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UDI IKFAN MAULANA\OneDrive\Documents\Project Manager Jendela360\"/>
    </mc:Choice>
  </mc:AlternateContent>
  <xr:revisionPtr revIDLastSave="0" documentId="13_ncr:1_{CF448448-DCC8-4EC5-91B4-F979C408DFD2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Ringkasan Keuangan - Soal No.1" sheetId="1" r:id="rId1"/>
    <sheet name="Data Penjualan" sheetId="2" r:id="rId2"/>
    <sheet name="Data Pembelian untuk Operasiona" sheetId="3" r:id="rId3"/>
    <sheet name="Data Gaji" sheetId="4" r:id="rId4"/>
    <sheet name="Data Reimburse Transport" sheetId="5" r:id="rId5"/>
  </sheets>
  <definedNames>
    <definedName name="_xlnm._FilterDatabase" localSheetId="3" hidden="1">'Data Gaji'!$A$1:$F$450</definedName>
    <definedName name="_xlnm._FilterDatabase" localSheetId="2" hidden="1">'Data Pembelian untuk Operasiona'!$A$1:$E$17686</definedName>
    <definedName name="_xlnm._FilterDatabase" localSheetId="1" hidden="1">'Data Penjualan'!$A$1:$E$12362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9" i="1" l="1"/>
  <c r="I29" i="1"/>
  <c r="H29" i="1"/>
  <c r="G29" i="1"/>
  <c r="F29" i="1"/>
  <c r="E29" i="1"/>
  <c r="D29" i="1"/>
  <c r="J28" i="1"/>
  <c r="D27" i="1"/>
  <c r="D31" i="1" s="1"/>
  <c r="E27" i="1"/>
  <c r="E31" i="1" s="1"/>
  <c r="F27" i="1"/>
  <c r="F31" i="1" s="1"/>
  <c r="G27" i="1"/>
  <c r="J27" i="1" s="1"/>
  <c r="H27" i="1"/>
  <c r="H31" i="1" s="1"/>
  <c r="I27" i="1"/>
  <c r="I31" i="1" s="1"/>
  <c r="I28" i="1"/>
  <c r="H28" i="1"/>
  <c r="G28" i="1"/>
  <c r="F28" i="1"/>
  <c r="E28" i="1"/>
  <c r="D28" i="1"/>
  <c r="J22" i="1"/>
  <c r="E22" i="1"/>
  <c r="F22" i="1"/>
  <c r="G22" i="1"/>
  <c r="H22" i="1"/>
  <c r="I22" i="1"/>
  <c r="D22" i="1"/>
  <c r="J24" i="1"/>
  <c r="J25" i="1"/>
  <c r="J23" i="1"/>
  <c r="I25" i="1"/>
  <c r="I24" i="1"/>
  <c r="I23" i="1"/>
  <c r="H25" i="1"/>
  <c r="H24" i="1"/>
  <c r="H23" i="1"/>
  <c r="G25" i="1"/>
  <c r="G24" i="1"/>
  <c r="G23" i="1"/>
  <c r="F25" i="1"/>
  <c r="F24" i="1"/>
  <c r="F23" i="1"/>
  <c r="E25" i="1"/>
  <c r="E24" i="1"/>
  <c r="E23" i="1"/>
  <c r="D25" i="1"/>
  <c r="D24" i="1"/>
  <c r="D23" i="1"/>
  <c r="I20" i="1"/>
  <c r="I19" i="1"/>
  <c r="I18" i="1"/>
  <c r="I17" i="1"/>
  <c r="I16" i="1"/>
  <c r="I15" i="1"/>
  <c r="I14" i="1" s="1"/>
  <c r="H20" i="1"/>
  <c r="H14" i="1" s="1"/>
  <c r="H19" i="1"/>
  <c r="H18" i="1"/>
  <c r="H17" i="1"/>
  <c r="H16" i="1"/>
  <c r="H15" i="1"/>
  <c r="G20" i="1"/>
  <c r="G19" i="1"/>
  <c r="G18" i="1"/>
  <c r="G17" i="1"/>
  <c r="G16" i="1"/>
  <c r="J16" i="1" s="1"/>
  <c r="G15" i="1"/>
  <c r="G14" i="1" s="1"/>
  <c r="F20" i="1"/>
  <c r="F19" i="1"/>
  <c r="F18" i="1"/>
  <c r="F17" i="1"/>
  <c r="F14" i="1" s="1"/>
  <c r="F16" i="1"/>
  <c r="F15" i="1"/>
  <c r="E20" i="1"/>
  <c r="E19" i="1"/>
  <c r="E18" i="1"/>
  <c r="E17" i="1"/>
  <c r="E16" i="1"/>
  <c r="E15" i="1"/>
  <c r="E14" i="1" s="1"/>
  <c r="D20" i="1"/>
  <c r="D14" i="1" s="1"/>
  <c r="J14" i="1" s="1"/>
  <c r="D19" i="1"/>
  <c r="J19" i="1" s="1"/>
  <c r="D18" i="1"/>
  <c r="J18" i="1" s="1"/>
  <c r="D17" i="1"/>
  <c r="J17" i="1" s="1"/>
  <c r="D16" i="1"/>
  <c r="D15" i="1"/>
  <c r="J15" i="1" s="1"/>
  <c r="D6" i="1"/>
  <c r="I12" i="1"/>
  <c r="I11" i="1"/>
  <c r="I10" i="1"/>
  <c r="I9" i="1"/>
  <c r="I8" i="1"/>
  <c r="I7" i="1"/>
  <c r="I6" i="1"/>
  <c r="H12" i="1"/>
  <c r="H11" i="1"/>
  <c r="H10" i="1"/>
  <c r="H9" i="1"/>
  <c r="H8" i="1"/>
  <c r="H7" i="1"/>
  <c r="H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E12" i="1"/>
  <c r="E11" i="1"/>
  <c r="E10" i="1"/>
  <c r="E9" i="1"/>
  <c r="E8" i="1"/>
  <c r="E7" i="1"/>
  <c r="E6" i="1"/>
  <c r="D12" i="1"/>
  <c r="D11" i="1"/>
  <c r="D10" i="1"/>
  <c r="D9" i="1"/>
  <c r="D8" i="1"/>
  <c r="D7" i="1"/>
  <c r="G31" i="1" l="1"/>
  <c r="J31" i="1" s="1"/>
  <c r="G5" i="1"/>
  <c r="G32" i="1" s="1"/>
  <c r="G34" i="1" s="1"/>
  <c r="J20" i="1"/>
  <c r="J9" i="1"/>
  <c r="I5" i="1"/>
  <c r="I32" i="1" s="1"/>
  <c r="I34" i="1" s="1"/>
  <c r="J8" i="1"/>
  <c r="F5" i="1"/>
  <c r="F32" i="1" s="1"/>
  <c r="F34" i="1" s="1"/>
  <c r="J7" i="1"/>
  <c r="J10" i="1"/>
  <c r="H5" i="1"/>
  <c r="H32" i="1" s="1"/>
  <c r="H34" i="1" s="1"/>
  <c r="J11" i="1"/>
  <c r="J12" i="1"/>
  <c r="E5" i="1"/>
  <c r="E32" i="1" s="1"/>
  <c r="E34" i="1" s="1"/>
  <c r="J6" i="1"/>
  <c r="D5" i="1"/>
  <c r="J5" i="1" l="1"/>
  <c r="D32" i="1"/>
  <c r="D34" i="1" l="1"/>
  <c r="J34" i="1" s="1"/>
  <c r="J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tc={607C9ACA-F141-4823-80EA-7E1B55C6DA24}</author>
    <author>tc={51B1497F-C0E0-43AC-8B1F-927AF2B81522}</author>
    <author>tc={E2DD8B66-FB14-45AC-BC11-9EB8884873F1}</author>
    <author>tc={D3F9CA28-281A-4CA5-9FFD-ED589331D126}</author>
    <author>tc={398FFF5B-0B19-4F10-89E7-F5C09045D37B}</author>
    <author>tc={4E783368-064A-4D9F-844D-74493987DF76}</author>
    <author>tc={8F574676-4A04-4D7D-BDA9-04E177D17A2E}</author>
    <author>tc={0573C405-2A74-4174-AEF5-12E9EDBB551E}</author>
  </authors>
  <commentList>
    <comment ref="C5" authorId="0" shapeId="0" xr:uid="{607C9ACA-F141-4823-80EA-7E1B55C6DA24}">
      <text>
        <t>[Threaded comment]
Your version of Excel allows you to read this threaded comment; however, any edits to it will get removed if the file is opened in a newer version of Excel. Learn more: https://go.microsoft.com/fwlink/?linkid=870924
Comment:
    Ini total hasil penjualan (revenue) bukan total unit barang yang dijual</t>
      </text>
    </comment>
    <comment ref="C22" authorId="1" shapeId="0" xr:uid="{51B1497F-C0E0-43AC-8B1F-927AF2B81522}">
      <text>
        <t>[Threaded comment]
Your version of Excel allows you to read this threaded comment; however, any edits to it will get removed if the file is opened in a newer version of Excel. Learn more: https://go.microsoft.com/fwlink/?linkid=870924
Comment:
    Pembelian untuk operasional</t>
      </text>
    </comment>
    <comment ref="C27" authorId="2" shapeId="0" xr:uid="{E2DD8B66-FB14-45AC-BC11-9EB8884873F1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di sheet reimburse</t>
      </text>
    </comment>
    <comment ref="C28" authorId="3" shapeId="0" xr:uid="{D3F9CA28-281A-4CA5-9FFD-ED589331D126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di data gaji</t>
      </text>
    </comment>
    <comment ref="C29" authorId="4" shapeId="0" xr:uid="{398FFF5B-0B19-4F10-89E7-F5C09045D37B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di data gaji</t>
      </text>
    </comment>
    <comment ref="C31" authorId="5" shapeId="0" xr:uid="{4E783368-064A-4D9F-844D-74493987DF76}">
      <text>
        <t>[Threaded comment]
Your version of Excel allows you to read this threaded comment; however, any edits to it will get removed if the file is opened in a newer version of Excel. Learn more: https://go.microsoft.com/fwlink/?linkid=870924
Comment:
    Gaji + THR + Benefit lain + Transportasi + Biaya penjualan</t>
      </text>
    </comment>
    <comment ref="C32" authorId="6" shapeId="0" xr:uid="{8F574676-4A04-4D7D-BDA9-04E177D17A2E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penjualan - total biaya</t>
      </text>
    </comment>
    <comment ref="C34" authorId="7" shapeId="0" xr:uid="{0573C405-2A74-4174-AEF5-12E9EDBB551E}">
      <text>
        <t>[Threaded comment]
Your version of Excel allows you to read this threaded comment; however, any edits to it will get removed if the file is opened in a newer version of Excel. Learn more: https://go.microsoft.com/fwlink/?linkid=870924
Comment:
    (Laba/rugi : total penjualan) x 100%</t>
      </text>
    </comment>
  </commentList>
</comments>
</file>

<file path=xl/sharedStrings.xml><?xml version="1.0" encoding="utf-8"?>
<sst xmlns="http://schemas.openxmlformats.org/spreadsheetml/2006/main" count="115451" uniqueCount="24659">
  <si>
    <r>
      <rPr>
        <b/>
        <u/>
        <sz val="10"/>
        <color theme="1"/>
        <rFont val="Arial"/>
        <family val="2"/>
      </rPr>
      <t>INSTRUKSI SOAL NO. 1</t>
    </r>
    <r>
      <rPr>
        <b/>
        <sz val="10"/>
        <color theme="1"/>
        <rFont val="Arial"/>
        <family val="2"/>
      </rPr>
      <t xml:space="preserve">:
</t>
    </r>
    <r>
      <rPr>
        <sz val="10"/>
        <color theme="1"/>
        <rFont val="Arial"/>
        <family val="2"/>
      </rPr>
      <t xml:space="preserve">Isilah </t>
    </r>
    <r>
      <rPr>
        <b/>
        <sz val="10"/>
        <color theme="1"/>
        <rFont val="Arial"/>
        <family val="2"/>
      </rPr>
      <t>kolom berwarna ungu</t>
    </r>
    <r>
      <rPr>
        <sz val="10"/>
        <color theme="1"/>
        <rFont val="Arial"/>
        <family val="2"/>
      </rPr>
      <t xml:space="preserve"> pada tabel di bawah ini dengan menggunakan </t>
    </r>
    <r>
      <rPr>
        <b/>
        <sz val="10"/>
        <color theme="1"/>
        <rFont val="Arial"/>
        <family val="2"/>
      </rPr>
      <t>rumus / formula</t>
    </r>
    <r>
      <rPr>
        <sz val="10"/>
        <color theme="1"/>
        <rFont val="Arial"/>
        <family val="2"/>
      </rPr>
      <t xml:space="preserve">
(Tabel </t>
    </r>
    <r>
      <rPr>
        <b/>
        <sz val="10"/>
        <color theme="1"/>
        <rFont val="Arial"/>
        <family val="2"/>
      </rPr>
      <t>Ringkasan Keuangan</t>
    </r>
    <r>
      <rPr>
        <sz val="10"/>
        <color theme="1"/>
        <rFont val="Arial"/>
        <family val="2"/>
      </rPr>
      <t xml:space="preserve"> ini berdasarkan Penjualan dari pembayaran yang sudah lunas, Pembelian
untuk Operasional Penjualan, Gaji Karyawan, dan Biaya Transportasi)</t>
    </r>
  </si>
  <si>
    <t>Kategori / Bulan</t>
  </si>
  <si>
    <t>January 2025</t>
  </si>
  <si>
    <t>February 2025</t>
  </si>
  <si>
    <t>March 2025</t>
  </si>
  <si>
    <t>April 2025</t>
  </si>
  <si>
    <t>May 2025</t>
  </si>
  <si>
    <t>June 2025</t>
  </si>
  <si>
    <t>Total</t>
  </si>
  <si>
    <t>Penjualan</t>
  </si>
  <si>
    <t>Fixing</t>
  </si>
  <si>
    <t>Lainnya</t>
  </si>
  <si>
    <t>Cleaning</t>
  </si>
  <si>
    <t>AC</t>
  </si>
  <si>
    <t>Material</t>
  </si>
  <si>
    <t>Field Assistant</t>
  </si>
  <si>
    <t>Photographer</t>
  </si>
  <si>
    <t>Gaji Karyawan</t>
  </si>
  <si>
    <t>Admin</t>
  </si>
  <si>
    <t>Teknisi AC</t>
  </si>
  <si>
    <t>Asisten Lapangan</t>
  </si>
  <si>
    <t>Teknisi Kebersihan</t>
  </si>
  <si>
    <t>Teknisi Perbaikan</t>
  </si>
  <si>
    <t>Fotografer</t>
  </si>
  <si>
    <t>Biaya Penjualan</t>
  </si>
  <si>
    <t>SPK</t>
  </si>
  <si>
    <t>Operasional</t>
  </si>
  <si>
    <t>Inventory</t>
  </si>
  <si>
    <t>Transportasi</t>
  </si>
  <si>
    <t>Benefit Lainnya</t>
  </si>
  <si>
    <t>THR</t>
  </si>
  <si>
    <t>Total Biaya</t>
  </si>
  <si>
    <t>Laba / Rugi (EBITDA)</t>
  </si>
  <si>
    <t>Net Profit Margin</t>
  </si>
  <si>
    <t>Nomor Invoice</t>
  </si>
  <si>
    <t>Bulan</t>
  </si>
  <si>
    <t>Kategori Penjualan</t>
  </si>
  <si>
    <t>Harga</t>
  </si>
  <si>
    <t>Status</t>
  </si>
  <si>
    <t>Sudah Dibayar</t>
  </si>
  <si>
    <t>Belum Dibayar</t>
  </si>
  <si>
    <t>Cancel</t>
  </si>
  <si>
    <t>Nomor Transaksi</t>
  </si>
  <si>
    <t>Nama Produk</t>
  </si>
  <si>
    <t>Kategori Pembelian</t>
  </si>
  <si>
    <t>Material Perbaikan Unit</t>
  </si>
  <si>
    <t>Perawatan Kendaraan</t>
  </si>
  <si>
    <t>Perlengkapan AC</t>
  </si>
  <si>
    <t>Biaya (Field Assistant)</t>
  </si>
  <si>
    <t>Supplies Kantor</t>
  </si>
  <si>
    <t>Biaya Dibayar Dimuka</t>
  </si>
  <si>
    <t>Jasa Pengiriman</t>
  </si>
  <si>
    <t>Listrik/ Air Kantor</t>
  </si>
  <si>
    <t>Perlengkapan Fixing</t>
  </si>
  <si>
    <t>Internet</t>
  </si>
  <si>
    <t>Medical Reimbursement</t>
  </si>
  <si>
    <t>Perlengkapan Cleaning</t>
  </si>
  <si>
    <t>Materai</t>
  </si>
  <si>
    <t>kebutuhan kantor JHS</t>
  </si>
  <si>
    <t>Operasional JHS</t>
  </si>
  <si>
    <t>Piutang Karyawan</t>
  </si>
  <si>
    <t>Nama Karyawan</t>
  </si>
  <si>
    <t>Gaji</t>
  </si>
  <si>
    <t>THR (Prorate)</t>
  </si>
  <si>
    <t>Divisi</t>
  </si>
  <si>
    <t>Kode Reimburse</t>
  </si>
  <si>
    <t>Nilai Reimburse</t>
  </si>
  <si>
    <t>123-1</t>
  </si>
  <si>
    <t>123-2</t>
  </si>
  <si>
    <t>123-3</t>
  </si>
  <si>
    <t>123-4</t>
  </si>
  <si>
    <t>123-5</t>
  </si>
  <si>
    <t>123-6</t>
  </si>
  <si>
    <t>123-7</t>
  </si>
  <si>
    <t>123-8</t>
  </si>
  <si>
    <t>123-9</t>
  </si>
  <si>
    <t>123-10</t>
  </si>
  <si>
    <t>123-11</t>
  </si>
  <si>
    <t>123-12</t>
  </si>
  <si>
    <t>123-13</t>
  </si>
  <si>
    <t>123-14</t>
  </si>
  <si>
    <t>123-15</t>
  </si>
  <si>
    <t>123-16</t>
  </si>
  <si>
    <t>123-17</t>
  </si>
  <si>
    <t>123-18</t>
  </si>
  <si>
    <t>123-19</t>
  </si>
  <si>
    <t>123-20</t>
  </si>
  <si>
    <t>123-21</t>
  </si>
  <si>
    <t>123-22</t>
  </si>
  <si>
    <t>123-23</t>
  </si>
  <si>
    <t>123-24</t>
  </si>
  <si>
    <t>123-25</t>
  </si>
  <si>
    <t>123-26</t>
  </si>
  <si>
    <t>123-27</t>
  </si>
  <si>
    <t>123-28</t>
  </si>
  <si>
    <t>123-29</t>
  </si>
  <si>
    <t>123-30</t>
  </si>
  <si>
    <t>123-31</t>
  </si>
  <si>
    <t>123-32</t>
  </si>
  <si>
    <t>123-33</t>
  </si>
  <si>
    <t>123-34</t>
  </si>
  <si>
    <t>123-35</t>
  </si>
  <si>
    <t>123-36</t>
  </si>
  <si>
    <t>123-37</t>
  </si>
  <si>
    <t>123-38</t>
  </si>
  <si>
    <t>123-39</t>
  </si>
  <si>
    <t>123-40</t>
  </si>
  <si>
    <t>123-41</t>
  </si>
  <si>
    <t>123-42</t>
  </si>
  <si>
    <t>123-43</t>
  </si>
  <si>
    <t>123-44</t>
  </si>
  <si>
    <t>123-45</t>
  </si>
  <si>
    <t>123-46</t>
  </si>
  <si>
    <t>123-47</t>
  </si>
  <si>
    <t>123-48</t>
  </si>
  <si>
    <t>123-49</t>
  </si>
  <si>
    <t>123-50</t>
  </si>
  <si>
    <t>123-51</t>
  </si>
  <si>
    <t>123-52</t>
  </si>
  <si>
    <t>123-53</t>
  </si>
  <si>
    <t>123-54</t>
  </si>
  <si>
    <t>123-55</t>
  </si>
  <si>
    <t>123-56</t>
  </si>
  <si>
    <t>123-57</t>
  </si>
  <si>
    <t>123-58</t>
  </si>
  <si>
    <t>123-59</t>
  </si>
  <si>
    <t>123-60</t>
  </si>
  <si>
    <t>123-61</t>
  </si>
  <si>
    <t>123-62</t>
  </si>
  <si>
    <t>123-63</t>
  </si>
  <si>
    <t>123-64</t>
  </si>
  <si>
    <t>123-65</t>
  </si>
  <si>
    <t>123-66</t>
  </si>
  <si>
    <t>123-67</t>
  </si>
  <si>
    <t>123-68</t>
  </si>
  <si>
    <t>123-69</t>
  </si>
  <si>
    <t>123-70</t>
  </si>
  <si>
    <t>123-71</t>
  </si>
  <si>
    <t>123-72</t>
  </si>
  <si>
    <t>123-73</t>
  </si>
  <si>
    <t>123-74</t>
  </si>
  <si>
    <t>123-75</t>
  </si>
  <si>
    <t>123-76</t>
  </si>
  <si>
    <t>123-77</t>
  </si>
  <si>
    <t>123-78</t>
  </si>
  <si>
    <t>123-79</t>
  </si>
  <si>
    <t>123-80</t>
  </si>
  <si>
    <t>123-81</t>
  </si>
  <si>
    <t>123-82</t>
  </si>
  <si>
    <t>123-83</t>
  </si>
  <si>
    <t>123-84</t>
  </si>
  <si>
    <t>123-85</t>
  </si>
  <si>
    <t>123-86</t>
  </si>
  <si>
    <t>123-87</t>
  </si>
  <si>
    <t>123-88</t>
  </si>
  <si>
    <t>123-89</t>
  </si>
  <si>
    <t>123-90</t>
  </si>
  <si>
    <t>123-91</t>
  </si>
  <si>
    <t>123-92</t>
  </si>
  <si>
    <t>123-93</t>
  </si>
  <si>
    <t>123-94</t>
  </si>
  <si>
    <t>123-95</t>
  </si>
  <si>
    <t>123-96</t>
  </si>
  <si>
    <t>123-97</t>
  </si>
  <si>
    <t>123-98</t>
  </si>
  <si>
    <t>123-99</t>
  </si>
  <si>
    <t>123-100</t>
  </si>
  <si>
    <t>123-101</t>
  </si>
  <si>
    <t>123-102</t>
  </si>
  <si>
    <t>123-103</t>
  </si>
  <si>
    <t>123-104</t>
  </si>
  <si>
    <t>123-105</t>
  </si>
  <si>
    <t>123-106</t>
  </si>
  <si>
    <t>123-107</t>
  </si>
  <si>
    <t>123-108</t>
  </si>
  <si>
    <t>123-109</t>
  </si>
  <si>
    <t>123-110</t>
  </si>
  <si>
    <t>123-111</t>
  </si>
  <si>
    <t>123-112</t>
  </si>
  <si>
    <t>123-113</t>
  </si>
  <si>
    <t>123-114</t>
  </si>
  <si>
    <t>123-115</t>
  </si>
  <si>
    <t>123-116</t>
  </si>
  <si>
    <t>123-117</t>
  </si>
  <si>
    <t>123-118</t>
  </si>
  <si>
    <t>123-119</t>
  </si>
  <si>
    <t>123-120</t>
  </si>
  <si>
    <t>123-121</t>
  </si>
  <si>
    <t>123-122</t>
  </si>
  <si>
    <t>123-123</t>
  </si>
  <si>
    <t>123-124</t>
  </si>
  <si>
    <t>123-125</t>
  </si>
  <si>
    <t>123-126</t>
  </si>
  <si>
    <t>123-127</t>
  </si>
  <si>
    <t>123-128</t>
  </si>
  <si>
    <t>123-129</t>
  </si>
  <si>
    <t>123-130</t>
  </si>
  <si>
    <t>123-131</t>
  </si>
  <si>
    <t>123-132</t>
  </si>
  <si>
    <t>123-133</t>
  </si>
  <si>
    <t>123-134</t>
  </si>
  <si>
    <t>123-135</t>
  </si>
  <si>
    <t>123-136</t>
  </si>
  <si>
    <t>123-137</t>
  </si>
  <si>
    <t>123-138</t>
  </si>
  <si>
    <t>123-139</t>
  </si>
  <si>
    <t>123-140</t>
  </si>
  <si>
    <t>123-141</t>
  </si>
  <si>
    <t>123-142</t>
  </si>
  <si>
    <t>123-143</t>
  </si>
  <si>
    <t>123-144</t>
  </si>
  <si>
    <t>123-145</t>
  </si>
  <si>
    <t>123-146</t>
  </si>
  <si>
    <t>123-147</t>
  </si>
  <si>
    <t>123-148</t>
  </si>
  <si>
    <t>123-149</t>
  </si>
  <si>
    <t>123-150</t>
  </si>
  <si>
    <t>123-151</t>
  </si>
  <si>
    <t>123-152</t>
  </si>
  <si>
    <t>123-153</t>
  </si>
  <si>
    <t>123-154</t>
  </si>
  <si>
    <t>123-155</t>
  </si>
  <si>
    <t>123-156</t>
  </si>
  <si>
    <t>123-157</t>
  </si>
  <si>
    <t>123-158</t>
  </si>
  <si>
    <t>123-159</t>
  </si>
  <si>
    <t>123-160</t>
  </si>
  <si>
    <t>123-161</t>
  </si>
  <si>
    <t>123-162</t>
  </si>
  <si>
    <t>123-163</t>
  </si>
  <si>
    <t>123-164</t>
  </si>
  <si>
    <t>123-165</t>
  </si>
  <si>
    <t>123-166</t>
  </si>
  <si>
    <t>123-167</t>
  </si>
  <si>
    <t>123-168</t>
  </si>
  <si>
    <t>123-169</t>
  </si>
  <si>
    <t>123-170</t>
  </si>
  <si>
    <t>123-171</t>
  </si>
  <si>
    <t>123-172</t>
  </si>
  <si>
    <t>123-173</t>
  </si>
  <si>
    <t>123-174</t>
  </si>
  <si>
    <t>123-175</t>
  </si>
  <si>
    <t>123-176</t>
  </si>
  <si>
    <t>123-177</t>
  </si>
  <si>
    <t>123-178</t>
  </si>
  <si>
    <t>123-179</t>
  </si>
  <si>
    <t>123-180</t>
  </si>
  <si>
    <t>123-181</t>
  </si>
  <si>
    <t>123-182</t>
  </si>
  <si>
    <t>123-183</t>
  </si>
  <si>
    <t>123-184</t>
  </si>
  <si>
    <t>123-185</t>
  </si>
  <si>
    <t>123-186</t>
  </si>
  <si>
    <t>123-187</t>
  </si>
  <si>
    <t>123-188</t>
  </si>
  <si>
    <t>123-189</t>
  </si>
  <si>
    <t>123-190</t>
  </si>
  <si>
    <t>123-191</t>
  </si>
  <si>
    <t>123-192</t>
  </si>
  <si>
    <t>123-193</t>
  </si>
  <si>
    <t>123-194</t>
  </si>
  <si>
    <t>123-195</t>
  </si>
  <si>
    <t>123-196</t>
  </si>
  <si>
    <t>123-197</t>
  </si>
  <si>
    <t>123-198</t>
  </si>
  <si>
    <t>123-199</t>
  </si>
  <si>
    <t>123-200</t>
  </si>
  <si>
    <t>123-201</t>
  </si>
  <si>
    <t>123-202</t>
  </si>
  <si>
    <t>123-203</t>
  </si>
  <si>
    <t>123-204</t>
  </si>
  <si>
    <t>123-205</t>
  </si>
  <si>
    <t>123-206</t>
  </si>
  <si>
    <t>123-207</t>
  </si>
  <si>
    <t>123-208</t>
  </si>
  <si>
    <t>123-209</t>
  </si>
  <si>
    <t>123-210</t>
  </si>
  <si>
    <t>123-211</t>
  </si>
  <si>
    <t>123-212</t>
  </si>
  <si>
    <t>123-213</t>
  </si>
  <si>
    <t>123-214</t>
  </si>
  <si>
    <t>123-215</t>
  </si>
  <si>
    <t>123-216</t>
  </si>
  <si>
    <t>123-217</t>
  </si>
  <si>
    <t>123-218</t>
  </si>
  <si>
    <t>123-219</t>
  </si>
  <si>
    <t>123-220</t>
  </si>
  <si>
    <t>123-221</t>
  </si>
  <si>
    <t>123-222</t>
  </si>
  <si>
    <t>123-223</t>
  </si>
  <si>
    <t>123-224</t>
  </si>
  <si>
    <t>123-225</t>
  </si>
  <si>
    <t>123-226</t>
  </si>
  <si>
    <t>123-227</t>
  </si>
  <si>
    <t>123-228</t>
  </si>
  <si>
    <t>123-229</t>
  </si>
  <si>
    <t>123-230</t>
  </si>
  <si>
    <t>123-231</t>
  </si>
  <si>
    <t>123-232</t>
  </si>
  <si>
    <t>123-233</t>
  </si>
  <si>
    <t>123-234</t>
  </si>
  <si>
    <t>123-235</t>
  </si>
  <si>
    <t>123-236</t>
  </si>
  <si>
    <t>123-237</t>
  </si>
  <si>
    <t>123-238</t>
  </si>
  <si>
    <t>123-239</t>
  </si>
  <si>
    <t>123-240</t>
  </si>
  <si>
    <t>123-241</t>
  </si>
  <si>
    <t>123-242</t>
  </si>
  <si>
    <t>123-243</t>
  </si>
  <si>
    <t>123-244</t>
  </si>
  <si>
    <t>123-245</t>
  </si>
  <si>
    <t>123-246</t>
  </si>
  <si>
    <t>123-247</t>
  </si>
  <si>
    <t>123-248</t>
  </si>
  <si>
    <t>123-249</t>
  </si>
  <si>
    <t>123-250</t>
  </si>
  <si>
    <t>123-251</t>
  </si>
  <si>
    <t>123-252</t>
  </si>
  <si>
    <t>123-253</t>
  </si>
  <si>
    <t>123-254</t>
  </si>
  <si>
    <t>123-255</t>
  </si>
  <si>
    <t>123-256</t>
  </si>
  <si>
    <t>123-257</t>
  </si>
  <si>
    <t>123-258</t>
  </si>
  <si>
    <t>123-259</t>
  </si>
  <si>
    <t>123-260</t>
  </si>
  <si>
    <t>123-261</t>
  </si>
  <si>
    <t>123-262</t>
  </si>
  <si>
    <t>123-263</t>
  </si>
  <si>
    <t>123-264</t>
  </si>
  <si>
    <t>123-265</t>
  </si>
  <si>
    <t>123-266</t>
  </si>
  <si>
    <t>123-267</t>
  </si>
  <si>
    <t>123-268</t>
  </si>
  <si>
    <t>123-269</t>
  </si>
  <si>
    <t>123-270</t>
  </si>
  <si>
    <t>123-271</t>
  </si>
  <si>
    <t>123-272</t>
  </si>
  <si>
    <t>123-273</t>
  </si>
  <si>
    <t>123-274</t>
  </si>
  <si>
    <t>123-275</t>
  </si>
  <si>
    <t>123-276</t>
  </si>
  <si>
    <t>123-277</t>
  </si>
  <si>
    <t>123-278</t>
  </si>
  <si>
    <t>123-279</t>
  </si>
  <si>
    <t>123-280</t>
  </si>
  <si>
    <t>123-281</t>
  </si>
  <si>
    <t>123-282</t>
  </si>
  <si>
    <t>123-283</t>
  </si>
  <si>
    <t>123-284</t>
  </si>
  <si>
    <t>123-285</t>
  </si>
  <si>
    <t>123-286</t>
  </si>
  <si>
    <t>123-287</t>
  </si>
  <si>
    <t>123-288</t>
  </si>
  <si>
    <t>123-289</t>
  </si>
  <si>
    <t>123-290</t>
  </si>
  <si>
    <t>123-291</t>
  </si>
  <si>
    <t>123-292</t>
  </si>
  <si>
    <t>123-293</t>
  </si>
  <si>
    <t>123-294</t>
  </si>
  <si>
    <t>123-295</t>
  </si>
  <si>
    <t>123-296</t>
  </si>
  <si>
    <t>123-297</t>
  </si>
  <si>
    <t>123-298</t>
  </si>
  <si>
    <t>123-299</t>
  </si>
  <si>
    <t>123-300</t>
  </si>
  <si>
    <t>123-301</t>
  </si>
  <si>
    <t>123-302</t>
  </si>
  <si>
    <t>123-303</t>
  </si>
  <si>
    <t>123-304</t>
  </si>
  <si>
    <t>123-305</t>
  </si>
  <si>
    <t>123-306</t>
  </si>
  <si>
    <t>123-307</t>
  </si>
  <si>
    <t>123-308</t>
  </si>
  <si>
    <t>123-309</t>
  </si>
  <si>
    <t>123-310</t>
  </si>
  <si>
    <t>123-311</t>
  </si>
  <si>
    <t>123-312</t>
  </si>
  <si>
    <t>123-313</t>
  </si>
  <si>
    <t>123-314</t>
  </si>
  <si>
    <t>123-315</t>
  </si>
  <si>
    <t>123-316</t>
  </si>
  <si>
    <t>123-317</t>
  </si>
  <si>
    <t>123-318</t>
  </si>
  <si>
    <t>123-319</t>
  </si>
  <si>
    <t>123-320</t>
  </si>
  <si>
    <t>123-321</t>
  </si>
  <si>
    <t>123-322</t>
  </si>
  <si>
    <t>123-323</t>
  </si>
  <si>
    <t>123-324</t>
  </si>
  <si>
    <t>123-325</t>
  </si>
  <si>
    <t>123-326</t>
  </si>
  <si>
    <t>123-327</t>
  </si>
  <si>
    <t>123-328</t>
  </si>
  <si>
    <t>123-329</t>
  </si>
  <si>
    <t>123-330</t>
  </si>
  <si>
    <t>123-331</t>
  </si>
  <si>
    <t>123-332</t>
  </si>
  <si>
    <t>123-333</t>
  </si>
  <si>
    <t>123-334</t>
  </si>
  <si>
    <t>123-335</t>
  </si>
  <si>
    <t>123-336</t>
  </si>
  <si>
    <t>123-337</t>
  </si>
  <si>
    <t>123-338</t>
  </si>
  <si>
    <t>123-339</t>
  </si>
  <si>
    <t>123-340</t>
  </si>
  <si>
    <t>123-341</t>
  </si>
  <si>
    <t>123-342</t>
  </si>
  <si>
    <t>123-343</t>
  </si>
  <si>
    <t>123-344</t>
  </si>
  <si>
    <t>123-345</t>
  </si>
  <si>
    <t>123-346</t>
  </si>
  <si>
    <t>123-347</t>
  </si>
  <si>
    <t>123-348</t>
  </si>
  <si>
    <t>123-349</t>
  </si>
  <si>
    <t>123-350</t>
  </si>
  <si>
    <t>123-351</t>
  </si>
  <si>
    <t>123-352</t>
  </si>
  <si>
    <t>123-353</t>
  </si>
  <si>
    <t>123-354</t>
  </si>
  <si>
    <t>123-355</t>
  </si>
  <si>
    <t>123-356</t>
  </si>
  <si>
    <t>123-357</t>
  </si>
  <si>
    <t>123-358</t>
  </si>
  <si>
    <t>123-359</t>
  </si>
  <si>
    <t>123-360</t>
  </si>
  <si>
    <t>123-361</t>
  </si>
  <si>
    <t>123-362</t>
  </si>
  <si>
    <t>123-363</t>
  </si>
  <si>
    <t>123-364</t>
  </si>
  <si>
    <t>123-365</t>
  </si>
  <si>
    <t>123-366</t>
  </si>
  <si>
    <t>123-367</t>
  </si>
  <si>
    <t>123-368</t>
  </si>
  <si>
    <t>123-369</t>
  </si>
  <si>
    <t>123-370</t>
  </si>
  <si>
    <t>123-371</t>
  </si>
  <si>
    <t>123-372</t>
  </si>
  <si>
    <t>123-373</t>
  </si>
  <si>
    <t>123-374</t>
  </si>
  <si>
    <t>123-375</t>
  </si>
  <si>
    <t>123-376</t>
  </si>
  <si>
    <t>123-377</t>
  </si>
  <si>
    <t>123-378</t>
  </si>
  <si>
    <t>123-379</t>
  </si>
  <si>
    <t>123-380</t>
  </si>
  <si>
    <t>123-381</t>
  </si>
  <si>
    <t>123-382</t>
  </si>
  <si>
    <t>123-383</t>
  </si>
  <si>
    <t>123-384</t>
  </si>
  <si>
    <t>123-385</t>
  </si>
  <si>
    <t>123-386</t>
  </si>
  <si>
    <t>123-387</t>
  </si>
  <si>
    <t>123-388</t>
  </si>
  <si>
    <t>123-389</t>
  </si>
  <si>
    <t>123-390</t>
  </si>
  <si>
    <t>123-391</t>
  </si>
  <si>
    <t>123-392</t>
  </si>
  <si>
    <t>123-393</t>
  </si>
  <si>
    <t>123-394</t>
  </si>
  <si>
    <t>123-395</t>
  </si>
  <si>
    <t>123-396</t>
  </si>
  <si>
    <t>123-397</t>
  </si>
  <si>
    <t>123-398</t>
  </si>
  <si>
    <t>123-399</t>
  </si>
  <si>
    <t>123-400</t>
  </si>
  <si>
    <t>123-401</t>
  </si>
  <si>
    <t>123-402</t>
  </si>
  <si>
    <t>123-403</t>
  </si>
  <si>
    <t>123-404</t>
  </si>
  <si>
    <t>123-405</t>
  </si>
  <si>
    <t>123-406</t>
  </si>
  <si>
    <t>123-407</t>
  </si>
  <si>
    <t>123-408</t>
  </si>
  <si>
    <t>123-409</t>
  </si>
  <si>
    <t>123-410</t>
  </si>
  <si>
    <t>123-411</t>
  </si>
  <si>
    <t>123-412</t>
  </si>
  <si>
    <t>123-413</t>
  </si>
  <si>
    <t>123-414</t>
  </si>
  <si>
    <t>123-415</t>
  </si>
  <si>
    <t>123-416</t>
  </si>
  <si>
    <t>123-417</t>
  </si>
  <si>
    <t>123-418</t>
  </si>
  <si>
    <t>123-419</t>
  </si>
  <si>
    <t>123-420</t>
  </si>
  <si>
    <t>123-421</t>
  </si>
  <si>
    <t>123-422</t>
  </si>
  <si>
    <t>123-423</t>
  </si>
  <si>
    <t>123-424</t>
  </si>
  <si>
    <t>123-425</t>
  </si>
  <si>
    <t>123-426</t>
  </si>
  <si>
    <t>123-427</t>
  </si>
  <si>
    <t>123-428</t>
  </si>
  <si>
    <t>123-429</t>
  </si>
  <si>
    <t>123-430</t>
  </si>
  <si>
    <t>123-431</t>
  </si>
  <si>
    <t>123-432</t>
  </si>
  <si>
    <t>123-433</t>
  </si>
  <si>
    <t>123-434</t>
  </si>
  <si>
    <t>123-435</t>
  </si>
  <si>
    <t>123-436</t>
  </si>
  <si>
    <t>123-437</t>
  </si>
  <si>
    <t>123-438</t>
  </si>
  <si>
    <t>123-439</t>
  </si>
  <si>
    <t>123-440</t>
  </si>
  <si>
    <t>123-441</t>
  </si>
  <si>
    <t>123-442</t>
  </si>
  <si>
    <t>123-443</t>
  </si>
  <si>
    <t>123-444</t>
  </si>
  <si>
    <t>123-445</t>
  </si>
  <si>
    <t>123-446</t>
  </si>
  <si>
    <t>123-447</t>
  </si>
  <si>
    <t>123-448</t>
  </si>
  <si>
    <t>123-449</t>
  </si>
  <si>
    <t>123-450</t>
  </si>
  <si>
    <t>123-451</t>
  </si>
  <si>
    <t>123-452</t>
  </si>
  <si>
    <t>123-453</t>
  </si>
  <si>
    <t>123-454</t>
  </si>
  <si>
    <t>123-455</t>
  </si>
  <si>
    <t>123-456</t>
  </si>
  <si>
    <t>123-457</t>
  </si>
  <si>
    <t>123-458</t>
  </si>
  <si>
    <t>123-459</t>
  </si>
  <si>
    <t>123-460</t>
  </si>
  <si>
    <t>123-461</t>
  </si>
  <si>
    <t>123-462</t>
  </si>
  <si>
    <t>123-463</t>
  </si>
  <si>
    <t>123-464</t>
  </si>
  <si>
    <t>123-465</t>
  </si>
  <si>
    <t>123-466</t>
  </si>
  <si>
    <t>123-467</t>
  </si>
  <si>
    <t>123-468</t>
  </si>
  <si>
    <t>123-469</t>
  </si>
  <si>
    <t>123-470</t>
  </si>
  <si>
    <t>123-471</t>
  </si>
  <si>
    <t>123-472</t>
  </si>
  <si>
    <t>123-473</t>
  </si>
  <si>
    <t>123-474</t>
  </si>
  <si>
    <t>123-475</t>
  </si>
  <si>
    <t>123-476</t>
  </si>
  <si>
    <t>123-477</t>
  </si>
  <si>
    <t>123-478</t>
  </si>
  <si>
    <t>123-479</t>
  </si>
  <si>
    <t>123-480</t>
  </si>
  <si>
    <t>123-481</t>
  </si>
  <si>
    <t>123-482</t>
  </si>
  <si>
    <t>123-483</t>
  </si>
  <si>
    <t>123-484</t>
  </si>
  <si>
    <t>123-485</t>
  </si>
  <si>
    <t>123-486</t>
  </si>
  <si>
    <t>123-487</t>
  </si>
  <si>
    <t>123-488</t>
  </si>
  <si>
    <t>123-489</t>
  </si>
  <si>
    <t>123-490</t>
  </si>
  <si>
    <t>123-491</t>
  </si>
  <si>
    <t>123-492</t>
  </si>
  <si>
    <t>123-493</t>
  </si>
  <si>
    <t>123-494</t>
  </si>
  <si>
    <t>123-495</t>
  </si>
  <si>
    <t>123-496</t>
  </si>
  <si>
    <t>123-497</t>
  </si>
  <si>
    <t>123-498</t>
  </si>
  <si>
    <t>123-499</t>
  </si>
  <si>
    <t>123-500</t>
  </si>
  <si>
    <t>123-501</t>
  </si>
  <si>
    <t>123-502</t>
  </si>
  <si>
    <t>123-503</t>
  </si>
  <si>
    <t>123-504</t>
  </si>
  <si>
    <t>123-505</t>
  </si>
  <si>
    <t>123-506</t>
  </si>
  <si>
    <t>123-507</t>
  </si>
  <si>
    <t>123-508</t>
  </si>
  <si>
    <t>123-509</t>
  </si>
  <si>
    <t>123-510</t>
  </si>
  <si>
    <t>123-511</t>
  </si>
  <si>
    <t>123-512</t>
  </si>
  <si>
    <t>123-513</t>
  </si>
  <si>
    <t>123-514</t>
  </si>
  <si>
    <t>123-515</t>
  </si>
  <si>
    <t>123-516</t>
  </si>
  <si>
    <t>123-517</t>
  </si>
  <si>
    <t>123-518</t>
  </si>
  <si>
    <t>123-519</t>
  </si>
  <si>
    <t>123-520</t>
  </si>
  <si>
    <t>123-521</t>
  </si>
  <si>
    <t>123-522</t>
  </si>
  <si>
    <t>123-523</t>
  </si>
  <si>
    <t>123-524</t>
  </si>
  <si>
    <t>123-525</t>
  </si>
  <si>
    <t>123-526</t>
  </si>
  <si>
    <t>123-527</t>
  </si>
  <si>
    <t>123-528</t>
  </si>
  <si>
    <t>123-529</t>
  </si>
  <si>
    <t>123-530</t>
  </si>
  <si>
    <t>123-531</t>
  </si>
  <si>
    <t>123-532</t>
  </si>
  <si>
    <t>123-533</t>
  </si>
  <si>
    <t>123-534</t>
  </si>
  <si>
    <t>123-535</t>
  </si>
  <si>
    <t>123-536</t>
  </si>
  <si>
    <t>123-537</t>
  </si>
  <si>
    <t>123-538</t>
  </si>
  <si>
    <t>123-539</t>
  </si>
  <si>
    <t>123-540</t>
  </si>
  <si>
    <t>123-541</t>
  </si>
  <si>
    <t>123-542</t>
  </si>
  <si>
    <t>123-543</t>
  </si>
  <si>
    <t>123-544</t>
  </si>
  <si>
    <t>123-545</t>
  </si>
  <si>
    <t>123-546</t>
  </si>
  <si>
    <t>123-547</t>
  </si>
  <si>
    <t>123-548</t>
  </si>
  <si>
    <t>123-549</t>
  </si>
  <si>
    <t>123-550</t>
  </si>
  <si>
    <t>123-551</t>
  </si>
  <si>
    <t>123-552</t>
  </si>
  <si>
    <t>123-553</t>
  </si>
  <si>
    <t>123-554</t>
  </si>
  <si>
    <t>123-555</t>
  </si>
  <si>
    <t>123-556</t>
  </si>
  <si>
    <t>123-557</t>
  </si>
  <si>
    <t>123-558</t>
  </si>
  <si>
    <t>123-559</t>
  </si>
  <si>
    <t>123-560</t>
  </si>
  <si>
    <t>123-561</t>
  </si>
  <si>
    <t>123-562</t>
  </si>
  <si>
    <t>123-563</t>
  </si>
  <si>
    <t>123-564</t>
  </si>
  <si>
    <t>123-565</t>
  </si>
  <si>
    <t>123-566</t>
  </si>
  <si>
    <t>123-567</t>
  </si>
  <si>
    <t>123-568</t>
  </si>
  <si>
    <t>123-569</t>
  </si>
  <si>
    <t>123-570</t>
  </si>
  <si>
    <t>123-571</t>
  </si>
  <si>
    <t>123-572</t>
  </si>
  <si>
    <t>123-573</t>
  </si>
  <si>
    <t>123-574</t>
  </si>
  <si>
    <t>123-575</t>
  </si>
  <si>
    <t>123-576</t>
  </si>
  <si>
    <t>123-577</t>
  </si>
  <si>
    <t>123-578</t>
  </si>
  <si>
    <t>123-579</t>
  </si>
  <si>
    <t>123-580</t>
  </si>
  <si>
    <t>123-581</t>
  </si>
  <si>
    <t>123-582</t>
  </si>
  <si>
    <t>123-583</t>
  </si>
  <si>
    <t>123-584</t>
  </si>
  <si>
    <t>123-585</t>
  </si>
  <si>
    <t>123-586</t>
  </si>
  <si>
    <t>123-587</t>
  </si>
  <si>
    <t>123-588</t>
  </si>
  <si>
    <t>123-589</t>
  </si>
  <si>
    <t>123-590</t>
  </si>
  <si>
    <t>123-591</t>
  </si>
  <si>
    <t>123-592</t>
  </si>
  <si>
    <t>123-593</t>
  </si>
  <si>
    <t>123-594</t>
  </si>
  <si>
    <t>123-595</t>
  </si>
  <si>
    <t>123-596</t>
  </si>
  <si>
    <t>123-597</t>
  </si>
  <si>
    <t>123-598</t>
  </si>
  <si>
    <t>123-599</t>
  </si>
  <si>
    <t>123-600</t>
  </si>
  <si>
    <t>123-601</t>
  </si>
  <si>
    <t>123-602</t>
  </si>
  <si>
    <t>123-603</t>
  </si>
  <si>
    <t>123-604</t>
  </si>
  <si>
    <t>123-605</t>
  </si>
  <si>
    <t>123-606</t>
  </si>
  <si>
    <t>123-607</t>
  </si>
  <si>
    <t>123-608</t>
  </si>
  <si>
    <t>123-609</t>
  </si>
  <si>
    <t>123-610</t>
  </si>
  <si>
    <t>123-611</t>
  </si>
  <si>
    <t>123-612</t>
  </si>
  <si>
    <t>123-613</t>
  </si>
  <si>
    <t>123-614</t>
  </si>
  <si>
    <t>123-615</t>
  </si>
  <si>
    <t>123-616</t>
  </si>
  <si>
    <t>123-617</t>
  </si>
  <si>
    <t>123-618</t>
  </si>
  <si>
    <t>123-619</t>
  </si>
  <si>
    <t>123-620</t>
  </si>
  <si>
    <t>123-621</t>
  </si>
  <si>
    <t>123-622</t>
  </si>
  <si>
    <t>123-623</t>
  </si>
  <si>
    <t>123-624</t>
  </si>
  <si>
    <t>123-625</t>
  </si>
  <si>
    <t>123-626</t>
  </si>
  <si>
    <t>123-627</t>
  </si>
  <si>
    <t>123-628</t>
  </si>
  <si>
    <t>123-629</t>
  </si>
  <si>
    <t>123-630</t>
  </si>
  <si>
    <t>123-631</t>
  </si>
  <si>
    <t>123-632</t>
  </si>
  <si>
    <t>123-633</t>
  </si>
  <si>
    <t>123-634</t>
  </si>
  <si>
    <t>123-635</t>
  </si>
  <si>
    <t>123-636</t>
  </si>
  <si>
    <t>123-637</t>
  </si>
  <si>
    <t>123-638</t>
  </si>
  <si>
    <t>123-639</t>
  </si>
  <si>
    <t>123-640</t>
  </si>
  <si>
    <t>123-641</t>
  </si>
  <si>
    <t>123-642</t>
  </si>
  <si>
    <t>123-643</t>
  </si>
  <si>
    <t>123-644</t>
  </si>
  <si>
    <t>123-645</t>
  </si>
  <si>
    <t>123-646</t>
  </si>
  <si>
    <t>123-647</t>
  </si>
  <si>
    <t>123-648</t>
  </si>
  <si>
    <t>123-649</t>
  </si>
  <si>
    <t>123-650</t>
  </si>
  <si>
    <t>123-651</t>
  </si>
  <si>
    <t>123-652</t>
  </si>
  <si>
    <t>123-653</t>
  </si>
  <si>
    <t>123-654</t>
  </si>
  <si>
    <t>123-655</t>
  </si>
  <si>
    <t>123-656</t>
  </si>
  <si>
    <t>123-657</t>
  </si>
  <si>
    <t>123-658</t>
  </si>
  <si>
    <t>123-659</t>
  </si>
  <si>
    <t>123-660</t>
  </si>
  <si>
    <t>123-661</t>
  </si>
  <si>
    <t>123-662</t>
  </si>
  <si>
    <t>123-663</t>
  </si>
  <si>
    <t>123-664</t>
  </si>
  <si>
    <t>123-665</t>
  </si>
  <si>
    <t>123-666</t>
  </si>
  <si>
    <t>123-667</t>
  </si>
  <si>
    <t>123-668</t>
  </si>
  <si>
    <t>123-669</t>
  </si>
  <si>
    <t>123-670</t>
  </si>
  <si>
    <t>123-671</t>
  </si>
  <si>
    <t>123-672</t>
  </si>
  <si>
    <t>123-673</t>
  </si>
  <si>
    <t>123-674</t>
  </si>
  <si>
    <t>123-675</t>
  </si>
  <si>
    <t>123-676</t>
  </si>
  <si>
    <t>123-677</t>
  </si>
  <si>
    <t>123-678</t>
  </si>
  <si>
    <t>123-679</t>
  </si>
  <si>
    <t>123-680</t>
  </si>
  <si>
    <t>123-681</t>
  </si>
  <si>
    <t>123-682</t>
  </si>
  <si>
    <t>123-683</t>
  </si>
  <si>
    <t>123-684</t>
  </si>
  <si>
    <t>123-685</t>
  </si>
  <si>
    <t>123-686</t>
  </si>
  <si>
    <t>123-687</t>
  </si>
  <si>
    <t>123-688</t>
  </si>
  <si>
    <t>123-689</t>
  </si>
  <si>
    <t>123-690</t>
  </si>
  <si>
    <t>123-691</t>
  </si>
  <si>
    <t>123-692</t>
  </si>
  <si>
    <t>123-693</t>
  </si>
  <si>
    <t>123-694</t>
  </si>
  <si>
    <t>123-695</t>
  </si>
  <si>
    <t>123-696</t>
  </si>
  <si>
    <t>123-697</t>
  </si>
  <si>
    <t>123-698</t>
  </si>
  <si>
    <t>123-699</t>
  </si>
  <si>
    <t>123-700</t>
  </si>
  <si>
    <t>123-701</t>
  </si>
  <si>
    <t>123-702</t>
  </si>
  <si>
    <t>123-703</t>
  </si>
  <si>
    <t>123-704</t>
  </si>
  <si>
    <t>123-705</t>
  </si>
  <si>
    <t>123-706</t>
  </si>
  <si>
    <t>123-707</t>
  </si>
  <si>
    <t>123-708</t>
  </si>
  <si>
    <t>123-709</t>
  </si>
  <si>
    <t>123-710</t>
  </si>
  <si>
    <t>123-711</t>
  </si>
  <si>
    <t>123-712</t>
  </si>
  <si>
    <t>123-713</t>
  </si>
  <si>
    <t>123-714</t>
  </si>
  <si>
    <t>123-715</t>
  </si>
  <si>
    <t>123-716</t>
  </si>
  <si>
    <t>123-717</t>
  </si>
  <si>
    <t>123-718</t>
  </si>
  <si>
    <t>123-719</t>
  </si>
  <si>
    <t>123-720</t>
  </si>
  <si>
    <t>123-721</t>
  </si>
  <si>
    <t>123-722</t>
  </si>
  <si>
    <t>123-723</t>
  </si>
  <si>
    <t>123-724</t>
  </si>
  <si>
    <t>123-725</t>
  </si>
  <si>
    <t>123-726</t>
  </si>
  <si>
    <t>123-727</t>
  </si>
  <si>
    <t>123-728</t>
  </si>
  <si>
    <t>123-729</t>
  </si>
  <si>
    <t>123-730</t>
  </si>
  <si>
    <t>123-731</t>
  </si>
  <si>
    <t>123-732</t>
  </si>
  <si>
    <t>123-733</t>
  </si>
  <si>
    <t>123-734</t>
  </si>
  <si>
    <t>123-735</t>
  </si>
  <si>
    <t>123-736</t>
  </si>
  <si>
    <t>123-737</t>
  </si>
  <si>
    <t>123-738</t>
  </si>
  <si>
    <t>123-739</t>
  </si>
  <si>
    <t>123-740</t>
  </si>
  <si>
    <t>123-741</t>
  </si>
  <si>
    <t>123-742</t>
  </si>
  <si>
    <t>123-743</t>
  </si>
  <si>
    <t>123-744</t>
  </si>
  <si>
    <t>123-745</t>
  </si>
  <si>
    <t>123-746</t>
  </si>
  <si>
    <t>123-747</t>
  </si>
  <si>
    <t>123-748</t>
  </si>
  <si>
    <t>123-749</t>
  </si>
  <si>
    <t>123-750</t>
  </si>
  <si>
    <t>123-751</t>
  </si>
  <si>
    <t>123-752</t>
  </si>
  <si>
    <t>123-753</t>
  </si>
  <si>
    <t>123-754</t>
  </si>
  <si>
    <t>123-755</t>
  </si>
  <si>
    <t>123-756</t>
  </si>
  <si>
    <t>123-757</t>
  </si>
  <si>
    <t>123-758</t>
  </si>
  <si>
    <t>123-759</t>
  </si>
  <si>
    <t>123-760</t>
  </si>
  <si>
    <t>123-761</t>
  </si>
  <si>
    <t>123-762</t>
  </si>
  <si>
    <t>123-763</t>
  </si>
  <si>
    <t>123-764</t>
  </si>
  <si>
    <t>123-765</t>
  </si>
  <si>
    <t>123-766</t>
  </si>
  <si>
    <t>123-767</t>
  </si>
  <si>
    <t>123-768</t>
  </si>
  <si>
    <t>123-769</t>
  </si>
  <si>
    <t>123-770</t>
  </si>
  <si>
    <t>123-771</t>
  </si>
  <si>
    <t>123-772</t>
  </si>
  <si>
    <t>123-773</t>
  </si>
  <si>
    <t>123-774</t>
  </si>
  <si>
    <t>123-775</t>
  </si>
  <si>
    <t>123-776</t>
  </si>
  <si>
    <t>123-777</t>
  </si>
  <si>
    <t>123-778</t>
  </si>
  <si>
    <t>123-779</t>
  </si>
  <si>
    <t>123-780</t>
  </si>
  <si>
    <t>123-781</t>
  </si>
  <si>
    <t>123-782</t>
  </si>
  <si>
    <t>123-783</t>
  </si>
  <si>
    <t>123-784</t>
  </si>
  <si>
    <t>123-785</t>
  </si>
  <si>
    <t>123-786</t>
  </si>
  <si>
    <t>123-787</t>
  </si>
  <si>
    <t>123-788</t>
  </si>
  <si>
    <t>123-789</t>
  </si>
  <si>
    <t>123-790</t>
  </si>
  <si>
    <t>123-791</t>
  </si>
  <si>
    <t>123-792</t>
  </si>
  <si>
    <t>123-793</t>
  </si>
  <si>
    <t>123-794</t>
  </si>
  <si>
    <t>123-795</t>
  </si>
  <si>
    <t>123-796</t>
  </si>
  <si>
    <t>123-797</t>
  </si>
  <si>
    <t>123-798</t>
  </si>
  <si>
    <t>123-799</t>
  </si>
  <si>
    <t>123-800</t>
  </si>
  <si>
    <t>123-801</t>
  </si>
  <si>
    <t>123-802</t>
  </si>
  <si>
    <t>123-803</t>
  </si>
  <si>
    <t>123-804</t>
  </si>
  <si>
    <t>123-805</t>
  </si>
  <si>
    <t>123-806</t>
  </si>
  <si>
    <t>123-807</t>
  </si>
  <si>
    <t>123-808</t>
  </si>
  <si>
    <t>123-809</t>
  </si>
  <si>
    <t>123-810</t>
  </si>
  <si>
    <t>123-811</t>
  </si>
  <si>
    <t>123-812</t>
  </si>
  <si>
    <t>123-813</t>
  </si>
  <si>
    <t>123-814</t>
  </si>
  <si>
    <t>123-815</t>
  </si>
  <si>
    <t>123-816</t>
  </si>
  <si>
    <t>123-817</t>
  </si>
  <si>
    <t>123-818</t>
  </si>
  <si>
    <t>123-819</t>
  </si>
  <si>
    <t>123-820</t>
  </si>
  <si>
    <t>123-821</t>
  </si>
  <si>
    <t>123-822</t>
  </si>
  <si>
    <t>123-823</t>
  </si>
  <si>
    <t>123-824</t>
  </si>
  <si>
    <t>123-825</t>
  </si>
  <si>
    <t>123-826</t>
  </si>
  <si>
    <t>123-827</t>
  </si>
  <si>
    <t>123-828</t>
  </si>
  <si>
    <t>123-829</t>
  </si>
  <si>
    <t>123-830</t>
  </si>
  <si>
    <t>123-831</t>
  </si>
  <si>
    <t>123-832</t>
  </si>
  <si>
    <t>123-833</t>
  </si>
  <si>
    <t>123-834</t>
  </si>
  <si>
    <t>123-835</t>
  </si>
  <si>
    <t>123-836</t>
  </si>
  <si>
    <t>123-837</t>
  </si>
  <si>
    <t>123-838</t>
  </si>
  <si>
    <t>123-839</t>
  </si>
  <si>
    <t>123-840</t>
  </si>
  <si>
    <t>123-841</t>
  </si>
  <si>
    <t>123-842</t>
  </si>
  <si>
    <t>123-843</t>
  </si>
  <si>
    <t>123-844</t>
  </si>
  <si>
    <t>123-845</t>
  </si>
  <si>
    <t>123-846</t>
  </si>
  <si>
    <t>123-847</t>
  </si>
  <si>
    <t>123-848</t>
  </si>
  <si>
    <t>123-849</t>
  </si>
  <si>
    <t>123-850</t>
  </si>
  <si>
    <t>123-851</t>
  </si>
  <si>
    <t>123-852</t>
  </si>
  <si>
    <t>123-853</t>
  </si>
  <si>
    <t>123-854</t>
  </si>
  <si>
    <t>123-855</t>
  </si>
  <si>
    <t>123-856</t>
  </si>
  <si>
    <t>123-857</t>
  </si>
  <si>
    <t>123-858</t>
  </si>
  <si>
    <t>123-859</t>
  </si>
  <si>
    <t>123-860</t>
  </si>
  <si>
    <t>123-861</t>
  </si>
  <si>
    <t>123-862</t>
  </si>
  <si>
    <t>123-863</t>
  </si>
  <si>
    <t>123-864</t>
  </si>
  <si>
    <t>123-865</t>
  </si>
  <si>
    <t>123-866</t>
  </si>
  <si>
    <t>123-867</t>
  </si>
  <si>
    <t>123-868</t>
  </si>
  <si>
    <t>123-869</t>
  </si>
  <si>
    <t>123-870</t>
  </si>
  <si>
    <t>123-871</t>
  </si>
  <si>
    <t>123-872</t>
  </si>
  <si>
    <t>123-873</t>
  </si>
  <si>
    <t>123-874</t>
  </si>
  <si>
    <t>123-875</t>
  </si>
  <si>
    <t>123-876</t>
  </si>
  <si>
    <t>123-877</t>
  </si>
  <si>
    <t>123-878</t>
  </si>
  <si>
    <t>123-879</t>
  </si>
  <si>
    <t>123-880</t>
  </si>
  <si>
    <t>123-881</t>
  </si>
  <si>
    <t>123-882</t>
  </si>
  <si>
    <t>123-883</t>
  </si>
  <si>
    <t>123-884</t>
  </si>
  <si>
    <t>123-885</t>
  </si>
  <si>
    <t>123-886</t>
  </si>
  <si>
    <t>123-887</t>
  </si>
  <si>
    <t>123-888</t>
  </si>
  <si>
    <t>123-889</t>
  </si>
  <si>
    <t>123-890</t>
  </si>
  <si>
    <t>123-891</t>
  </si>
  <si>
    <t>123-892</t>
  </si>
  <si>
    <t>123-893</t>
  </si>
  <si>
    <t>123-894</t>
  </si>
  <si>
    <t>123-895</t>
  </si>
  <si>
    <t>123-896</t>
  </si>
  <si>
    <t>123-897</t>
  </si>
  <si>
    <t>123-898</t>
  </si>
  <si>
    <t>123-899</t>
  </si>
  <si>
    <t>123-900</t>
  </si>
  <si>
    <t>123-901</t>
  </si>
  <si>
    <t>123-902</t>
  </si>
  <si>
    <t>123-903</t>
  </si>
  <si>
    <t>123-904</t>
  </si>
  <si>
    <t>123-905</t>
  </si>
  <si>
    <t>123-906</t>
  </si>
  <si>
    <t>123-907</t>
  </si>
  <si>
    <t>123-908</t>
  </si>
  <si>
    <t>123-909</t>
  </si>
  <si>
    <t>123-910</t>
  </si>
  <si>
    <t>123-911</t>
  </si>
  <si>
    <t>123-912</t>
  </si>
  <si>
    <t>123-913</t>
  </si>
  <si>
    <t>123-914</t>
  </si>
  <si>
    <t>123-915</t>
  </si>
  <si>
    <t>123-916</t>
  </si>
  <si>
    <t>123-917</t>
  </si>
  <si>
    <t>123-918</t>
  </si>
  <si>
    <t>123-919</t>
  </si>
  <si>
    <t>123-920</t>
  </si>
  <si>
    <t>123-921</t>
  </si>
  <si>
    <t>123-922</t>
  </si>
  <si>
    <t>123-923</t>
  </si>
  <si>
    <t>123-924</t>
  </si>
  <si>
    <t>123-925</t>
  </si>
  <si>
    <t>123-926</t>
  </si>
  <si>
    <t>123-927</t>
  </si>
  <si>
    <t>123-928</t>
  </si>
  <si>
    <t>123-929</t>
  </si>
  <si>
    <t>123-930</t>
  </si>
  <si>
    <t>123-931</t>
  </si>
  <si>
    <t>123-932</t>
  </si>
  <si>
    <t>123-933</t>
  </si>
  <si>
    <t>123-934</t>
  </si>
  <si>
    <t>123-935</t>
  </si>
  <si>
    <t>123-936</t>
  </si>
  <si>
    <t>123-937</t>
  </si>
  <si>
    <t>123-938</t>
  </si>
  <si>
    <t>123-939</t>
  </si>
  <si>
    <t>123-940</t>
  </si>
  <si>
    <t>123-941</t>
  </si>
  <si>
    <t>123-942</t>
  </si>
  <si>
    <t>123-943</t>
  </si>
  <si>
    <t>123-944</t>
  </si>
  <si>
    <t>123-945</t>
  </si>
  <si>
    <t>123-946</t>
  </si>
  <si>
    <t>123-947</t>
  </si>
  <si>
    <t>123-948</t>
  </si>
  <si>
    <t>123-949</t>
  </si>
  <si>
    <t>123-950</t>
  </si>
  <si>
    <t>123-951</t>
  </si>
  <si>
    <t>123-952</t>
  </si>
  <si>
    <t>123-953</t>
  </si>
  <si>
    <t>123-954</t>
  </si>
  <si>
    <t>123-955</t>
  </si>
  <si>
    <t>123-956</t>
  </si>
  <si>
    <t>123-957</t>
  </si>
  <si>
    <t>123-958</t>
  </si>
  <si>
    <t>123-959</t>
  </si>
  <si>
    <t>123-960</t>
  </si>
  <si>
    <t>123-961</t>
  </si>
  <si>
    <t>123-962</t>
  </si>
  <si>
    <t>123-963</t>
  </si>
  <si>
    <t>123-964</t>
  </si>
  <si>
    <t>123-965</t>
  </si>
  <si>
    <t>123-966</t>
  </si>
  <si>
    <t>123-967</t>
  </si>
  <si>
    <t>123-968</t>
  </si>
  <si>
    <t>123-969</t>
  </si>
  <si>
    <t>123-970</t>
  </si>
  <si>
    <t>123-971</t>
  </si>
  <si>
    <t>123-972</t>
  </si>
  <si>
    <t>123-973</t>
  </si>
  <si>
    <t>123-974</t>
  </si>
  <si>
    <t>123-975</t>
  </si>
  <si>
    <t>123-976</t>
  </si>
  <si>
    <t>123-977</t>
  </si>
  <si>
    <t>123-978</t>
  </si>
  <si>
    <t>123-979</t>
  </si>
  <si>
    <t>123-980</t>
  </si>
  <si>
    <t>123-981</t>
  </si>
  <si>
    <t>123-982</t>
  </si>
  <si>
    <t>123-983</t>
  </si>
  <si>
    <t>123-984</t>
  </si>
  <si>
    <t>123-985</t>
  </si>
  <si>
    <t>123-986</t>
  </si>
  <si>
    <t>123-987</t>
  </si>
  <si>
    <t>123-988</t>
  </si>
  <si>
    <t>123-989</t>
  </si>
  <si>
    <t>123-990</t>
  </si>
  <si>
    <t>123-991</t>
  </si>
  <si>
    <t>123-992</t>
  </si>
  <si>
    <t>123-993</t>
  </si>
  <si>
    <t>123-994</t>
  </si>
  <si>
    <t>123-995</t>
  </si>
  <si>
    <t>123-996</t>
  </si>
  <si>
    <t>123-997</t>
  </si>
  <si>
    <t>123-998</t>
  </si>
  <si>
    <t>123-999</t>
  </si>
  <si>
    <t>123-1000</t>
  </si>
  <si>
    <t>123-1001</t>
  </si>
  <si>
    <t>123-1002</t>
  </si>
  <si>
    <t>123-1003</t>
  </si>
  <si>
    <t>123-1004</t>
  </si>
  <si>
    <t>123-1005</t>
  </si>
  <si>
    <t>123-1006</t>
  </si>
  <si>
    <t>123-1007</t>
  </si>
  <si>
    <t>123-1008</t>
  </si>
  <si>
    <t>123-1009</t>
  </si>
  <si>
    <t>123-1010</t>
  </si>
  <si>
    <t>123-1011</t>
  </si>
  <si>
    <t>123-1012</t>
  </si>
  <si>
    <t>123-1013</t>
  </si>
  <si>
    <t>123-1014</t>
  </si>
  <si>
    <t>123-1015</t>
  </si>
  <si>
    <t>123-1016</t>
  </si>
  <si>
    <t>123-1017</t>
  </si>
  <si>
    <t>123-1018</t>
  </si>
  <si>
    <t>123-1019</t>
  </si>
  <si>
    <t>123-1020</t>
  </si>
  <si>
    <t>123-1021</t>
  </si>
  <si>
    <t>123-1022</t>
  </si>
  <si>
    <t>123-1023</t>
  </si>
  <si>
    <t>123-1024</t>
  </si>
  <si>
    <t>123-1025</t>
  </si>
  <si>
    <t>123-1026</t>
  </si>
  <si>
    <t>123-1027</t>
  </si>
  <si>
    <t>123-1028</t>
  </si>
  <si>
    <t>123-1029</t>
  </si>
  <si>
    <t>123-1030</t>
  </si>
  <si>
    <t>123-1031</t>
  </si>
  <si>
    <t>123-1032</t>
  </si>
  <si>
    <t>123-1033</t>
  </si>
  <si>
    <t>123-1034</t>
  </si>
  <si>
    <t>123-1035</t>
  </si>
  <si>
    <t>123-1036</t>
  </si>
  <si>
    <t>123-1037</t>
  </si>
  <si>
    <t>123-1038</t>
  </si>
  <si>
    <t>123-1039</t>
  </si>
  <si>
    <t>123-1040</t>
  </si>
  <si>
    <t>123-1041</t>
  </si>
  <si>
    <t>123-1042</t>
  </si>
  <si>
    <t>123-1043</t>
  </si>
  <si>
    <t>123-1044</t>
  </si>
  <si>
    <t>123-1045</t>
  </si>
  <si>
    <t>123-1046</t>
  </si>
  <si>
    <t>123-1047</t>
  </si>
  <si>
    <t>123-1048</t>
  </si>
  <si>
    <t>123-1049</t>
  </si>
  <si>
    <t>123-1050</t>
  </si>
  <si>
    <t>123-1051</t>
  </si>
  <si>
    <t>123-1052</t>
  </si>
  <si>
    <t>123-1053</t>
  </si>
  <si>
    <t>123-1054</t>
  </si>
  <si>
    <t>123-1055</t>
  </si>
  <si>
    <t>123-1056</t>
  </si>
  <si>
    <t>123-1057</t>
  </si>
  <si>
    <t>123-1058</t>
  </si>
  <si>
    <t>123-1059</t>
  </si>
  <si>
    <t>123-1060</t>
  </si>
  <si>
    <t>123-1061</t>
  </si>
  <si>
    <t>123-1062</t>
  </si>
  <si>
    <t>123-1063</t>
  </si>
  <si>
    <t>123-1064</t>
  </si>
  <si>
    <t>123-1065</t>
  </si>
  <si>
    <t>123-1066</t>
  </si>
  <si>
    <t>123-1067</t>
  </si>
  <si>
    <t>123-1068</t>
  </si>
  <si>
    <t>123-1069</t>
  </si>
  <si>
    <t>123-1070</t>
  </si>
  <si>
    <t>123-1071</t>
  </si>
  <si>
    <t>123-1072</t>
  </si>
  <si>
    <t>123-1073</t>
  </si>
  <si>
    <t>123-1074</t>
  </si>
  <si>
    <t>123-1075</t>
  </si>
  <si>
    <t>123-1076</t>
  </si>
  <si>
    <t>123-1077</t>
  </si>
  <si>
    <t>123-1078</t>
  </si>
  <si>
    <t>123-1079</t>
  </si>
  <si>
    <t>123-1080</t>
  </si>
  <si>
    <t>123-1081</t>
  </si>
  <si>
    <t>123-1082</t>
  </si>
  <si>
    <t>123-1083</t>
  </si>
  <si>
    <t>123-1084</t>
  </si>
  <si>
    <t>123-1085</t>
  </si>
  <si>
    <t>123-1086</t>
  </si>
  <si>
    <t>123-1087</t>
  </si>
  <si>
    <t>123-1088</t>
  </si>
  <si>
    <t>123-1089</t>
  </si>
  <si>
    <t>123-1090</t>
  </si>
  <si>
    <t>123-1091</t>
  </si>
  <si>
    <t>123-1092</t>
  </si>
  <si>
    <t>123-1093</t>
  </si>
  <si>
    <t>123-1094</t>
  </si>
  <si>
    <t>123-1095</t>
  </si>
  <si>
    <t>123-1096</t>
  </si>
  <si>
    <t>123-1097</t>
  </si>
  <si>
    <t>123-1098</t>
  </si>
  <si>
    <t>123-1099</t>
  </si>
  <si>
    <t>123-1100</t>
  </si>
  <si>
    <t>123-1101</t>
  </si>
  <si>
    <t>123-1102</t>
  </si>
  <si>
    <t>123-1103</t>
  </si>
  <si>
    <t>123-1104</t>
  </si>
  <si>
    <t>123-1105</t>
  </si>
  <si>
    <t>123-1106</t>
  </si>
  <si>
    <t>123-1107</t>
  </si>
  <si>
    <t>123-1108</t>
  </si>
  <si>
    <t>123-1109</t>
  </si>
  <si>
    <t>123-1110</t>
  </si>
  <si>
    <t>123-1111</t>
  </si>
  <si>
    <t>123-1112</t>
  </si>
  <si>
    <t>123-1113</t>
  </si>
  <si>
    <t>123-1114</t>
  </si>
  <si>
    <t>123-1115</t>
  </si>
  <si>
    <t>123-1116</t>
  </si>
  <si>
    <t>123-1117</t>
  </si>
  <si>
    <t>123-1118</t>
  </si>
  <si>
    <t>123-1119</t>
  </si>
  <si>
    <t>123-1120</t>
  </si>
  <si>
    <t>123-1121</t>
  </si>
  <si>
    <t>123-1122</t>
  </si>
  <si>
    <t>123-1123</t>
  </si>
  <si>
    <t>123-1124</t>
  </si>
  <si>
    <t>123-1125</t>
  </si>
  <si>
    <t>123-1126</t>
  </si>
  <si>
    <t>123-1127</t>
  </si>
  <si>
    <t>123-1128</t>
  </si>
  <si>
    <t>123-1129</t>
  </si>
  <si>
    <t>123-1130</t>
  </si>
  <si>
    <t>123-1131</t>
  </si>
  <si>
    <t>123-1132</t>
  </si>
  <si>
    <t>123-1133</t>
  </si>
  <si>
    <t>123-1134</t>
  </si>
  <si>
    <t>123-1135</t>
  </si>
  <si>
    <t>123-1136</t>
  </si>
  <si>
    <t>123-1137</t>
  </si>
  <si>
    <t>123-1138</t>
  </si>
  <si>
    <t>123-1139</t>
  </si>
  <si>
    <t>123-1140</t>
  </si>
  <si>
    <t>123-1141</t>
  </si>
  <si>
    <t>123-1142</t>
  </si>
  <si>
    <t>123-1143</t>
  </si>
  <si>
    <t>123-1144</t>
  </si>
  <si>
    <t>123-1145</t>
  </si>
  <si>
    <t>123-1146</t>
  </si>
  <si>
    <t>123-1147</t>
  </si>
  <si>
    <t>123-1148</t>
  </si>
  <si>
    <t>123-1149</t>
  </si>
  <si>
    <t>123-1150</t>
  </si>
  <si>
    <t>123-1151</t>
  </si>
  <si>
    <t>123-1152</t>
  </si>
  <si>
    <t>123-1153</t>
  </si>
  <si>
    <t>123-1154</t>
  </si>
  <si>
    <t>123-1155</t>
  </si>
  <si>
    <t>123-1156</t>
  </si>
  <si>
    <t>123-1157</t>
  </si>
  <si>
    <t>123-1158</t>
  </si>
  <si>
    <t>123-1159</t>
  </si>
  <si>
    <t>123-1160</t>
  </si>
  <si>
    <t>123-1161</t>
  </si>
  <si>
    <t>123-1162</t>
  </si>
  <si>
    <t>123-1163</t>
  </si>
  <si>
    <t>123-1164</t>
  </si>
  <si>
    <t>123-1165</t>
  </si>
  <si>
    <t>123-1166</t>
  </si>
  <si>
    <t>123-1167</t>
  </si>
  <si>
    <t>123-1168</t>
  </si>
  <si>
    <t>123-1169</t>
  </si>
  <si>
    <t>123-1170</t>
  </si>
  <si>
    <t>123-1171</t>
  </si>
  <si>
    <t>123-1172</t>
  </si>
  <si>
    <t>123-1173</t>
  </si>
  <si>
    <t>123-1174</t>
  </si>
  <si>
    <t>123-1175</t>
  </si>
  <si>
    <t>123-1176</t>
  </si>
  <si>
    <t>123-1177</t>
  </si>
  <si>
    <t>123-1178</t>
  </si>
  <si>
    <t>123-1179</t>
  </si>
  <si>
    <t>123-1180</t>
  </si>
  <si>
    <t>123-1181</t>
  </si>
  <si>
    <t>123-1182</t>
  </si>
  <si>
    <t>123-1183</t>
  </si>
  <si>
    <t>123-1184</t>
  </si>
  <si>
    <t>123-1185</t>
  </si>
  <si>
    <t>123-1186</t>
  </si>
  <si>
    <t>123-1187</t>
  </si>
  <si>
    <t>123-1188</t>
  </si>
  <si>
    <t>123-1189</t>
  </si>
  <si>
    <t>123-1190</t>
  </si>
  <si>
    <t>123-1191</t>
  </si>
  <si>
    <t>123-1192</t>
  </si>
  <si>
    <t>123-1193</t>
  </si>
  <si>
    <t>123-1194</t>
  </si>
  <si>
    <t>123-1195</t>
  </si>
  <si>
    <t>123-1196</t>
  </si>
  <si>
    <t>123-1197</t>
  </si>
  <si>
    <t>123-1198</t>
  </si>
  <si>
    <t>123-1199</t>
  </si>
  <si>
    <t>123-1200</t>
  </si>
  <si>
    <t>123-1201</t>
  </si>
  <si>
    <t>123-1202</t>
  </si>
  <si>
    <t>123-1203</t>
  </si>
  <si>
    <t>123-1204</t>
  </si>
  <si>
    <t>123-1205</t>
  </si>
  <si>
    <t>123-1206</t>
  </si>
  <si>
    <t>123-1207</t>
  </si>
  <si>
    <t>123-1208</t>
  </si>
  <si>
    <t>123-1209</t>
  </si>
  <si>
    <t>123-1210</t>
  </si>
  <si>
    <t>123-1211</t>
  </si>
  <si>
    <t>123-1212</t>
  </si>
  <si>
    <t>123-1213</t>
  </si>
  <si>
    <t>123-1214</t>
  </si>
  <si>
    <t>123-1215</t>
  </si>
  <si>
    <t>123-1216</t>
  </si>
  <si>
    <t>123-1217</t>
  </si>
  <si>
    <t>123-1218</t>
  </si>
  <si>
    <t>123-1219</t>
  </si>
  <si>
    <t>123-1220</t>
  </si>
  <si>
    <t>123-1221</t>
  </si>
  <si>
    <t>123-1222</t>
  </si>
  <si>
    <t>123-1223</t>
  </si>
  <si>
    <t>123-1224</t>
  </si>
  <si>
    <t>123-1225</t>
  </si>
  <si>
    <t>123-1226</t>
  </si>
  <si>
    <t>123-1227</t>
  </si>
  <si>
    <t>123-1228</t>
  </si>
  <si>
    <t>123-1229</t>
  </si>
  <si>
    <t>123-1230</t>
  </si>
  <si>
    <t>123-1231</t>
  </si>
  <si>
    <t>123-1232</t>
  </si>
  <si>
    <t>123-1233</t>
  </si>
  <si>
    <t>123-1234</t>
  </si>
  <si>
    <t>123-1235</t>
  </si>
  <si>
    <t>123-1236</t>
  </si>
  <si>
    <t>123-1237</t>
  </si>
  <si>
    <t>123-1238</t>
  </si>
  <si>
    <t>123-1239</t>
  </si>
  <si>
    <t>123-1240</t>
  </si>
  <si>
    <t>123-1241</t>
  </si>
  <si>
    <t>123-1242</t>
  </si>
  <si>
    <t>123-1243</t>
  </si>
  <si>
    <t>123-1244</t>
  </si>
  <si>
    <t>123-1245</t>
  </si>
  <si>
    <t>123-1246</t>
  </si>
  <si>
    <t>123-1247</t>
  </si>
  <si>
    <t>123-1248</t>
  </si>
  <si>
    <t>123-1249</t>
  </si>
  <si>
    <t>123-1250</t>
  </si>
  <si>
    <t>123-1251</t>
  </si>
  <si>
    <t>123-1252</t>
  </si>
  <si>
    <t>123-1253</t>
  </si>
  <si>
    <t>123-1254</t>
  </si>
  <si>
    <t>123-1255</t>
  </si>
  <si>
    <t>123-1256</t>
  </si>
  <si>
    <t>123-1257</t>
  </si>
  <si>
    <t>123-1258</t>
  </si>
  <si>
    <t>123-1259</t>
  </si>
  <si>
    <t>123-1260</t>
  </si>
  <si>
    <t>123-1261</t>
  </si>
  <si>
    <t>123-1262</t>
  </si>
  <si>
    <t>123-1263</t>
  </si>
  <si>
    <t>123-1264</t>
  </si>
  <si>
    <t>123-1265</t>
  </si>
  <si>
    <t>123-1266</t>
  </si>
  <si>
    <t>123-1267</t>
  </si>
  <si>
    <t>123-1268</t>
  </si>
  <si>
    <t>123-1269</t>
  </si>
  <si>
    <t>123-1270</t>
  </si>
  <si>
    <t>123-1271</t>
  </si>
  <si>
    <t>123-1272</t>
  </si>
  <si>
    <t>123-1273</t>
  </si>
  <si>
    <t>123-1274</t>
  </si>
  <si>
    <t>123-1275</t>
  </si>
  <si>
    <t>123-1276</t>
  </si>
  <si>
    <t>123-1277</t>
  </si>
  <si>
    <t>123-1278</t>
  </si>
  <si>
    <t>123-1279</t>
  </si>
  <si>
    <t>123-1280</t>
  </si>
  <si>
    <t>123-1281</t>
  </si>
  <si>
    <t>123-1282</t>
  </si>
  <si>
    <t>123-1283</t>
  </si>
  <si>
    <t>123-1284</t>
  </si>
  <si>
    <t>123-1285</t>
  </si>
  <si>
    <t>123-1286</t>
  </si>
  <si>
    <t>123-1287</t>
  </si>
  <si>
    <t>123-1288</t>
  </si>
  <si>
    <t>123-1289</t>
  </si>
  <si>
    <t>123-1290</t>
  </si>
  <si>
    <t>123-1291</t>
  </si>
  <si>
    <t>123-1292</t>
  </si>
  <si>
    <t>123-1293</t>
  </si>
  <si>
    <t>123-1294</t>
  </si>
  <si>
    <t>123-1295</t>
  </si>
  <si>
    <t>123-1296</t>
  </si>
  <si>
    <t>123-1297</t>
  </si>
  <si>
    <t>123-1298</t>
  </si>
  <si>
    <t>123-1299</t>
  </si>
  <si>
    <t>123-1300</t>
  </si>
  <si>
    <t>123-1301</t>
  </si>
  <si>
    <t>123-1302</t>
  </si>
  <si>
    <t>123-1303</t>
  </si>
  <si>
    <t>123-1304</t>
  </si>
  <si>
    <t>123-1305</t>
  </si>
  <si>
    <t>123-1306</t>
  </si>
  <si>
    <t>123-1307</t>
  </si>
  <si>
    <t>123-1308</t>
  </si>
  <si>
    <t>123-1309</t>
  </si>
  <si>
    <t>123-1310</t>
  </si>
  <si>
    <t>123-1311</t>
  </si>
  <si>
    <t>123-1312</t>
  </si>
  <si>
    <t>123-1313</t>
  </si>
  <si>
    <t>123-1314</t>
  </si>
  <si>
    <t>123-1315</t>
  </si>
  <si>
    <t>123-1316</t>
  </si>
  <si>
    <t>123-1317</t>
  </si>
  <si>
    <t>123-1318</t>
  </si>
  <si>
    <t>123-1319</t>
  </si>
  <si>
    <t>123-1320</t>
  </si>
  <si>
    <t>123-1321</t>
  </si>
  <si>
    <t>123-1322</t>
  </si>
  <si>
    <t>123-1323</t>
  </si>
  <si>
    <t>123-1324</t>
  </si>
  <si>
    <t>123-1325</t>
  </si>
  <si>
    <t>123-1326</t>
  </si>
  <si>
    <t>123-1327</t>
  </si>
  <si>
    <t>123-1328</t>
  </si>
  <si>
    <t>123-1329</t>
  </si>
  <si>
    <t>123-1330</t>
  </si>
  <si>
    <t>123-1331</t>
  </si>
  <si>
    <t>123-1332</t>
  </si>
  <si>
    <t>123-1333</t>
  </si>
  <si>
    <t>123-1334</t>
  </si>
  <si>
    <t>123-1335</t>
  </si>
  <si>
    <t>123-1336</t>
  </si>
  <si>
    <t>123-1337</t>
  </si>
  <si>
    <t>123-1338</t>
  </si>
  <si>
    <t>123-1339</t>
  </si>
  <si>
    <t>123-1340</t>
  </si>
  <si>
    <t>123-1341</t>
  </si>
  <si>
    <t>123-1342</t>
  </si>
  <si>
    <t>123-1343</t>
  </si>
  <si>
    <t>123-1344</t>
  </si>
  <si>
    <t>123-1345</t>
  </si>
  <si>
    <t>123-1346</t>
  </si>
  <si>
    <t>123-1347</t>
  </si>
  <si>
    <t>123-1348</t>
  </si>
  <si>
    <t>123-1349</t>
  </si>
  <si>
    <t>123-1350</t>
  </si>
  <si>
    <t>123-1351</t>
  </si>
  <si>
    <t>123-1352</t>
  </si>
  <si>
    <t>123-1353</t>
  </si>
  <si>
    <t>123-1354</t>
  </si>
  <si>
    <t>123-1355</t>
  </si>
  <si>
    <t>123-1356</t>
  </si>
  <si>
    <t>123-1357</t>
  </si>
  <si>
    <t>123-1358</t>
  </si>
  <si>
    <t>123-1359</t>
  </si>
  <si>
    <t>123-1360</t>
  </si>
  <si>
    <t>123-1361</t>
  </si>
  <si>
    <t>123-1362</t>
  </si>
  <si>
    <t>123-1363</t>
  </si>
  <si>
    <t>123-1364</t>
  </si>
  <si>
    <t>123-1365</t>
  </si>
  <si>
    <t>123-1366</t>
  </si>
  <si>
    <t>123-1367</t>
  </si>
  <si>
    <t>123-1368</t>
  </si>
  <si>
    <t>123-1369</t>
  </si>
  <si>
    <t>123-1370</t>
  </si>
  <si>
    <t>123-1371</t>
  </si>
  <si>
    <t>123-1372</t>
  </si>
  <si>
    <t>123-1373</t>
  </si>
  <si>
    <t>123-1374</t>
  </si>
  <si>
    <t>123-1375</t>
  </si>
  <si>
    <t>123-1376</t>
  </si>
  <si>
    <t>123-1377</t>
  </si>
  <si>
    <t>123-1378</t>
  </si>
  <si>
    <t>123-1379</t>
  </si>
  <si>
    <t>123-1380</t>
  </si>
  <si>
    <t>123-1381</t>
  </si>
  <si>
    <t>123-1382</t>
  </si>
  <si>
    <t>123-1383</t>
  </si>
  <si>
    <t>123-1384</t>
  </si>
  <si>
    <t>123-1385</t>
  </si>
  <si>
    <t>123-1386</t>
  </si>
  <si>
    <t>123-1387</t>
  </si>
  <si>
    <t>123-1388</t>
  </si>
  <si>
    <t>123-1389</t>
  </si>
  <si>
    <t>123-1390</t>
  </si>
  <si>
    <t>123-1391</t>
  </si>
  <si>
    <t>123-1392</t>
  </si>
  <si>
    <t>123-1393</t>
  </si>
  <si>
    <t>123-1394</t>
  </si>
  <si>
    <t>123-1395</t>
  </si>
  <si>
    <t>123-1396</t>
  </si>
  <si>
    <t>123-1397</t>
  </si>
  <si>
    <t>123-1398</t>
  </si>
  <si>
    <t>123-1399</t>
  </si>
  <si>
    <t>123-1400</t>
  </si>
  <si>
    <t>123-1401</t>
  </si>
  <si>
    <t>123-1402</t>
  </si>
  <si>
    <t>123-1403</t>
  </si>
  <si>
    <t>123-1404</t>
  </si>
  <si>
    <t>123-1405</t>
  </si>
  <si>
    <t>123-1406</t>
  </si>
  <si>
    <t>123-1407</t>
  </si>
  <si>
    <t>123-1408</t>
  </si>
  <si>
    <t>123-1409</t>
  </si>
  <si>
    <t>123-1410</t>
  </si>
  <si>
    <t>123-1411</t>
  </si>
  <si>
    <t>123-1412</t>
  </si>
  <si>
    <t>123-1413</t>
  </si>
  <si>
    <t>123-1414</t>
  </si>
  <si>
    <t>123-1415</t>
  </si>
  <si>
    <t>123-1416</t>
  </si>
  <si>
    <t>123-1417</t>
  </si>
  <si>
    <t>123-1418</t>
  </si>
  <si>
    <t>123-1419</t>
  </si>
  <si>
    <t>123-1420</t>
  </si>
  <si>
    <t>123-1421</t>
  </si>
  <si>
    <t>123-1422</t>
  </si>
  <si>
    <t>123-1423</t>
  </si>
  <si>
    <t>123-1424</t>
  </si>
  <si>
    <t>123-1425</t>
  </si>
  <si>
    <t>123-1426</t>
  </si>
  <si>
    <t>123-1427</t>
  </si>
  <si>
    <t>123-1428</t>
  </si>
  <si>
    <t>123-1429</t>
  </si>
  <si>
    <t>123-1430</t>
  </si>
  <si>
    <t>123-1431</t>
  </si>
  <si>
    <t>123-1432</t>
  </si>
  <si>
    <t>123-1433</t>
  </si>
  <si>
    <t>123-1434</t>
  </si>
  <si>
    <t>123-1435</t>
  </si>
  <si>
    <t>123-1436</t>
  </si>
  <si>
    <t>123-1437</t>
  </si>
  <si>
    <t>123-1438</t>
  </si>
  <si>
    <t>123-1439</t>
  </si>
  <si>
    <t>123-1440</t>
  </si>
  <si>
    <t>123-1441</t>
  </si>
  <si>
    <t>123-1442</t>
  </si>
  <si>
    <t>123-1443</t>
  </si>
  <si>
    <t>123-1444</t>
  </si>
  <si>
    <t>123-1445</t>
  </si>
  <si>
    <t>123-1446</t>
  </si>
  <si>
    <t>123-1447</t>
  </si>
  <si>
    <t>123-1448</t>
  </si>
  <si>
    <t>123-1449</t>
  </si>
  <si>
    <t>123-1450</t>
  </si>
  <si>
    <t>123-1451</t>
  </si>
  <si>
    <t>123-1452</t>
  </si>
  <si>
    <t>123-1453</t>
  </si>
  <si>
    <t>123-1454</t>
  </si>
  <si>
    <t>123-1455</t>
  </si>
  <si>
    <t>123-1456</t>
  </si>
  <si>
    <t>123-1457</t>
  </si>
  <si>
    <t>123-1458</t>
  </si>
  <si>
    <t>123-1459</t>
  </si>
  <si>
    <t>123-1460</t>
  </si>
  <si>
    <t>123-1461</t>
  </si>
  <si>
    <t>123-1462</t>
  </si>
  <si>
    <t>123-1463</t>
  </si>
  <si>
    <t>123-1464</t>
  </si>
  <si>
    <t>123-1465</t>
  </si>
  <si>
    <t>123-1466</t>
  </si>
  <si>
    <t>123-1467</t>
  </si>
  <si>
    <t>123-1468</t>
  </si>
  <si>
    <t>123-1469</t>
  </si>
  <si>
    <t>123-1470</t>
  </si>
  <si>
    <t>123-1471</t>
  </si>
  <si>
    <t>123-1472</t>
  </si>
  <si>
    <t>123-1473</t>
  </si>
  <si>
    <t>123-1474</t>
  </si>
  <si>
    <t>123-1475</t>
  </si>
  <si>
    <t>123-1476</t>
  </si>
  <si>
    <t>123-1477</t>
  </si>
  <si>
    <t>123-1478</t>
  </si>
  <si>
    <t>123-1479</t>
  </si>
  <si>
    <t>123-1480</t>
  </si>
  <si>
    <t>123-1481</t>
  </si>
  <si>
    <t>123-1482</t>
  </si>
  <si>
    <t>123-1483</t>
  </si>
  <si>
    <t>123-1484</t>
  </si>
  <si>
    <t>123-1485</t>
  </si>
  <si>
    <t>123-1486</t>
  </si>
  <si>
    <t>123-1487</t>
  </si>
  <si>
    <t>123-1488</t>
  </si>
  <si>
    <t>123-1489</t>
  </si>
  <si>
    <t>123-1490</t>
  </si>
  <si>
    <t>123-1491</t>
  </si>
  <si>
    <t>123-1492</t>
  </si>
  <si>
    <t>123-1493</t>
  </si>
  <si>
    <t>123-1494</t>
  </si>
  <si>
    <t>123-1495</t>
  </si>
  <si>
    <t>123-1496</t>
  </si>
  <si>
    <t>123-1497</t>
  </si>
  <si>
    <t>123-1498</t>
  </si>
  <si>
    <t>123-1499</t>
  </si>
  <si>
    <t>123-1500</t>
  </si>
  <si>
    <t>123-1501</t>
  </si>
  <si>
    <t>123-1502</t>
  </si>
  <si>
    <t>123-1503</t>
  </si>
  <si>
    <t>123-1504</t>
  </si>
  <si>
    <t>123-1505</t>
  </si>
  <si>
    <t>123-1506</t>
  </si>
  <si>
    <t>123-1507</t>
  </si>
  <si>
    <t>123-1508</t>
  </si>
  <si>
    <t>123-1509</t>
  </si>
  <si>
    <t>123-1510</t>
  </si>
  <si>
    <t>123-1511</t>
  </si>
  <si>
    <t>123-1512</t>
  </si>
  <si>
    <t>123-1513</t>
  </si>
  <si>
    <t>123-1514</t>
  </si>
  <si>
    <t>123-1515</t>
  </si>
  <si>
    <t>123-1516</t>
  </si>
  <si>
    <t>123-1517</t>
  </si>
  <si>
    <t>123-1518</t>
  </si>
  <si>
    <t>123-1519</t>
  </si>
  <si>
    <t>123-1520</t>
  </si>
  <si>
    <t>123-1521</t>
  </si>
  <si>
    <t>123-1522</t>
  </si>
  <si>
    <t>123-1523</t>
  </si>
  <si>
    <t>123-1524</t>
  </si>
  <si>
    <t>123-1525</t>
  </si>
  <si>
    <t>123-1526</t>
  </si>
  <si>
    <t>123-1527</t>
  </si>
  <si>
    <t>123-1528</t>
  </si>
  <si>
    <t>123-1529</t>
  </si>
  <si>
    <t>123-1530</t>
  </si>
  <si>
    <t>123-1531</t>
  </si>
  <si>
    <t>123-1532</t>
  </si>
  <si>
    <t>123-1533</t>
  </si>
  <si>
    <t>123-1534</t>
  </si>
  <si>
    <t>123-1535</t>
  </si>
  <si>
    <t>123-1536</t>
  </si>
  <si>
    <t>123-1537</t>
  </si>
  <si>
    <t>123-1538</t>
  </si>
  <si>
    <t>123-1539</t>
  </si>
  <si>
    <t>123-1540</t>
  </si>
  <si>
    <t>123-1541</t>
  </si>
  <si>
    <t>123-1542</t>
  </si>
  <si>
    <t>123-1543</t>
  </si>
  <si>
    <t>123-1544</t>
  </si>
  <si>
    <t>123-1545</t>
  </si>
  <si>
    <t>123-1546</t>
  </si>
  <si>
    <t>123-1547</t>
  </si>
  <si>
    <t>123-1548</t>
  </si>
  <si>
    <t>123-1549</t>
  </si>
  <si>
    <t>123-1550</t>
  </si>
  <si>
    <t>123-1551</t>
  </si>
  <si>
    <t>123-1552</t>
  </si>
  <si>
    <t>123-1553</t>
  </si>
  <si>
    <t>123-1554</t>
  </si>
  <si>
    <t>123-1555</t>
  </si>
  <si>
    <t>123-1556</t>
  </si>
  <si>
    <t>123-1557</t>
  </si>
  <si>
    <t>123-1558</t>
  </si>
  <si>
    <t>123-1559</t>
  </si>
  <si>
    <t>123-1560</t>
  </si>
  <si>
    <t>123-1561</t>
  </si>
  <si>
    <t>123-1562</t>
  </si>
  <si>
    <t>123-1563</t>
  </si>
  <si>
    <t>123-1564</t>
  </si>
  <si>
    <t>123-1565</t>
  </si>
  <si>
    <t>123-1566</t>
  </si>
  <si>
    <t>123-1567</t>
  </si>
  <si>
    <t>123-1568</t>
  </si>
  <si>
    <t>123-1569</t>
  </si>
  <si>
    <t>123-1570</t>
  </si>
  <si>
    <t>123-1571</t>
  </si>
  <si>
    <t>123-1572</t>
  </si>
  <si>
    <t>123-1573</t>
  </si>
  <si>
    <t>123-1574</t>
  </si>
  <si>
    <t>123-1575</t>
  </si>
  <si>
    <t>123-1576</t>
  </si>
  <si>
    <t>123-1577</t>
  </si>
  <si>
    <t>123-1578</t>
  </si>
  <si>
    <t>123-1579</t>
  </si>
  <si>
    <t>123-1580</t>
  </si>
  <si>
    <t>123-1581</t>
  </si>
  <si>
    <t>123-1582</t>
  </si>
  <si>
    <t>123-1583</t>
  </si>
  <si>
    <t>123-1584</t>
  </si>
  <si>
    <t>123-1585</t>
  </si>
  <si>
    <t>123-1586</t>
  </si>
  <si>
    <t>123-1587</t>
  </si>
  <si>
    <t>123-1588</t>
  </si>
  <si>
    <t>123-1589</t>
  </si>
  <si>
    <t>123-1590</t>
  </si>
  <si>
    <t>123-1591</t>
  </si>
  <si>
    <t>123-1592</t>
  </si>
  <si>
    <t>123-1593</t>
  </si>
  <si>
    <t>123-1594</t>
  </si>
  <si>
    <t>123-1595</t>
  </si>
  <si>
    <t>123-1596</t>
  </si>
  <si>
    <t>123-1597</t>
  </si>
  <si>
    <t>123-1598</t>
  </si>
  <si>
    <t>123-1599</t>
  </si>
  <si>
    <t>123-1600</t>
  </si>
  <si>
    <t>123-1601</t>
  </si>
  <si>
    <t>123-1602</t>
  </si>
  <si>
    <t>123-1603</t>
  </si>
  <si>
    <t>123-1604</t>
  </si>
  <si>
    <t>123-1605</t>
  </si>
  <si>
    <t>123-1606</t>
  </si>
  <si>
    <t>123-1607</t>
  </si>
  <si>
    <t>123-1608</t>
  </si>
  <si>
    <t>123-1609</t>
  </si>
  <si>
    <t>123-1610</t>
  </si>
  <si>
    <t>123-1611</t>
  </si>
  <si>
    <t>123-1612</t>
  </si>
  <si>
    <t>123-1613</t>
  </si>
  <si>
    <t>123-1614</t>
  </si>
  <si>
    <t>123-1615</t>
  </si>
  <si>
    <t>123-1616</t>
  </si>
  <si>
    <t>123-1617</t>
  </si>
  <si>
    <t>123-1618</t>
  </si>
  <si>
    <t>123-1619</t>
  </si>
  <si>
    <t>123-1620</t>
  </si>
  <si>
    <t>123-1621</t>
  </si>
  <si>
    <t>123-1622</t>
  </si>
  <si>
    <t>123-1623</t>
  </si>
  <si>
    <t>123-1624</t>
  </si>
  <si>
    <t>123-1625</t>
  </si>
  <si>
    <t>123-1626</t>
  </si>
  <si>
    <t>123-1627</t>
  </si>
  <si>
    <t>123-1628</t>
  </si>
  <si>
    <t>123-1629</t>
  </si>
  <si>
    <t>123-1630</t>
  </si>
  <si>
    <t>123-1631</t>
  </si>
  <si>
    <t>123-1632</t>
  </si>
  <si>
    <t>123-1633</t>
  </si>
  <si>
    <t>123-1634</t>
  </si>
  <si>
    <t>123-1635</t>
  </si>
  <si>
    <t>123-1636</t>
  </si>
  <si>
    <t>123-1637</t>
  </si>
  <si>
    <t>123-1638</t>
  </si>
  <si>
    <t>123-1639</t>
  </si>
  <si>
    <t>123-1640</t>
  </si>
  <si>
    <t>123-1641</t>
  </si>
  <si>
    <t>123-1642</t>
  </si>
  <si>
    <t>123-1643</t>
  </si>
  <si>
    <t>123-1644</t>
  </si>
  <si>
    <t>123-1645</t>
  </si>
  <si>
    <t>123-1646</t>
  </si>
  <si>
    <t>123-1647</t>
  </si>
  <si>
    <t>123-1648</t>
  </si>
  <si>
    <t>123-1649</t>
  </si>
  <si>
    <t>123-1650</t>
  </si>
  <si>
    <t>123-1651</t>
  </si>
  <si>
    <t>123-1652</t>
  </si>
  <si>
    <t>123-1653</t>
  </si>
  <si>
    <t>123-1654</t>
  </si>
  <si>
    <t>123-1655</t>
  </si>
  <si>
    <t>123-1656</t>
  </si>
  <si>
    <t>123-1657</t>
  </si>
  <si>
    <t>123-1658</t>
  </si>
  <si>
    <t>123-1659</t>
  </si>
  <si>
    <t>123-1660</t>
  </si>
  <si>
    <t>123-1661</t>
  </si>
  <si>
    <t>123-1662</t>
  </si>
  <si>
    <t>123-1663</t>
  </si>
  <si>
    <t>123-1664</t>
  </si>
  <si>
    <t>123-1665</t>
  </si>
  <si>
    <t>123-1666</t>
  </si>
  <si>
    <t>123-1667</t>
  </si>
  <si>
    <t>123-1668</t>
  </si>
  <si>
    <t>123-1669</t>
  </si>
  <si>
    <t>123-1670</t>
  </si>
  <si>
    <t>123-1671</t>
  </si>
  <si>
    <t>123-1672</t>
  </si>
  <si>
    <t>123-1673</t>
  </si>
  <si>
    <t>123-1674</t>
  </si>
  <si>
    <t>123-1675</t>
  </si>
  <si>
    <t>123-1676</t>
  </si>
  <si>
    <t>123-1677</t>
  </si>
  <si>
    <t>123-1678</t>
  </si>
  <si>
    <t>123-1679</t>
  </si>
  <si>
    <t>123-1680</t>
  </si>
  <si>
    <t>123-1681</t>
  </si>
  <si>
    <t>123-1682</t>
  </si>
  <si>
    <t>123-1683</t>
  </si>
  <si>
    <t>123-1684</t>
  </si>
  <si>
    <t>123-1685</t>
  </si>
  <si>
    <t>123-1686</t>
  </si>
  <si>
    <t>123-1687</t>
  </si>
  <si>
    <t>123-1688</t>
  </si>
  <si>
    <t>123-1689</t>
  </si>
  <si>
    <t>123-1690</t>
  </si>
  <si>
    <t>123-1691</t>
  </si>
  <si>
    <t>123-1692</t>
  </si>
  <si>
    <t>123-1693</t>
  </si>
  <si>
    <t>123-1694</t>
  </si>
  <si>
    <t>123-1695</t>
  </si>
  <si>
    <t>123-1696</t>
  </si>
  <si>
    <t>123-1697</t>
  </si>
  <si>
    <t>123-1698</t>
  </si>
  <si>
    <t>123-1699</t>
  </si>
  <si>
    <t>123-1700</t>
  </si>
  <si>
    <t>123-1701</t>
  </si>
  <si>
    <t>123-1702</t>
  </si>
  <si>
    <t>123-1703</t>
  </si>
  <si>
    <t>123-1704</t>
  </si>
  <si>
    <t>123-1705</t>
  </si>
  <si>
    <t>123-1706</t>
  </si>
  <si>
    <t>123-1707</t>
  </si>
  <si>
    <t>123-1708</t>
  </si>
  <si>
    <t>123-1709</t>
  </si>
  <si>
    <t>123-1710</t>
  </si>
  <si>
    <t>123-1711</t>
  </si>
  <si>
    <t>123-1712</t>
  </si>
  <si>
    <t>123-1713</t>
  </si>
  <si>
    <t>123-1714</t>
  </si>
  <si>
    <t>123-1715</t>
  </si>
  <si>
    <t>123-1716</t>
  </si>
  <si>
    <t>123-1717</t>
  </si>
  <si>
    <t>123-1718</t>
  </si>
  <si>
    <t>123-1719</t>
  </si>
  <si>
    <t>123-1720</t>
  </si>
  <si>
    <t>123-1721</t>
  </si>
  <si>
    <t>123-1722</t>
  </si>
  <si>
    <t>123-1723</t>
  </si>
  <si>
    <t>123-1724</t>
  </si>
  <si>
    <t>123-1725</t>
  </si>
  <si>
    <t>123-1726</t>
  </si>
  <si>
    <t>123-1727</t>
  </si>
  <si>
    <t>123-1728</t>
  </si>
  <si>
    <t>123-1729</t>
  </si>
  <si>
    <t>123-1730</t>
  </si>
  <si>
    <t>123-1731</t>
  </si>
  <si>
    <t>123-1732</t>
  </si>
  <si>
    <t>123-1733</t>
  </si>
  <si>
    <t>123-1734</t>
  </si>
  <si>
    <t>123-1735</t>
  </si>
  <si>
    <t>123-1736</t>
  </si>
  <si>
    <t>123-1737</t>
  </si>
  <si>
    <t>123-1738</t>
  </si>
  <si>
    <t>123-1739</t>
  </si>
  <si>
    <t>123-1740</t>
  </si>
  <si>
    <t>123-1741</t>
  </si>
  <si>
    <t>123-1742</t>
  </si>
  <si>
    <t>123-1743</t>
  </si>
  <si>
    <t>123-1744</t>
  </si>
  <si>
    <t>123-1745</t>
  </si>
  <si>
    <t>123-1746</t>
  </si>
  <si>
    <t>123-1747</t>
  </si>
  <si>
    <t>123-1748</t>
  </si>
  <si>
    <t>123-1749</t>
  </si>
  <si>
    <t>123-1750</t>
  </si>
  <si>
    <t>123-1751</t>
  </si>
  <si>
    <t>123-1752</t>
  </si>
  <si>
    <t>123-1753</t>
  </si>
  <si>
    <t>123-1754</t>
  </si>
  <si>
    <t>123-1755</t>
  </si>
  <si>
    <t>123-1756</t>
  </si>
  <si>
    <t>123-1757</t>
  </si>
  <si>
    <t>123-1758</t>
  </si>
  <si>
    <t>123-1759</t>
  </si>
  <si>
    <t>123-1760</t>
  </si>
  <si>
    <t>123-1761</t>
  </si>
  <si>
    <t>123-1762</t>
  </si>
  <si>
    <t>123-1763</t>
  </si>
  <si>
    <t>123-1764</t>
  </si>
  <si>
    <t>123-1765</t>
  </si>
  <si>
    <t>123-1766</t>
  </si>
  <si>
    <t>123-1767</t>
  </si>
  <si>
    <t>123-1768</t>
  </si>
  <si>
    <t>123-1769</t>
  </si>
  <si>
    <t>123-1770</t>
  </si>
  <si>
    <t>123-1771</t>
  </si>
  <si>
    <t>123-1772</t>
  </si>
  <si>
    <t>123-1773</t>
  </si>
  <si>
    <t>123-1774</t>
  </si>
  <si>
    <t>123-1775</t>
  </si>
  <si>
    <t>123-1776</t>
  </si>
  <si>
    <t>123-1777</t>
  </si>
  <si>
    <t>123-1778</t>
  </si>
  <si>
    <t>123-1779</t>
  </si>
  <si>
    <t>123-1780</t>
  </si>
  <si>
    <t>123-1781</t>
  </si>
  <si>
    <t>123-1782</t>
  </si>
  <si>
    <t>123-1783</t>
  </si>
  <si>
    <t>123-1784</t>
  </si>
  <si>
    <t>123-1785</t>
  </si>
  <si>
    <t>123-1786</t>
  </si>
  <si>
    <t>123-1787</t>
  </si>
  <si>
    <t>123-1788</t>
  </si>
  <si>
    <t>123-1789</t>
  </si>
  <si>
    <t>123-1790</t>
  </si>
  <si>
    <t>123-1791</t>
  </si>
  <si>
    <t>123-1792</t>
  </si>
  <si>
    <t>123-1793</t>
  </si>
  <si>
    <t>123-1794</t>
  </si>
  <si>
    <t>123-1795</t>
  </si>
  <si>
    <t>123-1796</t>
  </si>
  <si>
    <t>123-1797</t>
  </si>
  <si>
    <t>123-1798</t>
  </si>
  <si>
    <t>123-1799</t>
  </si>
  <si>
    <t>123-1800</t>
  </si>
  <si>
    <t>123-1801</t>
  </si>
  <si>
    <t>123-1802</t>
  </si>
  <si>
    <t>123-1803</t>
  </si>
  <si>
    <t>123-1804</t>
  </si>
  <si>
    <t>123-1805</t>
  </si>
  <si>
    <t>123-1806</t>
  </si>
  <si>
    <t>123-1807</t>
  </si>
  <si>
    <t>123-1808</t>
  </si>
  <si>
    <t>123-1809</t>
  </si>
  <si>
    <t>123-1810</t>
  </si>
  <si>
    <t>123-1811</t>
  </si>
  <si>
    <t>123-1812</t>
  </si>
  <si>
    <t>123-1813</t>
  </si>
  <si>
    <t>123-1814</t>
  </si>
  <si>
    <t>123-1815</t>
  </si>
  <si>
    <t>123-1816</t>
  </si>
  <si>
    <t>123-1817</t>
  </si>
  <si>
    <t>123-1818</t>
  </si>
  <si>
    <t>123-1819</t>
  </si>
  <si>
    <t>123-1820</t>
  </si>
  <si>
    <t>123-1821</t>
  </si>
  <si>
    <t>123-1822</t>
  </si>
  <si>
    <t>123-1823</t>
  </si>
  <si>
    <t>123-1824</t>
  </si>
  <si>
    <t>123-1825</t>
  </si>
  <si>
    <t>123-1826</t>
  </si>
  <si>
    <t>123-1827</t>
  </si>
  <si>
    <t>123-1828</t>
  </si>
  <si>
    <t>123-1829</t>
  </si>
  <si>
    <t>123-1830</t>
  </si>
  <si>
    <t>123-1831</t>
  </si>
  <si>
    <t>123-1832</t>
  </si>
  <si>
    <t>123-1833</t>
  </si>
  <si>
    <t>123-1834</t>
  </si>
  <si>
    <t>123-1835</t>
  </si>
  <si>
    <t>123-1836</t>
  </si>
  <si>
    <t>123-1837</t>
  </si>
  <si>
    <t>123-1838</t>
  </si>
  <si>
    <t>123-1839</t>
  </si>
  <si>
    <t>123-1840</t>
  </si>
  <si>
    <t>123-1841</t>
  </si>
  <si>
    <t>123-1842</t>
  </si>
  <si>
    <t>123-1843</t>
  </si>
  <si>
    <t>123-1844</t>
  </si>
  <si>
    <t>123-1845</t>
  </si>
  <si>
    <t>123-1846</t>
  </si>
  <si>
    <t>123-1847</t>
  </si>
  <si>
    <t>123-1848</t>
  </si>
  <si>
    <t>123-1849</t>
  </si>
  <si>
    <t>123-1850</t>
  </si>
  <si>
    <t>123-1851</t>
  </si>
  <si>
    <t>123-1852</t>
  </si>
  <si>
    <t>123-1853</t>
  </si>
  <si>
    <t>123-1854</t>
  </si>
  <si>
    <t>123-1855</t>
  </si>
  <si>
    <t>123-1856</t>
  </si>
  <si>
    <t>123-1857</t>
  </si>
  <si>
    <t>123-1858</t>
  </si>
  <si>
    <t>123-1859</t>
  </si>
  <si>
    <t>123-1860</t>
  </si>
  <si>
    <t>123-1861</t>
  </si>
  <si>
    <t>123-1862</t>
  </si>
  <si>
    <t>123-1863</t>
  </si>
  <si>
    <t>123-1864</t>
  </si>
  <si>
    <t>123-1865</t>
  </si>
  <si>
    <t>123-1866</t>
  </si>
  <si>
    <t>123-1867</t>
  </si>
  <si>
    <t>123-1868</t>
  </si>
  <si>
    <t>123-1869</t>
  </si>
  <si>
    <t>123-1870</t>
  </si>
  <si>
    <t>123-1871</t>
  </si>
  <si>
    <t>123-1872</t>
  </si>
  <si>
    <t>123-1873</t>
  </si>
  <si>
    <t>123-1874</t>
  </si>
  <si>
    <t>123-1875</t>
  </si>
  <si>
    <t>123-1876</t>
  </si>
  <si>
    <t>123-1877</t>
  </si>
  <si>
    <t>123-1878</t>
  </si>
  <si>
    <t>123-1879</t>
  </si>
  <si>
    <t>123-1880</t>
  </si>
  <si>
    <t>123-1881</t>
  </si>
  <si>
    <t>123-1882</t>
  </si>
  <si>
    <t>123-1883</t>
  </si>
  <si>
    <t>123-1884</t>
  </si>
  <si>
    <t>123-1885</t>
  </si>
  <si>
    <t>123-1886</t>
  </si>
  <si>
    <t>123-1887</t>
  </si>
  <si>
    <t>123-1888</t>
  </si>
  <si>
    <t>123-1889</t>
  </si>
  <si>
    <t>123-1890</t>
  </si>
  <si>
    <t>123-1891</t>
  </si>
  <si>
    <t>123-1892</t>
  </si>
  <si>
    <t>123-1893</t>
  </si>
  <si>
    <t>123-1894</t>
  </si>
  <si>
    <t>123-1895</t>
  </si>
  <si>
    <t>123-1896</t>
  </si>
  <si>
    <t>123-1897</t>
  </si>
  <si>
    <t>123-1898</t>
  </si>
  <si>
    <t>123-1899</t>
  </si>
  <si>
    <t>123-1900</t>
  </si>
  <si>
    <t>123-1901</t>
  </si>
  <si>
    <t>123-1902</t>
  </si>
  <si>
    <t>123-1903</t>
  </si>
  <si>
    <t>123-1904</t>
  </si>
  <si>
    <t>123-1905</t>
  </si>
  <si>
    <t>123-1906</t>
  </si>
  <si>
    <t>123-1907</t>
  </si>
  <si>
    <t>123-1908</t>
  </si>
  <si>
    <t>123-1909</t>
  </si>
  <si>
    <t>123-1910</t>
  </si>
  <si>
    <t>123-1911</t>
  </si>
  <si>
    <t>123-1912</t>
  </si>
  <si>
    <t>123-1913</t>
  </si>
  <si>
    <t>123-1914</t>
  </si>
  <si>
    <t>123-1915</t>
  </si>
  <si>
    <t>123-1916</t>
  </si>
  <si>
    <t>123-1917</t>
  </si>
  <si>
    <t>123-1918</t>
  </si>
  <si>
    <t>123-1919</t>
  </si>
  <si>
    <t>123-1920</t>
  </si>
  <si>
    <t>123-1921</t>
  </si>
  <si>
    <t>123-1922</t>
  </si>
  <si>
    <t>123-1923</t>
  </si>
  <si>
    <t>123-1924</t>
  </si>
  <si>
    <t>123-1925</t>
  </si>
  <si>
    <t>123-1926</t>
  </si>
  <si>
    <t>123-1927</t>
  </si>
  <si>
    <t>123-1928</t>
  </si>
  <si>
    <t>123-1929</t>
  </si>
  <si>
    <t>123-1930</t>
  </si>
  <si>
    <t>123-1931</t>
  </si>
  <si>
    <t>123-1932</t>
  </si>
  <si>
    <t>123-1933</t>
  </si>
  <si>
    <t>123-1934</t>
  </si>
  <si>
    <t>123-1935</t>
  </si>
  <si>
    <t>123-1936</t>
  </si>
  <si>
    <t>123-1937</t>
  </si>
  <si>
    <t>123-1938</t>
  </si>
  <si>
    <t>123-1939</t>
  </si>
  <si>
    <t>123-1940</t>
  </si>
  <si>
    <t>123-1941</t>
  </si>
  <si>
    <t>123-1942</t>
  </si>
  <si>
    <t>123-1943</t>
  </si>
  <si>
    <t>123-1944</t>
  </si>
  <si>
    <t>123-1945</t>
  </si>
  <si>
    <t>123-1946</t>
  </si>
  <si>
    <t>123-1947</t>
  </si>
  <si>
    <t>123-1948</t>
  </si>
  <si>
    <t>123-1949</t>
  </si>
  <si>
    <t>123-1950</t>
  </si>
  <si>
    <t>123-1951</t>
  </si>
  <si>
    <t>123-1952</t>
  </si>
  <si>
    <t>123-1953</t>
  </si>
  <si>
    <t>123-1954</t>
  </si>
  <si>
    <t>123-1955</t>
  </si>
  <si>
    <t>123-1956</t>
  </si>
  <si>
    <t>123-1957</t>
  </si>
  <si>
    <t>123-1958</t>
  </si>
  <si>
    <t>123-1959</t>
  </si>
  <si>
    <t>123-1960</t>
  </si>
  <si>
    <t>123-1961</t>
  </si>
  <si>
    <t>123-1962</t>
  </si>
  <si>
    <t>123-1963</t>
  </si>
  <si>
    <t>123-1964</t>
  </si>
  <si>
    <t>123-1965</t>
  </si>
  <si>
    <t>123-1966</t>
  </si>
  <si>
    <t>123-1967</t>
  </si>
  <si>
    <t>123-1968</t>
  </si>
  <si>
    <t>123-1969</t>
  </si>
  <si>
    <t>123-1970</t>
  </si>
  <si>
    <t>123-1971</t>
  </si>
  <si>
    <t>123-1972</t>
  </si>
  <si>
    <t>123-1973</t>
  </si>
  <si>
    <t>123-1974</t>
  </si>
  <si>
    <t>123-1975</t>
  </si>
  <si>
    <t>123-1976</t>
  </si>
  <si>
    <t>123-1977</t>
  </si>
  <si>
    <t>123-1978</t>
  </si>
  <si>
    <t>123-1979</t>
  </si>
  <si>
    <t>123-1980</t>
  </si>
  <si>
    <t>123-1981</t>
  </si>
  <si>
    <t>123-1982</t>
  </si>
  <si>
    <t>123-1983</t>
  </si>
  <si>
    <t>123-1984</t>
  </si>
  <si>
    <t>123-1985</t>
  </si>
  <si>
    <t>123-1986</t>
  </si>
  <si>
    <t>123-1987</t>
  </si>
  <si>
    <t>123-1988</t>
  </si>
  <si>
    <t>123-1989</t>
  </si>
  <si>
    <t>123-1990</t>
  </si>
  <si>
    <t>123-1991</t>
  </si>
  <si>
    <t>123-1992</t>
  </si>
  <si>
    <t>123-1993</t>
  </si>
  <si>
    <t>123-1994</t>
  </si>
  <si>
    <t>123-1995</t>
  </si>
  <si>
    <t>123-1996</t>
  </si>
  <si>
    <t>123-1997</t>
  </si>
  <si>
    <t>123-1998</t>
  </si>
  <si>
    <t>123-1999</t>
  </si>
  <si>
    <t>123-2000</t>
  </si>
  <si>
    <t>123-2001</t>
  </si>
  <si>
    <t>123-2002</t>
  </si>
  <si>
    <t>123-2003</t>
  </si>
  <si>
    <t>123-2004</t>
  </si>
  <si>
    <t>123-2005</t>
  </si>
  <si>
    <t>123-2006</t>
  </si>
  <si>
    <t>123-2007</t>
  </si>
  <si>
    <t>123-2008</t>
  </si>
  <si>
    <t>123-2009</t>
  </si>
  <si>
    <t>123-2010</t>
  </si>
  <si>
    <t>123-2011</t>
  </si>
  <si>
    <t>123-2012</t>
  </si>
  <si>
    <t>123-2013</t>
  </si>
  <si>
    <t>123-2014</t>
  </si>
  <si>
    <t>123-2015</t>
  </si>
  <si>
    <t>123-2016</t>
  </si>
  <si>
    <t>123-2017</t>
  </si>
  <si>
    <t>123-2018</t>
  </si>
  <si>
    <t>123-2019</t>
  </si>
  <si>
    <t>123-2020</t>
  </si>
  <si>
    <t>123-2021</t>
  </si>
  <si>
    <t>123-2022</t>
  </si>
  <si>
    <t>123-2023</t>
  </si>
  <si>
    <t>123-2024</t>
  </si>
  <si>
    <t>123-2025</t>
  </si>
  <si>
    <t>123-2026</t>
  </si>
  <si>
    <t>123-2027</t>
  </si>
  <si>
    <t>123-2028</t>
  </si>
  <si>
    <t>123-2029</t>
  </si>
  <si>
    <t>123-2030</t>
  </si>
  <si>
    <t>123-2031</t>
  </si>
  <si>
    <t>123-2032</t>
  </si>
  <si>
    <t>123-2033</t>
  </si>
  <si>
    <t>123-2034</t>
  </si>
  <si>
    <t>123-2035</t>
  </si>
  <si>
    <t>123-2036</t>
  </si>
  <si>
    <t>123-2037</t>
  </si>
  <si>
    <t>123-2038</t>
  </si>
  <si>
    <t>123-2039</t>
  </si>
  <si>
    <t>123-2040</t>
  </si>
  <si>
    <t>123-2041</t>
  </si>
  <si>
    <t>123-2042</t>
  </si>
  <si>
    <t>123-2043</t>
  </si>
  <si>
    <t>123-2044</t>
  </si>
  <si>
    <t>123-2045</t>
  </si>
  <si>
    <t>123-2046</t>
  </si>
  <si>
    <t>123-2047</t>
  </si>
  <si>
    <t>123-2048</t>
  </si>
  <si>
    <t>123-2049</t>
  </si>
  <si>
    <t>123-2050</t>
  </si>
  <si>
    <t>123-2051</t>
  </si>
  <si>
    <t>123-2052</t>
  </si>
  <si>
    <t>123-2053</t>
  </si>
  <si>
    <t>123-2054</t>
  </si>
  <si>
    <t>123-2055</t>
  </si>
  <si>
    <t>123-2056</t>
  </si>
  <si>
    <t>123-2057</t>
  </si>
  <si>
    <t>123-2058</t>
  </si>
  <si>
    <t>123-2059</t>
  </si>
  <si>
    <t>123-2060</t>
  </si>
  <si>
    <t>123-2061</t>
  </si>
  <si>
    <t>123-2062</t>
  </si>
  <si>
    <t>123-2063</t>
  </si>
  <si>
    <t>123-2064</t>
  </si>
  <si>
    <t>123-2065</t>
  </si>
  <si>
    <t>123-2066</t>
  </si>
  <si>
    <t>123-2067</t>
  </si>
  <si>
    <t>123-2068</t>
  </si>
  <si>
    <t>123-2069</t>
  </si>
  <si>
    <t>123-2070</t>
  </si>
  <si>
    <t>123-2071</t>
  </si>
  <si>
    <t>123-2072</t>
  </si>
  <si>
    <t>123-2073</t>
  </si>
  <si>
    <t>123-2074</t>
  </si>
  <si>
    <t>123-2075</t>
  </si>
  <si>
    <t>123-2076</t>
  </si>
  <si>
    <t>123-2077</t>
  </si>
  <si>
    <t>123-2078</t>
  </si>
  <si>
    <t>123-2079</t>
  </si>
  <si>
    <t>123-2080</t>
  </si>
  <si>
    <t>123-2081</t>
  </si>
  <si>
    <t>123-2082</t>
  </si>
  <si>
    <t>123-2083</t>
  </si>
  <si>
    <t>123-2084</t>
  </si>
  <si>
    <t>123-2085</t>
  </si>
  <si>
    <t>123-2086</t>
  </si>
  <si>
    <t>123-2087</t>
  </si>
  <si>
    <t>123-2088</t>
  </si>
  <si>
    <t>123-2089</t>
  </si>
  <si>
    <t>123-2090</t>
  </si>
  <si>
    <t>123-2091</t>
  </si>
  <si>
    <t>123-2092</t>
  </si>
  <si>
    <t>123-2093</t>
  </si>
  <si>
    <t>123-2094</t>
  </si>
  <si>
    <t>123-2095</t>
  </si>
  <si>
    <t>123-2096</t>
  </si>
  <si>
    <t>123-2097</t>
  </si>
  <si>
    <t>123-2098</t>
  </si>
  <si>
    <t>123-2099</t>
  </si>
  <si>
    <t>123-2100</t>
  </si>
  <si>
    <t>123-2101</t>
  </si>
  <si>
    <t>123-2102</t>
  </si>
  <si>
    <t>123-2103</t>
  </si>
  <si>
    <t>123-2104</t>
  </si>
  <si>
    <t>123-2105</t>
  </si>
  <si>
    <t>123-2106</t>
  </si>
  <si>
    <t>123-2107</t>
  </si>
  <si>
    <t>123-2108</t>
  </si>
  <si>
    <t>123-2109</t>
  </si>
  <si>
    <t>123-2110</t>
  </si>
  <si>
    <t>123-2111</t>
  </si>
  <si>
    <t>123-2112</t>
  </si>
  <si>
    <t>123-2113</t>
  </si>
  <si>
    <t>123-2114</t>
  </si>
  <si>
    <t>123-2115</t>
  </si>
  <si>
    <t>123-2116</t>
  </si>
  <si>
    <t>123-2117</t>
  </si>
  <si>
    <t>123-2118</t>
  </si>
  <si>
    <t>123-2119</t>
  </si>
  <si>
    <t>123-2120</t>
  </si>
  <si>
    <t>123-2121</t>
  </si>
  <si>
    <t>123-2122</t>
  </si>
  <si>
    <t>123-2123</t>
  </si>
  <si>
    <t>123-2124</t>
  </si>
  <si>
    <t>123-2125</t>
  </si>
  <si>
    <t>123-2126</t>
  </si>
  <si>
    <t>123-2127</t>
  </si>
  <si>
    <t>123-2128</t>
  </si>
  <si>
    <t>123-2129</t>
  </si>
  <si>
    <t>123-2130</t>
  </si>
  <si>
    <t>123-2131</t>
  </si>
  <si>
    <t>123-2132</t>
  </si>
  <si>
    <t>123-2133</t>
  </si>
  <si>
    <t>123-2134</t>
  </si>
  <si>
    <t>123-2135</t>
  </si>
  <si>
    <t>123-2136</t>
  </si>
  <si>
    <t>123-2137</t>
  </si>
  <si>
    <t>123-2138</t>
  </si>
  <si>
    <t>123-2139</t>
  </si>
  <si>
    <t>123-2140</t>
  </si>
  <si>
    <t>123-2141</t>
  </si>
  <si>
    <t>123-2142</t>
  </si>
  <si>
    <t>123-2143</t>
  </si>
  <si>
    <t>123-2144</t>
  </si>
  <si>
    <t>123-2145</t>
  </si>
  <si>
    <t>123-2146</t>
  </si>
  <si>
    <t>123-2147</t>
  </si>
  <si>
    <t>123-2148</t>
  </si>
  <si>
    <t>123-2149</t>
  </si>
  <si>
    <t>123-2150</t>
  </si>
  <si>
    <t>123-2151</t>
  </si>
  <si>
    <t>123-2152</t>
  </si>
  <si>
    <t>123-2153</t>
  </si>
  <si>
    <t>123-2154</t>
  </si>
  <si>
    <t>123-2155</t>
  </si>
  <si>
    <t>123-2156</t>
  </si>
  <si>
    <t>123-2157</t>
  </si>
  <si>
    <t>123-2158</t>
  </si>
  <si>
    <t>123-2159</t>
  </si>
  <si>
    <t>123-2160</t>
  </si>
  <si>
    <t>123-2161</t>
  </si>
  <si>
    <t>123-2162</t>
  </si>
  <si>
    <t>123-2163</t>
  </si>
  <si>
    <t>123-2164</t>
  </si>
  <si>
    <t>123-2165</t>
  </si>
  <si>
    <t>123-2166</t>
  </si>
  <si>
    <t>123-2167</t>
  </si>
  <si>
    <t>123-2168</t>
  </si>
  <si>
    <t>123-2169</t>
  </si>
  <si>
    <t>123-2170</t>
  </si>
  <si>
    <t>123-2171</t>
  </si>
  <si>
    <t>123-2172</t>
  </si>
  <si>
    <t>123-2173</t>
  </si>
  <si>
    <t>123-2174</t>
  </si>
  <si>
    <t>123-2175</t>
  </si>
  <si>
    <t>123-2176</t>
  </si>
  <si>
    <t>123-2177</t>
  </si>
  <si>
    <t>123-2178</t>
  </si>
  <si>
    <t>123-2179</t>
  </si>
  <si>
    <t>123-2180</t>
  </si>
  <si>
    <t>123-2181</t>
  </si>
  <si>
    <t>123-2182</t>
  </si>
  <si>
    <t>123-2183</t>
  </si>
  <si>
    <t>123-2184</t>
  </si>
  <si>
    <t>123-2185</t>
  </si>
  <si>
    <t>123-2186</t>
  </si>
  <si>
    <t>123-2187</t>
  </si>
  <si>
    <t>123-2188</t>
  </si>
  <si>
    <t>123-2189</t>
  </si>
  <si>
    <t>123-2190</t>
  </si>
  <si>
    <t>123-2191</t>
  </si>
  <si>
    <t>123-2192</t>
  </si>
  <si>
    <t>123-2193</t>
  </si>
  <si>
    <t>123-2194</t>
  </si>
  <si>
    <t>123-2195</t>
  </si>
  <si>
    <t>123-2196</t>
  </si>
  <si>
    <t>123-2197</t>
  </si>
  <si>
    <t>123-2198</t>
  </si>
  <si>
    <t>123-2199</t>
  </si>
  <si>
    <t>123-2200</t>
  </si>
  <si>
    <t>123-2201</t>
  </si>
  <si>
    <t>123-2202</t>
  </si>
  <si>
    <t>123-2203</t>
  </si>
  <si>
    <t>123-2204</t>
  </si>
  <si>
    <t>123-2205</t>
  </si>
  <si>
    <t>123-2206</t>
  </si>
  <si>
    <t>123-2207</t>
  </si>
  <si>
    <t>123-2208</t>
  </si>
  <si>
    <t>123-2209</t>
  </si>
  <si>
    <t>123-2210</t>
  </si>
  <si>
    <t>123-2211</t>
  </si>
  <si>
    <t>123-2212</t>
  </si>
  <si>
    <t>123-2213</t>
  </si>
  <si>
    <t>123-2214</t>
  </si>
  <si>
    <t>123-2215</t>
  </si>
  <si>
    <t>123-2216</t>
  </si>
  <si>
    <t>123-2217</t>
  </si>
  <si>
    <t>123-2218</t>
  </si>
  <si>
    <t>123-2219</t>
  </si>
  <si>
    <t>123-2220</t>
  </si>
  <si>
    <t>123-2221</t>
  </si>
  <si>
    <t>123-2222</t>
  </si>
  <si>
    <t>123-2223</t>
  </si>
  <si>
    <t>123-2224</t>
  </si>
  <si>
    <t>123-2225</t>
  </si>
  <si>
    <t>123-2226</t>
  </si>
  <si>
    <t>123-2227</t>
  </si>
  <si>
    <t>123-2228</t>
  </si>
  <si>
    <t>123-2229</t>
  </si>
  <si>
    <t>123-2230</t>
  </si>
  <si>
    <t>123-2231</t>
  </si>
  <si>
    <t>123-2232</t>
  </si>
  <si>
    <t>123-2233</t>
  </si>
  <si>
    <t>123-2234</t>
  </si>
  <si>
    <t>123-2235</t>
  </si>
  <si>
    <t>123-2236</t>
  </si>
  <si>
    <t>123-2237</t>
  </si>
  <si>
    <t>123-2238</t>
  </si>
  <si>
    <t>123-2239</t>
  </si>
  <si>
    <t>123-2240</t>
  </si>
  <si>
    <t>123-2241</t>
  </si>
  <si>
    <t>123-2242</t>
  </si>
  <si>
    <t>123-2243</t>
  </si>
  <si>
    <t>123-2244</t>
  </si>
  <si>
    <t>123-2245</t>
  </si>
  <si>
    <t>123-2246</t>
  </si>
  <si>
    <t>123-2247</t>
  </si>
  <si>
    <t>123-2248</t>
  </si>
  <si>
    <t>123-2249</t>
  </si>
  <si>
    <t>123-2250</t>
  </si>
  <si>
    <t>123-2251</t>
  </si>
  <si>
    <t>123-2252</t>
  </si>
  <si>
    <t>123-2253</t>
  </si>
  <si>
    <t>123-2254</t>
  </si>
  <si>
    <t>123-2255</t>
  </si>
  <si>
    <t>123-2256</t>
  </si>
  <si>
    <t>123-2257</t>
  </si>
  <si>
    <t>123-2258</t>
  </si>
  <si>
    <t>123-2259</t>
  </si>
  <si>
    <t>123-2260</t>
  </si>
  <si>
    <t>123-2261</t>
  </si>
  <si>
    <t>123-2262</t>
  </si>
  <si>
    <t>123-2263</t>
  </si>
  <si>
    <t>123-2264</t>
  </si>
  <si>
    <t>123-2265</t>
  </si>
  <si>
    <t>123-2266</t>
  </si>
  <si>
    <t>123-2267</t>
  </si>
  <si>
    <t>123-2268</t>
  </si>
  <si>
    <t>123-2269</t>
  </si>
  <si>
    <t>123-2270</t>
  </si>
  <si>
    <t>123-2271</t>
  </si>
  <si>
    <t>123-2272</t>
  </si>
  <si>
    <t>123-2273</t>
  </si>
  <si>
    <t>123-2274</t>
  </si>
  <si>
    <t>123-2275</t>
  </si>
  <si>
    <t>123-2276</t>
  </si>
  <si>
    <t>123-2277</t>
  </si>
  <si>
    <t>123-2278</t>
  </si>
  <si>
    <t>123-2279</t>
  </si>
  <si>
    <t>123-2280</t>
  </si>
  <si>
    <t>123-2281</t>
  </si>
  <si>
    <t>123-2282</t>
  </si>
  <si>
    <t>123-2283</t>
  </si>
  <si>
    <t>123-2284</t>
  </si>
  <si>
    <t>123-2285</t>
  </si>
  <si>
    <t>123-2286</t>
  </si>
  <si>
    <t>123-2287</t>
  </si>
  <si>
    <t>123-2288</t>
  </si>
  <si>
    <t>123-2289</t>
  </si>
  <si>
    <t>123-2290</t>
  </si>
  <si>
    <t>123-2291</t>
  </si>
  <si>
    <t>123-2292</t>
  </si>
  <si>
    <t>123-2293</t>
  </si>
  <si>
    <t>123-2294</t>
  </si>
  <si>
    <t>123-2295</t>
  </si>
  <si>
    <t>123-2296</t>
  </si>
  <si>
    <t>123-2297</t>
  </si>
  <si>
    <t>123-2298</t>
  </si>
  <si>
    <t>123-2299</t>
  </si>
  <si>
    <t>123-2300</t>
  </si>
  <si>
    <t>123-2301</t>
  </si>
  <si>
    <t>123-2302</t>
  </si>
  <si>
    <t>123-2303</t>
  </si>
  <si>
    <t>123-2304</t>
  </si>
  <si>
    <t>123-2305</t>
  </si>
  <si>
    <t>123-2306</t>
  </si>
  <si>
    <t>123-2307</t>
  </si>
  <si>
    <t>123-2308</t>
  </si>
  <si>
    <t>123-2309</t>
  </si>
  <si>
    <t>123-2310</t>
  </si>
  <si>
    <t>123-2311</t>
  </si>
  <si>
    <t>123-2312</t>
  </si>
  <si>
    <t>123-2313</t>
  </si>
  <si>
    <t>123-2314</t>
  </si>
  <si>
    <t>123-2315</t>
  </si>
  <si>
    <t>123-2316</t>
  </si>
  <si>
    <t>123-2317</t>
  </si>
  <si>
    <t>123-2318</t>
  </si>
  <si>
    <t>123-2319</t>
  </si>
  <si>
    <t>123-2320</t>
  </si>
  <si>
    <t>123-2321</t>
  </si>
  <si>
    <t>123-2322</t>
  </si>
  <si>
    <t>123-2323</t>
  </si>
  <si>
    <t>123-2324</t>
  </si>
  <si>
    <t>123-2325</t>
  </si>
  <si>
    <t>123-2326</t>
  </si>
  <si>
    <t>123-2327</t>
  </si>
  <si>
    <t>123-2328</t>
  </si>
  <si>
    <t>123-2329</t>
  </si>
  <si>
    <t>123-2330</t>
  </si>
  <si>
    <t>123-2331</t>
  </si>
  <si>
    <t>123-2332</t>
  </si>
  <si>
    <t>123-2333</t>
  </si>
  <si>
    <t>123-2334</t>
  </si>
  <si>
    <t>123-2335</t>
  </si>
  <si>
    <t>123-2336</t>
  </si>
  <si>
    <t>123-2337</t>
  </si>
  <si>
    <t>123-2338</t>
  </si>
  <si>
    <t>123-2339</t>
  </si>
  <si>
    <t>123-2340</t>
  </si>
  <si>
    <t>123-2341</t>
  </si>
  <si>
    <t>123-2342</t>
  </si>
  <si>
    <t>123-2343</t>
  </si>
  <si>
    <t>123-2344</t>
  </si>
  <si>
    <t>123-2345</t>
  </si>
  <si>
    <t>123-2346</t>
  </si>
  <si>
    <t>123-2347</t>
  </si>
  <si>
    <t>123-2348</t>
  </si>
  <si>
    <t>123-2349</t>
  </si>
  <si>
    <t>123-2350</t>
  </si>
  <si>
    <t>123-2351</t>
  </si>
  <si>
    <t>123-2352</t>
  </si>
  <si>
    <t>123-2353</t>
  </si>
  <si>
    <t>123-2354</t>
  </si>
  <si>
    <t>123-2355</t>
  </si>
  <si>
    <t>123-2356</t>
  </si>
  <si>
    <t>123-2357</t>
  </si>
  <si>
    <t>123-2358</t>
  </si>
  <si>
    <t>123-2359</t>
  </si>
  <si>
    <t>123-2360</t>
  </si>
  <si>
    <t>123-2361</t>
  </si>
  <si>
    <t>123-2362</t>
  </si>
  <si>
    <t>123-2363</t>
  </si>
  <si>
    <t>123-2364</t>
  </si>
  <si>
    <t>123-2365</t>
  </si>
  <si>
    <t>123-2366</t>
  </si>
  <si>
    <t>123-2367</t>
  </si>
  <si>
    <t>123-2368</t>
  </si>
  <si>
    <t>123-2369</t>
  </si>
  <si>
    <t>123-2370</t>
  </si>
  <si>
    <t>123-2371</t>
  </si>
  <si>
    <t>123-2372</t>
  </si>
  <si>
    <t>123-2373</t>
  </si>
  <si>
    <t>123-2374</t>
  </si>
  <si>
    <t>123-2375</t>
  </si>
  <si>
    <t>123-2376</t>
  </si>
  <si>
    <t>123-2377</t>
  </si>
  <si>
    <t>123-2378</t>
  </si>
  <si>
    <t>123-2379</t>
  </si>
  <si>
    <t>123-2380</t>
  </si>
  <si>
    <t>123-2381</t>
  </si>
  <si>
    <t>123-2382</t>
  </si>
  <si>
    <t>123-2383</t>
  </si>
  <si>
    <t>123-2384</t>
  </si>
  <si>
    <t>123-2385</t>
  </si>
  <si>
    <t>123-2386</t>
  </si>
  <si>
    <t>123-2387</t>
  </si>
  <si>
    <t>123-2388</t>
  </si>
  <si>
    <t>123-2389</t>
  </si>
  <si>
    <t>123-2390</t>
  </si>
  <si>
    <t>123-2391</t>
  </si>
  <si>
    <t>123-2392</t>
  </si>
  <si>
    <t>123-2393</t>
  </si>
  <si>
    <t>123-2394</t>
  </si>
  <si>
    <t>123-2395</t>
  </si>
  <si>
    <t>123-2396</t>
  </si>
  <si>
    <t>123-2397</t>
  </si>
  <si>
    <t>123-2398</t>
  </si>
  <si>
    <t>123-2399</t>
  </si>
  <si>
    <t>123-2400</t>
  </si>
  <si>
    <t>123-2401</t>
  </si>
  <si>
    <t>123-2402</t>
  </si>
  <si>
    <t>123-2403</t>
  </si>
  <si>
    <t>123-2404</t>
  </si>
  <si>
    <t>123-2405</t>
  </si>
  <si>
    <t>123-2406</t>
  </si>
  <si>
    <t>123-2407</t>
  </si>
  <si>
    <t>123-2408</t>
  </si>
  <si>
    <t>123-2409</t>
  </si>
  <si>
    <t>123-2410</t>
  </si>
  <si>
    <t>123-2411</t>
  </si>
  <si>
    <t>123-2412</t>
  </si>
  <si>
    <t>123-2413</t>
  </si>
  <si>
    <t>123-2414</t>
  </si>
  <si>
    <t>123-2415</t>
  </si>
  <si>
    <t>123-2416</t>
  </si>
  <si>
    <t>123-2417</t>
  </si>
  <si>
    <t>123-2418</t>
  </si>
  <si>
    <t>123-2419</t>
  </si>
  <si>
    <t>123-2420</t>
  </si>
  <si>
    <t>123-2421</t>
  </si>
  <si>
    <t>123-2422</t>
  </si>
  <si>
    <t>123-2423</t>
  </si>
  <si>
    <t>123-2424</t>
  </si>
  <si>
    <t>123-2425</t>
  </si>
  <si>
    <t>123-2426</t>
  </si>
  <si>
    <t>123-2427</t>
  </si>
  <si>
    <t>123-2428</t>
  </si>
  <si>
    <t>123-2429</t>
  </si>
  <si>
    <t>123-2430</t>
  </si>
  <si>
    <t>123-2431</t>
  </si>
  <si>
    <t>123-2432</t>
  </si>
  <si>
    <t>123-2433</t>
  </si>
  <si>
    <t>123-2434</t>
  </si>
  <si>
    <t>123-2435</t>
  </si>
  <si>
    <t>123-2436</t>
  </si>
  <si>
    <t>123-2437</t>
  </si>
  <si>
    <t>123-2438</t>
  </si>
  <si>
    <t>123-2439</t>
  </si>
  <si>
    <t>123-2440</t>
  </si>
  <si>
    <t>123-2441</t>
  </si>
  <si>
    <t>123-2442</t>
  </si>
  <si>
    <t>123-2443</t>
  </si>
  <si>
    <t>123-2444</t>
  </si>
  <si>
    <t>123-2445</t>
  </si>
  <si>
    <t>123-2446</t>
  </si>
  <si>
    <t>123-2447</t>
  </si>
  <si>
    <t>123-2448</t>
  </si>
  <si>
    <t>123-2449</t>
  </si>
  <si>
    <t>123-2450</t>
  </si>
  <si>
    <t>123-2451</t>
  </si>
  <si>
    <t>123-2452</t>
  </si>
  <si>
    <t>123-2453</t>
  </si>
  <si>
    <t>123-2454</t>
  </si>
  <si>
    <t>123-2455</t>
  </si>
  <si>
    <t>123-2456</t>
  </si>
  <si>
    <t>123-2457</t>
  </si>
  <si>
    <t>123-2458</t>
  </si>
  <si>
    <t>123-2459</t>
  </si>
  <si>
    <t>123-2460</t>
  </si>
  <si>
    <t>123-2461</t>
  </si>
  <si>
    <t>123-2462</t>
  </si>
  <si>
    <t>123-2463</t>
  </si>
  <si>
    <t>123-2464</t>
  </si>
  <si>
    <t>123-2465</t>
  </si>
  <si>
    <t>123-2466</t>
  </si>
  <si>
    <t>123-2467</t>
  </si>
  <si>
    <t>123-2468</t>
  </si>
  <si>
    <t>123-2469</t>
  </si>
  <si>
    <t>123-2470</t>
  </si>
  <si>
    <t>123-2471</t>
  </si>
  <si>
    <t>123-2472</t>
  </si>
  <si>
    <t>123-2473</t>
  </si>
  <si>
    <t>123-2474</t>
  </si>
  <si>
    <t>123-2475</t>
  </si>
  <si>
    <t>123-2476</t>
  </si>
  <si>
    <t>123-2477</t>
  </si>
  <si>
    <t>123-2478</t>
  </si>
  <si>
    <t>123-2479</t>
  </si>
  <si>
    <t>123-2480</t>
  </si>
  <si>
    <t>123-2481</t>
  </si>
  <si>
    <t>123-2482</t>
  </si>
  <si>
    <t>123-2483</t>
  </si>
  <si>
    <t>123-2484</t>
  </si>
  <si>
    <t>123-2485</t>
  </si>
  <si>
    <t>123-2486</t>
  </si>
  <si>
    <t>123-2487</t>
  </si>
  <si>
    <t>123-2488</t>
  </si>
  <si>
    <t>123-2489</t>
  </si>
  <si>
    <t>123-2490</t>
  </si>
  <si>
    <t>123-2491</t>
  </si>
  <si>
    <t>123-2492</t>
  </si>
  <si>
    <t>123-2493</t>
  </si>
  <si>
    <t>123-2494</t>
  </si>
  <si>
    <t>123-2495</t>
  </si>
  <si>
    <t>123-2496</t>
  </si>
  <si>
    <t>123-2497</t>
  </si>
  <si>
    <t>123-2498</t>
  </si>
  <si>
    <t>123-2499</t>
  </si>
  <si>
    <t>123-2500</t>
  </si>
  <si>
    <t>123-2501</t>
  </si>
  <si>
    <t>123-2502</t>
  </si>
  <si>
    <t>123-2503</t>
  </si>
  <si>
    <t>123-2504</t>
  </si>
  <si>
    <t>123-2505</t>
  </si>
  <si>
    <t>123-2506</t>
  </si>
  <si>
    <t>123-2507</t>
  </si>
  <si>
    <t>123-2508</t>
  </si>
  <si>
    <t>123-2509</t>
  </si>
  <si>
    <t>123-2510</t>
  </si>
  <si>
    <t>123-2511</t>
  </si>
  <si>
    <t>123-2512</t>
  </si>
  <si>
    <t>123-2513</t>
  </si>
  <si>
    <t>123-2514</t>
  </si>
  <si>
    <t>123-2515</t>
  </si>
  <si>
    <t>123-2516</t>
  </si>
  <si>
    <t>123-2517</t>
  </si>
  <si>
    <t>123-2518</t>
  </si>
  <si>
    <t>123-2519</t>
  </si>
  <si>
    <t>123-2520</t>
  </si>
  <si>
    <t>123-2521</t>
  </si>
  <si>
    <t>123-2522</t>
  </si>
  <si>
    <t>123-2523</t>
  </si>
  <si>
    <t>123-2524</t>
  </si>
  <si>
    <t>123-2525</t>
  </si>
  <si>
    <t>123-2526</t>
  </si>
  <si>
    <t>123-2527</t>
  </si>
  <si>
    <t>123-2528</t>
  </si>
  <si>
    <t>123-2529</t>
  </si>
  <si>
    <t>123-2530</t>
  </si>
  <si>
    <t>123-2531</t>
  </si>
  <si>
    <t>123-2532</t>
  </si>
  <si>
    <t>123-2533</t>
  </si>
  <si>
    <t>123-2534</t>
  </si>
  <si>
    <t>123-2535</t>
  </si>
  <si>
    <t>123-2536</t>
  </si>
  <si>
    <t>123-2537</t>
  </si>
  <si>
    <t>123-2538</t>
  </si>
  <si>
    <t>123-2539</t>
  </si>
  <si>
    <t>123-2540</t>
  </si>
  <si>
    <t>123-2541</t>
  </si>
  <si>
    <t>123-2542</t>
  </si>
  <si>
    <t>123-2543</t>
  </si>
  <si>
    <t>123-2544</t>
  </si>
  <si>
    <t>123-2545</t>
  </si>
  <si>
    <t>123-2546</t>
  </si>
  <si>
    <t>123-2547</t>
  </si>
  <si>
    <t>123-2548</t>
  </si>
  <si>
    <t>123-2549</t>
  </si>
  <si>
    <t>123-2550</t>
  </si>
  <si>
    <t>123-2551</t>
  </si>
  <si>
    <t>123-2552</t>
  </si>
  <si>
    <t>123-2553</t>
  </si>
  <si>
    <t>123-2554</t>
  </si>
  <si>
    <t>123-2555</t>
  </si>
  <si>
    <t>123-2556</t>
  </si>
  <si>
    <t>123-2557</t>
  </si>
  <si>
    <t>123-2558</t>
  </si>
  <si>
    <t>123-2559</t>
  </si>
  <si>
    <t>123-2560</t>
  </si>
  <si>
    <t>123-2561</t>
  </si>
  <si>
    <t>123-2562</t>
  </si>
  <si>
    <t>123-2563</t>
  </si>
  <si>
    <t>123-2564</t>
  </si>
  <si>
    <t>123-2565</t>
  </si>
  <si>
    <t>123-2566</t>
  </si>
  <si>
    <t>123-2567</t>
  </si>
  <si>
    <t>123-2568</t>
  </si>
  <si>
    <t>123-2569</t>
  </si>
  <si>
    <t>123-2570</t>
  </si>
  <si>
    <t>123-2571</t>
  </si>
  <si>
    <t>123-2572</t>
  </si>
  <si>
    <t>123-2573</t>
  </si>
  <si>
    <t>123-2574</t>
  </si>
  <si>
    <t>123-2575</t>
  </si>
  <si>
    <t>123-2576</t>
  </si>
  <si>
    <t>123-2577</t>
  </si>
  <si>
    <t>123-2578</t>
  </si>
  <si>
    <t>123-2579</t>
  </si>
  <si>
    <t>123-2580</t>
  </si>
  <si>
    <t>123-2581</t>
  </si>
  <si>
    <t>123-2582</t>
  </si>
  <si>
    <t>123-2583</t>
  </si>
  <si>
    <t>123-2584</t>
  </si>
  <si>
    <t>123-2585</t>
  </si>
  <si>
    <t>123-2586</t>
  </si>
  <si>
    <t>123-2587</t>
  </si>
  <si>
    <t>123-2588</t>
  </si>
  <si>
    <t>123-2589</t>
  </si>
  <si>
    <t>123-2590</t>
  </si>
  <si>
    <t>123-2591</t>
  </si>
  <si>
    <t>123-2592</t>
  </si>
  <si>
    <t>123-2593</t>
  </si>
  <si>
    <t>123-2594</t>
  </si>
  <si>
    <t>123-2595</t>
  </si>
  <si>
    <t>123-2596</t>
  </si>
  <si>
    <t>123-2597</t>
  </si>
  <si>
    <t>123-2598</t>
  </si>
  <si>
    <t>123-2599</t>
  </si>
  <si>
    <t>123-2600</t>
  </si>
  <si>
    <t>123-2601</t>
  </si>
  <si>
    <t>123-2602</t>
  </si>
  <si>
    <t>123-2603</t>
  </si>
  <si>
    <t>123-2604</t>
  </si>
  <si>
    <t>123-2605</t>
  </si>
  <si>
    <t>123-2606</t>
  </si>
  <si>
    <t>123-2607</t>
  </si>
  <si>
    <t>123-2608</t>
  </si>
  <si>
    <t>123-2609</t>
  </si>
  <si>
    <t>123-2610</t>
  </si>
  <si>
    <t>123-2611</t>
  </si>
  <si>
    <t>123-2612</t>
  </si>
  <si>
    <t>123-2613</t>
  </si>
  <si>
    <t>123-2614</t>
  </si>
  <si>
    <t>123-2615</t>
  </si>
  <si>
    <t>123-2616</t>
  </si>
  <si>
    <t>123-2617</t>
  </si>
  <si>
    <t>123-2618</t>
  </si>
  <si>
    <t>123-2619</t>
  </si>
  <si>
    <t>123-2620</t>
  </si>
  <si>
    <t>123-2621</t>
  </si>
  <si>
    <t>123-2622</t>
  </si>
  <si>
    <t>123-2623</t>
  </si>
  <si>
    <t>123-2624</t>
  </si>
  <si>
    <t>123-2625</t>
  </si>
  <si>
    <t>123-2626</t>
  </si>
  <si>
    <t>123-2627</t>
  </si>
  <si>
    <t>123-2628</t>
  </si>
  <si>
    <t>123-2629</t>
  </si>
  <si>
    <t>123-2630</t>
  </si>
  <si>
    <t>123-2631</t>
  </si>
  <si>
    <t>123-2632</t>
  </si>
  <si>
    <t>123-2633</t>
  </si>
  <si>
    <t>123-2634</t>
  </si>
  <si>
    <t>123-2635</t>
  </si>
  <si>
    <t>123-2636</t>
  </si>
  <si>
    <t>123-2637</t>
  </si>
  <si>
    <t>123-2638</t>
  </si>
  <si>
    <t>123-2639</t>
  </si>
  <si>
    <t>123-2640</t>
  </si>
  <si>
    <t>123-2641</t>
  </si>
  <si>
    <t>123-2642</t>
  </si>
  <si>
    <t>123-2643</t>
  </si>
  <si>
    <t>123-2644</t>
  </si>
  <si>
    <t>123-2645</t>
  </si>
  <si>
    <t>123-2646</t>
  </si>
  <si>
    <t>123-2647</t>
  </si>
  <si>
    <t>123-2648</t>
  </si>
  <si>
    <t>123-2649</t>
  </si>
  <si>
    <t>123-2650</t>
  </si>
  <si>
    <t>123-2651</t>
  </si>
  <si>
    <t>123-2652</t>
  </si>
  <si>
    <t>123-2653</t>
  </si>
  <si>
    <t>123-2654</t>
  </si>
  <si>
    <t>123-2655</t>
  </si>
  <si>
    <t>123-2656</t>
  </si>
  <si>
    <t>123-2657</t>
  </si>
  <si>
    <t>123-2658</t>
  </si>
  <si>
    <t>123-2659</t>
  </si>
  <si>
    <t>123-2660</t>
  </si>
  <si>
    <t>123-2661</t>
  </si>
  <si>
    <t>123-2662</t>
  </si>
  <si>
    <t>123-2663</t>
  </si>
  <si>
    <t>123-2664</t>
  </si>
  <si>
    <t>123-2665</t>
  </si>
  <si>
    <t>123-2666</t>
  </si>
  <si>
    <t>123-2667</t>
  </si>
  <si>
    <t>123-2668</t>
  </si>
  <si>
    <t>123-2669</t>
  </si>
  <si>
    <t>123-2670</t>
  </si>
  <si>
    <t>123-2671</t>
  </si>
  <si>
    <t>123-2672</t>
  </si>
  <si>
    <t>123-2673</t>
  </si>
  <si>
    <t>123-2674</t>
  </si>
  <si>
    <t>123-2675</t>
  </si>
  <si>
    <t>123-2676</t>
  </si>
  <si>
    <t>123-2677</t>
  </si>
  <si>
    <t>123-2678</t>
  </si>
  <si>
    <t>123-2679</t>
  </si>
  <si>
    <t>123-2680</t>
  </si>
  <si>
    <t>123-2681</t>
  </si>
  <si>
    <t>123-2682</t>
  </si>
  <si>
    <t>123-2683</t>
  </si>
  <si>
    <t>123-2684</t>
  </si>
  <si>
    <t>123-2685</t>
  </si>
  <si>
    <t>123-2686</t>
  </si>
  <si>
    <t>123-2687</t>
  </si>
  <si>
    <t>123-2688</t>
  </si>
  <si>
    <t>123-2689</t>
  </si>
  <si>
    <t>123-2690</t>
  </si>
  <si>
    <t>123-2691</t>
  </si>
  <si>
    <t>123-2692</t>
  </si>
  <si>
    <t>123-2693</t>
  </si>
  <si>
    <t>123-2694</t>
  </si>
  <si>
    <t>123-2695</t>
  </si>
  <si>
    <t>123-2696</t>
  </si>
  <si>
    <t>123-2697</t>
  </si>
  <si>
    <t>123-2698</t>
  </si>
  <si>
    <t>123-2699</t>
  </si>
  <si>
    <t>123-2700</t>
  </si>
  <si>
    <t>123-2701</t>
  </si>
  <si>
    <t>123-2702</t>
  </si>
  <si>
    <t>123-2703</t>
  </si>
  <si>
    <t>123-2704</t>
  </si>
  <si>
    <t>123-2705</t>
  </si>
  <si>
    <t>123-2706</t>
  </si>
  <si>
    <t>123-2707</t>
  </si>
  <si>
    <t>123-2708</t>
  </si>
  <si>
    <t>123-2709</t>
  </si>
  <si>
    <t>123-2710</t>
  </si>
  <si>
    <t>123-2711</t>
  </si>
  <si>
    <t>123-2712</t>
  </si>
  <si>
    <t>123-2713</t>
  </si>
  <si>
    <t>123-2714</t>
  </si>
  <si>
    <t>123-2715</t>
  </si>
  <si>
    <t>123-2716</t>
  </si>
  <si>
    <t>123-2717</t>
  </si>
  <si>
    <t>123-2718</t>
  </si>
  <si>
    <t>123-2719</t>
  </si>
  <si>
    <t>123-2720</t>
  </si>
  <si>
    <t>123-2721</t>
  </si>
  <si>
    <t>123-2722</t>
  </si>
  <si>
    <t>123-2723</t>
  </si>
  <si>
    <t>123-2724</t>
  </si>
  <si>
    <t>123-2725</t>
  </si>
  <si>
    <t>123-2726</t>
  </si>
  <si>
    <t>123-2727</t>
  </si>
  <si>
    <t>123-2728</t>
  </si>
  <si>
    <t>123-2729</t>
  </si>
  <si>
    <t>123-2730</t>
  </si>
  <si>
    <t>123-2731</t>
  </si>
  <si>
    <t>123-2732</t>
  </si>
  <si>
    <t>123-2733</t>
  </si>
  <si>
    <t>123-2734</t>
  </si>
  <si>
    <t>123-2735</t>
  </si>
  <si>
    <t>123-2736</t>
  </si>
  <si>
    <t>123-2737</t>
  </si>
  <si>
    <t>123-2738</t>
  </si>
  <si>
    <t>123-2739</t>
  </si>
  <si>
    <t>123-2740</t>
  </si>
  <si>
    <t>123-2741</t>
  </si>
  <si>
    <t>123-2742</t>
  </si>
  <si>
    <t>123-2743</t>
  </si>
  <si>
    <t>123-2744</t>
  </si>
  <si>
    <t>123-2745</t>
  </si>
  <si>
    <t>123-2746</t>
  </si>
  <si>
    <t>123-2747</t>
  </si>
  <si>
    <t>123-2748</t>
  </si>
  <si>
    <t>123-2749</t>
  </si>
  <si>
    <t>123-2750</t>
  </si>
  <si>
    <t>123-2751</t>
  </si>
  <si>
    <t>123-2752</t>
  </si>
  <si>
    <t>123-2753</t>
  </si>
  <si>
    <t>123-2754</t>
  </si>
  <si>
    <t>123-2755</t>
  </si>
  <si>
    <t>123-2756</t>
  </si>
  <si>
    <t>123-2757</t>
  </si>
  <si>
    <t>123-2758</t>
  </si>
  <si>
    <t>123-2759</t>
  </si>
  <si>
    <t>123-2760</t>
  </si>
  <si>
    <t>123-2761</t>
  </si>
  <si>
    <t>123-2762</t>
  </si>
  <si>
    <t>123-2763</t>
  </si>
  <si>
    <t>123-2764</t>
  </si>
  <si>
    <t>123-2765</t>
  </si>
  <si>
    <t>123-2766</t>
  </si>
  <si>
    <t>123-2767</t>
  </si>
  <si>
    <t>123-2768</t>
  </si>
  <si>
    <t>123-2769</t>
  </si>
  <si>
    <t>123-2770</t>
  </si>
  <si>
    <t>123-2771</t>
  </si>
  <si>
    <t>123-2772</t>
  </si>
  <si>
    <t>123-2773</t>
  </si>
  <si>
    <t>123-2774</t>
  </si>
  <si>
    <t>123-2775</t>
  </si>
  <si>
    <t>123-2776</t>
  </si>
  <si>
    <t>123-2777</t>
  </si>
  <si>
    <t>123-2778</t>
  </si>
  <si>
    <t>123-2779</t>
  </si>
  <si>
    <t>123-2780</t>
  </si>
  <si>
    <t>123-2781</t>
  </si>
  <si>
    <t>123-2782</t>
  </si>
  <si>
    <t>123-2783</t>
  </si>
  <si>
    <t>123-2784</t>
  </si>
  <si>
    <t>123-2785</t>
  </si>
  <si>
    <t>123-2786</t>
  </si>
  <si>
    <t>123-2787</t>
  </si>
  <si>
    <t>123-2788</t>
  </si>
  <si>
    <t>123-2789</t>
  </si>
  <si>
    <t>123-2790</t>
  </si>
  <si>
    <t>123-2791</t>
  </si>
  <si>
    <t>123-2792</t>
  </si>
  <si>
    <t>123-2793</t>
  </si>
  <si>
    <t>123-2794</t>
  </si>
  <si>
    <t>123-2795</t>
  </si>
  <si>
    <t>123-2796</t>
  </si>
  <si>
    <t>123-2797</t>
  </si>
  <si>
    <t>123-2798</t>
  </si>
  <si>
    <t>123-2799</t>
  </si>
  <si>
    <t>123-2800</t>
  </si>
  <si>
    <t>123-2801</t>
  </si>
  <si>
    <t>123-2802</t>
  </si>
  <si>
    <t>123-2803</t>
  </si>
  <si>
    <t>123-2804</t>
  </si>
  <si>
    <t>123-2805</t>
  </si>
  <si>
    <t>123-2806</t>
  </si>
  <si>
    <t>123-2807</t>
  </si>
  <si>
    <t>123-2808</t>
  </si>
  <si>
    <t>123-2809</t>
  </si>
  <si>
    <t>123-2810</t>
  </si>
  <si>
    <t>123-2811</t>
  </si>
  <si>
    <t>123-2812</t>
  </si>
  <si>
    <t>123-2813</t>
  </si>
  <si>
    <t>123-2814</t>
  </si>
  <si>
    <t>123-2815</t>
  </si>
  <si>
    <t>123-2816</t>
  </si>
  <si>
    <t>123-2817</t>
  </si>
  <si>
    <t>123-2818</t>
  </si>
  <si>
    <t>123-2819</t>
  </si>
  <si>
    <t>123-2820</t>
  </si>
  <si>
    <t>123-2821</t>
  </si>
  <si>
    <t>123-2822</t>
  </si>
  <si>
    <t>123-2823</t>
  </si>
  <si>
    <t>123-2824</t>
  </si>
  <si>
    <t>123-2825</t>
  </si>
  <si>
    <t>123-2826</t>
  </si>
  <si>
    <t>123-2827</t>
  </si>
  <si>
    <t>123-2828</t>
  </si>
  <si>
    <t>123-2829</t>
  </si>
  <si>
    <t>123-2830</t>
  </si>
  <si>
    <t>123-2831</t>
  </si>
  <si>
    <t>123-2832</t>
  </si>
  <si>
    <t>123-2833</t>
  </si>
  <si>
    <t>123-2834</t>
  </si>
  <si>
    <t>123-2835</t>
  </si>
  <si>
    <t>123-2836</t>
  </si>
  <si>
    <t>123-2837</t>
  </si>
  <si>
    <t>123-2838</t>
  </si>
  <si>
    <t>123-2839</t>
  </si>
  <si>
    <t>123-2840</t>
  </si>
  <si>
    <t>123-2841</t>
  </si>
  <si>
    <t>123-2842</t>
  </si>
  <si>
    <t>123-2843</t>
  </si>
  <si>
    <t>123-2844</t>
  </si>
  <si>
    <t>123-2845</t>
  </si>
  <si>
    <t>123-2846</t>
  </si>
  <si>
    <t>123-2847</t>
  </si>
  <si>
    <t>123-2848</t>
  </si>
  <si>
    <t>123-2849</t>
  </si>
  <si>
    <t>123-2850</t>
  </si>
  <si>
    <t>123-2851</t>
  </si>
  <si>
    <t>123-2852</t>
  </si>
  <si>
    <t>123-2853</t>
  </si>
  <si>
    <t>123-2854</t>
  </si>
  <si>
    <t>123-2855</t>
  </si>
  <si>
    <t>123-2856</t>
  </si>
  <si>
    <t>123-2857</t>
  </si>
  <si>
    <t>123-2858</t>
  </si>
  <si>
    <t>123-2859</t>
  </si>
  <si>
    <t>123-2860</t>
  </si>
  <si>
    <t>123-2861</t>
  </si>
  <si>
    <t>123-2862</t>
  </si>
  <si>
    <t>123-2863</t>
  </si>
  <si>
    <t>123-2864</t>
  </si>
  <si>
    <t>123-2865</t>
  </si>
  <si>
    <t>123-2866</t>
  </si>
  <si>
    <t>123-2867</t>
  </si>
  <si>
    <t>123-2868</t>
  </si>
  <si>
    <t>123-2869</t>
  </si>
  <si>
    <t>123-2870</t>
  </si>
  <si>
    <t>123-2871</t>
  </si>
  <si>
    <t>123-2872</t>
  </si>
  <si>
    <t>123-2873</t>
  </si>
  <si>
    <t>123-2874</t>
  </si>
  <si>
    <t>123-2875</t>
  </si>
  <si>
    <t>123-2876</t>
  </si>
  <si>
    <t>123-2877</t>
  </si>
  <si>
    <t>123-2878</t>
  </si>
  <si>
    <t>123-2879</t>
  </si>
  <si>
    <t>123-2880</t>
  </si>
  <si>
    <t>123-2881</t>
  </si>
  <si>
    <t>123-2882</t>
  </si>
  <si>
    <t>123-2883</t>
  </si>
  <si>
    <t>123-2884</t>
  </si>
  <si>
    <t>123-2885</t>
  </si>
  <si>
    <t>123-2886</t>
  </si>
  <si>
    <t>123-2887</t>
  </si>
  <si>
    <t>123-2888</t>
  </si>
  <si>
    <t>123-2889</t>
  </si>
  <si>
    <t>123-2890</t>
  </si>
  <si>
    <t>123-2891</t>
  </si>
  <si>
    <t>123-2892</t>
  </si>
  <si>
    <t>123-2893</t>
  </si>
  <si>
    <t>123-2894</t>
  </si>
  <si>
    <t>123-2895</t>
  </si>
  <si>
    <t>123-2896</t>
  </si>
  <si>
    <t>123-2897</t>
  </si>
  <si>
    <t>123-2898</t>
  </si>
  <si>
    <t>123-2899</t>
  </si>
  <si>
    <t>123-2900</t>
  </si>
  <si>
    <t>123-2901</t>
  </si>
  <si>
    <t>123-2902</t>
  </si>
  <si>
    <t>123-2903</t>
  </si>
  <si>
    <t>123-2904</t>
  </si>
  <si>
    <t>123-2905</t>
  </si>
  <si>
    <t>123-2906</t>
  </si>
  <si>
    <t>123-2907</t>
  </si>
  <si>
    <t>123-2908</t>
  </si>
  <si>
    <t>123-2909</t>
  </si>
  <si>
    <t>123-2910</t>
  </si>
  <si>
    <t>123-2911</t>
  </si>
  <si>
    <t>123-2912</t>
  </si>
  <si>
    <t>123-2913</t>
  </si>
  <si>
    <t>123-2914</t>
  </si>
  <si>
    <t>123-2915</t>
  </si>
  <si>
    <t>123-2916</t>
  </si>
  <si>
    <t>123-2917</t>
  </si>
  <si>
    <t>123-2918</t>
  </si>
  <si>
    <t>123-2919</t>
  </si>
  <si>
    <t>123-2920</t>
  </si>
  <si>
    <t>123-2921</t>
  </si>
  <si>
    <t>123-2922</t>
  </si>
  <si>
    <t>123-2923</t>
  </si>
  <si>
    <t>123-2924</t>
  </si>
  <si>
    <t>123-2925</t>
  </si>
  <si>
    <t>123-2926</t>
  </si>
  <si>
    <t>123-2927</t>
  </si>
  <si>
    <t>123-2928</t>
  </si>
  <si>
    <t>123-2929</t>
  </si>
  <si>
    <t>123-2930</t>
  </si>
  <si>
    <t>123-2931</t>
  </si>
  <si>
    <t>123-2932</t>
  </si>
  <si>
    <t>123-2933</t>
  </si>
  <si>
    <t>123-2934</t>
  </si>
  <si>
    <t>123-2935</t>
  </si>
  <si>
    <t>123-2936</t>
  </si>
  <si>
    <t>123-2937</t>
  </si>
  <si>
    <t>123-2938</t>
  </si>
  <si>
    <t>123-2939</t>
  </si>
  <si>
    <t>123-2940</t>
  </si>
  <si>
    <t>123-2941</t>
  </si>
  <si>
    <t>123-2942</t>
  </si>
  <si>
    <t>123-2943</t>
  </si>
  <si>
    <t>123-2944</t>
  </si>
  <si>
    <t>123-2945</t>
  </si>
  <si>
    <t>123-2946</t>
  </si>
  <si>
    <t>123-2947</t>
  </si>
  <si>
    <t>123-2948</t>
  </si>
  <si>
    <t>123-2949</t>
  </si>
  <si>
    <t>123-2950</t>
  </si>
  <si>
    <t>123-2951</t>
  </si>
  <si>
    <t>123-2952</t>
  </si>
  <si>
    <t>123-2953</t>
  </si>
  <si>
    <t>123-2954</t>
  </si>
  <si>
    <t>123-2955</t>
  </si>
  <si>
    <t>123-2956</t>
  </si>
  <si>
    <t>123-2957</t>
  </si>
  <si>
    <t>123-2958</t>
  </si>
  <si>
    <t>123-2959</t>
  </si>
  <si>
    <t>123-2960</t>
  </si>
  <si>
    <t>123-2961</t>
  </si>
  <si>
    <t>123-2962</t>
  </si>
  <si>
    <t>123-2963</t>
  </si>
  <si>
    <t>123-2964</t>
  </si>
  <si>
    <t>123-2965</t>
  </si>
  <si>
    <t>123-2966</t>
  </si>
  <si>
    <t>123-2967</t>
  </si>
  <si>
    <t>123-2968</t>
  </si>
  <si>
    <t>123-2969</t>
  </si>
  <si>
    <t>123-2970</t>
  </si>
  <si>
    <t>123-2971</t>
  </si>
  <si>
    <t>123-2972</t>
  </si>
  <si>
    <t>123-2973</t>
  </si>
  <si>
    <t>123-2974</t>
  </si>
  <si>
    <t>123-2975</t>
  </si>
  <si>
    <t>123-2976</t>
  </si>
  <si>
    <t>123-2977</t>
  </si>
  <si>
    <t>123-2978</t>
  </si>
  <si>
    <t>123-2979</t>
  </si>
  <si>
    <t>123-2980</t>
  </si>
  <si>
    <t>123-2981</t>
  </si>
  <si>
    <t>123-2982</t>
  </si>
  <si>
    <t>123-2983</t>
  </si>
  <si>
    <t>123-2984</t>
  </si>
  <si>
    <t>123-2985</t>
  </si>
  <si>
    <t>123-2986</t>
  </si>
  <si>
    <t>123-2987</t>
  </si>
  <si>
    <t>123-2988</t>
  </si>
  <si>
    <t>123-2989</t>
  </si>
  <si>
    <t>123-2990</t>
  </si>
  <si>
    <t>123-2991</t>
  </si>
  <si>
    <t>123-2992</t>
  </si>
  <si>
    <t>123-2993</t>
  </si>
  <si>
    <t>123-2994</t>
  </si>
  <si>
    <t>123-2995</t>
  </si>
  <si>
    <t>123-2996</t>
  </si>
  <si>
    <t>123-2997</t>
  </si>
  <si>
    <t>123-2998</t>
  </si>
  <si>
    <t>123-2999</t>
  </si>
  <si>
    <t>123-3000</t>
  </si>
  <si>
    <t>123-3001</t>
  </si>
  <si>
    <t>123-3002</t>
  </si>
  <si>
    <t>123-3003</t>
  </si>
  <si>
    <t>123-3004</t>
  </si>
  <si>
    <t>123-3005</t>
  </si>
  <si>
    <t>123-3006</t>
  </si>
  <si>
    <t>123-3007</t>
  </si>
  <si>
    <t>123-3008</t>
  </si>
  <si>
    <t>123-3009</t>
  </si>
  <si>
    <t>123-3010</t>
  </si>
  <si>
    <t>123-3011</t>
  </si>
  <si>
    <t>123-3012</t>
  </si>
  <si>
    <t>123-3013</t>
  </si>
  <si>
    <t>123-3014</t>
  </si>
  <si>
    <t>123-3015</t>
  </si>
  <si>
    <t>123-3016</t>
  </si>
  <si>
    <t>123-3017</t>
  </si>
  <si>
    <t>123-3018</t>
  </si>
  <si>
    <t>123-3019</t>
  </si>
  <si>
    <t>123-3020</t>
  </si>
  <si>
    <t>123-3021</t>
  </si>
  <si>
    <t>123-3022</t>
  </si>
  <si>
    <t>123-3023</t>
  </si>
  <si>
    <t>123-3024</t>
  </si>
  <si>
    <t>123-3025</t>
  </si>
  <si>
    <t>123-3026</t>
  </si>
  <si>
    <t>123-3027</t>
  </si>
  <si>
    <t>123-3028</t>
  </si>
  <si>
    <t>123-3029</t>
  </si>
  <si>
    <t>123-3030</t>
  </si>
  <si>
    <t>123-3031</t>
  </si>
  <si>
    <t>123-3032</t>
  </si>
  <si>
    <t>123-3033</t>
  </si>
  <si>
    <t>123-3034</t>
  </si>
  <si>
    <t>123-3035</t>
  </si>
  <si>
    <t>123-3036</t>
  </si>
  <si>
    <t>123-3037</t>
  </si>
  <si>
    <t>123-3038</t>
  </si>
  <si>
    <t>123-3039</t>
  </si>
  <si>
    <t>123-3040</t>
  </si>
  <si>
    <t>123-3041</t>
  </si>
  <si>
    <t>123-3042</t>
  </si>
  <si>
    <t>123-3043</t>
  </si>
  <si>
    <t>123-3044</t>
  </si>
  <si>
    <t>123-3045</t>
  </si>
  <si>
    <t>123-3046</t>
  </si>
  <si>
    <t>123-3047</t>
  </si>
  <si>
    <t>123-3048</t>
  </si>
  <si>
    <t>123-3049</t>
  </si>
  <si>
    <t>123-3050</t>
  </si>
  <si>
    <t>123-3051</t>
  </si>
  <si>
    <t>123-3052</t>
  </si>
  <si>
    <t>123-3053</t>
  </si>
  <si>
    <t>123-3054</t>
  </si>
  <si>
    <t>123-3055</t>
  </si>
  <si>
    <t>123-3056</t>
  </si>
  <si>
    <t>123-3057</t>
  </si>
  <si>
    <t>123-3058</t>
  </si>
  <si>
    <t>123-3059</t>
  </si>
  <si>
    <t>123-3060</t>
  </si>
  <si>
    <t>123-3061</t>
  </si>
  <si>
    <t>123-3062</t>
  </si>
  <si>
    <t>123-3063</t>
  </si>
  <si>
    <t>123-3064</t>
  </si>
  <si>
    <t>123-3065</t>
  </si>
  <si>
    <t>123-3066</t>
  </si>
  <si>
    <t>123-3067</t>
  </si>
  <si>
    <t>123-3068</t>
  </si>
  <si>
    <t>123-3069</t>
  </si>
  <si>
    <t>123-3070</t>
  </si>
  <si>
    <t>123-3071</t>
  </si>
  <si>
    <t>123-3072</t>
  </si>
  <si>
    <t>123-3073</t>
  </si>
  <si>
    <t>123-3074</t>
  </si>
  <si>
    <t>123-3075</t>
  </si>
  <si>
    <t>123-3076</t>
  </si>
  <si>
    <t>123-3077</t>
  </si>
  <si>
    <t>123-3078</t>
  </si>
  <si>
    <t>123-3079</t>
  </si>
  <si>
    <t>123-3080</t>
  </si>
  <si>
    <t>123-3081</t>
  </si>
  <si>
    <t>123-3082</t>
  </si>
  <si>
    <t>123-3083</t>
  </si>
  <si>
    <t>123-3084</t>
  </si>
  <si>
    <t>123-3085</t>
  </si>
  <si>
    <t>123-3086</t>
  </si>
  <si>
    <t>123-3087</t>
  </si>
  <si>
    <t>123-3088</t>
  </si>
  <si>
    <t>123-3089</t>
  </si>
  <si>
    <t>123-3090</t>
  </si>
  <si>
    <t>123-3091</t>
  </si>
  <si>
    <t>123-3092</t>
  </si>
  <si>
    <t>123-3093</t>
  </si>
  <si>
    <t>123-3094</t>
  </si>
  <si>
    <t>123-3095</t>
  </si>
  <si>
    <t>123-3096</t>
  </si>
  <si>
    <t>123-3097</t>
  </si>
  <si>
    <t>123-3098</t>
  </si>
  <si>
    <t>123-3099</t>
  </si>
  <si>
    <t>123-3100</t>
  </si>
  <si>
    <t>123-3101</t>
  </si>
  <si>
    <t>123-3102</t>
  </si>
  <si>
    <t>123-3103</t>
  </si>
  <si>
    <t>123-3104</t>
  </si>
  <si>
    <t>123-3105</t>
  </si>
  <si>
    <t>123-3106</t>
  </si>
  <si>
    <t>123-3107</t>
  </si>
  <si>
    <t>123-3108</t>
  </si>
  <si>
    <t>123-3109</t>
  </si>
  <si>
    <t>123-3110</t>
  </si>
  <si>
    <t>123-3111</t>
  </si>
  <si>
    <t>123-3112</t>
  </si>
  <si>
    <t>123-3113</t>
  </si>
  <si>
    <t>123-3114</t>
  </si>
  <si>
    <t>123-3115</t>
  </si>
  <si>
    <t>123-3116</t>
  </si>
  <si>
    <t>123-3117</t>
  </si>
  <si>
    <t>123-3118</t>
  </si>
  <si>
    <t>123-3119</t>
  </si>
  <si>
    <t>123-3120</t>
  </si>
  <si>
    <t>123-3121</t>
  </si>
  <si>
    <t>123-3122</t>
  </si>
  <si>
    <t>123-3123</t>
  </si>
  <si>
    <t>123-3124</t>
  </si>
  <si>
    <t>123-3125</t>
  </si>
  <si>
    <t>123-3126</t>
  </si>
  <si>
    <t>123-3127</t>
  </si>
  <si>
    <t>123-3128</t>
  </si>
  <si>
    <t>123-3129</t>
  </si>
  <si>
    <t>123-3130</t>
  </si>
  <si>
    <t>123-3131</t>
  </si>
  <si>
    <t>123-3132</t>
  </si>
  <si>
    <t>123-3133</t>
  </si>
  <si>
    <t>123-3134</t>
  </si>
  <si>
    <t>123-3135</t>
  </si>
  <si>
    <t>123-3136</t>
  </si>
  <si>
    <t>123-3137</t>
  </si>
  <si>
    <t>123-3138</t>
  </si>
  <si>
    <t>123-3139</t>
  </si>
  <si>
    <t>123-3140</t>
  </si>
  <si>
    <t>123-3141</t>
  </si>
  <si>
    <t>123-3142</t>
  </si>
  <si>
    <t>123-3143</t>
  </si>
  <si>
    <t>123-3144</t>
  </si>
  <si>
    <t>123-3145</t>
  </si>
  <si>
    <t>123-3146</t>
  </si>
  <si>
    <t>123-3147</t>
  </si>
  <si>
    <t>123-3148</t>
  </si>
  <si>
    <t>123-3149</t>
  </si>
  <si>
    <t>123-3150</t>
  </si>
  <si>
    <t>123-3151</t>
  </si>
  <si>
    <t>123-3152</t>
  </si>
  <si>
    <t>123-3153</t>
  </si>
  <si>
    <t>123-3154</t>
  </si>
  <si>
    <t>123-3155</t>
  </si>
  <si>
    <t>123-3156</t>
  </si>
  <si>
    <t>123-3157</t>
  </si>
  <si>
    <t>123-3158</t>
  </si>
  <si>
    <t>123-3159</t>
  </si>
  <si>
    <t>123-3160</t>
  </si>
  <si>
    <t>123-3161</t>
  </si>
  <si>
    <t>123-3162</t>
  </si>
  <si>
    <t>123-3163</t>
  </si>
  <si>
    <t>123-3164</t>
  </si>
  <si>
    <t>123-3165</t>
  </si>
  <si>
    <t>123-3166</t>
  </si>
  <si>
    <t>123-3167</t>
  </si>
  <si>
    <t>123-3168</t>
  </si>
  <si>
    <t>123-3169</t>
  </si>
  <si>
    <t>123-3170</t>
  </si>
  <si>
    <t>123-3171</t>
  </si>
  <si>
    <t>123-3172</t>
  </si>
  <si>
    <t>123-3173</t>
  </si>
  <si>
    <t>123-3174</t>
  </si>
  <si>
    <t>123-3175</t>
  </si>
  <si>
    <t>123-3176</t>
  </si>
  <si>
    <t>123-3177</t>
  </si>
  <si>
    <t>123-3178</t>
  </si>
  <si>
    <t>123-3179</t>
  </si>
  <si>
    <t>123-3180</t>
  </si>
  <si>
    <t>123-3181</t>
  </si>
  <si>
    <t>123-3182</t>
  </si>
  <si>
    <t>123-3183</t>
  </si>
  <si>
    <t>123-3184</t>
  </si>
  <si>
    <t>123-3185</t>
  </si>
  <si>
    <t>123-3186</t>
  </si>
  <si>
    <t>123-3187</t>
  </si>
  <si>
    <t>123-3188</t>
  </si>
  <si>
    <t>123-3189</t>
  </si>
  <si>
    <t>123-3190</t>
  </si>
  <si>
    <t>123-3191</t>
  </si>
  <si>
    <t>123-3192</t>
  </si>
  <si>
    <t>123-3193</t>
  </si>
  <si>
    <t>123-3194</t>
  </si>
  <si>
    <t>123-3195</t>
  </si>
  <si>
    <t>123-3196</t>
  </si>
  <si>
    <t>123-3197</t>
  </si>
  <si>
    <t>123-3198</t>
  </si>
  <si>
    <t>123-3199</t>
  </si>
  <si>
    <t>123-3200</t>
  </si>
  <si>
    <t>123-3201</t>
  </si>
  <si>
    <t>123-3202</t>
  </si>
  <si>
    <t>123-3203</t>
  </si>
  <si>
    <t>123-3204</t>
  </si>
  <si>
    <t>123-3205</t>
  </si>
  <si>
    <t>123-3206</t>
  </si>
  <si>
    <t>123-3207</t>
  </si>
  <si>
    <t>123-3208</t>
  </si>
  <si>
    <t>123-3209</t>
  </si>
  <si>
    <t>123-3210</t>
  </si>
  <si>
    <t>123-3211</t>
  </si>
  <si>
    <t>123-3212</t>
  </si>
  <si>
    <t>123-3213</t>
  </si>
  <si>
    <t>123-3214</t>
  </si>
  <si>
    <t>123-3215</t>
  </si>
  <si>
    <t>123-3216</t>
  </si>
  <si>
    <t>123-3217</t>
  </si>
  <si>
    <t>123-3218</t>
  </si>
  <si>
    <t>123-3219</t>
  </si>
  <si>
    <t>123-3220</t>
  </si>
  <si>
    <t>123-3221</t>
  </si>
  <si>
    <t>123-3222</t>
  </si>
  <si>
    <t>123-3223</t>
  </si>
  <si>
    <t>123-3224</t>
  </si>
  <si>
    <t>123-3225</t>
  </si>
  <si>
    <t>123-3226</t>
  </si>
  <si>
    <t>123-3227</t>
  </si>
  <si>
    <t>123-3228</t>
  </si>
  <si>
    <t>123-3229</t>
  </si>
  <si>
    <t>123-3230</t>
  </si>
  <si>
    <t>123-3231</t>
  </si>
  <si>
    <t>123-3232</t>
  </si>
  <si>
    <t>123-3233</t>
  </si>
  <si>
    <t>123-3234</t>
  </si>
  <si>
    <t>123-3235</t>
  </si>
  <si>
    <t>123-3236</t>
  </si>
  <si>
    <t>123-3237</t>
  </si>
  <si>
    <t>123-3238</t>
  </si>
  <si>
    <t>123-3239</t>
  </si>
  <si>
    <t>123-3240</t>
  </si>
  <si>
    <t>123-3241</t>
  </si>
  <si>
    <t>123-3242</t>
  </si>
  <si>
    <t>123-3243</t>
  </si>
  <si>
    <t>123-3244</t>
  </si>
  <si>
    <t>123-3245</t>
  </si>
  <si>
    <t>123-3246</t>
  </si>
  <si>
    <t>123-3247</t>
  </si>
  <si>
    <t>123-3248</t>
  </si>
  <si>
    <t>123-3249</t>
  </si>
  <si>
    <t>123-3250</t>
  </si>
  <si>
    <t>123-3251</t>
  </si>
  <si>
    <t>123-3252</t>
  </si>
  <si>
    <t>123-3253</t>
  </si>
  <si>
    <t>123-3254</t>
  </si>
  <si>
    <t>123-3255</t>
  </si>
  <si>
    <t>123-3256</t>
  </si>
  <si>
    <t>123-3257</t>
  </si>
  <si>
    <t>123-3258</t>
  </si>
  <si>
    <t>123-3259</t>
  </si>
  <si>
    <t>123-3260</t>
  </si>
  <si>
    <t>123-3261</t>
  </si>
  <si>
    <t>123-3262</t>
  </si>
  <si>
    <t>123-3263</t>
  </si>
  <si>
    <t>123-3264</t>
  </si>
  <si>
    <t>123-3265</t>
  </si>
  <si>
    <t>123-3266</t>
  </si>
  <si>
    <t>123-3267</t>
  </si>
  <si>
    <t>123-3268</t>
  </si>
  <si>
    <t>123-3269</t>
  </si>
  <si>
    <t>123-3270</t>
  </si>
  <si>
    <t>123-3271</t>
  </si>
  <si>
    <t>123-3272</t>
  </si>
  <si>
    <t>123-3273</t>
  </si>
  <si>
    <t>123-3274</t>
  </si>
  <si>
    <t>123-3275</t>
  </si>
  <si>
    <t>123-3276</t>
  </si>
  <si>
    <t>123-3277</t>
  </si>
  <si>
    <t>123-3278</t>
  </si>
  <si>
    <t>123-3279</t>
  </si>
  <si>
    <t>123-3280</t>
  </si>
  <si>
    <t>123-3281</t>
  </si>
  <si>
    <t>123-3282</t>
  </si>
  <si>
    <t>123-3283</t>
  </si>
  <si>
    <t>123-3284</t>
  </si>
  <si>
    <t>123-3285</t>
  </si>
  <si>
    <t>123-3286</t>
  </si>
  <si>
    <t>123-3287</t>
  </si>
  <si>
    <t>123-3288</t>
  </si>
  <si>
    <t>123-3289</t>
  </si>
  <si>
    <t>123-3290</t>
  </si>
  <si>
    <t>123-3291</t>
  </si>
  <si>
    <t>123-3292</t>
  </si>
  <si>
    <t>123-3293</t>
  </si>
  <si>
    <t>123-3294</t>
  </si>
  <si>
    <t>123-3295</t>
  </si>
  <si>
    <t>123-3296</t>
  </si>
  <si>
    <t>123-3297</t>
  </si>
  <si>
    <t>123-3298</t>
  </si>
  <si>
    <t>123-3299</t>
  </si>
  <si>
    <t>123-3300</t>
  </si>
  <si>
    <t>123-3301</t>
  </si>
  <si>
    <t>123-3302</t>
  </si>
  <si>
    <t>123-3303</t>
  </si>
  <si>
    <t>123-3304</t>
  </si>
  <si>
    <t>123-3305</t>
  </si>
  <si>
    <t>123-3306</t>
  </si>
  <si>
    <t>123-3307</t>
  </si>
  <si>
    <t>123-3308</t>
  </si>
  <si>
    <t>123-3309</t>
  </si>
  <si>
    <t>123-3310</t>
  </si>
  <si>
    <t>123-3311</t>
  </si>
  <si>
    <t>123-3312</t>
  </si>
  <si>
    <t>123-3313</t>
  </si>
  <si>
    <t>123-3314</t>
  </si>
  <si>
    <t>123-3315</t>
  </si>
  <si>
    <t>123-3316</t>
  </si>
  <si>
    <t>123-3317</t>
  </si>
  <si>
    <t>123-3318</t>
  </si>
  <si>
    <t>123-3319</t>
  </si>
  <si>
    <t>123-3320</t>
  </si>
  <si>
    <t>123-3321</t>
  </si>
  <si>
    <t>123-3322</t>
  </si>
  <si>
    <t>123-3323</t>
  </si>
  <si>
    <t>123-3324</t>
  </si>
  <si>
    <t>123-3325</t>
  </si>
  <si>
    <t>123-3326</t>
  </si>
  <si>
    <t>123-3327</t>
  </si>
  <si>
    <t>123-3328</t>
  </si>
  <si>
    <t>123-3329</t>
  </si>
  <si>
    <t>123-3330</t>
  </si>
  <si>
    <t>123-3331</t>
  </si>
  <si>
    <t>123-3332</t>
  </si>
  <si>
    <t>123-3333</t>
  </si>
  <si>
    <t>123-3334</t>
  </si>
  <si>
    <t>123-3335</t>
  </si>
  <si>
    <t>123-3336</t>
  </si>
  <si>
    <t>123-3337</t>
  </si>
  <si>
    <t>123-3338</t>
  </si>
  <si>
    <t>123-3339</t>
  </si>
  <si>
    <t>123-3340</t>
  </si>
  <si>
    <t>123-3341</t>
  </si>
  <si>
    <t>123-3342</t>
  </si>
  <si>
    <t>123-3343</t>
  </si>
  <si>
    <t>123-3344</t>
  </si>
  <si>
    <t>123-3345</t>
  </si>
  <si>
    <t>123-3346</t>
  </si>
  <si>
    <t>123-3347</t>
  </si>
  <si>
    <t>123-3348</t>
  </si>
  <si>
    <t>123-3349</t>
  </si>
  <si>
    <t>123-3350</t>
  </si>
  <si>
    <t>123-3351</t>
  </si>
  <si>
    <t>123-3352</t>
  </si>
  <si>
    <t>123-3353</t>
  </si>
  <si>
    <t>123-3354</t>
  </si>
  <si>
    <t>123-3355</t>
  </si>
  <si>
    <t>123-3356</t>
  </si>
  <si>
    <t>123-3357</t>
  </si>
  <si>
    <t>123-3358</t>
  </si>
  <si>
    <t>123-3359</t>
  </si>
  <si>
    <t>123-3360</t>
  </si>
  <si>
    <t>123-3361</t>
  </si>
  <si>
    <t>123-3362</t>
  </si>
  <si>
    <t>123-3363</t>
  </si>
  <si>
    <t>123-3364</t>
  </si>
  <si>
    <t>123-3365</t>
  </si>
  <si>
    <t>123-3366</t>
  </si>
  <si>
    <t>123-3367</t>
  </si>
  <si>
    <t>123-3368</t>
  </si>
  <si>
    <t>123-3369</t>
  </si>
  <si>
    <t>123-3370</t>
  </si>
  <si>
    <t>123-3371</t>
  </si>
  <si>
    <t>123-3372</t>
  </si>
  <si>
    <t>123-3373</t>
  </si>
  <si>
    <t>123-3374</t>
  </si>
  <si>
    <t>123-3375</t>
  </si>
  <si>
    <t>123-3376</t>
  </si>
  <si>
    <t>123-3377</t>
  </si>
  <si>
    <t>123-3378</t>
  </si>
  <si>
    <t>123-3379</t>
  </si>
  <si>
    <t>123-3380</t>
  </si>
  <si>
    <t>123-3381</t>
  </si>
  <si>
    <t>123-3382</t>
  </si>
  <si>
    <t>123-3383</t>
  </si>
  <si>
    <t>123-3384</t>
  </si>
  <si>
    <t>123-3385</t>
  </si>
  <si>
    <t>123-3386</t>
  </si>
  <si>
    <t>123-3387</t>
  </si>
  <si>
    <t>123-3388</t>
  </si>
  <si>
    <t>123-3389</t>
  </si>
  <si>
    <t>123-3390</t>
  </si>
  <si>
    <t>123-3391</t>
  </si>
  <si>
    <t>123-3392</t>
  </si>
  <si>
    <t>123-3393</t>
  </si>
  <si>
    <t>123-3394</t>
  </si>
  <si>
    <t>123-3395</t>
  </si>
  <si>
    <t>123-3396</t>
  </si>
  <si>
    <t>123-3397</t>
  </si>
  <si>
    <t>123-3398</t>
  </si>
  <si>
    <t>123-3399</t>
  </si>
  <si>
    <t>123-3400</t>
  </si>
  <si>
    <t>123-3401</t>
  </si>
  <si>
    <t>123-3402</t>
  </si>
  <si>
    <t>123-3403</t>
  </si>
  <si>
    <t>123-3404</t>
  </si>
  <si>
    <t>123-3405</t>
  </si>
  <si>
    <t>123-3406</t>
  </si>
  <si>
    <t>123-3407</t>
  </si>
  <si>
    <t>123-3408</t>
  </si>
  <si>
    <t>123-3409</t>
  </si>
  <si>
    <t>123-3410</t>
  </si>
  <si>
    <t>123-3411</t>
  </si>
  <si>
    <t>123-3412</t>
  </si>
  <si>
    <t>123-3413</t>
  </si>
  <si>
    <t>123-3414</t>
  </si>
  <si>
    <t>123-3415</t>
  </si>
  <si>
    <t>123-3416</t>
  </si>
  <si>
    <t>123-3417</t>
  </si>
  <si>
    <t>123-3418</t>
  </si>
  <si>
    <t>123-3419</t>
  </si>
  <si>
    <t>123-3420</t>
  </si>
  <si>
    <t>123-3421</t>
  </si>
  <si>
    <t>123-3422</t>
  </si>
  <si>
    <t>123-3423</t>
  </si>
  <si>
    <t>123-3424</t>
  </si>
  <si>
    <t>123-3425</t>
  </si>
  <si>
    <t>123-3426</t>
  </si>
  <si>
    <t>123-3427</t>
  </si>
  <si>
    <t>123-3428</t>
  </si>
  <si>
    <t>123-3429</t>
  </si>
  <si>
    <t>123-3430</t>
  </si>
  <si>
    <t>123-3431</t>
  </si>
  <si>
    <t>123-3432</t>
  </si>
  <si>
    <t>123-3433</t>
  </si>
  <si>
    <t>123-3434</t>
  </si>
  <si>
    <t>123-3435</t>
  </si>
  <si>
    <t>123-3436</t>
  </si>
  <si>
    <t>123-3437</t>
  </si>
  <si>
    <t>123-3438</t>
  </si>
  <si>
    <t>123-3439</t>
  </si>
  <si>
    <t>123-3440</t>
  </si>
  <si>
    <t>123-3441</t>
  </si>
  <si>
    <t>123-3442</t>
  </si>
  <si>
    <t>123-3443</t>
  </si>
  <si>
    <t>123-3444</t>
  </si>
  <si>
    <t>123-3445</t>
  </si>
  <si>
    <t>123-3446</t>
  </si>
  <si>
    <t>123-3447</t>
  </si>
  <si>
    <t>123-3448</t>
  </si>
  <si>
    <t>123-3449</t>
  </si>
  <si>
    <t>123-3450</t>
  </si>
  <si>
    <t>123-3451</t>
  </si>
  <si>
    <t>123-3452</t>
  </si>
  <si>
    <t>123-3453</t>
  </si>
  <si>
    <t>123-3454</t>
  </si>
  <si>
    <t>123-3455</t>
  </si>
  <si>
    <t>123-3456</t>
  </si>
  <si>
    <t>123-3457</t>
  </si>
  <si>
    <t>123-3458</t>
  </si>
  <si>
    <t>123-3459</t>
  </si>
  <si>
    <t>123-3460</t>
  </si>
  <si>
    <t>123-3461</t>
  </si>
  <si>
    <t>123-3462</t>
  </si>
  <si>
    <t>123-3463</t>
  </si>
  <si>
    <t>123-3464</t>
  </si>
  <si>
    <t>123-3465</t>
  </si>
  <si>
    <t>123-3466</t>
  </si>
  <si>
    <t>123-3467</t>
  </si>
  <si>
    <t>123-3468</t>
  </si>
  <si>
    <t>123-3469</t>
  </si>
  <si>
    <t>123-3470</t>
  </si>
  <si>
    <t>123-3471</t>
  </si>
  <si>
    <t>123-3472</t>
  </si>
  <si>
    <t>123-3473</t>
  </si>
  <si>
    <t>123-3474</t>
  </si>
  <si>
    <t>123-3475</t>
  </si>
  <si>
    <t>123-3476</t>
  </si>
  <si>
    <t>123-3477</t>
  </si>
  <si>
    <t>123-3478</t>
  </si>
  <si>
    <t>123-3479</t>
  </si>
  <si>
    <t>123-3480</t>
  </si>
  <si>
    <t>123-3481</t>
  </si>
  <si>
    <t>123-3482</t>
  </si>
  <si>
    <t>123-3483</t>
  </si>
  <si>
    <t>123-3484</t>
  </si>
  <si>
    <t>123-3485</t>
  </si>
  <si>
    <t>123-3486</t>
  </si>
  <si>
    <t>123-3487</t>
  </si>
  <si>
    <t>123-3488</t>
  </si>
  <si>
    <t>123-3489</t>
  </si>
  <si>
    <t>123-3490</t>
  </si>
  <si>
    <t>123-3491</t>
  </si>
  <si>
    <t>123-3492</t>
  </si>
  <si>
    <t>123-3493</t>
  </si>
  <si>
    <t>123-3494</t>
  </si>
  <si>
    <t>123-3495</t>
  </si>
  <si>
    <t>123-3496</t>
  </si>
  <si>
    <t>123-3497</t>
  </si>
  <si>
    <t>123-3498</t>
  </si>
  <si>
    <t>123-3499</t>
  </si>
  <si>
    <t>123-3500</t>
  </si>
  <si>
    <t>123-3501</t>
  </si>
  <si>
    <t>123-3502</t>
  </si>
  <si>
    <t>123-3503</t>
  </si>
  <si>
    <t>123-3504</t>
  </si>
  <si>
    <t>123-3505</t>
  </si>
  <si>
    <t>123-3506</t>
  </si>
  <si>
    <t>123-3507</t>
  </si>
  <si>
    <t>123-3508</t>
  </si>
  <si>
    <t>123-3509</t>
  </si>
  <si>
    <t>123-3510</t>
  </si>
  <si>
    <t>123-3511</t>
  </si>
  <si>
    <t>123-3512</t>
  </si>
  <si>
    <t>123-3513</t>
  </si>
  <si>
    <t>123-3514</t>
  </si>
  <si>
    <t>123-3515</t>
  </si>
  <si>
    <t>123-3516</t>
  </si>
  <si>
    <t>123-3517</t>
  </si>
  <si>
    <t>123-3518</t>
  </si>
  <si>
    <t>123-3519</t>
  </si>
  <si>
    <t>123-3520</t>
  </si>
  <si>
    <t>123-3521</t>
  </si>
  <si>
    <t>123-3522</t>
  </si>
  <si>
    <t>123-3523</t>
  </si>
  <si>
    <t>123-3524</t>
  </si>
  <si>
    <t>123-3525</t>
  </si>
  <si>
    <t>123-3526</t>
  </si>
  <si>
    <t>123-3527</t>
  </si>
  <si>
    <t>123-3528</t>
  </si>
  <si>
    <t>123-3529</t>
  </si>
  <si>
    <t>123-3530</t>
  </si>
  <si>
    <t>123-3531</t>
  </si>
  <si>
    <t>123-3532</t>
  </si>
  <si>
    <t>123-3533</t>
  </si>
  <si>
    <t>123-3534</t>
  </si>
  <si>
    <t>123-3535</t>
  </si>
  <si>
    <t>123-3536</t>
  </si>
  <si>
    <t>123-3537</t>
  </si>
  <si>
    <t>123-3538</t>
  </si>
  <si>
    <t>123-3539</t>
  </si>
  <si>
    <t>123-3540</t>
  </si>
  <si>
    <t>123-3541</t>
  </si>
  <si>
    <t>123-3542</t>
  </si>
  <si>
    <t>123-3543</t>
  </si>
  <si>
    <t>123-3544</t>
  </si>
  <si>
    <t>123-3545</t>
  </si>
  <si>
    <t>123-3546</t>
  </si>
  <si>
    <t>123-3547</t>
  </si>
  <si>
    <t>123-3548</t>
  </si>
  <si>
    <t>123-3549</t>
  </si>
  <si>
    <t>123-3550</t>
  </si>
  <si>
    <t>123-3551</t>
  </si>
  <si>
    <t>123-3552</t>
  </si>
  <si>
    <t>123-3553</t>
  </si>
  <si>
    <t>123-3554</t>
  </si>
  <si>
    <t>123-3555</t>
  </si>
  <si>
    <t>123-3556</t>
  </si>
  <si>
    <t>123-3557</t>
  </si>
  <si>
    <t>123-3558</t>
  </si>
  <si>
    <t>123-3559</t>
  </si>
  <si>
    <t>123-3560</t>
  </si>
  <si>
    <t>123-3561</t>
  </si>
  <si>
    <t>123-3562</t>
  </si>
  <si>
    <t>123-3563</t>
  </si>
  <si>
    <t>123-3564</t>
  </si>
  <si>
    <t>123-3565</t>
  </si>
  <si>
    <t>123-3566</t>
  </si>
  <si>
    <t>123-3567</t>
  </si>
  <si>
    <t>123-3568</t>
  </si>
  <si>
    <t>123-3569</t>
  </si>
  <si>
    <t>123-3570</t>
  </si>
  <si>
    <t>123-3571</t>
  </si>
  <si>
    <t>123-3572</t>
  </si>
  <si>
    <t>123-3573</t>
  </si>
  <si>
    <t>123-3574</t>
  </si>
  <si>
    <t>123-3575</t>
  </si>
  <si>
    <t>123-3576</t>
  </si>
  <si>
    <t>123-3577</t>
  </si>
  <si>
    <t>123-3578</t>
  </si>
  <si>
    <t>123-3579</t>
  </si>
  <si>
    <t>123-3580</t>
  </si>
  <si>
    <t>123-3581</t>
  </si>
  <si>
    <t>123-3582</t>
  </si>
  <si>
    <t>123-3583</t>
  </si>
  <si>
    <t>123-3584</t>
  </si>
  <si>
    <t>123-3585</t>
  </si>
  <si>
    <t>123-3586</t>
  </si>
  <si>
    <t>123-3587</t>
  </si>
  <si>
    <t>123-3588</t>
  </si>
  <si>
    <t>123-3589</t>
  </si>
  <si>
    <t>123-3590</t>
  </si>
  <si>
    <t>123-3591</t>
  </si>
  <si>
    <t>123-3592</t>
  </si>
  <si>
    <t>123-3593</t>
  </si>
  <si>
    <t>123-3594</t>
  </si>
  <si>
    <t>123-3595</t>
  </si>
  <si>
    <t>123-3596</t>
  </si>
  <si>
    <t>123-3597</t>
  </si>
  <si>
    <t>123-3598</t>
  </si>
  <si>
    <t>123-3599</t>
  </si>
  <si>
    <t>123-3600</t>
  </si>
  <si>
    <t>123-3601</t>
  </si>
  <si>
    <t>123-3602</t>
  </si>
  <si>
    <t>123-3603</t>
  </si>
  <si>
    <t>123-3604</t>
  </si>
  <si>
    <t>123-3605</t>
  </si>
  <si>
    <t>123-3606</t>
  </si>
  <si>
    <t>123-3607</t>
  </si>
  <si>
    <t>123-3608</t>
  </si>
  <si>
    <t>123-3609</t>
  </si>
  <si>
    <t>123-3610</t>
  </si>
  <si>
    <t>123-3611</t>
  </si>
  <si>
    <t>123-3612</t>
  </si>
  <si>
    <t>123-3613</t>
  </si>
  <si>
    <t>123-3614</t>
  </si>
  <si>
    <t>123-3615</t>
  </si>
  <si>
    <t>123-3616</t>
  </si>
  <si>
    <t>123-3617</t>
  </si>
  <si>
    <t>123-3618</t>
  </si>
  <si>
    <t>123-3619</t>
  </si>
  <si>
    <t>123-3620</t>
  </si>
  <si>
    <t>123-3621</t>
  </si>
  <si>
    <t>123-3622</t>
  </si>
  <si>
    <t>123-3623</t>
  </si>
  <si>
    <t>123-3624</t>
  </si>
  <si>
    <t>123-3625</t>
  </si>
  <si>
    <t>123-3626</t>
  </si>
  <si>
    <t>123-3627</t>
  </si>
  <si>
    <t>123-3628</t>
  </si>
  <si>
    <t>123-3629</t>
  </si>
  <si>
    <t>123-3630</t>
  </si>
  <si>
    <t>123-3631</t>
  </si>
  <si>
    <t>123-3632</t>
  </si>
  <si>
    <t>123-3633</t>
  </si>
  <si>
    <t>123-3634</t>
  </si>
  <si>
    <t>123-3635</t>
  </si>
  <si>
    <t>123-3636</t>
  </si>
  <si>
    <t>123-3637</t>
  </si>
  <si>
    <t>123-3638</t>
  </si>
  <si>
    <t>123-3639</t>
  </si>
  <si>
    <t>123-3640</t>
  </si>
  <si>
    <t>123-3641</t>
  </si>
  <si>
    <t>123-3642</t>
  </si>
  <si>
    <t>123-3643</t>
  </si>
  <si>
    <t>123-3644</t>
  </si>
  <si>
    <t>123-3645</t>
  </si>
  <si>
    <t>123-3646</t>
  </si>
  <si>
    <t>123-3647</t>
  </si>
  <si>
    <t>123-3648</t>
  </si>
  <si>
    <t>123-3649</t>
  </si>
  <si>
    <t>123-3650</t>
  </si>
  <si>
    <t>123-3651</t>
  </si>
  <si>
    <t>123-3652</t>
  </si>
  <si>
    <t>123-3653</t>
  </si>
  <si>
    <t>123-3654</t>
  </si>
  <si>
    <t>123-3655</t>
  </si>
  <si>
    <t>123-3656</t>
  </si>
  <si>
    <t>123-3657</t>
  </si>
  <si>
    <t>123-3658</t>
  </si>
  <si>
    <t>123-3659</t>
  </si>
  <si>
    <t>123-3660</t>
  </si>
  <si>
    <t>123-3661</t>
  </si>
  <si>
    <t>123-3662</t>
  </si>
  <si>
    <t>123-3663</t>
  </si>
  <si>
    <t>123-3664</t>
  </si>
  <si>
    <t>123-3665</t>
  </si>
  <si>
    <t>123-3666</t>
  </si>
  <si>
    <t>123-3667</t>
  </si>
  <si>
    <t>123-3668</t>
  </si>
  <si>
    <t>123-3669</t>
  </si>
  <si>
    <t>123-3670</t>
  </si>
  <si>
    <t>123-3671</t>
  </si>
  <si>
    <t>123-3672</t>
  </si>
  <si>
    <t>123-3673</t>
  </si>
  <si>
    <t>123-3674</t>
  </si>
  <si>
    <t>123-3675</t>
  </si>
  <si>
    <t>123-3676</t>
  </si>
  <si>
    <t>123-3677</t>
  </si>
  <si>
    <t>123-3678</t>
  </si>
  <si>
    <t>123-3679</t>
  </si>
  <si>
    <t>123-3680</t>
  </si>
  <si>
    <t>123-3681</t>
  </si>
  <si>
    <t>123-3682</t>
  </si>
  <si>
    <t>123-3683</t>
  </si>
  <si>
    <t>123-3684</t>
  </si>
  <si>
    <t>123-3685</t>
  </si>
  <si>
    <t>123-3686</t>
  </si>
  <si>
    <t>123-3687</t>
  </si>
  <si>
    <t>123-3688</t>
  </si>
  <si>
    <t>123-3689</t>
  </si>
  <si>
    <t>123-3690</t>
  </si>
  <si>
    <t>123-3691</t>
  </si>
  <si>
    <t>123-3692</t>
  </si>
  <si>
    <t>123-3693</t>
  </si>
  <si>
    <t>123-3694</t>
  </si>
  <si>
    <t>123-3695</t>
  </si>
  <si>
    <t>123-3696</t>
  </si>
  <si>
    <t>123-3697</t>
  </si>
  <si>
    <t>123-3698</t>
  </si>
  <si>
    <t>123-3699</t>
  </si>
  <si>
    <t>123-3700</t>
  </si>
  <si>
    <t>123-3701</t>
  </si>
  <si>
    <t>123-3702</t>
  </si>
  <si>
    <t>123-3703</t>
  </si>
  <si>
    <t>123-3704</t>
  </si>
  <si>
    <t>123-3705</t>
  </si>
  <si>
    <t>123-3706</t>
  </si>
  <si>
    <t>123-3707</t>
  </si>
  <si>
    <t>123-3708</t>
  </si>
  <si>
    <t>123-3709</t>
  </si>
  <si>
    <t>123-3710</t>
  </si>
  <si>
    <t>123-3711</t>
  </si>
  <si>
    <t>123-3712</t>
  </si>
  <si>
    <t>123-3713</t>
  </si>
  <si>
    <t>123-3714</t>
  </si>
  <si>
    <t>123-3715</t>
  </si>
  <si>
    <t>123-3716</t>
  </si>
  <si>
    <t>123-3717</t>
  </si>
  <si>
    <t>123-3718</t>
  </si>
  <si>
    <t>123-3719</t>
  </si>
  <si>
    <t>123-3720</t>
  </si>
  <si>
    <t>123-3721</t>
  </si>
  <si>
    <t>123-3722</t>
  </si>
  <si>
    <t>123-3723</t>
  </si>
  <si>
    <t>123-3724</t>
  </si>
  <si>
    <t>123-3725</t>
  </si>
  <si>
    <t>123-3726</t>
  </si>
  <si>
    <t>123-3727</t>
  </si>
  <si>
    <t>123-3728</t>
  </si>
  <si>
    <t>123-3729</t>
  </si>
  <si>
    <t>123-3730</t>
  </si>
  <si>
    <t>123-3731</t>
  </si>
  <si>
    <t>123-3732</t>
  </si>
  <si>
    <t>123-3733</t>
  </si>
  <si>
    <t>123-3734</t>
  </si>
  <si>
    <t>123-3735</t>
  </si>
  <si>
    <t>123-3736</t>
  </si>
  <si>
    <t>123-3737</t>
  </si>
  <si>
    <t>123-3738</t>
  </si>
  <si>
    <t>123-3739</t>
  </si>
  <si>
    <t>123-3740</t>
  </si>
  <si>
    <t>123-3741</t>
  </si>
  <si>
    <t>123-3742</t>
  </si>
  <si>
    <t>123-3743</t>
  </si>
  <si>
    <t>123-3744</t>
  </si>
  <si>
    <t>123-3745</t>
  </si>
  <si>
    <t>123-3746</t>
  </si>
  <si>
    <t>123-3747</t>
  </si>
  <si>
    <t>123-3748</t>
  </si>
  <si>
    <t>123-3749</t>
  </si>
  <si>
    <t>123-3750</t>
  </si>
  <si>
    <t>123-3751</t>
  </si>
  <si>
    <t>123-3752</t>
  </si>
  <si>
    <t>123-3753</t>
  </si>
  <si>
    <t>123-3754</t>
  </si>
  <si>
    <t>123-3755</t>
  </si>
  <si>
    <t>123-3756</t>
  </si>
  <si>
    <t>123-3757</t>
  </si>
  <si>
    <t>123-3758</t>
  </si>
  <si>
    <t>123-3759</t>
  </si>
  <si>
    <t>123-3760</t>
  </si>
  <si>
    <t>123-3761</t>
  </si>
  <si>
    <t>123-3762</t>
  </si>
  <si>
    <t>123-3763</t>
  </si>
  <si>
    <t>123-3764</t>
  </si>
  <si>
    <t>123-3765</t>
  </si>
  <si>
    <t>123-3766</t>
  </si>
  <si>
    <t>123-3767</t>
  </si>
  <si>
    <t>123-3768</t>
  </si>
  <si>
    <t>123-3769</t>
  </si>
  <si>
    <t>123-3770</t>
  </si>
  <si>
    <t>123-3771</t>
  </si>
  <si>
    <t>123-3772</t>
  </si>
  <si>
    <t>123-3773</t>
  </si>
  <si>
    <t>123-3774</t>
  </si>
  <si>
    <t>123-3775</t>
  </si>
  <si>
    <t>123-3776</t>
  </si>
  <si>
    <t>123-3777</t>
  </si>
  <si>
    <t>123-3778</t>
  </si>
  <si>
    <t>123-3779</t>
  </si>
  <si>
    <t>123-3780</t>
  </si>
  <si>
    <t>123-3781</t>
  </si>
  <si>
    <t>123-3782</t>
  </si>
  <si>
    <t>123-3783</t>
  </si>
  <si>
    <t>123-3784</t>
  </si>
  <si>
    <t>123-3785</t>
  </si>
  <si>
    <t>123-3786</t>
  </si>
  <si>
    <t>123-3787</t>
  </si>
  <si>
    <t>123-3788</t>
  </si>
  <si>
    <t>123-3789</t>
  </si>
  <si>
    <t>123-3790</t>
  </si>
  <si>
    <t>123-3791</t>
  </si>
  <si>
    <t>123-3792</t>
  </si>
  <si>
    <t>123-3793</t>
  </si>
  <si>
    <t>123-3794</t>
  </si>
  <si>
    <t>123-3795</t>
  </si>
  <si>
    <t>123-3796</t>
  </si>
  <si>
    <t>123-3797</t>
  </si>
  <si>
    <t>123-3798</t>
  </si>
  <si>
    <t>123-3799</t>
  </si>
  <si>
    <t>123-3800</t>
  </si>
  <si>
    <t>123-3801</t>
  </si>
  <si>
    <t>123-3802</t>
  </si>
  <si>
    <t>123-3803</t>
  </si>
  <si>
    <t>123-3804</t>
  </si>
  <si>
    <t>123-3805</t>
  </si>
  <si>
    <t>123-3806</t>
  </si>
  <si>
    <t>123-3807</t>
  </si>
  <si>
    <t>123-3808</t>
  </si>
  <si>
    <t>123-3809</t>
  </si>
  <si>
    <t>123-3810</t>
  </si>
  <si>
    <t>123-3811</t>
  </si>
  <si>
    <t>123-3812</t>
  </si>
  <si>
    <t>123-3813</t>
  </si>
  <si>
    <t>123-3814</t>
  </si>
  <si>
    <t>123-3815</t>
  </si>
  <si>
    <t>123-3816</t>
  </si>
  <si>
    <t>123-3817</t>
  </si>
  <si>
    <t>123-3818</t>
  </si>
  <si>
    <t>123-3819</t>
  </si>
  <si>
    <t>123-3820</t>
  </si>
  <si>
    <t>123-3821</t>
  </si>
  <si>
    <t>123-3822</t>
  </si>
  <si>
    <t>123-3823</t>
  </si>
  <si>
    <t>123-3824</t>
  </si>
  <si>
    <t>123-3825</t>
  </si>
  <si>
    <t>123-3826</t>
  </si>
  <si>
    <t>123-3827</t>
  </si>
  <si>
    <t>123-3828</t>
  </si>
  <si>
    <t>123-3829</t>
  </si>
  <si>
    <t>123-3830</t>
  </si>
  <si>
    <t>123-3831</t>
  </si>
  <si>
    <t>123-3832</t>
  </si>
  <si>
    <t>123-3833</t>
  </si>
  <si>
    <t>123-3834</t>
  </si>
  <si>
    <t>123-3835</t>
  </si>
  <si>
    <t>123-3836</t>
  </si>
  <si>
    <t>123-3837</t>
  </si>
  <si>
    <t>123-3838</t>
  </si>
  <si>
    <t>123-3839</t>
  </si>
  <si>
    <t>123-3840</t>
  </si>
  <si>
    <t>123-3841</t>
  </si>
  <si>
    <t>123-3842</t>
  </si>
  <si>
    <t>123-3843</t>
  </si>
  <si>
    <t>123-3844</t>
  </si>
  <si>
    <t>123-3845</t>
  </si>
  <si>
    <t>123-3846</t>
  </si>
  <si>
    <t>123-3847</t>
  </si>
  <si>
    <t>123-3848</t>
  </si>
  <si>
    <t>123-3849</t>
  </si>
  <si>
    <t>123-3850</t>
  </si>
  <si>
    <t>123-3851</t>
  </si>
  <si>
    <t>123-3852</t>
  </si>
  <si>
    <t>123-3853</t>
  </si>
  <si>
    <t>123-3854</t>
  </si>
  <si>
    <t>123-3855</t>
  </si>
  <si>
    <t>123-3856</t>
  </si>
  <si>
    <t>123-3857</t>
  </si>
  <si>
    <t>123-3858</t>
  </si>
  <si>
    <t>123-3859</t>
  </si>
  <si>
    <t>123-3860</t>
  </si>
  <si>
    <t>123-3861</t>
  </si>
  <si>
    <t>123-3862</t>
  </si>
  <si>
    <t>123-3863</t>
  </si>
  <si>
    <t>123-3864</t>
  </si>
  <si>
    <t>123-3865</t>
  </si>
  <si>
    <t>123-3866</t>
  </si>
  <si>
    <t>123-3867</t>
  </si>
  <si>
    <t>123-3868</t>
  </si>
  <si>
    <t>123-3869</t>
  </si>
  <si>
    <t>123-3870</t>
  </si>
  <si>
    <t>123-3871</t>
  </si>
  <si>
    <t>123-3872</t>
  </si>
  <si>
    <t>123-3873</t>
  </si>
  <si>
    <t>123-3874</t>
  </si>
  <si>
    <t>123-3875</t>
  </si>
  <si>
    <t>123-3876</t>
  </si>
  <si>
    <t>123-3877</t>
  </si>
  <si>
    <t>123-3878</t>
  </si>
  <si>
    <t>123-3879</t>
  </si>
  <si>
    <t>123-3880</t>
  </si>
  <si>
    <t>123-3881</t>
  </si>
  <si>
    <t>123-3882</t>
  </si>
  <si>
    <t>123-3883</t>
  </si>
  <si>
    <t>123-3884</t>
  </si>
  <si>
    <t>123-3885</t>
  </si>
  <si>
    <t>123-3886</t>
  </si>
  <si>
    <t>123-3887</t>
  </si>
  <si>
    <t>123-3888</t>
  </si>
  <si>
    <t>123-3889</t>
  </si>
  <si>
    <t>123-3890</t>
  </si>
  <si>
    <t>123-3891</t>
  </si>
  <si>
    <t>123-3892</t>
  </si>
  <si>
    <t>123-3893</t>
  </si>
  <si>
    <t>123-3894</t>
  </si>
  <si>
    <t>123-3895</t>
  </si>
  <si>
    <t>123-3896</t>
  </si>
  <si>
    <t>123-3897</t>
  </si>
  <si>
    <t>123-3898</t>
  </si>
  <si>
    <t>123-3899</t>
  </si>
  <si>
    <t>123-3900</t>
  </si>
  <si>
    <t>123-3901</t>
  </si>
  <si>
    <t>123-3902</t>
  </si>
  <si>
    <t>123-3903</t>
  </si>
  <si>
    <t>123-3904</t>
  </si>
  <si>
    <t>123-3905</t>
  </si>
  <si>
    <t>123-3906</t>
  </si>
  <si>
    <t>123-3907</t>
  </si>
  <si>
    <t>123-3908</t>
  </si>
  <si>
    <t>123-3909</t>
  </si>
  <si>
    <t>123-3910</t>
  </si>
  <si>
    <t>123-3911</t>
  </si>
  <si>
    <t>123-3912</t>
  </si>
  <si>
    <t>123-3913</t>
  </si>
  <si>
    <t>123-3914</t>
  </si>
  <si>
    <t>123-3915</t>
  </si>
  <si>
    <t>123-3916</t>
  </si>
  <si>
    <t>123-3917</t>
  </si>
  <si>
    <t>123-3918</t>
  </si>
  <si>
    <t>123-3919</t>
  </si>
  <si>
    <t>123-3920</t>
  </si>
  <si>
    <t>123-3921</t>
  </si>
  <si>
    <t>123-3922</t>
  </si>
  <si>
    <t>123-3923</t>
  </si>
  <si>
    <t>123-3924</t>
  </si>
  <si>
    <t>123-3925</t>
  </si>
  <si>
    <t>123-3926</t>
  </si>
  <si>
    <t>123-3927</t>
  </si>
  <si>
    <t>123-3928</t>
  </si>
  <si>
    <t>123-3929</t>
  </si>
  <si>
    <t>123-3930</t>
  </si>
  <si>
    <t>123-3931</t>
  </si>
  <si>
    <t>123-3932</t>
  </si>
  <si>
    <t>123-3933</t>
  </si>
  <si>
    <t>123-3934</t>
  </si>
  <si>
    <t>123-3935</t>
  </si>
  <si>
    <t>123-3936</t>
  </si>
  <si>
    <t>123-3937</t>
  </si>
  <si>
    <t>123-3938</t>
  </si>
  <si>
    <t>123-3939</t>
  </si>
  <si>
    <t>123-3940</t>
  </si>
  <si>
    <t>123-3941</t>
  </si>
  <si>
    <t>123-3942</t>
  </si>
  <si>
    <t>123-3943</t>
  </si>
  <si>
    <t>123-3944</t>
  </si>
  <si>
    <t>123-3945</t>
  </si>
  <si>
    <t>123-3946</t>
  </si>
  <si>
    <t>123-3947</t>
  </si>
  <si>
    <t>123-3948</t>
  </si>
  <si>
    <t>123-3949</t>
  </si>
  <si>
    <t>123-3950</t>
  </si>
  <si>
    <t>123-3951</t>
  </si>
  <si>
    <t>123-3952</t>
  </si>
  <si>
    <t>123-3953</t>
  </si>
  <si>
    <t>123-3954</t>
  </si>
  <si>
    <t>123-3955</t>
  </si>
  <si>
    <t>123-3956</t>
  </si>
  <si>
    <t>123-3957</t>
  </si>
  <si>
    <t>123-3958</t>
  </si>
  <si>
    <t>123-3959</t>
  </si>
  <si>
    <t>123-3960</t>
  </si>
  <si>
    <t>123-3961</t>
  </si>
  <si>
    <t>123-3962</t>
  </si>
  <si>
    <t>123-3963</t>
  </si>
  <si>
    <t>123-3964</t>
  </si>
  <si>
    <t>123-3965</t>
  </si>
  <si>
    <t>123-3966</t>
  </si>
  <si>
    <t>123-3967</t>
  </si>
  <si>
    <t>123-3968</t>
  </si>
  <si>
    <t>123-3969</t>
  </si>
  <si>
    <t>123-3970</t>
  </si>
  <si>
    <t>123-3971</t>
  </si>
  <si>
    <t>123-3972</t>
  </si>
  <si>
    <t>123-3973</t>
  </si>
  <si>
    <t>123-3974</t>
  </si>
  <si>
    <t>123-3975</t>
  </si>
  <si>
    <t>123-3976</t>
  </si>
  <si>
    <t>123-3977</t>
  </si>
  <si>
    <t>123-3978</t>
  </si>
  <si>
    <t>123-3979</t>
  </si>
  <si>
    <t>123-3980</t>
  </si>
  <si>
    <t>123-3981</t>
  </si>
  <si>
    <t>123-3982</t>
  </si>
  <si>
    <t>123-3983</t>
  </si>
  <si>
    <t>123-3984</t>
  </si>
  <si>
    <t>123-3985</t>
  </si>
  <si>
    <t>123-3986</t>
  </si>
  <si>
    <t>123-3987</t>
  </si>
  <si>
    <t>123-3988</t>
  </si>
  <si>
    <t>123-3989</t>
  </si>
  <si>
    <t>123-3990</t>
  </si>
  <si>
    <t>123-3991</t>
  </si>
  <si>
    <t>123-3992</t>
  </si>
  <si>
    <t>123-3993</t>
  </si>
  <si>
    <t>123-3994</t>
  </si>
  <si>
    <t>123-3995</t>
  </si>
  <si>
    <t>123-3996</t>
  </si>
  <si>
    <t>123-3997</t>
  </si>
  <si>
    <t>123-3998</t>
  </si>
  <si>
    <t>123-3999</t>
  </si>
  <si>
    <t>123-4000</t>
  </si>
  <si>
    <t>123-4001</t>
  </si>
  <si>
    <t>123-4002</t>
  </si>
  <si>
    <t>123-4003</t>
  </si>
  <si>
    <t>123-4004</t>
  </si>
  <si>
    <t>123-4005</t>
  </si>
  <si>
    <t>123-4006</t>
  </si>
  <si>
    <t>123-4007</t>
  </si>
  <si>
    <t>123-4008</t>
  </si>
  <si>
    <t>123-4009</t>
  </si>
  <si>
    <t>123-4010</t>
  </si>
  <si>
    <t>123-4011</t>
  </si>
  <si>
    <t>123-4012</t>
  </si>
  <si>
    <t>123-4013</t>
  </si>
  <si>
    <t>123-4014</t>
  </si>
  <si>
    <t>123-4015</t>
  </si>
  <si>
    <t>123-4016</t>
  </si>
  <si>
    <t>123-4017</t>
  </si>
  <si>
    <t>123-4018</t>
  </si>
  <si>
    <t>123-4019</t>
  </si>
  <si>
    <t>123-4020</t>
  </si>
  <si>
    <t>123-4021</t>
  </si>
  <si>
    <t>123-4022</t>
  </si>
  <si>
    <t>123-4023</t>
  </si>
  <si>
    <t>123-4024</t>
  </si>
  <si>
    <t>123-4025</t>
  </si>
  <si>
    <t>123-4026</t>
  </si>
  <si>
    <t>123-4027</t>
  </si>
  <si>
    <t>123-4028</t>
  </si>
  <si>
    <t>123-4029</t>
  </si>
  <si>
    <t>123-4030</t>
  </si>
  <si>
    <t>123-4031</t>
  </si>
  <si>
    <t>123-4032</t>
  </si>
  <si>
    <t>123-4033</t>
  </si>
  <si>
    <t>123-4034</t>
  </si>
  <si>
    <t>123-4035</t>
  </si>
  <si>
    <t>123-4036</t>
  </si>
  <si>
    <t>123-4037</t>
  </si>
  <si>
    <t>123-4038</t>
  </si>
  <si>
    <t>123-4039</t>
  </si>
  <si>
    <t>123-4040</t>
  </si>
  <si>
    <t>123-4041</t>
  </si>
  <si>
    <t>123-4042</t>
  </si>
  <si>
    <t>123-4043</t>
  </si>
  <si>
    <t>123-4044</t>
  </si>
  <si>
    <t>123-4045</t>
  </si>
  <si>
    <t>123-4046</t>
  </si>
  <si>
    <t>123-4047</t>
  </si>
  <si>
    <t>123-4048</t>
  </si>
  <si>
    <t>123-4049</t>
  </si>
  <si>
    <t>123-4050</t>
  </si>
  <si>
    <t>123-4051</t>
  </si>
  <si>
    <t>123-4052</t>
  </si>
  <si>
    <t>123-4053</t>
  </si>
  <si>
    <t>123-4054</t>
  </si>
  <si>
    <t>123-4055</t>
  </si>
  <si>
    <t>123-4056</t>
  </si>
  <si>
    <t>123-4057</t>
  </si>
  <si>
    <t>123-4058</t>
  </si>
  <si>
    <t>123-4059</t>
  </si>
  <si>
    <t>123-4060</t>
  </si>
  <si>
    <t>123-4061</t>
  </si>
  <si>
    <t>123-4062</t>
  </si>
  <si>
    <t>123-4063</t>
  </si>
  <si>
    <t>123-4064</t>
  </si>
  <si>
    <t>123-4065</t>
  </si>
  <si>
    <t>123-4066</t>
  </si>
  <si>
    <t>123-4067</t>
  </si>
  <si>
    <t>123-4068</t>
  </si>
  <si>
    <t>123-4069</t>
  </si>
  <si>
    <t>123-4070</t>
  </si>
  <si>
    <t>123-4071</t>
  </si>
  <si>
    <t>123-4072</t>
  </si>
  <si>
    <t>123-4073</t>
  </si>
  <si>
    <t>123-4074</t>
  </si>
  <si>
    <t>123-4075</t>
  </si>
  <si>
    <t>123-4076</t>
  </si>
  <si>
    <t>123-4077</t>
  </si>
  <si>
    <t>123-4078</t>
  </si>
  <si>
    <t>123-4079</t>
  </si>
  <si>
    <t>123-4080</t>
  </si>
  <si>
    <t>123-4081</t>
  </si>
  <si>
    <t>123-4082</t>
  </si>
  <si>
    <t>123-4083</t>
  </si>
  <si>
    <t>123-4084</t>
  </si>
  <si>
    <t>123-4085</t>
  </si>
  <si>
    <t>123-4086</t>
  </si>
  <si>
    <t>123-4087</t>
  </si>
  <si>
    <t>123-4088</t>
  </si>
  <si>
    <t>123-4089</t>
  </si>
  <si>
    <t>123-4090</t>
  </si>
  <si>
    <t>123-4091</t>
  </si>
  <si>
    <t>123-4092</t>
  </si>
  <si>
    <t>123-4093</t>
  </si>
  <si>
    <t>123-4094</t>
  </si>
  <si>
    <t>123-4095</t>
  </si>
  <si>
    <t>123-4096</t>
  </si>
  <si>
    <t>123-4097</t>
  </si>
  <si>
    <t>123-4098</t>
  </si>
  <si>
    <t>123-4099</t>
  </si>
  <si>
    <t>123-4100</t>
  </si>
  <si>
    <t>123-4101</t>
  </si>
  <si>
    <t>123-4102</t>
  </si>
  <si>
    <t>123-4103</t>
  </si>
  <si>
    <t>123-4104</t>
  </si>
  <si>
    <t>123-4105</t>
  </si>
  <si>
    <t>123-4106</t>
  </si>
  <si>
    <t>123-4107</t>
  </si>
  <si>
    <t>123-4108</t>
  </si>
  <si>
    <t>123-4109</t>
  </si>
  <si>
    <t>123-4110</t>
  </si>
  <si>
    <t>123-4111</t>
  </si>
  <si>
    <t>123-4112</t>
  </si>
  <si>
    <t>123-4113</t>
  </si>
  <si>
    <t>123-4114</t>
  </si>
  <si>
    <t>123-4115</t>
  </si>
  <si>
    <t>123-4116</t>
  </si>
  <si>
    <t>123-4117</t>
  </si>
  <si>
    <t>123-4118</t>
  </si>
  <si>
    <t>123-4119</t>
  </si>
  <si>
    <t>123-4120</t>
  </si>
  <si>
    <t>123-4121</t>
  </si>
  <si>
    <t>123-4122</t>
  </si>
  <si>
    <t>123-4123</t>
  </si>
  <si>
    <t>123-4124</t>
  </si>
  <si>
    <t>123-4125</t>
  </si>
  <si>
    <t>123-4126</t>
  </si>
  <si>
    <t>123-4127</t>
  </si>
  <si>
    <t>123-4128</t>
  </si>
  <si>
    <t>123-4129</t>
  </si>
  <si>
    <t>123-4130</t>
  </si>
  <si>
    <t>123-4131</t>
  </si>
  <si>
    <t>123-4132</t>
  </si>
  <si>
    <t>123-4133</t>
  </si>
  <si>
    <t>123-4134</t>
  </si>
  <si>
    <t>123-4135</t>
  </si>
  <si>
    <t>123-4136</t>
  </si>
  <si>
    <t>123-4137</t>
  </si>
  <si>
    <t>123-4138</t>
  </si>
  <si>
    <t>123-4139</t>
  </si>
  <si>
    <t>123-4140</t>
  </si>
  <si>
    <t>123-4141</t>
  </si>
  <si>
    <t>123-4142</t>
  </si>
  <si>
    <t>123-4143</t>
  </si>
  <si>
    <t>123-4144</t>
  </si>
  <si>
    <t>123-4145</t>
  </si>
  <si>
    <t>123-4146</t>
  </si>
  <si>
    <t>123-4147</t>
  </si>
  <si>
    <t>123-4148</t>
  </si>
  <si>
    <t>123-4149</t>
  </si>
  <si>
    <t>123-4150</t>
  </si>
  <si>
    <t>123-4151</t>
  </si>
  <si>
    <t>123-4152</t>
  </si>
  <si>
    <t>123-4153</t>
  </si>
  <si>
    <t>123-4154</t>
  </si>
  <si>
    <t>123-4155</t>
  </si>
  <si>
    <t>123-4156</t>
  </si>
  <si>
    <t>123-4157</t>
  </si>
  <si>
    <t>123-4158</t>
  </si>
  <si>
    <t>123-4159</t>
  </si>
  <si>
    <t>123-4160</t>
  </si>
  <si>
    <t>123-4161</t>
  </si>
  <si>
    <t>123-4162</t>
  </si>
  <si>
    <t>123-4163</t>
  </si>
  <si>
    <t>123-4164</t>
  </si>
  <si>
    <t>123-4165</t>
  </si>
  <si>
    <t>123-4166</t>
  </si>
  <si>
    <t>123-4167</t>
  </si>
  <si>
    <t>123-4168</t>
  </si>
  <si>
    <t>123-4169</t>
  </si>
  <si>
    <t>123-4170</t>
  </si>
  <si>
    <t>123-4171</t>
  </si>
  <si>
    <t>123-4172</t>
  </si>
  <si>
    <t>123-4173</t>
  </si>
  <si>
    <t>123-4174</t>
  </si>
  <si>
    <t>123-4175</t>
  </si>
  <si>
    <t>123-4176</t>
  </si>
  <si>
    <t>123-4177</t>
  </si>
  <si>
    <t>123-4178</t>
  </si>
  <si>
    <t>123-4179</t>
  </si>
  <si>
    <t>123-4180</t>
  </si>
  <si>
    <t>123-4181</t>
  </si>
  <si>
    <t>123-4182</t>
  </si>
  <si>
    <t>123-4183</t>
  </si>
  <si>
    <t>123-4184</t>
  </si>
  <si>
    <t>123-4185</t>
  </si>
  <si>
    <t>123-4186</t>
  </si>
  <si>
    <t>123-4187</t>
  </si>
  <si>
    <t>123-4188</t>
  </si>
  <si>
    <t>123-4189</t>
  </si>
  <si>
    <t>123-4190</t>
  </si>
  <si>
    <t>123-4191</t>
  </si>
  <si>
    <t>123-4192</t>
  </si>
  <si>
    <t>123-4193</t>
  </si>
  <si>
    <t>123-4194</t>
  </si>
  <si>
    <t>123-4195</t>
  </si>
  <si>
    <t>123-4196</t>
  </si>
  <si>
    <t>123-4197</t>
  </si>
  <si>
    <t>123-4198</t>
  </si>
  <si>
    <t>123-4199</t>
  </si>
  <si>
    <t>123-4200</t>
  </si>
  <si>
    <t>123-4201</t>
  </si>
  <si>
    <t>123-4202</t>
  </si>
  <si>
    <t>123-4203</t>
  </si>
  <si>
    <t>123-4204</t>
  </si>
  <si>
    <t>123-4205</t>
  </si>
  <si>
    <t>123-4206</t>
  </si>
  <si>
    <t>123-4207</t>
  </si>
  <si>
    <t>123-4208</t>
  </si>
  <si>
    <t>123-4209</t>
  </si>
  <si>
    <t>123-4210</t>
  </si>
  <si>
    <t>123-4211</t>
  </si>
  <si>
    <t>123-4212</t>
  </si>
  <si>
    <t>123-4213</t>
  </si>
  <si>
    <t>123-4214</t>
  </si>
  <si>
    <t>123-4215</t>
  </si>
  <si>
    <t>123-4216</t>
  </si>
  <si>
    <t>123-4217</t>
  </si>
  <si>
    <t>123-4218</t>
  </si>
  <si>
    <t>123-4219</t>
  </si>
  <si>
    <t>123-4220</t>
  </si>
  <si>
    <t>123-4221</t>
  </si>
  <si>
    <t>123-4222</t>
  </si>
  <si>
    <t>123-4223</t>
  </si>
  <si>
    <t>123-4224</t>
  </si>
  <si>
    <t>123-4225</t>
  </si>
  <si>
    <t>123-4226</t>
  </si>
  <si>
    <t>123-4227</t>
  </si>
  <si>
    <t>123-4228</t>
  </si>
  <si>
    <t>123-4229</t>
  </si>
  <si>
    <t>123-4230</t>
  </si>
  <si>
    <t>123-4231</t>
  </si>
  <si>
    <t>123-4232</t>
  </si>
  <si>
    <t>123-4233</t>
  </si>
  <si>
    <t>123-4234</t>
  </si>
  <si>
    <t>123-4235</t>
  </si>
  <si>
    <t>123-4236</t>
  </si>
  <si>
    <t>123-4237</t>
  </si>
  <si>
    <t>123-4238</t>
  </si>
  <si>
    <t>123-4239</t>
  </si>
  <si>
    <t>123-4240</t>
  </si>
  <si>
    <t>123-4241</t>
  </si>
  <si>
    <t>123-4242</t>
  </si>
  <si>
    <t>123-4243</t>
  </si>
  <si>
    <t>123-4244</t>
  </si>
  <si>
    <t>123-4245</t>
  </si>
  <si>
    <t>123-4246</t>
  </si>
  <si>
    <t>123-4247</t>
  </si>
  <si>
    <t>123-4248</t>
  </si>
  <si>
    <t>123-4249</t>
  </si>
  <si>
    <t>123-4250</t>
  </si>
  <si>
    <t>123-4251</t>
  </si>
  <si>
    <t>123-4252</t>
  </si>
  <si>
    <t>123-4253</t>
  </si>
  <si>
    <t>123-4254</t>
  </si>
  <si>
    <t>123-4255</t>
  </si>
  <si>
    <t>123-4256</t>
  </si>
  <si>
    <t>123-4257</t>
  </si>
  <si>
    <t>123-4258</t>
  </si>
  <si>
    <t>123-4259</t>
  </si>
  <si>
    <t>123-4260</t>
  </si>
  <si>
    <t>123-4261</t>
  </si>
  <si>
    <t>123-4262</t>
  </si>
  <si>
    <t>123-4263</t>
  </si>
  <si>
    <t>123-4264</t>
  </si>
  <si>
    <t>123-4265</t>
  </si>
  <si>
    <t>123-4266</t>
  </si>
  <si>
    <t>123-4267</t>
  </si>
  <si>
    <t>123-4268</t>
  </si>
  <si>
    <t>123-4269</t>
  </si>
  <si>
    <t>123-4270</t>
  </si>
  <si>
    <t>123-4271</t>
  </si>
  <si>
    <t>123-4272</t>
  </si>
  <si>
    <t>123-4273</t>
  </si>
  <si>
    <t>123-4274</t>
  </si>
  <si>
    <t>123-4275</t>
  </si>
  <si>
    <t>123-4276</t>
  </si>
  <si>
    <t>123-4277</t>
  </si>
  <si>
    <t>123-4278</t>
  </si>
  <si>
    <t>123-4279</t>
  </si>
  <si>
    <t>123-4280</t>
  </si>
  <si>
    <t>123-4281</t>
  </si>
  <si>
    <t>123-4282</t>
  </si>
  <si>
    <t>123-4283</t>
  </si>
  <si>
    <t>123-4284</t>
  </si>
  <si>
    <t>123-4285</t>
  </si>
  <si>
    <t>123-4286</t>
  </si>
  <si>
    <t>123-4287</t>
  </si>
  <si>
    <t>123-4288</t>
  </si>
  <si>
    <t>123-4289</t>
  </si>
  <si>
    <t>123-4290</t>
  </si>
  <si>
    <t>123-4291</t>
  </si>
  <si>
    <t>123-4292</t>
  </si>
  <si>
    <t>123-4293</t>
  </si>
  <si>
    <t>123-4294</t>
  </si>
  <si>
    <t>123-4295</t>
  </si>
  <si>
    <t>123-4296</t>
  </si>
  <si>
    <t>123-4297</t>
  </si>
  <si>
    <t>123-4298</t>
  </si>
  <si>
    <t>123-4299</t>
  </si>
  <si>
    <t>123-4300</t>
  </si>
  <si>
    <t>123-4301</t>
  </si>
  <si>
    <t>123-4302</t>
  </si>
  <si>
    <t>123-4303</t>
  </si>
  <si>
    <t>123-4304</t>
  </si>
  <si>
    <t>123-4305</t>
  </si>
  <si>
    <t>123-4306</t>
  </si>
  <si>
    <t>123-4307</t>
  </si>
  <si>
    <t>123-4308</t>
  </si>
  <si>
    <t>123-4309</t>
  </si>
  <si>
    <t>123-4310</t>
  </si>
  <si>
    <t>123-4311</t>
  </si>
  <si>
    <t>123-4312</t>
  </si>
  <si>
    <t>123-4313</t>
  </si>
  <si>
    <t>123-4314</t>
  </si>
  <si>
    <t>123-4315</t>
  </si>
  <si>
    <t>123-4316</t>
  </si>
  <si>
    <t>123-4317</t>
  </si>
  <si>
    <t>123-4318</t>
  </si>
  <si>
    <t>123-4319</t>
  </si>
  <si>
    <t>123-4320</t>
  </si>
  <si>
    <t>123-4321</t>
  </si>
  <si>
    <t>123-4322</t>
  </si>
  <si>
    <t>123-4323</t>
  </si>
  <si>
    <t>123-4324</t>
  </si>
  <si>
    <t>123-4325</t>
  </si>
  <si>
    <t>123-4326</t>
  </si>
  <si>
    <t>123-4327</t>
  </si>
  <si>
    <t>123-4328</t>
  </si>
  <si>
    <t>123-4329</t>
  </si>
  <si>
    <t>123-4330</t>
  </si>
  <si>
    <t>123-4331</t>
  </si>
  <si>
    <t>123-4332</t>
  </si>
  <si>
    <t>123-4333</t>
  </si>
  <si>
    <t>123-4334</t>
  </si>
  <si>
    <t>123-4335</t>
  </si>
  <si>
    <t>123-4336</t>
  </si>
  <si>
    <t>123-4337</t>
  </si>
  <si>
    <t>123-4338</t>
  </si>
  <si>
    <t>123-4339</t>
  </si>
  <si>
    <t>123-4340</t>
  </si>
  <si>
    <t>123-4341</t>
  </si>
  <si>
    <t>123-4342</t>
  </si>
  <si>
    <t>123-4343</t>
  </si>
  <si>
    <t>123-4344</t>
  </si>
  <si>
    <t>123-4345</t>
  </si>
  <si>
    <t>123-4346</t>
  </si>
  <si>
    <t>123-4347</t>
  </si>
  <si>
    <t>123-4348</t>
  </si>
  <si>
    <t>123-4349</t>
  </si>
  <si>
    <t>123-4350</t>
  </si>
  <si>
    <t>123-4351</t>
  </si>
  <si>
    <t>123-4352</t>
  </si>
  <si>
    <t>123-4353</t>
  </si>
  <si>
    <t>123-4354</t>
  </si>
  <si>
    <t>123-4355</t>
  </si>
  <si>
    <t>123-4356</t>
  </si>
  <si>
    <t>123-4357</t>
  </si>
  <si>
    <t>123-4358</t>
  </si>
  <si>
    <t>123-4359</t>
  </si>
  <si>
    <t>123-4360</t>
  </si>
  <si>
    <t>123-4361</t>
  </si>
  <si>
    <t>123-4362</t>
  </si>
  <si>
    <t>123-4363</t>
  </si>
  <si>
    <t>123-4364</t>
  </si>
  <si>
    <t>123-4365</t>
  </si>
  <si>
    <t>123-4366</t>
  </si>
  <si>
    <t>123-4367</t>
  </si>
  <si>
    <t>123-4368</t>
  </si>
  <si>
    <t>123-4369</t>
  </si>
  <si>
    <t>123-4370</t>
  </si>
  <si>
    <t>123-4371</t>
  </si>
  <si>
    <t>123-4372</t>
  </si>
  <si>
    <t>123-4373</t>
  </si>
  <si>
    <t>123-4374</t>
  </si>
  <si>
    <t>123-4375</t>
  </si>
  <si>
    <t>123-4376</t>
  </si>
  <si>
    <t>123-4377</t>
  </si>
  <si>
    <t>123-4378</t>
  </si>
  <si>
    <t>123-4379</t>
  </si>
  <si>
    <t>123-4380</t>
  </si>
  <si>
    <t>123-4381</t>
  </si>
  <si>
    <t>123-4382</t>
  </si>
  <si>
    <t>123-4383</t>
  </si>
  <si>
    <t>123-4384</t>
  </si>
  <si>
    <t>123-4385</t>
  </si>
  <si>
    <t>123-4386</t>
  </si>
  <si>
    <t>123-4387</t>
  </si>
  <si>
    <t>123-4388</t>
  </si>
  <si>
    <t>123-4389</t>
  </si>
  <si>
    <t>123-4390</t>
  </si>
  <si>
    <t>123-4391</t>
  </si>
  <si>
    <t>123-4392</t>
  </si>
  <si>
    <t>123-4393</t>
  </si>
  <si>
    <t>123-4394</t>
  </si>
  <si>
    <t>123-4395</t>
  </si>
  <si>
    <t>123-4396</t>
  </si>
  <si>
    <t>123-4397</t>
  </si>
  <si>
    <t>123-4398</t>
  </si>
  <si>
    <t>123-4399</t>
  </si>
  <si>
    <t>123-4400</t>
  </si>
  <si>
    <t>123-4401</t>
  </si>
  <si>
    <t>123-4402</t>
  </si>
  <si>
    <t>123-4403</t>
  </si>
  <si>
    <t>123-4404</t>
  </si>
  <si>
    <t>123-4405</t>
  </si>
  <si>
    <t>123-4406</t>
  </si>
  <si>
    <t>123-4407</t>
  </si>
  <si>
    <t>123-4408</t>
  </si>
  <si>
    <t>123-4409</t>
  </si>
  <si>
    <t>123-4410</t>
  </si>
  <si>
    <t>123-4411</t>
  </si>
  <si>
    <t>123-4412</t>
  </si>
  <si>
    <t>123-4413</t>
  </si>
  <si>
    <t>123-4414</t>
  </si>
  <si>
    <t>123-4415</t>
  </si>
  <si>
    <t>123-4416</t>
  </si>
  <si>
    <t>123-4417</t>
  </si>
  <si>
    <t>123-4418</t>
  </si>
  <si>
    <t>123-4419</t>
  </si>
  <si>
    <t>123-4420</t>
  </si>
  <si>
    <t>123-4421</t>
  </si>
  <si>
    <t>123-4422</t>
  </si>
  <si>
    <t>123-4423</t>
  </si>
  <si>
    <t>123-4424</t>
  </si>
  <si>
    <t>123-4425</t>
  </si>
  <si>
    <t>123-4426</t>
  </si>
  <si>
    <t>123-4427</t>
  </si>
  <si>
    <t>123-4428</t>
  </si>
  <si>
    <t>123-4429</t>
  </si>
  <si>
    <t>123-4430</t>
  </si>
  <si>
    <t>123-4431</t>
  </si>
  <si>
    <t>123-4432</t>
  </si>
  <si>
    <t>123-4433</t>
  </si>
  <si>
    <t>123-4434</t>
  </si>
  <si>
    <t>123-4435</t>
  </si>
  <si>
    <t>123-4436</t>
  </si>
  <si>
    <t>123-4437</t>
  </si>
  <si>
    <t>123-4438</t>
  </si>
  <si>
    <t>123-4439</t>
  </si>
  <si>
    <t>123-4440</t>
  </si>
  <si>
    <t>123-4441</t>
  </si>
  <si>
    <t>123-4442</t>
  </si>
  <si>
    <t>123-4443</t>
  </si>
  <si>
    <t>123-4444</t>
  </si>
  <si>
    <t>123-4445</t>
  </si>
  <si>
    <t>123-4446</t>
  </si>
  <si>
    <t>123-4447</t>
  </si>
  <si>
    <t>123-4448</t>
  </si>
  <si>
    <t>123-4449</t>
  </si>
  <si>
    <t>123-4450</t>
  </si>
  <si>
    <t>123-4451</t>
  </si>
  <si>
    <t>123-4452</t>
  </si>
  <si>
    <t>123-4453</t>
  </si>
  <si>
    <t>123-4454</t>
  </si>
  <si>
    <t>123-4455</t>
  </si>
  <si>
    <t>123-4456</t>
  </si>
  <si>
    <t>123-4457</t>
  </si>
  <si>
    <t>123-4458</t>
  </si>
  <si>
    <t>123-4459</t>
  </si>
  <si>
    <t>123-4460</t>
  </si>
  <si>
    <t>123-4461</t>
  </si>
  <si>
    <t>123-4462</t>
  </si>
  <si>
    <t>123-4463</t>
  </si>
  <si>
    <t>123-4464</t>
  </si>
  <si>
    <t>123-4465</t>
  </si>
  <si>
    <t>123-4466</t>
  </si>
  <si>
    <t>123-4467</t>
  </si>
  <si>
    <t>123-4468</t>
  </si>
  <si>
    <t>123-4469</t>
  </si>
  <si>
    <t>123-4470</t>
  </si>
  <si>
    <t>123-4471</t>
  </si>
  <si>
    <t>123-4472</t>
  </si>
  <si>
    <t>123-4473</t>
  </si>
  <si>
    <t>123-4474</t>
  </si>
  <si>
    <t>123-4475</t>
  </si>
  <si>
    <t>123-4476</t>
  </si>
  <si>
    <t>123-4477</t>
  </si>
  <si>
    <t>123-4478</t>
  </si>
  <si>
    <t>123-4479</t>
  </si>
  <si>
    <t>123-4480</t>
  </si>
  <si>
    <t>123-4481</t>
  </si>
  <si>
    <t>123-4482</t>
  </si>
  <si>
    <t>123-4483</t>
  </si>
  <si>
    <t>123-4484</t>
  </si>
  <si>
    <t>123-4485</t>
  </si>
  <si>
    <t>123-4486</t>
  </si>
  <si>
    <t>123-4487</t>
  </si>
  <si>
    <t>123-4488</t>
  </si>
  <si>
    <t>123-4489</t>
  </si>
  <si>
    <t>123-4490</t>
  </si>
  <si>
    <t>123-4491</t>
  </si>
  <si>
    <t>123-4492</t>
  </si>
  <si>
    <t>123-4493</t>
  </si>
  <si>
    <t>123-4494</t>
  </si>
  <si>
    <t>123-4495</t>
  </si>
  <si>
    <t>123-4496</t>
  </si>
  <si>
    <t>123-4497</t>
  </si>
  <si>
    <t>123-4498</t>
  </si>
  <si>
    <t>123-4499</t>
  </si>
  <si>
    <t>123-4500</t>
  </si>
  <si>
    <t>123-4501</t>
  </si>
  <si>
    <t>123-4502</t>
  </si>
  <si>
    <t>123-4503</t>
  </si>
  <si>
    <t>123-4504</t>
  </si>
  <si>
    <t>123-4505</t>
  </si>
  <si>
    <t>123-4506</t>
  </si>
  <si>
    <t>123-4507</t>
  </si>
  <si>
    <t>123-4508</t>
  </si>
  <si>
    <t>123-4509</t>
  </si>
  <si>
    <t>123-4510</t>
  </si>
  <si>
    <t>123-4511</t>
  </si>
  <si>
    <t>123-4512</t>
  </si>
  <si>
    <t>123-4513</t>
  </si>
  <si>
    <t>123-4514</t>
  </si>
  <si>
    <t>123-4515</t>
  </si>
  <si>
    <t>123-4516</t>
  </si>
  <si>
    <t>123-4517</t>
  </si>
  <si>
    <t>123-4518</t>
  </si>
  <si>
    <t>123-4519</t>
  </si>
  <si>
    <t>123-4520</t>
  </si>
  <si>
    <t>123-4521</t>
  </si>
  <si>
    <t>123-4522</t>
  </si>
  <si>
    <t>123-4523</t>
  </si>
  <si>
    <t>123-4524</t>
  </si>
  <si>
    <t>123-4525</t>
  </si>
  <si>
    <t>123-4526</t>
  </si>
  <si>
    <t>123-4527</t>
  </si>
  <si>
    <t>123-4528</t>
  </si>
  <si>
    <t>123-4529</t>
  </si>
  <si>
    <t>123-4530</t>
  </si>
  <si>
    <t>123-4531</t>
  </si>
  <si>
    <t>123-4532</t>
  </si>
  <si>
    <t>123-4533</t>
  </si>
  <si>
    <t>123-4534</t>
  </si>
  <si>
    <t>123-4535</t>
  </si>
  <si>
    <t>123-4536</t>
  </si>
  <si>
    <t>123-4537</t>
  </si>
  <si>
    <t>123-4538</t>
  </si>
  <si>
    <t>123-4539</t>
  </si>
  <si>
    <t>123-4540</t>
  </si>
  <si>
    <t>123-4541</t>
  </si>
  <si>
    <t>123-4542</t>
  </si>
  <si>
    <t>123-4543</t>
  </si>
  <si>
    <t>123-4544</t>
  </si>
  <si>
    <t>123-4545</t>
  </si>
  <si>
    <t>123-4546</t>
  </si>
  <si>
    <t>123-4547</t>
  </si>
  <si>
    <t>123-4548</t>
  </si>
  <si>
    <t>123-4549</t>
  </si>
  <si>
    <t>123-4550</t>
  </si>
  <si>
    <t>123-4551</t>
  </si>
  <si>
    <t>123-4552</t>
  </si>
  <si>
    <t>123-4553</t>
  </si>
  <si>
    <t>123-4554</t>
  </si>
  <si>
    <t>123-4555</t>
  </si>
  <si>
    <t>123-4556</t>
  </si>
  <si>
    <t>123-4557</t>
  </si>
  <si>
    <t>123-4558</t>
  </si>
  <si>
    <t>123-4559</t>
  </si>
  <si>
    <t>123-4560</t>
  </si>
  <si>
    <t>123-4561</t>
  </si>
  <si>
    <t>123-4562</t>
  </si>
  <si>
    <t>123-4563</t>
  </si>
  <si>
    <t>123-4564</t>
  </si>
  <si>
    <t>123-4565</t>
  </si>
  <si>
    <t>123-4566</t>
  </si>
  <si>
    <t>123-4567</t>
  </si>
  <si>
    <t>123-4568</t>
  </si>
  <si>
    <t>123-4569</t>
  </si>
  <si>
    <t>123-4570</t>
  </si>
  <si>
    <t>123-4571</t>
  </si>
  <si>
    <t>123-4572</t>
  </si>
  <si>
    <t>123-4573</t>
  </si>
  <si>
    <t>123-4574</t>
  </si>
  <si>
    <t>123-4575</t>
  </si>
  <si>
    <t>123-4576</t>
  </si>
  <si>
    <t>123-4577</t>
  </si>
  <si>
    <t>123-4578</t>
  </si>
  <si>
    <t>123-4579</t>
  </si>
  <si>
    <t>123-4580</t>
  </si>
  <si>
    <t>123-4581</t>
  </si>
  <si>
    <t>123-4582</t>
  </si>
  <si>
    <t>123-4583</t>
  </si>
  <si>
    <t>123-4584</t>
  </si>
  <si>
    <t>123-4585</t>
  </si>
  <si>
    <t>123-4586</t>
  </si>
  <si>
    <t>123-4587</t>
  </si>
  <si>
    <t>123-4588</t>
  </si>
  <si>
    <t>123-4589</t>
  </si>
  <si>
    <t>123-4590</t>
  </si>
  <si>
    <t>123-4591</t>
  </si>
  <si>
    <t>123-4592</t>
  </si>
  <si>
    <t>123-4593</t>
  </si>
  <si>
    <t>123-4594</t>
  </si>
  <si>
    <t>123-4595</t>
  </si>
  <si>
    <t>123-4596</t>
  </si>
  <si>
    <t>123-4597</t>
  </si>
  <si>
    <t>123-4598</t>
  </si>
  <si>
    <t>123-4599</t>
  </si>
  <si>
    <t>123-4600</t>
  </si>
  <si>
    <t>123-4601</t>
  </si>
  <si>
    <t>123-4602</t>
  </si>
  <si>
    <t>123-4603</t>
  </si>
  <si>
    <t>123-4604</t>
  </si>
  <si>
    <t>123-4605</t>
  </si>
  <si>
    <t>123-4606</t>
  </si>
  <si>
    <t>123-4607</t>
  </si>
  <si>
    <t>123-4608</t>
  </si>
  <si>
    <t>123-4609</t>
  </si>
  <si>
    <t>123-4610</t>
  </si>
  <si>
    <t>123-4611</t>
  </si>
  <si>
    <t>123-4612</t>
  </si>
  <si>
    <t>123-4613</t>
  </si>
  <si>
    <t>123-4614</t>
  </si>
  <si>
    <t>123-4615</t>
  </si>
  <si>
    <t>123-4616</t>
  </si>
  <si>
    <t>123-4617</t>
  </si>
  <si>
    <t>123-4618</t>
  </si>
  <si>
    <t>123-4619</t>
  </si>
  <si>
    <t>123-4620</t>
  </si>
  <si>
    <t>123-4621</t>
  </si>
  <si>
    <t>123-4622</t>
  </si>
  <si>
    <t>123-4623</t>
  </si>
  <si>
    <t>123-4624</t>
  </si>
  <si>
    <t>123-4625</t>
  </si>
  <si>
    <t>123-4626</t>
  </si>
  <si>
    <t>123-4627</t>
  </si>
  <si>
    <t>123-4628</t>
  </si>
  <si>
    <t>123-4629</t>
  </si>
  <si>
    <t>123-4630</t>
  </si>
  <si>
    <t>123-4631</t>
  </si>
  <si>
    <t>123-4632</t>
  </si>
  <si>
    <t>123-4633</t>
  </si>
  <si>
    <t>123-4634</t>
  </si>
  <si>
    <t>123-4635</t>
  </si>
  <si>
    <t>123-4636</t>
  </si>
  <si>
    <t>123-4637</t>
  </si>
  <si>
    <t>123-4638</t>
  </si>
  <si>
    <t>123-4639</t>
  </si>
  <si>
    <t>123-4640</t>
  </si>
  <si>
    <t>123-4641</t>
  </si>
  <si>
    <t>123-4642</t>
  </si>
  <si>
    <t>123-4643</t>
  </si>
  <si>
    <t>123-4644</t>
  </si>
  <si>
    <t>123-4645</t>
  </si>
  <si>
    <t>123-4646</t>
  </si>
  <si>
    <t>123-4647</t>
  </si>
  <si>
    <t>123-4648</t>
  </si>
  <si>
    <t>123-4649</t>
  </si>
  <si>
    <t>123-4650</t>
  </si>
  <si>
    <t>123-4651</t>
  </si>
  <si>
    <t>123-4652</t>
  </si>
  <si>
    <t>123-4653</t>
  </si>
  <si>
    <t>123-4654</t>
  </si>
  <si>
    <t>123-4655</t>
  </si>
  <si>
    <t>123-4656</t>
  </si>
  <si>
    <t>123-4657</t>
  </si>
  <si>
    <t>123-4658</t>
  </si>
  <si>
    <t>123-4659</t>
  </si>
  <si>
    <t>123-4660</t>
  </si>
  <si>
    <t>123-4661</t>
  </si>
  <si>
    <t>123-4662</t>
  </si>
  <si>
    <t>123-4663</t>
  </si>
  <si>
    <t>123-4664</t>
  </si>
  <si>
    <t>123-4665</t>
  </si>
  <si>
    <t>123-4666</t>
  </si>
  <si>
    <t>123-4667</t>
  </si>
  <si>
    <t>123-4668</t>
  </si>
  <si>
    <t>123-4669</t>
  </si>
  <si>
    <t>123-4670</t>
  </si>
  <si>
    <t>123-4671</t>
  </si>
  <si>
    <t>123-4672</t>
  </si>
  <si>
    <t>123-4673</t>
  </si>
  <si>
    <t>123-4674</t>
  </si>
  <si>
    <t>123-4675</t>
  </si>
  <si>
    <t>123-4676</t>
  </si>
  <si>
    <t>123-4677</t>
  </si>
  <si>
    <t>123-4678</t>
  </si>
  <si>
    <t>123-4679</t>
  </si>
  <si>
    <t>123-4680</t>
  </si>
  <si>
    <t>123-4681</t>
  </si>
  <si>
    <t>123-4682</t>
  </si>
  <si>
    <t>123-4683</t>
  </si>
  <si>
    <t>123-4684</t>
  </si>
  <si>
    <t>123-4685</t>
  </si>
  <si>
    <t>123-4686</t>
  </si>
  <si>
    <t>123-4687</t>
  </si>
  <si>
    <t>123-4688</t>
  </si>
  <si>
    <t>123-4689</t>
  </si>
  <si>
    <t>123-4690</t>
  </si>
  <si>
    <t>123-4691</t>
  </si>
  <si>
    <t>123-4692</t>
  </si>
  <si>
    <t>123-4693</t>
  </si>
  <si>
    <t>123-4694</t>
  </si>
  <si>
    <t>123-4695</t>
  </si>
  <si>
    <t>123-4696</t>
  </si>
  <si>
    <t>123-4697</t>
  </si>
  <si>
    <t>123-4698</t>
  </si>
  <si>
    <t>123-4699</t>
  </si>
  <si>
    <t>123-4700</t>
  </si>
  <si>
    <t>123-4701</t>
  </si>
  <si>
    <t>123-4702</t>
  </si>
  <si>
    <t>123-4703</t>
  </si>
  <si>
    <t>123-4704</t>
  </si>
  <si>
    <t>123-4705</t>
  </si>
  <si>
    <t>123-4706</t>
  </si>
  <si>
    <t>123-4707</t>
  </si>
  <si>
    <t>123-4708</t>
  </si>
  <si>
    <t>123-4709</t>
  </si>
  <si>
    <t>123-4710</t>
  </si>
  <si>
    <t>123-4711</t>
  </si>
  <si>
    <t>123-4712</t>
  </si>
  <si>
    <t>123-4713</t>
  </si>
  <si>
    <t>123-4714</t>
  </si>
  <si>
    <t>123-4715</t>
  </si>
  <si>
    <t>123-4716</t>
  </si>
  <si>
    <t>123-4717</t>
  </si>
  <si>
    <t>123-4718</t>
  </si>
  <si>
    <t>123-4719</t>
  </si>
  <si>
    <t>123-4720</t>
  </si>
  <si>
    <t>123-4721</t>
  </si>
  <si>
    <t>123-4722</t>
  </si>
  <si>
    <t>123-4723</t>
  </si>
  <si>
    <t>123-4724</t>
  </si>
  <si>
    <t>123-4725</t>
  </si>
  <si>
    <t>123-4726</t>
  </si>
  <si>
    <t>123-4727</t>
  </si>
  <si>
    <t>123-4728</t>
  </si>
  <si>
    <t>123-4729</t>
  </si>
  <si>
    <t>123-4730</t>
  </si>
  <si>
    <t>123-4731</t>
  </si>
  <si>
    <t>123-4732</t>
  </si>
  <si>
    <t>123-4733</t>
  </si>
  <si>
    <t>123-4734</t>
  </si>
  <si>
    <t>123-4735</t>
  </si>
  <si>
    <t>123-4736</t>
  </si>
  <si>
    <t>123-4737</t>
  </si>
  <si>
    <t>123-4738</t>
  </si>
  <si>
    <t>123-4739</t>
  </si>
  <si>
    <t>123-4740</t>
  </si>
  <si>
    <t>123-4741</t>
  </si>
  <si>
    <t>123-4742</t>
  </si>
  <si>
    <t>123-4743</t>
  </si>
  <si>
    <t>123-4744</t>
  </si>
  <si>
    <t>123-4745</t>
  </si>
  <si>
    <t>123-4746</t>
  </si>
  <si>
    <t>123-4747</t>
  </si>
  <si>
    <t>123-4748</t>
  </si>
  <si>
    <t>123-4749</t>
  </si>
  <si>
    <t>123-4750</t>
  </si>
  <si>
    <t>123-4751</t>
  </si>
  <si>
    <t>123-4752</t>
  </si>
  <si>
    <t>123-4753</t>
  </si>
  <si>
    <t>123-4754</t>
  </si>
  <si>
    <t>123-4755</t>
  </si>
  <si>
    <t>123-4756</t>
  </si>
  <si>
    <t>123-4757</t>
  </si>
  <si>
    <t>123-4758</t>
  </si>
  <si>
    <t>123-4759</t>
  </si>
  <si>
    <t>123-4760</t>
  </si>
  <si>
    <t>123-4761</t>
  </si>
  <si>
    <t>123-4762</t>
  </si>
  <si>
    <t>123-4763</t>
  </si>
  <si>
    <t>123-4764</t>
  </si>
  <si>
    <t>123-4765</t>
  </si>
  <si>
    <t>123-4766</t>
  </si>
  <si>
    <t>123-4767</t>
  </si>
  <si>
    <t>123-4768</t>
  </si>
  <si>
    <t>123-4769</t>
  </si>
  <si>
    <t>123-4770</t>
  </si>
  <si>
    <t>123-4771</t>
  </si>
  <si>
    <t>123-4772</t>
  </si>
  <si>
    <t>123-4773</t>
  </si>
  <si>
    <t>123-4774</t>
  </si>
  <si>
    <t>123-4775</t>
  </si>
  <si>
    <t>123-4776</t>
  </si>
  <si>
    <t>123-4777</t>
  </si>
  <si>
    <t>123-4778</t>
  </si>
  <si>
    <t>123-4779</t>
  </si>
  <si>
    <t>123-4780</t>
  </si>
  <si>
    <t>123-4781</t>
  </si>
  <si>
    <t>123-4782</t>
  </si>
  <si>
    <t>123-4783</t>
  </si>
  <si>
    <t>123-4784</t>
  </si>
  <si>
    <t>123-4785</t>
  </si>
  <si>
    <t>123-4786</t>
  </si>
  <si>
    <t>123-4787</t>
  </si>
  <si>
    <t>123-4788</t>
  </si>
  <si>
    <t>123-4789</t>
  </si>
  <si>
    <t>123-4790</t>
  </si>
  <si>
    <t>123-4791</t>
  </si>
  <si>
    <t>123-4792</t>
  </si>
  <si>
    <t>123-4793</t>
  </si>
  <si>
    <t>123-4794</t>
  </si>
  <si>
    <t>123-4795</t>
  </si>
  <si>
    <t>123-4796</t>
  </si>
  <si>
    <t>123-4797</t>
  </si>
  <si>
    <t>123-4798</t>
  </si>
  <si>
    <t>123-4799</t>
  </si>
  <si>
    <t>123-4800</t>
  </si>
  <si>
    <t>123-4801</t>
  </si>
  <si>
    <t>123-4802</t>
  </si>
  <si>
    <t>123-4803</t>
  </si>
  <si>
    <t>123-4804</t>
  </si>
  <si>
    <t>123-4805</t>
  </si>
  <si>
    <t>123-4806</t>
  </si>
  <si>
    <t>123-4807</t>
  </si>
  <si>
    <t>123-4808</t>
  </si>
  <si>
    <t>123-4809</t>
  </si>
  <si>
    <t>123-4810</t>
  </si>
  <si>
    <t>123-4811</t>
  </si>
  <si>
    <t>123-4812</t>
  </si>
  <si>
    <t>123-4813</t>
  </si>
  <si>
    <t>123-4814</t>
  </si>
  <si>
    <t>123-4815</t>
  </si>
  <si>
    <t>123-4816</t>
  </si>
  <si>
    <t>123-4817</t>
  </si>
  <si>
    <t>123-4818</t>
  </si>
  <si>
    <t>123-4819</t>
  </si>
  <si>
    <t>123-4820</t>
  </si>
  <si>
    <t>123-4821</t>
  </si>
  <si>
    <t>123-4822</t>
  </si>
  <si>
    <t>123-4823</t>
  </si>
  <si>
    <t>123-4824</t>
  </si>
  <si>
    <t>123-4825</t>
  </si>
  <si>
    <t>123-4826</t>
  </si>
  <si>
    <t>123-4827</t>
  </si>
  <si>
    <t>123-4828</t>
  </si>
  <si>
    <t>123-4829</t>
  </si>
  <si>
    <t>123-4830</t>
  </si>
  <si>
    <t>123-4831</t>
  </si>
  <si>
    <t>123-4832</t>
  </si>
  <si>
    <t>123-4833</t>
  </si>
  <si>
    <t>123-4834</t>
  </si>
  <si>
    <t>123-4835</t>
  </si>
  <si>
    <t>123-4836</t>
  </si>
  <si>
    <t>123-4837</t>
  </si>
  <si>
    <t>123-4838</t>
  </si>
  <si>
    <t>123-4839</t>
  </si>
  <si>
    <t>123-4840</t>
  </si>
  <si>
    <t>123-4841</t>
  </si>
  <si>
    <t>123-4842</t>
  </si>
  <si>
    <t>123-4843</t>
  </si>
  <si>
    <t>123-4844</t>
  </si>
  <si>
    <t>123-4845</t>
  </si>
  <si>
    <t>123-4846</t>
  </si>
  <si>
    <t>123-4847</t>
  </si>
  <si>
    <t>123-4848</t>
  </si>
  <si>
    <t>123-4849</t>
  </si>
  <si>
    <t>123-4850</t>
  </si>
  <si>
    <t>123-4851</t>
  </si>
  <si>
    <t>123-4852</t>
  </si>
  <si>
    <t>123-4853</t>
  </si>
  <si>
    <t>123-4854</t>
  </si>
  <si>
    <t>123-4855</t>
  </si>
  <si>
    <t>123-4856</t>
  </si>
  <si>
    <t>123-4857</t>
  </si>
  <si>
    <t>123-4858</t>
  </si>
  <si>
    <t>123-4859</t>
  </si>
  <si>
    <t>123-4860</t>
  </si>
  <si>
    <t>123-4861</t>
  </si>
  <si>
    <t>123-4862</t>
  </si>
  <si>
    <t>123-4863</t>
  </si>
  <si>
    <t>123-4864</t>
  </si>
  <si>
    <t>123-4865</t>
  </si>
  <si>
    <t>123-4866</t>
  </si>
  <si>
    <t>123-4867</t>
  </si>
  <si>
    <t>123-4868</t>
  </si>
  <si>
    <t>123-4869</t>
  </si>
  <si>
    <t>123-4870</t>
  </si>
  <si>
    <t>123-4871</t>
  </si>
  <si>
    <t>123-4872</t>
  </si>
  <si>
    <t>123-4873</t>
  </si>
  <si>
    <t>123-4874</t>
  </si>
  <si>
    <t>123-4875</t>
  </si>
  <si>
    <t>123-4876</t>
  </si>
  <si>
    <t>123-4877</t>
  </si>
  <si>
    <t>123-4878</t>
  </si>
  <si>
    <t>123-4879</t>
  </si>
  <si>
    <t>123-4880</t>
  </si>
  <si>
    <t>123-4881</t>
  </si>
  <si>
    <t>123-4882</t>
  </si>
  <si>
    <t>123-4883</t>
  </si>
  <si>
    <t>123-4884</t>
  </si>
  <si>
    <t>123-4885</t>
  </si>
  <si>
    <t>123-4886</t>
  </si>
  <si>
    <t>123-4887</t>
  </si>
  <si>
    <t>123-4888</t>
  </si>
  <si>
    <t>123-4889</t>
  </si>
  <si>
    <t>123-4890</t>
  </si>
  <si>
    <t>123-4891</t>
  </si>
  <si>
    <t>123-4892</t>
  </si>
  <si>
    <t>123-4893</t>
  </si>
  <si>
    <t>123-4894</t>
  </si>
  <si>
    <t>123-4895</t>
  </si>
  <si>
    <t>123-4896</t>
  </si>
  <si>
    <t>123-4897</t>
  </si>
  <si>
    <t>123-4898</t>
  </si>
  <si>
    <t>123-4899</t>
  </si>
  <si>
    <t>123-4900</t>
  </si>
  <si>
    <t>123-4901</t>
  </si>
  <si>
    <t>123-4902</t>
  </si>
  <si>
    <t>123-4903</t>
  </si>
  <si>
    <t>123-4904</t>
  </si>
  <si>
    <t>123-4905</t>
  </si>
  <si>
    <t>123-4906</t>
  </si>
  <si>
    <t>123-4907</t>
  </si>
  <si>
    <t>123-4908</t>
  </si>
  <si>
    <t>123-4909</t>
  </si>
  <si>
    <t>123-4910</t>
  </si>
  <si>
    <t>123-4911</t>
  </si>
  <si>
    <t>123-4912</t>
  </si>
  <si>
    <t>123-4913</t>
  </si>
  <si>
    <t>123-4914</t>
  </si>
  <si>
    <t>123-4915</t>
  </si>
  <si>
    <t>123-4916</t>
  </si>
  <si>
    <t>123-4917</t>
  </si>
  <si>
    <t>123-4918</t>
  </si>
  <si>
    <t>123-4919</t>
  </si>
  <si>
    <t>123-4920</t>
  </si>
  <si>
    <t>123-4921</t>
  </si>
  <si>
    <t>123-4922</t>
  </si>
  <si>
    <t>123-4923</t>
  </si>
  <si>
    <t>123-4924</t>
  </si>
  <si>
    <t>123-4925</t>
  </si>
  <si>
    <t>123-4926</t>
  </si>
  <si>
    <t>123-4927</t>
  </si>
  <si>
    <t>123-4928</t>
  </si>
  <si>
    <t>123-4929</t>
  </si>
  <si>
    <t>123-4930</t>
  </si>
  <si>
    <t>123-4931</t>
  </si>
  <si>
    <t>123-4932</t>
  </si>
  <si>
    <t>123-4933</t>
  </si>
  <si>
    <t>123-4934</t>
  </si>
  <si>
    <t>123-4935</t>
  </si>
  <si>
    <t>123-4936</t>
  </si>
  <si>
    <t>123-4937</t>
  </si>
  <si>
    <t>123-4938</t>
  </si>
  <si>
    <t>123-4939</t>
  </si>
  <si>
    <t>123-4940</t>
  </si>
  <si>
    <t>123-4941</t>
  </si>
  <si>
    <t>123-4942</t>
  </si>
  <si>
    <t>123-4943</t>
  </si>
  <si>
    <t>123-4944</t>
  </si>
  <si>
    <t>123-4945</t>
  </si>
  <si>
    <t>123-4946</t>
  </si>
  <si>
    <t>123-4947</t>
  </si>
  <si>
    <t>123-4948</t>
  </si>
  <si>
    <t>123-4949</t>
  </si>
  <si>
    <t>123-4950</t>
  </si>
  <si>
    <t>123-4951</t>
  </si>
  <si>
    <t>123-4952</t>
  </si>
  <si>
    <t>123-4953</t>
  </si>
  <si>
    <t>123-4954</t>
  </si>
  <si>
    <t>123-4955</t>
  </si>
  <si>
    <t>123-4956</t>
  </si>
  <si>
    <t>123-4957</t>
  </si>
  <si>
    <t>123-4958</t>
  </si>
  <si>
    <t>123-4959</t>
  </si>
  <si>
    <t>123-4960</t>
  </si>
  <si>
    <t>123-4961</t>
  </si>
  <si>
    <t>123-4962</t>
  </si>
  <si>
    <t>123-4963</t>
  </si>
  <si>
    <t>123-4964</t>
  </si>
  <si>
    <t>123-4965</t>
  </si>
  <si>
    <t>123-4966</t>
  </si>
  <si>
    <t>123-4967</t>
  </si>
  <si>
    <t>123-4968</t>
  </si>
  <si>
    <t>123-4969</t>
  </si>
  <si>
    <t>123-4970</t>
  </si>
  <si>
    <t>123-4971</t>
  </si>
  <si>
    <t>123-4972</t>
  </si>
  <si>
    <t>123-4973</t>
  </si>
  <si>
    <t>123-4974</t>
  </si>
  <si>
    <t>123-4975</t>
  </si>
  <si>
    <t>123-4976</t>
  </si>
  <si>
    <t>123-4977</t>
  </si>
  <si>
    <t>123-4978</t>
  </si>
  <si>
    <t>123-4979</t>
  </si>
  <si>
    <t>123-4980</t>
  </si>
  <si>
    <t>123-4981</t>
  </si>
  <si>
    <t>123-4982</t>
  </si>
  <si>
    <t>123-4983</t>
  </si>
  <si>
    <t>123-4984</t>
  </si>
  <si>
    <t>123-4985</t>
  </si>
  <si>
    <t>123-4986</t>
  </si>
  <si>
    <t>123-4987</t>
  </si>
  <si>
    <t>123-4988</t>
  </si>
  <si>
    <t>123-4989</t>
  </si>
  <si>
    <t>123-4990</t>
  </si>
  <si>
    <t>123-4991</t>
  </si>
  <si>
    <t>123-4992</t>
  </si>
  <si>
    <t>123-4993</t>
  </si>
  <si>
    <t>123-4994</t>
  </si>
  <si>
    <t>123-4995</t>
  </si>
  <si>
    <t>123-4996</t>
  </si>
  <si>
    <t>123-4997</t>
  </si>
  <si>
    <t>123-4998</t>
  </si>
  <si>
    <t>123-4999</t>
  </si>
  <si>
    <t>123-5000</t>
  </si>
  <si>
    <t>123-5001</t>
  </si>
  <si>
    <t>123-5002</t>
  </si>
  <si>
    <t>123-5003</t>
  </si>
  <si>
    <t>123-5004</t>
  </si>
  <si>
    <t>123-5005</t>
  </si>
  <si>
    <t>123-5006</t>
  </si>
  <si>
    <t>123-5007</t>
  </si>
  <si>
    <t>123-5008</t>
  </si>
  <si>
    <t>123-5009</t>
  </si>
  <si>
    <t>123-5010</t>
  </si>
  <si>
    <t>123-5011</t>
  </si>
  <si>
    <t>123-5012</t>
  </si>
  <si>
    <t>123-5013</t>
  </si>
  <si>
    <t>123-5014</t>
  </si>
  <si>
    <t>123-5015</t>
  </si>
  <si>
    <t>123-5016</t>
  </si>
  <si>
    <t>123-5017</t>
  </si>
  <si>
    <t>123-5018</t>
  </si>
  <si>
    <t>123-5019</t>
  </si>
  <si>
    <t>123-5020</t>
  </si>
  <si>
    <t>123-5021</t>
  </si>
  <si>
    <t>123-5022</t>
  </si>
  <si>
    <t>123-5023</t>
  </si>
  <si>
    <t>123-5024</t>
  </si>
  <si>
    <t>123-5025</t>
  </si>
  <si>
    <t>123-5026</t>
  </si>
  <si>
    <t>123-5027</t>
  </si>
  <si>
    <t>123-5028</t>
  </si>
  <si>
    <t>123-5029</t>
  </si>
  <si>
    <t>123-5030</t>
  </si>
  <si>
    <t>123-5031</t>
  </si>
  <si>
    <t>123-5032</t>
  </si>
  <si>
    <t>123-5033</t>
  </si>
  <si>
    <t>123-5034</t>
  </si>
  <si>
    <t>123-5035</t>
  </si>
  <si>
    <t>123-5036</t>
  </si>
  <si>
    <t>123-5037</t>
  </si>
  <si>
    <t>123-5038</t>
  </si>
  <si>
    <t>123-5039</t>
  </si>
  <si>
    <t>123-5040</t>
  </si>
  <si>
    <t>123-5041</t>
  </si>
  <si>
    <t>123-5042</t>
  </si>
  <si>
    <t>123-5043</t>
  </si>
  <si>
    <t>123-5044</t>
  </si>
  <si>
    <t>123-5045</t>
  </si>
  <si>
    <t>123-5046</t>
  </si>
  <si>
    <t>123-5047</t>
  </si>
  <si>
    <t>123-5048</t>
  </si>
  <si>
    <t>123-5049</t>
  </si>
  <si>
    <t>123-5050</t>
  </si>
  <si>
    <t>123-5051</t>
  </si>
  <si>
    <t>123-5052</t>
  </si>
  <si>
    <t>123-5053</t>
  </si>
  <si>
    <t>123-5054</t>
  </si>
  <si>
    <t>123-5055</t>
  </si>
  <si>
    <t>123-5056</t>
  </si>
  <si>
    <t>123-5057</t>
  </si>
  <si>
    <t>123-5058</t>
  </si>
  <si>
    <t>123-5059</t>
  </si>
  <si>
    <t>123-5060</t>
  </si>
  <si>
    <t>123-5061</t>
  </si>
  <si>
    <t>123-5062</t>
  </si>
  <si>
    <t>123-5063</t>
  </si>
  <si>
    <t>123-5064</t>
  </si>
  <si>
    <t>123-5065</t>
  </si>
  <si>
    <t>123-5066</t>
  </si>
  <si>
    <t>123-5067</t>
  </si>
  <si>
    <t>123-5068</t>
  </si>
  <si>
    <t>123-5069</t>
  </si>
  <si>
    <t>123-5070</t>
  </si>
  <si>
    <t>123-5071</t>
  </si>
  <si>
    <t>123-5072</t>
  </si>
  <si>
    <t>123-5073</t>
  </si>
  <si>
    <t>123-5074</t>
  </si>
  <si>
    <t>123-5075</t>
  </si>
  <si>
    <t>123-5076</t>
  </si>
  <si>
    <t>123-5077</t>
  </si>
  <si>
    <t>123-5078</t>
  </si>
  <si>
    <t>123-5079</t>
  </si>
  <si>
    <t>123-5080</t>
  </si>
  <si>
    <t>123-5081</t>
  </si>
  <si>
    <t>123-5082</t>
  </si>
  <si>
    <t>123-5083</t>
  </si>
  <si>
    <t>123-5084</t>
  </si>
  <si>
    <t>123-5085</t>
  </si>
  <si>
    <t>123-5086</t>
  </si>
  <si>
    <t>123-5087</t>
  </si>
  <si>
    <t>123-5088</t>
  </si>
  <si>
    <t>123-5089</t>
  </si>
  <si>
    <t>123-5090</t>
  </si>
  <si>
    <t>123-5091</t>
  </si>
  <si>
    <t>123-5092</t>
  </si>
  <si>
    <t>123-5093</t>
  </si>
  <si>
    <t>123-5094</t>
  </si>
  <si>
    <t>123-5095</t>
  </si>
  <si>
    <t>123-5096</t>
  </si>
  <si>
    <t>123-5097</t>
  </si>
  <si>
    <t>123-5098</t>
  </si>
  <si>
    <t>123-5099</t>
  </si>
  <si>
    <t>123-5100</t>
  </si>
  <si>
    <t>123-5101</t>
  </si>
  <si>
    <t>123-5102</t>
  </si>
  <si>
    <t>123-5103</t>
  </si>
  <si>
    <t>123-5104</t>
  </si>
  <si>
    <t>123-5105</t>
  </si>
  <si>
    <t>123-5106</t>
  </si>
  <si>
    <t>123-5107</t>
  </si>
  <si>
    <t>123-5108</t>
  </si>
  <si>
    <t>123-5109</t>
  </si>
  <si>
    <t>123-5110</t>
  </si>
  <si>
    <t>123-5111</t>
  </si>
  <si>
    <t>123-5112</t>
  </si>
  <si>
    <t>123-5113</t>
  </si>
  <si>
    <t>123-5114</t>
  </si>
  <si>
    <t>123-5115</t>
  </si>
  <si>
    <t>123-5116</t>
  </si>
  <si>
    <t>123-5117</t>
  </si>
  <si>
    <t>123-5118</t>
  </si>
  <si>
    <t>123-5119</t>
  </si>
  <si>
    <t>123-5120</t>
  </si>
  <si>
    <t>123-5121</t>
  </si>
  <si>
    <t>123-5122</t>
  </si>
  <si>
    <t>123-5123</t>
  </si>
  <si>
    <t>123-5124</t>
  </si>
  <si>
    <t>123-5125</t>
  </si>
  <si>
    <t>123-5126</t>
  </si>
  <si>
    <t>123-5127</t>
  </si>
  <si>
    <t>123-5128</t>
  </si>
  <si>
    <t>123-5129</t>
  </si>
  <si>
    <t>123-5130</t>
  </si>
  <si>
    <t>123-5131</t>
  </si>
  <si>
    <t>123-5132</t>
  </si>
  <si>
    <t>123-5133</t>
  </si>
  <si>
    <t>123-5134</t>
  </si>
  <si>
    <t>123-5135</t>
  </si>
  <si>
    <t>123-5136</t>
  </si>
  <si>
    <t>123-5137</t>
  </si>
  <si>
    <t>123-5138</t>
  </si>
  <si>
    <t>123-5139</t>
  </si>
  <si>
    <t>123-5140</t>
  </si>
  <si>
    <t>123-5141</t>
  </si>
  <si>
    <t>123-5142</t>
  </si>
  <si>
    <t>123-5143</t>
  </si>
  <si>
    <t>123-5144</t>
  </si>
  <si>
    <t>123-5145</t>
  </si>
  <si>
    <t>123-5146</t>
  </si>
  <si>
    <t>123-5147</t>
  </si>
  <si>
    <t>123-5148</t>
  </si>
  <si>
    <t>123-5149</t>
  </si>
  <si>
    <t>123-5150</t>
  </si>
  <si>
    <t>123-5151</t>
  </si>
  <si>
    <t>123-5152</t>
  </si>
  <si>
    <t>123-5153</t>
  </si>
  <si>
    <t>123-5154</t>
  </si>
  <si>
    <t>123-5155</t>
  </si>
  <si>
    <t>123-5156</t>
  </si>
  <si>
    <t>123-5157</t>
  </si>
  <si>
    <t>123-5158</t>
  </si>
  <si>
    <t>123-5159</t>
  </si>
  <si>
    <t>123-5160</t>
  </si>
  <si>
    <t>123-5161</t>
  </si>
  <si>
    <t>123-5162</t>
  </si>
  <si>
    <t>123-5163</t>
  </si>
  <si>
    <t>123-5164</t>
  </si>
  <si>
    <t>123-5165</t>
  </si>
  <si>
    <t>123-5166</t>
  </si>
  <si>
    <t>123-5167</t>
  </si>
  <si>
    <t>123-5168</t>
  </si>
  <si>
    <t>123-5169</t>
  </si>
  <si>
    <t>123-5170</t>
  </si>
  <si>
    <t>123-5171</t>
  </si>
  <si>
    <t>123-5172</t>
  </si>
  <si>
    <t>123-5173</t>
  </si>
  <si>
    <t>123-5174</t>
  </si>
  <si>
    <t>123-5175</t>
  </si>
  <si>
    <t>123-5176</t>
  </si>
  <si>
    <t>123-5177</t>
  </si>
  <si>
    <t>123-5178</t>
  </si>
  <si>
    <t>123-5179</t>
  </si>
  <si>
    <t>123-5180</t>
  </si>
  <si>
    <t>123-5181</t>
  </si>
  <si>
    <t>123-5182</t>
  </si>
  <si>
    <t>123-5183</t>
  </si>
  <si>
    <t>123-5184</t>
  </si>
  <si>
    <t>123-5185</t>
  </si>
  <si>
    <t>123-5186</t>
  </si>
  <si>
    <t>123-5187</t>
  </si>
  <si>
    <t>123-5188</t>
  </si>
  <si>
    <t>123-5189</t>
  </si>
  <si>
    <t>123-5190</t>
  </si>
  <si>
    <t>123-5191</t>
  </si>
  <si>
    <t>123-5192</t>
  </si>
  <si>
    <t>123-5193</t>
  </si>
  <si>
    <t>123-5194</t>
  </si>
  <si>
    <t>123-5195</t>
  </si>
  <si>
    <t>123-5196</t>
  </si>
  <si>
    <t>123-5197</t>
  </si>
  <si>
    <t>123-5198</t>
  </si>
  <si>
    <t>123-5199</t>
  </si>
  <si>
    <t>123-5200</t>
  </si>
  <si>
    <t>123-5201</t>
  </si>
  <si>
    <t>123-5202</t>
  </si>
  <si>
    <t>123-5203</t>
  </si>
  <si>
    <t>123-5204</t>
  </si>
  <si>
    <t>123-5205</t>
  </si>
  <si>
    <t>123-5206</t>
  </si>
  <si>
    <t>123-5207</t>
  </si>
  <si>
    <t>123-5208</t>
  </si>
  <si>
    <t>123-5209</t>
  </si>
  <si>
    <t>123-5210</t>
  </si>
  <si>
    <t>123-5211</t>
  </si>
  <si>
    <t>123-5212</t>
  </si>
  <si>
    <t>123-5213</t>
  </si>
  <si>
    <t>123-5214</t>
  </si>
  <si>
    <t>123-5215</t>
  </si>
  <si>
    <t>123-5216</t>
  </si>
  <si>
    <t>123-5217</t>
  </si>
  <si>
    <t>123-5218</t>
  </si>
  <si>
    <t>123-5219</t>
  </si>
  <si>
    <t>123-5220</t>
  </si>
  <si>
    <t>123-5221</t>
  </si>
  <si>
    <t>123-5222</t>
  </si>
  <si>
    <t>123-5223</t>
  </si>
  <si>
    <t>123-5224</t>
  </si>
  <si>
    <t>123-5225</t>
  </si>
  <si>
    <t>123-5226</t>
  </si>
  <si>
    <t>123-5227</t>
  </si>
  <si>
    <t>123-5228</t>
  </si>
  <si>
    <t>123-5229</t>
  </si>
  <si>
    <t>123-5230</t>
  </si>
  <si>
    <t>123-5231</t>
  </si>
  <si>
    <t>123-5232</t>
  </si>
  <si>
    <t>123-5233</t>
  </si>
  <si>
    <t>123-5234</t>
  </si>
  <si>
    <t>123-5235</t>
  </si>
  <si>
    <t>123-5236</t>
  </si>
  <si>
    <t>123-5237</t>
  </si>
  <si>
    <t>123-5238</t>
  </si>
  <si>
    <t>123-5239</t>
  </si>
  <si>
    <t>123-5240</t>
  </si>
  <si>
    <t>123-5241</t>
  </si>
  <si>
    <t>123-5242</t>
  </si>
  <si>
    <t>123-5243</t>
  </si>
  <si>
    <t>123-5244</t>
  </si>
  <si>
    <t>123-5245</t>
  </si>
  <si>
    <t>123-5246</t>
  </si>
  <si>
    <t>123-5247</t>
  </si>
  <si>
    <t>123-5248</t>
  </si>
  <si>
    <t>123-5249</t>
  </si>
  <si>
    <t>123-5250</t>
  </si>
  <si>
    <t>123-5251</t>
  </si>
  <si>
    <t>123-5252</t>
  </si>
  <si>
    <t>123-5253</t>
  </si>
  <si>
    <t>123-5254</t>
  </si>
  <si>
    <t>123-5255</t>
  </si>
  <si>
    <t>123-5256</t>
  </si>
  <si>
    <t>123-5257</t>
  </si>
  <si>
    <t>123-5258</t>
  </si>
  <si>
    <t>123-5259</t>
  </si>
  <si>
    <t>123-5260</t>
  </si>
  <si>
    <t>123-5261</t>
  </si>
  <si>
    <t>123-5262</t>
  </si>
  <si>
    <t>123-5263</t>
  </si>
  <si>
    <t>123-5264</t>
  </si>
  <si>
    <t>123-5265</t>
  </si>
  <si>
    <t>123-5266</t>
  </si>
  <si>
    <t>123-5267</t>
  </si>
  <si>
    <t>123-5268</t>
  </si>
  <si>
    <t>123-5269</t>
  </si>
  <si>
    <t>123-5270</t>
  </si>
  <si>
    <t>123-5271</t>
  </si>
  <si>
    <t>123-5272</t>
  </si>
  <si>
    <t>123-5273</t>
  </si>
  <si>
    <t>123-5274</t>
  </si>
  <si>
    <t>123-5275</t>
  </si>
  <si>
    <t>123-5276</t>
  </si>
  <si>
    <t>123-5277</t>
  </si>
  <si>
    <t>123-5278</t>
  </si>
  <si>
    <t>123-5279</t>
  </si>
  <si>
    <t>123-5280</t>
  </si>
  <si>
    <t>123-5281</t>
  </si>
  <si>
    <t>123-5282</t>
  </si>
  <si>
    <t>123-5283</t>
  </si>
  <si>
    <t>123-5284</t>
  </si>
  <si>
    <t>123-5285</t>
  </si>
  <si>
    <t>123-5286</t>
  </si>
  <si>
    <t>123-5287</t>
  </si>
  <si>
    <t>123-5288</t>
  </si>
  <si>
    <t>123-5289</t>
  </si>
  <si>
    <t>123-5290</t>
  </si>
  <si>
    <t>123-5291</t>
  </si>
  <si>
    <t>123-5292</t>
  </si>
  <si>
    <t>123-5293</t>
  </si>
  <si>
    <t>123-5294</t>
  </si>
  <si>
    <t>123-5295</t>
  </si>
  <si>
    <t>123-5296</t>
  </si>
  <si>
    <t>123-5297</t>
  </si>
  <si>
    <t>123-5298</t>
  </si>
  <si>
    <t>123-5299</t>
  </si>
  <si>
    <t>123-5300</t>
  </si>
  <si>
    <t>123-5301</t>
  </si>
  <si>
    <t>123-5302</t>
  </si>
  <si>
    <t>123-5303</t>
  </si>
  <si>
    <t>123-5304</t>
  </si>
  <si>
    <t>123-5305</t>
  </si>
  <si>
    <t>123-5306</t>
  </si>
  <si>
    <t>123-5307</t>
  </si>
  <si>
    <t>123-5308</t>
  </si>
  <si>
    <t>123-5309</t>
  </si>
  <si>
    <t>123-5310</t>
  </si>
  <si>
    <t>123-5311</t>
  </si>
  <si>
    <t>123-5312</t>
  </si>
  <si>
    <t>123-5313</t>
  </si>
  <si>
    <t>123-5314</t>
  </si>
  <si>
    <t>123-5315</t>
  </si>
  <si>
    <t>123-5316</t>
  </si>
  <si>
    <t>123-5317</t>
  </si>
  <si>
    <t>123-5318</t>
  </si>
  <si>
    <t>123-5319</t>
  </si>
  <si>
    <t>123-5320</t>
  </si>
  <si>
    <t>123-5321</t>
  </si>
  <si>
    <t>123-5322</t>
  </si>
  <si>
    <t>123-5323</t>
  </si>
  <si>
    <t>123-5324</t>
  </si>
  <si>
    <t>123-5325</t>
  </si>
  <si>
    <t>123-5326</t>
  </si>
  <si>
    <t>123-5327</t>
  </si>
  <si>
    <t>123-5328</t>
  </si>
  <si>
    <t>123-5329</t>
  </si>
  <si>
    <t>123-5330</t>
  </si>
  <si>
    <t>123-5331</t>
  </si>
  <si>
    <t>123-5332</t>
  </si>
  <si>
    <t>123-5333</t>
  </si>
  <si>
    <t>123-5334</t>
  </si>
  <si>
    <t>123-5335</t>
  </si>
  <si>
    <t>123-5336</t>
  </si>
  <si>
    <t>123-5337</t>
  </si>
  <si>
    <t>123-5338</t>
  </si>
  <si>
    <t>123-5339</t>
  </si>
  <si>
    <t>123-5340</t>
  </si>
  <si>
    <t>123-5341</t>
  </si>
  <si>
    <t>123-5342</t>
  </si>
  <si>
    <t>123-5343</t>
  </si>
  <si>
    <t>123-5344</t>
  </si>
  <si>
    <t>123-5345</t>
  </si>
  <si>
    <t>123-5346</t>
  </si>
  <si>
    <t>123-5347</t>
  </si>
  <si>
    <t>123-5348</t>
  </si>
  <si>
    <t>123-5349</t>
  </si>
  <si>
    <t>123-5350</t>
  </si>
  <si>
    <t>123-5351</t>
  </si>
  <si>
    <t>123-5352</t>
  </si>
  <si>
    <t>123-5353</t>
  </si>
  <si>
    <t>123-5354</t>
  </si>
  <si>
    <t>123-5355</t>
  </si>
  <si>
    <t>123-5356</t>
  </si>
  <si>
    <t>123-5357</t>
  </si>
  <si>
    <t>123-5358</t>
  </si>
  <si>
    <t>123-5359</t>
  </si>
  <si>
    <t>123-5360</t>
  </si>
  <si>
    <t>123-5361</t>
  </si>
  <si>
    <t>123-5362</t>
  </si>
  <si>
    <t>123-5363</t>
  </si>
  <si>
    <t>123-5364</t>
  </si>
  <si>
    <t>123-5365</t>
  </si>
  <si>
    <t>123-5366</t>
  </si>
  <si>
    <t>123-5367</t>
  </si>
  <si>
    <t>123-5368</t>
  </si>
  <si>
    <t>123-5369</t>
  </si>
  <si>
    <t>123-5370</t>
  </si>
  <si>
    <t>123-5371</t>
  </si>
  <si>
    <t>123-5372</t>
  </si>
  <si>
    <t>123-5373</t>
  </si>
  <si>
    <t>123-5374</t>
  </si>
  <si>
    <t>123-5375</t>
  </si>
  <si>
    <t>123-5376</t>
  </si>
  <si>
    <t>123-5377</t>
  </si>
  <si>
    <t>123-5378</t>
  </si>
  <si>
    <t>123-5379</t>
  </si>
  <si>
    <t>123-5380</t>
  </si>
  <si>
    <t>123-5381</t>
  </si>
  <si>
    <t>123-5382</t>
  </si>
  <si>
    <t>123-5383</t>
  </si>
  <si>
    <t>123-5384</t>
  </si>
  <si>
    <t>123-5385</t>
  </si>
  <si>
    <t>123-5386</t>
  </si>
  <si>
    <t>123-5387</t>
  </si>
  <si>
    <t>123-5388</t>
  </si>
  <si>
    <t>123-5389</t>
  </si>
  <si>
    <t>123-5390</t>
  </si>
  <si>
    <t>123-5391</t>
  </si>
  <si>
    <t>123-5392</t>
  </si>
  <si>
    <t>123-5393</t>
  </si>
  <si>
    <t>123-5394</t>
  </si>
  <si>
    <t>123-5395</t>
  </si>
  <si>
    <t>123-5396</t>
  </si>
  <si>
    <t>123-5397</t>
  </si>
  <si>
    <t>123-5398</t>
  </si>
  <si>
    <t>123-5399</t>
  </si>
  <si>
    <t>123-5400</t>
  </si>
  <si>
    <t>123-5401</t>
  </si>
  <si>
    <t>123-5402</t>
  </si>
  <si>
    <t>123-5403</t>
  </si>
  <si>
    <t>123-5404</t>
  </si>
  <si>
    <t>123-5405</t>
  </si>
  <si>
    <t>123-5406</t>
  </si>
  <si>
    <t>123-5407</t>
  </si>
  <si>
    <t>123-5408</t>
  </si>
  <si>
    <t>123-5409</t>
  </si>
  <si>
    <t>123-5410</t>
  </si>
  <si>
    <t>123-5411</t>
  </si>
  <si>
    <t>123-5412</t>
  </si>
  <si>
    <t>123-5413</t>
  </si>
  <si>
    <t>123-5414</t>
  </si>
  <si>
    <t>123-5415</t>
  </si>
  <si>
    <t>123-5416</t>
  </si>
  <si>
    <t>123-5417</t>
  </si>
  <si>
    <t>123-5418</t>
  </si>
  <si>
    <t>123-5419</t>
  </si>
  <si>
    <t>123-5420</t>
  </si>
  <si>
    <t>123-5421</t>
  </si>
  <si>
    <t>123-5422</t>
  </si>
  <si>
    <t>123-5423</t>
  </si>
  <si>
    <t>123-5424</t>
  </si>
  <si>
    <t>123-5425</t>
  </si>
  <si>
    <t>123-5426</t>
  </si>
  <si>
    <t>123-5427</t>
  </si>
  <si>
    <t>123-5428</t>
  </si>
  <si>
    <t>123-5429</t>
  </si>
  <si>
    <t>123-5430</t>
  </si>
  <si>
    <t>123-5431</t>
  </si>
  <si>
    <t>123-5432</t>
  </si>
  <si>
    <t>123-5433</t>
  </si>
  <si>
    <t>123-5434</t>
  </si>
  <si>
    <t>123-5435</t>
  </si>
  <si>
    <t>123-5436</t>
  </si>
  <si>
    <t>123-5437</t>
  </si>
  <si>
    <t>123-5438</t>
  </si>
  <si>
    <t>123-5439</t>
  </si>
  <si>
    <t>123-5440</t>
  </si>
  <si>
    <t>123-5441</t>
  </si>
  <si>
    <t>123-5442</t>
  </si>
  <si>
    <t>123-5443</t>
  </si>
  <si>
    <t>123-5444</t>
  </si>
  <si>
    <t>123-5445</t>
  </si>
  <si>
    <t>123-5446</t>
  </si>
  <si>
    <t>123-5447</t>
  </si>
  <si>
    <t>123-5448</t>
  </si>
  <si>
    <t>123-5449</t>
  </si>
  <si>
    <t>123-5450</t>
  </si>
  <si>
    <t>123-5451</t>
  </si>
  <si>
    <t>123-5452</t>
  </si>
  <si>
    <t>123-5453</t>
  </si>
  <si>
    <t>123-5454</t>
  </si>
  <si>
    <t>123-5455</t>
  </si>
  <si>
    <t>123-5456</t>
  </si>
  <si>
    <t>123-5457</t>
  </si>
  <si>
    <t>123-5458</t>
  </si>
  <si>
    <t>123-5459</t>
  </si>
  <si>
    <t>123-5460</t>
  </si>
  <si>
    <t>123-5461</t>
  </si>
  <si>
    <t>123-5462</t>
  </si>
  <si>
    <t>123-5463</t>
  </si>
  <si>
    <t>123-5464</t>
  </si>
  <si>
    <t>123-5465</t>
  </si>
  <si>
    <t>123-5466</t>
  </si>
  <si>
    <t>123-5467</t>
  </si>
  <si>
    <t>123-5468</t>
  </si>
  <si>
    <t>123-5469</t>
  </si>
  <si>
    <t>123-5470</t>
  </si>
  <si>
    <t>123-5471</t>
  </si>
  <si>
    <t>123-5472</t>
  </si>
  <si>
    <t>123-5473</t>
  </si>
  <si>
    <t>123-5474</t>
  </si>
  <si>
    <t>123-5475</t>
  </si>
  <si>
    <t>123-5476</t>
  </si>
  <si>
    <t>123-5477</t>
  </si>
  <si>
    <t>123-5478</t>
  </si>
  <si>
    <t>123-5479</t>
  </si>
  <si>
    <t>123-5480</t>
  </si>
  <si>
    <t>123-5481</t>
  </si>
  <si>
    <t>123-5482</t>
  </si>
  <si>
    <t>123-5483</t>
  </si>
  <si>
    <t>123-5484</t>
  </si>
  <si>
    <t>123-5485</t>
  </si>
  <si>
    <t>123-5486</t>
  </si>
  <si>
    <t>123-5487</t>
  </si>
  <si>
    <t>123-5488</t>
  </si>
  <si>
    <t>123-5489</t>
  </si>
  <si>
    <t>123-5490</t>
  </si>
  <si>
    <t>123-5491</t>
  </si>
  <si>
    <t>123-5492</t>
  </si>
  <si>
    <t>123-5493</t>
  </si>
  <si>
    <t>123-5494</t>
  </si>
  <si>
    <t>123-5495</t>
  </si>
  <si>
    <t>123-5496</t>
  </si>
  <si>
    <t>123-5497</t>
  </si>
  <si>
    <t>123-5498</t>
  </si>
  <si>
    <t>123-5499</t>
  </si>
  <si>
    <t>123-5500</t>
  </si>
  <si>
    <t>123-5501</t>
  </si>
  <si>
    <t>123-5502</t>
  </si>
  <si>
    <t>123-5503</t>
  </si>
  <si>
    <t>123-5504</t>
  </si>
  <si>
    <t>123-5505</t>
  </si>
  <si>
    <t>123-5506</t>
  </si>
  <si>
    <t>123-5507</t>
  </si>
  <si>
    <t>123-5508</t>
  </si>
  <si>
    <t>123-5509</t>
  </si>
  <si>
    <t>123-5510</t>
  </si>
  <si>
    <t>123-5511</t>
  </si>
  <si>
    <t>123-5512</t>
  </si>
  <si>
    <t>123-5513</t>
  </si>
  <si>
    <t>123-5514</t>
  </si>
  <si>
    <t>123-5515</t>
  </si>
  <si>
    <t>123-5516</t>
  </si>
  <si>
    <t>123-5517</t>
  </si>
  <si>
    <t>123-5518</t>
  </si>
  <si>
    <t>123-5519</t>
  </si>
  <si>
    <t>123-5520</t>
  </si>
  <si>
    <t>123-5521</t>
  </si>
  <si>
    <t>123-5522</t>
  </si>
  <si>
    <t>123-5523</t>
  </si>
  <si>
    <t>123-5524</t>
  </si>
  <si>
    <t>123-5525</t>
  </si>
  <si>
    <t>123-5526</t>
  </si>
  <si>
    <t>123-5527</t>
  </si>
  <si>
    <t>123-5528</t>
  </si>
  <si>
    <t>123-5529</t>
  </si>
  <si>
    <t>123-5530</t>
  </si>
  <si>
    <t>123-5531</t>
  </si>
  <si>
    <t>123-5532</t>
  </si>
  <si>
    <t>123-5533</t>
  </si>
  <si>
    <t>123-5534</t>
  </si>
  <si>
    <t>123-5535</t>
  </si>
  <si>
    <t>123-5536</t>
  </si>
  <si>
    <t>123-5537</t>
  </si>
  <si>
    <t>123-5538</t>
  </si>
  <si>
    <t>123-5539</t>
  </si>
  <si>
    <t>123-5540</t>
  </si>
  <si>
    <t>123-5541</t>
  </si>
  <si>
    <t>123-5542</t>
  </si>
  <si>
    <t>123-5543</t>
  </si>
  <si>
    <t>123-5544</t>
  </si>
  <si>
    <t>123-5545</t>
  </si>
  <si>
    <t>123-5546</t>
  </si>
  <si>
    <t>123-5547</t>
  </si>
  <si>
    <t>123-5548</t>
  </si>
  <si>
    <t>123-5549</t>
  </si>
  <si>
    <t>123-5550</t>
  </si>
  <si>
    <t>123-5551</t>
  </si>
  <si>
    <t>123-5552</t>
  </si>
  <si>
    <t>123-5553</t>
  </si>
  <si>
    <t>123-5554</t>
  </si>
  <si>
    <t>123-5555</t>
  </si>
  <si>
    <t>123-5556</t>
  </si>
  <si>
    <t>123-5557</t>
  </si>
  <si>
    <t>123-5558</t>
  </si>
  <si>
    <t>123-5559</t>
  </si>
  <si>
    <t>123-5560</t>
  </si>
  <si>
    <t>123-5561</t>
  </si>
  <si>
    <t>123-5562</t>
  </si>
  <si>
    <t>123-5563</t>
  </si>
  <si>
    <t>123-5564</t>
  </si>
  <si>
    <t>123-5565</t>
  </si>
  <si>
    <t>123-5566</t>
  </si>
  <si>
    <t>123-5567</t>
  </si>
  <si>
    <t>123-5568</t>
  </si>
  <si>
    <t>123-5569</t>
  </si>
  <si>
    <t>123-5570</t>
  </si>
  <si>
    <t>123-5571</t>
  </si>
  <si>
    <t>123-5572</t>
  </si>
  <si>
    <t>123-5573</t>
  </si>
  <si>
    <t>123-5574</t>
  </si>
  <si>
    <t>123-5575</t>
  </si>
  <si>
    <t>123-5576</t>
  </si>
  <si>
    <t>123-5577</t>
  </si>
  <si>
    <t>123-5578</t>
  </si>
  <si>
    <t>123-5579</t>
  </si>
  <si>
    <t>123-5580</t>
  </si>
  <si>
    <t>123-5581</t>
  </si>
  <si>
    <t>123-5582</t>
  </si>
  <si>
    <t>123-5583</t>
  </si>
  <si>
    <t>123-5584</t>
  </si>
  <si>
    <t>123-5585</t>
  </si>
  <si>
    <t>123-5586</t>
  </si>
  <si>
    <t>123-5587</t>
  </si>
  <si>
    <t>123-5588</t>
  </si>
  <si>
    <t>123-5589</t>
  </si>
  <si>
    <t>123-5590</t>
  </si>
  <si>
    <t>123-5591</t>
  </si>
  <si>
    <t>123-5592</t>
  </si>
  <si>
    <t>123-5593</t>
  </si>
  <si>
    <t>123-5594</t>
  </si>
  <si>
    <t>123-5595</t>
  </si>
  <si>
    <t>123-5596</t>
  </si>
  <si>
    <t>123-5597</t>
  </si>
  <si>
    <t>123-5598</t>
  </si>
  <si>
    <t>123-5599</t>
  </si>
  <si>
    <t>123-5600</t>
  </si>
  <si>
    <t>123-5601</t>
  </si>
  <si>
    <t>123-5602</t>
  </si>
  <si>
    <t>123-5603</t>
  </si>
  <si>
    <t>123-5604</t>
  </si>
  <si>
    <t>123-5605</t>
  </si>
  <si>
    <t>123-5606</t>
  </si>
  <si>
    <t>123-5607</t>
  </si>
  <si>
    <t>123-5608</t>
  </si>
  <si>
    <t>123-5609</t>
  </si>
  <si>
    <t>123-5610</t>
  </si>
  <si>
    <t>123-5611</t>
  </si>
  <si>
    <t>123-5612</t>
  </si>
  <si>
    <t>123-5613</t>
  </si>
  <si>
    <t>123-5614</t>
  </si>
  <si>
    <t>123-5615</t>
  </si>
  <si>
    <t>123-5616</t>
  </si>
  <si>
    <t>123-5617</t>
  </si>
  <si>
    <t>123-5618</t>
  </si>
  <si>
    <t>123-5619</t>
  </si>
  <si>
    <t>123-5620</t>
  </si>
  <si>
    <t>123-5621</t>
  </si>
  <si>
    <t>123-5622</t>
  </si>
  <si>
    <t>123-5623</t>
  </si>
  <si>
    <t>123-5624</t>
  </si>
  <si>
    <t>123-5625</t>
  </si>
  <si>
    <t>123-5626</t>
  </si>
  <si>
    <t>123-5627</t>
  </si>
  <si>
    <t>123-5628</t>
  </si>
  <si>
    <t>123-5629</t>
  </si>
  <si>
    <t>123-5630</t>
  </si>
  <si>
    <t>123-5631</t>
  </si>
  <si>
    <t>123-5632</t>
  </si>
  <si>
    <t>123-5633</t>
  </si>
  <si>
    <t>123-5634</t>
  </si>
  <si>
    <t>123-5635</t>
  </si>
  <si>
    <t>123-5636</t>
  </si>
  <si>
    <t>123-5637</t>
  </si>
  <si>
    <t>123-5638</t>
  </si>
  <si>
    <t>123-5639</t>
  </si>
  <si>
    <t>123-5640</t>
  </si>
  <si>
    <t>123-5641</t>
  </si>
  <si>
    <t>123-5642</t>
  </si>
  <si>
    <t>123-5643</t>
  </si>
  <si>
    <t>123-5644</t>
  </si>
  <si>
    <t>123-5645</t>
  </si>
  <si>
    <t>123-5646</t>
  </si>
  <si>
    <t>123-5647</t>
  </si>
  <si>
    <t>123-5648</t>
  </si>
  <si>
    <t>123-5649</t>
  </si>
  <si>
    <t>123-5650</t>
  </si>
  <si>
    <t>123-5651</t>
  </si>
  <si>
    <t>123-5652</t>
  </si>
  <si>
    <t>123-5653</t>
  </si>
  <si>
    <t>123-5654</t>
  </si>
  <si>
    <t>123-5655</t>
  </si>
  <si>
    <t>123-5656</t>
  </si>
  <si>
    <t>123-5657</t>
  </si>
  <si>
    <t>123-5658</t>
  </si>
  <si>
    <t>123-5659</t>
  </si>
  <si>
    <t>123-5660</t>
  </si>
  <si>
    <t>123-5661</t>
  </si>
  <si>
    <t>123-5662</t>
  </si>
  <si>
    <t>123-5663</t>
  </si>
  <si>
    <t>123-5664</t>
  </si>
  <si>
    <t>123-5665</t>
  </si>
  <si>
    <t>123-5666</t>
  </si>
  <si>
    <t>123-5667</t>
  </si>
  <si>
    <t>123-5668</t>
  </si>
  <si>
    <t>123-5669</t>
  </si>
  <si>
    <t>123-5670</t>
  </si>
  <si>
    <t>123-5671</t>
  </si>
  <si>
    <t>123-5672</t>
  </si>
  <si>
    <t>123-5673</t>
  </si>
  <si>
    <t>123-5674</t>
  </si>
  <si>
    <t>123-5675</t>
  </si>
  <si>
    <t>123-5676</t>
  </si>
  <si>
    <t>123-5677</t>
  </si>
  <si>
    <t>123-5678</t>
  </si>
  <si>
    <t>123-5679</t>
  </si>
  <si>
    <t>123-5680</t>
  </si>
  <si>
    <t>123-5681</t>
  </si>
  <si>
    <t>123-5682</t>
  </si>
  <si>
    <t>123-5683</t>
  </si>
  <si>
    <t>123-5684</t>
  </si>
  <si>
    <t>123-5685</t>
  </si>
  <si>
    <t>123-5686</t>
  </si>
  <si>
    <t>123-5687</t>
  </si>
  <si>
    <t>123-5688</t>
  </si>
  <si>
    <t>123-5689</t>
  </si>
  <si>
    <t>123-5690</t>
  </si>
  <si>
    <t>123-5691</t>
  </si>
  <si>
    <t>123-5692</t>
  </si>
  <si>
    <t>123-5693</t>
  </si>
  <si>
    <t>123-5694</t>
  </si>
  <si>
    <t>123-5695</t>
  </si>
  <si>
    <t>123-5696</t>
  </si>
  <si>
    <t>123-5697</t>
  </si>
  <si>
    <t>123-5698</t>
  </si>
  <si>
    <t>123-5699</t>
  </si>
  <si>
    <t>123-5700</t>
  </si>
  <si>
    <t>123-5701</t>
  </si>
  <si>
    <t>123-5702</t>
  </si>
  <si>
    <t>123-5703</t>
  </si>
  <si>
    <t>123-5704</t>
  </si>
  <si>
    <t>123-5705</t>
  </si>
  <si>
    <t>123-5706</t>
  </si>
  <si>
    <t>123-5707</t>
  </si>
  <si>
    <t>123-5708</t>
  </si>
  <si>
    <t>123-5709</t>
  </si>
  <si>
    <t>123-5710</t>
  </si>
  <si>
    <t>123-5711</t>
  </si>
  <si>
    <t>123-5712</t>
  </si>
  <si>
    <t>123-5713</t>
  </si>
  <si>
    <t>123-5714</t>
  </si>
  <si>
    <t>123-5715</t>
  </si>
  <si>
    <t>123-5716</t>
  </si>
  <si>
    <t>123-5717</t>
  </si>
  <si>
    <t>123-5718</t>
  </si>
  <si>
    <t>123-5719</t>
  </si>
  <si>
    <t>123-5720</t>
  </si>
  <si>
    <t>123-5721</t>
  </si>
  <si>
    <t>123-5722</t>
  </si>
  <si>
    <t>123-5723</t>
  </si>
  <si>
    <t>123-5724</t>
  </si>
  <si>
    <t>123-5725</t>
  </si>
  <si>
    <t>123-5726</t>
  </si>
  <si>
    <t>123-5727</t>
  </si>
  <si>
    <t>123-5728</t>
  </si>
  <si>
    <t>123-5729</t>
  </si>
  <si>
    <t>123-5730</t>
  </si>
  <si>
    <t>123-5731</t>
  </si>
  <si>
    <t>123-5732</t>
  </si>
  <si>
    <t>123-5733</t>
  </si>
  <si>
    <t>123-5734</t>
  </si>
  <si>
    <t>123-5735</t>
  </si>
  <si>
    <t>123-5736</t>
  </si>
  <si>
    <t>123-5737</t>
  </si>
  <si>
    <t>123-5738</t>
  </si>
  <si>
    <t>123-5739</t>
  </si>
  <si>
    <t>123-5740</t>
  </si>
  <si>
    <t>123-5741</t>
  </si>
  <si>
    <t>123-5742</t>
  </si>
  <si>
    <t>123-5743</t>
  </si>
  <si>
    <t>123-5744</t>
  </si>
  <si>
    <t>123-5745</t>
  </si>
  <si>
    <t>123-5746</t>
  </si>
  <si>
    <t>123-5747</t>
  </si>
  <si>
    <t>123-5748</t>
  </si>
  <si>
    <t>123-5749</t>
  </si>
  <si>
    <t>123-5750</t>
  </si>
  <si>
    <t>123-5751</t>
  </si>
  <si>
    <t>123-5752</t>
  </si>
  <si>
    <t>123-5753</t>
  </si>
  <si>
    <t>123-5754</t>
  </si>
  <si>
    <t>123-5755</t>
  </si>
  <si>
    <t>123-5756</t>
  </si>
  <si>
    <t>123-5757</t>
  </si>
  <si>
    <t>123-5758</t>
  </si>
  <si>
    <t>123-5759</t>
  </si>
  <si>
    <t>123-5760</t>
  </si>
  <si>
    <t>123-5761</t>
  </si>
  <si>
    <t>123-5762</t>
  </si>
  <si>
    <t>123-5763</t>
  </si>
  <si>
    <t>123-5764</t>
  </si>
  <si>
    <t>123-5765</t>
  </si>
  <si>
    <t>123-5766</t>
  </si>
  <si>
    <t>123-5767</t>
  </si>
  <si>
    <t>123-5768</t>
  </si>
  <si>
    <t>123-5769</t>
  </si>
  <si>
    <t>123-5770</t>
  </si>
  <si>
    <t>123-5771</t>
  </si>
  <si>
    <t>123-5772</t>
  </si>
  <si>
    <t>123-5773</t>
  </si>
  <si>
    <t>123-5774</t>
  </si>
  <si>
    <t>123-5775</t>
  </si>
  <si>
    <t>123-5776</t>
  </si>
  <si>
    <t>123-5777</t>
  </si>
  <si>
    <t>123-5778</t>
  </si>
  <si>
    <t>123-5779</t>
  </si>
  <si>
    <t>123-5780</t>
  </si>
  <si>
    <t>123-5781</t>
  </si>
  <si>
    <t>123-5782</t>
  </si>
  <si>
    <t>123-5783</t>
  </si>
  <si>
    <t>123-5784</t>
  </si>
  <si>
    <t>123-5785</t>
  </si>
  <si>
    <t>123-5786</t>
  </si>
  <si>
    <t>123-5787</t>
  </si>
  <si>
    <t>123-5788</t>
  </si>
  <si>
    <t>123-5789</t>
  </si>
  <si>
    <t>123-5790</t>
  </si>
  <si>
    <t>123-5791</t>
  </si>
  <si>
    <t>123-5792</t>
  </si>
  <si>
    <t>123-5793</t>
  </si>
  <si>
    <t>123-5794</t>
  </si>
  <si>
    <t>123-5795</t>
  </si>
  <si>
    <t>123-5796</t>
  </si>
  <si>
    <t>123-5797</t>
  </si>
  <si>
    <t>123-5798</t>
  </si>
  <si>
    <t>123-5799</t>
  </si>
  <si>
    <t>123-5800</t>
  </si>
  <si>
    <t>123-5801</t>
  </si>
  <si>
    <t>123-5802</t>
  </si>
  <si>
    <t>123-5803</t>
  </si>
  <si>
    <t>123-5804</t>
  </si>
  <si>
    <t>123-5805</t>
  </si>
  <si>
    <t>123-5806</t>
  </si>
  <si>
    <t>123-5807</t>
  </si>
  <si>
    <t>123-5808</t>
  </si>
  <si>
    <t>123-5809</t>
  </si>
  <si>
    <t>123-5810</t>
  </si>
  <si>
    <t>123-5811</t>
  </si>
  <si>
    <t>123-5812</t>
  </si>
  <si>
    <t>123-5813</t>
  </si>
  <si>
    <t>123-5814</t>
  </si>
  <si>
    <t>123-5815</t>
  </si>
  <si>
    <t>123-5816</t>
  </si>
  <si>
    <t>123-5817</t>
  </si>
  <si>
    <t>123-5818</t>
  </si>
  <si>
    <t>123-5819</t>
  </si>
  <si>
    <t>123-5820</t>
  </si>
  <si>
    <t>123-5821</t>
  </si>
  <si>
    <t>123-5822</t>
  </si>
  <si>
    <t>123-5823</t>
  </si>
  <si>
    <t>123-5824</t>
  </si>
  <si>
    <t>123-5825</t>
  </si>
  <si>
    <t>123-5826</t>
  </si>
  <si>
    <t>123-5827</t>
  </si>
  <si>
    <t>123-5828</t>
  </si>
  <si>
    <t>123-5829</t>
  </si>
  <si>
    <t>123-5830</t>
  </si>
  <si>
    <t>123-5831</t>
  </si>
  <si>
    <t>123-5832</t>
  </si>
  <si>
    <t>123-5833</t>
  </si>
  <si>
    <t>123-5834</t>
  </si>
  <si>
    <t>123-5835</t>
  </si>
  <si>
    <t>123-5836</t>
  </si>
  <si>
    <t>123-5837</t>
  </si>
  <si>
    <t>123-5838</t>
  </si>
  <si>
    <t>123-5839</t>
  </si>
  <si>
    <t>123-5840</t>
  </si>
  <si>
    <t>123-5841</t>
  </si>
  <si>
    <t>123-5842</t>
  </si>
  <si>
    <t>123-5843</t>
  </si>
  <si>
    <t>123-5844</t>
  </si>
  <si>
    <t>123-5845</t>
  </si>
  <si>
    <t>123-5846</t>
  </si>
  <si>
    <t>123-5847</t>
  </si>
  <si>
    <t>123-5848</t>
  </si>
  <si>
    <t>123-5849</t>
  </si>
  <si>
    <t>123-5850</t>
  </si>
  <si>
    <t>123-5851</t>
  </si>
  <si>
    <t>123-5852</t>
  </si>
  <si>
    <t>123-5853</t>
  </si>
  <si>
    <t>123-5854</t>
  </si>
  <si>
    <t>123-5855</t>
  </si>
  <si>
    <t>123-5856</t>
  </si>
  <si>
    <t>123-5857</t>
  </si>
  <si>
    <t>123-5858</t>
  </si>
  <si>
    <t>123-5859</t>
  </si>
  <si>
    <t>123-5860</t>
  </si>
  <si>
    <t>123-5861</t>
  </si>
  <si>
    <t>123-5862</t>
  </si>
  <si>
    <t>123-5863</t>
  </si>
  <si>
    <t>123-5864</t>
  </si>
  <si>
    <t>123-5865</t>
  </si>
  <si>
    <t>123-5866</t>
  </si>
  <si>
    <t>123-5867</t>
  </si>
  <si>
    <t>123-5868</t>
  </si>
  <si>
    <t>123-5869</t>
  </si>
  <si>
    <t>123-5870</t>
  </si>
  <si>
    <t>123-5871</t>
  </si>
  <si>
    <t>123-5872</t>
  </si>
  <si>
    <t>123-5873</t>
  </si>
  <si>
    <t>123-5874</t>
  </si>
  <si>
    <t>123-5875</t>
  </si>
  <si>
    <t>123-5876</t>
  </si>
  <si>
    <t>123-5877</t>
  </si>
  <si>
    <t>123-5878</t>
  </si>
  <si>
    <t>123-5879</t>
  </si>
  <si>
    <t>123-5880</t>
  </si>
  <si>
    <t>123-5881</t>
  </si>
  <si>
    <t>123-5882</t>
  </si>
  <si>
    <t>123-5883</t>
  </si>
  <si>
    <t>123-5884</t>
  </si>
  <si>
    <t>123-5885</t>
  </si>
  <si>
    <t>123-5886</t>
  </si>
  <si>
    <t>123-5887</t>
  </si>
  <si>
    <t>123-5888</t>
  </si>
  <si>
    <t>123-5889</t>
  </si>
  <si>
    <t>123-5890</t>
  </si>
  <si>
    <t>123-5891</t>
  </si>
  <si>
    <t>123-5892</t>
  </si>
  <si>
    <t>123-5893</t>
  </si>
  <si>
    <t>123-5894</t>
  </si>
  <si>
    <t>123-5895</t>
  </si>
  <si>
    <t>123-5896</t>
  </si>
  <si>
    <t>123-5897</t>
  </si>
  <si>
    <t>123-5898</t>
  </si>
  <si>
    <t>123-5899</t>
  </si>
  <si>
    <t>123-5900</t>
  </si>
  <si>
    <t>123-5901</t>
  </si>
  <si>
    <t>123-5902</t>
  </si>
  <si>
    <t>123-5903</t>
  </si>
  <si>
    <t>123-5904</t>
  </si>
  <si>
    <t>123-5905</t>
  </si>
  <si>
    <t>123-5906</t>
  </si>
  <si>
    <t>123-5907</t>
  </si>
  <si>
    <t>123-5908</t>
  </si>
  <si>
    <t>123-5909</t>
  </si>
  <si>
    <t>123-5910</t>
  </si>
  <si>
    <t>123-5911</t>
  </si>
  <si>
    <t>123-5912</t>
  </si>
  <si>
    <t>123-5913</t>
  </si>
  <si>
    <t>123-5914</t>
  </si>
  <si>
    <t>123-5915</t>
  </si>
  <si>
    <t>123-5916</t>
  </si>
  <si>
    <t>123-5917</t>
  </si>
  <si>
    <t>123-5918</t>
  </si>
  <si>
    <t>123-5919</t>
  </si>
  <si>
    <t>123-5920</t>
  </si>
  <si>
    <t>123-5921</t>
  </si>
  <si>
    <t>123-5922</t>
  </si>
  <si>
    <t>123-5923</t>
  </si>
  <si>
    <t>123-5924</t>
  </si>
  <si>
    <t>123-5925</t>
  </si>
  <si>
    <t>123-5926</t>
  </si>
  <si>
    <t>123-5927</t>
  </si>
  <si>
    <t>123-5928</t>
  </si>
  <si>
    <t>123-5929</t>
  </si>
  <si>
    <t>123-5930</t>
  </si>
  <si>
    <t>123-5931</t>
  </si>
  <si>
    <t>123-5932</t>
  </si>
  <si>
    <t>123-5933</t>
  </si>
  <si>
    <t>123-5934</t>
  </si>
  <si>
    <t>123-5935</t>
  </si>
  <si>
    <t>123-5936</t>
  </si>
  <si>
    <t>123-5937</t>
  </si>
  <si>
    <t>123-5938</t>
  </si>
  <si>
    <t>123-5939</t>
  </si>
  <si>
    <t>123-5940</t>
  </si>
  <si>
    <t>123-5941</t>
  </si>
  <si>
    <t>123-5942</t>
  </si>
  <si>
    <t>123-5943</t>
  </si>
  <si>
    <t>123-5944</t>
  </si>
  <si>
    <t>123-5945</t>
  </si>
  <si>
    <t>123-5946</t>
  </si>
  <si>
    <t>123-5947</t>
  </si>
  <si>
    <t>123-5948</t>
  </si>
  <si>
    <t>123-5949</t>
  </si>
  <si>
    <t>123-5950</t>
  </si>
  <si>
    <t>123-5951</t>
  </si>
  <si>
    <t>123-5952</t>
  </si>
  <si>
    <t>123-5953</t>
  </si>
  <si>
    <t>123-5954</t>
  </si>
  <si>
    <t>123-5955</t>
  </si>
  <si>
    <t>123-5956</t>
  </si>
  <si>
    <t>123-5957</t>
  </si>
  <si>
    <t>123-5958</t>
  </si>
  <si>
    <t>123-5959</t>
  </si>
  <si>
    <t>123-5960</t>
  </si>
  <si>
    <t>123-5961</t>
  </si>
  <si>
    <t>123-5962</t>
  </si>
  <si>
    <t>123-5963</t>
  </si>
  <si>
    <t>123-5964</t>
  </si>
  <si>
    <t>123-5965</t>
  </si>
  <si>
    <t>123-5966</t>
  </si>
  <si>
    <t>123-5967</t>
  </si>
  <si>
    <t>123-5968</t>
  </si>
  <si>
    <t>123-5969</t>
  </si>
  <si>
    <t>123-5970</t>
  </si>
  <si>
    <t>123-5971</t>
  </si>
  <si>
    <t>123-5972</t>
  </si>
  <si>
    <t>123-5973</t>
  </si>
  <si>
    <t>123-5974</t>
  </si>
  <si>
    <t>123-5975</t>
  </si>
  <si>
    <t>123-5976</t>
  </si>
  <si>
    <t>123-5977</t>
  </si>
  <si>
    <t>123-5978</t>
  </si>
  <si>
    <t>123-5979</t>
  </si>
  <si>
    <t>123-5980</t>
  </si>
  <si>
    <t>123-5981</t>
  </si>
  <si>
    <t>123-5982</t>
  </si>
  <si>
    <t>123-5983</t>
  </si>
  <si>
    <t>123-5984</t>
  </si>
  <si>
    <t>123-5985</t>
  </si>
  <si>
    <t>123-5986</t>
  </si>
  <si>
    <t>123-5987</t>
  </si>
  <si>
    <t>123-5988</t>
  </si>
  <si>
    <t>123-5989</t>
  </si>
  <si>
    <t>123-5990</t>
  </si>
  <si>
    <t>123-5991</t>
  </si>
  <si>
    <t>123-5992</t>
  </si>
  <si>
    <t>123-5993</t>
  </si>
  <si>
    <t>123-5994</t>
  </si>
  <si>
    <t>123-5995</t>
  </si>
  <si>
    <t>123-5996</t>
  </si>
  <si>
    <t>123-5997</t>
  </si>
  <si>
    <t>123-5998</t>
  </si>
  <si>
    <t>123-5999</t>
  </si>
  <si>
    <t>123-6000</t>
  </si>
  <si>
    <t>123-6001</t>
  </si>
  <si>
    <t>123-6002</t>
  </si>
  <si>
    <t>123-6003</t>
  </si>
  <si>
    <t>123-6004</t>
  </si>
  <si>
    <t>123-6005</t>
  </si>
  <si>
    <t>123-6006</t>
  </si>
  <si>
    <t>123-6007</t>
  </si>
  <si>
    <t>123-6008</t>
  </si>
  <si>
    <t>123-6009</t>
  </si>
  <si>
    <t>123-6010</t>
  </si>
  <si>
    <t>123-6011</t>
  </si>
  <si>
    <t>123-6012</t>
  </si>
  <si>
    <t>123-6013</t>
  </si>
  <si>
    <t>123-6014</t>
  </si>
  <si>
    <t>123-6015</t>
  </si>
  <si>
    <t>123-6016</t>
  </si>
  <si>
    <t>123-6017</t>
  </si>
  <si>
    <t>123-6018</t>
  </si>
  <si>
    <t>123-6019</t>
  </si>
  <si>
    <t>123-6020</t>
  </si>
  <si>
    <t>123-6021</t>
  </si>
  <si>
    <t>123-6022</t>
  </si>
  <si>
    <t>123-6023</t>
  </si>
  <si>
    <t>123-6024</t>
  </si>
  <si>
    <t>123-6025</t>
  </si>
  <si>
    <t>123-6026</t>
  </si>
  <si>
    <t>123-6027</t>
  </si>
  <si>
    <t>123-6028</t>
  </si>
  <si>
    <t>123-6029</t>
  </si>
  <si>
    <t>123-6030</t>
  </si>
  <si>
    <t>123-6031</t>
  </si>
  <si>
    <t>123-6032</t>
  </si>
  <si>
    <t>123-6033</t>
  </si>
  <si>
    <t>123-6034</t>
  </si>
  <si>
    <t>123-6035</t>
  </si>
  <si>
    <t>123-6036</t>
  </si>
  <si>
    <t>123-6037</t>
  </si>
  <si>
    <t>123-6038</t>
  </si>
  <si>
    <t>123-6039</t>
  </si>
  <si>
    <t>123-6040</t>
  </si>
  <si>
    <t>123-6041</t>
  </si>
  <si>
    <t>123-6042</t>
  </si>
  <si>
    <t>123-6043</t>
  </si>
  <si>
    <t>123-6044</t>
  </si>
  <si>
    <t>123-6045</t>
  </si>
  <si>
    <t>123-6046</t>
  </si>
  <si>
    <t>123-6047</t>
  </si>
  <si>
    <t>123-6048</t>
  </si>
  <si>
    <t>123-6049</t>
  </si>
  <si>
    <t>123-6050</t>
  </si>
  <si>
    <t>123-6051</t>
  </si>
  <si>
    <t>123-6052</t>
  </si>
  <si>
    <t>123-6053</t>
  </si>
  <si>
    <t>123-6054</t>
  </si>
  <si>
    <t>123-6055</t>
  </si>
  <si>
    <t>123-6056</t>
  </si>
  <si>
    <t>123-6057</t>
  </si>
  <si>
    <t>123-6058</t>
  </si>
  <si>
    <t>123-6059</t>
  </si>
  <si>
    <t>123-6060</t>
  </si>
  <si>
    <t>123-6061</t>
  </si>
  <si>
    <t>123-6062</t>
  </si>
  <si>
    <t>123-6063</t>
  </si>
  <si>
    <t>123-6064</t>
  </si>
  <si>
    <t>123-6065</t>
  </si>
  <si>
    <t>123-6066</t>
  </si>
  <si>
    <t>123-6067</t>
  </si>
  <si>
    <t>123-6068</t>
  </si>
  <si>
    <t>123-6069</t>
  </si>
  <si>
    <t>123-6070</t>
  </si>
  <si>
    <t>123-6071</t>
  </si>
  <si>
    <t>123-6072</t>
  </si>
  <si>
    <t>123-6073</t>
  </si>
  <si>
    <t>123-6074</t>
  </si>
  <si>
    <t>123-6075</t>
  </si>
  <si>
    <t>123-6076</t>
  </si>
  <si>
    <t>123-6077</t>
  </si>
  <si>
    <t>123-6078</t>
  </si>
  <si>
    <t>123-6079</t>
  </si>
  <si>
    <t>123-6080</t>
  </si>
  <si>
    <t>123-6081</t>
  </si>
  <si>
    <t>123-6082</t>
  </si>
  <si>
    <t>123-6083</t>
  </si>
  <si>
    <t>123-6084</t>
  </si>
  <si>
    <t>123-6085</t>
  </si>
  <si>
    <t>123-6086</t>
  </si>
  <si>
    <t>123-6087</t>
  </si>
  <si>
    <t>123-6088</t>
  </si>
  <si>
    <t>123-6089</t>
  </si>
  <si>
    <t>123-6090</t>
  </si>
  <si>
    <t>123-6091</t>
  </si>
  <si>
    <t>123-6092</t>
  </si>
  <si>
    <t>123-6093</t>
  </si>
  <si>
    <t>123-6094</t>
  </si>
  <si>
    <t>123-6095</t>
  </si>
  <si>
    <t>123-6096</t>
  </si>
  <si>
    <t>123-6097</t>
  </si>
  <si>
    <t>123-6098</t>
  </si>
  <si>
    <t>123-6099</t>
  </si>
  <si>
    <t>123-6100</t>
  </si>
  <si>
    <t>123-6101</t>
  </si>
  <si>
    <t>123-6102</t>
  </si>
  <si>
    <t>123-6103</t>
  </si>
  <si>
    <t>123-6104</t>
  </si>
  <si>
    <t>123-6105</t>
  </si>
  <si>
    <t>123-6106</t>
  </si>
  <si>
    <t>123-6107</t>
  </si>
  <si>
    <t>123-6108</t>
  </si>
  <si>
    <t>123-6109</t>
  </si>
  <si>
    <t>123-6110</t>
  </si>
  <si>
    <t>123-6111</t>
  </si>
  <si>
    <t>123-6112</t>
  </si>
  <si>
    <t>123-6113</t>
  </si>
  <si>
    <t>123-6114</t>
  </si>
  <si>
    <t>123-6115</t>
  </si>
  <si>
    <t>123-6116</t>
  </si>
  <si>
    <t>123-6117</t>
  </si>
  <si>
    <t>123-6118</t>
  </si>
  <si>
    <t>123-6119</t>
  </si>
  <si>
    <t>123-6120</t>
  </si>
  <si>
    <t>123-6121</t>
  </si>
  <si>
    <t>123-6122</t>
  </si>
  <si>
    <t>123-6123</t>
  </si>
  <si>
    <t>123-6124</t>
  </si>
  <si>
    <t>123-6125</t>
  </si>
  <si>
    <t>123-6126</t>
  </si>
  <si>
    <t>123-6127</t>
  </si>
  <si>
    <t>123-6128</t>
  </si>
  <si>
    <t>123-6129</t>
  </si>
  <si>
    <t>123-6130</t>
  </si>
  <si>
    <t>123-6131</t>
  </si>
  <si>
    <t>123-6132</t>
  </si>
  <si>
    <t>123-6133</t>
  </si>
  <si>
    <t>123-6134</t>
  </si>
  <si>
    <t>123-6135</t>
  </si>
  <si>
    <t>123-6136</t>
  </si>
  <si>
    <t>123-6137</t>
  </si>
  <si>
    <t>123-6138</t>
  </si>
  <si>
    <t>123-6139</t>
  </si>
  <si>
    <t>123-6140</t>
  </si>
  <si>
    <t>123-6141</t>
  </si>
  <si>
    <t>123-6142</t>
  </si>
  <si>
    <t>123-6143</t>
  </si>
  <si>
    <t>123-6144</t>
  </si>
  <si>
    <t>123-6145</t>
  </si>
  <si>
    <t>123-6146</t>
  </si>
  <si>
    <t>123-6147</t>
  </si>
  <si>
    <t>123-6148</t>
  </si>
  <si>
    <t>123-6149</t>
  </si>
  <si>
    <t>123-6150</t>
  </si>
  <si>
    <t>123-6151</t>
  </si>
  <si>
    <t>123-6152</t>
  </si>
  <si>
    <t>123-6153</t>
  </si>
  <si>
    <t>123-6154</t>
  </si>
  <si>
    <t>123-6155</t>
  </si>
  <si>
    <t>123-6156</t>
  </si>
  <si>
    <t>123-6157</t>
  </si>
  <si>
    <t>123-6158</t>
  </si>
  <si>
    <t>123-6159</t>
  </si>
  <si>
    <t>123-6160</t>
  </si>
  <si>
    <t>123-6161</t>
  </si>
  <si>
    <t>123-6162</t>
  </si>
  <si>
    <t>123-6163</t>
  </si>
  <si>
    <t>123-6164</t>
  </si>
  <si>
    <t>123-6165</t>
  </si>
  <si>
    <t>123-6166</t>
  </si>
  <si>
    <t>123-6167</t>
  </si>
  <si>
    <t>123-6168</t>
  </si>
  <si>
    <t>123-6169</t>
  </si>
  <si>
    <t>123-6170</t>
  </si>
  <si>
    <t>123-6171</t>
  </si>
  <si>
    <t>123-6172</t>
  </si>
  <si>
    <t>123-6173</t>
  </si>
  <si>
    <t>123-6174</t>
  </si>
  <si>
    <t>123-6175</t>
  </si>
  <si>
    <t>123-6176</t>
  </si>
  <si>
    <t>123-6177</t>
  </si>
  <si>
    <t>123-6178</t>
  </si>
  <si>
    <t>123-6179</t>
  </si>
  <si>
    <t>123-6180</t>
  </si>
  <si>
    <t>123-6181</t>
  </si>
  <si>
    <t>123-6182</t>
  </si>
  <si>
    <t>123-6183</t>
  </si>
  <si>
    <t>123-6184</t>
  </si>
  <si>
    <t>123-6185</t>
  </si>
  <si>
    <t>123-6186</t>
  </si>
  <si>
    <t>123-6187</t>
  </si>
  <si>
    <t>123-6188</t>
  </si>
  <si>
    <t>123-6189</t>
  </si>
  <si>
    <t>123-6190</t>
  </si>
  <si>
    <t>123-6191</t>
  </si>
  <si>
    <t>123-6192</t>
  </si>
  <si>
    <t>123-6193</t>
  </si>
  <si>
    <t>123-6194</t>
  </si>
  <si>
    <t>123-6195</t>
  </si>
  <si>
    <t>123-6196</t>
  </si>
  <si>
    <t>123-6197</t>
  </si>
  <si>
    <t>123-6198</t>
  </si>
  <si>
    <t>123-6199</t>
  </si>
  <si>
    <t>123-6200</t>
  </si>
  <si>
    <t>123-6201</t>
  </si>
  <si>
    <t>123-6202</t>
  </si>
  <si>
    <t>123-6203</t>
  </si>
  <si>
    <t>123-6204</t>
  </si>
  <si>
    <t>123-6205</t>
  </si>
  <si>
    <t>123-6206</t>
  </si>
  <si>
    <t>123-6207</t>
  </si>
  <si>
    <t>123-6208</t>
  </si>
  <si>
    <t>123-6209</t>
  </si>
  <si>
    <t>123-6210</t>
  </si>
  <si>
    <t>123-6211</t>
  </si>
  <si>
    <t>123-6212</t>
  </si>
  <si>
    <t>123-6213</t>
  </si>
  <si>
    <t>123-6214</t>
  </si>
  <si>
    <t>123-6215</t>
  </si>
  <si>
    <t>123-6216</t>
  </si>
  <si>
    <t>123-6217</t>
  </si>
  <si>
    <t>123-6218</t>
  </si>
  <si>
    <t>123-6219</t>
  </si>
  <si>
    <t>123-6220</t>
  </si>
  <si>
    <t>123-6221</t>
  </si>
  <si>
    <t>123-6222</t>
  </si>
  <si>
    <t>123-6223</t>
  </si>
  <si>
    <t>123-6224</t>
  </si>
  <si>
    <t>123-6225</t>
  </si>
  <si>
    <t>123-6226</t>
  </si>
  <si>
    <t>123-6227</t>
  </si>
  <si>
    <t>123-6228</t>
  </si>
  <si>
    <t>123-6229</t>
  </si>
  <si>
    <t>123-6230</t>
  </si>
  <si>
    <t>123-6231</t>
  </si>
  <si>
    <t>123-6232</t>
  </si>
  <si>
    <t>123-6233</t>
  </si>
  <si>
    <t>123-6234</t>
  </si>
  <si>
    <t>123-6235</t>
  </si>
  <si>
    <t>123-6236</t>
  </si>
  <si>
    <t>123-6237</t>
  </si>
  <si>
    <t>123-6238</t>
  </si>
  <si>
    <t>123-6239</t>
  </si>
  <si>
    <t>123-6240</t>
  </si>
  <si>
    <t>123-6241</t>
  </si>
  <si>
    <t>123-6242</t>
  </si>
  <si>
    <t>123-6243</t>
  </si>
  <si>
    <t>123-6244</t>
  </si>
  <si>
    <t>123-6245</t>
  </si>
  <si>
    <t>123-6246</t>
  </si>
  <si>
    <t>123-6247</t>
  </si>
  <si>
    <t>123-6248</t>
  </si>
  <si>
    <t>123-6249</t>
  </si>
  <si>
    <t>123-6250</t>
  </si>
  <si>
    <t>123-6251</t>
  </si>
  <si>
    <t>123-6252</t>
  </si>
  <si>
    <t>123-6253</t>
  </si>
  <si>
    <t>123-6254</t>
  </si>
  <si>
    <t>123-6255</t>
  </si>
  <si>
    <t>123-6256</t>
  </si>
  <si>
    <t>123-6257</t>
  </si>
  <si>
    <t>123-6258</t>
  </si>
  <si>
    <t>123-6259</t>
  </si>
  <si>
    <t>123-6260</t>
  </si>
  <si>
    <t>123-6261</t>
  </si>
  <si>
    <t>123-6262</t>
  </si>
  <si>
    <t>123-6263</t>
  </si>
  <si>
    <t>123-6264</t>
  </si>
  <si>
    <t>123-6265</t>
  </si>
  <si>
    <t>123-6266</t>
  </si>
  <si>
    <t>123-6267</t>
  </si>
  <si>
    <t>123-6268</t>
  </si>
  <si>
    <t>123-6269</t>
  </si>
  <si>
    <t>123-6270</t>
  </si>
  <si>
    <t>123-6271</t>
  </si>
  <si>
    <t>123-6272</t>
  </si>
  <si>
    <t>123-6273</t>
  </si>
  <si>
    <t>123-6274</t>
  </si>
  <si>
    <t>123-6275</t>
  </si>
  <si>
    <t>123-6276</t>
  </si>
  <si>
    <t>123-6277</t>
  </si>
  <si>
    <t>123-6278</t>
  </si>
  <si>
    <t>123-6279</t>
  </si>
  <si>
    <t>123-6280</t>
  </si>
  <si>
    <t>123-6281</t>
  </si>
  <si>
    <t>123-6282</t>
  </si>
  <si>
    <t>123-6283</t>
  </si>
  <si>
    <t>123-6284</t>
  </si>
  <si>
    <t>123-6285</t>
  </si>
  <si>
    <t>123-6286</t>
  </si>
  <si>
    <t>123-6287</t>
  </si>
  <si>
    <t>123-6288</t>
  </si>
  <si>
    <t>123-6289</t>
  </si>
  <si>
    <t>123-6290</t>
  </si>
  <si>
    <t>123-6291</t>
  </si>
  <si>
    <t>123-6292</t>
  </si>
  <si>
    <t>123-6293</t>
  </si>
  <si>
    <t>123-6294</t>
  </si>
  <si>
    <t>123-6295</t>
  </si>
  <si>
    <t>123-6296</t>
  </si>
  <si>
    <t>123-6297</t>
  </si>
  <si>
    <t>123-6298</t>
  </si>
  <si>
    <t>123-6299</t>
  </si>
  <si>
    <t>123-6300</t>
  </si>
  <si>
    <t>123-6301</t>
  </si>
  <si>
    <t>123-6302</t>
  </si>
  <si>
    <t>123-6303</t>
  </si>
  <si>
    <t>123-6304</t>
  </si>
  <si>
    <t>123-6305</t>
  </si>
  <si>
    <t>123-6306</t>
  </si>
  <si>
    <t>123-6307</t>
  </si>
  <si>
    <t>123-6308</t>
  </si>
  <si>
    <t>123-6309</t>
  </si>
  <si>
    <t>123-6310</t>
  </si>
  <si>
    <t>123-6311</t>
  </si>
  <si>
    <t>123-6312</t>
  </si>
  <si>
    <t>123-6313</t>
  </si>
  <si>
    <t>123-6314</t>
  </si>
  <si>
    <t>123-6315</t>
  </si>
  <si>
    <t>123-6316</t>
  </si>
  <si>
    <t>123-6317</t>
  </si>
  <si>
    <t>123-6318</t>
  </si>
  <si>
    <t>123-6319</t>
  </si>
  <si>
    <t>123-6320</t>
  </si>
  <si>
    <t>123-6321</t>
  </si>
  <si>
    <t>123-6322</t>
  </si>
  <si>
    <t>123-6323</t>
  </si>
  <si>
    <t>123-6324</t>
  </si>
  <si>
    <t>123-6325</t>
  </si>
  <si>
    <t>123-6326</t>
  </si>
  <si>
    <t>123-6327</t>
  </si>
  <si>
    <t>123-6328</t>
  </si>
  <si>
    <t>123-6329</t>
  </si>
  <si>
    <t>123-6330</t>
  </si>
  <si>
    <t>123-6331</t>
  </si>
  <si>
    <t>123-6332</t>
  </si>
  <si>
    <t>123-6333</t>
  </si>
  <si>
    <t>123-6334</t>
  </si>
  <si>
    <t>123-6335</t>
  </si>
  <si>
    <t>123-6336</t>
  </si>
  <si>
    <t>123-6337</t>
  </si>
  <si>
    <t>123-6338</t>
  </si>
  <si>
    <t>123-6339</t>
  </si>
  <si>
    <t>123-6340</t>
  </si>
  <si>
    <t>123-6341</t>
  </si>
  <si>
    <t>123-6342</t>
  </si>
  <si>
    <t>123-6343</t>
  </si>
  <si>
    <t>123-6344</t>
  </si>
  <si>
    <t>123-6345</t>
  </si>
  <si>
    <t>123-6346</t>
  </si>
  <si>
    <t>123-6347</t>
  </si>
  <si>
    <t>123-6348</t>
  </si>
  <si>
    <t>123-6349</t>
  </si>
  <si>
    <t>123-6350</t>
  </si>
  <si>
    <t>123-6351</t>
  </si>
  <si>
    <t>123-6352</t>
  </si>
  <si>
    <t>123-6353</t>
  </si>
  <si>
    <t>123-6354</t>
  </si>
  <si>
    <t>123-6355</t>
  </si>
  <si>
    <t>123-6356</t>
  </si>
  <si>
    <t>123-6357</t>
  </si>
  <si>
    <t>123-6358</t>
  </si>
  <si>
    <t>123-6359</t>
  </si>
  <si>
    <t>123-6360</t>
  </si>
  <si>
    <t>123-6361</t>
  </si>
  <si>
    <t>123-6362</t>
  </si>
  <si>
    <t>123-6363</t>
  </si>
  <si>
    <t>123-6364</t>
  </si>
  <si>
    <t>123-6365</t>
  </si>
  <si>
    <t>123-6366</t>
  </si>
  <si>
    <t>123-6367</t>
  </si>
  <si>
    <t>123-6368</t>
  </si>
  <si>
    <t>123-6369</t>
  </si>
  <si>
    <t>123-6370</t>
  </si>
  <si>
    <t>123-6371</t>
  </si>
  <si>
    <t>123-6372</t>
  </si>
  <si>
    <t>123-6373</t>
  </si>
  <si>
    <t>123-6374</t>
  </si>
  <si>
    <t>123-6375</t>
  </si>
  <si>
    <t>123-6376</t>
  </si>
  <si>
    <t>123-6377</t>
  </si>
  <si>
    <t>123-6378</t>
  </si>
  <si>
    <t>123-6379</t>
  </si>
  <si>
    <t>123-6380</t>
  </si>
  <si>
    <t>123-6381</t>
  </si>
  <si>
    <t>123-6382</t>
  </si>
  <si>
    <t>123-6383</t>
  </si>
  <si>
    <t>123-6384</t>
  </si>
  <si>
    <t>123-6385</t>
  </si>
  <si>
    <t>123-6386</t>
  </si>
  <si>
    <t>123-6387</t>
  </si>
  <si>
    <t>123-6388</t>
  </si>
  <si>
    <t>123-6389</t>
  </si>
  <si>
    <t>123-6390</t>
  </si>
  <si>
    <t>123-6391</t>
  </si>
  <si>
    <t>123-6392</t>
  </si>
  <si>
    <t>123-6393</t>
  </si>
  <si>
    <t>123-6394</t>
  </si>
  <si>
    <t>123-6395</t>
  </si>
  <si>
    <t>123-6396</t>
  </si>
  <si>
    <t>123-6397</t>
  </si>
  <si>
    <t>123-6398</t>
  </si>
  <si>
    <t>123-6399</t>
  </si>
  <si>
    <t>123-6400</t>
  </si>
  <si>
    <t>123-6401</t>
  </si>
  <si>
    <t>123-6402</t>
  </si>
  <si>
    <t>123-6403</t>
  </si>
  <si>
    <t>123-6404</t>
  </si>
  <si>
    <t>123-6405</t>
  </si>
  <si>
    <t>123-6406</t>
  </si>
  <si>
    <t>123-6407</t>
  </si>
  <si>
    <t>123-6408</t>
  </si>
  <si>
    <t>123-6409</t>
  </si>
  <si>
    <t>123-6410</t>
  </si>
  <si>
    <t>123-6411</t>
  </si>
  <si>
    <t>123-6412</t>
  </si>
  <si>
    <t>123-6413</t>
  </si>
  <si>
    <t>123-6414</t>
  </si>
  <si>
    <t>123-6415</t>
  </si>
  <si>
    <t>123-6416</t>
  </si>
  <si>
    <t>123-6417</t>
  </si>
  <si>
    <t>123-6418</t>
  </si>
  <si>
    <t>123-6419</t>
  </si>
  <si>
    <t>123-6420</t>
  </si>
  <si>
    <t>123-6421</t>
  </si>
  <si>
    <t>123-6422</t>
  </si>
  <si>
    <t>123-6423</t>
  </si>
  <si>
    <t>123-6424</t>
  </si>
  <si>
    <t>123-6425</t>
  </si>
  <si>
    <t>123-6426</t>
  </si>
  <si>
    <t>123-6427</t>
  </si>
  <si>
    <t>123-6428</t>
  </si>
  <si>
    <t>123-6429</t>
  </si>
  <si>
    <t>123-6430</t>
  </si>
  <si>
    <t>123-6431</t>
  </si>
  <si>
    <t>123-6432</t>
  </si>
  <si>
    <t>123-6433</t>
  </si>
  <si>
    <t>123-6434</t>
  </si>
  <si>
    <t>123-6435</t>
  </si>
  <si>
    <t>123-6436</t>
  </si>
  <si>
    <t>123-6437</t>
  </si>
  <si>
    <t>123-6438</t>
  </si>
  <si>
    <t>123-6439</t>
  </si>
  <si>
    <t>123-6440</t>
  </si>
  <si>
    <t>123-6441</t>
  </si>
  <si>
    <t>123-6442</t>
  </si>
  <si>
    <t>123-6443</t>
  </si>
  <si>
    <t>123-6444</t>
  </si>
  <si>
    <t>123-6445</t>
  </si>
  <si>
    <t>123-6446</t>
  </si>
  <si>
    <t>123-6447</t>
  </si>
  <si>
    <t>123-6448</t>
  </si>
  <si>
    <t>123-6449</t>
  </si>
  <si>
    <t>123-6450</t>
  </si>
  <si>
    <t>123-6451</t>
  </si>
  <si>
    <t>123-6452</t>
  </si>
  <si>
    <t>123-6453</t>
  </si>
  <si>
    <t>123-6454</t>
  </si>
  <si>
    <t>123-6455</t>
  </si>
  <si>
    <t>123-6456</t>
  </si>
  <si>
    <t>123-6457</t>
  </si>
  <si>
    <t>123-6458</t>
  </si>
  <si>
    <t>123-6459</t>
  </si>
  <si>
    <t>123-6460</t>
  </si>
  <si>
    <t>123-6461</t>
  </si>
  <si>
    <t>123-6462</t>
  </si>
  <si>
    <t>123-6463</t>
  </si>
  <si>
    <t>123-6464</t>
  </si>
  <si>
    <t>123-6465</t>
  </si>
  <si>
    <t>123-6466</t>
  </si>
  <si>
    <t>123-6467</t>
  </si>
  <si>
    <t>123-6468</t>
  </si>
  <si>
    <t>123-6469</t>
  </si>
  <si>
    <t>123-6470</t>
  </si>
  <si>
    <t>123-6471</t>
  </si>
  <si>
    <t>123-6472</t>
  </si>
  <si>
    <t>123-6473</t>
  </si>
  <si>
    <t>123-6474</t>
  </si>
  <si>
    <t>123-6475</t>
  </si>
  <si>
    <t>123-6476</t>
  </si>
  <si>
    <t>123-6477</t>
  </si>
  <si>
    <t>123-6478</t>
  </si>
  <si>
    <t>123-6479</t>
  </si>
  <si>
    <t>123-6480</t>
  </si>
  <si>
    <t>123-6481</t>
  </si>
  <si>
    <t>123-6482</t>
  </si>
  <si>
    <t>123-6483</t>
  </si>
  <si>
    <t>123-6484</t>
  </si>
  <si>
    <t>123-6485</t>
  </si>
  <si>
    <t>123-6486</t>
  </si>
  <si>
    <t>123-6487</t>
  </si>
  <si>
    <t>123-6488</t>
  </si>
  <si>
    <t>123-6489</t>
  </si>
  <si>
    <t>123-6490</t>
  </si>
  <si>
    <t>123-6491</t>
  </si>
  <si>
    <t>123-6492</t>
  </si>
  <si>
    <t>123-6493</t>
  </si>
  <si>
    <t>123-6494</t>
  </si>
  <si>
    <t>123-6495</t>
  </si>
  <si>
    <t>123-6496</t>
  </si>
  <si>
    <t>123-6497</t>
  </si>
  <si>
    <t>123-6498</t>
  </si>
  <si>
    <t>123-6499</t>
  </si>
  <si>
    <t>123-6500</t>
  </si>
  <si>
    <t>123-6501</t>
  </si>
  <si>
    <t>123-6502</t>
  </si>
  <si>
    <t>123-6503</t>
  </si>
  <si>
    <t>123-6504</t>
  </si>
  <si>
    <t>123-6505</t>
  </si>
  <si>
    <t>123-6506</t>
  </si>
  <si>
    <t>123-6507</t>
  </si>
  <si>
    <t>123-6508</t>
  </si>
  <si>
    <t>123-6509</t>
  </si>
  <si>
    <t>123-6510</t>
  </si>
  <si>
    <t>123-6511</t>
  </si>
  <si>
    <t>123-6512</t>
  </si>
  <si>
    <t>123-6513</t>
  </si>
  <si>
    <t>123-6514</t>
  </si>
  <si>
    <t>123-6515</t>
  </si>
  <si>
    <t>123-6516</t>
  </si>
  <si>
    <t>123-6517</t>
  </si>
  <si>
    <t>123-6518</t>
  </si>
  <si>
    <t>123-6519</t>
  </si>
  <si>
    <t>123-6520</t>
  </si>
  <si>
    <t>123-6521</t>
  </si>
  <si>
    <t>123-6522</t>
  </si>
  <si>
    <t>123-6523</t>
  </si>
  <si>
    <t>123-6524</t>
  </si>
  <si>
    <t>123-6525</t>
  </si>
  <si>
    <t>123-6526</t>
  </si>
  <si>
    <t>123-6527</t>
  </si>
  <si>
    <t>123-6528</t>
  </si>
  <si>
    <t>123-6529</t>
  </si>
  <si>
    <t>123-6530</t>
  </si>
  <si>
    <t>123-6531</t>
  </si>
  <si>
    <t>123-6532</t>
  </si>
  <si>
    <t>123-6533</t>
  </si>
  <si>
    <t>123-6534</t>
  </si>
  <si>
    <t>123-6535</t>
  </si>
  <si>
    <t>123-6536</t>
  </si>
  <si>
    <t>123-6537</t>
  </si>
  <si>
    <t>123-6538</t>
  </si>
  <si>
    <t>123-6539</t>
  </si>
  <si>
    <t>123-6540</t>
  </si>
  <si>
    <t>123-6541</t>
  </si>
  <si>
    <t>123-6542</t>
  </si>
  <si>
    <t>123-6543</t>
  </si>
  <si>
    <t>123-6544</t>
  </si>
  <si>
    <t>123-6545</t>
  </si>
  <si>
    <t>123-6546</t>
  </si>
  <si>
    <t>123-6547</t>
  </si>
  <si>
    <t>123-6548</t>
  </si>
  <si>
    <t>123-6549</t>
  </si>
  <si>
    <t>123-6550</t>
  </si>
  <si>
    <t>123-6551</t>
  </si>
  <si>
    <t>123-6552</t>
  </si>
  <si>
    <t>123-6553</t>
  </si>
  <si>
    <t>123-6554</t>
  </si>
  <si>
    <t>123-6555</t>
  </si>
  <si>
    <t>123-6556</t>
  </si>
  <si>
    <t>123-6557</t>
  </si>
  <si>
    <t>123-6558</t>
  </si>
  <si>
    <t>123-6559</t>
  </si>
  <si>
    <t>123-6560</t>
  </si>
  <si>
    <t>123-6561</t>
  </si>
  <si>
    <t>123-6562</t>
  </si>
  <si>
    <t>123-6563</t>
  </si>
  <si>
    <t>123-6564</t>
  </si>
  <si>
    <t>123-6565</t>
  </si>
  <si>
    <t>123-6566</t>
  </si>
  <si>
    <t>123-6567</t>
  </si>
  <si>
    <t>123-6568</t>
  </si>
  <si>
    <t>123-6569</t>
  </si>
  <si>
    <t>123-6570</t>
  </si>
  <si>
    <t>123-6571</t>
  </si>
  <si>
    <t>123-6572</t>
  </si>
  <si>
    <t>123-6573</t>
  </si>
  <si>
    <t>123-6574</t>
  </si>
  <si>
    <t>123-6575</t>
  </si>
  <si>
    <t>123-6576</t>
  </si>
  <si>
    <t>123-6577</t>
  </si>
  <si>
    <t>123-6578</t>
  </si>
  <si>
    <t>123-6579</t>
  </si>
  <si>
    <t>123-6580</t>
  </si>
  <si>
    <t>123-6581</t>
  </si>
  <si>
    <t>123-6582</t>
  </si>
  <si>
    <t>123-6583</t>
  </si>
  <si>
    <t>123-6584</t>
  </si>
  <si>
    <t>123-6585</t>
  </si>
  <si>
    <t>123-6586</t>
  </si>
  <si>
    <t>123-6587</t>
  </si>
  <si>
    <t>123-6588</t>
  </si>
  <si>
    <t>123-6589</t>
  </si>
  <si>
    <t>123-6590</t>
  </si>
  <si>
    <t>123-6591</t>
  </si>
  <si>
    <t>123-6592</t>
  </si>
  <si>
    <t>123-6593</t>
  </si>
  <si>
    <t>123-6594</t>
  </si>
  <si>
    <t>123-6595</t>
  </si>
  <si>
    <t>123-6596</t>
  </si>
  <si>
    <t>123-6597</t>
  </si>
  <si>
    <t>123-6598</t>
  </si>
  <si>
    <t>123-6599</t>
  </si>
  <si>
    <t>123-6600</t>
  </si>
  <si>
    <t>123-6601</t>
  </si>
  <si>
    <t>123-6602</t>
  </si>
  <si>
    <t>123-6603</t>
  </si>
  <si>
    <t>123-6604</t>
  </si>
  <si>
    <t>123-6605</t>
  </si>
  <si>
    <t>123-6606</t>
  </si>
  <si>
    <t>123-6607</t>
  </si>
  <si>
    <t>123-6608</t>
  </si>
  <si>
    <t>123-6609</t>
  </si>
  <si>
    <t>123-6610</t>
  </si>
  <si>
    <t>123-6611</t>
  </si>
  <si>
    <t>123-6612</t>
  </si>
  <si>
    <t>123-6613</t>
  </si>
  <si>
    <t>123-6614</t>
  </si>
  <si>
    <t>123-6615</t>
  </si>
  <si>
    <t>123-6616</t>
  </si>
  <si>
    <t>123-6617</t>
  </si>
  <si>
    <t>123-6618</t>
  </si>
  <si>
    <t>123-6619</t>
  </si>
  <si>
    <t>123-6620</t>
  </si>
  <si>
    <t>123-6621</t>
  </si>
  <si>
    <t>123-6622</t>
  </si>
  <si>
    <t>123-6623</t>
  </si>
  <si>
    <t>123-6624</t>
  </si>
  <si>
    <t>123-6625</t>
  </si>
  <si>
    <t>123-6626</t>
  </si>
  <si>
    <t>123-6627</t>
  </si>
  <si>
    <t>123-6628</t>
  </si>
  <si>
    <t>123-6629</t>
  </si>
  <si>
    <t>123-6630</t>
  </si>
  <si>
    <t>123-6631</t>
  </si>
  <si>
    <t>123-6632</t>
  </si>
  <si>
    <t>123-6633</t>
  </si>
  <si>
    <t>123-6634</t>
  </si>
  <si>
    <t>123-6635</t>
  </si>
  <si>
    <t>123-6636</t>
  </si>
  <si>
    <t>123-6637</t>
  </si>
  <si>
    <t>123-6638</t>
  </si>
  <si>
    <t>123-6639</t>
  </si>
  <si>
    <t>123-6640</t>
  </si>
  <si>
    <t>123-6641</t>
  </si>
  <si>
    <t>123-6642</t>
  </si>
  <si>
    <t>123-6643</t>
  </si>
  <si>
    <t>123-6644</t>
  </si>
  <si>
    <t>123-6645</t>
  </si>
  <si>
    <t>123-6646</t>
  </si>
  <si>
    <t>123-6647</t>
  </si>
  <si>
    <t>123-6648</t>
  </si>
  <si>
    <t>123-6649</t>
  </si>
  <si>
    <t>123-6650</t>
  </si>
  <si>
    <t>123-6651</t>
  </si>
  <si>
    <t>123-6652</t>
  </si>
  <si>
    <t>123-6653</t>
  </si>
  <si>
    <t>123-6654</t>
  </si>
  <si>
    <t>123-6655</t>
  </si>
  <si>
    <t>123-6656</t>
  </si>
  <si>
    <t>123-6657</t>
  </si>
  <si>
    <t>123-6658</t>
  </si>
  <si>
    <t>123-6659</t>
  </si>
  <si>
    <t>123-6660</t>
  </si>
  <si>
    <t>123-6661</t>
  </si>
  <si>
    <t>123-6662</t>
  </si>
  <si>
    <t>123-6663</t>
  </si>
  <si>
    <t>123-6664</t>
  </si>
  <si>
    <t>123-6665</t>
  </si>
  <si>
    <t>123-6666</t>
  </si>
  <si>
    <t>123-6667</t>
  </si>
  <si>
    <t>123-6668</t>
  </si>
  <si>
    <t>123-6669</t>
  </si>
  <si>
    <t>123-6670</t>
  </si>
  <si>
    <t>123-6671</t>
  </si>
  <si>
    <t>123-6672</t>
  </si>
  <si>
    <t>123-6673</t>
  </si>
  <si>
    <t>123-6674</t>
  </si>
  <si>
    <t>123-6675</t>
  </si>
  <si>
    <t>123-6676</t>
  </si>
  <si>
    <t>123-6677</t>
  </si>
  <si>
    <t>123-6678</t>
  </si>
  <si>
    <t>123-6679</t>
  </si>
  <si>
    <t>123-6680</t>
  </si>
  <si>
    <t>123-6681</t>
  </si>
  <si>
    <t>123-6682</t>
  </si>
  <si>
    <t>123-6683</t>
  </si>
  <si>
    <t>123-6684</t>
  </si>
  <si>
    <t>123-6685</t>
  </si>
  <si>
    <t>123-6686</t>
  </si>
  <si>
    <t>123-6687</t>
  </si>
  <si>
    <t>123-6688</t>
  </si>
  <si>
    <t>123-6689</t>
  </si>
  <si>
    <t>123-6690</t>
  </si>
  <si>
    <t>123-6691</t>
  </si>
  <si>
    <t>123-6692</t>
  </si>
  <si>
    <t>123-6693</t>
  </si>
  <si>
    <t>123-6694</t>
  </si>
  <si>
    <t>123-6695</t>
  </si>
  <si>
    <t>123-6696</t>
  </si>
  <si>
    <t>123-6697</t>
  </si>
  <si>
    <t>123-6698</t>
  </si>
  <si>
    <t>123-6699</t>
  </si>
  <si>
    <t>123-6700</t>
  </si>
  <si>
    <t>123-6701</t>
  </si>
  <si>
    <t>123-6702</t>
  </si>
  <si>
    <t>123-6703</t>
  </si>
  <si>
    <t>123-6704</t>
  </si>
  <si>
    <t>123-6705</t>
  </si>
  <si>
    <t>123-6706</t>
  </si>
  <si>
    <t>123-6707</t>
  </si>
  <si>
    <t>123-6708</t>
  </si>
  <si>
    <t>123-6709</t>
  </si>
  <si>
    <t>123-6710</t>
  </si>
  <si>
    <t>123-6711</t>
  </si>
  <si>
    <t>123-6712</t>
  </si>
  <si>
    <t>123-6713</t>
  </si>
  <si>
    <t>123-6714</t>
  </si>
  <si>
    <t>123-6715</t>
  </si>
  <si>
    <t>123-6716</t>
  </si>
  <si>
    <t>123-6717</t>
  </si>
  <si>
    <t>123-6718</t>
  </si>
  <si>
    <t>123-6719</t>
  </si>
  <si>
    <t>123-6720</t>
  </si>
  <si>
    <t>123-6721</t>
  </si>
  <si>
    <t>123-6722</t>
  </si>
  <si>
    <t>123-6723</t>
  </si>
  <si>
    <t>123-6724</t>
  </si>
  <si>
    <t>123-6725</t>
  </si>
  <si>
    <t>123-6726</t>
  </si>
  <si>
    <t>123-6727</t>
  </si>
  <si>
    <t>123-6728</t>
  </si>
  <si>
    <t>123-6729</t>
  </si>
  <si>
    <t>123-6730</t>
  </si>
  <si>
    <t>123-6731</t>
  </si>
  <si>
    <t>123-6732</t>
  </si>
  <si>
    <t>123-6733</t>
  </si>
  <si>
    <t>123-6734</t>
  </si>
  <si>
    <t>123-6735</t>
  </si>
  <si>
    <t>123-6736</t>
  </si>
  <si>
    <t>123-6737</t>
  </si>
  <si>
    <t>123-6738</t>
  </si>
  <si>
    <t>123-6739</t>
  </si>
  <si>
    <t>123-6740</t>
  </si>
  <si>
    <t>123-6741</t>
  </si>
  <si>
    <t>123-6742</t>
  </si>
  <si>
    <t>123-6743</t>
  </si>
  <si>
    <t>123-6744</t>
  </si>
  <si>
    <t>123-6745</t>
  </si>
  <si>
    <t>123-6746</t>
  </si>
  <si>
    <t>123-6747</t>
  </si>
  <si>
    <t>123-6748</t>
  </si>
  <si>
    <t>123-6749</t>
  </si>
  <si>
    <t>123-6750</t>
  </si>
  <si>
    <t>123-6751</t>
  </si>
  <si>
    <t>123-6752</t>
  </si>
  <si>
    <t>123-6753</t>
  </si>
  <si>
    <t>123-6754</t>
  </si>
  <si>
    <t>123-6755</t>
  </si>
  <si>
    <t>123-6756</t>
  </si>
  <si>
    <t>123-6757</t>
  </si>
  <si>
    <t>123-6758</t>
  </si>
  <si>
    <t>123-6759</t>
  </si>
  <si>
    <t>123-6760</t>
  </si>
  <si>
    <t>123-6761</t>
  </si>
  <si>
    <t>123-6762</t>
  </si>
  <si>
    <t>123-6763</t>
  </si>
  <si>
    <t>123-6764</t>
  </si>
  <si>
    <t>123-6765</t>
  </si>
  <si>
    <t>123-6766</t>
  </si>
  <si>
    <t>123-6767</t>
  </si>
  <si>
    <t>123-6768</t>
  </si>
  <si>
    <t>123-6769</t>
  </si>
  <si>
    <t>123-6770</t>
  </si>
  <si>
    <t>123-6771</t>
  </si>
  <si>
    <t>123-6772</t>
  </si>
  <si>
    <t>123-6773</t>
  </si>
  <si>
    <t>123-6774</t>
  </si>
  <si>
    <t>123-6775</t>
  </si>
  <si>
    <t>123-6776</t>
  </si>
  <si>
    <t>123-6777</t>
  </si>
  <si>
    <t>123-6778</t>
  </si>
  <si>
    <t>123-6779</t>
  </si>
  <si>
    <t>123-6780</t>
  </si>
  <si>
    <t>123-6781</t>
  </si>
  <si>
    <t>123-6782</t>
  </si>
  <si>
    <t>123-6783</t>
  </si>
  <si>
    <t>123-6784</t>
  </si>
  <si>
    <t>123-6785</t>
  </si>
  <si>
    <t>123-6786</t>
  </si>
  <si>
    <t>123-6787</t>
  </si>
  <si>
    <t>123-6788</t>
  </si>
  <si>
    <t>123-6789</t>
  </si>
  <si>
    <t>123-6790</t>
  </si>
  <si>
    <t>123-6791</t>
  </si>
  <si>
    <t>123-6792</t>
  </si>
  <si>
    <t>123-6793</t>
  </si>
  <si>
    <t>123-6794</t>
  </si>
  <si>
    <t>123-6795</t>
  </si>
  <si>
    <t>123-6796</t>
  </si>
  <si>
    <t>123-6797</t>
  </si>
  <si>
    <t>123-6798</t>
  </si>
  <si>
    <t>123-6799</t>
  </si>
  <si>
    <t>123-6800</t>
  </si>
  <si>
    <t>123-6801</t>
  </si>
  <si>
    <t>123-6802</t>
  </si>
  <si>
    <t>123-6803</t>
  </si>
  <si>
    <t>123-6804</t>
  </si>
  <si>
    <t>123-6805</t>
  </si>
  <si>
    <t>123-6806</t>
  </si>
  <si>
    <t>123-6807</t>
  </si>
  <si>
    <t>123-6808</t>
  </si>
  <si>
    <t>123-6809</t>
  </si>
  <si>
    <t>123-6810</t>
  </si>
  <si>
    <t>123-6811</t>
  </si>
  <si>
    <t>123-6812</t>
  </si>
  <si>
    <t>123-6813</t>
  </si>
  <si>
    <t>123-6814</t>
  </si>
  <si>
    <t>123-6815</t>
  </si>
  <si>
    <t>123-6816</t>
  </si>
  <si>
    <t>123-6817</t>
  </si>
  <si>
    <t>123-6818</t>
  </si>
  <si>
    <t>123-6819</t>
  </si>
  <si>
    <t>123-6820</t>
  </si>
  <si>
    <t>123-6821</t>
  </si>
  <si>
    <t>123-6822</t>
  </si>
  <si>
    <t>123-6823</t>
  </si>
  <si>
    <t>123-6824</t>
  </si>
  <si>
    <t>123-6825</t>
  </si>
  <si>
    <t>123-6826</t>
  </si>
  <si>
    <t>123-6827</t>
  </si>
  <si>
    <t>123-6828</t>
  </si>
  <si>
    <t>123-6829</t>
  </si>
  <si>
    <t>123-6830</t>
  </si>
  <si>
    <t>123-6831</t>
  </si>
  <si>
    <t>123-6832</t>
  </si>
  <si>
    <t>123-6833</t>
  </si>
  <si>
    <t>123-6834</t>
  </si>
  <si>
    <t>123-6835</t>
  </si>
  <si>
    <t>123-6836</t>
  </si>
  <si>
    <t>123-6837</t>
  </si>
  <si>
    <t>123-6838</t>
  </si>
  <si>
    <t>123-6839</t>
  </si>
  <si>
    <t>123-6840</t>
  </si>
  <si>
    <t>123-6841</t>
  </si>
  <si>
    <t>123-6842</t>
  </si>
  <si>
    <t>123-6843</t>
  </si>
  <si>
    <t>123-6844</t>
  </si>
  <si>
    <t>123-6845</t>
  </si>
  <si>
    <t>123-6846</t>
  </si>
  <si>
    <t>123-6847</t>
  </si>
  <si>
    <t>123-6848</t>
  </si>
  <si>
    <t>123-6849</t>
  </si>
  <si>
    <t>123-6850</t>
  </si>
  <si>
    <t>123-6851</t>
  </si>
  <si>
    <t>123-6852</t>
  </si>
  <si>
    <t>123-6853</t>
  </si>
  <si>
    <t>123-6854</t>
  </si>
  <si>
    <t>123-6855</t>
  </si>
  <si>
    <t>123-6856</t>
  </si>
  <si>
    <t>123-6857</t>
  </si>
  <si>
    <t>123-6858</t>
  </si>
  <si>
    <t>123-6859</t>
  </si>
  <si>
    <t>123-6860</t>
  </si>
  <si>
    <t>123-6861</t>
  </si>
  <si>
    <t>123-6862</t>
  </si>
  <si>
    <t>123-6863</t>
  </si>
  <si>
    <t>123-6864</t>
  </si>
  <si>
    <t>123-6865</t>
  </si>
  <si>
    <t>123-6866</t>
  </si>
  <si>
    <t>123-6867</t>
  </si>
  <si>
    <t>123-6868</t>
  </si>
  <si>
    <t>123-6869</t>
  </si>
  <si>
    <t>123-6870</t>
  </si>
  <si>
    <t>123-6871</t>
  </si>
  <si>
    <t>123-6872</t>
  </si>
  <si>
    <t>123-6873</t>
  </si>
  <si>
    <t>123-6874</t>
  </si>
  <si>
    <t>123-6875</t>
  </si>
  <si>
    <t>123-6876</t>
  </si>
  <si>
    <t>123-6877</t>
  </si>
  <si>
    <t>123-6878</t>
  </si>
  <si>
    <t>123-6879</t>
  </si>
  <si>
    <t>123-6880</t>
  </si>
  <si>
    <t>123-6881</t>
  </si>
  <si>
    <t>123-6882</t>
  </si>
  <si>
    <t>123-6883</t>
  </si>
  <si>
    <t>123-6884</t>
  </si>
  <si>
    <t>123-6885</t>
  </si>
  <si>
    <t>123-6886</t>
  </si>
  <si>
    <t>123-6887</t>
  </si>
  <si>
    <t>123-6888</t>
  </si>
  <si>
    <t>123-6889</t>
  </si>
  <si>
    <t>123-6890</t>
  </si>
  <si>
    <t>123-6891</t>
  </si>
  <si>
    <t>123-6892</t>
  </si>
  <si>
    <t>123-6893</t>
  </si>
  <si>
    <t>123-6894</t>
  </si>
  <si>
    <t>123-6895</t>
  </si>
  <si>
    <t>123-6896</t>
  </si>
  <si>
    <t>123-6897</t>
  </si>
  <si>
    <t>123-6898</t>
  </si>
  <si>
    <t>123-6899</t>
  </si>
  <si>
    <t>123-6900</t>
  </si>
  <si>
    <t>123-6901</t>
  </si>
  <si>
    <t>123-6902</t>
  </si>
  <si>
    <t>123-6903</t>
  </si>
  <si>
    <t>123-6904</t>
  </si>
  <si>
    <t>123-6905</t>
  </si>
  <si>
    <t>123-6906</t>
  </si>
  <si>
    <t>123-6907</t>
  </si>
  <si>
    <t>123-6908</t>
  </si>
  <si>
    <t>123-6909</t>
  </si>
  <si>
    <t>123-6910</t>
  </si>
  <si>
    <t>123-6911</t>
  </si>
  <si>
    <t>123-6912</t>
  </si>
  <si>
    <t>123-6913</t>
  </si>
  <si>
    <t>123-6914</t>
  </si>
  <si>
    <t>123-6915</t>
  </si>
  <si>
    <t>123-6916</t>
  </si>
  <si>
    <t>123-6917</t>
  </si>
  <si>
    <t>123-6918</t>
  </si>
  <si>
    <t>123-6919</t>
  </si>
  <si>
    <t>123-6920</t>
  </si>
  <si>
    <t>123-6921</t>
  </si>
  <si>
    <t>123-6922</t>
  </si>
  <si>
    <t>123-6923</t>
  </si>
  <si>
    <t>123-6924</t>
  </si>
  <si>
    <t>123-6925</t>
  </si>
  <si>
    <t>123-6926</t>
  </si>
  <si>
    <t>123-6927</t>
  </si>
  <si>
    <t>123-6928</t>
  </si>
  <si>
    <t>123-6929</t>
  </si>
  <si>
    <t>123-6930</t>
  </si>
  <si>
    <t>123-6931</t>
  </si>
  <si>
    <t>123-6932</t>
  </si>
  <si>
    <t>123-6933</t>
  </si>
  <si>
    <t>123-6934</t>
  </si>
  <si>
    <t>123-6935</t>
  </si>
  <si>
    <t>123-6936</t>
  </si>
  <si>
    <t>123-6937</t>
  </si>
  <si>
    <t>123-6938</t>
  </si>
  <si>
    <t>123-6939</t>
  </si>
  <si>
    <t>123-6940</t>
  </si>
  <si>
    <t>123-6941</t>
  </si>
  <si>
    <t>123-6942</t>
  </si>
  <si>
    <t>123-6943</t>
  </si>
  <si>
    <t>123-6944</t>
  </si>
  <si>
    <t>123-6945</t>
  </si>
  <si>
    <t>123-6946</t>
  </si>
  <si>
    <t>123-6947</t>
  </si>
  <si>
    <t>123-6948</t>
  </si>
  <si>
    <t>123-6949</t>
  </si>
  <si>
    <t>123-6950</t>
  </si>
  <si>
    <t>123-6951</t>
  </si>
  <si>
    <t>123-6952</t>
  </si>
  <si>
    <t>123-6953</t>
  </si>
  <si>
    <t>123-6954</t>
  </si>
  <si>
    <t>123-6955</t>
  </si>
  <si>
    <t>123-6956</t>
  </si>
  <si>
    <t>123-6957</t>
  </si>
  <si>
    <t>123-6958</t>
  </si>
  <si>
    <t>123-6959</t>
  </si>
  <si>
    <t>123-6960</t>
  </si>
  <si>
    <t>123-6961</t>
  </si>
  <si>
    <t>123-6962</t>
  </si>
  <si>
    <t>123-6963</t>
  </si>
  <si>
    <t>123-6964</t>
  </si>
  <si>
    <t>123-6965</t>
  </si>
  <si>
    <t>123-6966</t>
  </si>
  <si>
    <t>123-6967</t>
  </si>
  <si>
    <t>123-6968</t>
  </si>
  <si>
    <t>123-6969</t>
  </si>
  <si>
    <t>123-6970</t>
  </si>
  <si>
    <t>123-6971</t>
  </si>
  <si>
    <t>123-6972</t>
  </si>
  <si>
    <t>123-6973</t>
  </si>
  <si>
    <t>123-6974</t>
  </si>
  <si>
    <t>123-6975</t>
  </si>
  <si>
    <t>123-6976</t>
  </si>
  <si>
    <t>123-6977</t>
  </si>
  <si>
    <t>123-6978</t>
  </si>
  <si>
    <t>123-6979</t>
  </si>
  <si>
    <t>123-6980</t>
  </si>
  <si>
    <t>123-6981</t>
  </si>
  <si>
    <t>123-6982</t>
  </si>
  <si>
    <t>123-6983</t>
  </si>
  <si>
    <t>123-6984</t>
  </si>
  <si>
    <t>123-6985</t>
  </si>
  <si>
    <t>123-6986</t>
  </si>
  <si>
    <t>123-6987</t>
  </si>
  <si>
    <t>123-6988</t>
  </si>
  <si>
    <t>123-6989</t>
  </si>
  <si>
    <t>123-6990</t>
  </si>
  <si>
    <t>123-6991</t>
  </si>
  <si>
    <t>123-6992</t>
  </si>
  <si>
    <t>123-6993</t>
  </si>
  <si>
    <t>123-6994</t>
  </si>
  <si>
    <t>123-6995</t>
  </si>
  <si>
    <t>123-6996</t>
  </si>
  <si>
    <t>123-6997</t>
  </si>
  <si>
    <t>123-6998</t>
  </si>
  <si>
    <t>123-6999</t>
  </si>
  <si>
    <t>123-7000</t>
  </si>
  <si>
    <t>123-7001</t>
  </si>
  <si>
    <t>123-7002</t>
  </si>
  <si>
    <t>123-7003</t>
  </si>
  <si>
    <t>123-7004</t>
  </si>
  <si>
    <t>123-7005</t>
  </si>
  <si>
    <t>123-7006</t>
  </si>
  <si>
    <t>123-7007</t>
  </si>
  <si>
    <t>123-7008</t>
  </si>
  <si>
    <t>123-7009</t>
  </si>
  <si>
    <t>123-7010</t>
  </si>
  <si>
    <t>123-7011</t>
  </si>
  <si>
    <t>123-7012</t>
  </si>
  <si>
    <t>123-7013</t>
  </si>
  <si>
    <t>123-7014</t>
  </si>
  <si>
    <t>123-7015</t>
  </si>
  <si>
    <t>123-7016</t>
  </si>
  <si>
    <t>123-7017</t>
  </si>
  <si>
    <t>123-7018</t>
  </si>
  <si>
    <t>123-7019</t>
  </si>
  <si>
    <t>123-7020</t>
  </si>
  <si>
    <t>123-7021</t>
  </si>
  <si>
    <t>123-7022</t>
  </si>
  <si>
    <t>123-7023</t>
  </si>
  <si>
    <t>123-7024</t>
  </si>
  <si>
    <t>123-7025</t>
  </si>
  <si>
    <t>123-7026</t>
  </si>
  <si>
    <t>123-7027</t>
  </si>
  <si>
    <t>123-7028</t>
  </si>
  <si>
    <t>123-7029</t>
  </si>
  <si>
    <t>123-7030</t>
  </si>
  <si>
    <t>123-7031</t>
  </si>
  <si>
    <t>123-7032</t>
  </si>
  <si>
    <t>123-7033</t>
  </si>
  <si>
    <t>123-7034</t>
  </si>
  <si>
    <t>123-7035</t>
  </si>
  <si>
    <t>123-7036</t>
  </si>
  <si>
    <t>123-7037</t>
  </si>
  <si>
    <t>123-7038</t>
  </si>
  <si>
    <t>123-7039</t>
  </si>
  <si>
    <t>123-7040</t>
  </si>
  <si>
    <t>123-7041</t>
  </si>
  <si>
    <t>123-7042</t>
  </si>
  <si>
    <t>123-7043</t>
  </si>
  <si>
    <t>123-7044</t>
  </si>
  <si>
    <t>123-7045</t>
  </si>
  <si>
    <t>123-7046</t>
  </si>
  <si>
    <t>123-7047</t>
  </si>
  <si>
    <t>123-7048</t>
  </si>
  <si>
    <t>123-7049</t>
  </si>
  <si>
    <t>123-7050</t>
  </si>
  <si>
    <t>123-7051</t>
  </si>
  <si>
    <t>123-7052</t>
  </si>
  <si>
    <t>123-7053</t>
  </si>
  <si>
    <t>123-7054</t>
  </si>
  <si>
    <t>123-7055</t>
  </si>
  <si>
    <t>123-7056</t>
  </si>
  <si>
    <t>123-7057</t>
  </si>
  <si>
    <t>123-7058</t>
  </si>
  <si>
    <t>123-7059</t>
  </si>
  <si>
    <t>123-7060</t>
  </si>
  <si>
    <t>123-7061</t>
  </si>
  <si>
    <t>123-7062</t>
  </si>
  <si>
    <t>123-7063</t>
  </si>
  <si>
    <t>123-7064</t>
  </si>
  <si>
    <t>123-7065</t>
  </si>
  <si>
    <t>123-7066</t>
  </si>
  <si>
    <t>123-7067</t>
  </si>
  <si>
    <t>123-7068</t>
  </si>
  <si>
    <t>123-7069</t>
  </si>
  <si>
    <t>123-7070</t>
  </si>
  <si>
    <t>123-7071</t>
  </si>
  <si>
    <t>123-7072</t>
  </si>
  <si>
    <t>123-7073</t>
  </si>
  <si>
    <t>123-7074</t>
  </si>
  <si>
    <t>123-7075</t>
  </si>
  <si>
    <t>123-7076</t>
  </si>
  <si>
    <t>123-7077</t>
  </si>
  <si>
    <t>123-7078</t>
  </si>
  <si>
    <t>123-7079</t>
  </si>
  <si>
    <t>123-7080</t>
  </si>
  <si>
    <t>123-7081</t>
  </si>
  <si>
    <t>123-7082</t>
  </si>
  <si>
    <t>123-7083</t>
  </si>
  <si>
    <t>123-7084</t>
  </si>
  <si>
    <t>123-7085</t>
  </si>
  <si>
    <t>123-7086</t>
  </si>
  <si>
    <t>123-7087</t>
  </si>
  <si>
    <t>123-7088</t>
  </si>
  <si>
    <t>123-7089</t>
  </si>
  <si>
    <t>123-7090</t>
  </si>
  <si>
    <t>123-7091</t>
  </si>
  <si>
    <t>123-7092</t>
  </si>
  <si>
    <t>123-7093</t>
  </si>
  <si>
    <t>123-7094</t>
  </si>
  <si>
    <t>123-7095</t>
  </si>
  <si>
    <t>123-7096</t>
  </si>
  <si>
    <t>123-7097</t>
  </si>
  <si>
    <t>123-7098</t>
  </si>
  <si>
    <t>123-7099</t>
  </si>
  <si>
    <t>123-7100</t>
  </si>
  <si>
    <t>123-7101</t>
  </si>
  <si>
    <t>123-7102</t>
  </si>
  <si>
    <t>123-7103</t>
  </si>
  <si>
    <t>123-7104</t>
  </si>
  <si>
    <t>123-7105</t>
  </si>
  <si>
    <t>123-7106</t>
  </si>
  <si>
    <t>123-7107</t>
  </si>
  <si>
    <t>123-7108</t>
  </si>
  <si>
    <t>123-7109</t>
  </si>
  <si>
    <t>123-7110</t>
  </si>
  <si>
    <t>123-7111</t>
  </si>
  <si>
    <t>123-7112</t>
  </si>
  <si>
    <t>123-7113</t>
  </si>
  <si>
    <t>123-7114</t>
  </si>
  <si>
    <t>123-7115</t>
  </si>
  <si>
    <t>123-7116</t>
  </si>
  <si>
    <t>123-7117</t>
  </si>
  <si>
    <t>123-7118</t>
  </si>
  <si>
    <t>123-7119</t>
  </si>
  <si>
    <t>123-7120</t>
  </si>
  <si>
    <t>123-7121</t>
  </si>
  <si>
    <t>123-7122</t>
  </si>
  <si>
    <t>123-7123</t>
  </si>
  <si>
    <t>123-7124</t>
  </si>
  <si>
    <t>123-7125</t>
  </si>
  <si>
    <t>123-7126</t>
  </si>
  <si>
    <t>123-7127</t>
  </si>
  <si>
    <t>123-7128</t>
  </si>
  <si>
    <t>123-7129</t>
  </si>
  <si>
    <t>123-7130</t>
  </si>
  <si>
    <t>123-7131</t>
  </si>
  <si>
    <t>123-7132</t>
  </si>
  <si>
    <t>123-7133</t>
  </si>
  <si>
    <t>123-7134</t>
  </si>
  <si>
    <t>123-7135</t>
  </si>
  <si>
    <t>123-7136</t>
  </si>
  <si>
    <t>123-7137</t>
  </si>
  <si>
    <t>123-7138</t>
  </si>
  <si>
    <t>123-7139</t>
  </si>
  <si>
    <t>123-7140</t>
  </si>
  <si>
    <t>123-7141</t>
  </si>
  <si>
    <t>123-7142</t>
  </si>
  <si>
    <t>123-7143</t>
  </si>
  <si>
    <t>123-7144</t>
  </si>
  <si>
    <t>123-7145</t>
  </si>
  <si>
    <t>123-7146</t>
  </si>
  <si>
    <t>123-7147</t>
  </si>
  <si>
    <t>123-7148</t>
  </si>
  <si>
    <t>123-7149</t>
  </si>
  <si>
    <t>123-7150</t>
  </si>
  <si>
    <t>123-7151</t>
  </si>
  <si>
    <t>123-7152</t>
  </si>
  <si>
    <t>123-7153</t>
  </si>
  <si>
    <t>123-7154</t>
  </si>
  <si>
    <t>123-7155</t>
  </si>
  <si>
    <t>123-7156</t>
  </si>
  <si>
    <t>123-7157</t>
  </si>
  <si>
    <t>123-7158</t>
  </si>
  <si>
    <t>123-7159</t>
  </si>
  <si>
    <t>123-7160</t>
  </si>
  <si>
    <t>123-7161</t>
  </si>
  <si>
    <t>123-7162</t>
  </si>
  <si>
    <t>123-7163</t>
  </si>
  <si>
    <t>123-7164</t>
  </si>
  <si>
    <t>123-7165</t>
  </si>
  <si>
    <t>123-7166</t>
  </si>
  <si>
    <t>123-7167</t>
  </si>
  <si>
    <t>123-7168</t>
  </si>
  <si>
    <t>123-7169</t>
  </si>
  <si>
    <t>123-7170</t>
  </si>
  <si>
    <t>123-7171</t>
  </si>
  <si>
    <t>123-7172</t>
  </si>
  <si>
    <t>123-7173</t>
  </si>
  <si>
    <t>123-7174</t>
  </si>
  <si>
    <t>123-7175</t>
  </si>
  <si>
    <t>123-7176</t>
  </si>
  <si>
    <t>123-7177</t>
  </si>
  <si>
    <t>123-7178</t>
  </si>
  <si>
    <t>123-7179</t>
  </si>
  <si>
    <t>123-7180</t>
  </si>
  <si>
    <t>123-7181</t>
  </si>
  <si>
    <t>123-7182</t>
  </si>
  <si>
    <t>123-7183</t>
  </si>
  <si>
    <t>123-7184</t>
  </si>
  <si>
    <t>123-7185</t>
  </si>
  <si>
    <t>123-7186</t>
  </si>
  <si>
    <t>123-7187</t>
  </si>
  <si>
    <t>123-7188</t>
  </si>
  <si>
    <t>123-7189</t>
  </si>
  <si>
    <t>123-7190</t>
  </si>
  <si>
    <t>123-7191</t>
  </si>
  <si>
    <t>123-7192</t>
  </si>
  <si>
    <t>123-7193</t>
  </si>
  <si>
    <t>123-7194</t>
  </si>
  <si>
    <t>123-7195</t>
  </si>
  <si>
    <t>123-7196</t>
  </si>
  <si>
    <t>123-7197</t>
  </si>
  <si>
    <t>123-7198</t>
  </si>
  <si>
    <t>123-7199</t>
  </si>
  <si>
    <t>123-7200</t>
  </si>
  <si>
    <t>123-7201</t>
  </si>
  <si>
    <t>123-7202</t>
  </si>
  <si>
    <t>123-7203</t>
  </si>
  <si>
    <t>123-7204</t>
  </si>
  <si>
    <t>123-7205</t>
  </si>
  <si>
    <t>123-7206</t>
  </si>
  <si>
    <t>123-7207</t>
  </si>
  <si>
    <t>123-7208</t>
  </si>
  <si>
    <t>123-7209</t>
  </si>
  <si>
    <t>123-7210</t>
  </si>
  <si>
    <t>123-7211</t>
  </si>
  <si>
    <t>123-7212</t>
  </si>
  <si>
    <t>123-7213</t>
  </si>
  <si>
    <t>123-7214</t>
  </si>
  <si>
    <t>123-7215</t>
  </si>
  <si>
    <t>123-7216</t>
  </si>
  <si>
    <t>123-7217</t>
  </si>
  <si>
    <t>123-7218</t>
  </si>
  <si>
    <t>123-7219</t>
  </si>
  <si>
    <t>123-7220</t>
  </si>
  <si>
    <t>123-7221</t>
  </si>
  <si>
    <t>123-7222</t>
  </si>
  <si>
    <t>123-7223</t>
  </si>
  <si>
    <t>123-7224</t>
  </si>
  <si>
    <t>123-7225</t>
  </si>
  <si>
    <t>123-7226</t>
  </si>
  <si>
    <t>123-7227</t>
  </si>
  <si>
    <t>123-7228</t>
  </si>
  <si>
    <t>123-7229</t>
  </si>
  <si>
    <t>123-7230</t>
  </si>
  <si>
    <t>123-7231</t>
  </si>
  <si>
    <t>123-7232</t>
  </si>
  <si>
    <t>123-7233</t>
  </si>
  <si>
    <t>123-7234</t>
  </si>
  <si>
    <t>123-7235</t>
  </si>
  <si>
    <t>123-7236</t>
  </si>
  <si>
    <t>123-7237</t>
  </si>
  <si>
    <t>123-7238</t>
  </si>
  <si>
    <t>123-7239</t>
  </si>
  <si>
    <t>123-7240</t>
  </si>
  <si>
    <t>123-7241</t>
  </si>
  <si>
    <t>123-7242</t>
  </si>
  <si>
    <t>123-7243</t>
  </si>
  <si>
    <t>123-7244</t>
  </si>
  <si>
    <t>123-7245</t>
  </si>
  <si>
    <t>123-7246</t>
  </si>
  <si>
    <t>123-7247</t>
  </si>
  <si>
    <t>123-7248</t>
  </si>
  <si>
    <t>123-7249</t>
  </si>
  <si>
    <t>123-7250</t>
  </si>
  <si>
    <t>123-7251</t>
  </si>
  <si>
    <t>123-7252</t>
  </si>
  <si>
    <t>123-7253</t>
  </si>
  <si>
    <t>123-7254</t>
  </si>
  <si>
    <t>123-7255</t>
  </si>
  <si>
    <t>123-7256</t>
  </si>
  <si>
    <t>123-7257</t>
  </si>
  <si>
    <t>123-7258</t>
  </si>
  <si>
    <t>123-7259</t>
  </si>
  <si>
    <t>123-7260</t>
  </si>
  <si>
    <t>123-7261</t>
  </si>
  <si>
    <t>123-7262</t>
  </si>
  <si>
    <t>123-7263</t>
  </si>
  <si>
    <t>123-7264</t>
  </si>
  <si>
    <t>123-7265</t>
  </si>
  <si>
    <t>123-7266</t>
  </si>
  <si>
    <t>123-7267</t>
  </si>
  <si>
    <t>123-7268</t>
  </si>
  <si>
    <t>123-7269</t>
  </si>
  <si>
    <t>123-7270</t>
  </si>
  <si>
    <t>123-7271</t>
  </si>
  <si>
    <t>123-7272</t>
  </si>
  <si>
    <t>123-7273</t>
  </si>
  <si>
    <t>123-7274</t>
  </si>
  <si>
    <t>123-7275</t>
  </si>
  <si>
    <t>123-7276</t>
  </si>
  <si>
    <t>123-7277</t>
  </si>
  <si>
    <t>123-7278</t>
  </si>
  <si>
    <t>123-7279</t>
  </si>
  <si>
    <t>123-7280</t>
  </si>
  <si>
    <t>123-7281</t>
  </si>
  <si>
    <t>123-7282</t>
  </si>
  <si>
    <t>123-7283</t>
  </si>
  <si>
    <t>123-7284</t>
  </si>
  <si>
    <t>123-7285</t>
  </si>
  <si>
    <t>123-7286</t>
  </si>
  <si>
    <t>123-7287</t>
  </si>
  <si>
    <t>123-7288</t>
  </si>
  <si>
    <t>123-7289</t>
  </si>
  <si>
    <t>123-7290</t>
  </si>
  <si>
    <t>123-7291</t>
  </si>
  <si>
    <t>123-7292</t>
  </si>
  <si>
    <t>123-7293</t>
  </si>
  <si>
    <t>123-7294</t>
  </si>
  <si>
    <t>123-7295</t>
  </si>
  <si>
    <t>123-7296</t>
  </si>
  <si>
    <t>123-7297</t>
  </si>
  <si>
    <t>123-7298</t>
  </si>
  <si>
    <t>123-7299</t>
  </si>
  <si>
    <t>123-7300</t>
  </si>
  <si>
    <t>123-7301</t>
  </si>
  <si>
    <t>123-7302</t>
  </si>
  <si>
    <t>123-7303</t>
  </si>
  <si>
    <t>123-7304</t>
  </si>
  <si>
    <t>123-7305</t>
  </si>
  <si>
    <t>123-7306</t>
  </si>
  <si>
    <t>123-7307</t>
  </si>
  <si>
    <t>123-7308</t>
  </si>
  <si>
    <t>123-7309</t>
  </si>
  <si>
    <t>123-7310</t>
  </si>
  <si>
    <t>123-7311</t>
  </si>
  <si>
    <t>123-7312</t>
  </si>
  <si>
    <t>123-7313</t>
  </si>
  <si>
    <t>123-7314</t>
  </si>
  <si>
    <t>123-7315</t>
  </si>
  <si>
    <t>123-7316</t>
  </si>
  <si>
    <t>123-7317</t>
  </si>
  <si>
    <t>123-7318</t>
  </si>
  <si>
    <t>123-7319</t>
  </si>
  <si>
    <t>123-7320</t>
  </si>
  <si>
    <t>123-7321</t>
  </si>
  <si>
    <t>123-7322</t>
  </si>
  <si>
    <t>123-7323</t>
  </si>
  <si>
    <t>123-7324</t>
  </si>
  <si>
    <t>123-7325</t>
  </si>
  <si>
    <t>123-7326</t>
  </si>
  <si>
    <t>123-7327</t>
  </si>
  <si>
    <t>123-7328</t>
  </si>
  <si>
    <t>123-7329</t>
  </si>
  <si>
    <t>123-7330</t>
  </si>
  <si>
    <t>123-7331</t>
  </si>
  <si>
    <t>123-7332</t>
  </si>
  <si>
    <t>123-7333</t>
  </si>
  <si>
    <t>123-7334</t>
  </si>
  <si>
    <t>123-7335</t>
  </si>
  <si>
    <t>123-7336</t>
  </si>
  <si>
    <t>123-7337</t>
  </si>
  <si>
    <t>123-7338</t>
  </si>
  <si>
    <t>123-7339</t>
  </si>
  <si>
    <t>123-7340</t>
  </si>
  <si>
    <t>123-7341</t>
  </si>
  <si>
    <t>123-7342</t>
  </si>
  <si>
    <t>123-7343</t>
  </si>
  <si>
    <t>123-7344</t>
  </si>
  <si>
    <t>123-7345</t>
  </si>
  <si>
    <t>123-7346</t>
  </si>
  <si>
    <t>123-7347</t>
  </si>
  <si>
    <t>123-7348</t>
  </si>
  <si>
    <t>123-7349</t>
  </si>
  <si>
    <t>123-7350</t>
  </si>
  <si>
    <t>123-7351</t>
  </si>
  <si>
    <t>123-7352</t>
  </si>
  <si>
    <t>123-7353</t>
  </si>
  <si>
    <t>123-7354</t>
  </si>
  <si>
    <t>123-7355</t>
  </si>
  <si>
    <t>123-7356</t>
  </si>
  <si>
    <t>123-7357</t>
  </si>
  <si>
    <t>123-7358</t>
  </si>
  <si>
    <t>123-7359</t>
  </si>
  <si>
    <t>123-7360</t>
  </si>
  <si>
    <t>123-7361</t>
  </si>
  <si>
    <t>123-7362</t>
  </si>
  <si>
    <t>123-7363</t>
  </si>
  <si>
    <t>123-7364</t>
  </si>
  <si>
    <t>123-7365</t>
  </si>
  <si>
    <t>123-7366</t>
  </si>
  <si>
    <t>123-7367</t>
  </si>
  <si>
    <t>123-7368</t>
  </si>
  <si>
    <t>123-7369</t>
  </si>
  <si>
    <t>123-7370</t>
  </si>
  <si>
    <t>123-7371</t>
  </si>
  <si>
    <t>123-7372</t>
  </si>
  <si>
    <t>123-7373</t>
  </si>
  <si>
    <t>123-7374</t>
  </si>
  <si>
    <t>123-7375</t>
  </si>
  <si>
    <t>123-7376</t>
  </si>
  <si>
    <t>123-7377</t>
  </si>
  <si>
    <t>123-7378</t>
  </si>
  <si>
    <t>123-7379</t>
  </si>
  <si>
    <t>123-7380</t>
  </si>
  <si>
    <t>123-7381</t>
  </si>
  <si>
    <t>123-7382</t>
  </si>
  <si>
    <t>123-7383</t>
  </si>
  <si>
    <t>123-7384</t>
  </si>
  <si>
    <t>123-7385</t>
  </si>
  <si>
    <t>123-7386</t>
  </si>
  <si>
    <t>123-7387</t>
  </si>
  <si>
    <t>123-7388</t>
  </si>
  <si>
    <t>123-7389</t>
  </si>
  <si>
    <t>123-7390</t>
  </si>
  <si>
    <t>123-7391</t>
  </si>
  <si>
    <t>123-7392</t>
  </si>
  <si>
    <t>123-7393</t>
  </si>
  <si>
    <t>123-7394</t>
  </si>
  <si>
    <t>123-7395</t>
  </si>
  <si>
    <t>123-7396</t>
  </si>
  <si>
    <t>123-7397</t>
  </si>
  <si>
    <t>123-7398</t>
  </si>
  <si>
    <t>123-7399</t>
  </si>
  <si>
    <t>123-7400</t>
  </si>
  <si>
    <t>123-7401</t>
  </si>
  <si>
    <t>123-7402</t>
  </si>
  <si>
    <t>123-7403</t>
  </si>
  <si>
    <t>123-7404</t>
  </si>
  <si>
    <t>123-7405</t>
  </si>
  <si>
    <t>123-7406</t>
  </si>
  <si>
    <t>123-7407</t>
  </si>
  <si>
    <t>123-7408</t>
  </si>
  <si>
    <t>123-7409</t>
  </si>
  <si>
    <t>123-7410</t>
  </si>
  <si>
    <t>123-7411</t>
  </si>
  <si>
    <t>123-7412</t>
  </si>
  <si>
    <t>123-7413</t>
  </si>
  <si>
    <t>123-7414</t>
  </si>
  <si>
    <t>123-7415</t>
  </si>
  <si>
    <t>123-7416</t>
  </si>
  <si>
    <t>123-7417</t>
  </si>
  <si>
    <t>123-7418</t>
  </si>
  <si>
    <t>123-7419</t>
  </si>
  <si>
    <t>123-7420</t>
  </si>
  <si>
    <t>123-7421</t>
  </si>
  <si>
    <t>123-7422</t>
  </si>
  <si>
    <t>123-7423</t>
  </si>
  <si>
    <t>123-7424</t>
  </si>
  <si>
    <t>123-7425</t>
  </si>
  <si>
    <t>123-7426</t>
  </si>
  <si>
    <t>123-7427</t>
  </si>
  <si>
    <t>123-7428</t>
  </si>
  <si>
    <t>123-7429</t>
  </si>
  <si>
    <t>123-7430</t>
  </si>
  <si>
    <t>123-7431</t>
  </si>
  <si>
    <t>123-7432</t>
  </si>
  <si>
    <t>123-7433</t>
  </si>
  <si>
    <t>123-7434</t>
  </si>
  <si>
    <t>123-7435</t>
  </si>
  <si>
    <t>123-7436</t>
  </si>
  <si>
    <t>123-7437</t>
  </si>
  <si>
    <t>123-7438</t>
  </si>
  <si>
    <t>123-7439</t>
  </si>
  <si>
    <t>123-7440</t>
  </si>
  <si>
    <t>123-7441</t>
  </si>
  <si>
    <t>123-7442</t>
  </si>
  <si>
    <t>123-7443</t>
  </si>
  <si>
    <t>123-7444</t>
  </si>
  <si>
    <t>123-7445</t>
  </si>
  <si>
    <t>123-7446</t>
  </si>
  <si>
    <t>123-7447</t>
  </si>
  <si>
    <t>123-7448</t>
  </si>
  <si>
    <t>123-7449</t>
  </si>
  <si>
    <t>123-7450</t>
  </si>
  <si>
    <t>123-7451</t>
  </si>
  <si>
    <t>123-7452</t>
  </si>
  <si>
    <t>123-7453</t>
  </si>
  <si>
    <t>123-7454</t>
  </si>
  <si>
    <t>123-7455</t>
  </si>
  <si>
    <t>123-7456</t>
  </si>
  <si>
    <t>123-7457</t>
  </si>
  <si>
    <t>123-7458</t>
  </si>
  <si>
    <t>123-7459</t>
  </si>
  <si>
    <t>123-7460</t>
  </si>
  <si>
    <t>123-7461</t>
  </si>
  <si>
    <t>123-7462</t>
  </si>
  <si>
    <t>123-7463</t>
  </si>
  <si>
    <t>123-7464</t>
  </si>
  <si>
    <t>123-7465</t>
  </si>
  <si>
    <t>123-7466</t>
  </si>
  <si>
    <t>123-7467</t>
  </si>
  <si>
    <t>123-7468</t>
  </si>
  <si>
    <t>123-7469</t>
  </si>
  <si>
    <t>123-7470</t>
  </si>
  <si>
    <t>123-7471</t>
  </si>
  <si>
    <t>123-7472</t>
  </si>
  <si>
    <t>123-7473</t>
  </si>
  <si>
    <t>123-7474</t>
  </si>
  <si>
    <t>123-7475</t>
  </si>
  <si>
    <t>123-7476</t>
  </si>
  <si>
    <t>123-7477</t>
  </si>
  <si>
    <t>123-7478</t>
  </si>
  <si>
    <t>123-7479</t>
  </si>
  <si>
    <t>123-7480</t>
  </si>
  <si>
    <t>123-7481</t>
  </si>
  <si>
    <t>123-7482</t>
  </si>
  <si>
    <t>123-7483</t>
  </si>
  <si>
    <t>123-7484</t>
  </si>
  <si>
    <t>123-7485</t>
  </si>
  <si>
    <t>123-7486</t>
  </si>
  <si>
    <t>123-7487</t>
  </si>
  <si>
    <t>123-7488</t>
  </si>
  <si>
    <t>123-7489</t>
  </si>
  <si>
    <t>123-7490</t>
  </si>
  <si>
    <t>123-7491</t>
  </si>
  <si>
    <t>123-7492</t>
  </si>
  <si>
    <t>123-7493</t>
  </si>
  <si>
    <t>123-7494</t>
  </si>
  <si>
    <t>123-7495</t>
  </si>
  <si>
    <t>123-7496</t>
  </si>
  <si>
    <t>123-7497</t>
  </si>
  <si>
    <t>123-7498</t>
  </si>
  <si>
    <t>123-7499</t>
  </si>
  <si>
    <t>123-7500</t>
  </si>
  <si>
    <t>123-7501</t>
  </si>
  <si>
    <t>123-7502</t>
  </si>
  <si>
    <t>123-7503</t>
  </si>
  <si>
    <t>123-7504</t>
  </si>
  <si>
    <t>123-7505</t>
  </si>
  <si>
    <t>123-7506</t>
  </si>
  <si>
    <t>123-7507</t>
  </si>
  <si>
    <t>123-7508</t>
  </si>
  <si>
    <t>123-7509</t>
  </si>
  <si>
    <t>123-7510</t>
  </si>
  <si>
    <t>123-7511</t>
  </si>
  <si>
    <t>123-7512</t>
  </si>
  <si>
    <t>123-7513</t>
  </si>
  <si>
    <t>123-7514</t>
  </si>
  <si>
    <t>123-7515</t>
  </si>
  <si>
    <t>123-7516</t>
  </si>
  <si>
    <t>123-7517</t>
  </si>
  <si>
    <t>123-7518</t>
  </si>
  <si>
    <t>123-7519</t>
  </si>
  <si>
    <t>123-7520</t>
  </si>
  <si>
    <t>123-7521</t>
  </si>
  <si>
    <t>123-7522</t>
  </si>
  <si>
    <t>123-7523</t>
  </si>
  <si>
    <t>123-7524</t>
  </si>
  <si>
    <t>123-7525</t>
  </si>
  <si>
    <t>123-7526</t>
  </si>
  <si>
    <t>123-7527</t>
  </si>
  <si>
    <t>123-7528</t>
  </si>
  <si>
    <t>123-7529</t>
  </si>
  <si>
    <t>123-7530</t>
  </si>
  <si>
    <t>123-7531</t>
  </si>
  <si>
    <t>123-7532</t>
  </si>
  <si>
    <t>123-7533</t>
  </si>
  <si>
    <t>123-7534</t>
  </si>
  <si>
    <t>123-7535</t>
  </si>
  <si>
    <t>123-7536</t>
  </si>
  <si>
    <t>123-7537</t>
  </si>
  <si>
    <t>123-7538</t>
  </si>
  <si>
    <t>123-7539</t>
  </si>
  <si>
    <t>123-7540</t>
  </si>
  <si>
    <t>123-7541</t>
  </si>
  <si>
    <t>123-7542</t>
  </si>
  <si>
    <t>123-7543</t>
  </si>
  <si>
    <t>123-7544</t>
  </si>
  <si>
    <t>123-7545</t>
  </si>
  <si>
    <t>123-7546</t>
  </si>
  <si>
    <t>123-7547</t>
  </si>
  <si>
    <t>123-7548</t>
  </si>
  <si>
    <t>123-7549</t>
  </si>
  <si>
    <t>123-7550</t>
  </si>
  <si>
    <t>123-7551</t>
  </si>
  <si>
    <t>123-7552</t>
  </si>
  <si>
    <t>123-7553</t>
  </si>
  <si>
    <t>123-7554</t>
  </si>
  <si>
    <t>123-7555</t>
  </si>
  <si>
    <t>123-7556</t>
  </si>
  <si>
    <t>123-7557</t>
  </si>
  <si>
    <t>123-7558</t>
  </si>
  <si>
    <t>123-7559</t>
  </si>
  <si>
    <t>123-7560</t>
  </si>
  <si>
    <t>123-7561</t>
  </si>
  <si>
    <t>123-7562</t>
  </si>
  <si>
    <t>123-7563</t>
  </si>
  <si>
    <t>123-7564</t>
  </si>
  <si>
    <t>123-7565</t>
  </si>
  <si>
    <t>123-7566</t>
  </si>
  <si>
    <t>123-7567</t>
  </si>
  <si>
    <t>123-7568</t>
  </si>
  <si>
    <t>123-7569</t>
  </si>
  <si>
    <t>123-7570</t>
  </si>
  <si>
    <t>123-7571</t>
  </si>
  <si>
    <t>123-7572</t>
  </si>
  <si>
    <t>123-7573</t>
  </si>
  <si>
    <t>123-7574</t>
  </si>
  <si>
    <t>123-7575</t>
  </si>
  <si>
    <t>123-7576</t>
  </si>
  <si>
    <t>123-7577</t>
  </si>
  <si>
    <t>123-7578</t>
  </si>
  <si>
    <t>123-7579</t>
  </si>
  <si>
    <t>123-7580</t>
  </si>
  <si>
    <t>123-7581</t>
  </si>
  <si>
    <t>123-7582</t>
  </si>
  <si>
    <t>123-7583</t>
  </si>
  <si>
    <t>123-7584</t>
  </si>
  <si>
    <t>123-7585</t>
  </si>
  <si>
    <t>123-7586</t>
  </si>
  <si>
    <t>123-7587</t>
  </si>
  <si>
    <t>123-7588</t>
  </si>
  <si>
    <t>123-7589</t>
  </si>
  <si>
    <t>123-7590</t>
  </si>
  <si>
    <t>123-7591</t>
  </si>
  <si>
    <t>123-7592</t>
  </si>
  <si>
    <t>123-7593</t>
  </si>
  <si>
    <t>123-7594</t>
  </si>
  <si>
    <t>123-7595</t>
  </si>
  <si>
    <t>123-7596</t>
  </si>
  <si>
    <t>123-7597</t>
  </si>
  <si>
    <t>123-7598</t>
  </si>
  <si>
    <t>123-7599</t>
  </si>
  <si>
    <t>123-7600</t>
  </si>
  <si>
    <t>123-7601</t>
  </si>
  <si>
    <t>123-7602</t>
  </si>
  <si>
    <t>123-7603</t>
  </si>
  <si>
    <t>123-7604</t>
  </si>
  <si>
    <t>123-7605</t>
  </si>
  <si>
    <t>123-7606</t>
  </si>
  <si>
    <t>123-7607</t>
  </si>
  <si>
    <t>123-7608</t>
  </si>
  <si>
    <t>123-7609</t>
  </si>
  <si>
    <t>123-7610</t>
  </si>
  <si>
    <t>123-7611</t>
  </si>
  <si>
    <t>123-7612</t>
  </si>
  <si>
    <t>123-7613</t>
  </si>
  <si>
    <t>123-7614</t>
  </si>
  <si>
    <t>123-7615</t>
  </si>
  <si>
    <t>123-7616</t>
  </si>
  <si>
    <t>123-7617</t>
  </si>
  <si>
    <t>123-7618</t>
  </si>
  <si>
    <t>123-7619</t>
  </si>
  <si>
    <t>123-7620</t>
  </si>
  <si>
    <t>123-7621</t>
  </si>
  <si>
    <t>123-7622</t>
  </si>
  <si>
    <t>123-7623</t>
  </si>
  <si>
    <t>123-7624</t>
  </si>
  <si>
    <t>123-7625</t>
  </si>
  <si>
    <t>123-7626</t>
  </si>
  <si>
    <t>123-7627</t>
  </si>
  <si>
    <t>123-7628</t>
  </si>
  <si>
    <t>123-7629</t>
  </si>
  <si>
    <t>123-7630</t>
  </si>
  <si>
    <t>123-7631</t>
  </si>
  <si>
    <t>123-7632</t>
  </si>
  <si>
    <t>123-7633</t>
  </si>
  <si>
    <t>123-7634</t>
  </si>
  <si>
    <t>123-7635</t>
  </si>
  <si>
    <t>123-7636</t>
  </si>
  <si>
    <t>123-7637</t>
  </si>
  <si>
    <t>123-7638</t>
  </si>
  <si>
    <t>123-7639</t>
  </si>
  <si>
    <t>123-7640</t>
  </si>
  <si>
    <t>123-7641</t>
  </si>
  <si>
    <t>123-7642</t>
  </si>
  <si>
    <t>123-7643</t>
  </si>
  <si>
    <t>123-7644</t>
  </si>
  <si>
    <t>123-7645</t>
  </si>
  <si>
    <t>123-7646</t>
  </si>
  <si>
    <t>123-7647</t>
  </si>
  <si>
    <t>123-7648</t>
  </si>
  <si>
    <t>123-7649</t>
  </si>
  <si>
    <t>123-7650</t>
  </si>
  <si>
    <t>123-7651</t>
  </si>
  <si>
    <t>123-7652</t>
  </si>
  <si>
    <t>123-7653</t>
  </si>
  <si>
    <t>123-7654</t>
  </si>
  <si>
    <t>123-7655</t>
  </si>
  <si>
    <t>123-7656</t>
  </si>
  <si>
    <t>123-7657</t>
  </si>
  <si>
    <t>123-7658</t>
  </si>
  <si>
    <t>123-7659</t>
  </si>
  <si>
    <t>123-7660</t>
  </si>
  <si>
    <t>123-7661</t>
  </si>
  <si>
    <t>123-7662</t>
  </si>
  <si>
    <t>123-7663</t>
  </si>
  <si>
    <t>123-7664</t>
  </si>
  <si>
    <t>123-7665</t>
  </si>
  <si>
    <t>123-7666</t>
  </si>
  <si>
    <t>123-7667</t>
  </si>
  <si>
    <t>123-7668</t>
  </si>
  <si>
    <t>123-7669</t>
  </si>
  <si>
    <t>123-7670</t>
  </si>
  <si>
    <t>123-7671</t>
  </si>
  <si>
    <t>123-7672</t>
  </si>
  <si>
    <t>123-7673</t>
  </si>
  <si>
    <t>123-7674</t>
  </si>
  <si>
    <t>123-7675</t>
  </si>
  <si>
    <t>123-7676</t>
  </si>
  <si>
    <t>123-7677</t>
  </si>
  <si>
    <t>123-7678</t>
  </si>
  <si>
    <t>123-7679</t>
  </si>
  <si>
    <t>123-7680</t>
  </si>
  <si>
    <t>123-7681</t>
  </si>
  <si>
    <t>123-7682</t>
  </si>
  <si>
    <t>123-7683</t>
  </si>
  <si>
    <t>123-7684</t>
  </si>
  <si>
    <t>123-7685</t>
  </si>
  <si>
    <t>123-7686</t>
  </si>
  <si>
    <t>123-7687</t>
  </si>
  <si>
    <t>123-7688</t>
  </si>
  <si>
    <t>123-7689</t>
  </si>
  <si>
    <t>123-7690</t>
  </si>
  <si>
    <t>123-7691</t>
  </si>
  <si>
    <t>123-7692</t>
  </si>
  <si>
    <t>123-7693</t>
  </si>
  <si>
    <t>123-7694</t>
  </si>
  <si>
    <t>123-7695</t>
  </si>
  <si>
    <t>123-7696</t>
  </si>
  <si>
    <t>123-7697</t>
  </si>
  <si>
    <t>123-7698</t>
  </si>
  <si>
    <t>123-7699</t>
  </si>
  <si>
    <t>123-7700</t>
  </si>
  <si>
    <t>123-7701</t>
  </si>
  <si>
    <t>123-7702</t>
  </si>
  <si>
    <t>123-7703</t>
  </si>
  <si>
    <t>123-7704</t>
  </si>
  <si>
    <t>123-7705</t>
  </si>
  <si>
    <t>123-7706</t>
  </si>
  <si>
    <t>123-7707</t>
  </si>
  <si>
    <t>123-7708</t>
  </si>
  <si>
    <t>123-7709</t>
  </si>
  <si>
    <t>123-7710</t>
  </si>
  <si>
    <t>123-7711</t>
  </si>
  <si>
    <t>123-7712</t>
  </si>
  <si>
    <t>123-7713</t>
  </si>
  <si>
    <t>123-7714</t>
  </si>
  <si>
    <t>123-7715</t>
  </si>
  <si>
    <t>123-7716</t>
  </si>
  <si>
    <t>123-7717</t>
  </si>
  <si>
    <t>123-7718</t>
  </si>
  <si>
    <t>123-7719</t>
  </si>
  <si>
    <t>123-7720</t>
  </si>
  <si>
    <t>123-7721</t>
  </si>
  <si>
    <t>123-7722</t>
  </si>
  <si>
    <t>123-7723</t>
  </si>
  <si>
    <t>123-7724</t>
  </si>
  <si>
    <t>123-7725</t>
  </si>
  <si>
    <t>123-7726</t>
  </si>
  <si>
    <t>123-7727</t>
  </si>
  <si>
    <t>123-7728</t>
  </si>
  <si>
    <t>123-7729</t>
  </si>
  <si>
    <t>123-7730</t>
  </si>
  <si>
    <t>123-7731</t>
  </si>
  <si>
    <t>123-7732</t>
  </si>
  <si>
    <t>123-7733</t>
  </si>
  <si>
    <t>123-7734</t>
  </si>
  <si>
    <t>123-7735</t>
  </si>
  <si>
    <t>123-7736</t>
  </si>
  <si>
    <t>123-7737</t>
  </si>
  <si>
    <t>123-7738</t>
  </si>
  <si>
    <t>123-7739</t>
  </si>
  <si>
    <t>123-7740</t>
  </si>
  <si>
    <t>123-7741</t>
  </si>
  <si>
    <t>123-7742</t>
  </si>
  <si>
    <t>123-7743</t>
  </si>
  <si>
    <t>123-7744</t>
  </si>
  <si>
    <t>123-7745</t>
  </si>
  <si>
    <t>123-7746</t>
  </si>
  <si>
    <t>123-7747</t>
  </si>
  <si>
    <t>123-7748</t>
  </si>
  <si>
    <t>123-7749</t>
  </si>
  <si>
    <t>123-7750</t>
  </si>
  <si>
    <t>123-7751</t>
  </si>
  <si>
    <t>123-7752</t>
  </si>
  <si>
    <t>123-7753</t>
  </si>
  <si>
    <t>123-7754</t>
  </si>
  <si>
    <t>123-7755</t>
  </si>
  <si>
    <t>123-7756</t>
  </si>
  <si>
    <t>123-7757</t>
  </si>
  <si>
    <t>123-7758</t>
  </si>
  <si>
    <t>123-7759</t>
  </si>
  <si>
    <t>123-7760</t>
  </si>
  <si>
    <t>123-7761</t>
  </si>
  <si>
    <t>123-7762</t>
  </si>
  <si>
    <t>123-7763</t>
  </si>
  <si>
    <t>123-7764</t>
  </si>
  <si>
    <t>123-7765</t>
  </si>
  <si>
    <t>123-7766</t>
  </si>
  <si>
    <t>123-7767</t>
  </si>
  <si>
    <t>123-7768</t>
  </si>
  <si>
    <t>123-7769</t>
  </si>
  <si>
    <t>123-7770</t>
  </si>
  <si>
    <t>123-7771</t>
  </si>
  <si>
    <t>123-7772</t>
  </si>
  <si>
    <t>123-7773</t>
  </si>
  <si>
    <t>123-7774</t>
  </si>
  <si>
    <t>123-7775</t>
  </si>
  <si>
    <t>123-7776</t>
  </si>
  <si>
    <t>123-7777</t>
  </si>
  <si>
    <t>123-7778</t>
  </si>
  <si>
    <t>123-7779</t>
  </si>
  <si>
    <t>123-7780</t>
  </si>
  <si>
    <t>123-7781</t>
  </si>
  <si>
    <t>123-7782</t>
  </si>
  <si>
    <t>123-7783</t>
  </si>
  <si>
    <t>123-7784</t>
  </si>
  <si>
    <t>123-7785</t>
  </si>
  <si>
    <t>123-7786</t>
  </si>
  <si>
    <t>123-7787</t>
  </si>
  <si>
    <t>123-7788</t>
  </si>
  <si>
    <t>123-7789</t>
  </si>
  <si>
    <t>123-7790</t>
  </si>
  <si>
    <t>123-7791</t>
  </si>
  <si>
    <t>123-7792</t>
  </si>
  <si>
    <t>123-7793</t>
  </si>
  <si>
    <t>123-7794</t>
  </si>
  <si>
    <t>123-7795</t>
  </si>
  <si>
    <t>123-7796</t>
  </si>
  <si>
    <t>123-7797</t>
  </si>
  <si>
    <t>123-7798</t>
  </si>
  <si>
    <t>123-7799</t>
  </si>
  <si>
    <t>123-7800</t>
  </si>
  <si>
    <t>123-7801</t>
  </si>
  <si>
    <t>123-7802</t>
  </si>
  <si>
    <t>123-7803</t>
  </si>
  <si>
    <t>123-7804</t>
  </si>
  <si>
    <t>123-7805</t>
  </si>
  <si>
    <t>123-7806</t>
  </si>
  <si>
    <t>123-7807</t>
  </si>
  <si>
    <t>123-7808</t>
  </si>
  <si>
    <t>123-7809</t>
  </si>
  <si>
    <t>123-7810</t>
  </si>
  <si>
    <t>123-7811</t>
  </si>
  <si>
    <t>123-7812</t>
  </si>
  <si>
    <t>123-7813</t>
  </si>
  <si>
    <t>123-7814</t>
  </si>
  <si>
    <t>123-7815</t>
  </si>
  <si>
    <t>123-7816</t>
  </si>
  <si>
    <t>123-7817</t>
  </si>
  <si>
    <t>123-7818</t>
  </si>
  <si>
    <t>123-7819</t>
  </si>
  <si>
    <t>123-7820</t>
  </si>
  <si>
    <t>123-7821</t>
  </si>
  <si>
    <t>123-7822</t>
  </si>
  <si>
    <t>123-7823</t>
  </si>
  <si>
    <t>123-7824</t>
  </si>
  <si>
    <t>123-7825</t>
  </si>
  <si>
    <t>123-7826</t>
  </si>
  <si>
    <t>123-7827</t>
  </si>
  <si>
    <t>123-7828</t>
  </si>
  <si>
    <t>123-7829</t>
  </si>
  <si>
    <t>123-7830</t>
  </si>
  <si>
    <t>123-7831</t>
  </si>
  <si>
    <t>123-7832</t>
  </si>
  <si>
    <t>123-7833</t>
  </si>
  <si>
    <t>123-7834</t>
  </si>
  <si>
    <t>123-7835</t>
  </si>
  <si>
    <t>123-7836</t>
  </si>
  <si>
    <t>123-7837</t>
  </si>
  <si>
    <t>123-7838</t>
  </si>
  <si>
    <t>123-7839</t>
  </si>
  <si>
    <t>123-7840</t>
  </si>
  <si>
    <t>123-7841</t>
  </si>
  <si>
    <t>123-7842</t>
  </si>
  <si>
    <t>123-7843</t>
  </si>
  <si>
    <t>123-7844</t>
  </si>
  <si>
    <t>123-7845</t>
  </si>
  <si>
    <t>123-7846</t>
  </si>
  <si>
    <t>123-7847</t>
  </si>
  <si>
    <t>123-7848</t>
  </si>
  <si>
    <t>123-7849</t>
  </si>
  <si>
    <t>123-7850</t>
  </si>
  <si>
    <t>123-7851</t>
  </si>
  <si>
    <t>123-7852</t>
  </si>
  <si>
    <t>123-7853</t>
  </si>
  <si>
    <t>123-7854</t>
  </si>
  <si>
    <t>123-7855</t>
  </si>
  <si>
    <t>123-7856</t>
  </si>
  <si>
    <t>123-7857</t>
  </si>
  <si>
    <t>123-7858</t>
  </si>
  <si>
    <t>123-7859</t>
  </si>
  <si>
    <t>123-7860</t>
  </si>
  <si>
    <t>123-7861</t>
  </si>
  <si>
    <t>123-7862</t>
  </si>
  <si>
    <t>123-7863</t>
  </si>
  <si>
    <t>123-7864</t>
  </si>
  <si>
    <t>123-7865</t>
  </si>
  <si>
    <t>123-7866</t>
  </si>
  <si>
    <t>123-7867</t>
  </si>
  <si>
    <t>123-7868</t>
  </si>
  <si>
    <t>123-7869</t>
  </si>
  <si>
    <t>123-7870</t>
  </si>
  <si>
    <t>123-7871</t>
  </si>
  <si>
    <t>123-7872</t>
  </si>
  <si>
    <t>123-7873</t>
  </si>
  <si>
    <t>123-7874</t>
  </si>
  <si>
    <t>123-7875</t>
  </si>
  <si>
    <t>123-7876</t>
  </si>
  <si>
    <t>123-7877</t>
  </si>
  <si>
    <t>123-7878</t>
  </si>
  <si>
    <t>123-7879</t>
  </si>
  <si>
    <t>123-7880</t>
  </si>
  <si>
    <t>123-7881</t>
  </si>
  <si>
    <t>123-7882</t>
  </si>
  <si>
    <t>123-7883</t>
  </si>
  <si>
    <t>123-7884</t>
  </si>
  <si>
    <t>123-7885</t>
  </si>
  <si>
    <t>123-7886</t>
  </si>
  <si>
    <t>123-7887</t>
  </si>
  <si>
    <t>123-7888</t>
  </si>
  <si>
    <t>123-7889</t>
  </si>
  <si>
    <t>123-7890</t>
  </si>
  <si>
    <t>123-7891</t>
  </si>
  <si>
    <t>123-7892</t>
  </si>
  <si>
    <t>123-7893</t>
  </si>
  <si>
    <t>123-7894</t>
  </si>
  <si>
    <t>123-7895</t>
  </si>
  <si>
    <t>123-7896</t>
  </si>
  <si>
    <t>123-7897</t>
  </si>
  <si>
    <t>123-7898</t>
  </si>
  <si>
    <t>123-7899</t>
  </si>
  <si>
    <t>123-7900</t>
  </si>
  <si>
    <t>123-7901</t>
  </si>
  <si>
    <t>123-7902</t>
  </si>
  <si>
    <t>123-7903</t>
  </si>
  <si>
    <t>123-7904</t>
  </si>
  <si>
    <t>123-7905</t>
  </si>
  <si>
    <t>123-7906</t>
  </si>
  <si>
    <t>123-7907</t>
  </si>
  <si>
    <t>123-7908</t>
  </si>
  <si>
    <t>123-7909</t>
  </si>
  <si>
    <t>123-7910</t>
  </si>
  <si>
    <t>123-7911</t>
  </si>
  <si>
    <t>123-7912</t>
  </si>
  <si>
    <t>123-7913</t>
  </si>
  <si>
    <t>123-7914</t>
  </si>
  <si>
    <t>123-7915</t>
  </si>
  <si>
    <t>123-7916</t>
  </si>
  <si>
    <t>123-7917</t>
  </si>
  <si>
    <t>123-7918</t>
  </si>
  <si>
    <t>123-7919</t>
  </si>
  <si>
    <t>123-7920</t>
  </si>
  <si>
    <t>123-7921</t>
  </si>
  <si>
    <t>123-7922</t>
  </si>
  <si>
    <t>123-7923</t>
  </si>
  <si>
    <t>123-7924</t>
  </si>
  <si>
    <t>123-7925</t>
  </si>
  <si>
    <t>123-7926</t>
  </si>
  <si>
    <t>123-7927</t>
  </si>
  <si>
    <t>123-7928</t>
  </si>
  <si>
    <t>123-7929</t>
  </si>
  <si>
    <t>123-7930</t>
  </si>
  <si>
    <t>123-7931</t>
  </si>
  <si>
    <t>123-7932</t>
  </si>
  <si>
    <t>123-7933</t>
  </si>
  <si>
    <t>123-7934</t>
  </si>
  <si>
    <t>123-7935</t>
  </si>
  <si>
    <t>123-7936</t>
  </si>
  <si>
    <t>123-7937</t>
  </si>
  <si>
    <t>123-7938</t>
  </si>
  <si>
    <t>123-7939</t>
  </si>
  <si>
    <t>123-7940</t>
  </si>
  <si>
    <t>123-7941</t>
  </si>
  <si>
    <t>123-7942</t>
  </si>
  <si>
    <t>123-7943</t>
  </si>
  <si>
    <t>123-7944</t>
  </si>
  <si>
    <t>123-7945</t>
  </si>
  <si>
    <t>123-7946</t>
  </si>
  <si>
    <t>123-7947</t>
  </si>
  <si>
    <t>123-7948</t>
  </si>
  <si>
    <t>123-7949</t>
  </si>
  <si>
    <t>123-7950</t>
  </si>
  <si>
    <t>123-7951</t>
  </si>
  <si>
    <t>123-7952</t>
  </si>
  <si>
    <t>123-7953</t>
  </si>
  <si>
    <t>123-7954</t>
  </si>
  <si>
    <t>123-7955</t>
  </si>
  <si>
    <t>123-7956</t>
  </si>
  <si>
    <t>123-7957</t>
  </si>
  <si>
    <t>123-7958</t>
  </si>
  <si>
    <t>123-7959</t>
  </si>
  <si>
    <t>123-7960</t>
  </si>
  <si>
    <t>123-7961</t>
  </si>
  <si>
    <t>123-7962</t>
  </si>
  <si>
    <t>123-7963</t>
  </si>
  <si>
    <t>123-7964</t>
  </si>
  <si>
    <t>123-7965</t>
  </si>
  <si>
    <t>123-7966</t>
  </si>
  <si>
    <t>123-7967</t>
  </si>
  <si>
    <t>123-7968</t>
  </si>
  <si>
    <t>123-7969</t>
  </si>
  <si>
    <t>123-7970</t>
  </si>
  <si>
    <t>123-7971</t>
  </si>
  <si>
    <t>123-7972</t>
  </si>
  <si>
    <t>123-7973</t>
  </si>
  <si>
    <t>123-7974</t>
  </si>
  <si>
    <t>123-7975</t>
  </si>
  <si>
    <t>123-7976</t>
  </si>
  <si>
    <t>123-7977</t>
  </si>
  <si>
    <t>123-7978</t>
  </si>
  <si>
    <t>123-7979</t>
  </si>
  <si>
    <t>123-7980</t>
  </si>
  <si>
    <t>123-7981</t>
  </si>
  <si>
    <t>123-7982</t>
  </si>
  <si>
    <t>123-7983</t>
  </si>
  <si>
    <t>123-7984</t>
  </si>
  <si>
    <t>123-7985</t>
  </si>
  <si>
    <t>123-7986</t>
  </si>
  <si>
    <t>123-7987</t>
  </si>
  <si>
    <t>123-7988</t>
  </si>
  <si>
    <t>123-7989</t>
  </si>
  <si>
    <t>123-7990</t>
  </si>
  <si>
    <t>123-7991</t>
  </si>
  <si>
    <t>123-7992</t>
  </si>
  <si>
    <t>123-7993</t>
  </si>
  <si>
    <t>123-7994</t>
  </si>
  <si>
    <t>123-7995</t>
  </si>
  <si>
    <t>123-7996</t>
  </si>
  <si>
    <t>123-7997</t>
  </si>
  <si>
    <t>123-7998</t>
  </si>
  <si>
    <t>123-7999</t>
  </si>
  <si>
    <t>123-8000</t>
  </si>
  <si>
    <t>123-8001</t>
  </si>
  <si>
    <t>123-8002</t>
  </si>
  <si>
    <t>123-8003</t>
  </si>
  <si>
    <t>123-8004</t>
  </si>
  <si>
    <t>123-8005</t>
  </si>
  <si>
    <t>123-8006</t>
  </si>
  <si>
    <t>123-8007</t>
  </si>
  <si>
    <t>123-8008</t>
  </si>
  <si>
    <t>123-8009</t>
  </si>
  <si>
    <t>123-8010</t>
  </si>
  <si>
    <t>123-8011</t>
  </si>
  <si>
    <t>123-8012</t>
  </si>
  <si>
    <t>123-8013</t>
  </si>
  <si>
    <t>123-8014</t>
  </si>
  <si>
    <t>123-8015</t>
  </si>
  <si>
    <t>123-8016</t>
  </si>
  <si>
    <t>123-8017</t>
  </si>
  <si>
    <t>123-8018</t>
  </si>
  <si>
    <t>123-8019</t>
  </si>
  <si>
    <t>123-8020</t>
  </si>
  <si>
    <t>123-8021</t>
  </si>
  <si>
    <t>123-8022</t>
  </si>
  <si>
    <t>123-8023</t>
  </si>
  <si>
    <t>123-8024</t>
  </si>
  <si>
    <t>123-8025</t>
  </si>
  <si>
    <t>123-8026</t>
  </si>
  <si>
    <t>123-8027</t>
  </si>
  <si>
    <t>123-8028</t>
  </si>
  <si>
    <t>123-8029</t>
  </si>
  <si>
    <t>123-8030</t>
  </si>
  <si>
    <t>123-8031</t>
  </si>
  <si>
    <t>123-8032</t>
  </si>
  <si>
    <t>123-8033</t>
  </si>
  <si>
    <t>123-8034</t>
  </si>
  <si>
    <t>123-8035</t>
  </si>
  <si>
    <t>123-8036</t>
  </si>
  <si>
    <t>123-8037</t>
  </si>
  <si>
    <t>123-8038</t>
  </si>
  <si>
    <t>123-8039</t>
  </si>
  <si>
    <t>123-8040</t>
  </si>
  <si>
    <t>123-8041</t>
  </si>
  <si>
    <t>123-8042</t>
  </si>
  <si>
    <t>123-8043</t>
  </si>
  <si>
    <t>123-8044</t>
  </si>
  <si>
    <t>123-8045</t>
  </si>
  <si>
    <t>123-8046</t>
  </si>
  <si>
    <t>123-8047</t>
  </si>
  <si>
    <t>123-8048</t>
  </si>
  <si>
    <t>123-8049</t>
  </si>
  <si>
    <t>123-8050</t>
  </si>
  <si>
    <t>123-8051</t>
  </si>
  <si>
    <t>123-8052</t>
  </si>
  <si>
    <t>123-8053</t>
  </si>
  <si>
    <t>123-8054</t>
  </si>
  <si>
    <t>123-8055</t>
  </si>
  <si>
    <t>123-8056</t>
  </si>
  <si>
    <t>123-8057</t>
  </si>
  <si>
    <t>123-8058</t>
  </si>
  <si>
    <t>123-8059</t>
  </si>
  <si>
    <t>123-8060</t>
  </si>
  <si>
    <t>123-8061</t>
  </si>
  <si>
    <t>123-8062</t>
  </si>
  <si>
    <t>123-8063</t>
  </si>
  <si>
    <t>123-8064</t>
  </si>
  <si>
    <t>123-8065</t>
  </si>
  <si>
    <t>123-8066</t>
  </si>
  <si>
    <t>123-8067</t>
  </si>
  <si>
    <t>123-8068</t>
  </si>
  <si>
    <t>123-8069</t>
  </si>
  <si>
    <t>123-8070</t>
  </si>
  <si>
    <t>123-8071</t>
  </si>
  <si>
    <t>123-8072</t>
  </si>
  <si>
    <t>123-8073</t>
  </si>
  <si>
    <t>123-8074</t>
  </si>
  <si>
    <t>123-8075</t>
  </si>
  <si>
    <t>123-8076</t>
  </si>
  <si>
    <t>123-8077</t>
  </si>
  <si>
    <t>123-8078</t>
  </si>
  <si>
    <t>123-8079</t>
  </si>
  <si>
    <t>123-8080</t>
  </si>
  <si>
    <t>123-8081</t>
  </si>
  <si>
    <t>123-8082</t>
  </si>
  <si>
    <t>123-8083</t>
  </si>
  <si>
    <t>123-8084</t>
  </si>
  <si>
    <t>123-8085</t>
  </si>
  <si>
    <t>123-8086</t>
  </si>
  <si>
    <t>123-8087</t>
  </si>
  <si>
    <t>123-8088</t>
  </si>
  <si>
    <t>123-8089</t>
  </si>
  <si>
    <t>123-8090</t>
  </si>
  <si>
    <t>123-8091</t>
  </si>
  <si>
    <t>123-8092</t>
  </si>
  <si>
    <t>123-8093</t>
  </si>
  <si>
    <t>123-8094</t>
  </si>
  <si>
    <t>123-8095</t>
  </si>
  <si>
    <t>123-8096</t>
  </si>
  <si>
    <t>123-8097</t>
  </si>
  <si>
    <t>123-8098</t>
  </si>
  <si>
    <t>123-8099</t>
  </si>
  <si>
    <t>123-8100</t>
  </si>
  <si>
    <t>123-8101</t>
  </si>
  <si>
    <t>123-8102</t>
  </si>
  <si>
    <t>123-8103</t>
  </si>
  <si>
    <t>123-8104</t>
  </si>
  <si>
    <t>123-8105</t>
  </si>
  <si>
    <t>123-8106</t>
  </si>
  <si>
    <t>123-8107</t>
  </si>
  <si>
    <t>123-8108</t>
  </si>
  <si>
    <t>123-8109</t>
  </si>
  <si>
    <t>123-8110</t>
  </si>
  <si>
    <t>123-8111</t>
  </si>
  <si>
    <t>123-8112</t>
  </si>
  <si>
    <t>123-8113</t>
  </si>
  <si>
    <t>123-8114</t>
  </si>
  <si>
    <t>123-8115</t>
  </si>
  <si>
    <t>123-8116</t>
  </si>
  <si>
    <t>123-8117</t>
  </si>
  <si>
    <t>123-8118</t>
  </si>
  <si>
    <t>123-8119</t>
  </si>
  <si>
    <t>123-8120</t>
  </si>
  <si>
    <t>123-8121</t>
  </si>
  <si>
    <t>123-8122</t>
  </si>
  <si>
    <t>123-8123</t>
  </si>
  <si>
    <t>123-8124</t>
  </si>
  <si>
    <t>123-8125</t>
  </si>
  <si>
    <t>123-8126</t>
  </si>
  <si>
    <t>123-8127</t>
  </si>
  <si>
    <t>123-8128</t>
  </si>
  <si>
    <t>123-8129</t>
  </si>
  <si>
    <t>123-8130</t>
  </si>
  <si>
    <t>123-8131</t>
  </si>
  <si>
    <t>123-8132</t>
  </si>
  <si>
    <t>123-8133</t>
  </si>
  <si>
    <t>123-8134</t>
  </si>
  <si>
    <t>123-8135</t>
  </si>
  <si>
    <t>123-8136</t>
  </si>
  <si>
    <t>123-8137</t>
  </si>
  <si>
    <t>123-8138</t>
  </si>
  <si>
    <t>123-8139</t>
  </si>
  <si>
    <t>123-8140</t>
  </si>
  <si>
    <t>123-8141</t>
  </si>
  <si>
    <t>123-8142</t>
  </si>
  <si>
    <t>123-8143</t>
  </si>
  <si>
    <t>123-8144</t>
  </si>
  <si>
    <t>123-8145</t>
  </si>
  <si>
    <t>123-8146</t>
  </si>
  <si>
    <t>123-8147</t>
  </si>
  <si>
    <t>123-8148</t>
  </si>
  <si>
    <t>123-8149</t>
  </si>
  <si>
    <t>123-8150</t>
  </si>
  <si>
    <t>123-8151</t>
  </si>
  <si>
    <t>123-8152</t>
  </si>
  <si>
    <t>123-8153</t>
  </si>
  <si>
    <t>123-8154</t>
  </si>
  <si>
    <t>123-8155</t>
  </si>
  <si>
    <t>123-8156</t>
  </si>
  <si>
    <t>123-8157</t>
  </si>
  <si>
    <t>123-8158</t>
  </si>
  <si>
    <t>123-8159</t>
  </si>
  <si>
    <t>123-8160</t>
  </si>
  <si>
    <t>123-8161</t>
  </si>
  <si>
    <t>123-8162</t>
  </si>
  <si>
    <t>123-8163</t>
  </si>
  <si>
    <t>123-8164</t>
  </si>
  <si>
    <t>123-8165</t>
  </si>
  <si>
    <t>123-8166</t>
  </si>
  <si>
    <t>123-8167</t>
  </si>
  <si>
    <t>123-8168</t>
  </si>
  <si>
    <t>123-8169</t>
  </si>
  <si>
    <t>123-8170</t>
  </si>
  <si>
    <t>123-8171</t>
  </si>
  <si>
    <t>123-8172</t>
  </si>
  <si>
    <t>123-8173</t>
  </si>
  <si>
    <t>123-8174</t>
  </si>
  <si>
    <t>123-8175</t>
  </si>
  <si>
    <t>123-8176</t>
  </si>
  <si>
    <t>123-8177</t>
  </si>
  <si>
    <t>123-8178</t>
  </si>
  <si>
    <t>123-8179</t>
  </si>
  <si>
    <t>123-8180</t>
  </si>
  <si>
    <t>123-8181</t>
  </si>
  <si>
    <t>123-8182</t>
  </si>
  <si>
    <t>123-8183</t>
  </si>
  <si>
    <t>123-8184</t>
  </si>
  <si>
    <t>123-8185</t>
  </si>
  <si>
    <t>123-8186</t>
  </si>
  <si>
    <t>123-8187</t>
  </si>
  <si>
    <t>123-8188</t>
  </si>
  <si>
    <t>123-8189</t>
  </si>
  <si>
    <t>123-8190</t>
  </si>
  <si>
    <t>123-8191</t>
  </si>
  <si>
    <t>123-8192</t>
  </si>
  <si>
    <t>123-8193</t>
  </si>
  <si>
    <t>123-8194</t>
  </si>
  <si>
    <t>123-8195</t>
  </si>
  <si>
    <t>123-8196</t>
  </si>
  <si>
    <t>123-8197</t>
  </si>
  <si>
    <t>123-8198</t>
  </si>
  <si>
    <t>123-8199</t>
  </si>
  <si>
    <t>123-8200</t>
  </si>
  <si>
    <t>123-8201</t>
  </si>
  <si>
    <t>123-8202</t>
  </si>
  <si>
    <t>123-8203</t>
  </si>
  <si>
    <t>123-8204</t>
  </si>
  <si>
    <t>123-8205</t>
  </si>
  <si>
    <t>123-8206</t>
  </si>
  <si>
    <t>123-8207</t>
  </si>
  <si>
    <t>123-8208</t>
  </si>
  <si>
    <t>123-8209</t>
  </si>
  <si>
    <t>123-8210</t>
  </si>
  <si>
    <t>123-8211</t>
  </si>
  <si>
    <t>123-8212</t>
  </si>
  <si>
    <t>123-8213</t>
  </si>
  <si>
    <t>123-8214</t>
  </si>
  <si>
    <t>123-8215</t>
  </si>
  <si>
    <t>123-8216</t>
  </si>
  <si>
    <t>123-8217</t>
  </si>
  <si>
    <t>123-8218</t>
  </si>
  <si>
    <t>123-8219</t>
  </si>
  <si>
    <t>123-8220</t>
  </si>
  <si>
    <t>123-8221</t>
  </si>
  <si>
    <t>123-8222</t>
  </si>
  <si>
    <t>123-8223</t>
  </si>
  <si>
    <t>123-8224</t>
  </si>
  <si>
    <t>123-8225</t>
  </si>
  <si>
    <t>123-8226</t>
  </si>
  <si>
    <t>123-8227</t>
  </si>
  <si>
    <t>123-8228</t>
  </si>
  <si>
    <t>123-8229</t>
  </si>
  <si>
    <t>123-8230</t>
  </si>
  <si>
    <t>123-8231</t>
  </si>
  <si>
    <t>123-8232</t>
  </si>
  <si>
    <t>123-8233</t>
  </si>
  <si>
    <t>123-8234</t>
  </si>
  <si>
    <t>123-8235</t>
  </si>
  <si>
    <t>123-8236</t>
  </si>
  <si>
    <t>123-8237</t>
  </si>
  <si>
    <t>123-8238</t>
  </si>
  <si>
    <t>123-8239</t>
  </si>
  <si>
    <t>123-8240</t>
  </si>
  <si>
    <t>123-8241</t>
  </si>
  <si>
    <t>123-8242</t>
  </si>
  <si>
    <t>123-8243</t>
  </si>
  <si>
    <t>123-8244</t>
  </si>
  <si>
    <t>123-8245</t>
  </si>
  <si>
    <t>123-8246</t>
  </si>
  <si>
    <t>123-8247</t>
  </si>
  <si>
    <t>123-8248</t>
  </si>
  <si>
    <t>123-8249</t>
  </si>
  <si>
    <t>123-8250</t>
  </si>
  <si>
    <t>123-8251</t>
  </si>
  <si>
    <t>123-8252</t>
  </si>
  <si>
    <t>123-8253</t>
  </si>
  <si>
    <t>123-8254</t>
  </si>
  <si>
    <t>123-8255</t>
  </si>
  <si>
    <t>123-8256</t>
  </si>
  <si>
    <t>123-8257</t>
  </si>
  <si>
    <t>123-8258</t>
  </si>
  <si>
    <t>123-8259</t>
  </si>
  <si>
    <t>123-8260</t>
  </si>
  <si>
    <t>123-8261</t>
  </si>
  <si>
    <t>123-8262</t>
  </si>
  <si>
    <t>123-8263</t>
  </si>
  <si>
    <t>123-8264</t>
  </si>
  <si>
    <t>123-8265</t>
  </si>
  <si>
    <t>123-8266</t>
  </si>
  <si>
    <t>123-8267</t>
  </si>
  <si>
    <t>123-8268</t>
  </si>
  <si>
    <t>123-8269</t>
  </si>
  <si>
    <t>123-8270</t>
  </si>
  <si>
    <t>123-8271</t>
  </si>
  <si>
    <t>123-8272</t>
  </si>
  <si>
    <t>123-8273</t>
  </si>
  <si>
    <t>123-8274</t>
  </si>
  <si>
    <t>123-8275</t>
  </si>
  <si>
    <t>123-8276</t>
  </si>
  <si>
    <t>123-8277</t>
  </si>
  <si>
    <t>123-8278</t>
  </si>
  <si>
    <t>123-8279</t>
  </si>
  <si>
    <t>123-8280</t>
  </si>
  <si>
    <t>123-8281</t>
  </si>
  <si>
    <t>123-8282</t>
  </si>
  <si>
    <t>123-8283</t>
  </si>
  <si>
    <t>123-8284</t>
  </si>
  <si>
    <t>123-8285</t>
  </si>
  <si>
    <t>123-8286</t>
  </si>
  <si>
    <t>123-8287</t>
  </si>
  <si>
    <t>123-8288</t>
  </si>
  <si>
    <t>123-8289</t>
  </si>
  <si>
    <t>123-8290</t>
  </si>
  <si>
    <t>123-8291</t>
  </si>
  <si>
    <t>123-8292</t>
  </si>
  <si>
    <t>123-8293</t>
  </si>
  <si>
    <t>123-8294</t>
  </si>
  <si>
    <t>123-8295</t>
  </si>
  <si>
    <t>123-8296</t>
  </si>
  <si>
    <t>123-8297</t>
  </si>
  <si>
    <t>123-8298</t>
  </si>
  <si>
    <t>123-8299</t>
  </si>
  <si>
    <t>123-8300</t>
  </si>
  <si>
    <t>123-8301</t>
  </si>
  <si>
    <t>123-8302</t>
  </si>
  <si>
    <t>123-8303</t>
  </si>
  <si>
    <t>123-8304</t>
  </si>
  <si>
    <t>123-8305</t>
  </si>
  <si>
    <t>123-8306</t>
  </si>
  <si>
    <t>123-8307</t>
  </si>
  <si>
    <t>123-8308</t>
  </si>
  <si>
    <t>123-8309</t>
  </si>
  <si>
    <t>123-8310</t>
  </si>
  <si>
    <t>123-8311</t>
  </si>
  <si>
    <t>123-8312</t>
  </si>
  <si>
    <t>123-8313</t>
  </si>
  <si>
    <t>123-8314</t>
  </si>
  <si>
    <t>123-8315</t>
  </si>
  <si>
    <t>123-8316</t>
  </si>
  <si>
    <t>123-8317</t>
  </si>
  <si>
    <t>123-8318</t>
  </si>
  <si>
    <t>123-8319</t>
  </si>
  <si>
    <t>123-8320</t>
  </si>
  <si>
    <t>123-8321</t>
  </si>
  <si>
    <t>123-8322</t>
  </si>
  <si>
    <t>123-8323</t>
  </si>
  <si>
    <t>123-8324</t>
  </si>
  <si>
    <t>123-8325</t>
  </si>
  <si>
    <t>123-8326</t>
  </si>
  <si>
    <t>123-8327</t>
  </si>
  <si>
    <t>123-8328</t>
  </si>
  <si>
    <t>123-8329</t>
  </si>
  <si>
    <t>123-8330</t>
  </si>
  <si>
    <t>123-8331</t>
  </si>
  <si>
    <t>123-8332</t>
  </si>
  <si>
    <t>123-8333</t>
  </si>
  <si>
    <t>123-8334</t>
  </si>
  <si>
    <t>123-8335</t>
  </si>
  <si>
    <t>123-8336</t>
  </si>
  <si>
    <t>123-8337</t>
  </si>
  <si>
    <t>123-8338</t>
  </si>
  <si>
    <t>123-8339</t>
  </si>
  <si>
    <t>123-8340</t>
  </si>
  <si>
    <t>123-8341</t>
  </si>
  <si>
    <t>123-8342</t>
  </si>
  <si>
    <t>123-8343</t>
  </si>
  <si>
    <t>123-8344</t>
  </si>
  <si>
    <t>123-8345</t>
  </si>
  <si>
    <t>123-8346</t>
  </si>
  <si>
    <t>123-8347</t>
  </si>
  <si>
    <t>123-8348</t>
  </si>
  <si>
    <t>123-8349</t>
  </si>
  <si>
    <t>123-8350</t>
  </si>
  <si>
    <t>123-8351</t>
  </si>
  <si>
    <t>123-8352</t>
  </si>
  <si>
    <t>123-8353</t>
  </si>
  <si>
    <t>123-8354</t>
  </si>
  <si>
    <t>123-8355</t>
  </si>
  <si>
    <t>123-8356</t>
  </si>
  <si>
    <t>123-8357</t>
  </si>
  <si>
    <t>123-8358</t>
  </si>
  <si>
    <t>123-8359</t>
  </si>
  <si>
    <t>123-8360</t>
  </si>
  <si>
    <t>123-8361</t>
  </si>
  <si>
    <t>123-8362</t>
  </si>
  <si>
    <t>123-8363</t>
  </si>
  <si>
    <t>123-8364</t>
  </si>
  <si>
    <t>123-8365</t>
  </si>
  <si>
    <t>123-8366</t>
  </si>
  <si>
    <t>123-8367</t>
  </si>
  <si>
    <t>123-8368</t>
  </si>
  <si>
    <t>123-8369</t>
  </si>
  <si>
    <t>123-8370</t>
  </si>
  <si>
    <t>123-8371</t>
  </si>
  <si>
    <t>123-8372</t>
  </si>
  <si>
    <t>123-8373</t>
  </si>
  <si>
    <t>123-8374</t>
  </si>
  <si>
    <t>123-8375</t>
  </si>
  <si>
    <t>123-8376</t>
  </si>
  <si>
    <t>123-8377</t>
  </si>
  <si>
    <t>123-8378</t>
  </si>
  <si>
    <t>123-8379</t>
  </si>
  <si>
    <t>123-8380</t>
  </si>
  <si>
    <t>123-8381</t>
  </si>
  <si>
    <t>123-8382</t>
  </si>
  <si>
    <t>123-8383</t>
  </si>
  <si>
    <t>123-8384</t>
  </si>
  <si>
    <t>123-8385</t>
  </si>
  <si>
    <t>123-8386</t>
  </si>
  <si>
    <t>123-8387</t>
  </si>
  <si>
    <t>123-8388</t>
  </si>
  <si>
    <t>123-8389</t>
  </si>
  <si>
    <t>123-8390</t>
  </si>
  <si>
    <t>123-8391</t>
  </si>
  <si>
    <t>123-8392</t>
  </si>
  <si>
    <t>123-8393</t>
  </si>
  <si>
    <t>123-8394</t>
  </si>
  <si>
    <t>123-8395</t>
  </si>
  <si>
    <t>123-8396</t>
  </si>
  <si>
    <t>123-8397</t>
  </si>
  <si>
    <t>123-8398</t>
  </si>
  <si>
    <t>123-8399</t>
  </si>
  <si>
    <t>123-8400</t>
  </si>
  <si>
    <t>123-8401</t>
  </si>
  <si>
    <t>123-8402</t>
  </si>
  <si>
    <t>123-8403</t>
  </si>
  <si>
    <t>123-8404</t>
  </si>
  <si>
    <t>123-8405</t>
  </si>
  <si>
    <t>123-8406</t>
  </si>
  <si>
    <t>123-8407</t>
  </si>
  <si>
    <t>123-8408</t>
  </si>
  <si>
    <t>123-8409</t>
  </si>
  <si>
    <t>123-8410</t>
  </si>
  <si>
    <t>123-8411</t>
  </si>
  <si>
    <t>123-8412</t>
  </si>
  <si>
    <t>123-8413</t>
  </si>
  <si>
    <t>123-8414</t>
  </si>
  <si>
    <t>123-8415</t>
  </si>
  <si>
    <t>123-8416</t>
  </si>
  <si>
    <t>123-8417</t>
  </si>
  <si>
    <t>123-8418</t>
  </si>
  <si>
    <t>123-8419</t>
  </si>
  <si>
    <t>123-8420</t>
  </si>
  <si>
    <t>123-8421</t>
  </si>
  <si>
    <t>123-8422</t>
  </si>
  <si>
    <t>123-8423</t>
  </si>
  <si>
    <t>123-8424</t>
  </si>
  <si>
    <t>123-8425</t>
  </si>
  <si>
    <t>123-8426</t>
  </si>
  <si>
    <t>123-8427</t>
  </si>
  <si>
    <t>123-8428</t>
  </si>
  <si>
    <t>123-8429</t>
  </si>
  <si>
    <t>123-8430</t>
  </si>
  <si>
    <t>123-8431</t>
  </si>
  <si>
    <t>123-8432</t>
  </si>
  <si>
    <t>123-8433</t>
  </si>
  <si>
    <t>123-8434</t>
  </si>
  <si>
    <t>123-8435</t>
  </si>
  <si>
    <t>123-8436</t>
  </si>
  <si>
    <t>123-8437</t>
  </si>
  <si>
    <t>123-8438</t>
  </si>
  <si>
    <t>123-8439</t>
  </si>
  <si>
    <t>123-8440</t>
  </si>
  <si>
    <t>123-8441</t>
  </si>
  <si>
    <t>123-8442</t>
  </si>
  <si>
    <t>123-8443</t>
  </si>
  <si>
    <t>123-8444</t>
  </si>
  <si>
    <t>123-8445</t>
  </si>
  <si>
    <t>123-8446</t>
  </si>
  <si>
    <t>123-8447</t>
  </si>
  <si>
    <t>123-8448</t>
  </si>
  <si>
    <t>123-8449</t>
  </si>
  <si>
    <t>123-8450</t>
  </si>
  <si>
    <t>123-8451</t>
  </si>
  <si>
    <t>123-8452</t>
  </si>
  <si>
    <t>123-8453</t>
  </si>
  <si>
    <t>123-8454</t>
  </si>
  <si>
    <t>123-8455</t>
  </si>
  <si>
    <t>123-8456</t>
  </si>
  <si>
    <t>123-8457</t>
  </si>
  <si>
    <t>123-8458</t>
  </si>
  <si>
    <t>123-8459</t>
  </si>
  <si>
    <t>123-8460</t>
  </si>
  <si>
    <t>123-8461</t>
  </si>
  <si>
    <t>123-8462</t>
  </si>
  <si>
    <t>123-8463</t>
  </si>
  <si>
    <t>123-8464</t>
  </si>
  <si>
    <t>123-8465</t>
  </si>
  <si>
    <t>123-8466</t>
  </si>
  <si>
    <t>123-8467</t>
  </si>
  <si>
    <t>123-8468</t>
  </si>
  <si>
    <t>123-8469</t>
  </si>
  <si>
    <t>123-8470</t>
  </si>
  <si>
    <t>123-8471</t>
  </si>
  <si>
    <t>123-8472</t>
  </si>
  <si>
    <t>123-8473</t>
  </si>
  <si>
    <t>123-8474</t>
  </si>
  <si>
    <t>123-8475</t>
  </si>
  <si>
    <t>123-8476</t>
  </si>
  <si>
    <t>123-8477</t>
  </si>
  <si>
    <t>123-8478</t>
  </si>
  <si>
    <t>123-8479</t>
  </si>
  <si>
    <t>123-8480</t>
  </si>
  <si>
    <t>123-8481</t>
  </si>
  <si>
    <t>123-8482</t>
  </si>
  <si>
    <t>123-8483</t>
  </si>
  <si>
    <t>123-8484</t>
  </si>
  <si>
    <t>123-8485</t>
  </si>
  <si>
    <t>123-8486</t>
  </si>
  <si>
    <t>123-8487</t>
  </si>
  <si>
    <t>123-8488</t>
  </si>
  <si>
    <t>123-8489</t>
  </si>
  <si>
    <t>123-8490</t>
  </si>
  <si>
    <t>123-8491</t>
  </si>
  <si>
    <t>123-8492</t>
  </si>
  <si>
    <t>123-8493</t>
  </si>
  <si>
    <t>123-8494</t>
  </si>
  <si>
    <t>123-8495</t>
  </si>
  <si>
    <t>123-8496</t>
  </si>
  <si>
    <t>123-8497</t>
  </si>
  <si>
    <t>123-8498</t>
  </si>
  <si>
    <t>123-8499</t>
  </si>
  <si>
    <t>123-8500</t>
  </si>
  <si>
    <t>123-8501</t>
  </si>
  <si>
    <t>123-8502</t>
  </si>
  <si>
    <t>123-8503</t>
  </si>
  <si>
    <t>123-8504</t>
  </si>
  <si>
    <t>123-8505</t>
  </si>
  <si>
    <t>123-8506</t>
  </si>
  <si>
    <t>123-8507</t>
  </si>
  <si>
    <t>123-8508</t>
  </si>
  <si>
    <t>123-8509</t>
  </si>
  <si>
    <t>123-8510</t>
  </si>
  <si>
    <t>123-8511</t>
  </si>
  <si>
    <t>123-8512</t>
  </si>
  <si>
    <t>123-8513</t>
  </si>
  <si>
    <t>123-8514</t>
  </si>
  <si>
    <t>123-8515</t>
  </si>
  <si>
    <t>123-8516</t>
  </si>
  <si>
    <t>123-8517</t>
  </si>
  <si>
    <t>123-8518</t>
  </si>
  <si>
    <t>123-8519</t>
  </si>
  <si>
    <t>123-8520</t>
  </si>
  <si>
    <t>123-8521</t>
  </si>
  <si>
    <t>123-8522</t>
  </si>
  <si>
    <t>123-8523</t>
  </si>
  <si>
    <t>123-8524</t>
  </si>
  <si>
    <t>123-8525</t>
  </si>
  <si>
    <t>123-8526</t>
  </si>
  <si>
    <t>123-8527</t>
  </si>
  <si>
    <t>123-8528</t>
  </si>
  <si>
    <t>123-8529</t>
  </si>
  <si>
    <t>123-8530</t>
  </si>
  <si>
    <t>123-8531</t>
  </si>
  <si>
    <t>123-8532</t>
  </si>
  <si>
    <t>123-8533</t>
  </si>
  <si>
    <t>123-8534</t>
  </si>
  <si>
    <t>123-8535</t>
  </si>
  <si>
    <t>123-8536</t>
  </si>
  <si>
    <t>123-8537</t>
  </si>
  <si>
    <t>123-8538</t>
  </si>
  <si>
    <t>123-8539</t>
  </si>
  <si>
    <t>123-8540</t>
  </si>
  <si>
    <t>123-8541</t>
  </si>
  <si>
    <t>123-8542</t>
  </si>
  <si>
    <t>123-8543</t>
  </si>
  <si>
    <t>123-8544</t>
  </si>
  <si>
    <t>123-8545</t>
  </si>
  <si>
    <t>123-8546</t>
  </si>
  <si>
    <t>123-8547</t>
  </si>
  <si>
    <t>123-8548</t>
  </si>
  <si>
    <t>123-8549</t>
  </si>
  <si>
    <t>123-8550</t>
  </si>
  <si>
    <t>123-8551</t>
  </si>
  <si>
    <t>123-8552</t>
  </si>
  <si>
    <t>123-8553</t>
  </si>
  <si>
    <t>123-8554</t>
  </si>
  <si>
    <t>123-8555</t>
  </si>
  <si>
    <t>123-8556</t>
  </si>
  <si>
    <t>123-8557</t>
  </si>
  <si>
    <t>123-8558</t>
  </si>
  <si>
    <t>123-8559</t>
  </si>
  <si>
    <t>123-8560</t>
  </si>
  <si>
    <t>123-8561</t>
  </si>
  <si>
    <t>123-8562</t>
  </si>
  <si>
    <t>123-8563</t>
  </si>
  <si>
    <t>123-8564</t>
  </si>
  <si>
    <t>123-8565</t>
  </si>
  <si>
    <t>123-8566</t>
  </si>
  <si>
    <t>123-8567</t>
  </si>
  <si>
    <t>123-8568</t>
  </si>
  <si>
    <t>123-8569</t>
  </si>
  <si>
    <t>123-8570</t>
  </si>
  <si>
    <t>123-8571</t>
  </si>
  <si>
    <t>123-8572</t>
  </si>
  <si>
    <t>123-8573</t>
  </si>
  <si>
    <t>123-8574</t>
  </si>
  <si>
    <t>123-8575</t>
  </si>
  <si>
    <t>123-8576</t>
  </si>
  <si>
    <t>123-8577</t>
  </si>
  <si>
    <t>123-8578</t>
  </si>
  <si>
    <t>123-8579</t>
  </si>
  <si>
    <t>123-8580</t>
  </si>
  <si>
    <t>123-8581</t>
  </si>
  <si>
    <t>123-8582</t>
  </si>
  <si>
    <t>123-8583</t>
  </si>
  <si>
    <t>123-8584</t>
  </si>
  <si>
    <t>123-8585</t>
  </si>
  <si>
    <t>123-8586</t>
  </si>
  <si>
    <t>123-8587</t>
  </si>
  <si>
    <t>123-8588</t>
  </si>
  <si>
    <t>123-8589</t>
  </si>
  <si>
    <t>123-8590</t>
  </si>
  <si>
    <t>123-8591</t>
  </si>
  <si>
    <t>123-8592</t>
  </si>
  <si>
    <t>123-8593</t>
  </si>
  <si>
    <t>123-8594</t>
  </si>
  <si>
    <t>123-8595</t>
  </si>
  <si>
    <t>123-8596</t>
  </si>
  <si>
    <t>123-8597</t>
  </si>
  <si>
    <t>123-8598</t>
  </si>
  <si>
    <t>123-8599</t>
  </si>
  <si>
    <t>123-8600</t>
  </si>
  <si>
    <t>123-8601</t>
  </si>
  <si>
    <t>123-8602</t>
  </si>
  <si>
    <t>123-8603</t>
  </si>
  <si>
    <t>123-8604</t>
  </si>
  <si>
    <t>123-8605</t>
  </si>
  <si>
    <t>123-8606</t>
  </si>
  <si>
    <t>123-8607</t>
  </si>
  <si>
    <t>123-8608</t>
  </si>
  <si>
    <t>123-8609</t>
  </si>
  <si>
    <t>123-8610</t>
  </si>
  <si>
    <t>123-8611</t>
  </si>
  <si>
    <t>123-8612</t>
  </si>
  <si>
    <t>123-8613</t>
  </si>
  <si>
    <t>123-8614</t>
  </si>
  <si>
    <t>123-8615</t>
  </si>
  <si>
    <t>123-8616</t>
  </si>
  <si>
    <t>123-8617</t>
  </si>
  <si>
    <t>123-8618</t>
  </si>
  <si>
    <t>123-8619</t>
  </si>
  <si>
    <t>123-8620</t>
  </si>
  <si>
    <t>123-8621</t>
  </si>
  <si>
    <t>123-8622</t>
  </si>
  <si>
    <t>123-8623</t>
  </si>
  <si>
    <t>123-8624</t>
  </si>
  <si>
    <t>123-8625</t>
  </si>
  <si>
    <t>123-8626</t>
  </si>
  <si>
    <t>123-8627</t>
  </si>
  <si>
    <t>123-8628</t>
  </si>
  <si>
    <t>123-8629</t>
  </si>
  <si>
    <t>123-8630</t>
  </si>
  <si>
    <t>123-8631</t>
  </si>
  <si>
    <t>123-8632</t>
  </si>
  <si>
    <t>123-8633</t>
  </si>
  <si>
    <t>123-8634</t>
  </si>
  <si>
    <t>123-8635</t>
  </si>
  <si>
    <t>123-8636</t>
  </si>
  <si>
    <t>123-8637</t>
  </si>
  <si>
    <t>123-8638</t>
  </si>
  <si>
    <t>123-8639</t>
  </si>
  <si>
    <t>123-8640</t>
  </si>
  <si>
    <t>123-8641</t>
  </si>
  <si>
    <t>123-8642</t>
  </si>
  <si>
    <t>123-8643</t>
  </si>
  <si>
    <t>123-8644</t>
  </si>
  <si>
    <t>123-8645</t>
  </si>
  <si>
    <t>123-8646</t>
  </si>
  <si>
    <t>123-8647</t>
  </si>
  <si>
    <t>123-8648</t>
  </si>
  <si>
    <t>123-8649</t>
  </si>
  <si>
    <t>123-8650</t>
  </si>
  <si>
    <t>123-8651</t>
  </si>
  <si>
    <t>123-8652</t>
  </si>
  <si>
    <t>123-8653</t>
  </si>
  <si>
    <t>123-8654</t>
  </si>
  <si>
    <t>123-8655</t>
  </si>
  <si>
    <t>123-8656</t>
  </si>
  <si>
    <t>123-8657</t>
  </si>
  <si>
    <t>123-8658</t>
  </si>
  <si>
    <t>123-8659</t>
  </si>
  <si>
    <t>123-8660</t>
  </si>
  <si>
    <t>123-8661</t>
  </si>
  <si>
    <t>123-8662</t>
  </si>
  <si>
    <t>123-8663</t>
  </si>
  <si>
    <t>123-8664</t>
  </si>
  <si>
    <t>123-8665</t>
  </si>
  <si>
    <t>123-8666</t>
  </si>
  <si>
    <t>123-8667</t>
  </si>
  <si>
    <t>123-8668</t>
  </si>
  <si>
    <t>123-8669</t>
  </si>
  <si>
    <t>123-8670</t>
  </si>
  <si>
    <t>123-8671</t>
  </si>
  <si>
    <t>123-8672</t>
  </si>
  <si>
    <t>123-8673</t>
  </si>
  <si>
    <t>123-8674</t>
  </si>
  <si>
    <t>123-8675</t>
  </si>
  <si>
    <t>123-8676</t>
  </si>
  <si>
    <t>123-8677</t>
  </si>
  <si>
    <t>123-8678</t>
  </si>
  <si>
    <t>123-8679</t>
  </si>
  <si>
    <t>123-8680</t>
  </si>
  <si>
    <t>123-8681</t>
  </si>
  <si>
    <t>123-8682</t>
  </si>
  <si>
    <t>123-8683</t>
  </si>
  <si>
    <t>123-8684</t>
  </si>
  <si>
    <t>123-8685</t>
  </si>
  <si>
    <t>123-8686</t>
  </si>
  <si>
    <t>123-8687</t>
  </si>
  <si>
    <t>123-8688</t>
  </si>
  <si>
    <t>123-8689</t>
  </si>
  <si>
    <t>123-8690</t>
  </si>
  <si>
    <t>123-8691</t>
  </si>
  <si>
    <t>123-8692</t>
  </si>
  <si>
    <t>123-8693</t>
  </si>
  <si>
    <t>123-8694</t>
  </si>
  <si>
    <t>123-8695</t>
  </si>
  <si>
    <t>123-8696</t>
  </si>
  <si>
    <t>123-8697</t>
  </si>
  <si>
    <t>123-8698</t>
  </si>
  <si>
    <t>123-8699</t>
  </si>
  <si>
    <t>123-8700</t>
  </si>
  <si>
    <t>123-8701</t>
  </si>
  <si>
    <t>123-8702</t>
  </si>
  <si>
    <t>123-8703</t>
  </si>
  <si>
    <t>123-8704</t>
  </si>
  <si>
    <t>123-8705</t>
  </si>
  <si>
    <t>123-8706</t>
  </si>
  <si>
    <t>123-8707</t>
  </si>
  <si>
    <t>123-8708</t>
  </si>
  <si>
    <t>123-8709</t>
  </si>
  <si>
    <t>123-8710</t>
  </si>
  <si>
    <t>123-8711</t>
  </si>
  <si>
    <t>123-8712</t>
  </si>
  <si>
    <t>123-8713</t>
  </si>
  <si>
    <t>123-8714</t>
  </si>
  <si>
    <t>123-8715</t>
  </si>
  <si>
    <t>123-8716</t>
  </si>
  <si>
    <t>123-8717</t>
  </si>
  <si>
    <t>123-8718</t>
  </si>
  <si>
    <t>123-8719</t>
  </si>
  <si>
    <t>123-8720</t>
  </si>
  <si>
    <t>123-8721</t>
  </si>
  <si>
    <t>123-8722</t>
  </si>
  <si>
    <t>123-8723</t>
  </si>
  <si>
    <t>123-8724</t>
  </si>
  <si>
    <t>123-8725</t>
  </si>
  <si>
    <t>123-8726</t>
  </si>
  <si>
    <t>123-8727</t>
  </si>
  <si>
    <t>123-8728</t>
  </si>
  <si>
    <t>123-8729</t>
  </si>
  <si>
    <t>123-8730</t>
  </si>
  <si>
    <t>123-8731</t>
  </si>
  <si>
    <t>123-8732</t>
  </si>
  <si>
    <t>123-8733</t>
  </si>
  <si>
    <t>123-8734</t>
  </si>
  <si>
    <t>123-8735</t>
  </si>
  <si>
    <t>123-8736</t>
  </si>
  <si>
    <t>123-8737</t>
  </si>
  <si>
    <t>123-8738</t>
  </si>
  <si>
    <t>123-8739</t>
  </si>
  <si>
    <t>123-8740</t>
  </si>
  <si>
    <t>123-8741</t>
  </si>
  <si>
    <t>123-8742</t>
  </si>
  <si>
    <t>123-8743</t>
  </si>
  <si>
    <t>123-8744</t>
  </si>
  <si>
    <t>123-8745</t>
  </si>
  <si>
    <t>123-8746</t>
  </si>
  <si>
    <t>123-8747</t>
  </si>
  <si>
    <t>123-8748</t>
  </si>
  <si>
    <t>123-8749</t>
  </si>
  <si>
    <t>123-8750</t>
  </si>
  <si>
    <t>123-8751</t>
  </si>
  <si>
    <t>123-8752</t>
  </si>
  <si>
    <t>123-8753</t>
  </si>
  <si>
    <t>123-8754</t>
  </si>
  <si>
    <t>123-8755</t>
  </si>
  <si>
    <t>123-8756</t>
  </si>
  <si>
    <t>123-8757</t>
  </si>
  <si>
    <t>123-8758</t>
  </si>
  <si>
    <t>123-8759</t>
  </si>
  <si>
    <t>123-8760</t>
  </si>
  <si>
    <t>123-8761</t>
  </si>
  <si>
    <t>123-8762</t>
  </si>
  <si>
    <t>123-8763</t>
  </si>
  <si>
    <t>123-8764</t>
  </si>
  <si>
    <t>123-8765</t>
  </si>
  <si>
    <t>123-8766</t>
  </si>
  <si>
    <t>123-8767</t>
  </si>
  <si>
    <t>123-8768</t>
  </si>
  <si>
    <t>123-8769</t>
  </si>
  <si>
    <t>123-8770</t>
  </si>
  <si>
    <t>123-8771</t>
  </si>
  <si>
    <t>123-8772</t>
  </si>
  <si>
    <t>123-8773</t>
  </si>
  <si>
    <t>123-8774</t>
  </si>
  <si>
    <t>123-8775</t>
  </si>
  <si>
    <t>123-8776</t>
  </si>
  <si>
    <t>123-8777</t>
  </si>
  <si>
    <t>123-8778</t>
  </si>
  <si>
    <t>123-8779</t>
  </si>
  <si>
    <t>123-8780</t>
  </si>
  <si>
    <t>123-8781</t>
  </si>
  <si>
    <t>123-8782</t>
  </si>
  <si>
    <t>123-8783</t>
  </si>
  <si>
    <t>123-8784</t>
  </si>
  <si>
    <t>123-8785</t>
  </si>
  <si>
    <t>123-8786</t>
  </si>
  <si>
    <t>123-8787</t>
  </si>
  <si>
    <t>123-8788</t>
  </si>
  <si>
    <t>123-8789</t>
  </si>
  <si>
    <t>123-8790</t>
  </si>
  <si>
    <t>123-8791</t>
  </si>
  <si>
    <t>123-8792</t>
  </si>
  <si>
    <t>123-8793</t>
  </si>
  <si>
    <t>123-8794</t>
  </si>
  <si>
    <t>123-8795</t>
  </si>
  <si>
    <t>123-8796</t>
  </si>
  <si>
    <t>123-8797</t>
  </si>
  <si>
    <t>123-8798</t>
  </si>
  <si>
    <t>123-8799</t>
  </si>
  <si>
    <t>123-8800</t>
  </si>
  <si>
    <t>123-8801</t>
  </si>
  <si>
    <t>123-8802</t>
  </si>
  <si>
    <t>123-8803</t>
  </si>
  <si>
    <t>123-8804</t>
  </si>
  <si>
    <t>123-8805</t>
  </si>
  <si>
    <t>123-8806</t>
  </si>
  <si>
    <t>123-8807</t>
  </si>
  <si>
    <t>123-8808</t>
  </si>
  <si>
    <t>123-8809</t>
  </si>
  <si>
    <t>123-8810</t>
  </si>
  <si>
    <t>123-8811</t>
  </si>
  <si>
    <t>123-8812</t>
  </si>
  <si>
    <t>123-8813</t>
  </si>
  <si>
    <t>123-8814</t>
  </si>
  <si>
    <t>123-8815</t>
  </si>
  <si>
    <t>123-8816</t>
  </si>
  <si>
    <t>123-8817</t>
  </si>
  <si>
    <t>123-8818</t>
  </si>
  <si>
    <t>123-8819</t>
  </si>
  <si>
    <t>123-8820</t>
  </si>
  <si>
    <t>123-8821</t>
  </si>
  <si>
    <t>123-8822</t>
  </si>
  <si>
    <t>123-8823</t>
  </si>
  <si>
    <t>123-8824</t>
  </si>
  <si>
    <t>123-8825</t>
  </si>
  <si>
    <t>123-8826</t>
  </si>
  <si>
    <t>123-8827</t>
  </si>
  <si>
    <t>123-8828</t>
  </si>
  <si>
    <t>123-8829</t>
  </si>
  <si>
    <t>123-8830</t>
  </si>
  <si>
    <t>123-8831</t>
  </si>
  <si>
    <t>123-8832</t>
  </si>
  <si>
    <t>123-8833</t>
  </si>
  <si>
    <t>123-8834</t>
  </si>
  <si>
    <t>123-8835</t>
  </si>
  <si>
    <t>123-8836</t>
  </si>
  <si>
    <t>123-8837</t>
  </si>
  <si>
    <t>123-8838</t>
  </si>
  <si>
    <t>123-8839</t>
  </si>
  <si>
    <t>123-8840</t>
  </si>
  <si>
    <t>123-8841</t>
  </si>
  <si>
    <t>123-8842</t>
  </si>
  <si>
    <t>123-8843</t>
  </si>
  <si>
    <t>123-8844</t>
  </si>
  <si>
    <t>123-8845</t>
  </si>
  <si>
    <t>123-8846</t>
  </si>
  <si>
    <t>123-8847</t>
  </si>
  <si>
    <t>123-8848</t>
  </si>
  <si>
    <t>123-8849</t>
  </si>
  <si>
    <t>123-8850</t>
  </si>
  <si>
    <t>123-8851</t>
  </si>
  <si>
    <t>123-8852</t>
  </si>
  <si>
    <t>123-8853</t>
  </si>
  <si>
    <t>123-8854</t>
  </si>
  <si>
    <t>123-8855</t>
  </si>
  <si>
    <t>123-8856</t>
  </si>
  <si>
    <t>123-8857</t>
  </si>
  <si>
    <t>123-8858</t>
  </si>
  <si>
    <t>123-8859</t>
  </si>
  <si>
    <t>123-8860</t>
  </si>
  <si>
    <t>123-8861</t>
  </si>
  <si>
    <t>123-8862</t>
  </si>
  <si>
    <t>123-8863</t>
  </si>
  <si>
    <t>123-8864</t>
  </si>
  <si>
    <t>123-8865</t>
  </si>
  <si>
    <t>123-8866</t>
  </si>
  <si>
    <t>123-8867</t>
  </si>
  <si>
    <t>123-8868</t>
  </si>
  <si>
    <t>123-8869</t>
  </si>
  <si>
    <t>123-8870</t>
  </si>
  <si>
    <t>123-8871</t>
  </si>
  <si>
    <t>123-8872</t>
  </si>
  <si>
    <t>123-8873</t>
  </si>
  <si>
    <t>123-8874</t>
  </si>
  <si>
    <t>123-8875</t>
  </si>
  <si>
    <t>123-8876</t>
  </si>
  <si>
    <t>123-8877</t>
  </si>
  <si>
    <t>123-8878</t>
  </si>
  <si>
    <t>123-8879</t>
  </si>
  <si>
    <t>123-8880</t>
  </si>
  <si>
    <t>123-8881</t>
  </si>
  <si>
    <t>123-8882</t>
  </si>
  <si>
    <t>123-8883</t>
  </si>
  <si>
    <t>123-8884</t>
  </si>
  <si>
    <t>123-8885</t>
  </si>
  <si>
    <t>123-8886</t>
  </si>
  <si>
    <t>123-8887</t>
  </si>
  <si>
    <t>123-8888</t>
  </si>
  <si>
    <t>123-8889</t>
  </si>
  <si>
    <t>123-8890</t>
  </si>
  <si>
    <t>123-8891</t>
  </si>
  <si>
    <t>123-8892</t>
  </si>
  <si>
    <t>123-8893</t>
  </si>
  <si>
    <t>123-8894</t>
  </si>
  <si>
    <t>123-8895</t>
  </si>
  <si>
    <t>123-8896</t>
  </si>
  <si>
    <t>123-8897</t>
  </si>
  <si>
    <t>123-8898</t>
  </si>
  <si>
    <t>123-8899</t>
  </si>
  <si>
    <t>123-8900</t>
  </si>
  <si>
    <t>123-8901</t>
  </si>
  <si>
    <t>123-8902</t>
  </si>
  <si>
    <t>123-8903</t>
  </si>
  <si>
    <t>123-8904</t>
  </si>
  <si>
    <t>123-8905</t>
  </si>
  <si>
    <t>123-8906</t>
  </si>
  <si>
    <t>123-8907</t>
  </si>
  <si>
    <t>123-8908</t>
  </si>
  <si>
    <t>123-8909</t>
  </si>
  <si>
    <t>123-8910</t>
  </si>
  <si>
    <t>123-8911</t>
  </si>
  <si>
    <t>123-8912</t>
  </si>
  <si>
    <t>123-8913</t>
  </si>
  <si>
    <t>123-8914</t>
  </si>
  <si>
    <t>123-8915</t>
  </si>
  <si>
    <t>123-8916</t>
  </si>
  <si>
    <t>123-8917</t>
  </si>
  <si>
    <t>123-8918</t>
  </si>
  <si>
    <t>123-8919</t>
  </si>
  <si>
    <t>123-8920</t>
  </si>
  <si>
    <t>123-8921</t>
  </si>
  <si>
    <t>123-8922</t>
  </si>
  <si>
    <t>123-8923</t>
  </si>
  <si>
    <t>123-8924</t>
  </si>
  <si>
    <t>123-8925</t>
  </si>
  <si>
    <t>123-8926</t>
  </si>
  <si>
    <t>123-8927</t>
  </si>
  <si>
    <t>123-8928</t>
  </si>
  <si>
    <t>123-8929</t>
  </si>
  <si>
    <t>123-8930</t>
  </si>
  <si>
    <t>123-8931</t>
  </si>
  <si>
    <t>123-8932</t>
  </si>
  <si>
    <t>123-8933</t>
  </si>
  <si>
    <t>123-8934</t>
  </si>
  <si>
    <t>123-8935</t>
  </si>
  <si>
    <t>123-8936</t>
  </si>
  <si>
    <t>123-8937</t>
  </si>
  <si>
    <t>123-8938</t>
  </si>
  <si>
    <t>123-8939</t>
  </si>
  <si>
    <t>123-8940</t>
  </si>
  <si>
    <t>123-8941</t>
  </si>
  <si>
    <t>123-8942</t>
  </si>
  <si>
    <t>123-8943</t>
  </si>
  <si>
    <t>123-8944</t>
  </si>
  <si>
    <t>123-8945</t>
  </si>
  <si>
    <t>123-8946</t>
  </si>
  <si>
    <t>123-8947</t>
  </si>
  <si>
    <t>123-8948</t>
  </si>
  <si>
    <t>123-8949</t>
  </si>
  <si>
    <t>123-8950</t>
  </si>
  <si>
    <t>123-8951</t>
  </si>
  <si>
    <t>123-8952</t>
  </si>
  <si>
    <t>123-8953</t>
  </si>
  <si>
    <t>123-8954</t>
  </si>
  <si>
    <t>123-8955</t>
  </si>
  <si>
    <t>123-8956</t>
  </si>
  <si>
    <t>123-8957</t>
  </si>
  <si>
    <t>123-8958</t>
  </si>
  <si>
    <t>123-8959</t>
  </si>
  <si>
    <t>123-8960</t>
  </si>
  <si>
    <t>123-8961</t>
  </si>
  <si>
    <t>123-8962</t>
  </si>
  <si>
    <t>123-8963</t>
  </si>
  <si>
    <t>123-8964</t>
  </si>
  <si>
    <t>123-8965</t>
  </si>
  <si>
    <t>123-8966</t>
  </si>
  <si>
    <t>123-8967</t>
  </si>
  <si>
    <t>123-8968</t>
  </si>
  <si>
    <t>123-8969</t>
  </si>
  <si>
    <t>123-8970</t>
  </si>
  <si>
    <t>123-8971</t>
  </si>
  <si>
    <t>123-8972</t>
  </si>
  <si>
    <t>123-8973</t>
  </si>
  <si>
    <t>123-8974</t>
  </si>
  <si>
    <t>123-8975</t>
  </si>
  <si>
    <t>123-8976</t>
  </si>
  <si>
    <t>123-8977</t>
  </si>
  <si>
    <t>123-8978</t>
  </si>
  <si>
    <t>123-8979</t>
  </si>
  <si>
    <t>123-8980</t>
  </si>
  <si>
    <t>123-8981</t>
  </si>
  <si>
    <t>123-8982</t>
  </si>
  <si>
    <t>123-8983</t>
  </si>
  <si>
    <t>123-8984</t>
  </si>
  <si>
    <t>123-8985</t>
  </si>
  <si>
    <t>123-8986</t>
  </si>
  <si>
    <t>123-8987</t>
  </si>
  <si>
    <t>123-8988</t>
  </si>
  <si>
    <t>123-8989</t>
  </si>
  <si>
    <t>123-8990</t>
  </si>
  <si>
    <t>123-8991</t>
  </si>
  <si>
    <t>123-8992</t>
  </si>
  <si>
    <t>123-8993</t>
  </si>
  <si>
    <t>123-8994</t>
  </si>
  <si>
    <t>123-8995</t>
  </si>
  <si>
    <t>123-8996</t>
  </si>
  <si>
    <t>123-8997</t>
  </si>
  <si>
    <t>123-8998</t>
  </si>
  <si>
    <t>123-8999</t>
  </si>
  <si>
    <t>123-9000</t>
  </si>
  <si>
    <t>123-9001</t>
  </si>
  <si>
    <t>123-9002</t>
  </si>
  <si>
    <t>123-9003</t>
  </si>
  <si>
    <t>123-9004</t>
  </si>
  <si>
    <t>123-9005</t>
  </si>
  <si>
    <t>123-9006</t>
  </si>
  <si>
    <t>123-9007</t>
  </si>
  <si>
    <t>123-9008</t>
  </si>
  <si>
    <t>123-9009</t>
  </si>
  <si>
    <t>123-9010</t>
  </si>
  <si>
    <t>123-9011</t>
  </si>
  <si>
    <t>123-9012</t>
  </si>
  <si>
    <t>123-9013</t>
  </si>
  <si>
    <t>123-9014</t>
  </si>
  <si>
    <t>123-9015</t>
  </si>
  <si>
    <t>123-9016</t>
  </si>
  <si>
    <t>123-9017</t>
  </si>
  <si>
    <t>123-9018</t>
  </si>
  <si>
    <t>123-9019</t>
  </si>
  <si>
    <t>123-9020</t>
  </si>
  <si>
    <t>123-9021</t>
  </si>
  <si>
    <t>123-9022</t>
  </si>
  <si>
    <t>123-9023</t>
  </si>
  <si>
    <t>123-9024</t>
  </si>
  <si>
    <t>123-9025</t>
  </si>
  <si>
    <t>123-9026</t>
  </si>
  <si>
    <t>123-9027</t>
  </si>
  <si>
    <t>123-9028</t>
  </si>
  <si>
    <t>123-9029</t>
  </si>
  <si>
    <t>123-9030</t>
  </si>
  <si>
    <t>123-9031</t>
  </si>
  <si>
    <t>123-9032</t>
  </si>
  <si>
    <t>123-9033</t>
  </si>
  <si>
    <t>123-9034</t>
  </si>
  <si>
    <t>123-9035</t>
  </si>
  <si>
    <t>123-9036</t>
  </si>
  <si>
    <t>123-9037</t>
  </si>
  <si>
    <t>123-9038</t>
  </si>
  <si>
    <t>123-9039</t>
  </si>
  <si>
    <t>123-9040</t>
  </si>
  <si>
    <t>123-9041</t>
  </si>
  <si>
    <t>123-9042</t>
  </si>
  <si>
    <t>123-9043</t>
  </si>
  <si>
    <t>123-9044</t>
  </si>
  <si>
    <t>123-9045</t>
  </si>
  <si>
    <t>123-9046</t>
  </si>
  <si>
    <t>123-9047</t>
  </si>
  <si>
    <t>123-9048</t>
  </si>
  <si>
    <t>123-9049</t>
  </si>
  <si>
    <t>123-9050</t>
  </si>
  <si>
    <t>123-9051</t>
  </si>
  <si>
    <t>123-9052</t>
  </si>
  <si>
    <t>123-9053</t>
  </si>
  <si>
    <t>123-9054</t>
  </si>
  <si>
    <t>123-9055</t>
  </si>
  <si>
    <t>123-9056</t>
  </si>
  <si>
    <t>123-9057</t>
  </si>
  <si>
    <t>123-9058</t>
  </si>
  <si>
    <t>123-9059</t>
  </si>
  <si>
    <t>123-9060</t>
  </si>
  <si>
    <t>123-9061</t>
  </si>
  <si>
    <t>123-9062</t>
  </si>
  <si>
    <t>123-9063</t>
  </si>
  <si>
    <t>123-9064</t>
  </si>
  <si>
    <t>123-9065</t>
  </si>
  <si>
    <t>123-9066</t>
  </si>
  <si>
    <t>123-9067</t>
  </si>
  <si>
    <t>123-9068</t>
  </si>
  <si>
    <t>123-9069</t>
  </si>
  <si>
    <t>123-9070</t>
  </si>
  <si>
    <t>123-9071</t>
  </si>
  <si>
    <t>123-9072</t>
  </si>
  <si>
    <t>123-9073</t>
  </si>
  <si>
    <t>123-9074</t>
  </si>
  <si>
    <t>123-9075</t>
  </si>
  <si>
    <t>123-9076</t>
  </si>
  <si>
    <t>123-9077</t>
  </si>
  <si>
    <t>123-9078</t>
  </si>
  <si>
    <t>123-9079</t>
  </si>
  <si>
    <t>123-9080</t>
  </si>
  <si>
    <t>123-9081</t>
  </si>
  <si>
    <t>123-9082</t>
  </si>
  <si>
    <t>123-9083</t>
  </si>
  <si>
    <t>123-9084</t>
  </si>
  <si>
    <t>123-9085</t>
  </si>
  <si>
    <t>123-9086</t>
  </si>
  <si>
    <t>123-9087</t>
  </si>
  <si>
    <t>123-9088</t>
  </si>
  <si>
    <t>123-9089</t>
  </si>
  <si>
    <t>123-9090</t>
  </si>
  <si>
    <t>123-9091</t>
  </si>
  <si>
    <t>123-9092</t>
  </si>
  <si>
    <t>123-9093</t>
  </si>
  <si>
    <t>123-9094</t>
  </si>
  <si>
    <t>123-9095</t>
  </si>
  <si>
    <t>123-9096</t>
  </si>
  <si>
    <t>123-9097</t>
  </si>
  <si>
    <t>123-9098</t>
  </si>
  <si>
    <t>123-9099</t>
  </si>
  <si>
    <t>123-9100</t>
  </si>
  <si>
    <t>123-9101</t>
  </si>
  <si>
    <t>123-9102</t>
  </si>
  <si>
    <t>123-9103</t>
  </si>
  <si>
    <t>123-9104</t>
  </si>
  <si>
    <t>123-9105</t>
  </si>
  <si>
    <t>123-9106</t>
  </si>
  <si>
    <t>123-9107</t>
  </si>
  <si>
    <t>123-9108</t>
  </si>
  <si>
    <t>123-9109</t>
  </si>
  <si>
    <t>123-9110</t>
  </si>
  <si>
    <t>123-9111</t>
  </si>
  <si>
    <t>123-9112</t>
  </si>
  <si>
    <t>123-9113</t>
  </si>
  <si>
    <t>123-9114</t>
  </si>
  <si>
    <t>123-9115</t>
  </si>
  <si>
    <t>123-9116</t>
  </si>
  <si>
    <t>123-9117</t>
  </si>
  <si>
    <t>123-9118</t>
  </si>
  <si>
    <t>123-9119</t>
  </si>
  <si>
    <t>123-9120</t>
  </si>
  <si>
    <t>123-9121</t>
  </si>
  <si>
    <t>123-9122</t>
  </si>
  <si>
    <t>123-9123</t>
  </si>
  <si>
    <t>123-9124</t>
  </si>
  <si>
    <t>123-9125</t>
  </si>
  <si>
    <t>123-9126</t>
  </si>
  <si>
    <t>123-9127</t>
  </si>
  <si>
    <t>123-9128</t>
  </si>
  <si>
    <t>123-9129</t>
  </si>
  <si>
    <t>123-9130</t>
  </si>
  <si>
    <t>123-9131</t>
  </si>
  <si>
    <t>123-9132</t>
  </si>
  <si>
    <t>123-9133</t>
  </si>
  <si>
    <t>123-9134</t>
  </si>
  <si>
    <t>123-9135</t>
  </si>
  <si>
    <t>123-9136</t>
  </si>
  <si>
    <t>123-9137</t>
  </si>
  <si>
    <t>123-9138</t>
  </si>
  <si>
    <t>123-9139</t>
  </si>
  <si>
    <t>123-9140</t>
  </si>
  <si>
    <t>123-9141</t>
  </si>
  <si>
    <t>123-9142</t>
  </si>
  <si>
    <t>123-9143</t>
  </si>
  <si>
    <t>123-9144</t>
  </si>
  <si>
    <t>123-9145</t>
  </si>
  <si>
    <t>123-9146</t>
  </si>
  <si>
    <t>123-9147</t>
  </si>
  <si>
    <t>123-9148</t>
  </si>
  <si>
    <t>123-9149</t>
  </si>
  <si>
    <t>123-9150</t>
  </si>
  <si>
    <t>123-9151</t>
  </si>
  <si>
    <t>123-9152</t>
  </si>
  <si>
    <t>123-9153</t>
  </si>
  <si>
    <t>123-9154</t>
  </si>
  <si>
    <t>123-9155</t>
  </si>
  <si>
    <t>123-9156</t>
  </si>
  <si>
    <t>123-9157</t>
  </si>
  <si>
    <t>123-9158</t>
  </si>
  <si>
    <t>123-9159</t>
  </si>
  <si>
    <t>123-9160</t>
  </si>
  <si>
    <t>123-9161</t>
  </si>
  <si>
    <t>123-9162</t>
  </si>
  <si>
    <t>123-9163</t>
  </si>
  <si>
    <t>123-9164</t>
  </si>
  <si>
    <t>123-9165</t>
  </si>
  <si>
    <t>123-9166</t>
  </si>
  <si>
    <t>123-9167</t>
  </si>
  <si>
    <t>123-9168</t>
  </si>
  <si>
    <t>123-9169</t>
  </si>
  <si>
    <t>123-9170</t>
  </si>
  <si>
    <t>123-9171</t>
  </si>
  <si>
    <t>123-9172</t>
  </si>
  <si>
    <t>123-9173</t>
  </si>
  <si>
    <t>123-9174</t>
  </si>
  <si>
    <t>123-9175</t>
  </si>
  <si>
    <t>123-9176</t>
  </si>
  <si>
    <t>123-9177</t>
  </si>
  <si>
    <t>123-9178</t>
  </si>
  <si>
    <t>123-9179</t>
  </si>
  <si>
    <t>123-9180</t>
  </si>
  <si>
    <t>123-9181</t>
  </si>
  <si>
    <t>123-9182</t>
  </si>
  <si>
    <t>123-9183</t>
  </si>
  <si>
    <t>123-9184</t>
  </si>
  <si>
    <t>123-9185</t>
  </si>
  <si>
    <t>123-9186</t>
  </si>
  <si>
    <t>123-9187</t>
  </si>
  <si>
    <t>123-9188</t>
  </si>
  <si>
    <t>123-9189</t>
  </si>
  <si>
    <t>123-9190</t>
  </si>
  <si>
    <t>123-9191</t>
  </si>
  <si>
    <t>123-9192</t>
  </si>
  <si>
    <t>123-9193</t>
  </si>
  <si>
    <t>123-9194</t>
  </si>
  <si>
    <t>123-9195</t>
  </si>
  <si>
    <t>123-9196</t>
  </si>
  <si>
    <t>123-9197</t>
  </si>
  <si>
    <t>123-9198</t>
  </si>
  <si>
    <t>123-9199</t>
  </si>
  <si>
    <t>123-9200</t>
  </si>
  <si>
    <t>123-9201</t>
  </si>
  <si>
    <t>123-9202</t>
  </si>
  <si>
    <t>123-9203</t>
  </si>
  <si>
    <t>123-9204</t>
  </si>
  <si>
    <t>123-9205</t>
  </si>
  <si>
    <t>123-9206</t>
  </si>
  <si>
    <t>123-9207</t>
  </si>
  <si>
    <t>123-9208</t>
  </si>
  <si>
    <t>123-9209</t>
  </si>
  <si>
    <t>123-9210</t>
  </si>
  <si>
    <t>123-9211</t>
  </si>
  <si>
    <t>123-9212</t>
  </si>
  <si>
    <t>123-9213</t>
  </si>
  <si>
    <t>123-9214</t>
  </si>
  <si>
    <t>123-9215</t>
  </si>
  <si>
    <t>123-9216</t>
  </si>
  <si>
    <t>123-9217</t>
  </si>
  <si>
    <t>123-9218</t>
  </si>
  <si>
    <t>123-9219</t>
  </si>
  <si>
    <t>123-9220</t>
  </si>
  <si>
    <t>123-9221</t>
  </si>
  <si>
    <t>123-9222</t>
  </si>
  <si>
    <t>123-9223</t>
  </si>
  <si>
    <t>123-9224</t>
  </si>
  <si>
    <t>123-9225</t>
  </si>
  <si>
    <t>123-9226</t>
  </si>
  <si>
    <t>123-9227</t>
  </si>
  <si>
    <t>123-9228</t>
  </si>
  <si>
    <t>123-9229</t>
  </si>
  <si>
    <t>123-9230</t>
  </si>
  <si>
    <t>123-9231</t>
  </si>
  <si>
    <t>123-9232</t>
  </si>
  <si>
    <t>123-9233</t>
  </si>
  <si>
    <t>123-9234</t>
  </si>
  <si>
    <t>123-9235</t>
  </si>
  <si>
    <t>123-9236</t>
  </si>
  <si>
    <t>123-9237</t>
  </si>
  <si>
    <t>123-9238</t>
  </si>
  <si>
    <t>123-9239</t>
  </si>
  <si>
    <t>123-9240</t>
  </si>
  <si>
    <t>123-9241</t>
  </si>
  <si>
    <t>123-9242</t>
  </si>
  <si>
    <t>123-9243</t>
  </si>
  <si>
    <t>123-9244</t>
  </si>
  <si>
    <t>123-9245</t>
  </si>
  <si>
    <t>123-9246</t>
  </si>
  <si>
    <t>123-9247</t>
  </si>
  <si>
    <t>123-9248</t>
  </si>
  <si>
    <t>123-9249</t>
  </si>
  <si>
    <t>123-9250</t>
  </si>
  <si>
    <t>123-9251</t>
  </si>
  <si>
    <t>123-9252</t>
  </si>
  <si>
    <t>123-9253</t>
  </si>
  <si>
    <t>123-9254</t>
  </si>
  <si>
    <t>123-9255</t>
  </si>
  <si>
    <t>123-9256</t>
  </si>
  <si>
    <t>123-9257</t>
  </si>
  <si>
    <t>123-9258</t>
  </si>
  <si>
    <t>123-9259</t>
  </si>
  <si>
    <t>123-9260</t>
  </si>
  <si>
    <t>123-9261</t>
  </si>
  <si>
    <t>123-9262</t>
  </si>
  <si>
    <t>123-9263</t>
  </si>
  <si>
    <t>123-9264</t>
  </si>
  <si>
    <t>123-9265</t>
  </si>
  <si>
    <t>123-9266</t>
  </si>
  <si>
    <t>123-9267</t>
  </si>
  <si>
    <t>123-9268</t>
  </si>
  <si>
    <t>123-9269</t>
  </si>
  <si>
    <t>123-9270</t>
  </si>
  <si>
    <t>123-9271</t>
  </si>
  <si>
    <t>123-9272</t>
  </si>
  <si>
    <t>123-9273</t>
  </si>
  <si>
    <t>123-9274</t>
  </si>
  <si>
    <t>123-9275</t>
  </si>
  <si>
    <t>123-9276</t>
  </si>
  <si>
    <t>123-9277</t>
  </si>
  <si>
    <t>123-9278</t>
  </si>
  <si>
    <t>123-9279</t>
  </si>
  <si>
    <t>123-9280</t>
  </si>
  <si>
    <t>123-9281</t>
  </si>
  <si>
    <t>123-9282</t>
  </si>
  <si>
    <t>123-9283</t>
  </si>
  <si>
    <t>123-9284</t>
  </si>
  <si>
    <t>123-9285</t>
  </si>
  <si>
    <t>123-9286</t>
  </si>
  <si>
    <t>123-9287</t>
  </si>
  <si>
    <t>123-9288</t>
  </si>
  <si>
    <t>123-9289</t>
  </si>
  <si>
    <t>123-9290</t>
  </si>
  <si>
    <t>123-9291</t>
  </si>
  <si>
    <t>123-9292</t>
  </si>
  <si>
    <t>123-9293</t>
  </si>
  <si>
    <t>123-9294</t>
  </si>
  <si>
    <t>123-9295</t>
  </si>
  <si>
    <t>123-9296</t>
  </si>
  <si>
    <t>123-9297</t>
  </si>
  <si>
    <t>123-9298</t>
  </si>
  <si>
    <t>123-9299</t>
  </si>
  <si>
    <t>123-9300</t>
  </si>
  <si>
    <t>123-9301</t>
  </si>
  <si>
    <t>123-9302</t>
  </si>
  <si>
    <t>123-9303</t>
  </si>
  <si>
    <t>123-9304</t>
  </si>
  <si>
    <t>123-9305</t>
  </si>
  <si>
    <t>123-9306</t>
  </si>
  <si>
    <t>123-9307</t>
  </si>
  <si>
    <t>123-9308</t>
  </si>
  <si>
    <t>123-9309</t>
  </si>
  <si>
    <t>123-9310</t>
  </si>
  <si>
    <t>123-9311</t>
  </si>
  <si>
    <t>123-9312</t>
  </si>
  <si>
    <t>123-9313</t>
  </si>
  <si>
    <t>123-9314</t>
  </si>
  <si>
    <t>123-9315</t>
  </si>
  <si>
    <t>123-9316</t>
  </si>
  <si>
    <t>123-9317</t>
  </si>
  <si>
    <t>123-9318</t>
  </si>
  <si>
    <t>123-9319</t>
  </si>
  <si>
    <t>123-9320</t>
  </si>
  <si>
    <t>123-9321</t>
  </si>
  <si>
    <t>123-9322</t>
  </si>
  <si>
    <t>123-9323</t>
  </si>
  <si>
    <t>123-9324</t>
  </si>
  <si>
    <t>123-9325</t>
  </si>
  <si>
    <t>123-9326</t>
  </si>
  <si>
    <t>123-9327</t>
  </si>
  <si>
    <t>123-9328</t>
  </si>
  <si>
    <t>123-9329</t>
  </si>
  <si>
    <t>123-9330</t>
  </si>
  <si>
    <t>123-9331</t>
  </si>
  <si>
    <t>123-9332</t>
  </si>
  <si>
    <t>123-9333</t>
  </si>
  <si>
    <t>123-9334</t>
  </si>
  <si>
    <t>123-9335</t>
  </si>
  <si>
    <t>123-9336</t>
  </si>
  <si>
    <t>123-9337</t>
  </si>
  <si>
    <t>123-9338</t>
  </si>
  <si>
    <t>123-9339</t>
  </si>
  <si>
    <t>123-9340</t>
  </si>
  <si>
    <t>123-9341</t>
  </si>
  <si>
    <t>123-9342</t>
  </si>
  <si>
    <t>123-9343</t>
  </si>
  <si>
    <t>123-9344</t>
  </si>
  <si>
    <t>123-9345</t>
  </si>
  <si>
    <t>123-9346</t>
  </si>
  <si>
    <t>123-9347</t>
  </si>
  <si>
    <t>123-9348</t>
  </si>
  <si>
    <t>123-9349</t>
  </si>
  <si>
    <t>123-9350</t>
  </si>
  <si>
    <t>123-9351</t>
  </si>
  <si>
    <t>123-9352</t>
  </si>
  <si>
    <t>123-9353</t>
  </si>
  <si>
    <t>123-9354</t>
  </si>
  <si>
    <t>123-9355</t>
  </si>
  <si>
    <t>123-9356</t>
  </si>
  <si>
    <t>123-9357</t>
  </si>
  <si>
    <t>123-9358</t>
  </si>
  <si>
    <t>123-9359</t>
  </si>
  <si>
    <t>123-9360</t>
  </si>
  <si>
    <t>123-9361</t>
  </si>
  <si>
    <t>123-9362</t>
  </si>
  <si>
    <t>123-9363</t>
  </si>
  <si>
    <t>123-9364</t>
  </si>
  <si>
    <t>123-9365</t>
  </si>
  <si>
    <t>123-9366</t>
  </si>
  <si>
    <t>123-9367</t>
  </si>
  <si>
    <t>123-9368</t>
  </si>
  <si>
    <t>123-9369</t>
  </si>
  <si>
    <t>123-9370</t>
  </si>
  <si>
    <t>123-9371</t>
  </si>
  <si>
    <t>123-9372</t>
  </si>
  <si>
    <t>123-9373</t>
  </si>
  <si>
    <t>123-9374</t>
  </si>
  <si>
    <t>123-9375</t>
  </si>
  <si>
    <t>123-9376</t>
  </si>
  <si>
    <t>123-9377</t>
  </si>
  <si>
    <t>123-9378</t>
  </si>
  <si>
    <t>123-9379</t>
  </si>
  <si>
    <t>123-9380</t>
  </si>
  <si>
    <t>123-9381</t>
  </si>
  <si>
    <t>123-9382</t>
  </si>
  <si>
    <t>123-9383</t>
  </si>
  <si>
    <t>123-9384</t>
  </si>
  <si>
    <t>123-9385</t>
  </si>
  <si>
    <t>123-9386</t>
  </si>
  <si>
    <t>123-9387</t>
  </si>
  <si>
    <t>123-9388</t>
  </si>
  <si>
    <t>123-9389</t>
  </si>
  <si>
    <t>123-9390</t>
  </si>
  <si>
    <t>123-9391</t>
  </si>
  <si>
    <t>123-9392</t>
  </si>
  <si>
    <t>123-9393</t>
  </si>
  <si>
    <t>123-9394</t>
  </si>
  <si>
    <t>123-9395</t>
  </si>
  <si>
    <t>123-9396</t>
  </si>
  <si>
    <t>123-9397</t>
  </si>
  <si>
    <t>123-9398</t>
  </si>
  <si>
    <t>123-9399</t>
  </si>
  <si>
    <t>123-9400</t>
  </si>
  <si>
    <t>123-9401</t>
  </si>
  <si>
    <t>123-9402</t>
  </si>
  <si>
    <t>123-9403</t>
  </si>
  <si>
    <t>123-9404</t>
  </si>
  <si>
    <t>123-9405</t>
  </si>
  <si>
    <t>123-9406</t>
  </si>
  <si>
    <t>123-9407</t>
  </si>
  <si>
    <t>123-9408</t>
  </si>
  <si>
    <t>123-9409</t>
  </si>
  <si>
    <t>123-9410</t>
  </si>
  <si>
    <t>123-9411</t>
  </si>
  <si>
    <t>123-9412</t>
  </si>
  <si>
    <t>123-9413</t>
  </si>
  <si>
    <t>123-9414</t>
  </si>
  <si>
    <t>123-9415</t>
  </si>
  <si>
    <t>123-9416</t>
  </si>
  <si>
    <t>123-9417</t>
  </si>
  <si>
    <t>123-9418</t>
  </si>
  <si>
    <t>123-9419</t>
  </si>
  <si>
    <t>123-9420</t>
  </si>
  <si>
    <t>123-9421</t>
  </si>
  <si>
    <t>123-9422</t>
  </si>
  <si>
    <t>123-9423</t>
  </si>
  <si>
    <t>123-9424</t>
  </si>
  <si>
    <t>123-9425</t>
  </si>
  <si>
    <t>123-9426</t>
  </si>
  <si>
    <t>123-9427</t>
  </si>
  <si>
    <t>123-9428</t>
  </si>
  <si>
    <t>123-9429</t>
  </si>
  <si>
    <t>123-9430</t>
  </si>
  <si>
    <t>123-9431</t>
  </si>
  <si>
    <t>123-9432</t>
  </si>
  <si>
    <t>123-9433</t>
  </si>
  <si>
    <t>123-9434</t>
  </si>
  <si>
    <t>123-9435</t>
  </si>
  <si>
    <t>123-9436</t>
  </si>
  <si>
    <t>123-9437</t>
  </si>
  <si>
    <t>123-9438</t>
  </si>
  <si>
    <t>123-9439</t>
  </si>
  <si>
    <t>123-9440</t>
  </si>
  <si>
    <t>123-9441</t>
  </si>
  <si>
    <t>123-9442</t>
  </si>
  <si>
    <t>123-9443</t>
  </si>
  <si>
    <t>123-9444</t>
  </si>
  <si>
    <t>123-9445</t>
  </si>
  <si>
    <t>123-9446</t>
  </si>
  <si>
    <t>123-9447</t>
  </si>
  <si>
    <t>123-9448</t>
  </si>
  <si>
    <t>123-9449</t>
  </si>
  <si>
    <t>123-9450</t>
  </si>
  <si>
    <t>123-9451</t>
  </si>
  <si>
    <t>123-9452</t>
  </si>
  <si>
    <t>123-9453</t>
  </si>
  <si>
    <t>123-9454</t>
  </si>
  <si>
    <t>123-9455</t>
  </si>
  <si>
    <t>123-9456</t>
  </si>
  <si>
    <t>123-9457</t>
  </si>
  <si>
    <t>123-9458</t>
  </si>
  <si>
    <t>123-9459</t>
  </si>
  <si>
    <t>123-9460</t>
  </si>
  <si>
    <t>123-9461</t>
  </si>
  <si>
    <t>123-9462</t>
  </si>
  <si>
    <t>123-9463</t>
  </si>
  <si>
    <t>123-9464</t>
  </si>
  <si>
    <t>123-9465</t>
  </si>
  <si>
    <t>123-9466</t>
  </si>
  <si>
    <t>123-9467</t>
  </si>
  <si>
    <t>123-9468</t>
  </si>
  <si>
    <t>123-9469</t>
  </si>
  <si>
    <t>123-9470</t>
  </si>
  <si>
    <t>123-9471</t>
  </si>
  <si>
    <t>123-9472</t>
  </si>
  <si>
    <t>123-9473</t>
  </si>
  <si>
    <t>123-9474</t>
  </si>
  <si>
    <t>123-9475</t>
  </si>
  <si>
    <t>123-9476</t>
  </si>
  <si>
    <t>123-9477</t>
  </si>
  <si>
    <t>123-9478</t>
  </si>
  <si>
    <t>123-9479</t>
  </si>
  <si>
    <t>123-9480</t>
  </si>
  <si>
    <t>123-9481</t>
  </si>
  <si>
    <t>123-9482</t>
  </si>
  <si>
    <t>123-9483</t>
  </si>
  <si>
    <t>123-9484</t>
  </si>
  <si>
    <t>123-9485</t>
  </si>
  <si>
    <t>123-9486</t>
  </si>
  <si>
    <t>123-9487</t>
  </si>
  <si>
    <t>123-9488</t>
  </si>
  <si>
    <t>123-9489</t>
  </si>
  <si>
    <t>123-9490</t>
  </si>
  <si>
    <t>123-9491</t>
  </si>
  <si>
    <t>123-9492</t>
  </si>
  <si>
    <t>123-9493</t>
  </si>
  <si>
    <t>123-9494</t>
  </si>
  <si>
    <t>123-9495</t>
  </si>
  <si>
    <t>123-9496</t>
  </si>
  <si>
    <t>123-9497</t>
  </si>
  <si>
    <t>123-9498</t>
  </si>
  <si>
    <t>123-9499</t>
  </si>
  <si>
    <t>123-9500</t>
  </si>
  <si>
    <t>123-9501</t>
  </si>
  <si>
    <t>123-9502</t>
  </si>
  <si>
    <t>123-9503</t>
  </si>
  <si>
    <t>123-9504</t>
  </si>
  <si>
    <t>123-9505</t>
  </si>
  <si>
    <t>123-9506</t>
  </si>
  <si>
    <t>123-9507</t>
  </si>
  <si>
    <t>123-9508</t>
  </si>
  <si>
    <t>123-9509</t>
  </si>
  <si>
    <t>123-9510</t>
  </si>
  <si>
    <t>123-9511</t>
  </si>
  <si>
    <t>123-9512</t>
  </si>
  <si>
    <t>123-9513</t>
  </si>
  <si>
    <t>123-9514</t>
  </si>
  <si>
    <t>123-9515</t>
  </si>
  <si>
    <t>123-9516</t>
  </si>
  <si>
    <t>123-9517</t>
  </si>
  <si>
    <t>123-9518</t>
  </si>
  <si>
    <t>123-9519</t>
  </si>
  <si>
    <t>123-9520</t>
  </si>
  <si>
    <t>123-9521</t>
  </si>
  <si>
    <t>123-9522</t>
  </si>
  <si>
    <t>123-9523</t>
  </si>
  <si>
    <t>123-9524</t>
  </si>
  <si>
    <t>123-9525</t>
  </si>
  <si>
    <t>123-9526</t>
  </si>
  <si>
    <t>123-9527</t>
  </si>
  <si>
    <t>123-9528</t>
  </si>
  <si>
    <t>123-9529</t>
  </si>
  <si>
    <t>123-9530</t>
  </si>
  <si>
    <t>123-9531</t>
  </si>
  <si>
    <t>123-9532</t>
  </si>
  <si>
    <t>123-9533</t>
  </si>
  <si>
    <t>123-9534</t>
  </si>
  <si>
    <t>123-9535</t>
  </si>
  <si>
    <t>123-9536</t>
  </si>
  <si>
    <t>123-9537</t>
  </si>
  <si>
    <t>123-9538</t>
  </si>
  <si>
    <t>123-9539</t>
  </si>
  <si>
    <t>123-9540</t>
  </si>
  <si>
    <t>123-9541</t>
  </si>
  <si>
    <t>123-9542</t>
  </si>
  <si>
    <t>123-9543</t>
  </si>
  <si>
    <t>123-9544</t>
  </si>
  <si>
    <t>123-9545</t>
  </si>
  <si>
    <t>123-9546</t>
  </si>
  <si>
    <t>123-9547</t>
  </si>
  <si>
    <t>123-9548</t>
  </si>
  <si>
    <t>123-9549</t>
  </si>
  <si>
    <t>123-9550</t>
  </si>
  <si>
    <t>123-9551</t>
  </si>
  <si>
    <t>123-9552</t>
  </si>
  <si>
    <t>123-9553</t>
  </si>
  <si>
    <t>123-9554</t>
  </si>
  <si>
    <t>123-9555</t>
  </si>
  <si>
    <t>123-9556</t>
  </si>
  <si>
    <t>123-9557</t>
  </si>
  <si>
    <t>123-9558</t>
  </si>
  <si>
    <t>123-9559</t>
  </si>
  <si>
    <t>123-9560</t>
  </si>
  <si>
    <t>123-9561</t>
  </si>
  <si>
    <t>123-9562</t>
  </si>
  <si>
    <t>123-9563</t>
  </si>
  <si>
    <t>123-9564</t>
  </si>
  <si>
    <t>123-9565</t>
  </si>
  <si>
    <t>123-9566</t>
  </si>
  <si>
    <t>123-9567</t>
  </si>
  <si>
    <t>123-9568</t>
  </si>
  <si>
    <t>123-9569</t>
  </si>
  <si>
    <t>123-9570</t>
  </si>
  <si>
    <t>123-9571</t>
  </si>
  <si>
    <t>123-9572</t>
  </si>
  <si>
    <t>123-9573</t>
  </si>
  <si>
    <t>123-9574</t>
  </si>
  <si>
    <t>123-9575</t>
  </si>
  <si>
    <t>123-9576</t>
  </si>
  <si>
    <t>123-9577</t>
  </si>
  <si>
    <t>123-9578</t>
  </si>
  <si>
    <t>123-9579</t>
  </si>
  <si>
    <t>123-9580</t>
  </si>
  <si>
    <t>123-9581</t>
  </si>
  <si>
    <t>123-9582</t>
  </si>
  <si>
    <t>123-9583</t>
  </si>
  <si>
    <t>123-9584</t>
  </si>
  <si>
    <t>123-9585</t>
  </si>
  <si>
    <t>123-9586</t>
  </si>
  <si>
    <t>123-9587</t>
  </si>
  <si>
    <t>123-9588</t>
  </si>
  <si>
    <t>123-9589</t>
  </si>
  <si>
    <t>123-9590</t>
  </si>
  <si>
    <t>123-9591</t>
  </si>
  <si>
    <t>123-9592</t>
  </si>
  <si>
    <t>123-9593</t>
  </si>
  <si>
    <t>123-9594</t>
  </si>
  <si>
    <t>123-9595</t>
  </si>
  <si>
    <t>123-9596</t>
  </si>
  <si>
    <t>123-9597</t>
  </si>
  <si>
    <t>123-9598</t>
  </si>
  <si>
    <t>123-9599</t>
  </si>
  <si>
    <t>123-9600</t>
  </si>
  <si>
    <t>123-9601</t>
  </si>
  <si>
    <t>123-9602</t>
  </si>
  <si>
    <t>123-9603</t>
  </si>
  <si>
    <t>123-9604</t>
  </si>
  <si>
    <t>123-9605</t>
  </si>
  <si>
    <t>123-9606</t>
  </si>
  <si>
    <t>123-9607</t>
  </si>
  <si>
    <t>123-9608</t>
  </si>
  <si>
    <t>123-9609</t>
  </si>
  <si>
    <t>123-9610</t>
  </si>
  <si>
    <t>123-9611</t>
  </si>
  <si>
    <t>123-9612</t>
  </si>
  <si>
    <t>123-9613</t>
  </si>
  <si>
    <t>123-9614</t>
  </si>
  <si>
    <t>123-9615</t>
  </si>
  <si>
    <t>123-9616</t>
  </si>
  <si>
    <t>123-9617</t>
  </si>
  <si>
    <t>123-9618</t>
  </si>
  <si>
    <t>123-9619</t>
  </si>
  <si>
    <t>123-9620</t>
  </si>
  <si>
    <t>123-9621</t>
  </si>
  <si>
    <t>123-9622</t>
  </si>
  <si>
    <t>123-9623</t>
  </si>
  <si>
    <t>123-9624</t>
  </si>
  <si>
    <t>123-9625</t>
  </si>
  <si>
    <t>123-9626</t>
  </si>
  <si>
    <t>123-9627</t>
  </si>
  <si>
    <t>123-9628</t>
  </si>
  <si>
    <t>123-9629</t>
  </si>
  <si>
    <t>123-9630</t>
  </si>
  <si>
    <t>123-9631</t>
  </si>
  <si>
    <t>123-9632</t>
  </si>
  <si>
    <t>123-9633</t>
  </si>
  <si>
    <t>123-9634</t>
  </si>
  <si>
    <t>123-9635</t>
  </si>
  <si>
    <t>123-9636</t>
  </si>
  <si>
    <t>123-9637</t>
  </si>
  <si>
    <t>123-9638</t>
  </si>
  <si>
    <t>123-9639</t>
  </si>
  <si>
    <t>123-9640</t>
  </si>
  <si>
    <t>123-9641</t>
  </si>
  <si>
    <t>123-9642</t>
  </si>
  <si>
    <t>123-9643</t>
  </si>
  <si>
    <t>123-9644</t>
  </si>
  <si>
    <t>123-9645</t>
  </si>
  <si>
    <t>123-9646</t>
  </si>
  <si>
    <t>123-9647</t>
  </si>
  <si>
    <t>123-9648</t>
  </si>
  <si>
    <t>123-9649</t>
  </si>
  <si>
    <t>123-9650</t>
  </si>
  <si>
    <t>123-9651</t>
  </si>
  <si>
    <t>123-9652</t>
  </si>
  <si>
    <t>123-9653</t>
  </si>
  <si>
    <t>123-9654</t>
  </si>
  <si>
    <t>123-9655</t>
  </si>
  <si>
    <t>123-9656</t>
  </si>
  <si>
    <t>123-9657</t>
  </si>
  <si>
    <t>123-9658</t>
  </si>
  <si>
    <t>123-9659</t>
  </si>
  <si>
    <t>123-9660</t>
  </si>
  <si>
    <t>123-9661</t>
  </si>
  <si>
    <t>123-9662</t>
  </si>
  <si>
    <t>123-9663</t>
  </si>
  <si>
    <t>123-9664</t>
  </si>
  <si>
    <t>123-9665</t>
  </si>
  <si>
    <t>123-9666</t>
  </si>
  <si>
    <t>123-9667</t>
  </si>
  <si>
    <t>123-9668</t>
  </si>
  <si>
    <t>123-9669</t>
  </si>
  <si>
    <t>123-9670</t>
  </si>
  <si>
    <t>123-9671</t>
  </si>
  <si>
    <t>123-9672</t>
  </si>
  <si>
    <t>123-9673</t>
  </si>
  <si>
    <t>123-9674</t>
  </si>
  <si>
    <t>123-9675</t>
  </si>
  <si>
    <t>123-9676</t>
  </si>
  <si>
    <t>123-9677</t>
  </si>
  <si>
    <t>123-9678</t>
  </si>
  <si>
    <t>123-9679</t>
  </si>
  <si>
    <t>123-9680</t>
  </si>
  <si>
    <t>123-9681</t>
  </si>
  <si>
    <t>123-9682</t>
  </si>
  <si>
    <t>123-9683</t>
  </si>
  <si>
    <t>123-9684</t>
  </si>
  <si>
    <t>123-9685</t>
  </si>
  <si>
    <t>123-9686</t>
  </si>
  <si>
    <t>123-9687</t>
  </si>
  <si>
    <t>123-9688</t>
  </si>
  <si>
    <t>123-9689</t>
  </si>
  <si>
    <t>123-9690</t>
  </si>
  <si>
    <t>123-9691</t>
  </si>
  <si>
    <t>123-9692</t>
  </si>
  <si>
    <t>123-9693</t>
  </si>
  <si>
    <t>123-9694</t>
  </si>
  <si>
    <t>123-9695</t>
  </si>
  <si>
    <t>123-9696</t>
  </si>
  <si>
    <t>123-9697</t>
  </si>
  <si>
    <t>123-9698</t>
  </si>
  <si>
    <t>123-9699</t>
  </si>
  <si>
    <t>123-9700</t>
  </si>
  <si>
    <t>123-9701</t>
  </si>
  <si>
    <t>123-9702</t>
  </si>
  <si>
    <t>123-9703</t>
  </si>
  <si>
    <t>123-9704</t>
  </si>
  <si>
    <t>123-9705</t>
  </si>
  <si>
    <t>123-9706</t>
  </si>
  <si>
    <t>123-9707</t>
  </si>
  <si>
    <t>123-9708</t>
  </si>
  <si>
    <t>123-9709</t>
  </si>
  <si>
    <t>123-9710</t>
  </si>
  <si>
    <t>123-9711</t>
  </si>
  <si>
    <t>123-9712</t>
  </si>
  <si>
    <t>123-9713</t>
  </si>
  <si>
    <t>123-9714</t>
  </si>
  <si>
    <t>123-9715</t>
  </si>
  <si>
    <t>123-9716</t>
  </si>
  <si>
    <t>123-9717</t>
  </si>
  <si>
    <t>123-9718</t>
  </si>
  <si>
    <t>123-9719</t>
  </si>
  <si>
    <t>123-9720</t>
  </si>
  <si>
    <t>123-9721</t>
  </si>
  <si>
    <t>123-9722</t>
  </si>
  <si>
    <t>123-9723</t>
  </si>
  <si>
    <t>123-9724</t>
  </si>
  <si>
    <t>123-9725</t>
  </si>
  <si>
    <t>123-9726</t>
  </si>
  <si>
    <t>123-9727</t>
  </si>
  <si>
    <t>123-9728</t>
  </si>
  <si>
    <t>123-9729</t>
  </si>
  <si>
    <t>123-9730</t>
  </si>
  <si>
    <t>123-9731</t>
  </si>
  <si>
    <t>123-9732</t>
  </si>
  <si>
    <t>123-9733</t>
  </si>
  <si>
    <t>123-9734</t>
  </si>
  <si>
    <t>123-9735</t>
  </si>
  <si>
    <t>123-9736</t>
  </si>
  <si>
    <t>123-9737</t>
  </si>
  <si>
    <t>123-9738</t>
  </si>
  <si>
    <t>123-9739</t>
  </si>
  <si>
    <t>123-9740</t>
  </si>
  <si>
    <t>123-9741</t>
  </si>
  <si>
    <t>123-9742</t>
  </si>
  <si>
    <t>123-9743</t>
  </si>
  <si>
    <t>123-9744</t>
  </si>
  <si>
    <t>123-9745</t>
  </si>
  <si>
    <t>123-9746</t>
  </si>
  <si>
    <t>123-9747</t>
  </si>
  <si>
    <t>123-9748</t>
  </si>
  <si>
    <t>123-9749</t>
  </si>
  <si>
    <t>123-9750</t>
  </si>
  <si>
    <t>123-9751</t>
  </si>
  <si>
    <t>123-9752</t>
  </si>
  <si>
    <t>123-9753</t>
  </si>
  <si>
    <t>123-9754</t>
  </si>
  <si>
    <t>123-9755</t>
  </si>
  <si>
    <t>123-9756</t>
  </si>
  <si>
    <t>123-9757</t>
  </si>
  <si>
    <t>123-9758</t>
  </si>
  <si>
    <t>123-9759</t>
  </si>
  <si>
    <t>123-9760</t>
  </si>
  <si>
    <t>123-9761</t>
  </si>
  <si>
    <t>123-9762</t>
  </si>
  <si>
    <t>123-9763</t>
  </si>
  <si>
    <t>123-9764</t>
  </si>
  <si>
    <t>123-9765</t>
  </si>
  <si>
    <t>123-9766</t>
  </si>
  <si>
    <t>123-9767</t>
  </si>
  <si>
    <t>123-9768</t>
  </si>
  <si>
    <t>123-9769</t>
  </si>
  <si>
    <t>123-9770</t>
  </si>
  <si>
    <t>123-9771</t>
  </si>
  <si>
    <t>123-9772</t>
  </si>
  <si>
    <t>123-9773</t>
  </si>
  <si>
    <t>123-9774</t>
  </si>
  <si>
    <t>123-9775</t>
  </si>
  <si>
    <t>123-9776</t>
  </si>
  <si>
    <t>123-9777</t>
  </si>
  <si>
    <t>123-9778</t>
  </si>
  <si>
    <t>123-9779</t>
  </si>
  <si>
    <t>123-9780</t>
  </si>
  <si>
    <t>123-9781</t>
  </si>
  <si>
    <t>123-9782</t>
  </si>
  <si>
    <t>123-9783</t>
  </si>
  <si>
    <t>123-9784</t>
  </si>
  <si>
    <t>123-9785</t>
  </si>
  <si>
    <t>123-9786</t>
  </si>
  <si>
    <t>123-9787</t>
  </si>
  <si>
    <t>123-9788</t>
  </si>
  <si>
    <t>123-9789</t>
  </si>
  <si>
    <t>123-9790</t>
  </si>
  <si>
    <t>123-9791</t>
  </si>
  <si>
    <t>123-9792</t>
  </si>
  <si>
    <t>123-9793</t>
  </si>
  <si>
    <t>123-9794</t>
  </si>
  <si>
    <t>123-9795</t>
  </si>
  <si>
    <t>123-9796</t>
  </si>
  <si>
    <t>123-9797</t>
  </si>
  <si>
    <t>123-9798</t>
  </si>
  <si>
    <t>123-9799</t>
  </si>
  <si>
    <t>123-9800</t>
  </si>
  <si>
    <t>123-9801</t>
  </si>
  <si>
    <t>123-9802</t>
  </si>
  <si>
    <t>123-9803</t>
  </si>
  <si>
    <t>123-9804</t>
  </si>
  <si>
    <t>123-9805</t>
  </si>
  <si>
    <t>123-9806</t>
  </si>
  <si>
    <t>123-9807</t>
  </si>
  <si>
    <t>123-9808</t>
  </si>
  <si>
    <t>123-9809</t>
  </si>
  <si>
    <t>123-9810</t>
  </si>
  <si>
    <t>123-9811</t>
  </si>
  <si>
    <t>123-9812</t>
  </si>
  <si>
    <t>123-9813</t>
  </si>
  <si>
    <t>123-9814</t>
  </si>
  <si>
    <t>123-9815</t>
  </si>
  <si>
    <t>123-9816</t>
  </si>
  <si>
    <t>123-9817</t>
  </si>
  <si>
    <t>123-9818</t>
  </si>
  <si>
    <t>123-9819</t>
  </si>
  <si>
    <t>123-9820</t>
  </si>
  <si>
    <t>123-9821</t>
  </si>
  <si>
    <t>123-9822</t>
  </si>
  <si>
    <t>123-9823</t>
  </si>
  <si>
    <t>123-9824</t>
  </si>
  <si>
    <t>123-9825</t>
  </si>
  <si>
    <t>123-9826</t>
  </si>
  <si>
    <t>123-9827</t>
  </si>
  <si>
    <t>123-9828</t>
  </si>
  <si>
    <t>123-9829</t>
  </si>
  <si>
    <t>123-9830</t>
  </si>
  <si>
    <t>123-9831</t>
  </si>
  <si>
    <t>123-9832</t>
  </si>
  <si>
    <t>123-9833</t>
  </si>
  <si>
    <t>123-9834</t>
  </si>
  <si>
    <t>123-9835</t>
  </si>
  <si>
    <t>123-9836</t>
  </si>
  <si>
    <t>123-9837</t>
  </si>
  <si>
    <t>123-9838</t>
  </si>
  <si>
    <t>123-9839</t>
  </si>
  <si>
    <t>123-9840</t>
  </si>
  <si>
    <t>123-9841</t>
  </si>
  <si>
    <t>123-9842</t>
  </si>
  <si>
    <t>123-9843</t>
  </si>
  <si>
    <t>123-9844</t>
  </si>
  <si>
    <t>123-9845</t>
  </si>
  <si>
    <t>123-9846</t>
  </si>
  <si>
    <t>123-9847</t>
  </si>
  <si>
    <t>123-9848</t>
  </si>
  <si>
    <t>123-9849</t>
  </si>
  <si>
    <t>123-9850</t>
  </si>
  <si>
    <t>123-9851</t>
  </si>
  <si>
    <t>123-9852</t>
  </si>
  <si>
    <t>123-9853</t>
  </si>
  <si>
    <t>123-9854</t>
  </si>
  <si>
    <t>123-9855</t>
  </si>
  <si>
    <t>123-9856</t>
  </si>
  <si>
    <t>123-9857</t>
  </si>
  <si>
    <t>123-9858</t>
  </si>
  <si>
    <t>123-9859</t>
  </si>
  <si>
    <t>123-9860</t>
  </si>
  <si>
    <t>123-9861</t>
  </si>
  <si>
    <t>123-9862</t>
  </si>
  <si>
    <t>123-9863</t>
  </si>
  <si>
    <t>123-9864</t>
  </si>
  <si>
    <t>123-9865</t>
  </si>
  <si>
    <t>123-9866</t>
  </si>
  <si>
    <t>123-9867</t>
  </si>
  <si>
    <t>123-9868</t>
  </si>
  <si>
    <t>123-9869</t>
  </si>
  <si>
    <t>123-9870</t>
  </si>
  <si>
    <t>123-9871</t>
  </si>
  <si>
    <t>123-9872</t>
  </si>
  <si>
    <t>123-9873</t>
  </si>
  <si>
    <t>123-9874</t>
  </si>
  <si>
    <t>123-9875</t>
  </si>
  <si>
    <t>123-9876</t>
  </si>
  <si>
    <t>123-9877</t>
  </si>
  <si>
    <t>123-9878</t>
  </si>
  <si>
    <t>123-9879</t>
  </si>
  <si>
    <t>123-9880</t>
  </si>
  <si>
    <t>123-9881</t>
  </si>
  <si>
    <t>123-9882</t>
  </si>
  <si>
    <t>123-9883</t>
  </si>
  <si>
    <t>123-9884</t>
  </si>
  <si>
    <t>123-9885</t>
  </si>
  <si>
    <t>123-9886</t>
  </si>
  <si>
    <t>123-9887</t>
  </si>
  <si>
    <t>123-9888</t>
  </si>
  <si>
    <t>123-9889</t>
  </si>
  <si>
    <t>123-9890</t>
  </si>
  <si>
    <t>123-9891</t>
  </si>
  <si>
    <t>123-9892</t>
  </si>
  <si>
    <t>123-9893</t>
  </si>
  <si>
    <t>123-9894</t>
  </si>
  <si>
    <t>123-9895</t>
  </si>
  <si>
    <t>123-9896</t>
  </si>
  <si>
    <t>123-9897</t>
  </si>
  <si>
    <t>123-9898</t>
  </si>
  <si>
    <t>123-9899</t>
  </si>
  <si>
    <t>123-9900</t>
  </si>
  <si>
    <t>123-9901</t>
  </si>
  <si>
    <t>123-9902</t>
  </si>
  <si>
    <t>123-9903</t>
  </si>
  <si>
    <t>123-9904</t>
  </si>
  <si>
    <t>123-9905</t>
  </si>
  <si>
    <t>123-9906</t>
  </si>
  <si>
    <t>123-9907</t>
  </si>
  <si>
    <t>123-9908</t>
  </si>
  <si>
    <t>123-9909</t>
  </si>
  <si>
    <t>123-9910</t>
  </si>
  <si>
    <t>123-9911</t>
  </si>
  <si>
    <t>123-9912</t>
  </si>
  <si>
    <t>123-9913</t>
  </si>
  <si>
    <t>123-9914</t>
  </si>
  <si>
    <t>123-9915</t>
  </si>
  <si>
    <t>123-9916</t>
  </si>
  <si>
    <t>123-9917</t>
  </si>
  <si>
    <t>123-9918</t>
  </si>
  <si>
    <t>123-9919</t>
  </si>
  <si>
    <t>123-9920</t>
  </si>
  <si>
    <t>123-9921</t>
  </si>
  <si>
    <t>123-9922</t>
  </si>
  <si>
    <t>123-9923</t>
  </si>
  <si>
    <t>123-9924</t>
  </si>
  <si>
    <t>123-9925</t>
  </si>
  <si>
    <t>123-9926</t>
  </si>
  <si>
    <t>123-9927</t>
  </si>
  <si>
    <t>123-9928</t>
  </si>
  <si>
    <t>123-9929</t>
  </si>
  <si>
    <t>123-9930</t>
  </si>
  <si>
    <t>123-9931</t>
  </si>
  <si>
    <t>123-9932</t>
  </si>
  <si>
    <t>123-9933</t>
  </si>
  <si>
    <t>123-9934</t>
  </si>
  <si>
    <t>123-9935</t>
  </si>
  <si>
    <t>123-9936</t>
  </si>
  <si>
    <t>123-9937</t>
  </si>
  <si>
    <t>123-9938</t>
  </si>
  <si>
    <t>123-9939</t>
  </si>
  <si>
    <t>123-9940</t>
  </si>
  <si>
    <t>123-9941</t>
  </si>
  <si>
    <t>123-9942</t>
  </si>
  <si>
    <t>123-9943</t>
  </si>
  <si>
    <t>123-9944</t>
  </si>
  <si>
    <t>123-9945</t>
  </si>
  <si>
    <t>123-9946</t>
  </si>
  <si>
    <t>123-9947</t>
  </si>
  <si>
    <t>123-9948</t>
  </si>
  <si>
    <t>123-9949</t>
  </si>
  <si>
    <t>123-9950</t>
  </si>
  <si>
    <t>123-9951</t>
  </si>
  <si>
    <t>123-9952</t>
  </si>
  <si>
    <t>123-9953</t>
  </si>
  <si>
    <t>123-9954</t>
  </si>
  <si>
    <t>123-9955</t>
  </si>
  <si>
    <t>123-9956</t>
  </si>
  <si>
    <t>123-9957</t>
  </si>
  <si>
    <t>123-9958</t>
  </si>
  <si>
    <t>123-9959</t>
  </si>
  <si>
    <t>123-9960</t>
  </si>
  <si>
    <t>123-9961</t>
  </si>
  <si>
    <t>123-9962</t>
  </si>
  <si>
    <t>123-9963</t>
  </si>
  <si>
    <t>123-9964</t>
  </si>
  <si>
    <t>123-9965</t>
  </si>
  <si>
    <t>123-9966</t>
  </si>
  <si>
    <t>123-9967</t>
  </si>
  <si>
    <t>123-9968</t>
  </si>
  <si>
    <t>123-9969</t>
  </si>
  <si>
    <t>123-9970</t>
  </si>
  <si>
    <t>123-9971</t>
  </si>
  <si>
    <t>123-9972</t>
  </si>
  <si>
    <t>123-9973</t>
  </si>
  <si>
    <t>123-9974</t>
  </si>
  <si>
    <t>123-9975</t>
  </si>
  <si>
    <t>123-9976</t>
  </si>
  <si>
    <t>123-9977</t>
  </si>
  <si>
    <t>123-9978</t>
  </si>
  <si>
    <t>123-9979</t>
  </si>
  <si>
    <t>123-9980</t>
  </si>
  <si>
    <t>123-9981</t>
  </si>
  <si>
    <t>123-9982</t>
  </si>
  <si>
    <t>123-9983</t>
  </si>
  <si>
    <t>123-9984</t>
  </si>
  <si>
    <t>123-9985</t>
  </si>
  <si>
    <t>123-9986</t>
  </si>
  <si>
    <t>123-9987</t>
  </si>
  <si>
    <t>123-9988</t>
  </si>
  <si>
    <t>123-9989</t>
  </si>
  <si>
    <t>123-9990</t>
  </si>
  <si>
    <t>123-9991</t>
  </si>
  <si>
    <t>123-9992</t>
  </si>
  <si>
    <t>123-9993</t>
  </si>
  <si>
    <t>123-9994</t>
  </si>
  <si>
    <t>123-9995</t>
  </si>
  <si>
    <t>123-9996</t>
  </si>
  <si>
    <t>123-9997</t>
  </si>
  <si>
    <t>123-9998</t>
  </si>
  <si>
    <t>123-9999</t>
  </si>
  <si>
    <t>123-10000</t>
  </si>
  <si>
    <t>123-10001</t>
  </si>
  <si>
    <t>123-10002</t>
  </si>
  <si>
    <t>123-10003</t>
  </si>
  <si>
    <t>123-10004</t>
  </si>
  <si>
    <t>123-10005</t>
  </si>
  <si>
    <t>123-10006</t>
  </si>
  <si>
    <t>123-10007</t>
  </si>
  <si>
    <t>123-10008</t>
  </si>
  <si>
    <t>123-10009</t>
  </si>
  <si>
    <t>123-10010</t>
  </si>
  <si>
    <t>123-10011</t>
  </si>
  <si>
    <t>123-10012</t>
  </si>
  <si>
    <t>123-10013</t>
  </si>
  <si>
    <t>123-10014</t>
  </si>
  <si>
    <t>123-10015</t>
  </si>
  <si>
    <t>123-10016</t>
  </si>
  <si>
    <t>123-10017</t>
  </si>
  <si>
    <t>123-10018</t>
  </si>
  <si>
    <t>123-10019</t>
  </si>
  <si>
    <t>123-10020</t>
  </si>
  <si>
    <t>123-10021</t>
  </si>
  <si>
    <t>123-10022</t>
  </si>
  <si>
    <t>123-10023</t>
  </si>
  <si>
    <t>123-10024</t>
  </si>
  <si>
    <t>123-10025</t>
  </si>
  <si>
    <t>123-10026</t>
  </si>
  <si>
    <t>123-10027</t>
  </si>
  <si>
    <t>123-10028</t>
  </si>
  <si>
    <t>123-10029</t>
  </si>
  <si>
    <t>123-10030</t>
  </si>
  <si>
    <t>123-10031</t>
  </si>
  <si>
    <t>123-10032</t>
  </si>
  <si>
    <t>123-10033</t>
  </si>
  <si>
    <t>123-10034</t>
  </si>
  <si>
    <t>123-10035</t>
  </si>
  <si>
    <t>123-10036</t>
  </si>
  <si>
    <t>123-10037</t>
  </si>
  <si>
    <t>123-10038</t>
  </si>
  <si>
    <t>123-10039</t>
  </si>
  <si>
    <t>123-10040</t>
  </si>
  <si>
    <t>123-10041</t>
  </si>
  <si>
    <t>123-10042</t>
  </si>
  <si>
    <t>123-10043</t>
  </si>
  <si>
    <t>123-10044</t>
  </si>
  <si>
    <t>123-10045</t>
  </si>
  <si>
    <t>123-10046</t>
  </si>
  <si>
    <t>123-10047</t>
  </si>
  <si>
    <t>123-10048</t>
  </si>
  <si>
    <t>123-10049</t>
  </si>
  <si>
    <t>123-10050</t>
  </si>
  <si>
    <t>123-10051</t>
  </si>
  <si>
    <t>123-10052</t>
  </si>
  <si>
    <t>123-10053</t>
  </si>
  <si>
    <t>123-10054</t>
  </si>
  <si>
    <t>123-10055</t>
  </si>
  <si>
    <t>123-10056</t>
  </si>
  <si>
    <t>123-10057</t>
  </si>
  <si>
    <t>123-10058</t>
  </si>
  <si>
    <t>123-10059</t>
  </si>
  <si>
    <t>123-10060</t>
  </si>
  <si>
    <t>123-10061</t>
  </si>
  <si>
    <t>123-10062</t>
  </si>
  <si>
    <t>123-10063</t>
  </si>
  <si>
    <t>123-10064</t>
  </si>
  <si>
    <t>123-10065</t>
  </si>
  <si>
    <t>123-10066</t>
  </si>
  <si>
    <t>123-10067</t>
  </si>
  <si>
    <t>123-10068</t>
  </si>
  <si>
    <t>123-10069</t>
  </si>
  <si>
    <t>123-10070</t>
  </si>
  <si>
    <t>123-10071</t>
  </si>
  <si>
    <t>123-10072</t>
  </si>
  <si>
    <t>123-10073</t>
  </si>
  <si>
    <t>123-10074</t>
  </si>
  <si>
    <t>123-10075</t>
  </si>
  <si>
    <t>123-10076</t>
  </si>
  <si>
    <t>123-10077</t>
  </si>
  <si>
    <t>123-10078</t>
  </si>
  <si>
    <t>123-10079</t>
  </si>
  <si>
    <t>123-10080</t>
  </si>
  <si>
    <t>123-10081</t>
  </si>
  <si>
    <t>123-10082</t>
  </si>
  <si>
    <t>123-10083</t>
  </si>
  <si>
    <t>123-10084</t>
  </si>
  <si>
    <t>123-10085</t>
  </si>
  <si>
    <t>123-10086</t>
  </si>
  <si>
    <t>123-10087</t>
  </si>
  <si>
    <t>123-10088</t>
  </si>
  <si>
    <t>123-10089</t>
  </si>
  <si>
    <t>123-10090</t>
  </si>
  <si>
    <t>123-10091</t>
  </si>
  <si>
    <t>123-10092</t>
  </si>
  <si>
    <t>123-10093</t>
  </si>
  <si>
    <t>123-10094</t>
  </si>
  <si>
    <t>123-10095</t>
  </si>
  <si>
    <t>123-10096</t>
  </si>
  <si>
    <t>123-10097</t>
  </si>
  <si>
    <t>123-10098</t>
  </si>
  <si>
    <t>123-10099</t>
  </si>
  <si>
    <t>123-10100</t>
  </si>
  <si>
    <t>123-10101</t>
  </si>
  <si>
    <t>123-10102</t>
  </si>
  <si>
    <t>123-10103</t>
  </si>
  <si>
    <t>123-10104</t>
  </si>
  <si>
    <t>123-10105</t>
  </si>
  <si>
    <t>123-10106</t>
  </si>
  <si>
    <t>123-10107</t>
  </si>
  <si>
    <t>123-10108</t>
  </si>
  <si>
    <t>123-10109</t>
  </si>
  <si>
    <t>123-10110</t>
  </si>
  <si>
    <t>123-10111</t>
  </si>
  <si>
    <t>123-10112</t>
  </si>
  <si>
    <t>123-10113</t>
  </si>
  <si>
    <t>123-10114</t>
  </si>
  <si>
    <t>123-10115</t>
  </si>
  <si>
    <t>123-10116</t>
  </si>
  <si>
    <t>123-10117</t>
  </si>
  <si>
    <t>123-10118</t>
  </si>
  <si>
    <t>123-10119</t>
  </si>
  <si>
    <t>123-10120</t>
  </si>
  <si>
    <t>123-10121</t>
  </si>
  <si>
    <t>123-10122</t>
  </si>
  <si>
    <t>123-10123</t>
  </si>
  <si>
    <t>123-10124</t>
  </si>
  <si>
    <t>123-10125</t>
  </si>
  <si>
    <t>123-10126</t>
  </si>
  <si>
    <t>123-10127</t>
  </si>
  <si>
    <t>123-10128</t>
  </si>
  <si>
    <t>123-10129</t>
  </si>
  <si>
    <t>123-10130</t>
  </si>
  <si>
    <t>123-10131</t>
  </si>
  <si>
    <t>123-10132</t>
  </si>
  <si>
    <t>123-10133</t>
  </si>
  <si>
    <t>123-10134</t>
  </si>
  <si>
    <t>123-10135</t>
  </si>
  <si>
    <t>123-10136</t>
  </si>
  <si>
    <t>123-10137</t>
  </si>
  <si>
    <t>123-10138</t>
  </si>
  <si>
    <t>123-10139</t>
  </si>
  <si>
    <t>123-10140</t>
  </si>
  <si>
    <t>123-10141</t>
  </si>
  <si>
    <t>123-10142</t>
  </si>
  <si>
    <t>123-10143</t>
  </si>
  <si>
    <t>123-10144</t>
  </si>
  <si>
    <t>123-10145</t>
  </si>
  <si>
    <t>123-10146</t>
  </si>
  <si>
    <t>123-10147</t>
  </si>
  <si>
    <t>123-10148</t>
  </si>
  <si>
    <t>123-10149</t>
  </si>
  <si>
    <t>123-10150</t>
  </si>
  <si>
    <t>123-10151</t>
  </si>
  <si>
    <t>123-10152</t>
  </si>
  <si>
    <t>123-10153</t>
  </si>
  <si>
    <t>123-10154</t>
  </si>
  <si>
    <t>123-10155</t>
  </si>
  <si>
    <t>123-10156</t>
  </si>
  <si>
    <t>123-10157</t>
  </si>
  <si>
    <t>123-10158</t>
  </si>
  <si>
    <t>123-10159</t>
  </si>
  <si>
    <t>123-10160</t>
  </si>
  <si>
    <t>123-10161</t>
  </si>
  <si>
    <t>123-10162</t>
  </si>
  <si>
    <t>123-10163</t>
  </si>
  <si>
    <t>123-10164</t>
  </si>
  <si>
    <t>123-10165</t>
  </si>
  <si>
    <t>123-10166</t>
  </si>
  <si>
    <t>123-10167</t>
  </si>
  <si>
    <t>123-10168</t>
  </si>
  <si>
    <t>123-10169</t>
  </si>
  <si>
    <t>123-10170</t>
  </si>
  <si>
    <t>123-10171</t>
  </si>
  <si>
    <t>123-10172</t>
  </si>
  <si>
    <t>123-10173</t>
  </si>
  <si>
    <t>123-10174</t>
  </si>
  <si>
    <t>123-10175</t>
  </si>
  <si>
    <t>123-10176</t>
  </si>
  <si>
    <t>123-10177</t>
  </si>
  <si>
    <t>123-10178</t>
  </si>
  <si>
    <t>123-10179</t>
  </si>
  <si>
    <t>123-10180</t>
  </si>
  <si>
    <t>123-10181</t>
  </si>
  <si>
    <t>123-10182</t>
  </si>
  <si>
    <t>123-10183</t>
  </si>
  <si>
    <t>123-10184</t>
  </si>
  <si>
    <t>123-10185</t>
  </si>
  <si>
    <t>123-10186</t>
  </si>
  <si>
    <t>123-10187</t>
  </si>
  <si>
    <t>123-10188</t>
  </si>
  <si>
    <t>123-10189</t>
  </si>
  <si>
    <t>123-10190</t>
  </si>
  <si>
    <t>123-10191</t>
  </si>
  <si>
    <t>123-10192</t>
  </si>
  <si>
    <t>123-10193</t>
  </si>
  <si>
    <t>123-10194</t>
  </si>
  <si>
    <t>123-10195</t>
  </si>
  <si>
    <t>123-10196</t>
  </si>
  <si>
    <t>123-10197</t>
  </si>
  <si>
    <t>123-10198</t>
  </si>
  <si>
    <t>123-10199</t>
  </si>
  <si>
    <t>123-10200</t>
  </si>
  <si>
    <t>123-10201</t>
  </si>
  <si>
    <t>123-10202</t>
  </si>
  <si>
    <t>123-10203</t>
  </si>
  <si>
    <t>123-10204</t>
  </si>
  <si>
    <t>123-10205</t>
  </si>
  <si>
    <t>123-10206</t>
  </si>
  <si>
    <t>123-10207</t>
  </si>
  <si>
    <t>123-10208</t>
  </si>
  <si>
    <t>123-10209</t>
  </si>
  <si>
    <t>123-10210</t>
  </si>
  <si>
    <t>123-10211</t>
  </si>
  <si>
    <t>123-10212</t>
  </si>
  <si>
    <t>123-10213</t>
  </si>
  <si>
    <t>123-10214</t>
  </si>
  <si>
    <t>123-10215</t>
  </si>
  <si>
    <t>123-10216</t>
  </si>
  <si>
    <t>123-10217</t>
  </si>
  <si>
    <t>123-10218</t>
  </si>
  <si>
    <t>123-10219</t>
  </si>
  <si>
    <t>123-10220</t>
  </si>
  <si>
    <t>123-10221</t>
  </si>
  <si>
    <t>123-10222</t>
  </si>
  <si>
    <t>123-10223</t>
  </si>
  <si>
    <t>123-10224</t>
  </si>
  <si>
    <t>123-10225</t>
  </si>
  <si>
    <t>123-10226</t>
  </si>
  <si>
    <t>123-10227</t>
  </si>
  <si>
    <t>123-10228</t>
  </si>
  <si>
    <t>123-10229</t>
  </si>
  <si>
    <t>123-10230</t>
  </si>
  <si>
    <t>123-10231</t>
  </si>
  <si>
    <t>123-10232</t>
  </si>
  <si>
    <t>123-10233</t>
  </si>
  <si>
    <t>123-10234</t>
  </si>
  <si>
    <t>123-10235</t>
  </si>
  <si>
    <t>123-10236</t>
  </si>
  <si>
    <t>123-10237</t>
  </si>
  <si>
    <t>123-10238</t>
  </si>
  <si>
    <t>123-10239</t>
  </si>
  <si>
    <t>123-10240</t>
  </si>
  <si>
    <t>123-10241</t>
  </si>
  <si>
    <t>123-10242</t>
  </si>
  <si>
    <t>123-10243</t>
  </si>
  <si>
    <t>123-10244</t>
  </si>
  <si>
    <t>123-10245</t>
  </si>
  <si>
    <t>123-10246</t>
  </si>
  <si>
    <t>123-10247</t>
  </si>
  <si>
    <t>123-10248</t>
  </si>
  <si>
    <t>123-10249</t>
  </si>
  <si>
    <t>123-10250</t>
  </si>
  <si>
    <t>123-10251</t>
  </si>
  <si>
    <t>123-10252</t>
  </si>
  <si>
    <t>123-10253</t>
  </si>
  <si>
    <t>123-10254</t>
  </si>
  <si>
    <t>123-10255</t>
  </si>
  <si>
    <t>123-10256</t>
  </si>
  <si>
    <t>123-10257</t>
  </si>
  <si>
    <t>123-10258</t>
  </si>
  <si>
    <t>123-10259</t>
  </si>
  <si>
    <t>123-10260</t>
  </si>
  <si>
    <t>123-10261</t>
  </si>
  <si>
    <t>123-10262</t>
  </si>
  <si>
    <t>123-10263</t>
  </si>
  <si>
    <t>123-10264</t>
  </si>
  <si>
    <t>123-10265</t>
  </si>
  <si>
    <t>123-10266</t>
  </si>
  <si>
    <t>123-10267</t>
  </si>
  <si>
    <t>123-10268</t>
  </si>
  <si>
    <t>123-10269</t>
  </si>
  <si>
    <t>123-10270</t>
  </si>
  <si>
    <t>123-10271</t>
  </si>
  <si>
    <t>123-10272</t>
  </si>
  <si>
    <t>123-10273</t>
  </si>
  <si>
    <t>123-10274</t>
  </si>
  <si>
    <t>123-10275</t>
  </si>
  <si>
    <t>123-10276</t>
  </si>
  <si>
    <t>123-10277</t>
  </si>
  <si>
    <t>123-10278</t>
  </si>
  <si>
    <t>123-10279</t>
  </si>
  <si>
    <t>123-10280</t>
  </si>
  <si>
    <t>123-10281</t>
  </si>
  <si>
    <t>123-10282</t>
  </si>
  <si>
    <t>123-10283</t>
  </si>
  <si>
    <t>123-10284</t>
  </si>
  <si>
    <t>123-10285</t>
  </si>
  <si>
    <t>123-10286</t>
  </si>
  <si>
    <t>123-10287</t>
  </si>
  <si>
    <t>123-10288</t>
  </si>
  <si>
    <t>123-10289</t>
  </si>
  <si>
    <t>123-10290</t>
  </si>
  <si>
    <t>123-10291</t>
  </si>
  <si>
    <t>123-10292</t>
  </si>
  <si>
    <t>123-10293</t>
  </si>
  <si>
    <t>123-10294</t>
  </si>
  <si>
    <t>123-10295</t>
  </si>
  <si>
    <t>123-10296</t>
  </si>
  <si>
    <t>123-10297</t>
  </si>
  <si>
    <t>123-10298</t>
  </si>
  <si>
    <t>123-10299</t>
  </si>
  <si>
    <t>123-10300</t>
  </si>
  <si>
    <t>123-10301</t>
  </si>
  <si>
    <t>123-10302</t>
  </si>
  <si>
    <t>123-10303</t>
  </si>
  <si>
    <t>123-10304</t>
  </si>
  <si>
    <t>123-10305</t>
  </si>
  <si>
    <t>123-10306</t>
  </si>
  <si>
    <t>123-10307</t>
  </si>
  <si>
    <t>123-10308</t>
  </si>
  <si>
    <t>123-10309</t>
  </si>
  <si>
    <t>123-10310</t>
  </si>
  <si>
    <t>123-10311</t>
  </si>
  <si>
    <t>123-10312</t>
  </si>
  <si>
    <t>123-10313</t>
  </si>
  <si>
    <t>123-10314</t>
  </si>
  <si>
    <t>123-10315</t>
  </si>
  <si>
    <t>123-10316</t>
  </si>
  <si>
    <t>123-10317</t>
  </si>
  <si>
    <t>123-10318</t>
  </si>
  <si>
    <t>123-10319</t>
  </si>
  <si>
    <t>123-10320</t>
  </si>
  <si>
    <t>123-10321</t>
  </si>
  <si>
    <t>123-10322</t>
  </si>
  <si>
    <t>123-10323</t>
  </si>
  <si>
    <t>123-10324</t>
  </si>
  <si>
    <t>123-10325</t>
  </si>
  <si>
    <t>123-10326</t>
  </si>
  <si>
    <t>123-10327</t>
  </si>
  <si>
    <t>123-10328</t>
  </si>
  <si>
    <t>123-10329</t>
  </si>
  <si>
    <t>123-10330</t>
  </si>
  <si>
    <t>123-10331</t>
  </si>
  <si>
    <t>123-10332</t>
  </si>
  <si>
    <t>123-10333</t>
  </si>
  <si>
    <t>123-10334</t>
  </si>
  <si>
    <t>123-10335</t>
  </si>
  <si>
    <t>123-10336</t>
  </si>
  <si>
    <t>123-10337</t>
  </si>
  <si>
    <t>123-10338</t>
  </si>
  <si>
    <t>123-10339</t>
  </si>
  <si>
    <t>123-10340</t>
  </si>
  <si>
    <t>123-10341</t>
  </si>
  <si>
    <t>123-10342</t>
  </si>
  <si>
    <t>123-10343</t>
  </si>
  <si>
    <t>123-10344</t>
  </si>
  <si>
    <t>123-10345</t>
  </si>
  <si>
    <t>123-10346</t>
  </si>
  <si>
    <t>123-10347</t>
  </si>
  <si>
    <t>123-10348</t>
  </si>
  <si>
    <t>123-10349</t>
  </si>
  <si>
    <t>123-10350</t>
  </si>
  <si>
    <t>123-10351</t>
  </si>
  <si>
    <t>123-10352</t>
  </si>
  <si>
    <t>123-10353</t>
  </si>
  <si>
    <t>123-10354</t>
  </si>
  <si>
    <t>123-10355</t>
  </si>
  <si>
    <t>123-10356</t>
  </si>
  <si>
    <t>123-10357</t>
  </si>
  <si>
    <t>123-10358</t>
  </si>
  <si>
    <t>123-10359</t>
  </si>
  <si>
    <t>123-10360</t>
  </si>
  <si>
    <t>123-10361</t>
  </si>
  <si>
    <t>123-10362</t>
  </si>
  <si>
    <t>123-10363</t>
  </si>
  <si>
    <t>123-10364</t>
  </si>
  <si>
    <t>123-10365</t>
  </si>
  <si>
    <t>123-10366</t>
  </si>
  <si>
    <t>123-10367</t>
  </si>
  <si>
    <t>123-10368</t>
  </si>
  <si>
    <t>123-10369</t>
  </si>
  <si>
    <t>123-10370</t>
  </si>
  <si>
    <t>123-10371</t>
  </si>
  <si>
    <t>123-10372</t>
  </si>
  <si>
    <t>123-10373</t>
  </si>
  <si>
    <t>123-10374</t>
  </si>
  <si>
    <t>123-10375</t>
  </si>
  <si>
    <t>123-10376</t>
  </si>
  <si>
    <t>123-10377</t>
  </si>
  <si>
    <t>123-10378</t>
  </si>
  <si>
    <t>123-10379</t>
  </si>
  <si>
    <t>123-10380</t>
  </si>
  <si>
    <t>123-10381</t>
  </si>
  <si>
    <t>123-10382</t>
  </si>
  <si>
    <t>123-10383</t>
  </si>
  <si>
    <t>123-10384</t>
  </si>
  <si>
    <t>123-10385</t>
  </si>
  <si>
    <t>123-10386</t>
  </si>
  <si>
    <t>123-10387</t>
  </si>
  <si>
    <t>123-10388</t>
  </si>
  <si>
    <t>123-10389</t>
  </si>
  <si>
    <t>123-10390</t>
  </si>
  <si>
    <t>123-10391</t>
  </si>
  <si>
    <t>123-10392</t>
  </si>
  <si>
    <t>123-10393</t>
  </si>
  <si>
    <t>123-10394</t>
  </si>
  <si>
    <t>123-10395</t>
  </si>
  <si>
    <t>123-10396</t>
  </si>
  <si>
    <t>123-10397</t>
  </si>
  <si>
    <t>123-10398</t>
  </si>
  <si>
    <t>123-10399</t>
  </si>
  <si>
    <t>123-10400</t>
  </si>
  <si>
    <t>123-10401</t>
  </si>
  <si>
    <t>123-10402</t>
  </si>
  <si>
    <t>123-10403</t>
  </si>
  <si>
    <t>123-10404</t>
  </si>
  <si>
    <t>123-10405</t>
  </si>
  <si>
    <t>123-10406</t>
  </si>
  <si>
    <t>123-10407</t>
  </si>
  <si>
    <t>123-10408</t>
  </si>
  <si>
    <t>123-10409</t>
  </si>
  <si>
    <t>123-10410</t>
  </si>
  <si>
    <t>123-10411</t>
  </si>
  <si>
    <t>123-10412</t>
  </si>
  <si>
    <t>123-10413</t>
  </si>
  <si>
    <t>123-10414</t>
  </si>
  <si>
    <t>123-10415</t>
  </si>
  <si>
    <t>123-10416</t>
  </si>
  <si>
    <t>123-10417</t>
  </si>
  <si>
    <t>123-10418</t>
  </si>
  <si>
    <t>123-10419</t>
  </si>
  <si>
    <t>123-10420</t>
  </si>
  <si>
    <t>123-10421</t>
  </si>
  <si>
    <t>123-10422</t>
  </si>
  <si>
    <t>123-10423</t>
  </si>
  <si>
    <t>123-10424</t>
  </si>
  <si>
    <t>123-10425</t>
  </si>
  <si>
    <t>123-10426</t>
  </si>
  <si>
    <t>123-10427</t>
  </si>
  <si>
    <t>123-10428</t>
  </si>
  <si>
    <t>123-10429</t>
  </si>
  <si>
    <t>123-10430</t>
  </si>
  <si>
    <t>123-10431</t>
  </si>
  <si>
    <t>123-10432</t>
  </si>
  <si>
    <t>123-10433</t>
  </si>
  <si>
    <t>123-10434</t>
  </si>
  <si>
    <t>123-10435</t>
  </si>
  <si>
    <t>123-10436</t>
  </si>
  <si>
    <t>123-10437</t>
  </si>
  <si>
    <t>123-10438</t>
  </si>
  <si>
    <t>123-10439</t>
  </si>
  <si>
    <t>123-10440</t>
  </si>
  <si>
    <t>123-10441</t>
  </si>
  <si>
    <t>123-10442</t>
  </si>
  <si>
    <t>123-10443</t>
  </si>
  <si>
    <t>123-10444</t>
  </si>
  <si>
    <t>123-10445</t>
  </si>
  <si>
    <t>123-10446</t>
  </si>
  <si>
    <t>123-10447</t>
  </si>
  <si>
    <t>123-10448</t>
  </si>
  <si>
    <t>123-10449</t>
  </si>
  <si>
    <t>123-10450</t>
  </si>
  <si>
    <t>123-10451</t>
  </si>
  <si>
    <t>123-10452</t>
  </si>
  <si>
    <t>123-10453</t>
  </si>
  <si>
    <t>123-10454</t>
  </si>
  <si>
    <t>123-10455</t>
  </si>
  <si>
    <t>123-10456</t>
  </si>
  <si>
    <t>123-10457</t>
  </si>
  <si>
    <t>123-10458</t>
  </si>
  <si>
    <t>123-10459</t>
  </si>
  <si>
    <t>123-10460</t>
  </si>
  <si>
    <t>123-10461</t>
  </si>
  <si>
    <t>123-10462</t>
  </si>
  <si>
    <t>123-10463</t>
  </si>
  <si>
    <t>123-10464</t>
  </si>
  <si>
    <t>123-10465</t>
  </si>
  <si>
    <t>123-10466</t>
  </si>
  <si>
    <t>123-10467</t>
  </si>
  <si>
    <t>123-10468</t>
  </si>
  <si>
    <t>123-10469</t>
  </si>
  <si>
    <t>123-10470</t>
  </si>
  <si>
    <t>123-10471</t>
  </si>
  <si>
    <t>123-10472</t>
  </si>
  <si>
    <t>123-10473</t>
  </si>
  <si>
    <t>123-10474</t>
  </si>
  <si>
    <t>123-10475</t>
  </si>
  <si>
    <t>123-10476</t>
  </si>
  <si>
    <t>123-10477</t>
  </si>
  <si>
    <t>123-10478</t>
  </si>
  <si>
    <t>123-10479</t>
  </si>
  <si>
    <t>123-10480</t>
  </si>
  <si>
    <t>123-10481</t>
  </si>
  <si>
    <t>123-10482</t>
  </si>
  <si>
    <t>123-10483</t>
  </si>
  <si>
    <t>123-10484</t>
  </si>
  <si>
    <t>123-10485</t>
  </si>
  <si>
    <t>123-10486</t>
  </si>
  <si>
    <t>123-10487</t>
  </si>
  <si>
    <t>123-10488</t>
  </si>
  <si>
    <t>123-10489</t>
  </si>
  <si>
    <t>123-10490</t>
  </si>
  <si>
    <t>123-10491</t>
  </si>
  <si>
    <t>123-10492</t>
  </si>
  <si>
    <t>123-10493</t>
  </si>
  <si>
    <t>123-10494</t>
  </si>
  <si>
    <t>123-10495</t>
  </si>
  <si>
    <t>123-10496</t>
  </si>
  <si>
    <t>123-10497</t>
  </si>
  <si>
    <t>123-10498</t>
  </si>
  <si>
    <t>123-10499</t>
  </si>
  <si>
    <t>123-10500</t>
  </si>
  <si>
    <t>123-10501</t>
  </si>
  <si>
    <t>123-10502</t>
  </si>
  <si>
    <t>123-10503</t>
  </si>
  <si>
    <t>123-10504</t>
  </si>
  <si>
    <t>123-10505</t>
  </si>
  <si>
    <t>123-10506</t>
  </si>
  <si>
    <t>123-10507</t>
  </si>
  <si>
    <t>123-10508</t>
  </si>
  <si>
    <t>123-10509</t>
  </si>
  <si>
    <t>123-10510</t>
  </si>
  <si>
    <t>123-10511</t>
  </si>
  <si>
    <t>123-10512</t>
  </si>
  <si>
    <t>123-10513</t>
  </si>
  <si>
    <t>123-10514</t>
  </si>
  <si>
    <t>123-10515</t>
  </si>
  <si>
    <t>123-10516</t>
  </si>
  <si>
    <t>123-10517</t>
  </si>
  <si>
    <t>123-10518</t>
  </si>
  <si>
    <t>123-10519</t>
  </si>
  <si>
    <t>123-10520</t>
  </si>
  <si>
    <t>123-10521</t>
  </si>
  <si>
    <t>123-10522</t>
  </si>
  <si>
    <t>123-10523</t>
  </si>
  <si>
    <t>123-10524</t>
  </si>
  <si>
    <t>123-10525</t>
  </si>
  <si>
    <t>123-10526</t>
  </si>
  <si>
    <t>123-10527</t>
  </si>
  <si>
    <t>123-10528</t>
  </si>
  <si>
    <t>123-10529</t>
  </si>
  <si>
    <t>123-10530</t>
  </si>
  <si>
    <t>123-10531</t>
  </si>
  <si>
    <t>123-10532</t>
  </si>
  <si>
    <t>123-10533</t>
  </si>
  <si>
    <t>123-10534</t>
  </si>
  <si>
    <t>123-10535</t>
  </si>
  <si>
    <t>123-10536</t>
  </si>
  <si>
    <t>123-10537</t>
  </si>
  <si>
    <t>123-10538</t>
  </si>
  <si>
    <t>123-10539</t>
  </si>
  <si>
    <t>123-10540</t>
  </si>
  <si>
    <t>123-10541</t>
  </si>
  <si>
    <t>123-10542</t>
  </si>
  <si>
    <t>123-10543</t>
  </si>
  <si>
    <t>123-10544</t>
  </si>
  <si>
    <t>123-10545</t>
  </si>
  <si>
    <t>123-10546</t>
  </si>
  <si>
    <t>123-10547</t>
  </si>
  <si>
    <t>123-10548</t>
  </si>
  <si>
    <t>123-10549</t>
  </si>
  <si>
    <t>123-10550</t>
  </si>
  <si>
    <t>123-10551</t>
  </si>
  <si>
    <t>123-10552</t>
  </si>
  <si>
    <t>123-10553</t>
  </si>
  <si>
    <t>123-10554</t>
  </si>
  <si>
    <t>123-10555</t>
  </si>
  <si>
    <t>123-10556</t>
  </si>
  <si>
    <t>123-10557</t>
  </si>
  <si>
    <t>123-10558</t>
  </si>
  <si>
    <t>123-10559</t>
  </si>
  <si>
    <t>123-10560</t>
  </si>
  <si>
    <t>123-10561</t>
  </si>
  <si>
    <t>123-10562</t>
  </si>
  <si>
    <t>123-10563</t>
  </si>
  <si>
    <t>123-10564</t>
  </si>
  <si>
    <t>123-10565</t>
  </si>
  <si>
    <t>123-10566</t>
  </si>
  <si>
    <t>123-10567</t>
  </si>
  <si>
    <t>123-10568</t>
  </si>
  <si>
    <t>123-10569</t>
  </si>
  <si>
    <t>123-10570</t>
  </si>
  <si>
    <t>123-10571</t>
  </si>
  <si>
    <t>123-10572</t>
  </si>
  <si>
    <t>123-10573</t>
  </si>
  <si>
    <t>123-10574</t>
  </si>
  <si>
    <t>123-10575</t>
  </si>
  <si>
    <t>123-10576</t>
  </si>
  <si>
    <t>123-10577</t>
  </si>
  <si>
    <t>123-10578</t>
  </si>
  <si>
    <t>123-10579</t>
  </si>
  <si>
    <t>123-10580</t>
  </si>
  <si>
    <t>123-10581</t>
  </si>
  <si>
    <t>123-10582</t>
  </si>
  <si>
    <t>123-10583</t>
  </si>
  <si>
    <t>123-10584</t>
  </si>
  <si>
    <t>123-10585</t>
  </si>
  <si>
    <t>123-10586</t>
  </si>
  <si>
    <t>123-10587</t>
  </si>
  <si>
    <t>123-10588</t>
  </si>
  <si>
    <t>123-10589</t>
  </si>
  <si>
    <t>123-10590</t>
  </si>
  <si>
    <t>123-10591</t>
  </si>
  <si>
    <t>123-10592</t>
  </si>
  <si>
    <t>123-10593</t>
  </si>
  <si>
    <t>123-10594</t>
  </si>
  <si>
    <t>123-10595</t>
  </si>
  <si>
    <t>123-10596</t>
  </si>
  <si>
    <t>123-10597</t>
  </si>
  <si>
    <t>123-10598</t>
  </si>
  <si>
    <t>123-10599</t>
  </si>
  <si>
    <t>123-10600</t>
  </si>
  <si>
    <t>123-10601</t>
  </si>
  <si>
    <t>123-10602</t>
  </si>
  <si>
    <t>123-10603</t>
  </si>
  <si>
    <t>123-10604</t>
  </si>
  <si>
    <t>123-10605</t>
  </si>
  <si>
    <t>123-10606</t>
  </si>
  <si>
    <t>123-10607</t>
  </si>
  <si>
    <t>123-10608</t>
  </si>
  <si>
    <t>123-10609</t>
  </si>
  <si>
    <t>123-10610</t>
  </si>
  <si>
    <t>123-10611</t>
  </si>
  <si>
    <t>123-10612</t>
  </si>
  <si>
    <t>123-10613</t>
  </si>
  <si>
    <t>123-10614</t>
  </si>
  <si>
    <t>123-10615</t>
  </si>
  <si>
    <t>123-10616</t>
  </si>
  <si>
    <t>123-10617</t>
  </si>
  <si>
    <t>123-10618</t>
  </si>
  <si>
    <t>123-10619</t>
  </si>
  <si>
    <t>123-10620</t>
  </si>
  <si>
    <t>123-10621</t>
  </si>
  <si>
    <t>123-10622</t>
  </si>
  <si>
    <t>123-10623</t>
  </si>
  <si>
    <t>123-10624</t>
  </si>
  <si>
    <t>123-10625</t>
  </si>
  <si>
    <t>123-10626</t>
  </si>
  <si>
    <t>123-10627</t>
  </si>
  <si>
    <t>123-10628</t>
  </si>
  <si>
    <t>123-10629</t>
  </si>
  <si>
    <t>123-10630</t>
  </si>
  <si>
    <t>123-10631</t>
  </si>
  <si>
    <t>123-10632</t>
  </si>
  <si>
    <t>123-10633</t>
  </si>
  <si>
    <t>123-10634</t>
  </si>
  <si>
    <t>123-10635</t>
  </si>
  <si>
    <t>123-10636</t>
  </si>
  <si>
    <t>123-10637</t>
  </si>
  <si>
    <t>123-10638</t>
  </si>
  <si>
    <t>123-10639</t>
  </si>
  <si>
    <t>123-10640</t>
  </si>
  <si>
    <t>123-10641</t>
  </si>
  <si>
    <t>123-10642</t>
  </si>
  <si>
    <t>123-10643</t>
  </si>
  <si>
    <t>123-10644</t>
  </si>
  <si>
    <t>123-10645</t>
  </si>
  <si>
    <t>123-10646</t>
  </si>
  <si>
    <t>123-10647</t>
  </si>
  <si>
    <t>123-10648</t>
  </si>
  <si>
    <t>123-10649</t>
  </si>
  <si>
    <t>123-10650</t>
  </si>
  <si>
    <t>123-10651</t>
  </si>
  <si>
    <t>123-10652</t>
  </si>
  <si>
    <t>123-10653</t>
  </si>
  <si>
    <t>123-10654</t>
  </si>
  <si>
    <t>123-10655</t>
  </si>
  <si>
    <t>123-10656</t>
  </si>
  <si>
    <t>123-10657</t>
  </si>
  <si>
    <t>123-10658</t>
  </si>
  <si>
    <t>123-10659</t>
  </si>
  <si>
    <t>123-10660</t>
  </si>
  <si>
    <t>123-10661</t>
  </si>
  <si>
    <t>123-10662</t>
  </si>
  <si>
    <t>123-10663</t>
  </si>
  <si>
    <t>123-10664</t>
  </si>
  <si>
    <t>123-10665</t>
  </si>
  <si>
    <t>123-10666</t>
  </si>
  <si>
    <t>123-10667</t>
  </si>
  <si>
    <t>123-10668</t>
  </si>
  <si>
    <t>123-10669</t>
  </si>
  <si>
    <t>123-10670</t>
  </si>
  <si>
    <t>123-10671</t>
  </si>
  <si>
    <t>123-10672</t>
  </si>
  <si>
    <t>123-10673</t>
  </si>
  <si>
    <t>123-10674</t>
  </si>
  <si>
    <t>123-10675</t>
  </si>
  <si>
    <t>123-10676</t>
  </si>
  <si>
    <t>123-10677</t>
  </si>
  <si>
    <t>123-10678</t>
  </si>
  <si>
    <t>123-10679</t>
  </si>
  <si>
    <t>123-10680</t>
  </si>
  <si>
    <t>123-10681</t>
  </si>
  <si>
    <t>123-10682</t>
  </si>
  <si>
    <t>123-10683</t>
  </si>
  <si>
    <t>123-10684</t>
  </si>
  <si>
    <t>123-10685</t>
  </si>
  <si>
    <t>123-10686</t>
  </si>
  <si>
    <t>123-10687</t>
  </si>
  <si>
    <t>123-10688</t>
  </si>
  <si>
    <t>123-10689</t>
  </si>
  <si>
    <t>123-10690</t>
  </si>
  <si>
    <t>123-10691</t>
  </si>
  <si>
    <t>123-10692</t>
  </si>
  <si>
    <t>123-10693</t>
  </si>
  <si>
    <t>123-10694</t>
  </si>
  <si>
    <t>123-10695</t>
  </si>
  <si>
    <t>123-10696</t>
  </si>
  <si>
    <t>123-10697</t>
  </si>
  <si>
    <t>123-10698</t>
  </si>
  <si>
    <t>123-10699</t>
  </si>
  <si>
    <t>123-10700</t>
  </si>
  <si>
    <t>123-10701</t>
  </si>
  <si>
    <t>123-10702</t>
  </si>
  <si>
    <t>123-10703</t>
  </si>
  <si>
    <t>123-10704</t>
  </si>
  <si>
    <t>123-10705</t>
  </si>
  <si>
    <t>123-10706</t>
  </si>
  <si>
    <t>123-10707</t>
  </si>
  <si>
    <t>123-10708</t>
  </si>
  <si>
    <t>123-10709</t>
  </si>
  <si>
    <t>123-10710</t>
  </si>
  <si>
    <t>123-10711</t>
  </si>
  <si>
    <t>123-10712</t>
  </si>
  <si>
    <t>123-10713</t>
  </si>
  <si>
    <t>123-10714</t>
  </si>
  <si>
    <t>123-10715</t>
  </si>
  <si>
    <t>123-10716</t>
  </si>
  <si>
    <t>123-10717</t>
  </si>
  <si>
    <t>123-10718</t>
  </si>
  <si>
    <t>123-10719</t>
  </si>
  <si>
    <t>123-10720</t>
  </si>
  <si>
    <t>123-10721</t>
  </si>
  <si>
    <t>123-10722</t>
  </si>
  <si>
    <t>123-10723</t>
  </si>
  <si>
    <t>123-10724</t>
  </si>
  <si>
    <t>123-10725</t>
  </si>
  <si>
    <t>123-10726</t>
  </si>
  <si>
    <t>123-10727</t>
  </si>
  <si>
    <t>123-10728</t>
  </si>
  <si>
    <t>123-10729</t>
  </si>
  <si>
    <t>123-10730</t>
  </si>
  <si>
    <t>123-10731</t>
  </si>
  <si>
    <t>123-10732</t>
  </si>
  <si>
    <t>123-10733</t>
  </si>
  <si>
    <t>123-10734</t>
  </si>
  <si>
    <t>123-10735</t>
  </si>
  <si>
    <t>123-10736</t>
  </si>
  <si>
    <t>123-10737</t>
  </si>
  <si>
    <t>123-10738</t>
  </si>
  <si>
    <t>123-10739</t>
  </si>
  <si>
    <t>123-10740</t>
  </si>
  <si>
    <t>123-10741</t>
  </si>
  <si>
    <t>123-10742</t>
  </si>
  <si>
    <t>123-10743</t>
  </si>
  <si>
    <t>123-10744</t>
  </si>
  <si>
    <t>123-10745</t>
  </si>
  <si>
    <t>123-10746</t>
  </si>
  <si>
    <t>123-10747</t>
  </si>
  <si>
    <t>123-10748</t>
  </si>
  <si>
    <t>123-10749</t>
  </si>
  <si>
    <t>123-10750</t>
  </si>
  <si>
    <t>123-10751</t>
  </si>
  <si>
    <t>123-10752</t>
  </si>
  <si>
    <t>123-10753</t>
  </si>
  <si>
    <t>123-10754</t>
  </si>
  <si>
    <t>123-10755</t>
  </si>
  <si>
    <t>123-10756</t>
  </si>
  <si>
    <t>123-10757</t>
  </si>
  <si>
    <t>123-10758</t>
  </si>
  <si>
    <t>123-10759</t>
  </si>
  <si>
    <t>123-10760</t>
  </si>
  <si>
    <t>123-10761</t>
  </si>
  <si>
    <t>123-10762</t>
  </si>
  <si>
    <t>123-10763</t>
  </si>
  <si>
    <t>123-10764</t>
  </si>
  <si>
    <t>123-10765</t>
  </si>
  <si>
    <t>123-10766</t>
  </si>
  <si>
    <t>123-10767</t>
  </si>
  <si>
    <t>123-10768</t>
  </si>
  <si>
    <t>123-10769</t>
  </si>
  <si>
    <t>123-10770</t>
  </si>
  <si>
    <t>123-10771</t>
  </si>
  <si>
    <t>123-10772</t>
  </si>
  <si>
    <t>123-10773</t>
  </si>
  <si>
    <t>123-10774</t>
  </si>
  <si>
    <t>123-10775</t>
  </si>
  <si>
    <t>123-10776</t>
  </si>
  <si>
    <t>123-10777</t>
  </si>
  <si>
    <t>123-10778</t>
  </si>
  <si>
    <t>123-10779</t>
  </si>
  <si>
    <t>123-10780</t>
  </si>
  <si>
    <t>123-10781</t>
  </si>
  <si>
    <t>123-10782</t>
  </si>
  <si>
    <t>123-10783</t>
  </si>
  <si>
    <t>123-10784</t>
  </si>
  <si>
    <t>123-10785</t>
  </si>
  <si>
    <t>123-10786</t>
  </si>
  <si>
    <t>123-10787</t>
  </si>
  <si>
    <t>123-10788</t>
  </si>
  <si>
    <t>123-10789</t>
  </si>
  <si>
    <t>123-10790</t>
  </si>
  <si>
    <t>123-10791</t>
  </si>
  <si>
    <t>123-10792</t>
  </si>
  <si>
    <t>123-10793</t>
  </si>
  <si>
    <t>123-10794</t>
  </si>
  <si>
    <t>123-10795</t>
  </si>
  <si>
    <t>123-10796</t>
  </si>
  <si>
    <t>123-10797</t>
  </si>
  <si>
    <t>123-10798</t>
  </si>
  <si>
    <t>123-10799</t>
  </si>
  <si>
    <t>123-10800</t>
  </si>
  <si>
    <t>123-10801</t>
  </si>
  <si>
    <t>123-10802</t>
  </si>
  <si>
    <t>123-10803</t>
  </si>
  <si>
    <t>123-10804</t>
  </si>
  <si>
    <t>123-10805</t>
  </si>
  <si>
    <t>123-10806</t>
  </si>
  <si>
    <t>123-10807</t>
  </si>
  <si>
    <t>123-10808</t>
  </si>
  <si>
    <t>123-10809</t>
  </si>
  <si>
    <t>123-10810</t>
  </si>
  <si>
    <t>123-10811</t>
  </si>
  <si>
    <t>123-10812</t>
  </si>
  <si>
    <t>123-10813</t>
  </si>
  <si>
    <t>123-10814</t>
  </si>
  <si>
    <t>123-10815</t>
  </si>
  <si>
    <t>123-10816</t>
  </si>
  <si>
    <t>123-10817</t>
  </si>
  <si>
    <t>123-10818</t>
  </si>
  <si>
    <t>123-10819</t>
  </si>
  <si>
    <t>123-10820</t>
  </si>
  <si>
    <t>123-10821</t>
  </si>
  <si>
    <t>123-10822</t>
  </si>
  <si>
    <t>123-10823</t>
  </si>
  <si>
    <t>123-10824</t>
  </si>
  <si>
    <t>123-10825</t>
  </si>
  <si>
    <t>123-10826</t>
  </si>
  <si>
    <t>123-10827</t>
  </si>
  <si>
    <t>123-10828</t>
  </si>
  <si>
    <t>123-10829</t>
  </si>
  <si>
    <t>123-10830</t>
  </si>
  <si>
    <t>123-10831</t>
  </si>
  <si>
    <t>123-10832</t>
  </si>
  <si>
    <t>123-10833</t>
  </si>
  <si>
    <t>123-10834</t>
  </si>
  <si>
    <t>123-10835</t>
  </si>
  <si>
    <t>123-10836</t>
  </si>
  <si>
    <t>123-10837</t>
  </si>
  <si>
    <t>123-10838</t>
  </si>
  <si>
    <t>123-10839</t>
  </si>
  <si>
    <t>123-10840</t>
  </si>
  <si>
    <t>123-10841</t>
  </si>
  <si>
    <t>123-10842</t>
  </si>
  <si>
    <t>123-10843</t>
  </si>
  <si>
    <t>123-10844</t>
  </si>
  <si>
    <t>123-10845</t>
  </si>
  <si>
    <t>123-10846</t>
  </si>
  <si>
    <t>123-10847</t>
  </si>
  <si>
    <t>123-10848</t>
  </si>
  <si>
    <t>123-10849</t>
  </si>
  <si>
    <t>123-10850</t>
  </si>
  <si>
    <t>123-10851</t>
  </si>
  <si>
    <t>123-10852</t>
  </si>
  <si>
    <t>123-10853</t>
  </si>
  <si>
    <t>123-10854</t>
  </si>
  <si>
    <t>123-10855</t>
  </si>
  <si>
    <t>123-10856</t>
  </si>
  <si>
    <t>123-10857</t>
  </si>
  <si>
    <t>123-10858</t>
  </si>
  <si>
    <t>123-10859</t>
  </si>
  <si>
    <t>123-10860</t>
  </si>
  <si>
    <t>123-10861</t>
  </si>
  <si>
    <t>123-10862</t>
  </si>
  <si>
    <t>123-10863</t>
  </si>
  <si>
    <t>123-10864</t>
  </si>
  <si>
    <t>123-10865</t>
  </si>
  <si>
    <t>123-10866</t>
  </si>
  <si>
    <t>123-10867</t>
  </si>
  <si>
    <t>123-10868</t>
  </si>
  <si>
    <t>123-10869</t>
  </si>
  <si>
    <t>123-10870</t>
  </si>
  <si>
    <t>123-10871</t>
  </si>
  <si>
    <t>123-10872</t>
  </si>
  <si>
    <t>123-10873</t>
  </si>
  <si>
    <t>123-10874</t>
  </si>
  <si>
    <t>123-10875</t>
  </si>
  <si>
    <t>123-10876</t>
  </si>
  <si>
    <t>123-10877</t>
  </si>
  <si>
    <t>123-10878</t>
  </si>
  <si>
    <t>123-10879</t>
  </si>
  <si>
    <t>123-10880</t>
  </si>
  <si>
    <t>123-10881</t>
  </si>
  <si>
    <t>123-10882</t>
  </si>
  <si>
    <t>123-10883</t>
  </si>
  <si>
    <t>123-10884</t>
  </si>
  <si>
    <t>123-10885</t>
  </si>
  <si>
    <t>123-10886</t>
  </si>
  <si>
    <t>123-10887</t>
  </si>
  <si>
    <t>123-10888</t>
  </si>
  <si>
    <t>123-10889</t>
  </si>
  <si>
    <t>123-10890</t>
  </si>
  <si>
    <t>123-10891</t>
  </si>
  <si>
    <t>123-10892</t>
  </si>
  <si>
    <t>123-10893</t>
  </si>
  <si>
    <t>123-10894</t>
  </si>
  <si>
    <t>123-10895</t>
  </si>
  <si>
    <t>123-10896</t>
  </si>
  <si>
    <t>123-10897</t>
  </si>
  <si>
    <t>123-10898</t>
  </si>
  <si>
    <t>123-10899</t>
  </si>
  <si>
    <t>123-10900</t>
  </si>
  <si>
    <t>123-10901</t>
  </si>
  <si>
    <t>123-10902</t>
  </si>
  <si>
    <t>123-10903</t>
  </si>
  <si>
    <t>123-10904</t>
  </si>
  <si>
    <t>123-10905</t>
  </si>
  <si>
    <t>123-10906</t>
  </si>
  <si>
    <t>123-10907</t>
  </si>
  <si>
    <t>123-10908</t>
  </si>
  <si>
    <t>123-10909</t>
  </si>
  <si>
    <t>123-10910</t>
  </si>
  <si>
    <t>123-10911</t>
  </si>
  <si>
    <t>123-10912</t>
  </si>
  <si>
    <t>123-10913</t>
  </si>
  <si>
    <t>123-10914</t>
  </si>
  <si>
    <t>123-10915</t>
  </si>
  <si>
    <t>123-10916</t>
  </si>
  <si>
    <t>123-10917</t>
  </si>
  <si>
    <t>123-10918</t>
  </si>
  <si>
    <t>123-10919</t>
  </si>
  <si>
    <t>123-10920</t>
  </si>
  <si>
    <t>123-10921</t>
  </si>
  <si>
    <t>123-10922</t>
  </si>
  <si>
    <t>123-10923</t>
  </si>
  <si>
    <t>123-10924</t>
  </si>
  <si>
    <t>123-10925</t>
  </si>
  <si>
    <t>123-10926</t>
  </si>
  <si>
    <t>123-10927</t>
  </si>
  <si>
    <t>123-10928</t>
  </si>
  <si>
    <t>123-10929</t>
  </si>
  <si>
    <t>123-10930</t>
  </si>
  <si>
    <t>123-10931</t>
  </si>
  <si>
    <t>123-10932</t>
  </si>
  <si>
    <t>123-10933</t>
  </si>
  <si>
    <t>123-10934</t>
  </si>
  <si>
    <t>123-10935</t>
  </si>
  <si>
    <t>123-10936</t>
  </si>
  <si>
    <t>123-10937</t>
  </si>
  <si>
    <t>123-10938</t>
  </si>
  <si>
    <t>123-10939</t>
  </si>
  <si>
    <t>123-10940</t>
  </si>
  <si>
    <t>123-10941</t>
  </si>
  <si>
    <t>123-10942</t>
  </si>
  <si>
    <t>123-10943</t>
  </si>
  <si>
    <t>123-10944</t>
  </si>
  <si>
    <t>123-10945</t>
  </si>
  <si>
    <t>123-10946</t>
  </si>
  <si>
    <t>123-10947</t>
  </si>
  <si>
    <t>123-10948</t>
  </si>
  <si>
    <t>123-10949</t>
  </si>
  <si>
    <t>123-10950</t>
  </si>
  <si>
    <t>123-10951</t>
  </si>
  <si>
    <t>123-10952</t>
  </si>
  <si>
    <t>123-10953</t>
  </si>
  <si>
    <t>123-10954</t>
  </si>
  <si>
    <t>123-10955</t>
  </si>
  <si>
    <t>123-10956</t>
  </si>
  <si>
    <t>123-10957</t>
  </si>
  <si>
    <t>123-10958</t>
  </si>
  <si>
    <t>123-10959</t>
  </si>
  <si>
    <t>123-10960</t>
  </si>
  <si>
    <t>123-10961</t>
  </si>
  <si>
    <t>123-10962</t>
  </si>
  <si>
    <t>123-10963</t>
  </si>
  <si>
    <t>123-10964</t>
  </si>
  <si>
    <t>123-10965</t>
  </si>
  <si>
    <t>123-10966</t>
  </si>
  <si>
    <t>123-10967</t>
  </si>
  <si>
    <t>123-10968</t>
  </si>
  <si>
    <t>123-10969</t>
  </si>
  <si>
    <t>123-10970</t>
  </si>
  <si>
    <t>123-10971</t>
  </si>
  <si>
    <t>123-10972</t>
  </si>
  <si>
    <t>123-10973</t>
  </si>
  <si>
    <t>123-10974</t>
  </si>
  <si>
    <t>123-10975</t>
  </si>
  <si>
    <t>123-10976</t>
  </si>
  <si>
    <t>123-10977</t>
  </si>
  <si>
    <t>123-10978</t>
  </si>
  <si>
    <t>123-10979</t>
  </si>
  <si>
    <t>123-10980</t>
  </si>
  <si>
    <t>123-10981</t>
  </si>
  <si>
    <t>123-10982</t>
  </si>
  <si>
    <t>123-10983</t>
  </si>
  <si>
    <t>123-10984</t>
  </si>
  <si>
    <t>123-10985</t>
  </si>
  <si>
    <t>123-10986</t>
  </si>
  <si>
    <t>123-10987</t>
  </si>
  <si>
    <t>123-10988</t>
  </si>
  <si>
    <t>123-10989</t>
  </si>
  <si>
    <t>123-10990</t>
  </si>
  <si>
    <t>123-10991</t>
  </si>
  <si>
    <t>123-10992</t>
  </si>
  <si>
    <t>123-10993</t>
  </si>
  <si>
    <t>123-10994</t>
  </si>
  <si>
    <t>123-10995</t>
  </si>
  <si>
    <t>123-10996</t>
  </si>
  <si>
    <t>123-10997</t>
  </si>
  <si>
    <t>123-10998</t>
  </si>
  <si>
    <t>123-10999</t>
  </si>
  <si>
    <t>123-11000</t>
  </si>
  <si>
    <t>123-11001</t>
  </si>
  <si>
    <t>123-11002</t>
  </si>
  <si>
    <t>123-11003</t>
  </si>
  <si>
    <t>123-11004</t>
  </si>
  <si>
    <t>123-11005</t>
  </si>
  <si>
    <t>123-11006</t>
  </si>
  <si>
    <t>123-11007</t>
  </si>
  <si>
    <t>123-11008</t>
  </si>
  <si>
    <t>123-11009</t>
  </si>
  <si>
    <t>123-11010</t>
  </si>
  <si>
    <t>123-11011</t>
  </si>
  <si>
    <t>123-11012</t>
  </si>
  <si>
    <t>123-11013</t>
  </si>
  <si>
    <t>123-11014</t>
  </si>
  <si>
    <t>123-11015</t>
  </si>
  <si>
    <t>123-11016</t>
  </si>
  <si>
    <t>123-11017</t>
  </si>
  <si>
    <t>123-11018</t>
  </si>
  <si>
    <t>123-11019</t>
  </si>
  <si>
    <t>123-11020</t>
  </si>
  <si>
    <t>123-11021</t>
  </si>
  <si>
    <t>123-11022</t>
  </si>
  <si>
    <t>123-11023</t>
  </si>
  <si>
    <t>123-11024</t>
  </si>
  <si>
    <t>123-11025</t>
  </si>
  <si>
    <t>123-11026</t>
  </si>
  <si>
    <t>123-11027</t>
  </si>
  <si>
    <t>123-11028</t>
  </si>
  <si>
    <t>123-11029</t>
  </si>
  <si>
    <t>123-11030</t>
  </si>
  <si>
    <t>123-11031</t>
  </si>
  <si>
    <t>123-11032</t>
  </si>
  <si>
    <t>123-11033</t>
  </si>
  <si>
    <t>123-11034</t>
  </si>
  <si>
    <t>123-11035</t>
  </si>
  <si>
    <t>123-11036</t>
  </si>
  <si>
    <t>123-11037</t>
  </si>
  <si>
    <t>123-11038</t>
  </si>
  <si>
    <t>123-11039</t>
  </si>
  <si>
    <t>123-11040</t>
  </si>
  <si>
    <t>123-11041</t>
  </si>
  <si>
    <t>123-11042</t>
  </si>
  <si>
    <t>123-11043</t>
  </si>
  <si>
    <t>123-11044</t>
  </si>
  <si>
    <t>123-11045</t>
  </si>
  <si>
    <t>123-11046</t>
  </si>
  <si>
    <t>123-11047</t>
  </si>
  <si>
    <t>123-11048</t>
  </si>
  <si>
    <t>123-11049</t>
  </si>
  <si>
    <t>123-11050</t>
  </si>
  <si>
    <t>123-11051</t>
  </si>
  <si>
    <t>123-11052</t>
  </si>
  <si>
    <t>123-11053</t>
  </si>
  <si>
    <t>123-11054</t>
  </si>
  <si>
    <t>123-11055</t>
  </si>
  <si>
    <t>123-11056</t>
  </si>
  <si>
    <t>123-11057</t>
  </si>
  <si>
    <t>123-11058</t>
  </si>
  <si>
    <t>123-11059</t>
  </si>
  <si>
    <t>123-11060</t>
  </si>
  <si>
    <t>123-11061</t>
  </si>
  <si>
    <t>123-11062</t>
  </si>
  <si>
    <t>123-11063</t>
  </si>
  <si>
    <t>123-11064</t>
  </si>
  <si>
    <t>123-11065</t>
  </si>
  <si>
    <t>123-11066</t>
  </si>
  <si>
    <t>123-11067</t>
  </si>
  <si>
    <t>123-11068</t>
  </si>
  <si>
    <t>123-11069</t>
  </si>
  <si>
    <t>123-11070</t>
  </si>
  <si>
    <t>123-11071</t>
  </si>
  <si>
    <t>123-11072</t>
  </si>
  <si>
    <t>123-11073</t>
  </si>
  <si>
    <t>123-11074</t>
  </si>
  <si>
    <t>123-11075</t>
  </si>
  <si>
    <t>123-11076</t>
  </si>
  <si>
    <t>123-11077</t>
  </si>
  <si>
    <t>123-11078</t>
  </si>
  <si>
    <t>123-11079</t>
  </si>
  <si>
    <t>123-11080</t>
  </si>
  <si>
    <t>123-11081</t>
  </si>
  <si>
    <t>123-11082</t>
  </si>
  <si>
    <t>123-11083</t>
  </si>
  <si>
    <t>123-11084</t>
  </si>
  <si>
    <t>123-11085</t>
  </si>
  <si>
    <t>123-11086</t>
  </si>
  <si>
    <t>123-11087</t>
  </si>
  <si>
    <t>123-11088</t>
  </si>
  <si>
    <t>123-11089</t>
  </si>
  <si>
    <t>123-11090</t>
  </si>
  <si>
    <t>123-11091</t>
  </si>
  <si>
    <t>123-11092</t>
  </si>
  <si>
    <t>123-11093</t>
  </si>
  <si>
    <t>123-11094</t>
  </si>
  <si>
    <t>123-11095</t>
  </si>
  <si>
    <t>123-11096</t>
  </si>
  <si>
    <t>123-11097</t>
  </si>
  <si>
    <t>123-11098</t>
  </si>
  <si>
    <t>123-11099</t>
  </si>
  <si>
    <t>123-11100</t>
  </si>
  <si>
    <t>123-11101</t>
  </si>
  <si>
    <t>123-11102</t>
  </si>
  <si>
    <t>123-11103</t>
  </si>
  <si>
    <t>123-11104</t>
  </si>
  <si>
    <t>123-11105</t>
  </si>
  <si>
    <t>123-11106</t>
  </si>
  <si>
    <t>123-11107</t>
  </si>
  <si>
    <t>123-11108</t>
  </si>
  <si>
    <t>123-11109</t>
  </si>
  <si>
    <t>123-11110</t>
  </si>
  <si>
    <t>123-11111</t>
  </si>
  <si>
    <t>123-11112</t>
  </si>
  <si>
    <t>123-11113</t>
  </si>
  <si>
    <t>123-11114</t>
  </si>
  <si>
    <t>123-11115</t>
  </si>
  <si>
    <t>123-11116</t>
  </si>
  <si>
    <t>123-11117</t>
  </si>
  <si>
    <t>123-11118</t>
  </si>
  <si>
    <t>123-11119</t>
  </si>
  <si>
    <t>123-11120</t>
  </si>
  <si>
    <t>123-11121</t>
  </si>
  <si>
    <t>123-11122</t>
  </si>
  <si>
    <t>123-11123</t>
  </si>
  <si>
    <t>123-11124</t>
  </si>
  <si>
    <t>123-11125</t>
  </si>
  <si>
    <t>123-11126</t>
  </si>
  <si>
    <t>123-11127</t>
  </si>
  <si>
    <t>123-11128</t>
  </si>
  <si>
    <t>123-11129</t>
  </si>
  <si>
    <t>123-11130</t>
  </si>
  <si>
    <t>123-11131</t>
  </si>
  <si>
    <t>123-11132</t>
  </si>
  <si>
    <t>123-11133</t>
  </si>
  <si>
    <t>123-11134</t>
  </si>
  <si>
    <t>123-11135</t>
  </si>
  <si>
    <t>123-11136</t>
  </si>
  <si>
    <t>123-11137</t>
  </si>
  <si>
    <t>123-11138</t>
  </si>
  <si>
    <t>123-11139</t>
  </si>
  <si>
    <t>123-11140</t>
  </si>
  <si>
    <t>123-11141</t>
  </si>
  <si>
    <t>123-11142</t>
  </si>
  <si>
    <t>123-11143</t>
  </si>
  <si>
    <t>123-11144</t>
  </si>
  <si>
    <t>123-11145</t>
  </si>
  <si>
    <t>123-11146</t>
  </si>
  <si>
    <t>123-11147</t>
  </si>
  <si>
    <t>123-11148</t>
  </si>
  <si>
    <t>123-11149</t>
  </si>
  <si>
    <t>123-11150</t>
  </si>
  <si>
    <t>123-11151</t>
  </si>
  <si>
    <t>123-11152</t>
  </si>
  <si>
    <t>123-11153</t>
  </si>
  <si>
    <t>123-11154</t>
  </si>
  <si>
    <t>123-11155</t>
  </si>
  <si>
    <t>123-11156</t>
  </si>
  <si>
    <t>123-11157</t>
  </si>
  <si>
    <t>123-11158</t>
  </si>
  <si>
    <t>123-11159</t>
  </si>
  <si>
    <t>123-11160</t>
  </si>
  <si>
    <t>123-11161</t>
  </si>
  <si>
    <t>123-11162</t>
  </si>
  <si>
    <t>123-11163</t>
  </si>
  <si>
    <t>123-11164</t>
  </si>
  <si>
    <t>123-11165</t>
  </si>
  <si>
    <t>123-11166</t>
  </si>
  <si>
    <t>123-11167</t>
  </si>
  <si>
    <t>123-11168</t>
  </si>
  <si>
    <t>123-11169</t>
  </si>
  <si>
    <t>123-11170</t>
  </si>
  <si>
    <t>123-11171</t>
  </si>
  <si>
    <t>123-11172</t>
  </si>
  <si>
    <t>123-11173</t>
  </si>
  <si>
    <t>123-11174</t>
  </si>
  <si>
    <t>123-11175</t>
  </si>
  <si>
    <t>123-11176</t>
  </si>
  <si>
    <t>123-11177</t>
  </si>
  <si>
    <t>123-11178</t>
  </si>
  <si>
    <t>123-11179</t>
  </si>
  <si>
    <t>123-11180</t>
  </si>
  <si>
    <t>123-11181</t>
  </si>
  <si>
    <t>123-11182</t>
  </si>
  <si>
    <t>123-11183</t>
  </si>
  <si>
    <t>123-11184</t>
  </si>
  <si>
    <t>123-11185</t>
  </si>
  <si>
    <t>123-11186</t>
  </si>
  <si>
    <t>123-11187</t>
  </si>
  <si>
    <t>123-11188</t>
  </si>
  <si>
    <t>123-11189</t>
  </si>
  <si>
    <t>123-11190</t>
  </si>
  <si>
    <t>123-11191</t>
  </si>
  <si>
    <t>123-11192</t>
  </si>
  <si>
    <t>123-11193</t>
  </si>
  <si>
    <t>123-11194</t>
  </si>
  <si>
    <t>123-11195</t>
  </si>
  <si>
    <t>123-11196</t>
  </si>
  <si>
    <t>123-11197</t>
  </si>
  <si>
    <t>123-11198</t>
  </si>
  <si>
    <t>123-11199</t>
  </si>
  <si>
    <t>123-11200</t>
  </si>
  <si>
    <t>123-11201</t>
  </si>
  <si>
    <t>123-11202</t>
  </si>
  <si>
    <t>123-11203</t>
  </si>
  <si>
    <t>123-11204</t>
  </si>
  <si>
    <t>123-11205</t>
  </si>
  <si>
    <t>123-11206</t>
  </si>
  <si>
    <t>123-11207</t>
  </si>
  <si>
    <t>123-11208</t>
  </si>
  <si>
    <t>123-11209</t>
  </si>
  <si>
    <t>123-11210</t>
  </si>
  <si>
    <t>123-11211</t>
  </si>
  <si>
    <t>123-11212</t>
  </si>
  <si>
    <t>123-11213</t>
  </si>
  <si>
    <t>123-11214</t>
  </si>
  <si>
    <t>123-11215</t>
  </si>
  <si>
    <t>123-11216</t>
  </si>
  <si>
    <t>123-11217</t>
  </si>
  <si>
    <t>123-11218</t>
  </si>
  <si>
    <t>123-11219</t>
  </si>
  <si>
    <t>123-11220</t>
  </si>
  <si>
    <t>123-11221</t>
  </si>
  <si>
    <t>123-11222</t>
  </si>
  <si>
    <t>123-11223</t>
  </si>
  <si>
    <t>123-11224</t>
  </si>
  <si>
    <t>123-11225</t>
  </si>
  <si>
    <t>123-11226</t>
  </si>
  <si>
    <t>123-11227</t>
  </si>
  <si>
    <t>123-11228</t>
  </si>
  <si>
    <t>123-11229</t>
  </si>
  <si>
    <t>123-11230</t>
  </si>
  <si>
    <t>123-11231</t>
  </si>
  <si>
    <t>123-11232</t>
  </si>
  <si>
    <t>123-11233</t>
  </si>
  <si>
    <t>123-11234</t>
  </si>
  <si>
    <t>123-11235</t>
  </si>
  <si>
    <t>123-11236</t>
  </si>
  <si>
    <t>123-11237</t>
  </si>
  <si>
    <t>123-11238</t>
  </si>
  <si>
    <t>123-11239</t>
  </si>
  <si>
    <t>123-11240</t>
  </si>
  <si>
    <t>123-11241</t>
  </si>
  <si>
    <t>123-11242</t>
  </si>
  <si>
    <t>123-11243</t>
  </si>
  <si>
    <t>123-11244</t>
  </si>
  <si>
    <t>123-11245</t>
  </si>
  <si>
    <t>123-11246</t>
  </si>
  <si>
    <t>123-11247</t>
  </si>
  <si>
    <t>123-11248</t>
  </si>
  <si>
    <t>123-11249</t>
  </si>
  <si>
    <t>123-11250</t>
  </si>
  <si>
    <t>123-11251</t>
  </si>
  <si>
    <t>123-11252</t>
  </si>
  <si>
    <t>123-11253</t>
  </si>
  <si>
    <t>123-11254</t>
  </si>
  <si>
    <t>123-11255</t>
  </si>
  <si>
    <t>123-11256</t>
  </si>
  <si>
    <t>123-11257</t>
  </si>
  <si>
    <t>123-11258</t>
  </si>
  <si>
    <t>123-11259</t>
  </si>
  <si>
    <t>123-11260</t>
  </si>
  <si>
    <t>123-11261</t>
  </si>
  <si>
    <t>123-11262</t>
  </si>
  <si>
    <t>123-11263</t>
  </si>
  <si>
    <t>123-11264</t>
  </si>
  <si>
    <t>123-11265</t>
  </si>
  <si>
    <t>123-11266</t>
  </si>
  <si>
    <t>123-11267</t>
  </si>
  <si>
    <t>123-11268</t>
  </si>
  <si>
    <t>123-11269</t>
  </si>
  <si>
    <t>123-11270</t>
  </si>
  <si>
    <t>123-11271</t>
  </si>
  <si>
    <t>123-11272</t>
  </si>
  <si>
    <t>123-11273</t>
  </si>
  <si>
    <t>123-11274</t>
  </si>
  <si>
    <t>123-11275</t>
  </si>
  <si>
    <t>123-11276</t>
  </si>
  <si>
    <t>123-11277</t>
  </si>
  <si>
    <t>123-11278</t>
  </si>
  <si>
    <t>123-11279</t>
  </si>
  <si>
    <t>123-11280</t>
  </si>
  <si>
    <t>123-11281</t>
  </si>
  <si>
    <t>123-11282</t>
  </si>
  <si>
    <t>123-11283</t>
  </si>
  <si>
    <t>123-11284</t>
  </si>
  <si>
    <t>123-11285</t>
  </si>
  <si>
    <t>123-11286</t>
  </si>
  <si>
    <t>123-11287</t>
  </si>
  <si>
    <t>123-11288</t>
  </si>
  <si>
    <t>123-11289</t>
  </si>
  <si>
    <t>123-11290</t>
  </si>
  <si>
    <t>123-11291</t>
  </si>
  <si>
    <t>123-11292</t>
  </si>
  <si>
    <t>123-11293</t>
  </si>
  <si>
    <t>123-11294</t>
  </si>
  <si>
    <t>123-11295</t>
  </si>
  <si>
    <t>123-11296</t>
  </si>
  <si>
    <t>123-11297</t>
  </si>
  <si>
    <t>123-11298</t>
  </si>
  <si>
    <t>123-11299</t>
  </si>
  <si>
    <t>123-11300</t>
  </si>
  <si>
    <t>123-11301</t>
  </si>
  <si>
    <t>123-11302</t>
  </si>
  <si>
    <t>123-11303</t>
  </si>
  <si>
    <t>123-11304</t>
  </si>
  <si>
    <t>123-11305</t>
  </si>
  <si>
    <t>123-11306</t>
  </si>
  <si>
    <t>123-11307</t>
  </si>
  <si>
    <t>123-11308</t>
  </si>
  <si>
    <t>123-11309</t>
  </si>
  <si>
    <t>123-11310</t>
  </si>
  <si>
    <t>123-11311</t>
  </si>
  <si>
    <t>123-11312</t>
  </si>
  <si>
    <t>123-11313</t>
  </si>
  <si>
    <t>123-11314</t>
  </si>
  <si>
    <t>123-11315</t>
  </si>
  <si>
    <t>123-11316</t>
  </si>
  <si>
    <t>123-11317</t>
  </si>
  <si>
    <t>123-11318</t>
  </si>
  <si>
    <t>123-11319</t>
  </si>
  <si>
    <t>123-11320</t>
  </si>
  <si>
    <t>123-11321</t>
  </si>
  <si>
    <t>123-11322</t>
  </si>
  <si>
    <t>123-11323</t>
  </si>
  <si>
    <t>123-11324</t>
  </si>
  <si>
    <t>123-11325</t>
  </si>
  <si>
    <t>123-11326</t>
  </si>
  <si>
    <t>123-11327</t>
  </si>
  <si>
    <t>123-11328</t>
  </si>
  <si>
    <t>123-11329</t>
  </si>
  <si>
    <t>123-11330</t>
  </si>
  <si>
    <t>123-11331</t>
  </si>
  <si>
    <t>123-11332</t>
  </si>
  <si>
    <t>123-11333</t>
  </si>
  <si>
    <t>123-11334</t>
  </si>
  <si>
    <t>123-11335</t>
  </si>
  <si>
    <t>123-11336</t>
  </si>
  <si>
    <t>123-11337</t>
  </si>
  <si>
    <t>123-11338</t>
  </si>
  <si>
    <t>123-11339</t>
  </si>
  <si>
    <t>123-11340</t>
  </si>
  <si>
    <t>123-11341</t>
  </si>
  <si>
    <t>123-11342</t>
  </si>
  <si>
    <t>123-11343</t>
  </si>
  <si>
    <t>123-11344</t>
  </si>
  <si>
    <t>123-11345</t>
  </si>
  <si>
    <t>123-11346</t>
  </si>
  <si>
    <t>123-11347</t>
  </si>
  <si>
    <t>123-11348</t>
  </si>
  <si>
    <t>123-11349</t>
  </si>
  <si>
    <t>123-11350</t>
  </si>
  <si>
    <t>123-11351</t>
  </si>
  <si>
    <t>123-11352</t>
  </si>
  <si>
    <t>123-11353</t>
  </si>
  <si>
    <t>123-11354</t>
  </si>
  <si>
    <t>123-11355</t>
  </si>
  <si>
    <t>123-11356</t>
  </si>
  <si>
    <t>123-11357</t>
  </si>
  <si>
    <t>123-11358</t>
  </si>
  <si>
    <t>123-11359</t>
  </si>
  <si>
    <t>123-11360</t>
  </si>
  <si>
    <t>123-11361</t>
  </si>
  <si>
    <t>123-11362</t>
  </si>
  <si>
    <t>123-11363</t>
  </si>
  <si>
    <t>123-11364</t>
  </si>
  <si>
    <t>123-11365</t>
  </si>
  <si>
    <t>123-11366</t>
  </si>
  <si>
    <t>123-11367</t>
  </si>
  <si>
    <t>123-11368</t>
  </si>
  <si>
    <t>123-11369</t>
  </si>
  <si>
    <t>123-11370</t>
  </si>
  <si>
    <t>123-11371</t>
  </si>
  <si>
    <t>123-11372</t>
  </si>
  <si>
    <t>123-11373</t>
  </si>
  <si>
    <t>123-11374</t>
  </si>
  <si>
    <t>123-11375</t>
  </si>
  <si>
    <t>123-11376</t>
  </si>
  <si>
    <t>123-11377</t>
  </si>
  <si>
    <t>123-11378</t>
  </si>
  <si>
    <t>123-11379</t>
  </si>
  <si>
    <t>123-11380</t>
  </si>
  <si>
    <t>123-11381</t>
  </si>
  <si>
    <t>123-11382</t>
  </si>
  <si>
    <t>123-11383</t>
  </si>
  <si>
    <t>123-11384</t>
  </si>
  <si>
    <t>123-11385</t>
  </si>
  <si>
    <t>123-11386</t>
  </si>
  <si>
    <t>123-11387</t>
  </si>
  <si>
    <t>123-11388</t>
  </si>
  <si>
    <t>123-11389</t>
  </si>
  <si>
    <t>123-11390</t>
  </si>
  <si>
    <t>123-11391</t>
  </si>
  <si>
    <t>123-11392</t>
  </si>
  <si>
    <t>123-11393</t>
  </si>
  <si>
    <t>123-11394</t>
  </si>
  <si>
    <t>123-11395</t>
  </si>
  <si>
    <t>123-11396</t>
  </si>
  <si>
    <t>123-11397</t>
  </si>
  <si>
    <t>123-11398</t>
  </si>
  <si>
    <t>123-11399</t>
  </si>
  <si>
    <t>123-11400</t>
  </si>
  <si>
    <t>123-11401</t>
  </si>
  <si>
    <t>123-11402</t>
  </si>
  <si>
    <t>123-11403</t>
  </si>
  <si>
    <t>123-11404</t>
  </si>
  <si>
    <t>123-11405</t>
  </si>
  <si>
    <t>123-11406</t>
  </si>
  <si>
    <t>123-11407</t>
  </si>
  <si>
    <t>123-11408</t>
  </si>
  <si>
    <t>123-11409</t>
  </si>
  <si>
    <t>123-11410</t>
  </si>
  <si>
    <t>123-11411</t>
  </si>
  <si>
    <t>123-11412</t>
  </si>
  <si>
    <t>123-11413</t>
  </si>
  <si>
    <t>123-11414</t>
  </si>
  <si>
    <t>123-11415</t>
  </si>
  <si>
    <t>123-11416</t>
  </si>
  <si>
    <t>123-11417</t>
  </si>
  <si>
    <t>123-11418</t>
  </si>
  <si>
    <t>123-11419</t>
  </si>
  <si>
    <t>123-11420</t>
  </si>
  <si>
    <t>123-11421</t>
  </si>
  <si>
    <t>123-11422</t>
  </si>
  <si>
    <t>123-11423</t>
  </si>
  <si>
    <t>123-11424</t>
  </si>
  <si>
    <t>123-11425</t>
  </si>
  <si>
    <t>123-11426</t>
  </si>
  <si>
    <t>123-11427</t>
  </si>
  <si>
    <t>123-11428</t>
  </si>
  <si>
    <t>123-11429</t>
  </si>
  <si>
    <t>123-11430</t>
  </si>
  <si>
    <t>123-11431</t>
  </si>
  <si>
    <t>123-11432</t>
  </si>
  <si>
    <t>123-11433</t>
  </si>
  <si>
    <t>123-11434</t>
  </si>
  <si>
    <t>123-11435</t>
  </si>
  <si>
    <t>123-11436</t>
  </si>
  <si>
    <t>123-11437</t>
  </si>
  <si>
    <t>123-11438</t>
  </si>
  <si>
    <t>123-11439</t>
  </si>
  <si>
    <t>123-11440</t>
  </si>
  <si>
    <t>123-11441</t>
  </si>
  <si>
    <t>123-11442</t>
  </si>
  <si>
    <t>123-11443</t>
  </si>
  <si>
    <t>123-11444</t>
  </si>
  <si>
    <t>123-11445</t>
  </si>
  <si>
    <t>123-11446</t>
  </si>
  <si>
    <t>123-11447</t>
  </si>
  <si>
    <t>123-11448</t>
  </si>
  <si>
    <t>123-11449</t>
  </si>
  <si>
    <t>123-11450</t>
  </si>
  <si>
    <t>123-11451</t>
  </si>
  <si>
    <t>123-11452</t>
  </si>
  <si>
    <t>123-11453</t>
  </si>
  <si>
    <t>123-11454</t>
  </si>
  <si>
    <t>123-11455</t>
  </si>
  <si>
    <t>123-11456</t>
  </si>
  <si>
    <t>123-11457</t>
  </si>
  <si>
    <t>123-11458</t>
  </si>
  <si>
    <t>123-11459</t>
  </si>
  <si>
    <t>123-11460</t>
  </si>
  <si>
    <t>123-11461</t>
  </si>
  <si>
    <t>123-11462</t>
  </si>
  <si>
    <t>123-11463</t>
  </si>
  <si>
    <t>123-11464</t>
  </si>
  <si>
    <t>123-11465</t>
  </si>
  <si>
    <t>123-11466</t>
  </si>
  <si>
    <t>123-11467</t>
  </si>
  <si>
    <t>123-11468</t>
  </si>
  <si>
    <t>123-11469</t>
  </si>
  <si>
    <t>123-11470</t>
  </si>
  <si>
    <t>123-11471</t>
  </si>
  <si>
    <t>123-11472</t>
  </si>
  <si>
    <t>123-11473</t>
  </si>
  <si>
    <t>123-11474</t>
  </si>
  <si>
    <t>123-11475</t>
  </si>
  <si>
    <t>123-11476</t>
  </si>
  <si>
    <t>123-11477</t>
  </si>
  <si>
    <t>123-11478</t>
  </si>
  <si>
    <t>123-11479</t>
  </si>
  <si>
    <t>123-11480</t>
  </si>
  <si>
    <t>123-11481</t>
  </si>
  <si>
    <t>123-11482</t>
  </si>
  <si>
    <t>123-11483</t>
  </si>
  <si>
    <t>123-11484</t>
  </si>
  <si>
    <t>123-11485</t>
  </si>
  <si>
    <t>123-11486</t>
  </si>
  <si>
    <t>123-11487</t>
  </si>
  <si>
    <t>123-11488</t>
  </si>
  <si>
    <t>123-11489</t>
  </si>
  <si>
    <t>123-11490</t>
  </si>
  <si>
    <t>123-11491</t>
  </si>
  <si>
    <t>123-11492</t>
  </si>
  <si>
    <t>123-11493</t>
  </si>
  <si>
    <t>123-11494</t>
  </si>
  <si>
    <t>123-11495</t>
  </si>
  <si>
    <t>123-11496</t>
  </si>
  <si>
    <t>123-11497</t>
  </si>
  <si>
    <t>123-11498</t>
  </si>
  <si>
    <t>123-11499</t>
  </si>
  <si>
    <t>123-11500</t>
  </si>
  <si>
    <t>123-11501</t>
  </si>
  <si>
    <t>123-11502</t>
  </si>
  <si>
    <t>123-11503</t>
  </si>
  <si>
    <t>123-11504</t>
  </si>
  <si>
    <t>123-11505</t>
  </si>
  <si>
    <t>123-11506</t>
  </si>
  <si>
    <t>123-11507</t>
  </si>
  <si>
    <t>123-11508</t>
  </si>
  <si>
    <t>123-11509</t>
  </si>
  <si>
    <t>123-11510</t>
  </si>
  <si>
    <t>123-11511</t>
  </si>
  <si>
    <t>123-11512</t>
  </si>
  <si>
    <t>123-11513</t>
  </si>
  <si>
    <t>123-11514</t>
  </si>
  <si>
    <t>123-11515</t>
  </si>
  <si>
    <t>123-11516</t>
  </si>
  <si>
    <t>123-11517</t>
  </si>
  <si>
    <t>123-11518</t>
  </si>
  <si>
    <t>123-11519</t>
  </si>
  <si>
    <t>123-11520</t>
  </si>
  <si>
    <t>123-11521</t>
  </si>
  <si>
    <t>123-11522</t>
  </si>
  <si>
    <t>123-11523</t>
  </si>
  <si>
    <t>123-11524</t>
  </si>
  <si>
    <t>123-11525</t>
  </si>
  <si>
    <t>123-11526</t>
  </si>
  <si>
    <t>123-11527</t>
  </si>
  <si>
    <t>123-11528</t>
  </si>
  <si>
    <t>123-11529</t>
  </si>
  <si>
    <t>123-11530</t>
  </si>
  <si>
    <t>123-11531</t>
  </si>
  <si>
    <t>123-11532</t>
  </si>
  <si>
    <t>123-11533</t>
  </si>
  <si>
    <t>123-11534</t>
  </si>
  <si>
    <t>123-11535</t>
  </si>
  <si>
    <t>123-11536</t>
  </si>
  <si>
    <t>123-11537</t>
  </si>
  <si>
    <t>123-11538</t>
  </si>
  <si>
    <t>123-11539</t>
  </si>
  <si>
    <t>123-11540</t>
  </si>
  <si>
    <t>123-11541</t>
  </si>
  <si>
    <t>123-11542</t>
  </si>
  <si>
    <t>123-11543</t>
  </si>
  <si>
    <t>123-11544</t>
  </si>
  <si>
    <t>123-11545</t>
  </si>
  <si>
    <t>123-11546</t>
  </si>
  <si>
    <t>123-11547</t>
  </si>
  <si>
    <t>123-11548</t>
  </si>
  <si>
    <t>123-11549</t>
  </si>
  <si>
    <t>123-11550</t>
  </si>
  <si>
    <t>123-11551</t>
  </si>
  <si>
    <t>123-11552</t>
  </si>
  <si>
    <t>123-11553</t>
  </si>
  <si>
    <t>123-11554</t>
  </si>
  <si>
    <t>123-11555</t>
  </si>
  <si>
    <t>123-11556</t>
  </si>
  <si>
    <t>123-11557</t>
  </si>
  <si>
    <t>123-11558</t>
  </si>
  <si>
    <t>123-11559</t>
  </si>
  <si>
    <t>123-11560</t>
  </si>
  <si>
    <t>123-11561</t>
  </si>
  <si>
    <t>123-11562</t>
  </si>
  <si>
    <t>123-11563</t>
  </si>
  <si>
    <t>123-11564</t>
  </si>
  <si>
    <t>123-11565</t>
  </si>
  <si>
    <t>123-11566</t>
  </si>
  <si>
    <t>123-11567</t>
  </si>
  <si>
    <t>123-11568</t>
  </si>
  <si>
    <t>123-11569</t>
  </si>
  <si>
    <t>123-11570</t>
  </si>
  <si>
    <t>123-11571</t>
  </si>
  <si>
    <t>123-11572</t>
  </si>
  <si>
    <t>123-11573</t>
  </si>
  <si>
    <t>123-11574</t>
  </si>
  <si>
    <t>123-11575</t>
  </si>
  <si>
    <t>123-11576</t>
  </si>
  <si>
    <t>123-11577</t>
  </si>
  <si>
    <t>123-11578</t>
  </si>
  <si>
    <t>123-11579</t>
  </si>
  <si>
    <t>123-11580</t>
  </si>
  <si>
    <t>123-11581</t>
  </si>
  <si>
    <t>123-11582</t>
  </si>
  <si>
    <t>123-11583</t>
  </si>
  <si>
    <t>123-11584</t>
  </si>
  <si>
    <t>123-11585</t>
  </si>
  <si>
    <t>123-11586</t>
  </si>
  <si>
    <t>123-11587</t>
  </si>
  <si>
    <t>123-11588</t>
  </si>
  <si>
    <t>123-11589</t>
  </si>
  <si>
    <t>123-11590</t>
  </si>
  <si>
    <t>123-11591</t>
  </si>
  <si>
    <t>123-11592</t>
  </si>
  <si>
    <t>123-11593</t>
  </si>
  <si>
    <t>123-11594</t>
  </si>
  <si>
    <t>123-11595</t>
  </si>
  <si>
    <t>123-11596</t>
  </si>
  <si>
    <t>123-11597</t>
  </si>
  <si>
    <t>123-11598</t>
  </si>
  <si>
    <t>123-11599</t>
  </si>
  <si>
    <t>123-11600</t>
  </si>
  <si>
    <t>123-11601</t>
  </si>
  <si>
    <t>123-11602</t>
  </si>
  <si>
    <t>123-11603</t>
  </si>
  <si>
    <t>123-11604</t>
  </si>
  <si>
    <t>123-11605</t>
  </si>
  <si>
    <t>123-11606</t>
  </si>
  <si>
    <t>123-11607</t>
  </si>
  <si>
    <t>123-11608</t>
  </si>
  <si>
    <t>123-11609</t>
  </si>
  <si>
    <t>123-11610</t>
  </si>
  <si>
    <t>123-11611</t>
  </si>
  <si>
    <t>123-11612</t>
  </si>
  <si>
    <t>123-11613</t>
  </si>
  <si>
    <t>123-11614</t>
  </si>
  <si>
    <t>123-11615</t>
  </si>
  <si>
    <t>123-11616</t>
  </si>
  <si>
    <t>123-11617</t>
  </si>
  <si>
    <t>123-11618</t>
  </si>
  <si>
    <t>123-11619</t>
  </si>
  <si>
    <t>123-11620</t>
  </si>
  <si>
    <t>123-11621</t>
  </si>
  <si>
    <t>123-11622</t>
  </si>
  <si>
    <t>123-11623</t>
  </si>
  <si>
    <t>123-11624</t>
  </si>
  <si>
    <t>123-11625</t>
  </si>
  <si>
    <t>123-11626</t>
  </si>
  <si>
    <t>123-11627</t>
  </si>
  <si>
    <t>123-11628</t>
  </si>
  <si>
    <t>123-11629</t>
  </si>
  <si>
    <t>123-11630</t>
  </si>
  <si>
    <t>123-11631</t>
  </si>
  <si>
    <t>123-11632</t>
  </si>
  <si>
    <t>123-11633</t>
  </si>
  <si>
    <t>123-11634</t>
  </si>
  <si>
    <t>123-11635</t>
  </si>
  <si>
    <t>123-11636</t>
  </si>
  <si>
    <t>123-11637</t>
  </si>
  <si>
    <t>123-11638</t>
  </si>
  <si>
    <t>123-11639</t>
  </si>
  <si>
    <t>123-11640</t>
  </si>
  <si>
    <t>123-11641</t>
  </si>
  <si>
    <t>123-11642</t>
  </si>
  <si>
    <t>123-11643</t>
  </si>
  <si>
    <t>123-11644</t>
  </si>
  <si>
    <t>123-11645</t>
  </si>
  <si>
    <t>123-11646</t>
  </si>
  <si>
    <t>123-11647</t>
  </si>
  <si>
    <t>123-11648</t>
  </si>
  <si>
    <t>123-11649</t>
  </si>
  <si>
    <t>123-11650</t>
  </si>
  <si>
    <t>123-11651</t>
  </si>
  <si>
    <t>123-11652</t>
  </si>
  <si>
    <t>123-11653</t>
  </si>
  <si>
    <t>123-11654</t>
  </si>
  <si>
    <t>123-11655</t>
  </si>
  <si>
    <t>123-11656</t>
  </si>
  <si>
    <t>123-11657</t>
  </si>
  <si>
    <t>123-11658</t>
  </si>
  <si>
    <t>123-11659</t>
  </si>
  <si>
    <t>123-11660</t>
  </si>
  <si>
    <t>123-11661</t>
  </si>
  <si>
    <t>123-11662</t>
  </si>
  <si>
    <t>123-11663</t>
  </si>
  <si>
    <t>123-11664</t>
  </si>
  <si>
    <t>123-11665</t>
  </si>
  <si>
    <t>123-11666</t>
  </si>
  <si>
    <t>123-11667</t>
  </si>
  <si>
    <t>123-11668</t>
  </si>
  <si>
    <t>123-11669</t>
  </si>
  <si>
    <t>123-11670</t>
  </si>
  <si>
    <t>123-11671</t>
  </si>
  <si>
    <t>123-11672</t>
  </si>
  <si>
    <t>123-11673</t>
  </si>
  <si>
    <t>123-11674</t>
  </si>
  <si>
    <t>123-11675</t>
  </si>
  <si>
    <t>123-11676</t>
  </si>
  <si>
    <t>123-11677</t>
  </si>
  <si>
    <t>123-11678</t>
  </si>
  <si>
    <t>123-11679</t>
  </si>
  <si>
    <t>123-11680</t>
  </si>
  <si>
    <t>123-11681</t>
  </si>
  <si>
    <t>123-11682</t>
  </si>
  <si>
    <t>123-11683</t>
  </si>
  <si>
    <t>123-11684</t>
  </si>
  <si>
    <t>123-11685</t>
  </si>
  <si>
    <t>123-11686</t>
  </si>
  <si>
    <t>123-11687</t>
  </si>
  <si>
    <t>123-11688</t>
  </si>
  <si>
    <t>123-11689</t>
  </si>
  <si>
    <t>123-11690</t>
  </si>
  <si>
    <t>123-11691</t>
  </si>
  <si>
    <t>123-11692</t>
  </si>
  <si>
    <t>123-11693</t>
  </si>
  <si>
    <t>123-11694</t>
  </si>
  <si>
    <t>123-11695</t>
  </si>
  <si>
    <t>123-11696</t>
  </si>
  <si>
    <t>123-11697</t>
  </si>
  <si>
    <t>123-11698</t>
  </si>
  <si>
    <t>123-11699</t>
  </si>
  <si>
    <t>123-11700</t>
  </si>
  <si>
    <t>123-11701</t>
  </si>
  <si>
    <t>123-11702</t>
  </si>
  <si>
    <t>123-11703</t>
  </si>
  <si>
    <t>123-11704</t>
  </si>
  <si>
    <t>123-11705</t>
  </si>
  <si>
    <t>123-11706</t>
  </si>
  <si>
    <t>123-11707</t>
  </si>
  <si>
    <t>123-11708</t>
  </si>
  <si>
    <t>123-11709</t>
  </si>
  <si>
    <t>123-11710</t>
  </si>
  <si>
    <t>123-11711</t>
  </si>
  <si>
    <t>123-11712</t>
  </si>
  <si>
    <t>123-11713</t>
  </si>
  <si>
    <t>123-11714</t>
  </si>
  <si>
    <t>123-11715</t>
  </si>
  <si>
    <t>123-11716</t>
  </si>
  <si>
    <t>123-11717</t>
  </si>
  <si>
    <t>123-11718</t>
  </si>
  <si>
    <t>123-11719</t>
  </si>
  <si>
    <t>123-11720</t>
  </si>
  <si>
    <t>123-11721</t>
  </si>
  <si>
    <t>123-11722</t>
  </si>
  <si>
    <t>123-11723</t>
  </si>
  <si>
    <t>123-11724</t>
  </si>
  <si>
    <t>123-11725</t>
  </si>
  <si>
    <t>123-11726</t>
  </si>
  <si>
    <t>123-11727</t>
  </si>
  <si>
    <t>123-11728</t>
  </si>
  <si>
    <t>123-11729</t>
  </si>
  <si>
    <t>123-11730</t>
  </si>
  <si>
    <t>123-11731</t>
  </si>
  <si>
    <t>123-11732</t>
  </si>
  <si>
    <t>123-11733</t>
  </si>
  <si>
    <t>123-11734</t>
  </si>
  <si>
    <t>123-11735</t>
  </si>
  <si>
    <t>123-11736</t>
  </si>
  <si>
    <t>123-11737</t>
  </si>
  <si>
    <t>123-11738</t>
  </si>
  <si>
    <t>123-11739</t>
  </si>
  <si>
    <t>123-11740</t>
  </si>
  <si>
    <t>123-11741</t>
  </si>
  <si>
    <t>123-11742</t>
  </si>
  <si>
    <t>123-11743</t>
  </si>
  <si>
    <t>123-11744</t>
  </si>
  <si>
    <t>123-11745</t>
  </si>
  <si>
    <t>123-11746</t>
  </si>
  <si>
    <t>123-11747</t>
  </si>
  <si>
    <t>123-11748</t>
  </si>
  <si>
    <t>123-11749</t>
  </si>
  <si>
    <t>123-11750</t>
  </si>
  <si>
    <t>123-11751</t>
  </si>
  <si>
    <t>123-11752</t>
  </si>
  <si>
    <t>123-11753</t>
  </si>
  <si>
    <t>123-11754</t>
  </si>
  <si>
    <t>123-11755</t>
  </si>
  <si>
    <t>123-11756</t>
  </si>
  <si>
    <t>123-11757</t>
  </si>
  <si>
    <t>123-11758</t>
  </si>
  <si>
    <t>123-11759</t>
  </si>
  <si>
    <t>123-11760</t>
  </si>
  <si>
    <t>123-11761</t>
  </si>
  <si>
    <t>123-11762</t>
  </si>
  <si>
    <t>123-11763</t>
  </si>
  <si>
    <t>123-11764</t>
  </si>
  <si>
    <t>123-11765</t>
  </si>
  <si>
    <t>123-11766</t>
  </si>
  <si>
    <t>123-11767</t>
  </si>
  <si>
    <t>123-11768</t>
  </si>
  <si>
    <t>123-11769</t>
  </si>
  <si>
    <t>123-11770</t>
  </si>
  <si>
    <t>123-11771</t>
  </si>
  <si>
    <t>123-11772</t>
  </si>
  <si>
    <t>123-11773</t>
  </si>
  <si>
    <t>123-11774</t>
  </si>
  <si>
    <t>123-11775</t>
  </si>
  <si>
    <t>123-11776</t>
  </si>
  <si>
    <t>123-11777</t>
  </si>
  <si>
    <t>123-11778</t>
  </si>
  <si>
    <t>123-11779</t>
  </si>
  <si>
    <t>123-11780</t>
  </si>
  <si>
    <t>123-11781</t>
  </si>
  <si>
    <t>123-11782</t>
  </si>
  <si>
    <t>123-11783</t>
  </si>
  <si>
    <t>123-11784</t>
  </si>
  <si>
    <t>123-11785</t>
  </si>
  <si>
    <t>123-11786</t>
  </si>
  <si>
    <t>123-11787</t>
  </si>
  <si>
    <t>123-11788</t>
  </si>
  <si>
    <t>123-11789</t>
  </si>
  <si>
    <t>123-11790</t>
  </si>
  <si>
    <t>123-11791</t>
  </si>
  <si>
    <t>123-11792</t>
  </si>
  <si>
    <t>123-11793</t>
  </si>
  <si>
    <t>123-11794</t>
  </si>
  <si>
    <t>123-11795</t>
  </si>
  <si>
    <t>123-11796</t>
  </si>
  <si>
    <t>123-11797</t>
  </si>
  <si>
    <t>123-11798</t>
  </si>
  <si>
    <t>123-11799</t>
  </si>
  <si>
    <t>123-11800</t>
  </si>
  <si>
    <t>123-11801</t>
  </si>
  <si>
    <t>123-11802</t>
  </si>
  <si>
    <t>123-11803</t>
  </si>
  <si>
    <t>123-11804</t>
  </si>
  <si>
    <t>123-11805</t>
  </si>
  <si>
    <t>123-11806</t>
  </si>
  <si>
    <t>123-11807</t>
  </si>
  <si>
    <t>123-11808</t>
  </si>
  <si>
    <t>123-11809</t>
  </si>
  <si>
    <t>123-11810</t>
  </si>
  <si>
    <t>123-11811</t>
  </si>
  <si>
    <t>123-11812</t>
  </si>
  <si>
    <t>123-11813</t>
  </si>
  <si>
    <t>123-11814</t>
  </si>
  <si>
    <t>123-11815</t>
  </si>
  <si>
    <t>123-11816</t>
  </si>
  <si>
    <t>123-11817</t>
  </si>
  <si>
    <t>123-11818</t>
  </si>
  <si>
    <t>123-11819</t>
  </si>
  <si>
    <t>123-11820</t>
  </si>
  <si>
    <t>123-11821</t>
  </si>
  <si>
    <t>123-11822</t>
  </si>
  <si>
    <t>123-11823</t>
  </si>
  <si>
    <t>123-11824</t>
  </si>
  <si>
    <t>123-11825</t>
  </si>
  <si>
    <t>123-11826</t>
  </si>
  <si>
    <t>123-11827</t>
  </si>
  <si>
    <t>123-11828</t>
  </si>
  <si>
    <t>123-11829</t>
  </si>
  <si>
    <t>123-11830</t>
  </si>
  <si>
    <t>123-11831</t>
  </si>
  <si>
    <t>123-11832</t>
  </si>
  <si>
    <t>123-11833</t>
  </si>
  <si>
    <t>123-11834</t>
  </si>
  <si>
    <t>123-11835</t>
  </si>
  <si>
    <t>123-11836</t>
  </si>
  <si>
    <t>123-11837</t>
  </si>
  <si>
    <t>123-11838</t>
  </si>
  <si>
    <t>123-11839</t>
  </si>
  <si>
    <t>123-11840</t>
  </si>
  <si>
    <t>123-11841</t>
  </si>
  <si>
    <t>123-11842</t>
  </si>
  <si>
    <t>123-11843</t>
  </si>
  <si>
    <t>123-11844</t>
  </si>
  <si>
    <t>123-11845</t>
  </si>
  <si>
    <t>123-11846</t>
  </si>
  <si>
    <t>123-11847</t>
  </si>
  <si>
    <t>123-11848</t>
  </si>
  <si>
    <t>123-11849</t>
  </si>
  <si>
    <t>123-11850</t>
  </si>
  <si>
    <t>123-11851</t>
  </si>
  <si>
    <t>123-11852</t>
  </si>
  <si>
    <t>123-11853</t>
  </si>
  <si>
    <t>123-11854</t>
  </si>
  <si>
    <t>123-11855</t>
  </si>
  <si>
    <t>123-11856</t>
  </si>
  <si>
    <t>123-11857</t>
  </si>
  <si>
    <t>123-11858</t>
  </si>
  <si>
    <t>123-11859</t>
  </si>
  <si>
    <t>123-11860</t>
  </si>
  <si>
    <t>123-11861</t>
  </si>
  <si>
    <t>123-11862</t>
  </si>
  <si>
    <t>123-11863</t>
  </si>
  <si>
    <t>123-11864</t>
  </si>
  <si>
    <t>123-11865</t>
  </si>
  <si>
    <t>123-11866</t>
  </si>
  <si>
    <t>123-11867</t>
  </si>
  <si>
    <t>123-11868</t>
  </si>
  <si>
    <t>123-11869</t>
  </si>
  <si>
    <t>123-11870</t>
  </si>
  <si>
    <t>123-11871</t>
  </si>
  <si>
    <t>123-11872</t>
  </si>
  <si>
    <t>123-11873</t>
  </si>
  <si>
    <t>123-11874</t>
  </si>
  <si>
    <t>123-11875</t>
  </si>
  <si>
    <t>123-11876</t>
  </si>
  <si>
    <t>123-11877</t>
  </si>
  <si>
    <t>123-11878</t>
  </si>
  <si>
    <t>123-11879</t>
  </si>
  <si>
    <t>123-11880</t>
  </si>
  <si>
    <t>123-11881</t>
  </si>
  <si>
    <t>123-11882</t>
  </si>
  <si>
    <t>123-11883</t>
  </si>
  <si>
    <t>123-11884</t>
  </si>
  <si>
    <t>123-11885</t>
  </si>
  <si>
    <t>123-11886</t>
  </si>
  <si>
    <t>123-11887</t>
  </si>
  <si>
    <t>123-11888</t>
  </si>
  <si>
    <t>123-11889</t>
  </si>
  <si>
    <t>123-11890</t>
  </si>
  <si>
    <t>123-11891</t>
  </si>
  <si>
    <t>123-11892</t>
  </si>
  <si>
    <t>123-11893</t>
  </si>
  <si>
    <t>123-11894</t>
  </si>
  <si>
    <t>123-11895</t>
  </si>
  <si>
    <t>123-11896</t>
  </si>
  <si>
    <t>123-11897</t>
  </si>
  <si>
    <t>123-11898</t>
  </si>
  <si>
    <t>123-11899</t>
  </si>
  <si>
    <t>123-11900</t>
  </si>
  <si>
    <t>123-11901</t>
  </si>
  <si>
    <t>123-11902</t>
  </si>
  <si>
    <t>123-11903</t>
  </si>
  <si>
    <t>123-11904</t>
  </si>
  <si>
    <t>123-11905</t>
  </si>
  <si>
    <t>123-11906</t>
  </si>
  <si>
    <t>123-11907</t>
  </si>
  <si>
    <t>123-11908</t>
  </si>
  <si>
    <t>123-11909</t>
  </si>
  <si>
    <t>123-11910</t>
  </si>
  <si>
    <t>123-11911</t>
  </si>
  <si>
    <t>123-11912</t>
  </si>
  <si>
    <t>123-11913</t>
  </si>
  <si>
    <t>123-11914</t>
  </si>
  <si>
    <t>123-11915</t>
  </si>
  <si>
    <t>123-11916</t>
  </si>
  <si>
    <t>123-11917</t>
  </si>
  <si>
    <t>123-11918</t>
  </si>
  <si>
    <t>123-11919</t>
  </si>
  <si>
    <t>123-11920</t>
  </si>
  <si>
    <t>123-11921</t>
  </si>
  <si>
    <t>123-11922</t>
  </si>
  <si>
    <t>123-11923</t>
  </si>
  <si>
    <t>123-11924</t>
  </si>
  <si>
    <t>123-11925</t>
  </si>
  <si>
    <t>123-11926</t>
  </si>
  <si>
    <t>123-11927</t>
  </si>
  <si>
    <t>123-11928</t>
  </si>
  <si>
    <t>123-11929</t>
  </si>
  <si>
    <t>123-11930</t>
  </si>
  <si>
    <t>123-11931</t>
  </si>
  <si>
    <t>123-11932</t>
  </si>
  <si>
    <t>123-11933</t>
  </si>
  <si>
    <t>123-11934</t>
  </si>
  <si>
    <t>123-11935</t>
  </si>
  <si>
    <t>123-11936</t>
  </si>
  <si>
    <t>123-11937</t>
  </si>
  <si>
    <t>123-11938</t>
  </si>
  <si>
    <t>123-11939</t>
  </si>
  <si>
    <t>123-11940</t>
  </si>
  <si>
    <t>123-11941</t>
  </si>
  <si>
    <t>123-11942</t>
  </si>
  <si>
    <t>123-11943</t>
  </si>
  <si>
    <t>123-11944</t>
  </si>
  <si>
    <t>123-11945</t>
  </si>
  <si>
    <t>123-11946</t>
  </si>
  <si>
    <t>123-11947</t>
  </si>
  <si>
    <t>123-11948</t>
  </si>
  <si>
    <t>123-11949</t>
  </si>
  <si>
    <t>123-11950</t>
  </si>
  <si>
    <t>123-11951</t>
  </si>
  <si>
    <t>123-11952</t>
  </si>
  <si>
    <t>123-11953</t>
  </si>
  <si>
    <t>123-11954</t>
  </si>
  <si>
    <t>123-11955</t>
  </si>
  <si>
    <t>123-11956</t>
  </si>
  <si>
    <t>123-11957</t>
  </si>
  <si>
    <t>123-11958</t>
  </si>
  <si>
    <t>123-11959</t>
  </si>
  <si>
    <t>123-11960</t>
  </si>
  <si>
    <t>123-11961</t>
  </si>
  <si>
    <t>123-11962</t>
  </si>
  <si>
    <t>123-11963</t>
  </si>
  <si>
    <t>123-11964</t>
  </si>
  <si>
    <t>123-11965</t>
  </si>
  <si>
    <t>123-11966</t>
  </si>
  <si>
    <t>123-11967</t>
  </si>
  <si>
    <t>123-11968</t>
  </si>
  <si>
    <t>123-11969</t>
  </si>
  <si>
    <t>123-11970</t>
  </si>
  <si>
    <t>123-11971</t>
  </si>
  <si>
    <t>123-11972</t>
  </si>
  <si>
    <t>123-11973</t>
  </si>
  <si>
    <t>123-11974</t>
  </si>
  <si>
    <t>123-11975</t>
  </si>
  <si>
    <t>123-11976</t>
  </si>
  <si>
    <t>123-11977</t>
  </si>
  <si>
    <t>123-11978</t>
  </si>
  <si>
    <t>123-11979</t>
  </si>
  <si>
    <t>123-11980</t>
  </si>
  <si>
    <t>123-11981</t>
  </si>
  <si>
    <t>123-11982</t>
  </si>
  <si>
    <t>123-11983</t>
  </si>
  <si>
    <t>123-11984</t>
  </si>
  <si>
    <t>123-11985</t>
  </si>
  <si>
    <t>123-11986</t>
  </si>
  <si>
    <t>123-11987</t>
  </si>
  <si>
    <t>123-11988</t>
  </si>
  <si>
    <t>123-11989</t>
  </si>
  <si>
    <t>123-11990</t>
  </si>
  <si>
    <t>123-11991</t>
  </si>
  <si>
    <t>123-11992</t>
  </si>
  <si>
    <t>123-11993</t>
  </si>
  <si>
    <t>123-11994</t>
  </si>
  <si>
    <t>123-11995</t>
  </si>
  <si>
    <t>123-11996</t>
  </si>
  <si>
    <t>123-11997</t>
  </si>
  <si>
    <t>123-11998</t>
  </si>
  <si>
    <t>123-11999</t>
  </si>
  <si>
    <t>123-12000</t>
  </si>
  <si>
    <t>123-12001</t>
  </si>
  <si>
    <t>123-12002</t>
  </si>
  <si>
    <t>123-12003</t>
  </si>
  <si>
    <t>123-12004</t>
  </si>
  <si>
    <t>123-12005</t>
  </si>
  <si>
    <t>123-12006</t>
  </si>
  <si>
    <t>123-12007</t>
  </si>
  <si>
    <t>123-12008</t>
  </si>
  <si>
    <t>123-12009</t>
  </si>
  <si>
    <t>123-12010</t>
  </si>
  <si>
    <t>123-12011</t>
  </si>
  <si>
    <t>123-12012</t>
  </si>
  <si>
    <t>123-12013</t>
  </si>
  <si>
    <t>123-12014</t>
  </si>
  <si>
    <t>123-12015</t>
  </si>
  <si>
    <t>123-12016</t>
  </si>
  <si>
    <t>123-12017</t>
  </si>
  <si>
    <t>123-12018</t>
  </si>
  <si>
    <t>123-12019</t>
  </si>
  <si>
    <t>123-12020</t>
  </si>
  <si>
    <t>123-12021</t>
  </si>
  <si>
    <t>123-12022</t>
  </si>
  <si>
    <t>123-12023</t>
  </si>
  <si>
    <t>123-12024</t>
  </si>
  <si>
    <t>123-12025</t>
  </si>
  <si>
    <t>123-12026</t>
  </si>
  <si>
    <t>123-12027</t>
  </si>
  <si>
    <t>123-12028</t>
  </si>
  <si>
    <t>123-12029</t>
  </si>
  <si>
    <t>123-12030</t>
  </si>
  <si>
    <t>123-12031</t>
  </si>
  <si>
    <t>123-12032</t>
  </si>
  <si>
    <t>123-12033</t>
  </si>
  <si>
    <t>123-12034</t>
  </si>
  <si>
    <t>123-12035</t>
  </si>
  <si>
    <t>123-12036</t>
  </si>
  <si>
    <t>123-12037</t>
  </si>
  <si>
    <t>123-12038</t>
  </si>
  <si>
    <t>123-12039</t>
  </si>
  <si>
    <t>123-12040</t>
  </si>
  <si>
    <t>123-12041</t>
  </si>
  <si>
    <t>123-12042</t>
  </si>
  <si>
    <t>123-12043</t>
  </si>
  <si>
    <t>123-12044</t>
  </si>
  <si>
    <t>123-12045</t>
  </si>
  <si>
    <t>123-12046</t>
  </si>
  <si>
    <t>123-12047</t>
  </si>
  <si>
    <t>123-12048</t>
  </si>
  <si>
    <t>123-12049</t>
  </si>
  <si>
    <t>123-12050</t>
  </si>
  <si>
    <t>123-12051</t>
  </si>
  <si>
    <t>123-12052</t>
  </si>
  <si>
    <t>123-12053</t>
  </si>
  <si>
    <t>123-12054</t>
  </si>
  <si>
    <t>123-12055</t>
  </si>
  <si>
    <t>123-12056</t>
  </si>
  <si>
    <t>123-12057</t>
  </si>
  <si>
    <t>123-12058</t>
  </si>
  <si>
    <t>123-12059</t>
  </si>
  <si>
    <t>123-12060</t>
  </si>
  <si>
    <t>123-12061</t>
  </si>
  <si>
    <t>123-12062</t>
  </si>
  <si>
    <t>123-12063</t>
  </si>
  <si>
    <t>123-12064</t>
  </si>
  <si>
    <t>123-12065</t>
  </si>
  <si>
    <t>123-12066</t>
  </si>
  <si>
    <t>123-12067</t>
  </si>
  <si>
    <t>123-12068</t>
  </si>
  <si>
    <t>123-12069</t>
  </si>
  <si>
    <t>123-12070</t>
  </si>
  <si>
    <t>123-12071</t>
  </si>
  <si>
    <t>123-12072</t>
  </si>
  <si>
    <t>123-12073</t>
  </si>
  <si>
    <t>123-12074</t>
  </si>
  <si>
    <t>123-12075</t>
  </si>
  <si>
    <t>123-12076</t>
  </si>
  <si>
    <t>123-12077</t>
  </si>
  <si>
    <t>123-12078</t>
  </si>
  <si>
    <t>123-12079</t>
  </si>
  <si>
    <t>123-12080</t>
  </si>
  <si>
    <t>123-12081</t>
  </si>
  <si>
    <t>123-12082</t>
  </si>
  <si>
    <t>123-12083</t>
  </si>
  <si>
    <t>123-12084</t>
  </si>
  <si>
    <t>123-12085</t>
  </si>
  <si>
    <t>123-12086</t>
  </si>
  <si>
    <t>123-12087</t>
  </si>
  <si>
    <t>123-12088</t>
  </si>
  <si>
    <t>123-12089</t>
  </si>
  <si>
    <t>123-12090</t>
  </si>
  <si>
    <t>123-12091</t>
  </si>
  <si>
    <t>123-12092</t>
  </si>
  <si>
    <t>123-12093</t>
  </si>
  <si>
    <t>123-12094</t>
  </si>
  <si>
    <t>123-12095</t>
  </si>
  <si>
    <t>123-12096</t>
  </si>
  <si>
    <t>123-12097</t>
  </si>
  <si>
    <t>123-12098</t>
  </si>
  <si>
    <t>123-12099</t>
  </si>
  <si>
    <t>123-12100</t>
  </si>
  <si>
    <t>123-12101</t>
  </si>
  <si>
    <t>123-12102</t>
  </si>
  <si>
    <t>123-12103</t>
  </si>
  <si>
    <t>123-12104</t>
  </si>
  <si>
    <t>123-12105</t>
  </si>
  <si>
    <t>123-12106</t>
  </si>
  <si>
    <t>123-12107</t>
  </si>
  <si>
    <t>123-12108</t>
  </si>
  <si>
    <t>123-12109</t>
  </si>
  <si>
    <t>123-12110</t>
  </si>
  <si>
    <t>123-12111</t>
  </si>
  <si>
    <t>123-12112</t>
  </si>
  <si>
    <t>123-12113</t>
  </si>
  <si>
    <t>123-12114</t>
  </si>
  <si>
    <t>123-12115</t>
  </si>
  <si>
    <t>123-12116</t>
  </si>
  <si>
    <t>123-12117</t>
  </si>
  <si>
    <t>123-12118</t>
  </si>
  <si>
    <t>123-12119</t>
  </si>
  <si>
    <t>123-12120</t>
  </si>
  <si>
    <t>123-12121</t>
  </si>
  <si>
    <t>123-12122</t>
  </si>
  <si>
    <t>123-12123</t>
  </si>
  <si>
    <t>123-12124</t>
  </si>
  <si>
    <t>123-12125</t>
  </si>
  <si>
    <t>123-12126</t>
  </si>
  <si>
    <t>123-12127</t>
  </si>
  <si>
    <t>123-12128</t>
  </si>
  <si>
    <t>123-12129</t>
  </si>
  <si>
    <t>123-12130</t>
  </si>
  <si>
    <t>123-12131</t>
  </si>
  <si>
    <t>123-12132</t>
  </si>
  <si>
    <t>123-12133</t>
  </si>
  <si>
    <t>123-12134</t>
  </si>
  <si>
    <t>123-12135</t>
  </si>
  <si>
    <t>123-12136</t>
  </si>
  <si>
    <t>123-12137</t>
  </si>
  <si>
    <t>123-12138</t>
  </si>
  <si>
    <t>123-12139</t>
  </si>
  <si>
    <t>123-12140</t>
  </si>
  <si>
    <t>123-12141</t>
  </si>
  <si>
    <t>123-12142</t>
  </si>
  <si>
    <t>123-12143</t>
  </si>
  <si>
    <t>123-12144</t>
  </si>
  <si>
    <t>123-12145</t>
  </si>
  <si>
    <t>123-12146</t>
  </si>
  <si>
    <t>123-12147</t>
  </si>
  <si>
    <t>123-12148</t>
  </si>
  <si>
    <t>123-12149</t>
  </si>
  <si>
    <t>123-12150</t>
  </si>
  <si>
    <t>123-12151</t>
  </si>
  <si>
    <t>123-12152</t>
  </si>
  <si>
    <t>123-12153</t>
  </si>
  <si>
    <t>123-12154</t>
  </si>
  <si>
    <t>123-12155</t>
  </si>
  <si>
    <t>123-12156</t>
  </si>
  <si>
    <t>123-12157</t>
  </si>
  <si>
    <t>123-12158</t>
  </si>
  <si>
    <t>123-12159</t>
  </si>
  <si>
    <t>123-12160</t>
  </si>
  <si>
    <t>123-12161</t>
  </si>
  <si>
    <t>123-12162</t>
  </si>
  <si>
    <t>123-12163</t>
  </si>
  <si>
    <t>123-12164</t>
  </si>
  <si>
    <t>123-12165</t>
  </si>
  <si>
    <t>123-12166</t>
  </si>
  <si>
    <t>123-12167</t>
  </si>
  <si>
    <t>123-12168</t>
  </si>
  <si>
    <t>123-12169</t>
  </si>
  <si>
    <t>123-12170</t>
  </si>
  <si>
    <t>123-12171</t>
  </si>
  <si>
    <t>123-12172</t>
  </si>
  <si>
    <t>123-12173</t>
  </si>
  <si>
    <t>123-12174</t>
  </si>
  <si>
    <t>123-12175</t>
  </si>
  <si>
    <t>123-12176</t>
  </si>
  <si>
    <t>123-12177</t>
  </si>
  <si>
    <t>123-12178</t>
  </si>
  <si>
    <t>123-12179</t>
  </si>
  <si>
    <t>123-12180</t>
  </si>
  <si>
    <t>123-12181</t>
  </si>
  <si>
    <t>123-12182</t>
  </si>
  <si>
    <t>123-12183</t>
  </si>
  <si>
    <t>123-12184</t>
  </si>
  <si>
    <t>123-12185</t>
  </si>
  <si>
    <t>123-12186</t>
  </si>
  <si>
    <t>123-12187</t>
  </si>
  <si>
    <t>123-12188</t>
  </si>
  <si>
    <t>123-12189</t>
  </si>
  <si>
    <t>123-12190</t>
  </si>
  <si>
    <t>123-12191</t>
  </si>
  <si>
    <t>123-12192</t>
  </si>
  <si>
    <t>123-12193</t>
  </si>
  <si>
    <t>123-12194</t>
  </si>
  <si>
    <t>123-12195</t>
  </si>
  <si>
    <t>123-12196</t>
  </si>
  <si>
    <t>123-12197</t>
  </si>
  <si>
    <t>123-12198</t>
  </si>
  <si>
    <t>123-12199</t>
  </si>
  <si>
    <t>123-12200</t>
  </si>
  <si>
    <t>123-12201</t>
  </si>
  <si>
    <t>123-12202</t>
  </si>
  <si>
    <t>123-12203</t>
  </si>
  <si>
    <t>123-12204</t>
  </si>
  <si>
    <t>123-12205</t>
  </si>
  <si>
    <t>123-12206</t>
  </si>
  <si>
    <t>123-12207</t>
  </si>
  <si>
    <t>123-12208</t>
  </si>
  <si>
    <t>123-12209</t>
  </si>
  <si>
    <t>123-12210</t>
  </si>
  <si>
    <t>123-12211</t>
  </si>
  <si>
    <t>123-12212</t>
  </si>
  <si>
    <t>123-12213</t>
  </si>
  <si>
    <t>123-12214</t>
  </si>
  <si>
    <t>123-12215</t>
  </si>
  <si>
    <t>123-12216</t>
  </si>
  <si>
    <t>123-12217</t>
  </si>
  <si>
    <t>123-12218</t>
  </si>
  <si>
    <t>123-12219</t>
  </si>
  <si>
    <t>123-12220</t>
  </si>
  <si>
    <t>123-12221</t>
  </si>
  <si>
    <t>123-12222</t>
  </si>
  <si>
    <t>123-12223</t>
  </si>
  <si>
    <t>123-12224</t>
  </si>
  <si>
    <t>123-12225</t>
  </si>
  <si>
    <t>123-12226</t>
  </si>
  <si>
    <t>123-12227</t>
  </si>
  <si>
    <t>123-12228</t>
  </si>
  <si>
    <t>123-12229</t>
  </si>
  <si>
    <t>123-12230</t>
  </si>
  <si>
    <t>123-12231</t>
  </si>
  <si>
    <t>123-12232</t>
  </si>
  <si>
    <t>123-12233</t>
  </si>
  <si>
    <t>123-12234</t>
  </si>
  <si>
    <t>123-12235</t>
  </si>
  <si>
    <t>123-12236</t>
  </si>
  <si>
    <t>123-12237</t>
  </si>
  <si>
    <t>123-12238</t>
  </si>
  <si>
    <t>123-12239</t>
  </si>
  <si>
    <t>123-12240</t>
  </si>
  <si>
    <t>123-12241</t>
  </si>
  <si>
    <t>123-12242</t>
  </si>
  <si>
    <t>123-12243</t>
  </si>
  <si>
    <t>123-12244</t>
  </si>
  <si>
    <t>123-12245</t>
  </si>
  <si>
    <t>123-12246</t>
  </si>
  <si>
    <t>123-12247</t>
  </si>
  <si>
    <t>123-12248</t>
  </si>
  <si>
    <t>123-12249</t>
  </si>
  <si>
    <t>123-12250</t>
  </si>
  <si>
    <t>123-12251</t>
  </si>
  <si>
    <t>123-12252</t>
  </si>
  <si>
    <t>123-12253</t>
  </si>
  <si>
    <t>123-12254</t>
  </si>
  <si>
    <t>123-12255</t>
  </si>
  <si>
    <t>123-12256</t>
  </si>
  <si>
    <t>123-12257</t>
  </si>
  <si>
    <t>123-12258</t>
  </si>
  <si>
    <t>123-12259</t>
  </si>
  <si>
    <t>123-12260</t>
  </si>
  <si>
    <t>123-12261</t>
  </si>
  <si>
    <t>123-12262</t>
  </si>
  <si>
    <t>123-12263</t>
  </si>
  <si>
    <t>123-12264</t>
  </si>
  <si>
    <t>123-12265</t>
  </si>
  <si>
    <t>123-12266</t>
  </si>
  <si>
    <t>123-12267</t>
  </si>
  <si>
    <t>123-12268</t>
  </si>
  <si>
    <t>123-12269</t>
  </si>
  <si>
    <t>123-12270</t>
  </si>
  <si>
    <t>123-12271</t>
  </si>
  <si>
    <t>123-12272</t>
  </si>
  <si>
    <t>123-12273</t>
  </si>
  <si>
    <t>123-12274</t>
  </si>
  <si>
    <t>123-12275</t>
  </si>
  <si>
    <t>123-12276</t>
  </si>
  <si>
    <t>123-12277</t>
  </si>
  <si>
    <t>123-12278</t>
  </si>
  <si>
    <t>123-12279</t>
  </si>
  <si>
    <t>123-12280</t>
  </si>
  <si>
    <t>123-12281</t>
  </si>
  <si>
    <t>123-12282</t>
  </si>
  <si>
    <t>123-12283</t>
  </si>
  <si>
    <t>123-12284</t>
  </si>
  <si>
    <t>123-12285</t>
  </si>
  <si>
    <t>123-12286</t>
  </si>
  <si>
    <t>123-12287</t>
  </si>
  <si>
    <t>123-12288</t>
  </si>
  <si>
    <t>123-12289</t>
  </si>
  <si>
    <t>123-12290</t>
  </si>
  <si>
    <t>123-12291</t>
  </si>
  <si>
    <t>123-12292</t>
  </si>
  <si>
    <t>123-12293</t>
  </si>
  <si>
    <t>123-12294</t>
  </si>
  <si>
    <t>123-12295</t>
  </si>
  <si>
    <t>123-12296</t>
  </si>
  <si>
    <t>123-12297</t>
  </si>
  <si>
    <t>123-12298</t>
  </si>
  <si>
    <t>123-12299</t>
  </si>
  <si>
    <t>123-12300</t>
  </si>
  <si>
    <t>123-12301</t>
  </si>
  <si>
    <t>123-12302</t>
  </si>
  <si>
    <t>123-12303</t>
  </si>
  <si>
    <t>123-12304</t>
  </si>
  <si>
    <t>123-12305</t>
  </si>
  <si>
    <t>123-12306</t>
  </si>
  <si>
    <t>123-12307</t>
  </si>
  <si>
    <t>123-12308</t>
  </si>
  <si>
    <t>123-12309</t>
  </si>
  <si>
    <t>123-12310</t>
  </si>
  <si>
    <t>123-12311</t>
  </si>
  <si>
    <t>123-12312</t>
  </si>
  <si>
    <t>123-12313</t>
  </si>
  <si>
    <t>123-12314</t>
  </si>
  <si>
    <t>123-12315</t>
  </si>
  <si>
    <t>123-12316</t>
  </si>
  <si>
    <t>123-12317</t>
  </si>
  <si>
    <t>123-12318</t>
  </si>
  <si>
    <t>123-12319</t>
  </si>
  <si>
    <t>123-12320</t>
  </si>
  <si>
    <t>123-12321</t>
  </si>
  <si>
    <t>123-12322</t>
  </si>
  <si>
    <t>123-12323</t>
  </si>
  <si>
    <t>123-12324</t>
  </si>
  <si>
    <t>123-12325</t>
  </si>
  <si>
    <t>123-12326</t>
  </si>
  <si>
    <t>123-12327</t>
  </si>
  <si>
    <t>123-12328</t>
  </si>
  <si>
    <t>123-12329</t>
  </si>
  <si>
    <t>123-12330</t>
  </si>
  <si>
    <t>123-12331</t>
  </si>
  <si>
    <t>123-12332</t>
  </si>
  <si>
    <t>123-12333</t>
  </si>
  <si>
    <t>123-12334</t>
  </si>
  <si>
    <t>123-12335</t>
  </si>
  <si>
    <t>123-12336</t>
  </si>
  <si>
    <t>123-12337</t>
  </si>
  <si>
    <t>123-12338</t>
  </si>
  <si>
    <t>123-12339</t>
  </si>
  <si>
    <t>123-12340</t>
  </si>
  <si>
    <t>123-12341</t>
  </si>
  <si>
    <t>123-12342</t>
  </si>
  <si>
    <t>123-12343</t>
  </si>
  <si>
    <t>123-12344</t>
  </si>
  <si>
    <t>123-12345</t>
  </si>
  <si>
    <t>123-12346</t>
  </si>
  <si>
    <t>123-12347</t>
  </si>
  <si>
    <t>123-12348</t>
  </si>
  <si>
    <t>123-12349</t>
  </si>
  <si>
    <t>123-12350</t>
  </si>
  <si>
    <t>123-12351</t>
  </si>
  <si>
    <t>123-12352</t>
  </si>
  <si>
    <t>123-12353</t>
  </si>
  <si>
    <t>123-12354</t>
  </si>
  <si>
    <t>123-12355</t>
  </si>
  <si>
    <t>123-12356</t>
  </si>
  <si>
    <t>123-12357</t>
  </si>
  <si>
    <t>123-12358</t>
  </si>
  <si>
    <t>123-12359</t>
  </si>
  <si>
    <t>123-12360</t>
  </si>
  <si>
    <t>123-12361</t>
  </si>
  <si>
    <t>123-12362</t>
  </si>
  <si>
    <t>123-12363</t>
  </si>
  <si>
    <t>123-12364</t>
  </si>
  <si>
    <t>123-12365</t>
  </si>
  <si>
    <t>123-12366</t>
  </si>
  <si>
    <t>123-12367</t>
  </si>
  <si>
    <t>123-12368</t>
  </si>
  <si>
    <t>123-12369</t>
  </si>
  <si>
    <t>123-12370</t>
  </si>
  <si>
    <t>123-12371</t>
  </si>
  <si>
    <t>123-12372</t>
  </si>
  <si>
    <t>123-12373</t>
  </si>
  <si>
    <t>123-12374</t>
  </si>
  <si>
    <t>123-12375</t>
  </si>
  <si>
    <t>123-12376</t>
  </si>
  <si>
    <t>123-12377</t>
  </si>
  <si>
    <t>123-12378</t>
  </si>
  <si>
    <t>123-12379</t>
  </si>
  <si>
    <t>123-12380</t>
  </si>
  <si>
    <t>123-12381</t>
  </si>
  <si>
    <t>123-12382</t>
  </si>
  <si>
    <t>123-12383</t>
  </si>
  <si>
    <t>123-12384</t>
  </si>
  <si>
    <t>123-12385</t>
  </si>
  <si>
    <t>123-12386</t>
  </si>
  <si>
    <t>123-12387</t>
  </si>
  <si>
    <t>123-12388</t>
  </si>
  <si>
    <t>123-12389</t>
  </si>
  <si>
    <t>123-12390</t>
  </si>
  <si>
    <t>123-12391</t>
  </si>
  <si>
    <t>123-12392</t>
  </si>
  <si>
    <t>123-12393</t>
  </si>
  <si>
    <t>123-12394</t>
  </si>
  <si>
    <t>123-12395</t>
  </si>
  <si>
    <t>123-12396</t>
  </si>
  <si>
    <t>123-12397</t>
  </si>
  <si>
    <t>123-12398</t>
  </si>
  <si>
    <t>123-12399</t>
  </si>
  <si>
    <t>123-12400</t>
  </si>
  <si>
    <t>123-12401</t>
  </si>
  <si>
    <t>123-12402</t>
  </si>
  <si>
    <t>123-12403</t>
  </si>
  <si>
    <t>123-12404</t>
  </si>
  <si>
    <t>123-12405</t>
  </si>
  <si>
    <t>123-12406</t>
  </si>
  <si>
    <t>123-12407</t>
  </si>
  <si>
    <t>123-12408</t>
  </si>
  <si>
    <t>123-12409</t>
  </si>
  <si>
    <t>123-12410</t>
  </si>
  <si>
    <t>123-12411</t>
  </si>
  <si>
    <t>123-12412</t>
  </si>
  <si>
    <t>123-12413</t>
  </si>
  <si>
    <t>123-12414</t>
  </si>
  <si>
    <t>123-12415</t>
  </si>
  <si>
    <t>123-12416</t>
  </si>
  <si>
    <t>123-12417</t>
  </si>
  <si>
    <t>123-12418</t>
  </si>
  <si>
    <t>123-12419</t>
  </si>
  <si>
    <t>123-12420</t>
  </si>
  <si>
    <t>123-12421</t>
  </si>
  <si>
    <t>123-12422</t>
  </si>
  <si>
    <t>123-12423</t>
  </si>
  <si>
    <t>123-12424</t>
  </si>
  <si>
    <t>123-12425</t>
  </si>
  <si>
    <t>123-12426</t>
  </si>
  <si>
    <t>123-12427</t>
  </si>
  <si>
    <t>123-12428</t>
  </si>
  <si>
    <t>123-12429</t>
  </si>
  <si>
    <t>123-12430</t>
  </si>
  <si>
    <t>123-12431</t>
  </si>
  <si>
    <t>123-12432</t>
  </si>
  <si>
    <t>123-12433</t>
  </si>
  <si>
    <t>123-12434</t>
  </si>
  <si>
    <t>123-12435</t>
  </si>
  <si>
    <t>123-12436</t>
  </si>
  <si>
    <t>123-12437</t>
  </si>
  <si>
    <t>123-12438</t>
  </si>
  <si>
    <t>123-12439</t>
  </si>
  <si>
    <t>123-12440</t>
  </si>
  <si>
    <t>123-12441</t>
  </si>
  <si>
    <t>123-12442</t>
  </si>
  <si>
    <t>123-12443</t>
  </si>
  <si>
    <t>123-12444</t>
  </si>
  <si>
    <t>123-12445</t>
  </si>
  <si>
    <t>123-12446</t>
  </si>
  <si>
    <t>123-12447</t>
  </si>
  <si>
    <t>123-12448</t>
  </si>
  <si>
    <t>123-12449</t>
  </si>
  <si>
    <t>123-12450</t>
  </si>
  <si>
    <t>123-12451</t>
  </si>
  <si>
    <t>123-12452</t>
  </si>
  <si>
    <t>123-12453</t>
  </si>
  <si>
    <t>123-12454</t>
  </si>
  <si>
    <t>123-12455</t>
  </si>
  <si>
    <t>123-12456</t>
  </si>
  <si>
    <t>123-12457</t>
  </si>
  <si>
    <t>123-12458</t>
  </si>
  <si>
    <t>123-12459</t>
  </si>
  <si>
    <t>123-12460</t>
  </si>
  <si>
    <t>123-12461</t>
  </si>
  <si>
    <t>123-12462</t>
  </si>
  <si>
    <t>123-12463</t>
  </si>
  <si>
    <t>123-12464</t>
  </si>
  <si>
    <t>123-12465</t>
  </si>
  <si>
    <t>123-12466</t>
  </si>
  <si>
    <t>123-12467</t>
  </si>
  <si>
    <t>123-12468</t>
  </si>
  <si>
    <t>123-12469</t>
  </si>
  <si>
    <t>123-12470</t>
  </si>
  <si>
    <t>123-12471</t>
  </si>
  <si>
    <t>123-12472</t>
  </si>
  <si>
    <t>123-12473</t>
  </si>
  <si>
    <t>123-12474</t>
  </si>
  <si>
    <t>123-12475</t>
  </si>
  <si>
    <t>123-12476</t>
  </si>
  <si>
    <t>123-12477</t>
  </si>
  <si>
    <t>123-12478</t>
  </si>
  <si>
    <t>123-12479</t>
  </si>
  <si>
    <t>123-12480</t>
  </si>
  <si>
    <t>123-12481</t>
  </si>
  <si>
    <t>123-12482</t>
  </si>
  <si>
    <t>123-12483</t>
  </si>
  <si>
    <t>123-12484</t>
  </si>
  <si>
    <t>123-12485</t>
  </si>
  <si>
    <t>123-12486</t>
  </si>
  <si>
    <t>123-12487</t>
  </si>
  <si>
    <t>123-12488</t>
  </si>
  <si>
    <t>123-12489</t>
  </si>
  <si>
    <t>123-12490</t>
  </si>
  <si>
    <t>123-12491</t>
  </si>
  <si>
    <t>123-12492</t>
  </si>
  <si>
    <t>123-12493</t>
  </si>
  <si>
    <t>123-12494</t>
  </si>
  <si>
    <t>123-12495</t>
  </si>
  <si>
    <t>123-12496</t>
  </si>
  <si>
    <t>123-12497</t>
  </si>
  <si>
    <t>123-12498</t>
  </si>
  <si>
    <t>123-12499</t>
  </si>
  <si>
    <t>123-12500</t>
  </si>
  <si>
    <t>123-12501</t>
  </si>
  <si>
    <t>123-12502</t>
  </si>
  <si>
    <t>123-12503</t>
  </si>
  <si>
    <t>123-12504</t>
  </si>
  <si>
    <t>123-12505</t>
  </si>
  <si>
    <t>123-12506</t>
  </si>
  <si>
    <t>123-12507</t>
  </si>
  <si>
    <t>123-12508</t>
  </si>
  <si>
    <t>123-12509</t>
  </si>
  <si>
    <t>123-12510</t>
  </si>
  <si>
    <t>123-12511</t>
  </si>
  <si>
    <t>123-12512</t>
  </si>
  <si>
    <t>123-12513</t>
  </si>
  <si>
    <t>123-12514</t>
  </si>
  <si>
    <t>123-12515</t>
  </si>
  <si>
    <t>123-12516</t>
  </si>
  <si>
    <t>123-12517</t>
  </si>
  <si>
    <t>123-12518</t>
  </si>
  <si>
    <t>123-12519</t>
  </si>
  <si>
    <t>123-12520</t>
  </si>
  <si>
    <t>123-12521</t>
  </si>
  <si>
    <t>123-12522</t>
  </si>
  <si>
    <t>123-12523</t>
  </si>
  <si>
    <t>123-12524</t>
  </si>
  <si>
    <t>123-12525</t>
  </si>
  <si>
    <t>123-12526</t>
  </si>
  <si>
    <t>123-12527</t>
  </si>
  <si>
    <t>123-12528</t>
  </si>
  <si>
    <t>123-12529</t>
  </si>
  <si>
    <t>123-12530</t>
  </si>
  <si>
    <t>123-12531</t>
  </si>
  <si>
    <t>123-12532</t>
  </si>
  <si>
    <t>123-12533</t>
  </si>
  <si>
    <t>123-12534</t>
  </si>
  <si>
    <t>123-12535</t>
  </si>
  <si>
    <t>123-12536</t>
  </si>
  <si>
    <t>123-12537</t>
  </si>
  <si>
    <t>123-12538</t>
  </si>
  <si>
    <t>123-12539</t>
  </si>
  <si>
    <t>123-12540</t>
  </si>
  <si>
    <t>123-12541</t>
  </si>
  <si>
    <t>123-12542</t>
  </si>
  <si>
    <t>123-12543</t>
  </si>
  <si>
    <t>123-12544</t>
  </si>
  <si>
    <t>123-12545</t>
  </si>
  <si>
    <t>123-12546</t>
  </si>
  <si>
    <t>123-12547</t>
  </si>
  <si>
    <t>123-12548</t>
  </si>
  <si>
    <t>123-12549</t>
  </si>
  <si>
    <t>123-12550</t>
  </si>
  <si>
    <t>123-12551</t>
  </si>
  <si>
    <t>123-12552</t>
  </si>
  <si>
    <t>123-12553</t>
  </si>
  <si>
    <t>123-12554</t>
  </si>
  <si>
    <t>123-12555</t>
  </si>
  <si>
    <t>123-12556</t>
  </si>
  <si>
    <t>123-12557</t>
  </si>
  <si>
    <t>123-12558</t>
  </si>
  <si>
    <t>123-12559</t>
  </si>
  <si>
    <t>123-12560</t>
  </si>
  <si>
    <t>123-12561</t>
  </si>
  <si>
    <t>123-12562</t>
  </si>
  <si>
    <t>123-12563</t>
  </si>
  <si>
    <t>123-12564</t>
  </si>
  <si>
    <t>123-12565</t>
  </si>
  <si>
    <t>123-12566</t>
  </si>
  <si>
    <t>123-12567</t>
  </si>
  <si>
    <t>123-12568</t>
  </si>
  <si>
    <t>123-12569</t>
  </si>
  <si>
    <t>123-12570</t>
  </si>
  <si>
    <t>123-12571</t>
  </si>
  <si>
    <t>123-12572</t>
  </si>
  <si>
    <t>123-12573</t>
  </si>
  <si>
    <t>123-12574</t>
  </si>
  <si>
    <t>123-12575</t>
  </si>
  <si>
    <t>123-12576</t>
  </si>
  <si>
    <t>123-12577</t>
  </si>
  <si>
    <t>123-12578</t>
  </si>
  <si>
    <t>123-12579</t>
  </si>
  <si>
    <t>123-12580</t>
  </si>
  <si>
    <t>123-12581</t>
  </si>
  <si>
    <t>123-12582</t>
  </si>
  <si>
    <t>123-12583</t>
  </si>
  <si>
    <t>123-12584</t>
  </si>
  <si>
    <t>123-12585</t>
  </si>
  <si>
    <t>123-12586</t>
  </si>
  <si>
    <t>123-12587</t>
  </si>
  <si>
    <t>123-12588</t>
  </si>
  <si>
    <t>123-12589</t>
  </si>
  <si>
    <t>123-12590</t>
  </si>
  <si>
    <t>123-12591</t>
  </si>
  <si>
    <t>123-12592</t>
  </si>
  <si>
    <t>123-12593</t>
  </si>
  <si>
    <t>123-12594</t>
  </si>
  <si>
    <t>123-12595</t>
  </si>
  <si>
    <t>123-12596</t>
  </si>
  <si>
    <t>123-12597</t>
  </si>
  <si>
    <t>123-12598</t>
  </si>
  <si>
    <t>123-12599</t>
  </si>
  <si>
    <t>123-12600</t>
  </si>
  <si>
    <t>123-12601</t>
  </si>
  <si>
    <t>123-12602</t>
  </si>
  <si>
    <t>123-12603</t>
  </si>
  <si>
    <t>123-12604</t>
  </si>
  <si>
    <t>123-12605</t>
  </si>
  <si>
    <t>123-12606</t>
  </si>
  <si>
    <t>123-12607</t>
  </si>
  <si>
    <t>123-12608</t>
  </si>
  <si>
    <t>123-12609</t>
  </si>
  <si>
    <t>123-12610</t>
  </si>
  <si>
    <t>123-12611</t>
  </si>
  <si>
    <t>123-12612</t>
  </si>
  <si>
    <t>123-12613</t>
  </si>
  <si>
    <t>123-12614</t>
  </si>
  <si>
    <t>123-12615</t>
  </si>
  <si>
    <t>123-12616</t>
  </si>
  <si>
    <t>123-12617</t>
  </si>
  <si>
    <t>123-12618</t>
  </si>
  <si>
    <t>123-12619</t>
  </si>
  <si>
    <t>123-12620</t>
  </si>
  <si>
    <t>123-12621</t>
  </si>
  <si>
    <t>123-12622</t>
  </si>
  <si>
    <t>123-12623</t>
  </si>
  <si>
    <t>123-12624</t>
  </si>
  <si>
    <t>123-12625</t>
  </si>
  <si>
    <t>123-12626</t>
  </si>
  <si>
    <t>123-12627</t>
  </si>
  <si>
    <t>123-12628</t>
  </si>
  <si>
    <t>123-12629</t>
  </si>
  <si>
    <t>123-12630</t>
  </si>
  <si>
    <t>123-12631</t>
  </si>
  <si>
    <t>123-12632</t>
  </si>
  <si>
    <t>123-12633</t>
  </si>
  <si>
    <t>123-12634</t>
  </si>
  <si>
    <t>123-12635</t>
  </si>
  <si>
    <t>123-12636</t>
  </si>
  <si>
    <t>123-12637</t>
  </si>
  <si>
    <t>123-12638</t>
  </si>
  <si>
    <t>123-12639</t>
  </si>
  <si>
    <t>123-12640</t>
  </si>
  <si>
    <t>123-12641</t>
  </si>
  <si>
    <t>123-12642</t>
  </si>
  <si>
    <t>123-12643</t>
  </si>
  <si>
    <t>123-12644</t>
  </si>
  <si>
    <t>123-12645</t>
  </si>
  <si>
    <t>123-12646</t>
  </si>
  <si>
    <t>123-12647</t>
  </si>
  <si>
    <t>123-12648</t>
  </si>
  <si>
    <t>123-12649</t>
  </si>
  <si>
    <t>123-12650</t>
  </si>
  <si>
    <t>123-12651</t>
  </si>
  <si>
    <t>123-12652</t>
  </si>
  <si>
    <t>123-12653</t>
  </si>
  <si>
    <t>123-12654</t>
  </si>
  <si>
    <t>123-12655</t>
  </si>
  <si>
    <t>123-12656</t>
  </si>
  <si>
    <t>123-12657</t>
  </si>
  <si>
    <t>123-12658</t>
  </si>
  <si>
    <t>123-12659</t>
  </si>
  <si>
    <t>123-12660</t>
  </si>
  <si>
    <t>123-12661</t>
  </si>
  <si>
    <t>123-12662</t>
  </si>
  <si>
    <t>123-12663</t>
  </si>
  <si>
    <t>123-12664</t>
  </si>
  <si>
    <t>123-12665</t>
  </si>
  <si>
    <t>123-12666</t>
  </si>
  <si>
    <t>123-12667</t>
  </si>
  <si>
    <t>123-12668</t>
  </si>
  <si>
    <t>123-12669</t>
  </si>
  <si>
    <t>123-12670</t>
  </si>
  <si>
    <t>123-12671</t>
  </si>
  <si>
    <t>123-12672</t>
  </si>
  <si>
    <t>123-12673</t>
  </si>
  <si>
    <t>123-12674</t>
  </si>
  <si>
    <t>123-12675</t>
  </si>
  <si>
    <t>123-12676</t>
  </si>
  <si>
    <t>123-12677</t>
  </si>
  <si>
    <t>123-12678</t>
  </si>
  <si>
    <t>123-12679</t>
  </si>
  <si>
    <t>123-12680</t>
  </si>
  <si>
    <t>123-12681</t>
  </si>
  <si>
    <t>123-12682</t>
  </si>
  <si>
    <t>123-12683</t>
  </si>
  <si>
    <t>123-12684</t>
  </si>
  <si>
    <t>123-12685</t>
  </si>
  <si>
    <t>123-12686</t>
  </si>
  <si>
    <t>123-12687</t>
  </si>
  <si>
    <t>123-12688</t>
  </si>
  <si>
    <t>123-12689</t>
  </si>
  <si>
    <t>123-12690</t>
  </si>
  <si>
    <t>123-12691</t>
  </si>
  <si>
    <t>123-12692</t>
  </si>
  <si>
    <t>123-12693</t>
  </si>
  <si>
    <t>123-12694</t>
  </si>
  <si>
    <t>123-12695</t>
  </si>
  <si>
    <t>123-12696</t>
  </si>
  <si>
    <t>123-12697</t>
  </si>
  <si>
    <t>123-12698</t>
  </si>
  <si>
    <t>123-12699</t>
  </si>
  <si>
    <t>123-12700</t>
  </si>
  <si>
    <t>123-12701</t>
  </si>
  <si>
    <t>123-12702</t>
  </si>
  <si>
    <t>123-12703</t>
  </si>
  <si>
    <t>123-12704</t>
  </si>
  <si>
    <t>123-12705</t>
  </si>
  <si>
    <t>123-12706</t>
  </si>
  <si>
    <t>123-12707</t>
  </si>
  <si>
    <t>123-12708</t>
  </si>
  <si>
    <t>123-12709</t>
  </si>
  <si>
    <t>123-12710</t>
  </si>
  <si>
    <t>123-12711</t>
  </si>
  <si>
    <t>123-12712</t>
  </si>
  <si>
    <t>123-12713</t>
  </si>
  <si>
    <t>123-12714</t>
  </si>
  <si>
    <t>123-12715</t>
  </si>
  <si>
    <t>123-12716</t>
  </si>
  <si>
    <t>123-12717</t>
  </si>
  <si>
    <t>123-12718</t>
  </si>
  <si>
    <t>123-12719</t>
  </si>
  <si>
    <t>123-12720</t>
  </si>
  <si>
    <t>123-12721</t>
  </si>
  <si>
    <t>123-12722</t>
  </si>
  <si>
    <t>123-12723</t>
  </si>
  <si>
    <t>123-12724</t>
  </si>
  <si>
    <t>123-12725</t>
  </si>
  <si>
    <t>123-12726</t>
  </si>
  <si>
    <t>123-12727</t>
  </si>
  <si>
    <t>123-12728</t>
  </si>
  <si>
    <t>123-12729</t>
  </si>
  <si>
    <t>123-12730</t>
  </si>
  <si>
    <t>123-12731</t>
  </si>
  <si>
    <t>123-12732</t>
  </si>
  <si>
    <t>123-12733</t>
  </si>
  <si>
    <t>123-12734</t>
  </si>
  <si>
    <t>123-12735</t>
  </si>
  <si>
    <t>123-12736</t>
  </si>
  <si>
    <t>123-12737</t>
  </si>
  <si>
    <t>123-12738</t>
  </si>
  <si>
    <t>123-12739</t>
  </si>
  <si>
    <t>123-12740</t>
  </si>
  <si>
    <t>123-12741</t>
  </si>
  <si>
    <t>123-12742</t>
  </si>
  <si>
    <t>123-12743</t>
  </si>
  <si>
    <t>123-12744</t>
  </si>
  <si>
    <t>123-12745</t>
  </si>
  <si>
    <t>123-12746</t>
  </si>
  <si>
    <t>123-12747</t>
  </si>
  <si>
    <t>123-12748</t>
  </si>
  <si>
    <t>123-12749</t>
  </si>
  <si>
    <t>123-12750</t>
  </si>
  <si>
    <t>123-12751</t>
  </si>
  <si>
    <t>123-12752</t>
  </si>
  <si>
    <t>123-12753</t>
  </si>
  <si>
    <t>123-12754</t>
  </si>
  <si>
    <t>123-12755</t>
  </si>
  <si>
    <t>123-12756</t>
  </si>
  <si>
    <t>123-12757</t>
  </si>
  <si>
    <t>123-12758</t>
  </si>
  <si>
    <t>123-12759</t>
  </si>
  <si>
    <t>123-12760</t>
  </si>
  <si>
    <t>123-12761</t>
  </si>
  <si>
    <t>123-12762</t>
  </si>
  <si>
    <t>123-12763</t>
  </si>
  <si>
    <t>123-12764</t>
  </si>
  <si>
    <t>123-12765</t>
  </si>
  <si>
    <t>123-12766</t>
  </si>
  <si>
    <t>123-12767</t>
  </si>
  <si>
    <t>123-12768</t>
  </si>
  <si>
    <t>123-12769</t>
  </si>
  <si>
    <t>123-12770</t>
  </si>
  <si>
    <t>123-12771</t>
  </si>
  <si>
    <t>123-12772</t>
  </si>
  <si>
    <t>123-12773</t>
  </si>
  <si>
    <t>123-12774</t>
  </si>
  <si>
    <t>123-12775</t>
  </si>
  <si>
    <t>123-12776</t>
  </si>
  <si>
    <t>123-12777</t>
  </si>
  <si>
    <t>123-12778</t>
  </si>
  <si>
    <t>123-12779</t>
  </si>
  <si>
    <t>123-12780</t>
  </si>
  <si>
    <t>123-12781</t>
  </si>
  <si>
    <t>123-12782</t>
  </si>
  <si>
    <t>123-12783</t>
  </si>
  <si>
    <t>123-12784</t>
  </si>
  <si>
    <t>123-12785</t>
  </si>
  <si>
    <t>123-12786</t>
  </si>
  <si>
    <t>123-12787</t>
  </si>
  <si>
    <t>123-12788</t>
  </si>
  <si>
    <t>123-12789</t>
  </si>
  <si>
    <t>123-12790</t>
  </si>
  <si>
    <t>123-12791</t>
  </si>
  <si>
    <t>123-12792</t>
  </si>
  <si>
    <t>123-12793</t>
  </si>
  <si>
    <t>123-12794</t>
  </si>
  <si>
    <t>123-12795</t>
  </si>
  <si>
    <t>123-12796</t>
  </si>
  <si>
    <t>123-12797</t>
  </si>
  <si>
    <t>123-12798</t>
  </si>
  <si>
    <t>123-12799</t>
  </si>
  <si>
    <t>123-12800</t>
  </si>
  <si>
    <t>123-12801</t>
  </si>
  <si>
    <t>123-12802</t>
  </si>
  <si>
    <t>123-12803</t>
  </si>
  <si>
    <t>123-12804</t>
  </si>
  <si>
    <t>123-12805</t>
  </si>
  <si>
    <t>123-12806</t>
  </si>
  <si>
    <t>123-12807</t>
  </si>
  <si>
    <t>123-12808</t>
  </si>
  <si>
    <t>123-12809</t>
  </si>
  <si>
    <t>123-12810</t>
  </si>
  <si>
    <t>123-12811</t>
  </si>
  <si>
    <t>123-12812</t>
  </si>
  <si>
    <t>123-12813</t>
  </si>
  <si>
    <t>123-12814</t>
  </si>
  <si>
    <t>123-12815</t>
  </si>
  <si>
    <t>123-12816</t>
  </si>
  <si>
    <t>123-12817</t>
  </si>
  <si>
    <t>123-12818</t>
  </si>
  <si>
    <t>123-12819</t>
  </si>
  <si>
    <t>123-12820</t>
  </si>
  <si>
    <t>123-12821</t>
  </si>
  <si>
    <t>123-12822</t>
  </si>
  <si>
    <t>123-12823</t>
  </si>
  <si>
    <t>123-12824</t>
  </si>
  <si>
    <t>123-12825</t>
  </si>
  <si>
    <t>123-12826</t>
  </si>
  <si>
    <t>123-12827</t>
  </si>
  <si>
    <t>123-12828</t>
  </si>
  <si>
    <t>123-12829</t>
  </si>
  <si>
    <t>123-12830</t>
  </si>
  <si>
    <t>123-12831</t>
  </si>
  <si>
    <t>123-12832</t>
  </si>
  <si>
    <t>123-12833</t>
  </si>
  <si>
    <t>123-12834</t>
  </si>
  <si>
    <t>123-12835</t>
  </si>
  <si>
    <t>123-12836</t>
  </si>
  <si>
    <t>123-12837</t>
  </si>
  <si>
    <t>123-12838</t>
  </si>
  <si>
    <t>123-12839</t>
  </si>
  <si>
    <t>123-12840</t>
  </si>
  <si>
    <t>123-12841</t>
  </si>
  <si>
    <t>123-12842</t>
  </si>
  <si>
    <t>123-12843</t>
  </si>
  <si>
    <t>123-12844</t>
  </si>
  <si>
    <t>123-12845</t>
  </si>
  <si>
    <t>123-12846</t>
  </si>
  <si>
    <t>123-12847</t>
  </si>
  <si>
    <t>123-12848</t>
  </si>
  <si>
    <t>123-12849</t>
  </si>
  <si>
    <t>123-12850</t>
  </si>
  <si>
    <t>123-12851</t>
  </si>
  <si>
    <t>123-12852</t>
  </si>
  <si>
    <t>123-12853</t>
  </si>
  <si>
    <t>123-12854</t>
  </si>
  <si>
    <t>123-12855</t>
  </si>
  <si>
    <t>123-12856</t>
  </si>
  <si>
    <t>123-12857</t>
  </si>
  <si>
    <t>123-12858</t>
  </si>
  <si>
    <t>123-12859</t>
  </si>
  <si>
    <t>123-12860</t>
  </si>
  <si>
    <t>123-12861</t>
  </si>
  <si>
    <t>123-12862</t>
  </si>
  <si>
    <t>123-12863</t>
  </si>
  <si>
    <t>123-12864</t>
  </si>
  <si>
    <t>123-12865</t>
  </si>
  <si>
    <t>123-12866</t>
  </si>
  <si>
    <t>123-12867</t>
  </si>
  <si>
    <t>123-12868</t>
  </si>
  <si>
    <t>123-12869</t>
  </si>
  <si>
    <t>123-12870</t>
  </si>
  <si>
    <t>123-12871</t>
  </si>
  <si>
    <t>123-12872</t>
  </si>
  <si>
    <t>123-12873</t>
  </si>
  <si>
    <t>123-12874</t>
  </si>
  <si>
    <t>123-12875</t>
  </si>
  <si>
    <t>123-12876</t>
  </si>
  <si>
    <t>123-12877</t>
  </si>
  <si>
    <t>123-12878</t>
  </si>
  <si>
    <t>123-12879</t>
  </si>
  <si>
    <t>123-12880</t>
  </si>
  <si>
    <t>123-12881</t>
  </si>
  <si>
    <t>123-12882</t>
  </si>
  <si>
    <t>123-12883</t>
  </si>
  <si>
    <t>123-12884</t>
  </si>
  <si>
    <t>123-12885</t>
  </si>
  <si>
    <t>123-12886</t>
  </si>
  <si>
    <t>123-12887</t>
  </si>
  <si>
    <t>123-12888</t>
  </si>
  <si>
    <t>123-12889</t>
  </si>
  <si>
    <t>123-12890</t>
  </si>
  <si>
    <t>123-12891</t>
  </si>
  <si>
    <t>123-12892</t>
  </si>
  <si>
    <t>123-12893</t>
  </si>
  <si>
    <t>123-12894</t>
  </si>
  <si>
    <t>123-12895</t>
  </si>
  <si>
    <t>123-12896</t>
  </si>
  <si>
    <t>123-12897</t>
  </si>
  <si>
    <t>123-12898</t>
  </si>
  <si>
    <t>123-12899</t>
  </si>
  <si>
    <t>123-12900</t>
  </si>
  <si>
    <t>123-12901</t>
  </si>
  <si>
    <t>123-12902</t>
  </si>
  <si>
    <t>123-12903</t>
  </si>
  <si>
    <t>123-12904</t>
  </si>
  <si>
    <t>123-12905</t>
  </si>
  <si>
    <t>123-12906</t>
  </si>
  <si>
    <t>123-12907</t>
  </si>
  <si>
    <t>123-12908</t>
  </si>
  <si>
    <t>123-12909</t>
  </si>
  <si>
    <t>123-12910</t>
  </si>
  <si>
    <t>123-12911</t>
  </si>
  <si>
    <t>123-12912</t>
  </si>
  <si>
    <t>123-12913</t>
  </si>
  <si>
    <t>123-12914</t>
  </si>
  <si>
    <t>123-12915</t>
  </si>
  <si>
    <t>123-12916</t>
  </si>
  <si>
    <t>123-12917</t>
  </si>
  <si>
    <t>123-12918</t>
  </si>
  <si>
    <t>123-12919</t>
  </si>
  <si>
    <t>123-12920</t>
  </si>
  <si>
    <t>123-12921</t>
  </si>
  <si>
    <t>123-12922</t>
  </si>
  <si>
    <t>123-12923</t>
  </si>
  <si>
    <t>123-12924</t>
  </si>
  <si>
    <t>123-12925</t>
  </si>
  <si>
    <t>123-12926</t>
  </si>
  <si>
    <t>123-12927</t>
  </si>
  <si>
    <t>123-12928</t>
  </si>
  <si>
    <t>123-12929</t>
  </si>
  <si>
    <t>123-12930</t>
  </si>
  <si>
    <t>123-12931</t>
  </si>
  <si>
    <t>123-12932</t>
  </si>
  <si>
    <t>123-12933</t>
  </si>
  <si>
    <t>123-12934</t>
  </si>
  <si>
    <t>123-12935</t>
  </si>
  <si>
    <t>123-12936</t>
  </si>
  <si>
    <t>123-12937</t>
  </si>
  <si>
    <t>123-12938</t>
  </si>
  <si>
    <t>123-12939</t>
  </si>
  <si>
    <t>123-12940</t>
  </si>
  <si>
    <t>123-12941</t>
  </si>
  <si>
    <t>123-12942</t>
  </si>
  <si>
    <t>123-12943</t>
  </si>
  <si>
    <t>123-12944</t>
  </si>
  <si>
    <t>123-12945</t>
  </si>
  <si>
    <t>123-12946</t>
  </si>
  <si>
    <t>123-12947</t>
  </si>
  <si>
    <t>123-12948</t>
  </si>
  <si>
    <t>123-12949</t>
  </si>
  <si>
    <t>123-12950</t>
  </si>
  <si>
    <t>123-12951</t>
  </si>
  <si>
    <t>123-12952</t>
  </si>
  <si>
    <t>123-12953</t>
  </si>
  <si>
    <t>123-12954</t>
  </si>
  <si>
    <t>123-12955</t>
  </si>
  <si>
    <t>123-12956</t>
  </si>
  <si>
    <t>123-12957</t>
  </si>
  <si>
    <t>123-12958</t>
  </si>
  <si>
    <t>123-12959</t>
  </si>
  <si>
    <t>123-12960</t>
  </si>
  <si>
    <t>123-12961</t>
  </si>
  <si>
    <t>123-12962</t>
  </si>
  <si>
    <t>123-12963</t>
  </si>
  <si>
    <t>123-12964</t>
  </si>
  <si>
    <t>123-12965</t>
  </si>
  <si>
    <t>123-12966</t>
  </si>
  <si>
    <t>123-12967</t>
  </si>
  <si>
    <t>123-12968</t>
  </si>
  <si>
    <t>123-12969</t>
  </si>
  <si>
    <t>123-12970</t>
  </si>
  <si>
    <t>123-12971</t>
  </si>
  <si>
    <t>123-12972</t>
  </si>
  <si>
    <t>123-12973</t>
  </si>
  <si>
    <t>123-12974</t>
  </si>
  <si>
    <t>123-12975</t>
  </si>
  <si>
    <t>123-12976</t>
  </si>
  <si>
    <t>123-12977</t>
  </si>
  <si>
    <t>123-12978</t>
  </si>
  <si>
    <t>123-12979</t>
  </si>
  <si>
    <t>123-12980</t>
  </si>
  <si>
    <t>123-12981</t>
  </si>
  <si>
    <t>123-12982</t>
  </si>
  <si>
    <t>123-12983</t>
  </si>
  <si>
    <t>123-12984</t>
  </si>
  <si>
    <t>123-12985</t>
  </si>
  <si>
    <t>123-12986</t>
  </si>
  <si>
    <t>123-12987</t>
  </si>
  <si>
    <t>123-12988</t>
  </si>
  <si>
    <t>123-12989</t>
  </si>
  <si>
    <t>123-12990</t>
  </si>
  <si>
    <t>123-12991</t>
  </si>
  <si>
    <t>123-12992</t>
  </si>
  <si>
    <t>123-12993</t>
  </si>
  <si>
    <t>123-12994</t>
  </si>
  <si>
    <t>123-12995</t>
  </si>
  <si>
    <t>123-12996</t>
  </si>
  <si>
    <t>123-12997</t>
  </si>
  <si>
    <t>123-12998</t>
  </si>
  <si>
    <t>123-12999</t>
  </si>
  <si>
    <t>123-13000</t>
  </si>
  <si>
    <t>123-13001</t>
  </si>
  <si>
    <t>123-13002</t>
  </si>
  <si>
    <t>123-13003</t>
  </si>
  <si>
    <t>123-13004</t>
  </si>
  <si>
    <t>123-13005</t>
  </si>
  <si>
    <t>123-13006</t>
  </si>
  <si>
    <t>123-13007</t>
  </si>
  <si>
    <t>123-13008</t>
  </si>
  <si>
    <t>123-13009</t>
  </si>
  <si>
    <t>123-13010</t>
  </si>
  <si>
    <t>123-13011</t>
  </si>
  <si>
    <t>123-13012</t>
  </si>
  <si>
    <t>123-13013</t>
  </si>
  <si>
    <t>123-13014</t>
  </si>
  <si>
    <t>123-13015</t>
  </si>
  <si>
    <t>123-13016</t>
  </si>
  <si>
    <t>123-13017</t>
  </si>
  <si>
    <t>123-13018</t>
  </si>
  <si>
    <t>123-13019</t>
  </si>
  <si>
    <t>123-13020</t>
  </si>
  <si>
    <t>123-13021</t>
  </si>
  <si>
    <t>123-13022</t>
  </si>
  <si>
    <t>123-13023</t>
  </si>
  <si>
    <t>123-13024</t>
  </si>
  <si>
    <t>123-13025</t>
  </si>
  <si>
    <t>123-13026</t>
  </si>
  <si>
    <t>123-13027</t>
  </si>
  <si>
    <t>123-13028</t>
  </si>
  <si>
    <t>123-13029</t>
  </si>
  <si>
    <t>123-13030</t>
  </si>
  <si>
    <t>123-13031</t>
  </si>
  <si>
    <t>123-13032</t>
  </si>
  <si>
    <t>123-13033</t>
  </si>
  <si>
    <t>123-13034</t>
  </si>
  <si>
    <t>123-13035</t>
  </si>
  <si>
    <t>123-13036</t>
  </si>
  <si>
    <t>123-13037</t>
  </si>
  <si>
    <t>123-13038</t>
  </si>
  <si>
    <t>123-13039</t>
  </si>
  <si>
    <t>123-13040</t>
  </si>
  <si>
    <t>123-13041</t>
  </si>
  <si>
    <t>123-13042</t>
  </si>
  <si>
    <t>123-13043</t>
  </si>
  <si>
    <t>123-13044</t>
  </si>
  <si>
    <t>123-13045</t>
  </si>
  <si>
    <t>123-13046</t>
  </si>
  <si>
    <t>123-13047</t>
  </si>
  <si>
    <t>123-13048</t>
  </si>
  <si>
    <t>123-13049</t>
  </si>
  <si>
    <t>123-13050</t>
  </si>
  <si>
    <t>123-13051</t>
  </si>
  <si>
    <t>123-13052</t>
  </si>
  <si>
    <t>123-13053</t>
  </si>
  <si>
    <t>123-13054</t>
  </si>
  <si>
    <t>123-13055</t>
  </si>
  <si>
    <t>123-13056</t>
  </si>
  <si>
    <t>123-13057</t>
  </si>
  <si>
    <t>123-13058</t>
  </si>
  <si>
    <t>123-13059</t>
  </si>
  <si>
    <t>123-13060</t>
  </si>
  <si>
    <t>123-13061</t>
  </si>
  <si>
    <t>123-13062</t>
  </si>
  <si>
    <t>123-13063</t>
  </si>
  <si>
    <t>123-13064</t>
  </si>
  <si>
    <t>123-13065</t>
  </si>
  <si>
    <t>123-13066</t>
  </si>
  <si>
    <t>123-13067</t>
  </si>
  <si>
    <t>123-13068</t>
  </si>
  <si>
    <t>123-13069</t>
  </si>
  <si>
    <t>123-13070</t>
  </si>
  <si>
    <t>123-13071</t>
  </si>
  <si>
    <t>123-13072</t>
  </si>
  <si>
    <t>123-13073</t>
  </si>
  <si>
    <t>123-13074</t>
  </si>
  <si>
    <t>123-13075</t>
  </si>
  <si>
    <t>123-13076</t>
  </si>
  <si>
    <t>123-13077</t>
  </si>
  <si>
    <t>123-13078</t>
  </si>
  <si>
    <t>123-13079</t>
  </si>
  <si>
    <t>123-13080</t>
  </si>
  <si>
    <t>123-13081</t>
  </si>
  <si>
    <t>123-13082</t>
  </si>
  <si>
    <t>123-13083</t>
  </si>
  <si>
    <t>123-13084</t>
  </si>
  <si>
    <t>123-13085</t>
  </si>
  <si>
    <t>123-13086</t>
  </si>
  <si>
    <t>123-13087</t>
  </si>
  <si>
    <t>123-13088</t>
  </si>
  <si>
    <t>123-13089</t>
  </si>
  <si>
    <t>123-13090</t>
  </si>
  <si>
    <t>123-13091</t>
  </si>
  <si>
    <t>123-13092</t>
  </si>
  <si>
    <t>123-13093</t>
  </si>
  <si>
    <t>123-13094</t>
  </si>
  <si>
    <t>123-13095</t>
  </si>
  <si>
    <t>123-13096</t>
  </si>
  <si>
    <t>123-13097</t>
  </si>
  <si>
    <t>123-13098</t>
  </si>
  <si>
    <t>123-13099</t>
  </si>
  <si>
    <t>123-13100</t>
  </si>
  <si>
    <t>123-13101</t>
  </si>
  <si>
    <t>123-13102</t>
  </si>
  <si>
    <t>123-13103</t>
  </si>
  <si>
    <t>123-13104</t>
  </si>
  <si>
    <t>123-13105</t>
  </si>
  <si>
    <t>123-13106</t>
  </si>
  <si>
    <t>123-13107</t>
  </si>
  <si>
    <t>123-13108</t>
  </si>
  <si>
    <t>123-13109</t>
  </si>
  <si>
    <t>123-13110</t>
  </si>
  <si>
    <t>123-13111</t>
  </si>
  <si>
    <t>123-13112</t>
  </si>
  <si>
    <t>123-13113</t>
  </si>
  <si>
    <t>123-13114</t>
  </si>
  <si>
    <t>123-13115</t>
  </si>
  <si>
    <t>123-13116</t>
  </si>
  <si>
    <t>123-13117</t>
  </si>
  <si>
    <t>123-13118</t>
  </si>
  <si>
    <t>123-13119</t>
  </si>
  <si>
    <t>123-13120</t>
  </si>
  <si>
    <t>123-13121</t>
  </si>
  <si>
    <t>123-13122</t>
  </si>
  <si>
    <t>123-13123</t>
  </si>
  <si>
    <t>123-13124</t>
  </si>
  <si>
    <t>123-13125</t>
  </si>
  <si>
    <t>123-13126</t>
  </si>
  <si>
    <t>123-13127</t>
  </si>
  <si>
    <t>123-13128</t>
  </si>
  <si>
    <t>123-13129</t>
  </si>
  <si>
    <t>123-13130</t>
  </si>
  <si>
    <t>123-13131</t>
  </si>
  <si>
    <t>123-13132</t>
  </si>
  <si>
    <t>123-13133</t>
  </si>
  <si>
    <t>123-13134</t>
  </si>
  <si>
    <t>123-13135</t>
  </si>
  <si>
    <t>123-13136</t>
  </si>
  <si>
    <t>123-13137</t>
  </si>
  <si>
    <t>123-13138</t>
  </si>
  <si>
    <t>123-13139</t>
  </si>
  <si>
    <t>123-13140</t>
  </si>
  <si>
    <t>123-13141</t>
  </si>
  <si>
    <t>123-13142</t>
  </si>
  <si>
    <t>123-13143</t>
  </si>
  <si>
    <t>123-13144</t>
  </si>
  <si>
    <t>123-13145</t>
  </si>
  <si>
    <t>123-13146</t>
  </si>
  <si>
    <t>123-13147</t>
  </si>
  <si>
    <t>123-13148</t>
  </si>
  <si>
    <t>123-13149</t>
  </si>
  <si>
    <t>123-13150</t>
  </si>
  <si>
    <t>123-13151</t>
  </si>
  <si>
    <t>123-13152</t>
  </si>
  <si>
    <t>123-13153</t>
  </si>
  <si>
    <t>123-13154</t>
  </si>
  <si>
    <t>123-13155</t>
  </si>
  <si>
    <t>123-13156</t>
  </si>
  <si>
    <t>123-13157</t>
  </si>
  <si>
    <t>123-13158</t>
  </si>
  <si>
    <t>123-13159</t>
  </si>
  <si>
    <t>123-13160</t>
  </si>
  <si>
    <t>123-13161</t>
  </si>
  <si>
    <t>123-13162</t>
  </si>
  <si>
    <t>123-13163</t>
  </si>
  <si>
    <t>123-13164</t>
  </si>
  <si>
    <t>123-13165</t>
  </si>
  <si>
    <t>123-13166</t>
  </si>
  <si>
    <t>123-13167</t>
  </si>
  <si>
    <t>123-13168</t>
  </si>
  <si>
    <t>123-13169</t>
  </si>
  <si>
    <t>123-13170</t>
  </si>
  <si>
    <t>123-13171</t>
  </si>
  <si>
    <t>123-13172</t>
  </si>
  <si>
    <t>123-13173</t>
  </si>
  <si>
    <t>123-13174</t>
  </si>
  <si>
    <t>123-13175</t>
  </si>
  <si>
    <t>123-13176</t>
  </si>
  <si>
    <t>123-13177</t>
  </si>
  <si>
    <t>123-13178</t>
  </si>
  <si>
    <t>123-13179</t>
  </si>
  <si>
    <t>123-13180</t>
  </si>
  <si>
    <t>123-13181</t>
  </si>
  <si>
    <t>123-13182</t>
  </si>
  <si>
    <t>123-13183</t>
  </si>
  <si>
    <t>123-13184</t>
  </si>
  <si>
    <t>123-13185</t>
  </si>
  <si>
    <t>123-13186</t>
  </si>
  <si>
    <t>123-13187</t>
  </si>
  <si>
    <t>123-13188</t>
  </si>
  <si>
    <t>123-13189</t>
  </si>
  <si>
    <t>123-13190</t>
  </si>
  <si>
    <t>123-13191</t>
  </si>
  <si>
    <t>123-13192</t>
  </si>
  <si>
    <t>123-13193</t>
  </si>
  <si>
    <t>123-13194</t>
  </si>
  <si>
    <t>123-13195</t>
  </si>
  <si>
    <t>123-13196</t>
  </si>
  <si>
    <t>123-13197</t>
  </si>
  <si>
    <t>123-13198</t>
  </si>
  <si>
    <t>123-13199</t>
  </si>
  <si>
    <t>123-13200</t>
  </si>
  <si>
    <t>123-13201</t>
  </si>
  <si>
    <t>123-13202</t>
  </si>
  <si>
    <t>123-13203</t>
  </si>
  <si>
    <t>123-13204</t>
  </si>
  <si>
    <t>123-13205</t>
  </si>
  <si>
    <t>123-13206</t>
  </si>
  <si>
    <t>123-13207</t>
  </si>
  <si>
    <t>123-13208</t>
  </si>
  <si>
    <t>123-13209</t>
  </si>
  <si>
    <t>123-13210</t>
  </si>
  <si>
    <t>123-13211</t>
  </si>
  <si>
    <t>123-13212</t>
  </si>
  <si>
    <t>123-13213</t>
  </si>
  <si>
    <t>123-13214</t>
  </si>
  <si>
    <t>123-13215</t>
  </si>
  <si>
    <t>123-13216</t>
  </si>
  <si>
    <t>123-13217</t>
  </si>
  <si>
    <t>123-13218</t>
  </si>
  <si>
    <t>123-13219</t>
  </si>
  <si>
    <t>123-13220</t>
  </si>
  <si>
    <t>123-13221</t>
  </si>
  <si>
    <t>123-13222</t>
  </si>
  <si>
    <t>123-13223</t>
  </si>
  <si>
    <t>123-13224</t>
  </si>
  <si>
    <t>123-13225</t>
  </si>
  <si>
    <t>123-13226</t>
  </si>
  <si>
    <t>123-13227</t>
  </si>
  <si>
    <t>123-13228</t>
  </si>
  <si>
    <t>123-13229</t>
  </si>
  <si>
    <t>123-13230</t>
  </si>
  <si>
    <t>123-13231</t>
  </si>
  <si>
    <t>123-13232</t>
  </si>
  <si>
    <t>123-13233</t>
  </si>
  <si>
    <t>123-13234</t>
  </si>
  <si>
    <t>123-13235</t>
  </si>
  <si>
    <t>123-13236</t>
  </si>
  <si>
    <t>123-13237</t>
  </si>
  <si>
    <t>123-13238</t>
  </si>
  <si>
    <t>123-13239</t>
  </si>
  <si>
    <t>123-13240</t>
  </si>
  <si>
    <t>123-13241</t>
  </si>
  <si>
    <t>123-13242</t>
  </si>
  <si>
    <t>123-13243</t>
  </si>
  <si>
    <t>123-13244</t>
  </si>
  <si>
    <t>123-13245</t>
  </si>
  <si>
    <t>123-13246</t>
  </si>
  <si>
    <t>123-13247</t>
  </si>
  <si>
    <t>123-13248</t>
  </si>
  <si>
    <t>123-13249</t>
  </si>
  <si>
    <t>123-13250</t>
  </si>
  <si>
    <t>123-13251</t>
  </si>
  <si>
    <t>123-13252</t>
  </si>
  <si>
    <t>123-13253</t>
  </si>
  <si>
    <t>123-13254</t>
  </si>
  <si>
    <t>123-13255</t>
  </si>
  <si>
    <t>123-13256</t>
  </si>
  <si>
    <t>123-13257</t>
  </si>
  <si>
    <t>123-13258</t>
  </si>
  <si>
    <t>123-13259</t>
  </si>
  <si>
    <t>123-13260</t>
  </si>
  <si>
    <t>123-13261</t>
  </si>
  <si>
    <t>123-13262</t>
  </si>
  <si>
    <t>123-13263</t>
  </si>
  <si>
    <t>123-13264</t>
  </si>
  <si>
    <t>123-13265</t>
  </si>
  <si>
    <t>123-13266</t>
  </si>
  <si>
    <t>123-13267</t>
  </si>
  <si>
    <t>123-13268</t>
  </si>
  <si>
    <t>123-13269</t>
  </si>
  <si>
    <t>123-13270</t>
  </si>
  <si>
    <t>123-13271</t>
  </si>
  <si>
    <t>123-13272</t>
  </si>
  <si>
    <t>123-13273</t>
  </si>
  <si>
    <t>123-13274</t>
  </si>
  <si>
    <t>123-13275</t>
  </si>
  <si>
    <t>123-13276</t>
  </si>
  <si>
    <t>123-13277</t>
  </si>
  <si>
    <t>123-13278</t>
  </si>
  <si>
    <t>123-13279</t>
  </si>
  <si>
    <t>123-13280</t>
  </si>
  <si>
    <t>123-13281</t>
  </si>
  <si>
    <t>123-13282</t>
  </si>
  <si>
    <t>123-13283</t>
  </si>
  <si>
    <t>123-13284</t>
  </si>
  <si>
    <t>123-13285</t>
  </si>
  <si>
    <t>123-13286</t>
  </si>
  <si>
    <t>123-13287</t>
  </si>
  <si>
    <t>123-13288</t>
  </si>
  <si>
    <t>123-13289</t>
  </si>
  <si>
    <t>123-13290</t>
  </si>
  <si>
    <t>123-13291</t>
  </si>
  <si>
    <t>123-13292</t>
  </si>
  <si>
    <t>123-13293</t>
  </si>
  <si>
    <t>123-13294</t>
  </si>
  <si>
    <t>123-13295</t>
  </si>
  <si>
    <t>123-13296</t>
  </si>
  <si>
    <t>123-13297</t>
  </si>
  <si>
    <t>123-13298</t>
  </si>
  <si>
    <t>123-13299</t>
  </si>
  <si>
    <t>123-13300</t>
  </si>
  <si>
    <t>123-13301</t>
  </si>
  <si>
    <t>123-13302</t>
  </si>
  <si>
    <t>123-13303</t>
  </si>
  <si>
    <t>123-13304</t>
  </si>
  <si>
    <t>123-13305</t>
  </si>
  <si>
    <t>123-13306</t>
  </si>
  <si>
    <t>123-13307</t>
  </si>
  <si>
    <t>123-13308</t>
  </si>
  <si>
    <t>123-13309</t>
  </si>
  <si>
    <t>123-13310</t>
  </si>
  <si>
    <t>123-13311</t>
  </si>
  <si>
    <t>123-13312</t>
  </si>
  <si>
    <t>123-13313</t>
  </si>
  <si>
    <t>123-13314</t>
  </si>
  <si>
    <t>123-13315</t>
  </si>
  <si>
    <t>123-13316</t>
  </si>
  <si>
    <t>123-13317</t>
  </si>
  <si>
    <t>123-13318</t>
  </si>
  <si>
    <t>123-13319</t>
  </si>
  <si>
    <t>123-13320</t>
  </si>
  <si>
    <t>123-13321</t>
  </si>
  <si>
    <t>123-13322</t>
  </si>
  <si>
    <t>123-13323</t>
  </si>
  <si>
    <t>123-13324</t>
  </si>
  <si>
    <t>123-13325</t>
  </si>
  <si>
    <t>123-13326</t>
  </si>
  <si>
    <t>123-13327</t>
  </si>
  <si>
    <t>123-13328</t>
  </si>
  <si>
    <t>123-13329</t>
  </si>
  <si>
    <t>123-13330</t>
  </si>
  <si>
    <t>123-13331</t>
  </si>
  <si>
    <t>123-13332</t>
  </si>
  <si>
    <t>123-13333</t>
  </si>
  <si>
    <t>123-13334</t>
  </si>
  <si>
    <t>123-13335</t>
  </si>
  <si>
    <t>123-13336</t>
  </si>
  <si>
    <t>123-13337</t>
  </si>
  <si>
    <t>123-13338</t>
  </si>
  <si>
    <t>123-13339</t>
  </si>
  <si>
    <t>123-13340</t>
  </si>
  <si>
    <t>123-13341</t>
  </si>
  <si>
    <t>123-13342</t>
  </si>
  <si>
    <t>123-13343</t>
  </si>
  <si>
    <t>123-13344</t>
  </si>
  <si>
    <t>123-13345</t>
  </si>
  <si>
    <t>123-13346</t>
  </si>
  <si>
    <t>123-13347</t>
  </si>
  <si>
    <t>123-13348</t>
  </si>
  <si>
    <t>123-13349</t>
  </si>
  <si>
    <t>123-13350</t>
  </si>
  <si>
    <t>123-13351</t>
  </si>
  <si>
    <t>123-13352</t>
  </si>
  <si>
    <t>123-13353</t>
  </si>
  <si>
    <t>123-13354</t>
  </si>
  <si>
    <t>123-13355</t>
  </si>
  <si>
    <t>123-13356</t>
  </si>
  <si>
    <t>123-13357</t>
  </si>
  <si>
    <t>123-13358</t>
  </si>
  <si>
    <t>123-13359</t>
  </si>
  <si>
    <t>123-13360</t>
  </si>
  <si>
    <t>123-13361</t>
  </si>
  <si>
    <t>123-13362</t>
  </si>
  <si>
    <t>123-13363</t>
  </si>
  <si>
    <t>123-13364</t>
  </si>
  <si>
    <t>123-13365</t>
  </si>
  <si>
    <t>123-13366</t>
  </si>
  <si>
    <t>123-13367</t>
  </si>
  <si>
    <t>123-13368</t>
  </si>
  <si>
    <t>123-13369</t>
  </si>
  <si>
    <t>123-13370</t>
  </si>
  <si>
    <t>123-13371</t>
  </si>
  <si>
    <t>123-13372</t>
  </si>
  <si>
    <t>123-13373</t>
  </si>
  <si>
    <t>123-13374</t>
  </si>
  <si>
    <t>123-13375</t>
  </si>
  <si>
    <t>123-13376</t>
  </si>
  <si>
    <t>123-13377</t>
  </si>
  <si>
    <t>123-13378</t>
  </si>
  <si>
    <t>123-13379</t>
  </si>
  <si>
    <t>123-13380</t>
  </si>
  <si>
    <t>123-13381</t>
  </si>
  <si>
    <t>123-13382</t>
  </si>
  <si>
    <t>123-13383</t>
  </si>
  <si>
    <t>123-13384</t>
  </si>
  <si>
    <t>123-13385</t>
  </si>
  <si>
    <t>123-13386</t>
  </si>
  <si>
    <t>123-13387</t>
  </si>
  <si>
    <t>123-13388</t>
  </si>
  <si>
    <t>123-13389</t>
  </si>
  <si>
    <t>123-13390</t>
  </si>
  <si>
    <t>123-13391</t>
  </si>
  <si>
    <t>123-13392</t>
  </si>
  <si>
    <t>123-13393</t>
  </si>
  <si>
    <t>123-13394</t>
  </si>
  <si>
    <t>123-13395</t>
  </si>
  <si>
    <t>123-13396</t>
  </si>
  <si>
    <t>123-13397</t>
  </si>
  <si>
    <t>123-13398</t>
  </si>
  <si>
    <t>123-13399</t>
  </si>
  <si>
    <t>123-13400</t>
  </si>
  <si>
    <t>123-13401</t>
  </si>
  <si>
    <t>123-13402</t>
  </si>
  <si>
    <t>123-13403</t>
  </si>
  <si>
    <t>123-13404</t>
  </si>
  <si>
    <t>123-13405</t>
  </si>
  <si>
    <t>123-13406</t>
  </si>
  <si>
    <t>123-13407</t>
  </si>
  <si>
    <t>123-13408</t>
  </si>
  <si>
    <t>123-13409</t>
  </si>
  <si>
    <t>123-13410</t>
  </si>
  <si>
    <t>123-13411</t>
  </si>
  <si>
    <t>123-13412</t>
  </si>
  <si>
    <t>123-13413</t>
  </si>
  <si>
    <t>123-13414</t>
  </si>
  <si>
    <t>123-13415</t>
  </si>
  <si>
    <t>123-13416</t>
  </si>
  <si>
    <t>123-13417</t>
  </si>
  <si>
    <t>123-13418</t>
  </si>
  <si>
    <t>123-13419</t>
  </si>
  <si>
    <t>123-13420</t>
  </si>
  <si>
    <t>123-13421</t>
  </si>
  <si>
    <t>123-13422</t>
  </si>
  <si>
    <t>123-13423</t>
  </si>
  <si>
    <t>123-13424</t>
  </si>
  <si>
    <t>123-13425</t>
  </si>
  <si>
    <t>123-13426</t>
  </si>
  <si>
    <t>123-13427</t>
  </si>
  <si>
    <t>123-13428</t>
  </si>
  <si>
    <t>123-13429</t>
  </si>
  <si>
    <t>123-13430</t>
  </si>
  <si>
    <t>123-13431</t>
  </si>
  <si>
    <t>123-13432</t>
  </si>
  <si>
    <t>123-13433</t>
  </si>
  <si>
    <t>123-13434</t>
  </si>
  <si>
    <t>123-13435</t>
  </si>
  <si>
    <t>123-13436</t>
  </si>
  <si>
    <t>123-13437</t>
  </si>
  <si>
    <t>123-13438</t>
  </si>
  <si>
    <t>123-13439</t>
  </si>
  <si>
    <t>123-13440</t>
  </si>
  <si>
    <t>123-13441</t>
  </si>
  <si>
    <t>123-13442</t>
  </si>
  <si>
    <t>123-13443</t>
  </si>
  <si>
    <t>123-13444</t>
  </si>
  <si>
    <t>123-13445</t>
  </si>
  <si>
    <t>123-13446</t>
  </si>
  <si>
    <t>123-13447</t>
  </si>
  <si>
    <t>123-13448</t>
  </si>
  <si>
    <t>123-13449</t>
  </si>
  <si>
    <t>123-13450</t>
  </si>
  <si>
    <t>123-13451</t>
  </si>
  <si>
    <t>123-13452</t>
  </si>
  <si>
    <t>123-13453</t>
  </si>
  <si>
    <t>123-13454</t>
  </si>
  <si>
    <t>123-13455</t>
  </si>
  <si>
    <t>123-13456</t>
  </si>
  <si>
    <t>123-13457</t>
  </si>
  <si>
    <t>123-13458</t>
  </si>
  <si>
    <t>123-13459</t>
  </si>
  <si>
    <t>123-13460</t>
  </si>
  <si>
    <t>123-13461</t>
  </si>
  <si>
    <t>123-13462</t>
  </si>
  <si>
    <t>123-13463</t>
  </si>
  <si>
    <t>123-13464</t>
  </si>
  <si>
    <t>123-13465</t>
  </si>
  <si>
    <t>123-13466</t>
  </si>
  <si>
    <t>123-13467</t>
  </si>
  <si>
    <t>123-13468</t>
  </si>
  <si>
    <t>123-13469</t>
  </si>
  <si>
    <t>123-13470</t>
  </si>
  <si>
    <t>123-13471</t>
  </si>
  <si>
    <t>123-13472</t>
  </si>
  <si>
    <t>123-13473</t>
  </si>
  <si>
    <t>123-13474</t>
  </si>
  <si>
    <t>123-13475</t>
  </si>
  <si>
    <t>123-13476</t>
  </si>
  <si>
    <t>123-13477</t>
  </si>
  <si>
    <t>123-13478</t>
  </si>
  <si>
    <t>123-13479</t>
  </si>
  <si>
    <t>123-13480</t>
  </si>
  <si>
    <t>123-13481</t>
  </si>
  <si>
    <t>123-13482</t>
  </si>
  <si>
    <t>123-13483</t>
  </si>
  <si>
    <t>123-13484</t>
  </si>
  <si>
    <t>123-13485</t>
  </si>
  <si>
    <t>123-13486</t>
  </si>
  <si>
    <t>123-13487</t>
  </si>
  <si>
    <t>123-13488</t>
  </si>
  <si>
    <t>123-13489</t>
  </si>
  <si>
    <t>123-13490</t>
  </si>
  <si>
    <t>123-13491</t>
  </si>
  <si>
    <t>123-13492</t>
  </si>
  <si>
    <t>123-13493</t>
  </si>
  <si>
    <t>123-13494</t>
  </si>
  <si>
    <t>123-13495</t>
  </si>
  <si>
    <t>123-13496</t>
  </si>
  <si>
    <t>123-13497</t>
  </si>
  <si>
    <t>123-13498</t>
  </si>
  <si>
    <t>123-13499</t>
  </si>
  <si>
    <t>123-13500</t>
  </si>
  <si>
    <t>123-13501</t>
  </si>
  <si>
    <t>123-13502</t>
  </si>
  <si>
    <t>123-13503</t>
  </si>
  <si>
    <t>123-13504</t>
  </si>
  <si>
    <t>123-13505</t>
  </si>
  <si>
    <t>123-13506</t>
  </si>
  <si>
    <t>123-13507</t>
  </si>
  <si>
    <t>123-13508</t>
  </si>
  <si>
    <t>123-13509</t>
  </si>
  <si>
    <t>123-13510</t>
  </si>
  <si>
    <t>123-13511</t>
  </si>
  <si>
    <t>123-13512</t>
  </si>
  <si>
    <t>123-13513</t>
  </si>
  <si>
    <t>123-13514</t>
  </si>
  <si>
    <t>123-13515</t>
  </si>
  <si>
    <t>123-13516</t>
  </si>
  <si>
    <t>123-13517</t>
  </si>
  <si>
    <t>123-13518</t>
  </si>
  <si>
    <t>123-13519</t>
  </si>
  <si>
    <t>123-13520</t>
  </si>
  <si>
    <t>123-13521</t>
  </si>
  <si>
    <t>123-13522</t>
  </si>
  <si>
    <t>123-13523</t>
  </si>
  <si>
    <t>123-13524</t>
  </si>
  <si>
    <t>123-13525</t>
  </si>
  <si>
    <t>123-13526</t>
  </si>
  <si>
    <t>123-13527</t>
  </si>
  <si>
    <t>123-13528</t>
  </si>
  <si>
    <t>123-13529</t>
  </si>
  <si>
    <t>123-13530</t>
  </si>
  <si>
    <t>123-13531</t>
  </si>
  <si>
    <t>123-13532</t>
  </si>
  <si>
    <t>123-13533</t>
  </si>
  <si>
    <t>123-13534</t>
  </si>
  <si>
    <t>123-13535</t>
  </si>
  <si>
    <t>123-13536</t>
  </si>
  <si>
    <t>123-13537</t>
  </si>
  <si>
    <t>123-13538</t>
  </si>
  <si>
    <t>123-13539</t>
  </si>
  <si>
    <t>123-13540</t>
  </si>
  <si>
    <t>123-13541</t>
  </si>
  <si>
    <t>123-13542</t>
  </si>
  <si>
    <t>123-13543</t>
  </si>
  <si>
    <t>123-13544</t>
  </si>
  <si>
    <t>123-13545</t>
  </si>
  <si>
    <t>123-13546</t>
  </si>
  <si>
    <t>123-13547</t>
  </si>
  <si>
    <t>123-13548</t>
  </si>
  <si>
    <t>123-13549</t>
  </si>
  <si>
    <t>123-13550</t>
  </si>
  <si>
    <t>123-13551</t>
  </si>
  <si>
    <t>123-13552</t>
  </si>
  <si>
    <t>123-13553</t>
  </si>
  <si>
    <t>123-13554</t>
  </si>
  <si>
    <t>123-13555</t>
  </si>
  <si>
    <t>123-13556</t>
  </si>
  <si>
    <t>123-13557</t>
  </si>
  <si>
    <t>123-13558</t>
  </si>
  <si>
    <t>123-13559</t>
  </si>
  <si>
    <t>123-13560</t>
  </si>
  <si>
    <t>123-13561</t>
  </si>
  <si>
    <t>123-13562</t>
  </si>
  <si>
    <t>123-13563</t>
  </si>
  <si>
    <t>123-13564</t>
  </si>
  <si>
    <t>123-13565</t>
  </si>
  <si>
    <t>123-13566</t>
  </si>
  <si>
    <t>123-13567</t>
  </si>
  <si>
    <t>123-13568</t>
  </si>
  <si>
    <t>123-13569</t>
  </si>
  <si>
    <t>123-13570</t>
  </si>
  <si>
    <t>123-13571</t>
  </si>
  <si>
    <t>123-13572</t>
  </si>
  <si>
    <t>123-13573</t>
  </si>
  <si>
    <t>123-13574</t>
  </si>
  <si>
    <t>123-13575</t>
  </si>
  <si>
    <t>123-13576</t>
  </si>
  <si>
    <t>123-13577</t>
  </si>
  <si>
    <t>123-13578</t>
  </si>
  <si>
    <t>123-13579</t>
  </si>
  <si>
    <t>123-13580</t>
  </si>
  <si>
    <t>123-13581</t>
  </si>
  <si>
    <t>123-13582</t>
  </si>
  <si>
    <t>123-13583</t>
  </si>
  <si>
    <t>123-13584</t>
  </si>
  <si>
    <t>123-13585</t>
  </si>
  <si>
    <t>123-13586</t>
  </si>
  <si>
    <t>123-13587</t>
  </si>
  <si>
    <t>123-13588</t>
  </si>
  <si>
    <t>123-13589</t>
  </si>
  <si>
    <t>123-13590</t>
  </si>
  <si>
    <t>123-13591</t>
  </si>
  <si>
    <t>123-13592</t>
  </si>
  <si>
    <t>123-13593</t>
  </si>
  <si>
    <t>123-13594</t>
  </si>
  <si>
    <t>123-13595</t>
  </si>
  <si>
    <t>123-13596</t>
  </si>
  <si>
    <t>123-13597</t>
  </si>
  <si>
    <t>123-13598</t>
  </si>
  <si>
    <t>123-13599</t>
  </si>
  <si>
    <t>123-13600</t>
  </si>
  <si>
    <t>123-13601</t>
  </si>
  <si>
    <t>123-13602</t>
  </si>
  <si>
    <t>123-13603</t>
  </si>
  <si>
    <t>123-13604</t>
  </si>
  <si>
    <t>123-13605</t>
  </si>
  <si>
    <t>123-13606</t>
  </si>
  <si>
    <t>123-13607</t>
  </si>
  <si>
    <t>123-13608</t>
  </si>
  <si>
    <t>123-13609</t>
  </si>
  <si>
    <t>123-13610</t>
  </si>
  <si>
    <t>123-13611</t>
  </si>
  <si>
    <t>123-13612</t>
  </si>
  <si>
    <t>123-13613</t>
  </si>
  <si>
    <t>123-13614</t>
  </si>
  <si>
    <t>123-13615</t>
  </si>
  <si>
    <t>123-13616</t>
  </si>
  <si>
    <t>123-13617</t>
  </si>
  <si>
    <t>123-13618</t>
  </si>
  <si>
    <t>123-13619</t>
  </si>
  <si>
    <t>123-13620</t>
  </si>
  <si>
    <t>123-13621</t>
  </si>
  <si>
    <t>123-13622</t>
  </si>
  <si>
    <t>123-13623</t>
  </si>
  <si>
    <t>123-13624</t>
  </si>
  <si>
    <t>123-13625</t>
  </si>
  <si>
    <t>123-13626</t>
  </si>
  <si>
    <t>123-13627</t>
  </si>
  <si>
    <t>123-13628</t>
  </si>
  <si>
    <t>123-13629</t>
  </si>
  <si>
    <t>123-13630</t>
  </si>
  <si>
    <t>123-13631</t>
  </si>
  <si>
    <t>123-13632</t>
  </si>
  <si>
    <t>123-13633</t>
  </si>
  <si>
    <t>123-13634</t>
  </si>
  <si>
    <t>123-13635</t>
  </si>
  <si>
    <t>123-13636</t>
  </si>
  <si>
    <t>123-13637</t>
  </si>
  <si>
    <t>123-13638</t>
  </si>
  <si>
    <t>123-13639</t>
  </si>
  <si>
    <t>123-13640</t>
  </si>
  <si>
    <t>123-13641</t>
  </si>
  <si>
    <t>123-13642</t>
  </si>
  <si>
    <t>123-13643</t>
  </si>
  <si>
    <t>123-13644</t>
  </si>
  <si>
    <t>123-13645</t>
  </si>
  <si>
    <t>123-13646</t>
  </si>
  <si>
    <t>123-13647</t>
  </si>
  <si>
    <t>123-13648</t>
  </si>
  <si>
    <t>123-13649</t>
  </si>
  <si>
    <t>123-13650</t>
  </si>
  <si>
    <t>123-13651</t>
  </si>
  <si>
    <t>123-13652</t>
  </si>
  <si>
    <t>123-13653</t>
  </si>
  <si>
    <t>123-13654</t>
  </si>
  <si>
    <t>123-13655</t>
  </si>
  <si>
    <t>123-13656</t>
  </si>
  <si>
    <t>123-13657</t>
  </si>
  <si>
    <t>123-13658</t>
  </si>
  <si>
    <t>123-13659</t>
  </si>
  <si>
    <t>123-13660</t>
  </si>
  <si>
    <t>123-13661</t>
  </si>
  <si>
    <t>123-13662</t>
  </si>
  <si>
    <t>123-13663</t>
  </si>
  <si>
    <t>123-13664</t>
  </si>
  <si>
    <t>123-13665</t>
  </si>
  <si>
    <t>123-13666</t>
  </si>
  <si>
    <t>123-13667</t>
  </si>
  <si>
    <t>123-13668</t>
  </si>
  <si>
    <t>123-13669</t>
  </si>
  <si>
    <t>123-13670</t>
  </si>
  <si>
    <t>123-13671</t>
  </si>
  <si>
    <t>123-13672</t>
  </si>
  <si>
    <t>123-13673</t>
  </si>
  <si>
    <t>123-13674</t>
  </si>
  <si>
    <t>123-13675</t>
  </si>
  <si>
    <t>123-13676</t>
  </si>
  <si>
    <t>123-13677</t>
  </si>
  <si>
    <t>123-13678</t>
  </si>
  <si>
    <t>123-13679</t>
  </si>
  <si>
    <t>123-13680</t>
  </si>
  <si>
    <t>123-13681</t>
  </si>
  <si>
    <t>123-13682</t>
  </si>
  <si>
    <t>123-13683</t>
  </si>
  <si>
    <t>123-13684</t>
  </si>
  <si>
    <t>123-13685</t>
  </si>
  <si>
    <t>123-13686</t>
  </si>
  <si>
    <t>123-13687</t>
  </si>
  <si>
    <t>123-13688</t>
  </si>
  <si>
    <t>123-13689</t>
  </si>
  <si>
    <t>123-13690</t>
  </si>
  <si>
    <t>123-13691</t>
  </si>
  <si>
    <t>123-13692</t>
  </si>
  <si>
    <t>123-13693</t>
  </si>
  <si>
    <t>123-13694</t>
  </si>
  <si>
    <t>123-13695</t>
  </si>
  <si>
    <t>123-13696</t>
  </si>
  <si>
    <t>123-13697</t>
  </si>
  <si>
    <t>123-13698</t>
  </si>
  <si>
    <t>123-13699</t>
  </si>
  <si>
    <t>123-13700</t>
  </si>
  <si>
    <t>123-13701</t>
  </si>
  <si>
    <t>123-13702</t>
  </si>
  <si>
    <t>123-13703</t>
  </si>
  <si>
    <t>123-13704</t>
  </si>
  <si>
    <t>123-13705</t>
  </si>
  <si>
    <t>123-13706</t>
  </si>
  <si>
    <t>123-13707</t>
  </si>
  <si>
    <t>123-13708</t>
  </si>
  <si>
    <t>123-13709</t>
  </si>
  <si>
    <t>123-13710</t>
  </si>
  <si>
    <t>123-13711</t>
  </si>
  <si>
    <t>123-13712</t>
  </si>
  <si>
    <t>123-13713</t>
  </si>
  <si>
    <t>123-13714</t>
  </si>
  <si>
    <t>123-13715</t>
  </si>
  <si>
    <t>123-13716</t>
  </si>
  <si>
    <t>123-13717</t>
  </si>
  <si>
    <t>123-13718</t>
  </si>
  <si>
    <t>123-13719</t>
  </si>
  <si>
    <t>123-13720</t>
  </si>
  <si>
    <t>123-13721</t>
  </si>
  <si>
    <t>123-13722</t>
  </si>
  <si>
    <t>123-13723</t>
  </si>
  <si>
    <t>123-13724</t>
  </si>
  <si>
    <t>123-13725</t>
  </si>
  <si>
    <t>123-13726</t>
  </si>
  <si>
    <t>123-13727</t>
  </si>
  <si>
    <t>123-13728</t>
  </si>
  <si>
    <t>123-13729</t>
  </si>
  <si>
    <t>123-13730</t>
  </si>
  <si>
    <t>123-13731</t>
  </si>
  <si>
    <t>123-13732</t>
  </si>
  <si>
    <t>123-13733</t>
  </si>
  <si>
    <t>123-13734</t>
  </si>
  <si>
    <t>123-13735</t>
  </si>
  <si>
    <t>123-13736</t>
  </si>
  <si>
    <t>123-13737</t>
  </si>
  <si>
    <t>123-13738</t>
  </si>
  <si>
    <t>123-13739</t>
  </si>
  <si>
    <t>123-13740</t>
  </si>
  <si>
    <t>123-13741</t>
  </si>
  <si>
    <t>123-13742</t>
  </si>
  <si>
    <t>123-13743</t>
  </si>
  <si>
    <t>123-13744</t>
  </si>
  <si>
    <t>123-13745</t>
  </si>
  <si>
    <t>123-13746</t>
  </si>
  <si>
    <t>123-13747</t>
  </si>
  <si>
    <t>123-13748</t>
  </si>
  <si>
    <t>123-13749</t>
  </si>
  <si>
    <t>123-13750</t>
  </si>
  <si>
    <t>123-13751</t>
  </si>
  <si>
    <t>123-13752</t>
  </si>
  <si>
    <t>123-13753</t>
  </si>
  <si>
    <t>123-13754</t>
  </si>
  <si>
    <t>123-13755</t>
  </si>
  <si>
    <t>123-13756</t>
  </si>
  <si>
    <t>123-13757</t>
  </si>
  <si>
    <t>123-13758</t>
  </si>
  <si>
    <t>123-13759</t>
  </si>
  <si>
    <t>123-13760</t>
  </si>
  <si>
    <t>123-13761</t>
  </si>
  <si>
    <t>123-13762</t>
  </si>
  <si>
    <t>123-13763</t>
  </si>
  <si>
    <t>123-13764</t>
  </si>
  <si>
    <t>123-13765</t>
  </si>
  <si>
    <t>123-13766</t>
  </si>
  <si>
    <t>123-13767</t>
  </si>
  <si>
    <t>123-13768</t>
  </si>
  <si>
    <t>123-13769</t>
  </si>
  <si>
    <t>123-13770</t>
  </si>
  <si>
    <t>123-13771</t>
  </si>
  <si>
    <t>123-13772</t>
  </si>
  <si>
    <t>123-13773</t>
  </si>
  <si>
    <t>123-13774</t>
  </si>
  <si>
    <t>123-13775</t>
  </si>
  <si>
    <t>123-13776</t>
  </si>
  <si>
    <t>123-13777</t>
  </si>
  <si>
    <t>123-13778</t>
  </si>
  <si>
    <t>123-13779</t>
  </si>
  <si>
    <t>123-13780</t>
  </si>
  <si>
    <t>123-13781</t>
  </si>
  <si>
    <t>123-13782</t>
  </si>
  <si>
    <t>123-13783</t>
  </si>
  <si>
    <t>123-13784</t>
  </si>
  <si>
    <t>123-13785</t>
  </si>
  <si>
    <t>123-13786</t>
  </si>
  <si>
    <t>123-13787</t>
  </si>
  <si>
    <t>123-13788</t>
  </si>
  <si>
    <t>123-13789</t>
  </si>
  <si>
    <t>123-13790</t>
  </si>
  <si>
    <t>123-13791</t>
  </si>
  <si>
    <t>123-13792</t>
  </si>
  <si>
    <t>123-13793</t>
  </si>
  <si>
    <t>123-13794</t>
  </si>
  <si>
    <t>123-13795</t>
  </si>
  <si>
    <t>123-13796</t>
  </si>
  <si>
    <t>123-13797</t>
  </si>
  <si>
    <t>123-13798</t>
  </si>
  <si>
    <t>123-13799</t>
  </si>
  <si>
    <t>123-13800</t>
  </si>
  <si>
    <t>123-13801</t>
  </si>
  <si>
    <t>123-13802</t>
  </si>
  <si>
    <t>123-13803</t>
  </si>
  <si>
    <t>123-13804</t>
  </si>
  <si>
    <t>123-13805</t>
  </si>
  <si>
    <t>123-13806</t>
  </si>
  <si>
    <t>123-13807</t>
  </si>
  <si>
    <t>123-13808</t>
  </si>
  <si>
    <t>123-13809</t>
  </si>
  <si>
    <t>123-13810</t>
  </si>
  <si>
    <t>123-13811</t>
  </si>
  <si>
    <t>123-13812</t>
  </si>
  <si>
    <t>123-13813</t>
  </si>
  <si>
    <t>123-13814</t>
  </si>
  <si>
    <t>123-13815</t>
  </si>
  <si>
    <t>123-13816</t>
  </si>
  <si>
    <t>123-13817</t>
  </si>
  <si>
    <t>123-13818</t>
  </si>
  <si>
    <t>123-13819</t>
  </si>
  <si>
    <t>123-13820</t>
  </si>
  <si>
    <t>123-13821</t>
  </si>
  <si>
    <t>123-13822</t>
  </si>
  <si>
    <t>123-13823</t>
  </si>
  <si>
    <t>123-13824</t>
  </si>
  <si>
    <t>123-13825</t>
  </si>
  <si>
    <t>123-13826</t>
  </si>
  <si>
    <t>123-13827</t>
  </si>
  <si>
    <t>123-13828</t>
  </si>
  <si>
    <t>123-13829</t>
  </si>
  <si>
    <t>123-13830</t>
  </si>
  <si>
    <t>123-13831</t>
  </si>
  <si>
    <t>123-13832</t>
  </si>
  <si>
    <t>123-13833</t>
  </si>
  <si>
    <t>123-13834</t>
  </si>
  <si>
    <t>123-13835</t>
  </si>
  <si>
    <t>123-13836</t>
  </si>
  <si>
    <t>123-13837</t>
  </si>
  <si>
    <t>123-13838</t>
  </si>
  <si>
    <t>123-13839</t>
  </si>
  <si>
    <t>123-13840</t>
  </si>
  <si>
    <t>123-13841</t>
  </si>
  <si>
    <t>123-13842</t>
  </si>
  <si>
    <t>123-13843</t>
  </si>
  <si>
    <t>123-13844</t>
  </si>
  <si>
    <t>123-13845</t>
  </si>
  <si>
    <t>123-13846</t>
  </si>
  <si>
    <t>123-13847</t>
  </si>
  <si>
    <t>123-13848</t>
  </si>
  <si>
    <t>123-13849</t>
  </si>
  <si>
    <t>123-13850</t>
  </si>
  <si>
    <t>123-13851</t>
  </si>
  <si>
    <t>123-13852</t>
  </si>
  <si>
    <t>123-13853</t>
  </si>
  <si>
    <t>123-13854</t>
  </si>
  <si>
    <t>123-13855</t>
  </si>
  <si>
    <t>123-13856</t>
  </si>
  <si>
    <t>123-13857</t>
  </si>
  <si>
    <t>123-13858</t>
  </si>
  <si>
    <t>123-13859</t>
  </si>
  <si>
    <t>123-13860</t>
  </si>
  <si>
    <t>123-13861</t>
  </si>
  <si>
    <t>123-13862</t>
  </si>
  <si>
    <t>123-13863</t>
  </si>
  <si>
    <t>123-13864</t>
  </si>
  <si>
    <t>123-13865</t>
  </si>
  <si>
    <t>123-13866</t>
  </si>
  <si>
    <t>123-13867</t>
  </si>
  <si>
    <t>123-13868</t>
  </si>
  <si>
    <t>123-13869</t>
  </si>
  <si>
    <t>123-13870</t>
  </si>
  <si>
    <t>123-13871</t>
  </si>
  <si>
    <t>123-13872</t>
  </si>
  <si>
    <t>123-13873</t>
  </si>
  <si>
    <t>123-13874</t>
  </si>
  <si>
    <t>123-13875</t>
  </si>
  <si>
    <t>123-13876</t>
  </si>
  <si>
    <t>123-13877</t>
  </si>
  <si>
    <t>123-13878</t>
  </si>
  <si>
    <t>123-13879</t>
  </si>
  <si>
    <t>123-13880</t>
  </si>
  <si>
    <t>123-13881</t>
  </si>
  <si>
    <t>123-13882</t>
  </si>
  <si>
    <t>123-13883</t>
  </si>
  <si>
    <t>123-13884</t>
  </si>
  <si>
    <t>123-13885</t>
  </si>
  <si>
    <t>123-13886</t>
  </si>
  <si>
    <t>123-13887</t>
  </si>
  <si>
    <t>123-13888</t>
  </si>
  <si>
    <t>123-13889</t>
  </si>
  <si>
    <t>123-13890</t>
  </si>
  <si>
    <t>123-13891</t>
  </si>
  <si>
    <t>123-13892</t>
  </si>
  <si>
    <t>123-13893</t>
  </si>
  <si>
    <t>123-13894</t>
  </si>
  <si>
    <t>123-13895</t>
  </si>
  <si>
    <t>123-13896</t>
  </si>
  <si>
    <t>123-13897</t>
  </si>
  <si>
    <t>123-13898</t>
  </si>
  <si>
    <t>123-13899</t>
  </si>
  <si>
    <t>123-13900</t>
  </si>
  <si>
    <t>123-13901</t>
  </si>
  <si>
    <t>123-13902</t>
  </si>
  <si>
    <t>123-13903</t>
  </si>
  <si>
    <t>123-13904</t>
  </si>
  <si>
    <t>123-13905</t>
  </si>
  <si>
    <t>123-13906</t>
  </si>
  <si>
    <t>123-13907</t>
  </si>
  <si>
    <t>123-13908</t>
  </si>
  <si>
    <t>123-13909</t>
  </si>
  <si>
    <t>123-13910</t>
  </si>
  <si>
    <t>123-13911</t>
  </si>
  <si>
    <t>123-13912</t>
  </si>
  <si>
    <t>123-13913</t>
  </si>
  <si>
    <t>123-13914</t>
  </si>
  <si>
    <t>123-13915</t>
  </si>
  <si>
    <t>123-13916</t>
  </si>
  <si>
    <t>123-13917</t>
  </si>
  <si>
    <t>123-13918</t>
  </si>
  <si>
    <t>123-13919</t>
  </si>
  <si>
    <t>123-13920</t>
  </si>
  <si>
    <t>123-13921</t>
  </si>
  <si>
    <t>123-13922</t>
  </si>
  <si>
    <t>123-13923</t>
  </si>
  <si>
    <t>123-13924</t>
  </si>
  <si>
    <t>123-13925</t>
  </si>
  <si>
    <t>123-13926</t>
  </si>
  <si>
    <t>123-13927</t>
  </si>
  <si>
    <t>123-13928</t>
  </si>
  <si>
    <t>123-13929</t>
  </si>
  <si>
    <t>123-13930</t>
  </si>
  <si>
    <t>123-13931</t>
  </si>
  <si>
    <t>123-13932</t>
  </si>
  <si>
    <t>123-13933</t>
  </si>
  <si>
    <t>123-13934</t>
  </si>
  <si>
    <t>123-13935</t>
  </si>
  <si>
    <t>123-13936</t>
  </si>
  <si>
    <t>123-13937</t>
  </si>
  <si>
    <t>123-13938</t>
  </si>
  <si>
    <t>123-13939</t>
  </si>
  <si>
    <t>123-13940</t>
  </si>
  <si>
    <t>123-13941</t>
  </si>
  <si>
    <t>123-13942</t>
  </si>
  <si>
    <t>123-13943</t>
  </si>
  <si>
    <t>123-13944</t>
  </si>
  <si>
    <t>123-13945</t>
  </si>
  <si>
    <t>123-13946</t>
  </si>
  <si>
    <t>123-13947</t>
  </si>
  <si>
    <t>123-13948</t>
  </si>
  <si>
    <t>123-13949</t>
  </si>
  <si>
    <t>123-13950</t>
  </si>
  <si>
    <t>123-13951</t>
  </si>
  <si>
    <t>123-13952</t>
  </si>
  <si>
    <t>123-13953</t>
  </si>
  <si>
    <t>123-13954</t>
  </si>
  <si>
    <t>123-13955</t>
  </si>
  <si>
    <t>123-13956</t>
  </si>
  <si>
    <t>123-13957</t>
  </si>
  <si>
    <t>123-13958</t>
  </si>
  <si>
    <t>123-13959</t>
  </si>
  <si>
    <t>123-13960</t>
  </si>
  <si>
    <t>123-13961</t>
  </si>
  <si>
    <t>123-13962</t>
  </si>
  <si>
    <t>123-13963</t>
  </si>
  <si>
    <t>123-13964</t>
  </si>
  <si>
    <t>123-13965</t>
  </si>
  <si>
    <t>123-13966</t>
  </si>
  <si>
    <t>123-13967</t>
  </si>
  <si>
    <t>123-13968</t>
  </si>
  <si>
    <t>123-13969</t>
  </si>
  <si>
    <t>123-13970</t>
  </si>
  <si>
    <t>123-13971</t>
  </si>
  <si>
    <t>123-13972</t>
  </si>
  <si>
    <t>123-13973</t>
  </si>
  <si>
    <t>123-13974</t>
  </si>
  <si>
    <t>123-13975</t>
  </si>
  <si>
    <t>123-13976</t>
  </si>
  <si>
    <t>123-13977</t>
  </si>
  <si>
    <t>123-13978</t>
  </si>
  <si>
    <t>123-13979</t>
  </si>
  <si>
    <t>123-13980</t>
  </si>
  <si>
    <t>123-13981</t>
  </si>
  <si>
    <t>123-13982</t>
  </si>
  <si>
    <t>123-13983</t>
  </si>
  <si>
    <t>123-13984</t>
  </si>
  <si>
    <t>123-13985</t>
  </si>
  <si>
    <t>123-13986</t>
  </si>
  <si>
    <t>123-13987</t>
  </si>
  <si>
    <t>123-13988</t>
  </si>
  <si>
    <t>123-13989</t>
  </si>
  <si>
    <t>123-13990</t>
  </si>
  <si>
    <t>123-13991</t>
  </si>
  <si>
    <t>123-13992</t>
  </si>
  <si>
    <t>123-13993</t>
  </si>
  <si>
    <t>123-13994</t>
  </si>
  <si>
    <t>123-13995</t>
  </si>
  <si>
    <t>123-13996</t>
  </si>
  <si>
    <t>123-13997</t>
  </si>
  <si>
    <t>123-13998</t>
  </si>
  <si>
    <t>123-13999</t>
  </si>
  <si>
    <t>123-14000</t>
  </si>
  <si>
    <t>123-14001</t>
  </si>
  <si>
    <t>123-14002</t>
  </si>
  <si>
    <t>123-14003</t>
  </si>
  <si>
    <t>123-14004</t>
  </si>
  <si>
    <t>123-14005</t>
  </si>
  <si>
    <t>123-14006</t>
  </si>
  <si>
    <t>123-14007</t>
  </si>
  <si>
    <t>123-14008</t>
  </si>
  <si>
    <t>123-14009</t>
  </si>
  <si>
    <t>123-14010</t>
  </si>
  <si>
    <t>123-14011</t>
  </si>
  <si>
    <t>123-14012</t>
  </si>
  <si>
    <t>123-14013</t>
  </si>
  <si>
    <t>123-14014</t>
  </si>
  <si>
    <t>123-14015</t>
  </si>
  <si>
    <t>123-14016</t>
  </si>
  <si>
    <t>123-14017</t>
  </si>
  <si>
    <t>123-14018</t>
  </si>
  <si>
    <t>123-14019</t>
  </si>
  <si>
    <t>123-14020</t>
  </si>
  <si>
    <t>123-14021</t>
  </si>
  <si>
    <t>123-14022</t>
  </si>
  <si>
    <t>123-14023</t>
  </si>
  <si>
    <t>123-14024</t>
  </si>
  <si>
    <t>123-14025</t>
  </si>
  <si>
    <t>123-14026</t>
  </si>
  <si>
    <t>123-14027</t>
  </si>
  <si>
    <t>123-14028</t>
  </si>
  <si>
    <t>123-14029</t>
  </si>
  <si>
    <t>123-14030</t>
  </si>
  <si>
    <t>123-14031</t>
  </si>
  <si>
    <t>123-14032</t>
  </si>
  <si>
    <t>123-14033</t>
  </si>
  <si>
    <t>123-14034</t>
  </si>
  <si>
    <t>123-14035</t>
  </si>
  <si>
    <t>123-14036</t>
  </si>
  <si>
    <t>123-14037</t>
  </si>
  <si>
    <t>123-14038</t>
  </si>
  <si>
    <t>123-14039</t>
  </si>
  <si>
    <t>123-14040</t>
  </si>
  <si>
    <t>123-14041</t>
  </si>
  <si>
    <t>123-14042</t>
  </si>
  <si>
    <t>123-14043</t>
  </si>
  <si>
    <t>123-14044</t>
  </si>
  <si>
    <t>123-14045</t>
  </si>
  <si>
    <t>123-14046</t>
  </si>
  <si>
    <t>123-14047</t>
  </si>
  <si>
    <t>123-14048</t>
  </si>
  <si>
    <t>123-14049</t>
  </si>
  <si>
    <t>123-14050</t>
  </si>
  <si>
    <t>123-14051</t>
  </si>
  <si>
    <t>123-14052</t>
  </si>
  <si>
    <t>123-14053</t>
  </si>
  <si>
    <t>123-14054</t>
  </si>
  <si>
    <t>123-14055</t>
  </si>
  <si>
    <t>123-14056</t>
  </si>
  <si>
    <t>123-14057</t>
  </si>
  <si>
    <t>123-14058</t>
  </si>
  <si>
    <t>123-14059</t>
  </si>
  <si>
    <t>123-14060</t>
  </si>
  <si>
    <t>123-14061</t>
  </si>
  <si>
    <t>123-14062</t>
  </si>
  <si>
    <t>123-14063</t>
  </si>
  <si>
    <t>123-14064</t>
  </si>
  <si>
    <t>123-14065</t>
  </si>
  <si>
    <t>123-14066</t>
  </si>
  <si>
    <t>123-14067</t>
  </si>
  <si>
    <t>123-14068</t>
  </si>
  <si>
    <t>123-14069</t>
  </si>
  <si>
    <t>123-14070</t>
  </si>
  <si>
    <t>123-14071</t>
  </si>
  <si>
    <t>123-14072</t>
  </si>
  <si>
    <t>123-14073</t>
  </si>
  <si>
    <t>123-14074</t>
  </si>
  <si>
    <t>123-14075</t>
  </si>
  <si>
    <t>123-14076</t>
  </si>
  <si>
    <t>123-14077</t>
  </si>
  <si>
    <t>123-14078</t>
  </si>
  <si>
    <t>123-14079</t>
  </si>
  <si>
    <t>123-14080</t>
  </si>
  <si>
    <t>123-14081</t>
  </si>
  <si>
    <t>123-14082</t>
  </si>
  <si>
    <t>123-14083</t>
  </si>
  <si>
    <t>123-14084</t>
  </si>
  <si>
    <t>123-14085</t>
  </si>
  <si>
    <t>123-14086</t>
  </si>
  <si>
    <t>123-14087</t>
  </si>
  <si>
    <t>123-14088</t>
  </si>
  <si>
    <t>123-14089</t>
  </si>
  <si>
    <t>123-14090</t>
  </si>
  <si>
    <t>123-14091</t>
  </si>
  <si>
    <t>123-14092</t>
  </si>
  <si>
    <t>123-14093</t>
  </si>
  <si>
    <t>123-14094</t>
  </si>
  <si>
    <t>123-14095</t>
  </si>
  <si>
    <t>123-14096</t>
  </si>
  <si>
    <t>123-14097</t>
  </si>
  <si>
    <t>123-14098</t>
  </si>
  <si>
    <t>123-14099</t>
  </si>
  <si>
    <t>123-14100</t>
  </si>
  <si>
    <t>123-14101</t>
  </si>
  <si>
    <t>123-14102</t>
  </si>
  <si>
    <t>123-14103</t>
  </si>
  <si>
    <t>123-14104</t>
  </si>
  <si>
    <t>123-14105</t>
  </si>
  <si>
    <t>123-14106</t>
  </si>
  <si>
    <t>123-14107</t>
  </si>
  <si>
    <t>123-14108</t>
  </si>
  <si>
    <t>123-14109</t>
  </si>
  <si>
    <t>123-14110</t>
  </si>
  <si>
    <t>123-14111</t>
  </si>
  <si>
    <t>123-14112</t>
  </si>
  <si>
    <t>123-14113</t>
  </si>
  <si>
    <t>123-14114</t>
  </si>
  <si>
    <t>123-14115</t>
  </si>
  <si>
    <t>123-14116</t>
  </si>
  <si>
    <t>123-14117</t>
  </si>
  <si>
    <t>123-14118</t>
  </si>
  <si>
    <t>123-14119</t>
  </si>
  <si>
    <t>123-14120</t>
  </si>
  <si>
    <t>123-14121</t>
  </si>
  <si>
    <t>123-14122</t>
  </si>
  <si>
    <t>123-14123</t>
  </si>
  <si>
    <t>123-14124</t>
  </si>
  <si>
    <t>123-14125</t>
  </si>
  <si>
    <t>123-14126</t>
  </si>
  <si>
    <t>123-14127</t>
  </si>
  <si>
    <t>123-14128</t>
  </si>
  <si>
    <t>123-14129</t>
  </si>
  <si>
    <t>123-14130</t>
  </si>
  <si>
    <t>123-14131</t>
  </si>
  <si>
    <t>123-14132</t>
  </si>
  <si>
    <t>123-14133</t>
  </si>
  <si>
    <t>123-14134</t>
  </si>
  <si>
    <t>123-14135</t>
  </si>
  <si>
    <t>123-14136</t>
  </si>
  <si>
    <t>123-14137</t>
  </si>
  <si>
    <t>123-14138</t>
  </si>
  <si>
    <t>123-14139</t>
  </si>
  <si>
    <t>123-14140</t>
  </si>
  <si>
    <t>123-14141</t>
  </si>
  <si>
    <t>123-14142</t>
  </si>
  <si>
    <t>123-14143</t>
  </si>
  <si>
    <t>123-14144</t>
  </si>
  <si>
    <t>123-14145</t>
  </si>
  <si>
    <t>123-14146</t>
  </si>
  <si>
    <t>123-14147</t>
  </si>
  <si>
    <t>123-14148</t>
  </si>
  <si>
    <t>123-14149</t>
  </si>
  <si>
    <t>123-14150</t>
  </si>
  <si>
    <t>123-14151</t>
  </si>
  <si>
    <t>123-14152</t>
  </si>
  <si>
    <t>123-14153</t>
  </si>
  <si>
    <t>123-14154</t>
  </si>
  <si>
    <t>123-14155</t>
  </si>
  <si>
    <t>123-14156</t>
  </si>
  <si>
    <t>123-14157</t>
  </si>
  <si>
    <t>123-14158</t>
  </si>
  <si>
    <t>123-14159</t>
  </si>
  <si>
    <t>123-14160</t>
  </si>
  <si>
    <t>123-14161</t>
  </si>
  <si>
    <t>123-14162</t>
  </si>
  <si>
    <t>123-14163</t>
  </si>
  <si>
    <t>123-14164</t>
  </si>
  <si>
    <t>123-14165</t>
  </si>
  <si>
    <t>123-14166</t>
  </si>
  <si>
    <t>123-14167</t>
  </si>
  <si>
    <t>123-14168</t>
  </si>
  <si>
    <t>123-14169</t>
  </si>
  <si>
    <t>123-14170</t>
  </si>
  <si>
    <t>123-14171</t>
  </si>
  <si>
    <t>123-14172</t>
  </si>
  <si>
    <t>123-14173</t>
  </si>
  <si>
    <t>123-14174</t>
  </si>
  <si>
    <t>123-14175</t>
  </si>
  <si>
    <t>123-14176</t>
  </si>
  <si>
    <t>123-14177</t>
  </si>
  <si>
    <t>123-14178</t>
  </si>
  <si>
    <t>123-14179</t>
  </si>
  <si>
    <t>123-14180</t>
  </si>
  <si>
    <t>123-14181</t>
  </si>
  <si>
    <t>123-14182</t>
  </si>
  <si>
    <t>123-14183</t>
  </si>
  <si>
    <t>123-14184</t>
  </si>
  <si>
    <t>123-14185</t>
  </si>
  <si>
    <t>123-14186</t>
  </si>
  <si>
    <t>123-14187</t>
  </si>
  <si>
    <t>123-14188</t>
  </si>
  <si>
    <t>123-14189</t>
  </si>
  <si>
    <t>123-14190</t>
  </si>
  <si>
    <t>123-14191</t>
  </si>
  <si>
    <t>123-14192</t>
  </si>
  <si>
    <t>123-14193</t>
  </si>
  <si>
    <t>123-14194</t>
  </si>
  <si>
    <t>123-14195</t>
  </si>
  <si>
    <t>123-14196</t>
  </si>
  <si>
    <t>123-14197</t>
  </si>
  <si>
    <t>123-14198</t>
  </si>
  <si>
    <t>123-14199</t>
  </si>
  <si>
    <t>123-14200</t>
  </si>
  <si>
    <t>123-14201</t>
  </si>
  <si>
    <t>123-14202</t>
  </si>
  <si>
    <t>123-14203</t>
  </si>
  <si>
    <t>123-14204</t>
  </si>
  <si>
    <t>123-14205</t>
  </si>
  <si>
    <t>123-14206</t>
  </si>
  <si>
    <t>123-14207</t>
  </si>
  <si>
    <t>123-14208</t>
  </si>
  <si>
    <t>123-14209</t>
  </si>
  <si>
    <t>123-14210</t>
  </si>
  <si>
    <t>123-14211</t>
  </si>
  <si>
    <t>123-14212</t>
  </si>
  <si>
    <t>123-14213</t>
  </si>
  <si>
    <t>123-14214</t>
  </si>
  <si>
    <t>123-14215</t>
  </si>
  <si>
    <t>123-14216</t>
  </si>
  <si>
    <t>123-14217</t>
  </si>
  <si>
    <t>123-14218</t>
  </si>
  <si>
    <t>123-14219</t>
  </si>
  <si>
    <t>123-14220</t>
  </si>
  <si>
    <t>123-14221</t>
  </si>
  <si>
    <t>123-14222</t>
  </si>
  <si>
    <t>123-14223</t>
  </si>
  <si>
    <t>123-14224</t>
  </si>
  <si>
    <t>123-14225</t>
  </si>
  <si>
    <t>123-14226</t>
  </si>
  <si>
    <t>123-14227</t>
  </si>
  <si>
    <t>123-14228</t>
  </si>
  <si>
    <t>123-14229</t>
  </si>
  <si>
    <t>123-14230</t>
  </si>
  <si>
    <t>123-14231</t>
  </si>
  <si>
    <t>123-14232</t>
  </si>
  <si>
    <t>123-14233</t>
  </si>
  <si>
    <t>123-14234</t>
  </si>
  <si>
    <t>123-14235</t>
  </si>
  <si>
    <t>123-14236</t>
  </si>
  <si>
    <t>123-14237</t>
  </si>
  <si>
    <t>123-14238</t>
  </si>
  <si>
    <t>123-14239</t>
  </si>
  <si>
    <t>123-14240</t>
  </si>
  <si>
    <t>123-14241</t>
  </si>
  <si>
    <t>123-14242</t>
  </si>
  <si>
    <t>123-14243</t>
  </si>
  <si>
    <t>123-14244</t>
  </si>
  <si>
    <t>123-14245</t>
  </si>
  <si>
    <t>123-14246</t>
  </si>
  <si>
    <t>123-14247</t>
  </si>
  <si>
    <t>123-14248</t>
  </si>
  <si>
    <t>123-14249</t>
  </si>
  <si>
    <t>123-14250</t>
  </si>
  <si>
    <t>123-14251</t>
  </si>
  <si>
    <t>123-14252</t>
  </si>
  <si>
    <t>123-14253</t>
  </si>
  <si>
    <t>123-14254</t>
  </si>
  <si>
    <t>123-14255</t>
  </si>
  <si>
    <t>123-14256</t>
  </si>
  <si>
    <t>123-14257</t>
  </si>
  <si>
    <t>123-14258</t>
  </si>
  <si>
    <t>123-14259</t>
  </si>
  <si>
    <t>123-14260</t>
  </si>
  <si>
    <t>123-14261</t>
  </si>
  <si>
    <t>123-14262</t>
  </si>
  <si>
    <t>123-14263</t>
  </si>
  <si>
    <t>123-14264</t>
  </si>
  <si>
    <t>123-14265</t>
  </si>
  <si>
    <t>123-14266</t>
  </si>
  <si>
    <t>123-14267</t>
  </si>
  <si>
    <t>123-14268</t>
  </si>
  <si>
    <t>123-14269</t>
  </si>
  <si>
    <t>123-14270</t>
  </si>
  <si>
    <t>123-14271</t>
  </si>
  <si>
    <t>123-14272</t>
  </si>
  <si>
    <t>123-14273</t>
  </si>
  <si>
    <t>123-14274</t>
  </si>
  <si>
    <t>123-14275</t>
  </si>
  <si>
    <t>123-14276</t>
  </si>
  <si>
    <t>123-14277</t>
  </si>
  <si>
    <t>123-14278</t>
  </si>
  <si>
    <t>123-14279</t>
  </si>
  <si>
    <t>123-14280</t>
  </si>
  <si>
    <t>123-14281</t>
  </si>
  <si>
    <t>123-14282</t>
  </si>
  <si>
    <t>123-14283</t>
  </si>
  <si>
    <t>123-14284</t>
  </si>
  <si>
    <t>123-14285</t>
  </si>
  <si>
    <t>123-14286</t>
  </si>
  <si>
    <t>123-14287</t>
  </si>
  <si>
    <t>123-14288</t>
  </si>
  <si>
    <t>123-14289</t>
  </si>
  <si>
    <t>123-14290</t>
  </si>
  <si>
    <t>123-14291</t>
  </si>
  <si>
    <t>123-14292</t>
  </si>
  <si>
    <t>123-14293</t>
  </si>
  <si>
    <t>123-14294</t>
  </si>
  <si>
    <t>123-14295</t>
  </si>
  <si>
    <t>123-14296</t>
  </si>
  <si>
    <t>123-14297</t>
  </si>
  <si>
    <t>123-14298</t>
  </si>
  <si>
    <t>123-14299</t>
  </si>
  <si>
    <t>123-14300</t>
  </si>
  <si>
    <t>123-14301</t>
  </si>
  <si>
    <t>123-14302</t>
  </si>
  <si>
    <t>123-14303</t>
  </si>
  <si>
    <t>123-14304</t>
  </si>
  <si>
    <t>123-14305</t>
  </si>
  <si>
    <t>123-14306</t>
  </si>
  <si>
    <t>123-14307</t>
  </si>
  <si>
    <t>123-14308</t>
  </si>
  <si>
    <t>123-14309</t>
  </si>
  <si>
    <t>123-14310</t>
  </si>
  <si>
    <t>123-14311</t>
  </si>
  <si>
    <t>123-14312</t>
  </si>
  <si>
    <t>123-14313</t>
  </si>
  <si>
    <t>123-14314</t>
  </si>
  <si>
    <t>123-14315</t>
  </si>
  <si>
    <t>123-14316</t>
  </si>
  <si>
    <t>123-14317</t>
  </si>
  <si>
    <t>123-14318</t>
  </si>
  <si>
    <t>123-14319</t>
  </si>
  <si>
    <t>123-14320</t>
  </si>
  <si>
    <t>123-14321</t>
  </si>
  <si>
    <t>123-14322</t>
  </si>
  <si>
    <t>123-14323</t>
  </si>
  <si>
    <t>123-14324</t>
  </si>
  <si>
    <t>123-14325</t>
  </si>
  <si>
    <t>123-14326</t>
  </si>
  <si>
    <t>123-14327</t>
  </si>
  <si>
    <t>123-14328</t>
  </si>
  <si>
    <t>123-14329</t>
  </si>
  <si>
    <t>123-14330</t>
  </si>
  <si>
    <t>123-14331</t>
  </si>
  <si>
    <t>123-14332</t>
  </si>
  <si>
    <t>123-14333</t>
  </si>
  <si>
    <t>123-14334</t>
  </si>
  <si>
    <t>123-14335</t>
  </si>
  <si>
    <t>123-14336</t>
  </si>
  <si>
    <t>123-14337</t>
  </si>
  <si>
    <t>123-14338</t>
  </si>
  <si>
    <t>123-14339</t>
  </si>
  <si>
    <t>123-14340</t>
  </si>
  <si>
    <t>123-14341</t>
  </si>
  <si>
    <t>123-14342</t>
  </si>
  <si>
    <t>123-14343</t>
  </si>
  <si>
    <t>123-14344</t>
  </si>
  <si>
    <t>123-14345</t>
  </si>
  <si>
    <t>123-14346</t>
  </si>
  <si>
    <t>123-14347</t>
  </si>
  <si>
    <t>123-14348</t>
  </si>
  <si>
    <t>123-14349</t>
  </si>
  <si>
    <t>123-14350</t>
  </si>
  <si>
    <t>123-14351</t>
  </si>
  <si>
    <t>123-14352</t>
  </si>
  <si>
    <t>123-14353</t>
  </si>
  <si>
    <t>123-14354</t>
  </si>
  <si>
    <t>123-14355</t>
  </si>
  <si>
    <t>123-14356</t>
  </si>
  <si>
    <t>123-14357</t>
  </si>
  <si>
    <t>123-14358</t>
  </si>
  <si>
    <t>123-14359</t>
  </si>
  <si>
    <t>123-14360</t>
  </si>
  <si>
    <t>123-14361</t>
  </si>
  <si>
    <t>123-14362</t>
  </si>
  <si>
    <t>123-14363</t>
  </si>
  <si>
    <t>123-14364</t>
  </si>
  <si>
    <t>123-14365</t>
  </si>
  <si>
    <t>123-14366</t>
  </si>
  <si>
    <t>123-14367</t>
  </si>
  <si>
    <t>123-14368</t>
  </si>
  <si>
    <t>123-14369</t>
  </si>
  <si>
    <t>123-14370</t>
  </si>
  <si>
    <t>123-14371</t>
  </si>
  <si>
    <t>123-14372</t>
  </si>
  <si>
    <t>123-14373</t>
  </si>
  <si>
    <t>123-14374</t>
  </si>
  <si>
    <t>123-14375</t>
  </si>
  <si>
    <t>123-14376</t>
  </si>
  <si>
    <t>123-14377</t>
  </si>
  <si>
    <t>123-14378</t>
  </si>
  <si>
    <t>123-14379</t>
  </si>
  <si>
    <t>123-14380</t>
  </si>
  <si>
    <t>123-14381</t>
  </si>
  <si>
    <t>123-14382</t>
  </si>
  <si>
    <t>123-14383</t>
  </si>
  <si>
    <t>123-14384</t>
  </si>
  <si>
    <t>123-14385</t>
  </si>
  <si>
    <t>123-14386</t>
  </si>
  <si>
    <t>123-14387</t>
  </si>
  <si>
    <t>123-14388</t>
  </si>
  <si>
    <t>123-14389</t>
  </si>
  <si>
    <t>123-14390</t>
  </si>
  <si>
    <t>123-14391</t>
  </si>
  <si>
    <t>123-14392</t>
  </si>
  <si>
    <t>123-14393</t>
  </si>
  <si>
    <t>123-14394</t>
  </si>
  <si>
    <t>123-14395</t>
  </si>
  <si>
    <t>123-14396</t>
  </si>
  <si>
    <t>123-14397</t>
  </si>
  <si>
    <t>123-14398</t>
  </si>
  <si>
    <t>123-14399</t>
  </si>
  <si>
    <t>123-14400</t>
  </si>
  <si>
    <t>123-14401</t>
  </si>
  <si>
    <t>123-14402</t>
  </si>
  <si>
    <t>123-14403</t>
  </si>
  <si>
    <t>123-14404</t>
  </si>
  <si>
    <t>123-14405</t>
  </si>
  <si>
    <t>123-14406</t>
  </si>
  <si>
    <t>123-14407</t>
  </si>
  <si>
    <t>123-14408</t>
  </si>
  <si>
    <t>123-14409</t>
  </si>
  <si>
    <t>123-14410</t>
  </si>
  <si>
    <t>123-14411</t>
  </si>
  <si>
    <t>123-14412</t>
  </si>
  <si>
    <t>123-14413</t>
  </si>
  <si>
    <t>123-14414</t>
  </si>
  <si>
    <t>123-14415</t>
  </si>
  <si>
    <t>123-14416</t>
  </si>
  <si>
    <t>123-14417</t>
  </si>
  <si>
    <t>123-14418</t>
  </si>
  <si>
    <t>123-14419</t>
  </si>
  <si>
    <t>123-14420</t>
  </si>
  <si>
    <t>123-14421</t>
  </si>
  <si>
    <t>123-14422</t>
  </si>
  <si>
    <t>123-14423</t>
  </si>
  <si>
    <t>123-14424</t>
  </si>
  <si>
    <t>123-14425</t>
  </si>
  <si>
    <t>123-14426</t>
  </si>
  <si>
    <t>123-14427</t>
  </si>
  <si>
    <t>123-14428</t>
  </si>
  <si>
    <t>123-14429</t>
  </si>
  <si>
    <t>123-14430</t>
  </si>
  <si>
    <t>123-14431</t>
  </si>
  <si>
    <t>123-14432</t>
  </si>
  <si>
    <t>123-14433</t>
  </si>
  <si>
    <t>123-14434</t>
  </si>
  <si>
    <t>123-14435</t>
  </si>
  <si>
    <t>123-14436</t>
  </si>
  <si>
    <t>123-14437</t>
  </si>
  <si>
    <t>123-14438</t>
  </si>
  <si>
    <t>123-14439</t>
  </si>
  <si>
    <t>123-14440</t>
  </si>
  <si>
    <t>123-14441</t>
  </si>
  <si>
    <t>123-14442</t>
  </si>
  <si>
    <t>123-14443</t>
  </si>
  <si>
    <t>123-14444</t>
  </si>
  <si>
    <t>123-14445</t>
  </si>
  <si>
    <t>123-14446</t>
  </si>
  <si>
    <t>123-14447</t>
  </si>
  <si>
    <t>123-14448</t>
  </si>
  <si>
    <t>123-14449</t>
  </si>
  <si>
    <t>123-14450</t>
  </si>
  <si>
    <t>123-14451</t>
  </si>
  <si>
    <t>123-14452</t>
  </si>
  <si>
    <t>123-14453</t>
  </si>
  <si>
    <t>123-14454</t>
  </si>
  <si>
    <t>123-14455</t>
  </si>
  <si>
    <t>123-14456</t>
  </si>
  <si>
    <t>123-14457</t>
  </si>
  <si>
    <t>123-14458</t>
  </si>
  <si>
    <t>123-14459</t>
  </si>
  <si>
    <t>123-14460</t>
  </si>
  <si>
    <t>123-14461</t>
  </si>
  <si>
    <t>123-14462</t>
  </si>
  <si>
    <t>123-14463</t>
  </si>
  <si>
    <t>123-14464</t>
  </si>
  <si>
    <t>123-14465</t>
  </si>
  <si>
    <t>123-14466</t>
  </si>
  <si>
    <t>123-14467</t>
  </si>
  <si>
    <t>123-14468</t>
  </si>
  <si>
    <t>123-14469</t>
  </si>
  <si>
    <t>123-14470</t>
  </si>
  <si>
    <t>123-14471</t>
  </si>
  <si>
    <t>123-14472</t>
  </si>
  <si>
    <t>123-14473</t>
  </si>
  <si>
    <t>123-14474</t>
  </si>
  <si>
    <t>123-14475</t>
  </si>
  <si>
    <t>123-14476</t>
  </si>
  <si>
    <t>123-14477</t>
  </si>
  <si>
    <t>123-14478</t>
  </si>
  <si>
    <t>123-14479</t>
  </si>
  <si>
    <t>123-14480</t>
  </si>
  <si>
    <t>123-14481</t>
  </si>
  <si>
    <t>123-14482</t>
  </si>
  <si>
    <t>123-14483</t>
  </si>
  <si>
    <t>123-14484</t>
  </si>
  <si>
    <t>123-14485</t>
  </si>
  <si>
    <t>123-14486</t>
  </si>
  <si>
    <t>123-14487</t>
  </si>
  <si>
    <t>123-14488</t>
  </si>
  <si>
    <t>123-14489</t>
  </si>
  <si>
    <t>123-14490</t>
  </si>
  <si>
    <t>123-14491</t>
  </si>
  <si>
    <t>123-14492</t>
  </si>
  <si>
    <t>123-14493</t>
  </si>
  <si>
    <t>123-14494</t>
  </si>
  <si>
    <t>123-14495</t>
  </si>
  <si>
    <t>123-14496</t>
  </si>
  <si>
    <t>123-14497</t>
  </si>
  <si>
    <t>123-14498</t>
  </si>
  <si>
    <t>123-14499</t>
  </si>
  <si>
    <t>123-14500</t>
  </si>
  <si>
    <t>123-14501</t>
  </si>
  <si>
    <t>123-14502</t>
  </si>
  <si>
    <t>123-14503</t>
  </si>
  <si>
    <t>123-14504</t>
  </si>
  <si>
    <t>123-14505</t>
  </si>
  <si>
    <t>123-14506</t>
  </si>
  <si>
    <t>123-14507</t>
  </si>
  <si>
    <t>123-14508</t>
  </si>
  <si>
    <t>123-14509</t>
  </si>
  <si>
    <t>123-14510</t>
  </si>
  <si>
    <t>123-14511</t>
  </si>
  <si>
    <t>123-14512</t>
  </si>
  <si>
    <t>123-14513</t>
  </si>
  <si>
    <t>123-14514</t>
  </si>
  <si>
    <t>123-14515</t>
  </si>
  <si>
    <t>123-14516</t>
  </si>
  <si>
    <t>123-14517</t>
  </si>
  <si>
    <t>123-14518</t>
  </si>
  <si>
    <t>123-14519</t>
  </si>
  <si>
    <t>123-14520</t>
  </si>
  <si>
    <t>123-14521</t>
  </si>
  <si>
    <t>123-14522</t>
  </si>
  <si>
    <t>123-14523</t>
  </si>
  <si>
    <t>123-14524</t>
  </si>
  <si>
    <t>123-14525</t>
  </si>
  <si>
    <t>123-14526</t>
  </si>
  <si>
    <t>123-14527</t>
  </si>
  <si>
    <t>123-14528</t>
  </si>
  <si>
    <t>123-14529</t>
  </si>
  <si>
    <t>123-14530</t>
  </si>
  <si>
    <t>123-14531</t>
  </si>
  <si>
    <t>123-14532</t>
  </si>
  <si>
    <t>123-14533</t>
  </si>
  <si>
    <t>123-14534</t>
  </si>
  <si>
    <t>123-14535</t>
  </si>
  <si>
    <t>123-14536</t>
  </si>
  <si>
    <t>123-14537</t>
  </si>
  <si>
    <t>123-14538</t>
  </si>
  <si>
    <t>123-14539</t>
  </si>
  <si>
    <t>123-14540</t>
  </si>
  <si>
    <t>123-14541</t>
  </si>
  <si>
    <t>123-14542</t>
  </si>
  <si>
    <t>123-14543</t>
  </si>
  <si>
    <t>123-14544</t>
  </si>
  <si>
    <t>123-14545</t>
  </si>
  <si>
    <t>123-14546</t>
  </si>
  <si>
    <t>123-14547</t>
  </si>
  <si>
    <t>123-14548</t>
  </si>
  <si>
    <t>123-14549</t>
  </si>
  <si>
    <t>123-14550</t>
  </si>
  <si>
    <t>123-14551</t>
  </si>
  <si>
    <t>123-14552</t>
  </si>
  <si>
    <t>123-14553</t>
  </si>
  <si>
    <t>123-14554</t>
  </si>
  <si>
    <t>123-14555</t>
  </si>
  <si>
    <t>123-14556</t>
  </si>
  <si>
    <t>123-14557</t>
  </si>
  <si>
    <t>123-14558</t>
  </si>
  <si>
    <t>123-14559</t>
  </si>
  <si>
    <t>123-14560</t>
  </si>
  <si>
    <t>123-14561</t>
  </si>
  <si>
    <t>123-14562</t>
  </si>
  <si>
    <t>123-14563</t>
  </si>
  <si>
    <t>123-14564</t>
  </si>
  <si>
    <t>123-14565</t>
  </si>
  <si>
    <t>123-14566</t>
  </si>
  <si>
    <t>123-14567</t>
  </si>
  <si>
    <t>123-14568</t>
  </si>
  <si>
    <t>123-14569</t>
  </si>
  <si>
    <t>123-14570</t>
  </si>
  <si>
    <t>123-14571</t>
  </si>
  <si>
    <t>123-14572</t>
  </si>
  <si>
    <t>123-14573</t>
  </si>
  <si>
    <t>123-14574</t>
  </si>
  <si>
    <t>123-14575</t>
  </si>
  <si>
    <t>123-14576</t>
  </si>
  <si>
    <t>123-14577</t>
  </si>
  <si>
    <t>123-14578</t>
  </si>
  <si>
    <t>123-14579</t>
  </si>
  <si>
    <t>123-14580</t>
  </si>
  <si>
    <t>123-14581</t>
  </si>
  <si>
    <t>123-14582</t>
  </si>
  <si>
    <t>123-14583</t>
  </si>
  <si>
    <t>123-14584</t>
  </si>
  <si>
    <t>123-14585</t>
  </si>
  <si>
    <t>123-14586</t>
  </si>
  <si>
    <t>123-14587</t>
  </si>
  <si>
    <t>123-14588</t>
  </si>
  <si>
    <t>123-14589</t>
  </si>
  <si>
    <t>123-14590</t>
  </si>
  <si>
    <t>123-14591</t>
  </si>
  <si>
    <t>123-14592</t>
  </si>
  <si>
    <t>123-14593</t>
  </si>
  <si>
    <t>123-14594</t>
  </si>
  <si>
    <t>123-14595</t>
  </si>
  <si>
    <t>123-14596</t>
  </si>
  <si>
    <t>123-14597</t>
  </si>
  <si>
    <t>123-14598</t>
  </si>
  <si>
    <t>123-14599</t>
  </si>
  <si>
    <t>123-14600</t>
  </si>
  <si>
    <t>123-14601</t>
  </si>
  <si>
    <t>123-14602</t>
  </si>
  <si>
    <t>123-14603</t>
  </si>
  <si>
    <t>123-14604</t>
  </si>
  <si>
    <t>123-14605</t>
  </si>
  <si>
    <t>123-14606</t>
  </si>
  <si>
    <t>123-14607</t>
  </si>
  <si>
    <t>123-14608</t>
  </si>
  <si>
    <t>123-14609</t>
  </si>
  <si>
    <t>123-14610</t>
  </si>
  <si>
    <t>123-14611</t>
  </si>
  <si>
    <t>123-14612</t>
  </si>
  <si>
    <t>123-14613</t>
  </si>
  <si>
    <t>123-14614</t>
  </si>
  <si>
    <t>123-14615</t>
  </si>
  <si>
    <t>123-14616</t>
  </si>
  <si>
    <t>123-14617</t>
  </si>
  <si>
    <t>123-14618</t>
  </si>
  <si>
    <t>123-14619</t>
  </si>
  <si>
    <t>123-14620</t>
  </si>
  <si>
    <t>123-14621</t>
  </si>
  <si>
    <t>123-14622</t>
  </si>
  <si>
    <t>123-14623</t>
  </si>
  <si>
    <t>123-14624</t>
  </si>
  <si>
    <t>123-14625</t>
  </si>
  <si>
    <t>123-14626</t>
  </si>
  <si>
    <t>123-14627</t>
  </si>
  <si>
    <t>123-14628</t>
  </si>
  <si>
    <t>123-14629</t>
  </si>
  <si>
    <t>123-14630</t>
  </si>
  <si>
    <t>123-14631</t>
  </si>
  <si>
    <t>123-14632</t>
  </si>
  <si>
    <t>123-14633</t>
  </si>
  <si>
    <t>123-14634</t>
  </si>
  <si>
    <t>123-14635</t>
  </si>
  <si>
    <t>123-14636</t>
  </si>
  <si>
    <t>123-14637</t>
  </si>
  <si>
    <t>123-14638</t>
  </si>
  <si>
    <t>123-14639</t>
  </si>
  <si>
    <t>123-14640</t>
  </si>
  <si>
    <t>123-14641</t>
  </si>
  <si>
    <t>123-14642</t>
  </si>
  <si>
    <t>123-14643</t>
  </si>
  <si>
    <t>123-14644</t>
  </si>
  <si>
    <t>123-14645</t>
  </si>
  <si>
    <t>123-14646</t>
  </si>
  <si>
    <t>123-14647</t>
  </si>
  <si>
    <t>123-14648</t>
  </si>
  <si>
    <t>123-14649</t>
  </si>
  <si>
    <t>123-14650</t>
  </si>
  <si>
    <t>123-14651</t>
  </si>
  <si>
    <t>123-14652</t>
  </si>
  <si>
    <t>123-14653</t>
  </si>
  <si>
    <t>123-14654</t>
  </si>
  <si>
    <t>123-14655</t>
  </si>
  <si>
    <t>123-14656</t>
  </si>
  <si>
    <t>123-14657</t>
  </si>
  <si>
    <t>123-14658</t>
  </si>
  <si>
    <t>123-14659</t>
  </si>
  <si>
    <t>123-14660</t>
  </si>
  <si>
    <t>123-14661</t>
  </si>
  <si>
    <t>123-14662</t>
  </si>
  <si>
    <t>123-14663</t>
  </si>
  <si>
    <t>123-14664</t>
  </si>
  <si>
    <t>123-14665</t>
  </si>
  <si>
    <t>123-14666</t>
  </si>
  <si>
    <t>123-14667</t>
  </si>
  <si>
    <t>123-14668</t>
  </si>
  <si>
    <t>123-14669</t>
  </si>
  <si>
    <t>123-14670</t>
  </si>
  <si>
    <t>123-14671</t>
  </si>
  <si>
    <t>123-14672</t>
  </si>
  <si>
    <t>123-14673</t>
  </si>
  <si>
    <t>123-14674</t>
  </si>
  <si>
    <t>123-14675</t>
  </si>
  <si>
    <t>123-14676</t>
  </si>
  <si>
    <t>123-14677</t>
  </si>
  <si>
    <t>123-14678</t>
  </si>
  <si>
    <t>123-14679</t>
  </si>
  <si>
    <t>123-14680</t>
  </si>
  <si>
    <t>123-14681</t>
  </si>
  <si>
    <t>123-14682</t>
  </si>
  <si>
    <t>123-14683</t>
  </si>
  <si>
    <t>123-14684</t>
  </si>
  <si>
    <t>123-14685</t>
  </si>
  <si>
    <t>123-14686</t>
  </si>
  <si>
    <t>123-14687</t>
  </si>
  <si>
    <t>123-14688</t>
  </si>
  <si>
    <t>123-14689</t>
  </si>
  <si>
    <t>123-14690</t>
  </si>
  <si>
    <t>123-14691</t>
  </si>
  <si>
    <t>123-14692</t>
  </si>
  <si>
    <t>123-14693</t>
  </si>
  <si>
    <t>123-14694</t>
  </si>
  <si>
    <t>123-14695</t>
  </si>
  <si>
    <t>123-14696</t>
  </si>
  <si>
    <t>123-14697</t>
  </si>
  <si>
    <t>123-14698</t>
  </si>
  <si>
    <t>123-14699</t>
  </si>
  <si>
    <t>123-14700</t>
  </si>
  <si>
    <t>123-14701</t>
  </si>
  <si>
    <t>123-14702</t>
  </si>
  <si>
    <t>123-14703</t>
  </si>
  <si>
    <t>123-14704</t>
  </si>
  <si>
    <t>123-14705</t>
  </si>
  <si>
    <t>123-14706</t>
  </si>
  <si>
    <t>123-14707</t>
  </si>
  <si>
    <t>123-14708</t>
  </si>
  <si>
    <t>123-14709</t>
  </si>
  <si>
    <t>123-14710</t>
  </si>
  <si>
    <t>123-14711</t>
  </si>
  <si>
    <t>123-14712</t>
  </si>
  <si>
    <t>123-14713</t>
  </si>
  <si>
    <t>123-14714</t>
  </si>
  <si>
    <t>123-14715</t>
  </si>
  <si>
    <t>123-14716</t>
  </si>
  <si>
    <t>123-14717</t>
  </si>
  <si>
    <t>123-14718</t>
  </si>
  <si>
    <t>123-14719</t>
  </si>
  <si>
    <t>123-14720</t>
  </si>
  <si>
    <t>123-14721</t>
  </si>
  <si>
    <t>123-14722</t>
  </si>
  <si>
    <t>123-14723</t>
  </si>
  <si>
    <t>123-14724</t>
  </si>
  <si>
    <t>123-14725</t>
  </si>
  <si>
    <t>123-14726</t>
  </si>
  <si>
    <t>123-14727</t>
  </si>
  <si>
    <t>123-14728</t>
  </si>
  <si>
    <t>123-14729</t>
  </si>
  <si>
    <t>123-14730</t>
  </si>
  <si>
    <t>123-14731</t>
  </si>
  <si>
    <t>123-14732</t>
  </si>
  <si>
    <t>123-14733</t>
  </si>
  <si>
    <t>123-14734</t>
  </si>
  <si>
    <t>123-14735</t>
  </si>
  <si>
    <t>123-14736</t>
  </si>
  <si>
    <t>123-14737</t>
  </si>
  <si>
    <t>123-14738</t>
  </si>
  <si>
    <t>123-14739</t>
  </si>
  <si>
    <t>123-14740</t>
  </si>
  <si>
    <t>123-14741</t>
  </si>
  <si>
    <t>123-14742</t>
  </si>
  <si>
    <t>123-14743</t>
  </si>
  <si>
    <t>123-14744</t>
  </si>
  <si>
    <t>123-14745</t>
  </si>
  <si>
    <t>123-14746</t>
  </si>
  <si>
    <t>123-14747</t>
  </si>
  <si>
    <t>123-14748</t>
  </si>
  <si>
    <t>123-14749</t>
  </si>
  <si>
    <t>123-14750</t>
  </si>
  <si>
    <t>123-14751</t>
  </si>
  <si>
    <t>123-14752</t>
  </si>
  <si>
    <t>123-14753</t>
  </si>
  <si>
    <t>123-14754</t>
  </si>
  <si>
    <t>123-14755</t>
  </si>
  <si>
    <t>123-14756</t>
  </si>
  <si>
    <t>123-14757</t>
  </si>
  <si>
    <t>123-14758</t>
  </si>
  <si>
    <t>123-14759</t>
  </si>
  <si>
    <t>123-14760</t>
  </si>
  <si>
    <t>123-14761</t>
  </si>
  <si>
    <t>123-14762</t>
  </si>
  <si>
    <t>123-14763</t>
  </si>
  <si>
    <t>123-14764</t>
  </si>
  <si>
    <t>123-14765</t>
  </si>
  <si>
    <t>123-14766</t>
  </si>
  <si>
    <t>123-14767</t>
  </si>
  <si>
    <t>123-14768</t>
  </si>
  <si>
    <t>123-14769</t>
  </si>
  <si>
    <t>123-14770</t>
  </si>
  <si>
    <t>123-14771</t>
  </si>
  <si>
    <t>123-14772</t>
  </si>
  <si>
    <t>123-14773</t>
  </si>
  <si>
    <t>123-14774</t>
  </si>
  <si>
    <t>123-14775</t>
  </si>
  <si>
    <t>123-14776</t>
  </si>
  <si>
    <t>123-14777</t>
  </si>
  <si>
    <t>123-14778</t>
  </si>
  <si>
    <t>123-14779</t>
  </si>
  <si>
    <t>123-14780</t>
  </si>
  <si>
    <t>123-14781</t>
  </si>
  <si>
    <t>123-14782</t>
  </si>
  <si>
    <t>123-14783</t>
  </si>
  <si>
    <t>123-14784</t>
  </si>
  <si>
    <t>123-14785</t>
  </si>
  <si>
    <t>123-14786</t>
  </si>
  <si>
    <t>123-14787</t>
  </si>
  <si>
    <t>123-14788</t>
  </si>
  <si>
    <t>123-14789</t>
  </si>
  <si>
    <t>123-14790</t>
  </si>
  <si>
    <t>123-14791</t>
  </si>
  <si>
    <t>123-14792</t>
  </si>
  <si>
    <t>123-14793</t>
  </si>
  <si>
    <t>123-14794</t>
  </si>
  <si>
    <t>123-14795</t>
  </si>
  <si>
    <t>123-14796</t>
  </si>
  <si>
    <t>123-14797</t>
  </si>
  <si>
    <t>123-14798</t>
  </si>
  <si>
    <t>123-14799</t>
  </si>
  <si>
    <t>123-14800</t>
  </si>
  <si>
    <t>123-14801</t>
  </si>
  <si>
    <t>123-14802</t>
  </si>
  <si>
    <t>123-14803</t>
  </si>
  <si>
    <t>123-14804</t>
  </si>
  <si>
    <t>123-14805</t>
  </si>
  <si>
    <t>123-14806</t>
  </si>
  <si>
    <t>123-14807</t>
  </si>
  <si>
    <t>123-14808</t>
  </si>
  <si>
    <t>123-14809</t>
  </si>
  <si>
    <t>123-14810</t>
  </si>
  <si>
    <t>123-14811</t>
  </si>
  <si>
    <t>123-14812</t>
  </si>
  <si>
    <t>123-14813</t>
  </si>
  <si>
    <t>123-14814</t>
  </si>
  <si>
    <t>123-14815</t>
  </si>
  <si>
    <t>123-14816</t>
  </si>
  <si>
    <t>123-14817</t>
  </si>
  <si>
    <t>123-14818</t>
  </si>
  <si>
    <t>123-14819</t>
  </si>
  <si>
    <t>123-14820</t>
  </si>
  <si>
    <t>123-14821</t>
  </si>
  <si>
    <t>123-14822</t>
  </si>
  <si>
    <t>123-14823</t>
  </si>
  <si>
    <t>123-14824</t>
  </si>
  <si>
    <t>123-14825</t>
  </si>
  <si>
    <t>123-14826</t>
  </si>
  <si>
    <t>123-14827</t>
  </si>
  <si>
    <t>123-14828</t>
  </si>
  <si>
    <t>123-14829</t>
  </si>
  <si>
    <t>123-14830</t>
  </si>
  <si>
    <t>123-14831</t>
  </si>
  <si>
    <t>123-14832</t>
  </si>
  <si>
    <t>123-14833</t>
  </si>
  <si>
    <t>123-14834</t>
  </si>
  <si>
    <t>123-14835</t>
  </si>
  <si>
    <t>123-14836</t>
  </si>
  <si>
    <t>123-14837</t>
  </si>
  <si>
    <t>123-14838</t>
  </si>
  <si>
    <t>123-14839</t>
  </si>
  <si>
    <t>123-14840</t>
  </si>
  <si>
    <t>123-14841</t>
  </si>
  <si>
    <t>123-14842</t>
  </si>
  <si>
    <t>123-14843</t>
  </si>
  <si>
    <t>123-14844</t>
  </si>
  <si>
    <t>123-14845</t>
  </si>
  <si>
    <t>123-14846</t>
  </si>
  <si>
    <t>123-14847</t>
  </si>
  <si>
    <t>123-14848</t>
  </si>
  <si>
    <t>123-14849</t>
  </si>
  <si>
    <t>123-14850</t>
  </si>
  <si>
    <t>123-14851</t>
  </si>
  <si>
    <t>123-14852</t>
  </si>
  <si>
    <t>123-14853</t>
  </si>
  <si>
    <t>123-14854</t>
  </si>
  <si>
    <t>123-14855</t>
  </si>
  <si>
    <t>123-14856</t>
  </si>
  <si>
    <t>123-14857</t>
  </si>
  <si>
    <t>123-14858</t>
  </si>
  <si>
    <t>123-14859</t>
  </si>
  <si>
    <t>123-14860</t>
  </si>
  <si>
    <t>123-14861</t>
  </si>
  <si>
    <t>123-14862</t>
  </si>
  <si>
    <t>123-14863</t>
  </si>
  <si>
    <t>123-14864</t>
  </si>
  <si>
    <t>123-14865</t>
  </si>
  <si>
    <t>123-14866</t>
  </si>
  <si>
    <t>123-14867</t>
  </si>
  <si>
    <t>123-14868</t>
  </si>
  <si>
    <t>123-14869</t>
  </si>
  <si>
    <t>123-14870</t>
  </si>
  <si>
    <t>123-14871</t>
  </si>
  <si>
    <t>123-14872</t>
  </si>
  <si>
    <t>123-14873</t>
  </si>
  <si>
    <t>123-14874</t>
  </si>
  <si>
    <t>123-14875</t>
  </si>
  <si>
    <t>123-14876</t>
  </si>
  <si>
    <t>123-14877</t>
  </si>
  <si>
    <t>123-14878</t>
  </si>
  <si>
    <t>123-14879</t>
  </si>
  <si>
    <t>123-14880</t>
  </si>
  <si>
    <t>123-14881</t>
  </si>
  <si>
    <t>123-14882</t>
  </si>
  <si>
    <t>123-14883</t>
  </si>
  <si>
    <t>123-14884</t>
  </si>
  <si>
    <t>123-14885</t>
  </si>
  <si>
    <t>123-14886</t>
  </si>
  <si>
    <t>123-14887</t>
  </si>
  <si>
    <t>123-14888</t>
  </si>
  <si>
    <t>123-14889</t>
  </si>
  <si>
    <t>123-14890</t>
  </si>
  <si>
    <t>123-14891</t>
  </si>
  <si>
    <t>123-14892</t>
  </si>
  <si>
    <t>123-14893</t>
  </si>
  <si>
    <t>123-14894</t>
  </si>
  <si>
    <t>123-14895</t>
  </si>
  <si>
    <t>123-14896</t>
  </si>
  <si>
    <t>123-14897</t>
  </si>
  <si>
    <t>123-14898</t>
  </si>
  <si>
    <t>123-14899</t>
  </si>
  <si>
    <t>123-14900</t>
  </si>
  <si>
    <t>123-14901</t>
  </si>
  <si>
    <t>123-14902</t>
  </si>
  <si>
    <t>123-14903</t>
  </si>
  <si>
    <t>123-14904</t>
  </si>
  <si>
    <t>123-14905</t>
  </si>
  <si>
    <t>123-14906</t>
  </si>
  <si>
    <t>123-14907</t>
  </si>
  <si>
    <t>123-14908</t>
  </si>
  <si>
    <t>123-14909</t>
  </si>
  <si>
    <t>123-14910</t>
  </si>
  <si>
    <t>123-14911</t>
  </si>
  <si>
    <t>123-14912</t>
  </si>
  <si>
    <t>123-14913</t>
  </si>
  <si>
    <t>123-14914</t>
  </si>
  <si>
    <t>123-14915</t>
  </si>
  <si>
    <t>123-14916</t>
  </si>
  <si>
    <t>123-14917</t>
  </si>
  <si>
    <t>123-14918</t>
  </si>
  <si>
    <t>123-14919</t>
  </si>
  <si>
    <t>123-14920</t>
  </si>
  <si>
    <t>123-14921</t>
  </si>
  <si>
    <t>123-14922</t>
  </si>
  <si>
    <t>123-14923</t>
  </si>
  <si>
    <t>123-14924</t>
  </si>
  <si>
    <t>123-14925</t>
  </si>
  <si>
    <t>123-14926</t>
  </si>
  <si>
    <t>123-14927</t>
  </si>
  <si>
    <t>123-14928</t>
  </si>
  <si>
    <t>123-14929</t>
  </si>
  <si>
    <t>123-14930</t>
  </si>
  <si>
    <t>123-14931</t>
  </si>
  <si>
    <t>123-14932</t>
  </si>
  <si>
    <t>123-14933</t>
  </si>
  <si>
    <t>123-14934</t>
  </si>
  <si>
    <t>123-14935</t>
  </si>
  <si>
    <t>123-14936</t>
  </si>
  <si>
    <t>123-14937</t>
  </si>
  <si>
    <t>123-14938</t>
  </si>
  <si>
    <t>123-14939</t>
  </si>
  <si>
    <t>123-14940</t>
  </si>
  <si>
    <t>123-14941</t>
  </si>
  <si>
    <t>123-14942</t>
  </si>
  <si>
    <t>123-14943</t>
  </si>
  <si>
    <t>123-14944</t>
  </si>
  <si>
    <t>123-14945</t>
  </si>
  <si>
    <t>123-14946</t>
  </si>
  <si>
    <t>123-14947</t>
  </si>
  <si>
    <t>123-14948</t>
  </si>
  <si>
    <t>123-14949</t>
  </si>
  <si>
    <t>123-14950</t>
  </si>
  <si>
    <t>123-14951</t>
  </si>
  <si>
    <t>123-14952</t>
  </si>
  <si>
    <t>123-14953</t>
  </si>
  <si>
    <t>123-14954</t>
  </si>
  <si>
    <t>123-14955</t>
  </si>
  <si>
    <t>123-14956</t>
  </si>
  <si>
    <t>123-14957</t>
  </si>
  <si>
    <t>123-14958</t>
  </si>
  <si>
    <t>123-14959</t>
  </si>
  <si>
    <t>123-14960</t>
  </si>
  <si>
    <t>123-14961</t>
  </si>
  <si>
    <t>123-14962</t>
  </si>
  <si>
    <t>123-14963</t>
  </si>
  <si>
    <t>123-14964</t>
  </si>
  <si>
    <t>123-14965</t>
  </si>
  <si>
    <t>123-14966</t>
  </si>
  <si>
    <t>123-14967</t>
  </si>
  <si>
    <t>123-14968</t>
  </si>
  <si>
    <t>123-14969</t>
  </si>
  <si>
    <t>123-14970</t>
  </si>
  <si>
    <t>123-14971</t>
  </si>
  <si>
    <t>123-14972</t>
  </si>
  <si>
    <t>123-14973</t>
  </si>
  <si>
    <t>123-14974</t>
  </si>
  <si>
    <t>123-14975</t>
  </si>
  <si>
    <t>123-14976</t>
  </si>
  <si>
    <t>123-14977</t>
  </si>
  <si>
    <t>123-14978</t>
  </si>
  <si>
    <t>123-14979</t>
  </si>
  <si>
    <t>123-14980</t>
  </si>
  <si>
    <t>123-14981</t>
  </si>
  <si>
    <t>123-14982</t>
  </si>
  <si>
    <t>123-14983</t>
  </si>
  <si>
    <t>123-14984</t>
  </si>
  <si>
    <t>123-14985</t>
  </si>
  <si>
    <t>123-14986</t>
  </si>
  <si>
    <t>123-14987</t>
  </si>
  <si>
    <t>123-14988</t>
  </si>
  <si>
    <t>123-14989</t>
  </si>
  <si>
    <t>123-14990</t>
  </si>
  <si>
    <t>123-14991</t>
  </si>
  <si>
    <t>123-14992</t>
  </si>
  <si>
    <t>123-14993</t>
  </si>
  <si>
    <t>123-14994</t>
  </si>
  <si>
    <t>123-14995</t>
  </si>
  <si>
    <t>123-14996</t>
  </si>
  <si>
    <t>123-14997</t>
  </si>
  <si>
    <t>123-14998</t>
  </si>
  <si>
    <t>123-14999</t>
  </si>
  <si>
    <t>123-15000</t>
  </si>
  <si>
    <t>123-15001</t>
  </si>
  <si>
    <t>123-15002</t>
  </si>
  <si>
    <t>123-15003</t>
  </si>
  <si>
    <t>123-15004</t>
  </si>
  <si>
    <t>123-15005</t>
  </si>
  <si>
    <t>123-15006</t>
  </si>
  <si>
    <t>123-15007</t>
  </si>
  <si>
    <t>123-15008</t>
  </si>
  <si>
    <t>123-15009</t>
  </si>
  <si>
    <t>123-15010</t>
  </si>
  <si>
    <t>123-15011</t>
  </si>
  <si>
    <t>123-15012</t>
  </si>
  <si>
    <t>123-15013</t>
  </si>
  <si>
    <t>123-15014</t>
  </si>
  <si>
    <t>123-15015</t>
  </si>
  <si>
    <t>123-15016</t>
  </si>
  <si>
    <t>123-15017</t>
  </si>
  <si>
    <t>123-15018</t>
  </si>
  <si>
    <t>123-15019</t>
  </si>
  <si>
    <t>123-15020</t>
  </si>
  <si>
    <t>123-15021</t>
  </si>
  <si>
    <t>123-15022</t>
  </si>
  <si>
    <t>123-15023</t>
  </si>
  <si>
    <t>123-15024</t>
  </si>
  <si>
    <t>123-15025</t>
  </si>
  <si>
    <t>123-15026</t>
  </si>
  <si>
    <t>123-15027</t>
  </si>
  <si>
    <t>123-15028</t>
  </si>
  <si>
    <t>123-15029</t>
  </si>
  <si>
    <t>123-15030</t>
  </si>
  <si>
    <t>123-15031</t>
  </si>
  <si>
    <t>123-15032</t>
  </si>
  <si>
    <t>123-15033</t>
  </si>
  <si>
    <t>123-15034</t>
  </si>
  <si>
    <t>123-15035</t>
  </si>
  <si>
    <t>123-15036</t>
  </si>
  <si>
    <t>123-15037</t>
  </si>
  <si>
    <t>123-15038</t>
  </si>
  <si>
    <t>123-15039</t>
  </si>
  <si>
    <t>123-15040</t>
  </si>
  <si>
    <t>123-15041</t>
  </si>
  <si>
    <t>123-15042</t>
  </si>
  <si>
    <t>123-15043</t>
  </si>
  <si>
    <t>123-15044</t>
  </si>
  <si>
    <t>123-15045</t>
  </si>
  <si>
    <t>123-15046</t>
  </si>
  <si>
    <t>123-15047</t>
  </si>
  <si>
    <t>123-15048</t>
  </si>
  <si>
    <t>123-15049</t>
  </si>
  <si>
    <t>123-15050</t>
  </si>
  <si>
    <t>123-15051</t>
  </si>
  <si>
    <t>123-15052</t>
  </si>
  <si>
    <t>123-15053</t>
  </si>
  <si>
    <t>123-15054</t>
  </si>
  <si>
    <t>123-15055</t>
  </si>
  <si>
    <t>123-15056</t>
  </si>
  <si>
    <t>123-15057</t>
  </si>
  <si>
    <t>123-15058</t>
  </si>
  <si>
    <t>123-15059</t>
  </si>
  <si>
    <t>123-15060</t>
  </si>
  <si>
    <t>123-15061</t>
  </si>
  <si>
    <t>123-15062</t>
  </si>
  <si>
    <t>123-15063</t>
  </si>
  <si>
    <t>123-15064</t>
  </si>
  <si>
    <t>123-15065</t>
  </si>
  <si>
    <t>123-15066</t>
  </si>
  <si>
    <t>123-15067</t>
  </si>
  <si>
    <t>123-15068</t>
  </si>
  <si>
    <t>123-15069</t>
  </si>
  <si>
    <t>123-15070</t>
  </si>
  <si>
    <t>123-15071</t>
  </si>
  <si>
    <t>123-15072</t>
  </si>
  <si>
    <t>123-15073</t>
  </si>
  <si>
    <t>123-15074</t>
  </si>
  <si>
    <t>123-15075</t>
  </si>
  <si>
    <t>123-15076</t>
  </si>
  <si>
    <t>123-15077</t>
  </si>
  <si>
    <t>123-15078</t>
  </si>
  <si>
    <t>123-15079</t>
  </si>
  <si>
    <t>123-15080</t>
  </si>
  <si>
    <t>123-15081</t>
  </si>
  <si>
    <t>123-15082</t>
  </si>
  <si>
    <t>123-15083</t>
  </si>
  <si>
    <t>123-15084</t>
  </si>
  <si>
    <t>123-15085</t>
  </si>
  <si>
    <t>123-15086</t>
  </si>
  <si>
    <t>123-15087</t>
  </si>
  <si>
    <t>123-15088</t>
  </si>
  <si>
    <t>123-15089</t>
  </si>
  <si>
    <t>123-15090</t>
  </si>
  <si>
    <t>123-15091</t>
  </si>
  <si>
    <t>123-15092</t>
  </si>
  <si>
    <t>123-15093</t>
  </si>
  <si>
    <t>123-15094</t>
  </si>
  <si>
    <t>123-15095</t>
  </si>
  <si>
    <t>123-15096</t>
  </si>
  <si>
    <t>123-15097</t>
  </si>
  <si>
    <t>123-15098</t>
  </si>
  <si>
    <t>123-15099</t>
  </si>
  <si>
    <t>123-15100</t>
  </si>
  <si>
    <t>123-15101</t>
  </si>
  <si>
    <t>123-15102</t>
  </si>
  <si>
    <t>123-15103</t>
  </si>
  <si>
    <t>123-15104</t>
  </si>
  <si>
    <t>123-15105</t>
  </si>
  <si>
    <t>123-15106</t>
  </si>
  <si>
    <t>123-15107</t>
  </si>
  <si>
    <t>123-15108</t>
  </si>
  <si>
    <t>123-15109</t>
  </si>
  <si>
    <t>123-15110</t>
  </si>
  <si>
    <t>123-15111</t>
  </si>
  <si>
    <t>123-15112</t>
  </si>
  <si>
    <t>123-15113</t>
  </si>
  <si>
    <t>123-15114</t>
  </si>
  <si>
    <t>123-15115</t>
  </si>
  <si>
    <t>123-15116</t>
  </si>
  <si>
    <t>123-15117</t>
  </si>
  <si>
    <t>123-15118</t>
  </si>
  <si>
    <t>123-15119</t>
  </si>
  <si>
    <t>123-15120</t>
  </si>
  <si>
    <t>123-15121</t>
  </si>
  <si>
    <t>123-15122</t>
  </si>
  <si>
    <t>123-15123</t>
  </si>
  <si>
    <t>123-15124</t>
  </si>
  <si>
    <t>123-15125</t>
  </si>
  <si>
    <t>123-15126</t>
  </si>
  <si>
    <t>123-15127</t>
  </si>
  <si>
    <t>123-15128</t>
  </si>
  <si>
    <t>123-15129</t>
  </si>
  <si>
    <t>123-15130</t>
  </si>
  <si>
    <t>123-15131</t>
  </si>
  <si>
    <t>123-15132</t>
  </si>
  <si>
    <t>123-15133</t>
  </si>
  <si>
    <t>123-15134</t>
  </si>
  <si>
    <t>123-15135</t>
  </si>
  <si>
    <t>123-15136</t>
  </si>
  <si>
    <t>123-15137</t>
  </si>
  <si>
    <t>123-15138</t>
  </si>
  <si>
    <t>123-15139</t>
  </si>
  <si>
    <t>123-15140</t>
  </si>
  <si>
    <t>123-15141</t>
  </si>
  <si>
    <t>123-15142</t>
  </si>
  <si>
    <t>123-15143</t>
  </si>
  <si>
    <t>123-15144</t>
  </si>
  <si>
    <t>123-15145</t>
  </si>
  <si>
    <t>123-15146</t>
  </si>
  <si>
    <t>123-15147</t>
  </si>
  <si>
    <t>123-15148</t>
  </si>
  <si>
    <t>123-15149</t>
  </si>
  <si>
    <t>123-15150</t>
  </si>
  <si>
    <t>123-15151</t>
  </si>
  <si>
    <t>123-15152</t>
  </si>
  <si>
    <t>123-15153</t>
  </si>
  <si>
    <t>123-15154</t>
  </si>
  <si>
    <t>123-15155</t>
  </si>
  <si>
    <t>123-15156</t>
  </si>
  <si>
    <t>123-15157</t>
  </si>
  <si>
    <t>123-15158</t>
  </si>
  <si>
    <t>123-15159</t>
  </si>
  <si>
    <t>123-15160</t>
  </si>
  <si>
    <t>123-15161</t>
  </si>
  <si>
    <t>123-15162</t>
  </si>
  <si>
    <t>123-15163</t>
  </si>
  <si>
    <t>123-15164</t>
  </si>
  <si>
    <t>123-15165</t>
  </si>
  <si>
    <t>123-15166</t>
  </si>
  <si>
    <t>123-15167</t>
  </si>
  <si>
    <t>123-15168</t>
  </si>
  <si>
    <t>123-15169</t>
  </si>
  <si>
    <t>123-15170</t>
  </si>
  <si>
    <t>123-15171</t>
  </si>
  <si>
    <t>123-15172</t>
  </si>
  <si>
    <t>123-15173</t>
  </si>
  <si>
    <t>123-15174</t>
  </si>
  <si>
    <t>123-15175</t>
  </si>
  <si>
    <t>123-15176</t>
  </si>
  <si>
    <t>123-15177</t>
  </si>
  <si>
    <t>123-15178</t>
  </si>
  <si>
    <t>123-15179</t>
  </si>
  <si>
    <t>123-15180</t>
  </si>
  <si>
    <t>123-15181</t>
  </si>
  <si>
    <t>123-15182</t>
  </si>
  <si>
    <t>123-15183</t>
  </si>
  <si>
    <t>123-15184</t>
  </si>
  <si>
    <t>123-15185</t>
  </si>
  <si>
    <t>123-15186</t>
  </si>
  <si>
    <t>123-15187</t>
  </si>
  <si>
    <t>123-15188</t>
  </si>
  <si>
    <t>123-15189</t>
  </si>
  <si>
    <t>123-15190</t>
  </si>
  <si>
    <t>123-15191</t>
  </si>
  <si>
    <t>123-15192</t>
  </si>
  <si>
    <t>123-15193</t>
  </si>
  <si>
    <t>123-15194</t>
  </si>
  <si>
    <t>123-15195</t>
  </si>
  <si>
    <t>123-15196</t>
  </si>
  <si>
    <t>123-15197</t>
  </si>
  <si>
    <t>123-15198</t>
  </si>
  <si>
    <t>123-15199</t>
  </si>
  <si>
    <t>123-15200</t>
  </si>
  <si>
    <t>123-15201</t>
  </si>
  <si>
    <t>123-15202</t>
  </si>
  <si>
    <t>123-15203</t>
  </si>
  <si>
    <t>123-15204</t>
  </si>
  <si>
    <t>123-15205</t>
  </si>
  <si>
    <t>123-15206</t>
  </si>
  <si>
    <t>123-15207</t>
  </si>
  <si>
    <t>123-15208</t>
  </si>
  <si>
    <t>123-15209</t>
  </si>
  <si>
    <t>123-15210</t>
  </si>
  <si>
    <t>123-15211</t>
  </si>
  <si>
    <t>123-15212</t>
  </si>
  <si>
    <t>123-15213</t>
  </si>
  <si>
    <t>123-15214</t>
  </si>
  <si>
    <t>123-15215</t>
  </si>
  <si>
    <t>123-15216</t>
  </si>
  <si>
    <t>123-15217</t>
  </si>
  <si>
    <t>123-15218</t>
  </si>
  <si>
    <t>123-15219</t>
  </si>
  <si>
    <t>123-15220</t>
  </si>
  <si>
    <t>123-15221</t>
  </si>
  <si>
    <t>123-15222</t>
  </si>
  <si>
    <t>123-15223</t>
  </si>
  <si>
    <t>123-15224</t>
  </si>
  <si>
    <t>123-15225</t>
  </si>
  <si>
    <t>123-15226</t>
  </si>
  <si>
    <t>123-15227</t>
  </si>
  <si>
    <t>123-15228</t>
  </si>
  <si>
    <t>123-15229</t>
  </si>
  <si>
    <t>123-15230</t>
  </si>
  <si>
    <t>123-15231</t>
  </si>
  <si>
    <t>123-15232</t>
  </si>
  <si>
    <t>123-15233</t>
  </si>
  <si>
    <t>123-15234</t>
  </si>
  <si>
    <t>123-15235</t>
  </si>
  <si>
    <t>123-15236</t>
  </si>
  <si>
    <t>123-15237</t>
  </si>
  <si>
    <t>123-15238</t>
  </si>
  <si>
    <t>123-15239</t>
  </si>
  <si>
    <t>123-15240</t>
  </si>
  <si>
    <t>123-15241</t>
  </si>
  <si>
    <t>123-15242</t>
  </si>
  <si>
    <t>123-15243</t>
  </si>
  <si>
    <t>123-15244</t>
  </si>
  <si>
    <t>123-15245</t>
  </si>
  <si>
    <t>123-15246</t>
  </si>
  <si>
    <t>123-15247</t>
  </si>
  <si>
    <t>123-15248</t>
  </si>
  <si>
    <t>123-15249</t>
  </si>
  <si>
    <t>123-15250</t>
  </si>
  <si>
    <t>123-15251</t>
  </si>
  <si>
    <t>123-15252</t>
  </si>
  <si>
    <t>123-15253</t>
  </si>
  <si>
    <t>123-15254</t>
  </si>
  <si>
    <t>123-15255</t>
  </si>
  <si>
    <t>123-15256</t>
  </si>
  <si>
    <t>123-15257</t>
  </si>
  <si>
    <t>123-15258</t>
  </si>
  <si>
    <t>123-15259</t>
  </si>
  <si>
    <t>123-15260</t>
  </si>
  <si>
    <t>123-15261</t>
  </si>
  <si>
    <t>123-15262</t>
  </si>
  <si>
    <t>123-15263</t>
  </si>
  <si>
    <t>123-15264</t>
  </si>
  <si>
    <t>123-15265</t>
  </si>
  <si>
    <t>123-15266</t>
  </si>
  <si>
    <t>123-15267</t>
  </si>
  <si>
    <t>123-15268</t>
  </si>
  <si>
    <t>123-15269</t>
  </si>
  <si>
    <t>123-15270</t>
  </si>
  <si>
    <t>123-15271</t>
  </si>
  <si>
    <t>123-15272</t>
  </si>
  <si>
    <t>123-15273</t>
  </si>
  <si>
    <t>123-15274</t>
  </si>
  <si>
    <t>123-15275</t>
  </si>
  <si>
    <t>123-15276</t>
  </si>
  <si>
    <t>123-15277</t>
  </si>
  <si>
    <t>123-15278</t>
  </si>
  <si>
    <t>123-15279</t>
  </si>
  <si>
    <t>123-15280</t>
  </si>
  <si>
    <t>123-15281</t>
  </si>
  <si>
    <t>123-15282</t>
  </si>
  <si>
    <t>123-15283</t>
  </si>
  <si>
    <t>123-15284</t>
  </si>
  <si>
    <t>123-15285</t>
  </si>
  <si>
    <t>123-15286</t>
  </si>
  <si>
    <t>123-15287</t>
  </si>
  <si>
    <t>123-15288</t>
  </si>
  <si>
    <t>123-15289</t>
  </si>
  <si>
    <t>123-15290</t>
  </si>
  <si>
    <t>123-15291</t>
  </si>
  <si>
    <t>123-15292</t>
  </si>
  <si>
    <t>123-15293</t>
  </si>
  <si>
    <t>123-15294</t>
  </si>
  <si>
    <t>123-15295</t>
  </si>
  <si>
    <t>123-15296</t>
  </si>
  <si>
    <t>123-15297</t>
  </si>
  <si>
    <t>123-15298</t>
  </si>
  <si>
    <t>123-15299</t>
  </si>
  <si>
    <t>123-15300</t>
  </si>
  <si>
    <t>123-15301</t>
  </si>
  <si>
    <t>123-15302</t>
  </si>
  <si>
    <t>123-15303</t>
  </si>
  <si>
    <t>123-15304</t>
  </si>
  <si>
    <t>123-15305</t>
  </si>
  <si>
    <t>123-15306</t>
  </si>
  <si>
    <t>123-15307</t>
  </si>
  <si>
    <t>123-15308</t>
  </si>
  <si>
    <t>123-15309</t>
  </si>
  <si>
    <t>123-15310</t>
  </si>
  <si>
    <t>123-15311</t>
  </si>
  <si>
    <t>123-15312</t>
  </si>
  <si>
    <t>123-15313</t>
  </si>
  <si>
    <t>123-15314</t>
  </si>
  <si>
    <t>123-15315</t>
  </si>
  <si>
    <t>123-15316</t>
  </si>
  <si>
    <t>123-15317</t>
  </si>
  <si>
    <t>123-15318</t>
  </si>
  <si>
    <t>123-15319</t>
  </si>
  <si>
    <t>123-15320</t>
  </si>
  <si>
    <t>123-15321</t>
  </si>
  <si>
    <t>123-15322</t>
  </si>
  <si>
    <t>123-15323</t>
  </si>
  <si>
    <t>123-15324</t>
  </si>
  <si>
    <t>123-15325</t>
  </si>
  <si>
    <t>123-15326</t>
  </si>
  <si>
    <t>123-15327</t>
  </si>
  <si>
    <t>123-15328</t>
  </si>
  <si>
    <t>123-15329</t>
  </si>
  <si>
    <t>123-15330</t>
  </si>
  <si>
    <t>123-15331</t>
  </si>
  <si>
    <t>123-15332</t>
  </si>
  <si>
    <t>123-15333</t>
  </si>
  <si>
    <t>123-15334</t>
  </si>
  <si>
    <t>123-15335</t>
  </si>
  <si>
    <t>123-15336</t>
  </si>
  <si>
    <t>123-15337</t>
  </si>
  <si>
    <t>123-15338</t>
  </si>
  <si>
    <t>123-15339</t>
  </si>
  <si>
    <t>123-15340</t>
  </si>
  <si>
    <t>123-15341</t>
  </si>
  <si>
    <t>123-15342</t>
  </si>
  <si>
    <t>123-15343</t>
  </si>
  <si>
    <t>123-15344</t>
  </si>
  <si>
    <t>123-15345</t>
  </si>
  <si>
    <t>123-15346</t>
  </si>
  <si>
    <t>123-15347</t>
  </si>
  <si>
    <t>123-15348</t>
  </si>
  <si>
    <t>123-15349</t>
  </si>
  <si>
    <t>123-15350</t>
  </si>
  <si>
    <t>123-15351</t>
  </si>
  <si>
    <t>123-15352</t>
  </si>
  <si>
    <t>123-15353</t>
  </si>
  <si>
    <t>123-15354</t>
  </si>
  <si>
    <t>123-15355</t>
  </si>
  <si>
    <t>123-15356</t>
  </si>
  <si>
    <t>123-15357</t>
  </si>
  <si>
    <t>123-15358</t>
  </si>
  <si>
    <t>123-15359</t>
  </si>
  <si>
    <t>123-15360</t>
  </si>
  <si>
    <t>123-15361</t>
  </si>
  <si>
    <t>123-15362</t>
  </si>
  <si>
    <t>123-15363</t>
  </si>
  <si>
    <t>123-15364</t>
  </si>
  <si>
    <t>123-15365</t>
  </si>
  <si>
    <t>123-15366</t>
  </si>
  <si>
    <t>123-15367</t>
  </si>
  <si>
    <t>123-15368</t>
  </si>
  <si>
    <t>123-15369</t>
  </si>
  <si>
    <t>123-15370</t>
  </si>
  <si>
    <t>123-15371</t>
  </si>
  <si>
    <t>123-15372</t>
  </si>
  <si>
    <t>123-15373</t>
  </si>
  <si>
    <t>123-15374</t>
  </si>
  <si>
    <t>123-15375</t>
  </si>
  <si>
    <t>123-15376</t>
  </si>
  <si>
    <t>123-15377</t>
  </si>
  <si>
    <t>123-15378</t>
  </si>
  <si>
    <t>123-15379</t>
  </si>
  <si>
    <t>123-15380</t>
  </si>
  <si>
    <t>123-15381</t>
  </si>
  <si>
    <t>123-15382</t>
  </si>
  <si>
    <t>123-15383</t>
  </si>
  <si>
    <t>123-15384</t>
  </si>
  <si>
    <t>123-15385</t>
  </si>
  <si>
    <t>123-15386</t>
  </si>
  <si>
    <t>123-15387</t>
  </si>
  <si>
    <t>123-15388</t>
  </si>
  <si>
    <t>123-15389</t>
  </si>
  <si>
    <t>123-15390</t>
  </si>
  <si>
    <t>123-15391</t>
  </si>
  <si>
    <t>123-15392</t>
  </si>
  <si>
    <t>123-15393</t>
  </si>
  <si>
    <t>123-15394</t>
  </si>
  <si>
    <t>123-15395</t>
  </si>
  <si>
    <t>123-15396</t>
  </si>
  <si>
    <t>123-15397</t>
  </si>
  <si>
    <t>123-15398</t>
  </si>
  <si>
    <t>123-15399</t>
  </si>
  <si>
    <t>123-15400</t>
  </si>
  <si>
    <t>123-15401</t>
  </si>
  <si>
    <t>123-15402</t>
  </si>
  <si>
    <t>123-15403</t>
  </si>
  <si>
    <t>123-15404</t>
  </si>
  <si>
    <t>123-15405</t>
  </si>
  <si>
    <t>123-15406</t>
  </si>
  <si>
    <t>123-15407</t>
  </si>
  <si>
    <t>123-15408</t>
  </si>
  <si>
    <t>123-15409</t>
  </si>
  <si>
    <t>123-15410</t>
  </si>
  <si>
    <t>123-15411</t>
  </si>
  <si>
    <t>123-15412</t>
  </si>
  <si>
    <t>123-15413</t>
  </si>
  <si>
    <t>123-15414</t>
  </si>
  <si>
    <t>123-15415</t>
  </si>
  <si>
    <t>123-15416</t>
  </si>
  <si>
    <t>123-15417</t>
  </si>
  <si>
    <t>123-15418</t>
  </si>
  <si>
    <t>123-15419</t>
  </si>
  <si>
    <t>123-15420</t>
  </si>
  <si>
    <t>123-15421</t>
  </si>
  <si>
    <t>123-15422</t>
  </si>
  <si>
    <t>123-15423</t>
  </si>
  <si>
    <t>123-15424</t>
  </si>
  <si>
    <t>123-15425</t>
  </si>
  <si>
    <t>123-15426</t>
  </si>
  <si>
    <t>123-15427</t>
  </si>
  <si>
    <t>123-15428</t>
  </si>
  <si>
    <t>123-15429</t>
  </si>
  <si>
    <t>123-15430</t>
  </si>
  <si>
    <t>123-15431</t>
  </si>
  <si>
    <t>123-15432</t>
  </si>
  <si>
    <t>123-15433</t>
  </si>
  <si>
    <t>123-15434</t>
  </si>
  <si>
    <t>123-15435</t>
  </si>
  <si>
    <t>123-15436</t>
  </si>
  <si>
    <t>123-15437</t>
  </si>
  <si>
    <t>123-15438</t>
  </si>
  <si>
    <t>123-15439</t>
  </si>
  <si>
    <t>123-15440</t>
  </si>
  <si>
    <t>123-15441</t>
  </si>
  <si>
    <t>123-15442</t>
  </si>
  <si>
    <t>123-15443</t>
  </si>
  <si>
    <t>123-15444</t>
  </si>
  <si>
    <t>123-15445</t>
  </si>
  <si>
    <t>123-15446</t>
  </si>
  <si>
    <t>123-15447</t>
  </si>
  <si>
    <t>123-15448</t>
  </si>
  <si>
    <t>123-15449</t>
  </si>
  <si>
    <t>123-15450</t>
  </si>
  <si>
    <t>123-15451</t>
  </si>
  <si>
    <t>123-15452</t>
  </si>
  <si>
    <t>123-15453</t>
  </si>
  <si>
    <t>123-15454</t>
  </si>
  <si>
    <t>123-15455</t>
  </si>
  <si>
    <t>123-15456</t>
  </si>
  <si>
    <t>123-15457</t>
  </si>
  <si>
    <t>123-15458</t>
  </si>
  <si>
    <t>123-15459</t>
  </si>
  <si>
    <t>123-15460</t>
  </si>
  <si>
    <t>123-15461</t>
  </si>
  <si>
    <t>123-15462</t>
  </si>
  <si>
    <t>123-15463</t>
  </si>
  <si>
    <t>123-15464</t>
  </si>
  <si>
    <t>123-15465</t>
  </si>
  <si>
    <t>123-15466</t>
  </si>
  <si>
    <t>123-15467</t>
  </si>
  <si>
    <t>123-15468</t>
  </si>
  <si>
    <t>123-15469</t>
  </si>
  <si>
    <t>123-15470</t>
  </si>
  <si>
    <t>123-15471</t>
  </si>
  <si>
    <t>123-15472</t>
  </si>
  <si>
    <t>123-15473</t>
  </si>
  <si>
    <t>123-15474</t>
  </si>
  <si>
    <t>123-15475</t>
  </si>
  <si>
    <t>123-15476</t>
  </si>
  <si>
    <t>123-15477</t>
  </si>
  <si>
    <t>123-15478</t>
  </si>
  <si>
    <t>123-15479</t>
  </si>
  <si>
    <t>123-15480</t>
  </si>
  <si>
    <t>123-15481</t>
  </si>
  <si>
    <t>123-15482</t>
  </si>
  <si>
    <t>123-15483</t>
  </si>
  <si>
    <t>123-15484</t>
  </si>
  <si>
    <t>123-15485</t>
  </si>
  <si>
    <t>123-15486</t>
  </si>
  <si>
    <t>123-15487</t>
  </si>
  <si>
    <t>123-15488</t>
  </si>
  <si>
    <t>123-15489</t>
  </si>
  <si>
    <t>123-15490</t>
  </si>
  <si>
    <t>123-15491</t>
  </si>
  <si>
    <t>123-15492</t>
  </si>
  <si>
    <t>123-15493</t>
  </si>
  <si>
    <t>123-15494</t>
  </si>
  <si>
    <t>123-15495</t>
  </si>
  <si>
    <t>123-15496</t>
  </si>
  <si>
    <t>123-15497</t>
  </si>
  <si>
    <t>123-15498</t>
  </si>
  <si>
    <t>123-15499</t>
  </si>
  <si>
    <t>123-15500</t>
  </si>
  <si>
    <t>123-15501</t>
  </si>
  <si>
    <t>123-15502</t>
  </si>
  <si>
    <t>123-15503</t>
  </si>
  <si>
    <t>123-15504</t>
  </si>
  <si>
    <t>123-15505</t>
  </si>
  <si>
    <t>123-15506</t>
  </si>
  <si>
    <t>123-15507</t>
  </si>
  <si>
    <t>123-15508</t>
  </si>
  <si>
    <t>123-15509</t>
  </si>
  <si>
    <t>123-15510</t>
  </si>
  <si>
    <t>123-15511</t>
  </si>
  <si>
    <t>123-15512</t>
  </si>
  <si>
    <t>123-15513</t>
  </si>
  <si>
    <t>123-15514</t>
  </si>
  <si>
    <t>123-15515</t>
  </si>
  <si>
    <t>123-15516</t>
  </si>
  <si>
    <t>123-15517</t>
  </si>
  <si>
    <t>123-15518</t>
  </si>
  <si>
    <t>123-15519</t>
  </si>
  <si>
    <t>123-15520</t>
  </si>
  <si>
    <t>123-15521</t>
  </si>
  <si>
    <t>123-15522</t>
  </si>
  <si>
    <t>123-15523</t>
  </si>
  <si>
    <t>123-15524</t>
  </si>
  <si>
    <t>123-15525</t>
  </si>
  <si>
    <t>123-15526</t>
  </si>
  <si>
    <t>123-15527</t>
  </si>
  <si>
    <t>123-15528</t>
  </si>
  <si>
    <t>123-15529</t>
  </si>
  <si>
    <t>123-15530</t>
  </si>
  <si>
    <t>123-15531</t>
  </si>
  <si>
    <t>123-15532</t>
  </si>
  <si>
    <t>123-15533</t>
  </si>
  <si>
    <t>123-15534</t>
  </si>
  <si>
    <t>123-15535</t>
  </si>
  <si>
    <t>123-15536</t>
  </si>
  <si>
    <t>123-15537</t>
  </si>
  <si>
    <t>123-15538</t>
  </si>
  <si>
    <t>123-15539</t>
  </si>
  <si>
    <t>123-15540</t>
  </si>
  <si>
    <t>123-15541</t>
  </si>
  <si>
    <t>123-15542</t>
  </si>
  <si>
    <t>123-15543</t>
  </si>
  <si>
    <t>123-15544</t>
  </si>
  <si>
    <t>123-15545</t>
  </si>
  <si>
    <t>123-15546</t>
  </si>
  <si>
    <t>123-15547</t>
  </si>
  <si>
    <t>123-15548</t>
  </si>
  <si>
    <t>123-15549</t>
  </si>
  <si>
    <t>123-15550</t>
  </si>
  <si>
    <t>123-15551</t>
  </si>
  <si>
    <t>123-15552</t>
  </si>
  <si>
    <t>123-15553</t>
  </si>
  <si>
    <t>123-15554</t>
  </si>
  <si>
    <t>123-15555</t>
  </si>
  <si>
    <t>123-15556</t>
  </si>
  <si>
    <t>123-15557</t>
  </si>
  <si>
    <t>123-15558</t>
  </si>
  <si>
    <t>123-15559</t>
  </si>
  <si>
    <t>123-15560</t>
  </si>
  <si>
    <t>123-15561</t>
  </si>
  <si>
    <t>123-15562</t>
  </si>
  <si>
    <t>123-15563</t>
  </si>
  <si>
    <t>123-15564</t>
  </si>
  <si>
    <t>123-15565</t>
  </si>
  <si>
    <t>123-15566</t>
  </si>
  <si>
    <t>123-15567</t>
  </si>
  <si>
    <t>123-15568</t>
  </si>
  <si>
    <t>123-15569</t>
  </si>
  <si>
    <t>123-15570</t>
  </si>
  <si>
    <t>123-15571</t>
  </si>
  <si>
    <t>123-15572</t>
  </si>
  <si>
    <t>123-15573</t>
  </si>
  <si>
    <t>123-15574</t>
  </si>
  <si>
    <t>123-15575</t>
  </si>
  <si>
    <t>123-15576</t>
  </si>
  <si>
    <t>123-15577</t>
  </si>
  <si>
    <t>123-15578</t>
  </si>
  <si>
    <t>123-15579</t>
  </si>
  <si>
    <t>123-15580</t>
  </si>
  <si>
    <t>123-15581</t>
  </si>
  <si>
    <t>123-15582</t>
  </si>
  <si>
    <t>123-15583</t>
  </si>
  <si>
    <t>123-15584</t>
  </si>
  <si>
    <t>123-15585</t>
  </si>
  <si>
    <t>123-15586</t>
  </si>
  <si>
    <t>123-15587</t>
  </si>
  <si>
    <t>123-15588</t>
  </si>
  <si>
    <t>123-15589</t>
  </si>
  <si>
    <t>123-15590</t>
  </si>
  <si>
    <t>123-15591</t>
  </si>
  <si>
    <t>123-15592</t>
  </si>
  <si>
    <t>123-15593</t>
  </si>
  <si>
    <t>123-15594</t>
  </si>
  <si>
    <t>123-15595</t>
  </si>
  <si>
    <t>123-15596</t>
  </si>
  <si>
    <t>123-15597</t>
  </si>
  <si>
    <t>123-15598</t>
  </si>
  <si>
    <t>123-15599</t>
  </si>
  <si>
    <t>123-15600</t>
  </si>
  <si>
    <t>123-15601</t>
  </si>
  <si>
    <t>123-15602</t>
  </si>
  <si>
    <t>123-15603</t>
  </si>
  <si>
    <t>123-15604</t>
  </si>
  <si>
    <t>123-15605</t>
  </si>
  <si>
    <t>123-15606</t>
  </si>
  <si>
    <t>123-15607</t>
  </si>
  <si>
    <t>123-15608</t>
  </si>
  <si>
    <t>123-15609</t>
  </si>
  <si>
    <t>123-15610</t>
  </si>
  <si>
    <t>123-15611</t>
  </si>
  <si>
    <t>123-15612</t>
  </si>
  <si>
    <t>123-15613</t>
  </si>
  <si>
    <t>123-15614</t>
  </si>
  <si>
    <t>123-15615</t>
  </si>
  <si>
    <t>123-15616</t>
  </si>
  <si>
    <t>123-15617</t>
  </si>
  <si>
    <t>123-15618</t>
  </si>
  <si>
    <t>123-15619</t>
  </si>
  <si>
    <t>123-15620</t>
  </si>
  <si>
    <t>123-15621</t>
  </si>
  <si>
    <t>123-15622</t>
  </si>
  <si>
    <t>123-15623</t>
  </si>
  <si>
    <t>123-15624</t>
  </si>
  <si>
    <t>123-15625</t>
  </si>
  <si>
    <t>123-15626</t>
  </si>
  <si>
    <t>123-15627</t>
  </si>
  <si>
    <t>123-15628</t>
  </si>
  <si>
    <t>123-15629</t>
  </si>
  <si>
    <t>123-15630</t>
  </si>
  <si>
    <t>123-15631</t>
  </si>
  <si>
    <t>123-15632</t>
  </si>
  <si>
    <t>123-15633</t>
  </si>
  <si>
    <t>123-15634</t>
  </si>
  <si>
    <t>123-15635</t>
  </si>
  <si>
    <t>123-15636</t>
  </si>
  <si>
    <t>123-15637</t>
  </si>
  <si>
    <t>123-15638</t>
  </si>
  <si>
    <t>123-15639</t>
  </si>
  <si>
    <t>123-15640</t>
  </si>
  <si>
    <t>123-15641</t>
  </si>
  <si>
    <t>123-15642</t>
  </si>
  <si>
    <t>123-15643</t>
  </si>
  <si>
    <t>123-15644</t>
  </si>
  <si>
    <t>123-15645</t>
  </si>
  <si>
    <t>123-15646</t>
  </si>
  <si>
    <t>123-15647</t>
  </si>
  <si>
    <t>123-15648</t>
  </si>
  <si>
    <t>123-15649</t>
  </si>
  <si>
    <t>123-15650</t>
  </si>
  <si>
    <t>123-15651</t>
  </si>
  <si>
    <t>123-15652</t>
  </si>
  <si>
    <t>123-15653</t>
  </si>
  <si>
    <t>123-15654</t>
  </si>
  <si>
    <t>123-15655</t>
  </si>
  <si>
    <t>123-15656</t>
  </si>
  <si>
    <t>123-15657</t>
  </si>
  <si>
    <t>123-15658</t>
  </si>
  <si>
    <t>123-15659</t>
  </si>
  <si>
    <t>123-15660</t>
  </si>
  <si>
    <t>123-15661</t>
  </si>
  <si>
    <t>123-15662</t>
  </si>
  <si>
    <t>123-15663</t>
  </si>
  <si>
    <t>123-15664</t>
  </si>
  <si>
    <t>123-15665</t>
  </si>
  <si>
    <t>123-15666</t>
  </si>
  <si>
    <t>123-15667</t>
  </si>
  <si>
    <t>123-15668</t>
  </si>
  <si>
    <t>123-15669</t>
  </si>
  <si>
    <t>123-15670</t>
  </si>
  <si>
    <t>123-15671</t>
  </si>
  <si>
    <t>123-15672</t>
  </si>
  <si>
    <t>123-15673</t>
  </si>
  <si>
    <t>123-15674</t>
  </si>
  <si>
    <t>123-15675</t>
  </si>
  <si>
    <t>123-15676</t>
  </si>
  <si>
    <t>123-15677</t>
  </si>
  <si>
    <t>123-15678</t>
  </si>
  <si>
    <t>123-15679</t>
  </si>
  <si>
    <t>123-15680</t>
  </si>
  <si>
    <t>123-15681</t>
  </si>
  <si>
    <t>123-15682</t>
  </si>
  <si>
    <t>123-15683</t>
  </si>
  <si>
    <t>123-15684</t>
  </si>
  <si>
    <t>123-15685</t>
  </si>
  <si>
    <t>123-15686</t>
  </si>
  <si>
    <t>123-15687</t>
  </si>
  <si>
    <t>123-15688</t>
  </si>
  <si>
    <t>123-15689</t>
  </si>
  <si>
    <t>123-15690</t>
  </si>
  <si>
    <t>123-15691</t>
  </si>
  <si>
    <t>123-15692</t>
  </si>
  <si>
    <t>123-15693</t>
  </si>
  <si>
    <t>123-15694</t>
  </si>
  <si>
    <t>123-15695</t>
  </si>
  <si>
    <t>123-15696</t>
  </si>
  <si>
    <t>123-15697</t>
  </si>
  <si>
    <t>123-15698</t>
  </si>
  <si>
    <t>123-15699</t>
  </si>
  <si>
    <t>123-15700</t>
  </si>
  <si>
    <t>123-15701</t>
  </si>
  <si>
    <t>123-15702</t>
  </si>
  <si>
    <t>123-15703</t>
  </si>
  <si>
    <t>123-15704</t>
  </si>
  <si>
    <t>123-15705</t>
  </si>
  <si>
    <t>123-15706</t>
  </si>
  <si>
    <t>123-15707</t>
  </si>
  <si>
    <t>123-15708</t>
  </si>
  <si>
    <t>123-15709</t>
  </si>
  <si>
    <t>123-15710</t>
  </si>
  <si>
    <t>123-15711</t>
  </si>
  <si>
    <t>123-15712</t>
  </si>
  <si>
    <t>123-15713</t>
  </si>
  <si>
    <t>123-15714</t>
  </si>
  <si>
    <t>123-15715</t>
  </si>
  <si>
    <t>123-15716</t>
  </si>
  <si>
    <t>123-15717</t>
  </si>
  <si>
    <t>123-15718</t>
  </si>
  <si>
    <t>123-15719</t>
  </si>
  <si>
    <t>123-15720</t>
  </si>
  <si>
    <t>123-15721</t>
  </si>
  <si>
    <t>123-15722</t>
  </si>
  <si>
    <t>123-15723</t>
  </si>
  <si>
    <t>123-15724</t>
  </si>
  <si>
    <t>123-15725</t>
  </si>
  <si>
    <t>123-15726</t>
  </si>
  <si>
    <t>123-15727</t>
  </si>
  <si>
    <t>123-15728</t>
  </si>
  <si>
    <t>123-15729</t>
  </si>
  <si>
    <t>123-15730</t>
  </si>
  <si>
    <t>123-15731</t>
  </si>
  <si>
    <t>123-15732</t>
  </si>
  <si>
    <t>123-15733</t>
  </si>
  <si>
    <t>123-15734</t>
  </si>
  <si>
    <t>123-15735</t>
  </si>
  <si>
    <t>123-15736</t>
  </si>
  <si>
    <t>123-15737</t>
  </si>
  <si>
    <t>123-15738</t>
  </si>
  <si>
    <t>123-15739</t>
  </si>
  <si>
    <t>123-15740</t>
  </si>
  <si>
    <t>123-15741</t>
  </si>
  <si>
    <t>123-15742</t>
  </si>
  <si>
    <t>123-15743</t>
  </si>
  <si>
    <t>123-15744</t>
  </si>
  <si>
    <t>123-15745</t>
  </si>
  <si>
    <t>123-15746</t>
  </si>
  <si>
    <t>123-15747</t>
  </si>
  <si>
    <t>123-15748</t>
  </si>
  <si>
    <t>123-15749</t>
  </si>
  <si>
    <t>123-15750</t>
  </si>
  <si>
    <t>123-15751</t>
  </si>
  <si>
    <t>123-15752</t>
  </si>
  <si>
    <t>123-15753</t>
  </si>
  <si>
    <t>123-15754</t>
  </si>
  <si>
    <t>123-15755</t>
  </si>
  <si>
    <t>123-15756</t>
  </si>
  <si>
    <t>123-15757</t>
  </si>
  <si>
    <t>123-15758</t>
  </si>
  <si>
    <t>123-15759</t>
  </si>
  <si>
    <t>123-15760</t>
  </si>
  <si>
    <t>123-15761</t>
  </si>
  <si>
    <t>123-15762</t>
  </si>
  <si>
    <t>123-15763</t>
  </si>
  <si>
    <t>123-15764</t>
  </si>
  <si>
    <t>123-15765</t>
  </si>
  <si>
    <t>123-15766</t>
  </si>
  <si>
    <t>123-15767</t>
  </si>
  <si>
    <t>123-15768</t>
  </si>
  <si>
    <t>123-15769</t>
  </si>
  <si>
    <t>123-15770</t>
  </si>
  <si>
    <t>123-15771</t>
  </si>
  <si>
    <t>123-15772</t>
  </si>
  <si>
    <t>123-15773</t>
  </si>
  <si>
    <t>123-15774</t>
  </si>
  <si>
    <t>123-15775</t>
  </si>
  <si>
    <t>123-15776</t>
  </si>
  <si>
    <t>123-15777</t>
  </si>
  <si>
    <t>123-15778</t>
  </si>
  <si>
    <t>123-15779</t>
  </si>
  <si>
    <t>123-15780</t>
  </si>
  <si>
    <t>123-15781</t>
  </si>
  <si>
    <t>123-15782</t>
  </si>
  <si>
    <t>123-15783</t>
  </si>
  <si>
    <t>123-15784</t>
  </si>
  <si>
    <t>123-15785</t>
  </si>
  <si>
    <t>123-15786</t>
  </si>
  <si>
    <t>123-15787</t>
  </si>
  <si>
    <t>123-15788</t>
  </si>
  <si>
    <t>123-15789</t>
  </si>
  <si>
    <t>123-15790</t>
  </si>
  <si>
    <t>123-15791</t>
  </si>
  <si>
    <t>123-15792</t>
  </si>
  <si>
    <t>123-15793</t>
  </si>
  <si>
    <t>123-15794</t>
  </si>
  <si>
    <t>123-15795</t>
  </si>
  <si>
    <t>123-15796</t>
  </si>
  <si>
    <t>123-15797</t>
  </si>
  <si>
    <t>123-15798</t>
  </si>
  <si>
    <t>123-15799</t>
  </si>
  <si>
    <t>123-15800</t>
  </si>
  <si>
    <t>123-15801</t>
  </si>
  <si>
    <t>123-15802</t>
  </si>
  <si>
    <t>123-15803</t>
  </si>
  <si>
    <t>123-15804</t>
  </si>
  <si>
    <t>123-15805</t>
  </si>
  <si>
    <t>123-15806</t>
  </si>
  <si>
    <t>123-15807</t>
  </si>
  <si>
    <t>123-15808</t>
  </si>
  <si>
    <t>123-15809</t>
  </si>
  <si>
    <t>123-15810</t>
  </si>
  <si>
    <t>123-15811</t>
  </si>
  <si>
    <t>123-15812</t>
  </si>
  <si>
    <t>123-15813</t>
  </si>
  <si>
    <t>123-15814</t>
  </si>
  <si>
    <t>123-15815</t>
  </si>
  <si>
    <t>123-15816</t>
  </si>
  <si>
    <t>123-15817</t>
  </si>
  <si>
    <t>123-15818</t>
  </si>
  <si>
    <t>123-15819</t>
  </si>
  <si>
    <t>123-15820</t>
  </si>
  <si>
    <t>123-15821</t>
  </si>
  <si>
    <t>123-15822</t>
  </si>
  <si>
    <t>123-15823</t>
  </si>
  <si>
    <t>123-15824</t>
  </si>
  <si>
    <t>123-15825</t>
  </si>
  <si>
    <t>123-15826</t>
  </si>
  <si>
    <t>123-15827</t>
  </si>
  <si>
    <t>123-15828</t>
  </si>
  <si>
    <t>123-15829</t>
  </si>
  <si>
    <t>123-15830</t>
  </si>
  <si>
    <t>123-15831</t>
  </si>
  <si>
    <t>123-15832</t>
  </si>
  <si>
    <t>123-15833</t>
  </si>
  <si>
    <t>123-15834</t>
  </si>
  <si>
    <t>123-15835</t>
  </si>
  <si>
    <t>123-15836</t>
  </si>
  <si>
    <t>123-15837</t>
  </si>
  <si>
    <t>123-15838</t>
  </si>
  <si>
    <t>123-15839</t>
  </si>
  <si>
    <t>123-15840</t>
  </si>
  <si>
    <t>123-15841</t>
  </si>
  <si>
    <t>123-15842</t>
  </si>
  <si>
    <t>123-15843</t>
  </si>
  <si>
    <t>123-15844</t>
  </si>
  <si>
    <t>123-15845</t>
  </si>
  <si>
    <t>123-15846</t>
  </si>
  <si>
    <t>123-15847</t>
  </si>
  <si>
    <t>123-15848</t>
  </si>
  <si>
    <t>123-15849</t>
  </si>
  <si>
    <t>123-15850</t>
  </si>
  <si>
    <t>123-15851</t>
  </si>
  <si>
    <t>123-15852</t>
  </si>
  <si>
    <t>123-15853</t>
  </si>
  <si>
    <t>123-15854</t>
  </si>
  <si>
    <t>123-15855</t>
  </si>
  <si>
    <t>123-15856</t>
  </si>
  <si>
    <t>123-15857</t>
  </si>
  <si>
    <t>123-15858</t>
  </si>
  <si>
    <t>123-15859</t>
  </si>
  <si>
    <t>123-15860</t>
  </si>
  <si>
    <t>123-15861</t>
  </si>
  <si>
    <t>123-15862</t>
  </si>
  <si>
    <t>123-15863</t>
  </si>
  <si>
    <t>123-15864</t>
  </si>
  <si>
    <t>123-15865</t>
  </si>
  <si>
    <t>123-15866</t>
  </si>
  <si>
    <t>123-15867</t>
  </si>
  <si>
    <t>123-15868</t>
  </si>
  <si>
    <t>123-15869</t>
  </si>
  <si>
    <t>123-15870</t>
  </si>
  <si>
    <t>123-15871</t>
  </si>
  <si>
    <t>123-15872</t>
  </si>
  <si>
    <t>123-15873</t>
  </si>
  <si>
    <t>123-15874</t>
  </si>
  <si>
    <t>123-15875</t>
  </si>
  <si>
    <t>123-15876</t>
  </si>
  <si>
    <t>123-15877</t>
  </si>
  <si>
    <t>123-15878</t>
  </si>
  <si>
    <t>123-15879</t>
  </si>
  <si>
    <t>123-15880</t>
  </si>
  <si>
    <t>123-15881</t>
  </si>
  <si>
    <t>123-15882</t>
  </si>
  <si>
    <t>123-15883</t>
  </si>
  <si>
    <t>123-15884</t>
  </si>
  <si>
    <t>123-15885</t>
  </si>
  <si>
    <t>123-15886</t>
  </si>
  <si>
    <t>123-15887</t>
  </si>
  <si>
    <t>123-15888</t>
  </si>
  <si>
    <t>123-15889</t>
  </si>
  <si>
    <t>123-15890</t>
  </si>
  <si>
    <t>123-15891</t>
  </si>
  <si>
    <t>123-15892</t>
  </si>
  <si>
    <t>123-15893</t>
  </si>
  <si>
    <t>123-15894</t>
  </si>
  <si>
    <t>123-15895</t>
  </si>
  <si>
    <t>123-15896</t>
  </si>
  <si>
    <t>123-15897</t>
  </si>
  <si>
    <t>123-15898</t>
  </si>
  <si>
    <t>123-15899</t>
  </si>
  <si>
    <t>123-15900</t>
  </si>
  <si>
    <t>123-15901</t>
  </si>
  <si>
    <t>123-15902</t>
  </si>
  <si>
    <t>123-15903</t>
  </si>
  <si>
    <t>123-15904</t>
  </si>
  <si>
    <t>123-15905</t>
  </si>
  <si>
    <t>123-15906</t>
  </si>
  <si>
    <t>123-15907</t>
  </si>
  <si>
    <t>123-15908</t>
  </si>
  <si>
    <t>123-15909</t>
  </si>
  <si>
    <t>123-15910</t>
  </si>
  <si>
    <t>123-15911</t>
  </si>
  <si>
    <t>123-15912</t>
  </si>
  <si>
    <t>123-15913</t>
  </si>
  <si>
    <t>123-15914</t>
  </si>
  <si>
    <t>123-15915</t>
  </si>
  <si>
    <t>123-15916</t>
  </si>
  <si>
    <t>123-15917</t>
  </si>
  <si>
    <t>123-15918</t>
  </si>
  <si>
    <t>123-15919</t>
  </si>
  <si>
    <t>123-15920</t>
  </si>
  <si>
    <t>123-15921</t>
  </si>
  <si>
    <t>123-15922</t>
  </si>
  <si>
    <t>123-15923</t>
  </si>
  <si>
    <t>123-15924</t>
  </si>
  <si>
    <t>123-15925</t>
  </si>
  <si>
    <t>123-15926</t>
  </si>
  <si>
    <t>123-15927</t>
  </si>
  <si>
    <t>123-15928</t>
  </si>
  <si>
    <t>123-15929</t>
  </si>
  <si>
    <t>123-15930</t>
  </si>
  <si>
    <t>123-15931</t>
  </si>
  <si>
    <t>123-15932</t>
  </si>
  <si>
    <t>123-15933</t>
  </si>
  <si>
    <t>123-15934</t>
  </si>
  <si>
    <t>123-15935</t>
  </si>
  <si>
    <t>123-15936</t>
  </si>
  <si>
    <t>123-15937</t>
  </si>
  <si>
    <t>123-15938</t>
  </si>
  <si>
    <t>123-15939</t>
  </si>
  <si>
    <t>123-15940</t>
  </si>
  <si>
    <t>123-15941</t>
  </si>
  <si>
    <t>123-15942</t>
  </si>
  <si>
    <t>123-15943</t>
  </si>
  <si>
    <t>123-15944</t>
  </si>
  <si>
    <t>123-15945</t>
  </si>
  <si>
    <t>123-15946</t>
  </si>
  <si>
    <t>123-15947</t>
  </si>
  <si>
    <t>123-15948</t>
  </si>
  <si>
    <t>123-15949</t>
  </si>
  <si>
    <t>123-15950</t>
  </si>
  <si>
    <t>123-15951</t>
  </si>
  <si>
    <t>123-15952</t>
  </si>
  <si>
    <t>123-15953</t>
  </si>
  <si>
    <t>123-15954</t>
  </si>
  <si>
    <t>123-15955</t>
  </si>
  <si>
    <t>123-15956</t>
  </si>
  <si>
    <t>123-15957</t>
  </si>
  <si>
    <t>123-15958</t>
  </si>
  <si>
    <t>123-15959</t>
  </si>
  <si>
    <t>123-15960</t>
  </si>
  <si>
    <t>123-15961</t>
  </si>
  <si>
    <t>123-15962</t>
  </si>
  <si>
    <t>123-15963</t>
  </si>
  <si>
    <t>123-15964</t>
  </si>
  <si>
    <t>123-15965</t>
  </si>
  <si>
    <t>123-15966</t>
  </si>
  <si>
    <t>123-15967</t>
  </si>
  <si>
    <t>123-15968</t>
  </si>
  <si>
    <t>123-15969</t>
  </si>
  <si>
    <t>123-15970</t>
  </si>
  <si>
    <t>123-15971</t>
  </si>
  <si>
    <t>123-15972</t>
  </si>
  <si>
    <t>123-15973</t>
  </si>
  <si>
    <t>123-15974</t>
  </si>
  <si>
    <t>123-15975</t>
  </si>
  <si>
    <t>123-15976</t>
  </si>
  <si>
    <t>123-15977</t>
  </si>
  <si>
    <t>123-15978</t>
  </si>
  <si>
    <t>123-15979</t>
  </si>
  <si>
    <t>123-15980</t>
  </si>
  <si>
    <t>123-15981</t>
  </si>
  <si>
    <t>123-15982</t>
  </si>
  <si>
    <t>123-15983</t>
  </si>
  <si>
    <t>123-15984</t>
  </si>
  <si>
    <t>123-15985</t>
  </si>
  <si>
    <t>123-15986</t>
  </si>
  <si>
    <t>123-15987</t>
  </si>
  <si>
    <t>123-15988</t>
  </si>
  <si>
    <t>123-15989</t>
  </si>
  <si>
    <t>123-15990</t>
  </si>
  <si>
    <t>123-15991</t>
  </si>
  <si>
    <t>123-15992</t>
  </si>
  <si>
    <t>123-15993</t>
  </si>
  <si>
    <t>123-15994</t>
  </si>
  <si>
    <t>123-15995</t>
  </si>
  <si>
    <t>123-15996</t>
  </si>
  <si>
    <t>123-15997</t>
  </si>
  <si>
    <t>123-15998</t>
  </si>
  <si>
    <t>123-15999</t>
  </si>
  <si>
    <t>123-16000</t>
  </si>
  <si>
    <t>123-16001</t>
  </si>
  <si>
    <t>123-16002</t>
  </si>
  <si>
    <t>123-16003</t>
  </si>
  <si>
    <t>123-16004</t>
  </si>
  <si>
    <t>123-16005</t>
  </si>
  <si>
    <t>123-16006</t>
  </si>
  <si>
    <t>123-16007</t>
  </si>
  <si>
    <t>123-16008</t>
  </si>
  <si>
    <t>123-16009</t>
  </si>
  <si>
    <t>123-16010</t>
  </si>
  <si>
    <t>123-16011</t>
  </si>
  <si>
    <t>123-16012</t>
  </si>
  <si>
    <t>123-16013</t>
  </si>
  <si>
    <t>123-16014</t>
  </si>
  <si>
    <t>123-16015</t>
  </si>
  <si>
    <t>123-16016</t>
  </si>
  <si>
    <t>123-16017</t>
  </si>
  <si>
    <t>123-16018</t>
  </si>
  <si>
    <t>123-16019</t>
  </si>
  <si>
    <t>123-16020</t>
  </si>
  <si>
    <t>123-16021</t>
  </si>
  <si>
    <t>123-16022</t>
  </si>
  <si>
    <t>123-16023</t>
  </si>
  <si>
    <t>123-16024</t>
  </si>
  <si>
    <t>123-16025</t>
  </si>
  <si>
    <t>123-16026</t>
  </si>
  <si>
    <t>123-16027</t>
  </si>
  <si>
    <t>123-16028</t>
  </si>
  <si>
    <t>123-16029</t>
  </si>
  <si>
    <t>123-16030</t>
  </si>
  <si>
    <t>123-16031</t>
  </si>
  <si>
    <t>123-16032</t>
  </si>
  <si>
    <t>123-16033</t>
  </si>
  <si>
    <t>123-16034</t>
  </si>
  <si>
    <t>123-16035</t>
  </si>
  <si>
    <t>123-16036</t>
  </si>
  <si>
    <t>123-16037</t>
  </si>
  <si>
    <t>123-16038</t>
  </si>
  <si>
    <t>123-16039</t>
  </si>
  <si>
    <t>123-16040</t>
  </si>
  <si>
    <t>123-16041</t>
  </si>
  <si>
    <t>123-16042</t>
  </si>
  <si>
    <t>123-16043</t>
  </si>
  <si>
    <t>123-16044</t>
  </si>
  <si>
    <t>123-16045</t>
  </si>
  <si>
    <t>123-16046</t>
  </si>
  <si>
    <t>123-16047</t>
  </si>
  <si>
    <t>123-16048</t>
  </si>
  <si>
    <t>123-16049</t>
  </si>
  <si>
    <t>123-16050</t>
  </si>
  <si>
    <t>123-16051</t>
  </si>
  <si>
    <t>123-16052</t>
  </si>
  <si>
    <t>123-16053</t>
  </si>
  <si>
    <t>123-16054</t>
  </si>
  <si>
    <t>123-16055</t>
  </si>
  <si>
    <t>123-16056</t>
  </si>
  <si>
    <t>123-16057</t>
  </si>
  <si>
    <t>123-16058</t>
  </si>
  <si>
    <t>123-16059</t>
  </si>
  <si>
    <t>123-16060</t>
  </si>
  <si>
    <t>123-16061</t>
  </si>
  <si>
    <t>123-16062</t>
  </si>
  <si>
    <t>123-16063</t>
  </si>
  <si>
    <t>123-16064</t>
  </si>
  <si>
    <t>123-16065</t>
  </si>
  <si>
    <t>123-16066</t>
  </si>
  <si>
    <t>123-16067</t>
  </si>
  <si>
    <t>123-16068</t>
  </si>
  <si>
    <t>123-16069</t>
  </si>
  <si>
    <t>123-16070</t>
  </si>
  <si>
    <t>123-16071</t>
  </si>
  <si>
    <t>123-16072</t>
  </si>
  <si>
    <t>123-16073</t>
  </si>
  <si>
    <t>123-16074</t>
  </si>
  <si>
    <t>123-16075</t>
  </si>
  <si>
    <t>123-16076</t>
  </si>
  <si>
    <t>123-16077</t>
  </si>
  <si>
    <t>123-16078</t>
  </si>
  <si>
    <t>123-16079</t>
  </si>
  <si>
    <t>123-16080</t>
  </si>
  <si>
    <t>123-16081</t>
  </si>
  <si>
    <t>123-16082</t>
  </si>
  <si>
    <t>123-16083</t>
  </si>
  <si>
    <t>123-16084</t>
  </si>
  <si>
    <t>123-16085</t>
  </si>
  <si>
    <t>123-16086</t>
  </si>
  <si>
    <t>123-16087</t>
  </si>
  <si>
    <t>123-16088</t>
  </si>
  <si>
    <t>123-16089</t>
  </si>
  <si>
    <t>123-16090</t>
  </si>
  <si>
    <t>123-16091</t>
  </si>
  <si>
    <t>123-16092</t>
  </si>
  <si>
    <t>123-16093</t>
  </si>
  <si>
    <t>123-16094</t>
  </si>
  <si>
    <t>123-16095</t>
  </si>
  <si>
    <t>123-16096</t>
  </si>
  <si>
    <t>123-16097</t>
  </si>
  <si>
    <t>123-16098</t>
  </si>
  <si>
    <t>123-16099</t>
  </si>
  <si>
    <t>123-16100</t>
  </si>
  <si>
    <t>123-16101</t>
  </si>
  <si>
    <t>123-16102</t>
  </si>
  <si>
    <t>123-16103</t>
  </si>
  <si>
    <t>123-16104</t>
  </si>
  <si>
    <t>123-16105</t>
  </si>
  <si>
    <t>123-16106</t>
  </si>
  <si>
    <t>123-16107</t>
  </si>
  <si>
    <t>123-16108</t>
  </si>
  <si>
    <t>123-16109</t>
  </si>
  <si>
    <t>123-16110</t>
  </si>
  <si>
    <t>123-16111</t>
  </si>
  <si>
    <t>123-16112</t>
  </si>
  <si>
    <t>123-16113</t>
  </si>
  <si>
    <t>123-16114</t>
  </si>
  <si>
    <t>123-16115</t>
  </si>
  <si>
    <t>123-16116</t>
  </si>
  <si>
    <t>123-16117</t>
  </si>
  <si>
    <t>123-16118</t>
  </si>
  <si>
    <t>123-16119</t>
  </si>
  <si>
    <t>123-16120</t>
  </si>
  <si>
    <t>123-16121</t>
  </si>
  <si>
    <t>123-16122</t>
  </si>
  <si>
    <t>123-16123</t>
  </si>
  <si>
    <t>123-16124</t>
  </si>
  <si>
    <t>123-16125</t>
  </si>
  <si>
    <t>123-16126</t>
  </si>
  <si>
    <t>123-16127</t>
  </si>
  <si>
    <t>123-16128</t>
  </si>
  <si>
    <t>123-16129</t>
  </si>
  <si>
    <t>123-16130</t>
  </si>
  <si>
    <t>123-16131</t>
  </si>
  <si>
    <t>123-16132</t>
  </si>
  <si>
    <t>123-16133</t>
  </si>
  <si>
    <t>123-16134</t>
  </si>
  <si>
    <t>123-16135</t>
  </si>
  <si>
    <t>123-16136</t>
  </si>
  <si>
    <t>123-16137</t>
  </si>
  <si>
    <t>123-16138</t>
  </si>
  <si>
    <t>123-16139</t>
  </si>
  <si>
    <t>123-16140</t>
  </si>
  <si>
    <t>123-16141</t>
  </si>
  <si>
    <t>123-16142</t>
  </si>
  <si>
    <t>123-16143</t>
  </si>
  <si>
    <t>123-16144</t>
  </si>
  <si>
    <t>123-16145</t>
  </si>
  <si>
    <t>123-16146</t>
  </si>
  <si>
    <t>123-16147</t>
  </si>
  <si>
    <t>123-16148</t>
  </si>
  <si>
    <t>123-16149</t>
  </si>
  <si>
    <t>123-16150</t>
  </si>
  <si>
    <t>123-16151</t>
  </si>
  <si>
    <t>123-16152</t>
  </si>
  <si>
    <t>123-16153</t>
  </si>
  <si>
    <t>123-16154</t>
  </si>
  <si>
    <t>123-16155</t>
  </si>
  <si>
    <t>123-16156</t>
  </si>
  <si>
    <t>123-16157</t>
  </si>
  <si>
    <t>123-16158</t>
  </si>
  <si>
    <t>123-16159</t>
  </si>
  <si>
    <t>123-16160</t>
  </si>
  <si>
    <t>123-16161</t>
  </si>
  <si>
    <t>123-16162</t>
  </si>
  <si>
    <t>123-16163</t>
  </si>
  <si>
    <t>123-16164</t>
  </si>
  <si>
    <t>123-16165</t>
  </si>
  <si>
    <t>123-16166</t>
  </si>
  <si>
    <t>123-16167</t>
  </si>
  <si>
    <t>123-16168</t>
  </si>
  <si>
    <t>123-16169</t>
  </si>
  <si>
    <t>123-16170</t>
  </si>
  <si>
    <t>123-16171</t>
  </si>
  <si>
    <t>123-16172</t>
  </si>
  <si>
    <t>123-16173</t>
  </si>
  <si>
    <t>123-16174</t>
  </si>
  <si>
    <t>123-16175</t>
  </si>
  <si>
    <t>123-16176</t>
  </si>
  <si>
    <t>123-16177</t>
  </si>
  <si>
    <t>123-16178</t>
  </si>
  <si>
    <t>123-16179</t>
  </si>
  <si>
    <t>123-16180</t>
  </si>
  <si>
    <t>123-16181</t>
  </si>
  <si>
    <t>123-16182</t>
  </si>
  <si>
    <t>123-16183</t>
  </si>
  <si>
    <t>123-16184</t>
  </si>
  <si>
    <t>123-16185</t>
  </si>
  <si>
    <t>123-16186</t>
  </si>
  <si>
    <t>123-16187</t>
  </si>
  <si>
    <t>123-16188</t>
  </si>
  <si>
    <t>123-16189</t>
  </si>
  <si>
    <t>123-16190</t>
  </si>
  <si>
    <t>123-16191</t>
  </si>
  <si>
    <t>123-16192</t>
  </si>
  <si>
    <t>123-16193</t>
  </si>
  <si>
    <t>123-16194</t>
  </si>
  <si>
    <t>123-16195</t>
  </si>
  <si>
    <t>123-16196</t>
  </si>
  <si>
    <t>123-16197</t>
  </si>
  <si>
    <t>123-16198</t>
  </si>
  <si>
    <t>123-16199</t>
  </si>
  <si>
    <t>123-16200</t>
  </si>
  <si>
    <t>123-16201</t>
  </si>
  <si>
    <t>123-16202</t>
  </si>
  <si>
    <t>123-16203</t>
  </si>
  <si>
    <t>123-16204</t>
  </si>
  <si>
    <t>123-16205</t>
  </si>
  <si>
    <t>123-16206</t>
  </si>
  <si>
    <t>123-16207</t>
  </si>
  <si>
    <t>123-16208</t>
  </si>
  <si>
    <t>123-16209</t>
  </si>
  <si>
    <t>123-16210</t>
  </si>
  <si>
    <t>123-16211</t>
  </si>
  <si>
    <t>123-16212</t>
  </si>
  <si>
    <t>123-16213</t>
  </si>
  <si>
    <t>123-16214</t>
  </si>
  <si>
    <t>123-16215</t>
  </si>
  <si>
    <t>123-16216</t>
  </si>
  <si>
    <t>123-16217</t>
  </si>
  <si>
    <t>123-16218</t>
  </si>
  <si>
    <t>123-16219</t>
  </si>
  <si>
    <t>123-16220</t>
  </si>
  <si>
    <t>123-16221</t>
  </si>
  <si>
    <t>123-16222</t>
  </si>
  <si>
    <t>123-16223</t>
  </si>
  <si>
    <t>123-16224</t>
  </si>
  <si>
    <t>123-16225</t>
  </si>
  <si>
    <t>123-16226</t>
  </si>
  <si>
    <t>123-16227</t>
  </si>
  <si>
    <t>123-16228</t>
  </si>
  <si>
    <t>123-16229</t>
  </si>
  <si>
    <t>123-16230</t>
  </si>
  <si>
    <t>123-16231</t>
  </si>
  <si>
    <t>123-16232</t>
  </si>
  <si>
    <t>123-16233</t>
  </si>
  <si>
    <t>123-16234</t>
  </si>
  <si>
    <t>123-16235</t>
  </si>
  <si>
    <t>123-16236</t>
  </si>
  <si>
    <t>123-16237</t>
  </si>
  <si>
    <t>123-16238</t>
  </si>
  <si>
    <t>123-16239</t>
  </si>
  <si>
    <t>123-16240</t>
  </si>
  <si>
    <t>123-16241</t>
  </si>
  <si>
    <t>123-16242</t>
  </si>
  <si>
    <t>123-16243</t>
  </si>
  <si>
    <t>123-16244</t>
  </si>
  <si>
    <t>123-16245</t>
  </si>
  <si>
    <t>123-16246</t>
  </si>
  <si>
    <t>123-16247</t>
  </si>
  <si>
    <t>123-16248</t>
  </si>
  <si>
    <t>123-16249</t>
  </si>
  <si>
    <t>123-16250</t>
  </si>
  <si>
    <t>123-16251</t>
  </si>
  <si>
    <t>123-16252</t>
  </si>
  <si>
    <t>123-16253</t>
  </si>
  <si>
    <t>123-16254</t>
  </si>
  <si>
    <t>123-16255</t>
  </si>
  <si>
    <t>123-16256</t>
  </si>
  <si>
    <t>123-16257</t>
  </si>
  <si>
    <t>123-16258</t>
  </si>
  <si>
    <t>123-16259</t>
  </si>
  <si>
    <t>123-16260</t>
  </si>
  <si>
    <t>123-16261</t>
  </si>
  <si>
    <t>123-16262</t>
  </si>
  <si>
    <t>123-16263</t>
  </si>
  <si>
    <t>123-16264</t>
  </si>
  <si>
    <t>123-16265</t>
  </si>
  <si>
    <t>123-16266</t>
  </si>
  <si>
    <t>123-16267</t>
  </si>
  <si>
    <t>123-16268</t>
  </si>
  <si>
    <t>123-16269</t>
  </si>
  <si>
    <t>123-16270</t>
  </si>
  <si>
    <t>123-16271</t>
  </si>
  <si>
    <t>123-16272</t>
  </si>
  <si>
    <t>123-16273</t>
  </si>
  <si>
    <t>123-16274</t>
  </si>
  <si>
    <t>123-16275</t>
  </si>
  <si>
    <t>123-16276</t>
  </si>
  <si>
    <t>123-16277</t>
  </si>
  <si>
    <t>123-16278</t>
  </si>
  <si>
    <t>123-16279</t>
  </si>
  <si>
    <t>123-16280</t>
  </si>
  <si>
    <t>123-16281</t>
  </si>
  <si>
    <t>123-16282</t>
  </si>
  <si>
    <t>123-16283</t>
  </si>
  <si>
    <t>123-16284</t>
  </si>
  <si>
    <t>123-16285</t>
  </si>
  <si>
    <t>123-16286</t>
  </si>
  <si>
    <t>123-16287</t>
  </si>
  <si>
    <t>123-16288</t>
  </si>
  <si>
    <t>123-16289</t>
  </si>
  <si>
    <t>123-16290</t>
  </si>
  <si>
    <t>123-16291</t>
  </si>
  <si>
    <t>123-16292</t>
  </si>
  <si>
    <t>123-16293</t>
  </si>
  <si>
    <t>123-16294</t>
  </si>
  <si>
    <t>123-16295</t>
  </si>
  <si>
    <t>123-16296</t>
  </si>
  <si>
    <t>123-16297</t>
  </si>
  <si>
    <t>123-16298</t>
  </si>
  <si>
    <t>123-16299</t>
  </si>
  <si>
    <t>123-16300</t>
  </si>
  <si>
    <t>123-16301</t>
  </si>
  <si>
    <t>123-16302</t>
  </si>
  <si>
    <t>123-16303</t>
  </si>
  <si>
    <t>123-16304</t>
  </si>
  <si>
    <t>123-16305</t>
  </si>
  <si>
    <t>123-16306</t>
  </si>
  <si>
    <t>123-16307</t>
  </si>
  <si>
    <t>123-16308</t>
  </si>
  <si>
    <t>123-16309</t>
  </si>
  <si>
    <t>123-16310</t>
  </si>
  <si>
    <t>123-16311</t>
  </si>
  <si>
    <t>123-16312</t>
  </si>
  <si>
    <t>123-16313</t>
  </si>
  <si>
    <t>123-16314</t>
  </si>
  <si>
    <t>123-16315</t>
  </si>
  <si>
    <t>123-16316</t>
  </si>
  <si>
    <t>123-16317</t>
  </si>
  <si>
    <t>123-16318</t>
  </si>
  <si>
    <t>123-16319</t>
  </si>
  <si>
    <t>123-16320</t>
  </si>
  <si>
    <t>123-16321</t>
  </si>
  <si>
    <t>123-16322</t>
  </si>
  <si>
    <t>123-16323</t>
  </si>
  <si>
    <t>123-16324</t>
  </si>
  <si>
    <t>123-16325</t>
  </si>
  <si>
    <t>123-16326</t>
  </si>
  <si>
    <t>123-16327</t>
  </si>
  <si>
    <t>123-16328</t>
  </si>
  <si>
    <t>123-16329</t>
  </si>
  <si>
    <t>123-16330</t>
  </si>
  <si>
    <t>123-16331</t>
  </si>
  <si>
    <t>123-16332</t>
  </si>
  <si>
    <t>123-16333</t>
  </si>
  <si>
    <t>123-16334</t>
  </si>
  <si>
    <t>123-16335</t>
  </si>
  <si>
    <t>123-16336</t>
  </si>
  <si>
    <t>123-16337</t>
  </si>
  <si>
    <t>123-16338</t>
  </si>
  <si>
    <t>123-16339</t>
  </si>
  <si>
    <t>123-16340</t>
  </si>
  <si>
    <t>123-16341</t>
  </si>
  <si>
    <t>123-16342</t>
  </si>
  <si>
    <t>123-16343</t>
  </si>
  <si>
    <t>123-16344</t>
  </si>
  <si>
    <t>123-16345</t>
  </si>
  <si>
    <t>123-16346</t>
  </si>
  <si>
    <t>123-16347</t>
  </si>
  <si>
    <t>123-16348</t>
  </si>
  <si>
    <t>123-16349</t>
  </si>
  <si>
    <t>123-16350</t>
  </si>
  <si>
    <t>123-16351</t>
  </si>
  <si>
    <t>123-16352</t>
  </si>
  <si>
    <t>123-16353</t>
  </si>
  <si>
    <t>123-16354</t>
  </si>
  <si>
    <t>123-16355</t>
  </si>
  <si>
    <t>123-16356</t>
  </si>
  <si>
    <t>123-16357</t>
  </si>
  <si>
    <t>123-16358</t>
  </si>
  <si>
    <t>123-16359</t>
  </si>
  <si>
    <t>123-16360</t>
  </si>
  <si>
    <t>123-16361</t>
  </si>
  <si>
    <t>123-16362</t>
  </si>
  <si>
    <t>123-16363</t>
  </si>
  <si>
    <t>123-16364</t>
  </si>
  <si>
    <t>123-16365</t>
  </si>
  <si>
    <t>123-16366</t>
  </si>
  <si>
    <t>123-16367</t>
  </si>
  <si>
    <t>123-16368</t>
  </si>
  <si>
    <t>123-16369</t>
  </si>
  <si>
    <t>123-16370</t>
  </si>
  <si>
    <t>123-16371</t>
  </si>
  <si>
    <t>123-16372</t>
  </si>
  <si>
    <t>123-16373</t>
  </si>
  <si>
    <t>123-16374</t>
  </si>
  <si>
    <t>123-16375</t>
  </si>
  <si>
    <t>123-16376</t>
  </si>
  <si>
    <t>123-16377</t>
  </si>
  <si>
    <t>123-16378</t>
  </si>
  <si>
    <t>123-16379</t>
  </si>
  <si>
    <t>123-16380</t>
  </si>
  <si>
    <t>123-16381</t>
  </si>
  <si>
    <t>123-16382</t>
  </si>
  <si>
    <t>123-16383</t>
  </si>
  <si>
    <t>123-16384</t>
  </si>
  <si>
    <t>123-16385</t>
  </si>
  <si>
    <t>123-16386</t>
  </si>
  <si>
    <t>123-16387</t>
  </si>
  <si>
    <t>123-16388</t>
  </si>
  <si>
    <t>123-16389</t>
  </si>
  <si>
    <t>123-16390</t>
  </si>
  <si>
    <t>123-16391</t>
  </si>
  <si>
    <t>123-16392</t>
  </si>
  <si>
    <t>123-16393</t>
  </si>
  <si>
    <t>123-16394</t>
  </si>
  <si>
    <t>123-16395</t>
  </si>
  <si>
    <t>123-16396</t>
  </si>
  <si>
    <t>123-16397</t>
  </si>
  <si>
    <t>123-16398</t>
  </si>
  <si>
    <t>123-16399</t>
  </si>
  <si>
    <t>123-16400</t>
  </si>
  <si>
    <t>123-16401</t>
  </si>
  <si>
    <t>123-16402</t>
  </si>
  <si>
    <t>123-16403</t>
  </si>
  <si>
    <t>123-16404</t>
  </si>
  <si>
    <t>123-16405</t>
  </si>
  <si>
    <t>123-16406</t>
  </si>
  <si>
    <t>123-16407</t>
  </si>
  <si>
    <t>123-16408</t>
  </si>
  <si>
    <t>123-16409</t>
  </si>
  <si>
    <t>123-16410</t>
  </si>
  <si>
    <t>123-16411</t>
  </si>
  <si>
    <t>123-16412</t>
  </si>
  <si>
    <t>123-16413</t>
  </si>
  <si>
    <t>123-16414</t>
  </si>
  <si>
    <t>123-16415</t>
  </si>
  <si>
    <t>123-16416</t>
  </si>
  <si>
    <t>123-16417</t>
  </si>
  <si>
    <t>123-16418</t>
  </si>
  <si>
    <t>123-16419</t>
  </si>
  <si>
    <t>123-16420</t>
  </si>
  <si>
    <t>123-16421</t>
  </si>
  <si>
    <t>123-16422</t>
  </si>
  <si>
    <t>123-16423</t>
  </si>
  <si>
    <t>123-16424</t>
  </si>
  <si>
    <t>123-16425</t>
  </si>
  <si>
    <t>123-16426</t>
  </si>
  <si>
    <t>123-16427</t>
  </si>
  <si>
    <t>123-16428</t>
  </si>
  <si>
    <t>123-16429</t>
  </si>
  <si>
    <t>123-16430</t>
  </si>
  <si>
    <t>123-16431</t>
  </si>
  <si>
    <t>123-16432</t>
  </si>
  <si>
    <t>123-16433</t>
  </si>
  <si>
    <t>123-16434</t>
  </si>
  <si>
    <t>123-16435</t>
  </si>
  <si>
    <t>123-16436</t>
  </si>
  <si>
    <t>123-16437</t>
  </si>
  <si>
    <t>123-16438</t>
  </si>
  <si>
    <t>123-16439</t>
  </si>
  <si>
    <t>123-16440</t>
  </si>
  <si>
    <t>123-16441</t>
  </si>
  <si>
    <t>123-16442</t>
  </si>
  <si>
    <t>123-16443</t>
  </si>
  <si>
    <t>123-16444</t>
  </si>
  <si>
    <t>123-16445</t>
  </si>
  <si>
    <t>123-16446</t>
  </si>
  <si>
    <t>123-16447</t>
  </si>
  <si>
    <t>123-16448</t>
  </si>
  <si>
    <t>123-16449</t>
  </si>
  <si>
    <t>123-16450</t>
  </si>
  <si>
    <t>123-16451</t>
  </si>
  <si>
    <t>123-16452</t>
  </si>
  <si>
    <t>123-16453</t>
  </si>
  <si>
    <t>123-16454</t>
  </si>
  <si>
    <t>123-16455</t>
  </si>
  <si>
    <t>123-16456</t>
  </si>
  <si>
    <t>123-16457</t>
  </si>
  <si>
    <t>123-16458</t>
  </si>
  <si>
    <t>123-16459</t>
  </si>
  <si>
    <t>123-16460</t>
  </si>
  <si>
    <t>123-16461</t>
  </si>
  <si>
    <t>123-16462</t>
  </si>
  <si>
    <t>123-16463</t>
  </si>
  <si>
    <t>123-16464</t>
  </si>
  <si>
    <t>123-16465</t>
  </si>
  <si>
    <t>123-16466</t>
  </si>
  <si>
    <t>123-16467</t>
  </si>
  <si>
    <t>123-16468</t>
  </si>
  <si>
    <t>123-16469</t>
  </si>
  <si>
    <t>123-16470</t>
  </si>
  <si>
    <t>123-16471</t>
  </si>
  <si>
    <t>123-16472</t>
  </si>
  <si>
    <t>123-16473</t>
  </si>
  <si>
    <t>123-16474</t>
  </si>
  <si>
    <t>123-16475</t>
  </si>
  <si>
    <t>123-16476</t>
  </si>
  <si>
    <t>123-16477</t>
  </si>
  <si>
    <t>123-16478</t>
  </si>
  <si>
    <t>123-16479</t>
  </si>
  <si>
    <t>123-16480</t>
  </si>
  <si>
    <t>123-16481</t>
  </si>
  <si>
    <t>123-16482</t>
  </si>
  <si>
    <t>123-16483</t>
  </si>
  <si>
    <t>123-16484</t>
  </si>
  <si>
    <t>123-16485</t>
  </si>
  <si>
    <t>123-16486</t>
  </si>
  <si>
    <t>123-16487</t>
  </si>
  <si>
    <t>123-16488</t>
  </si>
  <si>
    <t>123-16489</t>
  </si>
  <si>
    <t>123-16490</t>
  </si>
  <si>
    <t>123-16491</t>
  </si>
  <si>
    <t>123-16492</t>
  </si>
  <si>
    <t>123-16493</t>
  </si>
  <si>
    <t>123-16494</t>
  </si>
  <si>
    <t>123-16495</t>
  </si>
  <si>
    <t>123-16496</t>
  </si>
  <si>
    <t>123-16497</t>
  </si>
  <si>
    <t>123-16498</t>
  </si>
  <si>
    <t>123-16499</t>
  </si>
  <si>
    <t>123-16500</t>
  </si>
  <si>
    <t>123-16501</t>
  </si>
  <si>
    <t>123-16502</t>
  </si>
  <si>
    <t>123-16503</t>
  </si>
  <si>
    <t>123-16504</t>
  </si>
  <si>
    <t>123-16505</t>
  </si>
  <si>
    <t>123-16506</t>
  </si>
  <si>
    <t>123-16507</t>
  </si>
  <si>
    <t>123-16508</t>
  </si>
  <si>
    <t>123-16509</t>
  </si>
  <si>
    <t>123-16510</t>
  </si>
  <si>
    <t>123-16511</t>
  </si>
  <si>
    <t>123-16512</t>
  </si>
  <si>
    <t>123-16513</t>
  </si>
  <si>
    <t>123-16514</t>
  </si>
  <si>
    <t>123-16515</t>
  </si>
  <si>
    <t>123-16516</t>
  </si>
  <si>
    <t>123-16517</t>
  </si>
  <si>
    <t>123-16518</t>
  </si>
  <si>
    <t>123-16519</t>
  </si>
  <si>
    <t>123-16520</t>
  </si>
  <si>
    <t>123-16521</t>
  </si>
  <si>
    <t>123-16522</t>
  </si>
  <si>
    <t>123-16523</t>
  </si>
  <si>
    <t>123-16524</t>
  </si>
  <si>
    <t>123-16525</t>
  </si>
  <si>
    <t>123-16526</t>
  </si>
  <si>
    <t>123-16527</t>
  </si>
  <si>
    <t>123-16528</t>
  </si>
  <si>
    <t>123-16529</t>
  </si>
  <si>
    <t>123-16530</t>
  </si>
  <si>
    <t>123-16531</t>
  </si>
  <si>
    <t>123-16532</t>
  </si>
  <si>
    <t>123-16533</t>
  </si>
  <si>
    <t>123-16534</t>
  </si>
  <si>
    <t>123-16535</t>
  </si>
  <si>
    <t>123-16536</t>
  </si>
  <si>
    <t>123-16537</t>
  </si>
  <si>
    <t>123-16538</t>
  </si>
  <si>
    <t>123-16539</t>
  </si>
  <si>
    <t>123-16540</t>
  </si>
  <si>
    <t>123-16541</t>
  </si>
  <si>
    <t>123-16542</t>
  </si>
  <si>
    <t>123-16543</t>
  </si>
  <si>
    <t>123-16544</t>
  </si>
  <si>
    <t>123-16545</t>
  </si>
  <si>
    <t>123-16546</t>
  </si>
  <si>
    <t>123-16547</t>
  </si>
  <si>
    <t>123-16548</t>
  </si>
  <si>
    <t>123-16549</t>
  </si>
  <si>
    <t>123-16550</t>
  </si>
  <si>
    <t>123-16551</t>
  </si>
  <si>
    <t>123-16552</t>
  </si>
  <si>
    <t>123-16553</t>
  </si>
  <si>
    <t>123-16554</t>
  </si>
  <si>
    <t>123-16555</t>
  </si>
  <si>
    <t>123-16556</t>
  </si>
  <si>
    <t>123-16557</t>
  </si>
  <si>
    <t>123-16558</t>
  </si>
  <si>
    <t>123-16559</t>
  </si>
  <si>
    <t>123-16560</t>
  </si>
  <si>
    <t>123-16561</t>
  </si>
  <si>
    <t>123-16562</t>
  </si>
  <si>
    <t>123-16563</t>
  </si>
  <si>
    <t>123-16564</t>
  </si>
  <si>
    <t>123-16565</t>
  </si>
  <si>
    <t>123-16566</t>
  </si>
  <si>
    <t>123-16567</t>
  </si>
  <si>
    <t>123-16568</t>
  </si>
  <si>
    <t>123-16569</t>
  </si>
  <si>
    <t>123-16570</t>
  </si>
  <si>
    <t>123-16571</t>
  </si>
  <si>
    <t>123-16572</t>
  </si>
  <si>
    <t>123-16573</t>
  </si>
  <si>
    <t>123-16574</t>
  </si>
  <si>
    <t>123-16575</t>
  </si>
  <si>
    <t>123-16576</t>
  </si>
  <si>
    <t>123-16577</t>
  </si>
  <si>
    <t>123-16578</t>
  </si>
  <si>
    <t>123-16579</t>
  </si>
  <si>
    <t>123-16580</t>
  </si>
  <si>
    <t>123-16581</t>
  </si>
  <si>
    <t>123-16582</t>
  </si>
  <si>
    <t>123-16583</t>
  </si>
  <si>
    <t>123-16584</t>
  </si>
  <si>
    <t>123-16585</t>
  </si>
  <si>
    <t>123-16586</t>
  </si>
  <si>
    <t>123-16587</t>
  </si>
  <si>
    <t>123-16588</t>
  </si>
  <si>
    <t>123-16589</t>
  </si>
  <si>
    <t>123-16590</t>
  </si>
  <si>
    <t>123-16591</t>
  </si>
  <si>
    <t>123-16592</t>
  </si>
  <si>
    <t>123-16593</t>
  </si>
  <si>
    <t>123-16594</t>
  </si>
  <si>
    <t>123-16595</t>
  </si>
  <si>
    <t>123-16596</t>
  </si>
  <si>
    <t>123-16597</t>
  </si>
  <si>
    <t>123-16598</t>
  </si>
  <si>
    <t>123-16599</t>
  </si>
  <si>
    <t>123-16600</t>
  </si>
  <si>
    <t>123-16601</t>
  </si>
  <si>
    <t>123-16602</t>
  </si>
  <si>
    <t>123-16603</t>
  </si>
  <si>
    <t>123-16604</t>
  </si>
  <si>
    <t>123-16605</t>
  </si>
  <si>
    <t>123-16606</t>
  </si>
  <si>
    <t>123-16607</t>
  </si>
  <si>
    <t>123-16608</t>
  </si>
  <si>
    <t>123-16609</t>
  </si>
  <si>
    <t>123-16610</t>
  </si>
  <si>
    <t>123-16611</t>
  </si>
  <si>
    <t>123-16612</t>
  </si>
  <si>
    <t>123-16613</t>
  </si>
  <si>
    <t>123-16614</t>
  </si>
  <si>
    <t>123-16615</t>
  </si>
  <si>
    <t>123-16616</t>
  </si>
  <si>
    <t>123-16617</t>
  </si>
  <si>
    <t>123-16618</t>
  </si>
  <si>
    <t>123-16619</t>
  </si>
  <si>
    <t>123-16620</t>
  </si>
  <si>
    <t>123-16621</t>
  </si>
  <si>
    <t>123-16622</t>
  </si>
  <si>
    <t>123-16623</t>
  </si>
  <si>
    <t>123-16624</t>
  </si>
  <si>
    <t>123-16625</t>
  </si>
  <si>
    <t>123-16626</t>
  </si>
  <si>
    <t>123-16627</t>
  </si>
  <si>
    <t>123-16628</t>
  </si>
  <si>
    <t>123-16629</t>
  </si>
  <si>
    <t>123-16630</t>
  </si>
  <si>
    <t>123-16631</t>
  </si>
  <si>
    <t>123-16632</t>
  </si>
  <si>
    <t>123-16633</t>
  </si>
  <si>
    <t>123-16634</t>
  </si>
  <si>
    <t>123-16635</t>
  </si>
  <si>
    <t>123-16636</t>
  </si>
  <si>
    <t>123-16637</t>
  </si>
  <si>
    <t>123-16638</t>
  </si>
  <si>
    <t>123-16639</t>
  </si>
  <si>
    <t>123-16640</t>
  </si>
  <si>
    <t>123-16641</t>
  </si>
  <si>
    <t>123-16642</t>
  </si>
  <si>
    <t>123-16643</t>
  </si>
  <si>
    <t>123-16644</t>
  </si>
  <si>
    <t>123-16645</t>
  </si>
  <si>
    <t>123-16646</t>
  </si>
  <si>
    <t>123-16647</t>
  </si>
  <si>
    <t>123-16648</t>
  </si>
  <si>
    <t>123-16649</t>
  </si>
  <si>
    <t>123-16650</t>
  </si>
  <si>
    <t>123-16651</t>
  </si>
  <si>
    <t>123-16652</t>
  </si>
  <si>
    <t>123-16653</t>
  </si>
  <si>
    <t>123-16654</t>
  </si>
  <si>
    <t>123-16655</t>
  </si>
  <si>
    <t>123-16656</t>
  </si>
  <si>
    <t>123-16657</t>
  </si>
  <si>
    <t>123-16658</t>
  </si>
  <si>
    <t>123-16659</t>
  </si>
  <si>
    <t>123-16660</t>
  </si>
  <si>
    <t>123-16661</t>
  </si>
  <si>
    <t>123-16662</t>
  </si>
  <si>
    <t>123-16663</t>
  </si>
  <si>
    <t>123-16664</t>
  </si>
  <si>
    <t>123-16665</t>
  </si>
  <si>
    <t>123-16666</t>
  </si>
  <si>
    <t>123-16667</t>
  </si>
  <si>
    <t>123-16668</t>
  </si>
  <si>
    <t>123-16669</t>
  </si>
  <si>
    <t>123-16670</t>
  </si>
  <si>
    <t>123-16671</t>
  </si>
  <si>
    <t>123-16672</t>
  </si>
  <si>
    <t>123-16673</t>
  </si>
  <si>
    <t>123-16674</t>
  </si>
  <si>
    <t>123-16675</t>
  </si>
  <si>
    <t>123-16676</t>
  </si>
  <si>
    <t>123-16677</t>
  </si>
  <si>
    <t>123-16678</t>
  </si>
  <si>
    <t>123-16679</t>
  </si>
  <si>
    <t>123-16680</t>
  </si>
  <si>
    <t>123-16681</t>
  </si>
  <si>
    <t>123-16682</t>
  </si>
  <si>
    <t>123-16683</t>
  </si>
  <si>
    <t>123-16684</t>
  </si>
  <si>
    <t>123-16685</t>
  </si>
  <si>
    <t>123-16686</t>
  </si>
  <si>
    <t>123-16687</t>
  </si>
  <si>
    <t>123-16688</t>
  </si>
  <si>
    <t>123-16689</t>
  </si>
  <si>
    <t>123-16690</t>
  </si>
  <si>
    <t>123-16691</t>
  </si>
  <si>
    <t>123-16692</t>
  </si>
  <si>
    <t>123-16693</t>
  </si>
  <si>
    <t>123-16694</t>
  </si>
  <si>
    <t>123-16695</t>
  </si>
  <si>
    <t>123-16696</t>
  </si>
  <si>
    <t>123-16697</t>
  </si>
  <si>
    <t>123-16698</t>
  </si>
  <si>
    <t>123-16699</t>
  </si>
  <si>
    <t>123-16700</t>
  </si>
  <si>
    <t>123-16701</t>
  </si>
  <si>
    <t>123-16702</t>
  </si>
  <si>
    <t>123-16703</t>
  </si>
  <si>
    <t>123-16704</t>
  </si>
  <si>
    <t>123-16705</t>
  </si>
  <si>
    <t>123-16706</t>
  </si>
  <si>
    <t>123-16707</t>
  </si>
  <si>
    <t>123-16708</t>
  </si>
  <si>
    <t>123-16709</t>
  </si>
  <si>
    <t>123-16710</t>
  </si>
  <si>
    <t>123-16711</t>
  </si>
  <si>
    <t>123-16712</t>
  </si>
  <si>
    <t>123-16713</t>
  </si>
  <si>
    <t>123-16714</t>
  </si>
  <si>
    <t>123-16715</t>
  </si>
  <si>
    <t>123-16716</t>
  </si>
  <si>
    <t>123-16717</t>
  </si>
  <si>
    <t>123-16718</t>
  </si>
  <si>
    <t>123-16719</t>
  </si>
  <si>
    <t>123-16720</t>
  </si>
  <si>
    <t>123-16721</t>
  </si>
  <si>
    <t>123-16722</t>
  </si>
  <si>
    <t>123-16723</t>
  </si>
  <si>
    <t>123-16724</t>
  </si>
  <si>
    <t>123-16725</t>
  </si>
  <si>
    <t>123-16726</t>
  </si>
  <si>
    <t>123-16727</t>
  </si>
  <si>
    <t>123-16728</t>
  </si>
  <si>
    <t>123-16729</t>
  </si>
  <si>
    <t>123-16730</t>
  </si>
  <si>
    <t>123-16731</t>
  </si>
  <si>
    <t>123-16732</t>
  </si>
  <si>
    <t>123-16733</t>
  </si>
  <si>
    <t>123-16734</t>
  </si>
  <si>
    <t>123-16735</t>
  </si>
  <si>
    <t>123-16736</t>
  </si>
  <si>
    <t>123-16737</t>
  </si>
  <si>
    <t>123-16738</t>
  </si>
  <si>
    <t>123-16739</t>
  </si>
  <si>
    <t>123-16740</t>
  </si>
  <si>
    <t>123-16741</t>
  </si>
  <si>
    <t>123-16742</t>
  </si>
  <si>
    <t>123-16743</t>
  </si>
  <si>
    <t>123-16744</t>
  </si>
  <si>
    <t>123-16745</t>
  </si>
  <si>
    <t>123-16746</t>
  </si>
  <si>
    <t>123-16747</t>
  </si>
  <si>
    <t>123-16748</t>
  </si>
  <si>
    <t>123-16749</t>
  </si>
  <si>
    <t>123-16750</t>
  </si>
  <si>
    <t>123-16751</t>
  </si>
  <si>
    <t>123-16752</t>
  </si>
  <si>
    <t>123-16753</t>
  </si>
  <si>
    <t>123-16754</t>
  </si>
  <si>
    <t>123-16755</t>
  </si>
  <si>
    <t>123-16756</t>
  </si>
  <si>
    <t>123-16757</t>
  </si>
  <si>
    <t>123-16758</t>
  </si>
  <si>
    <t>123-16759</t>
  </si>
  <si>
    <t>123-16760</t>
  </si>
  <si>
    <t>123-16761</t>
  </si>
  <si>
    <t>123-16762</t>
  </si>
  <si>
    <t>123-16763</t>
  </si>
  <si>
    <t>123-16764</t>
  </si>
  <si>
    <t>123-16765</t>
  </si>
  <si>
    <t>123-16766</t>
  </si>
  <si>
    <t>123-16767</t>
  </si>
  <si>
    <t>123-16768</t>
  </si>
  <si>
    <t>123-16769</t>
  </si>
  <si>
    <t>123-16770</t>
  </si>
  <si>
    <t>123-16771</t>
  </si>
  <si>
    <t>123-16772</t>
  </si>
  <si>
    <t>123-16773</t>
  </si>
  <si>
    <t>123-16774</t>
  </si>
  <si>
    <t>123-16775</t>
  </si>
  <si>
    <t>123-16776</t>
  </si>
  <si>
    <t>123-16777</t>
  </si>
  <si>
    <t>123-16778</t>
  </si>
  <si>
    <t>123-16779</t>
  </si>
  <si>
    <t>123-16780</t>
  </si>
  <si>
    <t>123-16781</t>
  </si>
  <si>
    <t>123-16782</t>
  </si>
  <si>
    <t>123-16783</t>
  </si>
  <si>
    <t>123-16784</t>
  </si>
  <si>
    <t>123-16785</t>
  </si>
  <si>
    <t>123-16786</t>
  </si>
  <si>
    <t>123-16787</t>
  </si>
  <si>
    <t>123-16788</t>
  </si>
  <si>
    <t>123-16789</t>
  </si>
  <si>
    <t>123-16790</t>
  </si>
  <si>
    <t>123-16791</t>
  </si>
  <si>
    <t>123-16792</t>
  </si>
  <si>
    <t>123-16793</t>
  </si>
  <si>
    <t>123-16794</t>
  </si>
  <si>
    <t>123-16795</t>
  </si>
  <si>
    <t>123-16796</t>
  </si>
  <si>
    <t>123-16797</t>
  </si>
  <si>
    <t>123-16798</t>
  </si>
  <si>
    <t>123-16799</t>
  </si>
  <si>
    <t>123-16800</t>
  </si>
  <si>
    <t>123-16801</t>
  </si>
  <si>
    <t>123-16802</t>
  </si>
  <si>
    <t>123-16803</t>
  </si>
  <si>
    <t>123-16804</t>
  </si>
  <si>
    <t>123-16805</t>
  </si>
  <si>
    <t>123-16806</t>
  </si>
  <si>
    <t>123-16807</t>
  </si>
  <si>
    <t>123-16808</t>
  </si>
  <si>
    <t>123-16809</t>
  </si>
  <si>
    <t>123-16810</t>
  </si>
  <si>
    <t>123-16811</t>
  </si>
  <si>
    <t>123-16812</t>
  </si>
  <si>
    <t>123-16813</t>
  </si>
  <si>
    <t>123-16814</t>
  </si>
  <si>
    <t>123-16815</t>
  </si>
  <si>
    <t>123-16816</t>
  </si>
  <si>
    <t>123-16817</t>
  </si>
  <si>
    <t>123-16818</t>
  </si>
  <si>
    <t>123-16819</t>
  </si>
  <si>
    <t>123-16820</t>
  </si>
  <si>
    <t>123-16821</t>
  </si>
  <si>
    <t>123-16822</t>
  </si>
  <si>
    <t>123-16823</t>
  </si>
  <si>
    <t>123-16824</t>
  </si>
  <si>
    <t>123-16825</t>
  </si>
  <si>
    <t>123-16826</t>
  </si>
  <si>
    <t>123-16827</t>
  </si>
  <si>
    <t>123-16828</t>
  </si>
  <si>
    <t>123-16829</t>
  </si>
  <si>
    <t>123-16830</t>
  </si>
  <si>
    <t>123-16831</t>
  </si>
  <si>
    <t>123-16832</t>
  </si>
  <si>
    <t>123-16833</t>
  </si>
  <si>
    <t>123-16834</t>
  </si>
  <si>
    <t>123-16835</t>
  </si>
  <si>
    <t>123-16836</t>
  </si>
  <si>
    <t>123-16837</t>
  </si>
  <si>
    <t>123-16838</t>
  </si>
  <si>
    <t>123-16839</t>
  </si>
  <si>
    <t>123-16840</t>
  </si>
  <si>
    <t>123-16841</t>
  </si>
  <si>
    <t>123-16842</t>
  </si>
  <si>
    <t>123-16843</t>
  </si>
  <si>
    <t>123-16844</t>
  </si>
  <si>
    <t>123-16845</t>
  </si>
  <si>
    <t>123-16846</t>
  </si>
  <si>
    <t>123-16847</t>
  </si>
  <si>
    <t>123-16848</t>
  </si>
  <si>
    <t>123-16849</t>
  </si>
  <si>
    <t>123-16850</t>
  </si>
  <si>
    <t>123-16851</t>
  </si>
  <si>
    <t>123-16852</t>
  </si>
  <si>
    <t>123-16853</t>
  </si>
  <si>
    <t>123-16854</t>
  </si>
  <si>
    <t>123-16855</t>
  </si>
  <si>
    <t>123-16856</t>
  </si>
  <si>
    <t>123-16857</t>
  </si>
  <si>
    <t>123-16858</t>
  </si>
  <si>
    <t>123-16859</t>
  </si>
  <si>
    <t>123-16860</t>
  </si>
  <si>
    <t>123-16861</t>
  </si>
  <si>
    <t>123-16862</t>
  </si>
  <si>
    <t>123-16863</t>
  </si>
  <si>
    <t>123-16864</t>
  </si>
  <si>
    <t>123-16865</t>
  </si>
  <si>
    <t>123-16866</t>
  </si>
  <si>
    <t>123-16867</t>
  </si>
  <si>
    <t>123-16868</t>
  </si>
  <si>
    <t>123-16869</t>
  </si>
  <si>
    <t>123-16870</t>
  </si>
  <si>
    <t>123-16871</t>
  </si>
  <si>
    <t>123-16872</t>
  </si>
  <si>
    <t>123-16873</t>
  </si>
  <si>
    <t>123-16874</t>
  </si>
  <si>
    <t>123-16875</t>
  </si>
  <si>
    <t>123-16876</t>
  </si>
  <si>
    <t>123-16877</t>
  </si>
  <si>
    <t>123-16878</t>
  </si>
  <si>
    <t>123-16879</t>
  </si>
  <si>
    <t>123-16880</t>
  </si>
  <si>
    <t>123-16881</t>
  </si>
  <si>
    <t>123-16882</t>
  </si>
  <si>
    <t>123-16883</t>
  </si>
  <si>
    <t>123-16884</t>
  </si>
  <si>
    <t>123-16885</t>
  </si>
  <si>
    <t>123-16886</t>
  </si>
  <si>
    <t>123-16887</t>
  </si>
  <si>
    <t>123-16888</t>
  </si>
  <si>
    <t>123-16889</t>
  </si>
  <si>
    <t>123-16890</t>
  </si>
  <si>
    <t>123-16891</t>
  </si>
  <si>
    <t>123-16892</t>
  </si>
  <si>
    <t>123-16893</t>
  </si>
  <si>
    <t>123-16894</t>
  </si>
  <si>
    <t>123-16895</t>
  </si>
  <si>
    <t>123-16896</t>
  </si>
  <si>
    <t>123-16897</t>
  </si>
  <si>
    <t>123-16898</t>
  </si>
  <si>
    <t>123-16899</t>
  </si>
  <si>
    <t>123-16900</t>
  </si>
  <si>
    <t>123-16901</t>
  </si>
  <si>
    <t>123-16902</t>
  </si>
  <si>
    <t>123-16903</t>
  </si>
  <si>
    <t>123-16904</t>
  </si>
  <si>
    <t>123-16905</t>
  </si>
  <si>
    <t>123-16906</t>
  </si>
  <si>
    <t>123-16907</t>
  </si>
  <si>
    <t>123-16908</t>
  </si>
  <si>
    <t>123-16909</t>
  </si>
  <si>
    <t>123-16910</t>
  </si>
  <si>
    <t>123-16911</t>
  </si>
  <si>
    <t>123-16912</t>
  </si>
  <si>
    <t>123-16913</t>
  </si>
  <si>
    <t>123-16914</t>
  </si>
  <si>
    <t>123-16915</t>
  </si>
  <si>
    <t>123-16916</t>
  </si>
  <si>
    <t>123-16917</t>
  </si>
  <si>
    <t>123-16918</t>
  </si>
  <si>
    <t>123-16919</t>
  </si>
  <si>
    <t>123-16920</t>
  </si>
  <si>
    <t>123-16921</t>
  </si>
  <si>
    <t>123-16922</t>
  </si>
  <si>
    <t>123-16923</t>
  </si>
  <si>
    <t>123-16924</t>
  </si>
  <si>
    <t>123-16925</t>
  </si>
  <si>
    <t>123-16926</t>
  </si>
  <si>
    <t>123-16927</t>
  </si>
  <si>
    <t>123-16928</t>
  </si>
  <si>
    <t>123-16929</t>
  </si>
  <si>
    <t>123-16930</t>
  </si>
  <si>
    <t>123-16931</t>
  </si>
  <si>
    <t>123-16932</t>
  </si>
  <si>
    <t>123-16933</t>
  </si>
  <si>
    <t>123-16934</t>
  </si>
  <si>
    <t>123-16935</t>
  </si>
  <si>
    <t>123-16936</t>
  </si>
  <si>
    <t>123-16937</t>
  </si>
  <si>
    <t>123-16938</t>
  </si>
  <si>
    <t>123-16939</t>
  </si>
  <si>
    <t>123-16940</t>
  </si>
  <si>
    <t>123-16941</t>
  </si>
  <si>
    <t>123-16942</t>
  </si>
  <si>
    <t>123-16943</t>
  </si>
  <si>
    <t>123-16944</t>
  </si>
  <si>
    <t>123-16945</t>
  </si>
  <si>
    <t>123-16946</t>
  </si>
  <si>
    <t>123-16947</t>
  </si>
  <si>
    <t>123-16948</t>
  </si>
  <si>
    <t>123-16949</t>
  </si>
  <si>
    <t>123-16950</t>
  </si>
  <si>
    <t>123-16951</t>
  </si>
  <si>
    <t>123-16952</t>
  </si>
  <si>
    <t>123-16953</t>
  </si>
  <si>
    <t>123-16954</t>
  </si>
  <si>
    <t>123-16955</t>
  </si>
  <si>
    <t>123-16956</t>
  </si>
  <si>
    <t>123-16957</t>
  </si>
  <si>
    <t>123-16958</t>
  </si>
  <si>
    <t>123-16959</t>
  </si>
  <si>
    <t>123-16960</t>
  </si>
  <si>
    <t>123-16961</t>
  </si>
  <si>
    <t>123-16962</t>
  </si>
  <si>
    <t>123-16963</t>
  </si>
  <si>
    <t>123-16964</t>
  </si>
  <si>
    <t>123-16965</t>
  </si>
  <si>
    <t>123-16966</t>
  </si>
  <si>
    <t>123-16967</t>
  </si>
  <si>
    <t>123-16968</t>
  </si>
  <si>
    <t>123-16969</t>
  </si>
  <si>
    <t>123-16970</t>
  </si>
  <si>
    <t>123-16971</t>
  </si>
  <si>
    <t>123-16972</t>
  </si>
  <si>
    <t>123-16973</t>
  </si>
  <si>
    <t>123-16974</t>
  </si>
  <si>
    <t>123-16975</t>
  </si>
  <si>
    <t>123-16976</t>
  </si>
  <si>
    <t>123-16977</t>
  </si>
  <si>
    <t>123-16978</t>
  </si>
  <si>
    <t>123-16979</t>
  </si>
  <si>
    <t>123-16980</t>
  </si>
  <si>
    <t>123-16981</t>
  </si>
  <si>
    <t>123-16982</t>
  </si>
  <si>
    <t>123-16983</t>
  </si>
  <si>
    <t>123-16984</t>
  </si>
  <si>
    <t>123-16985</t>
  </si>
  <si>
    <t>123-16986</t>
  </si>
  <si>
    <t>123-16987</t>
  </si>
  <si>
    <t>123-16988</t>
  </si>
  <si>
    <t>123-16989</t>
  </si>
  <si>
    <t>123-16990</t>
  </si>
  <si>
    <t>123-16991</t>
  </si>
  <si>
    <t>123-16992</t>
  </si>
  <si>
    <t>123-16993</t>
  </si>
  <si>
    <t>123-16994</t>
  </si>
  <si>
    <t>123-16995</t>
  </si>
  <si>
    <t>123-16996</t>
  </si>
  <si>
    <t>123-16997</t>
  </si>
  <si>
    <t>123-16998</t>
  </si>
  <si>
    <t>123-16999</t>
  </si>
  <si>
    <t>123-17000</t>
  </si>
  <si>
    <t>123-17001</t>
  </si>
  <si>
    <t>123-17002</t>
  </si>
  <si>
    <t>123-17003</t>
  </si>
  <si>
    <t>123-17004</t>
  </si>
  <si>
    <t>123-17005</t>
  </si>
  <si>
    <t>123-17006</t>
  </si>
  <si>
    <t>123-17007</t>
  </si>
  <si>
    <t>123-17008</t>
  </si>
  <si>
    <t>123-17009</t>
  </si>
  <si>
    <t>123-17010</t>
  </si>
  <si>
    <t>123-17011</t>
  </si>
  <si>
    <t>123-17012</t>
  </si>
  <si>
    <t>123-17013</t>
  </si>
  <si>
    <t>123-17014</t>
  </si>
  <si>
    <t>123-17015</t>
  </si>
  <si>
    <t>123-17016</t>
  </si>
  <si>
    <t>123-17017</t>
  </si>
  <si>
    <t>123-17018</t>
  </si>
  <si>
    <t>123-17019</t>
  </si>
  <si>
    <t>123-17020</t>
  </si>
  <si>
    <t>123-17021</t>
  </si>
  <si>
    <t>123-17022</t>
  </si>
  <si>
    <t>123-17023</t>
  </si>
  <si>
    <t>123-17024</t>
  </si>
  <si>
    <t>123-17025</t>
  </si>
  <si>
    <t>123-17026</t>
  </si>
  <si>
    <t>123-17027</t>
  </si>
  <si>
    <t>123-17028</t>
  </si>
  <si>
    <t>123-17029</t>
  </si>
  <si>
    <t>123-17030</t>
  </si>
  <si>
    <t>123-17031</t>
  </si>
  <si>
    <t>123-17032</t>
  </si>
  <si>
    <t>123-17033</t>
  </si>
  <si>
    <t>123-17034</t>
  </si>
  <si>
    <t>123-17035</t>
  </si>
  <si>
    <t>123-17036</t>
  </si>
  <si>
    <t>123-17037</t>
  </si>
  <si>
    <t>123-17038</t>
  </si>
  <si>
    <t>123-17039</t>
  </si>
  <si>
    <t>123-17040</t>
  </si>
  <si>
    <t>123-17041</t>
  </si>
  <si>
    <t>123-17042</t>
  </si>
  <si>
    <t>123-17043</t>
  </si>
  <si>
    <t>123-17044</t>
  </si>
  <si>
    <t>123-17045</t>
  </si>
  <si>
    <t>123-17046</t>
  </si>
  <si>
    <t>123-17047</t>
  </si>
  <si>
    <t>123-17048</t>
  </si>
  <si>
    <t>123-17049</t>
  </si>
  <si>
    <t>123-17050</t>
  </si>
  <si>
    <t>123-17051</t>
  </si>
  <si>
    <t>123-17052</t>
  </si>
  <si>
    <t>123-17053</t>
  </si>
  <si>
    <t>123-17054</t>
  </si>
  <si>
    <t>123-17055</t>
  </si>
  <si>
    <t>123-17056</t>
  </si>
  <si>
    <t>123-17057</t>
  </si>
  <si>
    <t>123-17058</t>
  </si>
  <si>
    <t>123-17059</t>
  </si>
  <si>
    <t>123-17060</t>
  </si>
  <si>
    <t>123-17061</t>
  </si>
  <si>
    <t>123-17062</t>
  </si>
  <si>
    <t>123-17063</t>
  </si>
  <si>
    <t>123-17064</t>
  </si>
  <si>
    <t>123-17065</t>
  </si>
  <si>
    <t>123-17066</t>
  </si>
  <si>
    <t>123-17067</t>
  </si>
  <si>
    <t>123-17068</t>
  </si>
  <si>
    <t>123-17069</t>
  </si>
  <si>
    <t>123-17070</t>
  </si>
  <si>
    <t>123-17071</t>
  </si>
  <si>
    <t>123-17072</t>
  </si>
  <si>
    <t>123-17073</t>
  </si>
  <si>
    <t>123-17074</t>
  </si>
  <si>
    <t>123-17075</t>
  </si>
  <si>
    <t>123-17076</t>
  </si>
  <si>
    <t>123-17077</t>
  </si>
  <si>
    <t>123-17078</t>
  </si>
  <si>
    <t>123-17079</t>
  </si>
  <si>
    <t>123-17080</t>
  </si>
  <si>
    <t>123-17081</t>
  </si>
  <si>
    <t>123-17082</t>
  </si>
  <si>
    <t>123-17083</t>
  </si>
  <si>
    <t>123-17084</t>
  </si>
  <si>
    <t>123-17085</t>
  </si>
  <si>
    <t>123-17086</t>
  </si>
  <si>
    <t>123-17087</t>
  </si>
  <si>
    <t>123-17088</t>
  </si>
  <si>
    <t>123-17089</t>
  </si>
  <si>
    <t>123-17090</t>
  </si>
  <si>
    <t>123-17091</t>
  </si>
  <si>
    <t>123-17092</t>
  </si>
  <si>
    <t>123-17093</t>
  </si>
  <si>
    <t>123-17094</t>
  </si>
  <si>
    <t>123-17095</t>
  </si>
  <si>
    <t>123-17096</t>
  </si>
  <si>
    <t>123-17097</t>
  </si>
  <si>
    <t>123-17098</t>
  </si>
  <si>
    <t>123-17099</t>
  </si>
  <si>
    <t>123-17100</t>
  </si>
  <si>
    <t>123-17101</t>
  </si>
  <si>
    <t>123-17102</t>
  </si>
  <si>
    <t>123-17103</t>
  </si>
  <si>
    <t>123-17104</t>
  </si>
  <si>
    <t>123-17105</t>
  </si>
  <si>
    <t>123-17106</t>
  </si>
  <si>
    <t>123-17107</t>
  </si>
  <si>
    <t>123-17108</t>
  </si>
  <si>
    <t>123-17109</t>
  </si>
  <si>
    <t>123-17110</t>
  </si>
  <si>
    <t>123-17111</t>
  </si>
  <si>
    <t>123-17112</t>
  </si>
  <si>
    <t>123-17113</t>
  </si>
  <si>
    <t>123-17114</t>
  </si>
  <si>
    <t>123-17115</t>
  </si>
  <si>
    <t>123-17116</t>
  </si>
  <si>
    <t>123-17117</t>
  </si>
  <si>
    <t>123-17118</t>
  </si>
  <si>
    <t>123-17119</t>
  </si>
  <si>
    <t>123-17120</t>
  </si>
  <si>
    <t>123-17121</t>
  </si>
  <si>
    <t>123-17122</t>
  </si>
  <si>
    <t>123-17123</t>
  </si>
  <si>
    <t>123-17124</t>
  </si>
  <si>
    <t>123-17125</t>
  </si>
  <si>
    <t>123-17126</t>
  </si>
  <si>
    <t>123-17127</t>
  </si>
  <si>
    <t>123-17128</t>
  </si>
  <si>
    <t>123-17129</t>
  </si>
  <si>
    <t>123-17130</t>
  </si>
  <si>
    <t>123-17131</t>
  </si>
  <si>
    <t>123-17132</t>
  </si>
  <si>
    <t>123-17133</t>
  </si>
  <si>
    <t>123-17134</t>
  </si>
  <si>
    <t>123-17135</t>
  </si>
  <si>
    <t>123-17136</t>
  </si>
  <si>
    <t>123-17137</t>
  </si>
  <si>
    <t>123-17138</t>
  </si>
  <si>
    <t>123-17139</t>
  </si>
  <si>
    <t>123-17140</t>
  </si>
  <si>
    <t>123-17141</t>
  </si>
  <si>
    <t>123-17142</t>
  </si>
  <si>
    <t>123-17143</t>
  </si>
  <si>
    <t>123-17144</t>
  </si>
  <si>
    <t>123-17145</t>
  </si>
  <si>
    <t>123-17146</t>
  </si>
  <si>
    <t>123-17147</t>
  </si>
  <si>
    <t>123-17148</t>
  </si>
  <si>
    <t>123-17149</t>
  </si>
  <si>
    <t>123-17150</t>
  </si>
  <si>
    <t>123-17151</t>
  </si>
  <si>
    <t>123-17152</t>
  </si>
  <si>
    <t>123-17153</t>
  </si>
  <si>
    <t>123-17154</t>
  </si>
  <si>
    <t>123-17155</t>
  </si>
  <si>
    <t>123-17156</t>
  </si>
  <si>
    <t>123-17157</t>
  </si>
  <si>
    <t>123-17158</t>
  </si>
  <si>
    <t>123-17159</t>
  </si>
  <si>
    <t>123-17160</t>
  </si>
  <si>
    <t>123-17161</t>
  </si>
  <si>
    <t>123-17162</t>
  </si>
  <si>
    <t>123-17163</t>
  </si>
  <si>
    <t>123-17164</t>
  </si>
  <si>
    <t>123-17165</t>
  </si>
  <si>
    <t>123-17166</t>
  </si>
  <si>
    <t>123-17167</t>
  </si>
  <si>
    <t>123-17168</t>
  </si>
  <si>
    <t>123-17169</t>
  </si>
  <si>
    <t>123-17170</t>
  </si>
  <si>
    <t>123-17171</t>
  </si>
  <si>
    <t>123-17172</t>
  </si>
  <si>
    <t>123-17173</t>
  </si>
  <si>
    <t>123-17174</t>
  </si>
  <si>
    <t>123-17175</t>
  </si>
  <si>
    <t>123-17176</t>
  </si>
  <si>
    <t>123-17177</t>
  </si>
  <si>
    <t>123-17178</t>
  </si>
  <si>
    <t>123-17179</t>
  </si>
  <si>
    <t>123-17180</t>
  </si>
  <si>
    <t>123-17181</t>
  </si>
  <si>
    <t>123-17182</t>
  </si>
  <si>
    <t>123-17183</t>
  </si>
  <si>
    <t>123-17184</t>
  </si>
  <si>
    <t>123-17185</t>
  </si>
  <si>
    <t>123-17186</t>
  </si>
  <si>
    <t>123-17187</t>
  </si>
  <si>
    <t>123-17188</t>
  </si>
  <si>
    <t>123-17189</t>
  </si>
  <si>
    <t>123-17190</t>
  </si>
  <si>
    <t>123-17191</t>
  </si>
  <si>
    <t>123-17192</t>
  </si>
  <si>
    <t>123-17193</t>
  </si>
  <si>
    <t>123-17194</t>
  </si>
  <si>
    <t>123-17195</t>
  </si>
  <si>
    <t>123-17196</t>
  </si>
  <si>
    <t>123-17197</t>
  </si>
  <si>
    <t>123-17198</t>
  </si>
  <si>
    <t>123-17199</t>
  </si>
  <si>
    <t>123-17200</t>
  </si>
  <si>
    <t>123-17201</t>
  </si>
  <si>
    <t>123-17202</t>
  </si>
  <si>
    <t>123-17203</t>
  </si>
  <si>
    <t>123-17204</t>
  </si>
  <si>
    <t>123-17205</t>
  </si>
  <si>
    <t>123-17206</t>
  </si>
  <si>
    <t>123-17207</t>
  </si>
  <si>
    <t>123-17208</t>
  </si>
  <si>
    <t>123-17209</t>
  </si>
  <si>
    <t>123-17210</t>
  </si>
  <si>
    <t>123-17211</t>
  </si>
  <si>
    <t>123-17212</t>
  </si>
  <si>
    <t>123-17213</t>
  </si>
  <si>
    <t>123-17214</t>
  </si>
  <si>
    <t>123-17215</t>
  </si>
  <si>
    <t>123-17216</t>
  </si>
  <si>
    <t>123-17217</t>
  </si>
  <si>
    <t>123-17218</t>
  </si>
  <si>
    <t>123-17219</t>
  </si>
  <si>
    <t>123-17220</t>
  </si>
  <si>
    <t>123-17221</t>
  </si>
  <si>
    <t>123-17222</t>
  </si>
  <si>
    <t>123-17223</t>
  </si>
  <si>
    <t>123-17224</t>
  </si>
  <si>
    <t>123-17225</t>
  </si>
  <si>
    <t>123-17226</t>
  </si>
  <si>
    <t>123-17227</t>
  </si>
  <si>
    <t>123-17228</t>
  </si>
  <si>
    <t>123-17229</t>
  </si>
  <si>
    <t>123-17230</t>
  </si>
  <si>
    <t>123-17231</t>
  </si>
  <si>
    <t>123-17232</t>
  </si>
  <si>
    <t>123-17233</t>
  </si>
  <si>
    <t>123-17234</t>
  </si>
  <si>
    <t>123-17235</t>
  </si>
  <si>
    <t>123-17236</t>
  </si>
  <si>
    <t>123-17237</t>
  </si>
  <si>
    <t>123-17238</t>
  </si>
  <si>
    <t>123-17239</t>
  </si>
  <si>
    <t>123-17240</t>
  </si>
  <si>
    <t>123-17241</t>
  </si>
  <si>
    <t>123-17242</t>
  </si>
  <si>
    <t>123-17243</t>
  </si>
  <si>
    <t>123-17244</t>
  </si>
  <si>
    <t>123-17245</t>
  </si>
  <si>
    <t>123-17246</t>
  </si>
  <si>
    <t>123-17247</t>
  </si>
  <si>
    <t>123-17248</t>
  </si>
  <si>
    <t>123-17249</t>
  </si>
  <si>
    <t>123-17250</t>
  </si>
  <si>
    <t>123-17251</t>
  </si>
  <si>
    <t>123-17252</t>
  </si>
  <si>
    <t>123-17253</t>
  </si>
  <si>
    <t>123-17254</t>
  </si>
  <si>
    <t>123-17255</t>
  </si>
  <si>
    <t>123-17256</t>
  </si>
  <si>
    <t>123-17257</t>
  </si>
  <si>
    <t>123-17258</t>
  </si>
  <si>
    <t>123-17259</t>
  </si>
  <si>
    <t>123-17260</t>
  </si>
  <si>
    <t>123-17261</t>
  </si>
  <si>
    <t>123-17262</t>
  </si>
  <si>
    <t>123-17263</t>
  </si>
  <si>
    <t>123-17264</t>
  </si>
  <si>
    <t>123-17265</t>
  </si>
  <si>
    <t>123-17266</t>
  </si>
  <si>
    <t>123-17267</t>
  </si>
  <si>
    <t>123-17268</t>
  </si>
  <si>
    <t>123-17269</t>
  </si>
  <si>
    <t>123-17270</t>
  </si>
  <si>
    <t>123-17271</t>
  </si>
  <si>
    <t>123-17272</t>
  </si>
  <si>
    <t>123-17273</t>
  </si>
  <si>
    <t>123-17274</t>
  </si>
  <si>
    <t>123-17275</t>
  </si>
  <si>
    <t>123-17276</t>
  </si>
  <si>
    <t>123-17277</t>
  </si>
  <si>
    <t>123-17278</t>
  </si>
  <si>
    <t>123-17279</t>
  </si>
  <si>
    <t>123-17280</t>
  </si>
  <si>
    <t>123-17281</t>
  </si>
  <si>
    <t>123-17282</t>
  </si>
  <si>
    <t>123-17283</t>
  </si>
  <si>
    <t>123-17284</t>
  </si>
  <si>
    <t>123-17285</t>
  </si>
  <si>
    <t>123-17286</t>
  </si>
  <si>
    <t>123-17287</t>
  </si>
  <si>
    <t>123-17288</t>
  </si>
  <si>
    <t>123-17289</t>
  </si>
  <si>
    <t>123-17290</t>
  </si>
  <si>
    <t>123-17291</t>
  </si>
  <si>
    <t>123-17292</t>
  </si>
  <si>
    <t>123-17293</t>
  </si>
  <si>
    <t>123-17294</t>
  </si>
  <si>
    <t>123-17295</t>
  </si>
  <si>
    <t>123-17296</t>
  </si>
  <si>
    <t>123-17297</t>
  </si>
  <si>
    <t>123-17298</t>
  </si>
  <si>
    <t>123-17299</t>
  </si>
  <si>
    <t>123-17300</t>
  </si>
  <si>
    <t>123-17301</t>
  </si>
  <si>
    <t>123-17302</t>
  </si>
  <si>
    <t>123-17303</t>
  </si>
  <si>
    <t>123-17304</t>
  </si>
  <si>
    <t>123-17305</t>
  </si>
  <si>
    <t>123-17306</t>
  </si>
  <si>
    <t>123-17307</t>
  </si>
  <si>
    <t>123-17308</t>
  </si>
  <si>
    <t>123-17309</t>
  </si>
  <si>
    <t>123-17310</t>
  </si>
  <si>
    <t>123-17311</t>
  </si>
  <si>
    <t>123-17312</t>
  </si>
  <si>
    <t>123-17313</t>
  </si>
  <si>
    <t>123-17314</t>
  </si>
  <si>
    <t>123-17315</t>
  </si>
  <si>
    <t>123-17316</t>
  </si>
  <si>
    <t>123-17317</t>
  </si>
  <si>
    <t>123-17318</t>
  </si>
  <si>
    <t>123-17319</t>
  </si>
  <si>
    <t>123-17320</t>
  </si>
  <si>
    <t>123-17321</t>
  </si>
  <si>
    <t>123-17322</t>
  </si>
  <si>
    <t>123-17323</t>
  </si>
  <si>
    <t>123-17324</t>
  </si>
  <si>
    <t>123-17325</t>
  </si>
  <si>
    <t>123-17326</t>
  </si>
  <si>
    <t>123-17327</t>
  </si>
  <si>
    <t>123-17328</t>
  </si>
  <si>
    <t>123-17329</t>
  </si>
  <si>
    <t>123-17330</t>
  </si>
  <si>
    <t>123-17331</t>
  </si>
  <si>
    <t>123-17332</t>
  </si>
  <si>
    <t>123-17333</t>
  </si>
  <si>
    <t>123-17334</t>
  </si>
  <si>
    <t>123-17335</t>
  </si>
  <si>
    <t>123-17336</t>
  </si>
  <si>
    <t>123-17337</t>
  </si>
  <si>
    <t>123-17338</t>
  </si>
  <si>
    <t>123-17339</t>
  </si>
  <si>
    <t>123-17340</t>
  </si>
  <si>
    <t>123-17341</t>
  </si>
  <si>
    <t>123-17342</t>
  </si>
  <si>
    <t>123-17343</t>
  </si>
  <si>
    <t>123-17344</t>
  </si>
  <si>
    <t>123-17345</t>
  </si>
  <si>
    <t>123-17346</t>
  </si>
  <si>
    <t>123-17347</t>
  </si>
  <si>
    <t>123-17348</t>
  </si>
  <si>
    <t>123-17349</t>
  </si>
  <si>
    <t>123-17350</t>
  </si>
  <si>
    <t>123-17351</t>
  </si>
  <si>
    <t>123-17352</t>
  </si>
  <si>
    <t>123-17353</t>
  </si>
  <si>
    <t>123-17354</t>
  </si>
  <si>
    <t>123-17355</t>
  </si>
  <si>
    <t>123-17356</t>
  </si>
  <si>
    <t>123-17357</t>
  </si>
  <si>
    <t>123-17358</t>
  </si>
  <si>
    <t>123-17359</t>
  </si>
  <si>
    <t>123-17360</t>
  </si>
  <si>
    <t>123-17361</t>
  </si>
  <si>
    <t>123-17362</t>
  </si>
  <si>
    <t>123-17363</t>
  </si>
  <si>
    <t>123-17364</t>
  </si>
  <si>
    <t>123-17365</t>
  </si>
  <si>
    <t>123-17366</t>
  </si>
  <si>
    <t>123-17367</t>
  </si>
  <si>
    <t>123-17368</t>
  </si>
  <si>
    <t>123-17369</t>
  </si>
  <si>
    <t>123-17370</t>
  </si>
  <si>
    <t>123-17371</t>
  </si>
  <si>
    <t>123-17372</t>
  </si>
  <si>
    <t>123-17373</t>
  </si>
  <si>
    <t>123-17374</t>
  </si>
  <si>
    <t>123-17375</t>
  </si>
  <si>
    <t>123-17376</t>
  </si>
  <si>
    <t>123-17377</t>
  </si>
  <si>
    <t>123-17378</t>
  </si>
  <si>
    <t>123-17379</t>
  </si>
  <si>
    <t>123-17380</t>
  </si>
  <si>
    <t>123-17381</t>
  </si>
  <si>
    <t>123-17382</t>
  </si>
  <si>
    <t>123-17383</t>
  </si>
  <si>
    <t>123-17384</t>
  </si>
  <si>
    <t>123-17385</t>
  </si>
  <si>
    <t>123-17386</t>
  </si>
  <si>
    <t>123-17387</t>
  </si>
  <si>
    <t>123-17388</t>
  </si>
  <si>
    <t>123-17389</t>
  </si>
  <si>
    <t>123-17390</t>
  </si>
  <si>
    <t>123-17391</t>
  </si>
  <si>
    <t>123-17392</t>
  </si>
  <si>
    <t>123-17393</t>
  </si>
  <si>
    <t>123-17394</t>
  </si>
  <si>
    <t>123-17395</t>
  </si>
  <si>
    <t>123-17396</t>
  </si>
  <si>
    <t>123-17397</t>
  </si>
  <si>
    <t>123-17398</t>
  </si>
  <si>
    <t>123-17399</t>
  </si>
  <si>
    <t>123-17400</t>
  </si>
  <si>
    <t>123-17401</t>
  </si>
  <si>
    <t>123-17402</t>
  </si>
  <si>
    <t>123-17403</t>
  </si>
  <si>
    <t>123-17404</t>
  </si>
  <si>
    <t>123-17405</t>
  </si>
  <si>
    <t>123-17406</t>
  </si>
  <si>
    <t>123-17407</t>
  </si>
  <si>
    <t>123-17408</t>
  </si>
  <si>
    <t>123-17409</t>
  </si>
  <si>
    <t>123-17410</t>
  </si>
  <si>
    <t>123-17411</t>
  </si>
  <si>
    <t>123-17412</t>
  </si>
  <si>
    <t>123-17413</t>
  </si>
  <si>
    <t>123-17414</t>
  </si>
  <si>
    <t>123-17415</t>
  </si>
  <si>
    <t>123-17416</t>
  </si>
  <si>
    <t>123-17417</t>
  </si>
  <si>
    <t>123-17418</t>
  </si>
  <si>
    <t>123-17419</t>
  </si>
  <si>
    <t>123-17420</t>
  </si>
  <si>
    <t>123-17421</t>
  </si>
  <si>
    <t>123-17422</t>
  </si>
  <si>
    <t>123-17423</t>
  </si>
  <si>
    <t>123-17424</t>
  </si>
  <si>
    <t>123-17425</t>
  </si>
  <si>
    <t>123-17426</t>
  </si>
  <si>
    <t>123-17427</t>
  </si>
  <si>
    <t>123-17428</t>
  </si>
  <si>
    <t>123-17429</t>
  </si>
  <si>
    <t>123-17430</t>
  </si>
  <si>
    <t>123-17431</t>
  </si>
  <si>
    <t>123-17432</t>
  </si>
  <si>
    <t>123-17433</t>
  </si>
  <si>
    <t>123-17434</t>
  </si>
  <si>
    <t>123-17435</t>
  </si>
  <si>
    <t>123-17436</t>
  </si>
  <si>
    <t>123-17437</t>
  </si>
  <si>
    <t>123-17438</t>
  </si>
  <si>
    <t>123-17439</t>
  </si>
  <si>
    <t>123-17440</t>
  </si>
  <si>
    <t>123-17441</t>
  </si>
  <si>
    <t>123-17442</t>
  </si>
  <si>
    <t>123-17443</t>
  </si>
  <si>
    <t>123-17444</t>
  </si>
  <si>
    <t>123-17445</t>
  </si>
  <si>
    <t>123-17446</t>
  </si>
  <si>
    <t>123-17447</t>
  </si>
  <si>
    <t>123-17448</t>
  </si>
  <si>
    <t>123-17449</t>
  </si>
  <si>
    <t>123-17450</t>
  </si>
  <si>
    <t>123-17451</t>
  </si>
  <si>
    <t>123-17452</t>
  </si>
  <si>
    <t>123-17453</t>
  </si>
  <si>
    <t>123-17454</t>
  </si>
  <si>
    <t>123-17455</t>
  </si>
  <si>
    <t>123-17456</t>
  </si>
  <si>
    <t>123-17457</t>
  </si>
  <si>
    <t>123-17458</t>
  </si>
  <si>
    <t>123-17459</t>
  </si>
  <si>
    <t>123-17460</t>
  </si>
  <si>
    <t>123-17461</t>
  </si>
  <si>
    <t>123-17462</t>
  </si>
  <si>
    <t>123-17463</t>
  </si>
  <si>
    <t>123-17464</t>
  </si>
  <si>
    <t>123-17465</t>
  </si>
  <si>
    <t>123-17466</t>
  </si>
  <si>
    <t>123-17467</t>
  </si>
  <si>
    <t>123-17468</t>
  </si>
  <si>
    <t>123-17469</t>
  </si>
  <si>
    <t>123-17470</t>
  </si>
  <si>
    <t>123-17471</t>
  </si>
  <si>
    <t>123-17472</t>
  </si>
  <si>
    <t>123-17473</t>
  </si>
  <si>
    <t>123-17474</t>
  </si>
  <si>
    <t>123-17475</t>
  </si>
  <si>
    <t>123-17476</t>
  </si>
  <si>
    <t>123-17477</t>
  </si>
  <si>
    <t>123-17478</t>
  </si>
  <si>
    <t>123-17479</t>
  </si>
  <si>
    <t>123-17480</t>
  </si>
  <si>
    <t>123-17481</t>
  </si>
  <si>
    <t>123-17482</t>
  </si>
  <si>
    <t>123-17483</t>
  </si>
  <si>
    <t>123-17484</t>
  </si>
  <si>
    <t>123-17485</t>
  </si>
  <si>
    <t>123-17486</t>
  </si>
  <si>
    <t>123-17487</t>
  </si>
  <si>
    <t>123-17488</t>
  </si>
  <si>
    <t>123-17489</t>
  </si>
  <si>
    <t>123-17490</t>
  </si>
  <si>
    <t>123-17491</t>
  </si>
  <si>
    <t>123-17492</t>
  </si>
  <si>
    <t>123-17493</t>
  </si>
  <si>
    <t>123-17494</t>
  </si>
  <si>
    <t>123-17495</t>
  </si>
  <si>
    <t>123-17496</t>
  </si>
  <si>
    <t>123-17497</t>
  </si>
  <si>
    <t>123-17498</t>
  </si>
  <si>
    <t>123-17499</t>
  </si>
  <si>
    <t>123-17500</t>
  </si>
  <si>
    <t>123-17501</t>
  </si>
  <si>
    <t>123-17502</t>
  </si>
  <si>
    <t>123-17503</t>
  </si>
  <si>
    <t>123-17504</t>
  </si>
  <si>
    <t>123-17505</t>
  </si>
  <si>
    <t>123-17506</t>
  </si>
  <si>
    <t>123-17507</t>
  </si>
  <si>
    <t>123-17508</t>
  </si>
  <si>
    <t>123-17509</t>
  </si>
  <si>
    <t>123-17510</t>
  </si>
  <si>
    <t>123-17511</t>
  </si>
  <si>
    <t>123-17512</t>
  </si>
  <si>
    <t>123-17513</t>
  </si>
  <si>
    <t>123-17514</t>
  </si>
  <si>
    <t>123-17515</t>
  </si>
  <si>
    <t>123-17516</t>
  </si>
  <si>
    <t>123-17517</t>
  </si>
  <si>
    <t>123-17518</t>
  </si>
  <si>
    <t>123-17519</t>
  </si>
  <si>
    <t>123-17520</t>
  </si>
  <si>
    <t>123-17521</t>
  </si>
  <si>
    <t>123-17522</t>
  </si>
  <si>
    <t>123-17523</t>
  </si>
  <si>
    <t>123-17524</t>
  </si>
  <si>
    <t>123-17525</t>
  </si>
  <si>
    <t>123-17526</t>
  </si>
  <si>
    <t>123-17527</t>
  </si>
  <si>
    <t>123-17528</t>
  </si>
  <si>
    <t>123-17529</t>
  </si>
  <si>
    <t>123-17530</t>
  </si>
  <si>
    <t>123-17531</t>
  </si>
  <si>
    <t>123-17532</t>
  </si>
  <si>
    <t>123-17533</t>
  </si>
  <si>
    <t>123-17534</t>
  </si>
  <si>
    <t>123-17535</t>
  </si>
  <si>
    <t>123-17536</t>
  </si>
  <si>
    <t>123-17537</t>
  </si>
  <si>
    <t>123-17538</t>
  </si>
  <si>
    <t>123-17539</t>
  </si>
  <si>
    <t>123-17540</t>
  </si>
  <si>
    <t>123-17541</t>
  </si>
  <si>
    <t>123-17542</t>
  </si>
  <si>
    <t>123-17543</t>
  </si>
  <si>
    <t>123-17544</t>
  </si>
  <si>
    <t>123-17545</t>
  </si>
  <si>
    <t>123-17546</t>
  </si>
  <si>
    <t>123-17547</t>
  </si>
  <si>
    <t>123-17548</t>
  </si>
  <si>
    <t>123-17549</t>
  </si>
  <si>
    <t>123-17550</t>
  </si>
  <si>
    <t>123-17551</t>
  </si>
  <si>
    <t>123-17552</t>
  </si>
  <si>
    <t>123-17553</t>
  </si>
  <si>
    <t>123-17554</t>
  </si>
  <si>
    <t>123-17555</t>
  </si>
  <si>
    <t>123-17556</t>
  </si>
  <si>
    <t>123-17557</t>
  </si>
  <si>
    <t>123-17558</t>
  </si>
  <si>
    <t>123-17559</t>
  </si>
  <si>
    <t>123-17560</t>
  </si>
  <si>
    <t>123-17561</t>
  </si>
  <si>
    <t>123-17562</t>
  </si>
  <si>
    <t>123-17563</t>
  </si>
  <si>
    <t>123-17564</t>
  </si>
  <si>
    <t>123-17565</t>
  </si>
  <si>
    <t>123-17566</t>
  </si>
  <si>
    <t>123-17567</t>
  </si>
  <si>
    <t>123-17568</t>
  </si>
  <si>
    <t>123-17569</t>
  </si>
  <si>
    <t>123-17570</t>
  </si>
  <si>
    <t>123-17571</t>
  </si>
  <si>
    <t>123-17572</t>
  </si>
  <si>
    <t>123-17573</t>
  </si>
  <si>
    <t>123-17574</t>
  </si>
  <si>
    <t>123-17575</t>
  </si>
  <si>
    <t>123-17576</t>
  </si>
  <si>
    <t>123-17577</t>
  </si>
  <si>
    <t>123-17578</t>
  </si>
  <si>
    <t>123-17579</t>
  </si>
  <si>
    <t>123-17580</t>
  </si>
  <si>
    <t>123-17581</t>
  </si>
  <si>
    <t>123-17582</t>
  </si>
  <si>
    <t>123-17583</t>
  </si>
  <si>
    <t>123-17584</t>
  </si>
  <si>
    <t>123-17585</t>
  </si>
  <si>
    <t>123-17586</t>
  </si>
  <si>
    <t>123-17587</t>
  </si>
  <si>
    <t>123-17588</t>
  </si>
  <si>
    <t>123-17589</t>
  </si>
  <si>
    <t>123-17590</t>
  </si>
  <si>
    <t>123-17591</t>
  </si>
  <si>
    <t>123-17592</t>
  </si>
  <si>
    <t>123-17593</t>
  </si>
  <si>
    <t>123-17594</t>
  </si>
  <si>
    <t>123-17595</t>
  </si>
  <si>
    <t>123-17596</t>
  </si>
  <si>
    <t>123-17597</t>
  </si>
  <si>
    <t>123-17598</t>
  </si>
  <si>
    <t>123-17599</t>
  </si>
  <si>
    <t>123-17600</t>
  </si>
  <si>
    <t>123-17601</t>
  </si>
  <si>
    <t>123-17602</t>
  </si>
  <si>
    <t>123-17603</t>
  </si>
  <si>
    <t>123-17604</t>
  </si>
  <si>
    <t>123-17605</t>
  </si>
  <si>
    <t>123-17606</t>
  </si>
  <si>
    <t>123-17607</t>
  </si>
  <si>
    <t>123-17608</t>
  </si>
  <si>
    <t>123-17609</t>
  </si>
  <si>
    <t>123-17610</t>
  </si>
  <si>
    <t>123-17611</t>
  </si>
  <si>
    <t>123-17612</t>
  </si>
  <si>
    <t>123-17613</t>
  </si>
  <si>
    <t>123-17614</t>
  </si>
  <si>
    <t>123-17615</t>
  </si>
  <si>
    <t>123-17616</t>
  </si>
  <si>
    <t>123-17617</t>
  </si>
  <si>
    <t>123-17618</t>
  </si>
  <si>
    <t>123-17619</t>
  </si>
  <si>
    <t>123-17620</t>
  </si>
  <si>
    <t>123-17621</t>
  </si>
  <si>
    <t>123-17622</t>
  </si>
  <si>
    <t>123-17623</t>
  </si>
  <si>
    <t>123-17624</t>
  </si>
  <si>
    <t>123-17625</t>
  </si>
  <si>
    <t>123-17626</t>
  </si>
  <si>
    <t>123-17627</t>
  </si>
  <si>
    <t>123-17628</t>
  </si>
  <si>
    <t>123-17629</t>
  </si>
  <si>
    <t>123-17630</t>
  </si>
  <si>
    <t>123-17631</t>
  </si>
  <si>
    <t>123-17632</t>
  </si>
  <si>
    <t>123-17633</t>
  </si>
  <si>
    <t>123-17634</t>
  </si>
  <si>
    <t>123-17635</t>
  </si>
  <si>
    <t>123-17636</t>
  </si>
  <si>
    <t>123-17637</t>
  </si>
  <si>
    <t>123-17638</t>
  </si>
  <si>
    <t>123-17639</t>
  </si>
  <si>
    <t>123-17640</t>
  </si>
  <si>
    <t>123-17641</t>
  </si>
  <si>
    <t>123-17642</t>
  </si>
  <si>
    <t>123-17643</t>
  </si>
  <si>
    <t>123-17644</t>
  </si>
  <si>
    <t>123-17645</t>
  </si>
  <si>
    <t>123-17646</t>
  </si>
  <si>
    <t>123-17647</t>
  </si>
  <si>
    <t>123-17648</t>
  </si>
  <si>
    <t>123-17649</t>
  </si>
  <si>
    <t>123-17650</t>
  </si>
  <si>
    <t>123-17651</t>
  </si>
  <si>
    <t>123-17652</t>
  </si>
  <si>
    <t>123-17653</t>
  </si>
  <si>
    <t>123-17654</t>
  </si>
  <si>
    <t>123-17655</t>
  </si>
  <si>
    <t>123-17656</t>
  </si>
  <si>
    <t>123-17657</t>
  </si>
  <si>
    <t>123-17658</t>
  </si>
  <si>
    <t>123-17659</t>
  </si>
  <si>
    <t>123-17660</t>
  </si>
  <si>
    <t>123-17661</t>
  </si>
  <si>
    <t>123-17662</t>
  </si>
  <si>
    <t>123-17663</t>
  </si>
  <si>
    <t>123-17664</t>
  </si>
  <si>
    <t>123-17665</t>
  </si>
  <si>
    <t>123-17666</t>
  </si>
  <si>
    <t>123-17667</t>
  </si>
  <si>
    <t>123-17668</t>
  </si>
  <si>
    <t>123-17669</t>
  </si>
  <si>
    <t>123-17670</t>
  </si>
  <si>
    <t>123-17671</t>
  </si>
  <si>
    <t>123-17672</t>
  </si>
  <si>
    <t>123-17673</t>
  </si>
  <si>
    <t>123-17674</t>
  </si>
  <si>
    <t>123-17675</t>
  </si>
  <si>
    <t>123-17676</t>
  </si>
  <si>
    <t>123-17677</t>
  </si>
  <si>
    <t>123-17678</t>
  </si>
  <si>
    <t>123-17679</t>
  </si>
  <si>
    <t>123-17680</t>
  </si>
  <si>
    <t>123-17681</t>
  </si>
  <si>
    <t>123-17682</t>
  </si>
  <si>
    <t>123-17683</t>
  </si>
  <si>
    <t>123-17684</t>
  </si>
  <si>
    <t>123-17685</t>
  </si>
  <si>
    <t>123-17686</t>
  </si>
  <si>
    <t>123-17687</t>
  </si>
  <si>
    <t>123-17688</t>
  </si>
  <si>
    <t>123-17689</t>
  </si>
  <si>
    <t>123-17690</t>
  </si>
  <si>
    <t>123-17691</t>
  </si>
  <si>
    <t>123-17692</t>
  </si>
  <si>
    <t>123-17693</t>
  </si>
  <si>
    <t>123-17694</t>
  </si>
  <si>
    <t>123-17695</t>
  </si>
  <si>
    <t>123-17696</t>
  </si>
  <si>
    <t>123-17697</t>
  </si>
  <si>
    <t>123-17698</t>
  </si>
  <si>
    <t>123-17699</t>
  </si>
  <si>
    <t>123-17700</t>
  </si>
  <si>
    <t>123-17701</t>
  </si>
  <si>
    <t>123-17702</t>
  </si>
  <si>
    <t>123-17703</t>
  </si>
  <si>
    <t>123-17704</t>
  </si>
  <si>
    <t>123-17705</t>
  </si>
  <si>
    <t>123-17706</t>
  </si>
  <si>
    <t>123-17707</t>
  </si>
  <si>
    <t>123-17708</t>
  </si>
  <si>
    <t>123-17709</t>
  </si>
  <si>
    <t>123-17710</t>
  </si>
  <si>
    <t>123-17711</t>
  </si>
  <si>
    <t>123-17712</t>
  </si>
  <si>
    <t>123-17713</t>
  </si>
  <si>
    <t>123-17714</t>
  </si>
  <si>
    <t>123-17715</t>
  </si>
  <si>
    <t>123-17716</t>
  </si>
  <si>
    <t>123-17717</t>
  </si>
  <si>
    <t>123-17718</t>
  </si>
  <si>
    <t>123-17719</t>
  </si>
  <si>
    <t>123-17720</t>
  </si>
  <si>
    <t>123-17721</t>
  </si>
  <si>
    <t>123-17722</t>
  </si>
  <si>
    <t>123-17723</t>
  </si>
  <si>
    <t>123-17724</t>
  </si>
  <si>
    <t>123-17725</t>
  </si>
  <si>
    <t>123-17726</t>
  </si>
  <si>
    <t>123-17727</t>
  </si>
  <si>
    <t>123-17728</t>
  </si>
  <si>
    <t>123-17729</t>
  </si>
  <si>
    <t>123-17730</t>
  </si>
  <si>
    <t>123-17731</t>
  </si>
  <si>
    <t>123-17732</t>
  </si>
  <si>
    <t>123-17733</t>
  </si>
  <si>
    <t>123-17734</t>
  </si>
  <si>
    <t>123-17735</t>
  </si>
  <si>
    <t>123-17736</t>
  </si>
  <si>
    <t>123-17737</t>
  </si>
  <si>
    <t>123-17738</t>
  </si>
  <si>
    <t>123-17739</t>
  </si>
  <si>
    <t>123-17740</t>
  </si>
  <si>
    <t>123-17741</t>
  </si>
  <si>
    <t>123-17742</t>
  </si>
  <si>
    <t>123-17743</t>
  </si>
  <si>
    <t>123-17744</t>
  </si>
  <si>
    <t>123-17745</t>
  </si>
  <si>
    <t>123-17746</t>
  </si>
  <si>
    <t>123-17747</t>
  </si>
  <si>
    <t>123-17748</t>
  </si>
  <si>
    <t>123-17749</t>
  </si>
  <si>
    <t>123-17750</t>
  </si>
  <si>
    <t>123-17751</t>
  </si>
  <si>
    <t>123-17752</t>
  </si>
  <si>
    <t>123-17753</t>
  </si>
  <si>
    <t>123-17754</t>
  </si>
  <si>
    <t>123-17755</t>
  </si>
  <si>
    <t>123-17756</t>
  </si>
  <si>
    <t>123-17757</t>
  </si>
  <si>
    <t>123-17758</t>
  </si>
  <si>
    <t>123-17759</t>
  </si>
  <si>
    <t>123-17760</t>
  </si>
  <si>
    <t>123-17761</t>
  </si>
  <si>
    <t>123-17762</t>
  </si>
  <si>
    <t>123-17763</t>
  </si>
  <si>
    <t>123-17764</t>
  </si>
  <si>
    <t>123-17765</t>
  </si>
  <si>
    <t>123-17766</t>
  </si>
  <si>
    <t>123-17767</t>
  </si>
  <si>
    <t>123-17768</t>
  </si>
  <si>
    <t>123-17769</t>
  </si>
  <si>
    <t>123-17770</t>
  </si>
  <si>
    <t>123-17771</t>
  </si>
  <si>
    <t>123-17772</t>
  </si>
  <si>
    <t>123-17773</t>
  </si>
  <si>
    <t>123-17774</t>
  </si>
  <si>
    <t>123-17775</t>
  </si>
  <si>
    <t>123-17776</t>
  </si>
  <si>
    <t>123-17777</t>
  </si>
  <si>
    <t>123-17778</t>
  </si>
  <si>
    <t>123-17779</t>
  </si>
  <si>
    <t>123-17780</t>
  </si>
  <si>
    <t>123-17781</t>
  </si>
  <si>
    <t>123-17782</t>
  </si>
  <si>
    <t>123-17783</t>
  </si>
  <si>
    <t>123-17784</t>
  </si>
  <si>
    <t>123-17785</t>
  </si>
  <si>
    <t>123-17786</t>
  </si>
  <si>
    <t>123-17787</t>
  </si>
  <si>
    <t>123-17788</t>
  </si>
  <si>
    <t>123-17789</t>
  </si>
  <si>
    <t>123-17790</t>
  </si>
  <si>
    <t>123-17791</t>
  </si>
  <si>
    <t>123-17792</t>
  </si>
  <si>
    <t>123-17793</t>
  </si>
  <si>
    <t>123-17794</t>
  </si>
  <si>
    <t>123-17795</t>
  </si>
  <si>
    <t>123-17796</t>
  </si>
  <si>
    <t>123-17797</t>
  </si>
  <si>
    <t>123-17798</t>
  </si>
  <si>
    <t>123-17799</t>
  </si>
  <si>
    <t>123-17800</t>
  </si>
  <si>
    <t>123-17801</t>
  </si>
  <si>
    <t>123-17802</t>
  </si>
  <si>
    <t>123-17803</t>
  </si>
  <si>
    <t>123-17804</t>
  </si>
  <si>
    <t>123-17805</t>
  </si>
  <si>
    <t>123-17806</t>
  </si>
  <si>
    <t>123-17807</t>
  </si>
  <si>
    <t>123-17808</t>
  </si>
  <si>
    <t>123-17809</t>
  </si>
  <si>
    <t>123-17810</t>
  </si>
  <si>
    <t>123-17811</t>
  </si>
  <si>
    <t>123-17812</t>
  </si>
  <si>
    <t>123-17813</t>
  </si>
  <si>
    <t>123-17814</t>
  </si>
  <si>
    <t>123-17815</t>
  </si>
  <si>
    <t>123-17816</t>
  </si>
  <si>
    <t>123-17817</t>
  </si>
  <si>
    <t>123-17818</t>
  </si>
  <si>
    <t>123-17819</t>
  </si>
  <si>
    <t>123-17820</t>
  </si>
  <si>
    <t>123-17821</t>
  </si>
  <si>
    <t>123-17822</t>
  </si>
  <si>
    <t>123-17823</t>
  </si>
  <si>
    <t>123-17824</t>
  </si>
  <si>
    <t>123-17825</t>
  </si>
  <si>
    <t>123-17826</t>
  </si>
  <si>
    <t>123-17827</t>
  </si>
  <si>
    <t>123-17828</t>
  </si>
  <si>
    <t>123-17829</t>
  </si>
  <si>
    <t>123-17830</t>
  </si>
  <si>
    <t>123-17831</t>
  </si>
  <si>
    <t>123-17832</t>
  </si>
  <si>
    <t>123-17833</t>
  </si>
  <si>
    <t>123-17834</t>
  </si>
  <si>
    <t>123-17835</t>
  </si>
  <si>
    <t>123-17836</t>
  </si>
  <si>
    <t>123-17837</t>
  </si>
  <si>
    <t>123-17838</t>
  </si>
  <si>
    <t>123-17839</t>
  </si>
  <si>
    <t>123-17840</t>
  </si>
  <si>
    <t>123-17841</t>
  </si>
  <si>
    <t>123-17842</t>
  </si>
  <si>
    <t>123-17843</t>
  </si>
  <si>
    <t>123-17844</t>
  </si>
  <si>
    <t>123-17845</t>
  </si>
  <si>
    <t>123-17846</t>
  </si>
  <si>
    <t>123-17847</t>
  </si>
  <si>
    <t>123-17848</t>
  </si>
  <si>
    <t>123-17849</t>
  </si>
  <si>
    <t>123-17850</t>
  </si>
  <si>
    <t>123-17851</t>
  </si>
  <si>
    <t>123-17852</t>
  </si>
  <si>
    <t>123-17853</t>
  </si>
  <si>
    <t>123-17854</t>
  </si>
  <si>
    <t>123-17855</t>
  </si>
  <si>
    <t>123-17856</t>
  </si>
  <si>
    <t>123-17857</t>
  </si>
  <si>
    <t>123-17858</t>
  </si>
  <si>
    <t>123-17859</t>
  </si>
  <si>
    <t>123-17860</t>
  </si>
  <si>
    <t>123-17861</t>
  </si>
  <si>
    <t>123-17862</t>
  </si>
  <si>
    <t>123-17863</t>
  </si>
  <si>
    <t>123-17864</t>
  </si>
  <si>
    <t>123-17865</t>
  </si>
  <si>
    <t>123-17866</t>
  </si>
  <si>
    <t>123-17867</t>
  </si>
  <si>
    <t>123-17868</t>
  </si>
  <si>
    <t>123-17869</t>
  </si>
  <si>
    <t>123-17870</t>
  </si>
  <si>
    <t>123-17871</t>
  </si>
  <si>
    <t>123-17872</t>
  </si>
  <si>
    <t>123-17873</t>
  </si>
  <si>
    <t>123-17874</t>
  </si>
  <si>
    <t>123-17875</t>
  </si>
  <si>
    <t>123-17876</t>
  </si>
  <si>
    <t>123-17877</t>
  </si>
  <si>
    <t>123-17878</t>
  </si>
  <si>
    <t>123-17879</t>
  </si>
  <si>
    <t>123-17880</t>
  </si>
  <si>
    <t>123-17881</t>
  </si>
  <si>
    <t>123-17882</t>
  </si>
  <si>
    <t>123-17883</t>
  </si>
  <si>
    <t>123-17884</t>
  </si>
  <si>
    <t>123-17885</t>
  </si>
  <si>
    <t>123-17886</t>
  </si>
  <si>
    <t>123-17887</t>
  </si>
  <si>
    <t>123-17888</t>
  </si>
  <si>
    <t>123-17889</t>
  </si>
  <si>
    <t>123-17890</t>
  </si>
  <si>
    <t>123-17891</t>
  </si>
  <si>
    <t>123-17892</t>
  </si>
  <si>
    <t>123-17893</t>
  </si>
  <si>
    <t>123-17894</t>
  </si>
  <si>
    <t>123-17895</t>
  </si>
  <si>
    <t>123-17896</t>
  </si>
  <si>
    <t>123-17897</t>
  </si>
  <si>
    <t>123-17898</t>
  </si>
  <si>
    <t>123-17899</t>
  </si>
  <si>
    <t>123-17900</t>
  </si>
  <si>
    <t>123-17901</t>
  </si>
  <si>
    <t>123-17902</t>
  </si>
  <si>
    <t>123-17903</t>
  </si>
  <si>
    <t>123-17904</t>
  </si>
  <si>
    <t>123-17905</t>
  </si>
  <si>
    <t>123-17906</t>
  </si>
  <si>
    <t>123-17907</t>
  </si>
  <si>
    <t>123-17908</t>
  </si>
  <si>
    <t>123-17909</t>
  </si>
  <si>
    <t>123-17910</t>
  </si>
  <si>
    <t>123-17911</t>
  </si>
  <si>
    <t>123-17912</t>
  </si>
  <si>
    <t>123-17913</t>
  </si>
  <si>
    <t>123-17914</t>
  </si>
  <si>
    <t>123-17915</t>
  </si>
  <si>
    <t>123-17916</t>
  </si>
  <si>
    <t>123-17917</t>
  </si>
  <si>
    <t>123-17918</t>
  </si>
  <si>
    <t>123-17919</t>
  </si>
  <si>
    <t>123-17920</t>
  </si>
  <si>
    <t>123-17921</t>
  </si>
  <si>
    <t>123-17922</t>
  </si>
  <si>
    <t>123-17923</t>
  </si>
  <si>
    <t>123-17924</t>
  </si>
  <si>
    <t>123-17925</t>
  </si>
  <si>
    <t>123-17926</t>
  </si>
  <si>
    <t>123-17927</t>
  </si>
  <si>
    <t>123-17928</t>
  </si>
  <si>
    <t>123-17929</t>
  </si>
  <si>
    <t>123-17930</t>
  </si>
  <si>
    <t>123-17931</t>
  </si>
  <si>
    <t>123-17932</t>
  </si>
  <si>
    <t>123-17933</t>
  </si>
  <si>
    <t>123-17934</t>
  </si>
  <si>
    <t>123-17935</t>
  </si>
  <si>
    <t>123-17936</t>
  </si>
  <si>
    <t>123-17937</t>
  </si>
  <si>
    <t>123-17938</t>
  </si>
  <si>
    <t>123-17939</t>
  </si>
  <si>
    <t>123-17940</t>
  </si>
  <si>
    <t>123-17941</t>
  </si>
  <si>
    <t>123-17942</t>
  </si>
  <si>
    <t>123-17943</t>
  </si>
  <si>
    <t>123-17944</t>
  </si>
  <si>
    <t>123-17945</t>
  </si>
  <si>
    <t>123-17946</t>
  </si>
  <si>
    <t>123-17947</t>
  </si>
  <si>
    <t>123-17948</t>
  </si>
  <si>
    <t>123-17949</t>
  </si>
  <si>
    <t>123-17950</t>
  </si>
  <si>
    <t>123-17951</t>
  </si>
  <si>
    <t>123-17952</t>
  </si>
  <si>
    <t>123-17953</t>
  </si>
  <si>
    <t>123-17954</t>
  </si>
  <si>
    <t>123-17955</t>
  </si>
  <si>
    <t>123-17956</t>
  </si>
  <si>
    <t>123-17957</t>
  </si>
  <si>
    <t>123-17958</t>
  </si>
  <si>
    <t>123-17959</t>
  </si>
  <si>
    <t>123-17960</t>
  </si>
  <si>
    <t>123-17961</t>
  </si>
  <si>
    <t>123-17962</t>
  </si>
  <si>
    <t>123-17963</t>
  </si>
  <si>
    <t>123-17964</t>
  </si>
  <si>
    <t>123-17965</t>
  </si>
  <si>
    <t>123-17966</t>
  </si>
  <si>
    <t>123-17967</t>
  </si>
  <si>
    <t>123-17968</t>
  </si>
  <si>
    <t>123-17969</t>
  </si>
  <si>
    <t>123-17970</t>
  </si>
  <si>
    <t>123-17971</t>
  </si>
  <si>
    <t>123-17972</t>
  </si>
  <si>
    <t>123-17973</t>
  </si>
  <si>
    <t>123-17974</t>
  </si>
  <si>
    <t>123-17975</t>
  </si>
  <si>
    <t>123-17976</t>
  </si>
  <si>
    <t>123-17977</t>
  </si>
  <si>
    <t>123-17978</t>
  </si>
  <si>
    <t>123-17979</t>
  </si>
  <si>
    <t>123-17980</t>
  </si>
  <si>
    <t>123-17981</t>
  </si>
  <si>
    <t>123-17982</t>
  </si>
  <si>
    <t>123-17983</t>
  </si>
  <si>
    <t>123-17984</t>
  </si>
  <si>
    <t>123-17985</t>
  </si>
  <si>
    <t>123-17986</t>
  </si>
  <si>
    <t>123-17987</t>
  </si>
  <si>
    <t>123-17988</t>
  </si>
  <si>
    <t>123-17989</t>
  </si>
  <si>
    <t>123-17990</t>
  </si>
  <si>
    <t>123-17991</t>
  </si>
  <si>
    <t>123-17992</t>
  </si>
  <si>
    <t>123-17993</t>
  </si>
  <si>
    <t>123-17994</t>
  </si>
  <si>
    <t>123-17995</t>
  </si>
  <si>
    <t>123-17996</t>
  </si>
  <si>
    <t>123-17997</t>
  </si>
  <si>
    <t>123-17998</t>
  </si>
  <si>
    <t>123-17999</t>
  </si>
  <si>
    <t>123-18000</t>
  </si>
  <si>
    <t>123-18001</t>
  </si>
  <si>
    <t>123-18002</t>
  </si>
  <si>
    <t>123-18003</t>
  </si>
  <si>
    <t>123-18004</t>
  </si>
  <si>
    <t>123-18005</t>
  </si>
  <si>
    <t>123-18006</t>
  </si>
  <si>
    <t>123-18007</t>
  </si>
  <si>
    <t>123-18008</t>
  </si>
  <si>
    <t>123-18009</t>
  </si>
  <si>
    <t>123-18010</t>
  </si>
  <si>
    <t>123-18011</t>
  </si>
  <si>
    <t>123-18012</t>
  </si>
  <si>
    <t>123-18013</t>
  </si>
  <si>
    <t>123-18014</t>
  </si>
  <si>
    <t>123-18015</t>
  </si>
  <si>
    <t>123-18016</t>
  </si>
  <si>
    <t>123-18017</t>
  </si>
  <si>
    <t>123-18018</t>
  </si>
  <si>
    <t>123-18019</t>
  </si>
  <si>
    <t>123-18020</t>
  </si>
  <si>
    <t>123-18021</t>
  </si>
  <si>
    <t>123-18022</t>
  </si>
  <si>
    <t>123-18023</t>
  </si>
  <si>
    <t>123-18024</t>
  </si>
  <si>
    <t>123-18025</t>
  </si>
  <si>
    <t>123-18026</t>
  </si>
  <si>
    <t>123-18027</t>
  </si>
  <si>
    <t>123-18028</t>
  </si>
  <si>
    <t>123-18029</t>
  </si>
  <si>
    <t>123-18030</t>
  </si>
  <si>
    <t>123-18031</t>
  </si>
  <si>
    <t>123-18032</t>
  </si>
  <si>
    <t>123-18033</t>
  </si>
  <si>
    <t>123-18034</t>
  </si>
  <si>
    <t>123-18035</t>
  </si>
  <si>
    <t>123-18036</t>
  </si>
  <si>
    <t>123-18037</t>
  </si>
  <si>
    <t>123-18038</t>
  </si>
  <si>
    <t>123-18039</t>
  </si>
  <si>
    <t>123-18040</t>
  </si>
  <si>
    <t>123-18041</t>
  </si>
  <si>
    <t>123-18042</t>
  </si>
  <si>
    <t>123-18043</t>
  </si>
  <si>
    <t>123-18044</t>
  </si>
  <si>
    <t>123-18045</t>
  </si>
  <si>
    <t>123-18046</t>
  </si>
  <si>
    <t>123-18047</t>
  </si>
  <si>
    <t>123-18048</t>
  </si>
  <si>
    <t>123-18049</t>
  </si>
  <si>
    <t>123-18050</t>
  </si>
  <si>
    <t>123-18051</t>
  </si>
  <si>
    <t>123-18052</t>
  </si>
  <si>
    <t>123-18053</t>
  </si>
  <si>
    <t>123-18054</t>
  </si>
  <si>
    <t>123-18055</t>
  </si>
  <si>
    <t>123-18056</t>
  </si>
  <si>
    <t>123-18057</t>
  </si>
  <si>
    <t>123-18058</t>
  </si>
  <si>
    <t>123-18059</t>
  </si>
  <si>
    <t>123-18060</t>
  </si>
  <si>
    <t>123-18061</t>
  </si>
  <si>
    <t>123-18062</t>
  </si>
  <si>
    <t>123-18063</t>
  </si>
  <si>
    <t>123-18064</t>
  </si>
  <si>
    <t>123-18065</t>
  </si>
  <si>
    <t>123-18066</t>
  </si>
  <si>
    <t>123-18067</t>
  </si>
  <si>
    <t>123-18068</t>
  </si>
  <si>
    <t>123-18069</t>
  </si>
  <si>
    <t>123-18070</t>
  </si>
  <si>
    <t>123-18071</t>
  </si>
  <si>
    <t>123-18072</t>
  </si>
  <si>
    <t>123-18073</t>
  </si>
  <si>
    <t>123-18074</t>
  </si>
  <si>
    <t>123-18075</t>
  </si>
  <si>
    <t>123-18076</t>
  </si>
  <si>
    <t>123-18077</t>
  </si>
  <si>
    <t>123-18078</t>
  </si>
  <si>
    <t>123-18079</t>
  </si>
  <si>
    <t>123-18080</t>
  </si>
  <si>
    <t>123-18081</t>
  </si>
  <si>
    <t>123-18082</t>
  </si>
  <si>
    <t>123-18083</t>
  </si>
  <si>
    <t>123-18084</t>
  </si>
  <si>
    <t>123-18085</t>
  </si>
  <si>
    <t>123-18086</t>
  </si>
  <si>
    <t>123-18087</t>
  </si>
  <si>
    <t>123-18088</t>
  </si>
  <si>
    <t>123-18089</t>
  </si>
  <si>
    <t>123-18090</t>
  </si>
  <si>
    <t>123-18091</t>
  </si>
  <si>
    <t>123-18092</t>
  </si>
  <si>
    <t>123-18093</t>
  </si>
  <si>
    <t>123-18094</t>
  </si>
  <si>
    <t>123-18095</t>
  </si>
  <si>
    <t>123-18096</t>
  </si>
  <si>
    <t>123-18097</t>
  </si>
  <si>
    <t>123-18098</t>
  </si>
  <si>
    <t>123-18099</t>
  </si>
  <si>
    <t>123-18100</t>
  </si>
  <si>
    <t>123-18101</t>
  </si>
  <si>
    <t>123-18102</t>
  </si>
  <si>
    <t>123-18103</t>
  </si>
  <si>
    <t>123-18104</t>
  </si>
  <si>
    <t>123-18105</t>
  </si>
  <si>
    <t>123-18106</t>
  </si>
  <si>
    <t>123-18107</t>
  </si>
  <si>
    <t>123-18108</t>
  </si>
  <si>
    <t>123-18109</t>
  </si>
  <si>
    <t>123-18110</t>
  </si>
  <si>
    <t>123-18111</t>
  </si>
  <si>
    <t>123-18112</t>
  </si>
  <si>
    <t>123-18113</t>
  </si>
  <si>
    <t>123-18114</t>
  </si>
  <si>
    <t>123-18115</t>
  </si>
  <si>
    <t>123-18116</t>
  </si>
  <si>
    <t>123-18117</t>
  </si>
  <si>
    <t>123-18118</t>
  </si>
  <si>
    <t>123-18119</t>
  </si>
  <si>
    <t>123-18120</t>
  </si>
  <si>
    <t>123-18121</t>
  </si>
  <si>
    <t>123-18122</t>
  </si>
  <si>
    <t>123-18123</t>
  </si>
  <si>
    <t>123-18124</t>
  </si>
  <si>
    <t>123-18125</t>
  </si>
  <si>
    <t>123-18126</t>
  </si>
  <si>
    <t>123-18127</t>
  </si>
  <si>
    <t>123-18128</t>
  </si>
  <si>
    <t>123-18129</t>
  </si>
  <si>
    <t>123-18130</t>
  </si>
  <si>
    <t>123-18131</t>
  </si>
  <si>
    <t>123-18132</t>
  </si>
  <si>
    <t>123-18133</t>
  </si>
  <si>
    <t>123-18134</t>
  </si>
  <si>
    <t>123-18135</t>
  </si>
  <si>
    <t>123-18136</t>
  </si>
  <si>
    <t>123-18137</t>
  </si>
  <si>
    <t>123-18138</t>
  </si>
  <si>
    <t>123-18139</t>
  </si>
  <si>
    <t>123-18140</t>
  </si>
  <si>
    <t>123-18141</t>
  </si>
  <si>
    <t>123-18142</t>
  </si>
  <si>
    <t>123-18143</t>
  </si>
  <si>
    <t>123-18144</t>
  </si>
  <si>
    <t>123-18145</t>
  </si>
  <si>
    <t>123-18146</t>
  </si>
  <si>
    <t>123-18147</t>
  </si>
  <si>
    <t>123-18148</t>
  </si>
  <si>
    <t>123-18149</t>
  </si>
  <si>
    <t>123-18150</t>
  </si>
  <si>
    <t>123-18151</t>
  </si>
  <si>
    <t>123-18152</t>
  </si>
  <si>
    <t>123-18153</t>
  </si>
  <si>
    <t>123-18154</t>
  </si>
  <si>
    <t>123-18155</t>
  </si>
  <si>
    <t>123-18156</t>
  </si>
  <si>
    <t>123-18157</t>
  </si>
  <si>
    <t>123-18158</t>
  </si>
  <si>
    <t>123-18159</t>
  </si>
  <si>
    <t>123-18160</t>
  </si>
  <si>
    <t>123-18161</t>
  </si>
  <si>
    <t>123-18162</t>
  </si>
  <si>
    <t>123-18163</t>
  </si>
  <si>
    <t>123-18164</t>
  </si>
  <si>
    <t>123-18165</t>
  </si>
  <si>
    <t>123-18166</t>
  </si>
  <si>
    <t>123-18167</t>
  </si>
  <si>
    <t>123-18168</t>
  </si>
  <si>
    <t>123-18169</t>
  </si>
  <si>
    <t>123-18170</t>
  </si>
  <si>
    <t>123-18171</t>
  </si>
  <si>
    <t>123-18172</t>
  </si>
  <si>
    <t>123-18173</t>
  </si>
  <si>
    <t>123-18174</t>
  </si>
  <si>
    <t>123-18175</t>
  </si>
  <si>
    <t>123-18176</t>
  </si>
  <si>
    <t>123-18177</t>
  </si>
  <si>
    <t>123-18178</t>
  </si>
  <si>
    <t>123-18179</t>
  </si>
  <si>
    <t>123-18180</t>
  </si>
  <si>
    <t>123-18181</t>
  </si>
  <si>
    <t>123-18182</t>
  </si>
  <si>
    <t>123-18183</t>
  </si>
  <si>
    <t>123-18184</t>
  </si>
  <si>
    <t>123-18185</t>
  </si>
  <si>
    <t>123-18186</t>
  </si>
  <si>
    <t>123-18187</t>
  </si>
  <si>
    <t>123-18188</t>
  </si>
  <si>
    <t>123-18189</t>
  </si>
  <si>
    <t>123-18190</t>
  </si>
  <si>
    <t>123-18191</t>
  </si>
  <si>
    <t>123-18192</t>
  </si>
  <si>
    <t>123-18193</t>
  </si>
  <si>
    <t>123-18194</t>
  </si>
  <si>
    <t>123-18195</t>
  </si>
  <si>
    <t>123-18196</t>
  </si>
  <si>
    <t>123-18197</t>
  </si>
  <si>
    <t>123-18198</t>
  </si>
  <si>
    <t>123-18199</t>
  </si>
  <si>
    <t>123-18200</t>
  </si>
  <si>
    <t>123-18201</t>
  </si>
  <si>
    <t>123-18202</t>
  </si>
  <si>
    <t>123-18203</t>
  </si>
  <si>
    <t>123-18204</t>
  </si>
  <si>
    <t>123-18205</t>
  </si>
  <si>
    <t>123-18206</t>
  </si>
  <si>
    <t>123-18207</t>
  </si>
  <si>
    <t>123-18208</t>
  </si>
  <si>
    <t>123-18209</t>
  </si>
  <si>
    <t>123-18210</t>
  </si>
  <si>
    <t>123-18211</t>
  </si>
  <si>
    <t>123-18212</t>
  </si>
  <si>
    <t>123-18213</t>
  </si>
  <si>
    <t>123-18214</t>
  </si>
  <si>
    <t>123-18215</t>
  </si>
  <si>
    <t>123-18216</t>
  </si>
  <si>
    <t>123-18217</t>
  </si>
  <si>
    <t>123-18218</t>
  </si>
  <si>
    <t>123-18219</t>
  </si>
  <si>
    <t>123-18220</t>
  </si>
  <si>
    <t>123-18221</t>
  </si>
  <si>
    <t>123-18222</t>
  </si>
  <si>
    <t>123-18223</t>
  </si>
  <si>
    <t>123-18224</t>
  </si>
  <si>
    <t>123-18225</t>
  </si>
  <si>
    <t>123-18226</t>
  </si>
  <si>
    <t>123-18227</t>
  </si>
  <si>
    <t>123-18228</t>
  </si>
  <si>
    <t>123-18229</t>
  </si>
  <si>
    <t>123-18230</t>
  </si>
  <si>
    <t>123-18231</t>
  </si>
  <si>
    <t>123-18232</t>
  </si>
  <si>
    <t>123-18233</t>
  </si>
  <si>
    <t>123-18234</t>
  </si>
  <si>
    <t>123-18235</t>
  </si>
  <si>
    <t>123-18236</t>
  </si>
  <si>
    <t>123-18237</t>
  </si>
  <si>
    <t>123-18238</t>
  </si>
  <si>
    <t>123-18239</t>
  </si>
  <si>
    <t>123-18240</t>
  </si>
  <si>
    <t>123-18241</t>
  </si>
  <si>
    <t>123-18242</t>
  </si>
  <si>
    <t>123-18243</t>
  </si>
  <si>
    <t>123-18244</t>
  </si>
  <si>
    <t>123-18245</t>
  </si>
  <si>
    <t>123-18246</t>
  </si>
  <si>
    <t>123-18247</t>
  </si>
  <si>
    <t>123-18248</t>
  </si>
  <si>
    <t>123-18249</t>
  </si>
  <si>
    <t>123-18250</t>
  </si>
  <si>
    <t>123-18251</t>
  </si>
  <si>
    <t>123-18252</t>
  </si>
  <si>
    <t>123-18253</t>
  </si>
  <si>
    <t>123-18254</t>
  </si>
  <si>
    <t>123-18255</t>
  </si>
  <si>
    <t>123-18256</t>
  </si>
  <si>
    <t>123-18257</t>
  </si>
  <si>
    <t>123-18258</t>
  </si>
  <si>
    <t>123-18259</t>
  </si>
  <si>
    <t>123-18260</t>
  </si>
  <si>
    <t>123-18261</t>
  </si>
  <si>
    <t>123-18262</t>
  </si>
  <si>
    <t>123-18263</t>
  </si>
  <si>
    <t>123-18264</t>
  </si>
  <si>
    <t>123-18265</t>
  </si>
  <si>
    <t>123-18266</t>
  </si>
  <si>
    <t>123-18267</t>
  </si>
  <si>
    <t>123-18268</t>
  </si>
  <si>
    <t>123-18269</t>
  </si>
  <si>
    <t>123-18270</t>
  </si>
  <si>
    <t>123-18271</t>
  </si>
  <si>
    <t>123-18272</t>
  </si>
  <si>
    <t>123-18273</t>
  </si>
  <si>
    <t>123-18274</t>
  </si>
  <si>
    <t>123-18275</t>
  </si>
  <si>
    <t>123-18276</t>
  </si>
  <si>
    <t>123-18277</t>
  </si>
  <si>
    <t>123-18278</t>
  </si>
  <si>
    <t>123-18279</t>
  </si>
  <si>
    <t>123-18280</t>
  </si>
  <si>
    <t>123-18281</t>
  </si>
  <si>
    <t>123-18282</t>
  </si>
  <si>
    <t>123-18283</t>
  </si>
  <si>
    <t>123-18284</t>
  </si>
  <si>
    <t>123-18285</t>
  </si>
  <si>
    <t>123-18286</t>
  </si>
  <si>
    <t>123-18287</t>
  </si>
  <si>
    <t>123-18288</t>
  </si>
  <si>
    <t>123-18289</t>
  </si>
  <si>
    <t>123-18290</t>
  </si>
  <si>
    <t>123-18291</t>
  </si>
  <si>
    <t>123-18292</t>
  </si>
  <si>
    <t>123-18293</t>
  </si>
  <si>
    <t>123-18294</t>
  </si>
  <si>
    <t>123-18295</t>
  </si>
  <si>
    <t>123-18296</t>
  </si>
  <si>
    <t>123-18297</t>
  </si>
  <si>
    <t>123-18298</t>
  </si>
  <si>
    <t>123-18299</t>
  </si>
  <si>
    <t>123-18300</t>
  </si>
  <si>
    <t>123-18301</t>
  </si>
  <si>
    <t>123-18302</t>
  </si>
  <si>
    <t>123-18303</t>
  </si>
  <si>
    <t>123-18304</t>
  </si>
  <si>
    <t>123-18305</t>
  </si>
  <si>
    <t>123-18306</t>
  </si>
  <si>
    <t>123-18307</t>
  </si>
  <si>
    <t>123-18308</t>
  </si>
  <si>
    <t>123-18309</t>
  </si>
  <si>
    <t>123-18310</t>
  </si>
  <si>
    <t>123-18311</t>
  </si>
  <si>
    <t>123-18312</t>
  </si>
  <si>
    <t>123-18313</t>
  </si>
  <si>
    <t>123-18314</t>
  </si>
  <si>
    <t>123-18315</t>
  </si>
  <si>
    <t>123-18316</t>
  </si>
  <si>
    <t>123-18317</t>
  </si>
  <si>
    <t>123-18318</t>
  </si>
  <si>
    <t>123-18319</t>
  </si>
  <si>
    <t>123-18320</t>
  </si>
  <si>
    <t>123-18321</t>
  </si>
  <si>
    <t>123-18322</t>
  </si>
  <si>
    <t>123-18323</t>
  </si>
  <si>
    <t>123-18324</t>
  </si>
  <si>
    <t>123-18325</t>
  </si>
  <si>
    <t>123-18326</t>
  </si>
  <si>
    <t>123-18327</t>
  </si>
  <si>
    <t>123-18328</t>
  </si>
  <si>
    <t>123-18329</t>
  </si>
  <si>
    <t>123-18330</t>
  </si>
  <si>
    <t>123-18331</t>
  </si>
  <si>
    <t>123-18332</t>
  </si>
  <si>
    <t>123-18333</t>
  </si>
  <si>
    <t>123-18334</t>
  </si>
  <si>
    <t>123-18335</t>
  </si>
  <si>
    <t>123-18336</t>
  </si>
  <si>
    <t>123-18337</t>
  </si>
  <si>
    <t>123-18338</t>
  </si>
  <si>
    <t>123-18339</t>
  </si>
  <si>
    <t>123-18340</t>
  </si>
  <si>
    <t>123-18341</t>
  </si>
  <si>
    <t>123-18342</t>
  </si>
  <si>
    <t>123-18343</t>
  </si>
  <si>
    <t>123-18344</t>
  </si>
  <si>
    <t>123-18345</t>
  </si>
  <si>
    <t>123-18346</t>
  </si>
  <si>
    <t>123-18347</t>
  </si>
  <si>
    <t>123-18348</t>
  </si>
  <si>
    <t>123-18349</t>
  </si>
  <si>
    <t>123-18350</t>
  </si>
  <si>
    <t>123-18351</t>
  </si>
  <si>
    <t>123-18352</t>
  </si>
  <si>
    <t>123-18353</t>
  </si>
  <si>
    <t>123-18354</t>
  </si>
  <si>
    <t>123-18355</t>
  </si>
  <si>
    <t>123-18356</t>
  </si>
  <si>
    <t>123-18357</t>
  </si>
  <si>
    <t>123-18358</t>
  </si>
  <si>
    <t>123-18359</t>
  </si>
  <si>
    <t>123-18360</t>
  </si>
  <si>
    <t>123-18361</t>
  </si>
  <si>
    <t>123-18362</t>
  </si>
  <si>
    <t>123-18363</t>
  </si>
  <si>
    <t>123-18364</t>
  </si>
  <si>
    <t>123-18365</t>
  </si>
  <si>
    <t>123-18366</t>
  </si>
  <si>
    <t>123-18367</t>
  </si>
  <si>
    <t>123-18368</t>
  </si>
  <si>
    <t>123-18369</t>
  </si>
  <si>
    <t>123-18370</t>
  </si>
  <si>
    <t>123-18371</t>
  </si>
  <si>
    <t>123-18372</t>
  </si>
  <si>
    <t>123-18373</t>
  </si>
  <si>
    <t>123-18374</t>
  </si>
  <si>
    <t>123-18375</t>
  </si>
  <si>
    <t>123-18376</t>
  </si>
  <si>
    <t>123-18377</t>
  </si>
  <si>
    <t>123-18378</t>
  </si>
  <si>
    <t>123-18379</t>
  </si>
  <si>
    <t>123-18380</t>
  </si>
  <si>
    <t>123-18381</t>
  </si>
  <si>
    <t>123-18382</t>
  </si>
  <si>
    <t>123-18383</t>
  </si>
  <si>
    <t>123-18384</t>
  </si>
  <si>
    <t>123-18385</t>
  </si>
  <si>
    <t>123-18386</t>
  </si>
  <si>
    <t>123-18387</t>
  </si>
  <si>
    <t>123-18388</t>
  </si>
  <si>
    <t>123-18389</t>
  </si>
  <si>
    <t>123-18390</t>
  </si>
  <si>
    <t>123-18391</t>
  </si>
  <si>
    <t>123-18392</t>
  </si>
  <si>
    <t>123-18393</t>
  </si>
  <si>
    <t>123-18394</t>
  </si>
  <si>
    <t>123-18395</t>
  </si>
  <si>
    <t>123-18396</t>
  </si>
  <si>
    <t>123-18397</t>
  </si>
  <si>
    <t>123-18398</t>
  </si>
  <si>
    <t>123-18399</t>
  </si>
  <si>
    <t>123-18400</t>
  </si>
  <si>
    <t>123-18401</t>
  </si>
  <si>
    <t>123-18402</t>
  </si>
  <si>
    <t>123-18403</t>
  </si>
  <si>
    <t>123-18404</t>
  </si>
  <si>
    <t>123-18405</t>
  </si>
  <si>
    <t>123-18406</t>
  </si>
  <si>
    <t>123-18407</t>
  </si>
  <si>
    <t>123-18408</t>
  </si>
  <si>
    <t>123-18409</t>
  </si>
  <si>
    <t>123-18410</t>
  </si>
  <si>
    <t>123-18411</t>
  </si>
  <si>
    <t>123-18412</t>
  </si>
  <si>
    <t>123-18413</t>
  </si>
  <si>
    <t>123-18414</t>
  </si>
  <si>
    <t>123-18415</t>
  </si>
  <si>
    <t>123-18416</t>
  </si>
  <si>
    <t>123-18417</t>
  </si>
  <si>
    <t>123-18418</t>
  </si>
  <si>
    <t>123-18419</t>
  </si>
  <si>
    <t>123-18420</t>
  </si>
  <si>
    <t>123-18421</t>
  </si>
  <si>
    <t>123-18422</t>
  </si>
  <si>
    <t>123-18423</t>
  </si>
  <si>
    <t>123-18424</t>
  </si>
  <si>
    <t>123-18425</t>
  </si>
  <si>
    <t>123-18426</t>
  </si>
  <si>
    <t>123-18427</t>
  </si>
  <si>
    <t>123-18428</t>
  </si>
  <si>
    <t>123-18429</t>
  </si>
  <si>
    <t>123-18430</t>
  </si>
  <si>
    <t>123-18431</t>
  </si>
  <si>
    <t>123-18432</t>
  </si>
  <si>
    <t>123-18433</t>
  </si>
  <si>
    <t>123-18434</t>
  </si>
  <si>
    <t>123-18435</t>
  </si>
  <si>
    <t>123-18436</t>
  </si>
  <si>
    <t>123-18437</t>
  </si>
  <si>
    <t>123-18438</t>
  </si>
  <si>
    <t>123-18439</t>
  </si>
  <si>
    <t>123-18440</t>
  </si>
  <si>
    <t>123-18441</t>
  </si>
  <si>
    <t>123-18442</t>
  </si>
  <si>
    <t>123-18443</t>
  </si>
  <si>
    <t>123-18444</t>
  </si>
  <si>
    <t>123-18445</t>
  </si>
  <si>
    <t>123-18446</t>
  </si>
  <si>
    <t>123-18447</t>
  </si>
  <si>
    <t>123-18448</t>
  </si>
  <si>
    <t>123-18449</t>
  </si>
  <si>
    <t>123-18450</t>
  </si>
  <si>
    <t>123-18451</t>
  </si>
  <si>
    <t>123-18452</t>
  </si>
  <si>
    <t>123-18453</t>
  </si>
  <si>
    <t>123-18454</t>
  </si>
  <si>
    <t>123-18455</t>
  </si>
  <si>
    <t>123-18456</t>
  </si>
  <si>
    <t>123-18457</t>
  </si>
  <si>
    <t>123-18458</t>
  </si>
  <si>
    <t>123-18459</t>
  </si>
  <si>
    <t>123-18460</t>
  </si>
  <si>
    <t>123-18461</t>
  </si>
  <si>
    <t>123-18462</t>
  </si>
  <si>
    <t>123-18463</t>
  </si>
  <si>
    <t>123-18464</t>
  </si>
  <si>
    <t>123-18465</t>
  </si>
  <si>
    <t>123-18466</t>
  </si>
  <si>
    <t>123-18467</t>
  </si>
  <si>
    <t>123-18468</t>
  </si>
  <si>
    <t>123-18469</t>
  </si>
  <si>
    <t>123-18470</t>
  </si>
  <si>
    <t>123-18471</t>
  </si>
  <si>
    <t>123-18472</t>
  </si>
  <si>
    <t>123-18473</t>
  </si>
  <si>
    <t>123-18474</t>
  </si>
  <si>
    <t>123-18475</t>
  </si>
  <si>
    <t>123-18476</t>
  </si>
  <si>
    <t>123-18477</t>
  </si>
  <si>
    <t>123-18478</t>
  </si>
  <si>
    <t>123-18479</t>
  </si>
  <si>
    <t>123-18480</t>
  </si>
  <si>
    <t>123-18481</t>
  </si>
  <si>
    <t>123-18482</t>
  </si>
  <si>
    <t>123-18483</t>
  </si>
  <si>
    <t>123-18484</t>
  </si>
  <si>
    <t>123-18485</t>
  </si>
  <si>
    <t>123-18486</t>
  </si>
  <si>
    <t>123-18487</t>
  </si>
  <si>
    <t>123-18488</t>
  </si>
  <si>
    <t>123-18489</t>
  </si>
  <si>
    <t>123-18490</t>
  </si>
  <si>
    <t>123-18491</t>
  </si>
  <si>
    <t>123-18492</t>
  </si>
  <si>
    <t>123-18493</t>
  </si>
  <si>
    <t>123-18494</t>
  </si>
  <si>
    <t>123-18495</t>
  </si>
  <si>
    <t>123-18496</t>
  </si>
  <si>
    <t>123-18497</t>
  </si>
  <si>
    <t>123-18498</t>
  </si>
  <si>
    <t>123-18499</t>
  </si>
  <si>
    <t>123-18500</t>
  </si>
  <si>
    <t>123-18501</t>
  </si>
  <si>
    <t>123-18502</t>
  </si>
  <si>
    <t>123-18503</t>
  </si>
  <si>
    <t>123-18504</t>
  </si>
  <si>
    <t>123-18505</t>
  </si>
  <si>
    <t>123-18506</t>
  </si>
  <si>
    <t>123-18507</t>
  </si>
  <si>
    <t>123-18508</t>
  </si>
  <si>
    <t>123-18509</t>
  </si>
  <si>
    <t>123-18510</t>
  </si>
  <si>
    <t>123-18511</t>
  </si>
  <si>
    <t>123-18512</t>
  </si>
  <si>
    <t>123-18513</t>
  </si>
  <si>
    <t>123-18514</t>
  </si>
  <si>
    <t>123-18515</t>
  </si>
  <si>
    <t>123-18516</t>
  </si>
  <si>
    <t>123-18517</t>
  </si>
  <si>
    <t>123-18518</t>
  </si>
  <si>
    <t>123-18519</t>
  </si>
  <si>
    <t>123-18520</t>
  </si>
  <si>
    <t>123-18521</t>
  </si>
  <si>
    <t>123-18522</t>
  </si>
  <si>
    <t>123-18523</t>
  </si>
  <si>
    <t>123-18524</t>
  </si>
  <si>
    <t>123-18525</t>
  </si>
  <si>
    <t>123-18526</t>
  </si>
  <si>
    <t>123-18527</t>
  </si>
  <si>
    <t>123-18528</t>
  </si>
  <si>
    <t>123-18529</t>
  </si>
  <si>
    <t>123-18530</t>
  </si>
  <si>
    <t>123-18531</t>
  </si>
  <si>
    <t>123-18532</t>
  </si>
  <si>
    <t>123-18533</t>
  </si>
  <si>
    <t>123-18534</t>
  </si>
  <si>
    <t>123-18535</t>
  </si>
  <si>
    <t>123-18536</t>
  </si>
  <si>
    <t>123-18537</t>
  </si>
  <si>
    <t>123-18538</t>
  </si>
  <si>
    <t>123-18539</t>
  </si>
  <si>
    <t>123-18540</t>
  </si>
  <si>
    <t>123-18541</t>
  </si>
  <si>
    <t>123-18542</t>
  </si>
  <si>
    <t>123-18543</t>
  </si>
  <si>
    <t>123-18544</t>
  </si>
  <si>
    <t>123-18545</t>
  </si>
  <si>
    <t>123-18546</t>
  </si>
  <si>
    <t>123-18547</t>
  </si>
  <si>
    <t>123-18548</t>
  </si>
  <si>
    <t>123-18549</t>
  </si>
  <si>
    <t>123-18550</t>
  </si>
  <si>
    <t>123-18551</t>
  </si>
  <si>
    <t>123-18552</t>
  </si>
  <si>
    <t>123-18553</t>
  </si>
  <si>
    <t>123-18554</t>
  </si>
  <si>
    <t>123-18555</t>
  </si>
  <si>
    <t>123-18556</t>
  </si>
  <si>
    <t>123-18557</t>
  </si>
  <si>
    <t>123-18558</t>
  </si>
  <si>
    <t>123-18559</t>
  </si>
  <si>
    <t>123-18560</t>
  </si>
  <si>
    <t>123-18561</t>
  </si>
  <si>
    <t>123-18562</t>
  </si>
  <si>
    <t>123-18563</t>
  </si>
  <si>
    <t>123-18564</t>
  </si>
  <si>
    <t>123-18565</t>
  </si>
  <si>
    <t>123-18566</t>
  </si>
  <si>
    <t>123-18567</t>
  </si>
  <si>
    <t>123-18568</t>
  </si>
  <si>
    <t>123-18569</t>
  </si>
  <si>
    <t>123-18570</t>
  </si>
  <si>
    <t>123-18571</t>
  </si>
  <si>
    <t>123-18572</t>
  </si>
  <si>
    <t>123-18573</t>
  </si>
  <si>
    <t>123-18574</t>
  </si>
  <si>
    <t>123-18575</t>
  </si>
  <si>
    <t>123-18576</t>
  </si>
  <si>
    <t>123-18577</t>
  </si>
  <si>
    <t>123-18578</t>
  </si>
  <si>
    <t>123-18579</t>
  </si>
  <si>
    <t>123-18580</t>
  </si>
  <si>
    <t>123-18581</t>
  </si>
  <si>
    <t>123-18582</t>
  </si>
  <si>
    <t>123-18583</t>
  </si>
  <si>
    <t>123-18584</t>
  </si>
  <si>
    <t>123-18585</t>
  </si>
  <si>
    <t>123-18586</t>
  </si>
  <si>
    <t>123-18587</t>
  </si>
  <si>
    <t>123-18588</t>
  </si>
  <si>
    <t>123-18589</t>
  </si>
  <si>
    <t>123-18590</t>
  </si>
  <si>
    <t>123-18591</t>
  </si>
  <si>
    <t>123-18592</t>
  </si>
  <si>
    <t>123-18593</t>
  </si>
  <si>
    <t>123-18594</t>
  </si>
  <si>
    <t>123-18595</t>
  </si>
  <si>
    <t>123-18596</t>
  </si>
  <si>
    <t>123-18597</t>
  </si>
  <si>
    <t>123-18598</t>
  </si>
  <si>
    <t>123-18599</t>
  </si>
  <si>
    <t>123-18600</t>
  </si>
  <si>
    <t>123-18601</t>
  </si>
  <si>
    <t>123-18602</t>
  </si>
  <si>
    <t>123-18603</t>
  </si>
  <si>
    <t>123-18604</t>
  </si>
  <si>
    <t>123-18605</t>
  </si>
  <si>
    <t>123-18606</t>
  </si>
  <si>
    <t>123-18607</t>
  </si>
  <si>
    <t>123-18608</t>
  </si>
  <si>
    <t>123-18609</t>
  </si>
  <si>
    <t>123-18610</t>
  </si>
  <si>
    <t>123-18611</t>
  </si>
  <si>
    <t>123-18612</t>
  </si>
  <si>
    <t>123-18613</t>
  </si>
  <si>
    <t>123-18614</t>
  </si>
  <si>
    <t>123-18615</t>
  </si>
  <si>
    <t>123-18616</t>
  </si>
  <si>
    <t>123-18617</t>
  </si>
  <si>
    <t>123-18618</t>
  </si>
  <si>
    <t>123-18619</t>
  </si>
  <si>
    <t>123-18620</t>
  </si>
  <si>
    <t>123-18621</t>
  </si>
  <si>
    <t>123-18622</t>
  </si>
  <si>
    <t>123-18623</t>
  </si>
  <si>
    <t>123-18624</t>
  </si>
  <si>
    <t>123-18625</t>
  </si>
  <si>
    <t>123-18626</t>
  </si>
  <si>
    <t>123-18627</t>
  </si>
  <si>
    <t>123-18628</t>
  </si>
  <si>
    <t>123-18629</t>
  </si>
  <si>
    <t>123-18630</t>
  </si>
  <si>
    <t>123-18631</t>
  </si>
  <si>
    <t>123-18632</t>
  </si>
  <si>
    <t>123-18633</t>
  </si>
  <si>
    <t>123-18634</t>
  </si>
  <si>
    <t>123-18635</t>
  </si>
  <si>
    <t>123-18636</t>
  </si>
  <si>
    <t>123-18637</t>
  </si>
  <si>
    <t>123-18638</t>
  </si>
  <si>
    <t>123-18639</t>
  </si>
  <si>
    <t>123-18640</t>
  </si>
  <si>
    <t>123-18641</t>
  </si>
  <si>
    <t>123-18642</t>
  </si>
  <si>
    <t>123-18643</t>
  </si>
  <si>
    <t>123-18644</t>
  </si>
  <si>
    <t>123-18645</t>
  </si>
  <si>
    <t>123-18646</t>
  </si>
  <si>
    <t>123-18647</t>
  </si>
  <si>
    <t>123-18648</t>
  </si>
  <si>
    <t>123-18649</t>
  </si>
  <si>
    <t>123-18650</t>
  </si>
  <si>
    <t>123-18651</t>
  </si>
  <si>
    <t>123-18652</t>
  </si>
  <si>
    <t>123-18653</t>
  </si>
  <si>
    <t>123-18654</t>
  </si>
  <si>
    <t>123-18655</t>
  </si>
  <si>
    <t>123-18656</t>
  </si>
  <si>
    <t>123-18657</t>
  </si>
  <si>
    <t>123-18658</t>
  </si>
  <si>
    <t>123-18659</t>
  </si>
  <si>
    <t>123-18660</t>
  </si>
  <si>
    <t>123-18661</t>
  </si>
  <si>
    <t>123-18662</t>
  </si>
  <si>
    <t>123-18663</t>
  </si>
  <si>
    <t>123-18664</t>
  </si>
  <si>
    <t>123-18665</t>
  </si>
  <si>
    <t>123-18666</t>
  </si>
  <si>
    <t>123-18667</t>
  </si>
  <si>
    <t>123-18668</t>
  </si>
  <si>
    <t>123-18669</t>
  </si>
  <si>
    <t>123-18670</t>
  </si>
  <si>
    <t>123-18671</t>
  </si>
  <si>
    <t>123-18672</t>
  </si>
  <si>
    <t>123-18673</t>
  </si>
  <si>
    <t>123-18674</t>
  </si>
  <si>
    <t>123-18675</t>
  </si>
  <si>
    <t>123-18676</t>
  </si>
  <si>
    <t>123-18677</t>
  </si>
  <si>
    <t>123-18678</t>
  </si>
  <si>
    <t>123-18679</t>
  </si>
  <si>
    <t>123-18680</t>
  </si>
  <si>
    <t>123-18681</t>
  </si>
  <si>
    <t>123-18682</t>
  </si>
  <si>
    <t>123-18683</t>
  </si>
  <si>
    <t>123-18684</t>
  </si>
  <si>
    <t>123-18685</t>
  </si>
  <si>
    <t>123-18686</t>
  </si>
  <si>
    <t>123-18687</t>
  </si>
  <si>
    <t>123-18688</t>
  </si>
  <si>
    <t>123-18689</t>
  </si>
  <si>
    <t>123-18690</t>
  </si>
  <si>
    <t>123-18691</t>
  </si>
  <si>
    <t>123-18692</t>
  </si>
  <si>
    <t>123-18693</t>
  </si>
  <si>
    <t>123-18694</t>
  </si>
  <si>
    <t>123-18695</t>
  </si>
  <si>
    <t>123-18696</t>
  </si>
  <si>
    <t>123-18697</t>
  </si>
  <si>
    <t>123-18698</t>
  </si>
  <si>
    <t>123-18699</t>
  </si>
  <si>
    <t>123-18700</t>
  </si>
  <si>
    <t>123-18701</t>
  </si>
  <si>
    <t>123-18702</t>
  </si>
  <si>
    <t>123-18703</t>
  </si>
  <si>
    <t>123-18704</t>
  </si>
  <si>
    <t>123-18705</t>
  </si>
  <si>
    <t>123-18706</t>
  </si>
  <si>
    <t>123-18707</t>
  </si>
  <si>
    <t>123-18708</t>
  </si>
  <si>
    <t>123-18709</t>
  </si>
  <si>
    <t>123-18710</t>
  </si>
  <si>
    <t>123-18711</t>
  </si>
  <si>
    <t>123-18712</t>
  </si>
  <si>
    <t>123-18713</t>
  </si>
  <si>
    <t>123-18714</t>
  </si>
  <si>
    <t>123-18715</t>
  </si>
  <si>
    <t>123-18716</t>
  </si>
  <si>
    <t>123-18717</t>
  </si>
  <si>
    <t>123-18718</t>
  </si>
  <si>
    <t>123-18719</t>
  </si>
  <si>
    <t>123-18720</t>
  </si>
  <si>
    <t>123-18721</t>
  </si>
  <si>
    <t>123-18722</t>
  </si>
  <si>
    <t>123-18723</t>
  </si>
  <si>
    <t>123-18724</t>
  </si>
  <si>
    <t>123-18725</t>
  </si>
  <si>
    <t>123-18726</t>
  </si>
  <si>
    <t>123-18727</t>
  </si>
  <si>
    <t>123-18728</t>
  </si>
  <si>
    <t>123-18729</t>
  </si>
  <si>
    <t>123-18730</t>
  </si>
  <si>
    <t>123-18731</t>
  </si>
  <si>
    <t>123-18732</t>
  </si>
  <si>
    <t>123-18733</t>
  </si>
  <si>
    <t>123-18734</t>
  </si>
  <si>
    <t>123-18735</t>
  </si>
  <si>
    <t>123-18736</t>
  </si>
  <si>
    <t>123-18737</t>
  </si>
  <si>
    <t>123-18738</t>
  </si>
  <si>
    <t>123-18739</t>
  </si>
  <si>
    <t>123-18740</t>
  </si>
  <si>
    <t>123-18741</t>
  </si>
  <si>
    <t>123-18742</t>
  </si>
  <si>
    <t>123-18743</t>
  </si>
  <si>
    <t>123-18744</t>
  </si>
  <si>
    <t>123-18745</t>
  </si>
  <si>
    <t>123-18746</t>
  </si>
  <si>
    <t>123-18747</t>
  </si>
  <si>
    <t>123-18748</t>
  </si>
  <si>
    <t>123-18749</t>
  </si>
  <si>
    <t>123-18750</t>
  </si>
  <si>
    <t>123-18751</t>
  </si>
  <si>
    <t>123-18752</t>
  </si>
  <si>
    <t>123-18753</t>
  </si>
  <si>
    <t>123-18754</t>
  </si>
  <si>
    <t>123-18755</t>
  </si>
  <si>
    <t>123-18756</t>
  </si>
  <si>
    <t>123-18757</t>
  </si>
  <si>
    <t>123-18758</t>
  </si>
  <si>
    <t>123-18759</t>
  </si>
  <si>
    <t>123-18760</t>
  </si>
  <si>
    <t>123-18761</t>
  </si>
  <si>
    <t>123-18762</t>
  </si>
  <si>
    <t>123-18763</t>
  </si>
  <si>
    <t>123-18764</t>
  </si>
  <si>
    <t>123-18765</t>
  </si>
  <si>
    <t>123-18766</t>
  </si>
  <si>
    <t>123-18767</t>
  </si>
  <si>
    <t>123-18768</t>
  </si>
  <si>
    <t>123-18769</t>
  </si>
  <si>
    <t>123-18770</t>
  </si>
  <si>
    <t>123-18771</t>
  </si>
  <si>
    <t>123-18772</t>
  </si>
  <si>
    <t>123-18773</t>
  </si>
  <si>
    <t>123-18774</t>
  </si>
  <si>
    <t>123-18775</t>
  </si>
  <si>
    <t>123-18776</t>
  </si>
  <si>
    <t>123-18777</t>
  </si>
  <si>
    <t>123-18778</t>
  </si>
  <si>
    <t>123-18779</t>
  </si>
  <si>
    <t>123-18780</t>
  </si>
  <si>
    <t>123-18781</t>
  </si>
  <si>
    <t>123-18782</t>
  </si>
  <si>
    <t>123-18783</t>
  </si>
  <si>
    <t>123-18784</t>
  </si>
  <si>
    <t>123-18785</t>
  </si>
  <si>
    <t>123-18786</t>
  </si>
  <si>
    <t>123-18787</t>
  </si>
  <si>
    <t>123-18788</t>
  </si>
  <si>
    <t>123-18789</t>
  </si>
  <si>
    <t>123-18790</t>
  </si>
  <si>
    <t>123-18791</t>
  </si>
  <si>
    <t>123-18792</t>
  </si>
  <si>
    <t>123-18793</t>
  </si>
  <si>
    <t>123-18794</t>
  </si>
  <si>
    <t>123-18795</t>
  </si>
  <si>
    <t>123-18796</t>
  </si>
  <si>
    <t>123-18797</t>
  </si>
  <si>
    <t>123-18798</t>
  </si>
  <si>
    <t>123-18799</t>
  </si>
  <si>
    <t>123-18800</t>
  </si>
  <si>
    <t>123-18801</t>
  </si>
  <si>
    <t>123-18802</t>
  </si>
  <si>
    <t>123-18803</t>
  </si>
  <si>
    <t>123-18804</t>
  </si>
  <si>
    <t>123-18805</t>
  </si>
  <si>
    <t>123-18806</t>
  </si>
  <si>
    <t>123-18807</t>
  </si>
  <si>
    <t>123-18808</t>
  </si>
  <si>
    <t>123-18809</t>
  </si>
  <si>
    <t>123-18810</t>
  </si>
  <si>
    <t>123-18811</t>
  </si>
  <si>
    <t>123-18812</t>
  </si>
  <si>
    <t>123-18813</t>
  </si>
  <si>
    <t>123-18814</t>
  </si>
  <si>
    <t>123-18815</t>
  </si>
  <si>
    <t>123-18816</t>
  </si>
  <si>
    <t>123-18817</t>
  </si>
  <si>
    <t>123-18818</t>
  </si>
  <si>
    <t>123-18819</t>
  </si>
  <si>
    <t>123-18820</t>
  </si>
  <si>
    <t>123-18821</t>
  </si>
  <si>
    <t>123-18822</t>
  </si>
  <si>
    <t>123-18823</t>
  </si>
  <si>
    <t>123-18824</t>
  </si>
  <si>
    <t>123-18825</t>
  </si>
  <si>
    <t>123-18826</t>
  </si>
  <si>
    <t>123-18827</t>
  </si>
  <si>
    <t>123-18828</t>
  </si>
  <si>
    <t>123-18829</t>
  </si>
  <si>
    <t>123-18830</t>
  </si>
  <si>
    <t>123-18831</t>
  </si>
  <si>
    <t>123-18832</t>
  </si>
  <si>
    <t>123-18833</t>
  </si>
  <si>
    <t>123-18834</t>
  </si>
  <si>
    <t>123-18835</t>
  </si>
  <si>
    <t>123-18836</t>
  </si>
  <si>
    <t>123-18837</t>
  </si>
  <si>
    <t>123-18838</t>
  </si>
  <si>
    <t>123-18839</t>
  </si>
  <si>
    <t>123-18840</t>
  </si>
  <si>
    <t>123-18841</t>
  </si>
  <si>
    <t>123-18842</t>
  </si>
  <si>
    <t>123-18843</t>
  </si>
  <si>
    <t>123-18844</t>
  </si>
  <si>
    <t>123-18845</t>
  </si>
  <si>
    <t>123-18846</t>
  </si>
  <si>
    <t>123-18847</t>
  </si>
  <si>
    <t>123-18848</t>
  </si>
  <si>
    <t>123-18849</t>
  </si>
  <si>
    <t>123-18850</t>
  </si>
  <si>
    <t>123-18851</t>
  </si>
  <si>
    <t>123-18852</t>
  </si>
  <si>
    <t>123-18853</t>
  </si>
  <si>
    <t>123-18854</t>
  </si>
  <si>
    <t>123-18855</t>
  </si>
  <si>
    <t>123-18856</t>
  </si>
  <si>
    <t>123-18857</t>
  </si>
  <si>
    <t>123-18858</t>
  </si>
  <si>
    <t>123-18859</t>
  </si>
  <si>
    <t>123-18860</t>
  </si>
  <si>
    <t>123-18861</t>
  </si>
  <si>
    <t>123-18862</t>
  </si>
  <si>
    <t>123-18863</t>
  </si>
  <si>
    <t>123-18864</t>
  </si>
  <si>
    <t>123-18865</t>
  </si>
  <si>
    <t>123-18866</t>
  </si>
  <si>
    <t>123-18867</t>
  </si>
  <si>
    <t>123-18868</t>
  </si>
  <si>
    <t>123-18869</t>
  </si>
  <si>
    <t>123-18870</t>
  </si>
  <si>
    <t>123-18871</t>
  </si>
  <si>
    <t>123-18872</t>
  </si>
  <si>
    <t>123-18873</t>
  </si>
  <si>
    <t>123-18874</t>
  </si>
  <si>
    <t>123-18875</t>
  </si>
  <si>
    <t>123-18876</t>
  </si>
  <si>
    <t>123-18877</t>
  </si>
  <si>
    <t>123-18878</t>
  </si>
  <si>
    <t>123-18879</t>
  </si>
  <si>
    <t>123-18880</t>
  </si>
  <si>
    <t>123-18881</t>
  </si>
  <si>
    <t>123-18882</t>
  </si>
  <si>
    <t>123-18883</t>
  </si>
  <si>
    <t>123-18884</t>
  </si>
  <si>
    <t>123-18885</t>
  </si>
  <si>
    <t>123-18886</t>
  </si>
  <si>
    <t>123-18887</t>
  </si>
  <si>
    <t>123-18888</t>
  </si>
  <si>
    <t>123-18889</t>
  </si>
  <si>
    <t>123-18890</t>
  </si>
  <si>
    <t>123-18891</t>
  </si>
  <si>
    <t>123-18892</t>
  </si>
  <si>
    <t>123-18893</t>
  </si>
  <si>
    <t>123-18894</t>
  </si>
  <si>
    <t>123-18895</t>
  </si>
  <si>
    <t>123-18896</t>
  </si>
  <si>
    <t>123-18897</t>
  </si>
  <si>
    <t>123-18898</t>
  </si>
  <si>
    <t>123-18899</t>
  </si>
  <si>
    <t>123-18900</t>
  </si>
  <si>
    <t>123-18901</t>
  </si>
  <si>
    <t>123-18902</t>
  </si>
  <si>
    <t>123-18903</t>
  </si>
  <si>
    <t>123-18904</t>
  </si>
  <si>
    <t>123-18905</t>
  </si>
  <si>
    <t>123-18906</t>
  </si>
  <si>
    <t>123-18907</t>
  </si>
  <si>
    <t>123-18908</t>
  </si>
  <si>
    <t>123-18909</t>
  </si>
  <si>
    <t>123-18910</t>
  </si>
  <si>
    <t>123-18911</t>
  </si>
  <si>
    <t>123-18912</t>
  </si>
  <si>
    <t>123-18913</t>
  </si>
  <si>
    <t>123-18914</t>
  </si>
  <si>
    <t>123-18915</t>
  </si>
  <si>
    <t>123-18916</t>
  </si>
  <si>
    <t>123-18917</t>
  </si>
  <si>
    <t>123-18918</t>
  </si>
  <si>
    <t>123-18919</t>
  </si>
  <si>
    <t>123-18920</t>
  </si>
  <si>
    <t>123-18921</t>
  </si>
  <si>
    <t>123-18922</t>
  </si>
  <si>
    <t>123-18923</t>
  </si>
  <si>
    <t>123-18924</t>
  </si>
  <si>
    <t>123-18925</t>
  </si>
  <si>
    <t>123-18926</t>
  </si>
  <si>
    <t>123-18927</t>
  </si>
  <si>
    <t>123-18928</t>
  </si>
  <si>
    <t>123-18929</t>
  </si>
  <si>
    <t>123-18930</t>
  </si>
  <si>
    <t>123-18931</t>
  </si>
  <si>
    <t>123-18932</t>
  </si>
  <si>
    <t>123-18933</t>
  </si>
  <si>
    <t>123-18934</t>
  </si>
  <si>
    <t>123-18935</t>
  </si>
  <si>
    <t>123-18936</t>
  </si>
  <si>
    <t>123-18937</t>
  </si>
  <si>
    <t>123-18938</t>
  </si>
  <si>
    <t>123-18939</t>
  </si>
  <si>
    <t>123-18940</t>
  </si>
  <si>
    <t>123-18941</t>
  </si>
  <si>
    <t>123-18942</t>
  </si>
  <si>
    <t>123-18943</t>
  </si>
  <si>
    <t>123-18944</t>
  </si>
  <si>
    <t>123-18945</t>
  </si>
  <si>
    <t>123-18946</t>
  </si>
  <si>
    <t>123-18947</t>
  </si>
  <si>
    <t>123-18948</t>
  </si>
  <si>
    <t>123-18949</t>
  </si>
  <si>
    <t>123-18950</t>
  </si>
  <si>
    <t>123-18951</t>
  </si>
  <si>
    <t>123-18952</t>
  </si>
  <si>
    <t>123-18953</t>
  </si>
  <si>
    <t>123-18954</t>
  </si>
  <si>
    <t>123-18955</t>
  </si>
  <si>
    <t>123-18956</t>
  </si>
  <si>
    <t>123-18957</t>
  </si>
  <si>
    <t>123-18958</t>
  </si>
  <si>
    <t>123-18959</t>
  </si>
  <si>
    <t>123-18960</t>
  </si>
  <si>
    <t>123-18961</t>
  </si>
  <si>
    <t>123-18962</t>
  </si>
  <si>
    <t>123-18963</t>
  </si>
  <si>
    <t>123-18964</t>
  </si>
  <si>
    <t>123-18965</t>
  </si>
  <si>
    <t>123-18966</t>
  </si>
  <si>
    <t>123-18967</t>
  </si>
  <si>
    <t>123-18968</t>
  </si>
  <si>
    <t>123-18969</t>
  </si>
  <si>
    <t>123-18970</t>
  </si>
  <si>
    <t>123-18971</t>
  </si>
  <si>
    <t>123-18972</t>
  </si>
  <si>
    <t>123-18973</t>
  </si>
  <si>
    <t>123-18974</t>
  </si>
  <si>
    <t>123-18975</t>
  </si>
  <si>
    <t>123-18976</t>
  </si>
  <si>
    <t>123-18977</t>
  </si>
  <si>
    <t>123-18978</t>
  </si>
  <si>
    <t>123-18979</t>
  </si>
  <si>
    <t>123-18980</t>
  </si>
  <si>
    <t>123-18981</t>
  </si>
  <si>
    <t>123-18982</t>
  </si>
  <si>
    <t>123-18983</t>
  </si>
  <si>
    <t>123-18984</t>
  </si>
  <si>
    <t>123-18985</t>
  </si>
  <si>
    <t>123-18986</t>
  </si>
  <si>
    <t>123-18987</t>
  </si>
  <si>
    <t>123-18988</t>
  </si>
  <si>
    <t>123-18989</t>
  </si>
  <si>
    <t>123-18990</t>
  </si>
  <si>
    <t>123-18991</t>
  </si>
  <si>
    <t>123-18992</t>
  </si>
  <si>
    <t>123-18993</t>
  </si>
  <si>
    <t>123-18994</t>
  </si>
  <si>
    <t>123-18995</t>
  </si>
  <si>
    <t>123-18996</t>
  </si>
  <si>
    <t>123-18997</t>
  </si>
  <si>
    <t>123-18998</t>
  </si>
  <si>
    <t>123-18999</t>
  </si>
  <si>
    <t>123-19000</t>
  </si>
  <si>
    <t>123-19001</t>
  </si>
  <si>
    <t>123-19002</t>
  </si>
  <si>
    <t>123-19003</t>
  </si>
  <si>
    <t>123-19004</t>
  </si>
  <si>
    <t>123-19005</t>
  </si>
  <si>
    <t>123-19006</t>
  </si>
  <si>
    <t>123-19007</t>
  </si>
  <si>
    <t>123-19008</t>
  </si>
  <si>
    <t>123-19009</t>
  </si>
  <si>
    <t>123-19010</t>
  </si>
  <si>
    <t>123-19011</t>
  </si>
  <si>
    <t>123-19012</t>
  </si>
  <si>
    <t>123-19013</t>
  </si>
  <si>
    <t>123-19014</t>
  </si>
  <si>
    <t>123-19015</t>
  </si>
  <si>
    <t>123-19016</t>
  </si>
  <si>
    <t>123-19017</t>
  </si>
  <si>
    <t>123-19018</t>
  </si>
  <si>
    <t>123-19019</t>
  </si>
  <si>
    <t>123-19020</t>
  </si>
  <si>
    <t>123-19021</t>
  </si>
  <si>
    <t>123-19022</t>
  </si>
  <si>
    <t>123-19023</t>
  </si>
  <si>
    <t>123-19024</t>
  </si>
  <si>
    <t>123-19025</t>
  </si>
  <si>
    <t>123-19026</t>
  </si>
  <si>
    <t>123-19027</t>
  </si>
  <si>
    <t>123-19028</t>
  </si>
  <si>
    <t>123-19029</t>
  </si>
  <si>
    <t>123-19030</t>
  </si>
  <si>
    <t>123-19031</t>
  </si>
  <si>
    <t>123-19032</t>
  </si>
  <si>
    <t>123-19033</t>
  </si>
  <si>
    <t>123-19034</t>
  </si>
  <si>
    <t>123-19035</t>
  </si>
  <si>
    <t>123-19036</t>
  </si>
  <si>
    <t>123-19037</t>
  </si>
  <si>
    <t>123-19038</t>
  </si>
  <si>
    <t>123-19039</t>
  </si>
  <si>
    <t>123-19040</t>
  </si>
  <si>
    <t>123-19041</t>
  </si>
  <si>
    <t>123-19042</t>
  </si>
  <si>
    <t>123-19043</t>
  </si>
  <si>
    <t>123-19044</t>
  </si>
  <si>
    <t>123-19045</t>
  </si>
  <si>
    <t>123-19046</t>
  </si>
  <si>
    <t>123-19047</t>
  </si>
  <si>
    <t>123-19048</t>
  </si>
  <si>
    <t>123-19049</t>
  </si>
  <si>
    <t>123-19050</t>
  </si>
  <si>
    <t>123-19051</t>
  </si>
  <si>
    <t>123-19052</t>
  </si>
  <si>
    <t>123-19053</t>
  </si>
  <si>
    <t>123-19054</t>
  </si>
  <si>
    <t>123-19055</t>
  </si>
  <si>
    <t>123-19056</t>
  </si>
  <si>
    <t>123-19057</t>
  </si>
  <si>
    <t>123-19058</t>
  </si>
  <si>
    <t>123-19059</t>
  </si>
  <si>
    <t>123-19060</t>
  </si>
  <si>
    <t>123-19061</t>
  </si>
  <si>
    <t>123-19062</t>
  </si>
  <si>
    <t>123-19063</t>
  </si>
  <si>
    <t>123-19064</t>
  </si>
  <si>
    <t>123-19065</t>
  </si>
  <si>
    <t>123-19066</t>
  </si>
  <si>
    <t>123-19067</t>
  </si>
  <si>
    <t>123-19068</t>
  </si>
  <si>
    <t>123-19069</t>
  </si>
  <si>
    <t>123-19070</t>
  </si>
  <si>
    <t>123-19071</t>
  </si>
  <si>
    <t>123-19072</t>
  </si>
  <si>
    <t>123-19073</t>
  </si>
  <si>
    <t>123-19074</t>
  </si>
  <si>
    <t>123-19075</t>
  </si>
  <si>
    <t>123-19076</t>
  </si>
  <si>
    <t>123-19077</t>
  </si>
  <si>
    <t>123-19078</t>
  </si>
  <si>
    <t>123-19079</t>
  </si>
  <si>
    <t>123-19080</t>
  </si>
  <si>
    <t>123-19081</t>
  </si>
  <si>
    <t>123-19082</t>
  </si>
  <si>
    <t>123-19083</t>
  </si>
  <si>
    <t>123-19084</t>
  </si>
  <si>
    <t>123-19085</t>
  </si>
  <si>
    <t>123-19086</t>
  </si>
  <si>
    <t>123-19087</t>
  </si>
  <si>
    <t>123-19088</t>
  </si>
  <si>
    <t>123-19089</t>
  </si>
  <si>
    <t>123-19090</t>
  </si>
  <si>
    <t>123-19091</t>
  </si>
  <si>
    <t>123-19092</t>
  </si>
  <si>
    <t>123-19093</t>
  </si>
  <si>
    <t>123-19094</t>
  </si>
  <si>
    <t>123-19095</t>
  </si>
  <si>
    <t>123-19096</t>
  </si>
  <si>
    <t>123-19097</t>
  </si>
  <si>
    <t>123-19098</t>
  </si>
  <si>
    <t>123-19099</t>
  </si>
  <si>
    <t>123-19100</t>
  </si>
  <si>
    <t>123-19101</t>
  </si>
  <si>
    <t>123-19102</t>
  </si>
  <si>
    <t>123-19103</t>
  </si>
  <si>
    <t>123-19104</t>
  </si>
  <si>
    <t>123-19105</t>
  </si>
  <si>
    <t>123-19106</t>
  </si>
  <si>
    <t>123-19107</t>
  </si>
  <si>
    <t>123-19108</t>
  </si>
  <si>
    <t>123-19109</t>
  </si>
  <si>
    <t>123-19110</t>
  </si>
  <si>
    <t>123-19111</t>
  </si>
  <si>
    <t>123-19112</t>
  </si>
  <si>
    <t>123-19113</t>
  </si>
  <si>
    <t>123-19114</t>
  </si>
  <si>
    <t>123-19115</t>
  </si>
  <si>
    <t>123-19116</t>
  </si>
  <si>
    <t>123-19117</t>
  </si>
  <si>
    <t>123-19118</t>
  </si>
  <si>
    <t>123-19119</t>
  </si>
  <si>
    <t>123-19120</t>
  </si>
  <si>
    <t>123-19121</t>
  </si>
  <si>
    <t>123-19122</t>
  </si>
  <si>
    <t>123-19123</t>
  </si>
  <si>
    <t>123-19124</t>
  </si>
  <si>
    <t>123-19125</t>
  </si>
  <si>
    <t>123-19126</t>
  </si>
  <si>
    <t>123-19127</t>
  </si>
  <si>
    <t>123-19128</t>
  </si>
  <si>
    <t>123-19129</t>
  </si>
  <si>
    <t>123-19130</t>
  </si>
  <si>
    <t>123-19131</t>
  </si>
  <si>
    <t>123-19132</t>
  </si>
  <si>
    <t>123-19133</t>
  </si>
  <si>
    <t>123-19134</t>
  </si>
  <si>
    <t>123-19135</t>
  </si>
  <si>
    <t>123-19136</t>
  </si>
  <si>
    <t>123-19137</t>
  </si>
  <si>
    <t>123-19138</t>
  </si>
  <si>
    <t>123-19139</t>
  </si>
  <si>
    <t>123-19140</t>
  </si>
  <si>
    <t>123-19141</t>
  </si>
  <si>
    <t>123-19142</t>
  </si>
  <si>
    <t>123-19143</t>
  </si>
  <si>
    <t>123-19144</t>
  </si>
  <si>
    <t>123-19145</t>
  </si>
  <si>
    <t>123-19146</t>
  </si>
  <si>
    <t>123-19147</t>
  </si>
  <si>
    <t>123-19148</t>
  </si>
  <si>
    <t>123-19149</t>
  </si>
  <si>
    <t>123-19150</t>
  </si>
  <si>
    <t>123-19151</t>
  </si>
  <si>
    <t>123-19152</t>
  </si>
  <si>
    <t>123-19153</t>
  </si>
  <si>
    <t>123-19154</t>
  </si>
  <si>
    <t>123-19155</t>
  </si>
  <si>
    <t>123-19156</t>
  </si>
  <si>
    <t>123-19157</t>
  </si>
  <si>
    <t>123-19158</t>
  </si>
  <si>
    <t>123-19159</t>
  </si>
  <si>
    <t>123-19160</t>
  </si>
  <si>
    <t>123-19161</t>
  </si>
  <si>
    <t>123-19162</t>
  </si>
  <si>
    <t>123-19163</t>
  </si>
  <si>
    <t>123-19164</t>
  </si>
  <si>
    <t>123-19165</t>
  </si>
  <si>
    <t>123-19166</t>
  </si>
  <si>
    <t>123-19167</t>
  </si>
  <si>
    <t>123-19168</t>
  </si>
  <si>
    <t>123-19169</t>
  </si>
  <si>
    <t>123-19170</t>
  </si>
  <si>
    <t>123-19171</t>
  </si>
  <si>
    <t>123-19172</t>
  </si>
  <si>
    <t>123-19173</t>
  </si>
  <si>
    <t>123-19174</t>
  </si>
  <si>
    <t>123-19175</t>
  </si>
  <si>
    <t>123-19176</t>
  </si>
  <si>
    <t>123-19177</t>
  </si>
  <si>
    <t>123-19178</t>
  </si>
  <si>
    <t>123-19179</t>
  </si>
  <si>
    <t>123-19180</t>
  </si>
  <si>
    <t>123-19181</t>
  </si>
  <si>
    <t>123-19182</t>
  </si>
  <si>
    <t>123-19183</t>
  </si>
  <si>
    <t>123-19184</t>
  </si>
  <si>
    <t>123-19185</t>
  </si>
  <si>
    <t>123-19186</t>
  </si>
  <si>
    <t>123-19187</t>
  </si>
  <si>
    <t>123-19188</t>
  </si>
  <si>
    <t>123-19189</t>
  </si>
  <si>
    <t>123-19190</t>
  </si>
  <si>
    <t>123-19191</t>
  </si>
  <si>
    <t>123-19192</t>
  </si>
  <si>
    <t>123-19193</t>
  </si>
  <si>
    <t>123-19194</t>
  </si>
  <si>
    <t>123-19195</t>
  </si>
  <si>
    <t>123-19196</t>
  </si>
  <si>
    <t>123-19197</t>
  </si>
  <si>
    <t>123-19198</t>
  </si>
  <si>
    <t>123-19199</t>
  </si>
  <si>
    <t>123-19200</t>
  </si>
  <si>
    <t>123-19201</t>
  </si>
  <si>
    <t>123-19202</t>
  </si>
  <si>
    <t>123-19203</t>
  </si>
  <si>
    <t>123-19204</t>
  </si>
  <si>
    <t>123-19205</t>
  </si>
  <si>
    <t>123-19206</t>
  </si>
  <si>
    <t>123-19207</t>
  </si>
  <si>
    <t>123-19208</t>
  </si>
  <si>
    <t>123-19209</t>
  </si>
  <si>
    <t>123-19210</t>
  </si>
  <si>
    <t>123-19211</t>
  </si>
  <si>
    <t>123-19212</t>
  </si>
  <si>
    <t>123-19213</t>
  </si>
  <si>
    <t>123-19214</t>
  </si>
  <si>
    <t>123-19215</t>
  </si>
  <si>
    <t>123-19216</t>
  </si>
  <si>
    <t>123-19217</t>
  </si>
  <si>
    <t>123-19218</t>
  </si>
  <si>
    <t>123-19219</t>
  </si>
  <si>
    <t>123-19220</t>
  </si>
  <si>
    <t>123-19221</t>
  </si>
  <si>
    <t>123-19222</t>
  </si>
  <si>
    <t>123-19223</t>
  </si>
  <si>
    <t>123-19224</t>
  </si>
  <si>
    <t>123-19225</t>
  </si>
  <si>
    <t>123-19226</t>
  </si>
  <si>
    <t>123-19227</t>
  </si>
  <si>
    <t>123-19228</t>
  </si>
  <si>
    <t>123-19229</t>
  </si>
  <si>
    <t>123-19230</t>
  </si>
  <si>
    <t>123-19231</t>
  </si>
  <si>
    <t>123-19232</t>
  </si>
  <si>
    <t>123-19233</t>
  </si>
  <si>
    <t>123-19234</t>
  </si>
  <si>
    <t>123-19235</t>
  </si>
  <si>
    <t>123-19236</t>
  </si>
  <si>
    <t>123-19237</t>
  </si>
  <si>
    <t>123-19238</t>
  </si>
  <si>
    <t>123-19239</t>
  </si>
  <si>
    <t>123-19240</t>
  </si>
  <si>
    <t>123-19241</t>
  </si>
  <si>
    <t>123-19242</t>
  </si>
  <si>
    <t>123-19243</t>
  </si>
  <si>
    <t>123-19244</t>
  </si>
  <si>
    <t>123-19245</t>
  </si>
  <si>
    <t>123-19246</t>
  </si>
  <si>
    <t>123-19247</t>
  </si>
  <si>
    <t>123-19248</t>
  </si>
  <si>
    <t>123-19249</t>
  </si>
  <si>
    <t>123-19250</t>
  </si>
  <si>
    <t>123-19251</t>
  </si>
  <si>
    <t>123-19252</t>
  </si>
  <si>
    <t>123-19253</t>
  </si>
  <si>
    <t>123-19254</t>
  </si>
  <si>
    <t>123-19255</t>
  </si>
  <si>
    <t>123-19256</t>
  </si>
  <si>
    <t>123-19257</t>
  </si>
  <si>
    <t>123-19258</t>
  </si>
  <si>
    <t>123-19259</t>
  </si>
  <si>
    <t>123-19260</t>
  </si>
  <si>
    <t>123-19261</t>
  </si>
  <si>
    <t>123-19262</t>
  </si>
  <si>
    <t>123-19263</t>
  </si>
  <si>
    <t>123-19264</t>
  </si>
  <si>
    <t>123-19265</t>
  </si>
  <si>
    <t>123-19266</t>
  </si>
  <si>
    <t>123-19267</t>
  </si>
  <si>
    <t>123-19268</t>
  </si>
  <si>
    <t>123-19269</t>
  </si>
  <si>
    <t>123-19270</t>
  </si>
  <si>
    <t>123-19271</t>
  </si>
  <si>
    <t>123-19272</t>
  </si>
  <si>
    <t>123-19273</t>
  </si>
  <si>
    <t>123-19274</t>
  </si>
  <si>
    <t>123-19275</t>
  </si>
  <si>
    <t>123-19276</t>
  </si>
  <si>
    <t>123-19277</t>
  </si>
  <si>
    <t>123-19278</t>
  </si>
  <si>
    <t>123-19279</t>
  </si>
  <si>
    <t>123-19280</t>
  </si>
  <si>
    <t>123-19281</t>
  </si>
  <si>
    <t>123-19282</t>
  </si>
  <si>
    <t>123-19283</t>
  </si>
  <si>
    <t>123-19284</t>
  </si>
  <si>
    <t>123-19285</t>
  </si>
  <si>
    <t>123-19286</t>
  </si>
  <si>
    <t>123-19287</t>
  </si>
  <si>
    <t>123-19288</t>
  </si>
  <si>
    <t>123-19289</t>
  </si>
  <si>
    <t>123-19290</t>
  </si>
  <si>
    <t>123-19291</t>
  </si>
  <si>
    <t>123-19292</t>
  </si>
  <si>
    <t>123-19293</t>
  </si>
  <si>
    <t>123-19294</t>
  </si>
  <si>
    <t>123-19295</t>
  </si>
  <si>
    <t>123-19296</t>
  </si>
  <si>
    <t>123-19297</t>
  </si>
  <si>
    <t>123-19298</t>
  </si>
  <si>
    <t>123-19299</t>
  </si>
  <si>
    <t>123-19300</t>
  </si>
  <si>
    <t>123-19301</t>
  </si>
  <si>
    <t>123-19302</t>
  </si>
  <si>
    <t>123-19303</t>
  </si>
  <si>
    <t>123-19304</t>
  </si>
  <si>
    <t>123-19305</t>
  </si>
  <si>
    <t>123-19306</t>
  </si>
  <si>
    <t>123-19307</t>
  </si>
  <si>
    <t>123-19308</t>
  </si>
  <si>
    <t>123-19309</t>
  </si>
  <si>
    <t>123-19310</t>
  </si>
  <si>
    <t>123-19311</t>
  </si>
  <si>
    <t>123-19312</t>
  </si>
  <si>
    <t>123-19313</t>
  </si>
  <si>
    <t>123-19314</t>
  </si>
  <si>
    <t>123-19315</t>
  </si>
  <si>
    <t>123-19316</t>
  </si>
  <si>
    <t>123-19317</t>
  </si>
  <si>
    <t>123-19318</t>
  </si>
  <si>
    <t>123-19319</t>
  </si>
  <si>
    <t>123-19320</t>
  </si>
  <si>
    <t>123-19321</t>
  </si>
  <si>
    <t>123-19322</t>
  </si>
  <si>
    <t>123-19323</t>
  </si>
  <si>
    <t>123-19324</t>
  </si>
  <si>
    <t>123-19325</t>
  </si>
  <si>
    <t>123-19326</t>
  </si>
  <si>
    <t>123-19327</t>
  </si>
  <si>
    <t>123-19328</t>
  </si>
  <si>
    <t>123-19329</t>
  </si>
  <si>
    <t>123-19330</t>
  </si>
  <si>
    <t>123-19331</t>
  </si>
  <si>
    <t>123-19332</t>
  </si>
  <si>
    <t>123-19333</t>
  </si>
  <si>
    <t>123-19334</t>
  </si>
  <si>
    <t>123-19335</t>
  </si>
  <si>
    <t>123-19336</t>
  </si>
  <si>
    <t>123-19337</t>
  </si>
  <si>
    <t>123-19338</t>
  </si>
  <si>
    <t>123-19339</t>
  </si>
  <si>
    <t>123-19340</t>
  </si>
  <si>
    <t>123-19341</t>
  </si>
  <si>
    <t>123-19342</t>
  </si>
  <si>
    <t>123-19343</t>
  </si>
  <si>
    <t>123-19344</t>
  </si>
  <si>
    <t>123-19345</t>
  </si>
  <si>
    <t>123-19346</t>
  </si>
  <si>
    <t>123-19347</t>
  </si>
  <si>
    <t>123-19348</t>
  </si>
  <si>
    <t>123-19349</t>
  </si>
  <si>
    <t>123-19350</t>
  </si>
  <si>
    <t>123-19351</t>
  </si>
  <si>
    <t>123-19352</t>
  </si>
  <si>
    <t>123-19353</t>
  </si>
  <si>
    <t>123-19354</t>
  </si>
  <si>
    <t>123-19355</t>
  </si>
  <si>
    <t>123-19356</t>
  </si>
  <si>
    <t>123-19357</t>
  </si>
  <si>
    <t>123-19358</t>
  </si>
  <si>
    <t>123-19359</t>
  </si>
  <si>
    <t>123-19360</t>
  </si>
  <si>
    <t>123-19361</t>
  </si>
  <si>
    <t>123-19362</t>
  </si>
  <si>
    <t>123-19363</t>
  </si>
  <si>
    <t>123-19364</t>
  </si>
  <si>
    <t>123-19365</t>
  </si>
  <si>
    <t>123-19366</t>
  </si>
  <si>
    <t>123-19367</t>
  </si>
  <si>
    <t>123-19368</t>
  </si>
  <si>
    <t>123-19369</t>
  </si>
  <si>
    <t>123-19370</t>
  </si>
  <si>
    <t>123-19371</t>
  </si>
  <si>
    <t>123-19372</t>
  </si>
  <si>
    <t>123-19373</t>
  </si>
  <si>
    <t>123-19374</t>
  </si>
  <si>
    <t>123-19375</t>
  </si>
  <si>
    <t>123-19376</t>
  </si>
  <si>
    <t>123-19377</t>
  </si>
  <si>
    <t>123-19378</t>
  </si>
  <si>
    <t>123-19379</t>
  </si>
  <si>
    <t>123-19380</t>
  </si>
  <si>
    <t>123-19381</t>
  </si>
  <si>
    <t>123-19382</t>
  </si>
  <si>
    <t>123-19383</t>
  </si>
  <si>
    <t>123-19384</t>
  </si>
  <si>
    <t>123-19385</t>
  </si>
  <si>
    <t>123-19386</t>
  </si>
  <si>
    <t>123-19387</t>
  </si>
  <si>
    <t>123-19388</t>
  </si>
  <si>
    <t>123-19389</t>
  </si>
  <si>
    <t>123-19390</t>
  </si>
  <si>
    <t>123-19391</t>
  </si>
  <si>
    <t>123-19392</t>
  </si>
  <si>
    <t>123-19393</t>
  </si>
  <si>
    <t>123-19394</t>
  </si>
  <si>
    <t>123-19395</t>
  </si>
  <si>
    <t>123-19396</t>
  </si>
  <si>
    <t>123-19397</t>
  </si>
  <si>
    <t>123-19398</t>
  </si>
  <si>
    <t>123-19399</t>
  </si>
  <si>
    <t>123-19400</t>
  </si>
  <si>
    <t>123-19401</t>
  </si>
  <si>
    <t>123-19402</t>
  </si>
  <si>
    <t>123-19403</t>
  </si>
  <si>
    <t>123-19404</t>
  </si>
  <si>
    <t>123-19405</t>
  </si>
  <si>
    <t>123-19406</t>
  </si>
  <si>
    <t>123-19407</t>
  </si>
  <si>
    <t>123-19408</t>
  </si>
  <si>
    <t>123-19409</t>
  </si>
  <si>
    <t>123-19410</t>
  </si>
  <si>
    <t>123-19411</t>
  </si>
  <si>
    <t>123-19412</t>
  </si>
  <si>
    <t>123-19413</t>
  </si>
  <si>
    <t>123-19414</t>
  </si>
  <si>
    <t>123-19415</t>
  </si>
  <si>
    <t>123-19416</t>
  </si>
  <si>
    <t>123-19417</t>
  </si>
  <si>
    <t>123-19418</t>
  </si>
  <si>
    <t>123-19419</t>
  </si>
  <si>
    <t>123-19420</t>
  </si>
  <si>
    <t>123-19421</t>
  </si>
  <si>
    <t>123-19422</t>
  </si>
  <si>
    <t>123-19423</t>
  </si>
  <si>
    <t>123-19424</t>
  </si>
  <si>
    <t>123-19425</t>
  </si>
  <si>
    <t>123-19426</t>
  </si>
  <si>
    <t>123-19427</t>
  </si>
  <si>
    <t>123-19428</t>
  </si>
  <si>
    <t>123-19429</t>
  </si>
  <si>
    <t>123-19430</t>
  </si>
  <si>
    <t>123-19431</t>
  </si>
  <si>
    <t>123-19432</t>
  </si>
  <si>
    <t>123-19433</t>
  </si>
  <si>
    <t>123-19434</t>
  </si>
  <si>
    <t>123-19435</t>
  </si>
  <si>
    <t>123-19436</t>
  </si>
  <si>
    <t>123-19437</t>
  </si>
  <si>
    <t>123-19438</t>
  </si>
  <si>
    <t>123-19439</t>
  </si>
  <si>
    <t>123-19440</t>
  </si>
  <si>
    <t>123-19441</t>
  </si>
  <si>
    <t>123-19442</t>
  </si>
  <si>
    <t>123-19443</t>
  </si>
  <si>
    <t>123-19444</t>
  </si>
  <si>
    <t>123-19445</t>
  </si>
  <si>
    <t>123-19446</t>
  </si>
  <si>
    <t>123-19447</t>
  </si>
  <si>
    <t>123-19448</t>
  </si>
  <si>
    <t>123-19449</t>
  </si>
  <si>
    <t>123-19450</t>
  </si>
  <si>
    <t>123-19451</t>
  </si>
  <si>
    <t>123-19452</t>
  </si>
  <si>
    <t>123-19453</t>
  </si>
  <si>
    <t>123-19454</t>
  </si>
  <si>
    <t>123-19455</t>
  </si>
  <si>
    <t>123-19456</t>
  </si>
  <si>
    <t>123-19457</t>
  </si>
  <si>
    <t>123-19458</t>
  </si>
  <si>
    <t>123-19459</t>
  </si>
  <si>
    <t>123-19460</t>
  </si>
  <si>
    <t>123-19461</t>
  </si>
  <si>
    <t>123-19462</t>
  </si>
  <si>
    <t>123-19463</t>
  </si>
  <si>
    <t>123-19464</t>
  </si>
  <si>
    <t>123-19465</t>
  </si>
  <si>
    <t>123-19466</t>
  </si>
  <si>
    <t>123-19467</t>
  </si>
  <si>
    <t>123-19468</t>
  </si>
  <si>
    <t>123-19469</t>
  </si>
  <si>
    <t>123-19470</t>
  </si>
  <si>
    <t>123-19471</t>
  </si>
  <si>
    <t>123-19472</t>
  </si>
  <si>
    <t>123-19473</t>
  </si>
  <si>
    <t>123-19474</t>
  </si>
  <si>
    <t>123-19475</t>
  </si>
  <si>
    <t>123-19476</t>
  </si>
  <si>
    <t>123-19477</t>
  </si>
  <si>
    <t>123-19478</t>
  </si>
  <si>
    <t>123-19479</t>
  </si>
  <si>
    <t>123-19480</t>
  </si>
  <si>
    <t>123-19481</t>
  </si>
  <si>
    <t>123-19482</t>
  </si>
  <si>
    <t>123-19483</t>
  </si>
  <si>
    <t>123-19484</t>
  </si>
  <si>
    <t>123-19485</t>
  </si>
  <si>
    <t>123-19486</t>
  </si>
  <si>
    <t>123-19487</t>
  </si>
  <si>
    <t>123-19488</t>
  </si>
  <si>
    <t>123-19489</t>
  </si>
  <si>
    <t>123-19490</t>
  </si>
  <si>
    <t>123-19491</t>
  </si>
  <si>
    <t>123-19492</t>
  </si>
  <si>
    <t>123-19493</t>
  </si>
  <si>
    <t>123-19494</t>
  </si>
  <si>
    <t>123-19495</t>
  </si>
  <si>
    <t>123-19496</t>
  </si>
  <si>
    <t>123-19497</t>
  </si>
  <si>
    <t>123-19498</t>
  </si>
  <si>
    <t>123-19499</t>
  </si>
  <si>
    <t>123-19500</t>
  </si>
  <si>
    <t>123-19501</t>
  </si>
  <si>
    <t>123-19502</t>
  </si>
  <si>
    <t>123-19503</t>
  </si>
  <si>
    <t>123-19504</t>
  </si>
  <si>
    <t>123-19505</t>
  </si>
  <si>
    <t>123-19506</t>
  </si>
  <si>
    <t>123-19507</t>
  </si>
  <si>
    <t>123-19508</t>
  </si>
  <si>
    <t>123-19509</t>
  </si>
  <si>
    <t>123-19510</t>
  </si>
  <si>
    <t>123-19511</t>
  </si>
  <si>
    <t>123-19512</t>
  </si>
  <si>
    <t>123-19513</t>
  </si>
  <si>
    <t>123-19514</t>
  </si>
  <si>
    <t>123-19515</t>
  </si>
  <si>
    <t>123-19516</t>
  </si>
  <si>
    <t>123-19517</t>
  </si>
  <si>
    <t>123-19518</t>
  </si>
  <si>
    <t>123-19519</t>
  </si>
  <si>
    <t>123-19520</t>
  </si>
  <si>
    <t>123-19521</t>
  </si>
  <si>
    <t>123-19522</t>
  </si>
  <si>
    <t>123-19523</t>
  </si>
  <si>
    <t>123-19524</t>
  </si>
  <si>
    <t>123-19525</t>
  </si>
  <si>
    <t>123-19526</t>
  </si>
  <si>
    <t>123-19527</t>
  </si>
  <si>
    <t>123-19528</t>
  </si>
  <si>
    <t>123-19529</t>
  </si>
  <si>
    <t>123-19530</t>
  </si>
  <si>
    <t>123-19531</t>
  </si>
  <si>
    <t>123-19532</t>
  </si>
  <si>
    <t>123-19533</t>
  </si>
  <si>
    <t>123-19534</t>
  </si>
  <si>
    <t>123-19535</t>
  </si>
  <si>
    <t>123-19536</t>
  </si>
  <si>
    <t>123-19537</t>
  </si>
  <si>
    <t>123-19538</t>
  </si>
  <si>
    <t>123-19539</t>
  </si>
  <si>
    <t>123-19540</t>
  </si>
  <si>
    <t>123-19541</t>
  </si>
  <si>
    <t>123-19542</t>
  </si>
  <si>
    <t>123-19543</t>
  </si>
  <si>
    <t>123-19544</t>
  </si>
  <si>
    <t>123-19545</t>
  </si>
  <si>
    <t>123-19546</t>
  </si>
  <si>
    <t>123-19547</t>
  </si>
  <si>
    <t>123-19548</t>
  </si>
  <si>
    <t>123-19549</t>
  </si>
  <si>
    <t>123-19550</t>
  </si>
  <si>
    <t>123-19551</t>
  </si>
  <si>
    <t>123-19552</t>
  </si>
  <si>
    <t>123-19553</t>
  </si>
  <si>
    <t>123-19554</t>
  </si>
  <si>
    <t>123-19555</t>
  </si>
  <si>
    <t>123-19556</t>
  </si>
  <si>
    <t>123-19557</t>
  </si>
  <si>
    <t>123-19558</t>
  </si>
  <si>
    <t>123-19559</t>
  </si>
  <si>
    <t>123-19560</t>
  </si>
  <si>
    <t>123-19561</t>
  </si>
  <si>
    <t>123-19562</t>
  </si>
  <si>
    <t>123-19563</t>
  </si>
  <si>
    <t>123-19564</t>
  </si>
  <si>
    <t>123-19565</t>
  </si>
  <si>
    <t>123-19566</t>
  </si>
  <si>
    <t>123-19567</t>
  </si>
  <si>
    <t>123-19568</t>
  </si>
  <si>
    <t>123-19569</t>
  </si>
  <si>
    <t>123-19570</t>
  </si>
  <si>
    <t>123-19571</t>
  </si>
  <si>
    <t>123-19572</t>
  </si>
  <si>
    <t>123-19573</t>
  </si>
  <si>
    <t>123-19574</t>
  </si>
  <si>
    <t>123-19575</t>
  </si>
  <si>
    <t>123-19576</t>
  </si>
  <si>
    <t>123-19577</t>
  </si>
  <si>
    <t>123-19578</t>
  </si>
  <si>
    <t>123-19579</t>
  </si>
  <si>
    <t>123-19580</t>
  </si>
  <si>
    <t>123-19581</t>
  </si>
  <si>
    <t>123-19582</t>
  </si>
  <si>
    <t>123-19583</t>
  </si>
  <si>
    <t>123-19584</t>
  </si>
  <si>
    <t>123-19585</t>
  </si>
  <si>
    <t>123-19586</t>
  </si>
  <si>
    <t>123-19587</t>
  </si>
  <si>
    <t>123-19588</t>
  </si>
  <si>
    <t>123-19589</t>
  </si>
  <si>
    <t>123-19590</t>
  </si>
  <si>
    <t>123-19591</t>
  </si>
  <si>
    <t>123-19592</t>
  </si>
  <si>
    <t>123-19593</t>
  </si>
  <si>
    <t>123-19594</t>
  </si>
  <si>
    <t>123-19595</t>
  </si>
  <si>
    <t>123-19596</t>
  </si>
  <si>
    <t>123-19597</t>
  </si>
  <si>
    <t>123-19598</t>
  </si>
  <si>
    <t>123-19599</t>
  </si>
  <si>
    <t>123-19600</t>
  </si>
  <si>
    <t>123-19601</t>
  </si>
  <si>
    <t>123-19602</t>
  </si>
  <si>
    <t>123-19603</t>
  </si>
  <si>
    <t>123-19604</t>
  </si>
  <si>
    <t>123-19605</t>
  </si>
  <si>
    <t>123-19606</t>
  </si>
  <si>
    <t>123-19607</t>
  </si>
  <si>
    <t>123-19608</t>
  </si>
  <si>
    <t>123-19609</t>
  </si>
  <si>
    <t>123-19610</t>
  </si>
  <si>
    <t>123-19611</t>
  </si>
  <si>
    <t>123-19612</t>
  </si>
  <si>
    <t>123-19613</t>
  </si>
  <si>
    <t>123-19614</t>
  </si>
  <si>
    <t>123-19615</t>
  </si>
  <si>
    <t>123-19616</t>
  </si>
  <si>
    <t>123-19617</t>
  </si>
  <si>
    <t>123-19618</t>
  </si>
  <si>
    <t>123-19619</t>
  </si>
  <si>
    <t>123-19620</t>
  </si>
  <si>
    <t>123-19621</t>
  </si>
  <si>
    <t>123-19622</t>
  </si>
  <si>
    <t>123-19623</t>
  </si>
  <si>
    <t>123-19624</t>
  </si>
  <si>
    <t>123-19625</t>
  </si>
  <si>
    <t>123-19626</t>
  </si>
  <si>
    <t>123-19627</t>
  </si>
  <si>
    <t>123-19628</t>
  </si>
  <si>
    <t>123-19629</t>
  </si>
  <si>
    <t>123-19630</t>
  </si>
  <si>
    <t>123-19631</t>
  </si>
  <si>
    <t>123-19632</t>
  </si>
  <si>
    <t>123-19633</t>
  </si>
  <si>
    <t>123-19634</t>
  </si>
  <si>
    <t>123-19635</t>
  </si>
  <si>
    <t>123-19636</t>
  </si>
  <si>
    <t>123-19637</t>
  </si>
  <si>
    <t>123-19638</t>
  </si>
  <si>
    <t>123-19639</t>
  </si>
  <si>
    <t>123-19640</t>
  </si>
  <si>
    <t>123-19641</t>
  </si>
  <si>
    <t>123-19642</t>
  </si>
  <si>
    <t>123-19643</t>
  </si>
  <si>
    <t>123-19644</t>
  </si>
  <si>
    <t>123-19645</t>
  </si>
  <si>
    <t>123-19646</t>
  </si>
  <si>
    <t>123-19647</t>
  </si>
  <si>
    <t>123-19648</t>
  </si>
  <si>
    <t>123-19649</t>
  </si>
  <si>
    <t>123-19650</t>
  </si>
  <si>
    <t>123-19651</t>
  </si>
  <si>
    <t>123-19652</t>
  </si>
  <si>
    <t>123-19653</t>
  </si>
  <si>
    <t>123-19654</t>
  </si>
  <si>
    <t>123-19655</t>
  </si>
  <si>
    <t>123-19656</t>
  </si>
  <si>
    <t>123-19657</t>
  </si>
  <si>
    <t>123-19658</t>
  </si>
  <si>
    <t>123-19659</t>
  </si>
  <si>
    <t>123-19660</t>
  </si>
  <si>
    <t>123-19661</t>
  </si>
  <si>
    <t>123-19662</t>
  </si>
  <si>
    <t>123-19663</t>
  </si>
  <si>
    <t>123-19664</t>
  </si>
  <si>
    <t>123-19665</t>
  </si>
  <si>
    <t>123-19666</t>
  </si>
  <si>
    <t>123-19667</t>
  </si>
  <si>
    <t>123-19668</t>
  </si>
  <si>
    <t>123-19669</t>
  </si>
  <si>
    <t>123-19670</t>
  </si>
  <si>
    <t>123-19671</t>
  </si>
  <si>
    <t>123-19672</t>
  </si>
  <si>
    <t>123-19673</t>
  </si>
  <si>
    <t>123-19674</t>
  </si>
  <si>
    <t>123-19675</t>
  </si>
  <si>
    <t>123-19676</t>
  </si>
  <si>
    <t>123-19677</t>
  </si>
  <si>
    <t>123-19678</t>
  </si>
  <si>
    <t>123-19679</t>
  </si>
  <si>
    <t>123-19680</t>
  </si>
  <si>
    <t>123-19681</t>
  </si>
  <si>
    <t>123-19682</t>
  </si>
  <si>
    <t>123-19683</t>
  </si>
  <si>
    <t>123-19684</t>
  </si>
  <si>
    <t>123-19685</t>
  </si>
  <si>
    <t>123-19686</t>
  </si>
  <si>
    <t>123-19687</t>
  </si>
  <si>
    <t>123-19688</t>
  </si>
  <si>
    <t>123-19689</t>
  </si>
  <si>
    <t>123-19690</t>
  </si>
  <si>
    <t>123-19691</t>
  </si>
  <si>
    <t>123-19692</t>
  </si>
  <si>
    <t>123-19693</t>
  </si>
  <si>
    <t>123-19694</t>
  </si>
  <si>
    <t>123-19695</t>
  </si>
  <si>
    <t>123-19696</t>
  </si>
  <si>
    <t>123-19697</t>
  </si>
  <si>
    <t>123-19698</t>
  </si>
  <si>
    <t>123-19699</t>
  </si>
  <si>
    <t>123-19700</t>
  </si>
  <si>
    <t>123-19701</t>
  </si>
  <si>
    <t>123-19702</t>
  </si>
  <si>
    <t>123-19703</t>
  </si>
  <si>
    <t>123-19704</t>
  </si>
  <si>
    <t>123-19705</t>
  </si>
  <si>
    <t>123-19706</t>
  </si>
  <si>
    <t>123-19707</t>
  </si>
  <si>
    <t>123-19708</t>
  </si>
  <si>
    <t>123-19709</t>
  </si>
  <si>
    <t>123-19710</t>
  </si>
  <si>
    <t>123-19711</t>
  </si>
  <si>
    <t>123-19712</t>
  </si>
  <si>
    <t>123-19713</t>
  </si>
  <si>
    <t>123-19714</t>
  </si>
  <si>
    <t>123-19715</t>
  </si>
  <si>
    <t>123-19716</t>
  </si>
  <si>
    <t>123-19717</t>
  </si>
  <si>
    <t>123-19718</t>
  </si>
  <si>
    <t>123-19719</t>
  </si>
  <si>
    <t>123-19720</t>
  </si>
  <si>
    <t>123-19721</t>
  </si>
  <si>
    <t>123-19722</t>
  </si>
  <si>
    <t>123-19723</t>
  </si>
  <si>
    <t>123-19724</t>
  </si>
  <si>
    <t>123-19725</t>
  </si>
  <si>
    <t>123-19726</t>
  </si>
  <si>
    <t>123-19727</t>
  </si>
  <si>
    <t>123-19728</t>
  </si>
  <si>
    <t>123-19729</t>
  </si>
  <si>
    <t>123-19730</t>
  </si>
  <si>
    <t>123-19731</t>
  </si>
  <si>
    <t>123-19732</t>
  </si>
  <si>
    <t>123-19733</t>
  </si>
  <si>
    <t>123-19734</t>
  </si>
  <si>
    <t>123-19735</t>
  </si>
  <si>
    <t>123-19736</t>
  </si>
  <si>
    <t>123-19737</t>
  </si>
  <si>
    <t>123-19738</t>
  </si>
  <si>
    <t>123-19739</t>
  </si>
  <si>
    <t>123-19740</t>
  </si>
  <si>
    <t>123-19741</t>
  </si>
  <si>
    <t>123-19742</t>
  </si>
  <si>
    <t>123-19743</t>
  </si>
  <si>
    <t>123-19744</t>
  </si>
  <si>
    <t>123-19745</t>
  </si>
  <si>
    <t>123-19746</t>
  </si>
  <si>
    <t>123-19747</t>
  </si>
  <si>
    <t>123-19748</t>
  </si>
  <si>
    <t>123-19749</t>
  </si>
  <si>
    <t>123-19750</t>
  </si>
  <si>
    <t>123-19751</t>
  </si>
  <si>
    <t>123-19752</t>
  </si>
  <si>
    <t>123-19753</t>
  </si>
  <si>
    <t>123-19754</t>
  </si>
  <si>
    <t>123-19755</t>
  </si>
  <si>
    <t>123-19756</t>
  </si>
  <si>
    <t>123-19757</t>
  </si>
  <si>
    <t>123-19758</t>
  </si>
  <si>
    <t>123-19759</t>
  </si>
  <si>
    <t>123-19760</t>
  </si>
  <si>
    <t>123-19761</t>
  </si>
  <si>
    <t>123-19762</t>
  </si>
  <si>
    <t>123-19763</t>
  </si>
  <si>
    <t>123-19764</t>
  </si>
  <si>
    <t>123-19765</t>
  </si>
  <si>
    <t>123-19766</t>
  </si>
  <si>
    <t>123-19767</t>
  </si>
  <si>
    <t>123-19768</t>
  </si>
  <si>
    <t>123-19769</t>
  </si>
  <si>
    <t>123-19770</t>
  </si>
  <si>
    <t>123-19771</t>
  </si>
  <si>
    <t>123-19772</t>
  </si>
  <si>
    <t>123-19773</t>
  </si>
  <si>
    <t>123-19774</t>
  </si>
  <si>
    <t>123-19775</t>
  </si>
  <si>
    <t>123-19776</t>
  </si>
  <si>
    <t>123-19777</t>
  </si>
  <si>
    <t>123-19778</t>
  </si>
  <si>
    <t>123-19779</t>
  </si>
  <si>
    <t>123-19780</t>
  </si>
  <si>
    <t>123-19781</t>
  </si>
  <si>
    <t>123-19782</t>
  </si>
  <si>
    <t>123-19783</t>
  </si>
  <si>
    <t>123-19784</t>
  </si>
  <si>
    <t>123-19785</t>
  </si>
  <si>
    <t>123-19786</t>
  </si>
  <si>
    <t>123-19787</t>
  </si>
  <si>
    <t>123-19788</t>
  </si>
  <si>
    <t>123-19789</t>
  </si>
  <si>
    <t>123-19790</t>
  </si>
  <si>
    <t>123-19791</t>
  </si>
  <si>
    <t>123-19792</t>
  </si>
  <si>
    <t>123-19793</t>
  </si>
  <si>
    <t>123-19794</t>
  </si>
  <si>
    <t>123-19795</t>
  </si>
  <si>
    <t>123-19796</t>
  </si>
  <si>
    <t>123-19797</t>
  </si>
  <si>
    <t>123-19798</t>
  </si>
  <si>
    <t>123-19799</t>
  </si>
  <si>
    <t>123-19800</t>
  </si>
  <si>
    <t>123-19801</t>
  </si>
  <si>
    <t>123-19802</t>
  </si>
  <si>
    <t>123-19803</t>
  </si>
  <si>
    <t>123-19804</t>
  </si>
  <si>
    <t>123-19805</t>
  </si>
  <si>
    <t>123-19806</t>
  </si>
  <si>
    <t>123-19807</t>
  </si>
  <si>
    <t>123-19808</t>
  </si>
  <si>
    <t>123-19809</t>
  </si>
  <si>
    <t>123-19810</t>
  </si>
  <si>
    <t>123-19811</t>
  </si>
  <si>
    <t>123-19812</t>
  </si>
  <si>
    <t>123-19813</t>
  </si>
  <si>
    <t>123-19814</t>
  </si>
  <si>
    <t>123-19815</t>
  </si>
  <si>
    <t>123-19816</t>
  </si>
  <si>
    <t>123-19817</t>
  </si>
  <si>
    <t>123-19818</t>
  </si>
  <si>
    <t>123-19819</t>
  </si>
  <si>
    <t>123-19820</t>
  </si>
  <si>
    <t>123-19821</t>
  </si>
  <si>
    <t>123-19822</t>
  </si>
  <si>
    <t>123-19823</t>
  </si>
  <si>
    <t>123-19824</t>
  </si>
  <si>
    <t>123-19825</t>
  </si>
  <si>
    <t>123-19826</t>
  </si>
  <si>
    <t>123-19827</t>
  </si>
  <si>
    <t>123-19828</t>
  </si>
  <si>
    <t>123-19829</t>
  </si>
  <si>
    <t>123-19830</t>
  </si>
  <si>
    <t>123-19831</t>
  </si>
  <si>
    <t>123-19832</t>
  </si>
  <si>
    <t>123-19833</t>
  </si>
  <si>
    <t>123-19834</t>
  </si>
  <si>
    <t>123-19835</t>
  </si>
  <si>
    <t>123-19836</t>
  </si>
  <si>
    <t>123-19837</t>
  </si>
  <si>
    <t>123-19838</t>
  </si>
  <si>
    <t>123-19839</t>
  </si>
  <si>
    <t>123-19840</t>
  </si>
  <si>
    <t>123-19841</t>
  </si>
  <si>
    <t>123-19842</t>
  </si>
  <si>
    <t>123-19843</t>
  </si>
  <si>
    <t>123-19844</t>
  </si>
  <si>
    <t>123-19845</t>
  </si>
  <si>
    <t>123-19846</t>
  </si>
  <si>
    <t>123-19847</t>
  </si>
  <si>
    <t>123-19848</t>
  </si>
  <si>
    <t>123-19849</t>
  </si>
  <si>
    <t>123-19850</t>
  </si>
  <si>
    <t>123-19851</t>
  </si>
  <si>
    <t>123-19852</t>
  </si>
  <si>
    <t>123-19853</t>
  </si>
  <si>
    <t>123-19854</t>
  </si>
  <si>
    <t>123-19855</t>
  </si>
  <si>
    <t>123-19856</t>
  </si>
  <si>
    <t>123-19857</t>
  </si>
  <si>
    <t>123-19858</t>
  </si>
  <si>
    <t>123-19859</t>
  </si>
  <si>
    <t>123-19860</t>
  </si>
  <si>
    <t>123-19861</t>
  </si>
  <si>
    <t>123-19862</t>
  </si>
  <si>
    <t>123-19863</t>
  </si>
  <si>
    <t>123-19864</t>
  </si>
  <si>
    <t>123-19865</t>
  </si>
  <si>
    <t>123-19866</t>
  </si>
  <si>
    <t>123-19867</t>
  </si>
  <si>
    <t>123-19868</t>
  </si>
  <si>
    <t>123-19869</t>
  </si>
  <si>
    <t>123-19870</t>
  </si>
  <si>
    <t>123-19871</t>
  </si>
  <si>
    <t>123-19872</t>
  </si>
  <si>
    <t>123-19873</t>
  </si>
  <si>
    <t>123-19874</t>
  </si>
  <si>
    <t>123-19875</t>
  </si>
  <si>
    <t>123-19876</t>
  </si>
  <si>
    <t>123-19877</t>
  </si>
  <si>
    <t>123-19878</t>
  </si>
  <si>
    <t>123-19879</t>
  </si>
  <si>
    <t>123-19880</t>
  </si>
  <si>
    <t>123-19881</t>
  </si>
  <si>
    <t>123-19882</t>
  </si>
  <si>
    <t>123-19883</t>
  </si>
  <si>
    <t>123-19884</t>
  </si>
  <si>
    <t>123-19885</t>
  </si>
  <si>
    <t>123-19886</t>
  </si>
  <si>
    <t>123-19887</t>
  </si>
  <si>
    <t>123-19888</t>
  </si>
  <si>
    <t>123-19889</t>
  </si>
  <si>
    <t>123-19890</t>
  </si>
  <si>
    <t>123-19891</t>
  </si>
  <si>
    <t>123-19892</t>
  </si>
  <si>
    <t>123-19893</t>
  </si>
  <si>
    <t>123-19894</t>
  </si>
  <si>
    <t>123-19895</t>
  </si>
  <si>
    <t>123-19896</t>
  </si>
  <si>
    <t>123-19897</t>
  </si>
  <si>
    <t>123-19898</t>
  </si>
  <si>
    <t>123-19899</t>
  </si>
  <si>
    <t>123-19900</t>
  </si>
  <si>
    <t>123-19901</t>
  </si>
  <si>
    <t>123-19902</t>
  </si>
  <si>
    <t>123-19903</t>
  </si>
  <si>
    <t>123-19904</t>
  </si>
  <si>
    <t>123-19905</t>
  </si>
  <si>
    <t>123-19906</t>
  </si>
  <si>
    <t>123-19907</t>
  </si>
  <si>
    <t>123-19908</t>
  </si>
  <si>
    <t>123-19909</t>
  </si>
  <si>
    <t>123-19910</t>
  </si>
  <si>
    <t>123-19911</t>
  </si>
  <si>
    <t>123-19912</t>
  </si>
  <si>
    <t>123-19913</t>
  </si>
  <si>
    <t>123-19914</t>
  </si>
  <si>
    <t>123-19915</t>
  </si>
  <si>
    <t>123-19916</t>
  </si>
  <si>
    <t>123-19917</t>
  </si>
  <si>
    <t>123-19918</t>
  </si>
  <si>
    <t>123-19919</t>
  </si>
  <si>
    <t>123-19920</t>
  </si>
  <si>
    <t>123-19921</t>
  </si>
  <si>
    <t>123-19922</t>
  </si>
  <si>
    <t>123-19923</t>
  </si>
  <si>
    <t>123-19924</t>
  </si>
  <si>
    <t>123-19925</t>
  </si>
  <si>
    <t>123-19926</t>
  </si>
  <si>
    <t>123-19927</t>
  </si>
  <si>
    <t>123-19928</t>
  </si>
  <si>
    <t>123-19929</t>
  </si>
  <si>
    <t>123-19930</t>
  </si>
  <si>
    <t>123-19931</t>
  </si>
  <si>
    <t>123-19932</t>
  </si>
  <si>
    <t>123-19933</t>
  </si>
  <si>
    <t>123-19934</t>
  </si>
  <si>
    <t>123-19935</t>
  </si>
  <si>
    <t>123-19936</t>
  </si>
  <si>
    <t>123-19937</t>
  </si>
  <si>
    <t>123-19938</t>
  </si>
  <si>
    <t>123-19939</t>
  </si>
  <si>
    <t>123-19940</t>
  </si>
  <si>
    <t>123-19941</t>
  </si>
  <si>
    <t>123-19942</t>
  </si>
  <si>
    <t>123-19943</t>
  </si>
  <si>
    <t>123-19944</t>
  </si>
  <si>
    <t>123-19945</t>
  </si>
  <si>
    <t>123-19946</t>
  </si>
  <si>
    <t>123-19947</t>
  </si>
  <si>
    <t>123-19948</t>
  </si>
  <si>
    <t>123-19949</t>
  </si>
  <si>
    <t>123-19950</t>
  </si>
  <si>
    <t>123-19951</t>
  </si>
  <si>
    <t>123-19952</t>
  </si>
  <si>
    <t>123-19953</t>
  </si>
  <si>
    <t>123-19954</t>
  </si>
  <si>
    <t>123-19955</t>
  </si>
  <si>
    <t>123-19956</t>
  </si>
  <si>
    <t>123-19957</t>
  </si>
  <si>
    <t>123-19958</t>
  </si>
  <si>
    <t>123-19959</t>
  </si>
  <si>
    <t>123-19960</t>
  </si>
  <si>
    <t>123-19961</t>
  </si>
  <si>
    <t>123-19962</t>
  </si>
  <si>
    <t>123-19963</t>
  </si>
  <si>
    <t>123-19964</t>
  </si>
  <si>
    <t>123-19965</t>
  </si>
  <si>
    <t>123-19966</t>
  </si>
  <si>
    <t>123-19967</t>
  </si>
  <si>
    <t>123-19968</t>
  </si>
  <si>
    <t>123-19969</t>
  </si>
  <si>
    <t>123-19970</t>
  </si>
  <si>
    <t>123-19971</t>
  </si>
  <si>
    <t>123-19972</t>
  </si>
  <si>
    <t>123-19973</t>
  </si>
  <si>
    <t>123-19974</t>
  </si>
  <si>
    <t>123-19975</t>
  </si>
  <si>
    <t>123-19976</t>
  </si>
  <si>
    <t>123-19977</t>
  </si>
  <si>
    <t>123-19978</t>
  </si>
  <si>
    <t>123-19979</t>
  </si>
  <si>
    <t>123-19980</t>
  </si>
  <si>
    <t>123-19981</t>
  </si>
  <si>
    <t>123-19982</t>
  </si>
  <si>
    <t>123-19983</t>
  </si>
  <si>
    <t>123-19984</t>
  </si>
  <si>
    <t>123-19985</t>
  </si>
  <si>
    <t>123-19986</t>
  </si>
  <si>
    <t>123-19987</t>
  </si>
  <si>
    <t>123-19988</t>
  </si>
  <si>
    <t>123-19989</t>
  </si>
  <si>
    <t>123-19990</t>
  </si>
  <si>
    <t>123-19991</t>
  </si>
  <si>
    <t>123-19992</t>
  </si>
  <si>
    <t>123-19993</t>
  </si>
  <si>
    <t>123-19994</t>
  </si>
  <si>
    <t>123-19995</t>
  </si>
  <si>
    <t>123-19996</t>
  </si>
  <si>
    <t>123-19997</t>
  </si>
  <si>
    <t>123-19998</t>
  </si>
  <si>
    <t>123-19999</t>
  </si>
  <si>
    <t>123-20000</t>
  </si>
  <si>
    <t>123-20001</t>
  </si>
  <si>
    <t>123-20002</t>
  </si>
  <si>
    <t>123-20003</t>
  </si>
  <si>
    <t>123-20004</t>
  </si>
  <si>
    <t>123-20005</t>
  </si>
  <si>
    <t>123-20006</t>
  </si>
  <si>
    <t>123-20007</t>
  </si>
  <si>
    <t>123-20008</t>
  </si>
  <si>
    <t>123-20009</t>
  </si>
  <si>
    <t>123-20010</t>
  </si>
  <si>
    <t>123-20011</t>
  </si>
  <si>
    <t>123-20012</t>
  </si>
  <si>
    <t>123-20013</t>
  </si>
  <si>
    <t>123-20014</t>
  </si>
  <si>
    <t>123-20015</t>
  </si>
  <si>
    <t>123-20016</t>
  </si>
  <si>
    <t>123-20017</t>
  </si>
  <si>
    <t>123-20018</t>
  </si>
  <si>
    <t>123-20019</t>
  </si>
  <si>
    <t>123-20020</t>
  </si>
  <si>
    <t>123-20021</t>
  </si>
  <si>
    <t>123-20022</t>
  </si>
  <si>
    <t>123-20023</t>
  </si>
  <si>
    <t>123-20024</t>
  </si>
  <si>
    <t>123-20025</t>
  </si>
  <si>
    <t>123-20026</t>
  </si>
  <si>
    <t>123-20027</t>
  </si>
  <si>
    <t>123-20028</t>
  </si>
  <si>
    <t>123-20029</t>
  </si>
  <si>
    <t>123-20030</t>
  </si>
  <si>
    <t>123-20031</t>
  </si>
  <si>
    <t>123-20032</t>
  </si>
  <si>
    <t>123-20033</t>
  </si>
  <si>
    <t>123-20034</t>
  </si>
  <si>
    <t>123-20035</t>
  </si>
  <si>
    <t>123-20036</t>
  </si>
  <si>
    <t>123-20037</t>
  </si>
  <si>
    <t>123-20038</t>
  </si>
  <si>
    <t>123-20039</t>
  </si>
  <si>
    <t>123-20040</t>
  </si>
  <si>
    <t>123-20041</t>
  </si>
  <si>
    <t>123-20042</t>
  </si>
  <si>
    <t>123-20043</t>
  </si>
  <si>
    <t>123-20044</t>
  </si>
  <si>
    <t>123-20045</t>
  </si>
  <si>
    <t>123-20046</t>
  </si>
  <si>
    <t>123-20047</t>
  </si>
  <si>
    <t>123-20048</t>
  </si>
  <si>
    <t>123-20049</t>
  </si>
  <si>
    <t>123-20050</t>
  </si>
  <si>
    <t>123-20051</t>
  </si>
  <si>
    <t>123-20052</t>
  </si>
  <si>
    <t>123-20053</t>
  </si>
  <si>
    <t>123-20054</t>
  </si>
  <si>
    <t>123-20055</t>
  </si>
  <si>
    <t>123-20056</t>
  </si>
  <si>
    <t>123-20057</t>
  </si>
  <si>
    <t>123-20058</t>
  </si>
  <si>
    <t>123-20059</t>
  </si>
  <si>
    <t>123-20060</t>
  </si>
  <si>
    <t>123-20061</t>
  </si>
  <si>
    <t>123-20062</t>
  </si>
  <si>
    <t>123-20063</t>
  </si>
  <si>
    <t>123-20064</t>
  </si>
  <si>
    <t>123-20065</t>
  </si>
  <si>
    <t>123-20066</t>
  </si>
  <si>
    <t>123-20067</t>
  </si>
  <si>
    <t>123-20068</t>
  </si>
  <si>
    <t>123-20069</t>
  </si>
  <si>
    <t>123-20070</t>
  </si>
  <si>
    <t>123-20071</t>
  </si>
  <si>
    <t>123-20072</t>
  </si>
  <si>
    <t>123-20073</t>
  </si>
  <si>
    <t>123-20074</t>
  </si>
  <si>
    <t>123-20075</t>
  </si>
  <si>
    <t>123-20076</t>
  </si>
  <si>
    <t>123-20077</t>
  </si>
  <si>
    <t>123-20078</t>
  </si>
  <si>
    <t>123-20079</t>
  </si>
  <si>
    <t>123-20080</t>
  </si>
  <si>
    <t>123-20081</t>
  </si>
  <si>
    <t>123-20082</t>
  </si>
  <si>
    <t>123-20083</t>
  </si>
  <si>
    <t>123-20084</t>
  </si>
  <si>
    <t>123-20085</t>
  </si>
  <si>
    <t>123-20086</t>
  </si>
  <si>
    <t>123-20087</t>
  </si>
  <si>
    <t>123-20088</t>
  </si>
  <si>
    <t>123-20089</t>
  </si>
  <si>
    <t>123-20090</t>
  </si>
  <si>
    <t>123-20091</t>
  </si>
  <si>
    <t>123-20092</t>
  </si>
  <si>
    <t>123-20093</t>
  </si>
  <si>
    <t>123-20094</t>
  </si>
  <si>
    <t>123-20095</t>
  </si>
  <si>
    <t>123-20096</t>
  </si>
  <si>
    <t>123-20097</t>
  </si>
  <si>
    <t>123-20098</t>
  </si>
  <si>
    <t>123-20099</t>
  </si>
  <si>
    <t>123-20100</t>
  </si>
  <si>
    <t>123-20101</t>
  </si>
  <si>
    <t>123-20102</t>
  </si>
  <si>
    <t>123-20103</t>
  </si>
  <si>
    <t>123-20104</t>
  </si>
  <si>
    <t>123-20105</t>
  </si>
  <si>
    <t>123-20106</t>
  </si>
  <si>
    <t>123-20107</t>
  </si>
  <si>
    <t>123-20108</t>
  </si>
  <si>
    <t>123-20109</t>
  </si>
  <si>
    <t>123-20110</t>
  </si>
  <si>
    <t>123-20111</t>
  </si>
  <si>
    <t>123-20112</t>
  </si>
  <si>
    <t>123-20113</t>
  </si>
  <si>
    <t>123-20114</t>
  </si>
  <si>
    <t>123-20115</t>
  </si>
  <si>
    <t>123-20116</t>
  </si>
  <si>
    <t>123-20117</t>
  </si>
  <si>
    <t>123-20118</t>
  </si>
  <si>
    <t>123-20119</t>
  </si>
  <si>
    <t>123-20120</t>
  </si>
  <si>
    <t>123-20121</t>
  </si>
  <si>
    <t>123-20122</t>
  </si>
  <si>
    <t>123-20123</t>
  </si>
  <si>
    <t>123-20124</t>
  </si>
  <si>
    <t>123-20125</t>
  </si>
  <si>
    <t>123-20126</t>
  </si>
  <si>
    <t>123-20127</t>
  </si>
  <si>
    <t>123-20128</t>
  </si>
  <si>
    <t>123-20129</t>
  </si>
  <si>
    <t>123-20130</t>
  </si>
  <si>
    <t>123-20131</t>
  </si>
  <si>
    <t>123-20132</t>
  </si>
  <si>
    <t>123-20133</t>
  </si>
  <si>
    <t>123-20134</t>
  </si>
  <si>
    <t>123-20135</t>
  </si>
  <si>
    <t>123-20136</t>
  </si>
  <si>
    <t>123-20137</t>
  </si>
  <si>
    <t>123-20138</t>
  </si>
  <si>
    <t>123-20139</t>
  </si>
  <si>
    <t>123-20140</t>
  </si>
  <si>
    <t>123-20141</t>
  </si>
  <si>
    <t>123-20142</t>
  </si>
  <si>
    <t>123-20143</t>
  </si>
  <si>
    <t>123-20144</t>
  </si>
  <si>
    <t>123-20145</t>
  </si>
  <si>
    <t>123-20146</t>
  </si>
  <si>
    <t>123-20147</t>
  </si>
  <si>
    <t>123-20148</t>
  </si>
  <si>
    <t>123-20149</t>
  </si>
  <si>
    <t>123-20150</t>
  </si>
  <si>
    <t>123-20151</t>
  </si>
  <si>
    <t>123-20152</t>
  </si>
  <si>
    <t>123-20153</t>
  </si>
  <si>
    <t>123-20154</t>
  </si>
  <si>
    <t>123-20155</t>
  </si>
  <si>
    <t>123-20156</t>
  </si>
  <si>
    <t>123-20157</t>
  </si>
  <si>
    <t>123-20158</t>
  </si>
  <si>
    <t>123-20159</t>
  </si>
  <si>
    <t>123-20160</t>
  </si>
  <si>
    <t>123-20161</t>
  </si>
  <si>
    <t>123-20162</t>
  </si>
  <si>
    <t>123-20163</t>
  </si>
  <si>
    <t>123-20164</t>
  </si>
  <si>
    <t>123-20165</t>
  </si>
  <si>
    <t>123-20166</t>
  </si>
  <si>
    <t>123-20167</t>
  </si>
  <si>
    <t>123-20168</t>
  </si>
  <si>
    <t>123-20169</t>
  </si>
  <si>
    <t>123-20170</t>
  </si>
  <si>
    <t>123-20171</t>
  </si>
  <si>
    <t>123-20172</t>
  </si>
  <si>
    <t>123-20173</t>
  </si>
  <si>
    <t>123-20174</t>
  </si>
  <si>
    <t>123-20175</t>
  </si>
  <si>
    <t>123-20176</t>
  </si>
  <si>
    <t>123-20177</t>
  </si>
  <si>
    <t>123-20178</t>
  </si>
  <si>
    <t>123-20179</t>
  </si>
  <si>
    <t>123-20180</t>
  </si>
  <si>
    <t>123-20181</t>
  </si>
  <si>
    <t>123-20182</t>
  </si>
  <si>
    <t>123-20183</t>
  </si>
  <si>
    <t>123-20184</t>
  </si>
  <si>
    <t>123-20185</t>
  </si>
  <si>
    <t>123-20186</t>
  </si>
  <si>
    <t>123-20187</t>
  </si>
  <si>
    <t>123-20188</t>
  </si>
  <si>
    <t>123-20189</t>
  </si>
  <si>
    <t>123-20190</t>
  </si>
  <si>
    <t>123-20191</t>
  </si>
  <si>
    <t>123-20192</t>
  </si>
  <si>
    <t>123-20193</t>
  </si>
  <si>
    <t>123-20194</t>
  </si>
  <si>
    <t>123-20195</t>
  </si>
  <si>
    <t>123-20196</t>
  </si>
  <si>
    <t>123-20197</t>
  </si>
  <si>
    <t>123-20198</t>
  </si>
  <si>
    <t>123-20199</t>
  </si>
  <si>
    <t>123-20200</t>
  </si>
  <si>
    <t>123-20201</t>
  </si>
  <si>
    <t>123-20202</t>
  </si>
  <si>
    <t>123-20203</t>
  </si>
  <si>
    <t>123-20204</t>
  </si>
  <si>
    <t>123-20205</t>
  </si>
  <si>
    <t>123-20206</t>
  </si>
  <si>
    <t>123-20207</t>
  </si>
  <si>
    <t>123-20208</t>
  </si>
  <si>
    <t>123-20209</t>
  </si>
  <si>
    <t>123-20210</t>
  </si>
  <si>
    <t>123-20211</t>
  </si>
  <si>
    <t>123-20212</t>
  </si>
  <si>
    <t>123-20213</t>
  </si>
  <si>
    <t>123-20214</t>
  </si>
  <si>
    <t>123-20215</t>
  </si>
  <si>
    <t>123-20216</t>
  </si>
  <si>
    <t>123-20217</t>
  </si>
  <si>
    <t>123-20218</t>
  </si>
  <si>
    <t>123-20219</t>
  </si>
  <si>
    <t>123-20220</t>
  </si>
  <si>
    <t>123-20221</t>
  </si>
  <si>
    <t>123-20222</t>
  </si>
  <si>
    <t>123-20223</t>
  </si>
  <si>
    <t>123-20224</t>
  </si>
  <si>
    <t>123-20225</t>
  </si>
  <si>
    <t>123-20226</t>
  </si>
  <si>
    <t>123-20227</t>
  </si>
  <si>
    <t>123-20228</t>
  </si>
  <si>
    <t>123-20229</t>
  </si>
  <si>
    <t>123-20230</t>
  </si>
  <si>
    <t>123-20231</t>
  </si>
  <si>
    <t>123-20232</t>
  </si>
  <si>
    <t>123-20233</t>
  </si>
  <si>
    <t>123-20234</t>
  </si>
  <si>
    <t>123-20235</t>
  </si>
  <si>
    <t>123-20236</t>
  </si>
  <si>
    <t>123-20237</t>
  </si>
  <si>
    <t>123-20238</t>
  </si>
  <si>
    <t>123-20239</t>
  </si>
  <si>
    <t>123-20240</t>
  </si>
  <si>
    <t>123-20241</t>
  </si>
  <si>
    <t>123-20242</t>
  </si>
  <si>
    <t>123-20243</t>
  </si>
  <si>
    <t>123-20244</t>
  </si>
  <si>
    <t>123-20245</t>
  </si>
  <si>
    <t>123-20246</t>
  </si>
  <si>
    <t>123-20247</t>
  </si>
  <si>
    <t>123-20248</t>
  </si>
  <si>
    <t>123-20249</t>
  </si>
  <si>
    <t>123-20250</t>
  </si>
  <si>
    <t>123-20251</t>
  </si>
  <si>
    <t>123-20252</t>
  </si>
  <si>
    <t>123-20253</t>
  </si>
  <si>
    <t>123-20254</t>
  </si>
  <si>
    <t>123-20255</t>
  </si>
  <si>
    <t>123-20256</t>
  </si>
  <si>
    <t>123-20257</t>
  </si>
  <si>
    <t>123-20258</t>
  </si>
  <si>
    <t>123-20259</t>
  </si>
  <si>
    <t>123-20260</t>
  </si>
  <si>
    <t>123-20261</t>
  </si>
  <si>
    <t>123-20262</t>
  </si>
  <si>
    <t>123-20263</t>
  </si>
  <si>
    <t>123-20264</t>
  </si>
  <si>
    <t>123-20265</t>
  </si>
  <si>
    <t>123-20266</t>
  </si>
  <si>
    <t>123-20267</t>
  </si>
  <si>
    <t>123-20268</t>
  </si>
  <si>
    <t>123-20269</t>
  </si>
  <si>
    <t>123-20270</t>
  </si>
  <si>
    <t>123-20271</t>
  </si>
  <si>
    <t>123-20272</t>
  </si>
  <si>
    <t>123-20273</t>
  </si>
  <si>
    <t>123-20274</t>
  </si>
  <si>
    <t>123-20275</t>
  </si>
  <si>
    <t>123-20276</t>
  </si>
  <si>
    <t>123-20277</t>
  </si>
  <si>
    <t>123-20278</t>
  </si>
  <si>
    <t>123-20279</t>
  </si>
  <si>
    <t>123-20280</t>
  </si>
  <si>
    <t>123-20281</t>
  </si>
  <si>
    <t>123-20282</t>
  </si>
  <si>
    <t>123-20283</t>
  </si>
  <si>
    <t>123-20284</t>
  </si>
  <si>
    <t>123-20285</t>
  </si>
  <si>
    <t>123-20286</t>
  </si>
  <si>
    <t>123-20287</t>
  </si>
  <si>
    <t>123-20288</t>
  </si>
  <si>
    <t>123-20289</t>
  </si>
  <si>
    <t>123-20290</t>
  </si>
  <si>
    <t>123-20291</t>
  </si>
  <si>
    <t>123-20292</t>
  </si>
  <si>
    <t>123-20293</t>
  </si>
  <si>
    <t>123-20294</t>
  </si>
  <si>
    <t>123-20295</t>
  </si>
  <si>
    <t>123-20296</t>
  </si>
  <si>
    <t>123-20297</t>
  </si>
  <si>
    <t>123-20298</t>
  </si>
  <si>
    <t>123-20299</t>
  </si>
  <si>
    <t>123-20300</t>
  </si>
  <si>
    <t>123-20301</t>
  </si>
  <si>
    <t>123-20302</t>
  </si>
  <si>
    <t>123-20303</t>
  </si>
  <si>
    <t>123-20304</t>
  </si>
  <si>
    <t>123-20305</t>
  </si>
  <si>
    <t>123-20306</t>
  </si>
  <si>
    <t>123-20307</t>
  </si>
  <si>
    <t>123-20308</t>
  </si>
  <si>
    <t>123-20309</t>
  </si>
  <si>
    <t>123-20310</t>
  </si>
  <si>
    <t>123-20311</t>
  </si>
  <si>
    <t>123-20312</t>
  </si>
  <si>
    <t>123-20313</t>
  </si>
  <si>
    <t>123-20314</t>
  </si>
  <si>
    <t>123-20315</t>
  </si>
  <si>
    <t>123-20316</t>
  </si>
  <si>
    <t>123-20317</t>
  </si>
  <si>
    <t>123-20318</t>
  </si>
  <si>
    <t>123-20319</t>
  </si>
  <si>
    <t>123-20320</t>
  </si>
  <si>
    <t>123-20321</t>
  </si>
  <si>
    <t>123-20322</t>
  </si>
  <si>
    <t>123-20323</t>
  </si>
  <si>
    <t>123-20324</t>
  </si>
  <si>
    <t>123-20325</t>
  </si>
  <si>
    <t>123-20326</t>
  </si>
  <si>
    <t>123-20327</t>
  </si>
  <si>
    <t>123-20328</t>
  </si>
  <si>
    <t>123-20329</t>
  </si>
  <si>
    <t>123-20330</t>
  </si>
  <si>
    <t>123-20331</t>
  </si>
  <si>
    <t>123-20332</t>
  </si>
  <si>
    <t>123-20333</t>
  </si>
  <si>
    <t>123-20334</t>
  </si>
  <si>
    <t>123-20335</t>
  </si>
  <si>
    <t>123-20336</t>
  </si>
  <si>
    <t>123-20337</t>
  </si>
  <si>
    <t>123-20338</t>
  </si>
  <si>
    <t>123-20339</t>
  </si>
  <si>
    <t>123-20340</t>
  </si>
  <si>
    <t>123-20341</t>
  </si>
  <si>
    <t>123-20342</t>
  </si>
  <si>
    <t>123-20343</t>
  </si>
  <si>
    <t>123-20344</t>
  </si>
  <si>
    <t>123-20345</t>
  </si>
  <si>
    <t>123-20346</t>
  </si>
  <si>
    <t>123-20347</t>
  </si>
  <si>
    <t>123-20348</t>
  </si>
  <si>
    <t>123-20349</t>
  </si>
  <si>
    <t>123-20350</t>
  </si>
  <si>
    <t>123-20351</t>
  </si>
  <si>
    <t>123-20352</t>
  </si>
  <si>
    <t>123-20353</t>
  </si>
  <si>
    <t>123-20354</t>
  </si>
  <si>
    <t>123-20355</t>
  </si>
  <si>
    <t>123-20356</t>
  </si>
  <si>
    <t>123-20357</t>
  </si>
  <si>
    <t>123-20358</t>
  </si>
  <si>
    <t>123-20359</t>
  </si>
  <si>
    <t>123-20360</t>
  </si>
  <si>
    <t>123-20361</t>
  </si>
  <si>
    <t>123-20362</t>
  </si>
  <si>
    <t>123-20363</t>
  </si>
  <si>
    <t>123-20364</t>
  </si>
  <si>
    <t>123-20365</t>
  </si>
  <si>
    <t>123-20366</t>
  </si>
  <si>
    <t>123-20367</t>
  </si>
  <si>
    <t>123-20368</t>
  </si>
  <si>
    <t>123-20369</t>
  </si>
  <si>
    <t>123-20370</t>
  </si>
  <si>
    <t>123-20371</t>
  </si>
  <si>
    <t>123-20372</t>
  </si>
  <si>
    <t>123-20373</t>
  </si>
  <si>
    <t>123-20374</t>
  </si>
  <si>
    <t>123-20375</t>
  </si>
  <si>
    <t>123-20376</t>
  </si>
  <si>
    <t>123-20377</t>
  </si>
  <si>
    <t>123-20378</t>
  </si>
  <si>
    <t>123-20379</t>
  </si>
  <si>
    <t>123-20380</t>
  </si>
  <si>
    <t>123-20381</t>
  </si>
  <si>
    <t>123-20382</t>
  </si>
  <si>
    <t>123-20383</t>
  </si>
  <si>
    <t>123-20384</t>
  </si>
  <si>
    <t>123-20385</t>
  </si>
  <si>
    <t>123-20386</t>
  </si>
  <si>
    <t>123-20387</t>
  </si>
  <si>
    <t>123-20388</t>
  </si>
  <si>
    <t>123-20389</t>
  </si>
  <si>
    <t>123-20390</t>
  </si>
  <si>
    <t>123-20391</t>
  </si>
  <si>
    <t>123-20392</t>
  </si>
  <si>
    <t>123-20393</t>
  </si>
  <si>
    <t>123-20394</t>
  </si>
  <si>
    <t>123-20395</t>
  </si>
  <si>
    <t>123-20396</t>
  </si>
  <si>
    <t>123-20397</t>
  </si>
  <si>
    <t>123-20398</t>
  </si>
  <si>
    <t>123-20399</t>
  </si>
  <si>
    <t>123-20400</t>
  </si>
  <si>
    <t>123-20401</t>
  </si>
  <si>
    <t>123-20402</t>
  </si>
  <si>
    <t>123-20403</t>
  </si>
  <si>
    <t>123-20404</t>
  </si>
  <si>
    <t>123-20405</t>
  </si>
  <si>
    <t>123-20406</t>
  </si>
  <si>
    <t>123-20407</t>
  </si>
  <si>
    <t>123-20408</t>
  </si>
  <si>
    <t>123-20409</t>
  </si>
  <si>
    <t>123-20410</t>
  </si>
  <si>
    <t>123-20411</t>
  </si>
  <si>
    <t>123-20412</t>
  </si>
  <si>
    <t>123-20413</t>
  </si>
  <si>
    <t>123-20414</t>
  </si>
  <si>
    <t>123-20415</t>
  </si>
  <si>
    <t>123-20416</t>
  </si>
  <si>
    <t>123-20417</t>
  </si>
  <si>
    <t>123-20418</t>
  </si>
  <si>
    <t>123-20419</t>
  </si>
  <si>
    <t>123-20420</t>
  </si>
  <si>
    <t>123-20421</t>
  </si>
  <si>
    <t>123-20422</t>
  </si>
  <si>
    <t>123-20423</t>
  </si>
  <si>
    <t>123-20424</t>
  </si>
  <si>
    <t>123-20425</t>
  </si>
  <si>
    <t>123-20426</t>
  </si>
  <si>
    <t>123-20427</t>
  </si>
  <si>
    <t>123-20428</t>
  </si>
  <si>
    <t>123-20429</t>
  </si>
  <si>
    <t>123-20430</t>
  </si>
  <si>
    <t>123-20431</t>
  </si>
  <si>
    <t>123-20432</t>
  </si>
  <si>
    <t>123-20433</t>
  </si>
  <si>
    <t>123-20434</t>
  </si>
  <si>
    <t>123-20435</t>
  </si>
  <si>
    <t>123-20436</t>
  </si>
  <si>
    <t>123-20437</t>
  </si>
  <si>
    <t>123-20438</t>
  </si>
  <si>
    <t>123-20439</t>
  </si>
  <si>
    <t>123-20440</t>
  </si>
  <si>
    <t>123-20441</t>
  </si>
  <si>
    <t>123-20442</t>
  </si>
  <si>
    <t>123-20443</t>
  </si>
  <si>
    <t>123-20444</t>
  </si>
  <si>
    <t>123-20445</t>
  </si>
  <si>
    <t>123-20446</t>
  </si>
  <si>
    <t>123-20447</t>
  </si>
  <si>
    <t>123-20448</t>
  </si>
  <si>
    <t>123-20449</t>
  </si>
  <si>
    <t>123-20450</t>
  </si>
  <si>
    <t>123-20451</t>
  </si>
  <si>
    <t>123-20452</t>
  </si>
  <si>
    <t>123-20453</t>
  </si>
  <si>
    <t>123-20454</t>
  </si>
  <si>
    <t>123-20455</t>
  </si>
  <si>
    <t>123-20456</t>
  </si>
  <si>
    <t>123-20457</t>
  </si>
  <si>
    <t>123-20458</t>
  </si>
  <si>
    <t>123-20459</t>
  </si>
  <si>
    <t>123-20460</t>
  </si>
  <si>
    <t>123-20461</t>
  </si>
  <si>
    <t>123-20462</t>
  </si>
  <si>
    <t>123-20463</t>
  </si>
  <si>
    <t>123-20464</t>
  </si>
  <si>
    <t>123-20465</t>
  </si>
  <si>
    <t>123-20466</t>
  </si>
  <si>
    <t>123-20467</t>
  </si>
  <si>
    <t>123-20468</t>
  </si>
  <si>
    <t>123-20469</t>
  </si>
  <si>
    <t>123-20470</t>
  </si>
  <si>
    <t>123-20471</t>
  </si>
  <si>
    <t>123-20472</t>
  </si>
  <si>
    <t>123-20473</t>
  </si>
  <si>
    <t>123-20474</t>
  </si>
  <si>
    <t>123-20475</t>
  </si>
  <si>
    <t>123-20476</t>
  </si>
  <si>
    <t>123-20477</t>
  </si>
  <si>
    <t>123-20478</t>
  </si>
  <si>
    <t>123-20479</t>
  </si>
  <si>
    <t>123-20480</t>
  </si>
  <si>
    <t>123-20481</t>
  </si>
  <si>
    <t>123-20482</t>
  </si>
  <si>
    <t>123-20483</t>
  </si>
  <si>
    <t>123-20484</t>
  </si>
  <si>
    <t>123-20485</t>
  </si>
  <si>
    <t>123-20486</t>
  </si>
  <si>
    <t>123-20487</t>
  </si>
  <si>
    <t>123-20488</t>
  </si>
  <si>
    <t>123-20489</t>
  </si>
  <si>
    <t>123-20490</t>
  </si>
  <si>
    <t>123-20491</t>
  </si>
  <si>
    <t>123-20492</t>
  </si>
  <si>
    <t>123-20493</t>
  </si>
  <si>
    <t>123-20494</t>
  </si>
  <si>
    <t>123-20495</t>
  </si>
  <si>
    <t>123-20496</t>
  </si>
  <si>
    <t>123-20497</t>
  </si>
  <si>
    <t>123-20498</t>
  </si>
  <si>
    <t>123-20499</t>
  </si>
  <si>
    <t>123-20500</t>
  </si>
  <si>
    <t>123-20501</t>
  </si>
  <si>
    <t>123-20502</t>
  </si>
  <si>
    <t>123-20503</t>
  </si>
  <si>
    <t>123-20504</t>
  </si>
  <si>
    <t>123-20505</t>
  </si>
  <si>
    <t>123-20506</t>
  </si>
  <si>
    <t>123-20507</t>
  </si>
  <si>
    <t>123-20508</t>
  </si>
  <si>
    <t>123-20509</t>
  </si>
  <si>
    <t>123-20510</t>
  </si>
  <si>
    <t>123-20511</t>
  </si>
  <si>
    <t>123-20512</t>
  </si>
  <si>
    <t>123-20513</t>
  </si>
  <si>
    <t>123-20514</t>
  </si>
  <si>
    <t>123-20515</t>
  </si>
  <si>
    <t>123-20516</t>
  </si>
  <si>
    <t>123-20517</t>
  </si>
  <si>
    <t>123-20518</t>
  </si>
  <si>
    <t>123-20519</t>
  </si>
  <si>
    <t>123-20520</t>
  </si>
  <si>
    <t>123-20521</t>
  </si>
  <si>
    <t>123-20522</t>
  </si>
  <si>
    <t>123-20523</t>
  </si>
  <si>
    <t>123-20524</t>
  </si>
  <si>
    <t>123-20525</t>
  </si>
  <si>
    <t>123-20526</t>
  </si>
  <si>
    <t>123-20527</t>
  </si>
  <si>
    <t>123-20528</t>
  </si>
  <si>
    <t>123-20529</t>
  </si>
  <si>
    <t>123-20530</t>
  </si>
  <si>
    <t>123-20531</t>
  </si>
  <si>
    <t>123-20532</t>
  </si>
  <si>
    <t>123-20533</t>
  </si>
  <si>
    <t>123-20534</t>
  </si>
  <si>
    <t>123-20535</t>
  </si>
  <si>
    <t>123-20536</t>
  </si>
  <si>
    <t>123-20537</t>
  </si>
  <si>
    <t>123-20538</t>
  </si>
  <si>
    <t>123-20539</t>
  </si>
  <si>
    <t>123-20540</t>
  </si>
  <si>
    <t>123-20541</t>
  </si>
  <si>
    <t>123-20542</t>
  </si>
  <si>
    <t>123-20543</t>
  </si>
  <si>
    <t>123-20544</t>
  </si>
  <si>
    <t>123-20545</t>
  </si>
  <si>
    <t>123-20546</t>
  </si>
  <si>
    <t>123-20547</t>
  </si>
  <si>
    <t>123-20548</t>
  </si>
  <si>
    <t>123-20549</t>
  </si>
  <si>
    <t>123-20550</t>
  </si>
  <si>
    <t>123-20551</t>
  </si>
  <si>
    <t>123-20552</t>
  </si>
  <si>
    <t>123-20553</t>
  </si>
  <si>
    <t>123-20554</t>
  </si>
  <si>
    <t>123-20555</t>
  </si>
  <si>
    <t>123-20556</t>
  </si>
  <si>
    <t>123-20557</t>
  </si>
  <si>
    <t>123-20558</t>
  </si>
  <si>
    <t>123-20559</t>
  </si>
  <si>
    <t>123-20560</t>
  </si>
  <si>
    <t>123-20561</t>
  </si>
  <si>
    <t>123-20562</t>
  </si>
  <si>
    <t>123-20563</t>
  </si>
  <si>
    <t>123-20564</t>
  </si>
  <si>
    <t>123-20565</t>
  </si>
  <si>
    <t>123-20566</t>
  </si>
  <si>
    <t>123-20567</t>
  </si>
  <si>
    <t>123-20568</t>
  </si>
  <si>
    <t>123-20569</t>
  </si>
  <si>
    <t>123-20570</t>
  </si>
  <si>
    <t>123-20571</t>
  </si>
  <si>
    <t>123-20572</t>
  </si>
  <si>
    <t>123-20573</t>
  </si>
  <si>
    <t>123-20574</t>
  </si>
  <si>
    <t>123-20575</t>
  </si>
  <si>
    <t>123-20576</t>
  </si>
  <si>
    <t>123-20577</t>
  </si>
  <si>
    <t>123-20578</t>
  </si>
  <si>
    <t>123-20579</t>
  </si>
  <si>
    <t>123-20580</t>
  </si>
  <si>
    <t>123-20581</t>
  </si>
  <si>
    <t>123-20582</t>
  </si>
  <si>
    <t>123-20583</t>
  </si>
  <si>
    <t>123-20584</t>
  </si>
  <si>
    <t>123-20585</t>
  </si>
  <si>
    <t>123-20586</t>
  </si>
  <si>
    <t>123-20587</t>
  </si>
  <si>
    <t>123-20588</t>
  </si>
  <si>
    <t>123-20589</t>
  </si>
  <si>
    <t>123-20590</t>
  </si>
  <si>
    <t>123-20591</t>
  </si>
  <si>
    <t>123-20592</t>
  </si>
  <si>
    <t>123-20593</t>
  </si>
  <si>
    <t>123-20594</t>
  </si>
  <si>
    <t>123-20595</t>
  </si>
  <si>
    <t>123-20596</t>
  </si>
  <si>
    <t>123-20597</t>
  </si>
  <si>
    <t>123-20598</t>
  </si>
  <si>
    <t>123-20599</t>
  </si>
  <si>
    <t>123-20600</t>
  </si>
  <si>
    <t>123-20601</t>
  </si>
  <si>
    <t>123-20602</t>
  </si>
  <si>
    <t>123-20603</t>
  </si>
  <si>
    <t>123-20604</t>
  </si>
  <si>
    <t>123-20605</t>
  </si>
  <si>
    <t>123-20606</t>
  </si>
  <si>
    <t>123-20607</t>
  </si>
  <si>
    <t>123-20608</t>
  </si>
  <si>
    <t>123-20609</t>
  </si>
  <si>
    <t>123-20610</t>
  </si>
  <si>
    <t>123-20611</t>
  </si>
  <si>
    <t>123-20612</t>
  </si>
  <si>
    <t>123-20613</t>
  </si>
  <si>
    <t>123-20614</t>
  </si>
  <si>
    <t>123-20615</t>
  </si>
  <si>
    <t>123-20616</t>
  </si>
  <si>
    <t>123-20617</t>
  </si>
  <si>
    <t>123-20618</t>
  </si>
  <si>
    <t>123-20619</t>
  </si>
  <si>
    <t>123-20620</t>
  </si>
  <si>
    <t>123-20621</t>
  </si>
  <si>
    <t>123-20622</t>
  </si>
  <si>
    <t>123-20623</t>
  </si>
  <si>
    <t>123-20624</t>
  </si>
  <si>
    <t>123-20625</t>
  </si>
  <si>
    <t>123-20626</t>
  </si>
  <si>
    <t>123-20627</t>
  </si>
  <si>
    <t>123-20628</t>
  </si>
  <si>
    <t>123-20629</t>
  </si>
  <si>
    <t>123-20630</t>
  </si>
  <si>
    <t>123-20631</t>
  </si>
  <si>
    <t>123-20632</t>
  </si>
  <si>
    <t>123-20633</t>
  </si>
  <si>
    <t>123-20634</t>
  </si>
  <si>
    <t>123-20635</t>
  </si>
  <si>
    <t>123-20636</t>
  </si>
  <si>
    <t>123-20637</t>
  </si>
  <si>
    <t>123-20638</t>
  </si>
  <si>
    <t>123-20639</t>
  </si>
  <si>
    <t>123-20640</t>
  </si>
  <si>
    <t>123-20641</t>
  </si>
  <si>
    <t>123-20642</t>
  </si>
  <si>
    <t>123-20643</t>
  </si>
  <si>
    <t>123-20644</t>
  </si>
  <si>
    <t>123-20645</t>
  </si>
  <si>
    <t>123-20646</t>
  </si>
  <si>
    <t>123-20647</t>
  </si>
  <si>
    <t>123-20648</t>
  </si>
  <si>
    <t>123-20649</t>
  </si>
  <si>
    <t>123-20650</t>
  </si>
  <si>
    <t>123-20651</t>
  </si>
  <si>
    <t>123-20652</t>
  </si>
  <si>
    <t>123-20653</t>
  </si>
  <si>
    <t>123-20654</t>
  </si>
  <si>
    <t>123-20655</t>
  </si>
  <si>
    <t>123-20656</t>
  </si>
  <si>
    <t>123-20657</t>
  </si>
  <si>
    <t>123-20658</t>
  </si>
  <si>
    <t>123-20659</t>
  </si>
  <si>
    <t>123-20660</t>
  </si>
  <si>
    <t>123-20661</t>
  </si>
  <si>
    <t>123-20662</t>
  </si>
  <si>
    <t>123-20663</t>
  </si>
  <si>
    <t>123-20664</t>
  </si>
  <si>
    <t>123-20665</t>
  </si>
  <si>
    <t>123-20666</t>
  </si>
  <si>
    <t>123-20667</t>
  </si>
  <si>
    <t>123-20668</t>
  </si>
  <si>
    <t>123-20669</t>
  </si>
  <si>
    <t>123-20670</t>
  </si>
  <si>
    <t>123-20671</t>
  </si>
  <si>
    <t>123-20672</t>
  </si>
  <si>
    <t>123-20673</t>
  </si>
  <si>
    <t>123-20674</t>
  </si>
  <si>
    <t>123-20675</t>
  </si>
  <si>
    <t>123-20676</t>
  </si>
  <si>
    <t>123-20677</t>
  </si>
  <si>
    <t>123-20678</t>
  </si>
  <si>
    <t>123-20679</t>
  </si>
  <si>
    <t>123-20680</t>
  </si>
  <si>
    <t>123-20681</t>
  </si>
  <si>
    <t>123-20682</t>
  </si>
  <si>
    <t>123-20683</t>
  </si>
  <si>
    <t>123-20684</t>
  </si>
  <si>
    <t>123-20685</t>
  </si>
  <si>
    <t>123-20686</t>
  </si>
  <si>
    <t>123-20687</t>
  </si>
  <si>
    <t>123-20688</t>
  </si>
  <si>
    <t>123-20689</t>
  </si>
  <si>
    <t>123-20690</t>
  </si>
  <si>
    <t>123-20691</t>
  </si>
  <si>
    <t>123-20692</t>
  </si>
  <si>
    <t>123-20693</t>
  </si>
  <si>
    <t>123-20694</t>
  </si>
  <si>
    <t>123-20695</t>
  </si>
  <si>
    <t>123-20696</t>
  </si>
  <si>
    <t>123-20697</t>
  </si>
  <si>
    <t>123-20698</t>
  </si>
  <si>
    <t>123-20699</t>
  </si>
  <si>
    <t>123-20700</t>
  </si>
  <si>
    <t>123-20701</t>
  </si>
  <si>
    <t>123-20702</t>
  </si>
  <si>
    <t>123-20703</t>
  </si>
  <si>
    <t>123-20704</t>
  </si>
  <si>
    <t>123-20705</t>
  </si>
  <si>
    <t>123-20706</t>
  </si>
  <si>
    <t>123-20707</t>
  </si>
  <si>
    <t>123-20708</t>
  </si>
  <si>
    <t>123-20709</t>
  </si>
  <si>
    <t>123-20710</t>
  </si>
  <si>
    <t>123-20711</t>
  </si>
  <si>
    <t>123-20712</t>
  </si>
  <si>
    <t>123-20713</t>
  </si>
  <si>
    <t>123-20714</t>
  </si>
  <si>
    <t>123-20715</t>
  </si>
  <si>
    <t>123-20716</t>
  </si>
  <si>
    <t>123-20717</t>
  </si>
  <si>
    <t>123-20718</t>
  </si>
  <si>
    <t>123-20719</t>
  </si>
  <si>
    <t>123-20720</t>
  </si>
  <si>
    <t>123-20721</t>
  </si>
  <si>
    <t>123-20722</t>
  </si>
  <si>
    <t>123-20723</t>
  </si>
  <si>
    <t>123-20724</t>
  </si>
  <si>
    <t>123-20725</t>
  </si>
  <si>
    <t>123-20726</t>
  </si>
  <si>
    <t>123-20727</t>
  </si>
  <si>
    <t>123-20728</t>
  </si>
  <si>
    <t>123-20729</t>
  </si>
  <si>
    <t>123-20730</t>
  </si>
  <si>
    <t>123-20731</t>
  </si>
  <si>
    <t>123-20732</t>
  </si>
  <si>
    <t>123-20733</t>
  </si>
  <si>
    <t>123-20734</t>
  </si>
  <si>
    <t>123-20735</t>
  </si>
  <si>
    <t>123-20736</t>
  </si>
  <si>
    <t>123-20737</t>
  </si>
  <si>
    <t>123-20738</t>
  </si>
  <si>
    <t>123-20739</t>
  </si>
  <si>
    <t>123-20740</t>
  </si>
  <si>
    <t>123-20741</t>
  </si>
  <si>
    <t>123-20742</t>
  </si>
  <si>
    <t>123-20743</t>
  </si>
  <si>
    <t>123-20744</t>
  </si>
  <si>
    <t>123-20745</t>
  </si>
  <si>
    <t>123-20746</t>
  </si>
  <si>
    <t>123-20747</t>
  </si>
  <si>
    <t>123-20748</t>
  </si>
  <si>
    <t>123-20749</t>
  </si>
  <si>
    <t>123-20750</t>
  </si>
  <si>
    <t>123-20751</t>
  </si>
  <si>
    <t>123-20752</t>
  </si>
  <si>
    <t>123-20753</t>
  </si>
  <si>
    <t>123-20754</t>
  </si>
  <si>
    <t>123-20755</t>
  </si>
  <si>
    <t>123-20756</t>
  </si>
  <si>
    <t>123-20757</t>
  </si>
  <si>
    <t>123-20758</t>
  </si>
  <si>
    <t>123-20759</t>
  </si>
  <si>
    <t>123-20760</t>
  </si>
  <si>
    <t>123-20761</t>
  </si>
  <si>
    <t>123-20762</t>
  </si>
  <si>
    <t>123-20763</t>
  </si>
  <si>
    <t>123-20764</t>
  </si>
  <si>
    <t>123-20765</t>
  </si>
  <si>
    <t>123-20766</t>
  </si>
  <si>
    <t>123-20767</t>
  </si>
  <si>
    <t>123-20768</t>
  </si>
  <si>
    <t>123-20769</t>
  </si>
  <si>
    <t>123-20770</t>
  </si>
  <si>
    <t>123-20771</t>
  </si>
  <si>
    <t>123-20772</t>
  </si>
  <si>
    <t>123-20773</t>
  </si>
  <si>
    <t>123-20774</t>
  </si>
  <si>
    <t>123-20775</t>
  </si>
  <si>
    <t>123-20776</t>
  </si>
  <si>
    <t>123-20777</t>
  </si>
  <si>
    <t>123-20778</t>
  </si>
  <si>
    <t>123-20779</t>
  </si>
  <si>
    <t>123-20780</t>
  </si>
  <si>
    <t>123-20781</t>
  </si>
  <si>
    <t>123-20782</t>
  </si>
  <si>
    <t>123-20783</t>
  </si>
  <si>
    <t>123-20784</t>
  </si>
  <si>
    <t>123-20785</t>
  </si>
  <si>
    <t>123-20786</t>
  </si>
  <si>
    <t>123-20787</t>
  </si>
  <si>
    <t>123-20788</t>
  </si>
  <si>
    <t>123-20789</t>
  </si>
  <si>
    <t>123-20790</t>
  </si>
  <si>
    <t>123-20791</t>
  </si>
  <si>
    <t>123-20792</t>
  </si>
  <si>
    <t>123-20793</t>
  </si>
  <si>
    <t>123-20794</t>
  </si>
  <si>
    <t>123-20795</t>
  </si>
  <si>
    <t>123-20796</t>
  </si>
  <si>
    <t>123-20797</t>
  </si>
  <si>
    <t>123-20798</t>
  </si>
  <si>
    <t>123-20799</t>
  </si>
  <si>
    <t>123-20800</t>
  </si>
  <si>
    <t>123-20801</t>
  </si>
  <si>
    <t>123-20802</t>
  </si>
  <si>
    <t>123-20803</t>
  </si>
  <si>
    <t>123-20804</t>
  </si>
  <si>
    <t>123-20805</t>
  </si>
  <si>
    <t>123-20806</t>
  </si>
  <si>
    <t>123-20807</t>
  </si>
  <si>
    <t>123-20808</t>
  </si>
  <si>
    <t>123-20809</t>
  </si>
  <si>
    <t>123-20810</t>
  </si>
  <si>
    <t>123-20811</t>
  </si>
  <si>
    <t>123-20812</t>
  </si>
  <si>
    <t>123-20813</t>
  </si>
  <si>
    <t>123-20814</t>
  </si>
  <si>
    <t>123-20815</t>
  </si>
  <si>
    <t>123-20816</t>
  </si>
  <si>
    <t>123-20817</t>
  </si>
  <si>
    <t>123-20818</t>
  </si>
  <si>
    <t>123-20819</t>
  </si>
  <si>
    <t>123-20820</t>
  </si>
  <si>
    <t>123-20821</t>
  </si>
  <si>
    <t>123-20822</t>
  </si>
  <si>
    <t>123-20823</t>
  </si>
  <si>
    <t>123-20824</t>
  </si>
  <si>
    <t>123-20825</t>
  </si>
  <si>
    <t>123-20826</t>
  </si>
  <si>
    <t>123-20827</t>
  </si>
  <si>
    <t>123-20828</t>
  </si>
  <si>
    <t>123-20829</t>
  </si>
  <si>
    <t>123-20830</t>
  </si>
  <si>
    <t>123-20831</t>
  </si>
  <si>
    <t>123-20832</t>
  </si>
  <si>
    <t>123-20833</t>
  </si>
  <si>
    <t>123-20834</t>
  </si>
  <si>
    <t>123-20835</t>
  </si>
  <si>
    <t>123-20836</t>
  </si>
  <si>
    <t>123-20837</t>
  </si>
  <si>
    <t>123-20838</t>
  </si>
  <si>
    <t>123-20839</t>
  </si>
  <si>
    <t>123-20840</t>
  </si>
  <si>
    <t>123-20841</t>
  </si>
  <si>
    <t>123-20842</t>
  </si>
  <si>
    <t>123-20843</t>
  </si>
  <si>
    <t>123-20844</t>
  </si>
  <si>
    <t>123-20845</t>
  </si>
  <si>
    <t>123-20846</t>
  </si>
  <si>
    <t>123-20847</t>
  </si>
  <si>
    <t>123-20848</t>
  </si>
  <si>
    <t>123-20849</t>
  </si>
  <si>
    <t>123-20850</t>
  </si>
  <si>
    <t>123-20851</t>
  </si>
  <si>
    <t>123-20852</t>
  </si>
  <si>
    <t>123-20853</t>
  </si>
  <si>
    <t>123-20854</t>
  </si>
  <si>
    <t>123-20855</t>
  </si>
  <si>
    <t>123-20856</t>
  </si>
  <si>
    <t>123-20857</t>
  </si>
  <si>
    <t>123-20858</t>
  </si>
  <si>
    <t>123-20859</t>
  </si>
  <si>
    <t>123-20860</t>
  </si>
  <si>
    <t>123-20861</t>
  </si>
  <si>
    <t>123-20862</t>
  </si>
  <si>
    <t>123-20863</t>
  </si>
  <si>
    <t>123-20864</t>
  </si>
  <si>
    <t>123-20865</t>
  </si>
  <si>
    <t>123-20866</t>
  </si>
  <si>
    <t>123-20867</t>
  </si>
  <si>
    <t>123-20868</t>
  </si>
  <si>
    <t>123-20869</t>
  </si>
  <si>
    <t>123-20870</t>
  </si>
  <si>
    <t>123-20871</t>
  </si>
  <si>
    <t>123-20872</t>
  </si>
  <si>
    <t>123-20873</t>
  </si>
  <si>
    <t>123-20874</t>
  </si>
  <si>
    <t>123-20875</t>
  </si>
  <si>
    <t>123-20876</t>
  </si>
  <si>
    <t>123-20877</t>
  </si>
  <si>
    <t>123-20878</t>
  </si>
  <si>
    <t>123-20879</t>
  </si>
  <si>
    <t>123-20880</t>
  </si>
  <si>
    <t>123-20881</t>
  </si>
  <si>
    <t>123-20882</t>
  </si>
  <si>
    <t>123-20883</t>
  </si>
  <si>
    <t>123-20884</t>
  </si>
  <si>
    <t>123-20885</t>
  </si>
  <si>
    <t>123-20886</t>
  </si>
  <si>
    <t>123-20887</t>
  </si>
  <si>
    <t>123-20888</t>
  </si>
  <si>
    <t>123-20889</t>
  </si>
  <si>
    <t>123-20890</t>
  </si>
  <si>
    <t>123-20891</t>
  </si>
  <si>
    <t>123-20892</t>
  </si>
  <si>
    <t>123-20893</t>
  </si>
  <si>
    <t>123-20894</t>
  </si>
  <si>
    <t>123-20895</t>
  </si>
  <si>
    <t>123-20896</t>
  </si>
  <si>
    <t>123-20897</t>
  </si>
  <si>
    <t>123-20898</t>
  </si>
  <si>
    <t>123-20899</t>
  </si>
  <si>
    <t>123-20900</t>
  </si>
  <si>
    <t>123-20901</t>
  </si>
  <si>
    <t>123-20902</t>
  </si>
  <si>
    <t>123-20903</t>
  </si>
  <si>
    <t>123-20904</t>
  </si>
  <si>
    <t>123-20905</t>
  </si>
  <si>
    <t>123-20906</t>
  </si>
  <si>
    <t>123-20907</t>
  </si>
  <si>
    <t>123-20908</t>
  </si>
  <si>
    <t>123-20909</t>
  </si>
  <si>
    <t>123-20910</t>
  </si>
  <si>
    <t>123-20911</t>
  </si>
  <si>
    <t>123-20912</t>
  </si>
  <si>
    <t>123-20913</t>
  </si>
  <si>
    <t>123-20914</t>
  </si>
  <si>
    <t>123-20915</t>
  </si>
  <si>
    <t>123-20916</t>
  </si>
  <si>
    <t>123-20917</t>
  </si>
  <si>
    <t>123-20918</t>
  </si>
  <si>
    <t>123-20919</t>
  </si>
  <si>
    <t>123-20920</t>
  </si>
  <si>
    <t>123-20921</t>
  </si>
  <si>
    <t>123-20922</t>
  </si>
  <si>
    <t>123-20923</t>
  </si>
  <si>
    <t>123-20924</t>
  </si>
  <si>
    <t>123-20925</t>
  </si>
  <si>
    <t>123-20926</t>
  </si>
  <si>
    <t>123-20927</t>
  </si>
  <si>
    <t>123-20928</t>
  </si>
  <si>
    <t>123-20929</t>
  </si>
  <si>
    <t>123-20930</t>
  </si>
  <si>
    <t>123-20931</t>
  </si>
  <si>
    <t>123-20932</t>
  </si>
  <si>
    <t>123-20933</t>
  </si>
  <si>
    <t>123-20934</t>
  </si>
  <si>
    <t>123-20935</t>
  </si>
  <si>
    <t>123-20936</t>
  </si>
  <si>
    <t>123-20937</t>
  </si>
  <si>
    <t>123-20938</t>
  </si>
  <si>
    <t>123-20939</t>
  </si>
  <si>
    <t>123-20940</t>
  </si>
  <si>
    <t>123-20941</t>
  </si>
  <si>
    <t>123-20942</t>
  </si>
  <si>
    <t>123-20943</t>
  </si>
  <si>
    <t>123-20944</t>
  </si>
  <si>
    <t>123-20945</t>
  </si>
  <si>
    <t>123-20946</t>
  </si>
  <si>
    <t>123-20947</t>
  </si>
  <si>
    <t>123-20948</t>
  </si>
  <si>
    <t>123-20949</t>
  </si>
  <si>
    <t>123-20950</t>
  </si>
  <si>
    <t>123-20951</t>
  </si>
  <si>
    <t>123-20952</t>
  </si>
  <si>
    <t>123-20953</t>
  </si>
  <si>
    <t>123-20954</t>
  </si>
  <si>
    <t>123-20955</t>
  </si>
  <si>
    <t>123-20956</t>
  </si>
  <si>
    <t>123-20957</t>
  </si>
  <si>
    <t>123-20958</t>
  </si>
  <si>
    <t>123-20959</t>
  </si>
  <si>
    <t>123-20960</t>
  </si>
  <si>
    <t>123-20961</t>
  </si>
  <si>
    <t>123-20962</t>
  </si>
  <si>
    <t>123-20963</t>
  </si>
  <si>
    <t>123-20964</t>
  </si>
  <si>
    <t>123-20965</t>
  </si>
  <si>
    <t>123-20966</t>
  </si>
  <si>
    <t>123-20967</t>
  </si>
  <si>
    <t>123-20968</t>
  </si>
  <si>
    <t>123-20969</t>
  </si>
  <si>
    <t>123-20970</t>
  </si>
  <si>
    <t>123-20971</t>
  </si>
  <si>
    <t>123-20972</t>
  </si>
  <si>
    <t>123-20973</t>
  </si>
  <si>
    <t>123-20974</t>
  </si>
  <si>
    <t>123-20975</t>
  </si>
  <si>
    <t>123-20976</t>
  </si>
  <si>
    <t>123-20977</t>
  </si>
  <si>
    <t>123-20978</t>
  </si>
  <si>
    <t>123-20979</t>
  </si>
  <si>
    <t>123-20980</t>
  </si>
  <si>
    <t>123-20981</t>
  </si>
  <si>
    <t>123-20982</t>
  </si>
  <si>
    <t>123-20983</t>
  </si>
  <si>
    <t>123-20984</t>
  </si>
  <si>
    <t>123-20985</t>
  </si>
  <si>
    <t>123-20986</t>
  </si>
  <si>
    <t>123-20987</t>
  </si>
  <si>
    <t>123-20988</t>
  </si>
  <si>
    <t>123-20989</t>
  </si>
  <si>
    <t>123-20990</t>
  </si>
  <si>
    <t>123-20991</t>
  </si>
  <si>
    <t>123-20992</t>
  </si>
  <si>
    <t>123-20993</t>
  </si>
  <si>
    <t>123-20994</t>
  </si>
  <si>
    <t>123-20995</t>
  </si>
  <si>
    <t>123-20996</t>
  </si>
  <si>
    <t>123-20997</t>
  </si>
  <si>
    <t>123-20998</t>
  </si>
  <si>
    <t>123-20999</t>
  </si>
  <si>
    <t>123-21000</t>
  </si>
  <si>
    <t>123-21001</t>
  </si>
  <si>
    <t>123-21002</t>
  </si>
  <si>
    <t>123-21003</t>
  </si>
  <si>
    <t>123-21004</t>
  </si>
  <si>
    <t>123-21005</t>
  </si>
  <si>
    <t>123-21006</t>
  </si>
  <si>
    <t>123-21007</t>
  </si>
  <si>
    <t>123-21008</t>
  </si>
  <si>
    <t>123-21009</t>
  </si>
  <si>
    <t>123-21010</t>
  </si>
  <si>
    <t>123-21011</t>
  </si>
  <si>
    <t>123-21012</t>
  </si>
  <si>
    <t>123-21013</t>
  </si>
  <si>
    <t>123-21014</t>
  </si>
  <si>
    <t>123-21015</t>
  </si>
  <si>
    <t>123-21016</t>
  </si>
  <si>
    <t>123-21017</t>
  </si>
  <si>
    <t>123-21018</t>
  </si>
  <si>
    <t>123-21019</t>
  </si>
  <si>
    <t>123-21020</t>
  </si>
  <si>
    <t>123-21021</t>
  </si>
  <si>
    <t>123-21022</t>
  </si>
  <si>
    <t>123-21023</t>
  </si>
  <si>
    <t>123-21024</t>
  </si>
  <si>
    <t>123-21025</t>
  </si>
  <si>
    <t>123-21026</t>
  </si>
  <si>
    <t>123-21027</t>
  </si>
  <si>
    <t>123-21028</t>
  </si>
  <si>
    <t>123-21029</t>
  </si>
  <si>
    <t>123-21030</t>
  </si>
  <si>
    <t>123-21031</t>
  </si>
  <si>
    <t>123-21032</t>
  </si>
  <si>
    <t>123-21033</t>
  </si>
  <si>
    <t>123-21034</t>
  </si>
  <si>
    <t>123-21035</t>
  </si>
  <si>
    <t>123-21036</t>
  </si>
  <si>
    <t>123-21037</t>
  </si>
  <si>
    <t>123-21038</t>
  </si>
  <si>
    <t>123-21039</t>
  </si>
  <si>
    <t>123-21040</t>
  </si>
  <si>
    <t>123-21041</t>
  </si>
  <si>
    <t>123-21042</t>
  </si>
  <si>
    <t>123-21043</t>
  </si>
  <si>
    <t>123-21044</t>
  </si>
  <si>
    <t>123-21045</t>
  </si>
  <si>
    <t>123-21046</t>
  </si>
  <si>
    <t>123-21047</t>
  </si>
  <si>
    <t>123-21048</t>
  </si>
  <si>
    <t>123-21049</t>
  </si>
  <si>
    <t>123-21050</t>
  </si>
  <si>
    <t>123-21051</t>
  </si>
  <si>
    <t>123-21052</t>
  </si>
  <si>
    <t>123-21053</t>
  </si>
  <si>
    <t>123-21054</t>
  </si>
  <si>
    <t>123-21055</t>
  </si>
  <si>
    <t>123-21056</t>
  </si>
  <si>
    <t>123-21057</t>
  </si>
  <si>
    <t>123-21058</t>
  </si>
  <si>
    <t>123-21059</t>
  </si>
  <si>
    <t>123-21060</t>
  </si>
  <si>
    <t>123-21061</t>
  </si>
  <si>
    <t>123-21062</t>
  </si>
  <si>
    <t>123-21063</t>
  </si>
  <si>
    <t>123-21064</t>
  </si>
  <si>
    <t>123-21065</t>
  </si>
  <si>
    <t>123-21066</t>
  </si>
  <si>
    <t>123-21067</t>
  </si>
  <si>
    <t>123-21068</t>
  </si>
  <si>
    <t>123-21069</t>
  </si>
  <si>
    <t>123-21070</t>
  </si>
  <si>
    <t>123-21071</t>
  </si>
  <si>
    <t>123-21072</t>
  </si>
  <si>
    <t>123-21073</t>
  </si>
  <si>
    <t>123-21074</t>
  </si>
  <si>
    <t>123-21075</t>
  </si>
  <si>
    <t>123-21076</t>
  </si>
  <si>
    <t>123-21077</t>
  </si>
  <si>
    <t>123-21078</t>
  </si>
  <si>
    <t>123-21079</t>
  </si>
  <si>
    <t>123-21080</t>
  </si>
  <si>
    <t>123-21081</t>
  </si>
  <si>
    <t>123-21082</t>
  </si>
  <si>
    <t>123-21083</t>
  </si>
  <si>
    <t>123-21084</t>
  </si>
  <si>
    <t>123-21085</t>
  </si>
  <si>
    <t>123-21086</t>
  </si>
  <si>
    <t>123-21087</t>
  </si>
  <si>
    <t>123-21088</t>
  </si>
  <si>
    <t>123-21089</t>
  </si>
  <si>
    <t>123-21090</t>
  </si>
  <si>
    <t>123-21091</t>
  </si>
  <si>
    <t>123-21092</t>
  </si>
  <si>
    <t>123-21093</t>
  </si>
  <si>
    <t>123-21094</t>
  </si>
  <si>
    <t>123-21095</t>
  </si>
  <si>
    <t>123-21096</t>
  </si>
  <si>
    <t>123-21097</t>
  </si>
  <si>
    <t>123-21098</t>
  </si>
  <si>
    <t>123-21099</t>
  </si>
  <si>
    <t>123-21100</t>
  </si>
  <si>
    <t>123-21101</t>
  </si>
  <si>
    <t>123-21102</t>
  </si>
  <si>
    <t>123-21103</t>
  </si>
  <si>
    <t>123-21104</t>
  </si>
  <si>
    <t>123-21105</t>
  </si>
  <si>
    <t>123-21106</t>
  </si>
  <si>
    <t>123-21107</t>
  </si>
  <si>
    <t>123-21108</t>
  </si>
  <si>
    <t>123-21109</t>
  </si>
  <si>
    <t>123-21110</t>
  </si>
  <si>
    <t>123-21111</t>
  </si>
  <si>
    <t>123-21112</t>
  </si>
  <si>
    <t>123-21113</t>
  </si>
  <si>
    <t>123-21114</t>
  </si>
  <si>
    <t>123-21115</t>
  </si>
  <si>
    <t>123-21116</t>
  </si>
  <si>
    <t>123-21117</t>
  </si>
  <si>
    <t>123-21118</t>
  </si>
  <si>
    <t>123-21119</t>
  </si>
  <si>
    <t>123-21120</t>
  </si>
  <si>
    <t>123-21121</t>
  </si>
  <si>
    <t>123-21122</t>
  </si>
  <si>
    <t>123-21123</t>
  </si>
  <si>
    <t>123-21124</t>
  </si>
  <si>
    <t>123-21125</t>
  </si>
  <si>
    <t>123-21126</t>
  </si>
  <si>
    <t>123-21127</t>
  </si>
  <si>
    <t>123-21128</t>
  </si>
  <si>
    <t>123-21129</t>
  </si>
  <si>
    <t>123-21130</t>
  </si>
  <si>
    <t>123-21131</t>
  </si>
  <si>
    <t>123-21132</t>
  </si>
  <si>
    <t>123-21133</t>
  </si>
  <si>
    <t>123-21134</t>
  </si>
  <si>
    <t>123-21135</t>
  </si>
  <si>
    <t>123-21136</t>
  </si>
  <si>
    <t>123-21137</t>
  </si>
  <si>
    <t>123-21138</t>
  </si>
  <si>
    <t>123-21139</t>
  </si>
  <si>
    <t>123-21140</t>
  </si>
  <si>
    <t>123-21141</t>
  </si>
  <si>
    <t>123-21142</t>
  </si>
  <si>
    <t>123-21143</t>
  </si>
  <si>
    <t>123-21144</t>
  </si>
  <si>
    <t>123-21145</t>
  </si>
  <si>
    <t>123-21146</t>
  </si>
  <si>
    <t>123-21147</t>
  </si>
  <si>
    <t>123-21148</t>
  </si>
  <si>
    <t>123-21149</t>
  </si>
  <si>
    <t>123-21150</t>
  </si>
  <si>
    <t>123-21151</t>
  </si>
  <si>
    <t>123-21152</t>
  </si>
  <si>
    <t>123-21153</t>
  </si>
  <si>
    <t>123-21154</t>
  </si>
  <si>
    <t>123-21155</t>
  </si>
  <si>
    <t>123-21156</t>
  </si>
  <si>
    <t>123-21157</t>
  </si>
  <si>
    <t>123-21158</t>
  </si>
  <si>
    <t>123-21159</t>
  </si>
  <si>
    <t>123-21160</t>
  </si>
  <si>
    <t>123-21161</t>
  </si>
  <si>
    <t>123-21162</t>
  </si>
  <si>
    <t>123-21163</t>
  </si>
  <si>
    <t>123-21164</t>
  </si>
  <si>
    <t>123-21165</t>
  </si>
  <si>
    <t>123-21166</t>
  </si>
  <si>
    <t>123-21167</t>
  </si>
  <si>
    <t>123-21168</t>
  </si>
  <si>
    <t>123-21169</t>
  </si>
  <si>
    <t>123-21170</t>
  </si>
  <si>
    <t>123-21171</t>
  </si>
  <si>
    <t>123-21172</t>
  </si>
  <si>
    <t>123-21173</t>
  </si>
  <si>
    <t>123-21174</t>
  </si>
  <si>
    <t>123-21175</t>
  </si>
  <si>
    <t>123-21176</t>
  </si>
  <si>
    <t>123-21177</t>
  </si>
  <si>
    <t>123-21178</t>
  </si>
  <si>
    <t>123-21179</t>
  </si>
  <si>
    <t>123-21180</t>
  </si>
  <si>
    <t>123-21181</t>
  </si>
  <si>
    <t>123-21182</t>
  </si>
  <si>
    <t>123-21183</t>
  </si>
  <si>
    <t>123-21184</t>
  </si>
  <si>
    <t>123-21185</t>
  </si>
  <si>
    <t>123-21186</t>
  </si>
  <si>
    <t>123-21187</t>
  </si>
  <si>
    <t>123-21188</t>
  </si>
  <si>
    <t>123-21189</t>
  </si>
  <si>
    <t>123-21190</t>
  </si>
  <si>
    <t>123-21191</t>
  </si>
  <si>
    <t>123-21192</t>
  </si>
  <si>
    <t>123-21193</t>
  </si>
  <si>
    <t>123-21194</t>
  </si>
  <si>
    <t>123-21195</t>
  </si>
  <si>
    <t>123-21196</t>
  </si>
  <si>
    <t>123-21197</t>
  </si>
  <si>
    <t>123-21198</t>
  </si>
  <si>
    <t>123-21199</t>
  </si>
  <si>
    <t>123-21200</t>
  </si>
  <si>
    <t>123-21201</t>
  </si>
  <si>
    <t>123-21202</t>
  </si>
  <si>
    <t>123-21203</t>
  </si>
  <si>
    <t>123-21204</t>
  </si>
  <si>
    <t>123-21205</t>
  </si>
  <si>
    <t>123-21206</t>
  </si>
  <si>
    <t>123-21207</t>
  </si>
  <si>
    <t>123-21208</t>
  </si>
  <si>
    <t>123-21209</t>
  </si>
  <si>
    <t>123-21210</t>
  </si>
  <si>
    <t>123-21211</t>
  </si>
  <si>
    <t>123-21212</t>
  </si>
  <si>
    <t>123-21213</t>
  </si>
  <si>
    <t>123-21214</t>
  </si>
  <si>
    <t>123-21215</t>
  </si>
  <si>
    <t>123-21216</t>
  </si>
  <si>
    <t>123-21217</t>
  </si>
  <si>
    <t>123-21218</t>
  </si>
  <si>
    <t>123-21219</t>
  </si>
  <si>
    <t>123-21220</t>
  </si>
  <si>
    <t>123-21221</t>
  </si>
  <si>
    <t>123-21222</t>
  </si>
  <si>
    <t>123-21223</t>
  </si>
  <si>
    <t>123-21224</t>
  </si>
  <si>
    <t>123-21225</t>
  </si>
  <si>
    <t>123-21226</t>
  </si>
  <si>
    <t>123-21227</t>
  </si>
  <si>
    <t>123-21228</t>
  </si>
  <si>
    <t>123-21229</t>
  </si>
  <si>
    <t>123-21230</t>
  </si>
  <si>
    <t>123-21231</t>
  </si>
  <si>
    <t>123-21232</t>
  </si>
  <si>
    <t>123-21233</t>
  </si>
  <si>
    <t>123-21234</t>
  </si>
  <si>
    <t>123-21235</t>
  </si>
  <si>
    <t>123-21236</t>
  </si>
  <si>
    <t>123-21237</t>
  </si>
  <si>
    <t>123-21238</t>
  </si>
  <si>
    <t>123-21239</t>
  </si>
  <si>
    <t>123-21240</t>
  </si>
  <si>
    <t>123-21241</t>
  </si>
  <si>
    <t>123-21242</t>
  </si>
  <si>
    <t>123-21243</t>
  </si>
  <si>
    <t>123-21244</t>
  </si>
  <si>
    <t>123-21245</t>
  </si>
  <si>
    <t>123-21246</t>
  </si>
  <si>
    <t>123-21247</t>
  </si>
  <si>
    <t>123-21248</t>
  </si>
  <si>
    <t>123-21249</t>
  </si>
  <si>
    <t>123-21250</t>
  </si>
  <si>
    <t>123-21251</t>
  </si>
  <si>
    <t>123-21252</t>
  </si>
  <si>
    <t>123-21253</t>
  </si>
  <si>
    <t>123-21254</t>
  </si>
  <si>
    <t>123-21255</t>
  </si>
  <si>
    <t>123-21256</t>
  </si>
  <si>
    <t>123-21257</t>
  </si>
  <si>
    <t>123-21258</t>
  </si>
  <si>
    <t>123-21259</t>
  </si>
  <si>
    <t>123-21260</t>
  </si>
  <si>
    <t>123-21261</t>
  </si>
  <si>
    <t>123-21262</t>
  </si>
  <si>
    <t>123-21263</t>
  </si>
  <si>
    <t>123-21264</t>
  </si>
  <si>
    <t>123-21265</t>
  </si>
  <si>
    <t>123-21266</t>
  </si>
  <si>
    <t>123-21267</t>
  </si>
  <si>
    <t>123-21268</t>
  </si>
  <si>
    <t>123-21269</t>
  </si>
  <si>
    <t>123-21270</t>
  </si>
  <si>
    <t>123-21271</t>
  </si>
  <si>
    <t>123-21272</t>
  </si>
  <si>
    <t>123-21273</t>
  </si>
  <si>
    <t>123-21274</t>
  </si>
  <si>
    <t>123-21275</t>
  </si>
  <si>
    <t>123-21276</t>
  </si>
  <si>
    <t>123-21277</t>
  </si>
  <si>
    <t>123-21278</t>
  </si>
  <si>
    <t>123-21279</t>
  </si>
  <si>
    <t>123-21280</t>
  </si>
  <si>
    <t>123-21281</t>
  </si>
  <si>
    <t>123-21282</t>
  </si>
  <si>
    <t>123-21283</t>
  </si>
  <si>
    <t>123-21284</t>
  </si>
  <si>
    <t>123-21285</t>
  </si>
  <si>
    <t>123-21286</t>
  </si>
  <si>
    <t>123-21287</t>
  </si>
  <si>
    <t>123-21288</t>
  </si>
  <si>
    <t>123-21289</t>
  </si>
  <si>
    <t>123-21290</t>
  </si>
  <si>
    <t>123-21291</t>
  </si>
  <si>
    <t>123-21292</t>
  </si>
  <si>
    <t>123-21293</t>
  </si>
  <si>
    <t>123-21294</t>
  </si>
  <si>
    <t>123-21295</t>
  </si>
  <si>
    <t>123-21296</t>
  </si>
  <si>
    <t>123-21297</t>
  </si>
  <si>
    <t>123-21298</t>
  </si>
  <si>
    <t>123-21299</t>
  </si>
  <si>
    <t>123-21300</t>
  </si>
  <si>
    <t>123-21301</t>
  </si>
  <si>
    <t>123-21302</t>
  </si>
  <si>
    <t>123-21303</t>
  </si>
  <si>
    <t>123-21304</t>
  </si>
  <si>
    <t>123-21305</t>
  </si>
  <si>
    <t>123-21306</t>
  </si>
  <si>
    <t>123-21307</t>
  </si>
  <si>
    <t>123-21308</t>
  </si>
  <si>
    <t>123-21309</t>
  </si>
  <si>
    <t>123-21310</t>
  </si>
  <si>
    <t>123-21311</t>
  </si>
  <si>
    <t>123-21312</t>
  </si>
  <si>
    <t>123-21313</t>
  </si>
  <si>
    <t>123-21314</t>
  </si>
  <si>
    <t>123-21315</t>
  </si>
  <si>
    <t>123-21316</t>
  </si>
  <si>
    <t>123-21317</t>
  </si>
  <si>
    <t>123-21318</t>
  </si>
  <si>
    <t>123-21319</t>
  </si>
  <si>
    <t>123-21320</t>
  </si>
  <si>
    <t>123-21321</t>
  </si>
  <si>
    <t>123-21322</t>
  </si>
  <si>
    <t>123-21323</t>
  </si>
  <si>
    <t>123-21324</t>
  </si>
  <si>
    <t>123-21325</t>
  </si>
  <si>
    <t>123-21326</t>
  </si>
  <si>
    <t>123-21327</t>
  </si>
  <si>
    <t>123-21328</t>
  </si>
  <si>
    <t>123-21329</t>
  </si>
  <si>
    <t>123-21330</t>
  </si>
  <si>
    <t>123-21331</t>
  </si>
  <si>
    <t>123-21332</t>
  </si>
  <si>
    <t>123-21333</t>
  </si>
  <si>
    <t>123-21334</t>
  </si>
  <si>
    <t>123-21335</t>
  </si>
  <si>
    <t>123-21336</t>
  </si>
  <si>
    <t>123-21337</t>
  </si>
  <si>
    <t>123-21338</t>
  </si>
  <si>
    <t>123-21339</t>
  </si>
  <si>
    <t>123-21340</t>
  </si>
  <si>
    <t>123-21341</t>
  </si>
  <si>
    <t>123-21342</t>
  </si>
  <si>
    <t>123-21343</t>
  </si>
  <si>
    <t>123-21344</t>
  </si>
  <si>
    <t>123-21345</t>
  </si>
  <si>
    <t>123-21346</t>
  </si>
  <si>
    <t>123-21347</t>
  </si>
  <si>
    <t>123-21348</t>
  </si>
  <si>
    <t>123-21349</t>
  </si>
  <si>
    <t>123-21350</t>
  </si>
  <si>
    <t>123-21351</t>
  </si>
  <si>
    <t>123-21352</t>
  </si>
  <si>
    <t>123-21353</t>
  </si>
  <si>
    <t>123-21354</t>
  </si>
  <si>
    <t>123-21355</t>
  </si>
  <si>
    <t>123-21356</t>
  </si>
  <si>
    <t>123-21357</t>
  </si>
  <si>
    <t>123-21358</t>
  </si>
  <si>
    <t>123-21359</t>
  </si>
  <si>
    <t>123-21360</t>
  </si>
  <si>
    <t>123-21361</t>
  </si>
  <si>
    <t>123-21362</t>
  </si>
  <si>
    <t>123-21363</t>
  </si>
  <si>
    <t>123-21364</t>
  </si>
  <si>
    <t>123-21365</t>
  </si>
  <si>
    <t>123-21366</t>
  </si>
  <si>
    <t>123-21367</t>
  </si>
  <si>
    <t>123-21368</t>
  </si>
  <si>
    <t>123-21369</t>
  </si>
  <si>
    <t>123-21370</t>
  </si>
  <si>
    <t>123-21371</t>
  </si>
  <si>
    <t>123-21372</t>
  </si>
  <si>
    <t>123-21373</t>
  </si>
  <si>
    <t>123-21374</t>
  </si>
  <si>
    <t>123-21375</t>
  </si>
  <si>
    <t>123-21376</t>
  </si>
  <si>
    <t>123-21377</t>
  </si>
  <si>
    <t>123-21378</t>
  </si>
  <si>
    <t>123-21379</t>
  </si>
  <si>
    <t>123-21380</t>
  </si>
  <si>
    <t>123-21381</t>
  </si>
  <si>
    <t>123-21382</t>
  </si>
  <si>
    <t>123-21383</t>
  </si>
  <si>
    <t>123-21384</t>
  </si>
  <si>
    <t>123-21385</t>
  </si>
  <si>
    <t>123-21386</t>
  </si>
  <si>
    <t>123-21387</t>
  </si>
  <si>
    <t>123-21388</t>
  </si>
  <si>
    <t>123-21389</t>
  </si>
  <si>
    <t>123-21390</t>
  </si>
  <si>
    <t>123-21391</t>
  </si>
  <si>
    <t>123-21392</t>
  </si>
  <si>
    <t>123-21393</t>
  </si>
  <si>
    <t>123-21394</t>
  </si>
  <si>
    <t>123-21395</t>
  </si>
  <si>
    <t>123-21396</t>
  </si>
  <si>
    <t>123-21397</t>
  </si>
  <si>
    <t>123-21398</t>
  </si>
  <si>
    <t>123-21399</t>
  </si>
  <si>
    <t>123-21400</t>
  </si>
  <si>
    <t>123-21401</t>
  </si>
  <si>
    <t>123-21402</t>
  </si>
  <si>
    <t>123-21403</t>
  </si>
  <si>
    <t>123-21404</t>
  </si>
  <si>
    <t>123-21405</t>
  </si>
  <si>
    <t>123-21406</t>
  </si>
  <si>
    <t>123-21407</t>
  </si>
  <si>
    <t>123-21408</t>
  </si>
  <si>
    <t>123-21409</t>
  </si>
  <si>
    <t>123-21410</t>
  </si>
  <si>
    <t>123-21411</t>
  </si>
  <si>
    <t>123-21412</t>
  </si>
  <si>
    <t>123-21413</t>
  </si>
  <si>
    <t>123-21414</t>
  </si>
  <si>
    <t>123-21415</t>
  </si>
  <si>
    <t>123-21416</t>
  </si>
  <si>
    <t>123-21417</t>
  </si>
  <si>
    <t>123-21418</t>
  </si>
  <si>
    <t>123-21419</t>
  </si>
  <si>
    <t>123-21420</t>
  </si>
  <si>
    <t>123-21421</t>
  </si>
  <si>
    <t>123-21422</t>
  </si>
  <si>
    <t>123-21423</t>
  </si>
  <si>
    <t>123-21424</t>
  </si>
  <si>
    <t>123-21425</t>
  </si>
  <si>
    <t>123-21426</t>
  </si>
  <si>
    <t>123-21427</t>
  </si>
  <si>
    <t>123-21428</t>
  </si>
  <si>
    <t>123-21429</t>
  </si>
  <si>
    <t>123-21430</t>
  </si>
  <si>
    <t>123-21431</t>
  </si>
  <si>
    <t>123-21432</t>
  </si>
  <si>
    <t>123-21433</t>
  </si>
  <si>
    <t>123-21434</t>
  </si>
  <si>
    <t>123-21435</t>
  </si>
  <si>
    <t>123-21436</t>
  </si>
  <si>
    <t>123-21437</t>
  </si>
  <si>
    <t>123-21438</t>
  </si>
  <si>
    <t>123-21439</t>
  </si>
  <si>
    <t>123-21440</t>
  </si>
  <si>
    <t>123-21441</t>
  </si>
  <si>
    <t>123-21442</t>
  </si>
  <si>
    <t>123-21443</t>
  </si>
  <si>
    <t>123-21444</t>
  </si>
  <si>
    <t>123-21445</t>
  </si>
  <si>
    <t>123-21446</t>
  </si>
  <si>
    <t>123-21447</t>
  </si>
  <si>
    <t>123-21448</t>
  </si>
  <si>
    <t>123-21449</t>
  </si>
  <si>
    <t>123-21450</t>
  </si>
  <si>
    <t>123-21451</t>
  </si>
  <si>
    <t>123-21452</t>
  </si>
  <si>
    <t>123-21453</t>
  </si>
  <si>
    <t>123-21454</t>
  </si>
  <si>
    <t>123-21455</t>
  </si>
  <si>
    <t>123-21456</t>
  </si>
  <si>
    <t>123-21457</t>
  </si>
  <si>
    <t>123-21458</t>
  </si>
  <si>
    <t>123-21459</t>
  </si>
  <si>
    <t>123-21460</t>
  </si>
  <si>
    <t>123-21461</t>
  </si>
  <si>
    <t>123-21462</t>
  </si>
  <si>
    <t>123-21463</t>
  </si>
  <si>
    <t>123-21464</t>
  </si>
  <si>
    <t>123-21465</t>
  </si>
  <si>
    <t>123-21466</t>
  </si>
  <si>
    <t>123-21467</t>
  </si>
  <si>
    <t>123-21468</t>
  </si>
  <si>
    <t>123-21469</t>
  </si>
  <si>
    <t>123-21470</t>
  </si>
  <si>
    <t>123-21471</t>
  </si>
  <si>
    <t>123-21472</t>
  </si>
  <si>
    <t>123-21473</t>
  </si>
  <si>
    <t>123-21474</t>
  </si>
  <si>
    <t>123-21475</t>
  </si>
  <si>
    <t>123-21476</t>
  </si>
  <si>
    <t>123-21477</t>
  </si>
  <si>
    <t>123-21478</t>
  </si>
  <si>
    <t>123-21479</t>
  </si>
  <si>
    <t>123-21480</t>
  </si>
  <si>
    <t>123-21481</t>
  </si>
  <si>
    <t>123-21482</t>
  </si>
  <si>
    <t>123-21483</t>
  </si>
  <si>
    <t>123-21484</t>
  </si>
  <si>
    <t>123-21485</t>
  </si>
  <si>
    <t>123-21486</t>
  </si>
  <si>
    <t>123-21487</t>
  </si>
  <si>
    <t>123-21488</t>
  </si>
  <si>
    <t>123-21489</t>
  </si>
  <si>
    <t>123-21490</t>
  </si>
  <si>
    <t>123-21491</t>
  </si>
  <si>
    <t>123-21492</t>
  </si>
  <si>
    <t>123-21493</t>
  </si>
  <si>
    <t>123-21494</t>
  </si>
  <si>
    <t>123-21495</t>
  </si>
  <si>
    <t>123-21496</t>
  </si>
  <si>
    <t>123-21497</t>
  </si>
  <si>
    <t>123-21498</t>
  </si>
  <si>
    <t>123-21499</t>
  </si>
  <si>
    <t>123-21500</t>
  </si>
  <si>
    <t>123-21501</t>
  </si>
  <si>
    <t>123-21502</t>
  </si>
  <si>
    <t>123-21503</t>
  </si>
  <si>
    <t>123-21504</t>
  </si>
  <si>
    <t>123-21505</t>
  </si>
  <si>
    <t>123-21506</t>
  </si>
  <si>
    <t>123-21507</t>
  </si>
  <si>
    <t>123-21508</t>
  </si>
  <si>
    <t>123-21509</t>
  </si>
  <si>
    <t>123-21510</t>
  </si>
  <si>
    <t>123-21511</t>
  </si>
  <si>
    <t>123-21512</t>
  </si>
  <si>
    <t>123-21513</t>
  </si>
  <si>
    <t>123-21514</t>
  </si>
  <si>
    <t>123-21515</t>
  </si>
  <si>
    <t>123-21516</t>
  </si>
  <si>
    <t>123-21517</t>
  </si>
  <si>
    <t>123-21518</t>
  </si>
  <si>
    <t>123-21519</t>
  </si>
  <si>
    <t>123-21520</t>
  </si>
  <si>
    <t>123-21521</t>
  </si>
  <si>
    <t>123-21522</t>
  </si>
  <si>
    <t>123-21523</t>
  </si>
  <si>
    <t>123-21524</t>
  </si>
  <si>
    <t>123-21525</t>
  </si>
  <si>
    <t>123-21526</t>
  </si>
  <si>
    <t>123-21527</t>
  </si>
  <si>
    <t>123-21528</t>
  </si>
  <si>
    <t>123-21529</t>
  </si>
  <si>
    <t>123-21530</t>
  </si>
  <si>
    <t>123-21531</t>
  </si>
  <si>
    <t>123-21532</t>
  </si>
  <si>
    <t>123-21533</t>
  </si>
  <si>
    <t>123-21534</t>
  </si>
  <si>
    <t>123-21535</t>
  </si>
  <si>
    <t>123-21536</t>
  </si>
  <si>
    <t>123-21537</t>
  </si>
  <si>
    <t>123-21538</t>
  </si>
  <si>
    <t>123-21539</t>
  </si>
  <si>
    <t>123-21540</t>
  </si>
  <si>
    <t>123-21541</t>
  </si>
  <si>
    <t>123-21542</t>
  </si>
  <si>
    <t>123-21543</t>
  </si>
  <si>
    <t>123-21544</t>
  </si>
  <si>
    <t>123-21545</t>
  </si>
  <si>
    <t>123-21546</t>
  </si>
  <si>
    <t>123-21547</t>
  </si>
  <si>
    <t>123-21548</t>
  </si>
  <si>
    <t>123-21549</t>
  </si>
  <si>
    <t>123-21550</t>
  </si>
  <si>
    <t>123-21551</t>
  </si>
  <si>
    <t>123-21552</t>
  </si>
  <si>
    <t>123-21553</t>
  </si>
  <si>
    <t>123-21554</t>
  </si>
  <si>
    <t>123-21555</t>
  </si>
  <si>
    <t>123-21556</t>
  </si>
  <si>
    <t>123-21557</t>
  </si>
  <si>
    <t>123-21558</t>
  </si>
  <si>
    <t>123-21559</t>
  </si>
  <si>
    <t>123-21560</t>
  </si>
  <si>
    <t>123-21561</t>
  </si>
  <si>
    <t>123-21562</t>
  </si>
  <si>
    <t>123-21563</t>
  </si>
  <si>
    <t>123-21564</t>
  </si>
  <si>
    <t>123-21565</t>
  </si>
  <si>
    <t>123-21566</t>
  </si>
  <si>
    <t>123-21567</t>
  </si>
  <si>
    <t>123-21568</t>
  </si>
  <si>
    <t>123-21569</t>
  </si>
  <si>
    <t>123-21570</t>
  </si>
  <si>
    <t>123-21571</t>
  </si>
  <si>
    <t>123-21572</t>
  </si>
  <si>
    <t>123-21573</t>
  </si>
  <si>
    <t>123-21574</t>
  </si>
  <si>
    <t>123-21575</t>
  </si>
  <si>
    <t>123-21576</t>
  </si>
  <si>
    <t>123-21577</t>
  </si>
  <si>
    <t>123-21578</t>
  </si>
  <si>
    <t>123-21579</t>
  </si>
  <si>
    <t>123-21580</t>
  </si>
  <si>
    <t>123-21581</t>
  </si>
  <si>
    <t>123-21582</t>
  </si>
  <si>
    <t>123-21583</t>
  </si>
  <si>
    <t>123-21584</t>
  </si>
  <si>
    <t>123-21585</t>
  </si>
  <si>
    <t>123-21586</t>
  </si>
  <si>
    <t>123-21587</t>
  </si>
  <si>
    <t>123-21588</t>
  </si>
  <si>
    <t>123-21589</t>
  </si>
  <si>
    <t>123-21590</t>
  </si>
  <si>
    <t>123-21591</t>
  </si>
  <si>
    <t>123-21592</t>
  </si>
  <si>
    <t>123-21593</t>
  </si>
  <si>
    <t>123-21594</t>
  </si>
  <si>
    <t>123-21595</t>
  </si>
  <si>
    <t>123-21596</t>
  </si>
  <si>
    <t>123-21597</t>
  </si>
  <si>
    <t>123-21598</t>
  </si>
  <si>
    <t>123-21599</t>
  </si>
  <si>
    <t>123-21600</t>
  </si>
  <si>
    <t>123-21601</t>
  </si>
  <si>
    <t>123-21602</t>
  </si>
  <si>
    <t>123-21603</t>
  </si>
  <si>
    <t>123-21604</t>
  </si>
  <si>
    <t>123-21605</t>
  </si>
  <si>
    <t>123-21606</t>
  </si>
  <si>
    <t>123-21607</t>
  </si>
  <si>
    <t>123-21608</t>
  </si>
  <si>
    <t>123-21609</t>
  </si>
  <si>
    <t>123-21610</t>
  </si>
  <si>
    <t>123-21611</t>
  </si>
  <si>
    <t>123-21612</t>
  </si>
  <si>
    <t>123-21613</t>
  </si>
  <si>
    <t>123-21614</t>
  </si>
  <si>
    <t>123-21615</t>
  </si>
  <si>
    <t>123-21616</t>
  </si>
  <si>
    <t>123-21617</t>
  </si>
  <si>
    <t>123-21618</t>
  </si>
  <si>
    <t>123-21619</t>
  </si>
  <si>
    <t>123-21620</t>
  </si>
  <si>
    <t>123-21621</t>
  </si>
  <si>
    <t>123-21622</t>
  </si>
  <si>
    <t>123-21623</t>
  </si>
  <si>
    <t>123-21624</t>
  </si>
  <si>
    <t>123-21625</t>
  </si>
  <si>
    <t>123-21626</t>
  </si>
  <si>
    <t>123-21627</t>
  </si>
  <si>
    <t>123-21628</t>
  </si>
  <si>
    <t>123-21629</t>
  </si>
  <si>
    <t>123-21630</t>
  </si>
  <si>
    <t>123-21631</t>
  </si>
  <si>
    <t>123-21632</t>
  </si>
  <si>
    <t>123-21633</t>
  </si>
  <si>
    <t>123-21634</t>
  </si>
  <si>
    <t>123-21635</t>
  </si>
  <si>
    <t>123-21636</t>
  </si>
  <si>
    <t>123-21637</t>
  </si>
  <si>
    <t>123-21638</t>
  </si>
  <si>
    <t>123-21639</t>
  </si>
  <si>
    <t>123-21640</t>
  </si>
  <si>
    <t>123-21641</t>
  </si>
  <si>
    <t>123-21642</t>
  </si>
  <si>
    <t>123-21643</t>
  </si>
  <si>
    <t>123-21644</t>
  </si>
  <si>
    <t>123-21645</t>
  </si>
  <si>
    <t>123-21646</t>
  </si>
  <si>
    <t>123-21647</t>
  </si>
  <si>
    <t>123-21648</t>
  </si>
  <si>
    <t>123-21649</t>
  </si>
  <si>
    <t>123-21650</t>
  </si>
  <si>
    <t>123-21651</t>
  </si>
  <si>
    <t>123-21652</t>
  </si>
  <si>
    <t>123-21653</t>
  </si>
  <si>
    <t>123-21654</t>
  </si>
  <si>
    <t>123-21655</t>
  </si>
  <si>
    <t>123-21656</t>
  </si>
  <si>
    <t>123-21657</t>
  </si>
  <si>
    <t>123-21658</t>
  </si>
  <si>
    <t>123-21659</t>
  </si>
  <si>
    <t>123-21660</t>
  </si>
  <si>
    <t>123-21661</t>
  </si>
  <si>
    <t>123-21662</t>
  </si>
  <si>
    <t>123-21663</t>
  </si>
  <si>
    <t>123-21664</t>
  </si>
  <si>
    <t>123-21665</t>
  </si>
  <si>
    <t>123-21666</t>
  </si>
  <si>
    <t>123-21667</t>
  </si>
  <si>
    <t>123-21668</t>
  </si>
  <si>
    <t>123-21669</t>
  </si>
  <si>
    <t>123-21670</t>
  </si>
  <si>
    <t>123-21671</t>
  </si>
  <si>
    <t>123-21672</t>
  </si>
  <si>
    <t>123-21673</t>
  </si>
  <si>
    <t>123-21674</t>
  </si>
  <si>
    <t>123-21675</t>
  </si>
  <si>
    <t>123-21676</t>
  </si>
  <si>
    <t>123-21677</t>
  </si>
  <si>
    <t>123-21678</t>
  </si>
  <si>
    <t>123-21679</t>
  </si>
  <si>
    <t>123-21680</t>
  </si>
  <si>
    <t>123-21681</t>
  </si>
  <si>
    <t>123-21682</t>
  </si>
  <si>
    <t>123-21683</t>
  </si>
  <si>
    <t>123-21684</t>
  </si>
  <si>
    <t>123-21685</t>
  </si>
  <si>
    <t>123-21686</t>
  </si>
  <si>
    <t>123-21687</t>
  </si>
  <si>
    <t>123-21688</t>
  </si>
  <si>
    <t>123-21689</t>
  </si>
  <si>
    <t>123-21690</t>
  </si>
  <si>
    <t>123-21691</t>
  </si>
  <si>
    <t>123-21692</t>
  </si>
  <si>
    <t>123-21693</t>
  </si>
  <si>
    <t>123-21694</t>
  </si>
  <si>
    <t>123-21695</t>
  </si>
  <si>
    <t>123-21696</t>
  </si>
  <si>
    <t>123-21697</t>
  </si>
  <si>
    <t>123-21698</t>
  </si>
  <si>
    <t>123-21699</t>
  </si>
  <si>
    <t>123-21700</t>
  </si>
  <si>
    <t>123-21701</t>
  </si>
  <si>
    <t>123-21702</t>
  </si>
  <si>
    <t>123-21703</t>
  </si>
  <si>
    <t>123-21704</t>
  </si>
  <si>
    <t>123-21705</t>
  </si>
  <si>
    <t>123-21706</t>
  </si>
  <si>
    <t>123-21707</t>
  </si>
  <si>
    <t>123-21708</t>
  </si>
  <si>
    <t>123-21709</t>
  </si>
  <si>
    <t>123-21710</t>
  </si>
  <si>
    <t>123-21711</t>
  </si>
  <si>
    <t>123-21712</t>
  </si>
  <si>
    <t>123-21713</t>
  </si>
  <si>
    <t>123-21714</t>
  </si>
  <si>
    <t>123-21715</t>
  </si>
  <si>
    <t>123-21716</t>
  </si>
  <si>
    <t>123-21717</t>
  </si>
  <si>
    <t>123-21718</t>
  </si>
  <si>
    <t>123-21719</t>
  </si>
  <si>
    <t>123-21720</t>
  </si>
  <si>
    <t>123-21721</t>
  </si>
  <si>
    <t>123-21722</t>
  </si>
  <si>
    <t>123-21723</t>
  </si>
  <si>
    <t>123-21724</t>
  </si>
  <si>
    <t>123-21725</t>
  </si>
  <si>
    <t>123-21726</t>
  </si>
  <si>
    <t>123-21727</t>
  </si>
  <si>
    <t>123-21728</t>
  </si>
  <si>
    <t>123-21729</t>
  </si>
  <si>
    <t>123-21730</t>
  </si>
  <si>
    <t>123-21731</t>
  </si>
  <si>
    <t>123-21732</t>
  </si>
  <si>
    <t>123-21733</t>
  </si>
  <si>
    <t>123-21734</t>
  </si>
  <si>
    <t>123-21735</t>
  </si>
  <si>
    <t>123-21736</t>
  </si>
  <si>
    <t>123-21737</t>
  </si>
  <si>
    <t>123-21738</t>
  </si>
  <si>
    <t>123-21739</t>
  </si>
  <si>
    <t>123-21740</t>
  </si>
  <si>
    <t>123-21741</t>
  </si>
  <si>
    <t>123-21742</t>
  </si>
  <si>
    <t>123-21743</t>
  </si>
  <si>
    <t>123-21744</t>
  </si>
  <si>
    <t>123-21745</t>
  </si>
  <si>
    <t>123-21746</t>
  </si>
  <si>
    <t>123-21747</t>
  </si>
  <si>
    <t>123-21748</t>
  </si>
  <si>
    <t>123-21749</t>
  </si>
  <si>
    <t>123-21750</t>
  </si>
  <si>
    <t>123-21751</t>
  </si>
  <si>
    <t>123-21752</t>
  </si>
  <si>
    <t>123-21753</t>
  </si>
  <si>
    <t>123-21754</t>
  </si>
  <si>
    <t>123-21755</t>
  </si>
  <si>
    <t>123-21756</t>
  </si>
  <si>
    <t>123-21757</t>
  </si>
  <si>
    <t>123-21758</t>
  </si>
  <si>
    <t>123-21759</t>
  </si>
  <si>
    <t>123-21760</t>
  </si>
  <si>
    <t>123-21761</t>
  </si>
  <si>
    <t>123-21762</t>
  </si>
  <si>
    <t>123-21763</t>
  </si>
  <si>
    <t>123-21764</t>
  </si>
  <si>
    <t>123-21765</t>
  </si>
  <si>
    <t>123-21766</t>
  </si>
  <si>
    <t>123-21767</t>
  </si>
  <si>
    <t>123-21768</t>
  </si>
  <si>
    <t>123-21769</t>
  </si>
  <si>
    <t>123-21770</t>
  </si>
  <si>
    <t>123-21771</t>
  </si>
  <si>
    <t>123-21772</t>
  </si>
  <si>
    <t>123-21773</t>
  </si>
  <si>
    <t>123-21774</t>
  </si>
  <si>
    <t>123-21775</t>
  </si>
  <si>
    <t>123-21776</t>
  </si>
  <si>
    <t>123-21777</t>
  </si>
  <si>
    <t>123-21778</t>
  </si>
  <si>
    <t>123-21779</t>
  </si>
  <si>
    <t>123-21780</t>
  </si>
  <si>
    <t>123-21781</t>
  </si>
  <si>
    <t>123-21782</t>
  </si>
  <si>
    <t>123-21783</t>
  </si>
  <si>
    <t>123-21784</t>
  </si>
  <si>
    <t>123-21785</t>
  </si>
  <si>
    <t>123-21786</t>
  </si>
  <si>
    <t>123-21787</t>
  </si>
  <si>
    <t>123-21788</t>
  </si>
  <si>
    <t>123-21789</t>
  </si>
  <si>
    <t>123-21790</t>
  </si>
  <si>
    <t>123-21791</t>
  </si>
  <si>
    <t>123-21792</t>
  </si>
  <si>
    <t>123-21793</t>
  </si>
  <si>
    <t>123-21794</t>
  </si>
  <si>
    <t>123-21795</t>
  </si>
  <si>
    <t>123-21796</t>
  </si>
  <si>
    <t>123-21797</t>
  </si>
  <si>
    <t>123-21798</t>
  </si>
  <si>
    <t>123-21799</t>
  </si>
  <si>
    <t>123-21800</t>
  </si>
  <si>
    <t>123-21801</t>
  </si>
  <si>
    <t>123-21802</t>
  </si>
  <si>
    <t>123-21803</t>
  </si>
  <si>
    <t>123-21804</t>
  </si>
  <si>
    <t>123-21805</t>
  </si>
  <si>
    <t>123-21806</t>
  </si>
  <si>
    <t>123-21807</t>
  </si>
  <si>
    <t>123-21808</t>
  </si>
  <si>
    <t>123-21809</t>
  </si>
  <si>
    <t>123-21810</t>
  </si>
  <si>
    <t>123-21811</t>
  </si>
  <si>
    <t>123-21812</t>
  </si>
  <si>
    <t>123-21813</t>
  </si>
  <si>
    <t>123-21814</t>
  </si>
  <si>
    <t>123-21815</t>
  </si>
  <si>
    <t>123-21816</t>
  </si>
  <si>
    <t>123-21817</t>
  </si>
  <si>
    <t>123-21818</t>
  </si>
  <si>
    <t>123-21819</t>
  </si>
  <si>
    <t>123-21820</t>
  </si>
  <si>
    <t>123-21821</t>
  </si>
  <si>
    <t>123-21822</t>
  </si>
  <si>
    <t>123-21823</t>
  </si>
  <si>
    <t>123-21824</t>
  </si>
  <si>
    <t>123-21825</t>
  </si>
  <si>
    <t>123-21826</t>
  </si>
  <si>
    <t>123-21827</t>
  </si>
  <si>
    <t>123-21828</t>
  </si>
  <si>
    <t>123-21829</t>
  </si>
  <si>
    <t>123-21830</t>
  </si>
  <si>
    <t>123-21831</t>
  </si>
  <si>
    <t>123-21832</t>
  </si>
  <si>
    <t>123-21833</t>
  </si>
  <si>
    <t>123-21834</t>
  </si>
  <si>
    <t>123-21835</t>
  </si>
  <si>
    <t>123-21836</t>
  </si>
  <si>
    <t>123-21837</t>
  </si>
  <si>
    <t>123-21838</t>
  </si>
  <si>
    <t>123-21839</t>
  </si>
  <si>
    <t>123-21840</t>
  </si>
  <si>
    <t>123-21841</t>
  </si>
  <si>
    <t>123-21842</t>
  </si>
  <si>
    <t>123-21843</t>
  </si>
  <si>
    <t>123-21844</t>
  </si>
  <si>
    <t>123-21845</t>
  </si>
  <si>
    <t>123-21846</t>
  </si>
  <si>
    <t>123-21847</t>
  </si>
  <si>
    <t>123-21848</t>
  </si>
  <si>
    <t>123-21849</t>
  </si>
  <si>
    <t>123-21850</t>
  </si>
  <si>
    <t>123-21851</t>
  </si>
  <si>
    <t>123-21852</t>
  </si>
  <si>
    <t>123-21853</t>
  </si>
  <si>
    <t>123-21854</t>
  </si>
  <si>
    <t>123-21855</t>
  </si>
  <si>
    <t>123-21856</t>
  </si>
  <si>
    <t>123-21857</t>
  </si>
  <si>
    <t>123-21858</t>
  </si>
  <si>
    <t>123-21859</t>
  </si>
  <si>
    <t>123-21860</t>
  </si>
  <si>
    <t>123-21861</t>
  </si>
  <si>
    <t>123-21862</t>
  </si>
  <si>
    <t>123-21863</t>
  </si>
  <si>
    <t>123-21864</t>
  </si>
  <si>
    <t>123-21865</t>
  </si>
  <si>
    <t>123-21866</t>
  </si>
  <si>
    <t>123-21867</t>
  </si>
  <si>
    <t>123-21868</t>
  </si>
  <si>
    <t>123-21869</t>
  </si>
  <si>
    <t>123-21870</t>
  </si>
  <si>
    <t>123-21871</t>
  </si>
  <si>
    <t>123-21872</t>
  </si>
  <si>
    <t>123-21873</t>
  </si>
  <si>
    <t>123-21874</t>
  </si>
  <si>
    <t>123-21875</t>
  </si>
  <si>
    <t>123-21876</t>
  </si>
  <si>
    <t>123-21877</t>
  </si>
  <si>
    <t>123-21878</t>
  </si>
  <si>
    <t>123-21879</t>
  </si>
  <si>
    <t>123-21880</t>
  </si>
  <si>
    <t>123-21881</t>
  </si>
  <si>
    <t>123-21882</t>
  </si>
  <si>
    <t>123-21883</t>
  </si>
  <si>
    <t>123-21884</t>
  </si>
  <si>
    <t>123-21885</t>
  </si>
  <si>
    <t>123-21886</t>
  </si>
  <si>
    <t>123-21887</t>
  </si>
  <si>
    <t>123-21888</t>
  </si>
  <si>
    <t>123-21889</t>
  </si>
  <si>
    <t>123-21890</t>
  </si>
  <si>
    <t>123-21891</t>
  </si>
  <si>
    <t>123-21892</t>
  </si>
  <si>
    <t>123-21893</t>
  </si>
  <si>
    <t>123-21894</t>
  </si>
  <si>
    <t>123-21895</t>
  </si>
  <si>
    <t>123-21896</t>
  </si>
  <si>
    <t>123-21897</t>
  </si>
  <si>
    <t>123-21898</t>
  </si>
  <si>
    <t>123-21899</t>
  </si>
  <si>
    <t>123-21900</t>
  </si>
  <si>
    <t>123-21901</t>
  </si>
  <si>
    <t>123-21902</t>
  </si>
  <si>
    <t>123-21903</t>
  </si>
  <si>
    <t>123-21904</t>
  </si>
  <si>
    <t>123-21905</t>
  </si>
  <si>
    <t>123-21906</t>
  </si>
  <si>
    <t>123-21907</t>
  </si>
  <si>
    <t>123-21908</t>
  </si>
  <si>
    <t>123-21909</t>
  </si>
  <si>
    <t>123-21910</t>
  </si>
  <si>
    <t>123-21911</t>
  </si>
  <si>
    <t>123-21912</t>
  </si>
  <si>
    <t>123-21913</t>
  </si>
  <si>
    <t>123-21914</t>
  </si>
  <si>
    <t>123-21915</t>
  </si>
  <si>
    <t>123-21916</t>
  </si>
  <si>
    <t>123-21917</t>
  </si>
  <si>
    <t>123-21918</t>
  </si>
  <si>
    <t>123-21919</t>
  </si>
  <si>
    <t>123-21920</t>
  </si>
  <si>
    <t>123-21921</t>
  </si>
  <si>
    <t>123-21922</t>
  </si>
  <si>
    <t>123-21923</t>
  </si>
  <si>
    <t>123-21924</t>
  </si>
  <si>
    <t>123-21925</t>
  </si>
  <si>
    <t>123-21926</t>
  </si>
  <si>
    <t>123-21927</t>
  </si>
  <si>
    <t>123-21928</t>
  </si>
  <si>
    <t>123-21929</t>
  </si>
  <si>
    <t>123-21930</t>
  </si>
  <si>
    <t>123-21931</t>
  </si>
  <si>
    <t>123-21932</t>
  </si>
  <si>
    <t>123-21933</t>
  </si>
  <si>
    <t>123-21934</t>
  </si>
  <si>
    <t>123-21935</t>
  </si>
  <si>
    <t>123-21936</t>
  </si>
  <si>
    <t>123-21937</t>
  </si>
  <si>
    <t>123-21938</t>
  </si>
  <si>
    <t>123-21939</t>
  </si>
  <si>
    <t>123-21940</t>
  </si>
  <si>
    <t>123-21941</t>
  </si>
  <si>
    <t>123-21942</t>
  </si>
  <si>
    <t>123-21943</t>
  </si>
  <si>
    <t>123-21944</t>
  </si>
  <si>
    <t>123-21945</t>
  </si>
  <si>
    <t>123-21946</t>
  </si>
  <si>
    <t>123-21947</t>
  </si>
  <si>
    <t>123-21948</t>
  </si>
  <si>
    <t>123-21949</t>
  </si>
  <si>
    <t>123-21950</t>
  </si>
  <si>
    <t>123-21951</t>
  </si>
  <si>
    <t>123-21952</t>
  </si>
  <si>
    <t>123-21953</t>
  </si>
  <si>
    <t>123-21954</t>
  </si>
  <si>
    <t>123-21955</t>
  </si>
  <si>
    <t>123-21956</t>
  </si>
  <si>
    <t>123-21957</t>
  </si>
  <si>
    <t>123-21958</t>
  </si>
  <si>
    <t>123-21959</t>
  </si>
  <si>
    <t>123-21960</t>
  </si>
  <si>
    <t>123-21961</t>
  </si>
  <si>
    <t>123-21962</t>
  </si>
  <si>
    <t>123-21963</t>
  </si>
  <si>
    <t>123-21964</t>
  </si>
  <si>
    <t>123-21965</t>
  </si>
  <si>
    <t>123-21966</t>
  </si>
  <si>
    <t>123-21967</t>
  </si>
  <si>
    <t>123-21968</t>
  </si>
  <si>
    <t>123-21969</t>
  </si>
  <si>
    <t>123-21970</t>
  </si>
  <si>
    <t>123-21971</t>
  </si>
  <si>
    <t>123-21972</t>
  </si>
  <si>
    <t>123-21973</t>
  </si>
  <si>
    <t>123-21974</t>
  </si>
  <si>
    <t>123-21975</t>
  </si>
  <si>
    <t>123-21976</t>
  </si>
  <si>
    <t>123-21977</t>
  </si>
  <si>
    <t>123-21978</t>
  </si>
  <si>
    <t>123-21979</t>
  </si>
  <si>
    <t>123-21980</t>
  </si>
  <si>
    <t>123-21981</t>
  </si>
  <si>
    <t>123-21982</t>
  </si>
  <si>
    <t>123-21983</t>
  </si>
  <si>
    <t>123-21984</t>
  </si>
  <si>
    <t>123-21985</t>
  </si>
  <si>
    <t>123-21986</t>
  </si>
  <si>
    <t>123-21987</t>
  </si>
  <si>
    <t>123-21988</t>
  </si>
  <si>
    <t>123-21989</t>
  </si>
  <si>
    <t>123-21990</t>
  </si>
  <si>
    <t>123-21991</t>
  </si>
  <si>
    <t>123-21992</t>
  </si>
  <si>
    <t>123-21993</t>
  </si>
  <si>
    <t>123-21994</t>
  </si>
  <si>
    <t>123-21995</t>
  </si>
  <si>
    <t>123-21996</t>
  </si>
  <si>
    <t>123-21997</t>
  </si>
  <si>
    <t>123-21998</t>
  </si>
  <si>
    <t>123-21999</t>
  </si>
  <si>
    <t>123-22000</t>
  </si>
  <si>
    <t>123-22001</t>
  </si>
  <si>
    <t>123-22002</t>
  </si>
  <si>
    <t>123-22003</t>
  </si>
  <si>
    <t>123-22004</t>
  </si>
  <si>
    <t>123-22005</t>
  </si>
  <si>
    <t>123-22006</t>
  </si>
  <si>
    <t>123-22007</t>
  </si>
  <si>
    <t>123-22008</t>
  </si>
  <si>
    <t>123-22009</t>
  </si>
  <si>
    <t>123-22010</t>
  </si>
  <si>
    <t>123-22011</t>
  </si>
  <si>
    <t>123-22012</t>
  </si>
  <si>
    <t>123-22013</t>
  </si>
  <si>
    <t>123-22014</t>
  </si>
  <si>
    <t>123-22015</t>
  </si>
  <si>
    <t>123-22016</t>
  </si>
  <si>
    <t>123-22017</t>
  </si>
  <si>
    <t>123-22018</t>
  </si>
  <si>
    <t>123-22019</t>
  </si>
  <si>
    <t>123-22020</t>
  </si>
  <si>
    <t>123-22021</t>
  </si>
  <si>
    <t>123-22022</t>
  </si>
  <si>
    <t>123-22023</t>
  </si>
  <si>
    <t>123-22024</t>
  </si>
  <si>
    <t>123-22025</t>
  </si>
  <si>
    <t>123-22026</t>
  </si>
  <si>
    <t>123-22027</t>
  </si>
  <si>
    <t>123-22028</t>
  </si>
  <si>
    <t>123-22029</t>
  </si>
  <si>
    <t>123-22030</t>
  </si>
  <si>
    <t>123-22031</t>
  </si>
  <si>
    <t>123-22032</t>
  </si>
  <si>
    <t>123-22033</t>
  </si>
  <si>
    <t>123-22034</t>
  </si>
  <si>
    <t>123-22035</t>
  </si>
  <si>
    <t>123-22036</t>
  </si>
  <si>
    <t>123-22037</t>
  </si>
  <si>
    <t>123-22038</t>
  </si>
  <si>
    <t>123-22039</t>
  </si>
  <si>
    <t>123-22040</t>
  </si>
  <si>
    <t>123-22041</t>
  </si>
  <si>
    <t>123-22042</t>
  </si>
  <si>
    <t>123-22043</t>
  </si>
  <si>
    <t>123-22044</t>
  </si>
  <si>
    <t>123-22045</t>
  </si>
  <si>
    <t>123-22046</t>
  </si>
  <si>
    <t>123-22047</t>
  </si>
  <si>
    <t>123-22048</t>
  </si>
  <si>
    <t>123-22049</t>
  </si>
  <si>
    <t>123-22050</t>
  </si>
  <si>
    <t>123-22051</t>
  </si>
  <si>
    <t>123-22052</t>
  </si>
  <si>
    <t>123-22053</t>
  </si>
  <si>
    <t>123-22054</t>
  </si>
  <si>
    <t>123-22055</t>
  </si>
  <si>
    <t>123-22056</t>
  </si>
  <si>
    <t>123-22057</t>
  </si>
  <si>
    <t>123-22058</t>
  </si>
  <si>
    <t>123-22059</t>
  </si>
  <si>
    <t>123-22060</t>
  </si>
  <si>
    <t>123-22061</t>
  </si>
  <si>
    <t>123-22062</t>
  </si>
  <si>
    <t>123-22063</t>
  </si>
  <si>
    <t>123-22064</t>
  </si>
  <si>
    <t>123-22065</t>
  </si>
  <si>
    <t>123-22066</t>
  </si>
  <si>
    <t>123-22067</t>
  </si>
  <si>
    <t>123-22068</t>
  </si>
  <si>
    <t>123-22069</t>
  </si>
  <si>
    <t>123-22070</t>
  </si>
  <si>
    <t>123-22071</t>
  </si>
  <si>
    <t>123-22072</t>
  </si>
  <si>
    <t>123-22073</t>
  </si>
  <si>
    <t>123-22074</t>
  </si>
  <si>
    <t>123-22075</t>
  </si>
  <si>
    <t>123-22076</t>
  </si>
  <si>
    <t>123-22077</t>
  </si>
  <si>
    <t>123-22078</t>
  </si>
  <si>
    <t>123-22079</t>
  </si>
  <si>
    <t>123-22080</t>
  </si>
  <si>
    <t>123-22081</t>
  </si>
  <si>
    <t>123-22082</t>
  </si>
  <si>
    <t>123-22083</t>
  </si>
  <si>
    <t>123-22084</t>
  </si>
  <si>
    <t>123-22085</t>
  </si>
  <si>
    <t>123-22086</t>
  </si>
  <si>
    <t>123-22087</t>
  </si>
  <si>
    <t>123-22088</t>
  </si>
  <si>
    <t>123-22089</t>
  </si>
  <si>
    <t>123-22090</t>
  </si>
  <si>
    <t>123-22091</t>
  </si>
  <si>
    <t>123-22092</t>
  </si>
  <si>
    <t>123-22093</t>
  </si>
  <si>
    <t>123-22094</t>
  </si>
  <si>
    <t>123-22095</t>
  </si>
  <si>
    <t>123-22096</t>
  </si>
  <si>
    <t>123-22097</t>
  </si>
  <si>
    <t>123-22098</t>
  </si>
  <si>
    <t>123-22099</t>
  </si>
  <si>
    <t>123-22100</t>
  </si>
  <si>
    <t>123-22101</t>
  </si>
  <si>
    <t>123-22102</t>
  </si>
  <si>
    <t>123-22103</t>
  </si>
  <si>
    <t>123-22104</t>
  </si>
  <si>
    <t>123-22105</t>
  </si>
  <si>
    <t>123-22106</t>
  </si>
  <si>
    <t>123-22107</t>
  </si>
  <si>
    <t>123-22108</t>
  </si>
  <si>
    <t>123-22109</t>
  </si>
  <si>
    <t>123-22110</t>
  </si>
  <si>
    <t>123-22111</t>
  </si>
  <si>
    <t>123-22112</t>
  </si>
  <si>
    <t>123-22113</t>
  </si>
  <si>
    <t>123-22114</t>
  </si>
  <si>
    <t>123-22115</t>
  </si>
  <si>
    <t>123-22116</t>
  </si>
  <si>
    <t>123-22117</t>
  </si>
  <si>
    <t>123-22118</t>
  </si>
  <si>
    <t>123-22119</t>
  </si>
  <si>
    <t>123-22120</t>
  </si>
  <si>
    <t>123-22121</t>
  </si>
  <si>
    <t>123-22122</t>
  </si>
  <si>
    <t>123-22123</t>
  </si>
  <si>
    <t>123-22124</t>
  </si>
  <si>
    <t>123-22125</t>
  </si>
  <si>
    <t>123-22126</t>
  </si>
  <si>
    <t>123-22127</t>
  </si>
  <si>
    <t>123-22128</t>
  </si>
  <si>
    <t>123-22129</t>
  </si>
  <si>
    <t>123-22130</t>
  </si>
  <si>
    <t>123-22131</t>
  </si>
  <si>
    <t>123-22132</t>
  </si>
  <si>
    <t>123-22133</t>
  </si>
  <si>
    <t>123-22134</t>
  </si>
  <si>
    <t>123-22135</t>
  </si>
  <si>
    <t>123-22136</t>
  </si>
  <si>
    <t>123-22137</t>
  </si>
  <si>
    <t>123-22138</t>
  </si>
  <si>
    <t>123-22139</t>
  </si>
  <si>
    <t>123-22140</t>
  </si>
  <si>
    <t>123-22141</t>
  </si>
  <si>
    <t>123-22142</t>
  </si>
  <si>
    <t>123-22143</t>
  </si>
  <si>
    <t>123-22144</t>
  </si>
  <si>
    <t>123-22145</t>
  </si>
  <si>
    <t>123-22146</t>
  </si>
  <si>
    <t>123-22147</t>
  </si>
  <si>
    <t>123-22148</t>
  </si>
  <si>
    <t>123-22149</t>
  </si>
  <si>
    <t>123-22150</t>
  </si>
  <si>
    <t>123-22151</t>
  </si>
  <si>
    <t>123-22152</t>
  </si>
  <si>
    <t>123-22153</t>
  </si>
  <si>
    <t>123-22154</t>
  </si>
  <si>
    <t>123-22155</t>
  </si>
  <si>
    <t>123-22156</t>
  </si>
  <si>
    <t>123-22157</t>
  </si>
  <si>
    <t>123-22158</t>
  </si>
  <si>
    <t>123-22159</t>
  </si>
  <si>
    <t>123-22160</t>
  </si>
  <si>
    <t>123-22161</t>
  </si>
  <si>
    <t>123-22162</t>
  </si>
  <si>
    <t>123-22163</t>
  </si>
  <si>
    <t>123-22164</t>
  </si>
  <si>
    <t>123-22165</t>
  </si>
  <si>
    <t>123-22166</t>
  </si>
  <si>
    <t>123-22167</t>
  </si>
  <si>
    <t>123-22168</t>
  </si>
  <si>
    <t>123-22169</t>
  </si>
  <si>
    <t>123-22170</t>
  </si>
  <si>
    <t>123-22171</t>
  </si>
  <si>
    <t>123-22172</t>
  </si>
  <si>
    <t>123-22173</t>
  </si>
  <si>
    <t>123-22174</t>
  </si>
  <si>
    <t>123-22175</t>
  </si>
  <si>
    <t>123-22176</t>
  </si>
  <si>
    <t>123-22177</t>
  </si>
  <si>
    <t>123-22178</t>
  </si>
  <si>
    <t>123-22179</t>
  </si>
  <si>
    <t>123-22180</t>
  </si>
  <si>
    <t>123-22181</t>
  </si>
  <si>
    <t>123-22182</t>
  </si>
  <si>
    <t>123-22183</t>
  </si>
  <si>
    <t>123-22184</t>
  </si>
  <si>
    <t>123-22185</t>
  </si>
  <si>
    <t>123-22186</t>
  </si>
  <si>
    <t>123-22187</t>
  </si>
  <si>
    <t>123-22188</t>
  </si>
  <si>
    <t>123-22189</t>
  </si>
  <si>
    <t>123-22190</t>
  </si>
  <si>
    <t>123-22191</t>
  </si>
  <si>
    <t>123-22192</t>
  </si>
  <si>
    <t>123-22193</t>
  </si>
  <si>
    <t>123-22194</t>
  </si>
  <si>
    <t>123-22195</t>
  </si>
  <si>
    <t>123-22196</t>
  </si>
  <si>
    <t>123-22197</t>
  </si>
  <si>
    <t>123-22198</t>
  </si>
  <si>
    <t>123-22199</t>
  </si>
  <si>
    <t>123-22200</t>
  </si>
  <si>
    <t>123-22201</t>
  </si>
  <si>
    <t>123-22202</t>
  </si>
  <si>
    <t>123-22203</t>
  </si>
  <si>
    <t>123-22204</t>
  </si>
  <si>
    <t>123-22205</t>
  </si>
  <si>
    <t>123-22206</t>
  </si>
  <si>
    <t>123-22207</t>
  </si>
  <si>
    <t>123-22208</t>
  </si>
  <si>
    <t>123-22209</t>
  </si>
  <si>
    <t>123-22210</t>
  </si>
  <si>
    <t>123-22211</t>
  </si>
  <si>
    <t>123-22212</t>
  </si>
  <si>
    <t>123-22213</t>
  </si>
  <si>
    <t>123-22214</t>
  </si>
  <si>
    <t>123-22215</t>
  </si>
  <si>
    <t>123-22216</t>
  </si>
  <si>
    <t>123-22217</t>
  </si>
  <si>
    <t>123-22218</t>
  </si>
  <si>
    <t>123-22219</t>
  </si>
  <si>
    <t>123-22220</t>
  </si>
  <si>
    <t>123-22221</t>
  </si>
  <si>
    <t>123-22222</t>
  </si>
  <si>
    <t>123-22223</t>
  </si>
  <si>
    <t>123-22224</t>
  </si>
  <si>
    <t>123-22225</t>
  </si>
  <si>
    <t>123-22226</t>
  </si>
  <si>
    <t>123-22227</t>
  </si>
  <si>
    <t>123-22228</t>
  </si>
  <si>
    <t>123-22229</t>
  </si>
  <si>
    <t>123-22230</t>
  </si>
  <si>
    <t>123-22231</t>
  </si>
  <si>
    <t>123-22232</t>
  </si>
  <si>
    <t>123-22233</t>
  </si>
  <si>
    <t>123-22234</t>
  </si>
  <si>
    <t>123-22235</t>
  </si>
  <si>
    <t>123-22236</t>
  </si>
  <si>
    <t>123-22237</t>
  </si>
  <si>
    <t>123-22238</t>
  </si>
  <si>
    <t>123-22239</t>
  </si>
  <si>
    <t>123-22240</t>
  </si>
  <si>
    <t>123-22241</t>
  </si>
  <si>
    <t>123-22242</t>
  </si>
  <si>
    <t>123-22243</t>
  </si>
  <si>
    <t>123-22244</t>
  </si>
  <si>
    <t>123-22245</t>
  </si>
  <si>
    <t>123-22246</t>
  </si>
  <si>
    <t>123-22247</t>
  </si>
  <si>
    <t>123-22248</t>
  </si>
  <si>
    <t>123-22249</t>
  </si>
  <si>
    <t>123-22250</t>
  </si>
  <si>
    <t>123-22251</t>
  </si>
  <si>
    <t>123-22252</t>
  </si>
  <si>
    <t>123-22253</t>
  </si>
  <si>
    <t>123-22254</t>
  </si>
  <si>
    <t>123-22255</t>
  </si>
  <si>
    <t>123-22256</t>
  </si>
  <si>
    <t>123-22257</t>
  </si>
  <si>
    <t>123-22258</t>
  </si>
  <si>
    <t>123-22259</t>
  </si>
  <si>
    <t>123-22260</t>
  </si>
  <si>
    <t>123-22261</t>
  </si>
  <si>
    <t>123-22262</t>
  </si>
  <si>
    <t>123-22263</t>
  </si>
  <si>
    <t>123-22264</t>
  </si>
  <si>
    <t>123-22265</t>
  </si>
  <si>
    <t>123-22266</t>
  </si>
  <si>
    <t>123-22267</t>
  </si>
  <si>
    <t>123-22268</t>
  </si>
  <si>
    <t>123-22269</t>
  </si>
  <si>
    <t>123-22270</t>
  </si>
  <si>
    <t>123-22271</t>
  </si>
  <si>
    <t>123-22272</t>
  </si>
  <si>
    <t>123-22273</t>
  </si>
  <si>
    <t>123-22274</t>
  </si>
  <si>
    <t>123-22275</t>
  </si>
  <si>
    <t>123-22276</t>
  </si>
  <si>
    <t>123-22277</t>
  </si>
  <si>
    <t>123-22278</t>
  </si>
  <si>
    <t>123-22279</t>
  </si>
  <si>
    <t>123-22280</t>
  </si>
  <si>
    <t>123-22281</t>
  </si>
  <si>
    <t>123-22282</t>
  </si>
  <si>
    <t>123-22283</t>
  </si>
  <si>
    <t>123-22284</t>
  </si>
  <si>
    <t>123-22285</t>
  </si>
  <si>
    <t>123-22286</t>
  </si>
  <si>
    <t>123-22287</t>
  </si>
  <si>
    <t>123-22288</t>
  </si>
  <si>
    <t>123-22289</t>
  </si>
  <si>
    <t>123-22290</t>
  </si>
  <si>
    <t>123-22291</t>
  </si>
  <si>
    <t>123-22292</t>
  </si>
  <si>
    <t>123-22293</t>
  </si>
  <si>
    <t>123-22294</t>
  </si>
  <si>
    <t>123-22295</t>
  </si>
  <si>
    <t>123-22296</t>
  </si>
  <si>
    <t>123-22297</t>
  </si>
  <si>
    <t>123-22298</t>
  </si>
  <si>
    <t>123-22299</t>
  </si>
  <si>
    <t>123-22300</t>
  </si>
  <si>
    <t>123-22301</t>
  </si>
  <si>
    <t>123-22302</t>
  </si>
  <si>
    <t>123-22303</t>
  </si>
  <si>
    <t>123-22304</t>
  </si>
  <si>
    <t>123-22305</t>
  </si>
  <si>
    <t>123-22306</t>
  </si>
  <si>
    <t>123-22307</t>
  </si>
  <si>
    <t>123-22308</t>
  </si>
  <si>
    <t>123-22309</t>
  </si>
  <si>
    <t>123-22310</t>
  </si>
  <si>
    <t>123-22311</t>
  </si>
  <si>
    <t>123-22312</t>
  </si>
  <si>
    <t>123-22313</t>
  </si>
  <si>
    <t>123-22314</t>
  </si>
  <si>
    <t>123-22315</t>
  </si>
  <si>
    <t>123-22316</t>
  </si>
  <si>
    <t>123-22317</t>
  </si>
  <si>
    <t>123-22318</t>
  </si>
  <si>
    <t>123-22319</t>
  </si>
  <si>
    <t>123-22320</t>
  </si>
  <si>
    <t>123-22321</t>
  </si>
  <si>
    <t>123-22322</t>
  </si>
  <si>
    <t>123-22323</t>
  </si>
  <si>
    <t>123-22324</t>
  </si>
  <si>
    <t>123-22325</t>
  </si>
  <si>
    <t>123-22326</t>
  </si>
  <si>
    <t>123-22327</t>
  </si>
  <si>
    <t>123-22328</t>
  </si>
  <si>
    <t>123-22329</t>
  </si>
  <si>
    <t>123-22330</t>
  </si>
  <si>
    <t>123-22331</t>
  </si>
  <si>
    <t>123-22332</t>
  </si>
  <si>
    <t>123-22333</t>
  </si>
  <si>
    <t>123-22334</t>
  </si>
  <si>
    <t>123-22335</t>
  </si>
  <si>
    <t>123-22336</t>
  </si>
  <si>
    <t>123-22337</t>
  </si>
  <si>
    <t>123-22338</t>
  </si>
  <si>
    <t>123-22339</t>
  </si>
  <si>
    <t>123-22340</t>
  </si>
  <si>
    <t>123-22341</t>
  </si>
  <si>
    <t>123-22342</t>
  </si>
  <si>
    <t>123-22343</t>
  </si>
  <si>
    <t>123-22344</t>
  </si>
  <si>
    <t>123-22345</t>
  </si>
  <si>
    <t>123-22346</t>
  </si>
  <si>
    <t>123-22347</t>
  </si>
  <si>
    <t>123-22348</t>
  </si>
  <si>
    <t>123-22349</t>
  </si>
  <si>
    <t>123-22350</t>
  </si>
  <si>
    <t>123-22351</t>
  </si>
  <si>
    <t>123-22352</t>
  </si>
  <si>
    <t>123-22353</t>
  </si>
  <si>
    <t>123-22354</t>
  </si>
  <si>
    <t>123-22355</t>
  </si>
  <si>
    <t>123-22356</t>
  </si>
  <si>
    <t>123-22357</t>
  </si>
  <si>
    <t>123-22358</t>
  </si>
  <si>
    <t>123-22359</t>
  </si>
  <si>
    <t>123-22360</t>
  </si>
  <si>
    <t>123-22361</t>
  </si>
  <si>
    <t>123-22362</t>
  </si>
  <si>
    <t>123-22363</t>
  </si>
  <si>
    <t>123-22364</t>
  </si>
  <si>
    <t>123-22365</t>
  </si>
  <si>
    <t>123-22366</t>
  </si>
  <si>
    <t>123-22367</t>
  </si>
  <si>
    <t>123-22368</t>
  </si>
  <si>
    <t>123-22369</t>
  </si>
  <si>
    <t>123-22370</t>
  </si>
  <si>
    <t>123-22371</t>
  </si>
  <si>
    <t>123-22372</t>
  </si>
  <si>
    <t>123-22373</t>
  </si>
  <si>
    <t>123-22374</t>
  </si>
  <si>
    <t>123-22375</t>
  </si>
  <si>
    <t>123-22376</t>
  </si>
  <si>
    <t>123-22377</t>
  </si>
  <si>
    <t>123-22378</t>
  </si>
  <si>
    <t>123-22379</t>
  </si>
  <si>
    <t>123-22380</t>
  </si>
  <si>
    <t>123-22381</t>
  </si>
  <si>
    <t>123-22382</t>
  </si>
  <si>
    <t>123-22383</t>
  </si>
  <si>
    <t>123-22384</t>
  </si>
  <si>
    <t>123-22385</t>
  </si>
  <si>
    <t>123-22386</t>
  </si>
  <si>
    <t>123-22387</t>
  </si>
  <si>
    <t>123-22388</t>
  </si>
  <si>
    <t>123-22389</t>
  </si>
  <si>
    <t>123-22390</t>
  </si>
  <si>
    <t>123-22391</t>
  </si>
  <si>
    <t>123-22392</t>
  </si>
  <si>
    <t>123-22393</t>
  </si>
  <si>
    <t>123-22394</t>
  </si>
  <si>
    <t>123-22395</t>
  </si>
  <si>
    <t>123-22396</t>
  </si>
  <si>
    <t>123-22397</t>
  </si>
  <si>
    <t>123-22398</t>
  </si>
  <si>
    <t>123-22399</t>
  </si>
  <si>
    <t>123-22400</t>
  </si>
  <si>
    <t>123-22401</t>
  </si>
  <si>
    <t>123-22402</t>
  </si>
  <si>
    <t>123-22403</t>
  </si>
  <si>
    <t>123-22404</t>
  </si>
  <si>
    <t>123-22405</t>
  </si>
  <si>
    <t>123-22406</t>
  </si>
  <si>
    <t>123-22407</t>
  </si>
  <si>
    <t>123-22408</t>
  </si>
  <si>
    <t>123-22409</t>
  </si>
  <si>
    <t>123-22410</t>
  </si>
  <si>
    <t>123-22411</t>
  </si>
  <si>
    <t>123-22412</t>
  </si>
  <si>
    <t>123-22413</t>
  </si>
  <si>
    <t>123-22414</t>
  </si>
  <si>
    <t>123-22415</t>
  </si>
  <si>
    <t>123-22416</t>
  </si>
  <si>
    <t>123-22417</t>
  </si>
  <si>
    <t>123-22418</t>
  </si>
  <si>
    <t>123-22419</t>
  </si>
  <si>
    <t>123-22420</t>
  </si>
  <si>
    <t>123-22421</t>
  </si>
  <si>
    <t>123-22422</t>
  </si>
  <si>
    <t>123-22423</t>
  </si>
  <si>
    <t>123-22424</t>
  </si>
  <si>
    <t>123-22425</t>
  </si>
  <si>
    <t>123-22426</t>
  </si>
  <si>
    <t>123-22427</t>
  </si>
  <si>
    <t>123-22428</t>
  </si>
  <si>
    <t>123-22429</t>
  </si>
  <si>
    <t>123-22430</t>
  </si>
  <si>
    <t>123-22431</t>
  </si>
  <si>
    <t>123-22432</t>
  </si>
  <si>
    <t>123-22433</t>
  </si>
  <si>
    <t>123-22434</t>
  </si>
  <si>
    <t>123-22435</t>
  </si>
  <si>
    <t>123-22436</t>
  </si>
  <si>
    <t>123-22437</t>
  </si>
  <si>
    <t>123-22438</t>
  </si>
  <si>
    <t>123-22439</t>
  </si>
  <si>
    <t>123-22440</t>
  </si>
  <si>
    <t>123-22441</t>
  </si>
  <si>
    <t>123-22442</t>
  </si>
  <si>
    <t>123-22443</t>
  </si>
  <si>
    <t>123-22444</t>
  </si>
  <si>
    <t>123-22445</t>
  </si>
  <si>
    <t>123-22446</t>
  </si>
  <si>
    <t>123-22447</t>
  </si>
  <si>
    <t>123-22448</t>
  </si>
  <si>
    <t>123-22449</t>
  </si>
  <si>
    <t>123-22450</t>
  </si>
  <si>
    <t>123-22451</t>
  </si>
  <si>
    <t>123-22452</t>
  </si>
  <si>
    <t>123-22453</t>
  </si>
  <si>
    <t>123-22454</t>
  </si>
  <si>
    <t>123-22455</t>
  </si>
  <si>
    <t>123-22456</t>
  </si>
  <si>
    <t>123-22457</t>
  </si>
  <si>
    <t>123-22458</t>
  </si>
  <si>
    <t>123-22459</t>
  </si>
  <si>
    <t>123-22460</t>
  </si>
  <si>
    <t>123-22461</t>
  </si>
  <si>
    <t>123-22462</t>
  </si>
  <si>
    <t>123-22463</t>
  </si>
  <si>
    <t>123-22464</t>
  </si>
  <si>
    <t>123-22465</t>
  </si>
  <si>
    <t>123-22466</t>
  </si>
  <si>
    <t>123-22467</t>
  </si>
  <si>
    <t>123-22468</t>
  </si>
  <si>
    <t>123-22469</t>
  </si>
  <si>
    <t>123-22470</t>
  </si>
  <si>
    <t>123-22471</t>
  </si>
  <si>
    <t>123-22472</t>
  </si>
  <si>
    <t>123-22473</t>
  </si>
  <si>
    <t>123-22474</t>
  </si>
  <si>
    <t>123-22475</t>
  </si>
  <si>
    <t>123-22476</t>
  </si>
  <si>
    <t>123-22477</t>
  </si>
  <si>
    <t>123-22478</t>
  </si>
  <si>
    <t>123-22479</t>
  </si>
  <si>
    <t>123-22480</t>
  </si>
  <si>
    <t>123-22481</t>
  </si>
  <si>
    <t>123-22482</t>
  </si>
  <si>
    <t>123-22483</t>
  </si>
  <si>
    <t>123-22484</t>
  </si>
  <si>
    <t>123-22485</t>
  </si>
  <si>
    <t>123-22486</t>
  </si>
  <si>
    <t>123-22487</t>
  </si>
  <si>
    <t>123-22488</t>
  </si>
  <si>
    <t>123-22489</t>
  </si>
  <si>
    <t>123-22490</t>
  </si>
  <si>
    <t>123-22491</t>
  </si>
  <si>
    <t>123-22492</t>
  </si>
  <si>
    <t>123-22493</t>
  </si>
  <si>
    <t>123-22494</t>
  </si>
  <si>
    <t>123-22495</t>
  </si>
  <si>
    <t>123-22496</t>
  </si>
  <si>
    <t>123-22497</t>
  </si>
  <si>
    <t>123-22498</t>
  </si>
  <si>
    <t>123-22499</t>
  </si>
  <si>
    <t>123-22500</t>
  </si>
  <si>
    <t>123-22501</t>
  </si>
  <si>
    <t>123-22502</t>
  </si>
  <si>
    <t>123-22503</t>
  </si>
  <si>
    <t>123-22504</t>
  </si>
  <si>
    <t>123-22505</t>
  </si>
  <si>
    <t>123-22506</t>
  </si>
  <si>
    <t>123-22507</t>
  </si>
  <si>
    <t>123-22508</t>
  </si>
  <si>
    <t>123-22509</t>
  </si>
  <si>
    <t>123-22510</t>
  </si>
  <si>
    <t>123-22511</t>
  </si>
  <si>
    <t>123-22512</t>
  </si>
  <si>
    <t>123-22513</t>
  </si>
  <si>
    <t>123-22514</t>
  </si>
  <si>
    <t>123-22515</t>
  </si>
  <si>
    <t>123-22516</t>
  </si>
  <si>
    <t>123-22517</t>
  </si>
  <si>
    <t>123-22518</t>
  </si>
  <si>
    <t>123-22519</t>
  </si>
  <si>
    <t>123-22520</t>
  </si>
  <si>
    <t>123-22521</t>
  </si>
  <si>
    <t>123-22522</t>
  </si>
  <si>
    <t>123-22523</t>
  </si>
  <si>
    <t>123-22524</t>
  </si>
  <si>
    <t>123-22525</t>
  </si>
  <si>
    <t>123-22526</t>
  </si>
  <si>
    <t>123-22527</t>
  </si>
  <si>
    <t>123-22528</t>
  </si>
  <si>
    <t>123-22529</t>
  </si>
  <si>
    <t>123-22530</t>
  </si>
  <si>
    <t>123-22531</t>
  </si>
  <si>
    <t>123-22532</t>
  </si>
  <si>
    <t>123-22533</t>
  </si>
  <si>
    <t>123-22534</t>
  </si>
  <si>
    <t>123-22535</t>
  </si>
  <si>
    <t>123-22536</t>
  </si>
  <si>
    <t>123-22537</t>
  </si>
  <si>
    <t>123-22538</t>
  </si>
  <si>
    <t>123-22539</t>
  </si>
  <si>
    <t>123-22540</t>
  </si>
  <si>
    <t>123-22541</t>
  </si>
  <si>
    <t>123-22542</t>
  </si>
  <si>
    <t>123-22543</t>
  </si>
  <si>
    <t>123-22544</t>
  </si>
  <si>
    <t>123-22545</t>
  </si>
  <si>
    <t>123-22546</t>
  </si>
  <si>
    <t>123-22547</t>
  </si>
  <si>
    <t>123-22548</t>
  </si>
  <si>
    <t>123-22549</t>
  </si>
  <si>
    <t>123-22550</t>
  </si>
  <si>
    <t>123-22551</t>
  </si>
  <si>
    <t>123-22552</t>
  </si>
  <si>
    <t>123-22553</t>
  </si>
  <si>
    <t>123-22554</t>
  </si>
  <si>
    <t>123-22555</t>
  </si>
  <si>
    <t>123-22556</t>
  </si>
  <si>
    <t>123-22557</t>
  </si>
  <si>
    <t>123-22558</t>
  </si>
  <si>
    <t>123-22559</t>
  </si>
  <si>
    <t>123-22560</t>
  </si>
  <si>
    <t>123-22561</t>
  </si>
  <si>
    <t>123-22562</t>
  </si>
  <si>
    <t>123-22563</t>
  </si>
  <si>
    <t>123-22564</t>
  </si>
  <si>
    <t>123-22565</t>
  </si>
  <si>
    <t>123-22566</t>
  </si>
  <si>
    <t>123-22567</t>
  </si>
  <si>
    <t>123-22568</t>
  </si>
  <si>
    <t>123-22569</t>
  </si>
  <si>
    <t>123-22570</t>
  </si>
  <si>
    <t>123-22571</t>
  </si>
  <si>
    <t>123-22572</t>
  </si>
  <si>
    <t>123-22573</t>
  </si>
  <si>
    <t>123-22574</t>
  </si>
  <si>
    <t>123-22575</t>
  </si>
  <si>
    <t>123-22576</t>
  </si>
  <si>
    <t>123-22577</t>
  </si>
  <si>
    <t>123-22578</t>
  </si>
  <si>
    <t>123-22579</t>
  </si>
  <si>
    <t>123-22580</t>
  </si>
  <si>
    <t>123-22581</t>
  </si>
  <si>
    <t>123-22582</t>
  </si>
  <si>
    <t>123-22583</t>
  </si>
  <si>
    <t>123-22584</t>
  </si>
  <si>
    <t>123-22585</t>
  </si>
  <si>
    <t>123-22586</t>
  </si>
  <si>
    <t>123-22587</t>
  </si>
  <si>
    <t>123-22588</t>
  </si>
  <si>
    <t>123-22589</t>
  </si>
  <si>
    <t>123-22590</t>
  </si>
  <si>
    <t>123-22591</t>
  </si>
  <si>
    <t>123-22592</t>
  </si>
  <si>
    <t>123-22593</t>
  </si>
  <si>
    <t>123-22594</t>
  </si>
  <si>
    <t>123-22595</t>
  </si>
  <si>
    <t>123-22596</t>
  </si>
  <si>
    <t>123-22597</t>
  </si>
  <si>
    <t>123-22598</t>
  </si>
  <si>
    <t>123-22599</t>
  </si>
  <si>
    <t>123-22600</t>
  </si>
  <si>
    <t>123-22601</t>
  </si>
  <si>
    <t>123-22602</t>
  </si>
  <si>
    <t>123-22603</t>
  </si>
  <si>
    <t>123-22604</t>
  </si>
  <si>
    <t>123-22605</t>
  </si>
  <si>
    <t>123-22606</t>
  </si>
  <si>
    <t>123-22607</t>
  </si>
  <si>
    <t>123-22608</t>
  </si>
  <si>
    <t>123-22609</t>
  </si>
  <si>
    <t>123-22610</t>
  </si>
  <si>
    <t>123-22611</t>
  </si>
  <si>
    <t>123-22612</t>
  </si>
  <si>
    <t>123-22613</t>
  </si>
  <si>
    <t>123-22614</t>
  </si>
  <si>
    <t>123-22615</t>
  </si>
  <si>
    <t>123-22616</t>
  </si>
  <si>
    <t>123-22617</t>
  </si>
  <si>
    <t>123-22618</t>
  </si>
  <si>
    <t>123-22619</t>
  </si>
  <si>
    <t>123-22620</t>
  </si>
  <si>
    <t>123-22621</t>
  </si>
  <si>
    <t>123-22622</t>
  </si>
  <si>
    <t>123-22623</t>
  </si>
  <si>
    <t>123-22624</t>
  </si>
  <si>
    <t>123-22625</t>
  </si>
  <si>
    <t>123-22626</t>
  </si>
  <si>
    <t>123-22627</t>
  </si>
  <si>
    <t>123-22628</t>
  </si>
  <si>
    <t>123-22629</t>
  </si>
  <si>
    <t>123-22630</t>
  </si>
  <si>
    <t>123-22631</t>
  </si>
  <si>
    <t>123-22632</t>
  </si>
  <si>
    <t>123-22633</t>
  </si>
  <si>
    <t>123-22634</t>
  </si>
  <si>
    <t>123-22635</t>
  </si>
  <si>
    <t>123-22636</t>
  </si>
  <si>
    <t>123-22637</t>
  </si>
  <si>
    <t>123-22638</t>
  </si>
  <si>
    <t>123-22639</t>
  </si>
  <si>
    <t>123-22640</t>
  </si>
  <si>
    <t>123-22641</t>
  </si>
  <si>
    <t>123-22642</t>
  </si>
  <si>
    <t>123-22643</t>
  </si>
  <si>
    <t>123-22644</t>
  </si>
  <si>
    <t>123-22645</t>
  </si>
  <si>
    <t>123-22646</t>
  </si>
  <si>
    <t>123-22647</t>
  </si>
  <si>
    <t>123-22648</t>
  </si>
  <si>
    <t>123-22649</t>
  </si>
  <si>
    <t>123-22650</t>
  </si>
  <si>
    <t>123-22651</t>
  </si>
  <si>
    <t>123-22652</t>
  </si>
  <si>
    <t>123-22653</t>
  </si>
  <si>
    <t>123-22654</t>
  </si>
  <si>
    <t>123-22655</t>
  </si>
  <si>
    <t>123-22656</t>
  </si>
  <si>
    <t>123-22657</t>
  </si>
  <si>
    <t>123-22658</t>
  </si>
  <si>
    <t>123-22659</t>
  </si>
  <si>
    <t>123-22660</t>
  </si>
  <si>
    <t>123-22661</t>
  </si>
  <si>
    <t>123-22662</t>
  </si>
  <si>
    <t>123-22663</t>
  </si>
  <si>
    <t>123-22664</t>
  </si>
  <si>
    <t>123-22665</t>
  </si>
  <si>
    <t>123-22666</t>
  </si>
  <si>
    <t>123-22667</t>
  </si>
  <si>
    <t>123-22668</t>
  </si>
  <si>
    <t>123-22669</t>
  </si>
  <si>
    <t>123-22670</t>
  </si>
  <si>
    <t>123-22671</t>
  </si>
  <si>
    <t>123-22672</t>
  </si>
  <si>
    <t>123-22673</t>
  </si>
  <si>
    <t>123-22674</t>
  </si>
  <si>
    <t>123-22675</t>
  </si>
  <si>
    <t>123-22676</t>
  </si>
  <si>
    <t>123-22677</t>
  </si>
  <si>
    <t>123-22678</t>
  </si>
  <si>
    <t>123-22679</t>
  </si>
  <si>
    <t>123-22680</t>
  </si>
  <si>
    <t>123-22681</t>
  </si>
  <si>
    <t>123-22682</t>
  </si>
  <si>
    <t>123-22683</t>
  </si>
  <si>
    <t>123-22684</t>
  </si>
  <si>
    <t>123-22685</t>
  </si>
  <si>
    <t>123-22686</t>
  </si>
  <si>
    <t>123-22687</t>
  </si>
  <si>
    <t>123-22688</t>
  </si>
  <si>
    <t>123-22689</t>
  </si>
  <si>
    <t>123-22690</t>
  </si>
  <si>
    <t>123-22691</t>
  </si>
  <si>
    <t>123-22692</t>
  </si>
  <si>
    <t>123-22693</t>
  </si>
  <si>
    <t>123-22694</t>
  </si>
  <si>
    <t>123-22695</t>
  </si>
  <si>
    <t>123-22696</t>
  </si>
  <si>
    <t>123-22697</t>
  </si>
  <si>
    <t>123-22698</t>
  </si>
  <si>
    <t>123-22699</t>
  </si>
  <si>
    <t>123-22700</t>
  </si>
  <si>
    <t>123-22701</t>
  </si>
  <si>
    <t>123-22702</t>
  </si>
  <si>
    <t>123-22703</t>
  </si>
  <si>
    <t>123-22704</t>
  </si>
  <si>
    <t>123-22705</t>
  </si>
  <si>
    <t>123-22706</t>
  </si>
  <si>
    <t>123-22707</t>
  </si>
  <si>
    <t>123-22708</t>
  </si>
  <si>
    <t>123-22709</t>
  </si>
  <si>
    <t>123-22710</t>
  </si>
  <si>
    <t>123-22711</t>
  </si>
  <si>
    <t>123-22712</t>
  </si>
  <si>
    <t>123-22713</t>
  </si>
  <si>
    <t>123-22714</t>
  </si>
  <si>
    <t>123-22715</t>
  </si>
  <si>
    <t>123-22716</t>
  </si>
  <si>
    <t>123-22717</t>
  </si>
  <si>
    <t>123-22718</t>
  </si>
  <si>
    <t>123-22719</t>
  </si>
  <si>
    <t>123-22720</t>
  </si>
  <si>
    <t>123-22721</t>
  </si>
  <si>
    <t>123-22722</t>
  </si>
  <si>
    <t>123-22723</t>
  </si>
  <si>
    <t>123-22724</t>
  </si>
  <si>
    <t>123-22725</t>
  </si>
  <si>
    <t>123-22726</t>
  </si>
  <si>
    <t>123-22727</t>
  </si>
  <si>
    <t>123-22728</t>
  </si>
  <si>
    <t>123-22729</t>
  </si>
  <si>
    <t>123-22730</t>
  </si>
  <si>
    <t>123-22731</t>
  </si>
  <si>
    <t>123-22732</t>
  </si>
  <si>
    <t>123-22733</t>
  </si>
  <si>
    <t>123-22734</t>
  </si>
  <si>
    <t>123-22735</t>
  </si>
  <si>
    <t>123-22736</t>
  </si>
  <si>
    <t>123-22737</t>
  </si>
  <si>
    <t>123-22738</t>
  </si>
  <si>
    <t>123-22739</t>
  </si>
  <si>
    <t>123-22740</t>
  </si>
  <si>
    <t>123-22741</t>
  </si>
  <si>
    <t>123-22742</t>
  </si>
  <si>
    <t>123-22743</t>
  </si>
  <si>
    <t>123-22744</t>
  </si>
  <si>
    <t>123-22745</t>
  </si>
  <si>
    <t>123-22746</t>
  </si>
  <si>
    <t>123-22747</t>
  </si>
  <si>
    <t>123-22748</t>
  </si>
  <si>
    <t>123-22749</t>
  </si>
  <si>
    <t>123-22750</t>
  </si>
  <si>
    <t>123-22751</t>
  </si>
  <si>
    <t>123-22752</t>
  </si>
  <si>
    <t>123-22753</t>
  </si>
  <si>
    <t>123-22754</t>
  </si>
  <si>
    <t>123-22755</t>
  </si>
  <si>
    <t>123-22756</t>
  </si>
  <si>
    <t>123-22757</t>
  </si>
  <si>
    <t>123-22758</t>
  </si>
  <si>
    <t>123-22759</t>
  </si>
  <si>
    <t>123-22760</t>
  </si>
  <si>
    <t>123-22761</t>
  </si>
  <si>
    <t>123-22762</t>
  </si>
  <si>
    <t>123-22763</t>
  </si>
  <si>
    <t>123-22764</t>
  </si>
  <si>
    <t>123-22765</t>
  </si>
  <si>
    <t>123-22766</t>
  </si>
  <si>
    <t>123-22767</t>
  </si>
  <si>
    <t>123-22768</t>
  </si>
  <si>
    <t>123-22769</t>
  </si>
  <si>
    <t>123-22770</t>
  </si>
  <si>
    <t>123-22771</t>
  </si>
  <si>
    <t>123-22772</t>
  </si>
  <si>
    <t>123-22773</t>
  </si>
  <si>
    <t>123-22774</t>
  </si>
  <si>
    <t>123-22775</t>
  </si>
  <si>
    <t>123-22776</t>
  </si>
  <si>
    <t>123-22777</t>
  </si>
  <si>
    <t>123-22778</t>
  </si>
  <si>
    <t>123-22779</t>
  </si>
  <si>
    <t>123-22780</t>
  </si>
  <si>
    <t>123-22781</t>
  </si>
  <si>
    <t>123-22782</t>
  </si>
  <si>
    <t>123-22783</t>
  </si>
  <si>
    <t>123-22784</t>
  </si>
  <si>
    <t>123-22785</t>
  </si>
  <si>
    <t>123-22786</t>
  </si>
  <si>
    <t>123-22787</t>
  </si>
  <si>
    <t>123-22788</t>
  </si>
  <si>
    <t>123-22789</t>
  </si>
  <si>
    <t>123-22790</t>
  </si>
  <si>
    <t>123-22791</t>
  </si>
  <si>
    <t>123-22792</t>
  </si>
  <si>
    <t>123-22793</t>
  </si>
  <si>
    <t>123-22794</t>
  </si>
  <si>
    <t>123-22795</t>
  </si>
  <si>
    <t>123-22796</t>
  </si>
  <si>
    <t>123-22797</t>
  </si>
  <si>
    <t>123-22798</t>
  </si>
  <si>
    <t>123-22799</t>
  </si>
  <si>
    <t>123-22800</t>
  </si>
  <si>
    <t>123-22801</t>
  </si>
  <si>
    <t>123-22802</t>
  </si>
  <si>
    <t>123-22803</t>
  </si>
  <si>
    <t>123-22804</t>
  </si>
  <si>
    <t>123-22805</t>
  </si>
  <si>
    <t>123-22806</t>
  </si>
  <si>
    <t>123-22807</t>
  </si>
  <si>
    <t>123-22808</t>
  </si>
  <si>
    <t>123-22809</t>
  </si>
  <si>
    <t>123-22810</t>
  </si>
  <si>
    <t>123-22811</t>
  </si>
  <si>
    <t>123-22812</t>
  </si>
  <si>
    <t>123-22813</t>
  </si>
  <si>
    <t>123-22814</t>
  </si>
  <si>
    <t>123-22815</t>
  </si>
  <si>
    <t>123-22816</t>
  </si>
  <si>
    <t>123-22817</t>
  </si>
  <si>
    <t>123-22818</t>
  </si>
  <si>
    <t>123-22819</t>
  </si>
  <si>
    <t>123-22820</t>
  </si>
  <si>
    <t>123-22821</t>
  </si>
  <si>
    <t>123-22822</t>
  </si>
  <si>
    <t>123-22823</t>
  </si>
  <si>
    <t>123-22824</t>
  </si>
  <si>
    <t>123-22825</t>
  </si>
  <si>
    <t>123-22826</t>
  </si>
  <si>
    <t>123-22827</t>
  </si>
  <si>
    <t>123-22828</t>
  </si>
  <si>
    <t>123-22829</t>
  </si>
  <si>
    <t>123-22830</t>
  </si>
  <si>
    <t>123-22831</t>
  </si>
  <si>
    <t>123-22832</t>
  </si>
  <si>
    <t>123-22833</t>
  </si>
  <si>
    <t>123-22834</t>
  </si>
  <si>
    <t>123-22835</t>
  </si>
  <si>
    <t>123-22836</t>
  </si>
  <si>
    <t>123-22837</t>
  </si>
  <si>
    <t>123-22838</t>
  </si>
  <si>
    <t>123-22839</t>
  </si>
  <si>
    <t>123-22840</t>
  </si>
  <si>
    <t>123-22841</t>
  </si>
  <si>
    <t>123-22842</t>
  </si>
  <si>
    <t>123-22843</t>
  </si>
  <si>
    <t>123-22844</t>
  </si>
  <si>
    <t>123-22845</t>
  </si>
  <si>
    <t>123-22846</t>
  </si>
  <si>
    <t>123-22847</t>
  </si>
  <si>
    <t>123-22848</t>
  </si>
  <si>
    <t>123-22849</t>
  </si>
  <si>
    <t>123-22850</t>
  </si>
  <si>
    <t>123-22851</t>
  </si>
  <si>
    <t>123-22852</t>
  </si>
  <si>
    <t>123-22853</t>
  </si>
  <si>
    <t>123-22854</t>
  </si>
  <si>
    <t>123-22855</t>
  </si>
  <si>
    <t>123-22856</t>
  </si>
  <si>
    <t>123-22857</t>
  </si>
  <si>
    <t>123-22858</t>
  </si>
  <si>
    <t>123-22859</t>
  </si>
  <si>
    <t>123-22860</t>
  </si>
  <si>
    <t>123-22861</t>
  </si>
  <si>
    <t>123-22862</t>
  </si>
  <si>
    <t>123-22863</t>
  </si>
  <si>
    <t>123-22864</t>
  </si>
  <si>
    <t>123-22865</t>
  </si>
  <si>
    <t>123-22866</t>
  </si>
  <si>
    <t>123-22867</t>
  </si>
  <si>
    <t>123-22868</t>
  </si>
  <si>
    <t>123-22869</t>
  </si>
  <si>
    <t>123-22870</t>
  </si>
  <si>
    <t>123-22871</t>
  </si>
  <si>
    <t>123-22872</t>
  </si>
  <si>
    <t>123-22873</t>
  </si>
  <si>
    <t>123-22874</t>
  </si>
  <si>
    <t>123-22875</t>
  </si>
  <si>
    <t>123-22876</t>
  </si>
  <si>
    <t>123-22877</t>
  </si>
  <si>
    <t>123-22878</t>
  </si>
  <si>
    <t>123-22879</t>
  </si>
  <si>
    <t>123-22880</t>
  </si>
  <si>
    <t>123-22881</t>
  </si>
  <si>
    <t>123-22882</t>
  </si>
  <si>
    <t>123-22883</t>
  </si>
  <si>
    <t>123-22884</t>
  </si>
  <si>
    <t>123-22885</t>
  </si>
  <si>
    <t>123-22886</t>
  </si>
  <si>
    <t>123-22887</t>
  </si>
  <si>
    <t>123-22888</t>
  </si>
  <si>
    <t>123-22889</t>
  </si>
  <si>
    <t>123-22890</t>
  </si>
  <si>
    <t>123-22891</t>
  </si>
  <si>
    <t>123-22892</t>
  </si>
  <si>
    <t>123-22893</t>
  </si>
  <si>
    <t>123-22894</t>
  </si>
  <si>
    <t>123-22895</t>
  </si>
  <si>
    <t>123-22896</t>
  </si>
  <si>
    <t>123-22897</t>
  </si>
  <si>
    <t>123-22898</t>
  </si>
  <si>
    <t>123-22899</t>
  </si>
  <si>
    <t>123-22900</t>
  </si>
  <si>
    <t>123-22901</t>
  </si>
  <si>
    <t>123-22902</t>
  </si>
  <si>
    <t>123-22903</t>
  </si>
  <si>
    <t>123-22904</t>
  </si>
  <si>
    <t>123-22905</t>
  </si>
  <si>
    <t>123-22906</t>
  </si>
  <si>
    <t>123-22907</t>
  </si>
  <si>
    <t>123-22908</t>
  </si>
  <si>
    <t>123-22909</t>
  </si>
  <si>
    <t>123-22910</t>
  </si>
  <si>
    <t>123-22911</t>
  </si>
  <si>
    <t>123-22912</t>
  </si>
  <si>
    <t>123-22913</t>
  </si>
  <si>
    <t>123-22914</t>
  </si>
  <si>
    <t>123-22915</t>
  </si>
  <si>
    <t>123-22916</t>
  </si>
  <si>
    <t>123-22917</t>
  </si>
  <si>
    <t>123-22918</t>
  </si>
  <si>
    <t>123-22919</t>
  </si>
  <si>
    <t>123-22920</t>
  </si>
  <si>
    <t>123-22921</t>
  </si>
  <si>
    <t>123-22922</t>
  </si>
  <si>
    <t>123-22923</t>
  </si>
  <si>
    <t>123-22924</t>
  </si>
  <si>
    <t>123-22925</t>
  </si>
  <si>
    <t>123-22926</t>
  </si>
  <si>
    <t>123-22927</t>
  </si>
  <si>
    <t>123-22928</t>
  </si>
  <si>
    <t>123-22929</t>
  </si>
  <si>
    <t>123-22930</t>
  </si>
  <si>
    <t>123-22931</t>
  </si>
  <si>
    <t>123-22932</t>
  </si>
  <si>
    <t>123-22933</t>
  </si>
  <si>
    <t>123-22934</t>
  </si>
  <si>
    <t>123-22935</t>
  </si>
  <si>
    <t>123-22936</t>
  </si>
  <si>
    <t>123-22937</t>
  </si>
  <si>
    <t>123-22938</t>
  </si>
  <si>
    <t>123-22939</t>
  </si>
  <si>
    <t>123-22940</t>
  </si>
  <si>
    <t>123-22941</t>
  </si>
  <si>
    <t>123-22942</t>
  </si>
  <si>
    <t>123-22943</t>
  </si>
  <si>
    <t>123-22944</t>
  </si>
  <si>
    <t>123-22945</t>
  </si>
  <si>
    <t>123-22946</t>
  </si>
  <si>
    <t>123-22947</t>
  </si>
  <si>
    <t>123-22948</t>
  </si>
  <si>
    <t>123-22949</t>
  </si>
  <si>
    <t>123-22950</t>
  </si>
  <si>
    <t>123-22951</t>
  </si>
  <si>
    <t>123-22952</t>
  </si>
  <si>
    <t>123-22953</t>
  </si>
  <si>
    <t>123-22954</t>
  </si>
  <si>
    <t>123-22955</t>
  </si>
  <si>
    <t>123-22956</t>
  </si>
  <si>
    <t>123-22957</t>
  </si>
  <si>
    <t>123-22958</t>
  </si>
  <si>
    <t>123-22959</t>
  </si>
  <si>
    <t>123-22960</t>
  </si>
  <si>
    <t>123-22961</t>
  </si>
  <si>
    <t>123-22962</t>
  </si>
  <si>
    <t>123-22963</t>
  </si>
  <si>
    <t>123-22964</t>
  </si>
  <si>
    <t>123-22965</t>
  </si>
  <si>
    <t>123-22966</t>
  </si>
  <si>
    <t>123-22967</t>
  </si>
  <si>
    <t>123-22968</t>
  </si>
  <si>
    <t>123-22969</t>
  </si>
  <si>
    <t>123-22970</t>
  </si>
  <si>
    <t>123-22971</t>
  </si>
  <si>
    <t>123-22972</t>
  </si>
  <si>
    <t>123-22973</t>
  </si>
  <si>
    <t>123-22974</t>
  </si>
  <si>
    <t>123-22975</t>
  </si>
  <si>
    <t>123-22976</t>
  </si>
  <si>
    <t>123-22977</t>
  </si>
  <si>
    <t>123-22978</t>
  </si>
  <si>
    <t>123-22979</t>
  </si>
  <si>
    <t>123-22980</t>
  </si>
  <si>
    <t>123-22981</t>
  </si>
  <si>
    <t>123-22982</t>
  </si>
  <si>
    <t>123-22983</t>
  </si>
  <si>
    <t>123-22984</t>
  </si>
  <si>
    <t>123-22985</t>
  </si>
  <si>
    <t>123-22986</t>
  </si>
  <si>
    <t>123-22987</t>
  </si>
  <si>
    <t>123-22988</t>
  </si>
  <si>
    <t>123-22989</t>
  </si>
  <si>
    <t>123-22990</t>
  </si>
  <si>
    <t>123-22991</t>
  </si>
  <si>
    <t>123-22992</t>
  </si>
  <si>
    <t>123-22993</t>
  </si>
  <si>
    <t>123-22994</t>
  </si>
  <si>
    <t>123-22995</t>
  </si>
  <si>
    <t>123-22996</t>
  </si>
  <si>
    <t>123-22997</t>
  </si>
  <si>
    <t>123-22998</t>
  </si>
  <si>
    <t>123-22999</t>
  </si>
  <si>
    <t>123-23000</t>
  </si>
  <si>
    <t>123-23001</t>
  </si>
  <si>
    <t>123-23002</t>
  </si>
  <si>
    <t>123-23003</t>
  </si>
  <si>
    <t>123-23004</t>
  </si>
  <si>
    <t>123-23005</t>
  </si>
  <si>
    <t>123-23006</t>
  </si>
  <si>
    <t>123-23007</t>
  </si>
  <si>
    <t>123-23008</t>
  </si>
  <si>
    <t>123-23009</t>
  </si>
  <si>
    <t>123-23010</t>
  </si>
  <si>
    <t>123-23011</t>
  </si>
  <si>
    <t>123-23012</t>
  </si>
  <si>
    <t>123-23013</t>
  </si>
  <si>
    <t>123-23014</t>
  </si>
  <si>
    <t>123-23015</t>
  </si>
  <si>
    <t>123-23016</t>
  </si>
  <si>
    <t>123-23017</t>
  </si>
  <si>
    <t>123-23018</t>
  </si>
  <si>
    <t>123-23019</t>
  </si>
  <si>
    <t>123-23020</t>
  </si>
  <si>
    <t>123-23021</t>
  </si>
  <si>
    <t>123-23022</t>
  </si>
  <si>
    <t>123-23023</t>
  </si>
  <si>
    <t>123-23024</t>
  </si>
  <si>
    <t>123-23025</t>
  </si>
  <si>
    <t>123-23026</t>
  </si>
  <si>
    <t>123-23027</t>
  </si>
  <si>
    <t>123-23028</t>
  </si>
  <si>
    <t>123-23029</t>
  </si>
  <si>
    <t>123-23030</t>
  </si>
  <si>
    <t>123-23031</t>
  </si>
  <si>
    <t>123-23032</t>
  </si>
  <si>
    <t>123-23033</t>
  </si>
  <si>
    <t>123-23034</t>
  </si>
  <si>
    <t>123-23035</t>
  </si>
  <si>
    <t>123-23036</t>
  </si>
  <si>
    <t>123-23037</t>
  </si>
  <si>
    <t>123-23038</t>
  </si>
  <si>
    <t>123-23039</t>
  </si>
  <si>
    <t>123-23040</t>
  </si>
  <si>
    <t>123-23041</t>
  </si>
  <si>
    <t>123-23042</t>
  </si>
  <si>
    <t>123-23043</t>
  </si>
  <si>
    <t>123-23044</t>
  </si>
  <si>
    <t>123-23045</t>
  </si>
  <si>
    <t>123-23046</t>
  </si>
  <si>
    <t>123-23047</t>
  </si>
  <si>
    <t>123-23048</t>
  </si>
  <si>
    <t>123-23049</t>
  </si>
  <si>
    <t>123-23050</t>
  </si>
  <si>
    <t>123-23051</t>
  </si>
  <si>
    <t>123-23052</t>
  </si>
  <si>
    <t>123-23053</t>
  </si>
  <si>
    <t>123-23054</t>
  </si>
  <si>
    <t>123-23055</t>
  </si>
  <si>
    <t>123-23056</t>
  </si>
  <si>
    <t>123-23057</t>
  </si>
  <si>
    <t>123-23058</t>
  </si>
  <si>
    <t>123-23059</t>
  </si>
  <si>
    <t>123-23060</t>
  </si>
  <si>
    <t>123-23061</t>
  </si>
  <si>
    <t>123-23062</t>
  </si>
  <si>
    <t>123-23063</t>
  </si>
  <si>
    <t>123-23064</t>
  </si>
  <si>
    <t>123-23065</t>
  </si>
  <si>
    <t>123-23066</t>
  </si>
  <si>
    <t>123-23067</t>
  </si>
  <si>
    <t>123-23068</t>
  </si>
  <si>
    <t>123-23069</t>
  </si>
  <si>
    <t>123-23070</t>
  </si>
  <si>
    <t>123-23071</t>
  </si>
  <si>
    <t>123-23072</t>
  </si>
  <si>
    <t>123-23073</t>
  </si>
  <si>
    <t>123-23074</t>
  </si>
  <si>
    <t>123-23075</t>
  </si>
  <si>
    <t>123-23076</t>
  </si>
  <si>
    <t>123-23077</t>
  </si>
  <si>
    <t>123-23078</t>
  </si>
  <si>
    <t>123-23079</t>
  </si>
  <si>
    <t>123-23080</t>
  </si>
  <si>
    <t>123-23081</t>
  </si>
  <si>
    <t>123-23082</t>
  </si>
  <si>
    <t>123-23083</t>
  </si>
  <si>
    <t>123-23084</t>
  </si>
  <si>
    <t>123-23085</t>
  </si>
  <si>
    <t>123-23086</t>
  </si>
  <si>
    <t>123-23087</t>
  </si>
  <si>
    <t>123-23088</t>
  </si>
  <si>
    <t>123-23089</t>
  </si>
  <si>
    <t>123-23090</t>
  </si>
  <si>
    <t>123-23091</t>
  </si>
  <si>
    <t>123-23092</t>
  </si>
  <si>
    <t>123-23093</t>
  </si>
  <si>
    <t>123-23094</t>
  </si>
  <si>
    <t>123-23095</t>
  </si>
  <si>
    <t>123-23096</t>
  </si>
  <si>
    <t>123-23097</t>
  </si>
  <si>
    <t>123-23098</t>
  </si>
  <si>
    <t>123-23099</t>
  </si>
  <si>
    <t>123-23100</t>
  </si>
  <si>
    <t>123-23101</t>
  </si>
  <si>
    <t>123-23102</t>
  </si>
  <si>
    <t>123-23103</t>
  </si>
  <si>
    <t>123-23104</t>
  </si>
  <si>
    <t>123-23105</t>
  </si>
  <si>
    <t>123-23106</t>
  </si>
  <si>
    <t>123-23107</t>
  </si>
  <si>
    <t>123-23108</t>
  </si>
  <si>
    <t>123-23109</t>
  </si>
  <si>
    <t>123-23110</t>
  </si>
  <si>
    <t>123-23111</t>
  </si>
  <si>
    <t>123-23112</t>
  </si>
  <si>
    <t>123-23113</t>
  </si>
  <si>
    <t>123-23114</t>
  </si>
  <si>
    <t>123-23115</t>
  </si>
  <si>
    <t>123-23116</t>
  </si>
  <si>
    <t>123-23117</t>
  </si>
  <si>
    <t>123-23118</t>
  </si>
  <si>
    <t>123-23119</t>
  </si>
  <si>
    <t>123-23120</t>
  </si>
  <si>
    <t>123-23121</t>
  </si>
  <si>
    <t>123-23122</t>
  </si>
  <si>
    <t>123-23123</t>
  </si>
  <si>
    <t>123-23124</t>
  </si>
  <si>
    <t>123-23125</t>
  </si>
  <si>
    <t>123-23126</t>
  </si>
  <si>
    <t>123-23127</t>
  </si>
  <si>
    <t>123-23128</t>
  </si>
  <si>
    <t>123-23129</t>
  </si>
  <si>
    <t>123-23130</t>
  </si>
  <si>
    <t>123-23131</t>
  </si>
  <si>
    <t>123-23132</t>
  </si>
  <si>
    <t>123-23133</t>
  </si>
  <si>
    <t>123-23134</t>
  </si>
  <si>
    <t>123-23135</t>
  </si>
  <si>
    <t>123-23136</t>
  </si>
  <si>
    <t>123-23137</t>
  </si>
  <si>
    <t>123-23138</t>
  </si>
  <si>
    <t>123-23139</t>
  </si>
  <si>
    <t>123-23140</t>
  </si>
  <si>
    <t>123-23141</t>
  </si>
  <si>
    <t>123-23142</t>
  </si>
  <si>
    <t>123-23143</t>
  </si>
  <si>
    <t>123-23144</t>
  </si>
  <si>
    <t>123-23145</t>
  </si>
  <si>
    <t>123-23146</t>
  </si>
  <si>
    <t>123-23147</t>
  </si>
  <si>
    <t>123-23148</t>
  </si>
  <si>
    <t>123-23149</t>
  </si>
  <si>
    <t>123-23150</t>
  </si>
  <si>
    <t>123-23151</t>
  </si>
  <si>
    <t>123-23152</t>
  </si>
  <si>
    <t>123-23153</t>
  </si>
  <si>
    <t>123-23154</t>
  </si>
  <si>
    <t>123-23155</t>
  </si>
  <si>
    <t>123-23156</t>
  </si>
  <si>
    <t>123-23157</t>
  </si>
  <si>
    <t>123-23158</t>
  </si>
  <si>
    <t>123-23159</t>
  </si>
  <si>
    <t>123-23160</t>
  </si>
  <si>
    <t>123-23161</t>
  </si>
  <si>
    <t>123-23162</t>
  </si>
  <si>
    <t>123-23163</t>
  </si>
  <si>
    <t>123-23164</t>
  </si>
  <si>
    <t>123-23165</t>
  </si>
  <si>
    <t>123-23166</t>
  </si>
  <si>
    <t>123-23167</t>
  </si>
  <si>
    <t>123-23168</t>
  </si>
  <si>
    <t>123-23169</t>
  </si>
  <si>
    <t>123-23170</t>
  </si>
  <si>
    <t>123-23171</t>
  </si>
  <si>
    <t>123-23172</t>
  </si>
  <si>
    <t>123-23173</t>
  </si>
  <si>
    <t>123-23174</t>
  </si>
  <si>
    <t>123-23175</t>
  </si>
  <si>
    <t>123-23176</t>
  </si>
  <si>
    <t>123-23177</t>
  </si>
  <si>
    <t>123-23178</t>
  </si>
  <si>
    <t>123-23179</t>
  </si>
  <si>
    <t>123-23180</t>
  </si>
  <si>
    <t>123-23181</t>
  </si>
  <si>
    <t>123-23182</t>
  </si>
  <si>
    <t>123-23183</t>
  </si>
  <si>
    <t>123-23184</t>
  </si>
  <si>
    <t>123-23185</t>
  </si>
  <si>
    <t>123-23186</t>
  </si>
  <si>
    <t>123-23187</t>
  </si>
  <si>
    <t>123-23188</t>
  </si>
  <si>
    <t>123-23189</t>
  </si>
  <si>
    <t>123-23190</t>
  </si>
  <si>
    <t>123-23191</t>
  </si>
  <si>
    <t>123-23192</t>
  </si>
  <si>
    <t>123-23193</t>
  </si>
  <si>
    <t>123-23194</t>
  </si>
  <si>
    <t>123-23195</t>
  </si>
  <si>
    <t>123-23196</t>
  </si>
  <si>
    <t>123-23197</t>
  </si>
  <si>
    <t>123-23198</t>
  </si>
  <si>
    <t>123-23199</t>
  </si>
  <si>
    <t>123-23200</t>
  </si>
  <si>
    <t>123-23201</t>
  </si>
  <si>
    <t>123-23202</t>
  </si>
  <si>
    <t>123-23203</t>
  </si>
  <si>
    <t>123-23204</t>
  </si>
  <si>
    <t>123-23205</t>
  </si>
  <si>
    <t>123-23206</t>
  </si>
  <si>
    <t>123-23207</t>
  </si>
  <si>
    <t>123-23208</t>
  </si>
  <si>
    <t>123-23209</t>
  </si>
  <si>
    <t>123-23210</t>
  </si>
  <si>
    <t>123-23211</t>
  </si>
  <si>
    <t>123-23212</t>
  </si>
  <si>
    <t>123-23213</t>
  </si>
  <si>
    <t>123-23214</t>
  </si>
  <si>
    <t>123-23215</t>
  </si>
  <si>
    <t>123-23216</t>
  </si>
  <si>
    <t>123-23217</t>
  </si>
  <si>
    <t>123-23218</t>
  </si>
  <si>
    <t>123-23219</t>
  </si>
  <si>
    <t>123-23220</t>
  </si>
  <si>
    <t>123-23221</t>
  </si>
  <si>
    <t>123-23222</t>
  </si>
  <si>
    <t>123-23223</t>
  </si>
  <si>
    <t>123-23224</t>
  </si>
  <si>
    <t>123-23225</t>
  </si>
  <si>
    <t>123-23226</t>
  </si>
  <si>
    <t>123-23227</t>
  </si>
  <si>
    <t>123-23228</t>
  </si>
  <si>
    <t>123-23229</t>
  </si>
  <si>
    <t>123-23230</t>
  </si>
  <si>
    <t>123-23231</t>
  </si>
  <si>
    <t>123-23232</t>
  </si>
  <si>
    <t>123-23233</t>
  </si>
  <si>
    <t>123-23234</t>
  </si>
  <si>
    <t>123-23235</t>
  </si>
  <si>
    <t>123-23236</t>
  </si>
  <si>
    <t>123-23237</t>
  </si>
  <si>
    <t>123-23238</t>
  </si>
  <si>
    <t>123-23239</t>
  </si>
  <si>
    <t>123-23240</t>
  </si>
  <si>
    <t>123-23241</t>
  </si>
  <si>
    <t>123-23242</t>
  </si>
  <si>
    <t>123-23243</t>
  </si>
  <si>
    <t>123-23244</t>
  </si>
  <si>
    <t>123-23245</t>
  </si>
  <si>
    <t>123-23246</t>
  </si>
  <si>
    <t>123-23247</t>
  </si>
  <si>
    <t>123-23248</t>
  </si>
  <si>
    <t>123-23249</t>
  </si>
  <si>
    <t>123-23250</t>
  </si>
  <si>
    <t>123-23251</t>
  </si>
  <si>
    <t>123-23252</t>
  </si>
  <si>
    <t>123-23253</t>
  </si>
  <si>
    <t>123-23254</t>
  </si>
  <si>
    <t>123-23255</t>
  </si>
  <si>
    <t>123-23256</t>
  </si>
  <si>
    <t>123-23257</t>
  </si>
  <si>
    <t>123-23258</t>
  </si>
  <si>
    <t>123-23259</t>
  </si>
  <si>
    <t>123-23260</t>
  </si>
  <si>
    <t>123-23261</t>
  </si>
  <si>
    <t>123-23262</t>
  </si>
  <si>
    <t>123-23263</t>
  </si>
  <si>
    <t>123-23264</t>
  </si>
  <si>
    <t>123-23265</t>
  </si>
  <si>
    <t>123-23266</t>
  </si>
  <si>
    <t>123-23267</t>
  </si>
  <si>
    <t>123-23268</t>
  </si>
  <si>
    <t>123-23269</t>
  </si>
  <si>
    <t>123-23270</t>
  </si>
  <si>
    <t>123-23271</t>
  </si>
  <si>
    <t>123-23272</t>
  </si>
  <si>
    <t>123-23273</t>
  </si>
  <si>
    <t>123-23274</t>
  </si>
  <si>
    <t>123-23275</t>
  </si>
  <si>
    <t>123-23276</t>
  </si>
  <si>
    <t>123-23277</t>
  </si>
  <si>
    <t>123-23278</t>
  </si>
  <si>
    <t>123-23279</t>
  </si>
  <si>
    <t>123-23280</t>
  </si>
  <si>
    <t>123-23281</t>
  </si>
  <si>
    <t>123-23282</t>
  </si>
  <si>
    <t>123-23283</t>
  </si>
  <si>
    <t>123-23284</t>
  </si>
  <si>
    <t>123-23285</t>
  </si>
  <si>
    <t>123-23286</t>
  </si>
  <si>
    <t>123-23287</t>
  </si>
  <si>
    <t>123-23288</t>
  </si>
  <si>
    <t>123-23289</t>
  </si>
  <si>
    <t>123-23290</t>
  </si>
  <si>
    <t>123-23291</t>
  </si>
  <si>
    <t>123-23292</t>
  </si>
  <si>
    <t>123-23293</t>
  </si>
  <si>
    <t>123-23294</t>
  </si>
  <si>
    <t>123-23295</t>
  </si>
  <si>
    <t>123-23296</t>
  </si>
  <si>
    <t>123-23297</t>
  </si>
  <si>
    <t>123-23298</t>
  </si>
  <si>
    <t>123-23299</t>
  </si>
  <si>
    <t>123-23300</t>
  </si>
  <si>
    <t>123-23301</t>
  </si>
  <si>
    <t>123-23302</t>
  </si>
  <si>
    <t>123-23303</t>
  </si>
  <si>
    <t>123-23304</t>
  </si>
  <si>
    <t>123-23305</t>
  </si>
  <si>
    <t>123-23306</t>
  </si>
  <si>
    <t>123-23307</t>
  </si>
  <si>
    <t>123-23308</t>
  </si>
  <si>
    <t>123-23309</t>
  </si>
  <si>
    <t>123-23310</t>
  </si>
  <si>
    <t>123-23311</t>
  </si>
  <si>
    <t>123-23312</t>
  </si>
  <si>
    <t>123-23313</t>
  </si>
  <si>
    <t>123-23314</t>
  </si>
  <si>
    <t>123-23315</t>
  </si>
  <si>
    <t>123-23316</t>
  </si>
  <si>
    <t>123-23317</t>
  </si>
  <si>
    <t>123-23318</t>
  </si>
  <si>
    <t>123-23319</t>
  </si>
  <si>
    <t>123-23320</t>
  </si>
  <si>
    <t>123-23321</t>
  </si>
  <si>
    <t>123-23322</t>
  </si>
  <si>
    <t>123-23323</t>
  </si>
  <si>
    <t>123-23324</t>
  </si>
  <si>
    <t>123-23325</t>
  </si>
  <si>
    <t>123-23326</t>
  </si>
  <si>
    <t>123-23327</t>
  </si>
  <si>
    <t>123-23328</t>
  </si>
  <si>
    <t>123-23329</t>
  </si>
  <si>
    <t>123-23330</t>
  </si>
  <si>
    <t>123-23331</t>
  </si>
  <si>
    <t>123-23332</t>
  </si>
  <si>
    <t>123-23333</t>
  </si>
  <si>
    <t>123-23334</t>
  </si>
  <si>
    <t>123-23335</t>
  </si>
  <si>
    <t>123-23336</t>
  </si>
  <si>
    <t>123-23337</t>
  </si>
  <si>
    <t>123-23338</t>
  </si>
  <si>
    <t>123-23339</t>
  </si>
  <si>
    <t>123-23340</t>
  </si>
  <si>
    <t>123-23341</t>
  </si>
  <si>
    <t>123-23342</t>
  </si>
  <si>
    <t>123-23343</t>
  </si>
  <si>
    <t>123-23344</t>
  </si>
  <si>
    <t>123-23345</t>
  </si>
  <si>
    <t>123-23346</t>
  </si>
  <si>
    <t>123-23347</t>
  </si>
  <si>
    <t>123-23348</t>
  </si>
  <si>
    <t>123-23349</t>
  </si>
  <si>
    <t>123-23350</t>
  </si>
  <si>
    <t>123-23351</t>
  </si>
  <si>
    <t>123-23352</t>
  </si>
  <si>
    <t>123-23353</t>
  </si>
  <si>
    <t>123-23354</t>
  </si>
  <si>
    <t>123-23355</t>
  </si>
  <si>
    <t>123-23356</t>
  </si>
  <si>
    <t>123-23357</t>
  </si>
  <si>
    <t>123-23358</t>
  </si>
  <si>
    <t>123-23359</t>
  </si>
  <si>
    <t>123-23360</t>
  </si>
  <si>
    <t>123-23361</t>
  </si>
  <si>
    <t>123-23362</t>
  </si>
  <si>
    <t>123-23363</t>
  </si>
  <si>
    <t>123-23364</t>
  </si>
  <si>
    <t>123-23365</t>
  </si>
  <si>
    <t>123-23366</t>
  </si>
  <si>
    <t>123-23367</t>
  </si>
  <si>
    <t>123-23368</t>
  </si>
  <si>
    <t>123-23369</t>
  </si>
  <si>
    <t>123-23370</t>
  </si>
  <si>
    <t>123-23371</t>
  </si>
  <si>
    <t>123-23372</t>
  </si>
  <si>
    <t>123-23373</t>
  </si>
  <si>
    <t>123-23374</t>
  </si>
  <si>
    <t>123-23375</t>
  </si>
  <si>
    <t>123-23376</t>
  </si>
  <si>
    <t>123-23377</t>
  </si>
  <si>
    <t>123-23378</t>
  </si>
  <si>
    <t>123-23379</t>
  </si>
  <si>
    <t>123-23380</t>
  </si>
  <si>
    <t>123-23381</t>
  </si>
  <si>
    <t>123-23382</t>
  </si>
  <si>
    <t>123-23383</t>
  </si>
  <si>
    <t>123-23384</t>
  </si>
  <si>
    <t>123-23385</t>
  </si>
  <si>
    <t>123-23386</t>
  </si>
  <si>
    <t>123-23387</t>
  </si>
  <si>
    <t>123-23388</t>
  </si>
  <si>
    <t>123-23389</t>
  </si>
  <si>
    <t>123-23390</t>
  </si>
  <si>
    <t>123-23391</t>
  </si>
  <si>
    <t>123-23392</t>
  </si>
  <si>
    <t>123-23393</t>
  </si>
  <si>
    <t>123-23394</t>
  </si>
  <si>
    <t>123-23395</t>
  </si>
  <si>
    <t>123-23396</t>
  </si>
  <si>
    <t>123-23397</t>
  </si>
  <si>
    <t>123-23398</t>
  </si>
  <si>
    <t>123-23399</t>
  </si>
  <si>
    <t>123-23400</t>
  </si>
  <si>
    <t>123-23401</t>
  </si>
  <si>
    <t>123-23402</t>
  </si>
  <si>
    <t>123-23403</t>
  </si>
  <si>
    <t>123-23404</t>
  </si>
  <si>
    <t>123-23405</t>
  </si>
  <si>
    <t>123-23406</t>
  </si>
  <si>
    <t>123-23407</t>
  </si>
  <si>
    <t>123-23408</t>
  </si>
  <si>
    <t>123-23409</t>
  </si>
  <si>
    <t>123-23410</t>
  </si>
  <si>
    <t>123-23411</t>
  </si>
  <si>
    <t>123-23412</t>
  </si>
  <si>
    <t>123-23413</t>
  </si>
  <si>
    <t>123-23414</t>
  </si>
  <si>
    <t>123-23415</t>
  </si>
  <si>
    <t>123-23416</t>
  </si>
  <si>
    <t>123-23417</t>
  </si>
  <si>
    <t>123-23418</t>
  </si>
  <si>
    <t>123-23419</t>
  </si>
  <si>
    <t>123-23420</t>
  </si>
  <si>
    <t>123-23421</t>
  </si>
  <si>
    <t>123-23422</t>
  </si>
  <si>
    <t>123-23423</t>
  </si>
  <si>
    <t>123-23424</t>
  </si>
  <si>
    <t>123-23425</t>
  </si>
  <si>
    <t>123-23426</t>
  </si>
  <si>
    <t>123-23427</t>
  </si>
  <si>
    <t>123-23428</t>
  </si>
  <si>
    <t>123-23429</t>
  </si>
  <si>
    <t>123-23430</t>
  </si>
  <si>
    <t>123-23431</t>
  </si>
  <si>
    <t>123-23432</t>
  </si>
  <si>
    <t>123-23433</t>
  </si>
  <si>
    <t>123-23434</t>
  </si>
  <si>
    <t>123-23435</t>
  </si>
  <si>
    <t>123-23436</t>
  </si>
  <si>
    <t>123-23437</t>
  </si>
  <si>
    <t>123-23438</t>
  </si>
  <si>
    <t>123-23439</t>
  </si>
  <si>
    <t>123-23440</t>
  </si>
  <si>
    <t>123-23441</t>
  </si>
  <si>
    <t>123-23442</t>
  </si>
  <si>
    <t>123-23443</t>
  </si>
  <si>
    <t>123-23444</t>
  </si>
  <si>
    <t>123-23445</t>
  </si>
  <si>
    <t>123-23446</t>
  </si>
  <si>
    <t>123-23447</t>
  </si>
  <si>
    <t>123-23448</t>
  </si>
  <si>
    <t>123-23449</t>
  </si>
  <si>
    <t>123-23450</t>
  </si>
  <si>
    <t>123-23451</t>
  </si>
  <si>
    <t>123-23452</t>
  </si>
  <si>
    <t>123-23453</t>
  </si>
  <si>
    <t>123-23454</t>
  </si>
  <si>
    <t>123-23455</t>
  </si>
  <si>
    <t>123-23456</t>
  </si>
  <si>
    <t>123-23457</t>
  </si>
  <si>
    <t>123-23458</t>
  </si>
  <si>
    <t>123-23459</t>
  </si>
  <si>
    <t>123-23460</t>
  </si>
  <si>
    <t>123-23461</t>
  </si>
  <si>
    <t>123-23462</t>
  </si>
  <si>
    <t>123-23463</t>
  </si>
  <si>
    <t>123-23464</t>
  </si>
  <si>
    <t>123-23465</t>
  </si>
  <si>
    <t>123-23466</t>
  </si>
  <si>
    <t>123-23467</t>
  </si>
  <si>
    <t>123-23468</t>
  </si>
  <si>
    <t>123-23469</t>
  </si>
  <si>
    <t>123-23470</t>
  </si>
  <si>
    <t>123-23471</t>
  </si>
  <si>
    <t>123-23472</t>
  </si>
  <si>
    <t>123-23473</t>
  </si>
  <si>
    <t>123-23474</t>
  </si>
  <si>
    <t>123-23475</t>
  </si>
  <si>
    <t>123-23476</t>
  </si>
  <si>
    <t>123-23477</t>
  </si>
  <si>
    <t>123-23478</t>
  </si>
  <si>
    <t>123-23479</t>
  </si>
  <si>
    <t>123-23480</t>
  </si>
  <si>
    <t>123-23481</t>
  </si>
  <si>
    <t>123-23482</t>
  </si>
  <si>
    <t>123-23483</t>
  </si>
  <si>
    <t>123-23484</t>
  </si>
  <si>
    <t>123-23485</t>
  </si>
  <si>
    <t>123-23486</t>
  </si>
  <si>
    <t>123-23487</t>
  </si>
  <si>
    <t>123-23488</t>
  </si>
  <si>
    <t>123-23489</t>
  </si>
  <si>
    <t>123-23490</t>
  </si>
  <si>
    <t>123-23491</t>
  </si>
  <si>
    <t>123-23492</t>
  </si>
  <si>
    <t>123-23493</t>
  </si>
  <si>
    <t>123-23494</t>
  </si>
  <si>
    <t>123-23495</t>
  </si>
  <si>
    <t>123-23496</t>
  </si>
  <si>
    <t>123-23497</t>
  </si>
  <si>
    <t>123-23498</t>
  </si>
  <si>
    <t>123-23499</t>
  </si>
  <si>
    <t>123-23500</t>
  </si>
  <si>
    <t>123-23501</t>
  </si>
  <si>
    <t>123-23502</t>
  </si>
  <si>
    <t>123-23503</t>
  </si>
  <si>
    <t>123-23504</t>
  </si>
  <si>
    <t>123-23505</t>
  </si>
  <si>
    <t>123-23506</t>
  </si>
  <si>
    <t>123-23507</t>
  </si>
  <si>
    <t>123-23508</t>
  </si>
  <si>
    <t>123-23509</t>
  </si>
  <si>
    <t>123-23510</t>
  </si>
  <si>
    <t>123-23511</t>
  </si>
  <si>
    <t>123-23512</t>
  </si>
  <si>
    <t>123-23513</t>
  </si>
  <si>
    <t>123-23514</t>
  </si>
  <si>
    <t>123-23515</t>
  </si>
  <si>
    <t>123-23516</t>
  </si>
  <si>
    <t>123-23517</t>
  </si>
  <si>
    <t>123-23518</t>
  </si>
  <si>
    <t>123-23519</t>
  </si>
  <si>
    <t>123-23520</t>
  </si>
  <si>
    <t>123-23521</t>
  </si>
  <si>
    <t>123-23522</t>
  </si>
  <si>
    <t>123-23523</t>
  </si>
  <si>
    <t>123-23524</t>
  </si>
  <si>
    <t>123-23525</t>
  </si>
  <si>
    <t>123-23526</t>
  </si>
  <si>
    <t>123-23527</t>
  </si>
  <si>
    <t>123-23528</t>
  </si>
  <si>
    <t>123-23529</t>
  </si>
  <si>
    <t>123-23530</t>
  </si>
  <si>
    <t>123-23531</t>
  </si>
  <si>
    <t>123-23532</t>
  </si>
  <si>
    <t>123-23533</t>
  </si>
  <si>
    <t>123-23534</t>
  </si>
  <si>
    <t>123-23535</t>
  </si>
  <si>
    <t>123-23536</t>
  </si>
  <si>
    <t>123-23537</t>
  </si>
  <si>
    <t>123-23538</t>
  </si>
  <si>
    <t>123-23539</t>
  </si>
  <si>
    <t>123-23540</t>
  </si>
  <si>
    <t>123-23541</t>
  </si>
  <si>
    <t>123-23542</t>
  </si>
  <si>
    <t>123-23543</t>
  </si>
  <si>
    <t>123-23544</t>
  </si>
  <si>
    <t>123-23545</t>
  </si>
  <si>
    <t>123-23546</t>
  </si>
  <si>
    <t>123-23547</t>
  </si>
  <si>
    <t>123-23548</t>
  </si>
  <si>
    <t>123-23549</t>
  </si>
  <si>
    <t>123-23550</t>
  </si>
  <si>
    <t>123-23551</t>
  </si>
  <si>
    <t>123-23552</t>
  </si>
  <si>
    <t>123-23553</t>
  </si>
  <si>
    <t>123-23554</t>
  </si>
  <si>
    <t>123-23555</t>
  </si>
  <si>
    <t>123-23556</t>
  </si>
  <si>
    <t>123-23557</t>
  </si>
  <si>
    <t>123-23558</t>
  </si>
  <si>
    <t>123-23559</t>
  </si>
  <si>
    <t>123-23560</t>
  </si>
  <si>
    <t>123-23561</t>
  </si>
  <si>
    <t>123-23562</t>
  </si>
  <si>
    <t>123-23563</t>
  </si>
  <si>
    <t>123-23564</t>
  </si>
  <si>
    <t>123-23565</t>
  </si>
  <si>
    <t>123-23566</t>
  </si>
  <si>
    <t>123-23567</t>
  </si>
  <si>
    <t>123-23568</t>
  </si>
  <si>
    <t>123-23569</t>
  </si>
  <si>
    <t>123-23570</t>
  </si>
  <si>
    <t>123-23571</t>
  </si>
  <si>
    <t>123-23572</t>
  </si>
  <si>
    <t>123-23573</t>
  </si>
  <si>
    <t>123-23574</t>
  </si>
  <si>
    <t>123-23575</t>
  </si>
  <si>
    <t>123-23576</t>
  </si>
  <si>
    <t>123-23577</t>
  </si>
  <si>
    <t>123-23578</t>
  </si>
  <si>
    <t>123-23579</t>
  </si>
  <si>
    <t>123-23580</t>
  </si>
  <si>
    <t>123-23581</t>
  </si>
  <si>
    <t>123-23582</t>
  </si>
  <si>
    <t>123-23583</t>
  </si>
  <si>
    <t>123-23584</t>
  </si>
  <si>
    <t>123-23585</t>
  </si>
  <si>
    <t>123-23586</t>
  </si>
  <si>
    <t>123-23587</t>
  </si>
  <si>
    <t>123-23588</t>
  </si>
  <si>
    <t>123-23589</t>
  </si>
  <si>
    <t>123-23590</t>
  </si>
  <si>
    <t>123-23591</t>
  </si>
  <si>
    <t>123-23592</t>
  </si>
  <si>
    <t>123-23593</t>
  </si>
  <si>
    <t>123-23594</t>
  </si>
  <si>
    <t>123-23595</t>
  </si>
  <si>
    <t>123-23596</t>
  </si>
  <si>
    <t>123-23597</t>
  </si>
  <si>
    <t>123-23598</t>
  </si>
  <si>
    <t>123-23599</t>
  </si>
  <si>
    <t>123-23600</t>
  </si>
  <si>
    <t>123-23601</t>
  </si>
  <si>
    <t>123-23602</t>
  </si>
  <si>
    <t>123-23603</t>
  </si>
  <si>
    <t>123-23604</t>
  </si>
  <si>
    <t>123-23605</t>
  </si>
  <si>
    <t>123-23606</t>
  </si>
  <si>
    <t>123-23607</t>
  </si>
  <si>
    <t>123-23608</t>
  </si>
  <si>
    <t>123-23609</t>
  </si>
  <si>
    <t>123-23610</t>
  </si>
  <si>
    <t>123-23611</t>
  </si>
  <si>
    <t>123-23612</t>
  </si>
  <si>
    <t>123-23613</t>
  </si>
  <si>
    <t>123-23614</t>
  </si>
  <si>
    <t>123-23615</t>
  </si>
  <si>
    <t>123-23616</t>
  </si>
  <si>
    <t>123-23617</t>
  </si>
  <si>
    <t>123-23618</t>
  </si>
  <si>
    <t>123-23619</t>
  </si>
  <si>
    <t>123-23620</t>
  </si>
  <si>
    <t>123-23621</t>
  </si>
  <si>
    <t>123-23622</t>
  </si>
  <si>
    <t>123-23623</t>
  </si>
  <si>
    <t>123-23624</t>
  </si>
  <si>
    <t>123-23625</t>
  </si>
  <si>
    <t>123-23626</t>
  </si>
  <si>
    <t>123-23627</t>
  </si>
  <si>
    <t>123-23628</t>
  </si>
  <si>
    <t>123-23629</t>
  </si>
  <si>
    <t>123-23630</t>
  </si>
  <si>
    <t>123-23631</t>
  </si>
  <si>
    <t>123-23632</t>
  </si>
  <si>
    <t>123-23633</t>
  </si>
  <si>
    <t>123-23634</t>
  </si>
  <si>
    <t>123-23635</t>
  </si>
  <si>
    <t>123-23636</t>
  </si>
  <si>
    <t>123-23637</t>
  </si>
  <si>
    <t>123-23638</t>
  </si>
  <si>
    <t>123-23639</t>
  </si>
  <si>
    <t>123-23640</t>
  </si>
  <si>
    <t>123-23641</t>
  </si>
  <si>
    <t>123-23642</t>
  </si>
  <si>
    <t>123-23643</t>
  </si>
  <si>
    <t>123-23644</t>
  </si>
  <si>
    <t>123-23645</t>
  </si>
  <si>
    <t>123-23646</t>
  </si>
  <si>
    <t>123-23647</t>
  </si>
  <si>
    <t>123-23648</t>
  </si>
  <si>
    <t>123-23649</t>
  </si>
  <si>
    <t>123-23650</t>
  </si>
  <si>
    <t>123-23651</t>
  </si>
  <si>
    <t>123-23652</t>
  </si>
  <si>
    <t>123-23653</t>
  </si>
  <si>
    <t>123-23654</t>
  </si>
  <si>
    <t>123-23655</t>
  </si>
  <si>
    <t>123-23656</t>
  </si>
  <si>
    <t>123-23657</t>
  </si>
  <si>
    <t>123-23658</t>
  </si>
  <si>
    <t>123-23659</t>
  </si>
  <si>
    <t>123-23660</t>
  </si>
  <si>
    <t>123-23661</t>
  </si>
  <si>
    <t>123-23662</t>
  </si>
  <si>
    <t>123-23663</t>
  </si>
  <si>
    <t>123-23664</t>
  </si>
  <si>
    <t>123-23665</t>
  </si>
  <si>
    <t>123-23666</t>
  </si>
  <si>
    <t>123-23667</t>
  </si>
  <si>
    <t>123-23668</t>
  </si>
  <si>
    <t>123-23669</t>
  </si>
  <si>
    <t>123-23670</t>
  </si>
  <si>
    <t>123-23671</t>
  </si>
  <si>
    <t>123-23672</t>
  </si>
  <si>
    <t>123-23673</t>
  </si>
  <si>
    <t>123-23674</t>
  </si>
  <si>
    <t>123-23675</t>
  </si>
  <si>
    <t>123-23676</t>
  </si>
  <si>
    <t>123-23677</t>
  </si>
  <si>
    <t>123-23678</t>
  </si>
  <si>
    <t>123-23679</t>
  </si>
  <si>
    <t>123-23680</t>
  </si>
  <si>
    <t>123-23681</t>
  </si>
  <si>
    <t>123-23682</t>
  </si>
  <si>
    <t>123-23683</t>
  </si>
  <si>
    <t>123-23684</t>
  </si>
  <si>
    <t>123-23685</t>
  </si>
  <si>
    <t>123-23686</t>
  </si>
  <si>
    <t>123-23687</t>
  </si>
  <si>
    <t>123-23688</t>
  </si>
  <si>
    <t>123-23689</t>
  </si>
  <si>
    <t>123-23690</t>
  </si>
  <si>
    <t>123-23691</t>
  </si>
  <si>
    <t>123-23692</t>
  </si>
  <si>
    <t>123-23693</t>
  </si>
  <si>
    <t>123-23694</t>
  </si>
  <si>
    <t>123-23695</t>
  </si>
  <si>
    <t>123-23696</t>
  </si>
  <si>
    <t>123-23697</t>
  </si>
  <si>
    <t>123-23698</t>
  </si>
  <si>
    <t>123-23699</t>
  </si>
  <si>
    <t>123-23700</t>
  </si>
  <si>
    <t>123-23701</t>
  </si>
  <si>
    <t>123-23702</t>
  </si>
  <si>
    <t>123-23703</t>
  </si>
  <si>
    <t>123-23704</t>
  </si>
  <si>
    <t>123-23705</t>
  </si>
  <si>
    <t>123-23706</t>
  </si>
  <si>
    <t>123-23707</t>
  </si>
  <si>
    <t>123-23708</t>
  </si>
  <si>
    <t>123-23709</t>
  </si>
  <si>
    <t>123-23710</t>
  </si>
  <si>
    <t>123-23711</t>
  </si>
  <si>
    <t>123-23712</t>
  </si>
  <si>
    <t>123-23713</t>
  </si>
  <si>
    <t>123-23714</t>
  </si>
  <si>
    <t>123-23715</t>
  </si>
  <si>
    <t>123-23716</t>
  </si>
  <si>
    <t>123-23717</t>
  </si>
  <si>
    <t>123-23718</t>
  </si>
  <si>
    <t>123-23719</t>
  </si>
  <si>
    <t>123-23720</t>
  </si>
  <si>
    <t>123-23721</t>
  </si>
  <si>
    <t>123-23722</t>
  </si>
  <si>
    <t>123-23723</t>
  </si>
  <si>
    <t>123-23724</t>
  </si>
  <si>
    <t>123-23725</t>
  </si>
  <si>
    <t>123-23726</t>
  </si>
  <si>
    <t>123-23727</t>
  </si>
  <si>
    <t>123-23728</t>
  </si>
  <si>
    <t>123-23729</t>
  </si>
  <si>
    <t>123-23730</t>
  </si>
  <si>
    <t>123-23731</t>
  </si>
  <si>
    <t>123-23732</t>
  </si>
  <si>
    <t>123-23733</t>
  </si>
  <si>
    <t>123-23734</t>
  </si>
  <si>
    <t>123-23735</t>
  </si>
  <si>
    <t>123-23736</t>
  </si>
  <si>
    <t>123-23737</t>
  </si>
  <si>
    <t>123-23738</t>
  </si>
  <si>
    <t>123-23739</t>
  </si>
  <si>
    <t>123-23740</t>
  </si>
  <si>
    <t>123-23741</t>
  </si>
  <si>
    <t>123-23742</t>
  </si>
  <si>
    <t>123-23743</t>
  </si>
  <si>
    <t>123-23744</t>
  </si>
  <si>
    <t>123-23745</t>
  </si>
  <si>
    <t>123-23746</t>
  </si>
  <si>
    <t>123-23747</t>
  </si>
  <si>
    <t>123-23748</t>
  </si>
  <si>
    <t>123-23749</t>
  </si>
  <si>
    <t>123-23750</t>
  </si>
  <si>
    <t>123-23751</t>
  </si>
  <si>
    <t>123-23752</t>
  </si>
  <si>
    <t>123-23753</t>
  </si>
  <si>
    <t>123-23754</t>
  </si>
  <si>
    <t>123-23755</t>
  </si>
  <si>
    <t>123-23756</t>
  </si>
  <si>
    <t>123-23757</t>
  </si>
  <si>
    <t>123-23758</t>
  </si>
  <si>
    <t>123-23759</t>
  </si>
  <si>
    <t>123-23760</t>
  </si>
  <si>
    <t>123-23761</t>
  </si>
  <si>
    <t>123-23762</t>
  </si>
  <si>
    <t>123-23763</t>
  </si>
  <si>
    <t>123-23764</t>
  </si>
  <si>
    <t>123-23765</t>
  </si>
  <si>
    <t>123-23766</t>
  </si>
  <si>
    <t>123-23767</t>
  </si>
  <si>
    <t>123-23768</t>
  </si>
  <si>
    <t>123-23769</t>
  </si>
  <si>
    <t>123-23770</t>
  </si>
  <si>
    <t>123-23771</t>
  </si>
  <si>
    <t>123-23772</t>
  </si>
  <si>
    <t>123-23773</t>
  </si>
  <si>
    <t>123-23774</t>
  </si>
  <si>
    <t>123-23775</t>
  </si>
  <si>
    <t>123-23776</t>
  </si>
  <si>
    <t>123-23777</t>
  </si>
  <si>
    <t>123-23778</t>
  </si>
  <si>
    <t>123-23779</t>
  </si>
  <si>
    <t>123-23780</t>
  </si>
  <si>
    <t>123-23781</t>
  </si>
  <si>
    <t>123-23782</t>
  </si>
  <si>
    <t>123-23783</t>
  </si>
  <si>
    <t>123-23784</t>
  </si>
  <si>
    <t>123-23785</t>
  </si>
  <si>
    <t>123-23786</t>
  </si>
  <si>
    <t>123-23787</t>
  </si>
  <si>
    <t>123-23788</t>
  </si>
  <si>
    <t>123-23789</t>
  </si>
  <si>
    <t>123-23790</t>
  </si>
  <si>
    <t>123-23791</t>
  </si>
  <si>
    <t>123-23792</t>
  </si>
  <si>
    <t>123-23793</t>
  </si>
  <si>
    <t>123-23794</t>
  </si>
  <si>
    <t>123-23795</t>
  </si>
  <si>
    <t>123-23796</t>
  </si>
  <si>
    <t>123-23797</t>
  </si>
  <si>
    <t>123-23798</t>
  </si>
  <si>
    <t>123-23799</t>
  </si>
  <si>
    <t>123-23800</t>
  </si>
  <si>
    <t>123-23801</t>
  </si>
  <si>
    <t>123-23802</t>
  </si>
  <si>
    <t>123-23803</t>
  </si>
  <si>
    <t>123-23804</t>
  </si>
  <si>
    <t>123-23805</t>
  </si>
  <si>
    <t>123-23806</t>
  </si>
  <si>
    <t>123-23807</t>
  </si>
  <si>
    <t>123-23808</t>
  </si>
  <si>
    <t>123-23809</t>
  </si>
  <si>
    <t>123-23810</t>
  </si>
  <si>
    <t>123-23811</t>
  </si>
  <si>
    <t>123-23812</t>
  </si>
  <si>
    <t>123-23813</t>
  </si>
  <si>
    <t>123-23814</t>
  </si>
  <si>
    <t>123-23815</t>
  </si>
  <si>
    <t>123-23816</t>
  </si>
  <si>
    <t>123-23817</t>
  </si>
  <si>
    <t>123-23818</t>
  </si>
  <si>
    <t>123-23819</t>
  </si>
  <si>
    <t>123-23820</t>
  </si>
  <si>
    <t>123-23821</t>
  </si>
  <si>
    <t>123-23822</t>
  </si>
  <si>
    <t>123-23823</t>
  </si>
  <si>
    <t>123-23824</t>
  </si>
  <si>
    <t>123-23825</t>
  </si>
  <si>
    <t>123-23826</t>
  </si>
  <si>
    <t>123-23827</t>
  </si>
  <si>
    <t>123-23828</t>
  </si>
  <si>
    <t>123-23829</t>
  </si>
  <si>
    <t>123-23830</t>
  </si>
  <si>
    <t>123-23831</t>
  </si>
  <si>
    <t>123-23832</t>
  </si>
  <si>
    <t>123-23833</t>
  </si>
  <si>
    <t>123-23834</t>
  </si>
  <si>
    <t>123-23835</t>
  </si>
  <si>
    <t>123-23836</t>
  </si>
  <si>
    <t>123-23837</t>
  </si>
  <si>
    <t>123-23838</t>
  </si>
  <si>
    <t>123-23839</t>
  </si>
  <si>
    <t>123-23840</t>
  </si>
  <si>
    <t>123-23841</t>
  </si>
  <si>
    <t>123-23842</t>
  </si>
  <si>
    <t>123-23843</t>
  </si>
  <si>
    <t>123-23844</t>
  </si>
  <si>
    <t>123-23845</t>
  </si>
  <si>
    <t>123-23846</t>
  </si>
  <si>
    <t>123-23847</t>
  </si>
  <si>
    <t>123-23848</t>
  </si>
  <si>
    <t>123-23849</t>
  </si>
  <si>
    <t>123-23850</t>
  </si>
  <si>
    <t>123-23851</t>
  </si>
  <si>
    <t>123-23852</t>
  </si>
  <si>
    <t>123-23853</t>
  </si>
  <si>
    <t>123-23854</t>
  </si>
  <si>
    <t>123-23855</t>
  </si>
  <si>
    <t>123-23856</t>
  </si>
  <si>
    <t>123-23857</t>
  </si>
  <si>
    <t>123-23858</t>
  </si>
  <si>
    <t>123-23859</t>
  </si>
  <si>
    <t>123-23860</t>
  </si>
  <si>
    <t>123-23861</t>
  </si>
  <si>
    <t>123-23862</t>
  </si>
  <si>
    <t>123-23863</t>
  </si>
  <si>
    <t>123-23864</t>
  </si>
  <si>
    <t>123-23865</t>
  </si>
  <si>
    <t>123-23866</t>
  </si>
  <si>
    <t>123-23867</t>
  </si>
  <si>
    <t>123-23868</t>
  </si>
  <si>
    <t>123-23869</t>
  </si>
  <si>
    <t>123-23870</t>
  </si>
  <si>
    <t>123-23871</t>
  </si>
  <si>
    <t>123-23872</t>
  </si>
  <si>
    <t>123-23873</t>
  </si>
  <si>
    <t>123-23874</t>
  </si>
  <si>
    <t>123-23875</t>
  </si>
  <si>
    <t>123-23876</t>
  </si>
  <si>
    <t>123-23877</t>
  </si>
  <si>
    <t>123-23878</t>
  </si>
  <si>
    <t>123-23879</t>
  </si>
  <si>
    <t>123-23880</t>
  </si>
  <si>
    <t>123-23881</t>
  </si>
  <si>
    <t>123-23882</t>
  </si>
  <si>
    <t>123-23883</t>
  </si>
  <si>
    <t>123-23884</t>
  </si>
  <si>
    <t>123-23885</t>
  </si>
  <si>
    <t>123-23886</t>
  </si>
  <si>
    <t>123-23887</t>
  </si>
  <si>
    <t>123-23888</t>
  </si>
  <si>
    <t>123-23889</t>
  </si>
  <si>
    <t>123-23890</t>
  </si>
  <si>
    <t>123-23891</t>
  </si>
  <si>
    <t>123-23892</t>
  </si>
  <si>
    <t>123-23893</t>
  </si>
  <si>
    <t>123-23894</t>
  </si>
  <si>
    <t>123-23895</t>
  </si>
  <si>
    <t>123-23896</t>
  </si>
  <si>
    <t>123-23897</t>
  </si>
  <si>
    <t>123-23898</t>
  </si>
  <si>
    <t>123-23899</t>
  </si>
  <si>
    <t>123-23900</t>
  </si>
  <si>
    <t>123-23901</t>
  </si>
  <si>
    <t>123-23902</t>
  </si>
  <si>
    <t>123-23903</t>
  </si>
  <si>
    <t>123-23904</t>
  </si>
  <si>
    <t>123-23905</t>
  </si>
  <si>
    <t>123-23906</t>
  </si>
  <si>
    <t>123-23907</t>
  </si>
  <si>
    <t>123-23908</t>
  </si>
  <si>
    <t>123-23909</t>
  </si>
  <si>
    <t>123-23910</t>
  </si>
  <si>
    <t>123-23911</t>
  </si>
  <si>
    <t>123-23912</t>
  </si>
  <si>
    <t>123-23913</t>
  </si>
  <si>
    <t>123-23914</t>
  </si>
  <si>
    <t>123-23915</t>
  </si>
  <si>
    <t>123-23916</t>
  </si>
  <si>
    <t>123-23917</t>
  </si>
  <si>
    <t>123-23918</t>
  </si>
  <si>
    <t>123-23919</t>
  </si>
  <si>
    <t>123-23920</t>
  </si>
  <si>
    <t>123-23921</t>
  </si>
  <si>
    <t>123-23922</t>
  </si>
  <si>
    <t>123-23923</t>
  </si>
  <si>
    <t>123-23924</t>
  </si>
  <si>
    <t>123-23925</t>
  </si>
  <si>
    <t>123-23926</t>
  </si>
  <si>
    <t>123-23927</t>
  </si>
  <si>
    <t>123-23928</t>
  </si>
  <si>
    <t>123-23929</t>
  </si>
  <si>
    <t>123-23930</t>
  </si>
  <si>
    <t>123-23931</t>
  </si>
  <si>
    <t>123-23932</t>
  </si>
  <si>
    <t>123-23933</t>
  </si>
  <si>
    <t>123-23934</t>
  </si>
  <si>
    <t>123-23935</t>
  </si>
  <si>
    <t>123-23936</t>
  </si>
  <si>
    <t>123-23937</t>
  </si>
  <si>
    <t>123-23938</t>
  </si>
  <si>
    <t>123-23939</t>
  </si>
  <si>
    <t>123-23940</t>
  </si>
  <si>
    <t>123-23941</t>
  </si>
  <si>
    <t>123-23942</t>
  </si>
  <si>
    <t>123-23943</t>
  </si>
  <si>
    <t>123-23944</t>
  </si>
  <si>
    <t>123-23945</t>
  </si>
  <si>
    <t>123-23946</t>
  </si>
  <si>
    <t>123-23947</t>
  </si>
  <si>
    <t>123-23948</t>
  </si>
  <si>
    <t>123-23949</t>
  </si>
  <si>
    <t>123-23950</t>
  </si>
  <si>
    <t>123-23951</t>
  </si>
  <si>
    <t>123-23952</t>
  </si>
  <si>
    <t>123-23953</t>
  </si>
  <si>
    <t>123-23954</t>
  </si>
  <si>
    <t>123-23955</t>
  </si>
  <si>
    <t>123-23956</t>
  </si>
  <si>
    <t>123-23957</t>
  </si>
  <si>
    <t>123-23958</t>
  </si>
  <si>
    <t>123-23959</t>
  </si>
  <si>
    <t>123-23960</t>
  </si>
  <si>
    <t>123-23961</t>
  </si>
  <si>
    <t>123-23962</t>
  </si>
  <si>
    <t>123-23963</t>
  </si>
  <si>
    <t>123-23964</t>
  </si>
  <si>
    <t>123-23965</t>
  </si>
  <si>
    <t>123-23966</t>
  </si>
  <si>
    <t>123-23967</t>
  </si>
  <si>
    <t>123-23968</t>
  </si>
  <si>
    <t>123-23969</t>
  </si>
  <si>
    <t>123-23970</t>
  </si>
  <si>
    <t>123-23971</t>
  </si>
  <si>
    <t>123-23972</t>
  </si>
  <si>
    <t>123-23973</t>
  </si>
  <si>
    <t>123-23974</t>
  </si>
  <si>
    <t>123-23975</t>
  </si>
  <si>
    <t>123-23976</t>
  </si>
  <si>
    <t>123-23977</t>
  </si>
  <si>
    <t>123-23978</t>
  </si>
  <si>
    <t>123-23979</t>
  </si>
  <si>
    <t>123-23980</t>
  </si>
  <si>
    <t>123-23981</t>
  </si>
  <si>
    <t>123-23982</t>
  </si>
  <si>
    <t>123-23983</t>
  </si>
  <si>
    <t>123-23984</t>
  </si>
  <si>
    <t>123-23985</t>
  </si>
  <si>
    <t>123-23986</t>
  </si>
  <si>
    <t>123-23987</t>
  </si>
  <si>
    <t>123-23988</t>
  </si>
  <si>
    <t>123-23989</t>
  </si>
  <si>
    <t>123-23990</t>
  </si>
  <si>
    <t>123-23991</t>
  </si>
  <si>
    <t>123-23992</t>
  </si>
  <si>
    <t>123-23993</t>
  </si>
  <si>
    <t>123-23994</t>
  </si>
  <si>
    <t>123-23995</t>
  </si>
  <si>
    <t>123-23996</t>
  </si>
  <si>
    <t>123-23997</t>
  </si>
  <si>
    <t>123-23998</t>
  </si>
  <si>
    <t>123-23999</t>
  </si>
  <si>
    <t>123-24000</t>
  </si>
  <si>
    <t>123-24001</t>
  </si>
  <si>
    <t>123-24002</t>
  </si>
  <si>
    <t>123-24003</t>
  </si>
  <si>
    <t>123-24004</t>
  </si>
  <si>
    <t>123-24005</t>
  </si>
  <si>
    <t>123-24006</t>
  </si>
  <si>
    <t>123-24007</t>
  </si>
  <si>
    <t>123-24008</t>
  </si>
  <si>
    <t>123-24009</t>
  </si>
  <si>
    <t>123-24010</t>
  </si>
  <si>
    <t>123-24011</t>
  </si>
  <si>
    <t>123-24012</t>
  </si>
  <si>
    <t>123-24013</t>
  </si>
  <si>
    <t>123-24014</t>
  </si>
  <si>
    <t>123-24015</t>
  </si>
  <si>
    <t>123-24016</t>
  </si>
  <si>
    <t>123-24017</t>
  </si>
  <si>
    <t>123-24018</t>
  </si>
  <si>
    <t>123-24019</t>
  </si>
  <si>
    <t>123-24020</t>
  </si>
  <si>
    <t>123-24021</t>
  </si>
  <si>
    <t>123-24022</t>
  </si>
  <si>
    <t>123-24023</t>
  </si>
  <si>
    <t>123-24024</t>
  </si>
  <si>
    <t>123-24025</t>
  </si>
  <si>
    <t>123-24026</t>
  </si>
  <si>
    <t>123-24027</t>
  </si>
  <si>
    <t>123-24028</t>
  </si>
  <si>
    <t>123-24029</t>
  </si>
  <si>
    <t>123-24030</t>
  </si>
  <si>
    <t>123-24031</t>
  </si>
  <si>
    <t>123-24032</t>
  </si>
  <si>
    <t>123-24033</t>
  </si>
  <si>
    <t>123-24034</t>
  </si>
  <si>
    <t>123-24035</t>
  </si>
  <si>
    <t>123-24036</t>
  </si>
  <si>
    <t>123-24037</t>
  </si>
  <si>
    <t>123-24038</t>
  </si>
  <si>
    <t>123-24039</t>
  </si>
  <si>
    <t>123-24040</t>
  </si>
  <si>
    <t>123-24041</t>
  </si>
  <si>
    <t>123-24042</t>
  </si>
  <si>
    <t>123-24043</t>
  </si>
  <si>
    <t>123-24044</t>
  </si>
  <si>
    <t>123-24045</t>
  </si>
  <si>
    <t>123-24046</t>
  </si>
  <si>
    <t>123-24047</t>
  </si>
  <si>
    <t>123-24048</t>
  </si>
  <si>
    <t>123-24049</t>
  </si>
  <si>
    <t>123-24050</t>
  </si>
  <si>
    <t>123-24051</t>
  </si>
  <si>
    <t>123-24052</t>
  </si>
  <si>
    <t>123-24053</t>
  </si>
  <si>
    <t>123-24054</t>
  </si>
  <si>
    <t>123-24055</t>
  </si>
  <si>
    <t>123-24056</t>
  </si>
  <si>
    <t>123-24057</t>
  </si>
  <si>
    <t>123-24058</t>
  </si>
  <si>
    <t>123-24059</t>
  </si>
  <si>
    <t>123-24060</t>
  </si>
  <si>
    <t>123-24061</t>
  </si>
  <si>
    <t>123-24062</t>
  </si>
  <si>
    <t>123-24063</t>
  </si>
  <si>
    <t>123-24064</t>
  </si>
  <si>
    <t>123-24065</t>
  </si>
  <si>
    <t>123-24066</t>
  </si>
  <si>
    <t>123-24067</t>
  </si>
  <si>
    <t>123-24068</t>
  </si>
  <si>
    <t>123-24069</t>
  </si>
  <si>
    <t>123-24070</t>
  </si>
  <si>
    <t>123-24071</t>
  </si>
  <si>
    <t>123-24072</t>
  </si>
  <si>
    <t>123-24073</t>
  </si>
  <si>
    <t>123-24074</t>
  </si>
  <si>
    <t>123-24075</t>
  </si>
  <si>
    <t>123-24076</t>
  </si>
  <si>
    <t>123-24077</t>
  </si>
  <si>
    <t>123-24078</t>
  </si>
  <si>
    <t>123-24079</t>
  </si>
  <si>
    <t>123-24080</t>
  </si>
  <si>
    <t>123-24081</t>
  </si>
  <si>
    <t>123-24082</t>
  </si>
  <si>
    <t>123-24083</t>
  </si>
  <si>
    <t>123-24084</t>
  </si>
  <si>
    <t>123-24085</t>
  </si>
  <si>
    <t>123-24086</t>
  </si>
  <si>
    <t>123-24087</t>
  </si>
  <si>
    <t>123-24088</t>
  </si>
  <si>
    <t>123-24089</t>
  </si>
  <si>
    <t>123-24090</t>
  </si>
  <si>
    <t>123-24091</t>
  </si>
  <si>
    <t>123-24092</t>
  </si>
  <si>
    <t>123-24093</t>
  </si>
  <si>
    <t>123-24094</t>
  </si>
  <si>
    <t>123-24095</t>
  </si>
  <si>
    <t>123-24096</t>
  </si>
  <si>
    <t>123-24097</t>
  </si>
  <si>
    <t>123-24098</t>
  </si>
  <si>
    <t>123-24099</t>
  </si>
  <si>
    <t>123-24100</t>
  </si>
  <si>
    <t>123-24101</t>
  </si>
  <si>
    <t>123-24102</t>
  </si>
  <si>
    <t>123-24103</t>
  </si>
  <si>
    <t>123-24104</t>
  </si>
  <si>
    <t>123-24105</t>
  </si>
  <si>
    <t>123-24106</t>
  </si>
  <si>
    <t>123-24107</t>
  </si>
  <si>
    <t>123-24108</t>
  </si>
  <si>
    <t>123-24109</t>
  </si>
  <si>
    <t>123-24110</t>
  </si>
  <si>
    <t>123-24111</t>
  </si>
  <si>
    <t>123-24112</t>
  </si>
  <si>
    <t>123-24113</t>
  </si>
  <si>
    <t>123-24114</t>
  </si>
  <si>
    <t>123-24115</t>
  </si>
  <si>
    <t>123-24116</t>
  </si>
  <si>
    <t>123-24117</t>
  </si>
  <si>
    <t>123-24118</t>
  </si>
  <si>
    <t>123-24119</t>
  </si>
  <si>
    <t>123-24120</t>
  </si>
  <si>
    <t>123-24121</t>
  </si>
  <si>
    <t>123-24122</t>
  </si>
  <si>
    <t>123-24123</t>
  </si>
  <si>
    <t>123-24124</t>
  </si>
  <si>
    <t>123-24125</t>
  </si>
  <si>
    <t>123-24126</t>
  </si>
  <si>
    <t>123-24127</t>
  </si>
  <si>
    <t>123-24128</t>
  </si>
  <si>
    <t>123-24129</t>
  </si>
  <si>
    <t>123-24130</t>
  </si>
  <si>
    <t>123-24131</t>
  </si>
  <si>
    <t>123-24132</t>
  </si>
  <si>
    <t>123-24133</t>
  </si>
  <si>
    <t>123-24134</t>
  </si>
  <si>
    <t>123-24135</t>
  </si>
  <si>
    <t>123-24136</t>
  </si>
  <si>
    <t>123-24137</t>
  </si>
  <si>
    <t>123-24138</t>
  </si>
  <si>
    <t>123-24139</t>
  </si>
  <si>
    <t>123-24140</t>
  </si>
  <si>
    <t>123-24141</t>
  </si>
  <si>
    <t>123-24142</t>
  </si>
  <si>
    <t>123-24143</t>
  </si>
  <si>
    <t>123-24144</t>
  </si>
  <si>
    <t>123-24145</t>
  </si>
  <si>
    <t>123-24146</t>
  </si>
  <si>
    <t>123-24147</t>
  </si>
  <si>
    <t>123-24148</t>
  </si>
  <si>
    <t>123-24149</t>
  </si>
  <si>
    <t>123-24150</t>
  </si>
  <si>
    <t>123-24151</t>
  </si>
  <si>
    <t>123-24152</t>
  </si>
  <si>
    <t>123-24153</t>
  </si>
  <si>
    <t>123-24154</t>
  </si>
  <si>
    <t>123-24155</t>
  </si>
  <si>
    <t>123-24156</t>
  </si>
  <si>
    <t>123-24157</t>
  </si>
  <si>
    <t>123-24158</t>
  </si>
  <si>
    <t>123-24159</t>
  </si>
  <si>
    <t>123-24160</t>
  </si>
  <si>
    <t>123-24161</t>
  </si>
  <si>
    <t>123-24162</t>
  </si>
  <si>
    <t>123-24163</t>
  </si>
  <si>
    <t>123-24164</t>
  </si>
  <si>
    <t>123-24165</t>
  </si>
  <si>
    <t>123-24166</t>
  </si>
  <si>
    <t>123-24167</t>
  </si>
  <si>
    <t>123-24168</t>
  </si>
  <si>
    <t>123-24169</t>
  </si>
  <si>
    <t>123-24170</t>
  </si>
  <si>
    <t>123-24171</t>
  </si>
  <si>
    <t>123-24172</t>
  </si>
  <si>
    <t>123-24173</t>
  </si>
  <si>
    <t>123-24174</t>
  </si>
  <si>
    <t>123-24175</t>
  </si>
  <si>
    <t>123-24176</t>
  </si>
  <si>
    <t>123-24177</t>
  </si>
  <si>
    <t>123-24178</t>
  </si>
  <si>
    <t>123-24179</t>
  </si>
  <si>
    <t>123-24180</t>
  </si>
  <si>
    <t>123-24181</t>
  </si>
  <si>
    <t>123-24182</t>
  </si>
  <si>
    <t>123-24183</t>
  </si>
  <si>
    <t>123-24184</t>
  </si>
  <si>
    <t>123-24185</t>
  </si>
  <si>
    <t>123-24186</t>
  </si>
  <si>
    <t>123-24187</t>
  </si>
  <si>
    <t>123-24188</t>
  </si>
  <si>
    <t>123-24189</t>
  </si>
  <si>
    <t>123-24190</t>
  </si>
  <si>
    <t>123-24191</t>
  </si>
  <si>
    <t>123-24192</t>
  </si>
  <si>
    <t>123-24193</t>
  </si>
  <si>
    <t>123-24194</t>
  </si>
  <si>
    <t>123-24195</t>
  </si>
  <si>
    <t>123-24196</t>
  </si>
  <si>
    <t>123-24197</t>
  </si>
  <si>
    <t>123-24198</t>
  </si>
  <si>
    <t>123-24199</t>
  </si>
  <si>
    <t>123-24200</t>
  </si>
  <si>
    <t>123-24201</t>
  </si>
  <si>
    <t>123-24202</t>
  </si>
  <si>
    <t>123-24203</t>
  </si>
  <si>
    <t>123-24204</t>
  </si>
  <si>
    <t>123-24205</t>
  </si>
  <si>
    <t>123-24206</t>
  </si>
  <si>
    <t>123-24207</t>
  </si>
  <si>
    <t>123-24208</t>
  </si>
  <si>
    <t>123-24209</t>
  </si>
  <si>
    <t>123-24210</t>
  </si>
  <si>
    <t>123-24211</t>
  </si>
  <si>
    <t>123-24212</t>
  </si>
  <si>
    <t>123-24213</t>
  </si>
  <si>
    <t>123-24214</t>
  </si>
  <si>
    <t>123-24215</t>
  </si>
  <si>
    <t>123-24216</t>
  </si>
  <si>
    <t>123-24217</t>
  </si>
  <si>
    <t>123-24218</t>
  </si>
  <si>
    <t>123-24219</t>
  </si>
  <si>
    <t>123-24220</t>
  </si>
  <si>
    <t>123-24221</t>
  </si>
  <si>
    <t>123-24222</t>
  </si>
  <si>
    <t>123-24223</t>
  </si>
  <si>
    <t>123-24224</t>
  </si>
  <si>
    <t>123-24225</t>
  </si>
  <si>
    <t>123-24226</t>
  </si>
  <si>
    <t>123-24227</t>
  </si>
  <si>
    <t>123-24228</t>
  </si>
  <si>
    <t>123-24229</t>
  </si>
  <si>
    <t>123-24230</t>
  </si>
  <si>
    <t>123-24231</t>
  </si>
  <si>
    <t>123-24232</t>
  </si>
  <si>
    <t>123-24233</t>
  </si>
  <si>
    <t>123-24234</t>
  </si>
  <si>
    <t>123-24235</t>
  </si>
  <si>
    <t>123-24236</t>
  </si>
  <si>
    <t>123-24237</t>
  </si>
  <si>
    <t>123-24238</t>
  </si>
  <si>
    <t>123-24239</t>
  </si>
  <si>
    <t>123-24240</t>
  </si>
  <si>
    <t>123-24241</t>
  </si>
  <si>
    <t>123-24242</t>
  </si>
  <si>
    <t>123-24243</t>
  </si>
  <si>
    <t>123-24244</t>
  </si>
  <si>
    <t>123-24245</t>
  </si>
  <si>
    <t>123-24246</t>
  </si>
  <si>
    <t>123-24247</t>
  </si>
  <si>
    <t>123-24248</t>
  </si>
  <si>
    <t>123-24249</t>
  </si>
  <si>
    <t>123-24250</t>
  </si>
  <si>
    <t>123-24251</t>
  </si>
  <si>
    <t>123-24252</t>
  </si>
  <si>
    <t>123-24253</t>
  </si>
  <si>
    <t>123-24254</t>
  </si>
  <si>
    <t>123-24255</t>
  </si>
  <si>
    <t>123-24256</t>
  </si>
  <si>
    <t>123-24257</t>
  </si>
  <si>
    <t>123-24258</t>
  </si>
  <si>
    <t>123-24259</t>
  </si>
  <si>
    <t>123-24260</t>
  </si>
  <si>
    <t>123-24261</t>
  </si>
  <si>
    <t>123-24262</t>
  </si>
  <si>
    <t>123-24263</t>
  </si>
  <si>
    <t>123-24264</t>
  </si>
  <si>
    <t>123-24265</t>
  </si>
  <si>
    <t>123-24266</t>
  </si>
  <si>
    <t>123-24267</t>
  </si>
  <si>
    <t>123-24268</t>
  </si>
  <si>
    <t>123-24269</t>
  </si>
  <si>
    <t>123-24270</t>
  </si>
  <si>
    <t>123-24271</t>
  </si>
  <si>
    <t>123-24272</t>
  </si>
  <si>
    <t>123-24273</t>
  </si>
  <si>
    <t>123-24274</t>
  </si>
  <si>
    <t>123-24275</t>
  </si>
  <si>
    <t>123-24276</t>
  </si>
  <si>
    <t>123-24277</t>
  </si>
  <si>
    <t>123-24278</t>
  </si>
  <si>
    <t>123-24279</t>
  </si>
  <si>
    <t>123-24280</t>
  </si>
  <si>
    <t>123-24281</t>
  </si>
  <si>
    <t>123-24282</t>
  </si>
  <si>
    <t>123-24283</t>
  </si>
  <si>
    <t>123-24284</t>
  </si>
  <si>
    <t>123-24285</t>
  </si>
  <si>
    <t>123-24286</t>
  </si>
  <si>
    <t>123-24287</t>
  </si>
  <si>
    <t>123-24288</t>
  </si>
  <si>
    <t>123-24289</t>
  </si>
  <si>
    <t>123-24290</t>
  </si>
  <si>
    <t>123-24291</t>
  </si>
  <si>
    <t>123-24292</t>
  </si>
  <si>
    <t>123-24293</t>
  </si>
  <si>
    <t>123-24294</t>
  </si>
  <si>
    <t>123-24295</t>
  </si>
  <si>
    <t>123-24296</t>
  </si>
  <si>
    <t>123-24297</t>
  </si>
  <si>
    <t>123-24298</t>
  </si>
  <si>
    <t>123-24299</t>
  </si>
  <si>
    <t>123-24300</t>
  </si>
  <si>
    <t>123-24301</t>
  </si>
  <si>
    <t>123-24302</t>
  </si>
  <si>
    <t>123-24303</t>
  </si>
  <si>
    <t>123-24304</t>
  </si>
  <si>
    <t>123-24305</t>
  </si>
  <si>
    <t>123-24306</t>
  </si>
  <si>
    <t>123-24307</t>
  </si>
  <si>
    <t>123-24308</t>
  </si>
  <si>
    <t>123-24309</t>
  </si>
  <si>
    <t>123-24310</t>
  </si>
  <si>
    <t>123-24311</t>
  </si>
  <si>
    <t>123-24312</t>
  </si>
  <si>
    <t>123-24313</t>
  </si>
  <si>
    <t>123-24314</t>
  </si>
  <si>
    <t>123-24315</t>
  </si>
  <si>
    <t>123-24316</t>
  </si>
  <si>
    <t>123-24317</t>
  </si>
  <si>
    <t>123-24318</t>
  </si>
  <si>
    <t>123-24319</t>
  </si>
  <si>
    <t>123-24320</t>
  </si>
  <si>
    <t>123-24321</t>
  </si>
  <si>
    <t>123-24322</t>
  </si>
  <si>
    <t>123-24323</t>
  </si>
  <si>
    <t>123-24324</t>
  </si>
  <si>
    <t>123-24325</t>
  </si>
  <si>
    <t>123-24326</t>
  </si>
  <si>
    <t>123-24327</t>
  </si>
  <si>
    <t>123-24328</t>
  </si>
  <si>
    <t>123-24329</t>
  </si>
  <si>
    <t>123-24330</t>
  </si>
  <si>
    <t>123-24331</t>
  </si>
  <si>
    <t>123-24332</t>
  </si>
  <si>
    <t>123-24333</t>
  </si>
  <si>
    <t>123-24334</t>
  </si>
  <si>
    <t>123-24335</t>
  </si>
  <si>
    <t>123-24336</t>
  </si>
  <si>
    <t>123-24337</t>
  </si>
  <si>
    <t>123-24338</t>
  </si>
  <si>
    <t>123-24339</t>
  </si>
  <si>
    <t>123-24340</t>
  </si>
  <si>
    <t>123-24341</t>
  </si>
  <si>
    <t>123-24342</t>
  </si>
  <si>
    <t>123-24343</t>
  </si>
  <si>
    <t>123-24344</t>
  </si>
  <si>
    <t>123-24345</t>
  </si>
  <si>
    <t>123-24346</t>
  </si>
  <si>
    <t>123-24347</t>
  </si>
  <si>
    <t>123-24348</t>
  </si>
  <si>
    <t>123-24349</t>
  </si>
  <si>
    <t>123-24350</t>
  </si>
  <si>
    <t>123-24351</t>
  </si>
  <si>
    <t>123-24352</t>
  </si>
  <si>
    <t>123-24353</t>
  </si>
  <si>
    <t>123-24354</t>
  </si>
  <si>
    <t>123-24355</t>
  </si>
  <si>
    <t>123-24356</t>
  </si>
  <si>
    <t>123-24357</t>
  </si>
  <si>
    <t>123-24358</t>
  </si>
  <si>
    <t>123-24359</t>
  </si>
  <si>
    <t>123-24360</t>
  </si>
  <si>
    <t>123-24361</t>
  </si>
  <si>
    <t>123-24362</t>
  </si>
  <si>
    <t>123-24363</t>
  </si>
  <si>
    <t>123-24364</t>
  </si>
  <si>
    <t>123-24365</t>
  </si>
  <si>
    <t>123-24366</t>
  </si>
  <si>
    <t>123-24367</t>
  </si>
  <si>
    <t>123-24368</t>
  </si>
  <si>
    <t>123-24369</t>
  </si>
  <si>
    <t>123-24370</t>
  </si>
  <si>
    <t>123-24371</t>
  </si>
  <si>
    <t>123-24372</t>
  </si>
  <si>
    <t>123-24373</t>
  </si>
  <si>
    <t>123-24374</t>
  </si>
  <si>
    <t>123-24375</t>
  </si>
  <si>
    <t>123-24376</t>
  </si>
  <si>
    <t>123-24377</t>
  </si>
  <si>
    <t>123-24378</t>
  </si>
  <si>
    <t>123-24379</t>
  </si>
  <si>
    <t>123-24380</t>
  </si>
  <si>
    <t>123-24381</t>
  </si>
  <si>
    <t>123-24382</t>
  </si>
  <si>
    <t>123-24383</t>
  </si>
  <si>
    <t>123-24384</t>
  </si>
  <si>
    <t>123-24385</t>
  </si>
  <si>
    <t>123-24386</t>
  </si>
  <si>
    <t>123-24387</t>
  </si>
  <si>
    <t>123-24388</t>
  </si>
  <si>
    <t>123-24389</t>
  </si>
  <si>
    <t>123-24390</t>
  </si>
  <si>
    <t>123-24391</t>
  </si>
  <si>
    <t>123-24392</t>
  </si>
  <si>
    <t>123-24393</t>
  </si>
  <si>
    <t>123-24394</t>
  </si>
  <si>
    <t>123-24395</t>
  </si>
  <si>
    <t>123-24396</t>
  </si>
  <si>
    <t>123-24397</t>
  </si>
  <si>
    <t>123-24398</t>
  </si>
  <si>
    <t>123-24399</t>
  </si>
  <si>
    <t>123-24400</t>
  </si>
  <si>
    <t>123-24401</t>
  </si>
  <si>
    <t>123-24402</t>
  </si>
  <si>
    <t>123-24403</t>
  </si>
  <si>
    <t>123-24404</t>
  </si>
  <si>
    <t>123-24405</t>
  </si>
  <si>
    <t>123-24406</t>
  </si>
  <si>
    <t>123-24407</t>
  </si>
  <si>
    <t>123-24408</t>
  </si>
  <si>
    <t>123-24409</t>
  </si>
  <si>
    <t>123-24410</t>
  </si>
  <si>
    <t>123-24411</t>
  </si>
  <si>
    <t>123-24412</t>
  </si>
  <si>
    <t>123-24413</t>
  </si>
  <si>
    <t>123-24414</t>
  </si>
  <si>
    <t>123-24415</t>
  </si>
  <si>
    <t>123-24416</t>
  </si>
  <si>
    <t>123-24417</t>
  </si>
  <si>
    <t>123-24418</t>
  </si>
  <si>
    <t>123-24419</t>
  </si>
  <si>
    <t>123-24420</t>
  </si>
  <si>
    <t>123-24421</t>
  </si>
  <si>
    <t>123-24422</t>
  </si>
  <si>
    <t>123-24423</t>
  </si>
  <si>
    <t>123-24424</t>
  </si>
  <si>
    <t>123-24425</t>
  </si>
  <si>
    <t>123-24426</t>
  </si>
  <si>
    <t>123-24427</t>
  </si>
  <si>
    <t>123-24428</t>
  </si>
  <si>
    <t>123-24429</t>
  </si>
  <si>
    <t>123-24430</t>
  </si>
  <si>
    <t>123-24431</t>
  </si>
  <si>
    <t>123-24432</t>
  </si>
  <si>
    <t>123-24433</t>
  </si>
  <si>
    <t>123-24434</t>
  </si>
  <si>
    <t>123-24435</t>
  </si>
  <si>
    <t>123-24436</t>
  </si>
  <si>
    <t>123-24437</t>
  </si>
  <si>
    <t>123-24438</t>
  </si>
  <si>
    <t>123-24439</t>
  </si>
  <si>
    <t>123-24440</t>
  </si>
  <si>
    <t>123-24441</t>
  </si>
  <si>
    <t>123-24442</t>
  </si>
  <si>
    <t>123-24443</t>
  </si>
  <si>
    <t>123-24444</t>
  </si>
  <si>
    <t>123-24445</t>
  </si>
  <si>
    <t>123-24446</t>
  </si>
  <si>
    <t>123-24447</t>
  </si>
  <si>
    <t>123-24448</t>
  </si>
  <si>
    <t>123-24449</t>
  </si>
  <si>
    <t>123-24450</t>
  </si>
  <si>
    <t>123-24451</t>
  </si>
  <si>
    <t>123-24452</t>
  </si>
  <si>
    <t>123-24453</t>
  </si>
  <si>
    <t>123-24454</t>
  </si>
  <si>
    <t>123-24455</t>
  </si>
  <si>
    <t>123-24456</t>
  </si>
  <si>
    <t>123-24457</t>
  </si>
  <si>
    <t>123-24458</t>
  </si>
  <si>
    <t>123-24459</t>
  </si>
  <si>
    <t>123-24460</t>
  </si>
  <si>
    <t>123-24461</t>
  </si>
  <si>
    <t>123-24462</t>
  </si>
  <si>
    <t>123-24463</t>
  </si>
  <si>
    <t>123-24464</t>
  </si>
  <si>
    <t>123-24465</t>
  </si>
  <si>
    <t>123-24466</t>
  </si>
  <si>
    <t>123-24467</t>
  </si>
  <si>
    <t>123-24468</t>
  </si>
  <si>
    <t>123-24469</t>
  </si>
  <si>
    <t>123-24470</t>
  </si>
  <si>
    <t>123-24471</t>
  </si>
  <si>
    <t>123-24472</t>
  </si>
  <si>
    <t>123-24473</t>
  </si>
  <si>
    <t>123-24474</t>
  </si>
  <si>
    <t>123-24475</t>
  </si>
  <si>
    <t>123-24476</t>
  </si>
  <si>
    <t>123-24477</t>
  </si>
  <si>
    <t>123-24478</t>
  </si>
  <si>
    <t>123-24479</t>
  </si>
  <si>
    <t>123-24480</t>
  </si>
  <si>
    <t>123-24481</t>
  </si>
  <si>
    <t>123-24482</t>
  </si>
  <si>
    <t>123-24483</t>
  </si>
  <si>
    <t>123-24484</t>
  </si>
  <si>
    <t>123-24485</t>
  </si>
  <si>
    <t>123-24486</t>
  </si>
  <si>
    <t>123-24487</t>
  </si>
  <si>
    <t>123-24488</t>
  </si>
  <si>
    <t>123-24489</t>
  </si>
  <si>
    <t>123-24490</t>
  </si>
  <si>
    <t>123-24491</t>
  </si>
  <si>
    <t>123-24492</t>
  </si>
  <si>
    <t>123-24493</t>
  </si>
  <si>
    <t>123-24494</t>
  </si>
  <si>
    <t>123-24495</t>
  </si>
  <si>
    <t>123-24496</t>
  </si>
  <si>
    <t>123-24497</t>
  </si>
  <si>
    <t>123-24498</t>
  </si>
  <si>
    <t>123-24499</t>
  </si>
  <si>
    <t>123-24500</t>
  </si>
  <si>
    <t>123-24501</t>
  </si>
  <si>
    <t>123-24502</t>
  </si>
  <si>
    <t>123-24503</t>
  </si>
  <si>
    <t>123-24504</t>
  </si>
  <si>
    <t>123-24505</t>
  </si>
  <si>
    <t>123-24506</t>
  </si>
  <si>
    <t>123-24507</t>
  </si>
  <si>
    <t>123-24508</t>
  </si>
  <si>
    <t>123-24509</t>
  </si>
  <si>
    <t>123-24510</t>
  </si>
  <si>
    <t>123-24511</t>
  </si>
  <si>
    <t>123-24512</t>
  </si>
  <si>
    <t>123-24513</t>
  </si>
  <si>
    <t>123-24514</t>
  </si>
  <si>
    <t>123-24515</t>
  </si>
  <si>
    <t>123-24516</t>
  </si>
  <si>
    <t>123-24517</t>
  </si>
  <si>
    <t>123-24518</t>
  </si>
  <si>
    <t>123-24519</t>
  </si>
  <si>
    <t>123-24520</t>
  </si>
  <si>
    <t>123-24521</t>
  </si>
  <si>
    <t>123-24522</t>
  </si>
  <si>
    <t>123-24523</t>
  </si>
  <si>
    <t>123-24524</t>
  </si>
  <si>
    <t>123-24525</t>
  </si>
  <si>
    <t>123-24526</t>
  </si>
  <si>
    <t>123-24527</t>
  </si>
  <si>
    <t>123-24528</t>
  </si>
  <si>
    <t>123-24529</t>
  </si>
  <si>
    <t>123-24530</t>
  </si>
  <si>
    <t>123-24531</t>
  </si>
  <si>
    <t>123-24532</t>
  </si>
  <si>
    <t>123-24533</t>
  </si>
  <si>
    <t>123-24534</t>
  </si>
  <si>
    <t>123-24535</t>
  </si>
  <si>
    <t>123-24536</t>
  </si>
  <si>
    <t>123-24537</t>
  </si>
  <si>
    <t>123-24538</t>
  </si>
  <si>
    <t>123-24539</t>
  </si>
  <si>
    <t>123-24540</t>
  </si>
  <si>
    <t>123-24541</t>
  </si>
  <si>
    <t>123-24542</t>
  </si>
  <si>
    <t>123-24543</t>
  </si>
  <si>
    <t>123-24544</t>
  </si>
  <si>
    <t>123-24545</t>
  </si>
  <si>
    <t>123-24546</t>
  </si>
  <si>
    <t>123-24547</t>
  </si>
  <si>
    <t>123-24548</t>
  </si>
  <si>
    <t>123-24549</t>
  </si>
  <si>
    <t>123-24550</t>
  </si>
  <si>
    <t>123-24551</t>
  </si>
  <si>
    <t>123-24552</t>
  </si>
  <si>
    <t>123-24553</t>
  </si>
  <si>
    <t>123-24554</t>
  </si>
  <si>
    <t>123-24555</t>
  </si>
  <si>
    <t>123-24556</t>
  </si>
  <si>
    <t>123-24557</t>
  </si>
  <si>
    <t>123-24558</t>
  </si>
  <si>
    <t>123-24559</t>
  </si>
  <si>
    <t>123-24560</t>
  </si>
  <si>
    <t>123-24561</t>
  </si>
  <si>
    <t>123-24562</t>
  </si>
  <si>
    <t>123-24563</t>
  </si>
  <si>
    <t>123-24564</t>
  </si>
  <si>
    <t>123-24565</t>
  </si>
  <si>
    <t>123-24566</t>
  </si>
  <si>
    <t>123-24567</t>
  </si>
  <si>
    <t>123-24568</t>
  </si>
  <si>
    <t>123-24569</t>
  </si>
  <si>
    <t>123-24570</t>
  </si>
  <si>
    <t>123-24571</t>
  </si>
  <si>
    <t>123-24572</t>
  </si>
  <si>
    <t>123-24573</t>
  </si>
  <si>
    <t>123-24574</t>
  </si>
  <si>
    <t>123-24575</t>
  </si>
  <si>
    <t>123-24576</t>
  </si>
  <si>
    <t>123-24577</t>
  </si>
  <si>
    <t>123-24578</t>
  </si>
  <si>
    <t>123-24579</t>
  </si>
  <si>
    <t>123-24580</t>
  </si>
  <si>
    <t>123-24581</t>
  </si>
  <si>
    <t>123-24582</t>
  </si>
  <si>
    <t>123-24583</t>
  </si>
  <si>
    <t>123-24584</t>
  </si>
  <si>
    <t>123-24585</t>
  </si>
  <si>
    <t>Row Labels</t>
  </si>
  <si>
    <t>Grand Total</t>
  </si>
  <si>
    <t>Sum of Nilai Reimburse</t>
  </si>
  <si>
    <t>Sum of Gaji</t>
  </si>
  <si>
    <t>Sum of Benefit Lainnya</t>
  </si>
  <si>
    <t>Sum of THR (Prorate)</t>
  </si>
  <si>
    <t>Sum of 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</si>
</sst>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dd&quot; &quot;mmm&quot; &quot;yyyy"/>
    <numFmt numFmtId="165" formatCode="mm\-dd\-yyyy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  <scheme val="minor"/>
    </font>
    <font>
      <b/>
      <u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62">
    <xf numFmtId="0" fontId="0" fillId="0" borderId="0" xfId="0" applyFont="1" applyAlignment="1"/>
    <xf numFmtId="49" fontId="2" fillId="2" borderId="3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0" fontId="2" fillId="0" borderId="3" xfId="0" applyFont="1" applyBorder="1" applyAlignment="1"/>
    <xf numFmtId="0" fontId="1" fillId="0" borderId="3" xfId="0" applyFont="1" applyBorder="1"/>
    <xf numFmtId="0" fontId="1" fillId="0" borderId="0" xfId="0" applyFont="1" applyAlignment="1"/>
    <xf numFmtId="0" fontId="1" fillId="0" borderId="3" xfId="0" applyFont="1" applyBorder="1" applyAlignment="1"/>
    <xf numFmtId="0" fontId="2" fillId="0" borderId="0" xfId="0" applyFont="1" applyAlignment="1"/>
    <xf numFmtId="3" fontId="1" fillId="0" borderId="3" xfId="0" applyNumberFormat="1" applyFont="1" applyBorder="1"/>
    <xf numFmtId="3" fontId="1" fillId="0" borderId="3" xfId="0" applyNumberFormat="1" applyFont="1" applyBorder="1" applyAlignment="1"/>
    <xf numFmtId="0" fontId="2" fillId="0" borderId="3" xfId="0" applyFont="1" applyBorder="1"/>
    <xf numFmtId="0" fontId="4" fillId="0" borderId="0" xfId="0" applyFont="1" applyAlignment="1"/>
    <xf numFmtId="0" fontId="4" fillId="0" borderId="3" xfId="0" applyFont="1" applyBorder="1" applyAlignment="1"/>
    <xf numFmtId="10" fontId="2" fillId="3" borderId="3" xfId="0" applyNumberFormat="1" applyFont="1" applyFill="1" applyBorder="1"/>
    <xf numFmtId="10" fontId="2" fillId="3" borderId="4" xfId="0" applyNumberFormat="1" applyFont="1" applyFill="1" applyBorder="1"/>
    <xf numFmtId="3" fontId="5" fillId="0" borderId="0" xfId="0" applyNumberFormat="1" applyFont="1" applyAlignment="1"/>
    <xf numFmtId="4" fontId="1" fillId="0" borderId="0" xfId="0" applyNumberFormat="1" applyFont="1"/>
    <xf numFmtId="0" fontId="5" fillId="0" borderId="0" xfId="0" applyFont="1" applyAlignment="1"/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3" fontId="9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3" fontId="10" fillId="0" borderId="3" xfId="0" applyNumberFormat="1" applyFont="1" applyBorder="1" applyAlignment="1">
      <alignment horizontal="center"/>
    </xf>
    <xf numFmtId="4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3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3" fontId="1" fillId="0" borderId="3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165" fontId="1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44" fontId="0" fillId="0" borderId="0" xfId="0" applyNumberFormat="1" applyFont="1" applyAlignment="1"/>
    <xf numFmtId="44" fontId="2" fillId="3" borderId="3" xfId="1" applyFont="1" applyFill="1" applyBorder="1"/>
    <xf numFmtId="44" fontId="2" fillId="3" borderId="4" xfId="1" applyFont="1" applyFill="1" applyBorder="1"/>
    <xf numFmtId="44" fontId="1" fillId="3" borderId="3" xfId="1" applyFont="1" applyFill="1" applyBorder="1"/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" fillId="2" borderId="1" xfId="0" applyFont="1" applyFill="1" applyBorder="1" applyAlignment="1"/>
    <xf numFmtId="0" fontId="3" fillId="0" borderId="2" xfId="0" applyFont="1" applyBorder="1"/>
  </cellXfs>
  <cellStyles count="2">
    <cellStyle name="Currency" xfId="1" builtinId="4"/>
    <cellStyle name="Normal" xfId="0" builtinId="0"/>
  </cellStyles>
  <dxfs count="9"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  <dxf>
      <numFmt numFmtId="34" formatCode="_-&quot;Rp&quot;* #,##0.00_-;\-&quot;Rp&quot;* #,##0.00_-;_-&quot;Rp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kfan maulana" id="{72568B1A-985D-41B0-8975-B8DBCB080A58}" userId="3c01ef52767262aa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DI IKFAN MAULANA" refreshedDate="46119.843336574071" createdVersion="7" refreshedVersion="7" minRefreshableVersion="3" recordCount="24585" xr:uid="{866F2E00-D34E-4DF3-A3C4-491CBD24D196}">
  <cacheSource type="worksheet">
    <worksheetSource ref="A1:C24586" sheet="Data Reimburse Transport"/>
  </cacheSource>
  <cacheFields count="3">
    <cacheField name="Kode Reimburse" numFmtId="49">
      <sharedItems count="24585">
        <s v="123-1"/>
        <s v="123-2"/>
        <s v="123-3"/>
        <s v="123-4"/>
        <s v="123-5"/>
        <s v="123-6"/>
        <s v="123-7"/>
        <s v="123-8"/>
        <s v="123-9"/>
        <s v="123-10"/>
        <s v="123-11"/>
        <s v="123-12"/>
        <s v="123-13"/>
        <s v="123-14"/>
        <s v="123-15"/>
        <s v="123-16"/>
        <s v="123-17"/>
        <s v="123-18"/>
        <s v="123-19"/>
        <s v="123-20"/>
        <s v="123-21"/>
        <s v="123-22"/>
        <s v="123-23"/>
        <s v="123-24"/>
        <s v="123-25"/>
        <s v="123-26"/>
        <s v="123-27"/>
        <s v="123-28"/>
        <s v="123-29"/>
        <s v="123-30"/>
        <s v="123-31"/>
        <s v="123-32"/>
        <s v="123-33"/>
        <s v="123-34"/>
        <s v="123-35"/>
        <s v="123-36"/>
        <s v="123-37"/>
        <s v="123-38"/>
        <s v="123-39"/>
        <s v="123-40"/>
        <s v="123-41"/>
        <s v="123-42"/>
        <s v="123-43"/>
        <s v="123-44"/>
        <s v="123-45"/>
        <s v="123-46"/>
        <s v="123-47"/>
        <s v="123-48"/>
        <s v="123-49"/>
        <s v="123-50"/>
        <s v="123-51"/>
        <s v="123-52"/>
        <s v="123-53"/>
        <s v="123-54"/>
        <s v="123-55"/>
        <s v="123-56"/>
        <s v="123-57"/>
        <s v="123-58"/>
        <s v="123-59"/>
        <s v="123-60"/>
        <s v="123-61"/>
        <s v="123-62"/>
        <s v="123-63"/>
        <s v="123-64"/>
        <s v="123-65"/>
        <s v="123-66"/>
        <s v="123-67"/>
        <s v="123-68"/>
        <s v="123-69"/>
        <s v="123-70"/>
        <s v="123-71"/>
        <s v="123-72"/>
        <s v="123-73"/>
        <s v="123-74"/>
        <s v="123-75"/>
        <s v="123-76"/>
        <s v="123-77"/>
        <s v="123-78"/>
        <s v="123-79"/>
        <s v="123-80"/>
        <s v="123-81"/>
        <s v="123-82"/>
        <s v="123-83"/>
        <s v="123-84"/>
        <s v="123-85"/>
        <s v="123-86"/>
        <s v="123-87"/>
        <s v="123-88"/>
        <s v="123-89"/>
        <s v="123-90"/>
        <s v="123-91"/>
        <s v="123-92"/>
        <s v="123-93"/>
        <s v="123-94"/>
        <s v="123-95"/>
        <s v="123-96"/>
        <s v="123-97"/>
        <s v="123-98"/>
        <s v="123-99"/>
        <s v="123-100"/>
        <s v="123-101"/>
        <s v="123-102"/>
        <s v="123-103"/>
        <s v="123-104"/>
        <s v="123-105"/>
        <s v="123-106"/>
        <s v="123-107"/>
        <s v="123-108"/>
        <s v="123-109"/>
        <s v="123-110"/>
        <s v="123-111"/>
        <s v="123-112"/>
        <s v="123-113"/>
        <s v="123-114"/>
        <s v="123-115"/>
        <s v="123-116"/>
        <s v="123-117"/>
        <s v="123-118"/>
        <s v="123-119"/>
        <s v="123-120"/>
        <s v="123-121"/>
        <s v="123-122"/>
        <s v="123-123"/>
        <s v="123-124"/>
        <s v="123-125"/>
        <s v="123-126"/>
        <s v="123-127"/>
        <s v="123-128"/>
        <s v="123-129"/>
        <s v="123-130"/>
        <s v="123-131"/>
        <s v="123-132"/>
        <s v="123-133"/>
        <s v="123-134"/>
        <s v="123-135"/>
        <s v="123-136"/>
        <s v="123-137"/>
        <s v="123-138"/>
        <s v="123-139"/>
        <s v="123-140"/>
        <s v="123-141"/>
        <s v="123-142"/>
        <s v="123-143"/>
        <s v="123-144"/>
        <s v="123-145"/>
        <s v="123-146"/>
        <s v="123-147"/>
        <s v="123-148"/>
        <s v="123-149"/>
        <s v="123-150"/>
        <s v="123-151"/>
        <s v="123-152"/>
        <s v="123-153"/>
        <s v="123-154"/>
        <s v="123-155"/>
        <s v="123-156"/>
        <s v="123-157"/>
        <s v="123-158"/>
        <s v="123-159"/>
        <s v="123-160"/>
        <s v="123-161"/>
        <s v="123-162"/>
        <s v="123-163"/>
        <s v="123-164"/>
        <s v="123-165"/>
        <s v="123-166"/>
        <s v="123-167"/>
        <s v="123-168"/>
        <s v="123-169"/>
        <s v="123-170"/>
        <s v="123-171"/>
        <s v="123-172"/>
        <s v="123-173"/>
        <s v="123-174"/>
        <s v="123-175"/>
        <s v="123-176"/>
        <s v="123-177"/>
        <s v="123-178"/>
        <s v="123-179"/>
        <s v="123-180"/>
        <s v="123-181"/>
        <s v="123-182"/>
        <s v="123-183"/>
        <s v="123-184"/>
        <s v="123-185"/>
        <s v="123-186"/>
        <s v="123-187"/>
        <s v="123-188"/>
        <s v="123-189"/>
        <s v="123-190"/>
        <s v="123-191"/>
        <s v="123-192"/>
        <s v="123-193"/>
        <s v="123-194"/>
        <s v="123-195"/>
        <s v="123-196"/>
        <s v="123-197"/>
        <s v="123-198"/>
        <s v="123-199"/>
        <s v="123-200"/>
        <s v="123-201"/>
        <s v="123-202"/>
        <s v="123-203"/>
        <s v="123-204"/>
        <s v="123-205"/>
        <s v="123-206"/>
        <s v="123-207"/>
        <s v="123-208"/>
        <s v="123-209"/>
        <s v="123-210"/>
        <s v="123-211"/>
        <s v="123-212"/>
        <s v="123-213"/>
        <s v="123-214"/>
        <s v="123-215"/>
        <s v="123-216"/>
        <s v="123-217"/>
        <s v="123-218"/>
        <s v="123-219"/>
        <s v="123-220"/>
        <s v="123-221"/>
        <s v="123-222"/>
        <s v="123-223"/>
        <s v="123-224"/>
        <s v="123-225"/>
        <s v="123-226"/>
        <s v="123-227"/>
        <s v="123-228"/>
        <s v="123-229"/>
        <s v="123-230"/>
        <s v="123-231"/>
        <s v="123-232"/>
        <s v="123-233"/>
        <s v="123-234"/>
        <s v="123-235"/>
        <s v="123-236"/>
        <s v="123-237"/>
        <s v="123-238"/>
        <s v="123-239"/>
        <s v="123-240"/>
        <s v="123-241"/>
        <s v="123-242"/>
        <s v="123-243"/>
        <s v="123-244"/>
        <s v="123-245"/>
        <s v="123-246"/>
        <s v="123-247"/>
        <s v="123-248"/>
        <s v="123-249"/>
        <s v="123-250"/>
        <s v="123-251"/>
        <s v="123-252"/>
        <s v="123-253"/>
        <s v="123-254"/>
        <s v="123-255"/>
        <s v="123-256"/>
        <s v="123-257"/>
        <s v="123-258"/>
        <s v="123-259"/>
        <s v="123-260"/>
        <s v="123-261"/>
        <s v="123-262"/>
        <s v="123-263"/>
        <s v="123-264"/>
        <s v="123-265"/>
        <s v="123-266"/>
        <s v="123-267"/>
        <s v="123-268"/>
        <s v="123-269"/>
        <s v="123-270"/>
        <s v="123-271"/>
        <s v="123-272"/>
        <s v="123-273"/>
        <s v="123-274"/>
        <s v="123-275"/>
        <s v="123-276"/>
        <s v="123-277"/>
        <s v="123-278"/>
        <s v="123-279"/>
        <s v="123-280"/>
        <s v="123-281"/>
        <s v="123-282"/>
        <s v="123-283"/>
        <s v="123-284"/>
        <s v="123-285"/>
        <s v="123-286"/>
        <s v="123-287"/>
        <s v="123-288"/>
        <s v="123-289"/>
        <s v="123-290"/>
        <s v="123-291"/>
        <s v="123-292"/>
        <s v="123-293"/>
        <s v="123-294"/>
        <s v="123-295"/>
        <s v="123-296"/>
        <s v="123-297"/>
        <s v="123-298"/>
        <s v="123-299"/>
        <s v="123-300"/>
        <s v="123-301"/>
        <s v="123-302"/>
        <s v="123-303"/>
        <s v="123-304"/>
        <s v="123-305"/>
        <s v="123-306"/>
        <s v="123-307"/>
        <s v="123-308"/>
        <s v="123-309"/>
        <s v="123-310"/>
        <s v="123-311"/>
        <s v="123-312"/>
        <s v="123-313"/>
        <s v="123-314"/>
        <s v="123-315"/>
        <s v="123-316"/>
        <s v="123-317"/>
        <s v="123-318"/>
        <s v="123-319"/>
        <s v="123-320"/>
        <s v="123-321"/>
        <s v="123-322"/>
        <s v="123-323"/>
        <s v="123-324"/>
        <s v="123-325"/>
        <s v="123-326"/>
        <s v="123-327"/>
        <s v="123-328"/>
        <s v="123-329"/>
        <s v="123-330"/>
        <s v="123-331"/>
        <s v="123-332"/>
        <s v="123-333"/>
        <s v="123-334"/>
        <s v="123-335"/>
        <s v="123-336"/>
        <s v="123-337"/>
        <s v="123-338"/>
        <s v="123-339"/>
        <s v="123-340"/>
        <s v="123-341"/>
        <s v="123-342"/>
        <s v="123-343"/>
        <s v="123-344"/>
        <s v="123-345"/>
        <s v="123-346"/>
        <s v="123-347"/>
        <s v="123-348"/>
        <s v="123-349"/>
        <s v="123-350"/>
        <s v="123-351"/>
        <s v="123-352"/>
        <s v="123-353"/>
        <s v="123-354"/>
        <s v="123-355"/>
        <s v="123-356"/>
        <s v="123-357"/>
        <s v="123-358"/>
        <s v="123-359"/>
        <s v="123-360"/>
        <s v="123-361"/>
        <s v="123-362"/>
        <s v="123-363"/>
        <s v="123-364"/>
        <s v="123-365"/>
        <s v="123-366"/>
        <s v="123-367"/>
        <s v="123-368"/>
        <s v="123-369"/>
        <s v="123-370"/>
        <s v="123-371"/>
        <s v="123-372"/>
        <s v="123-373"/>
        <s v="123-374"/>
        <s v="123-375"/>
        <s v="123-376"/>
        <s v="123-377"/>
        <s v="123-378"/>
        <s v="123-379"/>
        <s v="123-380"/>
        <s v="123-381"/>
        <s v="123-382"/>
        <s v="123-383"/>
        <s v="123-384"/>
        <s v="123-385"/>
        <s v="123-386"/>
        <s v="123-387"/>
        <s v="123-388"/>
        <s v="123-389"/>
        <s v="123-390"/>
        <s v="123-391"/>
        <s v="123-392"/>
        <s v="123-393"/>
        <s v="123-394"/>
        <s v="123-395"/>
        <s v="123-396"/>
        <s v="123-397"/>
        <s v="123-398"/>
        <s v="123-399"/>
        <s v="123-400"/>
        <s v="123-401"/>
        <s v="123-402"/>
        <s v="123-403"/>
        <s v="123-404"/>
        <s v="123-405"/>
        <s v="123-406"/>
        <s v="123-407"/>
        <s v="123-408"/>
        <s v="123-409"/>
        <s v="123-410"/>
        <s v="123-411"/>
        <s v="123-412"/>
        <s v="123-413"/>
        <s v="123-414"/>
        <s v="123-415"/>
        <s v="123-416"/>
        <s v="123-417"/>
        <s v="123-418"/>
        <s v="123-419"/>
        <s v="123-420"/>
        <s v="123-421"/>
        <s v="123-422"/>
        <s v="123-423"/>
        <s v="123-424"/>
        <s v="123-425"/>
        <s v="123-426"/>
        <s v="123-427"/>
        <s v="123-428"/>
        <s v="123-429"/>
        <s v="123-430"/>
        <s v="123-431"/>
        <s v="123-432"/>
        <s v="123-433"/>
        <s v="123-434"/>
        <s v="123-435"/>
        <s v="123-436"/>
        <s v="123-437"/>
        <s v="123-438"/>
        <s v="123-439"/>
        <s v="123-440"/>
        <s v="123-441"/>
        <s v="123-442"/>
        <s v="123-443"/>
        <s v="123-444"/>
        <s v="123-445"/>
        <s v="123-446"/>
        <s v="123-447"/>
        <s v="123-448"/>
        <s v="123-449"/>
        <s v="123-450"/>
        <s v="123-451"/>
        <s v="123-452"/>
        <s v="123-453"/>
        <s v="123-454"/>
        <s v="123-455"/>
        <s v="123-456"/>
        <s v="123-457"/>
        <s v="123-458"/>
        <s v="123-459"/>
        <s v="123-460"/>
        <s v="123-461"/>
        <s v="123-462"/>
        <s v="123-463"/>
        <s v="123-464"/>
        <s v="123-465"/>
        <s v="123-466"/>
        <s v="123-467"/>
        <s v="123-468"/>
        <s v="123-469"/>
        <s v="123-470"/>
        <s v="123-471"/>
        <s v="123-472"/>
        <s v="123-473"/>
        <s v="123-474"/>
        <s v="123-475"/>
        <s v="123-476"/>
        <s v="123-477"/>
        <s v="123-478"/>
        <s v="123-479"/>
        <s v="123-480"/>
        <s v="123-481"/>
        <s v="123-482"/>
        <s v="123-483"/>
        <s v="123-484"/>
        <s v="123-485"/>
        <s v="123-486"/>
        <s v="123-487"/>
        <s v="123-488"/>
        <s v="123-489"/>
        <s v="123-490"/>
        <s v="123-491"/>
        <s v="123-492"/>
        <s v="123-493"/>
        <s v="123-494"/>
        <s v="123-495"/>
        <s v="123-496"/>
        <s v="123-497"/>
        <s v="123-498"/>
        <s v="123-499"/>
        <s v="123-500"/>
        <s v="123-501"/>
        <s v="123-502"/>
        <s v="123-503"/>
        <s v="123-504"/>
        <s v="123-505"/>
        <s v="123-506"/>
        <s v="123-507"/>
        <s v="123-508"/>
        <s v="123-509"/>
        <s v="123-510"/>
        <s v="123-511"/>
        <s v="123-512"/>
        <s v="123-513"/>
        <s v="123-514"/>
        <s v="123-515"/>
        <s v="123-516"/>
        <s v="123-517"/>
        <s v="123-518"/>
        <s v="123-519"/>
        <s v="123-520"/>
        <s v="123-521"/>
        <s v="123-522"/>
        <s v="123-523"/>
        <s v="123-524"/>
        <s v="123-525"/>
        <s v="123-526"/>
        <s v="123-527"/>
        <s v="123-528"/>
        <s v="123-529"/>
        <s v="123-530"/>
        <s v="123-531"/>
        <s v="123-532"/>
        <s v="123-533"/>
        <s v="123-534"/>
        <s v="123-535"/>
        <s v="123-536"/>
        <s v="123-537"/>
        <s v="123-538"/>
        <s v="123-539"/>
        <s v="123-540"/>
        <s v="123-541"/>
        <s v="123-542"/>
        <s v="123-543"/>
        <s v="123-544"/>
        <s v="123-545"/>
        <s v="123-546"/>
        <s v="123-547"/>
        <s v="123-548"/>
        <s v="123-549"/>
        <s v="123-550"/>
        <s v="123-551"/>
        <s v="123-552"/>
        <s v="123-553"/>
        <s v="123-554"/>
        <s v="123-555"/>
        <s v="123-556"/>
        <s v="123-557"/>
        <s v="123-558"/>
        <s v="123-559"/>
        <s v="123-560"/>
        <s v="123-561"/>
        <s v="123-562"/>
        <s v="123-563"/>
        <s v="123-564"/>
        <s v="123-565"/>
        <s v="123-566"/>
        <s v="123-567"/>
        <s v="123-568"/>
        <s v="123-569"/>
        <s v="123-570"/>
        <s v="123-571"/>
        <s v="123-572"/>
        <s v="123-573"/>
        <s v="123-574"/>
        <s v="123-575"/>
        <s v="123-576"/>
        <s v="123-577"/>
        <s v="123-578"/>
        <s v="123-579"/>
        <s v="123-580"/>
        <s v="123-581"/>
        <s v="123-582"/>
        <s v="123-583"/>
        <s v="123-584"/>
        <s v="123-585"/>
        <s v="123-586"/>
        <s v="123-587"/>
        <s v="123-588"/>
        <s v="123-589"/>
        <s v="123-590"/>
        <s v="123-591"/>
        <s v="123-592"/>
        <s v="123-593"/>
        <s v="123-594"/>
        <s v="123-595"/>
        <s v="123-596"/>
        <s v="123-597"/>
        <s v="123-598"/>
        <s v="123-599"/>
        <s v="123-600"/>
        <s v="123-601"/>
        <s v="123-602"/>
        <s v="123-603"/>
        <s v="123-604"/>
        <s v="123-605"/>
        <s v="123-606"/>
        <s v="123-607"/>
        <s v="123-608"/>
        <s v="123-609"/>
        <s v="123-610"/>
        <s v="123-611"/>
        <s v="123-612"/>
        <s v="123-613"/>
        <s v="123-614"/>
        <s v="123-615"/>
        <s v="123-616"/>
        <s v="123-617"/>
        <s v="123-618"/>
        <s v="123-619"/>
        <s v="123-620"/>
        <s v="123-621"/>
        <s v="123-622"/>
        <s v="123-623"/>
        <s v="123-624"/>
        <s v="123-625"/>
        <s v="123-626"/>
        <s v="123-627"/>
        <s v="123-628"/>
        <s v="123-629"/>
        <s v="123-630"/>
        <s v="123-631"/>
        <s v="123-632"/>
        <s v="123-633"/>
        <s v="123-634"/>
        <s v="123-635"/>
        <s v="123-636"/>
        <s v="123-637"/>
        <s v="123-638"/>
        <s v="123-639"/>
        <s v="123-640"/>
        <s v="123-641"/>
        <s v="123-642"/>
        <s v="123-643"/>
        <s v="123-644"/>
        <s v="123-645"/>
        <s v="123-646"/>
        <s v="123-647"/>
        <s v="123-648"/>
        <s v="123-649"/>
        <s v="123-650"/>
        <s v="123-651"/>
        <s v="123-652"/>
        <s v="123-653"/>
        <s v="123-654"/>
        <s v="123-655"/>
        <s v="123-656"/>
        <s v="123-657"/>
        <s v="123-658"/>
        <s v="123-659"/>
        <s v="123-660"/>
        <s v="123-661"/>
        <s v="123-662"/>
        <s v="123-663"/>
        <s v="123-664"/>
        <s v="123-665"/>
        <s v="123-666"/>
        <s v="123-667"/>
        <s v="123-668"/>
        <s v="123-669"/>
        <s v="123-670"/>
        <s v="123-671"/>
        <s v="123-672"/>
        <s v="123-673"/>
        <s v="123-674"/>
        <s v="123-675"/>
        <s v="123-676"/>
        <s v="123-677"/>
        <s v="123-678"/>
        <s v="123-679"/>
        <s v="123-680"/>
        <s v="123-681"/>
        <s v="123-682"/>
        <s v="123-683"/>
        <s v="123-684"/>
        <s v="123-685"/>
        <s v="123-686"/>
        <s v="123-687"/>
        <s v="123-688"/>
        <s v="123-689"/>
        <s v="123-690"/>
        <s v="123-691"/>
        <s v="123-692"/>
        <s v="123-693"/>
        <s v="123-694"/>
        <s v="123-695"/>
        <s v="123-696"/>
        <s v="123-697"/>
        <s v="123-698"/>
        <s v="123-699"/>
        <s v="123-700"/>
        <s v="123-701"/>
        <s v="123-702"/>
        <s v="123-703"/>
        <s v="123-704"/>
        <s v="123-705"/>
        <s v="123-706"/>
        <s v="123-707"/>
        <s v="123-708"/>
        <s v="123-709"/>
        <s v="123-710"/>
        <s v="123-711"/>
        <s v="123-712"/>
        <s v="123-713"/>
        <s v="123-714"/>
        <s v="123-715"/>
        <s v="123-716"/>
        <s v="123-717"/>
        <s v="123-718"/>
        <s v="123-719"/>
        <s v="123-720"/>
        <s v="123-721"/>
        <s v="123-722"/>
        <s v="123-723"/>
        <s v="123-724"/>
        <s v="123-725"/>
        <s v="123-726"/>
        <s v="123-727"/>
        <s v="123-728"/>
        <s v="123-729"/>
        <s v="123-730"/>
        <s v="123-731"/>
        <s v="123-732"/>
        <s v="123-733"/>
        <s v="123-734"/>
        <s v="123-735"/>
        <s v="123-736"/>
        <s v="123-737"/>
        <s v="123-738"/>
        <s v="123-739"/>
        <s v="123-740"/>
        <s v="123-741"/>
        <s v="123-742"/>
        <s v="123-743"/>
        <s v="123-744"/>
        <s v="123-745"/>
        <s v="123-746"/>
        <s v="123-747"/>
        <s v="123-748"/>
        <s v="123-749"/>
        <s v="123-750"/>
        <s v="123-751"/>
        <s v="123-752"/>
        <s v="123-753"/>
        <s v="123-754"/>
        <s v="123-755"/>
        <s v="123-756"/>
        <s v="123-757"/>
        <s v="123-758"/>
        <s v="123-759"/>
        <s v="123-760"/>
        <s v="123-761"/>
        <s v="123-762"/>
        <s v="123-763"/>
        <s v="123-764"/>
        <s v="123-765"/>
        <s v="123-766"/>
        <s v="123-767"/>
        <s v="123-768"/>
        <s v="123-769"/>
        <s v="123-770"/>
        <s v="123-771"/>
        <s v="123-772"/>
        <s v="123-773"/>
        <s v="123-774"/>
        <s v="123-775"/>
        <s v="123-776"/>
        <s v="123-777"/>
        <s v="123-778"/>
        <s v="123-779"/>
        <s v="123-780"/>
        <s v="123-781"/>
        <s v="123-782"/>
        <s v="123-783"/>
        <s v="123-784"/>
        <s v="123-785"/>
        <s v="123-786"/>
        <s v="123-787"/>
        <s v="123-788"/>
        <s v="123-789"/>
        <s v="123-790"/>
        <s v="123-791"/>
        <s v="123-792"/>
        <s v="123-793"/>
        <s v="123-794"/>
        <s v="123-795"/>
        <s v="123-796"/>
        <s v="123-797"/>
        <s v="123-798"/>
        <s v="123-799"/>
        <s v="123-800"/>
        <s v="123-801"/>
        <s v="123-802"/>
        <s v="123-803"/>
        <s v="123-804"/>
        <s v="123-805"/>
        <s v="123-806"/>
        <s v="123-807"/>
        <s v="123-808"/>
        <s v="123-809"/>
        <s v="123-810"/>
        <s v="123-811"/>
        <s v="123-812"/>
        <s v="123-813"/>
        <s v="123-814"/>
        <s v="123-815"/>
        <s v="123-816"/>
        <s v="123-817"/>
        <s v="123-818"/>
        <s v="123-819"/>
        <s v="123-820"/>
        <s v="123-821"/>
        <s v="123-822"/>
        <s v="123-823"/>
        <s v="123-824"/>
        <s v="123-825"/>
        <s v="123-826"/>
        <s v="123-827"/>
        <s v="123-828"/>
        <s v="123-829"/>
        <s v="123-830"/>
        <s v="123-831"/>
        <s v="123-832"/>
        <s v="123-833"/>
        <s v="123-834"/>
        <s v="123-835"/>
        <s v="123-836"/>
        <s v="123-837"/>
        <s v="123-838"/>
        <s v="123-839"/>
        <s v="123-840"/>
        <s v="123-841"/>
        <s v="123-842"/>
        <s v="123-843"/>
        <s v="123-844"/>
        <s v="123-845"/>
        <s v="123-846"/>
        <s v="123-847"/>
        <s v="123-848"/>
        <s v="123-849"/>
        <s v="123-850"/>
        <s v="123-851"/>
        <s v="123-852"/>
        <s v="123-853"/>
        <s v="123-854"/>
        <s v="123-855"/>
        <s v="123-856"/>
        <s v="123-857"/>
        <s v="123-858"/>
        <s v="123-859"/>
        <s v="123-860"/>
        <s v="123-861"/>
        <s v="123-862"/>
        <s v="123-863"/>
        <s v="123-864"/>
        <s v="123-865"/>
        <s v="123-866"/>
        <s v="123-867"/>
        <s v="123-868"/>
        <s v="123-869"/>
        <s v="123-870"/>
        <s v="123-871"/>
        <s v="123-872"/>
        <s v="123-873"/>
        <s v="123-874"/>
        <s v="123-875"/>
        <s v="123-876"/>
        <s v="123-877"/>
        <s v="123-878"/>
        <s v="123-879"/>
        <s v="123-880"/>
        <s v="123-881"/>
        <s v="123-882"/>
        <s v="123-883"/>
        <s v="123-884"/>
        <s v="123-885"/>
        <s v="123-886"/>
        <s v="123-887"/>
        <s v="123-888"/>
        <s v="123-889"/>
        <s v="123-890"/>
        <s v="123-891"/>
        <s v="123-892"/>
        <s v="123-893"/>
        <s v="123-894"/>
        <s v="123-895"/>
        <s v="123-896"/>
        <s v="123-897"/>
        <s v="123-898"/>
        <s v="123-899"/>
        <s v="123-900"/>
        <s v="123-901"/>
        <s v="123-902"/>
        <s v="123-903"/>
        <s v="123-904"/>
        <s v="123-905"/>
        <s v="123-906"/>
        <s v="123-907"/>
        <s v="123-908"/>
        <s v="123-909"/>
        <s v="123-910"/>
        <s v="123-911"/>
        <s v="123-912"/>
        <s v="123-913"/>
        <s v="123-914"/>
        <s v="123-915"/>
        <s v="123-916"/>
        <s v="123-917"/>
        <s v="123-918"/>
        <s v="123-919"/>
        <s v="123-920"/>
        <s v="123-921"/>
        <s v="123-922"/>
        <s v="123-923"/>
        <s v="123-924"/>
        <s v="123-925"/>
        <s v="123-926"/>
        <s v="123-927"/>
        <s v="123-928"/>
        <s v="123-929"/>
        <s v="123-930"/>
        <s v="123-931"/>
        <s v="123-932"/>
        <s v="123-933"/>
        <s v="123-934"/>
        <s v="123-935"/>
        <s v="123-936"/>
        <s v="123-937"/>
        <s v="123-938"/>
        <s v="123-939"/>
        <s v="123-940"/>
        <s v="123-941"/>
        <s v="123-942"/>
        <s v="123-943"/>
        <s v="123-944"/>
        <s v="123-945"/>
        <s v="123-946"/>
        <s v="123-947"/>
        <s v="123-948"/>
        <s v="123-949"/>
        <s v="123-950"/>
        <s v="123-951"/>
        <s v="123-952"/>
        <s v="123-953"/>
        <s v="123-954"/>
        <s v="123-955"/>
        <s v="123-956"/>
        <s v="123-957"/>
        <s v="123-958"/>
        <s v="123-959"/>
        <s v="123-960"/>
        <s v="123-961"/>
        <s v="123-962"/>
        <s v="123-963"/>
        <s v="123-964"/>
        <s v="123-965"/>
        <s v="123-966"/>
        <s v="123-967"/>
        <s v="123-968"/>
        <s v="123-969"/>
        <s v="123-970"/>
        <s v="123-971"/>
        <s v="123-972"/>
        <s v="123-973"/>
        <s v="123-974"/>
        <s v="123-975"/>
        <s v="123-976"/>
        <s v="123-977"/>
        <s v="123-978"/>
        <s v="123-979"/>
        <s v="123-980"/>
        <s v="123-981"/>
        <s v="123-982"/>
        <s v="123-983"/>
        <s v="123-984"/>
        <s v="123-985"/>
        <s v="123-986"/>
        <s v="123-987"/>
        <s v="123-988"/>
        <s v="123-989"/>
        <s v="123-990"/>
        <s v="123-991"/>
        <s v="123-992"/>
        <s v="123-993"/>
        <s v="123-994"/>
        <s v="123-995"/>
        <s v="123-996"/>
        <s v="123-997"/>
        <s v="123-998"/>
        <s v="123-999"/>
        <s v="123-1000"/>
        <s v="123-1001"/>
        <s v="123-1002"/>
        <s v="123-1003"/>
        <s v="123-1004"/>
        <s v="123-1005"/>
        <s v="123-1006"/>
        <s v="123-1007"/>
        <s v="123-1008"/>
        <s v="123-1009"/>
        <s v="123-1010"/>
        <s v="123-1011"/>
        <s v="123-1012"/>
        <s v="123-1013"/>
        <s v="123-1014"/>
        <s v="123-1015"/>
        <s v="123-1016"/>
        <s v="123-1017"/>
        <s v="123-1018"/>
        <s v="123-1019"/>
        <s v="123-1020"/>
        <s v="123-1021"/>
        <s v="123-1022"/>
        <s v="123-1023"/>
        <s v="123-1024"/>
        <s v="123-1025"/>
        <s v="123-1026"/>
        <s v="123-1027"/>
        <s v="123-1028"/>
        <s v="123-1029"/>
        <s v="123-1030"/>
        <s v="123-1031"/>
        <s v="123-1032"/>
        <s v="123-1033"/>
        <s v="123-1034"/>
        <s v="123-1035"/>
        <s v="123-1036"/>
        <s v="123-1037"/>
        <s v="123-1038"/>
        <s v="123-1039"/>
        <s v="123-1040"/>
        <s v="123-1041"/>
        <s v="123-1042"/>
        <s v="123-1043"/>
        <s v="123-1044"/>
        <s v="123-1045"/>
        <s v="123-1046"/>
        <s v="123-1047"/>
        <s v="123-1048"/>
        <s v="123-1049"/>
        <s v="123-1050"/>
        <s v="123-1051"/>
        <s v="123-1052"/>
        <s v="123-1053"/>
        <s v="123-1054"/>
        <s v="123-1055"/>
        <s v="123-1056"/>
        <s v="123-1057"/>
        <s v="123-1058"/>
        <s v="123-1059"/>
        <s v="123-1060"/>
        <s v="123-1061"/>
        <s v="123-1062"/>
        <s v="123-1063"/>
        <s v="123-1064"/>
        <s v="123-1065"/>
        <s v="123-1066"/>
        <s v="123-1067"/>
        <s v="123-1068"/>
        <s v="123-1069"/>
        <s v="123-1070"/>
        <s v="123-1071"/>
        <s v="123-1072"/>
        <s v="123-1073"/>
        <s v="123-1074"/>
        <s v="123-1075"/>
        <s v="123-1076"/>
        <s v="123-1077"/>
        <s v="123-1078"/>
        <s v="123-1079"/>
        <s v="123-1080"/>
        <s v="123-1081"/>
        <s v="123-1082"/>
        <s v="123-1083"/>
        <s v="123-1084"/>
        <s v="123-1085"/>
        <s v="123-1086"/>
        <s v="123-1087"/>
        <s v="123-1088"/>
        <s v="123-1089"/>
        <s v="123-1090"/>
        <s v="123-1091"/>
        <s v="123-1092"/>
        <s v="123-1093"/>
        <s v="123-1094"/>
        <s v="123-1095"/>
        <s v="123-1096"/>
        <s v="123-1097"/>
        <s v="123-1098"/>
        <s v="123-1099"/>
        <s v="123-1100"/>
        <s v="123-1101"/>
        <s v="123-1102"/>
        <s v="123-1103"/>
        <s v="123-1104"/>
        <s v="123-1105"/>
        <s v="123-1106"/>
        <s v="123-1107"/>
        <s v="123-1108"/>
        <s v="123-1109"/>
        <s v="123-1110"/>
        <s v="123-1111"/>
        <s v="123-1112"/>
        <s v="123-1113"/>
        <s v="123-1114"/>
        <s v="123-1115"/>
        <s v="123-1116"/>
        <s v="123-1117"/>
        <s v="123-1118"/>
        <s v="123-1119"/>
        <s v="123-1120"/>
        <s v="123-1121"/>
        <s v="123-1122"/>
        <s v="123-1123"/>
        <s v="123-1124"/>
        <s v="123-1125"/>
        <s v="123-1126"/>
        <s v="123-1127"/>
        <s v="123-1128"/>
        <s v="123-1129"/>
        <s v="123-1130"/>
        <s v="123-1131"/>
        <s v="123-1132"/>
        <s v="123-1133"/>
        <s v="123-1134"/>
        <s v="123-1135"/>
        <s v="123-1136"/>
        <s v="123-1137"/>
        <s v="123-1138"/>
        <s v="123-1139"/>
        <s v="123-1140"/>
        <s v="123-1141"/>
        <s v="123-1142"/>
        <s v="123-1143"/>
        <s v="123-1144"/>
        <s v="123-1145"/>
        <s v="123-1146"/>
        <s v="123-1147"/>
        <s v="123-1148"/>
        <s v="123-1149"/>
        <s v="123-1150"/>
        <s v="123-1151"/>
        <s v="123-1152"/>
        <s v="123-1153"/>
        <s v="123-1154"/>
        <s v="123-1155"/>
        <s v="123-1156"/>
        <s v="123-1157"/>
        <s v="123-1158"/>
        <s v="123-1159"/>
        <s v="123-1160"/>
        <s v="123-1161"/>
        <s v="123-1162"/>
        <s v="123-1163"/>
        <s v="123-1164"/>
        <s v="123-1165"/>
        <s v="123-1166"/>
        <s v="123-1167"/>
        <s v="123-1168"/>
        <s v="123-1169"/>
        <s v="123-1170"/>
        <s v="123-1171"/>
        <s v="123-1172"/>
        <s v="123-1173"/>
        <s v="123-1174"/>
        <s v="123-1175"/>
        <s v="123-1176"/>
        <s v="123-1177"/>
        <s v="123-1178"/>
        <s v="123-1179"/>
        <s v="123-1180"/>
        <s v="123-1181"/>
        <s v="123-1182"/>
        <s v="123-1183"/>
        <s v="123-1184"/>
        <s v="123-1185"/>
        <s v="123-1186"/>
        <s v="123-1187"/>
        <s v="123-1188"/>
        <s v="123-1189"/>
        <s v="123-1190"/>
        <s v="123-1191"/>
        <s v="123-1192"/>
        <s v="123-1193"/>
        <s v="123-1194"/>
        <s v="123-1195"/>
        <s v="123-1196"/>
        <s v="123-1197"/>
        <s v="123-1198"/>
        <s v="123-1199"/>
        <s v="123-1200"/>
        <s v="123-1201"/>
        <s v="123-1202"/>
        <s v="123-1203"/>
        <s v="123-1204"/>
        <s v="123-1205"/>
        <s v="123-1206"/>
        <s v="123-1207"/>
        <s v="123-1208"/>
        <s v="123-1209"/>
        <s v="123-1210"/>
        <s v="123-1211"/>
        <s v="123-1212"/>
        <s v="123-1213"/>
        <s v="123-1214"/>
        <s v="123-1215"/>
        <s v="123-1216"/>
        <s v="123-1217"/>
        <s v="123-1218"/>
        <s v="123-1219"/>
        <s v="123-1220"/>
        <s v="123-1221"/>
        <s v="123-1222"/>
        <s v="123-1223"/>
        <s v="123-1224"/>
        <s v="123-1225"/>
        <s v="123-1226"/>
        <s v="123-1227"/>
        <s v="123-1228"/>
        <s v="123-1229"/>
        <s v="123-1230"/>
        <s v="123-1231"/>
        <s v="123-1232"/>
        <s v="123-1233"/>
        <s v="123-1234"/>
        <s v="123-1235"/>
        <s v="123-1236"/>
        <s v="123-1237"/>
        <s v="123-1238"/>
        <s v="123-1239"/>
        <s v="123-1240"/>
        <s v="123-1241"/>
        <s v="123-1242"/>
        <s v="123-1243"/>
        <s v="123-1244"/>
        <s v="123-1245"/>
        <s v="123-1246"/>
        <s v="123-1247"/>
        <s v="123-1248"/>
        <s v="123-1249"/>
        <s v="123-1250"/>
        <s v="123-1251"/>
        <s v="123-1252"/>
        <s v="123-1253"/>
        <s v="123-1254"/>
        <s v="123-1255"/>
        <s v="123-1256"/>
        <s v="123-1257"/>
        <s v="123-1258"/>
        <s v="123-1259"/>
        <s v="123-1260"/>
        <s v="123-1261"/>
        <s v="123-1262"/>
        <s v="123-1263"/>
        <s v="123-1264"/>
        <s v="123-1265"/>
        <s v="123-1266"/>
        <s v="123-1267"/>
        <s v="123-1268"/>
        <s v="123-1269"/>
        <s v="123-1270"/>
        <s v="123-1271"/>
        <s v="123-1272"/>
        <s v="123-1273"/>
        <s v="123-1274"/>
        <s v="123-1275"/>
        <s v="123-1276"/>
        <s v="123-1277"/>
        <s v="123-1278"/>
        <s v="123-1279"/>
        <s v="123-1280"/>
        <s v="123-1281"/>
        <s v="123-1282"/>
        <s v="123-1283"/>
        <s v="123-1284"/>
        <s v="123-1285"/>
        <s v="123-1286"/>
        <s v="123-1287"/>
        <s v="123-1288"/>
        <s v="123-1289"/>
        <s v="123-1290"/>
        <s v="123-1291"/>
        <s v="123-1292"/>
        <s v="123-1293"/>
        <s v="123-1294"/>
        <s v="123-1295"/>
        <s v="123-1296"/>
        <s v="123-1297"/>
        <s v="123-1298"/>
        <s v="123-1299"/>
        <s v="123-1300"/>
        <s v="123-1301"/>
        <s v="123-1302"/>
        <s v="123-1303"/>
        <s v="123-1304"/>
        <s v="123-1305"/>
        <s v="123-1306"/>
        <s v="123-1307"/>
        <s v="123-1308"/>
        <s v="123-1309"/>
        <s v="123-1310"/>
        <s v="123-1311"/>
        <s v="123-1312"/>
        <s v="123-1313"/>
        <s v="123-1314"/>
        <s v="123-1315"/>
        <s v="123-1316"/>
        <s v="123-1317"/>
        <s v="123-1318"/>
        <s v="123-1319"/>
        <s v="123-1320"/>
        <s v="123-1321"/>
        <s v="123-1322"/>
        <s v="123-1323"/>
        <s v="123-1324"/>
        <s v="123-1325"/>
        <s v="123-1326"/>
        <s v="123-1327"/>
        <s v="123-1328"/>
        <s v="123-1329"/>
        <s v="123-1330"/>
        <s v="123-1331"/>
        <s v="123-1332"/>
        <s v="123-1333"/>
        <s v="123-1334"/>
        <s v="123-1335"/>
        <s v="123-1336"/>
        <s v="123-1337"/>
        <s v="123-1338"/>
        <s v="123-1339"/>
        <s v="123-1340"/>
        <s v="123-1341"/>
        <s v="123-1342"/>
        <s v="123-1343"/>
        <s v="123-1344"/>
        <s v="123-1345"/>
        <s v="123-1346"/>
        <s v="123-1347"/>
        <s v="123-1348"/>
        <s v="123-1349"/>
        <s v="123-1350"/>
        <s v="123-1351"/>
        <s v="123-1352"/>
        <s v="123-1353"/>
        <s v="123-1354"/>
        <s v="123-1355"/>
        <s v="123-1356"/>
        <s v="123-1357"/>
        <s v="123-1358"/>
        <s v="123-1359"/>
        <s v="123-1360"/>
        <s v="123-1361"/>
        <s v="123-1362"/>
        <s v="123-1363"/>
        <s v="123-1364"/>
        <s v="123-1365"/>
        <s v="123-1366"/>
        <s v="123-1367"/>
        <s v="123-1368"/>
        <s v="123-1369"/>
        <s v="123-1370"/>
        <s v="123-1371"/>
        <s v="123-1372"/>
        <s v="123-1373"/>
        <s v="123-1374"/>
        <s v="123-1375"/>
        <s v="123-1376"/>
        <s v="123-1377"/>
        <s v="123-1378"/>
        <s v="123-1379"/>
        <s v="123-1380"/>
        <s v="123-1381"/>
        <s v="123-1382"/>
        <s v="123-1383"/>
        <s v="123-1384"/>
        <s v="123-1385"/>
        <s v="123-1386"/>
        <s v="123-1387"/>
        <s v="123-1388"/>
        <s v="123-1389"/>
        <s v="123-1390"/>
        <s v="123-1391"/>
        <s v="123-1392"/>
        <s v="123-1393"/>
        <s v="123-1394"/>
        <s v="123-1395"/>
        <s v="123-1396"/>
        <s v="123-1397"/>
        <s v="123-1398"/>
        <s v="123-1399"/>
        <s v="123-1400"/>
        <s v="123-1401"/>
        <s v="123-1402"/>
        <s v="123-1403"/>
        <s v="123-1404"/>
        <s v="123-1405"/>
        <s v="123-1406"/>
        <s v="123-1407"/>
        <s v="123-1408"/>
        <s v="123-1409"/>
        <s v="123-1410"/>
        <s v="123-1411"/>
        <s v="123-1412"/>
        <s v="123-1413"/>
        <s v="123-1414"/>
        <s v="123-1415"/>
        <s v="123-1416"/>
        <s v="123-1417"/>
        <s v="123-1418"/>
        <s v="123-1419"/>
        <s v="123-1420"/>
        <s v="123-1421"/>
        <s v="123-1422"/>
        <s v="123-1423"/>
        <s v="123-1424"/>
        <s v="123-1425"/>
        <s v="123-1426"/>
        <s v="123-1427"/>
        <s v="123-1428"/>
        <s v="123-1429"/>
        <s v="123-1430"/>
        <s v="123-1431"/>
        <s v="123-1432"/>
        <s v="123-1433"/>
        <s v="123-1434"/>
        <s v="123-1435"/>
        <s v="123-1436"/>
        <s v="123-1437"/>
        <s v="123-1438"/>
        <s v="123-1439"/>
        <s v="123-1440"/>
        <s v="123-1441"/>
        <s v="123-1442"/>
        <s v="123-1443"/>
        <s v="123-1444"/>
        <s v="123-1445"/>
        <s v="123-1446"/>
        <s v="123-1447"/>
        <s v="123-1448"/>
        <s v="123-1449"/>
        <s v="123-1450"/>
        <s v="123-1451"/>
        <s v="123-1452"/>
        <s v="123-1453"/>
        <s v="123-1454"/>
        <s v="123-1455"/>
        <s v="123-1456"/>
        <s v="123-1457"/>
        <s v="123-1458"/>
        <s v="123-1459"/>
        <s v="123-1460"/>
        <s v="123-1461"/>
        <s v="123-1462"/>
        <s v="123-1463"/>
        <s v="123-1464"/>
        <s v="123-1465"/>
        <s v="123-1466"/>
        <s v="123-1467"/>
        <s v="123-1468"/>
        <s v="123-1469"/>
        <s v="123-1470"/>
        <s v="123-1471"/>
        <s v="123-1472"/>
        <s v="123-1473"/>
        <s v="123-1474"/>
        <s v="123-1475"/>
        <s v="123-1476"/>
        <s v="123-1477"/>
        <s v="123-1478"/>
        <s v="123-1479"/>
        <s v="123-1480"/>
        <s v="123-1481"/>
        <s v="123-1482"/>
        <s v="123-1483"/>
        <s v="123-1484"/>
        <s v="123-1485"/>
        <s v="123-1486"/>
        <s v="123-1487"/>
        <s v="123-1488"/>
        <s v="123-1489"/>
        <s v="123-1490"/>
        <s v="123-1491"/>
        <s v="123-1492"/>
        <s v="123-1493"/>
        <s v="123-1494"/>
        <s v="123-1495"/>
        <s v="123-1496"/>
        <s v="123-1497"/>
        <s v="123-1498"/>
        <s v="123-1499"/>
        <s v="123-1500"/>
        <s v="123-1501"/>
        <s v="123-1502"/>
        <s v="123-1503"/>
        <s v="123-1504"/>
        <s v="123-1505"/>
        <s v="123-1506"/>
        <s v="123-1507"/>
        <s v="123-1508"/>
        <s v="123-1509"/>
        <s v="123-1510"/>
        <s v="123-1511"/>
        <s v="123-1512"/>
        <s v="123-1513"/>
        <s v="123-1514"/>
        <s v="123-1515"/>
        <s v="123-1516"/>
        <s v="123-1517"/>
        <s v="123-1518"/>
        <s v="123-1519"/>
        <s v="123-1520"/>
        <s v="123-1521"/>
        <s v="123-1522"/>
        <s v="123-1523"/>
        <s v="123-1524"/>
        <s v="123-1525"/>
        <s v="123-1526"/>
        <s v="123-1527"/>
        <s v="123-1528"/>
        <s v="123-1529"/>
        <s v="123-1530"/>
        <s v="123-1531"/>
        <s v="123-1532"/>
        <s v="123-1533"/>
        <s v="123-1534"/>
        <s v="123-1535"/>
        <s v="123-1536"/>
        <s v="123-1537"/>
        <s v="123-1538"/>
        <s v="123-1539"/>
        <s v="123-1540"/>
        <s v="123-1541"/>
        <s v="123-1542"/>
        <s v="123-1543"/>
        <s v="123-1544"/>
        <s v="123-1545"/>
        <s v="123-1546"/>
        <s v="123-1547"/>
        <s v="123-1548"/>
        <s v="123-1549"/>
        <s v="123-1550"/>
        <s v="123-1551"/>
        <s v="123-1552"/>
        <s v="123-1553"/>
        <s v="123-1554"/>
        <s v="123-1555"/>
        <s v="123-1556"/>
        <s v="123-1557"/>
        <s v="123-1558"/>
        <s v="123-1559"/>
        <s v="123-1560"/>
        <s v="123-1561"/>
        <s v="123-1562"/>
        <s v="123-1563"/>
        <s v="123-1564"/>
        <s v="123-1565"/>
        <s v="123-1566"/>
        <s v="123-1567"/>
        <s v="123-1568"/>
        <s v="123-1569"/>
        <s v="123-1570"/>
        <s v="123-1571"/>
        <s v="123-1572"/>
        <s v="123-1573"/>
        <s v="123-1574"/>
        <s v="123-1575"/>
        <s v="123-1576"/>
        <s v="123-1577"/>
        <s v="123-1578"/>
        <s v="123-1579"/>
        <s v="123-1580"/>
        <s v="123-1581"/>
        <s v="123-1582"/>
        <s v="123-1583"/>
        <s v="123-1584"/>
        <s v="123-1585"/>
        <s v="123-1586"/>
        <s v="123-1587"/>
        <s v="123-1588"/>
        <s v="123-1589"/>
        <s v="123-1590"/>
        <s v="123-1591"/>
        <s v="123-1592"/>
        <s v="123-1593"/>
        <s v="123-1594"/>
        <s v="123-1595"/>
        <s v="123-1596"/>
        <s v="123-1597"/>
        <s v="123-1598"/>
        <s v="123-1599"/>
        <s v="123-1600"/>
        <s v="123-1601"/>
        <s v="123-1602"/>
        <s v="123-1603"/>
        <s v="123-1604"/>
        <s v="123-1605"/>
        <s v="123-1606"/>
        <s v="123-1607"/>
        <s v="123-1608"/>
        <s v="123-1609"/>
        <s v="123-1610"/>
        <s v="123-1611"/>
        <s v="123-1612"/>
        <s v="123-1613"/>
        <s v="123-1614"/>
        <s v="123-1615"/>
        <s v="123-1616"/>
        <s v="123-1617"/>
        <s v="123-1618"/>
        <s v="123-1619"/>
        <s v="123-1620"/>
        <s v="123-1621"/>
        <s v="123-1622"/>
        <s v="123-1623"/>
        <s v="123-1624"/>
        <s v="123-1625"/>
        <s v="123-1626"/>
        <s v="123-1627"/>
        <s v="123-1628"/>
        <s v="123-1629"/>
        <s v="123-1630"/>
        <s v="123-1631"/>
        <s v="123-1632"/>
        <s v="123-1633"/>
        <s v="123-1634"/>
        <s v="123-1635"/>
        <s v="123-1636"/>
        <s v="123-1637"/>
        <s v="123-1638"/>
        <s v="123-1639"/>
        <s v="123-1640"/>
        <s v="123-1641"/>
        <s v="123-1642"/>
        <s v="123-1643"/>
        <s v="123-1644"/>
        <s v="123-1645"/>
        <s v="123-1646"/>
        <s v="123-1647"/>
        <s v="123-1648"/>
        <s v="123-1649"/>
        <s v="123-1650"/>
        <s v="123-1651"/>
        <s v="123-1652"/>
        <s v="123-1653"/>
        <s v="123-1654"/>
        <s v="123-1655"/>
        <s v="123-1656"/>
        <s v="123-1657"/>
        <s v="123-1658"/>
        <s v="123-1659"/>
        <s v="123-1660"/>
        <s v="123-1661"/>
        <s v="123-1662"/>
        <s v="123-1663"/>
        <s v="123-1664"/>
        <s v="123-1665"/>
        <s v="123-1666"/>
        <s v="123-1667"/>
        <s v="123-1668"/>
        <s v="123-1669"/>
        <s v="123-1670"/>
        <s v="123-1671"/>
        <s v="123-1672"/>
        <s v="123-1673"/>
        <s v="123-1674"/>
        <s v="123-1675"/>
        <s v="123-1676"/>
        <s v="123-1677"/>
        <s v="123-1678"/>
        <s v="123-1679"/>
        <s v="123-1680"/>
        <s v="123-1681"/>
        <s v="123-1682"/>
        <s v="123-1683"/>
        <s v="123-1684"/>
        <s v="123-1685"/>
        <s v="123-1686"/>
        <s v="123-1687"/>
        <s v="123-1688"/>
        <s v="123-1689"/>
        <s v="123-1690"/>
        <s v="123-1691"/>
        <s v="123-1692"/>
        <s v="123-1693"/>
        <s v="123-1694"/>
        <s v="123-1695"/>
        <s v="123-1696"/>
        <s v="123-1697"/>
        <s v="123-1698"/>
        <s v="123-1699"/>
        <s v="123-1700"/>
        <s v="123-1701"/>
        <s v="123-1702"/>
        <s v="123-1703"/>
        <s v="123-1704"/>
        <s v="123-1705"/>
        <s v="123-1706"/>
        <s v="123-1707"/>
        <s v="123-1708"/>
        <s v="123-1709"/>
        <s v="123-1710"/>
        <s v="123-1711"/>
        <s v="123-1712"/>
        <s v="123-1713"/>
        <s v="123-1714"/>
        <s v="123-1715"/>
        <s v="123-1716"/>
        <s v="123-1717"/>
        <s v="123-1718"/>
        <s v="123-1719"/>
        <s v="123-1720"/>
        <s v="123-1721"/>
        <s v="123-1722"/>
        <s v="123-1723"/>
        <s v="123-1724"/>
        <s v="123-1725"/>
        <s v="123-1726"/>
        <s v="123-1727"/>
        <s v="123-1728"/>
        <s v="123-1729"/>
        <s v="123-1730"/>
        <s v="123-1731"/>
        <s v="123-1732"/>
        <s v="123-1733"/>
        <s v="123-1734"/>
        <s v="123-1735"/>
        <s v="123-1736"/>
        <s v="123-1737"/>
        <s v="123-1738"/>
        <s v="123-1739"/>
        <s v="123-1740"/>
        <s v="123-1741"/>
        <s v="123-1742"/>
        <s v="123-1743"/>
        <s v="123-1744"/>
        <s v="123-1745"/>
        <s v="123-1746"/>
        <s v="123-1747"/>
        <s v="123-1748"/>
        <s v="123-1749"/>
        <s v="123-1750"/>
        <s v="123-1751"/>
        <s v="123-1752"/>
        <s v="123-1753"/>
        <s v="123-1754"/>
        <s v="123-1755"/>
        <s v="123-1756"/>
        <s v="123-1757"/>
        <s v="123-1758"/>
        <s v="123-1759"/>
        <s v="123-1760"/>
        <s v="123-1761"/>
        <s v="123-1762"/>
        <s v="123-1763"/>
        <s v="123-1764"/>
        <s v="123-1765"/>
        <s v="123-1766"/>
        <s v="123-1767"/>
        <s v="123-1768"/>
        <s v="123-1769"/>
        <s v="123-1770"/>
        <s v="123-1771"/>
        <s v="123-1772"/>
        <s v="123-1773"/>
        <s v="123-1774"/>
        <s v="123-1775"/>
        <s v="123-1776"/>
        <s v="123-1777"/>
        <s v="123-1778"/>
        <s v="123-1779"/>
        <s v="123-1780"/>
        <s v="123-1781"/>
        <s v="123-1782"/>
        <s v="123-1783"/>
        <s v="123-1784"/>
        <s v="123-1785"/>
        <s v="123-1786"/>
        <s v="123-1787"/>
        <s v="123-1788"/>
        <s v="123-1789"/>
        <s v="123-1790"/>
        <s v="123-1791"/>
        <s v="123-1792"/>
        <s v="123-1793"/>
        <s v="123-1794"/>
        <s v="123-1795"/>
        <s v="123-1796"/>
        <s v="123-1797"/>
        <s v="123-1798"/>
        <s v="123-1799"/>
        <s v="123-1800"/>
        <s v="123-1801"/>
        <s v="123-1802"/>
        <s v="123-1803"/>
        <s v="123-1804"/>
        <s v="123-1805"/>
        <s v="123-1806"/>
        <s v="123-1807"/>
        <s v="123-1808"/>
        <s v="123-1809"/>
        <s v="123-1810"/>
        <s v="123-1811"/>
        <s v="123-1812"/>
        <s v="123-1813"/>
        <s v="123-1814"/>
        <s v="123-1815"/>
        <s v="123-1816"/>
        <s v="123-1817"/>
        <s v="123-1818"/>
        <s v="123-1819"/>
        <s v="123-1820"/>
        <s v="123-1821"/>
        <s v="123-1822"/>
        <s v="123-1823"/>
        <s v="123-1824"/>
        <s v="123-1825"/>
        <s v="123-1826"/>
        <s v="123-1827"/>
        <s v="123-1828"/>
        <s v="123-1829"/>
        <s v="123-1830"/>
        <s v="123-1831"/>
        <s v="123-1832"/>
        <s v="123-1833"/>
        <s v="123-1834"/>
        <s v="123-1835"/>
        <s v="123-1836"/>
        <s v="123-1837"/>
        <s v="123-1838"/>
        <s v="123-1839"/>
        <s v="123-1840"/>
        <s v="123-1841"/>
        <s v="123-1842"/>
        <s v="123-1843"/>
        <s v="123-1844"/>
        <s v="123-1845"/>
        <s v="123-1846"/>
        <s v="123-1847"/>
        <s v="123-1848"/>
        <s v="123-1849"/>
        <s v="123-1850"/>
        <s v="123-1851"/>
        <s v="123-1852"/>
        <s v="123-1853"/>
        <s v="123-1854"/>
        <s v="123-1855"/>
        <s v="123-1856"/>
        <s v="123-1857"/>
        <s v="123-1858"/>
        <s v="123-1859"/>
        <s v="123-1860"/>
        <s v="123-1861"/>
        <s v="123-1862"/>
        <s v="123-1863"/>
        <s v="123-1864"/>
        <s v="123-1865"/>
        <s v="123-1866"/>
        <s v="123-1867"/>
        <s v="123-1868"/>
        <s v="123-1869"/>
        <s v="123-1870"/>
        <s v="123-1871"/>
        <s v="123-1872"/>
        <s v="123-1873"/>
        <s v="123-1874"/>
        <s v="123-1875"/>
        <s v="123-1876"/>
        <s v="123-1877"/>
        <s v="123-1878"/>
        <s v="123-1879"/>
        <s v="123-1880"/>
        <s v="123-1881"/>
        <s v="123-1882"/>
        <s v="123-1883"/>
        <s v="123-1884"/>
        <s v="123-1885"/>
        <s v="123-1886"/>
        <s v="123-1887"/>
        <s v="123-1888"/>
        <s v="123-1889"/>
        <s v="123-1890"/>
        <s v="123-1891"/>
        <s v="123-1892"/>
        <s v="123-1893"/>
        <s v="123-1894"/>
        <s v="123-1895"/>
        <s v="123-1896"/>
        <s v="123-1897"/>
        <s v="123-1898"/>
        <s v="123-1899"/>
        <s v="123-1900"/>
        <s v="123-1901"/>
        <s v="123-1902"/>
        <s v="123-1903"/>
        <s v="123-1904"/>
        <s v="123-1905"/>
        <s v="123-1906"/>
        <s v="123-1907"/>
        <s v="123-1908"/>
        <s v="123-1909"/>
        <s v="123-1910"/>
        <s v="123-1911"/>
        <s v="123-1912"/>
        <s v="123-1913"/>
        <s v="123-1914"/>
        <s v="123-1915"/>
        <s v="123-1916"/>
        <s v="123-1917"/>
        <s v="123-1918"/>
        <s v="123-1919"/>
        <s v="123-1920"/>
        <s v="123-1921"/>
        <s v="123-1922"/>
        <s v="123-1923"/>
        <s v="123-1924"/>
        <s v="123-1925"/>
        <s v="123-1926"/>
        <s v="123-1927"/>
        <s v="123-1928"/>
        <s v="123-1929"/>
        <s v="123-1930"/>
        <s v="123-1931"/>
        <s v="123-1932"/>
        <s v="123-1933"/>
        <s v="123-1934"/>
        <s v="123-1935"/>
        <s v="123-1936"/>
        <s v="123-1937"/>
        <s v="123-1938"/>
        <s v="123-1939"/>
        <s v="123-1940"/>
        <s v="123-1941"/>
        <s v="123-1942"/>
        <s v="123-1943"/>
        <s v="123-1944"/>
        <s v="123-1945"/>
        <s v="123-1946"/>
        <s v="123-1947"/>
        <s v="123-1948"/>
        <s v="123-1949"/>
        <s v="123-1950"/>
        <s v="123-1951"/>
        <s v="123-1952"/>
        <s v="123-1953"/>
        <s v="123-1954"/>
        <s v="123-1955"/>
        <s v="123-1956"/>
        <s v="123-1957"/>
        <s v="123-1958"/>
        <s v="123-1959"/>
        <s v="123-1960"/>
        <s v="123-1961"/>
        <s v="123-1962"/>
        <s v="123-1963"/>
        <s v="123-1964"/>
        <s v="123-1965"/>
        <s v="123-1966"/>
        <s v="123-1967"/>
        <s v="123-1968"/>
        <s v="123-1969"/>
        <s v="123-1970"/>
        <s v="123-1971"/>
        <s v="123-1972"/>
        <s v="123-1973"/>
        <s v="123-1974"/>
        <s v="123-1975"/>
        <s v="123-1976"/>
        <s v="123-1977"/>
        <s v="123-1978"/>
        <s v="123-1979"/>
        <s v="123-1980"/>
        <s v="123-1981"/>
        <s v="123-1982"/>
        <s v="123-1983"/>
        <s v="123-1984"/>
        <s v="123-1985"/>
        <s v="123-1986"/>
        <s v="123-1987"/>
        <s v="123-1988"/>
        <s v="123-1989"/>
        <s v="123-1990"/>
        <s v="123-1991"/>
        <s v="123-1992"/>
        <s v="123-1993"/>
        <s v="123-1994"/>
        <s v="123-1995"/>
        <s v="123-1996"/>
        <s v="123-1997"/>
        <s v="123-1998"/>
        <s v="123-1999"/>
        <s v="123-2000"/>
        <s v="123-2001"/>
        <s v="123-2002"/>
        <s v="123-2003"/>
        <s v="123-2004"/>
        <s v="123-2005"/>
        <s v="123-2006"/>
        <s v="123-2007"/>
        <s v="123-2008"/>
        <s v="123-2009"/>
        <s v="123-2010"/>
        <s v="123-2011"/>
        <s v="123-2012"/>
        <s v="123-2013"/>
        <s v="123-2014"/>
        <s v="123-2015"/>
        <s v="123-2016"/>
        <s v="123-2017"/>
        <s v="123-2018"/>
        <s v="123-2019"/>
        <s v="123-2020"/>
        <s v="123-2021"/>
        <s v="123-2022"/>
        <s v="123-2023"/>
        <s v="123-2024"/>
        <s v="123-2025"/>
        <s v="123-2026"/>
        <s v="123-2027"/>
        <s v="123-2028"/>
        <s v="123-2029"/>
        <s v="123-2030"/>
        <s v="123-2031"/>
        <s v="123-2032"/>
        <s v="123-2033"/>
        <s v="123-2034"/>
        <s v="123-2035"/>
        <s v="123-2036"/>
        <s v="123-2037"/>
        <s v="123-2038"/>
        <s v="123-2039"/>
        <s v="123-2040"/>
        <s v="123-2041"/>
        <s v="123-2042"/>
        <s v="123-2043"/>
        <s v="123-2044"/>
        <s v="123-2045"/>
        <s v="123-2046"/>
        <s v="123-2047"/>
        <s v="123-2048"/>
        <s v="123-2049"/>
        <s v="123-2050"/>
        <s v="123-2051"/>
        <s v="123-2052"/>
        <s v="123-2053"/>
        <s v="123-2054"/>
        <s v="123-2055"/>
        <s v="123-2056"/>
        <s v="123-2057"/>
        <s v="123-2058"/>
        <s v="123-2059"/>
        <s v="123-2060"/>
        <s v="123-2061"/>
        <s v="123-2062"/>
        <s v="123-2063"/>
        <s v="123-2064"/>
        <s v="123-2065"/>
        <s v="123-2066"/>
        <s v="123-2067"/>
        <s v="123-2068"/>
        <s v="123-2069"/>
        <s v="123-2070"/>
        <s v="123-2071"/>
        <s v="123-2072"/>
        <s v="123-2073"/>
        <s v="123-2074"/>
        <s v="123-2075"/>
        <s v="123-2076"/>
        <s v="123-2077"/>
        <s v="123-2078"/>
        <s v="123-2079"/>
        <s v="123-2080"/>
        <s v="123-2081"/>
        <s v="123-2082"/>
        <s v="123-2083"/>
        <s v="123-2084"/>
        <s v="123-2085"/>
        <s v="123-2086"/>
        <s v="123-2087"/>
        <s v="123-2088"/>
        <s v="123-2089"/>
        <s v="123-2090"/>
        <s v="123-2091"/>
        <s v="123-2092"/>
        <s v="123-2093"/>
        <s v="123-2094"/>
        <s v="123-2095"/>
        <s v="123-2096"/>
        <s v="123-2097"/>
        <s v="123-2098"/>
        <s v="123-2099"/>
        <s v="123-2100"/>
        <s v="123-2101"/>
        <s v="123-2102"/>
        <s v="123-2103"/>
        <s v="123-2104"/>
        <s v="123-2105"/>
        <s v="123-2106"/>
        <s v="123-2107"/>
        <s v="123-2108"/>
        <s v="123-2109"/>
        <s v="123-2110"/>
        <s v="123-2111"/>
        <s v="123-2112"/>
        <s v="123-2113"/>
        <s v="123-2114"/>
        <s v="123-2115"/>
        <s v="123-2116"/>
        <s v="123-2117"/>
        <s v="123-2118"/>
        <s v="123-2119"/>
        <s v="123-2120"/>
        <s v="123-2121"/>
        <s v="123-2122"/>
        <s v="123-2123"/>
        <s v="123-2124"/>
        <s v="123-2125"/>
        <s v="123-2126"/>
        <s v="123-2127"/>
        <s v="123-2128"/>
        <s v="123-2129"/>
        <s v="123-2130"/>
        <s v="123-2131"/>
        <s v="123-2132"/>
        <s v="123-2133"/>
        <s v="123-2134"/>
        <s v="123-2135"/>
        <s v="123-2136"/>
        <s v="123-2137"/>
        <s v="123-2138"/>
        <s v="123-2139"/>
        <s v="123-2140"/>
        <s v="123-2141"/>
        <s v="123-2142"/>
        <s v="123-2143"/>
        <s v="123-2144"/>
        <s v="123-2145"/>
        <s v="123-2146"/>
        <s v="123-2147"/>
        <s v="123-2148"/>
        <s v="123-2149"/>
        <s v="123-2150"/>
        <s v="123-2151"/>
        <s v="123-2152"/>
        <s v="123-2153"/>
        <s v="123-2154"/>
        <s v="123-2155"/>
        <s v="123-2156"/>
        <s v="123-2157"/>
        <s v="123-2158"/>
        <s v="123-2159"/>
        <s v="123-2160"/>
        <s v="123-2161"/>
        <s v="123-2162"/>
        <s v="123-2163"/>
        <s v="123-2164"/>
        <s v="123-2165"/>
        <s v="123-2166"/>
        <s v="123-2167"/>
        <s v="123-2168"/>
        <s v="123-2169"/>
        <s v="123-2170"/>
        <s v="123-2171"/>
        <s v="123-2172"/>
        <s v="123-2173"/>
        <s v="123-2174"/>
        <s v="123-2175"/>
        <s v="123-2176"/>
        <s v="123-2177"/>
        <s v="123-2178"/>
        <s v="123-2179"/>
        <s v="123-2180"/>
        <s v="123-2181"/>
        <s v="123-2182"/>
        <s v="123-2183"/>
        <s v="123-2184"/>
        <s v="123-2185"/>
        <s v="123-2186"/>
        <s v="123-2187"/>
        <s v="123-2188"/>
        <s v="123-2189"/>
        <s v="123-2190"/>
        <s v="123-2191"/>
        <s v="123-2192"/>
        <s v="123-2193"/>
        <s v="123-2194"/>
        <s v="123-2195"/>
        <s v="123-2196"/>
        <s v="123-2197"/>
        <s v="123-2198"/>
        <s v="123-2199"/>
        <s v="123-2200"/>
        <s v="123-2201"/>
        <s v="123-2202"/>
        <s v="123-2203"/>
        <s v="123-2204"/>
        <s v="123-2205"/>
        <s v="123-2206"/>
        <s v="123-2207"/>
        <s v="123-2208"/>
        <s v="123-2209"/>
        <s v="123-2210"/>
        <s v="123-2211"/>
        <s v="123-2212"/>
        <s v="123-2213"/>
        <s v="123-2214"/>
        <s v="123-2215"/>
        <s v="123-2216"/>
        <s v="123-2217"/>
        <s v="123-2218"/>
        <s v="123-2219"/>
        <s v="123-2220"/>
        <s v="123-2221"/>
        <s v="123-2222"/>
        <s v="123-2223"/>
        <s v="123-2224"/>
        <s v="123-2225"/>
        <s v="123-2226"/>
        <s v="123-2227"/>
        <s v="123-2228"/>
        <s v="123-2229"/>
        <s v="123-2230"/>
        <s v="123-2231"/>
        <s v="123-2232"/>
        <s v="123-2233"/>
        <s v="123-2234"/>
        <s v="123-2235"/>
        <s v="123-2236"/>
        <s v="123-2237"/>
        <s v="123-2238"/>
        <s v="123-2239"/>
        <s v="123-2240"/>
        <s v="123-2241"/>
        <s v="123-2242"/>
        <s v="123-2243"/>
        <s v="123-2244"/>
        <s v="123-2245"/>
        <s v="123-2246"/>
        <s v="123-2247"/>
        <s v="123-2248"/>
        <s v="123-2249"/>
        <s v="123-2250"/>
        <s v="123-2251"/>
        <s v="123-2252"/>
        <s v="123-2253"/>
        <s v="123-2254"/>
        <s v="123-2255"/>
        <s v="123-2256"/>
        <s v="123-2257"/>
        <s v="123-2258"/>
        <s v="123-2259"/>
        <s v="123-2260"/>
        <s v="123-2261"/>
        <s v="123-2262"/>
        <s v="123-2263"/>
        <s v="123-2264"/>
        <s v="123-2265"/>
        <s v="123-2266"/>
        <s v="123-2267"/>
        <s v="123-2268"/>
        <s v="123-2269"/>
        <s v="123-2270"/>
        <s v="123-2271"/>
        <s v="123-2272"/>
        <s v="123-2273"/>
        <s v="123-2274"/>
        <s v="123-2275"/>
        <s v="123-2276"/>
        <s v="123-2277"/>
        <s v="123-2278"/>
        <s v="123-2279"/>
        <s v="123-2280"/>
        <s v="123-2281"/>
        <s v="123-2282"/>
        <s v="123-2283"/>
        <s v="123-2284"/>
        <s v="123-2285"/>
        <s v="123-2286"/>
        <s v="123-2287"/>
        <s v="123-2288"/>
        <s v="123-2289"/>
        <s v="123-2290"/>
        <s v="123-2291"/>
        <s v="123-2292"/>
        <s v="123-2293"/>
        <s v="123-2294"/>
        <s v="123-2295"/>
        <s v="123-2296"/>
        <s v="123-2297"/>
        <s v="123-2298"/>
        <s v="123-2299"/>
        <s v="123-2300"/>
        <s v="123-2301"/>
        <s v="123-2302"/>
        <s v="123-2303"/>
        <s v="123-2304"/>
        <s v="123-2305"/>
        <s v="123-2306"/>
        <s v="123-2307"/>
        <s v="123-2308"/>
        <s v="123-2309"/>
        <s v="123-2310"/>
        <s v="123-2311"/>
        <s v="123-2312"/>
        <s v="123-2313"/>
        <s v="123-2314"/>
        <s v="123-2315"/>
        <s v="123-2316"/>
        <s v="123-2317"/>
        <s v="123-2318"/>
        <s v="123-2319"/>
        <s v="123-2320"/>
        <s v="123-2321"/>
        <s v="123-2322"/>
        <s v="123-2323"/>
        <s v="123-2324"/>
        <s v="123-2325"/>
        <s v="123-2326"/>
        <s v="123-2327"/>
        <s v="123-2328"/>
        <s v="123-2329"/>
        <s v="123-2330"/>
        <s v="123-2331"/>
        <s v="123-2332"/>
        <s v="123-2333"/>
        <s v="123-2334"/>
        <s v="123-2335"/>
        <s v="123-2336"/>
        <s v="123-2337"/>
        <s v="123-2338"/>
        <s v="123-2339"/>
        <s v="123-2340"/>
        <s v="123-2341"/>
        <s v="123-2342"/>
        <s v="123-2343"/>
        <s v="123-2344"/>
        <s v="123-2345"/>
        <s v="123-2346"/>
        <s v="123-2347"/>
        <s v="123-2348"/>
        <s v="123-2349"/>
        <s v="123-2350"/>
        <s v="123-2351"/>
        <s v="123-2352"/>
        <s v="123-2353"/>
        <s v="123-2354"/>
        <s v="123-2355"/>
        <s v="123-2356"/>
        <s v="123-2357"/>
        <s v="123-2358"/>
        <s v="123-2359"/>
        <s v="123-2360"/>
        <s v="123-2361"/>
        <s v="123-2362"/>
        <s v="123-2363"/>
        <s v="123-2364"/>
        <s v="123-2365"/>
        <s v="123-2366"/>
        <s v="123-2367"/>
        <s v="123-2368"/>
        <s v="123-2369"/>
        <s v="123-2370"/>
        <s v="123-2371"/>
        <s v="123-2372"/>
        <s v="123-2373"/>
        <s v="123-2374"/>
        <s v="123-2375"/>
        <s v="123-2376"/>
        <s v="123-2377"/>
        <s v="123-2378"/>
        <s v="123-2379"/>
        <s v="123-2380"/>
        <s v="123-2381"/>
        <s v="123-2382"/>
        <s v="123-2383"/>
        <s v="123-2384"/>
        <s v="123-2385"/>
        <s v="123-2386"/>
        <s v="123-2387"/>
        <s v="123-2388"/>
        <s v="123-2389"/>
        <s v="123-2390"/>
        <s v="123-2391"/>
        <s v="123-2392"/>
        <s v="123-2393"/>
        <s v="123-2394"/>
        <s v="123-2395"/>
        <s v="123-2396"/>
        <s v="123-2397"/>
        <s v="123-2398"/>
        <s v="123-2399"/>
        <s v="123-2400"/>
        <s v="123-2401"/>
        <s v="123-2402"/>
        <s v="123-2403"/>
        <s v="123-2404"/>
        <s v="123-2405"/>
        <s v="123-2406"/>
        <s v="123-2407"/>
        <s v="123-2408"/>
        <s v="123-2409"/>
        <s v="123-2410"/>
        <s v="123-2411"/>
        <s v="123-2412"/>
        <s v="123-2413"/>
        <s v="123-2414"/>
        <s v="123-2415"/>
        <s v="123-2416"/>
        <s v="123-2417"/>
        <s v="123-2418"/>
        <s v="123-2419"/>
        <s v="123-2420"/>
        <s v="123-2421"/>
        <s v="123-2422"/>
        <s v="123-2423"/>
        <s v="123-2424"/>
        <s v="123-2425"/>
        <s v="123-2426"/>
        <s v="123-2427"/>
        <s v="123-2428"/>
        <s v="123-2429"/>
        <s v="123-2430"/>
        <s v="123-2431"/>
        <s v="123-2432"/>
        <s v="123-2433"/>
        <s v="123-2434"/>
        <s v="123-2435"/>
        <s v="123-2436"/>
        <s v="123-2437"/>
        <s v="123-2438"/>
        <s v="123-2439"/>
        <s v="123-2440"/>
        <s v="123-2441"/>
        <s v="123-2442"/>
        <s v="123-2443"/>
        <s v="123-2444"/>
        <s v="123-2445"/>
        <s v="123-2446"/>
        <s v="123-2447"/>
        <s v="123-2448"/>
        <s v="123-2449"/>
        <s v="123-2450"/>
        <s v="123-2451"/>
        <s v="123-2452"/>
        <s v="123-2453"/>
        <s v="123-2454"/>
        <s v="123-2455"/>
        <s v="123-2456"/>
        <s v="123-2457"/>
        <s v="123-2458"/>
        <s v="123-2459"/>
        <s v="123-2460"/>
        <s v="123-2461"/>
        <s v="123-2462"/>
        <s v="123-2463"/>
        <s v="123-2464"/>
        <s v="123-2465"/>
        <s v="123-2466"/>
        <s v="123-2467"/>
        <s v="123-2468"/>
        <s v="123-2469"/>
        <s v="123-2470"/>
        <s v="123-2471"/>
        <s v="123-2472"/>
        <s v="123-2473"/>
        <s v="123-2474"/>
        <s v="123-2475"/>
        <s v="123-2476"/>
        <s v="123-2477"/>
        <s v="123-2478"/>
        <s v="123-2479"/>
        <s v="123-2480"/>
        <s v="123-2481"/>
        <s v="123-2482"/>
        <s v="123-2483"/>
        <s v="123-2484"/>
        <s v="123-2485"/>
        <s v="123-2486"/>
        <s v="123-2487"/>
        <s v="123-2488"/>
        <s v="123-2489"/>
        <s v="123-2490"/>
        <s v="123-2491"/>
        <s v="123-2492"/>
        <s v="123-2493"/>
        <s v="123-2494"/>
        <s v="123-2495"/>
        <s v="123-2496"/>
        <s v="123-2497"/>
        <s v="123-2498"/>
        <s v="123-2499"/>
        <s v="123-2500"/>
        <s v="123-2501"/>
        <s v="123-2502"/>
        <s v="123-2503"/>
        <s v="123-2504"/>
        <s v="123-2505"/>
        <s v="123-2506"/>
        <s v="123-2507"/>
        <s v="123-2508"/>
        <s v="123-2509"/>
        <s v="123-2510"/>
        <s v="123-2511"/>
        <s v="123-2512"/>
        <s v="123-2513"/>
        <s v="123-2514"/>
        <s v="123-2515"/>
        <s v="123-2516"/>
        <s v="123-2517"/>
        <s v="123-2518"/>
        <s v="123-2519"/>
        <s v="123-2520"/>
        <s v="123-2521"/>
        <s v="123-2522"/>
        <s v="123-2523"/>
        <s v="123-2524"/>
        <s v="123-2525"/>
        <s v="123-2526"/>
        <s v="123-2527"/>
        <s v="123-2528"/>
        <s v="123-2529"/>
        <s v="123-2530"/>
        <s v="123-2531"/>
        <s v="123-2532"/>
        <s v="123-2533"/>
        <s v="123-2534"/>
        <s v="123-2535"/>
        <s v="123-2536"/>
        <s v="123-2537"/>
        <s v="123-2538"/>
        <s v="123-2539"/>
        <s v="123-2540"/>
        <s v="123-2541"/>
        <s v="123-2542"/>
        <s v="123-2543"/>
        <s v="123-2544"/>
        <s v="123-2545"/>
        <s v="123-2546"/>
        <s v="123-2547"/>
        <s v="123-2548"/>
        <s v="123-2549"/>
        <s v="123-2550"/>
        <s v="123-2551"/>
        <s v="123-2552"/>
        <s v="123-2553"/>
        <s v="123-2554"/>
        <s v="123-2555"/>
        <s v="123-2556"/>
        <s v="123-2557"/>
        <s v="123-2558"/>
        <s v="123-2559"/>
        <s v="123-2560"/>
        <s v="123-2561"/>
        <s v="123-2562"/>
        <s v="123-2563"/>
        <s v="123-2564"/>
        <s v="123-2565"/>
        <s v="123-2566"/>
        <s v="123-2567"/>
        <s v="123-2568"/>
        <s v="123-2569"/>
        <s v="123-2570"/>
        <s v="123-2571"/>
        <s v="123-2572"/>
        <s v="123-2573"/>
        <s v="123-2574"/>
        <s v="123-2575"/>
        <s v="123-2576"/>
        <s v="123-2577"/>
        <s v="123-2578"/>
        <s v="123-2579"/>
        <s v="123-2580"/>
        <s v="123-2581"/>
        <s v="123-2582"/>
        <s v="123-2583"/>
        <s v="123-2584"/>
        <s v="123-2585"/>
        <s v="123-2586"/>
        <s v="123-2587"/>
        <s v="123-2588"/>
        <s v="123-2589"/>
        <s v="123-2590"/>
        <s v="123-2591"/>
        <s v="123-2592"/>
        <s v="123-2593"/>
        <s v="123-2594"/>
        <s v="123-2595"/>
        <s v="123-2596"/>
        <s v="123-2597"/>
        <s v="123-2598"/>
        <s v="123-2599"/>
        <s v="123-2600"/>
        <s v="123-2601"/>
        <s v="123-2602"/>
        <s v="123-2603"/>
        <s v="123-2604"/>
        <s v="123-2605"/>
        <s v="123-2606"/>
        <s v="123-2607"/>
        <s v="123-2608"/>
        <s v="123-2609"/>
        <s v="123-2610"/>
        <s v="123-2611"/>
        <s v="123-2612"/>
        <s v="123-2613"/>
        <s v="123-2614"/>
        <s v="123-2615"/>
        <s v="123-2616"/>
        <s v="123-2617"/>
        <s v="123-2618"/>
        <s v="123-2619"/>
        <s v="123-2620"/>
        <s v="123-2621"/>
        <s v="123-2622"/>
        <s v="123-2623"/>
        <s v="123-2624"/>
        <s v="123-2625"/>
        <s v="123-2626"/>
        <s v="123-2627"/>
        <s v="123-2628"/>
        <s v="123-2629"/>
        <s v="123-2630"/>
        <s v="123-2631"/>
        <s v="123-2632"/>
        <s v="123-2633"/>
        <s v="123-2634"/>
        <s v="123-2635"/>
        <s v="123-2636"/>
        <s v="123-2637"/>
        <s v="123-2638"/>
        <s v="123-2639"/>
        <s v="123-2640"/>
        <s v="123-2641"/>
        <s v="123-2642"/>
        <s v="123-2643"/>
        <s v="123-2644"/>
        <s v="123-2645"/>
        <s v="123-2646"/>
        <s v="123-2647"/>
        <s v="123-2648"/>
        <s v="123-2649"/>
        <s v="123-2650"/>
        <s v="123-2651"/>
        <s v="123-2652"/>
        <s v="123-2653"/>
        <s v="123-2654"/>
        <s v="123-2655"/>
        <s v="123-2656"/>
        <s v="123-2657"/>
        <s v="123-2658"/>
        <s v="123-2659"/>
        <s v="123-2660"/>
        <s v="123-2661"/>
        <s v="123-2662"/>
        <s v="123-2663"/>
        <s v="123-2664"/>
        <s v="123-2665"/>
        <s v="123-2666"/>
        <s v="123-2667"/>
        <s v="123-2668"/>
        <s v="123-2669"/>
        <s v="123-2670"/>
        <s v="123-2671"/>
        <s v="123-2672"/>
        <s v="123-2673"/>
        <s v="123-2674"/>
        <s v="123-2675"/>
        <s v="123-2676"/>
        <s v="123-2677"/>
        <s v="123-2678"/>
        <s v="123-2679"/>
        <s v="123-2680"/>
        <s v="123-2681"/>
        <s v="123-2682"/>
        <s v="123-2683"/>
        <s v="123-2684"/>
        <s v="123-2685"/>
        <s v="123-2686"/>
        <s v="123-2687"/>
        <s v="123-2688"/>
        <s v="123-2689"/>
        <s v="123-2690"/>
        <s v="123-2691"/>
        <s v="123-2692"/>
        <s v="123-2693"/>
        <s v="123-2694"/>
        <s v="123-2695"/>
        <s v="123-2696"/>
        <s v="123-2697"/>
        <s v="123-2698"/>
        <s v="123-2699"/>
        <s v="123-2700"/>
        <s v="123-2701"/>
        <s v="123-2702"/>
        <s v="123-2703"/>
        <s v="123-2704"/>
        <s v="123-2705"/>
        <s v="123-2706"/>
        <s v="123-2707"/>
        <s v="123-2708"/>
        <s v="123-2709"/>
        <s v="123-2710"/>
        <s v="123-2711"/>
        <s v="123-2712"/>
        <s v="123-2713"/>
        <s v="123-2714"/>
        <s v="123-2715"/>
        <s v="123-2716"/>
        <s v="123-2717"/>
        <s v="123-2718"/>
        <s v="123-2719"/>
        <s v="123-2720"/>
        <s v="123-2721"/>
        <s v="123-2722"/>
        <s v="123-2723"/>
        <s v="123-2724"/>
        <s v="123-2725"/>
        <s v="123-2726"/>
        <s v="123-2727"/>
        <s v="123-2728"/>
        <s v="123-2729"/>
        <s v="123-2730"/>
        <s v="123-2731"/>
        <s v="123-2732"/>
        <s v="123-2733"/>
        <s v="123-2734"/>
        <s v="123-2735"/>
        <s v="123-2736"/>
        <s v="123-2737"/>
        <s v="123-2738"/>
        <s v="123-2739"/>
        <s v="123-2740"/>
        <s v="123-2741"/>
        <s v="123-2742"/>
        <s v="123-2743"/>
        <s v="123-2744"/>
        <s v="123-2745"/>
        <s v="123-2746"/>
        <s v="123-2747"/>
        <s v="123-2748"/>
        <s v="123-2749"/>
        <s v="123-2750"/>
        <s v="123-2751"/>
        <s v="123-2752"/>
        <s v="123-2753"/>
        <s v="123-2754"/>
        <s v="123-2755"/>
        <s v="123-2756"/>
        <s v="123-2757"/>
        <s v="123-2758"/>
        <s v="123-2759"/>
        <s v="123-2760"/>
        <s v="123-2761"/>
        <s v="123-2762"/>
        <s v="123-2763"/>
        <s v="123-2764"/>
        <s v="123-2765"/>
        <s v="123-2766"/>
        <s v="123-2767"/>
        <s v="123-2768"/>
        <s v="123-2769"/>
        <s v="123-2770"/>
        <s v="123-2771"/>
        <s v="123-2772"/>
        <s v="123-2773"/>
        <s v="123-2774"/>
        <s v="123-2775"/>
        <s v="123-2776"/>
        <s v="123-2777"/>
        <s v="123-2778"/>
        <s v="123-2779"/>
        <s v="123-2780"/>
        <s v="123-2781"/>
        <s v="123-2782"/>
        <s v="123-2783"/>
        <s v="123-2784"/>
        <s v="123-2785"/>
        <s v="123-2786"/>
        <s v="123-2787"/>
        <s v="123-2788"/>
        <s v="123-2789"/>
        <s v="123-2790"/>
        <s v="123-2791"/>
        <s v="123-2792"/>
        <s v="123-2793"/>
        <s v="123-2794"/>
        <s v="123-2795"/>
        <s v="123-2796"/>
        <s v="123-2797"/>
        <s v="123-2798"/>
        <s v="123-2799"/>
        <s v="123-2800"/>
        <s v="123-2801"/>
        <s v="123-2802"/>
        <s v="123-2803"/>
        <s v="123-2804"/>
        <s v="123-2805"/>
        <s v="123-2806"/>
        <s v="123-2807"/>
        <s v="123-2808"/>
        <s v="123-2809"/>
        <s v="123-2810"/>
        <s v="123-2811"/>
        <s v="123-2812"/>
        <s v="123-2813"/>
        <s v="123-2814"/>
        <s v="123-2815"/>
        <s v="123-2816"/>
        <s v="123-2817"/>
        <s v="123-2818"/>
        <s v="123-2819"/>
        <s v="123-2820"/>
        <s v="123-2821"/>
        <s v="123-2822"/>
        <s v="123-2823"/>
        <s v="123-2824"/>
        <s v="123-2825"/>
        <s v="123-2826"/>
        <s v="123-2827"/>
        <s v="123-2828"/>
        <s v="123-2829"/>
        <s v="123-2830"/>
        <s v="123-2831"/>
        <s v="123-2832"/>
        <s v="123-2833"/>
        <s v="123-2834"/>
        <s v="123-2835"/>
        <s v="123-2836"/>
        <s v="123-2837"/>
        <s v="123-2838"/>
        <s v="123-2839"/>
        <s v="123-2840"/>
        <s v="123-2841"/>
        <s v="123-2842"/>
        <s v="123-2843"/>
        <s v="123-2844"/>
        <s v="123-2845"/>
        <s v="123-2846"/>
        <s v="123-2847"/>
        <s v="123-2848"/>
        <s v="123-2849"/>
        <s v="123-2850"/>
        <s v="123-2851"/>
        <s v="123-2852"/>
        <s v="123-2853"/>
        <s v="123-2854"/>
        <s v="123-2855"/>
        <s v="123-2856"/>
        <s v="123-2857"/>
        <s v="123-2858"/>
        <s v="123-2859"/>
        <s v="123-2860"/>
        <s v="123-2861"/>
        <s v="123-2862"/>
        <s v="123-2863"/>
        <s v="123-2864"/>
        <s v="123-2865"/>
        <s v="123-2866"/>
        <s v="123-2867"/>
        <s v="123-2868"/>
        <s v="123-2869"/>
        <s v="123-2870"/>
        <s v="123-2871"/>
        <s v="123-2872"/>
        <s v="123-2873"/>
        <s v="123-2874"/>
        <s v="123-2875"/>
        <s v="123-2876"/>
        <s v="123-2877"/>
        <s v="123-2878"/>
        <s v="123-2879"/>
        <s v="123-2880"/>
        <s v="123-2881"/>
        <s v="123-2882"/>
        <s v="123-2883"/>
        <s v="123-2884"/>
        <s v="123-2885"/>
        <s v="123-2886"/>
        <s v="123-2887"/>
        <s v="123-2888"/>
        <s v="123-2889"/>
        <s v="123-2890"/>
        <s v="123-2891"/>
        <s v="123-2892"/>
        <s v="123-2893"/>
        <s v="123-2894"/>
        <s v="123-2895"/>
        <s v="123-2896"/>
        <s v="123-2897"/>
        <s v="123-2898"/>
        <s v="123-2899"/>
        <s v="123-2900"/>
        <s v="123-2901"/>
        <s v="123-2902"/>
        <s v="123-2903"/>
        <s v="123-2904"/>
        <s v="123-2905"/>
        <s v="123-2906"/>
        <s v="123-2907"/>
        <s v="123-2908"/>
        <s v="123-2909"/>
        <s v="123-2910"/>
        <s v="123-2911"/>
        <s v="123-2912"/>
        <s v="123-2913"/>
        <s v="123-2914"/>
        <s v="123-2915"/>
        <s v="123-2916"/>
        <s v="123-2917"/>
        <s v="123-2918"/>
        <s v="123-2919"/>
        <s v="123-2920"/>
        <s v="123-2921"/>
        <s v="123-2922"/>
        <s v="123-2923"/>
        <s v="123-2924"/>
        <s v="123-2925"/>
        <s v="123-2926"/>
        <s v="123-2927"/>
        <s v="123-2928"/>
        <s v="123-2929"/>
        <s v="123-2930"/>
        <s v="123-2931"/>
        <s v="123-2932"/>
        <s v="123-2933"/>
        <s v="123-2934"/>
        <s v="123-2935"/>
        <s v="123-2936"/>
        <s v="123-2937"/>
        <s v="123-2938"/>
        <s v="123-2939"/>
        <s v="123-2940"/>
        <s v="123-2941"/>
        <s v="123-2942"/>
        <s v="123-2943"/>
        <s v="123-2944"/>
        <s v="123-2945"/>
        <s v="123-2946"/>
        <s v="123-2947"/>
        <s v="123-2948"/>
        <s v="123-2949"/>
        <s v="123-2950"/>
        <s v="123-2951"/>
        <s v="123-2952"/>
        <s v="123-2953"/>
        <s v="123-2954"/>
        <s v="123-2955"/>
        <s v="123-2956"/>
        <s v="123-2957"/>
        <s v="123-2958"/>
        <s v="123-2959"/>
        <s v="123-2960"/>
        <s v="123-2961"/>
        <s v="123-2962"/>
        <s v="123-2963"/>
        <s v="123-2964"/>
        <s v="123-2965"/>
        <s v="123-2966"/>
        <s v="123-2967"/>
        <s v="123-2968"/>
        <s v="123-2969"/>
        <s v="123-2970"/>
        <s v="123-2971"/>
        <s v="123-2972"/>
        <s v="123-2973"/>
        <s v="123-2974"/>
        <s v="123-2975"/>
        <s v="123-2976"/>
        <s v="123-2977"/>
        <s v="123-2978"/>
        <s v="123-2979"/>
        <s v="123-2980"/>
        <s v="123-2981"/>
        <s v="123-2982"/>
        <s v="123-2983"/>
        <s v="123-2984"/>
        <s v="123-2985"/>
        <s v="123-2986"/>
        <s v="123-2987"/>
        <s v="123-2988"/>
        <s v="123-2989"/>
        <s v="123-2990"/>
        <s v="123-2991"/>
        <s v="123-2992"/>
        <s v="123-2993"/>
        <s v="123-2994"/>
        <s v="123-2995"/>
        <s v="123-2996"/>
        <s v="123-2997"/>
        <s v="123-2998"/>
        <s v="123-2999"/>
        <s v="123-3000"/>
        <s v="123-3001"/>
        <s v="123-3002"/>
        <s v="123-3003"/>
        <s v="123-3004"/>
        <s v="123-3005"/>
        <s v="123-3006"/>
        <s v="123-3007"/>
        <s v="123-3008"/>
        <s v="123-3009"/>
        <s v="123-3010"/>
        <s v="123-3011"/>
        <s v="123-3012"/>
        <s v="123-3013"/>
        <s v="123-3014"/>
        <s v="123-3015"/>
        <s v="123-3016"/>
        <s v="123-3017"/>
        <s v="123-3018"/>
        <s v="123-3019"/>
        <s v="123-3020"/>
        <s v="123-3021"/>
        <s v="123-3022"/>
        <s v="123-3023"/>
        <s v="123-3024"/>
        <s v="123-3025"/>
        <s v="123-3026"/>
        <s v="123-3027"/>
        <s v="123-3028"/>
        <s v="123-3029"/>
        <s v="123-3030"/>
        <s v="123-3031"/>
        <s v="123-3032"/>
        <s v="123-3033"/>
        <s v="123-3034"/>
        <s v="123-3035"/>
        <s v="123-3036"/>
        <s v="123-3037"/>
        <s v="123-3038"/>
        <s v="123-3039"/>
        <s v="123-3040"/>
        <s v="123-3041"/>
        <s v="123-3042"/>
        <s v="123-3043"/>
        <s v="123-3044"/>
        <s v="123-3045"/>
        <s v="123-3046"/>
        <s v="123-3047"/>
        <s v="123-3048"/>
        <s v="123-3049"/>
        <s v="123-3050"/>
        <s v="123-3051"/>
        <s v="123-3052"/>
        <s v="123-3053"/>
        <s v="123-3054"/>
        <s v="123-3055"/>
        <s v="123-3056"/>
        <s v="123-3057"/>
        <s v="123-3058"/>
        <s v="123-3059"/>
        <s v="123-3060"/>
        <s v="123-3061"/>
        <s v="123-3062"/>
        <s v="123-3063"/>
        <s v="123-3064"/>
        <s v="123-3065"/>
        <s v="123-3066"/>
        <s v="123-3067"/>
        <s v="123-3068"/>
        <s v="123-3069"/>
        <s v="123-3070"/>
        <s v="123-3071"/>
        <s v="123-3072"/>
        <s v="123-3073"/>
        <s v="123-3074"/>
        <s v="123-3075"/>
        <s v="123-3076"/>
        <s v="123-3077"/>
        <s v="123-3078"/>
        <s v="123-3079"/>
        <s v="123-3080"/>
        <s v="123-3081"/>
        <s v="123-3082"/>
        <s v="123-3083"/>
        <s v="123-3084"/>
        <s v="123-3085"/>
        <s v="123-3086"/>
        <s v="123-3087"/>
        <s v="123-3088"/>
        <s v="123-3089"/>
        <s v="123-3090"/>
        <s v="123-3091"/>
        <s v="123-3092"/>
        <s v="123-3093"/>
        <s v="123-3094"/>
        <s v="123-3095"/>
        <s v="123-3096"/>
        <s v="123-3097"/>
        <s v="123-3098"/>
        <s v="123-3099"/>
        <s v="123-3100"/>
        <s v="123-3101"/>
        <s v="123-3102"/>
        <s v="123-3103"/>
        <s v="123-3104"/>
        <s v="123-3105"/>
        <s v="123-3106"/>
        <s v="123-3107"/>
        <s v="123-3108"/>
        <s v="123-3109"/>
        <s v="123-3110"/>
        <s v="123-3111"/>
        <s v="123-3112"/>
        <s v="123-3113"/>
        <s v="123-3114"/>
        <s v="123-3115"/>
        <s v="123-3116"/>
        <s v="123-3117"/>
        <s v="123-3118"/>
        <s v="123-3119"/>
        <s v="123-3120"/>
        <s v="123-3121"/>
        <s v="123-3122"/>
        <s v="123-3123"/>
        <s v="123-3124"/>
        <s v="123-3125"/>
        <s v="123-3126"/>
        <s v="123-3127"/>
        <s v="123-3128"/>
        <s v="123-3129"/>
        <s v="123-3130"/>
        <s v="123-3131"/>
        <s v="123-3132"/>
        <s v="123-3133"/>
        <s v="123-3134"/>
        <s v="123-3135"/>
        <s v="123-3136"/>
        <s v="123-3137"/>
        <s v="123-3138"/>
        <s v="123-3139"/>
        <s v="123-3140"/>
        <s v="123-3141"/>
        <s v="123-3142"/>
        <s v="123-3143"/>
        <s v="123-3144"/>
        <s v="123-3145"/>
        <s v="123-3146"/>
        <s v="123-3147"/>
        <s v="123-3148"/>
        <s v="123-3149"/>
        <s v="123-3150"/>
        <s v="123-3151"/>
        <s v="123-3152"/>
        <s v="123-3153"/>
        <s v="123-3154"/>
        <s v="123-3155"/>
        <s v="123-3156"/>
        <s v="123-3157"/>
        <s v="123-3158"/>
        <s v="123-3159"/>
        <s v="123-3160"/>
        <s v="123-3161"/>
        <s v="123-3162"/>
        <s v="123-3163"/>
        <s v="123-3164"/>
        <s v="123-3165"/>
        <s v="123-3166"/>
        <s v="123-3167"/>
        <s v="123-3168"/>
        <s v="123-3169"/>
        <s v="123-3170"/>
        <s v="123-3171"/>
        <s v="123-3172"/>
        <s v="123-3173"/>
        <s v="123-3174"/>
        <s v="123-3175"/>
        <s v="123-3176"/>
        <s v="123-3177"/>
        <s v="123-3178"/>
        <s v="123-3179"/>
        <s v="123-3180"/>
        <s v="123-3181"/>
        <s v="123-3182"/>
        <s v="123-3183"/>
        <s v="123-3184"/>
        <s v="123-3185"/>
        <s v="123-3186"/>
        <s v="123-3187"/>
        <s v="123-3188"/>
        <s v="123-3189"/>
        <s v="123-3190"/>
        <s v="123-3191"/>
        <s v="123-3192"/>
        <s v="123-3193"/>
        <s v="123-3194"/>
        <s v="123-3195"/>
        <s v="123-3196"/>
        <s v="123-3197"/>
        <s v="123-3198"/>
        <s v="123-3199"/>
        <s v="123-3200"/>
        <s v="123-3201"/>
        <s v="123-3202"/>
        <s v="123-3203"/>
        <s v="123-3204"/>
        <s v="123-3205"/>
        <s v="123-3206"/>
        <s v="123-3207"/>
        <s v="123-3208"/>
        <s v="123-3209"/>
        <s v="123-3210"/>
        <s v="123-3211"/>
        <s v="123-3212"/>
        <s v="123-3213"/>
        <s v="123-3214"/>
        <s v="123-3215"/>
        <s v="123-3216"/>
        <s v="123-3217"/>
        <s v="123-3218"/>
        <s v="123-3219"/>
        <s v="123-3220"/>
        <s v="123-3221"/>
        <s v="123-3222"/>
        <s v="123-3223"/>
        <s v="123-3224"/>
        <s v="123-3225"/>
        <s v="123-3226"/>
        <s v="123-3227"/>
        <s v="123-3228"/>
        <s v="123-3229"/>
        <s v="123-3230"/>
        <s v="123-3231"/>
        <s v="123-3232"/>
        <s v="123-3233"/>
        <s v="123-3234"/>
        <s v="123-3235"/>
        <s v="123-3236"/>
        <s v="123-3237"/>
        <s v="123-3238"/>
        <s v="123-3239"/>
        <s v="123-3240"/>
        <s v="123-3241"/>
        <s v="123-3242"/>
        <s v="123-3243"/>
        <s v="123-3244"/>
        <s v="123-3245"/>
        <s v="123-3246"/>
        <s v="123-3247"/>
        <s v="123-3248"/>
        <s v="123-3249"/>
        <s v="123-3250"/>
        <s v="123-3251"/>
        <s v="123-3252"/>
        <s v="123-3253"/>
        <s v="123-3254"/>
        <s v="123-3255"/>
        <s v="123-3256"/>
        <s v="123-3257"/>
        <s v="123-3258"/>
        <s v="123-3259"/>
        <s v="123-3260"/>
        <s v="123-3261"/>
        <s v="123-3262"/>
        <s v="123-3263"/>
        <s v="123-3264"/>
        <s v="123-3265"/>
        <s v="123-3266"/>
        <s v="123-3267"/>
        <s v="123-3268"/>
        <s v="123-3269"/>
        <s v="123-3270"/>
        <s v="123-3271"/>
        <s v="123-3272"/>
        <s v="123-3273"/>
        <s v="123-3274"/>
        <s v="123-3275"/>
        <s v="123-3276"/>
        <s v="123-3277"/>
        <s v="123-3278"/>
        <s v="123-3279"/>
        <s v="123-3280"/>
        <s v="123-3281"/>
        <s v="123-3282"/>
        <s v="123-3283"/>
        <s v="123-3284"/>
        <s v="123-3285"/>
        <s v="123-3286"/>
        <s v="123-3287"/>
        <s v="123-3288"/>
        <s v="123-3289"/>
        <s v="123-3290"/>
        <s v="123-3291"/>
        <s v="123-3292"/>
        <s v="123-3293"/>
        <s v="123-3294"/>
        <s v="123-3295"/>
        <s v="123-3296"/>
        <s v="123-3297"/>
        <s v="123-3298"/>
        <s v="123-3299"/>
        <s v="123-3300"/>
        <s v="123-3301"/>
        <s v="123-3302"/>
        <s v="123-3303"/>
        <s v="123-3304"/>
        <s v="123-3305"/>
        <s v="123-3306"/>
        <s v="123-3307"/>
        <s v="123-3308"/>
        <s v="123-3309"/>
        <s v="123-3310"/>
        <s v="123-3311"/>
        <s v="123-3312"/>
        <s v="123-3313"/>
        <s v="123-3314"/>
        <s v="123-3315"/>
        <s v="123-3316"/>
        <s v="123-3317"/>
        <s v="123-3318"/>
        <s v="123-3319"/>
        <s v="123-3320"/>
        <s v="123-3321"/>
        <s v="123-3322"/>
        <s v="123-3323"/>
        <s v="123-3324"/>
        <s v="123-3325"/>
        <s v="123-3326"/>
        <s v="123-3327"/>
        <s v="123-3328"/>
        <s v="123-3329"/>
        <s v="123-3330"/>
        <s v="123-3331"/>
        <s v="123-3332"/>
        <s v="123-3333"/>
        <s v="123-3334"/>
        <s v="123-3335"/>
        <s v="123-3336"/>
        <s v="123-3337"/>
        <s v="123-3338"/>
        <s v="123-3339"/>
        <s v="123-3340"/>
        <s v="123-3341"/>
        <s v="123-3342"/>
        <s v="123-3343"/>
        <s v="123-3344"/>
        <s v="123-3345"/>
        <s v="123-3346"/>
        <s v="123-3347"/>
        <s v="123-3348"/>
        <s v="123-3349"/>
        <s v="123-3350"/>
        <s v="123-3351"/>
        <s v="123-3352"/>
        <s v="123-3353"/>
        <s v="123-3354"/>
        <s v="123-3355"/>
        <s v="123-3356"/>
        <s v="123-3357"/>
        <s v="123-3358"/>
        <s v="123-3359"/>
        <s v="123-3360"/>
        <s v="123-3361"/>
        <s v="123-3362"/>
        <s v="123-3363"/>
        <s v="123-3364"/>
        <s v="123-3365"/>
        <s v="123-3366"/>
        <s v="123-3367"/>
        <s v="123-3368"/>
        <s v="123-3369"/>
        <s v="123-3370"/>
        <s v="123-3371"/>
        <s v="123-3372"/>
        <s v="123-3373"/>
        <s v="123-3374"/>
        <s v="123-3375"/>
        <s v="123-3376"/>
        <s v="123-3377"/>
        <s v="123-3378"/>
        <s v="123-3379"/>
        <s v="123-3380"/>
        <s v="123-3381"/>
        <s v="123-3382"/>
        <s v="123-3383"/>
        <s v="123-3384"/>
        <s v="123-3385"/>
        <s v="123-3386"/>
        <s v="123-3387"/>
        <s v="123-3388"/>
        <s v="123-3389"/>
        <s v="123-3390"/>
        <s v="123-3391"/>
        <s v="123-3392"/>
        <s v="123-3393"/>
        <s v="123-3394"/>
        <s v="123-3395"/>
        <s v="123-3396"/>
        <s v="123-3397"/>
        <s v="123-3398"/>
        <s v="123-3399"/>
        <s v="123-3400"/>
        <s v="123-3401"/>
        <s v="123-3402"/>
        <s v="123-3403"/>
        <s v="123-3404"/>
        <s v="123-3405"/>
        <s v="123-3406"/>
        <s v="123-3407"/>
        <s v="123-3408"/>
        <s v="123-3409"/>
        <s v="123-3410"/>
        <s v="123-3411"/>
        <s v="123-3412"/>
        <s v="123-3413"/>
        <s v="123-3414"/>
        <s v="123-3415"/>
        <s v="123-3416"/>
        <s v="123-3417"/>
        <s v="123-3418"/>
        <s v="123-3419"/>
        <s v="123-3420"/>
        <s v="123-3421"/>
        <s v="123-3422"/>
        <s v="123-3423"/>
        <s v="123-3424"/>
        <s v="123-3425"/>
        <s v="123-3426"/>
        <s v="123-3427"/>
        <s v="123-3428"/>
        <s v="123-3429"/>
        <s v="123-3430"/>
        <s v="123-3431"/>
        <s v="123-3432"/>
        <s v="123-3433"/>
        <s v="123-3434"/>
        <s v="123-3435"/>
        <s v="123-3436"/>
        <s v="123-3437"/>
        <s v="123-3438"/>
        <s v="123-3439"/>
        <s v="123-3440"/>
        <s v="123-3441"/>
        <s v="123-3442"/>
        <s v="123-3443"/>
        <s v="123-3444"/>
        <s v="123-3445"/>
        <s v="123-3446"/>
        <s v="123-3447"/>
        <s v="123-3448"/>
        <s v="123-3449"/>
        <s v="123-3450"/>
        <s v="123-3451"/>
        <s v="123-3452"/>
        <s v="123-3453"/>
        <s v="123-3454"/>
        <s v="123-3455"/>
        <s v="123-3456"/>
        <s v="123-3457"/>
        <s v="123-3458"/>
        <s v="123-3459"/>
        <s v="123-3460"/>
        <s v="123-3461"/>
        <s v="123-3462"/>
        <s v="123-3463"/>
        <s v="123-3464"/>
        <s v="123-3465"/>
        <s v="123-3466"/>
        <s v="123-3467"/>
        <s v="123-3468"/>
        <s v="123-3469"/>
        <s v="123-3470"/>
        <s v="123-3471"/>
        <s v="123-3472"/>
        <s v="123-3473"/>
        <s v="123-3474"/>
        <s v="123-3475"/>
        <s v="123-3476"/>
        <s v="123-3477"/>
        <s v="123-3478"/>
        <s v="123-3479"/>
        <s v="123-3480"/>
        <s v="123-3481"/>
        <s v="123-3482"/>
        <s v="123-3483"/>
        <s v="123-3484"/>
        <s v="123-3485"/>
        <s v="123-3486"/>
        <s v="123-3487"/>
        <s v="123-3488"/>
        <s v="123-3489"/>
        <s v="123-3490"/>
        <s v="123-3491"/>
        <s v="123-3492"/>
        <s v="123-3493"/>
        <s v="123-3494"/>
        <s v="123-3495"/>
        <s v="123-3496"/>
        <s v="123-3497"/>
        <s v="123-3498"/>
        <s v="123-3499"/>
        <s v="123-3500"/>
        <s v="123-3501"/>
        <s v="123-3502"/>
        <s v="123-3503"/>
        <s v="123-3504"/>
        <s v="123-3505"/>
        <s v="123-3506"/>
        <s v="123-3507"/>
        <s v="123-3508"/>
        <s v="123-3509"/>
        <s v="123-3510"/>
        <s v="123-3511"/>
        <s v="123-3512"/>
        <s v="123-3513"/>
        <s v="123-3514"/>
        <s v="123-3515"/>
        <s v="123-3516"/>
        <s v="123-3517"/>
        <s v="123-3518"/>
        <s v="123-3519"/>
        <s v="123-3520"/>
        <s v="123-3521"/>
        <s v="123-3522"/>
        <s v="123-3523"/>
        <s v="123-3524"/>
        <s v="123-3525"/>
        <s v="123-3526"/>
        <s v="123-3527"/>
        <s v="123-3528"/>
        <s v="123-3529"/>
        <s v="123-3530"/>
        <s v="123-3531"/>
        <s v="123-3532"/>
        <s v="123-3533"/>
        <s v="123-3534"/>
        <s v="123-3535"/>
        <s v="123-3536"/>
        <s v="123-3537"/>
        <s v="123-3538"/>
        <s v="123-3539"/>
        <s v="123-3540"/>
        <s v="123-3541"/>
        <s v="123-3542"/>
        <s v="123-3543"/>
        <s v="123-3544"/>
        <s v="123-3545"/>
        <s v="123-3546"/>
        <s v="123-3547"/>
        <s v="123-3548"/>
        <s v="123-3549"/>
        <s v="123-3550"/>
        <s v="123-3551"/>
        <s v="123-3552"/>
        <s v="123-3553"/>
        <s v="123-3554"/>
        <s v="123-3555"/>
        <s v="123-3556"/>
        <s v="123-3557"/>
        <s v="123-3558"/>
        <s v="123-3559"/>
        <s v="123-3560"/>
        <s v="123-3561"/>
        <s v="123-3562"/>
        <s v="123-3563"/>
        <s v="123-3564"/>
        <s v="123-3565"/>
        <s v="123-3566"/>
        <s v="123-3567"/>
        <s v="123-3568"/>
        <s v="123-3569"/>
        <s v="123-3570"/>
        <s v="123-3571"/>
        <s v="123-3572"/>
        <s v="123-3573"/>
        <s v="123-3574"/>
        <s v="123-3575"/>
        <s v="123-3576"/>
        <s v="123-3577"/>
        <s v="123-3578"/>
        <s v="123-3579"/>
        <s v="123-3580"/>
        <s v="123-3581"/>
        <s v="123-3582"/>
        <s v="123-3583"/>
        <s v="123-3584"/>
        <s v="123-3585"/>
        <s v="123-3586"/>
        <s v="123-3587"/>
        <s v="123-3588"/>
        <s v="123-3589"/>
        <s v="123-3590"/>
        <s v="123-3591"/>
        <s v="123-3592"/>
        <s v="123-3593"/>
        <s v="123-3594"/>
        <s v="123-3595"/>
        <s v="123-3596"/>
        <s v="123-3597"/>
        <s v="123-3598"/>
        <s v="123-3599"/>
        <s v="123-3600"/>
        <s v="123-3601"/>
        <s v="123-3602"/>
        <s v="123-3603"/>
        <s v="123-3604"/>
        <s v="123-3605"/>
        <s v="123-3606"/>
        <s v="123-3607"/>
        <s v="123-3608"/>
        <s v="123-3609"/>
        <s v="123-3610"/>
        <s v="123-3611"/>
        <s v="123-3612"/>
        <s v="123-3613"/>
        <s v="123-3614"/>
        <s v="123-3615"/>
        <s v="123-3616"/>
        <s v="123-3617"/>
        <s v="123-3618"/>
        <s v="123-3619"/>
        <s v="123-3620"/>
        <s v="123-3621"/>
        <s v="123-3622"/>
        <s v="123-3623"/>
        <s v="123-3624"/>
        <s v="123-3625"/>
        <s v="123-3626"/>
        <s v="123-3627"/>
        <s v="123-3628"/>
        <s v="123-3629"/>
        <s v="123-3630"/>
        <s v="123-3631"/>
        <s v="123-3632"/>
        <s v="123-3633"/>
        <s v="123-3634"/>
        <s v="123-3635"/>
        <s v="123-3636"/>
        <s v="123-3637"/>
        <s v="123-3638"/>
        <s v="123-3639"/>
        <s v="123-3640"/>
        <s v="123-3641"/>
        <s v="123-3642"/>
        <s v="123-3643"/>
        <s v="123-3644"/>
        <s v="123-3645"/>
        <s v="123-3646"/>
        <s v="123-3647"/>
        <s v="123-3648"/>
        <s v="123-3649"/>
        <s v="123-3650"/>
        <s v="123-3651"/>
        <s v="123-3652"/>
        <s v="123-3653"/>
        <s v="123-3654"/>
        <s v="123-3655"/>
        <s v="123-3656"/>
        <s v="123-3657"/>
        <s v="123-3658"/>
        <s v="123-3659"/>
        <s v="123-3660"/>
        <s v="123-3661"/>
        <s v="123-3662"/>
        <s v="123-3663"/>
        <s v="123-3664"/>
        <s v="123-3665"/>
        <s v="123-3666"/>
        <s v="123-3667"/>
        <s v="123-3668"/>
        <s v="123-3669"/>
        <s v="123-3670"/>
        <s v="123-3671"/>
        <s v="123-3672"/>
        <s v="123-3673"/>
        <s v="123-3674"/>
        <s v="123-3675"/>
        <s v="123-3676"/>
        <s v="123-3677"/>
        <s v="123-3678"/>
        <s v="123-3679"/>
        <s v="123-3680"/>
        <s v="123-3681"/>
        <s v="123-3682"/>
        <s v="123-3683"/>
        <s v="123-3684"/>
        <s v="123-3685"/>
        <s v="123-3686"/>
        <s v="123-3687"/>
        <s v="123-3688"/>
        <s v="123-3689"/>
        <s v="123-3690"/>
        <s v="123-3691"/>
        <s v="123-3692"/>
        <s v="123-3693"/>
        <s v="123-3694"/>
        <s v="123-3695"/>
        <s v="123-3696"/>
        <s v="123-3697"/>
        <s v="123-3698"/>
        <s v="123-3699"/>
        <s v="123-3700"/>
        <s v="123-3701"/>
        <s v="123-3702"/>
        <s v="123-3703"/>
        <s v="123-3704"/>
        <s v="123-3705"/>
        <s v="123-3706"/>
        <s v="123-3707"/>
        <s v="123-3708"/>
        <s v="123-3709"/>
        <s v="123-3710"/>
        <s v="123-3711"/>
        <s v="123-3712"/>
        <s v="123-3713"/>
        <s v="123-3714"/>
        <s v="123-3715"/>
        <s v="123-3716"/>
        <s v="123-3717"/>
        <s v="123-3718"/>
        <s v="123-3719"/>
        <s v="123-3720"/>
        <s v="123-3721"/>
        <s v="123-3722"/>
        <s v="123-3723"/>
        <s v="123-3724"/>
        <s v="123-3725"/>
        <s v="123-3726"/>
        <s v="123-3727"/>
        <s v="123-3728"/>
        <s v="123-3729"/>
        <s v="123-3730"/>
        <s v="123-3731"/>
        <s v="123-3732"/>
        <s v="123-3733"/>
        <s v="123-3734"/>
        <s v="123-3735"/>
        <s v="123-3736"/>
        <s v="123-3737"/>
        <s v="123-3738"/>
        <s v="123-3739"/>
        <s v="123-3740"/>
        <s v="123-3741"/>
        <s v="123-3742"/>
        <s v="123-3743"/>
        <s v="123-3744"/>
        <s v="123-3745"/>
        <s v="123-3746"/>
        <s v="123-3747"/>
        <s v="123-3748"/>
        <s v="123-3749"/>
        <s v="123-3750"/>
        <s v="123-3751"/>
        <s v="123-3752"/>
        <s v="123-3753"/>
        <s v="123-3754"/>
        <s v="123-3755"/>
        <s v="123-3756"/>
        <s v="123-3757"/>
        <s v="123-3758"/>
        <s v="123-3759"/>
        <s v="123-3760"/>
        <s v="123-3761"/>
        <s v="123-3762"/>
        <s v="123-3763"/>
        <s v="123-3764"/>
        <s v="123-3765"/>
        <s v="123-3766"/>
        <s v="123-3767"/>
        <s v="123-3768"/>
        <s v="123-3769"/>
        <s v="123-3770"/>
        <s v="123-3771"/>
        <s v="123-3772"/>
        <s v="123-3773"/>
        <s v="123-3774"/>
        <s v="123-3775"/>
        <s v="123-3776"/>
        <s v="123-3777"/>
        <s v="123-3778"/>
        <s v="123-3779"/>
        <s v="123-3780"/>
        <s v="123-3781"/>
        <s v="123-3782"/>
        <s v="123-3783"/>
        <s v="123-3784"/>
        <s v="123-3785"/>
        <s v="123-3786"/>
        <s v="123-3787"/>
        <s v="123-3788"/>
        <s v="123-3789"/>
        <s v="123-3790"/>
        <s v="123-3791"/>
        <s v="123-3792"/>
        <s v="123-3793"/>
        <s v="123-3794"/>
        <s v="123-3795"/>
        <s v="123-3796"/>
        <s v="123-3797"/>
        <s v="123-3798"/>
        <s v="123-3799"/>
        <s v="123-3800"/>
        <s v="123-3801"/>
        <s v="123-3802"/>
        <s v="123-3803"/>
        <s v="123-3804"/>
        <s v="123-3805"/>
        <s v="123-3806"/>
        <s v="123-3807"/>
        <s v="123-3808"/>
        <s v="123-3809"/>
        <s v="123-3810"/>
        <s v="123-3811"/>
        <s v="123-3812"/>
        <s v="123-3813"/>
        <s v="123-3814"/>
        <s v="123-3815"/>
        <s v="123-3816"/>
        <s v="123-3817"/>
        <s v="123-3818"/>
        <s v="123-3819"/>
        <s v="123-3820"/>
        <s v="123-3821"/>
        <s v="123-3822"/>
        <s v="123-3823"/>
        <s v="123-3824"/>
        <s v="123-3825"/>
        <s v="123-3826"/>
        <s v="123-3827"/>
        <s v="123-3828"/>
        <s v="123-3829"/>
        <s v="123-3830"/>
        <s v="123-3831"/>
        <s v="123-3832"/>
        <s v="123-3833"/>
        <s v="123-3834"/>
        <s v="123-3835"/>
        <s v="123-3836"/>
        <s v="123-3837"/>
        <s v="123-3838"/>
        <s v="123-3839"/>
        <s v="123-3840"/>
        <s v="123-3841"/>
        <s v="123-3842"/>
        <s v="123-3843"/>
        <s v="123-3844"/>
        <s v="123-3845"/>
        <s v="123-3846"/>
        <s v="123-3847"/>
        <s v="123-3848"/>
        <s v="123-3849"/>
        <s v="123-3850"/>
        <s v="123-3851"/>
        <s v="123-3852"/>
        <s v="123-3853"/>
        <s v="123-3854"/>
        <s v="123-3855"/>
        <s v="123-3856"/>
        <s v="123-3857"/>
        <s v="123-3858"/>
        <s v="123-3859"/>
        <s v="123-3860"/>
        <s v="123-3861"/>
        <s v="123-3862"/>
        <s v="123-3863"/>
        <s v="123-3864"/>
        <s v="123-3865"/>
        <s v="123-3866"/>
        <s v="123-3867"/>
        <s v="123-3868"/>
        <s v="123-3869"/>
        <s v="123-3870"/>
        <s v="123-3871"/>
        <s v="123-3872"/>
        <s v="123-3873"/>
        <s v="123-3874"/>
        <s v="123-3875"/>
        <s v="123-3876"/>
        <s v="123-3877"/>
        <s v="123-3878"/>
        <s v="123-3879"/>
        <s v="123-3880"/>
        <s v="123-3881"/>
        <s v="123-3882"/>
        <s v="123-3883"/>
        <s v="123-3884"/>
        <s v="123-3885"/>
        <s v="123-3886"/>
        <s v="123-3887"/>
        <s v="123-3888"/>
        <s v="123-3889"/>
        <s v="123-3890"/>
        <s v="123-3891"/>
        <s v="123-3892"/>
        <s v="123-3893"/>
        <s v="123-3894"/>
        <s v="123-3895"/>
        <s v="123-3896"/>
        <s v="123-3897"/>
        <s v="123-3898"/>
        <s v="123-3899"/>
        <s v="123-3900"/>
        <s v="123-3901"/>
        <s v="123-3902"/>
        <s v="123-3903"/>
        <s v="123-3904"/>
        <s v="123-3905"/>
        <s v="123-3906"/>
        <s v="123-3907"/>
        <s v="123-3908"/>
        <s v="123-3909"/>
        <s v="123-3910"/>
        <s v="123-3911"/>
        <s v="123-3912"/>
        <s v="123-3913"/>
        <s v="123-3914"/>
        <s v="123-3915"/>
        <s v="123-3916"/>
        <s v="123-3917"/>
        <s v="123-3918"/>
        <s v="123-3919"/>
        <s v="123-3920"/>
        <s v="123-3921"/>
        <s v="123-3922"/>
        <s v="123-3923"/>
        <s v="123-3924"/>
        <s v="123-3925"/>
        <s v="123-3926"/>
        <s v="123-3927"/>
        <s v="123-3928"/>
        <s v="123-3929"/>
        <s v="123-3930"/>
        <s v="123-3931"/>
        <s v="123-3932"/>
        <s v="123-3933"/>
        <s v="123-3934"/>
        <s v="123-3935"/>
        <s v="123-3936"/>
        <s v="123-3937"/>
        <s v="123-3938"/>
        <s v="123-3939"/>
        <s v="123-3940"/>
        <s v="123-3941"/>
        <s v="123-3942"/>
        <s v="123-3943"/>
        <s v="123-3944"/>
        <s v="123-3945"/>
        <s v="123-3946"/>
        <s v="123-3947"/>
        <s v="123-3948"/>
        <s v="123-3949"/>
        <s v="123-3950"/>
        <s v="123-3951"/>
        <s v="123-3952"/>
        <s v="123-3953"/>
        <s v="123-3954"/>
        <s v="123-3955"/>
        <s v="123-3956"/>
        <s v="123-3957"/>
        <s v="123-3958"/>
        <s v="123-3959"/>
        <s v="123-3960"/>
        <s v="123-3961"/>
        <s v="123-3962"/>
        <s v="123-3963"/>
        <s v="123-3964"/>
        <s v="123-3965"/>
        <s v="123-3966"/>
        <s v="123-3967"/>
        <s v="123-3968"/>
        <s v="123-3969"/>
        <s v="123-3970"/>
        <s v="123-3971"/>
        <s v="123-3972"/>
        <s v="123-3973"/>
        <s v="123-3974"/>
        <s v="123-3975"/>
        <s v="123-3976"/>
        <s v="123-3977"/>
        <s v="123-3978"/>
        <s v="123-3979"/>
        <s v="123-3980"/>
        <s v="123-3981"/>
        <s v="123-3982"/>
        <s v="123-3983"/>
        <s v="123-3984"/>
        <s v="123-3985"/>
        <s v="123-3986"/>
        <s v="123-3987"/>
        <s v="123-3988"/>
        <s v="123-3989"/>
        <s v="123-3990"/>
        <s v="123-3991"/>
        <s v="123-3992"/>
        <s v="123-3993"/>
        <s v="123-3994"/>
        <s v="123-3995"/>
        <s v="123-3996"/>
        <s v="123-3997"/>
        <s v="123-3998"/>
        <s v="123-3999"/>
        <s v="123-4000"/>
        <s v="123-4001"/>
        <s v="123-4002"/>
        <s v="123-4003"/>
        <s v="123-4004"/>
        <s v="123-4005"/>
        <s v="123-4006"/>
        <s v="123-4007"/>
        <s v="123-4008"/>
        <s v="123-4009"/>
        <s v="123-4010"/>
        <s v="123-4011"/>
        <s v="123-4012"/>
        <s v="123-4013"/>
        <s v="123-4014"/>
        <s v="123-4015"/>
        <s v="123-4016"/>
        <s v="123-4017"/>
        <s v="123-4018"/>
        <s v="123-4019"/>
        <s v="123-4020"/>
        <s v="123-4021"/>
        <s v="123-4022"/>
        <s v="123-4023"/>
        <s v="123-4024"/>
        <s v="123-4025"/>
        <s v="123-4026"/>
        <s v="123-4027"/>
        <s v="123-4028"/>
        <s v="123-4029"/>
        <s v="123-4030"/>
        <s v="123-4031"/>
        <s v="123-4032"/>
        <s v="123-4033"/>
        <s v="123-4034"/>
        <s v="123-4035"/>
        <s v="123-4036"/>
        <s v="123-4037"/>
        <s v="123-4038"/>
        <s v="123-4039"/>
        <s v="123-4040"/>
        <s v="123-4041"/>
        <s v="123-4042"/>
        <s v="123-4043"/>
        <s v="123-4044"/>
        <s v="123-4045"/>
        <s v="123-4046"/>
        <s v="123-4047"/>
        <s v="123-4048"/>
        <s v="123-4049"/>
        <s v="123-4050"/>
        <s v="123-4051"/>
        <s v="123-4052"/>
        <s v="123-4053"/>
        <s v="123-4054"/>
        <s v="123-4055"/>
        <s v="123-4056"/>
        <s v="123-4057"/>
        <s v="123-4058"/>
        <s v="123-4059"/>
        <s v="123-4060"/>
        <s v="123-4061"/>
        <s v="123-4062"/>
        <s v="123-4063"/>
        <s v="123-4064"/>
        <s v="123-4065"/>
        <s v="123-4066"/>
        <s v="123-4067"/>
        <s v="123-4068"/>
        <s v="123-4069"/>
        <s v="123-4070"/>
        <s v="123-4071"/>
        <s v="123-4072"/>
        <s v="123-4073"/>
        <s v="123-4074"/>
        <s v="123-4075"/>
        <s v="123-4076"/>
        <s v="123-4077"/>
        <s v="123-4078"/>
        <s v="123-4079"/>
        <s v="123-4080"/>
        <s v="123-4081"/>
        <s v="123-4082"/>
        <s v="123-4083"/>
        <s v="123-4084"/>
        <s v="123-4085"/>
        <s v="123-4086"/>
        <s v="123-4087"/>
        <s v="123-4088"/>
        <s v="123-4089"/>
        <s v="123-4090"/>
        <s v="123-4091"/>
        <s v="123-4092"/>
        <s v="123-4093"/>
        <s v="123-4094"/>
        <s v="123-4095"/>
        <s v="123-4096"/>
        <s v="123-4097"/>
        <s v="123-4098"/>
        <s v="123-4099"/>
        <s v="123-4100"/>
        <s v="123-4101"/>
        <s v="123-4102"/>
        <s v="123-4103"/>
        <s v="123-4104"/>
        <s v="123-4105"/>
        <s v="123-4106"/>
        <s v="123-4107"/>
        <s v="123-4108"/>
        <s v="123-4109"/>
        <s v="123-4110"/>
        <s v="123-4111"/>
        <s v="123-4112"/>
        <s v="123-4113"/>
        <s v="123-4114"/>
        <s v="123-4115"/>
        <s v="123-4116"/>
        <s v="123-4117"/>
        <s v="123-4118"/>
        <s v="123-4119"/>
        <s v="123-4120"/>
        <s v="123-4121"/>
        <s v="123-4122"/>
        <s v="123-4123"/>
        <s v="123-4124"/>
        <s v="123-4125"/>
        <s v="123-4126"/>
        <s v="123-4127"/>
        <s v="123-4128"/>
        <s v="123-4129"/>
        <s v="123-4130"/>
        <s v="123-4131"/>
        <s v="123-4132"/>
        <s v="123-4133"/>
        <s v="123-4134"/>
        <s v="123-4135"/>
        <s v="123-4136"/>
        <s v="123-4137"/>
        <s v="123-4138"/>
        <s v="123-4139"/>
        <s v="123-4140"/>
        <s v="123-4141"/>
        <s v="123-4142"/>
        <s v="123-4143"/>
        <s v="123-4144"/>
        <s v="123-4145"/>
        <s v="123-4146"/>
        <s v="123-4147"/>
        <s v="123-4148"/>
        <s v="123-4149"/>
        <s v="123-4150"/>
        <s v="123-4151"/>
        <s v="123-4152"/>
        <s v="123-4153"/>
        <s v="123-4154"/>
        <s v="123-4155"/>
        <s v="123-4156"/>
        <s v="123-4157"/>
        <s v="123-4158"/>
        <s v="123-4159"/>
        <s v="123-4160"/>
        <s v="123-4161"/>
        <s v="123-4162"/>
        <s v="123-4163"/>
        <s v="123-4164"/>
        <s v="123-4165"/>
        <s v="123-4166"/>
        <s v="123-4167"/>
        <s v="123-4168"/>
        <s v="123-4169"/>
        <s v="123-4170"/>
        <s v="123-4171"/>
        <s v="123-4172"/>
        <s v="123-4173"/>
        <s v="123-4174"/>
        <s v="123-4175"/>
        <s v="123-4176"/>
        <s v="123-4177"/>
        <s v="123-4178"/>
        <s v="123-4179"/>
        <s v="123-4180"/>
        <s v="123-4181"/>
        <s v="123-4182"/>
        <s v="123-4183"/>
        <s v="123-4184"/>
        <s v="123-4185"/>
        <s v="123-4186"/>
        <s v="123-4187"/>
        <s v="123-4188"/>
        <s v="123-4189"/>
        <s v="123-4190"/>
        <s v="123-4191"/>
        <s v="123-4192"/>
        <s v="123-4193"/>
        <s v="123-4194"/>
        <s v="123-4195"/>
        <s v="123-4196"/>
        <s v="123-4197"/>
        <s v="123-4198"/>
        <s v="123-4199"/>
        <s v="123-4200"/>
        <s v="123-4201"/>
        <s v="123-4202"/>
        <s v="123-4203"/>
        <s v="123-4204"/>
        <s v="123-4205"/>
        <s v="123-4206"/>
        <s v="123-4207"/>
        <s v="123-4208"/>
        <s v="123-4209"/>
        <s v="123-4210"/>
        <s v="123-4211"/>
        <s v="123-4212"/>
        <s v="123-4213"/>
        <s v="123-4214"/>
        <s v="123-4215"/>
        <s v="123-4216"/>
        <s v="123-4217"/>
        <s v="123-4218"/>
        <s v="123-4219"/>
        <s v="123-4220"/>
        <s v="123-4221"/>
        <s v="123-4222"/>
        <s v="123-4223"/>
        <s v="123-4224"/>
        <s v="123-4225"/>
        <s v="123-4226"/>
        <s v="123-4227"/>
        <s v="123-4228"/>
        <s v="123-4229"/>
        <s v="123-4230"/>
        <s v="123-4231"/>
        <s v="123-4232"/>
        <s v="123-4233"/>
        <s v="123-4234"/>
        <s v="123-4235"/>
        <s v="123-4236"/>
        <s v="123-4237"/>
        <s v="123-4238"/>
        <s v="123-4239"/>
        <s v="123-4240"/>
        <s v="123-4241"/>
        <s v="123-4242"/>
        <s v="123-4243"/>
        <s v="123-4244"/>
        <s v="123-4245"/>
        <s v="123-4246"/>
        <s v="123-4247"/>
        <s v="123-4248"/>
        <s v="123-4249"/>
        <s v="123-4250"/>
        <s v="123-4251"/>
        <s v="123-4252"/>
        <s v="123-4253"/>
        <s v="123-4254"/>
        <s v="123-4255"/>
        <s v="123-4256"/>
        <s v="123-4257"/>
        <s v="123-4258"/>
        <s v="123-4259"/>
        <s v="123-4260"/>
        <s v="123-4261"/>
        <s v="123-4262"/>
        <s v="123-4263"/>
        <s v="123-4264"/>
        <s v="123-4265"/>
        <s v="123-4266"/>
        <s v="123-4267"/>
        <s v="123-4268"/>
        <s v="123-4269"/>
        <s v="123-4270"/>
        <s v="123-4271"/>
        <s v="123-4272"/>
        <s v="123-4273"/>
        <s v="123-4274"/>
        <s v="123-4275"/>
        <s v="123-4276"/>
        <s v="123-4277"/>
        <s v="123-4278"/>
        <s v="123-4279"/>
        <s v="123-4280"/>
        <s v="123-4281"/>
        <s v="123-4282"/>
        <s v="123-4283"/>
        <s v="123-4284"/>
        <s v="123-4285"/>
        <s v="123-4286"/>
        <s v="123-4287"/>
        <s v="123-4288"/>
        <s v="123-4289"/>
        <s v="123-4290"/>
        <s v="123-4291"/>
        <s v="123-4292"/>
        <s v="123-4293"/>
        <s v="123-4294"/>
        <s v="123-4295"/>
        <s v="123-4296"/>
        <s v="123-4297"/>
        <s v="123-4298"/>
        <s v="123-4299"/>
        <s v="123-4300"/>
        <s v="123-4301"/>
        <s v="123-4302"/>
        <s v="123-4303"/>
        <s v="123-4304"/>
        <s v="123-4305"/>
        <s v="123-4306"/>
        <s v="123-4307"/>
        <s v="123-4308"/>
        <s v="123-4309"/>
        <s v="123-4310"/>
        <s v="123-4311"/>
        <s v="123-4312"/>
        <s v="123-4313"/>
        <s v="123-4314"/>
        <s v="123-4315"/>
        <s v="123-4316"/>
        <s v="123-4317"/>
        <s v="123-4318"/>
        <s v="123-4319"/>
        <s v="123-4320"/>
        <s v="123-4321"/>
        <s v="123-4322"/>
        <s v="123-4323"/>
        <s v="123-4324"/>
        <s v="123-4325"/>
        <s v="123-4326"/>
        <s v="123-4327"/>
        <s v="123-4328"/>
        <s v="123-4329"/>
        <s v="123-4330"/>
        <s v="123-4331"/>
        <s v="123-4332"/>
        <s v="123-4333"/>
        <s v="123-4334"/>
        <s v="123-4335"/>
        <s v="123-4336"/>
        <s v="123-4337"/>
        <s v="123-4338"/>
        <s v="123-4339"/>
        <s v="123-4340"/>
        <s v="123-4341"/>
        <s v="123-4342"/>
        <s v="123-4343"/>
        <s v="123-4344"/>
        <s v="123-4345"/>
        <s v="123-4346"/>
        <s v="123-4347"/>
        <s v="123-4348"/>
        <s v="123-4349"/>
        <s v="123-4350"/>
        <s v="123-4351"/>
        <s v="123-4352"/>
        <s v="123-4353"/>
        <s v="123-4354"/>
        <s v="123-4355"/>
        <s v="123-4356"/>
        <s v="123-4357"/>
        <s v="123-4358"/>
        <s v="123-4359"/>
        <s v="123-4360"/>
        <s v="123-4361"/>
        <s v="123-4362"/>
        <s v="123-4363"/>
        <s v="123-4364"/>
        <s v="123-4365"/>
        <s v="123-4366"/>
        <s v="123-4367"/>
        <s v="123-4368"/>
        <s v="123-4369"/>
        <s v="123-4370"/>
        <s v="123-4371"/>
        <s v="123-4372"/>
        <s v="123-4373"/>
        <s v="123-4374"/>
        <s v="123-4375"/>
        <s v="123-4376"/>
        <s v="123-4377"/>
        <s v="123-4378"/>
        <s v="123-4379"/>
        <s v="123-4380"/>
        <s v="123-4381"/>
        <s v="123-4382"/>
        <s v="123-4383"/>
        <s v="123-4384"/>
        <s v="123-4385"/>
        <s v="123-4386"/>
        <s v="123-4387"/>
        <s v="123-4388"/>
        <s v="123-4389"/>
        <s v="123-4390"/>
        <s v="123-4391"/>
        <s v="123-4392"/>
        <s v="123-4393"/>
        <s v="123-4394"/>
        <s v="123-4395"/>
        <s v="123-4396"/>
        <s v="123-4397"/>
        <s v="123-4398"/>
        <s v="123-4399"/>
        <s v="123-4400"/>
        <s v="123-4401"/>
        <s v="123-4402"/>
        <s v="123-4403"/>
        <s v="123-4404"/>
        <s v="123-4405"/>
        <s v="123-4406"/>
        <s v="123-4407"/>
        <s v="123-4408"/>
        <s v="123-4409"/>
        <s v="123-4410"/>
        <s v="123-4411"/>
        <s v="123-4412"/>
        <s v="123-4413"/>
        <s v="123-4414"/>
        <s v="123-4415"/>
        <s v="123-4416"/>
        <s v="123-4417"/>
        <s v="123-4418"/>
        <s v="123-4419"/>
        <s v="123-4420"/>
        <s v="123-4421"/>
        <s v="123-4422"/>
        <s v="123-4423"/>
        <s v="123-4424"/>
        <s v="123-4425"/>
        <s v="123-4426"/>
        <s v="123-4427"/>
        <s v="123-4428"/>
        <s v="123-4429"/>
        <s v="123-4430"/>
        <s v="123-4431"/>
        <s v="123-4432"/>
        <s v="123-4433"/>
        <s v="123-4434"/>
        <s v="123-4435"/>
        <s v="123-4436"/>
        <s v="123-4437"/>
        <s v="123-4438"/>
        <s v="123-4439"/>
        <s v="123-4440"/>
        <s v="123-4441"/>
        <s v="123-4442"/>
        <s v="123-4443"/>
        <s v="123-4444"/>
        <s v="123-4445"/>
        <s v="123-4446"/>
        <s v="123-4447"/>
        <s v="123-4448"/>
        <s v="123-4449"/>
        <s v="123-4450"/>
        <s v="123-4451"/>
        <s v="123-4452"/>
        <s v="123-4453"/>
        <s v="123-4454"/>
        <s v="123-4455"/>
        <s v="123-4456"/>
        <s v="123-4457"/>
        <s v="123-4458"/>
        <s v="123-4459"/>
        <s v="123-4460"/>
        <s v="123-4461"/>
        <s v="123-4462"/>
        <s v="123-4463"/>
        <s v="123-4464"/>
        <s v="123-4465"/>
        <s v="123-4466"/>
        <s v="123-4467"/>
        <s v="123-4468"/>
        <s v="123-4469"/>
        <s v="123-4470"/>
        <s v="123-4471"/>
        <s v="123-4472"/>
        <s v="123-4473"/>
        <s v="123-4474"/>
        <s v="123-4475"/>
        <s v="123-4476"/>
        <s v="123-4477"/>
        <s v="123-4478"/>
        <s v="123-4479"/>
        <s v="123-4480"/>
        <s v="123-4481"/>
        <s v="123-4482"/>
        <s v="123-4483"/>
        <s v="123-4484"/>
        <s v="123-4485"/>
        <s v="123-4486"/>
        <s v="123-4487"/>
        <s v="123-4488"/>
        <s v="123-4489"/>
        <s v="123-4490"/>
        <s v="123-4491"/>
        <s v="123-4492"/>
        <s v="123-4493"/>
        <s v="123-4494"/>
        <s v="123-4495"/>
        <s v="123-4496"/>
        <s v="123-4497"/>
        <s v="123-4498"/>
        <s v="123-4499"/>
        <s v="123-4500"/>
        <s v="123-4501"/>
        <s v="123-4502"/>
        <s v="123-4503"/>
        <s v="123-4504"/>
        <s v="123-4505"/>
        <s v="123-4506"/>
        <s v="123-4507"/>
        <s v="123-4508"/>
        <s v="123-4509"/>
        <s v="123-4510"/>
        <s v="123-4511"/>
        <s v="123-4512"/>
        <s v="123-4513"/>
        <s v="123-4514"/>
        <s v="123-4515"/>
        <s v="123-4516"/>
        <s v="123-4517"/>
        <s v="123-4518"/>
        <s v="123-4519"/>
        <s v="123-4520"/>
        <s v="123-4521"/>
        <s v="123-4522"/>
        <s v="123-4523"/>
        <s v="123-4524"/>
        <s v="123-4525"/>
        <s v="123-4526"/>
        <s v="123-4527"/>
        <s v="123-4528"/>
        <s v="123-4529"/>
        <s v="123-4530"/>
        <s v="123-4531"/>
        <s v="123-4532"/>
        <s v="123-4533"/>
        <s v="123-4534"/>
        <s v="123-4535"/>
        <s v="123-4536"/>
        <s v="123-4537"/>
        <s v="123-4538"/>
        <s v="123-4539"/>
        <s v="123-4540"/>
        <s v="123-4541"/>
        <s v="123-4542"/>
        <s v="123-4543"/>
        <s v="123-4544"/>
        <s v="123-4545"/>
        <s v="123-4546"/>
        <s v="123-4547"/>
        <s v="123-4548"/>
        <s v="123-4549"/>
        <s v="123-4550"/>
        <s v="123-4551"/>
        <s v="123-4552"/>
        <s v="123-4553"/>
        <s v="123-4554"/>
        <s v="123-4555"/>
        <s v="123-4556"/>
        <s v="123-4557"/>
        <s v="123-4558"/>
        <s v="123-4559"/>
        <s v="123-4560"/>
        <s v="123-4561"/>
        <s v="123-4562"/>
        <s v="123-4563"/>
        <s v="123-4564"/>
        <s v="123-4565"/>
        <s v="123-4566"/>
        <s v="123-4567"/>
        <s v="123-4568"/>
        <s v="123-4569"/>
        <s v="123-4570"/>
        <s v="123-4571"/>
        <s v="123-4572"/>
        <s v="123-4573"/>
        <s v="123-4574"/>
        <s v="123-4575"/>
        <s v="123-4576"/>
        <s v="123-4577"/>
        <s v="123-4578"/>
        <s v="123-4579"/>
        <s v="123-4580"/>
        <s v="123-4581"/>
        <s v="123-4582"/>
        <s v="123-4583"/>
        <s v="123-4584"/>
        <s v="123-4585"/>
        <s v="123-4586"/>
        <s v="123-4587"/>
        <s v="123-4588"/>
        <s v="123-4589"/>
        <s v="123-4590"/>
        <s v="123-4591"/>
        <s v="123-4592"/>
        <s v="123-4593"/>
        <s v="123-4594"/>
        <s v="123-4595"/>
        <s v="123-4596"/>
        <s v="123-4597"/>
        <s v="123-4598"/>
        <s v="123-4599"/>
        <s v="123-4600"/>
        <s v="123-4601"/>
        <s v="123-4602"/>
        <s v="123-4603"/>
        <s v="123-4604"/>
        <s v="123-4605"/>
        <s v="123-4606"/>
        <s v="123-4607"/>
        <s v="123-4608"/>
        <s v="123-4609"/>
        <s v="123-4610"/>
        <s v="123-4611"/>
        <s v="123-4612"/>
        <s v="123-4613"/>
        <s v="123-4614"/>
        <s v="123-4615"/>
        <s v="123-4616"/>
        <s v="123-4617"/>
        <s v="123-4618"/>
        <s v="123-4619"/>
        <s v="123-4620"/>
        <s v="123-4621"/>
        <s v="123-4622"/>
        <s v="123-4623"/>
        <s v="123-4624"/>
        <s v="123-4625"/>
        <s v="123-4626"/>
        <s v="123-4627"/>
        <s v="123-4628"/>
        <s v="123-4629"/>
        <s v="123-4630"/>
        <s v="123-4631"/>
        <s v="123-4632"/>
        <s v="123-4633"/>
        <s v="123-4634"/>
        <s v="123-4635"/>
        <s v="123-4636"/>
        <s v="123-4637"/>
        <s v="123-4638"/>
        <s v="123-4639"/>
        <s v="123-4640"/>
        <s v="123-4641"/>
        <s v="123-4642"/>
        <s v="123-4643"/>
        <s v="123-4644"/>
        <s v="123-4645"/>
        <s v="123-4646"/>
        <s v="123-4647"/>
        <s v="123-4648"/>
        <s v="123-4649"/>
        <s v="123-4650"/>
        <s v="123-4651"/>
        <s v="123-4652"/>
        <s v="123-4653"/>
        <s v="123-4654"/>
        <s v="123-4655"/>
        <s v="123-4656"/>
        <s v="123-4657"/>
        <s v="123-4658"/>
        <s v="123-4659"/>
        <s v="123-4660"/>
        <s v="123-4661"/>
        <s v="123-4662"/>
        <s v="123-4663"/>
        <s v="123-4664"/>
        <s v="123-4665"/>
        <s v="123-4666"/>
        <s v="123-4667"/>
        <s v="123-4668"/>
        <s v="123-4669"/>
        <s v="123-4670"/>
        <s v="123-4671"/>
        <s v="123-4672"/>
        <s v="123-4673"/>
        <s v="123-4674"/>
        <s v="123-4675"/>
        <s v="123-4676"/>
        <s v="123-4677"/>
        <s v="123-4678"/>
        <s v="123-4679"/>
        <s v="123-4680"/>
        <s v="123-4681"/>
        <s v="123-4682"/>
        <s v="123-4683"/>
        <s v="123-4684"/>
        <s v="123-4685"/>
        <s v="123-4686"/>
        <s v="123-4687"/>
        <s v="123-4688"/>
        <s v="123-4689"/>
        <s v="123-4690"/>
        <s v="123-4691"/>
        <s v="123-4692"/>
        <s v="123-4693"/>
        <s v="123-4694"/>
        <s v="123-4695"/>
        <s v="123-4696"/>
        <s v="123-4697"/>
        <s v="123-4698"/>
        <s v="123-4699"/>
        <s v="123-4700"/>
        <s v="123-4701"/>
        <s v="123-4702"/>
        <s v="123-4703"/>
        <s v="123-4704"/>
        <s v="123-4705"/>
        <s v="123-4706"/>
        <s v="123-4707"/>
        <s v="123-4708"/>
        <s v="123-4709"/>
        <s v="123-4710"/>
        <s v="123-4711"/>
        <s v="123-4712"/>
        <s v="123-4713"/>
        <s v="123-4714"/>
        <s v="123-4715"/>
        <s v="123-4716"/>
        <s v="123-4717"/>
        <s v="123-4718"/>
        <s v="123-4719"/>
        <s v="123-4720"/>
        <s v="123-4721"/>
        <s v="123-4722"/>
        <s v="123-4723"/>
        <s v="123-4724"/>
        <s v="123-4725"/>
        <s v="123-4726"/>
        <s v="123-4727"/>
        <s v="123-4728"/>
        <s v="123-4729"/>
        <s v="123-4730"/>
        <s v="123-4731"/>
        <s v="123-4732"/>
        <s v="123-4733"/>
        <s v="123-4734"/>
        <s v="123-4735"/>
        <s v="123-4736"/>
        <s v="123-4737"/>
        <s v="123-4738"/>
        <s v="123-4739"/>
        <s v="123-4740"/>
        <s v="123-4741"/>
        <s v="123-4742"/>
        <s v="123-4743"/>
        <s v="123-4744"/>
        <s v="123-4745"/>
        <s v="123-4746"/>
        <s v="123-4747"/>
        <s v="123-4748"/>
        <s v="123-4749"/>
        <s v="123-4750"/>
        <s v="123-4751"/>
        <s v="123-4752"/>
        <s v="123-4753"/>
        <s v="123-4754"/>
        <s v="123-4755"/>
        <s v="123-4756"/>
        <s v="123-4757"/>
        <s v="123-4758"/>
        <s v="123-4759"/>
        <s v="123-4760"/>
        <s v="123-4761"/>
        <s v="123-4762"/>
        <s v="123-4763"/>
        <s v="123-4764"/>
        <s v="123-4765"/>
        <s v="123-4766"/>
        <s v="123-4767"/>
        <s v="123-4768"/>
        <s v="123-4769"/>
        <s v="123-4770"/>
        <s v="123-4771"/>
        <s v="123-4772"/>
        <s v="123-4773"/>
        <s v="123-4774"/>
        <s v="123-4775"/>
        <s v="123-4776"/>
        <s v="123-4777"/>
        <s v="123-4778"/>
        <s v="123-4779"/>
        <s v="123-4780"/>
        <s v="123-4781"/>
        <s v="123-4782"/>
        <s v="123-4783"/>
        <s v="123-4784"/>
        <s v="123-4785"/>
        <s v="123-4786"/>
        <s v="123-4787"/>
        <s v="123-4788"/>
        <s v="123-4789"/>
        <s v="123-4790"/>
        <s v="123-4791"/>
        <s v="123-4792"/>
        <s v="123-4793"/>
        <s v="123-4794"/>
        <s v="123-4795"/>
        <s v="123-4796"/>
        <s v="123-4797"/>
        <s v="123-4798"/>
        <s v="123-4799"/>
        <s v="123-4800"/>
        <s v="123-4801"/>
        <s v="123-4802"/>
        <s v="123-4803"/>
        <s v="123-4804"/>
        <s v="123-4805"/>
        <s v="123-4806"/>
        <s v="123-4807"/>
        <s v="123-4808"/>
        <s v="123-4809"/>
        <s v="123-4810"/>
        <s v="123-4811"/>
        <s v="123-4812"/>
        <s v="123-4813"/>
        <s v="123-4814"/>
        <s v="123-4815"/>
        <s v="123-4816"/>
        <s v="123-4817"/>
        <s v="123-4818"/>
        <s v="123-4819"/>
        <s v="123-4820"/>
        <s v="123-4821"/>
        <s v="123-4822"/>
        <s v="123-4823"/>
        <s v="123-4824"/>
        <s v="123-4825"/>
        <s v="123-4826"/>
        <s v="123-4827"/>
        <s v="123-4828"/>
        <s v="123-4829"/>
        <s v="123-4830"/>
        <s v="123-4831"/>
        <s v="123-4832"/>
        <s v="123-4833"/>
        <s v="123-4834"/>
        <s v="123-4835"/>
        <s v="123-4836"/>
        <s v="123-4837"/>
        <s v="123-4838"/>
        <s v="123-4839"/>
        <s v="123-4840"/>
        <s v="123-4841"/>
        <s v="123-4842"/>
        <s v="123-4843"/>
        <s v="123-4844"/>
        <s v="123-4845"/>
        <s v="123-4846"/>
        <s v="123-4847"/>
        <s v="123-4848"/>
        <s v="123-4849"/>
        <s v="123-4850"/>
        <s v="123-4851"/>
        <s v="123-4852"/>
        <s v="123-4853"/>
        <s v="123-4854"/>
        <s v="123-4855"/>
        <s v="123-4856"/>
        <s v="123-4857"/>
        <s v="123-4858"/>
        <s v="123-4859"/>
        <s v="123-4860"/>
        <s v="123-4861"/>
        <s v="123-4862"/>
        <s v="123-4863"/>
        <s v="123-4864"/>
        <s v="123-4865"/>
        <s v="123-4866"/>
        <s v="123-4867"/>
        <s v="123-4868"/>
        <s v="123-4869"/>
        <s v="123-4870"/>
        <s v="123-4871"/>
        <s v="123-4872"/>
        <s v="123-4873"/>
        <s v="123-4874"/>
        <s v="123-4875"/>
        <s v="123-4876"/>
        <s v="123-4877"/>
        <s v="123-4878"/>
        <s v="123-4879"/>
        <s v="123-4880"/>
        <s v="123-4881"/>
        <s v="123-4882"/>
        <s v="123-4883"/>
        <s v="123-4884"/>
        <s v="123-4885"/>
        <s v="123-4886"/>
        <s v="123-4887"/>
        <s v="123-4888"/>
        <s v="123-4889"/>
        <s v="123-4890"/>
        <s v="123-4891"/>
        <s v="123-4892"/>
        <s v="123-4893"/>
        <s v="123-4894"/>
        <s v="123-4895"/>
        <s v="123-4896"/>
        <s v="123-4897"/>
        <s v="123-4898"/>
        <s v="123-4899"/>
        <s v="123-4900"/>
        <s v="123-4901"/>
        <s v="123-4902"/>
        <s v="123-4903"/>
        <s v="123-4904"/>
        <s v="123-4905"/>
        <s v="123-4906"/>
        <s v="123-4907"/>
        <s v="123-4908"/>
        <s v="123-4909"/>
        <s v="123-4910"/>
        <s v="123-4911"/>
        <s v="123-4912"/>
        <s v="123-4913"/>
        <s v="123-4914"/>
        <s v="123-4915"/>
        <s v="123-4916"/>
        <s v="123-4917"/>
        <s v="123-4918"/>
        <s v="123-4919"/>
        <s v="123-4920"/>
        <s v="123-4921"/>
        <s v="123-4922"/>
        <s v="123-4923"/>
        <s v="123-4924"/>
        <s v="123-4925"/>
        <s v="123-4926"/>
        <s v="123-4927"/>
        <s v="123-4928"/>
        <s v="123-4929"/>
        <s v="123-4930"/>
        <s v="123-4931"/>
        <s v="123-4932"/>
        <s v="123-4933"/>
        <s v="123-4934"/>
        <s v="123-4935"/>
        <s v="123-4936"/>
        <s v="123-4937"/>
        <s v="123-4938"/>
        <s v="123-4939"/>
        <s v="123-4940"/>
        <s v="123-4941"/>
        <s v="123-4942"/>
        <s v="123-4943"/>
        <s v="123-4944"/>
        <s v="123-4945"/>
        <s v="123-4946"/>
        <s v="123-4947"/>
        <s v="123-4948"/>
        <s v="123-4949"/>
        <s v="123-4950"/>
        <s v="123-4951"/>
        <s v="123-4952"/>
        <s v="123-4953"/>
        <s v="123-4954"/>
        <s v="123-4955"/>
        <s v="123-4956"/>
        <s v="123-4957"/>
        <s v="123-4958"/>
        <s v="123-4959"/>
        <s v="123-4960"/>
        <s v="123-4961"/>
        <s v="123-4962"/>
        <s v="123-4963"/>
        <s v="123-4964"/>
        <s v="123-4965"/>
        <s v="123-4966"/>
        <s v="123-4967"/>
        <s v="123-4968"/>
        <s v="123-4969"/>
        <s v="123-4970"/>
        <s v="123-4971"/>
        <s v="123-4972"/>
        <s v="123-4973"/>
        <s v="123-4974"/>
        <s v="123-4975"/>
        <s v="123-4976"/>
        <s v="123-4977"/>
        <s v="123-4978"/>
        <s v="123-4979"/>
        <s v="123-4980"/>
        <s v="123-4981"/>
        <s v="123-4982"/>
        <s v="123-4983"/>
        <s v="123-4984"/>
        <s v="123-4985"/>
        <s v="123-4986"/>
        <s v="123-4987"/>
        <s v="123-4988"/>
        <s v="123-4989"/>
        <s v="123-4990"/>
        <s v="123-4991"/>
        <s v="123-4992"/>
        <s v="123-4993"/>
        <s v="123-4994"/>
        <s v="123-4995"/>
        <s v="123-4996"/>
        <s v="123-4997"/>
        <s v="123-4998"/>
        <s v="123-4999"/>
        <s v="123-5000"/>
        <s v="123-5001"/>
        <s v="123-5002"/>
        <s v="123-5003"/>
        <s v="123-5004"/>
        <s v="123-5005"/>
        <s v="123-5006"/>
        <s v="123-5007"/>
        <s v="123-5008"/>
        <s v="123-5009"/>
        <s v="123-5010"/>
        <s v="123-5011"/>
        <s v="123-5012"/>
        <s v="123-5013"/>
        <s v="123-5014"/>
        <s v="123-5015"/>
        <s v="123-5016"/>
        <s v="123-5017"/>
        <s v="123-5018"/>
        <s v="123-5019"/>
        <s v="123-5020"/>
        <s v="123-5021"/>
        <s v="123-5022"/>
        <s v="123-5023"/>
        <s v="123-5024"/>
        <s v="123-5025"/>
        <s v="123-5026"/>
        <s v="123-5027"/>
        <s v="123-5028"/>
        <s v="123-5029"/>
        <s v="123-5030"/>
        <s v="123-5031"/>
        <s v="123-5032"/>
        <s v="123-5033"/>
        <s v="123-5034"/>
        <s v="123-5035"/>
        <s v="123-5036"/>
        <s v="123-5037"/>
        <s v="123-5038"/>
        <s v="123-5039"/>
        <s v="123-5040"/>
        <s v="123-5041"/>
        <s v="123-5042"/>
        <s v="123-5043"/>
        <s v="123-5044"/>
        <s v="123-5045"/>
        <s v="123-5046"/>
        <s v="123-5047"/>
        <s v="123-5048"/>
        <s v="123-5049"/>
        <s v="123-5050"/>
        <s v="123-5051"/>
        <s v="123-5052"/>
        <s v="123-5053"/>
        <s v="123-5054"/>
        <s v="123-5055"/>
        <s v="123-5056"/>
        <s v="123-5057"/>
        <s v="123-5058"/>
        <s v="123-5059"/>
        <s v="123-5060"/>
        <s v="123-5061"/>
        <s v="123-5062"/>
        <s v="123-5063"/>
        <s v="123-5064"/>
        <s v="123-5065"/>
        <s v="123-5066"/>
        <s v="123-5067"/>
        <s v="123-5068"/>
        <s v="123-5069"/>
        <s v="123-5070"/>
        <s v="123-5071"/>
        <s v="123-5072"/>
        <s v="123-5073"/>
        <s v="123-5074"/>
        <s v="123-5075"/>
        <s v="123-5076"/>
        <s v="123-5077"/>
        <s v="123-5078"/>
        <s v="123-5079"/>
        <s v="123-5080"/>
        <s v="123-5081"/>
        <s v="123-5082"/>
        <s v="123-5083"/>
        <s v="123-5084"/>
        <s v="123-5085"/>
        <s v="123-5086"/>
        <s v="123-5087"/>
        <s v="123-5088"/>
        <s v="123-5089"/>
        <s v="123-5090"/>
        <s v="123-5091"/>
        <s v="123-5092"/>
        <s v="123-5093"/>
        <s v="123-5094"/>
        <s v="123-5095"/>
        <s v="123-5096"/>
        <s v="123-5097"/>
        <s v="123-5098"/>
        <s v="123-5099"/>
        <s v="123-5100"/>
        <s v="123-5101"/>
        <s v="123-5102"/>
        <s v="123-5103"/>
        <s v="123-5104"/>
        <s v="123-5105"/>
        <s v="123-5106"/>
        <s v="123-5107"/>
        <s v="123-5108"/>
        <s v="123-5109"/>
        <s v="123-5110"/>
        <s v="123-5111"/>
        <s v="123-5112"/>
        <s v="123-5113"/>
        <s v="123-5114"/>
        <s v="123-5115"/>
        <s v="123-5116"/>
        <s v="123-5117"/>
        <s v="123-5118"/>
        <s v="123-5119"/>
        <s v="123-5120"/>
        <s v="123-5121"/>
        <s v="123-5122"/>
        <s v="123-5123"/>
        <s v="123-5124"/>
        <s v="123-5125"/>
        <s v="123-5126"/>
        <s v="123-5127"/>
        <s v="123-5128"/>
        <s v="123-5129"/>
        <s v="123-5130"/>
        <s v="123-5131"/>
        <s v="123-5132"/>
        <s v="123-5133"/>
        <s v="123-5134"/>
        <s v="123-5135"/>
        <s v="123-5136"/>
        <s v="123-5137"/>
        <s v="123-5138"/>
        <s v="123-5139"/>
        <s v="123-5140"/>
        <s v="123-5141"/>
        <s v="123-5142"/>
        <s v="123-5143"/>
        <s v="123-5144"/>
        <s v="123-5145"/>
        <s v="123-5146"/>
        <s v="123-5147"/>
        <s v="123-5148"/>
        <s v="123-5149"/>
        <s v="123-5150"/>
        <s v="123-5151"/>
        <s v="123-5152"/>
        <s v="123-5153"/>
        <s v="123-5154"/>
        <s v="123-5155"/>
        <s v="123-5156"/>
        <s v="123-5157"/>
        <s v="123-5158"/>
        <s v="123-5159"/>
        <s v="123-5160"/>
        <s v="123-5161"/>
        <s v="123-5162"/>
        <s v="123-5163"/>
        <s v="123-5164"/>
        <s v="123-5165"/>
        <s v="123-5166"/>
        <s v="123-5167"/>
        <s v="123-5168"/>
        <s v="123-5169"/>
        <s v="123-5170"/>
        <s v="123-5171"/>
        <s v="123-5172"/>
        <s v="123-5173"/>
        <s v="123-5174"/>
        <s v="123-5175"/>
        <s v="123-5176"/>
        <s v="123-5177"/>
        <s v="123-5178"/>
        <s v="123-5179"/>
        <s v="123-5180"/>
        <s v="123-5181"/>
        <s v="123-5182"/>
        <s v="123-5183"/>
        <s v="123-5184"/>
        <s v="123-5185"/>
        <s v="123-5186"/>
        <s v="123-5187"/>
        <s v="123-5188"/>
        <s v="123-5189"/>
        <s v="123-5190"/>
        <s v="123-5191"/>
        <s v="123-5192"/>
        <s v="123-5193"/>
        <s v="123-5194"/>
        <s v="123-5195"/>
        <s v="123-5196"/>
        <s v="123-5197"/>
        <s v="123-5198"/>
        <s v="123-5199"/>
        <s v="123-5200"/>
        <s v="123-5201"/>
        <s v="123-5202"/>
        <s v="123-5203"/>
        <s v="123-5204"/>
        <s v="123-5205"/>
        <s v="123-5206"/>
        <s v="123-5207"/>
        <s v="123-5208"/>
        <s v="123-5209"/>
        <s v="123-5210"/>
        <s v="123-5211"/>
        <s v="123-5212"/>
        <s v="123-5213"/>
        <s v="123-5214"/>
        <s v="123-5215"/>
        <s v="123-5216"/>
        <s v="123-5217"/>
        <s v="123-5218"/>
        <s v="123-5219"/>
        <s v="123-5220"/>
        <s v="123-5221"/>
        <s v="123-5222"/>
        <s v="123-5223"/>
        <s v="123-5224"/>
        <s v="123-5225"/>
        <s v="123-5226"/>
        <s v="123-5227"/>
        <s v="123-5228"/>
        <s v="123-5229"/>
        <s v="123-5230"/>
        <s v="123-5231"/>
        <s v="123-5232"/>
        <s v="123-5233"/>
        <s v="123-5234"/>
        <s v="123-5235"/>
        <s v="123-5236"/>
        <s v="123-5237"/>
        <s v="123-5238"/>
        <s v="123-5239"/>
        <s v="123-5240"/>
        <s v="123-5241"/>
        <s v="123-5242"/>
        <s v="123-5243"/>
        <s v="123-5244"/>
        <s v="123-5245"/>
        <s v="123-5246"/>
        <s v="123-5247"/>
        <s v="123-5248"/>
        <s v="123-5249"/>
        <s v="123-5250"/>
        <s v="123-5251"/>
        <s v="123-5252"/>
        <s v="123-5253"/>
        <s v="123-5254"/>
        <s v="123-5255"/>
        <s v="123-5256"/>
        <s v="123-5257"/>
        <s v="123-5258"/>
        <s v="123-5259"/>
        <s v="123-5260"/>
        <s v="123-5261"/>
        <s v="123-5262"/>
        <s v="123-5263"/>
        <s v="123-5264"/>
        <s v="123-5265"/>
        <s v="123-5266"/>
        <s v="123-5267"/>
        <s v="123-5268"/>
        <s v="123-5269"/>
        <s v="123-5270"/>
        <s v="123-5271"/>
        <s v="123-5272"/>
        <s v="123-5273"/>
        <s v="123-5274"/>
        <s v="123-5275"/>
        <s v="123-5276"/>
        <s v="123-5277"/>
        <s v="123-5278"/>
        <s v="123-5279"/>
        <s v="123-5280"/>
        <s v="123-5281"/>
        <s v="123-5282"/>
        <s v="123-5283"/>
        <s v="123-5284"/>
        <s v="123-5285"/>
        <s v="123-5286"/>
        <s v="123-5287"/>
        <s v="123-5288"/>
        <s v="123-5289"/>
        <s v="123-5290"/>
        <s v="123-5291"/>
        <s v="123-5292"/>
        <s v="123-5293"/>
        <s v="123-5294"/>
        <s v="123-5295"/>
        <s v="123-5296"/>
        <s v="123-5297"/>
        <s v="123-5298"/>
        <s v="123-5299"/>
        <s v="123-5300"/>
        <s v="123-5301"/>
        <s v="123-5302"/>
        <s v="123-5303"/>
        <s v="123-5304"/>
        <s v="123-5305"/>
        <s v="123-5306"/>
        <s v="123-5307"/>
        <s v="123-5308"/>
        <s v="123-5309"/>
        <s v="123-5310"/>
        <s v="123-5311"/>
        <s v="123-5312"/>
        <s v="123-5313"/>
        <s v="123-5314"/>
        <s v="123-5315"/>
        <s v="123-5316"/>
        <s v="123-5317"/>
        <s v="123-5318"/>
        <s v="123-5319"/>
        <s v="123-5320"/>
        <s v="123-5321"/>
        <s v="123-5322"/>
        <s v="123-5323"/>
        <s v="123-5324"/>
        <s v="123-5325"/>
        <s v="123-5326"/>
        <s v="123-5327"/>
        <s v="123-5328"/>
        <s v="123-5329"/>
        <s v="123-5330"/>
        <s v="123-5331"/>
        <s v="123-5332"/>
        <s v="123-5333"/>
        <s v="123-5334"/>
        <s v="123-5335"/>
        <s v="123-5336"/>
        <s v="123-5337"/>
        <s v="123-5338"/>
        <s v="123-5339"/>
        <s v="123-5340"/>
        <s v="123-5341"/>
        <s v="123-5342"/>
        <s v="123-5343"/>
        <s v="123-5344"/>
        <s v="123-5345"/>
        <s v="123-5346"/>
        <s v="123-5347"/>
        <s v="123-5348"/>
        <s v="123-5349"/>
        <s v="123-5350"/>
        <s v="123-5351"/>
        <s v="123-5352"/>
        <s v="123-5353"/>
        <s v="123-5354"/>
        <s v="123-5355"/>
        <s v="123-5356"/>
        <s v="123-5357"/>
        <s v="123-5358"/>
        <s v="123-5359"/>
        <s v="123-5360"/>
        <s v="123-5361"/>
        <s v="123-5362"/>
        <s v="123-5363"/>
        <s v="123-5364"/>
        <s v="123-5365"/>
        <s v="123-5366"/>
        <s v="123-5367"/>
        <s v="123-5368"/>
        <s v="123-5369"/>
        <s v="123-5370"/>
        <s v="123-5371"/>
        <s v="123-5372"/>
        <s v="123-5373"/>
        <s v="123-5374"/>
        <s v="123-5375"/>
        <s v="123-5376"/>
        <s v="123-5377"/>
        <s v="123-5378"/>
        <s v="123-5379"/>
        <s v="123-5380"/>
        <s v="123-5381"/>
        <s v="123-5382"/>
        <s v="123-5383"/>
        <s v="123-5384"/>
        <s v="123-5385"/>
        <s v="123-5386"/>
        <s v="123-5387"/>
        <s v="123-5388"/>
        <s v="123-5389"/>
        <s v="123-5390"/>
        <s v="123-5391"/>
        <s v="123-5392"/>
        <s v="123-5393"/>
        <s v="123-5394"/>
        <s v="123-5395"/>
        <s v="123-5396"/>
        <s v="123-5397"/>
        <s v="123-5398"/>
        <s v="123-5399"/>
        <s v="123-5400"/>
        <s v="123-5401"/>
        <s v="123-5402"/>
        <s v="123-5403"/>
        <s v="123-5404"/>
        <s v="123-5405"/>
        <s v="123-5406"/>
        <s v="123-5407"/>
        <s v="123-5408"/>
        <s v="123-5409"/>
        <s v="123-5410"/>
        <s v="123-5411"/>
        <s v="123-5412"/>
        <s v="123-5413"/>
        <s v="123-5414"/>
        <s v="123-5415"/>
        <s v="123-5416"/>
        <s v="123-5417"/>
        <s v="123-5418"/>
        <s v="123-5419"/>
        <s v="123-5420"/>
        <s v="123-5421"/>
        <s v="123-5422"/>
        <s v="123-5423"/>
        <s v="123-5424"/>
        <s v="123-5425"/>
        <s v="123-5426"/>
        <s v="123-5427"/>
        <s v="123-5428"/>
        <s v="123-5429"/>
        <s v="123-5430"/>
        <s v="123-5431"/>
        <s v="123-5432"/>
        <s v="123-5433"/>
        <s v="123-5434"/>
        <s v="123-5435"/>
        <s v="123-5436"/>
        <s v="123-5437"/>
        <s v="123-5438"/>
        <s v="123-5439"/>
        <s v="123-5440"/>
        <s v="123-5441"/>
        <s v="123-5442"/>
        <s v="123-5443"/>
        <s v="123-5444"/>
        <s v="123-5445"/>
        <s v="123-5446"/>
        <s v="123-5447"/>
        <s v="123-5448"/>
        <s v="123-5449"/>
        <s v="123-5450"/>
        <s v="123-5451"/>
        <s v="123-5452"/>
        <s v="123-5453"/>
        <s v="123-5454"/>
        <s v="123-5455"/>
        <s v="123-5456"/>
        <s v="123-5457"/>
        <s v="123-5458"/>
        <s v="123-5459"/>
        <s v="123-5460"/>
        <s v="123-5461"/>
        <s v="123-5462"/>
        <s v="123-5463"/>
        <s v="123-5464"/>
        <s v="123-5465"/>
        <s v="123-5466"/>
        <s v="123-5467"/>
        <s v="123-5468"/>
        <s v="123-5469"/>
        <s v="123-5470"/>
        <s v="123-5471"/>
        <s v="123-5472"/>
        <s v="123-5473"/>
        <s v="123-5474"/>
        <s v="123-5475"/>
        <s v="123-5476"/>
        <s v="123-5477"/>
        <s v="123-5478"/>
        <s v="123-5479"/>
        <s v="123-5480"/>
        <s v="123-5481"/>
        <s v="123-5482"/>
        <s v="123-5483"/>
        <s v="123-5484"/>
        <s v="123-5485"/>
        <s v="123-5486"/>
        <s v="123-5487"/>
        <s v="123-5488"/>
        <s v="123-5489"/>
        <s v="123-5490"/>
        <s v="123-5491"/>
        <s v="123-5492"/>
        <s v="123-5493"/>
        <s v="123-5494"/>
        <s v="123-5495"/>
        <s v="123-5496"/>
        <s v="123-5497"/>
        <s v="123-5498"/>
        <s v="123-5499"/>
        <s v="123-5500"/>
        <s v="123-5501"/>
        <s v="123-5502"/>
        <s v="123-5503"/>
        <s v="123-5504"/>
        <s v="123-5505"/>
        <s v="123-5506"/>
        <s v="123-5507"/>
        <s v="123-5508"/>
        <s v="123-5509"/>
        <s v="123-5510"/>
        <s v="123-5511"/>
        <s v="123-5512"/>
        <s v="123-5513"/>
        <s v="123-5514"/>
        <s v="123-5515"/>
        <s v="123-5516"/>
        <s v="123-5517"/>
        <s v="123-5518"/>
        <s v="123-5519"/>
        <s v="123-5520"/>
        <s v="123-5521"/>
        <s v="123-5522"/>
        <s v="123-5523"/>
        <s v="123-5524"/>
        <s v="123-5525"/>
        <s v="123-5526"/>
        <s v="123-5527"/>
        <s v="123-5528"/>
        <s v="123-5529"/>
        <s v="123-5530"/>
        <s v="123-5531"/>
        <s v="123-5532"/>
        <s v="123-5533"/>
        <s v="123-5534"/>
        <s v="123-5535"/>
        <s v="123-5536"/>
        <s v="123-5537"/>
        <s v="123-5538"/>
        <s v="123-5539"/>
        <s v="123-5540"/>
        <s v="123-5541"/>
        <s v="123-5542"/>
        <s v="123-5543"/>
        <s v="123-5544"/>
        <s v="123-5545"/>
        <s v="123-5546"/>
        <s v="123-5547"/>
        <s v="123-5548"/>
        <s v="123-5549"/>
        <s v="123-5550"/>
        <s v="123-5551"/>
        <s v="123-5552"/>
        <s v="123-5553"/>
        <s v="123-5554"/>
        <s v="123-5555"/>
        <s v="123-5556"/>
        <s v="123-5557"/>
        <s v="123-5558"/>
        <s v="123-5559"/>
        <s v="123-5560"/>
        <s v="123-5561"/>
        <s v="123-5562"/>
        <s v="123-5563"/>
        <s v="123-5564"/>
        <s v="123-5565"/>
        <s v="123-5566"/>
        <s v="123-5567"/>
        <s v="123-5568"/>
        <s v="123-5569"/>
        <s v="123-5570"/>
        <s v="123-5571"/>
        <s v="123-5572"/>
        <s v="123-5573"/>
        <s v="123-5574"/>
        <s v="123-5575"/>
        <s v="123-5576"/>
        <s v="123-5577"/>
        <s v="123-5578"/>
        <s v="123-5579"/>
        <s v="123-5580"/>
        <s v="123-5581"/>
        <s v="123-5582"/>
        <s v="123-5583"/>
        <s v="123-5584"/>
        <s v="123-5585"/>
        <s v="123-5586"/>
        <s v="123-5587"/>
        <s v="123-5588"/>
        <s v="123-5589"/>
        <s v="123-5590"/>
        <s v="123-5591"/>
        <s v="123-5592"/>
        <s v="123-5593"/>
        <s v="123-5594"/>
        <s v="123-5595"/>
        <s v="123-5596"/>
        <s v="123-5597"/>
        <s v="123-5598"/>
        <s v="123-5599"/>
        <s v="123-5600"/>
        <s v="123-5601"/>
        <s v="123-5602"/>
        <s v="123-5603"/>
        <s v="123-5604"/>
        <s v="123-5605"/>
        <s v="123-5606"/>
        <s v="123-5607"/>
        <s v="123-5608"/>
        <s v="123-5609"/>
        <s v="123-5610"/>
        <s v="123-5611"/>
        <s v="123-5612"/>
        <s v="123-5613"/>
        <s v="123-5614"/>
        <s v="123-5615"/>
        <s v="123-5616"/>
        <s v="123-5617"/>
        <s v="123-5618"/>
        <s v="123-5619"/>
        <s v="123-5620"/>
        <s v="123-5621"/>
        <s v="123-5622"/>
        <s v="123-5623"/>
        <s v="123-5624"/>
        <s v="123-5625"/>
        <s v="123-5626"/>
        <s v="123-5627"/>
        <s v="123-5628"/>
        <s v="123-5629"/>
        <s v="123-5630"/>
        <s v="123-5631"/>
        <s v="123-5632"/>
        <s v="123-5633"/>
        <s v="123-5634"/>
        <s v="123-5635"/>
        <s v="123-5636"/>
        <s v="123-5637"/>
        <s v="123-5638"/>
        <s v="123-5639"/>
        <s v="123-5640"/>
        <s v="123-5641"/>
        <s v="123-5642"/>
        <s v="123-5643"/>
        <s v="123-5644"/>
        <s v="123-5645"/>
        <s v="123-5646"/>
        <s v="123-5647"/>
        <s v="123-5648"/>
        <s v="123-5649"/>
        <s v="123-5650"/>
        <s v="123-5651"/>
        <s v="123-5652"/>
        <s v="123-5653"/>
        <s v="123-5654"/>
        <s v="123-5655"/>
        <s v="123-5656"/>
        <s v="123-5657"/>
        <s v="123-5658"/>
        <s v="123-5659"/>
        <s v="123-5660"/>
        <s v="123-5661"/>
        <s v="123-5662"/>
        <s v="123-5663"/>
        <s v="123-5664"/>
        <s v="123-5665"/>
        <s v="123-5666"/>
        <s v="123-5667"/>
        <s v="123-5668"/>
        <s v="123-5669"/>
        <s v="123-5670"/>
        <s v="123-5671"/>
        <s v="123-5672"/>
        <s v="123-5673"/>
        <s v="123-5674"/>
        <s v="123-5675"/>
        <s v="123-5676"/>
        <s v="123-5677"/>
        <s v="123-5678"/>
        <s v="123-5679"/>
        <s v="123-5680"/>
        <s v="123-5681"/>
        <s v="123-5682"/>
        <s v="123-5683"/>
        <s v="123-5684"/>
        <s v="123-5685"/>
        <s v="123-5686"/>
        <s v="123-5687"/>
        <s v="123-5688"/>
        <s v="123-5689"/>
        <s v="123-5690"/>
        <s v="123-5691"/>
        <s v="123-5692"/>
        <s v="123-5693"/>
        <s v="123-5694"/>
        <s v="123-5695"/>
        <s v="123-5696"/>
        <s v="123-5697"/>
        <s v="123-5698"/>
        <s v="123-5699"/>
        <s v="123-5700"/>
        <s v="123-5701"/>
        <s v="123-5702"/>
        <s v="123-5703"/>
        <s v="123-5704"/>
        <s v="123-5705"/>
        <s v="123-5706"/>
        <s v="123-5707"/>
        <s v="123-5708"/>
        <s v="123-5709"/>
        <s v="123-5710"/>
        <s v="123-5711"/>
        <s v="123-5712"/>
        <s v="123-5713"/>
        <s v="123-5714"/>
        <s v="123-5715"/>
        <s v="123-5716"/>
        <s v="123-5717"/>
        <s v="123-5718"/>
        <s v="123-5719"/>
        <s v="123-5720"/>
        <s v="123-5721"/>
        <s v="123-5722"/>
        <s v="123-5723"/>
        <s v="123-5724"/>
        <s v="123-5725"/>
        <s v="123-5726"/>
        <s v="123-5727"/>
        <s v="123-5728"/>
        <s v="123-5729"/>
        <s v="123-5730"/>
        <s v="123-5731"/>
        <s v="123-5732"/>
        <s v="123-5733"/>
        <s v="123-5734"/>
        <s v="123-5735"/>
        <s v="123-5736"/>
        <s v="123-5737"/>
        <s v="123-5738"/>
        <s v="123-5739"/>
        <s v="123-5740"/>
        <s v="123-5741"/>
        <s v="123-5742"/>
        <s v="123-5743"/>
        <s v="123-5744"/>
        <s v="123-5745"/>
        <s v="123-5746"/>
        <s v="123-5747"/>
        <s v="123-5748"/>
        <s v="123-5749"/>
        <s v="123-5750"/>
        <s v="123-5751"/>
        <s v="123-5752"/>
        <s v="123-5753"/>
        <s v="123-5754"/>
        <s v="123-5755"/>
        <s v="123-5756"/>
        <s v="123-5757"/>
        <s v="123-5758"/>
        <s v="123-5759"/>
        <s v="123-5760"/>
        <s v="123-5761"/>
        <s v="123-5762"/>
        <s v="123-5763"/>
        <s v="123-5764"/>
        <s v="123-5765"/>
        <s v="123-5766"/>
        <s v="123-5767"/>
        <s v="123-5768"/>
        <s v="123-5769"/>
        <s v="123-5770"/>
        <s v="123-5771"/>
        <s v="123-5772"/>
        <s v="123-5773"/>
        <s v="123-5774"/>
        <s v="123-5775"/>
        <s v="123-5776"/>
        <s v="123-5777"/>
        <s v="123-5778"/>
        <s v="123-5779"/>
        <s v="123-5780"/>
        <s v="123-5781"/>
        <s v="123-5782"/>
        <s v="123-5783"/>
        <s v="123-5784"/>
        <s v="123-5785"/>
        <s v="123-5786"/>
        <s v="123-5787"/>
        <s v="123-5788"/>
        <s v="123-5789"/>
        <s v="123-5790"/>
        <s v="123-5791"/>
        <s v="123-5792"/>
        <s v="123-5793"/>
        <s v="123-5794"/>
        <s v="123-5795"/>
        <s v="123-5796"/>
        <s v="123-5797"/>
        <s v="123-5798"/>
        <s v="123-5799"/>
        <s v="123-5800"/>
        <s v="123-5801"/>
        <s v="123-5802"/>
        <s v="123-5803"/>
        <s v="123-5804"/>
        <s v="123-5805"/>
        <s v="123-5806"/>
        <s v="123-5807"/>
        <s v="123-5808"/>
        <s v="123-5809"/>
        <s v="123-5810"/>
        <s v="123-5811"/>
        <s v="123-5812"/>
        <s v="123-5813"/>
        <s v="123-5814"/>
        <s v="123-5815"/>
        <s v="123-5816"/>
        <s v="123-5817"/>
        <s v="123-5818"/>
        <s v="123-5819"/>
        <s v="123-5820"/>
        <s v="123-5821"/>
        <s v="123-5822"/>
        <s v="123-5823"/>
        <s v="123-5824"/>
        <s v="123-5825"/>
        <s v="123-5826"/>
        <s v="123-5827"/>
        <s v="123-5828"/>
        <s v="123-5829"/>
        <s v="123-5830"/>
        <s v="123-5831"/>
        <s v="123-5832"/>
        <s v="123-5833"/>
        <s v="123-5834"/>
        <s v="123-5835"/>
        <s v="123-5836"/>
        <s v="123-5837"/>
        <s v="123-5838"/>
        <s v="123-5839"/>
        <s v="123-5840"/>
        <s v="123-5841"/>
        <s v="123-5842"/>
        <s v="123-5843"/>
        <s v="123-5844"/>
        <s v="123-5845"/>
        <s v="123-5846"/>
        <s v="123-5847"/>
        <s v="123-5848"/>
        <s v="123-5849"/>
        <s v="123-5850"/>
        <s v="123-5851"/>
        <s v="123-5852"/>
        <s v="123-5853"/>
        <s v="123-5854"/>
        <s v="123-5855"/>
        <s v="123-5856"/>
        <s v="123-5857"/>
        <s v="123-5858"/>
        <s v="123-5859"/>
        <s v="123-5860"/>
        <s v="123-5861"/>
        <s v="123-5862"/>
        <s v="123-5863"/>
        <s v="123-5864"/>
        <s v="123-5865"/>
        <s v="123-5866"/>
        <s v="123-5867"/>
        <s v="123-5868"/>
        <s v="123-5869"/>
        <s v="123-5870"/>
        <s v="123-5871"/>
        <s v="123-5872"/>
        <s v="123-5873"/>
        <s v="123-5874"/>
        <s v="123-5875"/>
        <s v="123-5876"/>
        <s v="123-5877"/>
        <s v="123-5878"/>
        <s v="123-5879"/>
        <s v="123-5880"/>
        <s v="123-5881"/>
        <s v="123-5882"/>
        <s v="123-5883"/>
        <s v="123-5884"/>
        <s v="123-5885"/>
        <s v="123-5886"/>
        <s v="123-5887"/>
        <s v="123-5888"/>
        <s v="123-5889"/>
        <s v="123-5890"/>
        <s v="123-5891"/>
        <s v="123-5892"/>
        <s v="123-5893"/>
        <s v="123-5894"/>
        <s v="123-5895"/>
        <s v="123-5896"/>
        <s v="123-5897"/>
        <s v="123-5898"/>
        <s v="123-5899"/>
        <s v="123-5900"/>
        <s v="123-5901"/>
        <s v="123-5902"/>
        <s v="123-5903"/>
        <s v="123-5904"/>
        <s v="123-5905"/>
        <s v="123-5906"/>
        <s v="123-5907"/>
        <s v="123-5908"/>
        <s v="123-5909"/>
        <s v="123-5910"/>
        <s v="123-5911"/>
        <s v="123-5912"/>
        <s v="123-5913"/>
        <s v="123-5914"/>
        <s v="123-5915"/>
        <s v="123-5916"/>
        <s v="123-5917"/>
        <s v="123-5918"/>
        <s v="123-5919"/>
        <s v="123-5920"/>
        <s v="123-5921"/>
        <s v="123-5922"/>
        <s v="123-5923"/>
        <s v="123-5924"/>
        <s v="123-5925"/>
        <s v="123-5926"/>
        <s v="123-5927"/>
        <s v="123-5928"/>
        <s v="123-5929"/>
        <s v="123-5930"/>
        <s v="123-5931"/>
        <s v="123-5932"/>
        <s v="123-5933"/>
        <s v="123-5934"/>
        <s v="123-5935"/>
        <s v="123-5936"/>
        <s v="123-5937"/>
        <s v="123-5938"/>
        <s v="123-5939"/>
        <s v="123-5940"/>
        <s v="123-5941"/>
        <s v="123-5942"/>
        <s v="123-5943"/>
        <s v="123-5944"/>
        <s v="123-5945"/>
        <s v="123-5946"/>
        <s v="123-5947"/>
        <s v="123-5948"/>
        <s v="123-5949"/>
        <s v="123-5950"/>
        <s v="123-5951"/>
        <s v="123-5952"/>
        <s v="123-5953"/>
        <s v="123-5954"/>
        <s v="123-5955"/>
        <s v="123-5956"/>
        <s v="123-5957"/>
        <s v="123-5958"/>
        <s v="123-5959"/>
        <s v="123-5960"/>
        <s v="123-5961"/>
        <s v="123-5962"/>
        <s v="123-5963"/>
        <s v="123-5964"/>
        <s v="123-5965"/>
        <s v="123-5966"/>
        <s v="123-5967"/>
        <s v="123-5968"/>
        <s v="123-5969"/>
        <s v="123-5970"/>
        <s v="123-5971"/>
        <s v="123-5972"/>
        <s v="123-5973"/>
        <s v="123-5974"/>
        <s v="123-5975"/>
        <s v="123-5976"/>
        <s v="123-5977"/>
        <s v="123-5978"/>
        <s v="123-5979"/>
        <s v="123-5980"/>
        <s v="123-5981"/>
        <s v="123-5982"/>
        <s v="123-5983"/>
        <s v="123-5984"/>
        <s v="123-5985"/>
        <s v="123-5986"/>
        <s v="123-5987"/>
        <s v="123-5988"/>
        <s v="123-5989"/>
        <s v="123-5990"/>
        <s v="123-5991"/>
        <s v="123-5992"/>
        <s v="123-5993"/>
        <s v="123-5994"/>
        <s v="123-5995"/>
        <s v="123-5996"/>
        <s v="123-5997"/>
        <s v="123-5998"/>
        <s v="123-5999"/>
        <s v="123-6000"/>
        <s v="123-6001"/>
        <s v="123-6002"/>
        <s v="123-6003"/>
        <s v="123-6004"/>
        <s v="123-6005"/>
        <s v="123-6006"/>
        <s v="123-6007"/>
        <s v="123-6008"/>
        <s v="123-6009"/>
        <s v="123-6010"/>
        <s v="123-6011"/>
        <s v="123-6012"/>
        <s v="123-6013"/>
        <s v="123-6014"/>
        <s v="123-6015"/>
        <s v="123-6016"/>
        <s v="123-6017"/>
        <s v="123-6018"/>
        <s v="123-6019"/>
        <s v="123-6020"/>
        <s v="123-6021"/>
        <s v="123-6022"/>
        <s v="123-6023"/>
        <s v="123-6024"/>
        <s v="123-6025"/>
        <s v="123-6026"/>
        <s v="123-6027"/>
        <s v="123-6028"/>
        <s v="123-6029"/>
        <s v="123-6030"/>
        <s v="123-6031"/>
        <s v="123-6032"/>
        <s v="123-6033"/>
        <s v="123-6034"/>
        <s v="123-6035"/>
        <s v="123-6036"/>
        <s v="123-6037"/>
        <s v="123-6038"/>
        <s v="123-6039"/>
        <s v="123-6040"/>
        <s v="123-6041"/>
        <s v="123-6042"/>
        <s v="123-6043"/>
        <s v="123-6044"/>
        <s v="123-6045"/>
        <s v="123-6046"/>
        <s v="123-6047"/>
        <s v="123-6048"/>
        <s v="123-6049"/>
        <s v="123-6050"/>
        <s v="123-6051"/>
        <s v="123-6052"/>
        <s v="123-6053"/>
        <s v="123-6054"/>
        <s v="123-6055"/>
        <s v="123-6056"/>
        <s v="123-6057"/>
        <s v="123-6058"/>
        <s v="123-6059"/>
        <s v="123-6060"/>
        <s v="123-6061"/>
        <s v="123-6062"/>
        <s v="123-6063"/>
        <s v="123-6064"/>
        <s v="123-6065"/>
        <s v="123-6066"/>
        <s v="123-6067"/>
        <s v="123-6068"/>
        <s v="123-6069"/>
        <s v="123-6070"/>
        <s v="123-6071"/>
        <s v="123-6072"/>
        <s v="123-6073"/>
        <s v="123-6074"/>
        <s v="123-6075"/>
        <s v="123-6076"/>
        <s v="123-6077"/>
        <s v="123-6078"/>
        <s v="123-6079"/>
        <s v="123-6080"/>
        <s v="123-6081"/>
        <s v="123-6082"/>
        <s v="123-6083"/>
        <s v="123-6084"/>
        <s v="123-6085"/>
        <s v="123-6086"/>
        <s v="123-6087"/>
        <s v="123-6088"/>
        <s v="123-6089"/>
        <s v="123-6090"/>
        <s v="123-6091"/>
        <s v="123-6092"/>
        <s v="123-6093"/>
        <s v="123-6094"/>
        <s v="123-6095"/>
        <s v="123-6096"/>
        <s v="123-6097"/>
        <s v="123-6098"/>
        <s v="123-6099"/>
        <s v="123-6100"/>
        <s v="123-6101"/>
        <s v="123-6102"/>
        <s v="123-6103"/>
        <s v="123-6104"/>
        <s v="123-6105"/>
        <s v="123-6106"/>
        <s v="123-6107"/>
        <s v="123-6108"/>
        <s v="123-6109"/>
        <s v="123-6110"/>
        <s v="123-6111"/>
        <s v="123-6112"/>
        <s v="123-6113"/>
        <s v="123-6114"/>
        <s v="123-6115"/>
        <s v="123-6116"/>
        <s v="123-6117"/>
        <s v="123-6118"/>
        <s v="123-6119"/>
        <s v="123-6120"/>
        <s v="123-6121"/>
        <s v="123-6122"/>
        <s v="123-6123"/>
        <s v="123-6124"/>
        <s v="123-6125"/>
        <s v="123-6126"/>
        <s v="123-6127"/>
        <s v="123-6128"/>
        <s v="123-6129"/>
        <s v="123-6130"/>
        <s v="123-6131"/>
        <s v="123-6132"/>
        <s v="123-6133"/>
        <s v="123-6134"/>
        <s v="123-6135"/>
        <s v="123-6136"/>
        <s v="123-6137"/>
        <s v="123-6138"/>
        <s v="123-6139"/>
        <s v="123-6140"/>
        <s v="123-6141"/>
        <s v="123-6142"/>
        <s v="123-6143"/>
        <s v="123-6144"/>
        <s v="123-6145"/>
        <s v="123-6146"/>
        <s v="123-6147"/>
        <s v="123-6148"/>
        <s v="123-6149"/>
        <s v="123-6150"/>
        <s v="123-6151"/>
        <s v="123-6152"/>
        <s v="123-6153"/>
        <s v="123-6154"/>
        <s v="123-6155"/>
        <s v="123-6156"/>
        <s v="123-6157"/>
        <s v="123-6158"/>
        <s v="123-6159"/>
        <s v="123-6160"/>
        <s v="123-6161"/>
        <s v="123-6162"/>
        <s v="123-6163"/>
        <s v="123-6164"/>
        <s v="123-6165"/>
        <s v="123-6166"/>
        <s v="123-6167"/>
        <s v="123-6168"/>
        <s v="123-6169"/>
        <s v="123-6170"/>
        <s v="123-6171"/>
        <s v="123-6172"/>
        <s v="123-6173"/>
        <s v="123-6174"/>
        <s v="123-6175"/>
        <s v="123-6176"/>
        <s v="123-6177"/>
        <s v="123-6178"/>
        <s v="123-6179"/>
        <s v="123-6180"/>
        <s v="123-6181"/>
        <s v="123-6182"/>
        <s v="123-6183"/>
        <s v="123-6184"/>
        <s v="123-6185"/>
        <s v="123-6186"/>
        <s v="123-6187"/>
        <s v="123-6188"/>
        <s v="123-6189"/>
        <s v="123-6190"/>
        <s v="123-6191"/>
        <s v="123-6192"/>
        <s v="123-6193"/>
        <s v="123-6194"/>
        <s v="123-6195"/>
        <s v="123-6196"/>
        <s v="123-6197"/>
        <s v="123-6198"/>
        <s v="123-6199"/>
        <s v="123-6200"/>
        <s v="123-6201"/>
        <s v="123-6202"/>
        <s v="123-6203"/>
        <s v="123-6204"/>
        <s v="123-6205"/>
        <s v="123-6206"/>
        <s v="123-6207"/>
        <s v="123-6208"/>
        <s v="123-6209"/>
        <s v="123-6210"/>
        <s v="123-6211"/>
        <s v="123-6212"/>
        <s v="123-6213"/>
        <s v="123-6214"/>
        <s v="123-6215"/>
        <s v="123-6216"/>
        <s v="123-6217"/>
        <s v="123-6218"/>
        <s v="123-6219"/>
        <s v="123-6220"/>
        <s v="123-6221"/>
        <s v="123-6222"/>
        <s v="123-6223"/>
        <s v="123-6224"/>
        <s v="123-6225"/>
        <s v="123-6226"/>
        <s v="123-6227"/>
        <s v="123-6228"/>
        <s v="123-6229"/>
        <s v="123-6230"/>
        <s v="123-6231"/>
        <s v="123-6232"/>
        <s v="123-6233"/>
        <s v="123-6234"/>
        <s v="123-6235"/>
        <s v="123-6236"/>
        <s v="123-6237"/>
        <s v="123-6238"/>
        <s v="123-6239"/>
        <s v="123-6240"/>
        <s v="123-6241"/>
        <s v="123-6242"/>
        <s v="123-6243"/>
        <s v="123-6244"/>
        <s v="123-6245"/>
        <s v="123-6246"/>
        <s v="123-6247"/>
        <s v="123-6248"/>
        <s v="123-6249"/>
        <s v="123-6250"/>
        <s v="123-6251"/>
        <s v="123-6252"/>
        <s v="123-6253"/>
        <s v="123-6254"/>
        <s v="123-6255"/>
        <s v="123-6256"/>
        <s v="123-6257"/>
        <s v="123-6258"/>
        <s v="123-6259"/>
        <s v="123-6260"/>
        <s v="123-6261"/>
        <s v="123-6262"/>
        <s v="123-6263"/>
        <s v="123-6264"/>
        <s v="123-6265"/>
        <s v="123-6266"/>
        <s v="123-6267"/>
        <s v="123-6268"/>
        <s v="123-6269"/>
        <s v="123-6270"/>
        <s v="123-6271"/>
        <s v="123-6272"/>
        <s v="123-6273"/>
        <s v="123-6274"/>
        <s v="123-6275"/>
        <s v="123-6276"/>
        <s v="123-6277"/>
        <s v="123-6278"/>
        <s v="123-6279"/>
        <s v="123-6280"/>
        <s v="123-6281"/>
        <s v="123-6282"/>
        <s v="123-6283"/>
        <s v="123-6284"/>
        <s v="123-6285"/>
        <s v="123-6286"/>
        <s v="123-6287"/>
        <s v="123-6288"/>
        <s v="123-6289"/>
        <s v="123-6290"/>
        <s v="123-6291"/>
        <s v="123-6292"/>
        <s v="123-6293"/>
        <s v="123-6294"/>
        <s v="123-6295"/>
        <s v="123-6296"/>
        <s v="123-6297"/>
        <s v="123-6298"/>
        <s v="123-6299"/>
        <s v="123-6300"/>
        <s v="123-6301"/>
        <s v="123-6302"/>
        <s v="123-6303"/>
        <s v="123-6304"/>
        <s v="123-6305"/>
        <s v="123-6306"/>
        <s v="123-6307"/>
        <s v="123-6308"/>
        <s v="123-6309"/>
        <s v="123-6310"/>
        <s v="123-6311"/>
        <s v="123-6312"/>
        <s v="123-6313"/>
        <s v="123-6314"/>
        <s v="123-6315"/>
        <s v="123-6316"/>
        <s v="123-6317"/>
        <s v="123-6318"/>
        <s v="123-6319"/>
        <s v="123-6320"/>
        <s v="123-6321"/>
        <s v="123-6322"/>
        <s v="123-6323"/>
        <s v="123-6324"/>
        <s v="123-6325"/>
        <s v="123-6326"/>
        <s v="123-6327"/>
        <s v="123-6328"/>
        <s v="123-6329"/>
        <s v="123-6330"/>
        <s v="123-6331"/>
        <s v="123-6332"/>
        <s v="123-6333"/>
        <s v="123-6334"/>
        <s v="123-6335"/>
        <s v="123-6336"/>
        <s v="123-6337"/>
        <s v="123-6338"/>
        <s v="123-6339"/>
        <s v="123-6340"/>
        <s v="123-6341"/>
        <s v="123-6342"/>
        <s v="123-6343"/>
        <s v="123-6344"/>
        <s v="123-6345"/>
        <s v="123-6346"/>
        <s v="123-6347"/>
        <s v="123-6348"/>
        <s v="123-6349"/>
        <s v="123-6350"/>
        <s v="123-6351"/>
        <s v="123-6352"/>
        <s v="123-6353"/>
        <s v="123-6354"/>
        <s v="123-6355"/>
        <s v="123-6356"/>
        <s v="123-6357"/>
        <s v="123-6358"/>
        <s v="123-6359"/>
        <s v="123-6360"/>
        <s v="123-6361"/>
        <s v="123-6362"/>
        <s v="123-6363"/>
        <s v="123-6364"/>
        <s v="123-6365"/>
        <s v="123-6366"/>
        <s v="123-6367"/>
        <s v="123-6368"/>
        <s v="123-6369"/>
        <s v="123-6370"/>
        <s v="123-6371"/>
        <s v="123-6372"/>
        <s v="123-6373"/>
        <s v="123-6374"/>
        <s v="123-6375"/>
        <s v="123-6376"/>
        <s v="123-6377"/>
        <s v="123-6378"/>
        <s v="123-6379"/>
        <s v="123-6380"/>
        <s v="123-6381"/>
        <s v="123-6382"/>
        <s v="123-6383"/>
        <s v="123-6384"/>
        <s v="123-6385"/>
        <s v="123-6386"/>
        <s v="123-6387"/>
        <s v="123-6388"/>
        <s v="123-6389"/>
        <s v="123-6390"/>
        <s v="123-6391"/>
        <s v="123-6392"/>
        <s v="123-6393"/>
        <s v="123-6394"/>
        <s v="123-6395"/>
        <s v="123-6396"/>
        <s v="123-6397"/>
        <s v="123-6398"/>
        <s v="123-6399"/>
        <s v="123-6400"/>
        <s v="123-6401"/>
        <s v="123-6402"/>
        <s v="123-6403"/>
        <s v="123-6404"/>
        <s v="123-6405"/>
        <s v="123-6406"/>
        <s v="123-6407"/>
        <s v="123-6408"/>
        <s v="123-6409"/>
        <s v="123-6410"/>
        <s v="123-6411"/>
        <s v="123-6412"/>
        <s v="123-6413"/>
        <s v="123-6414"/>
        <s v="123-6415"/>
        <s v="123-6416"/>
        <s v="123-6417"/>
        <s v="123-6418"/>
        <s v="123-6419"/>
        <s v="123-6420"/>
        <s v="123-6421"/>
        <s v="123-6422"/>
        <s v="123-6423"/>
        <s v="123-6424"/>
        <s v="123-6425"/>
        <s v="123-6426"/>
        <s v="123-6427"/>
        <s v="123-6428"/>
        <s v="123-6429"/>
        <s v="123-6430"/>
        <s v="123-6431"/>
        <s v="123-6432"/>
        <s v="123-6433"/>
        <s v="123-6434"/>
        <s v="123-6435"/>
        <s v="123-6436"/>
        <s v="123-6437"/>
        <s v="123-6438"/>
        <s v="123-6439"/>
        <s v="123-6440"/>
        <s v="123-6441"/>
        <s v="123-6442"/>
        <s v="123-6443"/>
        <s v="123-6444"/>
        <s v="123-6445"/>
        <s v="123-6446"/>
        <s v="123-6447"/>
        <s v="123-6448"/>
        <s v="123-6449"/>
        <s v="123-6450"/>
        <s v="123-6451"/>
        <s v="123-6452"/>
        <s v="123-6453"/>
        <s v="123-6454"/>
        <s v="123-6455"/>
        <s v="123-6456"/>
        <s v="123-6457"/>
        <s v="123-6458"/>
        <s v="123-6459"/>
        <s v="123-6460"/>
        <s v="123-6461"/>
        <s v="123-6462"/>
        <s v="123-6463"/>
        <s v="123-6464"/>
        <s v="123-6465"/>
        <s v="123-6466"/>
        <s v="123-6467"/>
        <s v="123-6468"/>
        <s v="123-6469"/>
        <s v="123-6470"/>
        <s v="123-6471"/>
        <s v="123-6472"/>
        <s v="123-6473"/>
        <s v="123-6474"/>
        <s v="123-6475"/>
        <s v="123-6476"/>
        <s v="123-6477"/>
        <s v="123-6478"/>
        <s v="123-6479"/>
        <s v="123-6480"/>
        <s v="123-6481"/>
        <s v="123-6482"/>
        <s v="123-6483"/>
        <s v="123-6484"/>
        <s v="123-6485"/>
        <s v="123-6486"/>
        <s v="123-6487"/>
        <s v="123-6488"/>
        <s v="123-6489"/>
        <s v="123-6490"/>
        <s v="123-6491"/>
        <s v="123-6492"/>
        <s v="123-6493"/>
        <s v="123-6494"/>
        <s v="123-6495"/>
        <s v="123-6496"/>
        <s v="123-6497"/>
        <s v="123-6498"/>
        <s v="123-6499"/>
        <s v="123-6500"/>
        <s v="123-6501"/>
        <s v="123-6502"/>
        <s v="123-6503"/>
        <s v="123-6504"/>
        <s v="123-6505"/>
        <s v="123-6506"/>
        <s v="123-6507"/>
        <s v="123-6508"/>
        <s v="123-6509"/>
        <s v="123-6510"/>
        <s v="123-6511"/>
        <s v="123-6512"/>
        <s v="123-6513"/>
        <s v="123-6514"/>
        <s v="123-6515"/>
        <s v="123-6516"/>
        <s v="123-6517"/>
        <s v="123-6518"/>
        <s v="123-6519"/>
        <s v="123-6520"/>
        <s v="123-6521"/>
        <s v="123-6522"/>
        <s v="123-6523"/>
        <s v="123-6524"/>
        <s v="123-6525"/>
        <s v="123-6526"/>
        <s v="123-6527"/>
        <s v="123-6528"/>
        <s v="123-6529"/>
        <s v="123-6530"/>
        <s v="123-6531"/>
        <s v="123-6532"/>
        <s v="123-6533"/>
        <s v="123-6534"/>
        <s v="123-6535"/>
        <s v="123-6536"/>
        <s v="123-6537"/>
        <s v="123-6538"/>
        <s v="123-6539"/>
        <s v="123-6540"/>
        <s v="123-6541"/>
        <s v="123-6542"/>
        <s v="123-6543"/>
        <s v="123-6544"/>
        <s v="123-6545"/>
        <s v="123-6546"/>
        <s v="123-6547"/>
        <s v="123-6548"/>
        <s v="123-6549"/>
        <s v="123-6550"/>
        <s v="123-6551"/>
        <s v="123-6552"/>
        <s v="123-6553"/>
        <s v="123-6554"/>
        <s v="123-6555"/>
        <s v="123-6556"/>
        <s v="123-6557"/>
        <s v="123-6558"/>
        <s v="123-6559"/>
        <s v="123-6560"/>
        <s v="123-6561"/>
        <s v="123-6562"/>
        <s v="123-6563"/>
        <s v="123-6564"/>
        <s v="123-6565"/>
        <s v="123-6566"/>
        <s v="123-6567"/>
        <s v="123-6568"/>
        <s v="123-6569"/>
        <s v="123-6570"/>
        <s v="123-6571"/>
        <s v="123-6572"/>
        <s v="123-6573"/>
        <s v="123-6574"/>
        <s v="123-6575"/>
        <s v="123-6576"/>
        <s v="123-6577"/>
        <s v="123-6578"/>
        <s v="123-6579"/>
        <s v="123-6580"/>
        <s v="123-6581"/>
        <s v="123-6582"/>
        <s v="123-6583"/>
        <s v="123-6584"/>
        <s v="123-6585"/>
        <s v="123-6586"/>
        <s v="123-6587"/>
        <s v="123-6588"/>
        <s v="123-6589"/>
        <s v="123-6590"/>
        <s v="123-6591"/>
        <s v="123-6592"/>
        <s v="123-6593"/>
        <s v="123-6594"/>
        <s v="123-6595"/>
        <s v="123-6596"/>
        <s v="123-6597"/>
        <s v="123-6598"/>
        <s v="123-6599"/>
        <s v="123-6600"/>
        <s v="123-6601"/>
        <s v="123-6602"/>
        <s v="123-6603"/>
        <s v="123-6604"/>
        <s v="123-6605"/>
        <s v="123-6606"/>
        <s v="123-6607"/>
        <s v="123-6608"/>
        <s v="123-6609"/>
        <s v="123-6610"/>
        <s v="123-6611"/>
        <s v="123-6612"/>
        <s v="123-6613"/>
        <s v="123-6614"/>
        <s v="123-6615"/>
        <s v="123-6616"/>
        <s v="123-6617"/>
        <s v="123-6618"/>
        <s v="123-6619"/>
        <s v="123-6620"/>
        <s v="123-6621"/>
        <s v="123-6622"/>
        <s v="123-6623"/>
        <s v="123-6624"/>
        <s v="123-6625"/>
        <s v="123-6626"/>
        <s v="123-6627"/>
        <s v="123-6628"/>
        <s v="123-6629"/>
        <s v="123-6630"/>
        <s v="123-6631"/>
        <s v="123-6632"/>
        <s v="123-6633"/>
        <s v="123-6634"/>
        <s v="123-6635"/>
        <s v="123-6636"/>
        <s v="123-6637"/>
        <s v="123-6638"/>
        <s v="123-6639"/>
        <s v="123-6640"/>
        <s v="123-6641"/>
        <s v="123-6642"/>
        <s v="123-6643"/>
        <s v="123-6644"/>
        <s v="123-6645"/>
        <s v="123-6646"/>
        <s v="123-6647"/>
        <s v="123-6648"/>
        <s v="123-6649"/>
        <s v="123-6650"/>
        <s v="123-6651"/>
        <s v="123-6652"/>
        <s v="123-6653"/>
        <s v="123-6654"/>
        <s v="123-6655"/>
        <s v="123-6656"/>
        <s v="123-6657"/>
        <s v="123-6658"/>
        <s v="123-6659"/>
        <s v="123-6660"/>
        <s v="123-6661"/>
        <s v="123-6662"/>
        <s v="123-6663"/>
        <s v="123-6664"/>
        <s v="123-6665"/>
        <s v="123-6666"/>
        <s v="123-6667"/>
        <s v="123-6668"/>
        <s v="123-6669"/>
        <s v="123-6670"/>
        <s v="123-6671"/>
        <s v="123-6672"/>
        <s v="123-6673"/>
        <s v="123-6674"/>
        <s v="123-6675"/>
        <s v="123-6676"/>
        <s v="123-6677"/>
        <s v="123-6678"/>
        <s v="123-6679"/>
        <s v="123-6680"/>
        <s v="123-6681"/>
        <s v="123-6682"/>
        <s v="123-6683"/>
        <s v="123-6684"/>
        <s v="123-6685"/>
        <s v="123-6686"/>
        <s v="123-6687"/>
        <s v="123-6688"/>
        <s v="123-6689"/>
        <s v="123-6690"/>
        <s v="123-6691"/>
        <s v="123-6692"/>
        <s v="123-6693"/>
        <s v="123-6694"/>
        <s v="123-6695"/>
        <s v="123-6696"/>
        <s v="123-6697"/>
        <s v="123-6698"/>
        <s v="123-6699"/>
        <s v="123-6700"/>
        <s v="123-6701"/>
        <s v="123-6702"/>
        <s v="123-6703"/>
        <s v="123-6704"/>
        <s v="123-6705"/>
        <s v="123-6706"/>
        <s v="123-6707"/>
        <s v="123-6708"/>
        <s v="123-6709"/>
        <s v="123-6710"/>
        <s v="123-6711"/>
        <s v="123-6712"/>
        <s v="123-6713"/>
        <s v="123-6714"/>
        <s v="123-6715"/>
        <s v="123-6716"/>
        <s v="123-6717"/>
        <s v="123-6718"/>
        <s v="123-6719"/>
        <s v="123-6720"/>
        <s v="123-6721"/>
        <s v="123-6722"/>
        <s v="123-6723"/>
        <s v="123-6724"/>
        <s v="123-6725"/>
        <s v="123-6726"/>
        <s v="123-6727"/>
        <s v="123-6728"/>
        <s v="123-6729"/>
        <s v="123-6730"/>
        <s v="123-6731"/>
        <s v="123-6732"/>
        <s v="123-6733"/>
        <s v="123-6734"/>
        <s v="123-6735"/>
        <s v="123-6736"/>
        <s v="123-6737"/>
        <s v="123-6738"/>
        <s v="123-6739"/>
        <s v="123-6740"/>
        <s v="123-6741"/>
        <s v="123-6742"/>
        <s v="123-6743"/>
        <s v="123-6744"/>
        <s v="123-6745"/>
        <s v="123-6746"/>
        <s v="123-6747"/>
        <s v="123-6748"/>
        <s v="123-6749"/>
        <s v="123-6750"/>
        <s v="123-6751"/>
        <s v="123-6752"/>
        <s v="123-6753"/>
        <s v="123-6754"/>
        <s v="123-6755"/>
        <s v="123-6756"/>
        <s v="123-6757"/>
        <s v="123-6758"/>
        <s v="123-6759"/>
        <s v="123-6760"/>
        <s v="123-6761"/>
        <s v="123-6762"/>
        <s v="123-6763"/>
        <s v="123-6764"/>
        <s v="123-6765"/>
        <s v="123-6766"/>
        <s v="123-6767"/>
        <s v="123-6768"/>
        <s v="123-6769"/>
        <s v="123-6770"/>
        <s v="123-6771"/>
        <s v="123-6772"/>
        <s v="123-6773"/>
        <s v="123-6774"/>
        <s v="123-6775"/>
        <s v="123-6776"/>
        <s v="123-6777"/>
        <s v="123-6778"/>
        <s v="123-6779"/>
        <s v="123-6780"/>
        <s v="123-6781"/>
        <s v="123-6782"/>
        <s v="123-6783"/>
        <s v="123-6784"/>
        <s v="123-6785"/>
        <s v="123-6786"/>
        <s v="123-6787"/>
        <s v="123-6788"/>
        <s v="123-6789"/>
        <s v="123-6790"/>
        <s v="123-6791"/>
        <s v="123-6792"/>
        <s v="123-6793"/>
        <s v="123-6794"/>
        <s v="123-6795"/>
        <s v="123-6796"/>
        <s v="123-6797"/>
        <s v="123-6798"/>
        <s v="123-6799"/>
        <s v="123-6800"/>
        <s v="123-6801"/>
        <s v="123-6802"/>
        <s v="123-6803"/>
        <s v="123-6804"/>
        <s v="123-6805"/>
        <s v="123-6806"/>
        <s v="123-6807"/>
        <s v="123-6808"/>
        <s v="123-6809"/>
        <s v="123-6810"/>
        <s v="123-6811"/>
        <s v="123-6812"/>
        <s v="123-6813"/>
        <s v="123-6814"/>
        <s v="123-6815"/>
        <s v="123-6816"/>
        <s v="123-6817"/>
        <s v="123-6818"/>
        <s v="123-6819"/>
        <s v="123-6820"/>
        <s v="123-6821"/>
        <s v="123-6822"/>
        <s v="123-6823"/>
        <s v="123-6824"/>
        <s v="123-6825"/>
        <s v="123-6826"/>
        <s v="123-6827"/>
        <s v="123-6828"/>
        <s v="123-6829"/>
        <s v="123-6830"/>
        <s v="123-6831"/>
        <s v="123-6832"/>
        <s v="123-6833"/>
        <s v="123-6834"/>
        <s v="123-6835"/>
        <s v="123-6836"/>
        <s v="123-6837"/>
        <s v="123-6838"/>
        <s v="123-6839"/>
        <s v="123-6840"/>
        <s v="123-6841"/>
        <s v="123-6842"/>
        <s v="123-6843"/>
        <s v="123-6844"/>
        <s v="123-6845"/>
        <s v="123-6846"/>
        <s v="123-6847"/>
        <s v="123-6848"/>
        <s v="123-6849"/>
        <s v="123-6850"/>
        <s v="123-6851"/>
        <s v="123-6852"/>
        <s v="123-6853"/>
        <s v="123-6854"/>
        <s v="123-6855"/>
        <s v="123-6856"/>
        <s v="123-6857"/>
        <s v="123-6858"/>
        <s v="123-6859"/>
        <s v="123-6860"/>
        <s v="123-6861"/>
        <s v="123-6862"/>
        <s v="123-6863"/>
        <s v="123-6864"/>
        <s v="123-6865"/>
        <s v="123-6866"/>
        <s v="123-6867"/>
        <s v="123-6868"/>
        <s v="123-6869"/>
        <s v="123-6870"/>
        <s v="123-6871"/>
        <s v="123-6872"/>
        <s v="123-6873"/>
        <s v="123-6874"/>
        <s v="123-6875"/>
        <s v="123-6876"/>
        <s v="123-6877"/>
        <s v="123-6878"/>
        <s v="123-6879"/>
        <s v="123-6880"/>
        <s v="123-6881"/>
        <s v="123-6882"/>
        <s v="123-6883"/>
        <s v="123-6884"/>
        <s v="123-6885"/>
        <s v="123-6886"/>
        <s v="123-6887"/>
        <s v="123-6888"/>
        <s v="123-6889"/>
        <s v="123-6890"/>
        <s v="123-6891"/>
        <s v="123-6892"/>
        <s v="123-6893"/>
        <s v="123-6894"/>
        <s v="123-6895"/>
        <s v="123-6896"/>
        <s v="123-6897"/>
        <s v="123-6898"/>
        <s v="123-6899"/>
        <s v="123-6900"/>
        <s v="123-6901"/>
        <s v="123-6902"/>
        <s v="123-6903"/>
        <s v="123-6904"/>
        <s v="123-6905"/>
        <s v="123-6906"/>
        <s v="123-6907"/>
        <s v="123-6908"/>
        <s v="123-6909"/>
        <s v="123-6910"/>
        <s v="123-6911"/>
        <s v="123-6912"/>
        <s v="123-6913"/>
        <s v="123-6914"/>
        <s v="123-6915"/>
        <s v="123-6916"/>
        <s v="123-6917"/>
        <s v="123-6918"/>
        <s v="123-6919"/>
        <s v="123-6920"/>
        <s v="123-6921"/>
        <s v="123-6922"/>
        <s v="123-6923"/>
        <s v="123-6924"/>
        <s v="123-6925"/>
        <s v="123-6926"/>
        <s v="123-6927"/>
        <s v="123-6928"/>
        <s v="123-6929"/>
        <s v="123-6930"/>
        <s v="123-6931"/>
        <s v="123-6932"/>
        <s v="123-6933"/>
        <s v="123-6934"/>
        <s v="123-6935"/>
        <s v="123-6936"/>
        <s v="123-6937"/>
        <s v="123-6938"/>
        <s v="123-6939"/>
        <s v="123-6940"/>
        <s v="123-6941"/>
        <s v="123-6942"/>
        <s v="123-6943"/>
        <s v="123-6944"/>
        <s v="123-6945"/>
        <s v="123-6946"/>
        <s v="123-6947"/>
        <s v="123-6948"/>
        <s v="123-6949"/>
        <s v="123-6950"/>
        <s v="123-6951"/>
        <s v="123-6952"/>
        <s v="123-6953"/>
        <s v="123-6954"/>
        <s v="123-6955"/>
        <s v="123-6956"/>
        <s v="123-6957"/>
        <s v="123-6958"/>
        <s v="123-6959"/>
        <s v="123-6960"/>
        <s v="123-6961"/>
        <s v="123-6962"/>
        <s v="123-6963"/>
        <s v="123-6964"/>
        <s v="123-6965"/>
        <s v="123-6966"/>
        <s v="123-6967"/>
        <s v="123-6968"/>
        <s v="123-6969"/>
        <s v="123-6970"/>
        <s v="123-6971"/>
        <s v="123-6972"/>
        <s v="123-6973"/>
        <s v="123-6974"/>
        <s v="123-6975"/>
        <s v="123-6976"/>
        <s v="123-6977"/>
        <s v="123-6978"/>
        <s v="123-6979"/>
        <s v="123-6980"/>
        <s v="123-6981"/>
        <s v="123-6982"/>
        <s v="123-6983"/>
        <s v="123-6984"/>
        <s v="123-6985"/>
        <s v="123-6986"/>
        <s v="123-6987"/>
        <s v="123-6988"/>
        <s v="123-6989"/>
        <s v="123-6990"/>
        <s v="123-6991"/>
        <s v="123-6992"/>
        <s v="123-6993"/>
        <s v="123-6994"/>
        <s v="123-6995"/>
        <s v="123-6996"/>
        <s v="123-6997"/>
        <s v="123-6998"/>
        <s v="123-6999"/>
        <s v="123-7000"/>
        <s v="123-7001"/>
        <s v="123-7002"/>
        <s v="123-7003"/>
        <s v="123-7004"/>
        <s v="123-7005"/>
        <s v="123-7006"/>
        <s v="123-7007"/>
        <s v="123-7008"/>
        <s v="123-7009"/>
        <s v="123-7010"/>
        <s v="123-7011"/>
        <s v="123-7012"/>
        <s v="123-7013"/>
        <s v="123-7014"/>
        <s v="123-7015"/>
        <s v="123-7016"/>
        <s v="123-7017"/>
        <s v="123-7018"/>
        <s v="123-7019"/>
        <s v="123-7020"/>
        <s v="123-7021"/>
        <s v="123-7022"/>
        <s v="123-7023"/>
        <s v="123-7024"/>
        <s v="123-7025"/>
        <s v="123-7026"/>
        <s v="123-7027"/>
        <s v="123-7028"/>
        <s v="123-7029"/>
        <s v="123-7030"/>
        <s v="123-7031"/>
        <s v="123-7032"/>
        <s v="123-7033"/>
        <s v="123-7034"/>
        <s v="123-7035"/>
        <s v="123-7036"/>
        <s v="123-7037"/>
        <s v="123-7038"/>
        <s v="123-7039"/>
        <s v="123-7040"/>
        <s v="123-7041"/>
        <s v="123-7042"/>
        <s v="123-7043"/>
        <s v="123-7044"/>
        <s v="123-7045"/>
        <s v="123-7046"/>
        <s v="123-7047"/>
        <s v="123-7048"/>
        <s v="123-7049"/>
        <s v="123-7050"/>
        <s v="123-7051"/>
        <s v="123-7052"/>
        <s v="123-7053"/>
        <s v="123-7054"/>
        <s v="123-7055"/>
        <s v="123-7056"/>
        <s v="123-7057"/>
        <s v="123-7058"/>
        <s v="123-7059"/>
        <s v="123-7060"/>
        <s v="123-7061"/>
        <s v="123-7062"/>
        <s v="123-7063"/>
        <s v="123-7064"/>
        <s v="123-7065"/>
        <s v="123-7066"/>
        <s v="123-7067"/>
        <s v="123-7068"/>
        <s v="123-7069"/>
        <s v="123-7070"/>
        <s v="123-7071"/>
        <s v="123-7072"/>
        <s v="123-7073"/>
        <s v="123-7074"/>
        <s v="123-7075"/>
        <s v="123-7076"/>
        <s v="123-7077"/>
        <s v="123-7078"/>
        <s v="123-7079"/>
        <s v="123-7080"/>
        <s v="123-7081"/>
        <s v="123-7082"/>
        <s v="123-7083"/>
        <s v="123-7084"/>
        <s v="123-7085"/>
        <s v="123-7086"/>
        <s v="123-7087"/>
        <s v="123-7088"/>
        <s v="123-7089"/>
        <s v="123-7090"/>
        <s v="123-7091"/>
        <s v="123-7092"/>
        <s v="123-7093"/>
        <s v="123-7094"/>
        <s v="123-7095"/>
        <s v="123-7096"/>
        <s v="123-7097"/>
        <s v="123-7098"/>
        <s v="123-7099"/>
        <s v="123-7100"/>
        <s v="123-7101"/>
        <s v="123-7102"/>
        <s v="123-7103"/>
        <s v="123-7104"/>
        <s v="123-7105"/>
        <s v="123-7106"/>
        <s v="123-7107"/>
        <s v="123-7108"/>
        <s v="123-7109"/>
        <s v="123-7110"/>
        <s v="123-7111"/>
        <s v="123-7112"/>
        <s v="123-7113"/>
        <s v="123-7114"/>
        <s v="123-7115"/>
        <s v="123-7116"/>
        <s v="123-7117"/>
        <s v="123-7118"/>
        <s v="123-7119"/>
        <s v="123-7120"/>
        <s v="123-7121"/>
        <s v="123-7122"/>
        <s v="123-7123"/>
        <s v="123-7124"/>
        <s v="123-7125"/>
        <s v="123-7126"/>
        <s v="123-7127"/>
        <s v="123-7128"/>
        <s v="123-7129"/>
        <s v="123-7130"/>
        <s v="123-7131"/>
        <s v="123-7132"/>
        <s v="123-7133"/>
        <s v="123-7134"/>
        <s v="123-7135"/>
        <s v="123-7136"/>
        <s v="123-7137"/>
        <s v="123-7138"/>
        <s v="123-7139"/>
        <s v="123-7140"/>
        <s v="123-7141"/>
        <s v="123-7142"/>
        <s v="123-7143"/>
        <s v="123-7144"/>
        <s v="123-7145"/>
        <s v="123-7146"/>
        <s v="123-7147"/>
        <s v="123-7148"/>
        <s v="123-7149"/>
        <s v="123-7150"/>
        <s v="123-7151"/>
        <s v="123-7152"/>
        <s v="123-7153"/>
        <s v="123-7154"/>
        <s v="123-7155"/>
        <s v="123-7156"/>
        <s v="123-7157"/>
        <s v="123-7158"/>
        <s v="123-7159"/>
        <s v="123-7160"/>
        <s v="123-7161"/>
        <s v="123-7162"/>
        <s v="123-7163"/>
        <s v="123-7164"/>
        <s v="123-7165"/>
        <s v="123-7166"/>
        <s v="123-7167"/>
        <s v="123-7168"/>
        <s v="123-7169"/>
        <s v="123-7170"/>
        <s v="123-7171"/>
        <s v="123-7172"/>
        <s v="123-7173"/>
        <s v="123-7174"/>
        <s v="123-7175"/>
        <s v="123-7176"/>
        <s v="123-7177"/>
        <s v="123-7178"/>
        <s v="123-7179"/>
        <s v="123-7180"/>
        <s v="123-7181"/>
        <s v="123-7182"/>
        <s v="123-7183"/>
        <s v="123-7184"/>
        <s v="123-7185"/>
        <s v="123-7186"/>
        <s v="123-7187"/>
        <s v="123-7188"/>
        <s v="123-7189"/>
        <s v="123-7190"/>
        <s v="123-7191"/>
        <s v="123-7192"/>
        <s v="123-7193"/>
        <s v="123-7194"/>
        <s v="123-7195"/>
        <s v="123-7196"/>
        <s v="123-7197"/>
        <s v="123-7198"/>
        <s v="123-7199"/>
        <s v="123-7200"/>
        <s v="123-7201"/>
        <s v="123-7202"/>
        <s v="123-7203"/>
        <s v="123-7204"/>
        <s v="123-7205"/>
        <s v="123-7206"/>
        <s v="123-7207"/>
        <s v="123-7208"/>
        <s v="123-7209"/>
        <s v="123-7210"/>
        <s v="123-7211"/>
        <s v="123-7212"/>
        <s v="123-7213"/>
        <s v="123-7214"/>
        <s v="123-7215"/>
        <s v="123-7216"/>
        <s v="123-7217"/>
        <s v="123-7218"/>
        <s v="123-7219"/>
        <s v="123-7220"/>
        <s v="123-7221"/>
        <s v="123-7222"/>
        <s v="123-7223"/>
        <s v="123-7224"/>
        <s v="123-7225"/>
        <s v="123-7226"/>
        <s v="123-7227"/>
        <s v="123-7228"/>
        <s v="123-7229"/>
        <s v="123-7230"/>
        <s v="123-7231"/>
        <s v="123-7232"/>
        <s v="123-7233"/>
        <s v="123-7234"/>
        <s v="123-7235"/>
        <s v="123-7236"/>
        <s v="123-7237"/>
        <s v="123-7238"/>
        <s v="123-7239"/>
        <s v="123-7240"/>
        <s v="123-7241"/>
        <s v="123-7242"/>
        <s v="123-7243"/>
        <s v="123-7244"/>
        <s v="123-7245"/>
        <s v="123-7246"/>
        <s v="123-7247"/>
        <s v="123-7248"/>
        <s v="123-7249"/>
        <s v="123-7250"/>
        <s v="123-7251"/>
        <s v="123-7252"/>
        <s v="123-7253"/>
        <s v="123-7254"/>
        <s v="123-7255"/>
        <s v="123-7256"/>
        <s v="123-7257"/>
        <s v="123-7258"/>
        <s v="123-7259"/>
        <s v="123-7260"/>
        <s v="123-7261"/>
        <s v="123-7262"/>
        <s v="123-7263"/>
        <s v="123-7264"/>
        <s v="123-7265"/>
        <s v="123-7266"/>
        <s v="123-7267"/>
        <s v="123-7268"/>
        <s v="123-7269"/>
        <s v="123-7270"/>
        <s v="123-7271"/>
        <s v="123-7272"/>
        <s v="123-7273"/>
        <s v="123-7274"/>
        <s v="123-7275"/>
        <s v="123-7276"/>
        <s v="123-7277"/>
        <s v="123-7278"/>
        <s v="123-7279"/>
        <s v="123-7280"/>
        <s v="123-7281"/>
        <s v="123-7282"/>
        <s v="123-7283"/>
        <s v="123-7284"/>
        <s v="123-7285"/>
        <s v="123-7286"/>
        <s v="123-7287"/>
        <s v="123-7288"/>
        <s v="123-7289"/>
        <s v="123-7290"/>
        <s v="123-7291"/>
        <s v="123-7292"/>
        <s v="123-7293"/>
        <s v="123-7294"/>
        <s v="123-7295"/>
        <s v="123-7296"/>
        <s v="123-7297"/>
        <s v="123-7298"/>
        <s v="123-7299"/>
        <s v="123-7300"/>
        <s v="123-7301"/>
        <s v="123-7302"/>
        <s v="123-7303"/>
        <s v="123-7304"/>
        <s v="123-7305"/>
        <s v="123-7306"/>
        <s v="123-7307"/>
        <s v="123-7308"/>
        <s v="123-7309"/>
        <s v="123-7310"/>
        <s v="123-7311"/>
        <s v="123-7312"/>
        <s v="123-7313"/>
        <s v="123-7314"/>
        <s v="123-7315"/>
        <s v="123-7316"/>
        <s v="123-7317"/>
        <s v="123-7318"/>
        <s v="123-7319"/>
        <s v="123-7320"/>
        <s v="123-7321"/>
        <s v="123-7322"/>
        <s v="123-7323"/>
        <s v="123-7324"/>
        <s v="123-7325"/>
        <s v="123-7326"/>
        <s v="123-7327"/>
        <s v="123-7328"/>
        <s v="123-7329"/>
        <s v="123-7330"/>
        <s v="123-7331"/>
        <s v="123-7332"/>
        <s v="123-7333"/>
        <s v="123-7334"/>
        <s v="123-7335"/>
        <s v="123-7336"/>
        <s v="123-7337"/>
        <s v="123-7338"/>
        <s v="123-7339"/>
        <s v="123-7340"/>
        <s v="123-7341"/>
        <s v="123-7342"/>
        <s v="123-7343"/>
        <s v="123-7344"/>
        <s v="123-7345"/>
        <s v="123-7346"/>
        <s v="123-7347"/>
        <s v="123-7348"/>
        <s v="123-7349"/>
        <s v="123-7350"/>
        <s v="123-7351"/>
        <s v="123-7352"/>
        <s v="123-7353"/>
        <s v="123-7354"/>
        <s v="123-7355"/>
        <s v="123-7356"/>
        <s v="123-7357"/>
        <s v="123-7358"/>
        <s v="123-7359"/>
        <s v="123-7360"/>
        <s v="123-7361"/>
        <s v="123-7362"/>
        <s v="123-7363"/>
        <s v="123-7364"/>
        <s v="123-7365"/>
        <s v="123-7366"/>
        <s v="123-7367"/>
        <s v="123-7368"/>
        <s v="123-7369"/>
        <s v="123-7370"/>
        <s v="123-7371"/>
        <s v="123-7372"/>
        <s v="123-7373"/>
        <s v="123-7374"/>
        <s v="123-7375"/>
        <s v="123-7376"/>
        <s v="123-7377"/>
        <s v="123-7378"/>
        <s v="123-7379"/>
        <s v="123-7380"/>
        <s v="123-7381"/>
        <s v="123-7382"/>
        <s v="123-7383"/>
        <s v="123-7384"/>
        <s v="123-7385"/>
        <s v="123-7386"/>
        <s v="123-7387"/>
        <s v="123-7388"/>
        <s v="123-7389"/>
        <s v="123-7390"/>
        <s v="123-7391"/>
        <s v="123-7392"/>
        <s v="123-7393"/>
        <s v="123-7394"/>
        <s v="123-7395"/>
        <s v="123-7396"/>
        <s v="123-7397"/>
        <s v="123-7398"/>
        <s v="123-7399"/>
        <s v="123-7400"/>
        <s v="123-7401"/>
        <s v="123-7402"/>
        <s v="123-7403"/>
        <s v="123-7404"/>
        <s v="123-7405"/>
        <s v="123-7406"/>
        <s v="123-7407"/>
        <s v="123-7408"/>
        <s v="123-7409"/>
        <s v="123-7410"/>
        <s v="123-7411"/>
        <s v="123-7412"/>
        <s v="123-7413"/>
        <s v="123-7414"/>
        <s v="123-7415"/>
        <s v="123-7416"/>
        <s v="123-7417"/>
        <s v="123-7418"/>
        <s v="123-7419"/>
        <s v="123-7420"/>
        <s v="123-7421"/>
        <s v="123-7422"/>
        <s v="123-7423"/>
        <s v="123-7424"/>
        <s v="123-7425"/>
        <s v="123-7426"/>
        <s v="123-7427"/>
        <s v="123-7428"/>
        <s v="123-7429"/>
        <s v="123-7430"/>
        <s v="123-7431"/>
        <s v="123-7432"/>
        <s v="123-7433"/>
        <s v="123-7434"/>
        <s v="123-7435"/>
        <s v="123-7436"/>
        <s v="123-7437"/>
        <s v="123-7438"/>
        <s v="123-7439"/>
        <s v="123-7440"/>
        <s v="123-7441"/>
        <s v="123-7442"/>
        <s v="123-7443"/>
        <s v="123-7444"/>
        <s v="123-7445"/>
        <s v="123-7446"/>
        <s v="123-7447"/>
        <s v="123-7448"/>
        <s v="123-7449"/>
        <s v="123-7450"/>
        <s v="123-7451"/>
        <s v="123-7452"/>
        <s v="123-7453"/>
        <s v="123-7454"/>
        <s v="123-7455"/>
        <s v="123-7456"/>
        <s v="123-7457"/>
        <s v="123-7458"/>
        <s v="123-7459"/>
        <s v="123-7460"/>
        <s v="123-7461"/>
        <s v="123-7462"/>
        <s v="123-7463"/>
        <s v="123-7464"/>
        <s v="123-7465"/>
        <s v="123-7466"/>
        <s v="123-7467"/>
        <s v="123-7468"/>
        <s v="123-7469"/>
        <s v="123-7470"/>
        <s v="123-7471"/>
        <s v="123-7472"/>
        <s v="123-7473"/>
        <s v="123-7474"/>
        <s v="123-7475"/>
        <s v="123-7476"/>
        <s v="123-7477"/>
        <s v="123-7478"/>
        <s v="123-7479"/>
        <s v="123-7480"/>
        <s v="123-7481"/>
        <s v="123-7482"/>
        <s v="123-7483"/>
        <s v="123-7484"/>
        <s v="123-7485"/>
        <s v="123-7486"/>
        <s v="123-7487"/>
        <s v="123-7488"/>
        <s v="123-7489"/>
        <s v="123-7490"/>
        <s v="123-7491"/>
        <s v="123-7492"/>
        <s v="123-7493"/>
        <s v="123-7494"/>
        <s v="123-7495"/>
        <s v="123-7496"/>
        <s v="123-7497"/>
        <s v="123-7498"/>
        <s v="123-7499"/>
        <s v="123-7500"/>
        <s v="123-7501"/>
        <s v="123-7502"/>
        <s v="123-7503"/>
        <s v="123-7504"/>
        <s v="123-7505"/>
        <s v="123-7506"/>
        <s v="123-7507"/>
        <s v="123-7508"/>
        <s v="123-7509"/>
        <s v="123-7510"/>
        <s v="123-7511"/>
        <s v="123-7512"/>
        <s v="123-7513"/>
        <s v="123-7514"/>
        <s v="123-7515"/>
        <s v="123-7516"/>
        <s v="123-7517"/>
        <s v="123-7518"/>
        <s v="123-7519"/>
        <s v="123-7520"/>
        <s v="123-7521"/>
        <s v="123-7522"/>
        <s v="123-7523"/>
        <s v="123-7524"/>
        <s v="123-7525"/>
        <s v="123-7526"/>
        <s v="123-7527"/>
        <s v="123-7528"/>
        <s v="123-7529"/>
        <s v="123-7530"/>
        <s v="123-7531"/>
        <s v="123-7532"/>
        <s v="123-7533"/>
        <s v="123-7534"/>
        <s v="123-7535"/>
        <s v="123-7536"/>
        <s v="123-7537"/>
        <s v="123-7538"/>
        <s v="123-7539"/>
        <s v="123-7540"/>
        <s v="123-7541"/>
        <s v="123-7542"/>
        <s v="123-7543"/>
        <s v="123-7544"/>
        <s v="123-7545"/>
        <s v="123-7546"/>
        <s v="123-7547"/>
        <s v="123-7548"/>
        <s v="123-7549"/>
        <s v="123-7550"/>
        <s v="123-7551"/>
        <s v="123-7552"/>
        <s v="123-7553"/>
        <s v="123-7554"/>
        <s v="123-7555"/>
        <s v="123-7556"/>
        <s v="123-7557"/>
        <s v="123-7558"/>
        <s v="123-7559"/>
        <s v="123-7560"/>
        <s v="123-7561"/>
        <s v="123-7562"/>
        <s v="123-7563"/>
        <s v="123-7564"/>
        <s v="123-7565"/>
        <s v="123-7566"/>
        <s v="123-7567"/>
        <s v="123-7568"/>
        <s v="123-7569"/>
        <s v="123-7570"/>
        <s v="123-7571"/>
        <s v="123-7572"/>
        <s v="123-7573"/>
        <s v="123-7574"/>
        <s v="123-7575"/>
        <s v="123-7576"/>
        <s v="123-7577"/>
        <s v="123-7578"/>
        <s v="123-7579"/>
        <s v="123-7580"/>
        <s v="123-7581"/>
        <s v="123-7582"/>
        <s v="123-7583"/>
        <s v="123-7584"/>
        <s v="123-7585"/>
        <s v="123-7586"/>
        <s v="123-7587"/>
        <s v="123-7588"/>
        <s v="123-7589"/>
        <s v="123-7590"/>
        <s v="123-7591"/>
        <s v="123-7592"/>
        <s v="123-7593"/>
        <s v="123-7594"/>
        <s v="123-7595"/>
        <s v="123-7596"/>
        <s v="123-7597"/>
        <s v="123-7598"/>
        <s v="123-7599"/>
        <s v="123-7600"/>
        <s v="123-7601"/>
        <s v="123-7602"/>
        <s v="123-7603"/>
        <s v="123-7604"/>
        <s v="123-7605"/>
        <s v="123-7606"/>
        <s v="123-7607"/>
        <s v="123-7608"/>
        <s v="123-7609"/>
        <s v="123-7610"/>
        <s v="123-7611"/>
        <s v="123-7612"/>
        <s v="123-7613"/>
        <s v="123-7614"/>
        <s v="123-7615"/>
        <s v="123-7616"/>
        <s v="123-7617"/>
        <s v="123-7618"/>
        <s v="123-7619"/>
        <s v="123-7620"/>
        <s v="123-7621"/>
        <s v="123-7622"/>
        <s v="123-7623"/>
        <s v="123-7624"/>
        <s v="123-7625"/>
        <s v="123-7626"/>
        <s v="123-7627"/>
        <s v="123-7628"/>
        <s v="123-7629"/>
        <s v="123-7630"/>
        <s v="123-7631"/>
        <s v="123-7632"/>
        <s v="123-7633"/>
        <s v="123-7634"/>
        <s v="123-7635"/>
        <s v="123-7636"/>
        <s v="123-7637"/>
        <s v="123-7638"/>
        <s v="123-7639"/>
        <s v="123-7640"/>
        <s v="123-7641"/>
        <s v="123-7642"/>
        <s v="123-7643"/>
        <s v="123-7644"/>
        <s v="123-7645"/>
        <s v="123-7646"/>
        <s v="123-7647"/>
        <s v="123-7648"/>
        <s v="123-7649"/>
        <s v="123-7650"/>
        <s v="123-7651"/>
        <s v="123-7652"/>
        <s v="123-7653"/>
        <s v="123-7654"/>
        <s v="123-7655"/>
        <s v="123-7656"/>
        <s v="123-7657"/>
        <s v="123-7658"/>
        <s v="123-7659"/>
        <s v="123-7660"/>
        <s v="123-7661"/>
        <s v="123-7662"/>
        <s v="123-7663"/>
        <s v="123-7664"/>
        <s v="123-7665"/>
        <s v="123-7666"/>
        <s v="123-7667"/>
        <s v="123-7668"/>
        <s v="123-7669"/>
        <s v="123-7670"/>
        <s v="123-7671"/>
        <s v="123-7672"/>
        <s v="123-7673"/>
        <s v="123-7674"/>
        <s v="123-7675"/>
        <s v="123-7676"/>
        <s v="123-7677"/>
        <s v="123-7678"/>
        <s v="123-7679"/>
        <s v="123-7680"/>
        <s v="123-7681"/>
        <s v="123-7682"/>
        <s v="123-7683"/>
        <s v="123-7684"/>
        <s v="123-7685"/>
        <s v="123-7686"/>
        <s v="123-7687"/>
        <s v="123-7688"/>
        <s v="123-7689"/>
        <s v="123-7690"/>
        <s v="123-7691"/>
        <s v="123-7692"/>
        <s v="123-7693"/>
        <s v="123-7694"/>
        <s v="123-7695"/>
        <s v="123-7696"/>
        <s v="123-7697"/>
        <s v="123-7698"/>
        <s v="123-7699"/>
        <s v="123-7700"/>
        <s v="123-7701"/>
        <s v="123-7702"/>
        <s v="123-7703"/>
        <s v="123-7704"/>
        <s v="123-7705"/>
        <s v="123-7706"/>
        <s v="123-7707"/>
        <s v="123-7708"/>
        <s v="123-7709"/>
        <s v="123-7710"/>
        <s v="123-7711"/>
        <s v="123-7712"/>
        <s v="123-7713"/>
        <s v="123-7714"/>
        <s v="123-7715"/>
        <s v="123-7716"/>
        <s v="123-7717"/>
        <s v="123-7718"/>
        <s v="123-7719"/>
        <s v="123-7720"/>
        <s v="123-7721"/>
        <s v="123-7722"/>
        <s v="123-7723"/>
        <s v="123-7724"/>
        <s v="123-7725"/>
        <s v="123-7726"/>
        <s v="123-7727"/>
        <s v="123-7728"/>
        <s v="123-7729"/>
        <s v="123-7730"/>
        <s v="123-7731"/>
        <s v="123-7732"/>
        <s v="123-7733"/>
        <s v="123-7734"/>
        <s v="123-7735"/>
        <s v="123-7736"/>
        <s v="123-7737"/>
        <s v="123-7738"/>
        <s v="123-7739"/>
        <s v="123-7740"/>
        <s v="123-7741"/>
        <s v="123-7742"/>
        <s v="123-7743"/>
        <s v="123-7744"/>
        <s v="123-7745"/>
        <s v="123-7746"/>
        <s v="123-7747"/>
        <s v="123-7748"/>
        <s v="123-7749"/>
        <s v="123-7750"/>
        <s v="123-7751"/>
        <s v="123-7752"/>
        <s v="123-7753"/>
        <s v="123-7754"/>
        <s v="123-7755"/>
        <s v="123-7756"/>
        <s v="123-7757"/>
        <s v="123-7758"/>
        <s v="123-7759"/>
        <s v="123-7760"/>
        <s v="123-7761"/>
        <s v="123-7762"/>
        <s v="123-7763"/>
        <s v="123-7764"/>
        <s v="123-7765"/>
        <s v="123-7766"/>
        <s v="123-7767"/>
        <s v="123-7768"/>
        <s v="123-7769"/>
        <s v="123-7770"/>
        <s v="123-7771"/>
        <s v="123-7772"/>
        <s v="123-7773"/>
        <s v="123-7774"/>
        <s v="123-7775"/>
        <s v="123-7776"/>
        <s v="123-7777"/>
        <s v="123-7778"/>
        <s v="123-7779"/>
        <s v="123-7780"/>
        <s v="123-7781"/>
        <s v="123-7782"/>
        <s v="123-7783"/>
        <s v="123-7784"/>
        <s v="123-7785"/>
        <s v="123-7786"/>
        <s v="123-7787"/>
        <s v="123-7788"/>
        <s v="123-7789"/>
        <s v="123-7790"/>
        <s v="123-7791"/>
        <s v="123-7792"/>
        <s v="123-7793"/>
        <s v="123-7794"/>
        <s v="123-7795"/>
        <s v="123-7796"/>
        <s v="123-7797"/>
        <s v="123-7798"/>
        <s v="123-7799"/>
        <s v="123-7800"/>
        <s v="123-7801"/>
        <s v="123-7802"/>
        <s v="123-7803"/>
        <s v="123-7804"/>
        <s v="123-7805"/>
        <s v="123-7806"/>
        <s v="123-7807"/>
        <s v="123-7808"/>
        <s v="123-7809"/>
        <s v="123-7810"/>
        <s v="123-7811"/>
        <s v="123-7812"/>
        <s v="123-7813"/>
        <s v="123-7814"/>
        <s v="123-7815"/>
        <s v="123-7816"/>
        <s v="123-7817"/>
        <s v="123-7818"/>
        <s v="123-7819"/>
        <s v="123-7820"/>
        <s v="123-7821"/>
        <s v="123-7822"/>
        <s v="123-7823"/>
        <s v="123-7824"/>
        <s v="123-7825"/>
        <s v="123-7826"/>
        <s v="123-7827"/>
        <s v="123-7828"/>
        <s v="123-7829"/>
        <s v="123-7830"/>
        <s v="123-7831"/>
        <s v="123-7832"/>
        <s v="123-7833"/>
        <s v="123-7834"/>
        <s v="123-7835"/>
        <s v="123-7836"/>
        <s v="123-7837"/>
        <s v="123-7838"/>
        <s v="123-7839"/>
        <s v="123-7840"/>
        <s v="123-7841"/>
        <s v="123-7842"/>
        <s v="123-7843"/>
        <s v="123-7844"/>
        <s v="123-7845"/>
        <s v="123-7846"/>
        <s v="123-7847"/>
        <s v="123-7848"/>
        <s v="123-7849"/>
        <s v="123-7850"/>
        <s v="123-7851"/>
        <s v="123-7852"/>
        <s v="123-7853"/>
        <s v="123-7854"/>
        <s v="123-7855"/>
        <s v="123-7856"/>
        <s v="123-7857"/>
        <s v="123-7858"/>
        <s v="123-7859"/>
        <s v="123-7860"/>
        <s v="123-7861"/>
        <s v="123-7862"/>
        <s v="123-7863"/>
        <s v="123-7864"/>
        <s v="123-7865"/>
        <s v="123-7866"/>
        <s v="123-7867"/>
        <s v="123-7868"/>
        <s v="123-7869"/>
        <s v="123-7870"/>
        <s v="123-7871"/>
        <s v="123-7872"/>
        <s v="123-7873"/>
        <s v="123-7874"/>
        <s v="123-7875"/>
        <s v="123-7876"/>
        <s v="123-7877"/>
        <s v="123-7878"/>
        <s v="123-7879"/>
        <s v="123-7880"/>
        <s v="123-7881"/>
        <s v="123-7882"/>
        <s v="123-7883"/>
        <s v="123-7884"/>
        <s v="123-7885"/>
        <s v="123-7886"/>
        <s v="123-7887"/>
        <s v="123-7888"/>
        <s v="123-7889"/>
        <s v="123-7890"/>
        <s v="123-7891"/>
        <s v="123-7892"/>
        <s v="123-7893"/>
        <s v="123-7894"/>
        <s v="123-7895"/>
        <s v="123-7896"/>
        <s v="123-7897"/>
        <s v="123-7898"/>
        <s v="123-7899"/>
        <s v="123-7900"/>
        <s v="123-7901"/>
        <s v="123-7902"/>
        <s v="123-7903"/>
        <s v="123-7904"/>
        <s v="123-7905"/>
        <s v="123-7906"/>
        <s v="123-7907"/>
        <s v="123-7908"/>
        <s v="123-7909"/>
        <s v="123-7910"/>
        <s v="123-7911"/>
        <s v="123-7912"/>
        <s v="123-7913"/>
        <s v="123-7914"/>
        <s v="123-7915"/>
        <s v="123-7916"/>
        <s v="123-7917"/>
        <s v="123-7918"/>
        <s v="123-7919"/>
        <s v="123-7920"/>
        <s v="123-7921"/>
        <s v="123-7922"/>
        <s v="123-7923"/>
        <s v="123-7924"/>
        <s v="123-7925"/>
        <s v="123-7926"/>
        <s v="123-7927"/>
        <s v="123-7928"/>
        <s v="123-7929"/>
        <s v="123-7930"/>
        <s v="123-7931"/>
        <s v="123-7932"/>
        <s v="123-7933"/>
        <s v="123-7934"/>
        <s v="123-7935"/>
        <s v="123-7936"/>
        <s v="123-7937"/>
        <s v="123-7938"/>
        <s v="123-7939"/>
        <s v="123-7940"/>
        <s v="123-7941"/>
        <s v="123-7942"/>
        <s v="123-7943"/>
        <s v="123-7944"/>
        <s v="123-7945"/>
        <s v="123-7946"/>
        <s v="123-7947"/>
        <s v="123-7948"/>
        <s v="123-7949"/>
        <s v="123-7950"/>
        <s v="123-7951"/>
        <s v="123-7952"/>
        <s v="123-7953"/>
        <s v="123-7954"/>
        <s v="123-7955"/>
        <s v="123-7956"/>
        <s v="123-7957"/>
        <s v="123-7958"/>
        <s v="123-7959"/>
        <s v="123-7960"/>
        <s v="123-7961"/>
        <s v="123-7962"/>
        <s v="123-7963"/>
        <s v="123-7964"/>
        <s v="123-7965"/>
        <s v="123-7966"/>
        <s v="123-7967"/>
        <s v="123-7968"/>
        <s v="123-7969"/>
        <s v="123-7970"/>
        <s v="123-7971"/>
        <s v="123-7972"/>
        <s v="123-7973"/>
        <s v="123-7974"/>
        <s v="123-7975"/>
        <s v="123-7976"/>
        <s v="123-7977"/>
        <s v="123-7978"/>
        <s v="123-7979"/>
        <s v="123-7980"/>
        <s v="123-7981"/>
        <s v="123-7982"/>
        <s v="123-7983"/>
        <s v="123-7984"/>
        <s v="123-7985"/>
        <s v="123-7986"/>
        <s v="123-7987"/>
        <s v="123-7988"/>
        <s v="123-7989"/>
        <s v="123-7990"/>
        <s v="123-7991"/>
        <s v="123-7992"/>
        <s v="123-7993"/>
        <s v="123-7994"/>
        <s v="123-7995"/>
        <s v="123-7996"/>
        <s v="123-7997"/>
        <s v="123-7998"/>
        <s v="123-7999"/>
        <s v="123-8000"/>
        <s v="123-8001"/>
        <s v="123-8002"/>
        <s v="123-8003"/>
        <s v="123-8004"/>
        <s v="123-8005"/>
        <s v="123-8006"/>
        <s v="123-8007"/>
        <s v="123-8008"/>
        <s v="123-8009"/>
        <s v="123-8010"/>
        <s v="123-8011"/>
        <s v="123-8012"/>
        <s v="123-8013"/>
        <s v="123-8014"/>
        <s v="123-8015"/>
        <s v="123-8016"/>
        <s v="123-8017"/>
        <s v="123-8018"/>
        <s v="123-8019"/>
        <s v="123-8020"/>
        <s v="123-8021"/>
        <s v="123-8022"/>
        <s v="123-8023"/>
        <s v="123-8024"/>
        <s v="123-8025"/>
        <s v="123-8026"/>
        <s v="123-8027"/>
        <s v="123-8028"/>
        <s v="123-8029"/>
        <s v="123-8030"/>
        <s v="123-8031"/>
        <s v="123-8032"/>
        <s v="123-8033"/>
        <s v="123-8034"/>
        <s v="123-8035"/>
        <s v="123-8036"/>
        <s v="123-8037"/>
        <s v="123-8038"/>
        <s v="123-8039"/>
        <s v="123-8040"/>
        <s v="123-8041"/>
        <s v="123-8042"/>
        <s v="123-8043"/>
        <s v="123-8044"/>
        <s v="123-8045"/>
        <s v="123-8046"/>
        <s v="123-8047"/>
        <s v="123-8048"/>
        <s v="123-8049"/>
        <s v="123-8050"/>
        <s v="123-8051"/>
        <s v="123-8052"/>
        <s v="123-8053"/>
        <s v="123-8054"/>
        <s v="123-8055"/>
        <s v="123-8056"/>
        <s v="123-8057"/>
        <s v="123-8058"/>
        <s v="123-8059"/>
        <s v="123-8060"/>
        <s v="123-8061"/>
        <s v="123-8062"/>
        <s v="123-8063"/>
        <s v="123-8064"/>
        <s v="123-8065"/>
        <s v="123-8066"/>
        <s v="123-8067"/>
        <s v="123-8068"/>
        <s v="123-8069"/>
        <s v="123-8070"/>
        <s v="123-8071"/>
        <s v="123-8072"/>
        <s v="123-8073"/>
        <s v="123-8074"/>
        <s v="123-8075"/>
        <s v="123-8076"/>
        <s v="123-8077"/>
        <s v="123-8078"/>
        <s v="123-8079"/>
        <s v="123-8080"/>
        <s v="123-8081"/>
        <s v="123-8082"/>
        <s v="123-8083"/>
        <s v="123-8084"/>
        <s v="123-8085"/>
        <s v="123-8086"/>
        <s v="123-8087"/>
        <s v="123-8088"/>
        <s v="123-8089"/>
        <s v="123-8090"/>
        <s v="123-8091"/>
        <s v="123-8092"/>
        <s v="123-8093"/>
        <s v="123-8094"/>
        <s v="123-8095"/>
        <s v="123-8096"/>
        <s v="123-8097"/>
        <s v="123-8098"/>
        <s v="123-8099"/>
        <s v="123-8100"/>
        <s v="123-8101"/>
        <s v="123-8102"/>
        <s v="123-8103"/>
        <s v="123-8104"/>
        <s v="123-8105"/>
        <s v="123-8106"/>
        <s v="123-8107"/>
        <s v="123-8108"/>
        <s v="123-8109"/>
        <s v="123-8110"/>
        <s v="123-8111"/>
        <s v="123-8112"/>
        <s v="123-8113"/>
        <s v="123-8114"/>
        <s v="123-8115"/>
        <s v="123-8116"/>
        <s v="123-8117"/>
        <s v="123-8118"/>
        <s v="123-8119"/>
        <s v="123-8120"/>
        <s v="123-8121"/>
        <s v="123-8122"/>
        <s v="123-8123"/>
        <s v="123-8124"/>
        <s v="123-8125"/>
        <s v="123-8126"/>
        <s v="123-8127"/>
        <s v="123-8128"/>
        <s v="123-8129"/>
        <s v="123-8130"/>
        <s v="123-8131"/>
        <s v="123-8132"/>
        <s v="123-8133"/>
        <s v="123-8134"/>
        <s v="123-8135"/>
        <s v="123-8136"/>
        <s v="123-8137"/>
        <s v="123-8138"/>
        <s v="123-8139"/>
        <s v="123-8140"/>
        <s v="123-8141"/>
        <s v="123-8142"/>
        <s v="123-8143"/>
        <s v="123-8144"/>
        <s v="123-8145"/>
        <s v="123-8146"/>
        <s v="123-8147"/>
        <s v="123-8148"/>
        <s v="123-8149"/>
        <s v="123-8150"/>
        <s v="123-8151"/>
        <s v="123-8152"/>
        <s v="123-8153"/>
        <s v="123-8154"/>
        <s v="123-8155"/>
        <s v="123-8156"/>
        <s v="123-8157"/>
        <s v="123-8158"/>
        <s v="123-8159"/>
        <s v="123-8160"/>
        <s v="123-8161"/>
        <s v="123-8162"/>
        <s v="123-8163"/>
        <s v="123-8164"/>
        <s v="123-8165"/>
        <s v="123-8166"/>
        <s v="123-8167"/>
        <s v="123-8168"/>
        <s v="123-8169"/>
        <s v="123-8170"/>
        <s v="123-8171"/>
        <s v="123-8172"/>
        <s v="123-8173"/>
        <s v="123-8174"/>
        <s v="123-8175"/>
        <s v="123-8176"/>
        <s v="123-8177"/>
        <s v="123-8178"/>
        <s v="123-8179"/>
        <s v="123-8180"/>
        <s v="123-8181"/>
        <s v="123-8182"/>
        <s v="123-8183"/>
        <s v="123-8184"/>
        <s v="123-8185"/>
        <s v="123-8186"/>
        <s v="123-8187"/>
        <s v="123-8188"/>
        <s v="123-8189"/>
        <s v="123-8190"/>
        <s v="123-8191"/>
        <s v="123-8192"/>
        <s v="123-8193"/>
        <s v="123-8194"/>
        <s v="123-8195"/>
        <s v="123-8196"/>
        <s v="123-8197"/>
        <s v="123-8198"/>
        <s v="123-8199"/>
        <s v="123-8200"/>
        <s v="123-8201"/>
        <s v="123-8202"/>
        <s v="123-8203"/>
        <s v="123-8204"/>
        <s v="123-8205"/>
        <s v="123-8206"/>
        <s v="123-8207"/>
        <s v="123-8208"/>
        <s v="123-8209"/>
        <s v="123-8210"/>
        <s v="123-8211"/>
        <s v="123-8212"/>
        <s v="123-8213"/>
        <s v="123-8214"/>
        <s v="123-8215"/>
        <s v="123-8216"/>
        <s v="123-8217"/>
        <s v="123-8218"/>
        <s v="123-8219"/>
        <s v="123-8220"/>
        <s v="123-8221"/>
        <s v="123-8222"/>
        <s v="123-8223"/>
        <s v="123-8224"/>
        <s v="123-8225"/>
        <s v="123-8226"/>
        <s v="123-8227"/>
        <s v="123-8228"/>
        <s v="123-8229"/>
        <s v="123-8230"/>
        <s v="123-8231"/>
        <s v="123-8232"/>
        <s v="123-8233"/>
        <s v="123-8234"/>
        <s v="123-8235"/>
        <s v="123-8236"/>
        <s v="123-8237"/>
        <s v="123-8238"/>
        <s v="123-8239"/>
        <s v="123-8240"/>
        <s v="123-8241"/>
        <s v="123-8242"/>
        <s v="123-8243"/>
        <s v="123-8244"/>
        <s v="123-8245"/>
        <s v="123-8246"/>
        <s v="123-8247"/>
        <s v="123-8248"/>
        <s v="123-8249"/>
        <s v="123-8250"/>
        <s v="123-8251"/>
        <s v="123-8252"/>
        <s v="123-8253"/>
        <s v="123-8254"/>
        <s v="123-8255"/>
        <s v="123-8256"/>
        <s v="123-8257"/>
        <s v="123-8258"/>
        <s v="123-8259"/>
        <s v="123-8260"/>
        <s v="123-8261"/>
        <s v="123-8262"/>
        <s v="123-8263"/>
        <s v="123-8264"/>
        <s v="123-8265"/>
        <s v="123-8266"/>
        <s v="123-8267"/>
        <s v="123-8268"/>
        <s v="123-8269"/>
        <s v="123-8270"/>
        <s v="123-8271"/>
        <s v="123-8272"/>
        <s v="123-8273"/>
        <s v="123-8274"/>
        <s v="123-8275"/>
        <s v="123-8276"/>
        <s v="123-8277"/>
        <s v="123-8278"/>
        <s v="123-8279"/>
        <s v="123-8280"/>
        <s v="123-8281"/>
        <s v="123-8282"/>
        <s v="123-8283"/>
        <s v="123-8284"/>
        <s v="123-8285"/>
        <s v="123-8286"/>
        <s v="123-8287"/>
        <s v="123-8288"/>
        <s v="123-8289"/>
        <s v="123-8290"/>
        <s v="123-8291"/>
        <s v="123-8292"/>
        <s v="123-8293"/>
        <s v="123-8294"/>
        <s v="123-8295"/>
        <s v="123-8296"/>
        <s v="123-8297"/>
        <s v="123-8298"/>
        <s v="123-8299"/>
        <s v="123-8300"/>
        <s v="123-8301"/>
        <s v="123-8302"/>
        <s v="123-8303"/>
        <s v="123-8304"/>
        <s v="123-8305"/>
        <s v="123-8306"/>
        <s v="123-8307"/>
        <s v="123-8308"/>
        <s v="123-8309"/>
        <s v="123-8310"/>
        <s v="123-8311"/>
        <s v="123-8312"/>
        <s v="123-8313"/>
        <s v="123-8314"/>
        <s v="123-8315"/>
        <s v="123-8316"/>
        <s v="123-8317"/>
        <s v="123-8318"/>
        <s v="123-8319"/>
        <s v="123-8320"/>
        <s v="123-8321"/>
        <s v="123-8322"/>
        <s v="123-8323"/>
        <s v="123-8324"/>
        <s v="123-8325"/>
        <s v="123-8326"/>
        <s v="123-8327"/>
        <s v="123-8328"/>
        <s v="123-8329"/>
        <s v="123-8330"/>
        <s v="123-8331"/>
        <s v="123-8332"/>
        <s v="123-8333"/>
        <s v="123-8334"/>
        <s v="123-8335"/>
        <s v="123-8336"/>
        <s v="123-8337"/>
        <s v="123-8338"/>
        <s v="123-8339"/>
        <s v="123-8340"/>
        <s v="123-8341"/>
        <s v="123-8342"/>
        <s v="123-8343"/>
        <s v="123-8344"/>
        <s v="123-8345"/>
        <s v="123-8346"/>
        <s v="123-8347"/>
        <s v="123-8348"/>
        <s v="123-8349"/>
        <s v="123-8350"/>
        <s v="123-8351"/>
        <s v="123-8352"/>
        <s v="123-8353"/>
        <s v="123-8354"/>
        <s v="123-8355"/>
        <s v="123-8356"/>
        <s v="123-8357"/>
        <s v="123-8358"/>
        <s v="123-8359"/>
        <s v="123-8360"/>
        <s v="123-8361"/>
        <s v="123-8362"/>
        <s v="123-8363"/>
        <s v="123-8364"/>
        <s v="123-8365"/>
        <s v="123-8366"/>
        <s v="123-8367"/>
        <s v="123-8368"/>
        <s v="123-8369"/>
        <s v="123-8370"/>
        <s v="123-8371"/>
        <s v="123-8372"/>
        <s v="123-8373"/>
        <s v="123-8374"/>
        <s v="123-8375"/>
        <s v="123-8376"/>
        <s v="123-8377"/>
        <s v="123-8378"/>
        <s v="123-8379"/>
        <s v="123-8380"/>
        <s v="123-8381"/>
        <s v="123-8382"/>
        <s v="123-8383"/>
        <s v="123-8384"/>
        <s v="123-8385"/>
        <s v="123-8386"/>
        <s v="123-8387"/>
        <s v="123-8388"/>
        <s v="123-8389"/>
        <s v="123-8390"/>
        <s v="123-8391"/>
        <s v="123-8392"/>
        <s v="123-8393"/>
        <s v="123-8394"/>
        <s v="123-8395"/>
        <s v="123-8396"/>
        <s v="123-8397"/>
        <s v="123-8398"/>
        <s v="123-8399"/>
        <s v="123-8400"/>
        <s v="123-8401"/>
        <s v="123-8402"/>
        <s v="123-8403"/>
        <s v="123-8404"/>
        <s v="123-8405"/>
        <s v="123-8406"/>
        <s v="123-8407"/>
        <s v="123-8408"/>
        <s v="123-8409"/>
        <s v="123-8410"/>
        <s v="123-8411"/>
        <s v="123-8412"/>
        <s v="123-8413"/>
        <s v="123-8414"/>
        <s v="123-8415"/>
        <s v="123-8416"/>
        <s v="123-8417"/>
        <s v="123-8418"/>
        <s v="123-8419"/>
        <s v="123-8420"/>
        <s v="123-8421"/>
        <s v="123-8422"/>
        <s v="123-8423"/>
        <s v="123-8424"/>
        <s v="123-8425"/>
        <s v="123-8426"/>
        <s v="123-8427"/>
        <s v="123-8428"/>
        <s v="123-8429"/>
        <s v="123-8430"/>
        <s v="123-8431"/>
        <s v="123-8432"/>
        <s v="123-8433"/>
        <s v="123-8434"/>
        <s v="123-8435"/>
        <s v="123-8436"/>
        <s v="123-8437"/>
        <s v="123-8438"/>
        <s v="123-8439"/>
        <s v="123-8440"/>
        <s v="123-8441"/>
        <s v="123-8442"/>
        <s v="123-8443"/>
        <s v="123-8444"/>
        <s v="123-8445"/>
        <s v="123-8446"/>
        <s v="123-8447"/>
        <s v="123-8448"/>
        <s v="123-8449"/>
        <s v="123-8450"/>
        <s v="123-8451"/>
        <s v="123-8452"/>
        <s v="123-8453"/>
        <s v="123-8454"/>
        <s v="123-8455"/>
        <s v="123-8456"/>
        <s v="123-8457"/>
        <s v="123-8458"/>
        <s v="123-8459"/>
        <s v="123-8460"/>
        <s v="123-8461"/>
        <s v="123-8462"/>
        <s v="123-8463"/>
        <s v="123-8464"/>
        <s v="123-8465"/>
        <s v="123-8466"/>
        <s v="123-8467"/>
        <s v="123-8468"/>
        <s v="123-8469"/>
        <s v="123-8470"/>
        <s v="123-8471"/>
        <s v="123-8472"/>
        <s v="123-8473"/>
        <s v="123-8474"/>
        <s v="123-8475"/>
        <s v="123-8476"/>
        <s v="123-8477"/>
        <s v="123-8478"/>
        <s v="123-8479"/>
        <s v="123-8480"/>
        <s v="123-8481"/>
        <s v="123-8482"/>
        <s v="123-8483"/>
        <s v="123-8484"/>
        <s v="123-8485"/>
        <s v="123-8486"/>
        <s v="123-8487"/>
        <s v="123-8488"/>
        <s v="123-8489"/>
        <s v="123-8490"/>
        <s v="123-8491"/>
        <s v="123-8492"/>
        <s v="123-8493"/>
        <s v="123-8494"/>
        <s v="123-8495"/>
        <s v="123-8496"/>
        <s v="123-8497"/>
        <s v="123-8498"/>
        <s v="123-8499"/>
        <s v="123-8500"/>
        <s v="123-8501"/>
        <s v="123-8502"/>
        <s v="123-8503"/>
        <s v="123-8504"/>
        <s v="123-8505"/>
        <s v="123-8506"/>
        <s v="123-8507"/>
        <s v="123-8508"/>
        <s v="123-8509"/>
        <s v="123-8510"/>
        <s v="123-8511"/>
        <s v="123-8512"/>
        <s v="123-8513"/>
        <s v="123-8514"/>
        <s v="123-8515"/>
        <s v="123-8516"/>
        <s v="123-8517"/>
        <s v="123-8518"/>
        <s v="123-8519"/>
        <s v="123-8520"/>
        <s v="123-8521"/>
        <s v="123-8522"/>
        <s v="123-8523"/>
        <s v="123-8524"/>
        <s v="123-8525"/>
        <s v="123-8526"/>
        <s v="123-8527"/>
        <s v="123-8528"/>
        <s v="123-8529"/>
        <s v="123-8530"/>
        <s v="123-8531"/>
        <s v="123-8532"/>
        <s v="123-8533"/>
        <s v="123-8534"/>
        <s v="123-8535"/>
        <s v="123-8536"/>
        <s v="123-8537"/>
        <s v="123-8538"/>
        <s v="123-8539"/>
        <s v="123-8540"/>
        <s v="123-8541"/>
        <s v="123-8542"/>
        <s v="123-8543"/>
        <s v="123-8544"/>
        <s v="123-8545"/>
        <s v="123-8546"/>
        <s v="123-8547"/>
        <s v="123-8548"/>
        <s v="123-8549"/>
        <s v="123-8550"/>
        <s v="123-8551"/>
        <s v="123-8552"/>
        <s v="123-8553"/>
        <s v="123-8554"/>
        <s v="123-8555"/>
        <s v="123-8556"/>
        <s v="123-8557"/>
        <s v="123-8558"/>
        <s v="123-8559"/>
        <s v="123-8560"/>
        <s v="123-8561"/>
        <s v="123-8562"/>
        <s v="123-8563"/>
        <s v="123-8564"/>
        <s v="123-8565"/>
        <s v="123-8566"/>
        <s v="123-8567"/>
        <s v="123-8568"/>
        <s v="123-8569"/>
        <s v="123-8570"/>
        <s v="123-8571"/>
        <s v="123-8572"/>
        <s v="123-8573"/>
        <s v="123-8574"/>
        <s v="123-8575"/>
        <s v="123-8576"/>
        <s v="123-8577"/>
        <s v="123-8578"/>
        <s v="123-8579"/>
        <s v="123-8580"/>
        <s v="123-8581"/>
        <s v="123-8582"/>
        <s v="123-8583"/>
        <s v="123-8584"/>
        <s v="123-8585"/>
        <s v="123-8586"/>
        <s v="123-8587"/>
        <s v="123-8588"/>
        <s v="123-8589"/>
        <s v="123-8590"/>
        <s v="123-8591"/>
        <s v="123-8592"/>
        <s v="123-8593"/>
        <s v="123-8594"/>
        <s v="123-8595"/>
        <s v="123-8596"/>
        <s v="123-8597"/>
        <s v="123-8598"/>
        <s v="123-8599"/>
        <s v="123-8600"/>
        <s v="123-8601"/>
        <s v="123-8602"/>
        <s v="123-8603"/>
        <s v="123-8604"/>
        <s v="123-8605"/>
        <s v="123-8606"/>
        <s v="123-8607"/>
        <s v="123-8608"/>
        <s v="123-8609"/>
        <s v="123-8610"/>
        <s v="123-8611"/>
        <s v="123-8612"/>
        <s v="123-8613"/>
        <s v="123-8614"/>
        <s v="123-8615"/>
        <s v="123-8616"/>
        <s v="123-8617"/>
        <s v="123-8618"/>
        <s v="123-8619"/>
        <s v="123-8620"/>
        <s v="123-8621"/>
        <s v="123-8622"/>
        <s v="123-8623"/>
        <s v="123-8624"/>
        <s v="123-8625"/>
        <s v="123-8626"/>
        <s v="123-8627"/>
        <s v="123-8628"/>
        <s v="123-8629"/>
        <s v="123-8630"/>
        <s v="123-8631"/>
        <s v="123-8632"/>
        <s v="123-8633"/>
        <s v="123-8634"/>
        <s v="123-8635"/>
        <s v="123-8636"/>
        <s v="123-8637"/>
        <s v="123-8638"/>
        <s v="123-8639"/>
        <s v="123-8640"/>
        <s v="123-8641"/>
        <s v="123-8642"/>
        <s v="123-8643"/>
        <s v="123-8644"/>
        <s v="123-8645"/>
        <s v="123-8646"/>
        <s v="123-8647"/>
        <s v="123-8648"/>
        <s v="123-8649"/>
        <s v="123-8650"/>
        <s v="123-8651"/>
        <s v="123-8652"/>
        <s v="123-8653"/>
        <s v="123-8654"/>
        <s v="123-8655"/>
        <s v="123-8656"/>
        <s v="123-8657"/>
        <s v="123-8658"/>
        <s v="123-8659"/>
        <s v="123-8660"/>
        <s v="123-8661"/>
        <s v="123-8662"/>
        <s v="123-8663"/>
        <s v="123-8664"/>
        <s v="123-8665"/>
        <s v="123-8666"/>
        <s v="123-8667"/>
        <s v="123-8668"/>
        <s v="123-8669"/>
        <s v="123-8670"/>
        <s v="123-8671"/>
        <s v="123-8672"/>
        <s v="123-8673"/>
        <s v="123-8674"/>
        <s v="123-8675"/>
        <s v="123-8676"/>
        <s v="123-8677"/>
        <s v="123-8678"/>
        <s v="123-8679"/>
        <s v="123-8680"/>
        <s v="123-8681"/>
        <s v="123-8682"/>
        <s v="123-8683"/>
        <s v="123-8684"/>
        <s v="123-8685"/>
        <s v="123-8686"/>
        <s v="123-8687"/>
        <s v="123-8688"/>
        <s v="123-8689"/>
        <s v="123-8690"/>
        <s v="123-8691"/>
        <s v="123-8692"/>
        <s v="123-8693"/>
        <s v="123-8694"/>
        <s v="123-8695"/>
        <s v="123-8696"/>
        <s v="123-8697"/>
        <s v="123-8698"/>
        <s v="123-8699"/>
        <s v="123-8700"/>
        <s v="123-8701"/>
        <s v="123-8702"/>
        <s v="123-8703"/>
        <s v="123-8704"/>
        <s v="123-8705"/>
        <s v="123-8706"/>
        <s v="123-8707"/>
        <s v="123-8708"/>
        <s v="123-8709"/>
        <s v="123-8710"/>
        <s v="123-8711"/>
        <s v="123-8712"/>
        <s v="123-8713"/>
        <s v="123-8714"/>
        <s v="123-8715"/>
        <s v="123-8716"/>
        <s v="123-8717"/>
        <s v="123-8718"/>
        <s v="123-8719"/>
        <s v="123-8720"/>
        <s v="123-8721"/>
        <s v="123-8722"/>
        <s v="123-8723"/>
        <s v="123-8724"/>
        <s v="123-8725"/>
        <s v="123-8726"/>
        <s v="123-8727"/>
        <s v="123-8728"/>
        <s v="123-8729"/>
        <s v="123-8730"/>
        <s v="123-8731"/>
        <s v="123-8732"/>
        <s v="123-8733"/>
        <s v="123-8734"/>
        <s v="123-8735"/>
        <s v="123-8736"/>
        <s v="123-8737"/>
        <s v="123-8738"/>
        <s v="123-8739"/>
        <s v="123-8740"/>
        <s v="123-8741"/>
        <s v="123-8742"/>
        <s v="123-8743"/>
        <s v="123-8744"/>
        <s v="123-8745"/>
        <s v="123-8746"/>
        <s v="123-8747"/>
        <s v="123-8748"/>
        <s v="123-8749"/>
        <s v="123-8750"/>
        <s v="123-8751"/>
        <s v="123-8752"/>
        <s v="123-8753"/>
        <s v="123-8754"/>
        <s v="123-8755"/>
        <s v="123-8756"/>
        <s v="123-8757"/>
        <s v="123-8758"/>
        <s v="123-8759"/>
        <s v="123-8760"/>
        <s v="123-8761"/>
        <s v="123-8762"/>
        <s v="123-8763"/>
        <s v="123-8764"/>
        <s v="123-8765"/>
        <s v="123-8766"/>
        <s v="123-8767"/>
        <s v="123-8768"/>
        <s v="123-8769"/>
        <s v="123-8770"/>
        <s v="123-8771"/>
        <s v="123-8772"/>
        <s v="123-8773"/>
        <s v="123-8774"/>
        <s v="123-8775"/>
        <s v="123-8776"/>
        <s v="123-8777"/>
        <s v="123-8778"/>
        <s v="123-8779"/>
        <s v="123-8780"/>
        <s v="123-8781"/>
        <s v="123-8782"/>
        <s v="123-8783"/>
        <s v="123-8784"/>
        <s v="123-8785"/>
        <s v="123-8786"/>
        <s v="123-8787"/>
        <s v="123-8788"/>
        <s v="123-8789"/>
        <s v="123-8790"/>
        <s v="123-8791"/>
        <s v="123-8792"/>
        <s v="123-8793"/>
        <s v="123-8794"/>
        <s v="123-8795"/>
        <s v="123-8796"/>
        <s v="123-8797"/>
        <s v="123-8798"/>
        <s v="123-8799"/>
        <s v="123-8800"/>
        <s v="123-8801"/>
        <s v="123-8802"/>
        <s v="123-8803"/>
        <s v="123-8804"/>
        <s v="123-8805"/>
        <s v="123-8806"/>
        <s v="123-8807"/>
        <s v="123-8808"/>
        <s v="123-8809"/>
        <s v="123-8810"/>
        <s v="123-8811"/>
        <s v="123-8812"/>
        <s v="123-8813"/>
        <s v="123-8814"/>
        <s v="123-8815"/>
        <s v="123-8816"/>
        <s v="123-8817"/>
        <s v="123-8818"/>
        <s v="123-8819"/>
        <s v="123-8820"/>
        <s v="123-8821"/>
        <s v="123-8822"/>
        <s v="123-8823"/>
        <s v="123-8824"/>
        <s v="123-8825"/>
        <s v="123-8826"/>
        <s v="123-8827"/>
        <s v="123-8828"/>
        <s v="123-8829"/>
        <s v="123-8830"/>
        <s v="123-8831"/>
        <s v="123-8832"/>
        <s v="123-8833"/>
        <s v="123-8834"/>
        <s v="123-8835"/>
        <s v="123-8836"/>
        <s v="123-8837"/>
        <s v="123-8838"/>
        <s v="123-8839"/>
        <s v="123-8840"/>
        <s v="123-8841"/>
        <s v="123-8842"/>
        <s v="123-8843"/>
        <s v="123-8844"/>
        <s v="123-8845"/>
        <s v="123-8846"/>
        <s v="123-8847"/>
        <s v="123-8848"/>
        <s v="123-8849"/>
        <s v="123-8850"/>
        <s v="123-8851"/>
        <s v="123-8852"/>
        <s v="123-8853"/>
        <s v="123-8854"/>
        <s v="123-8855"/>
        <s v="123-8856"/>
        <s v="123-8857"/>
        <s v="123-8858"/>
        <s v="123-8859"/>
        <s v="123-8860"/>
        <s v="123-8861"/>
        <s v="123-8862"/>
        <s v="123-8863"/>
        <s v="123-8864"/>
        <s v="123-8865"/>
        <s v="123-8866"/>
        <s v="123-8867"/>
        <s v="123-8868"/>
        <s v="123-8869"/>
        <s v="123-8870"/>
        <s v="123-8871"/>
        <s v="123-8872"/>
        <s v="123-8873"/>
        <s v="123-8874"/>
        <s v="123-8875"/>
        <s v="123-8876"/>
        <s v="123-8877"/>
        <s v="123-8878"/>
        <s v="123-8879"/>
        <s v="123-8880"/>
        <s v="123-8881"/>
        <s v="123-8882"/>
        <s v="123-8883"/>
        <s v="123-8884"/>
        <s v="123-8885"/>
        <s v="123-8886"/>
        <s v="123-8887"/>
        <s v="123-8888"/>
        <s v="123-8889"/>
        <s v="123-8890"/>
        <s v="123-8891"/>
        <s v="123-8892"/>
        <s v="123-8893"/>
        <s v="123-8894"/>
        <s v="123-8895"/>
        <s v="123-8896"/>
        <s v="123-8897"/>
        <s v="123-8898"/>
        <s v="123-8899"/>
        <s v="123-8900"/>
        <s v="123-8901"/>
        <s v="123-8902"/>
        <s v="123-8903"/>
        <s v="123-8904"/>
        <s v="123-8905"/>
        <s v="123-8906"/>
        <s v="123-8907"/>
        <s v="123-8908"/>
        <s v="123-8909"/>
        <s v="123-8910"/>
        <s v="123-8911"/>
        <s v="123-8912"/>
        <s v="123-8913"/>
        <s v="123-8914"/>
        <s v="123-8915"/>
        <s v="123-8916"/>
        <s v="123-8917"/>
        <s v="123-8918"/>
        <s v="123-8919"/>
        <s v="123-8920"/>
        <s v="123-8921"/>
        <s v="123-8922"/>
        <s v="123-8923"/>
        <s v="123-8924"/>
        <s v="123-8925"/>
        <s v="123-8926"/>
        <s v="123-8927"/>
        <s v="123-8928"/>
        <s v="123-8929"/>
        <s v="123-8930"/>
        <s v="123-8931"/>
        <s v="123-8932"/>
        <s v="123-8933"/>
        <s v="123-8934"/>
        <s v="123-8935"/>
        <s v="123-8936"/>
        <s v="123-8937"/>
        <s v="123-8938"/>
        <s v="123-8939"/>
        <s v="123-8940"/>
        <s v="123-8941"/>
        <s v="123-8942"/>
        <s v="123-8943"/>
        <s v="123-8944"/>
        <s v="123-8945"/>
        <s v="123-8946"/>
        <s v="123-8947"/>
        <s v="123-8948"/>
        <s v="123-8949"/>
        <s v="123-8950"/>
        <s v="123-8951"/>
        <s v="123-8952"/>
        <s v="123-8953"/>
        <s v="123-8954"/>
        <s v="123-8955"/>
        <s v="123-8956"/>
        <s v="123-8957"/>
        <s v="123-8958"/>
        <s v="123-8959"/>
        <s v="123-8960"/>
        <s v="123-8961"/>
        <s v="123-8962"/>
        <s v="123-8963"/>
        <s v="123-8964"/>
        <s v="123-8965"/>
        <s v="123-8966"/>
        <s v="123-8967"/>
        <s v="123-8968"/>
        <s v="123-8969"/>
        <s v="123-8970"/>
        <s v="123-8971"/>
        <s v="123-8972"/>
        <s v="123-8973"/>
        <s v="123-8974"/>
        <s v="123-8975"/>
        <s v="123-8976"/>
        <s v="123-8977"/>
        <s v="123-8978"/>
        <s v="123-8979"/>
        <s v="123-8980"/>
        <s v="123-8981"/>
        <s v="123-8982"/>
        <s v="123-8983"/>
        <s v="123-8984"/>
        <s v="123-8985"/>
        <s v="123-8986"/>
        <s v="123-8987"/>
        <s v="123-8988"/>
        <s v="123-8989"/>
        <s v="123-8990"/>
        <s v="123-8991"/>
        <s v="123-8992"/>
        <s v="123-8993"/>
        <s v="123-8994"/>
        <s v="123-8995"/>
        <s v="123-8996"/>
        <s v="123-8997"/>
        <s v="123-8998"/>
        <s v="123-8999"/>
        <s v="123-9000"/>
        <s v="123-9001"/>
        <s v="123-9002"/>
        <s v="123-9003"/>
        <s v="123-9004"/>
        <s v="123-9005"/>
        <s v="123-9006"/>
        <s v="123-9007"/>
        <s v="123-9008"/>
        <s v="123-9009"/>
        <s v="123-9010"/>
        <s v="123-9011"/>
        <s v="123-9012"/>
        <s v="123-9013"/>
        <s v="123-9014"/>
        <s v="123-9015"/>
        <s v="123-9016"/>
        <s v="123-9017"/>
        <s v="123-9018"/>
        <s v="123-9019"/>
        <s v="123-9020"/>
        <s v="123-9021"/>
        <s v="123-9022"/>
        <s v="123-9023"/>
        <s v="123-9024"/>
        <s v="123-9025"/>
        <s v="123-9026"/>
        <s v="123-9027"/>
        <s v="123-9028"/>
        <s v="123-9029"/>
        <s v="123-9030"/>
        <s v="123-9031"/>
        <s v="123-9032"/>
        <s v="123-9033"/>
        <s v="123-9034"/>
        <s v="123-9035"/>
        <s v="123-9036"/>
        <s v="123-9037"/>
        <s v="123-9038"/>
        <s v="123-9039"/>
        <s v="123-9040"/>
        <s v="123-9041"/>
        <s v="123-9042"/>
        <s v="123-9043"/>
        <s v="123-9044"/>
        <s v="123-9045"/>
        <s v="123-9046"/>
        <s v="123-9047"/>
        <s v="123-9048"/>
        <s v="123-9049"/>
        <s v="123-9050"/>
        <s v="123-9051"/>
        <s v="123-9052"/>
        <s v="123-9053"/>
        <s v="123-9054"/>
        <s v="123-9055"/>
        <s v="123-9056"/>
        <s v="123-9057"/>
        <s v="123-9058"/>
        <s v="123-9059"/>
        <s v="123-9060"/>
        <s v="123-9061"/>
        <s v="123-9062"/>
        <s v="123-9063"/>
        <s v="123-9064"/>
        <s v="123-9065"/>
        <s v="123-9066"/>
        <s v="123-9067"/>
        <s v="123-9068"/>
        <s v="123-9069"/>
        <s v="123-9070"/>
        <s v="123-9071"/>
        <s v="123-9072"/>
        <s v="123-9073"/>
        <s v="123-9074"/>
        <s v="123-9075"/>
        <s v="123-9076"/>
        <s v="123-9077"/>
        <s v="123-9078"/>
        <s v="123-9079"/>
        <s v="123-9080"/>
        <s v="123-9081"/>
        <s v="123-9082"/>
        <s v="123-9083"/>
        <s v="123-9084"/>
        <s v="123-9085"/>
        <s v="123-9086"/>
        <s v="123-9087"/>
        <s v="123-9088"/>
        <s v="123-9089"/>
        <s v="123-9090"/>
        <s v="123-9091"/>
        <s v="123-9092"/>
        <s v="123-9093"/>
        <s v="123-9094"/>
        <s v="123-9095"/>
        <s v="123-9096"/>
        <s v="123-9097"/>
        <s v="123-9098"/>
        <s v="123-9099"/>
        <s v="123-9100"/>
        <s v="123-9101"/>
        <s v="123-9102"/>
        <s v="123-9103"/>
        <s v="123-9104"/>
        <s v="123-9105"/>
        <s v="123-9106"/>
        <s v="123-9107"/>
        <s v="123-9108"/>
        <s v="123-9109"/>
        <s v="123-9110"/>
        <s v="123-9111"/>
        <s v="123-9112"/>
        <s v="123-9113"/>
        <s v="123-9114"/>
        <s v="123-9115"/>
        <s v="123-9116"/>
        <s v="123-9117"/>
        <s v="123-9118"/>
        <s v="123-9119"/>
        <s v="123-9120"/>
        <s v="123-9121"/>
        <s v="123-9122"/>
        <s v="123-9123"/>
        <s v="123-9124"/>
        <s v="123-9125"/>
        <s v="123-9126"/>
        <s v="123-9127"/>
        <s v="123-9128"/>
        <s v="123-9129"/>
        <s v="123-9130"/>
        <s v="123-9131"/>
        <s v="123-9132"/>
        <s v="123-9133"/>
        <s v="123-9134"/>
        <s v="123-9135"/>
        <s v="123-9136"/>
        <s v="123-9137"/>
        <s v="123-9138"/>
        <s v="123-9139"/>
        <s v="123-9140"/>
        <s v="123-9141"/>
        <s v="123-9142"/>
        <s v="123-9143"/>
        <s v="123-9144"/>
        <s v="123-9145"/>
        <s v="123-9146"/>
        <s v="123-9147"/>
        <s v="123-9148"/>
        <s v="123-9149"/>
        <s v="123-9150"/>
        <s v="123-9151"/>
        <s v="123-9152"/>
        <s v="123-9153"/>
        <s v="123-9154"/>
        <s v="123-9155"/>
        <s v="123-9156"/>
        <s v="123-9157"/>
        <s v="123-9158"/>
        <s v="123-9159"/>
        <s v="123-9160"/>
        <s v="123-9161"/>
        <s v="123-9162"/>
        <s v="123-9163"/>
        <s v="123-9164"/>
        <s v="123-9165"/>
        <s v="123-9166"/>
        <s v="123-9167"/>
        <s v="123-9168"/>
        <s v="123-9169"/>
        <s v="123-9170"/>
        <s v="123-9171"/>
        <s v="123-9172"/>
        <s v="123-9173"/>
        <s v="123-9174"/>
        <s v="123-9175"/>
        <s v="123-9176"/>
        <s v="123-9177"/>
        <s v="123-9178"/>
        <s v="123-9179"/>
        <s v="123-9180"/>
        <s v="123-9181"/>
        <s v="123-9182"/>
        <s v="123-9183"/>
        <s v="123-9184"/>
        <s v="123-9185"/>
        <s v="123-9186"/>
        <s v="123-9187"/>
        <s v="123-9188"/>
        <s v="123-9189"/>
        <s v="123-9190"/>
        <s v="123-9191"/>
        <s v="123-9192"/>
        <s v="123-9193"/>
        <s v="123-9194"/>
        <s v="123-9195"/>
        <s v="123-9196"/>
        <s v="123-9197"/>
        <s v="123-9198"/>
        <s v="123-9199"/>
        <s v="123-9200"/>
        <s v="123-9201"/>
        <s v="123-9202"/>
        <s v="123-9203"/>
        <s v="123-9204"/>
        <s v="123-9205"/>
        <s v="123-9206"/>
        <s v="123-9207"/>
        <s v="123-9208"/>
        <s v="123-9209"/>
        <s v="123-9210"/>
        <s v="123-9211"/>
        <s v="123-9212"/>
        <s v="123-9213"/>
        <s v="123-9214"/>
        <s v="123-9215"/>
        <s v="123-9216"/>
        <s v="123-9217"/>
        <s v="123-9218"/>
        <s v="123-9219"/>
        <s v="123-9220"/>
        <s v="123-9221"/>
        <s v="123-9222"/>
        <s v="123-9223"/>
        <s v="123-9224"/>
        <s v="123-9225"/>
        <s v="123-9226"/>
        <s v="123-9227"/>
        <s v="123-9228"/>
        <s v="123-9229"/>
        <s v="123-9230"/>
        <s v="123-9231"/>
        <s v="123-9232"/>
        <s v="123-9233"/>
        <s v="123-9234"/>
        <s v="123-9235"/>
        <s v="123-9236"/>
        <s v="123-9237"/>
        <s v="123-9238"/>
        <s v="123-9239"/>
        <s v="123-9240"/>
        <s v="123-9241"/>
        <s v="123-9242"/>
        <s v="123-9243"/>
        <s v="123-9244"/>
        <s v="123-9245"/>
        <s v="123-9246"/>
        <s v="123-9247"/>
        <s v="123-9248"/>
        <s v="123-9249"/>
        <s v="123-9250"/>
        <s v="123-9251"/>
        <s v="123-9252"/>
        <s v="123-9253"/>
        <s v="123-9254"/>
        <s v="123-9255"/>
        <s v="123-9256"/>
        <s v="123-9257"/>
        <s v="123-9258"/>
        <s v="123-9259"/>
        <s v="123-9260"/>
        <s v="123-9261"/>
        <s v="123-9262"/>
        <s v="123-9263"/>
        <s v="123-9264"/>
        <s v="123-9265"/>
        <s v="123-9266"/>
        <s v="123-9267"/>
        <s v="123-9268"/>
        <s v="123-9269"/>
        <s v="123-9270"/>
        <s v="123-9271"/>
        <s v="123-9272"/>
        <s v="123-9273"/>
        <s v="123-9274"/>
        <s v="123-9275"/>
        <s v="123-9276"/>
        <s v="123-9277"/>
        <s v="123-9278"/>
        <s v="123-9279"/>
        <s v="123-9280"/>
        <s v="123-9281"/>
        <s v="123-9282"/>
        <s v="123-9283"/>
        <s v="123-9284"/>
        <s v="123-9285"/>
        <s v="123-9286"/>
        <s v="123-9287"/>
        <s v="123-9288"/>
        <s v="123-9289"/>
        <s v="123-9290"/>
        <s v="123-9291"/>
        <s v="123-9292"/>
        <s v="123-9293"/>
        <s v="123-9294"/>
        <s v="123-9295"/>
        <s v="123-9296"/>
        <s v="123-9297"/>
        <s v="123-9298"/>
        <s v="123-9299"/>
        <s v="123-9300"/>
        <s v="123-9301"/>
        <s v="123-9302"/>
        <s v="123-9303"/>
        <s v="123-9304"/>
        <s v="123-9305"/>
        <s v="123-9306"/>
        <s v="123-9307"/>
        <s v="123-9308"/>
        <s v="123-9309"/>
        <s v="123-9310"/>
        <s v="123-9311"/>
        <s v="123-9312"/>
        <s v="123-9313"/>
        <s v="123-9314"/>
        <s v="123-9315"/>
        <s v="123-9316"/>
        <s v="123-9317"/>
        <s v="123-9318"/>
        <s v="123-9319"/>
        <s v="123-9320"/>
        <s v="123-9321"/>
        <s v="123-9322"/>
        <s v="123-9323"/>
        <s v="123-9324"/>
        <s v="123-9325"/>
        <s v="123-9326"/>
        <s v="123-9327"/>
        <s v="123-9328"/>
        <s v="123-9329"/>
        <s v="123-9330"/>
        <s v="123-9331"/>
        <s v="123-9332"/>
        <s v="123-9333"/>
        <s v="123-9334"/>
        <s v="123-9335"/>
        <s v="123-9336"/>
        <s v="123-9337"/>
        <s v="123-9338"/>
        <s v="123-9339"/>
        <s v="123-9340"/>
        <s v="123-9341"/>
        <s v="123-9342"/>
        <s v="123-9343"/>
        <s v="123-9344"/>
        <s v="123-9345"/>
        <s v="123-9346"/>
        <s v="123-9347"/>
        <s v="123-9348"/>
        <s v="123-9349"/>
        <s v="123-9350"/>
        <s v="123-9351"/>
        <s v="123-9352"/>
        <s v="123-9353"/>
        <s v="123-9354"/>
        <s v="123-9355"/>
        <s v="123-9356"/>
        <s v="123-9357"/>
        <s v="123-9358"/>
        <s v="123-9359"/>
        <s v="123-9360"/>
        <s v="123-9361"/>
        <s v="123-9362"/>
        <s v="123-9363"/>
        <s v="123-9364"/>
        <s v="123-9365"/>
        <s v="123-9366"/>
        <s v="123-9367"/>
        <s v="123-9368"/>
        <s v="123-9369"/>
        <s v="123-9370"/>
        <s v="123-9371"/>
        <s v="123-9372"/>
        <s v="123-9373"/>
        <s v="123-9374"/>
        <s v="123-9375"/>
        <s v="123-9376"/>
        <s v="123-9377"/>
        <s v="123-9378"/>
        <s v="123-9379"/>
        <s v="123-9380"/>
        <s v="123-9381"/>
        <s v="123-9382"/>
        <s v="123-9383"/>
        <s v="123-9384"/>
        <s v="123-9385"/>
        <s v="123-9386"/>
        <s v="123-9387"/>
        <s v="123-9388"/>
        <s v="123-9389"/>
        <s v="123-9390"/>
        <s v="123-9391"/>
        <s v="123-9392"/>
        <s v="123-9393"/>
        <s v="123-9394"/>
        <s v="123-9395"/>
        <s v="123-9396"/>
        <s v="123-9397"/>
        <s v="123-9398"/>
        <s v="123-9399"/>
        <s v="123-9400"/>
        <s v="123-9401"/>
        <s v="123-9402"/>
        <s v="123-9403"/>
        <s v="123-9404"/>
        <s v="123-9405"/>
        <s v="123-9406"/>
        <s v="123-9407"/>
        <s v="123-9408"/>
        <s v="123-9409"/>
        <s v="123-9410"/>
        <s v="123-9411"/>
        <s v="123-9412"/>
        <s v="123-9413"/>
        <s v="123-9414"/>
        <s v="123-9415"/>
        <s v="123-9416"/>
        <s v="123-9417"/>
        <s v="123-9418"/>
        <s v="123-9419"/>
        <s v="123-9420"/>
        <s v="123-9421"/>
        <s v="123-9422"/>
        <s v="123-9423"/>
        <s v="123-9424"/>
        <s v="123-9425"/>
        <s v="123-9426"/>
        <s v="123-9427"/>
        <s v="123-9428"/>
        <s v="123-9429"/>
        <s v="123-9430"/>
        <s v="123-9431"/>
        <s v="123-9432"/>
        <s v="123-9433"/>
        <s v="123-9434"/>
        <s v="123-9435"/>
        <s v="123-9436"/>
        <s v="123-9437"/>
        <s v="123-9438"/>
        <s v="123-9439"/>
        <s v="123-9440"/>
        <s v="123-9441"/>
        <s v="123-9442"/>
        <s v="123-9443"/>
        <s v="123-9444"/>
        <s v="123-9445"/>
        <s v="123-9446"/>
        <s v="123-9447"/>
        <s v="123-9448"/>
        <s v="123-9449"/>
        <s v="123-9450"/>
        <s v="123-9451"/>
        <s v="123-9452"/>
        <s v="123-9453"/>
        <s v="123-9454"/>
        <s v="123-9455"/>
        <s v="123-9456"/>
        <s v="123-9457"/>
        <s v="123-9458"/>
        <s v="123-9459"/>
        <s v="123-9460"/>
        <s v="123-9461"/>
        <s v="123-9462"/>
        <s v="123-9463"/>
        <s v="123-9464"/>
        <s v="123-9465"/>
        <s v="123-9466"/>
        <s v="123-9467"/>
        <s v="123-9468"/>
        <s v="123-9469"/>
        <s v="123-9470"/>
        <s v="123-9471"/>
        <s v="123-9472"/>
        <s v="123-9473"/>
        <s v="123-9474"/>
        <s v="123-9475"/>
        <s v="123-9476"/>
        <s v="123-9477"/>
        <s v="123-9478"/>
        <s v="123-9479"/>
        <s v="123-9480"/>
        <s v="123-9481"/>
        <s v="123-9482"/>
        <s v="123-9483"/>
        <s v="123-9484"/>
        <s v="123-9485"/>
        <s v="123-9486"/>
        <s v="123-9487"/>
        <s v="123-9488"/>
        <s v="123-9489"/>
        <s v="123-9490"/>
        <s v="123-9491"/>
        <s v="123-9492"/>
        <s v="123-9493"/>
        <s v="123-9494"/>
        <s v="123-9495"/>
        <s v="123-9496"/>
        <s v="123-9497"/>
        <s v="123-9498"/>
        <s v="123-9499"/>
        <s v="123-9500"/>
        <s v="123-9501"/>
        <s v="123-9502"/>
        <s v="123-9503"/>
        <s v="123-9504"/>
        <s v="123-9505"/>
        <s v="123-9506"/>
        <s v="123-9507"/>
        <s v="123-9508"/>
        <s v="123-9509"/>
        <s v="123-9510"/>
        <s v="123-9511"/>
        <s v="123-9512"/>
        <s v="123-9513"/>
        <s v="123-9514"/>
        <s v="123-9515"/>
        <s v="123-9516"/>
        <s v="123-9517"/>
        <s v="123-9518"/>
        <s v="123-9519"/>
        <s v="123-9520"/>
        <s v="123-9521"/>
        <s v="123-9522"/>
        <s v="123-9523"/>
        <s v="123-9524"/>
        <s v="123-9525"/>
        <s v="123-9526"/>
        <s v="123-9527"/>
        <s v="123-9528"/>
        <s v="123-9529"/>
        <s v="123-9530"/>
        <s v="123-9531"/>
        <s v="123-9532"/>
        <s v="123-9533"/>
        <s v="123-9534"/>
        <s v="123-9535"/>
        <s v="123-9536"/>
        <s v="123-9537"/>
        <s v="123-9538"/>
        <s v="123-9539"/>
        <s v="123-9540"/>
        <s v="123-9541"/>
        <s v="123-9542"/>
        <s v="123-9543"/>
        <s v="123-9544"/>
        <s v="123-9545"/>
        <s v="123-9546"/>
        <s v="123-9547"/>
        <s v="123-9548"/>
        <s v="123-9549"/>
        <s v="123-9550"/>
        <s v="123-9551"/>
        <s v="123-9552"/>
        <s v="123-9553"/>
        <s v="123-9554"/>
        <s v="123-9555"/>
        <s v="123-9556"/>
        <s v="123-9557"/>
        <s v="123-9558"/>
        <s v="123-9559"/>
        <s v="123-9560"/>
        <s v="123-9561"/>
        <s v="123-9562"/>
        <s v="123-9563"/>
        <s v="123-9564"/>
        <s v="123-9565"/>
        <s v="123-9566"/>
        <s v="123-9567"/>
        <s v="123-9568"/>
        <s v="123-9569"/>
        <s v="123-9570"/>
        <s v="123-9571"/>
        <s v="123-9572"/>
        <s v="123-9573"/>
        <s v="123-9574"/>
        <s v="123-9575"/>
        <s v="123-9576"/>
        <s v="123-9577"/>
        <s v="123-9578"/>
        <s v="123-9579"/>
        <s v="123-9580"/>
        <s v="123-9581"/>
        <s v="123-9582"/>
        <s v="123-9583"/>
        <s v="123-9584"/>
        <s v="123-9585"/>
        <s v="123-9586"/>
        <s v="123-9587"/>
        <s v="123-9588"/>
        <s v="123-9589"/>
        <s v="123-9590"/>
        <s v="123-9591"/>
        <s v="123-9592"/>
        <s v="123-9593"/>
        <s v="123-9594"/>
        <s v="123-9595"/>
        <s v="123-9596"/>
        <s v="123-9597"/>
        <s v="123-9598"/>
        <s v="123-9599"/>
        <s v="123-9600"/>
        <s v="123-9601"/>
        <s v="123-9602"/>
        <s v="123-9603"/>
        <s v="123-9604"/>
        <s v="123-9605"/>
        <s v="123-9606"/>
        <s v="123-9607"/>
        <s v="123-9608"/>
        <s v="123-9609"/>
        <s v="123-9610"/>
        <s v="123-9611"/>
        <s v="123-9612"/>
        <s v="123-9613"/>
        <s v="123-9614"/>
        <s v="123-9615"/>
        <s v="123-9616"/>
        <s v="123-9617"/>
        <s v="123-9618"/>
        <s v="123-9619"/>
        <s v="123-9620"/>
        <s v="123-9621"/>
        <s v="123-9622"/>
        <s v="123-9623"/>
        <s v="123-9624"/>
        <s v="123-9625"/>
        <s v="123-9626"/>
        <s v="123-9627"/>
        <s v="123-9628"/>
        <s v="123-9629"/>
        <s v="123-9630"/>
        <s v="123-9631"/>
        <s v="123-9632"/>
        <s v="123-9633"/>
        <s v="123-9634"/>
        <s v="123-9635"/>
        <s v="123-9636"/>
        <s v="123-9637"/>
        <s v="123-9638"/>
        <s v="123-9639"/>
        <s v="123-9640"/>
        <s v="123-9641"/>
        <s v="123-9642"/>
        <s v="123-9643"/>
        <s v="123-9644"/>
        <s v="123-9645"/>
        <s v="123-9646"/>
        <s v="123-9647"/>
        <s v="123-9648"/>
        <s v="123-9649"/>
        <s v="123-9650"/>
        <s v="123-9651"/>
        <s v="123-9652"/>
        <s v="123-9653"/>
        <s v="123-9654"/>
        <s v="123-9655"/>
        <s v="123-9656"/>
        <s v="123-9657"/>
        <s v="123-9658"/>
        <s v="123-9659"/>
        <s v="123-9660"/>
        <s v="123-9661"/>
        <s v="123-9662"/>
        <s v="123-9663"/>
        <s v="123-9664"/>
        <s v="123-9665"/>
        <s v="123-9666"/>
        <s v="123-9667"/>
        <s v="123-9668"/>
        <s v="123-9669"/>
        <s v="123-9670"/>
        <s v="123-9671"/>
        <s v="123-9672"/>
        <s v="123-9673"/>
        <s v="123-9674"/>
        <s v="123-9675"/>
        <s v="123-9676"/>
        <s v="123-9677"/>
        <s v="123-9678"/>
        <s v="123-9679"/>
        <s v="123-9680"/>
        <s v="123-9681"/>
        <s v="123-9682"/>
        <s v="123-9683"/>
        <s v="123-9684"/>
        <s v="123-9685"/>
        <s v="123-9686"/>
        <s v="123-9687"/>
        <s v="123-9688"/>
        <s v="123-9689"/>
        <s v="123-9690"/>
        <s v="123-9691"/>
        <s v="123-9692"/>
        <s v="123-9693"/>
        <s v="123-9694"/>
        <s v="123-9695"/>
        <s v="123-9696"/>
        <s v="123-9697"/>
        <s v="123-9698"/>
        <s v="123-9699"/>
        <s v="123-9700"/>
        <s v="123-9701"/>
        <s v="123-9702"/>
        <s v="123-9703"/>
        <s v="123-9704"/>
        <s v="123-9705"/>
        <s v="123-9706"/>
        <s v="123-9707"/>
        <s v="123-9708"/>
        <s v="123-9709"/>
        <s v="123-9710"/>
        <s v="123-9711"/>
        <s v="123-9712"/>
        <s v="123-9713"/>
        <s v="123-9714"/>
        <s v="123-9715"/>
        <s v="123-9716"/>
        <s v="123-9717"/>
        <s v="123-9718"/>
        <s v="123-9719"/>
        <s v="123-9720"/>
        <s v="123-9721"/>
        <s v="123-9722"/>
        <s v="123-9723"/>
        <s v="123-9724"/>
        <s v="123-9725"/>
        <s v="123-9726"/>
        <s v="123-9727"/>
        <s v="123-9728"/>
        <s v="123-9729"/>
        <s v="123-9730"/>
        <s v="123-9731"/>
        <s v="123-9732"/>
        <s v="123-9733"/>
        <s v="123-9734"/>
        <s v="123-9735"/>
        <s v="123-9736"/>
        <s v="123-9737"/>
        <s v="123-9738"/>
        <s v="123-9739"/>
        <s v="123-9740"/>
        <s v="123-9741"/>
        <s v="123-9742"/>
        <s v="123-9743"/>
        <s v="123-9744"/>
        <s v="123-9745"/>
        <s v="123-9746"/>
        <s v="123-9747"/>
        <s v="123-9748"/>
        <s v="123-9749"/>
        <s v="123-9750"/>
        <s v="123-9751"/>
        <s v="123-9752"/>
        <s v="123-9753"/>
        <s v="123-9754"/>
        <s v="123-9755"/>
        <s v="123-9756"/>
        <s v="123-9757"/>
        <s v="123-9758"/>
        <s v="123-9759"/>
        <s v="123-9760"/>
        <s v="123-9761"/>
        <s v="123-9762"/>
        <s v="123-9763"/>
        <s v="123-9764"/>
        <s v="123-9765"/>
        <s v="123-9766"/>
        <s v="123-9767"/>
        <s v="123-9768"/>
        <s v="123-9769"/>
        <s v="123-9770"/>
        <s v="123-9771"/>
        <s v="123-9772"/>
        <s v="123-9773"/>
        <s v="123-9774"/>
        <s v="123-9775"/>
        <s v="123-9776"/>
        <s v="123-9777"/>
        <s v="123-9778"/>
        <s v="123-9779"/>
        <s v="123-9780"/>
        <s v="123-9781"/>
        <s v="123-9782"/>
        <s v="123-9783"/>
        <s v="123-9784"/>
        <s v="123-9785"/>
        <s v="123-9786"/>
        <s v="123-9787"/>
        <s v="123-9788"/>
        <s v="123-9789"/>
        <s v="123-9790"/>
        <s v="123-9791"/>
        <s v="123-9792"/>
        <s v="123-9793"/>
        <s v="123-9794"/>
        <s v="123-9795"/>
        <s v="123-9796"/>
        <s v="123-9797"/>
        <s v="123-9798"/>
        <s v="123-9799"/>
        <s v="123-9800"/>
        <s v="123-9801"/>
        <s v="123-9802"/>
        <s v="123-9803"/>
        <s v="123-9804"/>
        <s v="123-9805"/>
        <s v="123-9806"/>
        <s v="123-9807"/>
        <s v="123-9808"/>
        <s v="123-9809"/>
        <s v="123-9810"/>
        <s v="123-9811"/>
        <s v="123-9812"/>
        <s v="123-9813"/>
        <s v="123-9814"/>
        <s v="123-9815"/>
        <s v="123-9816"/>
        <s v="123-9817"/>
        <s v="123-9818"/>
        <s v="123-9819"/>
        <s v="123-9820"/>
        <s v="123-9821"/>
        <s v="123-9822"/>
        <s v="123-9823"/>
        <s v="123-9824"/>
        <s v="123-9825"/>
        <s v="123-9826"/>
        <s v="123-9827"/>
        <s v="123-9828"/>
        <s v="123-9829"/>
        <s v="123-9830"/>
        <s v="123-9831"/>
        <s v="123-9832"/>
        <s v="123-9833"/>
        <s v="123-9834"/>
        <s v="123-9835"/>
        <s v="123-9836"/>
        <s v="123-9837"/>
        <s v="123-9838"/>
        <s v="123-9839"/>
        <s v="123-9840"/>
        <s v="123-9841"/>
        <s v="123-9842"/>
        <s v="123-9843"/>
        <s v="123-9844"/>
        <s v="123-9845"/>
        <s v="123-9846"/>
        <s v="123-9847"/>
        <s v="123-9848"/>
        <s v="123-9849"/>
        <s v="123-9850"/>
        <s v="123-9851"/>
        <s v="123-9852"/>
        <s v="123-9853"/>
        <s v="123-9854"/>
        <s v="123-9855"/>
        <s v="123-9856"/>
        <s v="123-9857"/>
        <s v="123-9858"/>
        <s v="123-9859"/>
        <s v="123-9860"/>
        <s v="123-9861"/>
        <s v="123-9862"/>
        <s v="123-9863"/>
        <s v="123-9864"/>
        <s v="123-9865"/>
        <s v="123-9866"/>
        <s v="123-9867"/>
        <s v="123-9868"/>
        <s v="123-9869"/>
        <s v="123-9870"/>
        <s v="123-9871"/>
        <s v="123-9872"/>
        <s v="123-9873"/>
        <s v="123-9874"/>
        <s v="123-9875"/>
        <s v="123-9876"/>
        <s v="123-9877"/>
        <s v="123-9878"/>
        <s v="123-9879"/>
        <s v="123-9880"/>
        <s v="123-9881"/>
        <s v="123-9882"/>
        <s v="123-9883"/>
        <s v="123-9884"/>
        <s v="123-9885"/>
        <s v="123-9886"/>
        <s v="123-9887"/>
        <s v="123-9888"/>
        <s v="123-9889"/>
        <s v="123-9890"/>
        <s v="123-9891"/>
        <s v="123-9892"/>
        <s v="123-9893"/>
        <s v="123-9894"/>
        <s v="123-9895"/>
        <s v="123-9896"/>
        <s v="123-9897"/>
        <s v="123-9898"/>
        <s v="123-9899"/>
        <s v="123-9900"/>
        <s v="123-9901"/>
        <s v="123-9902"/>
        <s v="123-9903"/>
        <s v="123-9904"/>
        <s v="123-9905"/>
        <s v="123-9906"/>
        <s v="123-9907"/>
        <s v="123-9908"/>
        <s v="123-9909"/>
        <s v="123-9910"/>
        <s v="123-9911"/>
        <s v="123-9912"/>
        <s v="123-9913"/>
        <s v="123-9914"/>
        <s v="123-9915"/>
        <s v="123-9916"/>
        <s v="123-9917"/>
        <s v="123-9918"/>
        <s v="123-9919"/>
        <s v="123-9920"/>
        <s v="123-9921"/>
        <s v="123-9922"/>
        <s v="123-9923"/>
        <s v="123-9924"/>
        <s v="123-9925"/>
        <s v="123-9926"/>
        <s v="123-9927"/>
        <s v="123-9928"/>
        <s v="123-9929"/>
        <s v="123-9930"/>
        <s v="123-9931"/>
        <s v="123-9932"/>
        <s v="123-9933"/>
        <s v="123-9934"/>
        <s v="123-9935"/>
        <s v="123-9936"/>
        <s v="123-9937"/>
        <s v="123-9938"/>
        <s v="123-9939"/>
        <s v="123-9940"/>
        <s v="123-9941"/>
        <s v="123-9942"/>
        <s v="123-9943"/>
        <s v="123-9944"/>
        <s v="123-9945"/>
        <s v="123-9946"/>
        <s v="123-9947"/>
        <s v="123-9948"/>
        <s v="123-9949"/>
        <s v="123-9950"/>
        <s v="123-9951"/>
        <s v="123-9952"/>
        <s v="123-9953"/>
        <s v="123-9954"/>
        <s v="123-9955"/>
        <s v="123-9956"/>
        <s v="123-9957"/>
        <s v="123-9958"/>
        <s v="123-9959"/>
        <s v="123-9960"/>
        <s v="123-9961"/>
        <s v="123-9962"/>
        <s v="123-9963"/>
        <s v="123-9964"/>
        <s v="123-9965"/>
        <s v="123-9966"/>
        <s v="123-9967"/>
        <s v="123-9968"/>
        <s v="123-9969"/>
        <s v="123-9970"/>
        <s v="123-9971"/>
        <s v="123-9972"/>
        <s v="123-9973"/>
        <s v="123-9974"/>
        <s v="123-9975"/>
        <s v="123-9976"/>
        <s v="123-9977"/>
        <s v="123-9978"/>
        <s v="123-9979"/>
        <s v="123-9980"/>
        <s v="123-9981"/>
        <s v="123-9982"/>
        <s v="123-9983"/>
        <s v="123-9984"/>
        <s v="123-9985"/>
        <s v="123-9986"/>
        <s v="123-9987"/>
        <s v="123-9988"/>
        <s v="123-9989"/>
        <s v="123-9990"/>
        <s v="123-9991"/>
        <s v="123-9992"/>
        <s v="123-9993"/>
        <s v="123-9994"/>
        <s v="123-9995"/>
        <s v="123-9996"/>
        <s v="123-9997"/>
        <s v="123-9998"/>
        <s v="123-9999"/>
        <s v="123-10000"/>
        <s v="123-10001"/>
        <s v="123-10002"/>
        <s v="123-10003"/>
        <s v="123-10004"/>
        <s v="123-10005"/>
        <s v="123-10006"/>
        <s v="123-10007"/>
        <s v="123-10008"/>
        <s v="123-10009"/>
        <s v="123-10010"/>
        <s v="123-10011"/>
        <s v="123-10012"/>
        <s v="123-10013"/>
        <s v="123-10014"/>
        <s v="123-10015"/>
        <s v="123-10016"/>
        <s v="123-10017"/>
        <s v="123-10018"/>
        <s v="123-10019"/>
        <s v="123-10020"/>
        <s v="123-10021"/>
        <s v="123-10022"/>
        <s v="123-10023"/>
        <s v="123-10024"/>
        <s v="123-10025"/>
        <s v="123-10026"/>
        <s v="123-10027"/>
        <s v="123-10028"/>
        <s v="123-10029"/>
        <s v="123-10030"/>
        <s v="123-10031"/>
        <s v="123-10032"/>
        <s v="123-10033"/>
        <s v="123-10034"/>
        <s v="123-10035"/>
        <s v="123-10036"/>
        <s v="123-10037"/>
        <s v="123-10038"/>
        <s v="123-10039"/>
        <s v="123-10040"/>
        <s v="123-10041"/>
        <s v="123-10042"/>
        <s v="123-10043"/>
        <s v="123-10044"/>
        <s v="123-10045"/>
        <s v="123-10046"/>
        <s v="123-10047"/>
        <s v="123-10048"/>
        <s v="123-10049"/>
        <s v="123-10050"/>
        <s v="123-10051"/>
        <s v="123-10052"/>
        <s v="123-10053"/>
        <s v="123-10054"/>
        <s v="123-10055"/>
        <s v="123-10056"/>
        <s v="123-10057"/>
        <s v="123-10058"/>
        <s v="123-10059"/>
        <s v="123-10060"/>
        <s v="123-10061"/>
        <s v="123-10062"/>
        <s v="123-10063"/>
        <s v="123-10064"/>
        <s v="123-10065"/>
        <s v="123-10066"/>
        <s v="123-10067"/>
        <s v="123-10068"/>
        <s v="123-10069"/>
        <s v="123-10070"/>
        <s v="123-10071"/>
        <s v="123-10072"/>
        <s v="123-10073"/>
        <s v="123-10074"/>
        <s v="123-10075"/>
        <s v="123-10076"/>
        <s v="123-10077"/>
        <s v="123-10078"/>
        <s v="123-10079"/>
        <s v="123-10080"/>
        <s v="123-10081"/>
        <s v="123-10082"/>
        <s v="123-10083"/>
        <s v="123-10084"/>
        <s v="123-10085"/>
        <s v="123-10086"/>
        <s v="123-10087"/>
        <s v="123-10088"/>
        <s v="123-10089"/>
        <s v="123-10090"/>
        <s v="123-10091"/>
        <s v="123-10092"/>
        <s v="123-10093"/>
        <s v="123-10094"/>
        <s v="123-10095"/>
        <s v="123-10096"/>
        <s v="123-10097"/>
        <s v="123-10098"/>
        <s v="123-10099"/>
        <s v="123-10100"/>
        <s v="123-10101"/>
        <s v="123-10102"/>
        <s v="123-10103"/>
        <s v="123-10104"/>
        <s v="123-10105"/>
        <s v="123-10106"/>
        <s v="123-10107"/>
        <s v="123-10108"/>
        <s v="123-10109"/>
        <s v="123-10110"/>
        <s v="123-10111"/>
        <s v="123-10112"/>
        <s v="123-10113"/>
        <s v="123-10114"/>
        <s v="123-10115"/>
        <s v="123-10116"/>
        <s v="123-10117"/>
        <s v="123-10118"/>
        <s v="123-10119"/>
        <s v="123-10120"/>
        <s v="123-10121"/>
        <s v="123-10122"/>
        <s v="123-10123"/>
        <s v="123-10124"/>
        <s v="123-10125"/>
        <s v="123-10126"/>
        <s v="123-10127"/>
        <s v="123-10128"/>
        <s v="123-10129"/>
        <s v="123-10130"/>
        <s v="123-10131"/>
        <s v="123-10132"/>
        <s v="123-10133"/>
        <s v="123-10134"/>
        <s v="123-10135"/>
        <s v="123-10136"/>
        <s v="123-10137"/>
        <s v="123-10138"/>
        <s v="123-10139"/>
        <s v="123-10140"/>
        <s v="123-10141"/>
        <s v="123-10142"/>
        <s v="123-10143"/>
        <s v="123-10144"/>
        <s v="123-10145"/>
        <s v="123-10146"/>
        <s v="123-10147"/>
        <s v="123-10148"/>
        <s v="123-10149"/>
        <s v="123-10150"/>
        <s v="123-10151"/>
        <s v="123-10152"/>
        <s v="123-10153"/>
        <s v="123-10154"/>
        <s v="123-10155"/>
        <s v="123-10156"/>
        <s v="123-10157"/>
        <s v="123-10158"/>
        <s v="123-10159"/>
        <s v="123-10160"/>
        <s v="123-10161"/>
        <s v="123-10162"/>
        <s v="123-10163"/>
        <s v="123-10164"/>
        <s v="123-10165"/>
        <s v="123-10166"/>
        <s v="123-10167"/>
        <s v="123-10168"/>
        <s v="123-10169"/>
        <s v="123-10170"/>
        <s v="123-10171"/>
        <s v="123-10172"/>
        <s v="123-10173"/>
        <s v="123-10174"/>
        <s v="123-10175"/>
        <s v="123-10176"/>
        <s v="123-10177"/>
        <s v="123-10178"/>
        <s v="123-10179"/>
        <s v="123-10180"/>
        <s v="123-10181"/>
        <s v="123-10182"/>
        <s v="123-10183"/>
        <s v="123-10184"/>
        <s v="123-10185"/>
        <s v="123-10186"/>
        <s v="123-10187"/>
        <s v="123-10188"/>
        <s v="123-10189"/>
        <s v="123-10190"/>
        <s v="123-10191"/>
        <s v="123-10192"/>
        <s v="123-10193"/>
        <s v="123-10194"/>
        <s v="123-10195"/>
        <s v="123-10196"/>
        <s v="123-10197"/>
        <s v="123-10198"/>
        <s v="123-10199"/>
        <s v="123-10200"/>
        <s v="123-10201"/>
        <s v="123-10202"/>
        <s v="123-10203"/>
        <s v="123-10204"/>
        <s v="123-10205"/>
        <s v="123-10206"/>
        <s v="123-10207"/>
        <s v="123-10208"/>
        <s v="123-10209"/>
        <s v="123-10210"/>
        <s v="123-10211"/>
        <s v="123-10212"/>
        <s v="123-10213"/>
        <s v="123-10214"/>
        <s v="123-10215"/>
        <s v="123-10216"/>
        <s v="123-10217"/>
        <s v="123-10218"/>
        <s v="123-10219"/>
        <s v="123-10220"/>
        <s v="123-10221"/>
        <s v="123-10222"/>
        <s v="123-10223"/>
        <s v="123-10224"/>
        <s v="123-10225"/>
        <s v="123-10226"/>
        <s v="123-10227"/>
        <s v="123-10228"/>
        <s v="123-10229"/>
        <s v="123-10230"/>
        <s v="123-10231"/>
        <s v="123-10232"/>
        <s v="123-10233"/>
        <s v="123-10234"/>
        <s v="123-10235"/>
        <s v="123-10236"/>
        <s v="123-10237"/>
        <s v="123-10238"/>
        <s v="123-10239"/>
        <s v="123-10240"/>
        <s v="123-10241"/>
        <s v="123-10242"/>
        <s v="123-10243"/>
        <s v="123-10244"/>
        <s v="123-10245"/>
        <s v="123-10246"/>
        <s v="123-10247"/>
        <s v="123-10248"/>
        <s v="123-10249"/>
        <s v="123-10250"/>
        <s v="123-10251"/>
        <s v="123-10252"/>
        <s v="123-10253"/>
        <s v="123-10254"/>
        <s v="123-10255"/>
        <s v="123-10256"/>
        <s v="123-10257"/>
        <s v="123-10258"/>
        <s v="123-10259"/>
        <s v="123-10260"/>
        <s v="123-10261"/>
        <s v="123-10262"/>
        <s v="123-10263"/>
        <s v="123-10264"/>
        <s v="123-10265"/>
        <s v="123-10266"/>
        <s v="123-10267"/>
        <s v="123-10268"/>
        <s v="123-10269"/>
        <s v="123-10270"/>
        <s v="123-10271"/>
        <s v="123-10272"/>
        <s v="123-10273"/>
        <s v="123-10274"/>
        <s v="123-10275"/>
        <s v="123-10276"/>
        <s v="123-10277"/>
        <s v="123-10278"/>
        <s v="123-10279"/>
        <s v="123-10280"/>
        <s v="123-10281"/>
        <s v="123-10282"/>
        <s v="123-10283"/>
        <s v="123-10284"/>
        <s v="123-10285"/>
        <s v="123-10286"/>
        <s v="123-10287"/>
        <s v="123-10288"/>
        <s v="123-10289"/>
        <s v="123-10290"/>
        <s v="123-10291"/>
        <s v="123-10292"/>
        <s v="123-10293"/>
        <s v="123-10294"/>
        <s v="123-10295"/>
        <s v="123-10296"/>
        <s v="123-10297"/>
        <s v="123-10298"/>
        <s v="123-10299"/>
        <s v="123-10300"/>
        <s v="123-10301"/>
        <s v="123-10302"/>
        <s v="123-10303"/>
        <s v="123-10304"/>
        <s v="123-10305"/>
        <s v="123-10306"/>
        <s v="123-10307"/>
        <s v="123-10308"/>
        <s v="123-10309"/>
        <s v="123-10310"/>
        <s v="123-10311"/>
        <s v="123-10312"/>
        <s v="123-10313"/>
        <s v="123-10314"/>
        <s v="123-10315"/>
        <s v="123-10316"/>
        <s v="123-10317"/>
        <s v="123-10318"/>
        <s v="123-10319"/>
        <s v="123-10320"/>
        <s v="123-10321"/>
        <s v="123-10322"/>
        <s v="123-10323"/>
        <s v="123-10324"/>
        <s v="123-10325"/>
        <s v="123-10326"/>
        <s v="123-10327"/>
        <s v="123-10328"/>
        <s v="123-10329"/>
        <s v="123-10330"/>
        <s v="123-10331"/>
        <s v="123-10332"/>
        <s v="123-10333"/>
        <s v="123-10334"/>
        <s v="123-10335"/>
        <s v="123-10336"/>
        <s v="123-10337"/>
        <s v="123-10338"/>
        <s v="123-10339"/>
        <s v="123-10340"/>
        <s v="123-10341"/>
        <s v="123-10342"/>
        <s v="123-10343"/>
        <s v="123-10344"/>
        <s v="123-10345"/>
        <s v="123-10346"/>
        <s v="123-10347"/>
        <s v="123-10348"/>
        <s v="123-10349"/>
        <s v="123-10350"/>
        <s v="123-10351"/>
        <s v="123-10352"/>
        <s v="123-10353"/>
        <s v="123-10354"/>
        <s v="123-10355"/>
        <s v="123-10356"/>
        <s v="123-10357"/>
        <s v="123-10358"/>
        <s v="123-10359"/>
        <s v="123-10360"/>
        <s v="123-10361"/>
        <s v="123-10362"/>
        <s v="123-10363"/>
        <s v="123-10364"/>
        <s v="123-10365"/>
        <s v="123-10366"/>
        <s v="123-10367"/>
        <s v="123-10368"/>
        <s v="123-10369"/>
        <s v="123-10370"/>
        <s v="123-10371"/>
        <s v="123-10372"/>
        <s v="123-10373"/>
        <s v="123-10374"/>
        <s v="123-10375"/>
        <s v="123-10376"/>
        <s v="123-10377"/>
        <s v="123-10378"/>
        <s v="123-10379"/>
        <s v="123-10380"/>
        <s v="123-10381"/>
        <s v="123-10382"/>
        <s v="123-10383"/>
        <s v="123-10384"/>
        <s v="123-10385"/>
        <s v="123-10386"/>
        <s v="123-10387"/>
        <s v="123-10388"/>
        <s v="123-10389"/>
        <s v="123-10390"/>
        <s v="123-10391"/>
        <s v="123-10392"/>
        <s v="123-10393"/>
        <s v="123-10394"/>
        <s v="123-10395"/>
        <s v="123-10396"/>
        <s v="123-10397"/>
        <s v="123-10398"/>
        <s v="123-10399"/>
        <s v="123-10400"/>
        <s v="123-10401"/>
        <s v="123-10402"/>
        <s v="123-10403"/>
        <s v="123-10404"/>
        <s v="123-10405"/>
        <s v="123-10406"/>
        <s v="123-10407"/>
        <s v="123-10408"/>
        <s v="123-10409"/>
        <s v="123-10410"/>
        <s v="123-10411"/>
        <s v="123-10412"/>
        <s v="123-10413"/>
        <s v="123-10414"/>
        <s v="123-10415"/>
        <s v="123-10416"/>
        <s v="123-10417"/>
        <s v="123-10418"/>
        <s v="123-10419"/>
        <s v="123-10420"/>
        <s v="123-10421"/>
        <s v="123-10422"/>
        <s v="123-10423"/>
        <s v="123-10424"/>
        <s v="123-10425"/>
        <s v="123-10426"/>
        <s v="123-10427"/>
        <s v="123-10428"/>
        <s v="123-10429"/>
        <s v="123-10430"/>
        <s v="123-10431"/>
        <s v="123-10432"/>
        <s v="123-10433"/>
        <s v="123-10434"/>
        <s v="123-10435"/>
        <s v="123-10436"/>
        <s v="123-10437"/>
        <s v="123-10438"/>
        <s v="123-10439"/>
        <s v="123-10440"/>
        <s v="123-10441"/>
        <s v="123-10442"/>
        <s v="123-10443"/>
        <s v="123-10444"/>
        <s v="123-10445"/>
        <s v="123-10446"/>
        <s v="123-10447"/>
        <s v="123-10448"/>
        <s v="123-10449"/>
        <s v="123-10450"/>
        <s v="123-10451"/>
        <s v="123-10452"/>
        <s v="123-10453"/>
        <s v="123-10454"/>
        <s v="123-10455"/>
        <s v="123-10456"/>
        <s v="123-10457"/>
        <s v="123-10458"/>
        <s v="123-10459"/>
        <s v="123-10460"/>
        <s v="123-10461"/>
        <s v="123-10462"/>
        <s v="123-10463"/>
        <s v="123-10464"/>
        <s v="123-10465"/>
        <s v="123-10466"/>
        <s v="123-10467"/>
        <s v="123-10468"/>
        <s v="123-10469"/>
        <s v="123-10470"/>
        <s v="123-10471"/>
        <s v="123-10472"/>
        <s v="123-10473"/>
        <s v="123-10474"/>
        <s v="123-10475"/>
        <s v="123-10476"/>
        <s v="123-10477"/>
        <s v="123-10478"/>
        <s v="123-10479"/>
        <s v="123-10480"/>
        <s v="123-10481"/>
        <s v="123-10482"/>
        <s v="123-10483"/>
        <s v="123-10484"/>
        <s v="123-10485"/>
        <s v="123-10486"/>
        <s v="123-10487"/>
        <s v="123-10488"/>
        <s v="123-10489"/>
        <s v="123-10490"/>
        <s v="123-10491"/>
        <s v="123-10492"/>
        <s v="123-10493"/>
        <s v="123-10494"/>
        <s v="123-10495"/>
        <s v="123-10496"/>
        <s v="123-10497"/>
        <s v="123-10498"/>
        <s v="123-10499"/>
        <s v="123-10500"/>
        <s v="123-10501"/>
        <s v="123-10502"/>
        <s v="123-10503"/>
        <s v="123-10504"/>
        <s v="123-10505"/>
        <s v="123-10506"/>
        <s v="123-10507"/>
        <s v="123-10508"/>
        <s v="123-10509"/>
        <s v="123-10510"/>
        <s v="123-10511"/>
        <s v="123-10512"/>
        <s v="123-10513"/>
        <s v="123-10514"/>
        <s v="123-10515"/>
        <s v="123-10516"/>
        <s v="123-10517"/>
        <s v="123-10518"/>
        <s v="123-10519"/>
        <s v="123-10520"/>
        <s v="123-10521"/>
        <s v="123-10522"/>
        <s v="123-10523"/>
        <s v="123-10524"/>
        <s v="123-10525"/>
        <s v="123-10526"/>
        <s v="123-10527"/>
        <s v="123-10528"/>
        <s v="123-10529"/>
        <s v="123-10530"/>
        <s v="123-10531"/>
        <s v="123-10532"/>
        <s v="123-10533"/>
        <s v="123-10534"/>
        <s v="123-10535"/>
        <s v="123-10536"/>
        <s v="123-10537"/>
        <s v="123-10538"/>
        <s v="123-10539"/>
        <s v="123-10540"/>
        <s v="123-10541"/>
        <s v="123-10542"/>
        <s v="123-10543"/>
        <s v="123-10544"/>
        <s v="123-10545"/>
        <s v="123-10546"/>
        <s v="123-10547"/>
        <s v="123-10548"/>
        <s v="123-10549"/>
        <s v="123-10550"/>
        <s v="123-10551"/>
        <s v="123-10552"/>
        <s v="123-10553"/>
        <s v="123-10554"/>
        <s v="123-10555"/>
        <s v="123-10556"/>
        <s v="123-10557"/>
        <s v="123-10558"/>
        <s v="123-10559"/>
        <s v="123-10560"/>
        <s v="123-10561"/>
        <s v="123-10562"/>
        <s v="123-10563"/>
        <s v="123-10564"/>
        <s v="123-10565"/>
        <s v="123-10566"/>
        <s v="123-10567"/>
        <s v="123-10568"/>
        <s v="123-10569"/>
        <s v="123-10570"/>
        <s v="123-10571"/>
        <s v="123-10572"/>
        <s v="123-10573"/>
        <s v="123-10574"/>
        <s v="123-10575"/>
        <s v="123-10576"/>
        <s v="123-10577"/>
        <s v="123-10578"/>
        <s v="123-10579"/>
        <s v="123-10580"/>
        <s v="123-10581"/>
        <s v="123-10582"/>
        <s v="123-10583"/>
        <s v="123-10584"/>
        <s v="123-10585"/>
        <s v="123-10586"/>
        <s v="123-10587"/>
        <s v="123-10588"/>
        <s v="123-10589"/>
        <s v="123-10590"/>
        <s v="123-10591"/>
        <s v="123-10592"/>
        <s v="123-10593"/>
        <s v="123-10594"/>
        <s v="123-10595"/>
        <s v="123-10596"/>
        <s v="123-10597"/>
        <s v="123-10598"/>
        <s v="123-10599"/>
        <s v="123-10600"/>
        <s v="123-10601"/>
        <s v="123-10602"/>
        <s v="123-10603"/>
        <s v="123-10604"/>
        <s v="123-10605"/>
        <s v="123-10606"/>
        <s v="123-10607"/>
        <s v="123-10608"/>
        <s v="123-10609"/>
        <s v="123-10610"/>
        <s v="123-10611"/>
        <s v="123-10612"/>
        <s v="123-10613"/>
        <s v="123-10614"/>
        <s v="123-10615"/>
        <s v="123-10616"/>
        <s v="123-10617"/>
        <s v="123-10618"/>
        <s v="123-10619"/>
        <s v="123-10620"/>
        <s v="123-10621"/>
        <s v="123-10622"/>
        <s v="123-10623"/>
        <s v="123-10624"/>
        <s v="123-10625"/>
        <s v="123-10626"/>
        <s v="123-10627"/>
        <s v="123-10628"/>
        <s v="123-10629"/>
        <s v="123-10630"/>
        <s v="123-10631"/>
        <s v="123-10632"/>
        <s v="123-10633"/>
        <s v="123-10634"/>
        <s v="123-10635"/>
        <s v="123-10636"/>
        <s v="123-10637"/>
        <s v="123-10638"/>
        <s v="123-10639"/>
        <s v="123-10640"/>
        <s v="123-10641"/>
        <s v="123-10642"/>
        <s v="123-10643"/>
        <s v="123-10644"/>
        <s v="123-10645"/>
        <s v="123-10646"/>
        <s v="123-10647"/>
        <s v="123-10648"/>
        <s v="123-10649"/>
        <s v="123-10650"/>
        <s v="123-10651"/>
        <s v="123-10652"/>
        <s v="123-10653"/>
        <s v="123-10654"/>
        <s v="123-10655"/>
        <s v="123-10656"/>
        <s v="123-10657"/>
        <s v="123-10658"/>
        <s v="123-10659"/>
        <s v="123-10660"/>
        <s v="123-10661"/>
        <s v="123-10662"/>
        <s v="123-10663"/>
        <s v="123-10664"/>
        <s v="123-10665"/>
        <s v="123-10666"/>
        <s v="123-10667"/>
        <s v="123-10668"/>
        <s v="123-10669"/>
        <s v="123-10670"/>
        <s v="123-10671"/>
        <s v="123-10672"/>
        <s v="123-10673"/>
        <s v="123-10674"/>
        <s v="123-10675"/>
        <s v="123-10676"/>
        <s v="123-10677"/>
        <s v="123-10678"/>
        <s v="123-10679"/>
        <s v="123-10680"/>
        <s v="123-10681"/>
        <s v="123-10682"/>
        <s v="123-10683"/>
        <s v="123-10684"/>
        <s v="123-10685"/>
        <s v="123-10686"/>
        <s v="123-10687"/>
        <s v="123-10688"/>
        <s v="123-10689"/>
        <s v="123-10690"/>
        <s v="123-10691"/>
        <s v="123-10692"/>
        <s v="123-10693"/>
        <s v="123-10694"/>
        <s v="123-10695"/>
        <s v="123-10696"/>
        <s v="123-10697"/>
        <s v="123-10698"/>
        <s v="123-10699"/>
        <s v="123-10700"/>
        <s v="123-10701"/>
        <s v="123-10702"/>
        <s v="123-10703"/>
        <s v="123-10704"/>
        <s v="123-10705"/>
        <s v="123-10706"/>
        <s v="123-10707"/>
        <s v="123-10708"/>
        <s v="123-10709"/>
        <s v="123-10710"/>
        <s v="123-10711"/>
        <s v="123-10712"/>
        <s v="123-10713"/>
        <s v="123-10714"/>
        <s v="123-10715"/>
        <s v="123-10716"/>
        <s v="123-10717"/>
        <s v="123-10718"/>
        <s v="123-10719"/>
        <s v="123-10720"/>
        <s v="123-10721"/>
        <s v="123-10722"/>
        <s v="123-10723"/>
        <s v="123-10724"/>
        <s v="123-10725"/>
        <s v="123-10726"/>
        <s v="123-10727"/>
        <s v="123-10728"/>
        <s v="123-10729"/>
        <s v="123-10730"/>
        <s v="123-10731"/>
        <s v="123-10732"/>
        <s v="123-10733"/>
        <s v="123-10734"/>
        <s v="123-10735"/>
        <s v="123-10736"/>
        <s v="123-10737"/>
        <s v="123-10738"/>
        <s v="123-10739"/>
        <s v="123-10740"/>
        <s v="123-10741"/>
        <s v="123-10742"/>
        <s v="123-10743"/>
        <s v="123-10744"/>
        <s v="123-10745"/>
        <s v="123-10746"/>
        <s v="123-10747"/>
        <s v="123-10748"/>
        <s v="123-10749"/>
        <s v="123-10750"/>
        <s v="123-10751"/>
        <s v="123-10752"/>
        <s v="123-10753"/>
        <s v="123-10754"/>
        <s v="123-10755"/>
        <s v="123-10756"/>
        <s v="123-10757"/>
        <s v="123-10758"/>
        <s v="123-10759"/>
        <s v="123-10760"/>
        <s v="123-10761"/>
        <s v="123-10762"/>
        <s v="123-10763"/>
        <s v="123-10764"/>
        <s v="123-10765"/>
        <s v="123-10766"/>
        <s v="123-10767"/>
        <s v="123-10768"/>
        <s v="123-10769"/>
        <s v="123-10770"/>
        <s v="123-10771"/>
        <s v="123-10772"/>
        <s v="123-10773"/>
        <s v="123-10774"/>
        <s v="123-10775"/>
        <s v="123-10776"/>
        <s v="123-10777"/>
        <s v="123-10778"/>
        <s v="123-10779"/>
        <s v="123-10780"/>
        <s v="123-10781"/>
        <s v="123-10782"/>
        <s v="123-10783"/>
        <s v="123-10784"/>
        <s v="123-10785"/>
        <s v="123-10786"/>
        <s v="123-10787"/>
        <s v="123-10788"/>
        <s v="123-10789"/>
        <s v="123-10790"/>
        <s v="123-10791"/>
        <s v="123-10792"/>
        <s v="123-10793"/>
        <s v="123-10794"/>
        <s v="123-10795"/>
        <s v="123-10796"/>
        <s v="123-10797"/>
        <s v="123-10798"/>
        <s v="123-10799"/>
        <s v="123-10800"/>
        <s v="123-10801"/>
        <s v="123-10802"/>
        <s v="123-10803"/>
        <s v="123-10804"/>
        <s v="123-10805"/>
        <s v="123-10806"/>
        <s v="123-10807"/>
        <s v="123-10808"/>
        <s v="123-10809"/>
        <s v="123-10810"/>
        <s v="123-10811"/>
        <s v="123-10812"/>
        <s v="123-10813"/>
        <s v="123-10814"/>
        <s v="123-10815"/>
        <s v="123-10816"/>
        <s v="123-10817"/>
        <s v="123-10818"/>
        <s v="123-10819"/>
        <s v="123-10820"/>
        <s v="123-10821"/>
        <s v="123-10822"/>
        <s v="123-10823"/>
        <s v="123-10824"/>
        <s v="123-10825"/>
        <s v="123-10826"/>
        <s v="123-10827"/>
        <s v="123-10828"/>
        <s v="123-10829"/>
        <s v="123-10830"/>
        <s v="123-10831"/>
        <s v="123-10832"/>
        <s v="123-10833"/>
        <s v="123-10834"/>
        <s v="123-10835"/>
        <s v="123-10836"/>
        <s v="123-10837"/>
        <s v="123-10838"/>
        <s v="123-10839"/>
        <s v="123-10840"/>
        <s v="123-10841"/>
        <s v="123-10842"/>
        <s v="123-10843"/>
        <s v="123-10844"/>
        <s v="123-10845"/>
        <s v="123-10846"/>
        <s v="123-10847"/>
        <s v="123-10848"/>
        <s v="123-10849"/>
        <s v="123-10850"/>
        <s v="123-10851"/>
        <s v="123-10852"/>
        <s v="123-10853"/>
        <s v="123-10854"/>
        <s v="123-10855"/>
        <s v="123-10856"/>
        <s v="123-10857"/>
        <s v="123-10858"/>
        <s v="123-10859"/>
        <s v="123-10860"/>
        <s v="123-10861"/>
        <s v="123-10862"/>
        <s v="123-10863"/>
        <s v="123-10864"/>
        <s v="123-10865"/>
        <s v="123-10866"/>
        <s v="123-10867"/>
        <s v="123-10868"/>
        <s v="123-10869"/>
        <s v="123-10870"/>
        <s v="123-10871"/>
        <s v="123-10872"/>
        <s v="123-10873"/>
        <s v="123-10874"/>
        <s v="123-10875"/>
        <s v="123-10876"/>
        <s v="123-10877"/>
        <s v="123-10878"/>
        <s v="123-10879"/>
        <s v="123-10880"/>
        <s v="123-10881"/>
        <s v="123-10882"/>
        <s v="123-10883"/>
        <s v="123-10884"/>
        <s v="123-10885"/>
        <s v="123-10886"/>
        <s v="123-10887"/>
        <s v="123-10888"/>
        <s v="123-10889"/>
        <s v="123-10890"/>
        <s v="123-10891"/>
        <s v="123-10892"/>
        <s v="123-10893"/>
        <s v="123-10894"/>
        <s v="123-10895"/>
        <s v="123-10896"/>
        <s v="123-10897"/>
        <s v="123-10898"/>
        <s v="123-10899"/>
        <s v="123-10900"/>
        <s v="123-10901"/>
        <s v="123-10902"/>
        <s v="123-10903"/>
        <s v="123-10904"/>
        <s v="123-10905"/>
        <s v="123-10906"/>
        <s v="123-10907"/>
        <s v="123-10908"/>
        <s v="123-10909"/>
        <s v="123-10910"/>
        <s v="123-10911"/>
        <s v="123-10912"/>
        <s v="123-10913"/>
        <s v="123-10914"/>
        <s v="123-10915"/>
        <s v="123-10916"/>
        <s v="123-10917"/>
        <s v="123-10918"/>
        <s v="123-10919"/>
        <s v="123-10920"/>
        <s v="123-10921"/>
        <s v="123-10922"/>
        <s v="123-10923"/>
        <s v="123-10924"/>
        <s v="123-10925"/>
        <s v="123-10926"/>
        <s v="123-10927"/>
        <s v="123-10928"/>
        <s v="123-10929"/>
        <s v="123-10930"/>
        <s v="123-10931"/>
        <s v="123-10932"/>
        <s v="123-10933"/>
        <s v="123-10934"/>
        <s v="123-10935"/>
        <s v="123-10936"/>
        <s v="123-10937"/>
        <s v="123-10938"/>
        <s v="123-10939"/>
        <s v="123-10940"/>
        <s v="123-10941"/>
        <s v="123-10942"/>
        <s v="123-10943"/>
        <s v="123-10944"/>
        <s v="123-10945"/>
        <s v="123-10946"/>
        <s v="123-10947"/>
        <s v="123-10948"/>
        <s v="123-10949"/>
        <s v="123-10950"/>
        <s v="123-10951"/>
        <s v="123-10952"/>
        <s v="123-10953"/>
        <s v="123-10954"/>
        <s v="123-10955"/>
        <s v="123-10956"/>
        <s v="123-10957"/>
        <s v="123-10958"/>
        <s v="123-10959"/>
        <s v="123-10960"/>
        <s v="123-10961"/>
        <s v="123-10962"/>
        <s v="123-10963"/>
        <s v="123-10964"/>
        <s v="123-10965"/>
        <s v="123-10966"/>
        <s v="123-10967"/>
        <s v="123-10968"/>
        <s v="123-10969"/>
        <s v="123-10970"/>
        <s v="123-10971"/>
        <s v="123-10972"/>
        <s v="123-10973"/>
        <s v="123-10974"/>
        <s v="123-10975"/>
        <s v="123-10976"/>
        <s v="123-10977"/>
        <s v="123-10978"/>
        <s v="123-10979"/>
        <s v="123-10980"/>
        <s v="123-10981"/>
        <s v="123-10982"/>
        <s v="123-10983"/>
        <s v="123-10984"/>
        <s v="123-10985"/>
        <s v="123-10986"/>
        <s v="123-10987"/>
        <s v="123-10988"/>
        <s v="123-10989"/>
        <s v="123-10990"/>
        <s v="123-10991"/>
        <s v="123-10992"/>
        <s v="123-10993"/>
        <s v="123-10994"/>
        <s v="123-10995"/>
        <s v="123-10996"/>
        <s v="123-10997"/>
        <s v="123-10998"/>
        <s v="123-10999"/>
        <s v="123-11000"/>
        <s v="123-11001"/>
        <s v="123-11002"/>
        <s v="123-11003"/>
        <s v="123-11004"/>
        <s v="123-11005"/>
        <s v="123-11006"/>
        <s v="123-11007"/>
        <s v="123-11008"/>
        <s v="123-11009"/>
        <s v="123-11010"/>
        <s v="123-11011"/>
        <s v="123-11012"/>
        <s v="123-11013"/>
        <s v="123-11014"/>
        <s v="123-11015"/>
        <s v="123-11016"/>
        <s v="123-11017"/>
        <s v="123-11018"/>
        <s v="123-11019"/>
        <s v="123-11020"/>
        <s v="123-11021"/>
        <s v="123-11022"/>
        <s v="123-11023"/>
        <s v="123-11024"/>
        <s v="123-11025"/>
        <s v="123-11026"/>
        <s v="123-11027"/>
        <s v="123-11028"/>
        <s v="123-11029"/>
        <s v="123-11030"/>
        <s v="123-11031"/>
        <s v="123-11032"/>
        <s v="123-11033"/>
        <s v="123-11034"/>
        <s v="123-11035"/>
        <s v="123-11036"/>
        <s v="123-11037"/>
        <s v="123-11038"/>
        <s v="123-11039"/>
        <s v="123-11040"/>
        <s v="123-11041"/>
        <s v="123-11042"/>
        <s v="123-11043"/>
        <s v="123-11044"/>
        <s v="123-11045"/>
        <s v="123-11046"/>
        <s v="123-11047"/>
        <s v="123-11048"/>
        <s v="123-11049"/>
        <s v="123-11050"/>
        <s v="123-11051"/>
        <s v="123-11052"/>
        <s v="123-11053"/>
        <s v="123-11054"/>
        <s v="123-11055"/>
        <s v="123-11056"/>
        <s v="123-11057"/>
        <s v="123-11058"/>
        <s v="123-11059"/>
        <s v="123-11060"/>
        <s v="123-11061"/>
        <s v="123-11062"/>
        <s v="123-11063"/>
        <s v="123-11064"/>
        <s v="123-11065"/>
        <s v="123-11066"/>
        <s v="123-11067"/>
        <s v="123-11068"/>
        <s v="123-11069"/>
        <s v="123-11070"/>
        <s v="123-11071"/>
        <s v="123-11072"/>
        <s v="123-11073"/>
        <s v="123-11074"/>
        <s v="123-11075"/>
        <s v="123-11076"/>
        <s v="123-11077"/>
        <s v="123-11078"/>
        <s v="123-11079"/>
        <s v="123-11080"/>
        <s v="123-11081"/>
        <s v="123-11082"/>
        <s v="123-11083"/>
        <s v="123-11084"/>
        <s v="123-11085"/>
        <s v="123-11086"/>
        <s v="123-11087"/>
        <s v="123-11088"/>
        <s v="123-11089"/>
        <s v="123-11090"/>
        <s v="123-11091"/>
        <s v="123-11092"/>
        <s v="123-11093"/>
        <s v="123-11094"/>
        <s v="123-11095"/>
        <s v="123-11096"/>
        <s v="123-11097"/>
        <s v="123-11098"/>
        <s v="123-11099"/>
        <s v="123-11100"/>
        <s v="123-11101"/>
        <s v="123-11102"/>
        <s v="123-11103"/>
        <s v="123-11104"/>
        <s v="123-11105"/>
        <s v="123-11106"/>
        <s v="123-11107"/>
        <s v="123-11108"/>
        <s v="123-11109"/>
        <s v="123-11110"/>
        <s v="123-11111"/>
        <s v="123-11112"/>
        <s v="123-11113"/>
        <s v="123-11114"/>
        <s v="123-11115"/>
        <s v="123-11116"/>
        <s v="123-11117"/>
        <s v="123-11118"/>
        <s v="123-11119"/>
        <s v="123-11120"/>
        <s v="123-11121"/>
        <s v="123-11122"/>
        <s v="123-11123"/>
        <s v="123-11124"/>
        <s v="123-11125"/>
        <s v="123-11126"/>
        <s v="123-11127"/>
        <s v="123-11128"/>
        <s v="123-11129"/>
        <s v="123-11130"/>
        <s v="123-11131"/>
        <s v="123-11132"/>
        <s v="123-11133"/>
        <s v="123-11134"/>
        <s v="123-11135"/>
        <s v="123-11136"/>
        <s v="123-11137"/>
        <s v="123-11138"/>
        <s v="123-11139"/>
        <s v="123-11140"/>
        <s v="123-11141"/>
        <s v="123-11142"/>
        <s v="123-11143"/>
        <s v="123-11144"/>
        <s v="123-11145"/>
        <s v="123-11146"/>
        <s v="123-11147"/>
        <s v="123-11148"/>
        <s v="123-11149"/>
        <s v="123-11150"/>
        <s v="123-11151"/>
        <s v="123-11152"/>
        <s v="123-11153"/>
        <s v="123-11154"/>
        <s v="123-11155"/>
        <s v="123-11156"/>
        <s v="123-11157"/>
        <s v="123-11158"/>
        <s v="123-11159"/>
        <s v="123-11160"/>
        <s v="123-11161"/>
        <s v="123-11162"/>
        <s v="123-11163"/>
        <s v="123-11164"/>
        <s v="123-11165"/>
        <s v="123-11166"/>
        <s v="123-11167"/>
        <s v="123-11168"/>
        <s v="123-11169"/>
        <s v="123-11170"/>
        <s v="123-11171"/>
        <s v="123-11172"/>
        <s v="123-11173"/>
        <s v="123-11174"/>
        <s v="123-11175"/>
        <s v="123-11176"/>
        <s v="123-11177"/>
        <s v="123-11178"/>
        <s v="123-11179"/>
        <s v="123-11180"/>
        <s v="123-11181"/>
        <s v="123-11182"/>
        <s v="123-11183"/>
        <s v="123-11184"/>
        <s v="123-11185"/>
        <s v="123-11186"/>
        <s v="123-11187"/>
        <s v="123-11188"/>
        <s v="123-11189"/>
        <s v="123-11190"/>
        <s v="123-11191"/>
        <s v="123-11192"/>
        <s v="123-11193"/>
        <s v="123-11194"/>
        <s v="123-11195"/>
        <s v="123-11196"/>
        <s v="123-11197"/>
        <s v="123-11198"/>
        <s v="123-11199"/>
        <s v="123-11200"/>
        <s v="123-11201"/>
        <s v="123-11202"/>
        <s v="123-11203"/>
        <s v="123-11204"/>
        <s v="123-11205"/>
        <s v="123-11206"/>
        <s v="123-11207"/>
        <s v="123-11208"/>
        <s v="123-11209"/>
        <s v="123-11210"/>
        <s v="123-11211"/>
        <s v="123-11212"/>
        <s v="123-11213"/>
        <s v="123-11214"/>
        <s v="123-11215"/>
        <s v="123-11216"/>
        <s v="123-11217"/>
        <s v="123-11218"/>
        <s v="123-11219"/>
        <s v="123-11220"/>
        <s v="123-11221"/>
        <s v="123-11222"/>
        <s v="123-11223"/>
        <s v="123-11224"/>
        <s v="123-11225"/>
        <s v="123-11226"/>
        <s v="123-11227"/>
        <s v="123-11228"/>
        <s v="123-11229"/>
        <s v="123-11230"/>
        <s v="123-11231"/>
        <s v="123-11232"/>
        <s v="123-11233"/>
        <s v="123-11234"/>
        <s v="123-11235"/>
        <s v="123-11236"/>
        <s v="123-11237"/>
        <s v="123-11238"/>
        <s v="123-11239"/>
        <s v="123-11240"/>
        <s v="123-11241"/>
        <s v="123-11242"/>
        <s v="123-11243"/>
        <s v="123-11244"/>
        <s v="123-11245"/>
        <s v="123-11246"/>
        <s v="123-11247"/>
        <s v="123-11248"/>
        <s v="123-11249"/>
        <s v="123-11250"/>
        <s v="123-11251"/>
        <s v="123-11252"/>
        <s v="123-11253"/>
        <s v="123-11254"/>
        <s v="123-11255"/>
        <s v="123-11256"/>
        <s v="123-11257"/>
        <s v="123-11258"/>
        <s v="123-11259"/>
        <s v="123-11260"/>
        <s v="123-11261"/>
        <s v="123-11262"/>
        <s v="123-11263"/>
        <s v="123-11264"/>
        <s v="123-11265"/>
        <s v="123-11266"/>
        <s v="123-11267"/>
        <s v="123-11268"/>
        <s v="123-11269"/>
        <s v="123-11270"/>
        <s v="123-11271"/>
        <s v="123-11272"/>
        <s v="123-11273"/>
        <s v="123-11274"/>
        <s v="123-11275"/>
        <s v="123-11276"/>
        <s v="123-11277"/>
        <s v="123-11278"/>
        <s v="123-11279"/>
        <s v="123-11280"/>
        <s v="123-11281"/>
        <s v="123-11282"/>
        <s v="123-11283"/>
        <s v="123-11284"/>
        <s v="123-11285"/>
        <s v="123-11286"/>
        <s v="123-11287"/>
        <s v="123-11288"/>
        <s v="123-11289"/>
        <s v="123-11290"/>
        <s v="123-11291"/>
        <s v="123-11292"/>
        <s v="123-11293"/>
        <s v="123-11294"/>
        <s v="123-11295"/>
        <s v="123-11296"/>
        <s v="123-11297"/>
        <s v="123-11298"/>
        <s v="123-11299"/>
        <s v="123-11300"/>
        <s v="123-11301"/>
        <s v="123-11302"/>
        <s v="123-11303"/>
        <s v="123-11304"/>
        <s v="123-11305"/>
        <s v="123-11306"/>
        <s v="123-11307"/>
        <s v="123-11308"/>
        <s v="123-11309"/>
        <s v="123-11310"/>
        <s v="123-11311"/>
        <s v="123-11312"/>
        <s v="123-11313"/>
        <s v="123-11314"/>
        <s v="123-11315"/>
        <s v="123-11316"/>
        <s v="123-11317"/>
        <s v="123-11318"/>
        <s v="123-11319"/>
        <s v="123-11320"/>
        <s v="123-11321"/>
        <s v="123-11322"/>
        <s v="123-11323"/>
        <s v="123-11324"/>
        <s v="123-11325"/>
        <s v="123-11326"/>
        <s v="123-11327"/>
        <s v="123-11328"/>
        <s v="123-11329"/>
        <s v="123-11330"/>
        <s v="123-11331"/>
        <s v="123-11332"/>
        <s v="123-11333"/>
        <s v="123-11334"/>
        <s v="123-11335"/>
        <s v="123-11336"/>
        <s v="123-11337"/>
        <s v="123-11338"/>
        <s v="123-11339"/>
        <s v="123-11340"/>
        <s v="123-11341"/>
        <s v="123-11342"/>
        <s v="123-11343"/>
        <s v="123-11344"/>
        <s v="123-11345"/>
        <s v="123-11346"/>
        <s v="123-11347"/>
        <s v="123-11348"/>
        <s v="123-11349"/>
        <s v="123-11350"/>
        <s v="123-11351"/>
        <s v="123-11352"/>
        <s v="123-11353"/>
        <s v="123-11354"/>
        <s v="123-11355"/>
        <s v="123-11356"/>
        <s v="123-11357"/>
        <s v="123-11358"/>
        <s v="123-11359"/>
        <s v="123-11360"/>
        <s v="123-11361"/>
        <s v="123-11362"/>
        <s v="123-11363"/>
        <s v="123-11364"/>
        <s v="123-11365"/>
        <s v="123-11366"/>
        <s v="123-11367"/>
        <s v="123-11368"/>
        <s v="123-11369"/>
        <s v="123-11370"/>
        <s v="123-11371"/>
        <s v="123-11372"/>
        <s v="123-11373"/>
        <s v="123-11374"/>
        <s v="123-11375"/>
        <s v="123-11376"/>
        <s v="123-11377"/>
        <s v="123-11378"/>
        <s v="123-11379"/>
        <s v="123-11380"/>
        <s v="123-11381"/>
        <s v="123-11382"/>
        <s v="123-11383"/>
        <s v="123-11384"/>
        <s v="123-11385"/>
        <s v="123-11386"/>
        <s v="123-11387"/>
        <s v="123-11388"/>
        <s v="123-11389"/>
        <s v="123-11390"/>
        <s v="123-11391"/>
        <s v="123-11392"/>
        <s v="123-11393"/>
        <s v="123-11394"/>
        <s v="123-11395"/>
        <s v="123-11396"/>
        <s v="123-11397"/>
        <s v="123-11398"/>
        <s v="123-11399"/>
        <s v="123-11400"/>
        <s v="123-11401"/>
        <s v="123-11402"/>
        <s v="123-11403"/>
        <s v="123-11404"/>
        <s v="123-11405"/>
        <s v="123-11406"/>
        <s v="123-11407"/>
        <s v="123-11408"/>
        <s v="123-11409"/>
        <s v="123-11410"/>
        <s v="123-11411"/>
        <s v="123-11412"/>
        <s v="123-11413"/>
        <s v="123-11414"/>
        <s v="123-11415"/>
        <s v="123-11416"/>
        <s v="123-11417"/>
        <s v="123-11418"/>
        <s v="123-11419"/>
        <s v="123-11420"/>
        <s v="123-11421"/>
        <s v="123-11422"/>
        <s v="123-11423"/>
        <s v="123-11424"/>
        <s v="123-11425"/>
        <s v="123-11426"/>
        <s v="123-11427"/>
        <s v="123-11428"/>
        <s v="123-11429"/>
        <s v="123-11430"/>
        <s v="123-11431"/>
        <s v="123-11432"/>
        <s v="123-11433"/>
        <s v="123-11434"/>
        <s v="123-11435"/>
        <s v="123-11436"/>
        <s v="123-11437"/>
        <s v="123-11438"/>
        <s v="123-11439"/>
        <s v="123-11440"/>
        <s v="123-11441"/>
        <s v="123-11442"/>
        <s v="123-11443"/>
        <s v="123-11444"/>
        <s v="123-11445"/>
        <s v="123-11446"/>
        <s v="123-11447"/>
        <s v="123-11448"/>
        <s v="123-11449"/>
        <s v="123-11450"/>
        <s v="123-11451"/>
        <s v="123-11452"/>
        <s v="123-11453"/>
        <s v="123-11454"/>
        <s v="123-11455"/>
        <s v="123-11456"/>
        <s v="123-11457"/>
        <s v="123-11458"/>
        <s v="123-11459"/>
        <s v="123-11460"/>
        <s v="123-11461"/>
        <s v="123-11462"/>
        <s v="123-11463"/>
        <s v="123-11464"/>
        <s v="123-11465"/>
        <s v="123-11466"/>
        <s v="123-11467"/>
        <s v="123-11468"/>
        <s v="123-11469"/>
        <s v="123-11470"/>
        <s v="123-11471"/>
        <s v="123-11472"/>
        <s v="123-11473"/>
        <s v="123-11474"/>
        <s v="123-11475"/>
        <s v="123-11476"/>
        <s v="123-11477"/>
        <s v="123-11478"/>
        <s v="123-11479"/>
        <s v="123-11480"/>
        <s v="123-11481"/>
        <s v="123-11482"/>
        <s v="123-11483"/>
        <s v="123-11484"/>
        <s v="123-11485"/>
        <s v="123-11486"/>
        <s v="123-11487"/>
        <s v="123-11488"/>
        <s v="123-11489"/>
        <s v="123-11490"/>
        <s v="123-11491"/>
        <s v="123-11492"/>
        <s v="123-11493"/>
        <s v="123-11494"/>
        <s v="123-11495"/>
        <s v="123-11496"/>
        <s v="123-11497"/>
        <s v="123-11498"/>
        <s v="123-11499"/>
        <s v="123-11500"/>
        <s v="123-11501"/>
        <s v="123-11502"/>
        <s v="123-11503"/>
        <s v="123-11504"/>
        <s v="123-11505"/>
        <s v="123-11506"/>
        <s v="123-11507"/>
        <s v="123-11508"/>
        <s v="123-11509"/>
        <s v="123-11510"/>
        <s v="123-11511"/>
        <s v="123-11512"/>
        <s v="123-11513"/>
        <s v="123-11514"/>
        <s v="123-11515"/>
        <s v="123-11516"/>
        <s v="123-11517"/>
        <s v="123-11518"/>
        <s v="123-11519"/>
        <s v="123-11520"/>
        <s v="123-11521"/>
        <s v="123-11522"/>
        <s v="123-11523"/>
        <s v="123-11524"/>
        <s v="123-11525"/>
        <s v="123-11526"/>
        <s v="123-11527"/>
        <s v="123-11528"/>
        <s v="123-11529"/>
        <s v="123-11530"/>
        <s v="123-11531"/>
        <s v="123-11532"/>
        <s v="123-11533"/>
        <s v="123-11534"/>
        <s v="123-11535"/>
        <s v="123-11536"/>
        <s v="123-11537"/>
        <s v="123-11538"/>
        <s v="123-11539"/>
        <s v="123-11540"/>
        <s v="123-11541"/>
        <s v="123-11542"/>
        <s v="123-11543"/>
        <s v="123-11544"/>
        <s v="123-11545"/>
        <s v="123-11546"/>
        <s v="123-11547"/>
        <s v="123-11548"/>
        <s v="123-11549"/>
        <s v="123-11550"/>
        <s v="123-11551"/>
        <s v="123-11552"/>
        <s v="123-11553"/>
        <s v="123-11554"/>
        <s v="123-11555"/>
        <s v="123-11556"/>
        <s v="123-11557"/>
        <s v="123-11558"/>
        <s v="123-11559"/>
        <s v="123-11560"/>
        <s v="123-11561"/>
        <s v="123-11562"/>
        <s v="123-11563"/>
        <s v="123-11564"/>
        <s v="123-11565"/>
        <s v="123-11566"/>
        <s v="123-11567"/>
        <s v="123-11568"/>
        <s v="123-11569"/>
        <s v="123-11570"/>
        <s v="123-11571"/>
        <s v="123-11572"/>
        <s v="123-11573"/>
        <s v="123-11574"/>
        <s v="123-11575"/>
        <s v="123-11576"/>
        <s v="123-11577"/>
        <s v="123-11578"/>
        <s v="123-11579"/>
        <s v="123-11580"/>
        <s v="123-11581"/>
        <s v="123-11582"/>
        <s v="123-11583"/>
        <s v="123-11584"/>
        <s v="123-11585"/>
        <s v="123-11586"/>
        <s v="123-11587"/>
        <s v="123-11588"/>
        <s v="123-11589"/>
        <s v="123-11590"/>
        <s v="123-11591"/>
        <s v="123-11592"/>
        <s v="123-11593"/>
        <s v="123-11594"/>
        <s v="123-11595"/>
        <s v="123-11596"/>
        <s v="123-11597"/>
        <s v="123-11598"/>
        <s v="123-11599"/>
        <s v="123-11600"/>
        <s v="123-11601"/>
        <s v="123-11602"/>
        <s v="123-11603"/>
        <s v="123-11604"/>
        <s v="123-11605"/>
        <s v="123-11606"/>
        <s v="123-11607"/>
        <s v="123-11608"/>
        <s v="123-11609"/>
        <s v="123-11610"/>
        <s v="123-11611"/>
        <s v="123-11612"/>
        <s v="123-11613"/>
        <s v="123-11614"/>
        <s v="123-11615"/>
        <s v="123-11616"/>
        <s v="123-11617"/>
        <s v="123-11618"/>
        <s v="123-11619"/>
        <s v="123-11620"/>
        <s v="123-11621"/>
        <s v="123-11622"/>
        <s v="123-11623"/>
        <s v="123-11624"/>
        <s v="123-11625"/>
        <s v="123-11626"/>
        <s v="123-11627"/>
        <s v="123-11628"/>
        <s v="123-11629"/>
        <s v="123-11630"/>
        <s v="123-11631"/>
        <s v="123-11632"/>
        <s v="123-11633"/>
        <s v="123-11634"/>
        <s v="123-11635"/>
        <s v="123-11636"/>
        <s v="123-11637"/>
        <s v="123-11638"/>
        <s v="123-11639"/>
        <s v="123-11640"/>
        <s v="123-11641"/>
        <s v="123-11642"/>
        <s v="123-11643"/>
        <s v="123-11644"/>
        <s v="123-11645"/>
        <s v="123-11646"/>
        <s v="123-11647"/>
        <s v="123-11648"/>
        <s v="123-11649"/>
        <s v="123-11650"/>
        <s v="123-11651"/>
        <s v="123-11652"/>
        <s v="123-11653"/>
        <s v="123-11654"/>
        <s v="123-11655"/>
        <s v="123-11656"/>
        <s v="123-11657"/>
        <s v="123-11658"/>
        <s v="123-11659"/>
        <s v="123-11660"/>
        <s v="123-11661"/>
        <s v="123-11662"/>
        <s v="123-11663"/>
        <s v="123-11664"/>
        <s v="123-11665"/>
        <s v="123-11666"/>
        <s v="123-11667"/>
        <s v="123-11668"/>
        <s v="123-11669"/>
        <s v="123-11670"/>
        <s v="123-11671"/>
        <s v="123-11672"/>
        <s v="123-11673"/>
        <s v="123-11674"/>
        <s v="123-11675"/>
        <s v="123-11676"/>
        <s v="123-11677"/>
        <s v="123-11678"/>
        <s v="123-11679"/>
        <s v="123-11680"/>
        <s v="123-11681"/>
        <s v="123-11682"/>
        <s v="123-11683"/>
        <s v="123-11684"/>
        <s v="123-11685"/>
        <s v="123-11686"/>
        <s v="123-11687"/>
        <s v="123-11688"/>
        <s v="123-11689"/>
        <s v="123-11690"/>
        <s v="123-11691"/>
        <s v="123-11692"/>
        <s v="123-11693"/>
        <s v="123-11694"/>
        <s v="123-11695"/>
        <s v="123-11696"/>
        <s v="123-11697"/>
        <s v="123-11698"/>
        <s v="123-11699"/>
        <s v="123-11700"/>
        <s v="123-11701"/>
        <s v="123-11702"/>
        <s v="123-11703"/>
        <s v="123-11704"/>
        <s v="123-11705"/>
        <s v="123-11706"/>
        <s v="123-11707"/>
        <s v="123-11708"/>
        <s v="123-11709"/>
        <s v="123-11710"/>
        <s v="123-11711"/>
        <s v="123-11712"/>
        <s v="123-11713"/>
        <s v="123-11714"/>
        <s v="123-11715"/>
        <s v="123-11716"/>
        <s v="123-11717"/>
        <s v="123-11718"/>
        <s v="123-11719"/>
        <s v="123-11720"/>
        <s v="123-11721"/>
        <s v="123-11722"/>
        <s v="123-11723"/>
        <s v="123-11724"/>
        <s v="123-11725"/>
        <s v="123-11726"/>
        <s v="123-11727"/>
        <s v="123-11728"/>
        <s v="123-11729"/>
        <s v="123-11730"/>
        <s v="123-11731"/>
        <s v="123-11732"/>
        <s v="123-11733"/>
        <s v="123-11734"/>
        <s v="123-11735"/>
        <s v="123-11736"/>
        <s v="123-11737"/>
        <s v="123-11738"/>
        <s v="123-11739"/>
        <s v="123-11740"/>
        <s v="123-11741"/>
        <s v="123-11742"/>
        <s v="123-11743"/>
        <s v="123-11744"/>
        <s v="123-11745"/>
        <s v="123-11746"/>
        <s v="123-11747"/>
        <s v="123-11748"/>
        <s v="123-11749"/>
        <s v="123-11750"/>
        <s v="123-11751"/>
        <s v="123-11752"/>
        <s v="123-11753"/>
        <s v="123-11754"/>
        <s v="123-11755"/>
        <s v="123-11756"/>
        <s v="123-11757"/>
        <s v="123-11758"/>
        <s v="123-11759"/>
        <s v="123-11760"/>
        <s v="123-11761"/>
        <s v="123-11762"/>
        <s v="123-11763"/>
        <s v="123-11764"/>
        <s v="123-11765"/>
        <s v="123-11766"/>
        <s v="123-11767"/>
        <s v="123-11768"/>
        <s v="123-11769"/>
        <s v="123-11770"/>
        <s v="123-11771"/>
        <s v="123-11772"/>
        <s v="123-11773"/>
        <s v="123-11774"/>
        <s v="123-11775"/>
        <s v="123-11776"/>
        <s v="123-11777"/>
        <s v="123-11778"/>
        <s v="123-11779"/>
        <s v="123-11780"/>
        <s v="123-11781"/>
        <s v="123-11782"/>
        <s v="123-11783"/>
        <s v="123-11784"/>
        <s v="123-11785"/>
        <s v="123-11786"/>
        <s v="123-11787"/>
        <s v="123-11788"/>
        <s v="123-11789"/>
        <s v="123-11790"/>
        <s v="123-11791"/>
        <s v="123-11792"/>
        <s v="123-11793"/>
        <s v="123-11794"/>
        <s v="123-11795"/>
        <s v="123-11796"/>
        <s v="123-11797"/>
        <s v="123-11798"/>
        <s v="123-11799"/>
        <s v="123-11800"/>
        <s v="123-11801"/>
        <s v="123-11802"/>
        <s v="123-11803"/>
        <s v="123-11804"/>
        <s v="123-11805"/>
        <s v="123-11806"/>
        <s v="123-11807"/>
        <s v="123-11808"/>
        <s v="123-11809"/>
        <s v="123-11810"/>
        <s v="123-11811"/>
        <s v="123-11812"/>
        <s v="123-11813"/>
        <s v="123-11814"/>
        <s v="123-11815"/>
        <s v="123-11816"/>
        <s v="123-11817"/>
        <s v="123-11818"/>
        <s v="123-11819"/>
        <s v="123-11820"/>
        <s v="123-11821"/>
        <s v="123-11822"/>
        <s v="123-11823"/>
        <s v="123-11824"/>
        <s v="123-11825"/>
        <s v="123-11826"/>
        <s v="123-11827"/>
        <s v="123-11828"/>
        <s v="123-11829"/>
        <s v="123-11830"/>
        <s v="123-11831"/>
        <s v="123-11832"/>
        <s v="123-11833"/>
        <s v="123-11834"/>
        <s v="123-11835"/>
        <s v="123-11836"/>
        <s v="123-11837"/>
        <s v="123-11838"/>
        <s v="123-11839"/>
        <s v="123-11840"/>
        <s v="123-11841"/>
        <s v="123-11842"/>
        <s v="123-11843"/>
        <s v="123-11844"/>
        <s v="123-11845"/>
        <s v="123-11846"/>
        <s v="123-11847"/>
        <s v="123-11848"/>
        <s v="123-11849"/>
        <s v="123-11850"/>
        <s v="123-11851"/>
        <s v="123-11852"/>
        <s v="123-11853"/>
        <s v="123-11854"/>
        <s v="123-11855"/>
        <s v="123-11856"/>
        <s v="123-11857"/>
        <s v="123-11858"/>
        <s v="123-11859"/>
        <s v="123-11860"/>
        <s v="123-11861"/>
        <s v="123-11862"/>
        <s v="123-11863"/>
        <s v="123-11864"/>
        <s v="123-11865"/>
        <s v="123-11866"/>
        <s v="123-11867"/>
        <s v="123-11868"/>
        <s v="123-11869"/>
        <s v="123-11870"/>
        <s v="123-11871"/>
        <s v="123-11872"/>
        <s v="123-11873"/>
        <s v="123-11874"/>
        <s v="123-11875"/>
        <s v="123-11876"/>
        <s v="123-11877"/>
        <s v="123-11878"/>
        <s v="123-11879"/>
        <s v="123-11880"/>
        <s v="123-11881"/>
        <s v="123-11882"/>
        <s v="123-11883"/>
        <s v="123-11884"/>
        <s v="123-11885"/>
        <s v="123-11886"/>
        <s v="123-11887"/>
        <s v="123-11888"/>
        <s v="123-11889"/>
        <s v="123-11890"/>
        <s v="123-11891"/>
        <s v="123-11892"/>
        <s v="123-11893"/>
        <s v="123-11894"/>
        <s v="123-11895"/>
        <s v="123-11896"/>
        <s v="123-11897"/>
        <s v="123-11898"/>
        <s v="123-11899"/>
        <s v="123-11900"/>
        <s v="123-11901"/>
        <s v="123-11902"/>
        <s v="123-11903"/>
        <s v="123-11904"/>
        <s v="123-11905"/>
        <s v="123-11906"/>
        <s v="123-11907"/>
        <s v="123-11908"/>
        <s v="123-11909"/>
        <s v="123-11910"/>
        <s v="123-11911"/>
        <s v="123-11912"/>
        <s v="123-11913"/>
        <s v="123-11914"/>
        <s v="123-11915"/>
        <s v="123-11916"/>
        <s v="123-11917"/>
        <s v="123-11918"/>
        <s v="123-11919"/>
        <s v="123-11920"/>
        <s v="123-11921"/>
        <s v="123-11922"/>
        <s v="123-11923"/>
        <s v="123-11924"/>
        <s v="123-11925"/>
        <s v="123-11926"/>
        <s v="123-11927"/>
        <s v="123-11928"/>
        <s v="123-11929"/>
        <s v="123-11930"/>
        <s v="123-11931"/>
        <s v="123-11932"/>
        <s v="123-11933"/>
        <s v="123-11934"/>
        <s v="123-11935"/>
        <s v="123-11936"/>
        <s v="123-11937"/>
        <s v="123-11938"/>
        <s v="123-11939"/>
        <s v="123-11940"/>
        <s v="123-11941"/>
        <s v="123-11942"/>
        <s v="123-11943"/>
        <s v="123-11944"/>
        <s v="123-11945"/>
        <s v="123-11946"/>
        <s v="123-11947"/>
        <s v="123-11948"/>
        <s v="123-11949"/>
        <s v="123-11950"/>
        <s v="123-11951"/>
        <s v="123-11952"/>
        <s v="123-11953"/>
        <s v="123-11954"/>
        <s v="123-11955"/>
        <s v="123-11956"/>
        <s v="123-11957"/>
        <s v="123-11958"/>
        <s v="123-11959"/>
        <s v="123-11960"/>
        <s v="123-11961"/>
        <s v="123-11962"/>
        <s v="123-11963"/>
        <s v="123-11964"/>
        <s v="123-11965"/>
        <s v="123-11966"/>
        <s v="123-11967"/>
        <s v="123-11968"/>
        <s v="123-11969"/>
        <s v="123-11970"/>
        <s v="123-11971"/>
        <s v="123-11972"/>
        <s v="123-11973"/>
        <s v="123-11974"/>
        <s v="123-11975"/>
        <s v="123-11976"/>
        <s v="123-11977"/>
        <s v="123-11978"/>
        <s v="123-11979"/>
        <s v="123-11980"/>
        <s v="123-11981"/>
        <s v="123-11982"/>
        <s v="123-11983"/>
        <s v="123-11984"/>
        <s v="123-11985"/>
        <s v="123-11986"/>
        <s v="123-11987"/>
        <s v="123-11988"/>
        <s v="123-11989"/>
        <s v="123-11990"/>
        <s v="123-11991"/>
        <s v="123-11992"/>
        <s v="123-11993"/>
        <s v="123-11994"/>
        <s v="123-11995"/>
        <s v="123-11996"/>
        <s v="123-11997"/>
        <s v="123-11998"/>
        <s v="123-11999"/>
        <s v="123-12000"/>
        <s v="123-12001"/>
        <s v="123-12002"/>
        <s v="123-12003"/>
        <s v="123-12004"/>
        <s v="123-12005"/>
        <s v="123-12006"/>
        <s v="123-12007"/>
        <s v="123-12008"/>
        <s v="123-12009"/>
        <s v="123-12010"/>
        <s v="123-12011"/>
        <s v="123-12012"/>
        <s v="123-12013"/>
        <s v="123-12014"/>
        <s v="123-12015"/>
        <s v="123-12016"/>
        <s v="123-12017"/>
        <s v="123-12018"/>
        <s v="123-12019"/>
        <s v="123-12020"/>
        <s v="123-12021"/>
        <s v="123-12022"/>
        <s v="123-12023"/>
        <s v="123-12024"/>
        <s v="123-12025"/>
        <s v="123-12026"/>
        <s v="123-12027"/>
        <s v="123-12028"/>
        <s v="123-12029"/>
        <s v="123-12030"/>
        <s v="123-12031"/>
        <s v="123-12032"/>
        <s v="123-12033"/>
        <s v="123-12034"/>
        <s v="123-12035"/>
        <s v="123-12036"/>
        <s v="123-12037"/>
        <s v="123-12038"/>
        <s v="123-12039"/>
        <s v="123-12040"/>
        <s v="123-12041"/>
        <s v="123-12042"/>
        <s v="123-12043"/>
        <s v="123-12044"/>
        <s v="123-12045"/>
        <s v="123-12046"/>
        <s v="123-12047"/>
        <s v="123-12048"/>
        <s v="123-12049"/>
        <s v="123-12050"/>
        <s v="123-12051"/>
        <s v="123-12052"/>
        <s v="123-12053"/>
        <s v="123-12054"/>
        <s v="123-12055"/>
        <s v="123-12056"/>
        <s v="123-12057"/>
        <s v="123-12058"/>
        <s v="123-12059"/>
        <s v="123-12060"/>
        <s v="123-12061"/>
        <s v="123-12062"/>
        <s v="123-12063"/>
        <s v="123-12064"/>
        <s v="123-12065"/>
        <s v="123-12066"/>
        <s v="123-12067"/>
        <s v="123-12068"/>
        <s v="123-12069"/>
        <s v="123-12070"/>
        <s v="123-12071"/>
        <s v="123-12072"/>
        <s v="123-12073"/>
        <s v="123-12074"/>
        <s v="123-12075"/>
        <s v="123-12076"/>
        <s v="123-12077"/>
        <s v="123-12078"/>
        <s v="123-12079"/>
        <s v="123-12080"/>
        <s v="123-12081"/>
        <s v="123-12082"/>
        <s v="123-12083"/>
        <s v="123-12084"/>
        <s v="123-12085"/>
        <s v="123-12086"/>
        <s v="123-12087"/>
        <s v="123-12088"/>
        <s v="123-12089"/>
        <s v="123-12090"/>
        <s v="123-12091"/>
        <s v="123-12092"/>
        <s v="123-12093"/>
        <s v="123-12094"/>
        <s v="123-12095"/>
        <s v="123-12096"/>
        <s v="123-12097"/>
        <s v="123-12098"/>
        <s v="123-12099"/>
        <s v="123-12100"/>
        <s v="123-12101"/>
        <s v="123-12102"/>
        <s v="123-12103"/>
        <s v="123-12104"/>
        <s v="123-12105"/>
        <s v="123-12106"/>
        <s v="123-12107"/>
        <s v="123-12108"/>
        <s v="123-12109"/>
        <s v="123-12110"/>
        <s v="123-12111"/>
        <s v="123-12112"/>
        <s v="123-12113"/>
        <s v="123-12114"/>
        <s v="123-12115"/>
        <s v="123-12116"/>
        <s v="123-12117"/>
        <s v="123-12118"/>
        <s v="123-12119"/>
        <s v="123-12120"/>
        <s v="123-12121"/>
        <s v="123-12122"/>
        <s v="123-12123"/>
        <s v="123-12124"/>
        <s v="123-12125"/>
        <s v="123-12126"/>
        <s v="123-12127"/>
        <s v="123-12128"/>
        <s v="123-12129"/>
        <s v="123-12130"/>
        <s v="123-12131"/>
        <s v="123-12132"/>
        <s v="123-12133"/>
        <s v="123-12134"/>
        <s v="123-12135"/>
        <s v="123-12136"/>
        <s v="123-12137"/>
        <s v="123-12138"/>
        <s v="123-12139"/>
        <s v="123-12140"/>
        <s v="123-12141"/>
        <s v="123-12142"/>
        <s v="123-12143"/>
        <s v="123-12144"/>
        <s v="123-12145"/>
        <s v="123-12146"/>
        <s v="123-12147"/>
        <s v="123-12148"/>
        <s v="123-12149"/>
        <s v="123-12150"/>
        <s v="123-12151"/>
        <s v="123-12152"/>
        <s v="123-12153"/>
        <s v="123-12154"/>
        <s v="123-12155"/>
        <s v="123-12156"/>
        <s v="123-12157"/>
        <s v="123-12158"/>
        <s v="123-12159"/>
        <s v="123-12160"/>
        <s v="123-12161"/>
        <s v="123-12162"/>
        <s v="123-12163"/>
        <s v="123-12164"/>
        <s v="123-12165"/>
        <s v="123-12166"/>
        <s v="123-12167"/>
        <s v="123-12168"/>
        <s v="123-12169"/>
        <s v="123-12170"/>
        <s v="123-12171"/>
        <s v="123-12172"/>
        <s v="123-12173"/>
        <s v="123-12174"/>
        <s v="123-12175"/>
        <s v="123-12176"/>
        <s v="123-12177"/>
        <s v="123-12178"/>
        <s v="123-12179"/>
        <s v="123-12180"/>
        <s v="123-12181"/>
        <s v="123-12182"/>
        <s v="123-12183"/>
        <s v="123-12184"/>
        <s v="123-12185"/>
        <s v="123-12186"/>
        <s v="123-12187"/>
        <s v="123-12188"/>
        <s v="123-12189"/>
        <s v="123-12190"/>
        <s v="123-12191"/>
        <s v="123-12192"/>
        <s v="123-12193"/>
        <s v="123-12194"/>
        <s v="123-12195"/>
        <s v="123-12196"/>
        <s v="123-12197"/>
        <s v="123-12198"/>
        <s v="123-12199"/>
        <s v="123-12200"/>
        <s v="123-12201"/>
        <s v="123-12202"/>
        <s v="123-12203"/>
        <s v="123-12204"/>
        <s v="123-12205"/>
        <s v="123-12206"/>
        <s v="123-12207"/>
        <s v="123-12208"/>
        <s v="123-12209"/>
        <s v="123-12210"/>
        <s v="123-12211"/>
        <s v="123-12212"/>
        <s v="123-12213"/>
        <s v="123-12214"/>
        <s v="123-12215"/>
        <s v="123-12216"/>
        <s v="123-12217"/>
        <s v="123-12218"/>
        <s v="123-12219"/>
        <s v="123-12220"/>
        <s v="123-12221"/>
        <s v="123-12222"/>
        <s v="123-12223"/>
        <s v="123-12224"/>
        <s v="123-12225"/>
        <s v="123-12226"/>
        <s v="123-12227"/>
        <s v="123-12228"/>
        <s v="123-12229"/>
        <s v="123-12230"/>
        <s v="123-12231"/>
        <s v="123-12232"/>
        <s v="123-12233"/>
        <s v="123-12234"/>
        <s v="123-12235"/>
        <s v="123-12236"/>
        <s v="123-12237"/>
        <s v="123-12238"/>
        <s v="123-12239"/>
        <s v="123-12240"/>
        <s v="123-12241"/>
        <s v="123-12242"/>
        <s v="123-12243"/>
        <s v="123-12244"/>
        <s v="123-12245"/>
        <s v="123-12246"/>
        <s v="123-12247"/>
        <s v="123-12248"/>
        <s v="123-12249"/>
        <s v="123-12250"/>
        <s v="123-12251"/>
        <s v="123-12252"/>
        <s v="123-12253"/>
        <s v="123-12254"/>
        <s v="123-12255"/>
        <s v="123-12256"/>
        <s v="123-12257"/>
        <s v="123-12258"/>
        <s v="123-12259"/>
        <s v="123-12260"/>
        <s v="123-12261"/>
        <s v="123-12262"/>
        <s v="123-12263"/>
        <s v="123-12264"/>
        <s v="123-12265"/>
        <s v="123-12266"/>
        <s v="123-12267"/>
        <s v="123-12268"/>
        <s v="123-12269"/>
        <s v="123-12270"/>
        <s v="123-12271"/>
        <s v="123-12272"/>
        <s v="123-12273"/>
        <s v="123-12274"/>
        <s v="123-12275"/>
        <s v="123-12276"/>
        <s v="123-12277"/>
        <s v="123-12278"/>
        <s v="123-12279"/>
        <s v="123-12280"/>
        <s v="123-12281"/>
        <s v="123-12282"/>
        <s v="123-12283"/>
        <s v="123-12284"/>
        <s v="123-12285"/>
        <s v="123-12286"/>
        <s v="123-12287"/>
        <s v="123-12288"/>
        <s v="123-12289"/>
        <s v="123-12290"/>
        <s v="123-12291"/>
        <s v="123-12292"/>
        <s v="123-12293"/>
        <s v="123-12294"/>
        <s v="123-12295"/>
        <s v="123-12296"/>
        <s v="123-12297"/>
        <s v="123-12298"/>
        <s v="123-12299"/>
        <s v="123-12300"/>
        <s v="123-12301"/>
        <s v="123-12302"/>
        <s v="123-12303"/>
        <s v="123-12304"/>
        <s v="123-12305"/>
        <s v="123-12306"/>
        <s v="123-12307"/>
        <s v="123-12308"/>
        <s v="123-12309"/>
        <s v="123-12310"/>
        <s v="123-12311"/>
        <s v="123-12312"/>
        <s v="123-12313"/>
        <s v="123-12314"/>
        <s v="123-12315"/>
        <s v="123-12316"/>
        <s v="123-12317"/>
        <s v="123-12318"/>
        <s v="123-12319"/>
        <s v="123-12320"/>
        <s v="123-12321"/>
        <s v="123-12322"/>
        <s v="123-12323"/>
        <s v="123-12324"/>
        <s v="123-12325"/>
        <s v="123-12326"/>
        <s v="123-12327"/>
        <s v="123-12328"/>
        <s v="123-12329"/>
        <s v="123-12330"/>
        <s v="123-12331"/>
        <s v="123-12332"/>
        <s v="123-12333"/>
        <s v="123-12334"/>
        <s v="123-12335"/>
        <s v="123-12336"/>
        <s v="123-12337"/>
        <s v="123-12338"/>
        <s v="123-12339"/>
        <s v="123-12340"/>
        <s v="123-12341"/>
        <s v="123-12342"/>
        <s v="123-12343"/>
        <s v="123-12344"/>
        <s v="123-12345"/>
        <s v="123-12346"/>
        <s v="123-12347"/>
        <s v="123-12348"/>
        <s v="123-12349"/>
        <s v="123-12350"/>
        <s v="123-12351"/>
        <s v="123-12352"/>
        <s v="123-12353"/>
        <s v="123-12354"/>
        <s v="123-12355"/>
        <s v="123-12356"/>
        <s v="123-12357"/>
        <s v="123-12358"/>
        <s v="123-12359"/>
        <s v="123-12360"/>
        <s v="123-12361"/>
        <s v="123-12362"/>
        <s v="123-12363"/>
        <s v="123-12364"/>
        <s v="123-12365"/>
        <s v="123-12366"/>
        <s v="123-12367"/>
        <s v="123-12368"/>
        <s v="123-12369"/>
        <s v="123-12370"/>
        <s v="123-12371"/>
        <s v="123-12372"/>
        <s v="123-12373"/>
        <s v="123-12374"/>
        <s v="123-12375"/>
        <s v="123-12376"/>
        <s v="123-12377"/>
        <s v="123-12378"/>
        <s v="123-12379"/>
        <s v="123-12380"/>
        <s v="123-12381"/>
        <s v="123-12382"/>
        <s v="123-12383"/>
        <s v="123-12384"/>
        <s v="123-12385"/>
        <s v="123-12386"/>
        <s v="123-12387"/>
        <s v="123-12388"/>
        <s v="123-12389"/>
        <s v="123-12390"/>
        <s v="123-12391"/>
        <s v="123-12392"/>
        <s v="123-12393"/>
        <s v="123-12394"/>
        <s v="123-12395"/>
        <s v="123-12396"/>
        <s v="123-12397"/>
        <s v="123-12398"/>
        <s v="123-12399"/>
        <s v="123-12400"/>
        <s v="123-12401"/>
        <s v="123-12402"/>
        <s v="123-12403"/>
        <s v="123-12404"/>
        <s v="123-12405"/>
        <s v="123-12406"/>
        <s v="123-12407"/>
        <s v="123-12408"/>
        <s v="123-12409"/>
        <s v="123-12410"/>
        <s v="123-12411"/>
        <s v="123-12412"/>
        <s v="123-12413"/>
        <s v="123-12414"/>
        <s v="123-12415"/>
        <s v="123-12416"/>
        <s v="123-12417"/>
        <s v="123-12418"/>
        <s v="123-12419"/>
        <s v="123-12420"/>
        <s v="123-12421"/>
        <s v="123-12422"/>
        <s v="123-12423"/>
        <s v="123-12424"/>
        <s v="123-12425"/>
        <s v="123-12426"/>
        <s v="123-12427"/>
        <s v="123-12428"/>
        <s v="123-12429"/>
        <s v="123-12430"/>
        <s v="123-12431"/>
        <s v="123-12432"/>
        <s v="123-12433"/>
        <s v="123-12434"/>
        <s v="123-12435"/>
        <s v="123-12436"/>
        <s v="123-12437"/>
        <s v="123-12438"/>
        <s v="123-12439"/>
        <s v="123-12440"/>
        <s v="123-12441"/>
        <s v="123-12442"/>
        <s v="123-12443"/>
        <s v="123-12444"/>
        <s v="123-12445"/>
        <s v="123-12446"/>
        <s v="123-12447"/>
        <s v="123-12448"/>
        <s v="123-12449"/>
        <s v="123-12450"/>
        <s v="123-12451"/>
        <s v="123-12452"/>
        <s v="123-12453"/>
        <s v="123-12454"/>
        <s v="123-12455"/>
        <s v="123-12456"/>
        <s v="123-12457"/>
        <s v="123-12458"/>
        <s v="123-12459"/>
        <s v="123-12460"/>
        <s v="123-12461"/>
        <s v="123-12462"/>
        <s v="123-12463"/>
        <s v="123-12464"/>
        <s v="123-12465"/>
        <s v="123-12466"/>
        <s v="123-12467"/>
        <s v="123-12468"/>
        <s v="123-12469"/>
        <s v="123-12470"/>
        <s v="123-12471"/>
        <s v="123-12472"/>
        <s v="123-12473"/>
        <s v="123-12474"/>
        <s v="123-12475"/>
        <s v="123-12476"/>
        <s v="123-12477"/>
        <s v="123-12478"/>
        <s v="123-12479"/>
        <s v="123-12480"/>
        <s v="123-12481"/>
        <s v="123-12482"/>
        <s v="123-12483"/>
        <s v="123-12484"/>
        <s v="123-12485"/>
        <s v="123-12486"/>
        <s v="123-12487"/>
        <s v="123-12488"/>
        <s v="123-12489"/>
        <s v="123-12490"/>
        <s v="123-12491"/>
        <s v="123-12492"/>
        <s v="123-12493"/>
        <s v="123-12494"/>
        <s v="123-12495"/>
        <s v="123-12496"/>
        <s v="123-12497"/>
        <s v="123-12498"/>
        <s v="123-12499"/>
        <s v="123-12500"/>
        <s v="123-12501"/>
        <s v="123-12502"/>
        <s v="123-12503"/>
        <s v="123-12504"/>
        <s v="123-12505"/>
        <s v="123-12506"/>
        <s v="123-12507"/>
        <s v="123-12508"/>
        <s v="123-12509"/>
        <s v="123-12510"/>
        <s v="123-12511"/>
        <s v="123-12512"/>
        <s v="123-12513"/>
        <s v="123-12514"/>
        <s v="123-12515"/>
        <s v="123-12516"/>
        <s v="123-12517"/>
        <s v="123-12518"/>
        <s v="123-12519"/>
        <s v="123-12520"/>
        <s v="123-12521"/>
        <s v="123-12522"/>
        <s v="123-12523"/>
        <s v="123-12524"/>
        <s v="123-12525"/>
        <s v="123-12526"/>
        <s v="123-12527"/>
        <s v="123-12528"/>
        <s v="123-12529"/>
        <s v="123-12530"/>
        <s v="123-12531"/>
        <s v="123-12532"/>
        <s v="123-12533"/>
        <s v="123-12534"/>
        <s v="123-12535"/>
        <s v="123-12536"/>
        <s v="123-12537"/>
        <s v="123-12538"/>
        <s v="123-12539"/>
        <s v="123-12540"/>
        <s v="123-12541"/>
        <s v="123-12542"/>
        <s v="123-12543"/>
        <s v="123-12544"/>
        <s v="123-12545"/>
        <s v="123-12546"/>
        <s v="123-12547"/>
        <s v="123-12548"/>
        <s v="123-12549"/>
        <s v="123-12550"/>
        <s v="123-12551"/>
        <s v="123-12552"/>
        <s v="123-12553"/>
        <s v="123-12554"/>
        <s v="123-12555"/>
        <s v="123-12556"/>
        <s v="123-12557"/>
        <s v="123-12558"/>
        <s v="123-12559"/>
        <s v="123-12560"/>
        <s v="123-12561"/>
        <s v="123-12562"/>
        <s v="123-12563"/>
        <s v="123-12564"/>
        <s v="123-12565"/>
        <s v="123-12566"/>
        <s v="123-12567"/>
        <s v="123-12568"/>
        <s v="123-12569"/>
        <s v="123-12570"/>
        <s v="123-12571"/>
        <s v="123-12572"/>
        <s v="123-12573"/>
        <s v="123-12574"/>
        <s v="123-12575"/>
        <s v="123-12576"/>
        <s v="123-12577"/>
        <s v="123-12578"/>
        <s v="123-12579"/>
        <s v="123-12580"/>
        <s v="123-12581"/>
        <s v="123-12582"/>
        <s v="123-12583"/>
        <s v="123-12584"/>
        <s v="123-12585"/>
        <s v="123-12586"/>
        <s v="123-12587"/>
        <s v="123-12588"/>
        <s v="123-12589"/>
        <s v="123-12590"/>
        <s v="123-12591"/>
        <s v="123-12592"/>
        <s v="123-12593"/>
        <s v="123-12594"/>
        <s v="123-12595"/>
        <s v="123-12596"/>
        <s v="123-12597"/>
        <s v="123-12598"/>
        <s v="123-12599"/>
        <s v="123-12600"/>
        <s v="123-12601"/>
        <s v="123-12602"/>
        <s v="123-12603"/>
        <s v="123-12604"/>
        <s v="123-12605"/>
        <s v="123-12606"/>
        <s v="123-12607"/>
        <s v="123-12608"/>
        <s v="123-12609"/>
        <s v="123-12610"/>
        <s v="123-12611"/>
        <s v="123-12612"/>
        <s v="123-12613"/>
        <s v="123-12614"/>
        <s v="123-12615"/>
        <s v="123-12616"/>
        <s v="123-12617"/>
        <s v="123-12618"/>
        <s v="123-12619"/>
        <s v="123-12620"/>
        <s v="123-12621"/>
        <s v="123-12622"/>
        <s v="123-12623"/>
        <s v="123-12624"/>
        <s v="123-12625"/>
        <s v="123-12626"/>
        <s v="123-12627"/>
        <s v="123-12628"/>
        <s v="123-12629"/>
        <s v="123-12630"/>
        <s v="123-12631"/>
        <s v="123-12632"/>
        <s v="123-12633"/>
        <s v="123-12634"/>
        <s v="123-12635"/>
        <s v="123-12636"/>
        <s v="123-12637"/>
        <s v="123-12638"/>
        <s v="123-12639"/>
        <s v="123-12640"/>
        <s v="123-12641"/>
        <s v="123-12642"/>
        <s v="123-12643"/>
        <s v="123-12644"/>
        <s v="123-12645"/>
        <s v="123-12646"/>
        <s v="123-12647"/>
        <s v="123-12648"/>
        <s v="123-12649"/>
        <s v="123-12650"/>
        <s v="123-12651"/>
        <s v="123-12652"/>
        <s v="123-12653"/>
        <s v="123-12654"/>
        <s v="123-12655"/>
        <s v="123-12656"/>
        <s v="123-12657"/>
        <s v="123-12658"/>
        <s v="123-12659"/>
        <s v="123-12660"/>
        <s v="123-12661"/>
        <s v="123-12662"/>
        <s v="123-12663"/>
        <s v="123-12664"/>
        <s v="123-12665"/>
        <s v="123-12666"/>
        <s v="123-12667"/>
        <s v="123-12668"/>
        <s v="123-12669"/>
        <s v="123-12670"/>
        <s v="123-12671"/>
        <s v="123-12672"/>
        <s v="123-12673"/>
        <s v="123-12674"/>
        <s v="123-12675"/>
        <s v="123-12676"/>
        <s v="123-12677"/>
        <s v="123-12678"/>
        <s v="123-12679"/>
        <s v="123-12680"/>
        <s v="123-12681"/>
        <s v="123-12682"/>
        <s v="123-12683"/>
        <s v="123-12684"/>
        <s v="123-12685"/>
        <s v="123-12686"/>
        <s v="123-12687"/>
        <s v="123-12688"/>
        <s v="123-12689"/>
        <s v="123-12690"/>
        <s v="123-12691"/>
        <s v="123-12692"/>
        <s v="123-12693"/>
        <s v="123-12694"/>
        <s v="123-12695"/>
        <s v="123-12696"/>
        <s v="123-12697"/>
        <s v="123-12698"/>
        <s v="123-12699"/>
        <s v="123-12700"/>
        <s v="123-12701"/>
        <s v="123-12702"/>
        <s v="123-12703"/>
        <s v="123-12704"/>
        <s v="123-12705"/>
        <s v="123-12706"/>
        <s v="123-12707"/>
        <s v="123-12708"/>
        <s v="123-12709"/>
        <s v="123-12710"/>
        <s v="123-12711"/>
        <s v="123-12712"/>
        <s v="123-12713"/>
        <s v="123-12714"/>
        <s v="123-12715"/>
        <s v="123-12716"/>
        <s v="123-12717"/>
        <s v="123-12718"/>
        <s v="123-12719"/>
        <s v="123-12720"/>
        <s v="123-12721"/>
        <s v="123-12722"/>
        <s v="123-12723"/>
        <s v="123-12724"/>
        <s v="123-12725"/>
        <s v="123-12726"/>
        <s v="123-12727"/>
        <s v="123-12728"/>
        <s v="123-12729"/>
        <s v="123-12730"/>
        <s v="123-12731"/>
        <s v="123-12732"/>
        <s v="123-12733"/>
        <s v="123-12734"/>
        <s v="123-12735"/>
        <s v="123-12736"/>
        <s v="123-12737"/>
        <s v="123-12738"/>
        <s v="123-12739"/>
        <s v="123-12740"/>
        <s v="123-12741"/>
        <s v="123-12742"/>
        <s v="123-12743"/>
        <s v="123-12744"/>
        <s v="123-12745"/>
        <s v="123-12746"/>
        <s v="123-12747"/>
        <s v="123-12748"/>
        <s v="123-12749"/>
        <s v="123-12750"/>
        <s v="123-12751"/>
        <s v="123-12752"/>
        <s v="123-12753"/>
        <s v="123-12754"/>
        <s v="123-12755"/>
        <s v="123-12756"/>
        <s v="123-12757"/>
        <s v="123-12758"/>
        <s v="123-12759"/>
        <s v="123-12760"/>
        <s v="123-12761"/>
        <s v="123-12762"/>
        <s v="123-12763"/>
        <s v="123-12764"/>
        <s v="123-12765"/>
        <s v="123-12766"/>
        <s v="123-12767"/>
        <s v="123-12768"/>
        <s v="123-12769"/>
        <s v="123-12770"/>
        <s v="123-12771"/>
        <s v="123-12772"/>
        <s v="123-12773"/>
        <s v="123-12774"/>
        <s v="123-12775"/>
        <s v="123-12776"/>
        <s v="123-12777"/>
        <s v="123-12778"/>
        <s v="123-12779"/>
        <s v="123-12780"/>
        <s v="123-12781"/>
        <s v="123-12782"/>
        <s v="123-12783"/>
        <s v="123-12784"/>
        <s v="123-12785"/>
        <s v="123-12786"/>
        <s v="123-12787"/>
        <s v="123-12788"/>
        <s v="123-12789"/>
        <s v="123-12790"/>
        <s v="123-12791"/>
        <s v="123-12792"/>
        <s v="123-12793"/>
        <s v="123-12794"/>
        <s v="123-12795"/>
        <s v="123-12796"/>
        <s v="123-12797"/>
        <s v="123-12798"/>
        <s v="123-12799"/>
        <s v="123-12800"/>
        <s v="123-12801"/>
        <s v="123-12802"/>
        <s v="123-12803"/>
        <s v="123-12804"/>
        <s v="123-12805"/>
        <s v="123-12806"/>
        <s v="123-12807"/>
        <s v="123-12808"/>
        <s v="123-12809"/>
        <s v="123-12810"/>
        <s v="123-12811"/>
        <s v="123-12812"/>
        <s v="123-12813"/>
        <s v="123-12814"/>
        <s v="123-12815"/>
        <s v="123-12816"/>
        <s v="123-12817"/>
        <s v="123-12818"/>
        <s v="123-12819"/>
        <s v="123-12820"/>
        <s v="123-12821"/>
        <s v="123-12822"/>
        <s v="123-12823"/>
        <s v="123-12824"/>
        <s v="123-12825"/>
        <s v="123-12826"/>
        <s v="123-12827"/>
        <s v="123-12828"/>
        <s v="123-12829"/>
        <s v="123-12830"/>
        <s v="123-12831"/>
        <s v="123-12832"/>
        <s v="123-12833"/>
        <s v="123-12834"/>
        <s v="123-12835"/>
        <s v="123-12836"/>
        <s v="123-12837"/>
        <s v="123-12838"/>
        <s v="123-12839"/>
        <s v="123-12840"/>
        <s v="123-12841"/>
        <s v="123-12842"/>
        <s v="123-12843"/>
        <s v="123-12844"/>
        <s v="123-12845"/>
        <s v="123-12846"/>
        <s v="123-12847"/>
        <s v="123-12848"/>
        <s v="123-12849"/>
        <s v="123-12850"/>
        <s v="123-12851"/>
        <s v="123-12852"/>
        <s v="123-12853"/>
        <s v="123-12854"/>
        <s v="123-12855"/>
        <s v="123-12856"/>
        <s v="123-12857"/>
        <s v="123-12858"/>
        <s v="123-12859"/>
        <s v="123-12860"/>
        <s v="123-12861"/>
        <s v="123-12862"/>
        <s v="123-12863"/>
        <s v="123-12864"/>
        <s v="123-12865"/>
        <s v="123-12866"/>
        <s v="123-12867"/>
        <s v="123-12868"/>
        <s v="123-12869"/>
        <s v="123-12870"/>
        <s v="123-12871"/>
        <s v="123-12872"/>
        <s v="123-12873"/>
        <s v="123-12874"/>
        <s v="123-12875"/>
        <s v="123-12876"/>
        <s v="123-12877"/>
        <s v="123-12878"/>
        <s v="123-12879"/>
        <s v="123-12880"/>
        <s v="123-12881"/>
        <s v="123-12882"/>
        <s v="123-12883"/>
        <s v="123-12884"/>
        <s v="123-12885"/>
        <s v="123-12886"/>
        <s v="123-12887"/>
        <s v="123-12888"/>
        <s v="123-12889"/>
        <s v="123-12890"/>
        <s v="123-12891"/>
        <s v="123-12892"/>
        <s v="123-12893"/>
        <s v="123-12894"/>
        <s v="123-12895"/>
        <s v="123-12896"/>
        <s v="123-12897"/>
        <s v="123-12898"/>
        <s v="123-12899"/>
        <s v="123-12900"/>
        <s v="123-12901"/>
        <s v="123-12902"/>
        <s v="123-12903"/>
        <s v="123-12904"/>
        <s v="123-12905"/>
        <s v="123-12906"/>
        <s v="123-12907"/>
        <s v="123-12908"/>
        <s v="123-12909"/>
        <s v="123-12910"/>
        <s v="123-12911"/>
        <s v="123-12912"/>
        <s v="123-12913"/>
        <s v="123-12914"/>
        <s v="123-12915"/>
        <s v="123-12916"/>
        <s v="123-12917"/>
        <s v="123-12918"/>
        <s v="123-12919"/>
        <s v="123-12920"/>
        <s v="123-12921"/>
        <s v="123-12922"/>
        <s v="123-12923"/>
        <s v="123-12924"/>
        <s v="123-12925"/>
        <s v="123-12926"/>
        <s v="123-12927"/>
        <s v="123-12928"/>
        <s v="123-12929"/>
        <s v="123-12930"/>
        <s v="123-12931"/>
        <s v="123-12932"/>
        <s v="123-12933"/>
        <s v="123-12934"/>
        <s v="123-12935"/>
        <s v="123-12936"/>
        <s v="123-12937"/>
        <s v="123-12938"/>
        <s v="123-12939"/>
        <s v="123-12940"/>
        <s v="123-12941"/>
        <s v="123-12942"/>
        <s v="123-12943"/>
        <s v="123-12944"/>
        <s v="123-12945"/>
        <s v="123-12946"/>
        <s v="123-12947"/>
        <s v="123-12948"/>
        <s v="123-12949"/>
        <s v="123-12950"/>
        <s v="123-12951"/>
        <s v="123-12952"/>
        <s v="123-12953"/>
        <s v="123-12954"/>
        <s v="123-12955"/>
        <s v="123-12956"/>
        <s v="123-12957"/>
        <s v="123-12958"/>
        <s v="123-12959"/>
        <s v="123-12960"/>
        <s v="123-12961"/>
        <s v="123-12962"/>
        <s v="123-12963"/>
        <s v="123-12964"/>
        <s v="123-12965"/>
        <s v="123-12966"/>
        <s v="123-12967"/>
        <s v="123-12968"/>
        <s v="123-12969"/>
        <s v="123-12970"/>
        <s v="123-12971"/>
        <s v="123-12972"/>
        <s v="123-12973"/>
        <s v="123-12974"/>
        <s v="123-12975"/>
        <s v="123-12976"/>
        <s v="123-12977"/>
        <s v="123-12978"/>
        <s v="123-12979"/>
        <s v="123-12980"/>
        <s v="123-12981"/>
        <s v="123-12982"/>
        <s v="123-12983"/>
        <s v="123-12984"/>
        <s v="123-12985"/>
        <s v="123-12986"/>
        <s v="123-12987"/>
        <s v="123-12988"/>
        <s v="123-12989"/>
        <s v="123-12990"/>
        <s v="123-12991"/>
        <s v="123-12992"/>
        <s v="123-12993"/>
        <s v="123-12994"/>
        <s v="123-12995"/>
        <s v="123-12996"/>
        <s v="123-12997"/>
        <s v="123-12998"/>
        <s v="123-12999"/>
        <s v="123-13000"/>
        <s v="123-13001"/>
        <s v="123-13002"/>
        <s v="123-13003"/>
        <s v="123-13004"/>
        <s v="123-13005"/>
        <s v="123-13006"/>
        <s v="123-13007"/>
        <s v="123-13008"/>
        <s v="123-13009"/>
        <s v="123-13010"/>
        <s v="123-13011"/>
        <s v="123-13012"/>
        <s v="123-13013"/>
        <s v="123-13014"/>
        <s v="123-13015"/>
        <s v="123-13016"/>
        <s v="123-13017"/>
        <s v="123-13018"/>
        <s v="123-13019"/>
        <s v="123-13020"/>
        <s v="123-13021"/>
        <s v="123-13022"/>
        <s v="123-13023"/>
        <s v="123-13024"/>
        <s v="123-13025"/>
        <s v="123-13026"/>
        <s v="123-13027"/>
        <s v="123-13028"/>
        <s v="123-13029"/>
        <s v="123-13030"/>
        <s v="123-13031"/>
        <s v="123-13032"/>
        <s v="123-13033"/>
        <s v="123-13034"/>
        <s v="123-13035"/>
        <s v="123-13036"/>
        <s v="123-13037"/>
        <s v="123-13038"/>
        <s v="123-13039"/>
        <s v="123-13040"/>
        <s v="123-13041"/>
        <s v="123-13042"/>
        <s v="123-13043"/>
        <s v="123-13044"/>
        <s v="123-13045"/>
        <s v="123-13046"/>
        <s v="123-13047"/>
        <s v="123-13048"/>
        <s v="123-13049"/>
        <s v="123-13050"/>
        <s v="123-13051"/>
        <s v="123-13052"/>
        <s v="123-13053"/>
        <s v="123-13054"/>
        <s v="123-13055"/>
        <s v="123-13056"/>
        <s v="123-13057"/>
        <s v="123-13058"/>
        <s v="123-13059"/>
        <s v="123-13060"/>
        <s v="123-13061"/>
        <s v="123-13062"/>
        <s v="123-13063"/>
        <s v="123-13064"/>
        <s v="123-13065"/>
        <s v="123-13066"/>
        <s v="123-13067"/>
        <s v="123-13068"/>
        <s v="123-13069"/>
        <s v="123-13070"/>
        <s v="123-13071"/>
        <s v="123-13072"/>
        <s v="123-13073"/>
        <s v="123-13074"/>
        <s v="123-13075"/>
        <s v="123-13076"/>
        <s v="123-13077"/>
        <s v="123-13078"/>
        <s v="123-13079"/>
        <s v="123-13080"/>
        <s v="123-13081"/>
        <s v="123-13082"/>
        <s v="123-13083"/>
        <s v="123-13084"/>
        <s v="123-13085"/>
        <s v="123-13086"/>
        <s v="123-13087"/>
        <s v="123-13088"/>
        <s v="123-13089"/>
        <s v="123-13090"/>
        <s v="123-13091"/>
        <s v="123-13092"/>
        <s v="123-13093"/>
        <s v="123-13094"/>
        <s v="123-13095"/>
        <s v="123-13096"/>
        <s v="123-13097"/>
        <s v="123-13098"/>
        <s v="123-13099"/>
        <s v="123-13100"/>
        <s v="123-13101"/>
        <s v="123-13102"/>
        <s v="123-13103"/>
        <s v="123-13104"/>
        <s v="123-13105"/>
        <s v="123-13106"/>
        <s v="123-13107"/>
        <s v="123-13108"/>
        <s v="123-13109"/>
        <s v="123-13110"/>
        <s v="123-13111"/>
        <s v="123-13112"/>
        <s v="123-13113"/>
        <s v="123-13114"/>
        <s v="123-13115"/>
        <s v="123-13116"/>
        <s v="123-13117"/>
        <s v="123-13118"/>
        <s v="123-13119"/>
        <s v="123-13120"/>
        <s v="123-13121"/>
        <s v="123-13122"/>
        <s v="123-13123"/>
        <s v="123-13124"/>
        <s v="123-13125"/>
        <s v="123-13126"/>
        <s v="123-13127"/>
        <s v="123-13128"/>
        <s v="123-13129"/>
        <s v="123-13130"/>
        <s v="123-13131"/>
        <s v="123-13132"/>
        <s v="123-13133"/>
        <s v="123-13134"/>
        <s v="123-13135"/>
        <s v="123-13136"/>
        <s v="123-13137"/>
        <s v="123-13138"/>
        <s v="123-13139"/>
        <s v="123-13140"/>
        <s v="123-13141"/>
        <s v="123-13142"/>
        <s v="123-13143"/>
        <s v="123-13144"/>
        <s v="123-13145"/>
        <s v="123-13146"/>
        <s v="123-13147"/>
        <s v="123-13148"/>
        <s v="123-13149"/>
        <s v="123-13150"/>
        <s v="123-13151"/>
        <s v="123-13152"/>
        <s v="123-13153"/>
        <s v="123-13154"/>
        <s v="123-13155"/>
        <s v="123-13156"/>
        <s v="123-13157"/>
        <s v="123-13158"/>
        <s v="123-13159"/>
        <s v="123-13160"/>
        <s v="123-13161"/>
        <s v="123-13162"/>
        <s v="123-13163"/>
        <s v="123-13164"/>
        <s v="123-13165"/>
        <s v="123-13166"/>
        <s v="123-13167"/>
        <s v="123-13168"/>
        <s v="123-13169"/>
        <s v="123-13170"/>
        <s v="123-13171"/>
        <s v="123-13172"/>
        <s v="123-13173"/>
        <s v="123-13174"/>
        <s v="123-13175"/>
        <s v="123-13176"/>
        <s v="123-13177"/>
        <s v="123-13178"/>
        <s v="123-13179"/>
        <s v="123-13180"/>
        <s v="123-13181"/>
        <s v="123-13182"/>
        <s v="123-13183"/>
        <s v="123-13184"/>
        <s v="123-13185"/>
        <s v="123-13186"/>
        <s v="123-13187"/>
        <s v="123-13188"/>
        <s v="123-13189"/>
        <s v="123-13190"/>
        <s v="123-13191"/>
        <s v="123-13192"/>
        <s v="123-13193"/>
        <s v="123-13194"/>
        <s v="123-13195"/>
        <s v="123-13196"/>
        <s v="123-13197"/>
        <s v="123-13198"/>
        <s v="123-13199"/>
        <s v="123-13200"/>
        <s v="123-13201"/>
        <s v="123-13202"/>
        <s v="123-13203"/>
        <s v="123-13204"/>
        <s v="123-13205"/>
        <s v="123-13206"/>
        <s v="123-13207"/>
        <s v="123-13208"/>
        <s v="123-13209"/>
        <s v="123-13210"/>
        <s v="123-13211"/>
        <s v="123-13212"/>
        <s v="123-13213"/>
        <s v="123-13214"/>
        <s v="123-13215"/>
        <s v="123-13216"/>
        <s v="123-13217"/>
        <s v="123-13218"/>
        <s v="123-13219"/>
        <s v="123-13220"/>
        <s v="123-13221"/>
        <s v="123-13222"/>
        <s v="123-13223"/>
        <s v="123-13224"/>
        <s v="123-13225"/>
        <s v="123-13226"/>
        <s v="123-13227"/>
        <s v="123-13228"/>
        <s v="123-13229"/>
        <s v="123-13230"/>
        <s v="123-13231"/>
        <s v="123-13232"/>
        <s v="123-13233"/>
        <s v="123-13234"/>
        <s v="123-13235"/>
        <s v="123-13236"/>
        <s v="123-13237"/>
        <s v="123-13238"/>
        <s v="123-13239"/>
        <s v="123-13240"/>
        <s v="123-13241"/>
        <s v="123-13242"/>
        <s v="123-13243"/>
        <s v="123-13244"/>
        <s v="123-13245"/>
        <s v="123-13246"/>
        <s v="123-13247"/>
        <s v="123-13248"/>
        <s v="123-13249"/>
        <s v="123-13250"/>
        <s v="123-13251"/>
        <s v="123-13252"/>
        <s v="123-13253"/>
        <s v="123-13254"/>
        <s v="123-13255"/>
        <s v="123-13256"/>
        <s v="123-13257"/>
        <s v="123-13258"/>
        <s v="123-13259"/>
        <s v="123-13260"/>
        <s v="123-13261"/>
        <s v="123-13262"/>
        <s v="123-13263"/>
        <s v="123-13264"/>
        <s v="123-13265"/>
        <s v="123-13266"/>
        <s v="123-13267"/>
        <s v="123-13268"/>
        <s v="123-13269"/>
        <s v="123-13270"/>
        <s v="123-13271"/>
        <s v="123-13272"/>
        <s v="123-13273"/>
        <s v="123-13274"/>
        <s v="123-13275"/>
        <s v="123-13276"/>
        <s v="123-13277"/>
        <s v="123-13278"/>
        <s v="123-13279"/>
        <s v="123-13280"/>
        <s v="123-13281"/>
        <s v="123-13282"/>
        <s v="123-13283"/>
        <s v="123-13284"/>
        <s v="123-13285"/>
        <s v="123-13286"/>
        <s v="123-13287"/>
        <s v="123-13288"/>
        <s v="123-13289"/>
        <s v="123-13290"/>
        <s v="123-13291"/>
        <s v="123-13292"/>
        <s v="123-13293"/>
        <s v="123-13294"/>
        <s v="123-13295"/>
        <s v="123-13296"/>
        <s v="123-13297"/>
        <s v="123-13298"/>
        <s v="123-13299"/>
        <s v="123-13300"/>
        <s v="123-13301"/>
        <s v="123-13302"/>
        <s v="123-13303"/>
        <s v="123-13304"/>
        <s v="123-13305"/>
        <s v="123-13306"/>
        <s v="123-13307"/>
        <s v="123-13308"/>
        <s v="123-13309"/>
        <s v="123-13310"/>
        <s v="123-13311"/>
        <s v="123-13312"/>
        <s v="123-13313"/>
        <s v="123-13314"/>
        <s v="123-13315"/>
        <s v="123-13316"/>
        <s v="123-13317"/>
        <s v="123-13318"/>
        <s v="123-13319"/>
        <s v="123-13320"/>
        <s v="123-13321"/>
        <s v="123-13322"/>
        <s v="123-13323"/>
        <s v="123-13324"/>
        <s v="123-13325"/>
        <s v="123-13326"/>
        <s v="123-13327"/>
        <s v="123-13328"/>
        <s v="123-13329"/>
        <s v="123-13330"/>
        <s v="123-13331"/>
        <s v="123-13332"/>
        <s v="123-13333"/>
        <s v="123-13334"/>
        <s v="123-13335"/>
        <s v="123-13336"/>
        <s v="123-13337"/>
        <s v="123-13338"/>
        <s v="123-13339"/>
        <s v="123-13340"/>
        <s v="123-13341"/>
        <s v="123-13342"/>
        <s v="123-13343"/>
        <s v="123-13344"/>
        <s v="123-13345"/>
        <s v="123-13346"/>
        <s v="123-13347"/>
        <s v="123-13348"/>
        <s v="123-13349"/>
        <s v="123-13350"/>
        <s v="123-13351"/>
        <s v="123-13352"/>
        <s v="123-13353"/>
        <s v="123-13354"/>
        <s v="123-13355"/>
        <s v="123-13356"/>
        <s v="123-13357"/>
        <s v="123-13358"/>
        <s v="123-13359"/>
        <s v="123-13360"/>
        <s v="123-13361"/>
        <s v="123-13362"/>
        <s v="123-13363"/>
        <s v="123-13364"/>
        <s v="123-13365"/>
        <s v="123-13366"/>
        <s v="123-13367"/>
        <s v="123-13368"/>
        <s v="123-13369"/>
        <s v="123-13370"/>
        <s v="123-13371"/>
        <s v="123-13372"/>
        <s v="123-13373"/>
        <s v="123-13374"/>
        <s v="123-13375"/>
        <s v="123-13376"/>
        <s v="123-13377"/>
        <s v="123-13378"/>
        <s v="123-13379"/>
        <s v="123-13380"/>
        <s v="123-13381"/>
        <s v="123-13382"/>
        <s v="123-13383"/>
        <s v="123-13384"/>
        <s v="123-13385"/>
        <s v="123-13386"/>
        <s v="123-13387"/>
        <s v="123-13388"/>
        <s v="123-13389"/>
        <s v="123-13390"/>
        <s v="123-13391"/>
        <s v="123-13392"/>
        <s v="123-13393"/>
        <s v="123-13394"/>
        <s v="123-13395"/>
        <s v="123-13396"/>
        <s v="123-13397"/>
        <s v="123-13398"/>
        <s v="123-13399"/>
        <s v="123-13400"/>
        <s v="123-13401"/>
        <s v="123-13402"/>
        <s v="123-13403"/>
        <s v="123-13404"/>
        <s v="123-13405"/>
        <s v="123-13406"/>
        <s v="123-13407"/>
        <s v="123-13408"/>
        <s v="123-13409"/>
        <s v="123-13410"/>
        <s v="123-13411"/>
        <s v="123-13412"/>
        <s v="123-13413"/>
        <s v="123-13414"/>
        <s v="123-13415"/>
        <s v="123-13416"/>
        <s v="123-13417"/>
        <s v="123-13418"/>
        <s v="123-13419"/>
        <s v="123-13420"/>
        <s v="123-13421"/>
        <s v="123-13422"/>
        <s v="123-13423"/>
        <s v="123-13424"/>
        <s v="123-13425"/>
        <s v="123-13426"/>
        <s v="123-13427"/>
        <s v="123-13428"/>
        <s v="123-13429"/>
        <s v="123-13430"/>
        <s v="123-13431"/>
        <s v="123-13432"/>
        <s v="123-13433"/>
        <s v="123-13434"/>
        <s v="123-13435"/>
        <s v="123-13436"/>
        <s v="123-13437"/>
        <s v="123-13438"/>
        <s v="123-13439"/>
        <s v="123-13440"/>
        <s v="123-13441"/>
        <s v="123-13442"/>
        <s v="123-13443"/>
        <s v="123-13444"/>
        <s v="123-13445"/>
        <s v="123-13446"/>
        <s v="123-13447"/>
        <s v="123-13448"/>
        <s v="123-13449"/>
        <s v="123-13450"/>
        <s v="123-13451"/>
        <s v="123-13452"/>
        <s v="123-13453"/>
        <s v="123-13454"/>
        <s v="123-13455"/>
        <s v="123-13456"/>
        <s v="123-13457"/>
        <s v="123-13458"/>
        <s v="123-13459"/>
        <s v="123-13460"/>
        <s v="123-13461"/>
        <s v="123-13462"/>
        <s v="123-13463"/>
        <s v="123-13464"/>
        <s v="123-13465"/>
        <s v="123-13466"/>
        <s v="123-13467"/>
        <s v="123-13468"/>
        <s v="123-13469"/>
        <s v="123-13470"/>
        <s v="123-13471"/>
        <s v="123-13472"/>
        <s v="123-13473"/>
        <s v="123-13474"/>
        <s v="123-13475"/>
        <s v="123-13476"/>
        <s v="123-13477"/>
        <s v="123-13478"/>
        <s v="123-13479"/>
        <s v="123-13480"/>
        <s v="123-13481"/>
        <s v="123-13482"/>
        <s v="123-13483"/>
        <s v="123-13484"/>
        <s v="123-13485"/>
        <s v="123-13486"/>
        <s v="123-13487"/>
        <s v="123-13488"/>
        <s v="123-13489"/>
        <s v="123-13490"/>
        <s v="123-13491"/>
        <s v="123-13492"/>
        <s v="123-13493"/>
        <s v="123-13494"/>
        <s v="123-13495"/>
        <s v="123-13496"/>
        <s v="123-13497"/>
        <s v="123-13498"/>
        <s v="123-13499"/>
        <s v="123-13500"/>
        <s v="123-13501"/>
        <s v="123-13502"/>
        <s v="123-13503"/>
        <s v="123-13504"/>
        <s v="123-13505"/>
        <s v="123-13506"/>
        <s v="123-13507"/>
        <s v="123-13508"/>
        <s v="123-13509"/>
        <s v="123-13510"/>
        <s v="123-13511"/>
        <s v="123-13512"/>
        <s v="123-13513"/>
        <s v="123-13514"/>
        <s v="123-13515"/>
        <s v="123-13516"/>
        <s v="123-13517"/>
        <s v="123-13518"/>
        <s v="123-13519"/>
        <s v="123-13520"/>
        <s v="123-13521"/>
        <s v="123-13522"/>
        <s v="123-13523"/>
        <s v="123-13524"/>
        <s v="123-13525"/>
        <s v="123-13526"/>
        <s v="123-13527"/>
        <s v="123-13528"/>
        <s v="123-13529"/>
        <s v="123-13530"/>
        <s v="123-13531"/>
        <s v="123-13532"/>
        <s v="123-13533"/>
        <s v="123-13534"/>
        <s v="123-13535"/>
        <s v="123-13536"/>
        <s v="123-13537"/>
        <s v="123-13538"/>
        <s v="123-13539"/>
        <s v="123-13540"/>
        <s v="123-13541"/>
        <s v="123-13542"/>
        <s v="123-13543"/>
        <s v="123-13544"/>
        <s v="123-13545"/>
        <s v="123-13546"/>
        <s v="123-13547"/>
        <s v="123-13548"/>
        <s v="123-13549"/>
        <s v="123-13550"/>
        <s v="123-13551"/>
        <s v="123-13552"/>
        <s v="123-13553"/>
        <s v="123-13554"/>
        <s v="123-13555"/>
        <s v="123-13556"/>
        <s v="123-13557"/>
        <s v="123-13558"/>
        <s v="123-13559"/>
        <s v="123-13560"/>
        <s v="123-13561"/>
        <s v="123-13562"/>
        <s v="123-13563"/>
        <s v="123-13564"/>
        <s v="123-13565"/>
        <s v="123-13566"/>
        <s v="123-13567"/>
        <s v="123-13568"/>
        <s v="123-13569"/>
        <s v="123-13570"/>
        <s v="123-13571"/>
        <s v="123-13572"/>
        <s v="123-13573"/>
        <s v="123-13574"/>
        <s v="123-13575"/>
        <s v="123-13576"/>
        <s v="123-13577"/>
        <s v="123-13578"/>
        <s v="123-13579"/>
        <s v="123-13580"/>
        <s v="123-13581"/>
        <s v="123-13582"/>
        <s v="123-13583"/>
        <s v="123-13584"/>
        <s v="123-13585"/>
        <s v="123-13586"/>
        <s v="123-13587"/>
        <s v="123-13588"/>
        <s v="123-13589"/>
        <s v="123-13590"/>
        <s v="123-13591"/>
        <s v="123-13592"/>
        <s v="123-13593"/>
        <s v="123-13594"/>
        <s v="123-13595"/>
        <s v="123-13596"/>
        <s v="123-13597"/>
        <s v="123-13598"/>
        <s v="123-13599"/>
        <s v="123-13600"/>
        <s v="123-13601"/>
        <s v="123-13602"/>
        <s v="123-13603"/>
        <s v="123-13604"/>
        <s v="123-13605"/>
        <s v="123-13606"/>
        <s v="123-13607"/>
        <s v="123-13608"/>
        <s v="123-13609"/>
        <s v="123-13610"/>
        <s v="123-13611"/>
        <s v="123-13612"/>
        <s v="123-13613"/>
        <s v="123-13614"/>
        <s v="123-13615"/>
        <s v="123-13616"/>
        <s v="123-13617"/>
        <s v="123-13618"/>
        <s v="123-13619"/>
        <s v="123-13620"/>
        <s v="123-13621"/>
        <s v="123-13622"/>
        <s v="123-13623"/>
        <s v="123-13624"/>
        <s v="123-13625"/>
        <s v="123-13626"/>
        <s v="123-13627"/>
        <s v="123-13628"/>
        <s v="123-13629"/>
        <s v="123-13630"/>
        <s v="123-13631"/>
        <s v="123-13632"/>
        <s v="123-13633"/>
        <s v="123-13634"/>
        <s v="123-13635"/>
        <s v="123-13636"/>
        <s v="123-13637"/>
        <s v="123-13638"/>
        <s v="123-13639"/>
        <s v="123-13640"/>
        <s v="123-13641"/>
        <s v="123-13642"/>
        <s v="123-13643"/>
        <s v="123-13644"/>
        <s v="123-13645"/>
        <s v="123-13646"/>
        <s v="123-13647"/>
        <s v="123-13648"/>
        <s v="123-13649"/>
        <s v="123-13650"/>
        <s v="123-13651"/>
        <s v="123-13652"/>
        <s v="123-13653"/>
        <s v="123-13654"/>
        <s v="123-13655"/>
        <s v="123-13656"/>
        <s v="123-13657"/>
        <s v="123-13658"/>
        <s v="123-13659"/>
        <s v="123-13660"/>
        <s v="123-13661"/>
        <s v="123-13662"/>
        <s v="123-13663"/>
        <s v="123-13664"/>
        <s v="123-13665"/>
        <s v="123-13666"/>
        <s v="123-13667"/>
        <s v="123-13668"/>
        <s v="123-13669"/>
        <s v="123-13670"/>
        <s v="123-13671"/>
        <s v="123-13672"/>
        <s v="123-13673"/>
        <s v="123-13674"/>
        <s v="123-13675"/>
        <s v="123-13676"/>
        <s v="123-13677"/>
        <s v="123-13678"/>
        <s v="123-13679"/>
        <s v="123-13680"/>
        <s v="123-13681"/>
        <s v="123-13682"/>
        <s v="123-13683"/>
        <s v="123-13684"/>
        <s v="123-13685"/>
        <s v="123-13686"/>
        <s v="123-13687"/>
        <s v="123-13688"/>
        <s v="123-13689"/>
        <s v="123-13690"/>
        <s v="123-13691"/>
        <s v="123-13692"/>
        <s v="123-13693"/>
        <s v="123-13694"/>
        <s v="123-13695"/>
        <s v="123-13696"/>
        <s v="123-13697"/>
        <s v="123-13698"/>
        <s v="123-13699"/>
        <s v="123-13700"/>
        <s v="123-13701"/>
        <s v="123-13702"/>
        <s v="123-13703"/>
        <s v="123-13704"/>
        <s v="123-13705"/>
        <s v="123-13706"/>
        <s v="123-13707"/>
        <s v="123-13708"/>
        <s v="123-13709"/>
        <s v="123-13710"/>
        <s v="123-13711"/>
        <s v="123-13712"/>
        <s v="123-13713"/>
        <s v="123-13714"/>
        <s v="123-13715"/>
        <s v="123-13716"/>
        <s v="123-13717"/>
        <s v="123-13718"/>
        <s v="123-13719"/>
        <s v="123-13720"/>
        <s v="123-13721"/>
        <s v="123-13722"/>
        <s v="123-13723"/>
        <s v="123-13724"/>
        <s v="123-13725"/>
        <s v="123-13726"/>
        <s v="123-13727"/>
        <s v="123-13728"/>
        <s v="123-13729"/>
        <s v="123-13730"/>
        <s v="123-13731"/>
        <s v="123-13732"/>
        <s v="123-13733"/>
        <s v="123-13734"/>
        <s v="123-13735"/>
        <s v="123-13736"/>
        <s v="123-13737"/>
        <s v="123-13738"/>
        <s v="123-13739"/>
        <s v="123-13740"/>
        <s v="123-13741"/>
        <s v="123-13742"/>
        <s v="123-13743"/>
        <s v="123-13744"/>
        <s v="123-13745"/>
        <s v="123-13746"/>
        <s v="123-13747"/>
        <s v="123-13748"/>
        <s v="123-13749"/>
        <s v="123-13750"/>
        <s v="123-13751"/>
        <s v="123-13752"/>
        <s v="123-13753"/>
        <s v="123-13754"/>
        <s v="123-13755"/>
        <s v="123-13756"/>
        <s v="123-13757"/>
        <s v="123-13758"/>
        <s v="123-13759"/>
        <s v="123-13760"/>
        <s v="123-13761"/>
        <s v="123-13762"/>
        <s v="123-13763"/>
        <s v="123-13764"/>
        <s v="123-13765"/>
        <s v="123-13766"/>
        <s v="123-13767"/>
        <s v="123-13768"/>
        <s v="123-13769"/>
        <s v="123-13770"/>
        <s v="123-13771"/>
        <s v="123-13772"/>
        <s v="123-13773"/>
        <s v="123-13774"/>
        <s v="123-13775"/>
        <s v="123-13776"/>
        <s v="123-13777"/>
        <s v="123-13778"/>
        <s v="123-13779"/>
        <s v="123-13780"/>
        <s v="123-13781"/>
        <s v="123-13782"/>
        <s v="123-13783"/>
        <s v="123-13784"/>
        <s v="123-13785"/>
        <s v="123-13786"/>
        <s v="123-13787"/>
        <s v="123-13788"/>
        <s v="123-13789"/>
        <s v="123-13790"/>
        <s v="123-13791"/>
        <s v="123-13792"/>
        <s v="123-13793"/>
        <s v="123-13794"/>
        <s v="123-13795"/>
        <s v="123-13796"/>
        <s v="123-13797"/>
        <s v="123-13798"/>
        <s v="123-13799"/>
        <s v="123-13800"/>
        <s v="123-13801"/>
        <s v="123-13802"/>
        <s v="123-13803"/>
        <s v="123-13804"/>
        <s v="123-13805"/>
        <s v="123-13806"/>
        <s v="123-13807"/>
        <s v="123-13808"/>
        <s v="123-13809"/>
        <s v="123-13810"/>
        <s v="123-13811"/>
        <s v="123-13812"/>
        <s v="123-13813"/>
        <s v="123-13814"/>
        <s v="123-13815"/>
        <s v="123-13816"/>
        <s v="123-13817"/>
        <s v="123-13818"/>
        <s v="123-13819"/>
        <s v="123-13820"/>
        <s v="123-13821"/>
        <s v="123-13822"/>
        <s v="123-13823"/>
        <s v="123-13824"/>
        <s v="123-13825"/>
        <s v="123-13826"/>
        <s v="123-13827"/>
        <s v="123-13828"/>
        <s v="123-13829"/>
        <s v="123-13830"/>
        <s v="123-13831"/>
        <s v="123-13832"/>
        <s v="123-13833"/>
        <s v="123-13834"/>
        <s v="123-13835"/>
        <s v="123-13836"/>
        <s v="123-13837"/>
        <s v="123-13838"/>
        <s v="123-13839"/>
        <s v="123-13840"/>
        <s v="123-13841"/>
        <s v="123-13842"/>
        <s v="123-13843"/>
        <s v="123-13844"/>
        <s v="123-13845"/>
        <s v="123-13846"/>
        <s v="123-13847"/>
        <s v="123-13848"/>
        <s v="123-13849"/>
        <s v="123-13850"/>
        <s v="123-13851"/>
        <s v="123-13852"/>
        <s v="123-13853"/>
        <s v="123-13854"/>
        <s v="123-13855"/>
        <s v="123-13856"/>
        <s v="123-13857"/>
        <s v="123-13858"/>
        <s v="123-13859"/>
        <s v="123-13860"/>
        <s v="123-13861"/>
        <s v="123-13862"/>
        <s v="123-13863"/>
        <s v="123-13864"/>
        <s v="123-13865"/>
        <s v="123-13866"/>
        <s v="123-13867"/>
        <s v="123-13868"/>
        <s v="123-13869"/>
        <s v="123-13870"/>
        <s v="123-13871"/>
        <s v="123-13872"/>
        <s v="123-13873"/>
        <s v="123-13874"/>
        <s v="123-13875"/>
        <s v="123-13876"/>
        <s v="123-13877"/>
        <s v="123-13878"/>
        <s v="123-13879"/>
        <s v="123-13880"/>
        <s v="123-13881"/>
        <s v="123-13882"/>
        <s v="123-13883"/>
        <s v="123-13884"/>
        <s v="123-13885"/>
        <s v="123-13886"/>
        <s v="123-13887"/>
        <s v="123-13888"/>
        <s v="123-13889"/>
        <s v="123-13890"/>
        <s v="123-13891"/>
        <s v="123-13892"/>
        <s v="123-13893"/>
        <s v="123-13894"/>
        <s v="123-13895"/>
        <s v="123-13896"/>
        <s v="123-13897"/>
        <s v="123-13898"/>
        <s v="123-13899"/>
        <s v="123-13900"/>
        <s v="123-13901"/>
        <s v="123-13902"/>
        <s v="123-13903"/>
        <s v="123-13904"/>
        <s v="123-13905"/>
        <s v="123-13906"/>
        <s v="123-13907"/>
        <s v="123-13908"/>
        <s v="123-13909"/>
        <s v="123-13910"/>
        <s v="123-13911"/>
        <s v="123-13912"/>
        <s v="123-13913"/>
        <s v="123-13914"/>
        <s v="123-13915"/>
        <s v="123-13916"/>
        <s v="123-13917"/>
        <s v="123-13918"/>
        <s v="123-13919"/>
        <s v="123-13920"/>
        <s v="123-13921"/>
        <s v="123-13922"/>
        <s v="123-13923"/>
        <s v="123-13924"/>
        <s v="123-13925"/>
        <s v="123-13926"/>
        <s v="123-13927"/>
        <s v="123-13928"/>
        <s v="123-13929"/>
        <s v="123-13930"/>
        <s v="123-13931"/>
        <s v="123-13932"/>
        <s v="123-13933"/>
        <s v="123-13934"/>
        <s v="123-13935"/>
        <s v="123-13936"/>
        <s v="123-13937"/>
        <s v="123-13938"/>
        <s v="123-13939"/>
        <s v="123-13940"/>
        <s v="123-13941"/>
        <s v="123-13942"/>
        <s v="123-13943"/>
        <s v="123-13944"/>
        <s v="123-13945"/>
        <s v="123-13946"/>
        <s v="123-13947"/>
        <s v="123-13948"/>
        <s v="123-13949"/>
        <s v="123-13950"/>
        <s v="123-13951"/>
        <s v="123-13952"/>
        <s v="123-13953"/>
        <s v="123-13954"/>
        <s v="123-13955"/>
        <s v="123-13956"/>
        <s v="123-13957"/>
        <s v="123-13958"/>
        <s v="123-13959"/>
        <s v="123-13960"/>
        <s v="123-13961"/>
        <s v="123-13962"/>
        <s v="123-13963"/>
        <s v="123-13964"/>
        <s v="123-13965"/>
        <s v="123-13966"/>
        <s v="123-13967"/>
        <s v="123-13968"/>
        <s v="123-13969"/>
        <s v="123-13970"/>
        <s v="123-13971"/>
        <s v="123-13972"/>
        <s v="123-13973"/>
        <s v="123-13974"/>
        <s v="123-13975"/>
        <s v="123-13976"/>
        <s v="123-13977"/>
        <s v="123-13978"/>
        <s v="123-13979"/>
        <s v="123-13980"/>
        <s v="123-13981"/>
        <s v="123-13982"/>
        <s v="123-13983"/>
        <s v="123-13984"/>
        <s v="123-13985"/>
        <s v="123-13986"/>
        <s v="123-13987"/>
        <s v="123-13988"/>
        <s v="123-13989"/>
        <s v="123-13990"/>
        <s v="123-13991"/>
        <s v="123-13992"/>
        <s v="123-13993"/>
        <s v="123-13994"/>
        <s v="123-13995"/>
        <s v="123-13996"/>
        <s v="123-13997"/>
        <s v="123-13998"/>
        <s v="123-13999"/>
        <s v="123-14000"/>
        <s v="123-14001"/>
        <s v="123-14002"/>
        <s v="123-14003"/>
        <s v="123-14004"/>
        <s v="123-14005"/>
        <s v="123-14006"/>
        <s v="123-14007"/>
        <s v="123-14008"/>
        <s v="123-14009"/>
        <s v="123-14010"/>
        <s v="123-14011"/>
        <s v="123-14012"/>
        <s v="123-14013"/>
        <s v="123-14014"/>
        <s v="123-14015"/>
        <s v="123-14016"/>
        <s v="123-14017"/>
        <s v="123-14018"/>
        <s v="123-14019"/>
        <s v="123-14020"/>
        <s v="123-14021"/>
        <s v="123-14022"/>
        <s v="123-14023"/>
        <s v="123-14024"/>
        <s v="123-14025"/>
        <s v="123-14026"/>
        <s v="123-14027"/>
        <s v="123-14028"/>
        <s v="123-14029"/>
        <s v="123-14030"/>
        <s v="123-14031"/>
        <s v="123-14032"/>
        <s v="123-14033"/>
        <s v="123-14034"/>
        <s v="123-14035"/>
        <s v="123-14036"/>
        <s v="123-14037"/>
        <s v="123-14038"/>
        <s v="123-14039"/>
        <s v="123-14040"/>
        <s v="123-14041"/>
        <s v="123-14042"/>
        <s v="123-14043"/>
        <s v="123-14044"/>
        <s v="123-14045"/>
        <s v="123-14046"/>
        <s v="123-14047"/>
        <s v="123-14048"/>
        <s v="123-14049"/>
        <s v="123-14050"/>
        <s v="123-14051"/>
        <s v="123-14052"/>
        <s v="123-14053"/>
        <s v="123-14054"/>
        <s v="123-14055"/>
        <s v="123-14056"/>
        <s v="123-14057"/>
        <s v="123-14058"/>
        <s v="123-14059"/>
        <s v="123-14060"/>
        <s v="123-14061"/>
        <s v="123-14062"/>
        <s v="123-14063"/>
        <s v="123-14064"/>
        <s v="123-14065"/>
        <s v="123-14066"/>
        <s v="123-14067"/>
        <s v="123-14068"/>
        <s v="123-14069"/>
        <s v="123-14070"/>
        <s v="123-14071"/>
        <s v="123-14072"/>
        <s v="123-14073"/>
        <s v="123-14074"/>
        <s v="123-14075"/>
        <s v="123-14076"/>
        <s v="123-14077"/>
        <s v="123-14078"/>
        <s v="123-14079"/>
        <s v="123-14080"/>
        <s v="123-14081"/>
        <s v="123-14082"/>
        <s v="123-14083"/>
        <s v="123-14084"/>
        <s v="123-14085"/>
        <s v="123-14086"/>
        <s v="123-14087"/>
        <s v="123-14088"/>
        <s v="123-14089"/>
        <s v="123-14090"/>
        <s v="123-14091"/>
        <s v="123-14092"/>
        <s v="123-14093"/>
        <s v="123-14094"/>
        <s v="123-14095"/>
        <s v="123-14096"/>
        <s v="123-14097"/>
        <s v="123-14098"/>
        <s v="123-14099"/>
        <s v="123-14100"/>
        <s v="123-14101"/>
        <s v="123-14102"/>
        <s v="123-14103"/>
        <s v="123-14104"/>
        <s v="123-14105"/>
        <s v="123-14106"/>
        <s v="123-14107"/>
        <s v="123-14108"/>
        <s v="123-14109"/>
        <s v="123-14110"/>
        <s v="123-14111"/>
        <s v="123-14112"/>
        <s v="123-14113"/>
        <s v="123-14114"/>
        <s v="123-14115"/>
        <s v="123-14116"/>
        <s v="123-14117"/>
        <s v="123-14118"/>
        <s v="123-14119"/>
        <s v="123-14120"/>
        <s v="123-14121"/>
        <s v="123-14122"/>
        <s v="123-14123"/>
        <s v="123-14124"/>
        <s v="123-14125"/>
        <s v="123-14126"/>
        <s v="123-14127"/>
        <s v="123-14128"/>
        <s v="123-14129"/>
        <s v="123-14130"/>
        <s v="123-14131"/>
        <s v="123-14132"/>
        <s v="123-14133"/>
        <s v="123-14134"/>
        <s v="123-14135"/>
        <s v="123-14136"/>
        <s v="123-14137"/>
        <s v="123-14138"/>
        <s v="123-14139"/>
        <s v="123-14140"/>
        <s v="123-14141"/>
        <s v="123-14142"/>
        <s v="123-14143"/>
        <s v="123-14144"/>
        <s v="123-14145"/>
        <s v="123-14146"/>
        <s v="123-14147"/>
        <s v="123-14148"/>
        <s v="123-14149"/>
        <s v="123-14150"/>
        <s v="123-14151"/>
        <s v="123-14152"/>
        <s v="123-14153"/>
        <s v="123-14154"/>
        <s v="123-14155"/>
        <s v="123-14156"/>
        <s v="123-14157"/>
        <s v="123-14158"/>
        <s v="123-14159"/>
        <s v="123-14160"/>
        <s v="123-14161"/>
        <s v="123-14162"/>
        <s v="123-14163"/>
        <s v="123-14164"/>
        <s v="123-14165"/>
        <s v="123-14166"/>
        <s v="123-14167"/>
        <s v="123-14168"/>
        <s v="123-14169"/>
        <s v="123-14170"/>
        <s v="123-14171"/>
        <s v="123-14172"/>
        <s v="123-14173"/>
        <s v="123-14174"/>
        <s v="123-14175"/>
        <s v="123-14176"/>
        <s v="123-14177"/>
        <s v="123-14178"/>
        <s v="123-14179"/>
        <s v="123-14180"/>
        <s v="123-14181"/>
        <s v="123-14182"/>
        <s v="123-14183"/>
        <s v="123-14184"/>
        <s v="123-14185"/>
        <s v="123-14186"/>
        <s v="123-14187"/>
        <s v="123-14188"/>
        <s v="123-14189"/>
        <s v="123-14190"/>
        <s v="123-14191"/>
        <s v="123-14192"/>
        <s v="123-14193"/>
        <s v="123-14194"/>
        <s v="123-14195"/>
        <s v="123-14196"/>
        <s v="123-14197"/>
        <s v="123-14198"/>
        <s v="123-14199"/>
        <s v="123-14200"/>
        <s v="123-14201"/>
        <s v="123-14202"/>
        <s v="123-14203"/>
        <s v="123-14204"/>
        <s v="123-14205"/>
        <s v="123-14206"/>
        <s v="123-14207"/>
        <s v="123-14208"/>
        <s v="123-14209"/>
        <s v="123-14210"/>
        <s v="123-14211"/>
        <s v="123-14212"/>
        <s v="123-14213"/>
        <s v="123-14214"/>
        <s v="123-14215"/>
        <s v="123-14216"/>
        <s v="123-14217"/>
        <s v="123-14218"/>
        <s v="123-14219"/>
        <s v="123-14220"/>
        <s v="123-14221"/>
        <s v="123-14222"/>
        <s v="123-14223"/>
        <s v="123-14224"/>
        <s v="123-14225"/>
        <s v="123-14226"/>
        <s v="123-14227"/>
        <s v="123-14228"/>
        <s v="123-14229"/>
        <s v="123-14230"/>
        <s v="123-14231"/>
        <s v="123-14232"/>
        <s v="123-14233"/>
        <s v="123-14234"/>
        <s v="123-14235"/>
        <s v="123-14236"/>
        <s v="123-14237"/>
        <s v="123-14238"/>
        <s v="123-14239"/>
        <s v="123-14240"/>
        <s v="123-14241"/>
        <s v="123-14242"/>
        <s v="123-14243"/>
        <s v="123-14244"/>
        <s v="123-14245"/>
        <s v="123-14246"/>
        <s v="123-14247"/>
        <s v="123-14248"/>
        <s v="123-14249"/>
        <s v="123-14250"/>
        <s v="123-14251"/>
        <s v="123-14252"/>
        <s v="123-14253"/>
        <s v="123-14254"/>
        <s v="123-14255"/>
        <s v="123-14256"/>
        <s v="123-14257"/>
        <s v="123-14258"/>
        <s v="123-14259"/>
        <s v="123-14260"/>
        <s v="123-14261"/>
        <s v="123-14262"/>
        <s v="123-14263"/>
        <s v="123-14264"/>
        <s v="123-14265"/>
        <s v="123-14266"/>
        <s v="123-14267"/>
        <s v="123-14268"/>
        <s v="123-14269"/>
        <s v="123-14270"/>
        <s v="123-14271"/>
        <s v="123-14272"/>
        <s v="123-14273"/>
        <s v="123-14274"/>
        <s v="123-14275"/>
        <s v="123-14276"/>
        <s v="123-14277"/>
        <s v="123-14278"/>
        <s v="123-14279"/>
        <s v="123-14280"/>
        <s v="123-14281"/>
        <s v="123-14282"/>
        <s v="123-14283"/>
        <s v="123-14284"/>
        <s v="123-14285"/>
        <s v="123-14286"/>
        <s v="123-14287"/>
        <s v="123-14288"/>
        <s v="123-14289"/>
        <s v="123-14290"/>
        <s v="123-14291"/>
        <s v="123-14292"/>
        <s v="123-14293"/>
        <s v="123-14294"/>
        <s v="123-14295"/>
        <s v="123-14296"/>
        <s v="123-14297"/>
        <s v="123-14298"/>
        <s v="123-14299"/>
        <s v="123-14300"/>
        <s v="123-14301"/>
        <s v="123-14302"/>
        <s v="123-14303"/>
        <s v="123-14304"/>
        <s v="123-14305"/>
        <s v="123-14306"/>
        <s v="123-14307"/>
        <s v="123-14308"/>
        <s v="123-14309"/>
        <s v="123-14310"/>
        <s v="123-14311"/>
        <s v="123-14312"/>
        <s v="123-14313"/>
        <s v="123-14314"/>
        <s v="123-14315"/>
        <s v="123-14316"/>
        <s v="123-14317"/>
        <s v="123-14318"/>
        <s v="123-14319"/>
        <s v="123-14320"/>
        <s v="123-14321"/>
        <s v="123-14322"/>
        <s v="123-14323"/>
        <s v="123-14324"/>
        <s v="123-14325"/>
        <s v="123-14326"/>
        <s v="123-14327"/>
        <s v="123-14328"/>
        <s v="123-14329"/>
        <s v="123-14330"/>
        <s v="123-14331"/>
        <s v="123-14332"/>
        <s v="123-14333"/>
        <s v="123-14334"/>
        <s v="123-14335"/>
        <s v="123-14336"/>
        <s v="123-14337"/>
        <s v="123-14338"/>
        <s v="123-14339"/>
        <s v="123-14340"/>
        <s v="123-14341"/>
        <s v="123-14342"/>
        <s v="123-14343"/>
        <s v="123-14344"/>
        <s v="123-14345"/>
        <s v="123-14346"/>
        <s v="123-14347"/>
        <s v="123-14348"/>
        <s v="123-14349"/>
        <s v="123-14350"/>
        <s v="123-14351"/>
        <s v="123-14352"/>
        <s v="123-14353"/>
        <s v="123-14354"/>
        <s v="123-14355"/>
        <s v="123-14356"/>
        <s v="123-14357"/>
        <s v="123-14358"/>
        <s v="123-14359"/>
        <s v="123-14360"/>
        <s v="123-14361"/>
        <s v="123-14362"/>
        <s v="123-14363"/>
        <s v="123-14364"/>
        <s v="123-14365"/>
        <s v="123-14366"/>
        <s v="123-14367"/>
        <s v="123-14368"/>
        <s v="123-14369"/>
        <s v="123-14370"/>
        <s v="123-14371"/>
        <s v="123-14372"/>
        <s v="123-14373"/>
        <s v="123-14374"/>
        <s v="123-14375"/>
        <s v="123-14376"/>
        <s v="123-14377"/>
        <s v="123-14378"/>
        <s v="123-14379"/>
        <s v="123-14380"/>
        <s v="123-14381"/>
        <s v="123-14382"/>
        <s v="123-14383"/>
        <s v="123-14384"/>
        <s v="123-14385"/>
        <s v="123-14386"/>
        <s v="123-14387"/>
        <s v="123-14388"/>
        <s v="123-14389"/>
        <s v="123-14390"/>
        <s v="123-14391"/>
        <s v="123-14392"/>
        <s v="123-14393"/>
        <s v="123-14394"/>
        <s v="123-14395"/>
        <s v="123-14396"/>
        <s v="123-14397"/>
        <s v="123-14398"/>
        <s v="123-14399"/>
        <s v="123-14400"/>
        <s v="123-14401"/>
        <s v="123-14402"/>
        <s v="123-14403"/>
        <s v="123-14404"/>
        <s v="123-14405"/>
        <s v="123-14406"/>
        <s v="123-14407"/>
        <s v="123-14408"/>
        <s v="123-14409"/>
        <s v="123-14410"/>
        <s v="123-14411"/>
        <s v="123-14412"/>
        <s v="123-14413"/>
        <s v="123-14414"/>
        <s v="123-14415"/>
        <s v="123-14416"/>
        <s v="123-14417"/>
        <s v="123-14418"/>
        <s v="123-14419"/>
        <s v="123-14420"/>
        <s v="123-14421"/>
        <s v="123-14422"/>
        <s v="123-14423"/>
        <s v="123-14424"/>
        <s v="123-14425"/>
        <s v="123-14426"/>
        <s v="123-14427"/>
        <s v="123-14428"/>
        <s v="123-14429"/>
        <s v="123-14430"/>
        <s v="123-14431"/>
        <s v="123-14432"/>
        <s v="123-14433"/>
        <s v="123-14434"/>
        <s v="123-14435"/>
        <s v="123-14436"/>
        <s v="123-14437"/>
        <s v="123-14438"/>
        <s v="123-14439"/>
        <s v="123-14440"/>
        <s v="123-14441"/>
        <s v="123-14442"/>
        <s v="123-14443"/>
        <s v="123-14444"/>
        <s v="123-14445"/>
        <s v="123-14446"/>
        <s v="123-14447"/>
        <s v="123-14448"/>
        <s v="123-14449"/>
        <s v="123-14450"/>
        <s v="123-14451"/>
        <s v="123-14452"/>
        <s v="123-14453"/>
        <s v="123-14454"/>
        <s v="123-14455"/>
        <s v="123-14456"/>
        <s v="123-14457"/>
        <s v="123-14458"/>
        <s v="123-14459"/>
        <s v="123-14460"/>
        <s v="123-14461"/>
        <s v="123-14462"/>
        <s v="123-14463"/>
        <s v="123-14464"/>
        <s v="123-14465"/>
        <s v="123-14466"/>
        <s v="123-14467"/>
        <s v="123-14468"/>
        <s v="123-14469"/>
        <s v="123-14470"/>
        <s v="123-14471"/>
        <s v="123-14472"/>
        <s v="123-14473"/>
        <s v="123-14474"/>
        <s v="123-14475"/>
        <s v="123-14476"/>
        <s v="123-14477"/>
        <s v="123-14478"/>
        <s v="123-14479"/>
        <s v="123-14480"/>
        <s v="123-14481"/>
        <s v="123-14482"/>
        <s v="123-14483"/>
        <s v="123-14484"/>
        <s v="123-14485"/>
        <s v="123-14486"/>
        <s v="123-14487"/>
        <s v="123-14488"/>
        <s v="123-14489"/>
        <s v="123-14490"/>
        <s v="123-14491"/>
        <s v="123-14492"/>
        <s v="123-14493"/>
        <s v="123-14494"/>
        <s v="123-14495"/>
        <s v="123-14496"/>
        <s v="123-14497"/>
        <s v="123-14498"/>
        <s v="123-14499"/>
        <s v="123-14500"/>
        <s v="123-14501"/>
        <s v="123-14502"/>
        <s v="123-14503"/>
        <s v="123-14504"/>
        <s v="123-14505"/>
        <s v="123-14506"/>
        <s v="123-14507"/>
        <s v="123-14508"/>
        <s v="123-14509"/>
        <s v="123-14510"/>
        <s v="123-14511"/>
        <s v="123-14512"/>
        <s v="123-14513"/>
        <s v="123-14514"/>
        <s v="123-14515"/>
        <s v="123-14516"/>
        <s v="123-14517"/>
        <s v="123-14518"/>
        <s v="123-14519"/>
        <s v="123-14520"/>
        <s v="123-14521"/>
        <s v="123-14522"/>
        <s v="123-14523"/>
        <s v="123-14524"/>
        <s v="123-14525"/>
        <s v="123-14526"/>
        <s v="123-14527"/>
        <s v="123-14528"/>
        <s v="123-14529"/>
        <s v="123-14530"/>
        <s v="123-14531"/>
        <s v="123-14532"/>
        <s v="123-14533"/>
        <s v="123-14534"/>
        <s v="123-14535"/>
        <s v="123-14536"/>
        <s v="123-14537"/>
        <s v="123-14538"/>
        <s v="123-14539"/>
        <s v="123-14540"/>
        <s v="123-14541"/>
        <s v="123-14542"/>
        <s v="123-14543"/>
        <s v="123-14544"/>
        <s v="123-14545"/>
        <s v="123-14546"/>
        <s v="123-14547"/>
        <s v="123-14548"/>
        <s v="123-14549"/>
        <s v="123-14550"/>
        <s v="123-14551"/>
        <s v="123-14552"/>
        <s v="123-14553"/>
        <s v="123-14554"/>
        <s v="123-14555"/>
        <s v="123-14556"/>
        <s v="123-14557"/>
        <s v="123-14558"/>
        <s v="123-14559"/>
        <s v="123-14560"/>
        <s v="123-14561"/>
        <s v="123-14562"/>
        <s v="123-14563"/>
        <s v="123-14564"/>
        <s v="123-14565"/>
        <s v="123-14566"/>
        <s v="123-14567"/>
        <s v="123-14568"/>
        <s v="123-14569"/>
        <s v="123-14570"/>
        <s v="123-14571"/>
        <s v="123-14572"/>
        <s v="123-14573"/>
        <s v="123-14574"/>
        <s v="123-14575"/>
        <s v="123-14576"/>
        <s v="123-14577"/>
        <s v="123-14578"/>
        <s v="123-14579"/>
        <s v="123-14580"/>
        <s v="123-14581"/>
        <s v="123-14582"/>
        <s v="123-14583"/>
        <s v="123-14584"/>
        <s v="123-14585"/>
        <s v="123-14586"/>
        <s v="123-14587"/>
        <s v="123-14588"/>
        <s v="123-14589"/>
        <s v="123-14590"/>
        <s v="123-14591"/>
        <s v="123-14592"/>
        <s v="123-14593"/>
        <s v="123-14594"/>
        <s v="123-14595"/>
        <s v="123-14596"/>
        <s v="123-14597"/>
        <s v="123-14598"/>
        <s v="123-14599"/>
        <s v="123-14600"/>
        <s v="123-14601"/>
        <s v="123-14602"/>
        <s v="123-14603"/>
        <s v="123-14604"/>
        <s v="123-14605"/>
        <s v="123-14606"/>
        <s v="123-14607"/>
        <s v="123-14608"/>
        <s v="123-14609"/>
        <s v="123-14610"/>
        <s v="123-14611"/>
        <s v="123-14612"/>
        <s v="123-14613"/>
        <s v="123-14614"/>
        <s v="123-14615"/>
        <s v="123-14616"/>
        <s v="123-14617"/>
        <s v="123-14618"/>
        <s v="123-14619"/>
        <s v="123-14620"/>
        <s v="123-14621"/>
        <s v="123-14622"/>
        <s v="123-14623"/>
        <s v="123-14624"/>
        <s v="123-14625"/>
        <s v="123-14626"/>
        <s v="123-14627"/>
        <s v="123-14628"/>
        <s v="123-14629"/>
        <s v="123-14630"/>
        <s v="123-14631"/>
        <s v="123-14632"/>
        <s v="123-14633"/>
        <s v="123-14634"/>
        <s v="123-14635"/>
        <s v="123-14636"/>
        <s v="123-14637"/>
        <s v="123-14638"/>
        <s v="123-14639"/>
        <s v="123-14640"/>
        <s v="123-14641"/>
        <s v="123-14642"/>
        <s v="123-14643"/>
        <s v="123-14644"/>
        <s v="123-14645"/>
        <s v="123-14646"/>
        <s v="123-14647"/>
        <s v="123-14648"/>
        <s v="123-14649"/>
        <s v="123-14650"/>
        <s v="123-14651"/>
        <s v="123-14652"/>
        <s v="123-14653"/>
        <s v="123-14654"/>
        <s v="123-14655"/>
        <s v="123-14656"/>
        <s v="123-14657"/>
        <s v="123-14658"/>
        <s v="123-14659"/>
        <s v="123-14660"/>
        <s v="123-14661"/>
        <s v="123-14662"/>
        <s v="123-14663"/>
        <s v="123-14664"/>
        <s v="123-14665"/>
        <s v="123-14666"/>
        <s v="123-14667"/>
        <s v="123-14668"/>
        <s v="123-14669"/>
        <s v="123-14670"/>
        <s v="123-14671"/>
        <s v="123-14672"/>
        <s v="123-14673"/>
        <s v="123-14674"/>
        <s v="123-14675"/>
        <s v="123-14676"/>
        <s v="123-14677"/>
        <s v="123-14678"/>
        <s v="123-14679"/>
        <s v="123-14680"/>
        <s v="123-14681"/>
        <s v="123-14682"/>
        <s v="123-14683"/>
        <s v="123-14684"/>
        <s v="123-14685"/>
        <s v="123-14686"/>
        <s v="123-14687"/>
        <s v="123-14688"/>
        <s v="123-14689"/>
        <s v="123-14690"/>
        <s v="123-14691"/>
        <s v="123-14692"/>
        <s v="123-14693"/>
        <s v="123-14694"/>
        <s v="123-14695"/>
        <s v="123-14696"/>
        <s v="123-14697"/>
        <s v="123-14698"/>
        <s v="123-14699"/>
        <s v="123-14700"/>
        <s v="123-14701"/>
        <s v="123-14702"/>
        <s v="123-14703"/>
        <s v="123-14704"/>
        <s v="123-14705"/>
        <s v="123-14706"/>
        <s v="123-14707"/>
        <s v="123-14708"/>
        <s v="123-14709"/>
        <s v="123-14710"/>
        <s v="123-14711"/>
        <s v="123-14712"/>
        <s v="123-14713"/>
        <s v="123-14714"/>
        <s v="123-14715"/>
        <s v="123-14716"/>
        <s v="123-14717"/>
        <s v="123-14718"/>
        <s v="123-14719"/>
        <s v="123-14720"/>
        <s v="123-14721"/>
        <s v="123-14722"/>
        <s v="123-14723"/>
        <s v="123-14724"/>
        <s v="123-14725"/>
        <s v="123-14726"/>
        <s v="123-14727"/>
        <s v="123-14728"/>
        <s v="123-14729"/>
        <s v="123-14730"/>
        <s v="123-14731"/>
        <s v="123-14732"/>
        <s v="123-14733"/>
        <s v="123-14734"/>
        <s v="123-14735"/>
        <s v="123-14736"/>
        <s v="123-14737"/>
        <s v="123-14738"/>
        <s v="123-14739"/>
        <s v="123-14740"/>
        <s v="123-14741"/>
        <s v="123-14742"/>
        <s v="123-14743"/>
        <s v="123-14744"/>
        <s v="123-14745"/>
        <s v="123-14746"/>
        <s v="123-14747"/>
        <s v="123-14748"/>
        <s v="123-14749"/>
        <s v="123-14750"/>
        <s v="123-14751"/>
        <s v="123-14752"/>
        <s v="123-14753"/>
        <s v="123-14754"/>
        <s v="123-14755"/>
        <s v="123-14756"/>
        <s v="123-14757"/>
        <s v="123-14758"/>
        <s v="123-14759"/>
        <s v="123-14760"/>
        <s v="123-14761"/>
        <s v="123-14762"/>
        <s v="123-14763"/>
        <s v="123-14764"/>
        <s v="123-14765"/>
        <s v="123-14766"/>
        <s v="123-14767"/>
        <s v="123-14768"/>
        <s v="123-14769"/>
        <s v="123-14770"/>
        <s v="123-14771"/>
        <s v="123-14772"/>
        <s v="123-14773"/>
        <s v="123-14774"/>
        <s v="123-14775"/>
        <s v="123-14776"/>
        <s v="123-14777"/>
        <s v="123-14778"/>
        <s v="123-14779"/>
        <s v="123-14780"/>
        <s v="123-14781"/>
        <s v="123-14782"/>
        <s v="123-14783"/>
        <s v="123-14784"/>
        <s v="123-14785"/>
        <s v="123-14786"/>
        <s v="123-14787"/>
        <s v="123-14788"/>
        <s v="123-14789"/>
        <s v="123-14790"/>
        <s v="123-14791"/>
        <s v="123-14792"/>
        <s v="123-14793"/>
        <s v="123-14794"/>
        <s v="123-14795"/>
        <s v="123-14796"/>
        <s v="123-14797"/>
        <s v="123-14798"/>
        <s v="123-14799"/>
        <s v="123-14800"/>
        <s v="123-14801"/>
        <s v="123-14802"/>
        <s v="123-14803"/>
        <s v="123-14804"/>
        <s v="123-14805"/>
        <s v="123-14806"/>
        <s v="123-14807"/>
        <s v="123-14808"/>
        <s v="123-14809"/>
        <s v="123-14810"/>
        <s v="123-14811"/>
        <s v="123-14812"/>
        <s v="123-14813"/>
        <s v="123-14814"/>
        <s v="123-14815"/>
        <s v="123-14816"/>
        <s v="123-14817"/>
        <s v="123-14818"/>
        <s v="123-14819"/>
        <s v="123-14820"/>
        <s v="123-14821"/>
        <s v="123-14822"/>
        <s v="123-14823"/>
        <s v="123-14824"/>
        <s v="123-14825"/>
        <s v="123-14826"/>
        <s v="123-14827"/>
        <s v="123-14828"/>
        <s v="123-14829"/>
        <s v="123-14830"/>
        <s v="123-14831"/>
        <s v="123-14832"/>
        <s v="123-14833"/>
        <s v="123-14834"/>
        <s v="123-14835"/>
        <s v="123-14836"/>
        <s v="123-14837"/>
        <s v="123-14838"/>
        <s v="123-14839"/>
        <s v="123-14840"/>
        <s v="123-14841"/>
        <s v="123-14842"/>
        <s v="123-14843"/>
        <s v="123-14844"/>
        <s v="123-14845"/>
        <s v="123-14846"/>
        <s v="123-14847"/>
        <s v="123-14848"/>
        <s v="123-14849"/>
        <s v="123-14850"/>
        <s v="123-14851"/>
        <s v="123-14852"/>
        <s v="123-14853"/>
        <s v="123-14854"/>
        <s v="123-14855"/>
        <s v="123-14856"/>
        <s v="123-14857"/>
        <s v="123-14858"/>
        <s v="123-14859"/>
        <s v="123-14860"/>
        <s v="123-14861"/>
        <s v="123-14862"/>
        <s v="123-14863"/>
        <s v="123-14864"/>
        <s v="123-14865"/>
        <s v="123-14866"/>
        <s v="123-14867"/>
        <s v="123-14868"/>
        <s v="123-14869"/>
        <s v="123-14870"/>
        <s v="123-14871"/>
        <s v="123-14872"/>
        <s v="123-14873"/>
        <s v="123-14874"/>
        <s v="123-14875"/>
        <s v="123-14876"/>
        <s v="123-14877"/>
        <s v="123-14878"/>
        <s v="123-14879"/>
        <s v="123-14880"/>
        <s v="123-14881"/>
        <s v="123-14882"/>
        <s v="123-14883"/>
        <s v="123-14884"/>
        <s v="123-14885"/>
        <s v="123-14886"/>
        <s v="123-14887"/>
        <s v="123-14888"/>
        <s v="123-14889"/>
        <s v="123-14890"/>
        <s v="123-14891"/>
        <s v="123-14892"/>
        <s v="123-14893"/>
        <s v="123-14894"/>
        <s v="123-14895"/>
        <s v="123-14896"/>
        <s v="123-14897"/>
        <s v="123-14898"/>
        <s v="123-14899"/>
        <s v="123-14900"/>
        <s v="123-14901"/>
        <s v="123-14902"/>
        <s v="123-14903"/>
        <s v="123-14904"/>
        <s v="123-14905"/>
        <s v="123-14906"/>
        <s v="123-14907"/>
        <s v="123-14908"/>
        <s v="123-14909"/>
        <s v="123-14910"/>
        <s v="123-14911"/>
        <s v="123-14912"/>
        <s v="123-14913"/>
        <s v="123-14914"/>
        <s v="123-14915"/>
        <s v="123-14916"/>
        <s v="123-14917"/>
        <s v="123-14918"/>
        <s v="123-14919"/>
        <s v="123-14920"/>
        <s v="123-14921"/>
        <s v="123-14922"/>
        <s v="123-14923"/>
        <s v="123-14924"/>
        <s v="123-14925"/>
        <s v="123-14926"/>
        <s v="123-14927"/>
        <s v="123-14928"/>
        <s v="123-14929"/>
        <s v="123-14930"/>
        <s v="123-14931"/>
        <s v="123-14932"/>
        <s v="123-14933"/>
        <s v="123-14934"/>
        <s v="123-14935"/>
        <s v="123-14936"/>
        <s v="123-14937"/>
        <s v="123-14938"/>
        <s v="123-14939"/>
        <s v="123-14940"/>
        <s v="123-14941"/>
        <s v="123-14942"/>
        <s v="123-14943"/>
        <s v="123-14944"/>
        <s v="123-14945"/>
        <s v="123-14946"/>
        <s v="123-14947"/>
        <s v="123-14948"/>
        <s v="123-14949"/>
        <s v="123-14950"/>
        <s v="123-14951"/>
        <s v="123-14952"/>
        <s v="123-14953"/>
        <s v="123-14954"/>
        <s v="123-14955"/>
        <s v="123-14956"/>
        <s v="123-14957"/>
        <s v="123-14958"/>
        <s v="123-14959"/>
        <s v="123-14960"/>
        <s v="123-14961"/>
        <s v="123-14962"/>
        <s v="123-14963"/>
        <s v="123-14964"/>
        <s v="123-14965"/>
        <s v="123-14966"/>
        <s v="123-14967"/>
        <s v="123-14968"/>
        <s v="123-14969"/>
        <s v="123-14970"/>
        <s v="123-14971"/>
        <s v="123-14972"/>
        <s v="123-14973"/>
        <s v="123-14974"/>
        <s v="123-14975"/>
        <s v="123-14976"/>
        <s v="123-14977"/>
        <s v="123-14978"/>
        <s v="123-14979"/>
        <s v="123-14980"/>
        <s v="123-14981"/>
        <s v="123-14982"/>
        <s v="123-14983"/>
        <s v="123-14984"/>
        <s v="123-14985"/>
        <s v="123-14986"/>
        <s v="123-14987"/>
        <s v="123-14988"/>
        <s v="123-14989"/>
        <s v="123-14990"/>
        <s v="123-14991"/>
        <s v="123-14992"/>
        <s v="123-14993"/>
        <s v="123-14994"/>
        <s v="123-14995"/>
        <s v="123-14996"/>
        <s v="123-14997"/>
        <s v="123-14998"/>
        <s v="123-14999"/>
        <s v="123-15000"/>
        <s v="123-15001"/>
        <s v="123-15002"/>
        <s v="123-15003"/>
        <s v="123-15004"/>
        <s v="123-15005"/>
        <s v="123-15006"/>
        <s v="123-15007"/>
        <s v="123-15008"/>
        <s v="123-15009"/>
        <s v="123-15010"/>
        <s v="123-15011"/>
        <s v="123-15012"/>
        <s v="123-15013"/>
        <s v="123-15014"/>
        <s v="123-15015"/>
        <s v="123-15016"/>
        <s v="123-15017"/>
        <s v="123-15018"/>
        <s v="123-15019"/>
        <s v="123-15020"/>
        <s v="123-15021"/>
        <s v="123-15022"/>
        <s v="123-15023"/>
        <s v="123-15024"/>
        <s v="123-15025"/>
        <s v="123-15026"/>
        <s v="123-15027"/>
        <s v="123-15028"/>
        <s v="123-15029"/>
        <s v="123-15030"/>
        <s v="123-15031"/>
        <s v="123-15032"/>
        <s v="123-15033"/>
        <s v="123-15034"/>
        <s v="123-15035"/>
        <s v="123-15036"/>
        <s v="123-15037"/>
        <s v="123-15038"/>
        <s v="123-15039"/>
        <s v="123-15040"/>
        <s v="123-15041"/>
        <s v="123-15042"/>
        <s v="123-15043"/>
        <s v="123-15044"/>
        <s v="123-15045"/>
        <s v="123-15046"/>
        <s v="123-15047"/>
        <s v="123-15048"/>
        <s v="123-15049"/>
        <s v="123-15050"/>
        <s v="123-15051"/>
        <s v="123-15052"/>
        <s v="123-15053"/>
        <s v="123-15054"/>
        <s v="123-15055"/>
        <s v="123-15056"/>
        <s v="123-15057"/>
        <s v="123-15058"/>
        <s v="123-15059"/>
        <s v="123-15060"/>
        <s v="123-15061"/>
        <s v="123-15062"/>
        <s v="123-15063"/>
        <s v="123-15064"/>
        <s v="123-15065"/>
        <s v="123-15066"/>
        <s v="123-15067"/>
        <s v="123-15068"/>
        <s v="123-15069"/>
        <s v="123-15070"/>
        <s v="123-15071"/>
        <s v="123-15072"/>
        <s v="123-15073"/>
        <s v="123-15074"/>
        <s v="123-15075"/>
        <s v="123-15076"/>
        <s v="123-15077"/>
        <s v="123-15078"/>
        <s v="123-15079"/>
        <s v="123-15080"/>
        <s v="123-15081"/>
        <s v="123-15082"/>
        <s v="123-15083"/>
        <s v="123-15084"/>
        <s v="123-15085"/>
        <s v="123-15086"/>
        <s v="123-15087"/>
        <s v="123-15088"/>
        <s v="123-15089"/>
        <s v="123-15090"/>
        <s v="123-15091"/>
        <s v="123-15092"/>
        <s v="123-15093"/>
        <s v="123-15094"/>
        <s v="123-15095"/>
        <s v="123-15096"/>
        <s v="123-15097"/>
        <s v="123-15098"/>
        <s v="123-15099"/>
        <s v="123-15100"/>
        <s v="123-15101"/>
        <s v="123-15102"/>
        <s v="123-15103"/>
        <s v="123-15104"/>
        <s v="123-15105"/>
        <s v="123-15106"/>
        <s v="123-15107"/>
        <s v="123-15108"/>
        <s v="123-15109"/>
        <s v="123-15110"/>
        <s v="123-15111"/>
        <s v="123-15112"/>
        <s v="123-15113"/>
        <s v="123-15114"/>
        <s v="123-15115"/>
        <s v="123-15116"/>
        <s v="123-15117"/>
        <s v="123-15118"/>
        <s v="123-15119"/>
        <s v="123-15120"/>
        <s v="123-15121"/>
        <s v="123-15122"/>
        <s v="123-15123"/>
        <s v="123-15124"/>
        <s v="123-15125"/>
        <s v="123-15126"/>
        <s v="123-15127"/>
        <s v="123-15128"/>
        <s v="123-15129"/>
        <s v="123-15130"/>
        <s v="123-15131"/>
        <s v="123-15132"/>
        <s v="123-15133"/>
        <s v="123-15134"/>
        <s v="123-15135"/>
        <s v="123-15136"/>
        <s v="123-15137"/>
        <s v="123-15138"/>
        <s v="123-15139"/>
        <s v="123-15140"/>
        <s v="123-15141"/>
        <s v="123-15142"/>
        <s v="123-15143"/>
        <s v="123-15144"/>
        <s v="123-15145"/>
        <s v="123-15146"/>
        <s v="123-15147"/>
        <s v="123-15148"/>
        <s v="123-15149"/>
        <s v="123-15150"/>
        <s v="123-15151"/>
        <s v="123-15152"/>
        <s v="123-15153"/>
        <s v="123-15154"/>
        <s v="123-15155"/>
        <s v="123-15156"/>
        <s v="123-15157"/>
        <s v="123-15158"/>
        <s v="123-15159"/>
        <s v="123-15160"/>
        <s v="123-15161"/>
        <s v="123-15162"/>
        <s v="123-15163"/>
        <s v="123-15164"/>
        <s v="123-15165"/>
        <s v="123-15166"/>
        <s v="123-15167"/>
        <s v="123-15168"/>
        <s v="123-15169"/>
        <s v="123-15170"/>
        <s v="123-15171"/>
        <s v="123-15172"/>
        <s v="123-15173"/>
        <s v="123-15174"/>
        <s v="123-15175"/>
        <s v="123-15176"/>
        <s v="123-15177"/>
        <s v="123-15178"/>
        <s v="123-15179"/>
        <s v="123-15180"/>
        <s v="123-15181"/>
        <s v="123-15182"/>
        <s v="123-15183"/>
        <s v="123-15184"/>
        <s v="123-15185"/>
        <s v="123-15186"/>
        <s v="123-15187"/>
        <s v="123-15188"/>
        <s v="123-15189"/>
        <s v="123-15190"/>
        <s v="123-15191"/>
        <s v="123-15192"/>
        <s v="123-15193"/>
        <s v="123-15194"/>
        <s v="123-15195"/>
        <s v="123-15196"/>
        <s v="123-15197"/>
        <s v="123-15198"/>
        <s v="123-15199"/>
        <s v="123-15200"/>
        <s v="123-15201"/>
        <s v="123-15202"/>
        <s v="123-15203"/>
        <s v="123-15204"/>
        <s v="123-15205"/>
        <s v="123-15206"/>
        <s v="123-15207"/>
        <s v="123-15208"/>
        <s v="123-15209"/>
        <s v="123-15210"/>
        <s v="123-15211"/>
        <s v="123-15212"/>
        <s v="123-15213"/>
        <s v="123-15214"/>
        <s v="123-15215"/>
        <s v="123-15216"/>
        <s v="123-15217"/>
        <s v="123-15218"/>
        <s v="123-15219"/>
        <s v="123-15220"/>
        <s v="123-15221"/>
        <s v="123-15222"/>
        <s v="123-15223"/>
        <s v="123-15224"/>
        <s v="123-15225"/>
        <s v="123-15226"/>
        <s v="123-15227"/>
        <s v="123-15228"/>
        <s v="123-15229"/>
        <s v="123-15230"/>
        <s v="123-15231"/>
        <s v="123-15232"/>
        <s v="123-15233"/>
        <s v="123-15234"/>
        <s v="123-15235"/>
        <s v="123-15236"/>
        <s v="123-15237"/>
        <s v="123-15238"/>
        <s v="123-15239"/>
        <s v="123-15240"/>
        <s v="123-15241"/>
        <s v="123-15242"/>
        <s v="123-15243"/>
        <s v="123-15244"/>
        <s v="123-15245"/>
        <s v="123-15246"/>
        <s v="123-15247"/>
        <s v="123-15248"/>
        <s v="123-15249"/>
        <s v="123-15250"/>
        <s v="123-15251"/>
        <s v="123-15252"/>
        <s v="123-15253"/>
        <s v="123-15254"/>
        <s v="123-15255"/>
        <s v="123-15256"/>
        <s v="123-15257"/>
        <s v="123-15258"/>
        <s v="123-15259"/>
        <s v="123-15260"/>
        <s v="123-15261"/>
        <s v="123-15262"/>
        <s v="123-15263"/>
        <s v="123-15264"/>
        <s v="123-15265"/>
        <s v="123-15266"/>
        <s v="123-15267"/>
        <s v="123-15268"/>
        <s v="123-15269"/>
        <s v="123-15270"/>
        <s v="123-15271"/>
        <s v="123-15272"/>
        <s v="123-15273"/>
        <s v="123-15274"/>
        <s v="123-15275"/>
        <s v="123-15276"/>
        <s v="123-15277"/>
        <s v="123-15278"/>
        <s v="123-15279"/>
        <s v="123-15280"/>
        <s v="123-15281"/>
        <s v="123-15282"/>
        <s v="123-15283"/>
        <s v="123-15284"/>
        <s v="123-15285"/>
        <s v="123-15286"/>
        <s v="123-15287"/>
        <s v="123-15288"/>
        <s v="123-15289"/>
        <s v="123-15290"/>
        <s v="123-15291"/>
        <s v="123-15292"/>
        <s v="123-15293"/>
        <s v="123-15294"/>
        <s v="123-15295"/>
        <s v="123-15296"/>
        <s v="123-15297"/>
        <s v="123-15298"/>
        <s v="123-15299"/>
        <s v="123-15300"/>
        <s v="123-15301"/>
        <s v="123-15302"/>
        <s v="123-15303"/>
        <s v="123-15304"/>
        <s v="123-15305"/>
        <s v="123-15306"/>
        <s v="123-15307"/>
        <s v="123-15308"/>
        <s v="123-15309"/>
        <s v="123-15310"/>
        <s v="123-15311"/>
        <s v="123-15312"/>
        <s v="123-15313"/>
        <s v="123-15314"/>
        <s v="123-15315"/>
        <s v="123-15316"/>
        <s v="123-15317"/>
        <s v="123-15318"/>
        <s v="123-15319"/>
        <s v="123-15320"/>
        <s v="123-15321"/>
        <s v="123-15322"/>
        <s v="123-15323"/>
        <s v="123-15324"/>
        <s v="123-15325"/>
        <s v="123-15326"/>
        <s v="123-15327"/>
        <s v="123-15328"/>
        <s v="123-15329"/>
        <s v="123-15330"/>
        <s v="123-15331"/>
        <s v="123-15332"/>
        <s v="123-15333"/>
        <s v="123-15334"/>
        <s v="123-15335"/>
        <s v="123-15336"/>
        <s v="123-15337"/>
        <s v="123-15338"/>
        <s v="123-15339"/>
        <s v="123-15340"/>
        <s v="123-15341"/>
        <s v="123-15342"/>
        <s v="123-15343"/>
        <s v="123-15344"/>
        <s v="123-15345"/>
        <s v="123-15346"/>
        <s v="123-15347"/>
        <s v="123-15348"/>
        <s v="123-15349"/>
        <s v="123-15350"/>
        <s v="123-15351"/>
        <s v="123-15352"/>
        <s v="123-15353"/>
        <s v="123-15354"/>
        <s v="123-15355"/>
        <s v="123-15356"/>
        <s v="123-15357"/>
        <s v="123-15358"/>
        <s v="123-15359"/>
        <s v="123-15360"/>
        <s v="123-15361"/>
        <s v="123-15362"/>
        <s v="123-15363"/>
        <s v="123-15364"/>
        <s v="123-15365"/>
        <s v="123-15366"/>
        <s v="123-15367"/>
        <s v="123-15368"/>
        <s v="123-15369"/>
        <s v="123-15370"/>
        <s v="123-15371"/>
        <s v="123-15372"/>
        <s v="123-15373"/>
        <s v="123-15374"/>
        <s v="123-15375"/>
        <s v="123-15376"/>
        <s v="123-15377"/>
        <s v="123-15378"/>
        <s v="123-15379"/>
        <s v="123-15380"/>
        <s v="123-15381"/>
        <s v="123-15382"/>
        <s v="123-15383"/>
        <s v="123-15384"/>
        <s v="123-15385"/>
        <s v="123-15386"/>
        <s v="123-15387"/>
        <s v="123-15388"/>
        <s v="123-15389"/>
        <s v="123-15390"/>
        <s v="123-15391"/>
        <s v="123-15392"/>
        <s v="123-15393"/>
        <s v="123-15394"/>
        <s v="123-15395"/>
        <s v="123-15396"/>
        <s v="123-15397"/>
        <s v="123-15398"/>
        <s v="123-15399"/>
        <s v="123-15400"/>
        <s v="123-15401"/>
        <s v="123-15402"/>
        <s v="123-15403"/>
        <s v="123-15404"/>
        <s v="123-15405"/>
        <s v="123-15406"/>
        <s v="123-15407"/>
        <s v="123-15408"/>
        <s v="123-15409"/>
        <s v="123-15410"/>
        <s v="123-15411"/>
        <s v="123-15412"/>
        <s v="123-15413"/>
        <s v="123-15414"/>
        <s v="123-15415"/>
        <s v="123-15416"/>
        <s v="123-15417"/>
        <s v="123-15418"/>
        <s v="123-15419"/>
        <s v="123-15420"/>
        <s v="123-15421"/>
        <s v="123-15422"/>
        <s v="123-15423"/>
        <s v="123-15424"/>
        <s v="123-15425"/>
        <s v="123-15426"/>
        <s v="123-15427"/>
        <s v="123-15428"/>
        <s v="123-15429"/>
        <s v="123-15430"/>
        <s v="123-15431"/>
        <s v="123-15432"/>
        <s v="123-15433"/>
        <s v="123-15434"/>
        <s v="123-15435"/>
        <s v="123-15436"/>
        <s v="123-15437"/>
        <s v="123-15438"/>
        <s v="123-15439"/>
        <s v="123-15440"/>
        <s v="123-15441"/>
        <s v="123-15442"/>
        <s v="123-15443"/>
        <s v="123-15444"/>
        <s v="123-15445"/>
        <s v="123-15446"/>
        <s v="123-15447"/>
        <s v="123-15448"/>
        <s v="123-15449"/>
        <s v="123-15450"/>
        <s v="123-15451"/>
        <s v="123-15452"/>
        <s v="123-15453"/>
        <s v="123-15454"/>
        <s v="123-15455"/>
        <s v="123-15456"/>
        <s v="123-15457"/>
        <s v="123-15458"/>
        <s v="123-15459"/>
        <s v="123-15460"/>
        <s v="123-15461"/>
        <s v="123-15462"/>
        <s v="123-15463"/>
        <s v="123-15464"/>
        <s v="123-15465"/>
        <s v="123-15466"/>
        <s v="123-15467"/>
        <s v="123-15468"/>
        <s v="123-15469"/>
        <s v="123-15470"/>
        <s v="123-15471"/>
        <s v="123-15472"/>
        <s v="123-15473"/>
        <s v="123-15474"/>
        <s v="123-15475"/>
        <s v="123-15476"/>
        <s v="123-15477"/>
        <s v="123-15478"/>
        <s v="123-15479"/>
        <s v="123-15480"/>
        <s v="123-15481"/>
        <s v="123-15482"/>
        <s v="123-15483"/>
        <s v="123-15484"/>
        <s v="123-15485"/>
        <s v="123-15486"/>
        <s v="123-15487"/>
        <s v="123-15488"/>
        <s v="123-15489"/>
        <s v="123-15490"/>
        <s v="123-15491"/>
        <s v="123-15492"/>
        <s v="123-15493"/>
        <s v="123-15494"/>
        <s v="123-15495"/>
        <s v="123-15496"/>
        <s v="123-15497"/>
        <s v="123-15498"/>
        <s v="123-15499"/>
        <s v="123-15500"/>
        <s v="123-15501"/>
        <s v="123-15502"/>
        <s v="123-15503"/>
        <s v="123-15504"/>
        <s v="123-15505"/>
        <s v="123-15506"/>
        <s v="123-15507"/>
        <s v="123-15508"/>
        <s v="123-15509"/>
        <s v="123-15510"/>
        <s v="123-15511"/>
        <s v="123-15512"/>
        <s v="123-15513"/>
        <s v="123-15514"/>
        <s v="123-15515"/>
        <s v="123-15516"/>
        <s v="123-15517"/>
        <s v="123-15518"/>
        <s v="123-15519"/>
        <s v="123-15520"/>
        <s v="123-15521"/>
        <s v="123-15522"/>
        <s v="123-15523"/>
        <s v="123-15524"/>
        <s v="123-15525"/>
        <s v="123-15526"/>
        <s v="123-15527"/>
        <s v="123-15528"/>
        <s v="123-15529"/>
        <s v="123-15530"/>
        <s v="123-15531"/>
        <s v="123-15532"/>
        <s v="123-15533"/>
        <s v="123-15534"/>
        <s v="123-15535"/>
        <s v="123-15536"/>
        <s v="123-15537"/>
        <s v="123-15538"/>
        <s v="123-15539"/>
        <s v="123-15540"/>
        <s v="123-15541"/>
        <s v="123-15542"/>
        <s v="123-15543"/>
        <s v="123-15544"/>
        <s v="123-15545"/>
        <s v="123-15546"/>
        <s v="123-15547"/>
        <s v="123-15548"/>
        <s v="123-15549"/>
        <s v="123-15550"/>
        <s v="123-15551"/>
        <s v="123-15552"/>
        <s v="123-15553"/>
        <s v="123-15554"/>
        <s v="123-15555"/>
        <s v="123-15556"/>
        <s v="123-15557"/>
        <s v="123-15558"/>
        <s v="123-15559"/>
        <s v="123-15560"/>
        <s v="123-15561"/>
        <s v="123-15562"/>
        <s v="123-15563"/>
        <s v="123-15564"/>
        <s v="123-15565"/>
        <s v="123-15566"/>
        <s v="123-15567"/>
        <s v="123-15568"/>
        <s v="123-15569"/>
        <s v="123-15570"/>
        <s v="123-15571"/>
        <s v="123-15572"/>
        <s v="123-15573"/>
        <s v="123-15574"/>
        <s v="123-15575"/>
        <s v="123-15576"/>
        <s v="123-15577"/>
        <s v="123-15578"/>
        <s v="123-15579"/>
        <s v="123-15580"/>
        <s v="123-15581"/>
        <s v="123-15582"/>
        <s v="123-15583"/>
        <s v="123-15584"/>
        <s v="123-15585"/>
        <s v="123-15586"/>
        <s v="123-15587"/>
        <s v="123-15588"/>
        <s v="123-15589"/>
        <s v="123-15590"/>
        <s v="123-15591"/>
        <s v="123-15592"/>
        <s v="123-15593"/>
        <s v="123-15594"/>
        <s v="123-15595"/>
        <s v="123-15596"/>
        <s v="123-15597"/>
        <s v="123-15598"/>
        <s v="123-15599"/>
        <s v="123-15600"/>
        <s v="123-15601"/>
        <s v="123-15602"/>
        <s v="123-15603"/>
        <s v="123-15604"/>
        <s v="123-15605"/>
        <s v="123-15606"/>
        <s v="123-15607"/>
        <s v="123-15608"/>
        <s v="123-15609"/>
        <s v="123-15610"/>
        <s v="123-15611"/>
        <s v="123-15612"/>
        <s v="123-15613"/>
        <s v="123-15614"/>
        <s v="123-15615"/>
        <s v="123-15616"/>
        <s v="123-15617"/>
        <s v="123-15618"/>
        <s v="123-15619"/>
        <s v="123-15620"/>
        <s v="123-15621"/>
        <s v="123-15622"/>
        <s v="123-15623"/>
        <s v="123-15624"/>
        <s v="123-15625"/>
        <s v="123-15626"/>
        <s v="123-15627"/>
        <s v="123-15628"/>
        <s v="123-15629"/>
        <s v="123-15630"/>
        <s v="123-15631"/>
        <s v="123-15632"/>
        <s v="123-15633"/>
        <s v="123-15634"/>
        <s v="123-15635"/>
        <s v="123-15636"/>
        <s v="123-15637"/>
        <s v="123-15638"/>
        <s v="123-15639"/>
        <s v="123-15640"/>
        <s v="123-15641"/>
        <s v="123-15642"/>
        <s v="123-15643"/>
        <s v="123-15644"/>
        <s v="123-15645"/>
        <s v="123-15646"/>
        <s v="123-15647"/>
        <s v="123-15648"/>
        <s v="123-15649"/>
        <s v="123-15650"/>
        <s v="123-15651"/>
        <s v="123-15652"/>
        <s v="123-15653"/>
        <s v="123-15654"/>
        <s v="123-15655"/>
        <s v="123-15656"/>
        <s v="123-15657"/>
        <s v="123-15658"/>
        <s v="123-15659"/>
        <s v="123-15660"/>
        <s v="123-15661"/>
        <s v="123-15662"/>
        <s v="123-15663"/>
        <s v="123-15664"/>
        <s v="123-15665"/>
        <s v="123-15666"/>
        <s v="123-15667"/>
        <s v="123-15668"/>
        <s v="123-15669"/>
        <s v="123-15670"/>
        <s v="123-15671"/>
        <s v="123-15672"/>
        <s v="123-15673"/>
        <s v="123-15674"/>
        <s v="123-15675"/>
        <s v="123-15676"/>
        <s v="123-15677"/>
        <s v="123-15678"/>
        <s v="123-15679"/>
        <s v="123-15680"/>
        <s v="123-15681"/>
        <s v="123-15682"/>
        <s v="123-15683"/>
        <s v="123-15684"/>
        <s v="123-15685"/>
        <s v="123-15686"/>
        <s v="123-15687"/>
        <s v="123-15688"/>
        <s v="123-15689"/>
        <s v="123-15690"/>
        <s v="123-15691"/>
        <s v="123-15692"/>
        <s v="123-15693"/>
        <s v="123-15694"/>
        <s v="123-15695"/>
        <s v="123-15696"/>
        <s v="123-15697"/>
        <s v="123-15698"/>
        <s v="123-15699"/>
        <s v="123-15700"/>
        <s v="123-15701"/>
        <s v="123-15702"/>
        <s v="123-15703"/>
        <s v="123-15704"/>
        <s v="123-15705"/>
        <s v="123-15706"/>
        <s v="123-15707"/>
        <s v="123-15708"/>
        <s v="123-15709"/>
        <s v="123-15710"/>
        <s v="123-15711"/>
        <s v="123-15712"/>
        <s v="123-15713"/>
        <s v="123-15714"/>
        <s v="123-15715"/>
        <s v="123-15716"/>
        <s v="123-15717"/>
        <s v="123-15718"/>
        <s v="123-15719"/>
        <s v="123-15720"/>
        <s v="123-15721"/>
        <s v="123-15722"/>
        <s v="123-15723"/>
        <s v="123-15724"/>
        <s v="123-15725"/>
        <s v="123-15726"/>
        <s v="123-15727"/>
        <s v="123-15728"/>
        <s v="123-15729"/>
        <s v="123-15730"/>
        <s v="123-15731"/>
        <s v="123-15732"/>
        <s v="123-15733"/>
        <s v="123-15734"/>
        <s v="123-15735"/>
        <s v="123-15736"/>
        <s v="123-15737"/>
        <s v="123-15738"/>
        <s v="123-15739"/>
        <s v="123-15740"/>
        <s v="123-15741"/>
        <s v="123-15742"/>
        <s v="123-15743"/>
        <s v="123-15744"/>
        <s v="123-15745"/>
        <s v="123-15746"/>
        <s v="123-15747"/>
        <s v="123-15748"/>
        <s v="123-15749"/>
        <s v="123-15750"/>
        <s v="123-15751"/>
        <s v="123-15752"/>
        <s v="123-15753"/>
        <s v="123-15754"/>
        <s v="123-15755"/>
        <s v="123-15756"/>
        <s v="123-15757"/>
        <s v="123-15758"/>
        <s v="123-15759"/>
        <s v="123-15760"/>
        <s v="123-15761"/>
        <s v="123-15762"/>
        <s v="123-15763"/>
        <s v="123-15764"/>
        <s v="123-15765"/>
        <s v="123-15766"/>
        <s v="123-15767"/>
        <s v="123-15768"/>
        <s v="123-15769"/>
        <s v="123-15770"/>
        <s v="123-15771"/>
        <s v="123-15772"/>
        <s v="123-15773"/>
        <s v="123-15774"/>
        <s v="123-15775"/>
        <s v="123-15776"/>
        <s v="123-15777"/>
        <s v="123-15778"/>
        <s v="123-15779"/>
        <s v="123-15780"/>
        <s v="123-15781"/>
        <s v="123-15782"/>
        <s v="123-15783"/>
        <s v="123-15784"/>
        <s v="123-15785"/>
        <s v="123-15786"/>
        <s v="123-15787"/>
        <s v="123-15788"/>
        <s v="123-15789"/>
        <s v="123-15790"/>
        <s v="123-15791"/>
        <s v="123-15792"/>
        <s v="123-15793"/>
        <s v="123-15794"/>
        <s v="123-15795"/>
        <s v="123-15796"/>
        <s v="123-15797"/>
        <s v="123-15798"/>
        <s v="123-15799"/>
        <s v="123-15800"/>
        <s v="123-15801"/>
        <s v="123-15802"/>
        <s v="123-15803"/>
        <s v="123-15804"/>
        <s v="123-15805"/>
        <s v="123-15806"/>
        <s v="123-15807"/>
        <s v="123-15808"/>
        <s v="123-15809"/>
        <s v="123-15810"/>
        <s v="123-15811"/>
        <s v="123-15812"/>
        <s v="123-15813"/>
        <s v="123-15814"/>
        <s v="123-15815"/>
        <s v="123-15816"/>
        <s v="123-15817"/>
        <s v="123-15818"/>
        <s v="123-15819"/>
        <s v="123-15820"/>
        <s v="123-15821"/>
        <s v="123-15822"/>
        <s v="123-15823"/>
        <s v="123-15824"/>
        <s v="123-15825"/>
        <s v="123-15826"/>
        <s v="123-15827"/>
        <s v="123-15828"/>
        <s v="123-15829"/>
        <s v="123-15830"/>
        <s v="123-15831"/>
        <s v="123-15832"/>
        <s v="123-15833"/>
        <s v="123-15834"/>
        <s v="123-15835"/>
        <s v="123-15836"/>
        <s v="123-15837"/>
        <s v="123-15838"/>
        <s v="123-15839"/>
        <s v="123-15840"/>
        <s v="123-15841"/>
        <s v="123-15842"/>
        <s v="123-15843"/>
        <s v="123-15844"/>
        <s v="123-15845"/>
        <s v="123-15846"/>
        <s v="123-15847"/>
        <s v="123-15848"/>
        <s v="123-15849"/>
        <s v="123-15850"/>
        <s v="123-15851"/>
        <s v="123-15852"/>
        <s v="123-15853"/>
        <s v="123-15854"/>
        <s v="123-15855"/>
        <s v="123-15856"/>
        <s v="123-15857"/>
        <s v="123-15858"/>
        <s v="123-15859"/>
        <s v="123-15860"/>
        <s v="123-15861"/>
        <s v="123-15862"/>
        <s v="123-15863"/>
        <s v="123-15864"/>
        <s v="123-15865"/>
        <s v="123-15866"/>
        <s v="123-15867"/>
        <s v="123-15868"/>
        <s v="123-15869"/>
        <s v="123-15870"/>
        <s v="123-15871"/>
        <s v="123-15872"/>
        <s v="123-15873"/>
        <s v="123-15874"/>
        <s v="123-15875"/>
        <s v="123-15876"/>
        <s v="123-15877"/>
        <s v="123-15878"/>
        <s v="123-15879"/>
        <s v="123-15880"/>
        <s v="123-15881"/>
        <s v="123-15882"/>
        <s v="123-15883"/>
        <s v="123-15884"/>
        <s v="123-15885"/>
        <s v="123-15886"/>
        <s v="123-15887"/>
        <s v="123-15888"/>
        <s v="123-15889"/>
        <s v="123-15890"/>
        <s v="123-15891"/>
        <s v="123-15892"/>
        <s v="123-15893"/>
        <s v="123-15894"/>
        <s v="123-15895"/>
        <s v="123-15896"/>
        <s v="123-15897"/>
        <s v="123-15898"/>
        <s v="123-15899"/>
        <s v="123-15900"/>
        <s v="123-15901"/>
        <s v="123-15902"/>
        <s v="123-15903"/>
        <s v="123-15904"/>
        <s v="123-15905"/>
        <s v="123-15906"/>
        <s v="123-15907"/>
        <s v="123-15908"/>
        <s v="123-15909"/>
        <s v="123-15910"/>
        <s v="123-15911"/>
        <s v="123-15912"/>
        <s v="123-15913"/>
        <s v="123-15914"/>
        <s v="123-15915"/>
        <s v="123-15916"/>
        <s v="123-15917"/>
        <s v="123-15918"/>
        <s v="123-15919"/>
        <s v="123-15920"/>
        <s v="123-15921"/>
        <s v="123-15922"/>
        <s v="123-15923"/>
        <s v="123-15924"/>
        <s v="123-15925"/>
        <s v="123-15926"/>
        <s v="123-15927"/>
        <s v="123-15928"/>
        <s v="123-15929"/>
        <s v="123-15930"/>
        <s v="123-15931"/>
        <s v="123-15932"/>
        <s v="123-15933"/>
        <s v="123-15934"/>
        <s v="123-15935"/>
        <s v="123-15936"/>
        <s v="123-15937"/>
        <s v="123-15938"/>
        <s v="123-15939"/>
        <s v="123-15940"/>
        <s v="123-15941"/>
        <s v="123-15942"/>
        <s v="123-15943"/>
        <s v="123-15944"/>
        <s v="123-15945"/>
        <s v="123-15946"/>
        <s v="123-15947"/>
        <s v="123-15948"/>
        <s v="123-15949"/>
        <s v="123-15950"/>
        <s v="123-15951"/>
        <s v="123-15952"/>
        <s v="123-15953"/>
        <s v="123-15954"/>
        <s v="123-15955"/>
        <s v="123-15956"/>
        <s v="123-15957"/>
        <s v="123-15958"/>
        <s v="123-15959"/>
        <s v="123-15960"/>
        <s v="123-15961"/>
        <s v="123-15962"/>
        <s v="123-15963"/>
        <s v="123-15964"/>
        <s v="123-15965"/>
        <s v="123-15966"/>
        <s v="123-15967"/>
        <s v="123-15968"/>
        <s v="123-15969"/>
        <s v="123-15970"/>
        <s v="123-15971"/>
        <s v="123-15972"/>
        <s v="123-15973"/>
        <s v="123-15974"/>
        <s v="123-15975"/>
        <s v="123-15976"/>
        <s v="123-15977"/>
        <s v="123-15978"/>
        <s v="123-15979"/>
        <s v="123-15980"/>
        <s v="123-15981"/>
        <s v="123-15982"/>
        <s v="123-15983"/>
        <s v="123-15984"/>
        <s v="123-15985"/>
        <s v="123-15986"/>
        <s v="123-15987"/>
        <s v="123-15988"/>
        <s v="123-15989"/>
        <s v="123-15990"/>
        <s v="123-15991"/>
        <s v="123-15992"/>
        <s v="123-15993"/>
        <s v="123-15994"/>
        <s v="123-15995"/>
        <s v="123-15996"/>
        <s v="123-15997"/>
        <s v="123-15998"/>
        <s v="123-15999"/>
        <s v="123-16000"/>
        <s v="123-16001"/>
        <s v="123-16002"/>
        <s v="123-16003"/>
        <s v="123-16004"/>
        <s v="123-16005"/>
        <s v="123-16006"/>
        <s v="123-16007"/>
        <s v="123-16008"/>
        <s v="123-16009"/>
        <s v="123-16010"/>
        <s v="123-16011"/>
        <s v="123-16012"/>
        <s v="123-16013"/>
        <s v="123-16014"/>
        <s v="123-16015"/>
        <s v="123-16016"/>
        <s v="123-16017"/>
        <s v="123-16018"/>
        <s v="123-16019"/>
        <s v="123-16020"/>
        <s v="123-16021"/>
        <s v="123-16022"/>
        <s v="123-16023"/>
        <s v="123-16024"/>
        <s v="123-16025"/>
        <s v="123-16026"/>
        <s v="123-16027"/>
        <s v="123-16028"/>
        <s v="123-16029"/>
        <s v="123-16030"/>
        <s v="123-16031"/>
        <s v="123-16032"/>
        <s v="123-16033"/>
        <s v="123-16034"/>
        <s v="123-16035"/>
        <s v="123-16036"/>
        <s v="123-16037"/>
        <s v="123-16038"/>
        <s v="123-16039"/>
        <s v="123-16040"/>
        <s v="123-16041"/>
        <s v="123-16042"/>
        <s v="123-16043"/>
        <s v="123-16044"/>
        <s v="123-16045"/>
        <s v="123-16046"/>
        <s v="123-16047"/>
        <s v="123-16048"/>
        <s v="123-16049"/>
        <s v="123-16050"/>
        <s v="123-16051"/>
        <s v="123-16052"/>
        <s v="123-16053"/>
        <s v="123-16054"/>
        <s v="123-16055"/>
        <s v="123-16056"/>
        <s v="123-16057"/>
        <s v="123-16058"/>
        <s v="123-16059"/>
        <s v="123-16060"/>
        <s v="123-16061"/>
        <s v="123-16062"/>
        <s v="123-16063"/>
        <s v="123-16064"/>
        <s v="123-16065"/>
        <s v="123-16066"/>
        <s v="123-16067"/>
        <s v="123-16068"/>
        <s v="123-16069"/>
        <s v="123-16070"/>
        <s v="123-16071"/>
        <s v="123-16072"/>
        <s v="123-16073"/>
        <s v="123-16074"/>
        <s v="123-16075"/>
        <s v="123-16076"/>
        <s v="123-16077"/>
        <s v="123-16078"/>
        <s v="123-16079"/>
        <s v="123-16080"/>
        <s v="123-16081"/>
        <s v="123-16082"/>
        <s v="123-16083"/>
        <s v="123-16084"/>
        <s v="123-16085"/>
        <s v="123-16086"/>
        <s v="123-16087"/>
        <s v="123-16088"/>
        <s v="123-16089"/>
        <s v="123-16090"/>
        <s v="123-16091"/>
        <s v="123-16092"/>
        <s v="123-16093"/>
        <s v="123-16094"/>
        <s v="123-16095"/>
        <s v="123-16096"/>
        <s v="123-16097"/>
        <s v="123-16098"/>
        <s v="123-16099"/>
        <s v="123-16100"/>
        <s v="123-16101"/>
        <s v="123-16102"/>
        <s v="123-16103"/>
        <s v="123-16104"/>
        <s v="123-16105"/>
        <s v="123-16106"/>
        <s v="123-16107"/>
        <s v="123-16108"/>
        <s v="123-16109"/>
        <s v="123-16110"/>
        <s v="123-16111"/>
        <s v="123-16112"/>
        <s v="123-16113"/>
        <s v="123-16114"/>
        <s v="123-16115"/>
        <s v="123-16116"/>
        <s v="123-16117"/>
        <s v="123-16118"/>
        <s v="123-16119"/>
        <s v="123-16120"/>
        <s v="123-16121"/>
        <s v="123-16122"/>
        <s v="123-16123"/>
        <s v="123-16124"/>
        <s v="123-16125"/>
        <s v="123-16126"/>
        <s v="123-16127"/>
        <s v="123-16128"/>
        <s v="123-16129"/>
        <s v="123-16130"/>
        <s v="123-16131"/>
        <s v="123-16132"/>
        <s v="123-16133"/>
        <s v="123-16134"/>
        <s v="123-16135"/>
        <s v="123-16136"/>
        <s v="123-16137"/>
        <s v="123-16138"/>
        <s v="123-16139"/>
        <s v="123-16140"/>
        <s v="123-16141"/>
        <s v="123-16142"/>
        <s v="123-16143"/>
        <s v="123-16144"/>
        <s v="123-16145"/>
        <s v="123-16146"/>
        <s v="123-16147"/>
        <s v="123-16148"/>
        <s v="123-16149"/>
        <s v="123-16150"/>
        <s v="123-16151"/>
        <s v="123-16152"/>
        <s v="123-16153"/>
        <s v="123-16154"/>
        <s v="123-16155"/>
        <s v="123-16156"/>
        <s v="123-16157"/>
        <s v="123-16158"/>
        <s v="123-16159"/>
        <s v="123-16160"/>
        <s v="123-16161"/>
        <s v="123-16162"/>
        <s v="123-16163"/>
        <s v="123-16164"/>
        <s v="123-16165"/>
        <s v="123-16166"/>
        <s v="123-16167"/>
        <s v="123-16168"/>
        <s v="123-16169"/>
        <s v="123-16170"/>
        <s v="123-16171"/>
        <s v="123-16172"/>
        <s v="123-16173"/>
        <s v="123-16174"/>
        <s v="123-16175"/>
        <s v="123-16176"/>
        <s v="123-16177"/>
        <s v="123-16178"/>
        <s v="123-16179"/>
        <s v="123-16180"/>
        <s v="123-16181"/>
        <s v="123-16182"/>
        <s v="123-16183"/>
        <s v="123-16184"/>
        <s v="123-16185"/>
        <s v="123-16186"/>
        <s v="123-16187"/>
        <s v="123-16188"/>
        <s v="123-16189"/>
        <s v="123-16190"/>
        <s v="123-16191"/>
        <s v="123-16192"/>
        <s v="123-16193"/>
        <s v="123-16194"/>
        <s v="123-16195"/>
        <s v="123-16196"/>
        <s v="123-16197"/>
        <s v="123-16198"/>
        <s v="123-16199"/>
        <s v="123-16200"/>
        <s v="123-16201"/>
        <s v="123-16202"/>
        <s v="123-16203"/>
        <s v="123-16204"/>
        <s v="123-16205"/>
        <s v="123-16206"/>
        <s v="123-16207"/>
        <s v="123-16208"/>
        <s v="123-16209"/>
        <s v="123-16210"/>
        <s v="123-16211"/>
        <s v="123-16212"/>
        <s v="123-16213"/>
        <s v="123-16214"/>
        <s v="123-16215"/>
        <s v="123-16216"/>
        <s v="123-16217"/>
        <s v="123-16218"/>
        <s v="123-16219"/>
        <s v="123-16220"/>
        <s v="123-16221"/>
        <s v="123-16222"/>
        <s v="123-16223"/>
        <s v="123-16224"/>
        <s v="123-16225"/>
        <s v="123-16226"/>
        <s v="123-16227"/>
        <s v="123-16228"/>
        <s v="123-16229"/>
        <s v="123-16230"/>
        <s v="123-16231"/>
        <s v="123-16232"/>
        <s v="123-16233"/>
        <s v="123-16234"/>
        <s v="123-16235"/>
        <s v="123-16236"/>
        <s v="123-16237"/>
        <s v="123-16238"/>
        <s v="123-16239"/>
        <s v="123-16240"/>
        <s v="123-16241"/>
        <s v="123-16242"/>
        <s v="123-16243"/>
        <s v="123-16244"/>
        <s v="123-16245"/>
        <s v="123-16246"/>
        <s v="123-16247"/>
        <s v="123-16248"/>
        <s v="123-16249"/>
        <s v="123-16250"/>
        <s v="123-16251"/>
        <s v="123-16252"/>
        <s v="123-16253"/>
        <s v="123-16254"/>
        <s v="123-16255"/>
        <s v="123-16256"/>
        <s v="123-16257"/>
        <s v="123-16258"/>
        <s v="123-16259"/>
        <s v="123-16260"/>
        <s v="123-16261"/>
        <s v="123-16262"/>
        <s v="123-16263"/>
        <s v="123-16264"/>
        <s v="123-16265"/>
        <s v="123-16266"/>
        <s v="123-16267"/>
        <s v="123-16268"/>
        <s v="123-16269"/>
        <s v="123-16270"/>
        <s v="123-16271"/>
        <s v="123-16272"/>
        <s v="123-16273"/>
        <s v="123-16274"/>
        <s v="123-16275"/>
        <s v="123-16276"/>
        <s v="123-16277"/>
        <s v="123-16278"/>
        <s v="123-16279"/>
        <s v="123-16280"/>
        <s v="123-16281"/>
        <s v="123-16282"/>
        <s v="123-16283"/>
        <s v="123-16284"/>
        <s v="123-16285"/>
        <s v="123-16286"/>
        <s v="123-16287"/>
        <s v="123-16288"/>
        <s v="123-16289"/>
        <s v="123-16290"/>
        <s v="123-16291"/>
        <s v="123-16292"/>
        <s v="123-16293"/>
        <s v="123-16294"/>
        <s v="123-16295"/>
        <s v="123-16296"/>
        <s v="123-16297"/>
        <s v="123-16298"/>
        <s v="123-16299"/>
        <s v="123-16300"/>
        <s v="123-16301"/>
        <s v="123-16302"/>
        <s v="123-16303"/>
        <s v="123-16304"/>
        <s v="123-16305"/>
        <s v="123-16306"/>
        <s v="123-16307"/>
        <s v="123-16308"/>
        <s v="123-16309"/>
        <s v="123-16310"/>
        <s v="123-16311"/>
        <s v="123-16312"/>
        <s v="123-16313"/>
        <s v="123-16314"/>
        <s v="123-16315"/>
        <s v="123-16316"/>
        <s v="123-16317"/>
        <s v="123-16318"/>
        <s v="123-16319"/>
        <s v="123-16320"/>
        <s v="123-16321"/>
        <s v="123-16322"/>
        <s v="123-16323"/>
        <s v="123-16324"/>
        <s v="123-16325"/>
        <s v="123-16326"/>
        <s v="123-16327"/>
        <s v="123-16328"/>
        <s v="123-16329"/>
        <s v="123-16330"/>
        <s v="123-16331"/>
        <s v="123-16332"/>
        <s v="123-16333"/>
        <s v="123-16334"/>
        <s v="123-16335"/>
        <s v="123-16336"/>
        <s v="123-16337"/>
        <s v="123-16338"/>
        <s v="123-16339"/>
        <s v="123-16340"/>
        <s v="123-16341"/>
        <s v="123-16342"/>
        <s v="123-16343"/>
        <s v="123-16344"/>
        <s v="123-16345"/>
        <s v="123-16346"/>
        <s v="123-16347"/>
        <s v="123-16348"/>
        <s v="123-16349"/>
        <s v="123-16350"/>
        <s v="123-16351"/>
        <s v="123-16352"/>
        <s v="123-16353"/>
        <s v="123-16354"/>
        <s v="123-16355"/>
        <s v="123-16356"/>
        <s v="123-16357"/>
        <s v="123-16358"/>
        <s v="123-16359"/>
        <s v="123-16360"/>
        <s v="123-16361"/>
        <s v="123-16362"/>
        <s v="123-16363"/>
        <s v="123-16364"/>
        <s v="123-16365"/>
        <s v="123-16366"/>
        <s v="123-16367"/>
        <s v="123-16368"/>
        <s v="123-16369"/>
        <s v="123-16370"/>
        <s v="123-16371"/>
        <s v="123-16372"/>
        <s v="123-16373"/>
        <s v="123-16374"/>
        <s v="123-16375"/>
        <s v="123-16376"/>
        <s v="123-16377"/>
        <s v="123-16378"/>
        <s v="123-16379"/>
        <s v="123-16380"/>
        <s v="123-16381"/>
        <s v="123-16382"/>
        <s v="123-16383"/>
        <s v="123-16384"/>
        <s v="123-16385"/>
        <s v="123-16386"/>
        <s v="123-16387"/>
        <s v="123-16388"/>
        <s v="123-16389"/>
        <s v="123-16390"/>
        <s v="123-16391"/>
        <s v="123-16392"/>
        <s v="123-16393"/>
        <s v="123-16394"/>
        <s v="123-16395"/>
        <s v="123-16396"/>
        <s v="123-16397"/>
        <s v="123-16398"/>
        <s v="123-16399"/>
        <s v="123-16400"/>
        <s v="123-16401"/>
        <s v="123-16402"/>
        <s v="123-16403"/>
        <s v="123-16404"/>
        <s v="123-16405"/>
        <s v="123-16406"/>
        <s v="123-16407"/>
        <s v="123-16408"/>
        <s v="123-16409"/>
        <s v="123-16410"/>
        <s v="123-16411"/>
        <s v="123-16412"/>
        <s v="123-16413"/>
        <s v="123-16414"/>
        <s v="123-16415"/>
        <s v="123-16416"/>
        <s v="123-16417"/>
        <s v="123-16418"/>
        <s v="123-16419"/>
        <s v="123-16420"/>
        <s v="123-16421"/>
        <s v="123-16422"/>
        <s v="123-16423"/>
        <s v="123-16424"/>
        <s v="123-16425"/>
        <s v="123-16426"/>
        <s v="123-16427"/>
        <s v="123-16428"/>
        <s v="123-16429"/>
        <s v="123-16430"/>
        <s v="123-16431"/>
        <s v="123-16432"/>
        <s v="123-16433"/>
        <s v="123-16434"/>
        <s v="123-16435"/>
        <s v="123-16436"/>
        <s v="123-16437"/>
        <s v="123-16438"/>
        <s v="123-16439"/>
        <s v="123-16440"/>
        <s v="123-16441"/>
        <s v="123-16442"/>
        <s v="123-16443"/>
        <s v="123-16444"/>
        <s v="123-16445"/>
        <s v="123-16446"/>
        <s v="123-16447"/>
        <s v="123-16448"/>
        <s v="123-16449"/>
        <s v="123-16450"/>
        <s v="123-16451"/>
        <s v="123-16452"/>
        <s v="123-16453"/>
        <s v="123-16454"/>
        <s v="123-16455"/>
        <s v="123-16456"/>
        <s v="123-16457"/>
        <s v="123-16458"/>
        <s v="123-16459"/>
        <s v="123-16460"/>
        <s v="123-16461"/>
        <s v="123-16462"/>
        <s v="123-16463"/>
        <s v="123-16464"/>
        <s v="123-16465"/>
        <s v="123-16466"/>
        <s v="123-16467"/>
        <s v="123-16468"/>
        <s v="123-16469"/>
        <s v="123-16470"/>
        <s v="123-16471"/>
        <s v="123-16472"/>
        <s v="123-16473"/>
        <s v="123-16474"/>
        <s v="123-16475"/>
        <s v="123-16476"/>
        <s v="123-16477"/>
        <s v="123-16478"/>
        <s v="123-16479"/>
        <s v="123-16480"/>
        <s v="123-16481"/>
        <s v="123-16482"/>
        <s v="123-16483"/>
        <s v="123-16484"/>
        <s v="123-16485"/>
        <s v="123-16486"/>
        <s v="123-16487"/>
        <s v="123-16488"/>
        <s v="123-16489"/>
        <s v="123-16490"/>
        <s v="123-16491"/>
        <s v="123-16492"/>
        <s v="123-16493"/>
        <s v="123-16494"/>
        <s v="123-16495"/>
        <s v="123-16496"/>
        <s v="123-16497"/>
        <s v="123-16498"/>
        <s v="123-16499"/>
        <s v="123-16500"/>
        <s v="123-16501"/>
        <s v="123-16502"/>
        <s v="123-16503"/>
        <s v="123-16504"/>
        <s v="123-16505"/>
        <s v="123-16506"/>
        <s v="123-16507"/>
        <s v="123-16508"/>
        <s v="123-16509"/>
        <s v="123-16510"/>
        <s v="123-16511"/>
        <s v="123-16512"/>
        <s v="123-16513"/>
        <s v="123-16514"/>
        <s v="123-16515"/>
        <s v="123-16516"/>
        <s v="123-16517"/>
        <s v="123-16518"/>
        <s v="123-16519"/>
        <s v="123-16520"/>
        <s v="123-16521"/>
        <s v="123-16522"/>
        <s v="123-16523"/>
        <s v="123-16524"/>
        <s v="123-16525"/>
        <s v="123-16526"/>
        <s v="123-16527"/>
        <s v="123-16528"/>
        <s v="123-16529"/>
        <s v="123-16530"/>
        <s v="123-16531"/>
        <s v="123-16532"/>
        <s v="123-16533"/>
        <s v="123-16534"/>
        <s v="123-16535"/>
        <s v="123-16536"/>
        <s v="123-16537"/>
        <s v="123-16538"/>
        <s v="123-16539"/>
        <s v="123-16540"/>
        <s v="123-16541"/>
        <s v="123-16542"/>
        <s v="123-16543"/>
        <s v="123-16544"/>
        <s v="123-16545"/>
        <s v="123-16546"/>
        <s v="123-16547"/>
        <s v="123-16548"/>
        <s v="123-16549"/>
        <s v="123-16550"/>
        <s v="123-16551"/>
        <s v="123-16552"/>
        <s v="123-16553"/>
        <s v="123-16554"/>
        <s v="123-16555"/>
        <s v="123-16556"/>
        <s v="123-16557"/>
        <s v="123-16558"/>
        <s v="123-16559"/>
        <s v="123-16560"/>
        <s v="123-16561"/>
        <s v="123-16562"/>
        <s v="123-16563"/>
        <s v="123-16564"/>
        <s v="123-16565"/>
        <s v="123-16566"/>
        <s v="123-16567"/>
        <s v="123-16568"/>
        <s v="123-16569"/>
        <s v="123-16570"/>
        <s v="123-16571"/>
        <s v="123-16572"/>
        <s v="123-16573"/>
        <s v="123-16574"/>
        <s v="123-16575"/>
        <s v="123-16576"/>
        <s v="123-16577"/>
        <s v="123-16578"/>
        <s v="123-16579"/>
        <s v="123-16580"/>
        <s v="123-16581"/>
        <s v="123-16582"/>
        <s v="123-16583"/>
        <s v="123-16584"/>
        <s v="123-16585"/>
        <s v="123-16586"/>
        <s v="123-16587"/>
        <s v="123-16588"/>
        <s v="123-16589"/>
        <s v="123-16590"/>
        <s v="123-16591"/>
        <s v="123-16592"/>
        <s v="123-16593"/>
        <s v="123-16594"/>
        <s v="123-16595"/>
        <s v="123-16596"/>
        <s v="123-16597"/>
        <s v="123-16598"/>
        <s v="123-16599"/>
        <s v="123-16600"/>
        <s v="123-16601"/>
        <s v="123-16602"/>
        <s v="123-16603"/>
        <s v="123-16604"/>
        <s v="123-16605"/>
        <s v="123-16606"/>
        <s v="123-16607"/>
        <s v="123-16608"/>
        <s v="123-16609"/>
        <s v="123-16610"/>
        <s v="123-16611"/>
        <s v="123-16612"/>
        <s v="123-16613"/>
        <s v="123-16614"/>
        <s v="123-16615"/>
        <s v="123-16616"/>
        <s v="123-16617"/>
        <s v="123-16618"/>
        <s v="123-16619"/>
        <s v="123-16620"/>
        <s v="123-16621"/>
        <s v="123-16622"/>
        <s v="123-16623"/>
        <s v="123-16624"/>
        <s v="123-16625"/>
        <s v="123-16626"/>
        <s v="123-16627"/>
        <s v="123-16628"/>
        <s v="123-16629"/>
        <s v="123-16630"/>
        <s v="123-16631"/>
        <s v="123-16632"/>
        <s v="123-16633"/>
        <s v="123-16634"/>
        <s v="123-16635"/>
        <s v="123-16636"/>
        <s v="123-16637"/>
        <s v="123-16638"/>
        <s v="123-16639"/>
        <s v="123-16640"/>
        <s v="123-16641"/>
        <s v="123-16642"/>
        <s v="123-16643"/>
        <s v="123-16644"/>
        <s v="123-16645"/>
        <s v="123-16646"/>
        <s v="123-16647"/>
        <s v="123-16648"/>
        <s v="123-16649"/>
        <s v="123-16650"/>
        <s v="123-16651"/>
        <s v="123-16652"/>
        <s v="123-16653"/>
        <s v="123-16654"/>
        <s v="123-16655"/>
        <s v="123-16656"/>
        <s v="123-16657"/>
        <s v="123-16658"/>
        <s v="123-16659"/>
        <s v="123-16660"/>
        <s v="123-16661"/>
        <s v="123-16662"/>
        <s v="123-16663"/>
        <s v="123-16664"/>
        <s v="123-16665"/>
        <s v="123-16666"/>
        <s v="123-16667"/>
        <s v="123-16668"/>
        <s v="123-16669"/>
        <s v="123-16670"/>
        <s v="123-16671"/>
        <s v="123-16672"/>
        <s v="123-16673"/>
        <s v="123-16674"/>
        <s v="123-16675"/>
        <s v="123-16676"/>
        <s v="123-16677"/>
        <s v="123-16678"/>
        <s v="123-16679"/>
        <s v="123-16680"/>
        <s v="123-16681"/>
        <s v="123-16682"/>
        <s v="123-16683"/>
        <s v="123-16684"/>
        <s v="123-16685"/>
        <s v="123-16686"/>
        <s v="123-16687"/>
        <s v="123-16688"/>
        <s v="123-16689"/>
        <s v="123-16690"/>
        <s v="123-16691"/>
        <s v="123-16692"/>
        <s v="123-16693"/>
        <s v="123-16694"/>
        <s v="123-16695"/>
        <s v="123-16696"/>
        <s v="123-16697"/>
        <s v="123-16698"/>
        <s v="123-16699"/>
        <s v="123-16700"/>
        <s v="123-16701"/>
        <s v="123-16702"/>
        <s v="123-16703"/>
        <s v="123-16704"/>
        <s v="123-16705"/>
        <s v="123-16706"/>
        <s v="123-16707"/>
        <s v="123-16708"/>
        <s v="123-16709"/>
        <s v="123-16710"/>
        <s v="123-16711"/>
        <s v="123-16712"/>
        <s v="123-16713"/>
        <s v="123-16714"/>
        <s v="123-16715"/>
        <s v="123-16716"/>
        <s v="123-16717"/>
        <s v="123-16718"/>
        <s v="123-16719"/>
        <s v="123-16720"/>
        <s v="123-16721"/>
        <s v="123-16722"/>
        <s v="123-16723"/>
        <s v="123-16724"/>
        <s v="123-16725"/>
        <s v="123-16726"/>
        <s v="123-16727"/>
        <s v="123-16728"/>
        <s v="123-16729"/>
        <s v="123-16730"/>
        <s v="123-16731"/>
        <s v="123-16732"/>
        <s v="123-16733"/>
        <s v="123-16734"/>
        <s v="123-16735"/>
        <s v="123-16736"/>
        <s v="123-16737"/>
        <s v="123-16738"/>
        <s v="123-16739"/>
        <s v="123-16740"/>
        <s v="123-16741"/>
        <s v="123-16742"/>
        <s v="123-16743"/>
        <s v="123-16744"/>
        <s v="123-16745"/>
        <s v="123-16746"/>
        <s v="123-16747"/>
        <s v="123-16748"/>
        <s v="123-16749"/>
        <s v="123-16750"/>
        <s v="123-16751"/>
        <s v="123-16752"/>
        <s v="123-16753"/>
        <s v="123-16754"/>
        <s v="123-16755"/>
        <s v="123-16756"/>
        <s v="123-16757"/>
        <s v="123-16758"/>
        <s v="123-16759"/>
        <s v="123-16760"/>
        <s v="123-16761"/>
        <s v="123-16762"/>
        <s v="123-16763"/>
        <s v="123-16764"/>
        <s v="123-16765"/>
        <s v="123-16766"/>
        <s v="123-16767"/>
        <s v="123-16768"/>
        <s v="123-16769"/>
        <s v="123-16770"/>
        <s v="123-16771"/>
        <s v="123-16772"/>
        <s v="123-16773"/>
        <s v="123-16774"/>
        <s v="123-16775"/>
        <s v="123-16776"/>
        <s v="123-16777"/>
        <s v="123-16778"/>
        <s v="123-16779"/>
        <s v="123-16780"/>
        <s v="123-16781"/>
        <s v="123-16782"/>
        <s v="123-16783"/>
        <s v="123-16784"/>
        <s v="123-16785"/>
        <s v="123-16786"/>
        <s v="123-16787"/>
        <s v="123-16788"/>
        <s v="123-16789"/>
        <s v="123-16790"/>
        <s v="123-16791"/>
        <s v="123-16792"/>
        <s v="123-16793"/>
        <s v="123-16794"/>
        <s v="123-16795"/>
        <s v="123-16796"/>
        <s v="123-16797"/>
        <s v="123-16798"/>
        <s v="123-16799"/>
        <s v="123-16800"/>
        <s v="123-16801"/>
        <s v="123-16802"/>
        <s v="123-16803"/>
        <s v="123-16804"/>
        <s v="123-16805"/>
        <s v="123-16806"/>
        <s v="123-16807"/>
        <s v="123-16808"/>
        <s v="123-16809"/>
        <s v="123-16810"/>
        <s v="123-16811"/>
        <s v="123-16812"/>
        <s v="123-16813"/>
        <s v="123-16814"/>
        <s v="123-16815"/>
        <s v="123-16816"/>
        <s v="123-16817"/>
        <s v="123-16818"/>
        <s v="123-16819"/>
        <s v="123-16820"/>
        <s v="123-16821"/>
        <s v="123-16822"/>
        <s v="123-16823"/>
        <s v="123-16824"/>
        <s v="123-16825"/>
        <s v="123-16826"/>
        <s v="123-16827"/>
        <s v="123-16828"/>
        <s v="123-16829"/>
        <s v="123-16830"/>
        <s v="123-16831"/>
        <s v="123-16832"/>
        <s v="123-16833"/>
        <s v="123-16834"/>
        <s v="123-16835"/>
        <s v="123-16836"/>
        <s v="123-16837"/>
        <s v="123-16838"/>
        <s v="123-16839"/>
        <s v="123-16840"/>
        <s v="123-16841"/>
        <s v="123-16842"/>
        <s v="123-16843"/>
        <s v="123-16844"/>
        <s v="123-16845"/>
        <s v="123-16846"/>
        <s v="123-16847"/>
        <s v="123-16848"/>
        <s v="123-16849"/>
        <s v="123-16850"/>
        <s v="123-16851"/>
        <s v="123-16852"/>
        <s v="123-16853"/>
        <s v="123-16854"/>
        <s v="123-16855"/>
        <s v="123-16856"/>
        <s v="123-16857"/>
        <s v="123-16858"/>
        <s v="123-16859"/>
        <s v="123-16860"/>
        <s v="123-16861"/>
        <s v="123-16862"/>
        <s v="123-16863"/>
        <s v="123-16864"/>
        <s v="123-16865"/>
        <s v="123-16866"/>
        <s v="123-16867"/>
        <s v="123-16868"/>
        <s v="123-16869"/>
        <s v="123-16870"/>
        <s v="123-16871"/>
        <s v="123-16872"/>
        <s v="123-16873"/>
        <s v="123-16874"/>
        <s v="123-16875"/>
        <s v="123-16876"/>
        <s v="123-16877"/>
        <s v="123-16878"/>
        <s v="123-16879"/>
        <s v="123-16880"/>
        <s v="123-16881"/>
        <s v="123-16882"/>
        <s v="123-16883"/>
        <s v="123-16884"/>
        <s v="123-16885"/>
        <s v="123-16886"/>
        <s v="123-16887"/>
        <s v="123-16888"/>
        <s v="123-16889"/>
        <s v="123-16890"/>
        <s v="123-16891"/>
        <s v="123-16892"/>
        <s v="123-16893"/>
        <s v="123-16894"/>
        <s v="123-16895"/>
        <s v="123-16896"/>
        <s v="123-16897"/>
        <s v="123-16898"/>
        <s v="123-16899"/>
        <s v="123-16900"/>
        <s v="123-16901"/>
        <s v="123-16902"/>
        <s v="123-16903"/>
        <s v="123-16904"/>
        <s v="123-16905"/>
        <s v="123-16906"/>
        <s v="123-16907"/>
        <s v="123-16908"/>
        <s v="123-16909"/>
        <s v="123-16910"/>
        <s v="123-16911"/>
        <s v="123-16912"/>
        <s v="123-16913"/>
        <s v="123-16914"/>
        <s v="123-16915"/>
        <s v="123-16916"/>
        <s v="123-16917"/>
        <s v="123-16918"/>
        <s v="123-16919"/>
        <s v="123-16920"/>
        <s v="123-16921"/>
        <s v="123-16922"/>
        <s v="123-16923"/>
        <s v="123-16924"/>
        <s v="123-16925"/>
        <s v="123-16926"/>
        <s v="123-16927"/>
        <s v="123-16928"/>
        <s v="123-16929"/>
        <s v="123-16930"/>
        <s v="123-16931"/>
        <s v="123-16932"/>
        <s v="123-16933"/>
        <s v="123-16934"/>
        <s v="123-16935"/>
        <s v="123-16936"/>
        <s v="123-16937"/>
        <s v="123-16938"/>
        <s v="123-16939"/>
        <s v="123-16940"/>
        <s v="123-16941"/>
        <s v="123-16942"/>
        <s v="123-16943"/>
        <s v="123-16944"/>
        <s v="123-16945"/>
        <s v="123-16946"/>
        <s v="123-16947"/>
        <s v="123-16948"/>
        <s v="123-16949"/>
        <s v="123-16950"/>
        <s v="123-16951"/>
        <s v="123-16952"/>
        <s v="123-16953"/>
        <s v="123-16954"/>
        <s v="123-16955"/>
        <s v="123-16956"/>
        <s v="123-16957"/>
        <s v="123-16958"/>
        <s v="123-16959"/>
        <s v="123-16960"/>
        <s v="123-16961"/>
        <s v="123-16962"/>
        <s v="123-16963"/>
        <s v="123-16964"/>
        <s v="123-16965"/>
        <s v="123-16966"/>
        <s v="123-16967"/>
        <s v="123-16968"/>
        <s v="123-16969"/>
        <s v="123-16970"/>
        <s v="123-16971"/>
        <s v="123-16972"/>
        <s v="123-16973"/>
        <s v="123-16974"/>
        <s v="123-16975"/>
        <s v="123-16976"/>
        <s v="123-16977"/>
        <s v="123-16978"/>
        <s v="123-16979"/>
        <s v="123-16980"/>
        <s v="123-16981"/>
        <s v="123-16982"/>
        <s v="123-16983"/>
        <s v="123-16984"/>
        <s v="123-16985"/>
        <s v="123-16986"/>
        <s v="123-16987"/>
        <s v="123-16988"/>
        <s v="123-16989"/>
        <s v="123-16990"/>
        <s v="123-16991"/>
        <s v="123-16992"/>
        <s v="123-16993"/>
        <s v="123-16994"/>
        <s v="123-16995"/>
        <s v="123-16996"/>
        <s v="123-16997"/>
        <s v="123-16998"/>
        <s v="123-16999"/>
        <s v="123-17000"/>
        <s v="123-17001"/>
        <s v="123-17002"/>
        <s v="123-17003"/>
        <s v="123-17004"/>
        <s v="123-17005"/>
        <s v="123-17006"/>
        <s v="123-17007"/>
        <s v="123-17008"/>
        <s v="123-17009"/>
        <s v="123-17010"/>
        <s v="123-17011"/>
        <s v="123-17012"/>
        <s v="123-17013"/>
        <s v="123-17014"/>
        <s v="123-17015"/>
        <s v="123-17016"/>
        <s v="123-17017"/>
        <s v="123-17018"/>
        <s v="123-17019"/>
        <s v="123-17020"/>
        <s v="123-17021"/>
        <s v="123-17022"/>
        <s v="123-17023"/>
        <s v="123-17024"/>
        <s v="123-17025"/>
        <s v="123-17026"/>
        <s v="123-17027"/>
        <s v="123-17028"/>
        <s v="123-17029"/>
        <s v="123-17030"/>
        <s v="123-17031"/>
        <s v="123-17032"/>
        <s v="123-17033"/>
        <s v="123-17034"/>
        <s v="123-17035"/>
        <s v="123-17036"/>
        <s v="123-17037"/>
        <s v="123-17038"/>
        <s v="123-17039"/>
        <s v="123-17040"/>
        <s v="123-17041"/>
        <s v="123-17042"/>
        <s v="123-17043"/>
        <s v="123-17044"/>
        <s v="123-17045"/>
        <s v="123-17046"/>
        <s v="123-17047"/>
        <s v="123-17048"/>
        <s v="123-17049"/>
        <s v="123-17050"/>
        <s v="123-17051"/>
        <s v="123-17052"/>
        <s v="123-17053"/>
        <s v="123-17054"/>
        <s v="123-17055"/>
        <s v="123-17056"/>
        <s v="123-17057"/>
        <s v="123-17058"/>
        <s v="123-17059"/>
        <s v="123-17060"/>
        <s v="123-17061"/>
        <s v="123-17062"/>
        <s v="123-17063"/>
        <s v="123-17064"/>
        <s v="123-17065"/>
        <s v="123-17066"/>
        <s v="123-17067"/>
        <s v="123-17068"/>
        <s v="123-17069"/>
        <s v="123-17070"/>
        <s v="123-17071"/>
        <s v="123-17072"/>
        <s v="123-17073"/>
        <s v="123-17074"/>
        <s v="123-17075"/>
        <s v="123-17076"/>
        <s v="123-17077"/>
        <s v="123-17078"/>
        <s v="123-17079"/>
        <s v="123-17080"/>
        <s v="123-17081"/>
        <s v="123-17082"/>
        <s v="123-17083"/>
        <s v="123-17084"/>
        <s v="123-17085"/>
        <s v="123-17086"/>
        <s v="123-17087"/>
        <s v="123-17088"/>
        <s v="123-17089"/>
        <s v="123-17090"/>
        <s v="123-17091"/>
        <s v="123-17092"/>
        <s v="123-17093"/>
        <s v="123-17094"/>
        <s v="123-17095"/>
        <s v="123-17096"/>
        <s v="123-17097"/>
        <s v="123-17098"/>
        <s v="123-17099"/>
        <s v="123-17100"/>
        <s v="123-17101"/>
        <s v="123-17102"/>
        <s v="123-17103"/>
        <s v="123-17104"/>
        <s v="123-17105"/>
        <s v="123-17106"/>
        <s v="123-17107"/>
        <s v="123-17108"/>
        <s v="123-17109"/>
        <s v="123-17110"/>
        <s v="123-17111"/>
        <s v="123-17112"/>
        <s v="123-17113"/>
        <s v="123-17114"/>
        <s v="123-17115"/>
        <s v="123-17116"/>
        <s v="123-17117"/>
        <s v="123-17118"/>
        <s v="123-17119"/>
        <s v="123-17120"/>
        <s v="123-17121"/>
        <s v="123-17122"/>
        <s v="123-17123"/>
        <s v="123-17124"/>
        <s v="123-17125"/>
        <s v="123-17126"/>
        <s v="123-17127"/>
        <s v="123-17128"/>
        <s v="123-17129"/>
        <s v="123-17130"/>
        <s v="123-17131"/>
        <s v="123-17132"/>
        <s v="123-17133"/>
        <s v="123-17134"/>
        <s v="123-17135"/>
        <s v="123-17136"/>
        <s v="123-17137"/>
        <s v="123-17138"/>
        <s v="123-17139"/>
        <s v="123-17140"/>
        <s v="123-17141"/>
        <s v="123-17142"/>
        <s v="123-17143"/>
        <s v="123-17144"/>
        <s v="123-17145"/>
        <s v="123-17146"/>
        <s v="123-17147"/>
        <s v="123-17148"/>
        <s v="123-17149"/>
        <s v="123-17150"/>
        <s v="123-17151"/>
        <s v="123-17152"/>
        <s v="123-17153"/>
        <s v="123-17154"/>
        <s v="123-17155"/>
        <s v="123-17156"/>
        <s v="123-17157"/>
        <s v="123-17158"/>
        <s v="123-17159"/>
        <s v="123-17160"/>
        <s v="123-17161"/>
        <s v="123-17162"/>
        <s v="123-17163"/>
        <s v="123-17164"/>
        <s v="123-17165"/>
        <s v="123-17166"/>
        <s v="123-17167"/>
        <s v="123-17168"/>
        <s v="123-17169"/>
        <s v="123-17170"/>
        <s v="123-17171"/>
        <s v="123-17172"/>
        <s v="123-17173"/>
        <s v="123-17174"/>
        <s v="123-17175"/>
        <s v="123-17176"/>
        <s v="123-17177"/>
        <s v="123-17178"/>
        <s v="123-17179"/>
        <s v="123-17180"/>
        <s v="123-17181"/>
        <s v="123-17182"/>
        <s v="123-17183"/>
        <s v="123-17184"/>
        <s v="123-17185"/>
        <s v="123-17186"/>
        <s v="123-17187"/>
        <s v="123-17188"/>
        <s v="123-17189"/>
        <s v="123-17190"/>
        <s v="123-17191"/>
        <s v="123-17192"/>
        <s v="123-17193"/>
        <s v="123-17194"/>
        <s v="123-17195"/>
        <s v="123-17196"/>
        <s v="123-17197"/>
        <s v="123-17198"/>
        <s v="123-17199"/>
        <s v="123-17200"/>
        <s v="123-17201"/>
        <s v="123-17202"/>
        <s v="123-17203"/>
        <s v="123-17204"/>
        <s v="123-17205"/>
        <s v="123-17206"/>
        <s v="123-17207"/>
        <s v="123-17208"/>
        <s v="123-17209"/>
        <s v="123-17210"/>
        <s v="123-17211"/>
        <s v="123-17212"/>
        <s v="123-17213"/>
        <s v="123-17214"/>
        <s v="123-17215"/>
        <s v="123-17216"/>
        <s v="123-17217"/>
        <s v="123-17218"/>
        <s v="123-17219"/>
        <s v="123-17220"/>
        <s v="123-17221"/>
        <s v="123-17222"/>
        <s v="123-17223"/>
        <s v="123-17224"/>
        <s v="123-17225"/>
        <s v="123-17226"/>
        <s v="123-17227"/>
        <s v="123-17228"/>
        <s v="123-17229"/>
        <s v="123-17230"/>
        <s v="123-17231"/>
        <s v="123-17232"/>
        <s v="123-17233"/>
        <s v="123-17234"/>
        <s v="123-17235"/>
        <s v="123-17236"/>
        <s v="123-17237"/>
        <s v="123-17238"/>
        <s v="123-17239"/>
        <s v="123-17240"/>
        <s v="123-17241"/>
        <s v="123-17242"/>
        <s v="123-17243"/>
        <s v="123-17244"/>
        <s v="123-17245"/>
        <s v="123-17246"/>
        <s v="123-17247"/>
        <s v="123-17248"/>
        <s v="123-17249"/>
        <s v="123-17250"/>
        <s v="123-17251"/>
        <s v="123-17252"/>
        <s v="123-17253"/>
        <s v="123-17254"/>
        <s v="123-17255"/>
        <s v="123-17256"/>
        <s v="123-17257"/>
        <s v="123-17258"/>
        <s v="123-17259"/>
        <s v="123-17260"/>
        <s v="123-17261"/>
        <s v="123-17262"/>
        <s v="123-17263"/>
        <s v="123-17264"/>
        <s v="123-17265"/>
        <s v="123-17266"/>
        <s v="123-17267"/>
        <s v="123-17268"/>
        <s v="123-17269"/>
        <s v="123-17270"/>
        <s v="123-17271"/>
        <s v="123-17272"/>
        <s v="123-17273"/>
        <s v="123-17274"/>
        <s v="123-17275"/>
        <s v="123-17276"/>
        <s v="123-17277"/>
        <s v="123-17278"/>
        <s v="123-17279"/>
        <s v="123-17280"/>
        <s v="123-17281"/>
        <s v="123-17282"/>
        <s v="123-17283"/>
        <s v="123-17284"/>
        <s v="123-17285"/>
        <s v="123-17286"/>
        <s v="123-17287"/>
        <s v="123-17288"/>
        <s v="123-17289"/>
        <s v="123-17290"/>
        <s v="123-17291"/>
        <s v="123-17292"/>
        <s v="123-17293"/>
        <s v="123-17294"/>
        <s v="123-17295"/>
        <s v="123-17296"/>
        <s v="123-17297"/>
        <s v="123-17298"/>
        <s v="123-17299"/>
        <s v="123-17300"/>
        <s v="123-17301"/>
        <s v="123-17302"/>
        <s v="123-17303"/>
        <s v="123-17304"/>
        <s v="123-17305"/>
        <s v="123-17306"/>
        <s v="123-17307"/>
        <s v="123-17308"/>
        <s v="123-17309"/>
        <s v="123-17310"/>
        <s v="123-17311"/>
        <s v="123-17312"/>
        <s v="123-17313"/>
        <s v="123-17314"/>
        <s v="123-17315"/>
        <s v="123-17316"/>
        <s v="123-17317"/>
        <s v="123-17318"/>
        <s v="123-17319"/>
        <s v="123-17320"/>
        <s v="123-17321"/>
        <s v="123-17322"/>
        <s v="123-17323"/>
        <s v="123-17324"/>
        <s v="123-17325"/>
        <s v="123-17326"/>
        <s v="123-17327"/>
        <s v="123-17328"/>
        <s v="123-17329"/>
        <s v="123-17330"/>
        <s v="123-17331"/>
        <s v="123-17332"/>
        <s v="123-17333"/>
        <s v="123-17334"/>
        <s v="123-17335"/>
        <s v="123-17336"/>
        <s v="123-17337"/>
        <s v="123-17338"/>
        <s v="123-17339"/>
        <s v="123-17340"/>
        <s v="123-17341"/>
        <s v="123-17342"/>
        <s v="123-17343"/>
        <s v="123-17344"/>
        <s v="123-17345"/>
        <s v="123-17346"/>
        <s v="123-17347"/>
        <s v="123-17348"/>
        <s v="123-17349"/>
        <s v="123-17350"/>
        <s v="123-17351"/>
        <s v="123-17352"/>
        <s v="123-17353"/>
        <s v="123-17354"/>
        <s v="123-17355"/>
        <s v="123-17356"/>
        <s v="123-17357"/>
        <s v="123-17358"/>
        <s v="123-17359"/>
        <s v="123-17360"/>
        <s v="123-17361"/>
        <s v="123-17362"/>
        <s v="123-17363"/>
        <s v="123-17364"/>
        <s v="123-17365"/>
        <s v="123-17366"/>
        <s v="123-17367"/>
        <s v="123-17368"/>
        <s v="123-17369"/>
        <s v="123-17370"/>
        <s v="123-17371"/>
        <s v="123-17372"/>
        <s v="123-17373"/>
        <s v="123-17374"/>
        <s v="123-17375"/>
        <s v="123-17376"/>
        <s v="123-17377"/>
        <s v="123-17378"/>
        <s v="123-17379"/>
        <s v="123-17380"/>
        <s v="123-17381"/>
        <s v="123-17382"/>
        <s v="123-17383"/>
        <s v="123-17384"/>
        <s v="123-17385"/>
        <s v="123-17386"/>
        <s v="123-17387"/>
        <s v="123-17388"/>
        <s v="123-17389"/>
        <s v="123-17390"/>
        <s v="123-17391"/>
        <s v="123-17392"/>
        <s v="123-17393"/>
        <s v="123-17394"/>
        <s v="123-17395"/>
        <s v="123-17396"/>
        <s v="123-17397"/>
        <s v="123-17398"/>
        <s v="123-17399"/>
        <s v="123-17400"/>
        <s v="123-17401"/>
        <s v="123-17402"/>
        <s v="123-17403"/>
        <s v="123-17404"/>
        <s v="123-17405"/>
        <s v="123-17406"/>
        <s v="123-17407"/>
        <s v="123-17408"/>
        <s v="123-17409"/>
        <s v="123-17410"/>
        <s v="123-17411"/>
        <s v="123-17412"/>
        <s v="123-17413"/>
        <s v="123-17414"/>
        <s v="123-17415"/>
        <s v="123-17416"/>
        <s v="123-17417"/>
        <s v="123-17418"/>
        <s v="123-17419"/>
        <s v="123-17420"/>
        <s v="123-17421"/>
        <s v="123-17422"/>
        <s v="123-17423"/>
        <s v="123-17424"/>
        <s v="123-17425"/>
        <s v="123-17426"/>
        <s v="123-17427"/>
        <s v="123-17428"/>
        <s v="123-17429"/>
        <s v="123-17430"/>
        <s v="123-17431"/>
        <s v="123-17432"/>
        <s v="123-17433"/>
        <s v="123-17434"/>
        <s v="123-17435"/>
        <s v="123-17436"/>
        <s v="123-17437"/>
        <s v="123-17438"/>
        <s v="123-17439"/>
        <s v="123-17440"/>
        <s v="123-17441"/>
        <s v="123-17442"/>
        <s v="123-17443"/>
        <s v="123-17444"/>
        <s v="123-17445"/>
        <s v="123-17446"/>
        <s v="123-17447"/>
        <s v="123-17448"/>
        <s v="123-17449"/>
        <s v="123-17450"/>
        <s v="123-17451"/>
        <s v="123-17452"/>
        <s v="123-17453"/>
        <s v="123-17454"/>
        <s v="123-17455"/>
        <s v="123-17456"/>
        <s v="123-17457"/>
        <s v="123-17458"/>
        <s v="123-17459"/>
        <s v="123-17460"/>
        <s v="123-17461"/>
        <s v="123-17462"/>
        <s v="123-17463"/>
        <s v="123-17464"/>
        <s v="123-17465"/>
        <s v="123-17466"/>
        <s v="123-17467"/>
        <s v="123-17468"/>
        <s v="123-17469"/>
        <s v="123-17470"/>
        <s v="123-17471"/>
        <s v="123-17472"/>
        <s v="123-17473"/>
        <s v="123-17474"/>
        <s v="123-17475"/>
        <s v="123-17476"/>
        <s v="123-17477"/>
        <s v="123-17478"/>
        <s v="123-17479"/>
        <s v="123-17480"/>
        <s v="123-17481"/>
        <s v="123-17482"/>
        <s v="123-17483"/>
        <s v="123-17484"/>
        <s v="123-17485"/>
        <s v="123-17486"/>
        <s v="123-17487"/>
        <s v="123-17488"/>
        <s v="123-17489"/>
        <s v="123-17490"/>
        <s v="123-17491"/>
        <s v="123-17492"/>
        <s v="123-17493"/>
        <s v="123-17494"/>
        <s v="123-17495"/>
        <s v="123-17496"/>
        <s v="123-17497"/>
        <s v="123-17498"/>
        <s v="123-17499"/>
        <s v="123-17500"/>
        <s v="123-17501"/>
        <s v="123-17502"/>
        <s v="123-17503"/>
        <s v="123-17504"/>
        <s v="123-17505"/>
        <s v="123-17506"/>
        <s v="123-17507"/>
        <s v="123-17508"/>
        <s v="123-17509"/>
        <s v="123-17510"/>
        <s v="123-17511"/>
        <s v="123-17512"/>
        <s v="123-17513"/>
        <s v="123-17514"/>
        <s v="123-17515"/>
        <s v="123-17516"/>
        <s v="123-17517"/>
        <s v="123-17518"/>
        <s v="123-17519"/>
        <s v="123-17520"/>
        <s v="123-17521"/>
        <s v="123-17522"/>
        <s v="123-17523"/>
        <s v="123-17524"/>
        <s v="123-17525"/>
        <s v="123-17526"/>
        <s v="123-17527"/>
        <s v="123-17528"/>
        <s v="123-17529"/>
        <s v="123-17530"/>
        <s v="123-17531"/>
        <s v="123-17532"/>
        <s v="123-17533"/>
        <s v="123-17534"/>
        <s v="123-17535"/>
        <s v="123-17536"/>
        <s v="123-17537"/>
        <s v="123-17538"/>
        <s v="123-17539"/>
        <s v="123-17540"/>
        <s v="123-17541"/>
        <s v="123-17542"/>
        <s v="123-17543"/>
        <s v="123-17544"/>
        <s v="123-17545"/>
        <s v="123-17546"/>
        <s v="123-17547"/>
        <s v="123-17548"/>
        <s v="123-17549"/>
        <s v="123-17550"/>
        <s v="123-17551"/>
        <s v="123-17552"/>
        <s v="123-17553"/>
        <s v="123-17554"/>
        <s v="123-17555"/>
        <s v="123-17556"/>
        <s v="123-17557"/>
        <s v="123-17558"/>
        <s v="123-17559"/>
        <s v="123-17560"/>
        <s v="123-17561"/>
        <s v="123-17562"/>
        <s v="123-17563"/>
        <s v="123-17564"/>
        <s v="123-17565"/>
        <s v="123-17566"/>
        <s v="123-17567"/>
        <s v="123-17568"/>
        <s v="123-17569"/>
        <s v="123-17570"/>
        <s v="123-17571"/>
        <s v="123-17572"/>
        <s v="123-17573"/>
        <s v="123-17574"/>
        <s v="123-17575"/>
        <s v="123-17576"/>
        <s v="123-17577"/>
        <s v="123-17578"/>
        <s v="123-17579"/>
        <s v="123-17580"/>
        <s v="123-17581"/>
        <s v="123-17582"/>
        <s v="123-17583"/>
        <s v="123-17584"/>
        <s v="123-17585"/>
        <s v="123-17586"/>
        <s v="123-17587"/>
        <s v="123-17588"/>
        <s v="123-17589"/>
        <s v="123-17590"/>
        <s v="123-17591"/>
        <s v="123-17592"/>
        <s v="123-17593"/>
        <s v="123-17594"/>
        <s v="123-17595"/>
        <s v="123-17596"/>
        <s v="123-17597"/>
        <s v="123-17598"/>
        <s v="123-17599"/>
        <s v="123-17600"/>
        <s v="123-17601"/>
        <s v="123-17602"/>
        <s v="123-17603"/>
        <s v="123-17604"/>
        <s v="123-17605"/>
        <s v="123-17606"/>
        <s v="123-17607"/>
        <s v="123-17608"/>
        <s v="123-17609"/>
        <s v="123-17610"/>
        <s v="123-17611"/>
        <s v="123-17612"/>
        <s v="123-17613"/>
        <s v="123-17614"/>
        <s v="123-17615"/>
        <s v="123-17616"/>
        <s v="123-17617"/>
        <s v="123-17618"/>
        <s v="123-17619"/>
        <s v="123-17620"/>
        <s v="123-17621"/>
        <s v="123-17622"/>
        <s v="123-17623"/>
        <s v="123-17624"/>
        <s v="123-17625"/>
        <s v="123-17626"/>
        <s v="123-17627"/>
        <s v="123-17628"/>
        <s v="123-17629"/>
        <s v="123-17630"/>
        <s v="123-17631"/>
        <s v="123-17632"/>
        <s v="123-17633"/>
        <s v="123-17634"/>
        <s v="123-17635"/>
        <s v="123-17636"/>
        <s v="123-17637"/>
        <s v="123-17638"/>
        <s v="123-17639"/>
        <s v="123-17640"/>
        <s v="123-17641"/>
        <s v="123-17642"/>
        <s v="123-17643"/>
        <s v="123-17644"/>
        <s v="123-17645"/>
        <s v="123-17646"/>
        <s v="123-17647"/>
        <s v="123-17648"/>
        <s v="123-17649"/>
        <s v="123-17650"/>
        <s v="123-17651"/>
        <s v="123-17652"/>
        <s v="123-17653"/>
        <s v="123-17654"/>
        <s v="123-17655"/>
        <s v="123-17656"/>
        <s v="123-17657"/>
        <s v="123-17658"/>
        <s v="123-17659"/>
        <s v="123-17660"/>
        <s v="123-17661"/>
        <s v="123-17662"/>
        <s v="123-17663"/>
        <s v="123-17664"/>
        <s v="123-17665"/>
        <s v="123-17666"/>
        <s v="123-17667"/>
        <s v="123-17668"/>
        <s v="123-17669"/>
        <s v="123-17670"/>
        <s v="123-17671"/>
        <s v="123-17672"/>
        <s v="123-17673"/>
        <s v="123-17674"/>
        <s v="123-17675"/>
        <s v="123-17676"/>
        <s v="123-17677"/>
        <s v="123-17678"/>
        <s v="123-17679"/>
        <s v="123-17680"/>
        <s v="123-17681"/>
        <s v="123-17682"/>
        <s v="123-17683"/>
        <s v="123-17684"/>
        <s v="123-17685"/>
        <s v="123-17686"/>
        <s v="123-17687"/>
        <s v="123-17688"/>
        <s v="123-17689"/>
        <s v="123-17690"/>
        <s v="123-17691"/>
        <s v="123-17692"/>
        <s v="123-17693"/>
        <s v="123-17694"/>
        <s v="123-17695"/>
        <s v="123-17696"/>
        <s v="123-17697"/>
        <s v="123-17698"/>
        <s v="123-17699"/>
        <s v="123-17700"/>
        <s v="123-17701"/>
        <s v="123-17702"/>
        <s v="123-17703"/>
        <s v="123-17704"/>
        <s v="123-17705"/>
        <s v="123-17706"/>
        <s v="123-17707"/>
        <s v="123-17708"/>
        <s v="123-17709"/>
        <s v="123-17710"/>
        <s v="123-17711"/>
        <s v="123-17712"/>
        <s v="123-17713"/>
        <s v="123-17714"/>
        <s v="123-17715"/>
        <s v="123-17716"/>
        <s v="123-17717"/>
        <s v="123-17718"/>
        <s v="123-17719"/>
        <s v="123-17720"/>
        <s v="123-17721"/>
        <s v="123-17722"/>
        <s v="123-17723"/>
        <s v="123-17724"/>
        <s v="123-17725"/>
        <s v="123-17726"/>
        <s v="123-17727"/>
        <s v="123-17728"/>
        <s v="123-17729"/>
        <s v="123-17730"/>
        <s v="123-17731"/>
        <s v="123-17732"/>
        <s v="123-17733"/>
        <s v="123-17734"/>
        <s v="123-17735"/>
        <s v="123-17736"/>
        <s v="123-17737"/>
        <s v="123-17738"/>
        <s v="123-17739"/>
        <s v="123-17740"/>
        <s v="123-17741"/>
        <s v="123-17742"/>
        <s v="123-17743"/>
        <s v="123-17744"/>
        <s v="123-17745"/>
        <s v="123-17746"/>
        <s v="123-17747"/>
        <s v="123-17748"/>
        <s v="123-17749"/>
        <s v="123-17750"/>
        <s v="123-17751"/>
        <s v="123-17752"/>
        <s v="123-17753"/>
        <s v="123-17754"/>
        <s v="123-17755"/>
        <s v="123-17756"/>
        <s v="123-17757"/>
        <s v="123-17758"/>
        <s v="123-17759"/>
        <s v="123-17760"/>
        <s v="123-17761"/>
        <s v="123-17762"/>
        <s v="123-17763"/>
        <s v="123-17764"/>
        <s v="123-17765"/>
        <s v="123-17766"/>
        <s v="123-17767"/>
        <s v="123-17768"/>
        <s v="123-17769"/>
        <s v="123-17770"/>
        <s v="123-17771"/>
        <s v="123-17772"/>
        <s v="123-17773"/>
        <s v="123-17774"/>
        <s v="123-17775"/>
        <s v="123-17776"/>
        <s v="123-17777"/>
        <s v="123-17778"/>
        <s v="123-17779"/>
        <s v="123-17780"/>
        <s v="123-17781"/>
        <s v="123-17782"/>
        <s v="123-17783"/>
        <s v="123-17784"/>
        <s v="123-17785"/>
        <s v="123-17786"/>
        <s v="123-17787"/>
        <s v="123-17788"/>
        <s v="123-17789"/>
        <s v="123-17790"/>
        <s v="123-17791"/>
        <s v="123-17792"/>
        <s v="123-17793"/>
        <s v="123-17794"/>
        <s v="123-17795"/>
        <s v="123-17796"/>
        <s v="123-17797"/>
        <s v="123-17798"/>
        <s v="123-17799"/>
        <s v="123-17800"/>
        <s v="123-17801"/>
        <s v="123-17802"/>
        <s v="123-17803"/>
        <s v="123-17804"/>
        <s v="123-17805"/>
        <s v="123-17806"/>
        <s v="123-17807"/>
        <s v="123-17808"/>
        <s v="123-17809"/>
        <s v="123-17810"/>
        <s v="123-17811"/>
        <s v="123-17812"/>
        <s v="123-17813"/>
        <s v="123-17814"/>
        <s v="123-17815"/>
        <s v="123-17816"/>
        <s v="123-17817"/>
        <s v="123-17818"/>
        <s v="123-17819"/>
        <s v="123-17820"/>
        <s v="123-17821"/>
        <s v="123-17822"/>
        <s v="123-17823"/>
        <s v="123-17824"/>
        <s v="123-17825"/>
        <s v="123-17826"/>
        <s v="123-17827"/>
        <s v="123-17828"/>
        <s v="123-17829"/>
        <s v="123-17830"/>
        <s v="123-17831"/>
        <s v="123-17832"/>
        <s v="123-17833"/>
        <s v="123-17834"/>
        <s v="123-17835"/>
        <s v="123-17836"/>
        <s v="123-17837"/>
        <s v="123-17838"/>
        <s v="123-17839"/>
        <s v="123-17840"/>
        <s v="123-17841"/>
        <s v="123-17842"/>
        <s v="123-17843"/>
        <s v="123-17844"/>
        <s v="123-17845"/>
        <s v="123-17846"/>
        <s v="123-17847"/>
        <s v="123-17848"/>
        <s v="123-17849"/>
        <s v="123-17850"/>
        <s v="123-17851"/>
        <s v="123-17852"/>
        <s v="123-17853"/>
        <s v="123-17854"/>
        <s v="123-17855"/>
        <s v="123-17856"/>
        <s v="123-17857"/>
        <s v="123-17858"/>
        <s v="123-17859"/>
        <s v="123-17860"/>
        <s v="123-17861"/>
        <s v="123-17862"/>
        <s v="123-17863"/>
        <s v="123-17864"/>
        <s v="123-17865"/>
        <s v="123-17866"/>
        <s v="123-17867"/>
        <s v="123-17868"/>
        <s v="123-17869"/>
        <s v="123-17870"/>
        <s v="123-17871"/>
        <s v="123-17872"/>
        <s v="123-17873"/>
        <s v="123-17874"/>
        <s v="123-17875"/>
        <s v="123-17876"/>
        <s v="123-17877"/>
        <s v="123-17878"/>
        <s v="123-17879"/>
        <s v="123-17880"/>
        <s v="123-17881"/>
        <s v="123-17882"/>
        <s v="123-17883"/>
        <s v="123-17884"/>
        <s v="123-17885"/>
        <s v="123-17886"/>
        <s v="123-17887"/>
        <s v="123-17888"/>
        <s v="123-17889"/>
        <s v="123-17890"/>
        <s v="123-17891"/>
        <s v="123-17892"/>
        <s v="123-17893"/>
        <s v="123-17894"/>
        <s v="123-17895"/>
        <s v="123-17896"/>
        <s v="123-17897"/>
        <s v="123-17898"/>
        <s v="123-17899"/>
        <s v="123-17900"/>
        <s v="123-17901"/>
        <s v="123-17902"/>
        <s v="123-17903"/>
        <s v="123-17904"/>
        <s v="123-17905"/>
        <s v="123-17906"/>
        <s v="123-17907"/>
        <s v="123-17908"/>
        <s v="123-17909"/>
        <s v="123-17910"/>
        <s v="123-17911"/>
        <s v="123-17912"/>
        <s v="123-17913"/>
        <s v="123-17914"/>
        <s v="123-17915"/>
        <s v="123-17916"/>
        <s v="123-17917"/>
        <s v="123-17918"/>
        <s v="123-17919"/>
        <s v="123-17920"/>
        <s v="123-17921"/>
        <s v="123-17922"/>
        <s v="123-17923"/>
        <s v="123-17924"/>
        <s v="123-17925"/>
        <s v="123-17926"/>
        <s v="123-17927"/>
        <s v="123-17928"/>
        <s v="123-17929"/>
        <s v="123-17930"/>
        <s v="123-17931"/>
        <s v="123-17932"/>
        <s v="123-17933"/>
        <s v="123-17934"/>
        <s v="123-17935"/>
        <s v="123-17936"/>
        <s v="123-17937"/>
        <s v="123-17938"/>
        <s v="123-17939"/>
        <s v="123-17940"/>
        <s v="123-17941"/>
        <s v="123-17942"/>
        <s v="123-17943"/>
        <s v="123-17944"/>
        <s v="123-17945"/>
        <s v="123-17946"/>
        <s v="123-17947"/>
        <s v="123-17948"/>
        <s v="123-17949"/>
        <s v="123-17950"/>
        <s v="123-17951"/>
        <s v="123-17952"/>
        <s v="123-17953"/>
        <s v="123-17954"/>
        <s v="123-17955"/>
        <s v="123-17956"/>
        <s v="123-17957"/>
        <s v="123-17958"/>
        <s v="123-17959"/>
        <s v="123-17960"/>
        <s v="123-17961"/>
        <s v="123-17962"/>
        <s v="123-17963"/>
        <s v="123-17964"/>
        <s v="123-17965"/>
        <s v="123-17966"/>
        <s v="123-17967"/>
        <s v="123-17968"/>
        <s v="123-17969"/>
        <s v="123-17970"/>
        <s v="123-17971"/>
        <s v="123-17972"/>
        <s v="123-17973"/>
        <s v="123-17974"/>
        <s v="123-17975"/>
        <s v="123-17976"/>
        <s v="123-17977"/>
        <s v="123-17978"/>
        <s v="123-17979"/>
        <s v="123-17980"/>
        <s v="123-17981"/>
        <s v="123-17982"/>
        <s v="123-17983"/>
        <s v="123-17984"/>
        <s v="123-17985"/>
        <s v="123-17986"/>
        <s v="123-17987"/>
        <s v="123-17988"/>
        <s v="123-17989"/>
        <s v="123-17990"/>
        <s v="123-17991"/>
        <s v="123-17992"/>
        <s v="123-17993"/>
        <s v="123-17994"/>
        <s v="123-17995"/>
        <s v="123-17996"/>
        <s v="123-17997"/>
        <s v="123-17998"/>
        <s v="123-17999"/>
        <s v="123-18000"/>
        <s v="123-18001"/>
        <s v="123-18002"/>
        <s v="123-18003"/>
        <s v="123-18004"/>
        <s v="123-18005"/>
        <s v="123-18006"/>
        <s v="123-18007"/>
        <s v="123-18008"/>
        <s v="123-18009"/>
        <s v="123-18010"/>
        <s v="123-18011"/>
        <s v="123-18012"/>
        <s v="123-18013"/>
        <s v="123-18014"/>
        <s v="123-18015"/>
        <s v="123-18016"/>
        <s v="123-18017"/>
        <s v="123-18018"/>
        <s v="123-18019"/>
        <s v="123-18020"/>
        <s v="123-18021"/>
        <s v="123-18022"/>
        <s v="123-18023"/>
        <s v="123-18024"/>
        <s v="123-18025"/>
        <s v="123-18026"/>
        <s v="123-18027"/>
        <s v="123-18028"/>
        <s v="123-18029"/>
        <s v="123-18030"/>
        <s v="123-18031"/>
        <s v="123-18032"/>
        <s v="123-18033"/>
        <s v="123-18034"/>
        <s v="123-18035"/>
        <s v="123-18036"/>
        <s v="123-18037"/>
        <s v="123-18038"/>
        <s v="123-18039"/>
        <s v="123-18040"/>
        <s v="123-18041"/>
        <s v="123-18042"/>
        <s v="123-18043"/>
        <s v="123-18044"/>
        <s v="123-18045"/>
        <s v="123-18046"/>
        <s v="123-18047"/>
        <s v="123-18048"/>
        <s v="123-18049"/>
        <s v="123-18050"/>
        <s v="123-18051"/>
        <s v="123-18052"/>
        <s v="123-18053"/>
        <s v="123-18054"/>
        <s v="123-18055"/>
        <s v="123-18056"/>
        <s v="123-18057"/>
        <s v="123-18058"/>
        <s v="123-18059"/>
        <s v="123-18060"/>
        <s v="123-18061"/>
        <s v="123-18062"/>
        <s v="123-18063"/>
        <s v="123-18064"/>
        <s v="123-18065"/>
        <s v="123-18066"/>
        <s v="123-18067"/>
        <s v="123-18068"/>
        <s v="123-18069"/>
        <s v="123-18070"/>
        <s v="123-18071"/>
        <s v="123-18072"/>
        <s v="123-18073"/>
        <s v="123-18074"/>
        <s v="123-18075"/>
        <s v="123-18076"/>
        <s v="123-18077"/>
        <s v="123-18078"/>
        <s v="123-18079"/>
        <s v="123-18080"/>
        <s v="123-18081"/>
        <s v="123-18082"/>
        <s v="123-18083"/>
        <s v="123-18084"/>
        <s v="123-18085"/>
        <s v="123-18086"/>
        <s v="123-18087"/>
        <s v="123-18088"/>
        <s v="123-18089"/>
        <s v="123-18090"/>
        <s v="123-18091"/>
        <s v="123-18092"/>
        <s v="123-18093"/>
        <s v="123-18094"/>
        <s v="123-18095"/>
        <s v="123-18096"/>
        <s v="123-18097"/>
        <s v="123-18098"/>
        <s v="123-18099"/>
        <s v="123-18100"/>
        <s v="123-18101"/>
        <s v="123-18102"/>
        <s v="123-18103"/>
        <s v="123-18104"/>
        <s v="123-18105"/>
        <s v="123-18106"/>
        <s v="123-18107"/>
        <s v="123-18108"/>
        <s v="123-18109"/>
        <s v="123-18110"/>
        <s v="123-18111"/>
        <s v="123-18112"/>
        <s v="123-18113"/>
        <s v="123-18114"/>
        <s v="123-18115"/>
        <s v="123-18116"/>
        <s v="123-18117"/>
        <s v="123-18118"/>
        <s v="123-18119"/>
        <s v="123-18120"/>
        <s v="123-18121"/>
        <s v="123-18122"/>
        <s v="123-18123"/>
        <s v="123-18124"/>
        <s v="123-18125"/>
        <s v="123-18126"/>
        <s v="123-18127"/>
        <s v="123-18128"/>
        <s v="123-18129"/>
        <s v="123-18130"/>
        <s v="123-18131"/>
        <s v="123-18132"/>
        <s v="123-18133"/>
        <s v="123-18134"/>
        <s v="123-18135"/>
        <s v="123-18136"/>
        <s v="123-18137"/>
        <s v="123-18138"/>
        <s v="123-18139"/>
        <s v="123-18140"/>
        <s v="123-18141"/>
        <s v="123-18142"/>
        <s v="123-18143"/>
        <s v="123-18144"/>
        <s v="123-18145"/>
        <s v="123-18146"/>
        <s v="123-18147"/>
        <s v="123-18148"/>
        <s v="123-18149"/>
        <s v="123-18150"/>
        <s v="123-18151"/>
        <s v="123-18152"/>
        <s v="123-18153"/>
        <s v="123-18154"/>
        <s v="123-18155"/>
        <s v="123-18156"/>
        <s v="123-18157"/>
        <s v="123-18158"/>
        <s v="123-18159"/>
        <s v="123-18160"/>
        <s v="123-18161"/>
        <s v="123-18162"/>
        <s v="123-18163"/>
        <s v="123-18164"/>
        <s v="123-18165"/>
        <s v="123-18166"/>
        <s v="123-18167"/>
        <s v="123-18168"/>
        <s v="123-18169"/>
        <s v="123-18170"/>
        <s v="123-18171"/>
        <s v="123-18172"/>
        <s v="123-18173"/>
        <s v="123-18174"/>
        <s v="123-18175"/>
        <s v="123-18176"/>
        <s v="123-18177"/>
        <s v="123-18178"/>
        <s v="123-18179"/>
        <s v="123-18180"/>
        <s v="123-18181"/>
        <s v="123-18182"/>
        <s v="123-18183"/>
        <s v="123-18184"/>
        <s v="123-18185"/>
        <s v="123-18186"/>
        <s v="123-18187"/>
        <s v="123-18188"/>
        <s v="123-18189"/>
        <s v="123-18190"/>
        <s v="123-18191"/>
        <s v="123-18192"/>
        <s v="123-18193"/>
        <s v="123-18194"/>
        <s v="123-18195"/>
        <s v="123-18196"/>
        <s v="123-18197"/>
        <s v="123-18198"/>
        <s v="123-18199"/>
        <s v="123-18200"/>
        <s v="123-18201"/>
        <s v="123-18202"/>
        <s v="123-18203"/>
        <s v="123-18204"/>
        <s v="123-18205"/>
        <s v="123-18206"/>
        <s v="123-18207"/>
        <s v="123-18208"/>
        <s v="123-18209"/>
        <s v="123-18210"/>
        <s v="123-18211"/>
        <s v="123-18212"/>
        <s v="123-18213"/>
        <s v="123-18214"/>
        <s v="123-18215"/>
        <s v="123-18216"/>
        <s v="123-18217"/>
        <s v="123-18218"/>
        <s v="123-18219"/>
        <s v="123-18220"/>
        <s v="123-18221"/>
        <s v="123-18222"/>
        <s v="123-18223"/>
        <s v="123-18224"/>
        <s v="123-18225"/>
        <s v="123-18226"/>
        <s v="123-18227"/>
        <s v="123-18228"/>
        <s v="123-18229"/>
        <s v="123-18230"/>
        <s v="123-18231"/>
        <s v="123-18232"/>
        <s v="123-18233"/>
        <s v="123-18234"/>
        <s v="123-18235"/>
        <s v="123-18236"/>
        <s v="123-18237"/>
        <s v="123-18238"/>
        <s v="123-18239"/>
        <s v="123-18240"/>
        <s v="123-18241"/>
        <s v="123-18242"/>
        <s v="123-18243"/>
        <s v="123-18244"/>
        <s v="123-18245"/>
        <s v="123-18246"/>
        <s v="123-18247"/>
        <s v="123-18248"/>
        <s v="123-18249"/>
        <s v="123-18250"/>
        <s v="123-18251"/>
        <s v="123-18252"/>
        <s v="123-18253"/>
        <s v="123-18254"/>
        <s v="123-18255"/>
        <s v="123-18256"/>
        <s v="123-18257"/>
        <s v="123-18258"/>
        <s v="123-18259"/>
        <s v="123-18260"/>
        <s v="123-18261"/>
        <s v="123-18262"/>
        <s v="123-18263"/>
        <s v="123-18264"/>
        <s v="123-18265"/>
        <s v="123-18266"/>
        <s v="123-18267"/>
        <s v="123-18268"/>
        <s v="123-18269"/>
        <s v="123-18270"/>
        <s v="123-18271"/>
        <s v="123-18272"/>
        <s v="123-18273"/>
        <s v="123-18274"/>
        <s v="123-18275"/>
        <s v="123-18276"/>
        <s v="123-18277"/>
        <s v="123-18278"/>
        <s v="123-18279"/>
        <s v="123-18280"/>
        <s v="123-18281"/>
        <s v="123-18282"/>
        <s v="123-18283"/>
        <s v="123-18284"/>
        <s v="123-18285"/>
        <s v="123-18286"/>
        <s v="123-18287"/>
        <s v="123-18288"/>
        <s v="123-18289"/>
        <s v="123-18290"/>
        <s v="123-18291"/>
        <s v="123-18292"/>
        <s v="123-18293"/>
        <s v="123-18294"/>
        <s v="123-18295"/>
        <s v="123-18296"/>
        <s v="123-18297"/>
        <s v="123-18298"/>
        <s v="123-18299"/>
        <s v="123-18300"/>
        <s v="123-18301"/>
        <s v="123-18302"/>
        <s v="123-18303"/>
        <s v="123-18304"/>
        <s v="123-18305"/>
        <s v="123-18306"/>
        <s v="123-18307"/>
        <s v="123-18308"/>
        <s v="123-18309"/>
        <s v="123-18310"/>
        <s v="123-18311"/>
        <s v="123-18312"/>
        <s v="123-18313"/>
        <s v="123-18314"/>
        <s v="123-18315"/>
        <s v="123-18316"/>
        <s v="123-18317"/>
        <s v="123-18318"/>
        <s v="123-18319"/>
        <s v="123-18320"/>
        <s v="123-18321"/>
        <s v="123-18322"/>
        <s v="123-18323"/>
        <s v="123-18324"/>
        <s v="123-18325"/>
        <s v="123-18326"/>
        <s v="123-18327"/>
        <s v="123-18328"/>
        <s v="123-18329"/>
        <s v="123-18330"/>
        <s v="123-18331"/>
        <s v="123-18332"/>
        <s v="123-18333"/>
        <s v="123-18334"/>
        <s v="123-18335"/>
        <s v="123-18336"/>
        <s v="123-18337"/>
        <s v="123-18338"/>
        <s v="123-18339"/>
        <s v="123-18340"/>
        <s v="123-18341"/>
        <s v="123-18342"/>
        <s v="123-18343"/>
        <s v="123-18344"/>
        <s v="123-18345"/>
        <s v="123-18346"/>
        <s v="123-18347"/>
        <s v="123-18348"/>
        <s v="123-18349"/>
        <s v="123-18350"/>
        <s v="123-18351"/>
        <s v="123-18352"/>
        <s v="123-18353"/>
        <s v="123-18354"/>
        <s v="123-18355"/>
        <s v="123-18356"/>
        <s v="123-18357"/>
        <s v="123-18358"/>
        <s v="123-18359"/>
        <s v="123-18360"/>
        <s v="123-18361"/>
        <s v="123-18362"/>
        <s v="123-18363"/>
        <s v="123-18364"/>
        <s v="123-18365"/>
        <s v="123-18366"/>
        <s v="123-18367"/>
        <s v="123-18368"/>
        <s v="123-18369"/>
        <s v="123-18370"/>
        <s v="123-18371"/>
        <s v="123-18372"/>
        <s v="123-18373"/>
        <s v="123-18374"/>
        <s v="123-18375"/>
        <s v="123-18376"/>
        <s v="123-18377"/>
        <s v="123-18378"/>
        <s v="123-18379"/>
        <s v="123-18380"/>
        <s v="123-18381"/>
        <s v="123-18382"/>
        <s v="123-18383"/>
        <s v="123-18384"/>
        <s v="123-18385"/>
        <s v="123-18386"/>
        <s v="123-18387"/>
        <s v="123-18388"/>
        <s v="123-18389"/>
        <s v="123-18390"/>
        <s v="123-18391"/>
        <s v="123-18392"/>
        <s v="123-18393"/>
        <s v="123-18394"/>
        <s v="123-18395"/>
        <s v="123-18396"/>
        <s v="123-18397"/>
        <s v="123-18398"/>
        <s v="123-18399"/>
        <s v="123-18400"/>
        <s v="123-18401"/>
        <s v="123-18402"/>
        <s v="123-18403"/>
        <s v="123-18404"/>
        <s v="123-18405"/>
        <s v="123-18406"/>
        <s v="123-18407"/>
        <s v="123-18408"/>
        <s v="123-18409"/>
        <s v="123-18410"/>
        <s v="123-18411"/>
        <s v="123-18412"/>
        <s v="123-18413"/>
        <s v="123-18414"/>
        <s v="123-18415"/>
        <s v="123-18416"/>
        <s v="123-18417"/>
        <s v="123-18418"/>
        <s v="123-18419"/>
        <s v="123-18420"/>
        <s v="123-18421"/>
        <s v="123-18422"/>
        <s v="123-18423"/>
        <s v="123-18424"/>
        <s v="123-18425"/>
        <s v="123-18426"/>
        <s v="123-18427"/>
        <s v="123-18428"/>
        <s v="123-18429"/>
        <s v="123-18430"/>
        <s v="123-18431"/>
        <s v="123-18432"/>
        <s v="123-18433"/>
        <s v="123-18434"/>
        <s v="123-18435"/>
        <s v="123-18436"/>
        <s v="123-18437"/>
        <s v="123-18438"/>
        <s v="123-18439"/>
        <s v="123-18440"/>
        <s v="123-18441"/>
        <s v="123-18442"/>
        <s v="123-18443"/>
        <s v="123-18444"/>
        <s v="123-18445"/>
        <s v="123-18446"/>
        <s v="123-18447"/>
        <s v="123-18448"/>
        <s v="123-18449"/>
        <s v="123-18450"/>
        <s v="123-18451"/>
        <s v="123-18452"/>
        <s v="123-18453"/>
        <s v="123-18454"/>
        <s v="123-18455"/>
        <s v="123-18456"/>
        <s v="123-18457"/>
        <s v="123-18458"/>
        <s v="123-18459"/>
        <s v="123-18460"/>
        <s v="123-18461"/>
        <s v="123-18462"/>
        <s v="123-18463"/>
        <s v="123-18464"/>
        <s v="123-18465"/>
        <s v="123-18466"/>
        <s v="123-18467"/>
        <s v="123-18468"/>
        <s v="123-18469"/>
        <s v="123-18470"/>
        <s v="123-18471"/>
        <s v="123-18472"/>
        <s v="123-18473"/>
        <s v="123-18474"/>
        <s v="123-18475"/>
        <s v="123-18476"/>
        <s v="123-18477"/>
        <s v="123-18478"/>
        <s v="123-18479"/>
        <s v="123-18480"/>
        <s v="123-18481"/>
        <s v="123-18482"/>
        <s v="123-18483"/>
        <s v="123-18484"/>
        <s v="123-18485"/>
        <s v="123-18486"/>
        <s v="123-18487"/>
        <s v="123-18488"/>
        <s v="123-18489"/>
        <s v="123-18490"/>
        <s v="123-18491"/>
        <s v="123-18492"/>
        <s v="123-18493"/>
        <s v="123-18494"/>
        <s v="123-18495"/>
        <s v="123-18496"/>
        <s v="123-18497"/>
        <s v="123-18498"/>
        <s v="123-18499"/>
        <s v="123-18500"/>
        <s v="123-18501"/>
        <s v="123-18502"/>
        <s v="123-18503"/>
        <s v="123-18504"/>
        <s v="123-18505"/>
        <s v="123-18506"/>
        <s v="123-18507"/>
        <s v="123-18508"/>
        <s v="123-18509"/>
        <s v="123-18510"/>
        <s v="123-18511"/>
        <s v="123-18512"/>
        <s v="123-18513"/>
        <s v="123-18514"/>
        <s v="123-18515"/>
        <s v="123-18516"/>
        <s v="123-18517"/>
        <s v="123-18518"/>
        <s v="123-18519"/>
        <s v="123-18520"/>
        <s v="123-18521"/>
        <s v="123-18522"/>
        <s v="123-18523"/>
        <s v="123-18524"/>
        <s v="123-18525"/>
        <s v="123-18526"/>
        <s v="123-18527"/>
        <s v="123-18528"/>
        <s v="123-18529"/>
        <s v="123-18530"/>
        <s v="123-18531"/>
        <s v="123-18532"/>
        <s v="123-18533"/>
        <s v="123-18534"/>
        <s v="123-18535"/>
        <s v="123-18536"/>
        <s v="123-18537"/>
        <s v="123-18538"/>
        <s v="123-18539"/>
        <s v="123-18540"/>
        <s v="123-18541"/>
        <s v="123-18542"/>
        <s v="123-18543"/>
        <s v="123-18544"/>
        <s v="123-18545"/>
        <s v="123-18546"/>
        <s v="123-18547"/>
        <s v="123-18548"/>
        <s v="123-18549"/>
        <s v="123-18550"/>
        <s v="123-18551"/>
        <s v="123-18552"/>
        <s v="123-18553"/>
        <s v="123-18554"/>
        <s v="123-18555"/>
        <s v="123-18556"/>
        <s v="123-18557"/>
        <s v="123-18558"/>
        <s v="123-18559"/>
        <s v="123-18560"/>
        <s v="123-18561"/>
        <s v="123-18562"/>
        <s v="123-18563"/>
        <s v="123-18564"/>
        <s v="123-18565"/>
        <s v="123-18566"/>
        <s v="123-18567"/>
        <s v="123-18568"/>
        <s v="123-18569"/>
        <s v="123-18570"/>
        <s v="123-18571"/>
        <s v="123-18572"/>
        <s v="123-18573"/>
        <s v="123-18574"/>
        <s v="123-18575"/>
        <s v="123-18576"/>
        <s v="123-18577"/>
        <s v="123-18578"/>
        <s v="123-18579"/>
        <s v="123-18580"/>
        <s v="123-18581"/>
        <s v="123-18582"/>
        <s v="123-18583"/>
        <s v="123-18584"/>
        <s v="123-18585"/>
        <s v="123-18586"/>
        <s v="123-18587"/>
        <s v="123-18588"/>
        <s v="123-18589"/>
        <s v="123-18590"/>
        <s v="123-18591"/>
        <s v="123-18592"/>
        <s v="123-18593"/>
        <s v="123-18594"/>
        <s v="123-18595"/>
        <s v="123-18596"/>
        <s v="123-18597"/>
        <s v="123-18598"/>
        <s v="123-18599"/>
        <s v="123-18600"/>
        <s v="123-18601"/>
        <s v="123-18602"/>
        <s v="123-18603"/>
        <s v="123-18604"/>
        <s v="123-18605"/>
        <s v="123-18606"/>
        <s v="123-18607"/>
        <s v="123-18608"/>
        <s v="123-18609"/>
        <s v="123-18610"/>
        <s v="123-18611"/>
        <s v="123-18612"/>
        <s v="123-18613"/>
        <s v="123-18614"/>
        <s v="123-18615"/>
        <s v="123-18616"/>
        <s v="123-18617"/>
        <s v="123-18618"/>
        <s v="123-18619"/>
        <s v="123-18620"/>
        <s v="123-18621"/>
        <s v="123-18622"/>
        <s v="123-18623"/>
        <s v="123-18624"/>
        <s v="123-18625"/>
        <s v="123-18626"/>
        <s v="123-18627"/>
        <s v="123-18628"/>
        <s v="123-18629"/>
        <s v="123-18630"/>
        <s v="123-18631"/>
        <s v="123-18632"/>
        <s v="123-18633"/>
        <s v="123-18634"/>
        <s v="123-18635"/>
        <s v="123-18636"/>
        <s v="123-18637"/>
        <s v="123-18638"/>
        <s v="123-18639"/>
        <s v="123-18640"/>
        <s v="123-18641"/>
        <s v="123-18642"/>
        <s v="123-18643"/>
        <s v="123-18644"/>
        <s v="123-18645"/>
        <s v="123-18646"/>
        <s v="123-18647"/>
        <s v="123-18648"/>
        <s v="123-18649"/>
        <s v="123-18650"/>
        <s v="123-18651"/>
        <s v="123-18652"/>
        <s v="123-18653"/>
        <s v="123-18654"/>
        <s v="123-18655"/>
        <s v="123-18656"/>
        <s v="123-18657"/>
        <s v="123-18658"/>
        <s v="123-18659"/>
        <s v="123-18660"/>
        <s v="123-18661"/>
        <s v="123-18662"/>
        <s v="123-18663"/>
        <s v="123-18664"/>
        <s v="123-18665"/>
        <s v="123-18666"/>
        <s v="123-18667"/>
        <s v="123-18668"/>
        <s v="123-18669"/>
        <s v="123-18670"/>
        <s v="123-18671"/>
        <s v="123-18672"/>
        <s v="123-18673"/>
        <s v="123-18674"/>
        <s v="123-18675"/>
        <s v="123-18676"/>
        <s v="123-18677"/>
        <s v="123-18678"/>
        <s v="123-18679"/>
        <s v="123-18680"/>
        <s v="123-18681"/>
        <s v="123-18682"/>
        <s v="123-18683"/>
        <s v="123-18684"/>
        <s v="123-18685"/>
        <s v="123-18686"/>
        <s v="123-18687"/>
        <s v="123-18688"/>
        <s v="123-18689"/>
        <s v="123-18690"/>
        <s v="123-18691"/>
        <s v="123-18692"/>
        <s v="123-18693"/>
        <s v="123-18694"/>
        <s v="123-18695"/>
        <s v="123-18696"/>
        <s v="123-18697"/>
        <s v="123-18698"/>
        <s v="123-18699"/>
        <s v="123-18700"/>
        <s v="123-18701"/>
        <s v="123-18702"/>
        <s v="123-18703"/>
        <s v="123-18704"/>
        <s v="123-18705"/>
        <s v="123-18706"/>
        <s v="123-18707"/>
        <s v="123-18708"/>
        <s v="123-18709"/>
        <s v="123-18710"/>
        <s v="123-18711"/>
        <s v="123-18712"/>
        <s v="123-18713"/>
        <s v="123-18714"/>
        <s v="123-18715"/>
        <s v="123-18716"/>
        <s v="123-18717"/>
        <s v="123-18718"/>
        <s v="123-18719"/>
        <s v="123-18720"/>
        <s v="123-18721"/>
        <s v="123-18722"/>
        <s v="123-18723"/>
        <s v="123-18724"/>
        <s v="123-18725"/>
        <s v="123-18726"/>
        <s v="123-18727"/>
        <s v="123-18728"/>
        <s v="123-18729"/>
        <s v="123-18730"/>
        <s v="123-18731"/>
        <s v="123-18732"/>
        <s v="123-18733"/>
        <s v="123-18734"/>
        <s v="123-18735"/>
        <s v="123-18736"/>
        <s v="123-18737"/>
        <s v="123-18738"/>
        <s v="123-18739"/>
        <s v="123-18740"/>
        <s v="123-18741"/>
        <s v="123-18742"/>
        <s v="123-18743"/>
        <s v="123-18744"/>
        <s v="123-18745"/>
        <s v="123-18746"/>
        <s v="123-18747"/>
        <s v="123-18748"/>
        <s v="123-18749"/>
        <s v="123-18750"/>
        <s v="123-18751"/>
        <s v="123-18752"/>
        <s v="123-18753"/>
        <s v="123-18754"/>
        <s v="123-18755"/>
        <s v="123-18756"/>
        <s v="123-18757"/>
        <s v="123-18758"/>
        <s v="123-18759"/>
        <s v="123-18760"/>
        <s v="123-18761"/>
        <s v="123-18762"/>
        <s v="123-18763"/>
        <s v="123-18764"/>
        <s v="123-18765"/>
        <s v="123-18766"/>
        <s v="123-18767"/>
        <s v="123-18768"/>
        <s v="123-18769"/>
        <s v="123-18770"/>
        <s v="123-18771"/>
        <s v="123-18772"/>
        <s v="123-18773"/>
        <s v="123-18774"/>
        <s v="123-18775"/>
        <s v="123-18776"/>
        <s v="123-18777"/>
        <s v="123-18778"/>
        <s v="123-18779"/>
        <s v="123-18780"/>
        <s v="123-18781"/>
        <s v="123-18782"/>
        <s v="123-18783"/>
        <s v="123-18784"/>
        <s v="123-18785"/>
        <s v="123-18786"/>
        <s v="123-18787"/>
        <s v="123-18788"/>
        <s v="123-18789"/>
        <s v="123-18790"/>
        <s v="123-18791"/>
        <s v="123-18792"/>
        <s v="123-18793"/>
        <s v="123-18794"/>
        <s v="123-18795"/>
        <s v="123-18796"/>
        <s v="123-18797"/>
        <s v="123-18798"/>
        <s v="123-18799"/>
        <s v="123-18800"/>
        <s v="123-18801"/>
        <s v="123-18802"/>
        <s v="123-18803"/>
        <s v="123-18804"/>
        <s v="123-18805"/>
        <s v="123-18806"/>
        <s v="123-18807"/>
        <s v="123-18808"/>
        <s v="123-18809"/>
        <s v="123-18810"/>
        <s v="123-18811"/>
        <s v="123-18812"/>
        <s v="123-18813"/>
        <s v="123-18814"/>
        <s v="123-18815"/>
        <s v="123-18816"/>
        <s v="123-18817"/>
        <s v="123-18818"/>
        <s v="123-18819"/>
        <s v="123-18820"/>
        <s v="123-18821"/>
        <s v="123-18822"/>
        <s v="123-18823"/>
        <s v="123-18824"/>
        <s v="123-18825"/>
        <s v="123-18826"/>
        <s v="123-18827"/>
        <s v="123-18828"/>
        <s v="123-18829"/>
        <s v="123-18830"/>
        <s v="123-18831"/>
        <s v="123-18832"/>
        <s v="123-18833"/>
        <s v="123-18834"/>
        <s v="123-18835"/>
        <s v="123-18836"/>
        <s v="123-18837"/>
        <s v="123-18838"/>
        <s v="123-18839"/>
        <s v="123-18840"/>
        <s v="123-18841"/>
        <s v="123-18842"/>
        <s v="123-18843"/>
        <s v="123-18844"/>
        <s v="123-18845"/>
        <s v="123-18846"/>
        <s v="123-18847"/>
        <s v="123-18848"/>
        <s v="123-18849"/>
        <s v="123-18850"/>
        <s v="123-18851"/>
        <s v="123-18852"/>
        <s v="123-18853"/>
        <s v="123-18854"/>
        <s v="123-18855"/>
        <s v="123-18856"/>
        <s v="123-18857"/>
        <s v="123-18858"/>
        <s v="123-18859"/>
        <s v="123-18860"/>
        <s v="123-18861"/>
        <s v="123-18862"/>
        <s v="123-18863"/>
        <s v="123-18864"/>
        <s v="123-18865"/>
        <s v="123-18866"/>
        <s v="123-18867"/>
        <s v="123-18868"/>
        <s v="123-18869"/>
        <s v="123-18870"/>
        <s v="123-18871"/>
        <s v="123-18872"/>
        <s v="123-18873"/>
        <s v="123-18874"/>
        <s v="123-18875"/>
        <s v="123-18876"/>
        <s v="123-18877"/>
        <s v="123-18878"/>
        <s v="123-18879"/>
        <s v="123-18880"/>
        <s v="123-18881"/>
        <s v="123-18882"/>
        <s v="123-18883"/>
        <s v="123-18884"/>
        <s v="123-18885"/>
        <s v="123-18886"/>
        <s v="123-18887"/>
        <s v="123-18888"/>
        <s v="123-18889"/>
        <s v="123-18890"/>
        <s v="123-18891"/>
        <s v="123-18892"/>
        <s v="123-18893"/>
        <s v="123-18894"/>
        <s v="123-18895"/>
        <s v="123-18896"/>
        <s v="123-18897"/>
        <s v="123-18898"/>
        <s v="123-18899"/>
        <s v="123-18900"/>
        <s v="123-18901"/>
        <s v="123-18902"/>
        <s v="123-18903"/>
        <s v="123-18904"/>
        <s v="123-18905"/>
        <s v="123-18906"/>
        <s v="123-18907"/>
        <s v="123-18908"/>
        <s v="123-18909"/>
        <s v="123-18910"/>
        <s v="123-18911"/>
        <s v="123-18912"/>
        <s v="123-18913"/>
        <s v="123-18914"/>
        <s v="123-18915"/>
        <s v="123-18916"/>
        <s v="123-18917"/>
        <s v="123-18918"/>
        <s v="123-18919"/>
        <s v="123-18920"/>
        <s v="123-18921"/>
        <s v="123-18922"/>
        <s v="123-18923"/>
        <s v="123-18924"/>
        <s v="123-18925"/>
        <s v="123-18926"/>
        <s v="123-18927"/>
        <s v="123-18928"/>
        <s v="123-18929"/>
        <s v="123-18930"/>
        <s v="123-18931"/>
        <s v="123-18932"/>
        <s v="123-18933"/>
        <s v="123-18934"/>
        <s v="123-18935"/>
        <s v="123-18936"/>
        <s v="123-18937"/>
        <s v="123-18938"/>
        <s v="123-18939"/>
        <s v="123-18940"/>
        <s v="123-18941"/>
        <s v="123-18942"/>
        <s v="123-18943"/>
        <s v="123-18944"/>
        <s v="123-18945"/>
        <s v="123-18946"/>
        <s v="123-18947"/>
        <s v="123-18948"/>
        <s v="123-18949"/>
        <s v="123-18950"/>
        <s v="123-18951"/>
        <s v="123-18952"/>
        <s v="123-18953"/>
        <s v="123-18954"/>
        <s v="123-18955"/>
        <s v="123-18956"/>
        <s v="123-18957"/>
        <s v="123-18958"/>
        <s v="123-18959"/>
        <s v="123-18960"/>
        <s v="123-18961"/>
        <s v="123-18962"/>
        <s v="123-18963"/>
        <s v="123-18964"/>
        <s v="123-18965"/>
        <s v="123-18966"/>
        <s v="123-18967"/>
        <s v="123-18968"/>
        <s v="123-18969"/>
        <s v="123-18970"/>
        <s v="123-18971"/>
        <s v="123-18972"/>
        <s v="123-18973"/>
        <s v="123-18974"/>
        <s v="123-18975"/>
        <s v="123-18976"/>
        <s v="123-18977"/>
        <s v="123-18978"/>
        <s v="123-18979"/>
        <s v="123-18980"/>
        <s v="123-18981"/>
        <s v="123-18982"/>
        <s v="123-18983"/>
        <s v="123-18984"/>
        <s v="123-18985"/>
        <s v="123-18986"/>
        <s v="123-18987"/>
        <s v="123-18988"/>
        <s v="123-18989"/>
        <s v="123-18990"/>
        <s v="123-18991"/>
        <s v="123-18992"/>
        <s v="123-18993"/>
        <s v="123-18994"/>
        <s v="123-18995"/>
        <s v="123-18996"/>
        <s v="123-18997"/>
        <s v="123-18998"/>
        <s v="123-18999"/>
        <s v="123-19000"/>
        <s v="123-19001"/>
        <s v="123-19002"/>
        <s v="123-19003"/>
        <s v="123-19004"/>
        <s v="123-19005"/>
        <s v="123-19006"/>
        <s v="123-19007"/>
        <s v="123-19008"/>
        <s v="123-19009"/>
        <s v="123-19010"/>
        <s v="123-19011"/>
        <s v="123-19012"/>
        <s v="123-19013"/>
        <s v="123-19014"/>
        <s v="123-19015"/>
        <s v="123-19016"/>
        <s v="123-19017"/>
        <s v="123-19018"/>
        <s v="123-19019"/>
        <s v="123-19020"/>
        <s v="123-19021"/>
        <s v="123-19022"/>
        <s v="123-19023"/>
        <s v="123-19024"/>
        <s v="123-19025"/>
        <s v="123-19026"/>
        <s v="123-19027"/>
        <s v="123-19028"/>
        <s v="123-19029"/>
        <s v="123-19030"/>
        <s v="123-19031"/>
        <s v="123-19032"/>
        <s v="123-19033"/>
        <s v="123-19034"/>
        <s v="123-19035"/>
        <s v="123-19036"/>
        <s v="123-19037"/>
        <s v="123-19038"/>
        <s v="123-19039"/>
        <s v="123-19040"/>
        <s v="123-19041"/>
        <s v="123-19042"/>
        <s v="123-19043"/>
        <s v="123-19044"/>
        <s v="123-19045"/>
        <s v="123-19046"/>
        <s v="123-19047"/>
        <s v="123-19048"/>
        <s v="123-19049"/>
        <s v="123-19050"/>
        <s v="123-19051"/>
        <s v="123-19052"/>
        <s v="123-19053"/>
        <s v="123-19054"/>
        <s v="123-19055"/>
        <s v="123-19056"/>
        <s v="123-19057"/>
        <s v="123-19058"/>
        <s v="123-19059"/>
        <s v="123-19060"/>
        <s v="123-19061"/>
        <s v="123-19062"/>
        <s v="123-19063"/>
        <s v="123-19064"/>
        <s v="123-19065"/>
        <s v="123-19066"/>
        <s v="123-19067"/>
        <s v="123-19068"/>
        <s v="123-19069"/>
        <s v="123-19070"/>
        <s v="123-19071"/>
        <s v="123-19072"/>
        <s v="123-19073"/>
        <s v="123-19074"/>
        <s v="123-19075"/>
        <s v="123-19076"/>
        <s v="123-19077"/>
        <s v="123-19078"/>
        <s v="123-19079"/>
        <s v="123-19080"/>
        <s v="123-19081"/>
        <s v="123-19082"/>
        <s v="123-19083"/>
        <s v="123-19084"/>
        <s v="123-19085"/>
        <s v="123-19086"/>
        <s v="123-19087"/>
        <s v="123-19088"/>
        <s v="123-19089"/>
        <s v="123-19090"/>
        <s v="123-19091"/>
        <s v="123-19092"/>
        <s v="123-19093"/>
        <s v="123-19094"/>
        <s v="123-19095"/>
        <s v="123-19096"/>
        <s v="123-19097"/>
        <s v="123-19098"/>
        <s v="123-19099"/>
        <s v="123-19100"/>
        <s v="123-19101"/>
        <s v="123-19102"/>
        <s v="123-19103"/>
        <s v="123-19104"/>
        <s v="123-19105"/>
        <s v="123-19106"/>
        <s v="123-19107"/>
        <s v="123-19108"/>
        <s v="123-19109"/>
        <s v="123-19110"/>
        <s v="123-19111"/>
        <s v="123-19112"/>
        <s v="123-19113"/>
        <s v="123-19114"/>
        <s v="123-19115"/>
        <s v="123-19116"/>
        <s v="123-19117"/>
        <s v="123-19118"/>
        <s v="123-19119"/>
        <s v="123-19120"/>
        <s v="123-19121"/>
        <s v="123-19122"/>
        <s v="123-19123"/>
        <s v="123-19124"/>
        <s v="123-19125"/>
        <s v="123-19126"/>
        <s v="123-19127"/>
        <s v="123-19128"/>
        <s v="123-19129"/>
        <s v="123-19130"/>
        <s v="123-19131"/>
        <s v="123-19132"/>
        <s v="123-19133"/>
        <s v="123-19134"/>
        <s v="123-19135"/>
        <s v="123-19136"/>
        <s v="123-19137"/>
        <s v="123-19138"/>
        <s v="123-19139"/>
        <s v="123-19140"/>
        <s v="123-19141"/>
        <s v="123-19142"/>
        <s v="123-19143"/>
        <s v="123-19144"/>
        <s v="123-19145"/>
        <s v="123-19146"/>
        <s v="123-19147"/>
        <s v="123-19148"/>
        <s v="123-19149"/>
        <s v="123-19150"/>
        <s v="123-19151"/>
        <s v="123-19152"/>
        <s v="123-19153"/>
        <s v="123-19154"/>
        <s v="123-19155"/>
        <s v="123-19156"/>
        <s v="123-19157"/>
        <s v="123-19158"/>
        <s v="123-19159"/>
        <s v="123-19160"/>
        <s v="123-19161"/>
        <s v="123-19162"/>
        <s v="123-19163"/>
        <s v="123-19164"/>
        <s v="123-19165"/>
        <s v="123-19166"/>
        <s v="123-19167"/>
        <s v="123-19168"/>
        <s v="123-19169"/>
        <s v="123-19170"/>
        <s v="123-19171"/>
        <s v="123-19172"/>
        <s v="123-19173"/>
        <s v="123-19174"/>
        <s v="123-19175"/>
        <s v="123-19176"/>
        <s v="123-19177"/>
        <s v="123-19178"/>
        <s v="123-19179"/>
        <s v="123-19180"/>
        <s v="123-19181"/>
        <s v="123-19182"/>
        <s v="123-19183"/>
        <s v="123-19184"/>
        <s v="123-19185"/>
        <s v="123-19186"/>
        <s v="123-19187"/>
        <s v="123-19188"/>
        <s v="123-19189"/>
        <s v="123-19190"/>
        <s v="123-19191"/>
        <s v="123-19192"/>
        <s v="123-19193"/>
        <s v="123-19194"/>
        <s v="123-19195"/>
        <s v="123-19196"/>
        <s v="123-19197"/>
        <s v="123-19198"/>
        <s v="123-19199"/>
        <s v="123-19200"/>
        <s v="123-19201"/>
        <s v="123-19202"/>
        <s v="123-19203"/>
        <s v="123-19204"/>
        <s v="123-19205"/>
        <s v="123-19206"/>
        <s v="123-19207"/>
        <s v="123-19208"/>
        <s v="123-19209"/>
        <s v="123-19210"/>
        <s v="123-19211"/>
        <s v="123-19212"/>
        <s v="123-19213"/>
        <s v="123-19214"/>
        <s v="123-19215"/>
        <s v="123-19216"/>
        <s v="123-19217"/>
        <s v="123-19218"/>
        <s v="123-19219"/>
        <s v="123-19220"/>
        <s v="123-19221"/>
        <s v="123-19222"/>
        <s v="123-19223"/>
        <s v="123-19224"/>
        <s v="123-19225"/>
        <s v="123-19226"/>
        <s v="123-19227"/>
        <s v="123-19228"/>
        <s v="123-19229"/>
        <s v="123-19230"/>
        <s v="123-19231"/>
        <s v="123-19232"/>
        <s v="123-19233"/>
        <s v="123-19234"/>
        <s v="123-19235"/>
        <s v="123-19236"/>
        <s v="123-19237"/>
        <s v="123-19238"/>
        <s v="123-19239"/>
        <s v="123-19240"/>
        <s v="123-19241"/>
        <s v="123-19242"/>
        <s v="123-19243"/>
        <s v="123-19244"/>
        <s v="123-19245"/>
        <s v="123-19246"/>
        <s v="123-19247"/>
        <s v="123-19248"/>
        <s v="123-19249"/>
        <s v="123-19250"/>
        <s v="123-19251"/>
        <s v="123-19252"/>
        <s v="123-19253"/>
        <s v="123-19254"/>
        <s v="123-19255"/>
        <s v="123-19256"/>
        <s v="123-19257"/>
        <s v="123-19258"/>
        <s v="123-19259"/>
        <s v="123-19260"/>
        <s v="123-19261"/>
        <s v="123-19262"/>
        <s v="123-19263"/>
        <s v="123-19264"/>
        <s v="123-19265"/>
        <s v="123-19266"/>
        <s v="123-19267"/>
        <s v="123-19268"/>
        <s v="123-19269"/>
        <s v="123-19270"/>
        <s v="123-19271"/>
        <s v="123-19272"/>
        <s v="123-19273"/>
        <s v="123-19274"/>
        <s v="123-19275"/>
        <s v="123-19276"/>
        <s v="123-19277"/>
        <s v="123-19278"/>
        <s v="123-19279"/>
        <s v="123-19280"/>
        <s v="123-19281"/>
        <s v="123-19282"/>
        <s v="123-19283"/>
        <s v="123-19284"/>
        <s v="123-19285"/>
        <s v="123-19286"/>
        <s v="123-19287"/>
        <s v="123-19288"/>
        <s v="123-19289"/>
        <s v="123-19290"/>
        <s v="123-19291"/>
        <s v="123-19292"/>
        <s v="123-19293"/>
        <s v="123-19294"/>
        <s v="123-19295"/>
        <s v="123-19296"/>
        <s v="123-19297"/>
        <s v="123-19298"/>
        <s v="123-19299"/>
        <s v="123-19300"/>
        <s v="123-19301"/>
        <s v="123-19302"/>
        <s v="123-19303"/>
        <s v="123-19304"/>
        <s v="123-19305"/>
        <s v="123-19306"/>
        <s v="123-19307"/>
        <s v="123-19308"/>
        <s v="123-19309"/>
        <s v="123-19310"/>
        <s v="123-19311"/>
        <s v="123-19312"/>
        <s v="123-19313"/>
        <s v="123-19314"/>
        <s v="123-19315"/>
        <s v="123-19316"/>
        <s v="123-19317"/>
        <s v="123-19318"/>
        <s v="123-19319"/>
        <s v="123-19320"/>
        <s v="123-19321"/>
        <s v="123-19322"/>
        <s v="123-19323"/>
        <s v="123-19324"/>
        <s v="123-19325"/>
        <s v="123-19326"/>
        <s v="123-19327"/>
        <s v="123-19328"/>
        <s v="123-19329"/>
        <s v="123-19330"/>
        <s v="123-19331"/>
        <s v="123-19332"/>
        <s v="123-19333"/>
        <s v="123-19334"/>
        <s v="123-19335"/>
        <s v="123-19336"/>
        <s v="123-19337"/>
        <s v="123-19338"/>
        <s v="123-19339"/>
        <s v="123-19340"/>
        <s v="123-19341"/>
        <s v="123-19342"/>
        <s v="123-19343"/>
        <s v="123-19344"/>
        <s v="123-19345"/>
        <s v="123-19346"/>
        <s v="123-19347"/>
        <s v="123-19348"/>
        <s v="123-19349"/>
        <s v="123-19350"/>
        <s v="123-19351"/>
        <s v="123-19352"/>
        <s v="123-19353"/>
        <s v="123-19354"/>
        <s v="123-19355"/>
        <s v="123-19356"/>
        <s v="123-19357"/>
        <s v="123-19358"/>
        <s v="123-19359"/>
        <s v="123-19360"/>
        <s v="123-19361"/>
        <s v="123-19362"/>
        <s v="123-19363"/>
        <s v="123-19364"/>
        <s v="123-19365"/>
        <s v="123-19366"/>
        <s v="123-19367"/>
        <s v="123-19368"/>
        <s v="123-19369"/>
        <s v="123-19370"/>
        <s v="123-19371"/>
        <s v="123-19372"/>
        <s v="123-19373"/>
        <s v="123-19374"/>
        <s v="123-19375"/>
        <s v="123-19376"/>
        <s v="123-19377"/>
        <s v="123-19378"/>
        <s v="123-19379"/>
        <s v="123-19380"/>
        <s v="123-19381"/>
        <s v="123-19382"/>
        <s v="123-19383"/>
        <s v="123-19384"/>
        <s v="123-19385"/>
        <s v="123-19386"/>
        <s v="123-19387"/>
        <s v="123-19388"/>
        <s v="123-19389"/>
        <s v="123-19390"/>
        <s v="123-19391"/>
        <s v="123-19392"/>
        <s v="123-19393"/>
        <s v="123-19394"/>
        <s v="123-19395"/>
        <s v="123-19396"/>
        <s v="123-19397"/>
        <s v="123-19398"/>
        <s v="123-19399"/>
        <s v="123-19400"/>
        <s v="123-19401"/>
        <s v="123-19402"/>
        <s v="123-19403"/>
        <s v="123-19404"/>
        <s v="123-19405"/>
        <s v="123-19406"/>
        <s v="123-19407"/>
        <s v="123-19408"/>
        <s v="123-19409"/>
        <s v="123-19410"/>
        <s v="123-19411"/>
        <s v="123-19412"/>
        <s v="123-19413"/>
        <s v="123-19414"/>
        <s v="123-19415"/>
        <s v="123-19416"/>
        <s v="123-19417"/>
        <s v="123-19418"/>
        <s v="123-19419"/>
        <s v="123-19420"/>
        <s v="123-19421"/>
        <s v="123-19422"/>
        <s v="123-19423"/>
        <s v="123-19424"/>
        <s v="123-19425"/>
        <s v="123-19426"/>
        <s v="123-19427"/>
        <s v="123-19428"/>
        <s v="123-19429"/>
        <s v="123-19430"/>
        <s v="123-19431"/>
        <s v="123-19432"/>
        <s v="123-19433"/>
        <s v="123-19434"/>
        <s v="123-19435"/>
        <s v="123-19436"/>
        <s v="123-19437"/>
        <s v="123-19438"/>
        <s v="123-19439"/>
        <s v="123-19440"/>
        <s v="123-19441"/>
        <s v="123-19442"/>
        <s v="123-19443"/>
        <s v="123-19444"/>
        <s v="123-19445"/>
        <s v="123-19446"/>
        <s v="123-19447"/>
        <s v="123-19448"/>
        <s v="123-19449"/>
        <s v="123-19450"/>
        <s v="123-19451"/>
        <s v="123-19452"/>
        <s v="123-19453"/>
        <s v="123-19454"/>
        <s v="123-19455"/>
        <s v="123-19456"/>
        <s v="123-19457"/>
        <s v="123-19458"/>
        <s v="123-19459"/>
        <s v="123-19460"/>
        <s v="123-19461"/>
        <s v="123-19462"/>
        <s v="123-19463"/>
        <s v="123-19464"/>
        <s v="123-19465"/>
        <s v="123-19466"/>
        <s v="123-19467"/>
        <s v="123-19468"/>
        <s v="123-19469"/>
        <s v="123-19470"/>
        <s v="123-19471"/>
        <s v="123-19472"/>
        <s v="123-19473"/>
        <s v="123-19474"/>
        <s v="123-19475"/>
        <s v="123-19476"/>
        <s v="123-19477"/>
        <s v="123-19478"/>
        <s v="123-19479"/>
        <s v="123-19480"/>
        <s v="123-19481"/>
        <s v="123-19482"/>
        <s v="123-19483"/>
        <s v="123-19484"/>
        <s v="123-19485"/>
        <s v="123-19486"/>
        <s v="123-19487"/>
        <s v="123-19488"/>
        <s v="123-19489"/>
        <s v="123-19490"/>
        <s v="123-19491"/>
        <s v="123-19492"/>
        <s v="123-19493"/>
        <s v="123-19494"/>
        <s v="123-19495"/>
        <s v="123-19496"/>
        <s v="123-19497"/>
        <s v="123-19498"/>
        <s v="123-19499"/>
        <s v="123-19500"/>
        <s v="123-19501"/>
        <s v="123-19502"/>
        <s v="123-19503"/>
        <s v="123-19504"/>
        <s v="123-19505"/>
        <s v="123-19506"/>
        <s v="123-19507"/>
        <s v="123-19508"/>
        <s v="123-19509"/>
        <s v="123-19510"/>
        <s v="123-19511"/>
        <s v="123-19512"/>
        <s v="123-19513"/>
        <s v="123-19514"/>
        <s v="123-19515"/>
        <s v="123-19516"/>
        <s v="123-19517"/>
        <s v="123-19518"/>
        <s v="123-19519"/>
        <s v="123-19520"/>
        <s v="123-19521"/>
        <s v="123-19522"/>
        <s v="123-19523"/>
        <s v="123-19524"/>
        <s v="123-19525"/>
        <s v="123-19526"/>
        <s v="123-19527"/>
        <s v="123-19528"/>
        <s v="123-19529"/>
        <s v="123-19530"/>
        <s v="123-19531"/>
        <s v="123-19532"/>
        <s v="123-19533"/>
        <s v="123-19534"/>
        <s v="123-19535"/>
        <s v="123-19536"/>
        <s v="123-19537"/>
        <s v="123-19538"/>
        <s v="123-19539"/>
        <s v="123-19540"/>
        <s v="123-19541"/>
        <s v="123-19542"/>
        <s v="123-19543"/>
        <s v="123-19544"/>
        <s v="123-19545"/>
        <s v="123-19546"/>
        <s v="123-19547"/>
        <s v="123-19548"/>
        <s v="123-19549"/>
        <s v="123-19550"/>
        <s v="123-19551"/>
        <s v="123-19552"/>
        <s v="123-19553"/>
        <s v="123-19554"/>
        <s v="123-19555"/>
        <s v="123-19556"/>
        <s v="123-19557"/>
        <s v="123-19558"/>
        <s v="123-19559"/>
        <s v="123-19560"/>
        <s v="123-19561"/>
        <s v="123-19562"/>
        <s v="123-19563"/>
        <s v="123-19564"/>
        <s v="123-19565"/>
        <s v="123-19566"/>
        <s v="123-19567"/>
        <s v="123-19568"/>
        <s v="123-19569"/>
        <s v="123-19570"/>
        <s v="123-19571"/>
        <s v="123-19572"/>
        <s v="123-19573"/>
        <s v="123-19574"/>
        <s v="123-19575"/>
        <s v="123-19576"/>
        <s v="123-19577"/>
        <s v="123-19578"/>
        <s v="123-19579"/>
        <s v="123-19580"/>
        <s v="123-19581"/>
        <s v="123-19582"/>
        <s v="123-19583"/>
        <s v="123-19584"/>
        <s v="123-19585"/>
        <s v="123-19586"/>
        <s v="123-19587"/>
        <s v="123-19588"/>
        <s v="123-19589"/>
        <s v="123-19590"/>
        <s v="123-19591"/>
        <s v="123-19592"/>
        <s v="123-19593"/>
        <s v="123-19594"/>
        <s v="123-19595"/>
        <s v="123-19596"/>
        <s v="123-19597"/>
        <s v="123-19598"/>
        <s v="123-19599"/>
        <s v="123-19600"/>
        <s v="123-19601"/>
        <s v="123-19602"/>
        <s v="123-19603"/>
        <s v="123-19604"/>
        <s v="123-19605"/>
        <s v="123-19606"/>
        <s v="123-19607"/>
        <s v="123-19608"/>
        <s v="123-19609"/>
        <s v="123-19610"/>
        <s v="123-19611"/>
        <s v="123-19612"/>
        <s v="123-19613"/>
        <s v="123-19614"/>
        <s v="123-19615"/>
        <s v="123-19616"/>
        <s v="123-19617"/>
        <s v="123-19618"/>
        <s v="123-19619"/>
        <s v="123-19620"/>
        <s v="123-19621"/>
        <s v="123-19622"/>
        <s v="123-19623"/>
        <s v="123-19624"/>
        <s v="123-19625"/>
        <s v="123-19626"/>
        <s v="123-19627"/>
        <s v="123-19628"/>
        <s v="123-19629"/>
        <s v="123-19630"/>
        <s v="123-19631"/>
        <s v="123-19632"/>
        <s v="123-19633"/>
        <s v="123-19634"/>
        <s v="123-19635"/>
        <s v="123-19636"/>
        <s v="123-19637"/>
        <s v="123-19638"/>
        <s v="123-19639"/>
        <s v="123-19640"/>
        <s v="123-19641"/>
        <s v="123-19642"/>
        <s v="123-19643"/>
        <s v="123-19644"/>
        <s v="123-19645"/>
        <s v="123-19646"/>
        <s v="123-19647"/>
        <s v="123-19648"/>
        <s v="123-19649"/>
        <s v="123-19650"/>
        <s v="123-19651"/>
        <s v="123-19652"/>
        <s v="123-19653"/>
        <s v="123-19654"/>
        <s v="123-19655"/>
        <s v="123-19656"/>
        <s v="123-19657"/>
        <s v="123-19658"/>
        <s v="123-19659"/>
        <s v="123-19660"/>
        <s v="123-19661"/>
        <s v="123-19662"/>
        <s v="123-19663"/>
        <s v="123-19664"/>
        <s v="123-19665"/>
        <s v="123-19666"/>
        <s v="123-19667"/>
        <s v="123-19668"/>
        <s v="123-19669"/>
        <s v="123-19670"/>
        <s v="123-19671"/>
        <s v="123-19672"/>
        <s v="123-19673"/>
        <s v="123-19674"/>
        <s v="123-19675"/>
        <s v="123-19676"/>
        <s v="123-19677"/>
        <s v="123-19678"/>
        <s v="123-19679"/>
        <s v="123-19680"/>
        <s v="123-19681"/>
        <s v="123-19682"/>
        <s v="123-19683"/>
        <s v="123-19684"/>
        <s v="123-19685"/>
        <s v="123-19686"/>
        <s v="123-19687"/>
        <s v="123-19688"/>
        <s v="123-19689"/>
        <s v="123-19690"/>
        <s v="123-19691"/>
        <s v="123-19692"/>
        <s v="123-19693"/>
        <s v="123-19694"/>
        <s v="123-19695"/>
        <s v="123-19696"/>
        <s v="123-19697"/>
        <s v="123-19698"/>
        <s v="123-19699"/>
        <s v="123-19700"/>
        <s v="123-19701"/>
        <s v="123-19702"/>
        <s v="123-19703"/>
        <s v="123-19704"/>
        <s v="123-19705"/>
        <s v="123-19706"/>
        <s v="123-19707"/>
        <s v="123-19708"/>
        <s v="123-19709"/>
        <s v="123-19710"/>
        <s v="123-19711"/>
        <s v="123-19712"/>
        <s v="123-19713"/>
        <s v="123-19714"/>
        <s v="123-19715"/>
        <s v="123-19716"/>
        <s v="123-19717"/>
        <s v="123-19718"/>
        <s v="123-19719"/>
        <s v="123-19720"/>
        <s v="123-19721"/>
        <s v="123-19722"/>
        <s v="123-19723"/>
        <s v="123-19724"/>
        <s v="123-19725"/>
        <s v="123-19726"/>
        <s v="123-19727"/>
        <s v="123-19728"/>
        <s v="123-19729"/>
        <s v="123-19730"/>
        <s v="123-19731"/>
        <s v="123-19732"/>
        <s v="123-19733"/>
        <s v="123-19734"/>
        <s v="123-19735"/>
        <s v="123-19736"/>
        <s v="123-19737"/>
        <s v="123-19738"/>
        <s v="123-19739"/>
        <s v="123-19740"/>
        <s v="123-19741"/>
        <s v="123-19742"/>
        <s v="123-19743"/>
        <s v="123-19744"/>
        <s v="123-19745"/>
        <s v="123-19746"/>
        <s v="123-19747"/>
        <s v="123-19748"/>
        <s v="123-19749"/>
        <s v="123-19750"/>
        <s v="123-19751"/>
        <s v="123-19752"/>
        <s v="123-19753"/>
        <s v="123-19754"/>
        <s v="123-19755"/>
        <s v="123-19756"/>
        <s v="123-19757"/>
        <s v="123-19758"/>
        <s v="123-19759"/>
        <s v="123-19760"/>
        <s v="123-19761"/>
        <s v="123-19762"/>
        <s v="123-19763"/>
        <s v="123-19764"/>
        <s v="123-19765"/>
        <s v="123-19766"/>
        <s v="123-19767"/>
        <s v="123-19768"/>
        <s v="123-19769"/>
        <s v="123-19770"/>
        <s v="123-19771"/>
        <s v="123-19772"/>
        <s v="123-19773"/>
        <s v="123-19774"/>
        <s v="123-19775"/>
        <s v="123-19776"/>
        <s v="123-19777"/>
        <s v="123-19778"/>
        <s v="123-19779"/>
        <s v="123-19780"/>
        <s v="123-19781"/>
        <s v="123-19782"/>
        <s v="123-19783"/>
        <s v="123-19784"/>
        <s v="123-19785"/>
        <s v="123-19786"/>
        <s v="123-19787"/>
        <s v="123-19788"/>
        <s v="123-19789"/>
        <s v="123-19790"/>
        <s v="123-19791"/>
        <s v="123-19792"/>
        <s v="123-19793"/>
        <s v="123-19794"/>
        <s v="123-19795"/>
        <s v="123-19796"/>
        <s v="123-19797"/>
        <s v="123-19798"/>
        <s v="123-19799"/>
        <s v="123-19800"/>
        <s v="123-19801"/>
        <s v="123-19802"/>
        <s v="123-19803"/>
        <s v="123-19804"/>
        <s v="123-19805"/>
        <s v="123-19806"/>
        <s v="123-19807"/>
        <s v="123-19808"/>
        <s v="123-19809"/>
        <s v="123-19810"/>
        <s v="123-19811"/>
        <s v="123-19812"/>
        <s v="123-19813"/>
        <s v="123-19814"/>
        <s v="123-19815"/>
        <s v="123-19816"/>
        <s v="123-19817"/>
        <s v="123-19818"/>
        <s v="123-19819"/>
        <s v="123-19820"/>
        <s v="123-19821"/>
        <s v="123-19822"/>
        <s v="123-19823"/>
        <s v="123-19824"/>
        <s v="123-19825"/>
        <s v="123-19826"/>
        <s v="123-19827"/>
        <s v="123-19828"/>
        <s v="123-19829"/>
        <s v="123-19830"/>
        <s v="123-19831"/>
        <s v="123-19832"/>
        <s v="123-19833"/>
        <s v="123-19834"/>
        <s v="123-19835"/>
        <s v="123-19836"/>
        <s v="123-19837"/>
        <s v="123-19838"/>
        <s v="123-19839"/>
        <s v="123-19840"/>
        <s v="123-19841"/>
        <s v="123-19842"/>
        <s v="123-19843"/>
        <s v="123-19844"/>
        <s v="123-19845"/>
        <s v="123-19846"/>
        <s v="123-19847"/>
        <s v="123-19848"/>
        <s v="123-19849"/>
        <s v="123-19850"/>
        <s v="123-19851"/>
        <s v="123-19852"/>
        <s v="123-19853"/>
        <s v="123-19854"/>
        <s v="123-19855"/>
        <s v="123-19856"/>
        <s v="123-19857"/>
        <s v="123-19858"/>
        <s v="123-19859"/>
        <s v="123-19860"/>
        <s v="123-19861"/>
        <s v="123-19862"/>
        <s v="123-19863"/>
        <s v="123-19864"/>
        <s v="123-19865"/>
        <s v="123-19866"/>
        <s v="123-19867"/>
        <s v="123-19868"/>
        <s v="123-19869"/>
        <s v="123-19870"/>
        <s v="123-19871"/>
        <s v="123-19872"/>
        <s v="123-19873"/>
        <s v="123-19874"/>
        <s v="123-19875"/>
        <s v="123-19876"/>
        <s v="123-19877"/>
        <s v="123-19878"/>
        <s v="123-19879"/>
        <s v="123-19880"/>
        <s v="123-19881"/>
        <s v="123-19882"/>
        <s v="123-19883"/>
        <s v="123-19884"/>
        <s v="123-19885"/>
        <s v="123-19886"/>
        <s v="123-19887"/>
        <s v="123-19888"/>
        <s v="123-19889"/>
        <s v="123-19890"/>
        <s v="123-19891"/>
        <s v="123-19892"/>
        <s v="123-19893"/>
        <s v="123-19894"/>
        <s v="123-19895"/>
        <s v="123-19896"/>
        <s v="123-19897"/>
        <s v="123-19898"/>
        <s v="123-19899"/>
        <s v="123-19900"/>
        <s v="123-19901"/>
        <s v="123-19902"/>
        <s v="123-19903"/>
        <s v="123-19904"/>
        <s v="123-19905"/>
        <s v="123-19906"/>
        <s v="123-19907"/>
        <s v="123-19908"/>
        <s v="123-19909"/>
        <s v="123-19910"/>
        <s v="123-19911"/>
        <s v="123-19912"/>
        <s v="123-19913"/>
        <s v="123-19914"/>
        <s v="123-19915"/>
        <s v="123-19916"/>
        <s v="123-19917"/>
        <s v="123-19918"/>
        <s v="123-19919"/>
        <s v="123-19920"/>
        <s v="123-19921"/>
        <s v="123-19922"/>
        <s v="123-19923"/>
        <s v="123-19924"/>
        <s v="123-19925"/>
        <s v="123-19926"/>
        <s v="123-19927"/>
        <s v="123-19928"/>
        <s v="123-19929"/>
        <s v="123-19930"/>
        <s v="123-19931"/>
        <s v="123-19932"/>
        <s v="123-19933"/>
        <s v="123-19934"/>
        <s v="123-19935"/>
        <s v="123-19936"/>
        <s v="123-19937"/>
        <s v="123-19938"/>
        <s v="123-19939"/>
        <s v="123-19940"/>
        <s v="123-19941"/>
        <s v="123-19942"/>
        <s v="123-19943"/>
        <s v="123-19944"/>
        <s v="123-19945"/>
        <s v="123-19946"/>
        <s v="123-19947"/>
        <s v="123-19948"/>
        <s v="123-19949"/>
        <s v="123-19950"/>
        <s v="123-19951"/>
        <s v="123-19952"/>
        <s v="123-19953"/>
        <s v="123-19954"/>
        <s v="123-19955"/>
        <s v="123-19956"/>
        <s v="123-19957"/>
        <s v="123-19958"/>
        <s v="123-19959"/>
        <s v="123-19960"/>
        <s v="123-19961"/>
        <s v="123-19962"/>
        <s v="123-19963"/>
        <s v="123-19964"/>
        <s v="123-19965"/>
        <s v="123-19966"/>
        <s v="123-19967"/>
        <s v="123-19968"/>
        <s v="123-19969"/>
        <s v="123-19970"/>
        <s v="123-19971"/>
        <s v="123-19972"/>
        <s v="123-19973"/>
        <s v="123-19974"/>
        <s v="123-19975"/>
        <s v="123-19976"/>
        <s v="123-19977"/>
        <s v="123-19978"/>
        <s v="123-19979"/>
        <s v="123-19980"/>
        <s v="123-19981"/>
        <s v="123-19982"/>
        <s v="123-19983"/>
        <s v="123-19984"/>
        <s v="123-19985"/>
        <s v="123-19986"/>
        <s v="123-19987"/>
        <s v="123-19988"/>
        <s v="123-19989"/>
        <s v="123-19990"/>
        <s v="123-19991"/>
        <s v="123-19992"/>
        <s v="123-19993"/>
        <s v="123-19994"/>
        <s v="123-19995"/>
        <s v="123-19996"/>
        <s v="123-19997"/>
        <s v="123-19998"/>
        <s v="123-19999"/>
        <s v="123-20000"/>
        <s v="123-20001"/>
        <s v="123-20002"/>
        <s v="123-20003"/>
        <s v="123-20004"/>
        <s v="123-20005"/>
        <s v="123-20006"/>
        <s v="123-20007"/>
        <s v="123-20008"/>
        <s v="123-20009"/>
        <s v="123-20010"/>
        <s v="123-20011"/>
        <s v="123-20012"/>
        <s v="123-20013"/>
        <s v="123-20014"/>
        <s v="123-20015"/>
        <s v="123-20016"/>
        <s v="123-20017"/>
        <s v="123-20018"/>
        <s v="123-20019"/>
        <s v="123-20020"/>
        <s v="123-20021"/>
        <s v="123-20022"/>
        <s v="123-20023"/>
        <s v="123-20024"/>
        <s v="123-20025"/>
        <s v="123-20026"/>
        <s v="123-20027"/>
        <s v="123-20028"/>
        <s v="123-20029"/>
        <s v="123-20030"/>
        <s v="123-20031"/>
        <s v="123-20032"/>
        <s v="123-20033"/>
        <s v="123-20034"/>
        <s v="123-20035"/>
        <s v="123-20036"/>
        <s v="123-20037"/>
        <s v="123-20038"/>
        <s v="123-20039"/>
        <s v="123-20040"/>
        <s v="123-20041"/>
        <s v="123-20042"/>
        <s v="123-20043"/>
        <s v="123-20044"/>
        <s v="123-20045"/>
        <s v="123-20046"/>
        <s v="123-20047"/>
        <s v="123-20048"/>
        <s v="123-20049"/>
        <s v="123-20050"/>
        <s v="123-20051"/>
        <s v="123-20052"/>
        <s v="123-20053"/>
        <s v="123-20054"/>
        <s v="123-20055"/>
        <s v="123-20056"/>
        <s v="123-20057"/>
        <s v="123-20058"/>
        <s v="123-20059"/>
        <s v="123-20060"/>
        <s v="123-20061"/>
        <s v="123-20062"/>
        <s v="123-20063"/>
        <s v="123-20064"/>
        <s v="123-20065"/>
        <s v="123-20066"/>
        <s v="123-20067"/>
        <s v="123-20068"/>
        <s v="123-20069"/>
        <s v="123-20070"/>
        <s v="123-20071"/>
        <s v="123-20072"/>
        <s v="123-20073"/>
        <s v="123-20074"/>
        <s v="123-20075"/>
        <s v="123-20076"/>
        <s v="123-20077"/>
        <s v="123-20078"/>
        <s v="123-20079"/>
        <s v="123-20080"/>
        <s v="123-20081"/>
        <s v="123-20082"/>
        <s v="123-20083"/>
        <s v="123-20084"/>
        <s v="123-20085"/>
        <s v="123-20086"/>
        <s v="123-20087"/>
        <s v="123-20088"/>
        <s v="123-20089"/>
        <s v="123-20090"/>
        <s v="123-20091"/>
        <s v="123-20092"/>
        <s v="123-20093"/>
        <s v="123-20094"/>
        <s v="123-20095"/>
        <s v="123-20096"/>
        <s v="123-20097"/>
        <s v="123-20098"/>
        <s v="123-20099"/>
        <s v="123-20100"/>
        <s v="123-20101"/>
        <s v="123-20102"/>
        <s v="123-20103"/>
        <s v="123-20104"/>
        <s v="123-20105"/>
        <s v="123-20106"/>
        <s v="123-20107"/>
        <s v="123-20108"/>
        <s v="123-20109"/>
        <s v="123-20110"/>
        <s v="123-20111"/>
        <s v="123-20112"/>
        <s v="123-20113"/>
        <s v="123-20114"/>
        <s v="123-20115"/>
        <s v="123-20116"/>
        <s v="123-20117"/>
        <s v="123-20118"/>
        <s v="123-20119"/>
        <s v="123-20120"/>
        <s v="123-20121"/>
        <s v="123-20122"/>
        <s v="123-20123"/>
        <s v="123-20124"/>
        <s v="123-20125"/>
        <s v="123-20126"/>
        <s v="123-20127"/>
        <s v="123-20128"/>
        <s v="123-20129"/>
        <s v="123-20130"/>
        <s v="123-20131"/>
        <s v="123-20132"/>
        <s v="123-20133"/>
        <s v="123-20134"/>
        <s v="123-20135"/>
        <s v="123-20136"/>
        <s v="123-20137"/>
        <s v="123-20138"/>
        <s v="123-20139"/>
        <s v="123-20140"/>
        <s v="123-20141"/>
        <s v="123-20142"/>
        <s v="123-20143"/>
        <s v="123-20144"/>
        <s v="123-20145"/>
        <s v="123-20146"/>
        <s v="123-20147"/>
        <s v="123-20148"/>
        <s v="123-20149"/>
        <s v="123-20150"/>
        <s v="123-20151"/>
        <s v="123-20152"/>
        <s v="123-20153"/>
        <s v="123-20154"/>
        <s v="123-20155"/>
        <s v="123-20156"/>
        <s v="123-20157"/>
        <s v="123-20158"/>
        <s v="123-20159"/>
        <s v="123-20160"/>
        <s v="123-20161"/>
        <s v="123-20162"/>
        <s v="123-20163"/>
        <s v="123-20164"/>
        <s v="123-20165"/>
        <s v="123-20166"/>
        <s v="123-20167"/>
        <s v="123-20168"/>
        <s v="123-20169"/>
        <s v="123-20170"/>
        <s v="123-20171"/>
        <s v="123-20172"/>
        <s v="123-20173"/>
        <s v="123-20174"/>
        <s v="123-20175"/>
        <s v="123-20176"/>
        <s v="123-20177"/>
        <s v="123-20178"/>
        <s v="123-20179"/>
        <s v="123-20180"/>
        <s v="123-20181"/>
        <s v="123-20182"/>
        <s v="123-20183"/>
        <s v="123-20184"/>
        <s v="123-20185"/>
        <s v="123-20186"/>
        <s v="123-20187"/>
        <s v="123-20188"/>
        <s v="123-20189"/>
        <s v="123-20190"/>
        <s v="123-20191"/>
        <s v="123-20192"/>
        <s v="123-20193"/>
        <s v="123-20194"/>
        <s v="123-20195"/>
        <s v="123-20196"/>
        <s v="123-20197"/>
        <s v="123-20198"/>
        <s v="123-20199"/>
        <s v="123-20200"/>
        <s v="123-20201"/>
        <s v="123-20202"/>
        <s v="123-20203"/>
        <s v="123-20204"/>
        <s v="123-20205"/>
        <s v="123-20206"/>
        <s v="123-20207"/>
        <s v="123-20208"/>
        <s v="123-20209"/>
        <s v="123-20210"/>
        <s v="123-20211"/>
        <s v="123-20212"/>
        <s v="123-20213"/>
        <s v="123-20214"/>
        <s v="123-20215"/>
        <s v="123-20216"/>
        <s v="123-20217"/>
        <s v="123-20218"/>
        <s v="123-20219"/>
        <s v="123-20220"/>
        <s v="123-20221"/>
        <s v="123-20222"/>
        <s v="123-20223"/>
        <s v="123-20224"/>
        <s v="123-20225"/>
        <s v="123-20226"/>
        <s v="123-20227"/>
        <s v="123-20228"/>
        <s v="123-20229"/>
        <s v="123-20230"/>
        <s v="123-20231"/>
        <s v="123-20232"/>
        <s v="123-20233"/>
        <s v="123-20234"/>
        <s v="123-20235"/>
        <s v="123-20236"/>
        <s v="123-20237"/>
        <s v="123-20238"/>
        <s v="123-20239"/>
        <s v="123-20240"/>
        <s v="123-20241"/>
        <s v="123-20242"/>
        <s v="123-20243"/>
        <s v="123-20244"/>
        <s v="123-20245"/>
        <s v="123-20246"/>
        <s v="123-20247"/>
        <s v="123-20248"/>
        <s v="123-20249"/>
        <s v="123-20250"/>
        <s v="123-20251"/>
        <s v="123-20252"/>
        <s v="123-20253"/>
        <s v="123-20254"/>
        <s v="123-20255"/>
        <s v="123-20256"/>
        <s v="123-20257"/>
        <s v="123-20258"/>
        <s v="123-20259"/>
        <s v="123-20260"/>
        <s v="123-20261"/>
        <s v="123-20262"/>
        <s v="123-20263"/>
        <s v="123-20264"/>
        <s v="123-20265"/>
        <s v="123-20266"/>
        <s v="123-20267"/>
        <s v="123-20268"/>
        <s v="123-20269"/>
        <s v="123-20270"/>
        <s v="123-20271"/>
        <s v="123-20272"/>
        <s v="123-20273"/>
        <s v="123-20274"/>
        <s v="123-20275"/>
        <s v="123-20276"/>
        <s v="123-20277"/>
        <s v="123-20278"/>
        <s v="123-20279"/>
        <s v="123-20280"/>
        <s v="123-20281"/>
        <s v="123-20282"/>
        <s v="123-20283"/>
        <s v="123-20284"/>
        <s v="123-20285"/>
        <s v="123-20286"/>
        <s v="123-20287"/>
        <s v="123-20288"/>
        <s v="123-20289"/>
        <s v="123-20290"/>
        <s v="123-20291"/>
        <s v="123-20292"/>
        <s v="123-20293"/>
        <s v="123-20294"/>
        <s v="123-20295"/>
        <s v="123-20296"/>
        <s v="123-20297"/>
        <s v="123-20298"/>
        <s v="123-20299"/>
        <s v="123-20300"/>
        <s v="123-20301"/>
        <s v="123-20302"/>
        <s v="123-20303"/>
        <s v="123-20304"/>
        <s v="123-20305"/>
        <s v="123-20306"/>
        <s v="123-20307"/>
        <s v="123-20308"/>
        <s v="123-20309"/>
        <s v="123-20310"/>
        <s v="123-20311"/>
        <s v="123-20312"/>
        <s v="123-20313"/>
        <s v="123-20314"/>
        <s v="123-20315"/>
        <s v="123-20316"/>
        <s v="123-20317"/>
        <s v="123-20318"/>
        <s v="123-20319"/>
        <s v="123-20320"/>
        <s v="123-20321"/>
        <s v="123-20322"/>
        <s v="123-20323"/>
        <s v="123-20324"/>
        <s v="123-20325"/>
        <s v="123-20326"/>
        <s v="123-20327"/>
        <s v="123-20328"/>
        <s v="123-20329"/>
        <s v="123-20330"/>
        <s v="123-20331"/>
        <s v="123-20332"/>
        <s v="123-20333"/>
        <s v="123-20334"/>
        <s v="123-20335"/>
        <s v="123-20336"/>
        <s v="123-20337"/>
        <s v="123-20338"/>
        <s v="123-20339"/>
        <s v="123-20340"/>
        <s v="123-20341"/>
        <s v="123-20342"/>
        <s v="123-20343"/>
        <s v="123-20344"/>
        <s v="123-20345"/>
        <s v="123-20346"/>
        <s v="123-20347"/>
        <s v="123-20348"/>
        <s v="123-20349"/>
        <s v="123-20350"/>
        <s v="123-20351"/>
        <s v="123-20352"/>
        <s v="123-20353"/>
        <s v="123-20354"/>
        <s v="123-20355"/>
        <s v="123-20356"/>
        <s v="123-20357"/>
        <s v="123-20358"/>
        <s v="123-20359"/>
        <s v="123-20360"/>
        <s v="123-20361"/>
        <s v="123-20362"/>
        <s v="123-20363"/>
        <s v="123-20364"/>
        <s v="123-20365"/>
        <s v="123-20366"/>
        <s v="123-20367"/>
        <s v="123-20368"/>
        <s v="123-20369"/>
        <s v="123-20370"/>
        <s v="123-20371"/>
        <s v="123-20372"/>
        <s v="123-20373"/>
        <s v="123-20374"/>
        <s v="123-20375"/>
        <s v="123-20376"/>
        <s v="123-20377"/>
        <s v="123-20378"/>
        <s v="123-20379"/>
        <s v="123-20380"/>
        <s v="123-20381"/>
        <s v="123-20382"/>
        <s v="123-20383"/>
        <s v="123-20384"/>
        <s v="123-20385"/>
        <s v="123-20386"/>
        <s v="123-20387"/>
        <s v="123-20388"/>
        <s v="123-20389"/>
        <s v="123-20390"/>
        <s v="123-20391"/>
        <s v="123-20392"/>
        <s v="123-20393"/>
        <s v="123-20394"/>
        <s v="123-20395"/>
        <s v="123-20396"/>
        <s v="123-20397"/>
        <s v="123-20398"/>
        <s v="123-20399"/>
        <s v="123-20400"/>
        <s v="123-20401"/>
        <s v="123-20402"/>
        <s v="123-20403"/>
        <s v="123-20404"/>
        <s v="123-20405"/>
        <s v="123-20406"/>
        <s v="123-20407"/>
        <s v="123-20408"/>
        <s v="123-20409"/>
        <s v="123-20410"/>
        <s v="123-20411"/>
        <s v="123-20412"/>
        <s v="123-20413"/>
        <s v="123-20414"/>
        <s v="123-20415"/>
        <s v="123-20416"/>
        <s v="123-20417"/>
        <s v="123-20418"/>
        <s v="123-20419"/>
        <s v="123-20420"/>
        <s v="123-20421"/>
        <s v="123-20422"/>
        <s v="123-20423"/>
        <s v="123-20424"/>
        <s v="123-20425"/>
        <s v="123-20426"/>
        <s v="123-20427"/>
        <s v="123-20428"/>
        <s v="123-20429"/>
        <s v="123-20430"/>
        <s v="123-20431"/>
        <s v="123-20432"/>
        <s v="123-20433"/>
        <s v="123-20434"/>
        <s v="123-20435"/>
        <s v="123-20436"/>
        <s v="123-20437"/>
        <s v="123-20438"/>
        <s v="123-20439"/>
        <s v="123-20440"/>
        <s v="123-20441"/>
        <s v="123-20442"/>
        <s v="123-20443"/>
        <s v="123-20444"/>
        <s v="123-20445"/>
        <s v="123-20446"/>
        <s v="123-20447"/>
        <s v="123-20448"/>
        <s v="123-20449"/>
        <s v="123-20450"/>
        <s v="123-20451"/>
        <s v="123-20452"/>
        <s v="123-20453"/>
        <s v="123-20454"/>
        <s v="123-20455"/>
        <s v="123-20456"/>
        <s v="123-20457"/>
        <s v="123-20458"/>
        <s v="123-20459"/>
        <s v="123-20460"/>
        <s v="123-20461"/>
        <s v="123-20462"/>
        <s v="123-20463"/>
        <s v="123-20464"/>
        <s v="123-20465"/>
        <s v="123-20466"/>
        <s v="123-20467"/>
        <s v="123-20468"/>
        <s v="123-20469"/>
        <s v="123-20470"/>
        <s v="123-20471"/>
        <s v="123-20472"/>
        <s v="123-20473"/>
        <s v="123-20474"/>
        <s v="123-20475"/>
        <s v="123-20476"/>
        <s v="123-20477"/>
        <s v="123-20478"/>
        <s v="123-20479"/>
        <s v="123-20480"/>
        <s v="123-20481"/>
        <s v="123-20482"/>
        <s v="123-20483"/>
        <s v="123-20484"/>
        <s v="123-20485"/>
        <s v="123-20486"/>
        <s v="123-20487"/>
        <s v="123-20488"/>
        <s v="123-20489"/>
        <s v="123-20490"/>
        <s v="123-20491"/>
        <s v="123-20492"/>
        <s v="123-20493"/>
        <s v="123-20494"/>
        <s v="123-20495"/>
        <s v="123-20496"/>
        <s v="123-20497"/>
        <s v="123-20498"/>
        <s v="123-20499"/>
        <s v="123-20500"/>
        <s v="123-20501"/>
        <s v="123-20502"/>
        <s v="123-20503"/>
        <s v="123-20504"/>
        <s v="123-20505"/>
        <s v="123-20506"/>
        <s v="123-20507"/>
        <s v="123-20508"/>
        <s v="123-20509"/>
        <s v="123-20510"/>
        <s v="123-20511"/>
        <s v="123-20512"/>
        <s v="123-20513"/>
        <s v="123-20514"/>
        <s v="123-20515"/>
        <s v="123-20516"/>
        <s v="123-20517"/>
        <s v="123-20518"/>
        <s v="123-20519"/>
        <s v="123-20520"/>
        <s v="123-20521"/>
        <s v="123-20522"/>
        <s v="123-20523"/>
        <s v="123-20524"/>
        <s v="123-20525"/>
        <s v="123-20526"/>
        <s v="123-20527"/>
        <s v="123-20528"/>
        <s v="123-20529"/>
        <s v="123-20530"/>
        <s v="123-20531"/>
        <s v="123-20532"/>
        <s v="123-20533"/>
        <s v="123-20534"/>
        <s v="123-20535"/>
        <s v="123-20536"/>
        <s v="123-20537"/>
        <s v="123-20538"/>
        <s v="123-20539"/>
        <s v="123-20540"/>
        <s v="123-20541"/>
        <s v="123-20542"/>
        <s v="123-20543"/>
        <s v="123-20544"/>
        <s v="123-20545"/>
        <s v="123-20546"/>
        <s v="123-20547"/>
        <s v="123-20548"/>
        <s v="123-20549"/>
        <s v="123-20550"/>
        <s v="123-20551"/>
        <s v="123-20552"/>
        <s v="123-20553"/>
        <s v="123-20554"/>
        <s v="123-20555"/>
        <s v="123-20556"/>
        <s v="123-20557"/>
        <s v="123-20558"/>
        <s v="123-20559"/>
        <s v="123-20560"/>
        <s v="123-20561"/>
        <s v="123-20562"/>
        <s v="123-20563"/>
        <s v="123-20564"/>
        <s v="123-20565"/>
        <s v="123-20566"/>
        <s v="123-20567"/>
        <s v="123-20568"/>
        <s v="123-20569"/>
        <s v="123-20570"/>
        <s v="123-20571"/>
        <s v="123-20572"/>
        <s v="123-20573"/>
        <s v="123-20574"/>
        <s v="123-20575"/>
        <s v="123-20576"/>
        <s v="123-20577"/>
        <s v="123-20578"/>
        <s v="123-20579"/>
        <s v="123-20580"/>
        <s v="123-20581"/>
        <s v="123-20582"/>
        <s v="123-20583"/>
        <s v="123-20584"/>
        <s v="123-20585"/>
        <s v="123-20586"/>
        <s v="123-20587"/>
        <s v="123-20588"/>
        <s v="123-20589"/>
        <s v="123-20590"/>
        <s v="123-20591"/>
        <s v="123-20592"/>
        <s v="123-20593"/>
        <s v="123-20594"/>
        <s v="123-20595"/>
        <s v="123-20596"/>
        <s v="123-20597"/>
        <s v="123-20598"/>
        <s v="123-20599"/>
        <s v="123-20600"/>
        <s v="123-20601"/>
        <s v="123-20602"/>
        <s v="123-20603"/>
        <s v="123-20604"/>
        <s v="123-20605"/>
        <s v="123-20606"/>
        <s v="123-20607"/>
        <s v="123-20608"/>
        <s v="123-20609"/>
        <s v="123-20610"/>
        <s v="123-20611"/>
        <s v="123-20612"/>
        <s v="123-20613"/>
        <s v="123-20614"/>
        <s v="123-20615"/>
        <s v="123-20616"/>
        <s v="123-20617"/>
        <s v="123-20618"/>
        <s v="123-20619"/>
        <s v="123-20620"/>
        <s v="123-20621"/>
        <s v="123-20622"/>
        <s v="123-20623"/>
        <s v="123-20624"/>
        <s v="123-20625"/>
        <s v="123-20626"/>
        <s v="123-20627"/>
        <s v="123-20628"/>
        <s v="123-20629"/>
        <s v="123-20630"/>
        <s v="123-20631"/>
        <s v="123-20632"/>
        <s v="123-20633"/>
        <s v="123-20634"/>
        <s v="123-20635"/>
        <s v="123-20636"/>
        <s v="123-20637"/>
        <s v="123-20638"/>
        <s v="123-20639"/>
        <s v="123-20640"/>
        <s v="123-20641"/>
        <s v="123-20642"/>
        <s v="123-20643"/>
        <s v="123-20644"/>
        <s v="123-20645"/>
        <s v="123-20646"/>
        <s v="123-20647"/>
        <s v="123-20648"/>
        <s v="123-20649"/>
        <s v="123-20650"/>
        <s v="123-20651"/>
        <s v="123-20652"/>
        <s v="123-20653"/>
        <s v="123-20654"/>
        <s v="123-20655"/>
        <s v="123-20656"/>
        <s v="123-20657"/>
        <s v="123-20658"/>
        <s v="123-20659"/>
        <s v="123-20660"/>
        <s v="123-20661"/>
        <s v="123-20662"/>
        <s v="123-20663"/>
        <s v="123-20664"/>
        <s v="123-20665"/>
        <s v="123-20666"/>
        <s v="123-20667"/>
        <s v="123-20668"/>
        <s v="123-20669"/>
        <s v="123-20670"/>
        <s v="123-20671"/>
        <s v="123-20672"/>
        <s v="123-20673"/>
        <s v="123-20674"/>
        <s v="123-20675"/>
        <s v="123-20676"/>
        <s v="123-20677"/>
        <s v="123-20678"/>
        <s v="123-20679"/>
        <s v="123-20680"/>
        <s v="123-20681"/>
        <s v="123-20682"/>
        <s v="123-20683"/>
        <s v="123-20684"/>
        <s v="123-20685"/>
        <s v="123-20686"/>
        <s v="123-20687"/>
        <s v="123-20688"/>
        <s v="123-20689"/>
        <s v="123-20690"/>
        <s v="123-20691"/>
        <s v="123-20692"/>
        <s v="123-20693"/>
        <s v="123-20694"/>
        <s v="123-20695"/>
        <s v="123-20696"/>
        <s v="123-20697"/>
        <s v="123-20698"/>
        <s v="123-20699"/>
        <s v="123-20700"/>
        <s v="123-20701"/>
        <s v="123-20702"/>
        <s v="123-20703"/>
        <s v="123-20704"/>
        <s v="123-20705"/>
        <s v="123-20706"/>
        <s v="123-20707"/>
        <s v="123-20708"/>
        <s v="123-20709"/>
        <s v="123-20710"/>
        <s v="123-20711"/>
        <s v="123-20712"/>
        <s v="123-20713"/>
        <s v="123-20714"/>
        <s v="123-20715"/>
        <s v="123-20716"/>
        <s v="123-20717"/>
        <s v="123-20718"/>
        <s v="123-20719"/>
        <s v="123-20720"/>
        <s v="123-20721"/>
        <s v="123-20722"/>
        <s v="123-20723"/>
        <s v="123-20724"/>
        <s v="123-20725"/>
        <s v="123-20726"/>
        <s v="123-20727"/>
        <s v="123-20728"/>
        <s v="123-20729"/>
        <s v="123-20730"/>
        <s v="123-20731"/>
        <s v="123-20732"/>
        <s v="123-20733"/>
        <s v="123-20734"/>
        <s v="123-20735"/>
        <s v="123-20736"/>
        <s v="123-20737"/>
        <s v="123-20738"/>
        <s v="123-20739"/>
        <s v="123-20740"/>
        <s v="123-20741"/>
        <s v="123-20742"/>
        <s v="123-20743"/>
        <s v="123-20744"/>
        <s v="123-20745"/>
        <s v="123-20746"/>
        <s v="123-20747"/>
        <s v="123-20748"/>
        <s v="123-20749"/>
        <s v="123-20750"/>
        <s v="123-20751"/>
        <s v="123-20752"/>
        <s v="123-20753"/>
        <s v="123-20754"/>
        <s v="123-20755"/>
        <s v="123-20756"/>
        <s v="123-20757"/>
        <s v="123-20758"/>
        <s v="123-20759"/>
        <s v="123-20760"/>
        <s v="123-20761"/>
        <s v="123-20762"/>
        <s v="123-20763"/>
        <s v="123-20764"/>
        <s v="123-20765"/>
        <s v="123-20766"/>
        <s v="123-20767"/>
        <s v="123-20768"/>
        <s v="123-20769"/>
        <s v="123-20770"/>
        <s v="123-20771"/>
        <s v="123-20772"/>
        <s v="123-20773"/>
        <s v="123-20774"/>
        <s v="123-20775"/>
        <s v="123-20776"/>
        <s v="123-20777"/>
        <s v="123-20778"/>
        <s v="123-20779"/>
        <s v="123-20780"/>
        <s v="123-20781"/>
        <s v="123-20782"/>
        <s v="123-20783"/>
        <s v="123-20784"/>
        <s v="123-20785"/>
        <s v="123-20786"/>
        <s v="123-20787"/>
        <s v="123-20788"/>
        <s v="123-20789"/>
        <s v="123-20790"/>
        <s v="123-20791"/>
        <s v="123-20792"/>
        <s v="123-20793"/>
        <s v="123-20794"/>
        <s v="123-20795"/>
        <s v="123-20796"/>
        <s v="123-20797"/>
        <s v="123-20798"/>
        <s v="123-20799"/>
        <s v="123-20800"/>
        <s v="123-20801"/>
        <s v="123-20802"/>
        <s v="123-20803"/>
        <s v="123-20804"/>
        <s v="123-20805"/>
        <s v="123-20806"/>
        <s v="123-20807"/>
        <s v="123-20808"/>
        <s v="123-20809"/>
        <s v="123-20810"/>
        <s v="123-20811"/>
        <s v="123-20812"/>
        <s v="123-20813"/>
        <s v="123-20814"/>
        <s v="123-20815"/>
        <s v="123-20816"/>
        <s v="123-20817"/>
        <s v="123-20818"/>
        <s v="123-20819"/>
        <s v="123-20820"/>
        <s v="123-20821"/>
        <s v="123-20822"/>
        <s v="123-20823"/>
        <s v="123-20824"/>
        <s v="123-20825"/>
        <s v="123-20826"/>
        <s v="123-20827"/>
        <s v="123-20828"/>
        <s v="123-20829"/>
        <s v="123-20830"/>
        <s v="123-20831"/>
        <s v="123-20832"/>
        <s v="123-20833"/>
        <s v="123-20834"/>
        <s v="123-20835"/>
        <s v="123-20836"/>
        <s v="123-20837"/>
        <s v="123-20838"/>
        <s v="123-20839"/>
        <s v="123-20840"/>
        <s v="123-20841"/>
        <s v="123-20842"/>
        <s v="123-20843"/>
        <s v="123-20844"/>
        <s v="123-20845"/>
        <s v="123-20846"/>
        <s v="123-20847"/>
        <s v="123-20848"/>
        <s v="123-20849"/>
        <s v="123-20850"/>
        <s v="123-20851"/>
        <s v="123-20852"/>
        <s v="123-20853"/>
        <s v="123-20854"/>
        <s v="123-20855"/>
        <s v="123-20856"/>
        <s v="123-20857"/>
        <s v="123-20858"/>
        <s v="123-20859"/>
        <s v="123-20860"/>
        <s v="123-20861"/>
        <s v="123-20862"/>
        <s v="123-20863"/>
        <s v="123-20864"/>
        <s v="123-20865"/>
        <s v="123-20866"/>
        <s v="123-20867"/>
        <s v="123-20868"/>
        <s v="123-20869"/>
        <s v="123-20870"/>
        <s v="123-20871"/>
        <s v="123-20872"/>
        <s v="123-20873"/>
        <s v="123-20874"/>
        <s v="123-20875"/>
        <s v="123-20876"/>
        <s v="123-20877"/>
        <s v="123-20878"/>
        <s v="123-20879"/>
        <s v="123-20880"/>
        <s v="123-20881"/>
        <s v="123-20882"/>
        <s v="123-20883"/>
        <s v="123-20884"/>
        <s v="123-20885"/>
        <s v="123-20886"/>
        <s v="123-20887"/>
        <s v="123-20888"/>
        <s v="123-20889"/>
        <s v="123-20890"/>
        <s v="123-20891"/>
        <s v="123-20892"/>
        <s v="123-20893"/>
        <s v="123-20894"/>
        <s v="123-20895"/>
        <s v="123-20896"/>
        <s v="123-20897"/>
        <s v="123-20898"/>
        <s v="123-20899"/>
        <s v="123-20900"/>
        <s v="123-20901"/>
        <s v="123-20902"/>
        <s v="123-20903"/>
        <s v="123-20904"/>
        <s v="123-20905"/>
        <s v="123-20906"/>
        <s v="123-20907"/>
        <s v="123-20908"/>
        <s v="123-20909"/>
        <s v="123-20910"/>
        <s v="123-20911"/>
        <s v="123-20912"/>
        <s v="123-20913"/>
        <s v="123-20914"/>
        <s v="123-20915"/>
        <s v="123-20916"/>
        <s v="123-20917"/>
        <s v="123-20918"/>
        <s v="123-20919"/>
        <s v="123-20920"/>
        <s v="123-20921"/>
        <s v="123-20922"/>
        <s v="123-20923"/>
        <s v="123-20924"/>
        <s v="123-20925"/>
        <s v="123-20926"/>
        <s v="123-20927"/>
        <s v="123-20928"/>
        <s v="123-20929"/>
        <s v="123-20930"/>
        <s v="123-20931"/>
        <s v="123-20932"/>
        <s v="123-20933"/>
        <s v="123-20934"/>
        <s v="123-20935"/>
        <s v="123-20936"/>
        <s v="123-20937"/>
        <s v="123-20938"/>
        <s v="123-20939"/>
        <s v="123-20940"/>
        <s v="123-20941"/>
        <s v="123-20942"/>
        <s v="123-20943"/>
        <s v="123-20944"/>
        <s v="123-20945"/>
        <s v="123-20946"/>
        <s v="123-20947"/>
        <s v="123-20948"/>
        <s v="123-20949"/>
        <s v="123-20950"/>
        <s v="123-20951"/>
        <s v="123-20952"/>
        <s v="123-20953"/>
        <s v="123-20954"/>
        <s v="123-20955"/>
        <s v="123-20956"/>
        <s v="123-20957"/>
        <s v="123-20958"/>
        <s v="123-20959"/>
        <s v="123-20960"/>
        <s v="123-20961"/>
        <s v="123-20962"/>
        <s v="123-20963"/>
        <s v="123-20964"/>
        <s v="123-20965"/>
        <s v="123-20966"/>
        <s v="123-20967"/>
        <s v="123-20968"/>
        <s v="123-20969"/>
        <s v="123-20970"/>
        <s v="123-20971"/>
        <s v="123-20972"/>
        <s v="123-20973"/>
        <s v="123-20974"/>
        <s v="123-20975"/>
        <s v="123-20976"/>
        <s v="123-20977"/>
        <s v="123-20978"/>
        <s v="123-20979"/>
        <s v="123-20980"/>
        <s v="123-20981"/>
        <s v="123-20982"/>
        <s v="123-20983"/>
        <s v="123-20984"/>
        <s v="123-20985"/>
        <s v="123-20986"/>
        <s v="123-20987"/>
        <s v="123-20988"/>
        <s v="123-20989"/>
        <s v="123-20990"/>
        <s v="123-20991"/>
        <s v="123-20992"/>
        <s v="123-20993"/>
        <s v="123-20994"/>
        <s v="123-20995"/>
        <s v="123-20996"/>
        <s v="123-20997"/>
        <s v="123-20998"/>
        <s v="123-20999"/>
        <s v="123-21000"/>
        <s v="123-21001"/>
        <s v="123-21002"/>
        <s v="123-21003"/>
        <s v="123-21004"/>
        <s v="123-21005"/>
        <s v="123-21006"/>
        <s v="123-21007"/>
        <s v="123-21008"/>
        <s v="123-21009"/>
        <s v="123-21010"/>
        <s v="123-21011"/>
        <s v="123-21012"/>
        <s v="123-21013"/>
        <s v="123-21014"/>
        <s v="123-21015"/>
        <s v="123-21016"/>
        <s v="123-21017"/>
        <s v="123-21018"/>
        <s v="123-21019"/>
        <s v="123-21020"/>
        <s v="123-21021"/>
        <s v="123-21022"/>
        <s v="123-21023"/>
        <s v="123-21024"/>
        <s v="123-21025"/>
        <s v="123-21026"/>
        <s v="123-21027"/>
        <s v="123-21028"/>
        <s v="123-21029"/>
        <s v="123-21030"/>
        <s v="123-21031"/>
        <s v="123-21032"/>
        <s v="123-21033"/>
        <s v="123-21034"/>
        <s v="123-21035"/>
        <s v="123-21036"/>
        <s v="123-21037"/>
        <s v="123-21038"/>
        <s v="123-21039"/>
        <s v="123-21040"/>
        <s v="123-21041"/>
        <s v="123-21042"/>
        <s v="123-21043"/>
        <s v="123-21044"/>
        <s v="123-21045"/>
        <s v="123-21046"/>
        <s v="123-21047"/>
        <s v="123-21048"/>
        <s v="123-21049"/>
        <s v="123-21050"/>
        <s v="123-21051"/>
        <s v="123-21052"/>
        <s v="123-21053"/>
        <s v="123-21054"/>
        <s v="123-21055"/>
        <s v="123-21056"/>
        <s v="123-21057"/>
        <s v="123-21058"/>
        <s v="123-21059"/>
        <s v="123-21060"/>
        <s v="123-21061"/>
        <s v="123-21062"/>
        <s v="123-21063"/>
        <s v="123-21064"/>
        <s v="123-21065"/>
        <s v="123-21066"/>
        <s v="123-21067"/>
        <s v="123-21068"/>
        <s v="123-21069"/>
        <s v="123-21070"/>
        <s v="123-21071"/>
        <s v="123-21072"/>
        <s v="123-21073"/>
        <s v="123-21074"/>
        <s v="123-21075"/>
        <s v="123-21076"/>
        <s v="123-21077"/>
        <s v="123-21078"/>
        <s v="123-21079"/>
        <s v="123-21080"/>
        <s v="123-21081"/>
        <s v="123-21082"/>
        <s v="123-21083"/>
        <s v="123-21084"/>
        <s v="123-21085"/>
        <s v="123-21086"/>
        <s v="123-21087"/>
        <s v="123-21088"/>
        <s v="123-21089"/>
        <s v="123-21090"/>
        <s v="123-21091"/>
        <s v="123-21092"/>
        <s v="123-21093"/>
        <s v="123-21094"/>
        <s v="123-21095"/>
        <s v="123-21096"/>
        <s v="123-21097"/>
        <s v="123-21098"/>
        <s v="123-21099"/>
        <s v="123-21100"/>
        <s v="123-21101"/>
        <s v="123-21102"/>
        <s v="123-21103"/>
        <s v="123-21104"/>
        <s v="123-21105"/>
        <s v="123-21106"/>
        <s v="123-21107"/>
        <s v="123-21108"/>
        <s v="123-21109"/>
        <s v="123-21110"/>
        <s v="123-21111"/>
        <s v="123-21112"/>
        <s v="123-21113"/>
        <s v="123-21114"/>
        <s v="123-21115"/>
        <s v="123-21116"/>
        <s v="123-21117"/>
        <s v="123-21118"/>
        <s v="123-21119"/>
        <s v="123-21120"/>
        <s v="123-21121"/>
        <s v="123-21122"/>
        <s v="123-21123"/>
        <s v="123-21124"/>
        <s v="123-21125"/>
        <s v="123-21126"/>
        <s v="123-21127"/>
        <s v="123-21128"/>
        <s v="123-21129"/>
        <s v="123-21130"/>
        <s v="123-21131"/>
        <s v="123-21132"/>
        <s v="123-21133"/>
        <s v="123-21134"/>
        <s v="123-21135"/>
        <s v="123-21136"/>
        <s v="123-21137"/>
        <s v="123-21138"/>
        <s v="123-21139"/>
        <s v="123-21140"/>
        <s v="123-21141"/>
        <s v="123-21142"/>
        <s v="123-21143"/>
        <s v="123-21144"/>
        <s v="123-21145"/>
        <s v="123-21146"/>
        <s v="123-21147"/>
        <s v="123-21148"/>
        <s v="123-21149"/>
        <s v="123-21150"/>
        <s v="123-21151"/>
        <s v="123-21152"/>
        <s v="123-21153"/>
        <s v="123-21154"/>
        <s v="123-21155"/>
        <s v="123-21156"/>
        <s v="123-21157"/>
        <s v="123-21158"/>
        <s v="123-21159"/>
        <s v="123-21160"/>
        <s v="123-21161"/>
        <s v="123-21162"/>
        <s v="123-21163"/>
        <s v="123-21164"/>
        <s v="123-21165"/>
        <s v="123-21166"/>
        <s v="123-21167"/>
        <s v="123-21168"/>
        <s v="123-21169"/>
        <s v="123-21170"/>
        <s v="123-21171"/>
        <s v="123-21172"/>
        <s v="123-21173"/>
        <s v="123-21174"/>
        <s v="123-21175"/>
        <s v="123-21176"/>
        <s v="123-21177"/>
        <s v="123-21178"/>
        <s v="123-21179"/>
        <s v="123-21180"/>
        <s v="123-21181"/>
        <s v="123-21182"/>
        <s v="123-21183"/>
        <s v="123-21184"/>
        <s v="123-21185"/>
        <s v="123-21186"/>
        <s v="123-21187"/>
        <s v="123-21188"/>
        <s v="123-21189"/>
        <s v="123-21190"/>
        <s v="123-21191"/>
        <s v="123-21192"/>
        <s v="123-21193"/>
        <s v="123-21194"/>
        <s v="123-21195"/>
        <s v="123-21196"/>
        <s v="123-21197"/>
        <s v="123-21198"/>
        <s v="123-21199"/>
        <s v="123-21200"/>
        <s v="123-21201"/>
        <s v="123-21202"/>
        <s v="123-21203"/>
        <s v="123-21204"/>
        <s v="123-21205"/>
        <s v="123-21206"/>
        <s v="123-21207"/>
        <s v="123-21208"/>
        <s v="123-21209"/>
        <s v="123-21210"/>
        <s v="123-21211"/>
        <s v="123-21212"/>
        <s v="123-21213"/>
        <s v="123-21214"/>
        <s v="123-21215"/>
        <s v="123-21216"/>
        <s v="123-21217"/>
        <s v="123-21218"/>
        <s v="123-21219"/>
        <s v="123-21220"/>
        <s v="123-21221"/>
        <s v="123-21222"/>
        <s v="123-21223"/>
        <s v="123-21224"/>
        <s v="123-21225"/>
        <s v="123-21226"/>
        <s v="123-21227"/>
        <s v="123-21228"/>
        <s v="123-21229"/>
        <s v="123-21230"/>
        <s v="123-21231"/>
        <s v="123-21232"/>
        <s v="123-21233"/>
        <s v="123-21234"/>
        <s v="123-21235"/>
        <s v="123-21236"/>
        <s v="123-21237"/>
        <s v="123-21238"/>
        <s v="123-21239"/>
        <s v="123-21240"/>
        <s v="123-21241"/>
        <s v="123-21242"/>
        <s v="123-21243"/>
        <s v="123-21244"/>
        <s v="123-21245"/>
        <s v="123-21246"/>
        <s v="123-21247"/>
        <s v="123-21248"/>
        <s v="123-21249"/>
        <s v="123-21250"/>
        <s v="123-21251"/>
        <s v="123-21252"/>
        <s v="123-21253"/>
        <s v="123-21254"/>
        <s v="123-21255"/>
        <s v="123-21256"/>
        <s v="123-21257"/>
        <s v="123-21258"/>
        <s v="123-21259"/>
        <s v="123-21260"/>
        <s v="123-21261"/>
        <s v="123-21262"/>
        <s v="123-21263"/>
        <s v="123-21264"/>
        <s v="123-21265"/>
        <s v="123-21266"/>
        <s v="123-21267"/>
        <s v="123-21268"/>
        <s v="123-21269"/>
        <s v="123-21270"/>
        <s v="123-21271"/>
        <s v="123-21272"/>
        <s v="123-21273"/>
        <s v="123-21274"/>
        <s v="123-21275"/>
        <s v="123-21276"/>
        <s v="123-21277"/>
        <s v="123-21278"/>
        <s v="123-21279"/>
        <s v="123-21280"/>
        <s v="123-21281"/>
        <s v="123-21282"/>
        <s v="123-21283"/>
        <s v="123-21284"/>
        <s v="123-21285"/>
        <s v="123-21286"/>
        <s v="123-21287"/>
        <s v="123-21288"/>
        <s v="123-21289"/>
        <s v="123-21290"/>
        <s v="123-21291"/>
        <s v="123-21292"/>
        <s v="123-21293"/>
        <s v="123-21294"/>
        <s v="123-21295"/>
        <s v="123-21296"/>
        <s v="123-21297"/>
        <s v="123-21298"/>
        <s v="123-21299"/>
        <s v="123-21300"/>
        <s v="123-21301"/>
        <s v="123-21302"/>
        <s v="123-21303"/>
        <s v="123-21304"/>
        <s v="123-21305"/>
        <s v="123-21306"/>
        <s v="123-21307"/>
        <s v="123-21308"/>
        <s v="123-21309"/>
        <s v="123-21310"/>
        <s v="123-21311"/>
        <s v="123-21312"/>
        <s v="123-21313"/>
        <s v="123-21314"/>
        <s v="123-21315"/>
        <s v="123-21316"/>
        <s v="123-21317"/>
        <s v="123-21318"/>
        <s v="123-21319"/>
        <s v="123-21320"/>
        <s v="123-21321"/>
        <s v="123-21322"/>
        <s v="123-21323"/>
        <s v="123-21324"/>
        <s v="123-21325"/>
        <s v="123-21326"/>
        <s v="123-21327"/>
        <s v="123-21328"/>
        <s v="123-21329"/>
        <s v="123-21330"/>
        <s v="123-21331"/>
        <s v="123-21332"/>
        <s v="123-21333"/>
        <s v="123-21334"/>
        <s v="123-21335"/>
        <s v="123-21336"/>
        <s v="123-21337"/>
        <s v="123-21338"/>
        <s v="123-21339"/>
        <s v="123-21340"/>
        <s v="123-21341"/>
        <s v="123-21342"/>
        <s v="123-21343"/>
        <s v="123-21344"/>
        <s v="123-21345"/>
        <s v="123-21346"/>
        <s v="123-21347"/>
        <s v="123-21348"/>
        <s v="123-21349"/>
        <s v="123-21350"/>
        <s v="123-21351"/>
        <s v="123-21352"/>
        <s v="123-21353"/>
        <s v="123-21354"/>
        <s v="123-21355"/>
        <s v="123-21356"/>
        <s v="123-21357"/>
        <s v="123-21358"/>
        <s v="123-21359"/>
        <s v="123-21360"/>
        <s v="123-21361"/>
        <s v="123-21362"/>
        <s v="123-21363"/>
        <s v="123-21364"/>
        <s v="123-21365"/>
        <s v="123-21366"/>
        <s v="123-21367"/>
        <s v="123-21368"/>
        <s v="123-21369"/>
        <s v="123-21370"/>
        <s v="123-21371"/>
        <s v="123-21372"/>
        <s v="123-21373"/>
        <s v="123-21374"/>
        <s v="123-21375"/>
        <s v="123-21376"/>
        <s v="123-21377"/>
        <s v="123-21378"/>
        <s v="123-21379"/>
        <s v="123-21380"/>
        <s v="123-21381"/>
        <s v="123-21382"/>
        <s v="123-21383"/>
        <s v="123-21384"/>
        <s v="123-21385"/>
        <s v="123-21386"/>
        <s v="123-21387"/>
        <s v="123-21388"/>
        <s v="123-21389"/>
        <s v="123-21390"/>
        <s v="123-21391"/>
        <s v="123-21392"/>
        <s v="123-21393"/>
        <s v="123-21394"/>
        <s v="123-21395"/>
        <s v="123-21396"/>
        <s v="123-21397"/>
        <s v="123-21398"/>
        <s v="123-21399"/>
        <s v="123-21400"/>
        <s v="123-21401"/>
        <s v="123-21402"/>
        <s v="123-21403"/>
        <s v="123-21404"/>
        <s v="123-21405"/>
        <s v="123-21406"/>
        <s v="123-21407"/>
        <s v="123-21408"/>
        <s v="123-21409"/>
        <s v="123-21410"/>
        <s v="123-21411"/>
        <s v="123-21412"/>
        <s v="123-21413"/>
        <s v="123-21414"/>
        <s v="123-21415"/>
        <s v="123-21416"/>
        <s v="123-21417"/>
        <s v="123-21418"/>
        <s v="123-21419"/>
        <s v="123-21420"/>
        <s v="123-21421"/>
        <s v="123-21422"/>
        <s v="123-21423"/>
        <s v="123-21424"/>
        <s v="123-21425"/>
        <s v="123-21426"/>
        <s v="123-21427"/>
        <s v="123-21428"/>
        <s v="123-21429"/>
        <s v="123-21430"/>
        <s v="123-21431"/>
        <s v="123-21432"/>
        <s v="123-21433"/>
        <s v="123-21434"/>
        <s v="123-21435"/>
        <s v="123-21436"/>
        <s v="123-21437"/>
        <s v="123-21438"/>
        <s v="123-21439"/>
        <s v="123-21440"/>
        <s v="123-21441"/>
        <s v="123-21442"/>
        <s v="123-21443"/>
        <s v="123-21444"/>
        <s v="123-21445"/>
        <s v="123-21446"/>
        <s v="123-21447"/>
        <s v="123-21448"/>
        <s v="123-21449"/>
        <s v="123-21450"/>
        <s v="123-21451"/>
        <s v="123-21452"/>
        <s v="123-21453"/>
        <s v="123-21454"/>
        <s v="123-21455"/>
        <s v="123-21456"/>
        <s v="123-21457"/>
        <s v="123-21458"/>
        <s v="123-21459"/>
        <s v="123-21460"/>
        <s v="123-21461"/>
        <s v="123-21462"/>
        <s v="123-21463"/>
        <s v="123-21464"/>
        <s v="123-21465"/>
        <s v="123-21466"/>
        <s v="123-21467"/>
        <s v="123-21468"/>
        <s v="123-21469"/>
        <s v="123-21470"/>
        <s v="123-21471"/>
        <s v="123-21472"/>
        <s v="123-21473"/>
        <s v="123-21474"/>
        <s v="123-21475"/>
        <s v="123-21476"/>
        <s v="123-21477"/>
        <s v="123-21478"/>
        <s v="123-21479"/>
        <s v="123-21480"/>
        <s v="123-21481"/>
        <s v="123-21482"/>
        <s v="123-21483"/>
        <s v="123-21484"/>
        <s v="123-21485"/>
        <s v="123-21486"/>
        <s v="123-21487"/>
        <s v="123-21488"/>
        <s v="123-21489"/>
        <s v="123-21490"/>
        <s v="123-21491"/>
        <s v="123-21492"/>
        <s v="123-21493"/>
        <s v="123-21494"/>
        <s v="123-21495"/>
        <s v="123-21496"/>
        <s v="123-21497"/>
        <s v="123-21498"/>
        <s v="123-21499"/>
        <s v="123-21500"/>
        <s v="123-21501"/>
        <s v="123-21502"/>
        <s v="123-21503"/>
        <s v="123-21504"/>
        <s v="123-21505"/>
        <s v="123-21506"/>
        <s v="123-21507"/>
        <s v="123-21508"/>
        <s v="123-21509"/>
        <s v="123-21510"/>
        <s v="123-21511"/>
        <s v="123-21512"/>
        <s v="123-21513"/>
        <s v="123-21514"/>
        <s v="123-21515"/>
        <s v="123-21516"/>
        <s v="123-21517"/>
        <s v="123-21518"/>
        <s v="123-21519"/>
        <s v="123-21520"/>
        <s v="123-21521"/>
        <s v="123-21522"/>
        <s v="123-21523"/>
        <s v="123-21524"/>
        <s v="123-21525"/>
        <s v="123-21526"/>
        <s v="123-21527"/>
        <s v="123-21528"/>
        <s v="123-21529"/>
        <s v="123-21530"/>
        <s v="123-21531"/>
        <s v="123-21532"/>
        <s v="123-21533"/>
        <s v="123-21534"/>
        <s v="123-21535"/>
        <s v="123-21536"/>
        <s v="123-21537"/>
        <s v="123-21538"/>
        <s v="123-21539"/>
        <s v="123-21540"/>
        <s v="123-21541"/>
        <s v="123-21542"/>
        <s v="123-21543"/>
        <s v="123-21544"/>
        <s v="123-21545"/>
        <s v="123-21546"/>
        <s v="123-21547"/>
        <s v="123-21548"/>
        <s v="123-21549"/>
        <s v="123-21550"/>
        <s v="123-21551"/>
        <s v="123-21552"/>
        <s v="123-21553"/>
        <s v="123-21554"/>
        <s v="123-21555"/>
        <s v="123-21556"/>
        <s v="123-21557"/>
        <s v="123-21558"/>
        <s v="123-21559"/>
        <s v="123-21560"/>
        <s v="123-21561"/>
        <s v="123-21562"/>
        <s v="123-21563"/>
        <s v="123-21564"/>
        <s v="123-21565"/>
        <s v="123-21566"/>
        <s v="123-21567"/>
        <s v="123-21568"/>
        <s v="123-21569"/>
        <s v="123-21570"/>
        <s v="123-21571"/>
        <s v="123-21572"/>
        <s v="123-21573"/>
        <s v="123-21574"/>
        <s v="123-21575"/>
        <s v="123-21576"/>
        <s v="123-21577"/>
        <s v="123-21578"/>
        <s v="123-21579"/>
        <s v="123-21580"/>
        <s v="123-21581"/>
        <s v="123-21582"/>
        <s v="123-21583"/>
        <s v="123-21584"/>
        <s v="123-21585"/>
        <s v="123-21586"/>
        <s v="123-21587"/>
        <s v="123-21588"/>
        <s v="123-21589"/>
        <s v="123-21590"/>
        <s v="123-21591"/>
        <s v="123-21592"/>
        <s v="123-21593"/>
        <s v="123-21594"/>
        <s v="123-21595"/>
        <s v="123-21596"/>
        <s v="123-21597"/>
        <s v="123-21598"/>
        <s v="123-21599"/>
        <s v="123-21600"/>
        <s v="123-21601"/>
        <s v="123-21602"/>
        <s v="123-21603"/>
        <s v="123-21604"/>
        <s v="123-21605"/>
        <s v="123-21606"/>
        <s v="123-21607"/>
        <s v="123-21608"/>
        <s v="123-21609"/>
        <s v="123-21610"/>
        <s v="123-21611"/>
        <s v="123-21612"/>
        <s v="123-21613"/>
        <s v="123-21614"/>
        <s v="123-21615"/>
        <s v="123-21616"/>
        <s v="123-21617"/>
        <s v="123-21618"/>
        <s v="123-21619"/>
        <s v="123-21620"/>
        <s v="123-21621"/>
        <s v="123-21622"/>
        <s v="123-21623"/>
        <s v="123-21624"/>
        <s v="123-21625"/>
        <s v="123-21626"/>
        <s v="123-21627"/>
        <s v="123-21628"/>
        <s v="123-21629"/>
        <s v="123-21630"/>
        <s v="123-21631"/>
        <s v="123-21632"/>
        <s v="123-21633"/>
        <s v="123-21634"/>
        <s v="123-21635"/>
        <s v="123-21636"/>
        <s v="123-21637"/>
        <s v="123-21638"/>
        <s v="123-21639"/>
        <s v="123-21640"/>
        <s v="123-21641"/>
        <s v="123-21642"/>
        <s v="123-21643"/>
        <s v="123-21644"/>
        <s v="123-21645"/>
        <s v="123-21646"/>
        <s v="123-21647"/>
        <s v="123-21648"/>
        <s v="123-21649"/>
        <s v="123-21650"/>
        <s v="123-21651"/>
        <s v="123-21652"/>
        <s v="123-21653"/>
        <s v="123-21654"/>
        <s v="123-21655"/>
        <s v="123-21656"/>
        <s v="123-21657"/>
        <s v="123-21658"/>
        <s v="123-21659"/>
        <s v="123-21660"/>
        <s v="123-21661"/>
        <s v="123-21662"/>
        <s v="123-21663"/>
        <s v="123-21664"/>
        <s v="123-21665"/>
        <s v="123-21666"/>
        <s v="123-21667"/>
        <s v="123-21668"/>
        <s v="123-21669"/>
        <s v="123-21670"/>
        <s v="123-21671"/>
        <s v="123-21672"/>
        <s v="123-21673"/>
        <s v="123-21674"/>
        <s v="123-21675"/>
        <s v="123-21676"/>
        <s v="123-21677"/>
        <s v="123-21678"/>
        <s v="123-21679"/>
        <s v="123-21680"/>
        <s v="123-21681"/>
        <s v="123-21682"/>
        <s v="123-21683"/>
        <s v="123-21684"/>
        <s v="123-21685"/>
        <s v="123-21686"/>
        <s v="123-21687"/>
        <s v="123-21688"/>
        <s v="123-21689"/>
        <s v="123-21690"/>
        <s v="123-21691"/>
        <s v="123-21692"/>
        <s v="123-21693"/>
        <s v="123-21694"/>
        <s v="123-21695"/>
        <s v="123-21696"/>
        <s v="123-21697"/>
        <s v="123-21698"/>
        <s v="123-21699"/>
        <s v="123-21700"/>
        <s v="123-21701"/>
        <s v="123-21702"/>
        <s v="123-21703"/>
        <s v="123-21704"/>
        <s v="123-21705"/>
        <s v="123-21706"/>
        <s v="123-21707"/>
        <s v="123-21708"/>
        <s v="123-21709"/>
        <s v="123-21710"/>
        <s v="123-21711"/>
        <s v="123-21712"/>
        <s v="123-21713"/>
        <s v="123-21714"/>
        <s v="123-21715"/>
        <s v="123-21716"/>
        <s v="123-21717"/>
        <s v="123-21718"/>
        <s v="123-21719"/>
        <s v="123-21720"/>
        <s v="123-21721"/>
        <s v="123-21722"/>
        <s v="123-21723"/>
        <s v="123-21724"/>
        <s v="123-21725"/>
        <s v="123-21726"/>
        <s v="123-21727"/>
        <s v="123-21728"/>
        <s v="123-21729"/>
        <s v="123-21730"/>
        <s v="123-21731"/>
        <s v="123-21732"/>
        <s v="123-21733"/>
        <s v="123-21734"/>
        <s v="123-21735"/>
        <s v="123-21736"/>
        <s v="123-21737"/>
        <s v="123-21738"/>
        <s v="123-21739"/>
        <s v="123-21740"/>
        <s v="123-21741"/>
        <s v="123-21742"/>
        <s v="123-21743"/>
        <s v="123-21744"/>
        <s v="123-21745"/>
        <s v="123-21746"/>
        <s v="123-21747"/>
        <s v="123-21748"/>
        <s v="123-21749"/>
        <s v="123-21750"/>
        <s v="123-21751"/>
        <s v="123-21752"/>
        <s v="123-21753"/>
        <s v="123-21754"/>
        <s v="123-21755"/>
        <s v="123-21756"/>
        <s v="123-21757"/>
        <s v="123-21758"/>
        <s v="123-21759"/>
        <s v="123-21760"/>
        <s v="123-21761"/>
        <s v="123-21762"/>
        <s v="123-21763"/>
        <s v="123-21764"/>
        <s v="123-21765"/>
        <s v="123-21766"/>
        <s v="123-21767"/>
        <s v="123-21768"/>
        <s v="123-21769"/>
        <s v="123-21770"/>
        <s v="123-21771"/>
        <s v="123-21772"/>
        <s v="123-21773"/>
        <s v="123-21774"/>
        <s v="123-21775"/>
        <s v="123-21776"/>
        <s v="123-21777"/>
        <s v="123-21778"/>
        <s v="123-21779"/>
        <s v="123-21780"/>
        <s v="123-21781"/>
        <s v="123-21782"/>
        <s v="123-21783"/>
        <s v="123-21784"/>
        <s v="123-21785"/>
        <s v="123-21786"/>
        <s v="123-21787"/>
        <s v="123-21788"/>
        <s v="123-21789"/>
        <s v="123-21790"/>
        <s v="123-21791"/>
        <s v="123-21792"/>
        <s v="123-21793"/>
        <s v="123-21794"/>
        <s v="123-21795"/>
        <s v="123-21796"/>
        <s v="123-21797"/>
        <s v="123-21798"/>
        <s v="123-21799"/>
        <s v="123-21800"/>
        <s v="123-21801"/>
        <s v="123-21802"/>
        <s v="123-21803"/>
        <s v="123-21804"/>
        <s v="123-21805"/>
        <s v="123-21806"/>
        <s v="123-21807"/>
        <s v="123-21808"/>
        <s v="123-21809"/>
        <s v="123-21810"/>
        <s v="123-21811"/>
        <s v="123-21812"/>
        <s v="123-21813"/>
        <s v="123-21814"/>
        <s v="123-21815"/>
        <s v="123-21816"/>
        <s v="123-21817"/>
        <s v="123-21818"/>
        <s v="123-21819"/>
        <s v="123-21820"/>
        <s v="123-21821"/>
        <s v="123-21822"/>
        <s v="123-21823"/>
        <s v="123-21824"/>
        <s v="123-21825"/>
        <s v="123-21826"/>
        <s v="123-21827"/>
        <s v="123-21828"/>
        <s v="123-21829"/>
        <s v="123-21830"/>
        <s v="123-21831"/>
        <s v="123-21832"/>
        <s v="123-21833"/>
        <s v="123-21834"/>
        <s v="123-21835"/>
        <s v="123-21836"/>
        <s v="123-21837"/>
        <s v="123-21838"/>
        <s v="123-21839"/>
        <s v="123-21840"/>
        <s v="123-21841"/>
        <s v="123-21842"/>
        <s v="123-21843"/>
        <s v="123-21844"/>
        <s v="123-21845"/>
        <s v="123-21846"/>
        <s v="123-21847"/>
        <s v="123-21848"/>
        <s v="123-21849"/>
        <s v="123-21850"/>
        <s v="123-21851"/>
        <s v="123-21852"/>
        <s v="123-21853"/>
        <s v="123-21854"/>
        <s v="123-21855"/>
        <s v="123-21856"/>
        <s v="123-21857"/>
        <s v="123-21858"/>
        <s v="123-21859"/>
        <s v="123-21860"/>
        <s v="123-21861"/>
        <s v="123-21862"/>
        <s v="123-21863"/>
        <s v="123-21864"/>
        <s v="123-21865"/>
        <s v="123-21866"/>
        <s v="123-21867"/>
        <s v="123-21868"/>
        <s v="123-21869"/>
        <s v="123-21870"/>
        <s v="123-21871"/>
        <s v="123-21872"/>
        <s v="123-21873"/>
        <s v="123-21874"/>
        <s v="123-21875"/>
        <s v="123-21876"/>
        <s v="123-21877"/>
        <s v="123-21878"/>
        <s v="123-21879"/>
        <s v="123-21880"/>
        <s v="123-21881"/>
        <s v="123-21882"/>
        <s v="123-21883"/>
        <s v="123-21884"/>
        <s v="123-21885"/>
        <s v="123-21886"/>
        <s v="123-21887"/>
        <s v="123-21888"/>
        <s v="123-21889"/>
        <s v="123-21890"/>
        <s v="123-21891"/>
        <s v="123-21892"/>
        <s v="123-21893"/>
        <s v="123-21894"/>
        <s v="123-21895"/>
        <s v="123-21896"/>
        <s v="123-21897"/>
        <s v="123-21898"/>
        <s v="123-21899"/>
        <s v="123-21900"/>
        <s v="123-21901"/>
        <s v="123-21902"/>
        <s v="123-21903"/>
        <s v="123-21904"/>
        <s v="123-21905"/>
        <s v="123-21906"/>
        <s v="123-21907"/>
        <s v="123-21908"/>
        <s v="123-21909"/>
        <s v="123-21910"/>
        <s v="123-21911"/>
        <s v="123-21912"/>
        <s v="123-21913"/>
        <s v="123-21914"/>
        <s v="123-21915"/>
        <s v="123-21916"/>
        <s v="123-21917"/>
        <s v="123-21918"/>
        <s v="123-21919"/>
        <s v="123-21920"/>
        <s v="123-21921"/>
        <s v="123-21922"/>
        <s v="123-21923"/>
        <s v="123-21924"/>
        <s v="123-21925"/>
        <s v="123-21926"/>
        <s v="123-21927"/>
        <s v="123-21928"/>
        <s v="123-21929"/>
        <s v="123-21930"/>
        <s v="123-21931"/>
        <s v="123-21932"/>
        <s v="123-21933"/>
        <s v="123-21934"/>
        <s v="123-21935"/>
        <s v="123-21936"/>
        <s v="123-21937"/>
        <s v="123-21938"/>
        <s v="123-21939"/>
        <s v="123-21940"/>
        <s v="123-21941"/>
        <s v="123-21942"/>
        <s v="123-21943"/>
        <s v="123-21944"/>
        <s v="123-21945"/>
        <s v="123-21946"/>
        <s v="123-21947"/>
        <s v="123-21948"/>
        <s v="123-21949"/>
        <s v="123-21950"/>
        <s v="123-21951"/>
        <s v="123-21952"/>
        <s v="123-21953"/>
        <s v="123-21954"/>
        <s v="123-21955"/>
        <s v="123-21956"/>
        <s v="123-21957"/>
        <s v="123-21958"/>
        <s v="123-21959"/>
        <s v="123-21960"/>
        <s v="123-21961"/>
        <s v="123-21962"/>
        <s v="123-21963"/>
        <s v="123-21964"/>
        <s v="123-21965"/>
        <s v="123-21966"/>
        <s v="123-21967"/>
        <s v="123-21968"/>
        <s v="123-21969"/>
        <s v="123-21970"/>
        <s v="123-21971"/>
        <s v="123-21972"/>
        <s v="123-21973"/>
        <s v="123-21974"/>
        <s v="123-21975"/>
        <s v="123-21976"/>
        <s v="123-21977"/>
        <s v="123-21978"/>
        <s v="123-21979"/>
        <s v="123-21980"/>
        <s v="123-21981"/>
        <s v="123-21982"/>
        <s v="123-21983"/>
        <s v="123-21984"/>
        <s v="123-21985"/>
        <s v="123-21986"/>
        <s v="123-21987"/>
        <s v="123-21988"/>
        <s v="123-21989"/>
        <s v="123-21990"/>
        <s v="123-21991"/>
        <s v="123-21992"/>
        <s v="123-21993"/>
        <s v="123-21994"/>
        <s v="123-21995"/>
        <s v="123-21996"/>
        <s v="123-21997"/>
        <s v="123-21998"/>
        <s v="123-21999"/>
        <s v="123-22000"/>
        <s v="123-22001"/>
        <s v="123-22002"/>
        <s v="123-22003"/>
        <s v="123-22004"/>
        <s v="123-22005"/>
        <s v="123-22006"/>
        <s v="123-22007"/>
        <s v="123-22008"/>
        <s v="123-22009"/>
        <s v="123-22010"/>
        <s v="123-22011"/>
        <s v="123-22012"/>
        <s v="123-22013"/>
        <s v="123-22014"/>
        <s v="123-22015"/>
        <s v="123-22016"/>
        <s v="123-22017"/>
        <s v="123-22018"/>
        <s v="123-22019"/>
        <s v="123-22020"/>
        <s v="123-22021"/>
        <s v="123-22022"/>
        <s v="123-22023"/>
        <s v="123-22024"/>
        <s v="123-22025"/>
        <s v="123-22026"/>
        <s v="123-22027"/>
        <s v="123-22028"/>
        <s v="123-22029"/>
        <s v="123-22030"/>
        <s v="123-22031"/>
        <s v="123-22032"/>
        <s v="123-22033"/>
        <s v="123-22034"/>
        <s v="123-22035"/>
        <s v="123-22036"/>
        <s v="123-22037"/>
        <s v="123-22038"/>
        <s v="123-22039"/>
        <s v="123-22040"/>
        <s v="123-22041"/>
        <s v="123-22042"/>
        <s v="123-22043"/>
        <s v="123-22044"/>
        <s v="123-22045"/>
        <s v="123-22046"/>
        <s v="123-22047"/>
        <s v="123-22048"/>
        <s v="123-22049"/>
        <s v="123-22050"/>
        <s v="123-22051"/>
        <s v="123-22052"/>
        <s v="123-22053"/>
        <s v="123-22054"/>
        <s v="123-22055"/>
        <s v="123-22056"/>
        <s v="123-22057"/>
        <s v="123-22058"/>
        <s v="123-22059"/>
        <s v="123-22060"/>
        <s v="123-22061"/>
        <s v="123-22062"/>
        <s v="123-22063"/>
        <s v="123-22064"/>
        <s v="123-22065"/>
        <s v="123-22066"/>
        <s v="123-22067"/>
        <s v="123-22068"/>
        <s v="123-22069"/>
        <s v="123-22070"/>
        <s v="123-22071"/>
        <s v="123-22072"/>
        <s v="123-22073"/>
        <s v="123-22074"/>
        <s v="123-22075"/>
        <s v="123-22076"/>
        <s v="123-22077"/>
        <s v="123-22078"/>
        <s v="123-22079"/>
        <s v="123-22080"/>
        <s v="123-22081"/>
        <s v="123-22082"/>
        <s v="123-22083"/>
        <s v="123-22084"/>
        <s v="123-22085"/>
        <s v="123-22086"/>
        <s v="123-22087"/>
        <s v="123-22088"/>
        <s v="123-22089"/>
        <s v="123-22090"/>
        <s v="123-22091"/>
        <s v="123-22092"/>
        <s v="123-22093"/>
        <s v="123-22094"/>
        <s v="123-22095"/>
        <s v="123-22096"/>
        <s v="123-22097"/>
        <s v="123-22098"/>
        <s v="123-22099"/>
        <s v="123-22100"/>
        <s v="123-22101"/>
        <s v="123-22102"/>
        <s v="123-22103"/>
        <s v="123-22104"/>
        <s v="123-22105"/>
        <s v="123-22106"/>
        <s v="123-22107"/>
        <s v="123-22108"/>
        <s v="123-22109"/>
        <s v="123-22110"/>
        <s v="123-22111"/>
        <s v="123-22112"/>
        <s v="123-22113"/>
        <s v="123-22114"/>
        <s v="123-22115"/>
        <s v="123-22116"/>
        <s v="123-22117"/>
        <s v="123-22118"/>
        <s v="123-22119"/>
        <s v="123-22120"/>
        <s v="123-22121"/>
        <s v="123-22122"/>
        <s v="123-22123"/>
        <s v="123-22124"/>
        <s v="123-22125"/>
        <s v="123-22126"/>
        <s v="123-22127"/>
        <s v="123-22128"/>
        <s v="123-22129"/>
        <s v="123-22130"/>
        <s v="123-22131"/>
        <s v="123-22132"/>
        <s v="123-22133"/>
        <s v="123-22134"/>
        <s v="123-22135"/>
        <s v="123-22136"/>
        <s v="123-22137"/>
        <s v="123-22138"/>
        <s v="123-22139"/>
        <s v="123-22140"/>
        <s v="123-22141"/>
        <s v="123-22142"/>
        <s v="123-22143"/>
        <s v="123-22144"/>
        <s v="123-22145"/>
        <s v="123-22146"/>
        <s v="123-22147"/>
        <s v="123-22148"/>
        <s v="123-22149"/>
        <s v="123-22150"/>
        <s v="123-22151"/>
        <s v="123-22152"/>
        <s v="123-22153"/>
        <s v="123-22154"/>
        <s v="123-22155"/>
        <s v="123-22156"/>
        <s v="123-22157"/>
        <s v="123-22158"/>
        <s v="123-22159"/>
        <s v="123-22160"/>
        <s v="123-22161"/>
        <s v="123-22162"/>
        <s v="123-22163"/>
        <s v="123-22164"/>
        <s v="123-22165"/>
        <s v="123-22166"/>
        <s v="123-22167"/>
        <s v="123-22168"/>
        <s v="123-22169"/>
        <s v="123-22170"/>
        <s v="123-22171"/>
        <s v="123-22172"/>
        <s v="123-22173"/>
        <s v="123-22174"/>
        <s v="123-22175"/>
        <s v="123-22176"/>
        <s v="123-22177"/>
        <s v="123-22178"/>
        <s v="123-22179"/>
        <s v="123-22180"/>
        <s v="123-22181"/>
        <s v="123-22182"/>
        <s v="123-22183"/>
        <s v="123-22184"/>
        <s v="123-22185"/>
        <s v="123-22186"/>
        <s v="123-22187"/>
        <s v="123-22188"/>
        <s v="123-22189"/>
        <s v="123-22190"/>
        <s v="123-22191"/>
        <s v="123-22192"/>
        <s v="123-22193"/>
        <s v="123-22194"/>
        <s v="123-22195"/>
        <s v="123-22196"/>
        <s v="123-22197"/>
        <s v="123-22198"/>
        <s v="123-22199"/>
        <s v="123-22200"/>
        <s v="123-22201"/>
        <s v="123-22202"/>
        <s v="123-22203"/>
        <s v="123-22204"/>
        <s v="123-22205"/>
        <s v="123-22206"/>
        <s v="123-22207"/>
        <s v="123-22208"/>
        <s v="123-22209"/>
        <s v="123-22210"/>
        <s v="123-22211"/>
        <s v="123-22212"/>
        <s v="123-22213"/>
        <s v="123-22214"/>
        <s v="123-22215"/>
        <s v="123-22216"/>
        <s v="123-22217"/>
        <s v="123-22218"/>
        <s v="123-22219"/>
        <s v="123-22220"/>
        <s v="123-22221"/>
        <s v="123-22222"/>
        <s v="123-22223"/>
        <s v="123-22224"/>
        <s v="123-22225"/>
        <s v="123-22226"/>
        <s v="123-22227"/>
        <s v="123-22228"/>
        <s v="123-22229"/>
        <s v="123-22230"/>
        <s v="123-22231"/>
        <s v="123-22232"/>
        <s v="123-22233"/>
        <s v="123-22234"/>
        <s v="123-22235"/>
        <s v="123-22236"/>
        <s v="123-22237"/>
        <s v="123-22238"/>
        <s v="123-22239"/>
        <s v="123-22240"/>
        <s v="123-22241"/>
        <s v="123-22242"/>
        <s v="123-22243"/>
        <s v="123-22244"/>
        <s v="123-22245"/>
        <s v="123-22246"/>
        <s v="123-22247"/>
        <s v="123-22248"/>
        <s v="123-22249"/>
        <s v="123-22250"/>
        <s v="123-22251"/>
        <s v="123-22252"/>
        <s v="123-22253"/>
        <s v="123-22254"/>
        <s v="123-22255"/>
        <s v="123-22256"/>
        <s v="123-22257"/>
        <s v="123-22258"/>
        <s v="123-22259"/>
        <s v="123-22260"/>
        <s v="123-22261"/>
        <s v="123-22262"/>
        <s v="123-22263"/>
        <s v="123-22264"/>
        <s v="123-22265"/>
        <s v="123-22266"/>
        <s v="123-22267"/>
        <s v="123-22268"/>
        <s v="123-22269"/>
        <s v="123-22270"/>
        <s v="123-22271"/>
        <s v="123-22272"/>
        <s v="123-22273"/>
        <s v="123-22274"/>
        <s v="123-22275"/>
        <s v="123-22276"/>
        <s v="123-22277"/>
        <s v="123-22278"/>
        <s v="123-22279"/>
        <s v="123-22280"/>
        <s v="123-22281"/>
        <s v="123-22282"/>
        <s v="123-22283"/>
        <s v="123-22284"/>
        <s v="123-22285"/>
        <s v="123-22286"/>
        <s v="123-22287"/>
        <s v="123-22288"/>
        <s v="123-22289"/>
        <s v="123-22290"/>
        <s v="123-22291"/>
        <s v="123-22292"/>
        <s v="123-22293"/>
        <s v="123-22294"/>
        <s v="123-22295"/>
        <s v="123-22296"/>
        <s v="123-22297"/>
        <s v="123-22298"/>
        <s v="123-22299"/>
        <s v="123-22300"/>
        <s v="123-22301"/>
        <s v="123-22302"/>
        <s v="123-22303"/>
        <s v="123-22304"/>
        <s v="123-22305"/>
        <s v="123-22306"/>
        <s v="123-22307"/>
        <s v="123-22308"/>
        <s v="123-22309"/>
        <s v="123-22310"/>
        <s v="123-22311"/>
        <s v="123-22312"/>
        <s v="123-22313"/>
        <s v="123-22314"/>
        <s v="123-22315"/>
        <s v="123-22316"/>
        <s v="123-22317"/>
        <s v="123-22318"/>
        <s v="123-22319"/>
        <s v="123-22320"/>
        <s v="123-22321"/>
        <s v="123-22322"/>
        <s v="123-22323"/>
        <s v="123-22324"/>
        <s v="123-22325"/>
        <s v="123-22326"/>
        <s v="123-22327"/>
        <s v="123-22328"/>
        <s v="123-22329"/>
        <s v="123-22330"/>
        <s v="123-22331"/>
        <s v="123-22332"/>
        <s v="123-22333"/>
        <s v="123-22334"/>
        <s v="123-22335"/>
        <s v="123-22336"/>
        <s v="123-22337"/>
        <s v="123-22338"/>
        <s v="123-22339"/>
        <s v="123-22340"/>
        <s v="123-22341"/>
        <s v="123-22342"/>
        <s v="123-22343"/>
        <s v="123-22344"/>
        <s v="123-22345"/>
        <s v="123-22346"/>
        <s v="123-22347"/>
        <s v="123-22348"/>
        <s v="123-22349"/>
        <s v="123-22350"/>
        <s v="123-22351"/>
        <s v="123-22352"/>
        <s v="123-22353"/>
        <s v="123-22354"/>
        <s v="123-22355"/>
        <s v="123-22356"/>
        <s v="123-22357"/>
        <s v="123-22358"/>
        <s v="123-22359"/>
        <s v="123-22360"/>
        <s v="123-22361"/>
        <s v="123-22362"/>
        <s v="123-22363"/>
        <s v="123-22364"/>
        <s v="123-22365"/>
        <s v="123-22366"/>
        <s v="123-22367"/>
        <s v="123-22368"/>
        <s v="123-22369"/>
        <s v="123-22370"/>
        <s v="123-22371"/>
        <s v="123-22372"/>
        <s v="123-22373"/>
        <s v="123-22374"/>
        <s v="123-22375"/>
        <s v="123-22376"/>
        <s v="123-22377"/>
        <s v="123-22378"/>
        <s v="123-22379"/>
        <s v="123-22380"/>
        <s v="123-22381"/>
        <s v="123-22382"/>
        <s v="123-22383"/>
        <s v="123-22384"/>
        <s v="123-22385"/>
        <s v="123-22386"/>
        <s v="123-22387"/>
        <s v="123-22388"/>
        <s v="123-22389"/>
        <s v="123-22390"/>
        <s v="123-22391"/>
        <s v="123-22392"/>
        <s v="123-22393"/>
        <s v="123-22394"/>
        <s v="123-22395"/>
        <s v="123-22396"/>
        <s v="123-22397"/>
        <s v="123-22398"/>
        <s v="123-22399"/>
        <s v="123-22400"/>
        <s v="123-22401"/>
        <s v="123-22402"/>
        <s v="123-22403"/>
        <s v="123-22404"/>
        <s v="123-22405"/>
        <s v="123-22406"/>
        <s v="123-22407"/>
        <s v="123-22408"/>
        <s v="123-22409"/>
        <s v="123-22410"/>
        <s v="123-22411"/>
        <s v="123-22412"/>
        <s v="123-22413"/>
        <s v="123-22414"/>
        <s v="123-22415"/>
        <s v="123-22416"/>
        <s v="123-22417"/>
        <s v="123-22418"/>
        <s v="123-22419"/>
        <s v="123-22420"/>
        <s v="123-22421"/>
        <s v="123-22422"/>
        <s v="123-22423"/>
        <s v="123-22424"/>
        <s v="123-22425"/>
        <s v="123-22426"/>
        <s v="123-22427"/>
        <s v="123-22428"/>
        <s v="123-22429"/>
        <s v="123-22430"/>
        <s v="123-22431"/>
        <s v="123-22432"/>
        <s v="123-22433"/>
        <s v="123-22434"/>
        <s v="123-22435"/>
        <s v="123-22436"/>
        <s v="123-22437"/>
        <s v="123-22438"/>
        <s v="123-22439"/>
        <s v="123-22440"/>
        <s v="123-22441"/>
        <s v="123-22442"/>
        <s v="123-22443"/>
        <s v="123-22444"/>
        <s v="123-22445"/>
        <s v="123-22446"/>
        <s v="123-22447"/>
        <s v="123-22448"/>
        <s v="123-22449"/>
        <s v="123-22450"/>
        <s v="123-22451"/>
        <s v="123-22452"/>
        <s v="123-22453"/>
        <s v="123-22454"/>
        <s v="123-22455"/>
        <s v="123-22456"/>
        <s v="123-22457"/>
        <s v="123-22458"/>
        <s v="123-22459"/>
        <s v="123-22460"/>
        <s v="123-22461"/>
        <s v="123-22462"/>
        <s v="123-22463"/>
        <s v="123-22464"/>
        <s v="123-22465"/>
        <s v="123-22466"/>
        <s v="123-22467"/>
        <s v="123-22468"/>
        <s v="123-22469"/>
        <s v="123-22470"/>
        <s v="123-22471"/>
        <s v="123-22472"/>
        <s v="123-22473"/>
        <s v="123-22474"/>
        <s v="123-22475"/>
        <s v="123-22476"/>
        <s v="123-22477"/>
        <s v="123-22478"/>
        <s v="123-22479"/>
        <s v="123-22480"/>
        <s v="123-22481"/>
        <s v="123-22482"/>
        <s v="123-22483"/>
        <s v="123-22484"/>
        <s v="123-22485"/>
        <s v="123-22486"/>
        <s v="123-22487"/>
        <s v="123-22488"/>
        <s v="123-22489"/>
        <s v="123-22490"/>
        <s v="123-22491"/>
        <s v="123-22492"/>
        <s v="123-22493"/>
        <s v="123-22494"/>
        <s v="123-22495"/>
        <s v="123-22496"/>
        <s v="123-22497"/>
        <s v="123-22498"/>
        <s v="123-22499"/>
        <s v="123-22500"/>
        <s v="123-22501"/>
        <s v="123-22502"/>
        <s v="123-22503"/>
        <s v="123-22504"/>
        <s v="123-22505"/>
        <s v="123-22506"/>
        <s v="123-22507"/>
        <s v="123-22508"/>
        <s v="123-22509"/>
        <s v="123-22510"/>
        <s v="123-22511"/>
        <s v="123-22512"/>
        <s v="123-22513"/>
        <s v="123-22514"/>
        <s v="123-22515"/>
        <s v="123-22516"/>
        <s v="123-22517"/>
        <s v="123-22518"/>
        <s v="123-22519"/>
        <s v="123-22520"/>
        <s v="123-22521"/>
        <s v="123-22522"/>
        <s v="123-22523"/>
        <s v="123-22524"/>
        <s v="123-22525"/>
        <s v="123-22526"/>
        <s v="123-22527"/>
        <s v="123-22528"/>
        <s v="123-22529"/>
        <s v="123-22530"/>
        <s v="123-22531"/>
        <s v="123-22532"/>
        <s v="123-22533"/>
        <s v="123-22534"/>
        <s v="123-22535"/>
        <s v="123-22536"/>
        <s v="123-22537"/>
        <s v="123-22538"/>
        <s v="123-22539"/>
        <s v="123-22540"/>
        <s v="123-22541"/>
        <s v="123-22542"/>
        <s v="123-22543"/>
        <s v="123-22544"/>
        <s v="123-22545"/>
        <s v="123-22546"/>
        <s v="123-22547"/>
        <s v="123-22548"/>
        <s v="123-22549"/>
        <s v="123-22550"/>
        <s v="123-22551"/>
        <s v="123-22552"/>
        <s v="123-22553"/>
        <s v="123-22554"/>
        <s v="123-22555"/>
        <s v="123-22556"/>
        <s v="123-22557"/>
        <s v="123-22558"/>
        <s v="123-22559"/>
        <s v="123-22560"/>
        <s v="123-22561"/>
        <s v="123-22562"/>
        <s v="123-22563"/>
        <s v="123-22564"/>
        <s v="123-22565"/>
        <s v="123-22566"/>
        <s v="123-22567"/>
        <s v="123-22568"/>
        <s v="123-22569"/>
        <s v="123-22570"/>
        <s v="123-22571"/>
        <s v="123-22572"/>
        <s v="123-22573"/>
        <s v="123-22574"/>
        <s v="123-22575"/>
        <s v="123-22576"/>
        <s v="123-22577"/>
        <s v="123-22578"/>
        <s v="123-22579"/>
        <s v="123-22580"/>
        <s v="123-22581"/>
        <s v="123-22582"/>
        <s v="123-22583"/>
        <s v="123-22584"/>
        <s v="123-22585"/>
        <s v="123-22586"/>
        <s v="123-22587"/>
        <s v="123-22588"/>
        <s v="123-22589"/>
        <s v="123-22590"/>
        <s v="123-22591"/>
        <s v="123-22592"/>
        <s v="123-22593"/>
        <s v="123-22594"/>
        <s v="123-22595"/>
        <s v="123-22596"/>
        <s v="123-22597"/>
        <s v="123-22598"/>
        <s v="123-22599"/>
        <s v="123-22600"/>
        <s v="123-22601"/>
        <s v="123-22602"/>
        <s v="123-22603"/>
        <s v="123-22604"/>
        <s v="123-22605"/>
        <s v="123-22606"/>
        <s v="123-22607"/>
        <s v="123-22608"/>
        <s v="123-22609"/>
        <s v="123-22610"/>
        <s v="123-22611"/>
        <s v="123-22612"/>
        <s v="123-22613"/>
        <s v="123-22614"/>
        <s v="123-22615"/>
        <s v="123-22616"/>
        <s v="123-22617"/>
        <s v="123-22618"/>
        <s v="123-22619"/>
        <s v="123-22620"/>
        <s v="123-22621"/>
        <s v="123-22622"/>
        <s v="123-22623"/>
        <s v="123-22624"/>
        <s v="123-22625"/>
        <s v="123-22626"/>
        <s v="123-22627"/>
        <s v="123-22628"/>
        <s v="123-22629"/>
        <s v="123-22630"/>
        <s v="123-22631"/>
        <s v="123-22632"/>
        <s v="123-22633"/>
        <s v="123-22634"/>
        <s v="123-22635"/>
        <s v="123-22636"/>
        <s v="123-22637"/>
        <s v="123-22638"/>
        <s v="123-22639"/>
        <s v="123-22640"/>
        <s v="123-22641"/>
        <s v="123-22642"/>
        <s v="123-22643"/>
        <s v="123-22644"/>
        <s v="123-22645"/>
        <s v="123-22646"/>
        <s v="123-22647"/>
        <s v="123-22648"/>
        <s v="123-22649"/>
        <s v="123-22650"/>
        <s v="123-22651"/>
        <s v="123-22652"/>
        <s v="123-22653"/>
        <s v="123-22654"/>
        <s v="123-22655"/>
        <s v="123-22656"/>
        <s v="123-22657"/>
        <s v="123-22658"/>
        <s v="123-22659"/>
        <s v="123-22660"/>
        <s v="123-22661"/>
        <s v="123-22662"/>
        <s v="123-22663"/>
        <s v="123-22664"/>
        <s v="123-22665"/>
        <s v="123-22666"/>
        <s v="123-22667"/>
        <s v="123-22668"/>
        <s v="123-22669"/>
        <s v="123-22670"/>
        <s v="123-22671"/>
        <s v="123-22672"/>
        <s v="123-22673"/>
        <s v="123-22674"/>
        <s v="123-22675"/>
        <s v="123-22676"/>
        <s v="123-22677"/>
        <s v="123-22678"/>
        <s v="123-22679"/>
        <s v="123-22680"/>
        <s v="123-22681"/>
        <s v="123-22682"/>
        <s v="123-22683"/>
        <s v="123-22684"/>
        <s v="123-22685"/>
        <s v="123-22686"/>
        <s v="123-22687"/>
        <s v="123-22688"/>
        <s v="123-22689"/>
        <s v="123-22690"/>
        <s v="123-22691"/>
        <s v="123-22692"/>
        <s v="123-22693"/>
        <s v="123-22694"/>
        <s v="123-22695"/>
        <s v="123-22696"/>
        <s v="123-22697"/>
        <s v="123-22698"/>
        <s v="123-22699"/>
        <s v="123-22700"/>
        <s v="123-22701"/>
        <s v="123-22702"/>
        <s v="123-22703"/>
        <s v="123-22704"/>
        <s v="123-22705"/>
        <s v="123-22706"/>
        <s v="123-22707"/>
        <s v="123-22708"/>
        <s v="123-22709"/>
        <s v="123-22710"/>
        <s v="123-22711"/>
        <s v="123-22712"/>
        <s v="123-22713"/>
        <s v="123-22714"/>
        <s v="123-22715"/>
        <s v="123-22716"/>
        <s v="123-22717"/>
        <s v="123-22718"/>
        <s v="123-22719"/>
        <s v="123-22720"/>
        <s v="123-22721"/>
        <s v="123-22722"/>
        <s v="123-22723"/>
        <s v="123-22724"/>
        <s v="123-22725"/>
        <s v="123-22726"/>
        <s v="123-22727"/>
        <s v="123-22728"/>
        <s v="123-22729"/>
        <s v="123-22730"/>
        <s v="123-22731"/>
        <s v="123-22732"/>
        <s v="123-22733"/>
        <s v="123-22734"/>
        <s v="123-22735"/>
        <s v="123-22736"/>
        <s v="123-22737"/>
        <s v="123-22738"/>
        <s v="123-22739"/>
        <s v="123-22740"/>
        <s v="123-22741"/>
        <s v="123-22742"/>
        <s v="123-22743"/>
        <s v="123-22744"/>
        <s v="123-22745"/>
        <s v="123-22746"/>
        <s v="123-22747"/>
        <s v="123-22748"/>
        <s v="123-22749"/>
        <s v="123-22750"/>
        <s v="123-22751"/>
        <s v="123-22752"/>
        <s v="123-22753"/>
        <s v="123-22754"/>
        <s v="123-22755"/>
        <s v="123-22756"/>
        <s v="123-22757"/>
        <s v="123-22758"/>
        <s v="123-22759"/>
        <s v="123-22760"/>
        <s v="123-22761"/>
        <s v="123-22762"/>
        <s v="123-22763"/>
        <s v="123-22764"/>
        <s v="123-22765"/>
        <s v="123-22766"/>
        <s v="123-22767"/>
        <s v="123-22768"/>
        <s v="123-22769"/>
        <s v="123-22770"/>
        <s v="123-22771"/>
        <s v="123-22772"/>
        <s v="123-22773"/>
        <s v="123-22774"/>
        <s v="123-22775"/>
        <s v="123-22776"/>
        <s v="123-22777"/>
        <s v="123-22778"/>
        <s v="123-22779"/>
        <s v="123-22780"/>
        <s v="123-22781"/>
        <s v="123-22782"/>
        <s v="123-22783"/>
        <s v="123-22784"/>
        <s v="123-22785"/>
        <s v="123-22786"/>
        <s v="123-22787"/>
        <s v="123-22788"/>
        <s v="123-22789"/>
        <s v="123-22790"/>
        <s v="123-22791"/>
        <s v="123-22792"/>
        <s v="123-22793"/>
        <s v="123-22794"/>
        <s v="123-22795"/>
        <s v="123-22796"/>
        <s v="123-22797"/>
        <s v="123-22798"/>
        <s v="123-22799"/>
        <s v="123-22800"/>
        <s v="123-22801"/>
        <s v="123-22802"/>
        <s v="123-22803"/>
        <s v="123-22804"/>
        <s v="123-22805"/>
        <s v="123-22806"/>
        <s v="123-22807"/>
        <s v="123-22808"/>
        <s v="123-22809"/>
        <s v="123-22810"/>
        <s v="123-22811"/>
        <s v="123-22812"/>
        <s v="123-22813"/>
        <s v="123-22814"/>
        <s v="123-22815"/>
        <s v="123-22816"/>
        <s v="123-22817"/>
        <s v="123-22818"/>
        <s v="123-22819"/>
        <s v="123-22820"/>
        <s v="123-22821"/>
        <s v="123-22822"/>
        <s v="123-22823"/>
        <s v="123-22824"/>
        <s v="123-22825"/>
        <s v="123-22826"/>
        <s v="123-22827"/>
        <s v="123-22828"/>
        <s v="123-22829"/>
        <s v="123-22830"/>
        <s v="123-22831"/>
        <s v="123-22832"/>
        <s v="123-22833"/>
        <s v="123-22834"/>
        <s v="123-22835"/>
        <s v="123-22836"/>
        <s v="123-22837"/>
        <s v="123-22838"/>
        <s v="123-22839"/>
        <s v="123-22840"/>
        <s v="123-22841"/>
        <s v="123-22842"/>
        <s v="123-22843"/>
        <s v="123-22844"/>
        <s v="123-22845"/>
        <s v="123-22846"/>
        <s v="123-22847"/>
        <s v="123-22848"/>
        <s v="123-22849"/>
        <s v="123-22850"/>
        <s v="123-22851"/>
        <s v="123-22852"/>
        <s v="123-22853"/>
        <s v="123-22854"/>
        <s v="123-22855"/>
        <s v="123-22856"/>
        <s v="123-22857"/>
        <s v="123-22858"/>
        <s v="123-22859"/>
        <s v="123-22860"/>
        <s v="123-22861"/>
        <s v="123-22862"/>
        <s v="123-22863"/>
        <s v="123-22864"/>
        <s v="123-22865"/>
        <s v="123-22866"/>
        <s v="123-22867"/>
        <s v="123-22868"/>
        <s v="123-22869"/>
        <s v="123-22870"/>
        <s v="123-22871"/>
        <s v="123-22872"/>
        <s v="123-22873"/>
        <s v="123-22874"/>
        <s v="123-22875"/>
        <s v="123-22876"/>
        <s v="123-22877"/>
        <s v="123-22878"/>
        <s v="123-22879"/>
        <s v="123-22880"/>
        <s v="123-22881"/>
        <s v="123-22882"/>
        <s v="123-22883"/>
        <s v="123-22884"/>
        <s v="123-22885"/>
        <s v="123-22886"/>
        <s v="123-22887"/>
        <s v="123-22888"/>
        <s v="123-22889"/>
        <s v="123-22890"/>
        <s v="123-22891"/>
        <s v="123-22892"/>
        <s v="123-22893"/>
        <s v="123-22894"/>
        <s v="123-22895"/>
        <s v="123-22896"/>
        <s v="123-22897"/>
        <s v="123-22898"/>
        <s v="123-22899"/>
        <s v="123-22900"/>
        <s v="123-22901"/>
        <s v="123-22902"/>
        <s v="123-22903"/>
        <s v="123-22904"/>
        <s v="123-22905"/>
        <s v="123-22906"/>
        <s v="123-22907"/>
        <s v="123-22908"/>
        <s v="123-22909"/>
        <s v="123-22910"/>
        <s v="123-22911"/>
        <s v="123-22912"/>
        <s v="123-22913"/>
        <s v="123-22914"/>
        <s v="123-22915"/>
        <s v="123-22916"/>
        <s v="123-22917"/>
        <s v="123-22918"/>
        <s v="123-22919"/>
        <s v="123-22920"/>
        <s v="123-22921"/>
        <s v="123-22922"/>
        <s v="123-22923"/>
        <s v="123-22924"/>
        <s v="123-22925"/>
        <s v="123-22926"/>
        <s v="123-22927"/>
        <s v="123-22928"/>
        <s v="123-22929"/>
        <s v="123-22930"/>
        <s v="123-22931"/>
        <s v="123-22932"/>
        <s v="123-22933"/>
        <s v="123-22934"/>
        <s v="123-22935"/>
        <s v="123-22936"/>
        <s v="123-22937"/>
        <s v="123-22938"/>
        <s v="123-22939"/>
        <s v="123-22940"/>
        <s v="123-22941"/>
        <s v="123-22942"/>
        <s v="123-22943"/>
        <s v="123-22944"/>
        <s v="123-22945"/>
        <s v="123-22946"/>
        <s v="123-22947"/>
        <s v="123-22948"/>
        <s v="123-22949"/>
        <s v="123-22950"/>
        <s v="123-22951"/>
        <s v="123-22952"/>
        <s v="123-22953"/>
        <s v="123-22954"/>
        <s v="123-22955"/>
        <s v="123-22956"/>
        <s v="123-22957"/>
        <s v="123-22958"/>
        <s v="123-22959"/>
        <s v="123-22960"/>
        <s v="123-22961"/>
        <s v="123-22962"/>
        <s v="123-22963"/>
        <s v="123-22964"/>
        <s v="123-22965"/>
        <s v="123-22966"/>
        <s v="123-22967"/>
        <s v="123-22968"/>
        <s v="123-22969"/>
        <s v="123-22970"/>
        <s v="123-22971"/>
        <s v="123-22972"/>
        <s v="123-22973"/>
        <s v="123-22974"/>
        <s v="123-22975"/>
        <s v="123-22976"/>
        <s v="123-22977"/>
        <s v="123-22978"/>
        <s v="123-22979"/>
        <s v="123-22980"/>
        <s v="123-22981"/>
        <s v="123-22982"/>
        <s v="123-22983"/>
        <s v="123-22984"/>
        <s v="123-22985"/>
        <s v="123-22986"/>
        <s v="123-22987"/>
        <s v="123-22988"/>
        <s v="123-22989"/>
        <s v="123-22990"/>
        <s v="123-22991"/>
        <s v="123-22992"/>
        <s v="123-22993"/>
        <s v="123-22994"/>
        <s v="123-22995"/>
        <s v="123-22996"/>
        <s v="123-22997"/>
        <s v="123-22998"/>
        <s v="123-22999"/>
        <s v="123-23000"/>
        <s v="123-23001"/>
        <s v="123-23002"/>
        <s v="123-23003"/>
        <s v="123-23004"/>
        <s v="123-23005"/>
        <s v="123-23006"/>
        <s v="123-23007"/>
        <s v="123-23008"/>
        <s v="123-23009"/>
        <s v="123-23010"/>
        <s v="123-23011"/>
        <s v="123-23012"/>
        <s v="123-23013"/>
        <s v="123-23014"/>
        <s v="123-23015"/>
        <s v="123-23016"/>
        <s v="123-23017"/>
        <s v="123-23018"/>
        <s v="123-23019"/>
        <s v="123-23020"/>
        <s v="123-23021"/>
        <s v="123-23022"/>
        <s v="123-23023"/>
        <s v="123-23024"/>
        <s v="123-23025"/>
        <s v="123-23026"/>
        <s v="123-23027"/>
        <s v="123-23028"/>
        <s v="123-23029"/>
        <s v="123-23030"/>
        <s v="123-23031"/>
        <s v="123-23032"/>
        <s v="123-23033"/>
        <s v="123-23034"/>
        <s v="123-23035"/>
        <s v="123-23036"/>
        <s v="123-23037"/>
        <s v="123-23038"/>
        <s v="123-23039"/>
        <s v="123-23040"/>
        <s v="123-23041"/>
        <s v="123-23042"/>
        <s v="123-23043"/>
        <s v="123-23044"/>
        <s v="123-23045"/>
        <s v="123-23046"/>
        <s v="123-23047"/>
        <s v="123-23048"/>
        <s v="123-23049"/>
        <s v="123-23050"/>
        <s v="123-23051"/>
        <s v="123-23052"/>
        <s v="123-23053"/>
        <s v="123-23054"/>
        <s v="123-23055"/>
        <s v="123-23056"/>
        <s v="123-23057"/>
        <s v="123-23058"/>
        <s v="123-23059"/>
        <s v="123-23060"/>
        <s v="123-23061"/>
        <s v="123-23062"/>
        <s v="123-23063"/>
        <s v="123-23064"/>
        <s v="123-23065"/>
        <s v="123-23066"/>
        <s v="123-23067"/>
        <s v="123-23068"/>
        <s v="123-23069"/>
        <s v="123-23070"/>
        <s v="123-23071"/>
        <s v="123-23072"/>
        <s v="123-23073"/>
        <s v="123-23074"/>
        <s v="123-23075"/>
        <s v="123-23076"/>
        <s v="123-23077"/>
        <s v="123-23078"/>
        <s v="123-23079"/>
        <s v="123-23080"/>
        <s v="123-23081"/>
        <s v="123-23082"/>
        <s v="123-23083"/>
        <s v="123-23084"/>
        <s v="123-23085"/>
        <s v="123-23086"/>
        <s v="123-23087"/>
        <s v="123-23088"/>
        <s v="123-23089"/>
        <s v="123-23090"/>
        <s v="123-23091"/>
        <s v="123-23092"/>
        <s v="123-23093"/>
        <s v="123-23094"/>
        <s v="123-23095"/>
        <s v="123-23096"/>
        <s v="123-23097"/>
        <s v="123-23098"/>
        <s v="123-23099"/>
        <s v="123-23100"/>
        <s v="123-23101"/>
        <s v="123-23102"/>
        <s v="123-23103"/>
        <s v="123-23104"/>
        <s v="123-23105"/>
        <s v="123-23106"/>
        <s v="123-23107"/>
        <s v="123-23108"/>
        <s v="123-23109"/>
        <s v="123-23110"/>
        <s v="123-23111"/>
        <s v="123-23112"/>
        <s v="123-23113"/>
        <s v="123-23114"/>
        <s v="123-23115"/>
        <s v="123-23116"/>
        <s v="123-23117"/>
        <s v="123-23118"/>
        <s v="123-23119"/>
        <s v="123-23120"/>
        <s v="123-23121"/>
        <s v="123-23122"/>
        <s v="123-23123"/>
        <s v="123-23124"/>
        <s v="123-23125"/>
        <s v="123-23126"/>
        <s v="123-23127"/>
        <s v="123-23128"/>
        <s v="123-23129"/>
        <s v="123-23130"/>
        <s v="123-23131"/>
        <s v="123-23132"/>
        <s v="123-23133"/>
        <s v="123-23134"/>
        <s v="123-23135"/>
        <s v="123-23136"/>
        <s v="123-23137"/>
        <s v="123-23138"/>
        <s v="123-23139"/>
        <s v="123-23140"/>
        <s v="123-23141"/>
        <s v="123-23142"/>
        <s v="123-23143"/>
        <s v="123-23144"/>
        <s v="123-23145"/>
        <s v="123-23146"/>
        <s v="123-23147"/>
        <s v="123-23148"/>
        <s v="123-23149"/>
        <s v="123-23150"/>
        <s v="123-23151"/>
        <s v="123-23152"/>
        <s v="123-23153"/>
        <s v="123-23154"/>
        <s v="123-23155"/>
        <s v="123-23156"/>
        <s v="123-23157"/>
        <s v="123-23158"/>
        <s v="123-23159"/>
        <s v="123-23160"/>
        <s v="123-23161"/>
        <s v="123-23162"/>
        <s v="123-23163"/>
        <s v="123-23164"/>
        <s v="123-23165"/>
        <s v="123-23166"/>
        <s v="123-23167"/>
        <s v="123-23168"/>
        <s v="123-23169"/>
        <s v="123-23170"/>
        <s v="123-23171"/>
        <s v="123-23172"/>
        <s v="123-23173"/>
        <s v="123-23174"/>
        <s v="123-23175"/>
        <s v="123-23176"/>
        <s v="123-23177"/>
        <s v="123-23178"/>
        <s v="123-23179"/>
        <s v="123-23180"/>
        <s v="123-23181"/>
        <s v="123-23182"/>
        <s v="123-23183"/>
        <s v="123-23184"/>
        <s v="123-23185"/>
        <s v="123-23186"/>
        <s v="123-23187"/>
        <s v="123-23188"/>
        <s v="123-23189"/>
        <s v="123-23190"/>
        <s v="123-23191"/>
        <s v="123-23192"/>
        <s v="123-23193"/>
        <s v="123-23194"/>
        <s v="123-23195"/>
        <s v="123-23196"/>
        <s v="123-23197"/>
        <s v="123-23198"/>
        <s v="123-23199"/>
        <s v="123-23200"/>
        <s v="123-23201"/>
        <s v="123-23202"/>
        <s v="123-23203"/>
        <s v="123-23204"/>
        <s v="123-23205"/>
        <s v="123-23206"/>
        <s v="123-23207"/>
        <s v="123-23208"/>
        <s v="123-23209"/>
        <s v="123-23210"/>
        <s v="123-23211"/>
        <s v="123-23212"/>
        <s v="123-23213"/>
        <s v="123-23214"/>
        <s v="123-23215"/>
        <s v="123-23216"/>
        <s v="123-23217"/>
        <s v="123-23218"/>
        <s v="123-23219"/>
        <s v="123-23220"/>
        <s v="123-23221"/>
        <s v="123-23222"/>
        <s v="123-23223"/>
        <s v="123-23224"/>
        <s v="123-23225"/>
        <s v="123-23226"/>
        <s v="123-23227"/>
        <s v="123-23228"/>
        <s v="123-23229"/>
        <s v="123-23230"/>
        <s v="123-23231"/>
        <s v="123-23232"/>
        <s v="123-23233"/>
        <s v="123-23234"/>
        <s v="123-23235"/>
        <s v="123-23236"/>
        <s v="123-23237"/>
        <s v="123-23238"/>
        <s v="123-23239"/>
        <s v="123-23240"/>
        <s v="123-23241"/>
        <s v="123-23242"/>
        <s v="123-23243"/>
        <s v="123-23244"/>
        <s v="123-23245"/>
        <s v="123-23246"/>
        <s v="123-23247"/>
        <s v="123-23248"/>
        <s v="123-23249"/>
        <s v="123-23250"/>
        <s v="123-23251"/>
        <s v="123-23252"/>
        <s v="123-23253"/>
        <s v="123-23254"/>
        <s v="123-23255"/>
        <s v="123-23256"/>
        <s v="123-23257"/>
        <s v="123-23258"/>
        <s v="123-23259"/>
        <s v="123-23260"/>
        <s v="123-23261"/>
        <s v="123-23262"/>
        <s v="123-23263"/>
        <s v="123-23264"/>
        <s v="123-23265"/>
        <s v="123-23266"/>
        <s v="123-23267"/>
        <s v="123-23268"/>
        <s v="123-23269"/>
        <s v="123-23270"/>
        <s v="123-23271"/>
        <s v="123-23272"/>
        <s v="123-23273"/>
        <s v="123-23274"/>
        <s v="123-23275"/>
        <s v="123-23276"/>
        <s v="123-23277"/>
        <s v="123-23278"/>
        <s v="123-23279"/>
        <s v="123-23280"/>
        <s v="123-23281"/>
        <s v="123-23282"/>
        <s v="123-23283"/>
        <s v="123-23284"/>
        <s v="123-23285"/>
        <s v="123-23286"/>
        <s v="123-23287"/>
        <s v="123-23288"/>
        <s v="123-23289"/>
        <s v="123-23290"/>
        <s v="123-23291"/>
        <s v="123-23292"/>
        <s v="123-23293"/>
        <s v="123-23294"/>
        <s v="123-23295"/>
        <s v="123-23296"/>
        <s v="123-23297"/>
        <s v="123-23298"/>
        <s v="123-23299"/>
        <s v="123-23300"/>
        <s v="123-23301"/>
        <s v="123-23302"/>
        <s v="123-23303"/>
        <s v="123-23304"/>
        <s v="123-23305"/>
        <s v="123-23306"/>
        <s v="123-23307"/>
        <s v="123-23308"/>
        <s v="123-23309"/>
        <s v="123-23310"/>
        <s v="123-23311"/>
        <s v="123-23312"/>
        <s v="123-23313"/>
        <s v="123-23314"/>
        <s v="123-23315"/>
        <s v="123-23316"/>
        <s v="123-23317"/>
        <s v="123-23318"/>
        <s v="123-23319"/>
        <s v="123-23320"/>
        <s v="123-23321"/>
        <s v="123-23322"/>
        <s v="123-23323"/>
        <s v="123-23324"/>
        <s v="123-23325"/>
        <s v="123-23326"/>
        <s v="123-23327"/>
        <s v="123-23328"/>
        <s v="123-23329"/>
        <s v="123-23330"/>
        <s v="123-23331"/>
        <s v="123-23332"/>
        <s v="123-23333"/>
        <s v="123-23334"/>
        <s v="123-23335"/>
        <s v="123-23336"/>
        <s v="123-23337"/>
        <s v="123-23338"/>
        <s v="123-23339"/>
        <s v="123-23340"/>
        <s v="123-23341"/>
        <s v="123-23342"/>
        <s v="123-23343"/>
        <s v="123-23344"/>
        <s v="123-23345"/>
        <s v="123-23346"/>
        <s v="123-23347"/>
        <s v="123-23348"/>
        <s v="123-23349"/>
        <s v="123-23350"/>
        <s v="123-23351"/>
        <s v="123-23352"/>
        <s v="123-23353"/>
        <s v="123-23354"/>
        <s v="123-23355"/>
        <s v="123-23356"/>
        <s v="123-23357"/>
        <s v="123-23358"/>
        <s v="123-23359"/>
        <s v="123-23360"/>
        <s v="123-23361"/>
        <s v="123-23362"/>
        <s v="123-23363"/>
        <s v="123-23364"/>
        <s v="123-23365"/>
        <s v="123-23366"/>
        <s v="123-23367"/>
        <s v="123-23368"/>
        <s v="123-23369"/>
        <s v="123-23370"/>
        <s v="123-23371"/>
        <s v="123-23372"/>
        <s v="123-23373"/>
        <s v="123-23374"/>
        <s v="123-23375"/>
        <s v="123-23376"/>
        <s v="123-23377"/>
        <s v="123-23378"/>
        <s v="123-23379"/>
        <s v="123-23380"/>
        <s v="123-23381"/>
        <s v="123-23382"/>
        <s v="123-23383"/>
        <s v="123-23384"/>
        <s v="123-23385"/>
        <s v="123-23386"/>
        <s v="123-23387"/>
        <s v="123-23388"/>
        <s v="123-23389"/>
        <s v="123-23390"/>
        <s v="123-23391"/>
        <s v="123-23392"/>
        <s v="123-23393"/>
        <s v="123-23394"/>
        <s v="123-23395"/>
        <s v="123-23396"/>
        <s v="123-23397"/>
        <s v="123-23398"/>
        <s v="123-23399"/>
        <s v="123-23400"/>
        <s v="123-23401"/>
        <s v="123-23402"/>
        <s v="123-23403"/>
        <s v="123-23404"/>
        <s v="123-23405"/>
        <s v="123-23406"/>
        <s v="123-23407"/>
        <s v="123-23408"/>
        <s v="123-23409"/>
        <s v="123-23410"/>
        <s v="123-23411"/>
        <s v="123-23412"/>
        <s v="123-23413"/>
        <s v="123-23414"/>
        <s v="123-23415"/>
        <s v="123-23416"/>
        <s v="123-23417"/>
        <s v="123-23418"/>
        <s v="123-23419"/>
        <s v="123-23420"/>
        <s v="123-23421"/>
        <s v="123-23422"/>
        <s v="123-23423"/>
        <s v="123-23424"/>
        <s v="123-23425"/>
        <s v="123-23426"/>
        <s v="123-23427"/>
        <s v="123-23428"/>
        <s v="123-23429"/>
        <s v="123-23430"/>
        <s v="123-23431"/>
        <s v="123-23432"/>
        <s v="123-23433"/>
        <s v="123-23434"/>
        <s v="123-23435"/>
        <s v="123-23436"/>
        <s v="123-23437"/>
        <s v="123-23438"/>
        <s v="123-23439"/>
        <s v="123-23440"/>
        <s v="123-23441"/>
        <s v="123-23442"/>
        <s v="123-23443"/>
        <s v="123-23444"/>
        <s v="123-23445"/>
        <s v="123-23446"/>
        <s v="123-23447"/>
        <s v="123-23448"/>
        <s v="123-23449"/>
        <s v="123-23450"/>
        <s v="123-23451"/>
        <s v="123-23452"/>
        <s v="123-23453"/>
        <s v="123-23454"/>
        <s v="123-23455"/>
        <s v="123-23456"/>
        <s v="123-23457"/>
        <s v="123-23458"/>
        <s v="123-23459"/>
        <s v="123-23460"/>
        <s v="123-23461"/>
        <s v="123-23462"/>
        <s v="123-23463"/>
        <s v="123-23464"/>
        <s v="123-23465"/>
        <s v="123-23466"/>
        <s v="123-23467"/>
        <s v="123-23468"/>
        <s v="123-23469"/>
        <s v="123-23470"/>
        <s v="123-23471"/>
        <s v="123-23472"/>
        <s v="123-23473"/>
        <s v="123-23474"/>
        <s v="123-23475"/>
        <s v="123-23476"/>
        <s v="123-23477"/>
        <s v="123-23478"/>
        <s v="123-23479"/>
        <s v="123-23480"/>
        <s v="123-23481"/>
        <s v="123-23482"/>
        <s v="123-23483"/>
        <s v="123-23484"/>
        <s v="123-23485"/>
        <s v="123-23486"/>
        <s v="123-23487"/>
        <s v="123-23488"/>
        <s v="123-23489"/>
        <s v="123-23490"/>
        <s v="123-23491"/>
        <s v="123-23492"/>
        <s v="123-23493"/>
        <s v="123-23494"/>
        <s v="123-23495"/>
        <s v="123-23496"/>
        <s v="123-23497"/>
        <s v="123-23498"/>
        <s v="123-23499"/>
        <s v="123-23500"/>
        <s v="123-23501"/>
        <s v="123-23502"/>
        <s v="123-23503"/>
        <s v="123-23504"/>
        <s v="123-23505"/>
        <s v="123-23506"/>
        <s v="123-23507"/>
        <s v="123-23508"/>
        <s v="123-23509"/>
        <s v="123-23510"/>
        <s v="123-23511"/>
        <s v="123-23512"/>
        <s v="123-23513"/>
        <s v="123-23514"/>
        <s v="123-23515"/>
        <s v="123-23516"/>
        <s v="123-23517"/>
        <s v="123-23518"/>
        <s v="123-23519"/>
        <s v="123-23520"/>
        <s v="123-23521"/>
        <s v="123-23522"/>
        <s v="123-23523"/>
        <s v="123-23524"/>
        <s v="123-23525"/>
        <s v="123-23526"/>
        <s v="123-23527"/>
        <s v="123-23528"/>
        <s v="123-23529"/>
        <s v="123-23530"/>
        <s v="123-23531"/>
        <s v="123-23532"/>
        <s v="123-23533"/>
        <s v="123-23534"/>
        <s v="123-23535"/>
        <s v="123-23536"/>
        <s v="123-23537"/>
        <s v="123-23538"/>
        <s v="123-23539"/>
        <s v="123-23540"/>
        <s v="123-23541"/>
        <s v="123-23542"/>
        <s v="123-23543"/>
        <s v="123-23544"/>
        <s v="123-23545"/>
        <s v="123-23546"/>
        <s v="123-23547"/>
        <s v="123-23548"/>
        <s v="123-23549"/>
        <s v="123-23550"/>
        <s v="123-23551"/>
        <s v="123-23552"/>
        <s v="123-23553"/>
        <s v="123-23554"/>
        <s v="123-23555"/>
        <s v="123-23556"/>
        <s v="123-23557"/>
        <s v="123-23558"/>
        <s v="123-23559"/>
        <s v="123-23560"/>
        <s v="123-23561"/>
        <s v="123-23562"/>
        <s v="123-23563"/>
        <s v="123-23564"/>
        <s v="123-23565"/>
        <s v="123-23566"/>
        <s v="123-23567"/>
        <s v="123-23568"/>
        <s v="123-23569"/>
        <s v="123-23570"/>
        <s v="123-23571"/>
        <s v="123-23572"/>
        <s v="123-23573"/>
        <s v="123-23574"/>
        <s v="123-23575"/>
        <s v="123-23576"/>
        <s v="123-23577"/>
        <s v="123-23578"/>
        <s v="123-23579"/>
        <s v="123-23580"/>
        <s v="123-23581"/>
        <s v="123-23582"/>
        <s v="123-23583"/>
        <s v="123-23584"/>
        <s v="123-23585"/>
        <s v="123-23586"/>
        <s v="123-23587"/>
        <s v="123-23588"/>
        <s v="123-23589"/>
        <s v="123-23590"/>
        <s v="123-23591"/>
        <s v="123-23592"/>
        <s v="123-23593"/>
        <s v="123-23594"/>
        <s v="123-23595"/>
        <s v="123-23596"/>
        <s v="123-23597"/>
        <s v="123-23598"/>
        <s v="123-23599"/>
        <s v="123-23600"/>
        <s v="123-23601"/>
        <s v="123-23602"/>
        <s v="123-23603"/>
        <s v="123-23604"/>
        <s v="123-23605"/>
        <s v="123-23606"/>
        <s v="123-23607"/>
        <s v="123-23608"/>
        <s v="123-23609"/>
        <s v="123-23610"/>
        <s v="123-23611"/>
        <s v="123-23612"/>
        <s v="123-23613"/>
        <s v="123-23614"/>
        <s v="123-23615"/>
        <s v="123-23616"/>
        <s v="123-23617"/>
        <s v="123-23618"/>
        <s v="123-23619"/>
        <s v="123-23620"/>
        <s v="123-23621"/>
        <s v="123-23622"/>
        <s v="123-23623"/>
        <s v="123-23624"/>
        <s v="123-23625"/>
        <s v="123-23626"/>
        <s v="123-23627"/>
        <s v="123-23628"/>
        <s v="123-23629"/>
        <s v="123-23630"/>
        <s v="123-23631"/>
        <s v="123-23632"/>
        <s v="123-23633"/>
        <s v="123-23634"/>
        <s v="123-23635"/>
        <s v="123-23636"/>
        <s v="123-23637"/>
        <s v="123-23638"/>
        <s v="123-23639"/>
        <s v="123-23640"/>
        <s v="123-23641"/>
        <s v="123-23642"/>
        <s v="123-23643"/>
        <s v="123-23644"/>
        <s v="123-23645"/>
        <s v="123-23646"/>
        <s v="123-23647"/>
        <s v="123-23648"/>
        <s v="123-23649"/>
        <s v="123-23650"/>
        <s v="123-23651"/>
        <s v="123-23652"/>
        <s v="123-23653"/>
        <s v="123-23654"/>
        <s v="123-23655"/>
        <s v="123-23656"/>
        <s v="123-23657"/>
        <s v="123-23658"/>
        <s v="123-23659"/>
        <s v="123-23660"/>
        <s v="123-23661"/>
        <s v="123-23662"/>
        <s v="123-23663"/>
        <s v="123-23664"/>
        <s v="123-23665"/>
        <s v="123-23666"/>
        <s v="123-23667"/>
        <s v="123-23668"/>
        <s v="123-23669"/>
        <s v="123-23670"/>
        <s v="123-23671"/>
        <s v="123-23672"/>
        <s v="123-23673"/>
        <s v="123-23674"/>
        <s v="123-23675"/>
        <s v="123-23676"/>
        <s v="123-23677"/>
        <s v="123-23678"/>
        <s v="123-23679"/>
        <s v="123-23680"/>
        <s v="123-23681"/>
        <s v="123-23682"/>
        <s v="123-23683"/>
        <s v="123-23684"/>
        <s v="123-23685"/>
        <s v="123-23686"/>
        <s v="123-23687"/>
        <s v="123-23688"/>
        <s v="123-23689"/>
        <s v="123-23690"/>
        <s v="123-23691"/>
        <s v="123-23692"/>
        <s v="123-23693"/>
        <s v="123-23694"/>
        <s v="123-23695"/>
        <s v="123-23696"/>
        <s v="123-23697"/>
        <s v="123-23698"/>
        <s v="123-23699"/>
        <s v="123-23700"/>
        <s v="123-23701"/>
        <s v="123-23702"/>
        <s v="123-23703"/>
        <s v="123-23704"/>
        <s v="123-23705"/>
        <s v="123-23706"/>
        <s v="123-23707"/>
        <s v="123-23708"/>
        <s v="123-23709"/>
        <s v="123-23710"/>
        <s v="123-23711"/>
        <s v="123-23712"/>
        <s v="123-23713"/>
        <s v="123-23714"/>
        <s v="123-23715"/>
        <s v="123-23716"/>
        <s v="123-23717"/>
        <s v="123-23718"/>
        <s v="123-23719"/>
        <s v="123-23720"/>
        <s v="123-23721"/>
        <s v="123-23722"/>
        <s v="123-23723"/>
        <s v="123-23724"/>
        <s v="123-23725"/>
        <s v="123-23726"/>
        <s v="123-23727"/>
        <s v="123-23728"/>
        <s v="123-23729"/>
        <s v="123-23730"/>
        <s v="123-23731"/>
        <s v="123-23732"/>
        <s v="123-23733"/>
        <s v="123-23734"/>
        <s v="123-23735"/>
        <s v="123-23736"/>
        <s v="123-23737"/>
        <s v="123-23738"/>
        <s v="123-23739"/>
        <s v="123-23740"/>
        <s v="123-23741"/>
        <s v="123-23742"/>
        <s v="123-23743"/>
        <s v="123-23744"/>
        <s v="123-23745"/>
        <s v="123-23746"/>
        <s v="123-23747"/>
        <s v="123-23748"/>
        <s v="123-23749"/>
        <s v="123-23750"/>
        <s v="123-23751"/>
        <s v="123-23752"/>
        <s v="123-23753"/>
        <s v="123-23754"/>
        <s v="123-23755"/>
        <s v="123-23756"/>
        <s v="123-23757"/>
        <s v="123-23758"/>
        <s v="123-23759"/>
        <s v="123-23760"/>
        <s v="123-23761"/>
        <s v="123-23762"/>
        <s v="123-23763"/>
        <s v="123-23764"/>
        <s v="123-23765"/>
        <s v="123-23766"/>
        <s v="123-23767"/>
        <s v="123-23768"/>
        <s v="123-23769"/>
        <s v="123-23770"/>
        <s v="123-23771"/>
        <s v="123-23772"/>
        <s v="123-23773"/>
        <s v="123-23774"/>
        <s v="123-23775"/>
        <s v="123-23776"/>
        <s v="123-23777"/>
        <s v="123-23778"/>
        <s v="123-23779"/>
        <s v="123-23780"/>
        <s v="123-23781"/>
        <s v="123-23782"/>
        <s v="123-23783"/>
        <s v="123-23784"/>
        <s v="123-23785"/>
        <s v="123-23786"/>
        <s v="123-23787"/>
        <s v="123-23788"/>
        <s v="123-23789"/>
        <s v="123-23790"/>
        <s v="123-23791"/>
        <s v="123-23792"/>
        <s v="123-23793"/>
        <s v="123-23794"/>
        <s v="123-23795"/>
        <s v="123-23796"/>
        <s v="123-23797"/>
        <s v="123-23798"/>
        <s v="123-23799"/>
        <s v="123-23800"/>
        <s v="123-23801"/>
        <s v="123-23802"/>
        <s v="123-23803"/>
        <s v="123-23804"/>
        <s v="123-23805"/>
        <s v="123-23806"/>
        <s v="123-23807"/>
        <s v="123-23808"/>
        <s v="123-23809"/>
        <s v="123-23810"/>
        <s v="123-23811"/>
        <s v="123-23812"/>
        <s v="123-23813"/>
        <s v="123-23814"/>
        <s v="123-23815"/>
        <s v="123-23816"/>
        <s v="123-23817"/>
        <s v="123-23818"/>
        <s v="123-23819"/>
        <s v="123-23820"/>
        <s v="123-23821"/>
        <s v="123-23822"/>
        <s v="123-23823"/>
        <s v="123-23824"/>
        <s v="123-23825"/>
        <s v="123-23826"/>
        <s v="123-23827"/>
        <s v="123-23828"/>
        <s v="123-23829"/>
        <s v="123-23830"/>
        <s v="123-23831"/>
        <s v="123-23832"/>
        <s v="123-23833"/>
        <s v="123-23834"/>
        <s v="123-23835"/>
        <s v="123-23836"/>
        <s v="123-23837"/>
        <s v="123-23838"/>
        <s v="123-23839"/>
        <s v="123-23840"/>
        <s v="123-23841"/>
        <s v="123-23842"/>
        <s v="123-23843"/>
        <s v="123-23844"/>
        <s v="123-23845"/>
        <s v="123-23846"/>
        <s v="123-23847"/>
        <s v="123-23848"/>
        <s v="123-23849"/>
        <s v="123-23850"/>
        <s v="123-23851"/>
        <s v="123-23852"/>
        <s v="123-23853"/>
        <s v="123-23854"/>
        <s v="123-23855"/>
        <s v="123-23856"/>
        <s v="123-23857"/>
        <s v="123-23858"/>
        <s v="123-23859"/>
        <s v="123-23860"/>
        <s v="123-23861"/>
        <s v="123-23862"/>
        <s v="123-23863"/>
        <s v="123-23864"/>
        <s v="123-23865"/>
        <s v="123-23866"/>
        <s v="123-23867"/>
        <s v="123-23868"/>
        <s v="123-23869"/>
        <s v="123-23870"/>
        <s v="123-23871"/>
        <s v="123-23872"/>
        <s v="123-23873"/>
        <s v="123-23874"/>
        <s v="123-23875"/>
        <s v="123-23876"/>
        <s v="123-23877"/>
        <s v="123-23878"/>
        <s v="123-23879"/>
        <s v="123-23880"/>
        <s v="123-23881"/>
        <s v="123-23882"/>
        <s v="123-23883"/>
        <s v="123-23884"/>
        <s v="123-23885"/>
        <s v="123-23886"/>
        <s v="123-23887"/>
        <s v="123-23888"/>
        <s v="123-23889"/>
        <s v="123-23890"/>
        <s v="123-23891"/>
        <s v="123-23892"/>
        <s v="123-23893"/>
        <s v="123-23894"/>
        <s v="123-23895"/>
        <s v="123-23896"/>
        <s v="123-23897"/>
        <s v="123-23898"/>
        <s v="123-23899"/>
        <s v="123-23900"/>
        <s v="123-23901"/>
        <s v="123-23902"/>
        <s v="123-23903"/>
        <s v="123-23904"/>
        <s v="123-23905"/>
        <s v="123-23906"/>
        <s v="123-23907"/>
        <s v="123-23908"/>
        <s v="123-23909"/>
        <s v="123-23910"/>
        <s v="123-23911"/>
        <s v="123-23912"/>
        <s v="123-23913"/>
        <s v="123-23914"/>
        <s v="123-23915"/>
        <s v="123-23916"/>
        <s v="123-23917"/>
        <s v="123-23918"/>
        <s v="123-23919"/>
        <s v="123-23920"/>
        <s v="123-23921"/>
        <s v="123-23922"/>
        <s v="123-23923"/>
        <s v="123-23924"/>
        <s v="123-23925"/>
        <s v="123-23926"/>
        <s v="123-23927"/>
        <s v="123-23928"/>
        <s v="123-23929"/>
        <s v="123-23930"/>
        <s v="123-23931"/>
        <s v="123-23932"/>
        <s v="123-23933"/>
        <s v="123-23934"/>
        <s v="123-23935"/>
        <s v="123-23936"/>
        <s v="123-23937"/>
        <s v="123-23938"/>
        <s v="123-23939"/>
        <s v="123-23940"/>
        <s v="123-23941"/>
        <s v="123-23942"/>
        <s v="123-23943"/>
        <s v="123-23944"/>
        <s v="123-23945"/>
        <s v="123-23946"/>
        <s v="123-23947"/>
        <s v="123-23948"/>
        <s v="123-23949"/>
        <s v="123-23950"/>
        <s v="123-23951"/>
        <s v="123-23952"/>
        <s v="123-23953"/>
        <s v="123-23954"/>
        <s v="123-23955"/>
        <s v="123-23956"/>
        <s v="123-23957"/>
        <s v="123-23958"/>
        <s v="123-23959"/>
        <s v="123-23960"/>
        <s v="123-23961"/>
        <s v="123-23962"/>
        <s v="123-23963"/>
        <s v="123-23964"/>
        <s v="123-23965"/>
        <s v="123-23966"/>
        <s v="123-23967"/>
        <s v="123-23968"/>
        <s v="123-23969"/>
        <s v="123-23970"/>
        <s v="123-23971"/>
        <s v="123-23972"/>
        <s v="123-23973"/>
        <s v="123-23974"/>
        <s v="123-23975"/>
        <s v="123-23976"/>
        <s v="123-23977"/>
        <s v="123-23978"/>
        <s v="123-23979"/>
        <s v="123-23980"/>
        <s v="123-23981"/>
        <s v="123-23982"/>
        <s v="123-23983"/>
        <s v="123-23984"/>
        <s v="123-23985"/>
        <s v="123-23986"/>
        <s v="123-23987"/>
        <s v="123-23988"/>
        <s v="123-23989"/>
        <s v="123-23990"/>
        <s v="123-23991"/>
        <s v="123-23992"/>
        <s v="123-23993"/>
        <s v="123-23994"/>
        <s v="123-23995"/>
        <s v="123-23996"/>
        <s v="123-23997"/>
        <s v="123-23998"/>
        <s v="123-23999"/>
        <s v="123-24000"/>
        <s v="123-24001"/>
        <s v="123-24002"/>
        <s v="123-24003"/>
        <s v="123-24004"/>
        <s v="123-24005"/>
        <s v="123-24006"/>
        <s v="123-24007"/>
        <s v="123-24008"/>
        <s v="123-24009"/>
        <s v="123-24010"/>
        <s v="123-24011"/>
        <s v="123-24012"/>
        <s v="123-24013"/>
        <s v="123-24014"/>
        <s v="123-24015"/>
        <s v="123-24016"/>
        <s v="123-24017"/>
        <s v="123-24018"/>
        <s v="123-24019"/>
        <s v="123-24020"/>
        <s v="123-24021"/>
        <s v="123-24022"/>
        <s v="123-24023"/>
        <s v="123-24024"/>
        <s v="123-24025"/>
        <s v="123-24026"/>
        <s v="123-24027"/>
        <s v="123-24028"/>
        <s v="123-24029"/>
        <s v="123-24030"/>
        <s v="123-24031"/>
        <s v="123-24032"/>
        <s v="123-24033"/>
        <s v="123-24034"/>
        <s v="123-24035"/>
        <s v="123-24036"/>
        <s v="123-24037"/>
        <s v="123-24038"/>
        <s v="123-24039"/>
        <s v="123-24040"/>
        <s v="123-24041"/>
        <s v="123-24042"/>
        <s v="123-24043"/>
        <s v="123-24044"/>
        <s v="123-24045"/>
        <s v="123-24046"/>
        <s v="123-24047"/>
        <s v="123-24048"/>
        <s v="123-24049"/>
        <s v="123-24050"/>
        <s v="123-24051"/>
        <s v="123-24052"/>
        <s v="123-24053"/>
        <s v="123-24054"/>
        <s v="123-24055"/>
        <s v="123-24056"/>
        <s v="123-24057"/>
        <s v="123-24058"/>
        <s v="123-24059"/>
        <s v="123-24060"/>
        <s v="123-24061"/>
        <s v="123-24062"/>
        <s v="123-24063"/>
        <s v="123-24064"/>
        <s v="123-24065"/>
        <s v="123-24066"/>
        <s v="123-24067"/>
        <s v="123-24068"/>
        <s v="123-24069"/>
        <s v="123-24070"/>
        <s v="123-24071"/>
        <s v="123-24072"/>
        <s v="123-24073"/>
        <s v="123-24074"/>
        <s v="123-24075"/>
        <s v="123-24076"/>
        <s v="123-24077"/>
        <s v="123-24078"/>
        <s v="123-24079"/>
        <s v="123-24080"/>
        <s v="123-24081"/>
        <s v="123-24082"/>
        <s v="123-24083"/>
        <s v="123-24084"/>
        <s v="123-24085"/>
        <s v="123-24086"/>
        <s v="123-24087"/>
        <s v="123-24088"/>
        <s v="123-24089"/>
        <s v="123-24090"/>
        <s v="123-24091"/>
        <s v="123-24092"/>
        <s v="123-24093"/>
        <s v="123-24094"/>
        <s v="123-24095"/>
        <s v="123-24096"/>
        <s v="123-24097"/>
        <s v="123-24098"/>
        <s v="123-24099"/>
        <s v="123-24100"/>
        <s v="123-24101"/>
        <s v="123-24102"/>
        <s v="123-24103"/>
        <s v="123-24104"/>
        <s v="123-24105"/>
        <s v="123-24106"/>
        <s v="123-24107"/>
        <s v="123-24108"/>
        <s v="123-24109"/>
        <s v="123-24110"/>
        <s v="123-24111"/>
        <s v="123-24112"/>
        <s v="123-24113"/>
        <s v="123-24114"/>
        <s v="123-24115"/>
        <s v="123-24116"/>
        <s v="123-24117"/>
        <s v="123-24118"/>
        <s v="123-24119"/>
        <s v="123-24120"/>
        <s v="123-24121"/>
        <s v="123-24122"/>
        <s v="123-24123"/>
        <s v="123-24124"/>
        <s v="123-24125"/>
        <s v="123-24126"/>
        <s v="123-24127"/>
        <s v="123-24128"/>
        <s v="123-24129"/>
        <s v="123-24130"/>
        <s v="123-24131"/>
        <s v="123-24132"/>
        <s v="123-24133"/>
        <s v="123-24134"/>
        <s v="123-24135"/>
        <s v="123-24136"/>
        <s v="123-24137"/>
        <s v="123-24138"/>
        <s v="123-24139"/>
        <s v="123-24140"/>
        <s v="123-24141"/>
        <s v="123-24142"/>
        <s v="123-24143"/>
        <s v="123-24144"/>
        <s v="123-24145"/>
        <s v="123-24146"/>
        <s v="123-24147"/>
        <s v="123-24148"/>
        <s v="123-24149"/>
        <s v="123-24150"/>
        <s v="123-24151"/>
        <s v="123-24152"/>
        <s v="123-24153"/>
        <s v="123-24154"/>
        <s v="123-24155"/>
        <s v="123-24156"/>
        <s v="123-24157"/>
        <s v="123-24158"/>
        <s v="123-24159"/>
        <s v="123-24160"/>
        <s v="123-24161"/>
        <s v="123-24162"/>
        <s v="123-24163"/>
        <s v="123-24164"/>
        <s v="123-24165"/>
        <s v="123-24166"/>
        <s v="123-24167"/>
        <s v="123-24168"/>
        <s v="123-24169"/>
        <s v="123-24170"/>
        <s v="123-24171"/>
        <s v="123-24172"/>
        <s v="123-24173"/>
        <s v="123-24174"/>
        <s v="123-24175"/>
        <s v="123-24176"/>
        <s v="123-24177"/>
        <s v="123-24178"/>
        <s v="123-24179"/>
        <s v="123-24180"/>
        <s v="123-24181"/>
        <s v="123-24182"/>
        <s v="123-24183"/>
        <s v="123-24184"/>
        <s v="123-24185"/>
        <s v="123-24186"/>
        <s v="123-24187"/>
        <s v="123-24188"/>
        <s v="123-24189"/>
        <s v="123-24190"/>
        <s v="123-24191"/>
        <s v="123-24192"/>
        <s v="123-24193"/>
        <s v="123-24194"/>
        <s v="123-24195"/>
        <s v="123-24196"/>
        <s v="123-24197"/>
        <s v="123-24198"/>
        <s v="123-24199"/>
        <s v="123-24200"/>
        <s v="123-24201"/>
        <s v="123-24202"/>
        <s v="123-24203"/>
        <s v="123-24204"/>
        <s v="123-24205"/>
        <s v="123-24206"/>
        <s v="123-24207"/>
        <s v="123-24208"/>
        <s v="123-24209"/>
        <s v="123-24210"/>
        <s v="123-24211"/>
        <s v="123-24212"/>
        <s v="123-24213"/>
        <s v="123-24214"/>
        <s v="123-24215"/>
        <s v="123-24216"/>
        <s v="123-24217"/>
        <s v="123-24218"/>
        <s v="123-24219"/>
        <s v="123-24220"/>
        <s v="123-24221"/>
        <s v="123-24222"/>
        <s v="123-24223"/>
        <s v="123-24224"/>
        <s v="123-24225"/>
        <s v="123-24226"/>
        <s v="123-24227"/>
        <s v="123-24228"/>
        <s v="123-24229"/>
        <s v="123-24230"/>
        <s v="123-24231"/>
        <s v="123-24232"/>
        <s v="123-24233"/>
        <s v="123-24234"/>
        <s v="123-24235"/>
        <s v="123-24236"/>
        <s v="123-24237"/>
        <s v="123-24238"/>
        <s v="123-24239"/>
        <s v="123-24240"/>
        <s v="123-24241"/>
        <s v="123-24242"/>
        <s v="123-24243"/>
        <s v="123-24244"/>
        <s v="123-24245"/>
        <s v="123-24246"/>
        <s v="123-24247"/>
        <s v="123-24248"/>
        <s v="123-24249"/>
        <s v="123-24250"/>
        <s v="123-24251"/>
        <s v="123-24252"/>
        <s v="123-24253"/>
        <s v="123-24254"/>
        <s v="123-24255"/>
        <s v="123-24256"/>
        <s v="123-24257"/>
        <s v="123-24258"/>
        <s v="123-24259"/>
        <s v="123-24260"/>
        <s v="123-24261"/>
        <s v="123-24262"/>
        <s v="123-24263"/>
        <s v="123-24264"/>
        <s v="123-24265"/>
        <s v="123-24266"/>
        <s v="123-24267"/>
        <s v="123-24268"/>
        <s v="123-24269"/>
        <s v="123-24270"/>
        <s v="123-24271"/>
        <s v="123-24272"/>
        <s v="123-24273"/>
        <s v="123-24274"/>
        <s v="123-24275"/>
        <s v="123-24276"/>
        <s v="123-24277"/>
        <s v="123-24278"/>
        <s v="123-24279"/>
        <s v="123-24280"/>
        <s v="123-24281"/>
        <s v="123-24282"/>
        <s v="123-24283"/>
        <s v="123-24284"/>
        <s v="123-24285"/>
        <s v="123-24286"/>
        <s v="123-24287"/>
        <s v="123-24288"/>
        <s v="123-24289"/>
        <s v="123-24290"/>
        <s v="123-24291"/>
        <s v="123-24292"/>
        <s v="123-24293"/>
        <s v="123-24294"/>
        <s v="123-24295"/>
        <s v="123-24296"/>
        <s v="123-24297"/>
        <s v="123-24298"/>
        <s v="123-24299"/>
        <s v="123-24300"/>
        <s v="123-24301"/>
        <s v="123-24302"/>
        <s v="123-24303"/>
        <s v="123-24304"/>
        <s v="123-24305"/>
        <s v="123-24306"/>
        <s v="123-24307"/>
        <s v="123-24308"/>
        <s v="123-24309"/>
        <s v="123-24310"/>
        <s v="123-24311"/>
        <s v="123-24312"/>
        <s v="123-24313"/>
        <s v="123-24314"/>
        <s v="123-24315"/>
        <s v="123-24316"/>
        <s v="123-24317"/>
        <s v="123-24318"/>
        <s v="123-24319"/>
        <s v="123-24320"/>
        <s v="123-24321"/>
        <s v="123-24322"/>
        <s v="123-24323"/>
        <s v="123-24324"/>
        <s v="123-24325"/>
        <s v="123-24326"/>
        <s v="123-24327"/>
        <s v="123-24328"/>
        <s v="123-24329"/>
        <s v="123-24330"/>
        <s v="123-24331"/>
        <s v="123-24332"/>
        <s v="123-24333"/>
        <s v="123-24334"/>
        <s v="123-24335"/>
        <s v="123-24336"/>
        <s v="123-24337"/>
        <s v="123-24338"/>
        <s v="123-24339"/>
        <s v="123-24340"/>
        <s v="123-24341"/>
        <s v="123-24342"/>
        <s v="123-24343"/>
        <s v="123-24344"/>
        <s v="123-24345"/>
        <s v="123-24346"/>
        <s v="123-24347"/>
        <s v="123-24348"/>
        <s v="123-24349"/>
        <s v="123-24350"/>
        <s v="123-24351"/>
        <s v="123-24352"/>
        <s v="123-24353"/>
        <s v="123-24354"/>
        <s v="123-24355"/>
        <s v="123-24356"/>
        <s v="123-24357"/>
        <s v="123-24358"/>
        <s v="123-24359"/>
        <s v="123-24360"/>
        <s v="123-24361"/>
        <s v="123-24362"/>
        <s v="123-24363"/>
        <s v="123-24364"/>
        <s v="123-24365"/>
        <s v="123-24366"/>
        <s v="123-24367"/>
        <s v="123-24368"/>
        <s v="123-24369"/>
        <s v="123-24370"/>
        <s v="123-24371"/>
        <s v="123-24372"/>
        <s v="123-24373"/>
        <s v="123-24374"/>
        <s v="123-24375"/>
        <s v="123-24376"/>
        <s v="123-24377"/>
        <s v="123-24378"/>
        <s v="123-24379"/>
        <s v="123-24380"/>
        <s v="123-24381"/>
        <s v="123-24382"/>
        <s v="123-24383"/>
        <s v="123-24384"/>
        <s v="123-24385"/>
        <s v="123-24386"/>
        <s v="123-24387"/>
        <s v="123-24388"/>
        <s v="123-24389"/>
        <s v="123-24390"/>
        <s v="123-24391"/>
        <s v="123-24392"/>
        <s v="123-24393"/>
        <s v="123-24394"/>
        <s v="123-24395"/>
        <s v="123-24396"/>
        <s v="123-24397"/>
        <s v="123-24398"/>
        <s v="123-24399"/>
        <s v="123-24400"/>
        <s v="123-24401"/>
        <s v="123-24402"/>
        <s v="123-24403"/>
        <s v="123-24404"/>
        <s v="123-24405"/>
        <s v="123-24406"/>
        <s v="123-24407"/>
        <s v="123-24408"/>
        <s v="123-24409"/>
        <s v="123-24410"/>
        <s v="123-24411"/>
        <s v="123-24412"/>
        <s v="123-24413"/>
        <s v="123-24414"/>
        <s v="123-24415"/>
        <s v="123-24416"/>
        <s v="123-24417"/>
        <s v="123-24418"/>
        <s v="123-24419"/>
        <s v="123-24420"/>
        <s v="123-24421"/>
        <s v="123-24422"/>
        <s v="123-24423"/>
        <s v="123-24424"/>
        <s v="123-24425"/>
        <s v="123-24426"/>
        <s v="123-24427"/>
        <s v="123-24428"/>
        <s v="123-24429"/>
        <s v="123-24430"/>
        <s v="123-24431"/>
        <s v="123-24432"/>
        <s v="123-24433"/>
        <s v="123-24434"/>
        <s v="123-24435"/>
        <s v="123-24436"/>
        <s v="123-24437"/>
        <s v="123-24438"/>
        <s v="123-24439"/>
        <s v="123-24440"/>
        <s v="123-24441"/>
        <s v="123-24442"/>
        <s v="123-24443"/>
        <s v="123-24444"/>
        <s v="123-24445"/>
        <s v="123-24446"/>
        <s v="123-24447"/>
        <s v="123-24448"/>
        <s v="123-24449"/>
        <s v="123-24450"/>
        <s v="123-24451"/>
        <s v="123-24452"/>
        <s v="123-24453"/>
        <s v="123-24454"/>
        <s v="123-24455"/>
        <s v="123-24456"/>
        <s v="123-24457"/>
        <s v="123-24458"/>
        <s v="123-24459"/>
        <s v="123-24460"/>
        <s v="123-24461"/>
        <s v="123-24462"/>
        <s v="123-24463"/>
        <s v="123-24464"/>
        <s v="123-24465"/>
        <s v="123-24466"/>
        <s v="123-24467"/>
        <s v="123-24468"/>
        <s v="123-24469"/>
        <s v="123-24470"/>
        <s v="123-24471"/>
        <s v="123-24472"/>
        <s v="123-24473"/>
        <s v="123-24474"/>
        <s v="123-24475"/>
        <s v="123-24476"/>
        <s v="123-24477"/>
        <s v="123-24478"/>
        <s v="123-24479"/>
        <s v="123-24480"/>
        <s v="123-24481"/>
        <s v="123-24482"/>
        <s v="123-24483"/>
        <s v="123-24484"/>
        <s v="123-24485"/>
        <s v="123-24486"/>
        <s v="123-24487"/>
        <s v="123-24488"/>
        <s v="123-24489"/>
        <s v="123-24490"/>
        <s v="123-24491"/>
        <s v="123-24492"/>
        <s v="123-24493"/>
        <s v="123-24494"/>
        <s v="123-24495"/>
        <s v="123-24496"/>
        <s v="123-24497"/>
        <s v="123-24498"/>
        <s v="123-24499"/>
        <s v="123-24500"/>
        <s v="123-24501"/>
        <s v="123-24502"/>
        <s v="123-24503"/>
        <s v="123-24504"/>
        <s v="123-24505"/>
        <s v="123-24506"/>
        <s v="123-24507"/>
        <s v="123-24508"/>
        <s v="123-24509"/>
        <s v="123-24510"/>
        <s v="123-24511"/>
        <s v="123-24512"/>
        <s v="123-24513"/>
        <s v="123-24514"/>
        <s v="123-24515"/>
        <s v="123-24516"/>
        <s v="123-24517"/>
        <s v="123-24518"/>
        <s v="123-24519"/>
        <s v="123-24520"/>
        <s v="123-24521"/>
        <s v="123-24522"/>
        <s v="123-24523"/>
        <s v="123-24524"/>
        <s v="123-24525"/>
        <s v="123-24526"/>
        <s v="123-24527"/>
        <s v="123-24528"/>
        <s v="123-24529"/>
        <s v="123-24530"/>
        <s v="123-24531"/>
        <s v="123-24532"/>
        <s v="123-24533"/>
        <s v="123-24534"/>
        <s v="123-24535"/>
        <s v="123-24536"/>
        <s v="123-24537"/>
        <s v="123-24538"/>
        <s v="123-24539"/>
        <s v="123-24540"/>
        <s v="123-24541"/>
        <s v="123-24542"/>
        <s v="123-24543"/>
        <s v="123-24544"/>
        <s v="123-24545"/>
        <s v="123-24546"/>
        <s v="123-24547"/>
        <s v="123-24548"/>
        <s v="123-24549"/>
        <s v="123-24550"/>
        <s v="123-24551"/>
        <s v="123-24552"/>
        <s v="123-24553"/>
        <s v="123-24554"/>
        <s v="123-24555"/>
        <s v="123-24556"/>
        <s v="123-24557"/>
        <s v="123-24558"/>
        <s v="123-24559"/>
        <s v="123-24560"/>
        <s v="123-24561"/>
        <s v="123-24562"/>
        <s v="123-24563"/>
        <s v="123-24564"/>
        <s v="123-24565"/>
        <s v="123-24566"/>
        <s v="123-24567"/>
        <s v="123-24568"/>
        <s v="123-24569"/>
        <s v="123-24570"/>
        <s v="123-24571"/>
        <s v="123-24572"/>
        <s v="123-24573"/>
        <s v="123-24574"/>
        <s v="123-24575"/>
        <s v="123-24576"/>
        <s v="123-24577"/>
        <s v="123-24578"/>
        <s v="123-24579"/>
        <s v="123-24580"/>
        <s v="123-24581"/>
        <s v="123-24582"/>
        <s v="123-24583"/>
        <s v="123-24584"/>
        <s v="123-24585"/>
      </sharedItems>
    </cacheField>
    <cacheField name="Bulan" numFmtId="49">
      <sharedItems count="6">
        <s v="January 2025"/>
        <s v="February 2025"/>
        <s v="March 2025"/>
        <s v="April 2025"/>
        <s v="May 2025"/>
        <s v="June 2025"/>
      </sharedItems>
    </cacheField>
    <cacheField name="Nilai Reimburse" numFmtId="0">
      <sharedItems containsSemiMixedTypes="0" containsString="0" containsNumber="1" containsInteger="1" minValue="0" maxValue="40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DI IKFAN MAULANA" refreshedDate="46119.846700925926" createdVersion="7" refreshedVersion="7" minRefreshableVersion="3" recordCount="449" xr:uid="{E7B6B63C-C218-45F8-8BF7-E9DEF34CD0D6}">
  <cacheSource type="worksheet">
    <worksheetSource ref="A1:F450" sheet="Data Gaji"/>
  </cacheSource>
  <cacheFields count="6">
    <cacheField name="Bulan" numFmtId="49">
      <sharedItems count="6">
        <s v="January 2025"/>
        <s v="February 2025"/>
        <s v="March 2025"/>
        <s v="April 2025"/>
        <s v="May 2025"/>
        <s v="June 2025"/>
      </sharedItems>
    </cacheField>
    <cacheField name="Nama Karyawan" numFmtId="1">
      <sharedItems containsSemiMixedTypes="0" containsString="0" containsNumber="1" containsInteger="1" minValue="1" maxValue="104"/>
    </cacheField>
    <cacheField name="Gaji" numFmtId="3">
      <sharedItems containsSemiMixedTypes="0" containsString="0" containsNumber="1" minValue="0" maxValue="547596.5"/>
    </cacheField>
    <cacheField name="Benefit Lainnya" numFmtId="3">
      <sharedItems containsSemiMixedTypes="0" containsString="0" containsNumber="1" minValue="0" maxValue="164278.94999999998"/>
    </cacheField>
    <cacheField name="THR (Prorate)" numFmtId="3">
      <sharedItems containsSemiMixedTypes="0" containsString="0" containsNumber="1" minValue="0" maxValue="45633.041666666664"/>
    </cacheField>
    <cacheField name="Divisi" numFmtId="3">
      <sharedItems count="6">
        <s v="Admin"/>
        <s v="Teknisi AC"/>
        <s v="Asisten Lapangan"/>
        <s v="Teknisi Kebersihan"/>
        <s v="Teknisi Perbaikan"/>
        <s v="Fotograf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DI IKFAN MAULANA" refreshedDate="46119.855472916664" createdVersion="7" refreshedVersion="7" minRefreshableVersion="3" recordCount="12361" xr:uid="{338DF775-BC24-45C0-A0B6-FFF7EC4AF15B}">
  <cacheSource type="worksheet">
    <worksheetSource ref="A1:E12362" sheet="Data Penjualan"/>
  </cacheSource>
  <cacheFields count="5">
    <cacheField name="Nomor Invoice" numFmtId="0">
      <sharedItems containsSemiMixedTypes="0" containsString="0" containsNumber="1" containsInteger="1" minValue="1" maxValue="12361"/>
    </cacheField>
    <cacheField name="Bulan" numFmtId="49">
      <sharedItems count="6">
        <s v="April 2025"/>
        <s v="February 2025"/>
        <s v="January 2025"/>
        <s v="June 2025"/>
        <s v="March 2025"/>
        <s v="May 2025"/>
      </sharedItems>
    </cacheField>
    <cacheField name="Kategori Penjualan" numFmtId="0">
      <sharedItems count="7">
        <s v="Fixing"/>
        <s v="Lainnya"/>
        <s v="Cleaning"/>
        <s v="AC"/>
        <s v="Material"/>
        <s v="Field Assistant"/>
        <s v="Photographer"/>
      </sharedItems>
    </cacheField>
    <cacheField name="Harga" numFmtId="3">
      <sharedItems containsSemiMixedTypes="0" containsString="0" containsNumber="1" minValue="0" maxValue="33000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DI IKFAN MAULANA" refreshedDate="46119.862453703703" createdVersion="7" refreshedVersion="7" minRefreshableVersion="3" recordCount="9371" xr:uid="{A0174EA8-ABF4-442A-A0D9-838B4D7EC6CD}">
  <cacheSource type="worksheet">
    <worksheetSource ref="A1:E9372" sheet="Data Pembelian untuk Operasiona"/>
  </cacheSource>
  <cacheFields count="5">
    <cacheField name="Bulan" numFmtId="49">
      <sharedItems count="6">
        <s v="January 2025"/>
        <s v="February 2025"/>
        <s v="March 2025"/>
        <s v="April 2025"/>
        <s v="May 2025"/>
        <s v="June 2025"/>
      </sharedItems>
    </cacheField>
    <cacheField name="Nomor Transaksi" numFmtId="0">
      <sharedItems containsSemiMixedTypes="0" containsString="0" containsNumber="1" containsInteger="1" minValue="38522" maxValue="43744"/>
    </cacheField>
    <cacheField name="Nama Produk" numFmtId="0">
      <sharedItems/>
    </cacheField>
    <cacheField name="Harga" numFmtId="3">
      <sharedItems containsSemiMixedTypes="0" containsString="0" containsNumber="1" minValue="50" maxValue="919750"/>
    </cacheField>
    <cacheField name="Kategori Pembelian" numFmtId="0">
      <sharedItems count="3">
        <s v="SPK"/>
        <s v="Operasional"/>
        <s v="Invento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85">
  <r>
    <x v="0"/>
    <x v="0"/>
    <n v="975"/>
  </r>
  <r>
    <x v="1"/>
    <x v="0"/>
    <n v="875"/>
  </r>
  <r>
    <x v="2"/>
    <x v="0"/>
    <n v="725"/>
  </r>
  <r>
    <x v="3"/>
    <x v="0"/>
    <n v="550"/>
  </r>
  <r>
    <x v="4"/>
    <x v="0"/>
    <n v="375"/>
  </r>
  <r>
    <x v="5"/>
    <x v="0"/>
    <n v="975"/>
  </r>
  <r>
    <x v="6"/>
    <x v="0"/>
    <n v="675"/>
  </r>
  <r>
    <x v="7"/>
    <x v="0"/>
    <n v="625"/>
  </r>
  <r>
    <x v="8"/>
    <x v="0"/>
    <n v="1000"/>
  </r>
  <r>
    <x v="9"/>
    <x v="0"/>
    <n v="850"/>
  </r>
  <r>
    <x v="10"/>
    <x v="0"/>
    <n v="300"/>
  </r>
  <r>
    <x v="11"/>
    <x v="0"/>
    <n v="450"/>
  </r>
  <r>
    <x v="12"/>
    <x v="0"/>
    <n v="575"/>
  </r>
  <r>
    <x v="13"/>
    <x v="0"/>
    <n v="700"/>
  </r>
  <r>
    <x v="14"/>
    <x v="0"/>
    <n v="525"/>
  </r>
  <r>
    <x v="15"/>
    <x v="0"/>
    <n v="600"/>
  </r>
  <r>
    <x v="16"/>
    <x v="0"/>
    <n v="725"/>
  </r>
  <r>
    <x v="17"/>
    <x v="0"/>
    <n v="500"/>
  </r>
  <r>
    <x v="18"/>
    <x v="0"/>
    <n v="450"/>
  </r>
  <r>
    <x v="19"/>
    <x v="0"/>
    <n v="650"/>
  </r>
  <r>
    <x v="20"/>
    <x v="0"/>
    <n v="475"/>
  </r>
  <r>
    <x v="21"/>
    <x v="0"/>
    <n v="875"/>
  </r>
  <r>
    <x v="22"/>
    <x v="0"/>
    <n v="575"/>
  </r>
  <r>
    <x v="23"/>
    <x v="0"/>
    <n v="675"/>
  </r>
  <r>
    <x v="24"/>
    <x v="0"/>
    <n v="375"/>
  </r>
  <r>
    <x v="25"/>
    <x v="0"/>
    <n v="875"/>
  </r>
  <r>
    <x v="26"/>
    <x v="0"/>
    <n v="525"/>
  </r>
  <r>
    <x v="27"/>
    <x v="0"/>
    <n v="575"/>
  </r>
  <r>
    <x v="28"/>
    <x v="0"/>
    <n v="350"/>
  </r>
  <r>
    <x v="29"/>
    <x v="0"/>
    <n v="400"/>
  </r>
  <r>
    <x v="30"/>
    <x v="0"/>
    <n v="625"/>
  </r>
  <r>
    <x v="31"/>
    <x v="0"/>
    <n v="525"/>
  </r>
  <r>
    <x v="32"/>
    <x v="0"/>
    <n v="425"/>
  </r>
  <r>
    <x v="33"/>
    <x v="0"/>
    <n v="525"/>
  </r>
  <r>
    <x v="34"/>
    <x v="0"/>
    <n v="600"/>
  </r>
  <r>
    <x v="35"/>
    <x v="0"/>
    <n v="475"/>
  </r>
  <r>
    <x v="36"/>
    <x v="0"/>
    <n v="1650"/>
  </r>
  <r>
    <x v="37"/>
    <x v="0"/>
    <n v="1650"/>
  </r>
  <r>
    <x v="38"/>
    <x v="0"/>
    <n v="750"/>
  </r>
  <r>
    <x v="39"/>
    <x v="0"/>
    <n v="875"/>
  </r>
  <r>
    <x v="40"/>
    <x v="0"/>
    <n v="1225"/>
  </r>
  <r>
    <x v="41"/>
    <x v="0"/>
    <n v="500"/>
  </r>
  <r>
    <x v="42"/>
    <x v="0"/>
    <n v="375"/>
  </r>
  <r>
    <x v="43"/>
    <x v="0"/>
    <n v="650"/>
  </r>
  <r>
    <x v="44"/>
    <x v="0"/>
    <n v="800"/>
  </r>
  <r>
    <x v="45"/>
    <x v="0"/>
    <n v="500"/>
  </r>
  <r>
    <x v="46"/>
    <x v="0"/>
    <n v="825"/>
  </r>
  <r>
    <x v="47"/>
    <x v="0"/>
    <n v="1175"/>
  </r>
  <r>
    <x v="48"/>
    <x v="0"/>
    <n v="825"/>
  </r>
  <r>
    <x v="49"/>
    <x v="0"/>
    <n v="850"/>
  </r>
  <r>
    <x v="50"/>
    <x v="0"/>
    <n v="550"/>
  </r>
  <r>
    <x v="51"/>
    <x v="0"/>
    <n v="650"/>
  </r>
  <r>
    <x v="52"/>
    <x v="0"/>
    <n v="250"/>
  </r>
  <r>
    <x v="53"/>
    <x v="0"/>
    <n v="550"/>
  </r>
  <r>
    <x v="54"/>
    <x v="0"/>
    <n v="875"/>
  </r>
  <r>
    <x v="55"/>
    <x v="0"/>
    <n v="1000"/>
  </r>
  <r>
    <x v="56"/>
    <x v="0"/>
    <n v="800"/>
  </r>
  <r>
    <x v="57"/>
    <x v="0"/>
    <n v="900"/>
  </r>
  <r>
    <x v="58"/>
    <x v="0"/>
    <n v="525"/>
  </r>
  <r>
    <x v="59"/>
    <x v="0"/>
    <n v="975"/>
  </r>
  <r>
    <x v="60"/>
    <x v="0"/>
    <n v="325"/>
  </r>
  <r>
    <x v="61"/>
    <x v="0"/>
    <n v="500"/>
  </r>
  <r>
    <x v="62"/>
    <x v="0"/>
    <n v="675"/>
  </r>
  <r>
    <x v="63"/>
    <x v="0"/>
    <n v="900"/>
  </r>
  <r>
    <x v="64"/>
    <x v="0"/>
    <n v="625"/>
  </r>
  <r>
    <x v="65"/>
    <x v="0"/>
    <n v="525"/>
  </r>
  <r>
    <x v="66"/>
    <x v="0"/>
    <n v="150"/>
  </r>
  <r>
    <x v="67"/>
    <x v="0"/>
    <n v="225"/>
  </r>
  <r>
    <x v="68"/>
    <x v="0"/>
    <n v="225"/>
  </r>
  <r>
    <x v="69"/>
    <x v="0"/>
    <n v="400"/>
  </r>
  <r>
    <x v="70"/>
    <x v="0"/>
    <n v="575"/>
  </r>
  <r>
    <x v="71"/>
    <x v="0"/>
    <n v="450"/>
  </r>
  <r>
    <x v="72"/>
    <x v="0"/>
    <n v="150"/>
  </r>
  <r>
    <x v="73"/>
    <x v="0"/>
    <n v="150"/>
  </r>
  <r>
    <x v="74"/>
    <x v="0"/>
    <n v="150"/>
  </r>
  <r>
    <x v="75"/>
    <x v="0"/>
    <n v="150"/>
  </r>
  <r>
    <x v="76"/>
    <x v="0"/>
    <n v="150"/>
  </r>
  <r>
    <x v="77"/>
    <x v="0"/>
    <n v="150"/>
  </r>
  <r>
    <x v="78"/>
    <x v="0"/>
    <n v="150"/>
  </r>
  <r>
    <x v="79"/>
    <x v="0"/>
    <n v="150"/>
  </r>
  <r>
    <x v="80"/>
    <x v="0"/>
    <n v="150"/>
  </r>
  <r>
    <x v="81"/>
    <x v="0"/>
    <n v="550"/>
  </r>
  <r>
    <x v="82"/>
    <x v="0"/>
    <n v="450"/>
  </r>
  <r>
    <x v="83"/>
    <x v="0"/>
    <n v="150"/>
  </r>
  <r>
    <x v="84"/>
    <x v="0"/>
    <n v="375"/>
  </r>
  <r>
    <x v="85"/>
    <x v="0"/>
    <n v="350"/>
  </r>
  <r>
    <x v="86"/>
    <x v="0"/>
    <n v="150"/>
  </r>
  <r>
    <x v="87"/>
    <x v="0"/>
    <n v="275"/>
  </r>
  <r>
    <x v="88"/>
    <x v="0"/>
    <n v="325"/>
  </r>
  <r>
    <x v="89"/>
    <x v="0"/>
    <n v="275"/>
  </r>
  <r>
    <x v="90"/>
    <x v="0"/>
    <n v="575"/>
  </r>
  <r>
    <x v="91"/>
    <x v="0"/>
    <n v="300"/>
  </r>
  <r>
    <x v="92"/>
    <x v="0"/>
    <n v="275"/>
  </r>
  <r>
    <x v="93"/>
    <x v="0"/>
    <n v="275"/>
  </r>
  <r>
    <x v="94"/>
    <x v="0"/>
    <n v="25"/>
  </r>
  <r>
    <x v="95"/>
    <x v="0"/>
    <n v="500"/>
  </r>
  <r>
    <x v="96"/>
    <x v="0"/>
    <n v="575"/>
  </r>
  <r>
    <x v="97"/>
    <x v="0"/>
    <n v="325"/>
  </r>
  <r>
    <x v="98"/>
    <x v="0"/>
    <n v="175"/>
  </r>
  <r>
    <x v="99"/>
    <x v="0"/>
    <n v="150"/>
  </r>
  <r>
    <x v="100"/>
    <x v="0"/>
    <n v="425"/>
  </r>
  <r>
    <x v="101"/>
    <x v="0"/>
    <n v="150"/>
  </r>
  <r>
    <x v="102"/>
    <x v="0"/>
    <n v="425"/>
  </r>
  <r>
    <x v="103"/>
    <x v="0"/>
    <n v="575"/>
  </r>
  <r>
    <x v="104"/>
    <x v="0"/>
    <n v="350"/>
  </r>
  <r>
    <x v="105"/>
    <x v="0"/>
    <n v="175"/>
  </r>
  <r>
    <x v="106"/>
    <x v="0"/>
    <n v="350"/>
  </r>
  <r>
    <x v="107"/>
    <x v="0"/>
    <n v="300"/>
  </r>
  <r>
    <x v="108"/>
    <x v="0"/>
    <n v="150"/>
  </r>
  <r>
    <x v="109"/>
    <x v="0"/>
    <n v="550"/>
  </r>
  <r>
    <x v="110"/>
    <x v="0"/>
    <n v="150"/>
  </r>
  <r>
    <x v="111"/>
    <x v="0"/>
    <n v="200"/>
  </r>
  <r>
    <x v="112"/>
    <x v="0"/>
    <n v="375"/>
  </r>
  <r>
    <x v="113"/>
    <x v="0"/>
    <n v="300"/>
  </r>
  <r>
    <x v="114"/>
    <x v="0"/>
    <n v="225"/>
  </r>
  <r>
    <x v="115"/>
    <x v="0"/>
    <n v="425"/>
  </r>
  <r>
    <x v="116"/>
    <x v="0"/>
    <n v="400"/>
  </r>
  <r>
    <x v="117"/>
    <x v="0"/>
    <n v="175"/>
  </r>
  <r>
    <x v="118"/>
    <x v="0"/>
    <n v="800"/>
  </r>
  <r>
    <x v="119"/>
    <x v="0"/>
    <n v="150"/>
  </r>
  <r>
    <x v="120"/>
    <x v="0"/>
    <n v="150"/>
  </r>
  <r>
    <x v="121"/>
    <x v="0"/>
    <n v="225"/>
  </r>
  <r>
    <x v="122"/>
    <x v="0"/>
    <n v="325"/>
  </r>
  <r>
    <x v="123"/>
    <x v="0"/>
    <n v="375"/>
  </r>
  <r>
    <x v="124"/>
    <x v="0"/>
    <n v="400"/>
  </r>
  <r>
    <x v="125"/>
    <x v="0"/>
    <n v="300"/>
  </r>
  <r>
    <x v="126"/>
    <x v="0"/>
    <n v="200"/>
  </r>
  <r>
    <x v="127"/>
    <x v="0"/>
    <n v="225"/>
  </r>
  <r>
    <x v="128"/>
    <x v="0"/>
    <n v="275"/>
  </r>
  <r>
    <x v="129"/>
    <x v="0"/>
    <n v="200"/>
  </r>
  <r>
    <x v="130"/>
    <x v="0"/>
    <n v="225"/>
  </r>
  <r>
    <x v="131"/>
    <x v="0"/>
    <n v="150"/>
  </r>
  <r>
    <x v="132"/>
    <x v="0"/>
    <n v="150"/>
  </r>
  <r>
    <x v="133"/>
    <x v="0"/>
    <n v="600"/>
  </r>
  <r>
    <x v="134"/>
    <x v="0"/>
    <n v="450"/>
  </r>
  <r>
    <x v="135"/>
    <x v="0"/>
    <n v="550"/>
  </r>
  <r>
    <x v="136"/>
    <x v="0"/>
    <n v="850"/>
  </r>
  <r>
    <x v="137"/>
    <x v="0"/>
    <n v="275"/>
  </r>
  <r>
    <x v="138"/>
    <x v="0"/>
    <n v="350"/>
  </r>
  <r>
    <x v="139"/>
    <x v="0"/>
    <n v="700"/>
  </r>
  <r>
    <x v="140"/>
    <x v="0"/>
    <n v="225"/>
  </r>
  <r>
    <x v="141"/>
    <x v="0"/>
    <n v="325"/>
  </r>
  <r>
    <x v="142"/>
    <x v="0"/>
    <n v="150"/>
  </r>
  <r>
    <x v="143"/>
    <x v="0"/>
    <n v="1275"/>
  </r>
  <r>
    <x v="144"/>
    <x v="0"/>
    <n v="900"/>
  </r>
  <r>
    <x v="145"/>
    <x v="0"/>
    <n v="150"/>
  </r>
  <r>
    <x v="146"/>
    <x v="0"/>
    <n v="675"/>
  </r>
  <r>
    <x v="147"/>
    <x v="0"/>
    <n v="725"/>
  </r>
  <r>
    <x v="148"/>
    <x v="0"/>
    <n v="450"/>
  </r>
  <r>
    <x v="149"/>
    <x v="0"/>
    <n v="250"/>
  </r>
  <r>
    <x v="150"/>
    <x v="0"/>
    <n v="475"/>
  </r>
  <r>
    <x v="151"/>
    <x v="0"/>
    <n v="550"/>
  </r>
  <r>
    <x v="152"/>
    <x v="0"/>
    <n v="475"/>
  </r>
  <r>
    <x v="153"/>
    <x v="0"/>
    <n v="475"/>
  </r>
  <r>
    <x v="154"/>
    <x v="0"/>
    <n v="275"/>
  </r>
  <r>
    <x v="155"/>
    <x v="0"/>
    <n v="800"/>
  </r>
  <r>
    <x v="156"/>
    <x v="0"/>
    <n v="1000"/>
  </r>
  <r>
    <x v="157"/>
    <x v="0"/>
    <n v="950"/>
  </r>
  <r>
    <x v="158"/>
    <x v="0"/>
    <n v="850"/>
  </r>
  <r>
    <x v="159"/>
    <x v="0"/>
    <n v="575"/>
  </r>
  <r>
    <x v="160"/>
    <x v="0"/>
    <n v="400"/>
  </r>
  <r>
    <x v="161"/>
    <x v="0"/>
    <n v="525"/>
  </r>
  <r>
    <x v="162"/>
    <x v="0"/>
    <n v="525"/>
  </r>
  <r>
    <x v="163"/>
    <x v="0"/>
    <n v="250"/>
  </r>
  <r>
    <x v="164"/>
    <x v="0"/>
    <n v="975"/>
  </r>
  <r>
    <x v="165"/>
    <x v="0"/>
    <n v="425"/>
  </r>
  <r>
    <x v="166"/>
    <x v="0"/>
    <n v="250"/>
  </r>
  <r>
    <x v="167"/>
    <x v="0"/>
    <n v="650"/>
  </r>
  <r>
    <x v="168"/>
    <x v="0"/>
    <n v="375"/>
  </r>
  <r>
    <x v="169"/>
    <x v="0"/>
    <n v="350"/>
  </r>
  <r>
    <x v="170"/>
    <x v="0"/>
    <n v="575"/>
  </r>
  <r>
    <x v="171"/>
    <x v="0"/>
    <n v="250"/>
  </r>
  <r>
    <x v="172"/>
    <x v="0"/>
    <n v="625"/>
  </r>
  <r>
    <x v="173"/>
    <x v="0"/>
    <n v="525"/>
  </r>
  <r>
    <x v="174"/>
    <x v="0"/>
    <n v="825"/>
  </r>
  <r>
    <x v="175"/>
    <x v="0"/>
    <n v="425"/>
  </r>
  <r>
    <x v="176"/>
    <x v="0"/>
    <n v="1000"/>
  </r>
  <r>
    <x v="177"/>
    <x v="0"/>
    <n v="675"/>
  </r>
  <r>
    <x v="178"/>
    <x v="0"/>
    <n v="25"/>
  </r>
  <r>
    <x v="179"/>
    <x v="0"/>
    <n v="925"/>
  </r>
  <r>
    <x v="180"/>
    <x v="0"/>
    <n v="525"/>
  </r>
  <r>
    <x v="181"/>
    <x v="0"/>
    <n v="1025"/>
  </r>
  <r>
    <x v="182"/>
    <x v="0"/>
    <n v="700"/>
  </r>
  <r>
    <x v="183"/>
    <x v="0"/>
    <n v="575"/>
  </r>
  <r>
    <x v="184"/>
    <x v="0"/>
    <n v="675"/>
  </r>
  <r>
    <x v="185"/>
    <x v="0"/>
    <n v="600"/>
  </r>
  <r>
    <x v="186"/>
    <x v="0"/>
    <n v="700"/>
  </r>
  <r>
    <x v="187"/>
    <x v="0"/>
    <n v="1250"/>
  </r>
  <r>
    <x v="188"/>
    <x v="0"/>
    <n v="1075"/>
  </r>
  <r>
    <x v="189"/>
    <x v="0"/>
    <n v="800"/>
  </r>
  <r>
    <x v="190"/>
    <x v="0"/>
    <n v="550"/>
  </r>
  <r>
    <x v="191"/>
    <x v="0"/>
    <n v="675"/>
  </r>
  <r>
    <x v="192"/>
    <x v="0"/>
    <n v="1075"/>
  </r>
  <r>
    <x v="193"/>
    <x v="0"/>
    <n v="1025"/>
  </r>
  <r>
    <x v="194"/>
    <x v="0"/>
    <n v="375"/>
  </r>
  <r>
    <x v="195"/>
    <x v="0"/>
    <n v="1550"/>
  </r>
  <r>
    <x v="196"/>
    <x v="0"/>
    <n v="575"/>
  </r>
  <r>
    <x v="197"/>
    <x v="0"/>
    <n v="900"/>
  </r>
  <r>
    <x v="198"/>
    <x v="0"/>
    <n v="975"/>
  </r>
  <r>
    <x v="199"/>
    <x v="0"/>
    <n v="700"/>
  </r>
  <r>
    <x v="200"/>
    <x v="0"/>
    <n v="425"/>
  </r>
  <r>
    <x v="201"/>
    <x v="0"/>
    <n v="850"/>
  </r>
  <r>
    <x v="202"/>
    <x v="0"/>
    <n v="575"/>
  </r>
  <r>
    <x v="203"/>
    <x v="0"/>
    <n v="800"/>
  </r>
  <r>
    <x v="204"/>
    <x v="0"/>
    <n v="500"/>
  </r>
  <r>
    <x v="205"/>
    <x v="0"/>
    <n v="575"/>
  </r>
  <r>
    <x v="206"/>
    <x v="0"/>
    <n v="525"/>
  </r>
  <r>
    <x v="207"/>
    <x v="0"/>
    <n v="400"/>
  </r>
  <r>
    <x v="208"/>
    <x v="0"/>
    <n v="425"/>
  </r>
  <r>
    <x v="209"/>
    <x v="0"/>
    <n v="725"/>
  </r>
  <r>
    <x v="210"/>
    <x v="0"/>
    <n v="425"/>
  </r>
  <r>
    <x v="211"/>
    <x v="0"/>
    <n v="725"/>
  </r>
  <r>
    <x v="212"/>
    <x v="0"/>
    <n v="675"/>
  </r>
  <r>
    <x v="213"/>
    <x v="0"/>
    <n v="425"/>
  </r>
  <r>
    <x v="214"/>
    <x v="0"/>
    <n v="225"/>
  </r>
  <r>
    <x v="215"/>
    <x v="0"/>
    <n v="150"/>
  </r>
  <r>
    <x v="216"/>
    <x v="0"/>
    <n v="450"/>
  </r>
  <r>
    <x v="217"/>
    <x v="0"/>
    <n v="450"/>
  </r>
  <r>
    <x v="218"/>
    <x v="0"/>
    <n v="150"/>
  </r>
  <r>
    <x v="219"/>
    <x v="0"/>
    <n v="350"/>
  </r>
  <r>
    <x v="220"/>
    <x v="0"/>
    <n v="300"/>
  </r>
  <r>
    <x v="221"/>
    <x v="0"/>
    <n v="400"/>
  </r>
  <r>
    <x v="222"/>
    <x v="0"/>
    <n v="350"/>
  </r>
  <r>
    <x v="223"/>
    <x v="0"/>
    <n v="200"/>
  </r>
  <r>
    <x v="224"/>
    <x v="0"/>
    <n v="200"/>
  </r>
  <r>
    <x v="225"/>
    <x v="0"/>
    <n v="475"/>
  </r>
  <r>
    <x v="226"/>
    <x v="0"/>
    <n v="525"/>
  </r>
  <r>
    <x v="227"/>
    <x v="0"/>
    <n v="500"/>
  </r>
  <r>
    <x v="228"/>
    <x v="0"/>
    <n v="150"/>
  </r>
  <r>
    <x v="229"/>
    <x v="0"/>
    <n v="150"/>
  </r>
  <r>
    <x v="230"/>
    <x v="0"/>
    <n v="150"/>
  </r>
  <r>
    <x v="231"/>
    <x v="0"/>
    <n v="725"/>
  </r>
  <r>
    <x v="232"/>
    <x v="0"/>
    <n v="150"/>
  </r>
  <r>
    <x v="233"/>
    <x v="0"/>
    <n v="150"/>
  </r>
  <r>
    <x v="234"/>
    <x v="0"/>
    <n v="25"/>
  </r>
  <r>
    <x v="235"/>
    <x v="0"/>
    <n v="0"/>
  </r>
  <r>
    <x v="236"/>
    <x v="0"/>
    <n v="275"/>
  </r>
  <r>
    <x v="237"/>
    <x v="0"/>
    <n v="400"/>
  </r>
  <r>
    <x v="238"/>
    <x v="0"/>
    <n v="400"/>
  </r>
  <r>
    <x v="239"/>
    <x v="0"/>
    <n v="150"/>
  </r>
  <r>
    <x v="240"/>
    <x v="0"/>
    <n v="500"/>
  </r>
  <r>
    <x v="241"/>
    <x v="0"/>
    <n v="150"/>
  </r>
  <r>
    <x v="242"/>
    <x v="0"/>
    <n v="250"/>
  </r>
  <r>
    <x v="243"/>
    <x v="0"/>
    <n v="150"/>
  </r>
  <r>
    <x v="244"/>
    <x v="0"/>
    <n v="525"/>
  </r>
  <r>
    <x v="245"/>
    <x v="0"/>
    <n v="275"/>
  </r>
  <r>
    <x v="246"/>
    <x v="0"/>
    <n v="150"/>
  </r>
  <r>
    <x v="247"/>
    <x v="0"/>
    <n v="275"/>
  </r>
  <r>
    <x v="248"/>
    <x v="0"/>
    <n v="150"/>
  </r>
  <r>
    <x v="249"/>
    <x v="0"/>
    <n v="225"/>
  </r>
  <r>
    <x v="250"/>
    <x v="0"/>
    <n v="150"/>
  </r>
  <r>
    <x v="251"/>
    <x v="0"/>
    <n v="300"/>
  </r>
  <r>
    <x v="252"/>
    <x v="0"/>
    <n v="175"/>
  </r>
  <r>
    <x v="253"/>
    <x v="0"/>
    <n v="150"/>
  </r>
  <r>
    <x v="254"/>
    <x v="0"/>
    <n v="400"/>
  </r>
  <r>
    <x v="255"/>
    <x v="0"/>
    <n v="275"/>
  </r>
  <r>
    <x v="256"/>
    <x v="0"/>
    <n v="150"/>
  </r>
  <r>
    <x v="257"/>
    <x v="0"/>
    <n v="375"/>
  </r>
  <r>
    <x v="258"/>
    <x v="0"/>
    <n v="750"/>
  </r>
  <r>
    <x v="259"/>
    <x v="0"/>
    <n v="325"/>
  </r>
  <r>
    <x v="260"/>
    <x v="0"/>
    <n v="150"/>
  </r>
  <r>
    <x v="261"/>
    <x v="0"/>
    <n v="725"/>
  </r>
  <r>
    <x v="262"/>
    <x v="0"/>
    <n v="700"/>
  </r>
  <r>
    <x v="263"/>
    <x v="0"/>
    <n v="200"/>
  </r>
  <r>
    <x v="264"/>
    <x v="0"/>
    <n v="150"/>
  </r>
  <r>
    <x v="265"/>
    <x v="0"/>
    <n v="200"/>
  </r>
  <r>
    <x v="266"/>
    <x v="0"/>
    <n v="200"/>
  </r>
  <r>
    <x v="267"/>
    <x v="0"/>
    <n v="275"/>
  </r>
  <r>
    <x v="268"/>
    <x v="0"/>
    <n v="250"/>
  </r>
  <r>
    <x v="269"/>
    <x v="0"/>
    <n v="150"/>
  </r>
  <r>
    <x v="270"/>
    <x v="0"/>
    <n v="200"/>
  </r>
  <r>
    <x v="271"/>
    <x v="0"/>
    <n v="1025"/>
  </r>
  <r>
    <x v="272"/>
    <x v="0"/>
    <n v="725"/>
  </r>
  <r>
    <x v="273"/>
    <x v="0"/>
    <n v="325"/>
  </r>
  <r>
    <x v="274"/>
    <x v="0"/>
    <n v="875"/>
  </r>
  <r>
    <x v="275"/>
    <x v="0"/>
    <n v="650"/>
  </r>
  <r>
    <x v="276"/>
    <x v="0"/>
    <n v="450"/>
  </r>
  <r>
    <x v="277"/>
    <x v="0"/>
    <n v="825"/>
  </r>
  <r>
    <x v="278"/>
    <x v="0"/>
    <n v="625"/>
  </r>
  <r>
    <x v="279"/>
    <x v="0"/>
    <n v="150"/>
  </r>
  <r>
    <x v="280"/>
    <x v="0"/>
    <n v="150"/>
  </r>
  <r>
    <x v="281"/>
    <x v="0"/>
    <n v="675"/>
  </r>
  <r>
    <x v="282"/>
    <x v="0"/>
    <n v="750"/>
  </r>
  <r>
    <x v="283"/>
    <x v="0"/>
    <n v="550"/>
  </r>
  <r>
    <x v="284"/>
    <x v="0"/>
    <n v="325"/>
  </r>
  <r>
    <x v="285"/>
    <x v="0"/>
    <n v="150"/>
  </r>
  <r>
    <x v="286"/>
    <x v="0"/>
    <n v="275"/>
  </r>
  <r>
    <x v="287"/>
    <x v="0"/>
    <n v="275"/>
  </r>
  <r>
    <x v="288"/>
    <x v="0"/>
    <n v="150"/>
  </r>
  <r>
    <x v="289"/>
    <x v="0"/>
    <n v="300"/>
  </r>
  <r>
    <x v="290"/>
    <x v="0"/>
    <n v="425"/>
  </r>
  <r>
    <x v="291"/>
    <x v="0"/>
    <n v="300"/>
  </r>
  <r>
    <x v="292"/>
    <x v="0"/>
    <n v="150"/>
  </r>
  <r>
    <x v="293"/>
    <x v="0"/>
    <n v="150"/>
  </r>
  <r>
    <x v="294"/>
    <x v="0"/>
    <n v="250"/>
  </r>
  <r>
    <x v="295"/>
    <x v="0"/>
    <n v="150"/>
  </r>
  <r>
    <x v="296"/>
    <x v="0"/>
    <n v="150"/>
  </r>
  <r>
    <x v="297"/>
    <x v="0"/>
    <n v="275"/>
  </r>
  <r>
    <x v="298"/>
    <x v="0"/>
    <n v="325"/>
  </r>
  <r>
    <x v="299"/>
    <x v="0"/>
    <n v="350"/>
  </r>
  <r>
    <x v="300"/>
    <x v="0"/>
    <n v="200"/>
  </r>
  <r>
    <x v="301"/>
    <x v="0"/>
    <n v="275"/>
  </r>
  <r>
    <x v="302"/>
    <x v="0"/>
    <n v="575"/>
  </r>
  <r>
    <x v="303"/>
    <x v="0"/>
    <n v="300"/>
  </r>
  <r>
    <x v="304"/>
    <x v="0"/>
    <n v="425"/>
  </r>
  <r>
    <x v="305"/>
    <x v="0"/>
    <n v="450"/>
  </r>
  <r>
    <x v="306"/>
    <x v="0"/>
    <n v="450"/>
  </r>
  <r>
    <x v="307"/>
    <x v="0"/>
    <n v="250"/>
  </r>
  <r>
    <x v="308"/>
    <x v="0"/>
    <n v="175"/>
  </r>
  <r>
    <x v="309"/>
    <x v="0"/>
    <n v="150"/>
  </r>
  <r>
    <x v="310"/>
    <x v="0"/>
    <n v="225"/>
  </r>
  <r>
    <x v="311"/>
    <x v="0"/>
    <n v="350"/>
  </r>
  <r>
    <x v="312"/>
    <x v="0"/>
    <n v="150"/>
  </r>
  <r>
    <x v="313"/>
    <x v="0"/>
    <n v="150"/>
  </r>
  <r>
    <x v="314"/>
    <x v="0"/>
    <n v="725"/>
  </r>
  <r>
    <x v="315"/>
    <x v="0"/>
    <n v="575"/>
  </r>
  <r>
    <x v="316"/>
    <x v="0"/>
    <n v="700"/>
  </r>
  <r>
    <x v="317"/>
    <x v="0"/>
    <n v="475"/>
  </r>
  <r>
    <x v="318"/>
    <x v="0"/>
    <n v="650"/>
  </r>
  <r>
    <x v="319"/>
    <x v="0"/>
    <n v="750"/>
  </r>
  <r>
    <x v="320"/>
    <x v="0"/>
    <n v="700"/>
  </r>
  <r>
    <x v="321"/>
    <x v="0"/>
    <n v="725"/>
  </r>
  <r>
    <x v="322"/>
    <x v="0"/>
    <n v="550"/>
  </r>
  <r>
    <x v="323"/>
    <x v="0"/>
    <n v="725"/>
  </r>
  <r>
    <x v="324"/>
    <x v="0"/>
    <n v="275"/>
  </r>
  <r>
    <x v="325"/>
    <x v="0"/>
    <n v="800"/>
  </r>
  <r>
    <x v="326"/>
    <x v="0"/>
    <n v="350"/>
  </r>
  <r>
    <x v="327"/>
    <x v="0"/>
    <n v="800"/>
  </r>
  <r>
    <x v="328"/>
    <x v="0"/>
    <n v="825"/>
  </r>
  <r>
    <x v="329"/>
    <x v="0"/>
    <n v="825"/>
  </r>
  <r>
    <x v="330"/>
    <x v="0"/>
    <n v="400"/>
  </r>
  <r>
    <x v="331"/>
    <x v="0"/>
    <n v="625"/>
  </r>
  <r>
    <x v="332"/>
    <x v="0"/>
    <n v="400"/>
  </r>
  <r>
    <x v="333"/>
    <x v="0"/>
    <n v="475"/>
  </r>
  <r>
    <x v="334"/>
    <x v="0"/>
    <n v="650"/>
  </r>
  <r>
    <x v="335"/>
    <x v="0"/>
    <n v="475"/>
  </r>
  <r>
    <x v="336"/>
    <x v="0"/>
    <n v="625"/>
  </r>
  <r>
    <x v="337"/>
    <x v="0"/>
    <n v="525"/>
  </r>
  <r>
    <x v="338"/>
    <x v="0"/>
    <n v="625"/>
  </r>
  <r>
    <x v="339"/>
    <x v="0"/>
    <n v="375"/>
  </r>
  <r>
    <x v="340"/>
    <x v="0"/>
    <n v="525"/>
  </r>
  <r>
    <x v="341"/>
    <x v="0"/>
    <n v="475"/>
  </r>
  <r>
    <x v="342"/>
    <x v="0"/>
    <n v="650"/>
  </r>
  <r>
    <x v="343"/>
    <x v="0"/>
    <n v="375"/>
  </r>
  <r>
    <x v="344"/>
    <x v="0"/>
    <n v="700"/>
  </r>
  <r>
    <x v="345"/>
    <x v="0"/>
    <n v="525"/>
  </r>
  <r>
    <x v="346"/>
    <x v="0"/>
    <n v="925"/>
  </r>
  <r>
    <x v="347"/>
    <x v="0"/>
    <n v="250"/>
  </r>
  <r>
    <x v="348"/>
    <x v="0"/>
    <n v="900"/>
  </r>
  <r>
    <x v="349"/>
    <x v="0"/>
    <n v="825"/>
  </r>
  <r>
    <x v="350"/>
    <x v="0"/>
    <n v="750"/>
  </r>
  <r>
    <x v="351"/>
    <x v="0"/>
    <n v="1100"/>
  </r>
  <r>
    <x v="352"/>
    <x v="0"/>
    <n v="1200"/>
  </r>
  <r>
    <x v="353"/>
    <x v="0"/>
    <n v="850"/>
  </r>
  <r>
    <x v="354"/>
    <x v="0"/>
    <n v="550"/>
  </r>
  <r>
    <x v="355"/>
    <x v="0"/>
    <n v="850"/>
  </r>
  <r>
    <x v="356"/>
    <x v="0"/>
    <n v="825"/>
  </r>
  <r>
    <x v="357"/>
    <x v="0"/>
    <n v="925"/>
  </r>
  <r>
    <x v="358"/>
    <x v="0"/>
    <n v="925"/>
  </r>
  <r>
    <x v="359"/>
    <x v="0"/>
    <n v="1525"/>
  </r>
  <r>
    <x v="360"/>
    <x v="0"/>
    <n v="375"/>
  </r>
  <r>
    <x v="361"/>
    <x v="0"/>
    <n v="900"/>
  </r>
  <r>
    <x v="362"/>
    <x v="0"/>
    <n v="1100"/>
  </r>
  <r>
    <x v="363"/>
    <x v="0"/>
    <n v="550"/>
  </r>
  <r>
    <x v="364"/>
    <x v="0"/>
    <n v="550"/>
  </r>
  <r>
    <x v="365"/>
    <x v="0"/>
    <n v="375"/>
  </r>
  <r>
    <x v="366"/>
    <x v="0"/>
    <n v="650"/>
  </r>
  <r>
    <x v="367"/>
    <x v="0"/>
    <n v="700"/>
  </r>
  <r>
    <x v="368"/>
    <x v="0"/>
    <n v="975"/>
  </r>
  <r>
    <x v="369"/>
    <x v="0"/>
    <n v="1000"/>
  </r>
  <r>
    <x v="370"/>
    <x v="0"/>
    <n v="700"/>
  </r>
  <r>
    <x v="371"/>
    <x v="0"/>
    <n v="750"/>
  </r>
  <r>
    <x v="372"/>
    <x v="0"/>
    <n v="625"/>
  </r>
  <r>
    <x v="373"/>
    <x v="0"/>
    <n v="475"/>
  </r>
  <r>
    <x v="374"/>
    <x v="0"/>
    <n v="775"/>
  </r>
  <r>
    <x v="375"/>
    <x v="0"/>
    <n v="525"/>
  </r>
  <r>
    <x v="376"/>
    <x v="0"/>
    <n v="400"/>
  </r>
  <r>
    <x v="377"/>
    <x v="0"/>
    <n v="1100"/>
  </r>
  <r>
    <x v="378"/>
    <x v="0"/>
    <n v="700"/>
  </r>
  <r>
    <x v="379"/>
    <x v="0"/>
    <n v="450"/>
  </r>
  <r>
    <x v="380"/>
    <x v="0"/>
    <n v="300"/>
  </r>
  <r>
    <x v="381"/>
    <x v="0"/>
    <n v="450"/>
  </r>
  <r>
    <x v="382"/>
    <x v="0"/>
    <n v="325"/>
  </r>
  <r>
    <x v="383"/>
    <x v="0"/>
    <n v="325"/>
  </r>
  <r>
    <x v="384"/>
    <x v="0"/>
    <n v="450"/>
  </r>
  <r>
    <x v="385"/>
    <x v="0"/>
    <n v="675"/>
  </r>
  <r>
    <x v="386"/>
    <x v="0"/>
    <n v="825"/>
  </r>
  <r>
    <x v="387"/>
    <x v="0"/>
    <n v="375"/>
  </r>
  <r>
    <x v="388"/>
    <x v="0"/>
    <n v="425"/>
  </r>
  <r>
    <x v="389"/>
    <x v="0"/>
    <n v="375"/>
  </r>
  <r>
    <x v="390"/>
    <x v="0"/>
    <n v="450"/>
  </r>
  <r>
    <x v="391"/>
    <x v="0"/>
    <n v="675"/>
  </r>
  <r>
    <x v="392"/>
    <x v="0"/>
    <n v="375"/>
  </r>
  <r>
    <x v="393"/>
    <x v="0"/>
    <n v="550"/>
  </r>
  <r>
    <x v="394"/>
    <x v="0"/>
    <n v="225"/>
  </r>
  <r>
    <x v="395"/>
    <x v="0"/>
    <n v="225"/>
  </r>
  <r>
    <x v="396"/>
    <x v="0"/>
    <n v="775"/>
  </r>
  <r>
    <x v="397"/>
    <x v="0"/>
    <n v="325"/>
  </r>
  <r>
    <x v="398"/>
    <x v="0"/>
    <n v="275"/>
  </r>
  <r>
    <x v="399"/>
    <x v="0"/>
    <n v="275"/>
  </r>
  <r>
    <x v="400"/>
    <x v="0"/>
    <n v="350"/>
  </r>
  <r>
    <x v="401"/>
    <x v="0"/>
    <n v="275"/>
  </r>
  <r>
    <x v="402"/>
    <x v="0"/>
    <n v="150"/>
  </r>
  <r>
    <x v="403"/>
    <x v="0"/>
    <n v="900"/>
  </r>
  <r>
    <x v="404"/>
    <x v="0"/>
    <n v="375"/>
  </r>
  <r>
    <x v="405"/>
    <x v="0"/>
    <n v="150"/>
  </r>
  <r>
    <x v="406"/>
    <x v="0"/>
    <n v="150"/>
  </r>
  <r>
    <x v="407"/>
    <x v="0"/>
    <n v="325"/>
  </r>
  <r>
    <x v="408"/>
    <x v="0"/>
    <n v="150"/>
  </r>
  <r>
    <x v="409"/>
    <x v="0"/>
    <n v="500"/>
  </r>
  <r>
    <x v="410"/>
    <x v="0"/>
    <n v="150"/>
  </r>
  <r>
    <x v="411"/>
    <x v="0"/>
    <n v="375"/>
  </r>
  <r>
    <x v="412"/>
    <x v="0"/>
    <n v="150"/>
  </r>
  <r>
    <x v="413"/>
    <x v="0"/>
    <n v="600"/>
  </r>
  <r>
    <x v="414"/>
    <x v="0"/>
    <n v="150"/>
  </r>
  <r>
    <x v="415"/>
    <x v="0"/>
    <n v="150"/>
  </r>
  <r>
    <x v="416"/>
    <x v="0"/>
    <n v="300"/>
  </r>
  <r>
    <x v="417"/>
    <x v="0"/>
    <n v="575"/>
  </r>
  <r>
    <x v="418"/>
    <x v="0"/>
    <n v="325"/>
  </r>
  <r>
    <x v="419"/>
    <x v="0"/>
    <n v="250"/>
  </r>
  <r>
    <x v="420"/>
    <x v="0"/>
    <n v="250"/>
  </r>
  <r>
    <x v="421"/>
    <x v="0"/>
    <n v="250"/>
  </r>
  <r>
    <x v="422"/>
    <x v="0"/>
    <n v="250"/>
  </r>
  <r>
    <x v="423"/>
    <x v="0"/>
    <n v="275"/>
  </r>
  <r>
    <x v="424"/>
    <x v="0"/>
    <n v="150"/>
  </r>
  <r>
    <x v="425"/>
    <x v="0"/>
    <n v="675"/>
  </r>
  <r>
    <x v="426"/>
    <x v="0"/>
    <n v="500"/>
  </r>
  <r>
    <x v="427"/>
    <x v="0"/>
    <n v="200"/>
  </r>
  <r>
    <x v="428"/>
    <x v="0"/>
    <n v="150"/>
  </r>
  <r>
    <x v="429"/>
    <x v="0"/>
    <n v="525"/>
  </r>
  <r>
    <x v="430"/>
    <x v="0"/>
    <n v="600"/>
  </r>
  <r>
    <x v="431"/>
    <x v="0"/>
    <n v="150"/>
  </r>
  <r>
    <x v="432"/>
    <x v="0"/>
    <n v="550"/>
  </r>
  <r>
    <x v="433"/>
    <x v="0"/>
    <n v="325"/>
  </r>
  <r>
    <x v="434"/>
    <x v="0"/>
    <n v="150"/>
  </r>
  <r>
    <x v="435"/>
    <x v="0"/>
    <n v="325"/>
  </r>
  <r>
    <x v="436"/>
    <x v="0"/>
    <n v="875"/>
  </r>
  <r>
    <x v="437"/>
    <x v="0"/>
    <n v="325"/>
  </r>
  <r>
    <x v="438"/>
    <x v="0"/>
    <n v="200"/>
  </r>
  <r>
    <x v="439"/>
    <x v="0"/>
    <n v="150"/>
  </r>
  <r>
    <x v="440"/>
    <x v="0"/>
    <n v="200"/>
  </r>
  <r>
    <x v="441"/>
    <x v="0"/>
    <n v="575"/>
  </r>
  <r>
    <x v="442"/>
    <x v="0"/>
    <n v="625"/>
  </r>
  <r>
    <x v="443"/>
    <x v="0"/>
    <n v="250"/>
  </r>
  <r>
    <x v="444"/>
    <x v="0"/>
    <n v="675"/>
  </r>
  <r>
    <x v="445"/>
    <x v="0"/>
    <n v="350"/>
  </r>
  <r>
    <x v="446"/>
    <x v="0"/>
    <n v="150"/>
  </r>
  <r>
    <x v="447"/>
    <x v="0"/>
    <n v="575"/>
  </r>
  <r>
    <x v="448"/>
    <x v="0"/>
    <n v="250"/>
  </r>
  <r>
    <x v="449"/>
    <x v="0"/>
    <n v="150"/>
  </r>
  <r>
    <x v="450"/>
    <x v="0"/>
    <n v="350"/>
  </r>
  <r>
    <x v="451"/>
    <x v="0"/>
    <n v="150"/>
  </r>
  <r>
    <x v="452"/>
    <x v="0"/>
    <n v="275"/>
  </r>
  <r>
    <x v="453"/>
    <x v="0"/>
    <n v="200"/>
  </r>
  <r>
    <x v="454"/>
    <x v="0"/>
    <n v="200"/>
  </r>
  <r>
    <x v="455"/>
    <x v="0"/>
    <n v="200"/>
  </r>
  <r>
    <x v="456"/>
    <x v="0"/>
    <n v="200"/>
  </r>
  <r>
    <x v="457"/>
    <x v="0"/>
    <n v="200"/>
  </r>
  <r>
    <x v="458"/>
    <x v="0"/>
    <n v="625"/>
  </r>
  <r>
    <x v="459"/>
    <x v="0"/>
    <n v="750"/>
  </r>
  <r>
    <x v="460"/>
    <x v="0"/>
    <n v="575"/>
  </r>
  <r>
    <x v="461"/>
    <x v="0"/>
    <n v="975"/>
  </r>
  <r>
    <x v="462"/>
    <x v="0"/>
    <n v="550"/>
  </r>
  <r>
    <x v="463"/>
    <x v="0"/>
    <n v="250"/>
  </r>
  <r>
    <x v="464"/>
    <x v="0"/>
    <n v="800"/>
  </r>
  <r>
    <x v="465"/>
    <x v="0"/>
    <n v="425"/>
  </r>
  <r>
    <x v="466"/>
    <x v="0"/>
    <n v="475"/>
  </r>
  <r>
    <x v="467"/>
    <x v="0"/>
    <n v="300"/>
  </r>
  <r>
    <x v="468"/>
    <x v="0"/>
    <n v="300"/>
  </r>
  <r>
    <x v="469"/>
    <x v="0"/>
    <n v="550"/>
  </r>
  <r>
    <x v="470"/>
    <x v="0"/>
    <n v="400"/>
  </r>
  <r>
    <x v="471"/>
    <x v="0"/>
    <n v="275"/>
  </r>
  <r>
    <x v="472"/>
    <x v="0"/>
    <n v="425"/>
  </r>
  <r>
    <x v="473"/>
    <x v="0"/>
    <n v="800"/>
  </r>
  <r>
    <x v="474"/>
    <x v="0"/>
    <n v="625"/>
  </r>
  <r>
    <x v="475"/>
    <x v="0"/>
    <n v="250"/>
  </r>
  <r>
    <x v="476"/>
    <x v="0"/>
    <n v="525"/>
  </r>
  <r>
    <x v="477"/>
    <x v="0"/>
    <n v="250"/>
  </r>
  <r>
    <x v="478"/>
    <x v="0"/>
    <n v="250"/>
  </r>
  <r>
    <x v="479"/>
    <x v="0"/>
    <n v="250"/>
  </r>
  <r>
    <x v="480"/>
    <x v="0"/>
    <n v="600"/>
  </r>
  <r>
    <x v="481"/>
    <x v="0"/>
    <n v="325"/>
  </r>
  <r>
    <x v="482"/>
    <x v="0"/>
    <n v="500"/>
  </r>
  <r>
    <x v="483"/>
    <x v="0"/>
    <n v="800"/>
  </r>
  <r>
    <x v="484"/>
    <x v="0"/>
    <n v="625"/>
  </r>
  <r>
    <x v="485"/>
    <x v="0"/>
    <n v="250"/>
  </r>
  <r>
    <x v="486"/>
    <x v="0"/>
    <n v="650"/>
  </r>
  <r>
    <x v="487"/>
    <x v="0"/>
    <n v="425"/>
  </r>
  <r>
    <x v="488"/>
    <x v="0"/>
    <n v="675"/>
  </r>
  <r>
    <x v="489"/>
    <x v="0"/>
    <n v="550"/>
  </r>
  <r>
    <x v="490"/>
    <x v="0"/>
    <n v="850"/>
  </r>
  <r>
    <x v="491"/>
    <x v="0"/>
    <n v="575"/>
  </r>
  <r>
    <x v="492"/>
    <x v="0"/>
    <n v="1025"/>
  </r>
  <r>
    <x v="493"/>
    <x v="0"/>
    <n v="1100"/>
  </r>
  <r>
    <x v="494"/>
    <x v="0"/>
    <n v="725"/>
  </r>
  <r>
    <x v="495"/>
    <x v="0"/>
    <n v="675"/>
  </r>
  <r>
    <x v="496"/>
    <x v="0"/>
    <n v="800"/>
  </r>
  <r>
    <x v="497"/>
    <x v="0"/>
    <n v="1125"/>
  </r>
  <r>
    <x v="498"/>
    <x v="0"/>
    <n v="1100"/>
  </r>
  <r>
    <x v="499"/>
    <x v="0"/>
    <n v="1175"/>
  </r>
  <r>
    <x v="500"/>
    <x v="0"/>
    <n v="700"/>
  </r>
  <r>
    <x v="501"/>
    <x v="0"/>
    <n v="325"/>
  </r>
  <r>
    <x v="502"/>
    <x v="0"/>
    <n v="375"/>
  </r>
  <r>
    <x v="503"/>
    <x v="0"/>
    <n v="1075"/>
  </r>
  <r>
    <x v="504"/>
    <x v="0"/>
    <n v="700"/>
  </r>
  <r>
    <x v="505"/>
    <x v="0"/>
    <n v="925"/>
  </r>
  <r>
    <x v="506"/>
    <x v="0"/>
    <n v="250"/>
  </r>
  <r>
    <x v="507"/>
    <x v="0"/>
    <n v="50"/>
  </r>
  <r>
    <x v="508"/>
    <x v="0"/>
    <n v="700"/>
  </r>
  <r>
    <x v="509"/>
    <x v="0"/>
    <n v="250"/>
  </r>
  <r>
    <x v="510"/>
    <x v="0"/>
    <n v="525"/>
  </r>
  <r>
    <x v="511"/>
    <x v="0"/>
    <n v="900"/>
  </r>
  <r>
    <x v="512"/>
    <x v="0"/>
    <n v="250"/>
  </r>
  <r>
    <x v="513"/>
    <x v="0"/>
    <n v="675"/>
  </r>
  <r>
    <x v="514"/>
    <x v="0"/>
    <n v="600"/>
  </r>
  <r>
    <x v="515"/>
    <x v="0"/>
    <n v="225"/>
  </r>
  <r>
    <x v="516"/>
    <x v="0"/>
    <n v="225"/>
  </r>
  <r>
    <x v="517"/>
    <x v="0"/>
    <n v="450"/>
  </r>
  <r>
    <x v="518"/>
    <x v="0"/>
    <n v="525"/>
  </r>
  <r>
    <x v="519"/>
    <x v="0"/>
    <n v="350"/>
  </r>
  <r>
    <x v="520"/>
    <x v="0"/>
    <n v="350"/>
  </r>
  <r>
    <x v="521"/>
    <x v="0"/>
    <n v="225"/>
  </r>
  <r>
    <x v="522"/>
    <x v="0"/>
    <n v="150"/>
  </r>
  <r>
    <x v="523"/>
    <x v="0"/>
    <n v="800"/>
  </r>
  <r>
    <x v="524"/>
    <x v="0"/>
    <n v="350"/>
  </r>
  <r>
    <x v="525"/>
    <x v="0"/>
    <n v="150"/>
  </r>
  <r>
    <x v="526"/>
    <x v="0"/>
    <n v="475"/>
  </r>
  <r>
    <x v="527"/>
    <x v="0"/>
    <n v="650"/>
  </r>
  <r>
    <x v="528"/>
    <x v="0"/>
    <n v="400"/>
  </r>
  <r>
    <x v="529"/>
    <x v="0"/>
    <n v="775"/>
  </r>
  <r>
    <x v="530"/>
    <x v="0"/>
    <n v="750"/>
  </r>
  <r>
    <x v="531"/>
    <x v="0"/>
    <n v="550"/>
  </r>
  <r>
    <x v="532"/>
    <x v="0"/>
    <n v="300"/>
  </r>
  <r>
    <x v="533"/>
    <x v="0"/>
    <n v="375"/>
  </r>
  <r>
    <x v="534"/>
    <x v="0"/>
    <n v="450"/>
  </r>
  <r>
    <x v="535"/>
    <x v="0"/>
    <n v="150"/>
  </r>
  <r>
    <x v="536"/>
    <x v="0"/>
    <n v="450"/>
  </r>
  <r>
    <x v="537"/>
    <x v="0"/>
    <n v="800"/>
  </r>
  <r>
    <x v="538"/>
    <x v="0"/>
    <n v="575"/>
  </r>
  <r>
    <x v="539"/>
    <x v="0"/>
    <n v="525"/>
  </r>
  <r>
    <x v="540"/>
    <x v="0"/>
    <n v="375"/>
  </r>
  <r>
    <x v="541"/>
    <x v="0"/>
    <n v="150"/>
  </r>
  <r>
    <x v="542"/>
    <x v="0"/>
    <n v="400"/>
  </r>
  <r>
    <x v="543"/>
    <x v="0"/>
    <n v="800"/>
  </r>
  <r>
    <x v="544"/>
    <x v="0"/>
    <n v="550"/>
  </r>
  <r>
    <x v="545"/>
    <x v="0"/>
    <n v="700"/>
  </r>
  <r>
    <x v="546"/>
    <x v="0"/>
    <n v="800"/>
  </r>
  <r>
    <x v="547"/>
    <x v="0"/>
    <n v="425"/>
  </r>
  <r>
    <x v="548"/>
    <x v="0"/>
    <n v="250"/>
  </r>
  <r>
    <x v="549"/>
    <x v="0"/>
    <n v="400"/>
  </r>
  <r>
    <x v="550"/>
    <x v="0"/>
    <n v="250"/>
  </r>
  <r>
    <x v="551"/>
    <x v="0"/>
    <n v="525"/>
  </r>
  <r>
    <x v="552"/>
    <x v="0"/>
    <n v="325"/>
  </r>
  <r>
    <x v="553"/>
    <x v="0"/>
    <n v="250"/>
  </r>
  <r>
    <x v="554"/>
    <x v="0"/>
    <n v="375"/>
  </r>
  <r>
    <x v="555"/>
    <x v="0"/>
    <n v="350"/>
  </r>
  <r>
    <x v="556"/>
    <x v="0"/>
    <n v="875"/>
  </r>
  <r>
    <x v="557"/>
    <x v="0"/>
    <n v="1000"/>
  </r>
  <r>
    <x v="558"/>
    <x v="0"/>
    <n v="275"/>
  </r>
  <r>
    <x v="559"/>
    <x v="0"/>
    <n v="250"/>
  </r>
  <r>
    <x v="560"/>
    <x v="0"/>
    <n v="650"/>
  </r>
  <r>
    <x v="561"/>
    <x v="0"/>
    <n v="775"/>
  </r>
  <r>
    <x v="562"/>
    <x v="0"/>
    <n v="725"/>
  </r>
  <r>
    <x v="563"/>
    <x v="0"/>
    <n v="275"/>
  </r>
  <r>
    <x v="564"/>
    <x v="0"/>
    <n v="550"/>
  </r>
  <r>
    <x v="565"/>
    <x v="0"/>
    <n v="250"/>
  </r>
  <r>
    <x v="566"/>
    <x v="0"/>
    <n v="1150"/>
  </r>
  <r>
    <x v="567"/>
    <x v="0"/>
    <n v="1650"/>
  </r>
  <r>
    <x v="568"/>
    <x v="0"/>
    <n v="1500"/>
  </r>
  <r>
    <x v="569"/>
    <x v="0"/>
    <n v="1650"/>
  </r>
  <r>
    <x v="570"/>
    <x v="0"/>
    <n v="1500"/>
  </r>
  <r>
    <x v="571"/>
    <x v="0"/>
    <n v="550"/>
  </r>
  <r>
    <x v="572"/>
    <x v="0"/>
    <n v="425"/>
  </r>
  <r>
    <x v="573"/>
    <x v="0"/>
    <n v="850"/>
  </r>
  <r>
    <x v="574"/>
    <x v="0"/>
    <n v="600"/>
  </r>
  <r>
    <x v="575"/>
    <x v="0"/>
    <n v="675"/>
  </r>
  <r>
    <x v="576"/>
    <x v="0"/>
    <n v="1000"/>
  </r>
  <r>
    <x v="577"/>
    <x v="0"/>
    <n v="700"/>
  </r>
  <r>
    <x v="578"/>
    <x v="0"/>
    <n v="825"/>
  </r>
  <r>
    <x v="579"/>
    <x v="0"/>
    <n v="675"/>
  </r>
  <r>
    <x v="580"/>
    <x v="0"/>
    <n v="925"/>
  </r>
  <r>
    <x v="581"/>
    <x v="0"/>
    <n v="675"/>
  </r>
  <r>
    <x v="582"/>
    <x v="0"/>
    <n v="525"/>
  </r>
  <r>
    <x v="583"/>
    <x v="0"/>
    <n v="400"/>
  </r>
  <r>
    <x v="584"/>
    <x v="0"/>
    <n v="375"/>
  </r>
  <r>
    <x v="585"/>
    <x v="0"/>
    <n v="700"/>
  </r>
  <r>
    <x v="586"/>
    <x v="0"/>
    <n v="425"/>
  </r>
  <r>
    <x v="587"/>
    <x v="0"/>
    <n v="500"/>
  </r>
  <r>
    <x v="588"/>
    <x v="0"/>
    <n v="350"/>
  </r>
  <r>
    <x v="589"/>
    <x v="0"/>
    <n v="425"/>
  </r>
  <r>
    <x v="590"/>
    <x v="0"/>
    <n v="675"/>
  </r>
  <r>
    <x v="591"/>
    <x v="0"/>
    <n v="425"/>
  </r>
  <r>
    <x v="592"/>
    <x v="0"/>
    <n v="550"/>
  </r>
  <r>
    <x v="593"/>
    <x v="0"/>
    <n v="525"/>
  </r>
  <r>
    <x v="594"/>
    <x v="0"/>
    <n v="400"/>
  </r>
  <r>
    <x v="595"/>
    <x v="0"/>
    <n v="425"/>
  </r>
  <r>
    <x v="596"/>
    <x v="0"/>
    <n v="825"/>
  </r>
  <r>
    <x v="597"/>
    <x v="0"/>
    <n v="475"/>
  </r>
  <r>
    <x v="598"/>
    <x v="0"/>
    <n v="775"/>
  </r>
  <r>
    <x v="599"/>
    <x v="0"/>
    <n v="700"/>
  </r>
  <r>
    <x v="600"/>
    <x v="0"/>
    <n v="225"/>
  </r>
  <r>
    <x v="601"/>
    <x v="0"/>
    <n v="250"/>
  </r>
  <r>
    <x v="602"/>
    <x v="0"/>
    <n v="200"/>
  </r>
  <r>
    <x v="603"/>
    <x v="0"/>
    <n v="200"/>
  </r>
  <r>
    <x v="604"/>
    <x v="0"/>
    <n v="200"/>
  </r>
  <r>
    <x v="605"/>
    <x v="0"/>
    <n v="475"/>
  </r>
  <r>
    <x v="606"/>
    <x v="0"/>
    <n v="450"/>
  </r>
  <r>
    <x v="607"/>
    <x v="0"/>
    <n v="300"/>
  </r>
  <r>
    <x v="608"/>
    <x v="0"/>
    <n v="450"/>
  </r>
  <r>
    <x v="609"/>
    <x v="0"/>
    <n v="325"/>
  </r>
  <r>
    <x v="610"/>
    <x v="0"/>
    <n v="200"/>
  </r>
  <r>
    <x v="611"/>
    <x v="0"/>
    <n v="800"/>
  </r>
  <r>
    <x v="612"/>
    <x v="0"/>
    <n v="400"/>
  </r>
  <r>
    <x v="613"/>
    <x v="0"/>
    <n v="450"/>
  </r>
  <r>
    <x v="614"/>
    <x v="0"/>
    <n v="400"/>
  </r>
  <r>
    <x v="615"/>
    <x v="0"/>
    <n v="300"/>
  </r>
  <r>
    <x v="616"/>
    <x v="0"/>
    <n v="550"/>
  </r>
  <r>
    <x v="617"/>
    <x v="0"/>
    <n v="450"/>
  </r>
  <r>
    <x v="618"/>
    <x v="0"/>
    <n v="150"/>
  </r>
  <r>
    <x v="619"/>
    <x v="0"/>
    <n v="275"/>
  </r>
  <r>
    <x v="620"/>
    <x v="0"/>
    <n v="250"/>
  </r>
  <r>
    <x v="621"/>
    <x v="0"/>
    <n v="150"/>
  </r>
  <r>
    <x v="622"/>
    <x v="0"/>
    <n v="150"/>
  </r>
  <r>
    <x v="623"/>
    <x v="0"/>
    <n v="275"/>
  </r>
  <r>
    <x v="624"/>
    <x v="0"/>
    <n v="150"/>
  </r>
  <r>
    <x v="625"/>
    <x v="0"/>
    <n v="150"/>
  </r>
  <r>
    <x v="626"/>
    <x v="0"/>
    <n v="150"/>
  </r>
  <r>
    <x v="627"/>
    <x v="0"/>
    <n v="150"/>
  </r>
  <r>
    <x v="628"/>
    <x v="0"/>
    <n v="200"/>
  </r>
  <r>
    <x v="629"/>
    <x v="0"/>
    <n v="175"/>
  </r>
  <r>
    <x v="630"/>
    <x v="0"/>
    <n v="150"/>
  </r>
  <r>
    <x v="631"/>
    <x v="0"/>
    <n v="150"/>
  </r>
  <r>
    <x v="632"/>
    <x v="0"/>
    <n v="250"/>
  </r>
  <r>
    <x v="633"/>
    <x v="0"/>
    <n v="275"/>
  </r>
  <r>
    <x v="634"/>
    <x v="0"/>
    <n v="350"/>
  </r>
  <r>
    <x v="635"/>
    <x v="0"/>
    <n v="225"/>
  </r>
  <r>
    <x v="636"/>
    <x v="0"/>
    <n v="275"/>
  </r>
  <r>
    <x v="637"/>
    <x v="0"/>
    <n v="250"/>
  </r>
  <r>
    <x v="638"/>
    <x v="0"/>
    <n v="250"/>
  </r>
  <r>
    <x v="639"/>
    <x v="0"/>
    <n v="650"/>
  </r>
  <r>
    <x v="640"/>
    <x v="0"/>
    <n v="150"/>
  </r>
  <r>
    <x v="641"/>
    <x v="0"/>
    <n v="275"/>
  </r>
  <r>
    <x v="642"/>
    <x v="0"/>
    <n v="150"/>
  </r>
  <r>
    <x v="643"/>
    <x v="0"/>
    <n v="375"/>
  </r>
  <r>
    <x v="644"/>
    <x v="0"/>
    <n v="275"/>
  </r>
  <r>
    <x v="645"/>
    <x v="0"/>
    <n v="525"/>
  </r>
  <r>
    <x v="646"/>
    <x v="0"/>
    <n v="150"/>
  </r>
  <r>
    <x v="647"/>
    <x v="0"/>
    <n v="225"/>
  </r>
  <r>
    <x v="648"/>
    <x v="0"/>
    <n v="175"/>
  </r>
  <r>
    <x v="649"/>
    <x v="0"/>
    <n v="225"/>
  </r>
  <r>
    <x v="650"/>
    <x v="0"/>
    <n v="175"/>
  </r>
  <r>
    <x v="651"/>
    <x v="0"/>
    <n v="150"/>
  </r>
  <r>
    <x v="652"/>
    <x v="0"/>
    <n v="600"/>
  </r>
  <r>
    <x v="653"/>
    <x v="0"/>
    <n v="150"/>
  </r>
  <r>
    <x v="654"/>
    <x v="0"/>
    <n v="150"/>
  </r>
  <r>
    <x v="655"/>
    <x v="0"/>
    <n v="150"/>
  </r>
  <r>
    <x v="656"/>
    <x v="0"/>
    <n v="750"/>
  </r>
  <r>
    <x v="657"/>
    <x v="0"/>
    <n v="875"/>
  </r>
  <r>
    <x v="658"/>
    <x v="0"/>
    <n v="250"/>
  </r>
  <r>
    <x v="659"/>
    <x v="0"/>
    <n v="150"/>
  </r>
  <r>
    <x v="660"/>
    <x v="0"/>
    <n v="175"/>
  </r>
  <r>
    <x v="661"/>
    <x v="0"/>
    <n v="250"/>
  </r>
  <r>
    <x v="662"/>
    <x v="0"/>
    <n v="800"/>
  </r>
  <r>
    <x v="663"/>
    <x v="0"/>
    <n v="750"/>
  </r>
  <r>
    <x v="664"/>
    <x v="0"/>
    <n v="825"/>
  </r>
  <r>
    <x v="665"/>
    <x v="0"/>
    <n v="625"/>
  </r>
  <r>
    <x v="666"/>
    <x v="0"/>
    <n v="450"/>
  </r>
  <r>
    <x v="667"/>
    <x v="0"/>
    <n v="150"/>
  </r>
  <r>
    <x v="668"/>
    <x v="0"/>
    <n v="150"/>
  </r>
  <r>
    <x v="669"/>
    <x v="0"/>
    <n v="150"/>
  </r>
  <r>
    <x v="670"/>
    <x v="0"/>
    <n v="325"/>
  </r>
  <r>
    <x v="671"/>
    <x v="0"/>
    <n v="225"/>
  </r>
  <r>
    <x v="672"/>
    <x v="0"/>
    <n v="375"/>
  </r>
  <r>
    <x v="673"/>
    <x v="0"/>
    <n v="400"/>
  </r>
  <r>
    <x v="674"/>
    <x v="0"/>
    <n v="175"/>
  </r>
  <r>
    <x v="675"/>
    <x v="0"/>
    <n v="150"/>
  </r>
  <r>
    <x v="676"/>
    <x v="0"/>
    <n v="200"/>
  </r>
  <r>
    <x v="677"/>
    <x v="0"/>
    <n v="275"/>
  </r>
  <r>
    <x v="678"/>
    <x v="0"/>
    <n v="250"/>
  </r>
  <r>
    <x v="679"/>
    <x v="0"/>
    <n v="225"/>
  </r>
  <r>
    <x v="680"/>
    <x v="0"/>
    <n v="575"/>
  </r>
  <r>
    <x v="681"/>
    <x v="0"/>
    <n v="500"/>
  </r>
  <r>
    <x v="682"/>
    <x v="0"/>
    <n v="450"/>
  </r>
  <r>
    <x v="683"/>
    <x v="0"/>
    <n v="1325"/>
  </r>
  <r>
    <x v="684"/>
    <x v="0"/>
    <n v="975"/>
  </r>
  <r>
    <x v="685"/>
    <x v="0"/>
    <n v="1025"/>
  </r>
  <r>
    <x v="686"/>
    <x v="0"/>
    <n v="700"/>
  </r>
  <r>
    <x v="687"/>
    <x v="0"/>
    <n v="400"/>
  </r>
  <r>
    <x v="688"/>
    <x v="0"/>
    <n v="525"/>
  </r>
  <r>
    <x v="689"/>
    <x v="0"/>
    <n v="1125"/>
  </r>
  <r>
    <x v="690"/>
    <x v="0"/>
    <n v="1550"/>
  </r>
  <r>
    <x v="691"/>
    <x v="0"/>
    <n v="875"/>
  </r>
  <r>
    <x v="692"/>
    <x v="0"/>
    <n v="425"/>
  </r>
  <r>
    <x v="693"/>
    <x v="0"/>
    <n v="575"/>
  </r>
  <r>
    <x v="694"/>
    <x v="0"/>
    <n v="250"/>
  </r>
  <r>
    <x v="695"/>
    <x v="0"/>
    <n v="375"/>
  </r>
  <r>
    <x v="696"/>
    <x v="0"/>
    <n v="400"/>
  </r>
  <r>
    <x v="697"/>
    <x v="0"/>
    <n v="700"/>
  </r>
  <r>
    <x v="698"/>
    <x v="0"/>
    <n v="650"/>
  </r>
  <r>
    <x v="699"/>
    <x v="0"/>
    <n v="375"/>
  </r>
  <r>
    <x v="700"/>
    <x v="0"/>
    <n v="450"/>
  </r>
  <r>
    <x v="701"/>
    <x v="0"/>
    <n v="325"/>
  </r>
  <r>
    <x v="702"/>
    <x v="0"/>
    <n v="975"/>
  </r>
  <r>
    <x v="703"/>
    <x v="0"/>
    <n v="325"/>
  </r>
  <r>
    <x v="704"/>
    <x v="0"/>
    <n v="900"/>
  </r>
  <r>
    <x v="705"/>
    <x v="0"/>
    <n v="1100"/>
  </r>
  <r>
    <x v="706"/>
    <x v="0"/>
    <n v="500"/>
  </r>
  <r>
    <x v="707"/>
    <x v="0"/>
    <n v="425"/>
  </r>
  <r>
    <x v="708"/>
    <x v="0"/>
    <n v="500"/>
  </r>
  <r>
    <x v="709"/>
    <x v="0"/>
    <n v="350"/>
  </r>
  <r>
    <x v="710"/>
    <x v="0"/>
    <n v="375"/>
  </r>
  <r>
    <x v="711"/>
    <x v="0"/>
    <n v="525"/>
  </r>
  <r>
    <x v="712"/>
    <x v="0"/>
    <n v="525"/>
  </r>
  <r>
    <x v="713"/>
    <x v="0"/>
    <n v="650"/>
  </r>
  <r>
    <x v="714"/>
    <x v="0"/>
    <n v="600"/>
  </r>
  <r>
    <x v="715"/>
    <x v="0"/>
    <n v="250"/>
  </r>
  <r>
    <x v="716"/>
    <x v="0"/>
    <n v="675"/>
  </r>
  <r>
    <x v="717"/>
    <x v="0"/>
    <n v="1000"/>
  </r>
  <r>
    <x v="718"/>
    <x v="0"/>
    <n v="700"/>
  </r>
  <r>
    <x v="719"/>
    <x v="0"/>
    <n v="1025"/>
  </r>
  <r>
    <x v="720"/>
    <x v="0"/>
    <n v="1150"/>
  </r>
  <r>
    <x v="721"/>
    <x v="0"/>
    <n v="1100"/>
  </r>
  <r>
    <x v="722"/>
    <x v="0"/>
    <n v="800"/>
  </r>
  <r>
    <x v="723"/>
    <x v="0"/>
    <n v="900"/>
  </r>
  <r>
    <x v="724"/>
    <x v="0"/>
    <n v="625"/>
  </r>
  <r>
    <x v="725"/>
    <x v="0"/>
    <n v="725"/>
  </r>
  <r>
    <x v="726"/>
    <x v="0"/>
    <n v="1425"/>
  </r>
  <r>
    <x v="727"/>
    <x v="0"/>
    <n v="525"/>
  </r>
  <r>
    <x v="728"/>
    <x v="0"/>
    <n v="650"/>
  </r>
  <r>
    <x v="729"/>
    <x v="0"/>
    <n v="425"/>
  </r>
  <r>
    <x v="730"/>
    <x v="0"/>
    <n v="575"/>
  </r>
  <r>
    <x v="731"/>
    <x v="0"/>
    <n v="900"/>
  </r>
  <r>
    <x v="732"/>
    <x v="0"/>
    <n v="450"/>
  </r>
  <r>
    <x v="733"/>
    <x v="0"/>
    <n v="500"/>
  </r>
  <r>
    <x v="734"/>
    <x v="0"/>
    <n v="650"/>
  </r>
  <r>
    <x v="735"/>
    <x v="0"/>
    <n v="800"/>
  </r>
  <r>
    <x v="736"/>
    <x v="0"/>
    <n v="600"/>
  </r>
  <r>
    <x v="737"/>
    <x v="0"/>
    <n v="825"/>
  </r>
  <r>
    <x v="738"/>
    <x v="0"/>
    <n v="625"/>
  </r>
  <r>
    <x v="739"/>
    <x v="0"/>
    <n v="1650"/>
  </r>
  <r>
    <x v="740"/>
    <x v="0"/>
    <n v="250"/>
  </r>
  <r>
    <x v="741"/>
    <x v="0"/>
    <n v="250"/>
  </r>
  <r>
    <x v="742"/>
    <x v="0"/>
    <n v="300"/>
  </r>
  <r>
    <x v="743"/>
    <x v="0"/>
    <n v="875"/>
  </r>
  <r>
    <x v="744"/>
    <x v="0"/>
    <n v="800"/>
  </r>
  <r>
    <x v="745"/>
    <x v="0"/>
    <n v="650"/>
  </r>
  <r>
    <x v="746"/>
    <x v="0"/>
    <n v="450"/>
  </r>
  <r>
    <x v="747"/>
    <x v="0"/>
    <n v="150"/>
  </r>
  <r>
    <x v="748"/>
    <x v="0"/>
    <n v="225"/>
  </r>
  <r>
    <x v="749"/>
    <x v="0"/>
    <n v="275"/>
  </r>
  <r>
    <x v="750"/>
    <x v="0"/>
    <n v="475"/>
  </r>
  <r>
    <x v="751"/>
    <x v="0"/>
    <n v="150"/>
  </r>
  <r>
    <x v="752"/>
    <x v="0"/>
    <n v="225"/>
  </r>
  <r>
    <x v="753"/>
    <x v="0"/>
    <n v="225"/>
  </r>
  <r>
    <x v="754"/>
    <x v="0"/>
    <n v="325"/>
  </r>
  <r>
    <x v="755"/>
    <x v="0"/>
    <n v="500"/>
  </r>
  <r>
    <x v="756"/>
    <x v="0"/>
    <n v="450"/>
  </r>
  <r>
    <x v="757"/>
    <x v="0"/>
    <n v="350"/>
  </r>
  <r>
    <x v="758"/>
    <x v="0"/>
    <n v="775"/>
  </r>
  <r>
    <x v="759"/>
    <x v="0"/>
    <n v="625"/>
  </r>
  <r>
    <x v="760"/>
    <x v="0"/>
    <n v="375"/>
  </r>
  <r>
    <x v="761"/>
    <x v="0"/>
    <n v="875"/>
  </r>
  <r>
    <x v="762"/>
    <x v="0"/>
    <n v="875"/>
  </r>
  <r>
    <x v="763"/>
    <x v="0"/>
    <n v="150"/>
  </r>
  <r>
    <x v="764"/>
    <x v="0"/>
    <n v="475"/>
  </r>
  <r>
    <x v="765"/>
    <x v="0"/>
    <n v="875"/>
  </r>
  <r>
    <x v="766"/>
    <x v="0"/>
    <n v="300"/>
  </r>
  <r>
    <x v="767"/>
    <x v="0"/>
    <n v="350"/>
  </r>
  <r>
    <x v="768"/>
    <x v="0"/>
    <n v="550"/>
  </r>
  <r>
    <x v="769"/>
    <x v="0"/>
    <n v="575"/>
  </r>
  <r>
    <x v="770"/>
    <x v="0"/>
    <n v="300"/>
  </r>
  <r>
    <x v="771"/>
    <x v="0"/>
    <n v="400"/>
  </r>
  <r>
    <x v="772"/>
    <x v="0"/>
    <n v="150"/>
  </r>
  <r>
    <x v="773"/>
    <x v="0"/>
    <n v="275"/>
  </r>
  <r>
    <x v="774"/>
    <x v="0"/>
    <n v="150"/>
  </r>
  <r>
    <x v="775"/>
    <x v="0"/>
    <n v="150"/>
  </r>
  <r>
    <x v="776"/>
    <x v="0"/>
    <n v="525"/>
  </r>
  <r>
    <x v="777"/>
    <x v="0"/>
    <n v="225"/>
  </r>
  <r>
    <x v="778"/>
    <x v="0"/>
    <n v="750"/>
  </r>
  <r>
    <x v="779"/>
    <x v="0"/>
    <n v="150"/>
  </r>
  <r>
    <x v="780"/>
    <x v="0"/>
    <n v="200"/>
  </r>
  <r>
    <x v="781"/>
    <x v="0"/>
    <n v="150"/>
  </r>
  <r>
    <x v="782"/>
    <x v="0"/>
    <n v="150"/>
  </r>
  <r>
    <x v="783"/>
    <x v="0"/>
    <n v="150"/>
  </r>
  <r>
    <x v="784"/>
    <x v="0"/>
    <n v="200"/>
  </r>
  <r>
    <x v="785"/>
    <x v="0"/>
    <n v="225"/>
  </r>
  <r>
    <x v="786"/>
    <x v="0"/>
    <n v="200"/>
  </r>
  <r>
    <x v="787"/>
    <x v="0"/>
    <n v="275"/>
  </r>
  <r>
    <x v="788"/>
    <x v="0"/>
    <n v="325"/>
  </r>
  <r>
    <x v="789"/>
    <x v="0"/>
    <n v="200"/>
  </r>
  <r>
    <x v="790"/>
    <x v="0"/>
    <n v="175"/>
  </r>
  <r>
    <x v="791"/>
    <x v="0"/>
    <n v="575"/>
  </r>
  <r>
    <x v="792"/>
    <x v="0"/>
    <n v="500"/>
  </r>
  <r>
    <x v="793"/>
    <x v="0"/>
    <n v="525"/>
  </r>
  <r>
    <x v="794"/>
    <x v="0"/>
    <n v="150"/>
  </r>
  <r>
    <x v="795"/>
    <x v="0"/>
    <n v="300"/>
  </r>
  <r>
    <x v="796"/>
    <x v="0"/>
    <n v="150"/>
  </r>
  <r>
    <x v="797"/>
    <x v="0"/>
    <n v="325"/>
  </r>
  <r>
    <x v="798"/>
    <x v="0"/>
    <n v="150"/>
  </r>
  <r>
    <x v="799"/>
    <x v="0"/>
    <n v="225"/>
  </r>
  <r>
    <x v="800"/>
    <x v="0"/>
    <n v="200"/>
  </r>
  <r>
    <x v="801"/>
    <x v="0"/>
    <n v="250"/>
  </r>
  <r>
    <x v="802"/>
    <x v="0"/>
    <n v="175"/>
  </r>
  <r>
    <x v="803"/>
    <x v="0"/>
    <n v="250"/>
  </r>
  <r>
    <x v="804"/>
    <x v="0"/>
    <n v="200"/>
  </r>
  <r>
    <x v="805"/>
    <x v="0"/>
    <n v="250"/>
  </r>
  <r>
    <x v="806"/>
    <x v="0"/>
    <n v="275"/>
  </r>
  <r>
    <x v="807"/>
    <x v="0"/>
    <n v="450"/>
  </r>
  <r>
    <x v="808"/>
    <x v="0"/>
    <n v="475"/>
  </r>
  <r>
    <x v="809"/>
    <x v="0"/>
    <n v="150"/>
  </r>
  <r>
    <x v="810"/>
    <x v="0"/>
    <n v="250"/>
  </r>
  <r>
    <x v="811"/>
    <x v="0"/>
    <n v="250"/>
  </r>
  <r>
    <x v="812"/>
    <x v="0"/>
    <n v="225"/>
  </r>
  <r>
    <x v="813"/>
    <x v="0"/>
    <n v="625"/>
  </r>
  <r>
    <x v="814"/>
    <x v="0"/>
    <n v="600"/>
  </r>
  <r>
    <x v="815"/>
    <x v="0"/>
    <n v="475"/>
  </r>
  <r>
    <x v="816"/>
    <x v="0"/>
    <n v="900"/>
  </r>
  <r>
    <x v="817"/>
    <x v="0"/>
    <n v="500"/>
  </r>
  <r>
    <x v="818"/>
    <x v="0"/>
    <n v="150"/>
  </r>
  <r>
    <x v="819"/>
    <x v="0"/>
    <n v="350"/>
  </r>
  <r>
    <x v="820"/>
    <x v="0"/>
    <n v="175"/>
  </r>
  <r>
    <x v="821"/>
    <x v="0"/>
    <n v="150"/>
  </r>
  <r>
    <x v="822"/>
    <x v="0"/>
    <n v="325"/>
  </r>
  <r>
    <x v="823"/>
    <x v="0"/>
    <n v="150"/>
  </r>
  <r>
    <x v="824"/>
    <x v="0"/>
    <n v="400"/>
  </r>
  <r>
    <x v="825"/>
    <x v="0"/>
    <n v="550"/>
  </r>
  <r>
    <x v="826"/>
    <x v="0"/>
    <n v="275"/>
  </r>
  <r>
    <x v="827"/>
    <x v="0"/>
    <n v="150"/>
  </r>
  <r>
    <x v="828"/>
    <x v="0"/>
    <n v="275"/>
  </r>
  <r>
    <x v="829"/>
    <x v="0"/>
    <n v="300"/>
  </r>
  <r>
    <x v="830"/>
    <x v="0"/>
    <n v="225"/>
  </r>
  <r>
    <x v="831"/>
    <x v="0"/>
    <n v="200"/>
  </r>
  <r>
    <x v="832"/>
    <x v="0"/>
    <n v="150"/>
  </r>
  <r>
    <x v="833"/>
    <x v="0"/>
    <n v="475"/>
  </r>
  <r>
    <x v="834"/>
    <x v="0"/>
    <n v="275"/>
  </r>
  <r>
    <x v="835"/>
    <x v="0"/>
    <n v="150"/>
  </r>
  <r>
    <x v="836"/>
    <x v="0"/>
    <n v="275"/>
  </r>
  <r>
    <x v="837"/>
    <x v="0"/>
    <n v="300"/>
  </r>
  <r>
    <x v="838"/>
    <x v="0"/>
    <n v="150"/>
  </r>
  <r>
    <x v="839"/>
    <x v="0"/>
    <n v="275"/>
  </r>
  <r>
    <x v="840"/>
    <x v="0"/>
    <n v="725"/>
  </r>
  <r>
    <x v="841"/>
    <x v="0"/>
    <n v="500"/>
  </r>
  <r>
    <x v="842"/>
    <x v="0"/>
    <n v="300"/>
  </r>
  <r>
    <x v="843"/>
    <x v="0"/>
    <n v="600"/>
  </r>
  <r>
    <x v="844"/>
    <x v="0"/>
    <n v="975"/>
  </r>
  <r>
    <x v="845"/>
    <x v="0"/>
    <n v="725"/>
  </r>
  <r>
    <x v="846"/>
    <x v="0"/>
    <n v="425"/>
  </r>
  <r>
    <x v="847"/>
    <x v="0"/>
    <n v="800"/>
  </r>
  <r>
    <x v="848"/>
    <x v="0"/>
    <n v="400"/>
  </r>
  <r>
    <x v="849"/>
    <x v="0"/>
    <n v="1050"/>
  </r>
  <r>
    <x v="850"/>
    <x v="0"/>
    <n v="450"/>
  </r>
  <r>
    <x v="851"/>
    <x v="0"/>
    <n v="300"/>
  </r>
  <r>
    <x v="852"/>
    <x v="0"/>
    <n v="275"/>
  </r>
  <r>
    <x v="853"/>
    <x v="0"/>
    <n v="525"/>
  </r>
  <r>
    <x v="854"/>
    <x v="0"/>
    <n v="250"/>
  </r>
  <r>
    <x v="855"/>
    <x v="0"/>
    <n v="250"/>
  </r>
  <r>
    <x v="856"/>
    <x v="0"/>
    <n v="400"/>
  </r>
  <r>
    <x v="857"/>
    <x v="0"/>
    <n v="600"/>
  </r>
  <r>
    <x v="858"/>
    <x v="0"/>
    <n v="425"/>
  </r>
  <r>
    <x v="859"/>
    <x v="0"/>
    <n v="475"/>
  </r>
  <r>
    <x v="860"/>
    <x v="0"/>
    <n v="500"/>
  </r>
  <r>
    <x v="861"/>
    <x v="0"/>
    <n v="575"/>
  </r>
  <r>
    <x v="862"/>
    <x v="0"/>
    <n v="875"/>
  </r>
  <r>
    <x v="863"/>
    <x v="0"/>
    <n v="450"/>
  </r>
  <r>
    <x v="864"/>
    <x v="0"/>
    <n v="500"/>
  </r>
  <r>
    <x v="865"/>
    <x v="0"/>
    <n v="500"/>
  </r>
  <r>
    <x v="866"/>
    <x v="0"/>
    <n v="300"/>
  </r>
  <r>
    <x v="867"/>
    <x v="0"/>
    <n v="300"/>
  </r>
  <r>
    <x v="868"/>
    <x v="0"/>
    <n v="475"/>
  </r>
  <r>
    <x v="869"/>
    <x v="0"/>
    <n v="200"/>
  </r>
  <r>
    <x v="870"/>
    <x v="0"/>
    <n v="1125"/>
  </r>
  <r>
    <x v="871"/>
    <x v="0"/>
    <n v="600"/>
  </r>
  <r>
    <x v="872"/>
    <x v="0"/>
    <n v="800"/>
  </r>
  <r>
    <x v="873"/>
    <x v="0"/>
    <n v="1100"/>
  </r>
  <r>
    <x v="874"/>
    <x v="0"/>
    <n v="850"/>
  </r>
  <r>
    <x v="875"/>
    <x v="0"/>
    <n v="625"/>
  </r>
  <r>
    <x v="876"/>
    <x v="0"/>
    <n v="525"/>
  </r>
  <r>
    <x v="877"/>
    <x v="0"/>
    <n v="825"/>
  </r>
  <r>
    <x v="878"/>
    <x v="0"/>
    <n v="850"/>
  </r>
  <r>
    <x v="879"/>
    <x v="0"/>
    <n v="825"/>
  </r>
  <r>
    <x v="880"/>
    <x v="0"/>
    <n v="925"/>
  </r>
  <r>
    <x v="881"/>
    <x v="0"/>
    <n v="1150"/>
  </r>
  <r>
    <x v="882"/>
    <x v="0"/>
    <n v="375"/>
  </r>
  <r>
    <x v="883"/>
    <x v="0"/>
    <n v="425"/>
  </r>
  <r>
    <x v="884"/>
    <x v="0"/>
    <n v="825"/>
  </r>
  <r>
    <x v="885"/>
    <x v="0"/>
    <n v="275"/>
  </r>
  <r>
    <x v="886"/>
    <x v="0"/>
    <n v="850"/>
  </r>
  <r>
    <x v="887"/>
    <x v="0"/>
    <n v="825"/>
  </r>
  <r>
    <x v="888"/>
    <x v="0"/>
    <n v="800"/>
  </r>
  <r>
    <x v="889"/>
    <x v="0"/>
    <n v="250"/>
  </r>
  <r>
    <x v="890"/>
    <x v="0"/>
    <n v="800"/>
  </r>
  <r>
    <x v="891"/>
    <x v="0"/>
    <n v="650"/>
  </r>
  <r>
    <x v="892"/>
    <x v="0"/>
    <n v="800"/>
  </r>
  <r>
    <x v="893"/>
    <x v="0"/>
    <n v="975"/>
  </r>
  <r>
    <x v="894"/>
    <x v="0"/>
    <n v="550"/>
  </r>
  <r>
    <x v="895"/>
    <x v="0"/>
    <n v="475"/>
  </r>
  <r>
    <x v="896"/>
    <x v="0"/>
    <n v="875"/>
  </r>
  <r>
    <x v="897"/>
    <x v="0"/>
    <n v="575"/>
  </r>
  <r>
    <x v="898"/>
    <x v="0"/>
    <n v="475"/>
  </r>
  <r>
    <x v="899"/>
    <x v="0"/>
    <n v="625"/>
  </r>
  <r>
    <x v="900"/>
    <x v="0"/>
    <n v="875"/>
  </r>
  <r>
    <x v="901"/>
    <x v="0"/>
    <n v="650"/>
  </r>
  <r>
    <x v="902"/>
    <x v="0"/>
    <n v="700"/>
  </r>
  <r>
    <x v="903"/>
    <x v="0"/>
    <n v="200"/>
  </r>
  <r>
    <x v="904"/>
    <x v="0"/>
    <n v="150"/>
  </r>
  <r>
    <x v="905"/>
    <x v="0"/>
    <n v="350"/>
  </r>
  <r>
    <x v="906"/>
    <x v="0"/>
    <n v="150"/>
  </r>
  <r>
    <x v="907"/>
    <x v="0"/>
    <n v="150"/>
  </r>
  <r>
    <x v="908"/>
    <x v="0"/>
    <n v="350"/>
  </r>
  <r>
    <x v="909"/>
    <x v="0"/>
    <n v="275"/>
  </r>
  <r>
    <x v="910"/>
    <x v="0"/>
    <n v="150"/>
  </r>
  <r>
    <x v="911"/>
    <x v="0"/>
    <n v="300"/>
  </r>
  <r>
    <x v="912"/>
    <x v="0"/>
    <n v="250"/>
  </r>
  <r>
    <x v="913"/>
    <x v="0"/>
    <n v="575"/>
  </r>
  <r>
    <x v="914"/>
    <x v="0"/>
    <n v="150"/>
  </r>
  <r>
    <x v="915"/>
    <x v="0"/>
    <n v="150"/>
  </r>
  <r>
    <x v="916"/>
    <x v="0"/>
    <n v="375"/>
  </r>
  <r>
    <x v="917"/>
    <x v="0"/>
    <n v="150"/>
  </r>
  <r>
    <x v="918"/>
    <x v="0"/>
    <n v="175"/>
  </r>
  <r>
    <x v="919"/>
    <x v="0"/>
    <n v="450"/>
  </r>
  <r>
    <x v="920"/>
    <x v="0"/>
    <n v="650"/>
  </r>
  <r>
    <x v="921"/>
    <x v="0"/>
    <n v="275"/>
  </r>
  <r>
    <x v="922"/>
    <x v="0"/>
    <n v="425"/>
  </r>
  <r>
    <x v="923"/>
    <x v="0"/>
    <n v="150"/>
  </r>
  <r>
    <x v="924"/>
    <x v="0"/>
    <n v="150"/>
  </r>
  <r>
    <x v="925"/>
    <x v="0"/>
    <n v="275"/>
  </r>
  <r>
    <x v="926"/>
    <x v="0"/>
    <n v="300"/>
  </r>
  <r>
    <x v="927"/>
    <x v="0"/>
    <n v="150"/>
  </r>
  <r>
    <x v="928"/>
    <x v="0"/>
    <n v="300"/>
  </r>
  <r>
    <x v="929"/>
    <x v="0"/>
    <n v="425"/>
  </r>
  <r>
    <x v="930"/>
    <x v="0"/>
    <n v="150"/>
  </r>
  <r>
    <x v="931"/>
    <x v="0"/>
    <n v="150"/>
  </r>
  <r>
    <x v="932"/>
    <x v="0"/>
    <n v="250"/>
  </r>
  <r>
    <x v="933"/>
    <x v="0"/>
    <n v="300"/>
  </r>
  <r>
    <x v="934"/>
    <x v="0"/>
    <n v="150"/>
  </r>
  <r>
    <x v="935"/>
    <x v="0"/>
    <n v="550"/>
  </r>
  <r>
    <x v="936"/>
    <x v="0"/>
    <n v="150"/>
  </r>
  <r>
    <x v="937"/>
    <x v="0"/>
    <n v="275"/>
  </r>
  <r>
    <x v="938"/>
    <x v="0"/>
    <n v="275"/>
  </r>
  <r>
    <x v="939"/>
    <x v="0"/>
    <n v="150"/>
  </r>
  <r>
    <x v="940"/>
    <x v="0"/>
    <n v="150"/>
  </r>
  <r>
    <x v="941"/>
    <x v="0"/>
    <n v="325"/>
  </r>
  <r>
    <x v="942"/>
    <x v="0"/>
    <n v="250"/>
  </r>
  <r>
    <x v="943"/>
    <x v="0"/>
    <n v="150"/>
  </r>
  <r>
    <x v="944"/>
    <x v="0"/>
    <n v="400"/>
  </r>
  <r>
    <x v="945"/>
    <x v="0"/>
    <n v="350"/>
  </r>
  <r>
    <x v="946"/>
    <x v="0"/>
    <n v="150"/>
  </r>
  <r>
    <x v="947"/>
    <x v="0"/>
    <n v="150"/>
  </r>
  <r>
    <x v="948"/>
    <x v="0"/>
    <n v="150"/>
  </r>
  <r>
    <x v="949"/>
    <x v="0"/>
    <n v="250"/>
  </r>
  <r>
    <x v="950"/>
    <x v="0"/>
    <n v="500"/>
  </r>
  <r>
    <x v="951"/>
    <x v="0"/>
    <n v="150"/>
  </r>
  <r>
    <x v="952"/>
    <x v="0"/>
    <n v="250"/>
  </r>
  <r>
    <x v="953"/>
    <x v="0"/>
    <n v="150"/>
  </r>
  <r>
    <x v="954"/>
    <x v="0"/>
    <n v="150"/>
  </r>
  <r>
    <x v="955"/>
    <x v="0"/>
    <n v="200"/>
  </r>
  <r>
    <x v="956"/>
    <x v="0"/>
    <n v="200"/>
  </r>
  <r>
    <x v="957"/>
    <x v="0"/>
    <n v="225"/>
  </r>
  <r>
    <x v="958"/>
    <x v="0"/>
    <n v="200"/>
  </r>
  <r>
    <x v="959"/>
    <x v="0"/>
    <n v="225"/>
  </r>
  <r>
    <x v="960"/>
    <x v="0"/>
    <n v="225"/>
  </r>
  <r>
    <x v="961"/>
    <x v="0"/>
    <n v="225"/>
  </r>
  <r>
    <x v="962"/>
    <x v="0"/>
    <n v="325"/>
  </r>
  <r>
    <x v="963"/>
    <x v="0"/>
    <n v="275"/>
  </r>
  <r>
    <x v="964"/>
    <x v="0"/>
    <n v="350"/>
  </r>
  <r>
    <x v="965"/>
    <x v="0"/>
    <n v="200"/>
  </r>
  <r>
    <x v="966"/>
    <x v="0"/>
    <n v="475"/>
  </r>
  <r>
    <x v="967"/>
    <x v="0"/>
    <n v="300"/>
  </r>
  <r>
    <x v="968"/>
    <x v="0"/>
    <n v="150"/>
  </r>
  <r>
    <x v="969"/>
    <x v="0"/>
    <n v="175"/>
  </r>
  <r>
    <x v="970"/>
    <x v="0"/>
    <n v="325"/>
  </r>
  <r>
    <x v="971"/>
    <x v="0"/>
    <n v="575"/>
  </r>
  <r>
    <x v="972"/>
    <x v="0"/>
    <n v="200"/>
  </r>
  <r>
    <x v="973"/>
    <x v="0"/>
    <n v="150"/>
  </r>
  <r>
    <x v="974"/>
    <x v="0"/>
    <n v="150"/>
  </r>
  <r>
    <x v="975"/>
    <x v="0"/>
    <n v="550"/>
  </r>
  <r>
    <x v="976"/>
    <x v="0"/>
    <n v="150"/>
  </r>
  <r>
    <x v="977"/>
    <x v="0"/>
    <n v="300"/>
  </r>
  <r>
    <x v="978"/>
    <x v="0"/>
    <n v="450"/>
  </r>
  <r>
    <x v="979"/>
    <x v="0"/>
    <n v="250"/>
  </r>
  <r>
    <x v="980"/>
    <x v="0"/>
    <n v="275"/>
  </r>
  <r>
    <x v="981"/>
    <x v="0"/>
    <n v="150"/>
  </r>
  <r>
    <x v="982"/>
    <x v="0"/>
    <n v="1050"/>
  </r>
  <r>
    <x v="983"/>
    <x v="0"/>
    <n v="175"/>
  </r>
  <r>
    <x v="984"/>
    <x v="0"/>
    <n v="500"/>
  </r>
  <r>
    <x v="985"/>
    <x v="0"/>
    <n v="0"/>
  </r>
  <r>
    <x v="986"/>
    <x v="0"/>
    <n v="725"/>
  </r>
  <r>
    <x v="987"/>
    <x v="0"/>
    <n v="350"/>
  </r>
  <r>
    <x v="988"/>
    <x v="0"/>
    <n v="425"/>
  </r>
  <r>
    <x v="989"/>
    <x v="0"/>
    <n v="800"/>
  </r>
  <r>
    <x v="990"/>
    <x v="0"/>
    <n v="475"/>
  </r>
  <r>
    <x v="991"/>
    <x v="0"/>
    <n v="150"/>
  </r>
  <r>
    <x v="992"/>
    <x v="0"/>
    <n v="550"/>
  </r>
  <r>
    <x v="993"/>
    <x v="0"/>
    <n v="300"/>
  </r>
  <r>
    <x v="994"/>
    <x v="0"/>
    <n v="650"/>
  </r>
  <r>
    <x v="995"/>
    <x v="0"/>
    <n v="550"/>
  </r>
  <r>
    <x v="996"/>
    <x v="0"/>
    <n v="550"/>
  </r>
  <r>
    <x v="997"/>
    <x v="0"/>
    <n v="250"/>
  </r>
  <r>
    <x v="998"/>
    <x v="0"/>
    <n v="675"/>
  </r>
  <r>
    <x v="999"/>
    <x v="0"/>
    <n v="375"/>
  </r>
  <r>
    <x v="1000"/>
    <x v="0"/>
    <n v="350"/>
  </r>
  <r>
    <x v="1001"/>
    <x v="0"/>
    <n v="600"/>
  </r>
  <r>
    <x v="1002"/>
    <x v="0"/>
    <n v="1150"/>
  </r>
  <r>
    <x v="1003"/>
    <x v="0"/>
    <n v="800"/>
  </r>
  <r>
    <x v="1004"/>
    <x v="0"/>
    <n v="700"/>
  </r>
  <r>
    <x v="1005"/>
    <x v="0"/>
    <n v="625"/>
  </r>
  <r>
    <x v="1006"/>
    <x v="0"/>
    <n v="600"/>
  </r>
  <r>
    <x v="1007"/>
    <x v="0"/>
    <n v="800"/>
  </r>
  <r>
    <x v="1008"/>
    <x v="0"/>
    <n v="250"/>
  </r>
  <r>
    <x v="1009"/>
    <x v="0"/>
    <n v="525"/>
  </r>
  <r>
    <x v="1010"/>
    <x v="0"/>
    <n v="375"/>
  </r>
  <r>
    <x v="1011"/>
    <x v="0"/>
    <n v="375"/>
  </r>
  <r>
    <x v="1012"/>
    <x v="0"/>
    <n v="375"/>
  </r>
  <r>
    <x v="1013"/>
    <x v="0"/>
    <n v="700"/>
  </r>
  <r>
    <x v="1014"/>
    <x v="0"/>
    <n v="475"/>
  </r>
  <r>
    <x v="1015"/>
    <x v="0"/>
    <n v="500"/>
  </r>
  <r>
    <x v="1016"/>
    <x v="0"/>
    <n v="575"/>
  </r>
  <r>
    <x v="1017"/>
    <x v="0"/>
    <n v="725"/>
  </r>
  <r>
    <x v="1018"/>
    <x v="0"/>
    <n v="625"/>
  </r>
  <r>
    <x v="1019"/>
    <x v="0"/>
    <n v="775"/>
  </r>
  <r>
    <x v="1020"/>
    <x v="0"/>
    <n v="925"/>
  </r>
  <r>
    <x v="1021"/>
    <x v="0"/>
    <n v="925"/>
  </r>
  <r>
    <x v="1022"/>
    <x v="0"/>
    <n v="575"/>
  </r>
  <r>
    <x v="1023"/>
    <x v="0"/>
    <n v="725"/>
  </r>
  <r>
    <x v="1024"/>
    <x v="0"/>
    <n v="725"/>
  </r>
  <r>
    <x v="1025"/>
    <x v="0"/>
    <n v="900"/>
  </r>
  <r>
    <x v="1026"/>
    <x v="0"/>
    <n v="1075"/>
  </r>
  <r>
    <x v="1027"/>
    <x v="0"/>
    <n v="825"/>
  </r>
  <r>
    <x v="1028"/>
    <x v="0"/>
    <n v="1350"/>
  </r>
  <r>
    <x v="1029"/>
    <x v="0"/>
    <n v="800"/>
  </r>
  <r>
    <x v="1030"/>
    <x v="0"/>
    <n v="300"/>
  </r>
  <r>
    <x v="1031"/>
    <x v="0"/>
    <n v="825"/>
  </r>
  <r>
    <x v="1032"/>
    <x v="0"/>
    <n v="800"/>
  </r>
  <r>
    <x v="1033"/>
    <x v="0"/>
    <n v="575"/>
  </r>
  <r>
    <x v="1034"/>
    <x v="0"/>
    <n v="425"/>
  </r>
  <r>
    <x v="1035"/>
    <x v="0"/>
    <n v="350"/>
  </r>
  <r>
    <x v="1036"/>
    <x v="0"/>
    <n v="400"/>
  </r>
  <r>
    <x v="1037"/>
    <x v="0"/>
    <n v="375"/>
  </r>
  <r>
    <x v="1038"/>
    <x v="0"/>
    <n v="600"/>
  </r>
  <r>
    <x v="1039"/>
    <x v="0"/>
    <n v="400"/>
  </r>
  <r>
    <x v="1040"/>
    <x v="0"/>
    <n v="575"/>
  </r>
  <r>
    <x v="1041"/>
    <x v="0"/>
    <n v="675"/>
  </r>
  <r>
    <x v="1042"/>
    <x v="0"/>
    <n v="525"/>
  </r>
  <r>
    <x v="1043"/>
    <x v="0"/>
    <n v="625"/>
  </r>
  <r>
    <x v="1044"/>
    <x v="0"/>
    <n v="825"/>
  </r>
  <r>
    <x v="1045"/>
    <x v="0"/>
    <n v="250"/>
  </r>
  <r>
    <x v="1046"/>
    <x v="0"/>
    <n v="650"/>
  </r>
  <r>
    <x v="1047"/>
    <x v="0"/>
    <n v="725"/>
  </r>
  <r>
    <x v="1048"/>
    <x v="0"/>
    <n v="200"/>
  </r>
  <r>
    <x v="1049"/>
    <x v="0"/>
    <n v="150"/>
  </r>
  <r>
    <x v="1050"/>
    <x v="0"/>
    <n v="175"/>
  </r>
  <r>
    <x v="1051"/>
    <x v="0"/>
    <n v="225"/>
  </r>
  <r>
    <x v="1052"/>
    <x v="0"/>
    <n v="250"/>
  </r>
  <r>
    <x v="1053"/>
    <x v="0"/>
    <n v="200"/>
  </r>
  <r>
    <x v="1054"/>
    <x v="0"/>
    <n v="225"/>
  </r>
  <r>
    <x v="1055"/>
    <x v="0"/>
    <n v="350"/>
  </r>
  <r>
    <x v="1056"/>
    <x v="0"/>
    <n v="150"/>
  </r>
  <r>
    <x v="1057"/>
    <x v="0"/>
    <n v="175"/>
  </r>
  <r>
    <x v="1058"/>
    <x v="0"/>
    <n v="250"/>
  </r>
  <r>
    <x v="1059"/>
    <x v="0"/>
    <n v="325"/>
  </r>
  <r>
    <x v="1060"/>
    <x v="0"/>
    <n v="300"/>
  </r>
  <r>
    <x v="1061"/>
    <x v="0"/>
    <n v="325"/>
  </r>
  <r>
    <x v="1062"/>
    <x v="0"/>
    <n v="625"/>
  </r>
  <r>
    <x v="1063"/>
    <x v="0"/>
    <n v="225"/>
  </r>
  <r>
    <x v="1064"/>
    <x v="0"/>
    <n v="150"/>
  </r>
  <r>
    <x v="1065"/>
    <x v="0"/>
    <n v="225"/>
  </r>
  <r>
    <x v="1066"/>
    <x v="0"/>
    <n v="875"/>
  </r>
  <r>
    <x v="1067"/>
    <x v="0"/>
    <n v="475"/>
  </r>
  <r>
    <x v="1068"/>
    <x v="0"/>
    <n v="675"/>
  </r>
  <r>
    <x v="1069"/>
    <x v="0"/>
    <n v="675"/>
  </r>
  <r>
    <x v="1070"/>
    <x v="0"/>
    <n v="450"/>
  </r>
  <r>
    <x v="1071"/>
    <x v="0"/>
    <n v="150"/>
  </r>
  <r>
    <x v="1072"/>
    <x v="0"/>
    <n v="250"/>
  </r>
  <r>
    <x v="1073"/>
    <x v="0"/>
    <n v="500"/>
  </r>
  <r>
    <x v="1074"/>
    <x v="0"/>
    <n v="150"/>
  </r>
  <r>
    <x v="1075"/>
    <x v="0"/>
    <n v="250"/>
  </r>
  <r>
    <x v="1076"/>
    <x v="0"/>
    <n v="325"/>
  </r>
  <r>
    <x v="1077"/>
    <x v="0"/>
    <n v="325"/>
  </r>
  <r>
    <x v="1078"/>
    <x v="0"/>
    <n v="200"/>
  </r>
  <r>
    <x v="1079"/>
    <x v="0"/>
    <n v="175"/>
  </r>
  <r>
    <x v="1080"/>
    <x v="0"/>
    <n v="450"/>
  </r>
  <r>
    <x v="1081"/>
    <x v="0"/>
    <n v="350"/>
  </r>
  <r>
    <x v="1082"/>
    <x v="0"/>
    <n v="725"/>
  </r>
  <r>
    <x v="1083"/>
    <x v="0"/>
    <n v="775"/>
  </r>
  <r>
    <x v="1084"/>
    <x v="0"/>
    <n v="775"/>
  </r>
  <r>
    <x v="1085"/>
    <x v="0"/>
    <n v="375"/>
  </r>
  <r>
    <x v="1086"/>
    <x v="0"/>
    <n v="825"/>
  </r>
  <r>
    <x v="1087"/>
    <x v="0"/>
    <n v="600"/>
  </r>
  <r>
    <x v="1088"/>
    <x v="0"/>
    <n v="450"/>
  </r>
  <r>
    <x v="1089"/>
    <x v="0"/>
    <n v="150"/>
  </r>
  <r>
    <x v="1090"/>
    <x v="0"/>
    <n v="150"/>
  </r>
  <r>
    <x v="1091"/>
    <x v="0"/>
    <n v="150"/>
  </r>
  <r>
    <x v="1092"/>
    <x v="0"/>
    <n v="300"/>
  </r>
  <r>
    <x v="1093"/>
    <x v="0"/>
    <n v="300"/>
  </r>
  <r>
    <x v="1094"/>
    <x v="0"/>
    <n v="975"/>
  </r>
  <r>
    <x v="1095"/>
    <x v="0"/>
    <n v="725"/>
  </r>
  <r>
    <x v="1096"/>
    <x v="0"/>
    <n v="150"/>
  </r>
  <r>
    <x v="1097"/>
    <x v="0"/>
    <n v="750"/>
  </r>
  <r>
    <x v="1098"/>
    <x v="0"/>
    <n v="750"/>
  </r>
  <r>
    <x v="1099"/>
    <x v="0"/>
    <n v="750"/>
  </r>
  <r>
    <x v="1100"/>
    <x v="0"/>
    <n v="975"/>
  </r>
  <r>
    <x v="1101"/>
    <x v="0"/>
    <n v="225"/>
  </r>
  <r>
    <x v="1102"/>
    <x v="0"/>
    <n v="700"/>
  </r>
  <r>
    <x v="1103"/>
    <x v="0"/>
    <n v="150"/>
  </r>
  <r>
    <x v="1104"/>
    <x v="0"/>
    <n v="150"/>
  </r>
  <r>
    <x v="1105"/>
    <x v="0"/>
    <n v="150"/>
  </r>
  <r>
    <x v="1106"/>
    <x v="0"/>
    <n v="350"/>
  </r>
  <r>
    <x v="1107"/>
    <x v="0"/>
    <n v="150"/>
  </r>
  <r>
    <x v="1108"/>
    <x v="0"/>
    <n v="175"/>
  </r>
  <r>
    <x v="1109"/>
    <x v="0"/>
    <n v="375"/>
  </r>
  <r>
    <x v="1110"/>
    <x v="0"/>
    <n v="150"/>
  </r>
  <r>
    <x v="1111"/>
    <x v="0"/>
    <n v="200"/>
  </r>
  <r>
    <x v="1112"/>
    <x v="0"/>
    <n v="450"/>
  </r>
  <r>
    <x v="1113"/>
    <x v="0"/>
    <n v="150"/>
  </r>
  <r>
    <x v="1114"/>
    <x v="0"/>
    <n v="325"/>
  </r>
  <r>
    <x v="1115"/>
    <x v="0"/>
    <n v="150"/>
  </r>
  <r>
    <x v="1116"/>
    <x v="0"/>
    <n v="275"/>
  </r>
  <r>
    <x v="1117"/>
    <x v="0"/>
    <n v="150"/>
  </r>
  <r>
    <x v="1118"/>
    <x v="0"/>
    <n v="200"/>
  </r>
  <r>
    <x v="1119"/>
    <x v="0"/>
    <n v="400"/>
  </r>
  <r>
    <x v="1120"/>
    <x v="0"/>
    <n v="350"/>
  </r>
  <r>
    <x v="1121"/>
    <x v="0"/>
    <n v="625"/>
  </r>
  <r>
    <x v="1122"/>
    <x v="0"/>
    <n v="700"/>
  </r>
  <r>
    <x v="1123"/>
    <x v="0"/>
    <n v="425"/>
  </r>
  <r>
    <x v="1124"/>
    <x v="0"/>
    <n v="700"/>
  </r>
  <r>
    <x v="1125"/>
    <x v="0"/>
    <n v="825"/>
  </r>
  <r>
    <x v="1126"/>
    <x v="0"/>
    <n v="650"/>
  </r>
  <r>
    <x v="1127"/>
    <x v="0"/>
    <n v="800"/>
  </r>
  <r>
    <x v="1128"/>
    <x v="0"/>
    <n v="250"/>
  </r>
  <r>
    <x v="1129"/>
    <x v="0"/>
    <n v="575"/>
  </r>
  <r>
    <x v="1130"/>
    <x v="0"/>
    <n v="250"/>
  </r>
  <r>
    <x v="1131"/>
    <x v="0"/>
    <n v="375"/>
  </r>
  <r>
    <x v="1132"/>
    <x v="0"/>
    <n v="250"/>
  </r>
  <r>
    <x v="1133"/>
    <x v="0"/>
    <n v="300"/>
  </r>
  <r>
    <x v="1134"/>
    <x v="0"/>
    <n v="650"/>
  </r>
  <r>
    <x v="1135"/>
    <x v="0"/>
    <n v="450"/>
  </r>
  <r>
    <x v="1136"/>
    <x v="0"/>
    <n v="300"/>
  </r>
  <r>
    <x v="1137"/>
    <x v="0"/>
    <n v="400"/>
  </r>
  <r>
    <x v="1138"/>
    <x v="0"/>
    <n v="825"/>
  </r>
  <r>
    <x v="1139"/>
    <x v="0"/>
    <n v="950"/>
  </r>
  <r>
    <x v="1140"/>
    <x v="0"/>
    <n v="600"/>
  </r>
  <r>
    <x v="1141"/>
    <x v="0"/>
    <n v="1075"/>
  </r>
  <r>
    <x v="1142"/>
    <x v="0"/>
    <n v="675"/>
  </r>
  <r>
    <x v="1143"/>
    <x v="0"/>
    <n v="500"/>
  </r>
  <r>
    <x v="1144"/>
    <x v="0"/>
    <n v="700"/>
  </r>
  <r>
    <x v="1145"/>
    <x v="0"/>
    <n v="900"/>
  </r>
  <r>
    <x v="1146"/>
    <x v="0"/>
    <n v="575"/>
  </r>
  <r>
    <x v="1147"/>
    <x v="0"/>
    <n v="325"/>
  </r>
  <r>
    <x v="1148"/>
    <x v="0"/>
    <n v="950"/>
  </r>
  <r>
    <x v="1149"/>
    <x v="0"/>
    <n v="450"/>
  </r>
  <r>
    <x v="1150"/>
    <x v="0"/>
    <n v="550"/>
  </r>
  <r>
    <x v="1151"/>
    <x v="0"/>
    <n v="650"/>
  </r>
  <r>
    <x v="1152"/>
    <x v="0"/>
    <n v="675"/>
  </r>
  <r>
    <x v="1153"/>
    <x v="0"/>
    <n v="650"/>
  </r>
  <r>
    <x v="1154"/>
    <x v="0"/>
    <n v="675"/>
  </r>
  <r>
    <x v="1155"/>
    <x v="0"/>
    <n v="525"/>
  </r>
  <r>
    <x v="1156"/>
    <x v="0"/>
    <n v="725"/>
  </r>
  <r>
    <x v="1157"/>
    <x v="0"/>
    <n v="1050"/>
  </r>
  <r>
    <x v="1158"/>
    <x v="0"/>
    <n v="575"/>
  </r>
  <r>
    <x v="1159"/>
    <x v="0"/>
    <n v="950"/>
  </r>
  <r>
    <x v="1160"/>
    <x v="0"/>
    <n v="825"/>
  </r>
  <r>
    <x v="1161"/>
    <x v="0"/>
    <n v="825"/>
  </r>
  <r>
    <x v="1162"/>
    <x v="0"/>
    <n v="1025"/>
  </r>
  <r>
    <x v="1163"/>
    <x v="0"/>
    <n v="925"/>
  </r>
  <r>
    <x v="1164"/>
    <x v="0"/>
    <n v="975"/>
  </r>
  <r>
    <x v="1165"/>
    <x v="0"/>
    <n v="625"/>
  </r>
  <r>
    <x v="1166"/>
    <x v="0"/>
    <n v="1125"/>
  </r>
  <r>
    <x v="1167"/>
    <x v="0"/>
    <n v="625"/>
  </r>
  <r>
    <x v="1168"/>
    <x v="0"/>
    <n v="1300"/>
  </r>
  <r>
    <x v="1169"/>
    <x v="0"/>
    <n v="800"/>
  </r>
  <r>
    <x v="1170"/>
    <x v="0"/>
    <n v="375"/>
  </r>
  <r>
    <x v="1171"/>
    <x v="0"/>
    <n v="400"/>
  </r>
  <r>
    <x v="1172"/>
    <x v="0"/>
    <n v="800"/>
  </r>
  <r>
    <x v="1173"/>
    <x v="0"/>
    <n v="450"/>
  </r>
  <r>
    <x v="1174"/>
    <x v="0"/>
    <n v="600"/>
  </r>
  <r>
    <x v="1175"/>
    <x v="0"/>
    <n v="900"/>
  </r>
  <r>
    <x v="1176"/>
    <x v="0"/>
    <n v="875"/>
  </r>
  <r>
    <x v="1177"/>
    <x v="0"/>
    <n v="525"/>
  </r>
  <r>
    <x v="1178"/>
    <x v="0"/>
    <n v="950"/>
  </r>
  <r>
    <x v="1179"/>
    <x v="0"/>
    <n v="625"/>
  </r>
  <r>
    <x v="1180"/>
    <x v="0"/>
    <n v="275"/>
  </r>
  <r>
    <x v="1181"/>
    <x v="0"/>
    <n v="325"/>
  </r>
  <r>
    <x v="1182"/>
    <x v="0"/>
    <n v="350"/>
  </r>
  <r>
    <x v="1183"/>
    <x v="0"/>
    <n v="300"/>
  </r>
  <r>
    <x v="1184"/>
    <x v="0"/>
    <n v="775"/>
  </r>
  <r>
    <x v="1185"/>
    <x v="0"/>
    <n v="275"/>
  </r>
  <r>
    <x v="1186"/>
    <x v="0"/>
    <n v="325"/>
  </r>
  <r>
    <x v="1187"/>
    <x v="0"/>
    <n v="375"/>
  </r>
  <r>
    <x v="1188"/>
    <x v="0"/>
    <n v="375"/>
  </r>
  <r>
    <x v="1189"/>
    <x v="0"/>
    <n v="475"/>
  </r>
  <r>
    <x v="1190"/>
    <x v="0"/>
    <n v="275"/>
  </r>
  <r>
    <x v="1191"/>
    <x v="0"/>
    <n v="300"/>
  </r>
  <r>
    <x v="1192"/>
    <x v="0"/>
    <n v="275"/>
  </r>
  <r>
    <x v="1193"/>
    <x v="0"/>
    <n v="325"/>
  </r>
  <r>
    <x v="1194"/>
    <x v="0"/>
    <n v="150"/>
  </r>
  <r>
    <x v="1195"/>
    <x v="0"/>
    <n v="250"/>
  </r>
  <r>
    <x v="1196"/>
    <x v="0"/>
    <n v="500"/>
  </r>
  <r>
    <x v="1197"/>
    <x v="0"/>
    <n v="375"/>
  </r>
  <r>
    <x v="1198"/>
    <x v="0"/>
    <n v="350"/>
  </r>
  <r>
    <x v="1199"/>
    <x v="0"/>
    <n v="225"/>
  </r>
  <r>
    <x v="1200"/>
    <x v="0"/>
    <n v="150"/>
  </r>
  <r>
    <x v="1201"/>
    <x v="0"/>
    <n v="200"/>
  </r>
  <r>
    <x v="1202"/>
    <x v="0"/>
    <n v="350"/>
  </r>
  <r>
    <x v="1203"/>
    <x v="0"/>
    <n v="700"/>
  </r>
  <r>
    <x v="1204"/>
    <x v="0"/>
    <n v="450"/>
  </r>
  <r>
    <x v="1205"/>
    <x v="0"/>
    <n v="425"/>
  </r>
  <r>
    <x v="1206"/>
    <x v="0"/>
    <n v="325"/>
  </r>
  <r>
    <x v="1207"/>
    <x v="0"/>
    <n v="300"/>
  </r>
  <r>
    <x v="1208"/>
    <x v="0"/>
    <n v="150"/>
  </r>
  <r>
    <x v="1209"/>
    <x v="0"/>
    <n v="575"/>
  </r>
  <r>
    <x v="1210"/>
    <x v="0"/>
    <n v="400"/>
  </r>
  <r>
    <x v="1211"/>
    <x v="0"/>
    <n v="250"/>
  </r>
  <r>
    <x v="1212"/>
    <x v="0"/>
    <n v="400"/>
  </r>
  <r>
    <x v="1213"/>
    <x v="0"/>
    <n v="400"/>
  </r>
  <r>
    <x v="1214"/>
    <x v="0"/>
    <n v="300"/>
  </r>
  <r>
    <x v="1215"/>
    <x v="0"/>
    <n v="300"/>
  </r>
  <r>
    <x v="1216"/>
    <x v="0"/>
    <n v="200"/>
  </r>
  <r>
    <x v="1217"/>
    <x v="0"/>
    <n v="875"/>
  </r>
  <r>
    <x v="1218"/>
    <x v="0"/>
    <n v="150"/>
  </r>
  <r>
    <x v="1219"/>
    <x v="0"/>
    <n v="275"/>
  </r>
  <r>
    <x v="1220"/>
    <x v="0"/>
    <n v="350"/>
  </r>
  <r>
    <x v="1221"/>
    <x v="0"/>
    <n v="150"/>
  </r>
  <r>
    <x v="1222"/>
    <x v="0"/>
    <n v="325"/>
  </r>
  <r>
    <x v="1223"/>
    <x v="0"/>
    <n v="400"/>
  </r>
  <r>
    <x v="1224"/>
    <x v="0"/>
    <n v="25"/>
  </r>
  <r>
    <x v="1225"/>
    <x v="0"/>
    <n v="875"/>
  </r>
  <r>
    <x v="1226"/>
    <x v="0"/>
    <n v="150"/>
  </r>
  <r>
    <x v="1227"/>
    <x v="0"/>
    <n v="150"/>
  </r>
  <r>
    <x v="1228"/>
    <x v="0"/>
    <n v="750"/>
  </r>
  <r>
    <x v="1229"/>
    <x v="0"/>
    <n v="450"/>
  </r>
  <r>
    <x v="1230"/>
    <x v="0"/>
    <n v="150"/>
  </r>
  <r>
    <x v="1231"/>
    <x v="0"/>
    <n v="350"/>
  </r>
  <r>
    <x v="1232"/>
    <x v="0"/>
    <n v="225"/>
  </r>
  <r>
    <x v="1233"/>
    <x v="0"/>
    <n v="450"/>
  </r>
  <r>
    <x v="1234"/>
    <x v="0"/>
    <n v="350"/>
  </r>
  <r>
    <x v="1235"/>
    <x v="0"/>
    <n v="325"/>
  </r>
  <r>
    <x v="1236"/>
    <x v="0"/>
    <n v="250"/>
  </r>
  <r>
    <x v="1237"/>
    <x v="0"/>
    <n v="200"/>
  </r>
  <r>
    <x v="1238"/>
    <x v="0"/>
    <n v="225"/>
  </r>
  <r>
    <x v="1239"/>
    <x v="0"/>
    <n v="200"/>
  </r>
  <r>
    <x v="1240"/>
    <x v="0"/>
    <n v="525"/>
  </r>
  <r>
    <x v="1241"/>
    <x v="0"/>
    <n v="150"/>
  </r>
  <r>
    <x v="1242"/>
    <x v="0"/>
    <n v="725"/>
  </r>
  <r>
    <x v="1243"/>
    <x v="0"/>
    <n v="500"/>
  </r>
  <r>
    <x v="1244"/>
    <x v="0"/>
    <n v="425"/>
  </r>
  <r>
    <x v="1245"/>
    <x v="0"/>
    <n v="450"/>
  </r>
  <r>
    <x v="1246"/>
    <x v="0"/>
    <n v="150"/>
  </r>
  <r>
    <x v="1247"/>
    <x v="0"/>
    <n v="150"/>
  </r>
  <r>
    <x v="1248"/>
    <x v="0"/>
    <n v="150"/>
  </r>
  <r>
    <x v="1249"/>
    <x v="0"/>
    <n v="325"/>
  </r>
  <r>
    <x v="1250"/>
    <x v="0"/>
    <n v="275"/>
  </r>
  <r>
    <x v="1251"/>
    <x v="0"/>
    <n v="250"/>
  </r>
  <r>
    <x v="1252"/>
    <x v="0"/>
    <n v="150"/>
  </r>
  <r>
    <x v="1253"/>
    <x v="0"/>
    <n v="975"/>
  </r>
  <r>
    <x v="1254"/>
    <x v="0"/>
    <n v="875"/>
  </r>
  <r>
    <x v="1255"/>
    <x v="0"/>
    <n v="1175"/>
  </r>
  <r>
    <x v="1256"/>
    <x v="0"/>
    <n v="275"/>
  </r>
  <r>
    <x v="1257"/>
    <x v="0"/>
    <n v="475"/>
  </r>
  <r>
    <x v="1258"/>
    <x v="0"/>
    <n v="1650"/>
  </r>
  <r>
    <x v="1259"/>
    <x v="0"/>
    <n v="1550"/>
  </r>
  <r>
    <x v="1260"/>
    <x v="0"/>
    <n v="525"/>
  </r>
  <r>
    <x v="1261"/>
    <x v="0"/>
    <n v="325"/>
  </r>
  <r>
    <x v="1262"/>
    <x v="0"/>
    <n v="525"/>
  </r>
  <r>
    <x v="1263"/>
    <x v="0"/>
    <n v="250"/>
  </r>
  <r>
    <x v="1264"/>
    <x v="0"/>
    <n v="400"/>
  </r>
  <r>
    <x v="1265"/>
    <x v="0"/>
    <n v="250"/>
  </r>
  <r>
    <x v="1266"/>
    <x v="0"/>
    <n v="425"/>
  </r>
  <r>
    <x v="1267"/>
    <x v="0"/>
    <n v="650"/>
  </r>
  <r>
    <x v="1268"/>
    <x v="0"/>
    <n v="850"/>
  </r>
  <r>
    <x v="1269"/>
    <x v="0"/>
    <n v="250"/>
  </r>
  <r>
    <x v="1270"/>
    <x v="0"/>
    <n v="275"/>
  </r>
  <r>
    <x v="1271"/>
    <x v="0"/>
    <n v="25"/>
  </r>
  <r>
    <x v="1272"/>
    <x v="0"/>
    <n v="600"/>
  </r>
  <r>
    <x v="1273"/>
    <x v="0"/>
    <n v="450"/>
  </r>
  <r>
    <x v="1274"/>
    <x v="0"/>
    <n v="550"/>
  </r>
  <r>
    <x v="1275"/>
    <x v="0"/>
    <n v="700"/>
  </r>
  <r>
    <x v="1276"/>
    <x v="0"/>
    <n v="625"/>
  </r>
  <r>
    <x v="1277"/>
    <x v="0"/>
    <n v="425"/>
  </r>
  <r>
    <x v="1278"/>
    <x v="0"/>
    <n v="400"/>
  </r>
  <r>
    <x v="1279"/>
    <x v="0"/>
    <n v="825"/>
  </r>
  <r>
    <x v="1280"/>
    <x v="0"/>
    <n v="375"/>
  </r>
  <r>
    <x v="1281"/>
    <x v="0"/>
    <n v="675"/>
  </r>
  <r>
    <x v="1282"/>
    <x v="0"/>
    <n v="350"/>
  </r>
  <r>
    <x v="1283"/>
    <x v="0"/>
    <n v="375"/>
  </r>
  <r>
    <x v="1284"/>
    <x v="0"/>
    <n v="425"/>
  </r>
  <r>
    <x v="1285"/>
    <x v="0"/>
    <n v="1075"/>
  </r>
  <r>
    <x v="1286"/>
    <x v="0"/>
    <n v="675"/>
  </r>
  <r>
    <x v="1287"/>
    <x v="0"/>
    <n v="800"/>
  </r>
  <r>
    <x v="1288"/>
    <x v="0"/>
    <n v="425"/>
  </r>
  <r>
    <x v="1289"/>
    <x v="0"/>
    <n v="650"/>
  </r>
  <r>
    <x v="1290"/>
    <x v="0"/>
    <n v="350"/>
  </r>
  <r>
    <x v="1291"/>
    <x v="0"/>
    <n v="575"/>
  </r>
  <r>
    <x v="1292"/>
    <x v="0"/>
    <n v="650"/>
  </r>
  <r>
    <x v="1293"/>
    <x v="0"/>
    <n v="475"/>
  </r>
  <r>
    <x v="1294"/>
    <x v="0"/>
    <n v="375"/>
  </r>
  <r>
    <x v="1295"/>
    <x v="0"/>
    <n v="375"/>
  </r>
  <r>
    <x v="1296"/>
    <x v="0"/>
    <n v="1000"/>
  </r>
  <r>
    <x v="1297"/>
    <x v="0"/>
    <n v="550"/>
  </r>
  <r>
    <x v="1298"/>
    <x v="0"/>
    <n v="650"/>
  </r>
  <r>
    <x v="1299"/>
    <x v="0"/>
    <n v="675"/>
  </r>
  <r>
    <x v="1300"/>
    <x v="0"/>
    <n v="675"/>
  </r>
  <r>
    <x v="1301"/>
    <x v="0"/>
    <n v="375"/>
  </r>
  <r>
    <x v="1302"/>
    <x v="0"/>
    <n v="825"/>
  </r>
  <r>
    <x v="1303"/>
    <x v="0"/>
    <n v="575"/>
  </r>
  <r>
    <x v="1304"/>
    <x v="0"/>
    <n v="725"/>
  </r>
  <r>
    <x v="1305"/>
    <x v="0"/>
    <n v="975"/>
  </r>
  <r>
    <x v="1306"/>
    <x v="0"/>
    <n v="525"/>
  </r>
  <r>
    <x v="1307"/>
    <x v="0"/>
    <n v="850"/>
  </r>
  <r>
    <x v="1308"/>
    <x v="0"/>
    <n v="475"/>
  </r>
  <r>
    <x v="1309"/>
    <x v="0"/>
    <n v="875"/>
  </r>
  <r>
    <x v="1310"/>
    <x v="0"/>
    <n v="950"/>
  </r>
  <r>
    <x v="1311"/>
    <x v="0"/>
    <n v="525"/>
  </r>
  <r>
    <x v="1312"/>
    <x v="0"/>
    <n v="425"/>
  </r>
  <r>
    <x v="1313"/>
    <x v="0"/>
    <n v="450"/>
  </r>
  <r>
    <x v="1314"/>
    <x v="0"/>
    <n v="700"/>
  </r>
  <r>
    <x v="1315"/>
    <x v="0"/>
    <n v="625"/>
  </r>
  <r>
    <x v="1316"/>
    <x v="0"/>
    <n v="850"/>
  </r>
  <r>
    <x v="1317"/>
    <x v="0"/>
    <n v="800"/>
  </r>
  <r>
    <x v="1318"/>
    <x v="0"/>
    <n v="250"/>
  </r>
  <r>
    <x v="1319"/>
    <x v="0"/>
    <n v="700"/>
  </r>
  <r>
    <x v="1320"/>
    <x v="0"/>
    <n v="775"/>
  </r>
  <r>
    <x v="1321"/>
    <x v="0"/>
    <n v="825"/>
  </r>
  <r>
    <x v="1322"/>
    <x v="0"/>
    <n v="725"/>
  </r>
  <r>
    <x v="1323"/>
    <x v="0"/>
    <n v="575"/>
  </r>
  <r>
    <x v="1324"/>
    <x v="0"/>
    <n v="1150"/>
  </r>
  <r>
    <x v="1325"/>
    <x v="0"/>
    <n v="1100"/>
  </r>
  <r>
    <x v="1326"/>
    <x v="0"/>
    <n v="450"/>
  </r>
  <r>
    <x v="1327"/>
    <x v="0"/>
    <n v="725"/>
  </r>
  <r>
    <x v="1328"/>
    <x v="0"/>
    <n v="500"/>
  </r>
  <r>
    <x v="1329"/>
    <x v="0"/>
    <n v="400"/>
  </r>
  <r>
    <x v="1330"/>
    <x v="0"/>
    <n v="750"/>
  </r>
  <r>
    <x v="1331"/>
    <x v="0"/>
    <n v="475"/>
  </r>
  <r>
    <x v="1332"/>
    <x v="0"/>
    <n v="375"/>
  </r>
  <r>
    <x v="1333"/>
    <x v="0"/>
    <n v="475"/>
  </r>
  <r>
    <x v="1334"/>
    <x v="0"/>
    <n v="1000"/>
  </r>
  <r>
    <x v="1335"/>
    <x v="0"/>
    <n v="250"/>
  </r>
  <r>
    <x v="1336"/>
    <x v="0"/>
    <n v="550"/>
  </r>
  <r>
    <x v="1337"/>
    <x v="0"/>
    <n v="650"/>
  </r>
  <r>
    <x v="1338"/>
    <x v="0"/>
    <n v="350"/>
  </r>
  <r>
    <x v="1339"/>
    <x v="0"/>
    <n v="150"/>
  </r>
  <r>
    <x v="1340"/>
    <x v="0"/>
    <n v="200"/>
  </r>
  <r>
    <x v="1341"/>
    <x v="0"/>
    <n v="150"/>
  </r>
  <r>
    <x v="1342"/>
    <x v="0"/>
    <n v="500"/>
  </r>
  <r>
    <x v="1343"/>
    <x v="0"/>
    <n v="150"/>
  </r>
  <r>
    <x v="1344"/>
    <x v="0"/>
    <n v="150"/>
  </r>
  <r>
    <x v="1345"/>
    <x v="0"/>
    <n v="275"/>
  </r>
  <r>
    <x v="1346"/>
    <x v="0"/>
    <n v="375"/>
  </r>
  <r>
    <x v="1347"/>
    <x v="0"/>
    <n v="150"/>
  </r>
  <r>
    <x v="1348"/>
    <x v="0"/>
    <n v="325"/>
  </r>
  <r>
    <x v="1349"/>
    <x v="0"/>
    <n v="175"/>
  </r>
  <r>
    <x v="1350"/>
    <x v="0"/>
    <n v="250"/>
  </r>
  <r>
    <x v="1351"/>
    <x v="0"/>
    <n v="275"/>
  </r>
  <r>
    <x v="1352"/>
    <x v="0"/>
    <n v="400"/>
  </r>
  <r>
    <x v="1353"/>
    <x v="0"/>
    <n v="550"/>
  </r>
  <r>
    <x v="1354"/>
    <x v="0"/>
    <n v="575"/>
  </r>
  <r>
    <x v="1355"/>
    <x v="0"/>
    <n v="875"/>
  </r>
  <r>
    <x v="1356"/>
    <x v="0"/>
    <n v="425"/>
  </r>
  <r>
    <x v="1357"/>
    <x v="0"/>
    <n v="425"/>
  </r>
  <r>
    <x v="1358"/>
    <x v="0"/>
    <n v="825"/>
  </r>
  <r>
    <x v="1359"/>
    <x v="0"/>
    <n v="275"/>
  </r>
  <r>
    <x v="1360"/>
    <x v="0"/>
    <n v="425"/>
  </r>
  <r>
    <x v="1361"/>
    <x v="0"/>
    <n v="275"/>
  </r>
  <r>
    <x v="1362"/>
    <x v="0"/>
    <n v="300"/>
  </r>
  <r>
    <x v="1363"/>
    <x v="0"/>
    <n v="675"/>
  </r>
  <r>
    <x v="1364"/>
    <x v="0"/>
    <n v="325"/>
  </r>
  <r>
    <x v="1365"/>
    <x v="0"/>
    <n v="150"/>
  </r>
  <r>
    <x v="1366"/>
    <x v="0"/>
    <n v="150"/>
  </r>
  <r>
    <x v="1367"/>
    <x v="0"/>
    <n v="150"/>
  </r>
  <r>
    <x v="1368"/>
    <x v="0"/>
    <n v="500"/>
  </r>
  <r>
    <x v="1369"/>
    <x v="0"/>
    <n v="575"/>
  </r>
  <r>
    <x v="1370"/>
    <x v="0"/>
    <n v="200"/>
  </r>
  <r>
    <x v="1371"/>
    <x v="0"/>
    <n v="150"/>
  </r>
  <r>
    <x v="1372"/>
    <x v="0"/>
    <n v="150"/>
  </r>
  <r>
    <x v="1373"/>
    <x v="0"/>
    <n v="500"/>
  </r>
  <r>
    <x v="1374"/>
    <x v="0"/>
    <n v="350"/>
  </r>
  <r>
    <x v="1375"/>
    <x v="0"/>
    <n v="250"/>
  </r>
  <r>
    <x v="1376"/>
    <x v="0"/>
    <n v="450"/>
  </r>
  <r>
    <x v="1377"/>
    <x v="0"/>
    <n v="200"/>
  </r>
  <r>
    <x v="1378"/>
    <x v="0"/>
    <n v="225"/>
  </r>
  <r>
    <x v="1379"/>
    <x v="0"/>
    <n v="375"/>
  </r>
  <r>
    <x v="1380"/>
    <x v="0"/>
    <n v="325"/>
  </r>
  <r>
    <x v="1381"/>
    <x v="0"/>
    <n v="675"/>
  </r>
  <r>
    <x v="1382"/>
    <x v="0"/>
    <n v="25"/>
  </r>
  <r>
    <x v="1383"/>
    <x v="0"/>
    <n v="300"/>
  </r>
  <r>
    <x v="1384"/>
    <x v="0"/>
    <n v="150"/>
  </r>
  <r>
    <x v="1385"/>
    <x v="0"/>
    <n v="150"/>
  </r>
  <r>
    <x v="1386"/>
    <x v="0"/>
    <n v="150"/>
  </r>
  <r>
    <x v="1387"/>
    <x v="0"/>
    <n v="150"/>
  </r>
  <r>
    <x v="1388"/>
    <x v="0"/>
    <n v="250"/>
  </r>
  <r>
    <x v="1389"/>
    <x v="0"/>
    <n v="150"/>
  </r>
  <r>
    <x v="1390"/>
    <x v="0"/>
    <n v="375"/>
  </r>
  <r>
    <x v="1391"/>
    <x v="0"/>
    <n v="300"/>
  </r>
  <r>
    <x v="1392"/>
    <x v="0"/>
    <n v="900"/>
  </r>
  <r>
    <x v="1393"/>
    <x v="0"/>
    <n v="425"/>
  </r>
  <r>
    <x v="1394"/>
    <x v="0"/>
    <n v="150"/>
  </r>
  <r>
    <x v="1395"/>
    <x v="0"/>
    <n v="150"/>
  </r>
  <r>
    <x v="1396"/>
    <x v="0"/>
    <n v="375"/>
  </r>
  <r>
    <x v="1397"/>
    <x v="0"/>
    <n v="775"/>
  </r>
  <r>
    <x v="1398"/>
    <x v="0"/>
    <n v="275"/>
  </r>
  <r>
    <x v="1399"/>
    <x v="0"/>
    <n v="250"/>
  </r>
  <r>
    <x v="1400"/>
    <x v="0"/>
    <n v="250"/>
  </r>
  <r>
    <x v="1401"/>
    <x v="0"/>
    <n v="675"/>
  </r>
  <r>
    <x v="1402"/>
    <x v="0"/>
    <n v="400"/>
  </r>
  <r>
    <x v="1403"/>
    <x v="0"/>
    <n v="275"/>
  </r>
  <r>
    <x v="1404"/>
    <x v="0"/>
    <n v="500"/>
  </r>
  <r>
    <x v="1405"/>
    <x v="0"/>
    <n v="900"/>
  </r>
  <r>
    <x v="1406"/>
    <x v="0"/>
    <n v="150"/>
  </r>
  <r>
    <x v="1407"/>
    <x v="0"/>
    <n v="150"/>
  </r>
  <r>
    <x v="1408"/>
    <x v="0"/>
    <n v="350"/>
  </r>
  <r>
    <x v="1409"/>
    <x v="0"/>
    <n v="625"/>
  </r>
  <r>
    <x v="1410"/>
    <x v="0"/>
    <n v="350"/>
  </r>
  <r>
    <x v="1411"/>
    <x v="0"/>
    <n v="525"/>
  </r>
  <r>
    <x v="1412"/>
    <x v="0"/>
    <n v="300"/>
  </r>
  <r>
    <x v="1413"/>
    <x v="0"/>
    <n v="250"/>
  </r>
  <r>
    <x v="1414"/>
    <x v="0"/>
    <n v="550"/>
  </r>
  <r>
    <x v="1415"/>
    <x v="0"/>
    <n v="1775"/>
  </r>
  <r>
    <x v="1416"/>
    <x v="0"/>
    <n v="1625"/>
  </r>
  <r>
    <x v="1417"/>
    <x v="0"/>
    <n v="500"/>
  </r>
  <r>
    <x v="1418"/>
    <x v="0"/>
    <n v="250"/>
  </r>
  <r>
    <x v="1419"/>
    <x v="0"/>
    <n v="850"/>
  </r>
  <r>
    <x v="1420"/>
    <x v="0"/>
    <n v="300"/>
  </r>
  <r>
    <x v="1421"/>
    <x v="0"/>
    <n v="575"/>
  </r>
  <r>
    <x v="1422"/>
    <x v="0"/>
    <n v="250"/>
  </r>
  <r>
    <x v="1423"/>
    <x v="0"/>
    <n v="875"/>
  </r>
  <r>
    <x v="1424"/>
    <x v="0"/>
    <n v="575"/>
  </r>
  <r>
    <x v="1425"/>
    <x v="0"/>
    <n v="450"/>
  </r>
  <r>
    <x v="1426"/>
    <x v="0"/>
    <n v="525"/>
  </r>
  <r>
    <x v="1427"/>
    <x v="0"/>
    <n v="425"/>
  </r>
  <r>
    <x v="1428"/>
    <x v="0"/>
    <n v="775"/>
  </r>
  <r>
    <x v="1429"/>
    <x v="0"/>
    <n v="300"/>
  </r>
  <r>
    <x v="1430"/>
    <x v="0"/>
    <n v="350"/>
  </r>
  <r>
    <x v="1431"/>
    <x v="0"/>
    <n v="425"/>
  </r>
  <r>
    <x v="1432"/>
    <x v="0"/>
    <n v="800"/>
  </r>
  <r>
    <x v="1433"/>
    <x v="0"/>
    <n v="475"/>
  </r>
  <r>
    <x v="1434"/>
    <x v="0"/>
    <n v="650"/>
  </r>
  <r>
    <x v="1435"/>
    <x v="0"/>
    <n v="400"/>
  </r>
  <r>
    <x v="1436"/>
    <x v="0"/>
    <n v="300"/>
  </r>
  <r>
    <x v="1437"/>
    <x v="0"/>
    <n v="650"/>
  </r>
  <r>
    <x v="1438"/>
    <x v="0"/>
    <n v="250"/>
  </r>
  <r>
    <x v="1439"/>
    <x v="0"/>
    <n v="1250"/>
  </r>
  <r>
    <x v="1440"/>
    <x v="0"/>
    <n v="700"/>
  </r>
  <r>
    <x v="1441"/>
    <x v="0"/>
    <n v="775"/>
  </r>
  <r>
    <x v="1442"/>
    <x v="0"/>
    <n v="925"/>
  </r>
  <r>
    <x v="1443"/>
    <x v="0"/>
    <n v="1400"/>
  </r>
  <r>
    <x v="1444"/>
    <x v="0"/>
    <n v="1150"/>
  </r>
  <r>
    <x v="1445"/>
    <x v="0"/>
    <n v="1125"/>
  </r>
  <r>
    <x v="1446"/>
    <x v="0"/>
    <n v="1200"/>
  </r>
  <r>
    <x v="1447"/>
    <x v="0"/>
    <n v="1275"/>
  </r>
  <r>
    <x v="1448"/>
    <x v="0"/>
    <n v="950"/>
  </r>
  <r>
    <x v="1449"/>
    <x v="0"/>
    <n v="1125"/>
  </r>
  <r>
    <x v="1450"/>
    <x v="0"/>
    <n v="800"/>
  </r>
  <r>
    <x v="1451"/>
    <x v="0"/>
    <n v="425"/>
  </r>
  <r>
    <x v="1452"/>
    <x v="0"/>
    <n v="300"/>
  </r>
  <r>
    <x v="1453"/>
    <x v="0"/>
    <n v="275"/>
  </r>
  <r>
    <x v="1454"/>
    <x v="0"/>
    <n v="800"/>
  </r>
  <r>
    <x v="1455"/>
    <x v="0"/>
    <n v="300"/>
  </r>
  <r>
    <x v="1456"/>
    <x v="0"/>
    <n v="475"/>
  </r>
  <r>
    <x v="1457"/>
    <x v="0"/>
    <n v="400"/>
  </r>
  <r>
    <x v="1458"/>
    <x v="0"/>
    <n v="275"/>
  </r>
  <r>
    <x v="1459"/>
    <x v="0"/>
    <n v="150"/>
  </r>
  <r>
    <x v="1460"/>
    <x v="0"/>
    <n v="400"/>
  </r>
  <r>
    <x v="1461"/>
    <x v="0"/>
    <n v="300"/>
  </r>
  <r>
    <x v="1462"/>
    <x v="0"/>
    <n v="250"/>
  </r>
  <r>
    <x v="1463"/>
    <x v="0"/>
    <n v="200"/>
  </r>
  <r>
    <x v="1464"/>
    <x v="0"/>
    <n v="50"/>
  </r>
  <r>
    <x v="1465"/>
    <x v="0"/>
    <n v="375"/>
  </r>
  <r>
    <x v="1466"/>
    <x v="0"/>
    <n v="450"/>
  </r>
  <r>
    <x v="1467"/>
    <x v="0"/>
    <n v="150"/>
  </r>
  <r>
    <x v="1468"/>
    <x v="0"/>
    <n v="475"/>
  </r>
  <r>
    <x v="1469"/>
    <x v="0"/>
    <n v="450"/>
  </r>
  <r>
    <x v="1470"/>
    <x v="0"/>
    <n v="350"/>
  </r>
  <r>
    <x v="1471"/>
    <x v="0"/>
    <n v="475"/>
  </r>
  <r>
    <x v="1472"/>
    <x v="0"/>
    <n v="750"/>
  </r>
  <r>
    <x v="1473"/>
    <x v="0"/>
    <n v="200"/>
  </r>
  <r>
    <x v="1474"/>
    <x v="0"/>
    <n v="775"/>
  </r>
  <r>
    <x v="1475"/>
    <x v="0"/>
    <n v="400"/>
  </r>
  <r>
    <x v="1476"/>
    <x v="0"/>
    <n v="300"/>
  </r>
  <r>
    <x v="1477"/>
    <x v="0"/>
    <n v="700"/>
  </r>
  <r>
    <x v="1478"/>
    <x v="0"/>
    <n v="400"/>
  </r>
  <r>
    <x v="1479"/>
    <x v="0"/>
    <n v="475"/>
  </r>
  <r>
    <x v="1480"/>
    <x v="0"/>
    <n v="900"/>
  </r>
  <r>
    <x v="1481"/>
    <x v="0"/>
    <n v="250"/>
  </r>
  <r>
    <x v="1482"/>
    <x v="0"/>
    <n v="350"/>
  </r>
  <r>
    <x v="1483"/>
    <x v="0"/>
    <n v="425"/>
  </r>
  <r>
    <x v="1484"/>
    <x v="0"/>
    <n v="250"/>
  </r>
  <r>
    <x v="1485"/>
    <x v="0"/>
    <n v="400"/>
  </r>
  <r>
    <x v="1486"/>
    <x v="0"/>
    <n v="250"/>
  </r>
  <r>
    <x v="1487"/>
    <x v="0"/>
    <n v="450"/>
  </r>
  <r>
    <x v="1488"/>
    <x v="0"/>
    <n v="975"/>
  </r>
  <r>
    <x v="1489"/>
    <x v="0"/>
    <n v="250"/>
  </r>
  <r>
    <x v="1490"/>
    <x v="0"/>
    <n v="475"/>
  </r>
  <r>
    <x v="1491"/>
    <x v="0"/>
    <n v="500"/>
  </r>
  <r>
    <x v="1492"/>
    <x v="0"/>
    <n v="425"/>
  </r>
  <r>
    <x v="1493"/>
    <x v="0"/>
    <n v="275"/>
  </r>
  <r>
    <x v="1494"/>
    <x v="0"/>
    <n v="375"/>
  </r>
  <r>
    <x v="1495"/>
    <x v="0"/>
    <n v="525"/>
  </r>
  <r>
    <x v="1496"/>
    <x v="0"/>
    <n v="675"/>
  </r>
  <r>
    <x v="1497"/>
    <x v="0"/>
    <n v="350"/>
  </r>
  <r>
    <x v="1498"/>
    <x v="0"/>
    <n v="300"/>
  </r>
  <r>
    <x v="1499"/>
    <x v="0"/>
    <n v="775"/>
  </r>
  <r>
    <x v="1500"/>
    <x v="0"/>
    <n v="450"/>
  </r>
  <r>
    <x v="1501"/>
    <x v="0"/>
    <n v="375"/>
  </r>
  <r>
    <x v="1502"/>
    <x v="0"/>
    <n v="675"/>
  </r>
  <r>
    <x v="1503"/>
    <x v="0"/>
    <n v="475"/>
  </r>
  <r>
    <x v="1504"/>
    <x v="0"/>
    <n v="1200"/>
  </r>
  <r>
    <x v="1505"/>
    <x v="0"/>
    <n v="1325"/>
  </r>
  <r>
    <x v="1506"/>
    <x v="0"/>
    <n v="875"/>
  </r>
  <r>
    <x v="1507"/>
    <x v="0"/>
    <n v="925"/>
  </r>
  <r>
    <x v="1508"/>
    <x v="0"/>
    <n v="500"/>
  </r>
  <r>
    <x v="1509"/>
    <x v="0"/>
    <n v="750"/>
  </r>
  <r>
    <x v="1510"/>
    <x v="0"/>
    <n v="475"/>
  </r>
  <r>
    <x v="1511"/>
    <x v="0"/>
    <n v="1300"/>
  </r>
  <r>
    <x v="1512"/>
    <x v="0"/>
    <n v="575"/>
  </r>
  <r>
    <x v="1513"/>
    <x v="0"/>
    <n v="975"/>
  </r>
  <r>
    <x v="1514"/>
    <x v="0"/>
    <n v="450"/>
  </r>
  <r>
    <x v="1515"/>
    <x v="0"/>
    <n v="775"/>
  </r>
  <r>
    <x v="1516"/>
    <x v="0"/>
    <n v="600"/>
  </r>
  <r>
    <x v="1517"/>
    <x v="0"/>
    <n v="925"/>
  </r>
  <r>
    <x v="1518"/>
    <x v="0"/>
    <n v="725"/>
  </r>
  <r>
    <x v="1519"/>
    <x v="0"/>
    <n v="650"/>
  </r>
  <r>
    <x v="1520"/>
    <x v="0"/>
    <n v="1150"/>
  </r>
  <r>
    <x v="1521"/>
    <x v="0"/>
    <n v="375"/>
  </r>
  <r>
    <x v="1522"/>
    <x v="0"/>
    <n v="325"/>
  </r>
  <r>
    <x v="1523"/>
    <x v="0"/>
    <n v="250"/>
  </r>
  <r>
    <x v="1524"/>
    <x v="0"/>
    <n v="625"/>
  </r>
  <r>
    <x v="1525"/>
    <x v="0"/>
    <n v="750"/>
  </r>
  <r>
    <x v="1526"/>
    <x v="0"/>
    <n v="700"/>
  </r>
  <r>
    <x v="1527"/>
    <x v="0"/>
    <n v="700"/>
  </r>
  <r>
    <x v="1528"/>
    <x v="0"/>
    <n v="425"/>
  </r>
  <r>
    <x v="1529"/>
    <x v="0"/>
    <n v="450"/>
  </r>
  <r>
    <x v="1530"/>
    <x v="0"/>
    <n v="150"/>
  </r>
  <r>
    <x v="1531"/>
    <x v="0"/>
    <n v="150"/>
  </r>
  <r>
    <x v="1532"/>
    <x v="0"/>
    <n v="275"/>
  </r>
  <r>
    <x v="1533"/>
    <x v="0"/>
    <n v="275"/>
  </r>
  <r>
    <x v="1534"/>
    <x v="0"/>
    <n v="625"/>
  </r>
  <r>
    <x v="1535"/>
    <x v="0"/>
    <n v="375"/>
  </r>
  <r>
    <x v="1536"/>
    <x v="0"/>
    <n v="275"/>
  </r>
  <r>
    <x v="1537"/>
    <x v="0"/>
    <n v="275"/>
  </r>
  <r>
    <x v="1538"/>
    <x v="0"/>
    <n v="250"/>
  </r>
  <r>
    <x v="1539"/>
    <x v="0"/>
    <n v="200"/>
  </r>
  <r>
    <x v="1540"/>
    <x v="0"/>
    <n v="250"/>
  </r>
  <r>
    <x v="1541"/>
    <x v="0"/>
    <n v="450"/>
  </r>
  <r>
    <x v="1542"/>
    <x v="0"/>
    <n v="200"/>
  </r>
  <r>
    <x v="1543"/>
    <x v="0"/>
    <n v="150"/>
  </r>
  <r>
    <x v="1544"/>
    <x v="0"/>
    <n v="300"/>
  </r>
  <r>
    <x v="1545"/>
    <x v="0"/>
    <n v="450"/>
  </r>
  <r>
    <x v="1546"/>
    <x v="0"/>
    <n v="825"/>
  </r>
  <r>
    <x v="1547"/>
    <x v="0"/>
    <n v="150"/>
  </r>
  <r>
    <x v="1548"/>
    <x v="0"/>
    <n v="350"/>
  </r>
  <r>
    <x v="1549"/>
    <x v="0"/>
    <n v="275"/>
  </r>
  <r>
    <x v="1550"/>
    <x v="0"/>
    <n v="150"/>
  </r>
  <r>
    <x v="1551"/>
    <x v="0"/>
    <n v="375"/>
  </r>
  <r>
    <x v="1552"/>
    <x v="0"/>
    <n v="425"/>
  </r>
  <r>
    <x v="1553"/>
    <x v="0"/>
    <n v="425"/>
  </r>
  <r>
    <x v="1554"/>
    <x v="0"/>
    <n v="350"/>
  </r>
  <r>
    <x v="1555"/>
    <x v="0"/>
    <n v="500"/>
  </r>
  <r>
    <x v="1556"/>
    <x v="0"/>
    <n v="350"/>
  </r>
  <r>
    <x v="1557"/>
    <x v="0"/>
    <n v="325"/>
  </r>
  <r>
    <x v="1558"/>
    <x v="0"/>
    <n v="575"/>
  </r>
  <r>
    <x v="1559"/>
    <x v="0"/>
    <n v="250"/>
  </r>
  <r>
    <x v="1560"/>
    <x v="0"/>
    <n v="150"/>
  </r>
  <r>
    <x v="1561"/>
    <x v="0"/>
    <n v="225"/>
  </r>
  <r>
    <x v="1562"/>
    <x v="0"/>
    <n v="300"/>
  </r>
  <r>
    <x v="1563"/>
    <x v="0"/>
    <n v="275"/>
  </r>
  <r>
    <x v="1564"/>
    <x v="0"/>
    <n v="150"/>
  </r>
  <r>
    <x v="1565"/>
    <x v="0"/>
    <n v="700"/>
  </r>
  <r>
    <x v="1566"/>
    <x v="0"/>
    <n v="200"/>
  </r>
  <r>
    <x v="1567"/>
    <x v="0"/>
    <n v="150"/>
  </r>
  <r>
    <x v="1568"/>
    <x v="0"/>
    <n v="200"/>
  </r>
  <r>
    <x v="1569"/>
    <x v="0"/>
    <n v="200"/>
  </r>
  <r>
    <x v="1570"/>
    <x v="0"/>
    <n v="275"/>
  </r>
  <r>
    <x v="1571"/>
    <x v="0"/>
    <n v="325"/>
  </r>
  <r>
    <x v="1572"/>
    <x v="0"/>
    <n v="650"/>
  </r>
  <r>
    <x v="1573"/>
    <x v="0"/>
    <n v="575"/>
  </r>
  <r>
    <x v="1574"/>
    <x v="0"/>
    <n v="150"/>
  </r>
  <r>
    <x v="1575"/>
    <x v="0"/>
    <n v="50"/>
  </r>
  <r>
    <x v="1576"/>
    <x v="0"/>
    <n v="0"/>
  </r>
  <r>
    <x v="1577"/>
    <x v="0"/>
    <n v="175"/>
  </r>
  <r>
    <x v="1578"/>
    <x v="0"/>
    <n v="150"/>
  </r>
  <r>
    <x v="1579"/>
    <x v="0"/>
    <n v="500"/>
  </r>
  <r>
    <x v="1580"/>
    <x v="0"/>
    <n v="475"/>
  </r>
  <r>
    <x v="1581"/>
    <x v="0"/>
    <n v="350"/>
  </r>
  <r>
    <x v="1582"/>
    <x v="0"/>
    <n v="425"/>
  </r>
  <r>
    <x v="1583"/>
    <x v="0"/>
    <n v="725"/>
  </r>
  <r>
    <x v="1584"/>
    <x v="0"/>
    <n v="350"/>
  </r>
  <r>
    <x v="1585"/>
    <x v="0"/>
    <n v="525"/>
  </r>
  <r>
    <x v="1586"/>
    <x v="0"/>
    <n v="700"/>
  </r>
  <r>
    <x v="1587"/>
    <x v="0"/>
    <n v="325"/>
  </r>
  <r>
    <x v="1588"/>
    <x v="0"/>
    <n v="150"/>
  </r>
  <r>
    <x v="1589"/>
    <x v="0"/>
    <n v="200"/>
  </r>
  <r>
    <x v="1590"/>
    <x v="0"/>
    <n v="325"/>
  </r>
  <r>
    <x v="1591"/>
    <x v="0"/>
    <n v="350"/>
  </r>
  <r>
    <x v="1592"/>
    <x v="0"/>
    <n v="575"/>
  </r>
  <r>
    <x v="1593"/>
    <x v="0"/>
    <n v="225"/>
  </r>
  <r>
    <x v="1594"/>
    <x v="0"/>
    <n v="175"/>
  </r>
  <r>
    <x v="1595"/>
    <x v="0"/>
    <n v="375"/>
  </r>
  <r>
    <x v="1596"/>
    <x v="0"/>
    <n v="450"/>
  </r>
  <r>
    <x v="1597"/>
    <x v="0"/>
    <n v="150"/>
  </r>
  <r>
    <x v="1598"/>
    <x v="0"/>
    <n v="150"/>
  </r>
  <r>
    <x v="1599"/>
    <x v="0"/>
    <n v="150"/>
  </r>
  <r>
    <x v="1600"/>
    <x v="0"/>
    <n v="150"/>
  </r>
  <r>
    <x v="1601"/>
    <x v="0"/>
    <n v="225"/>
  </r>
  <r>
    <x v="1602"/>
    <x v="0"/>
    <n v="150"/>
  </r>
  <r>
    <x v="1603"/>
    <x v="0"/>
    <n v="500"/>
  </r>
  <r>
    <x v="1604"/>
    <x v="0"/>
    <n v="550"/>
  </r>
  <r>
    <x v="1605"/>
    <x v="0"/>
    <n v="525"/>
  </r>
  <r>
    <x v="1606"/>
    <x v="0"/>
    <n v="725"/>
  </r>
  <r>
    <x v="1607"/>
    <x v="0"/>
    <n v="750"/>
  </r>
  <r>
    <x v="1608"/>
    <x v="0"/>
    <n v="950"/>
  </r>
  <r>
    <x v="1609"/>
    <x v="0"/>
    <n v="650"/>
  </r>
  <r>
    <x v="1610"/>
    <x v="0"/>
    <n v="425"/>
  </r>
  <r>
    <x v="1611"/>
    <x v="0"/>
    <n v="425"/>
  </r>
  <r>
    <x v="1612"/>
    <x v="0"/>
    <n v="275"/>
  </r>
  <r>
    <x v="1613"/>
    <x v="0"/>
    <n v="250"/>
  </r>
  <r>
    <x v="1614"/>
    <x v="0"/>
    <n v="800"/>
  </r>
  <r>
    <x v="1615"/>
    <x v="0"/>
    <n v="500"/>
  </r>
  <r>
    <x v="1616"/>
    <x v="0"/>
    <n v="425"/>
  </r>
  <r>
    <x v="1617"/>
    <x v="0"/>
    <n v="275"/>
  </r>
  <r>
    <x v="1618"/>
    <x v="0"/>
    <n v="550"/>
  </r>
  <r>
    <x v="1619"/>
    <x v="0"/>
    <n v="375"/>
  </r>
  <r>
    <x v="1620"/>
    <x v="0"/>
    <n v="700"/>
  </r>
  <r>
    <x v="1621"/>
    <x v="0"/>
    <n v="250"/>
  </r>
  <r>
    <x v="1622"/>
    <x v="0"/>
    <n v="575"/>
  </r>
  <r>
    <x v="1623"/>
    <x v="0"/>
    <n v="250"/>
  </r>
  <r>
    <x v="1624"/>
    <x v="0"/>
    <n v="1650"/>
  </r>
  <r>
    <x v="1625"/>
    <x v="0"/>
    <n v="1000"/>
  </r>
  <r>
    <x v="1626"/>
    <x v="0"/>
    <n v="775"/>
  </r>
  <r>
    <x v="1627"/>
    <x v="0"/>
    <n v="950"/>
  </r>
  <r>
    <x v="1628"/>
    <x v="0"/>
    <n v="675"/>
  </r>
  <r>
    <x v="1629"/>
    <x v="0"/>
    <n v="825"/>
  </r>
  <r>
    <x v="1630"/>
    <x v="0"/>
    <n v="400"/>
  </r>
  <r>
    <x v="1631"/>
    <x v="0"/>
    <n v="975"/>
  </r>
  <r>
    <x v="1632"/>
    <x v="0"/>
    <n v="375"/>
  </r>
  <r>
    <x v="1633"/>
    <x v="0"/>
    <n v="700"/>
  </r>
  <r>
    <x v="1634"/>
    <x v="0"/>
    <n v="975"/>
  </r>
  <r>
    <x v="1635"/>
    <x v="0"/>
    <n v="325"/>
  </r>
  <r>
    <x v="1636"/>
    <x v="0"/>
    <n v="625"/>
  </r>
  <r>
    <x v="1637"/>
    <x v="0"/>
    <n v="950"/>
  </r>
  <r>
    <x v="1638"/>
    <x v="0"/>
    <n v="850"/>
  </r>
  <r>
    <x v="1639"/>
    <x v="0"/>
    <n v="675"/>
  </r>
  <r>
    <x v="1640"/>
    <x v="0"/>
    <n v="575"/>
  </r>
  <r>
    <x v="1641"/>
    <x v="0"/>
    <n v="250"/>
  </r>
  <r>
    <x v="1642"/>
    <x v="0"/>
    <n v="725"/>
  </r>
  <r>
    <x v="1643"/>
    <x v="0"/>
    <n v="600"/>
  </r>
  <r>
    <x v="1644"/>
    <x v="0"/>
    <n v="1075"/>
  </r>
  <r>
    <x v="1645"/>
    <x v="0"/>
    <n v="975"/>
  </r>
  <r>
    <x v="1646"/>
    <x v="0"/>
    <n v="725"/>
  </r>
  <r>
    <x v="1647"/>
    <x v="0"/>
    <n v="825"/>
  </r>
  <r>
    <x v="1648"/>
    <x v="0"/>
    <n v="825"/>
  </r>
  <r>
    <x v="1649"/>
    <x v="0"/>
    <n v="250"/>
  </r>
  <r>
    <x v="1650"/>
    <x v="0"/>
    <n v="375"/>
  </r>
  <r>
    <x v="1651"/>
    <x v="0"/>
    <n v="1200"/>
  </r>
  <r>
    <x v="1652"/>
    <x v="0"/>
    <n v="575"/>
  </r>
  <r>
    <x v="1653"/>
    <x v="0"/>
    <n v="1000"/>
  </r>
  <r>
    <x v="1654"/>
    <x v="0"/>
    <n v="500"/>
  </r>
  <r>
    <x v="1655"/>
    <x v="0"/>
    <n v="450"/>
  </r>
  <r>
    <x v="1656"/>
    <x v="0"/>
    <n v="450"/>
  </r>
  <r>
    <x v="1657"/>
    <x v="0"/>
    <n v="675"/>
  </r>
  <r>
    <x v="1658"/>
    <x v="0"/>
    <n v="475"/>
  </r>
  <r>
    <x v="1659"/>
    <x v="0"/>
    <n v="850"/>
  </r>
  <r>
    <x v="1660"/>
    <x v="0"/>
    <n v="425"/>
  </r>
  <r>
    <x v="1661"/>
    <x v="0"/>
    <n v="1050"/>
  </r>
  <r>
    <x v="1662"/>
    <x v="0"/>
    <n v="500"/>
  </r>
  <r>
    <x v="1663"/>
    <x v="0"/>
    <n v="625"/>
  </r>
  <r>
    <x v="1664"/>
    <x v="0"/>
    <n v="250"/>
  </r>
  <r>
    <x v="1665"/>
    <x v="0"/>
    <n v="250"/>
  </r>
  <r>
    <x v="1666"/>
    <x v="0"/>
    <n v="250"/>
  </r>
  <r>
    <x v="1667"/>
    <x v="0"/>
    <n v="550"/>
  </r>
  <r>
    <x v="1668"/>
    <x v="0"/>
    <n v="550"/>
  </r>
  <r>
    <x v="1669"/>
    <x v="0"/>
    <n v="900"/>
  </r>
  <r>
    <x v="1670"/>
    <x v="0"/>
    <n v="575"/>
  </r>
  <r>
    <x v="1671"/>
    <x v="0"/>
    <n v="375"/>
  </r>
  <r>
    <x v="1672"/>
    <x v="0"/>
    <n v="525"/>
  </r>
  <r>
    <x v="1673"/>
    <x v="0"/>
    <n v="900"/>
  </r>
  <r>
    <x v="1674"/>
    <x v="0"/>
    <n v="575"/>
  </r>
  <r>
    <x v="1675"/>
    <x v="0"/>
    <n v="675"/>
  </r>
  <r>
    <x v="1676"/>
    <x v="0"/>
    <n v="500"/>
  </r>
  <r>
    <x v="1677"/>
    <x v="0"/>
    <n v="650"/>
  </r>
  <r>
    <x v="1678"/>
    <x v="0"/>
    <n v="1650"/>
  </r>
  <r>
    <x v="1679"/>
    <x v="0"/>
    <n v="1275"/>
  </r>
  <r>
    <x v="1680"/>
    <x v="0"/>
    <n v="250"/>
  </r>
  <r>
    <x v="1681"/>
    <x v="0"/>
    <n v="800"/>
  </r>
  <r>
    <x v="1682"/>
    <x v="0"/>
    <n v="650"/>
  </r>
  <r>
    <x v="1683"/>
    <x v="0"/>
    <n v="1075"/>
  </r>
  <r>
    <x v="1684"/>
    <x v="0"/>
    <n v="650"/>
  </r>
  <r>
    <x v="1685"/>
    <x v="0"/>
    <n v="825"/>
  </r>
  <r>
    <x v="1686"/>
    <x v="0"/>
    <n v="275"/>
  </r>
  <r>
    <x v="1687"/>
    <x v="0"/>
    <n v="150"/>
  </r>
  <r>
    <x v="1688"/>
    <x v="0"/>
    <n v="275"/>
  </r>
  <r>
    <x v="1689"/>
    <x v="0"/>
    <n v="150"/>
  </r>
  <r>
    <x v="1690"/>
    <x v="0"/>
    <n v="575"/>
  </r>
  <r>
    <x v="1691"/>
    <x v="0"/>
    <n v="325"/>
  </r>
  <r>
    <x v="1692"/>
    <x v="0"/>
    <n v="250"/>
  </r>
  <r>
    <x v="1693"/>
    <x v="0"/>
    <n v="300"/>
  </r>
  <r>
    <x v="1694"/>
    <x v="0"/>
    <n v="200"/>
  </r>
  <r>
    <x v="1695"/>
    <x v="0"/>
    <n v="150"/>
  </r>
  <r>
    <x v="1696"/>
    <x v="0"/>
    <n v="300"/>
  </r>
  <r>
    <x v="1697"/>
    <x v="0"/>
    <n v="300"/>
  </r>
  <r>
    <x v="1698"/>
    <x v="0"/>
    <n v="500"/>
  </r>
  <r>
    <x v="1699"/>
    <x v="0"/>
    <n v="150"/>
  </r>
  <r>
    <x v="1700"/>
    <x v="0"/>
    <n v="150"/>
  </r>
  <r>
    <x v="1701"/>
    <x v="0"/>
    <n v="250"/>
  </r>
  <r>
    <x v="1702"/>
    <x v="0"/>
    <n v="200"/>
  </r>
  <r>
    <x v="1703"/>
    <x v="0"/>
    <n v="200"/>
  </r>
  <r>
    <x v="1704"/>
    <x v="0"/>
    <n v="275"/>
  </r>
  <r>
    <x v="1705"/>
    <x v="0"/>
    <n v="475"/>
  </r>
  <r>
    <x v="1706"/>
    <x v="0"/>
    <n v="150"/>
  </r>
  <r>
    <x v="1707"/>
    <x v="0"/>
    <n v="375"/>
  </r>
  <r>
    <x v="1708"/>
    <x v="0"/>
    <n v="350"/>
  </r>
  <r>
    <x v="1709"/>
    <x v="0"/>
    <n v="400"/>
  </r>
  <r>
    <x v="1710"/>
    <x v="0"/>
    <n v="725"/>
  </r>
  <r>
    <x v="1711"/>
    <x v="0"/>
    <n v="375"/>
  </r>
  <r>
    <x v="1712"/>
    <x v="0"/>
    <n v="400"/>
  </r>
  <r>
    <x v="1713"/>
    <x v="0"/>
    <n v="350"/>
  </r>
  <r>
    <x v="1714"/>
    <x v="0"/>
    <n v="850"/>
  </r>
  <r>
    <x v="1715"/>
    <x v="0"/>
    <n v="475"/>
  </r>
  <r>
    <x v="1716"/>
    <x v="0"/>
    <n v="200"/>
  </r>
  <r>
    <x v="1717"/>
    <x v="0"/>
    <n v="500"/>
  </r>
  <r>
    <x v="1718"/>
    <x v="0"/>
    <n v="375"/>
  </r>
  <r>
    <x v="1719"/>
    <x v="0"/>
    <n v="300"/>
  </r>
  <r>
    <x v="1720"/>
    <x v="0"/>
    <n v="250"/>
  </r>
  <r>
    <x v="1721"/>
    <x v="0"/>
    <n v="250"/>
  </r>
  <r>
    <x v="1722"/>
    <x v="0"/>
    <n v="425"/>
  </r>
  <r>
    <x v="1723"/>
    <x v="0"/>
    <n v="400"/>
  </r>
  <r>
    <x v="1724"/>
    <x v="0"/>
    <n v="150"/>
  </r>
  <r>
    <x v="1725"/>
    <x v="0"/>
    <n v="150"/>
  </r>
  <r>
    <x v="1726"/>
    <x v="0"/>
    <n v="600"/>
  </r>
  <r>
    <x v="1727"/>
    <x v="0"/>
    <n v="150"/>
  </r>
  <r>
    <x v="1728"/>
    <x v="0"/>
    <n v="825"/>
  </r>
  <r>
    <x v="1729"/>
    <x v="0"/>
    <n v="200"/>
  </r>
  <r>
    <x v="1730"/>
    <x v="0"/>
    <n v="150"/>
  </r>
  <r>
    <x v="1731"/>
    <x v="0"/>
    <n v="325"/>
  </r>
  <r>
    <x v="1732"/>
    <x v="0"/>
    <n v="150"/>
  </r>
  <r>
    <x v="1733"/>
    <x v="0"/>
    <n v="300"/>
  </r>
  <r>
    <x v="1734"/>
    <x v="0"/>
    <n v="150"/>
  </r>
  <r>
    <x v="1735"/>
    <x v="0"/>
    <n v="150"/>
  </r>
  <r>
    <x v="1736"/>
    <x v="0"/>
    <n v="300"/>
  </r>
  <r>
    <x v="1737"/>
    <x v="0"/>
    <n v="350"/>
  </r>
  <r>
    <x v="1738"/>
    <x v="0"/>
    <n v="350"/>
  </r>
  <r>
    <x v="1739"/>
    <x v="0"/>
    <n v="275"/>
  </r>
  <r>
    <x v="1740"/>
    <x v="0"/>
    <n v="200"/>
  </r>
  <r>
    <x v="1741"/>
    <x v="0"/>
    <n v="225"/>
  </r>
  <r>
    <x v="1742"/>
    <x v="0"/>
    <n v="150"/>
  </r>
  <r>
    <x v="1743"/>
    <x v="0"/>
    <n v="450"/>
  </r>
  <r>
    <x v="1744"/>
    <x v="0"/>
    <n v="150"/>
  </r>
  <r>
    <x v="1745"/>
    <x v="0"/>
    <n v="150"/>
  </r>
  <r>
    <x v="1746"/>
    <x v="0"/>
    <n v="150"/>
  </r>
  <r>
    <x v="1747"/>
    <x v="0"/>
    <n v="150"/>
  </r>
  <r>
    <x v="1748"/>
    <x v="0"/>
    <n v="250"/>
  </r>
  <r>
    <x v="1749"/>
    <x v="0"/>
    <n v="275"/>
  </r>
  <r>
    <x v="1750"/>
    <x v="0"/>
    <n v="225"/>
  </r>
  <r>
    <x v="1751"/>
    <x v="0"/>
    <n v="550"/>
  </r>
  <r>
    <x v="1752"/>
    <x v="0"/>
    <n v="250"/>
  </r>
  <r>
    <x v="1753"/>
    <x v="0"/>
    <n v="150"/>
  </r>
  <r>
    <x v="1754"/>
    <x v="0"/>
    <n v="200"/>
  </r>
  <r>
    <x v="1755"/>
    <x v="0"/>
    <n v="375"/>
  </r>
  <r>
    <x v="1756"/>
    <x v="0"/>
    <n v="200"/>
  </r>
  <r>
    <x v="1757"/>
    <x v="0"/>
    <n v="350"/>
  </r>
  <r>
    <x v="1758"/>
    <x v="0"/>
    <n v="275"/>
  </r>
  <r>
    <x v="1759"/>
    <x v="0"/>
    <n v="1050"/>
  </r>
  <r>
    <x v="1760"/>
    <x v="0"/>
    <n v="150"/>
  </r>
  <r>
    <x v="1761"/>
    <x v="0"/>
    <n v="700"/>
  </r>
  <r>
    <x v="1762"/>
    <x v="0"/>
    <n v="150"/>
  </r>
  <r>
    <x v="1763"/>
    <x v="0"/>
    <n v="150"/>
  </r>
  <r>
    <x v="1764"/>
    <x v="0"/>
    <n v="475"/>
  </r>
  <r>
    <x v="1765"/>
    <x v="0"/>
    <n v="225"/>
  </r>
  <r>
    <x v="1766"/>
    <x v="0"/>
    <n v="650"/>
  </r>
  <r>
    <x v="1767"/>
    <x v="0"/>
    <n v="375"/>
  </r>
  <r>
    <x v="1768"/>
    <x v="0"/>
    <n v="375"/>
  </r>
  <r>
    <x v="1769"/>
    <x v="0"/>
    <n v="275"/>
  </r>
  <r>
    <x v="1770"/>
    <x v="0"/>
    <n v="525"/>
  </r>
  <r>
    <x v="1771"/>
    <x v="0"/>
    <n v="225"/>
  </r>
  <r>
    <x v="1772"/>
    <x v="0"/>
    <n v="550"/>
  </r>
  <r>
    <x v="1773"/>
    <x v="0"/>
    <n v="250"/>
  </r>
  <r>
    <x v="1774"/>
    <x v="0"/>
    <n v="425"/>
  </r>
  <r>
    <x v="1775"/>
    <x v="0"/>
    <n v="550"/>
  </r>
  <r>
    <x v="1776"/>
    <x v="0"/>
    <n v="575"/>
  </r>
  <r>
    <x v="1777"/>
    <x v="0"/>
    <n v="375"/>
  </r>
  <r>
    <x v="1778"/>
    <x v="0"/>
    <n v="250"/>
  </r>
  <r>
    <x v="1779"/>
    <x v="0"/>
    <n v="325"/>
  </r>
  <r>
    <x v="1780"/>
    <x v="0"/>
    <n v="350"/>
  </r>
  <r>
    <x v="1781"/>
    <x v="0"/>
    <n v="650"/>
  </r>
  <r>
    <x v="1782"/>
    <x v="0"/>
    <n v="375"/>
  </r>
  <r>
    <x v="1783"/>
    <x v="0"/>
    <n v="300"/>
  </r>
  <r>
    <x v="1784"/>
    <x v="0"/>
    <n v="300"/>
  </r>
  <r>
    <x v="1785"/>
    <x v="0"/>
    <n v="900"/>
  </r>
  <r>
    <x v="1786"/>
    <x v="0"/>
    <n v="675"/>
  </r>
  <r>
    <x v="1787"/>
    <x v="0"/>
    <n v="875"/>
  </r>
  <r>
    <x v="1788"/>
    <x v="0"/>
    <n v="525"/>
  </r>
  <r>
    <x v="1789"/>
    <x v="0"/>
    <n v="775"/>
  </r>
  <r>
    <x v="1790"/>
    <x v="0"/>
    <n v="725"/>
  </r>
  <r>
    <x v="1791"/>
    <x v="0"/>
    <n v="275"/>
  </r>
  <r>
    <x v="1792"/>
    <x v="0"/>
    <n v="475"/>
  </r>
  <r>
    <x v="1793"/>
    <x v="0"/>
    <n v="1050"/>
  </r>
  <r>
    <x v="1794"/>
    <x v="0"/>
    <n v="1350"/>
  </r>
  <r>
    <x v="1795"/>
    <x v="0"/>
    <n v="1550"/>
  </r>
  <r>
    <x v="1796"/>
    <x v="0"/>
    <n v="1475"/>
  </r>
  <r>
    <x v="1797"/>
    <x v="0"/>
    <n v="1500"/>
  </r>
  <r>
    <x v="1798"/>
    <x v="0"/>
    <n v="425"/>
  </r>
  <r>
    <x v="1799"/>
    <x v="0"/>
    <n v="825"/>
  </r>
  <r>
    <x v="1800"/>
    <x v="0"/>
    <n v="925"/>
  </r>
  <r>
    <x v="1801"/>
    <x v="0"/>
    <n v="850"/>
  </r>
  <r>
    <x v="1802"/>
    <x v="0"/>
    <n v="1050"/>
  </r>
  <r>
    <x v="1803"/>
    <x v="0"/>
    <n v="875"/>
  </r>
  <r>
    <x v="1804"/>
    <x v="0"/>
    <n v="925"/>
  </r>
  <r>
    <x v="1805"/>
    <x v="0"/>
    <n v="800"/>
  </r>
  <r>
    <x v="1806"/>
    <x v="0"/>
    <n v="525"/>
  </r>
  <r>
    <x v="1807"/>
    <x v="0"/>
    <n v="550"/>
  </r>
  <r>
    <x v="1808"/>
    <x v="0"/>
    <n v="325"/>
  </r>
  <r>
    <x v="1809"/>
    <x v="0"/>
    <n v="250"/>
  </r>
  <r>
    <x v="1810"/>
    <x v="0"/>
    <n v="1075"/>
  </r>
  <r>
    <x v="1811"/>
    <x v="0"/>
    <n v="1275"/>
  </r>
  <r>
    <x v="1812"/>
    <x v="0"/>
    <n v="250"/>
  </r>
  <r>
    <x v="1813"/>
    <x v="0"/>
    <n v="725"/>
  </r>
  <r>
    <x v="1814"/>
    <x v="0"/>
    <n v="450"/>
  </r>
  <r>
    <x v="1815"/>
    <x v="0"/>
    <n v="925"/>
  </r>
  <r>
    <x v="1816"/>
    <x v="0"/>
    <n v="575"/>
  </r>
  <r>
    <x v="1817"/>
    <x v="0"/>
    <n v="450"/>
  </r>
  <r>
    <x v="1818"/>
    <x v="0"/>
    <n v="675"/>
  </r>
  <r>
    <x v="1819"/>
    <x v="0"/>
    <n v="700"/>
  </r>
  <r>
    <x v="1820"/>
    <x v="0"/>
    <n v="850"/>
  </r>
  <r>
    <x v="1821"/>
    <x v="0"/>
    <n v="875"/>
  </r>
  <r>
    <x v="1822"/>
    <x v="0"/>
    <n v="1000"/>
  </r>
  <r>
    <x v="1823"/>
    <x v="0"/>
    <n v="1025"/>
  </r>
  <r>
    <x v="1824"/>
    <x v="0"/>
    <n v="550"/>
  </r>
  <r>
    <x v="1825"/>
    <x v="0"/>
    <n v="1375"/>
  </r>
  <r>
    <x v="1826"/>
    <x v="0"/>
    <n v="950"/>
  </r>
  <r>
    <x v="1827"/>
    <x v="0"/>
    <n v="625"/>
  </r>
  <r>
    <x v="1828"/>
    <x v="0"/>
    <n v="650"/>
  </r>
  <r>
    <x v="1829"/>
    <x v="0"/>
    <n v="425"/>
  </r>
  <r>
    <x v="1830"/>
    <x v="0"/>
    <n v="475"/>
  </r>
  <r>
    <x v="1831"/>
    <x v="0"/>
    <n v="500"/>
  </r>
  <r>
    <x v="1832"/>
    <x v="0"/>
    <n v="475"/>
  </r>
  <r>
    <x v="1833"/>
    <x v="0"/>
    <n v="375"/>
  </r>
  <r>
    <x v="1834"/>
    <x v="0"/>
    <n v="250"/>
  </r>
  <r>
    <x v="1835"/>
    <x v="0"/>
    <n v="475"/>
  </r>
  <r>
    <x v="1836"/>
    <x v="0"/>
    <n v="900"/>
  </r>
  <r>
    <x v="1837"/>
    <x v="0"/>
    <n v="300"/>
  </r>
  <r>
    <x v="1838"/>
    <x v="0"/>
    <n v="150"/>
  </r>
  <r>
    <x v="1839"/>
    <x v="0"/>
    <n v="250"/>
  </r>
  <r>
    <x v="1840"/>
    <x v="0"/>
    <n v="250"/>
  </r>
  <r>
    <x v="1841"/>
    <x v="0"/>
    <n v="225"/>
  </r>
  <r>
    <x v="1842"/>
    <x v="0"/>
    <n v="375"/>
  </r>
  <r>
    <x v="1843"/>
    <x v="0"/>
    <n v="150"/>
  </r>
  <r>
    <x v="1844"/>
    <x v="0"/>
    <n v="450"/>
  </r>
  <r>
    <x v="1845"/>
    <x v="0"/>
    <n v="150"/>
  </r>
  <r>
    <x v="1846"/>
    <x v="0"/>
    <n v="150"/>
  </r>
  <r>
    <x v="1847"/>
    <x v="0"/>
    <n v="150"/>
  </r>
  <r>
    <x v="1848"/>
    <x v="0"/>
    <n v="150"/>
  </r>
  <r>
    <x v="1849"/>
    <x v="0"/>
    <n v="150"/>
  </r>
  <r>
    <x v="1850"/>
    <x v="0"/>
    <n v="150"/>
  </r>
  <r>
    <x v="1851"/>
    <x v="0"/>
    <n v="425"/>
  </r>
  <r>
    <x v="1852"/>
    <x v="0"/>
    <n v="150"/>
  </r>
  <r>
    <x v="1853"/>
    <x v="0"/>
    <n v="150"/>
  </r>
  <r>
    <x v="1854"/>
    <x v="0"/>
    <n v="150"/>
  </r>
  <r>
    <x v="1855"/>
    <x v="0"/>
    <n v="700"/>
  </r>
  <r>
    <x v="1856"/>
    <x v="0"/>
    <n v="300"/>
  </r>
  <r>
    <x v="1857"/>
    <x v="0"/>
    <n v="275"/>
  </r>
  <r>
    <x v="1858"/>
    <x v="0"/>
    <n v="150"/>
  </r>
  <r>
    <x v="1859"/>
    <x v="0"/>
    <n v="375"/>
  </r>
  <r>
    <x v="1860"/>
    <x v="0"/>
    <n v="150"/>
  </r>
  <r>
    <x v="1861"/>
    <x v="0"/>
    <n v="525"/>
  </r>
  <r>
    <x v="1862"/>
    <x v="0"/>
    <n v="475"/>
  </r>
  <r>
    <x v="1863"/>
    <x v="0"/>
    <n v="200"/>
  </r>
  <r>
    <x v="1864"/>
    <x v="0"/>
    <n v="475"/>
  </r>
  <r>
    <x v="1865"/>
    <x v="0"/>
    <n v="525"/>
  </r>
  <r>
    <x v="1866"/>
    <x v="0"/>
    <n v="150"/>
  </r>
  <r>
    <x v="1867"/>
    <x v="0"/>
    <n v="625"/>
  </r>
  <r>
    <x v="1868"/>
    <x v="0"/>
    <n v="425"/>
  </r>
  <r>
    <x v="1869"/>
    <x v="0"/>
    <n v="425"/>
  </r>
  <r>
    <x v="1870"/>
    <x v="0"/>
    <n v="375"/>
  </r>
  <r>
    <x v="1871"/>
    <x v="0"/>
    <n v="200"/>
  </r>
  <r>
    <x v="1872"/>
    <x v="0"/>
    <n v="675"/>
  </r>
  <r>
    <x v="1873"/>
    <x v="0"/>
    <n v="150"/>
  </r>
  <r>
    <x v="1874"/>
    <x v="0"/>
    <n v="250"/>
  </r>
  <r>
    <x v="1875"/>
    <x v="0"/>
    <n v="225"/>
  </r>
  <r>
    <x v="1876"/>
    <x v="0"/>
    <n v="225"/>
  </r>
  <r>
    <x v="1877"/>
    <x v="0"/>
    <n v="300"/>
  </r>
  <r>
    <x v="1878"/>
    <x v="0"/>
    <n v="150"/>
  </r>
  <r>
    <x v="1879"/>
    <x v="0"/>
    <n v="525"/>
  </r>
  <r>
    <x v="1880"/>
    <x v="0"/>
    <n v="575"/>
  </r>
  <r>
    <x v="1881"/>
    <x v="0"/>
    <n v="225"/>
  </r>
  <r>
    <x v="1882"/>
    <x v="0"/>
    <n v="400"/>
  </r>
  <r>
    <x v="1883"/>
    <x v="0"/>
    <n v="150"/>
  </r>
  <r>
    <x v="1884"/>
    <x v="0"/>
    <n v="600"/>
  </r>
  <r>
    <x v="1885"/>
    <x v="0"/>
    <n v="150"/>
  </r>
  <r>
    <x v="1886"/>
    <x v="0"/>
    <n v="725"/>
  </r>
  <r>
    <x v="1887"/>
    <x v="0"/>
    <n v="500"/>
  </r>
  <r>
    <x v="1888"/>
    <x v="0"/>
    <n v="500"/>
  </r>
  <r>
    <x v="1889"/>
    <x v="0"/>
    <n v="475"/>
  </r>
  <r>
    <x v="1890"/>
    <x v="0"/>
    <n v="200"/>
  </r>
  <r>
    <x v="1891"/>
    <x v="0"/>
    <n v="150"/>
  </r>
  <r>
    <x v="1892"/>
    <x v="0"/>
    <n v="700"/>
  </r>
  <r>
    <x v="1893"/>
    <x v="0"/>
    <n v="625"/>
  </r>
  <r>
    <x v="1894"/>
    <x v="0"/>
    <n v="0"/>
  </r>
  <r>
    <x v="1895"/>
    <x v="0"/>
    <n v="300"/>
  </r>
  <r>
    <x v="1896"/>
    <x v="0"/>
    <n v="275"/>
  </r>
  <r>
    <x v="1897"/>
    <x v="0"/>
    <n v="225"/>
  </r>
  <r>
    <x v="1898"/>
    <x v="0"/>
    <n v="350"/>
  </r>
  <r>
    <x v="1899"/>
    <x v="0"/>
    <n v="275"/>
  </r>
  <r>
    <x v="1900"/>
    <x v="0"/>
    <n v="525"/>
  </r>
  <r>
    <x v="1901"/>
    <x v="0"/>
    <n v="225"/>
  </r>
  <r>
    <x v="1902"/>
    <x v="0"/>
    <n v="725"/>
  </r>
  <r>
    <x v="1903"/>
    <x v="0"/>
    <n v="400"/>
  </r>
  <r>
    <x v="1904"/>
    <x v="0"/>
    <n v="150"/>
  </r>
  <r>
    <x v="1905"/>
    <x v="0"/>
    <n v="150"/>
  </r>
  <r>
    <x v="1906"/>
    <x v="0"/>
    <n v="150"/>
  </r>
  <r>
    <x v="1907"/>
    <x v="0"/>
    <n v="400"/>
  </r>
  <r>
    <x v="1908"/>
    <x v="0"/>
    <n v="275"/>
  </r>
  <r>
    <x v="1909"/>
    <x v="0"/>
    <n v="150"/>
  </r>
  <r>
    <x v="1910"/>
    <x v="0"/>
    <n v="150"/>
  </r>
  <r>
    <x v="1911"/>
    <x v="0"/>
    <n v="400"/>
  </r>
  <r>
    <x v="1912"/>
    <x v="0"/>
    <n v="625"/>
  </r>
  <r>
    <x v="1913"/>
    <x v="0"/>
    <n v="150"/>
  </r>
  <r>
    <x v="1914"/>
    <x v="0"/>
    <n v="150"/>
  </r>
  <r>
    <x v="1915"/>
    <x v="0"/>
    <n v="250"/>
  </r>
  <r>
    <x v="1916"/>
    <x v="0"/>
    <n v="450"/>
  </r>
  <r>
    <x v="1917"/>
    <x v="0"/>
    <n v="300"/>
  </r>
  <r>
    <x v="1918"/>
    <x v="0"/>
    <n v="250"/>
  </r>
  <r>
    <x v="1919"/>
    <x v="0"/>
    <n v="225"/>
  </r>
  <r>
    <x v="1920"/>
    <x v="0"/>
    <n v="300"/>
  </r>
  <r>
    <x v="1921"/>
    <x v="0"/>
    <n v="900"/>
  </r>
  <r>
    <x v="1922"/>
    <x v="0"/>
    <n v="675"/>
  </r>
  <r>
    <x v="1923"/>
    <x v="0"/>
    <n v="350"/>
  </r>
  <r>
    <x v="1924"/>
    <x v="0"/>
    <n v="300"/>
  </r>
  <r>
    <x v="1925"/>
    <x v="0"/>
    <n v="550"/>
  </r>
  <r>
    <x v="1926"/>
    <x v="0"/>
    <n v="850"/>
  </r>
  <r>
    <x v="1927"/>
    <x v="0"/>
    <n v="600"/>
  </r>
  <r>
    <x v="1928"/>
    <x v="0"/>
    <n v="550"/>
  </r>
  <r>
    <x v="1929"/>
    <x v="0"/>
    <n v="475"/>
  </r>
  <r>
    <x v="1930"/>
    <x v="0"/>
    <n v="725"/>
  </r>
  <r>
    <x v="1931"/>
    <x v="0"/>
    <n v="525"/>
  </r>
  <r>
    <x v="1932"/>
    <x v="0"/>
    <n v="325"/>
  </r>
  <r>
    <x v="1933"/>
    <x v="0"/>
    <n v="375"/>
  </r>
  <r>
    <x v="1934"/>
    <x v="0"/>
    <n v="650"/>
  </r>
  <r>
    <x v="1935"/>
    <x v="0"/>
    <n v="375"/>
  </r>
  <r>
    <x v="1936"/>
    <x v="0"/>
    <n v="1000"/>
  </r>
  <r>
    <x v="1937"/>
    <x v="0"/>
    <n v="550"/>
  </r>
  <r>
    <x v="1938"/>
    <x v="0"/>
    <n v="700"/>
  </r>
  <r>
    <x v="1939"/>
    <x v="0"/>
    <n v="250"/>
  </r>
  <r>
    <x v="1940"/>
    <x v="0"/>
    <n v="825"/>
  </r>
  <r>
    <x v="1941"/>
    <x v="0"/>
    <n v="650"/>
  </r>
  <r>
    <x v="1942"/>
    <x v="0"/>
    <n v="675"/>
  </r>
  <r>
    <x v="1943"/>
    <x v="0"/>
    <n v="1025"/>
  </r>
  <r>
    <x v="1944"/>
    <x v="0"/>
    <n v="600"/>
  </r>
  <r>
    <x v="1945"/>
    <x v="0"/>
    <n v="950"/>
  </r>
  <r>
    <x v="1946"/>
    <x v="0"/>
    <n v="1325"/>
  </r>
  <r>
    <x v="1947"/>
    <x v="0"/>
    <n v="750"/>
  </r>
  <r>
    <x v="1948"/>
    <x v="0"/>
    <n v="1725"/>
  </r>
  <r>
    <x v="1949"/>
    <x v="0"/>
    <n v="475"/>
  </r>
  <r>
    <x v="1950"/>
    <x v="0"/>
    <n v="975"/>
  </r>
  <r>
    <x v="1951"/>
    <x v="0"/>
    <n v="950"/>
  </r>
  <r>
    <x v="1952"/>
    <x v="0"/>
    <n v="975"/>
  </r>
  <r>
    <x v="1953"/>
    <x v="0"/>
    <n v="500"/>
  </r>
  <r>
    <x v="1954"/>
    <x v="0"/>
    <n v="925"/>
  </r>
  <r>
    <x v="1955"/>
    <x v="0"/>
    <n v="575"/>
  </r>
  <r>
    <x v="1956"/>
    <x v="0"/>
    <n v="850"/>
  </r>
  <r>
    <x v="1957"/>
    <x v="0"/>
    <n v="300"/>
  </r>
  <r>
    <x v="1958"/>
    <x v="0"/>
    <n v="250"/>
  </r>
  <r>
    <x v="1959"/>
    <x v="0"/>
    <n v="650"/>
  </r>
  <r>
    <x v="1960"/>
    <x v="0"/>
    <n v="575"/>
  </r>
  <r>
    <x v="1961"/>
    <x v="0"/>
    <n v="450"/>
  </r>
  <r>
    <x v="1962"/>
    <x v="0"/>
    <n v="1050"/>
  </r>
  <r>
    <x v="1963"/>
    <x v="0"/>
    <n v="975"/>
  </r>
  <r>
    <x v="1964"/>
    <x v="0"/>
    <n v="625"/>
  </r>
  <r>
    <x v="1965"/>
    <x v="0"/>
    <n v="1275"/>
  </r>
  <r>
    <x v="1966"/>
    <x v="0"/>
    <n v="925"/>
  </r>
  <r>
    <x v="1967"/>
    <x v="0"/>
    <n v="575"/>
  </r>
  <r>
    <x v="1968"/>
    <x v="0"/>
    <n v="1575"/>
  </r>
  <r>
    <x v="1969"/>
    <x v="0"/>
    <n v="1525"/>
  </r>
  <r>
    <x v="1970"/>
    <x v="0"/>
    <n v="825"/>
  </r>
  <r>
    <x v="1971"/>
    <x v="0"/>
    <n v="275"/>
  </r>
  <r>
    <x v="1972"/>
    <x v="0"/>
    <n v="275"/>
  </r>
  <r>
    <x v="1973"/>
    <x v="0"/>
    <n v="425"/>
  </r>
  <r>
    <x v="1974"/>
    <x v="0"/>
    <n v="150"/>
  </r>
  <r>
    <x v="1975"/>
    <x v="0"/>
    <n v="150"/>
  </r>
  <r>
    <x v="1976"/>
    <x v="0"/>
    <n v="650"/>
  </r>
  <r>
    <x v="1977"/>
    <x v="0"/>
    <n v="475"/>
  </r>
  <r>
    <x v="1978"/>
    <x v="0"/>
    <n v="250"/>
  </r>
  <r>
    <x v="1979"/>
    <x v="0"/>
    <n v="325"/>
  </r>
  <r>
    <x v="1980"/>
    <x v="0"/>
    <n v="275"/>
  </r>
  <r>
    <x v="1981"/>
    <x v="0"/>
    <n v="175"/>
  </r>
  <r>
    <x v="1982"/>
    <x v="0"/>
    <n v="400"/>
  </r>
  <r>
    <x v="1983"/>
    <x v="0"/>
    <n v="450"/>
  </r>
  <r>
    <x v="1984"/>
    <x v="0"/>
    <n v="150"/>
  </r>
  <r>
    <x v="1985"/>
    <x v="0"/>
    <n v="400"/>
  </r>
  <r>
    <x v="1986"/>
    <x v="0"/>
    <n v="150"/>
  </r>
  <r>
    <x v="1987"/>
    <x v="0"/>
    <n v="150"/>
  </r>
  <r>
    <x v="1988"/>
    <x v="0"/>
    <n v="850"/>
  </r>
  <r>
    <x v="1989"/>
    <x v="0"/>
    <n v="400"/>
  </r>
  <r>
    <x v="1990"/>
    <x v="0"/>
    <n v="375"/>
  </r>
  <r>
    <x v="1991"/>
    <x v="0"/>
    <n v="825"/>
  </r>
  <r>
    <x v="1992"/>
    <x v="0"/>
    <n v="350"/>
  </r>
  <r>
    <x v="1993"/>
    <x v="0"/>
    <n v="150"/>
  </r>
  <r>
    <x v="1994"/>
    <x v="0"/>
    <n v="150"/>
  </r>
  <r>
    <x v="1995"/>
    <x v="0"/>
    <n v="375"/>
  </r>
  <r>
    <x v="1996"/>
    <x v="0"/>
    <n v="425"/>
  </r>
  <r>
    <x v="1997"/>
    <x v="0"/>
    <n v="150"/>
  </r>
  <r>
    <x v="1998"/>
    <x v="0"/>
    <n v="950"/>
  </r>
  <r>
    <x v="1999"/>
    <x v="0"/>
    <n v="150"/>
  </r>
  <r>
    <x v="2000"/>
    <x v="0"/>
    <n v="325"/>
  </r>
  <r>
    <x v="2001"/>
    <x v="0"/>
    <n v="525"/>
  </r>
  <r>
    <x v="2002"/>
    <x v="0"/>
    <n v="675"/>
  </r>
  <r>
    <x v="2003"/>
    <x v="0"/>
    <n v="325"/>
  </r>
  <r>
    <x v="2004"/>
    <x v="0"/>
    <n v="150"/>
  </r>
  <r>
    <x v="2005"/>
    <x v="0"/>
    <n v="300"/>
  </r>
  <r>
    <x v="2006"/>
    <x v="0"/>
    <n v="425"/>
  </r>
  <r>
    <x v="2007"/>
    <x v="0"/>
    <n v="150"/>
  </r>
  <r>
    <x v="2008"/>
    <x v="0"/>
    <n v="150"/>
  </r>
  <r>
    <x v="2009"/>
    <x v="0"/>
    <n v="150"/>
  </r>
  <r>
    <x v="2010"/>
    <x v="0"/>
    <n v="250"/>
  </r>
  <r>
    <x v="2011"/>
    <x v="0"/>
    <n v="150"/>
  </r>
  <r>
    <x v="2012"/>
    <x v="0"/>
    <n v="300"/>
  </r>
  <r>
    <x v="2013"/>
    <x v="0"/>
    <n v="450"/>
  </r>
  <r>
    <x v="2014"/>
    <x v="0"/>
    <n v="150"/>
  </r>
  <r>
    <x v="2015"/>
    <x v="0"/>
    <n v="225"/>
  </r>
  <r>
    <x v="2016"/>
    <x v="0"/>
    <n v="250"/>
  </r>
  <r>
    <x v="2017"/>
    <x v="0"/>
    <n v="150"/>
  </r>
  <r>
    <x v="2018"/>
    <x v="0"/>
    <n v="150"/>
  </r>
  <r>
    <x v="2019"/>
    <x v="0"/>
    <n v="150"/>
  </r>
  <r>
    <x v="2020"/>
    <x v="0"/>
    <n v="225"/>
  </r>
  <r>
    <x v="2021"/>
    <x v="0"/>
    <n v="150"/>
  </r>
  <r>
    <x v="2022"/>
    <x v="0"/>
    <n v="225"/>
  </r>
  <r>
    <x v="2023"/>
    <x v="0"/>
    <n v="225"/>
  </r>
  <r>
    <x v="2024"/>
    <x v="0"/>
    <n v="550"/>
  </r>
  <r>
    <x v="2025"/>
    <x v="0"/>
    <n v="275"/>
  </r>
  <r>
    <x v="2026"/>
    <x v="0"/>
    <n v="275"/>
  </r>
  <r>
    <x v="2027"/>
    <x v="0"/>
    <n v="325"/>
  </r>
  <r>
    <x v="2028"/>
    <x v="0"/>
    <n v="475"/>
  </r>
  <r>
    <x v="2029"/>
    <x v="0"/>
    <n v="150"/>
  </r>
  <r>
    <x v="2030"/>
    <x v="0"/>
    <n v="275"/>
  </r>
  <r>
    <x v="2031"/>
    <x v="0"/>
    <n v="400"/>
  </r>
  <r>
    <x v="2032"/>
    <x v="0"/>
    <n v="375"/>
  </r>
  <r>
    <x v="2033"/>
    <x v="0"/>
    <n v="150"/>
  </r>
  <r>
    <x v="2034"/>
    <x v="0"/>
    <n v="200"/>
  </r>
  <r>
    <x v="2035"/>
    <x v="0"/>
    <n v="225"/>
  </r>
  <r>
    <x v="2036"/>
    <x v="0"/>
    <n v="25"/>
  </r>
  <r>
    <x v="2037"/>
    <x v="0"/>
    <n v="200"/>
  </r>
  <r>
    <x v="2038"/>
    <x v="0"/>
    <n v="225"/>
  </r>
  <r>
    <x v="2039"/>
    <x v="0"/>
    <n v="325"/>
  </r>
  <r>
    <x v="2040"/>
    <x v="0"/>
    <n v="150"/>
  </r>
  <r>
    <x v="2041"/>
    <x v="0"/>
    <n v="175"/>
  </r>
  <r>
    <x v="2042"/>
    <x v="0"/>
    <n v="700"/>
  </r>
  <r>
    <x v="2043"/>
    <x v="0"/>
    <n v="350"/>
  </r>
  <r>
    <x v="2044"/>
    <x v="0"/>
    <n v="150"/>
  </r>
  <r>
    <x v="2045"/>
    <x v="0"/>
    <n v="250"/>
  </r>
  <r>
    <x v="2046"/>
    <x v="0"/>
    <n v="250"/>
  </r>
  <r>
    <x v="2047"/>
    <x v="0"/>
    <n v="150"/>
  </r>
  <r>
    <x v="2048"/>
    <x v="0"/>
    <n v="450"/>
  </r>
  <r>
    <x v="2049"/>
    <x v="0"/>
    <n v="550"/>
  </r>
  <r>
    <x v="2050"/>
    <x v="0"/>
    <n v="400"/>
  </r>
  <r>
    <x v="2051"/>
    <x v="0"/>
    <n v="775"/>
  </r>
  <r>
    <x v="2052"/>
    <x v="0"/>
    <n v="150"/>
  </r>
  <r>
    <x v="2053"/>
    <x v="0"/>
    <n v="150"/>
  </r>
  <r>
    <x v="2054"/>
    <x v="0"/>
    <n v="475"/>
  </r>
  <r>
    <x v="2055"/>
    <x v="0"/>
    <n v="700"/>
  </r>
  <r>
    <x v="2056"/>
    <x v="0"/>
    <n v="200"/>
  </r>
  <r>
    <x v="2057"/>
    <x v="0"/>
    <n v="150"/>
  </r>
  <r>
    <x v="2058"/>
    <x v="0"/>
    <n v="200"/>
  </r>
  <r>
    <x v="2059"/>
    <x v="0"/>
    <n v="225"/>
  </r>
  <r>
    <x v="2060"/>
    <x v="0"/>
    <n v="200"/>
  </r>
  <r>
    <x v="2061"/>
    <x v="0"/>
    <n v="250"/>
  </r>
  <r>
    <x v="2062"/>
    <x v="0"/>
    <n v="925"/>
  </r>
  <r>
    <x v="2063"/>
    <x v="0"/>
    <n v="200"/>
  </r>
  <r>
    <x v="2064"/>
    <x v="0"/>
    <n v="250"/>
  </r>
  <r>
    <x v="2065"/>
    <x v="0"/>
    <n v="450"/>
  </r>
  <r>
    <x v="2066"/>
    <x v="0"/>
    <n v="800"/>
  </r>
  <r>
    <x v="2067"/>
    <x v="0"/>
    <n v="875"/>
  </r>
  <r>
    <x v="2068"/>
    <x v="0"/>
    <n v="700"/>
  </r>
  <r>
    <x v="2069"/>
    <x v="0"/>
    <n v="800"/>
  </r>
  <r>
    <x v="2070"/>
    <x v="0"/>
    <n v="300"/>
  </r>
  <r>
    <x v="2071"/>
    <x v="0"/>
    <n v="625"/>
  </r>
  <r>
    <x v="2072"/>
    <x v="0"/>
    <n v="725"/>
  </r>
  <r>
    <x v="2073"/>
    <x v="0"/>
    <n v="250"/>
  </r>
  <r>
    <x v="2074"/>
    <x v="0"/>
    <n v="800"/>
  </r>
  <r>
    <x v="2075"/>
    <x v="0"/>
    <n v="525"/>
  </r>
  <r>
    <x v="2076"/>
    <x v="0"/>
    <n v="625"/>
  </r>
  <r>
    <x v="2077"/>
    <x v="0"/>
    <n v="650"/>
  </r>
  <r>
    <x v="2078"/>
    <x v="0"/>
    <n v="575"/>
  </r>
  <r>
    <x v="2079"/>
    <x v="0"/>
    <n v="375"/>
  </r>
  <r>
    <x v="2080"/>
    <x v="0"/>
    <n v="575"/>
  </r>
  <r>
    <x v="2081"/>
    <x v="0"/>
    <n v="675"/>
  </r>
  <r>
    <x v="2082"/>
    <x v="0"/>
    <n v="425"/>
  </r>
  <r>
    <x v="2083"/>
    <x v="0"/>
    <n v="250"/>
  </r>
  <r>
    <x v="2084"/>
    <x v="0"/>
    <n v="250"/>
  </r>
  <r>
    <x v="2085"/>
    <x v="0"/>
    <n v="350"/>
  </r>
  <r>
    <x v="2086"/>
    <x v="0"/>
    <n v="375"/>
  </r>
  <r>
    <x v="2087"/>
    <x v="0"/>
    <n v="600"/>
  </r>
  <r>
    <x v="2088"/>
    <x v="0"/>
    <n v="475"/>
  </r>
  <r>
    <x v="2089"/>
    <x v="0"/>
    <n v="1400"/>
  </r>
  <r>
    <x v="2090"/>
    <x v="0"/>
    <n v="625"/>
  </r>
  <r>
    <x v="2091"/>
    <x v="0"/>
    <n v="625"/>
  </r>
  <r>
    <x v="2092"/>
    <x v="0"/>
    <n v="450"/>
  </r>
  <r>
    <x v="2093"/>
    <x v="0"/>
    <n v="275"/>
  </r>
  <r>
    <x v="2094"/>
    <x v="0"/>
    <n v="375"/>
  </r>
  <r>
    <x v="2095"/>
    <x v="0"/>
    <n v="550"/>
  </r>
  <r>
    <x v="2096"/>
    <x v="0"/>
    <n v="500"/>
  </r>
  <r>
    <x v="2097"/>
    <x v="0"/>
    <n v="350"/>
  </r>
  <r>
    <x v="2098"/>
    <x v="0"/>
    <n v="625"/>
  </r>
  <r>
    <x v="2099"/>
    <x v="0"/>
    <n v="725"/>
  </r>
  <r>
    <x v="2100"/>
    <x v="0"/>
    <n v="750"/>
  </r>
  <r>
    <x v="2101"/>
    <x v="0"/>
    <n v="525"/>
  </r>
  <r>
    <x v="2102"/>
    <x v="0"/>
    <n v="975"/>
  </r>
  <r>
    <x v="2103"/>
    <x v="0"/>
    <n v="800"/>
  </r>
  <r>
    <x v="2104"/>
    <x v="0"/>
    <n v="725"/>
  </r>
  <r>
    <x v="2105"/>
    <x v="0"/>
    <n v="625"/>
  </r>
  <r>
    <x v="2106"/>
    <x v="0"/>
    <n v="800"/>
  </r>
  <r>
    <x v="2107"/>
    <x v="0"/>
    <n v="925"/>
  </r>
  <r>
    <x v="2108"/>
    <x v="0"/>
    <n v="675"/>
  </r>
  <r>
    <x v="2109"/>
    <x v="0"/>
    <n v="600"/>
  </r>
  <r>
    <x v="2110"/>
    <x v="0"/>
    <n v="575"/>
  </r>
  <r>
    <x v="2111"/>
    <x v="0"/>
    <n v="825"/>
  </r>
  <r>
    <x v="2112"/>
    <x v="0"/>
    <n v="575"/>
  </r>
  <r>
    <x v="2113"/>
    <x v="0"/>
    <n v="950"/>
  </r>
  <r>
    <x v="2114"/>
    <x v="0"/>
    <n v="750"/>
  </r>
  <r>
    <x v="2115"/>
    <x v="0"/>
    <n v="1100"/>
  </r>
  <r>
    <x v="2116"/>
    <x v="0"/>
    <n v="900"/>
  </r>
  <r>
    <x v="2117"/>
    <x v="0"/>
    <n v="550"/>
  </r>
  <r>
    <x v="2118"/>
    <x v="0"/>
    <n v="800"/>
  </r>
  <r>
    <x v="2119"/>
    <x v="0"/>
    <n v="725"/>
  </r>
  <r>
    <x v="2120"/>
    <x v="0"/>
    <n v="475"/>
  </r>
  <r>
    <x v="2121"/>
    <x v="0"/>
    <n v="500"/>
  </r>
  <r>
    <x v="2122"/>
    <x v="0"/>
    <n v="550"/>
  </r>
  <r>
    <x v="2123"/>
    <x v="0"/>
    <n v="700"/>
  </r>
  <r>
    <x v="2124"/>
    <x v="0"/>
    <n v="525"/>
  </r>
  <r>
    <x v="2125"/>
    <x v="0"/>
    <n v="950"/>
  </r>
  <r>
    <x v="2126"/>
    <x v="0"/>
    <n v="825"/>
  </r>
  <r>
    <x v="2127"/>
    <x v="0"/>
    <n v="925"/>
  </r>
  <r>
    <x v="2128"/>
    <x v="0"/>
    <n v="850"/>
  </r>
  <r>
    <x v="2129"/>
    <x v="0"/>
    <n v="550"/>
  </r>
  <r>
    <x v="2130"/>
    <x v="0"/>
    <n v="275"/>
  </r>
  <r>
    <x v="2131"/>
    <x v="0"/>
    <n v="400"/>
  </r>
  <r>
    <x v="2132"/>
    <x v="0"/>
    <n v="150"/>
  </r>
  <r>
    <x v="2133"/>
    <x v="0"/>
    <n v="150"/>
  </r>
  <r>
    <x v="2134"/>
    <x v="0"/>
    <n v="575"/>
  </r>
  <r>
    <x v="2135"/>
    <x v="0"/>
    <n v="250"/>
  </r>
  <r>
    <x v="2136"/>
    <x v="0"/>
    <n v="275"/>
  </r>
  <r>
    <x v="2137"/>
    <x v="0"/>
    <n v="250"/>
  </r>
  <r>
    <x v="2138"/>
    <x v="0"/>
    <n v="375"/>
  </r>
  <r>
    <x v="2139"/>
    <x v="0"/>
    <n v="250"/>
  </r>
  <r>
    <x v="2140"/>
    <x v="0"/>
    <n v="150"/>
  </r>
  <r>
    <x v="2141"/>
    <x v="0"/>
    <n v="175"/>
  </r>
  <r>
    <x v="2142"/>
    <x v="0"/>
    <n v="475"/>
  </r>
  <r>
    <x v="2143"/>
    <x v="0"/>
    <n v="225"/>
  </r>
  <r>
    <x v="2144"/>
    <x v="0"/>
    <n v="525"/>
  </r>
  <r>
    <x v="2145"/>
    <x v="0"/>
    <n v="250"/>
  </r>
  <r>
    <x v="2146"/>
    <x v="0"/>
    <n v="600"/>
  </r>
  <r>
    <x v="2147"/>
    <x v="0"/>
    <n v="500"/>
  </r>
  <r>
    <x v="2148"/>
    <x v="0"/>
    <n v="425"/>
  </r>
  <r>
    <x v="2149"/>
    <x v="0"/>
    <n v="475"/>
  </r>
  <r>
    <x v="2150"/>
    <x v="0"/>
    <n v="325"/>
  </r>
  <r>
    <x v="2151"/>
    <x v="0"/>
    <n v="275"/>
  </r>
  <r>
    <x v="2152"/>
    <x v="0"/>
    <n v="300"/>
  </r>
  <r>
    <x v="2153"/>
    <x v="0"/>
    <n v="150"/>
  </r>
  <r>
    <x v="2154"/>
    <x v="0"/>
    <n v="225"/>
  </r>
  <r>
    <x v="2155"/>
    <x v="0"/>
    <n v="300"/>
  </r>
  <r>
    <x v="2156"/>
    <x v="0"/>
    <n v="725"/>
  </r>
  <r>
    <x v="2157"/>
    <x v="0"/>
    <n v="150"/>
  </r>
  <r>
    <x v="2158"/>
    <x v="0"/>
    <n v="450"/>
  </r>
  <r>
    <x v="2159"/>
    <x v="0"/>
    <n v="225"/>
  </r>
  <r>
    <x v="2160"/>
    <x v="0"/>
    <n v="225"/>
  </r>
  <r>
    <x v="2161"/>
    <x v="0"/>
    <n v="200"/>
  </r>
  <r>
    <x v="2162"/>
    <x v="0"/>
    <n v="300"/>
  </r>
  <r>
    <x v="2163"/>
    <x v="0"/>
    <n v="200"/>
  </r>
  <r>
    <x v="2164"/>
    <x v="0"/>
    <n v="150"/>
  </r>
  <r>
    <x v="2165"/>
    <x v="0"/>
    <n v="325"/>
  </r>
  <r>
    <x v="2166"/>
    <x v="0"/>
    <n v="950"/>
  </r>
  <r>
    <x v="2167"/>
    <x v="0"/>
    <n v="425"/>
  </r>
  <r>
    <x v="2168"/>
    <x v="0"/>
    <n v="375"/>
  </r>
  <r>
    <x v="2169"/>
    <x v="0"/>
    <n v="150"/>
  </r>
  <r>
    <x v="2170"/>
    <x v="0"/>
    <n v="375"/>
  </r>
  <r>
    <x v="2171"/>
    <x v="0"/>
    <n v="150"/>
  </r>
  <r>
    <x v="2172"/>
    <x v="0"/>
    <n v="150"/>
  </r>
  <r>
    <x v="2173"/>
    <x v="0"/>
    <n v="1050"/>
  </r>
  <r>
    <x v="2174"/>
    <x v="0"/>
    <n v="700"/>
  </r>
  <r>
    <x v="2175"/>
    <x v="0"/>
    <n v="150"/>
  </r>
  <r>
    <x v="2176"/>
    <x v="0"/>
    <n v="600"/>
  </r>
  <r>
    <x v="2177"/>
    <x v="0"/>
    <n v="150"/>
  </r>
  <r>
    <x v="2178"/>
    <x v="0"/>
    <n v="150"/>
  </r>
  <r>
    <x v="2179"/>
    <x v="0"/>
    <n v="275"/>
  </r>
  <r>
    <x v="2180"/>
    <x v="0"/>
    <n v="150"/>
  </r>
  <r>
    <x v="2181"/>
    <x v="0"/>
    <n v="150"/>
  </r>
  <r>
    <x v="2182"/>
    <x v="0"/>
    <n v="325"/>
  </r>
  <r>
    <x v="2183"/>
    <x v="0"/>
    <n v="700"/>
  </r>
  <r>
    <x v="2184"/>
    <x v="0"/>
    <n v="250"/>
  </r>
  <r>
    <x v="2185"/>
    <x v="0"/>
    <n v="275"/>
  </r>
  <r>
    <x v="2186"/>
    <x v="0"/>
    <n v="325"/>
  </r>
  <r>
    <x v="2187"/>
    <x v="0"/>
    <n v="250"/>
  </r>
  <r>
    <x v="2188"/>
    <x v="0"/>
    <n v="250"/>
  </r>
  <r>
    <x v="2189"/>
    <x v="0"/>
    <n v="675"/>
  </r>
  <r>
    <x v="2190"/>
    <x v="0"/>
    <n v="350"/>
  </r>
  <r>
    <x v="2191"/>
    <x v="0"/>
    <n v="425"/>
  </r>
  <r>
    <x v="2192"/>
    <x v="0"/>
    <n v="475"/>
  </r>
  <r>
    <x v="2193"/>
    <x v="0"/>
    <n v="575"/>
  </r>
  <r>
    <x v="2194"/>
    <x v="0"/>
    <n v="250"/>
  </r>
  <r>
    <x v="2195"/>
    <x v="0"/>
    <n v="400"/>
  </r>
  <r>
    <x v="2196"/>
    <x v="0"/>
    <n v="500"/>
  </r>
  <r>
    <x v="2197"/>
    <x v="0"/>
    <n v="350"/>
  </r>
  <r>
    <x v="2198"/>
    <x v="0"/>
    <n v="0"/>
  </r>
  <r>
    <x v="2199"/>
    <x v="0"/>
    <n v="450"/>
  </r>
  <r>
    <x v="2200"/>
    <x v="0"/>
    <n v="150"/>
  </r>
  <r>
    <x v="2201"/>
    <x v="0"/>
    <n v="500"/>
  </r>
  <r>
    <x v="2202"/>
    <x v="0"/>
    <n v="375"/>
  </r>
  <r>
    <x v="2203"/>
    <x v="0"/>
    <n v="825"/>
  </r>
  <r>
    <x v="2204"/>
    <x v="0"/>
    <n v="300"/>
  </r>
  <r>
    <x v="2205"/>
    <x v="0"/>
    <n v="225"/>
  </r>
  <r>
    <x v="2206"/>
    <x v="0"/>
    <n v="275"/>
  </r>
  <r>
    <x v="2207"/>
    <x v="0"/>
    <n v="275"/>
  </r>
  <r>
    <x v="2208"/>
    <x v="0"/>
    <n v="425"/>
  </r>
  <r>
    <x v="2209"/>
    <x v="0"/>
    <n v="300"/>
  </r>
  <r>
    <x v="2210"/>
    <x v="0"/>
    <n v="725"/>
  </r>
  <r>
    <x v="2211"/>
    <x v="0"/>
    <n v="300"/>
  </r>
  <r>
    <x v="2212"/>
    <x v="0"/>
    <n v="325"/>
  </r>
  <r>
    <x v="2213"/>
    <x v="0"/>
    <n v="550"/>
  </r>
  <r>
    <x v="2214"/>
    <x v="0"/>
    <n v="250"/>
  </r>
  <r>
    <x v="2215"/>
    <x v="0"/>
    <n v="250"/>
  </r>
  <r>
    <x v="2216"/>
    <x v="0"/>
    <n v="525"/>
  </r>
  <r>
    <x v="2217"/>
    <x v="0"/>
    <n v="325"/>
  </r>
  <r>
    <x v="2218"/>
    <x v="0"/>
    <n v="375"/>
  </r>
  <r>
    <x v="2219"/>
    <x v="0"/>
    <n v="575"/>
  </r>
  <r>
    <x v="2220"/>
    <x v="0"/>
    <n v="550"/>
  </r>
  <r>
    <x v="2221"/>
    <x v="0"/>
    <n v="1400"/>
  </r>
  <r>
    <x v="2222"/>
    <x v="0"/>
    <n v="700"/>
  </r>
  <r>
    <x v="2223"/>
    <x v="0"/>
    <n v="400"/>
  </r>
  <r>
    <x v="2224"/>
    <x v="0"/>
    <n v="650"/>
  </r>
  <r>
    <x v="2225"/>
    <x v="0"/>
    <n v="425"/>
  </r>
  <r>
    <x v="2226"/>
    <x v="0"/>
    <n v="375"/>
  </r>
  <r>
    <x v="2227"/>
    <x v="0"/>
    <n v="525"/>
  </r>
  <r>
    <x v="2228"/>
    <x v="0"/>
    <n v="625"/>
  </r>
  <r>
    <x v="2229"/>
    <x v="0"/>
    <n v="450"/>
  </r>
  <r>
    <x v="2230"/>
    <x v="0"/>
    <n v="1000"/>
  </r>
  <r>
    <x v="2231"/>
    <x v="0"/>
    <n v="650"/>
  </r>
  <r>
    <x v="2232"/>
    <x v="0"/>
    <n v="1300"/>
  </r>
  <r>
    <x v="2233"/>
    <x v="0"/>
    <n v="750"/>
  </r>
  <r>
    <x v="2234"/>
    <x v="0"/>
    <n v="725"/>
  </r>
  <r>
    <x v="2235"/>
    <x v="0"/>
    <n v="850"/>
  </r>
  <r>
    <x v="2236"/>
    <x v="0"/>
    <n v="1025"/>
  </r>
  <r>
    <x v="2237"/>
    <x v="0"/>
    <n v="925"/>
  </r>
  <r>
    <x v="2238"/>
    <x v="0"/>
    <n v="700"/>
  </r>
  <r>
    <x v="2239"/>
    <x v="0"/>
    <n v="850"/>
  </r>
  <r>
    <x v="2240"/>
    <x v="0"/>
    <n v="525"/>
  </r>
  <r>
    <x v="2241"/>
    <x v="0"/>
    <n v="1100"/>
  </r>
  <r>
    <x v="2242"/>
    <x v="0"/>
    <n v="1075"/>
  </r>
  <r>
    <x v="2243"/>
    <x v="0"/>
    <n v="950"/>
  </r>
  <r>
    <x v="2244"/>
    <x v="0"/>
    <n v="1150"/>
  </r>
  <r>
    <x v="2245"/>
    <x v="0"/>
    <n v="425"/>
  </r>
  <r>
    <x v="2246"/>
    <x v="0"/>
    <n v="375"/>
  </r>
  <r>
    <x v="2247"/>
    <x v="0"/>
    <n v="925"/>
  </r>
  <r>
    <x v="2248"/>
    <x v="0"/>
    <n v="700"/>
  </r>
  <r>
    <x v="2249"/>
    <x v="0"/>
    <n v="950"/>
  </r>
  <r>
    <x v="2250"/>
    <x v="0"/>
    <n v="500"/>
  </r>
  <r>
    <x v="2251"/>
    <x v="0"/>
    <n v="775"/>
  </r>
  <r>
    <x v="2252"/>
    <x v="0"/>
    <n v="525"/>
  </r>
  <r>
    <x v="2253"/>
    <x v="0"/>
    <n v="400"/>
  </r>
  <r>
    <x v="2254"/>
    <x v="0"/>
    <n v="850"/>
  </r>
  <r>
    <x v="2255"/>
    <x v="0"/>
    <n v="375"/>
  </r>
  <r>
    <x v="2256"/>
    <x v="0"/>
    <n v="800"/>
  </r>
  <r>
    <x v="2257"/>
    <x v="0"/>
    <n v="725"/>
  </r>
  <r>
    <x v="2258"/>
    <x v="0"/>
    <n v="500"/>
  </r>
  <r>
    <x v="2259"/>
    <x v="0"/>
    <n v="500"/>
  </r>
  <r>
    <x v="2260"/>
    <x v="0"/>
    <n v="350"/>
  </r>
  <r>
    <x v="2261"/>
    <x v="0"/>
    <n v="525"/>
  </r>
  <r>
    <x v="2262"/>
    <x v="0"/>
    <n v="550"/>
  </r>
  <r>
    <x v="2263"/>
    <x v="0"/>
    <n v="475"/>
  </r>
  <r>
    <x v="2264"/>
    <x v="0"/>
    <n v="375"/>
  </r>
  <r>
    <x v="2265"/>
    <x v="0"/>
    <n v="425"/>
  </r>
  <r>
    <x v="2266"/>
    <x v="0"/>
    <n v="850"/>
  </r>
  <r>
    <x v="2267"/>
    <x v="0"/>
    <n v="525"/>
  </r>
  <r>
    <x v="2268"/>
    <x v="0"/>
    <n v="925"/>
  </r>
  <r>
    <x v="2269"/>
    <x v="0"/>
    <n v="750"/>
  </r>
  <r>
    <x v="2270"/>
    <x v="0"/>
    <n v="625"/>
  </r>
  <r>
    <x v="2271"/>
    <x v="0"/>
    <n v="175"/>
  </r>
  <r>
    <x v="2272"/>
    <x v="0"/>
    <n v="300"/>
  </r>
  <r>
    <x v="2273"/>
    <x v="0"/>
    <n v="150"/>
  </r>
  <r>
    <x v="2274"/>
    <x v="0"/>
    <n v="375"/>
  </r>
  <r>
    <x v="2275"/>
    <x v="0"/>
    <n v="500"/>
  </r>
  <r>
    <x v="2276"/>
    <x v="0"/>
    <n v="150"/>
  </r>
  <r>
    <x v="2277"/>
    <x v="0"/>
    <n v="150"/>
  </r>
  <r>
    <x v="2278"/>
    <x v="0"/>
    <n v="700"/>
  </r>
  <r>
    <x v="2279"/>
    <x v="0"/>
    <n v="600"/>
  </r>
  <r>
    <x v="2280"/>
    <x v="0"/>
    <n v="150"/>
  </r>
  <r>
    <x v="2281"/>
    <x v="0"/>
    <n v="150"/>
  </r>
  <r>
    <x v="2282"/>
    <x v="0"/>
    <n v="150"/>
  </r>
  <r>
    <x v="2283"/>
    <x v="0"/>
    <n v="425"/>
  </r>
  <r>
    <x v="2284"/>
    <x v="0"/>
    <n v="150"/>
  </r>
  <r>
    <x v="2285"/>
    <x v="0"/>
    <n v="250"/>
  </r>
  <r>
    <x v="2286"/>
    <x v="0"/>
    <n v="175"/>
  </r>
  <r>
    <x v="2287"/>
    <x v="0"/>
    <n v="875"/>
  </r>
  <r>
    <x v="2288"/>
    <x v="0"/>
    <n v="950"/>
  </r>
  <r>
    <x v="2289"/>
    <x v="0"/>
    <n v="150"/>
  </r>
  <r>
    <x v="2290"/>
    <x v="0"/>
    <n v="500"/>
  </r>
  <r>
    <x v="2291"/>
    <x v="0"/>
    <n v="550"/>
  </r>
  <r>
    <x v="2292"/>
    <x v="0"/>
    <n v="150"/>
  </r>
  <r>
    <x v="2293"/>
    <x v="0"/>
    <n v="150"/>
  </r>
  <r>
    <x v="2294"/>
    <x v="0"/>
    <n v="150"/>
  </r>
  <r>
    <x v="2295"/>
    <x v="0"/>
    <n v="1025"/>
  </r>
  <r>
    <x v="2296"/>
    <x v="0"/>
    <n v="700"/>
  </r>
  <r>
    <x v="2297"/>
    <x v="0"/>
    <n v="150"/>
  </r>
  <r>
    <x v="2298"/>
    <x v="0"/>
    <n v="150"/>
  </r>
  <r>
    <x v="2299"/>
    <x v="0"/>
    <n v="800"/>
  </r>
  <r>
    <x v="2300"/>
    <x v="0"/>
    <n v="325"/>
  </r>
  <r>
    <x v="2301"/>
    <x v="0"/>
    <n v="275"/>
  </r>
  <r>
    <x v="2302"/>
    <x v="0"/>
    <n v="325"/>
  </r>
  <r>
    <x v="2303"/>
    <x v="0"/>
    <n v="225"/>
  </r>
  <r>
    <x v="2304"/>
    <x v="0"/>
    <n v="150"/>
  </r>
  <r>
    <x v="2305"/>
    <x v="0"/>
    <n v="150"/>
  </r>
  <r>
    <x v="2306"/>
    <x v="0"/>
    <n v="150"/>
  </r>
  <r>
    <x v="2307"/>
    <x v="0"/>
    <n v="200"/>
  </r>
  <r>
    <x v="2308"/>
    <x v="0"/>
    <n v="450"/>
  </r>
  <r>
    <x v="2309"/>
    <x v="0"/>
    <n v="475"/>
  </r>
  <r>
    <x v="2310"/>
    <x v="0"/>
    <n v="200"/>
  </r>
  <r>
    <x v="2311"/>
    <x v="0"/>
    <n v="700"/>
  </r>
  <r>
    <x v="2312"/>
    <x v="0"/>
    <n v="200"/>
  </r>
  <r>
    <x v="2313"/>
    <x v="0"/>
    <n v="750"/>
  </r>
  <r>
    <x v="2314"/>
    <x v="0"/>
    <n v="375"/>
  </r>
  <r>
    <x v="2315"/>
    <x v="0"/>
    <n v="350"/>
  </r>
  <r>
    <x v="2316"/>
    <x v="0"/>
    <n v="400"/>
  </r>
  <r>
    <x v="2317"/>
    <x v="0"/>
    <n v="400"/>
  </r>
  <r>
    <x v="2318"/>
    <x v="0"/>
    <n v="450"/>
  </r>
  <r>
    <x v="2319"/>
    <x v="0"/>
    <n v="150"/>
  </r>
  <r>
    <x v="2320"/>
    <x v="0"/>
    <n v="200"/>
  </r>
  <r>
    <x v="2321"/>
    <x v="0"/>
    <n v="150"/>
  </r>
  <r>
    <x v="2322"/>
    <x v="0"/>
    <n v="575"/>
  </r>
  <r>
    <x v="2323"/>
    <x v="0"/>
    <n v="475"/>
  </r>
  <r>
    <x v="2324"/>
    <x v="0"/>
    <n v="250"/>
  </r>
  <r>
    <x v="2325"/>
    <x v="0"/>
    <n v="275"/>
  </r>
  <r>
    <x v="2326"/>
    <x v="0"/>
    <n v="500"/>
  </r>
  <r>
    <x v="2327"/>
    <x v="0"/>
    <n v="400"/>
  </r>
  <r>
    <x v="2328"/>
    <x v="0"/>
    <n v="225"/>
  </r>
  <r>
    <x v="2329"/>
    <x v="0"/>
    <n v="475"/>
  </r>
  <r>
    <x v="2330"/>
    <x v="0"/>
    <n v="150"/>
  </r>
  <r>
    <x v="2331"/>
    <x v="0"/>
    <n v="250"/>
  </r>
  <r>
    <x v="2332"/>
    <x v="0"/>
    <n v="375"/>
  </r>
  <r>
    <x v="2333"/>
    <x v="0"/>
    <n v="250"/>
  </r>
  <r>
    <x v="2334"/>
    <x v="0"/>
    <n v="950"/>
  </r>
  <r>
    <x v="2335"/>
    <x v="0"/>
    <n v="825"/>
  </r>
  <r>
    <x v="2336"/>
    <x v="0"/>
    <n v="225"/>
  </r>
  <r>
    <x v="2337"/>
    <x v="0"/>
    <n v="175"/>
  </r>
  <r>
    <x v="2338"/>
    <x v="0"/>
    <n v="175"/>
  </r>
  <r>
    <x v="2339"/>
    <x v="0"/>
    <n v="850"/>
  </r>
  <r>
    <x v="2340"/>
    <x v="0"/>
    <n v="550"/>
  </r>
  <r>
    <x v="2341"/>
    <x v="0"/>
    <n v="250"/>
  </r>
  <r>
    <x v="2342"/>
    <x v="0"/>
    <n v="550"/>
  </r>
  <r>
    <x v="2343"/>
    <x v="0"/>
    <n v="250"/>
  </r>
  <r>
    <x v="2344"/>
    <x v="0"/>
    <n v="525"/>
  </r>
  <r>
    <x v="2345"/>
    <x v="0"/>
    <n v="400"/>
  </r>
  <r>
    <x v="2346"/>
    <x v="0"/>
    <n v="250"/>
  </r>
  <r>
    <x v="2347"/>
    <x v="0"/>
    <n v="875"/>
  </r>
  <r>
    <x v="2348"/>
    <x v="0"/>
    <n v="550"/>
  </r>
  <r>
    <x v="2349"/>
    <x v="0"/>
    <n v="550"/>
  </r>
  <r>
    <x v="2350"/>
    <x v="0"/>
    <n v="575"/>
  </r>
  <r>
    <x v="2351"/>
    <x v="0"/>
    <n v="650"/>
  </r>
  <r>
    <x v="2352"/>
    <x v="0"/>
    <n v="625"/>
  </r>
  <r>
    <x v="2353"/>
    <x v="0"/>
    <n v="450"/>
  </r>
  <r>
    <x v="2354"/>
    <x v="0"/>
    <n v="375"/>
  </r>
  <r>
    <x v="2355"/>
    <x v="0"/>
    <n v="250"/>
  </r>
  <r>
    <x v="2356"/>
    <x v="0"/>
    <n v="300"/>
  </r>
  <r>
    <x v="2357"/>
    <x v="0"/>
    <n v="325"/>
  </r>
  <r>
    <x v="2358"/>
    <x v="0"/>
    <n v="500"/>
  </r>
  <r>
    <x v="2359"/>
    <x v="0"/>
    <n v="250"/>
  </r>
  <r>
    <x v="2360"/>
    <x v="0"/>
    <n v="400"/>
  </r>
  <r>
    <x v="2361"/>
    <x v="0"/>
    <n v="475"/>
  </r>
  <r>
    <x v="2362"/>
    <x v="0"/>
    <n v="600"/>
  </r>
  <r>
    <x v="2363"/>
    <x v="0"/>
    <n v="525"/>
  </r>
  <r>
    <x v="2364"/>
    <x v="0"/>
    <n v="525"/>
  </r>
  <r>
    <x v="2365"/>
    <x v="0"/>
    <n v="550"/>
  </r>
  <r>
    <x v="2366"/>
    <x v="0"/>
    <n v="525"/>
  </r>
  <r>
    <x v="2367"/>
    <x v="0"/>
    <n v="1025"/>
  </r>
  <r>
    <x v="2368"/>
    <x v="0"/>
    <n v="1200"/>
  </r>
  <r>
    <x v="2369"/>
    <x v="0"/>
    <n v="700"/>
  </r>
  <r>
    <x v="2370"/>
    <x v="0"/>
    <n v="825"/>
  </r>
  <r>
    <x v="2371"/>
    <x v="0"/>
    <n v="900"/>
  </r>
  <r>
    <x v="2372"/>
    <x v="0"/>
    <n v="950"/>
  </r>
  <r>
    <x v="2373"/>
    <x v="0"/>
    <n v="1175"/>
  </r>
  <r>
    <x v="2374"/>
    <x v="0"/>
    <n v="1050"/>
  </r>
  <r>
    <x v="2375"/>
    <x v="0"/>
    <n v="550"/>
  </r>
  <r>
    <x v="2376"/>
    <x v="0"/>
    <n v="775"/>
  </r>
  <r>
    <x v="2377"/>
    <x v="0"/>
    <n v="375"/>
  </r>
  <r>
    <x v="2378"/>
    <x v="0"/>
    <n v="700"/>
  </r>
  <r>
    <x v="2379"/>
    <x v="0"/>
    <n v="825"/>
  </r>
  <r>
    <x v="2380"/>
    <x v="0"/>
    <n v="925"/>
  </r>
  <r>
    <x v="2381"/>
    <x v="0"/>
    <n v="625"/>
  </r>
  <r>
    <x v="2382"/>
    <x v="0"/>
    <n v="850"/>
  </r>
  <r>
    <x v="2383"/>
    <x v="0"/>
    <n v="825"/>
  </r>
  <r>
    <x v="2384"/>
    <x v="0"/>
    <n v="950"/>
  </r>
  <r>
    <x v="2385"/>
    <x v="0"/>
    <n v="525"/>
  </r>
  <r>
    <x v="2386"/>
    <x v="0"/>
    <n v="550"/>
  </r>
  <r>
    <x v="2387"/>
    <x v="0"/>
    <n v="300"/>
  </r>
  <r>
    <x v="2388"/>
    <x v="0"/>
    <n v="475"/>
  </r>
  <r>
    <x v="2389"/>
    <x v="0"/>
    <n v="600"/>
  </r>
  <r>
    <x v="2390"/>
    <x v="0"/>
    <n v="1275"/>
  </r>
  <r>
    <x v="2391"/>
    <x v="0"/>
    <n v="375"/>
  </r>
  <r>
    <x v="2392"/>
    <x v="0"/>
    <n v="825"/>
  </r>
  <r>
    <x v="2393"/>
    <x v="0"/>
    <n v="850"/>
  </r>
  <r>
    <x v="2394"/>
    <x v="0"/>
    <n v="150"/>
  </r>
  <r>
    <x v="2395"/>
    <x v="0"/>
    <n v="1050"/>
  </r>
  <r>
    <x v="2396"/>
    <x v="0"/>
    <n v="200"/>
  </r>
  <r>
    <x v="2397"/>
    <x v="0"/>
    <n v="625"/>
  </r>
  <r>
    <x v="2398"/>
    <x v="0"/>
    <n v="275"/>
  </r>
  <r>
    <x v="2399"/>
    <x v="0"/>
    <n v="500"/>
  </r>
  <r>
    <x v="2400"/>
    <x v="0"/>
    <n v="750"/>
  </r>
  <r>
    <x v="2401"/>
    <x v="0"/>
    <n v="400"/>
  </r>
  <r>
    <x v="2402"/>
    <x v="0"/>
    <n v="350"/>
  </r>
  <r>
    <x v="2403"/>
    <x v="0"/>
    <n v="200"/>
  </r>
  <r>
    <x v="2404"/>
    <x v="0"/>
    <n v="150"/>
  </r>
  <r>
    <x v="2405"/>
    <x v="0"/>
    <n v="400"/>
  </r>
  <r>
    <x v="2406"/>
    <x v="0"/>
    <n v="175"/>
  </r>
  <r>
    <x v="2407"/>
    <x v="0"/>
    <n v="400"/>
  </r>
  <r>
    <x v="2408"/>
    <x v="0"/>
    <n v="875"/>
  </r>
  <r>
    <x v="2409"/>
    <x v="0"/>
    <n v="575"/>
  </r>
  <r>
    <x v="2410"/>
    <x v="0"/>
    <n v="475"/>
  </r>
  <r>
    <x v="2411"/>
    <x v="0"/>
    <n v="550"/>
  </r>
  <r>
    <x v="2412"/>
    <x v="0"/>
    <n v="925"/>
  </r>
  <r>
    <x v="2413"/>
    <x v="0"/>
    <n v="675"/>
  </r>
  <r>
    <x v="2414"/>
    <x v="0"/>
    <n v="525"/>
  </r>
  <r>
    <x v="2415"/>
    <x v="0"/>
    <n v="550"/>
  </r>
  <r>
    <x v="2416"/>
    <x v="0"/>
    <n v="650"/>
  </r>
  <r>
    <x v="2417"/>
    <x v="0"/>
    <n v="525"/>
  </r>
  <r>
    <x v="2418"/>
    <x v="0"/>
    <n v="250"/>
  </r>
  <r>
    <x v="2419"/>
    <x v="0"/>
    <n v="725"/>
  </r>
  <r>
    <x v="2420"/>
    <x v="0"/>
    <n v="350"/>
  </r>
  <r>
    <x v="2421"/>
    <x v="0"/>
    <n v="550"/>
  </r>
  <r>
    <x v="2422"/>
    <x v="0"/>
    <n v="250"/>
  </r>
  <r>
    <x v="2423"/>
    <x v="0"/>
    <n v="800"/>
  </r>
  <r>
    <x v="2424"/>
    <x v="0"/>
    <n v="500"/>
  </r>
  <r>
    <x v="2425"/>
    <x v="0"/>
    <n v="525"/>
  </r>
  <r>
    <x v="2426"/>
    <x v="0"/>
    <n v="1300"/>
  </r>
  <r>
    <x v="2427"/>
    <x v="0"/>
    <n v="250"/>
  </r>
  <r>
    <x v="2428"/>
    <x v="0"/>
    <n v="1525"/>
  </r>
  <r>
    <x v="2429"/>
    <x v="0"/>
    <n v="1500"/>
  </r>
  <r>
    <x v="2430"/>
    <x v="0"/>
    <n v="700"/>
  </r>
  <r>
    <x v="2431"/>
    <x v="0"/>
    <n v="500"/>
  </r>
  <r>
    <x v="2432"/>
    <x v="0"/>
    <n v="800"/>
  </r>
  <r>
    <x v="2433"/>
    <x v="0"/>
    <n v="675"/>
  </r>
  <r>
    <x v="2434"/>
    <x v="0"/>
    <n v="1100"/>
  </r>
  <r>
    <x v="2435"/>
    <x v="0"/>
    <n v="450"/>
  </r>
  <r>
    <x v="2436"/>
    <x v="0"/>
    <n v="1100"/>
  </r>
  <r>
    <x v="2437"/>
    <x v="0"/>
    <n v="1175"/>
  </r>
  <r>
    <x v="2438"/>
    <x v="0"/>
    <n v="850"/>
  </r>
  <r>
    <x v="2439"/>
    <x v="0"/>
    <n v="800"/>
  </r>
  <r>
    <x v="2440"/>
    <x v="0"/>
    <n v="875"/>
  </r>
  <r>
    <x v="2441"/>
    <x v="0"/>
    <n v="450"/>
  </r>
  <r>
    <x v="2442"/>
    <x v="0"/>
    <n v="1050"/>
  </r>
  <r>
    <x v="2443"/>
    <x v="0"/>
    <n v="450"/>
  </r>
  <r>
    <x v="2444"/>
    <x v="0"/>
    <n v="275"/>
  </r>
  <r>
    <x v="2445"/>
    <x v="0"/>
    <n v="600"/>
  </r>
  <r>
    <x v="2446"/>
    <x v="0"/>
    <n v="500"/>
  </r>
  <r>
    <x v="2447"/>
    <x v="0"/>
    <n v="700"/>
  </r>
  <r>
    <x v="2448"/>
    <x v="0"/>
    <n v="750"/>
  </r>
  <r>
    <x v="2449"/>
    <x v="0"/>
    <n v="400"/>
  </r>
  <r>
    <x v="2450"/>
    <x v="0"/>
    <n v="825"/>
  </r>
  <r>
    <x v="2451"/>
    <x v="0"/>
    <n v="700"/>
  </r>
  <r>
    <x v="2452"/>
    <x v="0"/>
    <n v="575"/>
  </r>
  <r>
    <x v="2453"/>
    <x v="0"/>
    <n v="375"/>
  </r>
  <r>
    <x v="2454"/>
    <x v="0"/>
    <n v="200"/>
  </r>
  <r>
    <x v="2455"/>
    <x v="0"/>
    <n v="475"/>
  </r>
  <r>
    <x v="2456"/>
    <x v="0"/>
    <n v="550"/>
  </r>
  <r>
    <x v="2457"/>
    <x v="0"/>
    <n v="1100"/>
  </r>
  <r>
    <x v="2458"/>
    <x v="0"/>
    <n v="800"/>
  </r>
  <r>
    <x v="2459"/>
    <x v="0"/>
    <n v="225"/>
  </r>
  <r>
    <x v="2460"/>
    <x v="0"/>
    <n v="475"/>
  </r>
  <r>
    <x v="2461"/>
    <x v="0"/>
    <n v="150"/>
  </r>
  <r>
    <x v="2462"/>
    <x v="0"/>
    <n v="500"/>
  </r>
  <r>
    <x v="2463"/>
    <x v="0"/>
    <n v="150"/>
  </r>
  <r>
    <x v="2464"/>
    <x v="0"/>
    <n v="575"/>
  </r>
  <r>
    <x v="2465"/>
    <x v="0"/>
    <n v="575"/>
  </r>
  <r>
    <x v="2466"/>
    <x v="0"/>
    <n v="750"/>
  </r>
  <r>
    <x v="2467"/>
    <x v="0"/>
    <n v="150"/>
  </r>
  <r>
    <x v="2468"/>
    <x v="0"/>
    <n v="150"/>
  </r>
  <r>
    <x v="2469"/>
    <x v="0"/>
    <n v="150"/>
  </r>
  <r>
    <x v="2470"/>
    <x v="0"/>
    <n v="200"/>
  </r>
  <r>
    <x v="2471"/>
    <x v="0"/>
    <n v="250"/>
  </r>
  <r>
    <x v="2472"/>
    <x v="0"/>
    <n v="275"/>
  </r>
  <r>
    <x v="2473"/>
    <x v="0"/>
    <n v="275"/>
  </r>
  <r>
    <x v="2474"/>
    <x v="0"/>
    <n v="275"/>
  </r>
  <r>
    <x v="2475"/>
    <x v="0"/>
    <n v="200"/>
  </r>
  <r>
    <x v="2476"/>
    <x v="0"/>
    <n v="175"/>
  </r>
  <r>
    <x v="2477"/>
    <x v="0"/>
    <n v="800"/>
  </r>
  <r>
    <x v="2478"/>
    <x v="0"/>
    <n v="150"/>
  </r>
  <r>
    <x v="2479"/>
    <x v="0"/>
    <n v="325"/>
  </r>
  <r>
    <x v="2480"/>
    <x v="0"/>
    <n v="425"/>
  </r>
  <r>
    <x v="2481"/>
    <x v="0"/>
    <n v="425"/>
  </r>
  <r>
    <x v="2482"/>
    <x v="0"/>
    <n v="250"/>
  </r>
  <r>
    <x v="2483"/>
    <x v="0"/>
    <n v="900"/>
  </r>
  <r>
    <x v="2484"/>
    <x v="0"/>
    <n v="175"/>
  </r>
  <r>
    <x v="2485"/>
    <x v="0"/>
    <n v="675"/>
  </r>
  <r>
    <x v="2486"/>
    <x v="0"/>
    <n v="400"/>
  </r>
  <r>
    <x v="2487"/>
    <x v="0"/>
    <n v="150"/>
  </r>
  <r>
    <x v="2488"/>
    <x v="0"/>
    <n v="600"/>
  </r>
  <r>
    <x v="2489"/>
    <x v="0"/>
    <n v="300"/>
  </r>
  <r>
    <x v="2490"/>
    <x v="0"/>
    <n v="150"/>
  </r>
  <r>
    <x v="2491"/>
    <x v="0"/>
    <n v="275"/>
  </r>
  <r>
    <x v="2492"/>
    <x v="0"/>
    <n v="375"/>
  </r>
  <r>
    <x v="2493"/>
    <x v="0"/>
    <n v="150"/>
  </r>
  <r>
    <x v="2494"/>
    <x v="0"/>
    <n v="700"/>
  </r>
  <r>
    <x v="2495"/>
    <x v="0"/>
    <n v="150"/>
  </r>
  <r>
    <x v="2496"/>
    <x v="0"/>
    <n v="275"/>
  </r>
  <r>
    <x v="2497"/>
    <x v="0"/>
    <n v="150"/>
  </r>
  <r>
    <x v="2498"/>
    <x v="0"/>
    <n v="375"/>
  </r>
  <r>
    <x v="2499"/>
    <x v="0"/>
    <n v="475"/>
  </r>
  <r>
    <x v="2500"/>
    <x v="0"/>
    <n v="350"/>
  </r>
  <r>
    <x v="2501"/>
    <x v="0"/>
    <n v="525"/>
  </r>
  <r>
    <x v="2502"/>
    <x v="0"/>
    <n v="500"/>
  </r>
  <r>
    <x v="2503"/>
    <x v="0"/>
    <n v="550"/>
  </r>
  <r>
    <x v="2504"/>
    <x v="0"/>
    <n v="375"/>
  </r>
  <r>
    <x v="2505"/>
    <x v="0"/>
    <n v="275"/>
  </r>
  <r>
    <x v="2506"/>
    <x v="0"/>
    <n v="300"/>
  </r>
  <r>
    <x v="2507"/>
    <x v="0"/>
    <n v="275"/>
  </r>
  <r>
    <x v="2508"/>
    <x v="0"/>
    <n v="400"/>
  </r>
  <r>
    <x v="2509"/>
    <x v="0"/>
    <n v="175"/>
  </r>
  <r>
    <x v="2510"/>
    <x v="0"/>
    <n v="300"/>
  </r>
  <r>
    <x v="2511"/>
    <x v="0"/>
    <n v="325"/>
  </r>
  <r>
    <x v="2512"/>
    <x v="0"/>
    <n v="250"/>
  </r>
  <r>
    <x v="2513"/>
    <x v="0"/>
    <n v="525"/>
  </r>
  <r>
    <x v="2514"/>
    <x v="0"/>
    <n v="250"/>
  </r>
  <r>
    <x v="2515"/>
    <x v="0"/>
    <n v="400"/>
  </r>
  <r>
    <x v="2516"/>
    <x v="0"/>
    <n v="150"/>
  </r>
  <r>
    <x v="2517"/>
    <x v="0"/>
    <n v="700"/>
  </r>
  <r>
    <x v="2518"/>
    <x v="0"/>
    <n v="375"/>
  </r>
  <r>
    <x v="2519"/>
    <x v="0"/>
    <n v="400"/>
  </r>
  <r>
    <x v="2520"/>
    <x v="0"/>
    <n v="650"/>
  </r>
  <r>
    <x v="2521"/>
    <x v="0"/>
    <n v="525"/>
  </r>
  <r>
    <x v="2522"/>
    <x v="0"/>
    <n v="250"/>
  </r>
  <r>
    <x v="2523"/>
    <x v="0"/>
    <n v="650"/>
  </r>
  <r>
    <x v="2524"/>
    <x v="0"/>
    <n v="675"/>
  </r>
  <r>
    <x v="2525"/>
    <x v="0"/>
    <n v="625"/>
  </r>
  <r>
    <x v="2526"/>
    <x v="0"/>
    <n v="750"/>
  </r>
  <r>
    <x v="2527"/>
    <x v="0"/>
    <n v="250"/>
  </r>
  <r>
    <x v="2528"/>
    <x v="0"/>
    <n v="250"/>
  </r>
  <r>
    <x v="2529"/>
    <x v="0"/>
    <n v="325"/>
  </r>
  <r>
    <x v="2530"/>
    <x v="0"/>
    <n v="400"/>
  </r>
  <r>
    <x v="2531"/>
    <x v="0"/>
    <n v="1650"/>
  </r>
  <r>
    <x v="2532"/>
    <x v="0"/>
    <n v="425"/>
  </r>
  <r>
    <x v="2533"/>
    <x v="0"/>
    <n v="425"/>
  </r>
  <r>
    <x v="2534"/>
    <x v="0"/>
    <n v="350"/>
  </r>
  <r>
    <x v="2535"/>
    <x v="0"/>
    <n v="675"/>
  </r>
  <r>
    <x v="2536"/>
    <x v="0"/>
    <n v="550"/>
  </r>
  <r>
    <x v="2537"/>
    <x v="0"/>
    <n v="825"/>
  </r>
  <r>
    <x v="2538"/>
    <x v="0"/>
    <n v="250"/>
  </r>
  <r>
    <x v="2539"/>
    <x v="0"/>
    <n v="325"/>
  </r>
  <r>
    <x v="2540"/>
    <x v="0"/>
    <n v="425"/>
  </r>
  <r>
    <x v="2541"/>
    <x v="0"/>
    <n v="500"/>
  </r>
  <r>
    <x v="2542"/>
    <x v="0"/>
    <n v="675"/>
  </r>
  <r>
    <x v="2543"/>
    <x v="0"/>
    <n v="850"/>
  </r>
  <r>
    <x v="2544"/>
    <x v="0"/>
    <n v="625"/>
  </r>
  <r>
    <x v="2545"/>
    <x v="0"/>
    <n v="775"/>
  </r>
  <r>
    <x v="2546"/>
    <x v="0"/>
    <n v="1025"/>
  </r>
  <r>
    <x v="2547"/>
    <x v="0"/>
    <n v="625"/>
  </r>
  <r>
    <x v="2548"/>
    <x v="0"/>
    <n v="850"/>
  </r>
  <r>
    <x v="2549"/>
    <x v="0"/>
    <n v="300"/>
  </r>
  <r>
    <x v="2550"/>
    <x v="0"/>
    <n v="250"/>
  </r>
  <r>
    <x v="2551"/>
    <x v="0"/>
    <n v="250"/>
  </r>
  <r>
    <x v="2552"/>
    <x v="0"/>
    <n v="900"/>
  </r>
  <r>
    <x v="2553"/>
    <x v="0"/>
    <n v="425"/>
  </r>
  <r>
    <x v="2554"/>
    <x v="0"/>
    <n v="1200"/>
  </r>
  <r>
    <x v="2555"/>
    <x v="0"/>
    <n v="600"/>
  </r>
  <r>
    <x v="2556"/>
    <x v="0"/>
    <n v="800"/>
  </r>
  <r>
    <x v="2557"/>
    <x v="0"/>
    <n v="700"/>
  </r>
  <r>
    <x v="2558"/>
    <x v="0"/>
    <n v="1050"/>
  </r>
  <r>
    <x v="2559"/>
    <x v="0"/>
    <n v="250"/>
  </r>
  <r>
    <x v="2560"/>
    <x v="0"/>
    <n v="425"/>
  </r>
  <r>
    <x v="2561"/>
    <x v="0"/>
    <n v="350"/>
  </r>
  <r>
    <x v="2562"/>
    <x v="0"/>
    <n v="1125"/>
  </r>
  <r>
    <x v="2563"/>
    <x v="0"/>
    <n v="400"/>
  </r>
  <r>
    <x v="2564"/>
    <x v="0"/>
    <n v="325"/>
  </r>
  <r>
    <x v="2565"/>
    <x v="0"/>
    <n v="550"/>
  </r>
  <r>
    <x v="2566"/>
    <x v="0"/>
    <n v="650"/>
  </r>
  <r>
    <x v="2567"/>
    <x v="0"/>
    <n v="350"/>
  </r>
  <r>
    <x v="2568"/>
    <x v="0"/>
    <n v="1225"/>
  </r>
  <r>
    <x v="2569"/>
    <x v="0"/>
    <n v="675"/>
  </r>
  <r>
    <x v="2570"/>
    <x v="0"/>
    <n v="250"/>
  </r>
  <r>
    <x v="2571"/>
    <x v="0"/>
    <n v="300"/>
  </r>
  <r>
    <x v="2572"/>
    <x v="0"/>
    <n v="450"/>
  </r>
  <r>
    <x v="2573"/>
    <x v="0"/>
    <n v="500"/>
  </r>
  <r>
    <x v="2574"/>
    <x v="0"/>
    <n v="975"/>
  </r>
  <r>
    <x v="2575"/>
    <x v="0"/>
    <n v="325"/>
  </r>
  <r>
    <x v="2576"/>
    <x v="0"/>
    <n v="350"/>
  </r>
  <r>
    <x v="2577"/>
    <x v="0"/>
    <n v="500"/>
  </r>
  <r>
    <x v="2578"/>
    <x v="0"/>
    <n v="400"/>
  </r>
  <r>
    <x v="2579"/>
    <x v="0"/>
    <n v="275"/>
  </r>
  <r>
    <x v="2580"/>
    <x v="0"/>
    <n v="300"/>
  </r>
  <r>
    <x v="2581"/>
    <x v="0"/>
    <n v="275"/>
  </r>
  <r>
    <x v="2582"/>
    <x v="0"/>
    <n v="275"/>
  </r>
  <r>
    <x v="2583"/>
    <x v="0"/>
    <n v="275"/>
  </r>
  <r>
    <x v="2584"/>
    <x v="0"/>
    <n v="600"/>
  </r>
  <r>
    <x v="2585"/>
    <x v="0"/>
    <n v="150"/>
  </r>
  <r>
    <x v="2586"/>
    <x v="0"/>
    <n v="150"/>
  </r>
  <r>
    <x v="2587"/>
    <x v="0"/>
    <n v="625"/>
  </r>
  <r>
    <x v="2588"/>
    <x v="0"/>
    <n v="550"/>
  </r>
  <r>
    <x v="2589"/>
    <x v="0"/>
    <n v="550"/>
  </r>
  <r>
    <x v="2590"/>
    <x v="0"/>
    <n v="150"/>
  </r>
  <r>
    <x v="2591"/>
    <x v="0"/>
    <n v="300"/>
  </r>
  <r>
    <x v="2592"/>
    <x v="0"/>
    <n v="475"/>
  </r>
  <r>
    <x v="2593"/>
    <x v="0"/>
    <n v="150"/>
  </r>
  <r>
    <x v="2594"/>
    <x v="0"/>
    <n v="375"/>
  </r>
  <r>
    <x v="2595"/>
    <x v="0"/>
    <n v="200"/>
  </r>
  <r>
    <x v="2596"/>
    <x v="0"/>
    <n v="500"/>
  </r>
  <r>
    <x v="2597"/>
    <x v="0"/>
    <n v="250"/>
  </r>
  <r>
    <x v="2598"/>
    <x v="0"/>
    <n v="275"/>
  </r>
  <r>
    <x v="2599"/>
    <x v="0"/>
    <n v="250"/>
  </r>
  <r>
    <x v="2600"/>
    <x v="0"/>
    <n v="150"/>
  </r>
  <r>
    <x v="2601"/>
    <x v="0"/>
    <n v="225"/>
  </r>
  <r>
    <x v="2602"/>
    <x v="0"/>
    <n v="300"/>
  </r>
  <r>
    <x v="2603"/>
    <x v="0"/>
    <n v="325"/>
  </r>
  <r>
    <x v="2604"/>
    <x v="0"/>
    <n v="400"/>
  </r>
  <r>
    <x v="2605"/>
    <x v="0"/>
    <n v="775"/>
  </r>
  <r>
    <x v="2606"/>
    <x v="0"/>
    <n v="150"/>
  </r>
  <r>
    <x v="2607"/>
    <x v="0"/>
    <n v="150"/>
  </r>
  <r>
    <x v="2608"/>
    <x v="0"/>
    <n v="425"/>
  </r>
  <r>
    <x v="2609"/>
    <x v="0"/>
    <n v="275"/>
  </r>
  <r>
    <x v="2610"/>
    <x v="0"/>
    <n v="150"/>
  </r>
  <r>
    <x v="2611"/>
    <x v="0"/>
    <n v="325"/>
  </r>
  <r>
    <x v="2612"/>
    <x v="0"/>
    <n v="600"/>
  </r>
  <r>
    <x v="2613"/>
    <x v="0"/>
    <n v="300"/>
  </r>
  <r>
    <x v="2614"/>
    <x v="0"/>
    <n v="375"/>
  </r>
  <r>
    <x v="2615"/>
    <x v="0"/>
    <n v="275"/>
  </r>
  <r>
    <x v="2616"/>
    <x v="0"/>
    <n v="150"/>
  </r>
  <r>
    <x v="2617"/>
    <x v="0"/>
    <n v="375"/>
  </r>
  <r>
    <x v="2618"/>
    <x v="0"/>
    <n v="450"/>
  </r>
  <r>
    <x v="2619"/>
    <x v="0"/>
    <n v="250"/>
  </r>
  <r>
    <x v="2620"/>
    <x v="0"/>
    <n v="900"/>
  </r>
  <r>
    <x v="2621"/>
    <x v="0"/>
    <n v="450"/>
  </r>
  <r>
    <x v="2622"/>
    <x v="0"/>
    <n v="475"/>
  </r>
  <r>
    <x v="2623"/>
    <x v="0"/>
    <n v="1000"/>
  </r>
  <r>
    <x v="2624"/>
    <x v="0"/>
    <n v="850"/>
  </r>
  <r>
    <x v="2625"/>
    <x v="0"/>
    <n v="150"/>
  </r>
  <r>
    <x v="2626"/>
    <x v="0"/>
    <n v="225"/>
  </r>
  <r>
    <x v="2627"/>
    <x v="0"/>
    <n v="150"/>
  </r>
  <r>
    <x v="2628"/>
    <x v="0"/>
    <n v="350"/>
  </r>
  <r>
    <x v="2629"/>
    <x v="0"/>
    <n v="600"/>
  </r>
  <r>
    <x v="2630"/>
    <x v="0"/>
    <n v="275"/>
  </r>
  <r>
    <x v="2631"/>
    <x v="0"/>
    <n v="275"/>
  </r>
  <r>
    <x v="2632"/>
    <x v="0"/>
    <n v="275"/>
  </r>
  <r>
    <x v="2633"/>
    <x v="0"/>
    <n v="250"/>
  </r>
  <r>
    <x v="2634"/>
    <x v="0"/>
    <n v="600"/>
  </r>
  <r>
    <x v="2635"/>
    <x v="0"/>
    <n v="425"/>
  </r>
  <r>
    <x v="2636"/>
    <x v="0"/>
    <n v="350"/>
  </r>
  <r>
    <x v="2637"/>
    <x v="0"/>
    <n v="575"/>
  </r>
  <r>
    <x v="2638"/>
    <x v="0"/>
    <n v="475"/>
  </r>
  <r>
    <x v="2639"/>
    <x v="0"/>
    <n v="475"/>
  </r>
  <r>
    <x v="2640"/>
    <x v="0"/>
    <n v="350"/>
  </r>
  <r>
    <x v="2641"/>
    <x v="0"/>
    <n v="150"/>
  </r>
  <r>
    <x v="2642"/>
    <x v="0"/>
    <n v="275"/>
  </r>
  <r>
    <x v="2643"/>
    <x v="0"/>
    <n v="250"/>
  </r>
  <r>
    <x v="2644"/>
    <x v="0"/>
    <n v="700"/>
  </r>
  <r>
    <x v="2645"/>
    <x v="0"/>
    <n v="650"/>
  </r>
  <r>
    <x v="2646"/>
    <x v="0"/>
    <n v="650"/>
  </r>
  <r>
    <x v="2647"/>
    <x v="0"/>
    <n v="150"/>
  </r>
  <r>
    <x v="2648"/>
    <x v="0"/>
    <n v="500"/>
  </r>
  <r>
    <x v="2649"/>
    <x v="0"/>
    <n v="550"/>
  </r>
  <r>
    <x v="2650"/>
    <x v="0"/>
    <n v="250"/>
  </r>
  <r>
    <x v="2651"/>
    <x v="0"/>
    <n v="150"/>
  </r>
  <r>
    <x v="2652"/>
    <x v="0"/>
    <n v="150"/>
  </r>
  <r>
    <x v="2653"/>
    <x v="0"/>
    <n v="150"/>
  </r>
  <r>
    <x v="2654"/>
    <x v="0"/>
    <n v="825"/>
  </r>
  <r>
    <x v="2655"/>
    <x v="0"/>
    <n v="250"/>
  </r>
  <r>
    <x v="2656"/>
    <x v="0"/>
    <n v="150"/>
  </r>
  <r>
    <x v="2657"/>
    <x v="0"/>
    <n v="150"/>
  </r>
  <r>
    <x v="2658"/>
    <x v="0"/>
    <n v="350"/>
  </r>
  <r>
    <x v="2659"/>
    <x v="0"/>
    <n v="425"/>
  </r>
  <r>
    <x v="2660"/>
    <x v="0"/>
    <n v="375"/>
  </r>
  <r>
    <x v="2661"/>
    <x v="0"/>
    <n v="375"/>
  </r>
  <r>
    <x v="2662"/>
    <x v="0"/>
    <n v="550"/>
  </r>
  <r>
    <x v="2663"/>
    <x v="0"/>
    <n v="400"/>
  </r>
  <r>
    <x v="2664"/>
    <x v="0"/>
    <n v="250"/>
  </r>
  <r>
    <x v="2665"/>
    <x v="0"/>
    <n v="1400"/>
  </r>
  <r>
    <x v="2666"/>
    <x v="0"/>
    <n v="550"/>
  </r>
  <r>
    <x v="2667"/>
    <x v="0"/>
    <n v="1000"/>
  </r>
  <r>
    <x v="2668"/>
    <x v="0"/>
    <n v="250"/>
  </r>
  <r>
    <x v="2669"/>
    <x v="0"/>
    <n v="875"/>
  </r>
  <r>
    <x v="2670"/>
    <x v="0"/>
    <n v="675"/>
  </r>
  <r>
    <x v="2671"/>
    <x v="0"/>
    <n v="400"/>
  </r>
  <r>
    <x v="2672"/>
    <x v="0"/>
    <n v="900"/>
  </r>
  <r>
    <x v="2673"/>
    <x v="0"/>
    <n v="375"/>
  </r>
  <r>
    <x v="2674"/>
    <x v="0"/>
    <n v="400"/>
  </r>
  <r>
    <x v="2675"/>
    <x v="0"/>
    <n v="850"/>
  </r>
  <r>
    <x v="2676"/>
    <x v="0"/>
    <n v="375"/>
  </r>
  <r>
    <x v="2677"/>
    <x v="0"/>
    <n v="350"/>
  </r>
  <r>
    <x v="2678"/>
    <x v="0"/>
    <n v="550"/>
  </r>
  <r>
    <x v="2679"/>
    <x v="0"/>
    <n v="775"/>
  </r>
  <r>
    <x v="2680"/>
    <x v="0"/>
    <n v="875"/>
  </r>
  <r>
    <x v="2681"/>
    <x v="0"/>
    <n v="500"/>
  </r>
  <r>
    <x v="2682"/>
    <x v="0"/>
    <n v="700"/>
  </r>
  <r>
    <x v="2683"/>
    <x v="0"/>
    <n v="550"/>
  </r>
  <r>
    <x v="2684"/>
    <x v="0"/>
    <n v="600"/>
  </r>
  <r>
    <x v="2685"/>
    <x v="0"/>
    <n v="625"/>
  </r>
  <r>
    <x v="2686"/>
    <x v="0"/>
    <n v="475"/>
  </r>
  <r>
    <x v="2687"/>
    <x v="0"/>
    <n v="475"/>
  </r>
  <r>
    <x v="2688"/>
    <x v="0"/>
    <n v="600"/>
  </r>
  <r>
    <x v="2689"/>
    <x v="0"/>
    <n v="550"/>
  </r>
  <r>
    <x v="2690"/>
    <x v="0"/>
    <n v="1025"/>
  </r>
  <r>
    <x v="2691"/>
    <x v="0"/>
    <n v="1100"/>
  </r>
  <r>
    <x v="2692"/>
    <x v="0"/>
    <n v="625"/>
  </r>
  <r>
    <x v="2693"/>
    <x v="0"/>
    <n v="525"/>
  </r>
  <r>
    <x v="2694"/>
    <x v="0"/>
    <n v="525"/>
  </r>
  <r>
    <x v="2695"/>
    <x v="0"/>
    <n v="475"/>
  </r>
  <r>
    <x v="2696"/>
    <x v="0"/>
    <n v="600"/>
  </r>
  <r>
    <x v="2697"/>
    <x v="0"/>
    <n v="1025"/>
  </r>
  <r>
    <x v="2698"/>
    <x v="0"/>
    <n v="1225"/>
  </r>
  <r>
    <x v="2699"/>
    <x v="0"/>
    <n v="25"/>
  </r>
  <r>
    <x v="2700"/>
    <x v="0"/>
    <n v="500"/>
  </r>
  <r>
    <x v="2701"/>
    <x v="0"/>
    <n v="600"/>
  </r>
  <r>
    <x v="2702"/>
    <x v="0"/>
    <n v="1550"/>
  </r>
  <r>
    <x v="2703"/>
    <x v="0"/>
    <n v="1375"/>
  </r>
  <r>
    <x v="2704"/>
    <x v="0"/>
    <n v="1000"/>
  </r>
  <r>
    <x v="2705"/>
    <x v="0"/>
    <n v="950"/>
  </r>
  <r>
    <x v="2706"/>
    <x v="0"/>
    <n v="800"/>
  </r>
  <r>
    <x v="2707"/>
    <x v="0"/>
    <n v="650"/>
  </r>
  <r>
    <x v="2708"/>
    <x v="0"/>
    <n v="825"/>
  </r>
  <r>
    <x v="2709"/>
    <x v="0"/>
    <n v="725"/>
  </r>
  <r>
    <x v="2710"/>
    <x v="0"/>
    <n v="650"/>
  </r>
  <r>
    <x v="2711"/>
    <x v="0"/>
    <n v="625"/>
  </r>
  <r>
    <x v="2712"/>
    <x v="0"/>
    <n v="800"/>
  </r>
  <r>
    <x v="2713"/>
    <x v="0"/>
    <n v="650"/>
  </r>
  <r>
    <x v="2714"/>
    <x v="0"/>
    <n v="350"/>
  </r>
  <r>
    <x v="2715"/>
    <x v="0"/>
    <n v="400"/>
  </r>
  <r>
    <x v="2716"/>
    <x v="0"/>
    <n v="350"/>
  </r>
  <r>
    <x v="2717"/>
    <x v="0"/>
    <n v="475"/>
  </r>
  <r>
    <x v="2718"/>
    <x v="0"/>
    <n v="600"/>
  </r>
  <r>
    <x v="2719"/>
    <x v="0"/>
    <n v="675"/>
  </r>
  <r>
    <x v="2720"/>
    <x v="0"/>
    <n v="900"/>
  </r>
  <r>
    <x v="2721"/>
    <x v="0"/>
    <n v="650"/>
  </r>
  <r>
    <x v="2722"/>
    <x v="0"/>
    <n v="775"/>
  </r>
  <r>
    <x v="2723"/>
    <x v="0"/>
    <n v="550"/>
  </r>
  <r>
    <x v="2724"/>
    <x v="0"/>
    <n v="500"/>
  </r>
  <r>
    <x v="2725"/>
    <x v="0"/>
    <n v="800"/>
  </r>
  <r>
    <x v="2726"/>
    <x v="0"/>
    <n v="500"/>
  </r>
  <r>
    <x v="2727"/>
    <x v="0"/>
    <n v="750"/>
  </r>
  <r>
    <x v="2728"/>
    <x v="0"/>
    <n v="550"/>
  </r>
  <r>
    <x v="2729"/>
    <x v="0"/>
    <n v="300"/>
  </r>
  <r>
    <x v="2730"/>
    <x v="0"/>
    <n v="500"/>
  </r>
  <r>
    <x v="2731"/>
    <x v="0"/>
    <n v="425"/>
  </r>
  <r>
    <x v="2732"/>
    <x v="0"/>
    <n v="525"/>
  </r>
  <r>
    <x v="2733"/>
    <x v="0"/>
    <n v="700"/>
  </r>
  <r>
    <x v="2734"/>
    <x v="0"/>
    <n v="400"/>
  </r>
  <r>
    <x v="2735"/>
    <x v="0"/>
    <n v="375"/>
  </r>
  <r>
    <x v="2736"/>
    <x v="0"/>
    <n v="500"/>
  </r>
  <r>
    <x v="2737"/>
    <x v="0"/>
    <n v="600"/>
  </r>
  <r>
    <x v="2738"/>
    <x v="0"/>
    <n v="825"/>
  </r>
  <r>
    <x v="2739"/>
    <x v="0"/>
    <n v="325"/>
  </r>
  <r>
    <x v="2740"/>
    <x v="0"/>
    <n v="925"/>
  </r>
  <r>
    <x v="2741"/>
    <x v="0"/>
    <n v="675"/>
  </r>
  <r>
    <x v="2742"/>
    <x v="0"/>
    <n v="700"/>
  </r>
  <r>
    <x v="2743"/>
    <x v="0"/>
    <n v="1075"/>
  </r>
  <r>
    <x v="2744"/>
    <x v="0"/>
    <n v="375"/>
  </r>
  <r>
    <x v="2745"/>
    <x v="0"/>
    <n v="450"/>
  </r>
  <r>
    <x v="2746"/>
    <x v="0"/>
    <n v="1425"/>
  </r>
  <r>
    <x v="2747"/>
    <x v="0"/>
    <n v="1125"/>
  </r>
  <r>
    <x v="2748"/>
    <x v="0"/>
    <n v="525"/>
  </r>
  <r>
    <x v="2749"/>
    <x v="0"/>
    <n v="700"/>
  </r>
  <r>
    <x v="2750"/>
    <x v="0"/>
    <n v="400"/>
  </r>
  <r>
    <x v="2751"/>
    <x v="0"/>
    <n v="300"/>
  </r>
  <r>
    <x v="2752"/>
    <x v="0"/>
    <n v="525"/>
  </r>
  <r>
    <x v="2753"/>
    <x v="0"/>
    <n v="625"/>
  </r>
  <r>
    <x v="2754"/>
    <x v="0"/>
    <n v="400"/>
  </r>
  <r>
    <x v="2755"/>
    <x v="0"/>
    <n v="275"/>
  </r>
  <r>
    <x v="2756"/>
    <x v="0"/>
    <n v="400"/>
  </r>
  <r>
    <x v="2757"/>
    <x v="0"/>
    <n v="300"/>
  </r>
  <r>
    <x v="2758"/>
    <x v="0"/>
    <n v="150"/>
  </r>
  <r>
    <x v="2759"/>
    <x v="0"/>
    <n v="475"/>
  </r>
  <r>
    <x v="2760"/>
    <x v="0"/>
    <n v="225"/>
  </r>
  <r>
    <x v="2761"/>
    <x v="0"/>
    <n v="150"/>
  </r>
  <r>
    <x v="2762"/>
    <x v="0"/>
    <n v="275"/>
  </r>
  <r>
    <x v="2763"/>
    <x v="0"/>
    <n v="300"/>
  </r>
  <r>
    <x v="2764"/>
    <x v="0"/>
    <n v="150"/>
  </r>
  <r>
    <x v="2765"/>
    <x v="0"/>
    <n v="450"/>
  </r>
  <r>
    <x v="2766"/>
    <x v="0"/>
    <n v="150"/>
  </r>
  <r>
    <x v="2767"/>
    <x v="0"/>
    <n v="275"/>
  </r>
  <r>
    <x v="2768"/>
    <x v="0"/>
    <n v="225"/>
  </r>
  <r>
    <x v="2769"/>
    <x v="0"/>
    <n v="150"/>
  </r>
  <r>
    <x v="2770"/>
    <x v="0"/>
    <n v="225"/>
  </r>
  <r>
    <x v="2771"/>
    <x v="0"/>
    <n v="425"/>
  </r>
  <r>
    <x v="2772"/>
    <x v="0"/>
    <n v="400"/>
  </r>
  <r>
    <x v="2773"/>
    <x v="0"/>
    <n v="150"/>
  </r>
  <r>
    <x v="2774"/>
    <x v="0"/>
    <n v="175"/>
  </r>
  <r>
    <x v="2775"/>
    <x v="0"/>
    <n v="250"/>
  </r>
  <r>
    <x v="2776"/>
    <x v="0"/>
    <n v="150"/>
  </r>
  <r>
    <x v="2777"/>
    <x v="0"/>
    <n v="150"/>
  </r>
  <r>
    <x v="2778"/>
    <x v="0"/>
    <n v="425"/>
  </r>
  <r>
    <x v="2779"/>
    <x v="0"/>
    <n v="150"/>
  </r>
  <r>
    <x v="2780"/>
    <x v="0"/>
    <n v="325"/>
  </r>
  <r>
    <x v="2781"/>
    <x v="0"/>
    <n v="275"/>
  </r>
  <r>
    <x v="2782"/>
    <x v="0"/>
    <n v="150"/>
  </r>
  <r>
    <x v="2783"/>
    <x v="0"/>
    <n v="375"/>
  </r>
  <r>
    <x v="2784"/>
    <x v="0"/>
    <n v="575"/>
  </r>
  <r>
    <x v="2785"/>
    <x v="0"/>
    <n v="300"/>
  </r>
  <r>
    <x v="2786"/>
    <x v="0"/>
    <n v="150"/>
  </r>
  <r>
    <x v="2787"/>
    <x v="0"/>
    <n v="275"/>
  </r>
  <r>
    <x v="2788"/>
    <x v="0"/>
    <n v="375"/>
  </r>
  <r>
    <x v="2789"/>
    <x v="0"/>
    <n v="1550"/>
  </r>
  <r>
    <x v="2790"/>
    <x v="0"/>
    <n v="150"/>
  </r>
  <r>
    <x v="2791"/>
    <x v="0"/>
    <n v="1225"/>
  </r>
  <r>
    <x v="2792"/>
    <x v="0"/>
    <n v="150"/>
  </r>
  <r>
    <x v="2793"/>
    <x v="0"/>
    <n v="275"/>
  </r>
  <r>
    <x v="2794"/>
    <x v="0"/>
    <n v="875"/>
  </r>
  <r>
    <x v="2795"/>
    <x v="0"/>
    <n v="275"/>
  </r>
  <r>
    <x v="2796"/>
    <x v="0"/>
    <n v="150"/>
  </r>
  <r>
    <x v="2797"/>
    <x v="0"/>
    <n v="175"/>
  </r>
  <r>
    <x v="2798"/>
    <x v="0"/>
    <n v="975"/>
  </r>
  <r>
    <x v="2799"/>
    <x v="0"/>
    <n v="350"/>
  </r>
  <r>
    <x v="2800"/>
    <x v="0"/>
    <n v="225"/>
  </r>
  <r>
    <x v="2801"/>
    <x v="0"/>
    <n v="450"/>
  </r>
  <r>
    <x v="2802"/>
    <x v="0"/>
    <n v="525"/>
  </r>
  <r>
    <x v="2803"/>
    <x v="0"/>
    <n v="500"/>
  </r>
  <r>
    <x v="2804"/>
    <x v="0"/>
    <n v="250"/>
  </r>
  <r>
    <x v="2805"/>
    <x v="0"/>
    <n v="150"/>
  </r>
  <r>
    <x v="2806"/>
    <x v="0"/>
    <n v="150"/>
  </r>
  <r>
    <x v="2807"/>
    <x v="0"/>
    <n v="200"/>
  </r>
  <r>
    <x v="2808"/>
    <x v="0"/>
    <n v="275"/>
  </r>
  <r>
    <x v="2809"/>
    <x v="0"/>
    <n v="150"/>
  </r>
  <r>
    <x v="2810"/>
    <x v="0"/>
    <n v="150"/>
  </r>
  <r>
    <x v="2811"/>
    <x v="0"/>
    <n v="150"/>
  </r>
  <r>
    <x v="2812"/>
    <x v="0"/>
    <n v="175"/>
  </r>
  <r>
    <x v="2813"/>
    <x v="0"/>
    <n v="250"/>
  </r>
  <r>
    <x v="2814"/>
    <x v="0"/>
    <n v="625"/>
  </r>
  <r>
    <x v="2815"/>
    <x v="0"/>
    <n v="150"/>
  </r>
  <r>
    <x v="2816"/>
    <x v="0"/>
    <n v="150"/>
  </r>
  <r>
    <x v="2817"/>
    <x v="0"/>
    <n v="325"/>
  </r>
  <r>
    <x v="2818"/>
    <x v="0"/>
    <n v="325"/>
  </r>
  <r>
    <x v="2819"/>
    <x v="0"/>
    <n v="375"/>
  </r>
  <r>
    <x v="2820"/>
    <x v="0"/>
    <n v="300"/>
  </r>
  <r>
    <x v="2821"/>
    <x v="0"/>
    <n v="425"/>
  </r>
  <r>
    <x v="2822"/>
    <x v="0"/>
    <n v="425"/>
  </r>
  <r>
    <x v="2823"/>
    <x v="0"/>
    <n v="325"/>
  </r>
  <r>
    <x v="2824"/>
    <x v="0"/>
    <n v="150"/>
  </r>
  <r>
    <x v="2825"/>
    <x v="0"/>
    <n v="600"/>
  </r>
  <r>
    <x v="2826"/>
    <x v="0"/>
    <n v="625"/>
  </r>
  <r>
    <x v="2827"/>
    <x v="0"/>
    <n v="575"/>
  </r>
  <r>
    <x v="2828"/>
    <x v="0"/>
    <n v="200"/>
  </r>
  <r>
    <x v="2829"/>
    <x v="0"/>
    <n v="150"/>
  </r>
  <r>
    <x v="2830"/>
    <x v="0"/>
    <n v="200"/>
  </r>
  <r>
    <x v="2831"/>
    <x v="0"/>
    <n v="50"/>
  </r>
  <r>
    <x v="2832"/>
    <x v="0"/>
    <n v="0"/>
  </r>
  <r>
    <x v="2833"/>
    <x v="0"/>
    <n v="575"/>
  </r>
  <r>
    <x v="2834"/>
    <x v="0"/>
    <n v="300"/>
  </r>
  <r>
    <x v="2835"/>
    <x v="0"/>
    <n v="550"/>
  </r>
  <r>
    <x v="2836"/>
    <x v="0"/>
    <n v="250"/>
  </r>
  <r>
    <x v="2837"/>
    <x v="0"/>
    <n v="250"/>
  </r>
  <r>
    <x v="2838"/>
    <x v="0"/>
    <n v="250"/>
  </r>
  <r>
    <x v="2839"/>
    <x v="0"/>
    <n v="300"/>
  </r>
  <r>
    <x v="2840"/>
    <x v="0"/>
    <n v="250"/>
  </r>
  <r>
    <x v="2841"/>
    <x v="0"/>
    <n v="1000"/>
  </r>
  <r>
    <x v="2842"/>
    <x v="0"/>
    <n v="450"/>
  </r>
  <r>
    <x v="2843"/>
    <x v="0"/>
    <n v="750"/>
  </r>
  <r>
    <x v="2844"/>
    <x v="0"/>
    <n v="350"/>
  </r>
  <r>
    <x v="2845"/>
    <x v="0"/>
    <n v="575"/>
  </r>
  <r>
    <x v="2846"/>
    <x v="0"/>
    <n v="925"/>
  </r>
  <r>
    <x v="2847"/>
    <x v="0"/>
    <n v="925"/>
  </r>
  <r>
    <x v="2848"/>
    <x v="0"/>
    <n v="650"/>
  </r>
  <r>
    <x v="2849"/>
    <x v="0"/>
    <n v="550"/>
  </r>
  <r>
    <x v="2850"/>
    <x v="0"/>
    <n v="250"/>
  </r>
  <r>
    <x v="2851"/>
    <x v="0"/>
    <n v="400"/>
  </r>
  <r>
    <x v="2852"/>
    <x v="0"/>
    <n v="250"/>
  </r>
  <r>
    <x v="2853"/>
    <x v="0"/>
    <n v="1400"/>
  </r>
  <r>
    <x v="2854"/>
    <x v="0"/>
    <n v="550"/>
  </r>
  <r>
    <x v="2855"/>
    <x v="0"/>
    <n v="1000"/>
  </r>
  <r>
    <x v="2856"/>
    <x v="0"/>
    <n v="675"/>
  </r>
  <r>
    <x v="2857"/>
    <x v="0"/>
    <n v="900"/>
  </r>
  <r>
    <x v="2858"/>
    <x v="0"/>
    <n v="1100"/>
  </r>
  <r>
    <x v="2859"/>
    <x v="0"/>
    <n v="475"/>
  </r>
  <r>
    <x v="2860"/>
    <x v="0"/>
    <n v="700"/>
  </r>
  <r>
    <x v="2861"/>
    <x v="0"/>
    <n v="650"/>
  </r>
  <r>
    <x v="2862"/>
    <x v="0"/>
    <n v="925"/>
  </r>
  <r>
    <x v="2863"/>
    <x v="0"/>
    <n v="500"/>
  </r>
  <r>
    <x v="2864"/>
    <x v="0"/>
    <n v="475"/>
  </r>
  <r>
    <x v="2865"/>
    <x v="0"/>
    <n v="450"/>
  </r>
  <r>
    <x v="2866"/>
    <x v="0"/>
    <n v="575"/>
  </r>
  <r>
    <x v="2867"/>
    <x v="0"/>
    <n v="525"/>
  </r>
  <r>
    <x v="2868"/>
    <x v="0"/>
    <n v="600"/>
  </r>
  <r>
    <x v="2869"/>
    <x v="0"/>
    <n v="575"/>
  </r>
  <r>
    <x v="2870"/>
    <x v="0"/>
    <n v="300"/>
  </r>
  <r>
    <x v="2871"/>
    <x v="0"/>
    <n v="550"/>
  </r>
  <r>
    <x v="2872"/>
    <x v="0"/>
    <n v="975"/>
  </r>
  <r>
    <x v="2873"/>
    <x v="0"/>
    <n v="950"/>
  </r>
  <r>
    <x v="2874"/>
    <x v="0"/>
    <n v="700"/>
  </r>
  <r>
    <x v="2875"/>
    <x v="0"/>
    <n v="500"/>
  </r>
  <r>
    <x v="2876"/>
    <x v="0"/>
    <n v="1175"/>
  </r>
  <r>
    <x v="2877"/>
    <x v="0"/>
    <n v="900"/>
  </r>
  <r>
    <x v="2878"/>
    <x v="0"/>
    <n v="700"/>
  </r>
  <r>
    <x v="2879"/>
    <x v="0"/>
    <n v="800"/>
  </r>
  <r>
    <x v="2880"/>
    <x v="0"/>
    <n v="1000"/>
  </r>
  <r>
    <x v="2881"/>
    <x v="0"/>
    <n v="550"/>
  </r>
  <r>
    <x v="2882"/>
    <x v="0"/>
    <n v="375"/>
  </r>
  <r>
    <x v="2883"/>
    <x v="0"/>
    <n v="650"/>
  </r>
  <r>
    <x v="2884"/>
    <x v="0"/>
    <n v="525"/>
  </r>
  <r>
    <x v="2885"/>
    <x v="0"/>
    <n v="850"/>
  </r>
  <r>
    <x v="2886"/>
    <x v="0"/>
    <n v="600"/>
  </r>
  <r>
    <x v="2887"/>
    <x v="0"/>
    <n v="1175"/>
  </r>
  <r>
    <x v="2888"/>
    <x v="0"/>
    <n v="725"/>
  </r>
  <r>
    <x v="2889"/>
    <x v="0"/>
    <n v="475"/>
  </r>
  <r>
    <x v="2890"/>
    <x v="0"/>
    <n v="1225"/>
  </r>
  <r>
    <x v="2891"/>
    <x v="0"/>
    <n v="925"/>
  </r>
  <r>
    <x v="2892"/>
    <x v="0"/>
    <n v="650"/>
  </r>
  <r>
    <x v="2893"/>
    <x v="0"/>
    <n v="375"/>
  </r>
  <r>
    <x v="2894"/>
    <x v="0"/>
    <n v="975"/>
  </r>
  <r>
    <x v="2895"/>
    <x v="0"/>
    <n v="450"/>
  </r>
  <r>
    <x v="2896"/>
    <x v="0"/>
    <n v="525"/>
  </r>
  <r>
    <x v="2897"/>
    <x v="0"/>
    <n v="550"/>
  </r>
  <r>
    <x v="2898"/>
    <x v="0"/>
    <n v="475"/>
  </r>
  <r>
    <x v="2899"/>
    <x v="0"/>
    <n v="725"/>
  </r>
  <r>
    <x v="2900"/>
    <x v="0"/>
    <n v="825"/>
  </r>
  <r>
    <x v="2901"/>
    <x v="0"/>
    <n v="700"/>
  </r>
  <r>
    <x v="2902"/>
    <x v="0"/>
    <n v="625"/>
  </r>
  <r>
    <x v="2903"/>
    <x v="0"/>
    <n v="375"/>
  </r>
  <r>
    <x v="2904"/>
    <x v="0"/>
    <n v="325"/>
  </r>
  <r>
    <x v="2905"/>
    <x v="0"/>
    <n v="225"/>
  </r>
  <r>
    <x v="2906"/>
    <x v="0"/>
    <n v="350"/>
  </r>
  <r>
    <x v="2907"/>
    <x v="0"/>
    <n v="475"/>
  </r>
  <r>
    <x v="2908"/>
    <x v="0"/>
    <n v="375"/>
  </r>
  <r>
    <x v="2909"/>
    <x v="0"/>
    <n v="475"/>
  </r>
  <r>
    <x v="2910"/>
    <x v="0"/>
    <n v="400"/>
  </r>
  <r>
    <x v="2911"/>
    <x v="0"/>
    <n v="275"/>
  </r>
  <r>
    <x v="2912"/>
    <x v="0"/>
    <n v="300"/>
  </r>
  <r>
    <x v="2913"/>
    <x v="0"/>
    <n v="475"/>
  </r>
  <r>
    <x v="2914"/>
    <x v="0"/>
    <n v="375"/>
  </r>
  <r>
    <x v="2915"/>
    <x v="0"/>
    <n v="475"/>
  </r>
  <r>
    <x v="2916"/>
    <x v="0"/>
    <n v="475"/>
  </r>
  <r>
    <x v="2917"/>
    <x v="0"/>
    <n v="325"/>
  </r>
  <r>
    <x v="2918"/>
    <x v="0"/>
    <n v="275"/>
  </r>
  <r>
    <x v="2919"/>
    <x v="0"/>
    <n v="425"/>
  </r>
  <r>
    <x v="2920"/>
    <x v="0"/>
    <n v="500"/>
  </r>
  <r>
    <x v="2921"/>
    <x v="0"/>
    <n v="400"/>
  </r>
  <r>
    <x v="2922"/>
    <x v="0"/>
    <n v="150"/>
  </r>
  <r>
    <x v="2923"/>
    <x v="0"/>
    <n v="350"/>
  </r>
  <r>
    <x v="2924"/>
    <x v="0"/>
    <n v="575"/>
  </r>
  <r>
    <x v="2925"/>
    <x v="0"/>
    <n v="450"/>
  </r>
  <r>
    <x v="2926"/>
    <x v="0"/>
    <n v="150"/>
  </r>
  <r>
    <x v="2927"/>
    <x v="0"/>
    <n v="225"/>
  </r>
  <r>
    <x v="2928"/>
    <x v="0"/>
    <n v="250"/>
  </r>
  <r>
    <x v="2929"/>
    <x v="0"/>
    <n v="150"/>
  </r>
  <r>
    <x v="2930"/>
    <x v="0"/>
    <n v="225"/>
  </r>
  <r>
    <x v="2931"/>
    <x v="0"/>
    <n v="150"/>
  </r>
  <r>
    <x v="2932"/>
    <x v="0"/>
    <n v="200"/>
  </r>
  <r>
    <x v="2933"/>
    <x v="0"/>
    <n v="150"/>
  </r>
  <r>
    <x v="2934"/>
    <x v="0"/>
    <n v="325"/>
  </r>
  <r>
    <x v="2935"/>
    <x v="0"/>
    <n v="200"/>
  </r>
  <r>
    <x v="2936"/>
    <x v="0"/>
    <n v="0"/>
  </r>
  <r>
    <x v="2937"/>
    <x v="0"/>
    <n v="0"/>
  </r>
  <r>
    <x v="2938"/>
    <x v="0"/>
    <n v="425"/>
  </r>
  <r>
    <x v="2939"/>
    <x v="0"/>
    <n v="575"/>
  </r>
  <r>
    <x v="2940"/>
    <x v="0"/>
    <n v="325"/>
  </r>
  <r>
    <x v="2941"/>
    <x v="0"/>
    <n v="775"/>
  </r>
  <r>
    <x v="2942"/>
    <x v="0"/>
    <n v="525"/>
  </r>
  <r>
    <x v="2943"/>
    <x v="0"/>
    <n v="275"/>
  </r>
  <r>
    <x v="2944"/>
    <x v="0"/>
    <n v="150"/>
  </r>
  <r>
    <x v="2945"/>
    <x v="0"/>
    <n v="150"/>
  </r>
  <r>
    <x v="2946"/>
    <x v="0"/>
    <n v="400"/>
  </r>
  <r>
    <x v="2947"/>
    <x v="0"/>
    <n v="425"/>
  </r>
  <r>
    <x v="2948"/>
    <x v="0"/>
    <n v="800"/>
  </r>
  <r>
    <x v="2949"/>
    <x v="0"/>
    <n v="150"/>
  </r>
  <r>
    <x v="2950"/>
    <x v="0"/>
    <n v="225"/>
  </r>
  <r>
    <x v="2951"/>
    <x v="0"/>
    <n v="400"/>
  </r>
  <r>
    <x v="2952"/>
    <x v="0"/>
    <n v="325"/>
  </r>
  <r>
    <x v="2953"/>
    <x v="0"/>
    <n v="250"/>
  </r>
  <r>
    <x v="2954"/>
    <x v="0"/>
    <n v="400"/>
  </r>
  <r>
    <x v="2955"/>
    <x v="0"/>
    <n v="775"/>
  </r>
  <r>
    <x v="2956"/>
    <x v="0"/>
    <n v="650"/>
  </r>
  <r>
    <x v="2957"/>
    <x v="0"/>
    <n v="400"/>
  </r>
  <r>
    <x v="2958"/>
    <x v="0"/>
    <n v="450"/>
  </r>
  <r>
    <x v="2959"/>
    <x v="0"/>
    <n v="750"/>
  </r>
  <r>
    <x v="2960"/>
    <x v="0"/>
    <n v="275"/>
  </r>
  <r>
    <x v="2961"/>
    <x v="0"/>
    <n v="150"/>
  </r>
  <r>
    <x v="2962"/>
    <x v="0"/>
    <n v="450"/>
  </r>
  <r>
    <x v="2963"/>
    <x v="0"/>
    <n v="150"/>
  </r>
  <r>
    <x v="2964"/>
    <x v="0"/>
    <n v="150"/>
  </r>
  <r>
    <x v="2965"/>
    <x v="0"/>
    <n v="250"/>
  </r>
  <r>
    <x v="2966"/>
    <x v="0"/>
    <n v="350"/>
  </r>
  <r>
    <x v="2967"/>
    <x v="0"/>
    <n v="150"/>
  </r>
  <r>
    <x v="2968"/>
    <x v="0"/>
    <n v="150"/>
  </r>
  <r>
    <x v="2969"/>
    <x v="0"/>
    <n v="550"/>
  </r>
  <r>
    <x v="2970"/>
    <x v="0"/>
    <n v="200"/>
  </r>
  <r>
    <x v="2971"/>
    <x v="0"/>
    <n v="150"/>
  </r>
  <r>
    <x v="2972"/>
    <x v="0"/>
    <n v="150"/>
  </r>
  <r>
    <x v="2973"/>
    <x v="0"/>
    <n v="625"/>
  </r>
  <r>
    <x v="2974"/>
    <x v="0"/>
    <n v="700"/>
  </r>
  <r>
    <x v="2975"/>
    <x v="0"/>
    <n v="250"/>
  </r>
  <r>
    <x v="2976"/>
    <x v="0"/>
    <n v="300"/>
  </r>
  <r>
    <x v="2977"/>
    <x v="0"/>
    <n v="150"/>
  </r>
  <r>
    <x v="2978"/>
    <x v="0"/>
    <n v="550"/>
  </r>
  <r>
    <x v="2979"/>
    <x v="0"/>
    <n v="250"/>
  </r>
  <r>
    <x v="2980"/>
    <x v="0"/>
    <n v="425"/>
  </r>
  <r>
    <x v="2981"/>
    <x v="0"/>
    <n v="250"/>
  </r>
  <r>
    <x v="2982"/>
    <x v="0"/>
    <n v="300"/>
  </r>
  <r>
    <x v="2983"/>
    <x v="0"/>
    <n v="425"/>
  </r>
  <r>
    <x v="2984"/>
    <x v="0"/>
    <n v="675"/>
  </r>
  <r>
    <x v="2985"/>
    <x v="0"/>
    <n v="450"/>
  </r>
  <r>
    <x v="2986"/>
    <x v="0"/>
    <n v="575"/>
  </r>
  <r>
    <x v="2987"/>
    <x v="0"/>
    <n v="425"/>
  </r>
  <r>
    <x v="2988"/>
    <x v="0"/>
    <n v="400"/>
  </r>
  <r>
    <x v="2989"/>
    <x v="0"/>
    <n v="425"/>
  </r>
  <r>
    <x v="2990"/>
    <x v="0"/>
    <n v="800"/>
  </r>
  <r>
    <x v="2991"/>
    <x v="0"/>
    <n v="475"/>
  </r>
  <r>
    <x v="2992"/>
    <x v="0"/>
    <n v="750"/>
  </r>
  <r>
    <x v="2993"/>
    <x v="0"/>
    <n v="800"/>
  </r>
  <r>
    <x v="2994"/>
    <x v="0"/>
    <n v="800"/>
  </r>
  <r>
    <x v="2995"/>
    <x v="0"/>
    <n v="500"/>
  </r>
  <r>
    <x v="2996"/>
    <x v="0"/>
    <n v="450"/>
  </r>
  <r>
    <x v="2997"/>
    <x v="0"/>
    <n v="825"/>
  </r>
  <r>
    <x v="2998"/>
    <x v="0"/>
    <n v="525"/>
  </r>
  <r>
    <x v="2999"/>
    <x v="0"/>
    <n v="675"/>
  </r>
  <r>
    <x v="3000"/>
    <x v="0"/>
    <n v="825"/>
  </r>
  <r>
    <x v="3001"/>
    <x v="0"/>
    <n v="850"/>
  </r>
  <r>
    <x v="3002"/>
    <x v="0"/>
    <n v="725"/>
  </r>
  <r>
    <x v="3003"/>
    <x v="0"/>
    <n v="500"/>
  </r>
  <r>
    <x v="3004"/>
    <x v="0"/>
    <n v="525"/>
  </r>
  <r>
    <x v="3005"/>
    <x v="0"/>
    <n v="825"/>
  </r>
  <r>
    <x v="3006"/>
    <x v="0"/>
    <n v="875"/>
  </r>
  <r>
    <x v="3007"/>
    <x v="0"/>
    <n v="700"/>
  </r>
  <r>
    <x v="3008"/>
    <x v="0"/>
    <n v="625"/>
  </r>
  <r>
    <x v="3009"/>
    <x v="0"/>
    <n v="1175"/>
  </r>
  <r>
    <x v="3010"/>
    <x v="0"/>
    <n v="675"/>
  </r>
  <r>
    <x v="3011"/>
    <x v="0"/>
    <n v="975"/>
  </r>
  <r>
    <x v="3012"/>
    <x v="0"/>
    <n v="1000"/>
  </r>
  <r>
    <x v="3013"/>
    <x v="0"/>
    <n v="600"/>
  </r>
  <r>
    <x v="3014"/>
    <x v="0"/>
    <n v="850"/>
  </r>
  <r>
    <x v="3015"/>
    <x v="0"/>
    <n v="875"/>
  </r>
  <r>
    <x v="3016"/>
    <x v="0"/>
    <n v="825"/>
  </r>
  <r>
    <x v="3017"/>
    <x v="0"/>
    <n v="1025"/>
  </r>
  <r>
    <x v="3018"/>
    <x v="0"/>
    <n v="375"/>
  </r>
  <r>
    <x v="3019"/>
    <x v="0"/>
    <n v="900"/>
  </r>
  <r>
    <x v="3020"/>
    <x v="0"/>
    <n v="250"/>
  </r>
  <r>
    <x v="3021"/>
    <x v="0"/>
    <n v="250"/>
  </r>
  <r>
    <x v="3022"/>
    <x v="0"/>
    <n v="975"/>
  </r>
  <r>
    <x v="3023"/>
    <x v="0"/>
    <n v="750"/>
  </r>
  <r>
    <x v="3024"/>
    <x v="0"/>
    <n v="375"/>
  </r>
  <r>
    <x v="3025"/>
    <x v="0"/>
    <n v="850"/>
  </r>
  <r>
    <x v="3026"/>
    <x v="0"/>
    <n v="250"/>
  </r>
  <r>
    <x v="3027"/>
    <x v="0"/>
    <n v="25"/>
  </r>
  <r>
    <x v="3028"/>
    <x v="0"/>
    <n v="400"/>
  </r>
  <r>
    <x v="3029"/>
    <x v="0"/>
    <n v="375"/>
  </r>
  <r>
    <x v="3030"/>
    <x v="0"/>
    <n v="950"/>
  </r>
  <r>
    <x v="3031"/>
    <x v="0"/>
    <n v="875"/>
  </r>
  <r>
    <x v="3032"/>
    <x v="0"/>
    <n v="575"/>
  </r>
  <r>
    <x v="3033"/>
    <x v="0"/>
    <n v="900"/>
  </r>
  <r>
    <x v="3034"/>
    <x v="0"/>
    <n v="1050"/>
  </r>
  <r>
    <x v="3035"/>
    <x v="0"/>
    <n v="775"/>
  </r>
  <r>
    <x v="3036"/>
    <x v="0"/>
    <n v="300"/>
  </r>
  <r>
    <x v="3037"/>
    <x v="0"/>
    <n v="250"/>
  </r>
  <r>
    <x v="3038"/>
    <x v="0"/>
    <n v="325"/>
  </r>
  <r>
    <x v="3039"/>
    <x v="0"/>
    <n v="150"/>
  </r>
  <r>
    <x v="3040"/>
    <x v="0"/>
    <n v="200"/>
  </r>
  <r>
    <x v="3041"/>
    <x v="0"/>
    <n v="800"/>
  </r>
  <r>
    <x v="3042"/>
    <x v="0"/>
    <n v="150"/>
  </r>
  <r>
    <x v="3043"/>
    <x v="0"/>
    <n v="150"/>
  </r>
  <r>
    <x v="3044"/>
    <x v="0"/>
    <n v="900"/>
  </r>
  <r>
    <x v="3045"/>
    <x v="0"/>
    <n v="150"/>
  </r>
  <r>
    <x v="3046"/>
    <x v="0"/>
    <n v="150"/>
  </r>
  <r>
    <x v="3047"/>
    <x v="0"/>
    <n v="450"/>
  </r>
  <r>
    <x v="3048"/>
    <x v="0"/>
    <n v="150"/>
  </r>
  <r>
    <x v="3049"/>
    <x v="0"/>
    <n v="225"/>
  </r>
  <r>
    <x v="3050"/>
    <x v="0"/>
    <n v="150"/>
  </r>
  <r>
    <x v="3051"/>
    <x v="0"/>
    <n v="450"/>
  </r>
  <r>
    <x v="3052"/>
    <x v="0"/>
    <n v="800"/>
  </r>
  <r>
    <x v="3053"/>
    <x v="0"/>
    <n v="150"/>
  </r>
  <r>
    <x v="3054"/>
    <x v="0"/>
    <n v="150"/>
  </r>
  <r>
    <x v="3055"/>
    <x v="0"/>
    <n v="150"/>
  </r>
  <r>
    <x v="3056"/>
    <x v="0"/>
    <n v="400"/>
  </r>
  <r>
    <x v="3057"/>
    <x v="0"/>
    <n v="350"/>
  </r>
  <r>
    <x v="3058"/>
    <x v="0"/>
    <n v="300"/>
  </r>
  <r>
    <x v="3059"/>
    <x v="0"/>
    <n v="400"/>
  </r>
  <r>
    <x v="3060"/>
    <x v="0"/>
    <n v="300"/>
  </r>
  <r>
    <x v="3061"/>
    <x v="0"/>
    <n v="150"/>
  </r>
  <r>
    <x v="3062"/>
    <x v="0"/>
    <n v="450"/>
  </r>
  <r>
    <x v="3063"/>
    <x v="0"/>
    <n v="225"/>
  </r>
  <r>
    <x v="3064"/>
    <x v="0"/>
    <n v="150"/>
  </r>
  <r>
    <x v="3065"/>
    <x v="0"/>
    <n v="150"/>
  </r>
  <r>
    <x v="3066"/>
    <x v="0"/>
    <n v="525"/>
  </r>
  <r>
    <x v="3067"/>
    <x v="0"/>
    <n v="400"/>
  </r>
  <r>
    <x v="3068"/>
    <x v="0"/>
    <n v="650"/>
  </r>
  <r>
    <x v="3069"/>
    <x v="0"/>
    <n v="475"/>
  </r>
  <r>
    <x v="3070"/>
    <x v="0"/>
    <n v="325"/>
  </r>
  <r>
    <x v="3071"/>
    <x v="0"/>
    <n v="275"/>
  </r>
  <r>
    <x v="3072"/>
    <x v="0"/>
    <n v="725"/>
  </r>
  <r>
    <x v="3073"/>
    <x v="0"/>
    <n v="150"/>
  </r>
  <r>
    <x v="3074"/>
    <x v="0"/>
    <n v="150"/>
  </r>
  <r>
    <x v="3075"/>
    <x v="0"/>
    <n v="425"/>
  </r>
  <r>
    <x v="3076"/>
    <x v="0"/>
    <n v="425"/>
  </r>
  <r>
    <x v="3077"/>
    <x v="0"/>
    <n v="150"/>
  </r>
  <r>
    <x v="3078"/>
    <x v="0"/>
    <n v="150"/>
  </r>
  <r>
    <x v="3079"/>
    <x v="0"/>
    <n v="150"/>
  </r>
  <r>
    <x v="3080"/>
    <x v="0"/>
    <n v="250"/>
  </r>
  <r>
    <x v="3081"/>
    <x v="0"/>
    <n v="300"/>
  </r>
  <r>
    <x v="3082"/>
    <x v="0"/>
    <n v="350"/>
  </r>
  <r>
    <x v="3083"/>
    <x v="0"/>
    <n v="800"/>
  </r>
  <r>
    <x v="3084"/>
    <x v="0"/>
    <n v="400"/>
  </r>
  <r>
    <x v="3085"/>
    <x v="0"/>
    <n v="150"/>
  </r>
  <r>
    <x v="3086"/>
    <x v="0"/>
    <n v="300"/>
  </r>
  <r>
    <x v="3087"/>
    <x v="0"/>
    <n v="475"/>
  </r>
  <r>
    <x v="3088"/>
    <x v="0"/>
    <n v="150"/>
  </r>
  <r>
    <x v="3089"/>
    <x v="0"/>
    <n v="275"/>
  </r>
  <r>
    <x v="3090"/>
    <x v="0"/>
    <n v="225"/>
  </r>
  <r>
    <x v="3091"/>
    <x v="0"/>
    <n v="250"/>
  </r>
  <r>
    <x v="3092"/>
    <x v="0"/>
    <n v="700"/>
  </r>
  <r>
    <x v="3093"/>
    <x v="0"/>
    <n v="150"/>
  </r>
  <r>
    <x v="3094"/>
    <x v="0"/>
    <n v="375"/>
  </r>
  <r>
    <x v="3095"/>
    <x v="0"/>
    <n v="25"/>
  </r>
  <r>
    <x v="3096"/>
    <x v="0"/>
    <n v="225"/>
  </r>
  <r>
    <x v="3097"/>
    <x v="0"/>
    <n v="200"/>
  </r>
  <r>
    <x v="3098"/>
    <x v="0"/>
    <n v="325"/>
  </r>
  <r>
    <x v="3099"/>
    <x v="0"/>
    <n v="500"/>
  </r>
  <r>
    <x v="3100"/>
    <x v="0"/>
    <n v="325"/>
  </r>
  <r>
    <x v="3101"/>
    <x v="0"/>
    <n v="625"/>
  </r>
  <r>
    <x v="3102"/>
    <x v="0"/>
    <n v="175"/>
  </r>
  <r>
    <x v="3103"/>
    <x v="0"/>
    <n v="425"/>
  </r>
  <r>
    <x v="3104"/>
    <x v="0"/>
    <n v="750"/>
  </r>
  <r>
    <x v="3105"/>
    <x v="0"/>
    <n v="200"/>
  </r>
  <r>
    <x v="3106"/>
    <x v="0"/>
    <n v="300"/>
  </r>
  <r>
    <x v="3107"/>
    <x v="0"/>
    <n v="350"/>
  </r>
  <r>
    <x v="3108"/>
    <x v="0"/>
    <n v="200"/>
  </r>
  <r>
    <x v="3109"/>
    <x v="0"/>
    <n v="200"/>
  </r>
  <r>
    <x v="3110"/>
    <x v="0"/>
    <n v="225"/>
  </r>
  <r>
    <x v="3111"/>
    <x v="0"/>
    <n v="475"/>
  </r>
  <r>
    <x v="3112"/>
    <x v="0"/>
    <n v="250"/>
  </r>
  <r>
    <x v="3113"/>
    <x v="0"/>
    <n v="300"/>
  </r>
  <r>
    <x v="3114"/>
    <x v="0"/>
    <n v="150"/>
  </r>
  <r>
    <x v="3115"/>
    <x v="0"/>
    <n v="200"/>
  </r>
  <r>
    <x v="3116"/>
    <x v="0"/>
    <n v="150"/>
  </r>
  <r>
    <x v="3117"/>
    <x v="0"/>
    <n v="275"/>
  </r>
  <r>
    <x v="3118"/>
    <x v="0"/>
    <n v="175"/>
  </r>
  <r>
    <x v="3119"/>
    <x v="0"/>
    <n v="775"/>
  </r>
  <r>
    <x v="3120"/>
    <x v="0"/>
    <n v="400"/>
  </r>
  <r>
    <x v="3121"/>
    <x v="0"/>
    <n v="550"/>
  </r>
  <r>
    <x v="3122"/>
    <x v="0"/>
    <n v="250"/>
  </r>
  <r>
    <x v="3123"/>
    <x v="0"/>
    <n v="250"/>
  </r>
  <r>
    <x v="3124"/>
    <x v="0"/>
    <n v="250"/>
  </r>
  <r>
    <x v="3125"/>
    <x v="0"/>
    <n v="250"/>
  </r>
  <r>
    <x v="3126"/>
    <x v="0"/>
    <n v="250"/>
  </r>
  <r>
    <x v="3127"/>
    <x v="0"/>
    <n v="250"/>
  </r>
  <r>
    <x v="3128"/>
    <x v="0"/>
    <n v="925"/>
  </r>
  <r>
    <x v="3129"/>
    <x v="0"/>
    <n v="800"/>
  </r>
  <r>
    <x v="3130"/>
    <x v="0"/>
    <n v="250"/>
  </r>
  <r>
    <x v="3131"/>
    <x v="0"/>
    <n v="450"/>
  </r>
  <r>
    <x v="3132"/>
    <x v="0"/>
    <n v="450"/>
  </r>
  <r>
    <x v="3133"/>
    <x v="0"/>
    <n v="375"/>
  </r>
  <r>
    <x v="3134"/>
    <x v="0"/>
    <n v="300"/>
  </r>
  <r>
    <x v="3135"/>
    <x v="0"/>
    <n v="350"/>
  </r>
  <r>
    <x v="3136"/>
    <x v="0"/>
    <n v="375"/>
  </r>
  <r>
    <x v="3137"/>
    <x v="0"/>
    <n v="400"/>
  </r>
  <r>
    <x v="3138"/>
    <x v="0"/>
    <n v="1150"/>
  </r>
  <r>
    <x v="3139"/>
    <x v="0"/>
    <n v="800"/>
  </r>
  <r>
    <x v="3140"/>
    <x v="0"/>
    <n v="500"/>
  </r>
  <r>
    <x v="3141"/>
    <x v="0"/>
    <n v="775"/>
  </r>
  <r>
    <x v="3142"/>
    <x v="0"/>
    <n v="650"/>
  </r>
  <r>
    <x v="3143"/>
    <x v="0"/>
    <n v="250"/>
  </r>
  <r>
    <x v="3144"/>
    <x v="0"/>
    <n v="350"/>
  </r>
  <r>
    <x v="3145"/>
    <x v="0"/>
    <n v="275"/>
  </r>
  <r>
    <x v="3146"/>
    <x v="0"/>
    <n v="875"/>
  </r>
  <r>
    <x v="3147"/>
    <x v="0"/>
    <n v="575"/>
  </r>
  <r>
    <x v="3148"/>
    <x v="0"/>
    <n v="550"/>
  </r>
  <r>
    <x v="3149"/>
    <x v="0"/>
    <n v="850"/>
  </r>
  <r>
    <x v="3150"/>
    <x v="0"/>
    <n v="900"/>
  </r>
  <r>
    <x v="3151"/>
    <x v="0"/>
    <n v="775"/>
  </r>
  <r>
    <x v="3152"/>
    <x v="0"/>
    <n v="375"/>
  </r>
  <r>
    <x v="3153"/>
    <x v="0"/>
    <n v="1000"/>
  </r>
  <r>
    <x v="3154"/>
    <x v="0"/>
    <n v="800"/>
  </r>
  <r>
    <x v="3155"/>
    <x v="0"/>
    <n v="475"/>
  </r>
  <r>
    <x v="3156"/>
    <x v="0"/>
    <n v="950"/>
  </r>
  <r>
    <x v="3157"/>
    <x v="0"/>
    <n v="525"/>
  </r>
  <r>
    <x v="3158"/>
    <x v="0"/>
    <n v="650"/>
  </r>
  <r>
    <x v="3159"/>
    <x v="0"/>
    <n v="575"/>
  </r>
  <r>
    <x v="3160"/>
    <x v="0"/>
    <n v="250"/>
  </r>
  <r>
    <x v="3161"/>
    <x v="0"/>
    <n v="500"/>
  </r>
  <r>
    <x v="3162"/>
    <x v="0"/>
    <n v="550"/>
  </r>
  <r>
    <x v="3163"/>
    <x v="0"/>
    <n v="325"/>
  </r>
  <r>
    <x v="3164"/>
    <x v="0"/>
    <n v="675"/>
  </r>
  <r>
    <x v="3165"/>
    <x v="0"/>
    <n v="775"/>
  </r>
  <r>
    <x v="3166"/>
    <x v="0"/>
    <n v="850"/>
  </r>
  <r>
    <x v="3167"/>
    <x v="0"/>
    <n v="775"/>
  </r>
  <r>
    <x v="3168"/>
    <x v="0"/>
    <n v="1000"/>
  </r>
  <r>
    <x v="3169"/>
    <x v="0"/>
    <n v="925"/>
  </r>
  <r>
    <x v="3170"/>
    <x v="0"/>
    <n v="500"/>
  </r>
  <r>
    <x v="3171"/>
    <x v="0"/>
    <n v="725"/>
  </r>
  <r>
    <x v="3172"/>
    <x v="0"/>
    <n v="925"/>
  </r>
  <r>
    <x v="3173"/>
    <x v="0"/>
    <n v="475"/>
  </r>
  <r>
    <x v="3174"/>
    <x v="0"/>
    <n v="875"/>
  </r>
  <r>
    <x v="3175"/>
    <x v="0"/>
    <n v="525"/>
  </r>
  <r>
    <x v="3176"/>
    <x v="0"/>
    <n v="700"/>
  </r>
  <r>
    <x v="3177"/>
    <x v="0"/>
    <n v="725"/>
  </r>
  <r>
    <x v="3178"/>
    <x v="0"/>
    <n v="1100"/>
  </r>
  <r>
    <x v="3179"/>
    <x v="0"/>
    <n v="850"/>
  </r>
  <r>
    <x v="3180"/>
    <x v="0"/>
    <n v="500"/>
  </r>
  <r>
    <x v="3181"/>
    <x v="0"/>
    <n v="450"/>
  </r>
  <r>
    <x v="3182"/>
    <x v="0"/>
    <n v="1000"/>
  </r>
  <r>
    <x v="3183"/>
    <x v="0"/>
    <n v="1075"/>
  </r>
  <r>
    <x v="3184"/>
    <x v="0"/>
    <n v="650"/>
  </r>
  <r>
    <x v="3185"/>
    <x v="0"/>
    <n v="300"/>
  </r>
  <r>
    <x v="3186"/>
    <x v="0"/>
    <n v="650"/>
  </r>
  <r>
    <x v="3187"/>
    <x v="0"/>
    <n v="500"/>
  </r>
  <r>
    <x v="3188"/>
    <x v="0"/>
    <n v="600"/>
  </r>
  <r>
    <x v="3189"/>
    <x v="0"/>
    <n v="575"/>
  </r>
  <r>
    <x v="3190"/>
    <x v="0"/>
    <n v="250"/>
  </r>
  <r>
    <x v="3191"/>
    <x v="0"/>
    <n v="550"/>
  </r>
  <r>
    <x v="3192"/>
    <x v="0"/>
    <n v="900"/>
  </r>
  <r>
    <x v="3193"/>
    <x v="0"/>
    <n v="1025"/>
  </r>
  <r>
    <x v="3194"/>
    <x v="0"/>
    <n v="375"/>
  </r>
  <r>
    <x v="3195"/>
    <x v="0"/>
    <n v="475"/>
  </r>
  <r>
    <x v="3196"/>
    <x v="0"/>
    <n v="750"/>
  </r>
  <r>
    <x v="3197"/>
    <x v="0"/>
    <n v="725"/>
  </r>
  <r>
    <x v="3198"/>
    <x v="0"/>
    <n v="850"/>
  </r>
  <r>
    <x v="3199"/>
    <x v="0"/>
    <n v="500"/>
  </r>
  <r>
    <x v="3200"/>
    <x v="0"/>
    <n v="650"/>
  </r>
  <r>
    <x v="3201"/>
    <x v="0"/>
    <n v="325"/>
  </r>
  <r>
    <x v="3202"/>
    <x v="0"/>
    <n v="425"/>
  </r>
  <r>
    <x v="3203"/>
    <x v="0"/>
    <n v="250"/>
  </r>
  <r>
    <x v="3204"/>
    <x v="0"/>
    <n v="550"/>
  </r>
  <r>
    <x v="3205"/>
    <x v="0"/>
    <n v="825"/>
  </r>
  <r>
    <x v="3206"/>
    <x v="0"/>
    <n v="725"/>
  </r>
  <r>
    <x v="3207"/>
    <x v="0"/>
    <n v="575"/>
  </r>
  <r>
    <x v="3208"/>
    <x v="0"/>
    <n v="800"/>
  </r>
  <r>
    <x v="3209"/>
    <x v="0"/>
    <n v="150"/>
  </r>
  <r>
    <x v="3210"/>
    <x v="0"/>
    <n v="400"/>
  </r>
  <r>
    <x v="3211"/>
    <x v="0"/>
    <n v="475"/>
  </r>
  <r>
    <x v="3212"/>
    <x v="0"/>
    <n v="275"/>
  </r>
  <r>
    <x v="3213"/>
    <x v="0"/>
    <n v="450"/>
  </r>
  <r>
    <x v="3214"/>
    <x v="0"/>
    <n v="200"/>
  </r>
  <r>
    <x v="3215"/>
    <x v="0"/>
    <n v="150"/>
  </r>
  <r>
    <x v="3216"/>
    <x v="0"/>
    <n v="150"/>
  </r>
  <r>
    <x v="3217"/>
    <x v="0"/>
    <n v="375"/>
  </r>
  <r>
    <x v="3218"/>
    <x v="0"/>
    <n v="375"/>
  </r>
  <r>
    <x v="3219"/>
    <x v="0"/>
    <n v="350"/>
  </r>
  <r>
    <x v="3220"/>
    <x v="0"/>
    <n v="300"/>
  </r>
  <r>
    <x v="3221"/>
    <x v="0"/>
    <n v="150"/>
  </r>
  <r>
    <x v="3222"/>
    <x v="0"/>
    <n v="375"/>
  </r>
  <r>
    <x v="3223"/>
    <x v="0"/>
    <n v="925"/>
  </r>
  <r>
    <x v="3224"/>
    <x v="0"/>
    <n v="700"/>
  </r>
  <r>
    <x v="3225"/>
    <x v="0"/>
    <n v="150"/>
  </r>
  <r>
    <x v="3226"/>
    <x v="0"/>
    <n v="650"/>
  </r>
  <r>
    <x v="3227"/>
    <x v="0"/>
    <n v="150"/>
  </r>
  <r>
    <x v="3228"/>
    <x v="0"/>
    <n v="375"/>
  </r>
  <r>
    <x v="3229"/>
    <x v="0"/>
    <n v="325"/>
  </r>
  <r>
    <x v="3230"/>
    <x v="0"/>
    <n v="475"/>
  </r>
  <r>
    <x v="3231"/>
    <x v="0"/>
    <n v="275"/>
  </r>
  <r>
    <x v="3232"/>
    <x v="0"/>
    <n v="250"/>
  </r>
  <r>
    <x v="3233"/>
    <x v="0"/>
    <n v="225"/>
  </r>
  <r>
    <x v="3234"/>
    <x v="0"/>
    <n v="150"/>
  </r>
  <r>
    <x v="3235"/>
    <x v="0"/>
    <n v="150"/>
  </r>
  <r>
    <x v="3236"/>
    <x v="0"/>
    <n v="275"/>
  </r>
  <r>
    <x v="3237"/>
    <x v="0"/>
    <n v="150"/>
  </r>
  <r>
    <x v="3238"/>
    <x v="0"/>
    <n v="150"/>
  </r>
  <r>
    <x v="3239"/>
    <x v="0"/>
    <n v="150"/>
  </r>
  <r>
    <x v="3240"/>
    <x v="0"/>
    <n v="150"/>
  </r>
  <r>
    <x v="3241"/>
    <x v="0"/>
    <n v="200"/>
  </r>
  <r>
    <x v="3242"/>
    <x v="0"/>
    <n v="25"/>
  </r>
  <r>
    <x v="3243"/>
    <x v="0"/>
    <n v="225"/>
  </r>
  <r>
    <x v="3244"/>
    <x v="0"/>
    <n v="250"/>
  </r>
  <r>
    <x v="3245"/>
    <x v="0"/>
    <n v="400"/>
  </r>
  <r>
    <x v="3246"/>
    <x v="0"/>
    <n v="150"/>
  </r>
  <r>
    <x v="3247"/>
    <x v="0"/>
    <n v="525"/>
  </r>
  <r>
    <x v="3248"/>
    <x v="0"/>
    <n v="150"/>
  </r>
  <r>
    <x v="3249"/>
    <x v="0"/>
    <n v="950"/>
  </r>
  <r>
    <x v="3250"/>
    <x v="0"/>
    <n v="150"/>
  </r>
  <r>
    <x v="3251"/>
    <x v="0"/>
    <n v="400"/>
  </r>
  <r>
    <x v="3252"/>
    <x v="0"/>
    <n v="450"/>
  </r>
  <r>
    <x v="3253"/>
    <x v="0"/>
    <n v="150"/>
  </r>
  <r>
    <x v="3254"/>
    <x v="0"/>
    <n v="150"/>
  </r>
  <r>
    <x v="3255"/>
    <x v="0"/>
    <n v="150"/>
  </r>
  <r>
    <x v="3256"/>
    <x v="0"/>
    <n v="150"/>
  </r>
  <r>
    <x v="3257"/>
    <x v="0"/>
    <n v="150"/>
  </r>
  <r>
    <x v="3258"/>
    <x v="0"/>
    <n v="650"/>
  </r>
  <r>
    <x v="3259"/>
    <x v="0"/>
    <n v="625"/>
  </r>
  <r>
    <x v="3260"/>
    <x v="0"/>
    <n v="250"/>
  </r>
  <r>
    <x v="3261"/>
    <x v="0"/>
    <n v="150"/>
  </r>
  <r>
    <x v="3262"/>
    <x v="0"/>
    <n v="150"/>
  </r>
  <r>
    <x v="3263"/>
    <x v="0"/>
    <n v="150"/>
  </r>
  <r>
    <x v="3264"/>
    <x v="0"/>
    <n v="250"/>
  </r>
  <r>
    <x v="3265"/>
    <x v="0"/>
    <n v="250"/>
  </r>
  <r>
    <x v="3266"/>
    <x v="0"/>
    <n v="250"/>
  </r>
  <r>
    <x v="3267"/>
    <x v="0"/>
    <n v="325"/>
  </r>
  <r>
    <x v="3268"/>
    <x v="0"/>
    <n v="300"/>
  </r>
  <r>
    <x v="3269"/>
    <x v="0"/>
    <n v="400"/>
  </r>
  <r>
    <x v="3270"/>
    <x v="0"/>
    <n v="150"/>
  </r>
  <r>
    <x v="3271"/>
    <x v="0"/>
    <n v="775"/>
  </r>
  <r>
    <x v="3272"/>
    <x v="0"/>
    <n v="150"/>
  </r>
  <r>
    <x v="3273"/>
    <x v="0"/>
    <n v="150"/>
  </r>
  <r>
    <x v="3274"/>
    <x v="0"/>
    <n v="150"/>
  </r>
  <r>
    <x v="3275"/>
    <x v="0"/>
    <n v="725"/>
  </r>
  <r>
    <x v="3276"/>
    <x v="0"/>
    <n v="325"/>
  </r>
  <r>
    <x v="3277"/>
    <x v="0"/>
    <n v="775"/>
  </r>
  <r>
    <x v="3278"/>
    <x v="0"/>
    <n v="150"/>
  </r>
  <r>
    <x v="3279"/>
    <x v="0"/>
    <n v="625"/>
  </r>
  <r>
    <x v="3280"/>
    <x v="0"/>
    <n v="450"/>
  </r>
  <r>
    <x v="3281"/>
    <x v="0"/>
    <n v="575"/>
  </r>
  <r>
    <x v="3282"/>
    <x v="0"/>
    <n v="700"/>
  </r>
  <r>
    <x v="3283"/>
    <x v="0"/>
    <n v="250"/>
  </r>
  <r>
    <x v="3284"/>
    <x v="0"/>
    <n v="400"/>
  </r>
  <r>
    <x v="3285"/>
    <x v="0"/>
    <n v="150"/>
  </r>
  <r>
    <x v="3286"/>
    <x v="0"/>
    <n v="150"/>
  </r>
  <r>
    <x v="3287"/>
    <x v="0"/>
    <n v="350"/>
  </r>
  <r>
    <x v="3288"/>
    <x v="0"/>
    <n v="425"/>
  </r>
  <r>
    <x v="3289"/>
    <x v="0"/>
    <n v="375"/>
  </r>
  <r>
    <x v="3290"/>
    <x v="0"/>
    <n v="450"/>
  </r>
  <r>
    <x v="3291"/>
    <x v="0"/>
    <n v="475"/>
  </r>
  <r>
    <x v="3292"/>
    <x v="0"/>
    <n v="575"/>
  </r>
  <r>
    <x v="3293"/>
    <x v="0"/>
    <n v="1125"/>
  </r>
  <r>
    <x v="3294"/>
    <x v="0"/>
    <n v="650"/>
  </r>
  <r>
    <x v="3295"/>
    <x v="0"/>
    <n v="300"/>
  </r>
  <r>
    <x v="3296"/>
    <x v="0"/>
    <n v="250"/>
  </r>
  <r>
    <x v="3297"/>
    <x v="0"/>
    <n v="525"/>
  </r>
  <r>
    <x v="3298"/>
    <x v="0"/>
    <n v="400"/>
  </r>
  <r>
    <x v="3299"/>
    <x v="0"/>
    <n v="450"/>
  </r>
  <r>
    <x v="3300"/>
    <x v="0"/>
    <n v="375"/>
  </r>
  <r>
    <x v="3301"/>
    <x v="0"/>
    <n v="425"/>
  </r>
  <r>
    <x v="3302"/>
    <x v="0"/>
    <n v="550"/>
  </r>
  <r>
    <x v="3303"/>
    <x v="0"/>
    <n v="575"/>
  </r>
  <r>
    <x v="3304"/>
    <x v="0"/>
    <n v="800"/>
  </r>
  <r>
    <x v="3305"/>
    <x v="0"/>
    <n v="300"/>
  </r>
  <r>
    <x v="3306"/>
    <x v="0"/>
    <n v="550"/>
  </r>
  <r>
    <x v="3307"/>
    <x v="0"/>
    <n v="350"/>
  </r>
  <r>
    <x v="3308"/>
    <x v="0"/>
    <n v="725"/>
  </r>
  <r>
    <x v="3309"/>
    <x v="0"/>
    <n v="825"/>
  </r>
  <r>
    <x v="3310"/>
    <x v="0"/>
    <n v="1175"/>
  </r>
  <r>
    <x v="3311"/>
    <x v="0"/>
    <n v="1000"/>
  </r>
  <r>
    <x v="3312"/>
    <x v="0"/>
    <n v="475"/>
  </r>
  <r>
    <x v="3313"/>
    <x v="0"/>
    <n v="1000"/>
  </r>
  <r>
    <x v="3314"/>
    <x v="0"/>
    <n v="1050"/>
  </r>
  <r>
    <x v="3315"/>
    <x v="0"/>
    <n v="550"/>
  </r>
  <r>
    <x v="3316"/>
    <x v="0"/>
    <n v="975"/>
  </r>
  <r>
    <x v="3317"/>
    <x v="0"/>
    <n v="900"/>
  </r>
  <r>
    <x v="3318"/>
    <x v="0"/>
    <n v="375"/>
  </r>
  <r>
    <x v="3319"/>
    <x v="0"/>
    <n v="375"/>
  </r>
  <r>
    <x v="3320"/>
    <x v="0"/>
    <n v="675"/>
  </r>
  <r>
    <x v="3321"/>
    <x v="0"/>
    <n v="825"/>
  </r>
  <r>
    <x v="3322"/>
    <x v="0"/>
    <n v="900"/>
  </r>
  <r>
    <x v="3323"/>
    <x v="0"/>
    <n v="550"/>
  </r>
  <r>
    <x v="3324"/>
    <x v="0"/>
    <n v="500"/>
  </r>
  <r>
    <x v="3325"/>
    <x v="0"/>
    <n v="500"/>
  </r>
  <r>
    <x v="3326"/>
    <x v="0"/>
    <n v="1025"/>
  </r>
  <r>
    <x v="3327"/>
    <x v="0"/>
    <n v="375"/>
  </r>
  <r>
    <x v="3328"/>
    <x v="0"/>
    <n v="375"/>
  </r>
  <r>
    <x v="3329"/>
    <x v="0"/>
    <n v="375"/>
  </r>
  <r>
    <x v="3330"/>
    <x v="0"/>
    <n v="900"/>
  </r>
  <r>
    <x v="3331"/>
    <x v="0"/>
    <n v="850"/>
  </r>
  <r>
    <x v="3332"/>
    <x v="0"/>
    <n v="925"/>
  </r>
  <r>
    <x v="3333"/>
    <x v="0"/>
    <n v="650"/>
  </r>
  <r>
    <x v="3334"/>
    <x v="0"/>
    <n v="700"/>
  </r>
  <r>
    <x v="3335"/>
    <x v="0"/>
    <n v="800"/>
  </r>
  <r>
    <x v="3336"/>
    <x v="0"/>
    <n v="300"/>
  </r>
  <r>
    <x v="3337"/>
    <x v="0"/>
    <n v="700"/>
  </r>
  <r>
    <x v="3338"/>
    <x v="0"/>
    <n v="650"/>
  </r>
  <r>
    <x v="3339"/>
    <x v="0"/>
    <n v="475"/>
  </r>
  <r>
    <x v="3340"/>
    <x v="0"/>
    <n v="425"/>
  </r>
  <r>
    <x v="3341"/>
    <x v="0"/>
    <n v="325"/>
  </r>
  <r>
    <x v="3342"/>
    <x v="0"/>
    <n v="625"/>
  </r>
  <r>
    <x v="3343"/>
    <x v="0"/>
    <n v="150"/>
  </r>
  <r>
    <x v="3344"/>
    <x v="0"/>
    <n v="150"/>
  </r>
  <r>
    <x v="3345"/>
    <x v="0"/>
    <n v="575"/>
  </r>
  <r>
    <x v="3346"/>
    <x v="0"/>
    <n v="150"/>
  </r>
  <r>
    <x v="3347"/>
    <x v="0"/>
    <n v="575"/>
  </r>
  <r>
    <x v="3348"/>
    <x v="0"/>
    <n v="625"/>
  </r>
  <r>
    <x v="3349"/>
    <x v="0"/>
    <n v="225"/>
  </r>
  <r>
    <x v="3350"/>
    <x v="0"/>
    <n v="350"/>
  </r>
  <r>
    <x v="3351"/>
    <x v="0"/>
    <n v="900"/>
  </r>
  <r>
    <x v="3352"/>
    <x v="0"/>
    <n v="400"/>
  </r>
  <r>
    <x v="3353"/>
    <x v="0"/>
    <n v="350"/>
  </r>
  <r>
    <x v="3354"/>
    <x v="0"/>
    <n v="350"/>
  </r>
  <r>
    <x v="3355"/>
    <x v="0"/>
    <n v="400"/>
  </r>
  <r>
    <x v="3356"/>
    <x v="0"/>
    <n v="475"/>
  </r>
  <r>
    <x v="3357"/>
    <x v="0"/>
    <n v="300"/>
  </r>
  <r>
    <x v="3358"/>
    <x v="0"/>
    <n v="275"/>
  </r>
  <r>
    <x v="3359"/>
    <x v="0"/>
    <n v="450"/>
  </r>
  <r>
    <x v="3360"/>
    <x v="0"/>
    <n v="750"/>
  </r>
  <r>
    <x v="3361"/>
    <x v="0"/>
    <n v="275"/>
  </r>
  <r>
    <x v="3362"/>
    <x v="0"/>
    <n v="500"/>
  </r>
  <r>
    <x v="3363"/>
    <x v="0"/>
    <n v="675"/>
  </r>
  <r>
    <x v="3364"/>
    <x v="0"/>
    <n v="150"/>
  </r>
  <r>
    <x v="3365"/>
    <x v="0"/>
    <n v="775"/>
  </r>
  <r>
    <x v="3366"/>
    <x v="0"/>
    <n v="300"/>
  </r>
  <r>
    <x v="3367"/>
    <x v="0"/>
    <n v="700"/>
  </r>
  <r>
    <x v="3368"/>
    <x v="0"/>
    <n v="625"/>
  </r>
  <r>
    <x v="3369"/>
    <x v="0"/>
    <n v="300"/>
  </r>
  <r>
    <x v="3370"/>
    <x v="0"/>
    <n v="550"/>
  </r>
  <r>
    <x v="3371"/>
    <x v="0"/>
    <n v="575"/>
  </r>
  <r>
    <x v="3372"/>
    <x v="0"/>
    <n v="750"/>
  </r>
  <r>
    <x v="3373"/>
    <x v="0"/>
    <n v="650"/>
  </r>
  <r>
    <x v="3374"/>
    <x v="0"/>
    <n v="1000"/>
  </r>
  <r>
    <x v="3375"/>
    <x v="0"/>
    <n v="775"/>
  </r>
  <r>
    <x v="3376"/>
    <x v="0"/>
    <n v="775"/>
  </r>
  <r>
    <x v="3377"/>
    <x v="0"/>
    <n v="675"/>
  </r>
  <r>
    <x v="3378"/>
    <x v="0"/>
    <n v="575"/>
  </r>
  <r>
    <x v="3379"/>
    <x v="0"/>
    <n v="675"/>
  </r>
  <r>
    <x v="3380"/>
    <x v="0"/>
    <n v="1050"/>
  </r>
  <r>
    <x v="3381"/>
    <x v="0"/>
    <n v="525"/>
  </r>
  <r>
    <x v="3382"/>
    <x v="0"/>
    <n v="525"/>
  </r>
  <r>
    <x v="3383"/>
    <x v="0"/>
    <n v="400"/>
  </r>
  <r>
    <x v="3384"/>
    <x v="0"/>
    <n v="425"/>
  </r>
  <r>
    <x v="3385"/>
    <x v="0"/>
    <n v="575"/>
  </r>
  <r>
    <x v="3386"/>
    <x v="0"/>
    <n v="800"/>
  </r>
  <r>
    <x v="3387"/>
    <x v="0"/>
    <n v="400"/>
  </r>
  <r>
    <x v="3388"/>
    <x v="0"/>
    <n v="525"/>
  </r>
  <r>
    <x v="3389"/>
    <x v="0"/>
    <n v="425"/>
  </r>
  <r>
    <x v="3390"/>
    <x v="0"/>
    <n v="800"/>
  </r>
  <r>
    <x v="3391"/>
    <x v="0"/>
    <n v="650"/>
  </r>
  <r>
    <x v="3392"/>
    <x v="0"/>
    <n v="650"/>
  </r>
  <r>
    <x v="3393"/>
    <x v="0"/>
    <n v="900"/>
  </r>
  <r>
    <x v="3394"/>
    <x v="0"/>
    <n v="625"/>
  </r>
  <r>
    <x v="3395"/>
    <x v="0"/>
    <n v="1125"/>
  </r>
  <r>
    <x v="3396"/>
    <x v="0"/>
    <n v="1250"/>
  </r>
  <r>
    <x v="3397"/>
    <x v="0"/>
    <n v="825"/>
  </r>
  <r>
    <x v="3398"/>
    <x v="0"/>
    <n v="525"/>
  </r>
  <r>
    <x v="3399"/>
    <x v="0"/>
    <n v="600"/>
  </r>
  <r>
    <x v="3400"/>
    <x v="0"/>
    <n v="950"/>
  </r>
  <r>
    <x v="3401"/>
    <x v="0"/>
    <n v="550"/>
  </r>
  <r>
    <x v="3402"/>
    <x v="0"/>
    <n v="500"/>
  </r>
  <r>
    <x v="3403"/>
    <x v="0"/>
    <n v="475"/>
  </r>
  <r>
    <x v="3404"/>
    <x v="0"/>
    <n v="725"/>
  </r>
  <r>
    <x v="3405"/>
    <x v="0"/>
    <n v="250"/>
  </r>
  <r>
    <x v="3406"/>
    <x v="0"/>
    <n v="575"/>
  </r>
  <r>
    <x v="3407"/>
    <x v="0"/>
    <n v="950"/>
  </r>
  <r>
    <x v="3408"/>
    <x v="0"/>
    <n v="250"/>
  </r>
  <r>
    <x v="3409"/>
    <x v="0"/>
    <n v="625"/>
  </r>
  <r>
    <x v="3410"/>
    <x v="0"/>
    <n v="750"/>
  </r>
  <r>
    <x v="3411"/>
    <x v="0"/>
    <n v="500"/>
  </r>
  <r>
    <x v="3412"/>
    <x v="0"/>
    <n v="700"/>
  </r>
  <r>
    <x v="3413"/>
    <x v="0"/>
    <n v="500"/>
  </r>
  <r>
    <x v="3414"/>
    <x v="0"/>
    <n v="525"/>
  </r>
  <r>
    <x v="3415"/>
    <x v="0"/>
    <n v="675"/>
  </r>
  <r>
    <x v="3416"/>
    <x v="0"/>
    <n v="575"/>
  </r>
  <r>
    <x v="3417"/>
    <x v="0"/>
    <n v="475"/>
  </r>
  <r>
    <x v="3418"/>
    <x v="0"/>
    <n v="625"/>
  </r>
  <r>
    <x v="3419"/>
    <x v="0"/>
    <n v="150"/>
  </r>
  <r>
    <x v="3420"/>
    <x v="0"/>
    <n v="325"/>
  </r>
  <r>
    <x v="3421"/>
    <x v="0"/>
    <n v="300"/>
  </r>
  <r>
    <x v="3422"/>
    <x v="0"/>
    <n v="300"/>
  </r>
  <r>
    <x v="3423"/>
    <x v="0"/>
    <n v="300"/>
  </r>
  <r>
    <x v="3424"/>
    <x v="0"/>
    <n v="550"/>
  </r>
  <r>
    <x v="3425"/>
    <x v="0"/>
    <n v="225"/>
  </r>
  <r>
    <x v="3426"/>
    <x v="0"/>
    <n v="150"/>
  </r>
  <r>
    <x v="3427"/>
    <x v="0"/>
    <n v="375"/>
  </r>
  <r>
    <x v="3428"/>
    <x v="0"/>
    <n v="600"/>
  </r>
  <r>
    <x v="3429"/>
    <x v="0"/>
    <n v="150"/>
  </r>
  <r>
    <x v="3430"/>
    <x v="0"/>
    <n v="325"/>
  </r>
  <r>
    <x v="3431"/>
    <x v="0"/>
    <n v="250"/>
  </r>
  <r>
    <x v="3432"/>
    <x v="0"/>
    <n v="325"/>
  </r>
  <r>
    <x v="3433"/>
    <x v="0"/>
    <n v="150"/>
  </r>
  <r>
    <x v="3434"/>
    <x v="0"/>
    <n v="675"/>
  </r>
  <r>
    <x v="3435"/>
    <x v="0"/>
    <n v="150"/>
  </r>
  <r>
    <x v="3436"/>
    <x v="0"/>
    <n v="400"/>
  </r>
  <r>
    <x v="3437"/>
    <x v="0"/>
    <n v="450"/>
  </r>
  <r>
    <x v="3438"/>
    <x v="0"/>
    <n v="200"/>
  </r>
  <r>
    <x v="3439"/>
    <x v="0"/>
    <n v="225"/>
  </r>
  <r>
    <x v="3440"/>
    <x v="0"/>
    <n v="150"/>
  </r>
  <r>
    <x v="3441"/>
    <x v="0"/>
    <n v="325"/>
  </r>
  <r>
    <x v="3442"/>
    <x v="0"/>
    <n v="325"/>
  </r>
  <r>
    <x v="3443"/>
    <x v="0"/>
    <n v="600"/>
  </r>
  <r>
    <x v="3444"/>
    <x v="0"/>
    <n v="250"/>
  </r>
  <r>
    <x v="3445"/>
    <x v="0"/>
    <n v="600"/>
  </r>
  <r>
    <x v="3446"/>
    <x v="0"/>
    <n v="200"/>
  </r>
  <r>
    <x v="3447"/>
    <x v="0"/>
    <n v="150"/>
  </r>
  <r>
    <x v="3448"/>
    <x v="0"/>
    <n v="450"/>
  </r>
  <r>
    <x v="3449"/>
    <x v="0"/>
    <n v="500"/>
  </r>
  <r>
    <x v="3450"/>
    <x v="0"/>
    <n v="150"/>
  </r>
  <r>
    <x v="3451"/>
    <x v="0"/>
    <n v="200"/>
  </r>
  <r>
    <x v="3452"/>
    <x v="0"/>
    <n v="250"/>
  </r>
  <r>
    <x v="3453"/>
    <x v="0"/>
    <n v="575"/>
  </r>
  <r>
    <x v="3454"/>
    <x v="0"/>
    <n v="450"/>
  </r>
  <r>
    <x v="3455"/>
    <x v="0"/>
    <n v="200"/>
  </r>
  <r>
    <x v="3456"/>
    <x v="0"/>
    <n v="150"/>
  </r>
  <r>
    <x v="3457"/>
    <x v="0"/>
    <n v="200"/>
  </r>
  <r>
    <x v="3458"/>
    <x v="0"/>
    <n v="300"/>
  </r>
  <r>
    <x v="3459"/>
    <x v="0"/>
    <n v="800"/>
  </r>
  <r>
    <x v="3460"/>
    <x v="0"/>
    <n v="150"/>
  </r>
  <r>
    <x v="3461"/>
    <x v="0"/>
    <n v="425"/>
  </r>
  <r>
    <x v="3462"/>
    <x v="0"/>
    <n v="325"/>
  </r>
  <r>
    <x v="3463"/>
    <x v="0"/>
    <n v="275"/>
  </r>
  <r>
    <x v="3464"/>
    <x v="0"/>
    <n v="550"/>
  </r>
  <r>
    <x v="3465"/>
    <x v="0"/>
    <n v="150"/>
  </r>
  <r>
    <x v="3466"/>
    <x v="0"/>
    <n v="150"/>
  </r>
  <r>
    <x v="3467"/>
    <x v="0"/>
    <n v="300"/>
  </r>
  <r>
    <x v="3468"/>
    <x v="0"/>
    <n v="150"/>
  </r>
  <r>
    <x v="3469"/>
    <x v="0"/>
    <n v="150"/>
  </r>
  <r>
    <x v="3470"/>
    <x v="0"/>
    <n v="700"/>
  </r>
  <r>
    <x v="3471"/>
    <x v="0"/>
    <n v="325"/>
  </r>
  <r>
    <x v="3472"/>
    <x v="0"/>
    <n v="325"/>
  </r>
  <r>
    <x v="3473"/>
    <x v="0"/>
    <n v="425"/>
  </r>
  <r>
    <x v="3474"/>
    <x v="0"/>
    <n v="250"/>
  </r>
  <r>
    <x v="3475"/>
    <x v="0"/>
    <n v="200"/>
  </r>
  <r>
    <x v="3476"/>
    <x v="0"/>
    <n v="450"/>
  </r>
  <r>
    <x v="3477"/>
    <x v="0"/>
    <n v="150"/>
  </r>
  <r>
    <x v="3478"/>
    <x v="0"/>
    <n v="325"/>
  </r>
  <r>
    <x v="3479"/>
    <x v="0"/>
    <n v="150"/>
  </r>
  <r>
    <x v="3480"/>
    <x v="0"/>
    <n v="325"/>
  </r>
  <r>
    <x v="3481"/>
    <x v="0"/>
    <n v="150"/>
  </r>
  <r>
    <x v="3482"/>
    <x v="0"/>
    <n v="400"/>
  </r>
  <r>
    <x v="3483"/>
    <x v="0"/>
    <n v="550"/>
  </r>
  <r>
    <x v="3484"/>
    <x v="0"/>
    <n v="550"/>
  </r>
  <r>
    <x v="3485"/>
    <x v="0"/>
    <n v="150"/>
  </r>
  <r>
    <x v="3486"/>
    <x v="0"/>
    <n v="150"/>
  </r>
  <r>
    <x v="3487"/>
    <x v="0"/>
    <n v="300"/>
  </r>
  <r>
    <x v="3488"/>
    <x v="0"/>
    <n v="375"/>
  </r>
  <r>
    <x v="3489"/>
    <x v="0"/>
    <n v="300"/>
  </r>
  <r>
    <x v="3490"/>
    <x v="0"/>
    <n v="250"/>
  </r>
  <r>
    <x v="3491"/>
    <x v="0"/>
    <n v="575"/>
  </r>
  <r>
    <x v="3492"/>
    <x v="0"/>
    <n v="250"/>
  </r>
  <r>
    <x v="3493"/>
    <x v="0"/>
    <n v="525"/>
  </r>
  <r>
    <x v="3494"/>
    <x v="0"/>
    <n v="500"/>
  </r>
  <r>
    <x v="3495"/>
    <x v="0"/>
    <n v="550"/>
  </r>
  <r>
    <x v="3496"/>
    <x v="0"/>
    <n v="675"/>
  </r>
  <r>
    <x v="3497"/>
    <x v="0"/>
    <n v="1250"/>
  </r>
  <r>
    <x v="3498"/>
    <x v="0"/>
    <n v="475"/>
  </r>
  <r>
    <x v="3499"/>
    <x v="0"/>
    <n v="1175"/>
  </r>
  <r>
    <x v="3500"/>
    <x v="0"/>
    <n v="900"/>
  </r>
  <r>
    <x v="3501"/>
    <x v="0"/>
    <n v="325"/>
  </r>
  <r>
    <x v="3502"/>
    <x v="0"/>
    <n v="750"/>
  </r>
  <r>
    <x v="3503"/>
    <x v="0"/>
    <n v="850"/>
  </r>
  <r>
    <x v="3504"/>
    <x v="0"/>
    <n v="625"/>
  </r>
  <r>
    <x v="3505"/>
    <x v="0"/>
    <n v="625"/>
  </r>
  <r>
    <x v="3506"/>
    <x v="0"/>
    <n v="1075"/>
  </r>
  <r>
    <x v="3507"/>
    <x v="0"/>
    <n v="375"/>
  </r>
  <r>
    <x v="3508"/>
    <x v="0"/>
    <n v="825"/>
  </r>
  <r>
    <x v="3509"/>
    <x v="0"/>
    <n v="825"/>
  </r>
  <r>
    <x v="3510"/>
    <x v="0"/>
    <n v="775"/>
  </r>
  <r>
    <x v="3511"/>
    <x v="0"/>
    <n v="775"/>
  </r>
  <r>
    <x v="3512"/>
    <x v="0"/>
    <n v="25"/>
  </r>
  <r>
    <x v="3513"/>
    <x v="0"/>
    <n v="675"/>
  </r>
  <r>
    <x v="3514"/>
    <x v="0"/>
    <n v="975"/>
  </r>
  <r>
    <x v="3515"/>
    <x v="0"/>
    <n v="950"/>
  </r>
  <r>
    <x v="3516"/>
    <x v="0"/>
    <n v="850"/>
  </r>
  <r>
    <x v="3517"/>
    <x v="0"/>
    <n v="825"/>
  </r>
  <r>
    <x v="3518"/>
    <x v="0"/>
    <n v="675"/>
  </r>
  <r>
    <x v="3519"/>
    <x v="0"/>
    <n v="700"/>
  </r>
  <r>
    <x v="3520"/>
    <x v="0"/>
    <n v="475"/>
  </r>
  <r>
    <x v="3521"/>
    <x v="0"/>
    <n v="475"/>
  </r>
  <r>
    <x v="3522"/>
    <x v="0"/>
    <n v="300"/>
  </r>
  <r>
    <x v="3523"/>
    <x v="0"/>
    <n v="550"/>
  </r>
  <r>
    <x v="3524"/>
    <x v="0"/>
    <n v="525"/>
  </r>
  <r>
    <x v="3525"/>
    <x v="0"/>
    <n v="475"/>
  </r>
  <r>
    <x v="3526"/>
    <x v="0"/>
    <n v="525"/>
  </r>
  <r>
    <x v="3527"/>
    <x v="0"/>
    <n v="400"/>
  </r>
  <r>
    <x v="3528"/>
    <x v="0"/>
    <n v="375"/>
  </r>
  <r>
    <x v="3529"/>
    <x v="0"/>
    <n v="250"/>
  </r>
  <r>
    <x v="3530"/>
    <x v="0"/>
    <n v="1150"/>
  </r>
  <r>
    <x v="3531"/>
    <x v="0"/>
    <n v="925"/>
  </r>
  <r>
    <x v="3532"/>
    <x v="0"/>
    <n v="825"/>
  </r>
  <r>
    <x v="3533"/>
    <x v="0"/>
    <n v="1500"/>
  </r>
  <r>
    <x v="3534"/>
    <x v="0"/>
    <n v="300"/>
  </r>
  <r>
    <x v="3535"/>
    <x v="0"/>
    <n v="250"/>
  </r>
  <r>
    <x v="3536"/>
    <x v="0"/>
    <n v="700"/>
  </r>
  <r>
    <x v="3537"/>
    <x v="0"/>
    <n v="200"/>
  </r>
  <r>
    <x v="3538"/>
    <x v="0"/>
    <n v="600"/>
  </r>
  <r>
    <x v="3539"/>
    <x v="0"/>
    <n v="250"/>
  </r>
  <r>
    <x v="3540"/>
    <x v="0"/>
    <n v="675"/>
  </r>
  <r>
    <x v="3541"/>
    <x v="0"/>
    <n v="450"/>
  </r>
  <r>
    <x v="3542"/>
    <x v="0"/>
    <n v="225"/>
  </r>
  <r>
    <x v="3543"/>
    <x v="0"/>
    <n v="225"/>
  </r>
  <r>
    <x v="3544"/>
    <x v="0"/>
    <n v="850"/>
  </r>
  <r>
    <x v="3545"/>
    <x v="0"/>
    <n v="575"/>
  </r>
  <r>
    <x v="3546"/>
    <x v="0"/>
    <n v="600"/>
  </r>
  <r>
    <x v="3547"/>
    <x v="0"/>
    <n v="975"/>
  </r>
  <r>
    <x v="3548"/>
    <x v="0"/>
    <n v="450"/>
  </r>
  <r>
    <x v="3549"/>
    <x v="0"/>
    <n v="150"/>
  </r>
  <r>
    <x v="3550"/>
    <x v="0"/>
    <n v="150"/>
  </r>
  <r>
    <x v="3551"/>
    <x v="0"/>
    <n v="300"/>
  </r>
  <r>
    <x v="3552"/>
    <x v="0"/>
    <n v="275"/>
  </r>
  <r>
    <x v="3553"/>
    <x v="0"/>
    <n v="825"/>
  </r>
  <r>
    <x v="3554"/>
    <x v="0"/>
    <n v="350"/>
  </r>
  <r>
    <x v="3555"/>
    <x v="0"/>
    <n v="525"/>
  </r>
  <r>
    <x v="3556"/>
    <x v="0"/>
    <n v="575"/>
  </r>
  <r>
    <x v="3557"/>
    <x v="0"/>
    <n v="275"/>
  </r>
  <r>
    <x v="3558"/>
    <x v="0"/>
    <n v="175"/>
  </r>
  <r>
    <x v="3559"/>
    <x v="0"/>
    <n v="150"/>
  </r>
  <r>
    <x v="3560"/>
    <x v="0"/>
    <n v="150"/>
  </r>
  <r>
    <x v="3561"/>
    <x v="0"/>
    <n v="950"/>
  </r>
  <r>
    <x v="3562"/>
    <x v="0"/>
    <n v="275"/>
  </r>
  <r>
    <x v="3563"/>
    <x v="0"/>
    <n v="150"/>
  </r>
  <r>
    <x v="3564"/>
    <x v="0"/>
    <n v="625"/>
  </r>
  <r>
    <x v="3565"/>
    <x v="0"/>
    <n v="150"/>
  </r>
  <r>
    <x v="3566"/>
    <x v="0"/>
    <n v="475"/>
  </r>
  <r>
    <x v="3567"/>
    <x v="0"/>
    <n v="275"/>
  </r>
  <r>
    <x v="3568"/>
    <x v="0"/>
    <n v="550"/>
  </r>
  <r>
    <x v="3569"/>
    <x v="0"/>
    <n v="150"/>
  </r>
  <r>
    <x v="3570"/>
    <x v="0"/>
    <n v="275"/>
  </r>
  <r>
    <x v="3571"/>
    <x v="0"/>
    <n v="300"/>
  </r>
  <r>
    <x v="3572"/>
    <x v="0"/>
    <n v="550"/>
  </r>
  <r>
    <x v="3573"/>
    <x v="0"/>
    <n v="575"/>
  </r>
  <r>
    <x v="3574"/>
    <x v="0"/>
    <n v="650"/>
  </r>
  <r>
    <x v="3575"/>
    <x v="0"/>
    <n v="400"/>
  </r>
  <r>
    <x v="3576"/>
    <x v="0"/>
    <n v="275"/>
  </r>
  <r>
    <x v="3577"/>
    <x v="0"/>
    <n v="475"/>
  </r>
  <r>
    <x v="3578"/>
    <x v="0"/>
    <n v="800"/>
  </r>
  <r>
    <x v="3579"/>
    <x v="0"/>
    <n v="575"/>
  </r>
  <r>
    <x v="3580"/>
    <x v="0"/>
    <n v="525"/>
  </r>
  <r>
    <x v="3581"/>
    <x v="0"/>
    <n v="275"/>
  </r>
  <r>
    <x v="3582"/>
    <x v="0"/>
    <n v="350"/>
  </r>
  <r>
    <x v="3583"/>
    <x v="0"/>
    <n v="525"/>
  </r>
  <r>
    <x v="3584"/>
    <x v="0"/>
    <n v="500"/>
  </r>
  <r>
    <x v="3585"/>
    <x v="0"/>
    <n v="575"/>
  </r>
  <r>
    <x v="3586"/>
    <x v="0"/>
    <n v="450"/>
  </r>
  <r>
    <x v="3587"/>
    <x v="0"/>
    <n v="475"/>
  </r>
  <r>
    <x v="3588"/>
    <x v="0"/>
    <n v="350"/>
  </r>
  <r>
    <x v="3589"/>
    <x v="0"/>
    <n v="350"/>
  </r>
  <r>
    <x v="3590"/>
    <x v="0"/>
    <n v="425"/>
  </r>
  <r>
    <x v="3591"/>
    <x v="0"/>
    <n v="400"/>
  </r>
  <r>
    <x v="3592"/>
    <x v="0"/>
    <n v="625"/>
  </r>
  <r>
    <x v="3593"/>
    <x v="0"/>
    <n v="250"/>
  </r>
  <r>
    <x v="3594"/>
    <x v="0"/>
    <n v="375"/>
  </r>
  <r>
    <x v="3595"/>
    <x v="0"/>
    <n v="450"/>
  </r>
  <r>
    <x v="3596"/>
    <x v="0"/>
    <n v="425"/>
  </r>
  <r>
    <x v="3597"/>
    <x v="0"/>
    <n v="800"/>
  </r>
  <r>
    <x v="3598"/>
    <x v="0"/>
    <n v="250"/>
  </r>
  <r>
    <x v="3599"/>
    <x v="0"/>
    <n v="575"/>
  </r>
  <r>
    <x v="3600"/>
    <x v="0"/>
    <n v="750"/>
  </r>
  <r>
    <x v="3601"/>
    <x v="0"/>
    <n v="850"/>
  </r>
  <r>
    <x v="3602"/>
    <x v="0"/>
    <n v="425"/>
  </r>
  <r>
    <x v="3603"/>
    <x v="0"/>
    <n v="925"/>
  </r>
  <r>
    <x v="3604"/>
    <x v="0"/>
    <n v="250"/>
  </r>
  <r>
    <x v="3605"/>
    <x v="0"/>
    <n v="475"/>
  </r>
  <r>
    <x v="3606"/>
    <x v="0"/>
    <n v="550"/>
  </r>
  <r>
    <x v="3607"/>
    <x v="0"/>
    <n v="850"/>
  </r>
  <r>
    <x v="3608"/>
    <x v="0"/>
    <n v="675"/>
  </r>
  <r>
    <x v="3609"/>
    <x v="0"/>
    <n v="450"/>
  </r>
  <r>
    <x v="3610"/>
    <x v="0"/>
    <n v="600"/>
  </r>
  <r>
    <x v="3611"/>
    <x v="0"/>
    <n v="450"/>
  </r>
  <r>
    <x v="3612"/>
    <x v="0"/>
    <n v="375"/>
  </r>
  <r>
    <x v="3613"/>
    <x v="0"/>
    <n v="1025"/>
  </r>
  <r>
    <x v="3614"/>
    <x v="0"/>
    <n v="575"/>
  </r>
  <r>
    <x v="3615"/>
    <x v="0"/>
    <n v="625"/>
  </r>
  <r>
    <x v="3616"/>
    <x v="0"/>
    <n v="600"/>
  </r>
  <r>
    <x v="3617"/>
    <x v="0"/>
    <n v="700"/>
  </r>
  <r>
    <x v="3618"/>
    <x v="0"/>
    <n v="650"/>
  </r>
  <r>
    <x v="3619"/>
    <x v="0"/>
    <n v="975"/>
  </r>
  <r>
    <x v="3620"/>
    <x v="0"/>
    <n v="1100"/>
  </r>
  <r>
    <x v="3621"/>
    <x v="0"/>
    <n v="575"/>
  </r>
  <r>
    <x v="3622"/>
    <x v="0"/>
    <n v="725"/>
  </r>
  <r>
    <x v="3623"/>
    <x v="0"/>
    <n v="975"/>
  </r>
  <r>
    <x v="3624"/>
    <x v="0"/>
    <n v="375"/>
  </r>
  <r>
    <x v="3625"/>
    <x v="0"/>
    <n v="1125"/>
  </r>
  <r>
    <x v="3626"/>
    <x v="0"/>
    <n v="375"/>
  </r>
  <r>
    <x v="3627"/>
    <x v="0"/>
    <n v="375"/>
  </r>
  <r>
    <x v="3628"/>
    <x v="0"/>
    <n v="1025"/>
  </r>
  <r>
    <x v="3629"/>
    <x v="0"/>
    <n v="1225"/>
  </r>
  <r>
    <x v="3630"/>
    <x v="0"/>
    <n v="1325"/>
  </r>
  <r>
    <x v="3631"/>
    <x v="0"/>
    <n v="850"/>
  </r>
  <r>
    <x v="3632"/>
    <x v="0"/>
    <n v="975"/>
  </r>
  <r>
    <x v="3633"/>
    <x v="0"/>
    <n v="825"/>
  </r>
  <r>
    <x v="3634"/>
    <x v="0"/>
    <n v="700"/>
  </r>
  <r>
    <x v="3635"/>
    <x v="0"/>
    <n v="450"/>
  </r>
  <r>
    <x v="3636"/>
    <x v="0"/>
    <n v="425"/>
  </r>
  <r>
    <x v="3637"/>
    <x v="0"/>
    <n v="850"/>
  </r>
  <r>
    <x v="3638"/>
    <x v="0"/>
    <n v="700"/>
  </r>
  <r>
    <x v="3639"/>
    <x v="0"/>
    <n v="550"/>
  </r>
  <r>
    <x v="3640"/>
    <x v="0"/>
    <n v="825"/>
  </r>
  <r>
    <x v="3641"/>
    <x v="0"/>
    <n v="250"/>
  </r>
  <r>
    <x v="3642"/>
    <x v="0"/>
    <n v="550"/>
  </r>
  <r>
    <x v="3643"/>
    <x v="0"/>
    <n v="375"/>
  </r>
  <r>
    <x v="3644"/>
    <x v="0"/>
    <n v="500"/>
  </r>
  <r>
    <x v="3645"/>
    <x v="0"/>
    <n v="400"/>
  </r>
  <r>
    <x v="3646"/>
    <x v="0"/>
    <n v="475"/>
  </r>
  <r>
    <x v="3647"/>
    <x v="0"/>
    <n v="625"/>
  </r>
  <r>
    <x v="3648"/>
    <x v="0"/>
    <n v="425"/>
  </r>
  <r>
    <x v="3649"/>
    <x v="0"/>
    <n v="550"/>
  </r>
  <r>
    <x v="3650"/>
    <x v="0"/>
    <n v="375"/>
  </r>
  <r>
    <x v="3651"/>
    <x v="0"/>
    <n v="675"/>
  </r>
  <r>
    <x v="3652"/>
    <x v="0"/>
    <n v="350"/>
  </r>
  <r>
    <x v="3653"/>
    <x v="0"/>
    <n v="1125"/>
  </r>
  <r>
    <x v="3654"/>
    <x v="0"/>
    <n v="700"/>
  </r>
  <r>
    <x v="3655"/>
    <x v="0"/>
    <n v="250"/>
  </r>
  <r>
    <x v="3656"/>
    <x v="0"/>
    <n v="425"/>
  </r>
  <r>
    <x v="3657"/>
    <x v="0"/>
    <n v="250"/>
  </r>
  <r>
    <x v="3658"/>
    <x v="0"/>
    <n v="950"/>
  </r>
  <r>
    <x v="3659"/>
    <x v="0"/>
    <n v="975"/>
  </r>
  <r>
    <x v="3660"/>
    <x v="0"/>
    <n v="725"/>
  </r>
  <r>
    <x v="3661"/>
    <x v="0"/>
    <n v="450"/>
  </r>
  <r>
    <x v="3662"/>
    <x v="0"/>
    <n v="725"/>
  </r>
  <r>
    <x v="3663"/>
    <x v="0"/>
    <n v="1175"/>
  </r>
  <r>
    <x v="3664"/>
    <x v="0"/>
    <n v="250"/>
  </r>
  <r>
    <x v="3665"/>
    <x v="0"/>
    <n v="425"/>
  </r>
  <r>
    <x v="3666"/>
    <x v="0"/>
    <n v="250"/>
  </r>
  <r>
    <x v="3667"/>
    <x v="0"/>
    <n v="950"/>
  </r>
  <r>
    <x v="3668"/>
    <x v="0"/>
    <n v="850"/>
  </r>
  <r>
    <x v="3669"/>
    <x v="0"/>
    <n v="925"/>
  </r>
  <r>
    <x v="3670"/>
    <x v="0"/>
    <n v="550"/>
  </r>
  <r>
    <x v="3671"/>
    <x v="0"/>
    <n v="1250"/>
  </r>
  <r>
    <x v="3672"/>
    <x v="0"/>
    <n v="575"/>
  </r>
  <r>
    <x v="3673"/>
    <x v="0"/>
    <n v="400"/>
  </r>
  <r>
    <x v="3674"/>
    <x v="0"/>
    <n v="425"/>
  </r>
  <r>
    <x v="3675"/>
    <x v="0"/>
    <n v="350"/>
  </r>
  <r>
    <x v="3676"/>
    <x v="0"/>
    <n v="175"/>
  </r>
  <r>
    <x v="3677"/>
    <x v="0"/>
    <n v="200"/>
  </r>
  <r>
    <x v="3678"/>
    <x v="0"/>
    <n v="150"/>
  </r>
  <r>
    <x v="3679"/>
    <x v="0"/>
    <n v="225"/>
  </r>
  <r>
    <x v="3680"/>
    <x v="0"/>
    <n v="25"/>
  </r>
  <r>
    <x v="3681"/>
    <x v="0"/>
    <n v="300"/>
  </r>
  <r>
    <x v="3682"/>
    <x v="0"/>
    <n v="150"/>
  </r>
  <r>
    <x v="3683"/>
    <x v="0"/>
    <n v="275"/>
  </r>
  <r>
    <x v="3684"/>
    <x v="0"/>
    <n v="150"/>
  </r>
  <r>
    <x v="3685"/>
    <x v="0"/>
    <n v="375"/>
  </r>
  <r>
    <x v="3686"/>
    <x v="0"/>
    <n v="225"/>
  </r>
  <r>
    <x v="3687"/>
    <x v="0"/>
    <n v="250"/>
  </r>
  <r>
    <x v="3688"/>
    <x v="0"/>
    <n v="150"/>
  </r>
  <r>
    <x v="3689"/>
    <x v="0"/>
    <n v="150"/>
  </r>
  <r>
    <x v="3690"/>
    <x v="0"/>
    <n v="325"/>
  </r>
  <r>
    <x v="3691"/>
    <x v="0"/>
    <n v="550"/>
  </r>
  <r>
    <x v="3692"/>
    <x v="0"/>
    <n v="150"/>
  </r>
  <r>
    <x v="3693"/>
    <x v="0"/>
    <n v="500"/>
  </r>
  <r>
    <x v="3694"/>
    <x v="0"/>
    <n v="150"/>
  </r>
  <r>
    <x v="3695"/>
    <x v="0"/>
    <n v="350"/>
  </r>
  <r>
    <x v="3696"/>
    <x v="0"/>
    <n v="300"/>
  </r>
  <r>
    <x v="3697"/>
    <x v="0"/>
    <n v="375"/>
  </r>
  <r>
    <x v="3698"/>
    <x v="0"/>
    <n v="275"/>
  </r>
  <r>
    <x v="3699"/>
    <x v="0"/>
    <n v="550"/>
  </r>
  <r>
    <x v="3700"/>
    <x v="0"/>
    <n v="150"/>
  </r>
  <r>
    <x v="3701"/>
    <x v="0"/>
    <n v="275"/>
  </r>
  <r>
    <x v="3702"/>
    <x v="0"/>
    <n v="300"/>
  </r>
  <r>
    <x v="3703"/>
    <x v="0"/>
    <n v="250"/>
  </r>
  <r>
    <x v="3704"/>
    <x v="0"/>
    <n v="550"/>
  </r>
  <r>
    <x v="3705"/>
    <x v="0"/>
    <n v="375"/>
  </r>
  <r>
    <x v="3706"/>
    <x v="0"/>
    <n v="450"/>
  </r>
  <r>
    <x v="3707"/>
    <x v="0"/>
    <n v="525"/>
  </r>
  <r>
    <x v="3708"/>
    <x v="0"/>
    <n v="150"/>
  </r>
  <r>
    <x v="3709"/>
    <x v="0"/>
    <n v="150"/>
  </r>
  <r>
    <x v="3710"/>
    <x v="0"/>
    <n v="150"/>
  </r>
  <r>
    <x v="3711"/>
    <x v="0"/>
    <n v="150"/>
  </r>
  <r>
    <x v="3712"/>
    <x v="0"/>
    <n v="150"/>
  </r>
  <r>
    <x v="3713"/>
    <x v="0"/>
    <n v="150"/>
  </r>
  <r>
    <x v="3714"/>
    <x v="0"/>
    <n v="150"/>
  </r>
  <r>
    <x v="3715"/>
    <x v="0"/>
    <n v="200"/>
  </r>
  <r>
    <x v="3716"/>
    <x v="0"/>
    <n v="275"/>
  </r>
  <r>
    <x v="3717"/>
    <x v="0"/>
    <n v="950"/>
  </r>
  <r>
    <x v="3718"/>
    <x v="0"/>
    <n v="425"/>
  </r>
  <r>
    <x v="3719"/>
    <x v="0"/>
    <n v="550"/>
  </r>
  <r>
    <x v="3720"/>
    <x v="0"/>
    <n v="600"/>
  </r>
  <r>
    <x v="3721"/>
    <x v="0"/>
    <n v="425"/>
  </r>
  <r>
    <x v="3722"/>
    <x v="0"/>
    <n v="350"/>
  </r>
  <r>
    <x v="3723"/>
    <x v="0"/>
    <n v="425"/>
  </r>
  <r>
    <x v="3724"/>
    <x v="0"/>
    <n v="300"/>
  </r>
  <r>
    <x v="3725"/>
    <x v="0"/>
    <n v="275"/>
  </r>
  <r>
    <x v="3726"/>
    <x v="0"/>
    <n v="325"/>
  </r>
  <r>
    <x v="3727"/>
    <x v="0"/>
    <n v="175"/>
  </r>
  <r>
    <x v="3728"/>
    <x v="0"/>
    <n v="375"/>
  </r>
  <r>
    <x v="3729"/>
    <x v="0"/>
    <n v="175"/>
  </r>
  <r>
    <x v="3730"/>
    <x v="0"/>
    <n v="425"/>
  </r>
  <r>
    <x v="3731"/>
    <x v="0"/>
    <n v="275"/>
  </r>
  <r>
    <x v="3732"/>
    <x v="0"/>
    <n v="150"/>
  </r>
  <r>
    <x v="3733"/>
    <x v="0"/>
    <n v="150"/>
  </r>
  <r>
    <x v="3734"/>
    <x v="0"/>
    <n v="150"/>
  </r>
  <r>
    <x v="3735"/>
    <x v="0"/>
    <n v="175"/>
  </r>
  <r>
    <x v="3736"/>
    <x v="0"/>
    <n v="200"/>
  </r>
  <r>
    <x v="3737"/>
    <x v="0"/>
    <n v="250"/>
  </r>
  <r>
    <x v="3738"/>
    <x v="0"/>
    <n v="350"/>
  </r>
  <r>
    <x v="3739"/>
    <x v="0"/>
    <n v="150"/>
  </r>
  <r>
    <x v="3740"/>
    <x v="0"/>
    <n v="475"/>
  </r>
  <r>
    <x v="3741"/>
    <x v="0"/>
    <n v="150"/>
  </r>
  <r>
    <x v="3742"/>
    <x v="0"/>
    <n v="150"/>
  </r>
  <r>
    <x v="3743"/>
    <x v="0"/>
    <n v="150"/>
  </r>
  <r>
    <x v="3744"/>
    <x v="0"/>
    <n v="275"/>
  </r>
  <r>
    <x v="3745"/>
    <x v="0"/>
    <n v="150"/>
  </r>
  <r>
    <x v="3746"/>
    <x v="0"/>
    <n v="150"/>
  </r>
  <r>
    <x v="3747"/>
    <x v="0"/>
    <n v="250"/>
  </r>
  <r>
    <x v="3748"/>
    <x v="0"/>
    <n v="550"/>
  </r>
  <r>
    <x v="3749"/>
    <x v="0"/>
    <n v="300"/>
  </r>
  <r>
    <x v="3750"/>
    <x v="0"/>
    <n v="300"/>
  </r>
  <r>
    <x v="3751"/>
    <x v="0"/>
    <n v="750"/>
  </r>
  <r>
    <x v="3752"/>
    <x v="0"/>
    <n v="150"/>
  </r>
  <r>
    <x v="3753"/>
    <x v="0"/>
    <n v="150"/>
  </r>
  <r>
    <x v="3754"/>
    <x v="0"/>
    <n v="150"/>
  </r>
  <r>
    <x v="3755"/>
    <x v="0"/>
    <n v="150"/>
  </r>
  <r>
    <x v="3756"/>
    <x v="0"/>
    <n v="150"/>
  </r>
  <r>
    <x v="3757"/>
    <x v="0"/>
    <n v="150"/>
  </r>
  <r>
    <x v="3758"/>
    <x v="0"/>
    <n v="150"/>
  </r>
  <r>
    <x v="3759"/>
    <x v="0"/>
    <n v="150"/>
  </r>
  <r>
    <x v="3760"/>
    <x v="0"/>
    <n v="150"/>
  </r>
  <r>
    <x v="3761"/>
    <x v="0"/>
    <n v="275"/>
  </r>
  <r>
    <x v="3762"/>
    <x v="0"/>
    <n v="150"/>
  </r>
  <r>
    <x v="3763"/>
    <x v="0"/>
    <n v="275"/>
  </r>
  <r>
    <x v="3764"/>
    <x v="0"/>
    <n v="225"/>
  </r>
  <r>
    <x v="3765"/>
    <x v="0"/>
    <n v="150"/>
  </r>
  <r>
    <x v="3766"/>
    <x v="0"/>
    <n v="150"/>
  </r>
  <r>
    <x v="3767"/>
    <x v="0"/>
    <n v="900"/>
  </r>
  <r>
    <x v="3768"/>
    <x v="0"/>
    <n v="225"/>
  </r>
  <r>
    <x v="3769"/>
    <x v="0"/>
    <n v="400"/>
  </r>
  <r>
    <x v="3770"/>
    <x v="0"/>
    <n v="150"/>
  </r>
  <r>
    <x v="3771"/>
    <x v="0"/>
    <n v="325"/>
  </r>
  <r>
    <x v="3772"/>
    <x v="0"/>
    <n v="575"/>
  </r>
  <r>
    <x v="3773"/>
    <x v="0"/>
    <n v="400"/>
  </r>
  <r>
    <x v="3774"/>
    <x v="0"/>
    <n v="525"/>
  </r>
  <r>
    <x v="3775"/>
    <x v="0"/>
    <n v="225"/>
  </r>
  <r>
    <x v="3776"/>
    <x v="0"/>
    <n v="175"/>
  </r>
  <r>
    <x v="3777"/>
    <x v="0"/>
    <n v="225"/>
  </r>
  <r>
    <x v="3778"/>
    <x v="0"/>
    <n v="300"/>
  </r>
  <r>
    <x v="3779"/>
    <x v="0"/>
    <n v="700"/>
  </r>
  <r>
    <x v="3780"/>
    <x v="0"/>
    <n v="150"/>
  </r>
  <r>
    <x v="3781"/>
    <x v="0"/>
    <n v="150"/>
  </r>
  <r>
    <x v="3782"/>
    <x v="0"/>
    <n v="450"/>
  </r>
  <r>
    <x v="3783"/>
    <x v="0"/>
    <n v="400"/>
  </r>
  <r>
    <x v="3784"/>
    <x v="0"/>
    <n v="275"/>
  </r>
  <r>
    <x v="3785"/>
    <x v="0"/>
    <n v="850"/>
  </r>
  <r>
    <x v="3786"/>
    <x v="0"/>
    <n v="250"/>
  </r>
  <r>
    <x v="3787"/>
    <x v="0"/>
    <n v="150"/>
  </r>
  <r>
    <x v="3788"/>
    <x v="0"/>
    <n v="150"/>
  </r>
  <r>
    <x v="3789"/>
    <x v="0"/>
    <n v="725"/>
  </r>
  <r>
    <x v="3790"/>
    <x v="0"/>
    <n v="150"/>
  </r>
  <r>
    <x v="3791"/>
    <x v="0"/>
    <n v="375"/>
  </r>
  <r>
    <x v="3792"/>
    <x v="0"/>
    <n v="325"/>
  </r>
  <r>
    <x v="3793"/>
    <x v="0"/>
    <n v="525"/>
  </r>
  <r>
    <x v="3794"/>
    <x v="0"/>
    <n v="450"/>
  </r>
  <r>
    <x v="3795"/>
    <x v="0"/>
    <n v="575"/>
  </r>
  <r>
    <x v="3796"/>
    <x v="0"/>
    <n v="650"/>
  </r>
  <r>
    <x v="3797"/>
    <x v="0"/>
    <n v="975"/>
  </r>
  <r>
    <x v="3798"/>
    <x v="0"/>
    <n v="675"/>
  </r>
  <r>
    <x v="3799"/>
    <x v="0"/>
    <n v="975"/>
  </r>
  <r>
    <x v="3800"/>
    <x v="0"/>
    <n v="450"/>
  </r>
  <r>
    <x v="3801"/>
    <x v="0"/>
    <n v="425"/>
  </r>
  <r>
    <x v="3802"/>
    <x v="0"/>
    <n v="1650"/>
  </r>
  <r>
    <x v="3803"/>
    <x v="0"/>
    <n v="1425"/>
  </r>
  <r>
    <x v="3804"/>
    <x v="0"/>
    <n v="975"/>
  </r>
  <r>
    <x v="3805"/>
    <x v="0"/>
    <n v="425"/>
  </r>
  <r>
    <x v="3806"/>
    <x v="0"/>
    <n v="1500"/>
  </r>
  <r>
    <x v="3807"/>
    <x v="0"/>
    <n v="1575"/>
  </r>
  <r>
    <x v="3808"/>
    <x v="0"/>
    <n v="1025"/>
  </r>
  <r>
    <x v="3809"/>
    <x v="0"/>
    <n v="500"/>
  </r>
  <r>
    <x v="3810"/>
    <x v="0"/>
    <n v="825"/>
  </r>
  <r>
    <x v="3811"/>
    <x v="0"/>
    <n v="725"/>
  </r>
  <r>
    <x v="3812"/>
    <x v="0"/>
    <n v="725"/>
  </r>
  <r>
    <x v="3813"/>
    <x v="0"/>
    <n v="575"/>
  </r>
  <r>
    <x v="3814"/>
    <x v="0"/>
    <n v="475"/>
  </r>
  <r>
    <x v="3815"/>
    <x v="0"/>
    <n v="550"/>
  </r>
  <r>
    <x v="3816"/>
    <x v="0"/>
    <n v="800"/>
  </r>
  <r>
    <x v="3817"/>
    <x v="0"/>
    <n v="550"/>
  </r>
  <r>
    <x v="3818"/>
    <x v="0"/>
    <n v="400"/>
  </r>
  <r>
    <x v="3819"/>
    <x v="0"/>
    <n v="400"/>
  </r>
  <r>
    <x v="3820"/>
    <x v="0"/>
    <n v="350"/>
  </r>
  <r>
    <x v="3821"/>
    <x v="0"/>
    <n v="575"/>
  </r>
  <r>
    <x v="3822"/>
    <x v="0"/>
    <n v="425"/>
  </r>
  <r>
    <x v="3823"/>
    <x v="0"/>
    <n v="750"/>
  </r>
  <r>
    <x v="3824"/>
    <x v="0"/>
    <n v="700"/>
  </r>
  <r>
    <x v="3825"/>
    <x v="0"/>
    <n v="1100"/>
  </r>
  <r>
    <x v="3826"/>
    <x v="0"/>
    <n v="925"/>
  </r>
  <r>
    <x v="3827"/>
    <x v="0"/>
    <n v="375"/>
  </r>
  <r>
    <x v="3828"/>
    <x v="0"/>
    <n v="375"/>
  </r>
  <r>
    <x v="3829"/>
    <x v="0"/>
    <n v="250"/>
  </r>
  <r>
    <x v="3830"/>
    <x v="0"/>
    <n v="475"/>
  </r>
  <r>
    <x v="3831"/>
    <x v="0"/>
    <n v="525"/>
  </r>
  <r>
    <x v="3832"/>
    <x v="0"/>
    <n v="475"/>
  </r>
  <r>
    <x v="3833"/>
    <x v="0"/>
    <n v="475"/>
  </r>
  <r>
    <x v="3834"/>
    <x v="0"/>
    <n v="475"/>
  </r>
  <r>
    <x v="3835"/>
    <x v="0"/>
    <n v="400"/>
  </r>
  <r>
    <x v="3836"/>
    <x v="0"/>
    <n v="575"/>
  </r>
  <r>
    <x v="3837"/>
    <x v="0"/>
    <n v="250"/>
  </r>
  <r>
    <x v="3838"/>
    <x v="0"/>
    <n v="600"/>
  </r>
  <r>
    <x v="3839"/>
    <x v="0"/>
    <n v="350"/>
  </r>
  <r>
    <x v="3840"/>
    <x v="0"/>
    <n v="275"/>
  </r>
  <r>
    <x v="3841"/>
    <x v="0"/>
    <n v="425"/>
  </r>
  <r>
    <x v="3842"/>
    <x v="0"/>
    <n v="375"/>
  </r>
  <r>
    <x v="3843"/>
    <x v="0"/>
    <n v="250"/>
  </r>
  <r>
    <x v="3844"/>
    <x v="0"/>
    <n v="475"/>
  </r>
  <r>
    <x v="3845"/>
    <x v="0"/>
    <n v="625"/>
  </r>
  <r>
    <x v="3846"/>
    <x v="0"/>
    <n v="475"/>
  </r>
  <r>
    <x v="3847"/>
    <x v="0"/>
    <n v="475"/>
  </r>
  <r>
    <x v="3848"/>
    <x v="0"/>
    <n v="400"/>
  </r>
  <r>
    <x v="3849"/>
    <x v="0"/>
    <n v="575"/>
  </r>
  <r>
    <x v="3850"/>
    <x v="0"/>
    <n v="250"/>
  </r>
  <r>
    <x v="3851"/>
    <x v="0"/>
    <n v="600"/>
  </r>
  <r>
    <x v="3852"/>
    <x v="0"/>
    <n v="350"/>
  </r>
  <r>
    <x v="3853"/>
    <x v="0"/>
    <n v="825"/>
  </r>
  <r>
    <x v="3854"/>
    <x v="0"/>
    <n v="600"/>
  </r>
  <r>
    <x v="3855"/>
    <x v="0"/>
    <n v="600"/>
  </r>
  <r>
    <x v="3856"/>
    <x v="0"/>
    <n v="350"/>
  </r>
  <r>
    <x v="3857"/>
    <x v="0"/>
    <n v="875"/>
  </r>
  <r>
    <x v="3858"/>
    <x v="0"/>
    <n v="225"/>
  </r>
  <r>
    <x v="3859"/>
    <x v="0"/>
    <n v="150"/>
  </r>
  <r>
    <x v="3860"/>
    <x v="0"/>
    <n v="150"/>
  </r>
  <r>
    <x v="3861"/>
    <x v="0"/>
    <n v="150"/>
  </r>
  <r>
    <x v="3862"/>
    <x v="0"/>
    <n v="150"/>
  </r>
  <r>
    <x v="3863"/>
    <x v="0"/>
    <n v="375"/>
  </r>
  <r>
    <x v="3864"/>
    <x v="0"/>
    <n v="500"/>
  </r>
  <r>
    <x v="3865"/>
    <x v="0"/>
    <n v="150"/>
  </r>
  <r>
    <x v="3866"/>
    <x v="0"/>
    <n v="450"/>
  </r>
  <r>
    <x v="3867"/>
    <x v="0"/>
    <n v="150"/>
  </r>
  <r>
    <x v="3868"/>
    <x v="0"/>
    <n v="550"/>
  </r>
  <r>
    <x v="3869"/>
    <x v="0"/>
    <n v="225"/>
  </r>
  <r>
    <x v="3870"/>
    <x v="0"/>
    <n v="275"/>
  </r>
  <r>
    <x v="3871"/>
    <x v="0"/>
    <n v="225"/>
  </r>
  <r>
    <x v="3872"/>
    <x v="0"/>
    <n v="150"/>
  </r>
  <r>
    <x v="3873"/>
    <x v="0"/>
    <n v="325"/>
  </r>
  <r>
    <x v="3874"/>
    <x v="0"/>
    <n v="250"/>
  </r>
  <r>
    <x v="3875"/>
    <x v="0"/>
    <n v="150"/>
  </r>
  <r>
    <x v="3876"/>
    <x v="0"/>
    <n v="525"/>
  </r>
  <r>
    <x v="3877"/>
    <x v="0"/>
    <n v="150"/>
  </r>
  <r>
    <x v="3878"/>
    <x v="0"/>
    <n v="150"/>
  </r>
  <r>
    <x v="3879"/>
    <x v="0"/>
    <n v="550"/>
  </r>
  <r>
    <x v="3880"/>
    <x v="0"/>
    <n v="150"/>
  </r>
  <r>
    <x v="3881"/>
    <x v="0"/>
    <n v="175"/>
  </r>
  <r>
    <x v="3882"/>
    <x v="0"/>
    <n v="850"/>
  </r>
  <r>
    <x v="3883"/>
    <x v="0"/>
    <n v="425"/>
  </r>
  <r>
    <x v="3884"/>
    <x v="0"/>
    <n v="150"/>
  </r>
  <r>
    <x v="3885"/>
    <x v="0"/>
    <n v="150"/>
  </r>
  <r>
    <x v="3886"/>
    <x v="0"/>
    <n v="150"/>
  </r>
  <r>
    <x v="3887"/>
    <x v="0"/>
    <n v="700"/>
  </r>
  <r>
    <x v="3888"/>
    <x v="0"/>
    <n v="150"/>
  </r>
  <r>
    <x v="3889"/>
    <x v="0"/>
    <n v="150"/>
  </r>
  <r>
    <x v="3890"/>
    <x v="0"/>
    <n v="700"/>
  </r>
  <r>
    <x v="3891"/>
    <x v="0"/>
    <n v="150"/>
  </r>
  <r>
    <x v="3892"/>
    <x v="0"/>
    <n v="350"/>
  </r>
  <r>
    <x v="3893"/>
    <x v="0"/>
    <n v="375"/>
  </r>
  <r>
    <x v="3894"/>
    <x v="0"/>
    <n v="275"/>
  </r>
  <r>
    <x v="3895"/>
    <x v="0"/>
    <n v="150"/>
  </r>
  <r>
    <x v="3896"/>
    <x v="0"/>
    <n v="150"/>
  </r>
  <r>
    <x v="3897"/>
    <x v="0"/>
    <n v="150"/>
  </r>
  <r>
    <x v="3898"/>
    <x v="0"/>
    <n v="800"/>
  </r>
  <r>
    <x v="3899"/>
    <x v="0"/>
    <n v="250"/>
  </r>
  <r>
    <x v="3900"/>
    <x v="0"/>
    <n v="750"/>
  </r>
  <r>
    <x v="3901"/>
    <x v="0"/>
    <n v="475"/>
  </r>
  <r>
    <x v="3902"/>
    <x v="0"/>
    <n v="375"/>
  </r>
  <r>
    <x v="3903"/>
    <x v="0"/>
    <n v="800"/>
  </r>
  <r>
    <x v="3904"/>
    <x v="0"/>
    <n v="150"/>
  </r>
  <r>
    <x v="3905"/>
    <x v="0"/>
    <n v="400"/>
  </r>
  <r>
    <x v="3906"/>
    <x v="0"/>
    <n v="150"/>
  </r>
  <r>
    <x v="3907"/>
    <x v="0"/>
    <n v="300"/>
  </r>
  <r>
    <x v="3908"/>
    <x v="0"/>
    <n v="275"/>
  </r>
  <r>
    <x v="3909"/>
    <x v="0"/>
    <n v="225"/>
  </r>
  <r>
    <x v="3910"/>
    <x v="0"/>
    <n v="300"/>
  </r>
  <r>
    <x v="3911"/>
    <x v="0"/>
    <n v="600"/>
  </r>
  <r>
    <x v="3912"/>
    <x v="0"/>
    <n v="350"/>
  </r>
  <r>
    <x v="3913"/>
    <x v="0"/>
    <n v="425"/>
  </r>
  <r>
    <x v="3914"/>
    <x v="0"/>
    <n v="475"/>
  </r>
  <r>
    <x v="3915"/>
    <x v="0"/>
    <n v="150"/>
  </r>
  <r>
    <x v="3916"/>
    <x v="0"/>
    <n v="275"/>
  </r>
  <r>
    <x v="3917"/>
    <x v="0"/>
    <n v="450"/>
  </r>
  <r>
    <x v="3918"/>
    <x v="0"/>
    <n v="200"/>
  </r>
  <r>
    <x v="3919"/>
    <x v="0"/>
    <n v="325"/>
  </r>
  <r>
    <x v="3920"/>
    <x v="0"/>
    <n v="300"/>
  </r>
  <r>
    <x v="3921"/>
    <x v="0"/>
    <n v="200"/>
  </r>
  <r>
    <x v="3922"/>
    <x v="0"/>
    <n v="150"/>
  </r>
  <r>
    <x v="3923"/>
    <x v="0"/>
    <n v="275"/>
  </r>
  <r>
    <x v="3924"/>
    <x v="0"/>
    <n v="300"/>
  </r>
  <r>
    <x v="3925"/>
    <x v="0"/>
    <n v="150"/>
  </r>
  <r>
    <x v="3926"/>
    <x v="0"/>
    <n v="250"/>
  </r>
  <r>
    <x v="3927"/>
    <x v="0"/>
    <n v="150"/>
  </r>
  <r>
    <x v="3928"/>
    <x v="0"/>
    <n v="150"/>
  </r>
  <r>
    <x v="3929"/>
    <x v="0"/>
    <n v="225"/>
  </r>
  <r>
    <x v="3930"/>
    <x v="0"/>
    <n v="250"/>
  </r>
  <r>
    <x v="3931"/>
    <x v="0"/>
    <n v="225"/>
  </r>
  <r>
    <x v="3932"/>
    <x v="0"/>
    <n v="825"/>
  </r>
  <r>
    <x v="3933"/>
    <x v="0"/>
    <n v="400"/>
  </r>
  <r>
    <x v="3934"/>
    <x v="0"/>
    <n v="250"/>
  </r>
  <r>
    <x v="3935"/>
    <x v="0"/>
    <n v="200"/>
  </r>
  <r>
    <x v="3936"/>
    <x v="0"/>
    <n v="200"/>
  </r>
  <r>
    <x v="3937"/>
    <x v="0"/>
    <n v="200"/>
  </r>
  <r>
    <x v="3938"/>
    <x v="0"/>
    <n v="250"/>
  </r>
  <r>
    <x v="3939"/>
    <x v="0"/>
    <n v="250"/>
  </r>
  <r>
    <x v="3940"/>
    <x v="0"/>
    <n v="150"/>
  </r>
  <r>
    <x v="3941"/>
    <x v="0"/>
    <n v="450"/>
  </r>
  <r>
    <x v="3942"/>
    <x v="0"/>
    <n v="525"/>
  </r>
  <r>
    <x v="3943"/>
    <x v="0"/>
    <n v="275"/>
  </r>
  <r>
    <x v="3944"/>
    <x v="0"/>
    <n v="150"/>
  </r>
  <r>
    <x v="3945"/>
    <x v="0"/>
    <n v="250"/>
  </r>
  <r>
    <x v="3946"/>
    <x v="0"/>
    <n v="400"/>
  </r>
  <r>
    <x v="3947"/>
    <x v="0"/>
    <n v="300"/>
  </r>
  <r>
    <x v="3948"/>
    <x v="0"/>
    <n v="150"/>
  </r>
  <r>
    <x v="3949"/>
    <x v="0"/>
    <n v="250"/>
  </r>
  <r>
    <x v="3950"/>
    <x v="0"/>
    <n v="200"/>
  </r>
  <r>
    <x v="3951"/>
    <x v="1"/>
    <n v="700"/>
  </r>
  <r>
    <x v="3952"/>
    <x v="1"/>
    <n v="950"/>
  </r>
  <r>
    <x v="3953"/>
    <x v="1"/>
    <n v="675"/>
  </r>
  <r>
    <x v="3954"/>
    <x v="1"/>
    <n v="350"/>
  </r>
  <r>
    <x v="3955"/>
    <x v="1"/>
    <n v="550"/>
  </r>
  <r>
    <x v="3956"/>
    <x v="1"/>
    <n v="1075"/>
  </r>
  <r>
    <x v="3957"/>
    <x v="1"/>
    <n v="1025"/>
  </r>
  <r>
    <x v="3958"/>
    <x v="1"/>
    <n v="250"/>
  </r>
  <r>
    <x v="3959"/>
    <x v="1"/>
    <n v="725"/>
  </r>
  <r>
    <x v="3960"/>
    <x v="1"/>
    <n v="350"/>
  </r>
  <r>
    <x v="3961"/>
    <x v="1"/>
    <n v="550"/>
  </r>
  <r>
    <x v="3962"/>
    <x v="1"/>
    <n v="525"/>
  </r>
  <r>
    <x v="3963"/>
    <x v="1"/>
    <n v="425"/>
  </r>
  <r>
    <x v="3964"/>
    <x v="1"/>
    <n v="500"/>
  </r>
  <r>
    <x v="3965"/>
    <x v="1"/>
    <n v="1000"/>
  </r>
  <r>
    <x v="3966"/>
    <x v="1"/>
    <n v="1200"/>
  </r>
  <r>
    <x v="3967"/>
    <x v="1"/>
    <n v="700"/>
  </r>
  <r>
    <x v="3968"/>
    <x v="1"/>
    <n v="1100"/>
  </r>
  <r>
    <x v="3969"/>
    <x v="1"/>
    <n v="475"/>
  </r>
  <r>
    <x v="3970"/>
    <x v="1"/>
    <n v="425"/>
  </r>
  <r>
    <x v="3971"/>
    <x v="1"/>
    <n v="400"/>
  </r>
  <r>
    <x v="3972"/>
    <x v="1"/>
    <n v="400"/>
  </r>
  <r>
    <x v="3973"/>
    <x v="1"/>
    <n v="250"/>
  </r>
  <r>
    <x v="3974"/>
    <x v="1"/>
    <n v="725"/>
  </r>
  <r>
    <x v="3975"/>
    <x v="1"/>
    <n v="875"/>
  </r>
  <r>
    <x v="3976"/>
    <x v="1"/>
    <n v="250"/>
  </r>
  <r>
    <x v="3977"/>
    <x v="1"/>
    <n v="400"/>
  </r>
  <r>
    <x v="3978"/>
    <x v="1"/>
    <n v="525"/>
  </r>
  <r>
    <x v="3979"/>
    <x v="1"/>
    <n v="650"/>
  </r>
  <r>
    <x v="3980"/>
    <x v="1"/>
    <n v="600"/>
  </r>
  <r>
    <x v="3981"/>
    <x v="1"/>
    <n v="400"/>
  </r>
  <r>
    <x v="3982"/>
    <x v="1"/>
    <n v="1100"/>
  </r>
  <r>
    <x v="3983"/>
    <x v="1"/>
    <n v="575"/>
  </r>
  <r>
    <x v="3984"/>
    <x v="1"/>
    <n v="525"/>
  </r>
  <r>
    <x v="3985"/>
    <x v="1"/>
    <n v="475"/>
  </r>
  <r>
    <x v="3986"/>
    <x v="1"/>
    <n v="250"/>
  </r>
  <r>
    <x v="3987"/>
    <x v="1"/>
    <n v="375"/>
  </r>
  <r>
    <x v="3988"/>
    <x v="1"/>
    <n v="400"/>
  </r>
  <r>
    <x v="3989"/>
    <x v="1"/>
    <n v="800"/>
  </r>
  <r>
    <x v="3990"/>
    <x v="1"/>
    <n v="475"/>
  </r>
  <r>
    <x v="3991"/>
    <x v="1"/>
    <n v="350"/>
  </r>
  <r>
    <x v="3992"/>
    <x v="1"/>
    <n v="475"/>
  </r>
  <r>
    <x v="3993"/>
    <x v="1"/>
    <n v="1150"/>
  </r>
  <r>
    <x v="3994"/>
    <x v="1"/>
    <n v="550"/>
  </r>
  <r>
    <x v="3995"/>
    <x v="1"/>
    <n v="375"/>
  </r>
  <r>
    <x v="3996"/>
    <x v="1"/>
    <n v="425"/>
  </r>
  <r>
    <x v="3997"/>
    <x v="1"/>
    <n v="900"/>
  </r>
  <r>
    <x v="3998"/>
    <x v="1"/>
    <n v="975"/>
  </r>
  <r>
    <x v="3999"/>
    <x v="1"/>
    <n v="1100"/>
  </r>
  <r>
    <x v="4000"/>
    <x v="1"/>
    <n v="1200"/>
  </r>
  <r>
    <x v="4001"/>
    <x v="1"/>
    <n v="525"/>
  </r>
  <r>
    <x v="4002"/>
    <x v="1"/>
    <n v="725"/>
  </r>
  <r>
    <x v="4003"/>
    <x v="1"/>
    <n v="375"/>
  </r>
  <r>
    <x v="4004"/>
    <x v="1"/>
    <n v="800"/>
  </r>
  <r>
    <x v="4005"/>
    <x v="1"/>
    <n v="975"/>
  </r>
  <r>
    <x v="4006"/>
    <x v="1"/>
    <n v="875"/>
  </r>
  <r>
    <x v="4007"/>
    <x v="1"/>
    <n v="800"/>
  </r>
  <r>
    <x v="4008"/>
    <x v="1"/>
    <n v="925"/>
  </r>
  <r>
    <x v="4009"/>
    <x v="1"/>
    <n v="750"/>
  </r>
  <r>
    <x v="4010"/>
    <x v="1"/>
    <n v="875"/>
  </r>
  <r>
    <x v="4011"/>
    <x v="1"/>
    <n v="975"/>
  </r>
  <r>
    <x v="4012"/>
    <x v="1"/>
    <n v="425"/>
  </r>
  <r>
    <x v="4013"/>
    <x v="1"/>
    <n v="900"/>
  </r>
  <r>
    <x v="4014"/>
    <x v="1"/>
    <n v="1050"/>
  </r>
  <r>
    <x v="4015"/>
    <x v="1"/>
    <n v="725"/>
  </r>
  <r>
    <x v="4016"/>
    <x v="1"/>
    <n v="1100"/>
  </r>
  <r>
    <x v="4017"/>
    <x v="1"/>
    <n v="450"/>
  </r>
  <r>
    <x v="4018"/>
    <x v="1"/>
    <n v="750"/>
  </r>
  <r>
    <x v="4019"/>
    <x v="1"/>
    <n v="775"/>
  </r>
  <r>
    <x v="4020"/>
    <x v="1"/>
    <n v="725"/>
  </r>
  <r>
    <x v="4021"/>
    <x v="1"/>
    <n v="400"/>
  </r>
  <r>
    <x v="4022"/>
    <x v="1"/>
    <n v="550"/>
  </r>
  <r>
    <x v="4023"/>
    <x v="1"/>
    <n v="1150"/>
  </r>
  <r>
    <x v="4024"/>
    <x v="1"/>
    <n v="275"/>
  </r>
  <r>
    <x v="4025"/>
    <x v="1"/>
    <n v="950"/>
  </r>
  <r>
    <x v="4026"/>
    <x v="1"/>
    <n v="150"/>
  </r>
  <r>
    <x v="4027"/>
    <x v="1"/>
    <n v="1175"/>
  </r>
  <r>
    <x v="4028"/>
    <x v="1"/>
    <n v="525"/>
  </r>
  <r>
    <x v="4029"/>
    <x v="1"/>
    <n v="925"/>
  </r>
  <r>
    <x v="4030"/>
    <x v="1"/>
    <n v="300"/>
  </r>
  <r>
    <x v="4031"/>
    <x v="1"/>
    <n v="475"/>
  </r>
  <r>
    <x v="4032"/>
    <x v="1"/>
    <n v="450"/>
  </r>
  <r>
    <x v="4033"/>
    <x v="1"/>
    <n v="275"/>
  </r>
  <r>
    <x v="4034"/>
    <x v="1"/>
    <n v="150"/>
  </r>
  <r>
    <x v="4035"/>
    <x v="1"/>
    <n v="275"/>
  </r>
  <r>
    <x v="4036"/>
    <x v="1"/>
    <n v="150"/>
  </r>
  <r>
    <x v="4037"/>
    <x v="1"/>
    <n v="650"/>
  </r>
  <r>
    <x v="4038"/>
    <x v="1"/>
    <n v="400"/>
  </r>
  <r>
    <x v="4039"/>
    <x v="1"/>
    <n v="925"/>
  </r>
  <r>
    <x v="4040"/>
    <x v="1"/>
    <n v="625"/>
  </r>
  <r>
    <x v="4041"/>
    <x v="1"/>
    <n v="275"/>
  </r>
  <r>
    <x v="4042"/>
    <x v="1"/>
    <n v="150"/>
  </r>
  <r>
    <x v="4043"/>
    <x v="1"/>
    <n v="325"/>
  </r>
  <r>
    <x v="4044"/>
    <x v="1"/>
    <n v="275"/>
  </r>
  <r>
    <x v="4045"/>
    <x v="1"/>
    <n v="825"/>
  </r>
  <r>
    <x v="4046"/>
    <x v="1"/>
    <n v="300"/>
  </r>
  <r>
    <x v="4047"/>
    <x v="1"/>
    <n v="150"/>
  </r>
  <r>
    <x v="4048"/>
    <x v="1"/>
    <n v="575"/>
  </r>
  <r>
    <x v="4049"/>
    <x v="1"/>
    <n v="400"/>
  </r>
  <r>
    <x v="4050"/>
    <x v="1"/>
    <n v="475"/>
  </r>
  <r>
    <x v="4051"/>
    <x v="1"/>
    <n v="250"/>
  </r>
  <r>
    <x v="4052"/>
    <x v="1"/>
    <n v="150"/>
  </r>
  <r>
    <x v="4053"/>
    <x v="1"/>
    <n v="250"/>
  </r>
  <r>
    <x v="4054"/>
    <x v="1"/>
    <n v="300"/>
  </r>
  <r>
    <x v="4055"/>
    <x v="1"/>
    <n v="400"/>
  </r>
  <r>
    <x v="4056"/>
    <x v="1"/>
    <n v="325"/>
  </r>
  <r>
    <x v="4057"/>
    <x v="1"/>
    <n v="150"/>
  </r>
  <r>
    <x v="4058"/>
    <x v="1"/>
    <n v="225"/>
  </r>
  <r>
    <x v="4059"/>
    <x v="1"/>
    <n v="900"/>
  </r>
  <r>
    <x v="4060"/>
    <x v="1"/>
    <n v="400"/>
  </r>
  <r>
    <x v="4061"/>
    <x v="1"/>
    <n v="250"/>
  </r>
  <r>
    <x v="4062"/>
    <x v="1"/>
    <n v="275"/>
  </r>
  <r>
    <x v="4063"/>
    <x v="1"/>
    <n v="375"/>
  </r>
  <r>
    <x v="4064"/>
    <x v="1"/>
    <n v="350"/>
  </r>
  <r>
    <x v="4065"/>
    <x v="1"/>
    <n v="300"/>
  </r>
  <r>
    <x v="4066"/>
    <x v="1"/>
    <n v="300"/>
  </r>
  <r>
    <x v="4067"/>
    <x v="1"/>
    <n v="250"/>
  </r>
  <r>
    <x v="4068"/>
    <x v="1"/>
    <n v="150"/>
  </r>
  <r>
    <x v="4069"/>
    <x v="1"/>
    <n v="900"/>
  </r>
  <r>
    <x v="4070"/>
    <x v="1"/>
    <n v="150"/>
  </r>
  <r>
    <x v="4071"/>
    <x v="1"/>
    <n v="375"/>
  </r>
  <r>
    <x v="4072"/>
    <x v="1"/>
    <n v="275"/>
  </r>
  <r>
    <x v="4073"/>
    <x v="1"/>
    <n v="700"/>
  </r>
  <r>
    <x v="4074"/>
    <x v="1"/>
    <n v="200"/>
  </r>
  <r>
    <x v="4075"/>
    <x v="1"/>
    <n v="225"/>
  </r>
  <r>
    <x v="4076"/>
    <x v="1"/>
    <n v="200"/>
  </r>
  <r>
    <x v="4077"/>
    <x v="1"/>
    <n v="425"/>
  </r>
  <r>
    <x v="4078"/>
    <x v="1"/>
    <n v="575"/>
  </r>
  <r>
    <x v="4079"/>
    <x v="1"/>
    <n v="250"/>
  </r>
  <r>
    <x v="4080"/>
    <x v="1"/>
    <n v="275"/>
  </r>
  <r>
    <x v="4081"/>
    <x v="1"/>
    <n v="375"/>
  </r>
  <r>
    <x v="4082"/>
    <x v="1"/>
    <n v="550"/>
  </r>
  <r>
    <x v="4083"/>
    <x v="1"/>
    <n v="525"/>
  </r>
  <r>
    <x v="4084"/>
    <x v="1"/>
    <n v="375"/>
  </r>
  <r>
    <x v="4085"/>
    <x v="1"/>
    <n v="650"/>
  </r>
  <r>
    <x v="4086"/>
    <x v="1"/>
    <n v="150"/>
  </r>
  <r>
    <x v="4087"/>
    <x v="1"/>
    <n v="150"/>
  </r>
  <r>
    <x v="4088"/>
    <x v="1"/>
    <n v="625"/>
  </r>
  <r>
    <x v="4089"/>
    <x v="1"/>
    <n v="400"/>
  </r>
  <r>
    <x v="4090"/>
    <x v="1"/>
    <n v="525"/>
  </r>
  <r>
    <x v="4091"/>
    <x v="1"/>
    <n v="150"/>
  </r>
  <r>
    <x v="4092"/>
    <x v="1"/>
    <n v="150"/>
  </r>
  <r>
    <x v="4093"/>
    <x v="1"/>
    <n v="325"/>
  </r>
  <r>
    <x v="4094"/>
    <x v="1"/>
    <n v="150"/>
  </r>
  <r>
    <x v="4095"/>
    <x v="1"/>
    <n v="200"/>
  </r>
  <r>
    <x v="4096"/>
    <x v="1"/>
    <n v="200"/>
  </r>
  <r>
    <x v="4097"/>
    <x v="1"/>
    <n v="600"/>
  </r>
  <r>
    <x v="4098"/>
    <x v="1"/>
    <n v="150"/>
  </r>
  <r>
    <x v="4099"/>
    <x v="1"/>
    <n v="425"/>
  </r>
  <r>
    <x v="4100"/>
    <x v="1"/>
    <n v="250"/>
  </r>
  <r>
    <x v="4101"/>
    <x v="1"/>
    <n v="150"/>
  </r>
  <r>
    <x v="4102"/>
    <x v="1"/>
    <n v="825"/>
  </r>
  <r>
    <x v="4103"/>
    <x v="1"/>
    <n v="325"/>
  </r>
  <r>
    <x v="4104"/>
    <x v="1"/>
    <n v="550"/>
  </r>
  <r>
    <x v="4105"/>
    <x v="1"/>
    <n v="350"/>
  </r>
  <r>
    <x v="4106"/>
    <x v="1"/>
    <n v="175"/>
  </r>
  <r>
    <x v="4107"/>
    <x v="1"/>
    <n v="175"/>
  </r>
  <r>
    <x v="4108"/>
    <x v="1"/>
    <n v="250"/>
  </r>
  <r>
    <x v="4109"/>
    <x v="1"/>
    <n v="550"/>
  </r>
  <r>
    <x v="4110"/>
    <x v="1"/>
    <n v="425"/>
  </r>
  <r>
    <x v="4111"/>
    <x v="1"/>
    <n v="275"/>
  </r>
  <r>
    <x v="4112"/>
    <x v="1"/>
    <n v="450"/>
  </r>
  <r>
    <x v="4113"/>
    <x v="1"/>
    <n v="1325"/>
  </r>
  <r>
    <x v="4114"/>
    <x v="1"/>
    <n v="850"/>
  </r>
  <r>
    <x v="4115"/>
    <x v="1"/>
    <n v="300"/>
  </r>
  <r>
    <x v="4116"/>
    <x v="1"/>
    <n v="450"/>
  </r>
  <r>
    <x v="4117"/>
    <x v="1"/>
    <n v="450"/>
  </r>
  <r>
    <x v="4118"/>
    <x v="1"/>
    <n v="550"/>
  </r>
  <r>
    <x v="4119"/>
    <x v="1"/>
    <n v="525"/>
  </r>
  <r>
    <x v="4120"/>
    <x v="1"/>
    <n v="300"/>
  </r>
  <r>
    <x v="4121"/>
    <x v="1"/>
    <n v="325"/>
  </r>
  <r>
    <x v="4122"/>
    <x v="1"/>
    <n v="500"/>
  </r>
  <r>
    <x v="4123"/>
    <x v="1"/>
    <n v="450"/>
  </r>
  <r>
    <x v="4124"/>
    <x v="1"/>
    <n v="725"/>
  </r>
  <r>
    <x v="4125"/>
    <x v="1"/>
    <n v="350"/>
  </r>
  <r>
    <x v="4126"/>
    <x v="1"/>
    <n v="900"/>
  </r>
  <r>
    <x v="4127"/>
    <x v="1"/>
    <n v="425"/>
  </r>
  <r>
    <x v="4128"/>
    <x v="1"/>
    <n v="550"/>
  </r>
  <r>
    <x v="4129"/>
    <x v="1"/>
    <n v="575"/>
  </r>
  <r>
    <x v="4130"/>
    <x v="1"/>
    <n v="550"/>
  </r>
  <r>
    <x v="4131"/>
    <x v="1"/>
    <n v="650"/>
  </r>
  <r>
    <x v="4132"/>
    <x v="1"/>
    <n v="550"/>
  </r>
  <r>
    <x v="4133"/>
    <x v="1"/>
    <n v="250"/>
  </r>
  <r>
    <x v="4134"/>
    <x v="1"/>
    <n v="550"/>
  </r>
  <r>
    <x v="4135"/>
    <x v="1"/>
    <n v="650"/>
  </r>
  <r>
    <x v="4136"/>
    <x v="1"/>
    <n v="600"/>
  </r>
  <r>
    <x v="4137"/>
    <x v="1"/>
    <n v="700"/>
  </r>
  <r>
    <x v="4138"/>
    <x v="1"/>
    <n v="750"/>
  </r>
  <r>
    <x v="4139"/>
    <x v="1"/>
    <n v="675"/>
  </r>
  <r>
    <x v="4140"/>
    <x v="1"/>
    <n v="825"/>
  </r>
  <r>
    <x v="4141"/>
    <x v="1"/>
    <n v="625"/>
  </r>
  <r>
    <x v="4142"/>
    <x v="1"/>
    <n v="825"/>
  </r>
  <r>
    <x v="4143"/>
    <x v="1"/>
    <n v="1000"/>
  </r>
  <r>
    <x v="4144"/>
    <x v="1"/>
    <n v="300"/>
  </r>
  <r>
    <x v="4145"/>
    <x v="1"/>
    <n v="550"/>
  </r>
  <r>
    <x v="4146"/>
    <x v="1"/>
    <n v="700"/>
  </r>
  <r>
    <x v="4147"/>
    <x v="1"/>
    <n v="575"/>
  </r>
  <r>
    <x v="4148"/>
    <x v="1"/>
    <n v="650"/>
  </r>
  <r>
    <x v="4149"/>
    <x v="1"/>
    <n v="300"/>
  </r>
  <r>
    <x v="4150"/>
    <x v="1"/>
    <n v="425"/>
  </r>
  <r>
    <x v="4151"/>
    <x v="1"/>
    <n v="400"/>
  </r>
  <r>
    <x v="4152"/>
    <x v="1"/>
    <n v="200"/>
  </r>
  <r>
    <x v="4153"/>
    <x v="1"/>
    <n v="250"/>
  </r>
  <r>
    <x v="4154"/>
    <x v="1"/>
    <n v="275"/>
  </r>
  <r>
    <x v="4155"/>
    <x v="1"/>
    <n v="200"/>
  </r>
  <r>
    <x v="4156"/>
    <x v="1"/>
    <n v="700"/>
  </r>
  <r>
    <x v="4157"/>
    <x v="1"/>
    <n v="325"/>
  </r>
  <r>
    <x v="4158"/>
    <x v="1"/>
    <n v="725"/>
  </r>
  <r>
    <x v="4159"/>
    <x v="1"/>
    <n v="150"/>
  </r>
  <r>
    <x v="4160"/>
    <x v="1"/>
    <n v="150"/>
  </r>
  <r>
    <x v="4161"/>
    <x v="1"/>
    <n v="850"/>
  </r>
  <r>
    <x v="4162"/>
    <x v="1"/>
    <n v="400"/>
  </r>
  <r>
    <x v="4163"/>
    <x v="1"/>
    <n v="250"/>
  </r>
  <r>
    <x v="4164"/>
    <x v="1"/>
    <n v="225"/>
  </r>
  <r>
    <x v="4165"/>
    <x v="1"/>
    <n v="750"/>
  </r>
  <r>
    <x v="4166"/>
    <x v="1"/>
    <n v="500"/>
  </r>
  <r>
    <x v="4167"/>
    <x v="1"/>
    <n v="150"/>
  </r>
  <r>
    <x v="4168"/>
    <x v="1"/>
    <n v="850"/>
  </r>
  <r>
    <x v="4169"/>
    <x v="1"/>
    <n v="650"/>
  </r>
  <r>
    <x v="4170"/>
    <x v="1"/>
    <n v="550"/>
  </r>
  <r>
    <x v="4171"/>
    <x v="1"/>
    <n v="525"/>
  </r>
  <r>
    <x v="4172"/>
    <x v="1"/>
    <n v="375"/>
  </r>
  <r>
    <x v="4173"/>
    <x v="1"/>
    <n v="375"/>
  </r>
  <r>
    <x v="4174"/>
    <x v="1"/>
    <n v="475"/>
  </r>
  <r>
    <x v="4175"/>
    <x v="1"/>
    <n v="150"/>
  </r>
  <r>
    <x v="4176"/>
    <x v="1"/>
    <n v="450"/>
  </r>
  <r>
    <x v="4177"/>
    <x v="1"/>
    <n v="625"/>
  </r>
  <r>
    <x v="4178"/>
    <x v="1"/>
    <n v="575"/>
  </r>
  <r>
    <x v="4179"/>
    <x v="1"/>
    <n v="650"/>
  </r>
  <r>
    <x v="4180"/>
    <x v="1"/>
    <n v="475"/>
  </r>
  <r>
    <x v="4181"/>
    <x v="1"/>
    <n v="275"/>
  </r>
  <r>
    <x v="4182"/>
    <x v="1"/>
    <n v="350"/>
  </r>
  <r>
    <x v="4183"/>
    <x v="1"/>
    <n v="200"/>
  </r>
  <r>
    <x v="4184"/>
    <x v="1"/>
    <n v="550"/>
  </r>
  <r>
    <x v="4185"/>
    <x v="1"/>
    <n v="425"/>
  </r>
  <r>
    <x v="4186"/>
    <x v="1"/>
    <n v="500"/>
  </r>
  <r>
    <x v="4187"/>
    <x v="1"/>
    <n v="150"/>
  </r>
  <r>
    <x v="4188"/>
    <x v="1"/>
    <n v="225"/>
  </r>
  <r>
    <x v="4189"/>
    <x v="1"/>
    <n v="275"/>
  </r>
  <r>
    <x v="4190"/>
    <x v="1"/>
    <n v="550"/>
  </r>
  <r>
    <x v="4191"/>
    <x v="1"/>
    <n v="650"/>
  </r>
  <r>
    <x v="4192"/>
    <x v="1"/>
    <n v="650"/>
  </r>
  <r>
    <x v="4193"/>
    <x v="1"/>
    <n v="400"/>
  </r>
  <r>
    <x v="4194"/>
    <x v="1"/>
    <n v="825"/>
  </r>
  <r>
    <x v="4195"/>
    <x v="1"/>
    <n v="725"/>
  </r>
  <r>
    <x v="4196"/>
    <x v="1"/>
    <n v="250"/>
  </r>
  <r>
    <x v="4197"/>
    <x v="1"/>
    <n v="575"/>
  </r>
  <r>
    <x v="4198"/>
    <x v="1"/>
    <n v="400"/>
  </r>
  <r>
    <x v="4199"/>
    <x v="1"/>
    <n v="650"/>
  </r>
  <r>
    <x v="4200"/>
    <x v="1"/>
    <n v="675"/>
  </r>
  <r>
    <x v="4201"/>
    <x v="1"/>
    <n v="550"/>
  </r>
  <r>
    <x v="4202"/>
    <x v="1"/>
    <n v="550"/>
  </r>
  <r>
    <x v="4203"/>
    <x v="1"/>
    <n v="700"/>
  </r>
  <r>
    <x v="4204"/>
    <x v="1"/>
    <n v="725"/>
  </r>
  <r>
    <x v="4205"/>
    <x v="1"/>
    <n v="375"/>
  </r>
  <r>
    <x v="4206"/>
    <x v="1"/>
    <n v="525"/>
  </r>
  <r>
    <x v="4207"/>
    <x v="1"/>
    <n v="350"/>
  </r>
  <r>
    <x v="4208"/>
    <x v="1"/>
    <n v="875"/>
  </r>
  <r>
    <x v="4209"/>
    <x v="1"/>
    <n v="850"/>
  </r>
  <r>
    <x v="4210"/>
    <x v="1"/>
    <n v="450"/>
  </r>
  <r>
    <x v="4211"/>
    <x v="1"/>
    <n v="250"/>
  </r>
  <r>
    <x v="4212"/>
    <x v="1"/>
    <n v="400"/>
  </r>
  <r>
    <x v="4213"/>
    <x v="1"/>
    <n v="900"/>
  </r>
  <r>
    <x v="4214"/>
    <x v="1"/>
    <n v="1000"/>
  </r>
  <r>
    <x v="4215"/>
    <x v="1"/>
    <n v="725"/>
  </r>
  <r>
    <x v="4216"/>
    <x v="1"/>
    <n v="425"/>
  </r>
  <r>
    <x v="4217"/>
    <x v="1"/>
    <n v="825"/>
  </r>
  <r>
    <x v="4218"/>
    <x v="1"/>
    <n v="525"/>
  </r>
  <r>
    <x v="4219"/>
    <x v="1"/>
    <n v="550"/>
  </r>
  <r>
    <x v="4220"/>
    <x v="1"/>
    <n v="1000"/>
  </r>
  <r>
    <x v="4221"/>
    <x v="1"/>
    <n v="1050"/>
  </r>
  <r>
    <x v="4222"/>
    <x v="1"/>
    <n v="1075"/>
  </r>
  <r>
    <x v="4223"/>
    <x v="1"/>
    <n v="775"/>
  </r>
  <r>
    <x v="4224"/>
    <x v="1"/>
    <n v="625"/>
  </r>
  <r>
    <x v="4225"/>
    <x v="1"/>
    <n v="550"/>
  </r>
  <r>
    <x v="4226"/>
    <x v="1"/>
    <n v="1000"/>
  </r>
  <r>
    <x v="4227"/>
    <x v="1"/>
    <n v="550"/>
  </r>
  <r>
    <x v="4228"/>
    <x v="1"/>
    <n v="650"/>
  </r>
  <r>
    <x v="4229"/>
    <x v="1"/>
    <n v="650"/>
  </r>
  <r>
    <x v="4230"/>
    <x v="1"/>
    <n v="775"/>
  </r>
  <r>
    <x v="4231"/>
    <x v="1"/>
    <n v="600"/>
  </r>
  <r>
    <x v="4232"/>
    <x v="1"/>
    <n v="475"/>
  </r>
  <r>
    <x v="4233"/>
    <x v="1"/>
    <n v="425"/>
  </r>
  <r>
    <x v="4234"/>
    <x v="1"/>
    <n v="475"/>
  </r>
  <r>
    <x v="4235"/>
    <x v="1"/>
    <n v="700"/>
  </r>
  <r>
    <x v="4236"/>
    <x v="1"/>
    <n v="550"/>
  </r>
  <r>
    <x v="4237"/>
    <x v="1"/>
    <n v="1050"/>
  </r>
  <r>
    <x v="4238"/>
    <x v="1"/>
    <n v="475"/>
  </r>
  <r>
    <x v="4239"/>
    <x v="1"/>
    <n v="475"/>
  </r>
  <r>
    <x v="4240"/>
    <x v="1"/>
    <n v="550"/>
  </r>
  <r>
    <x v="4241"/>
    <x v="1"/>
    <n v="875"/>
  </r>
  <r>
    <x v="4242"/>
    <x v="1"/>
    <n v="250"/>
  </r>
  <r>
    <x v="4243"/>
    <x v="1"/>
    <n v="150"/>
  </r>
  <r>
    <x v="4244"/>
    <x v="1"/>
    <n v="625"/>
  </r>
  <r>
    <x v="4245"/>
    <x v="1"/>
    <n v="150"/>
  </r>
  <r>
    <x v="4246"/>
    <x v="1"/>
    <n v="550"/>
  </r>
  <r>
    <x v="4247"/>
    <x v="1"/>
    <n v="425"/>
  </r>
  <r>
    <x v="4248"/>
    <x v="1"/>
    <n v="150"/>
  </r>
  <r>
    <x v="4249"/>
    <x v="1"/>
    <n v="450"/>
  </r>
  <r>
    <x v="4250"/>
    <x v="1"/>
    <n v="750"/>
  </r>
  <r>
    <x v="4251"/>
    <x v="1"/>
    <n v="375"/>
  </r>
  <r>
    <x v="4252"/>
    <x v="1"/>
    <n v="150"/>
  </r>
  <r>
    <x v="4253"/>
    <x v="1"/>
    <n v="525"/>
  </r>
  <r>
    <x v="4254"/>
    <x v="1"/>
    <n v="400"/>
  </r>
  <r>
    <x v="4255"/>
    <x v="1"/>
    <n v="875"/>
  </r>
  <r>
    <x v="4256"/>
    <x v="1"/>
    <n v="150"/>
  </r>
  <r>
    <x v="4257"/>
    <x v="1"/>
    <n v="150"/>
  </r>
  <r>
    <x v="4258"/>
    <x v="1"/>
    <n v="750"/>
  </r>
  <r>
    <x v="4259"/>
    <x v="1"/>
    <n v="275"/>
  </r>
  <r>
    <x v="4260"/>
    <x v="1"/>
    <n v="150"/>
  </r>
  <r>
    <x v="4261"/>
    <x v="1"/>
    <n v="150"/>
  </r>
  <r>
    <x v="4262"/>
    <x v="1"/>
    <n v="450"/>
  </r>
  <r>
    <x v="4263"/>
    <x v="1"/>
    <n v="400"/>
  </r>
  <r>
    <x v="4264"/>
    <x v="1"/>
    <n v="350"/>
  </r>
  <r>
    <x v="4265"/>
    <x v="1"/>
    <n v="400"/>
  </r>
  <r>
    <x v="4266"/>
    <x v="1"/>
    <n v="275"/>
  </r>
  <r>
    <x v="4267"/>
    <x v="1"/>
    <n v="200"/>
  </r>
  <r>
    <x v="4268"/>
    <x v="1"/>
    <n v="150"/>
  </r>
  <r>
    <x v="4269"/>
    <x v="1"/>
    <n v="175"/>
  </r>
  <r>
    <x v="4270"/>
    <x v="1"/>
    <n v="425"/>
  </r>
  <r>
    <x v="4271"/>
    <x v="1"/>
    <n v="150"/>
  </r>
  <r>
    <x v="4272"/>
    <x v="1"/>
    <n v="700"/>
  </r>
  <r>
    <x v="4273"/>
    <x v="1"/>
    <n v="675"/>
  </r>
  <r>
    <x v="4274"/>
    <x v="1"/>
    <n v="150"/>
  </r>
  <r>
    <x v="4275"/>
    <x v="1"/>
    <n v="350"/>
  </r>
  <r>
    <x v="4276"/>
    <x v="1"/>
    <n v="600"/>
  </r>
  <r>
    <x v="4277"/>
    <x v="1"/>
    <n v="1000"/>
  </r>
  <r>
    <x v="4278"/>
    <x v="1"/>
    <n v="150"/>
  </r>
  <r>
    <x v="4279"/>
    <x v="1"/>
    <n v="275"/>
  </r>
  <r>
    <x v="4280"/>
    <x v="1"/>
    <n v="175"/>
  </r>
  <r>
    <x v="4281"/>
    <x v="1"/>
    <n v="175"/>
  </r>
  <r>
    <x v="4282"/>
    <x v="1"/>
    <n v="375"/>
  </r>
  <r>
    <x v="4283"/>
    <x v="1"/>
    <n v="150"/>
  </r>
  <r>
    <x v="4284"/>
    <x v="1"/>
    <n v="250"/>
  </r>
  <r>
    <x v="4285"/>
    <x v="1"/>
    <n v="150"/>
  </r>
  <r>
    <x v="4286"/>
    <x v="1"/>
    <n v="150"/>
  </r>
  <r>
    <x v="4287"/>
    <x v="1"/>
    <n v="150"/>
  </r>
  <r>
    <x v="4288"/>
    <x v="1"/>
    <n v="325"/>
  </r>
  <r>
    <x v="4289"/>
    <x v="1"/>
    <n v="425"/>
  </r>
  <r>
    <x v="4290"/>
    <x v="1"/>
    <n v="150"/>
  </r>
  <r>
    <x v="4291"/>
    <x v="1"/>
    <n v="525"/>
  </r>
  <r>
    <x v="4292"/>
    <x v="1"/>
    <n v="275"/>
  </r>
  <r>
    <x v="4293"/>
    <x v="1"/>
    <n v="500"/>
  </r>
  <r>
    <x v="4294"/>
    <x v="1"/>
    <n v="275"/>
  </r>
  <r>
    <x v="4295"/>
    <x v="1"/>
    <n v="150"/>
  </r>
  <r>
    <x v="4296"/>
    <x v="1"/>
    <n v="150"/>
  </r>
  <r>
    <x v="4297"/>
    <x v="1"/>
    <n v="325"/>
  </r>
  <r>
    <x v="4298"/>
    <x v="1"/>
    <n v="375"/>
  </r>
  <r>
    <x v="4299"/>
    <x v="1"/>
    <n v="950"/>
  </r>
  <r>
    <x v="4300"/>
    <x v="1"/>
    <n v="625"/>
  </r>
  <r>
    <x v="4301"/>
    <x v="1"/>
    <n v="150"/>
  </r>
  <r>
    <x v="4302"/>
    <x v="1"/>
    <n v="225"/>
  </r>
  <r>
    <x v="4303"/>
    <x v="1"/>
    <n v="325"/>
  </r>
  <r>
    <x v="4304"/>
    <x v="1"/>
    <n v="150"/>
  </r>
  <r>
    <x v="4305"/>
    <x v="1"/>
    <n v="400"/>
  </r>
  <r>
    <x v="4306"/>
    <x v="1"/>
    <n v="150"/>
  </r>
  <r>
    <x v="4307"/>
    <x v="1"/>
    <n v="400"/>
  </r>
  <r>
    <x v="4308"/>
    <x v="1"/>
    <n v="450"/>
  </r>
  <r>
    <x v="4309"/>
    <x v="1"/>
    <n v="550"/>
  </r>
  <r>
    <x v="4310"/>
    <x v="1"/>
    <n v="150"/>
  </r>
  <r>
    <x v="4311"/>
    <x v="1"/>
    <n v="150"/>
  </r>
  <r>
    <x v="4312"/>
    <x v="1"/>
    <n v="150"/>
  </r>
  <r>
    <x v="4313"/>
    <x v="1"/>
    <n v="150"/>
  </r>
  <r>
    <x v="4314"/>
    <x v="1"/>
    <n v="150"/>
  </r>
  <r>
    <x v="4315"/>
    <x v="1"/>
    <n v="225"/>
  </r>
  <r>
    <x v="4316"/>
    <x v="1"/>
    <n v="150"/>
  </r>
  <r>
    <x v="4317"/>
    <x v="1"/>
    <n v="150"/>
  </r>
  <r>
    <x v="4318"/>
    <x v="1"/>
    <n v="150"/>
  </r>
  <r>
    <x v="4319"/>
    <x v="1"/>
    <n v="550"/>
  </r>
  <r>
    <x v="4320"/>
    <x v="1"/>
    <n v="250"/>
  </r>
  <r>
    <x v="4321"/>
    <x v="1"/>
    <n v="150"/>
  </r>
  <r>
    <x v="4322"/>
    <x v="1"/>
    <n v="250"/>
  </r>
  <r>
    <x v="4323"/>
    <x v="1"/>
    <n v="250"/>
  </r>
  <r>
    <x v="4324"/>
    <x v="1"/>
    <n v="225"/>
  </r>
  <r>
    <x v="4325"/>
    <x v="1"/>
    <n v="175"/>
  </r>
  <r>
    <x v="4326"/>
    <x v="1"/>
    <n v="225"/>
  </r>
  <r>
    <x v="4327"/>
    <x v="1"/>
    <n v="300"/>
  </r>
  <r>
    <x v="4328"/>
    <x v="1"/>
    <n v="375"/>
  </r>
  <r>
    <x v="4329"/>
    <x v="1"/>
    <n v="250"/>
  </r>
  <r>
    <x v="4330"/>
    <x v="1"/>
    <n v="625"/>
  </r>
  <r>
    <x v="4331"/>
    <x v="1"/>
    <n v="150"/>
  </r>
  <r>
    <x v="4332"/>
    <x v="1"/>
    <n v="150"/>
  </r>
  <r>
    <x v="4333"/>
    <x v="1"/>
    <n v="150"/>
  </r>
  <r>
    <x v="4334"/>
    <x v="1"/>
    <n v="150"/>
  </r>
  <r>
    <x v="4335"/>
    <x v="1"/>
    <n v="450"/>
  </r>
  <r>
    <x v="4336"/>
    <x v="1"/>
    <n v="450"/>
  </r>
  <r>
    <x v="4337"/>
    <x v="1"/>
    <n v="375"/>
  </r>
  <r>
    <x v="4338"/>
    <x v="1"/>
    <n v="225"/>
  </r>
  <r>
    <x v="4339"/>
    <x v="1"/>
    <n v="275"/>
  </r>
  <r>
    <x v="4340"/>
    <x v="1"/>
    <n v="700"/>
  </r>
  <r>
    <x v="4341"/>
    <x v="1"/>
    <n v="775"/>
  </r>
  <r>
    <x v="4342"/>
    <x v="1"/>
    <n v="475"/>
  </r>
  <r>
    <x v="4343"/>
    <x v="1"/>
    <n v="775"/>
  </r>
  <r>
    <x v="4344"/>
    <x v="1"/>
    <n v="925"/>
  </r>
  <r>
    <x v="4345"/>
    <x v="1"/>
    <n v="250"/>
  </r>
  <r>
    <x v="4346"/>
    <x v="1"/>
    <n v="475"/>
  </r>
  <r>
    <x v="4347"/>
    <x v="1"/>
    <n v="450"/>
  </r>
  <r>
    <x v="4348"/>
    <x v="1"/>
    <n v="575"/>
  </r>
  <r>
    <x v="4349"/>
    <x v="1"/>
    <n v="250"/>
  </r>
  <r>
    <x v="4350"/>
    <x v="1"/>
    <n v="675"/>
  </r>
  <r>
    <x v="4351"/>
    <x v="1"/>
    <n v="475"/>
  </r>
  <r>
    <x v="4352"/>
    <x v="1"/>
    <n v="375"/>
  </r>
  <r>
    <x v="4353"/>
    <x v="1"/>
    <n v="650"/>
  </r>
  <r>
    <x v="4354"/>
    <x v="1"/>
    <n v="250"/>
  </r>
  <r>
    <x v="4355"/>
    <x v="1"/>
    <n v="375"/>
  </r>
  <r>
    <x v="4356"/>
    <x v="1"/>
    <n v="400"/>
  </r>
  <r>
    <x v="4357"/>
    <x v="1"/>
    <n v="275"/>
  </r>
  <r>
    <x v="4358"/>
    <x v="1"/>
    <n v="425"/>
  </r>
  <r>
    <x v="4359"/>
    <x v="1"/>
    <n v="550"/>
  </r>
  <r>
    <x v="4360"/>
    <x v="1"/>
    <n v="475"/>
  </r>
  <r>
    <x v="4361"/>
    <x v="1"/>
    <n v="900"/>
  </r>
  <r>
    <x v="4362"/>
    <x v="1"/>
    <n v="925"/>
  </r>
  <r>
    <x v="4363"/>
    <x v="1"/>
    <n v="375"/>
  </r>
  <r>
    <x v="4364"/>
    <x v="1"/>
    <n v="825"/>
  </r>
  <r>
    <x v="4365"/>
    <x v="1"/>
    <n v="700"/>
  </r>
  <r>
    <x v="4366"/>
    <x v="1"/>
    <n v="425"/>
  </r>
  <r>
    <x v="4367"/>
    <x v="1"/>
    <n v="525"/>
  </r>
  <r>
    <x v="4368"/>
    <x v="1"/>
    <n v="475"/>
  </r>
  <r>
    <x v="4369"/>
    <x v="1"/>
    <n v="425"/>
  </r>
  <r>
    <x v="4370"/>
    <x v="1"/>
    <n v="650"/>
  </r>
  <r>
    <x v="4371"/>
    <x v="1"/>
    <n v="350"/>
  </r>
  <r>
    <x v="4372"/>
    <x v="1"/>
    <n v="800"/>
  </r>
  <r>
    <x v="4373"/>
    <x v="1"/>
    <n v="425"/>
  </r>
  <r>
    <x v="4374"/>
    <x v="1"/>
    <n v="350"/>
  </r>
  <r>
    <x v="4375"/>
    <x v="1"/>
    <n v="675"/>
  </r>
  <r>
    <x v="4376"/>
    <x v="1"/>
    <n v="375"/>
  </r>
  <r>
    <x v="4377"/>
    <x v="1"/>
    <n v="950"/>
  </r>
  <r>
    <x v="4378"/>
    <x v="1"/>
    <n v="725"/>
  </r>
  <r>
    <x v="4379"/>
    <x v="1"/>
    <n v="675"/>
  </r>
  <r>
    <x v="4380"/>
    <x v="1"/>
    <n v="475"/>
  </r>
  <r>
    <x v="4381"/>
    <x v="1"/>
    <n v="725"/>
  </r>
  <r>
    <x v="4382"/>
    <x v="1"/>
    <n v="950"/>
  </r>
  <r>
    <x v="4383"/>
    <x v="1"/>
    <n v="1050"/>
  </r>
  <r>
    <x v="4384"/>
    <x v="1"/>
    <n v="350"/>
  </r>
  <r>
    <x v="4385"/>
    <x v="1"/>
    <n v="850"/>
  </r>
  <r>
    <x v="4386"/>
    <x v="1"/>
    <n v="700"/>
  </r>
  <r>
    <x v="4387"/>
    <x v="1"/>
    <n v="1250"/>
  </r>
  <r>
    <x v="4388"/>
    <x v="1"/>
    <n v="650"/>
  </r>
  <r>
    <x v="4389"/>
    <x v="1"/>
    <n v="500"/>
  </r>
  <r>
    <x v="4390"/>
    <x v="1"/>
    <n v="475"/>
  </r>
  <r>
    <x v="4391"/>
    <x v="1"/>
    <n v="850"/>
  </r>
  <r>
    <x v="4392"/>
    <x v="1"/>
    <n v="450"/>
  </r>
  <r>
    <x v="4393"/>
    <x v="1"/>
    <n v="1000"/>
  </r>
  <r>
    <x v="4394"/>
    <x v="1"/>
    <n v="800"/>
  </r>
  <r>
    <x v="4395"/>
    <x v="1"/>
    <n v="850"/>
  </r>
  <r>
    <x v="4396"/>
    <x v="1"/>
    <n v="500"/>
  </r>
  <r>
    <x v="4397"/>
    <x v="1"/>
    <n v="875"/>
  </r>
  <r>
    <x v="4398"/>
    <x v="1"/>
    <n v="1025"/>
  </r>
  <r>
    <x v="4399"/>
    <x v="1"/>
    <n v="350"/>
  </r>
  <r>
    <x v="4400"/>
    <x v="1"/>
    <n v="475"/>
  </r>
  <r>
    <x v="4401"/>
    <x v="1"/>
    <n v="300"/>
  </r>
  <r>
    <x v="4402"/>
    <x v="1"/>
    <n v="250"/>
  </r>
  <r>
    <x v="4403"/>
    <x v="1"/>
    <n v="300"/>
  </r>
  <r>
    <x v="4404"/>
    <x v="1"/>
    <n v="450"/>
  </r>
  <r>
    <x v="4405"/>
    <x v="1"/>
    <n v="800"/>
  </r>
  <r>
    <x v="4406"/>
    <x v="1"/>
    <n v="400"/>
  </r>
  <r>
    <x v="4407"/>
    <x v="1"/>
    <n v="300"/>
  </r>
  <r>
    <x v="4408"/>
    <x v="1"/>
    <n v="250"/>
  </r>
  <r>
    <x v="4409"/>
    <x v="1"/>
    <n v="300"/>
  </r>
  <r>
    <x v="4410"/>
    <x v="1"/>
    <n v="150"/>
  </r>
  <r>
    <x v="4411"/>
    <x v="1"/>
    <n v="900"/>
  </r>
  <r>
    <x v="4412"/>
    <x v="1"/>
    <n v="425"/>
  </r>
  <r>
    <x v="4413"/>
    <x v="1"/>
    <n v="375"/>
  </r>
  <r>
    <x v="4414"/>
    <x v="1"/>
    <n v="200"/>
  </r>
  <r>
    <x v="4415"/>
    <x v="1"/>
    <n v="150"/>
  </r>
  <r>
    <x v="4416"/>
    <x v="1"/>
    <n v="150"/>
  </r>
  <r>
    <x v="4417"/>
    <x v="1"/>
    <n v="275"/>
  </r>
  <r>
    <x v="4418"/>
    <x v="1"/>
    <n v="200"/>
  </r>
  <r>
    <x v="4419"/>
    <x v="1"/>
    <n v="275"/>
  </r>
  <r>
    <x v="4420"/>
    <x v="1"/>
    <n v="150"/>
  </r>
  <r>
    <x v="4421"/>
    <x v="1"/>
    <n v="250"/>
  </r>
  <r>
    <x v="4422"/>
    <x v="1"/>
    <n v="325"/>
  </r>
  <r>
    <x v="4423"/>
    <x v="1"/>
    <n v="150"/>
  </r>
  <r>
    <x v="4424"/>
    <x v="1"/>
    <n v="175"/>
  </r>
  <r>
    <x v="4425"/>
    <x v="1"/>
    <n v="0"/>
  </r>
  <r>
    <x v="4426"/>
    <x v="1"/>
    <n v="575"/>
  </r>
  <r>
    <x v="4427"/>
    <x v="1"/>
    <n v="225"/>
  </r>
  <r>
    <x v="4428"/>
    <x v="1"/>
    <n v="200"/>
  </r>
  <r>
    <x v="4429"/>
    <x v="1"/>
    <n v="225"/>
  </r>
  <r>
    <x v="4430"/>
    <x v="1"/>
    <n v="175"/>
  </r>
  <r>
    <x v="4431"/>
    <x v="1"/>
    <n v="275"/>
  </r>
  <r>
    <x v="4432"/>
    <x v="1"/>
    <n v="250"/>
  </r>
  <r>
    <x v="4433"/>
    <x v="1"/>
    <n v="150"/>
  </r>
  <r>
    <x v="4434"/>
    <x v="1"/>
    <n v="375"/>
  </r>
  <r>
    <x v="4435"/>
    <x v="1"/>
    <n v="150"/>
  </r>
  <r>
    <x v="4436"/>
    <x v="1"/>
    <n v="150"/>
  </r>
  <r>
    <x v="4437"/>
    <x v="1"/>
    <n v="150"/>
  </r>
  <r>
    <x v="4438"/>
    <x v="1"/>
    <n v="150"/>
  </r>
  <r>
    <x v="4439"/>
    <x v="1"/>
    <n v="225"/>
  </r>
  <r>
    <x v="4440"/>
    <x v="1"/>
    <n v="150"/>
  </r>
  <r>
    <x v="4441"/>
    <x v="1"/>
    <n v="150"/>
  </r>
  <r>
    <x v="4442"/>
    <x v="1"/>
    <n v="225"/>
  </r>
  <r>
    <x v="4443"/>
    <x v="1"/>
    <n v="200"/>
  </r>
  <r>
    <x v="4444"/>
    <x v="1"/>
    <n v="625"/>
  </r>
  <r>
    <x v="4445"/>
    <x v="1"/>
    <n v="275"/>
  </r>
  <r>
    <x v="4446"/>
    <x v="1"/>
    <n v="150"/>
  </r>
  <r>
    <x v="4447"/>
    <x v="1"/>
    <n v="150"/>
  </r>
  <r>
    <x v="4448"/>
    <x v="1"/>
    <n v="150"/>
  </r>
  <r>
    <x v="4449"/>
    <x v="1"/>
    <n v="525"/>
  </r>
  <r>
    <x v="4450"/>
    <x v="1"/>
    <n v="225"/>
  </r>
  <r>
    <x v="4451"/>
    <x v="1"/>
    <n v="225"/>
  </r>
  <r>
    <x v="4452"/>
    <x v="1"/>
    <n v="325"/>
  </r>
  <r>
    <x v="4453"/>
    <x v="1"/>
    <n v="175"/>
  </r>
  <r>
    <x v="4454"/>
    <x v="1"/>
    <n v="225"/>
  </r>
  <r>
    <x v="4455"/>
    <x v="1"/>
    <n v="150"/>
  </r>
  <r>
    <x v="4456"/>
    <x v="1"/>
    <n v="875"/>
  </r>
  <r>
    <x v="4457"/>
    <x v="1"/>
    <n v="875"/>
  </r>
  <r>
    <x v="4458"/>
    <x v="1"/>
    <n v="425"/>
  </r>
  <r>
    <x v="4459"/>
    <x v="1"/>
    <n v="150"/>
  </r>
  <r>
    <x v="4460"/>
    <x v="1"/>
    <n v="150"/>
  </r>
  <r>
    <x v="4461"/>
    <x v="1"/>
    <n v="150"/>
  </r>
  <r>
    <x v="4462"/>
    <x v="1"/>
    <n v="575"/>
  </r>
  <r>
    <x v="4463"/>
    <x v="1"/>
    <n v="225"/>
  </r>
  <r>
    <x v="4464"/>
    <x v="1"/>
    <n v="150"/>
  </r>
  <r>
    <x v="4465"/>
    <x v="1"/>
    <n v="250"/>
  </r>
  <r>
    <x v="4466"/>
    <x v="1"/>
    <n v="250"/>
  </r>
  <r>
    <x v="4467"/>
    <x v="1"/>
    <n v="225"/>
  </r>
  <r>
    <x v="4468"/>
    <x v="1"/>
    <n v="300"/>
  </r>
  <r>
    <x v="4469"/>
    <x v="1"/>
    <n v="250"/>
  </r>
  <r>
    <x v="4470"/>
    <x v="1"/>
    <n v="875"/>
  </r>
  <r>
    <x v="4471"/>
    <x v="1"/>
    <n v="450"/>
  </r>
  <r>
    <x v="4472"/>
    <x v="1"/>
    <n v="350"/>
  </r>
  <r>
    <x v="4473"/>
    <x v="1"/>
    <n v="625"/>
  </r>
  <r>
    <x v="4474"/>
    <x v="1"/>
    <n v="425"/>
  </r>
  <r>
    <x v="4475"/>
    <x v="1"/>
    <n v="300"/>
  </r>
  <r>
    <x v="4476"/>
    <x v="1"/>
    <n v="475"/>
  </r>
  <r>
    <x v="4477"/>
    <x v="1"/>
    <n v="325"/>
  </r>
  <r>
    <x v="4478"/>
    <x v="1"/>
    <n v="450"/>
  </r>
  <r>
    <x v="4479"/>
    <x v="1"/>
    <n v="150"/>
  </r>
  <r>
    <x v="4480"/>
    <x v="1"/>
    <n v="450"/>
  </r>
  <r>
    <x v="4481"/>
    <x v="1"/>
    <n v="700"/>
  </r>
  <r>
    <x v="4482"/>
    <x v="1"/>
    <n v="600"/>
  </r>
  <r>
    <x v="4483"/>
    <x v="1"/>
    <n v="350"/>
  </r>
  <r>
    <x v="4484"/>
    <x v="1"/>
    <n v="650"/>
  </r>
  <r>
    <x v="4485"/>
    <x v="1"/>
    <n v="150"/>
  </r>
  <r>
    <x v="4486"/>
    <x v="1"/>
    <n v="450"/>
  </r>
  <r>
    <x v="4487"/>
    <x v="1"/>
    <n v="325"/>
  </r>
  <r>
    <x v="4488"/>
    <x v="1"/>
    <n v="325"/>
  </r>
  <r>
    <x v="4489"/>
    <x v="1"/>
    <n v="225"/>
  </r>
  <r>
    <x v="4490"/>
    <x v="1"/>
    <n v="275"/>
  </r>
  <r>
    <x v="4491"/>
    <x v="1"/>
    <n v="150"/>
  </r>
  <r>
    <x v="4492"/>
    <x v="1"/>
    <n v="275"/>
  </r>
  <r>
    <x v="4493"/>
    <x v="1"/>
    <n v="200"/>
  </r>
  <r>
    <x v="4494"/>
    <x v="1"/>
    <n v="900"/>
  </r>
  <r>
    <x v="4495"/>
    <x v="1"/>
    <n v="400"/>
  </r>
  <r>
    <x v="4496"/>
    <x v="1"/>
    <n v="150"/>
  </r>
  <r>
    <x v="4497"/>
    <x v="1"/>
    <n v="150"/>
  </r>
  <r>
    <x v="4498"/>
    <x v="1"/>
    <n v="150"/>
  </r>
  <r>
    <x v="4499"/>
    <x v="1"/>
    <n v="250"/>
  </r>
  <r>
    <x v="4500"/>
    <x v="1"/>
    <n v="325"/>
  </r>
  <r>
    <x v="4501"/>
    <x v="1"/>
    <n v="275"/>
  </r>
  <r>
    <x v="4502"/>
    <x v="1"/>
    <n v="275"/>
  </r>
  <r>
    <x v="4503"/>
    <x v="1"/>
    <n v="400"/>
  </r>
  <r>
    <x v="4504"/>
    <x v="1"/>
    <n v="900"/>
  </r>
  <r>
    <x v="4505"/>
    <x v="1"/>
    <n v="650"/>
  </r>
  <r>
    <x v="4506"/>
    <x v="1"/>
    <n v="400"/>
  </r>
  <r>
    <x v="4507"/>
    <x v="1"/>
    <n v="850"/>
  </r>
  <r>
    <x v="4508"/>
    <x v="1"/>
    <n v="350"/>
  </r>
  <r>
    <x v="4509"/>
    <x v="1"/>
    <n v="500"/>
  </r>
  <r>
    <x v="4510"/>
    <x v="1"/>
    <n v="475"/>
  </r>
  <r>
    <x v="4511"/>
    <x v="1"/>
    <n v="250"/>
  </r>
  <r>
    <x v="4512"/>
    <x v="1"/>
    <n v="1650"/>
  </r>
  <r>
    <x v="4513"/>
    <x v="1"/>
    <n v="1800"/>
  </r>
  <r>
    <x v="4514"/>
    <x v="1"/>
    <n v="250"/>
  </r>
  <r>
    <x v="4515"/>
    <x v="1"/>
    <n v="550"/>
  </r>
  <r>
    <x v="4516"/>
    <x v="1"/>
    <n v="550"/>
  </r>
  <r>
    <x v="4517"/>
    <x v="1"/>
    <n v="625"/>
  </r>
  <r>
    <x v="4518"/>
    <x v="1"/>
    <n v="250"/>
  </r>
  <r>
    <x v="4519"/>
    <x v="1"/>
    <n v="550"/>
  </r>
  <r>
    <x v="4520"/>
    <x v="1"/>
    <n v="400"/>
  </r>
  <r>
    <x v="4521"/>
    <x v="1"/>
    <n v="250"/>
  </r>
  <r>
    <x v="4522"/>
    <x v="1"/>
    <n v="700"/>
  </r>
  <r>
    <x v="4523"/>
    <x v="1"/>
    <n v="475"/>
  </r>
  <r>
    <x v="4524"/>
    <x v="1"/>
    <n v="500"/>
  </r>
  <r>
    <x v="4525"/>
    <x v="1"/>
    <n v="425"/>
  </r>
  <r>
    <x v="4526"/>
    <x v="1"/>
    <n v="1200"/>
  </r>
  <r>
    <x v="4527"/>
    <x v="1"/>
    <n v="975"/>
  </r>
  <r>
    <x v="4528"/>
    <x v="1"/>
    <n v="375"/>
  </r>
  <r>
    <x v="4529"/>
    <x v="1"/>
    <n v="400"/>
  </r>
  <r>
    <x v="4530"/>
    <x v="1"/>
    <n v="325"/>
  </r>
  <r>
    <x v="4531"/>
    <x v="1"/>
    <n v="525"/>
  </r>
  <r>
    <x v="4532"/>
    <x v="1"/>
    <n v="850"/>
  </r>
  <r>
    <x v="4533"/>
    <x v="1"/>
    <n v="625"/>
  </r>
  <r>
    <x v="4534"/>
    <x v="1"/>
    <n v="775"/>
  </r>
  <r>
    <x v="4535"/>
    <x v="1"/>
    <n v="375"/>
  </r>
  <r>
    <x v="4536"/>
    <x v="1"/>
    <n v="525"/>
  </r>
  <r>
    <x v="4537"/>
    <x v="1"/>
    <n v="675"/>
  </r>
  <r>
    <x v="4538"/>
    <x v="1"/>
    <n v="375"/>
  </r>
  <r>
    <x v="4539"/>
    <x v="1"/>
    <n v="775"/>
  </r>
  <r>
    <x v="4540"/>
    <x v="1"/>
    <n v="475"/>
  </r>
  <r>
    <x v="4541"/>
    <x v="1"/>
    <n v="675"/>
  </r>
  <r>
    <x v="4542"/>
    <x v="1"/>
    <n v="775"/>
  </r>
  <r>
    <x v="4543"/>
    <x v="1"/>
    <n v="1075"/>
  </r>
  <r>
    <x v="4544"/>
    <x v="1"/>
    <n v="675"/>
  </r>
  <r>
    <x v="4545"/>
    <x v="1"/>
    <n v="775"/>
  </r>
  <r>
    <x v="4546"/>
    <x v="1"/>
    <n v="775"/>
  </r>
  <r>
    <x v="4547"/>
    <x v="1"/>
    <n v="450"/>
  </r>
  <r>
    <x v="4548"/>
    <x v="1"/>
    <n v="675"/>
  </r>
  <r>
    <x v="4549"/>
    <x v="1"/>
    <n v="375"/>
  </r>
  <r>
    <x v="4550"/>
    <x v="1"/>
    <n v="950"/>
  </r>
  <r>
    <x v="4551"/>
    <x v="1"/>
    <n v="775"/>
  </r>
  <r>
    <x v="4552"/>
    <x v="1"/>
    <n v="1475"/>
  </r>
  <r>
    <x v="4553"/>
    <x v="1"/>
    <n v="1000"/>
  </r>
  <r>
    <x v="4554"/>
    <x v="1"/>
    <n v="700"/>
  </r>
  <r>
    <x v="4555"/>
    <x v="1"/>
    <n v="550"/>
  </r>
  <r>
    <x v="4556"/>
    <x v="1"/>
    <n v="725"/>
  </r>
  <r>
    <x v="4557"/>
    <x v="1"/>
    <n v="325"/>
  </r>
  <r>
    <x v="4558"/>
    <x v="1"/>
    <n v="350"/>
  </r>
  <r>
    <x v="4559"/>
    <x v="1"/>
    <n v="850"/>
  </r>
  <r>
    <x v="4560"/>
    <x v="1"/>
    <n v="575"/>
  </r>
  <r>
    <x v="4561"/>
    <x v="1"/>
    <n v="400"/>
  </r>
  <r>
    <x v="4562"/>
    <x v="1"/>
    <n v="675"/>
  </r>
  <r>
    <x v="4563"/>
    <x v="1"/>
    <n v="650"/>
  </r>
  <r>
    <x v="4564"/>
    <x v="1"/>
    <n v="500"/>
  </r>
  <r>
    <x v="4565"/>
    <x v="1"/>
    <n v="1050"/>
  </r>
  <r>
    <x v="4566"/>
    <x v="1"/>
    <n v="925"/>
  </r>
  <r>
    <x v="4567"/>
    <x v="1"/>
    <n v="625"/>
  </r>
  <r>
    <x v="4568"/>
    <x v="1"/>
    <n v="775"/>
  </r>
  <r>
    <x v="4569"/>
    <x v="1"/>
    <n v="425"/>
  </r>
  <r>
    <x v="4570"/>
    <x v="1"/>
    <n v="375"/>
  </r>
  <r>
    <x v="4571"/>
    <x v="1"/>
    <n v="425"/>
  </r>
  <r>
    <x v="4572"/>
    <x v="1"/>
    <n v="450"/>
  </r>
  <r>
    <x v="4573"/>
    <x v="1"/>
    <n v="150"/>
  </r>
  <r>
    <x v="4574"/>
    <x v="1"/>
    <n v="150"/>
  </r>
  <r>
    <x v="4575"/>
    <x v="1"/>
    <n v="150"/>
  </r>
  <r>
    <x v="4576"/>
    <x v="1"/>
    <n v="225"/>
  </r>
  <r>
    <x v="4577"/>
    <x v="1"/>
    <n v="150"/>
  </r>
  <r>
    <x v="4578"/>
    <x v="1"/>
    <n v="250"/>
  </r>
  <r>
    <x v="4579"/>
    <x v="1"/>
    <n v="150"/>
  </r>
  <r>
    <x v="4580"/>
    <x v="1"/>
    <n v="300"/>
  </r>
  <r>
    <x v="4581"/>
    <x v="1"/>
    <n v="275"/>
  </r>
  <r>
    <x v="4582"/>
    <x v="1"/>
    <n v="425"/>
  </r>
  <r>
    <x v="4583"/>
    <x v="1"/>
    <n v="150"/>
  </r>
  <r>
    <x v="4584"/>
    <x v="1"/>
    <n v="150"/>
  </r>
  <r>
    <x v="4585"/>
    <x v="1"/>
    <n v="150"/>
  </r>
  <r>
    <x v="4586"/>
    <x v="1"/>
    <n v="150"/>
  </r>
  <r>
    <x v="4587"/>
    <x v="1"/>
    <n v="225"/>
  </r>
  <r>
    <x v="4588"/>
    <x v="1"/>
    <n v="400"/>
  </r>
  <r>
    <x v="4589"/>
    <x v="1"/>
    <n v="225"/>
  </r>
  <r>
    <x v="4590"/>
    <x v="1"/>
    <n v="225"/>
  </r>
  <r>
    <x v="4591"/>
    <x v="1"/>
    <n v="700"/>
  </r>
  <r>
    <x v="4592"/>
    <x v="1"/>
    <n v="150"/>
  </r>
  <r>
    <x v="4593"/>
    <x v="1"/>
    <n v="475"/>
  </r>
  <r>
    <x v="4594"/>
    <x v="1"/>
    <n v="150"/>
  </r>
  <r>
    <x v="4595"/>
    <x v="1"/>
    <n v="150"/>
  </r>
  <r>
    <x v="4596"/>
    <x v="1"/>
    <n v="150"/>
  </r>
  <r>
    <x v="4597"/>
    <x v="1"/>
    <n v="150"/>
  </r>
  <r>
    <x v="4598"/>
    <x v="1"/>
    <n v="625"/>
  </r>
  <r>
    <x v="4599"/>
    <x v="1"/>
    <n v="150"/>
  </r>
  <r>
    <x v="4600"/>
    <x v="1"/>
    <n v="300"/>
  </r>
  <r>
    <x v="4601"/>
    <x v="1"/>
    <n v="425"/>
  </r>
  <r>
    <x v="4602"/>
    <x v="1"/>
    <n v="325"/>
  </r>
  <r>
    <x v="4603"/>
    <x v="1"/>
    <n v="225"/>
  </r>
  <r>
    <x v="4604"/>
    <x v="1"/>
    <n v="375"/>
  </r>
  <r>
    <x v="4605"/>
    <x v="1"/>
    <n v="325"/>
  </r>
  <r>
    <x v="4606"/>
    <x v="1"/>
    <n v="600"/>
  </r>
  <r>
    <x v="4607"/>
    <x v="1"/>
    <n v="450"/>
  </r>
  <r>
    <x v="4608"/>
    <x v="1"/>
    <n v="625"/>
  </r>
  <r>
    <x v="4609"/>
    <x v="1"/>
    <n v="400"/>
  </r>
  <r>
    <x v="4610"/>
    <x v="1"/>
    <n v="225"/>
  </r>
  <r>
    <x v="4611"/>
    <x v="1"/>
    <n v="550"/>
  </r>
  <r>
    <x v="4612"/>
    <x v="1"/>
    <n v="900"/>
  </r>
  <r>
    <x v="4613"/>
    <x v="1"/>
    <n v="150"/>
  </r>
  <r>
    <x v="4614"/>
    <x v="1"/>
    <n v="250"/>
  </r>
  <r>
    <x v="4615"/>
    <x v="1"/>
    <n v="150"/>
  </r>
  <r>
    <x v="4616"/>
    <x v="1"/>
    <n v="300"/>
  </r>
  <r>
    <x v="4617"/>
    <x v="1"/>
    <n v="150"/>
  </r>
  <r>
    <x v="4618"/>
    <x v="1"/>
    <n v="150"/>
  </r>
  <r>
    <x v="4619"/>
    <x v="1"/>
    <n v="400"/>
  </r>
  <r>
    <x v="4620"/>
    <x v="1"/>
    <n v="500"/>
  </r>
  <r>
    <x v="4621"/>
    <x v="1"/>
    <n v="750"/>
  </r>
  <r>
    <x v="4622"/>
    <x v="1"/>
    <n v="150"/>
  </r>
  <r>
    <x v="4623"/>
    <x v="1"/>
    <n v="150"/>
  </r>
  <r>
    <x v="4624"/>
    <x v="1"/>
    <n v="150"/>
  </r>
  <r>
    <x v="4625"/>
    <x v="1"/>
    <n v="200"/>
  </r>
  <r>
    <x v="4626"/>
    <x v="1"/>
    <n v="350"/>
  </r>
  <r>
    <x v="4627"/>
    <x v="1"/>
    <n v="150"/>
  </r>
  <r>
    <x v="4628"/>
    <x v="1"/>
    <n v="150"/>
  </r>
  <r>
    <x v="4629"/>
    <x v="1"/>
    <n v="350"/>
  </r>
  <r>
    <x v="4630"/>
    <x v="1"/>
    <n v="200"/>
  </r>
  <r>
    <x v="4631"/>
    <x v="1"/>
    <n v="575"/>
  </r>
  <r>
    <x v="4632"/>
    <x v="1"/>
    <n v="350"/>
  </r>
  <r>
    <x v="4633"/>
    <x v="1"/>
    <n v="275"/>
  </r>
  <r>
    <x v="4634"/>
    <x v="1"/>
    <n v="425"/>
  </r>
  <r>
    <x v="4635"/>
    <x v="1"/>
    <n v="850"/>
  </r>
  <r>
    <x v="4636"/>
    <x v="1"/>
    <n v="600"/>
  </r>
  <r>
    <x v="4637"/>
    <x v="1"/>
    <n v="525"/>
  </r>
  <r>
    <x v="4638"/>
    <x v="1"/>
    <n v="450"/>
  </r>
  <r>
    <x v="4639"/>
    <x v="1"/>
    <n v="350"/>
  </r>
  <r>
    <x v="4640"/>
    <x v="1"/>
    <n v="475"/>
  </r>
  <r>
    <x v="4641"/>
    <x v="1"/>
    <n v="525"/>
  </r>
  <r>
    <x v="4642"/>
    <x v="1"/>
    <n v="650"/>
  </r>
  <r>
    <x v="4643"/>
    <x v="1"/>
    <n v="150"/>
  </r>
  <r>
    <x v="4644"/>
    <x v="1"/>
    <n v="150"/>
  </r>
  <r>
    <x v="4645"/>
    <x v="1"/>
    <n v="150"/>
  </r>
  <r>
    <x v="4646"/>
    <x v="1"/>
    <n v="150"/>
  </r>
  <r>
    <x v="4647"/>
    <x v="1"/>
    <n v="325"/>
  </r>
  <r>
    <x v="4648"/>
    <x v="1"/>
    <n v="150"/>
  </r>
  <r>
    <x v="4649"/>
    <x v="1"/>
    <n v="225"/>
  </r>
  <r>
    <x v="4650"/>
    <x v="1"/>
    <n v="550"/>
  </r>
  <r>
    <x v="4651"/>
    <x v="1"/>
    <n v="150"/>
  </r>
  <r>
    <x v="4652"/>
    <x v="1"/>
    <n v="275"/>
  </r>
  <r>
    <x v="4653"/>
    <x v="1"/>
    <n v="275"/>
  </r>
  <r>
    <x v="4654"/>
    <x v="1"/>
    <n v="275"/>
  </r>
  <r>
    <x v="4655"/>
    <x v="1"/>
    <n v="150"/>
  </r>
  <r>
    <x v="4656"/>
    <x v="1"/>
    <n v="250"/>
  </r>
  <r>
    <x v="4657"/>
    <x v="1"/>
    <n v="875"/>
  </r>
  <r>
    <x v="4658"/>
    <x v="1"/>
    <n v="850"/>
  </r>
  <r>
    <x v="4659"/>
    <x v="1"/>
    <n v="150"/>
  </r>
  <r>
    <x v="4660"/>
    <x v="1"/>
    <n v="375"/>
  </r>
  <r>
    <x v="4661"/>
    <x v="1"/>
    <n v="550"/>
  </r>
  <r>
    <x v="4662"/>
    <x v="1"/>
    <n v="75"/>
  </r>
  <r>
    <x v="4663"/>
    <x v="1"/>
    <n v="400"/>
  </r>
  <r>
    <x v="4664"/>
    <x v="1"/>
    <n v="550"/>
  </r>
  <r>
    <x v="4665"/>
    <x v="1"/>
    <n v="825"/>
  </r>
  <r>
    <x v="4666"/>
    <x v="1"/>
    <n v="725"/>
  </r>
  <r>
    <x v="4667"/>
    <x v="1"/>
    <n v="375"/>
  </r>
  <r>
    <x v="4668"/>
    <x v="1"/>
    <n v="700"/>
  </r>
  <r>
    <x v="4669"/>
    <x v="1"/>
    <n v="450"/>
  </r>
  <r>
    <x v="4670"/>
    <x v="1"/>
    <n v="250"/>
  </r>
  <r>
    <x v="4671"/>
    <x v="1"/>
    <n v="500"/>
  </r>
  <r>
    <x v="4672"/>
    <x v="1"/>
    <n v="550"/>
  </r>
  <r>
    <x v="4673"/>
    <x v="1"/>
    <n v="250"/>
  </r>
  <r>
    <x v="4674"/>
    <x v="1"/>
    <n v="575"/>
  </r>
  <r>
    <x v="4675"/>
    <x v="1"/>
    <n v="775"/>
  </r>
  <r>
    <x v="4676"/>
    <x v="1"/>
    <n v="1225"/>
  </r>
  <r>
    <x v="4677"/>
    <x v="1"/>
    <n v="550"/>
  </r>
  <r>
    <x v="4678"/>
    <x v="1"/>
    <n v="250"/>
  </r>
  <r>
    <x v="4679"/>
    <x v="1"/>
    <n v="825"/>
  </r>
  <r>
    <x v="4680"/>
    <x v="1"/>
    <n v="325"/>
  </r>
  <r>
    <x v="4681"/>
    <x v="1"/>
    <n v="800"/>
  </r>
  <r>
    <x v="4682"/>
    <x v="1"/>
    <n v="325"/>
  </r>
  <r>
    <x v="4683"/>
    <x v="1"/>
    <n v="425"/>
  </r>
  <r>
    <x v="4684"/>
    <x v="1"/>
    <n v="975"/>
  </r>
  <r>
    <x v="4685"/>
    <x v="1"/>
    <n v="575"/>
  </r>
  <r>
    <x v="4686"/>
    <x v="1"/>
    <n v="1225"/>
  </r>
  <r>
    <x v="4687"/>
    <x v="1"/>
    <n v="525"/>
  </r>
  <r>
    <x v="4688"/>
    <x v="1"/>
    <n v="1050"/>
  </r>
  <r>
    <x v="4689"/>
    <x v="1"/>
    <n v="1550"/>
  </r>
  <r>
    <x v="4690"/>
    <x v="1"/>
    <n v="1650"/>
  </r>
  <r>
    <x v="4691"/>
    <x v="1"/>
    <n v="1200"/>
  </r>
  <r>
    <x v="4692"/>
    <x v="1"/>
    <n v="775"/>
  </r>
  <r>
    <x v="4693"/>
    <x v="1"/>
    <n v="1025"/>
  </r>
  <r>
    <x v="4694"/>
    <x v="1"/>
    <n v="475"/>
  </r>
  <r>
    <x v="4695"/>
    <x v="1"/>
    <n v="650"/>
  </r>
  <r>
    <x v="4696"/>
    <x v="1"/>
    <n v="525"/>
  </r>
  <r>
    <x v="4697"/>
    <x v="1"/>
    <n v="675"/>
  </r>
  <r>
    <x v="4698"/>
    <x v="1"/>
    <n v="850"/>
  </r>
  <r>
    <x v="4699"/>
    <x v="1"/>
    <n v="475"/>
  </r>
  <r>
    <x v="4700"/>
    <x v="1"/>
    <n v="700"/>
  </r>
  <r>
    <x v="4701"/>
    <x v="1"/>
    <n v="1075"/>
  </r>
  <r>
    <x v="4702"/>
    <x v="1"/>
    <n v="375"/>
  </r>
  <r>
    <x v="4703"/>
    <x v="1"/>
    <n v="575"/>
  </r>
  <r>
    <x v="4704"/>
    <x v="1"/>
    <n v="650"/>
  </r>
  <r>
    <x v="4705"/>
    <x v="1"/>
    <n v="1125"/>
  </r>
  <r>
    <x v="4706"/>
    <x v="1"/>
    <n v="1225"/>
  </r>
  <r>
    <x v="4707"/>
    <x v="1"/>
    <n v="525"/>
  </r>
  <r>
    <x v="4708"/>
    <x v="1"/>
    <n v="650"/>
  </r>
  <r>
    <x v="4709"/>
    <x v="1"/>
    <n v="250"/>
  </r>
  <r>
    <x v="4710"/>
    <x v="1"/>
    <n v="375"/>
  </r>
  <r>
    <x v="4711"/>
    <x v="1"/>
    <n v="1100"/>
  </r>
  <r>
    <x v="4712"/>
    <x v="1"/>
    <n v="500"/>
  </r>
  <r>
    <x v="4713"/>
    <x v="1"/>
    <n v="650"/>
  </r>
  <r>
    <x v="4714"/>
    <x v="1"/>
    <n v="525"/>
  </r>
  <r>
    <x v="4715"/>
    <x v="1"/>
    <n v="600"/>
  </r>
  <r>
    <x v="4716"/>
    <x v="1"/>
    <n v="325"/>
  </r>
  <r>
    <x v="4717"/>
    <x v="1"/>
    <n v="575"/>
  </r>
  <r>
    <x v="4718"/>
    <x v="1"/>
    <n v="525"/>
  </r>
  <r>
    <x v="4719"/>
    <x v="1"/>
    <n v="725"/>
  </r>
  <r>
    <x v="4720"/>
    <x v="1"/>
    <n v="675"/>
  </r>
  <r>
    <x v="4721"/>
    <x v="1"/>
    <n v="950"/>
  </r>
  <r>
    <x v="4722"/>
    <x v="1"/>
    <n v="950"/>
  </r>
  <r>
    <x v="4723"/>
    <x v="1"/>
    <n v="875"/>
  </r>
  <r>
    <x v="4724"/>
    <x v="1"/>
    <n v="575"/>
  </r>
  <r>
    <x v="4725"/>
    <x v="1"/>
    <n v="700"/>
  </r>
  <r>
    <x v="4726"/>
    <x v="1"/>
    <n v="1000"/>
  </r>
  <r>
    <x v="4727"/>
    <x v="1"/>
    <n v="450"/>
  </r>
  <r>
    <x v="4728"/>
    <x v="1"/>
    <n v="250"/>
  </r>
  <r>
    <x v="4729"/>
    <x v="1"/>
    <n v="425"/>
  </r>
  <r>
    <x v="4730"/>
    <x v="1"/>
    <n v="425"/>
  </r>
  <r>
    <x v="4731"/>
    <x v="1"/>
    <n v="475"/>
  </r>
  <r>
    <x v="4732"/>
    <x v="1"/>
    <n v="475"/>
  </r>
  <r>
    <x v="4733"/>
    <x v="1"/>
    <n v="425"/>
  </r>
  <r>
    <x v="4734"/>
    <x v="1"/>
    <n v="400"/>
  </r>
  <r>
    <x v="4735"/>
    <x v="1"/>
    <n v="750"/>
  </r>
  <r>
    <x v="4736"/>
    <x v="1"/>
    <n v="425"/>
  </r>
  <r>
    <x v="4737"/>
    <x v="1"/>
    <n v="375"/>
  </r>
  <r>
    <x v="4738"/>
    <x v="1"/>
    <n v="450"/>
  </r>
  <r>
    <x v="4739"/>
    <x v="1"/>
    <n v="375"/>
  </r>
  <r>
    <x v="4740"/>
    <x v="1"/>
    <n v="900"/>
  </r>
  <r>
    <x v="4741"/>
    <x v="1"/>
    <n v="750"/>
  </r>
  <r>
    <x v="4742"/>
    <x v="1"/>
    <n v="425"/>
  </r>
  <r>
    <x v="4743"/>
    <x v="1"/>
    <n v="875"/>
  </r>
  <r>
    <x v="4744"/>
    <x v="1"/>
    <n v="625"/>
  </r>
  <r>
    <x v="4745"/>
    <x v="1"/>
    <n v="325"/>
  </r>
  <r>
    <x v="4746"/>
    <x v="1"/>
    <n v="450"/>
  </r>
  <r>
    <x v="4747"/>
    <x v="1"/>
    <n v="200"/>
  </r>
  <r>
    <x v="4748"/>
    <x v="1"/>
    <n v="225"/>
  </r>
  <r>
    <x v="4749"/>
    <x v="1"/>
    <n v="250"/>
  </r>
  <r>
    <x v="4750"/>
    <x v="1"/>
    <n v="350"/>
  </r>
  <r>
    <x v="4751"/>
    <x v="1"/>
    <n v="350"/>
  </r>
  <r>
    <x v="4752"/>
    <x v="1"/>
    <n v="200"/>
  </r>
  <r>
    <x v="4753"/>
    <x v="1"/>
    <n v="525"/>
  </r>
  <r>
    <x v="4754"/>
    <x v="1"/>
    <n v="600"/>
  </r>
  <r>
    <x v="4755"/>
    <x v="1"/>
    <n v="350"/>
  </r>
  <r>
    <x v="4756"/>
    <x v="1"/>
    <n v="150"/>
  </r>
  <r>
    <x v="4757"/>
    <x v="1"/>
    <n v="400"/>
  </r>
  <r>
    <x v="4758"/>
    <x v="1"/>
    <n v="425"/>
  </r>
  <r>
    <x v="4759"/>
    <x v="1"/>
    <n v="225"/>
  </r>
  <r>
    <x v="4760"/>
    <x v="1"/>
    <n v="175"/>
  </r>
  <r>
    <x v="4761"/>
    <x v="1"/>
    <n v="150"/>
  </r>
  <r>
    <x v="4762"/>
    <x v="1"/>
    <n v="150"/>
  </r>
  <r>
    <x v="4763"/>
    <x v="1"/>
    <n v="725"/>
  </r>
  <r>
    <x v="4764"/>
    <x v="1"/>
    <n v="275"/>
  </r>
  <r>
    <x v="4765"/>
    <x v="1"/>
    <n v="525"/>
  </r>
  <r>
    <x v="4766"/>
    <x v="1"/>
    <n v="475"/>
  </r>
  <r>
    <x v="4767"/>
    <x v="1"/>
    <n v="400"/>
  </r>
  <r>
    <x v="4768"/>
    <x v="1"/>
    <n v="375"/>
  </r>
  <r>
    <x v="4769"/>
    <x v="1"/>
    <n v="300"/>
  </r>
  <r>
    <x v="4770"/>
    <x v="1"/>
    <n v="900"/>
  </r>
  <r>
    <x v="4771"/>
    <x v="1"/>
    <n v="200"/>
  </r>
  <r>
    <x v="4772"/>
    <x v="1"/>
    <n v="575"/>
  </r>
  <r>
    <x v="4773"/>
    <x v="1"/>
    <n v="625"/>
  </r>
  <r>
    <x v="4774"/>
    <x v="1"/>
    <n v="150"/>
  </r>
  <r>
    <x v="4775"/>
    <x v="1"/>
    <n v="150"/>
  </r>
  <r>
    <x v="4776"/>
    <x v="1"/>
    <n v="300"/>
  </r>
  <r>
    <x v="4777"/>
    <x v="1"/>
    <n v="600"/>
  </r>
  <r>
    <x v="4778"/>
    <x v="1"/>
    <n v="650"/>
  </r>
  <r>
    <x v="4779"/>
    <x v="1"/>
    <n v="150"/>
  </r>
  <r>
    <x v="4780"/>
    <x v="1"/>
    <n v="150"/>
  </r>
  <r>
    <x v="4781"/>
    <x v="1"/>
    <n v="250"/>
  </r>
  <r>
    <x v="4782"/>
    <x v="1"/>
    <n v="325"/>
  </r>
  <r>
    <x v="4783"/>
    <x v="1"/>
    <n v="525"/>
  </r>
  <r>
    <x v="4784"/>
    <x v="1"/>
    <n v="150"/>
  </r>
  <r>
    <x v="4785"/>
    <x v="1"/>
    <n v="475"/>
  </r>
  <r>
    <x v="4786"/>
    <x v="1"/>
    <n v="150"/>
  </r>
  <r>
    <x v="4787"/>
    <x v="1"/>
    <n v="150"/>
  </r>
  <r>
    <x v="4788"/>
    <x v="1"/>
    <n v="150"/>
  </r>
  <r>
    <x v="4789"/>
    <x v="1"/>
    <n v="150"/>
  </r>
  <r>
    <x v="4790"/>
    <x v="1"/>
    <n v="150"/>
  </r>
  <r>
    <x v="4791"/>
    <x v="1"/>
    <n v="675"/>
  </r>
  <r>
    <x v="4792"/>
    <x v="1"/>
    <n v="150"/>
  </r>
  <r>
    <x v="4793"/>
    <x v="1"/>
    <n v="400"/>
  </r>
  <r>
    <x v="4794"/>
    <x v="1"/>
    <n v="475"/>
  </r>
  <r>
    <x v="4795"/>
    <x v="1"/>
    <n v="225"/>
  </r>
  <r>
    <x v="4796"/>
    <x v="1"/>
    <n v="300"/>
  </r>
  <r>
    <x v="4797"/>
    <x v="1"/>
    <n v="275"/>
  </r>
  <r>
    <x v="4798"/>
    <x v="1"/>
    <n v="250"/>
  </r>
  <r>
    <x v="4799"/>
    <x v="1"/>
    <n v="300"/>
  </r>
  <r>
    <x v="4800"/>
    <x v="1"/>
    <n v="300"/>
  </r>
  <r>
    <x v="4801"/>
    <x v="1"/>
    <n v="700"/>
  </r>
  <r>
    <x v="4802"/>
    <x v="1"/>
    <n v="150"/>
  </r>
  <r>
    <x v="4803"/>
    <x v="1"/>
    <n v="650"/>
  </r>
  <r>
    <x v="4804"/>
    <x v="1"/>
    <n v="500"/>
  </r>
  <r>
    <x v="4805"/>
    <x v="1"/>
    <n v="600"/>
  </r>
  <r>
    <x v="4806"/>
    <x v="1"/>
    <n v="800"/>
  </r>
  <r>
    <x v="4807"/>
    <x v="1"/>
    <n v="425"/>
  </r>
  <r>
    <x v="4808"/>
    <x v="1"/>
    <n v="150"/>
  </r>
  <r>
    <x v="4809"/>
    <x v="1"/>
    <n v="150"/>
  </r>
  <r>
    <x v="4810"/>
    <x v="1"/>
    <n v="150"/>
  </r>
  <r>
    <x v="4811"/>
    <x v="1"/>
    <n v="575"/>
  </r>
  <r>
    <x v="4812"/>
    <x v="1"/>
    <n v="325"/>
  </r>
  <r>
    <x v="4813"/>
    <x v="1"/>
    <n v="325"/>
  </r>
  <r>
    <x v="4814"/>
    <x v="1"/>
    <n v="200"/>
  </r>
  <r>
    <x v="4815"/>
    <x v="1"/>
    <n v="175"/>
  </r>
  <r>
    <x v="4816"/>
    <x v="1"/>
    <n v="150"/>
  </r>
  <r>
    <x v="4817"/>
    <x v="1"/>
    <n v="200"/>
  </r>
  <r>
    <x v="4818"/>
    <x v="1"/>
    <n v="300"/>
  </r>
  <r>
    <x v="4819"/>
    <x v="1"/>
    <n v="150"/>
  </r>
  <r>
    <x v="4820"/>
    <x v="1"/>
    <n v="150"/>
  </r>
  <r>
    <x v="4821"/>
    <x v="1"/>
    <n v="150"/>
  </r>
  <r>
    <x v="4822"/>
    <x v="1"/>
    <n v="225"/>
  </r>
  <r>
    <x v="4823"/>
    <x v="1"/>
    <n v="800"/>
  </r>
  <r>
    <x v="4824"/>
    <x v="1"/>
    <n v="150"/>
  </r>
  <r>
    <x v="4825"/>
    <x v="1"/>
    <n v="400"/>
  </r>
  <r>
    <x v="4826"/>
    <x v="1"/>
    <n v="375"/>
  </r>
  <r>
    <x v="4827"/>
    <x v="1"/>
    <n v="250"/>
  </r>
  <r>
    <x v="4828"/>
    <x v="1"/>
    <n v="425"/>
  </r>
  <r>
    <x v="4829"/>
    <x v="1"/>
    <n v="425"/>
  </r>
  <r>
    <x v="4830"/>
    <x v="1"/>
    <n v="500"/>
  </r>
  <r>
    <x v="4831"/>
    <x v="1"/>
    <n v="275"/>
  </r>
  <r>
    <x v="4832"/>
    <x v="1"/>
    <n v="250"/>
  </r>
  <r>
    <x v="4833"/>
    <x v="1"/>
    <n v="150"/>
  </r>
  <r>
    <x v="4834"/>
    <x v="1"/>
    <n v="200"/>
  </r>
  <r>
    <x v="4835"/>
    <x v="1"/>
    <n v="325"/>
  </r>
  <r>
    <x v="4836"/>
    <x v="1"/>
    <n v="375"/>
  </r>
  <r>
    <x v="4837"/>
    <x v="1"/>
    <n v="150"/>
  </r>
  <r>
    <x v="4838"/>
    <x v="1"/>
    <n v="300"/>
  </r>
  <r>
    <x v="4839"/>
    <x v="1"/>
    <n v="325"/>
  </r>
  <r>
    <x v="4840"/>
    <x v="1"/>
    <n v="150"/>
  </r>
  <r>
    <x v="4841"/>
    <x v="1"/>
    <n v="250"/>
  </r>
  <r>
    <x v="4842"/>
    <x v="1"/>
    <n v="150"/>
  </r>
  <r>
    <x v="4843"/>
    <x v="1"/>
    <n v="150"/>
  </r>
  <r>
    <x v="4844"/>
    <x v="1"/>
    <n v="650"/>
  </r>
  <r>
    <x v="4845"/>
    <x v="1"/>
    <n v="300"/>
  </r>
  <r>
    <x v="4846"/>
    <x v="1"/>
    <n v="600"/>
  </r>
  <r>
    <x v="4847"/>
    <x v="1"/>
    <n v="725"/>
  </r>
  <r>
    <x v="4848"/>
    <x v="1"/>
    <n v="825"/>
  </r>
  <r>
    <x v="4849"/>
    <x v="1"/>
    <n v="350"/>
  </r>
  <r>
    <x v="4850"/>
    <x v="1"/>
    <n v="525"/>
  </r>
  <r>
    <x v="4851"/>
    <x v="1"/>
    <n v="525"/>
  </r>
  <r>
    <x v="4852"/>
    <x v="1"/>
    <n v="675"/>
  </r>
  <r>
    <x v="4853"/>
    <x v="1"/>
    <n v="525"/>
  </r>
  <r>
    <x v="4854"/>
    <x v="1"/>
    <n v="800"/>
  </r>
  <r>
    <x v="4855"/>
    <x v="1"/>
    <n v="475"/>
  </r>
  <r>
    <x v="4856"/>
    <x v="1"/>
    <n v="275"/>
  </r>
  <r>
    <x v="4857"/>
    <x v="1"/>
    <n v="800"/>
  </r>
  <r>
    <x v="4858"/>
    <x v="1"/>
    <n v="250"/>
  </r>
  <r>
    <x v="4859"/>
    <x v="1"/>
    <n v="250"/>
  </r>
  <r>
    <x v="4860"/>
    <x v="1"/>
    <n v="250"/>
  </r>
  <r>
    <x v="4861"/>
    <x v="1"/>
    <n v="975"/>
  </r>
  <r>
    <x v="4862"/>
    <x v="1"/>
    <n v="400"/>
  </r>
  <r>
    <x v="4863"/>
    <x v="1"/>
    <n v="575"/>
  </r>
  <r>
    <x v="4864"/>
    <x v="1"/>
    <n v="325"/>
  </r>
  <r>
    <x v="4865"/>
    <x v="1"/>
    <n v="700"/>
  </r>
  <r>
    <x v="4866"/>
    <x v="1"/>
    <n v="475"/>
  </r>
  <r>
    <x v="4867"/>
    <x v="1"/>
    <n v="725"/>
  </r>
  <r>
    <x v="4868"/>
    <x v="1"/>
    <n v="825"/>
  </r>
  <r>
    <x v="4869"/>
    <x v="1"/>
    <n v="825"/>
  </r>
  <r>
    <x v="4870"/>
    <x v="1"/>
    <n v="925"/>
  </r>
  <r>
    <x v="4871"/>
    <x v="1"/>
    <n v="575"/>
  </r>
  <r>
    <x v="4872"/>
    <x v="1"/>
    <n v="850"/>
  </r>
  <r>
    <x v="4873"/>
    <x v="1"/>
    <n v="450"/>
  </r>
  <r>
    <x v="4874"/>
    <x v="1"/>
    <n v="475"/>
  </r>
  <r>
    <x v="4875"/>
    <x v="1"/>
    <n v="600"/>
  </r>
  <r>
    <x v="4876"/>
    <x v="1"/>
    <n v="800"/>
  </r>
  <r>
    <x v="4877"/>
    <x v="1"/>
    <n v="475"/>
  </r>
  <r>
    <x v="4878"/>
    <x v="1"/>
    <n v="1250"/>
  </r>
  <r>
    <x v="4879"/>
    <x v="1"/>
    <n v="800"/>
  </r>
  <r>
    <x v="4880"/>
    <x v="1"/>
    <n v="750"/>
  </r>
  <r>
    <x v="4881"/>
    <x v="1"/>
    <n v="575"/>
  </r>
  <r>
    <x v="4882"/>
    <x v="1"/>
    <n v="725"/>
  </r>
  <r>
    <x v="4883"/>
    <x v="1"/>
    <n v="475"/>
  </r>
  <r>
    <x v="4884"/>
    <x v="1"/>
    <n v="675"/>
  </r>
  <r>
    <x v="4885"/>
    <x v="1"/>
    <n v="900"/>
  </r>
  <r>
    <x v="4886"/>
    <x v="1"/>
    <n v="575"/>
  </r>
  <r>
    <x v="4887"/>
    <x v="1"/>
    <n v="575"/>
  </r>
  <r>
    <x v="4888"/>
    <x v="1"/>
    <n v="250"/>
  </r>
  <r>
    <x v="4889"/>
    <x v="1"/>
    <n v="250"/>
  </r>
  <r>
    <x v="4890"/>
    <x v="1"/>
    <n v="675"/>
  </r>
  <r>
    <x v="4891"/>
    <x v="1"/>
    <n v="250"/>
  </r>
  <r>
    <x v="4892"/>
    <x v="1"/>
    <n v="750"/>
  </r>
  <r>
    <x v="4893"/>
    <x v="1"/>
    <n v="825"/>
  </r>
  <r>
    <x v="4894"/>
    <x v="1"/>
    <n v="375"/>
  </r>
  <r>
    <x v="4895"/>
    <x v="1"/>
    <n v="700"/>
  </r>
  <r>
    <x v="4896"/>
    <x v="1"/>
    <n v="1150"/>
  </r>
  <r>
    <x v="4897"/>
    <x v="1"/>
    <n v="1000"/>
  </r>
  <r>
    <x v="4898"/>
    <x v="1"/>
    <n v="625"/>
  </r>
  <r>
    <x v="4899"/>
    <x v="1"/>
    <n v="900"/>
  </r>
  <r>
    <x v="4900"/>
    <x v="1"/>
    <n v="300"/>
  </r>
  <r>
    <x v="4901"/>
    <x v="1"/>
    <n v="275"/>
  </r>
  <r>
    <x v="4902"/>
    <x v="1"/>
    <n v="150"/>
  </r>
  <r>
    <x v="4903"/>
    <x v="1"/>
    <n v="325"/>
  </r>
  <r>
    <x v="4904"/>
    <x v="1"/>
    <n v="200"/>
  </r>
  <r>
    <x v="4905"/>
    <x v="1"/>
    <n v="475"/>
  </r>
  <r>
    <x v="4906"/>
    <x v="1"/>
    <n v="200"/>
  </r>
  <r>
    <x v="4907"/>
    <x v="1"/>
    <n v="400"/>
  </r>
  <r>
    <x v="4908"/>
    <x v="1"/>
    <n v="350"/>
  </r>
  <r>
    <x v="4909"/>
    <x v="1"/>
    <n v="375"/>
  </r>
  <r>
    <x v="4910"/>
    <x v="1"/>
    <n v="150"/>
  </r>
  <r>
    <x v="4911"/>
    <x v="1"/>
    <n v="150"/>
  </r>
  <r>
    <x v="4912"/>
    <x v="1"/>
    <n v="150"/>
  </r>
  <r>
    <x v="4913"/>
    <x v="1"/>
    <n v="475"/>
  </r>
  <r>
    <x v="4914"/>
    <x v="1"/>
    <n v="300"/>
  </r>
  <r>
    <x v="4915"/>
    <x v="1"/>
    <n v="625"/>
  </r>
  <r>
    <x v="4916"/>
    <x v="1"/>
    <n v="400"/>
  </r>
  <r>
    <x v="4917"/>
    <x v="1"/>
    <n v="150"/>
  </r>
  <r>
    <x v="4918"/>
    <x v="1"/>
    <n v="175"/>
  </r>
  <r>
    <x v="4919"/>
    <x v="1"/>
    <n v="275"/>
  </r>
  <r>
    <x v="4920"/>
    <x v="1"/>
    <n v="250"/>
  </r>
  <r>
    <x v="4921"/>
    <x v="1"/>
    <n v="250"/>
  </r>
  <r>
    <x v="4922"/>
    <x v="1"/>
    <n v="800"/>
  </r>
  <r>
    <x v="4923"/>
    <x v="1"/>
    <n v="300"/>
  </r>
  <r>
    <x v="4924"/>
    <x v="1"/>
    <n v="150"/>
  </r>
  <r>
    <x v="4925"/>
    <x v="1"/>
    <n v="150"/>
  </r>
  <r>
    <x v="4926"/>
    <x v="1"/>
    <n v="150"/>
  </r>
  <r>
    <x v="4927"/>
    <x v="1"/>
    <n v="150"/>
  </r>
  <r>
    <x v="4928"/>
    <x v="1"/>
    <n v="150"/>
  </r>
  <r>
    <x v="4929"/>
    <x v="1"/>
    <n v="300"/>
  </r>
  <r>
    <x v="4930"/>
    <x v="1"/>
    <n v="300"/>
  </r>
  <r>
    <x v="4931"/>
    <x v="1"/>
    <n v="300"/>
  </r>
  <r>
    <x v="4932"/>
    <x v="1"/>
    <n v="300"/>
  </r>
  <r>
    <x v="4933"/>
    <x v="1"/>
    <n v="675"/>
  </r>
  <r>
    <x v="4934"/>
    <x v="1"/>
    <n v="400"/>
  </r>
  <r>
    <x v="4935"/>
    <x v="1"/>
    <n v="300"/>
  </r>
  <r>
    <x v="4936"/>
    <x v="1"/>
    <n v="625"/>
  </r>
  <r>
    <x v="4937"/>
    <x v="1"/>
    <n v="150"/>
  </r>
  <r>
    <x v="4938"/>
    <x v="1"/>
    <n v="500"/>
  </r>
  <r>
    <x v="4939"/>
    <x v="1"/>
    <n v="425"/>
  </r>
  <r>
    <x v="4940"/>
    <x v="1"/>
    <n v="300"/>
  </r>
  <r>
    <x v="4941"/>
    <x v="1"/>
    <n v="350"/>
  </r>
  <r>
    <x v="4942"/>
    <x v="1"/>
    <n v="275"/>
  </r>
  <r>
    <x v="4943"/>
    <x v="1"/>
    <n v="150"/>
  </r>
  <r>
    <x v="4944"/>
    <x v="1"/>
    <n v="850"/>
  </r>
  <r>
    <x v="4945"/>
    <x v="1"/>
    <n v="250"/>
  </r>
  <r>
    <x v="4946"/>
    <x v="1"/>
    <n v="675"/>
  </r>
  <r>
    <x v="4947"/>
    <x v="1"/>
    <n v="350"/>
  </r>
  <r>
    <x v="4948"/>
    <x v="1"/>
    <n v="300"/>
  </r>
  <r>
    <x v="4949"/>
    <x v="1"/>
    <n v="675"/>
  </r>
  <r>
    <x v="4950"/>
    <x v="1"/>
    <n v="550"/>
  </r>
  <r>
    <x v="4951"/>
    <x v="1"/>
    <n v="225"/>
  </r>
  <r>
    <x v="4952"/>
    <x v="1"/>
    <n v="175"/>
  </r>
  <r>
    <x v="4953"/>
    <x v="1"/>
    <n v="475"/>
  </r>
  <r>
    <x v="4954"/>
    <x v="1"/>
    <n v="575"/>
  </r>
  <r>
    <x v="4955"/>
    <x v="1"/>
    <n v="475"/>
  </r>
  <r>
    <x v="4956"/>
    <x v="1"/>
    <n v="175"/>
  </r>
  <r>
    <x v="4957"/>
    <x v="1"/>
    <n v="0"/>
  </r>
  <r>
    <x v="4958"/>
    <x v="1"/>
    <n v="0"/>
  </r>
  <r>
    <x v="4959"/>
    <x v="1"/>
    <n v="850"/>
  </r>
  <r>
    <x v="4960"/>
    <x v="1"/>
    <n v="250"/>
  </r>
  <r>
    <x v="4961"/>
    <x v="1"/>
    <n v="950"/>
  </r>
  <r>
    <x v="4962"/>
    <x v="1"/>
    <n v="150"/>
  </r>
  <r>
    <x v="4963"/>
    <x v="1"/>
    <n v="275"/>
  </r>
  <r>
    <x v="4964"/>
    <x v="1"/>
    <n v="150"/>
  </r>
  <r>
    <x v="4965"/>
    <x v="1"/>
    <n v="300"/>
  </r>
  <r>
    <x v="4966"/>
    <x v="1"/>
    <n v="175"/>
  </r>
  <r>
    <x v="4967"/>
    <x v="1"/>
    <n v="175"/>
  </r>
  <r>
    <x v="4968"/>
    <x v="1"/>
    <n v="300"/>
  </r>
  <r>
    <x v="4969"/>
    <x v="1"/>
    <n v="425"/>
  </r>
  <r>
    <x v="4970"/>
    <x v="1"/>
    <n v="150"/>
  </r>
  <r>
    <x v="4971"/>
    <x v="1"/>
    <n v="325"/>
  </r>
  <r>
    <x v="4972"/>
    <x v="1"/>
    <n v="800"/>
  </r>
  <r>
    <x v="4973"/>
    <x v="1"/>
    <n v="925"/>
  </r>
  <r>
    <x v="4974"/>
    <x v="1"/>
    <n v="150"/>
  </r>
  <r>
    <x v="4975"/>
    <x v="1"/>
    <n v="350"/>
  </r>
  <r>
    <x v="4976"/>
    <x v="1"/>
    <n v="175"/>
  </r>
  <r>
    <x v="4977"/>
    <x v="1"/>
    <n v="700"/>
  </r>
  <r>
    <x v="4978"/>
    <x v="1"/>
    <n v="200"/>
  </r>
  <r>
    <x v="4979"/>
    <x v="1"/>
    <n v="225"/>
  </r>
  <r>
    <x v="4980"/>
    <x v="1"/>
    <n v="275"/>
  </r>
  <r>
    <x v="4981"/>
    <x v="1"/>
    <n v="350"/>
  </r>
  <r>
    <x v="4982"/>
    <x v="1"/>
    <n v="325"/>
  </r>
  <r>
    <x v="4983"/>
    <x v="1"/>
    <n v="150"/>
  </r>
  <r>
    <x v="4984"/>
    <x v="1"/>
    <n v="150"/>
  </r>
  <r>
    <x v="4985"/>
    <x v="1"/>
    <n v="700"/>
  </r>
  <r>
    <x v="4986"/>
    <x v="1"/>
    <n v="1250"/>
  </r>
  <r>
    <x v="4987"/>
    <x v="1"/>
    <n v="550"/>
  </r>
  <r>
    <x v="4988"/>
    <x v="1"/>
    <n v="1000"/>
  </r>
  <r>
    <x v="4989"/>
    <x v="1"/>
    <n v="375"/>
  </r>
  <r>
    <x v="4990"/>
    <x v="1"/>
    <n v="925"/>
  </r>
  <r>
    <x v="4991"/>
    <x v="1"/>
    <n v="900"/>
  </r>
  <r>
    <x v="4992"/>
    <x v="1"/>
    <n v="675"/>
  </r>
  <r>
    <x v="4993"/>
    <x v="1"/>
    <n v="500"/>
  </r>
  <r>
    <x v="4994"/>
    <x v="1"/>
    <n v="775"/>
  </r>
  <r>
    <x v="4995"/>
    <x v="1"/>
    <n v="1025"/>
  </r>
  <r>
    <x v="4996"/>
    <x v="1"/>
    <n v="1150"/>
  </r>
  <r>
    <x v="4997"/>
    <x v="1"/>
    <n v="550"/>
  </r>
  <r>
    <x v="4998"/>
    <x v="1"/>
    <n v="400"/>
  </r>
  <r>
    <x v="4999"/>
    <x v="1"/>
    <n v="500"/>
  </r>
  <r>
    <x v="5000"/>
    <x v="1"/>
    <n v="450"/>
  </r>
  <r>
    <x v="5001"/>
    <x v="1"/>
    <n v="625"/>
  </r>
  <r>
    <x v="5002"/>
    <x v="1"/>
    <n v="450"/>
  </r>
  <r>
    <x v="5003"/>
    <x v="1"/>
    <n v="525"/>
  </r>
  <r>
    <x v="5004"/>
    <x v="1"/>
    <n v="725"/>
  </r>
  <r>
    <x v="5005"/>
    <x v="1"/>
    <n v="325"/>
  </r>
  <r>
    <x v="5006"/>
    <x v="1"/>
    <n v="600"/>
  </r>
  <r>
    <x v="5007"/>
    <x v="1"/>
    <n v="825"/>
  </r>
  <r>
    <x v="5008"/>
    <x v="1"/>
    <n v="475"/>
  </r>
  <r>
    <x v="5009"/>
    <x v="1"/>
    <n v="600"/>
  </r>
  <r>
    <x v="5010"/>
    <x v="1"/>
    <n v="250"/>
  </r>
  <r>
    <x v="5011"/>
    <x v="1"/>
    <n v="1050"/>
  </r>
  <r>
    <x v="5012"/>
    <x v="1"/>
    <n v="525"/>
  </r>
  <r>
    <x v="5013"/>
    <x v="1"/>
    <n v="325"/>
  </r>
  <r>
    <x v="5014"/>
    <x v="1"/>
    <n v="425"/>
  </r>
  <r>
    <x v="5015"/>
    <x v="1"/>
    <n v="675"/>
  </r>
  <r>
    <x v="5016"/>
    <x v="1"/>
    <n v="550"/>
  </r>
  <r>
    <x v="5017"/>
    <x v="1"/>
    <n v="525"/>
  </r>
  <r>
    <x v="5018"/>
    <x v="1"/>
    <n v="800"/>
  </r>
  <r>
    <x v="5019"/>
    <x v="1"/>
    <n v="250"/>
  </r>
  <r>
    <x v="5020"/>
    <x v="1"/>
    <n v="250"/>
  </r>
  <r>
    <x v="5021"/>
    <x v="1"/>
    <n v="1000"/>
  </r>
  <r>
    <x v="5022"/>
    <x v="1"/>
    <n v="775"/>
  </r>
  <r>
    <x v="5023"/>
    <x v="1"/>
    <n v="250"/>
  </r>
  <r>
    <x v="5024"/>
    <x v="1"/>
    <n v="925"/>
  </r>
  <r>
    <x v="5025"/>
    <x v="1"/>
    <n v="600"/>
  </r>
  <r>
    <x v="5026"/>
    <x v="1"/>
    <n v="1050"/>
  </r>
  <r>
    <x v="5027"/>
    <x v="1"/>
    <n v="475"/>
  </r>
  <r>
    <x v="5028"/>
    <x v="1"/>
    <n v="850"/>
  </r>
  <r>
    <x v="5029"/>
    <x v="1"/>
    <n v="650"/>
  </r>
  <r>
    <x v="5030"/>
    <x v="1"/>
    <n v="475"/>
  </r>
  <r>
    <x v="5031"/>
    <x v="1"/>
    <n v="750"/>
  </r>
  <r>
    <x v="5032"/>
    <x v="1"/>
    <n v="700"/>
  </r>
  <r>
    <x v="5033"/>
    <x v="1"/>
    <n v="975"/>
  </r>
  <r>
    <x v="5034"/>
    <x v="1"/>
    <n v="900"/>
  </r>
  <r>
    <x v="5035"/>
    <x v="1"/>
    <n v="450"/>
  </r>
  <r>
    <x v="5036"/>
    <x v="1"/>
    <n v="850"/>
  </r>
  <r>
    <x v="5037"/>
    <x v="1"/>
    <n v="675"/>
  </r>
  <r>
    <x v="5038"/>
    <x v="1"/>
    <n v="600"/>
  </r>
  <r>
    <x v="5039"/>
    <x v="1"/>
    <n v="850"/>
  </r>
  <r>
    <x v="5040"/>
    <x v="1"/>
    <n v="675"/>
  </r>
  <r>
    <x v="5041"/>
    <x v="1"/>
    <n v="475"/>
  </r>
  <r>
    <x v="5042"/>
    <x v="1"/>
    <n v="1075"/>
  </r>
  <r>
    <x v="5043"/>
    <x v="1"/>
    <n v="950"/>
  </r>
  <r>
    <x v="5044"/>
    <x v="1"/>
    <n v="750"/>
  </r>
  <r>
    <x v="5045"/>
    <x v="1"/>
    <n v="400"/>
  </r>
  <r>
    <x v="5046"/>
    <x v="1"/>
    <n v="675"/>
  </r>
  <r>
    <x v="5047"/>
    <x v="1"/>
    <n v="100"/>
  </r>
  <r>
    <x v="5048"/>
    <x v="1"/>
    <n v="525"/>
  </r>
  <r>
    <x v="5049"/>
    <x v="1"/>
    <n v="875"/>
  </r>
  <r>
    <x v="5050"/>
    <x v="1"/>
    <n v="1000"/>
  </r>
  <r>
    <x v="5051"/>
    <x v="1"/>
    <n v="1025"/>
  </r>
  <r>
    <x v="5052"/>
    <x v="1"/>
    <n v="700"/>
  </r>
  <r>
    <x v="5053"/>
    <x v="1"/>
    <n v="1050"/>
  </r>
  <r>
    <x v="5054"/>
    <x v="1"/>
    <n v="700"/>
  </r>
  <r>
    <x v="5055"/>
    <x v="1"/>
    <n v="250"/>
  </r>
  <r>
    <x v="5056"/>
    <x v="1"/>
    <n v="900"/>
  </r>
  <r>
    <x v="5057"/>
    <x v="1"/>
    <n v="550"/>
  </r>
  <r>
    <x v="5058"/>
    <x v="1"/>
    <n v="150"/>
  </r>
  <r>
    <x v="5059"/>
    <x v="1"/>
    <n v="325"/>
  </r>
  <r>
    <x v="5060"/>
    <x v="1"/>
    <n v="250"/>
  </r>
  <r>
    <x v="5061"/>
    <x v="1"/>
    <n v="150"/>
  </r>
  <r>
    <x v="5062"/>
    <x v="1"/>
    <n v="225"/>
  </r>
  <r>
    <x v="5063"/>
    <x v="1"/>
    <n v="250"/>
  </r>
  <r>
    <x v="5064"/>
    <x v="1"/>
    <n v="275"/>
  </r>
  <r>
    <x v="5065"/>
    <x v="1"/>
    <n v="550"/>
  </r>
  <r>
    <x v="5066"/>
    <x v="1"/>
    <n v="425"/>
  </r>
  <r>
    <x v="5067"/>
    <x v="1"/>
    <n v="525"/>
  </r>
  <r>
    <x v="5068"/>
    <x v="1"/>
    <n v="200"/>
  </r>
  <r>
    <x v="5069"/>
    <x v="1"/>
    <n v="700"/>
  </r>
  <r>
    <x v="5070"/>
    <x v="1"/>
    <n v="150"/>
  </r>
  <r>
    <x v="5071"/>
    <x v="1"/>
    <n v="325"/>
  </r>
  <r>
    <x v="5072"/>
    <x v="1"/>
    <n v="300"/>
  </r>
  <r>
    <x v="5073"/>
    <x v="1"/>
    <n v="150"/>
  </r>
  <r>
    <x v="5074"/>
    <x v="1"/>
    <n v="375"/>
  </r>
  <r>
    <x v="5075"/>
    <x v="1"/>
    <n v="150"/>
  </r>
  <r>
    <x v="5076"/>
    <x v="1"/>
    <n v="425"/>
  </r>
  <r>
    <x v="5077"/>
    <x v="1"/>
    <n v="1050"/>
  </r>
  <r>
    <x v="5078"/>
    <x v="1"/>
    <n v="600"/>
  </r>
  <r>
    <x v="5079"/>
    <x v="1"/>
    <n v="200"/>
  </r>
  <r>
    <x v="5080"/>
    <x v="1"/>
    <n v="225"/>
  </r>
  <r>
    <x v="5081"/>
    <x v="1"/>
    <n v="300"/>
  </r>
  <r>
    <x v="5082"/>
    <x v="1"/>
    <n v="375"/>
  </r>
  <r>
    <x v="5083"/>
    <x v="1"/>
    <n v="375"/>
  </r>
  <r>
    <x v="5084"/>
    <x v="1"/>
    <n v="400"/>
  </r>
  <r>
    <x v="5085"/>
    <x v="1"/>
    <n v="475"/>
  </r>
  <r>
    <x v="5086"/>
    <x v="1"/>
    <n v="200"/>
  </r>
  <r>
    <x v="5087"/>
    <x v="1"/>
    <n v="225"/>
  </r>
  <r>
    <x v="5088"/>
    <x v="1"/>
    <n v="200"/>
  </r>
  <r>
    <x v="5089"/>
    <x v="1"/>
    <n v="150"/>
  </r>
  <r>
    <x v="5090"/>
    <x v="1"/>
    <n v="300"/>
  </r>
  <r>
    <x v="5091"/>
    <x v="1"/>
    <n v="150"/>
  </r>
  <r>
    <x v="5092"/>
    <x v="1"/>
    <n v="150"/>
  </r>
  <r>
    <x v="5093"/>
    <x v="1"/>
    <n v="150"/>
  </r>
  <r>
    <x v="5094"/>
    <x v="1"/>
    <n v="275"/>
  </r>
  <r>
    <x v="5095"/>
    <x v="1"/>
    <n v="550"/>
  </r>
  <r>
    <x v="5096"/>
    <x v="1"/>
    <n v="150"/>
  </r>
  <r>
    <x v="5097"/>
    <x v="1"/>
    <n v="600"/>
  </r>
  <r>
    <x v="5098"/>
    <x v="1"/>
    <n v="775"/>
  </r>
  <r>
    <x v="5099"/>
    <x v="1"/>
    <n v="775"/>
  </r>
  <r>
    <x v="5100"/>
    <x v="1"/>
    <n v="350"/>
  </r>
  <r>
    <x v="5101"/>
    <x v="1"/>
    <n v="800"/>
  </r>
  <r>
    <x v="5102"/>
    <x v="1"/>
    <n v="450"/>
  </r>
  <r>
    <x v="5103"/>
    <x v="1"/>
    <n v="450"/>
  </r>
  <r>
    <x v="5104"/>
    <x v="1"/>
    <n v="275"/>
  </r>
  <r>
    <x v="5105"/>
    <x v="1"/>
    <n v="475"/>
  </r>
  <r>
    <x v="5106"/>
    <x v="1"/>
    <n v="400"/>
  </r>
  <r>
    <x v="5107"/>
    <x v="1"/>
    <n v="150"/>
  </r>
  <r>
    <x v="5108"/>
    <x v="1"/>
    <n v="350"/>
  </r>
  <r>
    <x v="5109"/>
    <x v="1"/>
    <n v="275"/>
  </r>
  <r>
    <x v="5110"/>
    <x v="1"/>
    <n v="325"/>
  </r>
  <r>
    <x v="5111"/>
    <x v="1"/>
    <n v="150"/>
  </r>
  <r>
    <x v="5112"/>
    <x v="1"/>
    <n v="250"/>
  </r>
  <r>
    <x v="5113"/>
    <x v="1"/>
    <n v="325"/>
  </r>
  <r>
    <x v="5114"/>
    <x v="1"/>
    <n v="200"/>
  </r>
  <r>
    <x v="5115"/>
    <x v="1"/>
    <n v="175"/>
  </r>
  <r>
    <x v="5116"/>
    <x v="1"/>
    <n v="200"/>
  </r>
  <r>
    <x v="5117"/>
    <x v="1"/>
    <n v="200"/>
  </r>
  <r>
    <x v="5118"/>
    <x v="1"/>
    <n v="200"/>
  </r>
  <r>
    <x v="5119"/>
    <x v="1"/>
    <n v="825"/>
  </r>
  <r>
    <x v="5120"/>
    <x v="1"/>
    <n v="825"/>
  </r>
  <r>
    <x v="5121"/>
    <x v="1"/>
    <n v="150"/>
  </r>
  <r>
    <x v="5122"/>
    <x v="1"/>
    <n v="150"/>
  </r>
  <r>
    <x v="5123"/>
    <x v="1"/>
    <n v="450"/>
  </r>
  <r>
    <x v="5124"/>
    <x v="1"/>
    <n v="625"/>
  </r>
  <r>
    <x v="5125"/>
    <x v="1"/>
    <n v="375"/>
  </r>
  <r>
    <x v="5126"/>
    <x v="1"/>
    <n v="150"/>
  </r>
  <r>
    <x v="5127"/>
    <x v="1"/>
    <n v="150"/>
  </r>
  <r>
    <x v="5128"/>
    <x v="1"/>
    <n v="325"/>
  </r>
  <r>
    <x v="5129"/>
    <x v="1"/>
    <n v="300"/>
  </r>
  <r>
    <x v="5130"/>
    <x v="1"/>
    <n v="800"/>
  </r>
  <r>
    <x v="5131"/>
    <x v="1"/>
    <n v="350"/>
  </r>
  <r>
    <x v="5132"/>
    <x v="1"/>
    <n v="450"/>
  </r>
  <r>
    <x v="5133"/>
    <x v="1"/>
    <n v="550"/>
  </r>
  <r>
    <x v="5134"/>
    <x v="1"/>
    <n v="400"/>
  </r>
  <r>
    <x v="5135"/>
    <x v="1"/>
    <n v="400"/>
  </r>
  <r>
    <x v="5136"/>
    <x v="1"/>
    <n v="275"/>
  </r>
  <r>
    <x v="5137"/>
    <x v="1"/>
    <n v="550"/>
  </r>
  <r>
    <x v="5138"/>
    <x v="1"/>
    <n v="625"/>
  </r>
  <r>
    <x v="5139"/>
    <x v="1"/>
    <n v="600"/>
  </r>
  <r>
    <x v="5140"/>
    <x v="1"/>
    <n v="700"/>
  </r>
  <r>
    <x v="5141"/>
    <x v="1"/>
    <n v="925"/>
  </r>
  <r>
    <x v="5142"/>
    <x v="1"/>
    <n v="250"/>
  </r>
  <r>
    <x v="5143"/>
    <x v="1"/>
    <n v="475"/>
  </r>
  <r>
    <x v="5144"/>
    <x v="1"/>
    <n v="650"/>
  </r>
  <r>
    <x v="5145"/>
    <x v="1"/>
    <n v="350"/>
  </r>
  <r>
    <x v="5146"/>
    <x v="1"/>
    <n v="450"/>
  </r>
  <r>
    <x v="5147"/>
    <x v="1"/>
    <n v="250"/>
  </r>
  <r>
    <x v="5148"/>
    <x v="1"/>
    <n v="600"/>
  </r>
  <r>
    <x v="5149"/>
    <x v="1"/>
    <n v="825"/>
  </r>
  <r>
    <x v="5150"/>
    <x v="1"/>
    <n v="700"/>
  </r>
  <r>
    <x v="5151"/>
    <x v="1"/>
    <n v="425"/>
  </r>
  <r>
    <x v="5152"/>
    <x v="1"/>
    <n v="625"/>
  </r>
  <r>
    <x v="5153"/>
    <x v="1"/>
    <n v="350"/>
  </r>
  <r>
    <x v="5154"/>
    <x v="1"/>
    <n v="550"/>
  </r>
  <r>
    <x v="5155"/>
    <x v="1"/>
    <n v="425"/>
  </r>
  <r>
    <x v="5156"/>
    <x v="1"/>
    <n v="800"/>
  </r>
  <r>
    <x v="5157"/>
    <x v="1"/>
    <n v="550"/>
  </r>
  <r>
    <x v="5158"/>
    <x v="1"/>
    <n v="250"/>
  </r>
  <r>
    <x v="5159"/>
    <x v="1"/>
    <n v="250"/>
  </r>
  <r>
    <x v="5160"/>
    <x v="1"/>
    <n v="250"/>
  </r>
  <r>
    <x v="5161"/>
    <x v="1"/>
    <n v="425"/>
  </r>
  <r>
    <x v="5162"/>
    <x v="1"/>
    <n v="425"/>
  </r>
  <r>
    <x v="5163"/>
    <x v="1"/>
    <n v="525"/>
  </r>
  <r>
    <x v="5164"/>
    <x v="1"/>
    <n v="550"/>
  </r>
  <r>
    <x v="5165"/>
    <x v="1"/>
    <n v="250"/>
  </r>
  <r>
    <x v="5166"/>
    <x v="1"/>
    <n v="1125"/>
  </r>
  <r>
    <x v="5167"/>
    <x v="1"/>
    <n v="750"/>
  </r>
  <r>
    <x v="5168"/>
    <x v="1"/>
    <n v="975"/>
  </r>
  <r>
    <x v="5169"/>
    <x v="1"/>
    <n v="925"/>
  </r>
  <r>
    <x v="5170"/>
    <x v="1"/>
    <n v="825"/>
  </r>
  <r>
    <x v="5171"/>
    <x v="1"/>
    <n v="375"/>
  </r>
  <r>
    <x v="5172"/>
    <x v="1"/>
    <n v="575"/>
  </r>
  <r>
    <x v="5173"/>
    <x v="1"/>
    <n v="725"/>
  </r>
  <r>
    <x v="5174"/>
    <x v="1"/>
    <n v="750"/>
  </r>
  <r>
    <x v="5175"/>
    <x v="1"/>
    <n v="600"/>
  </r>
  <r>
    <x v="5176"/>
    <x v="1"/>
    <n v="975"/>
  </r>
  <r>
    <x v="5177"/>
    <x v="1"/>
    <n v="700"/>
  </r>
  <r>
    <x v="5178"/>
    <x v="1"/>
    <n v="1000"/>
  </r>
  <r>
    <x v="5179"/>
    <x v="1"/>
    <n v="475"/>
  </r>
  <r>
    <x v="5180"/>
    <x v="1"/>
    <n v="550"/>
  </r>
  <r>
    <x v="5181"/>
    <x v="1"/>
    <n v="200"/>
  </r>
  <r>
    <x v="5182"/>
    <x v="1"/>
    <n v="400"/>
  </r>
  <r>
    <x v="5183"/>
    <x v="1"/>
    <n v="350"/>
  </r>
  <r>
    <x v="5184"/>
    <x v="1"/>
    <n v="800"/>
  </r>
  <r>
    <x v="5185"/>
    <x v="1"/>
    <n v="700"/>
  </r>
  <r>
    <x v="5186"/>
    <x v="1"/>
    <n v="1075"/>
  </r>
  <r>
    <x v="5187"/>
    <x v="1"/>
    <n v="725"/>
  </r>
  <r>
    <x v="5188"/>
    <x v="1"/>
    <n v="450"/>
  </r>
  <r>
    <x v="5189"/>
    <x v="1"/>
    <n v="325"/>
  </r>
  <r>
    <x v="5190"/>
    <x v="1"/>
    <n v="725"/>
  </r>
  <r>
    <x v="5191"/>
    <x v="1"/>
    <n v="550"/>
  </r>
  <r>
    <x v="5192"/>
    <x v="1"/>
    <n v="150"/>
  </r>
  <r>
    <x v="5193"/>
    <x v="1"/>
    <n v="275"/>
  </r>
  <r>
    <x v="5194"/>
    <x v="1"/>
    <n v="250"/>
  </r>
  <r>
    <x v="5195"/>
    <x v="1"/>
    <n v="400"/>
  </r>
  <r>
    <x v="5196"/>
    <x v="1"/>
    <n v="500"/>
  </r>
  <r>
    <x v="5197"/>
    <x v="1"/>
    <n v="250"/>
  </r>
  <r>
    <x v="5198"/>
    <x v="1"/>
    <n v="750"/>
  </r>
  <r>
    <x v="5199"/>
    <x v="1"/>
    <n v="275"/>
  </r>
  <r>
    <x v="5200"/>
    <x v="1"/>
    <n v="250"/>
  </r>
  <r>
    <x v="5201"/>
    <x v="1"/>
    <n v="150"/>
  </r>
  <r>
    <x v="5202"/>
    <x v="1"/>
    <n v="150"/>
  </r>
  <r>
    <x v="5203"/>
    <x v="1"/>
    <n v="625"/>
  </r>
  <r>
    <x v="5204"/>
    <x v="1"/>
    <n v="425"/>
  </r>
  <r>
    <x v="5205"/>
    <x v="1"/>
    <n v="800"/>
  </r>
  <r>
    <x v="5206"/>
    <x v="1"/>
    <n v="150"/>
  </r>
  <r>
    <x v="5207"/>
    <x v="1"/>
    <n v="550"/>
  </r>
  <r>
    <x v="5208"/>
    <x v="1"/>
    <n v="250"/>
  </r>
  <r>
    <x v="5209"/>
    <x v="1"/>
    <n v="325"/>
  </r>
  <r>
    <x v="5210"/>
    <x v="1"/>
    <n v="150"/>
  </r>
  <r>
    <x v="5211"/>
    <x v="1"/>
    <n v="150"/>
  </r>
  <r>
    <x v="5212"/>
    <x v="1"/>
    <n v="550"/>
  </r>
  <r>
    <x v="5213"/>
    <x v="1"/>
    <n v="600"/>
  </r>
  <r>
    <x v="5214"/>
    <x v="1"/>
    <n v="700"/>
  </r>
  <r>
    <x v="5215"/>
    <x v="1"/>
    <n v="150"/>
  </r>
  <r>
    <x v="5216"/>
    <x v="1"/>
    <n v="425"/>
  </r>
  <r>
    <x v="5217"/>
    <x v="1"/>
    <n v="800"/>
  </r>
  <r>
    <x v="5218"/>
    <x v="1"/>
    <n v="850"/>
  </r>
  <r>
    <x v="5219"/>
    <x v="1"/>
    <n v="925"/>
  </r>
  <r>
    <x v="5220"/>
    <x v="1"/>
    <n v="425"/>
  </r>
  <r>
    <x v="5221"/>
    <x v="1"/>
    <n v="900"/>
  </r>
  <r>
    <x v="5222"/>
    <x v="1"/>
    <n v="925"/>
  </r>
  <r>
    <x v="5223"/>
    <x v="1"/>
    <n v="1050"/>
  </r>
  <r>
    <x v="5224"/>
    <x v="1"/>
    <n v="700"/>
  </r>
  <r>
    <x v="5225"/>
    <x v="1"/>
    <n v="425"/>
  </r>
  <r>
    <x v="5226"/>
    <x v="1"/>
    <n v="550"/>
  </r>
  <r>
    <x v="5227"/>
    <x v="1"/>
    <n v="250"/>
  </r>
  <r>
    <x v="5228"/>
    <x v="1"/>
    <n v="550"/>
  </r>
  <r>
    <x v="5229"/>
    <x v="1"/>
    <n v="425"/>
  </r>
  <r>
    <x v="5230"/>
    <x v="1"/>
    <n v="250"/>
  </r>
  <r>
    <x v="5231"/>
    <x v="1"/>
    <n v="250"/>
  </r>
  <r>
    <x v="5232"/>
    <x v="1"/>
    <n v="250"/>
  </r>
  <r>
    <x v="5233"/>
    <x v="1"/>
    <n v="850"/>
  </r>
  <r>
    <x v="5234"/>
    <x v="1"/>
    <n v="425"/>
  </r>
  <r>
    <x v="5235"/>
    <x v="1"/>
    <n v="925"/>
  </r>
  <r>
    <x v="5236"/>
    <x v="1"/>
    <n v="525"/>
  </r>
  <r>
    <x v="5237"/>
    <x v="1"/>
    <n v="250"/>
  </r>
  <r>
    <x v="5238"/>
    <x v="1"/>
    <n v="350"/>
  </r>
  <r>
    <x v="5239"/>
    <x v="1"/>
    <n v="250"/>
  </r>
  <r>
    <x v="5240"/>
    <x v="1"/>
    <n v="625"/>
  </r>
  <r>
    <x v="5241"/>
    <x v="1"/>
    <n v="525"/>
  </r>
  <r>
    <x v="5242"/>
    <x v="1"/>
    <n v="550"/>
  </r>
  <r>
    <x v="5243"/>
    <x v="1"/>
    <n v="525"/>
  </r>
  <r>
    <x v="5244"/>
    <x v="1"/>
    <n v="425"/>
  </r>
  <r>
    <x v="5245"/>
    <x v="1"/>
    <n v="250"/>
  </r>
  <r>
    <x v="5246"/>
    <x v="1"/>
    <n v="975"/>
  </r>
  <r>
    <x v="5247"/>
    <x v="1"/>
    <n v="500"/>
  </r>
  <r>
    <x v="5248"/>
    <x v="1"/>
    <n v="325"/>
  </r>
  <r>
    <x v="5249"/>
    <x v="1"/>
    <n v="500"/>
  </r>
  <r>
    <x v="5250"/>
    <x v="1"/>
    <n v="550"/>
  </r>
  <r>
    <x v="5251"/>
    <x v="1"/>
    <n v="850"/>
  </r>
  <r>
    <x v="5252"/>
    <x v="1"/>
    <n v="775"/>
  </r>
  <r>
    <x v="5253"/>
    <x v="1"/>
    <n v="950"/>
  </r>
  <r>
    <x v="5254"/>
    <x v="1"/>
    <n v="750"/>
  </r>
  <r>
    <x v="5255"/>
    <x v="1"/>
    <n v="850"/>
  </r>
  <r>
    <x v="5256"/>
    <x v="1"/>
    <n v="800"/>
  </r>
  <r>
    <x v="5257"/>
    <x v="1"/>
    <n v="575"/>
  </r>
  <r>
    <x v="5258"/>
    <x v="1"/>
    <n v="625"/>
  </r>
  <r>
    <x v="5259"/>
    <x v="1"/>
    <n v="750"/>
  </r>
  <r>
    <x v="5260"/>
    <x v="1"/>
    <n v="900"/>
  </r>
  <r>
    <x v="5261"/>
    <x v="1"/>
    <n v="625"/>
  </r>
  <r>
    <x v="5262"/>
    <x v="1"/>
    <n v="525"/>
  </r>
  <r>
    <x v="5263"/>
    <x v="1"/>
    <n v="875"/>
  </r>
  <r>
    <x v="5264"/>
    <x v="1"/>
    <n v="550"/>
  </r>
  <r>
    <x v="5265"/>
    <x v="1"/>
    <n v="475"/>
  </r>
  <r>
    <x v="5266"/>
    <x v="1"/>
    <n v="725"/>
  </r>
  <r>
    <x v="5267"/>
    <x v="1"/>
    <n v="275"/>
  </r>
  <r>
    <x v="5268"/>
    <x v="1"/>
    <n v="550"/>
  </r>
  <r>
    <x v="5269"/>
    <x v="1"/>
    <n v="325"/>
  </r>
  <r>
    <x v="5270"/>
    <x v="1"/>
    <n v="1050"/>
  </r>
  <r>
    <x v="5271"/>
    <x v="1"/>
    <n v="375"/>
  </r>
  <r>
    <x v="5272"/>
    <x v="1"/>
    <n v="525"/>
  </r>
  <r>
    <x v="5273"/>
    <x v="1"/>
    <n v="725"/>
  </r>
  <r>
    <x v="5274"/>
    <x v="1"/>
    <n v="550"/>
  </r>
  <r>
    <x v="5275"/>
    <x v="1"/>
    <n v="775"/>
  </r>
  <r>
    <x v="5276"/>
    <x v="1"/>
    <n v="300"/>
  </r>
  <r>
    <x v="5277"/>
    <x v="1"/>
    <n v="50"/>
  </r>
  <r>
    <x v="5278"/>
    <x v="1"/>
    <n v="700"/>
  </r>
  <r>
    <x v="5279"/>
    <x v="1"/>
    <n v="150"/>
  </r>
  <r>
    <x v="5280"/>
    <x v="1"/>
    <n v="200"/>
  </r>
  <r>
    <x v="5281"/>
    <x v="1"/>
    <n v="225"/>
  </r>
  <r>
    <x v="5282"/>
    <x v="1"/>
    <n v="150"/>
  </r>
  <r>
    <x v="5283"/>
    <x v="1"/>
    <n v="275"/>
  </r>
  <r>
    <x v="5284"/>
    <x v="1"/>
    <n v="150"/>
  </r>
  <r>
    <x v="5285"/>
    <x v="1"/>
    <n v="300"/>
  </r>
  <r>
    <x v="5286"/>
    <x v="1"/>
    <n v="300"/>
  </r>
  <r>
    <x v="5287"/>
    <x v="1"/>
    <n v="150"/>
  </r>
  <r>
    <x v="5288"/>
    <x v="1"/>
    <n v="150"/>
  </r>
  <r>
    <x v="5289"/>
    <x v="1"/>
    <n v="150"/>
  </r>
  <r>
    <x v="5290"/>
    <x v="1"/>
    <n v="225"/>
  </r>
  <r>
    <x v="5291"/>
    <x v="1"/>
    <n v="275"/>
  </r>
  <r>
    <x v="5292"/>
    <x v="1"/>
    <n v="325"/>
  </r>
  <r>
    <x v="5293"/>
    <x v="1"/>
    <n v="250"/>
  </r>
  <r>
    <x v="5294"/>
    <x v="1"/>
    <n v="550"/>
  </r>
  <r>
    <x v="5295"/>
    <x v="1"/>
    <n v="250"/>
  </r>
  <r>
    <x v="5296"/>
    <x v="1"/>
    <n v="150"/>
  </r>
  <r>
    <x v="5297"/>
    <x v="1"/>
    <n v="150"/>
  </r>
  <r>
    <x v="5298"/>
    <x v="1"/>
    <n v="175"/>
  </r>
  <r>
    <x v="5299"/>
    <x v="1"/>
    <n v="150"/>
  </r>
  <r>
    <x v="5300"/>
    <x v="1"/>
    <n v="250"/>
  </r>
  <r>
    <x v="5301"/>
    <x v="1"/>
    <n v="275"/>
  </r>
  <r>
    <x v="5302"/>
    <x v="1"/>
    <n v="200"/>
  </r>
  <r>
    <x v="5303"/>
    <x v="1"/>
    <n v="375"/>
  </r>
  <r>
    <x v="5304"/>
    <x v="1"/>
    <n v="750"/>
  </r>
  <r>
    <x v="5305"/>
    <x v="1"/>
    <n v="550"/>
  </r>
  <r>
    <x v="5306"/>
    <x v="1"/>
    <n v="550"/>
  </r>
  <r>
    <x v="5307"/>
    <x v="1"/>
    <n v="150"/>
  </r>
  <r>
    <x v="5308"/>
    <x v="1"/>
    <n v="400"/>
  </r>
  <r>
    <x v="5309"/>
    <x v="1"/>
    <n v="675"/>
  </r>
  <r>
    <x v="5310"/>
    <x v="1"/>
    <n v="150"/>
  </r>
  <r>
    <x v="5311"/>
    <x v="1"/>
    <n v="150"/>
  </r>
  <r>
    <x v="5312"/>
    <x v="1"/>
    <n v="150"/>
  </r>
  <r>
    <x v="5313"/>
    <x v="1"/>
    <n v="150"/>
  </r>
  <r>
    <x v="5314"/>
    <x v="1"/>
    <n v="475"/>
  </r>
  <r>
    <x v="5315"/>
    <x v="1"/>
    <n v="250"/>
  </r>
  <r>
    <x v="5316"/>
    <x v="1"/>
    <n v="225"/>
  </r>
  <r>
    <x v="5317"/>
    <x v="1"/>
    <n v="150"/>
  </r>
  <r>
    <x v="5318"/>
    <x v="1"/>
    <n v="450"/>
  </r>
  <r>
    <x v="5319"/>
    <x v="1"/>
    <n v="150"/>
  </r>
  <r>
    <x v="5320"/>
    <x v="1"/>
    <n v="475"/>
  </r>
  <r>
    <x v="5321"/>
    <x v="1"/>
    <n v="150"/>
  </r>
  <r>
    <x v="5322"/>
    <x v="1"/>
    <n v="425"/>
  </r>
  <r>
    <x v="5323"/>
    <x v="1"/>
    <n v="150"/>
  </r>
  <r>
    <x v="5324"/>
    <x v="1"/>
    <n v="150"/>
  </r>
  <r>
    <x v="5325"/>
    <x v="1"/>
    <n v="325"/>
  </r>
  <r>
    <x v="5326"/>
    <x v="1"/>
    <n v="275"/>
  </r>
  <r>
    <x v="5327"/>
    <x v="1"/>
    <n v="425"/>
  </r>
  <r>
    <x v="5328"/>
    <x v="1"/>
    <n v="175"/>
  </r>
  <r>
    <x v="5329"/>
    <x v="1"/>
    <n v="300"/>
  </r>
  <r>
    <x v="5330"/>
    <x v="1"/>
    <n v="425"/>
  </r>
  <r>
    <x v="5331"/>
    <x v="1"/>
    <n v="375"/>
  </r>
  <r>
    <x v="5332"/>
    <x v="1"/>
    <n v="375"/>
  </r>
  <r>
    <x v="5333"/>
    <x v="1"/>
    <n v="900"/>
  </r>
  <r>
    <x v="5334"/>
    <x v="1"/>
    <n v="300"/>
  </r>
  <r>
    <x v="5335"/>
    <x v="1"/>
    <n v="350"/>
  </r>
  <r>
    <x v="5336"/>
    <x v="1"/>
    <n v="675"/>
  </r>
  <r>
    <x v="5337"/>
    <x v="1"/>
    <n v="625"/>
  </r>
  <r>
    <x v="5338"/>
    <x v="1"/>
    <n v="300"/>
  </r>
  <r>
    <x v="5339"/>
    <x v="1"/>
    <n v="275"/>
  </r>
  <r>
    <x v="5340"/>
    <x v="1"/>
    <n v="625"/>
  </r>
  <r>
    <x v="5341"/>
    <x v="1"/>
    <n v="150"/>
  </r>
  <r>
    <x v="5342"/>
    <x v="1"/>
    <n v="425"/>
  </r>
  <r>
    <x v="5343"/>
    <x v="1"/>
    <n v="25"/>
  </r>
  <r>
    <x v="5344"/>
    <x v="1"/>
    <n v="300"/>
  </r>
  <r>
    <x v="5345"/>
    <x v="1"/>
    <n v="225"/>
  </r>
  <r>
    <x v="5346"/>
    <x v="1"/>
    <n v="425"/>
  </r>
  <r>
    <x v="5347"/>
    <x v="1"/>
    <n v="475"/>
  </r>
  <r>
    <x v="5348"/>
    <x v="1"/>
    <n v="200"/>
  </r>
  <r>
    <x v="5349"/>
    <x v="1"/>
    <n v="275"/>
  </r>
  <r>
    <x v="5350"/>
    <x v="1"/>
    <n v="200"/>
  </r>
  <r>
    <x v="5351"/>
    <x v="1"/>
    <n v="900"/>
  </r>
  <r>
    <x v="5352"/>
    <x v="1"/>
    <n v="250"/>
  </r>
  <r>
    <x v="5353"/>
    <x v="1"/>
    <n v="550"/>
  </r>
  <r>
    <x v="5354"/>
    <x v="1"/>
    <n v="650"/>
  </r>
  <r>
    <x v="5355"/>
    <x v="1"/>
    <n v="425"/>
  </r>
  <r>
    <x v="5356"/>
    <x v="1"/>
    <n v="625"/>
  </r>
  <r>
    <x v="5357"/>
    <x v="1"/>
    <n v="750"/>
  </r>
  <r>
    <x v="5358"/>
    <x v="1"/>
    <n v="500"/>
  </r>
  <r>
    <x v="5359"/>
    <x v="1"/>
    <n v="575"/>
  </r>
  <r>
    <x v="5360"/>
    <x v="1"/>
    <n v="250"/>
  </r>
  <r>
    <x v="5361"/>
    <x v="1"/>
    <n v="550"/>
  </r>
  <r>
    <x v="5362"/>
    <x v="1"/>
    <n v="700"/>
  </r>
  <r>
    <x v="5363"/>
    <x v="1"/>
    <n v="325"/>
  </r>
  <r>
    <x v="5364"/>
    <x v="1"/>
    <n v="775"/>
  </r>
  <r>
    <x v="5365"/>
    <x v="1"/>
    <n v="1225"/>
  </r>
  <r>
    <x v="5366"/>
    <x v="1"/>
    <n v="500"/>
  </r>
  <r>
    <x v="5367"/>
    <x v="1"/>
    <n v="700"/>
  </r>
  <r>
    <x v="5368"/>
    <x v="1"/>
    <n v="525"/>
  </r>
  <r>
    <x v="5369"/>
    <x v="1"/>
    <n v="925"/>
  </r>
  <r>
    <x v="5370"/>
    <x v="1"/>
    <n v="650"/>
  </r>
  <r>
    <x v="5371"/>
    <x v="1"/>
    <n v="400"/>
  </r>
  <r>
    <x v="5372"/>
    <x v="1"/>
    <n v="325"/>
  </r>
  <r>
    <x v="5373"/>
    <x v="1"/>
    <n v="475"/>
  </r>
  <r>
    <x v="5374"/>
    <x v="1"/>
    <n v="1100"/>
  </r>
  <r>
    <x v="5375"/>
    <x v="1"/>
    <n v="475"/>
  </r>
  <r>
    <x v="5376"/>
    <x v="1"/>
    <n v="250"/>
  </r>
  <r>
    <x v="5377"/>
    <x v="1"/>
    <n v="700"/>
  </r>
  <r>
    <x v="5378"/>
    <x v="1"/>
    <n v="900"/>
  </r>
  <r>
    <x v="5379"/>
    <x v="1"/>
    <n v="1100"/>
  </r>
  <r>
    <x v="5380"/>
    <x v="1"/>
    <n v="525"/>
  </r>
  <r>
    <x v="5381"/>
    <x v="1"/>
    <n v="550"/>
  </r>
  <r>
    <x v="5382"/>
    <x v="1"/>
    <n v="550"/>
  </r>
  <r>
    <x v="5383"/>
    <x v="1"/>
    <n v="250"/>
  </r>
  <r>
    <x v="5384"/>
    <x v="1"/>
    <n v="250"/>
  </r>
  <r>
    <x v="5385"/>
    <x v="1"/>
    <n v="925"/>
  </r>
  <r>
    <x v="5386"/>
    <x v="1"/>
    <n v="900"/>
  </r>
  <r>
    <x v="5387"/>
    <x v="1"/>
    <n v="500"/>
  </r>
  <r>
    <x v="5388"/>
    <x v="1"/>
    <n v="650"/>
  </r>
  <r>
    <x v="5389"/>
    <x v="1"/>
    <n v="325"/>
  </r>
  <r>
    <x v="5390"/>
    <x v="1"/>
    <n v="600"/>
  </r>
  <r>
    <x v="5391"/>
    <x v="1"/>
    <n v="550"/>
  </r>
  <r>
    <x v="5392"/>
    <x v="1"/>
    <n v="250"/>
  </r>
  <r>
    <x v="5393"/>
    <x v="1"/>
    <n v="700"/>
  </r>
  <r>
    <x v="5394"/>
    <x v="1"/>
    <n v="400"/>
  </r>
  <r>
    <x v="5395"/>
    <x v="1"/>
    <n v="700"/>
  </r>
  <r>
    <x v="5396"/>
    <x v="1"/>
    <n v="500"/>
  </r>
  <r>
    <x v="5397"/>
    <x v="1"/>
    <n v="500"/>
  </r>
  <r>
    <x v="5398"/>
    <x v="1"/>
    <n v="525"/>
  </r>
  <r>
    <x v="5399"/>
    <x v="1"/>
    <n v="1025"/>
  </r>
  <r>
    <x v="5400"/>
    <x v="1"/>
    <n v="950"/>
  </r>
  <r>
    <x v="5401"/>
    <x v="1"/>
    <n v="1050"/>
  </r>
  <r>
    <x v="5402"/>
    <x v="1"/>
    <n v="525"/>
  </r>
  <r>
    <x v="5403"/>
    <x v="1"/>
    <n v="600"/>
  </r>
  <r>
    <x v="5404"/>
    <x v="1"/>
    <n v="825"/>
  </r>
  <r>
    <x v="5405"/>
    <x v="1"/>
    <n v="925"/>
  </r>
  <r>
    <x v="5406"/>
    <x v="1"/>
    <n v="675"/>
  </r>
  <r>
    <x v="5407"/>
    <x v="1"/>
    <n v="925"/>
  </r>
  <r>
    <x v="5408"/>
    <x v="1"/>
    <n v="550"/>
  </r>
  <r>
    <x v="5409"/>
    <x v="1"/>
    <n v="475"/>
  </r>
  <r>
    <x v="5410"/>
    <x v="1"/>
    <n v="700"/>
  </r>
  <r>
    <x v="5411"/>
    <x v="1"/>
    <n v="1100"/>
  </r>
  <r>
    <x v="5412"/>
    <x v="1"/>
    <n v="500"/>
  </r>
  <r>
    <x v="5413"/>
    <x v="1"/>
    <n v="950"/>
  </r>
  <r>
    <x v="5414"/>
    <x v="1"/>
    <n v="525"/>
  </r>
  <r>
    <x v="5415"/>
    <x v="1"/>
    <n v="325"/>
  </r>
  <r>
    <x v="5416"/>
    <x v="1"/>
    <n v="650"/>
  </r>
  <r>
    <x v="5417"/>
    <x v="1"/>
    <n v="550"/>
  </r>
  <r>
    <x v="5418"/>
    <x v="1"/>
    <n v="500"/>
  </r>
  <r>
    <x v="5419"/>
    <x v="1"/>
    <n v="1100"/>
  </r>
  <r>
    <x v="5420"/>
    <x v="1"/>
    <n v="925"/>
  </r>
  <r>
    <x v="5421"/>
    <x v="1"/>
    <n v="250"/>
  </r>
  <r>
    <x v="5422"/>
    <x v="1"/>
    <n v="575"/>
  </r>
  <r>
    <x v="5423"/>
    <x v="1"/>
    <n v="500"/>
  </r>
  <r>
    <x v="5424"/>
    <x v="1"/>
    <n v="675"/>
  </r>
  <r>
    <x v="5425"/>
    <x v="1"/>
    <n v="450"/>
  </r>
  <r>
    <x v="5426"/>
    <x v="1"/>
    <n v="375"/>
  </r>
  <r>
    <x v="5427"/>
    <x v="1"/>
    <n v="975"/>
  </r>
  <r>
    <x v="5428"/>
    <x v="1"/>
    <n v="1075"/>
  </r>
  <r>
    <x v="5429"/>
    <x v="1"/>
    <n v="725"/>
  </r>
  <r>
    <x v="5430"/>
    <x v="1"/>
    <n v="350"/>
  </r>
  <r>
    <x v="5431"/>
    <x v="1"/>
    <n v="500"/>
  </r>
  <r>
    <x v="5432"/>
    <x v="1"/>
    <n v="400"/>
  </r>
  <r>
    <x v="5433"/>
    <x v="1"/>
    <n v="750"/>
  </r>
  <r>
    <x v="5434"/>
    <x v="1"/>
    <n v="625"/>
  </r>
  <r>
    <x v="5435"/>
    <x v="1"/>
    <n v="250"/>
  </r>
  <r>
    <x v="5436"/>
    <x v="1"/>
    <n v="700"/>
  </r>
  <r>
    <x v="5437"/>
    <x v="1"/>
    <n v="500"/>
  </r>
  <r>
    <x v="5438"/>
    <x v="1"/>
    <n v="525"/>
  </r>
  <r>
    <x v="5439"/>
    <x v="1"/>
    <n v="600"/>
  </r>
  <r>
    <x v="5440"/>
    <x v="1"/>
    <n v="900"/>
  </r>
  <r>
    <x v="5441"/>
    <x v="1"/>
    <n v="900"/>
  </r>
  <r>
    <x v="5442"/>
    <x v="1"/>
    <n v="475"/>
  </r>
  <r>
    <x v="5443"/>
    <x v="1"/>
    <n v="475"/>
  </r>
  <r>
    <x v="5444"/>
    <x v="1"/>
    <n v="450"/>
  </r>
  <r>
    <x v="5445"/>
    <x v="1"/>
    <n v="375"/>
  </r>
  <r>
    <x v="5446"/>
    <x v="1"/>
    <n v="150"/>
  </r>
  <r>
    <x v="5447"/>
    <x v="1"/>
    <n v="250"/>
  </r>
  <r>
    <x v="5448"/>
    <x v="1"/>
    <n v="300"/>
  </r>
  <r>
    <x v="5449"/>
    <x v="1"/>
    <n v="150"/>
  </r>
  <r>
    <x v="5450"/>
    <x v="1"/>
    <n v="300"/>
  </r>
  <r>
    <x v="5451"/>
    <x v="1"/>
    <n v="325"/>
  </r>
  <r>
    <x v="5452"/>
    <x v="1"/>
    <n v="475"/>
  </r>
  <r>
    <x v="5453"/>
    <x v="1"/>
    <n v="150"/>
  </r>
  <r>
    <x v="5454"/>
    <x v="1"/>
    <n v="275"/>
  </r>
  <r>
    <x v="5455"/>
    <x v="1"/>
    <n v="275"/>
  </r>
  <r>
    <x v="5456"/>
    <x v="1"/>
    <n v="375"/>
  </r>
  <r>
    <x v="5457"/>
    <x v="1"/>
    <n v="525"/>
  </r>
  <r>
    <x v="5458"/>
    <x v="1"/>
    <n v="475"/>
  </r>
  <r>
    <x v="5459"/>
    <x v="1"/>
    <n v="150"/>
  </r>
  <r>
    <x v="5460"/>
    <x v="1"/>
    <n v="200"/>
  </r>
  <r>
    <x v="5461"/>
    <x v="1"/>
    <n v="150"/>
  </r>
  <r>
    <x v="5462"/>
    <x v="1"/>
    <n v="275"/>
  </r>
  <r>
    <x v="5463"/>
    <x v="1"/>
    <n v="350"/>
  </r>
  <r>
    <x v="5464"/>
    <x v="1"/>
    <n v="300"/>
  </r>
  <r>
    <x v="5465"/>
    <x v="1"/>
    <n v="200"/>
  </r>
  <r>
    <x v="5466"/>
    <x v="1"/>
    <n v="450"/>
  </r>
  <r>
    <x v="5467"/>
    <x v="1"/>
    <n v="450"/>
  </r>
  <r>
    <x v="5468"/>
    <x v="1"/>
    <n v="225"/>
  </r>
  <r>
    <x v="5469"/>
    <x v="1"/>
    <n v="225"/>
  </r>
  <r>
    <x v="5470"/>
    <x v="1"/>
    <n v="500"/>
  </r>
  <r>
    <x v="5471"/>
    <x v="1"/>
    <n v="225"/>
  </r>
  <r>
    <x v="5472"/>
    <x v="1"/>
    <n v="450"/>
  </r>
  <r>
    <x v="5473"/>
    <x v="1"/>
    <n v="150"/>
  </r>
  <r>
    <x v="5474"/>
    <x v="1"/>
    <n v="150"/>
  </r>
  <r>
    <x v="5475"/>
    <x v="1"/>
    <n v="150"/>
  </r>
  <r>
    <x v="5476"/>
    <x v="1"/>
    <n v="475"/>
  </r>
  <r>
    <x v="5477"/>
    <x v="1"/>
    <n v="450"/>
  </r>
  <r>
    <x v="5478"/>
    <x v="1"/>
    <n v="250"/>
  </r>
  <r>
    <x v="5479"/>
    <x v="1"/>
    <n v="225"/>
  </r>
  <r>
    <x v="5480"/>
    <x v="1"/>
    <n v="325"/>
  </r>
  <r>
    <x v="5481"/>
    <x v="1"/>
    <n v="450"/>
  </r>
  <r>
    <x v="5482"/>
    <x v="1"/>
    <n v="300"/>
  </r>
  <r>
    <x v="5483"/>
    <x v="1"/>
    <n v="325"/>
  </r>
  <r>
    <x v="5484"/>
    <x v="1"/>
    <n v="350"/>
  </r>
  <r>
    <x v="5485"/>
    <x v="1"/>
    <n v="350"/>
  </r>
  <r>
    <x v="5486"/>
    <x v="1"/>
    <n v="700"/>
  </r>
  <r>
    <x v="5487"/>
    <x v="1"/>
    <n v="1375"/>
  </r>
  <r>
    <x v="5488"/>
    <x v="1"/>
    <n v="350"/>
  </r>
  <r>
    <x v="5489"/>
    <x v="1"/>
    <n v="475"/>
  </r>
  <r>
    <x v="5490"/>
    <x v="1"/>
    <n v="700"/>
  </r>
  <r>
    <x v="5491"/>
    <x v="1"/>
    <n v="175"/>
  </r>
  <r>
    <x v="5492"/>
    <x v="1"/>
    <n v="225"/>
  </r>
  <r>
    <x v="5493"/>
    <x v="1"/>
    <n v="250"/>
  </r>
  <r>
    <x v="5494"/>
    <x v="1"/>
    <n v="250"/>
  </r>
  <r>
    <x v="5495"/>
    <x v="1"/>
    <n v="250"/>
  </r>
  <r>
    <x v="5496"/>
    <x v="1"/>
    <n v="250"/>
  </r>
  <r>
    <x v="5497"/>
    <x v="1"/>
    <n v="800"/>
  </r>
  <r>
    <x v="5498"/>
    <x v="1"/>
    <n v="150"/>
  </r>
  <r>
    <x v="5499"/>
    <x v="1"/>
    <n v="150"/>
  </r>
  <r>
    <x v="5500"/>
    <x v="1"/>
    <n v="150"/>
  </r>
  <r>
    <x v="5501"/>
    <x v="1"/>
    <n v="625"/>
  </r>
  <r>
    <x v="5502"/>
    <x v="1"/>
    <n v="725"/>
  </r>
  <r>
    <x v="5503"/>
    <x v="1"/>
    <n v="150"/>
  </r>
  <r>
    <x v="5504"/>
    <x v="1"/>
    <n v="275"/>
  </r>
  <r>
    <x v="5505"/>
    <x v="1"/>
    <n v="450"/>
  </r>
  <r>
    <x v="5506"/>
    <x v="1"/>
    <n v="725"/>
  </r>
  <r>
    <x v="5507"/>
    <x v="1"/>
    <n v="775"/>
  </r>
  <r>
    <x v="5508"/>
    <x v="1"/>
    <n v="775"/>
  </r>
  <r>
    <x v="5509"/>
    <x v="1"/>
    <n v="625"/>
  </r>
  <r>
    <x v="5510"/>
    <x v="1"/>
    <n v="550"/>
  </r>
  <r>
    <x v="5511"/>
    <x v="1"/>
    <n v="150"/>
  </r>
  <r>
    <x v="5512"/>
    <x v="1"/>
    <n v="150"/>
  </r>
  <r>
    <x v="5513"/>
    <x v="1"/>
    <n v="225"/>
  </r>
  <r>
    <x v="5514"/>
    <x v="1"/>
    <n v="575"/>
  </r>
  <r>
    <x v="5515"/>
    <x v="1"/>
    <n v="150"/>
  </r>
  <r>
    <x v="5516"/>
    <x v="1"/>
    <n v="250"/>
  </r>
  <r>
    <x v="5517"/>
    <x v="1"/>
    <n v="325"/>
  </r>
  <r>
    <x v="5518"/>
    <x v="1"/>
    <n v="150"/>
  </r>
  <r>
    <x v="5519"/>
    <x v="1"/>
    <n v="150"/>
  </r>
  <r>
    <x v="5520"/>
    <x v="1"/>
    <n v="150"/>
  </r>
  <r>
    <x v="5521"/>
    <x v="1"/>
    <n v="600"/>
  </r>
  <r>
    <x v="5522"/>
    <x v="1"/>
    <n v="150"/>
  </r>
  <r>
    <x v="5523"/>
    <x v="1"/>
    <n v="425"/>
  </r>
  <r>
    <x v="5524"/>
    <x v="1"/>
    <n v="525"/>
  </r>
  <r>
    <x v="5525"/>
    <x v="1"/>
    <n v="150"/>
  </r>
  <r>
    <x v="5526"/>
    <x v="1"/>
    <n v="550"/>
  </r>
  <r>
    <x v="5527"/>
    <x v="1"/>
    <n v="550"/>
  </r>
  <r>
    <x v="5528"/>
    <x v="1"/>
    <n v="225"/>
  </r>
  <r>
    <x v="5529"/>
    <x v="1"/>
    <n v="800"/>
  </r>
  <r>
    <x v="5530"/>
    <x v="1"/>
    <n v="450"/>
  </r>
  <r>
    <x v="5531"/>
    <x v="1"/>
    <n v="300"/>
  </r>
  <r>
    <x v="5532"/>
    <x v="1"/>
    <n v="650"/>
  </r>
  <r>
    <x v="5533"/>
    <x v="1"/>
    <n v="725"/>
  </r>
  <r>
    <x v="5534"/>
    <x v="1"/>
    <n v="250"/>
  </r>
  <r>
    <x v="5535"/>
    <x v="1"/>
    <n v="475"/>
  </r>
  <r>
    <x v="5536"/>
    <x v="1"/>
    <n v="825"/>
  </r>
  <r>
    <x v="5537"/>
    <x v="1"/>
    <n v="250"/>
  </r>
  <r>
    <x v="5538"/>
    <x v="1"/>
    <n v="650"/>
  </r>
  <r>
    <x v="5539"/>
    <x v="1"/>
    <n v="525"/>
  </r>
  <r>
    <x v="5540"/>
    <x v="1"/>
    <n v="250"/>
  </r>
  <r>
    <x v="5541"/>
    <x v="1"/>
    <n v="525"/>
  </r>
  <r>
    <x v="5542"/>
    <x v="1"/>
    <n v="250"/>
  </r>
  <r>
    <x v="5543"/>
    <x v="1"/>
    <n v="575"/>
  </r>
  <r>
    <x v="5544"/>
    <x v="1"/>
    <n v="350"/>
  </r>
  <r>
    <x v="5545"/>
    <x v="1"/>
    <n v="300"/>
  </r>
  <r>
    <x v="5546"/>
    <x v="1"/>
    <n v="600"/>
  </r>
  <r>
    <x v="5547"/>
    <x v="1"/>
    <n v="450"/>
  </r>
  <r>
    <x v="5548"/>
    <x v="1"/>
    <n v="725"/>
  </r>
  <r>
    <x v="5549"/>
    <x v="1"/>
    <n v="925"/>
  </r>
  <r>
    <x v="5550"/>
    <x v="1"/>
    <n v="1525"/>
  </r>
  <r>
    <x v="5551"/>
    <x v="1"/>
    <n v="1450"/>
  </r>
  <r>
    <x v="5552"/>
    <x v="1"/>
    <n v="250"/>
  </r>
  <r>
    <x v="5553"/>
    <x v="1"/>
    <n v="300"/>
  </r>
  <r>
    <x v="5554"/>
    <x v="1"/>
    <n v="325"/>
  </r>
  <r>
    <x v="5555"/>
    <x v="1"/>
    <n v="250"/>
  </r>
  <r>
    <x v="5556"/>
    <x v="1"/>
    <n v="725"/>
  </r>
  <r>
    <x v="5557"/>
    <x v="1"/>
    <n v="350"/>
  </r>
  <r>
    <x v="5558"/>
    <x v="1"/>
    <n v="450"/>
  </r>
  <r>
    <x v="5559"/>
    <x v="1"/>
    <n v="700"/>
  </r>
  <r>
    <x v="5560"/>
    <x v="1"/>
    <n v="575"/>
  </r>
  <r>
    <x v="5561"/>
    <x v="1"/>
    <n v="450"/>
  </r>
  <r>
    <x v="5562"/>
    <x v="1"/>
    <n v="250"/>
  </r>
  <r>
    <x v="5563"/>
    <x v="1"/>
    <n v="475"/>
  </r>
  <r>
    <x v="5564"/>
    <x v="1"/>
    <n v="950"/>
  </r>
  <r>
    <x v="5565"/>
    <x v="1"/>
    <n v="825"/>
  </r>
  <r>
    <x v="5566"/>
    <x v="1"/>
    <n v="550"/>
  </r>
  <r>
    <x v="5567"/>
    <x v="1"/>
    <n v="700"/>
  </r>
  <r>
    <x v="5568"/>
    <x v="1"/>
    <n v="675"/>
  </r>
  <r>
    <x v="5569"/>
    <x v="1"/>
    <n v="650"/>
  </r>
  <r>
    <x v="5570"/>
    <x v="1"/>
    <n v="775"/>
  </r>
  <r>
    <x v="5571"/>
    <x v="1"/>
    <n v="625"/>
  </r>
  <r>
    <x v="5572"/>
    <x v="1"/>
    <n v="1125"/>
  </r>
  <r>
    <x v="5573"/>
    <x v="1"/>
    <n v="825"/>
  </r>
  <r>
    <x v="5574"/>
    <x v="1"/>
    <n v="500"/>
  </r>
  <r>
    <x v="5575"/>
    <x v="1"/>
    <n v="550"/>
  </r>
  <r>
    <x v="5576"/>
    <x v="1"/>
    <n v="550"/>
  </r>
  <r>
    <x v="5577"/>
    <x v="1"/>
    <n v="525"/>
  </r>
  <r>
    <x v="5578"/>
    <x v="1"/>
    <n v="825"/>
  </r>
  <r>
    <x v="5579"/>
    <x v="1"/>
    <n v="650"/>
  </r>
  <r>
    <x v="5580"/>
    <x v="1"/>
    <n v="800"/>
  </r>
  <r>
    <x v="5581"/>
    <x v="1"/>
    <n v="700"/>
  </r>
  <r>
    <x v="5582"/>
    <x v="1"/>
    <n v="750"/>
  </r>
  <r>
    <x v="5583"/>
    <x v="1"/>
    <n v="775"/>
  </r>
  <r>
    <x v="5584"/>
    <x v="1"/>
    <n v="975"/>
  </r>
  <r>
    <x v="5585"/>
    <x v="1"/>
    <n v="1300"/>
  </r>
  <r>
    <x v="5586"/>
    <x v="1"/>
    <n v="1075"/>
  </r>
  <r>
    <x v="5587"/>
    <x v="1"/>
    <n v="375"/>
  </r>
  <r>
    <x v="5588"/>
    <x v="1"/>
    <n v="650"/>
  </r>
  <r>
    <x v="5589"/>
    <x v="1"/>
    <n v="650"/>
  </r>
  <r>
    <x v="5590"/>
    <x v="1"/>
    <n v="1050"/>
  </r>
  <r>
    <x v="5591"/>
    <x v="1"/>
    <n v="750"/>
  </r>
  <r>
    <x v="5592"/>
    <x v="1"/>
    <n v="400"/>
  </r>
  <r>
    <x v="5593"/>
    <x v="1"/>
    <n v="550"/>
  </r>
  <r>
    <x v="5594"/>
    <x v="1"/>
    <n v="975"/>
  </r>
  <r>
    <x v="5595"/>
    <x v="1"/>
    <n v="1125"/>
  </r>
  <r>
    <x v="5596"/>
    <x v="1"/>
    <n v="750"/>
  </r>
  <r>
    <x v="5597"/>
    <x v="1"/>
    <n v="600"/>
  </r>
  <r>
    <x v="5598"/>
    <x v="1"/>
    <n v="850"/>
  </r>
  <r>
    <x v="5599"/>
    <x v="1"/>
    <n v="375"/>
  </r>
  <r>
    <x v="5600"/>
    <x v="1"/>
    <n v="475"/>
  </r>
  <r>
    <x v="5601"/>
    <x v="1"/>
    <n v="400"/>
  </r>
  <r>
    <x v="5602"/>
    <x v="1"/>
    <n v="500"/>
  </r>
  <r>
    <x v="5603"/>
    <x v="1"/>
    <n v="1125"/>
  </r>
  <r>
    <x v="5604"/>
    <x v="1"/>
    <n v="250"/>
  </r>
  <r>
    <x v="5605"/>
    <x v="1"/>
    <n v="625"/>
  </r>
  <r>
    <x v="5606"/>
    <x v="1"/>
    <n v="725"/>
  </r>
  <r>
    <x v="5607"/>
    <x v="1"/>
    <n v="1400"/>
  </r>
  <r>
    <x v="5608"/>
    <x v="1"/>
    <n v="425"/>
  </r>
  <r>
    <x v="5609"/>
    <x v="1"/>
    <n v="450"/>
  </r>
  <r>
    <x v="5610"/>
    <x v="1"/>
    <n v="475"/>
  </r>
  <r>
    <x v="5611"/>
    <x v="1"/>
    <n v="675"/>
  </r>
  <r>
    <x v="5612"/>
    <x v="1"/>
    <n v="550"/>
  </r>
  <r>
    <x v="5613"/>
    <x v="1"/>
    <n v="300"/>
  </r>
  <r>
    <x v="5614"/>
    <x v="1"/>
    <n v="550"/>
  </r>
  <r>
    <x v="5615"/>
    <x v="1"/>
    <n v="700"/>
  </r>
  <r>
    <x v="5616"/>
    <x v="1"/>
    <n v="150"/>
  </r>
  <r>
    <x v="5617"/>
    <x v="1"/>
    <n v="150"/>
  </r>
  <r>
    <x v="5618"/>
    <x v="1"/>
    <n v="150"/>
  </r>
  <r>
    <x v="5619"/>
    <x v="1"/>
    <n v="350"/>
  </r>
  <r>
    <x v="5620"/>
    <x v="1"/>
    <n v="250"/>
  </r>
  <r>
    <x v="5621"/>
    <x v="1"/>
    <n v="225"/>
  </r>
  <r>
    <x v="5622"/>
    <x v="1"/>
    <n v="350"/>
  </r>
  <r>
    <x v="5623"/>
    <x v="1"/>
    <n v="325"/>
  </r>
  <r>
    <x v="5624"/>
    <x v="1"/>
    <n v="250"/>
  </r>
  <r>
    <x v="5625"/>
    <x v="1"/>
    <n v="325"/>
  </r>
  <r>
    <x v="5626"/>
    <x v="1"/>
    <n v="300"/>
  </r>
  <r>
    <x v="5627"/>
    <x v="1"/>
    <n v="250"/>
  </r>
  <r>
    <x v="5628"/>
    <x v="1"/>
    <n v="200"/>
  </r>
  <r>
    <x v="5629"/>
    <x v="1"/>
    <n v="450"/>
  </r>
  <r>
    <x v="5630"/>
    <x v="1"/>
    <n v="800"/>
  </r>
  <r>
    <x v="5631"/>
    <x v="1"/>
    <n v="250"/>
  </r>
  <r>
    <x v="5632"/>
    <x v="1"/>
    <n v="375"/>
  </r>
  <r>
    <x v="5633"/>
    <x v="1"/>
    <n v="250"/>
  </r>
  <r>
    <x v="5634"/>
    <x v="1"/>
    <n v="225"/>
  </r>
  <r>
    <x v="5635"/>
    <x v="1"/>
    <n v="475"/>
  </r>
  <r>
    <x v="5636"/>
    <x v="1"/>
    <n v="250"/>
  </r>
  <r>
    <x v="5637"/>
    <x v="1"/>
    <n v="225"/>
  </r>
  <r>
    <x v="5638"/>
    <x v="1"/>
    <n v="150"/>
  </r>
  <r>
    <x v="5639"/>
    <x v="1"/>
    <n v="150"/>
  </r>
  <r>
    <x v="5640"/>
    <x v="1"/>
    <n v="225"/>
  </r>
  <r>
    <x v="5641"/>
    <x v="1"/>
    <n v="225"/>
  </r>
  <r>
    <x v="5642"/>
    <x v="1"/>
    <n v="500"/>
  </r>
  <r>
    <x v="5643"/>
    <x v="1"/>
    <n v="425"/>
  </r>
  <r>
    <x v="5644"/>
    <x v="1"/>
    <n v="250"/>
  </r>
  <r>
    <x v="5645"/>
    <x v="1"/>
    <n v="225"/>
  </r>
  <r>
    <x v="5646"/>
    <x v="1"/>
    <n v="475"/>
  </r>
  <r>
    <x v="5647"/>
    <x v="1"/>
    <n v="150"/>
  </r>
  <r>
    <x v="5648"/>
    <x v="1"/>
    <n v="300"/>
  </r>
  <r>
    <x v="5649"/>
    <x v="1"/>
    <n v="450"/>
  </r>
  <r>
    <x v="5650"/>
    <x v="1"/>
    <n v="375"/>
  </r>
  <r>
    <x v="5651"/>
    <x v="1"/>
    <n v="500"/>
  </r>
  <r>
    <x v="5652"/>
    <x v="1"/>
    <n v="250"/>
  </r>
  <r>
    <x v="5653"/>
    <x v="1"/>
    <n v="400"/>
  </r>
  <r>
    <x v="5654"/>
    <x v="1"/>
    <n v="475"/>
  </r>
  <r>
    <x v="5655"/>
    <x v="1"/>
    <n v="325"/>
  </r>
  <r>
    <x v="5656"/>
    <x v="1"/>
    <n v="150"/>
  </r>
  <r>
    <x v="5657"/>
    <x v="1"/>
    <n v="300"/>
  </r>
  <r>
    <x v="5658"/>
    <x v="1"/>
    <n v="300"/>
  </r>
  <r>
    <x v="5659"/>
    <x v="1"/>
    <n v="150"/>
  </r>
  <r>
    <x v="5660"/>
    <x v="1"/>
    <n v="150"/>
  </r>
  <r>
    <x v="5661"/>
    <x v="1"/>
    <n v="275"/>
  </r>
  <r>
    <x v="5662"/>
    <x v="1"/>
    <n v="350"/>
  </r>
  <r>
    <x v="5663"/>
    <x v="1"/>
    <n v="300"/>
  </r>
  <r>
    <x v="5664"/>
    <x v="1"/>
    <n v="200"/>
  </r>
  <r>
    <x v="5665"/>
    <x v="1"/>
    <n v="750"/>
  </r>
  <r>
    <x v="5666"/>
    <x v="1"/>
    <n v="400"/>
  </r>
  <r>
    <x v="5667"/>
    <x v="1"/>
    <n v="150"/>
  </r>
  <r>
    <x v="5668"/>
    <x v="1"/>
    <n v="225"/>
  </r>
  <r>
    <x v="5669"/>
    <x v="1"/>
    <n v="200"/>
  </r>
  <r>
    <x v="5670"/>
    <x v="1"/>
    <n v="275"/>
  </r>
  <r>
    <x v="5671"/>
    <x v="1"/>
    <n v="275"/>
  </r>
  <r>
    <x v="5672"/>
    <x v="1"/>
    <n v="300"/>
  </r>
  <r>
    <x v="5673"/>
    <x v="1"/>
    <n v="150"/>
  </r>
  <r>
    <x v="5674"/>
    <x v="1"/>
    <n v="375"/>
  </r>
  <r>
    <x v="5675"/>
    <x v="1"/>
    <n v="600"/>
  </r>
  <r>
    <x v="5676"/>
    <x v="1"/>
    <n v="325"/>
  </r>
  <r>
    <x v="5677"/>
    <x v="1"/>
    <n v="375"/>
  </r>
  <r>
    <x v="5678"/>
    <x v="1"/>
    <n v="250"/>
  </r>
  <r>
    <x v="5679"/>
    <x v="1"/>
    <n v="150"/>
  </r>
  <r>
    <x v="5680"/>
    <x v="1"/>
    <n v="225"/>
  </r>
  <r>
    <x v="5681"/>
    <x v="1"/>
    <n v="225"/>
  </r>
  <r>
    <x v="5682"/>
    <x v="1"/>
    <n v="175"/>
  </r>
  <r>
    <x v="5683"/>
    <x v="1"/>
    <n v="325"/>
  </r>
  <r>
    <x v="5684"/>
    <x v="1"/>
    <n v="300"/>
  </r>
  <r>
    <x v="5685"/>
    <x v="1"/>
    <n v="600"/>
  </r>
  <r>
    <x v="5686"/>
    <x v="1"/>
    <n v="150"/>
  </r>
  <r>
    <x v="5687"/>
    <x v="1"/>
    <n v="275"/>
  </r>
  <r>
    <x v="5688"/>
    <x v="1"/>
    <n v="150"/>
  </r>
  <r>
    <x v="5689"/>
    <x v="1"/>
    <n v="625"/>
  </r>
  <r>
    <x v="5690"/>
    <x v="1"/>
    <n v="650"/>
  </r>
  <r>
    <x v="5691"/>
    <x v="1"/>
    <n v="450"/>
  </r>
  <r>
    <x v="5692"/>
    <x v="1"/>
    <n v="150"/>
  </r>
  <r>
    <x v="5693"/>
    <x v="1"/>
    <n v="150"/>
  </r>
  <r>
    <x v="5694"/>
    <x v="1"/>
    <n v="150"/>
  </r>
  <r>
    <x v="5695"/>
    <x v="1"/>
    <n v="150"/>
  </r>
  <r>
    <x v="5696"/>
    <x v="1"/>
    <n v="150"/>
  </r>
  <r>
    <x v="5697"/>
    <x v="1"/>
    <n v="150"/>
  </r>
  <r>
    <x v="5698"/>
    <x v="1"/>
    <n v="150"/>
  </r>
  <r>
    <x v="5699"/>
    <x v="1"/>
    <n v="150"/>
  </r>
  <r>
    <x v="5700"/>
    <x v="1"/>
    <n v="800"/>
  </r>
  <r>
    <x v="5701"/>
    <x v="1"/>
    <n v="350"/>
  </r>
  <r>
    <x v="5702"/>
    <x v="1"/>
    <n v="325"/>
  </r>
  <r>
    <x v="5703"/>
    <x v="1"/>
    <n v="175"/>
  </r>
  <r>
    <x v="5704"/>
    <x v="1"/>
    <n v="275"/>
  </r>
  <r>
    <x v="5705"/>
    <x v="1"/>
    <n v="225"/>
  </r>
  <r>
    <x v="5706"/>
    <x v="1"/>
    <n v="375"/>
  </r>
  <r>
    <x v="5707"/>
    <x v="1"/>
    <n v="550"/>
  </r>
  <r>
    <x v="5708"/>
    <x v="1"/>
    <n v="400"/>
  </r>
  <r>
    <x v="5709"/>
    <x v="1"/>
    <n v="425"/>
  </r>
  <r>
    <x v="5710"/>
    <x v="1"/>
    <n v="400"/>
  </r>
  <r>
    <x v="5711"/>
    <x v="1"/>
    <n v="550"/>
  </r>
  <r>
    <x v="5712"/>
    <x v="1"/>
    <n v="250"/>
  </r>
  <r>
    <x v="5713"/>
    <x v="1"/>
    <n v="300"/>
  </r>
  <r>
    <x v="5714"/>
    <x v="1"/>
    <n v="600"/>
  </r>
  <r>
    <x v="5715"/>
    <x v="1"/>
    <n v="525"/>
  </r>
  <r>
    <x v="5716"/>
    <x v="1"/>
    <n v="325"/>
  </r>
  <r>
    <x v="5717"/>
    <x v="1"/>
    <n v="850"/>
  </r>
  <r>
    <x v="5718"/>
    <x v="1"/>
    <n v="400"/>
  </r>
  <r>
    <x v="5719"/>
    <x v="1"/>
    <n v="775"/>
  </r>
  <r>
    <x v="5720"/>
    <x v="1"/>
    <n v="700"/>
  </r>
  <r>
    <x v="5721"/>
    <x v="1"/>
    <n v="750"/>
  </r>
  <r>
    <x v="5722"/>
    <x v="1"/>
    <n v="1025"/>
  </r>
  <r>
    <x v="5723"/>
    <x v="1"/>
    <n v="675"/>
  </r>
  <r>
    <x v="5724"/>
    <x v="1"/>
    <n v="600"/>
  </r>
  <r>
    <x v="5725"/>
    <x v="1"/>
    <n v="825"/>
  </r>
  <r>
    <x v="5726"/>
    <x v="1"/>
    <n v="1025"/>
  </r>
  <r>
    <x v="5727"/>
    <x v="1"/>
    <n v="775"/>
  </r>
  <r>
    <x v="5728"/>
    <x v="1"/>
    <n v="1300"/>
  </r>
  <r>
    <x v="5729"/>
    <x v="1"/>
    <n v="375"/>
  </r>
  <r>
    <x v="5730"/>
    <x v="1"/>
    <n v="725"/>
  </r>
  <r>
    <x v="5731"/>
    <x v="1"/>
    <n v="500"/>
  </r>
  <r>
    <x v="5732"/>
    <x v="1"/>
    <n v="900"/>
  </r>
  <r>
    <x v="5733"/>
    <x v="1"/>
    <n v="350"/>
  </r>
  <r>
    <x v="5734"/>
    <x v="1"/>
    <n v="650"/>
  </r>
  <r>
    <x v="5735"/>
    <x v="1"/>
    <n v="575"/>
  </r>
  <r>
    <x v="5736"/>
    <x v="1"/>
    <n v="750"/>
  </r>
  <r>
    <x v="5737"/>
    <x v="1"/>
    <n v="900"/>
  </r>
  <r>
    <x v="5738"/>
    <x v="1"/>
    <n v="1025"/>
  </r>
  <r>
    <x v="5739"/>
    <x v="1"/>
    <n v="900"/>
  </r>
  <r>
    <x v="5740"/>
    <x v="1"/>
    <n v="975"/>
  </r>
  <r>
    <x v="5741"/>
    <x v="1"/>
    <n v="525"/>
  </r>
  <r>
    <x v="5742"/>
    <x v="1"/>
    <n v="450"/>
  </r>
  <r>
    <x v="5743"/>
    <x v="1"/>
    <n v="300"/>
  </r>
  <r>
    <x v="5744"/>
    <x v="1"/>
    <n v="300"/>
  </r>
  <r>
    <x v="5745"/>
    <x v="1"/>
    <n v="975"/>
  </r>
  <r>
    <x v="5746"/>
    <x v="1"/>
    <n v="575"/>
  </r>
  <r>
    <x v="5747"/>
    <x v="1"/>
    <n v="700"/>
  </r>
  <r>
    <x v="5748"/>
    <x v="1"/>
    <n v="750"/>
  </r>
  <r>
    <x v="5749"/>
    <x v="1"/>
    <n v="600"/>
  </r>
  <r>
    <x v="5750"/>
    <x v="1"/>
    <n v="675"/>
  </r>
  <r>
    <x v="5751"/>
    <x v="1"/>
    <n v="450"/>
  </r>
  <r>
    <x v="5752"/>
    <x v="1"/>
    <n v="325"/>
  </r>
  <r>
    <x v="5753"/>
    <x v="1"/>
    <n v="1025"/>
  </r>
  <r>
    <x v="5754"/>
    <x v="1"/>
    <n v="900"/>
  </r>
  <r>
    <x v="5755"/>
    <x v="1"/>
    <n v="550"/>
  </r>
  <r>
    <x v="5756"/>
    <x v="1"/>
    <n v="575"/>
  </r>
  <r>
    <x v="5757"/>
    <x v="1"/>
    <n v="250"/>
  </r>
  <r>
    <x v="5758"/>
    <x v="1"/>
    <n v="350"/>
  </r>
  <r>
    <x v="5759"/>
    <x v="1"/>
    <n v="200"/>
  </r>
  <r>
    <x v="5760"/>
    <x v="1"/>
    <n v="1550"/>
  </r>
  <r>
    <x v="5761"/>
    <x v="1"/>
    <n v="250"/>
  </r>
  <r>
    <x v="5762"/>
    <x v="1"/>
    <n v="875"/>
  </r>
  <r>
    <x v="5763"/>
    <x v="1"/>
    <n v="150"/>
  </r>
  <r>
    <x v="5764"/>
    <x v="1"/>
    <n v="150"/>
  </r>
  <r>
    <x v="5765"/>
    <x v="1"/>
    <n v="150"/>
  </r>
  <r>
    <x v="5766"/>
    <x v="1"/>
    <n v="725"/>
  </r>
  <r>
    <x v="5767"/>
    <x v="1"/>
    <n v="350"/>
  </r>
  <r>
    <x v="5768"/>
    <x v="1"/>
    <n v="350"/>
  </r>
  <r>
    <x v="5769"/>
    <x v="1"/>
    <n v="700"/>
  </r>
  <r>
    <x v="5770"/>
    <x v="1"/>
    <n v="400"/>
  </r>
  <r>
    <x v="5771"/>
    <x v="1"/>
    <n v="275"/>
  </r>
  <r>
    <x v="5772"/>
    <x v="1"/>
    <n v="275"/>
  </r>
  <r>
    <x v="5773"/>
    <x v="1"/>
    <n v="550"/>
  </r>
  <r>
    <x v="5774"/>
    <x v="1"/>
    <n v="200"/>
  </r>
  <r>
    <x v="5775"/>
    <x v="1"/>
    <n v="300"/>
  </r>
  <r>
    <x v="5776"/>
    <x v="1"/>
    <n v="200"/>
  </r>
  <r>
    <x v="5777"/>
    <x v="1"/>
    <n v="150"/>
  </r>
  <r>
    <x v="5778"/>
    <x v="1"/>
    <n v="150"/>
  </r>
  <r>
    <x v="5779"/>
    <x v="1"/>
    <n v="150"/>
  </r>
  <r>
    <x v="5780"/>
    <x v="1"/>
    <n v="900"/>
  </r>
  <r>
    <x v="5781"/>
    <x v="1"/>
    <n v="725"/>
  </r>
  <r>
    <x v="5782"/>
    <x v="1"/>
    <n v="250"/>
  </r>
  <r>
    <x v="5783"/>
    <x v="1"/>
    <n v="150"/>
  </r>
  <r>
    <x v="5784"/>
    <x v="1"/>
    <n v="525"/>
  </r>
  <r>
    <x v="5785"/>
    <x v="1"/>
    <n v="300"/>
  </r>
  <r>
    <x v="5786"/>
    <x v="1"/>
    <n v="275"/>
  </r>
  <r>
    <x v="5787"/>
    <x v="1"/>
    <n v="475"/>
  </r>
  <r>
    <x v="5788"/>
    <x v="1"/>
    <n v="750"/>
  </r>
  <r>
    <x v="5789"/>
    <x v="1"/>
    <n v="450"/>
  </r>
  <r>
    <x v="5790"/>
    <x v="1"/>
    <n v="325"/>
  </r>
  <r>
    <x v="5791"/>
    <x v="1"/>
    <n v="300"/>
  </r>
  <r>
    <x v="5792"/>
    <x v="1"/>
    <n v="450"/>
  </r>
  <r>
    <x v="5793"/>
    <x v="1"/>
    <n v="350"/>
  </r>
  <r>
    <x v="5794"/>
    <x v="1"/>
    <n v="325"/>
  </r>
  <r>
    <x v="5795"/>
    <x v="1"/>
    <n v="450"/>
  </r>
  <r>
    <x v="5796"/>
    <x v="1"/>
    <n v="300"/>
  </r>
  <r>
    <x v="5797"/>
    <x v="1"/>
    <n v="275"/>
  </r>
  <r>
    <x v="5798"/>
    <x v="1"/>
    <n v="150"/>
  </r>
  <r>
    <x v="5799"/>
    <x v="1"/>
    <n v="150"/>
  </r>
  <r>
    <x v="5800"/>
    <x v="1"/>
    <n v="150"/>
  </r>
  <r>
    <x v="5801"/>
    <x v="1"/>
    <n v="725"/>
  </r>
  <r>
    <x v="5802"/>
    <x v="1"/>
    <n v="575"/>
  </r>
  <r>
    <x v="5803"/>
    <x v="1"/>
    <n v="200"/>
  </r>
  <r>
    <x v="5804"/>
    <x v="1"/>
    <n v="525"/>
  </r>
  <r>
    <x v="5805"/>
    <x v="1"/>
    <n v="475"/>
  </r>
  <r>
    <x v="5806"/>
    <x v="1"/>
    <n v="200"/>
  </r>
  <r>
    <x v="5807"/>
    <x v="1"/>
    <n v="300"/>
  </r>
  <r>
    <x v="5808"/>
    <x v="1"/>
    <n v="250"/>
  </r>
  <r>
    <x v="5809"/>
    <x v="1"/>
    <n v="250"/>
  </r>
  <r>
    <x v="5810"/>
    <x v="1"/>
    <n v="175"/>
  </r>
  <r>
    <x v="5811"/>
    <x v="1"/>
    <n v="450"/>
  </r>
  <r>
    <x v="5812"/>
    <x v="1"/>
    <n v="150"/>
  </r>
  <r>
    <x v="5813"/>
    <x v="1"/>
    <n v="150"/>
  </r>
  <r>
    <x v="5814"/>
    <x v="1"/>
    <n v="150"/>
  </r>
  <r>
    <x v="5815"/>
    <x v="1"/>
    <n v="150"/>
  </r>
  <r>
    <x v="5816"/>
    <x v="1"/>
    <n v="150"/>
  </r>
  <r>
    <x v="5817"/>
    <x v="1"/>
    <n v="225"/>
  </r>
  <r>
    <x v="5818"/>
    <x v="1"/>
    <n v="525"/>
  </r>
  <r>
    <x v="5819"/>
    <x v="1"/>
    <n v="375"/>
  </r>
  <r>
    <x v="5820"/>
    <x v="1"/>
    <n v="375"/>
  </r>
  <r>
    <x v="5821"/>
    <x v="1"/>
    <n v="300"/>
  </r>
  <r>
    <x v="5822"/>
    <x v="1"/>
    <n v="475"/>
  </r>
  <r>
    <x v="5823"/>
    <x v="1"/>
    <n v="725"/>
  </r>
  <r>
    <x v="5824"/>
    <x v="1"/>
    <n v="575"/>
  </r>
  <r>
    <x v="5825"/>
    <x v="1"/>
    <n v="300"/>
  </r>
  <r>
    <x v="5826"/>
    <x v="1"/>
    <n v="150"/>
  </r>
  <r>
    <x v="5827"/>
    <x v="1"/>
    <n v="275"/>
  </r>
  <r>
    <x v="5828"/>
    <x v="1"/>
    <n v="150"/>
  </r>
  <r>
    <x v="5829"/>
    <x v="1"/>
    <n v="250"/>
  </r>
  <r>
    <x v="5830"/>
    <x v="1"/>
    <n v="175"/>
  </r>
  <r>
    <x v="5831"/>
    <x v="1"/>
    <n v="175"/>
  </r>
  <r>
    <x v="5832"/>
    <x v="1"/>
    <n v="200"/>
  </r>
  <r>
    <x v="5833"/>
    <x v="1"/>
    <n v="700"/>
  </r>
  <r>
    <x v="5834"/>
    <x v="1"/>
    <n v="325"/>
  </r>
  <r>
    <x v="5835"/>
    <x v="1"/>
    <n v="350"/>
  </r>
  <r>
    <x v="5836"/>
    <x v="1"/>
    <n v="150"/>
  </r>
  <r>
    <x v="5837"/>
    <x v="1"/>
    <n v="150"/>
  </r>
  <r>
    <x v="5838"/>
    <x v="1"/>
    <n v="150"/>
  </r>
  <r>
    <x v="5839"/>
    <x v="1"/>
    <n v="200"/>
  </r>
  <r>
    <x v="5840"/>
    <x v="1"/>
    <n v="200"/>
  </r>
  <r>
    <x v="5841"/>
    <x v="1"/>
    <n v="200"/>
  </r>
  <r>
    <x v="5842"/>
    <x v="1"/>
    <n v="250"/>
  </r>
  <r>
    <x v="5843"/>
    <x v="1"/>
    <n v="250"/>
  </r>
  <r>
    <x v="5844"/>
    <x v="1"/>
    <n v="875"/>
  </r>
  <r>
    <x v="5845"/>
    <x v="1"/>
    <n v="225"/>
  </r>
  <r>
    <x v="5846"/>
    <x v="1"/>
    <n v="150"/>
  </r>
  <r>
    <x v="5847"/>
    <x v="1"/>
    <n v="575"/>
  </r>
  <r>
    <x v="5848"/>
    <x v="1"/>
    <n v="450"/>
  </r>
  <r>
    <x v="5849"/>
    <x v="1"/>
    <n v="300"/>
  </r>
  <r>
    <x v="5850"/>
    <x v="1"/>
    <n v="350"/>
  </r>
  <r>
    <x v="5851"/>
    <x v="1"/>
    <n v="575"/>
  </r>
  <r>
    <x v="5852"/>
    <x v="1"/>
    <n v="375"/>
  </r>
  <r>
    <x v="5853"/>
    <x v="1"/>
    <n v="250"/>
  </r>
  <r>
    <x v="5854"/>
    <x v="1"/>
    <n v="250"/>
  </r>
  <r>
    <x v="5855"/>
    <x v="1"/>
    <n v="800"/>
  </r>
  <r>
    <x v="5856"/>
    <x v="1"/>
    <n v="1150"/>
  </r>
  <r>
    <x v="5857"/>
    <x v="1"/>
    <n v="725"/>
  </r>
  <r>
    <x v="5858"/>
    <x v="1"/>
    <n v="250"/>
  </r>
  <r>
    <x v="5859"/>
    <x v="1"/>
    <n v="500"/>
  </r>
  <r>
    <x v="5860"/>
    <x v="1"/>
    <n v="550"/>
  </r>
  <r>
    <x v="5861"/>
    <x v="1"/>
    <n v="650"/>
  </r>
  <r>
    <x v="5862"/>
    <x v="1"/>
    <n v="650"/>
  </r>
  <r>
    <x v="5863"/>
    <x v="1"/>
    <n v="575"/>
  </r>
  <r>
    <x v="5864"/>
    <x v="1"/>
    <n v="1075"/>
  </r>
  <r>
    <x v="5865"/>
    <x v="1"/>
    <n v="725"/>
  </r>
  <r>
    <x v="5866"/>
    <x v="1"/>
    <n v="300"/>
  </r>
  <r>
    <x v="5867"/>
    <x v="1"/>
    <n v="775"/>
  </r>
  <r>
    <x v="5868"/>
    <x v="1"/>
    <n v="425"/>
  </r>
  <r>
    <x v="5869"/>
    <x v="1"/>
    <n v="400"/>
  </r>
  <r>
    <x v="5870"/>
    <x v="1"/>
    <n v="650"/>
  </r>
  <r>
    <x v="5871"/>
    <x v="1"/>
    <n v="475"/>
  </r>
  <r>
    <x v="5872"/>
    <x v="1"/>
    <n v="250"/>
  </r>
  <r>
    <x v="5873"/>
    <x v="1"/>
    <n v="900"/>
  </r>
  <r>
    <x v="5874"/>
    <x v="1"/>
    <n v="350"/>
  </r>
  <r>
    <x v="5875"/>
    <x v="1"/>
    <n v="1075"/>
  </r>
  <r>
    <x v="5876"/>
    <x v="1"/>
    <n v="900"/>
  </r>
  <r>
    <x v="5877"/>
    <x v="1"/>
    <n v="725"/>
  </r>
  <r>
    <x v="5878"/>
    <x v="1"/>
    <n v="375"/>
  </r>
  <r>
    <x v="5879"/>
    <x v="1"/>
    <n v="600"/>
  </r>
  <r>
    <x v="5880"/>
    <x v="1"/>
    <n v="925"/>
  </r>
  <r>
    <x v="5881"/>
    <x v="1"/>
    <n v="425"/>
  </r>
  <r>
    <x v="5882"/>
    <x v="1"/>
    <n v="850"/>
  </r>
  <r>
    <x v="5883"/>
    <x v="1"/>
    <n v="525"/>
  </r>
  <r>
    <x v="5884"/>
    <x v="1"/>
    <n v="350"/>
  </r>
  <r>
    <x v="5885"/>
    <x v="1"/>
    <n v="250"/>
  </r>
  <r>
    <x v="5886"/>
    <x v="1"/>
    <n v="475"/>
  </r>
  <r>
    <x v="5887"/>
    <x v="1"/>
    <n v="275"/>
  </r>
  <r>
    <x v="5888"/>
    <x v="1"/>
    <n v="925"/>
  </r>
  <r>
    <x v="5889"/>
    <x v="1"/>
    <n v="800"/>
  </r>
  <r>
    <x v="5890"/>
    <x v="1"/>
    <n v="650"/>
  </r>
  <r>
    <x v="5891"/>
    <x v="1"/>
    <n v="375"/>
  </r>
  <r>
    <x v="5892"/>
    <x v="1"/>
    <n v="375"/>
  </r>
  <r>
    <x v="5893"/>
    <x v="1"/>
    <n v="725"/>
  </r>
  <r>
    <x v="5894"/>
    <x v="1"/>
    <n v="500"/>
  </r>
  <r>
    <x v="5895"/>
    <x v="1"/>
    <n v="350"/>
  </r>
  <r>
    <x v="5896"/>
    <x v="1"/>
    <n v="325"/>
  </r>
  <r>
    <x v="5897"/>
    <x v="1"/>
    <n v="900"/>
  </r>
  <r>
    <x v="5898"/>
    <x v="1"/>
    <n v="250"/>
  </r>
  <r>
    <x v="5899"/>
    <x v="1"/>
    <n v="975"/>
  </r>
  <r>
    <x v="5900"/>
    <x v="1"/>
    <n v="375"/>
  </r>
  <r>
    <x v="5901"/>
    <x v="1"/>
    <n v="975"/>
  </r>
  <r>
    <x v="5902"/>
    <x v="1"/>
    <n v="375"/>
  </r>
  <r>
    <x v="5903"/>
    <x v="1"/>
    <n v="950"/>
  </r>
  <r>
    <x v="5904"/>
    <x v="1"/>
    <n v="750"/>
  </r>
  <r>
    <x v="5905"/>
    <x v="1"/>
    <n v="450"/>
  </r>
  <r>
    <x v="5906"/>
    <x v="1"/>
    <n v="750"/>
  </r>
  <r>
    <x v="5907"/>
    <x v="1"/>
    <n v="375"/>
  </r>
  <r>
    <x v="5908"/>
    <x v="1"/>
    <n v="625"/>
  </r>
  <r>
    <x v="5909"/>
    <x v="1"/>
    <n v="675"/>
  </r>
  <r>
    <x v="5910"/>
    <x v="1"/>
    <n v="825"/>
  </r>
  <r>
    <x v="5911"/>
    <x v="1"/>
    <n v="1000"/>
  </r>
  <r>
    <x v="5912"/>
    <x v="1"/>
    <n v="375"/>
  </r>
  <r>
    <x v="5913"/>
    <x v="1"/>
    <n v="800"/>
  </r>
  <r>
    <x v="5914"/>
    <x v="1"/>
    <n v="1225"/>
  </r>
  <r>
    <x v="5915"/>
    <x v="1"/>
    <n v="475"/>
  </r>
  <r>
    <x v="5916"/>
    <x v="1"/>
    <n v="650"/>
  </r>
  <r>
    <x v="5917"/>
    <x v="1"/>
    <n v="450"/>
  </r>
  <r>
    <x v="5918"/>
    <x v="1"/>
    <n v="900"/>
  </r>
  <r>
    <x v="5919"/>
    <x v="1"/>
    <n v="775"/>
  </r>
  <r>
    <x v="5920"/>
    <x v="1"/>
    <n v="425"/>
  </r>
  <r>
    <x v="5921"/>
    <x v="1"/>
    <n v="425"/>
  </r>
  <r>
    <x v="5922"/>
    <x v="1"/>
    <n v="600"/>
  </r>
  <r>
    <x v="5923"/>
    <x v="1"/>
    <n v="825"/>
  </r>
  <r>
    <x v="5924"/>
    <x v="1"/>
    <n v="850"/>
  </r>
  <r>
    <x v="5925"/>
    <x v="1"/>
    <n v="250"/>
  </r>
  <r>
    <x v="5926"/>
    <x v="1"/>
    <n v="400"/>
  </r>
  <r>
    <x v="5927"/>
    <x v="1"/>
    <n v="850"/>
  </r>
  <r>
    <x v="5928"/>
    <x v="1"/>
    <n v="1575"/>
  </r>
  <r>
    <x v="5929"/>
    <x v="1"/>
    <n v="1125"/>
  </r>
  <r>
    <x v="5930"/>
    <x v="1"/>
    <n v="775"/>
  </r>
  <r>
    <x v="5931"/>
    <x v="1"/>
    <n v="1250"/>
  </r>
  <r>
    <x v="5932"/>
    <x v="1"/>
    <n v="525"/>
  </r>
  <r>
    <x v="5933"/>
    <x v="1"/>
    <n v="400"/>
  </r>
  <r>
    <x v="5934"/>
    <x v="1"/>
    <n v="725"/>
  </r>
  <r>
    <x v="5935"/>
    <x v="1"/>
    <n v="825"/>
  </r>
  <r>
    <x v="5936"/>
    <x v="1"/>
    <n v="950"/>
  </r>
  <r>
    <x v="5937"/>
    <x v="1"/>
    <n v="725"/>
  </r>
  <r>
    <x v="5938"/>
    <x v="1"/>
    <n v="250"/>
  </r>
  <r>
    <x v="5939"/>
    <x v="1"/>
    <n v="500"/>
  </r>
  <r>
    <x v="5940"/>
    <x v="1"/>
    <n v="850"/>
  </r>
  <r>
    <x v="5941"/>
    <x v="1"/>
    <n v="300"/>
  </r>
  <r>
    <x v="5942"/>
    <x v="1"/>
    <n v="750"/>
  </r>
  <r>
    <x v="5943"/>
    <x v="1"/>
    <n v="425"/>
  </r>
  <r>
    <x v="5944"/>
    <x v="1"/>
    <n v="150"/>
  </r>
  <r>
    <x v="5945"/>
    <x v="1"/>
    <n v="150"/>
  </r>
  <r>
    <x v="5946"/>
    <x v="1"/>
    <n v="300"/>
  </r>
  <r>
    <x v="5947"/>
    <x v="1"/>
    <n v="275"/>
  </r>
  <r>
    <x v="5948"/>
    <x v="1"/>
    <n v="375"/>
  </r>
  <r>
    <x v="5949"/>
    <x v="1"/>
    <n v="600"/>
  </r>
  <r>
    <x v="5950"/>
    <x v="1"/>
    <n v="150"/>
  </r>
  <r>
    <x v="5951"/>
    <x v="1"/>
    <n v="450"/>
  </r>
  <r>
    <x v="5952"/>
    <x v="1"/>
    <n v="275"/>
  </r>
  <r>
    <x v="5953"/>
    <x v="1"/>
    <n v="225"/>
  </r>
  <r>
    <x v="5954"/>
    <x v="1"/>
    <n v="275"/>
  </r>
  <r>
    <x v="5955"/>
    <x v="1"/>
    <n v="775"/>
  </r>
  <r>
    <x v="5956"/>
    <x v="1"/>
    <n v="350"/>
  </r>
  <r>
    <x v="5957"/>
    <x v="1"/>
    <n v="975"/>
  </r>
  <r>
    <x v="5958"/>
    <x v="1"/>
    <n v="225"/>
  </r>
  <r>
    <x v="5959"/>
    <x v="1"/>
    <n v="450"/>
  </r>
  <r>
    <x v="5960"/>
    <x v="1"/>
    <n v="250"/>
  </r>
  <r>
    <x v="5961"/>
    <x v="1"/>
    <n v="275"/>
  </r>
  <r>
    <x v="5962"/>
    <x v="1"/>
    <n v="150"/>
  </r>
  <r>
    <x v="5963"/>
    <x v="1"/>
    <n v="275"/>
  </r>
  <r>
    <x v="5964"/>
    <x v="1"/>
    <n v="325"/>
  </r>
  <r>
    <x v="5965"/>
    <x v="1"/>
    <n v="225"/>
  </r>
  <r>
    <x v="5966"/>
    <x v="1"/>
    <n v="700"/>
  </r>
  <r>
    <x v="5967"/>
    <x v="1"/>
    <n v="200"/>
  </r>
  <r>
    <x v="5968"/>
    <x v="1"/>
    <n v="150"/>
  </r>
  <r>
    <x v="5969"/>
    <x v="1"/>
    <n v="150"/>
  </r>
  <r>
    <x v="5970"/>
    <x v="1"/>
    <n v="475"/>
  </r>
  <r>
    <x v="5971"/>
    <x v="1"/>
    <n v="425"/>
  </r>
  <r>
    <x v="5972"/>
    <x v="1"/>
    <n v="350"/>
  </r>
  <r>
    <x v="5973"/>
    <x v="1"/>
    <n v="350"/>
  </r>
  <r>
    <x v="5974"/>
    <x v="1"/>
    <n v="300"/>
  </r>
  <r>
    <x v="5975"/>
    <x v="1"/>
    <n v="275"/>
  </r>
  <r>
    <x v="5976"/>
    <x v="1"/>
    <n v="475"/>
  </r>
  <r>
    <x v="5977"/>
    <x v="1"/>
    <n v="450"/>
  </r>
  <r>
    <x v="5978"/>
    <x v="1"/>
    <n v="150"/>
  </r>
  <r>
    <x v="5979"/>
    <x v="1"/>
    <n v="450"/>
  </r>
  <r>
    <x v="5980"/>
    <x v="1"/>
    <n v="450"/>
  </r>
  <r>
    <x v="5981"/>
    <x v="1"/>
    <n v="150"/>
  </r>
  <r>
    <x v="5982"/>
    <x v="1"/>
    <n v="150"/>
  </r>
  <r>
    <x v="5983"/>
    <x v="1"/>
    <n v="150"/>
  </r>
  <r>
    <x v="5984"/>
    <x v="1"/>
    <n v="475"/>
  </r>
  <r>
    <x v="5985"/>
    <x v="1"/>
    <n v="450"/>
  </r>
  <r>
    <x v="5986"/>
    <x v="1"/>
    <n v="250"/>
  </r>
  <r>
    <x v="5987"/>
    <x v="1"/>
    <n v="150"/>
  </r>
  <r>
    <x v="5988"/>
    <x v="1"/>
    <n v="150"/>
  </r>
  <r>
    <x v="5989"/>
    <x v="1"/>
    <n v="725"/>
  </r>
  <r>
    <x v="5990"/>
    <x v="1"/>
    <n v="450"/>
  </r>
  <r>
    <x v="5991"/>
    <x v="1"/>
    <n v="150"/>
  </r>
  <r>
    <x v="5992"/>
    <x v="1"/>
    <n v="175"/>
  </r>
  <r>
    <x v="5993"/>
    <x v="1"/>
    <n v="275"/>
  </r>
  <r>
    <x v="5994"/>
    <x v="1"/>
    <n v="150"/>
  </r>
  <r>
    <x v="5995"/>
    <x v="1"/>
    <n v="550"/>
  </r>
  <r>
    <x v="5996"/>
    <x v="1"/>
    <n v="250"/>
  </r>
  <r>
    <x v="5997"/>
    <x v="1"/>
    <n v="200"/>
  </r>
  <r>
    <x v="5998"/>
    <x v="1"/>
    <n v="300"/>
  </r>
  <r>
    <x v="5999"/>
    <x v="1"/>
    <n v="150"/>
  </r>
  <r>
    <x v="6000"/>
    <x v="1"/>
    <n v="700"/>
  </r>
  <r>
    <x v="6001"/>
    <x v="1"/>
    <n v="150"/>
  </r>
  <r>
    <x v="6002"/>
    <x v="1"/>
    <n v="150"/>
  </r>
  <r>
    <x v="6003"/>
    <x v="1"/>
    <n v="150"/>
  </r>
  <r>
    <x v="6004"/>
    <x v="1"/>
    <n v="150"/>
  </r>
  <r>
    <x v="6005"/>
    <x v="1"/>
    <n v="150"/>
  </r>
  <r>
    <x v="6006"/>
    <x v="1"/>
    <n v="725"/>
  </r>
  <r>
    <x v="6007"/>
    <x v="1"/>
    <n v="225"/>
  </r>
  <r>
    <x v="6008"/>
    <x v="1"/>
    <n v="250"/>
  </r>
  <r>
    <x v="6009"/>
    <x v="1"/>
    <n v="375"/>
  </r>
  <r>
    <x v="6010"/>
    <x v="1"/>
    <n v="775"/>
  </r>
  <r>
    <x v="6011"/>
    <x v="1"/>
    <n v="250"/>
  </r>
  <r>
    <x v="6012"/>
    <x v="1"/>
    <n v="400"/>
  </r>
  <r>
    <x v="6013"/>
    <x v="1"/>
    <n v="300"/>
  </r>
  <r>
    <x v="6014"/>
    <x v="1"/>
    <n v="225"/>
  </r>
  <r>
    <x v="6015"/>
    <x v="1"/>
    <n v="325"/>
  </r>
  <r>
    <x v="6016"/>
    <x v="1"/>
    <n v="525"/>
  </r>
  <r>
    <x v="6017"/>
    <x v="1"/>
    <n v="650"/>
  </r>
  <r>
    <x v="6018"/>
    <x v="1"/>
    <n v="875"/>
  </r>
  <r>
    <x v="6019"/>
    <x v="1"/>
    <n v="400"/>
  </r>
  <r>
    <x v="6020"/>
    <x v="1"/>
    <n v="175"/>
  </r>
  <r>
    <x v="6021"/>
    <x v="1"/>
    <n v="150"/>
  </r>
  <r>
    <x v="6022"/>
    <x v="1"/>
    <n v="425"/>
  </r>
  <r>
    <x v="6023"/>
    <x v="1"/>
    <n v="400"/>
  </r>
  <r>
    <x v="6024"/>
    <x v="1"/>
    <n v="350"/>
  </r>
  <r>
    <x v="6025"/>
    <x v="1"/>
    <n v="275"/>
  </r>
  <r>
    <x v="6026"/>
    <x v="1"/>
    <n v="200"/>
  </r>
  <r>
    <x v="6027"/>
    <x v="1"/>
    <n v="225"/>
  </r>
  <r>
    <x v="6028"/>
    <x v="1"/>
    <n v="800"/>
  </r>
  <r>
    <x v="6029"/>
    <x v="1"/>
    <n v="150"/>
  </r>
  <r>
    <x v="6030"/>
    <x v="1"/>
    <n v="825"/>
  </r>
  <r>
    <x v="6031"/>
    <x v="1"/>
    <n v="950"/>
  </r>
  <r>
    <x v="6032"/>
    <x v="1"/>
    <n v="450"/>
  </r>
  <r>
    <x v="6033"/>
    <x v="1"/>
    <n v="150"/>
  </r>
  <r>
    <x v="6034"/>
    <x v="1"/>
    <n v="250"/>
  </r>
  <r>
    <x v="6035"/>
    <x v="1"/>
    <n v="200"/>
  </r>
  <r>
    <x v="6036"/>
    <x v="1"/>
    <n v="200"/>
  </r>
  <r>
    <x v="6037"/>
    <x v="1"/>
    <n v="225"/>
  </r>
  <r>
    <x v="6038"/>
    <x v="1"/>
    <n v="975"/>
  </r>
  <r>
    <x v="6039"/>
    <x v="1"/>
    <n v="500"/>
  </r>
  <r>
    <x v="6040"/>
    <x v="1"/>
    <n v="900"/>
  </r>
  <r>
    <x v="6041"/>
    <x v="1"/>
    <n v="850"/>
  </r>
  <r>
    <x v="6042"/>
    <x v="1"/>
    <n v="575"/>
  </r>
  <r>
    <x v="6043"/>
    <x v="1"/>
    <n v="250"/>
  </r>
  <r>
    <x v="6044"/>
    <x v="1"/>
    <n v="450"/>
  </r>
  <r>
    <x v="6045"/>
    <x v="1"/>
    <n v="575"/>
  </r>
  <r>
    <x v="6046"/>
    <x v="1"/>
    <n v="400"/>
  </r>
  <r>
    <x v="6047"/>
    <x v="1"/>
    <n v="525"/>
  </r>
  <r>
    <x v="6048"/>
    <x v="1"/>
    <n v="450"/>
  </r>
  <r>
    <x v="6049"/>
    <x v="1"/>
    <n v="525"/>
  </r>
  <r>
    <x v="6050"/>
    <x v="1"/>
    <n v="575"/>
  </r>
  <r>
    <x v="6051"/>
    <x v="1"/>
    <n v="250"/>
  </r>
  <r>
    <x v="6052"/>
    <x v="1"/>
    <n v="550"/>
  </r>
  <r>
    <x v="6053"/>
    <x v="1"/>
    <n v="425"/>
  </r>
  <r>
    <x v="6054"/>
    <x v="1"/>
    <n v="250"/>
  </r>
  <r>
    <x v="6055"/>
    <x v="1"/>
    <n v="600"/>
  </r>
  <r>
    <x v="6056"/>
    <x v="1"/>
    <n v="650"/>
  </r>
  <r>
    <x v="6057"/>
    <x v="1"/>
    <n v="425"/>
  </r>
  <r>
    <x v="6058"/>
    <x v="1"/>
    <n v="725"/>
  </r>
  <r>
    <x v="6059"/>
    <x v="1"/>
    <n v="700"/>
  </r>
  <r>
    <x v="6060"/>
    <x v="1"/>
    <n v="850"/>
  </r>
  <r>
    <x v="6061"/>
    <x v="1"/>
    <n v="525"/>
  </r>
  <r>
    <x v="6062"/>
    <x v="1"/>
    <n v="525"/>
  </r>
  <r>
    <x v="6063"/>
    <x v="1"/>
    <n v="750"/>
  </r>
  <r>
    <x v="6064"/>
    <x v="1"/>
    <n v="950"/>
  </r>
  <r>
    <x v="6065"/>
    <x v="1"/>
    <n v="875"/>
  </r>
  <r>
    <x v="6066"/>
    <x v="1"/>
    <n v="800"/>
  </r>
  <r>
    <x v="6067"/>
    <x v="1"/>
    <n v="700"/>
  </r>
  <r>
    <x v="6068"/>
    <x v="1"/>
    <n v="525"/>
  </r>
  <r>
    <x v="6069"/>
    <x v="1"/>
    <n v="875"/>
  </r>
  <r>
    <x v="6070"/>
    <x v="1"/>
    <n v="650"/>
  </r>
  <r>
    <x v="6071"/>
    <x v="1"/>
    <n v="1125"/>
  </r>
  <r>
    <x v="6072"/>
    <x v="1"/>
    <n v="500"/>
  </r>
  <r>
    <x v="6073"/>
    <x v="1"/>
    <n v="550"/>
  </r>
  <r>
    <x v="6074"/>
    <x v="1"/>
    <n v="775"/>
  </r>
  <r>
    <x v="6075"/>
    <x v="1"/>
    <n v="550"/>
  </r>
  <r>
    <x v="6076"/>
    <x v="1"/>
    <n v="550"/>
  </r>
  <r>
    <x v="6077"/>
    <x v="1"/>
    <n v="575"/>
  </r>
  <r>
    <x v="6078"/>
    <x v="1"/>
    <n v="725"/>
  </r>
  <r>
    <x v="6079"/>
    <x v="1"/>
    <n v="500"/>
  </r>
  <r>
    <x v="6080"/>
    <x v="1"/>
    <n v="400"/>
  </r>
  <r>
    <x v="6081"/>
    <x v="1"/>
    <n v="800"/>
  </r>
  <r>
    <x v="6082"/>
    <x v="1"/>
    <n v="300"/>
  </r>
  <r>
    <x v="6083"/>
    <x v="1"/>
    <n v="1000"/>
  </r>
  <r>
    <x v="6084"/>
    <x v="1"/>
    <n v="950"/>
  </r>
  <r>
    <x v="6085"/>
    <x v="1"/>
    <n v="400"/>
  </r>
  <r>
    <x v="6086"/>
    <x v="1"/>
    <n v="825"/>
  </r>
  <r>
    <x v="6087"/>
    <x v="1"/>
    <n v="425"/>
  </r>
  <r>
    <x v="6088"/>
    <x v="1"/>
    <n v="400"/>
  </r>
  <r>
    <x v="6089"/>
    <x v="1"/>
    <n v="925"/>
  </r>
  <r>
    <x v="6090"/>
    <x v="1"/>
    <n v="1075"/>
  </r>
  <r>
    <x v="6091"/>
    <x v="1"/>
    <n v="250"/>
  </r>
  <r>
    <x v="6092"/>
    <x v="1"/>
    <n v="300"/>
  </r>
  <r>
    <x v="6093"/>
    <x v="1"/>
    <n v="725"/>
  </r>
  <r>
    <x v="6094"/>
    <x v="1"/>
    <n v="475"/>
  </r>
  <r>
    <x v="6095"/>
    <x v="1"/>
    <n v="875"/>
  </r>
  <r>
    <x v="6096"/>
    <x v="1"/>
    <n v="725"/>
  </r>
  <r>
    <x v="6097"/>
    <x v="1"/>
    <n v="900"/>
  </r>
  <r>
    <x v="6098"/>
    <x v="1"/>
    <n v="450"/>
  </r>
  <r>
    <x v="6099"/>
    <x v="1"/>
    <n v="625"/>
  </r>
  <r>
    <x v="6100"/>
    <x v="1"/>
    <n v="150"/>
  </r>
  <r>
    <x v="6101"/>
    <x v="1"/>
    <n v="150"/>
  </r>
  <r>
    <x v="6102"/>
    <x v="1"/>
    <n v="275"/>
  </r>
  <r>
    <x v="6103"/>
    <x v="1"/>
    <n v="150"/>
  </r>
  <r>
    <x v="6104"/>
    <x v="1"/>
    <n v="525"/>
  </r>
  <r>
    <x v="6105"/>
    <x v="1"/>
    <n v="275"/>
  </r>
  <r>
    <x v="6106"/>
    <x v="1"/>
    <n v="1175"/>
  </r>
  <r>
    <x v="6107"/>
    <x v="1"/>
    <n v="850"/>
  </r>
  <r>
    <x v="6108"/>
    <x v="1"/>
    <n v="550"/>
  </r>
  <r>
    <x v="6109"/>
    <x v="1"/>
    <n v="150"/>
  </r>
  <r>
    <x v="6110"/>
    <x v="1"/>
    <n v="150"/>
  </r>
  <r>
    <x v="6111"/>
    <x v="1"/>
    <n v="275"/>
  </r>
  <r>
    <x v="6112"/>
    <x v="1"/>
    <n v="800"/>
  </r>
  <r>
    <x v="6113"/>
    <x v="1"/>
    <n v="350"/>
  </r>
  <r>
    <x v="6114"/>
    <x v="1"/>
    <n v="700"/>
  </r>
  <r>
    <x v="6115"/>
    <x v="1"/>
    <n v="600"/>
  </r>
  <r>
    <x v="6116"/>
    <x v="1"/>
    <n v="325"/>
  </r>
  <r>
    <x v="6117"/>
    <x v="1"/>
    <n v="275"/>
  </r>
  <r>
    <x v="6118"/>
    <x v="1"/>
    <n v="150"/>
  </r>
  <r>
    <x v="6119"/>
    <x v="1"/>
    <n v="150"/>
  </r>
  <r>
    <x v="6120"/>
    <x v="1"/>
    <n v="200"/>
  </r>
  <r>
    <x v="6121"/>
    <x v="1"/>
    <n v="425"/>
  </r>
  <r>
    <x v="6122"/>
    <x v="1"/>
    <n v="600"/>
  </r>
  <r>
    <x v="6123"/>
    <x v="1"/>
    <n v="700"/>
  </r>
  <r>
    <x v="6124"/>
    <x v="1"/>
    <n v="525"/>
  </r>
  <r>
    <x v="6125"/>
    <x v="1"/>
    <n v="400"/>
  </r>
  <r>
    <x v="6126"/>
    <x v="1"/>
    <n v="425"/>
  </r>
  <r>
    <x v="6127"/>
    <x v="1"/>
    <n v="575"/>
  </r>
  <r>
    <x v="6128"/>
    <x v="1"/>
    <n v="325"/>
  </r>
  <r>
    <x v="6129"/>
    <x v="1"/>
    <n v="150"/>
  </r>
  <r>
    <x v="6130"/>
    <x v="1"/>
    <n v="325"/>
  </r>
  <r>
    <x v="6131"/>
    <x v="1"/>
    <n v="350"/>
  </r>
  <r>
    <x v="6132"/>
    <x v="1"/>
    <n v="325"/>
  </r>
  <r>
    <x v="6133"/>
    <x v="1"/>
    <n v="775"/>
  </r>
  <r>
    <x v="6134"/>
    <x v="1"/>
    <n v="275"/>
  </r>
  <r>
    <x v="6135"/>
    <x v="1"/>
    <n v="300"/>
  </r>
  <r>
    <x v="6136"/>
    <x v="1"/>
    <n v="375"/>
  </r>
  <r>
    <x v="6137"/>
    <x v="1"/>
    <n v="750"/>
  </r>
  <r>
    <x v="6138"/>
    <x v="1"/>
    <n v="200"/>
  </r>
  <r>
    <x v="6139"/>
    <x v="1"/>
    <n v="225"/>
  </r>
  <r>
    <x v="6140"/>
    <x v="1"/>
    <n v="275"/>
  </r>
  <r>
    <x v="6141"/>
    <x v="1"/>
    <n v="225"/>
  </r>
  <r>
    <x v="6142"/>
    <x v="1"/>
    <n v="200"/>
  </r>
  <r>
    <x v="6143"/>
    <x v="1"/>
    <n v="450"/>
  </r>
  <r>
    <x v="6144"/>
    <x v="1"/>
    <n v="325"/>
  </r>
  <r>
    <x v="6145"/>
    <x v="1"/>
    <n v="150"/>
  </r>
  <r>
    <x v="6146"/>
    <x v="1"/>
    <n v="400"/>
  </r>
  <r>
    <x v="6147"/>
    <x v="1"/>
    <n v="450"/>
  </r>
  <r>
    <x v="6148"/>
    <x v="1"/>
    <n v="200"/>
  </r>
  <r>
    <x v="6149"/>
    <x v="1"/>
    <n v="350"/>
  </r>
  <r>
    <x v="6150"/>
    <x v="1"/>
    <n v="250"/>
  </r>
  <r>
    <x v="6151"/>
    <x v="1"/>
    <n v="150"/>
  </r>
  <r>
    <x v="6152"/>
    <x v="1"/>
    <n v="450"/>
  </r>
  <r>
    <x v="6153"/>
    <x v="1"/>
    <n v="150"/>
  </r>
  <r>
    <x v="6154"/>
    <x v="1"/>
    <n v="150"/>
  </r>
  <r>
    <x v="6155"/>
    <x v="1"/>
    <n v="150"/>
  </r>
  <r>
    <x v="6156"/>
    <x v="1"/>
    <n v="150"/>
  </r>
  <r>
    <x v="6157"/>
    <x v="1"/>
    <n v="550"/>
  </r>
  <r>
    <x v="6158"/>
    <x v="1"/>
    <n v="475"/>
  </r>
  <r>
    <x v="6159"/>
    <x v="1"/>
    <n v="550"/>
  </r>
  <r>
    <x v="6160"/>
    <x v="1"/>
    <n v="725"/>
  </r>
  <r>
    <x v="6161"/>
    <x v="1"/>
    <n v="350"/>
  </r>
  <r>
    <x v="6162"/>
    <x v="1"/>
    <n v="550"/>
  </r>
  <r>
    <x v="6163"/>
    <x v="1"/>
    <n v="150"/>
  </r>
  <r>
    <x v="6164"/>
    <x v="1"/>
    <n v="475"/>
  </r>
  <r>
    <x v="6165"/>
    <x v="1"/>
    <n v="500"/>
  </r>
  <r>
    <x v="6166"/>
    <x v="1"/>
    <n v="550"/>
  </r>
  <r>
    <x v="6167"/>
    <x v="1"/>
    <n v="575"/>
  </r>
  <r>
    <x v="6168"/>
    <x v="1"/>
    <n v="325"/>
  </r>
  <r>
    <x v="6169"/>
    <x v="1"/>
    <n v="825"/>
  </r>
  <r>
    <x v="6170"/>
    <x v="1"/>
    <n v="525"/>
  </r>
  <r>
    <x v="6171"/>
    <x v="1"/>
    <n v="625"/>
  </r>
  <r>
    <x v="6172"/>
    <x v="1"/>
    <n v="950"/>
  </r>
  <r>
    <x v="6173"/>
    <x v="1"/>
    <n v="550"/>
  </r>
  <r>
    <x v="6174"/>
    <x v="1"/>
    <n v="700"/>
  </r>
  <r>
    <x v="6175"/>
    <x v="1"/>
    <n v="925"/>
  </r>
  <r>
    <x v="6176"/>
    <x v="1"/>
    <n v="750"/>
  </r>
  <r>
    <x v="6177"/>
    <x v="1"/>
    <n v="800"/>
  </r>
  <r>
    <x v="6178"/>
    <x v="1"/>
    <n v="475"/>
  </r>
  <r>
    <x v="6179"/>
    <x v="1"/>
    <n v="400"/>
  </r>
  <r>
    <x v="6180"/>
    <x v="1"/>
    <n v="475"/>
  </r>
  <r>
    <x v="6181"/>
    <x v="1"/>
    <n v="625"/>
  </r>
  <r>
    <x v="6182"/>
    <x v="1"/>
    <n v="1225"/>
  </r>
  <r>
    <x v="6183"/>
    <x v="1"/>
    <n v="900"/>
  </r>
  <r>
    <x v="6184"/>
    <x v="1"/>
    <n v="375"/>
  </r>
  <r>
    <x v="6185"/>
    <x v="1"/>
    <n v="650"/>
  </r>
  <r>
    <x v="6186"/>
    <x v="1"/>
    <n v="825"/>
  </r>
  <r>
    <x v="6187"/>
    <x v="1"/>
    <n v="375"/>
  </r>
  <r>
    <x v="6188"/>
    <x v="1"/>
    <n v="425"/>
  </r>
  <r>
    <x v="6189"/>
    <x v="1"/>
    <n v="550"/>
  </r>
  <r>
    <x v="6190"/>
    <x v="1"/>
    <n v="725"/>
  </r>
  <r>
    <x v="6191"/>
    <x v="1"/>
    <n v="800"/>
  </r>
  <r>
    <x v="6192"/>
    <x v="1"/>
    <n v="425"/>
  </r>
  <r>
    <x v="6193"/>
    <x v="1"/>
    <n v="250"/>
  </r>
  <r>
    <x v="6194"/>
    <x v="1"/>
    <n v="625"/>
  </r>
  <r>
    <x v="6195"/>
    <x v="1"/>
    <n v="875"/>
  </r>
  <r>
    <x v="6196"/>
    <x v="1"/>
    <n v="250"/>
  </r>
  <r>
    <x v="6197"/>
    <x v="1"/>
    <n v="550"/>
  </r>
  <r>
    <x v="6198"/>
    <x v="1"/>
    <n v="775"/>
  </r>
  <r>
    <x v="6199"/>
    <x v="1"/>
    <n v="550"/>
  </r>
  <r>
    <x v="6200"/>
    <x v="1"/>
    <n v="700"/>
  </r>
  <r>
    <x v="6201"/>
    <x v="1"/>
    <n v="600"/>
  </r>
  <r>
    <x v="6202"/>
    <x v="1"/>
    <n v="1125"/>
  </r>
  <r>
    <x v="6203"/>
    <x v="1"/>
    <n v="900"/>
  </r>
  <r>
    <x v="6204"/>
    <x v="1"/>
    <n v="650"/>
  </r>
  <r>
    <x v="6205"/>
    <x v="1"/>
    <n v="650"/>
  </r>
  <r>
    <x v="6206"/>
    <x v="1"/>
    <n v="525"/>
  </r>
  <r>
    <x v="6207"/>
    <x v="1"/>
    <n v="800"/>
  </r>
  <r>
    <x v="6208"/>
    <x v="1"/>
    <n v="600"/>
  </r>
  <r>
    <x v="6209"/>
    <x v="1"/>
    <n v="650"/>
  </r>
  <r>
    <x v="6210"/>
    <x v="1"/>
    <n v="1025"/>
  </r>
  <r>
    <x v="6211"/>
    <x v="1"/>
    <n v="800"/>
  </r>
  <r>
    <x v="6212"/>
    <x v="1"/>
    <n v="475"/>
  </r>
  <r>
    <x v="6213"/>
    <x v="1"/>
    <n v="200"/>
  </r>
  <r>
    <x v="6214"/>
    <x v="1"/>
    <n v="150"/>
  </r>
  <r>
    <x v="6215"/>
    <x v="1"/>
    <n v="250"/>
  </r>
  <r>
    <x v="6216"/>
    <x v="1"/>
    <n v="150"/>
  </r>
  <r>
    <x v="6217"/>
    <x v="1"/>
    <n v="425"/>
  </r>
  <r>
    <x v="6218"/>
    <x v="1"/>
    <n v="575"/>
  </r>
  <r>
    <x v="6219"/>
    <x v="1"/>
    <n v="575"/>
  </r>
  <r>
    <x v="6220"/>
    <x v="1"/>
    <n v="300"/>
  </r>
  <r>
    <x v="6221"/>
    <x v="1"/>
    <n v="275"/>
  </r>
  <r>
    <x v="6222"/>
    <x v="1"/>
    <n v="700"/>
  </r>
  <r>
    <x v="6223"/>
    <x v="1"/>
    <n v="650"/>
  </r>
  <r>
    <x v="6224"/>
    <x v="1"/>
    <n v="625"/>
  </r>
  <r>
    <x v="6225"/>
    <x v="1"/>
    <n v="150"/>
  </r>
  <r>
    <x v="6226"/>
    <x v="1"/>
    <n v="550"/>
  </r>
  <r>
    <x v="6227"/>
    <x v="1"/>
    <n v="875"/>
  </r>
  <r>
    <x v="6228"/>
    <x v="1"/>
    <n v="875"/>
  </r>
  <r>
    <x v="6229"/>
    <x v="1"/>
    <n v="325"/>
  </r>
  <r>
    <x v="6230"/>
    <x v="1"/>
    <n v="550"/>
  </r>
  <r>
    <x v="6231"/>
    <x v="1"/>
    <n v="250"/>
  </r>
  <r>
    <x v="6232"/>
    <x v="1"/>
    <n v="350"/>
  </r>
  <r>
    <x v="6233"/>
    <x v="1"/>
    <n v="250"/>
  </r>
  <r>
    <x v="6234"/>
    <x v="1"/>
    <n v="250"/>
  </r>
  <r>
    <x v="6235"/>
    <x v="1"/>
    <n v="725"/>
  </r>
  <r>
    <x v="6236"/>
    <x v="1"/>
    <n v="500"/>
  </r>
  <r>
    <x v="6237"/>
    <x v="1"/>
    <n v="650"/>
  </r>
  <r>
    <x v="6238"/>
    <x v="1"/>
    <n v="450"/>
  </r>
  <r>
    <x v="6239"/>
    <x v="1"/>
    <n v="500"/>
  </r>
  <r>
    <x v="6240"/>
    <x v="1"/>
    <n v="600"/>
  </r>
  <r>
    <x v="6241"/>
    <x v="1"/>
    <n v="650"/>
  </r>
  <r>
    <x v="6242"/>
    <x v="1"/>
    <n v="450"/>
  </r>
  <r>
    <x v="6243"/>
    <x v="1"/>
    <n v="900"/>
  </r>
  <r>
    <x v="6244"/>
    <x v="1"/>
    <n v="525"/>
  </r>
  <r>
    <x v="6245"/>
    <x v="1"/>
    <n v="275"/>
  </r>
  <r>
    <x v="6246"/>
    <x v="1"/>
    <n v="425"/>
  </r>
  <r>
    <x v="6247"/>
    <x v="1"/>
    <n v="475"/>
  </r>
  <r>
    <x v="6248"/>
    <x v="1"/>
    <n v="1050"/>
  </r>
  <r>
    <x v="6249"/>
    <x v="1"/>
    <n v="875"/>
  </r>
  <r>
    <x v="6250"/>
    <x v="1"/>
    <n v="425"/>
  </r>
  <r>
    <x v="6251"/>
    <x v="1"/>
    <n v="1125"/>
  </r>
  <r>
    <x v="6252"/>
    <x v="1"/>
    <n v="425"/>
  </r>
  <r>
    <x v="6253"/>
    <x v="1"/>
    <n v="850"/>
  </r>
  <r>
    <x v="6254"/>
    <x v="1"/>
    <n v="875"/>
  </r>
  <r>
    <x v="6255"/>
    <x v="1"/>
    <n v="900"/>
  </r>
  <r>
    <x v="6256"/>
    <x v="1"/>
    <n v="675"/>
  </r>
  <r>
    <x v="6257"/>
    <x v="1"/>
    <n v="475"/>
  </r>
  <r>
    <x v="6258"/>
    <x v="1"/>
    <n v="875"/>
  </r>
  <r>
    <x v="6259"/>
    <x v="1"/>
    <n v="525"/>
  </r>
  <r>
    <x v="6260"/>
    <x v="1"/>
    <n v="250"/>
  </r>
  <r>
    <x v="6261"/>
    <x v="1"/>
    <n v="650"/>
  </r>
  <r>
    <x v="6262"/>
    <x v="1"/>
    <n v="725"/>
  </r>
  <r>
    <x v="6263"/>
    <x v="1"/>
    <n v="375"/>
  </r>
  <r>
    <x v="6264"/>
    <x v="1"/>
    <n v="1000"/>
  </r>
  <r>
    <x v="6265"/>
    <x v="1"/>
    <n v="450"/>
  </r>
  <r>
    <x v="6266"/>
    <x v="1"/>
    <n v="450"/>
  </r>
  <r>
    <x v="6267"/>
    <x v="1"/>
    <n v="650"/>
  </r>
  <r>
    <x v="6268"/>
    <x v="1"/>
    <n v="775"/>
  </r>
  <r>
    <x v="6269"/>
    <x v="1"/>
    <n v="300"/>
  </r>
  <r>
    <x v="6270"/>
    <x v="1"/>
    <n v="375"/>
  </r>
  <r>
    <x v="6271"/>
    <x v="1"/>
    <n v="850"/>
  </r>
  <r>
    <x v="6272"/>
    <x v="1"/>
    <n v="675"/>
  </r>
  <r>
    <x v="6273"/>
    <x v="1"/>
    <n v="900"/>
  </r>
  <r>
    <x v="6274"/>
    <x v="1"/>
    <n v="350"/>
  </r>
  <r>
    <x v="6275"/>
    <x v="1"/>
    <n v="925"/>
  </r>
  <r>
    <x v="6276"/>
    <x v="1"/>
    <n v="500"/>
  </r>
  <r>
    <x v="6277"/>
    <x v="1"/>
    <n v="375"/>
  </r>
  <r>
    <x v="6278"/>
    <x v="1"/>
    <n v="300"/>
  </r>
  <r>
    <x v="6279"/>
    <x v="1"/>
    <n v="150"/>
  </r>
  <r>
    <x v="6280"/>
    <x v="1"/>
    <n v="150"/>
  </r>
  <r>
    <x v="6281"/>
    <x v="1"/>
    <n v="700"/>
  </r>
  <r>
    <x v="6282"/>
    <x v="1"/>
    <n v="900"/>
  </r>
  <r>
    <x v="6283"/>
    <x v="1"/>
    <n v="375"/>
  </r>
  <r>
    <x v="6284"/>
    <x v="1"/>
    <n v="375"/>
  </r>
  <r>
    <x v="6285"/>
    <x v="1"/>
    <n v="150"/>
  </r>
  <r>
    <x v="6286"/>
    <x v="1"/>
    <n v="275"/>
  </r>
  <r>
    <x v="6287"/>
    <x v="1"/>
    <n v="350"/>
  </r>
  <r>
    <x v="6288"/>
    <x v="1"/>
    <n v="150"/>
  </r>
  <r>
    <x v="6289"/>
    <x v="1"/>
    <n v="475"/>
  </r>
  <r>
    <x v="6290"/>
    <x v="1"/>
    <n v="425"/>
  </r>
  <r>
    <x v="6291"/>
    <x v="1"/>
    <n v="150"/>
  </r>
  <r>
    <x v="6292"/>
    <x v="1"/>
    <n v="425"/>
  </r>
  <r>
    <x v="6293"/>
    <x v="1"/>
    <n v="575"/>
  </r>
  <r>
    <x v="6294"/>
    <x v="1"/>
    <n v="200"/>
  </r>
  <r>
    <x v="6295"/>
    <x v="1"/>
    <n v="450"/>
  </r>
  <r>
    <x v="6296"/>
    <x v="1"/>
    <n v="400"/>
  </r>
  <r>
    <x v="6297"/>
    <x v="1"/>
    <n v="825"/>
  </r>
  <r>
    <x v="6298"/>
    <x v="1"/>
    <n v="750"/>
  </r>
  <r>
    <x v="6299"/>
    <x v="1"/>
    <n v="200"/>
  </r>
  <r>
    <x v="6300"/>
    <x v="1"/>
    <n v="250"/>
  </r>
  <r>
    <x v="6301"/>
    <x v="1"/>
    <n v="150"/>
  </r>
  <r>
    <x v="6302"/>
    <x v="1"/>
    <n v="250"/>
  </r>
  <r>
    <x v="6303"/>
    <x v="1"/>
    <n v="225"/>
  </r>
  <r>
    <x v="6304"/>
    <x v="1"/>
    <n v="325"/>
  </r>
  <r>
    <x v="6305"/>
    <x v="1"/>
    <n v="250"/>
  </r>
  <r>
    <x v="6306"/>
    <x v="1"/>
    <n v="400"/>
  </r>
  <r>
    <x v="6307"/>
    <x v="1"/>
    <n v="400"/>
  </r>
  <r>
    <x v="6308"/>
    <x v="1"/>
    <n v="300"/>
  </r>
  <r>
    <x v="6309"/>
    <x v="1"/>
    <n v="325"/>
  </r>
  <r>
    <x v="6310"/>
    <x v="1"/>
    <n v="550"/>
  </r>
  <r>
    <x v="6311"/>
    <x v="1"/>
    <n v="150"/>
  </r>
  <r>
    <x v="6312"/>
    <x v="1"/>
    <n v="275"/>
  </r>
  <r>
    <x v="6313"/>
    <x v="1"/>
    <n v="150"/>
  </r>
  <r>
    <x v="6314"/>
    <x v="1"/>
    <n v="350"/>
  </r>
  <r>
    <x v="6315"/>
    <x v="1"/>
    <n v="25"/>
  </r>
  <r>
    <x v="6316"/>
    <x v="1"/>
    <n v="0"/>
  </r>
  <r>
    <x v="6317"/>
    <x v="1"/>
    <n v="0"/>
  </r>
  <r>
    <x v="6318"/>
    <x v="1"/>
    <n v="225"/>
  </r>
  <r>
    <x v="6319"/>
    <x v="1"/>
    <n v="150"/>
  </r>
  <r>
    <x v="6320"/>
    <x v="1"/>
    <n v="625"/>
  </r>
  <r>
    <x v="6321"/>
    <x v="1"/>
    <n v="275"/>
  </r>
  <r>
    <x v="6322"/>
    <x v="1"/>
    <n v="300"/>
  </r>
  <r>
    <x v="6323"/>
    <x v="1"/>
    <n v="550"/>
  </r>
  <r>
    <x v="6324"/>
    <x v="1"/>
    <n v="500"/>
  </r>
  <r>
    <x v="6325"/>
    <x v="1"/>
    <n v="750"/>
  </r>
  <r>
    <x v="6326"/>
    <x v="1"/>
    <n v="775"/>
  </r>
  <r>
    <x v="6327"/>
    <x v="1"/>
    <n v="325"/>
  </r>
  <r>
    <x v="6328"/>
    <x v="1"/>
    <n v="350"/>
  </r>
  <r>
    <x v="6329"/>
    <x v="1"/>
    <n v="250"/>
  </r>
  <r>
    <x v="6330"/>
    <x v="1"/>
    <n v="325"/>
  </r>
  <r>
    <x v="6331"/>
    <x v="1"/>
    <n v="725"/>
  </r>
  <r>
    <x v="6332"/>
    <x v="1"/>
    <n v="800"/>
  </r>
  <r>
    <x v="6333"/>
    <x v="1"/>
    <n v="250"/>
  </r>
  <r>
    <x v="6334"/>
    <x v="1"/>
    <n v="475"/>
  </r>
  <r>
    <x v="6335"/>
    <x v="1"/>
    <n v="725"/>
  </r>
  <r>
    <x v="6336"/>
    <x v="1"/>
    <n v="250"/>
  </r>
  <r>
    <x v="6337"/>
    <x v="1"/>
    <n v="500"/>
  </r>
  <r>
    <x v="6338"/>
    <x v="1"/>
    <n v="800"/>
  </r>
  <r>
    <x v="6339"/>
    <x v="1"/>
    <n v="450"/>
  </r>
  <r>
    <x v="6340"/>
    <x v="1"/>
    <n v="250"/>
  </r>
  <r>
    <x v="6341"/>
    <x v="1"/>
    <n v="275"/>
  </r>
  <r>
    <x v="6342"/>
    <x v="1"/>
    <n v="425"/>
  </r>
  <r>
    <x v="6343"/>
    <x v="1"/>
    <n v="250"/>
  </r>
  <r>
    <x v="6344"/>
    <x v="1"/>
    <n v="650"/>
  </r>
  <r>
    <x v="6345"/>
    <x v="1"/>
    <n v="625"/>
  </r>
  <r>
    <x v="6346"/>
    <x v="1"/>
    <n v="625"/>
  </r>
  <r>
    <x v="6347"/>
    <x v="1"/>
    <n v="925"/>
  </r>
  <r>
    <x v="6348"/>
    <x v="1"/>
    <n v="950"/>
  </r>
  <r>
    <x v="6349"/>
    <x v="1"/>
    <n v="1000"/>
  </r>
  <r>
    <x v="6350"/>
    <x v="1"/>
    <n v="400"/>
  </r>
  <r>
    <x v="6351"/>
    <x v="1"/>
    <n v="650"/>
  </r>
  <r>
    <x v="6352"/>
    <x v="1"/>
    <n v="250"/>
  </r>
  <r>
    <x v="6353"/>
    <x v="1"/>
    <n v="650"/>
  </r>
  <r>
    <x v="6354"/>
    <x v="1"/>
    <n v="375"/>
  </r>
  <r>
    <x v="6355"/>
    <x v="1"/>
    <n v="475"/>
  </r>
  <r>
    <x v="6356"/>
    <x v="1"/>
    <n v="400"/>
  </r>
  <r>
    <x v="6357"/>
    <x v="1"/>
    <n v="575"/>
  </r>
  <r>
    <x v="6358"/>
    <x v="1"/>
    <n v="850"/>
  </r>
  <r>
    <x v="6359"/>
    <x v="1"/>
    <n v="750"/>
  </r>
  <r>
    <x v="6360"/>
    <x v="1"/>
    <n v="400"/>
  </r>
  <r>
    <x v="6361"/>
    <x v="1"/>
    <n v="325"/>
  </r>
  <r>
    <x v="6362"/>
    <x v="1"/>
    <n v="850"/>
  </r>
  <r>
    <x v="6363"/>
    <x v="1"/>
    <n v="1025"/>
  </r>
  <r>
    <x v="6364"/>
    <x v="1"/>
    <n v="875"/>
  </r>
  <r>
    <x v="6365"/>
    <x v="1"/>
    <n v="600"/>
  </r>
  <r>
    <x v="6366"/>
    <x v="1"/>
    <n v="1100"/>
  </r>
  <r>
    <x v="6367"/>
    <x v="1"/>
    <n v="875"/>
  </r>
  <r>
    <x v="6368"/>
    <x v="1"/>
    <n v="925"/>
  </r>
  <r>
    <x v="6369"/>
    <x v="1"/>
    <n v="675"/>
  </r>
  <r>
    <x v="6370"/>
    <x v="1"/>
    <n v="1125"/>
  </r>
  <r>
    <x v="6371"/>
    <x v="1"/>
    <n v="925"/>
  </r>
  <r>
    <x v="6372"/>
    <x v="1"/>
    <n v="775"/>
  </r>
  <r>
    <x v="6373"/>
    <x v="1"/>
    <n v="750"/>
  </r>
  <r>
    <x v="6374"/>
    <x v="1"/>
    <n v="600"/>
  </r>
  <r>
    <x v="6375"/>
    <x v="1"/>
    <n v="775"/>
  </r>
  <r>
    <x v="6376"/>
    <x v="1"/>
    <n v="625"/>
  </r>
  <r>
    <x v="6377"/>
    <x v="1"/>
    <n v="500"/>
  </r>
  <r>
    <x v="6378"/>
    <x v="1"/>
    <n v="700"/>
  </r>
  <r>
    <x v="6379"/>
    <x v="1"/>
    <n v="450"/>
  </r>
  <r>
    <x v="6380"/>
    <x v="1"/>
    <n v="925"/>
  </r>
  <r>
    <x v="6381"/>
    <x v="1"/>
    <n v="1100"/>
  </r>
  <r>
    <x v="6382"/>
    <x v="1"/>
    <n v="850"/>
  </r>
  <r>
    <x v="6383"/>
    <x v="1"/>
    <n v="675"/>
  </r>
  <r>
    <x v="6384"/>
    <x v="1"/>
    <n v="750"/>
  </r>
  <r>
    <x v="6385"/>
    <x v="1"/>
    <n v="875"/>
  </r>
  <r>
    <x v="6386"/>
    <x v="1"/>
    <n v="375"/>
  </r>
  <r>
    <x v="6387"/>
    <x v="1"/>
    <n v="500"/>
  </r>
  <r>
    <x v="6388"/>
    <x v="1"/>
    <n v="550"/>
  </r>
  <r>
    <x v="6389"/>
    <x v="1"/>
    <n v="250"/>
  </r>
  <r>
    <x v="6390"/>
    <x v="1"/>
    <n v="425"/>
  </r>
  <r>
    <x v="6391"/>
    <x v="1"/>
    <n v="975"/>
  </r>
  <r>
    <x v="6392"/>
    <x v="1"/>
    <n v="650"/>
  </r>
  <r>
    <x v="6393"/>
    <x v="1"/>
    <n v="325"/>
  </r>
  <r>
    <x v="6394"/>
    <x v="1"/>
    <n v="1000"/>
  </r>
  <r>
    <x v="6395"/>
    <x v="1"/>
    <n v="650"/>
  </r>
  <r>
    <x v="6396"/>
    <x v="1"/>
    <n v="925"/>
  </r>
  <r>
    <x v="6397"/>
    <x v="1"/>
    <n v="900"/>
  </r>
  <r>
    <x v="6398"/>
    <x v="1"/>
    <n v="500"/>
  </r>
  <r>
    <x v="6399"/>
    <x v="1"/>
    <n v="250"/>
  </r>
  <r>
    <x v="6400"/>
    <x v="1"/>
    <n v="1275"/>
  </r>
  <r>
    <x v="6401"/>
    <x v="1"/>
    <n v="975"/>
  </r>
  <r>
    <x v="6402"/>
    <x v="1"/>
    <n v="975"/>
  </r>
  <r>
    <x v="6403"/>
    <x v="1"/>
    <n v="450"/>
  </r>
  <r>
    <x v="6404"/>
    <x v="1"/>
    <n v="450"/>
  </r>
  <r>
    <x v="6405"/>
    <x v="1"/>
    <n v="450"/>
  </r>
  <r>
    <x v="6406"/>
    <x v="1"/>
    <n v="400"/>
  </r>
  <r>
    <x v="6407"/>
    <x v="1"/>
    <n v="1050"/>
  </r>
  <r>
    <x v="6408"/>
    <x v="1"/>
    <n v="250"/>
  </r>
  <r>
    <x v="6409"/>
    <x v="1"/>
    <n v="850"/>
  </r>
  <r>
    <x v="6410"/>
    <x v="1"/>
    <n v="975"/>
  </r>
  <r>
    <x v="6411"/>
    <x v="1"/>
    <n v="250"/>
  </r>
  <r>
    <x v="6412"/>
    <x v="1"/>
    <n v="575"/>
  </r>
  <r>
    <x v="6413"/>
    <x v="1"/>
    <n v="650"/>
  </r>
  <r>
    <x v="6414"/>
    <x v="1"/>
    <n v="975"/>
  </r>
  <r>
    <x v="6415"/>
    <x v="1"/>
    <n v="700"/>
  </r>
  <r>
    <x v="6416"/>
    <x v="1"/>
    <n v="250"/>
  </r>
  <r>
    <x v="6417"/>
    <x v="1"/>
    <n v="800"/>
  </r>
  <r>
    <x v="6418"/>
    <x v="1"/>
    <n v="1125"/>
  </r>
  <r>
    <x v="6419"/>
    <x v="1"/>
    <n v="550"/>
  </r>
  <r>
    <x v="6420"/>
    <x v="1"/>
    <n v="500"/>
  </r>
  <r>
    <x v="6421"/>
    <x v="1"/>
    <n v="650"/>
  </r>
  <r>
    <x v="6422"/>
    <x v="1"/>
    <n v="750"/>
  </r>
  <r>
    <x v="6423"/>
    <x v="1"/>
    <n v="450"/>
  </r>
  <r>
    <x v="6424"/>
    <x v="1"/>
    <n v="375"/>
  </r>
  <r>
    <x v="6425"/>
    <x v="1"/>
    <n v="450"/>
  </r>
  <r>
    <x v="6426"/>
    <x v="1"/>
    <n v="550"/>
  </r>
  <r>
    <x v="6427"/>
    <x v="1"/>
    <n v="700"/>
  </r>
  <r>
    <x v="6428"/>
    <x v="1"/>
    <n v="250"/>
  </r>
  <r>
    <x v="6429"/>
    <x v="1"/>
    <n v="725"/>
  </r>
  <r>
    <x v="6430"/>
    <x v="1"/>
    <n v="300"/>
  </r>
  <r>
    <x v="6431"/>
    <x v="1"/>
    <n v="875"/>
  </r>
  <r>
    <x v="6432"/>
    <x v="1"/>
    <n v="700"/>
  </r>
  <r>
    <x v="6433"/>
    <x v="1"/>
    <n v="400"/>
  </r>
  <r>
    <x v="6434"/>
    <x v="1"/>
    <n v="375"/>
  </r>
  <r>
    <x v="6435"/>
    <x v="1"/>
    <n v="250"/>
  </r>
  <r>
    <x v="6436"/>
    <x v="1"/>
    <n v="250"/>
  </r>
  <r>
    <x v="6437"/>
    <x v="1"/>
    <n v="950"/>
  </r>
  <r>
    <x v="6438"/>
    <x v="1"/>
    <n v="150"/>
  </r>
  <r>
    <x v="6439"/>
    <x v="1"/>
    <n v="150"/>
  </r>
  <r>
    <x v="6440"/>
    <x v="1"/>
    <n v="250"/>
  </r>
  <r>
    <x v="6441"/>
    <x v="1"/>
    <n v="600"/>
  </r>
  <r>
    <x v="6442"/>
    <x v="1"/>
    <n v="500"/>
  </r>
  <r>
    <x v="6443"/>
    <x v="1"/>
    <n v="150"/>
  </r>
  <r>
    <x v="6444"/>
    <x v="1"/>
    <n v="250"/>
  </r>
  <r>
    <x v="6445"/>
    <x v="1"/>
    <n v="200"/>
  </r>
  <r>
    <x v="6446"/>
    <x v="1"/>
    <n v="150"/>
  </r>
  <r>
    <x v="6447"/>
    <x v="1"/>
    <n v="200"/>
  </r>
  <r>
    <x v="6448"/>
    <x v="1"/>
    <n v="150"/>
  </r>
  <r>
    <x v="6449"/>
    <x v="1"/>
    <n v="150"/>
  </r>
  <r>
    <x v="6450"/>
    <x v="1"/>
    <n v="550"/>
  </r>
  <r>
    <x v="6451"/>
    <x v="1"/>
    <n v="150"/>
  </r>
  <r>
    <x v="6452"/>
    <x v="1"/>
    <n v="150"/>
  </r>
  <r>
    <x v="6453"/>
    <x v="1"/>
    <n v="200"/>
  </r>
  <r>
    <x v="6454"/>
    <x v="1"/>
    <n v="150"/>
  </r>
  <r>
    <x v="6455"/>
    <x v="1"/>
    <n v="850"/>
  </r>
  <r>
    <x v="6456"/>
    <x v="1"/>
    <n v="475"/>
  </r>
  <r>
    <x v="6457"/>
    <x v="1"/>
    <n v="325"/>
  </r>
  <r>
    <x v="6458"/>
    <x v="1"/>
    <n v="200"/>
  </r>
  <r>
    <x v="6459"/>
    <x v="1"/>
    <n v="275"/>
  </r>
  <r>
    <x v="6460"/>
    <x v="1"/>
    <n v="325"/>
  </r>
  <r>
    <x v="6461"/>
    <x v="1"/>
    <n v="525"/>
  </r>
  <r>
    <x v="6462"/>
    <x v="1"/>
    <n v="500"/>
  </r>
  <r>
    <x v="6463"/>
    <x v="1"/>
    <n v="525"/>
  </r>
  <r>
    <x v="6464"/>
    <x v="1"/>
    <n v="200"/>
  </r>
  <r>
    <x v="6465"/>
    <x v="1"/>
    <n v="275"/>
  </r>
  <r>
    <x v="6466"/>
    <x v="1"/>
    <n v="300"/>
  </r>
  <r>
    <x v="6467"/>
    <x v="1"/>
    <n v="250"/>
  </r>
  <r>
    <x v="6468"/>
    <x v="1"/>
    <n v="375"/>
  </r>
  <r>
    <x v="6469"/>
    <x v="1"/>
    <n v="200"/>
  </r>
  <r>
    <x v="6470"/>
    <x v="1"/>
    <n v="25"/>
  </r>
  <r>
    <x v="6471"/>
    <x v="1"/>
    <n v="375"/>
  </r>
  <r>
    <x v="6472"/>
    <x v="1"/>
    <n v="350"/>
  </r>
  <r>
    <x v="6473"/>
    <x v="1"/>
    <n v="175"/>
  </r>
  <r>
    <x v="6474"/>
    <x v="1"/>
    <n v="625"/>
  </r>
  <r>
    <x v="6475"/>
    <x v="1"/>
    <n v="1400"/>
  </r>
  <r>
    <x v="6476"/>
    <x v="1"/>
    <n v="1000"/>
  </r>
  <r>
    <x v="6477"/>
    <x v="1"/>
    <n v="550"/>
  </r>
  <r>
    <x v="6478"/>
    <x v="1"/>
    <n v="450"/>
  </r>
  <r>
    <x v="6479"/>
    <x v="1"/>
    <n v="350"/>
  </r>
  <r>
    <x v="6480"/>
    <x v="1"/>
    <n v="425"/>
  </r>
  <r>
    <x v="6481"/>
    <x v="1"/>
    <n v="575"/>
  </r>
  <r>
    <x v="6482"/>
    <x v="1"/>
    <n v="750"/>
  </r>
  <r>
    <x v="6483"/>
    <x v="1"/>
    <n v="525"/>
  </r>
  <r>
    <x v="6484"/>
    <x v="1"/>
    <n v="175"/>
  </r>
  <r>
    <x v="6485"/>
    <x v="1"/>
    <n v="150"/>
  </r>
  <r>
    <x v="6486"/>
    <x v="1"/>
    <n v="50"/>
  </r>
  <r>
    <x v="6487"/>
    <x v="1"/>
    <n v="0"/>
  </r>
  <r>
    <x v="6488"/>
    <x v="1"/>
    <n v="225"/>
  </r>
  <r>
    <x v="6489"/>
    <x v="1"/>
    <n v="50"/>
  </r>
  <r>
    <x v="6490"/>
    <x v="1"/>
    <n v="400"/>
  </r>
  <r>
    <x v="6491"/>
    <x v="1"/>
    <n v="875"/>
  </r>
  <r>
    <x v="6492"/>
    <x v="1"/>
    <n v="175"/>
  </r>
  <r>
    <x v="6493"/>
    <x v="1"/>
    <n v="575"/>
  </r>
  <r>
    <x v="6494"/>
    <x v="1"/>
    <n v="575"/>
  </r>
  <r>
    <x v="6495"/>
    <x v="1"/>
    <n v="475"/>
  </r>
  <r>
    <x v="6496"/>
    <x v="1"/>
    <n v="425"/>
  </r>
  <r>
    <x v="6497"/>
    <x v="1"/>
    <n v="225"/>
  </r>
  <r>
    <x v="6498"/>
    <x v="1"/>
    <n v="200"/>
  </r>
  <r>
    <x v="6499"/>
    <x v="1"/>
    <n v="325"/>
  </r>
  <r>
    <x v="6500"/>
    <x v="1"/>
    <n v="300"/>
  </r>
  <r>
    <x v="6501"/>
    <x v="1"/>
    <n v="250"/>
  </r>
  <r>
    <x v="6502"/>
    <x v="1"/>
    <n v="525"/>
  </r>
  <r>
    <x v="6503"/>
    <x v="1"/>
    <n v="375"/>
  </r>
  <r>
    <x v="6504"/>
    <x v="1"/>
    <n v="500"/>
  </r>
  <r>
    <x v="6505"/>
    <x v="1"/>
    <n v="375"/>
  </r>
  <r>
    <x v="6506"/>
    <x v="1"/>
    <n v="400"/>
  </r>
  <r>
    <x v="6507"/>
    <x v="1"/>
    <n v="400"/>
  </r>
  <r>
    <x v="6508"/>
    <x v="1"/>
    <n v="450"/>
  </r>
  <r>
    <x v="6509"/>
    <x v="1"/>
    <n v="275"/>
  </r>
  <r>
    <x v="6510"/>
    <x v="1"/>
    <n v="475"/>
  </r>
  <r>
    <x v="6511"/>
    <x v="1"/>
    <n v="450"/>
  </r>
  <r>
    <x v="6512"/>
    <x v="1"/>
    <n v="175"/>
  </r>
  <r>
    <x v="6513"/>
    <x v="1"/>
    <n v="150"/>
  </r>
  <r>
    <x v="6514"/>
    <x v="1"/>
    <n v="175"/>
  </r>
  <r>
    <x v="6515"/>
    <x v="1"/>
    <n v="375"/>
  </r>
  <r>
    <x v="6516"/>
    <x v="1"/>
    <n v="150"/>
  </r>
  <r>
    <x v="6517"/>
    <x v="1"/>
    <n v="150"/>
  </r>
  <r>
    <x v="6518"/>
    <x v="1"/>
    <n v="275"/>
  </r>
  <r>
    <x v="6519"/>
    <x v="1"/>
    <n v="350"/>
  </r>
  <r>
    <x v="6520"/>
    <x v="1"/>
    <n v="275"/>
  </r>
  <r>
    <x v="6521"/>
    <x v="1"/>
    <n v="250"/>
  </r>
  <r>
    <x v="6522"/>
    <x v="1"/>
    <n v="200"/>
  </r>
  <r>
    <x v="6523"/>
    <x v="1"/>
    <n v="850"/>
  </r>
  <r>
    <x v="6524"/>
    <x v="1"/>
    <n v="1100"/>
  </r>
  <r>
    <x v="6525"/>
    <x v="1"/>
    <n v="750"/>
  </r>
  <r>
    <x v="6526"/>
    <x v="1"/>
    <n v="350"/>
  </r>
  <r>
    <x v="6527"/>
    <x v="1"/>
    <n v="850"/>
  </r>
  <r>
    <x v="6528"/>
    <x v="1"/>
    <n v="250"/>
  </r>
  <r>
    <x v="6529"/>
    <x v="1"/>
    <n v="1025"/>
  </r>
  <r>
    <x v="6530"/>
    <x v="1"/>
    <n v="425"/>
  </r>
  <r>
    <x v="6531"/>
    <x v="1"/>
    <n v="1000"/>
  </r>
  <r>
    <x v="6532"/>
    <x v="1"/>
    <n v="1075"/>
  </r>
  <r>
    <x v="6533"/>
    <x v="1"/>
    <n v="1000"/>
  </r>
  <r>
    <x v="6534"/>
    <x v="1"/>
    <n v="250"/>
  </r>
  <r>
    <x v="6535"/>
    <x v="1"/>
    <n v="675"/>
  </r>
  <r>
    <x v="6536"/>
    <x v="1"/>
    <n v="500"/>
  </r>
  <r>
    <x v="6537"/>
    <x v="1"/>
    <n v="575"/>
  </r>
  <r>
    <x v="6538"/>
    <x v="1"/>
    <n v="500"/>
  </r>
  <r>
    <x v="6539"/>
    <x v="1"/>
    <n v="400"/>
  </r>
  <r>
    <x v="6540"/>
    <x v="1"/>
    <n v="375"/>
  </r>
  <r>
    <x v="6541"/>
    <x v="1"/>
    <n v="175"/>
  </r>
  <r>
    <x v="6542"/>
    <x v="1"/>
    <n v="0"/>
  </r>
  <r>
    <x v="6543"/>
    <x v="1"/>
    <n v="875"/>
  </r>
  <r>
    <x v="6544"/>
    <x v="1"/>
    <n v="725"/>
  </r>
  <r>
    <x v="6545"/>
    <x v="1"/>
    <n v="300"/>
  </r>
  <r>
    <x v="6546"/>
    <x v="1"/>
    <n v="400"/>
  </r>
  <r>
    <x v="6547"/>
    <x v="1"/>
    <n v="625"/>
  </r>
  <r>
    <x v="6548"/>
    <x v="1"/>
    <n v="300"/>
  </r>
  <r>
    <x v="6549"/>
    <x v="1"/>
    <n v="250"/>
  </r>
  <r>
    <x v="6550"/>
    <x v="1"/>
    <n v="325"/>
  </r>
  <r>
    <x v="6551"/>
    <x v="1"/>
    <n v="700"/>
  </r>
  <r>
    <x v="6552"/>
    <x v="1"/>
    <n v="350"/>
  </r>
  <r>
    <x v="6553"/>
    <x v="1"/>
    <n v="1025"/>
  </r>
  <r>
    <x v="6554"/>
    <x v="1"/>
    <n v="475"/>
  </r>
  <r>
    <x v="6555"/>
    <x v="1"/>
    <n v="675"/>
  </r>
  <r>
    <x v="6556"/>
    <x v="1"/>
    <n v="475"/>
  </r>
  <r>
    <x v="6557"/>
    <x v="1"/>
    <n v="425"/>
  </r>
  <r>
    <x v="6558"/>
    <x v="1"/>
    <n v="625"/>
  </r>
  <r>
    <x v="6559"/>
    <x v="1"/>
    <n v="600"/>
  </r>
  <r>
    <x v="6560"/>
    <x v="1"/>
    <n v="750"/>
  </r>
  <r>
    <x v="6561"/>
    <x v="1"/>
    <n v="675"/>
  </r>
  <r>
    <x v="6562"/>
    <x v="1"/>
    <n v="675"/>
  </r>
  <r>
    <x v="6563"/>
    <x v="1"/>
    <n v="850"/>
  </r>
  <r>
    <x v="6564"/>
    <x v="1"/>
    <n v="475"/>
  </r>
  <r>
    <x v="6565"/>
    <x v="1"/>
    <n v="550"/>
  </r>
  <r>
    <x v="6566"/>
    <x v="1"/>
    <n v="575"/>
  </r>
  <r>
    <x v="6567"/>
    <x v="1"/>
    <n v="350"/>
  </r>
  <r>
    <x v="6568"/>
    <x v="1"/>
    <n v="525"/>
  </r>
  <r>
    <x v="6569"/>
    <x v="1"/>
    <n v="475"/>
  </r>
  <r>
    <x v="6570"/>
    <x v="1"/>
    <n v="400"/>
  </r>
  <r>
    <x v="6571"/>
    <x v="1"/>
    <n v="900"/>
  </r>
  <r>
    <x v="6572"/>
    <x v="1"/>
    <n v="250"/>
  </r>
  <r>
    <x v="6573"/>
    <x v="1"/>
    <n v="675"/>
  </r>
  <r>
    <x v="6574"/>
    <x v="1"/>
    <n v="600"/>
  </r>
  <r>
    <x v="6575"/>
    <x v="1"/>
    <n v="525"/>
  </r>
  <r>
    <x v="6576"/>
    <x v="1"/>
    <n v="625"/>
  </r>
  <r>
    <x v="6577"/>
    <x v="1"/>
    <n v="1075"/>
  </r>
  <r>
    <x v="6578"/>
    <x v="1"/>
    <n v="1050"/>
  </r>
  <r>
    <x v="6579"/>
    <x v="1"/>
    <n v="925"/>
  </r>
  <r>
    <x v="6580"/>
    <x v="1"/>
    <n v="500"/>
  </r>
  <r>
    <x v="6581"/>
    <x v="1"/>
    <n v="450"/>
  </r>
  <r>
    <x v="6582"/>
    <x v="1"/>
    <n v="650"/>
  </r>
  <r>
    <x v="6583"/>
    <x v="1"/>
    <n v="475"/>
  </r>
  <r>
    <x v="6584"/>
    <x v="1"/>
    <n v="525"/>
  </r>
  <r>
    <x v="6585"/>
    <x v="1"/>
    <n v="400"/>
  </r>
  <r>
    <x v="6586"/>
    <x v="1"/>
    <n v="675"/>
  </r>
  <r>
    <x v="6587"/>
    <x v="1"/>
    <n v="525"/>
  </r>
  <r>
    <x v="6588"/>
    <x v="1"/>
    <n v="900"/>
  </r>
  <r>
    <x v="6589"/>
    <x v="1"/>
    <n v="325"/>
  </r>
  <r>
    <x v="6590"/>
    <x v="1"/>
    <n v="350"/>
  </r>
  <r>
    <x v="6591"/>
    <x v="1"/>
    <n v="300"/>
  </r>
  <r>
    <x v="6592"/>
    <x v="1"/>
    <n v="200"/>
  </r>
  <r>
    <x v="6593"/>
    <x v="1"/>
    <n v="150"/>
  </r>
  <r>
    <x v="6594"/>
    <x v="1"/>
    <n v="425"/>
  </r>
  <r>
    <x v="6595"/>
    <x v="1"/>
    <n v="450"/>
  </r>
  <r>
    <x v="6596"/>
    <x v="1"/>
    <n v="225"/>
  </r>
  <r>
    <x v="6597"/>
    <x v="1"/>
    <n v="275"/>
  </r>
  <r>
    <x v="6598"/>
    <x v="1"/>
    <n v="300"/>
  </r>
  <r>
    <x v="6599"/>
    <x v="1"/>
    <n v="150"/>
  </r>
  <r>
    <x v="6600"/>
    <x v="1"/>
    <n v="350"/>
  </r>
  <r>
    <x v="6601"/>
    <x v="1"/>
    <n v="550"/>
  </r>
  <r>
    <x v="6602"/>
    <x v="1"/>
    <n v="650"/>
  </r>
  <r>
    <x v="6603"/>
    <x v="1"/>
    <n v="475"/>
  </r>
  <r>
    <x v="6604"/>
    <x v="1"/>
    <n v="150"/>
  </r>
  <r>
    <x v="6605"/>
    <x v="1"/>
    <n v="650"/>
  </r>
  <r>
    <x v="6606"/>
    <x v="1"/>
    <n v="825"/>
  </r>
  <r>
    <x v="6607"/>
    <x v="1"/>
    <n v="150"/>
  </r>
  <r>
    <x v="6608"/>
    <x v="1"/>
    <n v="450"/>
  </r>
  <r>
    <x v="6609"/>
    <x v="1"/>
    <n v="475"/>
  </r>
  <r>
    <x v="6610"/>
    <x v="1"/>
    <n v="425"/>
  </r>
  <r>
    <x v="6611"/>
    <x v="1"/>
    <n v="800"/>
  </r>
  <r>
    <x v="6612"/>
    <x v="1"/>
    <n v="700"/>
  </r>
  <r>
    <x v="6613"/>
    <x v="1"/>
    <n v="250"/>
  </r>
  <r>
    <x v="6614"/>
    <x v="1"/>
    <n v="400"/>
  </r>
  <r>
    <x v="6615"/>
    <x v="1"/>
    <n v="275"/>
  </r>
  <r>
    <x v="6616"/>
    <x v="1"/>
    <n v="325"/>
  </r>
  <r>
    <x v="6617"/>
    <x v="1"/>
    <n v="625"/>
  </r>
  <r>
    <x v="6618"/>
    <x v="1"/>
    <n v="325"/>
  </r>
  <r>
    <x v="6619"/>
    <x v="1"/>
    <n v="300"/>
  </r>
  <r>
    <x v="6620"/>
    <x v="1"/>
    <n v="300"/>
  </r>
  <r>
    <x v="6621"/>
    <x v="1"/>
    <n v="225"/>
  </r>
  <r>
    <x v="6622"/>
    <x v="1"/>
    <n v="325"/>
  </r>
  <r>
    <x v="6623"/>
    <x v="1"/>
    <n v="275"/>
  </r>
  <r>
    <x v="6624"/>
    <x v="1"/>
    <n v="150"/>
  </r>
  <r>
    <x v="6625"/>
    <x v="1"/>
    <n v="150"/>
  </r>
  <r>
    <x v="6626"/>
    <x v="1"/>
    <n v="200"/>
  </r>
  <r>
    <x v="6627"/>
    <x v="1"/>
    <n v="200"/>
  </r>
  <r>
    <x v="6628"/>
    <x v="1"/>
    <n v="150"/>
  </r>
  <r>
    <x v="6629"/>
    <x v="1"/>
    <n v="225"/>
  </r>
  <r>
    <x v="6630"/>
    <x v="1"/>
    <n v="200"/>
  </r>
  <r>
    <x v="6631"/>
    <x v="1"/>
    <n v="700"/>
  </r>
  <r>
    <x v="6632"/>
    <x v="1"/>
    <n v="250"/>
  </r>
  <r>
    <x v="6633"/>
    <x v="1"/>
    <n v="150"/>
  </r>
  <r>
    <x v="6634"/>
    <x v="1"/>
    <n v="250"/>
  </r>
  <r>
    <x v="6635"/>
    <x v="1"/>
    <n v="200"/>
  </r>
  <r>
    <x v="6636"/>
    <x v="1"/>
    <n v="450"/>
  </r>
  <r>
    <x v="6637"/>
    <x v="1"/>
    <n v="950"/>
  </r>
  <r>
    <x v="6638"/>
    <x v="1"/>
    <n v="275"/>
  </r>
  <r>
    <x v="6639"/>
    <x v="1"/>
    <n v="300"/>
  </r>
  <r>
    <x v="6640"/>
    <x v="1"/>
    <n v="150"/>
  </r>
  <r>
    <x v="6641"/>
    <x v="1"/>
    <n v="425"/>
  </r>
  <r>
    <x v="6642"/>
    <x v="1"/>
    <n v="425"/>
  </r>
  <r>
    <x v="6643"/>
    <x v="1"/>
    <n v="225"/>
  </r>
  <r>
    <x v="6644"/>
    <x v="1"/>
    <n v="500"/>
  </r>
  <r>
    <x v="6645"/>
    <x v="1"/>
    <n v="150"/>
  </r>
  <r>
    <x v="6646"/>
    <x v="1"/>
    <n v="325"/>
  </r>
  <r>
    <x v="6647"/>
    <x v="1"/>
    <n v="150"/>
  </r>
  <r>
    <x v="6648"/>
    <x v="1"/>
    <n v="400"/>
  </r>
  <r>
    <x v="6649"/>
    <x v="1"/>
    <n v="450"/>
  </r>
  <r>
    <x v="6650"/>
    <x v="1"/>
    <n v="400"/>
  </r>
  <r>
    <x v="6651"/>
    <x v="1"/>
    <n v="425"/>
  </r>
  <r>
    <x v="6652"/>
    <x v="1"/>
    <n v="475"/>
  </r>
  <r>
    <x v="6653"/>
    <x v="1"/>
    <n v="150"/>
  </r>
  <r>
    <x v="6654"/>
    <x v="1"/>
    <n v="525"/>
  </r>
  <r>
    <x v="6655"/>
    <x v="1"/>
    <n v="250"/>
  </r>
  <r>
    <x v="6656"/>
    <x v="1"/>
    <n v="375"/>
  </r>
  <r>
    <x v="6657"/>
    <x v="1"/>
    <n v="550"/>
  </r>
  <r>
    <x v="6658"/>
    <x v="1"/>
    <n v="450"/>
  </r>
  <r>
    <x v="6659"/>
    <x v="1"/>
    <n v="350"/>
  </r>
  <r>
    <x v="6660"/>
    <x v="1"/>
    <n v="25"/>
  </r>
  <r>
    <x v="6661"/>
    <x v="1"/>
    <n v="175"/>
  </r>
  <r>
    <x v="6662"/>
    <x v="1"/>
    <n v="50"/>
  </r>
  <r>
    <x v="6663"/>
    <x v="1"/>
    <n v="0"/>
  </r>
  <r>
    <x v="6664"/>
    <x v="1"/>
    <n v="0"/>
  </r>
  <r>
    <x v="6665"/>
    <x v="1"/>
    <n v="0"/>
  </r>
  <r>
    <x v="6666"/>
    <x v="1"/>
    <n v="450"/>
  </r>
  <r>
    <x v="6667"/>
    <x v="1"/>
    <n v="150"/>
  </r>
  <r>
    <x v="6668"/>
    <x v="1"/>
    <n v="150"/>
  </r>
  <r>
    <x v="6669"/>
    <x v="1"/>
    <n v="725"/>
  </r>
  <r>
    <x v="6670"/>
    <x v="1"/>
    <n v="725"/>
  </r>
  <r>
    <x v="6671"/>
    <x v="1"/>
    <n v="300"/>
  </r>
  <r>
    <x v="6672"/>
    <x v="1"/>
    <n v="200"/>
  </r>
  <r>
    <x v="6673"/>
    <x v="1"/>
    <n v="450"/>
  </r>
  <r>
    <x v="6674"/>
    <x v="1"/>
    <n v="625"/>
  </r>
  <r>
    <x v="6675"/>
    <x v="1"/>
    <n v="425"/>
  </r>
  <r>
    <x v="6676"/>
    <x v="1"/>
    <n v="175"/>
  </r>
  <r>
    <x v="6677"/>
    <x v="1"/>
    <n v="225"/>
  </r>
  <r>
    <x v="6678"/>
    <x v="1"/>
    <n v="450"/>
  </r>
  <r>
    <x v="6679"/>
    <x v="1"/>
    <n v="975"/>
  </r>
  <r>
    <x v="6680"/>
    <x v="1"/>
    <n v="575"/>
  </r>
  <r>
    <x v="6681"/>
    <x v="1"/>
    <n v="350"/>
  </r>
  <r>
    <x v="6682"/>
    <x v="1"/>
    <n v="450"/>
  </r>
  <r>
    <x v="6683"/>
    <x v="1"/>
    <n v="250"/>
  </r>
  <r>
    <x v="6684"/>
    <x v="1"/>
    <n v="425"/>
  </r>
  <r>
    <x v="6685"/>
    <x v="1"/>
    <n v="450"/>
  </r>
  <r>
    <x v="6686"/>
    <x v="1"/>
    <n v="850"/>
  </r>
  <r>
    <x v="6687"/>
    <x v="1"/>
    <n v="250"/>
  </r>
  <r>
    <x v="6688"/>
    <x v="1"/>
    <n v="725"/>
  </r>
  <r>
    <x v="6689"/>
    <x v="1"/>
    <n v="350"/>
  </r>
  <r>
    <x v="6690"/>
    <x v="1"/>
    <n v="800"/>
  </r>
  <r>
    <x v="6691"/>
    <x v="1"/>
    <n v="350"/>
  </r>
  <r>
    <x v="6692"/>
    <x v="1"/>
    <n v="375"/>
  </r>
  <r>
    <x v="6693"/>
    <x v="1"/>
    <n v="275"/>
  </r>
  <r>
    <x v="6694"/>
    <x v="1"/>
    <n v="250"/>
  </r>
  <r>
    <x v="6695"/>
    <x v="1"/>
    <n v="675"/>
  </r>
  <r>
    <x v="6696"/>
    <x v="1"/>
    <n v="650"/>
  </r>
  <r>
    <x v="6697"/>
    <x v="1"/>
    <n v="1075"/>
  </r>
  <r>
    <x v="6698"/>
    <x v="1"/>
    <n v="1050"/>
  </r>
  <r>
    <x v="6699"/>
    <x v="1"/>
    <n v="425"/>
  </r>
  <r>
    <x v="6700"/>
    <x v="1"/>
    <n v="1025"/>
  </r>
  <r>
    <x v="6701"/>
    <x v="1"/>
    <n v="650"/>
  </r>
  <r>
    <x v="6702"/>
    <x v="1"/>
    <n v="425"/>
  </r>
  <r>
    <x v="6703"/>
    <x v="1"/>
    <n v="850"/>
  </r>
  <r>
    <x v="6704"/>
    <x v="1"/>
    <n v="600"/>
  </r>
  <r>
    <x v="6705"/>
    <x v="1"/>
    <n v="650"/>
  </r>
  <r>
    <x v="6706"/>
    <x v="1"/>
    <n v="600"/>
  </r>
  <r>
    <x v="6707"/>
    <x v="1"/>
    <n v="375"/>
  </r>
  <r>
    <x v="6708"/>
    <x v="1"/>
    <n v="675"/>
  </r>
  <r>
    <x v="6709"/>
    <x v="1"/>
    <n v="550"/>
  </r>
  <r>
    <x v="6710"/>
    <x v="1"/>
    <n v="475"/>
  </r>
  <r>
    <x v="6711"/>
    <x v="1"/>
    <n v="700"/>
  </r>
  <r>
    <x v="6712"/>
    <x v="1"/>
    <n v="625"/>
  </r>
  <r>
    <x v="6713"/>
    <x v="1"/>
    <n v="1075"/>
  </r>
  <r>
    <x v="6714"/>
    <x v="1"/>
    <n v="1125"/>
  </r>
  <r>
    <x v="6715"/>
    <x v="1"/>
    <n v="1100"/>
  </r>
  <r>
    <x v="6716"/>
    <x v="1"/>
    <n v="625"/>
  </r>
  <r>
    <x v="6717"/>
    <x v="1"/>
    <n v="600"/>
  </r>
  <r>
    <x v="6718"/>
    <x v="1"/>
    <n v="1150"/>
  </r>
  <r>
    <x v="6719"/>
    <x v="1"/>
    <n v="825"/>
  </r>
  <r>
    <x v="6720"/>
    <x v="1"/>
    <n v="625"/>
  </r>
  <r>
    <x v="6721"/>
    <x v="1"/>
    <n v="1050"/>
  </r>
  <r>
    <x v="6722"/>
    <x v="1"/>
    <n v="550"/>
  </r>
  <r>
    <x v="6723"/>
    <x v="1"/>
    <n v="500"/>
  </r>
  <r>
    <x v="6724"/>
    <x v="1"/>
    <n v="25"/>
  </r>
  <r>
    <x v="6725"/>
    <x v="1"/>
    <n v="400"/>
  </r>
  <r>
    <x v="6726"/>
    <x v="1"/>
    <n v="250"/>
  </r>
  <r>
    <x v="6727"/>
    <x v="1"/>
    <n v="725"/>
  </r>
  <r>
    <x v="6728"/>
    <x v="1"/>
    <n v="250"/>
  </r>
  <r>
    <x v="6729"/>
    <x v="1"/>
    <n v="250"/>
  </r>
  <r>
    <x v="6730"/>
    <x v="1"/>
    <n v="425"/>
  </r>
  <r>
    <x v="6731"/>
    <x v="1"/>
    <n v="525"/>
  </r>
  <r>
    <x v="6732"/>
    <x v="1"/>
    <n v="250"/>
  </r>
  <r>
    <x v="6733"/>
    <x v="1"/>
    <n v="250"/>
  </r>
  <r>
    <x v="6734"/>
    <x v="1"/>
    <n v="850"/>
  </r>
  <r>
    <x v="6735"/>
    <x v="1"/>
    <n v="800"/>
  </r>
  <r>
    <x v="6736"/>
    <x v="1"/>
    <n v="500"/>
  </r>
  <r>
    <x v="6737"/>
    <x v="1"/>
    <n v="425"/>
  </r>
  <r>
    <x v="6738"/>
    <x v="1"/>
    <n v="950"/>
  </r>
  <r>
    <x v="6739"/>
    <x v="1"/>
    <n v="700"/>
  </r>
  <r>
    <x v="6740"/>
    <x v="1"/>
    <n v="250"/>
  </r>
  <r>
    <x v="6741"/>
    <x v="1"/>
    <n v="725"/>
  </r>
  <r>
    <x v="6742"/>
    <x v="1"/>
    <n v="675"/>
  </r>
  <r>
    <x v="6743"/>
    <x v="1"/>
    <n v="500"/>
  </r>
  <r>
    <x v="6744"/>
    <x v="1"/>
    <n v="800"/>
  </r>
  <r>
    <x v="6745"/>
    <x v="1"/>
    <n v="650"/>
  </r>
  <r>
    <x v="6746"/>
    <x v="1"/>
    <n v="375"/>
  </r>
  <r>
    <x v="6747"/>
    <x v="1"/>
    <n v="850"/>
  </r>
  <r>
    <x v="6748"/>
    <x v="1"/>
    <n v="200"/>
  </r>
  <r>
    <x v="6749"/>
    <x v="1"/>
    <n v="550"/>
  </r>
  <r>
    <x v="6750"/>
    <x v="1"/>
    <n v="275"/>
  </r>
  <r>
    <x v="6751"/>
    <x v="1"/>
    <n v="550"/>
  </r>
  <r>
    <x v="6752"/>
    <x v="1"/>
    <n v="425"/>
  </r>
  <r>
    <x v="6753"/>
    <x v="1"/>
    <n v="275"/>
  </r>
  <r>
    <x v="6754"/>
    <x v="1"/>
    <n v="425"/>
  </r>
  <r>
    <x v="6755"/>
    <x v="1"/>
    <n v="950"/>
  </r>
  <r>
    <x v="6756"/>
    <x v="1"/>
    <n v="200"/>
  </r>
  <r>
    <x v="6757"/>
    <x v="1"/>
    <n v="150"/>
  </r>
  <r>
    <x v="6758"/>
    <x v="1"/>
    <n v="150"/>
  </r>
  <r>
    <x v="6759"/>
    <x v="1"/>
    <n v="150"/>
  </r>
  <r>
    <x v="6760"/>
    <x v="1"/>
    <n v="150"/>
  </r>
  <r>
    <x v="6761"/>
    <x v="1"/>
    <n v="150"/>
  </r>
  <r>
    <x v="6762"/>
    <x v="1"/>
    <n v="150"/>
  </r>
  <r>
    <x v="6763"/>
    <x v="1"/>
    <n v="200"/>
  </r>
  <r>
    <x v="6764"/>
    <x v="1"/>
    <n v="150"/>
  </r>
  <r>
    <x v="6765"/>
    <x v="1"/>
    <n v="450"/>
  </r>
  <r>
    <x v="6766"/>
    <x v="1"/>
    <n v="150"/>
  </r>
  <r>
    <x v="6767"/>
    <x v="1"/>
    <n v="150"/>
  </r>
  <r>
    <x v="6768"/>
    <x v="1"/>
    <n v="425"/>
  </r>
  <r>
    <x v="6769"/>
    <x v="1"/>
    <n v="350"/>
  </r>
  <r>
    <x v="6770"/>
    <x v="1"/>
    <n v="725"/>
  </r>
  <r>
    <x v="6771"/>
    <x v="1"/>
    <n v="600"/>
  </r>
  <r>
    <x v="6772"/>
    <x v="1"/>
    <n v="250"/>
  </r>
  <r>
    <x v="6773"/>
    <x v="1"/>
    <n v="200"/>
  </r>
  <r>
    <x v="6774"/>
    <x v="1"/>
    <n v="625"/>
  </r>
  <r>
    <x v="6775"/>
    <x v="1"/>
    <n v="275"/>
  </r>
  <r>
    <x v="6776"/>
    <x v="1"/>
    <n v="150"/>
  </r>
  <r>
    <x v="6777"/>
    <x v="1"/>
    <n v="225"/>
  </r>
  <r>
    <x v="6778"/>
    <x v="1"/>
    <n v="175"/>
  </r>
  <r>
    <x v="6779"/>
    <x v="1"/>
    <n v="350"/>
  </r>
  <r>
    <x v="6780"/>
    <x v="1"/>
    <n v="525"/>
  </r>
  <r>
    <x v="6781"/>
    <x v="1"/>
    <n v="250"/>
  </r>
  <r>
    <x v="6782"/>
    <x v="1"/>
    <n v="525"/>
  </r>
  <r>
    <x v="6783"/>
    <x v="1"/>
    <n v="225"/>
  </r>
  <r>
    <x v="6784"/>
    <x v="1"/>
    <n v="300"/>
  </r>
  <r>
    <x v="6785"/>
    <x v="1"/>
    <n v="200"/>
  </r>
  <r>
    <x v="6786"/>
    <x v="1"/>
    <n v="550"/>
  </r>
  <r>
    <x v="6787"/>
    <x v="1"/>
    <n v="225"/>
  </r>
  <r>
    <x v="6788"/>
    <x v="1"/>
    <n v="250"/>
  </r>
  <r>
    <x v="6789"/>
    <x v="1"/>
    <n v="300"/>
  </r>
  <r>
    <x v="6790"/>
    <x v="1"/>
    <n v="225"/>
  </r>
  <r>
    <x v="6791"/>
    <x v="1"/>
    <n v="250"/>
  </r>
  <r>
    <x v="6792"/>
    <x v="1"/>
    <n v="450"/>
  </r>
  <r>
    <x v="6793"/>
    <x v="1"/>
    <n v="150"/>
  </r>
  <r>
    <x v="6794"/>
    <x v="1"/>
    <n v="150"/>
  </r>
  <r>
    <x v="6795"/>
    <x v="1"/>
    <n v="150"/>
  </r>
  <r>
    <x v="6796"/>
    <x v="1"/>
    <n v="150"/>
  </r>
  <r>
    <x v="6797"/>
    <x v="1"/>
    <n v="150"/>
  </r>
  <r>
    <x v="6798"/>
    <x v="1"/>
    <n v="150"/>
  </r>
  <r>
    <x v="6799"/>
    <x v="1"/>
    <n v="1050"/>
  </r>
  <r>
    <x v="6800"/>
    <x v="1"/>
    <n v="150"/>
  </r>
  <r>
    <x v="6801"/>
    <x v="1"/>
    <n v="900"/>
  </r>
  <r>
    <x v="6802"/>
    <x v="1"/>
    <n v="1325"/>
  </r>
  <r>
    <x v="6803"/>
    <x v="1"/>
    <n v="375"/>
  </r>
  <r>
    <x v="6804"/>
    <x v="1"/>
    <n v="575"/>
  </r>
  <r>
    <x v="6805"/>
    <x v="1"/>
    <n v="250"/>
  </r>
  <r>
    <x v="6806"/>
    <x v="1"/>
    <n v="250"/>
  </r>
  <r>
    <x v="6807"/>
    <x v="1"/>
    <n v="575"/>
  </r>
  <r>
    <x v="6808"/>
    <x v="1"/>
    <n v="425"/>
  </r>
  <r>
    <x v="6809"/>
    <x v="1"/>
    <n v="700"/>
  </r>
  <r>
    <x v="6810"/>
    <x v="1"/>
    <n v="450"/>
  </r>
  <r>
    <x v="6811"/>
    <x v="1"/>
    <n v="450"/>
  </r>
  <r>
    <x v="6812"/>
    <x v="1"/>
    <n v="150"/>
  </r>
  <r>
    <x v="6813"/>
    <x v="1"/>
    <n v="150"/>
  </r>
  <r>
    <x v="6814"/>
    <x v="1"/>
    <n v="200"/>
  </r>
  <r>
    <x v="6815"/>
    <x v="1"/>
    <n v="175"/>
  </r>
  <r>
    <x v="6816"/>
    <x v="1"/>
    <n v="200"/>
  </r>
  <r>
    <x v="6817"/>
    <x v="1"/>
    <n v="750"/>
  </r>
  <r>
    <x v="6818"/>
    <x v="1"/>
    <n v="250"/>
  </r>
  <r>
    <x v="6819"/>
    <x v="1"/>
    <n v="225"/>
  </r>
  <r>
    <x v="6820"/>
    <x v="1"/>
    <n v="200"/>
  </r>
  <r>
    <x v="6821"/>
    <x v="1"/>
    <n v="200"/>
  </r>
  <r>
    <x v="6822"/>
    <x v="1"/>
    <n v="275"/>
  </r>
  <r>
    <x v="6823"/>
    <x v="1"/>
    <n v="250"/>
  </r>
  <r>
    <x v="6824"/>
    <x v="1"/>
    <n v="600"/>
  </r>
  <r>
    <x v="6825"/>
    <x v="1"/>
    <n v="425"/>
  </r>
  <r>
    <x v="6826"/>
    <x v="1"/>
    <n v="450"/>
  </r>
  <r>
    <x v="6827"/>
    <x v="1"/>
    <n v="150"/>
  </r>
  <r>
    <x v="6828"/>
    <x v="1"/>
    <n v="450"/>
  </r>
  <r>
    <x v="6829"/>
    <x v="1"/>
    <n v="150"/>
  </r>
  <r>
    <x v="6830"/>
    <x v="1"/>
    <n v="150"/>
  </r>
  <r>
    <x v="6831"/>
    <x v="1"/>
    <n v="475"/>
  </r>
  <r>
    <x v="6832"/>
    <x v="1"/>
    <n v="225"/>
  </r>
  <r>
    <x v="6833"/>
    <x v="1"/>
    <n v="150"/>
  </r>
  <r>
    <x v="6834"/>
    <x v="1"/>
    <n v="825"/>
  </r>
  <r>
    <x v="6835"/>
    <x v="1"/>
    <n v="150"/>
  </r>
  <r>
    <x v="6836"/>
    <x v="1"/>
    <n v="675"/>
  </r>
  <r>
    <x v="6837"/>
    <x v="1"/>
    <n v="150"/>
  </r>
  <r>
    <x v="6838"/>
    <x v="1"/>
    <n v="450"/>
  </r>
  <r>
    <x v="6839"/>
    <x v="1"/>
    <n v="250"/>
  </r>
  <r>
    <x v="6840"/>
    <x v="1"/>
    <n v="450"/>
  </r>
  <r>
    <x v="6841"/>
    <x v="1"/>
    <n v="325"/>
  </r>
  <r>
    <x v="6842"/>
    <x v="1"/>
    <n v="275"/>
  </r>
  <r>
    <x v="6843"/>
    <x v="1"/>
    <n v="475"/>
  </r>
  <r>
    <x v="6844"/>
    <x v="1"/>
    <n v="525"/>
  </r>
  <r>
    <x v="6845"/>
    <x v="1"/>
    <n v="400"/>
  </r>
  <r>
    <x v="6846"/>
    <x v="1"/>
    <n v="575"/>
  </r>
  <r>
    <x v="6847"/>
    <x v="1"/>
    <n v="375"/>
  </r>
  <r>
    <x v="6848"/>
    <x v="1"/>
    <n v="425"/>
  </r>
  <r>
    <x v="6849"/>
    <x v="1"/>
    <n v="550"/>
  </r>
  <r>
    <x v="6850"/>
    <x v="1"/>
    <n v="250"/>
  </r>
  <r>
    <x v="6851"/>
    <x v="1"/>
    <n v="300"/>
  </r>
  <r>
    <x v="6852"/>
    <x v="1"/>
    <n v="400"/>
  </r>
  <r>
    <x v="6853"/>
    <x v="1"/>
    <n v="900"/>
  </r>
  <r>
    <x v="6854"/>
    <x v="1"/>
    <n v="550"/>
  </r>
  <r>
    <x v="6855"/>
    <x v="1"/>
    <n v="350"/>
  </r>
  <r>
    <x v="6856"/>
    <x v="1"/>
    <n v="425"/>
  </r>
  <r>
    <x v="6857"/>
    <x v="1"/>
    <n v="750"/>
  </r>
  <r>
    <x v="6858"/>
    <x v="1"/>
    <n v="525"/>
  </r>
  <r>
    <x v="6859"/>
    <x v="1"/>
    <n v="650"/>
  </r>
  <r>
    <x v="6860"/>
    <x v="1"/>
    <n v="250"/>
  </r>
  <r>
    <x v="6861"/>
    <x v="1"/>
    <n v="975"/>
  </r>
  <r>
    <x v="6862"/>
    <x v="1"/>
    <n v="975"/>
  </r>
  <r>
    <x v="6863"/>
    <x v="1"/>
    <n v="675"/>
  </r>
  <r>
    <x v="6864"/>
    <x v="1"/>
    <n v="250"/>
  </r>
  <r>
    <x v="6865"/>
    <x v="1"/>
    <n v="375"/>
  </r>
  <r>
    <x v="6866"/>
    <x v="1"/>
    <n v="925"/>
  </r>
  <r>
    <x v="6867"/>
    <x v="1"/>
    <n v="550"/>
  </r>
  <r>
    <x v="6868"/>
    <x v="1"/>
    <n v="200"/>
  </r>
  <r>
    <x v="6869"/>
    <x v="1"/>
    <n v="325"/>
  </r>
  <r>
    <x v="6870"/>
    <x v="1"/>
    <n v="725"/>
  </r>
  <r>
    <x v="6871"/>
    <x v="1"/>
    <n v="325"/>
  </r>
  <r>
    <x v="6872"/>
    <x v="1"/>
    <n v="575"/>
  </r>
  <r>
    <x v="6873"/>
    <x v="1"/>
    <n v="250"/>
  </r>
  <r>
    <x v="6874"/>
    <x v="1"/>
    <n v="900"/>
  </r>
  <r>
    <x v="6875"/>
    <x v="1"/>
    <n v="625"/>
  </r>
  <r>
    <x v="6876"/>
    <x v="1"/>
    <n v="325"/>
  </r>
  <r>
    <x v="6877"/>
    <x v="1"/>
    <n v="300"/>
  </r>
  <r>
    <x v="6878"/>
    <x v="1"/>
    <n v="675"/>
  </r>
  <r>
    <x v="6879"/>
    <x v="1"/>
    <n v="325"/>
  </r>
  <r>
    <x v="6880"/>
    <x v="1"/>
    <n v="775"/>
  </r>
  <r>
    <x v="6881"/>
    <x v="1"/>
    <n v="300"/>
  </r>
  <r>
    <x v="6882"/>
    <x v="1"/>
    <n v="250"/>
  </r>
  <r>
    <x v="6883"/>
    <x v="1"/>
    <n v="250"/>
  </r>
  <r>
    <x v="6884"/>
    <x v="1"/>
    <n v="800"/>
  </r>
  <r>
    <x v="6885"/>
    <x v="1"/>
    <n v="250"/>
  </r>
  <r>
    <x v="6886"/>
    <x v="1"/>
    <n v="700"/>
  </r>
  <r>
    <x v="6887"/>
    <x v="1"/>
    <n v="650"/>
  </r>
  <r>
    <x v="6888"/>
    <x v="1"/>
    <n v="1100"/>
  </r>
  <r>
    <x v="6889"/>
    <x v="1"/>
    <n v="400"/>
  </r>
  <r>
    <x v="6890"/>
    <x v="1"/>
    <n v="775"/>
  </r>
  <r>
    <x v="6891"/>
    <x v="1"/>
    <n v="750"/>
  </r>
  <r>
    <x v="6892"/>
    <x v="1"/>
    <n v="525"/>
  </r>
  <r>
    <x v="6893"/>
    <x v="1"/>
    <n v="725"/>
  </r>
  <r>
    <x v="6894"/>
    <x v="1"/>
    <n v="975"/>
  </r>
  <r>
    <x v="6895"/>
    <x v="1"/>
    <n v="1525"/>
  </r>
  <r>
    <x v="6896"/>
    <x v="1"/>
    <n v="900"/>
  </r>
  <r>
    <x v="6897"/>
    <x v="1"/>
    <n v="425"/>
  </r>
  <r>
    <x v="6898"/>
    <x v="1"/>
    <n v="600"/>
  </r>
  <r>
    <x v="6899"/>
    <x v="1"/>
    <n v="250"/>
  </r>
  <r>
    <x v="6900"/>
    <x v="1"/>
    <n v="250"/>
  </r>
  <r>
    <x v="6901"/>
    <x v="1"/>
    <n v="575"/>
  </r>
  <r>
    <x v="6902"/>
    <x v="1"/>
    <n v="425"/>
  </r>
  <r>
    <x v="6903"/>
    <x v="1"/>
    <n v="450"/>
  </r>
  <r>
    <x v="6904"/>
    <x v="1"/>
    <n v="300"/>
  </r>
  <r>
    <x v="6905"/>
    <x v="1"/>
    <n v="700"/>
  </r>
  <r>
    <x v="6906"/>
    <x v="1"/>
    <n v="500"/>
  </r>
  <r>
    <x v="6907"/>
    <x v="1"/>
    <n v="500"/>
  </r>
  <r>
    <x v="6908"/>
    <x v="1"/>
    <n v="450"/>
  </r>
  <r>
    <x v="6909"/>
    <x v="1"/>
    <n v="1650"/>
  </r>
  <r>
    <x v="6910"/>
    <x v="1"/>
    <n v="1525"/>
  </r>
  <r>
    <x v="6911"/>
    <x v="1"/>
    <n v="925"/>
  </r>
  <r>
    <x v="6912"/>
    <x v="1"/>
    <n v="475"/>
  </r>
  <r>
    <x v="6913"/>
    <x v="1"/>
    <n v="375"/>
  </r>
  <r>
    <x v="6914"/>
    <x v="1"/>
    <n v="850"/>
  </r>
  <r>
    <x v="6915"/>
    <x v="1"/>
    <n v="375"/>
  </r>
  <r>
    <x v="6916"/>
    <x v="1"/>
    <n v="750"/>
  </r>
  <r>
    <x v="6917"/>
    <x v="1"/>
    <n v="800"/>
  </r>
  <r>
    <x v="6918"/>
    <x v="1"/>
    <n v="800"/>
  </r>
  <r>
    <x v="6919"/>
    <x v="1"/>
    <n v="400"/>
  </r>
  <r>
    <x v="6920"/>
    <x v="1"/>
    <n v="900"/>
  </r>
  <r>
    <x v="6921"/>
    <x v="1"/>
    <n v="475"/>
  </r>
  <r>
    <x v="6922"/>
    <x v="1"/>
    <n v="325"/>
  </r>
  <r>
    <x v="6923"/>
    <x v="1"/>
    <n v="325"/>
  </r>
  <r>
    <x v="6924"/>
    <x v="1"/>
    <n v="1400"/>
  </r>
  <r>
    <x v="6925"/>
    <x v="1"/>
    <n v="650"/>
  </r>
  <r>
    <x v="6926"/>
    <x v="1"/>
    <n v="875"/>
  </r>
  <r>
    <x v="6927"/>
    <x v="1"/>
    <n v="550"/>
  </r>
  <r>
    <x v="6928"/>
    <x v="1"/>
    <n v="875"/>
  </r>
  <r>
    <x v="6929"/>
    <x v="1"/>
    <n v="575"/>
  </r>
  <r>
    <x v="6930"/>
    <x v="1"/>
    <n v="450"/>
  </r>
  <r>
    <x v="6931"/>
    <x v="1"/>
    <n v="850"/>
  </r>
  <r>
    <x v="6932"/>
    <x v="1"/>
    <n v="700"/>
  </r>
  <r>
    <x v="6933"/>
    <x v="1"/>
    <n v="325"/>
  </r>
  <r>
    <x v="6934"/>
    <x v="1"/>
    <n v="250"/>
  </r>
  <r>
    <x v="6935"/>
    <x v="1"/>
    <n v="275"/>
  </r>
  <r>
    <x v="6936"/>
    <x v="1"/>
    <n v="475"/>
  </r>
  <r>
    <x v="6937"/>
    <x v="1"/>
    <n v="375"/>
  </r>
  <r>
    <x v="6938"/>
    <x v="1"/>
    <n v="450"/>
  </r>
  <r>
    <x v="6939"/>
    <x v="1"/>
    <n v="150"/>
  </r>
  <r>
    <x v="6940"/>
    <x v="1"/>
    <n v="150"/>
  </r>
  <r>
    <x v="6941"/>
    <x v="1"/>
    <n v="150"/>
  </r>
  <r>
    <x v="6942"/>
    <x v="1"/>
    <n v="150"/>
  </r>
  <r>
    <x v="6943"/>
    <x v="1"/>
    <n v="150"/>
  </r>
  <r>
    <x v="6944"/>
    <x v="1"/>
    <n v="150"/>
  </r>
  <r>
    <x v="6945"/>
    <x v="1"/>
    <n v="150"/>
  </r>
  <r>
    <x v="6946"/>
    <x v="1"/>
    <n v="150"/>
  </r>
  <r>
    <x v="6947"/>
    <x v="1"/>
    <n v="325"/>
  </r>
  <r>
    <x v="6948"/>
    <x v="1"/>
    <n v="425"/>
  </r>
  <r>
    <x v="6949"/>
    <x v="1"/>
    <n v="150"/>
  </r>
  <r>
    <x v="6950"/>
    <x v="1"/>
    <n v="300"/>
  </r>
  <r>
    <x v="6951"/>
    <x v="1"/>
    <n v="275"/>
  </r>
  <r>
    <x v="6952"/>
    <x v="1"/>
    <n v="475"/>
  </r>
  <r>
    <x v="6953"/>
    <x v="1"/>
    <n v="375"/>
  </r>
  <r>
    <x v="6954"/>
    <x v="1"/>
    <n v="475"/>
  </r>
  <r>
    <x v="6955"/>
    <x v="1"/>
    <n v="275"/>
  </r>
  <r>
    <x v="6956"/>
    <x v="1"/>
    <n v="625"/>
  </r>
  <r>
    <x v="6957"/>
    <x v="1"/>
    <n v="175"/>
  </r>
  <r>
    <x v="6958"/>
    <x v="1"/>
    <n v="275"/>
  </r>
  <r>
    <x v="6959"/>
    <x v="1"/>
    <n v="150"/>
  </r>
  <r>
    <x v="6960"/>
    <x v="1"/>
    <n v="225"/>
  </r>
  <r>
    <x v="6961"/>
    <x v="1"/>
    <n v="150"/>
  </r>
  <r>
    <x v="6962"/>
    <x v="1"/>
    <n v="550"/>
  </r>
  <r>
    <x v="6963"/>
    <x v="1"/>
    <n v="150"/>
  </r>
  <r>
    <x v="6964"/>
    <x v="1"/>
    <n v="150"/>
  </r>
  <r>
    <x v="6965"/>
    <x v="1"/>
    <n v="550"/>
  </r>
  <r>
    <x v="6966"/>
    <x v="1"/>
    <n v="300"/>
  </r>
  <r>
    <x v="6967"/>
    <x v="1"/>
    <n v="300"/>
  </r>
  <r>
    <x v="6968"/>
    <x v="1"/>
    <n v="200"/>
  </r>
  <r>
    <x v="6969"/>
    <x v="1"/>
    <n v="275"/>
  </r>
  <r>
    <x v="6970"/>
    <x v="1"/>
    <n v="250"/>
  </r>
  <r>
    <x v="6971"/>
    <x v="1"/>
    <n v="275"/>
  </r>
  <r>
    <x v="6972"/>
    <x v="1"/>
    <n v="625"/>
  </r>
  <r>
    <x v="6973"/>
    <x v="1"/>
    <n v="425"/>
  </r>
  <r>
    <x v="6974"/>
    <x v="1"/>
    <n v="150"/>
  </r>
  <r>
    <x v="6975"/>
    <x v="1"/>
    <n v="550"/>
  </r>
  <r>
    <x v="6976"/>
    <x v="1"/>
    <n v="375"/>
  </r>
  <r>
    <x v="6977"/>
    <x v="1"/>
    <n v="450"/>
  </r>
  <r>
    <x v="6978"/>
    <x v="1"/>
    <n v="475"/>
  </r>
  <r>
    <x v="6979"/>
    <x v="1"/>
    <n v="250"/>
  </r>
  <r>
    <x v="6980"/>
    <x v="1"/>
    <n v="275"/>
  </r>
  <r>
    <x v="6981"/>
    <x v="1"/>
    <n v="875"/>
  </r>
  <r>
    <x v="6982"/>
    <x v="1"/>
    <n v="400"/>
  </r>
  <r>
    <x v="6983"/>
    <x v="1"/>
    <n v="450"/>
  </r>
  <r>
    <x v="6984"/>
    <x v="1"/>
    <n v="275"/>
  </r>
  <r>
    <x v="6985"/>
    <x v="1"/>
    <n v="175"/>
  </r>
  <r>
    <x v="6986"/>
    <x v="1"/>
    <n v="675"/>
  </r>
  <r>
    <x v="6987"/>
    <x v="1"/>
    <n v="150"/>
  </r>
  <r>
    <x v="6988"/>
    <x v="1"/>
    <n v="550"/>
  </r>
  <r>
    <x v="6989"/>
    <x v="1"/>
    <n v="150"/>
  </r>
  <r>
    <x v="6990"/>
    <x v="1"/>
    <n v="425"/>
  </r>
  <r>
    <x v="6991"/>
    <x v="1"/>
    <n v="225"/>
  </r>
  <r>
    <x v="6992"/>
    <x v="1"/>
    <n v="450"/>
  </r>
  <r>
    <x v="6993"/>
    <x v="1"/>
    <n v="475"/>
  </r>
  <r>
    <x v="6994"/>
    <x v="1"/>
    <n v="700"/>
  </r>
  <r>
    <x v="6995"/>
    <x v="1"/>
    <n v="150"/>
  </r>
  <r>
    <x v="6996"/>
    <x v="1"/>
    <n v="150"/>
  </r>
  <r>
    <x v="6997"/>
    <x v="1"/>
    <n v="200"/>
  </r>
  <r>
    <x v="6998"/>
    <x v="1"/>
    <n v="475"/>
  </r>
  <r>
    <x v="6999"/>
    <x v="1"/>
    <n v="425"/>
  </r>
  <r>
    <x v="7000"/>
    <x v="1"/>
    <n v="300"/>
  </r>
  <r>
    <x v="7001"/>
    <x v="1"/>
    <n v="325"/>
  </r>
  <r>
    <x v="7002"/>
    <x v="1"/>
    <n v="150"/>
  </r>
  <r>
    <x v="7003"/>
    <x v="1"/>
    <n v="825"/>
  </r>
  <r>
    <x v="7004"/>
    <x v="1"/>
    <n v="250"/>
  </r>
  <r>
    <x v="7005"/>
    <x v="1"/>
    <n v="150"/>
  </r>
  <r>
    <x v="7006"/>
    <x v="1"/>
    <n v="150"/>
  </r>
  <r>
    <x v="7007"/>
    <x v="1"/>
    <n v="825"/>
  </r>
  <r>
    <x v="7008"/>
    <x v="1"/>
    <n v="650"/>
  </r>
  <r>
    <x v="7009"/>
    <x v="1"/>
    <n v="350"/>
  </r>
  <r>
    <x v="7010"/>
    <x v="1"/>
    <n v="250"/>
  </r>
  <r>
    <x v="7011"/>
    <x v="1"/>
    <n v="550"/>
  </r>
  <r>
    <x v="7012"/>
    <x v="1"/>
    <n v="250"/>
  </r>
  <r>
    <x v="7013"/>
    <x v="1"/>
    <n v="850"/>
  </r>
  <r>
    <x v="7014"/>
    <x v="1"/>
    <n v="725"/>
  </r>
  <r>
    <x v="7015"/>
    <x v="1"/>
    <n v="800"/>
  </r>
  <r>
    <x v="7016"/>
    <x v="1"/>
    <n v="800"/>
  </r>
  <r>
    <x v="7017"/>
    <x v="1"/>
    <n v="650"/>
  </r>
  <r>
    <x v="7018"/>
    <x v="1"/>
    <n v="250"/>
  </r>
  <r>
    <x v="7019"/>
    <x v="1"/>
    <n v="550"/>
  </r>
  <r>
    <x v="7020"/>
    <x v="1"/>
    <n v="550"/>
  </r>
  <r>
    <x v="7021"/>
    <x v="1"/>
    <n v="800"/>
  </r>
  <r>
    <x v="7022"/>
    <x v="1"/>
    <n v="250"/>
  </r>
  <r>
    <x v="7023"/>
    <x v="1"/>
    <n v="900"/>
  </r>
  <r>
    <x v="7024"/>
    <x v="1"/>
    <n v="800"/>
  </r>
  <r>
    <x v="7025"/>
    <x v="1"/>
    <n v="750"/>
  </r>
  <r>
    <x v="7026"/>
    <x v="1"/>
    <n v="725"/>
  </r>
  <r>
    <x v="7027"/>
    <x v="1"/>
    <n v="425"/>
  </r>
  <r>
    <x v="7028"/>
    <x v="1"/>
    <n v="525"/>
  </r>
  <r>
    <x v="7029"/>
    <x v="1"/>
    <n v="425"/>
  </r>
  <r>
    <x v="7030"/>
    <x v="1"/>
    <n v="400"/>
  </r>
  <r>
    <x v="7031"/>
    <x v="1"/>
    <n v="975"/>
  </r>
  <r>
    <x v="7032"/>
    <x v="1"/>
    <n v="350"/>
  </r>
  <r>
    <x v="7033"/>
    <x v="1"/>
    <n v="250"/>
  </r>
  <r>
    <x v="7034"/>
    <x v="1"/>
    <n v="625"/>
  </r>
  <r>
    <x v="7035"/>
    <x v="1"/>
    <n v="325"/>
  </r>
  <r>
    <x v="7036"/>
    <x v="1"/>
    <n v="375"/>
  </r>
  <r>
    <x v="7037"/>
    <x v="1"/>
    <n v="800"/>
  </r>
  <r>
    <x v="7038"/>
    <x v="1"/>
    <n v="375"/>
  </r>
  <r>
    <x v="7039"/>
    <x v="1"/>
    <n v="675"/>
  </r>
  <r>
    <x v="7040"/>
    <x v="1"/>
    <n v="425"/>
  </r>
  <r>
    <x v="7041"/>
    <x v="1"/>
    <n v="350"/>
  </r>
  <r>
    <x v="7042"/>
    <x v="1"/>
    <n v="700"/>
  </r>
  <r>
    <x v="7043"/>
    <x v="1"/>
    <n v="725"/>
  </r>
  <r>
    <x v="7044"/>
    <x v="1"/>
    <n v="500"/>
  </r>
  <r>
    <x v="7045"/>
    <x v="1"/>
    <n v="550"/>
  </r>
  <r>
    <x v="7046"/>
    <x v="1"/>
    <n v="625"/>
  </r>
  <r>
    <x v="7047"/>
    <x v="1"/>
    <n v="875"/>
  </r>
  <r>
    <x v="7048"/>
    <x v="1"/>
    <n v="1050"/>
  </r>
  <r>
    <x v="7049"/>
    <x v="1"/>
    <n v="725"/>
  </r>
  <r>
    <x v="7050"/>
    <x v="1"/>
    <n v="425"/>
  </r>
  <r>
    <x v="7051"/>
    <x v="1"/>
    <n v="500"/>
  </r>
  <r>
    <x v="7052"/>
    <x v="1"/>
    <n v="1025"/>
  </r>
  <r>
    <x v="7053"/>
    <x v="1"/>
    <n v="1150"/>
  </r>
  <r>
    <x v="7054"/>
    <x v="1"/>
    <n v="500"/>
  </r>
  <r>
    <x v="7055"/>
    <x v="1"/>
    <n v="525"/>
  </r>
  <r>
    <x v="7056"/>
    <x v="1"/>
    <n v="1150"/>
  </r>
  <r>
    <x v="7057"/>
    <x v="1"/>
    <n v="500"/>
  </r>
  <r>
    <x v="7058"/>
    <x v="1"/>
    <n v="700"/>
  </r>
  <r>
    <x v="7059"/>
    <x v="1"/>
    <n v="800"/>
  </r>
  <r>
    <x v="7060"/>
    <x v="1"/>
    <n v="800"/>
  </r>
  <r>
    <x v="7061"/>
    <x v="1"/>
    <n v="900"/>
  </r>
  <r>
    <x v="7062"/>
    <x v="1"/>
    <n v="525"/>
  </r>
  <r>
    <x v="7063"/>
    <x v="1"/>
    <n v="425"/>
  </r>
  <r>
    <x v="7064"/>
    <x v="1"/>
    <n v="575"/>
  </r>
  <r>
    <x v="7065"/>
    <x v="1"/>
    <n v="300"/>
  </r>
  <r>
    <x v="7066"/>
    <x v="1"/>
    <n v="900"/>
  </r>
  <r>
    <x v="7067"/>
    <x v="1"/>
    <n v="1100"/>
  </r>
  <r>
    <x v="7068"/>
    <x v="1"/>
    <n v="250"/>
  </r>
  <r>
    <x v="7069"/>
    <x v="1"/>
    <n v="1075"/>
  </r>
  <r>
    <x v="7070"/>
    <x v="1"/>
    <n v="550"/>
  </r>
  <r>
    <x v="7071"/>
    <x v="1"/>
    <n v="550"/>
  </r>
  <r>
    <x v="7072"/>
    <x v="1"/>
    <n v="175"/>
  </r>
  <r>
    <x v="7073"/>
    <x v="1"/>
    <n v="475"/>
  </r>
  <r>
    <x v="7074"/>
    <x v="1"/>
    <n v="700"/>
  </r>
  <r>
    <x v="7075"/>
    <x v="1"/>
    <n v="850"/>
  </r>
  <r>
    <x v="7076"/>
    <x v="1"/>
    <n v="500"/>
  </r>
  <r>
    <x v="7077"/>
    <x v="1"/>
    <n v="525"/>
  </r>
  <r>
    <x v="7078"/>
    <x v="1"/>
    <n v="950"/>
  </r>
  <r>
    <x v="7079"/>
    <x v="1"/>
    <n v="725"/>
  </r>
  <r>
    <x v="7080"/>
    <x v="1"/>
    <n v="475"/>
  </r>
  <r>
    <x v="7081"/>
    <x v="1"/>
    <n v="575"/>
  </r>
  <r>
    <x v="7082"/>
    <x v="1"/>
    <n v="350"/>
  </r>
  <r>
    <x v="7083"/>
    <x v="1"/>
    <n v="275"/>
  </r>
  <r>
    <x v="7084"/>
    <x v="1"/>
    <n v="575"/>
  </r>
  <r>
    <x v="7085"/>
    <x v="1"/>
    <n v="350"/>
  </r>
  <r>
    <x v="7086"/>
    <x v="1"/>
    <n v="625"/>
  </r>
  <r>
    <x v="7087"/>
    <x v="1"/>
    <n v="850"/>
  </r>
  <r>
    <x v="7088"/>
    <x v="1"/>
    <n v="850"/>
  </r>
  <r>
    <x v="7089"/>
    <x v="1"/>
    <n v="600"/>
  </r>
  <r>
    <x v="7090"/>
    <x v="1"/>
    <n v="150"/>
  </r>
  <r>
    <x v="7091"/>
    <x v="1"/>
    <n v="625"/>
  </r>
  <r>
    <x v="7092"/>
    <x v="1"/>
    <n v="175"/>
  </r>
  <r>
    <x v="7093"/>
    <x v="1"/>
    <n v="600"/>
  </r>
  <r>
    <x v="7094"/>
    <x v="1"/>
    <n v="825"/>
  </r>
  <r>
    <x v="7095"/>
    <x v="1"/>
    <n v="800"/>
  </r>
  <r>
    <x v="7096"/>
    <x v="1"/>
    <n v="450"/>
  </r>
  <r>
    <x v="7097"/>
    <x v="1"/>
    <n v="350"/>
  </r>
  <r>
    <x v="7098"/>
    <x v="1"/>
    <n v="375"/>
  </r>
  <r>
    <x v="7099"/>
    <x v="1"/>
    <n v="275"/>
  </r>
  <r>
    <x v="7100"/>
    <x v="1"/>
    <n v="475"/>
  </r>
  <r>
    <x v="7101"/>
    <x v="1"/>
    <n v="150"/>
  </r>
  <r>
    <x v="7102"/>
    <x v="1"/>
    <n v="400"/>
  </r>
  <r>
    <x v="7103"/>
    <x v="1"/>
    <n v="1125"/>
  </r>
  <r>
    <x v="7104"/>
    <x v="1"/>
    <n v="475"/>
  </r>
  <r>
    <x v="7105"/>
    <x v="1"/>
    <n v="425"/>
  </r>
  <r>
    <x v="7106"/>
    <x v="1"/>
    <n v="700"/>
  </r>
  <r>
    <x v="7107"/>
    <x v="1"/>
    <n v="150"/>
  </r>
  <r>
    <x v="7108"/>
    <x v="1"/>
    <n v="150"/>
  </r>
  <r>
    <x v="7109"/>
    <x v="1"/>
    <n v="150"/>
  </r>
  <r>
    <x v="7110"/>
    <x v="1"/>
    <n v="375"/>
  </r>
  <r>
    <x v="7111"/>
    <x v="1"/>
    <n v="300"/>
  </r>
  <r>
    <x v="7112"/>
    <x v="1"/>
    <n v="250"/>
  </r>
  <r>
    <x v="7113"/>
    <x v="1"/>
    <n v="175"/>
  </r>
  <r>
    <x v="7114"/>
    <x v="1"/>
    <n v="150"/>
  </r>
  <r>
    <x v="7115"/>
    <x v="1"/>
    <n v="150"/>
  </r>
  <r>
    <x v="7116"/>
    <x v="1"/>
    <n v="150"/>
  </r>
  <r>
    <x v="7117"/>
    <x v="1"/>
    <n v="200"/>
  </r>
  <r>
    <x v="7118"/>
    <x v="1"/>
    <n v="600"/>
  </r>
  <r>
    <x v="7119"/>
    <x v="1"/>
    <n v="575"/>
  </r>
  <r>
    <x v="7120"/>
    <x v="1"/>
    <n v="400"/>
  </r>
  <r>
    <x v="7121"/>
    <x v="1"/>
    <n v="375"/>
  </r>
  <r>
    <x v="7122"/>
    <x v="1"/>
    <n v="400"/>
  </r>
  <r>
    <x v="7123"/>
    <x v="1"/>
    <n v="775"/>
  </r>
  <r>
    <x v="7124"/>
    <x v="1"/>
    <n v="150"/>
  </r>
  <r>
    <x v="7125"/>
    <x v="1"/>
    <n v="175"/>
  </r>
  <r>
    <x v="7126"/>
    <x v="1"/>
    <n v="300"/>
  </r>
  <r>
    <x v="7127"/>
    <x v="1"/>
    <n v="900"/>
  </r>
  <r>
    <x v="7128"/>
    <x v="1"/>
    <n v="175"/>
  </r>
  <r>
    <x v="7129"/>
    <x v="1"/>
    <n v="325"/>
  </r>
  <r>
    <x v="7130"/>
    <x v="1"/>
    <n v="375"/>
  </r>
  <r>
    <x v="7131"/>
    <x v="1"/>
    <n v="425"/>
  </r>
  <r>
    <x v="7132"/>
    <x v="1"/>
    <n v="300"/>
  </r>
  <r>
    <x v="7133"/>
    <x v="1"/>
    <n v="300"/>
  </r>
  <r>
    <x v="7134"/>
    <x v="1"/>
    <n v="275"/>
  </r>
  <r>
    <x v="7135"/>
    <x v="1"/>
    <n v="550"/>
  </r>
  <r>
    <x v="7136"/>
    <x v="1"/>
    <n v="275"/>
  </r>
  <r>
    <x v="7137"/>
    <x v="1"/>
    <n v="150"/>
  </r>
  <r>
    <x v="7138"/>
    <x v="1"/>
    <n v="150"/>
  </r>
  <r>
    <x v="7139"/>
    <x v="1"/>
    <n v="425"/>
  </r>
  <r>
    <x v="7140"/>
    <x v="1"/>
    <n v="1050"/>
  </r>
  <r>
    <x v="7141"/>
    <x v="1"/>
    <n v="450"/>
  </r>
  <r>
    <x v="7142"/>
    <x v="1"/>
    <n v="250"/>
  </r>
  <r>
    <x v="7143"/>
    <x v="1"/>
    <n v="325"/>
  </r>
  <r>
    <x v="7144"/>
    <x v="1"/>
    <n v="650"/>
  </r>
  <r>
    <x v="7145"/>
    <x v="1"/>
    <n v="325"/>
  </r>
  <r>
    <x v="7146"/>
    <x v="1"/>
    <n v="475"/>
  </r>
  <r>
    <x v="7147"/>
    <x v="1"/>
    <n v="450"/>
  </r>
  <r>
    <x v="7148"/>
    <x v="1"/>
    <n v="375"/>
  </r>
  <r>
    <x v="7149"/>
    <x v="1"/>
    <n v="575"/>
  </r>
  <r>
    <x v="7150"/>
    <x v="1"/>
    <n v="150"/>
  </r>
  <r>
    <x v="7151"/>
    <x v="1"/>
    <n v="300"/>
  </r>
  <r>
    <x v="7152"/>
    <x v="1"/>
    <n v="175"/>
  </r>
  <r>
    <x v="7153"/>
    <x v="1"/>
    <n v="725"/>
  </r>
  <r>
    <x v="7154"/>
    <x v="1"/>
    <n v="150"/>
  </r>
  <r>
    <x v="7155"/>
    <x v="1"/>
    <n v="150"/>
  </r>
  <r>
    <x v="7156"/>
    <x v="1"/>
    <n v="150"/>
  </r>
  <r>
    <x v="7157"/>
    <x v="1"/>
    <n v="450"/>
  </r>
  <r>
    <x v="7158"/>
    <x v="1"/>
    <n v="150"/>
  </r>
  <r>
    <x v="7159"/>
    <x v="1"/>
    <n v="150"/>
  </r>
  <r>
    <x v="7160"/>
    <x v="1"/>
    <n v="175"/>
  </r>
  <r>
    <x v="7161"/>
    <x v="1"/>
    <n v="550"/>
  </r>
  <r>
    <x v="7162"/>
    <x v="1"/>
    <n v="475"/>
  </r>
  <r>
    <x v="7163"/>
    <x v="1"/>
    <n v="575"/>
  </r>
  <r>
    <x v="7164"/>
    <x v="1"/>
    <n v="550"/>
  </r>
  <r>
    <x v="7165"/>
    <x v="1"/>
    <n v="550"/>
  </r>
  <r>
    <x v="7166"/>
    <x v="1"/>
    <n v="250"/>
  </r>
  <r>
    <x v="7167"/>
    <x v="1"/>
    <n v="850"/>
  </r>
  <r>
    <x v="7168"/>
    <x v="1"/>
    <n v="950"/>
  </r>
  <r>
    <x v="7169"/>
    <x v="1"/>
    <n v="800"/>
  </r>
  <r>
    <x v="7170"/>
    <x v="1"/>
    <n v="375"/>
  </r>
  <r>
    <x v="7171"/>
    <x v="1"/>
    <n v="275"/>
  </r>
  <r>
    <x v="7172"/>
    <x v="1"/>
    <n v="800"/>
  </r>
  <r>
    <x v="7173"/>
    <x v="1"/>
    <n v="1025"/>
  </r>
  <r>
    <x v="7174"/>
    <x v="1"/>
    <n v="650"/>
  </r>
  <r>
    <x v="7175"/>
    <x v="1"/>
    <n v="425"/>
  </r>
  <r>
    <x v="7176"/>
    <x v="1"/>
    <n v="650"/>
  </r>
  <r>
    <x v="7177"/>
    <x v="1"/>
    <n v="1025"/>
  </r>
  <r>
    <x v="7178"/>
    <x v="1"/>
    <n v="275"/>
  </r>
  <r>
    <x v="7179"/>
    <x v="1"/>
    <n v="250"/>
  </r>
  <r>
    <x v="7180"/>
    <x v="1"/>
    <n v="825"/>
  </r>
  <r>
    <x v="7181"/>
    <x v="1"/>
    <n v="925"/>
  </r>
  <r>
    <x v="7182"/>
    <x v="1"/>
    <n v="725"/>
  </r>
  <r>
    <x v="7183"/>
    <x v="1"/>
    <n v="700"/>
  </r>
  <r>
    <x v="7184"/>
    <x v="1"/>
    <n v="475"/>
  </r>
  <r>
    <x v="7185"/>
    <x v="1"/>
    <n v="475"/>
  </r>
  <r>
    <x v="7186"/>
    <x v="1"/>
    <n v="550"/>
  </r>
  <r>
    <x v="7187"/>
    <x v="1"/>
    <n v="1125"/>
  </r>
  <r>
    <x v="7188"/>
    <x v="1"/>
    <n v="525"/>
  </r>
  <r>
    <x v="7189"/>
    <x v="1"/>
    <n v="900"/>
  </r>
  <r>
    <x v="7190"/>
    <x v="1"/>
    <n v="1125"/>
  </r>
  <r>
    <x v="7191"/>
    <x v="1"/>
    <n v="625"/>
  </r>
  <r>
    <x v="7192"/>
    <x v="1"/>
    <n v="150"/>
  </r>
  <r>
    <x v="7193"/>
    <x v="1"/>
    <n v="150"/>
  </r>
  <r>
    <x v="7194"/>
    <x v="1"/>
    <n v="575"/>
  </r>
  <r>
    <x v="7195"/>
    <x v="1"/>
    <n v="600"/>
  </r>
  <r>
    <x v="7196"/>
    <x v="1"/>
    <n v="700"/>
  </r>
  <r>
    <x v="7197"/>
    <x v="1"/>
    <n v="325"/>
  </r>
  <r>
    <x v="7198"/>
    <x v="1"/>
    <n v="275"/>
  </r>
  <r>
    <x v="7199"/>
    <x v="1"/>
    <n v="150"/>
  </r>
  <r>
    <x v="7200"/>
    <x v="1"/>
    <n v="725"/>
  </r>
  <r>
    <x v="7201"/>
    <x v="1"/>
    <n v="725"/>
  </r>
  <r>
    <x v="7202"/>
    <x v="1"/>
    <n v="375"/>
  </r>
  <r>
    <x v="7203"/>
    <x v="1"/>
    <n v="275"/>
  </r>
  <r>
    <x v="7204"/>
    <x v="1"/>
    <n v="275"/>
  </r>
  <r>
    <x v="7205"/>
    <x v="1"/>
    <n v="150"/>
  </r>
  <r>
    <x v="7206"/>
    <x v="1"/>
    <n v="975"/>
  </r>
  <r>
    <x v="7207"/>
    <x v="1"/>
    <n v="425"/>
  </r>
  <r>
    <x v="7208"/>
    <x v="1"/>
    <n v="550"/>
  </r>
  <r>
    <x v="7209"/>
    <x v="1"/>
    <n v="875"/>
  </r>
  <r>
    <x v="7210"/>
    <x v="1"/>
    <n v="425"/>
  </r>
  <r>
    <x v="7211"/>
    <x v="1"/>
    <n v="150"/>
  </r>
  <r>
    <x v="7212"/>
    <x v="1"/>
    <n v="375"/>
  </r>
  <r>
    <x v="7213"/>
    <x v="1"/>
    <n v="400"/>
  </r>
  <r>
    <x v="7214"/>
    <x v="1"/>
    <n v="225"/>
  </r>
  <r>
    <x v="7215"/>
    <x v="1"/>
    <n v="200"/>
  </r>
  <r>
    <x v="7216"/>
    <x v="1"/>
    <n v="300"/>
  </r>
  <r>
    <x v="7217"/>
    <x v="1"/>
    <n v="450"/>
  </r>
  <r>
    <x v="7218"/>
    <x v="1"/>
    <n v="450"/>
  </r>
  <r>
    <x v="7219"/>
    <x v="1"/>
    <n v="325"/>
  </r>
  <r>
    <x v="7220"/>
    <x v="1"/>
    <n v="475"/>
  </r>
  <r>
    <x v="7221"/>
    <x v="1"/>
    <n v="250"/>
  </r>
  <r>
    <x v="7222"/>
    <x v="1"/>
    <n v="500"/>
  </r>
  <r>
    <x v="7223"/>
    <x v="1"/>
    <n v="150"/>
  </r>
  <r>
    <x v="7224"/>
    <x v="1"/>
    <n v="625"/>
  </r>
  <r>
    <x v="7225"/>
    <x v="1"/>
    <n v="700"/>
  </r>
  <r>
    <x v="7226"/>
    <x v="1"/>
    <n v="1075"/>
  </r>
  <r>
    <x v="7227"/>
    <x v="1"/>
    <n v="625"/>
  </r>
  <r>
    <x v="7228"/>
    <x v="1"/>
    <n v="850"/>
  </r>
  <r>
    <x v="7229"/>
    <x v="1"/>
    <n v="250"/>
  </r>
  <r>
    <x v="7230"/>
    <x v="1"/>
    <n v="1125"/>
  </r>
  <r>
    <x v="7231"/>
    <x v="1"/>
    <n v="575"/>
  </r>
  <r>
    <x v="7232"/>
    <x v="1"/>
    <n v="1075"/>
  </r>
  <r>
    <x v="7233"/>
    <x v="1"/>
    <n v="525"/>
  </r>
  <r>
    <x v="7234"/>
    <x v="1"/>
    <n v="475"/>
  </r>
  <r>
    <x v="7235"/>
    <x v="1"/>
    <n v="675"/>
  </r>
  <r>
    <x v="7236"/>
    <x v="1"/>
    <n v="275"/>
  </r>
  <r>
    <x v="7237"/>
    <x v="1"/>
    <n v="275"/>
  </r>
  <r>
    <x v="7238"/>
    <x v="1"/>
    <n v="275"/>
  </r>
  <r>
    <x v="7239"/>
    <x v="1"/>
    <n v="775"/>
  </r>
  <r>
    <x v="7240"/>
    <x v="1"/>
    <n v="525"/>
  </r>
  <r>
    <x v="7241"/>
    <x v="1"/>
    <n v="800"/>
  </r>
  <r>
    <x v="7242"/>
    <x v="1"/>
    <n v="400"/>
  </r>
  <r>
    <x v="7243"/>
    <x v="1"/>
    <n v="525"/>
  </r>
  <r>
    <x v="7244"/>
    <x v="1"/>
    <n v="825"/>
  </r>
  <r>
    <x v="7245"/>
    <x v="1"/>
    <n v="1000"/>
  </r>
  <r>
    <x v="7246"/>
    <x v="1"/>
    <n v="950"/>
  </r>
  <r>
    <x v="7247"/>
    <x v="1"/>
    <n v="825"/>
  </r>
  <r>
    <x v="7248"/>
    <x v="1"/>
    <n v="575"/>
  </r>
  <r>
    <x v="7249"/>
    <x v="1"/>
    <n v="825"/>
  </r>
  <r>
    <x v="7250"/>
    <x v="1"/>
    <n v="675"/>
  </r>
  <r>
    <x v="7251"/>
    <x v="1"/>
    <n v="800"/>
  </r>
  <r>
    <x v="7252"/>
    <x v="1"/>
    <n v="700"/>
  </r>
  <r>
    <x v="7253"/>
    <x v="1"/>
    <n v="800"/>
  </r>
  <r>
    <x v="7254"/>
    <x v="1"/>
    <n v="575"/>
  </r>
  <r>
    <x v="7255"/>
    <x v="1"/>
    <n v="1050"/>
  </r>
  <r>
    <x v="7256"/>
    <x v="1"/>
    <n v="525"/>
  </r>
  <r>
    <x v="7257"/>
    <x v="1"/>
    <n v="675"/>
  </r>
  <r>
    <x v="7258"/>
    <x v="1"/>
    <n v="675"/>
  </r>
  <r>
    <x v="7259"/>
    <x v="1"/>
    <n v="675"/>
  </r>
  <r>
    <x v="7260"/>
    <x v="1"/>
    <n v="700"/>
  </r>
  <r>
    <x v="7261"/>
    <x v="1"/>
    <n v="525"/>
  </r>
  <r>
    <x v="7262"/>
    <x v="1"/>
    <n v="500"/>
  </r>
  <r>
    <x v="7263"/>
    <x v="1"/>
    <n v="375"/>
  </r>
  <r>
    <x v="7264"/>
    <x v="1"/>
    <n v="725"/>
  </r>
  <r>
    <x v="7265"/>
    <x v="1"/>
    <n v="800"/>
  </r>
  <r>
    <x v="7266"/>
    <x v="1"/>
    <n v="450"/>
  </r>
  <r>
    <x v="7267"/>
    <x v="1"/>
    <n v="550"/>
  </r>
  <r>
    <x v="7268"/>
    <x v="1"/>
    <n v="650"/>
  </r>
  <r>
    <x v="7269"/>
    <x v="1"/>
    <n v="250"/>
  </r>
  <r>
    <x v="7270"/>
    <x v="1"/>
    <n v="150"/>
  </r>
  <r>
    <x v="7271"/>
    <x v="1"/>
    <n v="450"/>
  </r>
  <r>
    <x v="7272"/>
    <x v="1"/>
    <n v="200"/>
  </r>
  <r>
    <x v="7273"/>
    <x v="1"/>
    <n v="700"/>
  </r>
  <r>
    <x v="7274"/>
    <x v="1"/>
    <n v="150"/>
  </r>
  <r>
    <x v="7275"/>
    <x v="1"/>
    <n v="150"/>
  </r>
  <r>
    <x v="7276"/>
    <x v="1"/>
    <n v="250"/>
  </r>
  <r>
    <x v="7277"/>
    <x v="1"/>
    <n v="250"/>
  </r>
  <r>
    <x v="7278"/>
    <x v="1"/>
    <n v="275"/>
  </r>
  <r>
    <x v="7279"/>
    <x v="1"/>
    <n v="425"/>
  </r>
  <r>
    <x v="7280"/>
    <x v="1"/>
    <n v="325"/>
  </r>
  <r>
    <x v="7281"/>
    <x v="1"/>
    <n v="150"/>
  </r>
  <r>
    <x v="7282"/>
    <x v="1"/>
    <n v="375"/>
  </r>
  <r>
    <x v="7283"/>
    <x v="1"/>
    <n v="150"/>
  </r>
  <r>
    <x v="7284"/>
    <x v="1"/>
    <n v="500"/>
  </r>
  <r>
    <x v="7285"/>
    <x v="1"/>
    <n v="300"/>
  </r>
  <r>
    <x v="7286"/>
    <x v="1"/>
    <n v="150"/>
  </r>
  <r>
    <x v="7287"/>
    <x v="1"/>
    <n v="150"/>
  </r>
  <r>
    <x v="7288"/>
    <x v="1"/>
    <n v="150"/>
  </r>
  <r>
    <x v="7289"/>
    <x v="1"/>
    <n v="150"/>
  </r>
  <r>
    <x v="7290"/>
    <x v="1"/>
    <n v="300"/>
  </r>
  <r>
    <x v="7291"/>
    <x v="1"/>
    <n v="300"/>
  </r>
  <r>
    <x v="7292"/>
    <x v="1"/>
    <n v="675"/>
  </r>
  <r>
    <x v="7293"/>
    <x v="1"/>
    <n v="350"/>
  </r>
  <r>
    <x v="7294"/>
    <x v="1"/>
    <n v="350"/>
  </r>
  <r>
    <x v="7295"/>
    <x v="1"/>
    <n v="375"/>
  </r>
  <r>
    <x v="7296"/>
    <x v="1"/>
    <n v="550"/>
  </r>
  <r>
    <x v="7297"/>
    <x v="1"/>
    <n v="225"/>
  </r>
  <r>
    <x v="7298"/>
    <x v="1"/>
    <n v="150"/>
  </r>
  <r>
    <x v="7299"/>
    <x v="1"/>
    <n v="350"/>
  </r>
  <r>
    <x v="7300"/>
    <x v="1"/>
    <n v="325"/>
  </r>
  <r>
    <x v="7301"/>
    <x v="1"/>
    <n v="375"/>
  </r>
  <r>
    <x v="7302"/>
    <x v="1"/>
    <n v="275"/>
  </r>
  <r>
    <x v="7303"/>
    <x v="1"/>
    <n v="150"/>
  </r>
  <r>
    <x v="7304"/>
    <x v="1"/>
    <n v="475"/>
  </r>
  <r>
    <x v="7305"/>
    <x v="1"/>
    <n v="275"/>
  </r>
  <r>
    <x v="7306"/>
    <x v="1"/>
    <n v="425"/>
  </r>
  <r>
    <x v="7307"/>
    <x v="1"/>
    <n v="375"/>
  </r>
  <r>
    <x v="7308"/>
    <x v="1"/>
    <n v="525"/>
  </r>
  <r>
    <x v="7309"/>
    <x v="1"/>
    <n v="425"/>
  </r>
  <r>
    <x v="7310"/>
    <x v="1"/>
    <n v="150"/>
  </r>
  <r>
    <x v="7311"/>
    <x v="1"/>
    <n v="150"/>
  </r>
  <r>
    <x v="7312"/>
    <x v="1"/>
    <n v="200"/>
  </r>
  <r>
    <x v="7313"/>
    <x v="1"/>
    <n v="475"/>
  </r>
  <r>
    <x v="7314"/>
    <x v="1"/>
    <n v="325"/>
  </r>
  <r>
    <x v="7315"/>
    <x v="1"/>
    <n v="575"/>
  </r>
  <r>
    <x v="7316"/>
    <x v="1"/>
    <n v="325"/>
  </r>
  <r>
    <x v="7317"/>
    <x v="1"/>
    <n v="275"/>
  </r>
  <r>
    <x v="7318"/>
    <x v="1"/>
    <n v="275"/>
  </r>
  <r>
    <x v="7319"/>
    <x v="1"/>
    <n v="175"/>
  </r>
  <r>
    <x v="7320"/>
    <x v="1"/>
    <n v="4075"/>
  </r>
  <r>
    <x v="7321"/>
    <x v="1"/>
    <n v="775"/>
  </r>
  <r>
    <x v="7322"/>
    <x v="1"/>
    <n v="300"/>
  </r>
  <r>
    <x v="7323"/>
    <x v="1"/>
    <n v="225"/>
  </r>
  <r>
    <x v="7324"/>
    <x v="1"/>
    <n v="525"/>
  </r>
  <r>
    <x v="7325"/>
    <x v="1"/>
    <n v="400"/>
  </r>
  <r>
    <x v="7326"/>
    <x v="1"/>
    <n v="700"/>
  </r>
  <r>
    <x v="7327"/>
    <x v="1"/>
    <n v="150"/>
  </r>
  <r>
    <x v="7328"/>
    <x v="1"/>
    <n v="150"/>
  </r>
  <r>
    <x v="7329"/>
    <x v="1"/>
    <n v="475"/>
  </r>
  <r>
    <x v="7330"/>
    <x v="1"/>
    <n v="425"/>
  </r>
  <r>
    <x v="7331"/>
    <x v="1"/>
    <n v="375"/>
  </r>
  <r>
    <x v="7332"/>
    <x v="1"/>
    <n v="350"/>
  </r>
  <r>
    <x v="7333"/>
    <x v="1"/>
    <n v="625"/>
  </r>
  <r>
    <x v="7334"/>
    <x v="1"/>
    <n v="150"/>
  </r>
  <r>
    <x v="7335"/>
    <x v="1"/>
    <n v="725"/>
  </r>
  <r>
    <x v="7336"/>
    <x v="1"/>
    <n v="775"/>
  </r>
  <r>
    <x v="7337"/>
    <x v="1"/>
    <n v="775"/>
  </r>
  <r>
    <x v="7338"/>
    <x v="1"/>
    <n v="200"/>
  </r>
  <r>
    <x v="7339"/>
    <x v="1"/>
    <n v="150"/>
  </r>
  <r>
    <x v="7340"/>
    <x v="1"/>
    <n v="325"/>
  </r>
  <r>
    <x v="7341"/>
    <x v="1"/>
    <n v="425"/>
  </r>
  <r>
    <x v="7342"/>
    <x v="1"/>
    <n v="825"/>
  </r>
  <r>
    <x v="7343"/>
    <x v="1"/>
    <n v="800"/>
  </r>
  <r>
    <x v="7344"/>
    <x v="1"/>
    <n v="550"/>
  </r>
  <r>
    <x v="7345"/>
    <x v="1"/>
    <n v="25"/>
  </r>
  <r>
    <x v="7346"/>
    <x v="1"/>
    <n v="275"/>
  </r>
  <r>
    <x v="7347"/>
    <x v="1"/>
    <n v="250"/>
  </r>
  <r>
    <x v="7348"/>
    <x v="1"/>
    <n v="650"/>
  </r>
  <r>
    <x v="7349"/>
    <x v="1"/>
    <n v="525"/>
  </r>
  <r>
    <x v="7350"/>
    <x v="1"/>
    <n v="800"/>
  </r>
  <r>
    <x v="7351"/>
    <x v="1"/>
    <n v="650"/>
  </r>
  <r>
    <x v="7352"/>
    <x v="1"/>
    <n v="700"/>
  </r>
  <r>
    <x v="7353"/>
    <x v="1"/>
    <n v="350"/>
  </r>
  <r>
    <x v="7354"/>
    <x v="1"/>
    <n v="800"/>
  </r>
  <r>
    <x v="7355"/>
    <x v="1"/>
    <n v="525"/>
  </r>
  <r>
    <x v="7356"/>
    <x v="1"/>
    <n v="400"/>
  </r>
  <r>
    <x v="7357"/>
    <x v="1"/>
    <n v="775"/>
  </r>
  <r>
    <x v="7358"/>
    <x v="1"/>
    <n v="625"/>
  </r>
  <r>
    <x v="7359"/>
    <x v="1"/>
    <n v="650"/>
  </r>
  <r>
    <x v="7360"/>
    <x v="1"/>
    <n v="325"/>
  </r>
  <r>
    <x v="7361"/>
    <x v="1"/>
    <n v="350"/>
  </r>
  <r>
    <x v="7362"/>
    <x v="1"/>
    <n v="375"/>
  </r>
  <r>
    <x v="7363"/>
    <x v="1"/>
    <n v="550"/>
  </r>
  <r>
    <x v="7364"/>
    <x v="1"/>
    <n v="550"/>
  </r>
  <r>
    <x v="7365"/>
    <x v="1"/>
    <n v="700"/>
  </r>
  <r>
    <x v="7366"/>
    <x v="1"/>
    <n v="550"/>
  </r>
  <r>
    <x v="7367"/>
    <x v="1"/>
    <n v="850"/>
  </r>
  <r>
    <x v="7368"/>
    <x v="1"/>
    <n v="875"/>
  </r>
  <r>
    <x v="7369"/>
    <x v="1"/>
    <n v="350"/>
  </r>
  <r>
    <x v="7370"/>
    <x v="1"/>
    <n v="375"/>
  </r>
  <r>
    <x v="7371"/>
    <x v="1"/>
    <n v="425"/>
  </r>
  <r>
    <x v="7372"/>
    <x v="1"/>
    <n v="750"/>
  </r>
  <r>
    <x v="7373"/>
    <x v="1"/>
    <n v="300"/>
  </r>
  <r>
    <x v="7374"/>
    <x v="1"/>
    <n v="800"/>
  </r>
  <r>
    <x v="7375"/>
    <x v="1"/>
    <n v="450"/>
  </r>
  <r>
    <x v="7376"/>
    <x v="1"/>
    <n v="700"/>
  </r>
  <r>
    <x v="7377"/>
    <x v="1"/>
    <n v="550"/>
  </r>
  <r>
    <x v="7378"/>
    <x v="1"/>
    <n v="675"/>
  </r>
  <r>
    <x v="7379"/>
    <x v="1"/>
    <n v="850"/>
  </r>
  <r>
    <x v="7380"/>
    <x v="1"/>
    <n v="925"/>
  </r>
  <r>
    <x v="7381"/>
    <x v="1"/>
    <n v="825"/>
  </r>
  <r>
    <x v="7382"/>
    <x v="1"/>
    <n v="850"/>
  </r>
  <r>
    <x v="7383"/>
    <x v="1"/>
    <n v="825"/>
  </r>
  <r>
    <x v="7384"/>
    <x v="1"/>
    <n v="750"/>
  </r>
  <r>
    <x v="7385"/>
    <x v="1"/>
    <n v="775"/>
  </r>
  <r>
    <x v="7386"/>
    <x v="1"/>
    <n v="675"/>
  </r>
  <r>
    <x v="7387"/>
    <x v="1"/>
    <n v="425"/>
  </r>
  <r>
    <x v="7388"/>
    <x v="1"/>
    <n v="1150"/>
  </r>
  <r>
    <x v="7389"/>
    <x v="1"/>
    <n v="750"/>
  </r>
  <r>
    <x v="7390"/>
    <x v="1"/>
    <n v="550"/>
  </r>
  <r>
    <x v="7391"/>
    <x v="1"/>
    <n v="675"/>
  </r>
  <r>
    <x v="7392"/>
    <x v="1"/>
    <n v="850"/>
  </r>
  <r>
    <x v="7393"/>
    <x v="1"/>
    <n v="675"/>
  </r>
  <r>
    <x v="7394"/>
    <x v="1"/>
    <n v="825"/>
  </r>
  <r>
    <x v="7395"/>
    <x v="1"/>
    <n v="1025"/>
  </r>
  <r>
    <x v="7396"/>
    <x v="1"/>
    <n v="1000"/>
  </r>
  <r>
    <x v="7397"/>
    <x v="1"/>
    <n v="525"/>
  </r>
  <r>
    <x v="7398"/>
    <x v="1"/>
    <n v="825"/>
  </r>
  <r>
    <x v="7399"/>
    <x v="1"/>
    <n v="800"/>
  </r>
  <r>
    <x v="7400"/>
    <x v="1"/>
    <n v="250"/>
  </r>
  <r>
    <x v="7401"/>
    <x v="1"/>
    <n v="900"/>
  </r>
  <r>
    <x v="7402"/>
    <x v="1"/>
    <n v="1100"/>
  </r>
  <r>
    <x v="7403"/>
    <x v="1"/>
    <n v="725"/>
  </r>
  <r>
    <x v="7404"/>
    <x v="1"/>
    <n v="525"/>
  </r>
  <r>
    <x v="7405"/>
    <x v="1"/>
    <n v="700"/>
  </r>
  <r>
    <x v="7406"/>
    <x v="1"/>
    <n v="425"/>
  </r>
  <r>
    <x v="7407"/>
    <x v="1"/>
    <n v="450"/>
  </r>
  <r>
    <x v="7408"/>
    <x v="1"/>
    <n v="950"/>
  </r>
  <r>
    <x v="7409"/>
    <x v="1"/>
    <n v="1050"/>
  </r>
  <r>
    <x v="7410"/>
    <x v="1"/>
    <n v="275"/>
  </r>
  <r>
    <x v="7411"/>
    <x v="1"/>
    <n v="500"/>
  </r>
  <r>
    <x v="7412"/>
    <x v="1"/>
    <n v="750"/>
  </r>
  <r>
    <x v="7413"/>
    <x v="1"/>
    <n v="250"/>
  </r>
  <r>
    <x v="7414"/>
    <x v="1"/>
    <n v="800"/>
  </r>
  <r>
    <x v="7415"/>
    <x v="1"/>
    <n v="725"/>
  </r>
  <r>
    <x v="7416"/>
    <x v="1"/>
    <n v="525"/>
  </r>
  <r>
    <x v="7417"/>
    <x v="1"/>
    <n v="375"/>
  </r>
  <r>
    <x v="7418"/>
    <x v="1"/>
    <n v="425"/>
  </r>
  <r>
    <x v="7419"/>
    <x v="1"/>
    <n v="425"/>
  </r>
  <r>
    <x v="7420"/>
    <x v="1"/>
    <n v="550"/>
  </r>
  <r>
    <x v="7421"/>
    <x v="1"/>
    <n v="475"/>
  </r>
  <r>
    <x v="7422"/>
    <x v="1"/>
    <n v="650"/>
  </r>
  <r>
    <x v="7423"/>
    <x v="1"/>
    <n v="300"/>
  </r>
  <r>
    <x v="7424"/>
    <x v="1"/>
    <n v="575"/>
  </r>
  <r>
    <x v="7425"/>
    <x v="1"/>
    <n v="1200"/>
  </r>
  <r>
    <x v="7426"/>
    <x v="1"/>
    <n v="525"/>
  </r>
  <r>
    <x v="7427"/>
    <x v="1"/>
    <n v="975"/>
  </r>
  <r>
    <x v="7428"/>
    <x v="1"/>
    <n v="475"/>
  </r>
  <r>
    <x v="7429"/>
    <x v="1"/>
    <n v="1575"/>
  </r>
  <r>
    <x v="7430"/>
    <x v="1"/>
    <n v="1050"/>
  </r>
  <r>
    <x v="7431"/>
    <x v="1"/>
    <n v="750"/>
  </r>
  <r>
    <x v="7432"/>
    <x v="1"/>
    <n v="900"/>
  </r>
  <r>
    <x v="7433"/>
    <x v="1"/>
    <n v="850"/>
  </r>
  <r>
    <x v="7434"/>
    <x v="1"/>
    <n v="200"/>
  </r>
  <r>
    <x v="7435"/>
    <x v="1"/>
    <n v="325"/>
  </r>
  <r>
    <x v="7436"/>
    <x v="1"/>
    <n v="350"/>
  </r>
  <r>
    <x v="7437"/>
    <x v="1"/>
    <n v="250"/>
  </r>
  <r>
    <x v="7438"/>
    <x v="1"/>
    <n v="250"/>
  </r>
  <r>
    <x v="7439"/>
    <x v="1"/>
    <n v="150"/>
  </r>
  <r>
    <x v="7440"/>
    <x v="1"/>
    <n v="350"/>
  </r>
  <r>
    <x v="7441"/>
    <x v="1"/>
    <n v="450"/>
  </r>
  <r>
    <x v="7442"/>
    <x v="1"/>
    <n v="825"/>
  </r>
  <r>
    <x v="7443"/>
    <x v="1"/>
    <n v="275"/>
  </r>
  <r>
    <x v="7444"/>
    <x v="1"/>
    <n v="325"/>
  </r>
  <r>
    <x v="7445"/>
    <x v="1"/>
    <n v="900"/>
  </r>
  <r>
    <x v="7446"/>
    <x v="1"/>
    <n v="225"/>
  </r>
  <r>
    <x v="7447"/>
    <x v="1"/>
    <n v="150"/>
  </r>
  <r>
    <x v="7448"/>
    <x v="1"/>
    <n v="875"/>
  </r>
  <r>
    <x v="7449"/>
    <x v="1"/>
    <n v="150"/>
  </r>
  <r>
    <x v="7450"/>
    <x v="1"/>
    <n v="150"/>
  </r>
  <r>
    <x v="7451"/>
    <x v="1"/>
    <n v="425"/>
  </r>
  <r>
    <x v="7452"/>
    <x v="1"/>
    <n v="450"/>
  </r>
  <r>
    <x v="7453"/>
    <x v="1"/>
    <n v="150"/>
  </r>
  <r>
    <x v="7454"/>
    <x v="1"/>
    <n v="150"/>
  </r>
  <r>
    <x v="7455"/>
    <x v="1"/>
    <n v="150"/>
  </r>
  <r>
    <x v="7456"/>
    <x v="1"/>
    <n v="150"/>
  </r>
  <r>
    <x v="7457"/>
    <x v="1"/>
    <n v="150"/>
  </r>
  <r>
    <x v="7458"/>
    <x v="1"/>
    <n v="150"/>
  </r>
  <r>
    <x v="7459"/>
    <x v="1"/>
    <n v="150"/>
  </r>
  <r>
    <x v="7460"/>
    <x v="1"/>
    <n v="150"/>
  </r>
  <r>
    <x v="7461"/>
    <x v="1"/>
    <n v="275"/>
  </r>
  <r>
    <x v="7462"/>
    <x v="1"/>
    <n v="350"/>
  </r>
  <r>
    <x v="7463"/>
    <x v="1"/>
    <n v="150"/>
  </r>
  <r>
    <x v="7464"/>
    <x v="1"/>
    <n v="325"/>
  </r>
  <r>
    <x v="7465"/>
    <x v="1"/>
    <n v="525"/>
  </r>
  <r>
    <x v="7466"/>
    <x v="1"/>
    <n v="150"/>
  </r>
  <r>
    <x v="7467"/>
    <x v="1"/>
    <n v="900"/>
  </r>
  <r>
    <x v="7468"/>
    <x v="1"/>
    <n v="575"/>
  </r>
  <r>
    <x v="7469"/>
    <x v="1"/>
    <n v="150"/>
  </r>
  <r>
    <x v="7470"/>
    <x v="1"/>
    <n v="500"/>
  </r>
  <r>
    <x v="7471"/>
    <x v="1"/>
    <n v="275"/>
  </r>
  <r>
    <x v="7472"/>
    <x v="1"/>
    <n v="750"/>
  </r>
  <r>
    <x v="7473"/>
    <x v="1"/>
    <n v="200"/>
  </r>
  <r>
    <x v="7474"/>
    <x v="1"/>
    <n v="200"/>
  </r>
  <r>
    <x v="7475"/>
    <x v="1"/>
    <n v="150"/>
  </r>
  <r>
    <x v="7476"/>
    <x v="1"/>
    <n v="425"/>
  </r>
  <r>
    <x v="7477"/>
    <x v="1"/>
    <n v="275"/>
  </r>
  <r>
    <x v="7478"/>
    <x v="1"/>
    <n v="150"/>
  </r>
  <r>
    <x v="7479"/>
    <x v="1"/>
    <n v="650"/>
  </r>
  <r>
    <x v="7480"/>
    <x v="1"/>
    <n v="275"/>
  </r>
  <r>
    <x v="7481"/>
    <x v="1"/>
    <n v="300"/>
  </r>
  <r>
    <x v="7482"/>
    <x v="1"/>
    <n v="275"/>
  </r>
  <r>
    <x v="7483"/>
    <x v="1"/>
    <n v="150"/>
  </r>
  <r>
    <x v="7484"/>
    <x v="1"/>
    <n v="350"/>
  </r>
  <r>
    <x v="7485"/>
    <x v="1"/>
    <n v="425"/>
  </r>
  <r>
    <x v="7486"/>
    <x v="1"/>
    <n v="625"/>
  </r>
  <r>
    <x v="7487"/>
    <x v="1"/>
    <n v="700"/>
  </r>
  <r>
    <x v="7488"/>
    <x v="1"/>
    <n v="325"/>
  </r>
  <r>
    <x v="7489"/>
    <x v="1"/>
    <n v="250"/>
  </r>
  <r>
    <x v="7490"/>
    <x v="1"/>
    <n v="250"/>
  </r>
  <r>
    <x v="7491"/>
    <x v="1"/>
    <n v="150"/>
  </r>
  <r>
    <x v="7492"/>
    <x v="1"/>
    <n v="200"/>
  </r>
  <r>
    <x v="7493"/>
    <x v="1"/>
    <n v="425"/>
  </r>
  <r>
    <x v="7494"/>
    <x v="1"/>
    <n v="200"/>
  </r>
  <r>
    <x v="7495"/>
    <x v="1"/>
    <n v="200"/>
  </r>
  <r>
    <x v="7496"/>
    <x v="1"/>
    <n v="150"/>
  </r>
  <r>
    <x v="7497"/>
    <x v="1"/>
    <n v="150"/>
  </r>
  <r>
    <x v="7498"/>
    <x v="1"/>
    <n v="150"/>
  </r>
  <r>
    <x v="7499"/>
    <x v="1"/>
    <n v="50"/>
  </r>
  <r>
    <x v="7500"/>
    <x v="1"/>
    <n v="0"/>
  </r>
  <r>
    <x v="7501"/>
    <x v="1"/>
    <n v="0"/>
  </r>
  <r>
    <x v="7502"/>
    <x v="1"/>
    <n v="675"/>
  </r>
  <r>
    <x v="7503"/>
    <x v="1"/>
    <n v="900"/>
  </r>
  <r>
    <x v="7504"/>
    <x v="1"/>
    <n v="475"/>
  </r>
  <r>
    <x v="7505"/>
    <x v="1"/>
    <n v="375"/>
  </r>
  <r>
    <x v="7506"/>
    <x v="1"/>
    <n v="250"/>
  </r>
  <r>
    <x v="7507"/>
    <x v="1"/>
    <n v="175"/>
  </r>
  <r>
    <x v="7508"/>
    <x v="1"/>
    <n v="150"/>
  </r>
  <r>
    <x v="7509"/>
    <x v="1"/>
    <n v="250"/>
  </r>
  <r>
    <x v="7510"/>
    <x v="1"/>
    <n v="525"/>
  </r>
  <r>
    <x v="7511"/>
    <x v="1"/>
    <n v="225"/>
  </r>
  <r>
    <x v="7512"/>
    <x v="1"/>
    <n v="225"/>
  </r>
  <r>
    <x v="7513"/>
    <x v="1"/>
    <n v="350"/>
  </r>
  <r>
    <x v="7514"/>
    <x v="1"/>
    <n v="350"/>
  </r>
  <r>
    <x v="7515"/>
    <x v="1"/>
    <n v="250"/>
  </r>
  <r>
    <x v="7516"/>
    <x v="1"/>
    <n v="575"/>
  </r>
  <r>
    <x v="7517"/>
    <x v="1"/>
    <n v="300"/>
  </r>
  <r>
    <x v="7518"/>
    <x v="1"/>
    <n v="375"/>
  </r>
  <r>
    <x v="7519"/>
    <x v="1"/>
    <n v="150"/>
  </r>
  <r>
    <x v="7520"/>
    <x v="1"/>
    <n v="350"/>
  </r>
  <r>
    <x v="7521"/>
    <x v="1"/>
    <n v="625"/>
  </r>
  <r>
    <x v="7522"/>
    <x v="1"/>
    <n v="900"/>
  </r>
  <r>
    <x v="7523"/>
    <x v="1"/>
    <n v="475"/>
  </r>
  <r>
    <x v="7524"/>
    <x v="1"/>
    <n v="700"/>
  </r>
  <r>
    <x v="7525"/>
    <x v="1"/>
    <n v="775"/>
  </r>
  <r>
    <x v="7526"/>
    <x v="1"/>
    <n v="525"/>
  </r>
  <r>
    <x v="7527"/>
    <x v="1"/>
    <n v="400"/>
  </r>
  <r>
    <x v="7528"/>
    <x v="1"/>
    <n v="650"/>
  </r>
  <r>
    <x v="7529"/>
    <x v="1"/>
    <n v="425"/>
  </r>
  <r>
    <x v="7530"/>
    <x v="1"/>
    <n v="375"/>
  </r>
  <r>
    <x v="7531"/>
    <x v="1"/>
    <n v="275"/>
  </r>
  <r>
    <x v="7532"/>
    <x v="1"/>
    <n v="800"/>
  </r>
  <r>
    <x v="7533"/>
    <x v="1"/>
    <n v="625"/>
  </r>
  <r>
    <x v="7534"/>
    <x v="1"/>
    <n v="450"/>
  </r>
  <r>
    <x v="7535"/>
    <x v="1"/>
    <n v="575"/>
  </r>
  <r>
    <x v="7536"/>
    <x v="1"/>
    <n v="1000"/>
  </r>
  <r>
    <x v="7537"/>
    <x v="1"/>
    <n v="250"/>
  </r>
  <r>
    <x v="7538"/>
    <x v="1"/>
    <n v="325"/>
  </r>
  <r>
    <x v="7539"/>
    <x v="1"/>
    <n v="1025"/>
  </r>
  <r>
    <x v="7540"/>
    <x v="1"/>
    <n v="350"/>
  </r>
  <r>
    <x v="7541"/>
    <x v="1"/>
    <n v="700"/>
  </r>
  <r>
    <x v="7542"/>
    <x v="1"/>
    <n v="525"/>
  </r>
  <r>
    <x v="7543"/>
    <x v="1"/>
    <n v="425"/>
  </r>
  <r>
    <x v="7544"/>
    <x v="1"/>
    <n v="1025"/>
  </r>
  <r>
    <x v="7545"/>
    <x v="1"/>
    <n v="775"/>
  </r>
  <r>
    <x v="7546"/>
    <x v="1"/>
    <n v="850"/>
  </r>
  <r>
    <x v="7547"/>
    <x v="1"/>
    <n v="475"/>
  </r>
  <r>
    <x v="7548"/>
    <x v="1"/>
    <n v="425"/>
  </r>
  <r>
    <x v="7549"/>
    <x v="1"/>
    <n v="375"/>
  </r>
  <r>
    <x v="7550"/>
    <x v="1"/>
    <n v="550"/>
  </r>
  <r>
    <x v="7551"/>
    <x v="1"/>
    <n v="250"/>
  </r>
  <r>
    <x v="7552"/>
    <x v="1"/>
    <n v="250"/>
  </r>
  <r>
    <x v="7553"/>
    <x v="1"/>
    <n v="800"/>
  </r>
  <r>
    <x v="7554"/>
    <x v="1"/>
    <n v="450"/>
  </r>
  <r>
    <x v="7555"/>
    <x v="1"/>
    <n v="475"/>
  </r>
  <r>
    <x v="7556"/>
    <x v="1"/>
    <n v="650"/>
  </r>
  <r>
    <x v="7557"/>
    <x v="1"/>
    <n v="825"/>
  </r>
  <r>
    <x v="7558"/>
    <x v="1"/>
    <n v="875"/>
  </r>
  <r>
    <x v="7559"/>
    <x v="1"/>
    <n v="575"/>
  </r>
  <r>
    <x v="7560"/>
    <x v="1"/>
    <n v="650"/>
  </r>
  <r>
    <x v="7561"/>
    <x v="1"/>
    <n v="475"/>
  </r>
  <r>
    <x v="7562"/>
    <x v="1"/>
    <n v="650"/>
  </r>
  <r>
    <x v="7563"/>
    <x v="1"/>
    <n v="1025"/>
  </r>
  <r>
    <x v="7564"/>
    <x v="1"/>
    <n v="650"/>
  </r>
  <r>
    <x v="7565"/>
    <x v="1"/>
    <n v="350"/>
  </r>
  <r>
    <x v="7566"/>
    <x v="1"/>
    <n v="525"/>
  </r>
  <r>
    <x v="7567"/>
    <x v="1"/>
    <n v="600"/>
  </r>
  <r>
    <x v="7568"/>
    <x v="1"/>
    <n v="550"/>
  </r>
  <r>
    <x v="7569"/>
    <x v="1"/>
    <n v="925"/>
  </r>
  <r>
    <x v="7570"/>
    <x v="1"/>
    <n v="350"/>
  </r>
  <r>
    <x v="7571"/>
    <x v="1"/>
    <n v="400"/>
  </r>
  <r>
    <x v="7572"/>
    <x v="1"/>
    <n v="875"/>
  </r>
  <r>
    <x v="7573"/>
    <x v="1"/>
    <n v="825"/>
  </r>
  <r>
    <x v="7574"/>
    <x v="1"/>
    <n v="250"/>
  </r>
  <r>
    <x v="7575"/>
    <x v="1"/>
    <n v="825"/>
  </r>
  <r>
    <x v="7576"/>
    <x v="1"/>
    <n v="775"/>
  </r>
  <r>
    <x v="7577"/>
    <x v="1"/>
    <n v="250"/>
  </r>
  <r>
    <x v="7578"/>
    <x v="1"/>
    <n v="400"/>
  </r>
  <r>
    <x v="7579"/>
    <x v="1"/>
    <n v="1200"/>
  </r>
  <r>
    <x v="7580"/>
    <x v="1"/>
    <n v="500"/>
  </r>
  <r>
    <x v="7581"/>
    <x v="1"/>
    <n v="625"/>
  </r>
  <r>
    <x v="7582"/>
    <x v="1"/>
    <n v="275"/>
  </r>
  <r>
    <x v="7583"/>
    <x v="1"/>
    <n v="150"/>
  </r>
  <r>
    <x v="7584"/>
    <x v="1"/>
    <n v="200"/>
  </r>
  <r>
    <x v="7585"/>
    <x v="1"/>
    <n v="250"/>
  </r>
  <r>
    <x v="7586"/>
    <x v="1"/>
    <n v="175"/>
  </r>
  <r>
    <x v="7587"/>
    <x v="1"/>
    <n v="150"/>
  </r>
  <r>
    <x v="7588"/>
    <x v="1"/>
    <n v="150"/>
  </r>
  <r>
    <x v="7589"/>
    <x v="1"/>
    <n v="650"/>
  </r>
  <r>
    <x v="7590"/>
    <x v="1"/>
    <n v="300"/>
  </r>
  <r>
    <x v="7591"/>
    <x v="1"/>
    <n v="875"/>
  </r>
  <r>
    <x v="7592"/>
    <x v="1"/>
    <n v="625"/>
  </r>
  <r>
    <x v="7593"/>
    <x v="1"/>
    <n v="350"/>
  </r>
  <r>
    <x v="7594"/>
    <x v="1"/>
    <n v="150"/>
  </r>
  <r>
    <x v="7595"/>
    <x v="1"/>
    <n v="275"/>
  </r>
  <r>
    <x v="7596"/>
    <x v="1"/>
    <n v="275"/>
  </r>
  <r>
    <x v="7597"/>
    <x v="1"/>
    <n v="150"/>
  </r>
  <r>
    <x v="7598"/>
    <x v="1"/>
    <n v="150"/>
  </r>
  <r>
    <x v="7599"/>
    <x v="1"/>
    <n v="375"/>
  </r>
  <r>
    <x v="7600"/>
    <x v="1"/>
    <n v="300"/>
  </r>
  <r>
    <x v="7601"/>
    <x v="1"/>
    <n v="525"/>
  </r>
  <r>
    <x v="7602"/>
    <x v="1"/>
    <n v="350"/>
  </r>
  <r>
    <x v="7603"/>
    <x v="1"/>
    <n v="150"/>
  </r>
  <r>
    <x v="7604"/>
    <x v="1"/>
    <n v="200"/>
  </r>
  <r>
    <x v="7605"/>
    <x v="1"/>
    <n v="700"/>
  </r>
  <r>
    <x v="7606"/>
    <x v="1"/>
    <n v="150"/>
  </r>
  <r>
    <x v="7607"/>
    <x v="1"/>
    <n v="150"/>
  </r>
  <r>
    <x v="7608"/>
    <x v="1"/>
    <n v="150"/>
  </r>
  <r>
    <x v="7609"/>
    <x v="1"/>
    <n v="150"/>
  </r>
  <r>
    <x v="7610"/>
    <x v="1"/>
    <n v="200"/>
  </r>
  <r>
    <x v="7611"/>
    <x v="1"/>
    <n v="200"/>
  </r>
  <r>
    <x v="7612"/>
    <x v="1"/>
    <n v="150"/>
  </r>
  <r>
    <x v="7613"/>
    <x v="1"/>
    <n v="200"/>
  </r>
  <r>
    <x v="7614"/>
    <x v="1"/>
    <n v="150"/>
  </r>
  <r>
    <x v="7615"/>
    <x v="1"/>
    <n v="200"/>
  </r>
  <r>
    <x v="7616"/>
    <x v="1"/>
    <n v="725"/>
  </r>
  <r>
    <x v="7617"/>
    <x v="1"/>
    <n v="150"/>
  </r>
  <r>
    <x v="7618"/>
    <x v="1"/>
    <n v="150"/>
  </r>
  <r>
    <x v="7619"/>
    <x v="1"/>
    <n v="275"/>
  </r>
  <r>
    <x v="7620"/>
    <x v="1"/>
    <n v="150"/>
  </r>
  <r>
    <x v="7621"/>
    <x v="1"/>
    <n v="150"/>
  </r>
  <r>
    <x v="7622"/>
    <x v="1"/>
    <n v="200"/>
  </r>
  <r>
    <x v="7623"/>
    <x v="1"/>
    <n v="575"/>
  </r>
  <r>
    <x v="7624"/>
    <x v="1"/>
    <n v="250"/>
  </r>
  <r>
    <x v="7625"/>
    <x v="1"/>
    <n v="175"/>
  </r>
  <r>
    <x v="7626"/>
    <x v="1"/>
    <n v="150"/>
  </r>
  <r>
    <x v="7627"/>
    <x v="1"/>
    <n v="375"/>
  </r>
  <r>
    <x v="7628"/>
    <x v="1"/>
    <n v="150"/>
  </r>
  <r>
    <x v="7629"/>
    <x v="1"/>
    <n v="150"/>
  </r>
  <r>
    <x v="7630"/>
    <x v="1"/>
    <n v="150"/>
  </r>
  <r>
    <x v="7631"/>
    <x v="1"/>
    <n v="475"/>
  </r>
  <r>
    <x v="7632"/>
    <x v="1"/>
    <n v="450"/>
  </r>
  <r>
    <x v="7633"/>
    <x v="1"/>
    <n v="300"/>
  </r>
  <r>
    <x v="7634"/>
    <x v="1"/>
    <n v="300"/>
  </r>
  <r>
    <x v="7635"/>
    <x v="1"/>
    <n v="150"/>
  </r>
  <r>
    <x v="7636"/>
    <x v="1"/>
    <n v="225"/>
  </r>
  <r>
    <x v="7637"/>
    <x v="1"/>
    <n v="275"/>
  </r>
  <r>
    <x v="7638"/>
    <x v="1"/>
    <n v="150"/>
  </r>
  <r>
    <x v="7639"/>
    <x v="1"/>
    <n v="275"/>
  </r>
  <r>
    <x v="7640"/>
    <x v="1"/>
    <n v="475"/>
  </r>
  <r>
    <x v="7641"/>
    <x v="1"/>
    <n v="375"/>
  </r>
  <r>
    <x v="7642"/>
    <x v="1"/>
    <n v="475"/>
  </r>
  <r>
    <x v="7643"/>
    <x v="1"/>
    <n v="275"/>
  </r>
  <r>
    <x v="7644"/>
    <x v="1"/>
    <n v="150"/>
  </r>
  <r>
    <x v="7645"/>
    <x v="1"/>
    <n v="200"/>
  </r>
  <r>
    <x v="7646"/>
    <x v="1"/>
    <n v="250"/>
  </r>
  <r>
    <x v="7647"/>
    <x v="1"/>
    <n v="150"/>
  </r>
  <r>
    <x v="7648"/>
    <x v="1"/>
    <n v="350"/>
  </r>
  <r>
    <x v="7649"/>
    <x v="1"/>
    <n v="875"/>
  </r>
  <r>
    <x v="7650"/>
    <x v="1"/>
    <n v="150"/>
  </r>
  <r>
    <x v="7651"/>
    <x v="1"/>
    <n v="350"/>
  </r>
  <r>
    <x v="7652"/>
    <x v="1"/>
    <n v="525"/>
  </r>
  <r>
    <x v="7653"/>
    <x v="1"/>
    <n v="150"/>
  </r>
  <r>
    <x v="7654"/>
    <x v="1"/>
    <n v="275"/>
  </r>
  <r>
    <x v="7655"/>
    <x v="1"/>
    <n v="300"/>
  </r>
  <r>
    <x v="7656"/>
    <x v="1"/>
    <n v="475"/>
  </r>
  <r>
    <x v="7657"/>
    <x v="1"/>
    <n v="375"/>
  </r>
  <r>
    <x v="7658"/>
    <x v="1"/>
    <n v="150"/>
  </r>
  <r>
    <x v="7659"/>
    <x v="1"/>
    <n v="350"/>
  </r>
  <r>
    <x v="7660"/>
    <x v="1"/>
    <n v="600"/>
  </r>
  <r>
    <x v="7661"/>
    <x v="1"/>
    <n v="325"/>
  </r>
  <r>
    <x v="7662"/>
    <x v="1"/>
    <n v="300"/>
  </r>
  <r>
    <x v="7663"/>
    <x v="1"/>
    <n v="200"/>
  </r>
  <r>
    <x v="7664"/>
    <x v="1"/>
    <n v="425"/>
  </r>
  <r>
    <x v="7665"/>
    <x v="1"/>
    <n v="150"/>
  </r>
  <r>
    <x v="7666"/>
    <x v="1"/>
    <n v="875"/>
  </r>
  <r>
    <x v="7667"/>
    <x v="1"/>
    <n v="250"/>
  </r>
  <r>
    <x v="7668"/>
    <x v="1"/>
    <n v="400"/>
  </r>
  <r>
    <x v="7669"/>
    <x v="1"/>
    <n v="150"/>
  </r>
  <r>
    <x v="7670"/>
    <x v="1"/>
    <n v="150"/>
  </r>
  <r>
    <x v="7671"/>
    <x v="1"/>
    <n v="300"/>
  </r>
  <r>
    <x v="7672"/>
    <x v="1"/>
    <n v="500"/>
  </r>
  <r>
    <x v="7673"/>
    <x v="1"/>
    <n v="150"/>
  </r>
  <r>
    <x v="7674"/>
    <x v="1"/>
    <n v="150"/>
  </r>
  <r>
    <x v="7675"/>
    <x v="1"/>
    <n v="150"/>
  </r>
  <r>
    <x v="7676"/>
    <x v="1"/>
    <n v="250"/>
  </r>
  <r>
    <x v="7677"/>
    <x v="1"/>
    <n v="200"/>
  </r>
  <r>
    <x v="7678"/>
    <x v="1"/>
    <n v="400"/>
  </r>
  <r>
    <x v="7679"/>
    <x v="1"/>
    <n v="850"/>
  </r>
  <r>
    <x v="7680"/>
    <x v="1"/>
    <n v="750"/>
  </r>
  <r>
    <x v="7681"/>
    <x v="1"/>
    <n v="700"/>
  </r>
  <r>
    <x v="7682"/>
    <x v="1"/>
    <n v="925"/>
  </r>
  <r>
    <x v="7683"/>
    <x v="1"/>
    <n v="800"/>
  </r>
  <r>
    <x v="7684"/>
    <x v="1"/>
    <n v="550"/>
  </r>
  <r>
    <x v="7685"/>
    <x v="1"/>
    <n v="1025"/>
  </r>
  <r>
    <x v="7686"/>
    <x v="1"/>
    <n v="350"/>
  </r>
  <r>
    <x v="7687"/>
    <x v="1"/>
    <n v="550"/>
  </r>
  <r>
    <x v="7688"/>
    <x v="1"/>
    <n v="550"/>
  </r>
  <r>
    <x v="7689"/>
    <x v="1"/>
    <n v="650"/>
  </r>
  <r>
    <x v="7690"/>
    <x v="1"/>
    <n v="350"/>
  </r>
  <r>
    <x v="7691"/>
    <x v="1"/>
    <n v="700"/>
  </r>
  <r>
    <x v="7692"/>
    <x v="1"/>
    <n v="275"/>
  </r>
  <r>
    <x v="7693"/>
    <x v="1"/>
    <n v="475"/>
  </r>
  <r>
    <x v="7694"/>
    <x v="1"/>
    <n v="850"/>
  </r>
  <r>
    <x v="7695"/>
    <x v="1"/>
    <n v="250"/>
  </r>
  <r>
    <x v="7696"/>
    <x v="1"/>
    <n v="375"/>
  </r>
  <r>
    <x v="7697"/>
    <x v="1"/>
    <n v="350"/>
  </r>
  <r>
    <x v="7698"/>
    <x v="1"/>
    <n v="400"/>
  </r>
  <r>
    <x v="7699"/>
    <x v="1"/>
    <n v="375"/>
  </r>
  <r>
    <x v="7700"/>
    <x v="1"/>
    <n v="875"/>
  </r>
  <r>
    <x v="7701"/>
    <x v="1"/>
    <n v="700"/>
  </r>
  <r>
    <x v="7702"/>
    <x v="1"/>
    <n v="925"/>
  </r>
  <r>
    <x v="7703"/>
    <x v="1"/>
    <n v="375"/>
  </r>
  <r>
    <x v="7704"/>
    <x v="1"/>
    <n v="1050"/>
  </r>
  <r>
    <x v="7705"/>
    <x v="1"/>
    <n v="725"/>
  </r>
  <r>
    <x v="7706"/>
    <x v="1"/>
    <n v="475"/>
  </r>
  <r>
    <x v="7707"/>
    <x v="1"/>
    <n v="775"/>
  </r>
  <r>
    <x v="7708"/>
    <x v="1"/>
    <n v="675"/>
  </r>
  <r>
    <x v="7709"/>
    <x v="1"/>
    <n v="550"/>
  </r>
  <r>
    <x v="7710"/>
    <x v="1"/>
    <n v="1075"/>
  </r>
  <r>
    <x v="7711"/>
    <x v="1"/>
    <n v="475"/>
  </r>
  <r>
    <x v="7712"/>
    <x v="1"/>
    <n v="425"/>
  </r>
  <r>
    <x v="7713"/>
    <x v="1"/>
    <n v="525"/>
  </r>
  <r>
    <x v="7714"/>
    <x v="1"/>
    <n v="550"/>
  </r>
  <r>
    <x v="7715"/>
    <x v="1"/>
    <n v="650"/>
  </r>
  <r>
    <x v="7716"/>
    <x v="1"/>
    <n v="1125"/>
  </r>
  <r>
    <x v="7717"/>
    <x v="1"/>
    <n v="775"/>
  </r>
  <r>
    <x v="7718"/>
    <x v="1"/>
    <n v="800"/>
  </r>
  <r>
    <x v="7719"/>
    <x v="1"/>
    <n v="300"/>
  </r>
  <r>
    <x v="7720"/>
    <x v="1"/>
    <n v="1025"/>
  </r>
  <r>
    <x v="7721"/>
    <x v="1"/>
    <n v="650"/>
  </r>
  <r>
    <x v="7722"/>
    <x v="1"/>
    <n v="500"/>
  </r>
  <r>
    <x v="7723"/>
    <x v="1"/>
    <n v="500"/>
  </r>
  <r>
    <x v="7724"/>
    <x v="1"/>
    <n v="400"/>
  </r>
  <r>
    <x v="7725"/>
    <x v="1"/>
    <n v="975"/>
  </r>
  <r>
    <x v="7726"/>
    <x v="1"/>
    <n v="950"/>
  </r>
  <r>
    <x v="7727"/>
    <x v="1"/>
    <n v="700"/>
  </r>
  <r>
    <x v="7728"/>
    <x v="1"/>
    <n v="725"/>
  </r>
  <r>
    <x v="7729"/>
    <x v="1"/>
    <n v="800"/>
  </r>
  <r>
    <x v="7730"/>
    <x v="1"/>
    <n v="725"/>
  </r>
  <r>
    <x v="7731"/>
    <x v="1"/>
    <n v="450"/>
  </r>
  <r>
    <x v="7732"/>
    <x v="1"/>
    <n v="450"/>
  </r>
  <r>
    <x v="7733"/>
    <x v="1"/>
    <n v="650"/>
  </r>
  <r>
    <x v="7734"/>
    <x v="1"/>
    <n v="300"/>
  </r>
  <r>
    <x v="7735"/>
    <x v="1"/>
    <n v="800"/>
  </r>
  <r>
    <x v="7736"/>
    <x v="1"/>
    <n v="300"/>
  </r>
  <r>
    <x v="7737"/>
    <x v="1"/>
    <n v="525"/>
  </r>
  <r>
    <x v="7738"/>
    <x v="1"/>
    <n v="650"/>
  </r>
  <r>
    <x v="7739"/>
    <x v="1"/>
    <n v="225"/>
  </r>
  <r>
    <x v="7740"/>
    <x v="1"/>
    <n v="450"/>
  </r>
  <r>
    <x v="7741"/>
    <x v="1"/>
    <n v="375"/>
  </r>
  <r>
    <x v="7742"/>
    <x v="1"/>
    <n v="400"/>
  </r>
  <r>
    <x v="7743"/>
    <x v="1"/>
    <n v="200"/>
  </r>
  <r>
    <x v="7744"/>
    <x v="1"/>
    <n v="150"/>
  </r>
  <r>
    <x v="7745"/>
    <x v="1"/>
    <n v="600"/>
  </r>
  <r>
    <x v="7746"/>
    <x v="1"/>
    <n v="400"/>
  </r>
  <r>
    <x v="7747"/>
    <x v="1"/>
    <n v="150"/>
  </r>
  <r>
    <x v="7748"/>
    <x v="1"/>
    <n v="325"/>
  </r>
  <r>
    <x v="7749"/>
    <x v="1"/>
    <n v="225"/>
  </r>
  <r>
    <x v="7750"/>
    <x v="1"/>
    <n v="625"/>
  </r>
  <r>
    <x v="7751"/>
    <x v="1"/>
    <n v="550"/>
  </r>
  <r>
    <x v="7752"/>
    <x v="1"/>
    <n v="150"/>
  </r>
  <r>
    <x v="7753"/>
    <x v="1"/>
    <n v="150"/>
  </r>
  <r>
    <x v="7754"/>
    <x v="1"/>
    <n v="225"/>
  </r>
  <r>
    <x v="7755"/>
    <x v="1"/>
    <n v="150"/>
  </r>
  <r>
    <x v="7756"/>
    <x v="1"/>
    <n v="250"/>
  </r>
  <r>
    <x v="7757"/>
    <x v="1"/>
    <n v="300"/>
  </r>
  <r>
    <x v="7758"/>
    <x v="1"/>
    <n v="225"/>
  </r>
  <r>
    <x v="7759"/>
    <x v="1"/>
    <n v="175"/>
  </r>
  <r>
    <x v="7760"/>
    <x v="1"/>
    <n v="500"/>
  </r>
  <r>
    <x v="7761"/>
    <x v="1"/>
    <n v="450"/>
  </r>
  <r>
    <x v="7762"/>
    <x v="1"/>
    <n v="150"/>
  </r>
  <r>
    <x v="7763"/>
    <x v="1"/>
    <n v="150"/>
  </r>
  <r>
    <x v="7764"/>
    <x v="1"/>
    <n v="150"/>
  </r>
  <r>
    <x v="7765"/>
    <x v="1"/>
    <n v="200"/>
  </r>
  <r>
    <x v="7766"/>
    <x v="1"/>
    <n v="550"/>
  </r>
  <r>
    <x v="7767"/>
    <x v="1"/>
    <n v="350"/>
  </r>
  <r>
    <x v="7768"/>
    <x v="1"/>
    <n v="400"/>
  </r>
  <r>
    <x v="7769"/>
    <x v="1"/>
    <n v="850"/>
  </r>
  <r>
    <x v="7770"/>
    <x v="1"/>
    <n v="725"/>
  </r>
  <r>
    <x v="7771"/>
    <x v="1"/>
    <n v="850"/>
  </r>
  <r>
    <x v="7772"/>
    <x v="1"/>
    <n v="250"/>
  </r>
  <r>
    <x v="7773"/>
    <x v="1"/>
    <n v="150"/>
  </r>
  <r>
    <x v="7774"/>
    <x v="1"/>
    <n v="275"/>
  </r>
  <r>
    <x v="7775"/>
    <x v="1"/>
    <n v="425"/>
  </r>
  <r>
    <x v="7776"/>
    <x v="1"/>
    <n v="150"/>
  </r>
  <r>
    <x v="7777"/>
    <x v="1"/>
    <n v="150"/>
  </r>
  <r>
    <x v="7778"/>
    <x v="1"/>
    <n v="150"/>
  </r>
  <r>
    <x v="7779"/>
    <x v="1"/>
    <n v="225"/>
  </r>
  <r>
    <x v="7780"/>
    <x v="1"/>
    <n v="150"/>
  </r>
  <r>
    <x v="7781"/>
    <x v="1"/>
    <n v="250"/>
  </r>
  <r>
    <x v="7782"/>
    <x v="1"/>
    <n v="450"/>
  </r>
  <r>
    <x v="7783"/>
    <x v="1"/>
    <n v="150"/>
  </r>
  <r>
    <x v="7784"/>
    <x v="1"/>
    <n v="150"/>
  </r>
  <r>
    <x v="7785"/>
    <x v="1"/>
    <n v="325"/>
  </r>
  <r>
    <x v="7786"/>
    <x v="1"/>
    <n v="150"/>
  </r>
  <r>
    <x v="7787"/>
    <x v="1"/>
    <n v="250"/>
  </r>
  <r>
    <x v="7788"/>
    <x v="1"/>
    <n v="325"/>
  </r>
  <r>
    <x v="7789"/>
    <x v="1"/>
    <n v="500"/>
  </r>
  <r>
    <x v="7790"/>
    <x v="1"/>
    <n v="225"/>
  </r>
  <r>
    <x v="7791"/>
    <x v="1"/>
    <n v="225"/>
  </r>
  <r>
    <x v="7792"/>
    <x v="1"/>
    <n v="250"/>
  </r>
  <r>
    <x v="7793"/>
    <x v="1"/>
    <n v="200"/>
  </r>
  <r>
    <x v="7794"/>
    <x v="1"/>
    <n v="300"/>
  </r>
  <r>
    <x v="7795"/>
    <x v="1"/>
    <n v="275"/>
  </r>
  <r>
    <x v="7796"/>
    <x v="1"/>
    <n v="150"/>
  </r>
  <r>
    <x v="7797"/>
    <x v="1"/>
    <n v="275"/>
  </r>
  <r>
    <x v="7798"/>
    <x v="1"/>
    <n v="400"/>
  </r>
  <r>
    <x v="7799"/>
    <x v="1"/>
    <n v="425"/>
  </r>
  <r>
    <x v="7800"/>
    <x v="1"/>
    <n v="450"/>
  </r>
  <r>
    <x v="7801"/>
    <x v="1"/>
    <n v="150"/>
  </r>
  <r>
    <x v="7802"/>
    <x v="1"/>
    <n v="325"/>
  </r>
  <r>
    <x v="7803"/>
    <x v="1"/>
    <n v="425"/>
  </r>
  <r>
    <x v="7804"/>
    <x v="1"/>
    <n v="700"/>
  </r>
  <r>
    <x v="7805"/>
    <x v="1"/>
    <n v="150"/>
  </r>
  <r>
    <x v="7806"/>
    <x v="1"/>
    <n v="150"/>
  </r>
  <r>
    <x v="7807"/>
    <x v="1"/>
    <n v="150"/>
  </r>
  <r>
    <x v="7808"/>
    <x v="1"/>
    <n v="150"/>
  </r>
  <r>
    <x v="7809"/>
    <x v="1"/>
    <n v="650"/>
  </r>
  <r>
    <x v="7810"/>
    <x v="1"/>
    <n v="150"/>
  </r>
  <r>
    <x v="7811"/>
    <x v="1"/>
    <n v="450"/>
  </r>
  <r>
    <x v="7812"/>
    <x v="1"/>
    <n v="400"/>
  </r>
  <r>
    <x v="7813"/>
    <x v="1"/>
    <n v="275"/>
  </r>
  <r>
    <x v="7814"/>
    <x v="1"/>
    <n v="325"/>
  </r>
  <r>
    <x v="7815"/>
    <x v="1"/>
    <n v="250"/>
  </r>
  <r>
    <x v="7816"/>
    <x v="1"/>
    <n v="275"/>
  </r>
  <r>
    <x v="7817"/>
    <x v="1"/>
    <n v="150"/>
  </r>
  <r>
    <x v="7818"/>
    <x v="1"/>
    <n v="150"/>
  </r>
  <r>
    <x v="7819"/>
    <x v="1"/>
    <n v="150"/>
  </r>
  <r>
    <x v="7820"/>
    <x v="1"/>
    <n v="150"/>
  </r>
  <r>
    <x v="7821"/>
    <x v="1"/>
    <n v="150"/>
  </r>
  <r>
    <x v="7822"/>
    <x v="1"/>
    <n v="450"/>
  </r>
  <r>
    <x v="7823"/>
    <x v="1"/>
    <n v="150"/>
  </r>
  <r>
    <x v="7824"/>
    <x v="1"/>
    <n v="225"/>
  </r>
  <r>
    <x v="7825"/>
    <x v="1"/>
    <n v="150"/>
  </r>
  <r>
    <x v="7826"/>
    <x v="1"/>
    <n v="250"/>
  </r>
  <r>
    <x v="7827"/>
    <x v="1"/>
    <n v="150"/>
  </r>
  <r>
    <x v="7828"/>
    <x v="1"/>
    <n v="200"/>
  </r>
  <r>
    <x v="7829"/>
    <x v="1"/>
    <n v="475"/>
  </r>
  <r>
    <x v="7830"/>
    <x v="1"/>
    <n v="200"/>
  </r>
  <r>
    <x v="7831"/>
    <x v="1"/>
    <n v="800"/>
  </r>
  <r>
    <x v="7832"/>
    <x v="1"/>
    <n v="400"/>
  </r>
  <r>
    <x v="7833"/>
    <x v="1"/>
    <n v="975"/>
  </r>
  <r>
    <x v="7834"/>
    <x v="1"/>
    <n v="925"/>
  </r>
  <r>
    <x v="7835"/>
    <x v="1"/>
    <n v="450"/>
  </r>
  <r>
    <x v="7836"/>
    <x v="1"/>
    <n v="525"/>
  </r>
  <r>
    <x v="7837"/>
    <x v="1"/>
    <n v="475"/>
  </r>
  <r>
    <x v="7838"/>
    <x v="1"/>
    <n v="575"/>
  </r>
  <r>
    <x v="7839"/>
    <x v="1"/>
    <n v="525"/>
  </r>
  <r>
    <x v="7840"/>
    <x v="1"/>
    <n v="400"/>
  </r>
  <r>
    <x v="7841"/>
    <x v="1"/>
    <n v="625"/>
  </r>
  <r>
    <x v="7842"/>
    <x v="1"/>
    <n v="650"/>
  </r>
  <r>
    <x v="7843"/>
    <x v="1"/>
    <n v="500"/>
  </r>
  <r>
    <x v="7844"/>
    <x v="1"/>
    <n v="1075"/>
  </r>
  <r>
    <x v="7845"/>
    <x v="1"/>
    <n v="1200"/>
  </r>
  <r>
    <x v="7846"/>
    <x v="1"/>
    <n v="950"/>
  </r>
  <r>
    <x v="7847"/>
    <x v="1"/>
    <n v="975"/>
  </r>
  <r>
    <x v="7848"/>
    <x v="1"/>
    <n v="550"/>
  </r>
  <r>
    <x v="7849"/>
    <x v="1"/>
    <n v="675"/>
  </r>
  <r>
    <x v="7850"/>
    <x v="1"/>
    <n v="325"/>
  </r>
  <r>
    <x v="7851"/>
    <x v="1"/>
    <n v="775"/>
  </r>
  <r>
    <x v="7852"/>
    <x v="1"/>
    <n v="250"/>
  </r>
  <r>
    <x v="7853"/>
    <x v="1"/>
    <n v="500"/>
  </r>
  <r>
    <x v="7854"/>
    <x v="1"/>
    <n v="400"/>
  </r>
  <r>
    <x v="7855"/>
    <x v="1"/>
    <n v="575"/>
  </r>
  <r>
    <x v="7856"/>
    <x v="1"/>
    <n v="650"/>
  </r>
  <r>
    <x v="7857"/>
    <x v="1"/>
    <n v="725"/>
  </r>
  <r>
    <x v="7858"/>
    <x v="1"/>
    <n v="975"/>
  </r>
  <r>
    <x v="7859"/>
    <x v="1"/>
    <n v="675"/>
  </r>
  <r>
    <x v="7860"/>
    <x v="1"/>
    <n v="725"/>
  </r>
  <r>
    <x v="7861"/>
    <x v="1"/>
    <n v="425"/>
  </r>
  <r>
    <x v="7862"/>
    <x v="1"/>
    <n v="575"/>
  </r>
  <r>
    <x v="7863"/>
    <x v="1"/>
    <n v="700"/>
  </r>
  <r>
    <x v="7864"/>
    <x v="1"/>
    <n v="1000"/>
  </r>
  <r>
    <x v="7865"/>
    <x v="1"/>
    <n v="300"/>
  </r>
  <r>
    <x v="7866"/>
    <x v="1"/>
    <n v="425"/>
  </r>
  <r>
    <x v="7867"/>
    <x v="1"/>
    <n v="150"/>
  </r>
  <r>
    <x v="7868"/>
    <x v="1"/>
    <n v="350"/>
  </r>
  <r>
    <x v="7869"/>
    <x v="1"/>
    <n v="500"/>
  </r>
  <r>
    <x v="7870"/>
    <x v="1"/>
    <n v="300"/>
  </r>
  <r>
    <x v="7871"/>
    <x v="1"/>
    <n v="425"/>
  </r>
  <r>
    <x v="7872"/>
    <x v="1"/>
    <n v="625"/>
  </r>
  <r>
    <x v="7873"/>
    <x v="1"/>
    <n v="150"/>
  </r>
  <r>
    <x v="7874"/>
    <x v="1"/>
    <n v="475"/>
  </r>
  <r>
    <x v="7875"/>
    <x v="1"/>
    <n v="150"/>
  </r>
  <r>
    <x v="7876"/>
    <x v="1"/>
    <n v="450"/>
  </r>
  <r>
    <x v="7877"/>
    <x v="1"/>
    <n v="375"/>
  </r>
  <r>
    <x v="7878"/>
    <x v="1"/>
    <n v="275"/>
  </r>
  <r>
    <x v="7879"/>
    <x v="1"/>
    <n v="800"/>
  </r>
  <r>
    <x v="7880"/>
    <x v="1"/>
    <n v="150"/>
  </r>
  <r>
    <x v="7881"/>
    <x v="1"/>
    <n v="625"/>
  </r>
  <r>
    <x v="7882"/>
    <x v="1"/>
    <n v="150"/>
  </r>
  <r>
    <x v="7883"/>
    <x v="1"/>
    <n v="525"/>
  </r>
  <r>
    <x v="7884"/>
    <x v="1"/>
    <n v="250"/>
  </r>
  <r>
    <x v="7885"/>
    <x v="1"/>
    <n v="300"/>
  </r>
  <r>
    <x v="7886"/>
    <x v="1"/>
    <n v="275"/>
  </r>
  <r>
    <x v="7887"/>
    <x v="1"/>
    <n v="150"/>
  </r>
  <r>
    <x v="7888"/>
    <x v="1"/>
    <n v="375"/>
  </r>
  <r>
    <x v="7889"/>
    <x v="1"/>
    <n v="425"/>
  </r>
  <r>
    <x v="7890"/>
    <x v="1"/>
    <n v="375"/>
  </r>
  <r>
    <x v="7891"/>
    <x v="1"/>
    <n v="200"/>
  </r>
  <r>
    <x v="7892"/>
    <x v="1"/>
    <n v="150"/>
  </r>
  <r>
    <x v="7893"/>
    <x v="1"/>
    <n v="200"/>
  </r>
  <r>
    <x v="7894"/>
    <x v="1"/>
    <n v="300"/>
  </r>
  <r>
    <x v="7895"/>
    <x v="1"/>
    <n v="400"/>
  </r>
  <r>
    <x v="7896"/>
    <x v="1"/>
    <n v="275"/>
  </r>
  <r>
    <x v="7897"/>
    <x v="1"/>
    <n v="375"/>
  </r>
  <r>
    <x v="7898"/>
    <x v="1"/>
    <n v="150"/>
  </r>
  <r>
    <x v="7899"/>
    <x v="1"/>
    <n v="250"/>
  </r>
  <r>
    <x v="7900"/>
    <x v="1"/>
    <n v="225"/>
  </r>
  <r>
    <x v="7901"/>
    <x v="1"/>
    <n v="150"/>
  </r>
  <r>
    <x v="7902"/>
    <x v="1"/>
    <n v="150"/>
  </r>
  <r>
    <x v="7903"/>
    <x v="1"/>
    <n v="150"/>
  </r>
  <r>
    <x v="7904"/>
    <x v="1"/>
    <n v="300"/>
  </r>
  <r>
    <x v="7905"/>
    <x v="1"/>
    <n v="200"/>
  </r>
  <r>
    <x v="7906"/>
    <x v="1"/>
    <n v="350"/>
  </r>
  <r>
    <x v="7907"/>
    <x v="1"/>
    <n v="550"/>
  </r>
  <r>
    <x v="7908"/>
    <x v="1"/>
    <n v="300"/>
  </r>
  <r>
    <x v="7909"/>
    <x v="1"/>
    <n v="475"/>
  </r>
  <r>
    <x v="7910"/>
    <x v="1"/>
    <n v="675"/>
  </r>
  <r>
    <x v="7911"/>
    <x v="1"/>
    <n v="400"/>
  </r>
  <r>
    <x v="7912"/>
    <x v="1"/>
    <n v="150"/>
  </r>
  <r>
    <x v="7913"/>
    <x v="1"/>
    <n v="325"/>
  </r>
  <r>
    <x v="7914"/>
    <x v="1"/>
    <n v="625"/>
  </r>
  <r>
    <x v="7915"/>
    <x v="1"/>
    <n v="600"/>
  </r>
  <r>
    <x v="7916"/>
    <x v="1"/>
    <n v="150"/>
  </r>
  <r>
    <x v="7917"/>
    <x v="1"/>
    <n v="325"/>
  </r>
  <r>
    <x v="7918"/>
    <x v="1"/>
    <n v="200"/>
  </r>
  <r>
    <x v="7919"/>
    <x v="1"/>
    <n v="150"/>
  </r>
  <r>
    <x v="7920"/>
    <x v="1"/>
    <n v="150"/>
  </r>
  <r>
    <x v="7921"/>
    <x v="1"/>
    <n v="150"/>
  </r>
  <r>
    <x v="7922"/>
    <x v="1"/>
    <n v="150"/>
  </r>
  <r>
    <x v="7923"/>
    <x v="1"/>
    <n v="150"/>
  </r>
  <r>
    <x v="7924"/>
    <x v="1"/>
    <n v="150"/>
  </r>
  <r>
    <x v="7925"/>
    <x v="1"/>
    <n v="150"/>
  </r>
  <r>
    <x v="7926"/>
    <x v="1"/>
    <n v="150"/>
  </r>
  <r>
    <x v="7927"/>
    <x v="1"/>
    <n v="150"/>
  </r>
  <r>
    <x v="7928"/>
    <x v="1"/>
    <n v="325"/>
  </r>
  <r>
    <x v="7929"/>
    <x v="1"/>
    <n v="500"/>
  </r>
  <r>
    <x v="7930"/>
    <x v="1"/>
    <n v="650"/>
  </r>
  <r>
    <x v="7931"/>
    <x v="1"/>
    <n v="525"/>
  </r>
  <r>
    <x v="7932"/>
    <x v="1"/>
    <n v="275"/>
  </r>
  <r>
    <x v="7933"/>
    <x v="1"/>
    <n v="275"/>
  </r>
  <r>
    <x v="7934"/>
    <x v="1"/>
    <n v="275"/>
  </r>
  <r>
    <x v="7935"/>
    <x v="1"/>
    <n v="400"/>
  </r>
  <r>
    <x v="7936"/>
    <x v="1"/>
    <n v="500"/>
  </r>
  <r>
    <x v="7937"/>
    <x v="1"/>
    <n v="675"/>
  </r>
  <r>
    <x v="7938"/>
    <x v="1"/>
    <n v="175"/>
  </r>
  <r>
    <x v="7939"/>
    <x v="1"/>
    <n v="375"/>
  </r>
  <r>
    <x v="7940"/>
    <x v="1"/>
    <n v="175"/>
  </r>
  <r>
    <x v="7941"/>
    <x v="1"/>
    <n v="575"/>
  </r>
  <r>
    <x v="7942"/>
    <x v="1"/>
    <n v="450"/>
  </r>
  <r>
    <x v="7943"/>
    <x v="1"/>
    <n v="250"/>
  </r>
  <r>
    <x v="7944"/>
    <x v="1"/>
    <n v="500"/>
  </r>
  <r>
    <x v="7945"/>
    <x v="1"/>
    <n v="250"/>
  </r>
  <r>
    <x v="7946"/>
    <x v="1"/>
    <n v="400"/>
  </r>
  <r>
    <x v="7947"/>
    <x v="1"/>
    <n v="700"/>
  </r>
  <r>
    <x v="7948"/>
    <x v="1"/>
    <n v="275"/>
  </r>
  <r>
    <x v="7949"/>
    <x v="1"/>
    <n v="275"/>
  </r>
  <r>
    <x v="7950"/>
    <x v="1"/>
    <n v="175"/>
  </r>
  <r>
    <x v="7951"/>
    <x v="1"/>
    <n v="275"/>
  </r>
  <r>
    <x v="7952"/>
    <x v="2"/>
    <n v="575"/>
  </r>
  <r>
    <x v="7953"/>
    <x v="2"/>
    <n v="400"/>
  </r>
  <r>
    <x v="7954"/>
    <x v="2"/>
    <n v="725"/>
  </r>
  <r>
    <x v="7955"/>
    <x v="2"/>
    <n v="350"/>
  </r>
  <r>
    <x v="7956"/>
    <x v="2"/>
    <n v="325"/>
  </r>
  <r>
    <x v="7957"/>
    <x v="2"/>
    <n v="925"/>
  </r>
  <r>
    <x v="7958"/>
    <x v="2"/>
    <n v="450"/>
  </r>
  <r>
    <x v="7959"/>
    <x v="2"/>
    <n v="250"/>
  </r>
  <r>
    <x v="7960"/>
    <x v="2"/>
    <n v="775"/>
  </r>
  <r>
    <x v="7961"/>
    <x v="2"/>
    <n v="250"/>
  </r>
  <r>
    <x v="7962"/>
    <x v="2"/>
    <n v="650"/>
  </r>
  <r>
    <x v="7963"/>
    <x v="2"/>
    <n v="1100"/>
  </r>
  <r>
    <x v="7964"/>
    <x v="2"/>
    <n v="425"/>
  </r>
  <r>
    <x v="7965"/>
    <x v="2"/>
    <n v="375"/>
  </r>
  <r>
    <x v="7966"/>
    <x v="2"/>
    <n v="275"/>
  </r>
  <r>
    <x v="7967"/>
    <x v="2"/>
    <n v="300"/>
  </r>
  <r>
    <x v="7968"/>
    <x v="2"/>
    <n v="800"/>
  </r>
  <r>
    <x v="7969"/>
    <x v="2"/>
    <n v="850"/>
  </r>
  <r>
    <x v="7970"/>
    <x v="2"/>
    <n v="725"/>
  </r>
  <r>
    <x v="7971"/>
    <x v="2"/>
    <n v="425"/>
  </r>
  <r>
    <x v="7972"/>
    <x v="2"/>
    <n v="575"/>
  </r>
  <r>
    <x v="7973"/>
    <x v="2"/>
    <n v="400"/>
  </r>
  <r>
    <x v="7974"/>
    <x v="2"/>
    <n v="600"/>
  </r>
  <r>
    <x v="7975"/>
    <x v="2"/>
    <n v="800"/>
  </r>
  <r>
    <x v="7976"/>
    <x v="2"/>
    <n v="250"/>
  </r>
  <r>
    <x v="7977"/>
    <x v="2"/>
    <n v="475"/>
  </r>
  <r>
    <x v="7978"/>
    <x v="2"/>
    <n v="675"/>
  </r>
  <r>
    <x v="7979"/>
    <x v="2"/>
    <n v="450"/>
  </r>
  <r>
    <x v="7980"/>
    <x v="2"/>
    <n v="475"/>
  </r>
  <r>
    <x v="7981"/>
    <x v="2"/>
    <n v="1400"/>
  </r>
  <r>
    <x v="7982"/>
    <x v="2"/>
    <n v="1575"/>
  </r>
  <r>
    <x v="7983"/>
    <x v="2"/>
    <n v="1250"/>
  </r>
  <r>
    <x v="7984"/>
    <x v="2"/>
    <n v="1000"/>
  </r>
  <r>
    <x v="7985"/>
    <x v="2"/>
    <n v="775"/>
  </r>
  <r>
    <x v="7986"/>
    <x v="2"/>
    <n v="975"/>
  </r>
  <r>
    <x v="7987"/>
    <x v="2"/>
    <n v="375"/>
  </r>
  <r>
    <x v="7988"/>
    <x v="2"/>
    <n v="650"/>
  </r>
  <r>
    <x v="7989"/>
    <x v="2"/>
    <n v="550"/>
  </r>
  <r>
    <x v="7990"/>
    <x v="2"/>
    <n v="650"/>
  </r>
  <r>
    <x v="7991"/>
    <x v="2"/>
    <n v="650"/>
  </r>
  <r>
    <x v="7992"/>
    <x v="2"/>
    <n v="550"/>
  </r>
  <r>
    <x v="7993"/>
    <x v="2"/>
    <n v="750"/>
  </r>
  <r>
    <x v="7994"/>
    <x v="2"/>
    <n v="525"/>
  </r>
  <r>
    <x v="7995"/>
    <x v="2"/>
    <n v="675"/>
  </r>
  <r>
    <x v="7996"/>
    <x v="2"/>
    <n v="950"/>
  </r>
  <r>
    <x v="7997"/>
    <x v="2"/>
    <n v="1150"/>
  </r>
  <r>
    <x v="7998"/>
    <x v="2"/>
    <n v="750"/>
  </r>
  <r>
    <x v="7999"/>
    <x v="2"/>
    <n v="675"/>
  </r>
  <r>
    <x v="8000"/>
    <x v="2"/>
    <n v="675"/>
  </r>
  <r>
    <x v="8001"/>
    <x v="2"/>
    <n v="425"/>
  </r>
  <r>
    <x v="8002"/>
    <x v="2"/>
    <n v="675"/>
  </r>
  <r>
    <x v="8003"/>
    <x v="2"/>
    <n v="375"/>
  </r>
  <r>
    <x v="8004"/>
    <x v="2"/>
    <n v="900"/>
  </r>
  <r>
    <x v="8005"/>
    <x v="2"/>
    <n v="625"/>
  </r>
  <r>
    <x v="8006"/>
    <x v="2"/>
    <n v="1000"/>
  </r>
  <r>
    <x v="8007"/>
    <x v="2"/>
    <n v="1025"/>
  </r>
  <r>
    <x v="8008"/>
    <x v="2"/>
    <n v="800"/>
  </r>
  <r>
    <x v="8009"/>
    <x v="2"/>
    <n v="550"/>
  </r>
  <r>
    <x v="8010"/>
    <x v="2"/>
    <n v="625"/>
  </r>
  <r>
    <x v="8011"/>
    <x v="2"/>
    <n v="675"/>
  </r>
  <r>
    <x v="8012"/>
    <x v="2"/>
    <n v="350"/>
  </r>
  <r>
    <x v="8013"/>
    <x v="2"/>
    <n v="350"/>
  </r>
  <r>
    <x v="8014"/>
    <x v="2"/>
    <n v="250"/>
  </r>
  <r>
    <x v="8015"/>
    <x v="2"/>
    <n v="50"/>
  </r>
  <r>
    <x v="8016"/>
    <x v="2"/>
    <n v="400"/>
  </r>
  <r>
    <x v="8017"/>
    <x v="2"/>
    <n v="1200"/>
  </r>
  <r>
    <x v="8018"/>
    <x v="2"/>
    <n v="900"/>
  </r>
  <r>
    <x v="8019"/>
    <x v="2"/>
    <n v="925"/>
  </r>
  <r>
    <x v="8020"/>
    <x v="2"/>
    <n v="475"/>
  </r>
  <r>
    <x v="8021"/>
    <x v="2"/>
    <n v="325"/>
  </r>
  <r>
    <x v="8022"/>
    <x v="2"/>
    <n v="325"/>
  </r>
  <r>
    <x v="8023"/>
    <x v="2"/>
    <n v="250"/>
  </r>
  <r>
    <x v="8024"/>
    <x v="2"/>
    <n v="150"/>
  </r>
  <r>
    <x v="8025"/>
    <x v="2"/>
    <n v="150"/>
  </r>
  <r>
    <x v="8026"/>
    <x v="2"/>
    <n v="375"/>
  </r>
  <r>
    <x v="8027"/>
    <x v="2"/>
    <n v="700"/>
  </r>
  <r>
    <x v="8028"/>
    <x v="2"/>
    <n v="675"/>
  </r>
  <r>
    <x v="8029"/>
    <x v="2"/>
    <n v="525"/>
  </r>
  <r>
    <x v="8030"/>
    <x v="2"/>
    <n v="450"/>
  </r>
  <r>
    <x v="8031"/>
    <x v="2"/>
    <n v="275"/>
  </r>
  <r>
    <x v="8032"/>
    <x v="2"/>
    <n v="700"/>
  </r>
  <r>
    <x v="8033"/>
    <x v="2"/>
    <n v="150"/>
  </r>
  <r>
    <x v="8034"/>
    <x v="2"/>
    <n v="300"/>
  </r>
  <r>
    <x v="8035"/>
    <x v="2"/>
    <n v="275"/>
  </r>
  <r>
    <x v="8036"/>
    <x v="2"/>
    <n v="375"/>
  </r>
  <r>
    <x v="8037"/>
    <x v="2"/>
    <n v="425"/>
  </r>
  <r>
    <x v="8038"/>
    <x v="2"/>
    <n v="300"/>
  </r>
  <r>
    <x v="8039"/>
    <x v="2"/>
    <n v="150"/>
  </r>
  <r>
    <x v="8040"/>
    <x v="2"/>
    <n v="150"/>
  </r>
  <r>
    <x v="8041"/>
    <x v="2"/>
    <n v="150"/>
  </r>
  <r>
    <x v="8042"/>
    <x v="2"/>
    <n v="150"/>
  </r>
  <r>
    <x v="8043"/>
    <x v="2"/>
    <n v="250"/>
  </r>
  <r>
    <x v="8044"/>
    <x v="2"/>
    <n v="200"/>
  </r>
  <r>
    <x v="8045"/>
    <x v="2"/>
    <n v="200"/>
  </r>
  <r>
    <x v="8046"/>
    <x v="2"/>
    <n v="150"/>
  </r>
  <r>
    <x v="8047"/>
    <x v="2"/>
    <n v="150"/>
  </r>
  <r>
    <x v="8048"/>
    <x v="2"/>
    <n v="150"/>
  </r>
  <r>
    <x v="8049"/>
    <x v="2"/>
    <n v="150"/>
  </r>
  <r>
    <x v="8050"/>
    <x v="2"/>
    <n v="150"/>
  </r>
  <r>
    <x v="8051"/>
    <x v="2"/>
    <n v="150"/>
  </r>
  <r>
    <x v="8052"/>
    <x v="2"/>
    <n v="150"/>
  </r>
  <r>
    <x v="8053"/>
    <x v="2"/>
    <n v="575"/>
  </r>
  <r>
    <x v="8054"/>
    <x v="2"/>
    <n v="475"/>
  </r>
  <r>
    <x v="8055"/>
    <x v="2"/>
    <n v="275"/>
  </r>
  <r>
    <x v="8056"/>
    <x v="2"/>
    <n v="175"/>
  </r>
  <r>
    <x v="8057"/>
    <x v="2"/>
    <n v="325"/>
  </r>
  <r>
    <x v="8058"/>
    <x v="2"/>
    <n v="300"/>
  </r>
  <r>
    <x v="8059"/>
    <x v="2"/>
    <n v="150"/>
  </r>
  <r>
    <x v="8060"/>
    <x v="2"/>
    <n v="275"/>
  </r>
  <r>
    <x v="8061"/>
    <x v="2"/>
    <n v="250"/>
  </r>
  <r>
    <x v="8062"/>
    <x v="2"/>
    <n v="250"/>
  </r>
  <r>
    <x v="8063"/>
    <x v="2"/>
    <n v="275"/>
  </r>
  <r>
    <x v="8064"/>
    <x v="2"/>
    <n v="700"/>
  </r>
  <r>
    <x v="8065"/>
    <x v="2"/>
    <n v="600"/>
  </r>
  <r>
    <x v="8066"/>
    <x v="2"/>
    <n v="275"/>
  </r>
  <r>
    <x v="8067"/>
    <x v="2"/>
    <n v="150"/>
  </r>
  <r>
    <x v="8068"/>
    <x v="2"/>
    <n v="650"/>
  </r>
  <r>
    <x v="8069"/>
    <x v="2"/>
    <n v="550"/>
  </r>
  <r>
    <x v="8070"/>
    <x v="2"/>
    <n v="150"/>
  </r>
  <r>
    <x v="8071"/>
    <x v="2"/>
    <n v="500"/>
  </r>
  <r>
    <x v="8072"/>
    <x v="2"/>
    <n v="225"/>
  </r>
  <r>
    <x v="8073"/>
    <x v="2"/>
    <n v="525"/>
  </r>
  <r>
    <x v="8074"/>
    <x v="2"/>
    <n v="325"/>
  </r>
  <r>
    <x v="8075"/>
    <x v="2"/>
    <n v="475"/>
  </r>
  <r>
    <x v="8076"/>
    <x v="2"/>
    <n v="275"/>
  </r>
  <r>
    <x v="8077"/>
    <x v="2"/>
    <n v="150"/>
  </r>
  <r>
    <x v="8078"/>
    <x v="2"/>
    <n v="150"/>
  </r>
  <r>
    <x v="8079"/>
    <x v="2"/>
    <n v="400"/>
  </r>
  <r>
    <x v="8080"/>
    <x v="2"/>
    <n v="450"/>
  </r>
  <r>
    <x v="8081"/>
    <x v="2"/>
    <n v="150"/>
  </r>
  <r>
    <x v="8082"/>
    <x v="2"/>
    <n v="500"/>
  </r>
  <r>
    <x v="8083"/>
    <x v="2"/>
    <n v="150"/>
  </r>
  <r>
    <x v="8084"/>
    <x v="2"/>
    <n v="375"/>
  </r>
  <r>
    <x v="8085"/>
    <x v="2"/>
    <n v="325"/>
  </r>
  <r>
    <x v="8086"/>
    <x v="2"/>
    <n v="575"/>
  </r>
  <r>
    <x v="8087"/>
    <x v="2"/>
    <n v="375"/>
  </r>
  <r>
    <x v="8088"/>
    <x v="2"/>
    <n v="325"/>
  </r>
  <r>
    <x v="8089"/>
    <x v="2"/>
    <n v="150"/>
  </r>
  <r>
    <x v="8090"/>
    <x v="2"/>
    <n v="325"/>
  </r>
  <r>
    <x v="8091"/>
    <x v="2"/>
    <n v="725"/>
  </r>
  <r>
    <x v="8092"/>
    <x v="2"/>
    <n v="725"/>
  </r>
  <r>
    <x v="8093"/>
    <x v="2"/>
    <n v="350"/>
  </r>
  <r>
    <x v="8094"/>
    <x v="2"/>
    <n v="450"/>
  </r>
  <r>
    <x v="8095"/>
    <x v="2"/>
    <n v="150"/>
  </r>
  <r>
    <x v="8096"/>
    <x v="2"/>
    <n v="700"/>
  </r>
  <r>
    <x v="8097"/>
    <x v="2"/>
    <n v="600"/>
  </r>
  <r>
    <x v="8098"/>
    <x v="2"/>
    <n v="150"/>
  </r>
  <r>
    <x v="8099"/>
    <x v="2"/>
    <n v="375"/>
  </r>
  <r>
    <x v="8100"/>
    <x v="2"/>
    <n v="175"/>
  </r>
  <r>
    <x v="8101"/>
    <x v="2"/>
    <n v="450"/>
  </r>
  <r>
    <x v="8102"/>
    <x v="2"/>
    <n v="325"/>
  </r>
  <r>
    <x v="8103"/>
    <x v="2"/>
    <n v="200"/>
  </r>
  <r>
    <x v="8104"/>
    <x v="2"/>
    <n v="150"/>
  </r>
  <r>
    <x v="8105"/>
    <x v="2"/>
    <n v="500"/>
  </r>
  <r>
    <x v="8106"/>
    <x v="2"/>
    <n v="325"/>
  </r>
  <r>
    <x v="8107"/>
    <x v="2"/>
    <n v="700"/>
  </r>
  <r>
    <x v="8108"/>
    <x v="2"/>
    <n v="750"/>
  </r>
  <r>
    <x v="8109"/>
    <x v="2"/>
    <n v="575"/>
  </r>
  <r>
    <x v="8110"/>
    <x v="2"/>
    <n v="500"/>
  </r>
  <r>
    <x v="8111"/>
    <x v="2"/>
    <n v="500"/>
  </r>
  <r>
    <x v="8112"/>
    <x v="2"/>
    <n v="400"/>
  </r>
  <r>
    <x v="8113"/>
    <x v="2"/>
    <n v="475"/>
  </r>
  <r>
    <x v="8114"/>
    <x v="2"/>
    <n v="400"/>
  </r>
  <r>
    <x v="8115"/>
    <x v="2"/>
    <n v="700"/>
  </r>
  <r>
    <x v="8116"/>
    <x v="2"/>
    <n v="875"/>
  </r>
  <r>
    <x v="8117"/>
    <x v="2"/>
    <n v="275"/>
  </r>
  <r>
    <x v="8118"/>
    <x v="2"/>
    <n v="875"/>
  </r>
  <r>
    <x v="8119"/>
    <x v="2"/>
    <n v="550"/>
  </r>
  <r>
    <x v="8120"/>
    <x v="2"/>
    <n v="250"/>
  </r>
  <r>
    <x v="8121"/>
    <x v="2"/>
    <n v="500"/>
  </r>
  <r>
    <x v="8122"/>
    <x v="2"/>
    <n v="650"/>
  </r>
  <r>
    <x v="8123"/>
    <x v="2"/>
    <n v="825"/>
  </r>
  <r>
    <x v="8124"/>
    <x v="2"/>
    <n v="725"/>
  </r>
  <r>
    <x v="8125"/>
    <x v="2"/>
    <n v="550"/>
  </r>
  <r>
    <x v="8126"/>
    <x v="2"/>
    <n v="550"/>
  </r>
  <r>
    <x v="8127"/>
    <x v="2"/>
    <n v="450"/>
  </r>
  <r>
    <x v="8128"/>
    <x v="2"/>
    <n v="575"/>
  </r>
  <r>
    <x v="8129"/>
    <x v="2"/>
    <n v="475"/>
  </r>
  <r>
    <x v="8130"/>
    <x v="2"/>
    <n v="575"/>
  </r>
  <r>
    <x v="8131"/>
    <x v="2"/>
    <n v="775"/>
  </r>
  <r>
    <x v="8132"/>
    <x v="2"/>
    <n v="550"/>
  </r>
  <r>
    <x v="8133"/>
    <x v="2"/>
    <n v="700"/>
  </r>
  <r>
    <x v="8134"/>
    <x v="2"/>
    <n v="675"/>
  </r>
  <r>
    <x v="8135"/>
    <x v="2"/>
    <n v="975"/>
  </r>
  <r>
    <x v="8136"/>
    <x v="2"/>
    <n v="600"/>
  </r>
  <r>
    <x v="8137"/>
    <x v="2"/>
    <n v="700"/>
  </r>
  <r>
    <x v="8138"/>
    <x v="2"/>
    <n v="725"/>
  </r>
  <r>
    <x v="8139"/>
    <x v="2"/>
    <n v="800"/>
  </r>
  <r>
    <x v="8140"/>
    <x v="2"/>
    <n v="525"/>
  </r>
  <r>
    <x v="8141"/>
    <x v="2"/>
    <n v="525"/>
  </r>
  <r>
    <x v="8142"/>
    <x v="2"/>
    <n v="725"/>
  </r>
  <r>
    <x v="8143"/>
    <x v="2"/>
    <n v="150"/>
  </r>
  <r>
    <x v="8144"/>
    <x v="2"/>
    <n v="400"/>
  </r>
  <r>
    <x v="8145"/>
    <x v="2"/>
    <n v="875"/>
  </r>
  <r>
    <x v="8146"/>
    <x v="2"/>
    <n v="300"/>
  </r>
  <r>
    <x v="8147"/>
    <x v="2"/>
    <n v="200"/>
  </r>
  <r>
    <x v="8148"/>
    <x v="2"/>
    <n v="325"/>
  </r>
  <r>
    <x v="8149"/>
    <x v="2"/>
    <n v="150"/>
  </r>
  <r>
    <x v="8150"/>
    <x v="2"/>
    <n v="175"/>
  </r>
  <r>
    <x v="8151"/>
    <x v="2"/>
    <n v="475"/>
  </r>
  <r>
    <x v="8152"/>
    <x v="2"/>
    <n v="200"/>
  </r>
  <r>
    <x v="8153"/>
    <x v="2"/>
    <n v="300"/>
  </r>
  <r>
    <x v="8154"/>
    <x v="2"/>
    <n v="875"/>
  </r>
  <r>
    <x v="8155"/>
    <x v="2"/>
    <n v="400"/>
  </r>
  <r>
    <x v="8156"/>
    <x v="2"/>
    <n v="425"/>
  </r>
  <r>
    <x v="8157"/>
    <x v="2"/>
    <n v="150"/>
  </r>
  <r>
    <x v="8158"/>
    <x v="2"/>
    <n v="475"/>
  </r>
  <r>
    <x v="8159"/>
    <x v="2"/>
    <n v="150"/>
  </r>
  <r>
    <x v="8160"/>
    <x v="2"/>
    <n v="300"/>
  </r>
  <r>
    <x v="8161"/>
    <x v="2"/>
    <n v="275"/>
  </r>
  <r>
    <x v="8162"/>
    <x v="2"/>
    <n v="325"/>
  </r>
  <r>
    <x v="8163"/>
    <x v="2"/>
    <n v="850"/>
  </r>
  <r>
    <x v="8164"/>
    <x v="2"/>
    <n v="300"/>
  </r>
  <r>
    <x v="8165"/>
    <x v="2"/>
    <n v="400"/>
  </r>
  <r>
    <x v="8166"/>
    <x v="2"/>
    <n v="525"/>
  </r>
  <r>
    <x v="8167"/>
    <x v="2"/>
    <n v="375"/>
  </r>
  <r>
    <x v="8168"/>
    <x v="2"/>
    <n v="250"/>
  </r>
  <r>
    <x v="8169"/>
    <x v="2"/>
    <n v="450"/>
  </r>
  <r>
    <x v="8170"/>
    <x v="2"/>
    <n v="300"/>
  </r>
  <r>
    <x v="8171"/>
    <x v="2"/>
    <n v="925"/>
  </r>
  <r>
    <x v="8172"/>
    <x v="2"/>
    <n v="850"/>
  </r>
  <r>
    <x v="8173"/>
    <x v="2"/>
    <n v="850"/>
  </r>
  <r>
    <x v="8174"/>
    <x v="2"/>
    <n v="425"/>
  </r>
  <r>
    <x v="8175"/>
    <x v="2"/>
    <n v="525"/>
  </r>
  <r>
    <x v="8176"/>
    <x v="2"/>
    <n v="575"/>
  </r>
  <r>
    <x v="8177"/>
    <x v="2"/>
    <n v="600"/>
  </r>
  <r>
    <x v="8178"/>
    <x v="2"/>
    <n v="725"/>
  </r>
  <r>
    <x v="8179"/>
    <x v="2"/>
    <n v="350"/>
  </r>
  <r>
    <x v="8180"/>
    <x v="2"/>
    <n v="750"/>
  </r>
  <r>
    <x v="8181"/>
    <x v="2"/>
    <n v="425"/>
  </r>
  <r>
    <x v="8182"/>
    <x v="2"/>
    <n v="925"/>
  </r>
  <r>
    <x v="8183"/>
    <x v="2"/>
    <n v="525"/>
  </r>
  <r>
    <x v="8184"/>
    <x v="2"/>
    <n v="850"/>
  </r>
  <r>
    <x v="8185"/>
    <x v="2"/>
    <n v="675"/>
  </r>
  <r>
    <x v="8186"/>
    <x v="2"/>
    <n v="500"/>
  </r>
  <r>
    <x v="8187"/>
    <x v="2"/>
    <n v="1025"/>
  </r>
  <r>
    <x v="8188"/>
    <x v="2"/>
    <n v="675"/>
  </r>
  <r>
    <x v="8189"/>
    <x v="2"/>
    <n v="1100"/>
  </r>
  <r>
    <x v="8190"/>
    <x v="2"/>
    <n v="450"/>
  </r>
  <r>
    <x v="8191"/>
    <x v="2"/>
    <n v="775"/>
  </r>
  <r>
    <x v="8192"/>
    <x v="2"/>
    <n v="1200"/>
  </r>
  <r>
    <x v="8193"/>
    <x v="2"/>
    <n v="575"/>
  </r>
  <r>
    <x v="8194"/>
    <x v="2"/>
    <n v="850"/>
  </r>
  <r>
    <x v="8195"/>
    <x v="2"/>
    <n v="300"/>
  </r>
  <r>
    <x v="8196"/>
    <x v="2"/>
    <n v="425"/>
  </r>
  <r>
    <x v="8197"/>
    <x v="2"/>
    <n v="575"/>
  </r>
  <r>
    <x v="8198"/>
    <x v="2"/>
    <n v="300"/>
  </r>
  <r>
    <x v="8199"/>
    <x v="2"/>
    <n v="375"/>
  </r>
  <r>
    <x v="8200"/>
    <x v="2"/>
    <n v="250"/>
  </r>
  <r>
    <x v="8201"/>
    <x v="2"/>
    <n v="700"/>
  </r>
  <r>
    <x v="8202"/>
    <x v="2"/>
    <n v="250"/>
  </r>
  <r>
    <x v="8203"/>
    <x v="2"/>
    <n v="575"/>
  </r>
  <r>
    <x v="8204"/>
    <x v="2"/>
    <n v="650"/>
  </r>
  <r>
    <x v="8205"/>
    <x v="2"/>
    <n v="825"/>
  </r>
  <r>
    <x v="8206"/>
    <x v="2"/>
    <n v="250"/>
  </r>
  <r>
    <x v="8207"/>
    <x v="2"/>
    <n v="400"/>
  </r>
  <r>
    <x v="8208"/>
    <x v="2"/>
    <n v="250"/>
  </r>
  <r>
    <x v="8209"/>
    <x v="2"/>
    <n v="325"/>
  </r>
  <r>
    <x v="8210"/>
    <x v="2"/>
    <n v="350"/>
  </r>
  <r>
    <x v="8211"/>
    <x v="2"/>
    <n v="400"/>
  </r>
  <r>
    <x v="8212"/>
    <x v="2"/>
    <n v="150"/>
  </r>
  <r>
    <x v="8213"/>
    <x v="2"/>
    <n v="725"/>
  </r>
  <r>
    <x v="8214"/>
    <x v="2"/>
    <n v="150"/>
  </r>
  <r>
    <x v="8215"/>
    <x v="2"/>
    <n v="275"/>
  </r>
  <r>
    <x v="8216"/>
    <x v="2"/>
    <n v="150"/>
  </r>
  <r>
    <x v="8217"/>
    <x v="2"/>
    <n v="450"/>
  </r>
  <r>
    <x v="8218"/>
    <x v="2"/>
    <n v="250"/>
  </r>
  <r>
    <x v="8219"/>
    <x v="2"/>
    <n v="475"/>
  </r>
  <r>
    <x v="8220"/>
    <x v="2"/>
    <n v="275"/>
  </r>
  <r>
    <x v="8221"/>
    <x v="2"/>
    <n v="150"/>
  </r>
  <r>
    <x v="8222"/>
    <x v="2"/>
    <n v="150"/>
  </r>
  <r>
    <x v="8223"/>
    <x v="2"/>
    <n v="225"/>
  </r>
  <r>
    <x v="8224"/>
    <x v="2"/>
    <n v="150"/>
  </r>
  <r>
    <x v="8225"/>
    <x v="2"/>
    <n v="150"/>
  </r>
  <r>
    <x v="8226"/>
    <x v="2"/>
    <n v="250"/>
  </r>
  <r>
    <x v="8227"/>
    <x v="2"/>
    <n v="800"/>
  </r>
  <r>
    <x v="8228"/>
    <x v="2"/>
    <n v="150"/>
  </r>
  <r>
    <x v="8229"/>
    <x v="2"/>
    <n v="575"/>
  </r>
  <r>
    <x v="8230"/>
    <x v="2"/>
    <n v="150"/>
  </r>
  <r>
    <x v="8231"/>
    <x v="2"/>
    <n v="200"/>
  </r>
  <r>
    <x v="8232"/>
    <x v="2"/>
    <n v="150"/>
  </r>
  <r>
    <x v="8233"/>
    <x v="2"/>
    <n v="300"/>
  </r>
  <r>
    <x v="8234"/>
    <x v="2"/>
    <n v="200"/>
  </r>
  <r>
    <x v="8235"/>
    <x v="2"/>
    <n v="200"/>
  </r>
  <r>
    <x v="8236"/>
    <x v="2"/>
    <n v="150"/>
  </r>
  <r>
    <x v="8237"/>
    <x v="2"/>
    <n v="525"/>
  </r>
  <r>
    <x v="8238"/>
    <x v="2"/>
    <n v="700"/>
  </r>
  <r>
    <x v="8239"/>
    <x v="2"/>
    <n v="225"/>
  </r>
  <r>
    <x v="8240"/>
    <x v="2"/>
    <n v="450"/>
  </r>
  <r>
    <x v="8241"/>
    <x v="2"/>
    <n v="150"/>
  </r>
  <r>
    <x v="8242"/>
    <x v="2"/>
    <n v="150"/>
  </r>
  <r>
    <x v="8243"/>
    <x v="2"/>
    <n v="150"/>
  </r>
  <r>
    <x v="8244"/>
    <x v="2"/>
    <n v="575"/>
  </r>
  <r>
    <x v="8245"/>
    <x v="2"/>
    <n v="400"/>
  </r>
  <r>
    <x v="8246"/>
    <x v="2"/>
    <n v="225"/>
  </r>
  <r>
    <x v="8247"/>
    <x v="2"/>
    <n v="725"/>
  </r>
  <r>
    <x v="8248"/>
    <x v="2"/>
    <n v="250"/>
  </r>
  <r>
    <x v="8249"/>
    <x v="2"/>
    <n v="150"/>
  </r>
  <r>
    <x v="8250"/>
    <x v="2"/>
    <n v="825"/>
  </r>
  <r>
    <x v="8251"/>
    <x v="2"/>
    <n v="900"/>
  </r>
  <r>
    <x v="8252"/>
    <x v="2"/>
    <n v="850"/>
  </r>
  <r>
    <x v="8253"/>
    <x v="2"/>
    <n v="325"/>
  </r>
  <r>
    <x v="8254"/>
    <x v="2"/>
    <n v="350"/>
  </r>
  <r>
    <x v="8255"/>
    <x v="2"/>
    <n v="250"/>
  </r>
  <r>
    <x v="8256"/>
    <x v="2"/>
    <n v="0"/>
  </r>
  <r>
    <x v="8257"/>
    <x v="2"/>
    <n v="475"/>
  </r>
  <r>
    <x v="8258"/>
    <x v="2"/>
    <n v="700"/>
  </r>
  <r>
    <x v="8259"/>
    <x v="2"/>
    <n v="275"/>
  </r>
  <r>
    <x v="8260"/>
    <x v="2"/>
    <n v="150"/>
  </r>
  <r>
    <x v="8261"/>
    <x v="2"/>
    <n v="250"/>
  </r>
  <r>
    <x v="8262"/>
    <x v="2"/>
    <n v="175"/>
  </r>
  <r>
    <x v="8263"/>
    <x v="2"/>
    <n v="175"/>
  </r>
  <r>
    <x v="8264"/>
    <x v="2"/>
    <n v="150"/>
  </r>
  <r>
    <x v="8265"/>
    <x v="2"/>
    <n v="375"/>
  </r>
  <r>
    <x v="8266"/>
    <x v="2"/>
    <n v="625"/>
  </r>
  <r>
    <x v="8267"/>
    <x v="2"/>
    <n v="475"/>
  </r>
  <r>
    <x v="8268"/>
    <x v="2"/>
    <n v="650"/>
  </r>
  <r>
    <x v="8269"/>
    <x v="2"/>
    <n v="150"/>
  </r>
  <r>
    <x v="8270"/>
    <x v="2"/>
    <n v="475"/>
  </r>
  <r>
    <x v="8271"/>
    <x v="2"/>
    <n v="450"/>
  </r>
  <r>
    <x v="8272"/>
    <x v="2"/>
    <n v="975"/>
  </r>
  <r>
    <x v="8273"/>
    <x v="2"/>
    <n v="250"/>
  </r>
  <r>
    <x v="8274"/>
    <x v="2"/>
    <n v="150"/>
  </r>
  <r>
    <x v="8275"/>
    <x v="2"/>
    <n v="450"/>
  </r>
  <r>
    <x v="8276"/>
    <x v="2"/>
    <n v="700"/>
  </r>
  <r>
    <x v="8277"/>
    <x v="2"/>
    <n v="700"/>
  </r>
  <r>
    <x v="8278"/>
    <x v="2"/>
    <n v="250"/>
  </r>
  <r>
    <x v="8279"/>
    <x v="2"/>
    <n v="275"/>
  </r>
  <r>
    <x v="8280"/>
    <x v="2"/>
    <n v="150"/>
  </r>
  <r>
    <x v="8281"/>
    <x v="2"/>
    <n v="200"/>
  </r>
  <r>
    <x v="8282"/>
    <x v="2"/>
    <n v="150"/>
  </r>
  <r>
    <x v="8283"/>
    <x v="2"/>
    <n v="550"/>
  </r>
  <r>
    <x v="8284"/>
    <x v="2"/>
    <n v="275"/>
  </r>
  <r>
    <x v="8285"/>
    <x v="2"/>
    <n v="225"/>
  </r>
  <r>
    <x v="8286"/>
    <x v="2"/>
    <n v="275"/>
  </r>
  <r>
    <x v="8287"/>
    <x v="2"/>
    <n v="225"/>
  </r>
  <r>
    <x v="8288"/>
    <x v="2"/>
    <n v="200"/>
  </r>
  <r>
    <x v="8289"/>
    <x v="2"/>
    <n v="275"/>
  </r>
  <r>
    <x v="8290"/>
    <x v="2"/>
    <n v="850"/>
  </r>
  <r>
    <x v="8291"/>
    <x v="2"/>
    <n v="800"/>
  </r>
  <r>
    <x v="8292"/>
    <x v="2"/>
    <n v="425"/>
  </r>
  <r>
    <x v="8293"/>
    <x v="2"/>
    <n v="925"/>
  </r>
  <r>
    <x v="8294"/>
    <x v="2"/>
    <n v="525"/>
  </r>
  <r>
    <x v="8295"/>
    <x v="2"/>
    <n v="475"/>
  </r>
  <r>
    <x v="8296"/>
    <x v="2"/>
    <n v="300"/>
  </r>
  <r>
    <x v="8297"/>
    <x v="2"/>
    <n v="400"/>
  </r>
  <r>
    <x v="8298"/>
    <x v="2"/>
    <n v="250"/>
  </r>
  <r>
    <x v="8299"/>
    <x v="2"/>
    <n v="675"/>
  </r>
  <r>
    <x v="8300"/>
    <x v="2"/>
    <n v="275"/>
  </r>
  <r>
    <x v="8301"/>
    <x v="2"/>
    <n v="950"/>
  </r>
  <r>
    <x v="8302"/>
    <x v="2"/>
    <n v="550"/>
  </r>
  <r>
    <x v="8303"/>
    <x v="2"/>
    <n v="650"/>
  </r>
  <r>
    <x v="8304"/>
    <x v="2"/>
    <n v="325"/>
  </r>
  <r>
    <x v="8305"/>
    <x v="2"/>
    <n v="425"/>
  </r>
  <r>
    <x v="8306"/>
    <x v="2"/>
    <n v="975"/>
  </r>
  <r>
    <x v="8307"/>
    <x v="2"/>
    <n v="400"/>
  </r>
  <r>
    <x v="8308"/>
    <x v="2"/>
    <n v="650"/>
  </r>
  <r>
    <x v="8309"/>
    <x v="2"/>
    <n v="475"/>
  </r>
  <r>
    <x v="8310"/>
    <x v="2"/>
    <n v="400"/>
  </r>
  <r>
    <x v="8311"/>
    <x v="2"/>
    <n v="600"/>
  </r>
  <r>
    <x v="8312"/>
    <x v="2"/>
    <n v="525"/>
  </r>
  <r>
    <x v="8313"/>
    <x v="2"/>
    <n v="850"/>
  </r>
  <r>
    <x v="8314"/>
    <x v="2"/>
    <n v="550"/>
  </r>
  <r>
    <x v="8315"/>
    <x v="2"/>
    <n v="700"/>
  </r>
  <r>
    <x v="8316"/>
    <x v="2"/>
    <n v="800"/>
  </r>
  <r>
    <x v="8317"/>
    <x v="2"/>
    <n v="850"/>
  </r>
  <r>
    <x v="8318"/>
    <x v="2"/>
    <n v="525"/>
  </r>
  <r>
    <x v="8319"/>
    <x v="2"/>
    <n v="800"/>
  </r>
  <r>
    <x v="8320"/>
    <x v="2"/>
    <n v="450"/>
  </r>
  <r>
    <x v="8321"/>
    <x v="2"/>
    <n v="500"/>
  </r>
  <r>
    <x v="8322"/>
    <x v="2"/>
    <n v="275"/>
  </r>
  <r>
    <x v="8323"/>
    <x v="2"/>
    <n v="775"/>
  </r>
  <r>
    <x v="8324"/>
    <x v="2"/>
    <n v="475"/>
  </r>
  <r>
    <x v="8325"/>
    <x v="2"/>
    <n v="900"/>
  </r>
  <r>
    <x v="8326"/>
    <x v="2"/>
    <n v="250"/>
  </r>
  <r>
    <x v="8327"/>
    <x v="2"/>
    <n v="425"/>
  </r>
  <r>
    <x v="8328"/>
    <x v="2"/>
    <n v="700"/>
  </r>
  <r>
    <x v="8329"/>
    <x v="2"/>
    <n v="625"/>
  </r>
  <r>
    <x v="8330"/>
    <x v="2"/>
    <n v="500"/>
  </r>
  <r>
    <x v="8331"/>
    <x v="2"/>
    <n v="550"/>
  </r>
  <r>
    <x v="8332"/>
    <x v="2"/>
    <n v="675"/>
  </r>
  <r>
    <x v="8333"/>
    <x v="2"/>
    <n v="450"/>
  </r>
  <r>
    <x v="8334"/>
    <x v="2"/>
    <n v="475"/>
  </r>
  <r>
    <x v="8335"/>
    <x v="2"/>
    <n v="550"/>
  </r>
  <r>
    <x v="8336"/>
    <x v="2"/>
    <n v="500"/>
  </r>
  <r>
    <x v="8337"/>
    <x v="2"/>
    <n v="550"/>
  </r>
  <r>
    <x v="8338"/>
    <x v="2"/>
    <n v="500"/>
  </r>
  <r>
    <x v="8339"/>
    <x v="2"/>
    <n v="1050"/>
  </r>
  <r>
    <x v="8340"/>
    <x v="2"/>
    <n v="475"/>
  </r>
  <r>
    <x v="8341"/>
    <x v="2"/>
    <n v="850"/>
  </r>
  <r>
    <x v="8342"/>
    <x v="2"/>
    <n v="450"/>
  </r>
  <r>
    <x v="8343"/>
    <x v="2"/>
    <n v="1050"/>
  </r>
  <r>
    <x v="8344"/>
    <x v="2"/>
    <n v="550"/>
  </r>
  <r>
    <x v="8345"/>
    <x v="2"/>
    <n v="475"/>
  </r>
  <r>
    <x v="8346"/>
    <x v="2"/>
    <n v="375"/>
  </r>
  <r>
    <x v="8347"/>
    <x v="2"/>
    <n v="400"/>
  </r>
  <r>
    <x v="8348"/>
    <x v="2"/>
    <n v="600"/>
  </r>
  <r>
    <x v="8349"/>
    <x v="2"/>
    <n v="250"/>
  </r>
  <r>
    <x v="8350"/>
    <x v="2"/>
    <n v="300"/>
  </r>
  <r>
    <x v="8351"/>
    <x v="2"/>
    <n v="850"/>
  </r>
  <r>
    <x v="8352"/>
    <x v="2"/>
    <n v="850"/>
  </r>
  <r>
    <x v="8353"/>
    <x v="2"/>
    <n v="925"/>
  </r>
  <r>
    <x v="8354"/>
    <x v="2"/>
    <n v="675"/>
  </r>
  <r>
    <x v="8355"/>
    <x v="2"/>
    <n v="375"/>
  </r>
  <r>
    <x v="8356"/>
    <x v="2"/>
    <n v="350"/>
  </r>
  <r>
    <x v="8357"/>
    <x v="2"/>
    <n v="700"/>
  </r>
  <r>
    <x v="8358"/>
    <x v="2"/>
    <n v="700"/>
  </r>
  <r>
    <x v="8359"/>
    <x v="2"/>
    <n v="625"/>
  </r>
  <r>
    <x v="8360"/>
    <x v="2"/>
    <n v="250"/>
  </r>
  <r>
    <x v="8361"/>
    <x v="2"/>
    <n v="500"/>
  </r>
  <r>
    <x v="8362"/>
    <x v="2"/>
    <n v="1000"/>
  </r>
  <r>
    <x v="8363"/>
    <x v="2"/>
    <n v="575"/>
  </r>
  <r>
    <x v="8364"/>
    <x v="2"/>
    <n v="475"/>
  </r>
  <r>
    <x v="8365"/>
    <x v="2"/>
    <n v="500"/>
  </r>
  <r>
    <x v="8366"/>
    <x v="2"/>
    <n v="1650"/>
  </r>
  <r>
    <x v="8367"/>
    <x v="2"/>
    <n v="400"/>
  </r>
  <r>
    <x v="8368"/>
    <x v="2"/>
    <n v="375"/>
  </r>
  <r>
    <x v="8369"/>
    <x v="2"/>
    <n v="1125"/>
  </r>
  <r>
    <x v="8370"/>
    <x v="2"/>
    <n v="425"/>
  </r>
  <r>
    <x v="8371"/>
    <x v="2"/>
    <n v="900"/>
  </r>
  <r>
    <x v="8372"/>
    <x v="2"/>
    <n v="250"/>
  </r>
  <r>
    <x v="8373"/>
    <x v="2"/>
    <n v="700"/>
  </r>
  <r>
    <x v="8374"/>
    <x v="2"/>
    <n v="350"/>
  </r>
  <r>
    <x v="8375"/>
    <x v="2"/>
    <n v="700"/>
  </r>
  <r>
    <x v="8376"/>
    <x v="2"/>
    <n v="700"/>
  </r>
  <r>
    <x v="8377"/>
    <x v="2"/>
    <n v="675"/>
  </r>
  <r>
    <x v="8378"/>
    <x v="2"/>
    <n v="575"/>
  </r>
  <r>
    <x v="8379"/>
    <x v="2"/>
    <n v="975"/>
  </r>
  <r>
    <x v="8380"/>
    <x v="2"/>
    <n v="575"/>
  </r>
  <r>
    <x v="8381"/>
    <x v="2"/>
    <n v="850"/>
  </r>
  <r>
    <x v="8382"/>
    <x v="2"/>
    <n v="725"/>
  </r>
  <r>
    <x v="8383"/>
    <x v="2"/>
    <n v="525"/>
  </r>
  <r>
    <x v="8384"/>
    <x v="2"/>
    <n v="450"/>
  </r>
  <r>
    <x v="8385"/>
    <x v="2"/>
    <n v="300"/>
  </r>
  <r>
    <x v="8386"/>
    <x v="2"/>
    <n v="150"/>
  </r>
  <r>
    <x v="8387"/>
    <x v="2"/>
    <n v="150"/>
  </r>
  <r>
    <x v="8388"/>
    <x v="2"/>
    <n v="425"/>
  </r>
  <r>
    <x v="8389"/>
    <x v="2"/>
    <n v="150"/>
  </r>
  <r>
    <x v="8390"/>
    <x v="2"/>
    <n v="250"/>
  </r>
  <r>
    <x v="8391"/>
    <x v="2"/>
    <n v="275"/>
  </r>
  <r>
    <x v="8392"/>
    <x v="2"/>
    <n v="225"/>
  </r>
  <r>
    <x v="8393"/>
    <x v="2"/>
    <n v="300"/>
  </r>
  <r>
    <x v="8394"/>
    <x v="2"/>
    <n v="150"/>
  </r>
  <r>
    <x v="8395"/>
    <x v="2"/>
    <n v="700"/>
  </r>
  <r>
    <x v="8396"/>
    <x v="2"/>
    <n v="150"/>
  </r>
  <r>
    <x v="8397"/>
    <x v="2"/>
    <n v="150"/>
  </r>
  <r>
    <x v="8398"/>
    <x v="2"/>
    <n v="150"/>
  </r>
  <r>
    <x v="8399"/>
    <x v="2"/>
    <n v="200"/>
  </r>
  <r>
    <x v="8400"/>
    <x v="2"/>
    <n v="150"/>
  </r>
  <r>
    <x v="8401"/>
    <x v="2"/>
    <n v="275"/>
  </r>
  <r>
    <x v="8402"/>
    <x v="2"/>
    <n v="150"/>
  </r>
  <r>
    <x v="8403"/>
    <x v="2"/>
    <n v="550"/>
  </r>
  <r>
    <x v="8404"/>
    <x v="2"/>
    <n v="200"/>
  </r>
  <r>
    <x v="8405"/>
    <x v="2"/>
    <n v="150"/>
  </r>
  <r>
    <x v="8406"/>
    <x v="2"/>
    <n v="150"/>
  </r>
  <r>
    <x v="8407"/>
    <x v="2"/>
    <n v="150"/>
  </r>
  <r>
    <x v="8408"/>
    <x v="2"/>
    <n v="275"/>
  </r>
  <r>
    <x v="8409"/>
    <x v="2"/>
    <n v="225"/>
  </r>
  <r>
    <x v="8410"/>
    <x v="2"/>
    <n v="225"/>
  </r>
  <r>
    <x v="8411"/>
    <x v="2"/>
    <n v="150"/>
  </r>
  <r>
    <x v="8412"/>
    <x v="2"/>
    <n v="675"/>
  </r>
  <r>
    <x v="8413"/>
    <x v="2"/>
    <n v="625"/>
  </r>
  <r>
    <x v="8414"/>
    <x v="2"/>
    <n v="250"/>
  </r>
  <r>
    <x v="8415"/>
    <x v="2"/>
    <n v="150"/>
  </r>
  <r>
    <x v="8416"/>
    <x v="2"/>
    <n v="150"/>
  </r>
  <r>
    <x v="8417"/>
    <x v="2"/>
    <n v="150"/>
  </r>
  <r>
    <x v="8418"/>
    <x v="2"/>
    <n v="150"/>
  </r>
  <r>
    <x v="8419"/>
    <x v="2"/>
    <n v="150"/>
  </r>
  <r>
    <x v="8420"/>
    <x v="2"/>
    <n v="150"/>
  </r>
  <r>
    <x v="8421"/>
    <x v="2"/>
    <n v="625"/>
  </r>
  <r>
    <x v="8422"/>
    <x v="2"/>
    <n v="150"/>
  </r>
  <r>
    <x v="8423"/>
    <x v="2"/>
    <n v="150"/>
  </r>
  <r>
    <x v="8424"/>
    <x v="2"/>
    <n v="250"/>
  </r>
  <r>
    <x v="8425"/>
    <x v="2"/>
    <n v="275"/>
  </r>
  <r>
    <x v="8426"/>
    <x v="2"/>
    <n v="375"/>
  </r>
  <r>
    <x v="8427"/>
    <x v="2"/>
    <n v="325"/>
  </r>
  <r>
    <x v="8428"/>
    <x v="2"/>
    <n v="300"/>
  </r>
  <r>
    <x v="8429"/>
    <x v="2"/>
    <n v="700"/>
  </r>
  <r>
    <x v="8430"/>
    <x v="2"/>
    <n v="150"/>
  </r>
  <r>
    <x v="8431"/>
    <x v="2"/>
    <n v="150"/>
  </r>
  <r>
    <x v="8432"/>
    <x v="2"/>
    <n v="525"/>
  </r>
  <r>
    <x v="8433"/>
    <x v="2"/>
    <n v="425"/>
  </r>
  <r>
    <x v="8434"/>
    <x v="2"/>
    <n v="325"/>
  </r>
  <r>
    <x v="8435"/>
    <x v="2"/>
    <n v="275"/>
  </r>
  <r>
    <x v="8436"/>
    <x v="2"/>
    <n v="150"/>
  </r>
  <r>
    <x v="8437"/>
    <x v="2"/>
    <n v="150"/>
  </r>
  <r>
    <x v="8438"/>
    <x v="2"/>
    <n v="375"/>
  </r>
  <r>
    <x v="8439"/>
    <x v="2"/>
    <n v="25"/>
  </r>
  <r>
    <x v="8440"/>
    <x v="2"/>
    <n v="300"/>
  </r>
  <r>
    <x v="8441"/>
    <x v="2"/>
    <n v="150"/>
  </r>
  <r>
    <x v="8442"/>
    <x v="2"/>
    <n v="575"/>
  </r>
  <r>
    <x v="8443"/>
    <x v="2"/>
    <n v="675"/>
  </r>
  <r>
    <x v="8444"/>
    <x v="2"/>
    <n v="575"/>
  </r>
  <r>
    <x v="8445"/>
    <x v="2"/>
    <n v="750"/>
  </r>
  <r>
    <x v="8446"/>
    <x v="2"/>
    <n v="400"/>
  </r>
  <r>
    <x v="8447"/>
    <x v="2"/>
    <n v="575"/>
  </r>
  <r>
    <x v="8448"/>
    <x v="2"/>
    <n v="425"/>
  </r>
  <r>
    <x v="8449"/>
    <x v="2"/>
    <n v="375"/>
  </r>
  <r>
    <x v="8450"/>
    <x v="2"/>
    <n v="400"/>
  </r>
  <r>
    <x v="8451"/>
    <x v="2"/>
    <n v="150"/>
  </r>
  <r>
    <x v="8452"/>
    <x v="2"/>
    <n v="300"/>
  </r>
  <r>
    <x v="8453"/>
    <x v="2"/>
    <n v="300"/>
  </r>
  <r>
    <x v="8454"/>
    <x v="2"/>
    <n v="800"/>
  </r>
  <r>
    <x v="8455"/>
    <x v="2"/>
    <n v="150"/>
  </r>
  <r>
    <x v="8456"/>
    <x v="2"/>
    <n v="250"/>
  </r>
  <r>
    <x v="8457"/>
    <x v="2"/>
    <n v="150"/>
  </r>
  <r>
    <x v="8458"/>
    <x v="2"/>
    <n v="275"/>
  </r>
  <r>
    <x v="8459"/>
    <x v="2"/>
    <n v="500"/>
  </r>
  <r>
    <x v="8460"/>
    <x v="2"/>
    <n v="250"/>
  </r>
  <r>
    <x v="8461"/>
    <x v="2"/>
    <n v="325"/>
  </r>
  <r>
    <x v="8462"/>
    <x v="2"/>
    <n v="400"/>
  </r>
  <r>
    <x v="8463"/>
    <x v="2"/>
    <n v="250"/>
  </r>
  <r>
    <x v="8464"/>
    <x v="2"/>
    <n v="350"/>
  </r>
  <r>
    <x v="8465"/>
    <x v="2"/>
    <n v="300"/>
  </r>
  <r>
    <x v="8466"/>
    <x v="2"/>
    <n v="700"/>
  </r>
  <r>
    <x v="8467"/>
    <x v="2"/>
    <n v="150"/>
  </r>
  <r>
    <x v="8468"/>
    <x v="2"/>
    <n v="300"/>
  </r>
  <r>
    <x v="8469"/>
    <x v="2"/>
    <n v="150"/>
  </r>
  <r>
    <x v="8470"/>
    <x v="2"/>
    <n v="200"/>
  </r>
  <r>
    <x v="8471"/>
    <x v="2"/>
    <n v="525"/>
  </r>
  <r>
    <x v="8472"/>
    <x v="2"/>
    <n v="200"/>
  </r>
  <r>
    <x v="8473"/>
    <x v="2"/>
    <n v="250"/>
  </r>
  <r>
    <x v="8474"/>
    <x v="2"/>
    <n v="150"/>
  </r>
  <r>
    <x v="8475"/>
    <x v="2"/>
    <n v="150"/>
  </r>
  <r>
    <x v="8476"/>
    <x v="2"/>
    <n v="150"/>
  </r>
  <r>
    <x v="8477"/>
    <x v="2"/>
    <n v="200"/>
  </r>
  <r>
    <x v="8478"/>
    <x v="2"/>
    <n v="375"/>
  </r>
  <r>
    <x v="8479"/>
    <x v="2"/>
    <n v="675"/>
  </r>
  <r>
    <x v="8480"/>
    <x v="2"/>
    <n v="150"/>
  </r>
  <r>
    <x v="8481"/>
    <x v="2"/>
    <n v="150"/>
  </r>
  <r>
    <x v="8482"/>
    <x v="2"/>
    <n v="575"/>
  </r>
  <r>
    <x v="8483"/>
    <x v="2"/>
    <n v="575"/>
  </r>
  <r>
    <x v="8484"/>
    <x v="2"/>
    <n v="250"/>
  </r>
  <r>
    <x v="8485"/>
    <x v="2"/>
    <n v="175"/>
  </r>
  <r>
    <x v="8486"/>
    <x v="2"/>
    <n v="450"/>
  </r>
  <r>
    <x v="8487"/>
    <x v="2"/>
    <n v="850"/>
  </r>
  <r>
    <x v="8488"/>
    <x v="2"/>
    <n v="1025"/>
  </r>
  <r>
    <x v="8489"/>
    <x v="2"/>
    <n v="950"/>
  </r>
  <r>
    <x v="8490"/>
    <x v="2"/>
    <n v="850"/>
  </r>
  <r>
    <x v="8491"/>
    <x v="2"/>
    <n v="550"/>
  </r>
  <r>
    <x v="8492"/>
    <x v="2"/>
    <n v="400"/>
  </r>
  <r>
    <x v="8493"/>
    <x v="2"/>
    <n v="250"/>
  </r>
  <r>
    <x v="8494"/>
    <x v="2"/>
    <n v="675"/>
  </r>
  <r>
    <x v="8495"/>
    <x v="2"/>
    <n v="475"/>
  </r>
  <r>
    <x v="8496"/>
    <x v="2"/>
    <n v="625"/>
  </r>
  <r>
    <x v="8497"/>
    <x v="2"/>
    <n v="400"/>
  </r>
  <r>
    <x v="8498"/>
    <x v="2"/>
    <n v="650"/>
  </r>
  <r>
    <x v="8499"/>
    <x v="2"/>
    <n v="400"/>
  </r>
  <r>
    <x v="8500"/>
    <x v="2"/>
    <n v="400"/>
  </r>
  <r>
    <x v="8501"/>
    <x v="2"/>
    <n v="550"/>
  </r>
  <r>
    <x v="8502"/>
    <x v="2"/>
    <n v="850"/>
  </r>
  <r>
    <x v="8503"/>
    <x v="2"/>
    <n v="650"/>
  </r>
  <r>
    <x v="8504"/>
    <x v="2"/>
    <n v="300"/>
  </r>
  <r>
    <x v="8505"/>
    <x v="2"/>
    <n v="350"/>
  </r>
  <r>
    <x v="8506"/>
    <x v="2"/>
    <n v="650"/>
  </r>
  <r>
    <x v="8507"/>
    <x v="2"/>
    <n v="875"/>
  </r>
  <r>
    <x v="8508"/>
    <x v="2"/>
    <n v="450"/>
  </r>
  <r>
    <x v="8509"/>
    <x v="2"/>
    <n v="300"/>
  </r>
  <r>
    <x v="8510"/>
    <x v="2"/>
    <n v="550"/>
  </r>
  <r>
    <x v="8511"/>
    <x v="2"/>
    <n v="600"/>
  </r>
  <r>
    <x v="8512"/>
    <x v="2"/>
    <n v="575"/>
  </r>
  <r>
    <x v="8513"/>
    <x v="2"/>
    <n v="300"/>
  </r>
  <r>
    <x v="8514"/>
    <x v="2"/>
    <n v="275"/>
  </r>
  <r>
    <x v="8515"/>
    <x v="2"/>
    <n v="675"/>
  </r>
  <r>
    <x v="8516"/>
    <x v="2"/>
    <n v="875"/>
  </r>
  <r>
    <x v="8517"/>
    <x v="2"/>
    <n v="725"/>
  </r>
  <r>
    <x v="8518"/>
    <x v="2"/>
    <n v="625"/>
  </r>
  <r>
    <x v="8519"/>
    <x v="2"/>
    <n v="1100"/>
  </r>
  <r>
    <x v="8520"/>
    <x v="2"/>
    <n v="525"/>
  </r>
  <r>
    <x v="8521"/>
    <x v="2"/>
    <n v="800"/>
  </r>
  <r>
    <x v="8522"/>
    <x v="2"/>
    <n v="525"/>
  </r>
  <r>
    <x v="8523"/>
    <x v="2"/>
    <n v="575"/>
  </r>
  <r>
    <x v="8524"/>
    <x v="2"/>
    <n v="375"/>
  </r>
  <r>
    <x v="8525"/>
    <x v="2"/>
    <n v="600"/>
  </r>
  <r>
    <x v="8526"/>
    <x v="2"/>
    <n v="525"/>
  </r>
  <r>
    <x v="8527"/>
    <x v="2"/>
    <n v="900"/>
  </r>
  <r>
    <x v="8528"/>
    <x v="2"/>
    <n v="1050"/>
  </r>
  <r>
    <x v="8529"/>
    <x v="2"/>
    <n v="1050"/>
  </r>
  <r>
    <x v="8530"/>
    <x v="2"/>
    <n v="700"/>
  </r>
  <r>
    <x v="8531"/>
    <x v="2"/>
    <n v="975"/>
  </r>
  <r>
    <x v="8532"/>
    <x v="2"/>
    <n v="375"/>
  </r>
  <r>
    <x v="8533"/>
    <x v="2"/>
    <n v="725"/>
  </r>
  <r>
    <x v="8534"/>
    <x v="2"/>
    <n v="350"/>
  </r>
  <r>
    <x v="8535"/>
    <x v="2"/>
    <n v="475"/>
  </r>
  <r>
    <x v="8536"/>
    <x v="2"/>
    <n v="350"/>
  </r>
  <r>
    <x v="8537"/>
    <x v="2"/>
    <n v="575"/>
  </r>
  <r>
    <x v="8538"/>
    <x v="2"/>
    <n v="300"/>
  </r>
  <r>
    <x v="8539"/>
    <x v="2"/>
    <n v="500"/>
  </r>
  <r>
    <x v="8540"/>
    <x v="2"/>
    <n v="775"/>
  </r>
  <r>
    <x v="8541"/>
    <x v="2"/>
    <n v="550"/>
  </r>
  <r>
    <x v="8542"/>
    <x v="2"/>
    <n v="250"/>
  </r>
  <r>
    <x v="8543"/>
    <x v="2"/>
    <n v="550"/>
  </r>
  <r>
    <x v="8544"/>
    <x v="2"/>
    <n v="250"/>
  </r>
  <r>
    <x v="8545"/>
    <x v="2"/>
    <n v="975"/>
  </r>
  <r>
    <x v="8546"/>
    <x v="2"/>
    <n v="250"/>
  </r>
  <r>
    <x v="8547"/>
    <x v="2"/>
    <n v="950"/>
  </r>
  <r>
    <x v="8548"/>
    <x v="2"/>
    <n v="925"/>
  </r>
  <r>
    <x v="8549"/>
    <x v="2"/>
    <n v="775"/>
  </r>
  <r>
    <x v="8550"/>
    <x v="2"/>
    <n v="650"/>
  </r>
  <r>
    <x v="8551"/>
    <x v="2"/>
    <n v="1000"/>
  </r>
  <r>
    <x v="8552"/>
    <x v="2"/>
    <n v="850"/>
  </r>
  <r>
    <x v="8553"/>
    <x v="2"/>
    <n v="250"/>
  </r>
  <r>
    <x v="8554"/>
    <x v="2"/>
    <n v="700"/>
  </r>
  <r>
    <x v="8555"/>
    <x v="2"/>
    <n v="825"/>
  </r>
  <r>
    <x v="8556"/>
    <x v="2"/>
    <n v="600"/>
  </r>
  <r>
    <x v="8557"/>
    <x v="2"/>
    <n v="550"/>
  </r>
  <r>
    <x v="8558"/>
    <x v="2"/>
    <n v="550"/>
  </r>
  <r>
    <x v="8559"/>
    <x v="2"/>
    <n v="375"/>
  </r>
  <r>
    <x v="8560"/>
    <x v="2"/>
    <n v="475"/>
  </r>
  <r>
    <x v="8561"/>
    <x v="2"/>
    <n v="900"/>
  </r>
  <r>
    <x v="8562"/>
    <x v="2"/>
    <n v="350"/>
  </r>
  <r>
    <x v="8563"/>
    <x v="2"/>
    <n v="500"/>
  </r>
  <r>
    <x v="8564"/>
    <x v="2"/>
    <n v="925"/>
  </r>
  <r>
    <x v="8565"/>
    <x v="2"/>
    <n v="925"/>
  </r>
  <r>
    <x v="8566"/>
    <x v="2"/>
    <n v="425"/>
  </r>
  <r>
    <x v="8567"/>
    <x v="2"/>
    <n v="475"/>
  </r>
  <r>
    <x v="8568"/>
    <x v="2"/>
    <n v="550"/>
  </r>
  <r>
    <x v="8569"/>
    <x v="2"/>
    <n v="550"/>
  </r>
  <r>
    <x v="8570"/>
    <x v="2"/>
    <n v="275"/>
  </r>
  <r>
    <x v="8571"/>
    <x v="2"/>
    <n v="350"/>
  </r>
  <r>
    <x v="8572"/>
    <x v="2"/>
    <n v="350"/>
  </r>
  <r>
    <x v="8573"/>
    <x v="2"/>
    <n v="675"/>
  </r>
  <r>
    <x v="8574"/>
    <x v="2"/>
    <n v="400"/>
  </r>
  <r>
    <x v="8575"/>
    <x v="2"/>
    <n v="875"/>
  </r>
  <r>
    <x v="8576"/>
    <x v="2"/>
    <n v="325"/>
  </r>
  <r>
    <x v="8577"/>
    <x v="2"/>
    <n v="900"/>
  </r>
  <r>
    <x v="8578"/>
    <x v="2"/>
    <n v="600"/>
  </r>
  <r>
    <x v="8579"/>
    <x v="2"/>
    <n v="625"/>
  </r>
  <r>
    <x v="8580"/>
    <x v="2"/>
    <n v="25"/>
  </r>
  <r>
    <x v="8581"/>
    <x v="2"/>
    <n v="300"/>
  </r>
  <r>
    <x v="8582"/>
    <x v="2"/>
    <n v="150"/>
  </r>
  <r>
    <x v="8583"/>
    <x v="2"/>
    <n v="700"/>
  </r>
  <r>
    <x v="8584"/>
    <x v="2"/>
    <n v="250"/>
  </r>
  <r>
    <x v="8585"/>
    <x v="2"/>
    <n v="850"/>
  </r>
  <r>
    <x v="8586"/>
    <x v="2"/>
    <n v="350"/>
  </r>
  <r>
    <x v="8587"/>
    <x v="2"/>
    <n v="550"/>
  </r>
  <r>
    <x v="8588"/>
    <x v="2"/>
    <n v="475"/>
  </r>
  <r>
    <x v="8589"/>
    <x v="2"/>
    <n v="525"/>
  </r>
  <r>
    <x v="8590"/>
    <x v="2"/>
    <n v="450"/>
  </r>
  <r>
    <x v="8591"/>
    <x v="2"/>
    <n v="475"/>
  </r>
  <r>
    <x v="8592"/>
    <x v="2"/>
    <n v="525"/>
  </r>
  <r>
    <x v="8593"/>
    <x v="2"/>
    <n v="225"/>
  </r>
  <r>
    <x v="8594"/>
    <x v="2"/>
    <n v="250"/>
  </r>
  <r>
    <x v="8595"/>
    <x v="2"/>
    <n v="275"/>
  </r>
  <r>
    <x v="8596"/>
    <x v="2"/>
    <n v="150"/>
  </r>
  <r>
    <x v="8597"/>
    <x v="2"/>
    <n v="800"/>
  </r>
  <r>
    <x v="8598"/>
    <x v="2"/>
    <n v="150"/>
  </r>
  <r>
    <x v="8599"/>
    <x v="2"/>
    <n v="525"/>
  </r>
  <r>
    <x v="8600"/>
    <x v="2"/>
    <n v="150"/>
  </r>
  <r>
    <x v="8601"/>
    <x v="2"/>
    <n v="425"/>
  </r>
  <r>
    <x v="8602"/>
    <x v="2"/>
    <n v="325"/>
  </r>
  <r>
    <x v="8603"/>
    <x v="2"/>
    <n v="475"/>
  </r>
  <r>
    <x v="8604"/>
    <x v="2"/>
    <n v="300"/>
  </r>
  <r>
    <x v="8605"/>
    <x v="2"/>
    <n v="400"/>
  </r>
  <r>
    <x v="8606"/>
    <x v="2"/>
    <n v="150"/>
  </r>
  <r>
    <x v="8607"/>
    <x v="2"/>
    <n v="150"/>
  </r>
  <r>
    <x v="8608"/>
    <x v="2"/>
    <n v="375"/>
  </r>
  <r>
    <x v="8609"/>
    <x v="2"/>
    <n v="200"/>
  </r>
  <r>
    <x v="8610"/>
    <x v="2"/>
    <n v="150"/>
  </r>
  <r>
    <x v="8611"/>
    <x v="2"/>
    <n v="150"/>
  </r>
  <r>
    <x v="8612"/>
    <x v="2"/>
    <n v="150"/>
  </r>
  <r>
    <x v="8613"/>
    <x v="2"/>
    <n v="150"/>
  </r>
  <r>
    <x v="8614"/>
    <x v="2"/>
    <n v="850"/>
  </r>
  <r>
    <x v="8615"/>
    <x v="2"/>
    <n v="500"/>
  </r>
  <r>
    <x v="8616"/>
    <x v="2"/>
    <n v="575"/>
  </r>
  <r>
    <x v="8617"/>
    <x v="2"/>
    <n v="1125"/>
  </r>
  <r>
    <x v="8618"/>
    <x v="2"/>
    <n v="300"/>
  </r>
  <r>
    <x v="8619"/>
    <x v="2"/>
    <n v="625"/>
  </r>
  <r>
    <x v="8620"/>
    <x v="2"/>
    <n v="400"/>
  </r>
  <r>
    <x v="8621"/>
    <x v="2"/>
    <n v="350"/>
  </r>
  <r>
    <x v="8622"/>
    <x v="2"/>
    <n v="375"/>
  </r>
  <r>
    <x v="8623"/>
    <x v="2"/>
    <n v="475"/>
  </r>
  <r>
    <x v="8624"/>
    <x v="2"/>
    <n v="500"/>
  </r>
  <r>
    <x v="8625"/>
    <x v="2"/>
    <n v="350"/>
  </r>
  <r>
    <x v="8626"/>
    <x v="2"/>
    <n v="150"/>
  </r>
  <r>
    <x v="8627"/>
    <x v="2"/>
    <n v="600"/>
  </r>
  <r>
    <x v="8628"/>
    <x v="2"/>
    <n v="525"/>
  </r>
  <r>
    <x v="8629"/>
    <x v="2"/>
    <n v="350"/>
  </r>
  <r>
    <x v="8630"/>
    <x v="2"/>
    <n v="375"/>
  </r>
  <r>
    <x v="8631"/>
    <x v="2"/>
    <n v="425"/>
  </r>
  <r>
    <x v="8632"/>
    <x v="2"/>
    <n v="525"/>
  </r>
  <r>
    <x v="8633"/>
    <x v="2"/>
    <n v="275"/>
  </r>
  <r>
    <x v="8634"/>
    <x v="2"/>
    <n v="325"/>
  </r>
  <r>
    <x v="8635"/>
    <x v="2"/>
    <n v="200"/>
  </r>
  <r>
    <x v="8636"/>
    <x v="2"/>
    <n v="225"/>
  </r>
  <r>
    <x v="8637"/>
    <x v="2"/>
    <n v="150"/>
  </r>
  <r>
    <x v="8638"/>
    <x v="2"/>
    <n v="150"/>
  </r>
  <r>
    <x v="8639"/>
    <x v="2"/>
    <n v="450"/>
  </r>
  <r>
    <x v="8640"/>
    <x v="2"/>
    <n v="150"/>
  </r>
  <r>
    <x v="8641"/>
    <x v="2"/>
    <n v="225"/>
  </r>
  <r>
    <x v="8642"/>
    <x v="2"/>
    <n v="300"/>
  </r>
  <r>
    <x v="8643"/>
    <x v="2"/>
    <n v="200"/>
  </r>
  <r>
    <x v="8644"/>
    <x v="2"/>
    <n v="250"/>
  </r>
  <r>
    <x v="8645"/>
    <x v="2"/>
    <n v="225"/>
  </r>
  <r>
    <x v="8646"/>
    <x v="2"/>
    <n v="250"/>
  </r>
  <r>
    <x v="8647"/>
    <x v="2"/>
    <n v="150"/>
  </r>
  <r>
    <x v="8648"/>
    <x v="2"/>
    <n v="475"/>
  </r>
  <r>
    <x v="8649"/>
    <x v="2"/>
    <n v="600"/>
  </r>
  <r>
    <x v="8650"/>
    <x v="2"/>
    <n v="250"/>
  </r>
  <r>
    <x v="8651"/>
    <x v="2"/>
    <n v="875"/>
  </r>
  <r>
    <x v="8652"/>
    <x v="2"/>
    <n v="350"/>
  </r>
  <r>
    <x v="8653"/>
    <x v="2"/>
    <n v="325"/>
  </r>
  <r>
    <x v="8654"/>
    <x v="2"/>
    <n v="375"/>
  </r>
  <r>
    <x v="8655"/>
    <x v="2"/>
    <n v="425"/>
  </r>
  <r>
    <x v="8656"/>
    <x v="2"/>
    <n v="350"/>
  </r>
  <r>
    <x v="8657"/>
    <x v="2"/>
    <n v="275"/>
  </r>
  <r>
    <x v="8658"/>
    <x v="2"/>
    <n v="300"/>
  </r>
  <r>
    <x v="8659"/>
    <x v="2"/>
    <n v="1025"/>
  </r>
  <r>
    <x v="8660"/>
    <x v="2"/>
    <n v="150"/>
  </r>
  <r>
    <x v="8661"/>
    <x v="2"/>
    <n v="575"/>
  </r>
  <r>
    <x v="8662"/>
    <x v="2"/>
    <n v="325"/>
  </r>
  <r>
    <x v="8663"/>
    <x v="2"/>
    <n v="500"/>
  </r>
  <r>
    <x v="8664"/>
    <x v="2"/>
    <n v="250"/>
  </r>
  <r>
    <x v="8665"/>
    <x v="2"/>
    <n v="150"/>
  </r>
  <r>
    <x v="8666"/>
    <x v="2"/>
    <n v="275"/>
  </r>
  <r>
    <x v="8667"/>
    <x v="2"/>
    <n v="150"/>
  </r>
  <r>
    <x v="8668"/>
    <x v="2"/>
    <n v="250"/>
  </r>
  <r>
    <x v="8669"/>
    <x v="2"/>
    <n v="150"/>
  </r>
  <r>
    <x v="8670"/>
    <x v="2"/>
    <n v="200"/>
  </r>
  <r>
    <x v="8671"/>
    <x v="2"/>
    <n v="150"/>
  </r>
  <r>
    <x v="8672"/>
    <x v="2"/>
    <n v="150"/>
  </r>
  <r>
    <x v="8673"/>
    <x v="2"/>
    <n v="150"/>
  </r>
  <r>
    <x v="8674"/>
    <x v="2"/>
    <n v="850"/>
  </r>
  <r>
    <x v="8675"/>
    <x v="2"/>
    <n v="250"/>
  </r>
  <r>
    <x v="8676"/>
    <x v="2"/>
    <n v="750"/>
  </r>
  <r>
    <x v="8677"/>
    <x v="2"/>
    <n v="800"/>
  </r>
  <r>
    <x v="8678"/>
    <x v="2"/>
    <n v="300"/>
  </r>
  <r>
    <x v="8679"/>
    <x v="2"/>
    <n v="850"/>
  </r>
  <r>
    <x v="8680"/>
    <x v="2"/>
    <n v="350"/>
  </r>
  <r>
    <x v="8681"/>
    <x v="2"/>
    <n v="375"/>
  </r>
  <r>
    <x v="8682"/>
    <x v="2"/>
    <n v="700"/>
  </r>
  <r>
    <x v="8683"/>
    <x v="2"/>
    <n v="1250"/>
  </r>
  <r>
    <x v="8684"/>
    <x v="2"/>
    <n v="1100"/>
  </r>
  <r>
    <x v="8685"/>
    <x v="2"/>
    <n v="800"/>
  </r>
  <r>
    <x v="8686"/>
    <x v="2"/>
    <n v="300"/>
  </r>
  <r>
    <x v="8687"/>
    <x v="2"/>
    <n v="250"/>
  </r>
  <r>
    <x v="8688"/>
    <x v="2"/>
    <n v="250"/>
  </r>
  <r>
    <x v="8689"/>
    <x v="2"/>
    <n v="950"/>
  </r>
  <r>
    <x v="8690"/>
    <x v="2"/>
    <n v="700"/>
  </r>
  <r>
    <x v="8691"/>
    <x v="2"/>
    <n v="450"/>
  </r>
  <r>
    <x v="8692"/>
    <x v="2"/>
    <n v="400"/>
  </r>
  <r>
    <x v="8693"/>
    <x v="2"/>
    <n v="250"/>
  </r>
  <r>
    <x v="8694"/>
    <x v="2"/>
    <n v="650"/>
  </r>
  <r>
    <x v="8695"/>
    <x v="2"/>
    <n v="400"/>
  </r>
  <r>
    <x v="8696"/>
    <x v="2"/>
    <n v="550"/>
  </r>
  <r>
    <x v="8697"/>
    <x v="2"/>
    <n v="400"/>
  </r>
  <r>
    <x v="8698"/>
    <x v="2"/>
    <n v="700"/>
  </r>
  <r>
    <x v="8699"/>
    <x v="2"/>
    <n v="675"/>
  </r>
  <r>
    <x v="8700"/>
    <x v="2"/>
    <n v="850"/>
  </r>
  <r>
    <x v="8701"/>
    <x v="2"/>
    <n v="700"/>
  </r>
  <r>
    <x v="8702"/>
    <x v="2"/>
    <n v="550"/>
  </r>
  <r>
    <x v="8703"/>
    <x v="2"/>
    <n v="250"/>
  </r>
  <r>
    <x v="8704"/>
    <x v="2"/>
    <n v="525"/>
  </r>
  <r>
    <x v="8705"/>
    <x v="2"/>
    <n v="800"/>
  </r>
  <r>
    <x v="8706"/>
    <x v="2"/>
    <n v="375"/>
  </r>
  <r>
    <x v="8707"/>
    <x v="2"/>
    <n v="900"/>
  </r>
  <r>
    <x v="8708"/>
    <x v="2"/>
    <n v="400"/>
  </r>
  <r>
    <x v="8709"/>
    <x v="2"/>
    <n v="600"/>
  </r>
  <r>
    <x v="8710"/>
    <x v="2"/>
    <n v="650"/>
  </r>
  <r>
    <x v="8711"/>
    <x v="2"/>
    <n v="600"/>
  </r>
  <r>
    <x v="8712"/>
    <x v="2"/>
    <n v="925"/>
  </r>
  <r>
    <x v="8713"/>
    <x v="2"/>
    <n v="1425"/>
  </r>
  <r>
    <x v="8714"/>
    <x v="2"/>
    <n v="25"/>
  </r>
  <r>
    <x v="8715"/>
    <x v="2"/>
    <n v="400"/>
  </r>
  <r>
    <x v="8716"/>
    <x v="2"/>
    <n v="875"/>
  </r>
  <r>
    <x v="8717"/>
    <x v="2"/>
    <n v="650"/>
  </r>
  <r>
    <x v="8718"/>
    <x v="2"/>
    <n v="500"/>
  </r>
  <r>
    <x v="8719"/>
    <x v="2"/>
    <n v="325"/>
  </r>
  <r>
    <x v="8720"/>
    <x v="2"/>
    <n v="300"/>
  </r>
  <r>
    <x v="8721"/>
    <x v="2"/>
    <n v="400"/>
  </r>
  <r>
    <x v="8722"/>
    <x v="2"/>
    <n v="550"/>
  </r>
  <r>
    <x v="8723"/>
    <x v="2"/>
    <n v="375"/>
  </r>
  <r>
    <x v="8724"/>
    <x v="2"/>
    <n v="550"/>
  </r>
  <r>
    <x v="8725"/>
    <x v="2"/>
    <n v="675"/>
  </r>
  <r>
    <x v="8726"/>
    <x v="2"/>
    <n v="400"/>
  </r>
  <r>
    <x v="8727"/>
    <x v="2"/>
    <n v="450"/>
  </r>
  <r>
    <x v="8728"/>
    <x v="2"/>
    <n v="875"/>
  </r>
  <r>
    <x v="8729"/>
    <x v="2"/>
    <n v="525"/>
  </r>
  <r>
    <x v="8730"/>
    <x v="2"/>
    <n v="400"/>
  </r>
  <r>
    <x v="8731"/>
    <x v="2"/>
    <n v="550"/>
  </r>
  <r>
    <x v="8732"/>
    <x v="2"/>
    <n v="1000"/>
  </r>
  <r>
    <x v="8733"/>
    <x v="2"/>
    <n v="475"/>
  </r>
  <r>
    <x v="8734"/>
    <x v="2"/>
    <n v="250"/>
  </r>
  <r>
    <x v="8735"/>
    <x v="2"/>
    <n v="500"/>
  </r>
  <r>
    <x v="8736"/>
    <x v="2"/>
    <n v="1500"/>
  </r>
  <r>
    <x v="8737"/>
    <x v="2"/>
    <n v="500"/>
  </r>
  <r>
    <x v="8738"/>
    <x v="2"/>
    <n v="325"/>
  </r>
  <r>
    <x v="8739"/>
    <x v="2"/>
    <n v="575"/>
  </r>
  <r>
    <x v="8740"/>
    <x v="2"/>
    <n v="1450"/>
  </r>
  <r>
    <x v="8741"/>
    <x v="2"/>
    <n v="350"/>
  </r>
  <r>
    <x v="8742"/>
    <x v="2"/>
    <n v="250"/>
  </r>
  <r>
    <x v="8743"/>
    <x v="2"/>
    <n v="325"/>
  </r>
  <r>
    <x v="8744"/>
    <x v="2"/>
    <n v="225"/>
  </r>
  <r>
    <x v="8745"/>
    <x v="2"/>
    <n v="350"/>
  </r>
  <r>
    <x v="8746"/>
    <x v="2"/>
    <n v="250"/>
  </r>
  <r>
    <x v="8747"/>
    <x v="2"/>
    <n v="150"/>
  </r>
  <r>
    <x v="8748"/>
    <x v="2"/>
    <n v="325"/>
  </r>
  <r>
    <x v="8749"/>
    <x v="2"/>
    <n v="875"/>
  </r>
  <r>
    <x v="8750"/>
    <x v="2"/>
    <n v="225"/>
  </r>
  <r>
    <x v="8751"/>
    <x v="2"/>
    <n v="625"/>
  </r>
  <r>
    <x v="8752"/>
    <x v="2"/>
    <n v="500"/>
  </r>
  <r>
    <x v="8753"/>
    <x v="2"/>
    <n v="900"/>
  </r>
  <r>
    <x v="8754"/>
    <x v="2"/>
    <n v="575"/>
  </r>
  <r>
    <x v="8755"/>
    <x v="2"/>
    <n v="250"/>
  </r>
  <r>
    <x v="8756"/>
    <x v="2"/>
    <n v="250"/>
  </r>
  <r>
    <x v="8757"/>
    <x v="2"/>
    <n v="150"/>
  </r>
  <r>
    <x v="8758"/>
    <x v="2"/>
    <n v="275"/>
  </r>
  <r>
    <x v="8759"/>
    <x v="2"/>
    <n v="325"/>
  </r>
  <r>
    <x v="8760"/>
    <x v="2"/>
    <n v="550"/>
  </r>
  <r>
    <x v="8761"/>
    <x v="2"/>
    <n v="275"/>
  </r>
  <r>
    <x v="8762"/>
    <x v="2"/>
    <n v="550"/>
  </r>
  <r>
    <x v="8763"/>
    <x v="2"/>
    <n v="175"/>
  </r>
  <r>
    <x v="8764"/>
    <x v="2"/>
    <n v="200"/>
  </r>
  <r>
    <x v="8765"/>
    <x v="2"/>
    <n v="400"/>
  </r>
  <r>
    <x v="8766"/>
    <x v="2"/>
    <n v="500"/>
  </r>
  <r>
    <x v="8767"/>
    <x v="2"/>
    <n v="875"/>
  </r>
  <r>
    <x v="8768"/>
    <x v="2"/>
    <n v="225"/>
  </r>
  <r>
    <x v="8769"/>
    <x v="2"/>
    <n v="150"/>
  </r>
  <r>
    <x v="8770"/>
    <x v="2"/>
    <n v="375"/>
  </r>
  <r>
    <x v="8771"/>
    <x v="2"/>
    <n v="500"/>
  </r>
  <r>
    <x v="8772"/>
    <x v="2"/>
    <n v="400"/>
  </r>
  <r>
    <x v="8773"/>
    <x v="2"/>
    <n v="325"/>
  </r>
  <r>
    <x v="8774"/>
    <x v="2"/>
    <n v="700"/>
  </r>
  <r>
    <x v="8775"/>
    <x v="2"/>
    <n v="275"/>
  </r>
  <r>
    <x v="8776"/>
    <x v="2"/>
    <n v="425"/>
  </r>
  <r>
    <x v="8777"/>
    <x v="2"/>
    <n v="700"/>
  </r>
  <r>
    <x v="8778"/>
    <x v="2"/>
    <n v="350"/>
  </r>
  <r>
    <x v="8779"/>
    <x v="2"/>
    <n v="150"/>
  </r>
  <r>
    <x v="8780"/>
    <x v="2"/>
    <n v="175"/>
  </r>
  <r>
    <x v="8781"/>
    <x v="2"/>
    <n v="175"/>
  </r>
  <r>
    <x v="8782"/>
    <x v="2"/>
    <n v="450"/>
  </r>
  <r>
    <x v="8783"/>
    <x v="2"/>
    <n v="850"/>
  </r>
  <r>
    <x v="8784"/>
    <x v="2"/>
    <n v="600"/>
  </r>
  <r>
    <x v="8785"/>
    <x v="2"/>
    <n v="150"/>
  </r>
  <r>
    <x v="8786"/>
    <x v="2"/>
    <n v="675"/>
  </r>
  <r>
    <x v="8787"/>
    <x v="2"/>
    <n v="350"/>
  </r>
  <r>
    <x v="8788"/>
    <x v="2"/>
    <n v="350"/>
  </r>
  <r>
    <x v="8789"/>
    <x v="2"/>
    <n v="875"/>
  </r>
  <r>
    <x v="8790"/>
    <x v="2"/>
    <n v="350"/>
  </r>
  <r>
    <x v="8791"/>
    <x v="2"/>
    <n v="150"/>
  </r>
  <r>
    <x v="8792"/>
    <x v="2"/>
    <n v="150"/>
  </r>
  <r>
    <x v="8793"/>
    <x v="2"/>
    <n v="150"/>
  </r>
  <r>
    <x v="8794"/>
    <x v="2"/>
    <n v="250"/>
  </r>
  <r>
    <x v="8795"/>
    <x v="2"/>
    <n v="300"/>
  </r>
  <r>
    <x v="8796"/>
    <x v="2"/>
    <n v="200"/>
  </r>
  <r>
    <x v="8797"/>
    <x v="2"/>
    <n v="625"/>
  </r>
  <r>
    <x v="8798"/>
    <x v="2"/>
    <n v="250"/>
  </r>
  <r>
    <x v="8799"/>
    <x v="2"/>
    <n v="325"/>
  </r>
  <r>
    <x v="8800"/>
    <x v="2"/>
    <n v="525"/>
  </r>
  <r>
    <x v="8801"/>
    <x v="2"/>
    <n v="950"/>
  </r>
  <r>
    <x v="8802"/>
    <x v="2"/>
    <n v="775"/>
  </r>
  <r>
    <x v="8803"/>
    <x v="2"/>
    <n v="475"/>
  </r>
  <r>
    <x v="8804"/>
    <x v="2"/>
    <n v="275"/>
  </r>
  <r>
    <x v="8805"/>
    <x v="2"/>
    <n v="150"/>
  </r>
  <r>
    <x v="8806"/>
    <x v="2"/>
    <n v="150"/>
  </r>
  <r>
    <x v="8807"/>
    <x v="2"/>
    <n v="200"/>
  </r>
  <r>
    <x v="8808"/>
    <x v="2"/>
    <n v="150"/>
  </r>
  <r>
    <x v="8809"/>
    <x v="2"/>
    <n v="200"/>
  </r>
  <r>
    <x v="8810"/>
    <x v="2"/>
    <n v="150"/>
  </r>
  <r>
    <x v="8811"/>
    <x v="2"/>
    <n v="150"/>
  </r>
  <r>
    <x v="8812"/>
    <x v="2"/>
    <n v="200"/>
  </r>
  <r>
    <x v="8813"/>
    <x v="2"/>
    <n v="150"/>
  </r>
  <r>
    <x v="8814"/>
    <x v="2"/>
    <n v="450"/>
  </r>
  <r>
    <x v="8815"/>
    <x v="2"/>
    <n v="150"/>
  </r>
  <r>
    <x v="8816"/>
    <x v="2"/>
    <n v="150"/>
  </r>
  <r>
    <x v="8817"/>
    <x v="2"/>
    <n v="150"/>
  </r>
  <r>
    <x v="8818"/>
    <x v="2"/>
    <n v="225"/>
  </r>
  <r>
    <x v="8819"/>
    <x v="2"/>
    <n v="150"/>
  </r>
  <r>
    <x v="8820"/>
    <x v="2"/>
    <n v="150"/>
  </r>
  <r>
    <x v="8821"/>
    <x v="2"/>
    <n v="800"/>
  </r>
  <r>
    <x v="8822"/>
    <x v="2"/>
    <n v="750"/>
  </r>
  <r>
    <x v="8823"/>
    <x v="2"/>
    <n v="425"/>
  </r>
  <r>
    <x v="8824"/>
    <x v="2"/>
    <n v="475"/>
  </r>
  <r>
    <x v="8825"/>
    <x v="2"/>
    <n v="850"/>
  </r>
  <r>
    <x v="8826"/>
    <x v="2"/>
    <n v="675"/>
  </r>
  <r>
    <x v="8827"/>
    <x v="2"/>
    <n v="900"/>
  </r>
  <r>
    <x v="8828"/>
    <x v="2"/>
    <n v="525"/>
  </r>
  <r>
    <x v="8829"/>
    <x v="2"/>
    <n v="550"/>
  </r>
  <r>
    <x v="8830"/>
    <x v="2"/>
    <n v="250"/>
  </r>
  <r>
    <x v="8831"/>
    <x v="2"/>
    <n v="725"/>
  </r>
  <r>
    <x v="8832"/>
    <x v="2"/>
    <n v="375"/>
  </r>
  <r>
    <x v="8833"/>
    <x v="2"/>
    <n v="800"/>
  </r>
  <r>
    <x v="8834"/>
    <x v="2"/>
    <n v="300"/>
  </r>
  <r>
    <x v="8835"/>
    <x v="2"/>
    <n v="675"/>
  </r>
  <r>
    <x v="8836"/>
    <x v="2"/>
    <n v="975"/>
  </r>
  <r>
    <x v="8837"/>
    <x v="2"/>
    <n v="675"/>
  </r>
  <r>
    <x v="8838"/>
    <x v="2"/>
    <n v="950"/>
  </r>
  <r>
    <x v="8839"/>
    <x v="2"/>
    <n v="600"/>
  </r>
  <r>
    <x v="8840"/>
    <x v="2"/>
    <n v="800"/>
  </r>
  <r>
    <x v="8841"/>
    <x v="2"/>
    <n v="875"/>
  </r>
  <r>
    <x v="8842"/>
    <x v="2"/>
    <n v="675"/>
  </r>
  <r>
    <x v="8843"/>
    <x v="2"/>
    <n v="325"/>
  </r>
  <r>
    <x v="8844"/>
    <x v="2"/>
    <n v="750"/>
  </r>
  <r>
    <x v="8845"/>
    <x v="2"/>
    <n v="800"/>
  </r>
  <r>
    <x v="8846"/>
    <x v="2"/>
    <n v="750"/>
  </r>
  <r>
    <x v="8847"/>
    <x v="2"/>
    <n v="475"/>
  </r>
  <r>
    <x v="8848"/>
    <x v="2"/>
    <n v="750"/>
  </r>
  <r>
    <x v="8849"/>
    <x v="2"/>
    <n v="275"/>
  </r>
  <r>
    <x v="8850"/>
    <x v="2"/>
    <n v="400"/>
  </r>
  <r>
    <x v="8851"/>
    <x v="2"/>
    <n v="525"/>
  </r>
  <r>
    <x v="8852"/>
    <x v="2"/>
    <n v="525"/>
  </r>
  <r>
    <x v="8853"/>
    <x v="2"/>
    <n v="850"/>
  </r>
  <r>
    <x v="8854"/>
    <x v="2"/>
    <n v="500"/>
  </r>
  <r>
    <x v="8855"/>
    <x v="2"/>
    <n v="450"/>
  </r>
  <r>
    <x v="8856"/>
    <x v="2"/>
    <n v="775"/>
  </r>
  <r>
    <x v="8857"/>
    <x v="2"/>
    <n v="525"/>
  </r>
  <r>
    <x v="8858"/>
    <x v="2"/>
    <n v="650"/>
  </r>
  <r>
    <x v="8859"/>
    <x v="2"/>
    <n v="1025"/>
  </r>
  <r>
    <x v="8860"/>
    <x v="2"/>
    <n v="975"/>
  </r>
  <r>
    <x v="8861"/>
    <x v="2"/>
    <n v="1100"/>
  </r>
  <r>
    <x v="8862"/>
    <x v="2"/>
    <n v="775"/>
  </r>
  <r>
    <x v="8863"/>
    <x v="2"/>
    <n v="500"/>
  </r>
  <r>
    <x v="8864"/>
    <x v="2"/>
    <n v="500"/>
  </r>
  <r>
    <x v="8865"/>
    <x v="2"/>
    <n v="750"/>
  </r>
  <r>
    <x v="8866"/>
    <x v="2"/>
    <n v="675"/>
  </r>
  <r>
    <x v="8867"/>
    <x v="2"/>
    <n v="725"/>
  </r>
  <r>
    <x v="8868"/>
    <x v="2"/>
    <n v="400"/>
  </r>
  <r>
    <x v="8869"/>
    <x v="2"/>
    <n v="550"/>
  </r>
  <r>
    <x v="8870"/>
    <x v="2"/>
    <n v="575"/>
  </r>
  <r>
    <x v="8871"/>
    <x v="2"/>
    <n v="550"/>
  </r>
  <r>
    <x v="8872"/>
    <x v="2"/>
    <n v="375"/>
  </r>
  <r>
    <x v="8873"/>
    <x v="2"/>
    <n v="625"/>
  </r>
  <r>
    <x v="8874"/>
    <x v="2"/>
    <n v="1250"/>
  </r>
  <r>
    <x v="8875"/>
    <x v="2"/>
    <n v="1350"/>
  </r>
  <r>
    <x v="8876"/>
    <x v="2"/>
    <n v="550"/>
  </r>
  <r>
    <x v="8877"/>
    <x v="2"/>
    <n v="550"/>
  </r>
  <r>
    <x v="8878"/>
    <x v="2"/>
    <n v="800"/>
  </r>
  <r>
    <x v="8879"/>
    <x v="2"/>
    <n v="1450"/>
  </r>
  <r>
    <x v="8880"/>
    <x v="2"/>
    <n v="975"/>
  </r>
  <r>
    <x v="8881"/>
    <x v="2"/>
    <n v="350"/>
  </r>
  <r>
    <x v="8882"/>
    <x v="2"/>
    <n v="650"/>
  </r>
  <r>
    <x v="8883"/>
    <x v="2"/>
    <n v="400"/>
  </r>
  <r>
    <x v="8884"/>
    <x v="2"/>
    <n v="800"/>
  </r>
  <r>
    <x v="8885"/>
    <x v="2"/>
    <n v="250"/>
  </r>
  <r>
    <x v="8886"/>
    <x v="2"/>
    <n v="300"/>
  </r>
  <r>
    <x v="8887"/>
    <x v="2"/>
    <n v="350"/>
  </r>
  <r>
    <x v="8888"/>
    <x v="2"/>
    <n v="900"/>
  </r>
  <r>
    <x v="8889"/>
    <x v="2"/>
    <n v="450"/>
  </r>
  <r>
    <x v="8890"/>
    <x v="2"/>
    <n v="450"/>
  </r>
  <r>
    <x v="8891"/>
    <x v="2"/>
    <n v="675"/>
  </r>
  <r>
    <x v="8892"/>
    <x v="2"/>
    <n v="800"/>
  </r>
  <r>
    <x v="8893"/>
    <x v="2"/>
    <n v="300"/>
  </r>
  <r>
    <x v="8894"/>
    <x v="2"/>
    <n v="875"/>
  </r>
  <r>
    <x v="8895"/>
    <x v="2"/>
    <n v="150"/>
  </r>
  <r>
    <x v="8896"/>
    <x v="2"/>
    <n v="450"/>
  </r>
  <r>
    <x v="8897"/>
    <x v="2"/>
    <n v="650"/>
  </r>
  <r>
    <x v="8898"/>
    <x v="2"/>
    <n v="275"/>
  </r>
  <r>
    <x v="8899"/>
    <x v="2"/>
    <n v="150"/>
  </r>
  <r>
    <x v="8900"/>
    <x v="2"/>
    <n v="150"/>
  </r>
  <r>
    <x v="8901"/>
    <x v="2"/>
    <n v="150"/>
  </r>
  <r>
    <x v="8902"/>
    <x v="2"/>
    <n v="200"/>
  </r>
  <r>
    <x v="8903"/>
    <x v="2"/>
    <n v="400"/>
  </r>
  <r>
    <x v="8904"/>
    <x v="2"/>
    <n v="450"/>
  </r>
  <r>
    <x v="8905"/>
    <x v="2"/>
    <n v="175"/>
  </r>
  <r>
    <x v="8906"/>
    <x v="2"/>
    <n v="375"/>
  </r>
  <r>
    <x v="8907"/>
    <x v="2"/>
    <n v="400"/>
  </r>
  <r>
    <x v="8908"/>
    <x v="2"/>
    <n v="475"/>
  </r>
  <r>
    <x v="8909"/>
    <x v="2"/>
    <n v="675"/>
  </r>
  <r>
    <x v="8910"/>
    <x v="2"/>
    <n v="700"/>
  </r>
  <r>
    <x v="8911"/>
    <x v="2"/>
    <n v="150"/>
  </r>
  <r>
    <x v="8912"/>
    <x v="2"/>
    <n v="875"/>
  </r>
  <r>
    <x v="8913"/>
    <x v="2"/>
    <n v="475"/>
  </r>
  <r>
    <x v="8914"/>
    <x v="2"/>
    <n v="150"/>
  </r>
  <r>
    <x v="8915"/>
    <x v="2"/>
    <n v="150"/>
  </r>
  <r>
    <x v="8916"/>
    <x v="2"/>
    <n v="150"/>
  </r>
  <r>
    <x v="8917"/>
    <x v="2"/>
    <n v="350"/>
  </r>
  <r>
    <x v="8918"/>
    <x v="2"/>
    <n v="175"/>
  </r>
  <r>
    <x v="8919"/>
    <x v="2"/>
    <n v="275"/>
  </r>
  <r>
    <x v="8920"/>
    <x v="2"/>
    <n v="850"/>
  </r>
  <r>
    <x v="8921"/>
    <x v="2"/>
    <n v="875"/>
  </r>
  <r>
    <x v="8922"/>
    <x v="2"/>
    <n v="150"/>
  </r>
  <r>
    <x v="8923"/>
    <x v="2"/>
    <n v="275"/>
  </r>
  <r>
    <x v="8924"/>
    <x v="2"/>
    <n v="150"/>
  </r>
  <r>
    <x v="8925"/>
    <x v="2"/>
    <n v="150"/>
  </r>
  <r>
    <x v="8926"/>
    <x v="2"/>
    <n v="150"/>
  </r>
  <r>
    <x v="8927"/>
    <x v="2"/>
    <n v="400"/>
  </r>
  <r>
    <x v="8928"/>
    <x v="2"/>
    <n v="600"/>
  </r>
  <r>
    <x v="8929"/>
    <x v="2"/>
    <n v="350"/>
  </r>
  <r>
    <x v="8930"/>
    <x v="2"/>
    <n v="150"/>
  </r>
  <r>
    <x v="8931"/>
    <x v="2"/>
    <n v="350"/>
  </r>
  <r>
    <x v="8932"/>
    <x v="2"/>
    <n v="150"/>
  </r>
  <r>
    <x v="8933"/>
    <x v="2"/>
    <n v="375"/>
  </r>
  <r>
    <x v="8934"/>
    <x v="2"/>
    <n v="550"/>
  </r>
  <r>
    <x v="8935"/>
    <x v="2"/>
    <n v="450"/>
  </r>
  <r>
    <x v="8936"/>
    <x v="2"/>
    <n v="575"/>
  </r>
  <r>
    <x v="8937"/>
    <x v="2"/>
    <n v="475"/>
  </r>
  <r>
    <x v="8938"/>
    <x v="2"/>
    <n v="425"/>
  </r>
  <r>
    <x v="8939"/>
    <x v="2"/>
    <n v="275"/>
  </r>
  <r>
    <x v="8940"/>
    <x v="2"/>
    <n v="225"/>
  </r>
  <r>
    <x v="8941"/>
    <x v="2"/>
    <n v="275"/>
  </r>
  <r>
    <x v="8942"/>
    <x v="2"/>
    <n v="475"/>
  </r>
  <r>
    <x v="8943"/>
    <x v="2"/>
    <n v="250"/>
  </r>
  <r>
    <x v="8944"/>
    <x v="2"/>
    <n v="200"/>
  </r>
  <r>
    <x v="8945"/>
    <x v="2"/>
    <n v="175"/>
  </r>
  <r>
    <x v="8946"/>
    <x v="2"/>
    <n v="225"/>
  </r>
  <r>
    <x v="8947"/>
    <x v="2"/>
    <n v="350"/>
  </r>
  <r>
    <x v="8948"/>
    <x v="2"/>
    <n v="625"/>
  </r>
  <r>
    <x v="8949"/>
    <x v="2"/>
    <n v="225"/>
  </r>
  <r>
    <x v="8950"/>
    <x v="2"/>
    <n v="150"/>
  </r>
  <r>
    <x v="8951"/>
    <x v="2"/>
    <n v="325"/>
  </r>
  <r>
    <x v="8952"/>
    <x v="2"/>
    <n v="275"/>
  </r>
  <r>
    <x v="8953"/>
    <x v="2"/>
    <n v="450"/>
  </r>
  <r>
    <x v="8954"/>
    <x v="2"/>
    <n v="525"/>
  </r>
  <r>
    <x v="8955"/>
    <x v="2"/>
    <n v="325"/>
  </r>
  <r>
    <x v="8956"/>
    <x v="2"/>
    <n v="200"/>
  </r>
  <r>
    <x v="8957"/>
    <x v="2"/>
    <n v="150"/>
  </r>
  <r>
    <x v="8958"/>
    <x v="2"/>
    <n v="150"/>
  </r>
  <r>
    <x v="8959"/>
    <x v="2"/>
    <n v="400"/>
  </r>
  <r>
    <x v="8960"/>
    <x v="2"/>
    <n v="675"/>
  </r>
  <r>
    <x v="8961"/>
    <x v="2"/>
    <n v="275"/>
  </r>
  <r>
    <x v="8962"/>
    <x v="2"/>
    <n v="450"/>
  </r>
  <r>
    <x v="8963"/>
    <x v="2"/>
    <n v="150"/>
  </r>
  <r>
    <x v="8964"/>
    <x v="2"/>
    <n v="150"/>
  </r>
  <r>
    <x v="8965"/>
    <x v="2"/>
    <n v="350"/>
  </r>
  <r>
    <x v="8966"/>
    <x v="2"/>
    <n v="600"/>
  </r>
  <r>
    <x v="8967"/>
    <x v="2"/>
    <n v="350"/>
  </r>
  <r>
    <x v="8968"/>
    <x v="2"/>
    <n v="550"/>
  </r>
  <r>
    <x v="8969"/>
    <x v="2"/>
    <n v="200"/>
  </r>
  <r>
    <x v="8970"/>
    <x v="2"/>
    <n v="550"/>
  </r>
  <r>
    <x v="8971"/>
    <x v="2"/>
    <n v="250"/>
  </r>
  <r>
    <x v="8972"/>
    <x v="2"/>
    <n v="650"/>
  </r>
  <r>
    <x v="8973"/>
    <x v="2"/>
    <n v="725"/>
  </r>
  <r>
    <x v="8974"/>
    <x v="2"/>
    <n v="1225"/>
  </r>
  <r>
    <x v="8975"/>
    <x v="2"/>
    <n v="1100"/>
  </r>
  <r>
    <x v="8976"/>
    <x v="2"/>
    <n v="725"/>
  </r>
  <r>
    <x v="8977"/>
    <x v="2"/>
    <n v="325"/>
  </r>
  <r>
    <x v="8978"/>
    <x v="2"/>
    <n v="400"/>
  </r>
  <r>
    <x v="8979"/>
    <x v="2"/>
    <n v="650"/>
  </r>
  <r>
    <x v="8980"/>
    <x v="2"/>
    <n v="625"/>
  </r>
  <r>
    <x v="8981"/>
    <x v="2"/>
    <n v="425"/>
  </r>
  <r>
    <x v="8982"/>
    <x v="2"/>
    <n v="500"/>
  </r>
  <r>
    <x v="8983"/>
    <x v="2"/>
    <n v="350"/>
  </r>
  <r>
    <x v="8984"/>
    <x v="2"/>
    <n v="800"/>
  </r>
  <r>
    <x v="8985"/>
    <x v="2"/>
    <n v="200"/>
  </r>
  <r>
    <x v="8986"/>
    <x v="2"/>
    <n v="800"/>
  </r>
  <r>
    <x v="8987"/>
    <x v="2"/>
    <n v="475"/>
  </r>
  <r>
    <x v="8988"/>
    <x v="2"/>
    <n v="650"/>
  </r>
  <r>
    <x v="8989"/>
    <x v="2"/>
    <n v="575"/>
  </r>
  <r>
    <x v="8990"/>
    <x v="2"/>
    <n v="925"/>
  </r>
  <r>
    <x v="8991"/>
    <x v="2"/>
    <n v="700"/>
  </r>
  <r>
    <x v="8992"/>
    <x v="2"/>
    <n v="575"/>
  </r>
  <r>
    <x v="8993"/>
    <x v="2"/>
    <n v="550"/>
  </r>
  <r>
    <x v="8994"/>
    <x v="2"/>
    <n v="525"/>
  </r>
  <r>
    <x v="8995"/>
    <x v="2"/>
    <n v="775"/>
  </r>
  <r>
    <x v="8996"/>
    <x v="2"/>
    <n v="675"/>
  </r>
  <r>
    <x v="8997"/>
    <x v="2"/>
    <n v="550"/>
  </r>
  <r>
    <x v="8998"/>
    <x v="2"/>
    <n v="700"/>
  </r>
  <r>
    <x v="8999"/>
    <x v="2"/>
    <n v="650"/>
  </r>
  <r>
    <x v="9000"/>
    <x v="2"/>
    <n v="1025"/>
  </r>
  <r>
    <x v="9001"/>
    <x v="2"/>
    <n v="375"/>
  </r>
  <r>
    <x v="9002"/>
    <x v="2"/>
    <n v="1100"/>
  </r>
  <r>
    <x v="9003"/>
    <x v="2"/>
    <n v="675"/>
  </r>
  <r>
    <x v="9004"/>
    <x v="2"/>
    <n v="800"/>
  </r>
  <r>
    <x v="9005"/>
    <x v="2"/>
    <n v="500"/>
  </r>
  <r>
    <x v="9006"/>
    <x v="2"/>
    <n v="625"/>
  </r>
  <r>
    <x v="9007"/>
    <x v="2"/>
    <n v="500"/>
  </r>
  <r>
    <x v="9008"/>
    <x v="2"/>
    <n v="650"/>
  </r>
  <r>
    <x v="9009"/>
    <x v="2"/>
    <n v="400"/>
  </r>
  <r>
    <x v="9010"/>
    <x v="2"/>
    <n v="1000"/>
  </r>
  <r>
    <x v="9011"/>
    <x v="2"/>
    <n v="275"/>
  </r>
  <r>
    <x v="9012"/>
    <x v="2"/>
    <n v="250"/>
  </r>
  <r>
    <x v="9013"/>
    <x v="2"/>
    <n v="1650"/>
  </r>
  <r>
    <x v="9014"/>
    <x v="2"/>
    <n v="400"/>
  </r>
  <r>
    <x v="9015"/>
    <x v="2"/>
    <n v="675"/>
  </r>
  <r>
    <x v="9016"/>
    <x v="2"/>
    <n v="600"/>
  </r>
  <r>
    <x v="9017"/>
    <x v="2"/>
    <n v="700"/>
  </r>
  <r>
    <x v="9018"/>
    <x v="2"/>
    <n v="800"/>
  </r>
  <r>
    <x v="9019"/>
    <x v="2"/>
    <n v="550"/>
  </r>
  <r>
    <x v="9020"/>
    <x v="2"/>
    <n v="650"/>
  </r>
  <r>
    <x v="9021"/>
    <x v="2"/>
    <n v="475"/>
  </r>
  <r>
    <x v="9022"/>
    <x v="2"/>
    <n v="1050"/>
  </r>
  <r>
    <x v="9023"/>
    <x v="2"/>
    <n v="1150"/>
  </r>
  <r>
    <x v="9024"/>
    <x v="2"/>
    <n v="250"/>
  </r>
  <r>
    <x v="9025"/>
    <x v="2"/>
    <n v="800"/>
  </r>
  <r>
    <x v="9026"/>
    <x v="2"/>
    <n v="650"/>
  </r>
  <r>
    <x v="9027"/>
    <x v="2"/>
    <n v="500"/>
  </r>
  <r>
    <x v="9028"/>
    <x v="2"/>
    <n v="600"/>
  </r>
  <r>
    <x v="9029"/>
    <x v="2"/>
    <n v="850"/>
  </r>
  <r>
    <x v="9030"/>
    <x v="2"/>
    <n v="300"/>
  </r>
  <r>
    <x v="9031"/>
    <x v="2"/>
    <n v="450"/>
  </r>
  <r>
    <x v="9032"/>
    <x v="2"/>
    <n v="700"/>
  </r>
  <r>
    <x v="9033"/>
    <x v="2"/>
    <n v="200"/>
  </r>
  <r>
    <x v="9034"/>
    <x v="2"/>
    <n v="400"/>
  </r>
  <r>
    <x v="9035"/>
    <x v="2"/>
    <n v="275"/>
  </r>
  <r>
    <x v="9036"/>
    <x v="2"/>
    <n v="475"/>
  </r>
  <r>
    <x v="9037"/>
    <x v="2"/>
    <n v="300"/>
  </r>
  <r>
    <x v="9038"/>
    <x v="2"/>
    <n v="375"/>
  </r>
  <r>
    <x v="9039"/>
    <x v="2"/>
    <n v="525"/>
  </r>
  <r>
    <x v="9040"/>
    <x v="2"/>
    <n v="150"/>
  </r>
  <r>
    <x v="9041"/>
    <x v="2"/>
    <n v="550"/>
  </r>
  <r>
    <x v="9042"/>
    <x v="2"/>
    <n v="275"/>
  </r>
  <r>
    <x v="9043"/>
    <x v="2"/>
    <n v="200"/>
  </r>
  <r>
    <x v="9044"/>
    <x v="2"/>
    <n v="400"/>
  </r>
  <r>
    <x v="9045"/>
    <x v="2"/>
    <n v="325"/>
  </r>
  <r>
    <x v="9046"/>
    <x v="2"/>
    <n v="575"/>
  </r>
  <r>
    <x v="9047"/>
    <x v="2"/>
    <n v="350"/>
  </r>
  <r>
    <x v="9048"/>
    <x v="2"/>
    <n v="775"/>
  </r>
  <r>
    <x v="9049"/>
    <x v="2"/>
    <n v="250"/>
  </r>
  <r>
    <x v="9050"/>
    <x v="2"/>
    <n v="150"/>
  </r>
  <r>
    <x v="9051"/>
    <x v="2"/>
    <n v="700"/>
  </r>
  <r>
    <x v="9052"/>
    <x v="2"/>
    <n v="1050"/>
  </r>
  <r>
    <x v="9053"/>
    <x v="2"/>
    <n v="700"/>
  </r>
  <r>
    <x v="9054"/>
    <x v="2"/>
    <n v="150"/>
  </r>
  <r>
    <x v="9055"/>
    <x v="2"/>
    <n v="475"/>
  </r>
  <r>
    <x v="9056"/>
    <x v="2"/>
    <n v="525"/>
  </r>
  <r>
    <x v="9057"/>
    <x v="2"/>
    <n v="425"/>
  </r>
  <r>
    <x v="9058"/>
    <x v="2"/>
    <n v="150"/>
  </r>
  <r>
    <x v="9059"/>
    <x v="2"/>
    <n v="150"/>
  </r>
  <r>
    <x v="9060"/>
    <x v="2"/>
    <n v="150"/>
  </r>
  <r>
    <x v="9061"/>
    <x v="2"/>
    <n v="425"/>
  </r>
  <r>
    <x v="9062"/>
    <x v="2"/>
    <n v="200"/>
  </r>
  <r>
    <x v="9063"/>
    <x v="2"/>
    <n v="150"/>
  </r>
  <r>
    <x v="9064"/>
    <x v="2"/>
    <n v="150"/>
  </r>
  <r>
    <x v="9065"/>
    <x v="2"/>
    <n v="325"/>
  </r>
  <r>
    <x v="9066"/>
    <x v="2"/>
    <n v="200"/>
  </r>
  <r>
    <x v="9067"/>
    <x v="2"/>
    <n v="150"/>
  </r>
  <r>
    <x v="9068"/>
    <x v="2"/>
    <n v="375"/>
  </r>
  <r>
    <x v="9069"/>
    <x v="2"/>
    <n v="825"/>
  </r>
  <r>
    <x v="9070"/>
    <x v="2"/>
    <n v="150"/>
  </r>
  <r>
    <x v="9071"/>
    <x v="2"/>
    <n v="250"/>
  </r>
  <r>
    <x v="9072"/>
    <x v="2"/>
    <n v="550"/>
  </r>
  <r>
    <x v="9073"/>
    <x v="2"/>
    <n v="650"/>
  </r>
  <r>
    <x v="9074"/>
    <x v="2"/>
    <n v="150"/>
  </r>
  <r>
    <x v="9075"/>
    <x v="2"/>
    <n v="225"/>
  </r>
  <r>
    <x v="9076"/>
    <x v="2"/>
    <n v="450"/>
  </r>
  <r>
    <x v="9077"/>
    <x v="2"/>
    <n v="425"/>
  </r>
  <r>
    <x v="9078"/>
    <x v="2"/>
    <n v="150"/>
  </r>
  <r>
    <x v="9079"/>
    <x v="2"/>
    <n v="225"/>
  </r>
  <r>
    <x v="9080"/>
    <x v="2"/>
    <n v="575"/>
  </r>
  <r>
    <x v="9081"/>
    <x v="2"/>
    <n v="950"/>
  </r>
  <r>
    <x v="9082"/>
    <x v="2"/>
    <n v="275"/>
  </r>
  <r>
    <x v="9083"/>
    <x v="2"/>
    <n v="375"/>
  </r>
  <r>
    <x v="9084"/>
    <x v="2"/>
    <n v="300"/>
  </r>
  <r>
    <x v="9085"/>
    <x v="2"/>
    <n v="150"/>
  </r>
  <r>
    <x v="9086"/>
    <x v="2"/>
    <n v="225"/>
  </r>
  <r>
    <x v="9087"/>
    <x v="2"/>
    <n v="225"/>
  </r>
  <r>
    <x v="9088"/>
    <x v="2"/>
    <n v="225"/>
  </r>
  <r>
    <x v="9089"/>
    <x v="2"/>
    <n v="150"/>
  </r>
  <r>
    <x v="9090"/>
    <x v="2"/>
    <n v="850"/>
  </r>
  <r>
    <x v="9091"/>
    <x v="2"/>
    <n v="375"/>
  </r>
  <r>
    <x v="9092"/>
    <x v="2"/>
    <n v="475"/>
  </r>
  <r>
    <x v="9093"/>
    <x v="2"/>
    <n v="575"/>
  </r>
  <r>
    <x v="9094"/>
    <x v="2"/>
    <n v="625"/>
  </r>
  <r>
    <x v="9095"/>
    <x v="2"/>
    <n v="150"/>
  </r>
  <r>
    <x v="9096"/>
    <x v="2"/>
    <n v="175"/>
  </r>
  <r>
    <x v="9097"/>
    <x v="2"/>
    <n v="150"/>
  </r>
  <r>
    <x v="9098"/>
    <x v="2"/>
    <n v="375"/>
  </r>
  <r>
    <x v="9099"/>
    <x v="2"/>
    <n v="325"/>
  </r>
  <r>
    <x v="9100"/>
    <x v="2"/>
    <n v="425"/>
  </r>
  <r>
    <x v="9101"/>
    <x v="2"/>
    <n v="300"/>
  </r>
  <r>
    <x v="9102"/>
    <x v="2"/>
    <n v="325"/>
  </r>
  <r>
    <x v="9103"/>
    <x v="2"/>
    <n v="200"/>
  </r>
  <r>
    <x v="9104"/>
    <x v="2"/>
    <n v="575"/>
  </r>
  <r>
    <x v="9105"/>
    <x v="2"/>
    <n v="700"/>
  </r>
  <r>
    <x v="9106"/>
    <x v="2"/>
    <n v="575"/>
  </r>
  <r>
    <x v="9107"/>
    <x v="2"/>
    <n v="525"/>
  </r>
  <r>
    <x v="9108"/>
    <x v="2"/>
    <n v="350"/>
  </r>
  <r>
    <x v="9109"/>
    <x v="2"/>
    <n v="550"/>
  </r>
  <r>
    <x v="9110"/>
    <x v="2"/>
    <n v="400"/>
  </r>
  <r>
    <x v="9111"/>
    <x v="2"/>
    <n v="900"/>
  </r>
  <r>
    <x v="9112"/>
    <x v="2"/>
    <n v="375"/>
  </r>
  <r>
    <x v="9113"/>
    <x v="2"/>
    <n v="350"/>
  </r>
  <r>
    <x v="9114"/>
    <x v="2"/>
    <n v="475"/>
  </r>
  <r>
    <x v="9115"/>
    <x v="2"/>
    <n v="975"/>
  </r>
  <r>
    <x v="9116"/>
    <x v="2"/>
    <n v="500"/>
  </r>
  <r>
    <x v="9117"/>
    <x v="2"/>
    <n v="850"/>
  </r>
  <r>
    <x v="9118"/>
    <x v="2"/>
    <n v="850"/>
  </r>
  <r>
    <x v="9119"/>
    <x v="2"/>
    <n v="850"/>
  </r>
  <r>
    <x v="9120"/>
    <x v="2"/>
    <n v="700"/>
  </r>
  <r>
    <x v="9121"/>
    <x v="2"/>
    <n v="725"/>
  </r>
  <r>
    <x v="9122"/>
    <x v="2"/>
    <n v="650"/>
  </r>
  <r>
    <x v="9123"/>
    <x v="2"/>
    <n v="675"/>
  </r>
  <r>
    <x v="9124"/>
    <x v="2"/>
    <n v="900"/>
  </r>
  <r>
    <x v="9125"/>
    <x v="2"/>
    <n v="800"/>
  </r>
  <r>
    <x v="9126"/>
    <x v="2"/>
    <n v="500"/>
  </r>
  <r>
    <x v="9127"/>
    <x v="2"/>
    <n v="275"/>
  </r>
  <r>
    <x v="9128"/>
    <x v="2"/>
    <n v="475"/>
  </r>
  <r>
    <x v="9129"/>
    <x v="2"/>
    <n v="250"/>
  </r>
  <r>
    <x v="9130"/>
    <x v="2"/>
    <n v="675"/>
  </r>
  <r>
    <x v="9131"/>
    <x v="2"/>
    <n v="250"/>
  </r>
  <r>
    <x v="9132"/>
    <x v="2"/>
    <n v="275"/>
  </r>
  <r>
    <x v="9133"/>
    <x v="2"/>
    <n v="250"/>
  </r>
  <r>
    <x v="9134"/>
    <x v="2"/>
    <n v="825"/>
  </r>
  <r>
    <x v="9135"/>
    <x v="2"/>
    <n v="525"/>
  </r>
  <r>
    <x v="9136"/>
    <x v="2"/>
    <n v="825"/>
  </r>
  <r>
    <x v="9137"/>
    <x v="2"/>
    <n v="750"/>
  </r>
  <r>
    <x v="9138"/>
    <x v="2"/>
    <n v="550"/>
  </r>
  <r>
    <x v="9139"/>
    <x v="2"/>
    <n v="250"/>
  </r>
  <r>
    <x v="9140"/>
    <x v="2"/>
    <n v="250"/>
  </r>
  <r>
    <x v="9141"/>
    <x v="2"/>
    <n v="275"/>
  </r>
  <r>
    <x v="9142"/>
    <x v="2"/>
    <n v="625"/>
  </r>
  <r>
    <x v="9143"/>
    <x v="2"/>
    <n v="775"/>
  </r>
  <r>
    <x v="9144"/>
    <x v="2"/>
    <n v="275"/>
  </r>
  <r>
    <x v="9145"/>
    <x v="2"/>
    <n v="875"/>
  </r>
  <r>
    <x v="9146"/>
    <x v="2"/>
    <n v="600"/>
  </r>
  <r>
    <x v="9147"/>
    <x v="2"/>
    <n v="850"/>
  </r>
  <r>
    <x v="9148"/>
    <x v="2"/>
    <n v="650"/>
  </r>
  <r>
    <x v="9149"/>
    <x v="2"/>
    <n v="375"/>
  </r>
  <r>
    <x v="9150"/>
    <x v="2"/>
    <n v="275"/>
  </r>
  <r>
    <x v="9151"/>
    <x v="2"/>
    <n v="200"/>
  </r>
  <r>
    <x v="9152"/>
    <x v="2"/>
    <n v="325"/>
  </r>
  <r>
    <x v="9153"/>
    <x v="2"/>
    <n v="400"/>
  </r>
  <r>
    <x v="9154"/>
    <x v="2"/>
    <n v="900"/>
  </r>
  <r>
    <x v="9155"/>
    <x v="2"/>
    <n v="425"/>
  </r>
  <r>
    <x v="9156"/>
    <x v="2"/>
    <n v="225"/>
  </r>
  <r>
    <x v="9157"/>
    <x v="2"/>
    <n v="450"/>
  </r>
  <r>
    <x v="9158"/>
    <x v="2"/>
    <n v="450"/>
  </r>
  <r>
    <x v="9159"/>
    <x v="2"/>
    <n v="300"/>
  </r>
  <r>
    <x v="9160"/>
    <x v="2"/>
    <n v="150"/>
  </r>
  <r>
    <x v="9161"/>
    <x v="2"/>
    <n v="150"/>
  </r>
  <r>
    <x v="9162"/>
    <x v="2"/>
    <n v="300"/>
  </r>
  <r>
    <x v="9163"/>
    <x v="2"/>
    <n v="1025"/>
  </r>
  <r>
    <x v="9164"/>
    <x v="2"/>
    <n v="450"/>
  </r>
  <r>
    <x v="9165"/>
    <x v="2"/>
    <n v="700"/>
  </r>
  <r>
    <x v="9166"/>
    <x v="2"/>
    <n v="375"/>
  </r>
  <r>
    <x v="9167"/>
    <x v="2"/>
    <n v="850"/>
  </r>
  <r>
    <x v="9168"/>
    <x v="2"/>
    <n v="825"/>
  </r>
  <r>
    <x v="9169"/>
    <x v="2"/>
    <n v="150"/>
  </r>
  <r>
    <x v="9170"/>
    <x v="2"/>
    <n v="475"/>
  </r>
  <r>
    <x v="9171"/>
    <x v="2"/>
    <n v="300"/>
  </r>
  <r>
    <x v="9172"/>
    <x v="2"/>
    <n v="200"/>
  </r>
  <r>
    <x v="9173"/>
    <x v="2"/>
    <n v="350"/>
  </r>
  <r>
    <x v="9174"/>
    <x v="2"/>
    <n v="675"/>
  </r>
  <r>
    <x v="9175"/>
    <x v="2"/>
    <n v="925"/>
  </r>
  <r>
    <x v="9176"/>
    <x v="2"/>
    <n v="650"/>
  </r>
  <r>
    <x v="9177"/>
    <x v="2"/>
    <n v="550"/>
  </r>
  <r>
    <x v="9178"/>
    <x v="2"/>
    <n v="825"/>
  </r>
  <r>
    <x v="9179"/>
    <x v="2"/>
    <n v="1125"/>
  </r>
  <r>
    <x v="9180"/>
    <x v="2"/>
    <n v="800"/>
  </r>
  <r>
    <x v="9181"/>
    <x v="2"/>
    <n v="700"/>
  </r>
  <r>
    <x v="9182"/>
    <x v="2"/>
    <n v="1050"/>
  </r>
  <r>
    <x v="9183"/>
    <x v="2"/>
    <n v="400"/>
  </r>
  <r>
    <x v="9184"/>
    <x v="2"/>
    <n v="250"/>
  </r>
  <r>
    <x v="9185"/>
    <x v="2"/>
    <n v="250"/>
  </r>
  <r>
    <x v="9186"/>
    <x v="2"/>
    <n v="250"/>
  </r>
  <r>
    <x v="9187"/>
    <x v="2"/>
    <n v="525"/>
  </r>
  <r>
    <x v="9188"/>
    <x v="2"/>
    <n v="725"/>
  </r>
  <r>
    <x v="9189"/>
    <x v="2"/>
    <n v="750"/>
  </r>
  <r>
    <x v="9190"/>
    <x v="2"/>
    <n v="500"/>
  </r>
  <r>
    <x v="9191"/>
    <x v="2"/>
    <n v="550"/>
  </r>
  <r>
    <x v="9192"/>
    <x v="2"/>
    <n v="325"/>
  </r>
  <r>
    <x v="9193"/>
    <x v="2"/>
    <n v="800"/>
  </r>
  <r>
    <x v="9194"/>
    <x v="2"/>
    <n v="300"/>
  </r>
  <r>
    <x v="9195"/>
    <x v="2"/>
    <n v="925"/>
  </r>
  <r>
    <x v="9196"/>
    <x v="2"/>
    <n v="1125"/>
  </r>
  <r>
    <x v="9197"/>
    <x v="2"/>
    <n v="475"/>
  </r>
  <r>
    <x v="9198"/>
    <x v="2"/>
    <n v="525"/>
  </r>
  <r>
    <x v="9199"/>
    <x v="2"/>
    <n v="900"/>
  </r>
  <r>
    <x v="9200"/>
    <x v="2"/>
    <n v="600"/>
  </r>
  <r>
    <x v="9201"/>
    <x v="2"/>
    <n v="775"/>
  </r>
  <r>
    <x v="9202"/>
    <x v="2"/>
    <n v="850"/>
  </r>
  <r>
    <x v="9203"/>
    <x v="2"/>
    <n v="825"/>
  </r>
  <r>
    <x v="9204"/>
    <x v="2"/>
    <n v="375"/>
  </r>
  <r>
    <x v="9205"/>
    <x v="2"/>
    <n v="800"/>
  </r>
  <r>
    <x v="9206"/>
    <x v="2"/>
    <n v="300"/>
  </r>
  <r>
    <x v="9207"/>
    <x v="2"/>
    <n v="500"/>
  </r>
  <r>
    <x v="9208"/>
    <x v="2"/>
    <n v="725"/>
  </r>
  <r>
    <x v="9209"/>
    <x v="2"/>
    <n v="550"/>
  </r>
  <r>
    <x v="9210"/>
    <x v="2"/>
    <n v="900"/>
  </r>
  <r>
    <x v="9211"/>
    <x v="2"/>
    <n v="900"/>
  </r>
  <r>
    <x v="9212"/>
    <x v="2"/>
    <n v="600"/>
  </r>
  <r>
    <x v="9213"/>
    <x v="2"/>
    <n v="475"/>
  </r>
  <r>
    <x v="9214"/>
    <x v="2"/>
    <n v="650"/>
  </r>
  <r>
    <x v="9215"/>
    <x v="2"/>
    <n v="375"/>
  </r>
  <r>
    <x v="9216"/>
    <x v="2"/>
    <n v="475"/>
  </r>
  <r>
    <x v="9217"/>
    <x v="2"/>
    <n v="250"/>
  </r>
  <r>
    <x v="9218"/>
    <x v="2"/>
    <n v="225"/>
  </r>
  <r>
    <x v="9219"/>
    <x v="2"/>
    <n v="150"/>
  </r>
  <r>
    <x v="9220"/>
    <x v="2"/>
    <n v="250"/>
  </r>
  <r>
    <x v="9221"/>
    <x v="2"/>
    <n v="475"/>
  </r>
  <r>
    <x v="9222"/>
    <x v="2"/>
    <n v="275"/>
  </r>
  <r>
    <x v="9223"/>
    <x v="2"/>
    <n v="200"/>
  </r>
  <r>
    <x v="9224"/>
    <x v="2"/>
    <n v="225"/>
  </r>
  <r>
    <x v="9225"/>
    <x v="2"/>
    <n v="200"/>
  </r>
  <r>
    <x v="9226"/>
    <x v="2"/>
    <n v="150"/>
  </r>
  <r>
    <x v="9227"/>
    <x v="2"/>
    <n v="425"/>
  </r>
  <r>
    <x v="9228"/>
    <x v="2"/>
    <n v="150"/>
  </r>
  <r>
    <x v="9229"/>
    <x v="2"/>
    <n v="325"/>
  </r>
  <r>
    <x v="9230"/>
    <x v="2"/>
    <n v="250"/>
  </r>
  <r>
    <x v="9231"/>
    <x v="2"/>
    <n v="450"/>
  </r>
  <r>
    <x v="9232"/>
    <x v="2"/>
    <n v="275"/>
  </r>
  <r>
    <x v="9233"/>
    <x v="2"/>
    <n v="275"/>
  </r>
  <r>
    <x v="9234"/>
    <x v="2"/>
    <n v="225"/>
  </r>
  <r>
    <x v="9235"/>
    <x v="2"/>
    <n v="150"/>
  </r>
  <r>
    <x v="9236"/>
    <x v="2"/>
    <n v="675"/>
  </r>
  <r>
    <x v="9237"/>
    <x v="2"/>
    <n v="375"/>
  </r>
  <r>
    <x v="9238"/>
    <x v="2"/>
    <n v="250"/>
  </r>
  <r>
    <x v="9239"/>
    <x v="2"/>
    <n v="350"/>
  </r>
  <r>
    <x v="9240"/>
    <x v="2"/>
    <n v="400"/>
  </r>
  <r>
    <x v="9241"/>
    <x v="2"/>
    <n v="550"/>
  </r>
  <r>
    <x v="9242"/>
    <x v="2"/>
    <n v="150"/>
  </r>
  <r>
    <x v="9243"/>
    <x v="2"/>
    <n v="400"/>
  </r>
  <r>
    <x v="9244"/>
    <x v="2"/>
    <n v="400"/>
  </r>
  <r>
    <x v="9245"/>
    <x v="2"/>
    <n v="450"/>
  </r>
  <r>
    <x v="9246"/>
    <x v="2"/>
    <n v="475"/>
  </r>
  <r>
    <x v="9247"/>
    <x v="2"/>
    <n v="150"/>
  </r>
  <r>
    <x v="9248"/>
    <x v="2"/>
    <n v="400"/>
  </r>
  <r>
    <x v="9249"/>
    <x v="2"/>
    <n v="375"/>
  </r>
  <r>
    <x v="9250"/>
    <x v="2"/>
    <n v="275"/>
  </r>
  <r>
    <x v="9251"/>
    <x v="2"/>
    <n v="775"/>
  </r>
  <r>
    <x v="9252"/>
    <x v="2"/>
    <n v="150"/>
  </r>
  <r>
    <x v="9253"/>
    <x v="2"/>
    <n v="900"/>
  </r>
  <r>
    <x v="9254"/>
    <x v="2"/>
    <n v="300"/>
  </r>
  <r>
    <x v="9255"/>
    <x v="2"/>
    <n v="200"/>
  </r>
  <r>
    <x v="9256"/>
    <x v="2"/>
    <n v="150"/>
  </r>
  <r>
    <x v="9257"/>
    <x v="2"/>
    <n v="200"/>
  </r>
  <r>
    <x v="9258"/>
    <x v="2"/>
    <n v="200"/>
  </r>
  <r>
    <x v="9259"/>
    <x v="2"/>
    <n v="150"/>
  </r>
  <r>
    <x v="9260"/>
    <x v="2"/>
    <n v="175"/>
  </r>
  <r>
    <x v="9261"/>
    <x v="2"/>
    <n v="200"/>
  </r>
  <r>
    <x v="9262"/>
    <x v="2"/>
    <n v="250"/>
  </r>
  <r>
    <x v="9263"/>
    <x v="2"/>
    <n v="475"/>
  </r>
  <r>
    <x v="9264"/>
    <x v="2"/>
    <n v="275"/>
  </r>
  <r>
    <x v="9265"/>
    <x v="2"/>
    <n v="150"/>
  </r>
  <r>
    <x v="9266"/>
    <x v="2"/>
    <n v="200"/>
  </r>
  <r>
    <x v="9267"/>
    <x v="2"/>
    <n v="325"/>
  </r>
  <r>
    <x v="9268"/>
    <x v="2"/>
    <n v="275"/>
  </r>
  <r>
    <x v="9269"/>
    <x v="2"/>
    <n v="625"/>
  </r>
  <r>
    <x v="9270"/>
    <x v="2"/>
    <n v="375"/>
  </r>
  <r>
    <x v="9271"/>
    <x v="2"/>
    <n v="950"/>
  </r>
  <r>
    <x v="9272"/>
    <x v="2"/>
    <n v="300"/>
  </r>
  <r>
    <x v="9273"/>
    <x v="2"/>
    <n v="300"/>
  </r>
  <r>
    <x v="9274"/>
    <x v="2"/>
    <n v="500"/>
  </r>
  <r>
    <x v="9275"/>
    <x v="2"/>
    <n v="225"/>
  </r>
  <r>
    <x v="9276"/>
    <x v="2"/>
    <n v="500"/>
  </r>
  <r>
    <x v="9277"/>
    <x v="2"/>
    <n v="150"/>
  </r>
  <r>
    <x v="9278"/>
    <x v="2"/>
    <n v="175"/>
  </r>
  <r>
    <x v="9279"/>
    <x v="2"/>
    <n v="375"/>
  </r>
  <r>
    <x v="9280"/>
    <x v="2"/>
    <n v="400"/>
  </r>
  <r>
    <x v="9281"/>
    <x v="2"/>
    <n v="375"/>
  </r>
  <r>
    <x v="9282"/>
    <x v="2"/>
    <n v="900"/>
  </r>
  <r>
    <x v="9283"/>
    <x v="2"/>
    <n v="400"/>
  </r>
  <r>
    <x v="9284"/>
    <x v="2"/>
    <n v="725"/>
  </r>
  <r>
    <x v="9285"/>
    <x v="2"/>
    <n v="675"/>
  </r>
  <r>
    <x v="9286"/>
    <x v="2"/>
    <n v="650"/>
  </r>
  <r>
    <x v="9287"/>
    <x v="2"/>
    <n v="575"/>
  </r>
  <r>
    <x v="9288"/>
    <x v="2"/>
    <n v="975"/>
  </r>
  <r>
    <x v="9289"/>
    <x v="2"/>
    <n v="400"/>
  </r>
  <r>
    <x v="9290"/>
    <x v="2"/>
    <n v="250"/>
  </r>
  <r>
    <x v="9291"/>
    <x v="2"/>
    <n v="575"/>
  </r>
  <r>
    <x v="9292"/>
    <x v="2"/>
    <n v="900"/>
  </r>
  <r>
    <x v="9293"/>
    <x v="2"/>
    <n v="625"/>
  </r>
  <r>
    <x v="9294"/>
    <x v="2"/>
    <n v="550"/>
  </r>
  <r>
    <x v="9295"/>
    <x v="2"/>
    <n v="550"/>
  </r>
  <r>
    <x v="9296"/>
    <x v="2"/>
    <n v="550"/>
  </r>
  <r>
    <x v="9297"/>
    <x v="2"/>
    <n v="550"/>
  </r>
  <r>
    <x v="9298"/>
    <x v="2"/>
    <n v="575"/>
  </r>
  <r>
    <x v="9299"/>
    <x v="2"/>
    <n v="250"/>
  </r>
  <r>
    <x v="9300"/>
    <x v="2"/>
    <n v="525"/>
  </r>
  <r>
    <x v="9301"/>
    <x v="2"/>
    <n v="475"/>
  </r>
  <r>
    <x v="9302"/>
    <x v="2"/>
    <n v="375"/>
  </r>
  <r>
    <x v="9303"/>
    <x v="2"/>
    <n v="675"/>
  </r>
  <r>
    <x v="9304"/>
    <x v="2"/>
    <n v="575"/>
  </r>
  <r>
    <x v="9305"/>
    <x v="2"/>
    <n v="650"/>
  </r>
  <r>
    <x v="9306"/>
    <x v="2"/>
    <n v="925"/>
  </r>
  <r>
    <x v="9307"/>
    <x v="2"/>
    <n v="475"/>
  </r>
  <r>
    <x v="9308"/>
    <x v="2"/>
    <n v="700"/>
  </r>
  <r>
    <x v="9309"/>
    <x v="2"/>
    <n v="550"/>
  </r>
  <r>
    <x v="9310"/>
    <x v="2"/>
    <n v="500"/>
  </r>
  <r>
    <x v="9311"/>
    <x v="2"/>
    <n v="600"/>
  </r>
  <r>
    <x v="9312"/>
    <x v="2"/>
    <n v="1025"/>
  </r>
  <r>
    <x v="9313"/>
    <x v="2"/>
    <n v="800"/>
  </r>
  <r>
    <x v="9314"/>
    <x v="2"/>
    <n v="375"/>
  </r>
  <r>
    <x v="9315"/>
    <x v="2"/>
    <n v="575"/>
  </r>
  <r>
    <x v="9316"/>
    <x v="2"/>
    <n v="500"/>
  </r>
  <r>
    <x v="9317"/>
    <x v="2"/>
    <n v="525"/>
  </r>
  <r>
    <x v="9318"/>
    <x v="2"/>
    <n v="250"/>
  </r>
  <r>
    <x v="9319"/>
    <x v="2"/>
    <n v="400"/>
  </r>
  <r>
    <x v="9320"/>
    <x v="2"/>
    <n v="725"/>
  </r>
  <r>
    <x v="9321"/>
    <x v="2"/>
    <n v="800"/>
  </r>
  <r>
    <x v="9322"/>
    <x v="2"/>
    <n v="900"/>
  </r>
  <r>
    <x v="9323"/>
    <x v="2"/>
    <n v="700"/>
  </r>
  <r>
    <x v="9324"/>
    <x v="2"/>
    <n v="675"/>
  </r>
  <r>
    <x v="9325"/>
    <x v="2"/>
    <n v="750"/>
  </r>
  <r>
    <x v="9326"/>
    <x v="2"/>
    <n v="175"/>
  </r>
  <r>
    <x v="9327"/>
    <x v="2"/>
    <n v="275"/>
  </r>
  <r>
    <x v="9328"/>
    <x v="2"/>
    <n v="950"/>
  </r>
  <r>
    <x v="9329"/>
    <x v="2"/>
    <n v="1200"/>
  </r>
  <r>
    <x v="9330"/>
    <x v="2"/>
    <n v="475"/>
  </r>
  <r>
    <x v="9331"/>
    <x v="2"/>
    <n v="550"/>
  </r>
  <r>
    <x v="9332"/>
    <x v="2"/>
    <n v="325"/>
  </r>
  <r>
    <x v="9333"/>
    <x v="2"/>
    <n v="250"/>
  </r>
  <r>
    <x v="9334"/>
    <x v="2"/>
    <n v="250"/>
  </r>
  <r>
    <x v="9335"/>
    <x v="2"/>
    <n v="525"/>
  </r>
  <r>
    <x v="9336"/>
    <x v="2"/>
    <n v="425"/>
  </r>
  <r>
    <x v="9337"/>
    <x v="2"/>
    <n v="425"/>
  </r>
  <r>
    <x v="9338"/>
    <x v="2"/>
    <n v="625"/>
  </r>
  <r>
    <x v="9339"/>
    <x v="2"/>
    <n v="800"/>
  </r>
  <r>
    <x v="9340"/>
    <x v="2"/>
    <n v="475"/>
  </r>
  <r>
    <x v="9341"/>
    <x v="2"/>
    <n v="375"/>
  </r>
  <r>
    <x v="9342"/>
    <x v="2"/>
    <n v="350"/>
  </r>
  <r>
    <x v="9343"/>
    <x v="2"/>
    <n v="200"/>
  </r>
  <r>
    <x v="9344"/>
    <x v="2"/>
    <n v="150"/>
  </r>
  <r>
    <x v="9345"/>
    <x v="2"/>
    <n v="450"/>
  </r>
  <r>
    <x v="9346"/>
    <x v="2"/>
    <n v="675"/>
  </r>
  <r>
    <x v="9347"/>
    <x v="2"/>
    <n v="400"/>
  </r>
  <r>
    <x v="9348"/>
    <x v="2"/>
    <n v="150"/>
  </r>
  <r>
    <x v="9349"/>
    <x v="2"/>
    <n v="300"/>
  </r>
  <r>
    <x v="9350"/>
    <x v="2"/>
    <n v="150"/>
  </r>
  <r>
    <x v="9351"/>
    <x v="2"/>
    <n v="150"/>
  </r>
  <r>
    <x v="9352"/>
    <x v="2"/>
    <n v="150"/>
  </r>
  <r>
    <x v="9353"/>
    <x v="2"/>
    <n v="150"/>
  </r>
  <r>
    <x v="9354"/>
    <x v="2"/>
    <n v="275"/>
  </r>
  <r>
    <x v="9355"/>
    <x v="2"/>
    <n v="325"/>
  </r>
  <r>
    <x v="9356"/>
    <x v="2"/>
    <n v="1050"/>
  </r>
  <r>
    <x v="9357"/>
    <x v="2"/>
    <n v="325"/>
  </r>
  <r>
    <x v="9358"/>
    <x v="2"/>
    <n v="400"/>
  </r>
  <r>
    <x v="9359"/>
    <x v="2"/>
    <n v="150"/>
  </r>
  <r>
    <x v="9360"/>
    <x v="2"/>
    <n v="150"/>
  </r>
  <r>
    <x v="9361"/>
    <x v="2"/>
    <n v="150"/>
  </r>
  <r>
    <x v="9362"/>
    <x v="2"/>
    <n v="150"/>
  </r>
  <r>
    <x v="9363"/>
    <x v="2"/>
    <n v="1175"/>
  </r>
  <r>
    <x v="9364"/>
    <x v="2"/>
    <n v="800"/>
  </r>
  <r>
    <x v="9365"/>
    <x v="2"/>
    <n v="375"/>
  </r>
  <r>
    <x v="9366"/>
    <x v="2"/>
    <n v="450"/>
  </r>
  <r>
    <x v="9367"/>
    <x v="2"/>
    <n v="825"/>
  </r>
  <r>
    <x v="9368"/>
    <x v="2"/>
    <n v="150"/>
  </r>
  <r>
    <x v="9369"/>
    <x v="2"/>
    <n v="300"/>
  </r>
  <r>
    <x v="9370"/>
    <x v="2"/>
    <n v="275"/>
  </r>
  <r>
    <x v="9371"/>
    <x v="2"/>
    <n v="300"/>
  </r>
  <r>
    <x v="9372"/>
    <x v="2"/>
    <n v="150"/>
  </r>
  <r>
    <x v="9373"/>
    <x v="2"/>
    <n v="150"/>
  </r>
  <r>
    <x v="9374"/>
    <x v="2"/>
    <n v="150"/>
  </r>
  <r>
    <x v="9375"/>
    <x v="2"/>
    <n v="450"/>
  </r>
  <r>
    <x v="9376"/>
    <x v="2"/>
    <n v="150"/>
  </r>
  <r>
    <x v="9377"/>
    <x v="2"/>
    <n v="150"/>
  </r>
  <r>
    <x v="9378"/>
    <x v="2"/>
    <n v="150"/>
  </r>
  <r>
    <x v="9379"/>
    <x v="2"/>
    <n v="150"/>
  </r>
  <r>
    <x v="9380"/>
    <x v="2"/>
    <n v="150"/>
  </r>
  <r>
    <x v="9381"/>
    <x v="2"/>
    <n v="475"/>
  </r>
  <r>
    <x v="9382"/>
    <x v="2"/>
    <n v="225"/>
  </r>
  <r>
    <x v="9383"/>
    <x v="2"/>
    <n v="375"/>
  </r>
  <r>
    <x v="9384"/>
    <x v="2"/>
    <n v="475"/>
  </r>
  <r>
    <x v="9385"/>
    <x v="2"/>
    <n v="325"/>
  </r>
  <r>
    <x v="9386"/>
    <x v="2"/>
    <n v="300"/>
  </r>
  <r>
    <x v="9387"/>
    <x v="2"/>
    <n v="150"/>
  </r>
  <r>
    <x v="9388"/>
    <x v="2"/>
    <n v="300"/>
  </r>
  <r>
    <x v="9389"/>
    <x v="2"/>
    <n v="150"/>
  </r>
  <r>
    <x v="9390"/>
    <x v="2"/>
    <n v="625"/>
  </r>
  <r>
    <x v="9391"/>
    <x v="2"/>
    <n v="575"/>
  </r>
  <r>
    <x v="9392"/>
    <x v="2"/>
    <n v="275"/>
  </r>
  <r>
    <x v="9393"/>
    <x v="2"/>
    <n v="700"/>
  </r>
  <r>
    <x v="9394"/>
    <x v="2"/>
    <n v="200"/>
  </r>
  <r>
    <x v="9395"/>
    <x v="2"/>
    <n v="250"/>
  </r>
  <r>
    <x v="9396"/>
    <x v="2"/>
    <n v="275"/>
  </r>
  <r>
    <x v="9397"/>
    <x v="2"/>
    <n v="150"/>
  </r>
  <r>
    <x v="9398"/>
    <x v="2"/>
    <n v="150"/>
  </r>
  <r>
    <x v="9399"/>
    <x v="2"/>
    <n v="475"/>
  </r>
  <r>
    <x v="9400"/>
    <x v="2"/>
    <n v="250"/>
  </r>
  <r>
    <x v="9401"/>
    <x v="2"/>
    <n v="150"/>
  </r>
  <r>
    <x v="9402"/>
    <x v="2"/>
    <n v="275"/>
  </r>
  <r>
    <x v="9403"/>
    <x v="2"/>
    <n v="325"/>
  </r>
  <r>
    <x v="9404"/>
    <x v="2"/>
    <n v="400"/>
  </r>
  <r>
    <x v="9405"/>
    <x v="2"/>
    <n v="150"/>
  </r>
  <r>
    <x v="9406"/>
    <x v="2"/>
    <n v="325"/>
  </r>
  <r>
    <x v="9407"/>
    <x v="2"/>
    <n v="175"/>
  </r>
  <r>
    <x v="9408"/>
    <x v="2"/>
    <n v="200"/>
  </r>
  <r>
    <x v="9409"/>
    <x v="2"/>
    <n v="250"/>
  </r>
  <r>
    <x v="9410"/>
    <x v="2"/>
    <n v="150"/>
  </r>
  <r>
    <x v="9411"/>
    <x v="2"/>
    <n v="350"/>
  </r>
  <r>
    <x v="9412"/>
    <x v="2"/>
    <n v="400"/>
  </r>
  <r>
    <x v="9413"/>
    <x v="2"/>
    <n v="350"/>
  </r>
  <r>
    <x v="9414"/>
    <x v="2"/>
    <n v="150"/>
  </r>
  <r>
    <x v="9415"/>
    <x v="2"/>
    <n v="625"/>
  </r>
  <r>
    <x v="9416"/>
    <x v="2"/>
    <n v="475"/>
  </r>
  <r>
    <x v="9417"/>
    <x v="2"/>
    <n v="225"/>
  </r>
  <r>
    <x v="9418"/>
    <x v="2"/>
    <n v="650"/>
  </r>
  <r>
    <x v="9419"/>
    <x v="2"/>
    <n v="750"/>
  </r>
  <r>
    <x v="9420"/>
    <x v="2"/>
    <n v="450"/>
  </r>
  <r>
    <x v="9421"/>
    <x v="2"/>
    <n v="350"/>
  </r>
  <r>
    <x v="9422"/>
    <x v="2"/>
    <n v="400"/>
  </r>
  <r>
    <x v="9423"/>
    <x v="2"/>
    <n v="150"/>
  </r>
  <r>
    <x v="9424"/>
    <x v="2"/>
    <n v="375"/>
  </r>
  <r>
    <x v="9425"/>
    <x v="2"/>
    <n v="175"/>
  </r>
  <r>
    <x v="9426"/>
    <x v="2"/>
    <n v="200"/>
  </r>
  <r>
    <x v="9427"/>
    <x v="2"/>
    <n v="425"/>
  </r>
  <r>
    <x v="9428"/>
    <x v="2"/>
    <n v="500"/>
  </r>
  <r>
    <x v="9429"/>
    <x v="2"/>
    <n v="175"/>
  </r>
  <r>
    <x v="9430"/>
    <x v="2"/>
    <n v="450"/>
  </r>
  <r>
    <x v="9431"/>
    <x v="2"/>
    <n v="500"/>
  </r>
  <r>
    <x v="9432"/>
    <x v="2"/>
    <n v="675"/>
  </r>
  <r>
    <x v="9433"/>
    <x v="2"/>
    <n v="650"/>
  </r>
  <r>
    <x v="9434"/>
    <x v="2"/>
    <n v="775"/>
  </r>
  <r>
    <x v="9435"/>
    <x v="2"/>
    <n v="675"/>
  </r>
  <r>
    <x v="9436"/>
    <x v="2"/>
    <n v="800"/>
  </r>
  <r>
    <x v="9437"/>
    <x v="2"/>
    <n v="250"/>
  </r>
  <r>
    <x v="9438"/>
    <x v="2"/>
    <n v="250"/>
  </r>
  <r>
    <x v="9439"/>
    <x v="2"/>
    <n v="350"/>
  </r>
  <r>
    <x v="9440"/>
    <x v="2"/>
    <n v="400"/>
  </r>
  <r>
    <x v="9441"/>
    <x v="2"/>
    <n v="325"/>
  </r>
  <r>
    <x v="9442"/>
    <x v="2"/>
    <n v="550"/>
  </r>
  <r>
    <x v="9443"/>
    <x v="2"/>
    <n v="250"/>
  </r>
  <r>
    <x v="9444"/>
    <x v="2"/>
    <n v="250"/>
  </r>
  <r>
    <x v="9445"/>
    <x v="2"/>
    <n v="900"/>
  </r>
  <r>
    <x v="9446"/>
    <x v="2"/>
    <n v="1125"/>
  </r>
  <r>
    <x v="9447"/>
    <x v="2"/>
    <n v="550"/>
  </r>
  <r>
    <x v="9448"/>
    <x v="2"/>
    <n v="975"/>
  </r>
  <r>
    <x v="9449"/>
    <x v="2"/>
    <n v="1125"/>
  </r>
  <r>
    <x v="9450"/>
    <x v="2"/>
    <n v="250"/>
  </r>
  <r>
    <x v="9451"/>
    <x v="2"/>
    <n v="625"/>
  </r>
  <r>
    <x v="9452"/>
    <x v="2"/>
    <n v="425"/>
  </r>
  <r>
    <x v="9453"/>
    <x v="2"/>
    <n v="800"/>
  </r>
  <r>
    <x v="9454"/>
    <x v="2"/>
    <n v="250"/>
  </r>
  <r>
    <x v="9455"/>
    <x v="2"/>
    <n v="250"/>
  </r>
  <r>
    <x v="9456"/>
    <x v="2"/>
    <n v="975"/>
  </r>
  <r>
    <x v="9457"/>
    <x v="2"/>
    <n v="325"/>
  </r>
  <r>
    <x v="9458"/>
    <x v="2"/>
    <n v="675"/>
  </r>
  <r>
    <x v="9459"/>
    <x v="2"/>
    <n v="475"/>
  </r>
  <r>
    <x v="9460"/>
    <x v="2"/>
    <n v="425"/>
  </r>
  <r>
    <x v="9461"/>
    <x v="2"/>
    <n v="475"/>
  </r>
  <r>
    <x v="9462"/>
    <x v="2"/>
    <n v="400"/>
  </r>
  <r>
    <x v="9463"/>
    <x v="2"/>
    <n v="575"/>
  </r>
  <r>
    <x v="9464"/>
    <x v="2"/>
    <n v="325"/>
  </r>
  <r>
    <x v="9465"/>
    <x v="2"/>
    <n v="375"/>
  </r>
  <r>
    <x v="9466"/>
    <x v="2"/>
    <n v="700"/>
  </r>
  <r>
    <x v="9467"/>
    <x v="2"/>
    <n v="925"/>
  </r>
  <r>
    <x v="9468"/>
    <x v="2"/>
    <n v="450"/>
  </r>
  <r>
    <x v="9469"/>
    <x v="2"/>
    <n v="775"/>
  </r>
  <r>
    <x v="9470"/>
    <x v="2"/>
    <n v="575"/>
  </r>
  <r>
    <x v="9471"/>
    <x v="2"/>
    <n v="625"/>
  </r>
  <r>
    <x v="9472"/>
    <x v="2"/>
    <n v="925"/>
  </r>
  <r>
    <x v="9473"/>
    <x v="2"/>
    <n v="875"/>
  </r>
  <r>
    <x v="9474"/>
    <x v="2"/>
    <n v="525"/>
  </r>
  <r>
    <x v="9475"/>
    <x v="2"/>
    <n v="375"/>
  </r>
  <r>
    <x v="9476"/>
    <x v="2"/>
    <n v="375"/>
  </r>
  <r>
    <x v="9477"/>
    <x v="2"/>
    <n v="825"/>
  </r>
  <r>
    <x v="9478"/>
    <x v="2"/>
    <n v="750"/>
  </r>
  <r>
    <x v="9479"/>
    <x v="2"/>
    <n v="1050"/>
  </r>
  <r>
    <x v="9480"/>
    <x v="2"/>
    <n v="625"/>
  </r>
  <r>
    <x v="9481"/>
    <x v="2"/>
    <n v="675"/>
  </r>
  <r>
    <x v="9482"/>
    <x v="2"/>
    <n v="550"/>
  </r>
  <r>
    <x v="9483"/>
    <x v="2"/>
    <n v="625"/>
  </r>
  <r>
    <x v="9484"/>
    <x v="2"/>
    <n v="925"/>
  </r>
  <r>
    <x v="9485"/>
    <x v="2"/>
    <n v="625"/>
  </r>
  <r>
    <x v="9486"/>
    <x v="2"/>
    <n v="250"/>
  </r>
  <r>
    <x v="9487"/>
    <x v="2"/>
    <n v="500"/>
  </r>
  <r>
    <x v="9488"/>
    <x v="2"/>
    <n v="550"/>
  </r>
  <r>
    <x v="9489"/>
    <x v="2"/>
    <n v="875"/>
  </r>
  <r>
    <x v="9490"/>
    <x v="2"/>
    <n v="250"/>
  </r>
  <r>
    <x v="9491"/>
    <x v="2"/>
    <n v="400"/>
  </r>
  <r>
    <x v="9492"/>
    <x v="2"/>
    <n v="725"/>
  </r>
  <r>
    <x v="9493"/>
    <x v="2"/>
    <n v="550"/>
  </r>
  <r>
    <x v="9494"/>
    <x v="2"/>
    <n v="525"/>
  </r>
  <r>
    <x v="9495"/>
    <x v="2"/>
    <n v="675"/>
  </r>
  <r>
    <x v="9496"/>
    <x v="2"/>
    <n v="650"/>
  </r>
  <r>
    <x v="9497"/>
    <x v="2"/>
    <n v="850"/>
  </r>
  <r>
    <x v="9498"/>
    <x v="2"/>
    <n v="975"/>
  </r>
  <r>
    <x v="9499"/>
    <x v="2"/>
    <n v="500"/>
  </r>
  <r>
    <x v="9500"/>
    <x v="2"/>
    <n v="800"/>
  </r>
  <r>
    <x v="9501"/>
    <x v="2"/>
    <n v="900"/>
  </r>
  <r>
    <x v="9502"/>
    <x v="2"/>
    <n v="725"/>
  </r>
  <r>
    <x v="9503"/>
    <x v="2"/>
    <n v="600"/>
  </r>
  <r>
    <x v="9504"/>
    <x v="2"/>
    <n v="375"/>
  </r>
  <r>
    <x v="9505"/>
    <x v="2"/>
    <n v="200"/>
  </r>
  <r>
    <x v="9506"/>
    <x v="2"/>
    <n v="425"/>
  </r>
  <r>
    <x v="9507"/>
    <x v="2"/>
    <n v="550"/>
  </r>
  <r>
    <x v="9508"/>
    <x v="2"/>
    <n v="150"/>
  </r>
  <r>
    <x v="9509"/>
    <x v="2"/>
    <n v="275"/>
  </r>
  <r>
    <x v="9510"/>
    <x v="2"/>
    <n v="225"/>
  </r>
  <r>
    <x v="9511"/>
    <x v="2"/>
    <n v="550"/>
  </r>
  <r>
    <x v="9512"/>
    <x v="2"/>
    <n v="150"/>
  </r>
  <r>
    <x v="9513"/>
    <x v="2"/>
    <n v="475"/>
  </r>
  <r>
    <x v="9514"/>
    <x v="2"/>
    <n v="275"/>
  </r>
  <r>
    <x v="9515"/>
    <x v="2"/>
    <n v="175"/>
  </r>
  <r>
    <x v="9516"/>
    <x v="2"/>
    <n v="150"/>
  </r>
  <r>
    <x v="9517"/>
    <x v="2"/>
    <n v="325"/>
  </r>
  <r>
    <x v="9518"/>
    <x v="2"/>
    <n v="400"/>
  </r>
  <r>
    <x v="9519"/>
    <x v="2"/>
    <n v="200"/>
  </r>
  <r>
    <x v="9520"/>
    <x v="2"/>
    <n v="150"/>
  </r>
  <r>
    <x v="9521"/>
    <x v="2"/>
    <n v="225"/>
  </r>
  <r>
    <x v="9522"/>
    <x v="2"/>
    <n v="200"/>
  </r>
  <r>
    <x v="9523"/>
    <x v="2"/>
    <n v="225"/>
  </r>
  <r>
    <x v="9524"/>
    <x v="2"/>
    <n v="200"/>
  </r>
  <r>
    <x v="9525"/>
    <x v="2"/>
    <n v="200"/>
  </r>
  <r>
    <x v="9526"/>
    <x v="2"/>
    <n v="650"/>
  </r>
  <r>
    <x v="9527"/>
    <x v="2"/>
    <n v="150"/>
  </r>
  <r>
    <x v="9528"/>
    <x v="2"/>
    <n v="150"/>
  </r>
  <r>
    <x v="9529"/>
    <x v="2"/>
    <n v="600"/>
  </r>
  <r>
    <x v="9530"/>
    <x v="2"/>
    <n v="250"/>
  </r>
  <r>
    <x v="9531"/>
    <x v="2"/>
    <n v="150"/>
  </r>
  <r>
    <x v="9532"/>
    <x v="2"/>
    <n v="250"/>
  </r>
  <r>
    <x v="9533"/>
    <x v="2"/>
    <n v="150"/>
  </r>
  <r>
    <x v="9534"/>
    <x v="2"/>
    <n v="200"/>
  </r>
  <r>
    <x v="9535"/>
    <x v="2"/>
    <n v="150"/>
  </r>
  <r>
    <x v="9536"/>
    <x v="2"/>
    <n v="50"/>
  </r>
  <r>
    <x v="9537"/>
    <x v="2"/>
    <n v="0"/>
  </r>
  <r>
    <x v="9538"/>
    <x v="2"/>
    <n v="300"/>
  </r>
  <r>
    <x v="9539"/>
    <x v="2"/>
    <n v="150"/>
  </r>
  <r>
    <x v="9540"/>
    <x v="2"/>
    <n v="150"/>
  </r>
  <r>
    <x v="9541"/>
    <x v="2"/>
    <n v="150"/>
  </r>
  <r>
    <x v="9542"/>
    <x v="2"/>
    <n v="350"/>
  </r>
  <r>
    <x v="9543"/>
    <x v="2"/>
    <n v="450"/>
  </r>
  <r>
    <x v="9544"/>
    <x v="2"/>
    <n v="150"/>
  </r>
  <r>
    <x v="9545"/>
    <x v="2"/>
    <n v="150"/>
  </r>
  <r>
    <x v="9546"/>
    <x v="2"/>
    <n v="150"/>
  </r>
  <r>
    <x v="9547"/>
    <x v="2"/>
    <n v="150"/>
  </r>
  <r>
    <x v="9548"/>
    <x v="2"/>
    <n v="150"/>
  </r>
  <r>
    <x v="9549"/>
    <x v="2"/>
    <n v="150"/>
  </r>
  <r>
    <x v="9550"/>
    <x v="2"/>
    <n v="725"/>
  </r>
  <r>
    <x v="9551"/>
    <x v="2"/>
    <n v="325"/>
  </r>
  <r>
    <x v="9552"/>
    <x v="2"/>
    <n v="400"/>
  </r>
  <r>
    <x v="9553"/>
    <x v="2"/>
    <n v="225"/>
  </r>
  <r>
    <x v="9554"/>
    <x v="2"/>
    <n v="300"/>
  </r>
  <r>
    <x v="9555"/>
    <x v="2"/>
    <n v="425"/>
  </r>
  <r>
    <x v="9556"/>
    <x v="2"/>
    <n v="500"/>
  </r>
  <r>
    <x v="9557"/>
    <x v="2"/>
    <n v="625"/>
  </r>
  <r>
    <x v="9558"/>
    <x v="2"/>
    <n v="600"/>
  </r>
  <r>
    <x v="9559"/>
    <x v="2"/>
    <n v="500"/>
  </r>
  <r>
    <x v="9560"/>
    <x v="2"/>
    <n v="150"/>
  </r>
  <r>
    <x v="9561"/>
    <x v="2"/>
    <n v="150"/>
  </r>
  <r>
    <x v="9562"/>
    <x v="2"/>
    <n v="450"/>
  </r>
  <r>
    <x v="9563"/>
    <x v="2"/>
    <n v="200"/>
  </r>
  <r>
    <x v="9564"/>
    <x v="2"/>
    <n v="275"/>
  </r>
  <r>
    <x v="9565"/>
    <x v="2"/>
    <n v="150"/>
  </r>
  <r>
    <x v="9566"/>
    <x v="2"/>
    <n v="425"/>
  </r>
  <r>
    <x v="9567"/>
    <x v="2"/>
    <n v="400"/>
  </r>
  <r>
    <x v="9568"/>
    <x v="2"/>
    <n v="300"/>
  </r>
  <r>
    <x v="9569"/>
    <x v="2"/>
    <n v="300"/>
  </r>
  <r>
    <x v="9570"/>
    <x v="2"/>
    <n v="300"/>
  </r>
  <r>
    <x v="9571"/>
    <x v="2"/>
    <n v="350"/>
  </r>
  <r>
    <x v="9572"/>
    <x v="2"/>
    <n v="200"/>
  </r>
  <r>
    <x v="9573"/>
    <x v="2"/>
    <n v="150"/>
  </r>
  <r>
    <x v="9574"/>
    <x v="2"/>
    <n v="450"/>
  </r>
  <r>
    <x v="9575"/>
    <x v="2"/>
    <n v="375"/>
  </r>
  <r>
    <x v="9576"/>
    <x v="2"/>
    <n v="900"/>
  </r>
  <r>
    <x v="9577"/>
    <x v="2"/>
    <n v="425"/>
  </r>
  <r>
    <x v="9578"/>
    <x v="2"/>
    <n v="425"/>
  </r>
  <r>
    <x v="9579"/>
    <x v="2"/>
    <n v="325"/>
  </r>
  <r>
    <x v="9580"/>
    <x v="2"/>
    <n v="275"/>
  </r>
  <r>
    <x v="9581"/>
    <x v="2"/>
    <n v="275"/>
  </r>
  <r>
    <x v="9582"/>
    <x v="2"/>
    <n v="225"/>
  </r>
  <r>
    <x v="9583"/>
    <x v="2"/>
    <n v="475"/>
  </r>
  <r>
    <x v="9584"/>
    <x v="2"/>
    <n v="250"/>
  </r>
  <r>
    <x v="9585"/>
    <x v="2"/>
    <n v="150"/>
  </r>
  <r>
    <x v="9586"/>
    <x v="2"/>
    <n v="425"/>
  </r>
  <r>
    <x v="9587"/>
    <x v="2"/>
    <n v="350"/>
  </r>
  <r>
    <x v="9588"/>
    <x v="2"/>
    <n v="250"/>
  </r>
  <r>
    <x v="9589"/>
    <x v="2"/>
    <n v="225"/>
  </r>
  <r>
    <x v="9590"/>
    <x v="2"/>
    <n v="175"/>
  </r>
  <r>
    <x v="9591"/>
    <x v="2"/>
    <n v="150"/>
  </r>
  <r>
    <x v="9592"/>
    <x v="2"/>
    <n v="150"/>
  </r>
  <r>
    <x v="9593"/>
    <x v="2"/>
    <n v="200"/>
  </r>
  <r>
    <x v="9594"/>
    <x v="2"/>
    <n v="475"/>
  </r>
  <r>
    <x v="9595"/>
    <x v="2"/>
    <n v="225"/>
  </r>
  <r>
    <x v="9596"/>
    <x v="2"/>
    <n v="150"/>
  </r>
  <r>
    <x v="9597"/>
    <x v="2"/>
    <n v="150"/>
  </r>
  <r>
    <x v="9598"/>
    <x v="2"/>
    <n v="150"/>
  </r>
  <r>
    <x v="9599"/>
    <x v="2"/>
    <n v="150"/>
  </r>
  <r>
    <x v="9600"/>
    <x v="2"/>
    <n v="250"/>
  </r>
  <r>
    <x v="9601"/>
    <x v="2"/>
    <n v="250"/>
  </r>
  <r>
    <x v="9602"/>
    <x v="2"/>
    <n v="875"/>
  </r>
  <r>
    <x v="9603"/>
    <x v="2"/>
    <n v="375"/>
  </r>
  <r>
    <x v="9604"/>
    <x v="2"/>
    <n v="150"/>
  </r>
  <r>
    <x v="9605"/>
    <x v="2"/>
    <n v="575"/>
  </r>
  <r>
    <x v="9606"/>
    <x v="2"/>
    <n v="350"/>
  </r>
  <r>
    <x v="9607"/>
    <x v="2"/>
    <n v="600"/>
  </r>
  <r>
    <x v="9608"/>
    <x v="2"/>
    <n v="250"/>
  </r>
  <r>
    <x v="9609"/>
    <x v="2"/>
    <n v="800"/>
  </r>
  <r>
    <x v="9610"/>
    <x v="2"/>
    <n v="325"/>
  </r>
  <r>
    <x v="9611"/>
    <x v="2"/>
    <n v="325"/>
  </r>
  <r>
    <x v="9612"/>
    <x v="2"/>
    <n v="250"/>
  </r>
  <r>
    <x v="9613"/>
    <x v="2"/>
    <n v="550"/>
  </r>
  <r>
    <x v="9614"/>
    <x v="2"/>
    <n v="550"/>
  </r>
  <r>
    <x v="9615"/>
    <x v="2"/>
    <n v="300"/>
  </r>
  <r>
    <x v="9616"/>
    <x v="2"/>
    <n v="650"/>
  </r>
  <r>
    <x v="9617"/>
    <x v="2"/>
    <n v="425"/>
  </r>
  <r>
    <x v="9618"/>
    <x v="2"/>
    <n v="700"/>
  </r>
  <r>
    <x v="9619"/>
    <x v="2"/>
    <n v="400"/>
  </r>
  <r>
    <x v="9620"/>
    <x v="2"/>
    <n v="250"/>
  </r>
  <r>
    <x v="9621"/>
    <x v="2"/>
    <n v="375"/>
  </r>
  <r>
    <x v="9622"/>
    <x v="2"/>
    <n v="250"/>
  </r>
  <r>
    <x v="9623"/>
    <x v="2"/>
    <n v="550"/>
  </r>
  <r>
    <x v="9624"/>
    <x v="2"/>
    <n v="250"/>
  </r>
  <r>
    <x v="9625"/>
    <x v="2"/>
    <n v="900"/>
  </r>
  <r>
    <x v="9626"/>
    <x v="2"/>
    <n v="450"/>
  </r>
  <r>
    <x v="9627"/>
    <x v="2"/>
    <n v="850"/>
  </r>
  <r>
    <x v="9628"/>
    <x v="2"/>
    <n v="400"/>
  </r>
  <r>
    <x v="9629"/>
    <x v="2"/>
    <n v="350"/>
  </r>
  <r>
    <x v="9630"/>
    <x v="2"/>
    <n v="850"/>
  </r>
  <r>
    <x v="9631"/>
    <x v="2"/>
    <n v="250"/>
  </r>
  <r>
    <x v="9632"/>
    <x v="2"/>
    <n v="250"/>
  </r>
  <r>
    <x v="9633"/>
    <x v="2"/>
    <n v="675"/>
  </r>
  <r>
    <x v="9634"/>
    <x v="2"/>
    <n v="700"/>
  </r>
  <r>
    <x v="9635"/>
    <x v="2"/>
    <n v="850"/>
  </r>
  <r>
    <x v="9636"/>
    <x v="2"/>
    <n v="650"/>
  </r>
  <r>
    <x v="9637"/>
    <x v="2"/>
    <n v="675"/>
  </r>
  <r>
    <x v="9638"/>
    <x v="2"/>
    <n v="900"/>
  </r>
  <r>
    <x v="9639"/>
    <x v="2"/>
    <n v="800"/>
  </r>
  <r>
    <x v="9640"/>
    <x v="2"/>
    <n v="775"/>
  </r>
  <r>
    <x v="9641"/>
    <x v="2"/>
    <n v="525"/>
  </r>
  <r>
    <x v="9642"/>
    <x v="2"/>
    <n v="675"/>
  </r>
  <r>
    <x v="9643"/>
    <x v="2"/>
    <n v="550"/>
  </r>
  <r>
    <x v="9644"/>
    <x v="2"/>
    <n v="925"/>
  </r>
  <r>
    <x v="9645"/>
    <x v="2"/>
    <n v="975"/>
  </r>
  <r>
    <x v="9646"/>
    <x v="2"/>
    <n v="950"/>
  </r>
  <r>
    <x v="9647"/>
    <x v="2"/>
    <n v="550"/>
  </r>
  <r>
    <x v="9648"/>
    <x v="2"/>
    <n v="250"/>
  </r>
  <r>
    <x v="9649"/>
    <x v="2"/>
    <n v="800"/>
  </r>
  <r>
    <x v="9650"/>
    <x v="2"/>
    <n v="825"/>
  </r>
  <r>
    <x v="9651"/>
    <x v="2"/>
    <n v="725"/>
  </r>
  <r>
    <x v="9652"/>
    <x v="2"/>
    <n v="250"/>
  </r>
  <r>
    <x v="9653"/>
    <x v="2"/>
    <n v="525"/>
  </r>
  <r>
    <x v="9654"/>
    <x v="2"/>
    <n v="700"/>
  </r>
  <r>
    <x v="9655"/>
    <x v="2"/>
    <n v="550"/>
  </r>
  <r>
    <x v="9656"/>
    <x v="2"/>
    <n v="825"/>
  </r>
  <r>
    <x v="9657"/>
    <x v="2"/>
    <n v="725"/>
  </r>
  <r>
    <x v="9658"/>
    <x v="2"/>
    <n v="800"/>
  </r>
  <r>
    <x v="9659"/>
    <x v="2"/>
    <n v="575"/>
  </r>
  <r>
    <x v="9660"/>
    <x v="2"/>
    <n v="500"/>
  </r>
  <r>
    <x v="9661"/>
    <x v="2"/>
    <n v="525"/>
  </r>
  <r>
    <x v="9662"/>
    <x v="2"/>
    <n v="400"/>
  </r>
  <r>
    <x v="9663"/>
    <x v="2"/>
    <n v="300"/>
  </r>
  <r>
    <x v="9664"/>
    <x v="2"/>
    <n v="625"/>
  </r>
  <r>
    <x v="9665"/>
    <x v="2"/>
    <n v="600"/>
  </r>
  <r>
    <x v="9666"/>
    <x v="2"/>
    <n v="375"/>
  </r>
  <r>
    <x v="9667"/>
    <x v="2"/>
    <n v="950"/>
  </r>
  <r>
    <x v="9668"/>
    <x v="2"/>
    <n v="1075"/>
  </r>
  <r>
    <x v="9669"/>
    <x v="2"/>
    <n v="475"/>
  </r>
  <r>
    <x v="9670"/>
    <x v="2"/>
    <n v="575"/>
  </r>
  <r>
    <x v="9671"/>
    <x v="2"/>
    <n v="725"/>
  </r>
  <r>
    <x v="9672"/>
    <x v="2"/>
    <n v="500"/>
  </r>
  <r>
    <x v="9673"/>
    <x v="2"/>
    <n v="425"/>
  </r>
  <r>
    <x v="9674"/>
    <x v="2"/>
    <n v="450"/>
  </r>
  <r>
    <x v="9675"/>
    <x v="2"/>
    <n v="525"/>
  </r>
  <r>
    <x v="9676"/>
    <x v="2"/>
    <n v="1250"/>
  </r>
  <r>
    <x v="9677"/>
    <x v="2"/>
    <n v="475"/>
  </r>
  <r>
    <x v="9678"/>
    <x v="2"/>
    <n v="425"/>
  </r>
  <r>
    <x v="9679"/>
    <x v="2"/>
    <n v="275"/>
  </r>
  <r>
    <x v="9680"/>
    <x v="2"/>
    <n v="150"/>
  </r>
  <r>
    <x v="9681"/>
    <x v="2"/>
    <n v="150"/>
  </r>
  <r>
    <x v="9682"/>
    <x v="2"/>
    <n v="300"/>
  </r>
  <r>
    <x v="9683"/>
    <x v="2"/>
    <n v="550"/>
  </r>
  <r>
    <x v="9684"/>
    <x v="2"/>
    <n v="150"/>
  </r>
  <r>
    <x v="9685"/>
    <x v="2"/>
    <n v="700"/>
  </r>
  <r>
    <x v="9686"/>
    <x v="2"/>
    <n v="150"/>
  </r>
  <r>
    <x v="9687"/>
    <x v="2"/>
    <n v="150"/>
  </r>
  <r>
    <x v="9688"/>
    <x v="2"/>
    <n v="375"/>
  </r>
  <r>
    <x v="9689"/>
    <x v="2"/>
    <n v="300"/>
  </r>
  <r>
    <x v="9690"/>
    <x v="2"/>
    <n v="500"/>
  </r>
  <r>
    <x v="9691"/>
    <x v="2"/>
    <n v="225"/>
  </r>
  <r>
    <x v="9692"/>
    <x v="2"/>
    <n v="325"/>
  </r>
  <r>
    <x v="9693"/>
    <x v="2"/>
    <n v="300"/>
  </r>
  <r>
    <x v="9694"/>
    <x v="2"/>
    <n v="250"/>
  </r>
  <r>
    <x v="9695"/>
    <x v="2"/>
    <n v="275"/>
  </r>
  <r>
    <x v="9696"/>
    <x v="2"/>
    <n v="450"/>
  </r>
  <r>
    <x v="9697"/>
    <x v="2"/>
    <n v="250"/>
  </r>
  <r>
    <x v="9698"/>
    <x v="2"/>
    <n v="675"/>
  </r>
  <r>
    <x v="9699"/>
    <x v="2"/>
    <n v="300"/>
  </r>
  <r>
    <x v="9700"/>
    <x v="2"/>
    <n v="275"/>
  </r>
  <r>
    <x v="9701"/>
    <x v="2"/>
    <n v="525"/>
  </r>
  <r>
    <x v="9702"/>
    <x v="2"/>
    <n v="225"/>
  </r>
  <r>
    <x v="9703"/>
    <x v="2"/>
    <n v="525"/>
  </r>
  <r>
    <x v="9704"/>
    <x v="2"/>
    <n v="475"/>
  </r>
  <r>
    <x v="9705"/>
    <x v="2"/>
    <n v="200"/>
  </r>
  <r>
    <x v="9706"/>
    <x v="2"/>
    <n v="225"/>
  </r>
  <r>
    <x v="9707"/>
    <x v="2"/>
    <n v="200"/>
  </r>
  <r>
    <x v="9708"/>
    <x v="2"/>
    <n v="150"/>
  </r>
  <r>
    <x v="9709"/>
    <x v="2"/>
    <n v="150"/>
  </r>
  <r>
    <x v="9710"/>
    <x v="2"/>
    <n v="25"/>
  </r>
  <r>
    <x v="9711"/>
    <x v="2"/>
    <n v="325"/>
  </r>
  <r>
    <x v="9712"/>
    <x v="2"/>
    <n v="150"/>
  </r>
  <r>
    <x v="9713"/>
    <x v="2"/>
    <n v="250"/>
  </r>
  <r>
    <x v="9714"/>
    <x v="2"/>
    <n v="375"/>
  </r>
  <r>
    <x v="9715"/>
    <x v="2"/>
    <n v="800"/>
  </r>
  <r>
    <x v="9716"/>
    <x v="2"/>
    <n v="300"/>
  </r>
  <r>
    <x v="9717"/>
    <x v="2"/>
    <n v="550"/>
  </r>
  <r>
    <x v="9718"/>
    <x v="2"/>
    <n v="225"/>
  </r>
  <r>
    <x v="9719"/>
    <x v="2"/>
    <n v="150"/>
  </r>
  <r>
    <x v="9720"/>
    <x v="2"/>
    <n v="250"/>
  </r>
  <r>
    <x v="9721"/>
    <x v="2"/>
    <n v="150"/>
  </r>
  <r>
    <x v="9722"/>
    <x v="2"/>
    <n v="150"/>
  </r>
  <r>
    <x v="9723"/>
    <x v="2"/>
    <n v="250"/>
  </r>
  <r>
    <x v="9724"/>
    <x v="2"/>
    <n v="375"/>
  </r>
  <r>
    <x v="9725"/>
    <x v="2"/>
    <n v="600"/>
  </r>
  <r>
    <x v="9726"/>
    <x v="2"/>
    <n v="500"/>
  </r>
  <r>
    <x v="9727"/>
    <x v="2"/>
    <n v="150"/>
  </r>
  <r>
    <x v="9728"/>
    <x v="2"/>
    <n v="150"/>
  </r>
  <r>
    <x v="9729"/>
    <x v="2"/>
    <n v="775"/>
  </r>
  <r>
    <x v="9730"/>
    <x v="2"/>
    <n v="150"/>
  </r>
  <r>
    <x v="9731"/>
    <x v="2"/>
    <n v="150"/>
  </r>
  <r>
    <x v="9732"/>
    <x v="2"/>
    <n v="250"/>
  </r>
  <r>
    <x v="9733"/>
    <x v="2"/>
    <n v="325"/>
  </r>
  <r>
    <x v="9734"/>
    <x v="2"/>
    <n v="150"/>
  </r>
  <r>
    <x v="9735"/>
    <x v="2"/>
    <n v="150"/>
  </r>
  <r>
    <x v="9736"/>
    <x v="2"/>
    <n v="275"/>
  </r>
  <r>
    <x v="9737"/>
    <x v="2"/>
    <n v="275"/>
  </r>
  <r>
    <x v="9738"/>
    <x v="2"/>
    <n v="875"/>
  </r>
  <r>
    <x v="9739"/>
    <x v="2"/>
    <n v="575"/>
  </r>
  <r>
    <x v="9740"/>
    <x v="2"/>
    <n v="150"/>
  </r>
  <r>
    <x v="9741"/>
    <x v="2"/>
    <n v="150"/>
  </r>
  <r>
    <x v="9742"/>
    <x v="2"/>
    <n v="550"/>
  </r>
  <r>
    <x v="9743"/>
    <x v="2"/>
    <n v="650"/>
  </r>
  <r>
    <x v="9744"/>
    <x v="2"/>
    <n v="550"/>
  </r>
  <r>
    <x v="9745"/>
    <x v="2"/>
    <n v="150"/>
  </r>
  <r>
    <x v="9746"/>
    <x v="2"/>
    <n v="150"/>
  </r>
  <r>
    <x v="9747"/>
    <x v="2"/>
    <n v="375"/>
  </r>
  <r>
    <x v="9748"/>
    <x v="2"/>
    <n v="275"/>
  </r>
  <r>
    <x v="9749"/>
    <x v="2"/>
    <n v="350"/>
  </r>
  <r>
    <x v="9750"/>
    <x v="2"/>
    <n v="500"/>
  </r>
  <r>
    <x v="9751"/>
    <x v="2"/>
    <n v="300"/>
  </r>
  <r>
    <x v="9752"/>
    <x v="2"/>
    <n v="150"/>
  </r>
  <r>
    <x v="9753"/>
    <x v="2"/>
    <n v="150"/>
  </r>
  <r>
    <x v="9754"/>
    <x v="2"/>
    <n v="250"/>
  </r>
  <r>
    <x v="9755"/>
    <x v="2"/>
    <n v="225"/>
  </r>
  <r>
    <x v="9756"/>
    <x v="2"/>
    <n v="150"/>
  </r>
  <r>
    <x v="9757"/>
    <x v="2"/>
    <n v="150"/>
  </r>
  <r>
    <x v="9758"/>
    <x v="2"/>
    <n v="750"/>
  </r>
  <r>
    <x v="9759"/>
    <x v="2"/>
    <n v="150"/>
  </r>
  <r>
    <x v="9760"/>
    <x v="2"/>
    <n v="225"/>
  </r>
  <r>
    <x v="9761"/>
    <x v="2"/>
    <n v="225"/>
  </r>
  <r>
    <x v="9762"/>
    <x v="2"/>
    <n v="275"/>
  </r>
  <r>
    <x v="9763"/>
    <x v="2"/>
    <n v="150"/>
  </r>
  <r>
    <x v="9764"/>
    <x v="2"/>
    <n v="250"/>
  </r>
  <r>
    <x v="9765"/>
    <x v="2"/>
    <n v="650"/>
  </r>
  <r>
    <x v="9766"/>
    <x v="2"/>
    <n v="150"/>
  </r>
  <r>
    <x v="9767"/>
    <x v="2"/>
    <n v="275"/>
  </r>
  <r>
    <x v="9768"/>
    <x v="2"/>
    <n v="150"/>
  </r>
  <r>
    <x v="9769"/>
    <x v="2"/>
    <n v="375"/>
  </r>
  <r>
    <x v="9770"/>
    <x v="2"/>
    <n v="975"/>
  </r>
  <r>
    <x v="9771"/>
    <x v="2"/>
    <n v="550"/>
  </r>
  <r>
    <x v="9772"/>
    <x v="2"/>
    <n v="575"/>
  </r>
  <r>
    <x v="9773"/>
    <x v="2"/>
    <n v="575"/>
  </r>
  <r>
    <x v="9774"/>
    <x v="2"/>
    <n v="350"/>
  </r>
  <r>
    <x v="9775"/>
    <x v="2"/>
    <n v="1150"/>
  </r>
  <r>
    <x v="9776"/>
    <x v="2"/>
    <n v="1500"/>
  </r>
  <r>
    <x v="9777"/>
    <x v="2"/>
    <n v="325"/>
  </r>
  <r>
    <x v="9778"/>
    <x v="2"/>
    <n v="500"/>
  </r>
  <r>
    <x v="9779"/>
    <x v="2"/>
    <n v="900"/>
  </r>
  <r>
    <x v="9780"/>
    <x v="2"/>
    <n v="500"/>
  </r>
  <r>
    <x v="9781"/>
    <x v="2"/>
    <n v="500"/>
  </r>
  <r>
    <x v="9782"/>
    <x v="2"/>
    <n v="375"/>
  </r>
  <r>
    <x v="9783"/>
    <x v="2"/>
    <n v="550"/>
  </r>
  <r>
    <x v="9784"/>
    <x v="2"/>
    <n v="250"/>
  </r>
  <r>
    <x v="9785"/>
    <x v="2"/>
    <n v="675"/>
  </r>
  <r>
    <x v="9786"/>
    <x v="2"/>
    <n v="550"/>
  </r>
  <r>
    <x v="9787"/>
    <x v="2"/>
    <n v="875"/>
  </r>
  <r>
    <x v="9788"/>
    <x v="2"/>
    <n v="575"/>
  </r>
  <r>
    <x v="9789"/>
    <x v="2"/>
    <n v="700"/>
  </r>
  <r>
    <x v="9790"/>
    <x v="2"/>
    <n v="525"/>
  </r>
  <r>
    <x v="9791"/>
    <x v="2"/>
    <n v="525"/>
  </r>
  <r>
    <x v="9792"/>
    <x v="2"/>
    <n v="500"/>
  </r>
  <r>
    <x v="9793"/>
    <x v="2"/>
    <n v="600"/>
  </r>
  <r>
    <x v="9794"/>
    <x v="2"/>
    <n v="825"/>
  </r>
  <r>
    <x v="9795"/>
    <x v="2"/>
    <n v="925"/>
  </r>
  <r>
    <x v="9796"/>
    <x v="2"/>
    <n v="650"/>
  </r>
  <r>
    <x v="9797"/>
    <x v="2"/>
    <n v="500"/>
  </r>
  <r>
    <x v="9798"/>
    <x v="2"/>
    <n v="850"/>
  </r>
  <r>
    <x v="9799"/>
    <x v="2"/>
    <n v="625"/>
  </r>
  <r>
    <x v="9800"/>
    <x v="2"/>
    <n v="775"/>
  </r>
  <r>
    <x v="9801"/>
    <x v="2"/>
    <n v="1375"/>
  </r>
  <r>
    <x v="9802"/>
    <x v="2"/>
    <n v="775"/>
  </r>
  <r>
    <x v="9803"/>
    <x v="2"/>
    <n v="850"/>
  </r>
  <r>
    <x v="9804"/>
    <x v="2"/>
    <n v="925"/>
  </r>
  <r>
    <x v="9805"/>
    <x v="2"/>
    <n v="475"/>
  </r>
  <r>
    <x v="9806"/>
    <x v="2"/>
    <n v="1050"/>
  </r>
  <r>
    <x v="9807"/>
    <x v="2"/>
    <n v="400"/>
  </r>
  <r>
    <x v="9808"/>
    <x v="2"/>
    <n v="675"/>
  </r>
  <r>
    <x v="9809"/>
    <x v="2"/>
    <n v="1025"/>
  </r>
  <r>
    <x v="9810"/>
    <x v="2"/>
    <n v="650"/>
  </r>
  <r>
    <x v="9811"/>
    <x v="2"/>
    <n v="775"/>
  </r>
  <r>
    <x v="9812"/>
    <x v="2"/>
    <n v="425"/>
  </r>
  <r>
    <x v="9813"/>
    <x v="2"/>
    <n v="800"/>
  </r>
  <r>
    <x v="9814"/>
    <x v="2"/>
    <n v="425"/>
  </r>
  <r>
    <x v="9815"/>
    <x v="2"/>
    <n v="1050"/>
  </r>
  <r>
    <x v="9816"/>
    <x v="2"/>
    <n v="500"/>
  </r>
  <r>
    <x v="9817"/>
    <x v="2"/>
    <n v="350"/>
  </r>
  <r>
    <x v="9818"/>
    <x v="2"/>
    <n v="1050"/>
  </r>
  <r>
    <x v="9819"/>
    <x v="2"/>
    <n v="1150"/>
  </r>
  <r>
    <x v="9820"/>
    <x v="2"/>
    <n v="1050"/>
  </r>
  <r>
    <x v="9821"/>
    <x v="2"/>
    <n v="725"/>
  </r>
  <r>
    <x v="9822"/>
    <x v="2"/>
    <n v="900"/>
  </r>
  <r>
    <x v="9823"/>
    <x v="2"/>
    <n v="700"/>
  </r>
  <r>
    <x v="9824"/>
    <x v="2"/>
    <n v="950"/>
  </r>
  <r>
    <x v="9825"/>
    <x v="2"/>
    <n v="1025"/>
  </r>
  <r>
    <x v="9826"/>
    <x v="2"/>
    <n v="550"/>
  </r>
  <r>
    <x v="9827"/>
    <x v="2"/>
    <n v="275"/>
  </r>
  <r>
    <x v="9828"/>
    <x v="2"/>
    <n v="625"/>
  </r>
  <r>
    <x v="9829"/>
    <x v="2"/>
    <n v="350"/>
  </r>
  <r>
    <x v="9830"/>
    <x v="2"/>
    <n v="325"/>
  </r>
  <r>
    <x v="9831"/>
    <x v="2"/>
    <n v="225"/>
  </r>
  <r>
    <x v="9832"/>
    <x v="2"/>
    <n v="600"/>
  </r>
  <r>
    <x v="9833"/>
    <x v="2"/>
    <n v="275"/>
  </r>
  <r>
    <x v="9834"/>
    <x v="2"/>
    <n v="150"/>
  </r>
  <r>
    <x v="9835"/>
    <x v="2"/>
    <n v="150"/>
  </r>
  <r>
    <x v="9836"/>
    <x v="2"/>
    <n v="150"/>
  </r>
  <r>
    <x v="9837"/>
    <x v="2"/>
    <n v="200"/>
  </r>
  <r>
    <x v="9838"/>
    <x v="2"/>
    <n v="250"/>
  </r>
  <r>
    <x v="9839"/>
    <x v="2"/>
    <n v="200"/>
  </r>
  <r>
    <x v="9840"/>
    <x v="2"/>
    <n v="200"/>
  </r>
  <r>
    <x v="9841"/>
    <x v="2"/>
    <n v="200"/>
  </r>
  <r>
    <x v="9842"/>
    <x v="2"/>
    <n v="575"/>
  </r>
  <r>
    <x v="9843"/>
    <x v="2"/>
    <n v="250"/>
  </r>
  <r>
    <x v="9844"/>
    <x v="2"/>
    <n v="475"/>
  </r>
  <r>
    <x v="9845"/>
    <x v="2"/>
    <n v="425"/>
  </r>
  <r>
    <x v="9846"/>
    <x v="2"/>
    <n v="150"/>
  </r>
  <r>
    <x v="9847"/>
    <x v="2"/>
    <n v="450"/>
  </r>
  <r>
    <x v="9848"/>
    <x v="2"/>
    <n v="250"/>
  </r>
  <r>
    <x v="9849"/>
    <x v="2"/>
    <n v="150"/>
  </r>
  <r>
    <x v="9850"/>
    <x v="2"/>
    <n v="250"/>
  </r>
  <r>
    <x v="9851"/>
    <x v="2"/>
    <n v="150"/>
  </r>
  <r>
    <x v="9852"/>
    <x v="2"/>
    <n v="300"/>
  </r>
  <r>
    <x v="9853"/>
    <x v="2"/>
    <n v="150"/>
  </r>
  <r>
    <x v="9854"/>
    <x v="2"/>
    <n v="425"/>
  </r>
  <r>
    <x v="9855"/>
    <x v="2"/>
    <n v="825"/>
  </r>
  <r>
    <x v="9856"/>
    <x v="2"/>
    <n v="300"/>
  </r>
  <r>
    <x v="9857"/>
    <x v="2"/>
    <n v="150"/>
  </r>
  <r>
    <x v="9858"/>
    <x v="2"/>
    <n v="150"/>
  </r>
  <r>
    <x v="9859"/>
    <x v="2"/>
    <n v="200"/>
  </r>
  <r>
    <x v="9860"/>
    <x v="2"/>
    <n v="900"/>
  </r>
  <r>
    <x v="9861"/>
    <x v="2"/>
    <n v="250"/>
  </r>
  <r>
    <x v="9862"/>
    <x v="2"/>
    <n v="850"/>
  </r>
  <r>
    <x v="9863"/>
    <x v="2"/>
    <n v="425"/>
  </r>
  <r>
    <x v="9864"/>
    <x v="2"/>
    <n v="150"/>
  </r>
  <r>
    <x v="9865"/>
    <x v="2"/>
    <n v="150"/>
  </r>
  <r>
    <x v="9866"/>
    <x v="2"/>
    <n v="250"/>
  </r>
  <r>
    <x v="9867"/>
    <x v="2"/>
    <n v="150"/>
  </r>
  <r>
    <x v="9868"/>
    <x v="2"/>
    <n v="250"/>
  </r>
  <r>
    <x v="9869"/>
    <x v="2"/>
    <n v="225"/>
  </r>
  <r>
    <x v="9870"/>
    <x v="2"/>
    <n v="275"/>
  </r>
  <r>
    <x v="9871"/>
    <x v="2"/>
    <n v="150"/>
  </r>
  <r>
    <x v="9872"/>
    <x v="2"/>
    <n v="700"/>
  </r>
  <r>
    <x v="9873"/>
    <x v="2"/>
    <n v="150"/>
  </r>
  <r>
    <x v="9874"/>
    <x v="2"/>
    <n v="725"/>
  </r>
  <r>
    <x v="9875"/>
    <x v="2"/>
    <n v="650"/>
  </r>
  <r>
    <x v="9876"/>
    <x v="2"/>
    <n v="400"/>
  </r>
  <r>
    <x v="9877"/>
    <x v="2"/>
    <n v="350"/>
  </r>
  <r>
    <x v="9878"/>
    <x v="2"/>
    <n v="650"/>
  </r>
  <r>
    <x v="9879"/>
    <x v="2"/>
    <n v="300"/>
  </r>
  <r>
    <x v="9880"/>
    <x v="2"/>
    <n v="200"/>
  </r>
  <r>
    <x v="9881"/>
    <x v="2"/>
    <n v="150"/>
  </r>
  <r>
    <x v="9882"/>
    <x v="2"/>
    <n v="475"/>
  </r>
  <r>
    <x v="9883"/>
    <x v="2"/>
    <n v="325"/>
  </r>
  <r>
    <x v="9884"/>
    <x v="2"/>
    <n v="300"/>
  </r>
  <r>
    <x v="9885"/>
    <x v="2"/>
    <n v="450"/>
  </r>
  <r>
    <x v="9886"/>
    <x v="2"/>
    <n v="150"/>
  </r>
  <r>
    <x v="9887"/>
    <x v="2"/>
    <n v="150"/>
  </r>
  <r>
    <x v="9888"/>
    <x v="2"/>
    <n v="150"/>
  </r>
  <r>
    <x v="9889"/>
    <x v="2"/>
    <n v="150"/>
  </r>
  <r>
    <x v="9890"/>
    <x v="2"/>
    <n v="150"/>
  </r>
  <r>
    <x v="9891"/>
    <x v="2"/>
    <n v="675"/>
  </r>
  <r>
    <x v="9892"/>
    <x v="2"/>
    <n v="175"/>
  </r>
  <r>
    <x v="9893"/>
    <x v="2"/>
    <n v="700"/>
  </r>
  <r>
    <x v="9894"/>
    <x v="2"/>
    <n v="475"/>
  </r>
  <r>
    <x v="9895"/>
    <x v="2"/>
    <n v="150"/>
  </r>
  <r>
    <x v="9896"/>
    <x v="2"/>
    <n v="350"/>
  </r>
  <r>
    <x v="9897"/>
    <x v="2"/>
    <n v="150"/>
  </r>
  <r>
    <x v="9898"/>
    <x v="2"/>
    <n v="225"/>
  </r>
  <r>
    <x v="9899"/>
    <x v="2"/>
    <n v="725"/>
  </r>
  <r>
    <x v="9900"/>
    <x v="2"/>
    <n v="450"/>
  </r>
  <r>
    <x v="9901"/>
    <x v="2"/>
    <n v="275"/>
  </r>
  <r>
    <x v="9902"/>
    <x v="2"/>
    <n v="375"/>
  </r>
  <r>
    <x v="9903"/>
    <x v="2"/>
    <n v="400"/>
  </r>
  <r>
    <x v="9904"/>
    <x v="2"/>
    <n v="250"/>
  </r>
  <r>
    <x v="9905"/>
    <x v="2"/>
    <n v="225"/>
  </r>
  <r>
    <x v="9906"/>
    <x v="2"/>
    <n v="475"/>
  </r>
  <r>
    <x v="9907"/>
    <x v="2"/>
    <n v="525"/>
  </r>
  <r>
    <x v="9908"/>
    <x v="2"/>
    <n v="775"/>
  </r>
  <r>
    <x v="9909"/>
    <x v="2"/>
    <n v="150"/>
  </r>
  <r>
    <x v="9910"/>
    <x v="2"/>
    <n v="475"/>
  </r>
  <r>
    <x v="9911"/>
    <x v="2"/>
    <n v="150"/>
  </r>
  <r>
    <x v="9912"/>
    <x v="2"/>
    <n v="675"/>
  </r>
  <r>
    <x v="9913"/>
    <x v="2"/>
    <n v="550"/>
  </r>
  <r>
    <x v="9914"/>
    <x v="2"/>
    <n v="225"/>
  </r>
  <r>
    <x v="9915"/>
    <x v="2"/>
    <n v="575"/>
  </r>
  <r>
    <x v="9916"/>
    <x v="2"/>
    <n v="250"/>
  </r>
  <r>
    <x v="9917"/>
    <x v="2"/>
    <n v="250"/>
  </r>
  <r>
    <x v="9918"/>
    <x v="2"/>
    <n v="450"/>
  </r>
  <r>
    <x v="9919"/>
    <x v="2"/>
    <n v="975"/>
  </r>
  <r>
    <x v="9920"/>
    <x v="2"/>
    <n v="775"/>
  </r>
  <r>
    <x v="9921"/>
    <x v="2"/>
    <n v="850"/>
  </r>
  <r>
    <x v="9922"/>
    <x v="2"/>
    <n v="475"/>
  </r>
  <r>
    <x v="9923"/>
    <x v="2"/>
    <n v="550"/>
  </r>
  <r>
    <x v="9924"/>
    <x v="2"/>
    <n v="550"/>
  </r>
  <r>
    <x v="9925"/>
    <x v="2"/>
    <n v="250"/>
  </r>
  <r>
    <x v="9926"/>
    <x v="2"/>
    <n v="550"/>
  </r>
  <r>
    <x v="9927"/>
    <x v="2"/>
    <n v="425"/>
  </r>
  <r>
    <x v="9928"/>
    <x v="2"/>
    <n v="550"/>
  </r>
  <r>
    <x v="9929"/>
    <x v="2"/>
    <n v="1100"/>
  </r>
  <r>
    <x v="9930"/>
    <x v="2"/>
    <n v="700"/>
  </r>
  <r>
    <x v="9931"/>
    <x v="2"/>
    <n v="375"/>
  </r>
  <r>
    <x v="9932"/>
    <x v="2"/>
    <n v="675"/>
  </r>
  <r>
    <x v="9933"/>
    <x v="2"/>
    <n v="525"/>
  </r>
  <r>
    <x v="9934"/>
    <x v="2"/>
    <n v="375"/>
  </r>
  <r>
    <x v="9935"/>
    <x v="2"/>
    <n v="250"/>
  </r>
  <r>
    <x v="9936"/>
    <x v="2"/>
    <n v="575"/>
  </r>
  <r>
    <x v="9937"/>
    <x v="2"/>
    <n v="550"/>
  </r>
  <r>
    <x v="9938"/>
    <x v="2"/>
    <n v="575"/>
  </r>
  <r>
    <x v="9939"/>
    <x v="2"/>
    <n v="575"/>
  </r>
  <r>
    <x v="9940"/>
    <x v="2"/>
    <n v="525"/>
  </r>
  <r>
    <x v="9941"/>
    <x v="2"/>
    <n v="300"/>
  </r>
  <r>
    <x v="9942"/>
    <x v="2"/>
    <n v="900"/>
  </r>
  <r>
    <x v="9943"/>
    <x v="2"/>
    <n v="625"/>
  </r>
  <r>
    <x v="9944"/>
    <x v="2"/>
    <n v="750"/>
  </r>
  <r>
    <x v="9945"/>
    <x v="2"/>
    <n v="400"/>
  </r>
  <r>
    <x v="9946"/>
    <x v="2"/>
    <n v="625"/>
  </r>
  <r>
    <x v="9947"/>
    <x v="2"/>
    <n v="375"/>
  </r>
  <r>
    <x v="9948"/>
    <x v="2"/>
    <n v="550"/>
  </r>
  <r>
    <x v="9949"/>
    <x v="2"/>
    <n v="575"/>
  </r>
  <r>
    <x v="9950"/>
    <x v="2"/>
    <n v="250"/>
  </r>
  <r>
    <x v="9951"/>
    <x v="2"/>
    <n v="400"/>
  </r>
  <r>
    <x v="9952"/>
    <x v="2"/>
    <n v="825"/>
  </r>
  <r>
    <x v="9953"/>
    <x v="2"/>
    <n v="625"/>
  </r>
  <r>
    <x v="9954"/>
    <x v="2"/>
    <n v="275"/>
  </r>
  <r>
    <x v="9955"/>
    <x v="2"/>
    <n v="250"/>
  </r>
  <r>
    <x v="9956"/>
    <x v="2"/>
    <n v="525"/>
  </r>
  <r>
    <x v="9957"/>
    <x v="2"/>
    <n v="725"/>
  </r>
  <r>
    <x v="9958"/>
    <x v="2"/>
    <n v="675"/>
  </r>
  <r>
    <x v="9959"/>
    <x v="2"/>
    <n v="725"/>
  </r>
  <r>
    <x v="9960"/>
    <x v="2"/>
    <n v="675"/>
  </r>
  <r>
    <x v="9961"/>
    <x v="2"/>
    <n v="375"/>
  </r>
  <r>
    <x v="9962"/>
    <x v="2"/>
    <n v="1025"/>
  </r>
  <r>
    <x v="9963"/>
    <x v="2"/>
    <n v="625"/>
  </r>
  <r>
    <x v="9964"/>
    <x v="2"/>
    <n v="675"/>
  </r>
  <r>
    <x v="9965"/>
    <x v="2"/>
    <n v="375"/>
  </r>
  <r>
    <x v="9966"/>
    <x v="2"/>
    <n v="375"/>
  </r>
  <r>
    <x v="9967"/>
    <x v="2"/>
    <n v="650"/>
  </r>
  <r>
    <x v="9968"/>
    <x v="2"/>
    <n v="800"/>
  </r>
  <r>
    <x v="9969"/>
    <x v="2"/>
    <n v="700"/>
  </r>
  <r>
    <x v="9970"/>
    <x v="2"/>
    <n v="550"/>
  </r>
  <r>
    <x v="9971"/>
    <x v="2"/>
    <n v="1150"/>
  </r>
  <r>
    <x v="9972"/>
    <x v="2"/>
    <n v="250"/>
  </r>
  <r>
    <x v="9973"/>
    <x v="2"/>
    <n v="550"/>
  </r>
  <r>
    <x v="9974"/>
    <x v="2"/>
    <n v="550"/>
  </r>
  <r>
    <x v="9975"/>
    <x v="2"/>
    <n v="800"/>
  </r>
  <r>
    <x v="9976"/>
    <x v="2"/>
    <n v="700"/>
  </r>
  <r>
    <x v="9977"/>
    <x v="2"/>
    <n v="475"/>
  </r>
  <r>
    <x v="9978"/>
    <x v="2"/>
    <n v="825"/>
  </r>
  <r>
    <x v="9979"/>
    <x v="2"/>
    <n v="525"/>
  </r>
  <r>
    <x v="9980"/>
    <x v="2"/>
    <n v="275"/>
  </r>
  <r>
    <x v="9981"/>
    <x v="2"/>
    <n v="250"/>
  </r>
  <r>
    <x v="9982"/>
    <x v="2"/>
    <n v="200"/>
  </r>
  <r>
    <x v="9983"/>
    <x v="2"/>
    <n v="275"/>
  </r>
  <r>
    <x v="9984"/>
    <x v="2"/>
    <n v="225"/>
  </r>
  <r>
    <x v="9985"/>
    <x v="2"/>
    <n v="300"/>
  </r>
  <r>
    <x v="9986"/>
    <x v="2"/>
    <n v="150"/>
  </r>
  <r>
    <x v="9987"/>
    <x v="2"/>
    <n v="150"/>
  </r>
  <r>
    <x v="9988"/>
    <x v="2"/>
    <n v="425"/>
  </r>
  <r>
    <x v="9989"/>
    <x v="2"/>
    <n v="150"/>
  </r>
  <r>
    <x v="9990"/>
    <x v="2"/>
    <n v="150"/>
  </r>
  <r>
    <x v="9991"/>
    <x v="2"/>
    <n v="150"/>
  </r>
  <r>
    <x v="9992"/>
    <x v="2"/>
    <n v="150"/>
  </r>
  <r>
    <x v="9993"/>
    <x v="2"/>
    <n v="150"/>
  </r>
  <r>
    <x v="9994"/>
    <x v="2"/>
    <n v="375"/>
  </r>
  <r>
    <x v="9995"/>
    <x v="2"/>
    <n v="750"/>
  </r>
  <r>
    <x v="9996"/>
    <x v="2"/>
    <n v="150"/>
  </r>
  <r>
    <x v="9997"/>
    <x v="2"/>
    <n v="325"/>
  </r>
  <r>
    <x v="9998"/>
    <x v="2"/>
    <n v="400"/>
  </r>
  <r>
    <x v="9999"/>
    <x v="2"/>
    <n v="150"/>
  </r>
  <r>
    <x v="10000"/>
    <x v="2"/>
    <n v="150"/>
  </r>
  <r>
    <x v="10001"/>
    <x v="2"/>
    <n v="900"/>
  </r>
  <r>
    <x v="10002"/>
    <x v="2"/>
    <n v="150"/>
  </r>
  <r>
    <x v="10003"/>
    <x v="2"/>
    <n v="150"/>
  </r>
  <r>
    <x v="10004"/>
    <x v="2"/>
    <n v="225"/>
  </r>
  <r>
    <x v="10005"/>
    <x v="2"/>
    <n v="300"/>
  </r>
  <r>
    <x v="10006"/>
    <x v="2"/>
    <n v="325"/>
  </r>
  <r>
    <x v="10007"/>
    <x v="2"/>
    <n v="375"/>
  </r>
  <r>
    <x v="10008"/>
    <x v="2"/>
    <n v="350"/>
  </r>
  <r>
    <x v="10009"/>
    <x v="2"/>
    <n v="300"/>
  </r>
  <r>
    <x v="10010"/>
    <x v="2"/>
    <n v="150"/>
  </r>
  <r>
    <x v="10011"/>
    <x v="2"/>
    <n v="425"/>
  </r>
  <r>
    <x v="10012"/>
    <x v="2"/>
    <n v="600"/>
  </r>
  <r>
    <x v="10013"/>
    <x v="2"/>
    <n v="450"/>
  </r>
  <r>
    <x v="10014"/>
    <x v="2"/>
    <n v="225"/>
  </r>
  <r>
    <x v="10015"/>
    <x v="2"/>
    <n v="325"/>
  </r>
  <r>
    <x v="10016"/>
    <x v="2"/>
    <n v="500"/>
  </r>
  <r>
    <x v="10017"/>
    <x v="2"/>
    <n v="450"/>
  </r>
  <r>
    <x v="10018"/>
    <x v="2"/>
    <n v="400"/>
  </r>
  <r>
    <x v="10019"/>
    <x v="2"/>
    <n v="650"/>
  </r>
  <r>
    <x v="10020"/>
    <x v="2"/>
    <n v="725"/>
  </r>
  <r>
    <x v="10021"/>
    <x v="2"/>
    <n v="375"/>
  </r>
  <r>
    <x v="10022"/>
    <x v="2"/>
    <n v="350"/>
  </r>
  <r>
    <x v="10023"/>
    <x v="2"/>
    <n v="150"/>
  </r>
  <r>
    <x v="10024"/>
    <x v="2"/>
    <n v="150"/>
  </r>
  <r>
    <x v="10025"/>
    <x v="2"/>
    <n v="150"/>
  </r>
  <r>
    <x v="10026"/>
    <x v="2"/>
    <n v="250"/>
  </r>
  <r>
    <x v="10027"/>
    <x v="2"/>
    <n v="550"/>
  </r>
  <r>
    <x v="10028"/>
    <x v="2"/>
    <n v="450"/>
  </r>
  <r>
    <x v="10029"/>
    <x v="2"/>
    <n v="150"/>
  </r>
  <r>
    <x v="10030"/>
    <x v="2"/>
    <n v="150"/>
  </r>
  <r>
    <x v="10031"/>
    <x v="2"/>
    <n v="150"/>
  </r>
  <r>
    <x v="10032"/>
    <x v="2"/>
    <n v="225"/>
  </r>
  <r>
    <x v="10033"/>
    <x v="2"/>
    <n v="250"/>
  </r>
  <r>
    <x v="10034"/>
    <x v="2"/>
    <n v="700"/>
  </r>
  <r>
    <x v="10035"/>
    <x v="2"/>
    <n v="700"/>
  </r>
  <r>
    <x v="10036"/>
    <x v="2"/>
    <n v="600"/>
  </r>
  <r>
    <x v="10037"/>
    <x v="2"/>
    <n v="375"/>
  </r>
  <r>
    <x v="10038"/>
    <x v="2"/>
    <n v="325"/>
  </r>
  <r>
    <x v="10039"/>
    <x v="2"/>
    <n v="250"/>
  </r>
  <r>
    <x v="10040"/>
    <x v="2"/>
    <n v="375"/>
  </r>
  <r>
    <x v="10041"/>
    <x v="2"/>
    <n v="275"/>
  </r>
  <r>
    <x v="10042"/>
    <x v="2"/>
    <n v="500"/>
  </r>
  <r>
    <x v="10043"/>
    <x v="2"/>
    <n v="250"/>
  </r>
  <r>
    <x v="10044"/>
    <x v="2"/>
    <n v="625"/>
  </r>
  <r>
    <x v="10045"/>
    <x v="2"/>
    <n v="150"/>
  </r>
  <r>
    <x v="10046"/>
    <x v="2"/>
    <n v="150"/>
  </r>
  <r>
    <x v="10047"/>
    <x v="2"/>
    <n v="300"/>
  </r>
  <r>
    <x v="10048"/>
    <x v="2"/>
    <n v="550"/>
  </r>
  <r>
    <x v="10049"/>
    <x v="2"/>
    <n v="150"/>
  </r>
  <r>
    <x v="10050"/>
    <x v="2"/>
    <n v="275"/>
  </r>
  <r>
    <x v="10051"/>
    <x v="2"/>
    <n v="450"/>
  </r>
  <r>
    <x v="10052"/>
    <x v="2"/>
    <n v="350"/>
  </r>
  <r>
    <x v="10053"/>
    <x v="2"/>
    <n v="925"/>
  </r>
  <r>
    <x v="10054"/>
    <x v="2"/>
    <n v="550"/>
  </r>
  <r>
    <x v="10055"/>
    <x v="2"/>
    <n v="650"/>
  </r>
  <r>
    <x v="10056"/>
    <x v="2"/>
    <n v="675"/>
  </r>
  <r>
    <x v="10057"/>
    <x v="2"/>
    <n v="400"/>
  </r>
  <r>
    <x v="10058"/>
    <x v="2"/>
    <n v="750"/>
  </r>
  <r>
    <x v="10059"/>
    <x v="2"/>
    <n v="550"/>
  </r>
  <r>
    <x v="10060"/>
    <x v="2"/>
    <n v="975"/>
  </r>
  <r>
    <x v="10061"/>
    <x v="2"/>
    <n v="300"/>
  </r>
  <r>
    <x v="10062"/>
    <x v="2"/>
    <n v="1050"/>
  </r>
  <r>
    <x v="10063"/>
    <x v="2"/>
    <n v="425"/>
  </r>
  <r>
    <x v="10064"/>
    <x v="2"/>
    <n v="950"/>
  </r>
  <r>
    <x v="10065"/>
    <x v="2"/>
    <n v="900"/>
  </r>
  <r>
    <x v="10066"/>
    <x v="2"/>
    <n v="575"/>
  </r>
  <r>
    <x v="10067"/>
    <x v="2"/>
    <n v="900"/>
  </r>
  <r>
    <x v="10068"/>
    <x v="2"/>
    <n v="625"/>
  </r>
  <r>
    <x v="10069"/>
    <x v="2"/>
    <n v="650"/>
  </r>
  <r>
    <x v="10070"/>
    <x v="2"/>
    <n v="250"/>
  </r>
  <r>
    <x v="10071"/>
    <x v="2"/>
    <n v="375"/>
  </r>
  <r>
    <x v="10072"/>
    <x v="2"/>
    <n v="500"/>
  </r>
  <r>
    <x v="10073"/>
    <x v="2"/>
    <n v="275"/>
  </r>
  <r>
    <x v="10074"/>
    <x v="2"/>
    <n v="525"/>
  </r>
  <r>
    <x v="10075"/>
    <x v="2"/>
    <n v="925"/>
  </r>
  <r>
    <x v="10076"/>
    <x v="2"/>
    <n v="1275"/>
  </r>
  <r>
    <x v="10077"/>
    <x v="2"/>
    <n v="1250"/>
  </r>
  <r>
    <x v="10078"/>
    <x v="2"/>
    <n v="1250"/>
  </r>
  <r>
    <x v="10079"/>
    <x v="2"/>
    <n v="750"/>
  </r>
  <r>
    <x v="10080"/>
    <x v="2"/>
    <n v="425"/>
  </r>
  <r>
    <x v="10081"/>
    <x v="2"/>
    <n v="525"/>
  </r>
  <r>
    <x v="10082"/>
    <x v="2"/>
    <n v="775"/>
  </r>
  <r>
    <x v="10083"/>
    <x v="2"/>
    <n v="675"/>
  </r>
  <r>
    <x v="10084"/>
    <x v="2"/>
    <n v="650"/>
  </r>
  <r>
    <x v="10085"/>
    <x v="2"/>
    <n v="625"/>
  </r>
  <r>
    <x v="10086"/>
    <x v="2"/>
    <n v="525"/>
  </r>
  <r>
    <x v="10087"/>
    <x v="2"/>
    <n v="800"/>
  </r>
  <r>
    <x v="10088"/>
    <x v="2"/>
    <n v="975"/>
  </r>
  <r>
    <x v="10089"/>
    <x v="2"/>
    <n v="675"/>
  </r>
  <r>
    <x v="10090"/>
    <x v="2"/>
    <n v="550"/>
  </r>
  <r>
    <x v="10091"/>
    <x v="2"/>
    <n v="825"/>
  </r>
  <r>
    <x v="10092"/>
    <x v="2"/>
    <n v="375"/>
  </r>
  <r>
    <x v="10093"/>
    <x v="2"/>
    <n v="600"/>
  </r>
  <r>
    <x v="10094"/>
    <x v="2"/>
    <n v="925"/>
  </r>
  <r>
    <x v="10095"/>
    <x v="2"/>
    <n v="400"/>
  </r>
  <r>
    <x v="10096"/>
    <x v="2"/>
    <n v="1725"/>
  </r>
  <r>
    <x v="10097"/>
    <x v="2"/>
    <n v="1050"/>
  </r>
  <r>
    <x v="10098"/>
    <x v="2"/>
    <n v="375"/>
  </r>
  <r>
    <x v="10099"/>
    <x v="2"/>
    <n v="500"/>
  </r>
  <r>
    <x v="10100"/>
    <x v="2"/>
    <n v="725"/>
  </r>
  <r>
    <x v="10101"/>
    <x v="2"/>
    <n v="450"/>
  </r>
  <r>
    <x v="10102"/>
    <x v="2"/>
    <n v="475"/>
  </r>
  <r>
    <x v="10103"/>
    <x v="2"/>
    <n v="400"/>
  </r>
  <r>
    <x v="10104"/>
    <x v="2"/>
    <n v="1550"/>
  </r>
  <r>
    <x v="10105"/>
    <x v="2"/>
    <n v="600"/>
  </r>
  <r>
    <x v="10106"/>
    <x v="2"/>
    <n v="150"/>
  </r>
  <r>
    <x v="10107"/>
    <x v="2"/>
    <n v="625"/>
  </r>
  <r>
    <x v="10108"/>
    <x v="2"/>
    <n v="525"/>
  </r>
  <r>
    <x v="10109"/>
    <x v="2"/>
    <n v="875"/>
  </r>
  <r>
    <x v="10110"/>
    <x v="2"/>
    <n v="150"/>
  </r>
  <r>
    <x v="10111"/>
    <x v="2"/>
    <n v="400"/>
  </r>
  <r>
    <x v="10112"/>
    <x v="2"/>
    <n v="425"/>
  </r>
  <r>
    <x v="10113"/>
    <x v="2"/>
    <n v="600"/>
  </r>
  <r>
    <x v="10114"/>
    <x v="2"/>
    <n v="750"/>
  </r>
  <r>
    <x v="10115"/>
    <x v="2"/>
    <n v="200"/>
  </r>
  <r>
    <x v="10116"/>
    <x v="2"/>
    <n v="200"/>
  </r>
  <r>
    <x v="10117"/>
    <x v="2"/>
    <n v="200"/>
  </r>
  <r>
    <x v="10118"/>
    <x v="2"/>
    <n v="575"/>
  </r>
  <r>
    <x v="10119"/>
    <x v="2"/>
    <n v="175"/>
  </r>
  <r>
    <x v="10120"/>
    <x v="2"/>
    <n v="375"/>
  </r>
  <r>
    <x v="10121"/>
    <x v="2"/>
    <n v="300"/>
  </r>
  <r>
    <x v="10122"/>
    <x v="2"/>
    <n v="525"/>
  </r>
  <r>
    <x v="10123"/>
    <x v="2"/>
    <n v="275"/>
  </r>
  <r>
    <x v="10124"/>
    <x v="2"/>
    <n v="525"/>
  </r>
  <r>
    <x v="10125"/>
    <x v="2"/>
    <n v="500"/>
  </r>
  <r>
    <x v="10126"/>
    <x v="2"/>
    <n v="400"/>
  </r>
  <r>
    <x v="10127"/>
    <x v="2"/>
    <n v="475"/>
  </r>
  <r>
    <x v="10128"/>
    <x v="2"/>
    <n v="200"/>
  </r>
  <r>
    <x v="10129"/>
    <x v="2"/>
    <n v="400"/>
  </r>
  <r>
    <x v="10130"/>
    <x v="2"/>
    <n v="925"/>
  </r>
  <r>
    <x v="10131"/>
    <x v="2"/>
    <n v="575"/>
  </r>
  <r>
    <x v="10132"/>
    <x v="2"/>
    <n v="700"/>
  </r>
  <r>
    <x v="10133"/>
    <x v="2"/>
    <n v="725"/>
  </r>
  <r>
    <x v="10134"/>
    <x v="2"/>
    <n v="275"/>
  </r>
  <r>
    <x v="10135"/>
    <x v="2"/>
    <n v="375"/>
  </r>
  <r>
    <x v="10136"/>
    <x v="2"/>
    <n v="925"/>
  </r>
  <r>
    <x v="10137"/>
    <x v="2"/>
    <n v="675"/>
  </r>
  <r>
    <x v="10138"/>
    <x v="2"/>
    <n v="925"/>
  </r>
  <r>
    <x v="10139"/>
    <x v="2"/>
    <n v="850"/>
  </r>
  <r>
    <x v="10140"/>
    <x v="2"/>
    <n v="825"/>
  </r>
  <r>
    <x v="10141"/>
    <x v="2"/>
    <n v="675"/>
  </r>
  <r>
    <x v="10142"/>
    <x v="2"/>
    <n v="1125"/>
  </r>
  <r>
    <x v="10143"/>
    <x v="2"/>
    <n v="650"/>
  </r>
  <r>
    <x v="10144"/>
    <x v="2"/>
    <n v="250"/>
  </r>
  <r>
    <x v="10145"/>
    <x v="2"/>
    <n v="975"/>
  </r>
  <r>
    <x v="10146"/>
    <x v="2"/>
    <n v="325"/>
  </r>
  <r>
    <x v="10147"/>
    <x v="2"/>
    <n v="1100"/>
  </r>
  <r>
    <x v="10148"/>
    <x v="2"/>
    <n v="250"/>
  </r>
  <r>
    <x v="10149"/>
    <x v="2"/>
    <n v="275"/>
  </r>
  <r>
    <x v="10150"/>
    <x v="2"/>
    <n v="650"/>
  </r>
  <r>
    <x v="10151"/>
    <x v="2"/>
    <n v="375"/>
  </r>
  <r>
    <x v="10152"/>
    <x v="2"/>
    <n v="400"/>
  </r>
  <r>
    <x v="10153"/>
    <x v="2"/>
    <n v="375"/>
  </r>
  <r>
    <x v="10154"/>
    <x v="2"/>
    <n v="400"/>
  </r>
  <r>
    <x v="10155"/>
    <x v="2"/>
    <n v="400"/>
  </r>
  <r>
    <x v="10156"/>
    <x v="2"/>
    <n v="500"/>
  </r>
  <r>
    <x v="10157"/>
    <x v="2"/>
    <n v="500"/>
  </r>
  <r>
    <x v="10158"/>
    <x v="2"/>
    <n v="975"/>
  </r>
  <r>
    <x v="10159"/>
    <x v="2"/>
    <n v="500"/>
  </r>
  <r>
    <x v="10160"/>
    <x v="2"/>
    <n v="625"/>
  </r>
  <r>
    <x v="10161"/>
    <x v="2"/>
    <n v="275"/>
  </r>
  <r>
    <x v="10162"/>
    <x v="2"/>
    <n v="675"/>
  </r>
  <r>
    <x v="10163"/>
    <x v="2"/>
    <n v="375"/>
  </r>
  <r>
    <x v="10164"/>
    <x v="2"/>
    <n v="675"/>
  </r>
  <r>
    <x v="10165"/>
    <x v="2"/>
    <n v="750"/>
  </r>
  <r>
    <x v="10166"/>
    <x v="2"/>
    <n v="675"/>
  </r>
  <r>
    <x v="10167"/>
    <x v="2"/>
    <n v="700"/>
  </r>
  <r>
    <x v="10168"/>
    <x v="2"/>
    <n v="1100"/>
  </r>
  <r>
    <x v="10169"/>
    <x v="2"/>
    <n v="1150"/>
  </r>
  <r>
    <x v="10170"/>
    <x v="2"/>
    <n v="525"/>
  </r>
  <r>
    <x v="10171"/>
    <x v="2"/>
    <n v="375"/>
  </r>
  <r>
    <x v="10172"/>
    <x v="2"/>
    <n v="725"/>
  </r>
  <r>
    <x v="10173"/>
    <x v="2"/>
    <n v="600"/>
  </r>
  <r>
    <x v="10174"/>
    <x v="2"/>
    <n v="250"/>
  </r>
  <r>
    <x v="10175"/>
    <x v="2"/>
    <n v="250"/>
  </r>
  <r>
    <x v="10176"/>
    <x v="2"/>
    <n v="825"/>
  </r>
  <r>
    <x v="10177"/>
    <x v="2"/>
    <n v="1225"/>
  </r>
  <r>
    <x v="10178"/>
    <x v="2"/>
    <n v="1425"/>
  </r>
  <r>
    <x v="10179"/>
    <x v="2"/>
    <n v="700"/>
  </r>
  <r>
    <x v="10180"/>
    <x v="2"/>
    <n v="500"/>
  </r>
  <r>
    <x v="10181"/>
    <x v="2"/>
    <n v="550"/>
  </r>
  <r>
    <x v="10182"/>
    <x v="2"/>
    <n v="575"/>
  </r>
  <r>
    <x v="10183"/>
    <x v="2"/>
    <n v="525"/>
  </r>
  <r>
    <x v="10184"/>
    <x v="2"/>
    <n v="425"/>
  </r>
  <r>
    <x v="10185"/>
    <x v="2"/>
    <n v="800"/>
  </r>
  <r>
    <x v="10186"/>
    <x v="2"/>
    <n v="400"/>
  </r>
  <r>
    <x v="10187"/>
    <x v="2"/>
    <n v="300"/>
  </r>
  <r>
    <x v="10188"/>
    <x v="2"/>
    <n v="150"/>
  </r>
  <r>
    <x v="10189"/>
    <x v="2"/>
    <n v="300"/>
  </r>
  <r>
    <x v="10190"/>
    <x v="2"/>
    <n v="250"/>
  </r>
  <r>
    <x v="10191"/>
    <x v="2"/>
    <n v="150"/>
  </r>
  <r>
    <x v="10192"/>
    <x v="2"/>
    <n v="200"/>
  </r>
  <r>
    <x v="10193"/>
    <x v="2"/>
    <n v="150"/>
  </r>
  <r>
    <x v="10194"/>
    <x v="2"/>
    <n v="150"/>
  </r>
  <r>
    <x v="10195"/>
    <x v="2"/>
    <n v="200"/>
  </r>
  <r>
    <x v="10196"/>
    <x v="2"/>
    <n v="700"/>
  </r>
  <r>
    <x v="10197"/>
    <x v="2"/>
    <n v="150"/>
  </r>
  <r>
    <x v="10198"/>
    <x v="2"/>
    <n v="550"/>
  </r>
  <r>
    <x v="10199"/>
    <x v="2"/>
    <n v="875"/>
  </r>
  <r>
    <x v="10200"/>
    <x v="2"/>
    <n v="775"/>
  </r>
  <r>
    <x v="10201"/>
    <x v="2"/>
    <n v="450"/>
  </r>
  <r>
    <x v="10202"/>
    <x v="2"/>
    <n v="700"/>
  </r>
  <r>
    <x v="10203"/>
    <x v="2"/>
    <n v="350"/>
  </r>
  <r>
    <x v="10204"/>
    <x v="2"/>
    <n v="525"/>
  </r>
  <r>
    <x v="10205"/>
    <x v="2"/>
    <n v="150"/>
  </r>
  <r>
    <x v="10206"/>
    <x v="2"/>
    <n v="150"/>
  </r>
  <r>
    <x v="10207"/>
    <x v="2"/>
    <n v="250"/>
  </r>
  <r>
    <x v="10208"/>
    <x v="2"/>
    <n v="425"/>
  </r>
  <r>
    <x v="10209"/>
    <x v="2"/>
    <n v="375"/>
  </r>
  <r>
    <x v="10210"/>
    <x v="2"/>
    <n v="500"/>
  </r>
  <r>
    <x v="10211"/>
    <x v="2"/>
    <n v="775"/>
  </r>
  <r>
    <x v="10212"/>
    <x v="2"/>
    <n v="375"/>
  </r>
  <r>
    <x v="10213"/>
    <x v="2"/>
    <n v="150"/>
  </r>
  <r>
    <x v="10214"/>
    <x v="2"/>
    <n v="275"/>
  </r>
  <r>
    <x v="10215"/>
    <x v="2"/>
    <n v="350"/>
  </r>
  <r>
    <x v="10216"/>
    <x v="2"/>
    <n v="250"/>
  </r>
  <r>
    <x v="10217"/>
    <x v="2"/>
    <n v="550"/>
  </r>
  <r>
    <x v="10218"/>
    <x v="2"/>
    <n v="300"/>
  </r>
  <r>
    <x v="10219"/>
    <x v="2"/>
    <n v="150"/>
  </r>
  <r>
    <x v="10220"/>
    <x v="2"/>
    <n v="325"/>
  </r>
  <r>
    <x v="10221"/>
    <x v="2"/>
    <n v="700"/>
  </r>
  <r>
    <x v="10222"/>
    <x v="2"/>
    <n v="275"/>
  </r>
  <r>
    <x v="10223"/>
    <x v="2"/>
    <n v="325"/>
  </r>
  <r>
    <x v="10224"/>
    <x v="2"/>
    <n v="200"/>
  </r>
  <r>
    <x v="10225"/>
    <x v="2"/>
    <n v="250"/>
  </r>
  <r>
    <x v="10226"/>
    <x v="2"/>
    <n v="325"/>
  </r>
  <r>
    <x v="10227"/>
    <x v="2"/>
    <n v="175"/>
  </r>
  <r>
    <x v="10228"/>
    <x v="2"/>
    <n v="225"/>
  </r>
  <r>
    <x v="10229"/>
    <x v="2"/>
    <n v="150"/>
  </r>
  <r>
    <x v="10230"/>
    <x v="2"/>
    <n v="150"/>
  </r>
  <r>
    <x v="10231"/>
    <x v="2"/>
    <n v="175"/>
  </r>
  <r>
    <x v="10232"/>
    <x v="2"/>
    <n v="725"/>
  </r>
  <r>
    <x v="10233"/>
    <x v="2"/>
    <n v="150"/>
  </r>
  <r>
    <x v="10234"/>
    <x v="2"/>
    <n v="850"/>
  </r>
  <r>
    <x v="10235"/>
    <x v="2"/>
    <n v="950"/>
  </r>
  <r>
    <x v="10236"/>
    <x v="2"/>
    <n v="450"/>
  </r>
  <r>
    <x v="10237"/>
    <x v="2"/>
    <n v="575"/>
  </r>
  <r>
    <x v="10238"/>
    <x v="2"/>
    <n v="475"/>
  </r>
  <r>
    <x v="10239"/>
    <x v="2"/>
    <n v="300"/>
  </r>
  <r>
    <x v="10240"/>
    <x v="2"/>
    <n v="800"/>
  </r>
  <r>
    <x v="10241"/>
    <x v="2"/>
    <n v="475"/>
  </r>
  <r>
    <x v="10242"/>
    <x v="2"/>
    <n v="275"/>
  </r>
  <r>
    <x v="10243"/>
    <x v="2"/>
    <n v="450"/>
  </r>
  <r>
    <x v="10244"/>
    <x v="2"/>
    <n v="425"/>
  </r>
  <r>
    <x v="10245"/>
    <x v="2"/>
    <n v="150"/>
  </r>
  <r>
    <x v="10246"/>
    <x v="2"/>
    <n v="150"/>
  </r>
  <r>
    <x v="10247"/>
    <x v="2"/>
    <n v="150"/>
  </r>
  <r>
    <x v="10248"/>
    <x v="2"/>
    <n v="525"/>
  </r>
  <r>
    <x v="10249"/>
    <x v="2"/>
    <n v="150"/>
  </r>
  <r>
    <x v="10250"/>
    <x v="2"/>
    <n v="150"/>
  </r>
  <r>
    <x v="10251"/>
    <x v="2"/>
    <n v="150"/>
  </r>
  <r>
    <x v="10252"/>
    <x v="2"/>
    <n v="700"/>
  </r>
  <r>
    <x v="10253"/>
    <x v="2"/>
    <n v="300"/>
  </r>
  <r>
    <x v="10254"/>
    <x v="2"/>
    <n v="275"/>
  </r>
  <r>
    <x v="10255"/>
    <x v="2"/>
    <n v="300"/>
  </r>
  <r>
    <x v="10256"/>
    <x v="2"/>
    <n v="150"/>
  </r>
  <r>
    <x v="10257"/>
    <x v="2"/>
    <n v="150"/>
  </r>
  <r>
    <x v="10258"/>
    <x v="2"/>
    <n v="475"/>
  </r>
  <r>
    <x v="10259"/>
    <x v="2"/>
    <n v="300"/>
  </r>
  <r>
    <x v="10260"/>
    <x v="2"/>
    <n v="150"/>
  </r>
  <r>
    <x v="10261"/>
    <x v="2"/>
    <n v="250"/>
  </r>
  <r>
    <x v="10262"/>
    <x v="2"/>
    <n v="150"/>
  </r>
  <r>
    <x v="10263"/>
    <x v="2"/>
    <n v="150"/>
  </r>
  <r>
    <x v="10264"/>
    <x v="2"/>
    <n v="150"/>
  </r>
  <r>
    <x v="10265"/>
    <x v="2"/>
    <n v="300"/>
  </r>
  <r>
    <x v="10266"/>
    <x v="2"/>
    <n v="150"/>
  </r>
  <r>
    <x v="10267"/>
    <x v="2"/>
    <n v="900"/>
  </r>
  <r>
    <x v="10268"/>
    <x v="2"/>
    <n v="550"/>
  </r>
  <r>
    <x v="10269"/>
    <x v="2"/>
    <n v="600"/>
  </r>
  <r>
    <x v="10270"/>
    <x v="2"/>
    <n v="675"/>
  </r>
  <r>
    <x v="10271"/>
    <x v="2"/>
    <n v="675"/>
  </r>
  <r>
    <x v="10272"/>
    <x v="2"/>
    <n v="925"/>
  </r>
  <r>
    <x v="10273"/>
    <x v="2"/>
    <n v="850"/>
  </r>
  <r>
    <x v="10274"/>
    <x v="2"/>
    <n v="550"/>
  </r>
  <r>
    <x v="10275"/>
    <x v="2"/>
    <n v="550"/>
  </r>
  <r>
    <x v="10276"/>
    <x v="2"/>
    <n v="825"/>
  </r>
  <r>
    <x v="10277"/>
    <x v="2"/>
    <n v="250"/>
  </r>
  <r>
    <x v="10278"/>
    <x v="2"/>
    <n v="525"/>
  </r>
  <r>
    <x v="10279"/>
    <x v="2"/>
    <n v="275"/>
  </r>
  <r>
    <x v="10280"/>
    <x v="2"/>
    <n v="550"/>
  </r>
  <r>
    <x v="10281"/>
    <x v="2"/>
    <n v="375"/>
  </r>
  <r>
    <x v="10282"/>
    <x v="2"/>
    <n v="625"/>
  </r>
  <r>
    <x v="10283"/>
    <x v="2"/>
    <n v="325"/>
  </r>
  <r>
    <x v="10284"/>
    <x v="2"/>
    <n v="275"/>
  </r>
  <r>
    <x v="10285"/>
    <x v="2"/>
    <n v="675"/>
  </r>
  <r>
    <x v="10286"/>
    <x v="2"/>
    <n v="775"/>
  </r>
  <r>
    <x v="10287"/>
    <x v="2"/>
    <n v="750"/>
  </r>
  <r>
    <x v="10288"/>
    <x v="2"/>
    <n v="1450"/>
  </r>
  <r>
    <x v="10289"/>
    <x v="2"/>
    <n v="1525"/>
  </r>
  <r>
    <x v="10290"/>
    <x v="2"/>
    <n v="500"/>
  </r>
  <r>
    <x v="10291"/>
    <x v="2"/>
    <n v="800"/>
  </r>
  <r>
    <x v="10292"/>
    <x v="2"/>
    <n v="950"/>
  </r>
  <r>
    <x v="10293"/>
    <x v="2"/>
    <n v="550"/>
  </r>
  <r>
    <x v="10294"/>
    <x v="2"/>
    <n v="675"/>
  </r>
  <r>
    <x v="10295"/>
    <x v="2"/>
    <n v="550"/>
  </r>
  <r>
    <x v="10296"/>
    <x v="2"/>
    <n v="850"/>
  </r>
  <r>
    <x v="10297"/>
    <x v="2"/>
    <n v="750"/>
  </r>
  <r>
    <x v="10298"/>
    <x v="2"/>
    <n v="950"/>
  </r>
  <r>
    <x v="10299"/>
    <x v="2"/>
    <n v="775"/>
  </r>
  <r>
    <x v="10300"/>
    <x v="2"/>
    <n v="1075"/>
  </r>
  <r>
    <x v="10301"/>
    <x v="2"/>
    <n v="700"/>
  </r>
  <r>
    <x v="10302"/>
    <x v="2"/>
    <n v="250"/>
  </r>
  <r>
    <x v="10303"/>
    <x v="2"/>
    <n v="900"/>
  </r>
  <r>
    <x v="10304"/>
    <x v="2"/>
    <n v="400"/>
  </r>
  <r>
    <x v="10305"/>
    <x v="2"/>
    <n v="1125"/>
  </r>
  <r>
    <x v="10306"/>
    <x v="2"/>
    <n v="1050"/>
  </r>
  <r>
    <x v="10307"/>
    <x v="2"/>
    <n v="550"/>
  </r>
  <r>
    <x v="10308"/>
    <x v="2"/>
    <n v="300"/>
  </r>
  <r>
    <x v="10309"/>
    <x v="2"/>
    <n v="550"/>
  </r>
  <r>
    <x v="10310"/>
    <x v="2"/>
    <n v="250"/>
  </r>
  <r>
    <x v="10311"/>
    <x v="2"/>
    <n v="250"/>
  </r>
  <r>
    <x v="10312"/>
    <x v="2"/>
    <n v="1000"/>
  </r>
  <r>
    <x v="10313"/>
    <x v="2"/>
    <n v="1075"/>
  </r>
  <r>
    <x v="10314"/>
    <x v="2"/>
    <n v="1200"/>
  </r>
  <r>
    <x v="10315"/>
    <x v="2"/>
    <n v="800"/>
  </r>
  <r>
    <x v="10316"/>
    <x v="2"/>
    <n v="1000"/>
  </r>
  <r>
    <x v="10317"/>
    <x v="2"/>
    <n v="875"/>
  </r>
  <r>
    <x v="10318"/>
    <x v="2"/>
    <n v="475"/>
  </r>
  <r>
    <x v="10319"/>
    <x v="2"/>
    <n v="675"/>
  </r>
  <r>
    <x v="10320"/>
    <x v="2"/>
    <n v="700"/>
  </r>
  <r>
    <x v="10321"/>
    <x v="2"/>
    <n v="500"/>
  </r>
  <r>
    <x v="10322"/>
    <x v="2"/>
    <n v="700"/>
  </r>
  <r>
    <x v="10323"/>
    <x v="2"/>
    <n v="850"/>
  </r>
  <r>
    <x v="10324"/>
    <x v="2"/>
    <n v="775"/>
  </r>
  <r>
    <x v="10325"/>
    <x v="2"/>
    <n v="1000"/>
  </r>
  <r>
    <x v="10326"/>
    <x v="2"/>
    <n v="575"/>
  </r>
  <r>
    <x v="10327"/>
    <x v="2"/>
    <n v="525"/>
  </r>
  <r>
    <x v="10328"/>
    <x v="2"/>
    <n v="750"/>
  </r>
  <r>
    <x v="10329"/>
    <x v="2"/>
    <n v="250"/>
  </r>
  <r>
    <x v="10330"/>
    <x v="2"/>
    <n v="650"/>
  </r>
  <r>
    <x v="10331"/>
    <x v="2"/>
    <n v="825"/>
  </r>
  <r>
    <x v="10332"/>
    <x v="2"/>
    <n v="350"/>
  </r>
  <r>
    <x v="10333"/>
    <x v="2"/>
    <n v="400"/>
  </r>
  <r>
    <x v="10334"/>
    <x v="2"/>
    <n v="450"/>
  </r>
  <r>
    <x v="10335"/>
    <x v="2"/>
    <n v="375"/>
  </r>
  <r>
    <x v="10336"/>
    <x v="2"/>
    <n v="675"/>
  </r>
  <r>
    <x v="10337"/>
    <x v="2"/>
    <n v="775"/>
  </r>
  <r>
    <x v="10338"/>
    <x v="2"/>
    <n v="450"/>
  </r>
  <r>
    <x v="10339"/>
    <x v="2"/>
    <n v="475"/>
  </r>
  <r>
    <x v="10340"/>
    <x v="2"/>
    <n v="825"/>
  </r>
  <r>
    <x v="10341"/>
    <x v="2"/>
    <n v="900"/>
  </r>
  <r>
    <x v="10342"/>
    <x v="2"/>
    <n v="800"/>
  </r>
  <r>
    <x v="10343"/>
    <x v="2"/>
    <n v="425"/>
  </r>
  <r>
    <x v="10344"/>
    <x v="2"/>
    <n v="300"/>
  </r>
  <r>
    <x v="10345"/>
    <x v="2"/>
    <n v="425"/>
  </r>
  <r>
    <x v="10346"/>
    <x v="2"/>
    <n v="525"/>
  </r>
  <r>
    <x v="10347"/>
    <x v="2"/>
    <n v="400"/>
  </r>
  <r>
    <x v="10348"/>
    <x v="2"/>
    <n v="150"/>
  </r>
  <r>
    <x v="10349"/>
    <x v="2"/>
    <n v="150"/>
  </r>
  <r>
    <x v="10350"/>
    <x v="2"/>
    <n v="500"/>
  </r>
  <r>
    <x v="10351"/>
    <x v="2"/>
    <n v="250"/>
  </r>
  <r>
    <x v="10352"/>
    <x v="2"/>
    <n v="200"/>
  </r>
  <r>
    <x v="10353"/>
    <x v="2"/>
    <n v="150"/>
  </r>
  <r>
    <x v="10354"/>
    <x v="2"/>
    <n v="200"/>
  </r>
  <r>
    <x v="10355"/>
    <x v="2"/>
    <n v="150"/>
  </r>
  <r>
    <x v="10356"/>
    <x v="2"/>
    <n v="150"/>
  </r>
  <r>
    <x v="10357"/>
    <x v="2"/>
    <n v="150"/>
  </r>
  <r>
    <x v="10358"/>
    <x v="2"/>
    <n v="475"/>
  </r>
  <r>
    <x v="10359"/>
    <x v="2"/>
    <n v="300"/>
  </r>
  <r>
    <x v="10360"/>
    <x v="2"/>
    <n v="275"/>
  </r>
  <r>
    <x v="10361"/>
    <x v="2"/>
    <n v="150"/>
  </r>
  <r>
    <x v="10362"/>
    <x v="2"/>
    <n v="150"/>
  </r>
  <r>
    <x v="10363"/>
    <x v="2"/>
    <n v="375"/>
  </r>
  <r>
    <x v="10364"/>
    <x v="2"/>
    <n v="625"/>
  </r>
  <r>
    <x v="10365"/>
    <x v="2"/>
    <n v="150"/>
  </r>
  <r>
    <x v="10366"/>
    <x v="2"/>
    <n v="325"/>
  </r>
  <r>
    <x v="10367"/>
    <x v="2"/>
    <n v="325"/>
  </r>
  <r>
    <x v="10368"/>
    <x v="2"/>
    <n v="150"/>
  </r>
  <r>
    <x v="10369"/>
    <x v="2"/>
    <n v="475"/>
  </r>
  <r>
    <x v="10370"/>
    <x v="2"/>
    <n v="325"/>
  </r>
  <r>
    <x v="10371"/>
    <x v="2"/>
    <n v="425"/>
  </r>
  <r>
    <x v="10372"/>
    <x v="2"/>
    <n v="300"/>
  </r>
  <r>
    <x v="10373"/>
    <x v="2"/>
    <n v="300"/>
  </r>
  <r>
    <x v="10374"/>
    <x v="2"/>
    <n v="250"/>
  </r>
  <r>
    <x v="10375"/>
    <x v="2"/>
    <n v="450"/>
  </r>
  <r>
    <x v="10376"/>
    <x v="2"/>
    <n v="150"/>
  </r>
  <r>
    <x v="10377"/>
    <x v="2"/>
    <n v="150"/>
  </r>
  <r>
    <x v="10378"/>
    <x v="2"/>
    <n v="150"/>
  </r>
  <r>
    <x v="10379"/>
    <x v="2"/>
    <n v="150"/>
  </r>
  <r>
    <x v="10380"/>
    <x v="2"/>
    <n v="150"/>
  </r>
  <r>
    <x v="10381"/>
    <x v="2"/>
    <n v="150"/>
  </r>
  <r>
    <x v="10382"/>
    <x v="2"/>
    <n v="625"/>
  </r>
  <r>
    <x v="10383"/>
    <x v="2"/>
    <n v="150"/>
  </r>
  <r>
    <x v="10384"/>
    <x v="2"/>
    <n v="575"/>
  </r>
  <r>
    <x v="10385"/>
    <x v="2"/>
    <n v="675"/>
  </r>
  <r>
    <x v="10386"/>
    <x v="2"/>
    <n v="725"/>
  </r>
  <r>
    <x v="10387"/>
    <x v="2"/>
    <n v="900"/>
  </r>
  <r>
    <x v="10388"/>
    <x v="2"/>
    <n v="1400"/>
  </r>
  <r>
    <x v="10389"/>
    <x v="2"/>
    <n v="525"/>
  </r>
  <r>
    <x v="10390"/>
    <x v="2"/>
    <n v="575"/>
  </r>
  <r>
    <x v="10391"/>
    <x v="2"/>
    <n v="250"/>
  </r>
  <r>
    <x v="10392"/>
    <x v="2"/>
    <n v="150"/>
  </r>
  <r>
    <x v="10393"/>
    <x v="2"/>
    <n v="0"/>
  </r>
  <r>
    <x v="10394"/>
    <x v="2"/>
    <n v="0"/>
  </r>
  <r>
    <x v="10395"/>
    <x v="2"/>
    <n v="900"/>
  </r>
  <r>
    <x v="10396"/>
    <x v="2"/>
    <n v="175"/>
  </r>
  <r>
    <x v="10397"/>
    <x v="2"/>
    <n v="150"/>
  </r>
  <r>
    <x v="10398"/>
    <x v="2"/>
    <n v="150"/>
  </r>
  <r>
    <x v="10399"/>
    <x v="2"/>
    <n v="150"/>
  </r>
  <r>
    <x v="10400"/>
    <x v="2"/>
    <n v="225"/>
  </r>
  <r>
    <x v="10401"/>
    <x v="2"/>
    <n v="275"/>
  </r>
  <r>
    <x v="10402"/>
    <x v="2"/>
    <n v="325"/>
  </r>
  <r>
    <x v="10403"/>
    <x v="2"/>
    <n v="350"/>
  </r>
  <r>
    <x v="10404"/>
    <x v="2"/>
    <n v="525"/>
  </r>
  <r>
    <x v="10405"/>
    <x v="2"/>
    <n v="700"/>
  </r>
  <r>
    <x v="10406"/>
    <x v="2"/>
    <n v="225"/>
  </r>
  <r>
    <x v="10407"/>
    <x v="2"/>
    <n v="275"/>
  </r>
  <r>
    <x v="10408"/>
    <x v="2"/>
    <n v="700"/>
  </r>
  <r>
    <x v="10409"/>
    <x v="2"/>
    <n v="450"/>
  </r>
  <r>
    <x v="10410"/>
    <x v="2"/>
    <n v="150"/>
  </r>
  <r>
    <x v="10411"/>
    <x v="2"/>
    <n v="150"/>
  </r>
  <r>
    <x v="10412"/>
    <x v="2"/>
    <n v="150"/>
  </r>
  <r>
    <x v="10413"/>
    <x v="2"/>
    <n v="475"/>
  </r>
  <r>
    <x v="10414"/>
    <x v="2"/>
    <n v="250"/>
  </r>
  <r>
    <x v="10415"/>
    <x v="2"/>
    <n v="300"/>
  </r>
  <r>
    <x v="10416"/>
    <x v="2"/>
    <n v="250"/>
  </r>
  <r>
    <x v="10417"/>
    <x v="2"/>
    <n v="150"/>
  </r>
  <r>
    <x v="10418"/>
    <x v="2"/>
    <n v="150"/>
  </r>
  <r>
    <x v="10419"/>
    <x v="2"/>
    <n v="200"/>
  </r>
  <r>
    <x v="10420"/>
    <x v="2"/>
    <n v="150"/>
  </r>
  <r>
    <x v="10421"/>
    <x v="2"/>
    <n v="200"/>
  </r>
  <r>
    <x v="10422"/>
    <x v="2"/>
    <n v="150"/>
  </r>
  <r>
    <x v="10423"/>
    <x v="2"/>
    <n v="450"/>
  </r>
  <r>
    <x v="10424"/>
    <x v="2"/>
    <n v="225"/>
  </r>
  <r>
    <x v="10425"/>
    <x v="2"/>
    <n v="350"/>
  </r>
  <r>
    <x v="10426"/>
    <x v="2"/>
    <n v="300"/>
  </r>
  <r>
    <x v="10427"/>
    <x v="2"/>
    <n v="325"/>
  </r>
  <r>
    <x v="10428"/>
    <x v="2"/>
    <n v="575"/>
  </r>
  <r>
    <x v="10429"/>
    <x v="2"/>
    <n v="150"/>
  </r>
  <r>
    <x v="10430"/>
    <x v="2"/>
    <n v="400"/>
  </r>
  <r>
    <x v="10431"/>
    <x v="2"/>
    <n v="350"/>
  </r>
  <r>
    <x v="10432"/>
    <x v="2"/>
    <n v="825"/>
  </r>
  <r>
    <x v="10433"/>
    <x v="2"/>
    <n v="550"/>
  </r>
  <r>
    <x v="10434"/>
    <x v="2"/>
    <n v="250"/>
  </r>
  <r>
    <x v="10435"/>
    <x v="2"/>
    <n v="800"/>
  </r>
  <r>
    <x v="10436"/>
    <x v="2"/>
    <n v="825"/>
  </r>
  <r>
    <x v="10437"/>
    <x v="2"/>
    <n v="475"/>
  </r>
  <r>
    <x v="10438"/>
    <x v="2"/>
    <n v="600"/>
  </r>
  <r>
    <x v="10439"/>
    <x v="2"/>
    <n v="250"/>
  </r>
  <r>
    <x v="10440"/>
    <x v="2"/>
    <n v="475"/>
  </r>
  <r>
    <x v="10441"/>
    <x v="2"/>
    <n v="250"/>
  </r>
  <r>
    <x v="10442"/>
    <x v="2"/>
    <n v="850"/>
  </r>
  <r>
    <x v="10443"/>
    <x v="2"/>
    <n v="325"/>
  </r>
  <r>
    <x v="10444"/>
    <x v="2"/>
    <n v="575"/>
  </r>
  <r>
    <x v="10445"/>
    <x v="2"/>
    <n v="525"/>
  </r>
  <r>
    <x v="10446"/>
    <x v="2"/>
    <n v="525"/>
  </r>
  <r>
    <x v="10447"/>
    <x v="2"/>
    <n v="850"/>
  </r>
  <r>
    <x v="10448"/>
    <x v="2"/>
    <n v="250"/>
  </r>
  <r>
    <x v="10449"/>
    <x v="2"/>
    <n v="300"/>
  </r>
  <r>
    <x v="10450"/>
    <x v="2"/>
    <n v="550"/>
  </r>
  <r>
    <x v="10451"/>
    <x v="2"/>
    <n v="650"/>
  </r>
  <r>
    <x v="10452"/>
    <x v="2"/>
    <n v="650"/>
  </r>
  <r>
    <x v="10453"/>
    <x v="2"/>
    <n v="425"/>
  </r>
  <r>
    <x v="10454"/>
    <x v="2"/>
    <n v="450"/>
  </r>
  <r>
    <x v="10455"/>
    <x v="2"/>
    <n v="1050"/>
  </r>
  <r>
    <x v="10456"/>
    <x v="2"/>
    <n v="875"/>
  </r>
  <r>
    <x v="10457"/>
    <x v="2"/>
    <n v="800"/>
  </r>
  <r>
    <x v="10458"/>
    <x v="2"/>
    <n v="525"/>
  </r>
  <r>
    <x v="10459"/>
    <x v="2"/>
    <n v="400"/>
  </r>
  <r>
    <x v="10460"/>
    <x v="2"/>
    <n v="925"/>
  </r>
  <r>
    <x v="10461"/>
    <x v="2"/>
    <n v="675"/>
  </r>
  <r>
    <x v="10462"/>
    <x v="2"/>
    <n v="275"/>
  </r>
  <r>
    <x v="10463"/>
    <x v="2"/>
    <n v="1125"/>
  </r>
  <r>
    <x v="10464"/>
    <x v="2"/>
    <n v="575"/>
  </r>
  <r>
    <x v="10465"/>
    <x v="2"/>
    <n v="675"/>
  </r>
  <r>
    <x v="10466"/>
    <x v="2"/>
    <n v="525"/>
  </r>
  <r>
    <x v="10467"/>
    <x v="2"/>
    <n v="475"/>
  </r>
  <r>
    <x v="10468"/>
    <x v="2"/>
    <n v="1200"/>
  </r>
  <r>
    <x v="10469"/>
    <x v="2"/>
    <n v="1175"/>
  </r>
  <r>
    <x v="10470"/>
    <x v="2"/>
    <n v="725"/>
  </r>
  <r>
    <x v="10471"/>
    <x v="2"/>
    <n v="1175"/>
  </r>
  <r>
    <x v="10472"/>
    <x v="2"/>
    <n v="525"/>
  </r>
  <r>
    <x v="10473"/>
    <x v="2"/>
    <n v="900"/>
  </r>
  <r>
    <x v="10474"/>
    <x v="2"/>
    <n v="500"/>
  </r>
  <r>
    <x v="10475"/>
    <x v="2"/>
    <n v="750"/>
  </r>
  <r>
    <x v="10476"/>
    <x v="2"/>
    <n v="800"/>
  </r>
  <r>
    <x v="10477"/>
    <x v="2"/>
    <n v="250"/>
  </r>
  <r>
    <x v="10478"/>
    <x v="2"/>
    <n v="450"/>
  </r>
  <r>
    <x v="10479"/>
    <x v="2"/>
    <n v="300"/>
  </r>
  <r>
    <x v="10480"/>
    <x v="2"/>
    <n v="1000"/>
  </r>
  <r>
    <x v="10481"/>
    <x v="2"/>
    <n v="625"/>
  </r>
  <r>
    <x v="10482"/>
    <x v="2"/>
    <n v="450"/>
  </r>
  <r>
    <x v="10483"/>
    <x v="2"/>
    <n v="950"/>
  </r>
  <r>
    <x v="10484"/>
    <x v="2"/>
    <n v="325"/>
  </r>
  <r>
    <x v="10485"/>
    <x v="2"/>
    <n v="425"/>
  </r>
  <r>
    <x v="10486"/>
    <x v="2"/>
    <n v="800"/>
  </r>
  <r>
    <x v="10487"/>
    <x v="2"/>
    <n v="550"/>
  </r>
  <r>
    <x v="10488"/>
    <x v="2"/>
    <n v="675"/>
  </r>
  <r>
    <x v="10489"/>
    <x v="2"/>
    <n v="900"/>
  </r>
  <r>
    <x v="10490"/>
    <x v="2"/>
    <n v="975"/>
  </r>
  <r>
    <x v="10491"/>
    <x v="2"/>
    <n v="550"/>
  </r>
  <r>
    <x v="10492"/>
    <x v="2"/>
    <n v="250"/>
  </r>
  <r>
    <x v="10493"/>
    <x v="2"/>
    <n v="300"/>
  </r>
  <r>
    <x v="10494"/>
    <x v="2"/>
    <n v="600"/>
  </r>
  <r>
    <x v="10495"/>
    <x v="2"/>
    <n v="550"/>
  </r>
  <r>
    <x v="10496"/>
    <x v="2"/>
    <n v="650"/>
  </r>
  <r>
    <x v="10497"/>
    <x v="2"/>
    <n v="150"/>
  </r>
  <r>
    <x v="10498"/>
    <x v="2"/>
    <n v="300"/>
  </r>
  <r>
    <x v="10499"/>
    <x v="2"/>
    <n v="425"/>
  </r>
  <r>
    <x v="10500"/>
    <x v="2"/>
    <n v="500"/>
  </r>
  <r>
    <x v="10501"/>
    <x v="2"/>
    <n v="850"/>
  </r>
  <r>
    <x v="10502"/>
    <x v="2"/>
    <n v="150"/>
  </r>
  <r>
    <x v="10503"/>
    <x v="2"/>
    <n v="150"/>
  </r>
  <r>
    <x v="10504"/>
    <x v="2"/>
    <n v="225"/>
  </r>
  <r>
    <x v="10505"/>
    <x v="2"/>
    <n v="150"/>
  </r>
  <r>
    <x v="10506"/>
    <x v="2"/>
    <n v="375"/>
  </r>
  <r>
    <x v="10507"/>
    <x v="2"/>
    <n v="575"/>
  </r>
  <r>
    <x v="10508"/>
    <x v="2"/>
    <n v="475"/>
  </r>
  <r>
    <x v="10509"/>
    <x v="2"/>
    <n v="325"/>
  </r>
  <r>
    <x v="10510"/>
    <x v="2"/>
    <n v="200"/>
  </r>
  <r>
    <x v="10511"/>
    <x v="2"/>
    <n v="1050"/>
  </r>
  <r>
    <x v="10512"/>
    <x v="2"/>
    <n v="750"/>
  </r>
  <r>
    <x v="10513"/>
    <x v="2"/>
    <n v="500"/>
  </r>
  <r>
    <x v="10514"/>
    <x v="2"/>
    <n v="500"/>
  </r>
  <r>
    <x v="10515"/>
    <x v="2"/>
    <n v="300"/>
  </r>
  <r>
    <x v="10516"/>
    <x v="2"/>
    <n v="250"/>
  </r>
  <r>
    <x v="10517"/>
    <x v="2"/>
    <n v="275"/>
  </r>
  <r>
    <x v="10518"/>
    <x v="2"/>
    <n v="525"/>
  </r>
  <r>
    <x v="10519"/>
    <x v="2"/>
    <n v="350"/>
  </r>
  <r>
    <x v="10520"/>
    <x v="2"/>
    <n v="550"/>
  </r>
  <r>
    <x v="10521"/>
    <x v="2"/>
    <n v="500"/>
  </r>
  <r>
    <x v="10522"/>
    <x v="2"/>
    <n v="475"/>
  </r>
  <r>
    <x v="10523"/>
    <x v="2"/>
    <n v="150"/>
  </r>
  <r>
    <x v="10524"/>
    <x v="2"/>
    <n v="200"/>
  </r>
  <r>
    <x v="10525"/>
    <x v="2"/>
    <n v="150"/>
  </r>
  <r>
    <x v="10526"/>
    <x v="2"/>
    <n v="250"/>
  </r>
  <r>
    <x v="10527"/>
    <x v="2"/>
    <n v="150"/>
  </r>
  <r>
    <x v="10528"/>
    <x v="2"/>
    <n v="150"/>
  </r>
  <r>
    <x v="10529"/>
    <x v="2"/>
    <n v="150"/>
  </r>
  <r>
    <x v="10530"/>
    <x v="2"/>
    <n v="450"/>
  </r>
  <r>
    <x v="10531"/>
    <x v="2"/>
    <n v="150"/>
  </r>
  <r>
    <x v="10532"/>
    <x v="2"/>
    <n v="150"/>
  </r>
  <r>
    <x v="10533"/>
    <x v="2"/>
    <n v="525"/>
  </r>
  <r>
    <x v="10534"/>
    <x v="2"/>
    <n v="700"/>
  </r>
  <r>
    <x v="10535"/>
    <x v="2"/>
    <n v="475"/>
  </r>
  <r>
    <x v="10536"/>
    <x v="2"/>
    <n v="300"/>
  </r>
  <r>
    <x v="10537"/>
    <x v="2"/>
    <n v="275"/>
  </r>
  <r>
    <x v="10538"/>
    <x v="2"/>
    <n v="800"/>
  </r>
  <r>
    <x v="10539"/>
    <x v="2"/>
    <n v="675"/>
  </r>
  <r>
    <x v="10540"/>
    <x v="2"/>
    <n v="550"/>
  </r>
  <r>
    <x v="10541"/>
    <x v="2"/>
    <n v="400"/>
  </r>
  <r>
    <x v="10542"/>
    <x v="2"/>
    <n v="300"/>
  </r>
  <r>
    <x v="10543"/>
    <x v="2"/>
    <n v="275"/>
  </r>
  <r>
    <x v="10544"/>
    <x v="2"/>
    <n v="150"/>
  </r>
  <r>
    <x v="10545"/>
    <x v="2"/>
    <n v="250"/>
  </r>
  <r>
    <x v="10546"/>
    <x v="2"/>
    <n v="150"/>
  </r>
  <r>
    <x v="10547"/>
    <x v="2"/>
    <n v="325"/>
  </r>
  <r>
    <x v="10548"/>
    <x v="2"/>
    <n v="175"/>
  </r>
  <r>
    <x v="10549"/>
    <x v="2"/>
    <n v="250"/>
  </r>
  <r>
    <x v="10550"/>
    <x v="2"/>
    <n v="150"/>
  </r>
  <r>
    <x v="10551"/>
    <x v="2"/>
    <n v="150"/>
  </r>
  <r>
    <x v="10552"/>
    <x v="2"/>
    <n v="325"/>
  </r>
  <r>
    <x v="10553"/>
    <x v="2"/>
    <n v="300"/>
  </r>
  <r>
    <x v="10554"/>
    <x v="2"/>
    <n v="150"/>
  </r>
  <r>
    <x v="10555"/>
    <x v="2"/>
    <n v="625"/>
  </r>
  <r>
    <x v="10556"/>
    <x v="2"/>
    <n v="175"/>
  </r>
  <r>
    <x v="10557"/>
    <x v="2"/>
    <n v="150"/>
  </r>
  <r>
    <x v="10558"/>
    <x v="2"/>
    <n v="275"/>
  </r>
  <r>
    <x v="10559"/>
    <x v="2"/>
    <n v="400"/>
  </r>
  <r>
    <x v="10560"/>
    <x v="2"/>
    <n v="600"/>
  </r>
  <r>
    <x v="10561"/>
    <x v="2"/>
    <n v="875"/>
  </r>
  <r>
    <x v="10562"/>
    <x v="2"/>
    <n v="450"/>
  </r>
  <r>
    <x v="10563"/>
    <x v="2"/>
    <n v="425"/>
  </r>
  <r>
    <x v="10564"/>
    <x v="2"/>
    <n v="150"/>
  </r>
  <r>
    <x v="10565"/>
    <x v="2"/>
    <n v="150"/>
  </r>
  <r>
    <x v="10566"/>
    <x v="2"/>
    <n v="225"/>
  </r>
  <r>
    <x v="10567"/>
    <x v="2"/>
    <n v="300"/>
  </r>
  <r>
    <x v="10568"/>
    <x v="2"/>
    <n v="200"/>
  </r>
  <r>
    <x v="10569"/>
    <x v="2"/>
    <n v="450"/>
  </r>
  <r>
    <x v="10570"/>
    <x v="2"/>
    <n v="725"/>
  </r>
  <r>
    <x v="10571"/>
    <x v="2"/>
    <n v="225"/>
  </r>
  <r>
    <x v="10572"/>
    <x v="2"/>
    <n v="225"/>
  </r>
  <r>
    <x v="10573"/>
    <x v="2"/>
    <n v="300"/>
  </r>
  <r>
    <x v="10574"/>
    <x v="2"/>
    <n v="150"/>
  </r>
  <r>
    <x v="10575"/>
    <x v="2"/>
    <n v="325"/>
  </r>
  <r>
    <x v="10576"/>
    <x v="2"/>
    <n v="325"/>
  </r>
  <r>
    <x v="10577"/>
    <x v="2"/>
    <n v="425"/>
  </r>
  <r>
    <x v="10578"/>
    <x v="2"/>
    <n v="200"/>
  </r>
  <r>
    <x v="10579"/>
    <x v="2"/>
    <n v="200"/>
  </r>
  <r>
    <x v="10580"/>
    <x v="2"/>
    <n v="325"/>
  </r>
  <r>
    <x v="10581"/>
    <x v="2"/>
    <n v="200"/>
  </r>
  <r>
    <x v="10582"/>
    <x v="2"/>
    <n v="250"/>
  </r>
  <r>
    <x v="10583"/>
    <x v="2"/>
    <n v="275"/>
  </r>
  <r>
    <x v="10584"/>
    <x v="2"/>
    <n v="675"/>
  </r>
  <r>
    <x v="10585"/>
    <x v="2"/>
    <n v="375"/>
  </r>
  <r>
    <x v="10586"/>
    <x v="2"/>
    <n v="400"/>
  </r>
  <r>
    <x v="10587"/>
    <x v="2"/>
    <n v="600"/>
  </r>
  <r>
    <x v="10588"/>
    <x v="2"/>
    <n v="650"/>
  </r>
  <r>
    <x v="10589"/>
    <x v="2"/>
    <n v="800"/>
  </r>
  <r>
    <x v="10590"/>
    <x v="2"/>
    <n v="650"/>
  </r>
  <r>
    <x v="10591"/>
    <x v="2"/>
    <n v="400"/>
  </r>
  <r>
    <x v="10592"/>
    <x v="2"/>
    <n v="375"/>
  </r>
  <r>
    <x v="10593"/>
    <x v="2"/>
    <n v="600"/>
  </r>
  <r>
    <x v="10594"/>
    <x v="2"/>
    <n v="600"/>
  </r>
  <r>
    <x v="10595"/>
    <x v="2"/>
    <n v="275"/>
  </r>
  <r>
    <x v="10596"/>
    <x v="2"/>
    <n v="600"/>
  </r>
  <r>
    <x v="10597"/>
    <x v="2"/>
    <n v="350"/>
  </r>
  <r>
    <x v="10598"/>
    <x v="2"/>
    <n v="275"/>
  </r>
  <r>
    <x v="10599"/>
    <x v="2"/>
    <n v="475"/>
  </r>
  <r>
    <x v="10600"/>
    <x v="2"/>
    <n v="650"/>
  </r>
  <r>
    <x v="10601"/>
    <x v="2"/>
    <n v="1100"/>
  </r>
  <r>
    <x v="10602"/>
    <x v="2"/>
    <n v="525"/>
  </r>
  <r>
    <x v="10603"/>
    <x v="2"/>
    <n v="450"/>
  </r>
  <r>
    <x v="10604"/>
    <x v="2"/>
    <n v="450"/>
  </r>
  <r>
    <x v="10605"/>
    <x v="2"/>
    <n v="650"/>
  </r>
  <r>
    <x v="10606"/>
    <x v="2"/>
    <n v="350"/>
  </r>
  <r>
    <x v="10607"/>
    <x v="2"/>
    <n v="525"/>
  </r>
  <r>
    <x v="10608"/>
    <x v="2"/>
    <n v="550"/>
  </r>
  <r>
    <x v="10609"/>
    <x v="2"/>
    <n v="250"/>
  </r>
  <r>
    <x v="10610"/>
    <x v="2"/>
    <n v="475"/>
  </r>
  <r>
    <x v="10611"/>
    <x v="2"/>
    <n v="625"/>
  </r>
  <r>
    <x v="10612"/>
    <x v="2"/>
    <n v="350"/>
  </r>
  <r>
    <x v="10613"/>
    <x v="2"/>
    <n v="525"/>
  </r>
  <r>
    <x v="10614"/>
    <x v="2"/>
    <n v="1000"/>
  </r>
  <r>
    <x v="10615"/>
    <x v="2"/>
    <n v="625"/>
  </r>
  <r>
    <x v="10616"/>
    <x v="2"/>
    <n v="725"/>
  </r>
  <r>
    <x v="10617"/>
    <x v="2"/>
    <n v="875"/>
  </r>
  <r>
    <x v="10618"/>
    <x v="2"/>
    <n v="800"/>
  </r>
  <r>
    <x v="10619"/>
    <x v="2"/>
    <n v="575"/>
  </r>
  <r>
    <x v="10620"/>
    <x v="2"/>
    <n v="250"/>
  </r>
  <r>
    <x v="10621"/>
    <x v="2"/>
    <n v="850"/>
  </r>
  <r>
    <x v="10622"/>
    <x v="2"/>
    <n v="675"/>
  </r>
  <r>
    <x v="10623"/>
    <x v="2"/>
    <n v="925"/>
  </r>
  <r>
    <x v="10624"/>
    <x v="2"/>
    <n v="725"/>
  </r>
  <r>
    <x v="10625"/>
    <x v="2"/>
    <n v="600"/>
  </r>
  <r>
    <x v="10626"/>
    <x v="2"/>
    <n v="1100"/>
  </r>
  <r>
    <x v="10627"/>
    <x v="2"/>
    <n v="1100"/>
  </r>
  <r>
    <x v="10628"/>
    <x v="2"/>
    <n v="850"/>
  </r>
  <r>
    <x v="10629"/>
    <x v="2"/>
    <n v="650"/>
  </r>
  <r>
    <x v="10630"/>
    <x v="2"/>
    <n v="600"/>
  </r>
  <r>
    <x v="10631"/>
    <x v="2"/>
    <n v="725"/>
  </r>
  <r>
    <x v="10632"/>
    <x v="2"/>
    <n v="500"/>
  </r>
  <r>
    <x v="10633"/>
    <x v="2"/>
    <n v="850"/>
  </r>
  <r>
    <x v="10634"/>
    <x v="2"/>
    <n v="450"/>
  </r>
  <r>
    <x v="10635"/>
    <x v="2"/>
    <n v="675"/>
  </r>
  <r>
    <x v="10636"/>
    <x v="2"/>
    <n v="875"/>
  </r>
  <r>
    <x v="10637"/>
    <x v="2"/>
    <n v="675"/>
  </r>
  <r>
    <x v="10638"/>
    <x v="2"/>
    <n v="475"/>
  </r>
  <r>
    <x v="10639"/>
    <x v="2"/>
    <n v="500"/>
  </r>
  <r>
    <x v="10640"/>
    <x v="2"/>
    <n v="725"/>
  </r>
  <r>
    <x v="10641"/>
    <x v="2"/>
    <n v="550"/>
  </r>
  <r>
    <x v="10642"/>
    <x v="2"/>
    <n v="525"/>
  </r>
  <r>
    <x v="10643"/>
    <x v="2"/>
    <n v="525"/>
  </r>
  <r>
    <x v="10644"/>
    <x v="2"/>
    <n v="425"/>
  </r>
  <r>
    <x v="10645"/>
    <x v="2"/>
    <n v="875"/>
  </r>
  <r>
    <x v="10646"/>
    <x v="2"/>
    <n v="975"/>
  </r>
  <r>
    <x v="10647"/>
    <x v="2"/>
    <n v="400"/>
  </r>
  <r>
    <x v="10648"/>
    <x v="2"/>
    <n v="700"/>
  </r>
  <r>
    <x v="10649"/>
    <x v="2"/>
    <n v="825"/>
  </r>
  <r>
    <x v="10650"/>
    <x v="2"/>
    <n v="875"/>
  </r>
  <r>
    <x v="10651"/>
    <x v="2"/>
    <n v="525"/>
  </r>
  <r>
    <x v="10652"/>
    <x v="2"/>
    <n v="550"/>
  </r>
  <r>
    <x v="10653"/>
    <x v="2"/>
    <n v="425"/>
  </r>
  <r>
    <x v="10654"/>
    <x v="2"/>
    <n v="550"/>
  </r>
  <r>
    <x v="10655"/>
    <x v="2"/>
    <n v="800"/>
  </r>
  <r>
    <x v="10656"/>
    <x v="2"/>
    <n v="975"/>
  </r>
  <r>
    <x v="10657"/>
    <x v="2"/>
    <n v="325"/>
  </r>
  <r>
    <x v="10658"/>
    <x v="2"/>
    <n v="500"/>
  </r>
  <r>
    <x v="10659"/>
    <x v="2"/>
    <n v="325"/>
  </r>
  <r>
    <x v="10660"/>
    <x v="2"/>
    <n v="700"/>
  </r>
  <r>
    <x v="10661"/>
    <x v="2"/>
    <n v="425"/>
  </r>
  <r>
    <x v="10662"/>
    <x v="2"/>
    <n v="400"/>
  </r>
  <r>
    <x v="10663"/>
    <x v="2"/>
    <n v="600"/>
  </r>
  <r>
    <x v="10664"/>
    <x v="2"/>
    <n v="1200"/>
  </r>
  <r>
    <x v="10665"/>
    <x v="2"/>
    <n v="475"/>
  </r>
  <r>
    <x v="10666"/>
    <x v="2"/>
    <n v="500"/>
  </r>
  <r>
    <x v="10667"/>
    <x v="2"/>
    <n v="525"/>
  </r>
  <r>
    <x v="10668"/>
    <x v="2"/>
    <n v="0"/>
  </r>
  <r>
    <x v="10669"/>
    <x v="2"/>
    <n v="550"/>
  </r>
  <r>
    <x v="10670"/>
    <x v="2"/>
    <n v="250"/>
  </r>
  <r>
    <x v="10671"/>
    <x v="2"/>
    <n v="350"/>
  </r>
  <r>
    <x v="10672"/>
    <x v="2"/>
    <n v="825"/>
  </r>
  <r>
    <x v="10673"/>
    <x v="2"/>
    <n v="400"/>
  </r>
  <r>
    <x v="10674"/>
    <x v="2"/>
    <n v="625"/>
  </r>
  <r>
    <x v="10675"/>
    <x v="2"/>
    <n v="1025"/>
  </r>
  <r>
    <x v="10676"/>
    <x v="2"/>
    <n v="550"/>
  </r>
  <r>
    <x v="10677"/>
    <x v="2"/>
    <n v="425"/>
  </r>
  <r>
    <x v="10678"/>
    <x v="2"/>
    <n v="675"/>
  </r>
  <r>
    <x v="10679"/>
    <x v="2"/>
    <n v="1500"/>
  </r>
  <r>
    <x v="10680"/>
    <x v="2"/>
    <n v="1000"/>
  </r>
  <r>
    <x v="10681"/>
    <x v="2"/>
    <n v="250"/>
  </r>
  <r>
    <x v="10682"/>
    <x v="2"/>
    <n v="1450"/>
  </r>
  <r>
    <x v="10683"/>
    <x v="2"/>
    <n v="450"/>
  </r>
  <r>
    <x v="10684"/>
    <x v="2"/>
    <n v="375"/>
  </r>
  <r>
    <x v="10685"/>
    <x v="2"/>
    <n v="175"/>
  </r>
  <r>
    <x v="10686"/>
    <x v="2"/>
    <n v="225"/>
  </r>
  <r>
    <x v="10687"/>
    <x v="2"/>
    <n v="150"/>
  </r>
  <r>
    <x v="10688"/>
    <x v="2"/>
    <n v="425"/>
  </r>
  <r>
    <x v="10689"/>
    <x v="2"/>
    <n v="325"/>
  </r>
  <r>
    <x v="10690"/>
    <x v="2"/>
    <n v="475"/>
  </r>
  <r>
    <x v="10691"/>
    <x v="2"/>
    <n v="250"/>
  </r>
  <r>
    <x v="10692"/>
    <x v="2"/>
    <n v="250"/>
  </r>
  <r>
    <x v="10693"/>
    <x v="2"/>
    <n v="250"/>
  </r>
  <r>
    <x v="10694"/>
    <x v="2"/>
    <n v="250"/>
  </r>
  <r>
    <x v="10695"/>
    <x v="2"/>
    <n v="200"/>
  </r>
  <r>
    <x v="10696"/>
    <x v="2"/>
    <n v="875"/>
  </r>
  <r>
    <x v="10697"/>
    <x v="2"/>
    <n v="150"/>
  </r>
  <r>
    <x v="10698"/>
    <x v="2"/>
    <n v="550"/>
  </r>
  <r>
    <x v="10699"/>
    <x v="2"/>
    <n v="600"/>
  </r>
  <r>
    <x v="10700"/>
    <x v="2"/>
    <n v="150"/>
  </r>
  <r>
    <x v="10701"/>
    <x v="2"/>
    <n v="475"/>
  </r>
  <r>
    <x v="10702"/>
    <x v="2"/>
    <n v="900"/>
  </r>
  <r>
    <x v="10703"/>
    <x v="2"/>
    <n v="375"/>
  </r>
  <r>
    <x v="10704"/>
    <x v="2"/>
    <n v="250"/>
  </r>
  <r>
    <x v="10705"/>
    <x v="2"/>
    <n v="500"/>
  </r>
  <r>
    <x v="10706"/>
    <x v="2"/>
    <n v="1175"/>
  </r>
  <r>
    <x v="10707"/>
    <x v="2"/>
    <n v="725"/>
  </r>
  <r>
    <x v="10708"/>
    <x v="2"/>
    <n v="275"/>
  </r>
  <r>
    <x v="10709"/>
    <x v="2"/>
    <n v="650"/>
  </r>
  <r>
    <x v="10710"/>
    <x v="2"/>
    <n v="725"/>
  </r>
  <r>
    <x v="10711"/>
    <x v="2"/>
    <n v="500"/>
  </r>
  <r>
    <x v="10712"/>
    <x v="2"/>
    <n v="375"/>
  </r>
  <r>
    <x v="10713"/>
    <x v="2"/>
    <n v="400"/>
  </r>
  <r>
    <x v="10714"/>
    <x v="2"/>
    <n v="450"/>
  </r>
  <r>
    <x v="10715"/>
    <x v="2"/>
    <n v="425"/>
  </r>
  <r>
    <x v="10716"/>
    <x v="2"/>
    <n v="400"/>
  </r>
  <r>
    <x v="10717"/>
    <x v="2"/>
    <n v="375"/>
  </r>
  <r>
    <x v="10718"/>
    <x v="2"/>
    <n v="150"/>
  </r>
  <r>
    <x v="10719"/>
    <x v="2"/>
    <n v="250"/>
  </r>
  <r>
    <x v="10720"/>
    <x v="2"/>
    <n v="300"/>
  </r>
  <r>
    <x v="10721"/>
    <x v="2"/>
    <n v="425"/>
  </r>
  <r>
    <x v="10722"/>
    <x v="2"/>
    <n v="800"/>
  </r>
  <r>
    <x v="10723"/>
    <x v="2"/>
    <n v="150"/>
  </r>
  <r>
    <x v="10724"/>
    <x v="2"/>
    <n v="525"/>
  </r>
  <r>
    <x v="10725"/>
    <x v="2"/>
    <n v="525"/>
  </r>
  <r>
    <x v="10726"/>
    <x v="2"/>
    <n v="175"/>
  </r>
  <r>
    <x v="10727"/>
    <x v="2"/>
    <n v="400"/>
  </r>
  <r>
    <x v="10728"/>
    <x v="2"/>
    <n v="500"/>
  </r>
  <r>
    <x v="10729"/>
    <x v="2"/>
    <n v="150"/>
  </r>
  <r>
    <x v="10730"/>
    <x v="2"/>
    <n v="150"/>
  </r>
  <r>
    <x v="10731"/>
    <x v="2"/>
    <n v="150"/>
  </r>
  <r>
    <x v="10732"/>
    <x v="2"/>
    <n v="250"/>
  </r>
  <r>
    <x v="10733"/>
    <x v="2"/>
    <n v="200"/>
  </r>
  <r>
    <x v="10734"/>
    <x v="2"/>
    <n v="450"/>
  </r>
  <r>
    <x v="10735"/>
    <x v="2"/>
    <n v="150"/>
  </r>
  <r>
    <x v="10736"/>
    <x v="2"/>
    <n v="375"/>
  </r>
  <r>
    <x v="10737"/>
    <x v="2"/>
    <n v="200"/>
  </r>
  <r>
    <x v="10738"/>
    <x v="2"/>
    <n v="375"/>
  </r>
  <r>
    <x v="10739"/>
    <x v="2"/>
    <n v="450"/>
  </r>
  <r>
    <x v="10740"/>
    <x v="2"/>
    <n v="425"/>
  </r>
  <r>
    <x v="10741"/>
    <x v="2"/>
    <n v="150"/>
  </r>
  <r>
    <x v="10742"/>
    <x v="2"/>
    <n v="150"/>
  </r>
  <r>
    <x v="10743"/>
    <x v="2"/>
    <n v="150"/>
  </r>
  <r>
    <x v="10744"/>
    <x v="2"/>
    <n v="325"/>
  </r>
  <r>
    <x v="10745"/>
    <x v="2"/>
    <n v="150"/>
  </r>
  <r>
    <x v="10746"/>
    <x v="2"/>
    <n v="475"/>
  </r>
  <r>
    <x v="10747"/>
    <x v="2"/>
    <n v="150"/>
  </r>
  <r>
    <x v="10748"/>
    <x v="2"/>
    <n v="250"/>
  </r>
  <r>
    <x v="10749"/>
    <x v="2"/>
    <n v="250"/>
  </r>
  <r>
    <x v="10750"/>
    <x v="2"/>
    <n v="225"/>
  </r>
  <r>
    <x v="10751"/>
    <x v="2"/>
    <n v="150"/>
  </r>
  <r>
    <x v="10752"/>
    <x v="2"/>
    <n v="150"/>
  </r>
  <r>
    <x v="10753"/>
    <x v="2"/>
    <n v="150"/>
  </r>
  <r>
    <x v="10754"/>
    <x v="2"/>
    <n v="175"/>
  </r>
  <r>
    <x v="10755"/>
    <x v="2"/>
    <n v="150"/>
  </r>
  <r>
    <x v="10756"/>
    <x v="2"/>
    <n v="50"/>
  </r>
  <r>
    <x v="10757"/>
    <x v="2"/>
    <n v="0"/>
  </r>
  <r>
    <x v="10758"/>
    <x v="2"/>
    <n v="225"/>
  </r>
  <r>
    <x v="10759"/>
    <x v="2"/>
    <n v="150"/>
  </r>
  <r>
    <x v="10760"/>
    <x v="2"/>
    <n v="550"/>
  </r>
  <r>
    <x v="10761"/>
    <x v="2"/>
    <n v="325"/>
  </r>
  <r>
    <x v="10762"/>
    <x v="2"/>
    <n v="375"/>
  </r>
  <r>
    <x v="10763"/>
    <x v="2"/>
    <n v="250"/>
  </r>
  <r>
    <x v="10764"/>
    <x v="2"/>
    <n v="575"/>
  </r>
  <r>
    <x v="10765"/>
    <x v="2"/>
    <n v="550"/>
  </r>
  <r>
    <x v="10766"/>
    <x v="2"/>
    <n v="475"/>
  </r>
  <r>
    <x v="10767"/>
    <x v="2"/>
    <n v="800"/>
  </r>
  <r>
    <x v="10768"/>
    <x v="2"/>
    <n v="725"/>
  </r>
  <r>
    <x v="10769"/>
    <x v="2"/>
    <n v="425"/>
  </r>
  <r>
    <x v="10770"/>
    <x v="2"/>
    <n v="275"/>
  </r>
  <r>
    <x v="10771"/>
    <x v="2"/>
    <n v="800"/>
  </r>
  <r>
    <x v="10772"/>
    <x v="2"/>
    <n v="650"/>
  </r>
  <r>
    <x v="10773"/>
    <x v="2"/>
    <n v="525"/>
  </r>
  <r>
    <x v="10774"/>
    <x v="2"/>
    <n v="300"/>
  </r>
  <r>
    <x v="10775"/>
    <x v="2"/>
    <n v="825"/>
  </r>
  <r>
    <x v="10776"/>
    <x v="2"/>
    <n v="725"/>
  </r>
  <r>
    <x v="10777"/>
    <x v="2"/>
    <n v="725"/>
  </r>
  <r>
    <x v="10778"/>
    <x v="2"/>
    <n v="725"/>
  </r>
  <r>
    <x v="10779"/>
    <x v="2"/>
    <n v="725"/>
  </r>
  <r>
    <x v="10780"/>
    <x v="2"/>
    <n v="650"/>
  </r>
  <r>
    <x v="10781"/>
    <x v="2"/>
    <n v="350"/>
  </r>
  <r>
    <x v="10782"/>
    <x v="2"/>
    <n v="525"/>
  </r>
  <r>
    <x v="10783"/>
    <x v="2"/>
    <n v="850"/>
  </r>
  <r>
    <x v="10784"/>
    <x v="2"/>
    <n v="375"/>
  </r>
  <r>
    <x v="10785"/>
    <x v="2"/>
    <n v="250"/>
  </r>
  <r>
    <x v="10786"/>
    <x v="2"/>
    <n v="475"/>
  </r>
  <r>
    <x v="10787"/>
    <x v="2"/>
    <n v="775"/>
  </r>
  <r>
    <x v="10788"/>
    <x v="2"/>
    <n v="775"/>
  </r>
  <r>
    <x v="10789"/>
    <x v="2"/>
    <n v="850"/>
  </r>
  <r>
    <x v="10790"/>
    <x v="2"/>
    <n v="875"/>
  </r>
  <r>
    <x v="10791"/>
    <x v="2"/>
    <n v="250"/>
  </r>
  <r>
    <x v="10792"/>
    <x v="2"/>
    <n v="375"/>
  </r>
  <r>
    <x v="10793"/>
    <x v="2"/>
    <n v="250"/>
  </r>
  <r>
    <x v="10794"/>
    <x v="2"/>
    <n v="475"/>
  </r>
  <r>
    <x v="10795"/>
    <x v="2"/>
    <n v="575"/>
  </r>
  <r>
    <x v="10796"/>
    <x v="2"/>
    <n v="475"/>
  </r>
  <r>
    <x v="10797"/>
    <x v="2"/>
    <n v="900"/>
  </r>
  <r>
    <x v="10798"/>
    <x v="2"/>
    <n v="425"/>
  </r>
  <r>
    <x v="10799"/>
    <x v="2"/>
    <n v="775"/>
  </r>
  <r>
    <x v="10800"/>
    <x v="2"/>
    <n v="500"/>
  </r>
  <r>
    <x v="10801"/>
    <x v="2"/>
    <n v="700"/>
  </r>
  <r>
    <x v="10802"/>
    <x v="2"/>
    <n v="675"/>
  </r>
  <r>
    <x v="10803"/>
    <x v="2"/>
    <n v="950"/>
  </r>
  <r>
    <x v="10804"/>
    <x v="2"/>
    <n v="600"/>
  </r>
  <r>
    <x v="10805"/>
    <x v="2"/>
    <n v="800"/>
  </r>
  <r>
    <x v="10806"/>
    <x v="2"/>
    <n v="375"/>
  </r>
  <r>
    <x v="10807"/>
    <x v="2"/>
    <n v="525"/>
  </r>
  <r>
    <x v="10808"/>
    <x v="2"/>
    <n v="600"/>
  </r>
  <r>
    <x v="10809"/>
    <x v="2"/>
    <n v="725"/>
  </r>
  <r>
    <x v="10810"/>
    <x v="2"/>
    <n v="575"/>
  </r>
  <r>
    <x v="10811"/>
    <x v="2"/>
    <n v="525"/>
  </r>
  <r>
    <x v="10812"/>
    <x v="2"/>
    <n v="475"/>
  </r>
  <r>
    <x v="10813"/>
    <x v="2"/>
    <n v="550"/>
  </r>
  <r>
    <x v="10814"/>
    <x v="2"/>
    <n v="250"/>
  </r>
  <r>
    <x v="10815"/>
    <x v="2"/>
    <n v="250"/>
  </r>
  <r>
    <x v="10816"/>
    <x v="2"/>
    <n v="1000"/>
  </r>
  <r>
    <x v="10817"/>
    <x v="2"/>
    <n v="625"/>
  </r>
  <r>
    <x v="10818"/>
    <x v="2"/>
    <n v="675"/>
  </r>
  <r>
    <x v="10819"/>
    <x v="2"/>
    <n v="450"/>
  </r>
  <r>
    <x v="10820"/>
    <x v="2"/>
    <n v="275"/>
  </r>
  <r>
    <x v="10821"/>
    <x v="2"/>
    <n v="600"/>
  </r>
  <r>
    <x v="10822"/>
    <x v="2"/>
    <n v="925"/>
  </r>
  <r>
    <x v="10823"/>
    <x v="2"/>
    <n v="250"/>
  </r>
  <r>
    <x v="10824"/>
    <x v="2"/>
    <n v="525"/>
  </r>
  <r>
    <x v="10825"/>
    <x v="2"/>
    <n v="650"/>
  </r>
  <r>
    <x v="10826"/>
    <x v="2"/>
    <n v="900"/>
  </r>
  <r>
    <x v="10827"/>
    <x v="2"/>
    <n v="1100"/>
  </r>
  <r>
    <x v="10828"/>
    <x v="2"/>
    <n v="725"/>
  </r>
  <r>
    <x v="10829"/>
    <x v="2"/>
    <n v="150"/>
  </r>
  <r>
    <x v="10830"/>
    <x v="2"/>
    <n v="325"/>
  </r>
  <r>
    <x v="10831"/>
    <x v="2"/>
    <n v="375"/>
  </r>
  <r>
    <x v="10832"/>
    <x v="2"/>
    <n v="300"/>
  </r>
  <r>
    <x v="10833"/>
    <x v="2"/>
    <n v="875"/>
  </r>
  <r>
    <x v="10834"/>
    <x v="2"/>
    <n v="150"/>
  </r>
  <r>
    <x v="10835"/>
    <x v="2"/>
    <n v="300"/>
  </r>
  <r>
    <x v="10836"/>
    <x v="2"/>
    <n v="325"/>
  </r>
  <r>
    <x v="10837"/>
    <x v="2"/>
    <n v="225"/>
  </r>
  <r>
    <x v="10838"/>
    <x v="2"/>
    <n v="700"/>
  </r>
  <r>
    <x v="10839"/>
    <x v="2"/>
    <n v="575"/>
  </r>
  <r>
    <x v="10840"/>
    <x v="2"/>
    <n v="150"/>
  </r>
  <r>
    <x v="10841"/>
    <x v="2"/>
    <n v="200"/>
  </r>
  <r>
    <x v="10842"/>
    <x v="2"/>
    <n v="150"/>
  </r>
  <r>
    <x v="10843"/>
    <x v="2"/>
    <n v="325"/>
  </r>
  <r>
    <x v="10844"/>
    <x v="2"/>
    <n v="325"/>
  </r>
  <r>
    <x v="10845"/>
    <x v="2"/>
    <n v="150"/>
  </r>
  <r>
    <x v="10846"/>
    <x v="2"/>
    <n v="250"/>
  </r>
  <r>
    <x v="10847"/>
    <x v="2"/>
    <n v="275"/>
  </r>
  <r>
    <x v="10848"/>
    <x v="2"/>
    <n v="300"/>
  </r>
  <r>
    <x v="10849"/>
    <x v="2"/>
    <n v="500"/>
  </r>
  <r>
    <x v="10850"/>
    <x v="2"/>
    <n v="150"/>
  </r>
  <r>
    <x v="10851"/>
    <x v="2"/>
    <n v="175"/>
  </r>
  <r>
    <x v="10852"/>
    <x v="2"/>
    <n v="250"/>
  </r>
  <r>
    <x v="10853"/>
    <x v="2"/>
    <n v="200"/>
  </r>
  <r>
    <x v="10854"/>
    <x v="2"/>
    <n v="250"/>
  </r>
  <r>
    <x v="10855"/>
    <x v="2"/>
    <n v="225"/>
  </r>
  <r>
    <x v="10856"/>
    <x v="2"/>
    <n v="150"/>
  </r>
  <r>
    <x v="10857"/>
    <x v="2"/>
    <n v="200"/>
  </r>
  <r>
    <x v="10858"/>
    <x v="2"/>
    <n v="400"/>
  </r>
  <r>
    <x v="10859"/>
    <x v="2"/>
    <n v="275"/>
  </r>
  <r>
    <x v="10860"/>
    <x v="2"/>
    <n v="725"/>
  </r>
  <r>
    <x v="10861"/>
    <x v="2"/>
    <n v="275"/>
  </r>
  <r>
    <x v="10862"/>
    <x v="2"/>
    <n v="425"/>
  </r>
  <r>
    <x v="10863"/>
    <x v="2"/>
    <n v="150"/>
  </r>
  <r>
    <x v="10864"/>
    <x v="2"/>
    <n v="450"/>
  </r>
  <r>
    <x v="10865"/>
    <x v="2"/>
    <n v="600"/>
  </r>
  <r>
    <x v="10866"/>
    <x v="2"/>
    <n v="800"/>
  </r>
  <r>
    <x v="10867"/>
    <x v="2"/>
    <n v="275"/>
  </r>
  <r>
    <x v="10868"/>
    <x v="2"/>
    <n v="500"/>
  </r>
  <r>
    <x v="10869"/>
    <x v="2"/>
    <n v="425"/>
  </r>
  <r>
    <x v="10870"/>
    <x v="2"/>
    <n v="150"/>
  </r>
  <r>
    <x v="10871"/>
    <x v="2"/>
    <n v="150"/>
  </r>
  <r>
    <x v="10872"/>
    <x v="2"/>
    <n v="300"/>
  </r>
  <r>
    <x v="10873"/>
    <x v="2"/>
    <n v="300"/>
  </r>
  <r>
    <x v="10874"/>
    <x v="2"/>
    <n v="150"/>
  </r>
  <r>
    <x v="10875"/>
    <x v="2"/>
    <n v="700"/>
  </r>
  <r>
    <x v="10876"/>
    <x v="2"/>
    <n v="400"/>
  </r>
  <r>
    <x v="10877"/>
    <x v="2"/>
    <n v="250"/>
  </r>
  <r>
    <x v="10878"/>
    <x v="2"/>
    <n v="375"/>
  </r>
  <r>
    <x v="10879"/>
    <x v="2"/>
    <n v="250"/>
  </r>
  <r>
    <x v="10880"/>
    <x v="2"/>
    <n v="150"/>
  </r>
  <r>
    <x v="10881"/>
    <x v="2"/>
    <n v="350"/>
  </r>
  <r>
    <x v="10882"/>
    <x v="2"/>
    <n v="150"/>
  </r>
  <r>
    <x v="10883"/>
    <x v="2"/>
    <n v="450"/>
  </r>
  <r>
    <x v="10884"/>
    <x v="2"/>
    <n v="150"/>
  </r>
  <r>
    <x v="10885"/>
    <x v="2"/>
    <n v="150"/>
  </r>
  <r>
    <x v="10886"/>
    <x v="2"/>
    <n v="150"/>
  </r>
  <r>
    <x v="10887"/>
    <x v="2"/>
    <n v="275"/>
  </r>
  <r>
    <x v="10888"/>
    <x v="2"/>
    <n v="175"/>
  </r>
  <r>
    <x v="10889"/>
    <x v="2"/>
    <n v="575"/>
  </r>
  <r>
    <x v="10890"/>
    <x v="2"/>
    <n v="150"/>
  </r>
  <r>
    <x v="10891"/>
    <x v="2"/>
    <n v="375"/>
  </r>
  <r>
    <x v="10892"/>
    <x v="2"/>
    <n v="250"/>
  </r>
  <r>
    <x v="10893"/>
    <x v="2"/>
    <n v="275"/>
  </r>
  <r>
    <x v="10894"/>
    <x v="2"/>
    <n v="250"/>
  </r>
  <r>
    <x v="10895"/>
    <x v="2"/>
    <n v="275"/>
  </r>
  <r>
    <x v="10896"/>
    <x v="2"/>
    <n v="375"/>
  </r>
  <r>
    <x v="10897"/>
    <x v="2"/>
    <n v="250"/>
  </r>
  <r>
    <x v="10898"/>
    <x v="2"/>
    <n v="425"/>
  </r>
  <r>
    <x v="10899"/>
    <x v="2"/>
    <n v="900"/>
  </r>
  <r>
    <x v="10900"/>
    <x v="2"/>
    <n v="550"/>
  </r>
  <r>
    <x v="10901"/>
    <x v="2"/>
    <n v="250"/>
  </r>
  <r>
    <x v="10902"/>
    <x v="2"/>
    <n v="925"/>
  </r>
  <r>
    <x v="10903"/>
    <x v="2"/>
    <n v="675"/>
  </r>
  <r>
    <x v="10904"/>
    <x v="2"/>
    <n v="575"/>
  </r>
  <r>
    <x v="10905"/>
    <x v="2"/>
    <n v="275"/>
  </r>
  <r>
    <x v="10906"/>
    <x v="2"/>
    <n v="525"/>
  </r>
  <r>
    <x v="10907"/>
    <x v="2"/>
    <n v="250"/>
  </r>
  <r>
    <x v="10908"/>
    <x v="2"/>
    <n v="575"/>
  </r>
  <r>
    <x v="10909"/>
    <x v="2"/>
    <n v="700"/>
  </r>
  <r>
    <x v="10910"/>
    <x v="2"/>
    <n v="950"/>
  </r>
  <r>
    <x v="10911"/>
    <x v="2"/>
    <n v="775"/>
  </r>
  <r>
    <x v="10912"/>
    <x v="2"/>
    <n v="900"/>
  </r>
  <r>
    <x v="10913"/>
    <x v="2"/>
    <n v="625"/>
  </r>
  <r>
    <x v="10914"/>
    <x v="2"/>
    <n v="575"/>
  </r>
  <r>
    <x v="10915"/>
    <x v="2"/>
    <n v="625"/>
  </r>
  <r>
    <x v="10916"/>
    <x v="2"/>
    <n v="400"/>
  </r>
  <r>
    <x v="10917"/>
    <x v="2"/>
    <n v="550"/>
  </r>
  <r>
    <x v="10918"/>
    <x v="2"/>
    <n v="250"/>
  </r>
  <r>
    <x v="10919"/>
    <x v="2"/>
    <n v="550"/>
  </r>
  <r>
    <x v="10920"/>
    <x v="2"/>
    <n v="475"/>
  </r>
  <r>
    <x v="10921"/>
    <x v="2"/>
    <n v="525"/>
  </r>
  <r>
    <x v="10922"/>
    <x v="2"/>
    <n v="400"/>
  </r>
  <r>
    <x v="10923"/>
    <x v="2"/>
    <n v="525"/>
  </r>
  <r>
    <x v="10924"/>
    <x v="2"/>
    <n v="825"/>
  </r>
  <r>
    <x v="10925"/>
    <x v="2"/>
    <n v="625"/>
  </r>
  <r>
    <x v="10926"/>
    <x v="2"/>
    <n v="425"/>
  </r>
  <r>
    <x v="10927"/>
    <x v="2"/>
    <n v="625"/>
  </r>
  <r>
    <x v="10928"/>
    <x v="2"/>
    <n v="925"/>
  </r>
  <r>
    <x v="10929"/>
    <x v="2"/>
    <n v="425"/>
  </r>
  <r>
    <x v="10930"/>
    <x v="2"/>
    <n v="700"/>
  </r>
  <r>
    <x v="10931"/>
    <x v="2"/>
    <n v="925"/>
  </r>
  <r>
    <x v="10932"/>
    <x v="2"/>
    <n v="650"/>
  </r>
  <r>
    <x v="10933"/>
    <x v="2"/>
    <n v="1450"/>
  </r>
  <r>
    <x v="10934"/>
    <x v="2"/>
    <n v="1050"/>
  </r>
  <r>
    <x v="10935"/>
    <x v="2"/>
    <n v="850"/>
  </r>
  <r>
    <x v="10936"/>
    <x v="2"/>
    <n v="975"/>
  </r>
  <r>
    <x v="10937"/>
    <x v="2"/>
    <n v="900"/>
  </r>
  <r>
    <x v="10938"/>
    <x v="2"/>
    <n v="975"/>
  </r>
  <r>
    <x v="10939"/>
    <x v="2"/>
    <n v="975"/>
  </r>
  <r>
    <x v="10940"/>
    <x v="2"/>
    <n v="775"/>
  </r>
  <r>
    <x v="10941"/>
    <x v="2"/>
    <n v="375"/>
  </r>
  <r>
    <x v="10942"/>
    <x v="2"/>
    <n v="825"/>
  </r>
  <r>
    <x v="10943"/>
    <x v="2"/>
    <n v="650"/>
  </r>
  <r>
    <x v="10944"/>
    <x v="2"/>
    <n v="650"/>
  </r>
  <r>
    <x v="10945"/>
    <x v="2"/>
    <n v="1750"/>
  </r>
  <r>
    <x v="10946"/>
    <x v="2"/>
    <n v="700"/>
  </r>
  <r>
    <x v="10947"/>
    <x v="2"/>
    <n v="650"/>
  </r>
  <r>
    <x v="10948"/>
    <x v="2"/>
    <n v="500"/>
  </r>
  <r>
    <x v="10949"/>
    <x v="2"/>
    <n v="825"/>
  </r>
  <r>
    <x v="10950"/>
    <x v="2"/>
    <n v="275"/>
  </r>
  <r>
    <x v="10951"/>
    <x v="2"/>
    <n v="725"/>
  </r>
  <r>
    <x v="10952"/>
    <x v="2"/>
    <n v="425"/>
  </r>
  <r>
    <x v="10953"/>
    <x v="2"/>
    <n v="375"/>
  </r>
  <r>
    <x v="10954"/>
    <x v="2"/>
    <n v="375"/>
  </r>
  <r>
    <x v="10955"/>
    <x v="2"/>
    <n v="450"/>
  </r>
  <r>
    <x v="10956"/>
    <x v="2"/>
    <n v="875"/>
  </r>
  <r>
    <x v="10957"/>
    <x v="2"/>
    <n v="975"/>
  </r>
  <r>
    <x v="10958"/>
    <x v="2"/>
    <n v="575"/>
  </r>
  <r>
    <x v="10959"/>
    <x v="2"/>
    <n v="575"/>
  </r>
  <r>
    <x v="10960"/>
    <x v="2"/>
    <n v="375"/>
  </r>
  <r>
    <x v="10961"/>
    <x v="2"/>
    <n v="425"/>
  </r>
  <r>
    <x v="10962"/>
    <x v="2"/>
    <n v="575"/>
  </r>
  <r>
    <x v="10963"/>
    <x v="2"/>
    <n v="275"/>
  </r>
  <r>
    <x v="10964"/>
    <x v="2"/>
    <n v="900"/>
  </r>
  <r>
    <x v="10965"/>
    <x v="2"/>
    <n v="1525"/>
  </r>
  <r>
    <x v="10966"/>
    <x v="2"/>
    <n v="1150"/>
  </r>
  <r>
    <x v="10967"/>
    <x v="2"/>
    <n v="850"/>
  </r>
  <r>
    <x v="10968"/>
    <x v="2"/>
    <n v="950"/>
  </r>
  <r>
    <x v="10969"/>
    <x v="2"/>
    <n v="700"/>
  </r>
  <r>
    <x v="10970"/>
    <x v="2"/>
    <n v="300"/>
  </r>
  <r>
    <x v="10971"/>
    <x v="2"/>
    <n v="600"/>
  </r>
  <r>
    <x v="10972"/>
    <x v="2"/>
    <n v="800"/>
  </r>
  <r>
    <x v="10973"/>
    <x v="2"/>
    <n v="150"/>
  </r>
  <r>
    <x v="10974"/>
    <x v="2"/>
    <n v="250"/>
  </r>
  <r>
    <x v="10975"/>
    <x v="2"/>
    <n v="325"/>
  </r>
  <r>
    <x v="10976"/>
    <x v="2"/>
    <n v="400"/>
  </r>
  <r>
    <x v="10977"/>
    <x v="2"/>
    <n v="575"/>
  </r>
  <r>
    <x v="10978"/>
    <x v="2"/>
    <n v="325"/>
  </r>
  <r>
    <x v="10979"/>
    <x v="2"/>
    <n v="275"/>
  </r>
  <r>
    <x v="10980"/>
    <x v="2"/>
    <n v="175"/>
  </r>
  <r>
    <x v="10981"/>
    <x v="2"/>
    <n v="475"/>
  </r>
  <r>
    <x v="10982"/>
    <x v="2"/>
    <n v="350"/>
  </r>
  <r>
    <x v="10983"/>
    <x v="2"/>
    <n v="325"/>
  </r>
  <r>
    <x v="10984"/>
    <x v="2"/>
    <n v="250"/>
  </r>
  <r>
    <x v="10985"/>
    <x v="2"/>
    <n v="400"/>
  </r>
  <r>
    <x v="10986"/>
    <x v="2"/>
    <n v="150"/>
  </r>
  <r>
    <x v="10987"/>
    <x v="2"/>
    <n v="375"/>
  </r>
  <r>
    <x v="10988"/>
    <x v="2"/>
    <n v="500"/>
  </r>
  <r>
    <x v="10989"/>
    <x v="2"/>
    <n v="700"/>
  </r>
  <r>
    <x v="10990"/>
    <x v="2"/>
    <n v="400"/>
  </r>
  <r>
    <x v="10991"/>
    <x v="2"/>
    <n v="300"/>
  </r>
  <r>
    <x v="10992"/>
    <x v="2"/>
    <n v="150"/>
  </r>
  <r>
    <x v="10993"/>
    <x v="2"/>
    <n v="150"/>
  </r>
  <r>
    <x v="10994"/>
    <x v="2"/>
    <n v="225"/>
  </r>
  <r>
    <x v="10995"/>
    <x v="2"/>
    <n v="450"/>
  </r>
  <r>
    <x v="10996"/>
    <x v="2"/>
    <n v="450"/>
  </r>
  <r>
    <x v="10997"/>
    <x v="2"/>
    <n v="150"/>
  </r>
  <r>
    <x v="10998"/>
    <x v="2"/>
    <n v="150"/>
  </r>
  <r>
    <x v="10999"/>
    <x v="2"/>
    <n v="150"/>
  </r>
  <r>
    <x v="11000"/>
    <x v="2"/>
    <n v="150"/>
  </r>
  <r>
    <x v="11001"/>
    <x v="2"/>
    <n v="150"/>
  </r>
  <r>
    <x v="11002"/>
    <x v="2"/>
    <n v="525"/>
  </r>
  <r>
    <x v="11003"/>
    <x v="2"/>
    <n v="350"/>
  </r>
  <r>
    <x v="11004"/>
    <x v="2"/>
    <n v="650"/>
  </r>
  <r>
    <x v="11005"/>
    <x v="2"/>
    <n v="575"/>
  </r>
  <r>
    <x v="11006"/>
    <x v="2"/>
    <n v="400"/>
  </r>
  <r>
    <x v="11007"/>
    <x v="2"/>
    <n v="875"/>
  </r>
  <r>
    <x v="11008"/>
    <x v="2"/>
    <n v="225"/>
  </r>
  <r>
    <x v="11009"/>
    <x v="2"/>
    <n v="150"/>
  </r>
  <r>
    <x v="11010"/>
    <x v="2"/>
    <n v="400"/>
  </r>
  <r>
    <x v="11011"/>
    <x v="2"/>
    <n v="600"/>
  </r>
  <r>
    <x v="11012"/>
    <x v="2"/>
    <n v="425"/>
  </r>
  <r>
    <x v="11013"/>
    <x v="2"/>
    <n v="350"/>
  </r>
  <r>
    <x v="11014"/>
    <x v="2"/>
    <n v="350"/>
  </r>
  <r>
    <x v="11015"/>
    <x v="2"/>
    <n v="350"/>
  </r>
  <r>
    <x v="11016"/>
    <x v="2"/>
    <n v="700"/>
  </r>
  <r>
    <x v="11017"/>
    <x v="2"/>
    <n v="375"/>
  </r>
  <r>
    <x v="11018"/>
    <x v="2"/>
    <n v="300"/>
  </r>
  <r>
    <x v="11019"/>
    <x v="2"/>
    <n v="400"/>
  </r>
  <r>
    <x v="11020"/>
    <x v="2"/>
    <n v="400"/>
  </r>
  <r>
    <x v="11021"/>
    <x v="2"/>
    <n v="500"/>
  </r>
  <r>
    <x v="11022"/>
    <x v="2"/>
    <n v="300"/>
  </r>
  <r>
    <x v="11023"/>
    <x v="2"/>
    <n v="250"/>
  </r>
  <r>
    <x v="11024"/>
    <x v="2"/>
    <n v="450"/>
  </r>
  <r>
    <x v="11025"/>
    <x v="2"/>
    <n v="150"/>
  </r>
  <r>
    <x v="11026"/>
    <x v="2"/>
    <n v="150"/>
  </r>
  <r>
    <x v="11027"/>
    <x v="2"/>
    <n v="150"/>
  </r>
  <r>
    <x v="11028"/>
    <x v="2"/>
    <n v="150"/>
  </r>
  <r>
    <x v="11029"/>
    <x v="2"/>
    <n v="150"/>
  </r>
  <r>
    <x v="11030"/>
    <x v="2"/>
    <n v="150"/>
  </r>
  <r>
    <x v="11031"/>
    <x v="2"/>
    <n v="300"/>
  </r>
  <r>
    <x v="11032"/>
    <x v="2"/>
    <n v="350"/>
  </r>
  <r>
    <x v="11033"/>
    <x v="2"/>
    <n v="700"/>
  </r>
  <r>
    <x v="11034"/>
    <x v="2"/>
    <n v="150"/>
  </r>
  <r>
    <x v="11035"/>
    <x v="2"/>
    <n v="200"/>
  </r>
  <r>
    <x v="11036"/>
    <x v="2"/>
    <n v="150"/>
  </r>
  <r>
    <x v="11037"/>
    <x v="2"/>
    <n v="425"/>
  </r>
  <r>
    <x v="11038"/>
    <x v="2"/>
    <n v="275"/>
  </r>
  <r>
    <x v="11039"/>
    <x v="2"/>
    <n v="275"/>
  </r>
  <r>
    <x v="11040"/>
    <x v="2"/>
    <n v="300"/>
  </r>
  <r>
    <x v="11041"/>
    <x v="2"/>
    <n v="300"/>
  </r>
  <r>
    <x v="11042"/>
    <x v="2"/>
    <n v="225"/>
  </r>
  <r>
    <x v="11043"/>
    <x v="2"/>
    <n v="675"/>
  </r>
  <r>
    <x v="11044"/>
    <x v="2"/>
    <n v="725"/>
  </r>
  <r>
    <x v="11045"/>
    <x v="2"/>
    <n v="625"/>
  </r>
  <r>
    <x v="11046"/>
    <x v="2"/>
    <n v="975"/>
  </r>
  <r>
    <x v="11047"/>
    <x v="2"/>
    <n v="925"/>
  </r>
  <r>
    <x v="11048"/>
    <x v="2"/>
    <n v="475"/>
  </r>
  <r>
    <x v="11049"/>
    <x v="2"/>
    <n v="1050"/>
  </r>
  <r>
    <x v="11050"/>
    <x v="2"/>
    <n v="850"/>
  </r>
  <r>
    <x v="11051"/>
    <x v="2"/>
    <n v="550"/>
  </r>
  <r>
    <x v="11052"/>
    <x v="2"/>
    <n v="900"/>
  </r>
  <r>
    <x v="11053"/>
    <x v="2"/>
    <n v="250"/>
  </r>
  <r>
    <x v="11054"/>
    <x v="2"/>
    <n v="525"/>
  </r>
  <r>
    <x v="11055"/>
    <x v="2"/>
    <n v="475"/>
  </r>
  <r>
    <x v="11056"/>
    <x v="2"/>
    <n v="300"/>
  </r>
  <r>
    <x v="11057"/>
    <x v="2"/>
    <n v="725"/>
  </r>
  <r>
    <x v="11058"/>
    <x v="2"/>
    <n v="600"/>
  </r>
  <r>
    <x v="11059"/>
    <x v="2"/>
    <n v="725"/>
  </r>
  <r>
    <x v="11060"/>
    <x v="2"/>
    <n v="650"/>
  </r>
  <r>
    <x v="11061"/>
    <x v="2"/>
    <n v="925"/>
  </r>
  <r>
    <x v="11062"/>
    <x v="2"/>
    <n v="575"/>
  </r>
  <r>
    <x v="11063"/>
    <x v="2"/>
    <n v="1100"/>
  </r>
  <r>
    <x v="11064"/>
    <x v="2"/>
    <n v="775"/>
  </r>
  <r>
    <x v="11065"/>
    <x v="2"/>
    <n v="700"/>
  </r>
  <r>
    <x v="11066"/>
    <x v="2"/>
    <n v="525"/>
  </r>
  <r>
    <x v="11067"/>
    <x v="2"/>
    <n v="475"/>
  </r>
  <r>
    <x v="11068"/>
    <x v="2"/>
    <n v="1000"/>
  </r>
  <r>
    <x v="11069"/>
    <x v="2"/>
    <n v="600"/>
  </r>
  <r>
    <x v="11070"/>
    <x v="2"/>
    <n v="975"/>
  </r>
  <r>
    <x v="11071"/>
    <x v="2"/>
    <n v="400"/>
  </r>
  <r>
    <x v="11072"/>
    <x v="2"/>
    <n v="375"/>
  </r>
  <r>
    <x v="11073"/>
    <x v="2"/>
    <n v="675"/>
  </r>
  <r>
    <x v="11074"/>
    <x v="2"/>
    <n v="650"/>
  </r>
  <r>
    <x v="11075"/>
    <x v="2"/>
    <n v="300"/>
  </r>
  <r>
    <x v="11076"/>
    <x v="2"/>
    <n v="625"/>
  </r>
  <r>
    <x v="11077"/>
    <x v="2"/>
    <n v="850"/>
  </r>
  <r>
    <x v="11078"/>
    <x v="2"/>
    <n v="375"/>
  </r>
  <r>
    <x v="11079"/>
    <x v="2"/>
    <n v="275"/>
  </r>
  <r>
    <x v="11080"/>
    <x v="2"/>
    <n v="150"/>
  </r>
  <r>
    <x v="11081"/>
    <x v="2"/>
    <n v="200"/>
  </r>
  <r>
    <x v="11082"/>
    <x v="2"/>
    <n v="800"/>
  </r>
  <r>
    <x v="11083"/>
    <x v="2"/>
    <n v="825"/>
  </r>
  <r>
    <x v="11084"/>
    <x v="2"/>
    <n v="775"/>
  </r>
  <r>
    <x v="11085"/>
    <x v="2"/>
    <n v="825"/>
  </r>
  <r>
    <x v="11086"/>
    <x v="2"/>
    <n v="300"/>
  </r>
  <r>
    <x v="11087"/>
    <x v="2"/>
    <n v="200"/>
  </r>
  <r>
    <x v="11088"/>
    <x v="2"/>
    <n v="1050"/>
  </r>
  <r>
    <x v="11089"/>
    <x v="2"/>
    <n v="975"/>
  </r>
  <r>
    <x v="11090"/>
    <x v="2"/>
    <n v="425"/>
  </r>
  <r>
    <x v="11091"/>
    <x v="2"/>
    <n v="675"/>
  </r>
  <r>
    <x v="11092"/>
    <x v="2"/>
    <n v="300"/>
  </r>
  <r>
    <x v="11093"/>
    <x v="2"/>
    <n v="600"/>
  </r>
  <r>
    <x v="11094"/>
    <x v="2"/>
    <n v="325"/>
  </r>
  <r>
    <x v="11095"/>
    <x v="2"/>
    <n v="150"/>
  </r>
  <r>
    <x v="11096"/>
    <x v="2"/>
    <n v="300"/>
  </r>
  <r>
    <x v="11097"/>
    <x v="2"/>
    <n v="600"/>
  </r>
  <r>
    <x v="11098"/>
    <x v="2"/>
    <n v="425"/>
  </r>
  <r>
    <x v="11099"/>
    <x v="2"/>
    <n v="450"/>
  </r>
  <r>
    <x v="11100"/>
    <x v="2"/>
    <n v="700"/>
  </r>
  <r>
    <x v="11101"/>
    <x v="2"/>
    <n v="150"/>
  </r>
  <r>
    <x v="11102"/>
    <x v="2"/>
    <n v="150"/>
  </r>
  <r>
    <x v="11103"/>
    <x v="2"/>
    <n v="150"/>
  </r>
  <r>
    <x v="11104"/>
    <x v="2"/>
    <n v="475"/>
  </r>
  <r>
    <x v="11105"/>
    <x v="2"/>
    <n v="250"/>
  </r>
  <r>
    <x v="11106"/>
    <x v="2"/>
    <n v="300"/>
  </r>
  <r>
    <x v="11107"/>
    <x v="2"/>
    <n v="675"/>
  </r>
  <r>
    <x v="11108"/>
    <x v="2"/>
    <n v="400"/>
  </r>
  <r>
    <x v="11109"/>
    <x v="2"/>
    <n v="750"/>
  </r>
  <r>
    <x v="11110"/>
    <x v="2"/>
    <n v="975"/>
  </r>
  <r>
    <x v="11111"/>
    <x v="2"/>
    <n v="900"/>
  </r>
  <r>
    <x v="11112"/>
    <x v="2"/>
    <n v="925"/>
  </r>
  <r>
    <x v="11113"/>
    <x v="2"/>
    <n v="650"/>
  </r>
  <r>
    <x v="11114"/>
    <x v="2"/>
    <n v="350"/>
  </r>
  <r>
    <x v="11115"/>
    <x v="2"/>
    <n v="900"/>
  </r>
  <r>
    <x v="11116"/>
    <x v="2"/>
    <n v="800"/>
  </r>
  <r>
    <x v="11117"/>
    <x v="2"/>
    <n v="425"/>
  </r>
  <r>
    <x v="11118"/>
    <x v="2"/>
    <n v="900"/>
  </r>
  <r>
    <x v="11119"/>
    <x v="2"/>
    <n v="800"/>
  </r>
  <r>
    <x v="11120"/>
    <x v="2"/>
    <n v="275"/>
  </r>
  <r>
    <x v="11121"/>
    <x v="2"/>
    <n v="375"/>
  </r>
  <r>
    <x v="11122"/>
    <x v="2"/>
    <n v="975"/>
  </r>
  <r>
    <x v="11123"/>
    <x v="2"/>
    <n v="450"/>
  </r>
  <r>
    <x v="11124"/>
    <x v="2"/>
    <n v="425"/>
  </r>
  <r>
    <x v="11125"/>
    <x v="2"/>
    <n v="500"/>
  </r>
  <r>
    <x v="11126"/>
    <x v="2"/>
    <n v="750"/>
  </r>
  <r>
    <x v="11127"/>
    <x v="2"/>
    <n v="250"/>
  </r>
  <r>
    <x v="11128"/>
    <x v="2"/>
    <n v="1025"/>
  </r>
  <r>
    <x v="11129"/>
    <x v="2"/>
    <n v="625"/>
  </r>
  <r>
    <x v="11130"/>
    <x v="2"/>
    <n v="550"/>
  </r>
  <r>
    <x v="11131"/>
    <x v="2"/>
    <n v="675"/>
  </r>
  <r>
    <x v="11132"/>
    <x v="2"/>
    <n v="850"/>
  </r>
  <r>
    <x v="11133"/>
    <x v="2"/>
    <n v="1100"/>
  </r>
  <r>
    <x v="11134"/>
    <x v="2"/>
    <n v="1050"/>
  </r>
  <r>
    <x v="11135"/>
    <x v="2"/>
    <n v="1075"/>
  </r>
  <r>
    <x v="11136"/>
    <x v="2"/>
    <n v="525"/>
  </r>
  <r>
    <x v="11137"/>
    <x v="2"/>
    <n v="475"/>
  </r>
  <r>
    <x v="11138"/>
    <x v="2"/>
    <n v="700"/>
  </r>
  <r>
    <x v="11139"/>
    <x v="2"/>
    <n v="800"/>
  </r>
  <r>
    <x v="11140"/>
    <x v="2"/>
    <n v="950"/>
  </r>
  <r>
    <x v="11141"/>
    <x v="2"/>
    <n v="500"/>
  </r>
  <r>
    <x v="11142"/>
    <x v="2"/>
    <n v="975"/>
  </r>
  <r>
    <x v="11143"/>
    <x v="2"/>
    <n v="500"/>
  </r>
  <r>
    <x v="11144"/>
    <x v="2"/>
    <n v="550"/>
  </r>
  <r>
    <x v="11145"/>
    <x v="2"/>
    <n v="250"/>
  </r>
  <r>
    <x v="11146"/>
    <x v="2"/>
    <n v="675"/>
  </r>
  <r>
    <x v="11147"/>
    <x v="2"/>
    <n v="400"/>
  </r>
  <r>
    <x v="11148"/>
    <x v="2"/>
    <n v="500"/>
  </r>
  <r>
    <x v="11149"/>
    <x v="2"/>
    <n v="700"/>
  </r>
  <r>
    <x v="11150"/>
    <x v="2"/>
    <n v="700"/>
  </r>
  <r>
    <x v="11151"/>
    <x v="2"/>
    <n v="850"/>
  </r>
  <r>
    <x v="11152"/>
    <x v="2"/>
    <n v="775"/>
  </r>
  <r>
    <x v="11153"/>
    <x v="2"/>
    <n v="725"/>
  </r>
  <r>
    <x v="11154"/>
    <x v="2"/>
    <n v="550"/>
  </r>
  <r>
    <x v="11155"/>
    <x v="2"/>
    <n v="250"/>
  </r>
  <r>
    <x v="11156"/>
    <x v="2"/>
    <n v="950"/>
  </r>
  <r>
    <x v="11157"/>
    <x v="2"/>
    <n v="625"/>
  </r>
  <r>
    <x v="11158"/>
    <x v="2"/>
    <n v="575"/>
  </r>
  <r>
    <x v="11159"/>
    <x v="2"/>
    <n v="400"/>
  </r>
  <r>
    <x v="11160"/>
    <x v="2"/>
    <n v="700"/>
  </r>
  <r>
    <x v="11161"/>
    <x v="2"/>
    <n v="450"/>
  </r>
  <r>
    <x v="11162"/>
    <x v="2"/>
    <n v="150"/>
  </r>
  <r>
    <x v="11163"/>
    <x v="2"/>
    <n v="425"/>
  </r>
  <r>
    <x v="11164"/>
    <x v="2"/>
    <n v="150"/>
  </r>
  <r>
    <x v="11165"/>
    <x v="2"/>
    <n v="150"/>
  </r>
  <r>
    <x v="11166"/>
    <x v="2"/>
    <n v="150"/>
  </r>
  <r>
    <x v="11167"/>
    <x v="2"/>
    <n v="900"/>
  </r>
  <r>
    <x v="11168"/>
    <x v="2"/>
    <n v="150"/>
  </r>
  <r>
    <x v="11169"/>
    <x v="2"/>
    <n v="150"/>
  </r>
  <r>
    <x v="11170"/>
    <x v="2"/>
    <n v="300"/>
  </r>
  <r>
    <x v="11171"/>
    <x v="2"/>
    <n v="350"/>
  </r>
  <r>
    <x v="11172"/>
    <x v="2"/>
    <n v="150"/>
  </r>
  <r>
    <x v="11173"/>
    <x v="2"/>
    <n v="350"/>
  </r>
  <r>
    <x v="11174"/>
    <x v="2"/>
    <n v="275"/>
  </r>
  <r>
    <x v="11175"/>
    <x v="2"/>
    <n v="250"/>
  </r>
  <r>
    <x v="11176"/>
    <x v="2"/>
    <n v="775"/>
  </r>
  <r>
    <x v="11177"/>
    <x v="2"/>
    <n v="375"/>
  </r>
  <r>
    <x v="11178"/>
    <x v="2"/>
    <n v="300"/>
  </r>
  <r>
    <x v="11179"/>
    <x v="2"/>
    <n v="275"/>
  </r>
  <r>
    <x v="11180"/>
    <x v="2"/>
    <n v="150"/>
  </r>
  <r>
    <x v="11181"/>
    <x v="2"/>
    <n v="400"/>
  </r>
  <r>
    <x v="11182"/>
    <x v="2"/>
    <n v="475"/>
  </r>
  <r>
    <x v="11183"/>
    <x v="2"/>
    <n v="725"/>
  </r>
  <r>
    <x v="11184"/>
    <x v="2"/>
    <n v="475"/>
  </r>
  <r>
    <x v="11185"/>
    <x v="2"/>
    <n v="325"/>
  </r>
  <r>
    <x v="11186"/>
    <x v="2"/>
    <n v="175"/>
  </r>
  <r>
    <x v="11187"/>
    <x v="2"/>
    <n v="175"/>
  </r>
  <r>
    <x v="11188"/>
    <x v="2"/>
    <n v="150"/>
  </r>
  <r>
    <x v="11189"/>
    <x v="2"/>
    <n v="150"/>
  </r>
  <r>
    <x v="11190"/>
    <x v="2"/>
    <n v="250"/>
  </r>
  <r>
    <x v="11191"/>
    <x v="2"/>
    <n v="475"/>
  </r>
  <r>
    <x v="11192"/>
    <x v="2"/>
    <n v="425"/>
  </r>
  <r>
    <x v="11193"/>
    <x v="2"/>
    <n v="475"/>
  </r>
  <r>
    <x v="11194"/>
    <x v="2"/>
    <n v="450"/>
  </r>
  <r>
    <x v="11195"/>
    <x v="2"/>
    <n v="300"/>
  </r>
  <r>
    <x v="11196"/>
    <x v="2"/>
    <n v="575"/>
  </r>
  <r>
    <x v="11197"/>
    <x v="2"/>
    <n v="250"/>
  </r>
  <r>
    <x v="11198"/>
    <x v="2"/>
    <n v="150"/>
  </r>
  <r>
    <x v="11199"/>
    <x v="2"/>
    <n v="150"/>
  </r>
  <r>
    <x v="11200"/>
    <x v="2"/>
    <n v="150"/>
  </r>
  <r>
    <x v="11201"/>
    <x v="2"/>
    <n v="150"/>
  </r>
  <r>
    <x v="11202"/>
    <x v="2"/>
    <n v="450"/>
  </r>
  <r>
    <x v="11203"/>
    <x v="2"/>
    <n v="250"/>
  </r>
  <r>
    <x v="11204"/>
    <x v="2"/>
    <n v="150"/>
  </r>
  <r>
    <x v="11205"/>
    <x v="2"/>
    <n v="275"/>
  </r>
  <r>
    <x v="11206"/>
    <x v="2"/>
    <n v="150"/>
  </r>
  <r>
    <x v="11207"/>
    <x v="2"/>
    <n v="500"/>
  </r>
  <r>
    <x v="11208"/>
    <x v="2"/>
    <n v="275"/>
  </r>
  <r>
    <x v="11209"/>
    <x v="2"/>
    <n v="150"/>
  </r>
  <r>
    <x v="11210"/>
    <x v="2"/>
    <n v="600"/>
  </r>
  <r>
    <x v="11211"/>
    <x v="2"/>
    <n v="325"/>
  </r>
  <r>
    <x v="11212"/>
    <x v="2"/>
    <n v="275"/>
  </r>
  <r>
    <x v="11213"/>
    <x v="2"/>
    <n v="450"/>
  </r>
  <r>
    <x v="11214"/>
    <x v="2"/>
    <n v="350"/>
  </r>
  <r>
    <x v="11215"/>
    <x v="2"/>
    <n v="150"/>
  </r>
  <r>
    <x v="11216"/>
    <x v="2"/>
    <n v="275"/>
  </r>
  <r>
    <x v="11217"/>
    <x v="2"/>
    <n v="150"/>
  </r>
  <r>
    <x v="11218"/>
    <x v="2"/>
    <n v="150"/>
  </r>
  <r>
    <x v="11219"/>
    <x v="2"/>
    <n v="150"/>
  </r>
  <r>
    <x v="11220"/>
    <x v="2"/>
    <n v="200"/>
  </r>
  <r>
    <x v="11221"/>
    <x v="2"/>
    <n v="200"/>
  </r>
  <r>
    <x v="11222"/>
    <x v="2"/>
    <n v="750"/>
  </r>
  <r>
    <x v="11223"/>
    <x v="2"/>
    <n v="875"/>
  </r>
  <r>
    <x v="11224"/>
    <x v="2"/>
    <n v="225"/>
  </r>
  <r>
    <x v="11225"/>
    <x v="2"/>
    <n v="425"/>
  </r>
  <r>
    <x v="11226"/>
    <x v="2"/>
    <n v="300"/>
  </r>
  <r>
    <x v="11227"/>
    <x v="2"/>
    <n v="300"/>
  </r>
  <r>
    <x v="11228"/>
    <x v="2"/>
    <n v="425"/>
  </r>
  <r>
    <x v="11229"/>
    <x v="2"/>
    <n v="225"/>
  </r>
  <r>
    <x v="11230"/>
    <x v="2"/>
    <n v="150"/>
  </r>
  <r>
    <x v="11231"/>
    <x v="2"/>
    <n v="200"/>
  </r>
  <r>
    <x v="11232"/>
    <x v="2"/>
    <n v="775"/>
  </r>
  <r>
    <x v="11233"/>
    <x v="2"/>
    <n v="275"/>
  </r>
  <r>
    <x v="11234"/>
    <x v="2"/>
    <n v="275"/>
  </r>
  <r>
    <x v="11235"/>
    <x v="2"/>
    <n v="425"/>
  </r>
  <r>
    <x v="11236"/>
    <x v="2"/>
    <n v="150"/>
  </r>
  <r>
    <x v="11237"/>
    <x v="2"/>
    <n v="225"/>
  </r>
  <r>
    <x v="11238"/>
    <x v="2"/>
    <n v="150"/>
  </r>
  <r>
    <x v="11239"/>
    <x v="2"/>
    <n v="800"/>
  </r>
  <r>
    <x v="11240"/>
    <x v="2"/>
    <n v="500"/>
  </r>
  <r>
    <x v="11241"/>
    <x v="2"/>
    <n v="550"/>
  </r>
  <r>
    <x v="11242"/>
    <x v="2"/>
    <n v="250"/>
  </r>
  <r>
    <x v="11243"/>
    <x v="2"/>
    <n v="600"/>
  </r>
  <r>
    <x v="11244"/>
    <x v="2"/>
    <n v="600"/>
  </r>
  <r>
    <x v="11245"/>
    <x v="2"/>
    <n v="500"/>
  </r>
  <r>
    <x v="11246"/>
    <x v="2"/>
    <n v="975"/>
  </r>
  <r>
    <x v="11247"/>
    <x v="2"/>
    <n v="250"/>
  </r>
  <r>
    <x v="11248"/>
    <x v="2"/>
    <n v="500"/>
  </r>
  <r>
    <x v="11249"/>
    <x v="2"/>
    <n v="275"/>
  </r>
  <r>
    <x v="11250"/>
    <x v="2"/>
    <n v="700"/>
  </r>
  <r>
    <x v="11251"/>
    <x v="2"/>
    <n v="550"/>
  </r>
  <r>
    <x v="11252"/>
    <x v="2"/>
    <n v="575"/>
  </r>
  <r>
    <x v="11253"/>
    <x v="2"/>
    <n v="275"/>
  </r>
  <r>
    <x v="11254"/>
    <x v="2"/>
    <n v="275"/>
  </r>
  <r>
    <x v="11255"/>
    <x v="2"/>
    <n v="575"/>
  </r>
  <r>
    <x v="11256"/>
    <x v="2"/>
    <n v="375"/>
  </r>
  <r>
    <x v="11257"/>
    <x v="2"/>
    <n v="1175"/>
  </r>
  <r>
    <x v="11258"/>
    <x v="2"/>
    <n v="1075"/>
  </r>
  <r>
    <x v="11259"/>
    <x v="2"/>
    <n v="425"/>
  </r>
  <r>
    <x v="11260"/>
    <x v="2"/>
    <n v="1100"/>
  </r>
  <r>
    <x v="11261"/>
    <x v="2"/>
    <n v="1650"/>
  </r>
  <r>
    <x v="11262"/>
    <x v="2"/>
    <n v="500"/>
  </r>
  <r>
    <x v="11263"/>
    <x v="2"/>
    <n v="1125"/>
  </r>
  <r>
    <x v="11264"/>
    <x v="2"/>
    <n v="700"/>
  </r>
  <r>
    <x v="11265"/>
    <x v="2"/>
    <n v="850"/>
  </r>
  <r>
    <x v="11266"/>
    <x v="2"/>
    <n v="575"/>
  </r>
  <r>
    <x v="11267"/>
    <x v="2"/>
    <n v="1450"/>
  </r>
  <r>
    <x v="11268"/>
    <x v="2"/>
    <n v="375"/>
  </r>
  <r>
    <x v="11269"/>
    <x v="2"/>
    <n v="700"/>
  </r>
  <r>
    <x v="11270"/>
    <x v="2"/>
    <n v="700"/>
  </r>
  <r>
    <x v="11271"/>
    <x v="2"/>
    <n v="375"/>
  </r>
  <r>
    <x v="11272"/>
    <x v="2"/>
    <n v="825"/>
  </r>
  <r>
    <x v="11273"/>
    <x v="2"/>
    <n v="925"/>
  </r>
  <r>
    <x v="11274"/>
    <x v="2"/>
    <n v="550"/>
  </r>
  <r>
    <x v="11275"/>
    <x v="2"/>
    <n v="1100"/>
  </r>
  <r>
    <x v="11276"/>
    <x v="2"/>
    <n v="1200"/>
  </r>
  <r>
    <x v="11277"/>
    <x v="2"/>
    <n v="900"/>
  </r>
  <r>
    <x v="11278"/>
    <x v="2"/>
    <n v="500"/>
  </r>
  <r>
    <x v="11279"/>
    <x v="2"/>
    <n v="650"/>
  </r>
  <r>
    <x v="11280"/>
    <x v="2"/>
    <n v="525"/>
  </r>
  <r>
    <x v="11281"/>
    <x v="2"/>
    <n v="800"/>
  </r>
  <r>
    <x v="11282"/>
    <x v="2"/>
    <n v="1075"/>
  </r>
  <r>
    <x v="11283"/>
    <x v="2"/>
    <n v="875"/>
  </r>
  <r>
    <x v="11284"/>
    <x v="2"/>
    <n v="700"/>
  </r>
  <r>
    <x v="11285"/>
    <x v="2"/>
    <n v="625"/>
  </r>
  <r>
    <x v="11286"/>
    <x v="2"/>
    <n v="600"/>
  </r>
  <r>
    <x v="11287"/>
    <x v="2"/>
    <n v="750"/>
  </r>
  <r>
    <x v="11288"/>
    <x v="2"/>
    <n v="575"/>
  </r>
  <r>
    <x v="11289"/>
    <x v="2"/>
    <n v="600"/>
  </r>
  <r>
    <x v="11290"/>
    <x v="2"/>
    <n v="900"/>
  </r>
  <r>
    <x v="11291"/>
    <x v="2"/>
    <n v="250"/>
  </r>
  <r>
    <x v="11292"/>
    <x v="2"/>
    <n v="450"/>
  </r>
  <r>
    <x v="11293"/>
    <x v="2"/>
    <n v="600"/>
  </r>
  <r>
    <x v="11294"/>
    <x v="2"/>
    <n v="775"/>
  </r>
  <r>
    <x v="11295"/>
    <x v="2"/>
    <n v="425"/>
  </r>
  <r>
    <x v="11296"/>
    <x v="2"/>
    <n v="1000"/>
  </r>
  <r>
    <x v="11297"/>
    <x v="2"/>
    <n v="1125"/>
  </r>
  <r>
    <x v="11298"/>
    <x v="2"/>
    <n v="500"/>
  </r>
  <r>
    <x v="11299"/>
    <x v="2"/>
    <n v="450"/>
  </r>
  <r>
    <x v="11300"/>
    <x v="2"/>
    <n v="1575"/>
  </r>
  <r>
    <x v="11301"/>
    <x v="2"/>
    <n v="575"/>
  </r>
  <r>
    <x v="11302"/>
    <x v="2"/>
    <n v="525"/>
  </r>
  <r>
    <x v="11303"/>
    <x v="2"/>
    <n v="725"/>
  </r>
  <r>
    <x v="11304"/>
    <x v="2"/>
    <n v="600"/>
  </r>
  <r>
    <x v="11305"/>
    <x v="2"/>
    <n v="150"/>
  </r>
  <r>
    <x v="11306"/>
    <x v="2"/>
    <n v="150"/>
  </r>
  <r>
    <x v="11307"/>
    <x v="2"/>
    <n v="600"/>
  </r>
  <r>
    <x v="11308"/>
    <x v="2"/>
    <n v="800"/>
  </r>
  <r>
    <x v="11309"/>
    <x v="2"/>
    <n v="275"/>
  </r>
  <r>
    <x v="11310"/>
    <x v="2"/>
    <n v="300"/>
  </r>
  <r>
    <x v="11311"/>
    <x v="2"/>
    <n v="650"/>
  </r>
  <r>
    <x v="11312"/>
    <x v="2"/>
    <n v="600"/>
  </r>
  <r>
    <x v="11313"/>
    <x v="2"/>
    <n v="700"/>
  </r>
  <r>
    <x v="11314"/>
    <x v="2"/>
    <n v="150"/>
  </r>
  <r>
    <x v="11315"/>
    <x v="2"/>
    <n v="250"/>
  </r>
  <r>
    <x v="11316"/>
    <x v="2"/>
    <n v="250"/>
  </r>
  <r>
    <x v="11317"/>
    <x v="2"/>
    <n v="225"/>
  </r>
  <r>
    <x v="11318"/>
    <x v="2"/>
    <n v="150"/>
  </r>
  <r>
    <x v="11319"/>
    <x v="2"/>
    <n v="250"/>
  </r>
  <r>
    <x v="11320"/>
    <x v="2"/>
    <n v="150"/>
  </r>
  <r>
    <x v="11321"/>
    <x v="2"/>
    <n v="275"/>
  </r>
  <r>
    <x v="11322"/>
    <x v="2"/>
    <n v="150"/>
  </r>
  <r>
    <x v="11323"/>
    <x v="2"/>
    <n v="200"/>
  </r>
  <r>
    <x v="11324"/>
    <x v="2"/>
    <n v="200"/>
  </r>
  <r>
    <x v="11325"/>
    <x v="2"/>
    <n v="600"/>
  </r>
  <r>
    <x v="11326"/>
    <x v="2"/>
    <n v="400"/>
  </r>
  <r>
    <x v="11327"/>
    <x v="2"/>
    <n v="400"/>
  </r>
  <r>
    <x v="11328"/>
    <x v="2"/>
    <n v="175"/>
  </r>
  <r>
    <x v="11329"/>
    <x v="2"/>
    <n v="475"/>
  </r>
  <r>
    <x v="11330"/>
    <x v="2"/>
    <n v="150"/>
  </r>
  <r>
    <x v="11331"/>
    <x v="2"/>
    <n v="150"/>
  </r>
  <r>
    <x v="11332"/>
    <x v="2"/>
    <n v="275"/>
  </r>
  <r>
    <x v="11333"/>
    <x v="2"/>
    <n v="300"/>
  </r>
  <r>
    <x v="11334"/>
    <x v="2"/>
    <n v="150"/>
  </r>
  <r>
    <x v="11335"/>
    <x v="2"/>
    <n v="150"/>
  </r>
  <r>
    <x v="11336"/>
    <x v="2"/>
    <n v="325"/>
  </r>
  <r>
    <x v="11337"/>
    <x v="2"/>
    <n v="750"/>
  </r>
  <r>
    <x v="11338"/>
    <x v="2"/>
    <n v="350"/>
  </r>
  <r>
    <x v="11339"/>
    <x v="2"/>
    <n v="375"/>
  </r>
  <r>
    <x v="11340"/>
    <x v="2"/>
    <n v="150"/>
  </r>
  <r>
    <x v="11341"/>
    <x v="2"/>
    <n v="700"/>
  </r>
  <r>
    <x v="11342"/>
    <x v="2"/>
    <n v="225"/>
  </r>
  <r>
    <x v="11343"/>
    <x v="2"/>
    <n v="150"/>
  </r>
  <r>
    <x v="11344"/>
    <x v="2"/>
    <n v="300"/>
  </r>
  <r>
    <x v="11345"/>
    <x v="2"/>
    <n v="225"/>
  </r>
  <r>
    <x v="11346"/>
    <x v="2"/>
    <n v="150"/>
  </r>
  <r>
    <x v="11347"/>
    <x v="2"/>
    <n v="150"/>
  </r>
  <r>
    <x v="11348"/>
    <x v="2"/>
    <n v="1025"/>
  </r>
  <r>
    <x v="11349"/>
    <x v="2"/>
    <n v="950"/>
  </r>
  <r>
    <x v="11350"/>
    <x v="2"/>
    <n v="225"/>
  </r>
  <r>
    <x v="11351"/>
    <x v="2"/>
    <n v="150"/>
  </r>
  <r>
    <x v="11352"/>
    <x v="2"/>
    <n v="150"/>
  </r>
  <r>
    <x v="11353"/>
    <x v="2"/>
    <n v="550"/>
  </r>
  <r>
    <x v="11354"/>
    <x v="2"/>
    <n v="150"/>
  </r>
  <r>
    <x v="11355"/>
    <x v="2"/>
    <n v="275"/>
  </r>
  <r>
    <x v="11356"/>
    <x v="2"/>
    <n v="275"/>
  </r>
  <r>
    <x v="11357"/>
    <x v="2"/>
    <n v="725"/>
  </r>
  <r>
    <x v="11358"/>
    <x v="2"/>
    <n v="725"/>
  </r>
  <r>
    <x v="11359"/>
    <x v="2"/>
    <n v="150"/>
  </r>
  <r>
    <x v="11360"/>
    <x v="2"/>
    <n v="150"/>
  </r>
  <r>
    <x v="11361"/>
    <x v="2"/>
    <n v="150"/>
  </r>
  <r>
    <x v="11362"/>
    <x v="2"/>
    <n v="375"/>
  </r>
  <r>
    <x v="11363"/>
    <x v="2"/>
    <n v="150"/>
  </r>
  <r>
    <x v="11364"/>
    <x v="2"/>
    <n v="700"/>
  </r>
  <r>
    <x v="11365"/>
    <x v="2"/>
    <n v="350"/>
  </r>
  <r>
    <x v="11366"/>
    <x v="2"/>
    <n v="150"/>
  </r>
  <r>
    <x v="11367"/>
    <x v="2"/>
    <n v="325"/>
  </r>
  <r>
    <x v="11368"/>
    <x v="2"/>
    <n v="175"/>
  </r>
  <r>
    <x v="11369"/>
    <x v="2"/>
    <n v="275"/>
  </r>
  <r>
    <x v="11370"/>
    <x v="2"/>
    <n v="475"/>
  </r>
  <r>
    <x v="11371"/>
    <x v="2"/>
    <n v="325"/>
  </r>
  <r>
    <x v="11372"/>
    <x v="2"/>
    <n v="375"/>
  </r>
  <r>
    <x v="11373"/>
    <x v="2"/>
    <n v="325"/>
  </r>
  <r>
    <x v="11374"/>
    <x v="2"/>
    <n v="150"/>
  </r>
  <r>
    <x v="11375"/>
    <x v="2"/>
    <n v="675"/>
  </r>
  <r>
    <x v="11376"/>
    <x v="2"/>
    <n v="875"/>
  </r>
  <r>
    <x v="11377"/>
    <x v="2"/>
    <n v="150"/>
  </r>
  <r>
    <x v="11378"/>
    <x v="2"/>
    <n v="350"/>
  </r>
  <r>
    <x v="11379"/>
    <x v="2"/>
    <n v="325"/>
  </r>
  <r>
    <x v="11380"/>
    <x v="2"/>
    <n v="150"/>
  </r>
  <r>
    <x v="11381"/>
    <x v="2"/>
    <n v="250"/>
  </r>
  <r>
    <x v="11382"/>
    <x v="2"/>
    <n v="525"/>
  </r>
  <r>
    <x v="11383"/>
    <x v="2"/>
    <n v="275"/>
  </r>
  <r>
    <x v="11384"/>
    <x v="2"/>
    <n v="150"/>
  </r>
  <r>
    <x v="11385"/>
    <x v="2"/>
    <n v="200"/>
  </r>
  <r>
    <x v="11386"/>
    <x v="2"/>
    <n v="150"/>
  </r>
  <r>
    <x v="11387"/>
    <x v="2"/>
    <n v="350"/>
  </r>
  <r>
    <x v="11388"/>
    <x v="2"/>
    <n v="225"/>
  </r>
  <r>
    <x v="11389"/>
    <x v="2"/>
    <n v="275"/>
  </r>
  <r>
    <x v="11390"/>
    <x v="2"/>
    <n v="200"/>
  </r>
  <r>
    <x v="11391"/>
    <x v="2"/>
    <n v="275"/>
  </r>
  <r>
    <x v="11392"/>
    <x v="2"/>
    <n v="150"/>
  </r>
  <r>
    <x v="11393"/>
    <x v="2"/>
    <n v="150"/>
  </r>
  <r>
    <x v="11394"/>
    <x v="2"/>
    <n v="175"/>
  </r>
  <r>
    <x v="11395"/>
    <x v="2"/>
    <n v="175"/>
  </r>
  <r>
    <x v="11396"/>
    <x v="2"/>
    <n v="150"/>
  </r>
  <r>
    <x v="11397"/>
    <x v="2"/>
    <n v="350"/>
  </r>
  <r>
    <x v="11398"/>
    <x v="2"/>
    <n v="1150"/>
  </r>
  <r>
    <x v="11399"/>
    <x v="2"/>
    <n v="1075"/>
  </r>
  <r>
    <x v="11400"/>
    <x v="2"/>
    <n v="975"/>
  </r>
  <r>
    <x v="11401"/>
    <x v="2"/>
    <n v="375"/>
  </r>
  <r>
    <x v="11402"/>
    <x v="2"/>
    <n v="525"/>
  </r>
  <r>
    <x v="11403"/>
    <x v="2"/>
    <n v="600"/>
  </r>
  <r>
    <x v="11404"/>
    <x v="2"/>
    <n v="1150"/>
  </r>
  <r>
    <x v="11405"/>
    <x v="2"/>
    <n v="1075"/>
  </r>
  <r>
    <x v="11406"/>
    <x v="2"/>
    <n v="575"/>
  </r>
  <r>
    <x v="11407"/>
    <x v="2"/>
    <n v="500"/>
  </r>
  <r>
    <x v="11408"/>
    <x v="2"/>
    <n v="700"/>
  </r>
  <r>
    <x v="11409"/>
    <x v="2"/>
    <n v="550"/>
  </r>
  <r>
    <x v="11410"/>
    <x v="2"/>
    <n v="800"/>
  </r>
  <r>
    <x v="11411"/>
    <x v="2"/>
    <n v="250"/>
  </r>
  <r>
    <x v="11412"/>
    <x v="2"/>
    <n v="725"/>
  </r>
  <r>
    <x v="11413"/>
    <x v="2"/>
    <n v="525"/>
  </r>
  <r>
    <x v="11414"/>
    <x v="2"/>
    <n v="375"/>
  </r>
  <r>
    <x v="11415"/>
    <x v="2"/>
    <n v="250"/>
  </r>
  <r>
    <x v="11416"/>
    <x v="2"/>
    <n v="625"/>
  </r>
  <r>
    <x v="11417"/>
    <x v="2"/>
    <n v="1175"/>
  </r>
  <r>
    <x v="11418"/>
    <x v="2"/>
    <n v="900"/>
  </r>
  <r>
    <x v="11419"/>
    <x v="2"/>
    <n v="475"/>
  </r>
  <r>
    <x v="11420"/>
    <x v="2"/>
    <n v="700"/>
  </r>
  <r>
    <x v="11421"/>
    <x v="2"/>
    <n v="925"/>
  </r>
  <r>
    <x v="11422"/>
    <x v="2"/>
    <n v="650"/>
  </r>
  <r>
    <x v="11423"/>
    <x v="2"/>
    <n v="575"/>
  </r>
  <r>
    <x v="11424"/>
    <x v="2"/>
    <n v="250"/>
  </r>
  <r>
    <x v="11425"/>
    <x v="2"/>
    <n v="275"/>
  </r>
  <r>
    <x v="11426"/>
    <x v="2"/>
    <n v="425"/>
  </r>
  <r>
    <x v="11427"/>
    <x v="2"/>
    <n v="650"/>
  </r>
  <r>
    <x v="11428"/>
    <x v="2"/>
    <n v="800"/>
  </r>
  <r>
    <x v="11429"/>
    <x v="2"/>
    <n v="850"/>
  </r>
  <r>
    <x v="11430"/>
    <x v="2"/>
    <n v="850"/>
  </r>
  <r>
    <x v="11431"/>
    <x v="2"/>
    <n v="1075"/>
  </r>
  <r>
    <x v="11432"/>
    <x v="2"/>
    <n v="875"/>
  </r>
  <r>
    <x v="11433"/>
    <x v="2"/>
    <n v="975"/>
  </r>
  <r>
    <x v="11434"/>
    <x v="2"/>
    <n v="650"/>
  </r>
  <r>
    <x v="11435"/>
    <x v="2"/>
    <n v="600"/>
  </r>
  <r>
    <x v="11436"/>
    <x v="2"/>
    <n v="450"/>
  </r>
  <r>
    <x v="11437"/>
    <x v="2"/>
    <n v="900"/>
  </r>
  <r>
    <x v="11438"/>
    <x v="2"/>
    <n v="975"/>
  </r>
  <r>
    <x v="11439"/>
    <x v="2"/>
    <n v="525"/>
  </r>
  <r>
    <x v="11440"/>
    <x v="2"/>
    <n v="925"/>
  </r>
  <r>
    <x v="11441"/>
    <x v="2"/>
    <n v="1625"/>
  </r>
  <r>
    <x v="11442"/>
    <x v="2"/>
    <n v="450"/>
  </r>
  <r>
    <x v="11443"/>
    <x v="2"/>
    <n v="1075"/>
  </r>
  <r>
    <x v="11444"/>
    <x v="2"/>
    <n v="575"/>
  </r>
  <r>
    <x v="11445"/>
    <x v="2"/>
    <n v="650"/>
  </r>
  <r>
    <x v="11446"/>
    <x v="2"/>
    <n v="375"/>
  </r>
  <r>
    <x v="11447"/>
    <x v="2"/>
    <n v="575"/>
  </r>
  <r>
    <x v="11448"/>
    <x v="2"/>
    <n v="575"/>
  </r>
  <r>
    <x v="11449"/>
    <x v="2"/>
    <n v="400"/>
  </r>
  <r>
    <x v="11450"/>
    <x v="2"/>
    <n v="850"/>
  </r>
  <r>
    <x v="11451"/>
    <x v="2"/>
    <n v="525"/>
  </r>
  <r>
    <x v="11452"/>
    <x v="2"/>
    <n v="275"/>
  </r>
  <r>
    <x v="11453"/>
    <x v="2"/>
    <n v="875"/>
  </r>
  <r>
    <x v="11454"/>
    <x v="2"/>
    <n v="375"/>
  </r>
  <r>
    <x v="11455"/>
    <x v="2"/>
    <n v="425"/>
  </r>
  <r>
    <x v="11456"/>
    <x v="2"/>
    <n v="475"/>
  </r>
  <r>
    <x v="11457"/>
    <x v="2"/>
    <n v="725"/>
  </r>
  <r>
    <x v="11458"/>
    <x v="2"/>
    <n v="625"/>
  </r>
  <r>
    <x v="11459"/>
    <x v="2"/>
    <n v="475"/>
  </r>
  <r>
    <x v="11460"/>
    <x v="2"/>
    <n v="800"/>
  </r>
  <r>
    <x v="11461"/>
    <x v="2"/>
    <n v="300"/>
  </r>
  <r>
    <x v="11462"/>
    <x v="2"/>
    <n v="425"/>
  </r>
  <r>
    <x v="11463"/>
    <x v="2"/>
    <n v="450"/>
  </r>
  <r>
    <x v="11464"/>
    <x v="2"/>
    <n v="575"/>
  </r>
  <r>
    <x v="11465"/>
    <x v="2"/>
    <n v="375"/>
  </r>
  <r>
    <x v="11466"/>
    <x v="2"/>
    <n v="900"/>
  </r>
  <r>
    <x v="11467"/>
    <x v="2"/>
    <n v="300"/>
  </r>
  <r>
    <x v="11468"/>
    <x v="2"/>
    <n v="250"/>
  </r>
  <r>
    <x v="11469"/>
    <x v="2"/>
    <n v="150"/>
  </r>
  <r>
    <x v="11470"/>
    <x v="2"/>
    <n v="150"/>
  </r>
  <r>
    <x v="11471"/>
    <x v="2"/>
    <n v="150"/>
  </r>
  <r>
    <x v="11472"/>
    <x v="2"/>
    <n v="175"/>
  </r>
  <r>
    <x v="11473"/>
    <x v="2"/>
    <n v="200"/>
  </r>
  <r>
    <x v="11474"/>
    <x v="2"/>
    <n v="375"/>
  </r>
  <r>
    <x v="11475"/>
    <x v="2"/>
    <n v="150"/>
  </r>
  <r>
    <x v="11476"/>
    <x v="2"/>
    <n v="450"/>
  </r>
  <r>
    <x v="11477"/>
    <x v="2"/>
    <n v="150"/>
  </r>
  <r>
    <x v="11478"/>
    <x v="2"/>
    <n v="300"/>
  </r>
  <r>
    <x v="11479"/>
    <x v="2"/>
    <n v="475"/>
  </r>
  <r>
    <x v="11480"/>
    <x v="2"/>
    <n v="675"/>
  </r>
  <r>
    <x v="11481"/>
    <x v="2"/>
    <n v="150"/>
  </r>
  <r>
    <x v="11482"/>
    <x v="2"/>
    <n v="475"/>
  </r>
  <r>
    <x v="11483"/>
    <x v="2"/>
    <n v="350"/>
  </r>
  <r>
    <x v="11484"/>
    <x v="2"/>
    <n v="625"/>
  </r>
  <r>
    <x v="11485"/>
    <x v="2"/>
    <n v="175"/>
  </r>
  <r>
    <x v="11486"/>
    <x v="2"/>
    <n v="450"/>
  </r>
  <r>
    <x v="11487"/>
    <x v="2"/>
    <n v="150"/>
  </r>
  <r>
    <x v="11488"/>
    <x v="2"/>
    <n v="150"/>
  </r>
  <r>
    <x v="11489"/>
    <x v="2"/>
    <n v="425"/>
  </r>
  <r>
    <x v="11490"/>
    <x v="2"/>
    <n v="550"/>
  </r>
  <r>
    <x v="11491"/>
    <x v="2"/>
    <n v="325"/>
  </r>
  <r>
    <x v="11492"/>
    <x v="2"/>
    <n v="150"/>
  </r>
  <r>
    <x v="11493"/>
    <x v="2"/>
    <n v="150"/>
  </r>
  <r>
    <x v="11494"/>
    <x v="2"/>
    <n v="150"/>
  </r>
  <r>
    <x v="11495"/>
    <x v="2"/>
    <n v="450"/>
  </r>
  <r>
    <x v="11496"/>
    <x v="2"/>
    <n v="150"/>
  </r>
  <r>
    <x v="11497"/>
    <x v="2"/>
    <n v="225"/>
  </r>
  <r>
    <x v="11498"/>
    <x v="2"/>
    <n v="150"/>
  </r>
  <r>
    <x v="11499"/>
    <x v="2"/>
    <n v="325"/>
  </r>
  <r>
    <x v="11500"/>
    <x v="2"/>
    <n v="200"/>
  </r>
  <r>
    <x v="11501"/>
    <x v="2"/>
    <n v="225"/>
  </r>
  <r>
    <x v="11502"/>
    <x v="2"/>
    <n v="325"/>
  </r>
  <r>
    <x v="11503"/>
    <x v="2"/>
    <n v="525"/>
  </r>
  <r>
    <x v="11504"/>
    <x v="2"/>
    <n v="300"/>
  </r>
  <r>
    <x v="11505"/>
    <x v="2"/>
    <n v="150"/>
  </r>
  <r>
    <x v="11506"/>
    <x v="2"/>
    <n v="300"/>
  </r>
  <r>
    <x v="11507"/>
    <x v="2"/>
    <n v="450"/>
  </r>
  <r>
    <x v="11508"/>
    <x v="2"/>
    <n v="150"/>
  </r>
  <r>
    <x v="11509"/>
    <x v="2"/>
    <n v="200"/>
  </r>
  <r>
    <x v="11510"/>
    <x v="2"/>
    <n v="350"/>
  </r>
  <r>
    <x v="11511"/>
    <x v="2"/>
    <n v="450"/>
  </r>
  <r>
    <x v="11512"/>
    <x v="2"/>
    <n v="500"/>
  </r>
  <r>
    <x v="11513"/>
    <x v="2"/>
    <n v="150"/>
  </r>
  <r>
    <x v="11514"/>
    <x v="2"/>
    <n v="325"/>
  </r>
  <r>
    <x v="11515"/>
    <x v="2"/>
    <n v="450"/>
  </r>
  <r>
    <x v="11516"/>
    <x v="2"/>
    <n v="350"/>
  </r>
  <r>
    <x v="11517"/>
    <x v="2"/>
    <n v="150"/>
  </r>
  <r>
    <x v="11518"/>
    <x v="2"/>
    <n v="550"/>
  </r>
  <r>
    <x v="11519"/>
    <x v="2"/>
    <n v="575"/>
  </r>
  <r>
    <x v="11520"/>
    <x v="2"/>
    <n v="275"/>
  </r>
  <r>
    <x v="11521"/>
    <x v="2"/>
    <n v="350"/>
  </r>
  <r>
    <x v="11522"/>
    <x v="2"/>
    <n v="200"/>
  </r>
  <r>
    <x v="11523"/>
    <x v="2"/>
    <n v="350"/>
  </r>
  <r>
    <x v="11524"/>
    <x v="2"/>
    <n v="800"/>
  </r>
  <r>
    <x v="11525"/>
    <x v="2"/>
    <n v="325"/>
  </r>
  <r>
    <x v="11526"/>
    <x v="2"/>
    <n v="350"/>
  </r>
  <r>
    <x v="11527"/>
    <x v="2"/>
    <n v="325"/>
  </r>
  <r>
    <x v="11528"/>
    <x v="2"/>
    <n v="325"/>
  </r>
  <r>
    <x v="11529"/>
    <x v="2"/>
    <n v="300"/>
  </r>
  <r>
    <x v="11530"/>
    <x v="2"/>
    <n v="150"/>
  </r>
  <r>
    <x v="11531"/>
    <x v="2"/>
    <n v="625"/>
  </r>
  <r>
    <x v="11532"/>
    <x v="2"/>
    <n v="550"/>
  </r>
  <r>
    <x v="11533"/>
    <x v="2"/>
    <n v="400"/>
  </r>
  <r>
    <x v="11534"/>
    <x v="2"/>
    <n v="750"/>
  </r>
  <r>
    <x v="11535"/>
    <x v="2"/>
    <n v="275"/>
  </r>
  <r>
    <x v="11536"/>
    <x v="2"/>
    <n v="150"/>
  </r>
  <r>
    <x v="11537"/>
    <x v="2"/>
    <n v="250"/>
  </r>
  <r>
    <x v="11538"/>
    <x v="2"/>
    <n v="875"/>
  </r>
  <r>
    <x v="11539"/>
    <x v="2"/>
    <n v="200"/>
  </r>
  <r>
    <x v="11540"/>
    <x v="2"/>
    <n v="225"/>
  </r>
  <r>
    <x v="11541"/>
    <x v="2"/>
    <n v="150"/>
  </r>
  <r>
    <x v="11542"/>
    <x v="2"/>
    <n v="300"/>
  </r>
  <r>
    <x v="11543"/>
    <x v="2"/>
    <n v="575"/>
  </r>
  <r>
    <x v="11544"/>
    <x v="2"/>
    <n v="625"/>
  </r>
  <r>
    <x v="11545"/>
    <x v="2"/>
    <n v="475"/>
  </r>
  <r>
    <x v="11546"/>
    <x v="2"/>
    <n v="150"/>
  </r>
  <r>
    <x v="11547"/>
    <x v="2"/>
    <n v="550"/>
  </r>
  <r>
    <x v="11548"/>
    <x v="2"/>
    <n v="250"/>
  </r>
  <r>
    <x v="11549"/>
    <x v="2"/>
    <n v="800"/>
  </r>
  <r>
    <x v="11550"/>
    <x v="2"/>
    <n v="725"/>
  </r>
  <r>
    <x v="11551"/>
    <x v="2"/>
    <n v="675"/>
  </r>
  <r>
    <x v="11552"/>
    <x v="2"/>
    <n v="725"/>
  </r>
  <r>
    <x v="11553"/>
    <x v="2"/>
    <n v="250"/>
  </r>
  <r>
    <x v="11554"/>
    <x v="2"/>
    <n v="500"/>
  </r>
  <r>
    <x v="11555"/>
    <x v="2"/>
    <n v="500"/>
  </r>
  <r>
    <x v="11556"/>
    <x v="2"/>
    <n v="975"/>
  </r>
  <r>
    <x v="11557"/>
    <x v="2"/>
    <n v="550"/>
  </r>
  <r>
    <x v="11558"/>
    <x v="2"/>
    <n v="375"/>
  </r>
  <r>
    <x v="11559"/>
    <x v="2"/>
    <n v="1000"/>
  </r>
  <r>
    <x v="11560"/>
    <x v="2"/>
    <n v="400"/>
  </r>
  <r>
    <x v="11561"/>
    <x v="2"/>
    <n v="1075"/>
  </r>
  <r>
    <x v="11562"/>
    <x v="2"/>
    <n v="425"/>
  </r>
  <r>
    <x v="11563"/>
    <x v="2"/>
    <n v="700"/>
  </r>
  <r>
    <x v="11564"/>
    <x v="2"/>
    <n v="900"/>
  </r>
  <r>
    <x v="11565"/>
    <x v="2"/>
    <n v="450"/>
  </r>
  <r>
    <x v="11566"/>
    <x v="2"/>
    <n v="375"/>
  </r>
  <r>
    <x v="11567"/>
    <x v="2"/>
    <n v="250"/>
  </r>
  <r>
    <x v="11568"/>
    <x v="2"/>
    <n v="250"/>
  </r>
  <r>
    <x v="11569"/>
    <x v="2"/>
    <n v="800"/>
  </r>
  <r>
    <x v="11570"/>
    <x v="2"/>
    <n v="450"/>
  </r>
  <r>
    <x v="11571"/>
    <x v="2"/>
    <n v="375"/>
  </r>
  <r>
    <x v="11572"/>
    <x v="2"/>
    <n v="375"/>
  </r>
  <r>
    <x v="11573"/>
    <x v="2"/>
    <n v="950"/>
  </r>
  <r>
    <x v="11574"/>
    <x v="2"/>
    <n v="525"/>
  </r>
  <r>
    <x v="11575"/>
    <x v="2"/>
    <n v="775"/>
  </r>
  <r>
    <x v="11576"/>
    <x v="2"/>
    <n v="525"/>
  </r>
  <r>
    <x v="11577"/>
    <x v="2"/>
    <n v="975"/>
  </r>
  <r>
    <x v="11578"/>
    <x v="2"/>
    <n v="950"/>
  </r>
  <r>
    <x v="11579"/>
    <x v="2"/>
    <n v="875"/>
  </r>
  <r>
    <x v="11580"/>
    <x v="2"/>
    <n v="700"/>
  </r>
  <r>
    <x v="11581"/>
    <x v="2"/>
    <n v="675"/>
  </r>
  <r>
    <x v="11582"/>
    <x v="2"/>
    <n v="550"/>
  </r>
  <r>
    <x v="11583"/>
    <x v="2"/>
    <n v="375"/>
  </r>
  <r>
    <x v="11584"/>
    <x v="2"/>
    <n v="250"/>
  </r>
  <r>
    <x v="11585"/>
    <x v="2"/>
    <n v="250"/>
  </r>
  <r>
    <x v="11586"/>
    <x v="2"/>
    <n v="550"/>
  </r>
  <r>
    <x v="11587"/>
    <x v="2"/>
    <n v="650"/>
  </r>
  <r>
    <x v="11588"/>
    <x v="2"/>
    <n v="800"/>
  </r>
  <r>
    <x v="11589"/>
    <x v="2"/>
    <n v="1075"/>
  </r>
  <r>
    <x v="11590"/>
    <x v="2"/>
    <n v="950"/>
  </r>
  <r>
    <x v="11591"/>
    <x v="2"/>
    <n v="625"/>
  </r>
  <r>
    <x v="11592"/>
    <x v="2"/>
    <n v="375"/>
  </r>
  <r>
    <x v="11593"/>
    <x v="2"/>
    <n v="775"/>
  </r>
  <r>
    <x v="11594"/>
    <x v="2"/>
    <n v="875"/>
  </r>
  <r>
    <x v="11595"/>
    <x v="2"/>
    <n v="400"/>
  </r>
  <r>
    <x v="11596"/>
    <x v="2"/>
    <n v="175"/>
  </r>
  <r>
    <x v="11597"/>
    <x v="2"/>
    <n v="50"/>
  </r>
  <r>
    <x v="11598"/>
    <x v="2"/>
    <n v="300"/>
  </r>
  <r>
    <x v="11599"/>
    <x v="2"/>
    <n v="275"/>
  </r>
  <r>
    <x v="11600"/>
    <x v="2"/>
    <n v="450"/>
  </r>
  <r>
    <x v="11601"/>
    <x v="2"/>
    <n v="900"/>
  </r>
  <r>
    <x v="11602"/>
    <x v="2"/>
    <n v="150"/>
  </r>
  <r>
    <x v="11603"/>
    <x v="2"/>
    <n v="325"/>
  </r>
  <r>
    <x v="11604"/>
    <x v="2"/>
    <n v="750"/>
  </r>
  <r>
    <x v="11605"/>
    <x v="2"/>
    <n v="450"/>
  </r>
  <r>
    <x v="11606"/>
    <x v="2"/>
    <n v="500"/>
  </r>
  <r>
    <x v="11607"/>
    <x v="2"/>
    <n v="725"/>
  </r>
  <r>
    <x v="11608"/>
    <x v="2"/>
    <n v="525"/>
  </r>
  <r>
    <x v="11609"/>
    <x v="2"/>
    <n v="525"/>
  </r>
  <r>
    <x v="11610"/>
    <x v="2"/>
    <n v="150"/>
  </r>
  <r>
    <x v="11611"/>
    <x v="2"/>
    <n v="400"/>
  </r>
  <r>
    <x v="11612"/>
    <x v="2"/>
    <n v="600"/>
  </r>
  <r>
    <x v="11613"/>
    <x v="2"/>
    <n v="300"/>
  </r>
  <r>
    <x v="11614"/>
    <x v="2"/>
    <n v="325"/>
  </r>
  <r>
    <x v="11615"/>
    <x v="2"/>
    <n v="200"/>
  </r>
  <r>
    <x v="11616"/>
    <x v="2"/>
    <n v="550"/>
  </r>
  <r>
    <x v="11617"/>
    <x v="2"/>
    <n v="150"/>
  </r>
  <r>
    <x v="11618"/>
    <x v="2"/>
    <n v="625"/>
  </r>
  <r>
    <x v="11619"/>
    <x v="2"/>
    <n v="400"/>
  </r>
  <r>
    <x v="11620"/>
    <x v="2"/>
    <n v="150"/>
  </r>
  <r>
    <x v="11621"/>
    <x v="2"/>
    <n v="300"/>
  </r>
  <r>
    <x v="11622"/>
    <x v="2"/>
    <n v="200"/>
  </r>
  <r>
    <x v="11623"/>
    <x v="2"/>
    <n v="575"/>
  </r>
  <r>
    <x v="11624"/>
    <x v="2"/>
    <n v="300"/>
  </r>
  <r>
    <x v="11625"/>
    <x v="2"/>
    <n v="475"/>
  </r>
  <r>
    <x v="11626"/>
    <x v="2"/>
    <n v="500"/>
  </r>
  <r>
    <x v="11627"/>
    <x v="2"/>
    <n v="425"/>
  </r>
  <r>
    <x v="11628"/>
    <x v="2"/>
    <n v="375"/>
  </r>
  <r>
    <x v="11629"/>
    <x v="2"/>
    <n v="450"/>
  </r>
  <r>
    <x v="11630"/>
    <x v="2"/>
    <n v="300"/>
  </r>
  <r>
    <x v="11631"/>
    <x v="2"/>
    <n v="275"/>
  </r>
  <r>
    <x v="11632"/>
    <x v="2"/>
    <n v="150"/>
  </r>
  <r>
    <x v="11633"/>
    <x v="2"/>
    <n v="150"/>
  </r>
  <r>
    <x v="11634"/>
    <x v="2"/>
    <n v="150"/>
  </r>
  <r>
    <x v="11635"/>
    <x v="2"/>
    <n v="200"/>
  </r>
  <r>
    <x v="11636"/>
    <x v="2"/>
    <n v="325"/>
  </r>
  <r>
    <x v="11637"/>
    <x v="2"/>
    <n v="375"/>
  </r>
  <r>
    <x v="11638"/>
    <x v="2"/>
    <n v="275"/>
  </r>
  <r>
    <x v="11639"/>
    <x v="2"/>
    <n v="725"/>
  </r>
  <r>
    <x v="11640"/>
    <x v="2"/>
    <n v="450"/>
  </r>
  <r>
    <x v="11641"/>
    <x v="2"/>
    <n v="275"/>
  </r>
  <r>
    <x v="11642"/>
    <x v="2"/>
    <n v="500"/>
  </r>
  <r>
    <x v="11643"/>
    <x v="2"/>
    <n v="275"/>
  </r>
  <r>
    <x v="11644"/>
    <x v="2"/>
    <n v="675"/>
  </r>
  <r>
    <x v="11645"/>
    <x v="2"/>
    <n v="450"/>
  </r>
  <r>
    <x v="11646"/>
    <x v="2"/>
    <n v="275"/>
  </r>
  <r>
    <x v="11647"/>
    <x v="2"/>
    <n v="875"/>
  </r>
  <r>
    <x v="11648"/>
    <x v="2"/>
    <n v="575"/>
  </r>
  <r>
    <x v="11649"/>
    <x v="2"/>
    <n v="150"/>
  </r>
  <r>
    <x v="11650"/>
    <x v="2"/>
    <n v="150"/>
  </r>
  <r>
    <x v="11651"/>
    <x v="2"/>
    <n v="400"/>
  </r>
  <r>
    <x v="11652"/>
    <x v="2"/>
    <n v="325"/>
  </r>
  <r>
    <x v="11653"/>
    <x v="2"/>
    <n v="575"/>
  </r>
  <r>
    <x v="11654"/>
    <x v="2"/>
    <n v="450"/>
  </r>
  <r>
    <x v="11655"/>
    <x v="2"/>
    <n v="150"/>
  </r>
  <r>
    <x v="11656"/>
    <x v="2"/>
    <n v="150"/>
  </r>
  <r>
    <x v="11657"/>
    <x v="2"/>
    <n v="550"/>
  </r>
  <r>
    <x v="11658"/>
    <x v="2"/>
    <n v="350"/>
  </r>
  <r>
    <x v="11659"/>
    <x v="2"/>
    <n v="425"/>
  </r>
  <r>
    <x v="11660"/>
    <x v="2"/>
    <n v="325"/>
  </r>
  <r>
    <x v="11661"/>
    <x v="2"/>
    <n v="700"/>
  </r>
  <r>
    <x v="11662"/>
    <x v="2"/>
    <n v="150"/>
  </r>
  <r>
    <x v="11663"/>
    <x v="2"/>
    <n v="250"/>
  </r>
  <r>
    <x v="11664"/>
    <x v="2"/>
    <n v="150"/>
  </r>
  <r>
    <x v="11665"/>
    <x v="2"/>
    <n v="375"/>
  </r>
  <r>
    <x v="11666"/>
    <x v="2"/>
    <n v="275"/>
  </r>
  <r>
    <x v="11667"/>
    <x v="2"/>
    <n v="325"/>
  </r>
  <r>
    <x v="11668"/>
    <x v="2"/>
    <n v="150"/>
  </r>
  <r>
    <x v="11669"/>
    <x v="2"/>
    <n v="700"/>
  </r>
  <r>
    <x v="11670"/>
    <x v="2"/>
    <n v="850"/>
  </r>
  <r>
    <x v="11671"/>
    <x v="2"/>
    <n v="300"/>
  </r>
  <r>
    <x v="11672"/>
    <x v="2"/>
    <n v="725"/>
  </r>
  <r>
    <x v="11673"/>
    <x v="2"/>
    <n v="550"/>
  </r>
  <r>
    <x v="11674"/>
    <x v="2"/>
    <n v="650"/>
  </r>
  <r>
    <x v="11675"/>
    <x v="2"/>
    <n v="775"/>
  </r>
  <r>
    <x v="11676"/>
    <x v="2"/>
    <n v="300"/>
  </r>
  <r>
    <x v="11677"/>
    <x v="2"/>
    <n v="400"/>
  </r>
  <r>
    <x v="11678"/>
    <x v="2"/>
    <n v="750"/>
  </r>
  <r>
    <x v="11679"/>
    <x v="2"/>
    <n v="850"/>
  </r>
  <r>
    <x v="11680"/>
    <x v="2"/>
    <n v="700"/>
  </r>
  <r>
    <x v="11681"/>
    <x v="2"/>
    <n v="525"/>
  </r>
  <r>
    <x v="11682"/>
    <x v="2"/>
    <n v="375"/>
  </r>
  <r>
    <x v="11683"/>
    <x v="2"/>
    <n v="375"/>
  </r>
  <r>
    <x v="11684"/>
    <x v="2"/>
    <n v="275"/>
  </r>
  <r>
    <x v="11685"/>
    <x v="2"/>
    <n v="325"/>
  </r>
  <r>
    <x v="11686"/>
    <x v="2"/>
    <n v="550"/>
  </r>
  <r>
    <x v="11687"/>
    <x v="2"/>
    <n v="375"/>
  </r>
  <r>
    <x v="11688"/>
    <x v="2"/>
    <n v="250"/>
  </r>
  <r>
    <x v="11689"/>
    <x v="2"/>
    <n v="500"/>
  </r>
  <r>
    <x v="11690"/>
    <x v="2"/>
    <n v="575"/>
  </r>
  <r>
    <x v="11691"/>
    <x v="2"/>
    <n v="525"/>
  </r>
  <r>
    <x v="11692"/>
    <x v="2"/>
    <n v="350"/>
  </r>
  <r>
    <x v="11693"/>
    <x v="2"/>
    <n v="500"/>
  </r>
  <r>
    <x v="11694"/>
    <x v="2"/>
    <n v="650"/>
  </r>
  <r>
    <x v="11695"/>
    <x v="2"/>
    <n v="400"/>
  </r>
  <r>
    <x v="11696"/>
    <x v="2"/>
    <n v="250"/>
  </r>
  <r>
    <x v="11697"/>
    <x v="2"/>
    <n v="600"/>
  </r>
  <r>
    <x v="11698"/>
    <x v="2"/>
    <n v="600"/>
  </r>
  <r>
    <x v="11699"/>
    <x v="2"/>
    <n v="800"/>
  </r>
  <r>
    <x v="11700"/>
    <x v="2"/>
    <n v="250"/>
  </r>
  <r>
    <x v="11701"/>
    <x v="2"/>
    <n v="250"/>
  </r>
  <r>
    <x v="11702"/>
    <x v="2"/>
    <n v="675"/>
  </r>
  <r>
    <x v="11703"/>
    <x v="2"/>
    <n v="500"/>
  </r>
  <r>
    <x v="11704"/>
    <x v="2"/>
    <n v="800"/>
  </r>
  <r>
    <x v="11705"/>
    <x v="2"/>
    <n v="700"/>
  </r>
  <r>
    <x v="11706"/>
    <x v="2"/>
    <n v="575"/>
  </r>
  <r>
    <x v="11707"/>
    <x v="2"/>
    <n v="575"/>
  </r>
  <r>
    <x v="11708"/>
    <x v="2"/>
    <n v="725"/>
  </r>
  <r>
    <x v="11709"/>
    <x v="2"/>
    <n v="575"/>
  </r>
  <r>
    <x v="11710"/>
    <x v="2"/>
    <n v="925"/>
  </r>
  <r>
    <x v="11711"/>
    <x v="2"/>
    <n v="625"/>
  </r>
  <r>
    <x v="11712"/>
    <x v="2"/>
    <n v="475"/>
  </r>
  <r>
    <x v="11713"/>
    <x v="2"/>
    <n v="525"/>
  </r>
  <r>
    <x v="11714"/>
    <x v="2"/>
    <n v="425"/>
  </r>
  <r>
    <x v="11715"/>
    <x v="2"/>
    <n v="825"/>
  </r>
  <r>
    <x v="11716"/>
    <x v="2"/>
    <n v="625"/>
  </r>
  <r>
    <x v="11717"/>
    <x v="2"/>
    <n v="700"/>
  </r>
  <r>
    <x v="11718"/>
    <x v="2"/>
    <n v="600"/>
  </r>
  <r>
    <x v="11719"/>
    <x v="2"/>
    <n v="750"/>
  </r>
  <r>
    <x v="11720"/>
    <x v="2"/>
    <n v="875"/>
  </r>
  <r>
    <x v="11721"/>
    <x v="2"/>
    <n v="525"/>
  </r>
  <r>
    <x v="11722"/>
    <x v="2"/>
    <n v="425"/>
  </r>
  <r>
    <x v="11723"/>
    <x v="2"/>
    <n v="350"/>
  </r>
  <r>
    <x v="11724"/>
    <x v="2"/>
    <n v="250"/>
  </r>
  <r>
    <x v="11725"/>
    <x v="2"/>
    <n v="475"/>
  </r>
  <r>
    <x v="11726"/>
    <x v="2"/>
    <n v="350"/>
  </r>
  <r>
    <x v="11727"/>
    <x v="2"/>
    <n v="475"/>
  </r>
  <r>
    <x v="11728"/>
    <x v="2"/>
    <n v="575"/>
  </r>
  <r>
    <x v="11729"/>
    <x v="2"/>
    <n v="750"/>
  </r>
  <r>
    <x v="11730"/>
    <x v="2"/>
    <n v="475"/>
  </r>
  <r>
    <x v="11731"/>
    <x v="2"/>
    <n v="750"/>
  </r>
  <r>
    <x v="11732"/>
    <x v="2"/>
    <n v="875"/>
  </r>
  <r>
    <x v="11733"/>
    <x v="2"/>
    <n v="775"/>
  </r>
  <r>
    <x v="11734"/>
    <x v="2"/>
    <n v="475"/>
  </r>
  <r>
    <x v="11735"/>
    <x v="2"/>
    <n v="250"/>
  </r>
  <r>
    <x v="11736"/>
    <x v="2"/>
    <n v="275"/>
  </r>
  <r>
    <x v="11737"/>
    <x v="2"/>
    <n v="275"/>
  </r>
  <r>
    <x v="11738"/>
    <x v="2"/>
    <n v="150"/>
  </r>
  <r>
    <x v="11739"/>
    <x v="2"/>
    <n v="150"/>
  </r>
  <r>
    <x v="11740"/>
    <x v="2"/>
    <n v="400"/>
  </r>
  <r>
    <x v="11741"/>
    <x v="2"/>
    <n v="375"/>
  </r>
  <r>
    <x v="11742"/>
    <x v="2"/>
    <n v="475"/>
  </r>
  <r>
    <x v="11743"/>
    <x v="2"/>
    <n v="275"/>
  </r>
  <r>
    <x v="11744"/>
    <x v="2"/>
    <n v="150"/>
  </r>
  <r>
    <x v="11745"/>
    <x v="2"/>
    <n v="150"/>
  </r>
  <r>
    <x v="11746"/>
    <x v="2"/>
    <n v="200"/>
  </r>
  <r>
    <x v="11747"/>
    <x v="2"/>
    <n v="200"/>
  </r>
  <r>
    <x v="11748"/>
    <x v="2"/>
    <n v="300"/>
  </r>
  <r>
    <x v="11749"/>
    <x v="2"/>
    <n v="300"/>
  </r>
  <r>
    <x v="11750"/>
    <x v="2"/>
    <n v="200"/>
  </r>
  <r>
    <x v="11751"/>
    <x v="2"/>
    <n v="300"/>
  </r>
  <r>
    <x v="11752"/>
    <x v="2"/>
    <n v="500"/>
  </r>
  <r>
    <x v="11753"/>
    <x v="2"/>
    <n v="150"/>
  </r>
  <r>
    <x v="11754"/>
    <x v="2"/>
    <n v="150"/>
  </r>
  <r>
    <x v="11755"/>
    <x v="2"/>
    <n v="500"/>
  </r>
  <r>
    <x v="11756"/>
    <x v="2"/>
    <n v="400"/>
  </r>
  <r>
    <x v="11757"/>
    <x v="2"/>
    <n v="175"/>
  </r>
  <r>
    <x v="11758"/>
    <x v="2"/>
    <n v="150"/>
  </r>
  <r>
    <x v="11759"/>
    <x v="2"/>
    <n v="200"/>
  </r>
  <r>
    <x v="11760"/>
    <x v="2"/>
    <n v="475"/>
  </r>
  <r>
    <x v="11761"/>
    <x v="2"/>
    <n v="250"/>
  </r>
  <r>
    <x v="11762"/>
    <x v="2"/>
    <n v="600"/>
  </r>
  <r>
    <x v="11763"/>
    <x v="2"/>
    <n v="750"/>
  </r>
  <r>
    <x v="11764"/>
    <x v="2"/>
    <n v="175"/>
  </r>
  <r>
    <x v="11765"/>
    <x v="2"/>
    <n v="300"/>
  </r>
  <r>
    <x v="11766"/>
    <x v="2"/>
    <n v="400"/>
  </r>
  <r>
    <x v="11767"/>
    <x v="2"/>
    <n v="600"/>
  </r>
  <r>
    <x v="11768"/>
    <x v="2"/>
    <n v="275"/>
  </r>
  <r>
    <x v="11769"/>
    <x v="2"/>
    <n v="350"/>
  </r>
  <r>
    <x v="11770"/>
    <x v="2"/>
    <n v="150"/>
  </r>
  <r>
    <x v="11771"/>
    <x v="2"/>
    <n v="425"/>
  </r>
  <r>
    <x v="11772"/>
    <x v="2"/>
    <n v="150"/>
  </r>
  <r>
    <x v="11773"/>
    <x v="2"/>
    <n v="150"/>
  </r>
  <r>
    <x v="11774"/>
    <x v="2"/>
    <n v="150"/>
  </r>
  <r>
    <x v="11775"/>
    <x v="2"/>
    <n v="575"/>
  </r>
  <r>
    <x v="11776"/>
    <x v="2"/>
    <n v="175"/>
  </r>
  <r>
    <x v="11777"/>
    <x v="2"/>
    <n v="700"/>
  </r>
  <r>
    <x v="11778"/>
    <x v="2"/>
    <n v="150"/>
  </r>
  <r>
    <x v="11779"/>
    <x v="2"/>
    <n v="300"/>
  </r>
  <r>
    <x v="11780"/>
    <x v="2"/>
    <n v="250"/>
  </r>
  <r>
    <x v="11781"/>
    <x v="2"/>
    <n v="500"/>
  </r>
  <r>
    <x v="11782"/>
    <x v="2"/>
    <n v="650"/>
  </r>
  <r>
    <x v="11783"/>
    <x v="2"/>
    <n v="450"/>
  </r>
  <r>
    <x v="11784"/>
    <x v="2"/>
    <n v="450"/>
  </r>
  <r>
    <x v="11785"/>
    <x v="2"/>
    <n v="375"/>
  </r>
  <r>
    <x v="11786"/>
    <x v="2"/>
    <n v="175"/>
  </r>
  <r>
    <x v="11787"/>
    <x v="2"/>
    <n v="350"/>
  </r>
  <r>
    <x v="11788"/>
    <x v="2"/>
    <n v="700"/>
  </r>
  <r>
    <x v="11789"/>
    <x v="2"/>
    <n v="200"/>
  </r>
  <r>
    <x v="11790"/>
    <x v="2"/>
    <n v="275"/>
  </r>
  <r>
    <x v="11791"/>
    <x v="2"/>
    <n v="375"/>
  </r>
  <r>
    <x v="11792"/>
    <x v="2"/>
    <n v="325"/>
  </r>
  <r>
    <x v="11793"/>
    <x v="2"/>
    <n v="150"/>
  </r>
  <r>
    <x v="11794"/>
    <x v="2"/>
    <n v="150"/>
  </r>
  <r>
    <x v="11795"/>
    <x v="2"/>
    <n v="200"/>
  </r>
  <r>
    <x v="11796"/>
    <x v="2"/>
    <n v="525"/>
  </r>
  <r>
    <x v="11797"/>
    <x v="2"/>
    <n v="300"/>
  </r>
  <r>
    <x v="11798"/>
    <x v="2"/>
    <n v="400"/>
  </r>
  <r>
    <x v="11799"/>
    <x v="2"/>
    <n v="375"/>
  </r>
  <r>
    <x v="11800"/>
    <x v="2"/>
    <n v="450"/>
  </r>
  <r>
    <x v="11801"/>
    <x v="2"/>
    <n v="850"/>
  </r>
  <r>
    <x v="11802"/>
    <x v="2"/>
    <n v="850"/>
  </r>
  <r>
    <x v="11803"/>
    <x v="2"/>
    <n v="750"/>
  </r>
  <r>
    <x v="11804"/>
    <x v="2"/>
    <n v="425"/>
  </r>
  <r>
    <x v="11805"/>
    <x v="2"/>
    <n v="150"/>
  </r>
  <r>
    <x v="11806"/>
    <x v="2"/>
    <n v="450"/>
  </r>
  <r>
    <x v="11807"/>
    <x v="2"/>
    <n v="150"/>
  </r>
  <r>
    <x v="11808"/>
    <x v="2"/>
    <n v="150"/>
  </r>
  <r>
    <x v="11809"/>
    <x v="2"/>
    <n v="150"/>
  </r>
  <r>
    <x v="11810"/>
    <x v="2"/>
    <n v="150"/>
  </r>
  <r>
    <x v="11811"/>
    <x v="2"/>
    <n v="225"/>
  </r>
  <r>
    <x v="11812"/>
    <x v="2"/>
    <n v="150"/>
  </r>
  <r>
    <x v="11813"/>
    <x v="2"/>
    <n v="150"/>
  </r>
  <r>
    <x v="11814"/>
    <x v="2"/>
    <n v="225"/>
  </r>
  <r>
    <x v="11815"/>
    <x v="2"/>
    <n v="275"/>
  </r>
  <r>
    <x v="11816"/>
    <x v="2"/>
    <n v="275"/>
  </r>
  <r>
    <x v="11817"/>
    <x v="2"/>
    <n v="350"/>
  </r>
  <r>
    <x v="11818"/>
    <x v="2"/>
    <n v="150"/>
  </r>
  <r>
    <x v="11819"/>
    <x v="2"/>
    <n v="550"/>
  </r>
  <r>
    <x v="11820"/>
    <x v="2"/>
    <n v="250"/>
  </r>
  <r>
    <x v="11821"/>
    <x v="2"/>
    <n v="525"/>
  </r>
  <r>
    <x v="11822"/>
    <x v="2"/>
    <n v="300"/>
  </r>
  <r>
    <x v="11823"/>
    <x v="2"/>
    <n v="375"/>
  </r>
  <r>
    <x v="11824"/>
    <x v="2"/>
    <n v="1125"/>
  </r>
  <r>
    <x v="11825"/>
    <x v="2"/>
    <n v="550"/>
  </r>
  <r>
    <x v="11826"/>
    <x v="2"/>
    <n v="550"/>
  </r>
  <r>
    <x v="11827"/>
    <x v="2"/>
    <n v="725"/>
  </r>
  <r>
    <x v="11828"/>
    <x v="2"/>
    <n v="575"/>
  </r>
  <r>
    <x v="11829"/>
    <x v="2"/>
    <n v="650"/>
  </r>
  <r>
    <x v="11830"/>
    <x v="2"/>
    <n v="250"/>
  </r>
  <r>
    <x v="11831"/>
    <x v="2"/>
    <n v="500"/>
  </r>
  <r>
    <x v="11832"/>
    <x v="2"/>
    <n v="500"/>
  </r>
  <r>
    <x v="11833"/>
    <x v="2"/>
    <n v="400"/>
  </r>
  <r>
    <x v="11834"/>
    <x v="2"/>
    <n v="550"/>
  </r>
  <r>
    <x v="11835"/>
    <x v="2"/>
    <n v="650"/>
  </r>
  <r>
    <x v="11836"/>
    <x v="2"/>
    <n v="725"/>
  </r>
  <r>
    <x v="11837"/>
    <x v="2"/>
    <n v="725"/>
  </r>
  <r>
    <x v="11838"/>
    <x v="2"/>
    <n v="550"/>
  </r>
  <r>
    <x v="11839"/>
    <x v="2"/>
    <n v="650"/>
  </r>
  <r>
    <x v="11840"/>
    <x v="2"/>
    <n v="975"/>
  </r>
  <r>
    <x v="11841"/>
    <x v="2"/>
    <n v="900"/>
  </r>
  <r>
    <x v="11842"/>
    <x v="2"/>
    <n v="725"/>
  </r>
  <r>
    <x v="11843"/>
    <x v="2"/>
    <n v="600"/>
  </r>
  <r>
    <x v="11844"/>
    <x v="2"/>
    <n v="550"/>
  </r>
  <r>
    <x v="11845"/>
    <x v="2"/>
    <n v="625"/>
  </r>
  <r>
    <x v="11846"/>
    <x v="2"/>
    <n v="675"/>
  </r>
  <r>
    <x v="11847"/>
    <x v="2"/>
    <n v="1275"/>
  </r>
  <r>
    <x v="11848"/>
    <x v="2"/>
    <n v="450"/>
  </r>
  <r>
    <x v="11849"/>
    <x v="2"/>
    <n v="500"/>
  </r>
  <r>
    <x v="11850"/>
    <x v="2"/>
    <n v="700"/>
  </r>
  <r>
    <x v="11851"/>
    <x v="2"/>
    <n v="1350"/>
  </r>
  <r>
    <x v="11852"/>
    <x v="2"/>
    <n v="475"/>
  </r>
  <r>
    <x v="11853"/>
    <x v="2"/>
    <n v="775"/>
  </r>
  <r>
    <x v="11854"/>
    <x v="2"/>
    <n v="650"/>
  </r>
  <r>
    <x v="11855"/>
    <x v="2"/>
    <n v="450"/>
  </r>
  <r>
    <x v="11856"/>
    <x v="2"/>
    <n v="375"/>
  </r>
  <r>
    <x v="11857"/>
    <x v="2"/>
    <n v="650"/>
  </r>
  <r>
    <x v="11858"/>
    <x v="2"/>
    <n v="575"/>
  </r>
  <r>
    <x v="11859"/>
    <x v="2"/>
    <n v="400"/>
  </r>
  <r>
    <x v="11860"/>
    <x v="2"/>
    <n v="675"/>
  </r>
  <r>
    <x v="11861"/>
    <x v="2"/>
    <n v="725"/>
  </r>
  <r>
    <x v="11862"/>
    <x v="2"/>
    <n v="250"/>
  </r>
  <r>
    <x v="11863"/>
    <x v="2"/>
    <n v="1275"/>
  </r>
  <r>
    <x v="11864"/>
    <x v="2"/>
    <n v="475"/>
  </r>
  <r>
    <x v="11865"/>
    <x v="2"/>
    <n v="350"/>
  </r>
  <r>
    <x v="11866"/>
    <x v="2"/>
    <n v="275"/>
  </r>
  <r>
    <x v="11867"/>
    <x v="2"/>
    <n v="500"/>
  </r>
  <r>
    <x v="11868"/>
    <x v="2"/>
    <n v="250"/>
  </r>
  <r>
    <x v="11869"/>
    <x v="2"/>
    <n v="1000"/>
  </r>
  <r>
    <x v="11870"/>
    <x v="2"/>
    <n v="325"/>
  </r>
  <r>
    <x v="11871"/>
    <x v="2"/>
    <n v="275"/>
  </r>
  <r>
    <x v="11872"/>
    <x v="2"/>
    <n v="275"/>
  </r>
  <r>
    <x v="11873"/>
    <x v="2"/>
    <n v="350"/>
  </r>
  <r>
    <x v="11874"/>
    <x v="2"/>
    <n v="775"/>
  </r>
  <r>
    <x v="11875"/>
    <x v="2"/>
    <n v="325"/>
  </r>
  <r>
    <x v="11876"/>
    <x v="2"/>
    <n v="425"/>
  </r>
  <r>
    <x v="11877"/>
    <x v="2"/>
    <n v="400"/>
  </r>
  <r>
    <x v="11878"/>
    <x v="2"/>
    <n v="400"/>
  </r>
  <r>
    <x v="11879"/>
    <x v="2"/>
    <n v="450"/>
  </r>
  <r>
    <x v="11880"/>
    <x v="2"/>
    <n v="400"/>
  </r>
  <r>
    <x v="11881"/>
    <x v="2"/>
    <n v="350"/>
  </r>
  <r>
    <x v="11882"/>
    <x v="2"/>
    <n v="425"/>
  </r>
  <r>
    <x v="11883"/>
    <x v="2"/>
    <n v="375"/>
  </r>
  <r>
    <x v="11884"/>
    <x v="2"/>
    <n v="150"/>
  </r>
  <r>
    <x v="11885"/>
    <x v="2"/>
    <n v="325"/>
  </r>
  <r>
    <x v="11886"/>
    <x v="2"/>
    <n v="775"/>
  </r>
  <r>
    <x v="11887"/>
    <x v="2"/>
    <n v="425"/>
  </r>
  <r>
    <x v="11888"/>
    <x v="2"/>
    <n v="375"/>
  </r>
  <r>
    <x v="11889"/>
    <x v="2"/>
    <n v="350"/>
  </r>
  <r>
    <x v="11890"/>
    <x v="2"/>
    <n v="200"/>
  </r>
  <r>
    <x v="11891"/>
    <x v="2"/>
    <n v="500"/>
  </r>
  <r>
    <x v="11892"/>
    <x v="2"/>
    <n v="450"/>
  </r>
  <r>
    <x v="11893"/>
    <x v="2"/>
    <n v="375"/>
  </r>
  <r>
    <x v="11894"/>
    <x v="2"/>
    <n v="350"/>
  </r>
  <r>
    <x v="11895"/>
    <x v="2"/>
    <n v="300"/>
  </r>
  <r>
    <x v="11896"/>
    <x v="2"/>
    <n v="150"/>
  </r>
  <r>
    <x v="11897"/>
    <x v="2"/>
    <n v="675"/>
  </r>
  <r>
    <x v="11898"/>
    <x v="2"/>
    <n v="500"/>
  </r>
  <r>
    <x v="11899"/>
    <x v="2"/>
    <n v="150"/>
  </r>
  <r>
    <x v="11900"/>
    <x v="2"/>
    <n v="200"/>
  </r>
  <r>
    <x v="11901"/>
    <x v="2"/>
    <n v="450"/>
  </r>
  <r>
    <x v="11902"/>
    <x v="2"/>
    <n v="150"/>
  </r>
  <r>
    <x v="11903"/>
    <x v="2"/>
    <n v="200"/>
  </r>
  <r>
    <x v="11904"/>
    <x v="2"/>
    <n v="425"/>
  </r>
  <r>
    <x v="11905"/>
    <x v="2"/>
    <n v="925"/>
  </r>
  <r>
    <x v="11906"/>
    <x v="2"/>
    <n v="500"/>
  </r>
  <r>
    <x v="11907"/>
    <x v="2"/>
    <n v="150"/>
  </r>
  <r>
    <x v="11908"/>
    <x v="2"/>
    <n v="150"/>
  </r>
  <r>
    <x v="11909"/>
    <x v="2"/>
    <n v="325"/>
  </r>
  <r>
    <x v="11910"/>
    <x v="2"/>
    <n v="550"/>
  </r>
  <r>
    <x v="11911"/>
    <x v="2"/>
    <n v="425"/>
  </r>
  <r>
    <x v="11912"/>
    <x v="2"/>
    <n v="325"/>
  </r>
  <r>
    <x v="11913"/>
    <x v="2"/>
    <n v="900"/>
  </r>
  <r>
    <x v="11914"/>
    <x v="2"/>
    <n v="200"/>
  </r>
  <r>
    <x v="11915"/>
    <x v="2"/>
    <n v="375"/>
  </r>
  <r>
    <x v="11916"/>
    <x v="2"/>
    <n v="700"/>
  </r>
  <r>
    <x v="11917"/>
    <x v="2"/>
    <n v="300"/>
  </r>
  <r>
    <x v="11918"/>
    <x v="2"/>
    <n v="150"/>
  </r>
  <r>
    <x v="11919"/>
    <x v="2"/>
    <n v="800"/>
  </r>
  <r>
    <x v="11920"/>
    <x v="2"/>
    <n v="600"/>
  </r>
  <r>
    <x v="11921"/>
    <x v="2"/>
    <n v="400"/>
  </r>
  <r>
    <x v="11922"/>
    <x v="3"/>
    <n v="25"/>
  </r>
  <r>
    <x v="11923"/>
    <x v="3"/>
    <n v="475"/>
  </r>
  <r>
    <x v="11924"/>
    <x v="3"/>
    <n v="700"/>
  </r>
  <r>
    <x v="11925"/>
    <x v="3"/>
    <n v="575"/>
  </r>
  <r>
    <x v="11926"/>
    <x v="3"/>
    <n v="375"/>
  </r>
  <r>
    <x v="11927"/>
    <x v="3"/>
    <n v="400"/>
  </r>
  <r>
    <x v="11928"/>
    <x v="3"/>
    <n v="950"/>
  </r>
  <r>
    <x v="11929"/>
    <x v="3"/>
    <n v="550"/>
  </r>
  <r>
    <x v="11930"/>
    <x v="3"/>
    <n v="675"/>
  </r>
  <r>
    <x v="11931"/>
    <x v="3"/>
    <n v="575"/>
  </r>
  <r>
    <x v="11932"/>
    <x v="3"/>
    <n v="500"/>
  </r>
  <r>
    <x v="11933"/>
    <x v="3"/>
    <n v="1075"/>
  </r>
  <r>
    <x v="11934"/>
    <x v="3"/>
    <n v="525"/>
  </r>
  <r>
    <x v="11935"/>
    <x v="3"/>
    <n v="925"/>
  </r>
  <r>
    <x v="11936"/>
    <x v="3"/>
    <n v="250"/>
  </r>
  <r>
    <x v="11937"/>
    <x v="3"/>
    <n v="1150"/>
  </r>
  <r>
    <x v="11938"/>
    <x v="3"/>
    <n v="900"/>
  </r>
  <r>
    <x v="11939"/>
    <x v="3"/>
    <n v="500"/>
  </r>
  <r>
    <x v="11940"/>
    <x v="3"/>
    <n v="775"/>
  </r>
  <r>
    <x v="11941"/>
    <x v="3"/>
    <n v="700"/>
  </r>
  <r>
    <x v="11942"/>
    <x v="3"/>
    <n v="925"/>
  </r>
  <r>
    <x v="11943"/>
    <x v="3"/>
    <n v="1000"/>
  </r>
  <r>
    <x v="11944"/>
    <x v="3"/>
    <n v="825"/>
  </r>
  <r>
    <x v="11945"/>
    <x v="3"/>
    <n v="650"/>
  </r>
  <r>
    <x v="11946"/>
    <x v="3"/>
    <n v="550"/>
  </r>
  <r>
    <x v="11947"/>
    <x v="3"/>
    <n v="750"/>
  </r>
  <r>
    <x v="11948"/>
    <x v="3"/>
    <n v="500"/>
  </r>
  <r>
    <x v="11949"/>
    <x v="3"/>
    <n v="250"/>
  </r>
  <r>
    <x v="11950"/>
    <x v="3"/>
    <n v="350"/>
  </r>
  <r>
    <x v="11951"/>
    <x v="3"/>
    <n v="775"/>
  </r>
  <r>
    <x v="11952"/>
    <x v="3"/>
    <n v="400"/>
  </r>
  <r>
    <x v="11953"/>
    <x v="3"/>
    <n v="175"/>
  </r>
  <r>
    <x v="11954"/>
    <x v="3"/>
    <n v="150"/>
  </r>
  <r>
    <x v="11955"/>
    <x v="3"/>
    <n v="625"/>
  </r>
  <r>
    <x v="11956"/>
    <x v="3"/>
    <n v="1125"/>
  </r>
  <r>
    <x v="11957"/>
    <x v="3"/>
    <n v="600"/>
  </r>
  <r>
    <x v="11958"/>
    <x v="3"/>
    <n v="325"/>
  </r>
  <r>
    <x v="11959"/>
    <x v="3"/>
    <n v="450"/>
  </r>
  <r>
    <x v="11960"/>
    <x v="3"/>
    <n v="500"/>
  </r>
  <r>
    <x v="11961"/>
    <x v="3"/>
    <n v="925"/>
  </r>
  <r>
    <x v="11962"/>
    <x v="3"/>
    <n v="825"/>
  </r>
  <r>
    <x v="11963"/>
    <x v="3"/>
    <n v="550"/>
  </r>
  <r>
    <x v="11964"/>
    <x v="3"/>
    <n v="875"/>
  </r>
  <r>
    <x v="11965"/>
    <x v="3"/>
    <n v="525"/>
  </r>
  <r>
    <x v="11966"/>
    <x v="3"/>
    <n v="425"/>
  </r>
  <r>
    <x v="11967"/>
    <x v="3"/>
    <n v="900"/>
  </r>
  <r>
    <x v="11968"/>
    <x v="3"/>
    <n v="1700"/>
  </r>
  <r>
    <x v="11969"/>
    <x v="3"/>
    <n v="1050"/>
  </r>
  <r>
    <x v="11970"/>
    <x v="3"/>
    <n v="575"/>
  </r>
  <r>
    <x v="11971"/>
    <x v="3"/>
    <n v="675"/>
  </r>
  <r>
    <x v="11972"/>
    <x v="3"/>
    <n v="875"/>
  </r>
  <r>
    <x v="11973"/>
    <x v="3"/>
    <n v="750"/>
  </r>
  <r>
    <x v="11974"/>
    <x v="3"/>
    <n v="875"/>
  </r>
  <r>
    <x v="11975"/>
    <x v="3"/>
    <n v="875"/>
  </r>
  <r>
    <x v="11976"/>
    <x v="3"/>
    <n v="1125"/>
  </r>
  <r>
    <x v="11977"/>
    <x v="3"/>
    <n v="575"/>
  </r>
  <r>
    <x v="11978"/>
    <x v="3"/>
    <n v="825"/>
  </r>
  <r>
    <x v="11979"/>
    <x v="3"/>
    <n v="1250"/>
  </r>
  <r>
    <x v="11980"/>
    <x v="3"/>
    <n v="550"/>
  </r>
  <r>
    <x v="11981"/>
    <x v="3"/>
    <n v="575"/>
  </r>
  <r>
    <x v="11982"/>
    <x v="3"/>
    <n v="250"/>
  </r>
  <r>
    <x v="11983"/>
    <x v="3"/>
    <n v="375"/>
  </r>
  <r>
    <x v="11984"/>
    <x v="3"/>
    <n v="675"/>
  </r>
  <r>
    <x v="11985"/>
    <x v="3"/>
    <n v="475"/>
  </r>
  <r>
    <x v="11986"/>
    <x v="3"/>
    <n v="400"/>
  </r>
  <r>
    <x v="11987"/>
    <x v="3"/>
    <n v="600"/>
  </r>
  <r>
    <x v="11988"/>
    <x v="3"/>
    <n v="850"/>
  </r>
  <r>
    <x v="11989"/>
    <x v="3"/>
    <n v="475"/>
  </r>
  <r>
    <x v="11990"/>
    <x v="3"/>
    <n v="550"/>
  </r>
  <r>
    <x v="11991"/>
    <x v="3"/>
    <n v="575"/>
  </r>
  <r>
    <x v="11992"/>
    <x v="3"/>
    <n v="450"/>
  </r>
  <r>
    <x v="11993"/>
    <x v="3"/>
    <n v="250"/>
  </r>
  <r>
    <x v="11994"/>
    <x v="3"/>
    <n v="500"/>
  </r>
  <r>
    <x v="11995"/>
    <x v="3"/>
    <n v="575"/>
  </r>
  <r>
    <x v="11996"/>
    <x v="3"/>
    <n v="350"/>
  </r>
  <r>
    <x v="11997"/>
    <x v="3"/>
    <n v="275"/>
  </r>
  <r>
    <x v="11998"/>
    <x v="3"/>
    <n v="350"/>
  </r>
  <r>
    <x v="11999"/>
    <x v="3"/>
    <n v="700"/>
  </r>
  <r>
    <x v="12000"/>
    <x v="3"/>
    <n v="475"/>
  </r>
  <r>
    <x v="12001"/>
    <x v="3"/>
    <n v="525"/>
  </r>
  <r>
    <x v="12002"/>
    <x v="3"/>
    <n v="825"/>
  </r>
  <r>
    <x v="12003"/>
    <x v="3"/>
    <n v="875"/>
  </r>
  <r>
    <x v="12004"/>
    <x v="3"/>
    <n v="600"/>
  </r>
  <r>
    <x v="12005"/>
    <x v="3"/>
    <n v="325"/>
  </r>
  <r>
    <x v="12006"/>
    <x v="3"/>
    <n v="475"/>
  </r>
  <r>
    <x v="12007"/>
    <x v="3"/>
    <n v="375"/>
  </r>
  <r>
    <x v="12008"/>
    <x v="3"/>
    <n v="150"/>
  </r>
  <r>
    <x v="12009"/>
    <x v="3"/>
    <n v="400"/>
  </r>
  <r>
    <x v="12010"/>
    <x v="3"/>
    <n v="400"/>
  </r>
  <r>
    <x v="12011"/>
    <x v="3"/>
    <n v="425"/>
  </r>
  <r>
    <x v="12012"/>
    <x v="3"/>
    <n v="600"/>
  </r>
  <r>
    <x v="12013"/>
    <x v="3"/>
    <n v="325"/>
  </r>
  <r>
    <x v="12014"/>
    <x v="3"/>
    <n v="750"/>
  </r>
  <r>
    <x v="12015"/>
    <x v="3"/>
    <n v="275"/>
  </r>
  <r>
    <x v="12016"/>
    <x v="3"/>
    <n v="250"/>
  </r>
  <r>
    <x v="12017"/>
    <x v="3"/>
    <n v="600"/>
  </r>
  <r>
    <x v="12018"/>
    <x v="3"/>
    <n v="1100"/>
  </r>
  <r>
    <x v="12019"/>
    <x v="3"/>
    <n v="975"/>
  </r>
  <r>
    <x v="12020"/>
    <x v="3"/>
    <n v="875"/>
  </r>
  <r>
    <x v="12021"/>
    <x v="3"/>
    <n v="475"/>
  </r>
  <r>
    <x v="12022"/>
    <x v="3"/>
    <n v="1000"/>
  </r>
  <r>
    <x v="12023"/>
    <x v="3"/>
    <n v="1025"/>
  </r>
  <r>
    <x v="12024"/>
    <x v="3"/>
    <n v="525"/>
  </r>
  <r>
    <x v="12025"/>
    <x v="3"/>
    <n v="250"/>
  </r>
  <r>
    <x v="12026"/>
    <x v="3"/>
    <n v="250"/>
  </r>
  <r>
    <x v="12027"/>
    <x v="3"/>
    <n v="150"/>
  </r>
  <r>
    <x v="12028"/>
    <x v="3"/>
    <n v="1000"/>
  </r>
  <r>
    <x v="12029"/>
    <x v="3"/>
    <n v="475"/>
  </r>
  <r>
    <x v="12030"/>
    <x v="3"/>
    <n v="500"/>
  </r>
  <r>
    <x v="12031"/>
    <x v="3"/>
    <n v="800"/>
  </r>
  <r>
    <x v="12032"/>
    <x v="3"/>
    <n v="425"/>
  </r>
  <r>
    <x v="12033"/>
    <x v="3"/>
    <n v="375"/>
  </r>
  <r>
    <x v="12034"/>
    <x v="3"/>
    <n v="675"/>
  </r>
  <r>
    <x v="12035"/>
    <x v="3"/>
    <n v="775"/>
  </r>
  <r>
    <x v="12036"/>
    <x v="3"/>
    <n v="1025"/>
  </r>
  <r>
    <x v="12037"/>
    <x v="3"/>
    <n v="650"/>
  </r>
  <r>
    <x v="12038"/>
    <x v="3"/>
    <n v="475"/>
  </r>
  <r>
    <x v="12039"/>
    <x v="3"/>
    <n v="975"/>
  </r>
  <r>
    <x v="12040"/>
    <x v="3"/>
    <n v="525"/>
  </r>
  <r>
    <x v="12041"/>
    <x v="3"/>
    <n v="450"/>
  </r>
  <r>
    <x v="12042"/>
    <x v="3"/>
    <n v="275"/>
  </r>
  <r>
    <x v="12043"/>
    <x v="3"/>
    <n v="475"/>
  </r>
  <r>
    <x v="12044"/>
    <x v="3"/>
    <n v="350"/>
  </r>
  <r>
    <x v="12045"/>
    <x v="3"/>
    <n v="550"/>
  </r>
  <r>
    <x v="12046"/>
    <x v="3"/>
    <n v="550"/>
  </r>
  <r>
    <x v="12047"/>
    <x v="3"/>
    <n v="375"/>
  </r>
  <r>
    <x v="12048"/>
    <x v="3"/>
    <n v="650"/>
  </r>
  <r>
    <x v="12049"/>
    <x v="3"/>
    <n v="450"/>
  </r>
  <r>
    <x v="12050"/>
    <x v="3"/>
    <n v="675"/>
  </r>
  <r>
    <x v="12051"/>
    <x v="3"/>
    <n v="550"/>
  </r>
  <r>
    <x v="12052"/>
    <x v="3"/>
    <n v="600"/>
  </r>
  <r>
    <x v="12053"/>
    <x v="3"/>
    <n v="550"/>
  </r>
  <r>
    <x v="12054"/>
    <x v="3"/>
    <n v="925"/>
  </r>
  <r>
    <x v="12055"/>
    <x v="3"/>
    <n v="550"/>
  </r>
  <r>
    <x v="12056"/>
    <x v="3"/>
    <n v="425"/>
  </r>
  <r>
    <x v="12057"/>
    <x v="3"/>
    <n v="400"/>
  </r>
  <r>
    <x v="12058"/>
    <x v="3"/>
    <n v="575"/>
  </r>
  <r>
    <x v="12059"/>
    <x v="3"/>
    <n v="775"/>
  </r>
  <r>
    <x v="12060"/>
    <x v="3"/>
    <n v="1300"/>
  </r>
  <r>
    <x v="12061"/>
    <x v="3"/>
    <n v="1225"/>
  </r>
  <r>
    <x v="12062"/>
    <x v="3"/>
    <n v="550"/>
  </r>
  <r>
    <x v="12063"/>
    <x v="3"/>
    <n v="575"/>
  </r>
  <r>
    <x v="12064"/>
    <x v="3"/>
    <n v="825"/>
  </r>
  <r>
    <x v="12065"/>
    <x v="3"/>
    <n v="475"/>
  </r>
  <r>
    <x v="12066"/>
    <x v="3"/>
    <n v="700"/>
  </r>
  <r>
    <x v="12067"/>
    <x v="3"/>
    <n v="650"/>
  </r>
  <r>
    <x v="12068"/>
    <x v="3"/>
    <n v="775"/>
  </r>
  <r>
    <x v="12069"/>
    <x v="3"/>
    <n v="700"/>
  </r>
  <r>
    <x v="12070"/>
    <x v="3"/>
    <n v="775"/>
  </r>
  <r>
    <x v="12071"/>
    <x v="3"/>
    <n v="550"/>
  </r>
  <r>
    <x v="12072"/>
    <x v="3"/>
    <n v="700"/>
  </r>
  <r>
    <x v="12073"/>
    <x v="3"/>
    <n v="550"/>
  </r>
  <r>
    <x v="12074"/>
    <x v="3"/>
    <n v="750"/>
  </r>
  <r>
    <x v="12075"/>
    <x v="3"/>
    <n v="625"/>
  </r>
  <r>
    <x v="12076"/>
    <x v="3"/>
    <n v="150"/>
  </r>
  <r>
    <x v="12077"/>
    <x v="3"/>
    <n v="325"/>
  </r>
  <r>
    <x v="12078"/>
    <x v="3"/>
    <n v="25"/>
  </r>
  <r>
    <x v="12079"/>
    <x v="3"/>
    <n v="400"/>
  </r>
  <r>
    <x v="12080"/>
    <x v="3"/>
    <n v="475"/>
  </r>
  <r>
    <x v="12081"/>
    <x v="3"/>
    <n v="150"/>
  </r>
  <r>
    <x v="12082"/>
    <x v="3"/>
    <n v="650"/>
  </r>
  <r>
    <x v="12083"/>
    <x v="3"/>
    <n v="150"/>
  </r>
  <r>
    <x v="12084"/>
    <x v="3"/>
    <n v="200"/>
  </r>
  <r>
    <x v="12085"/>
    <x v="3"/>
    <n v="425"/>
  </r>
  <r>
    <x v="12086"/>
    <x v="3"/>
    <n v="350"/>
  </r>
  <r>
    <x v="12087"/>
    <x v="3"/>
    <n v="275"/>
  </r>
  <r>
    <x v="12088"/>
    <x v="3"/>
    <n v="200"/>
  </r>
  <r>
    <x v="12089"/>
    <x v="3"/>
    <n v="550"/>
  </r>
  <r>
    <x v="12090"/>
    <x v="3"/>
    <n v="475"/>
  </r>
  <r>
    <x v="12091"/>
    <x v="3"/>
    <n v="300"/>
  </r>
  <r>
    <x v="12092"/>
    <x v="3"/>
    <n v="425"/>
  </r>
  <r>
    <x v="12093"/>
    <x v="3"/>
    <n v="150"/>
  </r>
  <r>
    <x v="12094"/>
    <x v="3"/>
    <n v="375"/>
  </r>
  <r>
    <x v="12095"/>
    <x v="3"/>
    <n v="225"/>
  </r>
  <r>
    <x v="12096"/>
    <x v="3"/>
    <n v="200"/>
  </r>
  <r>
    <x v="12097"/>
    <x v="3"/>
    <n v="225"/>
  </r>
  <r>
    <x v="12098"/>
    <x v="3"/>
    <n v="150"/>
  </r>
  <r>
    <x v="12099"/>
    <x v="3"/>
    <n v="425"/>
  </r>
  <r>
    <x v="12100"/>
    <x v="3"/>
    <n v="325"/>
  </r>
  <r>
    <x v="12101"/>
    <x v="3"/>
    <n v="350"/>
  </r>
  <r>
    <x v="12102"/>
    <x v="3"/>
    <n v="275"/>
  </r>
  <r>
    <x v="12103"/>
    <x v="3"/>
    <n v="275"/>
  </r>
  <r>
    <x v="12104"/>
    <x v="3"/>
    <n v="425"/>
  </r>
  <r>
    <x v="12105"/>
    <x v="3"/>
    <n v="725"/>
  </r>
  <r>
    <x v="12106"/>
    <x v="3"/>
    <n v="150"/>
  </r>
  <r>
    <x v="12107"/>
    <x v="3"/>
    <n v="150"/>
  </r>
  <r>
    <x v="12108"/>
    <x v="3"/>
    <n v="725"/>
  </r>
  <r>
    <x v="12109"/>
    <x v="3"/>
    <n v="150"/>
  </r>
  <r>
    <x v="12110"/>
    <x v="3"/>
    <n v="900"/>
  </r>
  <r>
    <x v="12111"/>
    <x v="3"/>
    <n v="525"/>
  </r>
  <r>
    <x v="12112"/>
    <x v="3"/>
    <n v="275"/>
  </r>
  <r>
    <x v="12113"/>
    <x v="3"/>
    <n v="225"/>
  </r>
  <r>
    <x v="12114"/>
    <x v="3"/>
    <n v="150"/>
  </r>
  <r>
    <x v="12115"/>
    <x v="3"/>
    <n v="600"/>
  </r>
  <r>
    <x v="12116"/>
    <x v="3"/>
    <n v="325"/>
  </r>
  <r>
    <x v="12117"/>
    <x v="3"/>
    <n v="425"/>
  </r>
  <r>
    <x v="12118"/>
    <x v="3"/>
    <n v="1025"/>
  </r>
  <r>
    <x v="12119"/>
    <x v="3"/>
    <n v="400"/>
  </r>
  <r>
    <x v="12120"/>
    <x v="3"/>
    <n v="775"/>
  </r>
  <r>
    <x v="12121"/>
    <x v="3"/>
    <n v="725"/>
  </r>
  <r>
    <x v="12122"/>
    <x v="3"/>
    <n v="325"/>
  </r>
  <r>
    <x v="12123"/>
    <x v="3"/>
    <n v="700"/>
  </r>
  <r>
    <x v="12124"/>
    <x v="3"/>
    <n v="600"/>
  </r>
  <r>
    <x v="12125"/>
    <x v="3"/>
    <n v="1175"/>
  </r>
  <r>
    <x v="12126"/>
    <x v="3"/>
    <n v="1175"/>
  </r>
  <r>
    <x v="12127"/>
    <x v="3"/>
    <n v="425"/>
  </r>
  <r>
    <x v="12128"/>
    <x v="3"/>
    <n v="650"/>
  </r>
  <r>
    <x v="12129"/>
    <x v="3"/>
    <n v="475"/>
  </r>
  <r>
    <x v="12130"/>
    <x v="3"/>
    <n v="550"/>
  </r>
  <r>
    <x v="12131"/>
    <x v="3"/>
    <n v="550"/>
  </r>
  <r>
    <x v="12132"/>
    <x v="3"/>
    <n v="575"/>
  </r>
  <r>
    <x v="12133"/>
    <x v="3"/>
    <n v="350"/>
  </r>
  <r>
    <x v="12134"/>
    <x v="3"/>
    <n v="475"/>
  </r>
  <r>
    <x v="12135"/>
    <x v="3"/>
    <n v="1125"/>
  </r>
  <r>
    <x v="12136"/>
    <x v="3"/>
    <n v="1050"/>
  </r>
  <r>
    <x v="12137"/>
    <x v="3"/>
    <n v="825"/>
  </r>
  <r>
    <x v="12138"/>
    <x v="3"/>
    <n v="375"/>
  </r>
  <r>
    <x v="12139"/>
    <x v="3"/>
    <n v="575"/>
  </r>
  <r>
    <x v="12140"/>
    <x v="3"/>
    <n v="700"/>
  </r>
  <r>
    <x v="12141"/>
    <x v="3"/>
    <n v="675"/>
  </r>
  <r>
    <x v="12142"/>
    <x v="3"/>
    <n v="825"/>
  </r>
  <r>
    <x v="12143"/>
    <x v="3"/>
    <n v="1050"/>
  </r>
  <r>
    <x v="12144"/>
    <x v="3"/>
    <n v="650"/>
  </r>
  <r>
    <x v="12145"/>
    <x v="3"/>
    <n v="400"/>
  </r>
  <r>
    <x v="12146"/>
    <x v="3"/>
    <n v="1000"/>
  </r>
  <r>
    <x v="12147"/>
    <x v="3"/>
    <n v="475"/>
  </r>
  <r>
    <x v="12148"/>
    <x v="3"/>
    <n v="400"/>
  </r>
  <r>
    <x v="12149"/>
    <x v="3"/>
    <n v="600"/>
  </r>
  <r>
    <x v="12150"/>
    <x v="3"/>
    <n v="725"/>
  </r>
  <r>
    <x v="12151"/>
    <x v="3"/>
    <n v="500"/>
  </r>
  <r>
    <x v="12152"/>
    <x v="3"/>
    <n v="400"/>
  </r>
  <r>
    <x v="12153"/>
    <x v="3"/>
    <n v="400"/>
  </r>
  <r>
    <x v="12154"/>
    <x v="3"/>
    <n v="575"/>
  </r>
  <r>
    <x v="12155"/>
    <x v="3"/>
    <n v="400"/>
  </r>
  <r>
    <x v="12156"/>
    <x v="3"/>
    <n v="525"/>
  </r>
  <r>
    <x v="12157"/>
    <x v="3"/>
    <n v="650"/>
  </r>
  <r>
    <x v="12158"/>
    <x v="3"/>
    <n v="525"/>
  </r>
  <r>
    <x v="12159"/>
    <x v="3"/>
    <n v="675"/>
  </r>
  <r>
    <x v="12160"/>
    <x v="3"/>
    <n v="250"/>
  </r>
  <r>
    <x v="12161"/>
    <x v="3"/>
    <n v="550"/>
  </r>
  <r>
    <x v="12162"/>
    <x v="3"/>
    <n v="725"/>
  </r>
  <r>
    <x v="12163"/>
    <x v="3"/>
    <n v="850"/>
  </r>
  <r>
    <x v="12164"/>
    <x v="3"/>
    <n v="525"/>
  </r>
  <r>
    <x v="12165"/>
    <x v="3"/>
    <n v="650"/>
  </r>
  <r>
    <x v="12166"/>
    <x v="3"/>
    <n v="925"/>
  </r>
  <r>
    <x v="12167"/>
    <x v="3"/>
    <n v="925"/>
  </r>
  <r>
    <x v="12168"/>
    <x v="3"/>
    <n v="550"/>
  </r>
  <r>
    <x v="12169"/>
    <x v="3"/>
    <n v="625"/>
  </r>
  <r>
    <x v="12170"/>
    <x v="3"/>
    <n v="375"/>
  </r>
  <r>
    <x v="12171"/>
    <x v="3"/>
    <n v="500"/>
  </r>
  <r>
    <x v="12172"/>
    <x v="3"/>
    <n v="550"/>
  </r>
  <r>
    <x v="12173"/>
    <x v="3"/>
    <n v="325"/>
  </r>
  <r>
    <x v="12174"/>
    <x v="3"/>
    <n v="1325"/>
  </r>
  <r>
    <x v="12175"/>
    <x v="3"/>
    <n v="550"/>
  </r>
  <r>
    <x v="12176"/>
    <x v="3"/>
    <n v="200"/>
  </r>
  <r>
    <x v="12177"/>
    <x v="3"/>
    <n v="375"/>
  </r>
  <r>
    <x v="12178"/>
    <x v="3"/>
    <n v="250"/>
  </r>
  <r>
    <x v="12179"/>
    <x v="3"/>
    <n v="325"/>
  </r>
  <r>
    <x v="12180"/>
    <x v="3"/>
    <n v="800"/>
  </r>
  <r>
    <x v="12181"/>
    <x v="3"/>
    <n v="275"/>
  </r>
  <r>
    <x v="12182"/>
    <x v="3"/>
    <n v="950"/>
  </r>
  <r>
    <x v="12183"/>
    <x v="3"/>
    <n v="425"/>
  </r>
  <r>
    <x v="12184"/>
    <x v="3"/>
    <n v="875"/>
  </r>
  <r>
    <x v="12185"/>
    <x v="3"/>
    <n v="150"/>
  </r>
  <r>
    <x v="12186"/>
    <x v="3"/>
    <n v="575"/>
  </r>
  <r>
    <x v="12187"/>
    <x v="3"/>
    <n v="500"/>
  </r>
  <r>
    <x v="12188"/>
    <x v="3"/>
    <n v="550"/>
  </r>
  <r>
    <x v="12189"/>
    <x v="3"/>
    <n v="300"/>
  </r>
  <r>
    <x v="12190"/>
    <x v="3"/>
    <n v="800"/>
  </r>
  <r>
    <x v="12191"/>
    <x v="3"/>
    <n v="325"/>
  </r>
  <r>
    <x v="12192"/>
    <x v="3"/>
    <n v="450"/>
  </r>
  <r>
    <x v="12193"/>
    <x v="3"/>
    <n v="300"/>
  </r>
  <r>
    <x v="12194"/>
    <x v="3"/>
    <n v="150"/>
  </r>
  <r>
    <x v="12195"/>
    <x v="3"/>
    <n v="750"/>
  </r>
  <r>
    <x v="12196"/>
    <x v="3"/>
    <n v="750"/>
  </r>
  <r>
    <x v="12197"/>
    <x v="3"/>
    <n v="150"/>
  </r>
  <r>
    <x v="12198"/>
    <x v="3"/>
    <n v="850"/>
  </r>
  <r>
    <x v="12199"/>
    <x v="3"/>
    <n v="250"/>
  </r>
  <r>
    <x v="12200"/>
    <x v="3"/>
    <n v="150"/>
  </r>
  <r>
    <x v="12201"/>
    <x v="3"/>
    <n v="600"/>
  </r>
  <r>
    <x v="12202"/>
    <x v="3"/>
    <n v="450"/>
  </r>
  <r>
    <x v="12203"/>
    <x v="3"/>
    <n v="550"/>
  </r>
  <r>
    <x v="12204"/>
    <x v="3"/>
    <n v="550"/>
  </r>
  <r>
    <x v="12205"/>
    <x v="3"/>
    <n v="400"/>
  </r>
  <r>
    <x v="12206"/>
    <x v="3"/>
    <n v="550"/>
  </r>
  <r>
    <x v="12207"/>
    <x v="3"/>
    <n v="325"/>
  </r>
  <r>
    <x v="12208"/>
    <x v="3"/>
    <n v="325"/>
  </r>
  <r>
    <x v="12209"/>
    <x v="3"/>
    <n v="275"/>
  </r>
  <r>
    <x v="12210"/>
    <x v="3"/>
    <n v="325"/>
  </r>
  <r>
    <x v="12211"/>
    <x v="3"/>
    <n v="150"/>
  </r>
  <r>
    <x v="12212"/>
    <x v="3"/>
    <n v="300"/>
  </r>
  <r>
    <x v="12213"/>
    <x v="3"/>
    <n v="150"/>
  </r>
  <r>
    <x v="12214"/>
    <x v="3"/>
    <n v="200"/>
  </r>
  <r>
    <x v="12215"/>
    <x v="3"/>
    <n v="350"/>
  </r>
  <r>
    <x v="12216"/>
    <x v="3"/>
    <n v="1075"/>
  </r>
  <r>
    <x v="12217"/>
    <x v="3"/>
    <n v="575"/>
  </r>
  <r>
    <x v="12218"/>
    <x v="3"/>
    <n v="725"/>
  </r>
  <r>
    <x v="12219"/>
    <x v="3"/>
    <n v="675"/>
  </r>
  <r>
    <x v="12220"/>
    <x v="3"/>
    <n v="625"/>
  </r>
  <r>
    <x v="12221"/>
    <x v="3"/>
    <n v="800"/>
  </r>
  <r>
    <x v="12222"/>
    <x v="3"/>
    <n v="700"/>
  </r>
  <r>
    <x v="12223"/>
    <x v="3"/>
    <n v="875"/>
  </r>
  <r>
    <x v="12224"/>
    <x v="3"/>
    <n v="925"/>
  </r>
  <r>
    <x v="12225"/>
    <x v="3"/>
    <n v="1250"/>
  </r>
  <r>
    <x v="12226"/>
    <x v="3"/>
    <n v="625"/>
  </r>
  <r>
    <x v="12227"/>
    <x v="3"/>
    <n v="250"/>
  </r>
  <r>
    <x v="12228"/>
    <x v="3"/>
    <n v="725"/>
  </r>
  <r>
    <x v="12229"/>
    <x v="3"/>
    <n v="900"/>
  </r>
  <r>
    <x v="12230"/>
    <x v="3"/>
    <n v="1025"/>
  </r>
  <r>
    <x v="12231"/>
    <x v="3"/>
    <n v="550"/>
  </r>
  <r>
    <x v="12232"/>
    <x v="3"/>
    <n v="650"/>
  </r>
  <r>
    <x v="12233"/>
    <x v="3"/>
    <n v="625"/>
  </r>
  <r>
    <x v="12234"/>
    <x v="3"/>
    <n v="575"/>
  </r>
  <r>
    <x v="12235"/>
    <x v="3"/>
    <n v="650"/>
  </r>
  <r>
    <x v="12236"/>
    <x v="3"/>
    <n v="550"/>
  </r>
  <r>
    <x v="12237"/>
    <x v="3"/>
    <n v="775"/>
  </r>
  <r>
    <x v="12238"/>
    <x v="3"/>
    <n v="725"/>
  </r>
  <r>
    <x v="12239"/>
    <x v="3"/>
    <n v="625"/>
  </r>
  <r>
    <x v="12240"/>
    <x v="3"/>
    <n v="350"/>
  </r>
  <r>
    <x v="12241"/>
    <x v="3"/>
    <n v="425"/>
  </r>
  <r>
    <x v="12242"/>
    <x v="3"/>
    <n v="250"/>
  </r>
  <r>
    <x v="12243"/>
    <x v="3"/>
    <n v="200"/>
  </r>
  <r>
    <x v="12244"/>
    <x v="3"/>
    <n v="600"/>
  </r>
  <r>
    <x v="12245"/>
    <x v="3"/>
    <n v="750"/>
  </r>
  <r>
    <x v="12246"/>
    <x v="3"/>
    <n v="175"/>
  </r>
  <r>
    <x v="12247"/>
    <x v="3"/>
    <n v="150"/>
  </r>
  <r>
    <x v="12248"/>
    <x v="3"/>
    <n v="700"/>
  </r>
  <r>
    <x v="12249"/>
    <x v="3"/>
    <n v="275"/>
  </r>
  <r>
    <x v="12250"/>
    <x v="3"/>
    <n v="150"/>
  </r>
  <r>
    <x v="12251"/>
    <x v="3"/>
    <n v="800"/>
  </r>
  <r>
    <x v="12252"/>
    <x v="3"/>
    <n v="725"/>
  </r>
  <r>
    <x v="12253"/>
    <x v="3"/>
    <n v="725"/>
  </r>
  <r>
    <x v="12254"/>
    <x v="3"/>
    <n v="675"/>
  </r>
  <r>
    <x v="12255"/>
    <x v="3"/>
    <n v="525"/>
  </r>
  <r>
    <x v="12256"/>
    <x v="3"/>
    <n v="675"/>
  </r>
  <r>
    <x v="12257"/>
    <x v="3"/>
    <n v="450"/>
  </r>
  <r>
    <x v="12258"/>
    <x v="3"/>
    <n v="475"/>
  </r>
  <r>
    <x v="12259"/>
    <x v="3"/>
    <n v="725"/>
  </r>
  <r>
    <x v="12260"/>
    <x v="3"/>
    <n v="575"/>
  </r>
  <r>
    <x v="12261"/>
    <x v="3"/>
    <n v="675"/>
  </r>
  <r>
    <x v="12262"/>
    <x v="3"/>
    <n v="575"/>
  </r>
  <r>
    <x v="12263"/>
    <x v="3"/>
    <n v="350"/>
  </r>
  <r>
    <x v="12264"/>
    <x v="3"/>
    <n v="725"/>
  </r>
  <r>
    <x v="12265"/>
    <x v="3"/>
    <n v="1050"/>
  </r>
  <r>
    <x v="12266"/>
    <x v="3"/>
    <n v="325"/>
  </r>
  <r>
    <x v="12267"/>
    <x v="3"/>
    <n v="600"/>
  </r>
  <r>
    <x v="12268"/>
    <x v="3"/>
    <n v="525"/>
  </r>
  <r>
    <x v="12269"/>
    <x v="3"/>
    <n v="475"/>
  </r>
  <r>
    <x v="12270"/>
    <x v="3"/>
    <n v="925"/>
  </r>
  <r>
    <x v="12271"/>
    <x v="3"/>
    <n v="950"/>
  </r>
  <r>
    <x v="12272"/>
    <x v="3"/>
    <n v="900"/>
  </r>
  <r>
    <x v="12273"/>
    <x v="3"/>
    <n v="1275"/>
  </r>
  <r>
    <x v="12274"/>
    <x v="3"/>
    <n v="1250"/>
  </r>
  <r>
    <x v="12275"/>
    <x v="3"/>
    <n v="500"/>
  </r>
  <r>
    <x v="12276"/>
    <x v="3"/>
    <n v="725"/>
  </r>
  <r>
    <x v="12277"/>
    <x v="3"/>
    <n v="600"/>
  </r>
  <r>
    <x v="12278"/>
    <x v="3"/>
    <n v="575"/>
  </r>
  <r>
    <x v="12279"/>
    <x v="3"/>
    <n v="525"/>
  </r>
  <r>
    <x v="12280"/>
    <x v="3"/>
    <n v="475"/>
  </r>
  <r>
    <x v="12281"/>
    <x v="3"/>
    <n v="700"/>
  </r>
  <r>
    <x v="12282"/>
    <x v="3"/>
    <n v="1175"/>
  </r>
  <r>
    <x v="12283"/>
    <x v="3"/>
    <n v="675"/>
  </r>
  <r>
    <x v="12284"/>
    <x v="3"/>
    <n v="700"/>
  </r>
  <r>
    <x v="12285"/>
    <x v="3"/>
    <n v="425"/>
  </r>
  <r>
    <x v="12286"/>
    <x v="3"/>
    <n v="825"/>
  </r>
  <r>
    <x v="12287"/>
    <x v="3"/>
    <n v="250"/>
  </r>
  <r>
    <x v="12288"/>
    <x v="3"/>
    <n v="1000"/>
  </r>
  <r>
    <x v="12289"/>
    <x v="3"/>
    <n v="400"/>
  </r>
  <r>
    <x v="12290"/>
    <x v="3"/>
    <n v="875"/>
  </r>
  <r>
    <x v="12291"/>
    <x v="3"/>
    <n v="450"/>
  </r>
  <r>
    <x v="12292"/>
    <x v="3"/>
    <n v="600"/>
  </r>
  <r>
    <x v="12293"/>
    <x v="3"/>
    <n v="650"/>
  </r>
  <r>
    <x v="12294"/>
    <x v="3"/>
    <n v="500"/>
  </r>
  <r>
    <x v="12295"/>
    <x v="3"/>
    <n v="925"/>
  </r>
  <r>
    <x v="12296"/>
    <x v="3"/>
    <n v="725"/>
  </r>
  <r>
    <x v="12297"/>
    <x v="3"/>
    <n v="650"/>
  </r>
  <r>
    <x v="12298"/>
    <x v="3"/>
    <n v="800"/>
  </r>
  <r>
    <x v="12299"/>
    <x v="3"/>
    <n v="600"/>
  </r>
  <r>
    <x v="12300"/>
    <x v="3"/>
    <n v="225"/>
  </r>
  <r>
    <x v="12301"/>
    <x v="3"/>
    <n v="150"/>
  </r>
  <r>
    <x v="12302"/>
    <x v="3"/>
    <n v="700"/>
  </r>
  <r>
    <x v="12303"/>
    <x v="3"/>
    <n v="600"/>
  </r>
  <r>
    <x v="12304"/>
    <x v="3"/>
    <n v="600"/>
  </r>
  <r>
    <x v="12305"/>
    <x v="3"/>
    <n v="150"/>
  </r>
  <r>
    <x v="12306"/>
    <x v="3"/>
    <n v="325"/>
  </r>
  <r>
    <x v="12307"/>
    <x v="3"/>
    <n v="450"/>
  </r>
  <r>
    <x v="12308"/>
    <x v="3"/>
    <n v="150"/>
  </r>
  <r>
    <x v="12309"/>
    <x v="3"/>
    <n v="150"/>
  </r>
  <r>
    <x v="12310"/>
    <x v="3"/>
    <n v="300"/>
  </r>
  <r>
    <x v="12311"/>
    <x v="3"/>
    <n v="375"/>
  </r>
  <r>
    <x v="12312"/>
    <x v="3"/>
    <n v="225"/>
  </r>
  <r>
    <x v="12313"/>
    <x v="3"/>
    <n v="325"/>
  </r>
  <r>
    <x v="12314"/>
    <x v="3"/>
    <n v="950"/>
  </r>
  <r>
    <x v="12315"/>
    <x v="3"/>
    <n v="150"/>
  </r>
  <r>
    <x v="12316"/>
    <x v="3"/>
    <n v="150"/>
  </r>
  <r>
    <x v="12317"/>
    <x v="3"/>
    <n v="300"/>
  </r>
  <r>
    <x v="12318"/>
    <x v="3"/>
    <n v="450"/>
  </r>
  <r>
    <x v="12319"/>
    <x v="3"/>
    <n v="700"/>
  </r>
  <r>
    <x v="12320"/>
    <x v="3"/>
    <n v="200"/>
  </r>
  <r>
    <x v="12321"/>
    <x v="3"/>
    <n v="150"/>
  </r>
  <r>
    <x v="12322"/>
    <x v="3"/>
    <n v="200"/>
  </r>
  <r>
    <x v="12323"/>
    <x v="3"/>
    <n v="150"/>
  </r>
  <r>
    <x v="12324"/>
    <x v="3"/>
    <n v="150"/>
  </r>
  <r>
    <x v="12325"/>
    <x v="3"/>
    <n v="150"/>
  </r>
  <r>
    <x v="12326"/>
    <x v="3"/>
    <n v="850"/>
  </r>
  <r>
    <x v="12327"/>
    <x v="3"/>
    <n v="375"/>
  </r>
  <r>
    <x v="12328"/>
    <x v="3"/>
    <n v="625"/>
  </r>
  <r>
    <x v="12329"/>
    <x v="3"/>
    <n v="225"/>
  </r>
  <r>
    <x v="12330"/>
    <x v="3"/>
    <n v="350"/>
  </r>
  <r>
    <x v="12331"/>
    <x v="3"/>
    <n v="350"/>
  </r>
  <r>
    <x v="12332"/>
    <x v="3"/>
    <n v="150"/>
  </r>
  <r>
    <x v="12333"/>
    <x v="3"/>
    <n v="200"/>
  </r>
  <r>
    <x v="12334"/>
    <x v="3"/>
    <n v="200"/>
  </r>
  <r>
    <x v="12335"/>
    <x v="3"/>
    <n v="150"/>
  </r>
  <r>
    <x v="12336"/>
    <x v="3"/>
    <n v="150"/>
  </r>
  <r>
    <x v="12337"/>
    <x v="3"/>
    <n v="150"/>
  </r>
  <r>
    <x v="12338"/>
    <x v="3"/>
    <n v="450"/>
  </r>
  <r>
    <x v="12339"/>
    <x v="3"/>
    <n v="175"/>
  </r>
  <r>
    <x v="12340"/>
    <x v="3"/>
    <n v="800"/>
  </r>
  <r>
    <x v="12341"/>
    <x v="3"/>
    <n v="150"/>
  </r>
  <r>
    <x v="12342"/>
    <x v="3"/>
    <n v="300"/>
  </r>
  <r>
    <x v="12343"/>
    <x v="3"/>
    <n v="425"/>
  </r>
  <r>
    <x v="12344"/>
    <x v="3"/>
    <n v="150"/>
  </r>
  <r>
    <x v="12345"/>
    <x v="3"/>
    <n v="250"/>
  </r>
  <r>
    <x v="12346"/>
    <x v="3"/>
    <n v="325"/>
  </r>
  <r>
    <x v="12347"/>
    <x v="3"/>
    <n v="175"/>
  </r>
  <r>
    <x v="12348"/>
    <x v="3"/>
    <n v="200"/>
  </r>
  <r>
    <x v="12349"/>
    <x v="3"/>
    <n v="600"/>
  </r>
  <r>
    <x v="12350"/>
    <x v="3"/>
    <n v="150"/>
  </r>
  <r>
    <x v="12351"/>
    <x v="3"/>
    <n v="425"/>
  </r>
  <r>
    <x v="12352"/>
    <x v="3"/>
    <n v="300"/>
  </r>
  <r>
    <x v="12353"/>
    <x v="3"/>
    <n v="150"/>
  </r>
  <r>
    <x v="12354"/>
    <x v="3"/>
    <n v="425"/>
  </r>
  <r>
    <x v="12355"/>
    <x v="3"/>
    <n v="275"/>
  </r>
  <r>
    <x v="12356"/>
    <x v="3"/>
    <n v="350"/>
  </r>
  <r>
    <x v="12357"/>
    <x v="3"/>
    <n v="300"/>
  </r>
  <r>
    <x v="12358"/>
    <x v="3"/>
    <n v="300"/>
  </r>
  <r>
    <x v="12359"/>
    <x v="3"/>
    <n v="150"/>
  </r>
  <r>
    <x v="12360"/>
    <x v="3"/>
    <n v="150"/>
  </r>
  <r>
    <x v="12361"/>
    <x v="3"/>
    <n v="150"/>
  </r>
  <r>
    <x v="12362"/>
    <x v="3"/>
    <n v="150"/>
  </r>
  <r>
    <x v="12363"/>
    <x v="3"/>
    <n v="250"/>
  </r>
  <r>
    <x v="12364"/>
    <x v="3"/>
    <n v="300"/>
  </r>
  <r>
    <x v="12365"/>
    <x v="3"/>
    <n v="200"/>
  </r>
  <r>
    <x v="12366"/>
    <x v="3"/>
    <n v="300"/>
  </r>
  <r>
    <x v="12367"/>
    <x v="3"/>
    <n v="575"/>
  </r>
  <r>
    <x v="12368"/>
    <x v="3"/>
    <n v="375"/>
  </r>
  <r>
    <x v="12369"/>
    <x v="3"/>
    <n v="300"/>
  </r>
  <r>
    <x v="12370"/>
    <x v="3"/>
    <n v="275"/>
  </r>
  <r>
    <x v="12371"/>
    <x v="3"/>
    <n v="550"/>
  </r>
  <r>
    <x v="12372"/>
    <x v="3"/>
    <n v="650"/>
  </r>
  <r>
    <x v="12373"/>
    <x v="3"/>
    <n v="475"/>
  </r>
  <r>
    <x v="12374"/>
    <x v="3"/>
    <n v="950"/>
  </r>
  <r>
    <x v="12375"/>
    <x v="3"/>
    <n v="800"/>
  </r>
  <r>
    <x v="12376"/>
    <x v="3"/>
    <n v="725"/>
  </r>
  <r>
    <x v="12377"/>
    <x v="3"/>
    <n v="250"/>
  </r>
  <r>
    <x v="12378"/>
    <x v="3"/>
    <n v="1050"/>
  </r>
  <r>
    <x v="12379"/>
    <x v="3"/>
    <n v="250"/>
  </r>
  <r>
    <x v="12380"/>
    <x v="3"/>
    <n v="250"/>
  </r>
  <r>
    <x v="12381"/>
    <x v="3"/>
    <n v="250"/>
  </r>
  <r>
    <x v="12382"/>
    <x v="3"/>
    <n v="700"/>
  </r>
  <r>
    <x v="12383"/>
    <x v="3"/>
    <n v="1225"/>
  </r>
  <r>
    <x v="12384"/>
    <x v="3"/>
    <n v="475"/>
  </r>
  <r>
    <x v="12385"/>
    <x v="3"/>
    <n v="575"/>
  </r>
  <r>
    <x v="12386"/>
    <x v="3"/>
    <n v="875"/>
  </r>
  <r>
    <x v="12387"/>
    <x v="3"/>
    <n v="700"/>
  </r>
  <r>
    <x v="12388"/>
    <x v="3"/>
    <n v="425"/>
  </r>
  <r>
    <x v="12389"/>
    <x v="3"/>
    <n v="900"/>
  </r>
  <r>
    <x v="12390"/>
    <x v="3"/>
    <n v="475"/>
  </r>
  <r>
    <x v="12391"/>
    <x v="3"/>
    <n v="250"/>
  </r>
  <r>
    <x v="12392"/>
    <x v="3"/>
    <n v="525"/>
  </r>
  <r>
    <x v="12393"/>
    <x v="3"/>
    <n v="550"/>
  </r>
  <r>
    <x v="12394"/>
    <x v="3"/>
    <n v="575"/>
  </r>
  <r>
    <x v="12395"/>
    <x v="3"/>
    <n v="375"/>
  </r>
  <r>
    <x v="12396"/>
    <x v="3"/>
    <n v="550"/>
  </r>
  <r>
    <x v="12397"/>
    <x v="3"/>
    <n v="500"/>
  </r>
  <r>
    <x v="12398"/>
    <x v="3"/>
    <n v="350"/>
  </r>
  <r>
    <x v="12399"/>
    <x v="3"/>
    <n v="925"/>
  </r>
  <r>
    <x v="12400"/>
    <x v="3"/>
    <n v="400"/>
  </r>
  <r>
    <x v="12401"/>
    <x v="3"/>
    <n v="400"/>
  </r>
  <r>
    <x v="12402"/>
    <x v="3"/>
    <n v="850"/>
  </r>
  <r>
    <x v="12403"/>
    <x v="3"/>
    <n v="575"/>
  </r>
  <r>
    <x v="12404"/>
    <x v="3"/>
    <n v="250"/>
  </r>
  <r>
    <x v="12405"/>
    <x v="3"/>
    <n v="975"/>
  </r>
  <r>
    <x v="12406"/>
    <x v="3"/>
    <n v="1000"/>
  </r>
  <r>
    <x v="12407"/>
    <x v="3"/>
    <n v="350"/>
  </r>
  <r>
    <x v="12408"/>
    <x v="3"/>
    <n v="800"/>
  </r>
  <r>
    <x v="12409"/>
    <x v="3"/>
    <n v="250"/>
  </r>
  <r>
    <x v="12410"/>
    <x v="3"/>
    <n v="550"/>
  </r>
  <r>
    <x v="12411"/>
    <x v="3"/>
    <n v="700"/>
  </r>
  <r>
    <x v="12412"/>
    <x v="3"/>
    <n v="525"/>
  </r>
  <r>
    <x v="12413"/>
    <x v="3"/>
    <n v="550"/>
  </r>
  <r>
    <x v="12414"/>
    <x v="3"/>
    <n v="500"/>
  </r>
  <r>
    <x v="12415"/>
    <x v="3"/>
    <n v="650"/>
  </r>
  <r>
    <x v="12416"/>
    <x v="3"/>
    <n v="575"/>
  </r>
  <r>
    <x v="12417"/>
    <x v="3"/>
    <n v="825"/>
  </r>
  <r>
    <x v="12418"/>
    <x v="3"/>
    <n v="725"/>
  </r>
  <r>
    <x v="12419"/>
    <x v="3"/>
    <n v="575"/>
  </r>
  <r>
    <x v="12420"/>
    <x v="3"/>
    <n v="1375"/>
  </r>
  <r>
    <x v="12421"/>
    <x v="3"/>
    <n v="600"/>
  </r>
  <r>
    <x v="12422"/>
    <x v="3"/>
    <n v="1775"/>
  </r>
  <r>
    <x v="12423"/>
    <x v="3"/>
    <n v="625"/>
  </r>
  <r>
    <x v="12424"/>
    <x v="3"/>
    <n v="775"/>
  </r>
  <r>
    <x v="12425"/>
    <x v="3"/>
    <n v="550"/>
  </r>
  <r>
    <x v="12426"/>
    <x v="3"/>
    <n v="1175"/>
  </r>
  <r>
    <x v="12427"/>
    <x v="3"/>
    <n v="375"/>
  </r>
  <r>
    <x v="12428"/>
    <x v="3"/>
    <n v="900"/>
  </r>
  <r>
    <x v="12429"/>
    <x v="3"/>
    <n v="475"/>
  </r>
  <r>
    <x v="12430"/>
    <x v="3"/>
    <n v="500"/>
  </r>
  <r>
    <x v="12431"/>
    <x v="3"/>
    <n v="575"/>
  </r>
  <r>
    <x v="12432"/>
    <x v="3"/>
    <n v="475"/>
  </r>
  <r>
    <x v="12433"/>
    <x v="3"/>
    <n v="275"/>
  </r>
  <r>
    <x v="12434"/>
    <x v="3"/>
    <n v="925"/>
  </r>
  <r>
    <x v="12435"/>
    <x v="3"/>
    <n v="1225"/>
  </r>
  <r>
    <x v="12436"/>
    <x v="3"/>
    <n v="250"/>
  </r>
  <r>
    <x v="12437"/>
    <x v="3"/>
    <n v="575"/>
  </r>
  <r>
    <x v="12438"/>
    <x v="3"/>
    <n v="350"/>
  </r>
  <r>
    <x v="12439"/>
    <x v="3"/>
    <n v="375"/>
  </r>
  <r>
    <x v="12440"/>
    <x v="3"/>
    <n v="425"/>
  </r>
  <r>
    <x v="12441"/>
    <x v="3"/>
    <n v="600"/>
  </r>
  <r>
    <x v="12442"/>
    <x v="3"/>
    <n v="275"/>
  </r>
  <r>
    <x v="12443"/>
    <x v="3"/>
    <n v="525"/>
  </r>
  <r>
    <x v="12444"/>
    <x v="3"/>
    <n v="475"/>
  </r>
  <r>
    <x v="12445"/>
    <x v="3"/>
    <n v="500"/>
  </r>
  <r>
    <x v="12446"/>
    <x v="3"/>
    <n v="250"/>
  </r>
  <r>
    <x v="12447"/>
    <x v="3"/>
    <n v="500"/>
  </r>
  <r>
    <x v="12448"/>
    <x v="3"/>
    <n v="650"/>
  </r>
  <r>
    <x v="12449"/>
    <x v="3"/>
    <n v="1050"/>
  </r>
  <r>
    <x v="12450"/>
    <x v="3"/>
    <n v="725"/>
  </r>
  <r>
    <x v="12451"/>
    <x v="3"/>
    <n v="300"/>
  </r>
  <r>
    <x v="12452"/>
    <x v="3"/>
    <n v="325"/>
  </r>
  <r>
    <x v="12453"/>
    <x v="3"/>
    <n v="225"/>
  </r>
  <r>
    <x v="12454"/>
    <x v="3"/>
    <n v="150"/>
  </r>
  <r>
    <x v="12455"/>
    <x v="3"/>
    <n v="325"/>
  </r>
  <r>
    <x v="12456"/>
    <x v="3"/>
    <n v="150"/>
  </r>
  <r>
    <x v="12457"/>
    <x v="3"/>
    <n v="900"/>
  </r>
  <r>
    <x v="12458"/>
    <x v="3"/>
    <n v="250"/>
  </r>
  <r>
    <x v="12459"/>
    <x v="3"/>
    <n v="200"/>
  </r>
  <r>
    <x v="12460"/>
    <x v="3"/>
    <n v="300"/>
  </r>
  <r>
    <x v="12461"/>
    <x v="3"/>
    <n v="375"/>
  </r>
  <r>
    <x v="12462"/>
    <x v="3"/>
    <n v="425"/>
  </r>
  <r>
    <x v="12463"/>
    <x v="3"/>
    <n v="150"/>
  </r>
  <r>
    <x v="12464"/>
    <x v="3"/>
    <n v="275"/>
  </r>
  <r>
    <x v="12465"/>
    <x v="3"/>
    <n v="175"/>
  </r>
  <r>
    <x v="12466"/>
    <x v="3"/>
    <n v="175"/>
  </r>
  <r>
    <x v="12467"/>
    <x v="3"/>
    <n v="150"/>
  </r>
  <r>
    <x v="12468"/>
    <x v="3"/>
    <n v="300"/>
  </r>
  <r>
    <x v="12469"/>
    <x v="3"/>
    <n v="200"/>
  </r>
  <r>
    <x v="12470"/>
    <x v="3"/>
    <n v="150"/>
  </r>
  <r>
    <x v="12471"/>
    <x v="3"/>
    <n v="200"/>
  </r>
  <r>
    <x v="12472"/>
    <x v="3"/>
    <n v="450"/>
  </r>
  <r>
    <x v="12473"/>
    <x v="3"/>
    <n v="150"/>
  </r>
  <r>
    <x v="12474"/>
    <x v="3"/>
    <n v="150"/>
  </r>
  <r>
    <x v="12475"/>
    <x v="3"/>
    <n v="150"/>
  </r>
  <r>
    <x v="12476"/>
    <x v="3"/>
    <n v="150"/>
  </r>
  <r>
    <x v="12477"/>
    <x v="3"/>
    <n v="150"/>
  </r>
  <r>
    <x v="12478"/>
    <x v="3"/>
    <n v="350"/>
  </r>
  <r>
    <x v="12479"/>
    <x v="3"/>
    <n v="300"/>
  </r>
  <r>
    <x v="12480"/>
    <x v="3"/>
    <n v="150"/>
  </r>
  <r>
    <x v="12481"/>
    <x v="3"/>
    <n v="600"/>
  </r>
  <r>
    <x v="12482"/>
    <x v="3"/>
    <n v="250"/>
  </r>
  <r>
    <x v="12483"/>
    <x v="3"/>
    <n v="425"/>
  </r>
  <r>
    <x v="12484"/>
    <x v="3"/>
    <n v="250"/>
  </r>
  <r>
    <x v="12485"/>
    <x v="3"/>
    <n v="175"/>
  </r>
  <r>
    <x v="12486"/>
    <x v="3"/>
    <n v="400"/>
  </r>
  <r>
    <x v="12487"/>
    <x v="3"/>
    <n v="225"/>
  </r>
  <r>
    <x v="12488"/>
    <x v="3"/>
    <n v="300"/>
  </r>
  <r>
    <x v="12489"/>
    <x v="3"/>
    <n v="425"/>
  </r>
  <r>
    <x v="12490"/>
    <x v="3"/>
    <n v="325"/>
  </r>
  <r>
    <x v="12491"/>
    <x v="3"/>
    <n v="325"/>
  </r>
  <r>
    <x v="12492"/>
    <x v="3"/>
    <n v="200"/>
  </r>
  <r>
    <x v="12493"/>
    <x v="3"/>
    <n v="150"/>
  </r>
  <r>
    <x v="12494"/>
    <x v="3"/>
    <n v="150"/>
  </r>
  <r>
    <x v="12495"/>
    <x v="3"/>
    <n v="50"/>
  </r>
  <r>
    <x v="12496"/>
    <x v="3"/>
    <n v="625"/>
  </r>
  <r>
    <x v="12497"/>
    <x v="3"/>
    <n v="150"/>
  </r>
  <r>
    <x v="12498"/>
    <x v="3"/>
    <n v="150"/>
  </r>
  <r>
    <x v="12499"/>
    <x v="3"/>
    <n v="350"/>
  </r>
  <r>
    <x v="12500"/>
    <x v="3"/>
    <n v="150"/>
  </r>
  <r>
    <x v="12501"/>
    <x v="3"/>
    <n v="250"/>
  </r>
  <r>
    <x v="12502"/>
    <x v="3"/>
    <n v="350"/>
  </r>
  <r>
    <x v="12503"/>
    <x v="3"/>
    <n v="150"/>
  </r>
  <r>
    <x v="12504"/>
    <x v="3"/>
    <n v="275"/>
  </r>
  <r>
    <x v="12505"/>
    <x v="3"/>
    <n v="150"/>
  </r>
  <r>
    <x v="12506"/>
    <x v="3"/>
    <n v="175"/>
  </r>
  <r>
    <x v="12507"/>
    <x v="3"/>
    <n v="250"/>
  </r>
  <r>
    <x v="12508"/>
    <x v="3"/>
    <n v="200"/>
  </r>
  <r>
    <x v="12509"/>
    <x v="3"/>
    <n v="175"/>
  </r>
  <r>
    <x v="12510"/>
    <x v="3"/>
    <n v="200"/>
  </r>
  <r>
    <x v="12511"/>
    <x v="3"/>
    <n v="150"/>
  </r>
  <r>
    <x v="12512"/>
    <x v="3"/>
    <n v="150"/>
  </r>
  <r>
    <x v="12513"/>
    <x v="3"/>
    <n v="450"/>
  </r>
  <r>
    <x v="12514"/>
    <x v="3"/>
    <n v="300"/>
  </r>
  <r>
    <x v="12515"/>
    <x v="3"/>
    <n v="150"/>
  </r>
  <r>
    <x v="12516"/>
    <x v="3"/>
    <n v="200"/>
  </r>
  <r>
    <x v="12517"/>
    <x v="3"/>
    <n v="150"/>
  </r>
  <r>
    <x v="12518"/>
    <x v="3"/>
    <n v="375"/>
  </r>
  <r>
    <x v="12519"/>
    <x v="3"/>
    <n v="425"/>
  </r>
  <r>
    <x v="12520"/>
    <x v="3"/>
    <n v="375"/>
  </r>
  <r>
    <x v="12521"/>
    <x v="3"/>
    <n v="200"/>
  </r>
  <r>
    <x v="12522"/>
    <x v="3"/>
    <n v="150"/>
  </r>
  <r>
    <x v="12523"/>
    <x v="3"/>
    <n v="525"/>
  </r>
  <r>
    <x v="12524"/>
    <x v="3"/>
    <n v="1000"/>
  </r>
  <r>
    <x v="12525"/>
    <x v="3"/>
    <n v="550"/>
  </r>
  <r>
    <x v="12526"/>
    <x v="3"/>
    <n v="400"/>
  </r>
  <r>
    <x v="12527"/>
    <x v="3"/>
    <n v="700"/>
  </r>
  <r>
    <x v="12528"/>
    <x v="3"/>
    <n v="325"/>
  </r>
  <r>
    <x v="12529"/>
    <x v="3"/>
    <n v="250"/>
  </r>
  <r>
    <x v="12530"/>
    <x v="3"/>
    <n v="400"/>
  </r>
  <r>
    <x v="12531"/>
    <x v="3"/>
    <n v="350"/>
  </r>
  <r>
    <x v="12532"/>
    <x v="3"/>
    <n v="700"/>
  </r>
  <r>
    <x v="12533"/>
    <x v="3"/>
    <n v="350"/>
  </r>
  <r>
    <x v="12534"/>
    <x v="3"/>
    <n v="800"/>
  </r>
  <r>
    <x v="12535"/>
    <x v="3"/>
    <n v="600"/>
  </r>
  <r>
    <x v="12536"/>
    <x v="3"/>
    <n v="150"/>
  </r>
  <r>
    <x v="12537"/>
    <x v="3"/>
    <n v="725"/>
  </r>
  <r>
    <x v="12538"/>
    <x v="3"/>
    <n v="150"/>
  </r>
  <r>
    <x v="12539"/>
    <x v="3"/>
    <n v="150"/>
  </r>
  <r>
    <x v="12540"/>
    <x v="3"/>
    <n v="150"/>
  </r>
  <r>
    <x v="12541"/>
    <x v="3"/>
    <n v="250"/>
  </r>
  <r>
    <x v="12542"/>
    <x v="3"/>
    <n v="675"/>
  </r>
  <r>
    <x v="12543"/>
    <x v="3"/>
    <n v="350"/>
  </r>
  <r>
    <x v="12544"/>
    <x v="3"/>
    <n v="250"/>
  </r>
  <r>
    <x v="12545"/>
    <x v="3"/>
    <n v="475"/>
  </r>
  <r>
    <x v="12546"/>
    <x v="3"/>
    <n v="425"/>
  </r>
  <r>
    <x v="12547"/>
    <x v="3"/>
    <n v="650"/>
  </r>
  <r>
    <x v="12548"/>
    <x v="3"/>
    <n v="400"/>
  </r>
  <r>
    <x v="12549"/>
    <x v="3"/>
    <n v="500"/>
  </r>
  <r>
    <x v="12550"/>
    <x v="3"/>
    <n v="550"/>
  </r>
  <r>
    <x v="12551"/>
    <x v="3"/>
    <n v="250"/>
  </r>
  <r>
    <x v="12552"/>
    <x v="3"/>
    <n v="300"/>
  </r>
  <r>
    <x v="12553"/>
    <x v="3"/>
    <n v="325"/>
  </r>
  <r>
    <x v="12554"/>
    <x v="3"/>
    <n v="300"/>
  </r>
  <r>
    <x v="12555"/>
    <x v="3"/>
    <n v="575"/>
  </r>
  <r>
    <x v="12556"/>
    <x v="3"/>
    <n v="350"/>
  </r>
  <r>
    <x v="12557"/>
    <x v="3"/>
    <n v="600"/>
  </r>
  <r>
    <x v="12558"/>
    <x v="3"/>
    <n v="575"/>
  </r>
  <r>
    <x v="12559"/>
    <x v="3"/>
    <n v="400"/>
  </r>
  <r>
    <x v="12560"/>
    <x v="3"/>
    <n v="750"/>
  </r>
  <r>
    <x v="12561"/>
    <x v="3"/>
    <n v="375"/>
  </r>
  <r>
    <x v="12562"/>
    <x v="3"/>
    <n v="550"/>
  </r>
  <r>
    <x v="12563"/>
    <x v="3"/>
    <n v="1150"/>
  </r>
  <r>
    <x v="12564"/>
    <x v="3"/>
    <n v="1075"/>
  </r>
  <r>
    <x v="12565"/>
    <x v="3"/>
    <n v="575"/>
  </r>
  <r>
    <x v="12566"/>
    <x v="3"/>
    <n v="250"/>
  </r>
  <r>
    <x v="12567"/>
    <x v="3"/>
    <n v="550"/>
  </r>
  <r>
    <x v="12568"/>
    <x v="3"/>
    <n v="800"/>
  </r>
  <r>
    <x v="12569"/>
    <x v="3"/>
    <n v="550"/>
  </r>
  <r>
    <x v="12570"/>
    <x v="3"/>
    <n v="250"/>
  </r>
  <r>
    <x v="12571"/>
    <x v="3"/>
    <n v="525"/>
  </r>
  <r>
    <x v="12572"/>
    <x v="3"/>
    <n v="1225"/>
  </r>
  <r>
    <x v="12573"/>
    <x v="3"/>
    <n v="1050"/>
  </r>
  <r>
    <x v="12574"/>
    <x v="3"/>
    <n v="975"/>
  </r>
  <r>
    <x v="12575"/>
    <x v="3"/>
    <n v="675"/>
  </r>
  <r>
    <x v="12576"/>
    <x v="3"/>
    <n v="375"/>
  </r>
  <r>
    <x v="12577"/>
    <x v="3"/>
    <n v="375"/>
  </r>
  <r>
    <x v="12578"/>
    <x v="3"/>
    <n v="850"/>
  </r>
  <r>
    <x v="12579"/>
    <x v="3"/>
    <n v="375"/>
  </r>
  <r>
    <x v="12580"/>
    <x v="3"/>
    <n v="375"/>
  </r>
  <r>
    <x v="12581"/>
    <x v="3"/>
    <n v="850"/>
  </r>
  <r>
    <x v="12582"/>
    <x v="3"/>
    <n v="425"/>
  </r>
  <r>
    <x v="12583"/>
    <x v="3"/>
    <n v="775"/>
  </r>
  <r>
    <x v="12584"/>
    <x v="3"/>
    <n v="375"/>
  </r>
  <r>
    <x v="12585"/>
    <x v="3"/>
    <n v="825"/>
  </r>
  <r>
    <x v="12586"/>
    <x v="3"/>
    <n v="475"/>
  </r>
  <r>
    <x v="12587"/>
    <x v="3"/>
    <n v="1100"/>
  </r>
  <r>
    <x v="12588"/>
    <x v="3"/>
    <n v="775"/>
  </r>
  <r>
    <x v="12589"/>
    <x v="3"/>
    <n v="775"/>
  </r>
  <r>
    <x v="12590"/>
    <x v="3"/>
    <n v="375"/>
  </r>
  <r>
    <x v="12591"/>
    <x v="3"/>
    <n v="900"/>
  </r>
  <r>
    <x v="12592"/>
    <x v="3"/>
    <n v="800"/>
  </r>
  <r>
    <x v="12593"/>
    <x v="3"/>
    <n v="250"/>
  </r>
  <r>
    <x v="12594"/>
    <x v="3"/>
    <n v="250"/>
  </r>
  <r>
    <x v="12595"/>
    <x v="3"/>
    <n v="650"/>
  </r>
  <r>
    <x v="12596"/>
    <x v="3"/>
    <n v="500"/>
  </r>
  <r>
    <x v="12597"/>
    <x v="3"/>
    <n v="975"/>
  </r>
  <r>
    <x v="12598"/>
    <x v="3"/>
    <n v="525"/>
  </r>
  <r>
    <x v="12599"/>
    <x v="3"/>
    <n v="775"/>
  </r>
  <r>
    <x v="12600"/>
    <x v="3"/>
    <n v="750"/>
  </r>
  <r>
    <x v="12601"/>
    <x v="3"/>
    <n v="1075"/>
  </r>
  <r>
    <x v="12602"/>
    <x v="3"/>
    <n v="500"/>
  </r>
  <r>
    <x v="12603"/>
    <x v="3"/>
    <n v="425"/>
  </r>
  <r>
    <x v="12604"/>
    <x v="3"/>
    <n v="700"/>
  </r>
  <r>
    <x v="12605"/>
    <x v="3"/>
    <n v="1600"/>
  </r>
  <r>
    <x v="12606"/>
    <x v="3"/>
    <n v="575"/>
  </r>
  <r>
    <x v="12607"/>
    <x v="3"/>
    <n v="1025"/>
  </r>
  <r>
    <x v="12608"/>
    <x v="3"/>
    <n v="725"/>
  </r>
  <r>
    <x v="12609"/>
    <x v="3"/>
    <n v="725"/>
  </r>
  <r>
    <x v="12610"/>
    <x v="3"/>
    <n v="400"/>
  </r>
  <r>
    <x v="12611"/>
    <x v="3"/>
    <n v="775"/>
  </r>
  <r>
    <x v="12612"/>
    <x v="3"/>
    <n v="750"/>
  </r>
  <r>
    <x v="12613"/>
    <x v="3"/>
    <n v="150"/>
  </r>
  <r>
    <x v="12614"/>
    <x v="3"/>
    <n v="400"/>
  </r>
  <r>
    <x v="12615"/>
    <x v="3"/>
    <n v="150"/>
  </r>
  <r>
    <x v="12616"/>
    <x v="3"/>
    <n v="375"/>
  </r>
  <r>
    <x v="12617"/>
    <x v="3"/>
    <n v="350"/>
  </r>
  <r>
    <x v="12618"/>
    <x v="3"/>
    <n v="375"/>
  </r>
  <r>
    <x v="12619"/>
    <x v="3"/>
    <n v="400"/>
  </r>
  <r>
    <x v="12620"/>
    <x v="3"/>
    <n v="700"/>
  </r>
  <r>
    <x v="12621"/>
    <x v="3"/>
    <n v="825"/>
  </r>
  <r>
    <x v="12622"/>
    <x v="3"/>
    <n v="250"/>
  </r>
  <r>
    <x v="12623"/>
    <x v="3"/>
    <n v="150"/>
  </r>
  <r>
    <x v="12624"/>
    <x v="3"/>
    <n v="400"/>
  </r>
  <r>
    <x v="12625"/>
    <x v="3"/>
    <n v="550"/>
  </r>
  <r>
    <x v="12626"/>
    <x v="3"/>
    <n v="150"/>
  </r>
  <r>
    <x v="12627"/>
    <x v="3"/>
    <n v="325"/>
  </r>
  <r>
    <x v="12628"/>
    <x v="3"/>
    <n v="300"/>
  </r>
  <r>
    <x v="12629"/>
    <x v="3"/>
    <n v="225"/>
  </r>
  <r>
    <x v="12630"/>
    <x v="3"/>
    <n v="150"/>
  </r>
  <r>
    <x v="12631"/>
    <x v="3"/>
    <n v="150"/>
  </r>
  <r>
    <x v="12632"/>
    <x v="3"/>
    <n v="250"/>
  </r>
  <r>
    <x v="12633"/>
    <x v="3"/>
    <n v="450"/>
  </r>
  <r>
    <x v="12634"/>
    <x v="3"/>
    <n v="675"/>
  </r>
  <r>
    <x v="12635"/>
    <x v="3"/>
    <n v="150"/>
  </r>
  <r>
    <x v="12636"/>
    <x v="3"/>
    <n v="150"/>
  </r>
  <r>
    <x v="12637"/>
    <x v="3"/>
    <n v="425"/>
  </r>
  <r>
    <x v="12638"/>
    <x v="3"/>
    <n v="275"/>
  </r>
  <r>
    <x v="12639"/>
    <x v="3"/>
    <n v="225"/>
  </r>
  <r>
    <x v="12640"/>
    <x v="3"/>
    <n v="250"/>
  </r>
  <r>
    <x v="12641"/>
    <x v="3"/>
    <n v="375"/>
  </r>
  <r>
    <x v="12642"/>
    <x v="3"/>
    <n v="150"/>
  </r>
  <r>
    <x v="12643"/>
    <x v="3"/>
    <n v="325"/>
  </r>
  <r>
    <x v="12644"/>
    <x v="3"/>
    <n v="400"/>
  </r>
  <r>
    <x v="12645"/>
    <x v="3"/>
    <n v="625"/>
  </r>
  <r>
    <x v="12646"/>
    <x v="3"/>
    <n v="200"/>
  </r>
  <r>
    <x v="12647"/>
    <x v="3"/>
    <n v="150"/>
  </r>
  <r>
    <x v="12648"/>
    <x v="3"/>
    <n v="375"/>
  </r>
  <r>
    <x v="12649"/>
    <x v="3"/>
    <n v="525"/>
  </r>
  <r>
    <x v="12650"/>
    <x v="3"/>
    <n v="400"/>
  </r>
  <r>
    <x v="12651"/>
    <x v="3"/>
    <n v="475"/>
  </r>
  <r>
    <x v="12652"/>
    <x v="3"/>
    <n v="225"/>
  </r>
  <r>
    <x v="12653"/>
    <x v="3"/>
    <n v="275"/>
  </r>
  <r>
    <x v="12654"/>
    <x v="3"/>
    <n v="275"/>
  </r>
  <r>
    <x v="12655"/>
    <x v="3"/>
    <n v="600"/>
  </r>
  <r>
    <x v="12656"/>
    <x v="3"/>
    <n v="150"/>
  </r>
  <r>
    <x v="12657"/>
    <x v="3"/>
    <n v="150"/>
  </r>
  <r>
    <x v="12658"/>
    <x v="3"/>
    <n v="450"/>
  </r>
  <r>
    <x v="12659"/>
    <x v="3"/>
    <n v="150"/>
  </r>
  <r>
    <x v="12660"/>
    <x v="3"/>
    <n v="150"/>
  </r>
  <r>
    <x v="12661"/>
    <x v="3"/>
    <n v="450"/>
  </r>
  <r>
    <x v="12662"/>
    <x v="3"/>
    <n v="300"/>
  </r>
  <r>
    <x v="12663"/>
    <x v="3"/>
    <n v="200"/>
  </r>
  <r>
    <x v="12664"/>
    <x v="3"/>
    <n v="150"/>
  </r>
  <r>
    <x v="12665"/>
    <x v="3"/>
    <n v="150"/>
  </r>
  <r>
    <x v="12666"/>
    <x v="3"/>
    <n v="150"/>
  </r>
  <r>
    <x v="12667"/>
    <x v="3"/>
    <n v="200"/>
  </r>
  <r>
    <x v="12668"/>
    <x v="3"/>
    <n v="475"/>
  </r>
  <r>
    <x v="12669"/>
    <x v="3"/>
    <n v="475"/>
  </r>
  <r>
    <x v="12670"/>
    <x v="3"/>
    <n v="450"/>
  </r>
  <r>
    <x v="12671"/>
    <x v="3"/>
    <n v="150"/>
  </r>
  <r>
    <x v="12672"/>
    <x v="3"/>
    <n v="150"/>
  </r>
  <r>
    <x v="12673"/>
    <x v="3"/>
    <n v="225"/>
  </r>
  <r>
    <x v="12674"/>
    <x v="3"/>
    <n v="650"/>
  </r>
  <r>
    <x v="12675"/>
    <x v="3"/>
    <n v="1100"/>
  </r>
  <r>
    <x v="12676"/>
    <x v="3"/>
    <n v="400"/>
  </r>
  <r>
    <x v="12677"/>
    <x v="3"/>
    <n v="425"/>
  </r>
  <r>
    <x v="12678"/>
    <x v="3"/>
    <n v="150"/>
  </r>
  <r>
    <x v="12679"/>
    <x v="3"/>
    <n v="150"/>
  </r>
  <r>
    <x v="12680"/>
    <x v="3"/>
    <n v="325"/>
  </r>
  <r>
    <x v="12681"/>
    <x v="3"/>
    <n v="150"/>
  </r>
  <r>
    <x v="12682"/>
    <x v="3"/>
    <n v="550"/>
  </r>
  <r>
    <x v="12683"/>
    <x v="3"/>
    <n v="475"/>
  </r>
  <r>
    <x v="12684"/>
    <x v="3"/>
    <n v="225"/>
  </r>
  <r>
    <x v="12685"/>
    <x v="3"/>
    <n v="250"/>
  </r>
  <r>
    <x v="12686"/>
    <x v="3"/>
    <n v="225"/>
  </r>
  <r>
    <x v="12687"/>
    <x v="3"/>
    <n v="250"/>
  </r>
  <r>
    <x v="12688"/>
    <x v="3"/>
    <n v="200"/>
  </r>
  <r>
    <x v="12689"/>
    <x v="3"/>
    <n v="800"/>
  </r>
  <r>
    <x v="12690"/>
    <x v="3"/>
    <n v="350"/>
  </r>
  <r>
    <x v="12691"/>
    <x v="3"/>
    <n v="700"/>
  </r>
  <r>
    <x v="12692"/>
    <x v="3"/>
    <n v="275"/>
  </r>
  <r>
    <x v="12693"/>
    <x v="3"/>
    <n v="150"/>
  </r>
  <r>
    <x v="12694"/>
    <x v="3"/>
    <n v="150"/>
  </r>
  <r>
    <x v="12695"/>
    <x v="3"/>
    <n v="425"/>
  </r>
  <r>
    <x v="12696"/>
    <x v="3"/>
    <n v="300"/>
  </r>
  <r>
    <x v="12697"/>
    <x v="3"/>
    <n v="275"/>
  </r>
  <r>
    <x v="12698"/>
    <x v="3"/>
    <n v="350"/>
  </r>
  <r>
    <x v="12699"/>
    <x v="3"/>
    <n v="300"/>
  </r>
  <r>
    <x v="12700"/>
    <x v="3"/>
    <n v="300"/>
  </r>
  <r>
    <x v="12701"/>
    <x v="3"/>
    <n v="275"/>
  </r>
  <r>
    <x v="12702"/>
    <x v="3"/>
    <n v="150"/>
  </r>
  <r>
    <x v="12703"/>
    <x v="3"/>
    <n v="150"/>
  </r>
  <r>
    <x v="12704"/>
    <x v="3"/>
    <n v="150"/>
  </r>
  <r>
    <x v="12705"/>
    <x v="3"/>
    <n v="200"/>
  </r>
  <r>
    <x v="12706"/>
    <x v="3"/>
    <n v="200"/>
  </r>
  <r>
    <x v="12707"/>
    <x v="3"/>
    <n v="200"/>
  </r>
  <r>
    <x v="12708"/>
    <x v="3"/>
    <n v="325"/>
  </r>
  <r>
    <x v="12709"/>
    <x v="3"/>
    <n v="150"/>
  </r>
  <r>
    <x v="12710"/>
    <x v="3"/>
    <n v="900"/>
  </r>
  <r>
    <x v="12711"/>
    <x v="3"/>
    <n v="400"/>
  </r>
  <r>
    <x v="12712"/>
    <x v="3"/>
    <n v="150"/>
  </r>
  <r>
    <x v="12713"/>
    <x v="3"/>
    <n v="150"/>
  </r>
  <r>
    <x v="12714"/>
    <x v="3"/>
    <n v="250"/>
  </r>
  <r>
    <x v="12715"/>
    <x v="3"/>
    <n v="200"/>
  </r>
  <r>
    <x v="12716"/>
    <x v="3"/>
    <n v="200"/>
  </r>
  <r>
    <x v="12717"/>
    <x v="3"/>
    <n v="150"/>
  </r>
  <r>
    <x v="12718"/>
    <x v="3"/>
    <n v="150"/>
  </r>
  <r>
    <x v="12719"/>
    <x v="3"/>
    <n v="225"/>
  </r>
  <r>
    <x v="12720"/>
    <x v="3"/>
    <n v="850"/>
  </r>
  <r>
    <x v="12721"/>
    <x v="3"/>
    <n v="500"/>
  </r>
  <r>
    <x v="12722"/>
    <x v="3"/>
    <n v="900"/>
  </r>
  <r>
    <x v="12723"/>
    <x v="3"/>
    <n v="450"/>
  </r>
  <r>
    <x v="12724"/>
    <x v="3"/>
    <n v="500"/>
  </r>
  <r>
    <x v="12725"/>
    <x v="3"/>
    <n v="900"/>
  </r>
  <r>
    <x v="12726"/>
    <x v="3"/>
    <n v="900"/>
  </r>
  <r>
    <x v="12727"/>
    <x v="3"/>
    <n v="925"/>
  </r>
  <r>
    <x v="12728"/>
    <x v="3"/>
    <n v="700"/>
  </r>
  <r>
    <x v="12729"/>
    <x v="3"/>
    <n v="250"/>
  </r>
  <r>
    <x v="12730"/>
    <x v="3"/>
    <n v="250"/>
  </r>
  <r>
    <x v="12731"/>
    <x v="3"/>
    <n v="375"/>
  </r>
  <r>
    <x v="12732"/>
    <x v="3"/>
    <n v="825"/>
  </r>
  <r>
    <x v="12733"/>
    <x v="3"/>
    <n v="475"/>
  </r>
  <r>
    <x v="12734"/>
    <x v="3"/>
    <n v="650"/>
  </r>
  <r>
    <x v="12735"/>
    <x v="3"/>
    <n v="550"/>
  </r>
  <r>
    <x v="12736"/>
    <x v="3"/>
    <n v="450"/>
  </r>
  <r>
    <x v="12737"/>
    <x v="3"/>
    <n v="375"/>
  </r>
  <r>
    <x v="12738"/>
    <x v="3"/>
    <n v="575"/>
  </r>
  <r>
    <x v="12739"/>
    <x v="3"/>
    <n v="675"/>
  </r>
  <r>
    <x v="12740"/>
    <x v="3"/>
    <n v="550"/>
  </r>
  <r>
    <x v="12741"/>
    <x v="3"/>
    <n v="650"/>
  </r>
  <r>
    <x v="12742"/>
    <x v="3"/>
    <n v="675"/>
  </r>
  <r>
    <x v="12743"/>
    <x v="3"/>
    <n v="850"/>
  </r>
  <r>
    <x v="12744"/>
    <x v="3"/>
    <n v="300"/>
  </r>
  <r>
    <x v="12745"/>
    <x v="3"/>
    <n v="575"/>
  </r>
  <r>
    <x v="12746"/>
    <x v="3"/>
    <n v="650"/>
  </r>
  <r>
    <x v="12747"/>
    <x v="3"/>
    <n v="1125"/>
  </r>
  <r>
    <x v="12748"/>
    <x v="3"/>
    <n v="650"/>
  </r>
  <r>
    <x v="12749"/>
    <x v="3"/>
    <n v="550"/>
  </r>
  <r>
    <x v="12750"/>
    <x v="3"/>
    <n v="525"/>
  </r>
  <r>
    <x v="12751"/>
    <x v="3"/>
    <n v="675"/>
  </r>
  <r>
    <x v="12752"/>
    <x v="3"/>
    <n v="200"/>
  </r>
  <r>
    <x v="12753"/>
    <x v="3"/>
    <n v="1225"/>
  </r>
  <r>
    <x v="12754"/>
    <x v="3"/>
    <n v="550"/>
  </r>
  <r>
    <x v="12755"/>
    <x v="3"/>
    <n v="650"/>
  </r>
  <r>
    <x v="12756"/>
    <x v="3"/>
    <n v="975"/>
  </r>
  <r>
    <x v="12757"/>
    <x v="3"/>
    <n v="625"/>
  </r>
  <r>
    <x v="12758"/>
    <x v="3"/>
    <n v="1125"/>
  </r>
  <r>
    <x v="12759"/>
    <x v="3"/>
    <n v="475"/>
  </r>
  <r>
    <x v="12760"/>
    <x v="3"/>
    <n v="1000"/>
  </r>
  <r>
    <x v="12761"/>
    <x v="3"/>
    <n v="800"/>
  </r>
  <r>
    <x v="12762"/>
    <x v="3"/>
    <n v="450"/>
  </r>
  <r>
    <x v="12763"/>
    <x v="3"/>
    <n v="425"/>
  </r>
  <r>
    <x v="12764"/>
    <x v="3"/>
    <n v="525"/>
  </r>
  <r>
    <x v="12765"/>
    <x v="3"/>
    <n v="575"/>
  </r>
  <r>
    <x v="12766"/>
    <x v="3"/>
    <n v="525"/>
  </r>
  <r>
    <x v="12767"/>
    <x v="3"/>
    <n v="1175"/>
  </r>
  <r>
    <x v="12768"/>
    <x v="3"/>
    <n v="350"/>
  </r>
  <r>
    <x v="12769"/>
    <x v="3"/>
    <n v="250"/>
  </r>
  <r>
    <x v="12770"/>
    <x v="3"/>
    <n v="875"/>
  </r>
  <r>
    <x v="12771"/>
    <x v="3"/>
    <n v="475"/>
  </r>
  <r>
    <x v="12772"/>
    <x v="3"/>
    <n v="425"/>
  </r>
  <r>
    <x v="12773"/>
    <x v="3"/>
    <n v="775"/>
  </r>
  <r>
    <x v="12774"/>
    <x v="3"/>
    <n v="825"/>
  </r>
  <r>
    <x v="12775"/>
    <x v="3"/>
    <n v="600"/>
  </r>
  <r>
    <x v="12776"/>
    <x v="3"/>
    <n v="950"/>
  </r>
  <r>
    <x v="12777"/>
    <x v="3"/>
    <n v="1225"/>
  </r>
  <r>
    <x v="12778"/>
    <x v="3"/>
    <n v="425"/>
  </r>
  <r>
    <x v="12779"/>
    <x v="3"/>
    <n v="675"/>
  </r>
  <r>
    <x v="12780"/>
    <x v="3"/>
    <n v="500"/>
  </r>
  <r>
    <x v="12781"/>
    <x v="3"/>
    <n v="725"/>
  </r>
  <r>
    <x v="12782"/>
    <x v="3"/>
    <n v="625"/>
  </r>
  <r>
    <x v="12783"/>
    <x v="3"/>
    <n v="450"/>
  </r>
  <r>
    <x v="12784"/>
    <x v="3"/>
    <n v="1025"/>
  </r>
  <r>
    <x v="12785"/>
    <x v="3"/>
    <n v="1125"/>
  </r>
  <r>
    <x v="12786"/>
    <x v="3"/>
    <n v="450"/>
  </r>
  <r>
    <x v="12787"/>
    <x v="3"/>
    <n v="375"/>
  </r>
  <r>
    <x v="12788"/>
    <x v="3"/>
    <n v="425"/>
  </r>
  <r>
    <x v="12789"/>
    <x v="3"/>
    <n v="975"/>
  </r>
  <r>
    <x v="12790"/>
    <x v="3"/>
    <n v="250"/>
  </r>
  <r>
    <x v="12791"/>
    <x v="3"/>
    <n v="250"/>
  </r>
  <r>
    <x v="12792"/>
    <x v="3"/>
    <n v="1350"/>
  </r>
  <r>
    <x v="12793"/>
    <x v="3"/>
    <n v="250"/>
  </r>
  <r>
    <x v="12794"/>
    <x v="3"/>
    <n v="500"/>
  </r>
  <r>
    <x v="12795"/>
    <x v="3"/>
    <n v="600"/>
  </r>
  <r>
    <x v="12796"/>
    <x v="3"/>
    <n v="475"/>
  </r>
  <r>
    <x v="12797"/>
    <x v="3"/>
    <n v="875"/>
  </r>
  <r>
    <x v="12798"/>
    <x v="3"/>
    <n v="900"/>
  </r>
  <r>
    <x v="12799"/>
    <x v="3"/>
    <n v="1150"/>
  </r>
  <r>
    <x v="12800"/>
    <x v="3"/>
    <n v="1275"/>
  </r>
  <r>
    <x v="12801"/>
    <x v="3"/>
    <n v="475"/>
  </r>
  <r>
    <x v="12802"/>
    <x v="3"/>
    <n v="375"/>
  </r>
  <r>
    <x v="12803"/>
    <x v="3"/>
    <n v="250"/>
  </r>
  <r>
    <x v="12804"/>
    <x v="3"/>
    <n v="825"/>
  </r>
  <r>
    <x v="12805"/>
    <x v="3"/>
    <n v="400"/>
  </r>
  <r>
    <x v="12806"/>
    <x v="3"/>
    <n v="700"/>
  </r>
  <r>
    <x v="12807"/>
    <x v="3"/>
    <n v="675"/>
  </r>
  <r>
    <x v="12808"/>
    <x v="3"/>
    <n v="475"/>
  </r>
  <r>
    <x v="12809"/>
    <x v="3"/>
    <n v="450"/>
  </r>
  <r>
    <x v="12810"/>
    <x v="3"/>
    <n v="575"/>
  </r>
  <r>
    <x v="12811"/>
    <x v="3"/>
    <n v="400"/>
  </r>
  <r>
    <x v="12812"/>
    <x v="3"/>
    <n v="725"/>
  </r>
  <r>
    <x v="12813"/>
    <x v="3"/>
    <n v="425"/>
  </r>
  <r>
    <x v="12814"/>
    <x v="3"/>
    <n v="975"/>
  </r>
  <r>
    <x v="12815"/>
    <x v="3"/>
    <n v="200"/>
  </r>
  <r>
    <x v="12816"/>
    <x v="3"/>
    <n v="225"/>
  </r>
  <r>
    <x v="12817"/>
    <x v="3"/>
    <n v="275"/>
  </r>
  <r>
    <x v="12818"/>
    <x v="3"/>
    <n v="450"/>
  </r>
  <r>
    <x v="12819"/>
    <x v="3"/>
    <n v="200"/>
  </r>
  <r>
    <x v="12820"/>
    <x v="3"/>
    <n v="650"/>
  </r>
  <r>
    <x v="12821"/>
    <x v="3"/>
    <n v="475"/>
  </r>
  <r>
    <x v="12822"/>
    <x v="3"/>
    <n v="150"/>
  </r>
  <r>
    <x v="12823"/>
    <x v="3"/>
    <n v="725"/>
  </r>
  <r>
    <x v="12824"/>
    <x v="3"/>
    <n v="375"/>
  </r>
  <r>
    <x v="12825"/>
    <x v="3"/>
    <n v="150"/>
  </r>
  <r>
    <x v="12826"/>
    <x v="3"/>
    <n v="325"/>
  </r>
  <r>
    <x v="12827"/>
    <x v="3"/>
    <n v="275"/>
  </r>
  <r>
    <x v="12828"/>
    <x v="3"/>
    <n v="275"/>
  </r>
  <r>
    <x v="12829"/>
    <x v="3"/>
    <n v="600"/>
  </r>
  <r>
    <x v="12830"/>
    <x v="3"/>
    <n v="150"/>
  </r>
  <r>
    <x v="12831"/>
    <x v="3"/>
    <n v="350"/>
  </r>
  <r>
    <x v="12832"/>
    <x v="3"/>
    <n v="150"/>
  </r>
  <r>
    <x v="12833"/>
    <x v="3"/>
    <n v="325"/>
  </r>
  <r>
    <x v="12834"/>
    <x v="3"/>
    <n v="425"/>
  </r>
  <r>
    <x v="12835"/>
    <x v="3"/>
    <n v="600"/>
  </r>
  <r>
    <x v="12836"/>
    <x v="3"/>
    <n v="650"/>
  </r>
  <r>
    <x v="12837"/>
    <x v="3"/>
    <n v="250"/>
  </r>
  <r>
    <x v="12838"/>
    <x v="3"/>
    <n v="400"/>
  </r>
  <r>
    <x v="12839"/>
    <x v="3"/>
    <n v="200"/>
  </r>
  <r>
    <x v="12840"/>
    <x v="3"/>
    <n v="300"/>
  </r>
  <r>
    <x v="12841"/>
    <x v="3"/>
    <n v="150"/>
  </r>
  <r>
    <x v="12842"/>
    <x v="3"/>
    <n v="300"/>
  </r>
  <r>
    <x v="12843"/>
    <x v="3"/>
    <n v="350"/>
  </r>
  <r>
    <x v="12844"/>
    <x v="3"/>
    <n v="275"/>
  </r>
  <r>
    <x v="12845"/>
    <x v="3"/>
    <n v="900"/>
  </r>
  <r>
    <x v="12846"/>
    <x v="3"/>
    <n v="150"/>
  </r>
  <r>
    <x v="12847"/>
    <x v="3"/>
    <n v="150"/>
  </r>
  <r>
    <x v="12848"/>
    <x v="3"/>
    <n v="175"/>
  </r>
  <r>
    <x v="12849"/>
    <x v="3"/>
    <n v="150"/>
  </r>
  <r>
    <x v="12850"/>
    <x v="3"/>
    <n v="325"/>
  </r>
  <r>
    <x v="12851"/>
    <x v="3"/>
    <n v="325"/>
  </r>
  <r>
    <x v="12852"/>
    <x v="3"/>
    <n v="475"/>
  </r>
  <r>
    <x v="12853"/>
    <x v="3"/>
    <n v="275"/>
  </r>
  <r>
    <x v="12854"/>
    <x v="3"/>
    <n v="150"/>
  </r>
  <r>
    <x v="12855"/>
    <x v="3"/>
    <n v="250"/>
  </r>
  <r>
    <x v="12856"/>
    <x v="3"/>
    <n v="250"/>
  </r>
  <r>
    <x v="12857"/>
    <x v="3"/>
    <n v="275"/>
  </r>
  <r>
    <x v="12858"/>
    <x v="3"/>
    <n v="600"/>
  </r>
  <r>
    <x v="12859"/>
    <x v="3"/>
    <n v="350"/>
  </r>
  <r>
    <x v="12860"/>
    <x v="3"/>
    <n v="300"/>
  </r>
  <r>
    <x v="12861"/>
    <x v="3"/>
    <n v="475"/>
  </r>
  <r>
    <x v="12862"/>
    <x v="3"/>
    <n v="575"/>
  </r>
  <r>
    <x v="12863"/>
    <x v="3"/>
    <n v="400"/>
  </r>
  <r>
    <x v="12864"/>
    <x v="3"/>
    <n v="400"/>
  </r>
  <r>
    <x v="12865"/>
    <x v="3"/>
    <n v="550"/>
  </r>
  <r>
    <x v="12866"/>
    <x v="3"/>
    <n v="150"/>
  </r>
  <r>
    <x v="12867"/>
    <x v="3"/>
    <n v="175"/>
  </r>
  <r>
    <x v="12868"/>
    <x v="3"/>
    <n v="325"/>
  </r>
  <r>
    <x v="12869"/>
    <x v="3"/>
    <n v="300"/>
  </r>
  <r>
    <x v="12870"/>
    <x v="3"/>
    <n v="300"/>
  </r>
  <r>
    <x v="12871"/>
    <x v="3"/>
    <n v="150"/>
  </r>
  <r>
    <x v="12872"/>
    <x v="3"/>
    <n v="700"/>
  </r>
  <r>
    <x v="12873"/>
    <x v="3"/>
    <n v="150"/>
  </r>
  <r>
    <x v="12874"/>
    <x v="3"/>
    <n v="250"/>
  </r>
  <r>
    <x v="12875"/>
    <x v="3"/>
    <n v="600"/>
  </r>
  <r>
    <x v="12876"/>
    <x v="3"/>
    <n v="200"/>
  </r>
  <r>
    <x v="12877"/>
    <x v="3"/>
    <n v="300"/>
  </r>
  <r>
    <x v="12878"/>
    <x v="3"/>
    <n v="175"/>
  </r>
  <r>
    <x v="12879"/>
    <x v="3"/>
    <n v="225"/>
  </r>
  <r>
    <x v="12880"/>
    <x v="3"/>
    <n v="150"/>
  </r>
  <r>
    <x v="12881"/>
    <x v="3"/>
    <n v="150"/>
  </r>
  <r>
    <x v="12882"/>
    <x v="3"/>
    <n v="150"/>
  </r>
  <r>
    <x v="12883"/>
    <x v="3"/>
    <n v="200"/>
  </r>
  <r>
    <x v="12884"/>
    <x v="3"/>
    <n v="600"/>
  </r>
  <r>
    <x v="12885"/>
    <x v="3"/>
    <n v="150"/>
  </r>
  <r>
    <x v="12886"/>
    <x v="3"/>
    <n v="425"/>
  </r>
  <r>
    <x v="12887"/>
    <x v="3"/>
    <n v="250"/>
  </r>
  <r>
    <x v="12888"/>
    <x v="3"/>
    <n v="750"/>
  </r>
  <r>
    <x v="12889"/>
    <x v="3"/>
    <n v="500"/>
  </r>
  <r>
    <x v="12890"/>
    <x v="3"/>
    <n v="700"/>
  </r>
  <r>
    <x v="12891"/>
    <x v="3"/>
    <n v="150"/>
  </r>
  <r>
    <x v="12892"/>
    <x v="3"/>
    <n v="200"/>
  </r>
  <r>
    <x v="12893"/>
    <x v="3"/>
    <n v="225"/>
  </r>
  <r>
    <x v="12894"/>
    <x v="3"/>
    <n v="175"/>
  </r>
  <r>
    <x v="12895"/>
    <x v="3"/>
    <n v="700"/>
  </r>
  <r>
    <x v="12896"/>
    <x v="3"/>
    <n v="150"/>
  </r>
  <r>
    <x v="12897"/>
    <x v="3"/>
    <n v="1175"/>
  </r>
  <r>
    <x v="12898"/>
    <x v="3"/>
    <n v="875"/>
  </r>
  <r>
    <x v="12899"/>
    <x v="3"/>
    <n v="625"/>
  </r>
  <r>
    <x v="12900"/>
    <x v="3"/>
    <n v="850"/>
  </r>
  <r>
    <x v="12901"/>
    <x v="3"/>
    <n v="800"/>
  </r>
  <r>
    <x v="12902"/>
    <x v="3"/>
    <n v="550"/>
  </r>
  <r>
    <x v="12903"/>
    <x v="3"/>
    <n v="250"/>
  </r>
  <r>
    <x v="12904"/>
    <x v="3"/>
    <n v="350"/>
  </r>
  <r>
    <x v="12905"/>
    <x v="3"/>
    <n v="1100"/>
  </r>
  <r>
    <x v="12906"/>
    <x v="3"/>
    <n v="675"/>
  </r>
  <r>
    <x v="12907"/>
    <x v="3"/>
    <n v="650"/>
  </r>
  <r>
    <x v="12908"/>
    <x v="3"/>
    <n v="850"/>
  </r>
  <r>
    <x v="12909"/>
    <x v="3"/>
    <n v="425"/>
  </r>
  <r>
    <x v="12910"/>
    <x v="3"/>
    <n v="625"/>
  </r>
  <r>
    <x v="12911"/>
    <x v="3"/>
    <n v="250"/>
  </r>
  <r>
    <x v="12912"/>
    <x v="3"/>
    <n v="525"/>
  </r>
  <r>
    <x v="12913"/>
    <x v="3"/>
    <n v="775"/>
  </r>
  <r>
    <x v="12914"/>
    <x v="3"/>
    <n v="700"/>
  </r>
  <r>
    <x v="12915"/>
    <x v="3"/>
    <n v="675"/>
  </r>
  <r>
    <x v="12916"/>
    <x v="3"/>
    <n v="250"/>
  </r>
  <r>
    <x v="12917"/>
    <x v="3"/>
    <n v="550"/>
  </r>
  <r>
    <x v="12918"/>
    <x v="3"/>
    <n v="700"/>
  </r>
  <r>
    <x v="12919"/>
    <x v="3"/>
    <n v="375"/>
  </r>
  <r>
    <x v="12920"/>
    <x v="3"/>
    <n v="325"/>
  </r>
  <r>
    <x v="12921"/>
    <x v="3"/>
    <n v="525"/>
  </r>
  <r>
    <x v="12922"/>
    <x v="3"/>
    <n v="300"/>
  </r>
  <r>
    <x v="12923"/>
    <x v="3"/>
    <n v="400"/>
  </r>
  <r>
    <x v="12924"/>
    <x v="3"/>
    <n v="425"/>
  </r>
  <r>
    <x v="12925"/>
    <x v="3"/>
    <n v="525"/>
  </r>
  <r>
    <x v="12926"/>
    <x v="3"/>
    <n v="250"/>
  </r>
  <r>
    <x v="12927"/>
    <x v="3"/>
    <n v="575"/>
  </r>
  <r>
    <x v="12928"/>
    <x v="3"/>
    <n v="250"/>
  </r>
  <r>
    <x v="12929"/>
    <x v="3"/>
    <n v="800"/>
  </r>
  <r>
    <x v="12930"/>
    <x v="3"/>
    <n v="475"/>
  </r>
  <r>
    <x v="12931"/>
    <x v="3"/>
    <n v="300"/>
  </r>
  <r>
    <x v="12932"/>
    <x v="3"/>
    <n v="725"/>
  </r>
  <r>
    <x v="12933"/>
    <x v="3"/>
    <n v="675"/>
  </r>
  <r>
    <x v="12934"/>
    <x v="3"/>
    <n v="250"/>
  </r>
  <r>
    <x v="12935"/>
    <x v="3"/>
    <n v="825"/>
  </r>
  <r>
    <x v="12936"/>
    <x v="3"/>
    <n v="1025"/>
  </r>
  <r>
    <x v="12937"/>
    <x v="3"/>
    <n v="1175"/>
  </r>
  <r>
    <x v="12938"/>
    <x v="3"/>
    <n v="925"/>
  </r>
  <r>
    <x v="12939"/>
    <x v="3"/>
    <n v="750"/>
  </r>
  <r>
    <x v="12940"/>
    <x v="3"/>
    <n v="525"/>
  </r>
  <r>
    <x v="12941"/>
    <x v="3"/>
    <n v="975"/>
  </r>
  <r>
    <x v="12942"/>
    <x v="3"/>
    <n v="900"/>
  </r>
  <r>
    <x v="12943"/>
    <x v="3"/>
    <n v="825"/>
  </r>
  <r>
    <x v="12944"/>
    <x v="3"/>
    <n v="600"/>
  </r>
  <r>
    <x v="12945"/>
    <x v="3"/>
    <n v="875"/>
  </r>
  <r>
    <x v="12946"/>
    <x v="3"/>
    <n v="725"/>
  </r>
  <r>
    <x v="12947"/>
    <x v="3"/>
    <n v="475"/>
  </r>
  <r>
    <x v="12948"/>
    <x v="3"/>
    <n v="925"/>
  </r>
  <r>
    <x v="12949"/>
    <x v="3"/>
    <n v="625"/>
  </r>
  <r>
    <x v="12950"/>
    <x v="3"/>
    <n v="525"/>
  </r>
  <r>
    <x v="12951"/>
    <x v="3"/>
    <n v="925"/>
  </r>
  <r>
    <x v="12952"/>
    <x v="3"/>
    <n v="600"/>
  </r>
  <r>
    <x v="12953"/>
    <x v="3"/>
    <n v="550"/>
  </r>
  <r>
    <x v="12954"/>
    <x v="3"/>
    <n v="600"/>
  </r>
  <r>
    <x v="12955"/>
    <x v="3"/>
    <n v="900"/>
  </r>
  <r>
    <x v="12956"/>
    <x v="3"/>
    <n v="850"/>
  </r>
  <r>
    <x v="12957"/>
    <x v="3"/>
    <n v="1025"/>
  </r>
  <r>
    <x v="12958"/>
    <x v="3"/>
    <n v="925"/>
  </r>
  <r>
    <x v="12959"/>
    <x v="3"/>
    <n v="800"/>
  </r>
  <r>
    <x v="12960"/>
    <x v="3"/>
    <n v="250"/>
  </r>
  <r>
    <x v="12961"/>
    <x v="3"/>
    <n v="400"/>
  </r>
  <r>
    <x v="12962"/>
    <x v="3"/>
    <n v="575"/>
  </r>
  <r>
    <x v="12963"/>
    <x v="3"/>
    <n v="325"/>
  </r>
  <r>
    <x v="12964"/>
    <x v="3"/>
    <n v="425"/>
  </r>
  <r>
    <x v="12965"/>
    <x v="3"/>
    <n v="450"/>
  </r>
  <r>
    <x v="12966"/>
    <x v="3"/>
    <n v="525"/>
  </r>
  <r>
    <x v="12967"/>
    <x v="3"/>
    <n v="425"/>
  </r>
  <r>
    <x v="12968"/>
    <x v="3"/>
    <n v="750"/>
  </r>
  <r>
    <x v="12969"/>
    <x v="3"/>
    <n v="1100"/>
  </r>
  <r>
    <x v="12970"/>
    <x v="3"/>
    <n v="1350"/>
  </r>
  <r>
    <x v="12971"/>
    <x v="3"/>
    <n v="575"/>
  </r>
  <r>
    <x v="12972"/>
    <x v="3"/>
    <n v="425"/>
  </r>
  <r>
    <x v="12973"/>
    <x v="3"/>
    <n v="575"/>
  </r>
  <r>
    <x v="12974"/>
    <x v="3"/>
    <n v="600"/>
  </r>
  <r>
    <x v="12975"/>
    <x v="3"/>
    <n v="150"/>
  </r>
  <r>
    <x v="12976"/>
    <x v="3"/>
    <n v="150"/>
  </r>
  <r>
    <x v="12977"/>
    <x v="3"/>
    <n v="400"/>
  </r>
  <r>
    <x v="12978"/>
    <x v="3"/>
    <n v="225"/>
  </r>
  <r>
    <x v="12979"/>
    <x v="3"/>
    <n v="150"/>
  </r>
  <r>
    <x v="12980"/>
    <x v="3"/>
    <n v="550"/>
  </r>
  <r>
    <x v="12981"/>
    <x v="3"/>
    <n v="400"/>
  </r>
  <r>
    <x v="12982"/>
    <x v="3"/>
    <n v="150"/>
  </r>
  <r>
    <x v="12983"/>
    <x v="3"/>
    <n v="325"/>
  </r>
  <r>
    <x v="12984"/>
    <x v="3"/>
    <n v="275"/>
  </r>
  <r>
    <x v="12985"/>
    <x v="3"/>
    <n v="300"/>
  </r>
  <r>
    <x v="12986"/>
    <x v="3"/>
    <n v="275"/>
  </r>
  <r>
    <x v="12987"/>
    <x v="3"/>
    <n v="275"/>
  </r>
  <r>
    <x v="12988"/>
    <x v="3"/>
    <n v="325"/>
  </r>
  <r>
    <x v="12989"/>
    <x v="3"/>
    <n v="325"/>
  </r>
  <r>
    <x v="12990"/>
    <x v="3"/>
    <n v="325"/>
  </r>
  <r>
    <x v="12991"/>
    <x v="3"/>
    <n v="425"/>
  </r>
  <r>
    <x v="12992"/>
    <x v="3"/>
    <n v="550"/>
  </r>
  <r>
    <x v="12993"/>
    <x v="3"/>
    <n v="275"/>
  </r>
  <r>
    <x v="12994"/>
    <x v="3"/>
    <n v="175"/>
  </r>
  <r>
    <x v="12995"/>
    <x v="3"/>
    <n v="225"/>
  </r>
  <r>
    <x v="12996"/>
    <x v="3"/>
    <n v="275"/>
  </r>
  <r>
    <x v="12997"/>
    <x v="3"/>
    <n v="225"/>
  </r>
  <r>
    <x v="12998"/>
    <x v="3"/>
    <n v="200"/>
  </r>
  <r>
    <x v="12999"/>
    <x v="3"/>
    <n v="625"/>
  </r>
  <r>
    <x v="13000"/>
    <x v="3"/>
    <n v="150"/>
  </r>
  <r>
    <x v="13001"/>
    <x v="3"/>
    <n v="175"/>
  </r>
  <r>
    <x v="13002"/>
    <x v="3"/>
    <n v="225"/>
  </r>
  <r>
    <x v="13003"/>
    <x v="3"/>
    <n v="550"/>
  </r>
  <r>
    <x v="13004"/>
    <x v="3"/>
    <n v="150"/>
  </r>
  <r>
    <x v="13005"/>
    <x v="3"/>
    <n v="150"/>
  </r>
  <r>
    <x v="13006"/>
    <x v="3"/>
    <n v="475"/>
  </r>
  <r>
    <x v="13007"/>
    <x v="3"/>
    <n v="375"/>
  </r>
  <r>
    <x v="13008"/>
    <x v="3"/>
    <n v="700"/>
  </r>
  <r>
    <x v="13009"/>
    <x v="3"/>
    <n v="150"/>
  </r>
  <r>
    <x v="13010"/>
    <x v="3"/>
    <n v="150"/>
  </r>
  <r>
    <x v="13011"/>
    <x v="3"/>
    <n v="600"/>
  </r>
  <r>
    <x v="13012"/>
    <x v="3"/>
    <n v="325"/>
  </r>
  <r>
    <x v="13013"/>
    <x v="3"/>
    <n v="575"/>
  </r>
  <r>
    <x v="13014"/>
    <x v="3"/>
    <n v="250"/>
  </r>
  <r>
    <x v="13015"/>
    <x v="3"/>
    <n v="525"/>
  </r>
  <r>
    <x v="13016"/>
    <x v="3"/>
    <n v="325"/>
  </r>
  <r>
    <x v="13017"/>
    <x v="3"/>
    <n v="250"/>
  </r>
  <r>
    <x v="13018"/>
    <x v="3"/>
    <n v="175"/>
  </r>
  <r>
    <x v="13019"/>
    <x v="3"/>
    <n v="200"/>
  </r>
  <r>
    <x v="13020"/>
    <x v="3"/>
    <n v="175"/>
  </r>
  <r>
    <x v="13021"/>
    <x v="3"/>
    <n v="600"/>
  </r>
  <r>
    <x v="13022"/>
    <x v="3"/>
    <n v="150"/>
  </r>
  <r>
    <x v="13023"/>
    <x v="3"/>
    <n v="400"/>
  </r>
  <r>
    <x v="13024"/>
    <x v="3"/>
    <n v="225"/>
  </r>
  <r>
    <x v="13025"/>
    <x v="3"/>
    <n v="250"/>
  </r>
  <r>
    <x v="13026"/>
    <x v="3"/>
    <n v="200"/>
  </r>
  <r>
    <x v="13027"/>
    <x v="3"/>
    <n v="450"/>
  </r>
  <r>
    <x v="13028"/>
    <x v="3"/>
    <n v="150"/>
  </r>
  <r>
    <x v="13029"/>
    <x v="3"/>
    <n v="150"/>
  </r>
  <r>
    <x v="13030"/>
    <x v="3"/>
    <n v="350"/>
  </r>
  <r>
    <x v="13031"/>
    <x v="3"/>
    <n v="375"/>
  </r>
  <r>
    <x v="13032"/>
    <x v="3"/>
    <n v="225"/>
  </r>
  <r>
    <x v="13033"/>
    <x v="3"/>
    <n v="275"/>
  </r>
  <r>
    <x v="13034"/>
    <x v="3"/>
    <n v="600"/>
  </r>
  <r>
    <x v="13035"/>
    <x v="3"/>
    <n v="775"/>
  </r>
  <r>
    <x v="13036"/>
    <x v="3"/>
    <n v="300"/>
  </r>
  <r>
    <x v="13037"/>
    <x v="3"/>
    <n v="425"/>
  </r>
  <r>
    <x v="13038"/>
    <x v="3"/>
    <n v="425"/>
  </r>
  <r>
    <x v="13039"/>
    <x v="3"/>
    <n v="450"/>
  </r>
  <r>
    <x v="13040"/>
    <x v="3"/>
    <n v="400"/>
  </r>
  <r>
    <x v="13041"/>
    <x v="3"/>
    <n v="200"/>
  </r>
  <r>
    <x v="13042"/>
    <x v="3"/>
    <n v="425"/>
  </r>
  <r>
    <x v="13043"/>
    <x v="3"/>
    <n v="400"/>
  </r>
  <r>
    <x v="13044"/>
    <x v="3"/>
    <n v="550"/>
  </r>
  <r>
    <x v="13045"/>
    <x v="3"/>
    <n v="750"/>
  </r>
  <r>
    <x v="13046"/>
    <x v="3"/>
    <n v="200"/>
  </r>
  <r>
    <x v="13047"/>
    <x v="3"/>
    <n v="150"/>
  </r>
  <r>
    <x v="13048"/>
    <x v="3"/>
    <n v="250"/>
  </r>
  <r>
    <x v="13049"/>
    <x v="3"/>
    <n v="250"/>
  </r>
  <r>
    <x v="13050"/>
    <x v="3"/>
    <n v="475"/>
  </r>
  <r>
    <x v="13051"/>
    <x v="3"/>
    <n v="150"/>
  </r>
  <r>
    <x v="13052"/>
    <x v="3"/>
    <n v="300"/>
  </r>
  <r>
    <x v="13053"/>
    <x v="3"/>
    <n v="325"/>
  </r>
  <r>
    <x v="13054"/>
    <x v="3"/>
    <n v="575"/>
  </r>
  <r>
    <x v="13055"/>
    <x v="3"/>
    <n v="175"/>
  </r>
  <r>
    <x v="13056"/>
    <x v="3"/>
    <n v="150"/>
  </r>
  <r>
    <x v="13057"/>
    <x v="3"/>
    <n v="200"/>
  </r>
  <r>
    <x v="13058"/>
    <x v="3"/>
    <n v="200"/>
  </r>
  <r>
    <x v="13059"/>
    <x v="3"/>
    <n v="725"/>
  </r>
  <r>
    <x v="13060"/>
    <x v="3"/>
    <n v="425"/>
  </r>
  <r>
    <x v="13061"/>
    <x v="3"/>
    <n v="375"/>
  </r>
  <r>
    <x v="13062"/>
    <x v="3"/>
    <n v="450"/>
  </r>
  <r>
    <x v="13063"/>
    <x v="3"/>
    <n v="275"/>
  </r>
  <r>
    <x v="13064"/>
    <x v="3"/>
    <n v="250"/>
  </r>
  <r>
    <x v="13065"/>
    <x v="3"/>
    <n v="425"/>
  </r>
  <r>
    <x v="13066"/>
    <x v="3"/>
    <n v="200"/>
  </r>
  <r>
    <x v="13067"/>
    <x v="3"/>
    <n v="425"/>
  </r>
  <r>
    <x v="13068"/>
    <x v="3"/>
    <n v="825"/>
  </r>
  <r>
    <x v="13069"/>
    <x v="3"/>
    <n v="400"/>
  </r>
  <r>
    <x v="13070"/>
    <x v="3"/>
    <n v="350"/>
  </r>
  <r>
    <x v="13071"/>
    <x v="3"/>
    <n v="425"/>
  </r>
  <r>
    <x v="13072"/>
    <x v="3"/>
    <n v="300"/>
  </r>
  <r>
    <x v="13073"/>
    <x v="3"/>
    <n v="525"/>
  </r>
  <r>
    <x v="13074"/>
    <x v="3"/>
    <n v="750"/>
  </r>
  <r>
    <x v="13075"/>
    <x v="3"/>
    <n v="600"/>
  </r>
  <r>
    <x v="13076"/>
    <x v="3"/>
    <n v="425"/>
  </r>
  <r>
    <x v="13077"/>
    <x v="3"/>
    <n v="425"/>
  </r>
  <r>
    <x v="13078"/>
    <x v="3"/>
    <n v="675"/>
  </r>
  <r>
    <x v="13079"/>
    <x v="3"/>
    <n v="250"/>
  </r>
  <r>
    <x v="13080"/>
    <x v="3"/>
    <n v="600"/>
  </r>
  <r>
    <x v="13081"/>
    <x v="3"/>
    <n v="600"/>
  </r>
  <r>
    <x v="13082"/>
    <x v="3"/>
    <n v="400"/>
  </r>
  <r>
    <x v="13083"/>
    <x v="3"/>
    <n v="275"/>
  </r>
  <r>
    <x v="13084"/>
    <x v="3"/>
    <n v="525"/>
  </r>
  <r>
    <x v="13085"/>
    <x v="3"/>
    <n v="700"/>
  </r>
  <r>
    <x v="13086"/>
    <x v="3"/>
    <n v="550"/>
  </r>
  <r>
    <x v="13087"/>
    <x v="3"/>
    <n v="300"/>
  </r>
  <r>
    <x v="13088"/>
    <x v="3"/>
    <n v="300"/>
  </r>
  <r>
    <x v="13089"/>
    <x v="3"/>
    <n v="650"/>
  </r>
  <r>
    <x v="13090"/>
    <x v="3"/>
    <n v="425"/>
  </r>
  <r>
    <x v="13091"/>
    <x v="3"/>
    <n v="450"/>
  </r>
  <r>
    <x v="13092"/>
    <x v="3"/>
    <n v="800"/>
  </r>
  <r>
    <x v="13093"/>
    <x v="3"/>
    <n v="250"/>
  </r>
  <r>
    <x v="13094"/>
    <x v="3"/>
    <n v="575"/>
  </r>
  <r>
    <x v="13095"/>
    <x v="3"/>
    <n v="625"/>
  </r>
  <r>
    <x v="13096"/>
    <x v="3"/>
    <n v="550"/>
  </r>
  <r>
    <x v="13097"/>
    <x v="3"/>
    <n v="975"/>
  </r>
  <r>
    <x v="13098"/>
    <x v="3"/>
    <n v="925"/>
  </r>
  <r>
    <x v="13099"/>
    <x v="3"/>
    <n v="550"/>
  </r>
  <r>
    <x v="13100"/>
    <x v="3"/>
    <n v="500"/>
  </r>
  <r>
    <x v="13101"/>
    <x v="3"/>
    <n v="750"/>
  </r>
  <r>
    <x v="13102"/>
    <x v="3"/>
    <n v="600"/>
  </r>
  <r>
    <x v="13103"/>
    <x v="3"/>
    <n v="725"/>
  </r>
  <r>
    <x v="13104"/>
    <x v="3"/>
    <n v="825"/>
  </r>
  <r>
    <x v="13105"/>
    <x v="3"/>
    <n v="900"/>
  </r>
  <r>
    <x v="13106"/>
    <x v="3"/>
    <n v="1000"/>
  </r>
  <r>
    <x v="13107"/>
    <x v="3"/>
    <n v="425"/>
  </r>
  <r>
    <x v="13108"/>
    <x v="3"/>
    <n v="250"/>
  </r>
  <r>
    <x v="13109"/>
    <x v="3"/>
    <n v="575"/>
  </r>
  <r>
    <x v="13110"/>
    <x v="3"/>
    <n v="250"/>
  </r>
  <r>
    <x v="13111"/>
    <x v="3"/>
    <n v="775"/>
  </r>
  <r>
    <x v="13112"/>
    <x v="3"/>
    <n v="1250"/>
  </r>
  <r>
    <x v="13113"/>
    <x v="3"/>
    <n v="450"/>
  </r>
  <r>
    <x v="13114"/>
    <x v="3"/>
    <n v="400"/>
  </r>
  <r>
    <x v="13115"/>
    <x v="3"/>
    <n v="375"/>
  </r>
  <r>
    <x v="13116"/>
    <x v="3"/>
    <n v="175"/>
  </r>
  <r>
    <x v="13117"/>
    <x v="3"/>
    <n v="725"/>
  </r>
  <r>
    <x v="13118"/>
    <x v="3"/>
    <n v="600"/>
  </r>
  <r>
    <x v="13119"/>
    <x v="3"/>
    <n v="775"/>
  </r>
  <r>
    <x v="13120"/>
    <x v="3"/>
    <n v="375"/>
  </r>
  <r>
    <x v="13121"/>
    <x v="3"/>
    <n v="775"/>
  </r>
  <r>
    <x v="13122"/>
    <x v="3"/>
    <n v="550"/>
  </r>
  <r>
    <x v="13123"/>
    <x v="3"/>
    <n v="325"/>
  </r>
  <r>
    <x v="13124"/>
    <x v="3"/>
    <n v="1100"/>
  </r>
  <r>
    <x v="13125"/>
    <x v="3"/>
    <n v="900"/>
  </r>
  <r>
    <x v="13126"/>
    <x v="3"/>
    <n v="250"/>
  </r>
  <r>
    <x v="13127"/>
    <x v="3"/>
    <n v="550"/>
  </r>
  <r>
    <x v="13128"/>
    <x v="3"/>
    <n v="575"/>
  </r>
  <r>
    <x v="13129"/>
    <x v="3"/>
    <n v="875"/>
  </r>
  <r>
    <x v="13130"/>
    <x v="3"/>
    <n v="425"/>
  </r>
  <r>
    <x v="13131"/>
    <x v="3"/>
    <n v="500"/>
  </r>
  <r>
    <x v="13132"/>
    <x v="3"/>
    <n v="500"/>
  </r>
  <r>
    <x v="13133"/>
    <x v="3"/>
    <n v="400"/>
  </r>
  <r>
    <x v="13134"/>
    <x v="3"/>
    <n v="600"/>
  </r>
  <r>
    <x v="13135"/>
    <x v="3"/>
    <n v="475"/>
  </r>
  <r>
    <x v="13136"/>
    <x v="3"/>
    <n v="1425"/>
  </r>
  <r>
    <x v="13137"/>
    <x v="3"/>
    <n v="350"/>
  </r>
  <r>
    <x v="13138"/>
    <x v="3"/>
    <n v="325"/>
  </r>
  <r>
    <x v="13139"/>
    <x v="3"/>
    <n v="650"/>
  </r>
  <r>
    <x v="13140"/>
    <x v="3"/>
    <n v="250"/>
  </r>
  <r>
    <x v="13141"/>
    <x v="3"/>
    <n v="250"/>
  </r>
  <r>
    <x v="13142"/>
    <x v="3"/>
    <n v="875"/>
  </r>
  <r>
    <x v="13143"/>
    <x v="3"/>
    <n v="725"/>
  </r>
  <r>
    <x v="13144"/>
    <x v="3"/>
    <n v="625"/>
  </r>
  <r>
    <x v="13145"/>
    <x v="3"/>
    <n v="400"/>
  </r>
  <r>
    <x v="13146"/>
    <x v="3"/>
    <n v="400"/>
  </r>
  <r>
    <x v="13147"/>
    <x v="3"/>
    <n v="1100"/>
  </r>
  <r>
    <x v="13148"/>
    <x v="3"/>
    <n v="675"/>
  </r>
  <r>
    <x v="13149"/>
    <x v="3"/>
    <n v="1025"/>
  </r>
  <r>
    <x v="13150"/>
    <x v="3"/>
    <n v="900"/>
  </r>
  <r>
    <x v="13151"/>
    <x v="3"/>
    <n v="325"/>
  </r>
  <r>
    <x v="13152"/>
    <x v="3"/>
    <n v="625"/>
  </r>
  <r>
    <x v="13153"/>
    <x v="3"/>
    <n v="525"/>
  </r>
  <r>
    <x v="13154"/>
    <x v="3"/>
    <n v="700"/>
  </r>
  <r>
    <x v="13155"/>
    <x v="3"/>
    <n v="150"/>
  </r>
  <r>
    <x v="13156"/>
    <x v="3"/>
    <n v="425"/>
  </r>
  <r>
    <x v="13157"/>
    <x v="3"/>
    <n v="775"/>
  </r>
  <r>
    <x v="13158"/>
    <x v="3"/>
    <n v="475"/>
  </r>
  <r>
    <x v="13159"/>
    <x v="3"/>
    <n v="225"/>
  </r>
  <r>
    <x v="13160"/>
    <x v="3"/>
    <n v="275"/>
  </r>
  <r>
    <x v="13161"/>
    <x v="3"/>
    <n v="150"/>
  </r>
  <r>
    <x v="13162"/>
    <x v="3"/>
    <n v="275"/>
  </r>
  <r>
    <x v="13163"/>
    <x v="3"/>
    <n v="350"/>
  </r>
  <r>
    <x v="13164"/>
    <x v="3"/>
    <n v="450"/>
  </r>
  <r>
    <x v="13165"/>
    <x v="3"/>
    <n v="750"/>
  </r>
  <r>
    <x v="13166"/>
    <x v="3"/>
    <n v="150"/>
  </r>
  <r>
    <x v="13167"/>
    <x v="3"/>
    <n v="150"/>
  </r>
  <r>
    <x v="13168"/>
    <x v="3"/>
    <n v="325"/>
  </r>
  <r>
    <x v="13169"/>
    <x v="3"/>
    <n v="175"/>
  </r>
  <r>
    <x v="13170"/>
    <x v="3"/>
    <n v="225"/>
  </r>
  <r>
    <x v="13171"/>
    <x v="3"/>
    <n v="300"/>
  </r>
  <r>
    <x v="13172"/>
    <x v="3"/>
    <n v="450"/>
  </r>
  <r>
    <x v="13173"/>
    <x v="3"/>
    <n v="350"/>
  </r>
  <r>
    <x v="13174"/>
    <x v="3"/>
    <n v="150"/>
  </r>
  <r>
    <x v="13175"/>
    <x v="3"/>
    <n v="600"/>
  </r>
  <r>
    <x v="13176"/>
    <x v="3"/>
    <n v="300"/>
  </r>
  <r>
    <x v="13177"/>
    <x v="3"/>
    <n v="725"/>
  </r>
  <r>
    <x v="13178"/>
    <x v="3"/>
    <n v="300"/>
  </r>
  <r>
    <x v="13179"/>
    <x v="3"/>
    <n v="450"/>
  </r>
  <r>
    <x v="13180"/>
    <x v="3"/>
    <n v="675"/>
  </r>
  <r>
    <x v="13181"/>
    <x v="3"/>
    <n v="650"/>
  </r>
  <r>
    <x v="13182"/>
    <x v="3"/>
    <n v="575"/>
  </r>
  <r>
    <x v="13183"/>
    <x v="3"/>
    <n v="375"/>
  </r>
  <r>
    <x v="13184"/>
    <x v="3"/>
    <n v="150"/>
  </r>
  <r>
    <x v="13185"/>
    <x v="3"/>
    <n v="225"/>
  </r>
  <r>
    <x v="13186"/>
    <x v="3"/>
    <n v="175"/>
  </r>
  <r>
    <x v="13187"/>
    <x v="3"/>
    <n v="175"/>
  </r>
  <r>
    <x v="13188"/>
    <x v="3"/>
    <n v="150"/>
  </r>
  <r>
    <x v="13189"/>
    <x v="3"/>
    <n v="150"/>
  </r>
  <r>
    <x v="13190"/>
    <x v="3"/>
    <n v="150"/>
  </r>
  <r>
    <x v="13191"/>
    <x v="3"/>
    <n v="150"/>
  </r>
  <r>
    <x v="13192"/>
    <x v="3"/>
    <n v="200"/>
  </r>
  <r>
    <x v="13193"/>
    <x v="3"/>
    <n v="350"/>
  </r>
  <r>
    <x v="13194"/>
    <x v="3"/>
    <n v="325"/>
  </r>
  <r>
    <x v="13195"/>
    <x v="3"/>
    <n v="450"/>
  </r>
  <r>
    <x v="13196"/>
    <x v="3"/>
    <n v="150"/>
  </r>
  <r>
    <x v="13197"/>
    <x v="3"/>
    <n v="525"/>
  </r>
  <r>
    <x v="13198"/>
    <x v="3"/>
    <n v="450"/>
  </r>
  <r>
    <x v="13199"/>
    <x v="3"/>
    <n v="800"/>
  </r>
  <r>
    <x v="13200"/>
    <x v="3"/>
    <n v="400"/>
  </r>
  <r>
    <x v="13201"/>
    <x v="3"/>
    <n v="350"/>
  </r>
  <r>
    <x v="13202"/>
    <x v="3"/>
    <n v="625"/>
  </r>
  <r>
    <x v="13203"/>
    <x v="3"/>
    <n v="275"/>
  </r>
  <r>
    <x v="13204"/>
    <x v="3"/>
    <n v="325"/>
  </r>
  <r>
    <x v="13205"/>
    <x v="3"/>
    <n v="425"/>
  </r>
  <r>
    <x v="13206"/>
    <x v="3"/>
    <n v="300"/>
  </r>
  <r>
    <x v="13207"/>
    <x v="3"/>
    <n v="250"/>
  </r>
  <r>
    <x v="13208"/>
    <x v="3"/>
    <n v="325"/>
  </r>
  <r>
    <x v="13209"/>
    <x v="3"/>
    <n v="550"/>
  </r>
  <r>
    <x v="13210"/>
    <x v="3"/>
    <n v="225"/>
  </r>
  <r>
    <x v="13211"/>
    <x v="3"/>
    <n v="200"/>
  </r>
  <r>
    <x v="13212"/>
    <x v="3"/>
    <n v="550"/>
  </r>
  <r>
    <x v="13213"/>
    <x v="3"/>
    <n v="300"/>
  </r>
  <r>
    <x v="13214"/>
    <x v="3"/>
    <n v="575"/>
  </r>
  <r>
    <x v="13215"/>
    <x v="3"/>
    <n v="700"/>
  </r>
  <r>
    <x v="13216"/>
    <x v="3"/>
    <n v="675"/>
  </r>
  <r>
    <x v="13217"/>
    <x v="3"/>
    <n v="825"/>
  </r>
  <r>
    <x v="13218"/>
    <x v="3"/>
    <n v="700"/>
  </r>
  <r>
    <x v="13219"/>
    <x v="3"/>
    <n v="250"/>
  </r>
  <r>
    <x v="13220"/>
    <x v="3"/>
    <n v="425"/>
  </r>
  <r>
    <x v="13221"/>
    <x v="3"/>
    <n v="150"/>
  </r>
  <r>
    <x v="13222"/>
    <x v="3"/>
    <n v="275"/>
  </r>
  <r>
    <x v="13223"/>
    <x v="3"/>
    <n v="300"/>
  </r>
  <r>
    <x v="13224"/>
    <x v="3"/>
    <n v="300"/>
  </r>
  <r>
    <x v="13225"/>
    <x v="3"/>
    <n v="725"/>
  </r>
  <r>
    <x v="13226"/>
    <x v="3"/>
    <n v="550"/>
  </r>
  <r>
    <x v="13227"/>
    <x v="3"/>
    <n v="550"/>
  </r>
  <r>
    <x v="13228"/>
    <x v="3"/>
    <n v="1100"/>
  </r>
  <r>
    <x v="13229"/>
    <x v="3"/>
    <n v="825"/>
  </r>
  <r>
    <x v="13230"/>
    <x v="3"/>
    <n v="850"/>
  </r>
  <r>
    <x v="13231"/>
    <x v="3"/>
    <n v="850"/>
  </r>
  <r>
    <x v="13232"/>
    <x v="3"/>
    <n v="625"/>
  </r>
  <r>
    <x v="13233"/>
    <x v="3"/>
    <n v="575"/>
  </r>
  <r>
    <x v="13234"/>
    <x v="3"/>
    <n v="250"/>
  </r>
  <r>
    <x v="13235"/>
    <x v="3"/>
    <n v="625"/>
  </r>
  <r>
    <x v="13236"/>
    <x v="3"/>
    <n v="500"/>
  </r>
  <r>
    <x v="13237"/>
    <x v="3"/>
    <n v="450"/>
  </r>
  <r>
    <x v="13238"/>
    <x v="3"/>
    <n v="900"/>
  </r>
  <r>
    <x v="13239"/>
    <x v="3"/>
    <n v="575"/>
  </r>
  <r>
    <x v="13240"/>
    <x v="3"/>
    <n v="500"/>
  </r>
  <r>
    <x v="13241"/>
    <x v="3"/>
    <n v="550"/>
  </r>
  <r>
    <x v="13242"/>
    <x v="3"/>
    <n v="800"/>
  </r>
  <r>
    <x v="13243"/>
    <x v="3"/>
    <n v="250"/>
  </r>
  <r>
    <x v="13244"/>
    <x v="3"/>
    <n v="625"/>
  </r>
  <r>
    <x v="13245"/>
    <x v="3"/>
    <n v="1025"/>
  </r>
  <r>
    <x v="13246"/>
    <x v="3"/>
    <n v="975"/>
  </r>
  <r>
    <x v="13247"/>
    <x v="3"/>
    <n v="800"/>
  </r>
  <r>
    <x v="13248"/>
    <x v="3"/>
    <n v="950"/>
  </r>
  <r>
    <x v="13249"/>
    <x v="3"/>
    <n v="375"/>
  </r>
  <r>
    <x v="13250"/>
    <x v="3"/>
    <n v="950"/>
  </r>
  <r>
    <x v="13251"/>
    <x v="3"/>
    <n v="825"/>
  </r>
  <r>
    <x v="13252"/>
    <x v="3"/>
    <n v="925"/>
  </r>
  <r>
    <x v="13253"/>
    <x v="3"/>
    <n v="950"/>
  </r>
  <r>
    <x v="13254"/>
    <x v="3"/>
    <n v="925"/>
  </r>
  <r>
    <x v="13255"/>
    <x v="3"/>
    <n v="550"/>
  </r>
  <r>
    <x v="13256"/>
    <x v="3"/>
    <n v="775"/>
  </r>
  <r>
    <x v="13257"/>
    <x v="3"/>
    <n v="400"/>
  </r>
  <r>
    <x v="13258"/>
    <x v="3"/>
    <n v="625"/>
  </r>
  <r>
    <x v="13259"/>
    <x v="3"/>
    <n v="925"/>
  </r>
  <r>
    <x v="13260"/>
    <x v="3"/>
    <n v="900"/>
  </r>
  <r>
    <x v="13261"/>
    <x v="3"/>
    <n v="325"/>
  </r>
  <r>
    <x v="13262"/>
    <x v="3"/>
    <n v="650"/>
  </r>
  <r>
    <x v="13263"/>
    <x v="3"/>
    <n v="850"/>
  </r>
  <r>
    <x v="13264"/>
    <x v="3"/>
    <n v="300"/>
  </r>
  <r>
    <x v="13265"/>
    <x v="3"/>
    <n v="525"/>
  </r>
  <r>
    <x v="13266"/>
    <x v="3"/>
    <n v="1100"/>
  </r>
  <r>
    <x v="13267"/>
    <x v="3"/>
    <n v="700"/>
  </r>
  <r>
    <x v="13268"/>
    <x v="3"/>
    <n v="150"/>
  </r>
  <r>
    <x v="13269"/>
    <x v="3"/>
    <n v="475"/>
  </r>
  <r>
    <x v="13270"/>
    <x v="3"/>
    <n v="300"/>
  </r>
  <r>
    <x v="13271"/>
    <x v="3"/>
    <n v="600"/>
  </r>
  <r>
    <x v="13272"/>
    <x v="3"/>
    <n v="700"/>
  </r>
  <r>
    <x v="13273"/>
    <x v="3"/>
    <n v="375"/>
  </r>
  <r>
    <x v="13274"/>
    <x v="3"/>
    <n v="750"/>
  </r>
  <r>
    <x v="13275"/>
    <x v="3"/>
    <n v="675"/>
  </r>
  <r>
    <x v="13276"/>
    <x v="3"/>
    <n v="400"/>
  </r>
  <r>
    <x v="13277"/>
    <x v="3"/>
    <n v="450"/>
  </r>
  <r>
    <x v="13278"/>
    <x v="3"/>
    <n v="400"/>
  </r>
  <r>
    <x v="13279"/>
    <x v="3"/>
    <n v="150"/>
  </r>
  <r>
    <x v="13280"/>
    <x v="3"/>
    <n v="525"/>
  </r>
  <r>
    <x v="13281"/>
    <x v="3"/>
    <n v="275"/>
  </r>
  <r>
    <x v="13282"/>
    <x v="3"/>
    <n v="150"/>
  </r>
  <r>
    <x v="13283"/>
    <x v="3"/>
    <n v="150"/>
  </r>
  <r>
    <x v="13284"/>
    <x v="3"/>
    <n v="150"/>
  </r>
  <r>
    <x v="13285"/>
    <x v="3"/>
    <n v="150"/>
  </r>
  <r>
    <x v="13286"/>
    <x v="3"/>
    <n v="625"/>
  </r>
  <r>
    <x v="13287"/>
    <x v="3"/>
    <n v="650"/>
  </r>
  <r>
    <x v="13288"/>
    <x v="3"/>
    <n v="850"/>
  </r>
  <r>
    <x v="13289"/>
    <x v="3"/>
    <n v="500"/>
  </r>
  <r>
    <x v="13290"/>
    <x v="3"/>
    <n v="425"/>
  </r>
  <r>
    <x v="13291"/>
    <x v="3"/>
    <n v="550"/>
  </r>
  <r>
    <x v="13292"/>
    <x v="3"/>
    <n v="800"/>
  </r>
  <r>
    <x v="13293"/>
    <x v="3"/>
    <n v="300"/>
  </r>
  <r>
    <x v="13294"/>
    <x v="3"/>
    <n v="375"/>
  </r>
  <r>
    <x v="13295"/>
    <x v="3"/>
    <n v="800"/>
  </r>
  <r>
    <x v="13296"/>
    <x v="3"/>
    <n v="250"/>
  </r>
  <r>
    <x v="13297"/>
    <x v="3"/>
    <n v="850"/>
  </r>
  <r>
    <x v="13298"/>
    <x v="3"/>
    <n v="850"/>
  </r>
  <r>
    <x v="13299"/>
    <x v="3"/>
    <n v="725"/>
  </r>
  <r>
    <x v="13300"/>
    <x v="3"/>
    <n v="700"/>
  </r>
  <r>
    <x v="13301"/>
    <x v="3"/>
    <n v="475"/>
  </r>
  <r>
    <x v="13302"/>
    <x v="3"/>
    <n v="250"/>
  </r>
  <r>
    <x v="13303"/>
    <x v="3"/>
    <n v="525"/>
  </r>
  <r>
    <x v="13304"/>
    <x v="3"/>
    <n v="800"/>
  </r>
  <r>
    <x v="13305"/>
    <x v="3"/>
    <n v="250"/>
  </r>
  <r>
    <x v="13306"/>
    <x v="3"/>
    <n v="650"/>
  </r>
  <r>
    <x v="13307"/>
    <x v="3"/>
    <n v="375"/>
  </r>
  <r>
    <x v="13308"/>
    <x v="3"/>
    <n v="475"/>
  </r>
  <r>
    <x v="13309"/>
    <x v="3"/>
    <n v="850"/>
  </r>
  <r>
    <x v="13310"/>
    <x v="3"/>
    <n v="1100"/>
  </r>
  <r>
    <x v="13311"/>
    <x v="3"/>
    <n v="1125"/>
  </r>
  <r>
    <x v="13312"/>
    <x v="3"/>
    <n v="1050"/>
  </r>
  <r>
    <x v="13313"/>
    <x v="3"/>
    <n v="800"/>
  </r>
  <r>
    <x v="13314"/>
    <x v="3"/>
    <n v="900"/>
  </r>
  <r>
    <x v="13315"/>
    <x v="3"/>
    <n v="650"/>
  </r>
  <r>
    <x v="13316"/>
    <x v="3"/>
    <n v="675"/>
  </r>
  <r>
    <x v="13317"/>
    <x v="3"/>
    <n v="925"/>
  </r>
  <r>
    <x v="13318"/>
    <x v="3"/>
    <n v="425"/>
  </r>
  <r>
    <x v="13319"/>
    <x v="3"/>
    <n v="500"/>
  </r>
  <r>
    <x v="13320"/>
    <x v="3"/>
    <n v="650"/>
  </r>
  <r>
    <x v="13321"/>
    <x v="3"/>
    <n v="500"/>
  </r>
  <r>
    <x v="13322"/>
    <x v="3"/>
    <n v="650"/>
  </r>
  <r>
    <x v="13323"/>
    <x v="3"/>
    <n v="475"/>
  </r>
  <r>
    <x v="13324"/>
    <x v="3"/>
    <n v="800"/>
  </r>
  <r>
    <x v="13325"/>
    <x v="3"/>
    <n v="850"/>
  </r>
  <r>
    <x v="13326"/>
    <x v="3"/>
    <n v="975"/>
  </r>
  <r>
    <x v="13327"/>
    <x v="3"/>
    <n v="250"/>
  </r>
  <r>
    <x v="13328"/>
    <x v="3"/>
    <n v="700"/>
  </r>
  <r>
    <x v="13329"/>
    <x v="3"/>
    <n v="250"/>
  </r>
  <r>
    <x v="13330"/>
    <x v="3"/>
    <n v="1125"/>
  </r>
  <r>
    <x v="13331"/>
    <x v="3"/>
    <n v="900"/>
  </r>
  <r>
    <x v="13332"/>
    <x v="3"/>
    <n v="475"/>
  </r>
  <r>
    <x v="13333"/>
    <x v="3"/>
    <n v="475"/>
  </r>
  <r>
    <x v="13334"/>
    <x v="3"/>
    <n v="700"/>
  </r>
  <r>
    <x v="13335"/>
    <x v="3"/>
    <n v="800"/>
  </r>
  <r>
    <x v="13336"/>
    <x v="3"/>
    <n v="450"/>
  </r>
  <r>
    <x v="13337"/>
    <x v="3"/>
    <n v="550"/>
  </r>
  <r>
    <x v="13338"/>
    <x v="3"/>
    <n v="975"/>
  </r>
  <r>
    <x v="13339"/>
    <x v="3"/>
    <n v="450"/>
  </r>
  <r>
    <x v="13340"/>
    <x v="3"/>
    <n v="250"/>
  </r>
  <r>
    <x v="13341"/>
    <x v="3"/>
    <n v="800"/>
  </r>
  <r>
    <x v="13342"/>
    <x v="3"/>
    <n v="300"/>
  </r>
  <r>
    <x v="13343"/>
    <x v="3"/>
    <n v="150"/>
  </r>
  <r>
    <x v="13344"/>
    <x v="3"/>
    <n v="150"/>
  </r>
  <r>
    <x v="13345"/>
    <x v="3"/>
    <n v="150"/>
  </r>
  <r>
    <x v="13346"/>
    <x v="3"/>
    <n v="400"/>
  </r>
  <r>
    <x v="13347"/>
    <x v="3"/>
    <n v="425"/>
  </r>
  <r>
    <x v="13348"/>
    <x v="3"/>
    <n v="375"/>
  </r>
  <r>
    <x v="13349"/>
    <x v="3"/>
    <n v="725"/>
  </r>
  <r>
    <x v="13350"/>
    <x v="3"/>
    <n v="900"/>
  </r>
  <r>
    <x v="13351"/>
    <x v="3"/>
    <n v="450"/>
  </r>
  <r>
    <x v="13352"/>
    <x v="3"/>
    <n v="550"/>
  </r>
  <r>
    <x v="13353"/>
    <x v="3"/>
    <n v="375"/>
  </r>
  <r>
    <x v="13354"/>
    <x v="3"/>
    <n v="450"/>
  </r>
  <r>
    <x v="13355"/>
    <x v="3"/>
    <n v="300"/>
  </r>
  <r>
    <x v="13356"/>
    <x v="3"/>
    <n v="475"/>
  </r>
  <r>
    <x v="13357"/>
    <x v="3"/>
    <n v="675"/>
  </r>
  <r>
    <x v="13358"/>
    <x v="3"/>
    <n v="425"/>
  </r>
  <r>
    <x v="13359"/>
    <x v="3"/>
    <n v="150"/>
  </r>
  <r>
    <x v="13360"/>
    <x v="3"/>
    <n v="400"/>
  </r>
  <r>
    <x v="13361"/>
    <x v="3"/>
    <n v="325"/>
  </r>
  <r>
    <x v="13362"/>
    <x v="3"/>
    <n v="600"/>
  </r>
  <r>
    <x v="13363"/>
    <x v="3"/>
    <n v="375"/>
  </r>
  <r>
    <x v="13364"/>
    <x v="3"/>
    <n v="250"/>
  </r>
  <r>
    <x v="13365"/>
    <x v="3"/>
    <n v="500"/>
  </r>
  <r>
    <x v="13366"/>
    <x v="3"/>
    <n v="325"/>
  </r>
  <r>
    <x v="13367"/>
    <x v="3"/>
    <n v="475"/>
  </r>
  <r>
    <x v="13368"/>
    <x v="3"/>
    <n v="600"/>
  </r>
  <r>
    <x v="13369"/>
    <x v="3"/>
    <n v="150"/>
  </r>
  <r>
    <x v="13370"/>
    <x v="3"/>
    <n v="150"/>
  </r>
  <r>
    <x v="13371"/>
    <x v="3"/>
    <n v="300"/>
  </r>
  <r>
    <x v="13372"/>
    <x v="3"/>
    <n v="450"/>
  </r>
  <r>
    <x v="13373"/>
    <x v="3"/>
    <n v="400"/>
  </r>
  <r>
    <x v="13374"/>
    <x v="3"/>
    <n v="425"/>
  </r>
  <r>
    <x v="13375"/>
    <x v="3"/>
    <n v="150"/>
  </r>
  <r>
    <x v="13376"/>
    <x v="3"/>
    <n v="450"/>
  </r>
  <r>
    <x v="13377"/>
    <x v="3"/>
    <n v="225"/>
  </r>
  <r>
    <x v="13378"/>
    <x v="3"/>
    <n v="325"/>
  </r>
  <r>
    <x v="13379"/>
    <x v="3"/>
    <n v="275"/>
  </r>
  <r>
    <x v="13380"/>
    <x v="3"/>
    <n v="325"/>
  </r>
  <r>
    <x v="13381"/>
    <x v="3"/>
    <n v="475"/>
  </r>
  <r>
    <x v="13382"/>
    <x v="3"/>
    <n v="450"/>
  </r>
  <r>
    <x v="13383"/>
    <x v="3"/>
    <n v="150"/>
  </r>
  <r>
    <x v="13384"/>
    <x v="3"/>
    <n v="225"/>
  </r>
  <r>
    <x v="13385"/>
    <x v="3"/>
    <n v="150"/>
  </r>
  <r>
    <x v="13386"/>
    <x v="3"/>
    <n v="475"/>
  </r>
  <r>
    <x v="13387"/>
    <x v="3"/>
    <n v="300"/>
  </r>
  <r>
    <x v="13388"/>
    <x v="3"/>
    <n v="550"/>
  </r>
  <r>
    <x v="13389"/>
    <x v="3"/>
    <n v="625"/>
  </r>
  <r>
    <x v="13390"/>
    <x v="3"/>
    <n v="250"/>
  </r>
  <r>
    <x v="13391"/>
    <x v="3"/>
    <n v="700"/>
  </r>
  <r>
    <x v="13392"/>
    <x v="3"/>
    <n v="225"/>
  </r>
  <r>
    <x v="13393"/>
    <x v="3"/>
    <n v="225"/>
  </r>
  <r>
    <x v="13394"/>
    <x v="3"/>
    <n v="325"/>
  </r>
  <r>
    <x v="13395"/>
    <x v="3"/>
    <n v="300"/>
  </r>
  <r>
    <x v="13396"/>
    <x v="3"/>
    <n v="475"/>
  </r>
  <r>
    <x v="13397"/>
    <x v="3"/>
    <n v="150"/>
  </r>
  <r>
    <x v="13398"/>
    <x v="3"/>
    <n v="475"/>
  </r>
  <r>
    <x v="13399"/>
    <x v="3"/>
    <n v="350"/>
  </r>
  <r>
    <x v="13400"/>
    <x v="3"/>
    <n v="300"/>
  </r>
  <r>
    <x v="13401"/>
    <x v="3"/>
    <n v="150"/>
  </r>
  <r>
    <x v="13402"/>
    <x v="3"/>
    <n v="650"/>
  </r>
  <r>
    <x v="13403"/>
    <x v="3"/>
    <n v="800"/>
  </r>
  <r>
    <x v="13404"/>
    <x v="3"/>
    <n v="700"/>
  </r>
  <r>
    <x v="13405"/>
    <x v="3"/>
    <n v="400"/>
  </r>
  <r>
    <x v="13406"/>
    <x v="3"/>
    <n v="275"/>
  </r>
  <r>
    <x v="13407"/>
    <x v="3"/>
    <n v="275"/>
  </r>
  <r>
    <x v="13408"/>
    <x v="3"/>
    <n v="275"/>
  </r>
  <r>
    <x v="13409"/>
    <x v="3"/>
    <n v="225"/>
  </r>
  <r>
    <x v="13410"/>
    <x v="3"/>
    <n v="850"/>
  </r>
  <r>
    <x v="13411"/>
    <x v="3"/>
    <n v="650"/>
  </r>
  <r>
    <x v="13412"/>
    <x v="3"/>
    <n v="375"/>
  </r>
  <r>
    <x v="13413"/>
    <x v="3"/>
    <n v="975"/>
  </r>
  <r>
    <x v="13414"/>
    <x v="3"/>
    <n v="550"/>
  </r>
  <r>
    <x v="13415"/>
    <x v="3"/>
    <n v="600"/>
  </r>
  <r>
    <x v="13416"/>
    <x v="3"/>
    <n v="650"/>
  </r>
  <r>
    <x v="13417"/>
    <x v="3"/>
    <n v="1125"/>
  </r>
  <r>
    <x v="13418"/>
    <x v="3"/>
    <n v="525"/>
  </r>
  <r>
    <x v="13419"/>
    <x v="3"/>
    <n v="400"/>
  </r>
  <r>
    <x v="13420"/>
    <x v="3"/>
    <n v="725"/>
  </r>
  <r>
    <x v="13421"/>
    <x v="3"/>
    <n v="300"/>
  </r>
  <r>
    <x v="13422"/>
    <x v="3"/>
    <n v="625"/>
  </r>
  <r>
    <x v="13423"/>
    <x v="3"/>
    <n v="575"/>
  </r>
  <r>
    <x v="13424"/>
    <x v="3"/>
    <n v="1175"/>
  </r>
  <r>
    <x v="13425"/>
    <x v="3"/>
    <n v="1125"/>
  </r>
  <r>
    <x v="13426"/>
    <x v="3"/>
    <n v="375"/>
  </r>
  <r>
    <x v="13427"/>
    <x v="3"/>
    <n v="650"/>
  </r>
  <r>
    <x v="13428"/>
    <x v="3"/>
    <n v="400"/>
  </r>
  <r>
    <x v="13429"/>
    <x v="3"/>
    <n v="375"/>
  </r>
  <r>
    <x v="13430"/>
    <x v="3"/>
    <n v="600"/>
  </r>
  <r>
    <x v="13431"/>
    <x v="3"/>
    <n v="350"/>
  </r>
  <r>
    <x v="13432"/>
    <x v="3"/>
    <n v="300"/>
  </r>
  <r>
    <x v="13433"/>
    <x v="3"/>
    <n v="975"/>
  </r>
  <r>
    <x v="13434"/>
    <x v="3"/>
    <n v="550"/>
  </r>
  <r>
    <x v="13435"/>
    <x v="3"/>
    <n v="1050"/>
  </r>
  <r>
    <x v="13436"/>
    <x v="3"/>
    <n v="1075"/>
  </r>
  <r>
    <x v="13437"/>
    <x v="3"/>
    <n v="1050"/>
  </r>
  <r>
    <x v="13438"/>
    <x v="3"/>
    <n v="1100"/>
  </r>
  <r>
    <x v="13439"/>
    <x v="3"/>
    <n v="775"/>
  </r>
  <r>
    <x v="13440"/>
    <x v="3"/>
    <n v="800"/>
  </r>
  <r>
    <x v="13441"/>
    <x v="3"/>
    <n v="525"/>
  </r>
  <r>
    <x v="13442"/>
    <x v="3"/>
    <n v="800"/>
  </r>
  <r>
    <x v="13443"/>
    <x v="3"/>
    <n v="900"/>
  </r>
  <r>
    <x v="13444"/>
    <x v="3"/>
    <n v="825"/>
  </r>
  <r>
    <x v="13445"/>
    <x v="3"/>
    <n v="575"/>
  </r>
  <r>
    <x v="13446"/>
    <x v="3"/>
    <n v="850"/>
  </r>
  <r>
    <x v="13447"/>
    <x v="3"/>
    <n v="450"/>
  </r>
  <r>
    <x v="13448"/>
    <x v="3"/>
    <n v="1000"/>
  </r>
  <r>
    <x v="13449"/>
    <x v="3"/>
    <n v="475"/>
  </r>
  <r>
    <x v="13450"/>
    <x v="3"/>
    <n v="1000"/>
  </r>
  <r>
    <x v="13451"/>
    <x v="3"/>
    <n v="775"/>
  </r>
  <r>
    <x v="13452"/>
    <x v="3"/>
    <n v="700"/>
  </r>
  <r>
    <x v="13453"/>
    <x v="3"/>
    <n v="250"/>
  </r>
  <r>
    <x v="13454"/>
    <x v="3"/>
    <n v="825"/>
  </r>
  <r>
    <x v="13455"/>
    <x v="3"/>
    <n v="700"/>
  </r>
  <r>
    <x v="13456"/>
    <x v="3"/>
    <n v="1175"/>
  </r>
  <r>
    <x v="13457"/>
    <x v="3"/>
    <n v="300"/>
  </r>
  <r>
    <x v="13458"/>
    <x v="3"/>
    <n v="550"/>
  </r>
  <r>
    <x v="13459"/>
    <x v="3"/>
    <n v="525"/>
  </r>
  <r>
    <x v="13460"/>
    <x v="3"/>
    <n v="450"/>
  </r>
  <r>
    <x v="13461"/>
    <x v="3"/>
    <n v="575"/>
  </r>
  <r>
    <x v="13462"/>
    <x v="3"/>
    <n v="575"/>
  </r>
  <r>
    <x v="13463"/>
    <x v="3"/>
    <n v="250"/>
  </r>
  <r>
    <x v="13464"/>
    <x v="3"/>
    <n v="375"/>
  </r>
  <r>
    <x v="13465"/>
    <x v="3"/>
    <n v="575"/>
  </r>
  <r>
    <x v="13466"/>
    <x v="3"/>
    <n v="525"/>
  </r>
  <r>
    <x v="13467"/>
    <x v="3"/>
    <n v="150"/>
  </r>
  <r>
    <x v="13468"/>
    <x v="3"/>
    <n v="550"/>
  </r>
  <r>
    <x v="13469"/>
    <x v="3"/>
    <n v="150"/>
  </r>
  <r>
    <x v="13470"/>
    <x v="3"/>
    <n v="750"/>
  </r>
  <r>
    <x v="13471"/>
    <x v="3"/>
    <n v="225"/>
  </r>
  <r>
    <x v="13472"/>
    <x v="3"/>
    <n v="350"/>
  </r>
  <r>
    <x v="13473"/>
    <x v="3"/>
    <n v="400"/>
  </r>
  <r>
    <x v="13474"/>
    <x v="3"/>
    <n v="450"/>
  </r>
  <r>
    <x v="13475"/>
    <x v="3"/>
    <n v="250"/>
  </r>
  <r>
    <x v="13476"/>
    <x v="3"/>
    <n v="450"/>
  </r>
  <r>
    <x v="13477"/>
    <x v="3"/>
    <n v="150"/>
  </r>
  <r>
    <x v="13478"/>
    <x v="3"/>
    <n v="150"/>
  </r>
  <r>
    <x v="13479"/>
    <x v="3"/>
    <n v="150"/>
  </r>
  <r>
    <x v="13480"/>
    <x v="3"/>
    <n v="225"/>
  </r>
  <r>
    <x v="13481"/>
    <x v="3"/>
    <n v="150"/>
  </r>
  <r>
    <x v="13482"/>
    <x v="3"/>
    <n v="150"/>
  </r>
  <r>
    <x v="13483"/>
    <x v="3"/>
    <n v="250"/>
  </r>
  <r>
    <x v="13484"/>
    <x v="3"/>
    <n v="575"/>
  </r>
  <r>
    <x v="13485"/>
    <x v="3"/>
    <n v="625"/>
  </r>
  <r>
    <x v="13486"/>
    <x v="3"/>
    <n v="250"/>
  </r>
  <r>
    <x v="13487"/>
    <x v="3"/>
    <n v="425"/>
  </r>
  <r>
    <x v="13488"/>
    <x v="3"/>
    <n v="250"/>
  </r>
  <r>
    <x v="13489"/>
    <x v="3"/>
    <n v="275"/>
  </r>
  <r>
    <x v="13490"/>
    <x v="3"/>
    <n v="300"/>
  </r>
  <r>
    <x v="13491"/>
    <x v="3"/>
    <n v="150"/>
  </r>
  <r>
    <x v="13492"/>
    <x v="3"/>
    <n v="450"/>
  </r>
  <r>
    <x v="13493"/>
    <x v="3"/>
    <n v="400"/>
  </r>
  <r>
    <x v="13494"/>
    <x v="3"/>
    <n v="350"/>
  </r>
  <r>
    <x v="13495"/>
    <x v="3"/>
    <n v="425"/>
  </r>
  <r>
    <x v="13496"/>
    <x v="3"/>
    <n v="575"/>
  </r>
  <r>
    <x v="13497"/>
    <x v="3"/>
    <n v="375"/>
  </r>
  <r>
    <x v="13498"/>
    <x v="3"/>
    <n v="425"/>
  </r>
  <r>
    <x v="13499"/>
    <x v="3"/>
    <n v="325"/>
  </r>
  <r>
    <x v="13500"/>
    <x v="3"/>
    <n v="250"/>
  </r>
  <r>
    <x v="13501"/>
    <x v="3"/>
    <n v="875"/>
  </r>
  <r>
    <x v="13502"/>
    <x v="3"/>
    <n v="150"/>
  </r>
  <r>
    <x v="13503"/>
    <x v="3"/>
    <n v="250"/>
  </r>
  <r>
    <x v="13504"/>
    <x v="3"/>
    <n v="250"/>
  </r>
  <r>
    <x v="13505"/>
    <x v="3"/>
    <n v="225"/>
  </r>
  <r>
    <x v="13506"/>
    <x v="3"/>
    <n v="150"/>
  </r>
  <r>
    <x v="13507"/>
    <x v="3"/>
    <n v="225"/>
  </r>
  <r>
    <x v="13508"/>
    <x v="3"/>
    <n v="600"/>
  </r>
  <r>
    <x v="13509"/>
    <x v="3"/>
    <n v="200"/>
  </r>
  <r>
    <x v="13510"/>
    <x v="3"/>
    <n v="225"/>
  </r>
  <r>
    <x v="13511"/>
    <x v="3"/>
    <n v="525"/>
  </r>
  <r>
    <x v="13512"/>
    <x v="3"/>
    <n v="675"/>
  </r>
  <r>
    <x v="13513"/>
    <x v="3"/>
    <n v="450"/>
  </r>
  <r>
    <x v="13514"/>
    <x v="3"/>
    <n v="375"/>
  </r>
  <r>
    <x v="13515"/>
    <x v="3"/>
    <n v="525"/>
  </r>
  <r>
    <x v="13516"/>
    <x v="3"/>
    <n v="350"/>
  </r>
  <r>
    <x v="13517"/>
    <x v="3"/>
    <n v="625"/>
  </r>
  <r>
    <x v="13518"/>
    <x v="3"/>
    <n v="150"/>
  </r>
  <r>
    <x v="13519"/>
    <x v="3"/>
    <n v="150"/>
  </r>
  <r>
    <x v="13520"/>
    <x v="3"/>
    <n v="500"/>
  </r>
  <r>
    <x v="13521"/>
    <x v="3"/>
    <n v="350"/>
  </r>
  <r>
    <x v="13522"/>
    <x v="3"/>
    <n v="600"/>
  </r>
  <r>
    <x v="13523"/>
    <x v="3"/>
    <n v="150"/>
  </r>
  <r>
    <x v="13524"/>
    <x v="3"/>
    <n v="325"/>
  </r>
  <r>
    <x v="13525"/>
    <x v="3"/>
    <n v="175"/>
  </r>
  <r>
    <x v="13526"/>
    <x v="3"/>
    <n v="225"/>
  </r>
  <r>
    <x v="13527"/>
    <x v="3"/>
    <n v="150"/>
  </r>
  <r>
    <x v="13528"/>
    <x v="3"/>
    <n v="325"/>
  </r>
  <r>
    <x v="13529"/>
    <x v="3"/>
    <n v="1000"/>
  </r>
  <r>
    <x v="13530"/>
    <x v="3"/>
    <n v="475"/>
  </r>
  <r>
    <x v="13531"/>
    <x v="3"/>
    <n v="600"/>
  </r>
  <r>
    <x v="13532"/>
    <x v="3"/>
    <n v="700"/>
  </r>
  <r>
    <x v="13533"/>
    <x v="3"/>
    <n v="475"/>
  </r>
  <r>
    <x v="13534"/>
    <x v="3"/>
    <n v="250"/>
  </r>
  <r>
    <x v="13535"/>
    <x v="3"/>
    <n v="250"/>
  </r>
  <r>
    <x v="13536"/>
    <x v="3"/>
    <n v="150"/>
  </r>
  <r>
    <x v="13537"/>
    <x v="3"/>
    <n v="550"/>
  </r>
  <r>
    <x v="13538"/>
    <x v="3"/>
    <n v="850"/>
  </r>
  <r>
    <x v="13539"/>
    <x v="3"/>
    <n v="500"/>
  </r>
  <r>
    <x v="13540"/>
    <x v="3"/>
    <n v="250"/>
  </r>
  <r>
    <x v="13541"/>
    <x v="3"/>
    <n v="550"/>
  </r>
  <r>
    <x v="13542"/>
    <x v="3"/>
    <n v="1025"/>
  </r>
  <r>
    <x v="13543"/>
    <x v="3"/>
    <n v="850"/>
  </r>
  <r>
    <x v="13544"/>
    <x v="3"/>
    <n v="300"/>
  </r>
  <r>
    <x v="13545"/>
    <x v="3"/>
    <n v="700"/>
  </r>
  <r>
    <x v="13546"/>
    <x v="3"/>
    <n v="375"/>
  </r>
  <r>
    <x v="13547"/>
    <x v="3"/>
    <n v="800"/>
  </r>
  <r>
    <x v="13548"/>
    <x v="3"/>
    <n v="700"/>
  </r>
  <r>
    <x v="13549"/>
    <x v="3"/>
    <n v="675"/>
  </r>
  <r>
    <x v="13550"/>
    <x v="3"/>
    <n v="625"/>
  </r>
  <r>
    <x v="13551"/>
    <x v="3"/>
    <n v="250"/>
  </r>
  <r>
    <x v="13552"/>
    <x v="3"/>
    <n v="400"/>
  </r>
  <r>
    <x v="13553"/>
    <x v="3"/>
    <n v="650"/>
  </r>
  <r>
    <x v="13554"/>
    <x v="3"/>
    <n v="375"/>
  </r>
  <r>
    <x v="13555"/>
    <x v="3"/>
    <n v="625"/>
  </r>
  <r>
    <x v="13556"/>
    <x v="3"/>
    <n v="650"/>
  </r>
  <r>
    <x v="13557"/>
    <x v="3"/>
    <n v="425"/>
  </r>
  <r>
    <x v="13558"/>
    <x v="3"/>
    <n v="525"/>
  </r>
  <r>
    <x v="13559"/>
    <x v="3"/>
    <n v="675"/>
  </r>
  <r>
    <x v="13560"/>
    <x v="3"/>
    <n v="725"/>
  </r>
  <r>
    <x v="13561"/>
    <x v="3"/>
    <n v="250"/>
  </r>
  <r>
    <x v="13562"/>
    <x v="3"/>
    <n v="325"/>
  </r>
  <r>
    <x v="13563"/>
    <x v="3"/>
    <n v="400"/>
  </r>
  <r>
    <x v="13564"/>
    <x v="3"/>
    <n v="325"/>
  </r>
  <r>
    <x v="13565"/>
    <x v="3"/>
    <n v="250"/>
  </r>
  <r>
    <x v="13566"/>
    <x v="3"/>
    <n v="975"/>
  </r>
  <r>
    <x v="13567"/>
    <x v="3"/>
    <n v="525"/>
  </r>
  <r>
    <x v="13568"/>
    <x v="3"/>
    <n v="675"/>
  </r>
  <r>
    <x v="13569"/>
    <x v="3"/>
    <n v="375"/>
  </r>
  <r>
    <x v="13570"/>
    <x v="3"/>
    <n v="400"/>
  </r>
  <r>
    <x v="13571"/>
    <x v="3"/>
    <n v="1100"/>
  </r>
  <r>
    <x v="13572"/>
    <x v="3"/>
    <n v="625"/>
  </r>
  <r>
    <x v="13573"/>
    <x v="3"/>
    <n v="1100"/>
  </r>
  <r>
    <x v="13574"/>
    <x v="3"/>
    <n v="1125"/>
  </r>
  <r>
    <x v="13575"/>
    <x v="3"/>
    <n v="975"/>
  </r>
  <r>
    <x v="13576"/>
    <x v="3"/>
    <n v="875"/>
  </r>
  <r>
    <x v="13577"/>
    <x v="3"/>
    <n v="725"/>
  </r>
  <r>
    <x v="13578"/>
    <x v="3"/>
    <n v="550"/>
  </r>
  <r>
    <x v="13579"/>
    <x v="3"/>
    <n v="700"/>
  </r>
  <r>
    <x v="13580"/>
    <x v="3"/>
    <n v="325"/>
  </r>
  <r>
    <x v="13581"/>
    <x v="3"/>
    <n v="400"/>
  </r>
  <r>
    <x v="13582"/>
    <x v="3"/>
    <n v="900"/>
  </r>
  <r>
    <x v="13583"/>
    <x v="3"/>
    <n v="250"/>
  </r>
  <r>
    <x v="13584"/>
    <x v="3"/>
    <n v="1100"/>
  </r>
  <r>
    <x v="13585"/>
    <x v="3"/>
    <n v="850"/>
  </r>
  <r>
    <x v="13586"/>
    <x v="3"/>
    <n v="700"/>
  </r>
  <r>
    <x v="13587"/>
    <x v="3"/>
    <n v="850"/>
  </r>
  <r>
    <x v="13588"/>
    <x v="3"/>
    <n v="525"/>
  </r>
  <r>
    <x v="13589"/>
    <x v="3"/>
    <n v="525"/>
  </r>
  <r>
    <x v="13590"/>
    <x v="3"/>
    <n v="525"/>
  </r>
  <r>
    <x v="13591"/>
    <x v="3"/>
    <n v="400"/>
  </r>
  <r>
    <x v="13592"/>
    <x v="3"/>
    <n v="475"/>
  </r>
  <r>
    <x v="13593"/>
    <x v="3"/>
    <n v="450"/>
  </r>
  <r>
    <x v="13594"/>
    <x v="3"/>
    <n v="900"/>
  </r>
  <r>
    <x v="13595"/>
    <x v="3"/>
    <n v="750"/>
  </r>
  <r>
    <x v="13596"/>
    <x v="3"/>
    <n v="250"/>
  </r>
  <r>
    <x v="13597"/>
    <x v="3"/>
    <n v="750"/>
  </r>
  <r>
    <x v="13598"/>
    <x v="3"/>
    <n v="675"/>
  </r>
  <r>
    <x v="13599"/>
    <x v="3"/>
    <n v="750"/>
  </r>
  <r>
    <x v="13600"/>
    <x v="3"/>
    <n v="300"/>
  </r>
  <r>
    <x v="13601"/>
    <x v="3"/>
    <n v="875"/>
  </r>
  <r>
    <x v="13602"/>
    <x v="3"/>
    <n v="575"/>
  </r>
  <r>
    <x v="13603"/>
    <x v="3"/>
    <n v="1550"/>
  </r>
  <r>
    <x v="13604"/>
    <x v="3"/>
    <n v="1250"/>
  </r>
  <r>
    <x v="13605"/>
    <x v="3"/>
    <n v="375"/>
  </r>
  <r>
    <x v="13606"/>
    <x v="3"/>
    <n v="600"/>
  </r>
  <r>
    <x v="13607"/>
    <x v="3"/>
    <n v="300"/>
  </r>
  <r>
    <x v="13608"/>
    <x v="3"/>
    <n v="575"/>
  </r>
  <r>
    <x v="13609"/>
    <x v="3"/>
    <n v="550"/>
  </r>
  <r>
    <x v="13610"/>
    <x v="3"/>
    <n v="450"/>
  </r>
  <r>
    <x v="13611"/>
    <x v="3"/>
    <n v="375"/>
  </r>
  <r>
    <x v="13612"/>
    <x v="3"/>
    <n v="450"/>
  </r>
  <r>
    <x v="13613"/>
    <x v="3"/>
    <n v="150"/>
  </r>
  <r>
    <x v="13614"/>
    <x v="3"/>
    <n v="150"/>
  </r>
  <r>
    <x v="13615"/>
    <x v="3"/>
    <n v="150"/>
  </r>
  <r>
    <x v="13616"/>
    <x v="3"/>
    <n v="150"/>
  </r>
  <r>
    <x v="13617"/>
    <x v="3"/>
    <n v="225"/>
  </r>
  <r>
    <x v="13618"/>
    <x v="3"/>
    <n v="150"/>
  </r>
  <r>
    <x v="13619"/>
    <x v="3"/>
    <n v="250"/>
  </r>
  <r>
    <x v="13620"/>
    <x v="3"/>
    <n v="150"/>
  </r>
  <r>
    <x v="13621"/>
    <x v="3"/>
    <n v="150"/>
  </r>
  <r>
    <x v="13622"/>
    <x v="3"/>
    <n v="150"/>
  </r>
  <r>
    <x v="13623"/>
    <x v="3"/>
    <n v="325"/>
  </r>
  <r>
    <x v="13624"/>
    <x v="3"/>
    <n v="600"/>
  </r>
  <r>
    <x v="13625"/>
    <x v="3"/>
    <n v="525"/>
  </r>
  <r>
    <x v="13626"/>
    <x v="3"/>
    <n v="500"/>
  </r>
  <r>
    <x v="13627"/>
    <x v="3"/>
    <n v="275"/>
  </r>
  <r>
    <x v="13628"/>
    <x v="3"/>
    <n v="150"/>
  </r>
  <r>
    <x v="13629"/>
    <x v="3"/>
    <n v="300"/>
  </r>
  <r>
    <x v="13630"/>
    <x v="3"/>
    <n v="200"/>
  </r>
  <r>
    <x v="13631"/>
    <x v="3"/>
    <n v="150"/>
  </r>
  <r>
    <x v="13632"/>
    <x v="3"/>
    <n v="150"/>
  </r>
  <r>
    <x v="13633"/>
    <x v="3"/>
    <n v="150"/>
  </r>
  <r>
    <x v="13634"/>
    <x v="3"/>
    <n v="150"/>
  </r>
  <r>
    <x v="13635"/>
    <x v="3"/>
    <n v="150"/>
  </r>
  <r>
    <x v="13636"/>
    <x v="3"/>
    <n v="200"/>
  </r>
  <r>
    <x v="13637"/>
    <x v="3"/>
    <n v="150"/>
  </r>
  <r>
    <x v="13638"/>
    <x v="3"/>
    <n v="150"/>
  </r>
  <r>
    <x v="13639"/>
    <x v="3"/>
    <n v="200"/>
  </r>
  <r>
    <x v="13640"/>
    <x v="3"/>
    <n v="300"/>
  </r>
  <r>
    <x v="13641"/>
    <x v="3"/>
    <n v="1000"/>
  </r>
  <r>
    <x v="13642"/>
    <x v="3"/>
    <n v="200"/>
  </r>
  <r>
    <x v="13643"/>
    <x v="3"/>
    <n v="225"/>
  </r>
  <r>
    <x v="13644"/>
    <x v="3"/>
    <n v="250"/>
  </r>
  <r>
    <x v="13645"/>
    <x v="3"/>
    <n v="850"/>
  </r>
  <r>
    <x v="13646"/>
    <x v="3"/>
    <n v="475"/>
  </r>
  <r>
    <x v="13647"/>
    <x v="3"/>
    <n v="275"/>
  </r>
  <r>
    <x v="13648"/>
    <x v="3"/>
    <n v="275"/>
  </r>
  <r>
    <x v="13649"/>
    <x v="3"/>
    <n v="150"/>
  </r>
  <r>
    <x v="13650"/>
    <x v="3"/>
    <n v="250"/>
  </r>
  <r>
    <x v="13651"/>
    <x v="3"/>
    <n v="150"/>
  </r>
  <r>
    <x v="13652"/>
    <x v="3"/>
    <n v="150"/>
  </r>
  <r>
    <x v="13653"/>
    <x v="3"/>
    <n v="400"/>
  </r>
  <r>
    <x v="13654"/>
    <x v="3"/>
    <n v="475"/>
  </r>
  <r>
    <x v="13655"/>
    <x v="3"/>
    <n v="150"/>
  </r>
  <r>
    <x v="13656"/>
    <x v="3"/>
    <n v="150"/>
  </r>
  <r>
    <x v="13657"/>
    <x v="3"/>
    <n v="150"/>
  </r>
  <r>
    <x v="13658"/>
    <x v="3"/>
    <n v="750"/>
  </r>
  <r>
    <x v="13659"/>
    <x v="3"/>
    <n v="200"/>
  </r>
  <r>
    <x v="13660"/>
    <x v="3"/>
    <n v="200"/>
  </r>
  <r>
    <x v="13661"/>
    <x v="3"/>
    <n v="225"/>
  </r>
  <r>
    <x v="13662"/>
    <x v="3"/>
    <n v="150"/>
  </r>
  <r>
    <x v="13663"/>
    <x v="3"/>
    <n v="150"/>
  </r>
  <r>
    <x v="13664"/>
    <x v="3"/>
    <n v="150"/>
  </r>
  <r>
    <x v="13665"/>
    <x v="3"/>
    <n v="150"/>
  </r>
  <r>
    <x v="13666"/>
    <x v="3"/>
    <n v="225"/>
  </r>
  <r>
    <x v="13667"/>
    <x v="3"/>
    <n v="575"/>
  </r>
  <r>
    <x v="13668"/>
    <x v="3"/>
    <n v="575"/>
  </r>
  <r>
    <x v="13669"/>
    <x v="3"/>
    <n v="175"/>
  </r>
  <r>
    <x v="13670"/>
    <x v="3"/>
    <n v="150"/>
  </r>
  <r>
    <x v="13671"/>
    <x v="3"/>
    <n v="625"/>
  </r>
  <r>
    <x v="13672"/>
    <x v="3"/>
    <n v="625"/>
  </r>
  <r>
    <x v="13673"/>
    <x v="3"/>
    <n v="625"/>
  </r>
  <r>
    <x v="13674"/>
    <x v="3"/>
    <n v="850"/>
  </r>
  <r>
    <x v="13675"/>
    <x v="3"/>
    <n v="150"/>
  </r>
  <r>
    <x v="13676"/>
    <x v="3"/>
    <n v="600"/>
  </r>
  <r>
    <x v="13677"/>
    <x v="3"/>
    <n v="450"/>
  </r>
  <r>
    <x v="13678"/>
    <x v="3"/>
    <n v="425"/>
  </r>
  <r>
    <x v="13679"/>
    <x v="3"/>
    <n v="825"/>
  </r>
  <r>
    <x v="13680"/>
    <x v="3"/>
    <n v="400"/>
  </r>
  <r>
    <x v="13681"/>
    <x v="3"/>
    <n v="750"/>
  </r>
  <r>
    <x v="13682"/>
    <x v="3"/>
    <n v="275"/>
  </r>
  <r>
    <x v="13683"/>
    <x v="3"/>
    <n v="150"/>
  </r>
  <r>
    <x v="13684"/>
    <x v="3"/>
    <n v="150"/>
  </r>
  <r>
    <x v="13685"/>
    <x v="3"/>
    <n v="150"/>
  </r>
  <r>
    <x v="13686"/>
    <x v="3"/>
    <n v="150"/>
  </r>
  <r>
    <x v="13687"/>
    <x v="3"/>
    <n v="150"/>
  </r>
  <r>
    <x v="13688"/>
    <x v="3"/>
    <n v="150"/>
  </r>
  <r>
    <x v="13689"/>
    <x v="3"/>
    <n v="550"/>
  </r>
  <r>
    <x v="13690"/>
    <x v="3"/>
    <n v="350"/>
  </r>
  <r>
    <x v="13691"/>
    <x v="3"/>
    <n v="250"/>
  </r>
  <r>
    <x v="13692"/>
    <x v="3"/>
    <n v="300"/>
  </r>
  <r>
    <x v="13693"/>
    <x v="3"/>
    <n v="650"/>
  </r>
  <r>
    <x v="13694"/>
    <x v="3"/>
    <n v="325"/>
  </r>
  <r>
    <x v="13695"/>
    <x v="3"/>
    <n v="325"/>
  </r>
  <r>
    <x v="13696"/>
    <x v="3"/>
    <n v="850"/>
  </r>
  <r>
    <x v="13697"/>
    <x v="3"/>
    <n v="500"/>
  </r>
  <r>
    <x v="13698"/>
    <x v="3"/>
    <n v="325"/>
  </r>
  <r>
    <x v="13699"/>
    <x v="3"/>
    <n v="575"/>
  </r>
  <r>
    <x v="13700"/>
    <x v="3"/>
    <n v="700"/>
  </r>
  <r>
    <x v="13701"/>
    <x v="3"/>
    <n v="350"/>
  </r>
  <r>
    <x v="13702"/>
    <x v="3"/>
    <n v="900"/>
  </r>
  <r>
    <x v="13703"/>
    <x v="3"/>
    <n v="275"/>
  </r>
  <r>
    <x v="13704"/>
    <x v="3"/>
    <n v="200"/>
  </r>
  <r>
    <x v="13705"/>
    <x v="3"/>
    <n v="175"/>
  </r>
  <r>
    <x v="13706"/>
    <x v="3"/>
    <n v="375"/>
  </r>
  <r>
    <x v="13707"/>
    <x v="3"/>
    <n v="150"/>
  </r>
  <r>
    <x v="13708"/>
    <x v="3"/>
    <n v="300"/>
  </r>
  <r>
    <x v="13709"/>
    <x v="3"/>
    <n v="350"/>
  </r>
  <r>
    <x v="13710"/>
    <x v="3"/>
    <n v="350"/>
  </r>
  <r>
    <x v="13711"/>
    <x v="3"/>
    <n v="850"/>
  </r>
  <r>
    <x v="13712"/>
    <x v="3"/>
    <n v="525"/>
  </r>
  <r>
    <x v="13713"/>
    <x v="3"/>
    <n v="500"/>
  </r>
  <r>
    <x v="13714"/>
    <x v="3"/>
    <n v="500"/>
  </r>
  <r>
    <x v="13715"/>
    <x v="3"/>
    <n v="500"/>
  </r>
  <r>
    <x v="13716"/>
    <x v="3"/>
    <n v="425"/>
  </r>
  <r>
    <x v="13717"/>
    <x v="3"/>
    <n v="850"/>
  </r>
  <r>
    <x v="13718"/>
    <x v="3"/>
    <n v="1775"/>
  </r>
  <r>
    <x v="13719"/>
    <x v="3"/>
    <n v="475"/>
  </r>
  <r>
    <x v="13720"/>
    <x v="3"/>
    <n v="500"/>
  </r>
  <r>
    <x v="13721"/>
    <x v="3"/>
    <n v="550"/>
  </r>
  <r>
    <x v="13722"/>
    <x v="3"/>
    <n v="650"/>
  </r>
  <r>
    <x v="13723"/>
    <x v="3"/>
    <n v="250"/>
  </r>
  <r>
    <x v="13724"/>
    <x v="3"/>
    <n v="625"/>
  </r>
  <r>
    <x v="13725"/>
    <x v="3"/>
    <n v="400"/>
  </r>
  <r>
    <x v="13726"/>
    <x v="3"/>
    <n v="450"/>
  </r>
  <r>
    <x v="13727"/>
    <x v="3"/>
    <n v="900"/>
  </r>
  <r>
    <x v="13728"/>
    <x v="3"/>
    <n v="925"/>
  </r>
  <r>
    <x v="13729"/>
    <x v="3"/>
    <n v="375"/>
  </r>
  <r>
    <x v="13730"/>
    <x v="3"/>
    <n v="350"/>
  </r>
  <r>
    <x v="13731"/>
    <x v="3"/>
    <n v="750"/>
  </r>
  <r>
    <x v="13732"/>
    <x v="3"/>
    <n v="900"/>
  </r>
  <r>
    <x v="13733"/>
    <x v="3"/>
    <n v="1425"/>
  </r>
  <r>
    <x v="13734"/>
    <x v="3"/>
    <n v="250"/>
  </r>
  <r>
    <x v="13735"/>
    <x v="3"/>
    <n v="250"/>
  </r>
  <r>
    <x v="13736"/>
    <x v="3"/>
    <n v="1050"/>
  </r>
  <r>
    <x v="13737"/>
    <x v="3"/>
    <n v="250"/>
  </r>
  <r>
    <x v="13738"/>
    <x v="3"/>
    <n v="775"/>
  </r>
  <r>
    <x v="13739"/>
    <x v="3"/>
    <n v="925"/>
  </r>
  <r>
    <x v="13740"/>
    <x v="3"/>
    <n v="775"/>
  </r>
  <r>
    <x v="13741"/>
    <x v="3"/>
    <n v="775"/>
  </r>
  <r>
    <x v="13742"/>
    <x v="3"/>
    <n v="550"/>
  </r>
  <r>
    <x v="13743"/>
    <x v="3"/>
    <n v="1100"/>
  </r>
  <r>
    <x v="13744"/>
    <x v="3"/>
    <n v="425"/>
  </r>
  <r>
    <x v="13745"/>
    <x v="3"/>
    <n v="850"/>
  </r>
  <r>
    <x v="13746"/>
    <x v="3"/>
    <n v="875"/>
  </r>
  <r>
    <x v="13747"/>
    <x v="3"/>
    <n v="1375"/>
  </r>
  <r>
    <x v="13748"/>
    <x v="3"/>
    <n v="650"/>
  </r>
  <r>
    <x v="13749"/>
    <x v="3"/>
    <n v="600"/>
  </r>
  <r>
    <x v="13750"/>
    <x v="3"/>
    <n v="650"/>
  </r>
  <r>
    <x v="13751"/>
    <x v="3"/>
    <n v="750"/>
  </r>
  <r>
    <x v="13752"/>
    <x v="3"/>
    <n v="500"/>
  </r>
  <r>
    <x v="13753"/>
    <x v="3"/>
    <n v="800"/>
  </r>
  <r>
    <x v="13754"/>
    <x v="3"/>
    <n v="925"/>
  </r>
  <r>
    <x v="13755"/>
    <x v="3"/>
    <n v="875"/>
  </r>
  <r>
    <x v="13756"/>
    <x v="3"/>
    <n v="925"/>
  </r>
  <r>
    <x v="13757"/>
    <x v="3"/>
    <n v="675"/>
  </r>
  <r>
    <x v="13758"/>
    <x v="3"/>
    <n v="725"/>
  </r>
  <r>
    <x v="13759"/>
    <x v="3"/>
    <n v="975"/>
  </r>
  <r>
    <x v="13760"/>
    <x v="3"/>
    <n v="750"/>
  </r>
  <r>
    <x v="13761"/>
    <x v="3"/>
    <n v="925"/>
  </r>
  <r>
    <x v="13762"/>
    <x v="3"/>
    <n v="600"/>
  </r>
  <r>
    <x v="13763"/>
    <x v="3"/>
    <n v="1150"/>
  </r>
  <r>
    <x v="13764"/>
    <x v="3"/>
    <n v="800"/>
  </r>
  <r>
    <x v="13765"/>
    <x v="3"/>
    <n v="800"/>
  </r>
  <r>
    <x v="13766"/>
    <x v="3"/>
    <n v="250"/>
  </r>
  <r>
    <x v="13767"/>
    <x v="3"/>
    <n v="375"/>
  </r>
  <r>
    <x v="13768"/>
    <x v="3"/>
    <n v="925"/>
  </r>
  <r>
    <x v="13769"/>
    <x v="3"/>
    <n v="1000"/>
  </r>
  <r>
    <x v="13770"/>
    <x v="3"/>
    <n v="300"/>
  </r>
  <r>
    <x v="13771"/>
    <x v="3"/>
    <n v="325"/>
  </r>
  <r>
    <x v="13772"/>
    <x v="3"/>
    <n v="725"/>
  </r>
  <r>
    <x v="13773"/>
    <x v="3"/>
    <n v="375"/>
  </r>
  <r>
    <x v="13774"/>
    <x v="3"/>
    <n v="1075"/>
  </r>
  <r>
    <x v="13775"/>
    <x v="3"/>
    <n v="375"/>
  </r>
  <r>
    <x v="13776"/>
    <x v="3"/>
    <n v="825"/>
  </r>
  <r>
    <x v="13777"/>
    <x v="3"/>
    <n v="675"/>
  </r>
  <r>
    <x v="13778"/>
    <x v="3"/>
    <n v="675"/>
  </r>
  <r>
    <x v="13779"/>
    <x v="3"/>
    <n v="500"/>
  </r>
  <r>
    <x v="13780"/>
    <x v="3"/>
    <n v="250"/>
  </r>
  <r>
    <x v="13781"/>
    <x v="3"/>
    <n v="325"/>
  </r>
  <r>
    <x v="13782"/>
    <x v="3"/>
    <n v="450"/>
  </r>
  <r>
    <x v="13783"/>
    <x v="3"/>
    <n v="425"/>
  </r>
  <r>
    <x v="13784"/>
    <x v="3"/>
    <n v="925"/>
  </r>
  <r>
    <x v="13785"/>
    <x v="3"/>
    <n v="500"/>
  </r>
  <r>
    <x v="13786"/>
    <x v="3"/>
    <n v="375"/>
  </r>
  <r>
    <x v="13787"/>
    <x v="3"/>
    <n v="175"/>
  </r>
  <r>
    <x v="13788"/>
    <x v="3"/>
    <n v="150"/>
  </r>
  <r>
    <x v="13789"/>
    <x v="3"/>
    <n v="200"/>
  </r>
  <r>
    <x v="13790"/>
    <x v="3"/>
    <n v="300"/>
  </r>
  <r>
    <x v="13791"/>
    <x v="3"/>
    <n v="325"/>
  </r>
  <r>
    <x v="13792"/>
    <x v="3"/>
    <n v="250"/>
  </r>
  <r>
    <x v="13793"/>
    <x v="3"/>
    <n v="125"/>
  </r>
  <r>
    <x v="13794"/>
    <x v="3"/>
    <n v="0"/>
  </r>
  <r>
    <x v="13795"/>
    <x v="3"/>
    <n v="300"/>
  </r>
  <r>
    <x v="13796"/>
    <x v="3"/>
    <n v="475"/>
  </r>
  <r>
    <x v="13797"/>
    <x v="3"/>
    <n v="325"/>
  </r>
  <r>
    <x v="13798"/>
    <x v="3"/>
    <n v="425"/>
  </r>
  <r>
    <x v="13799"/>
    <x v="3"/>
    <n v="275"/>
  </r>
  <r>
    <x v="13800"/>
    <x v="3"/>
    <n v="350"/>
  </r>
  <r>
    <x v="13801"/>
    <x v="3"/>
    <n v="700"/>
  </r>
  <r>
    <x v="13802"/>
    <x v="3"/>
    <n v="350"/>
  </r>
  <r>
    <x v="13803"/>
    <x v="3"/>
    <n v="425"/>
  </r>
  <r>
    <x v="13804"/>
    <x v="3"/>
    <n v="275"/>
  </r>
  <r>
    <x v="13805"/>
    <x v="3"/>
    <n v="225"/>
  </r>
  <r>
    <x v="13806"/>
    <x v="3"/>
    <n v="275"/>
  </r>
  <r>
    <x v="13807"/>
    <x v="3"/>
    <n v="700"/>
  </r>
  <r>
    <x v="13808"/>
    <x v="3"/>
    <n v="275"/>
  </r>
  <r>
    <x v="13809"/>
    <x v="3"/>
    <n v="275"/>
  </r>
  <r>
    <x v="13810"/>
    <x v="3"/>
    <n v="275"/>
  </r>
  <r>
    <x v="13811"/>
    <x v="3"/>
    <n v="150"/>
  </r>
  <r>
    <x v="13812"/>
    <x v="3"/>
    <n v="575"/>
  </r>
  <r>
    <x v="13813"/>
    <x v="3"/>
    <n v="250"/>
  </r>
  <r>
    <x v="13814"/>
    <x v="3"/>
    <n v="375"/>
  </r>
  <r>
    <x v="13815"/>
    <x v="3"/>
    <n v="150"/>
  </r>
  <r>
    <x v="13816"/>
    <x v="3"/>
    <n v="775"/>
  </r>
  <r>
    <x v="13817"/>
    <x v="3"/>
    <n v="575"/>
  </r>
  <r>
    <x v="13818"/>
    <x v="3"/>
    <n v="350"/>
  </r>
  <r>
    <x v="13819"/>
    <x v="3"/>
    <n v="400"/>
  </r>
  <r>
    <x v="13820"/>
    <x v="3"/>
    <n v="150"/>
  </r>
  <r>
    <x v="13821"/>
    <x v="3"/>
    <n v="650"/>
  </r>
  <r>
    <x v="13822"/>
    <x v="3"/>
    <n v="450"/>
  </r>
  <r>
    <x v="13823"/>
    <x v="3"/>
    <n v="225"/>
  </r>
  <r>
    <x v="13824"/>
    <x v="3"/>
    <n v="250"/>
  </r>
  <r>
    <x v="13825"/>
    <x v="3"/>
    <n v="225"/>
  </r>
  <r>
    <x v="13826"/>
    <x v="3"/>
    <n v="250"/>
  </r>
  <r>
    <x v="13827"/>
    <x v="3"/>
    <n v="225"/>
  </r>
  <r>
    <x v="13828"/>
    <x v="3"/>
    <n v="250"/>
  </r>
  <r>
    <x v="13829"/>
    <x v="3"/>
    <n v="150"/>
  </r>
  <r>
    <x v="13830"/>
    <x v="3"/>
    <n v="150"/>
  </r>
  <r>
    <x v="13831"/>
    <x v="3"/>
    <n v="150"/>
  </r>
  <r>
    <x v="13832"/>
    <x v="3"/>
    <n v="150"/>
  </r>
  <r>
    <x v="13833"/>
    <x v="3"/>
    <n v="725"/>
  </r>
  <r>
    <x v="13834"/>
    <x v="3"/>
    <n v="600"/>
  </r>
  <r>
    <x v="13835"/>
    <x v="3"/>
    <n v="350"/>
  </r>
  <r>
    <x v="13836"/>
    <x v="3"/>
    <n v="325"/>
  </r>
  <r>
    <x v="13837"/>
    <x v="3"/>
    <n v="575"/>
  </r>
  <r>
    <x v="13838"/>
    <x v="3"/>
    <n v="550"/>
  </r>
  <r>
    <x v="13839"/>
    <x v="3"/>
    <n v="325"/>
  </r>
  <r>
    <x v="13840"/>
    <x v="3"/>
    <n v="425"/>
  </r>
  <r>
    <x v="13841"/>
    <x v="3"/>
    <n v="425"/>
  </r>
  <r>
    <x v="13842"/>
    <x v="3"/>
    <n v="150"/>
  </r>
  <r>
    <x v="13843"/>
    <x v="3"/>
    <n v="350"/>
  </r>
  <r>
    <x v="13844"/>
    <x v="3"/>
    <n v="425"/>
  </r>
  <r>
    <x v="13845"/>
    <x v="3"/>
    <n v="400"/>
  </r>
  <r>
    <x v="13846"/>
    <x v="3"/>
    <n v="225"/>
  </r>
  <r>
    <x v="13847"/>
    <x v="3"/>
    <n v="250"/>
  </r>
  <r>
    <x v="13848"/>
    <x v="3"/>
    <n v="200"/>
  </r>
  <r>
    <x v="13849"/>
    <x v="3"/>
    <n v="300"/>
  </r>
  <r>
    <x v="13850"/>
    <x v="3"/>
    <n v="150"/>
  </r>
  <r>
    <x v="13851"/>
    <x v="3"/>
    <n v="250"/>
  </r>
  <r>
    <x v="13852"/>
    <x v="3"/>
    <n v="500"/>
  </r>
  <r>
    <x v="13853"/>
    <x v="3"/>
    <n v="900"/>
  </r>
  <r>
    <x v="13854"/>
    <x v="3"/>
    <n v="150"/>
  </r>
  <r>
    <x v="13855"/>
    <x v="3"/>
    <n v="525"/>
  </r>
  <r>
    <x v="13856"/>
    <x v="3"/>
    <n v="275"/>
  </r>
  <r>
    <x v="13857"/>
    <x v="3"/>
    <n v="200"/>
  </r>
  <r>
    <x v="13858"/>
    <x v="3"/>
    <n v="200"/>
  </r>
  <r>
    <x v="13859"/>
    <x v="3"/>
    <n v="200"/>
  </r>
  <r>
    <x v="13860"/>
    <x v="3"/>
    <n v="150"/>
  </r>
  <r>
    <x v="13861"/>
    <x v="3"/>
    <n v="175"/>
  </r>
  <r>
    <x v="13862"/>
    <x v="3"/>
    <n v="150"/>
  </r>
  <r>
    <x v="13863"/>
    <x v="3"/>
    <n v="325"/>
  </r>
  <r>
    <x v="13864"/>
    <x v="3"/>
    <n v="550"/>
  </r>
  <r>
    <x v="13865"/>
    <x v="3"/>
    <n v="175"/>
  </r>
  <r>
    <x v="13866"/>
    <x v="3"/>
    <n v="150"/>
  </r>
  <r>
    <x v="13867"/>
    <x v="3"/>
    <n v="150"/>
  </r>
  <r>
    <x v="13868"/>
    <x v="3"/>
    <n v="475"/>
  </r>
  <r>
    <x v="13869"/>
    <x v="3"/>
    <n v="225"/>
  </r>
  <r>
    <x v="13870"/>
    <x v="3"/>
    <n v="175"/>
  </r>
  <r>
    <x v="13871"/>
    <x v="3"/>
    <n v="200"/>
  </r>
  <r>
    <x v="13872"/>
    <x v="3"/>
    <n v="725"/>
  </r>
  <r>
    <x v="13873"/>
    <x v="3"/>
    <n v="225"/>
  </r>
  <r>
    <x v="13874"/>
    <x v="3"/>
    <n v="500"/>
  </r>
  <r>
    <x v="13875"/>
    <x v="3"/>
    <n v="325"/>
  </r>
  <r>
    <x v="13876"/>
    <x v="3"/>
    <n v="150"/>
  </r>
  <r>
    <x v="13877"/>
    <x v="3"/>
    <n v="150"/>
  </r>
  <r>
    <x v="13878"/>
    <x v="3"/>
    <n v="175"/>
  </r>
  <r>
    <x v="13879"/>
    <x v="3"/>
    <n v="150"/>
  </r>
  <r>
    <x v="13880"/>
    <x v="3"/>
    <n v="150"/>
  </r>
  <r>
    <x v="13881"/>
    <x v="3"/>
    <n v="150"/>
  </r>
  <r>
    <x v="13882"/>
    <x v="3"/>
    <n v="250"/>
  </r>
  <r>
    <x v="13883"/>
    <x v="3"/>
    <n v="775"/>
  </r>
  <r>
    <x v="13884"/>
    <x v="3"/>
    <n v="800"/>
  </r>
  <r>
    <x v="13885"/>
    <x v="3"/>
    <n v="500"/>
  </r>
  <r>
    <x v="13886"/>
    <x v="3"/>
    <n v="425"/>
  </r>
  <r>
    <x v="13887"/>
    <x v="3"/>
    <n v="475"/>
  </r>
  <r>
    <x v="13888"/>
    <x v="3"/>
    <n v="525"/>
  </r>
  <r>
    <x v="13889"/>
    <x v="3"/>
    <n v="950"/>
  </r>
  <r>
    <x v="13890"/>
    <x v="3"/>
    <n v="775"/>
  </r>
  <r>
    <x v="13891"/>
    <x v="3"/>
    <n v="600"/>
  </r>
  <r>
    <x v="13892"/>
    <x v="3"/>
    <n v="400"/>
  </r>
  <r>
    <x v="13893"/>
    <x v="3"/>
    <n v="525"/>
  </r>
  <r>
    <x v="13894"/>
    <x v="3"/>
    <n v="550"/>
  </r>
  <r>
    <x v="13895"/>
    <x v="3"/>
    <n v="250"/>
  </r>
  <r>
    <x v="13896"/>
    <x v="3"/>
    <n v="725"/>
  </r>
  <r>
    <x v="13897"/>
    <x v="3"/>
    <n v="650"/>
  </r>
  <r>
    <x v="13898"/>
    <x v="3"/>
    <n v="350"/>
  </r>
  <r>
    <x v="13899"/>
    <x v="3"/>
    <n v="975"/>
  </r>
  <r>
    <x v="13900"/>
    <x v="3"/>
    <n v="550"/>
  </r>
  <r>
    <x v="13901"/>
    <x v="3"/>
    <n v="850"/>
  </r>
  <r>
    <x v="13902"/>
    <x v="3"/>
    <n v="600"/>
  </r>
  <r>
    <x v="13903"/>
    <x v="3"/>
    <n v="400"/>
  </r>
  <r>
    <x v="13904"/>
    <x v="3"/>
    <n v="800"/>
  </r>
  <r>
    <x v="13905"/>
    <x v="3"/>
    <n v="750"/>
  </r>
  <r>
    <x v="13906"/>
    <x v="3"/>
    <n v="550"/>
  </r>
  <r>
    <x v="13907"/>
    <x v="3"/>
    <n v="725"/>
  </r>
  <r>
    <x v="13908"/>
    <x v="3"/>
    <n v="675"/>
  </r>
  <r>
    <x v="13909"/>
    <x v="3"/>
    <n v="1000"/>
  </r>
  <r>
    <x v="13910"/>
    <x v="3"/>
    <n v="700"/>
  </r>
  <r>
    <x v="13911"/>
    <x v="3"/>
    <n v="750"/>
  </r>
  <r>
    <x v="13912"/>
    <x v="3"/>
    <n v="1125"/>
  </r>
  <r>
    <x v="13913"/>
    <x v="3"/>
    <n v="1225"/>
  </r>
  <r>
    <x v="13914"/>
    <x v="3"/>
    <n v="1025"/>
  </r>
  <r>
    <x v="13915"/>
    <x v="3"/>
    <n v="1225"/>
  </r>
  <r>
    <x v="13916"/>
    <x v="3"/>
    <n v="1075"/>
  </r>
  <r>
    <x v="13917"/>
    <x v="3"/>
    <n v="1250"/>
  </r>
  <r>
    <x v="13918"/>
    <x v="3"/>
    <n v="625"/>
  </r>
  <r>
    <x v="13919"/>
    <x v="3"/>
    <n v="750"/>
  </r>
  <r>
    <x v="13920"/>
    <x v="3"/>
    <n v="1300"/>
  </r>
  <r>
    <x v="13921"/>
    <x v="3"/>
    <n v="625"/>
  </r>
  <r>
    <x v="13922"/>
    <x v="3"/>
    <n v="575"/>
  </r>
  <r>
    <x v="13923"/>
    <x v="3"/>
    <n v="650"/>
  </r>
  <r>
    <x v="13924"/>
    <x v="3"/>
    <n v="875"/>
  </r>
  <r>
    <x v="13925"/>
    <x v="3"/>
    <n v="550"/>
  </r>
  <r>
    <x v="13926"/>
    <x v="3"/>
    <n v="575"/>
  </r>
  <r>
    <x v="13927"/>
    <x v="3"/>
    <n v="350"/>
  </r>
  <r>
    <x v="13928"/>
    <x v="3"/>
    <n v="475"/>
  </r>
  <r>
    <x v="13929"/>
    <x v="3"/>
    <n v="600"/>
  </r>
  <r>
    <x v="13930"/>
    <x v="3"/>
    <n v="725"/>
  </r>
  <r>
    <x v="13931"/>
    <x v="3"/>
    <n v="500"/>
  </r>
  <r>
    <x v="13932"/>
    <x v="3"/>
    <n v="650"/>
  </r>
  <r>
    <x v="13933"/>
    <x v="3"/>
    <n v="475"/>
  </r>
  <r>
    <x v="13934"/>
    <x v="3"/>
    <n v="550"/>
  </r>
  <r>
    <x v="13935"/>
    <x v="3"/>
    <n v="600"/>
  </r>
  <r>
    <x v="13936"/>
    <x v="3"/>
    <n v="500"/>
  </r>
  <r>
    <x v="13937"/>
    <x v="3"/>
    <n v="525"/>
  </r>
  <r>
    <x v="13938"/>
    <x v="3"/>
    <n v="525"/>
  </r>
  <r>
    <x v="13939"/>
    <x v="3"/>
    <n v="975"/>
  </r>
  <r>
    <x v="13940"/>
    <x v="3"/>
    <n v="500"/>
  </r>
  <r>
    <x v="13941"/>
    <x v="3"/>
    <n v="525"/>
  </r>
  <r>
    <x v="13942"/>
    <x v="3"/>
    <n v="1300"/>
  </r>
  <r>
    <x v="13943"/>
    <x v="3"/>
    <n v="250"/>
  </r>
  <r>
    <x v="13944"/>
    <x v="3"/>
    <n v="375"/>
  </r>
  <r>
    <x v="13945"/>
    <x v="3"/>
    <n v="475"/>
  </r>
  <r>
    <x v="13946"/>
    <x v="3"/>
    <n v="450"/>
  </r>
  <r>
    <x v="13947"/>
    <x v="3"/>
    <n v="150"/>
  </r>
  <r>
    <x v="13948"/>
    <x v="3"/>
    <n v="150"/>
  </r>
  <r>
    <x v="13949"/>
    <x v="3"/>
    <n v="150"/>
  </r>
  <r>
    <x v="13950"/>
    <x v="3"/>
    <n v="150"/>
  </r>
  <r>
    <x v="13951"/>
    <x v="3"/>
    <n v="425"/>
  </r>
  <r>
    <x v="13952"/>
    <x v="3"/>
    <n v="250"/>
  </r>
  <r>
    <x v="13953"/>
    <x v="3"/>
    <n v="325"/>
  </r>
  <r>
    <x v="13954"/>
    <x v="3"/>
    <n v="275"/>
  </r>
  <r>
    <x v="13955"/>
    <x v="3"/>
    <n v="625"/>
  </r>
  <r>
    <x v="13956"/>
    <x v="3"/>
    <n v="350"/>
  </r>
  <r>
    <x v="13957"/>
    <x v="3"/>
    <n v="500"/>
  </r>
  <r>
    <x v="13958"/>
    <x v="3"/>
    <n v="225"/>
  </r>
  <r>
    <x v="13959"/>
    <x v="3"/>
    <n v="425"/>
  </r>
  <r>
    <x v="13960"/>
    <x v="3"/>
    <n v="325"/>
  </r>
  <r>
    <x v="13961"/>
    <x v="3"/>
    <n v="375"/>
  </r>
  <r>
    <x v="13962"/>
    <x v="3"/>
    <n v="275"/>
  </r>
  <r>
    <x v="13963"/>
    <x v="3"/>
    <n v="250"/>
  </r>
  <r>
    <x v="13964"/>
    <x v="3"/>
    <n v="150"/>
  </r>
  <r>
    <x v="13965"/>
    <x v="3"/>
    <n v="725"/>
  </r>
  <r>
    <x v="13966"/>
    <x v="3"/>
    <n v="600"/>
  </r>
  <r>
    <x v="13967"/>
    <x v="3"/>
    <n v="325"/>
  </r>
  <r>
    <x v="13968"/>
    <x v="3"/>
    <n v="500"/>
  </r>
  <r>
    <x v="13969"/>
    <x v="3"/>
    <n v="200"/>
  </r>
  <r>
    <x v="13970"/>
    <x v="3"/>
    <n v="450"/>
  </r>
  <r>
    <x v="13971"/>
    <x v="3"/>
    <n v="500"/>
  </r>
  <r>
    <x v="13972"/>
    <x v="3"/>
    <n v="375"/>
  </r>
  <r>
    <x v="13973"/>
    <x v="3"/>
    <n v="375"/>
  </r>
  <r>
    <x v="13974"/>
    <x v="3"/>
    <n v="400"/>
  </r>
  <r>
    <x v="13975"/>
    <x v="3"/>
    <n v="425"/>
  </r>
  <r>
    <x v="13976"/>
    <x v="3"/>
    <n v="875"/>
  </r>
  <r>
    <x v="13977"/>
    <x v="3"/>
    <n v="450"/>
  </r>
  <r>
    <x v="13978"/>
    <x v="3"/>
    <n v="150"/>
  </r>
  <r>
    <x v="13979"/>
    <x v="3"/>
    <n v="450"/>
  </r>
  <r>
    <x v="13980"/>
    <x v="3"/>
    <n v="600"/>
  </r>
  <r>
    <x v="13981"/>
    <x v="3"/>
    <n v="550"/>
  </r>
  <r>
    <x v="13982"/>
    <x v="3"/>
    <n v="350"/>
  </r>
  <r>
    <x v="13983"/>
    <x v="3"/>
    <n v="275"/>
  </r>
  <r>
    <x v="13984"/>
    <x v="3"/>
    <n v="275"/>
  </r>
  <r>
    <x v="13985"/>
    <x v="3"/>
    <n v="725"/>
  </r>
  <r>
    <x v="13986"/>
    <x v="3"/>
    <n v="400"/>
  </r>
  <r>
    <x v="13987"/>
    <x v="3"/>
    <n v="475"/>
  </r>
  <r>
    <x v="13988"/>
    <x v="3"/>
    <n v="500"/>
  </r>
  <r>
    <x v="13989"/>
    <x v="3"/>
    <n v="625"/>
  </r>
  <r>
    <x v="13990"/>
    <x v="3"/>
    <n v="550"/>
  </r>
  <r>
    <x v="13991"/>
    <x v="3"/>
    <n v="550"/>
  </r>
  <r>
    <x v="13992"/>
    <x v="3"/>
    <n v="975"/>
  </r>
  <r>
    <x v="13993"/>
    <x v="3"/>
    <n v="600"/>
  </r>
  <r>
    <x v="13994"/>
    <x v="3"/>
    <n v="375"/>
  </r>
  <r>
    <x v="13995"/>
    <x v="3"/>
    <n v="900"/>
  </r>
  <r>
    <x v="13996"/>
    <x v="3"/>
    <n v="325"/>
  </r>
  <r>
    <x v="13997"/>
    <x v="3"/>
    <n v="825"/>
  </r>
  <r>
    <x v="13998"/>
    <x v="3"/>
    <n v="575"/>
  </r>
  <r>
    <x v="13999"/>
    <x v="3"/>
    <n v="250"/>
  </r>
  <r>
    <x v="14000"/>
    <x v="3"/>
    <n v="550"/>
  </r>
  <r>
    <x v="14001"/>
    <x v="3"/>
    <n v="250"/>
  </r>
  <r>
    <x v="14002"/>
    <x v="3"/>
    <n v="250"/>
  </r>
  <r>
    <x v="14003"/>
    <x v="3"/>
    <n v="575"/>
  </r>
  <r>
    <x v="14004"/>
    <x v="3"/>
    <n v="650"/>
  </r>
  <r>
    <x v="14005"/>
    <x v="3"/>
    <n v="275"/>
  </r>
  <r>
    <x v="14006"/>
    <x v="3"/>
    <n v="500"/>
  </r>
  <r>
    <x v="14007"/>
    <x v="3"/>
    <n v="775"/>
  </r>
  <r>
    <x v="14008"/>
    <x v="3"/>
    <n v="350"/>
  </r>
  <r>
    <x v="14009"/>
    <x v="3"/>
    <n v="475"/>
  </r>
  <r>
    <x v="14010"/>
    <x v="3"/>
    <n v="625"/>
  </r>
  <r>
    <x v="14011"/>
    <x v="3"/>
    <n v="750"/>
  </r>
  <r>
    <x v="14012"/>
    <x v="3"/>
    <n v="650"/>
  </r>
  <r>
    <x v="14013"/>
    <x v="3"/>
    <n v="775"/>
  </r>
  <r>
    <x v="14014"/>
    <x v="3"/>
    <n v="850"/>
  </r>
  <r>
    <x v="14015"/>
    <x v="3"/>
    <n v="925"/>
  </r>
  <r>
    <x v="14016"/>
    <x v="3"/>
    <n v="375"/>
  </r>
  <r>
    <x v="14017"/>
    <x v="3"/>
    <n v="500"/>
  </r>
  <r>
    <x v="14018"/>
    <x v="3"/>
    <n v="825"/>
  </r>
  <r>
    <x v="14019"/>
    <x v="3"/>
    <n v="825"/>
  </r>
  <r>
    <x v="14020"/>
    <x v="3"/>
    <n v="825"/>
  </r>
  <r>
    <x v="14021"/>
    <x v="3"/>
    <n v="1025"/>
  </r>
  <r>
    <x v="14022"/>
    <x v="3"/>
    <n v="625"/>
  </r>
  <r>
    <x v="14023"/>
    <x v="3"/>
    <n v="825"/>
  </r>
  <r>
    <x v="14024"/>
    <x v="3"/>
    <n v="725"/>
  </r>
  <r>
    <x v="14025"/>
    <x v="3"/>
    <n v="1050"/>
  </r>
  <r>
    <x v="14026"/>
    <x v="3"/>
    <n v="375"/>
  </r>
  <r>
    <x v="14027"/>
    <x v="3"/>
    <n v="525"/>
  </r>
  <r>
    <x v="14028"/>
    <x v="3"/>
    <n v="250"/>
  </r>
  <r>
    <x v="14029"/>
    <x v="3"/>
    <n v="800"/>
  </r>
  <r>
    <x v="14030"/>
    <x v="3"/>
    <n v="325"/>
  </r>
  <r>
    <x v="14031"/>
    <x v="3"/>
    <n v="550"/>
  </r>
  <r>
    <x v="14032"/>
    <x v="3"/>
    <n v="700"/>
  </r>
  <r>
    <x v="14033"/>
    <x v="3"/>
    <n v="750"/>
  </r>
  <r>
    <x v="14034"/>
    <x v="3"/>
    <n v="950"/>
  </r>
  <r>
    <x v="14035"/>
    <x v="3"/>
    <n v="700"/>
  </r>
  <r>
    <x v="14036"/>
    <x v="3"/>
    <n v="750"/>
  </r>
  <r>
    <x v="14037"/>
    <x v="3"/>
    <n v="400"/>
  </r>
  <r>
    <x v="14038"/>
    <x v="3"/>
    <n v="250"/>
  </r>
  <r>
    <x v="14039"/>
    <x v="3"/>
    <n v="975"/>
  </r>
  <r>
    <x v="14040"/>
    <x v="3"/>
    <n v="950"/>
  </r>
  <r>
    <x v="14041"/>
    <x v="3"/>
    <n v="500"/>
  </r>
  <r>
    <x v="14042"/>
    <x v="3"/>
    <n v="500"/>
  </r>
  <r>
    <x v="14043"/>
    <x v="3"/>
    <n v="450"/>
  </r>
  <r>
    <x v="14044"/>
    <x v="3"/>
    <n v="1550"/>
  </r>
  <r>
    <x v="14045"/>
    <x v="3"/>
    <n v="1500"/>
  </r>
  <r>
    <x v="14046"/>
    <x v="3"/>
    <n v="150"/>
  </r>
  <r>
    <x v="14047"/>
    <x v="3"/>
    <n v="800"/>
  </r>
  <r>
    <x v="14048"/>
    <x v="3"/>
    <n v="275"/>
  </r>
  <r>
    <x v="14049"/>
    <x v="3"/>
    <n v="150"/>
  </r>
  <r>
    <x v="14050"/>
    <x v="3"/>
    <n v="375"/>
  </r>
  <r>
    <x v="14051"/>
    <x v="3"/>
    <n v="450"/>
  </r>
  <r>
    <x v="14052"/>
    <x v="3"/>
    <n v="150"/>
  </r>
  <r>
    <x v="14053"/>
    <x v="3"/>
    <n v="150"/>
  </r>
  <r>
    <x v="14054"/>
    <x v="3"/>
    <n v="150"/>
  </r>
  <r>
    <x v="14055"/>
    <x v="3"/>
    <n v="300"/>
  </r>
  <r>
    <x v="14056"/>
    <x v="3"/>
    <n v="475"/>
  </r>
  <r>
    <x v="14057"/>
    <x v="3"/>
    <n v="425"/>
  </r>
  <r>
    <x v="14058"/>
    <x v="3"/>
    <n v="350"/>
  </r>
  <r>
    <x v="14059"/>
    <x v="3"/>
    <n v="550"/>
  </r>
  <r>
    <x v="14060"/>
    <x v="3"/>
    <n v="150"/>
  </r>
  <r>
    <x v="14061"/>
    <x v="3"/>
    <n v="300"/>
  </r>
  <r>
    <x v="14062"/>
    <x v="3"/>
    <n v="150"/>
  </r>
  <r>
    <x v="14063"/>
    <x v="3"/>
    <n v="450"/>
  </r>
  <r>
    <x v="14064"/>
    <x v="3"/>
    <n v="375"/>
  </r>
  <r>
    <x v="14065"/>
    <x v="3"/>
    <n v="600"/>
  </r>
  <r>
    <x v="14066"/>
    <x v="3"/>
    <n v="525"/>
  </r>
  <r>
    <x v="14067"/>
    <x v="3"/>
    <n v="425"/>
  </r>
  <r>
    <x v="14068"/>
    <x v="3"/>
    <n v="725"/>
  </r>
  <r>
    <x v="14069"/>
    <x v="3"/>
    <n v="375"/>
  </r>
  <r>
    <x v="14070"/>
    <x v="3"/>
    <n v="575"/>
  </r>
  <r>
    <x v="14071"/>
    <x v="3"/>
    <n v="175"/>
  </r>
  <r>
    <x v="14072"/>
    <x v="3"/>
    <n v="175"/>
  </r>
  <r>
    <x v="14073"/>
    <x v="3"/>
    <n v="150"/>
  </r>
  <r>
    <x v="14074"/>
    <x v="3"/>
    <n v="150"/>
  </r>
  <r>
    <x v="14075"/>
    <x v="3"/>
    <n v="150"/>
  </r>
  <r>
    <x v="14076"/>
    <x v="3"/>
    <n v="150"/>
  </r>
  <r>
    <x v="14077"/>
    <x v="3"/>
    <n v="375"/>
  </r>
  <r>
    <x v="14078"/>
    <x v="3"/>
    <n v="150"/>
  </r>
  <r>
    <x v="14079"/>
    <x v="3"/>
    <n v="150"/>
  </r>
  <r>
    <x v="14080"/>
    <x v="3"/>
    <n v="700"/>
  </r>
  <r>
    <x v="14081"/>
    <x v="3"/>
    <n v="150"/>
  </r>
  <r>
    <x v="14082"/>
    <x v="3"/>
    <n v="475"/>
  </r>
  <r>
    <x v="14083"/>
    <x v="3"/>
    <n v="700"/>
  </r>
  <r>
    <x v="14084"/>
    <x v="3"/>
    <n v="950"/>
  </r>
  <r>
    <x v="14085"/>
    <x v="3"/>
    <n v="450"/>
  </r>
  <r>
    <x v="14086"/>
    <x v="3"/>
    <n v="525"/>
  </r>
  <r>
    <x v="14087"/>
    <x v="3"/>
    <n v="375"/>
  </r>
  <r>
    <x v="14088"/>
    <x v="3"/>
    <n v="275"/>
  </r>
  <r>
    <x v="14089"/>
    <x v="3"/>
    <n v="150"/>
  </r>
  <r>
    <x v="14090"/>
    <x v="3"/>
    <n v="175"/>
  </r>
  <r>
    <x v="14091"/>
    <x v="3"/>
    <n v="150"/>
  </r>
  <r>
    <x v="14092"/>
    <x v="3"/>
    <n v="150"/>
  </r>
  <r>
    <x v="14093"/>
    <x v="3"/>
    <n v="150"/>
  </r>
  <r>
    <x v="14094"/>
    <x v="3"/>
    <n v="200"/>
  </r>
  <r>
    <x v="14095"/>
    <x v="3"/>
    <n v="625"/>
  </r>
  <r>
    <x v="14096"/>
    <x v="3"/>
    <n v="200"/>
  </r>
  <r>
    <x v="14097"/>
    <x v="3"/>
    <n v="475"/>
  </r>
  <r>
    <x v="14098"/>
    <x v="3"/>
    <n v="425"/>
  </r>
  <r>
    <x v="14099"/>
    <x v="3"/>
    <n v="475"/>
  </r>
  <r>
    <x v="14100"/>
    <x v="3"/>
    <n v="425"/>
  </r>
  <r>
    <x v="14101"/>
    <x v="3"/>
    <n v="700"/>
  </r>
  <r>
    <x v="14102"/>
    <x v="3"/>
    <n v="325"/>
  </r>
  <r>
    <x v="14103"/>
    <x v="3"/>
    <n v="300"/>
  </r>
  <r>
    <x v="14104"/>
    <x v="3"/>
    <n v="150"/>
  </r>
  <r>
    <x v="14105"/>
    <x v="3"/>
    <n v="150"/>
  </r>
  <r>
    <x v="14106"/>
    <x v="3"/>
    <n v="200"/>
  </r>
  <r>
    <x v="14107"/>
    <x v="3"/>
    <n v="850"/>
  </r>
  <r>
    <x v="14108"/>
    <x v="3"/>
    <n v="750"/>
  </r>
  <r>
    <x v="14109"/>
    <x v="3"/>
    <n v="250"/>
  </r>
  <r>
    <x v="14110"/>
    <x v="3"/>
    <n v="150"/>
  </r>
  <r>
    <x v="14111"/>
    <x v="3"/>
    <n v="600"/>
  </r>
  <r>
    <x v="14112"/>
    <x v="3"/>
    <n v="700"/>
  </r>
  <r>
    <x v="14113"/>
    <x v="3"/>
    <n v="625"/>
  </r>
  <r>
    <x v="14114"/>
    <x v="3"/>
    <n v="150"/>
  </r>
  <r>
    <x v="14115"/>
    <x v="3"/>
    <n v="225"/>
  </r>
  <r>
    <x v="14116"/>
    <x v="3"/>
    <n v="225"/>
  </r>
  <r>
    <x v="14117"/>
    <x v="3"/>
    <n v="300"/>
  </r>
  <r>
    <x v="14118"/>
    <x v="3"/>
    <n v="375"/>
  </r>
  <r>
    <x v="14119"/>
    <x v="3"/>
    <n v="825"/>
  </r>
  <r>
    <x v="14120"/>
    <x v="3"/>
    <n v="800"/>
  </r>
  <r>
    <x v="14121"/>
    <x v="3"/>
    <n v="525"/>
  </r>
  <r>
    <x v="14122"/>
    <x v="3"/>
    <n v="800"/>
  </r>
  <r>
    <x v="14123"/>
    <x v="3"/>
    <n v="1150"/>
  </r>
  <r>
    <x v="14124"/>
    <x v="3"/>
    <n v="375"/>
  </r>
  <r>
    <x v="14125"/>
    <x v="3"/>
    <n v="475"/>
  </r>
  <r>
    <x v="14126"/>
    <x v="3"/>
    <n v="725"/>
  </r>
  <r>
    <x v="14127"/>
    <x v="3"/>
    <n v="550"/>
  </r>
  <r>
    <x v="14128"/>
    <x v="3"/>
    <n v="550"/>
  </r>
  <r>
    <x v="14129"/>
    <x v="3"/>
    <n v="675"/>
  </r>
  <r>
    <x v="14130"/>
    <x v="3"/>
    <n v="500"/>
  </r>
  <r>
    <x v="14131"/>
    <x v="3"/>
    <n v="625"/>
  </r>
  <r>
    <x v="14132"/>
    <x v="3"/>
    <n v="550"/>
  </r>
  <r>
    <x v="14133"/>
    <x v="3"/>
    <n v="525"/>
  </r>
  <r>
    <x v="14134"/>
    <x v="3"/>
    <n v="900"/>
  </r>
  <r>
    <x v="14135"/>
    <x v="3"/>
    <n v="675"/>
  </r>
  <r>
    <x v="14136"/>
    <x v="3"/>
    <n v="375"/>
  </r>
  <r>
    <x v="14137"/>
    <x v="3"/>
    <n v="675"/>
  </r>
  <r>
    <x v="14138"/>
    <x v="3"/>
    <n v="650"/>
  </r>
  <r>
    <x v="14139"/>
    <x v="3"/>
    <n v="500"/>
  </r>
  <r>
    <x v="14140"/>
    <x v="3"/>
    <n v="1100"/>
  </r>
  <r>
    <x v="14141"/>
    <x v="3"/>
    <n v="425"/>
  </r>
  <r>
    <x v="14142"/>
    <x v="3"/>
    <n v="550"/>
  </r>
  <r>
    <x v="14143"/>
    <x v="3"/>
    <n v="250"/>
  </r>
  <r>
    <x v="14144"/>
    <x v="3"/>
    <n v="450"/>
  </r>
  <r>
    <x v="14145"/>
    <x v="3"/>
    <n v="450"/>
  </r>
  <r>
    <x v="14146"/>
    <x v="3"/>
    <n v="300"/>
  </r>
  <r>
    <x v="14147"/>
    <x v="3"/>
    <n v="1025"/>
  </r>
  <r>
    <x v="14148"/>
    <x v="3"/>
    <n v="475"/>
  </r>
  <r>
    <x v="14149"/>
    <x v="3"/>
    <n v="275"/>
  </r>
  <r>
    <x v="14150"/>
    <x v="3"/>
    <n v="350"/>
  </r>
  <r>
    <x v="14151"/>
    <x v="3"/>
    <n v="725"/>
  </r>
  <r>
    <x v="14152"/>
    <x v="3"/>
    <n v="575"/>
  </r>
  <r>
    <x v="14153"/>
    <x v="3"/>
    <n v="550"/>
  </r>
  <r>
    <x v="14154"/>
    <x v="3"/>
    <n v="375"/>
  </r>
  <r>
    <x v="14155"/>
    <x v="3"/>
    <n v="475"/>
  </r>
  <r>
    <x v="14156"/>
    <x v="3"/>
    <n v="575"/>
  </r>
  <r>
    <x v="14157"/>
    <x v="3"/>
    <n v="325"/>
  </r>
  <r>
    <x v="14158"/>
    <x v="3"/>
    <n v="450"/>
  </r>
  <r>
    <x v="14159"/>
    <x v="3"/>
    <n v="200"/>
  </r>
  <r>
    <x v="14160"/>
    <x v="3"/>
    <n v="150"/>
  </r>
  <r>
    <x v="14161"/>
    <x v="3"/>
    <n v="625"/>
  </r>
  <r>
    <x v="14162"/>
    <x v="3"/>
    <n v="275"/>
  </r>
  <r>
    <x v="14163"/>
    <x v="3"/>
    <n v="400"/>
  </r>
  <r>
    <x v="14164"/>
    <x v="3"/>
    <n v="800"/>
  </r>
  <r>
    <x v="14165"/>
    <x v="3"/>
    <n v="800"/>
  </r>
  <r>
    <x v="14166"/>
    <x v="3"/>
    <n v="775"/>
  </r>
  <r>
    <x v="14167"/>
    <x v="3"/>
    <n v="700"/>
  </r>
  <r>
    <x v="14168"/>
    <x v="3"/>
    <n v="300"/>
  </r>
  <r>
    <x v="14169"/>
    <x v="3"/>
    <n v="500"/>
  </r>
  <r>
    <x v="14170"/>
    <x v="3"/>
    <n v="800"/>
  </r>
  <r>
    <x v="14171"/>
    <x v="3"/>
    <n v="625"/>
  </r>
  <r>
    <x v="14172"/>
    <x v="3"/>
    <n v="550"/>
  </r>
  <r>
    <x v="14173"/>
    <x v="3"/>
    <n v="825"/>
  </r>
  <r>
    <x v="14174"/>
    <x v="3"/>
    <n v="600"/>
  </r>
  <r>
    <x v="14175"/>
    <x v="3"/>
    <n v="475"/>
  </r>
  <r>
    <x v="14176"/>
    <x v="3"/>
    <n v="575"/>
  </r>
  <r>
    <x v="14177"/>
    <x v="3"/>
    <n v="300"/>
  </r>
  <r>
    <x v="14178"/>
    <x v="3"/>
    <n v="375"/>
  </r>
  <r>
    <x v="14179"/>
    <x v="3"/>
    <n v="675"/>
  </r>
  <r>
    <x v="14180"/>
    <x v="3"/>
    <n v="1000"/>
  </r>
  <r>
    <x v="14181"/>
    <x v="3"/>
    <n v="900"/>
  </r>
  <r>
    <x v="14182"/>
    <x v="3"/>
    <n v="900"/>
  </r>
  <r>
    <x v="14183"/>
    <x v="3"/>
    <n v="475"/>
  </r>
  <r>
    <x v="14184"/>
    <x v="3"/>
    <n v="850"/>
  </r>
  <r>
    <x v="14185"/>
    <x v="3"/>
    <n v="825"/>
  </r>
  <r>
    <x v="14186"/>
    <x v="3"/>
    <n v="825"/>
  </r>
  <r>
    <x v="14187"/>
    <x v="3"/>
    <n v="575"/>
  </r>
  <r>
    <x v="14188"/>
    <x v="3"/>
    <n v="775"/>
  </r>
  <r>
    <x v="14189"/>
    <x v="3"/>
    <n v="900"/>
  </r>
  <r>
    <x v="14190"/>
    <x v="3"/>
    <n v="650"/>
  </r>
  <r>
    <x v="14191"/>
    <x v="3"/>
    <n v="375"/>
  </r>
  <r>
    <x v="14192"/>
    <x v="3"/>
    <n v="675"/>
  </r>
  <r>
    <x v="14193"/>
    <x v="3"/>
    <n v="750"/>
  </r>
  <r>
    <x v="14194"/>
    <x v="3"/>
    <n v="850"/>
  </r>
  <r>
    <x v="14195"/>
    <x v="3"/>
    <n v="900"/>
  </r>
  <r>
    <x v="14196"/>
    <x v="3"/>
    <n v="750"/>
  </r>
  <r>
    <x v="14197"/>
    <x v="3"/>
    <n v="700"/>
  </r>
  <r>
    <x v="14198"/>
    <x v="3"/>
    <n v="800"/>
  </r>
  <r>
    <x v="14199"/>
    <x v="3"/>
    <n v="975"/>
  </r>
  <r>
    <x v="14200"/>
    <x v="3"/>
    <n v="250"/>
  </r>
  <r>
    <x v="14201"/>
    <x v="3"/>
    <n v="1575"/>
  </r>
  <r>
    <x v="14202"/>
    <x v="3"/>
    <n v="475"/>
  </r>
  <r>
    <x v="14203"/>
    <x v="3"/>
    <n v="525"/>
  </r>
  <r>
    <x v="14204"/>
    <x v="3"/>
    <n v="950"/>
  </r>
  <r>
    <x v="14205"/>
    <x v="3"/>
    <n v="350"/>
  </r>
  <r>
    <x v="14206"/>
    <x v="3"/>
    <n v="725"/>
  </r>
  <r>
    <x v="14207"/>
    <x v="3"/>
    <n v="275"/>
  </r>
  <r>
    <x v="14208"/>
    <x v="3"/>
    <n v="950"/>
  </r>
  <r>
    <x v="14209"/>
    <x v="3"/>
    <n v="375"/>
  </r>
  <r>
    <x v="14210"/>
    <x v="3"/>
    <n v="550"/>
  </r>
  <r>
    <x v="14211"/>
    <x v="3"/>
    <n v="1000"/>
  </r>
  <r>
    <x v="14212"/>
    <x v="3"/>
    <n v="1125"/>
  </r>
  <r>
    <x v="14213"/>
    <x v="3"/>
    <n v="350"/>
  </r>
  <r>
    <x v="14214"/>
    <x v="3"/>
    <n v="650"/>
  </r>
  <r>
    <x v="14215"/>
    <x v="3"/>
    <n v="250"/>
  </r>
  <r>
    <x v="14216"/>
    <x v="3"/>
    <n v="400"/>
  </r>
  <r>
    <x v="14217"/>
    <x v="3"/>
    <n v="550"/>
  </r>
  <r>
    <x v="14218"/>
    <x v="3"/>
    <n v="500"/>
  </r>
  <r>
    <x v="14219"/>
    <x v="3"/>
    <n v="700"/>
  </r>
  <r>
    <x v="14220"/>
    <x v="3"/>
    <n v="575"/>
  </r>
  <r>
    <x v="14221"/>
    <x v="3"/>
    <n v="250"/>
  </r>
  <r>
    <x v="14222"/>
    <x v="3"/>
    <n v="225"/>
  </r>
  <r>
    <x v="14223"/>
    <x v="3"/>
    <n v="250"/>
  </r>
  <r>
    <x v="14224"/>
    <x v="3"/>
    <n v="275"/>
  </r>
  <r>
    <x v="14225"/>
    <x v="3"/>
    <n v="275"/>
  </r>
  <r>
    <x v="14226"/>
    <x v="3"/>
    <n v="850"/>
  </r>
  <r>
    <x v="14227"/>
    <x v="3"/>
    <n v="950"/>
  </r>
  <r>
    <x v="14228"/>
    <x v="3"/>
    <n v="750"/>
  </r>
  <r>
    <x v="14229"/>
    <x v="3"/>
    <n v="275"/>
  </r>
  <r>
    <x v="14230"/>
    <x v="3"/>
    <n v="175"/>
  </r>
  <r>
    <x v="14231"/>
    <x v="3"/>
    <n v="150"/>
  </r>
  <r>
    <x v="14232"/>
    <x v="3"/>
    <n v="425"/>
  </r>
  <r>
    <x v="14233"/>
    <x v="3"/>
    <n v="475"/>
  </r>
  <r>
    <x v="14234"/>
    <x v="3"/>
    <n v="675"/>
  </r>
  <r>
    <x v="14235"/>
    <x v="3"/>
    <n v="175"/>
  </r>
  <r>
    <x v="14236"/>
    <x v="3"/>
    <n v="175"/>
  </r>
  <r>
    <x v="14237"/>
    <x v="3"/>
    <n v="400"/>
  </r>
  <r>
    <x v="14238"/>
    <x v="3"/>
    <n v="400"/>
  </r>
  <r>
    <x v="14239"/>
    <x v="3"/>
    <n v="350"/>
  </r>
  <r>
    <x v="14240"/>
    <x v="3"/>
    <n v="600"/>
  </r>
  <r>
    <x v="14241"/>
    <x v="3"/>
    <n v="350"/>
  </r>
  <r>
    <x v="14242"/>
    <x v="3"/>
    <n v="500"/>
  </r>
  <r>
    <x v="14243"/>
    <x v="3"/>
    <n v="250"/>
  </r>
  <r>
    <x v="14244"/>
    <x v="3"/>
    <n v="275"/>
  </r>
  <r>
    <x v="14245"/>
    <x v="3"/>
    <n v="250"/>
  </r>
  <r>
    <x v="14246"/>
    <x v="3"/>
    <n v="200"/>
  </r>
  <r>
    <x v="14247"/>
    <x v="3"/>
    <n v="550"/>
  </r>
  <r>
    <x v="14248"/>
    <x v="3"/>
    <n v="300"/>
  </r>
  <r>
    <x v="14249"/>
    <x v="3"/>
    <n v="150"/>
  </r>
  <r>
    <x v="14250"/>
    <x v="3"/>
    <n v="225"/>
  </r>
  <r>
    <x v="14251"/>
    <x v="3"/>
    <n v="200"/>
  </r>
  <r>
    <x v="14252"/>
    <x v="3"/>
    <n v="150"/>
  </r>
  <r>
    <x v="14253"/>
    <x v="3"/>
    <n v="275"/>
  </r>
  <r>
    <x v="14254"/>
    <x v="3"/>
    <n v="375"/>
  </r>
  <r>
    <x v="14255"/>
    <x v="3"/>
    <n v="150"/>
  </r>
  <r>
    <x v="14256"/>
    <x v="3"/>
    <n v="150"/>
  </r>
  <r>
    <x v="14257"/>
    <x v="3"/>
    <n v="725"/>
  </r>
  <r>
    <x v="14258"/>
    <x v="3"/>
    <n v="150"/>
  </r>
  <r>
    <x v="14259"/>
    <x v="3"/>
    <n v="375"/>
  </r>
  <r>
    <x v="14260"/>
    <x v="3"/>
    <n v="625"/>
  </r>
  <r>
    <x v="14261"/>
    <x v="3"/>
    <n v="175"/>
  </r>
  <r>
    <x v="14262"/>
    <x v="3"/>
    <n v="150"/>
  </r>
  <r>
    <x v="14263"/>
    <x v="3"/>
    <n v="150"/>
  </r>
  <r>
    <x v="14264"/>
    <x v="3"/>
    <n v="150"/>
  </r>
  <r>
    <x v="14265"/>
    <x v="3"/>
    <n v="150"/>
  </r>
  <r>
    <x v="14266"/>
    <x v="3"/>
    <n v="725"/>
  </r>
  <r>
    <x v="14267"/>
    <x v="3"/>
    <n v="250"/>
  </r>
  <r>
    <x v="14268"/>
    <x v="3"/>
    <n v="550"/>
  </r>
  <r>
    <x v="14269"/>
    <x v="3"/>
    <n v="225"/>
  </r>
  <r>
    <x v="14270"/>
    <x v="3"/>
    <n v="475"/>
  </r>
  <r>
    <x v="14271"/>
    <x v="3"/>
    <n v="600"/>
  </r>
  <r>
    <x v="14272"/>
    <x v="3"/>
    <n v="375"/>
  </r>
  <r>
    <x v="14273"/>
    <x v="3"/>
    <n v="150"/>
  </r>
  <r>
    <x v="14274"/>
    <x v="3"/>
    <n v="700"/>
  </r>
  <r>
    <x v="14275"/>
    <x v="3"/>
    <n v="525"/>
  </r>
  <r>
    <x v="14276"/>
    <x v="3"/>
    <n v="150"/>
  </r>
  <r>
    <x v="14277"/>
    <x v="3"/>
    <n v="425"/>
  </r>
  <r>
    <x v="14278"/>
    <x v="3"/>
    <n v="800"/>
  </r>
  <r>
    <x v="14279"/>
    <x v="3"/>
    <n v="300"/>
  </r>
  <r>
    <x v="14280"/>
    <x v="3"/>
    <n v="350"/>
  </r>
  <r>
    <x v="14281"/>
    <x v="3"/>
    <n v="475"/>
  </r>
  <r>
    <x v="14282"/>
    <x v="3"/>
    <n v="700"/>
  </r>
  <r>
    <x v="14283"/>
    <x v="3"/>
    <n v="600"/>
  </r>
  <r>
    <x v="14284"/>
    <x v="3"/>
    <n v="500"/>
  </r>
  <r>
    <x v="14285"/>
    <x v="3"/>
    <n v="450"/>
  </r>
  <r>
    <x v="14286"/>
    <x v="3"/>
    <n v="550"/>
  </r>
  <r>
    <x v="14287"/>
    <x v="3"/>
    <n v="250"/>
  </r>
  <r>
    <x v="14288"/>
    <x v="3"/>
    <n v="575"/>
  </r>
  <r>
    <x v="14289"/>
    <x v="3"/>
    <n v="350"/>
  </r>
  <r>
    <x v="14290"/>
    <x v="3"/>
    <n v="375"/>
  </r>
  <r>
    <x v="14291"/>
    <x v="3"/>
    <n v="650"/>
  </r>
  <r>
    <x v="14292"/>
    <x v="3"/>
    <n v="675"/>
  </r>
  <r>
    <x v="14293"/>
    <x v="3"/>
    <n v="575"/>
  </r>
  <r>
    <x v="14294"/>
    <x v="3"/>
    <n v="750"/>
  </r>
  <r>
    <x v="14295"/>
    <x v="3"/>
    <n v="550"/>
  </r>
  <r>
    <x v="14296"/>
    <x v="3"/>
    <n v="375"/>
  </r>
  <r>
    <x v="14297"/>
    <x v="3"/>
    <n v="475"/>
  </r>
  <r>
    <x v="14298"/>
    <x v="3"/>
    <n v="600"/>
  </r>
  <r>
    <x v="14299"/>
    <x v="3"/>
    <n v="975"/>
  </r>
  <r>
    <x v="14300"/>
    <x v="3"/>
    <n v="1000"/>
  </r>
  <r>
    <x v="14301"/>
    <x v="3"/>
    <n v="250"/>
  </r>
  <r>
    <x v="14302"/>
    <x v="3"/>
    <n v="425"/>
  </r>
  <r>
    <x v="14303"/>
    <x v="3"/>
    <n v="175"/>
  </r>
  <r>
    <x v="14304"/>
    <x v="3"/>
    <n v="800"/>
  </r>
  <r>
    <x v="14305"/>
    <x v="3"/>
    <n v="650"/>
  </r>
  <r>
    <x v="14306"/>
    <x v="3"/>
    <n v="900"/>
  </r>
  <r>
    <x v="14307"/>
    <x v="3"/>
    <n v="725"/>
  </r>
  <r>
    <x v="14308"/>
    <x v="3"/>
    <n v="450"/>
  </r>
  <r>
    <x v="14309"/>
    <x v="3"/>
    <n v="650"/>
  </r>
  <r>
    <x v="14310"/>
    <x v="3"/>
    <n v="700"/>
  </r>
  <r>
    <x v="14311"/>
    <x v="3"/>
    <n v="1175"/>
  </r>
  <r>
    <x v="14312"/>
    <x v="3"/>
    <n v="1150"/>
  </r>
  <r>
    <x v="14313"/>
    <x v="3"/>
    <n v="800"/>
  </r>
  <r>
    <x v="14314"/>
    <x v="3"/>
    <n v="575"/>
  </r>
  <r>
    <x v="14315"/>
    <x v="3"/>
    <n v="500"/>
  </r>
  <r>
    <x v="14316"/>
    <x v="3"/>
    <n v="550"/>
  </r>
  <r>
    <x v="14317"/>
    <x v="3"/>
    <n v="850"/>
  </r>
  <r>
    <x v="14318"/>
    <x v="3"/>
    <n v="700"/>
  </r>
  <r>
    <x v="14319"/>
    <x v="3"/>
    <n v="450"/>
  </r>
  <r>
    <x v="14320"/>
    <x v="3"/>
    <n v="750"/>
  </r>
  <r>
    <x v="14321"/>
    <x v="3"/>
    <n v="825"/>
  </r>
  <r>
    <x v="14322"/>
    <x v="3"/>
    <n v="775"/>
  </r>
  <r>
    <x v="14323"/>
    <x v="3"/>
    <n v="425"/>
  </r>
  <r>
    <x v="14324"/>
    <x v="3"/>
    <n v="800"/>
  </r>
  <r>
    <x v="14325"/>
    <x v="3"/>
    <n v="900"/>
  </r>
  <r>
    <x v="14326"/>
    <x v="3"/>
    <n v="550"/>
  </r>
  <r>
    <x v="14327"/>
    <x v="3"/>
    <n v="975"/>
  </r>
  <r>
    <x v="14328"/>
    <x v="3"/>
    <n v="400"/>
  </r>
  <r>
    <x v="14329"/>
    <x v="3"/>
    <n v="1100"/>
  </r>
  <r>
    <x v="14330"/>
    <x v="3"/>
    <n v="725"/>
  </r>
  <r>
    <x v="14331"/>
    <x v="3"/>
    <n v="1000"/>
  </r>
  <r>
    <x v="14332"/>
    <x v="3"/>
    <n v="1150"/>
  </r>
  <r>
    <x v="14333"/>
    <x v="3"/>
    <n v="900"/>
  </r>
  <r>
    <x v="14334"/>
    <x v="3"/>
    <n v="1050"/>
  </r>
  <r>
    <x v="14335"/>
    <x v="3"/>
    <n v="250"/>
  </r>
  <r>
    <x v="14336"/>
    <x v="3"/>
    <n v="650"/>
  </r>
  <r>
    <x v="14337"/>
    <x v="3"/>
    <n v="825"/>
  </r>
  <r>
    <x v="14338"/>
    <x v="3"/>
    <n v="625"/>
  </r>
  <r>
    <x v="14339"/>
    <x v="3"/>
    <n v="475"/>
  </r>
  <r>
    <x v="14340"/>
    <x v="3"/>
    <n v="550"/>
  </r>
  <r>
    <x v="14341"/>
    <x v="3"/>
    <n v="275"/>
  </r>
  <r>
    <x v="14342"/>
    <x v="3"/>
    <n v="225"/>
  </r>
  <r>
    <x v="14343"/>
    <x v="3"/>
    <n v="150"/>
  </r>
  <r>
    <x v="14344"/>
    <x v="3"/>
    <n v="275"/>
  </r>
  <r>
    <x v="14345"/>
    <x v="3"/>
    <n v="250"/>
  </r>
  <r>
    <x v="14346"/>
    <x v="3"/>
    <n v="275"/>
  </r>
  <r>
    <x v="14347"/>
    <x v="3"/>
    <n v="700"/>
  </r>
  <r>
    <x v="14348"/>
    <x v="3"/>
    <n v="150"/>
  </r>
  <r>
    <x v="14349"/>
    <x v="3"/>
    <n v="150"/>
  </r>
  <r>
    <x v="14350"/>
    <x v="3"/>
    <n v="150"/>
  </r>
  <r>
    <x v="14351"/>
    <x v="3"/>
    <n v="150"/>
  </r>
  <r>
    <x v="14352"/>
    <x v="3"/>
    <n v="150"/>
  </r>
  <r>
    <x v="14353"/>
    <x v="3"/>
    <n v="275"/>
  </r>
  <r>
    <x v="14354"/>
    <x v="3"/>
    <n v="150"/>
  </r>
  <r>
    <x v="14355"/>
    <x v="3"/>
    <n v="150"/>
  </r>
  <r>
    <x v="14356"/>
    <x v="3"/>
    <n v="425"/>
  </r>
  <r>
    <x v="14357"/>
    <x v="3"/>
    <n v="525"/>
  </r>
  <r>
    <x v="14358"/>
    <x v="3"/>
    <n v="625"/>
  </r>
  <r>
    <x v="14359"/>
    <x v="3"/>
    <n v="450"/>
  </r>
  <r>
    <x v="14360"/>
    <x v="3"/>
    <n v="325"/>
  </r>
  <r>
    <x v="14361"/>
    <x v="3"/>
    <n v="375"/>
  </r>
  <r>
    <x v="14362"/>
    <x v="3"/>
    <n v="150"/>
  </r>
  <r>
    <x v="14363"/>
    <x v="3"/>
    <n v="150"/>
  </r>
  <r>
    <x v="14364"/>
    <x v="3"/>
    <n v="250"/>
  </r>
  <r>
    <x v="14365"/>
    <x v="3"/>
    <n v="325"/>
  </r>
  <r>
    <x v="14366"/>
    <x v="3"/>
    <n v="175"/>
  </r>
  <r>
    <x v="14367"/>
    <x v="3"/>
    <n v="775"/>
  </r>
  <r>
    <x v="14368"/>
    <x v="3"/>
    <n v="150"/>
  </r>
  <r>
    <x v="14369"/>
    <x v="3"/>
    <n v="475"/>
  </r>
  <r>
    <x v="14370"/>
    <x v="3"/>
    <n v="700"/>
  </r>
  <r>
    <x v="14371"/>
    <x v="3"/>
    <n v="225"/>
  </r>
  <r>
    <x v="14372"/>
    <x v="3"/>
    <n v="200"/>
  </r>
  <r>
    <x v="14373"/>
    <x v="3"/>
    <n v="250"/>
  </r>
  <r>
    <x v="14374"/>
    <x v="3"/>
    <n v="250"/>
  </r>
  <r>
    <x v="14375"/>
    <x v="3"/>
    <n v="200"/>
  </r>
  <r>
    <x v="14376"/>
    <x v="3"/>
    <n v="475"/>
  </r>
  <r>
    <x v="14377"/>
    <x v="3"/>
    <n v="250"/>
  </r>
  <r>
    <x v="14378"/>
    <x v="3"/>
    <n v="150"/>
  </r>
  <r>
    <x v="14379"/>
    <x v="3"/>
    <n v="200"/>
  </r>
  <r>
    <x v="14380"/>
    <x v="3"/>
    <n v="250"/>
  </r>
  <r>
    <x v="14381"/>
    <x v="3"/>
    <n v="250"/>
  </r>
  <r>
    <x v="14382"/>
    <x v="3"/>
    <n v="150"/>
  </r>
  <r>
    <x v="14383"/>
    <x v="3"/>
    <n v="225"/>
  </r>
  <r>
    <x v="14384"/>
    <x v="3"/>
    <n v="175"/>
  </r>
  <r>
    <x v="14385"/>
    <x v="3"/>
    <n v="450"/>
  </r>
  <r>
    <x v="14386"/>
    <x v="3"/>
    <n v="150"/>
  </r>
  <r>
    <x v="14387"/>
    <x v="3"/>
    <n v="150"/>
  </r>
  <r>
    <x v="14388"/>
    <x v="3"/>
    <n v="150"/>
  </r>
  <r>
    <x v="14389"/>
    <x v="3"/>
    <n v="150"/>
  </r>
  <r>
    <x v="14390"/>
    <x v="3"/>
    <n v="150"/>
  </r>
  <r>
    <x v="14391"/>
    <x v="3"/>
    <n v="150"/>
  </r>
  <r>
    <x v="14392"/>
    <x v="3"/>
    <n v="150"/>
  </r>
  <r>
    <x v="14393"/>
    <x v="3"/>
    <n v="225"/>
  </r>
  <r>
    <x v="14394"/>
    <x v="3"/>
    <n v="250"/>
  </r>
  <r>
    <x v="14395"/>
    <x v="3"/>
    <n v="350"/>
  </r>
  <r>
    <x v="14396"/>
    <x v="3"/>
    <n v="275"/>
  </r>
  <r>
    <x v="14397"/>
    <x v="3"/>
    <n v="475"/>
  </r>
  <r>
    <x v="14398"/>
    <x v="3"/>
    <n v="275"/>
  </r>
  <r>
    <x v="14399"/>
    <x v="3"/>
    <n v="325"/>
  </r>
  <r>
    <x v="14400"/>
    <x v="3"/>
    <n v="325"/>
  </r>
  <r>
    <x v="14401"/>
    <x v="3"/>
    <n v="375"/>
  </r>
  <r>
    <x v="14402"/>
    <x v="3"/>
    <n v="500"/>
  </r>
  <r>
    <x v="14403"/>
    <x v="3"/>
    <n v="825"/>
  </r>
  <r>
    <x v="14404"/>
    <x v="3"/>
    <n v="350"/>
  </r>
  <r>
    <x v="14405"/>
    <x v="3"/>
    <n v="150"/>
  </r>
  <r>
    <x v="14406"/>
    <x v="3"/>
    <n v="150"/>
  </r>
  <r>
    <x v="14407"/>
    <x v="3"/>
    <n v="275"/>
  </r>
  <r>
    <x v="14408"/>
    <x v="3"/>
    <n v="150"/>
  </r>
  <r>
    <x v="14409"/>
    <x v="3"/>
    <n v="325"/>
  </r>
  <r>
    <x v="14410"/>
    <x v="3"/>
    <n v="150"/>
  </r>
  <r>
    <x v="14411"/>
    <x v="3"/>
    <n v="150"/>
  </r>
  <r>
    <x v="14412"/>
    <x v="3"/>
    <n v="200"/>
  </r>
  <r>
    <x v="14413"/>
    <x v="3"/>
    <n v="150"/>
  </r>
  <r>
    <x v="14414"/>
    <x v="3"/>
    <n v="300"/>
  </r>
  <r>
    <x v="14415"/>
    <x v="3"/>
    <n v="350"/>
  </r>
  <r>
    <x v="14416"/>
    <x v="3"/>
    <n v="475"/>
  </r>
  <r>
    <x v="14417"/>
    <x v="3"/>
    <n v="150"/>
  </r>
  <r>
    <x v="14418"/>
    <x v="3"/>
    <n v="475"/>
  </r>
  <r>
    <x v="14419"/>
    <x v="3"/>
    <n v="175"/>
  </r>
  <r>
    <x v="14420"/>
    <x v="3"/>
    <n v="150"/>
  </r>
  <r>
    <x v="14421"/>
    <x v="3"/>
    <n v="150"/>
  </r>
  <r>
    <x v="14422"/>
    <x v="3"/>
    <n v="600"/>
  </r>
  <r>
    <x v="14423"/>
    <x v="3"/>
    <n v="275"/>
  </r>
  <r>
    <x v="14424"/>
    <x v="3"/>
    <n v="150"/>
  </r>
  <r>
    <x v="14425"/>
    <x v="3"/>
    <n v="425"/>
  </r>
  <r>
    <x v="14426"/>
    <x v="3"/>
    <n v="250"/>
  </r>
  <r>
    <x v="14427"/>
    <x v="3"/>
    <n v="375"/>
  </r>
  <r>
    <x v="14428"/>
    <x v="3"/>
    <n v="275"/>
  </r>
  <r>
    <x v="14429"/>
    <x v="3"/>
    <n v="275"/>
  </r>
  <r>
    <x v="14430"/>
    <x v="3"/>
    <n v="300"/>
  </r>
  <r>
    <x v="14431"/>
    <x v="3"/>
    <n v="950"/>
  </r>
  <r>
    <x v="14432"/>
    <x v="3"/>
    <n v="450"/>
  </r>
  <r>
    <x v="14433"/>
    <x v="3"/>
    <n v="275"/>
  </r>
  <r>
    <x v="14434"/>
    <x v="3"/>
    <n v="325"/>
  </r>
  <r>
    <x v="14435"/>
    <x v="3"/>
    <n v="275"/>
  </r>
  <r>
    <x v="14436"/>
    <x v="3"/>
    <n v="150"/>
  </r>
  <r>
    <x v="14437"/>
    <x v="3"/>
    <n v="300"/>
  </r>
  <r>
    <x v="14438"/>
    <x v="3"/>
    <n v="150"/>
  </r>
  <r>
    <x v="14439"/>
    <x v="3"/>
    <n v="150"/>
  </r>
  <r>
    <x v="14440"/>
    <x v="3"/>
    <n v="300"/>
  </r>
  <r>
    <x v="14441"/>
    <x v="3"/>
    <n v="550"/>
  </r>
  <r>
    <x v="14442"/>
    <x v="3"/>
    <n v="150"/>
  </r>
  <r>
    <x v="14443"/>
    <x v="3"/>
    <n v="150"/>
  </r>
  <r>
    <x v="14444"/>
    <x v="3"/>
    <n v="300"/>
  </r>
  <r>
    <x v="14445"/>
    <x v="3"/>
    <n v="275"/>
  </r>
  <r>
    <x v="14446"/>
    <x v="3"/>
    <n v="275"/>
  </r>
  <r>
    <x v="14447"/>
    <x v="3"/>
    <n v="700"/>
  </r>
  <r>
    <x v="14448"/>
    <x v="3"/>
    <n v="800"/>
  </r>
  <r>
    <x v="14449"/>
    <x v="3"/>
    <n v="500"/>
  </r>
  <r>
    <x v="14450"/>
    <x v="3"/>
    <n v="325"/>
  </r>
  <r>
    <x v="14451"/>
    <x v="3"/>
    <n v="675"/>
  </r>
  <r>
    <x v="14452"/>
    <x v="3"/>
    <n v="875"/>
  </r>
  <r>
    <x v="14453"/>
    <x v="3"/>
    <n v="250"/>
  </r>
  <r>
    <x v="14454"/>
    <x v="3"/>
    <n v="475"/>
  </r>
  <r>
    <x v="14455"/>
    <x v="3"/>
    <n v="300"/>
  </r>
  <r>
    <x v="14456"/>
    <x v="3"/>
    <n v="725"/>
  </r>
  <r>
    <x v="14457"/>
    <x v="3"/>
    <n v="875"/>
  </r>
  <r>
    <x v="14458"/>
    <x v="3"/>
    <n v="775"/>
  </r>
  <r>
    <x v="14459"/>
    <x v="3"/>
    <n v="725"/>
  </r>
  <r>
    <x v="14460"/>
    <x v="3"/>
    <n v="250"/>
  </r>
  <r>
    <x v="14461"/>
    <x v="3"/>
    <n v="550"/>
  </r>
  <r>
    <x v="14462"/>
    <x v="3"/>
    <n v="1525"/>
  </r>
  <r>
    <x v="14463"/>
    <x v="3"/>
    <n v="675"/>
  </r>
  <r>
    <x v="14464"/>
    <x v="3"/>
    <n v="800"/>
  </r>
  <r>
    <x v="14465"/>
    <x v="3"/>
    <n v="1000"/>
  </r>
  <r>
    <x v="14466"/>
    <x v="3"/>
    <n v="750"/>
  </r>
  <r>
    <x v="14467"/>
    <x v="3"/>
    <n v="425"/>
  </r>
  <r>
    <x v="14468"/>
    <x v="3"/>
    <n v="525"/>
  </r>
  <r>
    <x v="14469"/>
    <x v="3"/>
    <n v="250"/>
  </r>
  <r>
    <x v="14470"/>
    <x v="3"/>
    <n v="625"/>
  </r>
  <r>
    <x v="14471"/>
    <x v="3"/>
    <n v="475"/>
  </r>
  <r>
    <x v="14472"/>
    <x v="3"/>
    <n v="375"/>
  </r>
  <r>
    <x v="14473"/>
    <x v="3"/>
    <n v="850"/>
  </r>
  <r>
    <x v="14474"/>
    <x v="3"/>
    <n v="800"/>
  </r>
  <r>
    <x v="14475"/>
    <x v="3"/>
    <n v="850"/>
  </r>
  <r>
    <x v="14476"/>
    <x v="3"/>
    <n v="575"/>
  </r>
  <r>
    <x v="14477"/>
    <x v="3"/>
    <n v="725"/>
  </r>
  <r>
    <x v="14478"/>
    <x v="3"/>
    <n v="400"/>
  </r>
  <r>
    <x v="14479"/>
    <x v="3"/>
    <n v="250"/>
  </r>
  <r>
    <x v="14480"/>
    <x v="3"/>
    <n v="875"/>
  </r>
  <r>
    <x v="14481"/>
    <x v="3"/>
    <n v="550"/>
  </r>
  <r>
    <x v="14482"/>
    <x v="3"/>
    <n v="325"/>
  </r>
  <r>
    <x v="14483"/>
    <x v="3"/>
    <n v="850"/>
  </r>
  <r>
    <x v="14484"/>
    <x v="3"/>
    <n v="550"/>
  </r>
  <r>
    <x v="14485"/>
    <x v="3"/>
    <n v="250"/>
  </r>
  <r>
    <x v="14486"/>
    <x v="3"/>
    <n v="250"/>
  </r>
  <r>
    <x v="14487"/>
    <x v="3"/>
    <n v="775"/>
  </r>
  <r>
    <x v="14488"/>
    <x v="3"/>
    <n v="800"/>
  </r>
  <r>
    <x v="14489"/>
    <x v="3"/>
    <n v="850"/>
  </r>
  <r>
    <x v="14490"/>
    <x v="3"/>
    <n v="850"/>
  </r>
  <r>
    <x v="14491"/>
    <x v="3"/>
    <n v="925"/>
  </r>
  <r>
    <x v="14492"/>
    <x v="3"/>
    <n v="825"/>
  </r>
  <r>
    <x v="14493"/>
    <x v="3"/>
    <n v="750"/>
  </r>
  <r>
    <x v="14494"/>
    <x v="3"/>
    <n v="725"/>
  </r>
  <r>
    <x v="14495"/>
    <x v="3"/>
    <n v="1775"/>
  </r>
  <r>
    <x v="14496"/>
    <x v="3"/>
    <n v="400"/>
  </r>
  <r>
    <x v="14497"/>
    <x v="3"/>
    <n v="700"/>
  </r>
  <r>
    <x v="14498"/>
    <x v="3"/>
    <n v="450"/>
  </r>
  <r>
    <x v="14499"/>
    <x v="3"/>
    <n v="900"/>
  </r>
  <r>
    <x v="14500"/>
    <x v="3"/>
    <n v="550"/>
  </r>
  <r>
    <x v="14501"/>
    <x v="3"/>
    <n v="375"/>
  </r>
  <r>
    <x v="14502"/>
    <x v="3"/>
    <n v="675"/>
  </r>
  <r>
    <x v="14503"/>
    <x v="3"/>
    <n v="950"/>
  </r>
  <r>
    <x v="14504"/>
    <x v="3"/>
    <n v="675"/>
  </r>
  <r>
    <x v="14505"/>
    <x v="3"/>
    <n v="950"/>
  </r>
  <r>
    <x v="14506"/>
    <x v="3"/>
    <n v="700"/>
  </r>
  <r>
    <x v="14507"/>
    <x v="3"/>
    <n v="1175"/>
  </r>
  <r>
    <x v="14508"/>
    <x v="3"/>
    <n v="875"/>
  </r>
  <r>
    <x v="14509"/>
    <x v="3"/>
    <n v="600"/>
  </r>
  <r>
    <x v="14510"/>
    <x v="3"/>
    <n v="900"/>
  </r>
  <r>
    <x v="14511"/>
    <x v="3"/>
    <n v="425"/>
  </r>
  <r>
    <x v="14512"/>
    <x v="3"/>
    <n v="250"/>
  </r>
  <r>
    <x v="14513"/>
    <x v="3"/>
    <n v="1225"/>
  </r>
  <r>
    <x v="14514"/>
    <x v="3"/>
    <n v="550"/>
  </r>
  <r>
    <x v="14515"/>
    <x v="3"/>
    <n v="250"/>
  </r>
  <r>
    <x v="14516"/>
    <x v="3"/>
    <n v="200"/>
  </r>
  <r>
    <x v="14517"/>
    <x v="3"/>
    <n v="775"/>
  </r>
  <r>
    <x v="14518"/>
    <x v="3"/>
    <n v="575"/>
  </r>
  <r>
    <x v="14519"/>
    <x v="3"/>
    <n v="350"/>
  </r>
  <r>
    <x v="14520"/>
    <x v="3"/>
    <n v="725"/>
  </r>
  <r>
    <x v="14521"/>
    <x v="3"/>
    <n v="750"/>
  </r>
  <r>
    <x v="14522"/>
    <x v="3"/>
    <n v="275"/>
  </r>
  <r>
    <x v="14523"/>
    <x v="3"/>
    <n v="825"/>
  </r>
  <r>
    <x v="14524"/>
    <x v="3"/>
    <n v="900"/>
  </r>
  <r>
    <x v="14525"/>
    <x v="3"/>
    <n v="425"/>
  </r>
  <r>
    <x v="14526"/>
    <x v="3"/>
    <n v="725"/>
  </r>
  <r>
    <x v="14527"/>
    <x v="3"/>
    <n v="650"/>
  </r>
  <r>
    <x v="14528"/>
    <x v="3"/>
    <n v="400"/>
  </r>
  <r>
    <x v="14529"/>
    <x v="3"/>
    <n v="825"/>
  </r>
  <r>
    <x v="14530"/>
    <x v="3"/>
    <n v="725"/>
  </r>
  <r>
    <x v="14531"/>
    <x v="3"/>
    <n v="375"/>
  </r>
  <r>
    <x v="14532"/>
    <x v="3"/>
    <n v="350"/>
  </r>
  <r>
    <x v="14533"/>
    <x v="3"/>
    <n v="775"/>
  </r>
  <r>
    <x v="14534"/>
    <x v="3"/>
    <n v="725"/>
  </r>
  <r>
    <x v="14535"/>
    <x v="3"/>
    <n v="550"/>
  </r>
  <r>
    <x v="14536"/>
    <x v="3"/>
    <n v="500"/>
  </r>
  <r>
    <x v="14537"/>
    <x v="3"/>
    <n v="1500"/>
  </r>
  <r>
    <x v="14538"/>
    <x v="3"/>
    <n v="450"/>
  </r>
  <r>
    <x v="14539"/>
    <x v="3"/>
    <n v="475"/>
  </r>
  <r>
    <x v="14540"/>
    <x v="3"/>
    <n v="500"/>
  </r>
  <r>
    <x v="14541"/>
    <x v="3"/>
    <n v="400"/>
  </r>
  <r>
    <x v="14542"/>
    <x v="3"/>
    <n v="625"/>
  </r>
  <r>
    <x v="14543"/>
    <x v="3"/>
    <n v="575"/>
  </r>
  <r>
    <x v="14544"/>
    <x v="3"/>
    <n v="300"/>
  </r>
  <r>
    <x v="14545"/>
    <x v="3"/>
    <n v="800"/>
  </r>
  <r>
    <x v="14546"/>
    <x v="3"/>
    <n v="300"/>
  </r>
  <r>
    <x v="14547"/>
    <x v="3"/>
    <n v="550"/>
  </r>
  <r>
    <x v="14548"/>
    <x v="3"/>
    <n v="700"/>
  </r>
  <r>
    <x v="14549"/>
    <x v="3"/>
    <n v="625"/>
  </r>
  <r>
    <x v="14550"/>
    <x v="3"/>
    <n v="275"/>
  </r>
  <r>
    <x v="14551"/>
    <x v="3"/>
    <n v="700"/>
  </r>
  <r>
    <x v="14552"/>
    <x v="3"/>
    <n v="425"/>
  </r>
  <r>
    <x v="14553"/>
    <x v="3"/>
    <n v="575"/>
  </r>
  <r>
    <x v="14554"/>
    <x v="3"/>
    <n v="225"/>
  </r>
  <r>
    <x v="14555"/>
    <x v="3"/>
    <n v="150"/>
  </r>
  <r>
    <x v="14556"/>
    <x v="3"/>
    <n v="225"/>
  </r>
  <r>
    <x v="14557"/>
    <x v="3"/>
    <n v="225"/>
  </r>
  <r>
    <x v="14558"/>
    <x v="3"/>
    <n v="275"/>
  </r>
  <r>
    <x v="14559"/>
    <x v="3"/>
    <n v="225"/>
  </r>
  <r>
    <x v="14560"/>
    <x v="3"/>
    <n v="475"/>
  </r>
  <r>
    <x v="14561"/>
    <x v="3"/>
    <n v="350"/>
  </r>
  <r>
    <x v="14562"/>
    <x v="3"/>
    <n v="325"/>
  </r>
  <r>
    <x v="14563"/>
    <x v="3"/>
    <n v="250"/>
  </r>
  <r>
    <x v="14564"/>
    <x v="3"/>
    <n v="275"/>
  </r>
  <r>
    <x v="14565"/>
    <x v="3"/>
    <n v="575"/>
  </r>
  <r>
    <x v="14566"/>
    <x v="3"/>
    <n v="275"/>
  </r>
  <r>
    <x v="14567"/>
    <x v="3"/>
    <n v="150"/>
  </r>
  <r>
    <x v="14568"/>
    <x v="3"/>
    <n v="175"/>
  </r>
  <r>
    <x v="14569"/>
    <x v="3"/>
    <n v="175"/>
  </r>
  <r>
    <x v="14570"/>
    <x v="3"/>
    <n v="600"/>
  </r>
  <r>
    <x v="14571"/>
    <x v="3"/>
    <n v="400"/>
  </r>
  <r>
    <x v="14572"/>
    <x v="3"/>
    <n v="150"/>
  </r>
  <r>
    <x v="14573"/>
    <x v="3"/>
    <n v="225"/>
  </r>
  <r>
    <x v="14574"/>
    <x v="3"/>
    <n v="150"/>
  </r>
  <r>
    <x v="14575"/>
    <x v="3"/>
    <n v="450"/>
  </r>
  <r>
    <x v="14576"/>
    <x v="3"/>
    <n v="250"/>
  </r>
  <r>
    <x v="14577"/>
    <x v="3"/>
    <n v="150"/>
  </r>
  <r>
    <x v="14578"/>
    <x v="3"/>
    <n v="150"/>
  </r>
  <r>
    <x v="14579"/>
    <x v="3"/>
    <n v="225"/>
  </r>
  <r>
    <x v="14580"/>
    <x v="3"/>
    <n v="300"/>
  </r>
  <r>
    <x v="14581"/>
    <x v="3"/>
    <n v="150"/>
  </r>
  <r>
    <x v="14582"/>
    <x v="3"/>
    <n v="150"/>
  </r>
  <r>
    <x v="14583"/>
    <x v="3"/>
    <n v="175"/>
  </r>
  <r>
    <x v="14584"/>
    <x v="3"/>
    <n v="425"/>
  </r>
  <r>
    <x v="14585"/>
    <x v="3"/>
    <n v="475"/>
  </r>
  <r>
    <x v="14586"/>
    <x v="3"/>
    <n v="375"/>
  </r>
  <r>
    <x v="14587"/>
    <x v="3"/>
    <n v="350"/>
  </r>
  <r>
    <x v="14588"/>
    <x v="3"/>
    <n v="400"/>
  </r>
  <r>
    <x v="14589"/>
    <x v="3"/>
    <n v="750"/>
  </r>
  <r>
    <x v="14590"/>
    <x v="3"/>
    <n v="200"/>
  </r>
  <r>
    <x v="14591"/>
    <x v="3"/>
    <n v="600"/>
  </r>
  <r>
    <x v="14592"/>
    <x v="3"/>
    <n v="575"/>
  </r>
  <r>
    <x v="14593"/>
    <x v="3"/>
    <n v="150"/>
  </r>
  <r>
    <x v="14594"/>
    <x v="3"/>
    <n v="200"/>
  </r>
  <r>
    <x v="14595"/>
    <x v="3"/>
    <n v="150"/>
  </r>
  <r>
    <x v="14596"/>
    <x v="3"/>
    <n v="200"/>
  </r>
  <r>
    <x v="14597"/>
    <x v="3"/>
    <n v="425"/>
  </r>
  <r>
    <x v="14598"/>
    <x v="3"/>
    <n v="400"/>
  </r>
  <r>
    <x v="14599"/>
    <x v="3"/>
    <n v="250"/>
  </r>
  <r>
    <x v="14600"/>
    <x v="3"/>
    <n v="325"/>
  </r>
  <r>
    <x v="14601"/>
    <x v="3"/>
    <n v="350"/>
  </r>
  <r>
    <x v="14602"/>
    <x v="3"/>
    <n v="475"/>
  </r>
  <r>
    <x v="14603"/>
    <x v="3"/>
    <n v="450"/>
  </r>
  <r>
    <x v="14604"/>
    <x v="3"/>
    <n v="150"/>
  </r>
  <r>
    <x v="14605"/>
    <x v="3"/>
    <n v="150"/>
  </r>
  <r>
    <x v="14606"/>
    <x v="3"/>
    <n v="150"/>
  </r>
  <r>
    <x v="14607"/>
    <x v="3"/>
    <n v="150"/>
  </r>
  <r>
    <x v="14608"/>
    <x v="3"/>
    <n v="250"/>
  </r>
  <r>
    <x v="14609"/>
    <x v="3"/>
    <n v="325"/>
  </r>
  <r>
    <x v="14610"/>
    <x v="3"/>
    <n v="275"/>
  </r>
  <r>
    <x v="14611"/>
    <x v="3"/>
    <n v="675"/>
  </r>
  <r>
    <x v="14612"/>
    <x v="3"/>
    <n v="500"/>
  </r>
  <r>
    <x v="14613"/>
    <x v="3"/>
    <n v="150"/>
  </r>
  <r>
    <x v="14614"/>
    <x v="3"/>
    <n v="150"/>
  </r>
  <r>
    <x v="14615"/>
    <x v="3"/>
    <n v="350"/>
  </r>
  <r>
    <x v="14616"/>
    <x v="3"/>
    <n v="450"/>
  </r>
  <r>
    <x v="14617"/>
    <x v="3"/>
    <n v="175"/>
  </r>
  <r>
    <x v="14618"/>
    <x v="3"/>
    <n v="450"/>
  </r>
  <r>
    <x v="14619"/>
    <x v="3"/>
    <n v="150"/>
  </r>
  <r>
    <x v="14620"/>
    <x v="3"/>
    <n v="225"/>
  </r>
  <r>
    <x v="14621"/>
    <x v="3"/>
    <n v="150"/>
  </r>
  <r>
    <x v="14622"/>
    <x v="3"/>
    <n v="200"/>
  </r>
  <r>
    <x v="14623"/>
    <x v="3"/>
    <n v="200"/>
  </r>
  <r>
    <x v="14624"/>
    <x v="3"/>
    <n v="150"/>
  </r>
  <r>
    <x v="14625"/>
    <x v="3"/>
    <n v="150"/>
  </r>
  <r>
    <x v="14626"/>
    <x v="3"/>
    <n v="150"/>
  </r>
  <r>
    <x v="14627"/>
    <x v="3"/>
    <n v="475"/>
  </r>
  <r>
    <x v="14628"/>
    <x v="3"/>
    <n v="475"/>
  </r>
  <r>
    <x v="14629"/>
    <x v="3"/>
    <n v="450"/>
  </r>
  <r>
    <x v="14630"/>
    <x v="3"/>
    <n v="300"/>
  </r>
  <r>
    <x v="14631"/>
    <x v="3"/>
    <n v="150"/>
  </r>
  <r>
    <x v="14632"/>
    <x v="3"/>
    <n v="675"/>
  </r>
  <r>
    <x v="14633"/>
    <x v="3"/>
    <n v="150"/>
  </r>
  <r>
    <x v="14634"/>
    <x v="3"/>
    <n v="275"/>
  </r>
  <r>
    <x v="14635"/>
    <x v="3"/>
    <n v="350"/>
  </r>
  <r>
    <x v="14636"/>
    <x v="3"/>
    <n v="350"/>
  </r>
  <r>
    <x v="14637"/>
    <x v="3"/>
    <n v="375"/>
  </r>
  <r>
    <x v="14638"/>
    <x v="3"/>
    <n v="275"/>
  </r>
  <r>
    <x v="14639"/>
    <x v="3"/>
    <n v="325"/>
  </r>
  <r>
    <x v="14640"/>
    <x v="3"/>
    <n v="375"/>
  </r>
  <r>
    <x v="14641"/>
    <x v="3"/>
    <n v="800"/>
  </r>
  <r>
    <x v="14642"/>
    <x v="3"/>
    <n v="400"/>
  </r>
  <r>
    <x v="14643"/>
    <x v="3"/>
    <n v="450"/>
  </r>
  <r>
    <x v="14644"/>
    <x v="3"/>
    <n v="950"/>
  </r>
  <r>
    <x v="14645"/>
    <x v="3"/>
    <n v="500"/>
  </r>
  <r>
    <x v="14646"/>
    <x v="3"/>
    <n v="150"/>
  </r>
  <r>
    <x v="14647"/>
    <x v="3"/>
    <n v="225"/>
  </r>
  <r>
    <x v="14648"/>
    <x v="3"/>
    <n v="350"/>
  </r>
  <r>
    <x v="14649"/>
    <x v="3"/>
    <n v="525"/>
  </r>
  <r>
    <x v="14650"/>
    <x v="3"/>
    <n v="725"/>
  </r>
  <r>
    <x v="14651"/>
    <x v="3"/>
    <n v="700"/>
  </r>
  <r>
    <x v="14652"/>
    <x v="3"/>
    <n v="1375"/>
  </r>
  <r>
    <x v="14653"/>
    <x v="3"/>
    <n v="500"/>
  </r>
  <r>
    <x v="14654"/>
    <x v="3"/>
    <n v="625"/>
  </r>
  <r>
    <x v="14655"/>
    <x v="3"/>
    <n v="675"/>
  </r>
  <r>
    <x v="14656"/>
    <x v="3"/>
    <n v="725"/>
  </r>
  <r>
    <x v="14657"/>
    <x v="3"/>
    <n v="950"/>
  </r>
  <r>
    <x v="14658"/>
    <x v="3"/>
    <n v="425"/>
  </r>
  <r>
    <x v="14659"/>
    <x v="3"/>
    <n v="550"/>
  </r>
  <r>
    <x v="14660"/>
    <x v="3"/>
    <n v="250"/>
  </r>
  <r>
    <x v="14661"/>
    <x v="3"/>
    <n v="800"/>
  </r>
  <r>
    <x v="14662"/>
    <x v="3"/>
    <n v="600"/>
  </r>
  <r>
    <x v="14663"/>
    <x v="3"/>
    <n v="250"/>
  </r>
  <r>
    <x v="14664"/>
    <x v="3"/>
    <n v="475"/>
  </r>
  <r>
    <x v="14665"/>
    <x v="3"/>
    <n v="500"/>
  </r>
  <r>
    <x v="14666"/>
    <x v="3"/>
    <n v="650"/>
  </r>
  <r>
    <x v="14667"/>
    <x v="3"/>
    <n v="425"/>
  </r>
  <r>
    <x v="14668"/>
    <x v="3"/>
    <n v="850"/>
  </r>
  <r>
    <x v="14669"/>
    <x v="3"/>
    <n v="1025"/>
  </r>
  <r>
    <x v="14670"/>
    <x v="3"/>
    <n v="1025"/>
  </r>
  <r>
    <x v="14671"/>
    <x v="3"/>
    <n v="375"/>
  </r>
  <r>
    <x v="14672"/>
    <x v="3"/>
    <n v="525"/>
  </r>
  <r>
    <x v="14673"/>
    <x v="3"/>
    <n v="725"/>
  </r>
  <r>
    <x v="14674"/>
    <x v="3"/>
    <n v="500"/>
  </r>
  <r>
    <x v="14675"/>
    <x v="3"/>
    <n v="850"/>
  </r>
  <r>
    <x v="14676"/>
    <x v="3"/>
    <n v="650"/>
  </r>
  <r>
    <x v="14677"/>
    <x v="3"/>
    <n v="650"/>
  </r>
  <r>
    <x v="14678"/>
    <x v="3"/>
    <n v="375"/>
  </r>
  <r>
    <x v="14679"/>
    <x v="3"/>
    <n v="900"/>
  </r>
  <r>
    <x v="14680"/>
    <x v="3"/>
    <n v="800"/>
  </r>
  <r>
    <x v="14681"/>
    <x v="3"/>
    <n v="550"/>
  </r>
  <r>
    <x v="14682"/>
    <x v="3"/>
    <n v="625"/>
  </r>
  <r>
    <x v="14683"/>
    <x v="3"/>
    <n v="675"/>
  </r>
  <r>
    <x v="14684"/>
    <x v="3"/>
    <n v="375"/>
  </r>
  <r>
    <x v="14685"/>
    <x v="3"/>
    <n v="650"/>
  </r>
  <r>
    <x v="14686"/>
    <x v="3"/>
    <n v="825"/>
  </r>
  <r>
    <x v="14687"/>
    <x v="3"/>
    <n v="925"/>
  </r>
  <r>
    <x v="14688"/>
    <x v="3"/>
    <n v="900"/>
  </r>
  <r>
    <x v="14689"/>
    <x v="3"/>
    <n v="500"/>
  </r>
  <r>
    <x v="14690"/>
    <x v="3"/>
    <n v="725"/>
  </r>
  <r>
    <x v="14691"/>
    <x v="3"/>
    <n v="550"/>
  </r>
  <r>
    <x v="14692"/>
    <x v="3"/>
    <n v="700"/>
  </r>
  <r>
    <x v="14693"/>
    <x v="3"/>
    <n v="875"/>
  </r>
  <r>
    <x v="14694"/>
    <x v="3"/>
    <n v="650"/>
  </r>
  <r>
    <x v="14695"/>
    <x v="3"/>
    <n v="450"/>
  </r>
  <r>
    <x v="14696"/>
    <x v="3"/>
    <n v="1075"/>
  </r>
  <r>
    <x v="14697"/>
    <x v="3"/>
    <n v="600"/>
  </r>
  <r>
    <x v="14698"/>
    <x v="3"/>
    <n v="900"/>
  </r>
  <r>
    <x v="14699"/>
    <x v="3"/>
    <n v="350"/>
  </r>
  <r>
    <x v="14700"/>
    <x v="3"/>
    <n v="525"/>
  </r>
  <r>
    <x v="14701"/>
    <x v="3"/>
    <n v="575"/>
  </r>
  <r>
    <x v="14702"/>
    <x v="3"/>
    <n v="825"/>
  </r>
  <r>
    <x v="14703"/>
    <x v="3"/>
    <n v="375"/>
  </r>
  <r>
    <x v="14704"/>
    <x v="3"/>
    <n v="650"/>
  </r>
  <r>
    <x v="14705"/>
    <x v="3"/>
    <n v="600"/>
  </r>
  <r>
    <x v="14706"/>
    <x v="3"/>
    <n v="675"/>
  </r>
  <r>
    <x v="14707"/>
    <x v="3"/>
    <n v="500"/>
  </r>
  <r>
    <x v="14708"/>
    <x v="3"/>
    <n v="825"/>
  </r>
  <r>
    <x v="14709"/>
    <x v="3"/>
    <n v="325"/>
  </r>
  <r>
    <x v="14710"/>
    <x v="3"/>
    <n v="675"/>
  </r>
  <r>
    <x v="14711"/>
    <x v="3"/>
    <n v="700"/>
  </r>
  <r>
    <x v="14712"/>
    <x v="3"/>
    <n v="325"/>
  </r>
  <r>
    <x v="14713"/>
    <x v="3"/>
    <n v="675"/>
  </r>
  <r>
    <x v="14714"/>
    <x v="3"/>
    <n v="550"/>
  </r>
  <r>
    <x v="14715"/>
    <x v="3"/>
    <n v="250"/>
  </r>
  <r>
    <x v="14716"/>
    <x v="3"/>
    <n v="250"/>
  </r>
  <r>
    <x v="14717"/>
    <x v="3"/>
    <n v="150"/>
  </r>
  <r>
    <x v="14718"/>
    <x v="3"/>
    <n v="275"/>
  </r>
  <r>
    <x v="14719"/>
    <x v="3"/>
    <n v="225"/>
  </r>
  <r>
    <x v="14720"/>
    <x v="3"/>
    <n v="225"/>
  </r>
  <r>
    <x v="14721"/>
    <x v="3"/>
    <n v="475"/>
  </r>
  <r>
    <x v="14722"/>
    <x v="3"/>
    <n v="225"/>
  </r>
  <r>
    <x v="14723"/>
    <x v="3"/>
    <n v="150"/>
  </r>
  <r>
    <x v="14724"/>
    <x v="3"/>
    <n v="225"/>
  </r>
  <r>
    <x v="14725"/>
    <x v="3"/>
    <n v="275"/>
  </r>
  <r>
    <x v="14726"/>
    <x v="3"/>
    <n v="275"/>
  </r>
  <r>
    <x v="14727"/>
    <x v="3"/>
    <n v="150"/>
  </r>
  <r>
    <x v="14728"/>
    <x v="3"/>
    <n v="150"/>
  </r>
  <r>
    <x v="14729"/>
    <x v="3"/>
    <n v="200"/>
  </r>
  <r>
    <x v="14730"/>
    <x v="3"/>
    <n v="225"/>
  </r>
  <r>
    <x v="14731"/>
    <x v="3"/>
    <n v="425"/>
  </r>
  <r>
    <x v="14732"/>
    <x v="3"/>
    <n v="150"/>
  </r>
  <r>
    <x v="14733"/>
    <x v="3"/>
    <n v="150"/>
  </r>
  <r>
    <x v="14734"/>
    <x v="3"/>
    <n v="775"/>
  </r>
  <r>
    <x v="14735"/>
    <x v="3"/>
    <n v="325"/>
  </r>
  <r>
    <x v="14736"/>
    <x v="3"/>
    <n v="400"/>
  </r>
  <r>
    <x v="14737"/>
    <x v="3"/>
    <n v="450"/>
  </r>
  <r>
    <x v="14738"/>
    <x v="3"/>
    <n v="550"/>
  </r>
  <r>
    <x v="14739"/>
    <x v="3"/>
    <n v="325"/>
  </r>
  <r>
    <x v="14740"/>
    <x v="3"/>
    <n v="775"/>
  </r>
  <r>
    <x v="14741"/>
    <x v="3"/>
    <n v="925"/>
  </r>
  <r>
    <x v="14742"/>
    <x v="3"/>
    <n v="775"/>
  </r>
  <r>
    <x v="14743"/>
    <x v="3"/>
    <n v="150"/>
  </r>
  <r>
    <x v="14744"/>
    <x v="3"/>
    <n v="550"/>
  </r>
  <r>
    <x v="14745"/>
    <x v="3"/>
    <n v="225"/>
  </r>
  <r>
    <x v="14746"/>
    <x v="3"/>
    <n v="325"/>
  </r>
  <r>
    <x v="14747"/>
    <x v="3"/>
    <n v="750"/>
  </r>
  <r>
    <x v="14748"/>
    <x v="3"/>
    <n v="150"/>
  </r>
  <r>
    <x v="14749"/>
    <x v="3"/>
    <n v="275"/>
  </r>
  <r>
    <x v="14750"/>
    <x v="3"/>
    <n v="225"/>
  </r>
  <r>
    <x v="14751"/>
    <x v="3"/>
    <n v="425"/>
  </r>
  <r>
    <x v="14752"/>
    <x v="3"/>
    <n v="425"/>
  </r>
  <r>
    <x v="14753"/>
    <x v="3"/>
    <n v="200"/>
  </r>
  <r>
    <x v="14754"/>
    <x v="3"/>
    <n v="400"/>
  </r>
  <r>
    <x v="14755"/>
    <x v="3"/>
    <n v="150"/>
  </r>
  <r>
    <x v="14756"/>
    <x v="3"/>
    <n v="200"/>
  </r>
  <r>
    <x v="14757"/>
    <x v="3"/>
    <n v="175"/>
  </r>
  <r>
    <x v="14758"/>
    <x v="3"/>
    <n v="250"/>
  </r>
  <r>
    <x v="14759"/>
    <x v="3"/>
    <n v="225"/>
  </r>
  <r>
    <x v="14760"/>
    <x v="3"/>
    <n v="200"/>
  </r>
  <r>
    <x v="14761"/>
    <x v="3"/>
    <n v="450"/>
  </r>
  <r>
    <x v="14762"/>
    <x v="3"/>
    <n v="150"/>
  </r>
  <r>
    <x v="14763"/>
    <x v="3"/>
    <n v="150"/>
  </r>
  <r>
    <x v="14764"/>
    <x v="3"/>
    <n v="225"/>
  </r>
  <r>
    <x v="14765"/>
    <x v="3"/>
    <n v="250"/>
  </r>
  <r>
    <x v="14766"/>
    <x v="3"/>
    <n v="375"/>
  </r>
  <r>
    <x v="14767"/>
    <x v="3"/>
    <n v="275"/>
  </r>
  <r>
    <x v="14768"/>
    <x v="3"/>
    <n v="500"/>
  </r>
  <r>
    <x v="14769"/>
    <x v="3"/>
    <n v="300"/>
  </r>
  <r>
    <x v="14770"/>
    <x v="3"/>
    <n v="150"/>
  </r>
  <r>
    <x v="14771"/>
    <x v="3"/>
    <n v="275"/>
  </r>
  <r>
    <x v="14772"/>
    <x v="3"/>
    <n v="400"/>
  </r>
  <r>
    <x v="14773"/>
    <x v="3"/>
    <n v="150"/>
  </r>
  <r>
    <x v="14774"/>
    <x v="3"/>
    <n v="450"/>
  </r>
  <r>
    <x v="14775"/>
    <x v="3"/>
    <n v="625"/>
  </r>
  <r>
    <x v="14776"/>
    <x v="3"/>
    <n v="175"/>
  </r>
  <r>
    <x v="14777"/>
    <x v="3"/>
    <n v="150"/>
  </r>
  <r>
    <x v="14778"/>
    <x v="3"/>
    <n v="175"/>
  </r>
  <r>
    <x v="14779"/>
    <x v="3"/>
    <n v="550"/>
  </r>
  <r>
    <x v="14780"/>
    <x v="3"/>
    <n v="525"/>
  </r>
  <r>
    <x v="14781"/>
    <x v="3"/>
    <n v="150"/>
  </r>
  <r>
    <x v="14782"/>
    <x v="3"/>
    <n v="550"/>
  </r>
  <r>
    <x v="14783"/>
    <x v="3"/>
    <n v="150"/>
  </r>
  <r>
    <x v="14784"/>
    <x v="3"/>
    <n v="275"/>
  </r>
  <r>
    <x v="14785"/>
    <x v="3"/>
    <n v="150"/>
  </r>
  <r>
    <x v="14786"/>
    <x v="3"/>
    <n v="375"/>
  </r>
  <r>
    <x v="14787"/>
    <x v="3"/>
    <n v="150"/>
  </r>
  <r>
    <x v="14788"/>
    <x v="3"/>
    <n v="325"/>
  </r>
  <r>
    <x v="14789"/>
    <x v="3"/>
    <n v="800"/>
  </r>
  <r>
    <x v="14790"/>
    <x v="3"/>
    <n v="250"/>
  </r>
  <r>
    <x v="14791"/>
    <x v="3"/>
    <n v="975"/>
  </r>
  <r>
    <x v="14792"/>
    <x v="3"/>
    <n v="1000"/>
  </r>
  <r>
    <x v="14793"/>
    <x v="3"/>
    <n v="425"/>
  </r>
  <r>
    <x v="14794"/>
    <x v="3"/>
    <n v="575"/>
  </r>
  <r>
    <x v="14795"/>
    <x v="3"/>
    <n v="175"/>
  </r>
  <r>
    <x v="14796"/>
    <x v="3"/>
    <n v="350"/>
  </r>
  <r>
    <x v="14797"/>
    <x v="3"/>
    <n v="600"/>
  </r>
  <r>
    <x v="14798"/>
    <x v="3"/>
    <n v="250"/>
  </r>
  <r>
    <x v="14799"/>
    <x v="3"/>
    <n v="300"/>
  </r>
  <r>
    <x v="14800"/>
    <x v="3"/>
    <n v="175"/>
  </r>
  <r>
    <x v="14801"/>
    <x v="3"/>
    <n v="150"/>
  </r>
  <r>
    <x v="14802"/>
    <x v="3"/>
    <n v="500"/>
  </r>
  <r>
    <x v="14803"/>
    <x v="3"/>
    <n v="275"/>
  </r>
  <r>
    <x v="14804"/>
    <x v="3"/>
    <n v="150"/>
  </r>
  <r>
    <x v="14805"/>
    <x v="3"/>
    <n v="725"/>
  </r>
  <r>
    <x v="14806"/>
    <x v="3"/>
    <n v="150"/>
  </r>
  <r>
    <x v="14807"/>
    <x v="3"/>
    <n v="150"/>
  </r>
  <r>
    <x v="14808"/>
    <x v="3"/>
    <n v="150"/>
  </r>
  <r>
    <x v="14809"/>
    <x v="3"/>
    <n v="725"/>
  </r>
  <r>
    <x v="14810"/>
    <x v="3"/>
    <n v="950"/>
  </r>
  <r>
    <x v="14811"/>
    <x v="3"/>
    <n v="1025"/>
  </r>
  <r>
    <x v="14812"/>
    <x v="3"/>
    <n v="300"/>
  </r>
  <r>
    <x v="14813"/>
    <x v="3"/>
    <n v="500"/>
  </r>
  <r>
    <x v="14814"/>
    <x v="3"/>
    <n v="275"/>
  </r>
  <r>
    <x v="14815"/>
    <x v="3"/>
    <n v="575"/>
  </r>
  <r>
    <x v="14816"/>
    <x v="3"/>
    <n v="800"/>
  </r>
  <r>
    <x v="14817"/>
    <x v="3"/>
    <n v="850"/>
  </r>
  <r>
    <x v="14818"/>
    <x v="3"/>
    <n v="250"/>
  </r>
  <r>
    <x v="14819"/>
    <x v="3"/>
    <n v="900"/>
  </r>
  <r>
    <x v="14820"/>
    <x v="3"/>
    <n v="825"/>
  </r>
  <r>
    <x v="14821"/>
    <x v="3"/>
    <n v="625"/>
  </r>
  <r>
    <x v="14822"/>
    <x v="3"/>
    <n v="325"/>
  </r>
  <r>
    <x v="14823"/>
    <x v="3"/>
    <n v="825"/>
  </r>
  <r>
    <x v="14824"/>
    <x v="3"/>
    <n v="575"/>
  </r>
  <r>
    <x v="14825"/>
    <x v="3"/>
    <n v="575"/>
  </r>
  <r>
    <x v="14826"/>
    <x v="3"/>
    <n v="575"/>
  </r>
  <r>
    <x v="14827"/>
    <x v="3"/>
    <n v="700"/>
  </r>
  <r>
    <x v="14828"/>
    <x v="3"/>
    <n v="350"/>
  </r>
  <r>
    <x v="14829"/>
    <x v="3"/>
    <n v="650"/>
  </r>
  <r>
    <x v="14830"/>
    <x v="3"/>
    <n v="375"/>
  </r>
  <r>
    <x v="14831"/>
    <x v="3"/>
    <n v="425"/>
  </r>
  <r>
    <x v="14832"/>
    <x v="3"/>
    <n v="500"/>
  </r>
  <r>
    <x v="14833"/>
    <x v="3"/>
    <n v="275"/>
  </r>
  <r>
    <x v="14834"/>
    <x v="3"/>
    <n v="250"/>
  </r>
  <r>
    <x v="14835"/>
    <x v="3"/>
    <n v="550"/>
  </r>
  <r>
    <x v="14836"/>
    <x v="3"/>
    <n v="650"/>
  </r>
  <r>
    <x v="14837"/>
    <x v="3"/>
    <n v="800"/>
  </r>
  <r>
    <x v="14838"/>
    <x v="3"/>
    <n v="250"/>
  </r>
  <r>
    <x v="14839"/>
    <x v="3"/>
    <n v="900"/>
  </r>
  <r>
    <x v="14840"/>
    <x v="3"/>
    <n v="575"/>
  </r>
  <r>
    <x v="14841"/>
    <x v="3"/>
    <n v="300"/>
  </r>
  <r>
    <x v="14842"/>
    <x v="3"/>
    <n v="825"/>
  </r>
  <r>
    <x v="14843"/>
    <x v="3"/>
    <n v="800"/>
  </r>
  <r>
    <x v="14844"/>
    <x v="3"/>
    <n v="975"/>
  </r>
  <r>
    <x v="14845"/>
    <x v="3"/>
    <n v="1050"/>
  </r>
  <r>
    <x v="14846"/>
    <x v="3"/>
    <n v="750"/>
  </r>
  <r>
    <x v="14847"/>
    <x v="3"/>
    <n v="1075"/>
  </r>
  <r>
    <x v="14848"/>
    <x v="3"/>
    <n v="600"/>
  </r>
  <r>
    <x v="14849"/>
    <x v="3"/>
    <n v="500"/>
  </r>
  <r>
    <x v="14850"/>
    <x v="3"/>
    <n v="725"/>
  </r>
  <r>
    <x v="14851"/>
    <x v="3"/>
    <n v="950"/>
  </r>
  <r>
    <x v="14852"/>
    <x v="3"/>
    <n v="950"/>
  </r>
  <r>
    <x v="14853"/>
    <x v="3"/>
    <n v="1100"/>
  </r>
  <r>
    <x v="14854"/>
    <x v="3"/>
    <n v="375"/>
  </r>
  <r>
    <x v="14855"/>
    <x v="3"/>
    <n v="450"/>
  </r>
  <r>
    <x v="14856"/>
    <x v="3"/>
    <n v="500"/>
  </r>
  <r>
    <x v="14857"/>
    <x v="3"/>
    <n v="675"/>
  </r>
  <r>
    <x v="14858"/>
    <x v="3"/>
    <n v="1000"/>
  </r>
  <r>
    <x v="14859"/>
    <x v="3"/>
    <n v="750"/>
  </r>
  <r>
    <x v="14860"/>
    <x v="3"/>
    <n v="775"/>
  </r>
  <r>
    <x v="14861"/>
    <x v="3"/>
    <n v="700"/>
  </r>
  <r>
    <x v="14862"/>
    <x v="3"/>
    <n v="925"/>
  </r>
  <r>
    <x v="14863"/>
    <x v="3"/>
    <n v="375"/>
  </r>
  <r>
    <x v="14864"/>
    <x v="3"/>
    <n v="1425"/>
  </r>
  <r>
    <x v="14865"/>
    <x v="3"/>
    <n v="925"/>
  </r>
  <r>
    <x v="14866"/>
    <x v="3"/>
    <n v="1175"/>
  </r>
  <r>
    <x v="14867"/>
    <x v="3"/>
    <n v="800"/>
  </r>
  <r>
    <x v="14868"/>
    <x v="3"/>
    <n v="925"/>
  </r>
  <r>
    <x v="14869"/>
    <x v="3"/>
    <n v="375"/>
  </r>
  <r>
    <x v="14870"/>
    <x v="3"/>
    <n v="1125"/>
  </r>
  <r>
    <x v="14871"/>
    <x v="3"/>
    <n v="1175"/>
  </r>
  <r>
    <x v="14872"/>
    <x v="3"/>
    <n v="1725"/>
  </r>
  <r>
    <x v="14873"/>
    <x v="3"/>
    <n v="475"/>
  </r>
  <r>
    <x v="14874"/>
    <x v="3"/>
    <n v="700"/>
  </r>
  <r>
    <x v="14875"/>
    <x v="3"/>
    <n v="550"/>
  </r>
  <r>
    <x v="14876"/>
    <x v="3"/>
    <n v="800"/>
  </r>
  <r>
    <x v="14877"/>
    <x v="3"/>
    <n v="375"/>
  </r>
  <r>
    <x v="14878"/>
    <x v="3"/>
    <n v="250"/>
  </r>
  <r>
    <x v="14879"/>
    <x v="3"/>
    <n v="650"/>
  </r>
  <r>
    <x v="14880"/>
    <x v="3"/>
    <n v="300"/>
  </r>
  <r>
    <x v="14881"/>
    <x v="3"/>
    <n v="500"/>
  </r>
  <r>
    <x v="14882"/>
    <x v="3"/>
    <n v="675"/>
  </r>
  <r>
    <x v="14883"/>
    <x v="3"/>
    <n v="500"/>
  </r>
  <r>
    <x v="14884"/>
    <x v="3"/>
    <n v="900"/>
  </r>
  <r>
    <x v="14885"/>
    <x v="3"/>
    <n v="900"/>
  </r>
  <r>
    <x v="14886"/>
    <x v="3"/>
    <n v="900"/>
  </r>
  <r>
    <x v="14887"/>
    <x v="3"/>
    <n v="975"/>
  </r>
  <r>
    <x v="14888"/>
    <x v="3"/>
    <n v="850"/>
  </r>
  <r>
    <x v="14889"/>
    <x v="3"/>
    <n v="1475"/>
  </r>
  <r>
    <x v="14890"/>
    <x v="3"/>
    <n v="600"/>
  </r>
  <r>
    <x v="14891"/>
    <x v="3"/>
    <n v="725"/>
  </r>
  <r>
    <x v="14892"/>
    <x v="3"/>
    <n v="550"/>
  </r>
  <r>
    <x v="14893"/>
    <x v="3"/>
    <n v="1250"/>
  </r>
  <r>
    <x v="14894"/>
    <x v="3"/>
    <n v="850"/>
  </r>
  <r>
    <x v="14895"/>
    <x v="3"/>
    <n v="250"/>
  </r>
  <r>
    <x v="14896"/>
    <x v="3"/>
    <n v="475"/>
  </r>
  <r>
    <x v="14897"/>
    <x v="3"/>
    <n v="875"/>
  </r>
  <r>
    <x v="14898"/>
    <x v="3"/>
    <n v="850"/>
  </r>
  <r>
    <x v="14899"/>
    <x v="3"/>
    <n v="475"/>
  </r>
  <r>
    <x v="14900"/>
    <x v="3"/>
    <n v="1175"/>
  </r>
  <r>
    <x v="14901"/>
    <x v="3"/>
    <n v="275"/>
  </r>
  <r>
    <x v="14902"/>
    <x v="3"/>
    <n v="300"/>
  </r>
  <r>
    <x v="14903"/>
    <x v="3"/>
    <n v="425"/>
  </r>
  <r>
    <x v="14904"/>
    <x v="3"/>
    <n v="275"/>
  </r>
  <r>
    <x v="14905"/>
    <x v="3"/>
    <n v="450"/>
  </r>
  <r>
    <x v="14906"/>
    <x v="3"/>
    <n v="475"/>
  </r>
  <r>
    <x v="14907"/>
    <x v="3"/>
    <n v="300"/>
  </r>
  <r>
    <x v="14908"/>
    <x v="3"/>
    <n v="475"/>
  </r>
  <r>
    <x v="14909"/>
    <x v="3"/>
    <n v="425"/>
  </r>
  <r>
    <x v="14910"/>
    <x v="3"/>
    <n v="600"/>
  </r>
  <r>
    <x v="14911"/>
    <x v="3"/>
    <n v="550"/>
  </r>
  <r>
    <x v="14912"/>
    <x v="3"/>
    <n v="325"/>
  </r>
  <r>
    <x v="14913"/>
    <x v="3"/>
    <n v="325"/>
  </r>
  <r>
    <x v="14914"/>
    <x v="3"/>
    <n v="225"/>
  </r>
  <r>
    <x v="14915"/>
    <x v="3"/>
    <n v="150"/>
  </r>
  <r>
    <x v="14916"/>
    <x v="3"/>
    <n v="475"/>
  </r>
  <r>
    <x v="14917"/>
    <x v="3"/>
    <n v="350"/>
  </r>
  <r>
    <x v="14918"/>
    <x v="3"/>
    <n v="475"/>
  </r>
  <r>
    <x v="14919"/>
    <x v="3"/>
    <n v="350"/>
  </r>
  <r>
    <x v="14920"/>
    <x v="3"/>
    <n v="725"/>
  </r>
  <r>
    <x v="14921"/>
    <x v="3"/>
    <n v="275"/>
  </r>
  <r>
    <x v="14922"/>
    <x v="3"/>
    <n v="275"/>
  </r>
  <r>
    <x v="14923"/>
    <x v="3"/>
    <n v="275"/>
  </r>
  <r>
    <x v="14924"/>
    <x v="3"/>
    <n v="350"/>
  </r>
  <r>
    <x v="14925"/>
    <x v="3"/>
    <n v="225"/>
  </r>
  <r>
    <x v="14926"/>
    <x v="3"/>
    <n v="800"/>
  </r>
  <r>
    <x v="14927"/>
    <x v="3"/>
    <n v="550"/>
  </r>
  <r>
    <x v="14928"/>
    <x v="3"/>
    <n v="300"/>
  </r>
  <r>
    <x v="14929"/>
    <x v="3"/>
    <n v="550"/>
  </r>
  <r>
    <x v="14930"/>
    <x v="3"/>
    <n v="600"/>
  </r>
  <r>
    <x v="14931"/>
    <x v="3"/>
    <n v="725"/>
  </r>
  <r>
    <x v="14932"/>
    <x v="3"/>
    <n v="300"/>
  </r>
  <r>
    <x v="14933"/>
    <x v="3"/>
    <n v="50"/>
  </r>
  <r>
    <x v="14934"/>
    <x v="3"/>
    <n v="475"/>
  </r>
  <r>
    <x v="14935"/>
    <x v="3"/>
    <n v="400"/>
  </r>
  <r>
    <x v="14936"/>
    <x v="3"/>
    <n v="400"/>
  </r>
  <r>
    <x v="14937"/>
    <x v="3"/>
    <n v="150"/>
  </r>
  <r>
    <x v="14938"/>
    <x v="3"/>
    <n v="700"/>
  </r>
  <r>
    <x v="14939"/>
    <x v="3"/>
    <n v="400"/>
  </r>
  <r>
    <x v="14940"/>
    <x v="3"/>
    <n v="400"/>
  </r>
  <r>
    <x v="14941"/>
    <x v="3"/>
    <n v="200"/>
  </r>
  <r>
    <x v="14942"/>
    <x v="3"/>
    <n v="525"/>
  </r>
  <r>
    <x v="14943"/>
    <x v="3"/>
    <n v="300"/>
  </r>
  <r>
    <x v="14944"/>
    <x v="3"/>
    <n v="150"/>
  </r>
  <r>
    <x v="14945"/>
    <x v="3"/>
    <n v="225"/>
  </r>
  <r>
    <x v="14946"/>
    <x v="3"/>
    <n v="150"/>
  </r>
  <r>
    <x v="14947"/>
    <x v="3"/>
    <n v="350"/>
  </r>
  <r>
    <x v="14948"/>
    <x v="3"/>
    <n v="450"/>
  </r>
  <r>
    <x v="14949"/>
    <x v="3"/>
    <n v="150"/>
  </r>
  <r>
    <x v="14950"/>
    <x v="3"/>
    <n v="150"/>
  </r>
  <r>
    <x v="14951"/>
    <x v="3"/>
    <n v="150"/>
  </r>
  <r>
    <x v="14952"/>
    <x v="3"/>
    <n v="150"/>
  </r>
  <r>
    <x v="14953"/>
    <x v="3"/>
    <n v="225"/>
  </r>
  <r>
    <x v="14954"/>
    <x v="3"/>
    <n v="250"/>
  </r>
  <r>
    <x v="14955"/>
    <x v="3"/>
    <n v="225"/>
  </r>
  <r>
    <x v="14956"/>
    <x v="3"/>
    <n v="200"/>
  </r>
  <r>
    <x v="14957"/>
    <x v="3"/>
    <n v="150"/>
  </r>
  <r>
    <x v="14958"/>
    <x v="3"/>
    <n v="650"/>
  </r>
  <r>
    <x v="14959"/>
    <x v="3"/>
    <n v="150"/>
  </r>
  <r>
    <x v="14960"/>
    <x v="3"/>
    <n v="650"/>
  </r>
  <r>
    <x v="14961"/>
    <x v="3"/>
    <n v="300"/>
  </r>
  <r>
    <x v="14962"/>
    <x v="3"/>
    <n v="150"/>
  </r>
  <r>
    <x v="14963"/>
    <x v="3"/>
    <n v="150"/>
  </r>
  <r>
    <x v="14964"/>
    <x v="3"/>
    <n v="150"/>
  </r>
  <r>
    <x v="14965"/>
    <x v="3"/>
    <n v="500"/>
  </r>
  <r>
    <x v="14966"/>
    <x v="3"/>
    <n v="250"/>
  </r>
  <r>
    <x v="14967"/>
    <x v="3"/>
    <n v="750"/>
  </r>
  <r>
    <x v="14968"/>
    <x v="3"/>
    <n v="225"/>
  </r>
  <r>
    <x v="14969"/>
    <x v="3"/>
    <n v="225"/>
  </r>
  <r>
    <x v="14970"/>
    <x v="3"/>
    <n v="275"/>
  </r>
  <r>
    <x v="14971"/>
    <x v="3"/>
    <n v="450"/>
  </r>
  <r>
    <x v="14972"/>
    <x v="3"/>
    <n v="150"/>
  </r>
  <r>
    <x v="14973"/>
    <x v="3"/>
    <n v="150"/>
  </r>
  <r>
    <x v="14974"/>
    <x v="3"/>
    <n v="150"/>
  </r>
  <r>
    <x v="14975"/>
    <x v="3"/>
    <n v="975"/>
  </r>
  <r>
    <x v="14976"/>
    <x v="3"/>
    <n v="150"/>
  </r>
  <r>
    <x v="14977"/>
    <x v="3"/>
    <n v="625"/>
  </r>
  <r>
    <x v="14978"/>
    <x v="3"/>
    <n v="400"/>
  </r>
  <r>
    <x v="14979"/>
    <x v="3"/>
    <n v="375"/>
  </r>
  <r>
    <x v="14980"/>
    <x v="3"/>
    <n v="250"/>
  </r>
  <r>
    <x v="14981"/>
    <x v="3"/>
    <n v="350"/>
  </r>
  <r>
    <x v="14982"/>
    <x v="3"/>
    <n v="275"/>
  </r>
  <r>
    <x v="14983"/>
    <x v="3"/>
    <n v="300"/>
  </r>
  <r>
    <x v="14984"/>
    <x v="3"/>
    <n v="300"/>
  </r>
  <r>
    <x v="14985"/>
    <x v="3"/>
    <n v="325"/>
  </r>
  <r>
    <x v="14986"/>
    <x v="3"/>
    <n v="200"/>
  </r>
  <r>
    <x v="14987"/>
    <x v="3"/>
    <n v="225"/>
  </r>
  <r>
    <x v="14988"/>
    <x v="3"/>
    <n v="475"/>
  </r>
  <r>
    <x v="14989"/>
    <x v="3"/>
    <n v="150"/>
  </r>
  <r>
    <x v="14990"/>
    <x v="3"/>
    <n v="225"/>
  </r>
  <r>
    <x v="14991"/>
    <x v="3"/>
    <n v="300"/>
  </r>
  <r>
    <x v="14992"/>
    <x v="3"/>
    <n v="225"/>
  </r>
  <r>
    <x v="14993"/>
    <x v="3"/>
    <n v="300"/>
  </r>
  <r>
    <x v="14994"/>
    <x v="3"/>
    <n v="700"/>
  </r>
  <r>
    <x v="14995"/>
    <x v="3"/>
    <n v="425"/>
  </r>
  <r>
    <x v="14996"/>
    <x v="3"/>
    <n v="300"/>
  </r>
  <r>
    <x v="14997"/>
    <x v="3"/>
    <n v="450"/>
  </r>
  <r>
    <x v="14998"/>
    <x v="3"/>
    <n v="800"/>
  </r>
  <r>
    <x v="14999"/>
    <x v="3"/>
    <n v="400"/>
  </r>
  <r>
    <x v="15000"/>
    <x v="3"/>
    <n v="350"/>
  </r>
  <r>
    <x v="15001"/>
    <x v="3"/>
    <n v="550"/>
  </r>
  <r>
    <x v="15002"/>
    <x v="3"/>
    <n v="250"/>
  </r>
  <r>
    <x v="15003"/>
    <x v="3"/>
    <n v="575"/>
  </r>
  <r>
    <x v="15004"/>
    <x v="3"/>
    <n v="525"/>
  </r>
  <r>
    <x v="15005"/>
    <x v="3"/>
    <n v="625"/>
  </r>
  <r>
    <x v="15006"/>
    <x v="3"/>
    <n v="300"/>
  </r>
  <r>
    <x v="15007"/>
    <x v="3"/>
    <n v="375"/>
  </r>
  <r>
    <x v="15008"/>
    <x v="3"/>
    <n v="575"/>
  </r>
  <r>
    <x v="15009"/>
    <x v="3"/>
    <n v="350"/>
  </r>
  <r>
    <x v="15010"/>
    <x v="3"/>
    <n v="475"/>
  </r>
  <r>
    <x v="15011"/>
    <x v="3"/>
    <n v="500"/>
  </r>
  <r>
    <x v="15012"/>
    <x v="3"/>
    <n v="275"/>
  </r>
  <r>
    <x v="15013"/>
    <x v="3"/>
    <n v="425"/>
  </r>
  <r>
    <x v="15014"/>
    <x v="3"/>
    <n v="475"/>
  </r>
  <r>
    <x v="15015"/>
    <x v="3"/>
    <n v="425"/>
  </r>
  <r>
    <x v="15016"/>
    <x v="3"/>
    <n v="350"/>
  </r>
  <r>
    <x v="15017"/>
    <x v="3"/>
    <n v="425"/>
  </r>
  <r>
    <x v="15018"/>
    <x v="3"/>
    <n v="550"/>
  </r>
  <r>
    <x v="15019"/>
    <x v="3"/>
    <n v="950"/>
  </r>
  <r>
    <x v="15020"/>
    <x v="3"/>
    <n v="250"/>
  </r>
  <r>
    <x v="15021"/>
    <x v="3"/>
    <n v="775"/>
  </r>
  <r>
    <x v="15022"/>
    <x v="3"/>
    <n v="950"/>
  </r>
  <r>
    <x v="15023"/>
    <x v="3"/>
    <n v="575"/>
  </r>
  <r>
    <x v="15024"/>
    <x v="3"/>
    <n v="1025"/>
  </r>
  <r>
    <x v="15025"/>
    <x v="3"/>
    <n v="1175"/>
  </r>
  <r>
    <x v="15026"/>
    <x v="3"/>
    <n v="875"/>
  </r>
  <r>
    <x v="15027"/>
    <x v="3"/>
    <n v="525"/>
  </r>
  <r>
    <x v="15028"/>
    <x v="3"/>
    <n v="650"/>
  </r>
  <r>
    <x v="15029"/>
    <x v="3"/>
    <n v="900"/>
  </r>
  <r>
    <x v="15030"/>
    <x v="3"/>
    <n v="725"/>
  </r>
  <r>
    <x v="15031"/>
    <x v="3"/>
    <n v="725"/>
  </r>
  <r>
    <x v="15032"/>
    <x v="3"/>
    <n v="700"/>
  </r>
  <r>
    <x v="15033"/>
    <x v="3"/>
    <n v="1025"/>
  </r>
  <r>
    <x v="15034"/>
    <x v="3"/>
    <n v="375"/>
  </r>
  <r>
    <x v="15035"/>
    <x v="3"/>
    <n v="950"/>
  </r>
  <r>
    <x v="15036"/>
    <x v="3"/>
    <n v="825"/>
  </r>
  <r>
    <x v="15037"/>
    <x v="3"/>
    <n v="425"/>
  </r>
  <r>
    <x v="15038"/>
    <x v="3"/>
    <n v="575"/>
  </r>
  <r>
    <x v="15039"/>
    <x v="3"/>
    <n v="350"/>
  </r>
  <r>
    <x v="15040"/>
    <x v="3"/>
    <n v="375"/>
  </r>
  <r>
    <x v="15041"/>
    <x v="3"/>
    <n v="300"/>
  </r>
  <r>
    <x v="15042"/>
    <x v="3"/>
    <n v="325"/>
  </r>
  <r>
    <x v="15043"/>
    <x v="3"/>
    <n v="350"/>
  </r>
  <r>
    <x v="15044"/>
    <x v="3"/>
    <n v="725"/>
  </r>
  <r>
    <x v="15045"/>
    <x v="3"/>
    <n v="500"/>
  </r>
  <r>
    <x v="15046"/>
    <x v="3"/>
    <n v="625"/>
  </r>
  <r>
    <x v="15047"/>
    <x v="3"/>
    <n v="375"/>
  </r>
  <r>
    <x v="15048"/>
    <x v="3"/>
    <n v="400"/>
  </r>
  <r>
    <x v="15049"/>
    <x v="3"/>
    <n v="975"/>
  </r>
  <r>
    <x v="15050"/>
    <x v="3"/>
    <n v="950"/>
  </r>
  <r>
    <x v="15051"/>
    <x v="3"/>
    <n v="275"/>
  </r>
  <r>
    <x v="15052"/>
    <x v="3"/>
    <n v="475"/>
  </r>
  <r>
    <x v="15053"/>
    <x v="3"/>
    <n v="425"/>
  </r>
  <r>
    <x v="15054"/>
    <x v="3"/>
    <n v="600"/>
  </r>
  <r>
    <x v="15055"/>
    <x v="3"/>
    <n v="900"/>
  </r>
  <r>
    <x v="15056"/>
    <x v="3"/>
    <n v="250"/>
  </r>
  <r>
    <x v="15057"/>
    <x v="3"/>
    <n v="525"/>
  </r>
  <r>
    <x v="15058"/>
    <x v="3"/>
    <n v="1000"/>
  </r>
  <r>
    <x v="15059"/>
    <x v="3"/>
    <n v="475"/>
  </r>
  <r>
    <x v="15060"/>
    <x v="3"/>
    <n v="250"/>
  </r>
  <r>
    <x v="15061"/>
    <x v="3"/>
    <n v="700"/>
  </r>
  <r>
    <x v="15062"/>
    <x v="3"/>
    <n v="150"/>
  </r>
  <r>
    <x v="15063"/>
    <x v="3"/>
    <n v="150"/>
  </r>
  <r>
    <x v="15064"/>
    <x v="3"/>
    <n v="325"/>
  </r>
  <r>
    <x v="15065"/>
    <x v="3"/>
    <n v="325"/>
  </r>
  <r>
    <x v="15066"/>
    <x v="3"/>
    <n v="325"/>
  </r>
  <r>
    <x v="15067"/>
    <x v="3"/>
    <n v="750"/>
  </r>
  <r>
    <x v="15068"/>
    <x v="3"/>
    <n v="375"/>
  </r>
  <r>
    <x v="15069"/>
    <x v="3"/>
    <n v="325"/>
  </r>
  <r>
    <x v="15070"/>
    <x v="3"/>
    <n v="150"/>
  </r>
  <r>
    <x v="15071"/>
    <x v="3"/>
    <n v="575"/>
  </r>
  <r>
    <x v="15072"/>
    <x v="3"/>
    <n v="600"/>
  </r>
  <r>
    <x v="15073"/>
    <x v="3"/>
    <n v="750"/>
  </r>
  <r>
    <x v="15074"/>
    <x v="3"/>
    <n v="225"/>
  </r>
  <r>
    <x v="15075"/>
    <x v="3"/>
    <n v="275"/>
  </r>
  <r>
    <x v="15076"/>
    <x v="3"/>
    <n v="550"/>
  </r>
  <r>
    <x v="15077"/>
    <x v="3"/>
    <n v="275"/>
  </r>
  <r>
    <x v="15078"/>
    <x v="3"/>
    <n v="350"/>
  </r>
  <r>
    <x v="15079"/>
    <x v="3"/>
    <n v="300"/>
  </r>
  <r>
    <x v="15080"/>
    <x v="3"/>
    <n v="700"/>
  </r>
  <r>
    <x v="15081"/>
    <x v="3"/>
    <n v="150"/>
  </r>
  <r>
    <x v="15082"/>
    <x v="3"/>
    <n v="175"/>
  </r>
  <r>
    <x v="15083"/>
    <x v="3"/>
    <n v="200"/>
  </r>
  <r>
    <x v="15084"/>
    <x v="3"/>
    <n v="250"/>
  </r>
  <r>
    <x v="15085"/>
    <x v="3"/>
    <n v="400"/>
  </r>
  <r>
    <x v="15086"/>
    <x v="3"/>
    <n v="300"/>
  </r>
  <r>
    <x v="15087"/>
    <x v="3"/>
    <n v="150"/>
  </r>
  <r>
    <x v="15088"/>
    <x v="3"/>
    <n v="325"/>
  </r>
  <r>
    <x v="15089"/>
    <x v="3"/>
    <n v="450"/>
  </r>
  <r>
    <x v="15090"/>
    <x v="3"/>
    <n v="150"/>
  </r>
  <r>
    <x v="15091"/>
    <x v="3"/>
    <n v="150"/>
  </r>
  <r>
    <x v="15092"/>
    <x v="3"/>
    <n v="150"/>
  </r>
  <r>
    <x v="15093"/>
    <x v="3"/>
    <n v="150"/>
  </r>
  <r>
    <x v="15094"/>
    <x v="3"/>
    <n v="150"/>
  </r>
  <r>
    <x v="15095"/>
    <x v="3"/>
    <n v="150"/>
  </r>
  <r>
    <x v="15096"/>
    <x v="3"/>
    <n v="150"/>
  </r>
  <r>
    <x v="15097"/>
    <x v="3"/>
    <n v="150"/>
  </r>
  <r>
    <x v="15098"/>
    <x v="3"/>
    <n v="375"/>
  </r>
  <r>
    <x v="15099"/>
    <x v="3"/>
    <n v="250"/>
  </r>
  <r>
    <x v="15100"/>
    <x v="3"/>
    <n v="725"/>
  </r>
  <r>
    <x v="15101"/>
    <x v="3"/>
    <n v="775"/>
  </r>
  <r>
    <x v="15102"/>
    <x v="3"/>
    <n v="1075"/>
  </r>
  <r>
    <x v="15103"/>
    <x v="3"/>
    <n v="1000"/>
  </r>
  <r>
    <x v="15104"/>
    <x v="3"/>
    <n v="25"/>
  </r>
  <r>
    <x v="15105"/>
    <x v="3"/>
    <n v="475"/>
  </r>
  <r>
    <x v="15106"/>
    <x v="3"/>
    <n v="425"/>
  </r>
  <r>
    <x v="15107"/>
    <x v="3"/>
    <n v="250"/>
  </r>
  <r>
    <x v="15108"/>
    <x v="3"/>
    <n v="150"/>
  </r>
  <r>
    <x v="15109"/>
    <x v="3"/>
    <n v="475"/>
  </r>
  <r>
    <x v="15110"/>
    <x v="3"/>
    <n v="475"/>
  </r>
  <r>
    <x v="15111"/>
    <x v="3"/>
    <n v="550"/>
  </r>
  <r>
    <x v="15112"/>
    <x v="3"/>
    <n v="225"/>
  </r>
  <r>
    <x v="15113"/>
    <x v="3"/>
    <n v="375"/>
  </r>
  <r>
    <x v="15114"/>
    <x v="3"/>
    <n v="325"/>
  </r>
  <r>
    <x v="15115"/>
    <x v="3"/>
    <n v="150"/>
  </r>
  <r>
    <x v="15116"/>
    <x v="3"/>
    <n v="625"/>
  </r>
  <r>
    <x v="15117"/>
    <x v="3"/>
    <n v="150"/>
  </r>
  <r>
    <x v="15118"/>
    <x v="3"/>
    <n v="150"/>
  </r>
  <r>
    <x v="15119"/>
    <x v="3"/>
    <n v="375"/>
  </r>
  <r>
    <x v="15120"/>
    <x v="3"/>
    <n v="425"/>
  </r>
  <r>
    <x v="15121"/>
    <x v="3"/>
    <n v="300"/>
  </r>
  <r>
    <x v="15122"/>
    <x v="3"/>
    <n v="475"/>
  </r>
  <r>
    <x v="15123"/>
    <x v="3"/>
    <n v="200"/>
  </r>
  <r>
    <x v="15124"/>
    <x v="3"/>
    <n v="625"/>
  </r>
  <r>
    <x v="15125"/>
    <x v="3"/>
    <n v="1050"/>
  </r>
  <r>
    <x v="15126"/>
    <x v="3"/>
    <n v="625"/>
  </r>
  <r>
    <x v="15127"/>
    <x v="3"/>
    <n v="150"/>
  </r>
  <r>
    <x v="15128"/>
    <x v="3"/>
    <n v="150"/>
  </r>
  <r>
    <x v="15129"/>
    <x v="3"/>
    <n v="275"/>
  </r>
  <r>
    <x v="15130"/>
    <x v="3"/>
    <n v="350"/>
  </r>
  <r>
    <x v="15131"/>
    <x v="3"/>
    <n v="675"/>
  </r>
  <r>
    <x v="15132"/>
    <x v="3"/>
    <n v="600"/>
  </r>
  <r>
    <x v="15133"/>
    <x v="3"/>
    <n v="300"/>
  </r>
  <r>
    <x v="15134"/>
    <x v="3"/>
    <n v="500"/>
  </r>
  <r>
    <x v="15135"/>
    <x v="3"/>
    <n v="250"/>
  </r>
  <r>
    <x v="15136"/>
    <x v="3"/>
    <n v="600"/>
  </r>
  <r>
    <x v="15137"/>
    <x v="3"/>
    <n v="900"/>
  </r>
  <r>
    <x v="15138"/>
    <x v="3"/>
    <n v="525"/>
  </r>
  <r>
    <x v="15139"/>
    <x v="3"/>
    <n v="675"/>
  </r>
  <r>
    <x v="15140"/>
    <x v="3"/>
    <n v="950"/>
  </r>
  <r>
    <x v="15141"/>
    <x v="3"/>
    <n v="850"/>
  </r>
  <r>
    <x v="15142"/>
    <x v="3"/>
    <n v="375"/>
  </r>
  <r>
    <x v="15143"/>
    <x v="3"/>
    <n v="650"/>
  </r>
  <r>
    <x v="15144"/>
    <x v="3"/>
    <n v="500"/>
  </r>
  <r>
    <x v="15145"/>
    <x v="3"/>
    <n v="375"/>
  </r>
  <r>
    <x v="15146"/>
    <x v="3"/>
    <n v="400"/>
  </r>
  <r>
    <x v="15147"/>
    <x v="3"/>
    <n v="800"/>
  </r>
  <r>
    <x v="15148"/>
    <x v="3"/>
    <n v="650"/>
  </r>
  <r>
    <x v="15149"/>
    <x v="3"/>
    <n v="900"/>
  </r>
  <r>
    <x v="15150"/>
    <x v="3"/>
    <n v="700"/>
  </r>
  <r>
    <x v="15151"/>
    <x v="3"/>
    <n v="925"/>
  </r>
  <r>
    <x v="15152"/>
    <x v="3"/>
    <n v="925"/>
  </r>
  <r>
    <x v="15153"/>
    <x v="3"/>
    <n v="575"/>
  </r>
  <r>
    <x v="15154"/>
    <x v="3"/>
    <n v="925"/>
  </r>
  <r>
    <x v="15155"/>
    <x v="3"/>
    <n v="375"/>
  </r>
  <r>
    <x v="15156"/>
    <x v="3"/>
    <n v="925"/>
  </r>
  <r>
    <x v="15157"/>
    <x v="3"/>
    <n v="1150"/>
  </r>
  <r>
    <x v="15158"/>
    <x v="3"/>
    <n v="575"/>
  </r>
  <r>
    <x v="15159"/>
    <x v="3"/>
    <n v="925"/>
  </r>
  <r>
    <x v="15160"/>
    <x v="3"/>
    <n v="575"/>
  </r>
  <r>
    <x v="15161"/>
    <x v="3"/>
    <n v="725"/>
  </r>
  <r>
    <x v="15162"/>
    <x v="3"/>
    <n v="950"/>
  </r>
  <r>
    <x v="15163"/>
    <x v="3"/>
    <n v="1250"/>
  </r>
  <r>
    <x v="15164"/>
    <x v="3"/>
    <n v="775"/>
  </r>
  <r>
    <x v="15165"/>
    <x v="3"/>
    <n v="775"/>
  </r>
  <r>
    <x v="15166"/>
    <x v="3"/>
    <n v="850"/>
  </r>
  <r>
    <x v="15167"/>
    <x v="3"/>
    <n v="550"/>
  </r>
  <r>
    <x v="15168"/>
    <x v="3"/>
    <n v="575"/>
  </r>
  <r>
    <x v="15169"/>
    <x v="3"/>
    <n v="625"/>
  </r>
  <r>
    <x v="15170"/>
    <x v="3"/>
    <n v="775"/>
  </r>
  <r>
    <x v="15171"/>
    <x v="3"/>
    <n v="800"/>
  </r>
  <r>
    <x v="15172"/>
    <x v="3"/>
    <n v="275"/>
  </r>
  <r>
    <x v="15173"/>
    <x v="3"/>
    <n v="450"/>
  </r>
  <r>
    <x v="15174"/>
    <x v="3"/>
    <n v="625"/>
  </r>
  <r>
    <x v="15175"/>
    <x v="3"/>
    <n v="150"/>
  </r>
  <r>
    <x v="15176"/>
    <x v="3"/>
    <n v="400"/>
  </r>
  <r>
    <x v="15177"/>
    <x v="3"/>
    <n v="150"/>
  </r>
  <r>
    <x v="15178"/>
    <x v="3"/>
    <n v="450"/>
  </r>
  <r>
    <x v="15179"/>
    <x v="3"/>
    <n v="600"/>
  </r>
  <r>
    <x v="15180"/>
    <x v="3"/>
    <n v="475"/>
  </r>
  <r>
    <x v="15181"/>
    <x v="3"/>
    <n v="425"/>
  </r>
  <r>
    <x v="15182"/>
    <x v="3"/>
    <n v="425"/>
  </r>
  <r>
    <x v="15183"/>
    <x v="3"/>
    <n v="500"/>
  </r>
  <r>
    <x v="15184"/>
    <x v="3"/>
    <n v="475"/>
  </r>
  <r>
    <x v="15185"/>
    <x v="3"/>
    <n v="350"/>
  </r>
  <r>
    <x v="15186"/>
    <x v="3"/>
    <n v="275"/>
  </r>
  <r>
    <x v="15187"/>
    <x v="3"/>
    <n v="875"/>
  </r>
  <r>
    <x v="15188"/>
    <x v="3"/>
    <n v="425"/>
  </r>
  <r>
    <x v="15189"/>
    <x v="3"/>
    <n v="275"/>
  </r>
  <r>
    <x v="15190"/>
    <x v="3"/>
    <n v="800"/>
  </r>
  <r>
    <x v="15191"/>
    <x v="3"/>
    <n v="150"/>
  </r>
  <r>
    <x v="15192"/>
    <x v="3"/>
    <n v="150"/>
  </r>
  <r>
    <x v="15193"/>
    <x v="3"/>
    <n v="725"/>
  </r>
  <r>
    <x v="15194"/>
    <x v="3"/>
    <n v="175"/>
  </r>
  <r>
    <x v="15195"/>
    <x v="3"/>
    <n v="675"/>
  </r>
  <r>
    <x v="15196"/>
    <x v="3"/>
    <n v="150"/>
  </r>
  <r>
    <x v="15197"/>
    <x v="3"/>
    <n v="150"/>
  </r>
  <r>
    <x v="15198"/>
    <x v="3"/>
    <n v="575"/>
  </r>
  <r>
    <x v="15199"/>
    <x v="3"/>
    <n v="450"/>
  </r>
  <r>
    <x v="15200"/>
    <x v="3"/>
    <n v="600"/>
  </r>
  <r>
    <x v="15201"/>
    <x v="3"/>
    <n v="400"/>
  </r>
  <r>
    <x v="15202"/>
    <x v="3"/>
    <n v="800"/>
  </r>
  <r>
    <x v="15203"/>
    <x v="3"/>
    <n v="525"/>
  </r>
  <r>
    <x v="15204"/>
    <x v="3"/>
    <n v="650"/>
  </r>
  <r>
    <x v="15205"/>
    <x v="3"/>
    <n v="650"/>
  </r>
  <r>
    <x v="15206"/>
    <x v="3"/>
    <n v="725"/>
  </r>
  <r>
    <x v="15207"/>
    <x v="3"/>
    <n v="800"/>
  </r>
  <r>
    <x v="15208"/>
    <x v="3"/>
    <n v="525"/>
  </r>
  <r>
    <x v="15209"/>
    <x v="3"/>
    <n v="550"/>
  </r>
  <r>
    <x v="15210"/>
    <x v="3"/>
    <n v="250"/>
  </r>
  <r>
    <x v="15211"/>
    <x v="3"/>
    <n v="550"/>
  </r>
  <r>
    <x v="15212"/>
    <x v="3"/>
    <n v="650"/>
  </r>
  <r>
    <x v="15213"/>
    <x v="3"/>
    <n v="325"/>
  </r>
  <r>
    <x v="15214"/>
    <x v="3"/>
    <n v="500"/>
  </r>
  <r>
    <x v="15215"/>
    <x v="3"/>
    <n v="975"/>
  </r>
  <r>
    <x v="15216"/>
    <x v="3"/>
    <n v="325"/>
  </r>
  <r>
    <x v="15217"/>
    <x v="3"/>
    <n v="500"/>
  </r>
  <r>
    <x v="15218"/>
    <x v="3"/>
    <n v="700"/>
  </r>
  <r>
    <x v="15219"/>
    <x v="3"/>
    <n v="400"/>
  </r>
  <r>
    <x v="15220"/>
    <x v="3"/>
    <n v="700"/>
  </r>
  <r>
    <x v="15221"/>
    <x v="3"/>
    <n v="400"/>
  </r>
  <r>
    <x v="15222"/>
    <x v="3"/>
    <n v="500"/>
  </r>
  <r>
    <x v="15223"/>
    <x v="3"/>
    <n v="375"/>
  </r>
  <r>
    <x v="15224"/>
    <x v="3"/>
    <n v="925"/>
  </r>
  <r>
    <x v="15225"/>
    <x v="3"/>
    <n v="425"/>
  </r>
  <r>
    <x v="15226"/>
    <x v="3"/>
    <n v="700"/>
  </r>
  <r>
    <x v="15227"/>
    <x v="3"/>
    <n v="500"/>
  </r>
  <r>
    <x v="15228"/>
    <x v="3"/>
    <n v="700"/>
  </r>
  <r>
    <x v="15229"/>
    <x v="3"/>
    <n v="825"/>
  </r>
  <r>
    <x v="15230"/>
    <x v="3"/>
    <n v="650"/>
  </r>
  <r>
    <x v="15231"/>
    <x v="3"/>
    <n v="650"/>
  </r>
  <r>
    <x v="15232"/>
    <x v="3"/>
    <n v="525"/>
  </r>
  <r>
    <x v="15233"/>
    <x v="3"/>
    <n v="700"/>
  </r>
  <r>
    <x v="15234"/>
    <x v="3"/>
    <n v="925"/>
  </r>
  <r>
    <x v="15235"/>
    <x v="3"/>
    <n v="575"/>
  </r>
  <r>
    <x v="15236"/>
    <x v="3"/>
    <n v="400"/>
  </r>
  <r>
    <x v="15237"/>
    <x v="3"/>
    <n v="675"/>
  </r>
  <r>
    <x v="15238"/>
    <x v="3"/>
    <n v="525"/>
  </r>
  <r>
    <x v="15239"/>
    <x v="3"/>
    <n v="700"/>
  </r>
  <r>
    <x v="15240"/>
    <x v="3"/>
    <n v="500"/>
  </r>
  <r>
    <x v="15241"/>
    <x v="3"/>
    <n v="900"/>
  </r>
  <r>
    <x v="15242"/>
    <x v="3"/>
    <n v="475"/>
  </r>
  <r>
    <x v="15243"/>
    <x v="3"/>
    <n v="575"/>
  </r>
  <r>
    <x v="15244"/>
    <x v="3"/>
    <n v="850"/>
  </r>
  <r>
    <x v="15245"/>
    <x v="3"/>
    <n v="525"/>
  </r>
  <r>
    <x v="15246"/>
    <x v="3"/>
    <n v="725"/>
  </r>
  <r>
    <x v="15247"/>
    <x v="3"/>
    <n v="700"/>
  </r>
  <r>
    <x v="15248"/>
    <x v="3"/>
    <n v="550"/>
  </r>
  <r>
    <x v="15249"/>
    <x v="3"/>
    <n v="800"/>
  </r>
  <r>
    <x v="15250"/>
    <x v="3"/>
    <n v="250"/>
  </r>
  <r>
    <x v="15251"/>
    <x v="3"/>
    <n v="900"/>
  </r>
  <r>
    <x v="15252"/>
    <x v="3"/>
    <n v="625"/>
  </r>
  <r>
    <x v="15253"/>
    <x v="3"/>
    <n v="600"/>
  </r>
  <r>
    <x v="15254"/>
    <x v="3"/>
    <n v="250"/>
  </r>
  <r>
    <x v="15255"/>
    <x v="3"/>
    <n v="775"/>
  </r>
  <r>
    <x v="15256"/>
    <x v="3"/>
    <n v="750"/>
  </r>
  <r>
    <x v="15257"/>
    <x v="3"/>
    <n v="425"/>
  </r>
  <r>
    <x v="15258"/>
    <x v="3"/>
    <n v="775"/>
  </r>
  <r>
    <x v="15259"/>
    <x v="3"/>
    <n v="750"/>
  </r>
  <r>
    <x v="15260"/>
    <x v="3"/>
    <n v="425"/>
  </r>
  <r>
    <x v="15261"/>
    <x v="3"/>
    <n v="625"/>
  </r>
  <r>
    <x v="15262"/>
    <x v="3"/>
    <n v="600"/>
  </r>
  <r>
    <x v="15263"/>
    <x v="3"/>
    <n v="250"/>
  </r>
  <r>
    <x v="15264"/>
    <x v="3"/>
    <n v="275"/>
  </r>
  <r>
    <x v="15265"/>
    <x v="3"/>
    <n v="300"/>
  </r>
  <r>
    <x v="15266"/>
    <x v="3"/>
    <n v="150"/>
  </r>
  <r>
    <x v="15267"/>
    <x v="3"/>
    <n v="225"/>
  </r>
  <r>
    <x v="15268"/>
    <x v="3"/>
    <n v="700"/>
  </r>
  <r>
    <x v="15269"/>
    <x v="3"/>
    <n v="150"/>
  </r>
  <r>
    <x v="15270"/>
    <x v="3"/>
    <n v="150"/>
  </r>
  <r>
    <x v="15271"/>
    <x v="3"/>
    <n v="200"/>
  </r>
  <r>
    <x v="15272"/>
    <x v="3"/>
    <n v="200"/>
  </r>
  <r>
    <x v="15273"/>
    <x v="3"/>
    <n v="150"/>
  </r>
  <r>
    <x v="15274"/>
    <x v="3"/>
    <n v="700"/>
  </r>
  <r>
    <x v="15275"/>
    <x v="3"/>
    <n v="450"/>
  </r>
  <r>
    <x v="15276"/>
    <x v="3"/>
    <n v="275"/>
  </r>
  <r>
    <x v="15277"/>
    <x v="3"/>
    <n v="225"/>
  </r>
  <r>
    <x v="15278"/>
    <x v="3"/>
    <n v="400"/>
  </r>
  <r>
    <x v="15279"/>
    <x v="3"/>
    <n v="300"/>
  </r>
  <r>
    <x v="15280"/>
    <x v="3"/>
    <n v="325"/>
  </r>
  <r>
    <x v="15281"/>
    <x v="3"/>
    <n v="575"/>
  </r>
  <r>
    <x v="15282"/>
    <x v="3"/>
    <n v="475"/>
  </r>
  <r>
    <x v="15283"/>
    <x v="3"/>
    <n v="425"/>
  </r>
  <r>
    <x v="15284"/>
    <x v="3"/>
    <n v="300"/>
  </r>
  <r>
    <x v="15285"/>
    <x v="3"/>
    <n v="275"/>
  </r>
  <r>
    <x v="15286"/>
    <x v="3"/>
    <n v="200"/>
  </r>
  <r>
    <x v="15287"/>
    <x v="3"/>
    <n v="275"/>
  </r>
  <r>
    <x v="15288"/>
    <x v="3"/>
    <n v="250"/>
  </r>
  <r>
    <x v="15289"/>
    <x v="3"/>
    <n v="775"/>
  </r>
  <r>
    <x v="15290"/>
    <x v="3"/>
    <n v="150"/>
  </r>
  <r>
    <x v="15291"/>
    <x v="3"/>
    <n v="325"/>
  </r>
  <r>
    <x v="15292"/>
    <x v="3"/>
    <n v="150"/>
  </r>
  <r>
    <x v="15293"/>
    <x v="3"/>
    <n v="150"/>
  </r>
  <r>
    <x v="15294"/>
    <x v="3"/>
    <n v="850"/>
  </r>
  <r>
    <x v="15295"/>
    <x v="3"/>
    <n v="200"/>
  </r>
  <r>
    <x v="15296"/>
    <x v="3"/>
    <n v="325"/>
  </r>
  <r>
    <x v="15297"/>
    <x v="3"/>
    <n v="300"/>
  </r>
  <r>
    <x v="15298"/>
    <x v="3"/>
    <n v="300"/>
  </r>
  <r>
    <x v="15299"/>
    <x v="3"/>
    <n v="475"/>
  </r>
  <r>
    <x v="15300"/>
    <x v="3"/>
    <n v="150"/>
  </r>
  <r>
    <x v="15301"/>
    <x v="3"/>
    <n v="375"/>
  </r>
  <r>
    <x v="15302"/>
    <x v="3"/>
    <n v="150"/>
  </r>
  <r>
    <x v="15303"/>
    <x v="3"/>
    <n v="175"/>
  </r>
  <r>
    <x v="15304"/>
    <x v="3"/>
    <n v="425"/>
  </r>
  <r>
    <x v="15305"/>
    <x v="3"/>
    <n v="875"/>
  </r>
  <r>
    <x v="15306"/>
    <x v="3"/>
    <n v="175"/>
  </r>
  <r>
    <x v="15307"/>
    <x v="3"/>
    <n v="225"/>
  </r>
  <r>
    <x v="15308"/>
    <x v="3"/>
    <n v="400"/>
  </r>
  <r>
    <x v="15309"/>
    <x v="3"/>
    <n v="150"/>
  </r>
  <r>
    <x v="15310"/>
    <x v="3"/>
    <n v="150"/>
  </r>
  <r>
    <x v="15311"/>
    <x v="3"/>
    <n v="650"/>
  </r>
  <r>
    <x v="15312"/>
    <x v="3"/>
    <n v="600"/>
  </r>
  <r>
    <x v="15313"/>
    <x v="3"/>
    <n v="250"/>
  </r>
  <r>
    <x v="15314"/>
    <x v="3"/>
    <n v="500"/>
  </r>
  <r>
    <x v="15315"/>
    <x v="3"/>
    <n v="500"/>
  </r>
  <r>
    <x v="15316"/>
    <x v="3"/>
    <n v="275"/>
  </r>
  <r>
    <x v="15317"/>
    <x v="3"/>
    <n v="625"/>
  </r>
  <r>
    <x v="15318"/>
    <x v="3"/>
    <n v="400"/>
  </r>
  <r>
    <x v="15319"/>
    <x v="3"/>
    <n v="150"/>
  </r>
  <r>
    <x v="15320"/>
    <x v="3"/>
    <n v="400"/>
  </r>
  <r>
    <x v="15321"/>
    <x v="3"/>
    <n v="275"/>
  </r>
  <r>
    <x v="15322"/>
    <x v="3"/>
    <n v="200"/>
  </r>
  <r>
    <x v="15323"/>
    <x v="3"/>
    <n v="350"/>
  </r>
  <r>
    <x v="15324"/>
    <x v="3"/>
    <n v="575"/>
  </r>
  <r>
    <x v="15325"/>
    <x v="3"/>
    <n v="350"/>
  </r>
  <r>
    <x v="15326"/>
    <x v="3"/>
    <n v="300"/>
  </r>
  <r>
    <x v="15327"/>
    <x v="3"/>
    <n v="175"/>
  </r>
  <r>
    <x v="15328"/>
    <x v="3"/>
    <n v="375"/>
  </r>
  <r>
    <x v="15329"/>
    <x v="3"/>
    <n v="700"/>
  </r>
  <r>
    <x v="15330"/>
    <x v="3"/>
    <n v="150"/>
  </r>
  <r>
    <x v="15331"/>
    <x v="3"/>
    <n v="150"/>
  </r>
  <r>
    <x v="15332"/>
    <x v="3"/>
    <n v="150"/>
  </r>
  <r>
    <x v="15333"/>
    <x v="3"/>
    <n v="1175"/>
  </r>
  <r>
    <x v="15334"/>
    <x v="3"/>
    <n v="1175"/>
  </r>
  <r>
    <x v="15335"/>
    <x v="3"/>
    <n v="25"/>
  </r>
  <r>
    <x v="15336"/>
    <x v="3"/>
    <n v="550"/>
  </r>
  <r>
    <x v="15337"/>
    <x v="3"/>
    <n v="525"/>
  </r>
  <r>
    <x v="15338"/>
    <x v="3"/>
    <n v="900"/>
  </r>
  <r>
    <x v="15339"/>
    <x v="3"/>
    <n v="250"/>
  </r>
  <r>
    <x v="15340"/>
    <x v="3"/>
    <n v="475"/>
  </r>
  <r>
    <x v="15341"/>
    <x v="3"/>
    <n v="275"/>
  </r>
  <r>
    <x v="15342"/>
    <x v="3"/>
    <n v="500"/>
  </r>
  <r>
    <x v="15343"/>
    <x v="3"/>
    <n v="550"/>
  </r>
  <r>
    <x v="15344"/>
    <x v="3"/>
    <n v="475"/>
  </r>
  <r>
    <x v="15345"/>
    <x v="3"/>
    <n v="350"/>
  </r>
  <r>
    <x v="15346"/>
    <x v="3"/>
    <n v="800"/>
  </r>
  <r>
    <x v="15347"/>
    <x v="3"/>
    <n v="250"/>
  </r>
  <r>
    <x v="15348"/>
    <x v="3"/>
    <n v="250"/>
  </r>
  <r>
    <x v="15349"/>
    <x v="3"/>
    <n v="600"/>
  </r>
  <r>
    <x v="15350"/>
    <x v="3"/>
    <n v="350"/>
  </r>
  <r>
    <x v="15351"/>
    <x v="3"/>
    <n v="850"/>
  </r>
  <r>
    <x v="15352"/>
    <x v="3"/>
    <n v="525"/>
  </r>
  <r>
    <x v="15353"/>
    <x v="3"/>
    <n v="875"/>
  </r>
  <r>
    <x v="15354"/>
    <x v="3"/>
    <n v="700"/>
  </r>
  <r>
    <x v="15355"/>
    <x v="3"/>
    <n v="375"/>
  </r>
  <r>
    <x v="15356"/>
    <x v="3"/>
    <n v="975"/>
  </r>
  <r>
    <x v="15357"/>
    <x v="3"/>
    <n v="325"/>
  </r>
  <r>
    <x v="15358"/>
    <x v="3"/>
    <n v="600"/>
  </r>
  <r>
    <x v="15359"/>
    <x v="3"/>
    <n v="675"/>
  </r>
  <r>
    <x v="15360"/>
    <x v="3"/>
    <n v="1000"/>
  </r>
  <r>
    <x v="15361"/>
    <x v="3"/>
    <n v="325"/>
  </r>
  <r>
    <x v="15362"/>
    <x v="3"/>
    <n v="700"/>
  </r>
  <r>
    <x v="15363"/>
    <x v="3"/>
    <n v="675"/>
  </r>
  <r>
    <x v="15364"/>
    <x v="3"/>
    <n v="825"/>
  </r>
  <r>
    <x v="15365"/>
    <x v="3"/>
    <n v="375"/>
  </r>
  <r>
    <x v="15366"/>
    <x v="3"/>
    <n v="550"/>
  </r>
  <r>
    <x v="15367"/>
    <x v="3"/>
    <n v="550"/>
  </r>
  <r>
    <x v="15368"/>
    <x v="3"/>
    <n v="425"/>
  </r>
  <r>
    <x v="15369"/>
    <x v="3"/>
    <n v="875"/>
  </r>
  <r>
    <x v="15370"/>
    <x v="3"/>
    <n v="775"/>
  </r>
  <r>
    <x v="15371"/>
    <x v="3"/>
    <n v="725"/>
  </r>
  <r>
    <x v="15372"/>
    <x v="3"/>
    <n v="700"/>
  </r>
  <r>
    <x v="15373"/>
    <x v="3"/>
    <n v="900"/>
  </r>
  <r>
    <x v="15374"/>
    <x v="3"/>
    <n v="900"/>
  </r>
  <r>
    <x v="15375"/>
    <x v="3"/>
    <n v="825"/>
  </r>
  <r>
    <x v="15376"/>
    <x v="3"/>
    <n v="375"/>
  </r>
  <r>
    <x v="15377"/>
    <x v="3"/>
    <n v="375"/>
  </r>
  <r>
    <x v="15378"/>
    <x v="3"/>
    <n v="975"/>
  </r>
  <r>
    <x v="15379"/>
    <x v="3"/>
    <n v="500"/>
  </r>
  <r>
    <x v="15380"/>
    <x v="3"/>
    <n v="1075"/>
  </r>
  <r>
    <x v="15381"/>
    <x v="3"/>
    <n v="575"/>
  </r>
  <r>
    <x v="15382"/>
    <x v="3"/>
    <n v="775"/>
  </r>
  <r>
    <x v="15383"/>
    <x v="3"/>
    <n v="450"/>
  </r>
  <r>
    <x v="15384"/>
    <x v="3"/>
    <n v="1050"/>
  </r>
  <r>
    <x v="15385"/>
    <x v="3"/>
    <n v="500"/>
  </r>
  <r>
    <x v="15386"/>
    <x v="3"/>
    <n v="775"/>
  </r>
  <r>
    <x v="15387"/>
    <x v="3"/>
    <n v="525"/>
  </r>
  <r>
    <x v="15388"/>
    <x v="3"/>
    <n v="800"/>
  </r>
  <r>
    <x v="15389"/>
    <x v="3"/>
    <n v="250"/>
  </r>
  <r>
    <x v="15390"/>
    <x v="3"/>
    <n v="625"/>
  </r>
  <r>
    <x v="15391"/>
    <x v="3"/>
    <n v="375"/>
  </r>
  <r>
    <x v="15392"/>
    <x v="3"/>
    <n v="900"/>
  </r>
  <r>
    <x v="15393"/>
    <x v="3"/>
    <n v="1200"/>
  </r>
  <r>
    <x v="15394"/>
    <x v="3"/>
    <n v="600"/>
  </r>
  <r>
    <x v="15395"/>
    <x v="3"/>
    <n v="250"/>
  </r>
  <r>
    <x v="15396"/>
    <x v="3"/>
    <n v="350"/>
  </r>
  <r>
    <x v="15397"/>
    <x v="3"/>
    <n v="250"/>
  </r>
  <r>
    <x v="15398"/>
    <x v="3"/>
    <n v="425"/>
  </r>
  <r>
    <x v="15399"/>
    <x v="3"/>
    <n v="775"/>
  </r>
  <r>
    <x v="15400"/>
    <x v="3"/>
    <n v="750"/>
  </r>
  <r>
    <x v="15401"/>
    <x v="3"/>
    <n v="475"/>
  </r>
  <r>
    <x v="15402"/>
    <x v="3"/>
    <n v="650"/>
  </r>
  <r>
    <x v="15403"/>
    <x v="3"/>
    <n v="375"/>
  </r>
  <r>
    <x v="15404"/>
    <x v="3"/>
    <n v="525"/>
  </r>
  <r>
    <x v="15405"/>
    <x v="3"/>
    <n v="575"/>
  </r>
  <r>
    <x v="15406"/>
    <x v="3"/>
    <n v="600"/>
  </r>
  <r>
    <x v="15407"/>
    <x v="3"/>
    <n v="550"/>
  </r>
  <r>
    <x v="15408"/>
    <x v="3"/>
    <n v="250"/>
  </r>
  <r>
    <x v="15409"/>
    <x v="3"/>
    <n v="400"/>
  </r>
  <r>
    <x v="15410"/>
    <x v="3"/>
    <n v="875"/>
  </r>
  <r>
    <x v="15411"/>
    <x v="3"/>
    <n v="675"/>
  </r>
  <r>
    <x v="15412"/>
    <x v="3"/>
    <n v="275"/>
  </r>
  <r>
    <x v="15413"/>
    <x v="3"/>
    <n v="375"/>
  </r>
  <r>
    <x v="15414"/>
    <x v="3"/>
    <n v="675"/>
  </r>
  <r>
    <x v="15415"/>
    <x v="3"/>
    <n v="275"/>
  </r>
  <r>
    <x v="15416"/>
    <x v="3"/>
    <n v="375"/>
  </r>
  <r>
    <x v="15417"/>
    <x v="3"/>
    <n v="550"/>
  </r>
  <r>
    <x v="15418"/>
    <x v="3"/>
    <n v="400"/>
  </r>
  <r>
    <x v="15419"/>
    <x v="3"/>
    <n v="875"/>
  </r>
  <r>
    <x v="15420"/>
    <x v="3"/>
    <n v="950"/>
  </r>
  <r>
    <x v="15421"/>
    <x v="3"/>
    <n v="525"/>
  </r>
  <r>
    <x v="15422"/>
    <x v="3"/>
    <n v="650"/>
  </r>
  <r>
    <x v="15423"/>
    <x v="3"/>
    <n v="150"/>
  </r>
  <r>
    <x v="15424"/>
    <x v="3"/>
    <n v="875"/>
  </r>
  <r>
    <x v="15425"/>
    <x v="3"/>
    <n v="200"/>
  </r>
  <r>
    <x v="15426"/>
    <x v="3"/>
    <n v="150"/>
  </r>
  <r>
    <x v="15427"/>
    <x v="3"/>
    <n v="150"/>
  </r>
  <r>
    <x v="15428"/>
    <x v="3"/>
    <n v="450"/>
  </r>
  <r>
    <x v="15429"/>
    <x v="3"/>
    <n v="475"/>
  </r>
  <r>
    <x v="15430"/>
    <x v="3"/>
    <n v="225"/>
  </r>
  <r>
    <x v="15431"/>
    <x v="3"/>
    <n v="225"/>
  </r>
  <r>
    <x v="15432"/>
    <x v="3"/>
    <n v="200"/>
  </r>
  <r>
    <x v="15433"/>
    <x v="3"/>
    <n v="700"/>
  </r>
  <r>
    <x v="15434"/>
    <x v="3"/>
    <n v="150"/>
  </r>
  <r>
    <x v="15435"/>
    <x v="3"/>
    <n v="150"/>
  </r>
  <r>
    <x v="15436"/>
    <x v="3"/>
    <n v="150"/>
  </r>
  <r>
    <x v="15437"/>
    <x v="3"/>
    <n v="300"/>
  </r>
  <r>
    <x v="15438"/>
    <x v="3"/>
    <n v="350"/>
  </r>
  <r>
    <x v="15439"/>
    <x v="3"/>
    <n v="150"/>
  </r>
  <r>
    <x v="15440"/>
    <x v="3"/>
    <n v="850"/>
  </r>
  <r>
    <x v="15441"/>
    <x v="3"/>
    <n v="350"/>
  </r>
  <r>
    <x v="15442"/>
    <x v="3"/>
    <n v="150"/>
  </r>
  <r>
    <x v="15443"/>
    <x v="3"/>
    <n v="150"/>
  </r>
  <r>
    <x v="15444"/>
    <x v="3"/>
    <n v="450"/>
  </r>
  <r>
    <x v="15445"/>
    <x v="3"/>
    <n v="850"/>
  </r>
  <r>
    <x v="15446"/>
    <x v="3"/>
    <n v="150"/>
  </r>
  <r>
    <x v="15447"/>
    <x v="3"/>
    <n v="450"/>
  </r>
  <r>
    <x v="15448"/>
    <x v="3"/>
    <n v="425"/>
  </r>
  <r>
    <x v="15449"/>
    <x v="3"/>
    <n v="375"/>
  </r>
  <r>
    <x v="15450"/>
    <x v="3"/>
    <n v="325"/>
  </r>
  <r>
    <x v="15451"/>
    <x v="3"/>
    <n v="425"/>
  </r>
  <r>
    <x v="15452"/>
    <x v="3"/>
    <n v="450"/>
  </r>
  <r>
    <x v="15453"/>
    <x v="3"/>
    <n v="150"/>
  </r>
  <r>
    <x v="15454"/>
    <x v="3"/>
    <n v="150"/>
  </r>
  <r>
    <x v="15455"/>
    <x v="3"/>
    <n v="450"/>
  </r>
  <r>
    <x v="15456"/>
    <x v="3"/>
    <n v="150"/>
  </r>
  <r>
    <x v="15457"/>
    <x v="3"/>
    <n v="150"/>
  </r>
  <r>
    <x v="15458"/>
    <x v="3"/>
    <n v="150"/>
  </r>
  <r>
    <x v="15459"/>
    <x v="3"/>
    <n v="150"/>
  </r>
  <r>
    <x v="15460"/>
    <x v="3"/>
    <n v="150"/>
  </r>
  <r>
    <x v="15461"/>
    <x v="3"/>
    <n v="150"/>
  </r>
  <r>
    <x v="15462"/>
    <x v="3"/>
    <n v="150"/>
  </r>
  <r>
    <x v="15463"/>
    <x v="3"/>
    <n v="150"/>
  </r>
  <r>
    <x v="15464"/>
    <x v="3"/>
    <n v="225"/>
  </r>
  <r>
    <x v="15465"/>
    <x v="3"/>
    <n v="250"/>
  </r>
  <r>
    <x v="15466"/>
    <x v="3"/>
    <n v="900"/>
  </r>
  <r>
    <x v="15467"/>
    <x v="3"/>
    <n v="300"/>
  </r>
  <r>
    <x v="15468"/>
    <x v="3"/>
    <n v="150"/>
  </r>
  <r>
    <x v="15469"/>
    <x v="3"/>
    <n v="150"/>
  </r>
  <r>
    <x v="15470"/>
    <x v="3"/>
    <n v="150"/>
  </r>
  <r>
    <x v="15471"/>
    <x v="3"/>
    <n v="150"/>
  </r>
  <r>
    <x v="15472"/>
    <x v="3"/>
    <n v="325"/>
  </r>
  <r>
    <x v="15473"/>
    <x v="3"/>
    <n v="275"/>
  </r>
  <r>
    <x v="15474"/>
    <x v="3"/>
    <n v="150"/>
  </r>
  <r>
    <x v="15475"/>
    <x v="3"/>
    <n v="375"/>
  </r>
  <r>
    <x v="15476"/>
    <x v="3"/>
    <n v="150"/>
  </r>
  <r>
    <x v="15477"/>
    <x v="3"/>
    <n v="575"/>
  </r>
  <r>
    <x v="15478"/>
    <x v="3"/>
    <n v="300"/>
  </r>
  <r>
    <x v="15479"/>
    <x v="3"/>
    <n v="225"/>
  </r>
  <r>
    <x v="15480"/>
    <x v="3"/>
    <n v="300"/>
  </r>
  <r>
    <x v="15481"/>
    <x v="3"/>
    <n v="250"/>
  </r>
  <r>
    <x v="15482"/>
    <x v="3"/>
    <n v="325"/>
  </r>
  <r>
    <x v="15483"/>
    <x v="3"/>
    <n v="375"/>
  </r>
  <r>
    <x v="15484"/>
    <x v="3"/>
    <n v="275"/>
  </r>
  <r>
    <x v="15485"/>
    <x v="3"/>
    <n v="625"/>
  </r>
  <r>
    <x v="15486"/>
    <x v="3"/>
    <n v="375"/>
  </r>
  <r>
    <x v="15487"/>
    <x v="3"/>
    <n v="250"/>
  </r>
  <r>
    <x v="15488"/>
    <x v="3"/>
    <n v="250"/>
  </r>
  <r>
    <x v="15489"/>
    <x v="3"/>
    <n v="175"/>
  </r>
  <r>
    <x v="15490"/>
    <x v="3"/>
    <n v="325"/>
  </r>
  <r>
    <x v="15491"/>
    <x v="3"/>
    <n v="350"/>
  </r>
  <r>
    <x v="15492"/>
    <x v="3"/>
    <n v="225"/>
  </r>
  <r>
    <x v="15493"/>
    <x v="3"/>
    <n v="700"/>
  </r>
  <r>
    <x v="15494"/>
    <x v="3"/>
    <n v="225"/>
  </r>
  <r>
    <x v="15495"/>
    <x v="3"/>
    <n v="275"/>
  </r>
  <r>
    <x v="15496"/>
    <x v="3"/>
    <n v="200"/>
  </r>
  <r>
    <x v="15497"/>
    <x v="3"/>
    <n v="325"/>
  </r>
  <r>
    <x v="15498"/>
    <x v="3"/>
    <n v="300"/>
  </r>
  <r>
    <x v="15499"/>
    <x v="3"/>
    <n v="575"/>
  </r>
  <r>
    <x v="15500"/>
    <x v="3"/>
    <n v="225"/>
  </r>
  <r>
    <x v="15501"/>
    <x v="3"/>
    <n v="225"/>
  </r>
  <r>
    <x v="15502"/>
    <x v="3"/>
    <n v="150"/>
  </r>
  <r>
    <x v="15503"/>
    <x v="3"/>
    <n v="425"/>
  </r>
  <r>
    <x v="15504"/>
    <x v="3"/>
    <n v="150"/>
  </r>
  <r>
    <x v="15505"/>
    <x v="3"/>
    <n v="400"/>
  </r>
  <r>
    <x v="15506"/>
    <x v="3"/>
    <n v="650"/>
  </r>
  <r>
    <x v="15507"/>
    <x v="3"/>
    <n v="775"/>
  </r>
  <r>
    <x v="15508"/>
    <x v="3"/>
    <n v="375"/>
  </r>
  <r>
    <x v="15509"/>
    <x v="3"/>
    <n v="150"/>
  </r>
  <r>
    <x v="15510"/>
    <x v="3"/>
    <n v="150"/>
  </r>
  <r>
    <x v="15511"/>
    <x v="3"/>
    <n v="150"/>
  </r>
  <r>
    <x v="15512"/>
    <x v="3"/>
    <n v="325"/>
  </r>
  <r>
    <x v="15513"/>
    <x v="3"/>
    <n v="600"/>
  </r>
  <r>
    <x v="15514"/>
    <x v="3"/>
    <n v="775"/>
  </r>
  <r>
    <x v="15515"/>
    <x v="3"/>
    <n v="725"/>
  </r>
  <r>
    <x v="15516"/>
    <x v="3"/>
    <n v="750"/>
  </r>
  <r>
    <x v="15517"/>
    <x v="3"/>
    <n v="400"/>
  </r>
  <r>
    <x v="15518"/>
    <x v="3"/>
    <n v="325"/>
  </r>
  <r>
    <x v="15519"/>
    <x v="3"/>
    <n v="275"/>
  </r>
  <r>
    <x v="15520"/>
    <x v="3"/>
    <n v="150"/>
  </r>
  <r>
    <x v="15521"/>
    <x v="3"/>
    <n v="700"/>
  </r>
  <r>
    <x v="15522"/>
    <x v="3"/>
    <n v="250"/>
  </r>
  <r>
    <x v="15523"/>
    <x v="3"/>
    <n v="775"/>
  </r>
  <r>
    <x v="15524"/>
    <x v="3"/>
    <n v="850"/>
  </r>
  <r>
    <x v="15525"/>
    <x v="3"/>
    <n v="375"/>
  </r>
  <r>
    <x v="15526"/>
    <x v="3"/>
    <n v="375"/>
  </r>
  <r>
    <x v="15527"/>
    <x v="3"/>
    <n v="650"/>
  </r>
  <r>
    <x v="15528"/>
    <x v="3"/>
    <n v="650"/>
  </r>
  <r>
    <x v="15529"/>
    <x v="3"/>
    <n v="575"/>
  </r>
  <r>
    <x v="15530"/>
    <x v="3"/>
    <n v="275"/>
  </r>
  <r>
    <x v="15531"/>
    <x v="3"/>
    <n v="550"/>
  </r>
  <r>
    <x v="15532"/>
    <x v="3"/>
    <n v="650"/>
  </r>
  <r>
    <x v="15533"/>
    <x v="3"/>
    <n v="375"/>
  </r>
  <r>
    <x v="15534"/>
    <x v="3"/>
    <n v="800"/>
  </r>
  <r>
    <x v="15535"/>
    <x v="3"/>
    <n v="250"/>
  </r>
  <r>
    <x v="15536"/>
    <x v="3"/>
    <n v="250"/>
  </r>
  <r>
    <x v="15537"/>
    <x v="3"/>
    <n v="250"/>
  </r>
  <r>
    <x v="15538"/>
    <x v="3"/>
    <n v="475"/>
  </r>
  <r>
    <x v="15539"/>
    <x v="3"/>
    <n v="400"/>
  </r>
  <r>
    <x v="15540"/>
    <x v="3"/>
    <n v="300"/>
  </r>
  <r>
    <x v="15541"/>
    <x v="3"/>
    <n v="525"/>
  </r>
  <r>
    <x v="15542"/>
    <x v="3"/>
    <n v="425"/>
  </r>
  <r>
    <x v="15543"/>
    <x v="3"/>
    <n v="575"/>
  </r>
  <r>
    <x v="15544"/>
    <x v="3"/>
    <n v="650"/>
  </r>
  <r>
    <x v="15545"/>
    <x v="3"/>
    <n v="600"/>
  </r>
  <r>
    <x v="15546"/>
    <x v="3"/>
    <n v="475"/>
  </r>
  <r>
    <x v="15547"/>
    <x v="3"/>
    <n v="550"/>
  </r>
  <r>
    <x v="15548"/>
    <x v="3"/>
    <n v="250"/>
  </r>
  <r>
    <x v="15549"/>
    <x v="3"/>
    <n v="200"/>
  </r>
  <r>
    <x v="15550"/>
    <x v="3"/>
    <n v="550"/>
  </r>
  <r>
    <x v="15551"/>
    <x v="3"/>
    <n v="525"/>
  </r>
  <r>
    <x v="15552"/>
    <x v="3"/>
    <n v="675"/>
  </r>
  <r>
    <x v="15553"/>
    <x v="3"/>
    <n v="425"/>
  </r>
  <r>
    <x v="15554"/>
    <x v="3"/>
    <n v="350"/>
  </r>
  <r>
    <x v="15555"/>
    <x v="3"/>
    <n v="400"/>
  </r>
  <r>
    <x v="15556"/>
    <x v="3"/>
    <n v="500"/>
  </r>
  <r>
    <x v="15557"/>
    <x v="3"/>
    <n v="500"/>
  </r>
  <r>
    <x v="15558"/>
    <x v="3"/>
    <n v="400"/>
  </r>
  <r>
    <x v="15559"/>
    <x v="3"/>
    <n v="775"/>
  </r>
  <r>
    <x v="15560"/>
    <x v="3"/>
    <n v="525"/>
  </r>
  <r>
    <x v="15561"/>
    <x v="3"/>
    <n v="900"/>
  </r>
  <r>
    <x v="15562"/>
    <x v="3"/>
    <n v="675"/>
  </r>
  <r>
    <x v="15563"/>
    <x v="3"/>
    <n v="900"/>
  </r>
  <r>
    <x v="15564"/>
    <x v="3"/>
    <n v="875"/>
  </r>
  <r>
    <x v="15565"/>
    <x v="3"/>
    <n v="575"/>
  </r>
  <r>
    <x v="15566"/>
    <x v="3"/>
    <n v="700"/>
  </r>
  <r>
    <x v="15567"/>
    <x v="3"/>
    <n v="500"/>
  </r>
  <r>
    <x v="15568"/>
    <x v="3"/>
    <n v="825"/>
  </r>
  <r>
    <x v="15569"/>
    <x v="3"/>
    <n v="375"/>
  </r>
  <r>
    <x v="15570"/>
    <x v="3"/>
    <n v="750"/>
  </r>
  <r>
    <x v="15571"/>
    <x v="3"/>
    <n v="1100"/>
  </r>
  <r>
    <x v="15572"/>
    <x v="3"/>
    <n v="1050"/>
  </r>
  <r>
    <x v="15573"/>
    <x v="3"/>
    <n v="875"/>
  </r>
  <r>
    <x v="15574"/>
    <x v="3"/>
    <n v="375"/>
  </r>
  <r>
    <x v="15575"/>
    <x v="3"/>
    <n v="400"/>
  </r>
  <r>
    <x v="15576"/>
    <x v="3"/>
    <n v="1050"/>
  </r>
  <r>
    <x v="15577"/>
    <x v="3"/>
    <n v="700"/>
  </r>
  <r>
    <x v="15578"/>
    <x v="3"/>
    <n v="500"/>
  </r>
  <r>
    <x v="15579"/>
    <x v="3"/>
    <n v="600"/>
  </r>
  <r>
    <x v="15580"/>
    <x v="3"/>
    <n v="800"/>
  </r>
  <r>
    <x v="15581"/>
    <x v="3"/>
    <n v="875"/>
  </r>
  <r>
    <x v="15582"/>
    <x v="3"/>
    <n v="825"/>
  </r>
  <r>
    <x v="15583"/>
    <x v="3"/>
    <n v="500"/>
  </r>
  <r>
    <x v="15584"/>
    <x v="3"/>
    <n v="400"/>
  </r>
  <r>
    <x v="15585"/>
    <x v="3"/>
    <n v="475"/>
  </r>
  <r>
    <x v="15586"/>
    <x v="3"/>
    <n v="700"/>
  </r>
  <r>
    <x v="15587"/>
    <x v="3"/>
    <n v="250"/>
  </r>
  <r>
    <x v="15588"/>
    <x v="3"/>
    <n v="450"/>
  </r>
  <r>
    <x v="15589"/>
    <x v="3"/>
    <n v="250"/>
  </r>
  <r>
    <x v="15590"/>
    <x v="3"/>
    <n v="650"/>
  </r>
  <r>
    <x v="15591"/>
    <x v="3"/>
    <n v="925"/>
  </r>
  <r>
    <x v="15592"/>
    <x v="3"/>
    <n v="550"/>
  </r>
  <r>
    <x v="15593"/>
    <x v="3"/>
    <n v="850"/>
  </r>
  <r>
    <x v="15594"/>
    <x v="3"/>
    <n v="600"/>
  </r>
  <r>
    <x v="15595"/>
    <x v="3"/>
    <n v="275"/>
  </r>
  <r>
    <x v="15596"/>
    <x v="3"/>
    <n v="475"/>
  </r>
  <r>
    <x v="15597"/>
    <x v="3"/>
    <n v="725"/>
  </r>
  <r>
    <x v="15598"/>
    <x v="3"/>
    <n v="525"/>
  </r>
  <r>
    <x v="15599"/>
    <x v="3"/>
    <n v="550"/>
  </r>
  <r>
    <x v="15600"/>
    <x v="3"/>
    <n v="550"/>
  </r>
  <r>
    <x v="15601"/>
    <x v="3"/>
    <n v="575"/>
  </r>
  <r>
    <x v="15602"/>
    <x v="3"/>
    <n v="675"/>
  </r>
  <r>
    <x v="15603"/>
    <x v="3"/>
    <n v="550"/>
  </r>
  <r>
    <x v="15604"/>
    <x v="3"/>
    <n v="575"/>
  </r>
  <r>
    <x v="15605"/>
    <x v="3"/>
    <n v="675"/>
  </r>
  <r>
    <x v="15606"/>
    <x v="3"/>
    <n v="725"/>
  </r>
  <r>
    <x v="15607"/>
    <x v="3"/>
    <n v="525"/>
  </r>
  <r>
    <x v="15608"/>
    <x v="3"/>
    <n v="800"/>
  </r>
  <r>
    <x v="15609"/>
    <x v="3"/>
    <n v="550"/>
  </r>
  <r>
    <x v="15610"/>
    <x v="3"/>
    <n v="425"/>
  </r>
  <r>
    <x v="15611"/>
    <x v="3"/>
    <n v="200"/>
  </r>
  <r>
    <x v="15612"/>
    <x v="3"/>
    <n v="500"/>
  </r>
  <r>
    <x v="15613"/>
    <x v="3"/>
    <n v="775"/>
  </r>
  <r>
    <x v="15614"/>
    <x v="3"/>
    <n v="625"/>
  </r>
  <r>
    <x v="15615"/>
    <x v="3"/>
    <n v="575"/>
  </r>
  <r>
    <x v="15616"/>
    <x v="3"/>
    <n v="300"/>
  </r>
  <r>
    <x v="15617"/>
    <x v="3"/>
    <n v="325"/>
  </r>
  <r>
    <x v="15618"/>
    <x v="3"/>
    <n v="525"/>
  </r>
  <r>
    <x v="15619"/>
    <x v="3"/>
    <n v="350"/>
  </r>
  <r>
    <x v="15620"/>
    <x v="3"/>
    <n v="525"/>
  </r>
  <r>
    <x v="15621"/>
    <x v="3"/>
    <n v="300"/>
  </r>
  <r>
    <x v="15622"/>
    <x v="3"/>
    <n v="325"/>
  </r>
  <r>
    <x v="15623"/>
    <x v="3"/>
    <n v="375"/>
  </r>
  <r>
    <x v="15624"/>
    <x v="3"/>
    <n v="375"/>
  </r>
  <r>
    <x v="15625"/>
    <x v="3"/>
    <n v="150"/>
  </r>
  <r>
    <x v="15626"/>
    <x v="3"/>
    <n v="875"/>
  </r>
  <r>
    <x v="15627"/>
    <x v="3"/>
    <n v="400"/>
  </r>
  <r>
    <x v="15628"/>
    <x v="3"/>
    <n v="150"/>
  </r>
  <r>
    <x v="15629"/>
    <x v="3"/>
    <n v="150"/>
  </r>
  <r>
    <x v="15630"/>
    <x v="3"/>
    <n v="525"/>
  </r>
  <r>
    <x v="15631"/>
    <x v="3"/>
    <n v="325"/>
  </r>
  <r>
    <x v="15632"/>
    <x v="3"/>
    <n v="325"/>
  </r>
  <r>
    <x v="15633"/>
    <x v="3"/>
    <n v="550"/>
  </r>
  <r>
    <x v="15634"/>
    <x v="3"/>
    <n v="300"/>
  </r>
  <r>
    <x v="15635"/>
    <x v="3"/>
    <n v="150"/>
  </r>
  <r>
    <x v="15636"/>
    <x v="3"/>
    <n v="250"/>
  </r>
  <r>
    <x v="15637"/>
    <x v="3"/>
    <n v="150"/>
  </r>
  <r>
    <x v="15638"/>
    <x v="3"/>
    <n v="150"/>
  </r>
  <r>
    <x v="15639"/>
    <x v="3"/>
    <n v="150"/>
  </r>
  <r>
    <x v="15640"/>
    <x v="3"/>
    <n v="150"/>
  </r>
  <r>
    <x v="15641"/>
    <x v="3"/>
    <n v="150"/>
  </r>
  <r>
    <x v="15642"/>
    <x v="3"/>
    <n v="600"/>
  </r>
  <r>
    <x v="15643"/>
    <x v="3"/>
    <n v="475"/>
  </r>
  <r>
    <x v="15644"/>
    <x v="3"/>
    <n v="225"/>
  </r>
  <r>
    <x v="15645"/>
    <x v="3"/>
    <n v="700"/>
  </r>
  <r>
    <x v="15646"/>
    <x v="3"/>
    <n v="650"/>
  </r>
  <r>
    <x v="15647"/>
    <x v="3"/>
    <n v="150"/>
  </r>
  <r>
    <x v="15648"/>
    <x v="3"/>
    <n v="250"/>
  </r>
  <r>
    <x v="15649"/>
    <x v="3"/>
    <n v="275"/>
  </r>
  <r>
    <x v="15650"/>
    <x v="3"/>
    <n v="150"/>
  </r>
  <r>
    <x v="15651"/>
    <x v="3"/>
    <n v="150"/>
  </r>
  <r>
    <x v="15652"/>
    <x v="3"/>
    <n v="200"/>
  </r>
  <r>
    <x v="15653"/>
    <x v="3"/>
    <n v="200"/>
  </r>
  <r>
    <x v="15654"/>
    <x v="3"/>
    <n v="175"/>
  </r>
  <r>
    <x v="15655"/>
    <x v="3"/>
    <n v="575"/>
  </r>
  <r>
    <x v="15656"/>
    <x v="3"/>
    <n v="275"/>
  </r>
  <r>
    <x v="15657"/>
    <x v="3"/>
    <n v="200"/>
  </r>
  <r>
    <x v="15658"/>
    <x v="3"/>
    <n v="250"/>
  </r>
  <r>
    <x v="15659"/>
    <x v="3"/>
    <n v="375"/>
  </r>
  <r>
    <x v="15660"/>
    <x v="3"/>
    <n v="325"/>
  </r>
  <r>
    <x v="15661"/>
    <x v="3"/>
    <n v="650"/>
  </r>
  <r>
    <x v="15662"/>
    <x v="3"/>
    <n v="150"/>
  </r>
  <r>
    <x v="15663"/>
    <x v="3"/>
    <n v="425"/>
  </r>
  <r>
    <x v="15664"/>
    <x v="3"/>
    <n v="400"/>
  </r>
  <r>
    <x v="15665"/>
    <x v="3"/>
    <n v="150"/>
  </r>
  <r>
    <x v="15666"/>
    <x v="3"/>
    <n v="300"/>
  </r>
  <r>
    <x v="15667"/>
    <x v="3"/>
    <n v="625"/>
  </r>
  <r>
    <x v="15668"/>
    <x v="3"/>
    <n v="425"/>
  </r>
  <r>
    <x v="15669"/>
    <x v="3"/>
    <n v="150"/>
  </r>
  <r>
    <x v="15670"/>
    <x v="3"/>
    <n v="250"/>
  </r>
  <r>
    <x v="15671"/>
    <x v="3"/>
    <n v="175"/>
  </r>
  <r>
    <x v="15672"/>
    <x v="3"/>
    <n v="175"/>
  </r>
  <r>
    <x v="15673"/>
    <x v="3"/>
    <n v="550"/>
  </r>
  <r>
    <x v="15674"/>
    <x v="3"/>
    <n v="225"/>
  </r>
  <r>
    <x v="15675"/>
    <x v="3"/>
    <n v="225"/>
  </r>
  <r>
    <x v="15676"/>
    <x v="3"/>
    <n v="325"/>
  </r>
  <r>
    <x v="15677"/>
    <x v="3"/>
    <n v="325"/>
  </r>
  <r>
    <x v="15678"/>
    <x v="3"/>
    <n v="250"/>
  </r>
  <r>
    <x v="15679"/>
    <x v="3"/>
    <n v="700"/>
  </r>
  <r>
    <x v="15680"/>
    <x v="3"/>
    <n v="150"/>
  </r>
  <r>
    <x v="15681"/>
    <x v="3"/>
    <n v="200"/>
  </r>
  <r>
    <x v="15682"/>
    <x v="3"/>
    <n v="225"/>
  </r>
  <r>
    <x v="15683"/>
    <x v="3"/>
    <n v="150"/>
  </r>
  <r>
    <x v="15684"/>
    <x v="3"/>
    <n v="275"/>
  </r>
  <r>
    <x v="15685"/>
    <x v="3"/>
    <n v="250"/>
  </r>
  <r>
    <x v="15686"/>
    <x v="3"/>
    <n v="225"/>
  </r>
  <r>
    <x v="15687"/>
    <x v="3"/>
    <n v="300"/>
  </r>
  <r>
    <x v="15688"/>
    <x v="3"/>
    <n v="950"/>
  </r>
  <r>
    <x v="15689"/>
    <x v="3"/>
    <n v="675"/>
  </r>
  <r>
    <x v="15690"/>
    <x v="3"/>
    <n v="425"/>
  </r>
  <r>
    <x v="15691"/>
    <x v="3"/>
    <n v="375"/>
  </r>
  <r>
    <x v="15692"/>
    <x v="3"/>
    <n v="325"/>
  </r>
  <r>
    <x v="15693"/>
    <x v="3"/>
    <n v="375"/>
  </r>
  <r>
    <x v="15694"/>
    <x v="3"/>
    <n v="325"/>
  </r>
  <r>
    <x v="15695"/>
    <x v="3"/>
    <n v="625"/>
  </r>
  <r>
    <x v="15696"/>
    <x v="3"/>
    <n v="250"/>
  </r>
  <r>
    <x v="15697"/>
    <x v="3"/>
    <n v="225"/>
  </r>
  <r>
    <x v="15698"/>
    <x v="3"/>
    <n v="275"/>
  </r>
  <r>
    <x v="15699"/>
    <x v="3"/>
    <n v="150"/>
  </r>
  <r>
    <x v="15700"/>
    <x v="3"/>
    <n v="425"/>
  </r>
  <r>
    <x v="15701"/>
    <x v="3"/>
    <n v="500"/>
  </r>
  <r>
    <x v="15702"/>
    <x v="3"/>
    <n v="275"/>
  </r>
  <r>
    <x v="15703"/>
    <x v="3"/>
    <n v="375"/>
  </r>
  <r>
    <x v="15704"/>
    <x v="3"/>
    <n v="50"/>
  </r>
  <r>
    <x v="15705"/>
    <x v="3"/>
    <n v="775"/>
  </r>
  <r>
    <x v="15706"/>
    <x v="3"/>
    <n v="500"/>
  </r>
  <r>
    <x v="15707"/>
    <x v="3"/>
    <n v="275"/>
  </r>
  <r>
    <x v="15708"/>
    <x v="3"/>
    <n v="550"/>
  </r>
  <r>
    <x v="15709"/>
    <x v="3"/>
    <n v="375"/>
  </r>
  <r>
    <x v="15710"/>
    <x v="3"/>
    <n v="400"/>
  </r>
  <r>
    <x v="15711"/>
    <x v="4"/>
    <n v="550"/>
  </r>
  <r>
    <x v="15712"/>
    <x v="4"/>
    <n v="500"/>
  </r>
  <r>
    <x v="15713"/>
    <x v="4"/>
    <n v="675"/>
  </r>
  <r>
    <x v="15714"/>
    <x v="4"/>
    <n v="1000"/>
  </r>
  <r>
    <x v="15715"/>
    <x v="4"/>
    <n v="675"/>
  </r>
  <r>
    <x v="15716"/>
    <x v="4"/>
    <n v="550"/>
  </r>
  <r>
    <x v="15717"/>
    <x v="4"/>
    <n v="375"/>
  </r>
  <r>
    <x v="15718"/>
    <x v="4"/>
    <n v="550"/>
  </r>
  <r>
    <x v="15719"/>
    <x v="4"/>
    <n v="950"/>
  </r>
  <r>
    <x v="15720"/>
    <x v="4"/>
    <n v="925"/>
  </r>
  <r>
    <x v="15721"/>
    <x v="4"/>
    <n v="475"/>
  </r>
  <r>
    <x v="15722"/>
    <x v="4"/>
    <n v="925"/>
  </r>
  <r>
    <x v="15723"/>
    <x v="4"/>
    <n v="1175"/>
  </r>
  <r>
    <x v="15724"/>
    <x v="4"/>
    <n v="275"/>
  </r>
  <r>
    <x v="15725"/>
    <x v="4"/>
    <n v="300"/>
  </r>
  <r>
    <x v="15726"/>
    <x v="4"/>
    <n v="275"/>
  </r>
  <r>
    <x v="15727"/>
    <x v="4"/>
    <n v="800"/>
  </r>
  <r>
    <x v="15728"/>
    <x v="4"/>
    <n v="425"/>
  </r>
  <r>
    <x v="15729"/>
    <x v="4"/>
    <n v="675"/>
  </r>
  <r>
    <x v="15730"/>
    <x v="4"/>
    <n v="250"/>
  </r>
  <r>
    <x v="15731"/>
    <x v="4"/>
    <n v="675"/>
  </r>
  <r>
    <x v="15732"/>
    <x v="4"/>
    <n v="850"/>
  </r>
  <r>
    <x v="15733"/>
    <x v="4"/>
    <n v="825"/>
  </r>
  <r>
    <x v="15734"/>
    <x v="4"/>
    <n v="500"/>
  </r>
  <r>
    <x v="15735"/>
    <x v="4"/>
    <n v="375"/>
  </r>
  <r>
    <x v="15736"/>
    <x v="4"/>
    <n v="825"/>
  </r>
  <r>
    <x v="15737"/>
    <x v="4"/>
    <n v="850"/>
  </r>
  <r>
    <x v="15738"/>
    <x v="4"/>
    <n v="825"/>
  </r>
  <r>
    <x v="15739"/>
    <x v="4"/>
    <n v="1275"/>
  </r>
  <r>
    <x v="15740"/>
    <x v="4"/>
    <n v="775"/>
  </r>
  <r>
    <x v="15741"/>
    <x v="4"/>
    <n v="675"/>
  </r>
  <r>
    <x v="15742"/>
    <x v="4"/>
    <n v="400"/>
  </r>
  <r>
    <x v="15743"/>
    <x v="4"/>
    <n v="575"/>
  </r>
  <r>
    <x v="15744"/>
    <x v="4"/>
    <n v="925"/>
  </r>
  <r>
    <x v="15745"/>
    <x v="4"/>
    <n v="700"/>
  </r>
  <r>
    <x v="15746"/>
    <x v="4"/>
    <n v="500"/>
  </r>
  <r>
    <x v="15747"/>
    <x v="4"/>
    <n v="750"/>
  </r>
  <r>
    <x v="15748"/>
    <x v="4"/>
    <n v="925"/>
  </r>
  <r>
    <x v="15749"/>
    <x v="4"/>
    <n v="700"/>
  </r>
  <r>
    <x v="15750"/>
    <x v="4"/>
    <n v="725"/>
  </r>
  <r>
    <x v="15751"/>
    <x v="4"/>
    <n v="725"/>
  </r>
  <r>
    <x v="15752"/>
    <x v="4"/>
    <n v="825"/>
  </r>
  <r>
    <x v="15753"/>
    <x v="4"/>
    <n v="550"/>
  </r>
  <r>
    <x v="15754"/>
    <x v="4"/>
    <n v="425"/>
  </r>
  <r>
    <x v="15755"/>
    <x v="4"/>
    <n v="500"/>
  </r>
  <r>
    <x v="15756"/>
    <x v="4"/>
    <n v="375"/>
  </r>
  <r>
    <x v="15757"/>
    <x v="4"/>
    <n v="875"/>
  </r>
  <r>
    <x v="15758"/>
    <x v="4"/>
    <n v="150"/>
  </r>
  <r>
    <x v="15759"/>
    <x v="4"/>
    <n v="275"/>
  </r>
  <r>
    <x v="15760"/>
    <x v="4"/>
    <n v="450"/>
  </r>
  <r>
    <x v="15761"/>
    <x v="4"/>
    <n v="325"/>
  </r>
  <r>
    <x v="15762"/>
    <x v="4"/>
    <n v="425"/>
  </r>
  <r>
    <x v="15763"/>
    <x v="4"/>
    <n v="775"/>
  </r>
  <r>
    <x v="15764"/>
    <x v="4"/>
    <n v="1050"/>
  </r>
  <r>
    <x v="15765"/>
    <x v="4"/>
    <n v="625"/>
  </r>
  <r>
    <x v="15766"/>
    <x v="4"/>
    <n v="525"/>
  </r>
  <r>
    <x v="15767"/>
    <x v="4"/>
    <n v="500"/>
  </r>
  <r>
    <x v="15768"/>
    <x v="4"/>
    <n v="275"/>
  </r>
  <r>
    <x v="15769"/>
    <x v="4"/>
    <n v="250"/>
  </r>
  <r>
    <x v="15770"/>
    <x v="4"/>
    <n v="400"/>
  </r>
  <r>
    <x v="15771"/>
    <x v="4"/>
    <n v="375"/>
  </r>
  <r>
    <x v="15772"/>
    <x v="4"/>
    <n v="225"/>
  </r>
  <r>
    <x v="15773"/>
    <x v="4"/>
    <n v="425"/>
  </r>
  <r>
    <x v="15774"/>
    <x v="4"/>
    <n v="300"/>
  </r>
  <r>
    <x v="15775"/>
    <x v="4"/>
    <n v="300"/>
  </r>
  <r>
    <x v="15776"/>
    <x v="4"/>
    <n v="200"/>
  </r>
  <r>
    <x v="15777"/>
    <x v="4"/>
    <n v="400"/>
  </r>
  <r>
    <x v="15778"/>
    <x v="4"/>
    <n v="475"/>
  </r>
  <r>
    <x v="15779"/>
    <x v="4"/>
    <n v="1225"/>
  </r>
  <r>
    <x v="15780"/>
    <x v="4"/>
    <n v="800"/>
  </r>
  <r>
    <x v="15781"/>
    <x v="4"/>
    <n v="850"/>
  </r>
  <r>
    <x v="15782"/>
    <x v="4"/>
    <n v="150"/>
  </r>
  <r>
    <x v="15783"/>
    <x v="4"/>
    <n v="150"/>
  </r>
  <r>
    <x v="15784"/>
    <x v="4"/>
    <n v="375"/>
  </r>
  <r>
    <x v="15785"/>
    <x v="4"/>
    <n v="375"/>
  </r>
  <r>
    <x v="15786"/>
    <x v="4"/>
    <n v="300"/>
  </r>
  <r>
    <x v="15787"/>
    <x v="4"/>
    <n v="475"/>
  </r>
  <r>
    <x v="15788"/>
    <x v="4"/>
    <n v="900"/>
  </r>
  <r>
    <x v="15789"/>
    <x v="4"/>
    <n v="450"/>
  </r>
  <r>
    <x v="15790"/>
    <x v="4"/>
    <n v="425"/>
  </r>
  <r>
    <x v="15791"/>
    <x v="4"/>
    <n v="325"/>
  </r>
  <r>
    <x v="15792"/>
    <x v="4"/>
    <n v="600"/>
  </r>
  <r>
    <x v="15793"/>
    <x v="4"/>
    <n v="625"/>
  </r>
  <r>
    <x v="15794"/>
    <x v="4"/>
    <n v="475"/>
  </r>
  <r>
    <x v="15795"/>
    <x v="4"/>
    <n v="325"/>
  </r>
  <r>
    <x v="15796"/>
    <x v="4"/>
    <n v="425"/>
  </r>
  <r>
    <x v="15797"/>
    <x v="4"/>
    <n v="275"/>
  </r>
  <r>
    <x v="15798"/>
    <x v="4"/>
    <n v="275"/>
  </r>
  <r>
    <x v="15799"/>
    <x v="4"/>
    <n v="775"/>
  </r>
  <r>
    <x v="15800"/>
    <x v="4"/>
    <n v="150"/>
  </r>
  <r>
    <x v="15801"/>
    <x v="4"/>
    <n v="150"/>
  </r>
  <r>
    <x v="15802"/>
    <x v="4"/>
    <n v="475"/>
  </r>
  <r>
    <x v="15803"/>
    <x v="4"/>
    <n v="200"/>
  </r>
  <r>
    <x v="15804"/>
    <x v="4"/>
    <n v="400"/>
  </r>
  <r>
    <x v="15805"/>
    <x v="4"/>
    <n v="300"/>
  </r>
  <r>
    <x v="15806"/>
    <x v="4"/>
    <n v="150"/>
  </r>
  <r>
    <x v="15807"/>
    <x v="4"/>
    <n v="250"/>
  </r>
  <r>
    <x v="15808"/>
    <x v="4"/>
    <n v="150"/>
  </r>
  <r>
    <x v="15809"/>
    <x v="4"/>
    <n v="700"/>
  </r>
  <r>
    <x v="15810"/>
    <x v="4"/>
    <n v="150"/>
  </r>
  <r>
    <x v="15811"/>
    <x v="4"/>
    <n v="250"/>
  </r>
  <r>
    <x v="15812"/>
    <x v="4"/>
    <n v="250"/>
  </r>
  <r>
    <x v="15813"/>
    <x v="4"/>
    <n v="150"/>
  </r>
  <r>
    <x v="15814"/>
    <x v="4"/>
    <n v="550"/>
  </r>
  <r>
    <x v="15815"/>
    <x v="4"/>
    <n v="250"/>
  </r>
  <r>
    <x v="15816"/>
    <x v="4"/>
    <n v="825"/>
  </r>
  <r>
    <x v="15817"/>
    <x v="4"/>
    <n v="500"/>
  </r>
  <r>
    <x v="15818"/>
    <x v="4"/>
    <n v="625"/>
  </r>
  <r>
    <x v="15819"/>
    <x v="4"/>
    <n v="400"/>
  </r>
  <r>
    <x v="15820"/>
    <x v="4"/>
    <n v="250"/>
  </r>
  <r>
    <x v="15821"/>
    <x v="4"/>
    <n v="350"/>
  </r>
  <r>
    <x v="15822"/>
    <x v="4"/>
    <n v="950"/>
  </r>
  <r>
    <x v="15823"/>
    <x v="4"/>
    <n v="475"/>
  </r>
  <r>
    <x v="15824"/>
    <x v="4"/>
    <n v="575"/>
  </r>
  <r>
    <x v="15825"/>
    <x v="4"/>
    <n v="400"/>
  </r>
  <r>
    <x v="15826"/>
    <x v="4"/>
    <n v="350"/>
  </r>
  <r>
    <x v="15827"/>
    <x v="4"/>
    <n v="275"/>
  </r>
  <r>
    <x v="15828"/>
    <x v="4"/>
    <n v="250"/>
  </r>
  <r>
    <x v="15829"/>
    <x v="4"/>
    <n v="475"/>
  </r>
  <r>
    <x v="15830"/>
    <x v="4"/>
    <n v="250"/>
  </r>
  <r>
    <x v="15831"/>
    <x v="4"/>
    <n v="250"/>
  </r>
  <r>
    <x v="15832"/>
    <x v="4"/>
    <n v="600"/>
  </r>
  <r>
    <x v="15833"/>
    <x v="4"/>
    <n v="500"/>
  </r>
  <r>
    <x v="15834"/>
    <x v="4"/>
    <n v="500"/>
  </r>
  <r>
    <x v="15835"/>
    <x v="4"/>
    <n v="300"/>
  </r>
  <r>
    <x v="15836"/>
    <x v="4"/>
    <n v="375"/>
  </r>
  <r>
    <x v="15837"/>
    <x v="4"/>
    <n v="775"/>
  </r>
  <r>
    <x v="15838"/>
    <x v="4"/>
    <n v="525"/>
  </r>
  <r>
    <x v="15839"/>
    <x v="4"/>
    <n v="25"/>
  </r>
  <r>
    <x v="15840"/>
    <x v="4"/>
    <n v="0"/>
  </r>
  <r>
    <x v="15841"/>
    <x v="4"/>
    <n v="525"/>
  </r>
  <r>
    <x v="15842"/>
    <x v="4"/>
    <n v="375"/>
  </r>
  <r>
    <x v="15843"/>
    <x v="4"/>
    <n v="275"/>
  </r>
  <r>
    <x v="15844"/>
    <x v="4"/>
    <n v="675"/>
  </r>
  <r>
    <x v="15845"/>
    <x v="4"/>
    <n v="675"/>
  </r>
  <r>
    <x v="15846"/>
    <x v="4"/>
    <n v="275"/>
  </r>
  <r>
    <x v="15847"/>
    <x v="4"/>
    <n v="575"/>
  </r>
  <r>
    <x v="15848"/>
    <x v="4"/>
    <n v="725"/>
  </r>
  <r>
    <x v="15849"/>
    <x v="4"/>
    <n v="450"/>
  </r>
  <r>
    <x v="15850"/>
    <x v="4"/>
    <n v="700"/>
  </r>
  <r>
    <x v="15851"/>
    <x v="4"/>
    <n v="375"/>
  </r>
  <r>
    <x v="15852"/>
    <x v="4"/>
    <n v="400"/>
  </r>
  <r>
    <x v="15853"/>
    <x v="4"/>
    <n v="675"/>
  </r>
  <r>
    <x v="15854"/>
    <x v="4"/>
    <n v="925"/>
  </r>
  <r>
    <x v="15855"/>
    <x v="4"/>
    <n v="375"/>
  </r>
  <r>
    <x v="15856"/>
    <x v="4"/>
    <n v="525"/>
  </r>
  <r>
    <x v="15857"/>
    <x v="4"/>
    <n v="975"/>
  </r>
  <r>
    <x v="15858"/>
    <x v="4"/>
    <n v="600"/>
  </r>
  <r>
    <x v="15859"/>
    <x v="4"/>
    <n v="475"/>
  </r>
  <r>
    <x v="15860"/>
    <x v="4"/>
    <n v="450"/>
  </r>
  <r>
    <x v="15861"/>
    <x v="4"/>
    <n v="750"/>
  </r>
  <r>
    <x v="15862"/>
    <x v="4"/>
    <n v="750"/>
  </r>
  <r>
    <x v="15863"/>
    <x v="4"/>
    <n v="400"/>
  </r>
  <r>
    <x v="15864"/>
    <x v="4"/>
    <n v="575"/>
  </r>
  <r>
    <x v="15865"/>
    <x v="4"/>
    <n v="575"/>
  </r>
  <r>
    <x v="15866"/>
    <x v="4"/>
    <n v="600"/>
  </r>
  <r>
    <x v="15867"/>
    <x v="4"/>
    <n v="350"/>
  </r>
  <r>
    <x v="15868"/>
    <x v="4"/>
    <n v="950"/>
  </r>
  <r>
    <x v="15869"/>
    <x v="4"/>
    <n v="725"/>
  </r>
  <r>
    <x v="15870"/>
    <x v="4"/>
    <n v="25"/>
  </r>
  <r>
    <x v="15871"/>
    <x v="4"/>
    <n v="800"/>
  </r>
  <r>
    <x v="15872"/>
    <x v="4"/>
    <n v="625"/>
  </r>
  <r>
    <x v="15873"/>
    <x v="4"/>
    <n v="350"/>
  </r>
  <r>
    <x v="15874"/>
    <x v="4"/>
    <n v="500"/>
  </r>
  <r>
    <x v="15875"/>
    <x v="4"/>
    <n v="400"/>
  </r>
  <r>
    <x v="15876"/>
    <x v="4"/>
    <n v="525"/>
  </r>
  <r>
    <x v="15877"/>
    <x v="4"/>
    <n v="525"/>
  </r>
  <r>
    <x v="15878"/>
    <x v="4"/>
    <n v="650"/>
  </r>
  <r>
    <x v="15879"/>
    <x v="4"/>
    <n v="375"/>
  </r>
  <r>
    <x v="15880"/>
    <x v="4"/>
    <n v="400"/>
  </r>
  <r>
    <x v="15881"/>
    <x v="4"/>
    <n v="250"/>
  </r>
  <r>
    <x v="15882"/>
    <x v="4"/>
    <n v="250"/>
  </r>
  <r>
    <x v="15883"/>
    <x v="4"/>
    <n v="400"/>
  </r>
  <r>
    <x v="15884"/>
    <x v="4"/>
    <n v="250"/>
  </r>
  <r>
    <x v="15885"/>
    <x v="4"/>
    <n v="250"/>
  </r>
  <r>
    <x v="15886"/>
    <x v="4"/>
    <n v="650"/>
  </r>
  <r>
    <x v="15887"/>
    <x v="4"/>
    <n v="375"/>
  </r>
  <r>
    <x v="15888"/>
    <x v="4"/>
    <n v="550"/>
  </r>
  <r>
    <x v="15889"/>
    <x v="4"/>
    <n v="700"/>
  </r>
  <r>
    <x v="15890"/>
    <x v="4"/>
    <n v="150"/>
  </r>
  <r>
    <x v="15891"/>
    <x v="4"/>
    <n v="275"/>
  </r>
  <r>
    <x v="15892"/>
    <x v="4"/>
    <n v="275"/>
  </r>
  <r>
    <x v="15893"/>
    <x v="4"/>
    <n v="150"/>
  </r>
  <r>
    <x v="15894"/>
    <x v="4"/>
    <n v="375"/>
  </r>
  <r>
    <x v="15895"/>
    <x v="4"/>
    <n v="325"/>
  </r>
  <r>
    <x v="15896"/>
    <x v="4"/>
    <n v="150"/>
  </r>
  <r>
    <x v="15897"/>
    <x v="4"/>
    <n v="325"/>
  </r>
  <r>
    <x v="15898"/>
    <x v="4"/>
    <n v="300"/>
  </r>
  <r>
    <x v="15899"/>
    <x v="4"/>
    <n v="525"/>
  </r>
  <r>
    <x v="15900"/>
    <x v="4"/>
    <n v="275"/>
  </r>
  <r>
    <x v="15901"/>
    <x v="4"/>
    <n v="650"/>
  </r>
  <r>
    <x v="15902"/>
    <x v="4"/>
    <n v="250"/>
  </r>
  <r>
    <x v="15903"/>
    <x v="4"/>
    <n v="150"/>
  </r>
  <r>
    <x v="15904"/>
    <x v="4"/>
    <n v="150"/>
  </r>
  <r>
    <x v="15905"/>
    <x v="4"/>
    <n v="750"/>
  </r>
  <r>
    <x v="15906"/>
    <x v="4"/>
    <n v="150"/>
  </r>
  <r>
    <x v="15907"/>
    <x v="4"/>
    <n v="775"/>
  </r>
  <r>
    <x v="15908"/>
    <x v="4"/>
    <n v="325"/>
  </r>
  <r>
    <x v="15909"/>
    <x v="4"/>
    <n v="575"/>
  </r>
  <r>
    <x v="15910"/>
    <x v="4"/>
    <n v="875"/>
  </r>
  <r>
    <x v="15911"/>
    <x v="4"/>
    <n v="550"/>
  </r>
  <r>
    <x v="15912"/>
    <x v="4"/>
    <n v="450"/>
  </r>
  <r>
    <x v="15913"/>
    <x v="4"/>
    <n v="325"/>
  </r>
  <r>
    <x v="15914"/>
    <x v="4"/>
    <n v="150"/>
  </r>
  <r>
    <x v="15915"/>
    <x v="4"/>
    <n v="150"/>
  </r>
  <r>
    <x v="15916"/>
    <x v="4"/>
    <n v="150"/>
  </r>
  <r>
    <x v="15917"/>
    <x v="4"/>
    <n v="700"/>
  </r>
  <r>
    <x v="15918"/>
    <x v="4"/>
    <n v="175"/>
  </r>
  <r>
    <x v="15919"/>
    <x v="4"/>
    <n v="200"/>
  </r>
  <r>
    <x v="15920"/>
    <x v="4"/>
    <n v="250"/>
  </r>
  <r>
    <x v="15921"/>
    <x v="4"/>
    <n v="225"/>
  </r>
  <r>
    <x v="15922"/>
    <x v="4"/>
    <n v="300"/>
  </r>
  <r>
    <x v="15923"/>
    <x v="4"/>
    <n v="275"/>
  </r>
  <r>
    <x v="15924"/>
    <x v="4"/>
    <n v="275"/>
  </r>
  <r>
    <x v="15925"/>
    <x v="4"/>
    <n v="525"/>
  </r>
  <r>
    <x v="15926"/>
    <x v="4"/>
    <n v="275"/>
  </r>
  <r>
    <x v="15927"/>
    <x v="4"/>
    <n v="325"/>
  </r>
  <r>
    <x v="15928"/>
    <x v="4"/>
    <n v="400"/>
  </r>
  <r>
    <x v="15929"/>
    <x v="4"/>
    <n v="150"/>
  </r>
  <r>
    <x v="15930"/>
    <x v="4"/>
    <n v="275"/>
  </r>
  <r>
    <x v="15931"/>
    <x v="4"/>
    <n v="150"/>
  </r>
  <r>
    <x v="15932"/>
    <x v="4"/>
    <n v="150"/>
  </r>
  <r>
    <x v="15933"/>
    <x v="4"/>
    <n v="275"/>
  </r>
  <r>
    <x v="15934"/>
    <x v="4"/>
    <n v="425"/>
  </r>
  <r>
    <x v="15935"/>
    <x v="4"/>
    <n v="150"/>
  </r>
  <r>
    <x v="15936"/>
    <x v="4"/>
    <n v="450"/>
  </r>
  <r>
    <x v="15937"/>
    <x v="4"/>
    <n v="250"/>
  </r>
  <r>
    <x v="15938"/>
    <x v="4"/>
    <n v="200"/>
  </r>
  <r>
    <x v="15939"/>
    <x v="4"/>
    <n v="200"/>
  </r>
  <r>
    <x v="15940"/>
    <x v="4"/>
    <n v="250"/>
  </r>
  <r>
    <x v="15941"/>
    <x v="4"/>
    <n v="475"/>
  </r>
  <r>
    <x v="15942"/>
    <x v="4"/>
    <n v="350"/>
  </r>
  <r>
    <x v="15943"/>
    <x v="4"/>
    <n v="175"/>
  </r>
  <r>
    <x v="15944"/>
    <x v="4"/>
    <n v="375"/>
  </r>
  <r>
    <x v="15945"/>
    <x v="4"/>
    <n v="200"/>
  </r>
  <r>
    <x v="15946"/>
    <x v="4"/>
    <n v="325"/>
  </r>
  <r>
    <x v="15947"/>
    <x v="4"/>
    <n v="300"/>
  </r>
  <r>
    <x v="15948"/>
    <x v="4"/>
    <n v="800"/>
  </r>
  <r>
    <x v="15949"/>
    <x v="4"/>
    <n v="475"/>
  </r>
  <r>
    <x v="15950"/>
    <x v="4"/>
    <n v="425"/>
  </r>
  <r>
    <x v="15951"/>
    <x v="4"/>
    <n v="300"/>
  </r>
  <r>
    <x v="15952"/>
    <x v="4"/>
    <n v="200"/>
  </r>
  <r>
    <x v="15953"/>
    <x v="4"/>
    <n v="175"/>
  </r>
  <r>
    <x v="15954"/>
    <x v="4"/>
    <n v="450"/>
  </r>
  <r>
    <x v="15955"/>
    <x v="4"/>
    <n v="600"/>
  </r>
  <r>
    <x v="15956"/>
    <x v="4"/>
    <n v="350"/>
  </r>
  <r>
    <x v="15957"/>
    <x v="4"/>
    <n v="150"/>
  </r>
  <r>
    <x v="15958"/>
    <x v="4"/>
    <n v="325"/>
  </r>
  <r>
    <x v="15959"/>
    <x v="4"/>
    <n v="150"/>
  </r>
  <r>
    <x v="15960"/>
    <x v="4"/>
    <n v="150"/>
  </r>
  <r>
    <x v="15961"/>
    <x v="4"/>
    <n v="450"/>
  </r>
  <r>
    <x v="15962"/>
    <x v="4"/>
    <n v="675"/>
  </r>
  <r>
    <x v="15963"/>
    <x v="4"/>
    <n v="375"/>
  </r>
  <r>
    <x v="15964"/>
    <x v="4"/>
    <n v="275"/>
  </r>
  <r>
    <x v="15965"/>
    <x v="4"/>
    <n v="750"/>
  </r>
  <r>
    <x v="15966"/>
    <x v="4"/>
    <n v="250"/>
  </r>
  <r>
    <x v="15967"/>
    <x v="4"/>
    <n v="250"/>
  </r>
  <r>
    <x v="15968"/>
    <x v="4"/>
    <n v="550"/>
  </r>
  <r>
    <x v="15969"/>
    <x v="4"/>
    <n v="325"/>
  </r>
  <r>
    <x v="15970"/>
    <x v="4"/>
    <n v="425"/>
  </r>
  <r>
    <x v="15971"/>
    <x v="4"/>
    <n v="25"/>
  </r>
  <r>
    <x v="15972"/>
    <x v="4"/>
    <n v="475"/>
  </r>
  <r>
    <x v="15973"/>
    <x v="4"/>
    <n v="400"/>
  </r>
  <r>
    <x v="15974"/>
    <x v="4"/>
    <n v="150"/>
  </r>
  <r>
    <x v="15975"/>
    <x v="4"/>
    <n v="425"/>
  </r>
  <r>
    <x v="15976"/>
    <x v="4"/>
    <n v="150"/>
  </r>
  <r>
    <x v="15977"/>
    <x v="4"/>
    <n v="375"/>
  </r>
  <r>
    <x v="15978"/>
    <x v="4"/>
    <n v="150"/>
  </r>
  <r>
    <x v="15979"/>
    <x v="4"/>
    <n v="850"/>
  </r>
  <r>
    <x v="15980"/>
    <x v="4"/>
    <n v="300"/>
  </r>
  <r>
    <x v="15981"/>
    <x v="4"/>
    <n v="625"/>
  </r>
  <r>
    <x v="15982"/>
    <x v="4"/>
    <n v="150"/>
  </r>
  <r>
    <x v="15983"/>
    <x v="4"/>
    <n v="400"/>
  </r>
  <r>
    <x v="15984"/>
    <x v="4"/>
    <n v="150"/>
  </r>
  <r>
    <x v="15985"/>
    <x v="4"/>
    <n v="400"/>
  </r>
  <r>
    <x v="15986"/>
    <x v="4"/>
    <n v="375"/>
  </r>
  <r>
    <x v="15987"/>
    <x v="4"/>
    <n v="150"/>
  </r>
  <r>
    <x v="15988"/>
    <x v="4"/>
    <n v="550"/>
  </r>
  <r>
    <x v="15989"/>
    <x v="4"/>
    <n v="300"/>
  </r>
  <r>
    <x v="15990"/>
    <x v="4"/>
    <n v="275"/>
  </r>
  <r>
    <x v="15991"/>
    <x v="4"/>
    <n v="150"/>
  </r>
  <r>
    <x v="15992"/>
    <x v="4"/>
    <n v="150"/>
  </r>
  <r>
    <x v="15993"/>
    <x v="4"/>
    <n v="200"/>
  </r>
  <r>
    <x v="15994"/>
    <x v="4"/>
    <n v="175"/>
  </r>
  <r>
    <x v="15995"/>
    <x v="4"/>
    <n v="250"/>
  </r>
  <r>
    <x v="15996"/>
    <x v="4"/>
    <n v="550"/>
  </r>
  <r>
    <x v="15997"/>
    <x v="4"/>
    <n v="425"/>
  </r>
  <r>
    <x v="15998"/>
    <x v="4"/>
    <n v="575"/>
  </r>
  <r>
    <x v="15999"/>
    <x v="4"/>
    <n v="325"/>
  </r>
  <r>
    <x v="16000"/>
    <x v="4"/>
    <n v="450"/>
  </r>
  <r>
    <x v="16001"/>
    <x v="4"/>
    <n v="850"/>
  </r>
  <r>
    <x v="16002"/>
    <x v="4"/>
    <n v="475"/>
  </r>
  <r>
    <x v="16003"/>
    <x v="4"/>
    <n v="500"/>
  </r>
  <r>
    <x v="16004"/>
    <x v="4"/>
    <n v="800"/>
  </r>
  <r>
    <x v="16005"/>
    <x v="4"/>
    <n v="425"/>
  </r>
  <r>
    <x v="16006"/>
    <x v="4"/>
    <n v="700"/>
  </r>
  <r>
    <x v="16007"/>
    <x v="4"/>
    <n v="25"/>
  </r>
  <r>
    <x v="16008"/>
    <x v="4"/>
    <n v="600"/>
  </r>
  <r>
    <x v="16009"/>
    <x v="4"/>
    <n v="250"/>
  </r>
  <r>
    <x v="16010"/>
    <x v="4"/>
    <n v="525"/>
  </r>
  <r>
    <x v="16011"/>
    <x v="4"/>
    <n v="250"/>
  </r>
  <r>
    <x v="16012"/>
    <x v="4"/>
    <n v="250"/>
  </r>
  <r>
    <x v="16013"/>
    <x v="4"/>
    <n v="850"/>
  </r>
  <r>
    <x v="16014"/>
    <x v="4"/>
    <n v="625"/>
  </r>
  <r>
    <x v="16015"/>
    <x v="4"/>
    <n v="650"/>
  </r>
  <r>
    <x v="16016"/>
    <x v="4"/>
    <n v="450"/>
  </r>
  <r>
    <x v="16017"/>
    <x v="4"/>
    <n v="650"/>
  </r>
  <r>
    <x v="16018"/>
    <x v="4"/>
    <n v="700"/>
  </r>
  <r>
    <x v="16019"/>
    <x v="4"/>
    <n v="700"/>
  </r>
  <r>
    <x v="16020"/>
    <x v="4"/>
    <n v="525"/>
  </r>
  <r>
    <x v="16021"/>
    <x v="4"/>
    <n v="725"/>
  </r>
  <r>
    <x v="16022"/>
    <x v="4"/>
    <n v="675"/>
  </r>
  <r>
    <x v="16023"/>
    <x v="4"/>
    <n v="400"/>
  </r>
  <r>
    <x v="16024"/>
    <x v="4"/>
    <n v="575"/>
  </r>
  <r>
    <x v="16025"/>
    <x v="4"/>
    <n v="575"/>
  </r>
  <r>
    <x v="16026"/>
    <x v="4"/>
    <n v="875"/>
  </r>
  <r>
    <x v="16027"/>
    <x v="4"/>
    <n v="650"/>
  </r>
  <r>
    <x v="16028"/>
    <x v="4"/>
    <n v="475"/>
  </r>
  <r>
    <x v="16029"/>
    <x v="4"/>
    <n v="975"/>
  </r>
  <r>
    <x v="16030"/>
    <x v="4"/>
    <n v="700"/>
  </r>
  <r>
    <x v="16031"/>
    <x v="4"/>
    <n v="1025"/>
  </r>
  <r>
    <x v="16032"/>
    <x v="4"/>
    <n v="1225"/>
  </r>
  <r>
    <x v="16033"/>
    <x v="4"/>
    <n v="625"/>
  </r>
  <r>
    <x v="16034"/>
    <x v="4"/>
    <n v="700"/>
  </r>
  <r>
    <x v="16035"/>
    <x v="4"/>
    <n v="675"/>
  </r>
  <r>
    <x v="16036"/>
    <x v="4"/>
    <n v="925"/>
  </r>
  <r>
    <x v="16037"/>
    <x v="4"/>
    <n v="550"/>
  </r>
  <r>
    <x v="16038"/>
    <x v="4"/>
    <n v="850"/>
  </r>
  <r>
    <x v="16039"/>
    <x v="4"/>
    <n v="25"/>
  </r>
  <r>
    <x v="16040"/>
    <x v="4"/>
    <n v="925"/>
  </r>
  <r>
    <x v="16041"/>
    <x v="4"/>
    <n v="575"/>
  </r>
  <r>
    <x v="16042"/>
    <x v="4"/>
    <n v="475"/>
  </r>
  <r>
    <x v="16043"/>
    <x v="4"/>
    <n v="625"/>
  </r>
  <r>
    <x v="16044"/>
    <x v="4"/>
    <n v="600"/>
  </r>
  <r>
    <x v="16045"/>
    <x v="4"/>
    <n v="525"/>
  </r>
  <r>
    <x v="16046"/>
    <x v="4"/>
    <n v="250"/>
  </r>
  <r>
    <x v="16047"/>
    <x v="4"/>
    <n v="600"/>
  </r>
  <r>
    <x v="16048"/>
    <x v="4"/>
    <n v="975"/>
  </r>
  <r>
    <x v="16049"/>
    <x v="4"/>
    <n v="425"/>
  </r>
  <r>
    <x v="16050"/>
    <x v="4"/>
    <n v="550"/>
  </r>
  <r>
    <x v="16051"/>
    <x v="4"/>
    <n v="725"/>
  </r>
  <r>
    <x v="16052"/>
    <x v="4"/>
    <n v="700"/>
  </r>
  <r>
    <x v="16053"/>
    <x v="4"/>
    <n v="625"/>
  </r>
  <r>
    <x v="16054"/>
    <x v="4"/>
    <n v="675"/>
  </r>
  <r>
    <x v="16055"/>
    <x v="4"/>
    <n v="350"/>
  </r>
  <r>
    <x v="16056"/>
    <x v="4"/>
    <n v="400"/>
  </r>
  <r>
    <x v="16057"/>
    <x v="4"/>
    <n v="550"/>
  </r>
  <r>
    <x v="16058"/>
    <x v="4"/>
    <n v="925"/>
  </r>
  <r>
    <x v="16059"/>
    <x v="4"/>
    <n v="450"/>
  </r>
  <r>
    <x v="16060"/>
    <x v="4"/>
    <n v="1050"/>
  </r>
  <r>
    <x v="16061"/>
    <x v="4"/>
    <n v="250"/>
  </r>
  <r>
    <x v="16062"/>
    <x v="4"/>
    <n v="375"/>
  </r>
  <r>
    <x v="16063"/>
    <x v="4"/>
    <n v="1325"/>
  </r>
  <r>
    <x v="16064"/>
    <x v="4"/>
    <n v="1050"/>
  </r>
  <r>
    <x v="16065"/>
    <x v="4"/>
    <n v="250"/>
  </r>
  <r>
    <x v="16066"/>
    <x v="4"/>
    <n v="375"/>
  </r>
  <r>
    <x v="16067"/>
    <x v="4"/>
    <n v="550"/>
  </r>
  <r>
    <x v="16068"/>
    <x v="4"/>
    <n v="925"/>
  </r>
  <r>
    <x v="16069"/>
    <x v="4"/>
    <n v="450"/>
  </r>
  <r>
    <x v="16070"/>
    <x v="4"/>
    <n v="600"/>
  </r>
  <r>
    <x v="16071"/>
    <x v="4"/>
    <n v="150"/>
  </r>
  <r>
    <x v="16072"/>
    <x v="4"/>
    <n v="150"/>
  </r>
  <r>
    <x v="16073"/>
    <x v="4"/>
    <n v="150"/>
  </r>
  <r>
    <x v="16074"/>
    <x v="4"/>
    <n v="150"/>
  </r>
  <r>
    <x v="16075"/>
    <x v="4"/>
    <n v="150"/>
  </r>
  <r>
    <x v="16076"/>
    <x v="4"/>
    <n v="425"/>
  </r>
  <r>
    <x v="16077"/>
    <x v="4"/>
    <n v="300"/>
  </r>
  <r>
    <x v="16078"/>
    <x v="4"/>
    <n v="225"/>
  </r>
  <r>
    <x v="16079"/>
    <x v="4"/>
    <n v="325"/>
  </r>
  <r>
    <x v="16080"/>
    <x v="4"/>
    <n v="375"/>
  </r>
  <r>
    <x v="16081"/>
    <x v="4"/>
    <n v="275"/>
  </r>
  <r>
    <x v="16082"/>
    <x v="4"/>
    <n v="300"/>
  </r>
  <r>
    <x v="16083"/>
    <x v="4"/>
    <n v="425"/>
  </r>
  <r>
    <x v="16084"/>
    <x v="4"/>
    <n v="150"/>
  </r>
  <r>
    <x v="16085"/>
    <x v="4"/>
    <n v="400"/>
  </r>
  <r>
    <x v="16086"/>
    <x v="4"/>
    <n v="550"/>
  </r>
  <r>
    <x v="16087"/>
    <x v="4"/>
    <n v="500"/>
  </r>
  <r>
    <x v="16088"/>
    <x v="4"/>
    <n v="225"/>
  </r>
  <r>
    <x v="16089"/>
    <x v="4"/>
    <n v="450"/>
  </r>
  <r>
    <x v="16090"/>
    <x v="4"/>
    <n v="500"/>
  </r>
  <r>
    <x v="16091"/>
    <x v="4"/>
    <n v="700"/>
  </r>
  <r>
    <x v="16092"/>
    <x v="4"/>
    <n v="150"/>
  </r>
  <r>
    <x v="16093"/>
    <x v="4"/>
    <n v="250"/>
  </r>
  <r>
    <x v="16094"/>
    <x v="4"/>
    <n v="225"/>
  </r>
  <r>
    <x v="16095"/>
    <x v="4"/>
    <n v="225"/>
  </r>
  <r>
    <x v="16096"/>
    <x v="4"/>
    <n v="225"/>
  </r>
  <r>
    <x v="16097"/>
    <x v="4"/>
    <n v="625"/>
  </r>
  <r>
    <x v="16098"/>
    <x v="4"/>
    <n v="175"/>
  </r>
  <r>
    <x v="16099"/>
    <x v="4"/>
    <n v="150"/>
  </r>
  <r>
    <x v="16100"/>
    <x v="4"/>
    <n v="175"/>
  </r>
  <r>
    <x v="16101"/>
    <x v="4"/>
    <n v="250"/>
  </r>
  <r>
    <x v="16102"/>
    <x v="4"/>
    <n v="175"/>
  </r>
  <r>
    <x v="16103"/>
    <x v="4"/>
    <n v="750"/>
  </r>
  <r>
    <x v="16104"/>
    <x v="4"/>
    <n v="200"/>
  </r>
  <r>
    <x v="16105"/>
    <x v="4"/>
    <n v="450"/>
  </r>
  <r>
    <x v="16106"/>
    <x v="4"/>
    <n v="200"/>
  </r>
  <r>
    <x v="16107"/>
    <x v="4"/>
    <n v="175"/>
  </r>
  <r>
    <x v="16108"/>
    <x v="4"/>
    <n v="375"/>
  </r>
  <r>
    <x v="16109"/>
    <x v="4"/>
    <n v="150"/>
  </r>
  <r>
    <x v="16110"/>
    <x v="4"/>
    <n v="650"/>
  </r>
  <r>
    <x v="16111"/>
    <x v="4"/>
    <n v="325"/>
  </r>
  <r>
    <x v="16112"/>
    <x v="4"/>
    <n v="350"/>
  </r>
  <r>
    <x v="16113"/>
    <x v="4"/>
    <n v="325"/>
  </r>
  <r>
    <x v="16114"/>
    <x v="4"/>
    <n v="200"/>
  </r>
  <r>
    <x v="16115"/>
    <x v="4"/>
    <n v="150"/>
  </r>
  <r>
    <x v="16116"/>
    <x v="4"/>
    <n v="200"/>
  </r>
  <r>
    <x v="16117"/>
    <x v="4"/>
    <n v="225"/>
  </r>
  <r>
    <x v="16118"/>
    <x v="4"/>
    <n v="325"/>
  </r>
  <r>
    <x v="16119"/>
    <x v="4"/>
    <n v="200"/>
  </r>
  <r>
    <x v="16120"/>
    <x v="4"/>
    <n v="200"/>
  </r>
  <r>
    <x v="16121"/>
    <x v="4"/>
    <n v="200"/>
  </r>
  <r>
    <x v="16122"/>
    <x v="4"/>
    <n v="200"/>
  </r>
  <r>
    <x v="16123"/>
    <x v="4"/>
    <n v="175"/>
  </r>
  <r>
    <x v="16124"/>
    <x v="4"/>
    <n v="875"/>
  </r>
  <r>
    <x v="16125"/>
    <x v="4"/>
    <n v="400"/>
  </r>
  <r>
    <x v="16126"/>
    <x v="4"/>
    <n v="225"/>
  </r>
  <r>
    <x v="16127"/>
    <x v="4"/>
    <n v="475"/>
  </r>
  <r>
    <x v="16128"/>
    <x v="4"/>
    <n v="150"/>
  </r>
  <r>
    <x v="16129"/>
    <x v="4"/>
    <n v="450"/>
  </r>
  <r>
    <x v="16130"/>
    <x v="4"/>
    <n v="150"/>
  </r>
  <r>
    <x v="16131"/>
    <x v="4"/>
    <n v="150"/>
  </r>
  <r>
    <x v="16132"/>
    <x v="4"/>
    <n v="225"/>
  </r>
  <r>
    <x v="16133"/>
    <x v="4"/>
    <n v="250"/>
  </r>
  <r>
    <x v="16134"/>
    <x v="4"/>
    <n v="150"/>
  </r>
  <r>
    <x v="16135"/>
    <x v="4"/>
    <n v="425"/>
  </r>
  <r>
    <x v="16136"/>
    <x v="4"/>
    <n v="375"/>
  </r>
  <r>
    <x v="16137"/>
    <x v="4"/>
    <n v="775"/>
  </r>
  <r>
    <x v="16138"/>
    <x v="4"/>
    <n v="475"/>
  </r>
  <r>
    <x v="16139"/>
    <x v="4"/>
    <n v="475"/>
  </r>
  <r>
    <x v="16140"/>
    <x v="4"/>
    <n v="675"/>
  </r>
  <r>
    <x v="16141"/>
    <x v="4"/>
    <n v="375"/>
  </r>
  <r>
    <x v="16142"/>
    <x v="4"/>
    <n v="450"/>
  </r>
  <r>
    <x v="16143"/>
    <x v="4"/>
    <n v="1000"/>
  </r>
  <r>
    <x v="16144"/>
    <x v="4"/>
    <n v="475"/>
  </r>
  <r>
    <x v="16145"/>
    <x v="4"/>
    <n v="800"/>
  </r>
  <r>
    <x v="16146"/>
    <x v="4"/>
    <n v="400"/>
  </r>
  <r>
    <x v="16147"/>
    <x v="4"/>
    <n v="175"/>
  </r>
  <r>
    <x v="16148"/>
    <x v="4"/>
    <n v="300"/>
  </r>
  <r>
    <x v="16149"/>
    <x v="4"/>
    <n v="250"/>
  </r>
  <r>
    <x v="16150"/>
    <x v="4"/>
    <n v="300"/>
  </r>
  <r>
    <x v="16151"/>
    <x v="4"/>
    <n v="150"/>
  </r>
  <r>
    <x v="16152"/>
    <x v="4"/>
    <n v="250"/>
  </r>
  <r>
    <x v="16153"/>
    <x v="4"/>
    <n v="450"/>
  </r>
  <r>
    <x v="16154"/>
    <x v="4"/>
    <n v="200"/>
  </r>
  <r>
    <x v="16155"/>
    <x v="4"/>
    <n v="375"/>
  </r>
  <r>
    <x v="16156"/>
    <x v="4"/>
    <n v="400"/>
  </r>
  <r>
    <x v="16157"/>
    <x v="4"/>
    <n v="350"/>
  </r>
  <r>
    <x v="16158"/>
    <x v="4"/>
    <n v="325"/>
  </r>
  <r>
    <x v="16159"/>
    <x v="4"/>
    <n v="375"/>
  </r>
  <r>
    <x v="16160"/>
    <x v="4"/>
    <n v="375"/>
  </r>
  <r>
    <x v="16161"/>
    <x v="4"/>
    <n v="275"/>
  </r>
  <r>
    <x v="16162"/>
    <x v="4"/>
    <n v="425"/>
  </r>
  <r>
    <x v="16163"/>
    <x v="4"/>
    <n v="500"/>
  </r>
  <r>
    <x v="16164"/>
    <x v="4"/>
    <n v="350"/>
  </r>
  <r>
    <x v="16165"/>
    <x v="4"/>
    <n v="375"/>
  </r>
  <r>
    <x v="16166"/>
    <x v="4"/>
    <n v="1050"/>
  </r>
  <r>
    <x v="16167"/>
    <x v="4"/>
    <n v="375"/>
  </r>
  <r>
    <x v="16168"/>
    <x v="4"/>
    <n v="350"/>
  </r>
  <r>
    <x v="16169"/>
    <x v="4"/>
    <n v="700"/>
  </r>
  <r>
    <x v="16170"/>
    <x v="4"/>
    <n v="725"/>
  </r>
  <r>
    <x v="16171"/>
    <x v="4"/>
    <n v="800"/>
  </r>
  <r>
    <x v="16172"/>
    <x v="4"/>
    <n v="250"/>
  </r>
  <r>
    <x v="16173"/>
    <x v="4"/>
    <n v="800"/>
  </r>
  <r>
    <x v="16174"/>
    <x v="4"/>
    <n v="250"/>
  </r>
  <r>
    <x v="16175"/>
    <x v="4"/>
    <n v="1025"/>
  </r>
  <r>
    <x v="16176"/>
    <x v="4"/>
    <n v="725"/>
  </r>
  <r>
    <x v="16177"/>
    <x v="4"/>
    <n v="675"/>
  </r>
  <r>
    <x v="16178"/>
    <x v="4"/>
    <n v="200"/>
  </r>
  <r>
    <x v="16179"/>
    <x v="4"/>
    <n v="650"/>
  </r>
  <r>
    <x v="16180"/>
    <x v="4"/>
    <n v="825"/>
  </r>
  <r>
    <x v="16181"/>
    <x v="4"/>
    <n v="675"/>
  </r>
  <r>
    <x v="16182"/>
    <x v="4"/>
    <n v="1100"/>
  </r>
  <r>
    <x v="16183"/>
    <x v="4"/>
    <n v="450"/>
  </r>
  <r>
    <x v="16184"/>
    <x v="4"/>
    <n v="1100"/>
  </r>
  <r>
    <x v="16185"/>
    <x v="4"/>
    <n v="450"/>
  </r>
  <r>
    <x v="16186"/>
    <x v="4"/>
    <n v="275"/>
  </r>
  <r>
    <x v="16187"/>
    <x v="4"/>
    <n v="250"/>
  </r>
  <r>
    <x v="16188"/>
    <x v="4"/>
    <n v="275"/>
  </r>
  <r>
    <x v="16189"/>
    <x v="4"/>
    <n v="425"/>
  </r>
  <r>
    <x v="16190"/>
    <x v="4"/>
    <n v="150"/>
  </r>
  <r>
    <x v="16191"/>
    <x v="4"/>
    <n v="200"/>
  </r>
  <r>
    <x v="16192"/>
    <x v="4"/>
    <n v="150"/>
  </r>
  <r>
    <x v="16193"/>
    <x v="4"/>
    <n v="150"/>
  </r>
  <r>
    <x v="16194"/>
    <x v="4"/>
    <n v="150"/>
  </r>
  <r>
    <x v="16195"/>
    <x v="4"/>
    <n v="350"/>
  </r>
  <r>
    <x v="16196"/>
    <x v="4"/>
    <n v="825"/>
  </r>
  <r>
    <x v="16197"/>
    <x v="4"/>
    <n v="450"/>
  </r>
  <r>
    <x v="16198"/>
    <x v="4"/>
    <n v="350"/>
  </r>
  <r>
    <x v="16199"/>
    <x v="4"/>
    <n v="250"/>
  </r>
  <r>
    <x v="16200"/>
    <x v="4"/>
    <n v="475"/>
  </r>
  <r>
    <x v="16201"/>
    <x v="4"/>
    <n v="600"/>
  </r>
  <r>
    <x v="16202"/>
    <x v="4"/>
    <n v="875"/>
  </r>
  <r>
    <x v="16203"/>
    <x v="4"/>
    <n v="775"/>
  </r>
  <r>
    <x v="16204"/>
    <x v="4"/>
    <n v="675"/>
  </r>
  <r>
    <x v="16205"/>
    <x v="4"/>
    <n v="600"/>
  </r>
  <r>
    <x v="16206"/>
    <x v="4"/>
    <n v="600"/>
  </r>
  <r>
    <x v="16207"/>
    <x v="4"/>
    <n v="650"/>
  </r>
  <r>
    <x v="16208"/>
    <x v="4"/>
    <n v="625"/>
  </r>
  <r>
    <x v="16209"/>
    <x v="4"/>
    <n v="325"/>
  </r>
  <r>
    <x v="16210"/>
    <x v="4"/>
    <n v="725"/>
  </r>
  <r>
    <x v="16211"/>
    <x v="4"/>
    <n v="375"/>
  </r>
  <r>
    <x v="16212"/>
    <x v="4"/>
    <n v="425"/>
  </r>
  <r>
    <x v="16213"/>
    <x v="4"/>
    <n v="550"/>
  </r>
  <r>
    <x v="16214"/>
    <x v="4"/>
    <n v="375"/>
  </r>
  <r>
    <x v="16215"/>
    <x v="4"/>
    <n v="575"/>
  </r>
  <r>
    <x v="16216"/>
    <x v="4"/>
    <n v="275"/>
  </r>
  <r>
    <x v="16217"/>
    <x v="4"/>
    <n v="300"/>
  </r>
  <r>
    <x v="16218"/>
    <x v="4"/>
    <n v="850"/>
  </r>
  <r>
    <x v="16219"/>
    <x v="4"/>
    <n v="700"/>
  </r>
  <r>
    <x v="16220"/>
    <x v="4"/>
    <n v="450"/>
  </r>
  <r>
    <x v="16221"/>
    <x v="4"/>
    <n v="1000"/>
  </r>
  <r>
    <x v="16222"/>
    <x v="4"/>
    <n v="600"/>
  </r>
  <r>
    <x v="16223"/>
    <x v="4"/>
    <n v="875"/>
  </r>
  <r>
    <x v="16224"/>
    <x v="4"/>
    <n v="475"/>
  </r>
  <r>
    <x v="16225"/>
    <x v="4"/>
    <n v="400"/>
  </r>
  <r>
    <x v="16226"/>
    <x v="4"/>
    <n v="725"/>
  </r>
  <r>
    <x v="16227"/>
    <x v="4"/>
    <n v="875"/>
  </r>
  <r>
    <x v="16228"/>
    <x v="4"/>
    <n v="250"/>
  </r>
  <r>
    <x v="16229"/>
    <x v="4"/>
    <n v="375"/>
  </r>
  <r>
    <x v="16230"/>
    <x v="4"/>
    <n v="1125"/>
  </r>
  <r>
    <x v="16231"/>
    <x v="4"/>
    <n v="450"/>
  </r>
  <r>
    <x v="16232"/>
    <x v="4"/>
    <n v="700"/>
  </r>
  <r>
    <x v="16233"/>
    <x v="4"/>
    <n v="675"/>
  </r>
  <r>
    <x v="16234"/>
    <x v="4"/>
    <n v="600"/>
  </r>
  <r>
    <x v="16235"/>
    <x v="4"/>
    <n v="1100"/>
  </r>
  <r>
    <x v="16236"/>
    <x v="4"/>
    <n v="675"/>
  </r>
  <r>
    <x v="16237"/>
    <x v="4"/>
    <n v="500"/>
  </r>
  <r>
    <x v="16238"/>
    <x v="4"/>
    <n v="925"/>
  </r>
  <r>
    <x v="16239"/>
    <x v="4"/>
    <n v="600"/>
  </r>
  <r>
    <x v="16240"/>
    <x v="4"/>
    <n v="500"/>
  </r>
  <r>
    <x v="16241"/>
    <x v="4"/>
    <n v="825"/>
  </r>
  <r>
    <x v="16242"/>
    <x v="4"/>
    <n v="550"/>
  </r>
  <r>
    <x v="16243"/>
    <x v="4"/>
    <n v="550"/>
  </r>
  <r>
    <x v="16244"/>
    <x v="4"/>
    <n v="1100"/>
  </r>
  <r>
    <x v="16245"/>
    <x v="4"/>
    <n v="675"/>
  </r>
  <r>
    <x v="16246"/>
    <x v="4"/>
    <n v="575"/>
  </r>
  <r>
    <x v="16247"/>
    <x v="4"/>
    <n v="675"/>
  </r>
  <r>
    <x v="16248"/>
    <x v="4"/>
    <n v="575"/>
  </r>
  <r>
    <x v="16249"/>
    <x v="4"/>
    <n v="550"/>
  </r>
  <r>
    <x v="16250"/>
    <x v="4"/>
    <n v="300"/>
  </r>
  <r>
    <x v="16251"/>
    <x v="4"/>
    <n v="375"/>
  </r>
  <r>
    <x v="16252"/>
    <x v="4"/>
    <n v="700"/>
  </r>
  <r>
    <x v="16253"/>
    <x v="4"/>
    <n v="275"/>
  </r>
  <r>
    <x v="16254"/>
    <x v="4"/>
    <n v="300"/>
  </r>
  <r>
    <x v="16255"/>
    <x v="4"/>
    <n v="700"/>
  </r>
  <r>
    <x v="16256"/>
    <x v="4"/>
    <n v="600"/>
  </r>
  <r>
    <x v="16257"/>
    <x v="4"/>
    <n v="350"/>
  </r>
  <r>
    <x v="16258"/>
    <x v="4"/>
    <n v="250"/>
  </r>
  <r>
    <x v="16259"/>
    <x v="4"/>
    <n v="700"/>
  </r>
  <r>
    <x v="16260"/>
    <x v="4"/>
    <n v="600"/>
  </r>
  <r>
    <x v="16261"/>
    <x v="4"/>
    <n v="425"/>
  </r>
  <r>
    <x v="16262"/>
    <x v="4"/>
    <n v="650"/>
  </r>
  <r>
    <x v="16263"/>
    <x v="4"/>
    <n v="525"/>
  </r>
  <r>
    <x v="16264"/>
    <x v="4"/>
    <n v="875"/>
  </r>
  <r>
    <x v="16265"/>
    <x v="4"/>
    <n v="575"/>
  </r>
  <r>
    <x v="16266"/>
    <x v="4"/>
    <n v="875"/>
  </r>
  <r>
    <x v="16267"/>
    <x v="4"/>
    <n v="575"/>
  </r>
  <r>
    <x v="16268"/>
    <x v="4"/>
    <n v="450"/>
  </r>
  <r>
    <x v="16269"/>
    <x v="4"/>
    <n v="650"/>
  </r>
  <r>
    <x v="16270"/>
    <x v="4"/>
    <n v="525"/>
  </r>
  <r>
    <x v="16271"/>
    <x v="4"/>
    <n v="700"/>
  </r>
  <r>
    <x v="16272"/>
    <x v="4"/>
    <n v="150"/>
  </r>
  <r>
    <x v="16273"/>
    <x v="4"/>
    <n v="325"/>
  </r>
  <r>
    <x v="16274"/>
    <x v="4"/>
    <n v="150"/>
  </r>
  <r>
    <x v="16275"/>
    <x v="4"/>
    <n v="700"/>
  </r>
  <r>
    <x v="16276"/>
    <x v="4"/>
    <n v="425"/>
  </r>
  <r>
    <x v="16277"/>
    <x v="4"/>
    <n v="425"/>
  </r>
  <r>
    <x v="16278"/>
    <x v="4"/>
    <n v="350"/>
  </r>
  <r>
    <x v="16279"/>
    <x v="4"/>
    <n v="25"/>
  </r>
  <r>
    <x v="16280"/>
    <x v="4"/>
    <n v="0"/>
  </r>
  <r>
    <x v="16281"/>
    <x v="4"/>
    <n v="175"/>
  </r>
  <r>
    <x v="16282"/>
    <x v="4"/>
    <n v="200"/>
  </r>
  <r>
    <x v="16283"/>
    <x v="4"/>
    <n v="150"/>
  </r>
  <r>
    <x v="16284"/>
    <x v="4"/>
    <n v="375"/>
  </r>
  <r>
    <x v="16285"/>
    <x v="4"/>
    <n v="375"/>
  </r>
  <r>
    <x v="16286"/>
    <x v="4"/>
    <n v="275"/>
  </r>
  <r>
    <x v="16287"/>
    <x v="4"/>
    <n v="450"/>
  </r>
  <r>
    <x v="16288"/>
    <x v="4"/>
    <n v="150"/>
  </r>
  <r>
    <x v="16289"/>
    <x v="4"/>
    <n v="150"/>
  </r>
  <r>
    <x v="16290"/>
    <x v="4"/>
    <n v="150"/>
  </r>
  <r>
    <x v="16291"/>
    <x v="4"/>
    <n v="325"/>
  </r>
  <r>
    <x v="16292"/>
    <x v="4"/>
    <n v="450"/>
  </r>
  <r>
    <x v="16293"/>
    <x v="4"/>
    <n v="375"/>
  </r>
  <r>
    <x v="16294"/>
    <x v="4"/>
    <n v="525"/>
  </r>
  <r>
    <x v="16295"/>
    <x v="4"/>
    <n v="375"/>
  </r>
  <r>
    <x v="16296"/>
    <x v="4"/>
    <n v="600"/>
  </r>
  <r>
    <x v="16297"/>
    <x v="4"/>
    <n v="700"/>
  </r>
  <r>
    <x v="16298"/>
    <x v="4"/>
    <n v="675"/>
  </r>
  <r>
    <x v="16299"/>
    <x v="4"/>
    <n v="650"/>
  </r>
  <r>
    <x v="16300"/>
    <x v="4"/>
    <n v="425"/>
  </r>
  <r>
    <x v="16301"/>
    <x v="4"/>
    <n v="400"/>
  </r>
  <r>
    <x v="16302"/>
    <x v="4"/>
    <n v="250"/>
  </r>
  <r>
    <x v="16303"/>
    <x v="4"/>
    <n v="500"/>
  </r>
  <r>
    <x v="16304"/>
    <x v="4"/>
    <n v="200"/>
  </r>
  <r>
    <x v="16305"/>
    <x v="4"/>
    <n v="600"/>
  </r>
  <r>
    <x v="16306"/>
    <x v="4"/>
    <n v="450"/>
  </r>
  <r>
    <x v="16307"/>
    <x v="4"/>
    <n v="475"/>
  </r>
  <r>
    <x v="16308"/>
    <x v="4"/>
    <n v="150"/>
  </r>
  <r>
    <x v="16309"/>
    <x v="4"/>
    <n v="400"/>
  </r>
  <r>
    <x v="16310"/>
    <x v="4"/>
    <n v="425"/>
  </r>
  <r>
    <x v="16311"/>
    <x v="4"/>
    <n v="275"/>
  </r>
  <r>
    <x v="16312"/>
    <x v="4"/>
    <n v="425"/>
  </r>
  <r>
    <x v="16313"/>
    <x v="4"/>
    <n v="325"/>
  </r>
  <r>
    <x v="16314"/>
    <x v="4"/>
    <n v="950"/>
  </r>
  <r>
    <x v="16315"/>
    <x v="4"/>
    <n v="450"/>
  </r>
  <r>
    <x v="16316"/>
    <x v="4"/>
    <n v="575"/>
  </r>
  <r>
    <x v="16317"/>
    <x v="4"/>
    <n v="550"/>
  </r>
  <r>
    <x v="16318"/>
    <x v="4"/>
    <n v="325"/>
  </r>
  <r>
    <x v="16319"/>
    <x v="4"/>
    <n v="225"/>
  </r>
  <r>
    <x v="16320"/>
    <x v="4"/>
    <n v="800"/>
  </r>
  <r>
    <x v="16321"/>
    <x v="4"/>
    <n v="600"/>
  </r>
  <r>
    <x v="16322"/>
    <x v="4"/>
    <n v="425"/>
  </r>
  <r>
    <x v="16323"/>
    <x v="4"/>
    <n v="325"/>
  </r>
  <r>
    <x v="16324"/>
    <x v="4"/>
    <n v="200"/>
  </r>
  <r>
    <x v="16325"/>
    <x v="4"/>
    <n v="175"/>
  </r>
  <r>
    <x v="16326"/>
    <x v="4"/>
    <n v="200"/>
  </r>
  <r>
    <x v="16327"/>
    <x v="4"/>
    <n v="450"/>
  </r>
  <r>
    <x v="16328"/>
    <x v="4"/>
    <n v="300"/>
  </r>
  <r>
    <x v="16329"/>
    <x v="4"/>
    <n v="550"/>
  </r>
  <r>
    <x v="16330"/>
    <x v="4"/>
    <n v="250"/>
  </r>
  <r>
    <x v="16331"/>
    <x v="4"/>
    <n v="175"/>
  </r>
  <r>
    <x v="16332"/>
    <x v="4"/>
    <n v="275"/>
  </r>
  <r>
    <x v="16333"/>
    <x v="4"/>
    <n v="225"/>
  </r>
  <r>
    <x v="16334"/>
    <x v="4"/>
    <n v="375"/>
  </r>
  <r>
    <x v="16335"/>
    <x v="4"/>
    <n v="550"/>
  </r>
  <r>
    <x v="16336"/>
    <x v="4"/>
    <n v="550"/>
  </r>
  <r>
    <x v="16337"/>
    <x v="4"/>
    <n v="250"/>
  </r>
  <r>
    <x v="16338"/>
    <x v="4"/>
    <n v="550"/>
  </r>
  <r>
    <x v="16339"/>
    <x v="4"/>
    <n v="550"/>
  </r>
  <r>
    <x v="16340"/>
    <x v="4"/>
    <n v="575"/>
  </r>
  <r>
    <x v="16341"/>
    <x v="4"/>
    <n v="875"/>
  </r>
  <r>
    <x v="16342"/>
    <x v="4"/>
    <n v="300"/>
  </r>
  <r>
    <x v="16343"/>
    <x v="4"/>
    <n v="525"/>
  </r>
  <r>
    <x v="16344"/>
    <x v="4"/>
    <n v="425"/>
  </r>
  <r>
    <x v="16345"/>
    <x v="4"/>
    <n v="850"/>
  </r>
  <r>
    <x v="16346"/>
    <x v="4"/>
    <n v="325"/>
  </r>
  <r>
    <x v="16347"/>
    <x v="4"/>
    <n v="325"/>
  </r>
  <r>
    <x v="16348"/>
    <x v="4"/>
    <n v="375"/>
  </r>
  <r>
    <x v="16349"/>
    <x v="4"/>
    <n v="275"/>
  </r>
  <r>
    <x v="16350"/>
    <x v="4"/>
    <n v="650"/>
  </r>
  <r>
    <x v="16351"/>
    <x v="4"/>
    <n v="1075"/>
  </r>
  <r>
    <x v="16352"/>
    <x v="4"/>
    <n v="575"/>
  </r>
  <r>
    <x v="16353"/>
    <x v="4"/>
    <n v="350"/>
  </r>
  <r>
    <x v="16354"/>
    <x v="4"/>
    <n v="875"/>
  </r>
  <r>
    <x v="16355"/>
    <x v="4"/>
    <n v="1000"/>
  </r>
  <r>
    <x v="16356"/>
    <x v="4"/>
    <n v="725"/>
  </r>
  <r>
    <x v="16357"/>
    <x v="4"/>
    <n v="275"/>
  </r>
  <r>
    <x v="16358"/>
    <x v="4"/>
    <n v="50"/>
  </r>
  <r>
    <x v="16359"/>
    <x v="4"/>
    <n v="850"/>
  </r>
  <r>
    <x v="16360"/>
    <x v="4"/>
    <n v="650"/>
  </r>
  <r>
    <x v="16361"/>
    <x v="4"/>
    <n v="475"/>
  </r>
  <r>
    <x v="16362"/>
    <x v="4"/>
    <n v="650"/>
  </r>
  <r>
    <x v="16363"/>
    <x v="4"/>
    <n v="550"/>
  </r>
  <r>
    <x v="16364"/>
    <x v="4"/>
    <n v="775"/>
  </r>
  <r>
    <x v="16365"/>
    <x v="4"/>
    <n v="650"/>
  </r>
  <r>
    <x v="16366"/>
    <x v="4"/>
    <n v="825"/>
  </r>
  <r>
    <x v="16367"/>
    <x v="4"/>
    <n v="975"/>
  </r>
  <r>
    <x v="16368"/>
    <x v="4"/>
    <n v="1125"/>
  </r>
  <r>
    <x v="16369"/>
    <x v="4"/>
    <n v="425"/>
  </r>
  <r>
    <x v="16370"/>
    <x v="4"/>
    <n v="900"/>
  </r>
  <r>
    <x v="16371"/>
    <x v="4"/>
    <n v="700"/>
  </r>
  <r>
    <x v="16372"/>
    <x v="4"/>
    <n v="425"/>
  </r>
  <r>
    <x v="16373"/>
    <x v="4"/>
    <n v="500"/>
  </r>
  <r>
    <x v="16374"/>
    <x v="4"/>
    <n v="175"/>
  </r>
  <r>
    <x v="16375"/>
    <x v="4"/>
    <n v="475"/>
  </r>
  <r>
    <x v="16376"/>
    <x v="4"/>
    <n v="525"/>
  </r>
  <r>
    <x v="16377"/>
    <x v="4"/>
    <n v="575"/>
  </r>
  <r>
    <x v="16378"/>
    <x v="4"/>
    <n v="550"/>
  </r>
  <r>
    <x v="16379"/>
    <x v="4"/>
    <n v="200"/>
  </r>
  <r>
    <x v="16380"/>
    <x v="4"/>
    <n v="325"/>
  </r>
  <r>
    <x v="16381"/>
    <x v="4"/>
    <n v="650"/>
  </r>
  <r>
    <x v="16382"/>
    <x v="4"/>
    <n v="550"/>
  </r>
  <r>
    <x v="16383"/>
    <x v="4"/>
    <n v="250"/>
  </r>
  <r>
    <x v="16384"/>
    <x v="4"/>
    <n v="875"/>
  </r>
  <r>
    <x v="16385"/>
    <x v="4"/>
    <n v="575"/>
  </r>
  <r>
    <x v="16386"/>
    <x v="4"/>
    <n v="375"/>
  </r>
  <r>
    <x v="16387"/>
    <x v="4"/>
    <n v="600"/>
  </r>
  <r>
    <x v="16388"/>
    <x v="4"/>
    <n v="900"/>
  </r>
  <r>
    <x v="16389"/>
    <x v="4"/>
    <n v="400"/>
  </r>
  <r>
    <x v="16390"/>
    <x v="4"/>
    <n v="250"/>
  </r>
  <r>
    <x v="16391"/>
    <x v="4"/>
    <n v="425"/>
  </r>
  <r>
    <x v="16392"/>
    <x v="4"/>
    <n v="1600"/>
  </r>
  <r>
    <x v="16393"/>
    <x v="4"/>
    <n v="525"/>
  </r>
  <r>
    <x v="16394"/>
    <x v="4"/>
    <n v="475"/>
  </r>
  <r>
    <x v="16395"/>
    <x v="4"/>
    <n v="825"/>
  </r>
  <r>
    <x v="16396"/>
    <x v="4"/>
    <n v="450"/>
  </r>
  <r>
    <x v="16397"/>
    <x v="4"/>
    <n v="1000"/>
  </r>
  <r>
    <x v="16398"/>
    <x v="4"/>
    <n v="825"/>
  </r>
  <r>
    <x v="16399"/>
    <x v="4"/>
    <n v="375"/>
  </r>
  <r>
    <x v="16400"/>
    <x v="4"/>
    <n v="525"/>
  </r>
  <r>
    <x v="16401"/>
    <x v="4"/>
    <n v="825"/>
  </r>
  <r>
    <x v="16402"/>
    <x v="4"/>
    <n v="375"/>
  </r>
  <r>
    <x v="16403"/>
    <x v="4"/>
    <n v="525"/>
  </r>
  <r>
    <x v="16404"/>
    <x v="4"/>
    <n v="825"/>
  </r>
  <r>
    <x v="16405"/>
    <x v="4"/>
    <n v="450"/>
  </r>
  <r>
    <x v="16406"/>
    <x v="4"/>
    <n v="1000"/>
  </r>
  <r>
    <x v="16407"/>
    <x v="4"/>
    <n v="875"/>
  </r>
  <r>
    <x v="16408"/>
    <x v="4"/>
    <n v="150"/>
  </r>
  <r>
    <x v="16409"/>
    <x v="4"/>
    <n v="475"/>
  </r>
  <r>
    <x v="16410"/>
    <x v="4"/>
    <n v="350"/>
  </r>
  <r>
    <x v="16411"/>
    <x v="4"/>
    <n v="450"/>
  </r>
  <r>
    <x v="16412"/>
    <x v="4"/>
    <n v="450"/>
  </r>
  <r>
    <x v="16413"/>
    <x v="4"/>
    <n v="650"/>
  </r>
  <r>
    <x v="16414"/>
    <x v="4"/>
    <n v="275"/>
  </r>
  <r>
    <x v="16415"/>
    <x v="4"/>
    <n v="225"/>
  </r>
  <r>
    <x v="16416"/>
    <x v="4"/>
    <n v="400"/>
  </r>
  <r>
    <x v="16417"/>
    <x v="4"/>
    <n v="775"/>
  </r>
  <r>
    <x v="16418"/>
    <x v="4"/>
    <n v="350"/>
  </r>
  <r>
    <x v="16419"/>
    <x v="4"/>
    <n v="400"/>
  </r>
  <r>
    <x v="16420"/>
    <x v="4"/>
    <n v="400"/>
  </r>
  <r>
    <x v="16421"/>
    <x v="4"/>
    <n v="350"/>
  </r>
  <r>
    <x v="16422"/>
    <x v="4"/>
    <n v="450"/>
  </r>
  <r>
    <x v="16423"/>
    <x v="4"/>
    <n v="475"/>
  </r>
  <r>
    <x v="16424"/>
    <x v="4"/>
    <n v="175"/>
  </r>
  <r>
    <x v="16425"/>
    <x v="4"/>
    <n v="250"/>
  </r>
  <r>
    <x v="16426"/>
    <x v="4"/>
    <n v="650"/>
  </r>
  <r>
    <x v="16427"/>
    <x v="4"/>
    <n v="650"/>
  </r>
  <r>
    <x v="16428"/>
    <x v="4"/>
    <n v="150"/>
  </r>
  <r>
    <x v="16429"/>
    <x v="4"/>
    <n v="350"/>
  </r>
  <r>
    <x v="16430"/>
    <x v="4"/>
    <n v="350"/>
  </r>
  <r>
    <x v="16431"/>
    <x v="4"/>
    <n v="375"/>
  </r>
  <r>
    <x v="16432"/>
    <x v="4"/>
    <n v="550"/>
  </r>
  <r>
    <x v="16433"/>
    <x v="4"/>
    <n v="300"/>
  </r>
  <r>
    <x v="16434"/>
    <x v="4"/>
    <n v="225"/>
  </r>
  <r>
    <x v="16435"/>
    <x v="4"/>
    <n v="325"/>
  </r>
  <r>
    <x v="16436"/>
    <x v="4"/>
    <n v="950"/>
  </r>
  <r>
    <x v="16437"/>
    <x v="4"/>
    <n v="150"/>
  </r>
  <r>
    <x v="16438"/>
    <x v="4"/>
    <n v="150"/>
  </r>
  <r>
    <x v="16439"/>
    <x v="4"/>
    <n v="450"/>
  </r>
  <r>
    <x v="16440"/>
    <x v="4"/>
    <n v="450"/>
  </r>
  <r>
    <x v="16441"/>
    <x v="4"/>
    <n v="375"/>
  </r>
  <r>
    <x v="16442"/>
    <x v="4"/>
    <n v="450"/>
  </r>
  <r>
    <x v="16443"/>
    <x v="4"/>
    <n v="550"/>
  </r>
  <r>
    <x v="16444"/>
    <x v="4"/>
    <n v="325"/>
  </r>
  <r>
    <x v="16445"/>
    <x v="4"/>
    <n v="550"/>
  </r>
  <r>
    <x v="16446"/>
    <x v="4"/>
    <n v="200"/>
  </r>
  <r>
    <x v="16447"/>
    <x v="4"/>
    <n v="150"/>
  </r>
  <r>
    <x v="16448"/>
    <x v="4"/>
    <n v="300"/>
  </r>
  <r>
    <x v="16449"/>
    <x v="4"/>
    <n v="400"/>
  </r>
  <r>
    <x v="16450"/>
    <x v="4"/>
    <n v="625"/>
  </r>
  <r>
    <x v="16451"/>
    <x v="4"/>
    <n v="150"/>
  </r>
  <r>
    <x v="16452"/>
    <x v="4"/>
    <n v="225"/>
  </r>
  <r>
    <x v="16453"/>
    <x v="4"/>
    <n v="325"/>
  </r>
  <r>
    <x v="16454"/>
    <x v="4"/>
    <n v="200"/>
  </r>
  <r>
    <x v="16455"/>
    <x v="4"/>
    <n v="575"/>
  </r>
  <r>
    <x v="16456"/>
    <x v="4"/>
    <n v="250"/>
  </r>
  <r>
    <x v="16457"/>
    <x v="4"/>
    <n v="250"/>
  </r>
  <r>
    <x v="16458"/>
    <x v="4"/>
    <n v="275"/>
  </r>
  <r>
    <x v="16459"/>
    <x v="4"/>
    <n v="150"/>
  </r>
  <r>
    <x v="16460"/>
    <x v="4"/>
    <n v="700"/>
  </r>
  <r>
    <x v="16461"/>
    <x v="4"/>
    <n v="275"/>
  </r>
  <r>
    <x v="16462"/>
    <x v="4"/>
    <n v="150"/>
  </r>
  <r>
    <x v="16463"/>
    <x v="4"/>
    <n v="250"/>
  </r>
  <r>
    <x v="16464"/>
    <x v="4"/>
    <n v="375"/>
  </r>
  <r>
    <x v="16465"/>
    <x v="4"/>
    <n v="150"/>
  </r>
  <r>
    <x v="16466"/>
    <x v="4"/>
    <n v="675"/>
  </r>
  <r>
    <x v="16467"/>
    <x v="4"/>
    <n v="750"/>
  </r>
  <r>
    <x v="16468"/>
    <x v="4"/>
    <n v="200"/>
  </r>
  <r>
    <x v="16469"/>
    <x v="4"/>
    <n v="200"/>
  </r>
  <r>
    <x v="16470"/>
    <x v="4"/>
    <n v="150"/>
  </r>
  <r>
    <x v="16471"/>
    <x v="4"/>
    <n v="275"/>
  </r>
  <r>
    <x v="16472"/>
    <x v="4"/>
    <n v="150"/>
  </r>
  <r>
    <x v="16473"/>
    <x v="4"/>
    <n v="250"/>
  </r>
  <r>
    <x v="16474"/>
    <x v="4"/>
    <n v="150"/>
  </r>
  <r>
    <x v="16475"/>
    <x v="4"/>
    <n v="225"/>
  </r>
  <r>
    <x v="16476"/>
    <x v="4"/>
    <n v="225"/>
  </r>
  <r>
    <x v="16477"/>
    <x v="4"/>
    <n v="200"/>
  </r>
  <r>
    <x v="16478"/>
    <x v="4"/>
    <n v="200"/>
  </r>
  <r>
    <x v="16479"/>
    <x v="4"/>
    <n v="700"/>
  </r>
  <r>
    <x v="16480"/>
    <x v="4"/>
    <n v="150"/>
  </r>
  <r>
    <x v="16481"/>
    <x v="4"/>
    <n v="150"/>
  </r>
  <r>
    <x v="16482"/>
    <x v="4"/>
    <n v="150"/>
  </r>
  <r>
    <x v="16483"/>
    <x v="4"/>
    <n v="425"/>
  </r>
  <r>
    <x v="16484"/>
    <x v="4"/>
    <n v="425"/>
  </r>
  <r>
    <x v="16485"/>
    <x v="4"/>
    <n v="400"/>
  </r>
  <r>
    <x v="16486"/>
    <x v="4"/>
    <n v="275"/>
  </r>
  <r>
    <x v="16487"/>
    <x v="4"/>
    <n v="150"/>
  </r>
  <r>
    <x v="16488"/>
    <x v="4"/>
    <n v="150"/>
  </r>
  <r>
    <x v="16489"/>
    <x v="4"/>
    <n v="175"/>
  </r>
  <r>
    <x v="16490"/>
    <x v="4"/>
    <n v="0"/>
  </r>
  <r>
    <x v="16491"/>
    <x v="4"/>
    <n v="325"/>
  </r>
  <r>
    <x v="16492"/>
    <x v="4"/>
    <n v="250"/>
  </r>
  <r>
    <x v="16493"/>
    <x v="4"/>
    <n v="200"/>
  </r>
  <r>
    <x v="16494"/>
    <x v="4"/>
    <n v="200"/>
  </r>
  <r>
    <x v="16495"/>
    <x v="4"/>
    <n v="300"/>
  </r>
  <r>
    <x v="16496"/>
    <x v="4"/>
    <n v="200"/>
  </r>
  <r>
    <x v="16497"/>
    <x v="4"/>
    <n v="150"/>
  </r>
  <r>
    <x v="16498"/>
    <x v="4"/>
    <n v="825"/>
  </r>
  <r>
    <x v="16499"/>
    <x v="4"/>
    <n v="150"/>
  </r>
  <r>
    <x v="16500"/>
    <x v="4"/>
    <n v="150"/>
  </r>
  <r>
    <x v="16501"/>
    <x v="4"/>
    <n v="675"/>
  </r>
  <r>
    <x v="16502"/>
    <x v="4"/>
    <n v="400"/>
  </r>
  <r>
    <x v="16503"/>
    <x v="4"/>
    <n v="575"/>
  </r>
  <r>
    <x v="16504"/>
    <x v="4"/>
    <n v="575"/>
  </r>
  <r>
    <x v="16505"/>
    <x v="4"/>
    <n v="375"/>
  </r>
  <r>
    <x v="16506"/>
    <x v="4"/>
    <n v="400"/>
  </r>
  <r>
    <x v="16507"/>
    <x v="4"/>
    <n v="375"/>
  </r>
  <r>
    <x v="16508"/>
    <x v="4"/>
    <n v="325"/>
  </r>
  <r>
    <x v="16509"/>
    <x v="4"/>
    <n v="325"/>
  </r>
  <r>
    <x v="16510"/>
    <x v="4"/>
    <n v="575"/>
  </r>
  <r>
    <x v="16511"/>
    <x v="4"/>
    <n v="350"/>
  </r>
  <r>
    <x v="16512"/>
    <x v="4"/>
    <n v="550"/>
  </r>
  <r>
    <x v="16513"/>
    <x v="4"/>
    <n v="250"/>
  </r>
  <r>
    <x v="16514"/>
    <x v="4"/>
    <n v="800"/>
  </r>
  <r>
    <x v="16515"/>
    <x v="4"/>
    <n v="500"/>
  </r>
  <r>
    <x v="16516"/>
    <x v="4"/>
    <n v="425"/>
  </r>
  <r>
    <x v="16517"/>
    <x v="4"/>
    <n v="650"/>
  </r>
  <r>
    <x v="16518"/>
    <x v="4"/>
    <n v="375"/>
  </r>
  <r>
    <x v="16519"/>
    <x v="4"/>
    <n v="525"/>
  </r>
  <r>
    <x v="16520"/>
    <x v="4"/>
    <n v="875"/>
  </r>
  <r>
    <x v="16521"/>
    <x v="4"/>
    <n v="625"/>
  </r>
  <r>
    <x v="16522"/>
    <x v="4"/>
    <n v="600"/>
  </r>
  <r>
    <x v="16523"/>
    <x v="4"/>
    <n v="425"/>
  </r>
  <r>
    <x v="16524"/>
    <x v="4"/>
    <n v="875"/>
  </r>
  <r>
    <x v="16525"/>
    <x v="4"/>
    <n v="400"/>
  </r>
  <r>
    <x v="16526"/>
    <x v="4"/>
    <n v="350"/>
  </r>
  <r>
    <x v="16527"/>
    <x v="4"/>
    <n v="650"/>
  </r>
  <r>
    <x v="16528"/>
    <x v="4"/>
    <n v="725"/>
  </r>
  <r>
    <x v="16529"/>
    <x v="4"/>
    <n v="600"/>
  </r>
  <r>
    <x v="16530"/>
    <x v="4"/>
    <n v="975"/>
  </r>
  <r>
    <x v="16531"/>
    <x v="4"/>
    <n v="500"/>
  </r>
  <r>
    <x v="16532"/>
    <x v="4"/>
    <n v="25"/>
  </r>
  <r>
    <x v="16533"/>
    <x v="4"/>
    <n v="600"/>
  </r>
  <r>
    <x v="16534"/>
    <x v="4"/>
    <n v="1100"/>
  </r>
  <r>
    <x v="16535"/>
    <x v="4"/>
    <n v="750"/>
  </r>
  <r>
    <x v="16536"/>
    <x v="4"/>
    <n v="275"/>
  </r>
  <r>
    <x v="16537"/>
    <x v="4"/>
    <n v="300"/>
  </r>
  <r>
    <x v="16538"/>
    <x v="4"/>
    <n v="750"/>
  </r>
  <r>
    <x v="16539"/>
    <x v="4"/>
    <n v="475"/>
  </r>
  <r>
    <x v="16540"/>
    <x v="4"/>
    <n v="975"/>
  </r>
  <r>
    <x v="16541"/>
    <x v="4"/>
    <n v="500"/>
  </r>
  <r>
    <x v="16542"/>
    <x v="4"/>
    <n v="925"/>
  </r>
  <r>
    <x v="16543"/>
    <x v="4"/>
    <n v="1000"/>
  </r>
  <r>
    <x v="16544"/>
    <x v="4"/>
    <n v="1100"/>
  </r>
  <r>
    <x v="16545"/>
    <x v="4"/>
    <n v="1625"/>
  </r>
  <r>
    <x v="16546"/>
    <x v="4"/>
    <n v="750"/>
  </r>
  <r>
    <x v="16547"/>
    <x v="4"/>
    <n v="400"/>
  </r>
  <r>
    <x v="16548"/>
    <x v="4"/>
    <n v="350"/>
  </r>
  <r>
    <x v="16549"/>
    <x v="4"/>
    <n v="525"/>
  </r>
  <r>
    <x v="16550"/>
    <x v="4"/>
    <n v="725"/>
  </r>
  <r>
    <x v="16551"/>
    <x v="4"/>
    <n v="250"/>
  </r>
  <r>
    <x v="16552"/>
    <x v="4"/>
    <n v="250"/>
  </r>
  <r>
    <x v="16553"/>
    <x v="4"/>
    <n v="575"/>
  </r>
  <r>
    <x v="16554"/>
    <x v="4"/>
    <n v="300"/>
  </r>
  <r>
    <x v="16555"/>
    <x v="4"/>
    <n v="725"/>
  </r>
  <r>
    <x v="16556"/>
    <x v="4"/>
    <n v="400"/>
  </r>
  <r>
    <x v="16557"/>
    <x v="4"/>
    <n v="550"/>
  </r>
  <r>
    <x v="16558"/>
    <x v="4"/>
    <n v="525"/>
  </r>
  <r>
    <x v="16559"/>
    <x v="4"/>
    <n v="1200"/>
  </r>
  <r>
    <x v="16560"/>
    <x v="4"/>
    <n v="600"/>
  </r>
  <r>
    <x v="16561"/>
    <x v="4"/>
    <n v="800"/>
  </r>
  <r>
    <x v="16562"/>
    <x v="4"/>
    <n v="250"/>
  </r>
  <r>
    <x v="16563"/>
    <x v="4"/>
    <n v="425"/>
  </r>
  <r>
    <x v="16564"/>
    <x v="4"/>
    <n v="375"/>
  </r>
  <r>
    <x v="16565"/>
    <x v="4"/>
    <n v="850"/>
  </r>
  <r>
    <x v="16566"/>
    <x v="4"/>
    <n v="400"/>
  </r>
  <r>
    <x v="16567"/>
    <x v="4"/>
    <n v="775"/>
  </r>
  <r>
    <x v="16568"/>
    <x v="4"/>
    <n v="400"/>
  </r>
  <r>
    <x v="16569"/>
    <x v="4"/>
    <n v="1025"/>
  </r>
  <r>
    <x v="16570"/>
    <x v="4"/>
    <n v="700"/>
  </r>
  <r>
    <x v="16571"/>
    <x v="4"/>
    <n v="750"/>
  </r>
  <r>
    <x v="16572"/>
    <x v="4"/>
    <n v="775"/>
  </r>
  <r>
    <x v="16573"/>
    <x v="4"/>
    <n v="450"/>
  </r>
  <r>
    <x v="16574"/>
    <x v="4"/>
    <n v="550"/>
  </r>
  <r>
    <x v="16575"/>
    <x v="4"/>
    <n v="250"/>
  </r>
  <r>
    <x v="16576"/>
    <x v="4"/>
    <n v="1025"/>
  </r>
  <r>
    <x v="16577"/>
    <x v="4"/>
    <n v="250"/>
  </r>
  <r>
    <x v="16578"/>
    <x v="4"/>
    <n v="650"/>
  </r>
  <r>
    <x v="16579"/>
    <x v="4"/>
    <n v="925"/>
  </r>
  <r>
    <x v="16580"/>
    <x v="4"/>
    <n v="475"/>
  </r>
  <r>
    <x v="16581"/>
    <x v="4"/>
    <n v="425"/>
  </r>
  <r>
    <x v="16582"/>
    <x v="4"/>
    <n v="650"/>
  </r>
  <r>
    <x v="16583"/>
    <x v="4"/>
    <n v="925"/>
  </r>
  <r>
    <x v="16584"/>
    <x v="4"/>
    <n v="475"/>
  </r>
  <r>
    <x v="16585"/>
    <x v="4"/>
    <n v="425"/>
  </r>
  <r>
    <x v="16586"/>
    <x v="4"/>
    <n v="550"/>
  </r>
  <r>
    <x v="16587"/>
    <x v="4"/>
    <n v="250"/>
  </r>
  <r>
    <x v="16588"/>
    <x v="4"/>
    <n v="1025"/>
  </r>
  <r>
    <x v="16589"/>
    <x v="4"/>
    <n v="250"/>
  </r>
  <r>
    <x v="16590"/>
    <x v="4"/>
    <n v="525"/>
  </r>
  <r>
    <x v="16591"/>
    <x v="4"/>
    <n v="325"/>
  </r>
  <r>
    <x v="16592"/>
    <x v="4"/>
    <n v="450"/>
  </r>
  <r>
    <x v="16593"/>
    <x v="4"/>
    <n v="325"/>
  </r>
  <r>
    <x v="16594"/>
    <x v="4"/>
    <n v="150"/>
  </r>
  <r>
    <x v="16595"/>
    <x v="4"/>
    <n v="200"/>
  </r>
  <r>
    <x v="16596"/>
    <x v="4"/>
    <n v="875"/>
  </r>
  <r>
    <x v="16597"/>
    <x v="4"/>
    <n v="350"/>
  </r>
  <r>
    <x v="16598"/>
    <x v="4"/>
    <n v="425"/>
  </r>
  <r>
    <x v="16599"/>
    <x v="4"/>
    <n v="150"/>
  </r>
  <r>
    <x v="16600"/>
    <x v="4"/>
    <n v="150"/>
  </r>
  <r>
    <x v="16601"/>
    <x v="4"/>
    <n v="375"/>
  </r>
  <r>
    <x v="16602"/>
    <x v="4"/>
    <n v="525"/>
  </r>
  <r>
    <x v="16603"/>
    <x v="4"/>
    <n v="275"/>
  </r>
  <r>
    <x v="16604"/>
    <x v="4"/>
    <n v="350"/>
  </r>
  <r>
    <x v="16605"/>
    <x v="4"/>
    <n v="450"/>
  </r>
  <r>
    <x v="16606"/>
    <x v="4"/>
    <n v="325"/>
  </r>
  <r>
    <x v="16607"/>
    <x v="4"/>
    <n v="150"/>
  </r>
  <r>
    <x v="16608"/>
    <x v="4"/>
    <n v="350"/>
  </r>
  <r>
    <x v="16609"/>
    <x v="4"/>
    <n v="475"/>
  </r>
  <r>
    <x v="16610"/>
    <x v="4"/>
    <n v="1275"/>
  </r>
  <r>
    <x v="16611"/>
    <x v="4"/>
    <n v="150"/>
  </r>
  <r>
    <x v="16612"/>
    <x v="4"/>
    <n v="275"/>
  </r>
  <r>
    <x v="16613"/>
    <x v="4"/>
    <n v="150"/>
  </r>
  <r>
    <x v="16614"/>
    <x v="4"/>
    <n v="150"/>
  </r>
  <r>
    <x v="16615"/>
    <x v="4"/>
    <n v="150"/>
  </r>
  <r>
    <x v="16616"/>
    <x v="4"/>
    <n v="200"/>
  </r>
  <r>
    <x v="16617"/>
    <x v="4"/>
    <n v="225"/>
  </r>
  <r>
    <x v="16618"/>
    <x v="4"/>
    <n v="150"/>
  </r>
  <r>
    <x v="16619"/>
    <x v="4"/>
    <n v="150"/>
  </r>
  <r>
    <x v="16620"/>
    <x v="4"/>
    <n v="200"/>
  </r>
  <r>
    <x v="16621"/>
    <x v="4"/>
    <n v="200"/>
  </r>
  <r>
    <x v="16622"/>
    <x v="4"/>
    <n v="175"/>
  </r>
  <r>
    <x v="16623"/>
    <x v="4"/>
    <n v="200"/>
  </r>
  <r>
    <x v="16624"/>
    <x v="4"/>
    <n v="450"/>
  </r>
  <r>
    <x v="16625"/>
    <x v="4"/>
    <n v="150"/>
  </r>
  <r>
    <x v="16626"/>
    <x v="4"/>
    <n v="225"/>
  </r>
  <r>
    <x v="16627"/>
    <x v="4"/>
    <n v="275"/>
  </r>
  <r>
    <x v="16628"/>
    <x v="4"/>
    <n v="300"/>
  </r>
  <r>
    <x v="16629"/>
    <x v="4"/>
    <n v="250"/>
  </r>
  <r>
    <x v="16630"/>
    <x v="4"/>
    <n v="150"/>
  </r>
  <r>
    <x v="16631"/>
    <x v="4"/>
    <n v="225"/>
  </r>
  <r>
    <x v="16632"/>
    <x v="4"/>
    <n v="250"/>
  </r>
  <r>
    <x v="16633"/>
    <x v="4"/>
    <n v="600"/>
  </r>
  <r>
    <x v="16634"/>
    <x v="4"/>
    <n v="675"/>
  </r>
  <r>
    <x v="16635"/>
    <x v="4"/>
    <n v="375"/>
  </r>
  <r>
    <x v="16636"/>
    <x v="4"/>
    <n v="775"/>
  </r>
  <r>
    <x v="16637"/>
    <x v="4"/>
    <n v="825"/>
  </r>
  <r>
    <x v="16638"/>
    <x v="4"/>
    <n v="300"/>
  </r>
  <r>
    <x v="16639"/>
    <x v="4"/>
    <n v="150"/>
  </r>
  <r>
    <x v="16640"/>
    <x v="4"/>
    <n v="600"/>
  </r>
  <r>
    <x v="16641"/>
    <x v="4"/>
    <n v="425"/>
  </r>
  <r>
    <x v="16642"/>
    <x v="4"/>
    <n v="150"/>
  </r>
  <r>
    <x v="16643"/>
    <x v="4"/>
    <n v="150"/>
  </r>
  <r>
    <x v="16644"/>
    <x v="4"/>
    <n v="600"/>
  </r>
  <r>
    <x v="16645"/>
    <x v="4"/>
    <n v="225"/>
  </r>
  <r>
    <x v="16646"/>
    <x v="4"/>
    <n v="250"/>
  </r>
  <r>
    <x v="16647"/>
    <x v="4"/>
    <n v="425"/>
  </r>
  <r>
    <x v="16648"/>
    <x v="4"/>
    <n v="375"/>
  </r>
  <r>
    <x v="16649"/>
    <x v="4"/>
    <n v="550"/>
  </r>
  <r>
    <x v="16650"/>
    <x v="4"/>
    <n v="150"/>
  </r>
  <r>
    <x v="16651"/>
    <x v="4"/>
    <n v="150"/>
  </r>
  <r>
    <x v="16652"/>
    <x v="4"/>
    <n v="575"/>
  </r>
  <r>
    <x v="16653"/>
    <x v="4"/>
    <n v="350"/>
  </r>
  <r>
    <x v="16654"/>
    <x v="4"/>
    <n v="475"/>
  </r>
  <r>
    <x v="16655"/>
    <x v="4"/>
    <n v="400"/>
  </r>
  <r>
    <x v="16656"/>
    <x v="4"/>
    <n v="225"/>
  </r>
  <r>
    <x v="16657"/>
    <x v="4"/>
    <n v="200"/>
  </r>
  <r>
    <x v="16658"/>
    <x v="4"/>
    <n v="275"/>
  </r>
  <r>
    <x v="16659"/>
    <x v="4"/>
    <n v="150"/>
  </r>
  <r>
    <x v="16660"/>
    <x v="4"/>
    <n v="150"/>
  </r>
  <r>
    <x v="16661"/>
    <x v="4"/>
    <n v="775"/>
  </r>
  <r>
    <x v="16662"/>
    <x v="4"/>
    <n v="275"/>
  </r>
  <r>
    <x v="16663"/>
    <x v="4"/>
    <n v="150"/>
  </r>
  <r>
    <x v="16664"/>
    <x v="4"/>
    <n v="150"/>
  </r>
  <r>
    <x v="16665"/>
    <x v="4"/>
    <n v="450"/>
  </r>
  <r>
    <x v="16666"/>
    <x v="4"/>
    <n v="575"/>
  </r>
  <r>
    <x v="16667"/>
    <x v="4"/>
    <n v="475"/>
  </r>
  <r>
    <x v="16668"/>
    <x v="4"/>
    <n v="425"/>
  </r>
  <r>
    <x v="16669"/>
    <x v="4"/>
    <n v="400"/>
  </r>
  <r>
    <x v="16670"/>
    <x v="4"/>
    <n v="700"/>
  </r>
  <r>
    <x v="16671"/>
    <x v="4"/>
    <n v="150"/>
  </r>
  <r>
    <x v="16672"/>
    <x v="4"/>
    <n v="475"/>
  </r>
  <r>
    <x v="16673"/>
    <x v="4"/>
    <n v="325"/>
  </r>
  <r>
    <x v="16674"/>
    <x v="4"/>
    <n v="350"/>
  </r>
  <r>
    <x v="16675"/>
    <x v="4"/>
    <n v="300"/>
  </r>
  <r>
    <x v="16676"/>
    <x v="4"/>
    <n v="550"/>
  </r>
  <r>
    <x v="16677"/>
    <x v="4"/>
    <n v="1550"/>
  </r>
  <r>
    <x v="16678"/>
    <x v="4"/>
    <n v="1225"/>
  </r>
  <r>
    <x v="16679"/>
    <x v="4"/>
    <n v="175"/>
  </r>
  <r>
    <x v="16680"/>
    <x v="4"/>
    <n v="250"/>
  </r>
  <r>
    <x v="16681"/>
    <x v="4"/>
    <n v="400"/>
  </r>
  <r>
    <x v="16682"/>
    <x v="4"/>
    <n v="375"/>
  </r>
  <r>
    <x v="16683"/>
    <x v="4"/>
    <n v="150"/>
  </r>
  <r>
    <x v="16684"/>
    <x v="4"/>
    <n v="575"/>
  </r>
  <r>
    <x v="16685"/>
    <x v="4"/>
    <n v="350"/>
  </r>
  <r>
    <x v="16686"/>
    <x v="4"/>
    <n v="400"/>
  </r>
  <r>
    <x v="16687"/>
    <x v="4"/>
    <n v="225"/>
  </r>
  <r>
    <x v="16688"/>
    <x v="4"/>
    <n v="150"/>
  </r>
  <r>
    <x v="16689"/>
    <x v="4"/>
    <n v="300"/>
  </r>
  <r>
    <x v="16690"/>
    <x v="4"/>
    <n v="150"/>
  </r>
  <r>
    <x v="16691"/>
    <x v="4"/>
    <n v="700"/>
  </r>
  <r>
    <x v="16692"/>
    <x v="4"/>
    <n v="175"/>
  </r>
  <r>
    <x v="16693"/>
    <x v="4"/>
    <n v="150"/>
  </r>
  <r>
    <x v="16694"/>
    <x v="4"/>
    <n v="150"/>
  </r>
  <r>
    <x v="16695"/>
    <x v="4"/>
    <n v="150"/>
  </r>
  <r>
    <x v="16696"/>
    <x v="4"/>
    <n v="200"/>
  </r>
  <r>
    <x v="16697"/>
    <x v="4"/>
    <n v="300"/>
  </r>
  <r>
    <x v="16698"/>
    <x v="4"/>
    <n v="350"/>
  </r>
  <r>
    <x v="16699"/>
    <x v="4"/>
    <n v="200"/>
  </r>
  <r>
    <x v="16700"/>
    <x v="4"/>
    <n v="50"/>
  </r>
  <r>
    <x v="16701"/>
    <x v="4"/>
    <n v="0"/>
  </r>
  <r>
    <x v="16702"/>
    <x v="4"/>
    <n v="250"/>
  </r>
  <r>
    <x v="16703"/>
    <x v="4"/>
    <n v="675"/>
  </r>
  <r>
    <x v="16704"/>
    <x v="4"/>
    <n v="150"/>
  </r>
  <r>
    <x v="16705"/>
    <x v="4"/>
    <n v="225"/>
  </r>
  <r>
    <x v="16706"/>
    <x v="4"/>
    <n v="525"/>
  </r>
  <r>
    <x v="16707"/>
    <x v="4"/>
    <n v="575"/>
  </r>
  <r>
    <x v="16708"/>
    <x v="4"/>
    <n v="450"/>
  </r>
  <r>
    <x v="16709"/>
    <x v="4"/>
    <n v="500"/>
  </r>
  <r>
    <x v="16710"/>
    <x v="4"/>
    <n v="650"/>
  </r>
  <r>
    <x v="16711"/>
    <x v="4"/>
    <n v="625"/>
  </r>
  <r>
    <x v="16712"/>
    <x v="4"/>
    <n v="325"/>
  </r>
  <r>
    <x v="16713"/>
    <x v="4"/>
    <n v="725"/>
  </r>
  <r>
    <x v="16714"/>
    <x v="4"/>
    <n v="500"/>
  </r>
  <r>
    <x v="16715"/>
    <x v="4"/>
    <n v="375"/>
  </r>
  <r>
    <x v="16716"/>
    <x v="4"/>
    <n v="700"/>
  </r>
  <r>
    <x v="16717"/>
    <x v="4"/>
    <n v="850"/>
  </r>
  <r>
    <x v="16718"/>
    <x v="4"/>
    <n v="250"/>
  </r>
  <r>
    <x v="16719"/>
    <x v="4"/>
    <n v="325"/>
  </r>
  <r>
    <x v="16720"/>
    <x v="4"/>
    <n v="300"/>
  </r>
  <r>
    <x v="16721"/>
    <x v="4"/>
    <n v="500"/>
  </r>
  <r>
    <x v="16722"/>
    <x v="4"/>
    <n v="650"/>
  </r>
  <r>
    <x v="16723"/>
    <x v="4"/>
    <n v="750"/>
  </r>
  <r>
    <x v="16724"/>
    <x v="4"/>
    <n v="500"/>
  </r>
  <r>
    <x v="16725"/>
    <x v="4"/>
    <n v="500"/>
  </r>
  <r>
    <x v="16726"/>
    <x v="4"/>
    <n v="900"/>
  </r>
  <r>
    <x v="16727"/>
    <x v="4"/>
    <n v="525"/>
  </r>
  <r>
    <x v="16728"/>
    <x v="4"/>
    <n v="250"/>
  </r>
  <r>
    <x v="16729"/>
    <x v="4"/>
    <n v="800"/>
  </r>
  <r>
    <x v="16730"/>
    <x v="4"/>
    <n v="250"/>
  </r>
  <r>
    <x v="16731"/>
    <x v="4"/>
    <n v="275"/>
  </r>
  <r>
    <x v="16732"/>
    <x v="4"/>
    <n v="250"/>
  </r>
  <r>
    <x v="16733"/>
    <x v="4"/>
    <n v="550"/>
  </r>
  <r>
    <x v="16734"/>
    <x v="4"/>
    <n v="250"/>
  </r>
  <r>
    <x v="16735"/>
    <x v="4"/>
    <n v="250"/>
  </r>
  <r>
    <x v="16736"/>
    <x v="4"/>
    <n v="250"/>
  </r>
  <r>
    <x v="16737"/>
    <x v="4"/>
    <n v="375"/>
  </r>
  <r>
    <x v="16738"/>
    <x v="4"/>
    <n v="1050"/>
  </r>
  <r>
    <x v="16739"/>
    <x v="4"/>
    <n v="825"/>
  </r>
  <r>
    <x v="16740"/>
    <x v="4"/>
    <n v="950"/>
  </r>
  <r>
    <x v="16741"/>
    <x v="4"/>
    <n v="450"/>
  </r>
  <r>
    <x v="16742"/>
    <x v="4"/>
    <n v="925"/>
  </r>
  <r>
    <x v="16743"/>
    <x v="4"/>
    <n v="600"/>
  </r>
  <r>
    <x v="16744"/>
    <x v="4"/>
    <n v="825"/>
  </r>
  <r>
    <x v="16745"/>
    <x v="4"/>
    <n v="375"/>
  </r>
  <r>
    <x v="16746"/>
    <x v="4"/>
    <n v="1100"/>
  </r>
  <r>
    <x v="16747"/>
    <x v="4"/>
    <n v="1625"/>
  </r>
  <r>
    <x v="16748"/>
    <x v="4"/>
    <n v="850"/>
  </r>
  <r>
    <x v="16749"/>
    <x v="4"/>
    <n v="500"/>
  </r>
  <r>
    <x v="16750"/>
    <x v="4"/>
    <n v="975"/>
  </r>
  <r>
    <x v="16751"/>
    <x v="4"/>
    <n v="325"/>
  </r>
  <r>
    <x v="16752"/>
    <x v="4"/>
    <n v="975"/>
  </r>
  <r>
    <x v="16753"/>
    <x v="4"/>
    <n v="800"/>
  </r>
  <r>
    <x v="16754"/>
    <x v="4"/>
    <n v="250"/>
  </r>
  <r>
    <x v="16755"/>
    <x v="4"/>
    <n v="575"/>
  </r>
  <r>
    <x v="16756"/>
    <x v="4"/>
    <n v="250"/>
  </r>
  <r>
    <x v="16757"/>
    <x v="4"/>
    <n v="725"/>
  </r>
  <r>
    <x v="16758"/>
    <x v="4"/>
    <n v="625"/>
  </r>
  <r>
    <x v="16759"/>
    <x v="4"/>
    <n v="250"/>
  </r>
  <r>
    <x v="16760"/>
    <x v="4"/>
    <n v="700"/>
  </r>
  <r>
    <x v="16761"/>
    <x v="4"/>
    <n v="1025"/>
  </r>
  <r>
    <x v="16762"/>
    <x v="4"/>
    <n v="750"/>
  </r>
  <r>
    <x v="16763"/>
    <x v="4"/>
    <n v="850"/>
  </r>
  <r>
    <x v="16764"/>
    <x v="4"/>
    <n v="425"/>
  </r>
  <r>
    <x v="16765"/>
    <x v="4"/>
    <n v="550"/>
  </r>
  <r>
    <x v="16766"/>
    <x v="4"/>
    <n v="475"/>
  </r>
  <r>
    <x v="16767"/>
    <x v="4"/>
    <n v="300"/>
  </r>
  <r>
    <x v="16768"/>
    <x v="4"/>
    <n v="875"/>
  </r>
  <r>
    <x v="16769"/>
    <x v="4"/>
    <n v="575"/>
  </r>
  <r>
    <x v="16770"/>
    <x v="4"/>
    <n v="350"/>
  </r>
  <r>
    <x v="16771"/>
    <x v="4"/>
    <n v="550"/>
  </r>
  <r>
    <x v="16772"/>
    <x v="4"/>
    <n v="700"/>
  </r>
  <r>
    <x v="16773"/>
    <x v="4"/>
    <n v="700"/>
  </r>
  <r>
    <x v="16774"/>
    <x v="4"/>
    <n v="1000"/>
  </r>
  <r>
    <x v="16775"/>
    <x v="4"/>
    <n v="450"/>
  </r>
  <r>
    <x v="16776"/>
    <x v="4"/>
    <n v="350"/>
  </r>
  <r>
    <x v="16777"/>
    <x v="4"/>
    <n v="250"/>
  </r>
  <r>
    <x v="16778"/>
    <x v="4"/>
    <n v="275"/>
  </r>
  <r>
    <x v="16779"/>
    <x v="4"/>
    <n v="500"/>
  </r>
  <r>
    <x v="16780"/>
    <x v="4"/>
    <n v="750"/>
  </r>
  <r>
    <x v="16781"/>
    <x v="4"/>
    <n v="275"/>
  </r>
  <r>
    <x v="16782"/>
    <x v="4"/>
    <n v="500"/>
  </r>
  <r>
    <x v="16783"/>
    <x v="4"/>
    <n v="750"/>
  </r>
  <r>
    <x v="16784"/>
    <x v="4"/>
    <n v="1000"/>
  </r>
  <r>
    <x v="16785"/>
    <x v="4"/>
    <n v="475"/>
  </r>
  <r>
    <x v="16786"/>
    <x v="4"/>
    <n v="250"/>
  </r>
  <r>
    <x v="16787"/>
    <x v="4"/>
    <n v="300"/>
  </r>
  <r>
    <x v="16788"/>
    <x v="4"/>
    <n v="325"/>
  </r>
  <r>
    <x v="16789"/>
    <x v="4"/>
    <n v="275"/>
  </r>
  <r>
    <x v="16790"/>
    <x v="4"/>
    <n v="150"/>
  </r>
  <r>
    <x v="16791"/>
    <x v="4"/>
    <n v="150"/>
  </r>
  <r>
    <x v="16792"/>
    <x v="4"/>
    <n v="275"/>
  </r>
  <r>
    <x v="16793"/>
    <x v="4"/>
    <n v="900"/>
  </r>
  <r>
    <x v="16794"/>
    <x v="4"/>
    <n v="700"/>
  </r>
  <r>
    <x v="16795"/>
    <x v="4"/>
    <n v="350"/>
  </r>
  <r>
    <x v="16796"/>
    <x v="4"/>
    <n v="150"/>
  </r>
  <r>
    <x v="16797"/>
    <x v="4"/>
    <n v="175"/>
  </r>
  <r>
    <x v="16798"/>
    <x v="4"/>
    <n v="725"/>
  </r>
  <r>
    <x v="16799"/>
    <x v="4"/>
    <n v="475"/>
  </r>
  <r>
    <x v="16800"/>
    <x v="4"/>
    <n v="675"/>
  </r>
  <r>
    <x v="16801"/>
    <x v="4"/>
    <n v="150"/>
  </r>
  <r>
    <x v="16802"/>
    <x v="4"/>
    <n v="375"/>
  </r>
  <r>
    <x v="16803"/>
    <x v="4"/>
    <n v="400"/>
  </r>
  <r>
    <x v="16804"/>
    <x v="4"/>
    <n v="525"/>
  </r>
  <r>
    <x v="16805"/>
    <x v="4"/>
    <n v="175"/>
  </r>
  <r>
    <x v="16806"/>
    <x v="4"/>
    <n v="700"/>
  </r>
  <r>
    <x v="16807"/>
    <x v="4"/>
    <n v="150"/>
  </r>
  <r>
    <x v="16808"/>
    <x v="4"/>
    <n v="150"/>
  </r>
  <r>
    <x v="16809"/>
    <x v="4"/>
    <n v="150"/>
  </r>
  <r>
    <x v="16810"/>
    <x v="4"/>
    <n v="150"/>
  </r>
  <r>
    <x v="16811"/>
    <x v="4"/>
    <n v="275"/>
  </r>
  <r>
    <x v="16812"/>
    <x v="4"/>
    <n v="350"/>
  </r>
  <r>
    <x v="16813"/>
    <x v="4"/>
    <n v="475"/>
  </r>
  <r>
    <x v="16814"/>
    <x v="4"/>
    <n v="150"/>
  </r>
  <r>
    <x v="16815"/>
    <x v="4"/>
    <n v="275"/>
  </r>
  <r>
    <x v="16816"/>
    <x v="4"/>
    <n v="325"/>
  </r>
  <r>
    <x v="16817"/>
    <x v="4"/>
    <n v="975"/>
  </r>
  <r>
    <x v="16818"/>
    <x v="4"/>
    <n v="400"/>
  </r>
  <r>
    <x v="16819"/>
    <x v="4"/>
    <n v="200"/>
  </r>
  <r>
    <x v="16820"/>
    <x v="4"/>
    <n v="300"/>
  </r>
  <r>
    <x v="16821"/>
    <x v="4"/>
    <n v="275"/>
  </r>
  <r>
    <x v="16822"/>
    <x v="4"/>
    <n v="300"/>
  </r>
  <r>
    <x v="16823"/>
    <x v="4"/>
    <n v="425"/>
  </r>
  <r>
    <x v="16824"/>
    <x v="4"/>
    <n v="525"/>
  </r>
  <r>
    <x v="16825"/>
    <x v="4"/>
    <n v="400"/>
  </r>
  <r>
    <x v="16826"/>
    <x v="4"/>
    <n v="275"/>
  </r>
  <r>
    <x v="16827"/>
    <x v="4"/>
    <n v="875"/>
  </r>
  <r>
    <x v="16828"/>
    <x v="4"/>
    <n v="150"/>
  </r>
  <r>
    <x v="16829"/>
    <x v="4"/>
    <n v="800"/>
  </r>
  <r>
    <x v="16830"/>
    <x v="4"/>
    <n v="300"/>
  </r>
  <r>
    <x v="16831"/>
    <x v="4"/>
    <n v="375"/>
  </r>
  <r>
    <x v="16832"/>
    <x v="4"/>
    <n v="150"/>
  </r>
  <r>
    <x v="16833"/>
    <x v="4"/>
    <n v="375"/>
  </r>
  <r>
    <x v="16834"/>
    <x v="4"/>
    <n v="425"/>
  </r>
  <r>
    <x v="16835"/>
    <x v="4"/>
    <n v="300"/>
  </r>
  <r>
    <x v="16836"/>
    <x v="4"/>
    <n v="200"/>
  </r>
  <r>
    <x v="16837"/>
    <x v="4"/>
    <n v="150"/>
  </r>
  <r>
    <x v="16838"/>
    <x v="4"/>
    <n v="450"/>
  </r>
  <r>
    <x v="16839"/>
    <x v="4"/>
    <n v="225"/>
  </r>
  <r>
    <x v="16840"/>
    <x v="4"/>
    <n v="250"/>
  </r>
  <r>
    <x v="16841"/>
    <x v="4"/>
    <n v="200"/>
  </r>
  <r>
    <x v="16842"/>
    <x v="4"/>
    <n v="200"/>
  </r>
  <r>
    <x v="16843"/>
    <x v="4"/>
    <n v="250"/>
  </r>
  <r>
    <x v="16844"/>
    <x v="4"/>
    <n v="150"/>
  </r>
  <r>
    <x v="16845"/>
    <x v="4"/>
    <n v="600"/>
  </r>
  <r>
    <x v="16846"/>
    <x v="4"/>
    <n v="150"/>
  </r>
  <r>
    <x v="16847"/>
    <x v="4"/>
    <n v="150"/>
  </r>
  <r>
    <x v="16848"/>
    <x v="4"/>
    <n v="150"/>
  </r>
  <r>
    <x v="16849"/>
    <x v="4"/>
    <n v="475"/>
  </r>
  <r>
    <x v="16850"/>
    <x v="4"/>
    <n v="275"/>
  </r>
  <r>
    <x v="16851"/>
    <x v="4"/>
    <n v="150"/>
  </r>
  <r>
    <x v="16852"/>
    <x v="4"/>
    <n v="425"/>
  </r>
  <r>
    <x v="16853"/>
    <x v="4"/>
    <n v="250"/>
  </r>
  <r>
    <x v="16854"/>
    <x v="4"/>
    <n v="400"/>
  </r>
  <r>
    <x v="16855"/>
    <x v="4"/>
    <n v="325"/>
  </r>
  <r>
    <x v="16856"/>
    <x v="4"/>
    <n v="375"/>
  </r>
  <r>
    <x v="16857"/>
    <x v="4"/>
    <n v="175"/>
  </r>
  <r>
    <x v="16858"/>
    <x v="4"/>
    <n v="425"/>
  </r>
  <r>
    <x v="16859"/>
    <x v="4"/>
    <n v="575"/>
  </r>
  <r>
    <x v="16860"/>
    <x v="4"/>
    <n v="375"/>
  </r>
  <r>
    <x v="16861"/>
    <x v="4"/>
    <n v="375"/>
  </r>
  <r>
    <x v="16862"/>
    <x v="4"/>
    <n v="150"/>
  </r>
  <r>
    <x v="16863"/>
    <x v="4"/>
    <n v="900"/>
  </r>
  <r>
    <x v="16864"/>
    <x v="4"/>
    <n v="500"/>
  </r>
  <r>
    <x v="16865"/>
    <x v="4"/>
    <n v="550"/>
  </r>
  <r>
    <x v="16866"/>
    <x v="4"/>
    <n v="675"/>
  </r>
  <r>
    <x v="16867"/>
    <x v="4"/>
    <n v="750"/>
  </r>
  <r>
    <x v="16868"/>
    <x v="4"/>
    <n v="225"/>
  </r>
  <r>
    <x v="16869"/>
    <x v="4"/>
    <n v="200"/>
  </r>
  <r>
    <x v="16870"/>
    <x v="4"/>
    <n v="150"/>
  </r>
  <r>
    <x v="16871"/>
    <x v="4"/>
    <n v="225"/>
  </r>
  <r>
    <x v="16872"/>
    <x v="4"/>
    <n v="175"/>
  </r>
  <r>
    <x v="16873"/>
    <x v="4"/>
    <n v="475"/>
  </r>
  <r>
    <x v="16874"/>
    <x v="4"/>
    <n v="425"/>
  </r>
  <r>
    <x v="16875"/>
    <x v="4"/>
    <n v="200"/>
  </r>
  <r>
    <x v="16876"/>
    <x v="4"/>
    <n v="450"/>
  </r>
  <r>
    <x v="16877"/>
    <x v="4"/>
    <n v="425"/>
  </r>
  <r>
    <x v="16878"/>
    <x v="4"/>
    <n v="225"/>
  </r>
  <r>
    <x v="16879"/>
    <x v="4"/>
    <n v="550"/>
  </r>
  <r>
    <x v="16880"/>
    <x v="4"/>
    <n v="400"/>
  </r>
  <r>
    <x v="16881"/>
    <x v="4"/>
    <n v="350"/>
  </r>
  <r>
    <x v="16882"/>
    <x v="4"/>
    <n v="325"/>
  </r>
  <r>
    <x v="16883"/>
    <x v="4"/>
    <n v="450"/>
  </r>
  <r>
    <x v="16884"/>
    <x v="4"/>
    <n v="850"/>
  </r>
  <r>
    <x v="16885"/>
    <x v="4"/>
    <n v="1025"/>
  </r>
  <r>
    <x v="16886"/>
    <x v="4"/>
    <n v="1000"/>
  </r>
  <r>
    <x v="16887"/>
    <x v="4"/>
    <n v="600"/>
  </r>
  <r>
    <x v="16888"/>
    <x v="4"/>
    <n v="500"/>
  </r>
  <r>
    <x v="16889"/>
    <x v="4"/>
    <n v="525"/>
  </r>
  <r>
    <x v="16890"/>
    <x v="4"/>
    <n v="525"/>
  </r>
  <r>
    <x v="16891"/>
    <x v="4"/>
    <n v="800"/>
  </r>
  <r>
    <x v="16892"/>
    <x v="4"/>
    <n v="400"/>
  </r>
  <r>
    <x v="16893"/>
    <x v="4"/>
    <n v="375"/>
  </r>
  <r>
    <x v="16894"/>
    <x v="4"/>
    <n v="550"/>
  </r>
  <r>
    <x v="16895"/>
    <x v="4"/>
    <n v="500"/>
  </r>
  <r>
    <x v="16896"/>
    <x v="4"/>
    <n v="600"/>
  </r>
  <r>
    <x v="16897"/>
    <x v="4"/>
    <n v="750"/>
  </r>
  <r>
    <x v="16898"/>
    <x v="4"/>
    <n v="375"/>
  </r>
  <r>
    <x v="16899"/>
    <x v="4"/>
    <n v="400"/>
  </r>
  <r>
    <x v="16900"/>
    <x v="4"/>
    <n v="250"/>
  </r>
  <r>
    <x v="16901"/>
    <x v="4"/>
    <n v="250"/>
  </r>
  <r>
    <x v="16902"/>
    <x v="4"/>
    <n v="375"/>
  </r>
  <r>
    <x v="16903"/>
    <x v="4"/>
    <n v="250"/>
  </r>
  <r>
    <x v="16904"/>
    <x v="4"/>
    <n v="650"/>
  </r>
  <r>
    <x v="16905"/>
    <x v="4"/>
    <n v="650"/>
  </r>
  <r>
    <x v="16906"/>
    <x v="4"/>
    <n v="375"/>
  </r>
  <r>
    <x v="16907"/>
    <x v="4"/>
    <n v="850"/>
  </r>
  <r>
    <x v="16908"/>
    <x v="4"/>
    <n v="775"/>
  </r>
  <r>
    <x v="16909"/>
    <x v="4"/>
    <n v="500"/>
  </r>
  <r>
    <x v="16910"/>
    <x v="4"/>
    <n v="425"/>
  </r>
  <r>
    <x v="16911"/>
    <x v="4"/>
    <n v="725"/>
  </r>
  <r>
    <x v="16912"/>
    <x v="4"/>
    <n v="350"/>
  </r>
  <r>
    <x v="16913"/>
    <x v="4"/>
    <n v="900"/>
  </r>
  <r>
    <x v="16914"/>
    <x v="4"/>
    <n v="550"/>
  </r>
  <r>
    <x v="16915"/>
    <x v="4"/>
    <n v="250"/>
  </r>
  <r>
    <x v="16916"/>
    <x v="4"/>
    <n v="650"/>
  </r>
  <r>
    <x v="16917"/>
    <x v="4"/>
    <n v="525"/>
  </r>
  <r>
    <x v="16918"/>
    <x v="4"/>
    <n v="400"/>
  </r>
  <r>
    <x v="16919"/>
    <x v="4"/>
    <n v="825"/>
  </r>
  <r>
    <x v="16920"/>
    <x v="4"/>
    <n v="650"/>
  </r>
  <r>
    <x v="16921"/>
    <x v="4"/>
    <n v="925"/>
  </r>
  <r>
    <x v="16922"/>
    <x v="4"/>
    <n v="875"/>
  </r>
  <r>
    <x v="16923"/>
    <x v="4"/>
    <n v="875"/>
  </r>
  <r>
    <x v="16924"/>
    <x v="4"/>
    <n v="1225"/>
  </r>
  <r>
    <x v="16925"/>
    <x v="4"/>
    <n v="650"/>
  </r>
  <r>
    <x v="16926"/>
    <x v="4"/>
    <n v="425"/>
  </r>
  <r>
    <x v="16927"/>
    <x v="4"/>
    <n v="875"/>
  </r>
  <r>
    <x v="16928"/>
    <x v="4"/>
    <n v="1100"/>
  </r>
  <r>
    <x v="16929"/>
    <x v="4"/>
    <n v="775"/>
  </r>
  <r>
    <x v="16930"/>
    <x v="4"/>
    <n v="975"/>
  </r>
  <r>
    <x v="16931"/>
    <x v="4"/>
    <n v="550"/>
  </r>
  <r>
    <x v="16932"/>
    <x v="4"/>
    <n v="425"/>
  </r>
  <r>
    <x v="16933"/>
    <x v="4"/>
    <n v="450"/>
  </r>
  <r>
    <x v="16934"/>
    <x v="4"/>
    <n v="550"/>
  </r>
  <r>
    <x v="16935"/>
    <x v="4"/>
    <n v="400"/>
  </r>
  <r>
    <x v="16936"/>
    <x v="4"/>
    <n v="525"/>
  </r>
  <r>
    <x v="16937"/>
    <x v="4"/>
    <n v="450"/>
  </r>
  <r>
    <x v="16938"/>
    <x v="4"/>
    <n v="575"/>
  </r>
  <r>
    <x v="16939"/>
    <x v="4"/>
    <n v="350"/>
  </r>
  <r>
    <x v="16940"/>
    <x v="4"/>
    <n v="500"/>
  </r>
  <r>
    <x v="16941"/>
    <x v="4"/>
    <n v="425"/>
  </r>
  <r>
    <x v="16942"/>
    <x v="4"/>
    <n v="900"/>
  </r>
  <r>
    <x v="16943"/>
    <x v="4"/>
    <n v="450"/>
  </r>
  <r>
    <x v="16944"/>
    <x v="4"/>
    <n v="450"/>
  </r>
  <r>
    <x v="16945"/>
    <x v="4"/>
    <n v="1150"/>
  </r>
  <r>
    <x v="16946"/>
    <x v="4"/>
    <n v="975"/>
  </r>
  <r>
    <x v="16947"/>
    <x v="4"/>
    <n v="475"/>
  </r>
  <r>
    <x v="16948"/>
    <x v="4"/>
    <n v="550"/>
  </r>
  <r>
    <x v="16949"/>
    <x v="4"/>
    <n v="825"/>
  </r>
  <r>
    <x v="16950"/>
    <x v="4"/>
    <n v="800"/>
  </r>
  <r>
    <x v="16951"/>
    <x v="4"/>
    <n v="300"/>
  </r>
  <r>
    <x v="16952"/>
    <x v="4"/>
    <n v="1125"/>
  </r>
  <r>
    <x v="16953"/>
    <x v="4"/>
    <n v="375"/>
  </r>
  <r>
    <x v="16954"/>
    <x v="4"/>
    <n v="575"/>
  </r>
  <r>
    <x v="16955"/>
    <x v="4"/>
    <n v="500"/>
  </r>
  <r>
    <x v="16956"/>
    <x v="4"/>
    <n v="1025"/>
  </r>
  <r>
    <x v="16957"/>
    <x v="4"/>
    <n v="1000"/>
  </r>
  <r>
    <x v="16958"/>
    <x v="4"/>
    <n v="650"/>
  </r>
  <r>
    <x v="16959"/>
    <x v="4"/>
    <n v="1025"/>
  </r>
  <r>
    <x v="16960"/>
    <x v="4"/>
    <n v="825"/>
  </r>
  <r>
    <x v="16961"/>
    <x v="4"/>
    <n v="825"/>
  </r>
  <r>
    <x v="16962"/>
    <x v="4"/>
    <n v="300"/>
  </r>
  <r>
    <x v="16963"/>
    <x v="4"/>
    <n v="1125"/>
  </r>
  <r>
    <x v="16964"/>
    <x v="4"/>
    <n v="375"/>
  </r>
  <r>
    <x v="16965"/>
    <x v="4"/>
    <n v="425"/>
  </r>
  <r>
    <x v="16966"/>
    <x v="4"/>
    <n v="625"/>
  </r>
  <r>
    <x v="16967"/>
    <x v="4"/>
    <n v="300"/>
  </r>
  <r>
    <x v="16968"/>
    <x v="4"/>
    <n v="300"/>
  </r>
  <r>
    <x v="16969"/>
    <x v="4"/>
    <n v="250"/>
  </r>
  <r>
    <x v="16970"/>
    <x v="4"/>
    <n v="325"/>
  </r>
  <r>
    <x v="16971"/>
    <x v="4"/>
    <n v="625"/>
  </r>
  <r>
    <x v="16972"/>
    <x v="4"/>
    <n v="750"/>
  </r>
  <r>
    <x v="16973"/>
    <x v="4"/>
    <n v="475"/>
  </r>
  <r>
    <x v="16974"/>
    <x v="4"/>
    <n v="450"/>
  </r>
  <r>
    <x v="16975"/>
    <x v="4"/>
    <n v="500"/>
  </r>
  <r>
    <x v="16976"/>
    <x v="4"/>
    <n v="625"/>
  </r>
  <r>
    <x v="16977"/>
    <x v="4"/>
    <n v="825"/>
  </r>
  <r>
    <x v="16978"/>
    <x v="4"/>
    <n v="400"/>
  </r>
  <r>
    <x v="16979"/>
    <x v="4"/>
    <n v="300"/>
  </r>
  <r>
    <x v="16980"/>
    <x v="4"/>
    <n v="200"/>
  </r>
  <r>
    <x v="16981"/>
    <x v="4"/>
    <n v="300"/>
  </r>
  <r>
    <x v="16982"/>
    <x v="4"/>
    <n v="200"/>
  </r>
  <r>
    <x v="16983"/>
    <x v="4"/>
    <n v="225"/>
  </r>
  <r>
    <x v="16984"/>
    <x v="4"/>
    <n v="275"/>
  </r>
  <r>
    <x v="16985"/>
    <x v="4"/>
    <n v="300"/>
  </r>
  <r>
    <x v="16986"/>
    <x v="4"/>
    <n v="450"/>
  </r>
  <r>
    <x v="16987"/>
    <x v="4"/>
    <n v="550"/>
  </r>
  <r>
    <x v="16988"/>
    <x v="4"/>
    <n v="575"/>
  </r>
  <r>
    <x v="16989"/>
    <x v="4"/>
    <n v="675"/>
  </r>
  <r>
    <x v="16990"/>
    <x v="4"/>
    <n v="150"/>
  </r>
  <r>
    <x v="16991"/>
    <x v="4"/>
    <n v="150"/>
  </r>
  <r>
    <x v="16992"/>
    <x v="4"/>
    <n v="400"/>
  </r>
  <r>
    <x v="16993"/>
    <x v="4"/>
    <n v="325"/>
  </r>
  <r>
    <x v="16994"/>
    <x v="4"/>
    <n v="625"/>
  </r>
  <r>
    <x v="16995"/>
    <x v="4"/>
    <n v="375"/>
  </r>
  <r>
    <x v="16996"/>
    <x v="4"/>
    <n v="375"/>
  </r>
  <r>
    <x v="16997"/>
    <x v="4"/>
    <n v="500"/>
  </r>
  <r>
    <x v="16998"/>
    <x v="4"/>
    <n v="425"/>
  </r>
  <r>
    <x v="16999"/>
    <x v="4"/>
    <n v="300"/>
  </r>
  <r>
    <x v="17000"/>
    <x v="4"/>
    <n v="800"/>
  </r>
  <r>
    <x v="17001"/>
    <x v="4"/>
    <n v="325"/>
  </r>
  <r>
    <x v="17002"/>
    <x v="4"/>
    <n v="275"/>
  </r>
  <r>
    <x v="17003"/>
    <x v="4"/>
    <n v="350"/>
  </r>
  <r>
    <x v="17004"/>
    <x v="4"/>
    <n v="300"/>
  </r>
  <r>
    <x v="17005"/>
    <x v="4"/>
    <n v="800"/>
  </r>
  <r>
    <x v="17006"/>
    <x v="4"/>
    <n v="275"/>
  </r>
  <r>
    <x v="17007"/>
    <x v="4"/>
    <n v="275"/>
  </r>
  <r>
    <x v="17008"/>
    <x v="4"/>
    <n v="475"/>
  </r>
  <r>
    <x v="17009"/>
    <x v="4"/>
    <n v="325"/>
  </r>
  <r>
    <x v="17010"/>
    <x v="4"/>
    <n v="150"/>
  </r>
  <r>
    <x v="17011"/>
    <x v="4"/>
    <n v="300"/>
  </r>
  <r>
    <x v="17012"/>
    <x v="4"/>
    <n v="500"/>
  </r>
  <r>
    <x v="17013"/>
    <x v="4"/>
    <n v="325"/>
  </r>
  <r>
    <x v="17014"/>
    <x v="4"/>
    <n v="225"/>
  </r>
  <r>
    <x v="17015"/>
    <x v="4"/>
    <n v="450"/>
  </r>
  <r>
    <x v="17016"/>
    <x v="4"/>
    <n v="150"/>
  </r>
  <r>
    <x v="17017"/>
    <x v="4"/>
    <n v="150"/>
  </r>
  <r>
    <x v="17018"/>
    <x v="4"/>
    <n v="350"/>
  </r>
  <r>
    <x v="17019"/>
    <x v="4"/>
    <n v="450"/>
  </r>
  <r>
    <x v="17020"/>
    <x v="4"/>
    <n v="150"/>
  </r>
  <r>
    <x v="17021"/>
    <x v="4"/>
    <n v="700"/>
  </r>
  <r>
    <x v="17022"/>
    <x v="4"/>
    <n v="325"/>
  </r>
  <r>
    <x v="17023"/>
    <x v="4"/>
    <n v="350"/>
  </r>
  <r>
    <x v="17024"/>
    <x v="4"/>
    <n v="225"/>
  </r>
  <r>
    <x v="17025"/>
    <x v="4"/>
    <n v="225"/>
  </r>
  <r>
    <x v="17026"/>
    <x v="4"/>
    <n v="175"/>
  </r>
  <r>
    <x v="17027"/>
    <x v="4"/>
    <n v="200"/>
  </r>
  <r>
    <x v="17028"/>
    <x v="4"/>
    <n v="150"/>
  </r>
  <r>
    <x v="17029"/>
    <x v="4"/>
    <n v="250"/>
  </r>
  <r>
    <x v="17030"/>
    <x v="4"/>
    <n v="625"/>
  </r>
  <r>
    <x v="17031"/>
    <x v="4"/>
    <n v="150"/>
  </r>
  <r>
    <x v="17032"/>
    <x v="4"/>
    <n v="250"/>
  </r>
  <r>
    <x v="17033"/>
    <x v="4"/>
    <n v="375"/>
  </r>
  <r>
    <x v="17034"/>
    <x v="4"/>
    <n v="250"/>
  </r>
  <r>
    <x v="17035"/>
    <x v="4"/>
    <n v="425"/>
  </r>
  <r>
    <x v="17036"/>
    <x v="4"/>
    <n v="500"/>
  </r>
  <r>
    <x v="17037"/>
    <x v="4"/>
    <n v="875"/>
  </r>
  <r>
    <x v="17038"/>
    <x v="4"/>
    <n v="475"/>
  </r>
  <r>
    <x v="17039"/>
    <x v="4"/>
    <n v="400"/>
  </r>
  <r>
    <x v="17040"/>
    <x v="4"/>
    <n v="350"/>
  </r>
  <r>
    <x v="17041"/>
    <x v="4"/>
    <n v="375"/>
  </r>
  <r>
    <x v="17042"/>
    <x v="4"/>
    <n v="175"/>
  </r>
  <r>
    <x v="17043"/>
    <x v="4"/>
    <n v="225"/>
  </r>
  <r>
    <x v="17044"/>
    <x v="4"/>
    <n v="600"/>
  </r>
  <r>
    <x v="17045"/>
    <x v="4"/>
    <n v="150"/>
  </r>
  <r>
    <x v="17046"/>
    <x v="4"/>
    <n v="150"/>
  </r>
  <r>
    <x v="17047"/>
    <x v="4"/>
    <n v="325"/>
  </r>
  <r>
    <x v="17048"/>
    <x v="4"/>
    <n v="250"/>
  </r>
  <r>
    <x v="17049"/>
    <x v="4"/>
    <n v="150"/>
  </r>
  <r>
    <x v="17050"/>
    <x v="4"/>
    <n v="150"/>
  </r>
  <r>
    <x v="17051"/>
    <x v="4"/>
    <n v="150"/>
  </r>
  <r>
    <x v="17052"/>
    <x v="4"/>
    <n v="150"/>
  </r>
  <r>
    <x v="17053"/>
    <x v="4"/>
    <n v="700"/>
  </r>
  <r>
    <x v="17054"/>
    <x v="4"/>
    <n v="725"/>
  </r>
  <r>
    <x v="17055"/>
    <x v="4"/>
    <n v="50"/>
  </r>
  <r>
    <x v="17056"/>
    <x v="4"/>
    <n v="0"/>
  </r>
  <r>
    <x v="17057"/>
    <x v="4"/>
    <n v="400"/>
  </r>
  <r>
    <x v="17058"/>
    <x v="4"/>
    <n v="350"/>
  </r>
  <r>
    <x v="17059"/>
    <x v="4"/>
    <n v="575"/>
  </r>
  <r>
    <x v="17060"/>
    <x v="4"/>
    <n v="225"/>
  </r>
  <r>
    <x v="17061"/>
    <x v="4"/>
    <n v="150"/>
  </r>
  <r>
    <x v="17062"/>
    <x v="4"/>
    <n v="150"/>
  </r>
  <r>
    <x v="17063"/>
    <x v="4"/>
    <n v="575"/>
  </r>
  <r>
    <x v="17064"/>
    <x v="4"/>
    <n v="450"/>
  </r>
  <r>
    <x v="17065"/>
    <x v="4"/>
    <n v="150"/>
  </r>
  <r>
    <x v="17066"/>
    <x v="4"/>
    <n v="150"/>
  </r>
  <r>
    <x v="17067"/>
    <x v="4"/>
    <n v="150"/>
  </r>
  <r>
    <x v="17068"/>
    <x v="4"/>
    <n v="150"/>
  </r>
  <r>
    <x v="17069"/>
    <x v="4"/>
    <n v="325"/>
  </r>
  <r>
    <x v="17070"/>
    <x v="4"/>
    <n v="150"/>
  </r>
  <r>
    <x v="17071"/>
    <x v="4"/>
    <n v="150"/>
  </r>
  <r>
    <x v="17072"/>
    <x v="4"/>
    <n v="150"/>
  </r>
  <r>
    <x v="17073"/>
    <x v="4"/>
    <n v="150"/>
  </r>
  <r>
    <x v="17074"/>
    <x v="4"/>
    <n v="700"/>
  </r>
  <r>
    <x v="17075"/>
    <x v="4"/>
    <n v="800"/>
  </r>
  <r>
    <x v="17076"/>
    <x v="4"/>
    <n v="550"/>
  </r>
  <r>
    <x v="17077"/>
    <x v="4"/>
    <n v="425"/>
  </r>
  <r>
    <x v="17078"/>
    <x v="4"/>
    <n v="1000"/>
  </r>
  <r>
    <x v="17079"/>
    <x v="4"/>
    <n v="425"/>
  </r>
  <r>
    <x v="17080"/>
    <x v="4"/>
    <n v="550"/>
  </r>
  <r>
    <x v="17081"/>
    <x v="4"/>
    <n v="900"/>
  </r>
  <r>
    <x v="17082"/>
    <x v="4"/>
    <n v="375"/>
  </r>
  <r>
    <x v="17083"/>
    <x v="4"/>
    <n v="375"/>
  </r>
  <r>
    <x v="17084"/>
    <x v="4"/>
    <n v="275"/>
  </r>
  <r>
    <x v="17085"/>
    <x v="4"/>
    <n v="700"/>
  </r>
  <r>
    <x v="17086"/>
    <x v="4"/>
    <n v="775"/>
  </r>
  <r>
    <x v="17087"/>
    <x v="4"/>
    <n v="700"/>
  </r>
  <r>
    <x v="17088"/>
    <x v="4"/>
    <n v="800"/>
  </r>
  <r>
    <x v="17089"/>
    <x v="4"/>
    <n v="450"/>
  </r>
  <r>
    <x v="17090"/>
    <x v="4"/>
    <n v="1025"/>
  </r>
  <r>
    <x v="17091"/>
    <x v="4"/>
    <n v="650"/>
  </r>
  <r>
    <x v="17092"/>
    <x v="4"/>
    <n v="575"/>
  </r>
  <r>
    <x v="17093"/>
    <x v="4"/>
    <n v="550"/>
  </r>
  <r>
    <x v="17094"/>
    <x v="4"/>
    <n v="325"/>
  </r>
  <r>
    <x v="17095"/>
    <x v="4"/>
    <n v="725"/>
  </r>
  <r>
    <x v="17096"/>
    <x v="4"/>
    <n v="725"/>
  </r>
  <r>
    <x v="17097"/>
    <x v="4"/>
    <n v="650"/>
  </r>
  <r>
    <x v="17098"/>
    <x v="4"/>
    <n v="400"/>
  </r>
  <r>
    <x v="17099"/>
    <x v="4"/>
    <n v="500"/>
  </r>
  <r>
    <x v="17100"/>
    <x v="4"/>
    <n v="500"/>
  </r>
  <r>
    <x v="17101"/>
    <x v="4"/>
    <n v="425"/>
  </r>
  <r>
    <x v="17102"/>
    <x v="4"/>
    <n v="900"/>
  </r>
  <r>
    <x v="17103"/>
    <x v="4"/>
    <n v="900"/>
  </r>
  <r>
    <x v="17104"/>
    <x v="4"/>
    <n v="525"/>
  </r>
  <r>
    <x v="17105"/>
    <x v="4"/>
    <n v="500"/>
  </r>
  <r>
    <x v="17106"/>
    <x v="4"/>
    <n v="700"/>
  </r>
  <r>
    <x v="17107"/>
    <x v="4"/>
    <n v="725"/>
  </r>
  <r>
    <x v="17108"/>
    <x v="4"/>
    <n v="875"/>
  </r>
  <r>
    <x v="17109"/>
    <x v="4"/>
    <n v="900"/>
  </r>
  <r>
    <x v="17110"/>
    <x v="4"/>
    <n v="650"/>
  </r>
  <r>
    <x v="17111"/>
    <x v="4"/>
    <n v="1075"/>
  </r>
  <r>
    <x v="17112"/>
    <x v="4"/>
    <n v="975"/>
  </r>
  <r>
    <x v="17113"/>
    <x v="4"/>
    <n v="625"/>
  </r>
  <r>
    <x v="17114"/>
    <x v="4"/>
    <n v="800"/>
  </r>
  <r>
    <x v="17115"/>
    <x v="4"/>
    <n v="700"/>
  </r>
  <r>
    <x v="17116"/>
    <x v="4"/>
    <n v="850"/>
  </r>
  <r>
    <x v="17117"/>
    <x v="4"/>
    <n v="925"/>
  </r>
  <r>
    <x v="17118"/>
    <x v="4"/>
    <n v="325"/>
  </r>
  <r>
    <x v="17119"/>
    <x v="4"/>
    <n v="425"/>
  </r>
  <r>
    <x v="17120"/>
    <x v="4"/>
    <n v="725"/>
  </r>
  <r>
    <x v="17121"/>
    <x v="4"/>
    <n v="475"/>
  </r>
  <r>
    <x v="17122"/>
    <x v="4"/>
    <n v="375"/>
  </r>
  <r>
    <x v="17123"/>
    <x v="4"/>
    <n v="400"/>
  </r>
  <r>
    <x v="17124"/>
    <x v="4"/>
    <n v="500"/>
  </r>
  <r>
    <x v="17125"/>
    <x v="4"/>
    <n v="250"/>
  </r>
  <r>
    <x v="17126"/>
    <x v="4"/>
    <n v="400"/>
  </r>
  <r>
    <x v="17127"/>
    <x v="4"/>
    <n v="675"/>
  </r>
  <r>
    <x v="17128"/>
    <x v="4"/>
    <n v="450"/>
  </r>
  <r>
    <x v="17129"/>
    <x v="4"/>
    <n v="475"/>
  </r>
  <r>
    <x v="17130"/>
    <x v="4"/>
    <n v="525"/>
  </r>
  <r>
    <x v="17131"/>
    <x v="4"/>
    <n v="375"/>
  </r>
  <r>
    <x v="17132"/>
    <x v="4"/>
    <n v="250"/>
  </r>
  <r>
    <x v="17133"/>
    <x v="4"/>
    <n v="250"/>
  </r>
  <r>
    <x v="17134"/>
    <x v="4"/>
    <n v="975"/>
  </r>
  <r>
    <x v="17135"/>
    <x v="4"/>
    <n v="500"/>
  </r>
  <r>
    <x v="17136"/>
    <x v="4"/>
    <n v="375"/>
  </r>
  <r>
    <x v="17137"/>
    <x v="4"/>
    <n v="750"/>
  </r>
  <r>
    <x v="17138"/>
    <x v="4"/>
    <n v="575"/>
  </r>
  <r>
    <x v="17139"/>
    <x v="4"/>
    <n v="525"/>
  </r>
  <r>
    <x v="17140"/>
    <x v="4"/>
    <n v="675"/>
  </r>
  <r>
    <x v="17141"/>
    <x v="4"/>
    <n v="975"/>
  </r>
  <r>
    <x v="17142"/>
    <x v="4"/>
    <n v="925"/>
  </r>
  <r>
    <x v="17143"/>
    <x v="4"/>
    <n v="500"/>
  </r>
  <r>
    <x v="17144"/>
    <x v="4"/>
    <n v="825"/>
  </r>
  <r>
    <x v="17145"/>
    <x v="4"/>
    <n v="425"/>
  </r>
  <r>
    <x v="17146"/>
    <x v="4"/>
    <n v="950"/>
  </r>
  <r>
    <x v="17147"/>
    <x v="4"/>
    <n v="550"/>
  </r>
  <r>
    <x v="17148"/>
    <x v="4"/>
    <n v="950"/>
  </r>
  <r>
    <x v="17149"/>
    <x v="4"/>
    <n v="425"/>
  </r>
  <r>
    <x v="17150"/>
    <x v="4"/>
    <n v="950"/>
  </r>
  <r>
    <x v="17151"/>
    <x v="4"/>
    <n v="975"/>
  </r>
  <r>
    <x v="17152"/>
    <x v="4"/>
    <n v="925"/>
  </r>
  <r>
    <x v="17153"/>
    <x v="4"/>
    <n v="500"/>
  </r>
  <r>
    <x v="17154"/>
    <x v="4"/>
    <n v="1000"/>
  </r>
  <r>
    <x v="17155"/>
    <x v="4"/>
    <n v="875"/>
  </r>
  <r>
    <x v="17156"/>
    <x v="4"/>
    <n v="150"/>
  </r>
  <r>
    <x v="17157"/>
    <x v="4"/>
    <n v="150"/>
  </r>
  <r>
    <x v="17158"/>
    <x v="4"/>
    <n v="800"/>
  </r>
  <r>
    <x v="17159"/>
    <x v="4"/>
    <n v="350"/>
  </r>
  <r>
    <x v="17160"/>
    <x v="4"/>
    <n v="400"/>
  </r>
  <r>
    <x v="17161"/>
    <x v="4"/>
    <n v="400"/>
  </r>
  <r>
    <x v="17162"/>
    <x v="4"/>
    <n v="150"/>
  </r>
  <r>
    <x v="17163"/>
    <x v="4"/>
    <n v="150"/>
  </r>
  <r>
    <x v="17164"/>
    <x v="4"/>
    <n v="250"/>
  </r>
  <r>
    <x v="17165"/>
    <x v="4"/>
    <n v="750"/>
  </r>
  <r>
    <x v="17166"/>
    <x v="4"/>
    <n v="150"/>
  </r>
  <r>
    <x v="17167"/>
    <x v="4"/>
    <n v="225"/>
  </r>
  <r>
    <x v="17168"/>
    <x v="4"/>
    <n v="175"/>
  </r>
  <r>
    <x v="17169"/>
    <x v="4"/>
    <n v="200"/>
  </r>
  <r>
    <x v="17170"/>
    <x v="4"/>
    <n v="200"/>
  </r>
  <r>
    <x v="17171"/>
    <x v="4"/>
    <n v="225"/>
  </r>
  <r>
    <x v="17172"/>
    <x v="4"/>
    <n v="575"/>
  </r>
  <r>
    <x v="17173"/>
    <x v="4"/>
    <n v="275"/>
  </r>
  <r>
    <x v="17174"/>
    <x v="4"/>
    <n v="675"/>
  </r>
  <r>
    <x v="17175"/>
    <x v="4"/>
    <n v="150"/>
  </r>
  <r>
    <x v="17176"/>
    <x v="4"/>
    <n v="775"/>
  </r>
  <r>
    <x v="17177"/>
    <x v="4"/>
    <n v="525"/>
  </r>
  <r>
    <x v="17178"/>
    <x v="4"/>
    <n v="175"/>
  </r>
  <r>
    <x v="17179"/>
    <x v="4"/>
    <n v="200"/>
  </r>
  <r>
    <x v="17180"/>
    <x v="4"/>
    <n v="250"/>
  </r>
  <r>
    <x v="17181"/>
    <x v="4"/>
    <n v="350"/>
  </r>
  <r>
    <x v="17182"/>
    <x v="4"/>
    <n v="200"/>
  </r>
  <r>
    <x v="17183"/>
    <x v="4"/>
    <n v="200"/>
  </r>
  <r>
    <x v="17184"/>
    <x v="4"/>
    <n v="50"/>
  </r>
  <r>
    <x v="17185"/>
    <x v="4"/>
    <n v="575"/>
  </r>
  <r>
    <x v="17186"/>
    <x v="4"/>
    <n v="300"/>
  </r>
  <r>
    <x v="17187"/>
    <x v="4"/>
    <n v="150"/>
  </r>
  <r>
    <x v="17188"/>
    <x v="4"/>
    <n v="250"/>
  </r>
  <r>
    <x v="17189"/>
    <x v="4"/>
    <n v="150"/>
  </r>
  <r>
    <x v="17190"/>
    <x v="4"/>
    <n v="150"/>
  </r>
  <r>
    <x v="17191"/>
    <x v="4"/>
    <n v="150"/>
  </r>
  <r>
    <x v="17192"/>
    <x v="4"/>
    <n v="150"/>
  </r>
  <r>
    <x v="17193"/>
    <x v="4"/>
    <n v="150"/>
  </r>
  <r>
    <x v="17194"/>
    <x v="4"/>
    <n v="225"/>
  </r>
  <r>
    <x v="17195"/>
    <x v="4"/>
    <n v="875"/>
  </r>
  <r>
    <x v="17196"/>
    <x v="4"/>
    <n v="575"/>
  </r>
  <r>
    <x v="17197"/>
    <x v="4"/>
    <n v="575"/>
  </r>
  <r>
    <x v="17198"/>
    <x v="4"/>
    <n v="400"/>
  </r>
  <r>
    <x v="17199"/>
    <x v="4"/>
    <n v="375"/>
  </r>
  <r>
    <x v="17200"/>
    <x v="4"/>
    <n v="475"/>
  </r>
  <r>
    <x v="17201"/>
    <x v="4"/>
    <n v="625"/>
  </r>
  <r>
    <x v="17202"/>
    <x v="4"/>
    <n v="375"/>
  </r>
  <r>
    <x v="17203"/>
    <x v="4"/>
    <n v="275"/>
  </r>
  <r>
    <x v="17204"/>
    <x v="4"/>
    <n v="450"/>
  </r>
  <r>
    <x v="17205"/>
    <x v="4"/>
    <n v="150"/>
  </r>
  <r>
    <x v="17206"/>
    <x v="4"/>
    <n v="550"/>
  </r>
  <r>
    <x v="17207"/>
    <x v="4"/>
    <n v="550"/>
  </r>
  <r>
    <x v="17208"/>
    <x v="4"/>
    <n v="500"/>
  </r>
  <r>
    <x v="17209"/>
    <x v="4"/>
    <n v="875"/>
  </r>
  <r>
    <x v="17210"/>
    <x v="4"/>
    <n v="150"/>
  </r>
  <r>
    <x v="17211"/>
    <x v="4"/>
    <n v="475"/>
  </r>
  <r>
    <x v="17212"/>
    <x v="4"/>
    <n v="650"/>
  </r>
  <r>
    <x v="17213"/>
    <x v="4"/>
    <n v="725"/>
  </r>
  <r>
    <x v="17214"/>
    <x v="4"/>
    <n v="150"/>
  </r>
  <r>
    <x v="17215"/>
    <x v="4"/>
    <n v="900"/>
  </r>
  <r>
    <x v="17216"/>
    <x v="4"/>
    <n v="350"/>
  </r>
  <r>
    <x v="17217"/>
    <x v="4"/>
    <n v="400"/>
  </r>
  <r>
    <x v="17218"/>
    <x v="4"/>
    <n v="650"/>
  </r>
  <r>
    <x v="17219"/>
    <x v="4"/>
    <n v="250"/>
  </r>
  <r>
    <x v="17220"/>
    <x v="4"/>
    <n v="550"/>
  </r>
  <r>
    <x v="17221"/>
    <x v="4"/>
    <n v="525"/>
  </r>
  <r>
    <x v="17222"/>
    <x v="4"/>
    <n v="625"/>
  </r>
  <r>
    <x v="17223"/>
    <x v="4"/>
    <n v="175"/>
  </r>
  <r>
    <x v="17224"/>
    <x v="4"/>
    <n v="300"/>
  </r>
  <r>
    <x v="17225"/>
    <x v="4"/>
    <n v="325"/>
  </r>
  <r>
    <x v="17226"/>
    <x v="4"/>
    <n v="150"/>
  </r>
  <r>
    <x v="17227"/>
    <x v="4"/>
    <n v="325"/>
  </r>
  <r>
    <x v="17228"/>
    <x v="4"/>
    <n v="325"/>
  </r>
  <r>
    <x v="17229"/>
    <x v="4"/>
    <n v="325"/>
  </r>
  <r>
    <x v="17230"/>
    <x v="4"/>
    <n v="200"/>
  </r>
  <r>
    <x v="17231"/>
    <x v="4"/>
    <n v="175"/>
  </r>
  <r>
    <x v="17232"/>
    <x v="4"/>
    <n v="700"/>
  </r>
  <r>
    <x v="17233"/>
    <x v="4"/>
    <n v="325"/>
  </r>
  <r>
    <x v="17234"/>
    <x v="4"/>
    <n v="375"/>
  </r>
  <r>
    <x v="17235"/>
    <x v="4"/>
    <n v="425"/>
  </r>
  <r>
    <x v="17236"/>
    <x v="4"/>
    <n v="700"/>
  </r>
  <r>
    <x v="17237"/>
    <x v="4"/>
    <n v="675"/>
  </r>
  <r>
    <x v="17238"/>
    <x v="4"/>
    <n v="325"/>
  </r>
  <r>
    <x v="17239"/>
    <x v="4"/>
    <n v="250"/>
  </r>
  <r>
    <x v="17240"/>
    <x v="4"/>
    <n v="850"/>
  </r>
  <r>
    <x v="17241"/>
    <x v="4"/>
    <n v="550"/>
  </r>
  <r>
    <x v="17242"/>
    <x v="4"/>
    <n v="550"/>
  </r>
  <r>
    <x v="17243"/>
    <x v="4"/>
    <n v="375"/>
  </r>
  <r>
    <x v="17244"/>
    <x v="4"/>
    <n v="525"/>
  </r>
  <r>
    <x v="17245"/>
    <x v="4"/>
    <n v="250"/>
  </r>
  <r>
    <x v="17246"/>
    <x v="4"/>
    <n v="975"/>
  </r>
  <r>
    <x v="17247"/>
    <x v="4"/>
    <n v="375"/>
  </r>
  <r>
    <x v="17248"/>
    <x v="4"/>
    <n v="1025"/>
  </r>
  <r>
    <x v="17249"/>
    <x v="4"/>
    <n v="600"/>
  </r>
  <r>
    <x v="17250"/>
    <x v="4"/>
    <n v="900"/>
  </r>
  <r>
    <x v="17251"/>
    <x v="4"/>
    <n v="650"/>
  </r>
  <r>
    <x v="17252"/>
    <x v="4"/>
    <n v="1100"/>
  </r>
  <r>
    <x v="17253"/>
    <x v="4"/>
    <n v="400"/>
  </r>
  <r>
    <x v="17254"/>
    <x v="4"/>
    <n v="975"/>
  </r>
  <r>
    <x v="17255"/>
    <x v="4"/>
    <n v="450"/>
  </r>
  <r>
    <x v="17256"/>
    <x v="4"/>
    <n v="600"/>
  </r>
  <r>
    <x v="17257"/>
    <x v="4"/>
    <n v="550"/>
  </r>
  <r>
    <x v="17258"/>
    <x v="4"/>
    <n v="700"/>
  </r>
  <r>
    <x v="17259"/>
    <x v="4"/>
    <n v="725"/>
  </r>
  <r>
    <x v="17260"/>
    <x v="4"/>
    <n v="375"/>
  </r>
  <r>
    <x v="17261"/>
    <x v="4"/>
    <n v="450"/>
  </r>
  <r>
    <x v="17262"/>
    <x v="4"/>
    <n v="550"/>
  </r>
  <r>
    <x v="17263"/>
    <x v="4"/>
    <n v="650"/>
  </r>
  <r>
    <x v="17264"/>
    <x v="4"/>
    <n v="700"/>
  </r>
  <r>
    <x v="17265"/>
    <x v="4"/>
    <n v="700"/>
  </r>
  <r>
    <x v="17266"/>
    <x v="4"/>
    <n v="350"/>
  </r>
  <r>
    <x v="17267"/>
    <x v="4"/>
    <n v="600"/>
  </r>
  <r>
    <x v="17268"/>
    <x v="4"/>
    <n v="225"/>
  </r>
  <r>
    <x v="17269"/>
    <x v="4"/>
    <n v="475"/>
  </r>
  <r>
    <x v="17270"/>
    <x v="4"/>
    <n v="150"/>
  </r>
  <r>
    <x v="17271"/>
    <x v="4"/>
    <n v="175"/>
  </r>
  <r>
    <x v="17272"/>
    <x v="4"/>
    <n v="950"/>
  </r>
  <r>
    <x v="17273"/>
    <x v="4"/>
    <n v="275"/>
  </r>
  <r>
    <x v="17274"/>
    <x v="4"/>
    <n v="450"/>
  </r>
  <r>
    <x v="17275"/>
    <x v="4"/>
    <n v="450"/>
  </r>
  <r>
    <x v="17276"/>
    <x v="4"/>
    <n v="550"/>
  </r>
  <r>
    <x v="17277"/>
    <x v="4"/>
    <n v="375"/>
  </r>
  <r>
    <x v="17278"/>
    <x v="4"/>
    <n v="525"/>
  </r>
  <r>
    <x v="17279"/>
    <x v="4"/>
    <n v="475"/>
  </r>
  <r>
    <x v="17280"/>
    <x v="4"/>
    <n v="500"/>
  </r>
  <r>
    <x v="17281"/>
    <x v="4"/>
    <n v="300"/>
  </r>
  <r>
    <x v="17282"/>
    <x v="4"/>
    <n v="500"/>
  </r>
  <r>
    <x v="17283"/>
    <x v="4"/>
    <n v="800"/>
  </r>
  <r>
    <x v="17284"/>
    <x v="4"/>
    <n v="1000"/>
  </r>
  <r>
    <x v="17285"/>
    <x v="4"/>
    <n v="425"/>
  </r>
  <r>
    <x v="17286"/>
    <x v="4"/>
    <n v="900"/>
  </r>
  <r>
    <x v="17287"/>
    <x v="4"/>
    <n v="550"/>
  </r>
  <r>
    <x v="17288"/>
    <x v="4"/>
    <n v="600"/>
  </r>
  <r>
    <x v="17289"/>
    <x v="4"/>
    <n v="550"/>
  </r>
  <r>
    <x v="17290"/>
    <x v="4"/>
    <n v="650"/>
  </r>
  <r>
    <x v="17291"/>
    <x v="4"/>
    <n v="425"/>
  </r>
  <r>
    <x v="17292"/>
    <x v="4"/>
    <n v="750"/>
  </r>
  <r>
    <x v="17293"/>
    <x v="4"/>
    <n v="775"/>
  </r>
  <r>
    <x v="17294"/>
    <x v="4"/>
    <n v="1025"/>
  </r>
  <r>
    <x v="17295"/>
    <x v="4"/>
    <n v="1175"/>
  </r>
  <r>
    <x v="17296"/>
    <x v="4"/>
    <n v="625"/>
  </r>
  <r>
    <x v="17297"/>
    <x v="4"/>
    <n v="825"/>
  </r>
  <r>
    <x v="17298"/>
    <x v="4"/>
    <n v="850"/>
  </r>
  <r>
    <x v="17299"/>
    <x v="4"/>
    <n v="550"/>
  </r>
  <r>
    <x v="17300"/>
    <x v="4"/>
    <n v="475"/>
  </r>
  <r>
    <x v="17301"/>
    <x v="4"/>
    <n v="975"/>
  </r>
  <r>
    <x v="17302"/>
    <x v="4"/>
    <n v="275"/>
  </r>
  <r>
    <x v="17303"/>
    <x v="4"/>
    <n v="675"/>
  </r>
  <r>
    <x v="17304"/>
    <x v="4"/>
    <n v="300"/>
  </r>
  <r>
    <x v="17305"/>
    <x v="4"/>
    <n v="650"/>
  </r>
  <r>
    <x v="17306"/>
    <x v="4"/>
    <n v="350"/>
  </r>
  <r>
    <x v="17307"/>
    <x v="4"/>
    <n v="500"/>
  </r>
  <r>
    <x v="17308"/>
    <x v="4"/>
    <n v="475"/>
  </r>
  <r>
    <x v="17309"/>
    <x v="4"/>
    <n v="850"/>
  </r>
  <r>
    <x v="17310"/>
    <x v="4"/>
    <n v="250"/>
  </r>
  <r>
    <x v="17311"/>
    <x v="4"/>
    <n v="575"/>
  </r>
  <r>
    <x v="17312"/>
    <x v="4"/>
    <n v="400"/>
  </r>
  <r>
    <x v="17313"/>
    <x v="4"/>
    <n v="625"/>
  </r>
  <r>
    <x v="17314"/>
    <x v="4"/>
    <n v="450"/>
  </r>
  <r>
    <x v="17315"/>
    <x v="4"/>
    <n v="200"/>
  </r>
  <r>
    <x v="17316"/>
    <x v="4"/>
    <n v="250"/>
  </r>
  <r>
    <x v="17317"/>
    <x v="4"/>
    <n v="325"/>
  </r>
  <r>
    <x v="17318"/>
    <x v="4"/>
    <n v="525"/>
  </r>
  <r>
    <x v="17319"/>
    <x v="4"/>
    <n v="600"/>
  </r>
  <r>
    <x v="17320"/>
    <x v="4"/>
    <n v="800"/>
  </r>
  <r>
    <x v="17321"/>
    <x v="4"/>
    <n v="425"/>
  </r>
  <r>
    <x v="17322"/>
    <x v="4"/>
    <n v="550"/>
  </r>
  <r>
    <x v="17323"/>
    <x v="4"/>
    <n v="675"/>
  </r>
  <r>
    <x v="17324"/>
    <x v="4"/>
    <n v="575"/>
  </r>
  <r>
    <x v="17325"/>
    <x v="4"/>
    <n v="150"/>
  </r>
  <r>
    <x v="17326"/>
    <x v="4"/>
    <n v="150"/>
  </r>
  <r>
    <x v="17327"/>
    <x v="4"/>
    <n v="625"/>
  </r>
  <r>
    <x v="17328"/>
    <x v="4"/>
    <n v="375"/>
  </r>
  <r>
    <x v="17329"/>
    <x v="4"/>
    <n v="450"/>
  </r>
  <r>
    <x v="17330"/>
    <x v="4"/>
    <n v="225"/>
  </r>
  <r>
    <x v="17331"/>
    <x v="4"/>
    <n v="150"/>
  </r>
  <r>
    <x v="17332"/>
    <x v="4"/>
    <n v="575"/>
  </r>
  <r>
    <x v="17333"/>
    <x v="4"/>
    <n v="475"/>
  </r>
  <r>
    <x v="17334"/>
    <x v="4"/>
    <n v="250"/>
  </r>
  <r>
    <x v="17335"/>
    <x v="4"/>
    <n v="250"/>
  </r>
  <r>
    <x v="17336"/>
    <x v="4"/>
    <n v="575"/>
  </r>
  <r>
    <x v="17337"/>
    <x v="4"/>
    <n v="450"/>
  </r>
  <r>
    <x v="17338"/>
    <x v="4"/>
    <n v="550"/>
  </r>
  <r>
    <x v="17339"/>
    <x v="4"/>
    <n v="525"/>
  </r>
  <r>
    <x v="17340"/>
    <x v="4"/>
    <n v="600"/>
  </r>
  <r>
    <x v="17341"/>
    <x v="4"/>
    <n v="600"/>
  </r>
  <r>
    <x v="17342"/>
    <x v="4"/>
    <n v="925"/>
  </r>
  <r>
    <x v="17343"/>
    <x v="4"/>
    <n v="950"/>
  </r>
  <r>
    <x v="17344"/>
    <x v="4"/>
    <n v="300"/>
  </r>
  <r>
    <x v="17345"/>
    <x v="4"/>
    <n v="300"/>
  </r>
  <r>
    <x v="17346"/>
    <x v="4"/>
    <n v="700"/>
  </r>
  <r>
    <x v="17347"/>
    <x v="4"/>
    <n v="575"/>
  </r>
  <r>
    <x v="17348"/>
    <x v="4"/>
    <n v="375"/>
  </r>
  <r>
    <x v="17349"/>
    <x v="4"/>
    <n v="650"/>
  </r>
  <r>
    <x v="17350"/>
    <x v="4"/>
    <n v="675"/>
  </r>
  <r>
    <x v="17351"/>
    <x v="4"/>
    <n v="975"/>
  </r>
  <r>
    <x v="17352"/>
    <x v="4"/>
    <n v="575"/>
  </r>
  <r>
    <x v="17353"/>
    <x v="4"/>
    <n v="375"/>
  </r>
  <r>
    <x v="17354"/>
    <x v="4"/>
    <n v="575"/>
  </r>
  <r>
    <x v="17355"/>
    <x v="4"/>
    <n v="350"/>
  </r>
  <r>
    <x v="17356"/>
    <x v="4"/>
    <n v="425"/>
  </r>
  <r>
    <x v="17357"/>
    <x v="4"/>
    <n v="500"/>
  </r>
  <r>
    <x v="17358"/>
    <x v="4"/>
    <n v="575"/>
  </r>
  <r>
    <x v="17359"/>
    <x v="4"/>
    <n v="825"/>
  </r>
  <r>
    <x v="17360"/>
    <x v="4"/>
    <n v="825"/>
  </r>
  <r>
    <x v="17361"/>
    <x v="4"/>
    <n v="675"/>
  </r>
  <r>
    <x v="17362"/>
    <x v="4"/>
    <n v="1050"/>
  </r>
  <r>
    <x v="17363"/>
    <x v="4"/>
    <n v="900"/>
  </r>
  <r>
    <x v="17364"/>
    <x v="4"/>
    <n v="250"/>
  </r>
  <r>
    <x v="17365"/>
    <x v="4"/>
    <n v="925"/>
  </r>
  <r>
    <x v="17366"/>
    <x v="4"/>
    <n v="500"/>
  </r>
  <r>
    <x v="17367"/>
    <x v="4"/>
    <n v="450"/>
  </r>
  <r>
    <x v="17368"/>
    <x v="4"/>
    <n v="700"/>
  </r>
  <r>
    <x v="17369"/>
    <x v="4"/>
    <n v="575"/>
  </r>
  <r>
    <x v="17370"/>
    <x v="4"/>
    <n v="675"/>
  </r>
  <r>
    <x v="17371"/>
    <x v="4"/>
    <n v="400"/>
  </r>
  <r>
    <x v="17372"/>
    <x v="4"/>
    <n v="325"/>
  </r>
  <r>
    <x v="17373"/>
    <x v="4"/>
    <n v="675"/>
  </r>
  <r>
    <x v="17374"/>
    <x v="4"/>
    <n v="475"/>
  </r>
  <r>
    <x v="17375"/>
    <x v="4"/>
    <n v="650"/>
  </r>
  <r>
    <x v="17376"/>
    <x v="4"/>
    <n v="700"/>
  </r>
  <r>
    <x v="17377"/>
    <x v="4"/>
    <n v="475"/>
  </r>
  <r>
    <x v="17378"/>
    <x v="4"/>
    <n v="725"/>
  </r>
  <r>
    <x v="17379"/>
    <x v="4"/>
    <n v="250"/>
  </r>
  <r>
    <x v="17380"/>
    <x v="4"/>
    <n v="250"/>
  </r>
  <r>
    <x v="17381"/>
    <x v="4"/>
    <n v="575"/>
  </r>
  <r>
    <x v="17382"/>
    <x v="4"/>
    <n v="800"/>
  </r>
  <r>
    <x v="17383"/>
    <x v="4"/>
    <n v="575"/>
  </r>
  <r>
    <x v="17384"/>
    <x v="4"/>
    <n v="625"/>
  </r>
  <r>
    <x v="17385"/>
    <x v="4"/>
    <n v="925"/>
  </r>
  <r>
    <x v="17386"/>
    <x v="4"/>
    <n v="500"/>
  </r>
  <r>
    <x v="17387"/>
    <x v="4"/>
    <n v="450"/>
  </r>
  <r>
    <x v="17388"/>
    <x v="4"/>
    <n v="725"/>
  </r>
  <r>
    <x v="17389"/>
    <x v="4"/>
    <n v="250"/>
  </r>
  <r>
    <x v="17390"/>
    <x v="4"/>
    <n v="250"/>
  </r>
  <r>
    <x v="17391"/>
    <x v="4"/>
    <n v="575"/>
  </r>
  <r>
    <x v="17392"/>
    <x v="4"/>
    <n v="625"/>
  </r>
  <r>
    <x v="17393"/>
    <x v="4"/>
    <n v="275"/>
  </r>
  <r>
    <x v="17394"/>
    <x v="4"/>
    <n v="150"/>
  </r>
  <r>
    <x v="17395"/>
    <x v="4"/>
    <n v="250"/>
  </r>
  <r>
    <x v="17396"/>
    <x v="4"/>
    <n v="275"/>
  </r>
  <r>
    <x v="17397"/>
    <x v="4"/>
    <n v="275"/>
  </r>
  <r>
    <x v="17398"/>
    <x v="4"/>
    <n v="750"/>
  </r>
  <r>
    <x v="17399"/>
    <x v="4"/>
    <n v="225"/>
  </r>
  <r>
    <x v="17400"/>
    <x v="4"/>
    <n v="175"/>
  </r>
  <r>
    <x v="17401"/>
    <x v="4"/>
    <n v="250"/>
  </r>
  <r>
    <x v="17402"/>
    <x v="4"/>
    <n v="150"/>
  </r>
  <r>
    <x v="17403"/>
    <x v="4"/>
    <n v="150"/>
  </r>
  <r>
    <x v="17404"/>
    <x v="4"/>
    <n v="250"/>
  </r>
  <r>
    <x v="17405"/>
    <x v="4"/>
    <n v="425"/>
  </r>
  <r>
    <x v="17406"/>
    <x v="4"/>
    <n v="400"/>
  </r>
  <r>
    <x v="17407"/>
    <x v="4"/>
    <n v="150"/>
  </r>
  <r>
    <x v="17408"/>
    <x v="4"/>
    <n v="450"/>
  </r>
  <r>
    <x v="17409"/>
    <x v="4"/>
    <n v="150"/>
  </r>
  <r>
    <x v="17410"/>
    <x v="4"/>
    <n v="325"/>
  </r>
  <r>
    <x v="17411"/>
    <x v="4"/>
    <n v="800"/>
  </r>
  <r>
    <x v="17412"/>
    <x v="4"/>
    <n v="325"/>
  </r>
  <r>
    <x v="17413"/>
    <x v="4"/>
    <n v="325"/>
  </r>
  <r>
    <x v="17414"/>
    <x v="4"/>
    <n v="375"/>
  </r>
  <r>
    <x v="17415"/>
    <x v="4"/>
    <n v="700"/>
  </r>
  <r>
    <x v="17416"/>
    <x v="4"/>
    <n v="625"/>
  </r>
  <r>
    <x v="17417"/>
    <x v="4"/>
    <n v="275"/>
  </r>
  <r>
    <x v="17418"/>
    <x v="4"/>
    <n v="325"/>
  </r>
  <r>
    <x v="17419"/>
    <x v="4"/>
    <n v="175"/>
  </r>
  <r>
    <x v="17420"/>
    <x v="4"/>
    <n v="475"/>
  </r>
  <r>
    <x v="17421"/>
    <x v="4"/>
    <n v="400"/>
  </r>
  <r>
    <x v="17422"/>
    <x v="4"/>
    <n v="475"/>
  </r>
  <r>
    <x v="17423"/>
    <x v="4"/>
    <n v="325"/>
  </r>
  <r>
    <x v="17424"/>
    <x v="4"/>
    <n v="250"/>
  </r>
  <r>
    <x v="17425"/>
    <x v="4"/>
    <n v="375"/>
  </r>
  <r>
    <x v="17426"/>
    <x v="4"/>
    <n v="150"/>
  </r>
  <r>
    <x v="17427"/>
    <x v="4"/>
    <n v="150"/>
  </r>
  <r>
    <x v="17428"/>
    <x v="4"/>
    <n v="225"/>
  </r>
  <r>
    <x v="17429"/>
    <x v="4"/>
    <n v="150"/>
  </r>
  <r>
    <x v="17430"/>
    <x v="4"/>
    <n v="550"/>
  </r>
  <r>
    <x v="17431"/>
    <x v="4"/>
    <n v="150"/>
  </r>
  <r>
    <x v="17432"/>
    <x v="4"/>
    <n v="175"/>
  </r>
  <r>
    <x v="17433"/>
    <x v="4"/>
    <n v="600"/>
  </r>
  <r>
    <x v="17434"/>
    <x v="4"/>
    <n v="625"/>
  </r>
  <r>
    <x v="17435"/>
    <x v="4"/>
    <n v="600"/>
  </r>
  <r>
    <x v="17436"/>
    <x v="4"/>
    <n v="150"/>
  </r>
  <r>
    <x v="17437"/>
    <x v="4"/>
    <n v="475"/>
  </r>
  <r>
    <x v="17438"/>
    <x v="4"/>
    <n v="425"/>
  </r>
  <r>
    <x v="17439"/>
    <x v="4"/>
    <n v="475"/>
  </r>
  <r>
    <x v="17440"/>
    <x v="4"/>
    <n v="200"/>
  </r>
  <r>
    <x v="17441"/>
    <x v="4"/>
    <n v="250"/>
  </r>
  <r>
    <x v="17442"/>
    <x v="4"/>
    <n v="875"/>
  </r>
  <r>
    <x v="17443"/>
    <x v="4"/>
    <n v="675"/>
  </r>
  <r>
    <x v="17444"/>
    <x v="4"/>
    <n v="825"/>
  </r>
  <r>
    <x v="17445"/>
    <x v="4"/>
    <n v="700"/>
  </r>
  <r>
    <x v="17446"/>
    <x v="4"/>
    <n v="475"/>
  </r>
  <r>
    <x v="17447"/>
    <x v="4"/>
    <n v="250"/>
  </r>
  <r>
    <x v="17448"/>
    <x v="4"/>
    <n v="275"/>
  </r>
  <r>
    <x v="17449"/>
    <x v="4"/>
    <n v="350"/>
  </r>
  <r>
    <x v="17450"/>
    <x v="4"/>
    <n v="250"/>
  </r>
  <r>
    <x v="17451"/>
    <x v="4"/>
    <n v="225"/>
  </r>
  <r>
    <x v="17452"/>
    <x v="4"/>
    <n v="275"/>
  </r>
  <r>
    <x v="17453"/>
    <x v="4"/>
    <n v="150"/>
  </r>
  <r>
    <x v="17454"/>
    <x v="4"/>
    <n v="150"/>
  </r>
  <r>
    <x v="17455"/>
    <x v="4"/>
    <n v="200"/>
  </r>
  <r>
    <x v="17456"/>
    <x v="4"/>
    <n v="325"/>
  </r>
  <r>
    <x v="17457"/>
    <x v="4"/>
    <n v="150"/>
  </r>
  <r>
    <x v="17458"/>
    <x v="4"/>
    <n v="325"/>
  </r>
  <r>
    <x v="17459"/>
    <x v="4"/>
    <n v="450"/>
  </r>
  <r>
    <x v="17460"/>
    <x v="4"/>
    <n v="200"/>
  </r>
  <r>
    <x v="17461"/>
    <x v="4"/>
    <n v="225"/>
  </r>
  <r>
    <x v="17462"/>
    <x v="4"/>
    <n v="50"/>
  </r>
  <r>
    <x v="17463"/>
    <x v="4"/>
    <n v="650"/>
  </r>
  <r>
    <x v="17464"/>
    <x v="4"/>
    <n v="400"/>
  </r>
  <r>
    <x v="17465"/>
    <x v="4"/>
    <n v="900"/>
  </r>
  <r>
    <x v="17466"/>
    <x v="4"/>
    <n v="575"/>
  </r>
  <r>
    <x v="17467"/>
    <x v="4"/>
    <n v="250"/>
  </r>
  <r>
    <x v="17468"/>
    <x v="4"/>
    <n v="300"/>
  </r>
  <r>
    <x v="17469"/>
    <x v="4"/>
    <n v="500"/>
  </r>
  <r>
    <x v="17470"/>
    <x v="4"/>
    <n v="675"/>
  </r>
  <r>
    <x v="17471"/>
    <x v="4"/>
    <n v="300"/>
  </r>
  <r>
    <x v="17472"/>
    <x v="4"/>
    <n v="725"/>
  </r>
  <r>
    <x v="17473"/>
    <x v="4"/>
    <n v="525"/>
  </r>
  <r>
    <x v="17474"/>
    <x v="4"/>
    <n v="700"/>
  </r>
  <r>
    <x v="17475"/>
    <x v="4"/>
    <n v="875"/>
  </r>
  <r>
    <x v="17476"/>
    <x v="4"/>
    <n v="400"/>
  </r>
  <r>
    <x v="17477"/>
    <x v="4"/>
    <n v="250"/>
  </r>
  <r>
    <x v="17478"/>
    <x v="4"/>
    <n v="600"/>
  </r>
  <r>
    <x v="17479"/>
    <x v="4"/>
    <n v="350"/>
  </r>
  <r>
    <x v="17480"/>
    <x v="4"/>
    <n v="475"/>
  </r>
  <r>
    <x v="17481"/>
    <x v="4"/>
    <n v="575"/>
  </r>
  <r>
    <x v="17482"/>
    <x v="4"/>
    <n v="450"/>
  </r>
  <r>
    <x v="17483"/>
    <x v="4"/>
    <n v="250"/>
  </r>
  <r>
    <x v="17484"/>
    <x v="4"/>
    <n v="450"/>
  </r>
  <r>
    <x v="17485"/>
    <x v="4"/>
    <n v="350"/>
  </r>
  <r>
    <x v="17486"/>
    <x v="4"/>
    <n v="775"/>
  </r>
  <r>
    <x v="17487"/>
    <x v="4"/>
    <n v="450"/>
  </r>
  <r>
    <x v="17488"/>
    <x v="4"/>
    <n v="625"/>
  </r>
  <r>
    <x v="17489"/>
    <x v="4"/>
    <n v="425"/>
  </r>
  <r>
    <x v="17490"/>
    <x v="4"/>
    <n v="425"/>
  </r>
  <r>
    <x v="17491"/>
    <x v="4"/>
    <n v="375"/>
  </r>
  <r>
    <x v="17492"/>
    <x v="4"/>
    <n v="300"/>
  </r>
  <r>
    <x v="17493"/>
    <x v="4"/>
    <n v="900"/>
  </r>
  <r>
    <x v="17494"/>
    <x v="4"/>
    <n v="500"/>
  </r>
  <r>
    <x v="17495"/>
    <x v="4"/>
    <n v="350"/>
  </r>
  <r>
    <x v="17496"/>
    <x v="4"/>
    <n v="975"/>
  </r>
  <r>
    <x v="17497"/>
    <x v="4"/>
    <n v="575"/>
  </r>
  <r>
    <x v="17498"/>
    <x v="4"/>
    <n v="675"/>
  </r>
  <r>
    <x v="17499"/>
    <x v="4"/>
    <n v="1100"/>
  </r>
  <r>
    <x v="17500"/>
    <x v="4"/>
    <n v="1075"/>
  </r>
  <r>
    <x v="17501"/>
    <x v="4"/>
    <n v="1775"/>
  </r>
  <r>
    <x v="17502"/>
    <x v="4"/>
    <n v="925"/>
  </r>
  <r>
    <x v="17503"/>
    <x v="4"/>
    <n v="650"/>
  </r>
  <r>
    <x v="17504"/>
    <x v="4"/>
    <n v="775"/>
  </r>
  <r>
    <x v="17505"/>
    <x v="4"/>
    <n v="475"/>
  </r>
  <r>
    <x v="17506"/>
    <x v="4"/>
    <n v="375"/>
  </r>
  <r>
    <x v="17507"/>
    <x v="4"/>
    <n v="425"/>
  </r>
  <r>
    <x v="17508"/>
    <x v="4"/>
    <n v="625"/>
  </r>
  <r>
    <x v="17509"/>
    <x v="4"/>
    <n v="900"/>
  </r>
  <r>
    <x v="17510"/>
    <x v="4"/>
    <n v="250"/>
  </r>
  <r>
    <x v="17511"/>
    <x v="4"/>
    <n v="700"/>
  </r>
  <r>
    <x v="17512"/>
    <x v="4"/>
    <n v="700"/>
  </r>
  <r>
    <x v="17513"/>
    <x v="4"/>
    <n v="525"/>
  </r>
  <r>
    <x v="17514"/>
    <x v="4"/>
    <n v="325"/>
  </r>
  <r>
    <x v="17515"/>
    <x v="4"/>
    <n v="800"/>
  </r>
  <r>
    <x v="17516"/>
    <x v="4"/>
    <n v="300"/>
  </r>
  <r>
    <x v="17517"/>
    <x v="4"/>
    <n v="300"/>
  </r>
  <r>
    <x v="17518"/>
    <x v="4"/>
    <n v="950"/>
  </r>
  <r>
    <x v="17519"/>
    <x v="4"/>
    <n v="825"/>
  </r>
  <r>
    <x v="17520"/>
    <x v="4"/>
    <n v="750"/>
  </r>
  <r>
    <x v="17521"/>
    <x v="4"/>
    <n v="600"/>
  </r>
  <r>
    <x v="17522"/>
    <x v="4"/>
    <n v="500"/>
  </r>
  <r>
    <x v="17523"/>
    <x v="4"/>
    <n v="500"/>
  </r>
  <r>
    <x v="17524"/>
    <x v="4"/>
    <n v="350"/>
  </r>
  <r>
    <x v="17525"/>
    <x v="4"/>
    <n v="725"/>
  </r>
  <r>
    <x v="17526"/>
    <x v="4"/>
    <n v="475"/>
  </r>
  <r>
    <x v="17527"/>
    <x v="4"/>
    <n v="300"/>
  </r>
  <r>
    <x v="17528"/>
    <x v="4"/>
    <n v="400"/>
  </r>
  <r>
    <x v="17529"/>
    <x v="4"/>
    <n v="25"/>
  </r>
  <r>
    <x v="17530"/>
    <x v="4"/>
    <n v="1000"/>
  </r>
  <r>
    <x v="17531"/>
    <x v="4"/>
    <n v="500"/>
  </r>
  <r>
    <x v="17532"/>
    <x v="4"/>
    <n v="25"/>
  </r>
  <r>
    <x v="17533"/>
    <x v="4"/>
    <n v="700"/>
  </r>
  <r>
    <x v="17534"/>
    <x v="4"/>
    <n v="550"/>
  </r>
  <r>
    <x v="17535"/>
    <x v="4"/>
    <n v="725"/>
  </r>
  <r>
    <x v="17536"/>
    <x v="4"/>
    <n v="475"/>
  </r>
  <r>
    <x v="17537"/>
    <x v="4"/>
    <n v="300"/>
  </r>
  <r>
    <x v="17538"/>
    <x v="4"/>
    <n v="400"/>
  </r>
  <r>
    <x v="17539"/>
    <x v="4"/>
    <n v="625"/>
  </r>
  <r>
    <x v="17540"/>
    <x v="4"/>
    <n v="175"/>
  </r>
  <r>
    <x v="17541"/>
    <x v="4"/>
    <n v="175"/>
  </r>
  <r>
    <x v="17542"/>
    <x v="4"/>
    <n v="150"/>
  </r>
  <r>
    <x v="17543"/>
    <x v="4"/>
    <n v="175"/>
  </r>
  <r>
    <x v="17544"/>
    <x v="4"/>
    <n v="450"/>
  </r>
  <r>
    <x v="17545"/>
    <x v="4"/>
    <n v="325"/>
  </r>
  <r>
    <x v="17546"/>
    <x v="4"/>
    <n v="450"/>
  </r>
  <r>
    <x v="17547"/>
    <x v="4"/>
    <n v="950"/>
  </r>
  <r>
    <x v="17548"/>
    <x v="4"/>
    <n v="775"/>
  </r>
  <r>
    <x v="17549"/>
    <x v="4"/>
    <n v="450"/>
  </r>
  <r>
    <x v="17550"/>
    <x v="4"/>
    <n v="150"/>
  </r>
  <r>
    <x v="17551"/>
    <x v="4"/>
    <n v="225"/>
  </r>
  <r>
    <x v="17552"/>
    <x v="4"/>
    <n v="350"/>
  </r>
  <r>
    <x v="17553"/>
    <x v="4"/>
    <n v="375"/>
  </r>
  <r>
    <x v="17554"/>
    <x v="4"/>
    <n v="200"/>
  </r>
  <r>
    <x v="17555"/>
    <x v="4"/>
    <n v="250"/>
  </r>
  <r>
    <x v="17556"/>
    <x v="4"/>
    <n v="225"/>
  </r>
  <r>
    <x v="17557"/>
    <x v="4"/>
    <n v="250"/>
  </r>
  <r>
    <x v="17558"/>
    <x v="4"/>
    <n v="550"/>
  </r>
  <r>
    <x v="17559"/>
    <x v="4"/>
    <n v="425"/>
  </r>
  <r>
    <x v="17560"/>
    <x v="4"/>
    <n v="1100"/>
  </r>
  <r>
    <x v="17561"/>
    <x v="4"/>
    <n v="475"/>
  </r>
  <r>
    <x v="17562"/>
    <x v="4"/>
    <n v="300"/>
  </r>
  <r>
    <x v="17563"/>
    <x v="4"/>
    <n v="150"/>
  </r>
  <r>
    <x v="17564"/>
    <x v="4"/>
    <n v="725"/>
  </r>
  <r>
    <x v="17565"/>
    <x v="4"/>
    <n v="1050"/>
  </r>
  <r>
    <x v="17566"/>
    <x v="4"/>
    <n v="575"/>
  </r>
  <r>
    <x v="17567"/>
    <x v="4"/>
    <n v="400"/>
  </r>
  <r>
    <x v="17568"/>
    <x v="4"/>
    <n v="150"/>
  </r>
  <r>
    <x v="17569"/>
    <x v="4"/>
    <n v="350"/>
  </r>
  <r>
    <x v="17570"/>
    <x v="4"/>
    <n v="600"/>
  </r>
  <r>
    <x v="17571"/>
    <x v="4"/>
    <n v="400"/>
  </r>
  <r>
    <x v="17572"/>
    <x v="4"/>
    <n v="550"/>
  </r>
  <r>
    <x v="17573"/>
    <x v="4"/>
    <n v="150"/>
  </r>
  <r>
    <x v="17574"/>
    <x v="4"/>
    <n v="575"/>
  </r>
  <r>
    <x v="17575"/>
    <x v="4"/>
    <n v="175"/>
  </r>
  <r>
    <x v="17576"/>
    <x v="4"/>
    <n v="225"/>
  </r>
  <r>
    <x v="17577"/>
    <x v="4"/>
    <n v="850"/>
  </r>
  <r>
    <x v="17578"/>
    <x v="4"/>
    <n v="475"/>
  </r>
  <r>
    <x v="17579"/>
    <x v="4"/>
    <n v="225"/>
  </r>
  <r>
    <x v="17580"/>
    <x v="4"/>
    <n v="225"/>
  </r>
  <r>
    <x v="17581"/>
    <x v="4"/>
    <n v="350"/>
  </r>
  <r>
    <x v="17582"/>
    <x v="4"/>
    <n v="525"/>
  </r>
  <r>
    <x v="17583"/>
    <x v="4"/>
    <n v="200"/>
  </r>
  <r>
    <x v="17584"/>
    <x v="4"/>
    <n v="225"/>
  </r>
  <r>
    <x v="17585"/>
    <x v="4"/>
    <n v="325"/>
  </r>
  <r>
    <x v="17586"/>
    <x v="4"/>
    <n v="350"/>
  </r>
  <r>
    <x v="17587"/>
    <x v="4"/>
    <n v="50"/>
  </r>
  <r>
    <x v="17588"/>
    <x v="4"/>
    <n v="0"/>
  </r>
  <r>
    <x v="17589"/>
    <x v="4"/>
    <n v="175"/>
  </r>
  <r>
    <x v="17590"/>
    <x v="4"/>
    <n v="200"/>
  </r>
  <r>
    <x v="17591"/>
    <x v="4"/>
    <n v="225"/>
  </r>
  <r>
    <x v="17592"/>
    <x v="4"/>
    <n v="350"/>
  </r>
  <r>
    <x v="17593"/>
    <x v="4"/>
    <n v="400"/>
  </r>
  <r>
    <x v="17594"/>
    <x v="4"/>
    <n v="150"/>
  </r>
  <r>
    <x v="17595"/>
    <x v="4"/>
    <n v="300"/>
  </r>
  <r>
    <x v="17596"/>
    <x v="4"/>
    <n v="400"/>
  </r>
  <r>
    <x v="17597"/>
    <x v="4"/>
    <n v="275"/>
  </r>
  <r>
    <x v="17598"/>
    <x v="4"/>
    <n v="325"/>
  </r>
  <r>
    <x v="17599"/>
    <x v="4"/>
    <n v="150"/>
  </r>
  <r>
    <x v="17600"/>
    <x v="4"/>
    <n v="250"/>
  </r>
  <r>
    <x v="17601"/>
    <x v="4"/>
    <n v="275"/>
  </r>
  <r>
    <x v="17602"/>
    <x v="4"/>
    <n v="450"/>
  </r>
  <r>
    <x v="17603"/>
    <x v="4"/>
    <n v="550"/>
  </r>
  <r>
    <x v="17604"/>
    <x v="4"/>
    <n v="375"/>
  </r>
  <r>
    <x v="17605"/>
    <x v="4"/>
    <n v="150"/>
  </r>
  <r>
    <x v="17606"/>
    <x v="4"/>
    <n v="350"/>
  </r>
  <r>
    <x v="17607"/>
    <x v="4"/>
    <n v="325"/>
  </r>
  <r>
    <x v="17608"/>
    <x v="4"/>
    <n v="275"/>
  </r>
  <r>
    <x v="17609"/>
    <x v="4"/>
    <n v="200"/>
  </r>
  <r>
    <x v="17610"/>
    <x v="4"/>
    <n v="250"/>
  </r>
  <r>
    <x v="17611"/>
    <x v="4"/>
    <n v="150"/>
  </r>
  <r>
    <x v="17612"/>
    <x v="4"/>
    <n v="150"/>
  </r>
  <r>
    <x v="17613"/>
    <x v="4"/>
    <n v="200"/>
  </r>
  <r>
    <x v="17614"/>
    <x v="4"/>
    <n v="250"/>
  </r>
  <r>
    <x v="17615"/>
    <x v="4"/>
    <n v="500"/>
  </r>
  <r>
    <x v="17616"/>
    <x v="4"/>
    <n v="150"/>
  </r>
  <r>
    <x v="17617"/>
    <x v="4"/>
    <n v="150"/>
  </r>
  <r>
    <x v="17618"/>
    <x v="4"/>
    <n v="225"/>
  </r>
  <r>
    <x v="17619"/>
    <x v="4"/>
    <n v="225"/>
  </r>
  <r>
    <x v="17620"/>
    <x v="4"/>
    <n v="200"/>
  </r>
  <r>
    <x v="17621"/>
    <x v="4"/>
    <n v="150"/>
  </r>
  <r>
    <x v="17622"/>
    <x v="4"/>
    <n v="150"/>
  </r>
  <r>
    <x v="17623"/>
    <x v="4"/>
    <n v="300"/>
  </r>
  <r>
    <x v="17624"/>
    <x v="4"/>
    <n v="150"/>
  </r>
  <r>
    <x v="17625"/>
    <x v="4"/>
    <n v="300"/>
  </r>
  <r>
    <x v="17626"/>
    <x v="4"/>
    <n v="200"/>
  </r>
  <r>
    <x v="17627"/>
    <x v="4"/>
    <n v="575"/>
  </r>
  <r>
    <x v="17628"/>
    <x v="4"/>
    <n v="250"/>
  </r>
  <r>
    <x v="17629"/>
    <x v="4"/>
    <n v="300"/>
  </r>
  <r>
    <x v="17630"/>
    <x v="4"/>
    <n v="325"/>
  </r>
  <r>
    <x v="17631"/>
    <x v="4"/>
    <n v="275"/>
  </r>
  <r>
    <x v="17632"/>
    <x v="4"/>
    <n v="475"/>
  </r>
  <r>
    <x v="17633"/>
    <x v="4"/>
    <n v="625"/>
  </r>
  <r>
    <x v="17634"/>
    <x v="4"/>
    <n v="150"/>
  </r>
  <r>
    <x v="17635"/>
    <x v="4"/>
    <n v="200"/>
  </r>
  <r>
    <x v="17636"/>
    <x v="4"/>
    <n v="400"/>
  </r>
  <r>
    <x v="17637"/>
    <x v="4"/>
    <n v="300"/>
  </r>
  <r>
    <x v="17638"/>
    <x v="4"/>
    <n v="150"/>
  </r>
  <r>
    <x v="17639"/>
    <x v="4"/>
    <n v="150"/>
  </r>
  <r>
    <x v="17640"/>
    <x v="4"/>
    <n v="1175"/>
  </r>
  <r>
    <x v="17641"/>
    <x v="4"/>
    <n v="675"/>
  </r>
  <r>
    <x v="17642"/>
    <x v="4"/>
    <n v="150"/>
  </r>
  <r>
    <x v="17643"/>
    <x v="4"/>
    <n v="575"/>
  </r>
  <r>
    <x v="17644"/>
    <x v="4"/>
    <n v="425"/>
  </r>
  <r>
    <x v="17645"/>
    <x v="4"/>
    <n v="650"/>
  </r>
  <r>
    <x v="17646"/>
    <x v="4"/>
    <n v="600"/>
  </r>
  <r>
    <x v="17647"/>
    <x v="4"/>
    <n v="575"/>
  </r>
  <r>
    <x v="17648"/>
    <x v="4"/>
    <n v="650"/>
  </r>
  <r>
    <x v="17649"/>
    <x v="4"/>
    <n v="550"/>
  </r>
  <r>
    <x v="17650"/>
    <x v="4"/>
    <n v="300"/>
  </r>
  <r>
    <x v="17651"/>
    <x v="4"/>
    <n v="275"/>
  </r>
  <r>
    <x v="17652"/>
    <x v="4"/>
    <n v="400"/>
  </r>
  <r>
    <x v="17653"/>
    <x v="4"/>
    <n v="150"/>
  </r>
  <r>
    <x v="17654"/>
    <x v="4"/>
    <n v="225"/>
  </r>
  <r>
    <x v="17655"/>
    <x v="4"/>
    <n v="725"/>
  </r>
  <r>
    <x v="17656"/>
    <x v="4"/>
    <n v="150"/>
  </r>
  <r>
    <x v="17657"/>
    <x v="4"/>
    <n v="150"/>
  </r>
  <r>
    <x v="17658"/>
    <x v="4"/>
    <n v="700"/>
  </r>
  <r>
    <x v="17659"/>
    <x v="4"/>
    <n v="900"/>
  </r>
  <r>
    <x v="17660"/>
    <x v="4"/>
    <n v="375"/>
  </r>
  <r>
    <x v="17661"/>
    <x v="4"/>
    <n v="525"/>
  </r>
  <r>
    <x v="17662"/>
    <x v="4"/>
    <n v="250"/>
  </r>
  <r>
    <x v="17663"/>
    <x v="4"/>
    <n v="250"/>
  </r>
  <r>
    <x v="17664"/>
    <x v="4"/>
    <n v="975"/>
  </r>
  <r>
    <x v="17665"/>
    <x v="4"/>
    <n v="400"/>
  </r>
  <r>
    <x v="17666"/>
    <x v="4"/>
    <n v="600"/>
  </r>
  <r>
    <x v="17667"/>
    <x v="4"/>
    <n v="250"/>
  </r>
  <r>
    <x v="17668"/>
    <x v="4"/>
    <n v="700"/>
  </r>
  <r>
    <x v="17669"/>
    <x v="4"/>
    <n v="575"/>
  </r>
  <r>
    <x v="17670"/>
    <x v="4"/>
    <n v="575"/>
  </r>
  <r>
    <x v="17671"/>
    <x v="4"/>
    <n v="475"/>
  </r>
  <r>
    <x v="17672"/>
    <x v="4"/>
    <n v="550"/>
  </r>
  <r>
    <x v="17673"/>
    <x v="4"/>
    <n v="650"/>
  </r>
  <r>
    <x v="17674"/>
    <x v="4"/>
    <n v="700"/>
  </r>
  <r>
    <x v="17675"/>
    <x v="4"/>
    <n v="400"/>
  </r>
  <r>
    <x v="17676"/>
    <x v="4"/>
    <n v="725"/>
  </r>
  <r>
    <x v="17677"/>
    <x v="4"/>
    <n v="250"/>
  </r>
  <r>
    <x v="17678"/>
    <x v="4"/>
    <n v="825"/>
  </r>
  <r>
    <x v="17679"/>
    <x v="4"/>
    <n v="950"/>
  </r>
  <r>
    <x v="17680"/>
    <x v="4"/>
    <n v="725"/>
  </r>
  <r>
    <x v="17681"/>
    <x v="4"/>
    <n v="725"/>
  </r>
  <r>
    <x v="17682"/>
    <x v="4"/>
    <n v="425"/>
  </r>
  <r>
    <x v="17683"/>
    <x v="4"/>
    <n v="375"/>
  </r>
  <r>
    <x v="17684"/>
    <x v="4"/>
    <n v="250"/>
  </r>
  <r>
    <x v="17685"/>
    <x v="4"/>
    <n v="550"/>
  </r>
  <r>
    <x v="17686"/>
    <x v="4"/>
    <n v="550"/>
  </r>
  <r>
    <x v="17687"/>
    <x v="4"/>
    <n v="525"/>
  </r>
  <r>
    <x v="17688"/>
    <x v="4"/>
    <n v="250"/>
  </r>
  <r>
    <x v="17689"/>
    <x v="4"/>
    <n v="675"/>
  </r>
  <r>
    <x v="17690"/>
    <x v="4"/>
    <n v="375"/>
  </r>
  <r>
    <x v="17691"/>
    <x v="4"/>
    <n v="625"/>
  </r>
  <r>
    <x v="17692"/>
    <x v="4"/>
    <n v="575"/>
  </r>
  <r>
    <x v="17693"/>
    <x v="4"/>
    <n v="425"/>
  </r>
  <r>
    <x v="17694"/>
    <x v="4"/>
    <n v="900"/>
  </r>
  <r>
    <x v="17695"/>
    <x v="4"/>
    <n v="725"/>
  </r>
  <r>
    <x v="17696"/>
    <x v="4"/>
    <n v="425"/>
  </r>
  <r>
    <x v="17697"/>
    <x v="4"/>
    <n v="600"/>
  </r>
  <r>
    <x v="17698"/>
    <x v="4"/>
    <n v="800"/>
  </r>
  <r>
    <x v="17699"/>
    <x v="4"/>
    <n v="950"/>
  </r>
  <r>
    <x v="17700"/>
    <x v="4"/>
    <n v="750"/>
  </r>
  <r>
    <x v="17701"/>
    <x v="4"/>
    <n v="650"/>
  </r>
  <r>
    <x v="17702"/>
    <x v="4"/>
    <n v="825"/>
  </r>
  <r>
    <x v="17703"/>
    <x v="4"/>
    <n v="375"/>
  </r>
  <r>
    <x v="17704"/>
    <x v="4"/>
    <n v="525"/>
  </r>
  <r>
    <x v="17705"/>
    <x v="4"/>
    <n v="375"/>
  </r>
  <r>
    <x v="17706"/>
    <x v="4"/>
    <n v="600"/>
  </r>
  <r>
    <x v="17707"/>
    <x v="4"/>
    <n v="475"/>
  </r>
  <r>
    <x v="17708"/>
    <x v="4"/>
    <n v="375"/>
  </r>
  <r>
    <x v="17709"/>
    <x v="4"/>
    <n v="550"/>
  </r>
  <r>
    <x v="17710"/>
    <x v="4"/>
    <n v="800"/>
  </r>
  <r>
    <x v="17711"/>
    <x v="4"/>
    <n v="425"/>
  </r>
  <r>
    <x v="17712"/>
    <x v="4"/>
    <n v="375"/>
  </r>
  <r>
    <x v="17713"/>
    <x v="4"/>
    <n v="750"/>
  </r>
  <r>
    <x v="17714"/>
    <x v="4"/>
    <n v="325"/>
  </r>
  <r>
    <x v="17715"/>
    <x v="4"/>
    <n v="975"/>
  </r>
  <r>
    <x v="17716"/>
    <x v="4"/>
    <n v="250"/>
  </r>
  <r>
    <x v="17717"/>
    <x v="4"/>
    <n v="800"/>
  </r>
  <r>
    <x v="17718"/>
    <x v="4"/>
    <n v="700"/>
  </r>
  <r>
    <x v="17719"/>
    <x v="4"/>
    <n v="250"/>
  </r>
  <r>
    <x v="17720"/>
    <x v="4"/>
    <n v="725"/>
  </r>
  <r>
    <x v="17721"/>
    <x v="4"/>
    <n v="625"/>
  </r>
  <r>
    <x v="17722"/>
    <x v="4"/>
    <n v="700"/>
  </r>
  <r>
    <x v="17723"/>
    <x v="4"/>
    <n v="250"/>
  </r>
  <r>
    <x v="17724"/>
    <x v="4"/>
    <n v="725"/>
  </r>
  <r>
    <x v="17725"/>
    <x v="4"/>
    <n v="625"/>
  </r>
  <r>
    <x v="17726"/>
    <x v="4"/>
    <n v="800"/>
  </r>
  <r>
    <x v="17727"/>
    <x v="4"/>
    <n v="575"/>
  </r>
  <r>
    <x v="17728"/>
    <x v="4"/>
    <n v="300"/>
  </r>
  <r>
    <x v="17729"/>
    <x v="4"/>
    <n v="225"/>
  </r>
  <r>
    <x v="17730"/>
    <x v="4"/>
    <n v="225"/>
  </r>
  <r>
    <x v="17731"/>
    <x v="4"/>
    <n v="200"/>
  </r>
  <r>
    <x v="17732"/>
    <x v="4"/>
    <n v="50"/>
  </r>
  <r>
    <x v="17733"/>
    <x v="4"/>
    <n v="0"/>
  </r>
  <r>
    <x v="17734"/>
    <x v="4"/>
    <n v="250"/>
  </r>
  <r>
    <x v="17735"/>
    <x v="4"/>
    <n v="150"/>
  </r>
  <r>
    <x v="17736"/>
    <x v="4"/>
    <n v="625"/>
  </r>
  <r>
    <x v="17737"/>
    <x v="4"/>
    <n v="450"/>
  </r>
  <r>
    <x v="17738"/>
    <x v="4"/>
    <n v="375"/>
  </r>
  <r>
    <x v="17739"/>
    <x v="4"/>
    <n v="350"/>
  </r>
  <r>
    <x v="17740"/>
    <x v="4"/>
    <n v="150"/>
  </r>
  <r>
    <x v="17741"/>
    <x v="4"/>
    <n v="625"/>
  </r>
  <r>
    <x v="17742"/>
    <x v="4"/>
    <n v="350"/>
  </r>
  <r>
    <x v="17743"/>
    <x v="4"/>
    <n v="400"/>
  </r>
  <r>
    <x v="17744"/>
    <x v="4"/>
    <n v="550"/>
  </r>
  <r>
    <x v="17745"/>
    <x v="4"/>
    <n v="325"/>
  </r>
  <r>
    <x v="17746"/>
    <x v="4"/>
    <n v="325"/>
  </r>
  <r>
    <x v="17747"/>
    <x v="4"/>
    <n v="425"/>
  </r>
  <r>
    <x v="17748"/>
    <x v="4"/>
    <n v="275"/>
  </r>
  <r>
    <x v="17749"/>
    <x v="4"/>
    <n v="275"/>
  </r>
  <r>
    <x v="17750"/>
    <x v="4"/>
    <n v="325"/>
  </r>
  <r>
    <x v="17751"/>
    <x v="4"/>
    <n v="200"/>
  </r>
  <r>
    <x v="17752"/>
    <x v="4"/>
    <n v="225"/>
  </r>
  <r>
    <x v="17753"/>
    <x v="4"/>
    <n v="150"/>
  </r>
  <r>
    <x v="17754"/>
    <x v="4"/>
    <n v="625"/>
  </r>
  <r>
    <x v="17755"/>
    <x v="4"/>
    <n v="275"/>
  </r>
  <r>
    <x v="17756"/>
    <x v="4"/>
    <n v="375"/>
  </r>
  <r>
    <x v="17757"/>
    <x v="4"/>
    <n v="150"/>
  </r>
  <r>
    <x v="17758"/>
    <x v="4"/>
    <n v="150"/>
  </r>
  <r>
    <x v="17759"/>
    <x v="4"/>
    <n v="150"/>
  </r>
  <r>
    <x v="17760"/>
    <x v="4"/>
    <n v="150"/>
  </r>
  <r>
    <x v="17761"/>
    <x v="4"/>
    <n v="675"/>
  </r>
  <r>
    <x v="17762"/>
    <x v="4"/>
    <n v="150"/>
  </r>
  <r>
    <x v="17763"/>
    <x v="4"/>
    <n v="600"/>
  </r>
  <r>
    <x v="17764"/>
    <x v="4"/>
    <n v="150"/>
  </r>
  <r>
    <x v="17765"/>
    <x v="4"/>
    <n v="450"/>
  </r>
  <r>
    <x v="17766"/>
    <x v="4"/>
    <n v="225"/>
  </r>
  <r>
    <x v="17767"/>
    <x v="4"/>
    <n v="375"/>
  </r>
  <r>
    <x v="17768"/>
    <x v="4"/>
    <n v="600"/>
  </r>
  <r>
    <x v="17769"/>
    <x v="4"/>
    <n v="525"/>
  </r>
  <r>
    <x v="17770"/>
    <x v="4"/>
    <n v="925"/>
  </r>
  <r>
    <x v="17771"/>
    <x v="4"/>
    <n v="400"/>
  </r>
  <r>
    <x v="17772"/>
    <x v="4"/>
    <n v="700"/>
  </r>
  <r>
    <x v="17773"/>
    <x v="4"/>
    <n v="200"/>
  </r>
  <r>
    <x v="17774"/>
    <x v="4"/>
    <n v="575"/>
  </r>
  <r>
    <x v="17775"/>
    <x v="4"/>
    <n v="225"/>
  </r>
  <r>
    <x v="17776"/>
    <x v="4"/>
    <n v="775"/>
  </r>
  <r>
    <x v="17777"/>
    <x v="4"/>
    <n v="775"/>
  </r>
  <r>
    <x v="17778"/>
    <x v="4"/>
    <n v="150"/>
  </r>
  <r>
    <x v="17779"/>
    <x v="4"/>
    <n v="725"/>
  </r>
  <r>
    <x v="17780"/>
    <x v="4"/>
    <n v="650"/>
  </r>
  <r>
    <x v="17781"/>
    <x v="4"/>
    <n v="550"/>
  </r>
  <r>
    <x v="17782"/>
    <x v="4"/>
    <n v="450"/>
  </r>
  <r>
    <x v="17783"/>
    <x v="4"/>
    <n v="225"/>
  </r>
  <r>
    <x v="17784"/>
    <x v="4"/>
    <n v="375"/>
  </r>
  <r>
    <x v="17785"/>
    <x v="4"/>
    <n v="400"/>
  </r>
  <r>
    <x v="17786"/>
    <x v="4"/>
    <n v="150"/>
  </r>
  <r>
    <x v="17787"/>
    <x v="4"/>
    <n v="400"/>
  </r>
  <r>
    <x v="17788"/>
    <x v="4"/>
    <n v="375"/>
  </r>
  <r>
    <x v="17789"/>
    <x v="4"/>
    <n v="150"/>
  </r>
  <r>
    <x v="17790"/>
    <x v="4"/>
    <n v="150"/>
  </r>
  <r>
    <x v="17791"/>
    <x v="4"/>
    <n v="250"/>
  </r>
  <r>
    <x v="17792"/>
    <x v="4"/>
    <n v="675"/>
  </r>
  <r>
    <x v="17793"/>
    <x v="4"/>
    <n v="450"/>
  </r>
  <r>
    <x v="17794"/>
    <x v="4"/>
    <n v="150"/>
  </r>
  <r>
    <x v="17795"/>
    <x v="4"/>
    <n v="300"/>
  </r>
  <r>
    <x v="17796"/>
    <x v="4"/>
    <n v="200"/>
  </r>
  <r>
    <x v="17797"/>
    <x v="4"/>
    <n v="150"/>
  </r>
  <r>
    <x v="17798"/>
    <x v="4"/>
    <n v="150"/>
  </r>
  <r>
    <x v="17799"/>
    <x v="4"/>
    <n v="300"/>
  </r>
  <r>
    <x v="17800"/>
    <x v="4"/>
    <n v="500"/>
  </r>
  <r>
    <x v="17801"/>
    <x v="4"/>
    <n v="250"/>
  </r>
  <r>
    <x v="17802"/>
    <x v="4"/>
    <n v="150"/>
  </r>
  <r>
    <x v="17803"/>
    <x v="4"/>
    <n v="250"/>
  </r>
  <r>
    <x v="17804"/>
    <x v="4"/>
    <n v="275"/>
  </r>
  <r>
    <x v="17805"/>
    <x v="4"/>
    <n v="250"/>
  </r>
  <r>
    <x v="17806"/>
    <x v="4"/>
    <n v="400"/>
  </r>
  <r>
    <x v="17807"/>
    <x v="4"/>
    <n v="475"/>
  </r>
  <r>
    <x v="17808"/>
    <x v="4"/>
    <n v="275"/>
  </r>
  <r>
    <x v="17809"/>
    <x v="4"/>
    <n v="150"/>
  </r>
  <r>
    <x v="17810"/>
    <x v="4"/>
    <n v="250"/>
  </r>
  <r>
    <x v="17811"/>
    <x v="4"/>
    <n v="150"/>
  </r>
  <r>
    <x v="17812"/>
    <x v="4"/>
    <n v="325"/>
  </r>
  <r>
    <x v="17813"/>
    <x v="4"/>
    <n v="325"/>
  </r>
  <r>
    <x v="17814"/>
    <x v="4"/>
    <n v="200"/>
  </r>
  <r>
    <x v="17815"/>
    <x v="4"/>
    <n v="375"/>
  </r>
  <r>
    <x v="17816"/>
    <x v="4"/>
    <n v="525"/>
  </r>
  <r>
    <x v="17817"/>
    <x v="4"/>
    <n v="900"/>
  </r>
  <r>
    <x v="17818"/>
    <x v="4"/>
    <n v="550"/>
  </r>
  <r>
    <x v="17819"/>
    <x v="4"/>
    <n v="250"/>
  </r>
  <r>
    <x v="17820"/>
    <x v="4"/>
    <n v="600"/>
  </r>
  <r>
    <x v="17821"/>
    <x v="4"/>
    <n v="750"/>
  </r>
  <r>
    <x v="17822"/>
    <x v="4"/>
    <n v="700"/>
  </r>
  <r>
    <x v="17823"/>
    <x v="4"/>
    <n v="550"/>
  </r>
  <r>
    <x v="17824"/>
    <x v="4"/>
    <n v="800"/>
  </r>
  <r>
    <x v="17825"/>
    <x v="4"/>
    <n v="275"/>
  </r>
  <r>
    <x v="17826"/>
    <x v="4"/>
    <n v="625"/>
  </r>
  <r>
    <x v="17827"/>
    <x v="4"/>
    <n v="250"/>
  </r>
  <r>
    <x v="17828"/>
    <x v="4"/>
    <n v="425"/>
  </r>
  <r>
    <x v="17829"/>
    <x v="4"/>
    <n v="250"/>
  </r>
  <r>
    <x v="17830"/>
    <x v="4"/>
    <n v="850"/>
  </r>
  <r>
    <x v="17831"/>
    <x v="4"/>
    <n v="700"/>
  </r>
  <r>
    <x v="17832"/>
    <x v="4"/>
    <n v="875"/>
  </r>
  <r>
    <x v="17833"/>
    <x v="4"/>
    <n v="375"/>
  </r>
  <r>
    <x v="17834"/>
    <x v="4"/>
    <n v="250"/>
  </r>
  <r>
    <x v="17835"/>
    <x v="4"/>
    <n v="425"/>
  </r>
  <r>
    <x v="17836"/>
    <x v="4"/>
    <n v="250"/>
  </r>
  <r>
    <x v="17837"/>
    <x v="4"/>
    <n v="725"/>
  </r>
  <r>
    <x v="17838"/>
    <x v="4"/>
    <n v="300"/>
  </r>
  <r>
    <x v="17839"/>
    <x v="4"/>
    <n v="550"/>
  </r>
  <r>
    <x v="17840"/>
    <x v="4"/>
    <n v="625"/>
  </r>
  <r>
    <x v="17841"/>
    <x v="4"/>
    <n v="725"/>
  </r>
  <r>
    <x v="17842"/>
    <x v="4"/>
    <n v="850"/>
  </r>
  <r>
    <x v="17843"/>
    <x v="4"/>
    <n v="725"/>
  </r>
  <r>
    <x v="17844"/>
    <x v="4"/>
    <n v="1025"/>
  </r>
  <r>
    <x v="17845"/>
    <x v="4"/>
    <n v="575"/>
  </r>
  <r>
    <x v="17846"/>
    <x v="4"/>
    <n v="975"/>
  </r>
  <r>
    <x v="17847"/>
    <x v="4"/>
    <n v="975"/>
  </r>
  <r>
    <x v="17848"/>
    <x v="4"/>
    <n v="975"/>
  </r>
  <r>
    <x v="17849"/>
    <x v="4"/>
    <n v="975"/>
  </r>
  <r>
    <x v="17850"/>
    <x v="4"/>
    <n v="425"/>
  </r>
  <r>
    <x v="17851"/>
    <x v="4"/>
    <n v="1050"/>
  </r>
  <r>
    <x v="17852"/>
    <x v="4"/>
    <n v="750"/>
  </r>
  <r>
    <x v="17853"/>
    <x v="4"/>
    <n v="250"/>
  </r>
  <r>
    <x v="17854"/>
    <x v="4"/>
    <n v="575"/>
  </r>
  <r>
    <x v="17855"/>
    <x v="4"/>
    <n v="350"/>
  </r>
  <r>
    <x v="17856"/>
    <x v="4"/>
    <n v="450"/>
  </r>
  <r>
    <x v="17857"/>
    <x v="4"/>
    <n v="900"/>
  </r>
  <r>
    <x v="17858"/>
    <x v="4"/>
    <n v="250"/>
  </r>
  <r>
    <x v="17859"/>
    <x v="4"/>
    <n v="800"/>
  </r>
  <r>
    <x v="17860"/>
    <x v="4"/>
    <n v="550"/>
  </r>
  <r>
    <x v="17861"/>
    <x v="4"/>
    <n v="550"/>
  </r>
  <r>
    <x v="17862"/>
    <x v="4"/>
    <n v="825"/>
  </r>
  <r>
    <x v="17863"/>
    <x v="4"/>
    <n v="850"/>
  </r>
  <r>
    <x v="17864"/>
    <x v="4"/>
    <n v="750"/>
  </r>
  <r>
    <x v="17865"/>
    <x v="4"/>
    <n v="850"/>
  </r>
  <r>
    <x v="17866"/>
    <x v="4"/>
    <n v="1100"/>
  </r>
  <r>
    <x v="17867"/>
    <x v="4"/>
    <n v="725"/>
  </r>
  <r>
    <x v="17868"/>
    <x v="4"/>
    <n v="475"/>
  </r>
  <r>
    <x v="17869"/>
    <x v="4"/>
    <n v="325"/>
  </r>
  <r>
    <x v="17870"/>
    <x v="4"/>
    <n v="975"/>
  </r>
  <r>
    <x v="17871"/>
    <x v="4"/>
    <n v="1025"/>
  </r>
  <r>
    <x v="17872"/>
    <x v="4"/>
    <n v="1000"/>
  </r>
  <r>
    <x v="17873"/>
    <x v="4"/>
    <n v="650"/>
  </r>
  <r>
    <x v="17874"/>
    <x v="4"/>
    <n v="525"/>
  </r>
  <r>
    <x v="17875"/>
    <x v="4"/>
    <n v="575"/>
  </r>
  <r>
    <x v="17876"/>
    <x v="4"/>
    <n v="625"/>
  </r>
  <r>
    <x v="17877"/>
    <x v="4"/>
    <n v="425"/>
  </r>
  <r>
    <x v="17878"/>
    <x v="4"/>
    <n v="325"/>
  </r>
  <r>
    <x v="17879"/>
    <x v="4"/>
    <n v="525"/>
  </r>
  <r>
    <x v="17880"/>
    <x v="4"/>
    <n v="1125"/>
  </r>
  <r>
    <x v="17881"/>
    <x v="4"/>
    <n v="575"/>
  </r>
  <r>
    <x v="17882"/>
    <x v="4"/>
    <n v="225"/>
  </r>
  <r>
    <x v="17883"/>
    <x v="4"/>
    <n v="225"/>
  </r>
  <r>
    <x v="17884"/>
    <x v="4"/>
    <n v="625"/>
  </r>
  <r>
    <x v="17885"/>
    <x v="4"/>
    <n v="375"/>
  </r>
  <r>
    <x v="17886"/>
    <x v="4"/>
    <n v="400"/>
  </r>
  <r>
    <x v="17887"/>
    <x v="4"/>
    <n v="325"/>
  </r>
  <r>
    <x v="17888"/>
    <x v="4"/>
    <n v="300"/>
  </r>
  <r>
    <x v="17889"/>
    <x v="4"/>
    <n v="150"/>
  </r>
  <r>
    <x v="17890"/>
    <x v="4"/>
    <n v="150"/>
  </r>
  <r>
    <x v="17891"/>
    <x v="4"/>
    <n v="150"/>
  </r>
  <r>
    <x v="17892"/>
    <x v="4"/>
    <n v="150"/>
  </r>
  <r>
    <x v="17893"/>
    <x v="4"/>
    <n v="425"/>
  </r>
  <r>
    <x v="17894"/>
    <x v="4"/>
    <n v="200"/>
  </r>
  <r>
    <x v="17895"/>
    <x v="4"/>
    <n v="150"/>
  </r>
  <r>
    <x v="17896"/>
    <x v="4"/>
    <n v="150"/>
  </r>
  <r>
    <x v="17897"/>
    <x v="4"/>
    <n v="325"/>
  </r>
  <r>
    <x v="17898"/>
    <x v="4"/>
    <n v="175"/>
  </r>
  <r>
    <x v="17899"/>
    <x v="4"/>
    <n v="0"/>
  </r>
  <r>
    <x v="17900"/>
    <x v="4"/>
    <n v="550"/>
  </r>
  <r>
    <x v="17901"/>
    <x v="4"/>
    <n v="300"/>
  </r>
  <r>
    <x v="17902"/>
    <x v="4"/>
    <n v="150"/>
  </r>
  <r>
    <x v="17903"/>
    <x v="4"/>
    <n v="150"/>
  </r>
  <r>
    <x v="17904"/>
    <x v="4"/>
    <n v="325"/>
  </r>
  <r>
    <x v="17905"/>
    <x v="4"/>
    <n v="200"/>
  </r>
  <r>
    <x v="17906"/>
    <x v="4"/>
    <n v="550"/>
  </r>
  <r>
    <x v="17907"/>
    <x v="4"/>
    <n v="475"/>
  </r>
  <r>
    <x v="17908"/>
    <x v="4"/>
    <n v="725"/>
  </r>
  <r>
    <x v="17909"/>
    <x v="4"/>
    <n v="450"/>
  </r>
  <r>
    <x v="17910"/>
    <x v="4"/>
    <n v="225"/>
  </r>
  <r>
    <x v="17911"/>
    <x v="4"/>
    <n v="450"/>
  </r>
  <r>
    <x v="17912"/>
    <x v="4"/>
    <n v="1550"/>
  </r>
  <r>
    <x v="17913"/>
    <x v="4"/>
    <n v="1175"/>
  </r>
  <r>
    <x v="17914"/>
    <x v="4"/>
    <n v="150"/>
  </r>
  <r>
    <x v="17915"/>
    <x v="4"/>
    <n v="675"/>
  </r>
  <r>
    <x v="17916"/>
    <x v="4"/>
    <n v="150"/>
  </r>
  <r>
    <x v="17917"/>
    <x v="4"/>
    <n v="400"/>
  </r>
  <r>
    <x v="17918"/>
    <x v="4"/>
    <n v="775"/>
  </r>
  <r>
    <x v="17919"/>
    <x v="4"/>
    <n v="275"/>
  </r>
  <r>
    <x v="17920"/>
    <x v="4"/>
    <n v="275"/>
  </r>
  <r>
    <x v="17921"/>
    <x v="4"/>
    <n v="150"/>
  </r>
  <r>
    <x v="17922"/>
    <x v="4"/>
    <n v="150"/>
  </r>
  <r>
    <x v="17923"/>
    <x v="4"/>
    <n v="200"/>
  </r>
  <r>
    <x v="17924"/>
    <x v="4"/>
    <n v="250"/>
  </r>
  <r>
    <x v="17925"/>
    <x v="4"/>
    <n v="275"/>
  </r>
  <r>
    <x v="17926"/>
    <x v="4"/>
    <n v="450"/>
  </r>
  <r>
    <x v="17927"/>
    <x v="4"/>
    <n v="350"/>
  </r>
  <r>
    <x v="17928"/>
    <x v="4"/>
    <n v="400"/>
  </r>
  <r>
    <x v="17929"/>
    <x v="4"/>
    <n v="425"/>
  </r>
  <r>
    <x v="17930"/>
    <x v="4"/>
    <n v="175"/>
  </r>
  <r>
    <x v="17931"/>
    <x v="4"/>
    <n v="625"/>
  </r>
  <r>
    <x v="17932"/>
    <x v="4"/>
    <n v="400"/>
  </r>
  <r>
    <x v="17933"/>
    <x v="4"/>
    <n v="675"/>
  </r>
  <r>
    <x v="17934"/>
    <x v="4"/>
    <n v="300"/>
  </r>
  <r>
    <x v="17935"/>
    <x v="4"/>
    <n v="275"/>
  </r>
  <r>
    <x v="17936"/>
    <x v="4"/>
    <n v="750"/>
  </r>
  <r>
    <x v="17937"/>
    <x v="4"/>
    <n v="600"/>
  </r>
  <r>
    <x v="17938"/>
    <x v="4"/>
    <n v="400"/>
  </r>
  <r>
    <x v="17939"/>
    <x v="4"/>
    <n v="400"/>
  </r>
  <r>
    <x v="17940"/>
    <x v="4"/>
    <n v="225"/>
  </r>
  <r>
    <x v="17941"/>
    <x v="4"/>
    <n v="150"/>
  </r>
  <r>
    <x v="17942"/>
    <x v="4"/>
    <n v="450"/>
  </r>
  <r>
    <x v="17943"/>
    <x v="4"/>
    <n v="500"/>
  </r>
  <r>
    <x v="17944"/>
    <x v="4"/>
    <n v="150"/>
  </r>
  <r>
    <x v="17945"/>
    <x v="4"/>
    <n v="250"/>
  </r>
  <r>
    <x v="17946"/>
    <x v="4"/>
    <n v="200"/>
  </r>
  <r>
    <x v="17947"/>
    <x v="4"/>
    <n v="150"/>
  </r>
  <r>
    <x v="17948"/>
    <x v="4"/>
    <n v="450"/>
  </r>
  <r>
    <x v="17949"/>
    <x v="4"/>
    <n v="150"/>
  </r>
  <r>
    <x v="17950"/>
    <x v="4"/>
    <n v="150"/>
  </r>
  <r>
    <x v="17951"/>
    <x v="4"/>
    <n v="150"/>
  </r>
  <r>
    <x v="17952"/>
    <x v="4"/>
    <n v="150"/>
  </r>
  <r>
    <x v="17953"/>
    <x v="4"/>
    <n v="225"/>
  </r>
  <r>
    <x v="17954"/>
    <x v="4"/>
    <n v="250"/>
  </r>
  <r>
    <x v="17955"/>
    <x v="4"/>
    <n v="150"/>
  </r>
  <r>
    <x v="17956"/>
    <x v="4"/>
    <n v="200"/>
  </r>
  <r>
    <x v="17957"/>
    <x v="4"/>
    <n v="450"/>
  </r>
  <r>
    <x v="17958"/>
    <x v="4"/>
    <n v="625"/>
  </r>
  <r>
    <x v="17959"/>
    <x v="4"/>
    <n v="700"/>
  </r>
  <r>
    <x v="17960"/>
    <x v="4"/>
    <n v="425"/>
  </r>
  <r>
    <x v="17961"/>
    <x v="4"/>
    <n v="250"/>
  </r>
  <r>
    <x v="17962"/>
    <x v="4"/>
    <n v="300"/>
  </r>
  <r>
    <x v="17963"/>
    <x v="4"/>
    <n v="300"/>
  </r>
  <r>
    <x v="17964"/>
    <x v="4"/>
    <n v="250"/>
  </r>
  <r>
    <x v="17965"/>
    <x v="4"/>
    <n v="150"/>
  </r>
  <r>
    <x v="17966"/>
    <x v="4"/>
    <n v="675"/>
  </r>
  <r>
    <x v="17967"/>
    <x v="4"/>
    <n v="275"/>
  </r>
  <r>
    <x v="17968"/>
    <x v="4"/>
    <n v="550"/>
  </r>
  <r>
    <x v="17969"/>
    <x v="4"/>
    <n v="550"/>
  </r>
  <r>
    <x v="17970"/>
    <x v="4"/>
    <n v="375"/>
  </r>
  <r>
    <x v="17971"/>
    <x v="4"/>
    <n v="575"/>
  </r>
  <r>
    <x v="17972"/>
    <x v="4"/>
    <n v="775"/>
  </r>
  <r>
    <x v="17973"/>
    <x v="4"/>
    <n v="500"/>
  </r>
  <r>
    <x v="17974"/>
    <x v="4"/>
    <n v="800"/>
  </r>
  <r>
    <x v="17975"/>
    <x v="4"/>
    <n v="300"/>
  </r>
  <r>
    <x v="17976"/>
    <x v="4"/>
    <n v="725"/>
  </r>
  <r>
    <x v="17977"/>
    <x v="4"/>
    <n v="475"/>
  </r>
  <r>
    <x v="17978"/>
    <x v="4"/>
    <n v="400"/>
  </r>
  <r>
    <x v="17979"/>
    <x v="4"/>
    <n v="550"/>
  </r>
  <r>
    <x v="17980"/>
    <x v="4"/>
    <n v="350"/>
  </r>
  <r>
    <x v="17981"/>
    <x v="4"/>
    <n v="425"/>
  </r>
  <r>
    <x v="17982"/>
    <x v="4"/>
    <n v="375"/>
  </r>
  <r>
    <x v="17983"/>
    <x v="4"/>
    <n v="675"/>
  </r>
  <r>
    <x v="17984"/>
    <x v="4"/>
    <n v="300"/>
  </r>
  <r>
    <x v="17985"/>
    <x v="4"/>
    <n v="350"/>
  </r>
  <r>
    <x v="17986"/>
    <x v="4"/>
    <n v="375"/>
  </r>
  <r>
    <x v="17987"/>
    <x v="4"/>
    <n v="425"/>
  </r>
  <r>
    <x v="17988"/>
    <x v="4"/>
    <n v="400"/>
  </r>
  <r>
    <x v="17989"/>
    <x v="4"/>
    <n v="725"/>
  </r>
  <r>
    <x v="17990"/>
    <x v="4"/>
    <n v="850"/>
  </r>
  <r>
    <x v="17991"/>
    <x v="4"/>
    <n v="1000"/>
  </r>
  <r>
    <x v="17992"/>
    <x v="4"/>
    <n v="250"/>
  </r>
  <r>
    <x v="17993"/>
    <x v="4"/>
    <n v="1200"/>
  </r>
  <r>
    <x v="17994"/>
    <x v="4"/>
    <n v="1075"/>
  </r>
  <r>
    <x v="17995"/>
    <x v="4"/>
    <n v="875"/>
  </r>
  <r>
    <x v="17996"/>
    <x v="4"/>
    <n v="1050"/>
  </r>
  <r>
    <x v="17997"/>
    <x v="4"/>
    <n v="925"/>
  </r>
  <r>
    <x v="17998"/>
    <x v="4"/>
    <n v="1000"/>
  </r>
  <r>
    <x v="17999"/>
    <x v="4"/>
    <n v="475"/>
  </r>
  <r>
    <x v="18000"/>
    <x v="4"/>
    <n v="600"/>
  </r>
  <r>
    <x v="18001"/>
    <x v="4"/>
    <n v="1075"/>
  </r>
  <r>
    <x v="18002"/>
    <x v="4"/>
    <n v="475"/>
  </r>
  <r>
    <x v="18003"/>
    <x v="4"/>
    <n v="675"/>
  </r>
  <r>
    <x v="18004"/>
    <x v="4"/>
    <n v="1050"/>
  </r>
  <r>
    <x v="18005"/>
    <x v="4"/>
    <n v="675"/>
  </r>
  <r>
    <x v="18006"/>
    <x v="4"/>
    <n v="1200"/>
  </r>
  <r>
    <x v="18007"/>
    <x v="4"/>
    <n v="1075"/>
  </r>
  <r>
    <x v="18008"/>
    <x v="4"/>
    <n v="875"/>
  </r>
  <r>
    <x v="18009"/>
    <x v="4"/>
    <n v="1050"/>
  </r>
  <r>
    <x v="18010"/>
    <x v="4"/>
    <n v="1050"/>
  </r>
  <r>
    <x v="18011"/>
    <x v="4"/>
    <n v="550"/>
  </r>
  <r>
    <x v="18012"/>
    <x v="4"/>
    <n v="550"/>
  </r>
  <r>
    <x v="18013"/>
    <x v="4"/>
    <n v="775"/>
  </r>
  <r>
    <x v="18014"/>
    <x v="4"/>
    <n v="300"/>
  </r>
  <r>
    <x v="18015"/>
    <x v="4"/>
    <n v="400"/>
  </r>
  <r>
    <x v="18016"/>
    <x v="4"/>
    <n v="650"/>
  </r>
  <r>
    <x v="18017"/>
    <x v="4"/>
    <n v="425"/>
  </r>
  <r>
    <x v="18018"/>
    <x v="4"/>
    <n v="400"/>
  </r>
  <r>
    <x v="18019"/>
    <x v="4"/>
    <n v="800"/>
  </r>
  <r>
    <x v="18020"/>
    <x v="4"/>
    <n v="450"/>
  </r>
  <r>
    <x v="18021"/>
    <x v="4"/>
    <n v="375"/>
  </r>
  <r>
    <x v="18022"/>
    <x v="4"/>
    <n v="250"/>
  </r>
  <r>
    <x v="18023"/>
    <x v="4"/>
    <n v="500"/>
  </r>
  <r>
    <x v="18024"/>
    <x v="4"/>
    <n v="650"/>
  </r>
  <r>
    <x v="18025"/>
    <x v="4"/>
    <n v="475"/>
  </r>
  <r>
    <x v="18026"/>
    <x v="4"/>
    <n v="950"/>
  </r>
  <r>
    <x v="18027"/>
    <x v="4"/>
    <n v="250"/>
  </r>
  <r>
    <x v="18028"/>
    <x v="4"/>
    <n v="550"/>
  </r>
  <r>
    <x v="18029"/>
    <x v="4"/>
    <n v="650"/>
  </r>
  <r>
    <x v="18030"/>
    <x v="4"/>
    <n v="250"/>
  </r>
  <r>
    <x v="18031"/>
    <x v="4"/>
    <n v="550"/>
  </r>
  <r>
    <x v="18032"/>
    <x v="4"/>
    <n v="650"/>
  </r>
  <r>
    <x v="18033"/>
    <x v="4"/>
    <n v="250"/>
  </r>
  <r>
    <x v="18034"/>
    <x v="4"/>
    <n v="950"/>
  </r>
  <r>
    <x v="18035"/>
    <x v="4"/>
    <n v="250"/>
  </r>
  <r>
    <x v="18036"/>
    <x v="4"/>
    <n v="675"/>
  </r>
  <r>
    <x v="18037"/>
    <x v="4"/>
    <n v="800"/>
  </r>
  <r>
    <x v="18038"/>
    <x v="4"/>
    <n v="225"/>
  </r>
  <r>
    <x v="18039"/>
    <x v="4"/>
    <n v="400"/>
  </r>
  <r>
    <x v="18040"/>
    <x v="4"/>
    <n v="250"/>
  </r>
  <r>
    <x v="18041"/>
    <x v="4"/>
    <n v="250"/>
  </r>
  <r>
    <x v="18042"/>
    <x v="4"/>
    <n v="1050"/>
  </r>
  <r>
    <x v="18043"/>
    <x v="4"/>
    <n v="975"/>
  </r>
  <r>
    <x v="18044"/>
    <x v="4"/>
    <n v="475"/>
  </r>
  <r>
    <x v="18045"/>
    <x v="4"/>
    <n v="600"/>
  </r>
  <r>
    <x v="18046"/>
    <x v="4"/>
    <n v="150"/>
  </r>
  <r>
    <x v="18047"/>
    <x v="4"/>
    <n v="150"/>
  </r>
  <r>
    <x v="18048"/>
    <x v="4"/>
    <n v="900"/>
  </r>
  <r>
    <x v="18049"/>
    <x v="4"/>
    <n v="475"/>
  </r>
  <r>
    <x v="18050"/>
    <x v="4"/>
    <n v="375"/>
  </r>
  <r>
    <x v="18051"/>
    <x v="4"/>
    <n v="375"/>
  </r>
  <r>
    <x v="18052"/>
    <x v="4"/>
    <n v="250"/>
  </r>
  <r>
    <x v="18053"/>
    <x v="4"/>
    <n v="425"/>
  </r>
  <r>
    <x v="18054"/>
    <x v="4"/>
    <n v="475"/>
  </r>
  <r>
    <x v="18055"/>
    <x v="4"/>
    <n v="300"/>
  </r>
  <r>
    <x v="18056"/>
    <x v="4"/>
    <n v="275"/>
  </r>
  <r>
    <x v="18057"/>
    <x v="4"/>
    <n v="275"/>
  </r>
  <r>
    <x v="18058"/>
    <x v="4"/>
    <n v="275"/>
  </r>
  <r>
    <x v="18059"/>
    <x v="4"/>
    <n v="275"/>
  </r>
  <r>
    <x v="18060"/>
    <x v="4"/>
    <n v="700"/>
  </r>
  <r>
    <x v="18061"/>
    <x v="4"/>
    <n v="275"/>
  </r>
  <r>
    <x v="18062"/>
    <x v="4"/>
    <n v="700"/>
  </r>
  <r>
    <x v="18063"/>
    <x v="4"/>
    <n v="200"/>
  </r>
  <r>
    <x v="18064"/>
    <x v="4"/>
    <n v="325"/>
  </r>
  <r>
    <x v="18065"/>
    <x v="4"/>
    <n v="325"/>
  </r>
  <r>
    <x v="18066"/>
    <x v="4"/>
    <n v="400"/>
  </r>
  <r>
    <x v="18067"/>
    <x v="4"/>
    <n v="750"/>
  </r>
  <r>
    <x v="18068"/>
    <x v="4"/>
    <n v="200"/>
  </r>
  <r>
    <x v="18069"/>
    <x v="4"/>
    <n v="250"/>
  </r>
  <r>
    <x v="18070"/>
    <x v="4"/>
    <n v="250"/>
  </r>
  <r>
    <x v="18071"/>
    <x v="4"/>
    <n v="200"/>
  </r>
  <r>
    <x v="18072"/>
    <x v="4"/>
    <n v="150"/>
  </r>
  <r>
    <x v="18073"/>
    <x v="4"/>
    <n v="275"/>
  </r>
  <r>
    <x v="18074"/>
    <x v="4"/>
    <n v="250"/>
  </r>
  <r>
    <x v="18075"/>
    <x v="4"/>
    <n v="450"/>
  </r>
  <r>
    <x v="18076"/>
    <x v="4"/>
    <n v="150"/>
  </r>
  <r>
    <x v="18077"/>
    <x v="4"/>
    <n v="150"/>
  </r>
  <r>
    <x v="18078"/>
    <x v="4"/>
    <n v="450"/>
  </r>
  <r>
    <x v="18079"/>
    <x v="4"/>
    <n v="300"/>
  </r>
  <r>
    <x v="18080"/>
    <x v="4"/>
    <n v="325"/>
  </r>
  <r>
    <x v="18081"/>
    <x v="4"/>
    <n v="725"/>
  </r>
  <r>
    <x v="18082"/>
    <x v="4"/>
    <n v="150"/>
  </r>
  <r>
    <x v="18083"/>
    <x v="4"/>
    <n v="150"/>
  </r>
  <r>
    <x v="18084"/>
    <x v="4"/>
    <n v="625"/>
  </r>
  <r>
    <x v="18085"/>
    <x v="4"/>
    <n v="550"/>
  </r>
  <r>
    <x v="18086"/>
    <x v="4"/>
    <n v="300"/>
  </r>
  <r>
    <x v="18087"/>
    <x v="4"/>
    <n v="275"/>
  </r>
  <r>
    <x v="18088"/>
    <x v="4"/>
    <n v="250"/>
  </r>
  <r>
    <x v="18089"/>
    <x v="4"/>
    <n v="500"/>
  </r>
  <r>
    <x v="18090"/>
    <x v="4"/>
    <n v="250"/>
  </r>
  <r>
    <x v="18091"/>
    <x v="4"/>
    <n v="425"/>
  </r>
  <r>
    <x v="18092"/>
    <x v="4"/>
    <n v="375"/>
  </r>
  <r>
    <x v="18093"/>
    <x v="4"/>
    <n v="475"/>
  </r>
  <r>
    <x v="18094"/>
    <x v="4"/>
    <n v="550"/>
  </r>
  <r>
    <x v="18095"/>
    <x v="4"/>
    <n v="425"/>
  </r>
  <r>
    <x v="18096"/>
    <x v="4"/>
    <n v="450"/>
  </r>
  <r>
    <x v="18097"/>
    <x v="4"/>
    <n v="550"/>
  </r>
  <r>
    <x v="18098"/>
    <x v="4"/>
    <n v="450"/>
  </r>
  <r>
    <x v="18099"/>
    <x v="4"/>
    <n v="700"/>
  </r>
  <r>
    <x v="18100"/>
    <x v="4"/>
    <n v="375"/>
  </r>
  <r>
    <x v="18101"/>
    <x v="4"/>
    <n v="625"/>
  </r>
  <r>
    <x v="18102"/>
    <x v="4"/>
    <n v="350"/>
  </r>
  <r>
    <x v="18103"/>
    <x v="4"/>
    <n v="525"/>
  </r>
  <r>
    <x v="18104"/>
    <x v="4"/>
    <n v="650"/>
  </r>
  <r>
    <x v="18105"/>
    <x v="4"/>
    <n v="1000"/>
  </r>
  <r>
    <x v="18106"/>
    <x v="4"/>
    <n v="625"/>
  </r>
  <r>
    <x v="18107"/>
    <x v="4"/>
    <n v="675"/>
  </r>
  <r>
    <x v="18108"/>
    <x v="4"/>
    <n v="400"/>
  </r>
  <r>
    <x v="18109"/>
    <x v="4"/>
    <n v="900"/>
  </r>
  <r>
    <x v="18110"/>
    <x v="4"/>
    <n v="375"/>
  </r>
  <r>
    <x v="18111"/>
    <x v="4"/>
    <n v="550"/>
  </r>
  <r>
    <x v="18112"/>
    <x v="4"/>
    <n v="825"/>
  </r>
  <r>
    <x v="18113"/>
    <x v="4"/>
    <n v="600"/>
  </r>
  <r>
    <x v="18114"/>
    <x v="4"/>
    <n v="675"/>
  </r>
  <r>
    <x v="18115"/>
    <x v="4"/>
    <n v="675"/>
  </r>
  <r>
    <x v="18116"/>
    <x v="4"/>
    <n v="525"/>
  </r>
  <r>
    <x v="18117"/>
    <x v="4"/>
    <n v="550"/>
  </r>
  <r>
    <x v="18118"/>
    <x v="4"/>
    <n v="250"/>
  </r>
  <r>
    <x v="18119"/>
    <x v="4"/>
    <n v="550"/>
  </r>
  <r>
    <x v="18120"/>
    <x v="4"/>
    <n v="425"/>
  </r>
  <r>
    <x v="18121"/>
    <x v="4"/>
    <n v="725"/>
  </r>
  <r>
    <x v="18122"/>
    <x v="4"/>
    <n v="250"/>
  </r>
  <r>
    <x v="18123"/>
    <x v="4"/>
    <n v="150"/>
  </r>
  <r>
    <x v="18124"/>
    <x v="4"/>
    <n v="700"/>
  </r>
  <r>
    <x v="18125"/>
    <x v="4"/>
    <n v="550"/>
  </r>
  <r>
    <x v="18126"/>
    <x v="4"/>
    <n v="425"/>
  </r>
  <r>
    <x v="18127"/>
    <x v="4"/>
    <n v="150"/>
  </r>
  <r>
    <x v="18128"/>
    <x v="4"/>
    <n v="425"/>
  </r>
  <r>
    <x v="18129"/>
    <x v="4"/>
    <n v="300"/>
  </r>
  <r>
    <x v="18130"/>
    <x v="4"/>
    <n v="425"/>
  </r>
  <r>
    <x v="18131"/>
    <x v="4"/>
    <n v="825"/>
  </r>
  <r>
    <x v="18132"/>
    <x v="4"/>
    <n v="725"/>
  </r>
  <r>
    <x v="18133"/>
    <x v="4"/>
    <n v="800"/>
  </r>
  <r>
    <x v="18134"/>
    <x v="4"/>
    <n v="800"/>
  </r>
  <r>
    <x v="18135"/>
    <x v="4"/>
    <n v="350"/>
  </r>
  <r>
    <x v="18136"/>
    <x v="4"/>
    <n v="325"/>
  </r>
  <r>
    <x v="18137"/>
    <x v="4"/>
    <n v="425"/>
  </r>
  <r>
    <x v="18138"/>
    <x v="4"/>
    <n v="450"/>
  </r>
  <r>
    <x v="18139"/>
    <x v="4"/>
    <n v="425"/>
  </r>
  <r>
    <x v="18140"/>
    <x v="4"/>
    <n v="300"/>
  </r>
  <r>
    <x v="18141"/>
    <x v="4"/>
    <n v="550"/>
  </r>
  <r>
    <x v="18142"/>
    <x v="4"/>
    <n v="350"/>
  </r>
  <r>
    <x v="18143"/>
    <x v="4"/>
    <n v="975"/>
  </r>
  <r>
    <x v="18144"/>
    <x v="4"/>
    <n v="675"/>
  </r>
  <r>
    <x v="18145"/>
    <x v="4"/>
    <n v="425"/>
  </r>
  <r>
    <x v="18146"/>
    <x v="4"/>
    <n v="550"/>
  </r>
  <r>
    <x v="18147"/>
    <x v="4"/>
    <n v="725"/>
  </r>
  <r>
    <x v="18148"/>
    <x v="4"/>
    <n v="250"/>
  </r>
  <r>
    <x v="18149"/>
    <x v="4"/>
    <n v="250"/>
  </r>
  <r>
    <x v="18150"/>
    <x v="4"/>
    <n v="800"/>
  </r>
  <r>
    <x v="18151"/>
    <x v="4"/>
    <n v="575"/>
  </r>
  <r>
    <x v="18152"/>
    <x v="4"/>
    <n v="775"/>
  </r>
  <r>
    <x v="18153"/>
    <x v="4"/>
    <n v="475"/>
  </r>
  <r>
    <x v="18154"/>
    <x v="4"/>
    <n v="800"/>
  </r>
  <r>
    <x v="18155"/>
    <x v="4"/>
    <n v="850"/>
  </r>
  <r>
    <x v="18156"/>
    <x v="4"/>
    <n v="250"/>
  </r>
  <r>
    <x v="18157"/>
    <x v="4"/>
    <n v="850"/>
  </r>
  <r>
    <x v="18158"/>
    <x v="4"/>
    <n v="250"/>
  </r>
  <r>
    <x v="18159"/>
    <x v="4"/>
    <n v="900"/>
  </r>
  <r>
    <x v="18160"/>
    <x v="4"/>
    <n v="250"/>
  </r>
  <r>
    <x v="18161"/>
    <x v="4"/>
    <n v="550"/>
  </r>
  <r>
    <x v="18162"/>
    <x v="4"/>
    <n v="675"/>
  </r>
  <r>
    <x v="18163"/>
    <x v="4"/>
    <n v="575"/>
  </r>
  <r>
    <x v="18164"/>
    <x v="4"/>
    <n v="850"/>
  </r>
  <r>
    <x v="18165"/>
    <x v="4"/>
    <n v="725"/>
  </r>
  <r>
    <x v="18166"/>
    <x v="4"/>
    <n v="925"/>
  </r>
  <r>
    <x v="18167"/>
    <x v="4"/>
    <n v="550"/>
  </r>
  <r>
    <x v="18168"/>
    <x v="4"/>
    <n v="550"/>
  </r>
  <r>
    <x v="18169"/>
    <x v="4"/>
    <n v="900"/>
  </r>
  <r>
    <x v="18170"/>
    <x v="4"/>
    <n v="1025"/>
  </r>
  <r>
    <x v="18171"/>
    <x v="4"/>
    <n v="975"/>
  </r>
  <r>
    <x v="18172"/>
    <x v="4"/>
    <n v="675"/>
  </r>
  <r>
    <x v="18173"/>
    <x v="4"/>
    <n v="575"/>
  </r>
  <r>
    <x v="18174"/>
    <x v="4"/>
    <n v="800"/>
  </r>
  <r>
    <x v="18175"/>
    <x v="4"/>
    <n v="350"/>
  </r>
  <r>
    <x v="18176"/>
    <x v="4"/>
    <n v="775"/>
  </r>
  <r>
    <x v="18177"/>
    <x v="4"/>
    <n v="450"/>
  </r>
  <r>
    <x v="18178"/>
    <x v="4"/>
    <n v="650"/>
  </r>
  <r>
    <x v="18179"/>
    <x v="4"/>
    <n v="425"/>
  </r>
  <r>
    <x v="18180"/>
    <x v="4"/>
    <n v="675"/>
  </r>
  <r>
    <x v="18181"/>
    <x v="4"/>
    <n v="900"/>
  </r>
  <r>
    <x v="18182"/>
    <x v="4"/>
    <n v="250"/>
  </r>
  <r>
    <x v="18183"/>
    <x v="4"/>
    <n v="525"/>
  </r>
  <r>
    <x v="18184"/>
    <x v="4"/>
    <n v="450"/>
  </r>
  <r>
    <x v="18185"/>
    <x v="4"/>
    <n v="325"/>
  </r>
  <r>
    <x v="18186"/>
    <x v="4"/>
    <n v="375"/>
  </r>
  <r>
    <x v="18187"/>
    <x v="4"/>
    <n v="250"/>
  </r>
  <r>
    <x v="18188"/>
    <x v="4"/>
    <n v="700"/>
  </r>
  <r>
    <x v="18189"/>
    <x v="4"/>
    <n v="275"/>
  </r>
  <r>
    <x v="18190"/>
    <x v="4"/>
    <n v="800"/>
  </r>
  <r>
    <x v="18191"/>
    <x v="4"/>
    <n v="750"/>
  </r>
  <r>
    <x v="18192"/>
    <x v="4"/>
    <n v="300"/>
  </r>
  <r>
    <x v="18193"/>
    <x v="4"/>
    <n v="275"/>
  </r>
  <r>
    <x v="18194"/>
    <x v="4"/>
    <n v="150"/>
  </r>
  <r>
    <x v="18195"/>
    <x v="4"/>
    <n v="200"/>
  </r>
  <r>
    <x v="18196"/>
    <x v="4"/>
    <n v="150"/>
  </r>
  <r>
    <x v="18197"/>
    <x v="4"/>
    <n v="875"/>
  </r>
  <r>
    <x v="18198"/>
    <x v="4"/>
    <n v="150"/>
  </r>
  <r>
    <x v="18199"/>
    <x v="4"/>
    <n v="225"/>
  </r>
  <r>
    <x v="18200"/>
    <x v="4"/>
    <n v="225"/>
  </r>
  <r>
    <x v="18201"/>
    <x v="4"/>
    <n v="475"/>
  </r>
  <r>
    <x v="18202"/>
    <x v="4"/>
    <n v="600"/>
  </r>
  <r>
    <x v="18203"/>
    <x v="4"/>
    <n v="475"/>
  </r>
  <r>
    <x v="18204"/>
    <x v="4"/>
    <n v="150"/>
  </r>
  <r>
    <x v="18205"/>
    <x v="4"/>
    <n v="225"/>
  </r>
  <r>
    <x v="18206"/>
    <x v="4"/>
    <n v="625"/>
  </r>
  <r>
    <x v="18207"/>
    <x v="4"/>
    <n v="500"/>
  </r>
  <r>
    <x v="18208"/>
    <x v="4"/>
    <n v="250"/>
  </r>
  <r>
    <x v="18209"/>
    <x v="4"/>
    <n v="225"/>
  </r>
  <r>
    <x v="18210"/>
    <x v="4"/>
    <n v="225"/>
  </r>
  <r>
    <x v="18211"/>
    <x v="4"/>
    <n v="250"/>
  </r>
  <r>
    <x v="18212"/>
    <x v="4"/>
    <n v="250"/>
  </r>
  <r>
    <x v="18213"/>
    <x v="4"/>
    <n v="150"/>
  </r>
  <r>
    <x v="18214"/>
    <x v="4"/>
    <n v="150"/>
  </r>
  <r>
    <x v="18215"/>
    <x v="4"/>
    <n v="400"/>
  </r>
  <r>
    <x v="18216"/>
    <x v="4"/>
    <n v="300"/>
  </r>
  <r>
    <x v="18217"/>
    <x v="4"/>
    <n v="250"/>
  </r>
  <r>
    <x v="18218"/>
    <x v="4"/>
    <n v="350"/>
  </r>
  <r>
    <x v="18219"/>
    <x v="4"/>
    <n v="275"/>
  </r>
  <r>
    <x v="18220"/>
    <x v="4"/>
    <n v="400"/>
  </r>
  <r>
    <x v="18221"/>
    <x v="4"/>
    <n v="225"/>
  </r>
  <r>
    <x v="18222"/>
    <x v="4"/>
    <n v="150"/>
  </r>
  <r>
    <x v="18223"/>
    <x v="4"/>
    <n v="950"/>
  </r>
  <r>
    <x v="18224"/>
    <x v="4"/>
    <n v="500"/>
  </r>
  <r>
    <x v="18225"/>
    <x v="4"/>
    <n v="900"/>
  </r>
  <r>
    <x v="18226"/>
    <x v="4"/>
    <n v="700"/>
  </r>
  <r>
    <x v="18227"/>
    <x v="4"/>
    <n v="550"/>
  </r>
  <r>
    <x v="18228"/>
    <x v="4"/>
    <n v="200"/>
  </r>
  <r>
    <x v="18229"/>
    <x v="4"/>
    <n v="850"/>
  </r>
  <r>
    <x v="18230"/>
    <x v="4"/>
    <n v="600"/>
  </r>
  <r>
    <x v="18231"/>
    <x v="4"/>
    <n v="500"/>
  </r>
  <r>
    <x v="18232"/>
    <x v="4"/>
    <n v="450"/>
  </r>
  <r>
    <x v="18233"/>
    <x v="4"/>
    <n v="175"/>
  </r>
  <r>
    <x v="18234"/>
    <x v="4"/>
    <n v="475"/>
  </r>
  <r>
    <x v="18235"/>
    <x v="4"/>
    <n v="450"/>
  </r>
  <r>
    <x v="18236"/>
    <x v="4"/>
    <n v="250"/>
  </r>
  <r>
    <x v="18237"/>
    <x v="4"/>
    <n v="50"/>
  </r>
  <r>
    <x v="18238"/>
    <x v="4"/>
    <n v="575"/>
  </r>
  <r>
    <x v="18239"/>
    <x v="4"/>
    <n v="175"/>
  </r>
  <r>
    <x v="18240"/>
    <x v="4"/>
    <n v="525"/>
  </r>
  <r>
    <x v="18241"/>
    <x v="4"/>
    <n v="800"/>
  </r>
  <r>
    <x v="18242"/>
    <x v="4"/>
    <n v="325"/>
  </r>
  <r>
    <x v="18243"/>
    <x v="4"/>
    <n v="350"/>
  </r>
  <r>
    <x v="18244"/>
    <x v="4"/>
    <n v="325"/>
  </r>
  <r>
    <x v="18245"/>
    <x v="4"/>
    <n v="350"/>
  </r>
  <r>
    <x v="18246"/>
    <x v="4"/>
    <n v="325"/>
  </r>
  <r>
    <x v="18247"/>
    <x v="4"/>
    <n v="250"/>
  </r>
  <r>
    <x v="18248"/>
    <x v="4"/>
    <n v="300"/>
  </r>
  <r>
    <x v="18249"/>
    <x v="4"/>
    <n v="700"/>
  </r>
  <r>
    <x v="18250"/>
    <x v="4"/>
    <n v="425"/>
  </r>
  <r>
    <x v="18251"/>
    <x v="4"/>
    <n v="425"/>
  </r>
  <r>
    <x v="18252"/>
    <x v="4"/>
    <n v="150"/>
  </r>
  <r>
    <x v="18253"/>
    <x v="4"/>
    <n v="150"/>
  </r>
  <r>
    <x v="18254"/>
    <x v="4"/>
    <n v="550"/>
  </r>
  <r>
    <x v="18255"/>
    <x v="4"/>
    <n v="250"/>
  </r>
  <r>
    <x v="18256"/>
    <x v="4"/>
    <n v="475"/>
  </r>
  <r>
    <x v="18257"/>
    <x v="4"/>
    <n v="850"/>
  </r>
  <r>
    <x v="18258"/>
    <x v="4"/>
    <n v="425"/>
  </r>
  <r>
    <x v="18259"/>
    <x v="4"/>
    <n v="425"/>
  </r>
  <r>
    <x v="18260"/>
    <x v="4"/>
    <n v="425"/>
  </r>
  <r>
    <x v="18261"/>
    <x v="4"/>
    <n v="275"/>
  </r>
  <r>
    <x v="18262"/>
    <x v="4"/>
    <n v="575"/>
  </r>
  <r>
    <x v="18263"/>
    <x v="4"/>
    <n v="400"/>
  </r>
  <r>
    <x v="18264"/>
    <x v="4"/>
    <n v="850"/>
  </r>
  <r>
    <x v="18265"/>
    <x v="4"/>
    <n v="250"/>
  </r>
  <r>
    <x v="18266"/>
    <x v="4"/>
    <n v="725"/>
  </r>
  <r>
    <x v="18267"/>
    <x v="4"/>
    <n v="250"/>
  </r>
  <r>
    <x v="18268"/>
    <x v="4"/>
    <n v="250"/>
  </r>
  <r>
    <x v="18269"/>
    <x v="4"/>
    <n v="800"/>
  </r>
  <r>
    <x v="18270"/>
    <x v="4"/>
    <n v="800"/>
  </r>
  <r>
    <x v="18271"/>
    <x v="4"/>
    <n v="250"/>
  </r>
  <r>
    <x v="18272"/>
    <x v="4"/>
    <n v="250"/>
  </r>
  <r>
    <x v="18273"/>
    <x v="4"/>
    <n v="850"/>
  </r>
  <r>
    <x v="18274"/>
    <x v="4"/>
    <n v="400"/>
  </r>
  <r>
    <x v="18275"/>
    <x v="4"/>
    <n v="600"/>
  </r>
  <r>
    <x v="18276"/>
    <x v="4"/>
    <n v="575"/>
  </r>
  <r>
    <x v="18277"/>
    <x v="4"/>
    <n v="650"/>
  </r>
  <r>
    <x v="18278"/>
    <x v="4"/>
    <n v="1000"/>
  </r>
  <r>
    <x v="18279"/>
    <x v="4"/>
    <n v="850"/>
  </r>
  <r>
    <x v="18280"/>
    <x v="4"/>
    <n v="250"/>
  </r>
  <r>
    <x v="18281"/>
    <x v="4"/>
    <n v="650"/>
  </r>
  <r>
    <x v="18282"/>
    <x v="4"/>
    <n v="350"/>
  </r>
  <r>
    <x v="18283"/>
    <x v="4"/>
    <n v="700"/>
  </r>
  <r>
    <x v="18284"/>
    <x v="4"/>
    <n v="650"/>
  </r>
  <r>
    <x v="18285"/>
    <x v="4"/>
    <n v="975"/>
  </r>
  <r>
    <x v="18286"/>
    <x v="4"/>
    <n v="950"/>
  </r>
  <r>
    <x v="18287"/>
    <x v="4"/>
    <n v="1175"/>
  </r>
  <r>
    <x v="18288"/>
    <x v="4"/>
    <n v="525"/>
  </r>
  <r>
    <x v="18289"/>
    <x v="4"/>
    <n v="775"/>
  </r>
  <r>
    <x v="18290"/>
    <x v="4"/>
    <n v="575"/>
  </r>
  <r>
    <x v="18291"/>
    <x v="4"/>
    <n v="500"/>
  </r>
  <r>
    <x v="18292"/>
    <x v="4"/>
    <n v="1025"/>
  </r>
  <r>
    <x v="18293"/>
    <x v="4"/>
    <n v="550"/>
  </r>
  <r>
    <x v="18294"/>
    <x v="4"/>
    <n v="975"/>
  </r>
  <r>
    <x v="18295"/>
    <x v="4"/>
    <n v="525"/>
  </r>
  <r>
    <x v="18296"/>
    <x v="4"/>
    <n v="825"/>
  </r>
  <r>
    <x v="18297"/>
    <x v="4"/>
    <n v="800"/>
  </r>
  <r>
    <x v="18298"/>
    <x v="4"/>
    <n v="1175"/>
  </r>
  <r>
    <x v="18299"/>
    <x v="4"/>
    <n v="525"/>
  </r>
  <r>
    <x v="18300"/>
    <x v="4"/>
    <n v="525"/>
  </r>
  <r>
    <x v="18301"/>
    <x v="4"/>
    <n v="475"/>
  </r>
  <r>
    <x v="18302"/>
    <x v="4"/>
    <n v="425"/>
  </r>
  <r>
    <x v="18303"/>
    <x v="4"/>
    <n v="375"/>
  </r>
  <r>
    <x v="18304"/>
    <x v="4"/>
    <n v="425"/>
  </r>
  <r>
    <x v="18305"/>
    <x v="4"/>
    <n v="725"/>
  </r>
  <r>
    <x v="18306"/>
    <x v="4"/>
    <n v="475"/>
  </r>
  <r>
    <x v="18307"/>
    <x v="4"/>
    <n v="500"/>
  </r>
  <r>
    <x v="18308"/>
    <x v="4"/>
    <n v="400"/>
  </r>
  <r>
    <x v="18309"/>
    <x v="4"/>
    <n v="450"/>
  </r>
  <r>
    <x v="18310"/>
    <x v="4"/>
    <n v="800"/>
  </r>
  <r>
    <x v="18311"/>
    <x v="4"/>
    <n v="250"/>
  </r>
  <r>
    <x v="18312"/>
    <x v="4"/>
    <n v="250"/>
  </r>
  <r>
    <x v="18313"/>
    <x v="4"/>
    <n v="400"/>
  </r>
  <r>
    <x v="18314"/>
    <x v="4"/>
    <n v="750"/>
  </r>
  <r>
    <x v="18315"/>
    <x v="4"/>
    <n v="550"/>
  </r>
  <r>
    <x v="18316"/>
    <x v="4"/>
    <n v="250"/>
  </r>
  <r>
    <x v="18317"/>
    <x v="4"/>
    <n v="250"/>
  </r>
  <r>
    <x v="18318"/>
    <x v="4"/>
    <n v="800"/>
  </r>
  <r>
    <x v="18319"/>
    <x v="4"/>
    <n v="675"/>
  </r>
  <r>
    <x v="18320"/>
    <x v="4"/>
    <n v="575"/>
  </r>
  <r>
    <x v="18321"/>
    <x v="4"/>
    <n v="300"/>
  </r>
  <r>
    <x v="18322"/>
    <x v="4"/>
    <n v="700"/>
  </r>
  <r>
    <x v="18323"/>
    <x v="4"/>
    <n v="800"/>
  </r>
  <r>
    <x v="18324"/>
    <x v="4"/>
    <n v="425"/>
  </r>
  <r>
    <x v="18325"/>
    <x v="4"/>
    <n v="700"/>
  </r>
  <r>
    <x v="18326"/>
    <x v="4"/>
    <n v="925"/>
  </r>
  <r>
    <x v="18327"/>
    <x v="4"/>
    <n v="550"/>
  </r>
  <r>
    <x v="18328"/>
    <x v="4"/>
    <n v="725"/>
  </r>
  <r>
    <x v="18329"/>
    <x v="4"/>
    <n v="375"/>
  </r>
  <r>
    <x v="18330"/>
    <x v="4"/>
    <n v="675"/>
  </r>
  <r>
    <x v="18331"/>
    <x v="4"/>
    <n v="575"/>
  </r>
  <r>
    <x v="18332"/>
    <x v="4"/>
    <n v="300"/>
  </r>
  <r>
    <x v="18333"/>
    <x v="4"/>
    <n v="700"/>
  </r>
  <r>
    <x v="18334"/>
    <x v="4"/>
    <n v="275"/>
  </r>
  <r>
    <x v="18335"/>
    <x v="4"/>
    <n v="150"/>
  </r>
  <r>
    <x v="18336"/>
    <x v="4"/>
    <n v="275"/>
  </r>
  <r>
    <x v="18337"/>
    <x v="4"/>
    <n v="275"/>
  </r>
  <r>
    <x v="18338"/>
    <x v="4"/>
    <n v="200"/>
  </r>
  <r>
    <x v="18339"/>
    <x v="4"/>
    <n v="275"/>
  </r>
  <r>
    <x v="18340"/>
    <x v="4"/>
    <n v="275"/>
  </r>
  <r>
    <x v="18341"/>
    <x v="4"/>
    <n v="775"/>
  </r>
  <r>
    <x v="18342"/>
    <x v="4"/>
    <n v="450"/>
  </r>
  <r>
    <x v="18343"/>
    <x v="4"/>
    <n v="475"/>
  </r>
  <r>
    <x v="18344"/>
    <x v="4"/>
    <n v="400"/>
  </r>
  <r>
    <x v="18345"/>
    <x v="4"/>
    <n v="300"/>
  </r>
  <r>
    <x v="18346"/>
    <x v="4"/>
    <n v="400"/>
  </r>
  <r>
    <x v="18347"/>
    <x v="4"/>
    <n v="425"/>
  </r>
  <r>
    <x v="18348"/>
    <x v="4"/>
    <n v="600"/>
  </r>
  <r>
    <x v="18349"/>
    <x v="4"/>
    <n v="150"/>
  </r>
  <r>
    <x v="18350"/>
    <x v="4"/>
    <n v="225"/>
  </r>
  <r>
    <x v="18351"/>
    <x v="4"/>
    <n v="150"/>
  </r>
  <r>
    <x v="18352"/>
    <x v="4"/>
    <n v="150"/>
  </r>
  <r>
    <x v="18353"/>
    <x v="4"/>
    <n v="150"/>
  </r>
  <r>
    <x v="18354"/>
    <x v="4"/>
    <n v="150"/>
  </r>
  <r>
    <x v="18355"/>
    <x v="4"/>
    <n v="475"/>
  </r>
  <r>
    <x v="18356"/>
    <x v="4"/>
    <n v="575"/>
  </r>
  <r>
    <x v="18357"/>
    <x v="4"/>
    <n v="275"/>
  </r>
  <r>
    <x v="18358"/>
    <x v="4"/>
    <n v="150"/>
  </r>
  <r>
    <x v="18359"/>
    <x v="4"/>
    <n v="700"/>
  </r>
  <r>
    <x v="18360"/>
    <x v="4"/>
    <n v="225"/>
  </r>
  <r>
    <x v="18361"/>
    <x v="4"/>
    <n v="225"/>
  </r>
  <r>
    <x v="18362"/>
    <x v="4"/>
    <n v="175"/>
  </r>
  <r>
    <x v="18363"/>
    <x v="4"/>
    <n v="225"/>
  </r>
  <r>
    <x v="18364"/>
    <x v="4"/>
    <n v="225"/>
  </r>
  <r>
    <x v="18365"/>
    <x v="4"/>
    <n v="150"/>
  </r>
  <r>
    <x v="18366"/>
    <x v="4"/>
    <n v="150"/>
  </r>
  <r>
    <x v="18367"/>
    <x v="4"/>
    <n v="425"/>
  </r>
  <r>
    <x v="18368"/>
    <x v="4"/>
    <n v="325"/>
  </r>
  <r>
    <x v="18369"/>
    <x v="4"/>
    <n v="150"/>
  </r>
  <r>
    <x v="18370"/>
    <x v="4"/>
    <n v="150"/>
  </r>
  <r>
    <x v="18371"/>
    <x v="4"/>
    <n v="250"/>
  </r>
  <r>
    <x v="18372"/>
    <x v="4"/>
    <n v="300"/>
  </r>
  <r>
    <x v="18373"/>
    <x v="4"/>
    <n v="300"/>
  </r>
  <r>
    <x v="18374"/>
    <x v="4"/>
    <n v="150"/>
  </r>
  <r>
    <x v="18375"/>
    <x v="4"/>
    <n v="150"/>
  </r>
  <r>
    <x v="18376"/>
    <x v="4"/>
    <n v="150"/>
  </r>
  <r>
    <x v="18377"/>
    <x v="4"/>
    <n v="250"/>
  </r>
  <r>
    <x v="18378"/>
    <x v="4"/>
    <n v="275"/>
  </r>
  <r>
    <x v="18379"/>
    <x v="4"/>
    <n v="150"/>
  </r>
  <r>
    <x v="18380"/>
    <x v="4"/>
    <n v="150"/>
  </r>
  <r>
    <x v="18381"/>
    <x v="4"/>
    <n v="250"/>
  </r>
  <r>
    <x v="18382"/>
    <x v="4"/>
    <n v="275"/>
  </r>
  <r>
    <x v="18383"/>
    <x v="4"/>
    <n v="725"/>
  </r>
  <r>
    <x v="18384"/>
    <x v="4"/>
    <n v="150"/>
  </r>
  <r>
    <x v="18385"/>
    <x v="4"/>
    <n v="150"/>
  </r>
  <r>
    <x v="18386"/>
    <x v="4"/>
    <n v="150"/>
  </r>
  <r>
    <x v="18387"/>
    <x v="4"/>
    <n v="150"/>
  </r>
  <r>
    <x v="18388"/>
    <x v="4"/>
    <n v="475"/>
  </r>
  <r>
    <x v="18389"/>
    <x v="4"/>
    <n v="325"/>
  </r>
  <r>
    <x v="18390"/>
    <x v="4"/>
    <n v="350"/>
  </r>
  <r>
    <x v="18391"/>
    <x v="4"/>
    <n v="150"/>
  </r>
  <r>
    <x v="18392"/>
    <x v="4"/>
    <n v="475"/>
  </r>
  <r>
    <x v="18393"/>
    <x v="4"/>
    <n v="325"/>
  </r>
  <r>
    <x v="18394"/>
    <x v="4"/>
    <n v="150"/>
  </r>
  <r>
    <x v="18395"/>
    <x v="4"/>
    <n v="150"/>
  </r>
  <r>
    <x v="18396"/>
    <x v="4"/>
    <n v="300"/>
  </r>
  <r>
    <x v="18397"/>
    <x v="4"/>
    <n v="400"/>
  </r>
  <r>
    <x v="18398"/>
    <x v="4"/>
    <n v="400"/>
  </r>
  <r>
    <x v="18399"/>
    <x v="4"/>
    <n v="150"/>
  </r>
  <r>
    <x v="18400"/>
    <x v="4"/>
    <n v="525"/>
  </r>
  <r>
    <x v="18401"/>
    <x v="4"/>
    <n v="350"/>
  </r>
  <r>
    <x v="18402"/>
    <x v="4"/>
    <n v="175"/>
  </r>
  <r>
    <x v="18403"/>
    <x v="4"/>
    <n v="175"/>
  </r>
  <r>
    <x v="18404"/>
    <x v="4"/>
    <n v="250"/>
  </r>
  <r>
    <x v="18405"/>
    <x v="4"/>
    <n v="350"/>
  </r>
  <r>
    <x v="18406"/>
    <x v="4"/>
    <n v="550"/>
  </r>
  <r>
    <x v="18407"/>
    <x v="4"/>
    <n v="150"/>
  </r>
  <r>
    <x v="18408"/>
    <x v="4"/>
    <n v="175"/>
  </r>
  <r>
    <x v="18409"/>
    <x v="4"/>
    <n v="200"/>
  </r>
  <r>
    <x v="18410"/>
    <x v="4"/>
    <n v="200"/>
  </r>
  <r>
    <x v="18411"/>
    <x v="4"/>
    <n v="300"/>
  </r>
  <r>
    <x v="18412"/>
    <x v="4"/>
    <n v="325"/>
  </r>
  <r>
    <x v="18413"/>
    <x v="4"/>
    <n v="150"/>
  </r>
  <r>
    <x v="18414"/>
    <x v="4"/>
    <n v="150"/>
  </r>
  <r>
    <x v="18415"/>
    <x v="4"/>
    <n v="800"/>
  </r>
  <r>
    <x v="18416"/>
    <x v="4"/>
    <n v="550"/>
  </r>
  <r>
    <x v="18417"/>
    <x v="4"/>
    <n v="525"/>
  </r>
  <r>
    <x v="18418"/>
    <x v="4"/>
    <n v="450"/>
  </r>
  <r>
    <x v="18419"/>
    <x v="4"/>
    <n v="600"/>
  </r>
  <r>
    <x v="18420"/>
    <x v="4"/>
    <n v="250"/>
  </r>
  <r>
    <x v="18421"/>
    <x v="4"/>
    <n v="300"/>
  </r>
  <r>
    <x v="18422"/>
    <x v="4"/>
    <n v="525"/>
  </r>
  <r>
    <x v="18423"/>
    <x v="4"/>
    <n v="400"/>
  </r>
  <r>
    <x v="18424"/>
    <x v="4"/>
    <n v="250"/>
  </r>
  <r>
    <x v="18425"/>
    <x v="4"/>
    <n v="300"/>
  </r>
  <r>
    <x v="18426"/>
    <x v="4"/>
    <n v="225"/>
  </r>
  <r>
    <x v="18427"/>
    <x v="4"/>
    <n v="900"/>
  </r>
  <r>
    <x v="18428"/>
    <x v="4"/>
    <n v="575"/>
  </r>
  <r>
    <x v="18429"/>
    <x v="4"/>
    <n v="175"/>
  </r>
  <r>
    <x v="18430"/>
    <x v="4"/>
    <n v="325"/>
  </r>
  <r>
    <x v="18431"/>
    <x v="4"/>
    <n v="425"/>
  </r>
  <r>
    <x v="18432"/>
    <x v="4"/>
    <n v="375"/>
  </r>
  <r>
    <x v="18433"/>
    <x v="4"/>
    <n v="550"/>
  </r>
  <r>
    <x v="18434"/>
    <x v="4"/>
    <n v="300"/>
  </r>
  <r>
    <x v="18435"/>
    <x v="4"/>
    <n v="250"/>
  </r>
  <r>
    <x v="18436"/>
    <x v="4"/>
    <n v="425"/>
  </r>
  <r>
    <x v="18437"/>
    <x v="4"/>
    <n v="375"/>
  </r>
  <r>
    <x v="18438"/>
    <x v="4"/>
    <n v="850"/>
  </r>
  <r>
    <x v="18439"/>
    <x v="4"/>
    <n v="550"/>
  </r>
  <r>
    <x v="18440"/>
    <x v="4"/>
    <n v="700"/>
  </r>
  <r>
    <x v="18441"/>
    <x v="4"/>
    <n v="650"/>
  </r>
  <r>
    <x v="18442"/>
    <x v="4"/>
    <n v="150"/>
  </r>
  <r>
    <x v="18443"/>
    <x v="4"/>
    <n v="575"/>
  </r>
  <r>
    <x v="18444"/>
    <x v="4"/>
    <n v="550"/>
  </r>
  <r>
    <x v="18445"/>
    <x v="4"/>
    <n v="850"/>
  </r>
  <r>
    <x v="18446"/>
    <x v="4"/>
    <n v="250"/>
  </r>
  <r>
    <x v="18447"/>
    <x v="4"/>
    <n v="925"/>
  </r>
  <r>
    <x v="18448"/>
    <x v="4"/>
    <n v="950"/>
  </r>
  <r>
    <x v="18449"/>
    <x v="4"/>
    <n v="750"/>
  </r>
  <r>
    <x v="18450"/>
    <x v="4"/>
    <n v="375"/>
  </r>
  <r>
    <x v="18451"/>
    <x v="4"/>
    <n v="725"/>
  </r>
  <r>
    <x v="18452"/>
    <x v="4"/>
    <n v="450"/>
  </r>
  <r>
    <x v="18453"/>
    <x v="4"/>
    <n v="500"/>
  </r>
  <r>
    <x v="18454"/>
    <x v="4"/>
    <n v="575"/>
  </r>
  <r>
    <x v="18455"/>
    <x v="4"/>
    <n v="850"/>
  </r>
  <r>
    <x v="18456"/>
    <x v="4"/>
    <n v="600"/>
  </r>
  <r>
    <x v="18457"/>
    <x v="4"/>
    <n v="400"/>
  </r>
  <r>
    <x v="18458"/>
    <x v="4"/>
    <n v="350"/>
  </r>
  <r>
    <x v="18459"/>
    <x v="4"/>
    <n v="900"/>
  </r>
  <r>
    <x v="18460"/>
    <x v="4"/>
    <n v="550"/>
  </r>
  <r>
    <x v="18461"/>
    <x v="4"/>
    <n v="800"/>
  </r>
  <r>
    <x v="18462"/>
    <x v="4"/>
    <n v="700"/>
  </r>
  <r>
    <x v="18463"/>
    <x v="4"/>
    <n v="250"/>
  </r>
  <r>
    <x v="18464"/>
    <x v="4"/>
    <n v="850"/>
  </r>
  <r>
    <x v="18465"/>
    <x v="4"/>
    <n v="375"/>
  </r>
  <r>
    <x v="18466"/>
    <x v="4"/>
    <n v="500"/>
  </r>
  <r>
    <x v="18467"/>
    <x v="4"/>
    <n v="525"/>
  </r>
  <r>
    <x v="18468"/>
    <x v="4"/>
    <n v="650"/>
  </r>
  <r>
    <x v="18469"/>
    <x v="4"/>
    <n v="375"/>
  </r>
  <r>
    <x v="18470"/>
    <x v="4"/>
    <n v="700"/>
  </r>
  <r>
    <x v="18471"/>
    <x v="4"/>
    <n v="550"/>
  </r>
  <r>
    <x v="18472"/>
    <x v="4"/>
    <n v="250"/>
  </r>
  <r>
    <x v="18473"/>
    <x v="4"/>
    <n v="300"/>
  </r>
  <r>
    <x v="18474"/>
    <x v="4"/>
    <n v="25"/>
  </r>
  <r>
    <x v="18475"/>
    <x v="4"/>
    <n v="725"/>
  </r>
  <r>
    <x v="18476"/>
    <x v="4"/>
    <n v="875"/>
  </r>
  <r>
    <x v="18477"/>
    <x v="4"/>
    <n v="525"/>
  </r>
  <r>
    <x v="18478"/>
    <x v="4"/>
    <n v="650"/>
  </r>
  <r>
    <x v="18479"/>
    <x v="4"/>
    <n v="475"/>
  </r>
  <r>
    <x v="18480"/>
    <x v="4"/>
    <n v="775"/>
  </r>
  <r>
    <x v="18481"/>
    <x v="4"/>
    <n v="500"/>
  </r>
  <r>
    <x v="18482"/>
    <x v="4"/>
    <n v="1050"/>
  </r>
  <r>
    <x v="18483"/>
    <x v="4"/>
    <n v="500"/>
  </r>
  <r>
    <x v="18484"/>
    <x v="4"/>
    <n v="625"/>
  </r>
  <r>
    <x v="18485"/>
    <x v="4"/>
    <n v="800"/>
  </r>
  <r>
    <x v="18486"/>
    <x v="4"/>
    <n v="975"/>
  </r>
  <r>
    <x v="18487"/>
    <x v="4"/>
    <n v="375"/>
  </r>
  <r>
    <x v="18488"/>
    <x v="4"/>
    <n v="625"/>
  </r>
  <r>
    <x v="18489"/>
    <x v="4"/>
    <n v="800"/>
  </r>
  <r>
    <x v="18490"/>
    <x v="4"/>
    <n v="625"/>
  </r>
  <r>
    <x v="18491"/>
    <x v="4"/>
    <n v="650"/>
  </r>
  <r>
    <x v="18492"/>
    <x v="4"/>
    <n v="800"/>
  </r>
  <r>
    <x v="18493"/>
    <x v="4"/>
    <n v="250"/>
  </r>
  <r>
    <x v="18494"/>
    <x v="4"/>
    <n v="725"/>
  </r>
  <r>
    <x v="18495"/>
    <x v="4"/>
    <n v="900"/>
  </r>
  <r>
    <x v="18496"/>
    <x v="4"/>
    <n v="25"/>
  </r>
  <r>
    <x v="18497"/>
    <x v="4"/>
    <n v="600"/>
  </r>
  <r>
    <x v="18498"/>
    <x v="4"/>
    <n v="675"/>
  </r>
  <r>
    <x v="18499"/>
    <x v="4"/>
    <n v="1100"/>
  </r>
  <r>
    <x v="18500"/>
    <x v="4"/>
    <n v="1175"/>
  </r>
  <r>
    <x v="18501"/>
    <x v="4"/>
    <n v="700"/>
  </r>
  <r>
    <x v="18502"/>
    <x v="4"/>
    <n v="1025"/>
  </r>
  <r>
    <x v="18503"/>
    <x v="4"/>
    <n v="875"/>
  </r>
  <r>
    <x v="18504"/>
    <x v="4"/>
    <n v="250"/>
  </r>
  <r>
    <x v="18505"/>
    <x v="4"/>
    <n v="675"/>
  </r>
  <r>
    <x v="18506"/>
    <x v="4"/>
    <n v="575"/>
  </r>
  <r>
    <x v="18507"/>
    <x v="4"/>
    <n v="425"/>
  </r>
  <r>
    <x v="18508"/>
    <x v="4"/>
    <n v="425"/>
  </r>
  <r>
    <x v="18509"/>
    <x v="4"/>
    <n v="675"/>
  </r>
  <r>
    <x v="18510"/>
    <x v="4"/>
    <n v="375"/>
  </r>
  <r>
    <x v="18511"/>
    <x v="4"/>
    <n v="475"/>
  </r>
  <r>
    <x v="18512"/>
    <x v="4"/>
    <n v="575"/>
  </r>
  <r>
    <x v="18513"/>
    <x v="4"/>
    <n v="375"/>
  </r>
  <r>
    <x v="18514"/>
    <x v="4"/>
    <n v="475"/>
  </r>
  <r>
    <x v="18515"/>
    <x v="4"/>
    <n v="575"/>
  </r>
  <r>
    <x v="18516"/>
    <x v="4"/>
    <n v="375"/>
  </r>
  <r>
    <x v="18517"/>
    <x v="4"/>
    <n v="425"/>
  </r>
  <r>
    <x v="18518"/>
    <x v="4"/>
    <n v="675"/>
  </r>
  <r>
    <x v="18519"/>
    <x v="4"/>
    <n v="375"/>
  </r>
  <r>
    <x v="18520"/>
    <x v="4"/>
    <n v="275"/>
  </r>
  <r>
    <x v="18521"/>
    <x v="4"/>
    <n v="150"/>
  </r>
  <r>
    <x v="18522"/>
    <x v="4"/>
    <n v="200"/>
  </r>
  <r>
    <x v="18523"/>
    <x v="4"/>
    <n v="225"/>
  </r>
  <r>
    <x v="18524"/>
    <x v="4"/>
    <n v="600"/>
  </r>
  <r>
    <x v="18525"/>
    <x v="4"/>
    <n v="425"/>
  </r>
  <r>
    <x v="18526"/>
    <x v="4"/>
    <n v="325"/>
  </r>
  <r>
    <x v="18527"/>
    <x v="4"/>
    <n v="150"/>
  </r>
  <r>
    <x v="18528"/>
    <x v="4"/>
    <n v="275"/>
  </r>
  <r>
    <x v="18529"/>
    <x v="4"/>
    <n v="400"/>
  </r>
  <r>
    <x v="18530"/>
    <x v="4"/>
    <n v="400"/>
  </r>
  <r>
    <x v="18531"/>
    <x v="4"/>
    <n v="500"/>
  </r>
  <r>
    <x v="18532"/>
    <x v="4"/>
    <n v="400"/>
  </r>
  <r>
    <x v="18533"/>
    <x v="4"/>
    <n v="150"/>
  </r>
  <r>
    <x v="18534"/>
    <x v="4"/>
    <n v="350"/>
  </r>
  <r>
    <x v="18535"/>
    <x v="4"/>
    <n v="600"/>
  </r>
  <r>
    <x v="18536"/>
    <x v="4"/>
    <n v="150"/>
  </r>
  <r>
    <x v="18537"/>
    <x v="4"/>
    <n v="150"/>
  </r>
  <r>
    <x v="18538"/>
    <x v="4"/>
    <n v="550"/>
  </r>
  <r>
    <x v="18539"/>
    <x v="4"/>
    <n v="150"/>
  </r>
  <r>
    <x v="18540"/>
    <x v="4"/>
    <n v="275"/>
  </r>
  <r>
    <x v="18541"/>
    <x v="4"/>
    <n v="200"/>
  </r>
  <r>
    <x v="18542"/>
    <x v="4"/>
    <n v="325"/>
  </r>
  <r>
    <x v="18543"/>
    <x v="4"/>
    <n v="400"/>
  </r>
  <r>
    <x v="18544"/>
    <x v="4"/>
    <n v="150"/>
  </r>
  <r>
    <x v="18545"/>
    <x v="4"/>
    <n v="750"/>
  </r>
  <r>
    <x v="18546"/>
    <x v="4"/>
    <n v="150"/>
  </r>
  <r>
    <x v="18547"/>
    <x v="4"/>
    <n v="200"/>
  </r>
  <r>
    <x v="18548"/>
    <x v="4"/>
    <n v="150"/>
  </r>
  <r>
    <x v="18549"/>
    <x v="4"/>
    <n v="200"/>
  </r>
  <r>
    <x v="18550"/>
    <x v="4"/>
    <n v="175"/>
  </r>
  <r>
    <x v="18551"/>
    <x v="4"/>
    <n v="575"/>
  </r>
  <r>
    <x v="18552"/>
    <x v="4"/>
    <n v="250"/>
  </r>
  <r>
    <x v="18553"/>
    <x v="4"/>
    <n v="250"/>
  </r>
  <r>
    <x v="18554"/>
    <x v="4"/>
    <n v="300"/>
  </r>
  <r>
    <x v="18555"/>
    <x v="4"/>
    <n v="450"/>
  </r>
  <r>
    <x v="18556"/>
    <x v="4"/>
    <n v="300"/>
  </r>
  <r>
    <x v="18557"/>
    <x v="4"/>
    <n v="225"/>
  </r>
  <r>
    <x v="18558"/>
    <x v="4"/>
    <n v="275"/>
  </r>
  <r>
    <x v="18559"/>
    <x v="4"/>
    <n v="150"/>
  </r>
  <r>
    <x v="18560"/>
    <x v="4"/>
    <n v="150"/>
  </r>
  <r>
    <x v="18561"/>
    <x v="4"/>
    <n v="150"/>
  </r>
  <r>
    <x v="18562"/>
    <x v="4"/>
    <n v="150"/>
  </r>
  <r>
    <x v="18563"/>
    <x v="4"/>
    <n v="225"/>
  </r>
  <r>
    <x v="18564"/>
    <x v="4"/>
    <n v="150"/>
  </r>
  <r>
    <x v="18565"/>
    <x v="4"/>
    <n v="250"/>
  </r>
  <r>
    <x v="18566"/>
    <x v="4"/>
    <n v="725"/>
  </r>
  <r>
    <x v="18567"/>
    <x v="4"/>
    <n v="575"/>
  </r>
  <r>
    <x v="18568"/>
    <x v="4"/>
    <n v="725"/>
  </r>
  <r>
    <x v="18569"/>
    <x v="4"/>
    <n v="475"/>
  </r>
  <r>
    <x v="18570"/>
    <x v="4"/>
    <n v="250"/>
  </r>
  <r>
    <x v="18571"/>
    <x v="4"/>
    <n v="400"/>
  </r>
  <r>
    <x v="18572"/>
    <x v="4"/>
    <n v="475"/>
  </r>
  <r>
    <x v="18573"/>
    <x v="4"/>
    <n v="150"/>
  </r>
  <r>
    <x v="18574"/>
    <x v="4"/>
    <n v="250"/>
  </r>
  <r>
    <x v="18575"/>
    <x v="4"/>
    <n v="400"/>
  </r>
  <r>
    <x v="18576"/>
    <x v="4"/>
    <n v="275"/>
  </r>
  <r>
    <x v="18577"/>
    <x v="4"/>
    <n v="375"/>
  </r>
  <r>
    <x v="18578"/>
    <x v="4"/>
    <n v="375"/>
  </r>
  <r>
    <x v="18579"/>
    <x v="4"/>
    <n v="700"/>
  </r>
  <r>
    <x v="18580"/>
    <x v="4"/>
    <n v="200"/>
  </r>
  <r>
    <x v="18581"/>
    <x v="4"/>
    <n v="150"/>
  </r>
  <r>
    <x v="18582"/>
    <x v="4"/>
    <n v="50"/>
  </r>
  <r>
    <x v="18583"/>
    <x v="4"/>
    <n v="225"/>
  </r>
  <r>
    <x v="18584"/>
    <x v="4"/>
    <n v="450"/>
  </r>
  <r>
    <x v="18585"/>
    <x v="4"/>
    <n v="575"/>
  </r>
  <r>
    <x v="18586"/>
    <x v="4"/>
    <n v="300"/>
  </r>
  <r>
    <x v="18587"/>
    <x v="4"/>
    <n v="225"/>
  </r>
  <r>
    <x v="18588"/>
    <x v="4"/>
    <n v="200"/>
  </r>
  <r>
    <x v="18589"/>
    <x v="4"/>
    <n v="150"/>
  </r>
  <r>
    <x v="18590"/>
    <x v="4"/>
    <n v="450"/>
  </r>
  <r>
    <x v="18591"/>
    <x v="4"/>
    <n v="1100"/>
  </r>
  <r>
    <x v="18592"/>
    <x v="4"/>
    <n v="625"/>
  </r>
  <r>
    <x v="18593"/>
    <x v="4"/>
    <n v="150"/>
  </r>
  <r>
    <x v="18594"/>
    <x v="4"/>
    <n v="175"/>
  </r>
  <r>
    <x v="18595"/>
    <x v="4"/>
    <n v="425"/>
  </r>
  <r>
    <x v="18596"/>
    <x v="4"/>
    <n v="250"/>
  </r>
  <r>
    <x v="18597"/>
    <x v="4"/>
    <n v="325"/>
  </r>
  <r>
    <x v="18598"/>
    <x v="4"/>
    <n v="475"/>
  </r>
  <r>
    <x v="18599"/>
    <x v="4"/>
    <n v="900"/>
  </r>
  <r>
    <x v="18600"/>
    <x v="4"/>
    <n v="325"/>
  </r>
  <r>
    <x v="18601"/>
    <x v="4"/>
    <n v="325"/>
  </r>
  <r>
    <x v="18602"/>
    <x v="4"/>
    <n v="225"/>
  </r>
  <r>
    <x v="18603"/>
    <x v="4"/>
    <n v="275"/>
  </r>
  <r>
    <x v="18604"/>
    <x v="4"/>
    <n v="400"/>
  </r>
  <r>
    <x v="18605"/>
    <x v="4"/>
    <n v="250"/>
  </r>
  <r>
    <x v="18606"/>
    <x v="4"/>
    <n v="325"/>
  </r>
  <r>
    <x v="18607"/>
    <x v="4"/>
    <n v="325"/>
  </r>
  <r>
    <x v="18608"/>
    <x v="4"/>
    <n v="275"/>
  </r>
  <r>
    <x v="18609"/>
    <x v="4"/>
    <n v="300"/>
  </r>
  <r>
    <x v="18610"/>
    <x v="4"/>
    <n v="550"/>
  </r>
  <r>
    <x v="18611"/>
    <x v="4"/>
    <n v="300"/>
  </r>
  <r>
    <x v="18612"/>
    <x v="4"/>
    <n v="150"/>
  </r>
  <r>
    <x v="18613"/>
    <x v="4"/>
    <n v="150"/>
  </r>
  <r>
    <x v="18614"/>
    <x v="4"/>
    <n v="350"/>
  </r>
  <r>
    <x v="18615"/>
    <x v="4"/>
    <n v="275"/>
  </r>
  <r>
    <x v="18616"/>
    <x v="4"/>
    <n v="275"/>
  </r>
  <r>
    <x v="18617"/>
    <x v="4"/>
    <n v="475"/>
  </r>
  <r>
    <x v="18618"/>
    <x v="4"/>
    <n v="250"/>
  </r>
  <r>
    <x v="18619"/>
    <x v="4"/>
    <n v="550"/>
  </r>
  <r>
    <x v="18620"/>
    <x v="4"/>
    <n v="250"/>
  </r>
  <r>
    <x v="18621"/>
    <x v="4"/>
    <n v="300"/>
  </r>
  <r>
    <x v="18622"/>
    <x v="4"/>
    <n v="1075"/>
  </r>
  <r>
    <x v="18623"/>
    <x v="4"/>
    <n v="650"/>
  </r>
  <r>
    <x v="18624"/>
    <x v="4"/>
    <n v="250"/>
  </r>
  <r>
    <x v="18625"/>
    <x v="4"/>
    <n v="550"/>
  </r>
  <r>
    <x v="18626"/>
    <x v="4"/>
    <n v="375"/>
  </r>
  <r>
    <x v="18627"/>
    <x v="4"/>
    <n v="800"/>
  </r>
  <r>
    <x v="18628"/>
    <x v="4"/>
    <n v="400"/>
  </r>
  <r>
    <x v="18629"/>
    <x v="4"/>
    <n v="600"/>
  </r>
  <r>
    <x v="18630"/>
    <x v="4"/>
    <n v="350"/>
  </r>
  <r>
    <x v="18631"/>
    <x v="4"/>
    <n v="575"/>
  </r>
  <r>
    <x v="18632"/>
    <x v="4"/>
    <n v="800"/>
  </r>
  <r>
    <x v="18633"/>
    <x v="4"/>
    <n v="300"/>
  </r>
  <r>
    <x v="18634"/>
    <x v="4"/>
    <n v="500"/>
  </r>
  <r>
    <x v="18635"/>
    <x v="4"/>
    <n v="525"/>
  </r>
  <r>
    <x v="18636"/>
    <x v="4"/>
    <n v="400"/>
  </r>
  <r>
    <x v="18637"/>
    <x v="4"/>
    <n v="650"/>
  </r>
  <r>
    <x v="18638"/>
    <x v="4"/>
    <n v="250"/>
  </r>
  <r>
    <x v="18639"/>
    <x v="4"/>
    <n v="375"/>
  </r>
  <r>
    <x v="18640"/>
    <x v="4"/>
    <n v="350"/>
  </r>
  <r>
    <x v="18641"/>
    <x v="4"/>
    <n v="725"/>
  </r>
  <r>
    <x v="18642"/>
    <x v="4"/>
    <n v="500"/>
  </r>
  <r>
    <x v="18643"/>
    <x v="4"/>
    <n v="725"/>
  </r>
  <r>
    <x v="18644"/>
    <x v="4"/>
    <n v="500"/>
  </r>
  <r>
    <x v="18645"/>
    <x v="4"/>
    <n v="325"/>
  </r>
  <r>
    <x v="18646"/>
    <x v="4"/>
    <n v="250"/>
  </r>
  <r>
    <x v="18647"/>
    <x v="4"/>
    <n v="525"/>
  </r>
  <r>
    <x v="18648"/>
    <x v="4"/>
    <n v="650"/>
  </r>
  <r>
    <x v="18649"/>
    <x v="4"/>
    <n v="250"/>
  </r>
  <r>
    <x v="18650"/>
    <x v="4"/>
    <n v="725"/>
  </r>
  <r>
    <x v="18651"/>
    <x v="4"/>
    <n v="500"/>
  </r>
  <r>
    <x v="18652"/>
    <x v="4"/>
    <n v="325"/>
  </r>
  <r>
    <x v="18653"/>
    <x v="4"/>
    <n v="650"/>
  </r>
  <r>
    <x v="18654"/>
    <x v="4"/>
    <n v="525"/>
  </r>
  <r>
    <x v="18655"/>
    <x v="4"/>
    <n v="550"/>
  </r>
  <r>
    <x v="18656"/>
    <x v="4"/>
    <n v="750"/>
  </r>
  <r>
    <x v="18657"/>
    <x v="4"/>
    <n v="500"/>
  </r>
  <r>
    <x v="18658"/>
    <x v="4"/>
    <n v="825"/>
  </r>
  <r>
    <x v="18659"/>
    <x v="4"/>
    <n v="700"/>
  </r>
  <r>
    <x v="18660"/>
    <x v="4"/>
    <n v="625"/>
  </r>
  <r>
    <x v="18661"/>
    <x v="4"/>
    <n v="700"/>
  </r>
  <r>
    <x v="18662"/>
    <x v="4"/>
    <n v="600"/>
  </r>
  <r>
    <x v="18663"/>
    <x v="4"/>
    <n v="675"/>
  </r>
  <r>
    <x v="18664"/>
    <x v="4"/>
    <n v="450"/>
  </r>
  <r>
    <x v="18665"/>
    <x v="4"/>
    <n v="475"/>
  </r>
  <r>
    <x v="18666"/>
    <x v="4"/>
    <n v="425"/>
  </r>
  <r>
    <x v="18667"/>
    <x v="4"/>
    <n v="925"/>
  </r>
  <r>
    <x v="18668"/>
    <x v="4"/>
    <n v="700"/>
  </r>
  <r>
    <x v="18669"/>
    <x v="4"/>
    <n v="625"/>
  </r>
  <r>
    <x v="18670"/>
    <x v="4"/>
    <n v="800"/>
  </r>
  <r>
    <x v="18671"/>
    <x v="4"/>
    <n v="375"/>
  </r>
  <r>
    <x v="18672"/>
    <x v="4"/>
    <n v="375"/>
  </r>
  <r>
    <x v="18673"/>
    <x v="4"/>
    <n v="950"/>
  </r>
  <r>
    <x v="18674"/>
    <x v="4"/>
    <n v="825"/>
  </r>
  <r>
    <x v="18675"/>
    <x v="4"/>
    <n v="1275"/>
  </r>
  <r>
    <x v="18676"/>
    <x v="4"/>
    <n v="1275"/>
  </r>
  <r>
    <x v="18677"/>
    <x v="4"/>
    <n v="525"/>
  </r>
  <r>
    <x v="18678"/>
    <x v="4"/>
    <n v="250"/>
  </r>
  <r>
    <x v="18679"/>
    <x v="4"/>
    <n v="650"/>
  </r>
  <r>
    <x v="18680"/>
    <x v="4"/>
    <n v="350"/>
  </r>
  <r>
    <x v="18681"/>
    <x v="4"/>
    <n v="350"/>
  </r>
  <r>
    <x v="18682"/>
    <x v="4"/>
    <n v="900"/>
  </r>
  <r>
    <x v="18683"/>
    <x v="4"/>
    <n v="725"/>
  </r>
  <r>
    <x v="18684"/>
    <x v="4"/>
    <n v="600"/>
  </r>
  <r>
    <x v="18685"/>
    <x v="4"/>
    <n v="450"/>
  </r>
  <r>
    <x v="18686"/>
    <x v="4"/>
    <n v="650"/>
  </r>
  <r>
    <x v="18687"/>
    <x v="4"/>
    <n v="850"/>
  </r>
  <r>
    <x v="18688"/>
    <x v="4"/>
    <n v="450"/>
  </r>
  <r>
    <x v="18689"/>
    <x v="4"/>
    <n v="500"/>
  </r>
  <r>
    <x v="18690"/>
    <x v="4"/>
    <n v="675"/>
  </r>
  <r>
    <x v="18691"/>
    <x v="4"/>
    <n v="300"/>
  </r>
  <r>
    <x v="18692"/>
    <x v="4"/>
    <n v="925"/>
  </r>
  <r>
    <x v="18693"/>
    <x v="4"/>
    <n v="825"/>
  </r>
  <r>
    <x v="18694"/>
    <x v="4"/>
    <n v="350"/>
  </r>
  <r>
    <x v="18695"/>
    <x v="4"/>
    <n v="975"/>
  </r>
  <r>
    <x v="18696"/>
    <x v="4"/>
    <n v="550"/>
  </r>
  <r>
    <x v="18697"/>
    <x v="4"/>
    <n v="250"/>
  </r>
  <r>
    <x v="18698"/>
    <x v="4"/>
    <n v="800"/>
  </r>
  <r>
    <x v="18699"/>
    <x v="4"/>
    <n v="825"/>
  </r>
  <r>
    <x v="18700"/>
    <x v="4"/>
    <n v="675"/>
  </r>
  <r>
    <x v="18701"/>
    <x v="4"/>
    <n v="450"/>
  </r>
  <r>
    <x v="18702"/>
    <x v="4"/>
    <n v="575"/>
  </r>
  <r>
    <x v="18703"/>
    <x v="4"/>
    <n v="825"/>
  </r>
  <r>
    <x v="18704"/>
    <x v="4"/>
    <n v="700"/>
  </r>
  <r>
    <x v="18705"/>
    <x v="4"/>
    <n v="975"/>
  </r>
  <r>
    <x v="18706"/>
    <x v="4"/>
    <n v="550"/>
  </r>
  <r>
    <x v="18707"/>
    <x v="4"/>
    <n v="250"/>
  </r>
  <r>
    <x v="18708"/>
    <x v="4"/>
    <n v="800"/>
  </r>
  <r>
    <x v="18709"/>
    <x v="4"/>
    <n v="525"/>
  </r>
  <r>
    <x v="18710"/>
    <x v="4"/>
    <n v="825"/>
  </r>
  <r>
    <x v="18711"/>
    <x v="4"/>
    <n v="425"/>
  </r>
  <r>
    <x v="18712"/>
    <x v="4"/>
    <n v="725"/>
  </r>
  <r>
    <x v="18713"/>
    <x v="4"/>
    <n v="325"/>
  </r>
  <r>
    <x v="18714"/>
    <x v="4"/>
    <n v="275"/>
  </r>
  <r>
    <x v="18715"/>
    <x v="4"/>
    <n v="150"/>
  </r>
  <r>
    <x v="18716"/>
    <x v="4"/>
    <n v="600"/>
  </r>
  <r>
    <x v="18717"/>
    <x v="4"/>
    <n v="500"/>
  </r>
  <r>
    <x v="18718"/>
    <x v="4"/>
    <n v="250"/>
  </r>
  <r>
    <x v="18719"/>
    <x v="4"/>
    <n v="225"/>
  </r>
  <r>
    <x v="18720"/>
    <x v="4"/>
    <n v="600"/>
  </r>
  <r>
    <x v="18721"/>
    <x v="4"/>
    <n v="625"/>
  </r>
  <r>
    <x v="18722"/>
    <x v="4"/>
    <n v="625"/>
  </r>
  <r>
    <x v="18723"/>
    <x v="4"/>
    <n v="150"/>
  </r>
  <r>
    <x v="18724"/>
    <x v="4"/>
    <n v="150"/>
  </r>
  <r>
    <x v="18725"/>
    <x v="4"/>
    <n v="475"/>
  </r>
  <r>
    <x v="18726"/>
    <x v="4"/>
    <n v="225"/>
  </r>
  <r>
    <x v="18727"/>
    <x v="4"/>
    <n v="275"/>
  </r>
  <r>
    <x v="18728"/>
    <x v="4"/>
    <n v="400"/>
  </r>
  <r>
    <x v="18729"/>
    <x v="4"/>
    <n v="450"/>
  </r>
  <r>
    <x v="18730"/>
    <x v="4"/>
    <n v="750"/>
  </r>
  <r>
    <x v="18731"/>
    <x v="4"/>
    <n v="275"/>
  </r>
  <r>
    <x v="18732"/>
    <x v="4"/>
    <n v="250"/>
  </r>
  <r>
    <x v="18733"/>
    <x v="4"/>
    <n v="200"/>
  </r>
  <r>
    <x v="18734"/>
    <x v="4"/>
    <n v="250"/>
  </r>
  <r>
    <x v="18735"/>
    <x v="4"/>
    <n v="200"/>
  </r>
  <r>
    <x v="18736"/>
    <x v="4"/>
    <n v="200"/>
  </r>
  <r>
    <x v="18737"/>
    <x v="4"/>
    <n v="400"/>
  </r>
  <r>
    <x v="18738"/>
    <x v="4"/>
    <n v="150"/>
  </r>
  <r>
    <x v="18739"/>
    <x v="4"/>
    <n v="275"/>
  </r>
  <r>
    <x v="18740"/>
    <x v="4"/>
    <n v="150"/>
  </r>
  <r>
    <x v="18741"/>
    <x v="4"/>
    <n v="325"/>
  </r>
  <r>
    <x v="18742"/>
    <x v="4"/>
    <n v="250"/>
  </r>
  <r>
    <x v="18743"/>
    <x v="4"/>
    <n v="150"/>
  </r>
  <r>
    <x v="18744"/>
    <x v="4"/>
    <n v="325"/>
  </r>
  <r>
    <x v="18745"/>
    <x v="4"/>
    <n v="325"/>
  </r>
  <r>
    <x v="18746"/>
    <x v="4"/>
    <n v="450"/>
  </r>
  <r>
    <x v="18747"/>
    <x v="4"/>
    <n v="150"/>
  </r>
  <r>
    <x v="18748"/>
    <x v="4"/>
    <n v="350"/>
  </r>
  <r>
    <x v="18749"/>
    <x v="4"/>
    <n v="425"/>
  </r>
  <r>
    <x v="18750"/>
    <x v="4"/>
    <n v="400"/>
  </r>
  <r>
    <x v="18751"/>
    <x v="4"/>
    <n v="275"/>
  </r>
  <r>
    <x v="18752"/>
    <x v="4"/>
    <n v="600"/>
  </r>
  <r>
    <x v="18753"/>
    <x v="4"/>
    <n v="425"/>
  </r>
  <r>
    <x v="18754"/>
    <x v="4"/>
    <n v="225"/>
  </r>
  <r>
    <x v="18755"/>
    <x v="4"/>
    <n v="375"/>
  </r>
  <r>
    <x v="18756"/>
    <x v="4"/>
    <n v="150"/>
  </r>
  <r>
    <x v="18757"/>
    <x v="4"/>
    <n v="625"/>
  </r>
  <r>
    <x v="18758"/>
    <x v="4"/>
    <n v="150"/>
  </r>
  <r>
    <x v="18759"/>
    <x v="4"/>
    <n v="550"/>
  </r>
  <r>
    <x v="18760"/>
    <x v="4"/>
    <n v="225"/>
  </r>
  <r>
    <x v="18761"/>
    <x v="4"/>
    <n v="225"/>
  </r>
  <r>
    <x v="18762"/>
    <x v="4"/>
    <n v="225"/>
  </r>
  <r>
    <x v="18763"/>
    <x v="4"/>
    <n v="400"/>
  </r>
  <r>
    <x v="18764"/>
    <x v="4"/>
    <n v="425"/>
  </r>
  <r>
    <x v="18765"/>
    <x v="4"/>
    <n v="325"/>
  </r>
  <r>
    <x v="18766"/>
    <x v="4"/>
    <n v="200"/>
  </r>
  <r>
    <x v="18767"/>
    <x v="4"/>
    <n v="225"/>
  </r>
  <r>
    <x v="18768"/>
    <x v="4"/>
    <n v="675"/>
  </r>
  <r>
    <x v="18769"/>
    <x v="4"/>
    <n v="225"/>
  </r>
  <r>
    <x v="18770"/>
    <x v="4"/>
    <n v="350"/>
  </r>
  <r>
    <x v="18771"/>
    <x v="4"/>
    <n v="200"/>
  </r>
  <r>
    <x v="18772"/>
    <x v="4"/>
    <n v="50"/>
  </r>
  <r>
    <x v="18773"/>
    <x v="4"/>
    <n v="175"/>
  </r>
  <r>
    <x v="18774"/>
    <x v="4"/>
    <n v="575"/>
  </r>
  <r>
    <x v="18775"/>
    <x v="4"/>
    <n v="575"/>
  </r>
  <r>
    <x v="18776"/>
    <x v="4"/>
    <n v="50"/>
  </r>
  <r>
    <x v="18777"/>
    <x v="4"/>
    <n v="0"/>
  </r>
  <r>
    <x v="18778"/>
    <x v="4"/>
    <n v="700"/>
  </r>
  <r>
    <x v="18779"/>
    <x v="4"/>
    <n v="375"/>
  </r>
  <r>
    <x v="18780"/>
    <x v="4"/>
    <n v="675"/>
  </r>
  <r>
    <x v="18781"/>
    <x v="4"/>
    <n v="275"/>
  </r>
  <r>
    <x v="18782"/>
    <x v="4"/>
    <n v="425"/>
  </r>
  <r>
    <x v="18783"/>
    <x v="4"/>
    <n v="400"/>
  </r>
  <r>
    <x v="18784"/>
    <x v="4"/>
    <n v="350"/>
  </r>
  <r>
    <x v="18785"/>
    <x v="4"/>
    <n v="325"/>
  </r>
  <r>
    <x v="18786"/>
    <x v="4"/>
    <n v="325"/>
  </r>
  <r>
    <x v="18787"/>
    <x v="4"/>
    <n v="750"/>
  </r>
  <r>
    <x v="18788"/>
    <x v="4"/>
    <n v="950"/>
  </r>
  <r>
    <x v="18789"/>
    <x v="4"/>
    <n v="150"/>
  </r>
  <r>
    <x v="18790"/>
    <x v="4"/>
    <n v="150"/>
  </r>
  <r>
    <x v="18791"/>
    <x v="4"/>
    <n v="575"/>
  </r>
  <r>
    <x v="18792"/>
    <x v="4"/>
    <n v="350"/>
  </r>
  <r>
    <x v="18793"/>
    <x v="4"/>
    <n v="250"/>
  </r>
  <r>
    <x v="18794"/>
    <x v="4"/>
    <n v="175"/>
  </r>
  <r>
    <x v="18795"/>
    <x v="4"/>
    <n v="450"/>
  </r>
  <r>
    <x v="18796"/>
    <x v="4"/>
    <n v="600"/>
  </r>
  <r>
    <x v="18797"/>
    <x v="4"/>
    <n v="525"/>
  </r>
  <r>
    <x v="18798"/>
    <x v="4"/>
    <n v="250"/>
  </r>
  <r>
    <x v="18799"/>
    <x v="4"/>
    <n v="775"/>
  </r>
  <r>
    <x v="18800"/>
    <x v="4"/>
    <n v="650"/>
  </r>
  <r>
    <x v="18801"/>
    <x v="4"/>
    <n v="475"/>
  </r>
  <r>
    <x v="18802"/>
    <x v="4"/>
    <n v="450"/>
  </r>
  <r>
    <x v="18803"/>
    <x v="4"/>
    <n v="300"/>
  </r>
  <r>
    <x v="18804"/>
    <x v="4"/>
    <n v="550"/>
  </r>
  <r>
    <x v="18805"/>
    <x v="4"/>
    <n v="675"/>
  </r>
  <r>
    <x v="18806"/>
    <x v="4"/>
    <n v="275"/>
  </r>
  <r>
    <x v="18807"/>
    <x v="4"/>
    <n v="850"/>
  </r>
  <r>
    <x v="18808"/>
    <x v="4"/>
    <n v="250"/>
  </r>
  <r>
    <x v="18809"/>
    <x v="4"/>
    <n v="250"/>
  </r>
  <r>
    <x v="18810"/>
    <x v="4"/>
    <n v="400"/>
  </r>
  <r>
    <x v="18811"/>
    <x v="4"/>
    <n v="250"/>
  </r>
  <r>
    <x v="18812"/>
    <x v="4"/>
    <n v="850"/>
  </r>
  <r>
    <x v="18813"/>
    <x v="4"/>
    <n v="250"/>
  </r>
  <r>
    <x v="18814"/>
    <x v="4"/>
    <n v="575"/>
  </r>
  <r>
    <x v="18815"/>
    <x v="4"/>
    <n v="250"/>
  </r>
  <r>
    <x v="18816"/>
    <x v="4"/>
    <n v="850"/>
  </r>
  <r>
    <x v="18817"/>
    <x v="4"/>
    <n v="850"/>
  </r>
  <r>
    <x v="18818"/>
    <x v="4"/>
    <n v="300"/>
  </r>
  <r>
    <x v="18819"/>
    <x v="4"/>
    <n v="800"/>
  </r>
  <r>
    <x v="18820"/>
    <x v="4"/>
    <n v="725"/>
  </r>
  <r>
    <x v="18821"/>
    <x v="4"/>
    <n v="475"/>
  </r>
  <r>
    <x v="18822"/>
    <x v="4"/>
    <n v="250"/>
  </r>
  <r>
    <x v="18823"/>
    <x v="4"/>
    <n v="575"/>
  </r>
  <r>
    <x v="18824"/>
    <x v="4"/>
    <n v="550"/>
  </r>
  <r>
    <x v="18825"/>
    <x v="4"/>
    <n v="650"/>
  </r>
  <r>
    <x v="18826"/>
    <x v="4"/>
    <n v="475"/>
  </r>
  <r>
    <x v="18827"/>
    <x v="4"/>
    <n v="450"/>
  </r>
  <r>
    <x v="18828"/>
    <x v="4"/>
    <n v="250"/>
  </r>
  <r>
    <x v="18829"/>
    <x v="4"/>
    <n v="700"/>
  </r>
  <r>
    <x v="18830"/>
    <x v="4"/>
    <n v="700"/>
  </r>
  <r>
    <x v="18831"/>
    <x v="4"/>
    <n v="425"/>
  </r>
  <r>
    <x v="18832"/>
    <x v="4"/>
    <n v="525"/>
  </r>
  <r>
    <x v="18833"/>
    <x v="4"/>
    <n v="350"/>
  </r>
  <r>
    <x v="18834"/>
    <x v="4"/>
    <n v="775"/>
  </r>
  <r>
    <x v="18835"/>
    <x v="4"/>
    <n v="925"/>
  </r>
  <r>
    <x v="18836"/>
    <x v="4"/>
    <n v="1050"/>
  </r>
  <r>
    <x v="18837"/>
    <x v="4"/>
    <n v="875"/>
  </r>
  <r>
    <x v="18838"/>
    <x v="4"/>
    <n v="875"/>
  </r>
  <r>
    <x v="18839"/>
    <x v="4"/>
    <n v="400"/>
  </r>
  <r>
    <x v="18840"/>
    <x v="4"/>
    <n v="50"/>
  </r>
  <r>
    <x v="18841"/>
    <x v="4"/>
    <n v="825"/>
  </r>
  <r>
    <x v="18842"/>
    <x v="4"/>
    <n v="650"/>
  </r>
  <r>
    <x v="18843"/>
    <x v="4"/>
    <n v="975"/>
  </r>
  <r>
    <x v="18844"/>
    <x v="4"/>
    <n v="500"/>
  </r>
  <r>
    <x v="18845"/>
    <x v="4"/>
    <n v="25"/>
  </r>
  <r>
    <x v="18846"/>
    <x v="4"/>
    <n v="875"/>
  </r>
  <r>
    <x v="18847"/>
    <x v="4"/>
    <n v="875"/>
  </r>
  <r>
    <x v="18848"/>
    <x v="4"/>
    <n v="525"/>
  </r>
  <r>
    <x v="18849"/>
    <x v="4"/>
    <n v="450"/>
  </r>
  <r>
    <x v="18850"/>
    <x v="4"/>
    <n v="400"/>
  </r>
  <r>
    <x v="18851"/>
    <x v="4"/>
    <n v="275"/>
  </r>
  <r>
    <x v="18852"/>
    <x v="4"/>
    <n v="250"/>
  </r>
  <r>
    <x v="18853"/>
    <x v="4"/>
    <n v="750"/>
  </r>
  <r>
    <x v="18854"/>
    <x v="4"/>
    <n v="525"/>
  </r>
  <r>
    <x v="18855"/>
    <x v="4"/>
    <n v="375"/>
  </r>
  <r>
    <x v="18856"/>
    <x v="4"/>
    <n v="425"/>
  </r>
  <r>
    <x v="18857"/>
    <x v="4"/>
    <n v="400"/>
  </r>
  <r>
    <x v="18858"/>
    <x v="4"/>
    <n v="525"/>
  </r>
  <r>
    <x v="18859"/>
    <x v="4"/>
    <n v="475"/>
  </r>
  <r>
    <x v="18860"/>
    <x v="4"/>
    <n v="775"/>
  </r>
  <r>
    <x v="18861"/>
    <x v="4"/>
    <n v="725"/>
  </r>
  <r>
    <x v="18862"/>
    <x v="4"/>
    <n v="425"/>
  </r>
  <r>
    <x v="18863"/>
    <x v="4"/>
    <n v="475"/>
  </r>
  <r>
    <x v="18864"/>
    <x v="4"/>
    <n v="650"/>
  </r>
  <r>
    <x v="18865"/>
    <x v="4"/>
    <n v="375"/>
  </r>
  <r>
    <x v="18866"/>
    <x v="4"/>
    <n v="625"/>
  </r>
  <r>
    <x v="18867"/>
    <x v="4"/>
    <n v="350"/>
  </r>
  <r>
    <x v="18868"/>
    <x v="4"/>
    <n v="550"/>
  </r>
  <r>
    <x v="18869"/>
    <x v="4"/>
    <n v="275"/>
  </r>
  <r>
    <x v="18870"/>
    <x v="4"/>
    <n v="250"/>
  </r>
  <r>
    <x v="18871"/>
    <x v="4"/>
    <n v="400"/>
  </r>
  <r>
    <x v="18872"/>
    <x v="4"/>
    <n v="275"/>
  </r>
  <r>
    <x v="18873"/>
    <x v="4"/>
    <n v="250"/>
  </r>
  <r>
    <x v="18874"/>
    <x v="4"/>
    <n v="400"/>
  </r>
  <r>
    <x v="18875"/>
    <x v="4"/>
    <n v="350"/>
  </r>
  <r>
    <x v="18876"/>
    <x v="4"/>
    <n v="550"/>
  </r>
  <r>
    <x v="18877"/>
    <x v="4"/>
    <n v="575"/>
  </r>
  <r>
    <x v="18878"/>
    <x v="4"/>
    <n v="275"/>
  </r>
  <r>
    <x v="18879"/>
    <x v="4"/>
    <n v="200"/>
  </r>
  <r>
    <x v="18880"/>
    <x v="4"/>
    <n v="175"/>
  </r>
  <r>
    <x v="18881"/>
    <x v="4"/>
    <n v="225"/>
  </r>
  <r>
    <x v="18882"/>
    <x v="4"/>
    <n v="600"/>
  </r>
  <r>
    <x v="18883"/>
    <x v="4"/>
    <n v="500"/>
  </r>
  <r>
    <x v="18884"/>
    <x v="4"/>
    <n v="350"/>
  </r>
  <r>
    <x v="18885"/>
    <x v="4"/>
    <n v="225"/>
  </r>
  <r>
    <x v="18886"/>
    <x v="4"/>
    <n v="450"/>
  </r>
  <r>
    <x v="18887"/>
    <x v="4"/>
    <n v="475"/>
  </r>
  <r>
    <x v="18888"/>
    <x v="4"/>
    <n v="600"/>
  </r>
  <r>
    <x v="18889"/>
    <x v="4"/>
    <n v="150"/>
  </r>
  <r>
    <x v="18890"/>
    <x v="4"/>
    <n v="225"/>
  </r>
  <r>
    <x v="18891"/>
    <x v="4"/>
    <n v="150"/>
  </r>
  <r>
    <x v="18892"/>
    <x v="4"/>
    <n v="325"/>
  </r>
  <r>
    <x v="18893"/>
    <x v="4"/>
    <n v="650"/>
  </r>
  <r>
    <x v="18894"/>
    <x v="4"/>
    <n v="175"/>
  </r>
  <r>
    <x v="18895"/>
    <x v="4"/>
    <n v="800"/>
  </r>
  <r>
    <x v="18896"/>
    <x v="4"/>
    <n v="575"/>
  </r>
  <r>
    <x v="18897"/>
    <x v="4"/>
    <n v="150"/>
  </r>
  <r>
    <x v="18898"/>
    <x v="4"/>
    <n v="275"/>
  </r>
  <r>
    <x v="18899"/>
    <x v="4"/>
    <n v="550"/>
  </r>
  <r>
    <x v="18900"/>
    <x v="4"/>
    <n v="475"/>
  </r>
  <r>
    <x v="18901"/>
    <x v="4"/>
    <n v="400"/>
  </r>
  <r>
    <x v="18902"/>
    <x v="4"/>
    <n v="700"/>
  </r>
  <r>
    <x v="18903"/>
    <x v="4"/>
    <n v="225"/>
  </r>
  <r>
    <x v="18904"/>
    <x v="4"/>
    <n v="200"/>
  </r>
  <r>
    <x v="18905"/>
    <x v="4"/>
    <n v="150"/>
  </r>
  <r>
    <x v="18906"/>
    <x v="4"/>
    <n v="250"/>
  </r>
  <r>
    <x v="18907"/>
    <x v="4"/>
    <n v="250"/>
  </r>
  <r>
    <x v="18908"/>
    <x v="4"/>
    <n v="150"/>
  </r>
  <r>
    <x v="18909"/>
    <x v="4"/>
    <n v="300"/>
  </r>
  <r>
    <x v="18910"/>
    <x v="4"/>
    <n v="275"/>
  </r>
  <r>
    <x v="18911"/>
    <x v="4"/>
    <n v="225"/>
  </r>
  <r>
    <x v="18912"/>
    <x v="4"/>
    <n v="225"/>
  </r>
  <r>
    <x v="18913"/>
    <x v="4"/>
    <n v="275"/>
  </r>
  <r>
    <x v="18914"/>
    <x v="4"/>
    <n v="150"/>
  </r>
  <r>
    <x v="18915"/>
    <x v="4"/>
    <n v="200"/>
  </r>
  <r>
    <x v="18916"/>
    <x v="4"/>
    <n v="600"/>
  </r>
  <r>
    <x v="18917"/>
    <x v="4"/>
    <n v="150"/>
  </r>
  <r>
    <x v="18918"/>
    <x v="4"/>
    <n v="575"/>
  </r>
  <r>
    <x v="18919"/>
    <x v="4"/>
    <n v="350"/>
  </r>
  <r>
    <x v="18920"/>
    <x v="4"/>
    <n v="150"/>
  </r>
  <r>
    <x v="18921"/>
    <x v="4"/>
    <n v="600"/>
  </r>
  <r>
    <x v="18922"/>
    <x v="4"/>
    <n v="375"/>
  </r>
  <r>
    <x v="18923"/>
    <x v="4"/>
    <n v="450"/>
  </r>
  <r>
    <x v="18924"/>
    <x v="4"/>
    <n v="725"/>
  </r>
  <r>
    <x v="18925"/>
    <x v="4"/>
    <n v="150"/>
  </r>
  <r>
    <x v="18926"/>
    <x v="4"/>
    <n v="475"/>
  </r>
  <r>
    <x v="18927"/>
    <x v="4"/>
    <n v="350"/>
  </r>
  <r>
    <x v="18928"/>
    <x v="4"/>
    <n v="150"/>
  </r>
  <r>
    <x v="18929"/>
    <x v="4"/>
    <n v="550"/>
  </r>
  <r>
    <x v="18930"/>
    <x v="4"/>
    <n v="200"/>
  </r>
  <r>
    <x v="18931"/>
    <x v="4"/>
    <n v="150"/>
  </r>
  <r>
    <x v="18932"/>
    <x v="4"/>
    <n v="250"/>
  </r>
  <r>
    <x v="18933"/>
    <x v="4"/>
    <n v="225"/>
  </r>
  <r>
    <x v="18934"/>
    <x v="4"/>
    <n v="300"/>
  </r>
  <r>
    <x v="18935"/>
    <x v="4"/>
    <n v="250"/>
  </r>
  <r>
    <x v="18936"/>
    <x v="4"/>
    <n v="200"/>
  </r>
  <r>
    <x v="18937"/>
    <x v="4"/>
    <n v="325"/>
  </r>
  <r>
    <x v="18938"/>
    <x v="4"/>
    <n v="325"/>
  </r>
  <r>
    <x v="18939"/>
    <x v="4"/>
    <n v="225"/>
  </r>
  <r>
    <x v="18940"/>
    <x v="4"/>
    <n v="650"/>
  </r>
  <r>
    <x v="18941"/>
    <x v="4"/>
    <n v="475"/>
  </r>
  <r>
    <x v="18942"/>
    <x v="4"/>
    <n v="500"/>
  </r>
  <r>
    <x v="18943"/>
    <x v="4"/>
    <n v="500"/>
  </r>
  <r>
    <x v="18944"/>
    <x v="4"/>
    <n v="950"/>
  </r>
  <r>
    <x v="18945"/>
    <x v="4"/>
    <n v="400"/>
  </r>
  <r>
    <x v="18946"/>
    <x v="4"/>
    <n v="475"/>
  </r>
  <r>
    <x v="18947"/>
    <x v="4"/>
    <n v="200"/>
  </r>
  <r>
    <x v="18948"/>
    <x v="4"/>
    <n v="175"/>
  </r>
  <r>
    <x v="18949"/>
    <x v="4"/>
    <n v="250"/>
  </r>
  <r>
    <x v="18950"/>
    <x v="4"/>
    <n v="350"/>
  </r>
  <r>
    <x v="18951"/>
    <x v="4"/>
    <n v="475"/>
  </r>
  <r>
    <x v="18952"/>
    <x v="4"/>
    <n v="375"/>
  </r>
  <r>
    <x v="18953"/>
    <x v="4"/>
    <n v="425"/>
  </r>
  <r>
    <x v="18954"/>
    <x v="4"/>
    <n v="950"/>
  </r>
  <r>
    <x v="18955"/>
    <x v="4"/>
    <n v="150"/>
  </r>
  <r>
    <x v="18956"/>
    <x v="4"/>
    <n v="300"/>
  </r>
  <r>
    <x v="18957"/>
    <x v="4"/>
    <n v="150"/>
  </r>
  <r>
    <x v="18958"/>
    <x v="4"/>
    <n v="400"/>
  </r>
  <r>
    <x v="18959"/>
    <x v="4"/>
    <n v="375"/>
  </r>
  <r>
    <x v="18960"/>
    <x v="4"/>
    <n v="175"/>
  </r>
  <r>
    <x v="18961"/>
    <x v="4"/>
    <n v="450"/>
  </r>
  <r>
    <x v="18962"/>
    <x v="4"/>
    <n v="150"/>
  </r>
  <r>
    <x v="18963"/>
    <x v="4"/>
    <n v="250"/>
  </r>
  <r>
    <x v="18964"/>
    <x v="4"/>
    <n v="175"/>
  </r>
  <r>
    <x v="18965"/>
    <x v="4"/>
    <n v="300"/>
  </r>
  <r>
    <x v="18966"/>
    <x v="4"/>
    <n v="250"/>
  </r>
  <r>
    <x v="18967"/>
    <x v="4"/>
    <n v="250"/>
  </r>
  <r>
    <x v="18968"/>
    <x v="4"/>
    <n v="250"/>
  </r>
  <r>
    <x v="18969"/>
    <x v="4"/>
    <n v="475"/>
  </r>
  <r>
    <x v="18970"/>
    <x v="4"/>
    <n v="400"/>
  </r>
  <r>
    <x v="18971"/>
    <x v="4"/>
    <n v="275"/>
  </r>
  <r>
    <x v="18972"/>
    <x v="4"/>
    <n v="275"/>
  </r>
  <r>
    <x v="18973"/>
    <x v="4"/>
    <n v="275"/>
  </r>
  <r>
    <x v="18974"/>
    <x v="4"/>
    <n v="150"/>
  </r>
  <r>
    <x v="18975"/>
    <x v="4"/>
    <n v="150"/>
  </r>
  <r>
    <x v="18976"/>
    <x v="4"/>
    <n v="150"/>
  </r>
  <r>
    <x v="18977"/>
    <x v="4"/>
    <n v="150"/>
  </r>
  <r>
    <x v="18978"/>
    <x v="4"/>
    <n v="525"/>
  </r>
  <r>
    <x v="18979"/>
    <x v="4"/>
    <n v="500"/>
  </r>
  <r>
    <x v="18980"/>
    <x v="4"/>
    <n v="275"/>
  </r>
  <r>
    <x v="18981"/>
    <x v="4"/>
    <n v="375"/>
  </r>
  <r>
    <x v="18982"/>
    <x v="4"/>
    <n v="950"/>
  </r>
  <r>
    <x v="18983"/>
    <x v="4"/>
    <n v="400"/>
  </r>
  <r>
    <x v="18984"/>
    <x v="4"/>
    <n v="1000"/>
  </r>
  <r>
    <x v="18985"/>
    <x v="4"/>
    <n v="275"/>
  </r>
  <r>
    <x v="18986"/>
    <x v="4"/>
    <n v="825"/>
  </r>
  <r>
    <x v="18987"/>
    <x v="4"/>
    <n v="875"/>
  </r>
  <r>
    <x v="18988"/>
    <x v="4"/>
    <n v="400"/>
  </r>
  <r>
    <x v="18989"/>
    <x v="4"/>
    <n v="425"/>
  </r>
  <r>
    <x v="18990"/>
    <x v="4"/>
    <n v="250"/>
  </r>
  <r>
    <x v="18991"/>
    <x v="4"/>
    <n v="650"/>
  </r>
  <r>
    <x v="18992"/>
    <x v="4"/>
    <n v="375"/>
  </r>
  <r>
    <x v="18993"/>
    <x v="4"/>
    <n v="850"/>
  </r>
  <r>
    <x v="18994"/>
    <x v="4"/>
    <n v="500"/>
  </r>
  <r>
    <x v="18995"/>
    <x v="4"/>
    <n v="550"/>
  </r>
  <r>
    <x v="18996"/>
    <x v="4"/>
    <n v="1000"/>
  </r>
  <r>
    <x v="18997"/>
    <x v="4"/>
    <n v="1000"/>
  </r>
  <r>
    <x v="18998"/>
    <x v="4"/>
    <n v="450"/>
  </r>
  <r>
    <x v="18999"/>
    <x v="4"/>
    <n v="1050"/>
  </r>
  <r>
    <x v="19000"/>
    <x v="4"/>
    <n v="650"/>
  </r>
  <r>
    <x v="19001"/>
    <x v="4"/>
    <n v="275"/>
  </r>
  <r>
    <x v="19002"/>
    <x v="4"/>
    <n v="1000"/>
  </r>
  <r>
    <x v="19003"/>
    <x v="4"/>
    <n v="275"/>
  </r>
  <r>
    <x v="19004"/>
    <x v="4"/>
    <n v="500"/>
  </r>
  <r>
    <x v="19005"/>
    <x v="4"/>
    <n v="575"/>
  </r>
  <r>
    <x v="19006"/>
    <x v="4"/>
    <n v="500"/>
  </r>
  <r>
    <x v="19007"/>
    <x v="4"/>
    <n v="675"/>
  </r>
  <r>
    <x v="19008"/>
    <x v="4"/>
    <n v="500"/>
  </r>
  <r>
    <x v="19009"/>
    <x v="4"/>
    <n v="925"/>
  </r>
  <r>
    <x v="19010"/>
    <x v="4"/>
    <n v="425"/>
  </r>
  <r>
    <x v="19011"/>
    <x v="4"/>
    <n v="875"/>
  </r>
  <r>
    <x v="19012"/>
    <x v="4"/>
    <n v="900"/>
  </r>
  <r>
    <x v="19013"/>
    <x v="4"/>
    <n v="700"/>
  </r>
  <r>
    <x v="19014"/>
    <x v="4"/>
    <n v="675"/>
  </r>
  <r>
    <x v="19015"/>
    <x v="4"/>
    <n v="1200"/>
  </r>
  <r>
    <x v="19016"/>
    <x v="4"/>
    <n v="825"/>
  </r>
  <r>
    <x v="19017"/>
    <x v="4"/>
    <n v="1000"/>
  </r>
  <r>
    <x v="19018"/>
    <x v="4"/>
    <n v="700"/>
  </r>
  <r>
    <x v="19019"/>
    <x v="4"/>
    <n v="425"/>
  </r>
  <r>
    <x v="19020"/>
    <x v="4"/>
    <n v="700"/>
  </r>
  <r>
    <x v="19021"/>
    <x v="4"/>
    <n v="425"/>
  </r>
  <r>
    <x v="19022"/>
    <x v="4"/>
    <n v="525"/>
  </r>
  <r>
    <x v="19023"/>
    <x v="4"/>
    <n v="250"/>
  </r>
  <r>
    <x v="19024"/>
    <x v="4"/>
    <n v="550"/>
  </r>
  <r>
    <x v="19025"/>
    <x v="4"/>
    <n v="550"/>
  </r>
  <r>
    <x v="19026"/>
    <x v="4"/>
    <n v="250"/>
  </r>
  <r>
    <x v="19027"/>
    <x v="4"/>
    <n v="650"/>
  </r>
  <r>
    <x v="19028"/>
    <x v="4"/>
    <n v="375"/>
  </r>
  <r>
    <x v="19029"/>
    <x v="4"/>
    <n v="375"/>
  </r>
  <r>
    <x v="19030"/>
    <x v="4"/>
    <n v="825"/>
  </r>
  <r>
    <x v="19031"/>
    <x v="4"/>
    <n v="275"/>
  </r>
  <r>
    <x v="19032"/>
    <x v="4"/>
    <n v="800"/>
  </r>
  <r>
    <x v="19033"/>
    <x v="4"/>
    <n v="725"/>
  </r>
  <r>
    <x v="19034"/>
    <x v="4"/>
    <n v="400"/>
  </r>
  <r>
    <x v="19035"/>
    <x v="4"/>
    <n v="800"/>
  </r>
  <r>
    <x v="19036"/>
    <x v="4"/>
    <n v="650"/>
  </r>
  <r>
    <x v="19037"/>
    <x v="4"/>
    <n v="575"/>
  </r>
  <r>
    <x v="19038"/>
    <x v="4"/>
    <n v="650"/>
  </r>
  <r>
    <x v="19039"/>
    <x v="4"/>
    <n v="475"/>
  </r>
  <r>
    <x v="19040"/>
    <x v="4"/>
    <n v="500"/>
  </r>
  <r>
    <x v="19041"/>
    <x v="4"/>
    <n v="350"/>
  </r>
  <r>
    <x v="19042"/>
    <x v="4"/>
    <n v="675"/>
  </r>
  <r>
    <x v="19043"/>
    <x v="4"/>
    <n v="650"/>
  </r>
  <r>
    <x v="19044"/>
    <x v="4"/>
    <n v="675"/>
  </r>
  <r>
    <x v="19045"/>
    <x v="4"/>
    <n v="800"/>
  </r>
  <r>
    <x v="19046"/>
    <x v="4"/>
    <n v="825"/>
  </r>
  <r>
    <x v="19047"/>
    <x v="4"/>
    <n v="650"/>
  </r>
  <r>
    <x v="19048"/>
    <x v="4"/>
    <n v="475"/>
  </r>
  <r>
    <x v="19049"/>
    <x v="4"/>
    <n v="500"/>
  </r>
  <r>
    <x v="19050"/>
    <x v="4"/>
    <n v="850"/>
  </r>
  <r>
    <x v="19051"/>
    <x v="4"/>
    <n v="750"/>
  </r>
  <r>
    <x v="19052"/>
    <x v="4"/>
    <n v="275"/>
  </r>
  <r>
    <x v="19053"/>
    <x v="4"/>
    <n v="325"/>
  </r>
  <r>
    <x v="19054"/>
    <x v="4"/>
    <n v="150"/>
  </r>
  <r>
    <x v="19055"/>
    <x v="4"/>
    <n v="325"/>
  </r>
  <r>
    <x v="19056"/>
    <x v="4"/>
    <n v="600"/>
  </r>
  <r>
    <x v="19057"/>
    <x v="4"/>
    <n v="550"/>
  </r>
  <r>
    <x v="19058"/>
    <x v="4"/>
    <n v="250"/>
  </r>
  <r>
    <x v="19059"/>
    <x v="4"/>
    <n v="200"/>
  </r>
  <r>
    <x v="19060"/>
    <x v="4"/>
    <n v="575"/>
  </r>
  <r>
    <x v="19061"/>
    <x v="4"/>
    <n v="600"/>
  </r>
  <r>
    <x v="19062"/>
    <x v="4"/>
    <n v="150"/>
  </r>
  <r>
    <x v="19063"/>
    <x v="4"/>
    <n v="325"/>
  </r>
  <r>
    <x v="19064"/>
    <x v="4"/>
    <n v="725"/>
  </r>
  <r>
    <x v="19065"/>
    <x v="4"/>
    <n v="400"/>
  </r>
  <r>
    <x v="19066"/>
    <x v="4"/>
    <n v="800"/>
  </r>
  <r>
    <x v="19067"/>
    <x v="4"/>
    <n v="275"/>
  </r>
  <r>
    <x v="19068"/>
    <x v="4"/>
    <n v="150"/>
  </r>
  <r>
    <x v="19069"/>
    <x v="4"/>
    <n v="200"/>
  </r>
  <r>
    <x v="19070"/>
    <x v="4"/>
    <n v="200"/>
  </r>
  <r>
    <x v="19071"/>
    <x v="4"/>
    <n v="150"/>
  </r>
  <r>
    <x v="19072"/>
    <x v="4"/>
    <n v="500"/>
  </r>
  <r>
    <x v="19073"/>
    <x v="4"/>
    <n v="250"/>
  </r>
  <r>
    <x v="19074"/>
    <x v="4"/>
    <n v="150"/>
  </r>
  <r>
    <x v="19075"/>
    <x v="4"/>
    <n v="275"/>
  </r>
  <r>
    <x v="19076"/>
    <x v="4"/>
    <n v="225"/>
  </r>
  <r>
    <x v="19077"/>
    <x v="4"/>
    <n v="225"/>
  </r>
  <r>
    <x v="19078"/>
    <x v="4"/>
    <n v="400"/>
  </r>
  <r>
    <x v="19079"/>
    <x v="4"/>
    <n v="300"/>
  </r>
  <r>
    <x v="19080"/>
    <x v="4"/>
    <n v="150"/>
  </r>
  <r>
    <x v="19081"/>
    <x v="4"/>
    <n v="150"/>
  </r>
  <r>
    <x v="19082"/>
    <x v="4"/>
    <n v="325"/>
  </r>
  <r>
    <x v="19083"/>
    <x v="4"/>
    <n v="450"/>
  </r>
  <r>
    <x v="19084"/>
    <x v="4"/>
    <n v="150"/>
  </r>
  <r>
    <x v="19085"/>
    <x v="4"/>
    <n v="225"/>
  </r>
  <r>
    <x v="19086"/>
    <x v="4"/>
    <n v="250"/>
  </r>
  <r>
    <x v="19087"/>
    <x v="4"/>
    <n v="350"/>
  </r>
  <r>
    <x v="19088"/>
    <x v="4"/>
    <n v="625"/>
  </r>
  <r>
    <x v="19089"/>
    <x v="4"/>
    <n v="325"/>
  </r>
  <r>
    <x v="19090"/>
    <x v="4"/>
    <n v="150"/>
  </r>
  <r>
    <x v="19091"/>
    <x v="4"/>
    <n v="400"/>
  </r>
  <r>
    <x v="19092"/>
    <x v="4"/>
    <n v="350"/>
  </r>
  <r>
    <x v="19093"/>
    <x v="4"/>
    <n v="525"/>
  </r>
  <r>
    <x v="19094"/>
    <x v="4"/>
    <n v="200"/>
  </r>
  <r>
    <x v="19095"/>
    <x v="4"/>
    <n v="500"/>
  </r>
  <r>
    <x v="19096"/>
    <x v="4"/>
    <n v="975"/>
  </r>
  <r>
    <x v="19097"/>
    <x v="4"/>
    <n v="600"/>
  </r>
  <r>
    <x v="19098"/>
    <x v="4"/>
    <n v="250"/>
  </r>
  <r>
    <x v="19099"/>
    <x v="4"/>
    <n v="300"/>
  </r>
  <r>
    <x v="19100"/>
    <x v="4"/>
    <n v="625"/>
  </r>
  <r>
    <x v="19101"/>
    <x v="4"/>
    <n v="200"/>
  </r>
  <r>
    <x v="19102"/>
    <x v="4"/>
    <n v="475"/>
  </r>
  <r>
    <x v="19103"/>
    <x v="4"/>
    <n v="375"/>
  </r>
  <r>
    <x v="19104"/>
    <x v="4"/>
    <n v="375"/>
  </r>
  <r>
    <x v="19105"/>
    <x v="4"/>
    <n v="325"/>
  </r>
  <r>
    <x v="19106"/>
    <x v="4"/>
    <n v="450"/>
  </r>
  <r>
    <x v="19107"/>
    <x v="4"/>
    <n v="150"/>
  </r>
  <r>
    <x v="19108"/>
    <x v="4"/>
    <n v="150"/>
  </r>
  <r>
    <x v="19109"/>
    <x v="4"/>
    <n v="300"/>
  </r>
  <r>
    <x v="19110"/>
    <x v="4"/>
    <n v="675"/>
  </r>
  <r>
    <x v="19111"/>
    <x v="4"/>
    <n v="450"/>
  </r>
  <r>
    <x v="19112"/>
    <x v="4"/>
    <n v="375"/>
  </r>
  <r>
    <x v="19113"/>
    <x v="4"/>
    <n v="150"/>
  </r>
  <r>
    <x v="19114"/>
    <x v="4"/>
    <n v="600"/>
  </r>
  <r>
    <x v="19115"/>
    <x v="4"/>
    <n v="900"/>
  </r>
  <r>
    <x v="19116"/>
    <x v="4"/>
    <n v="200"/>
  </r>
  <r>
    <x v="19117"/>
    <x v="4"/>
    <n v="150"/>
  </r>
  <r>
    <x v="19118"/>
    <x v="4"/>
    <n v="300"/>
  </r>
  <r>
    <x v="19119"/>
    <x v="4"/>
    <n v="475"/>
  </r>
  <r>
    <x v="19120"/>
    <x v="4"/>
    <n v="475"/>
  </r>
  <r>
    <x v="19121"/>
    <x v="4"/>
    <n v="350"/>
  </r>
  <r>
    <x v="19122"/>
    <x v="4"/>
    <n v="275"/>
  </r>
  <r>
    <x v="19123"/>
    <x v="4"/>
    <n v="225"/>
  </r>
  <r>
    <x v="19124"/>
    <x v="4"/>
    <n v="300"/>
  </r>
  <r>
    <x v="19125"/>
    <x v="4"/>
    <n v="1050"/>
  </r>
  <r>
    <x v="19126"/>
    <x v="4"/>
    <n v="750"/>
  </r>
  <r>
    <x v="19127"/>
    <x v="4"/>
    <n v="375"/>
  </r>
  <r>
    <x v="19128"/>
    <x v="4"/>
    <n v="400"/>
  </r>
  <r>
    <x v="19129"/>
    <x v="4"/>
    <n v="150"/>
  </r>
  <r>
    <x v="19130"/>
    <x v="4"/>
    <n v="400"/>
  </r>
  <r>
    <x v="19131"/>
    <x v="4"/>
    <n v="550"/>
  </r>
  <r>
    <x v="19132"/>
    <x v="4"/>
    <n v="550"/>
  </r>
  <r>
    <x v="19133"/>
    <x v="4"/>
    <n v="425"/>
  </r>
  <r>
    <x v="19134"/>
    <x v="4"/>
    <n v="550"/>
  </r>
  <r>
    <x v="19135"/>
    <x v="4"/>
    <n v="850"/>
  </r>
  <r>
    <x v="19136"/>
    <x v="4"/>
    <n v="575"/>
  </r>
  <r>
    <x v="19137"/>
    <x v="4"/>
    <n v="275"/>
  </r>
  <r>
    <x v="19138"/>
    <x v="4"/>
    <n v="450"/>
  </r>
  <r>
    <x v="19139"/>
    <x v="4"/>
    <n v="725"/>
  </r>
  <r>
    <x v="19140"/>
    <x v="4"/>
    <n v="750"/>
  </r>
  <r>
    <x v="19141"/>
    <x v="4"/>
    <n v="375"/>
  </r>
  <r>
    <x v="19142"/>
    <x v="4"/>
    <n v="700"/>
  </r>
  <r>
    <x v="19143"/>
    <x v="4"/>
    <n v="375"/>
  </r>
  <r>
    <x v="19144"/>
    <x v="4"/>
    <n v="675"/>
  </r>
  <r>
    <x v="19145"/>
    <x v="4"/>
    <n v="875"/>
  </r>
  <r>
    <x v="19146"/>
    <x v="4"/>
    <n v="925"/>
  </r>
  <r>
    <x v="19147"/>
    <x v="4"/>
    <n v="950"/>
  </r>
  <r>
    <x v="19148"/>
    <x v="4"/>
    <n v="1050"/>
  </r>
  <r>
    <x v="19149"/>
    <x v="4"/>
    <n v="1200"/>
  </r>
  <r>
    <x v="19150"/>
    <x v="4"/>
    <n v="1200"/>
  </r>
  <r>
    <x v="19151"/>
    <x v="4"/>
    <n v="875"/>
  </r>
  <r>
    <x v="19152"/>
    <x v="4"/>
    <n v="400"/>
  </r>
  <r>
    <x v="19153"/>
    <x v="4"/>
    <n v="450"/>
  </r>
  <r>
    <x v="19154"/>
    <x v="4"/>
    <n v="200"/>
  </r>
  <r>
    <x v="19155"/>
    <x v="4"/>
    <n v="650"/>
  </r>
  <r>
    <x v="19156"/>
    <x v="4"/>
    <n v="300"/>
  </r>
  <r>
    <x v="19157"/>
    <x v="4"/>
    <n v="975"/>
  </r>
  <r>
    <x v="19158"/>
    <x v="4"/>
    <n v="825"/>
  </r>
  <r>
    <x v="19159"/>
    <x v="4"/>
    <n v="550"/>
  </r>
  <r>
    <x v="19160"/>
    <x v="4"/>
    <n v="350"/>
  </r>
  <r>
    <x v="19161"/>
    <x v="4"/>
    <n v="400"/>
  </r>
  <r>
    <x v="19162"/>
    <x v="4"/>
    <n v="325"/>
  </r>
  <r>
    <x v="19163"/>
    <x v="4"/>
    <n v="450"/>
  </r>
  <r>
    <x v="19164"/>
    <x v="4"/>
    <n v="150"/>
  </r>
  <r>
    <x v="19165"/>
    <x v="4"/>
    <n v="150"/>
  </r>
  <r>
    <x v="19166"/>
    <x v="4"/>
    <n v="200"/>
  </r>
  <r>
    <x v="19167"/>
    <x v="4"/>
    <n v="875"/>
  </r>
  <r>
    <x v="19168"/>
    <x v="4"/>
    <n v="650"/>
  </r>
  <r>
    <x v="19169"/>
    <x v="4"/>
    <n v="975"/>
  </r>
  <r>
    <x v="19170"/>
    <x v="4"/>
    <n v="550"/>
  </r>
  <r>
    <x v="19171"/>
    <x v="4"/>
    <n v="1775"/>
  </r>
  <r>
    <x v="19172"/>
    <x v="4"/>
    <n v="650"/>
  </r>
  <r>
    <x v="19173"/>
    <x v="4"/>
    <n v="775"/>
  </r>
  <r>
    <x v="19174"/>
    <x v="4"/>
    <n v="675"/>
  </r>
  <r>
    <x v="19175"/>
    <x v="4"/>
    <n v="1575"/>
  </r>
  <r>
    <x v="19176"/>
    <x v="4"/>
    <n v="1300"/>
  </r>
  <r>
    <x v="19177"/>
    <x v="4"/>
    <n v="725"/>
  </r>
  <r>
    <x v="19178"/>
    <x v="4"/>
    <n v="450"/>
  </r>
  <r>
    <x v="19179"/>
    <x v="4"/>
    <n v="275"/>
  </r>
  <r>
    <x v="19180"/>
    <x v="4"/>
    <n v="625"/>
  </r>
  <r>
    <x v="19181"/>
    <x v="4"/>
    <n v="450"/>
  </r>
  <r>
    <x v="19182"/>
    <x v="4"/>
    <n v="250"/>
  </r>
  <r>
    <x v="19183"/>
    <x v="4"/>
    <n v="25"/>
  </r>
  <r>
    <x v="19184"/>
    <x v="4"/>
    <n v="1650"/>
  </r>
  <r>
    <x v="19185"/>
    <x v="4"/>
    <n v="575"/>
  </r>
  <r>
    <x v="19186"/>
    <x v="4"/>
    <n v="300"/>
  </r>
  <r>
    <x v="19187"/>
    <x v="4"/>
    <n v="625"/>
  </r>
  <r>
    <x v="19188"/>
    <x v="4"/>
    <n v="375"/>
  </r>
  <r>
    <x v="19189"/>
    <x v="4"/>
    <n v="300"/>
  </r>
  <r>
    <x v="19190"/>
    <x v="4"/>
    <n v="400"/>
  </r>
  <r>
    <x v="19191"/>
    <x v="4"/>
    <n v="575"/>
  </r>
  <r>
    <x v="19192"/>
    <x v="4"/>
    <n v="575"/>
  </r>
  <r>
    <x v="19193"/>
    <x v="4"/>
    <n v="700"/>
  </r>
  <r>
    <x v="19194"/>
    <x v="4"/>
    <n v="575"/>
  </r>
  <r>
    <x v="19195"/>
    <x v="4"/>
    <n v="800"/>
  </r>
  <r>
    <x v="19196"/>
    <x v="4"/>
    <n v="300"/>
  </r>
  <r>
    <x v="19197"/>
    <x v="4"/>
    <n v="850"/>
  </r>
  <r>
    <x v="19198"/>
    <x v="4"/>
    <n v="875"/>
  </r>
  <r>
    <x v="19199"/>
    <x v="4"/>
    <n v="500"/>
  </r>
  <r>
    <x v="19200"/>
    <x v="4"/>
    <n v="975"/>
  </r>
  <r>
    <x v="19201"/>
    <x v="4"/>
    <n v="400"/>
  </r>
  <r>
    <x v="19202"/>
    <x v="4"/>
    <n v="850"/>
  </r>
  <r>
    <x v="19203"/>
    <x v="4"/>
    <n v="400"/>
  </r>
  <r>
    <x v="19204"/>
    <x v="4"/>
    <n v="700"/>
  </r>
  <r>
    <x v="19205"/>
    <x v="4"/>
    <n v="1125"/>
  </r>
  <r>
    <x v="19206"/>
    <x v="4"/>
    <n v="425"/>
  </r>
  <r>
    <x v="19207"/>
    <x v="4"/>
    <n v="650"/>
  </r>
  <r>
    <x v="19208"/>
    <x v="4"/>
    <n v="450"/>
  </r>
  <r>
    <x v="19209"/>
    <x v="4"/>
    <n v="1100"/>
  </r>
  <r>
    <x v="19210"/>
    <x v="4"/>
    <n v="550"/>
  </r>
  <r>
    <x v="19211"/>
    <x v="4"/>
    <n v="425"/>
  </r>
  <r>
    <x v="19212"/>
    <x v="4"/>
    <n v="175"/>
  </r>
  <r>
    <x v="19213"/>
    <x v="4"/>
    <n v="600"/>
  </r>
  <r>
    <x v="19214"/>
    <x v="4"/>
    <n v="975"/>
  </r>
  <r>
    <x v="19215"/>
    <x v="4"/>
    <n v="400"/>
  </r>
  <r>
    <x v="19216"/>
    <x v="4"/>
    <n v="650"/>
  </r>
  <r>
    <x v="19217"/>
    <x v="4"/>
    <n v="825"/>
  </r>
  <r>
    <x v="19218"/>
    <x v="4"/>
    <n v="775"/>
  </r>
  <r>
    <x v="19219"/>
    <x v="4"/>
    <n v="275"/>
  </r>
  <r>
    <x v="19220"/>
    <x v="4"/>
    <n v="750"/>
  </r>
  <r>
    <x v="19221"/>
    <x v="4"/>
    <n v="725"/>
  </r>
  <r>
    <x v="19222"/>
    <x v="4"/>
    <n v="850"/>
  </r>
  <r>
    <x v="19223"/>
    <x v="4"/>
    <n v="450"/>
  </r>
  <r>
    <x v="19224"/>
    <x v="4"/>
    <n v="575"/>
  </r>
  <r>
    <x v="19225"/>
    <x v="4"/>
    <n v="975"/>
  </r>
  <r>
    <x v="19226"/>
    <x v="4"/>
    <n v="400"/>
  </r>
  <r>
    <x v="19227"/>
    <x v="4"/>
    <n v="850"/>
  </r>
  <r>
    <x v="19228"/>
    <x v="4"/>
    <n v="275"/>
  </r>
  <r>
    <x v="19229"/>
    <x v="4"/>
    <n v="750"/>
  </r>
  <r>
    <x v="19230"/>
    <x v="4"/>
    <n v="725"/>
  </r>
  <r>
    <x v="19231"/>
    <x v="4"/>
    <n v="1000"/>
  </r>
  <r>
    <x v="19232"/>
    <x v="4"/>
    <n v="475"/>
  </r>
  <r>
    <x v="19233"/>
    <x v="4"/>
    <n v="150"/>
  </r>
  <r>
    <x v="19234"/>
    <x v="4"/>
    <n v="475"/>
  </r>
  <r>
    <x v="19235"/>
    <x v="4"/>
    <n v="275"/>
  </r>
  <r>
    <x v="19236"/>
    <x v="4"/>
    <n v="200"/>
  </r>
  <r>
    <x v="19237"/>
    <x v="4"/>
    <n v="225"/>
  </r>
  <r>
    <x v="19238"/>
    <x v="4"/>
    <n v="725"/>
  </r>
  <r>
    <x v="19239"/>
    <x v="4"/>
    <n v="250"/>
  </r>
  <r>
    <x v="19240"/>
    <x v="4"/>
    <n v="275"/>
  </r>
  <r>
    <x v="19241"/>
    <x v="4"/>
    <n v="600"/>
  </r>
  <r>
    <x v="19242"/>
    <x v="4"/>
    <n v="400"/>
  </r>
  <r>
    <x v="19243"/>
    <x v="4"/>
    <n v="425"/>
  </r>
  <r>
    <x v="19244"/>
    <x v="4"/>
    <n v="475"/>
  </r>
  <r>
    <x v="19245"/>
    <x v="4"/>
    <n v="225"/>
  </r>
  <r>
    <x v="19246"/>
    <x v="4"/>
    <n v="500"/>
  </r>
  <r>
    <x v="19247"/>
    <x v="4"/>
    <n v="250"/>
  </r>
  <r>
    <x v="19248"/>
    <x v="4"/>
    <n v="200"/>
  </r>
  <r>
    <x v="19249"/>
    <x v="4"/>
    <n v="150"/>
  </r>
  <r>
    <x v="19250"/>
    <x v="4"/>
    <n v="300"/>
  </r>
  <r>
    <x v="19251"/>
    <x v="4"/>
    <n v="350"/>
  </r>
  <r>
    <x v="19252"/>
    <x v="4"/>
    <n v="475"/>
  </r>
  <r>
    <x v="19253"/>
    <x v="4"/>
    <n v="300"/>
  </r>
  <r>
    <x v="19254"/>
    <x v="4"/>
    <n v="200"/>
  </r>
  <r>
    <x v="19255"/>
    <x v="4"/>
    <n v="275"/>
  </r>
  <r>
    <x v="19256"/>
    <x v="4"/>
    <n v="250"/>
  </r>
  <r>
    <x v="19257"/>
    <x v="4"/>
    <n v="450"/>
  </r>
  <r>
    <x v="19258"/>
    <x v="4"/>
    <n v="150"/>
  </r>
  <r>
    <x v="19259"/>
    <x v="4"/>
    <n v="775"/>
  </r>
  <r>
    <x v="19260"/>
    <x v="4"/>
    <n v="375"/>
  </r>
  <r>
    <x v="19261"/>
    <x v="4"/>
    <n v="150"/>
  </r>
  <r>
    <x v="19262"/>
    <x v="4"/>
    <n v="150"/>
  </r>
  <r>
    <x v="19263"/>
    <x v="4"/>
    <n v="650"/>
  </r>
  <r>
    <x v="19264"/>
    <x v="4"/>
    <n v="275"/>
  </r>
  <r>
    <x v="19265"/>
    <x v="4"/>
    <n v="250"/>
  </r>
  <r>
    <x v="19266"/>
    <x v="4"/>
    <n v="525"/>
  </r>
  <r>
    <x v="19267"/>
    <x v="4"/>
    <n v="700"/>
  </r>
  <r>
    <x v="19268"/>
    <x v="4"/>
    <n v="900"/>
  </r>
  <r>
    <x v="19269"/>
    <x v="4"/>
    <n v="275"/>
  </r>
  <r>
    <x v="19270"/>
    <x v="4"/>
    <n v="350"/>
  </r>
  <r>
    <x v="19271"/>
    <x v="4"/>
    <n v="450"/>
  </r>
  <r>
    <x v="19272"/>
    <x v="4"/>
    <n v="625"/>
  </r>
  <r>
    <x v="19273"/>
    <x v="4"/>
    <n v="150"/>
  </r>
  <r>
    <x v="19274"/>
    <x v="4"/>
    <n v="375"/>
  </r>
  <r>
    <x v="19275"/>
    <x v="4"/>
    <n v="825"/>
  </r>
  <r>
    <x v="19276"/>
    <x v="4"/>
    <n v="275"/>
  </r>
  <r>
    <x v="19277"/>
    <x v="4"/>
    <n v="450"/>
  </r>
  <r>
    <x v="19278"/>
    <x v="4"/>
    <n v="150"/>
  </r>
  <r>
    <x v="19279"/>
    <x v="4"/>
    <n v="450"/>
  </r>
  <r>
    <x v="19280"/>
    <x v="4"/>
    <n v="150"/>
  </r>
  <r>
    <x v="19281"/>
    <x v="4"/>
    <n v="150"/>
  </r>
  <r>
    <x v="19282"/>
    <x v="4"/>
    <n v="250"/>
  </r>
  <r>
    <x v="19283"/>
    <x v="4"/>
    <n v="200"/>
  </r>
  <r>
    <x v="19284"/>
    <x v="4"/>
    <n v="1050"/>
  </r>
  <r>
    <x v="19285"/>
    <x v="4"/>
    <n v="775"/>
  </r>
  <r>
    <x v="19286"/>
    <x v="4"/>
    <n v="325"/>
  </r>
  <r>
    <x v="19287"/>
    <x v="4"/>
    <n v="1150"/>
  </r>
  <r>
    <x v="19288"/>
    <x v="4"/>
    <n v="875"/>
  </r>
  <r>
    <x v="19289"/>
    <x v="4"/>
    <n v="550"/>
  </r>
  <r>
    <x v="19290"/>
    <x v="4"/>
    <n v="300"/>
  </r>
  <r>
    <x v="19291"/>
    <x v="4"/>
    <n v="800"/>
  </r>
  <r>
    <x v="19292"/>
    <x v="4"/>
    <n v="300"/>
  </r>
  <r>
    <x v="19293"/>
    <x v="4"/>
    <n v="700"/>
  </r>
  <r>
    <x v="19294"/>
    <x v="4"/>
    <n v="525"/>
  </r>
  <r>
    <x v="19295"/>
    <x v="4"/>
    <n v="250"/>
  </r>
  <r>
    <x v="19296"/>
    <x v="4"/>
    <n v="725"/>
  </r>
  <r>
    <x v="19297"/>
    <x v="4"/>
    <n v="350"/>
  </r>
  <r>
    <x v="19298"/>
    <x v="4"/>
    <n v="375"/>
  </r>
  <r>
    <x v="19299"/>
    <x v="4"/>
    <n v="750"/>
  </r>
  <r>
    <x v="19300"/>
    <x v="4"/>
    <n v="750"/>
  </r>
  <r>
    <x v="19301"/>
    <x v="4"/>
    <n v="800"/>
  </r>
  <r>
    <x v="19302"/>
    <x v="4"/>
    <n v="650"/>
  </r>
  <r>
    <x v="19303"/>
    <x v="4"/>
    <n v="1000"/>
  </r>
  <r>
    <x v="19304"/>
    <x v="4"/>
    <n v="1025"/>
  </r>
  <r>
    <x v="19305"/>
    <x v="4"/>
    <n v="525"/>
  </r>
  <r>
    <x v="19306"/>
    <x v="4"/>
    <n v="425"/>
  </r>
  <r>
    <x v="19307"/>
    <x v="4"/>
    <n v="650"/>
  </r>
  <r>
    <x v="19308"/>
    <x v="4"/>
    <n v="325"/>
  </r>
  <r>
    <x v="19309"/>
    <x v="4"/>
    <n v="325"/>
  </r>
  <r>
    <x v="19310"/>
    <x v="4"/>
    <n v="825"/>
  </r>
  <r>
    <x v="19311"/>
    <x v="4"/>
    <n v="950"/>
  </r>
  <r>
    <x v="19312"/>
    <x v="4"/>
    <n v="475"/>
  </r>
  <r>
    <x v="19313"/>
    <x v="4"/>
    <n v="350"/>
  </r>
  <r>
    <x v="19314"/>
    <x v="4"/>
    <n v="375"/>
  </r>
  <r>
    <x v="19315"/>
    <x v="4"/>
    <n v="900"/>
  </r>
  <r>
    <x v="19316"/>
    <x v="4"/>
    <n v="850"/>
  </r>
  <r>
    <x v="19317"/>
    <x v="4"/>
    <n v="250"/>
  </r>
  <r>
    <x v="19318"/>
    <x v="4"/>
    <n v="550"/>
  </r>
  <r>
    <x v="19319"/>
    <x v="4"/>
    <n v="700"/>
  </r>
  <r>
    <x v="19320"/>
    <x v="4"/>
    <n v="675"/>
  </r>
  <r>
    <x v="19321"/>
    <x v="4"/>
    <n v="525"/>
  </r>
  <r>
    <x v="19322"/>
    <x v="4"/>
    <n v="1075"/>
  </r>
  <r>
    <x v="19323"/>
    <x v="4"/>
    <n v="1125"/>
  </r>
  <r>
    <x v="19324"/>
    <x v="4"/>
    <n v="975"/>
  </r>
  <r>
    <x v="19325"/>
    <x v="4"/>
    <n v="375"/>
  </r>
  <r>
    <x v="19326"/>
    <x v="4"/>
    <n v="675"/>
  </r>
  <r>
    <x v="19327"/>
    <x v="4"/>
    <n v="1000"/>
  </r>
  <r>
    <x v="19328"/>
    <x v="4"/>
    <n v="625"/>
  </r>
  <r>
    <x v="19329"/>
    <x v="4"/>
    <n v="550"/>
  </r>
  <r>
    <x v="19330"/>
    <x v="4"/>
    <n v="450"/>
  </r>
  <r>
    <x v="19331"/>
    <x v="4"/>
    <n v="975"/>
  </r>
  <r>
    <x v="19332"/>
    <x v="4"/>
    <n v="700"/>
  </r>
  <r>
    <x v="19333"/>
    <x v="4"/>
    <n v="975"/>
  </r>
  <r>
    <x v="19334"/>
    <x v="4"/>
    <n v="625"/>
  </r>
  <r>
    <x v="19335"/>
    <x v="4"/>
    <n v="375"/>
  </r>
  <r>
    <x v="19336"/>
    <x v="4"/>
    <n v="600"/>
  </r>
  <r>
    <x v="19337"/>
    <x v="4"/>
    <n v="825"/>
  </r>
  <r>
    <x v="19338"/>
    <x v="4"/>
    <n v="925"/>
  </r>
  <r>
    <x v="19339"/>
    <x v="4"/>
    <n v="850"/>
  </r>
  <r>
    <x v="19340"/>
    <x v="4"/>
    <n v="625"/>
  </r>
  <r>
    <x v="19341"/>
    <x v="4"/>
    <n v="775"/>
  </r>
  <r>
    <x v="19342"/>
    <x v="4"/>
    <n v="525"/>
  </r>
  <r>
    <x v="19343"/>
    <x v="4"/>
    <n v="250"/>
  </r>
  <r>
    <x v="19344"/>
    <x v="4"/>
    <n v="525"/>
  </r>
  <r>
    <x v="19345"/>
    <x v="4"/>
    <n v="250"/>
  </r>
  <r>
    <x v="19346"/>
    <x v="4"/>
    <n v="1150"/>
  </r>
  <r>
    <x v="19347"/>
    <x v="4"/>
    <n v="725"/>
  </r>
  <r>
    <x v="19348"/>
    <x v="4"/>
    <n v="975"/>
  </r>
  <r>
    <x v="19349"/>
    <x v="4"/>
    <n v="550"/>
  </r>
  <r>
    <x v="19350"/>
    <x v="4"/>
    <n v="575"/>
  </r>
  <r>
    <x v="19351"/>
    <x v="4"/>
    <n v="550"/>
  </r>
  <r>
    <x v="19352"/>
    <x v="4"/>
    <n v="600"/>
  </r>
  <r>
    <x v="19353"/>
    <x v="4"/>
    <n v="850"/>
  </r>
  <r>
    <x v="19354"/>
    <x v="4"/>
    <n v="775"/>
  </r>
  <r>
    <x v="19355"/>
    <x v="4"/>
    <n v="800"/>
  </r>
  <r>
    <x v="19356"/>
    <x v="4"/>
    <n v="375"/>
  </r>
  <r>
    <x v="19357"/>
    <x v="4"/>
    <n v="600"/>
  </r>
  <r>
    <x v="19358"/>
    <x v="4"/>
    <n v="425"/>
  </r>
  <r>
    <x v="19359"/>
    <x v="4"/>
    <n v="650"/>
  </r>
  <r>
    <x v="19360"/>
    <x v="4"/>
    <n v="425"/>
  </r>
  <r>
    <x v="19361"/>
    <x v="4"/>
    <n v="625"/>
  </r>
  <r>
    <x v="19362"/>
    <x v="4"/>
    <n v="550"/>
  </r>
  <r>
    <x v="19363"/>
    <x v="4"/>
    <n v="725"/>
  </r>
  <r>
    <x v="19364"/>
    <x v="4"/>
    <n v="1000"/>
  </r>
  <r>
    <x v="19365"/>
    <x v="4"/>
    <n v="550"/>
  </r>
  <r>
    <x v="19366"/>
    <x v="4"/>
    <n v="725"/>
  </r>
  <r>
    <x v="19367"/>
    <x v="4"/>
    <n v="1000"/>
  </r>
  <r>
    <x v="19368"/>
    <x v="4"/>
    <n v="650"/>
  </r>
  <r>
    <x v="19369"/>
    <x v="4"/>
    <n v="425"/>
  </r>
  <r>
    <x v="19370"/>
    <x v="4"/>
    <n v="625"/>
  </r>
  <r>
    <x v="19371"/>
    <x v="4"/>
    <n v="650"/>
  </r>
  <r>
    <x v="19372"/>
    <x v="4"/>
    <n v="725"/>
  </r>
  <r>
    <x v="19373"/>
    <x v="4"/>
    <n v="200"/>
  </r>
  <r>
    <x v="19374"/>
    <x v="4"/>
    <n v="375"/>
  </r>
  <r>
    <x v="19375"/>
    <x v="4"/>
    <n v="150"/>
  </r>
  <r>
    <x v="19376"/>
    <x v="4"/>
    <n v="275"/>
  </r>
  <r>
    <x v="19377"/>
    <x v="4"/>
    <n v="200"/>
  </r>
  <r>
    <x v="19378"/>
    <x v="4"/>
    <n v="600"/>
  </r>
  <r>
    <x v="19379"/>
    <x v="4"/>
    <n v="325"/>
  </r>
  <r>
    <x v="19380"/>
    <x v="4"/>
    <n v="575"/>
  </r>
  <r>
    <x v="19381"/>
    <x v="4"/>
    <n v="350"/>
  </r>
  <r>
    <x v="19382"/>
    <x v="4"/>
    <n v="350"/>
  </r>
  <r>
    <x v="19383"/>
    <x v="4"/>
    <n v="600"/>
  </r>
  <r>
    <x v="19384"/>
    <x v="4"/>
    <n v="325"/>
  </r>
  <r>
    <x v="19385"/>
    <x v="4"/>
    <n v="650"/>
  </r>
  <r>
    <x v="19386"/>
    <x v="4"/>
    <n v="375"/>
  </r>
  <r>
    <x v="19387"/>
    <x v="4"/>
    <n v="350"/>
  </r>
  <r>
    <x v="19388"/>
    <x v="4"/>
    <n v="600"/>
  </r>
  <r>
    <x v="19389"/>
    <x v="4"/>
    <n v="325"/>
  </r>
  <r>
    <x v="19390"/>
    <x v="4"/>
    <n v="350"/>
  </r>
  <r>
    <x v="19391"/>
    <x v="4"/>
    <n v="450"/>
  </r>
  <r>
    <x v="19392"/>
    <x v="4"/>
    <n v="450"/>
  </r>
  <r>
    <x v="19393"/>
    <x v="4"/>
    <n v="325"/>
  </r>
  <r>
    <x v="19394"/>
    <x v="4"/>
    <n v="325"/>
  </r>
  <r>
    <x v="19395"/>
    <x v="4"/>
    <n v="150"/>
  </r>
  <r>
    <x v="19396"/>
    <x v="4"/>
    <n v="250"/>
  </r>
  <r>
    <x v="19397"/>
    <x v="4"/>
    <n v="275"/>
  </r>
  <r>
    <x v="19398"/>
    <x v="4"/>
    <n v="150"/>
  </r>
  <r>
    <x v="19399"/>
    <x v="4"/>
    <n v="175"/>
  </r>
  <r>
    <x v="19400"/>
    <x v="4"/>
    <n v="150"/>
  </r>
  <r>
    <x v="19401"/>
    <x v="4"/>
    <n v="400"/>
  </r>
  <r>
    <x v="19402"/>
    <x v="4"/>
    <n v="450"/>
  </r>
  <r>
    <x v="19403"/>
    <x v="4"/>
    <n v="150"/>
  </r>
  <r>
    <x v="19404"/>
    <x v="4"/>
    <n v="150"/>
  </r>
  <r>
    <x v="19405"/>
    <x v="4"/>
    <n v="150"/>
  </r>
  <r>
    <x v="19406"/>
    <x v="4"/>
    <n v="150"/>
  </r>
  <r>
    <x v="19407"/>
    <x v="4"/>
    <n v="150"/>
  </r>
  <r>
    <x v="19408"/>
    <x v="4"/>
    <n v="150"/>
  </r>
  <r>
    <x v="19409"/>
    <x v="4"/>
    <n v="325"/>
  </r>
  <r>
    <x v="19410"/>
    <x v="4"/>
    <n v="375"/>
  </r>
  <r>
    <x v="19411"/>
    <x v="4"/>
    <n v="525"/>
  </r>
  <r>
    <x v="19412"/>
    <x v="4"/>
    <n v="725"/>
  </r>
  <r>
    <x v="19413"/>
    <x v="4"/>
    <n v="550"/>
  </r>
  <r>
    <x v="19414"/>
    <x v="4"/>
    <n v="375"/>
  </r>
  <r>
    <x v="19415"/>
    <x v="4"/>
    <n v="725"/>
  </r>
  <r>
    <x v="19416"/>
    <x v="4"/>
    <n v="150"/>
  </r>
  <r>
    <x v="19417"/>
    <x v="4"/>
    <n v="175"/>
  </r>
  <r>
    <x v="19418"/>
    <x v="4"/>
    <n v="200"/>
  </r>
  <r>
    <x v="19419"/>
    <x v="4"/>
    <n v="225"/>
  </r>
  <r>
    <x v="19420"/>
    <x v="4"/>
    <n v="150"/>
  </r>
  <r>
    <x v="19421"/>
    <x v="4"/>
    <n v="275"/>
  </r>
  <r>
    <x v="19422"/>
    <x v="4"/>
    <n v="250"/>
  </r>
  <r>
    <x v="19423"/>
    <x v="4"/>
    <n v="150"/>
  </r>
  <r>
    <x v="19424"/>
    <x v="4"/>
    <n v="700"/>
  </r>
  <r>
    <x v="19425"/>
    <x v="4"/>
    <n v="150"/>
  </r>
  <r>
    <x v="19426"/>
    <x v="4"/>
    <n v="325"/>
  </r>
  <r>
    <x v="19427"/>
    <x v="4"/>
    <n v="175"/>
  </r>
  <r>
    <x v="19428"/>
    <x v="4"/>
    <n v="150"/>
  </r>
  <r>
    <x v="19429"/>
    <x v="4"/>
    <n v="150"/>
  </r>
  <r>
    <x v="19430"/>
    <x v="4"/>
    <n v="150"/>
  </r>
  <r>
    <x v="19431"/>
    <x v="4"/>
    <n v="200"/>
  </r>
  <r>
    <x v="19432"/>
    <x v="4"/>
    <n v="325"/>
  </r>
  <r>
    <x v="19433"/>
    <x v="4"/>
    <n v="325"/>
  </r>
  <r>
    <x v="19434"/>
    <x v="4"/>
    <n v="300"/>
  </r>
  <r>
    <x v="19435"/>
    <x v="4"/>
    <n v="150"/>
  </r>
  <r>
    <x v="19436"/>
    <x v="4"/>
    <n v="575"/>
  </r>
  <r>
    <x v="19437"/>
    <x v="4"/>
    <n v="250"/>
  </r>
  <r>
    <x v="19438"/>
    <x v="4"/>
    <n v="550"/>
  </r>
  <r>
    <x v="19439"/>
    <x v="4"/>
    <n v="275"/>
  </r>
  <r>
    <x v="19440"/>
    <x v="4"/>
    <n v="250"/>
  </r>
  <r>
    <x v="19441"/>
    <x v="4"/>
    <n v="550"/>
  </r>
  <r>
    <x v="19442"/>
    <x v="4"/>
    <n v="300"/>
  </r>
  <r>
    <x v="19443"/>
    <x v="4"/>
    <n v="575"/>
  </r>
  <r>
    <x v="19444"/>
    <x v="4"/>
    <n v="150"/>
  </r>
  <r>
    <x v="19445"/>
    <x v="4"/>
    <n v="950"/>
  </r>
  <r>
    <x v="19446"/>
    <x v="4"/>
    <n v="275"/>
  </r>
  <r>
    <x v="19447"/>
    <x v="4"/>
    <n v="300"/>
  </r>
  <r>
    <x v="19448"/>
    <x v="4"/>
    <n v="425"/>
  </r>
  <r>
    <x v="19449"/>
    <x v="4"/>
    <n v="150"/>
  </r>
  <r>
    <x v="19450"/>
    <x v="4"/>
    <n v="150"/>
  </r>
  <r>
    <x v="19451"/>
    <x v="4"/>
    <n v="350"/>
  </r>
  <r>
    <x v="19452"/>
    <x v="4"/>
    <n v="275"/>
  </r>
  <r>
    <x v="19453"/>
    <x v="4"/>
    <n v="350"/>
  </r>
  <r>
    <x v="19454"/>
    <x v="4"/>
    <n v="500"/>
  </r>
  <r>
    <x v="19455"/>
    <x v="4"/>
    <n v="150"/>
  </r>
  <r>
    <x v="19456"/>
    <x v="4"/>
    <n v="275"/>
  </r>
  <r>
    <x v="19457"/>
    <x v="4"/>
    <n v="250"/>
  </r>
  <r>
    <x v="19458"/>
    <x v="4"/>
    <n v="700"/>
  </r>
  <r>
    <x v="19459"/>
    <x v="4"/>
    <n v="325"/>
  </r>
  <r>
    <x v="19460"/>
    <x v="4"/>
    <n v="150"/>
  </r>
  <r>
    <x v="19461"/>
    <x v="4"/>
    <n v="250"/>
  </r>
  <r>
    <x v="19462"/>
    <x v="4"/>
    <n v="150"/>
  </r>
  <r>
    <x v="19463"/>
    <x v="4"/>
    <n v="275"/>
  </r>
  <r>
    <x v="19464"/>
    <x v="4"/>
    <n v="275"/>
  </r>
  <r>
    <x v="19465"/>
    <x v="4"/>
    <n v="475"/>
  </r>
  <r>
    <x v="19466"/>
    <x v="4"/>
    <n v="625"/>
  </r>
  <r>
    <x v="19467"/>
    <x v="4"/>
    <n v="975"/>
  </r>
  <r>
    <x v="19468"/>
    <x v="4"/>
    <n v="575"/>
  </r>
  <r>
    <x v="19469"/>
    <x v="4"/>
    <n v="450"/>
  </r>
  <r>
    <x v="19470"/>
    <x v="4"/>
    <n v="675"/>
  </r>
  <r>
    <x v="19471"/>
    <x v="4"/>
    <n v="525"/>
  </r>
  <r>
    <x v="19472"/>
    <x v="4"/>
    <n v="475"/>
  </r>
  <r>
    <x v="19473"/>
    <x v="4"/>
    <n v="425"/>
  </r>
  <r>
    <x v="19474"/>
    <x v="4"/>
    <n v="250"/>
  </r>
  <r>
    <x v="19475"/>
    <x v="4"/>
    <n v="725"/>
  </r>
  <r>
    <x v="19476"/>
    <x v="4"/>
    <n v="475"/>
  </r>
  <r>
    <x v="19477"/>
    <x v="4"/>
    <n v="450"/>
  </r>
  <r>
    <x v="19478"/>
    <x v="4"/>
    <n v="450"/>
  </r>
  <r>
    <x v="19479"/>
    <x v="4"/>
    <n v="300"/>
  </r>
  <r>
    <x v="19480"/>
    <x v="4"/>
    <n v="500"/>
  </r>
  <r>
    <x v="19481"/>
    <x v="4"/>
    <n v="525"/>
  </r>
  <r>
    <x v="19482"/>
    <x v="4"/>
    <n v="550"/>
  </r>
  <r>
    <x v="19483"/>
    <x v="4"/>
    <n v="250"/>
  </r>
  <r>
    <x v="19484"/>
    <x v="4"/>
    <n v="600"/>
  </r>
  <r>
    <x v="19485"/>
    <x v="4"/>
    <n v="550"/>
  </r>
  <r>
    <x v="19486"/>
    <x v="4"/>
    <n v="350"/>
  </r>
  <r>
    <x v="19487"/>
    <x v="4"/>
    <n v="700"/>
  </r>
  <r>
    <x v="19488"/>
    <x v="4"/>
    <n v="350"/>
  </r>
  <r>
    <x v="19489"/>
    <x v="4"/>
    <n v="825"/>
  </r>
  <r>
    <x v="19490"/>
    <x v="4"/>
    <n v="725"/>
  </r>
  <r>
    <x v="19491"/>
    <x v="4"/>
    <n v="700"/>
  </r>
  <r>
    <x v="19492"/>
    <x v="4"/>
    <n v="700"/>
  </r>
  <r>
    <x v="19493"/>
    <x v="4"/>
    <n v="650"/>
  </r>
  <r>
    <x v="19494"/>
    <x v="4"/>
    <n v="250"/>
  </r>
  <r>
    <x v="19495"/>
    <x v="4"/>
    <n v="300"/>
  </r>
  <r>
    <x v="19496"/>
    <x v="4"/>
    <n v="975"/>
  </r>
  <r>
    <x v="19497"/>
    <x v="4"/>
    <n v="375"/>
  </r>
  <r>
    <x v="19498"/>
    <x v="4"/>
    <n v="375"/>
  </r>
  <r>
    <x v="19499"/>
    <x v="4"/>
    <n v="375"/>
  </r>
  <r>
    <x v="19500"/>
    <x v="4"/>
    <n v="675"/>
  </r>
  <r>
    <x v="19501"/>
    <x v="4"/>
    <n v="600"/>
  </r>
  <r>
    <x v="19502"/>
    <x v="4"/>
    <n v="900"/>
  </r>
  <r>
    <x v="19503"/>
    <x v="4"/>
    <n v="875"/>
  </r>
  <r>
    <x v="19504"/>
    <x v="4"/>
    <n v="675"/>
  </r>
  <r>
    <x v="19505"/>
    <x v="4"/>
    <n v="375"/>
  </r>
  <r>
    <x v="19506"/>
    <x v="4"/>
    <n v="1050"/>
  </r>
  <r>
    <x v="19507"/>
    <x v="4"/>
    <n v="575"/>
  </r>
  <r>
    <x v="19508"/>
    <x v="4"/>
    <n v="700"/>
  </r>
  <r>
    <x v="19509"/>
    <x v="4"/>
    <n v="650"/>
  </r>
  <r>
    <x v="19510"/>
    <x v="4"/>
    <n v="775"/>
  </r>
  <r>
    <x v="19511"/>
    <x v="4"/>
    <n v="500"/>
  </r>
  <r>
    <x v="19512"/>
    <x v="4"/>
    <n v="375"/>
  </r>
  <r>
    <x v="19513"/>
    <x v="4"/>
    <n v="675"/>
  </r>
  <r>
    <x v="19514"/>
    <x v="4"/>
    <n v="775"/>
  </r>
  <r>
    <x v="19515"/>
    <x v="4"/>
    <n v="550"/>
  </r>
  <r>
    <x v="19516"/>
    <x v="4"/>
    <n v="550"/>
  </r>
  <r>
    <x v="19517"/>
    <x v="4"/>
    <n v="900"/>
  </r>
  <r>
    <x v="19518"/>
    <x v="4"/>
    <n v="525"/>
  </r>
  <r>
    <x v="19519"/>
    <x v="4"/>
    <n v="425"/>
  </r>
  <r>
    <x v="19520"/>
    <x v="4"/>
    <n v="250"/>
  </r>
  <r>
    <x v="19521"/>
    <x v="4"/>
    <n v="850"/>
  </r>
  <r>
    <x v="19522"/>
    <x v="4"/>
    <n v="375"/>
  </r>
  <r>
    <x v="19523"/>
    <x v="4"/>
    <n v="1000"/>
  </r>
  <r>
    <x v="19524"/>
    <x v="4"/>
    <n v="525"/>
  </r>
  <r>
    <x v="19525"/>
    <x v="4"/>
    <n v="600"/>
  </r>
  <r>
    <x v="19526"/>
    <x v="4"/>
    <n v="750"/>
  </r>
  <r>
    <x v="19527"/>
    <x v="4"/>
    <n v="400"/>
  </r>
  <r>
    <x v="19528"/>
    <x v="4"/>
    <n v="275"/>
  </r>
  <r>
    <x v="19529"/>
    <x v="4"/>
    <n v="750"/>
  </r>
  <r>
    <x v="19530"/>
    <x v="4"/>
    <n v="1150"/>
  </r>
  <r>
    <x v="19531"/>
    <x v="4"/>
    <n v="600"/>
  </r>
  <r>
    <x v="19532"/>
    <x v="4"/>
    <n v="775"/>
  </r>
  <r>
    <x v="19533"/>
    <x v="4"/>
    <n v="250"/>
  </r>
  <r>
    <x v="19534"/>
    <x v="4"/>
    <n v="550"/>
  </r>
  <r>
    <x v="19535"/>
    <x v="4"/>
    <n v="825"/>
  </r>
  <r>
    <x v="19536"/>
    <x v="4"/>
    <n v="800"/>
  </r>
  <r>
    <x v="19537"/>
    <x v="4"/>
    <n v="550"/>
  </r>
  <r>
    <x v="19538"/>
    <x v="4"/>
    <n v="875"/>
  </r>
  <r>
    <x v="19539"/>
    <x v="4"/>
    <n v="1075"/>
  </r>
  <r>
    <x v="19540"/>
    <x v="4"/>
    <n v="750"/>
  </r>
  <r>
    <x v="19541"/>
    <x v="4"/>
    <n v="750"/>
  </r>
  <r>
    <x v="19542"/>
    <x v="4"/>
    <n v="550"/>
  </r>
  <r>
    <x v="19543"/>
    <x v="4"/>
    <n v="300"/>
  </r>
  <r>
    <x v="19544"/>
    <x v="4"/>
    <n v="375"/>
  </r>
  <r>
    <x v="19545"/>
    <x v="4"/>
    <n v="1125"/>
  </r>
  <r>
    <x v="19546"/>
    <x v="4"/>
    <n v="375"/>
  </r>
  <r>
    <x v="19547"/>
    <x v="4"/>
    <n v="400"/>
  </r>
  <r>
    <x v="19548"/>
    <x v="4"/>
    <n v="300"/>
  </r>
  <r>
    <x v="19549"/>
    <x v="4"/>
    <n v="375"/>
  </r>
  <r>
    <x v="19550"/>
    <x v="4"/>
    <n v="1125"/>
  </r>
  <r>
    <x v="19551"/>
    <x v="4"/>
    <n v="425"/>
  </r>
  <r>
    <x v="19552"/>
    <x v="4"/>
    <n v="375"/>
  </r>
  <r>
    <x v="19553"/>
    <x v="4"/>
    <n v="750"/>
  </r>
  <r>
    <x v="19554"/>
    <x v="4"/>
    <n v="750"/>
  </r>
  <r>
    <x v="19555"/>
    <x v="4"/>
    <n v="850"/>
  </r>
  <r>
    <x v="19556"/>
    <x v="4"/>
    <n v="550"/>
  </r>
  <r>
    <x v="19557"/>
    <x v="4"/>
    <n v="25"/>
  </r>
  <r>
    <x v="19558"/>
    <x v="4"/>
    <n v="750"/>
  </r>
  <r>
    <x v="19559"/>
    <x v="4"/>
    <n v="725"/>
  </r>
  <r>
    <x v="19560"/>
    <x v="4"/>
    <n v="275"/>
  </r>
  <r>
    <x v="19561"/>
    <x v="4"/>
    <n v="275"/>
  </r>
  <r>
    <x v="19562"/>
    <x v="4"/>
    <n v="325"/>
  </r>
  <r>
    <x v="19563"/>
    <x v="4"/>
    <n v="150"/>
  </r>
  <r>
    <x v="19564"/>
    <x v="4"/>
    <n v="150"/>
  </r>
  <r>
    <x v="19565"/>
    <x v="4"/>
    <n v="425"/>
  </r>
  <r>
    <x v="19566"/>
    <x v="4"/>
    <n v="400"/>
  </r>
  <r>
    <x v="19567"/>
    <x v="4"/>
    <n v="625"/>
  </r>
  <r>
    <x v="19568"/>
    <x v="4"/>
    <n v="250"/>
  </r>
  <r>
    <x v="19569"/>
    <x v="4"/>
    <n v="725"/>
  </r>
  <r>
    <x v="19570"/>
    <x v="4"/>
    <n v="300"/>
  </r>
  <r>
    <x v="19571"/>
    <x v="4"/>
    <n v="725"/>
  </r>
  <r>
    <x v="19572"/>
    <x v="4"/>
    <n v="425"/>
  </r>
  <r>
    <x v="19573"/>
    <x v="4"/>
    <n v="400"/>
  </r>
  <r>
    <x v="19574"/>
    <x v="4"/>
    <n v="250"/>
  </r>
  <r>
    <x v="19575"/>
    <x v="4"/>
    <n v="475"/>
  </r>
  <r>
    <x v="19576"/>
    <x v="4"/>
    <n v="800"/>
  </r>
  <r>
    <x v="19577"/>
    <x v="4"/>
    <n v="150"/>
  </r>
  <r>
    <x v="19578"/>
    <x v="4"/>
    <n v="350"/>
  </r>
  <r>
    <x v="19579"/>
    <x v="4"/>
    <n v="150"/>
  </r>
  <r>
    <x v="19580"/>
    <x v="4"/>
    <n v="150"/>
  </r>
  <r>
    <x v="19581"/>
    <x v="4"/>
    <n v="225"/>
  </r>
  <r>
    <x v="19582"/>
    <x v="4"/>
    <n v="225"/>
  </r>
  <r>
    <x v="19583"/>
    <x v="4"/>
    <n v="300"/>
  </r>
  <r>
    <x v="19584"/>
    <x v="4"/>
    <n v="300"/>
  </r>
  <r>
    <x v="19585"/>
    <x v="4"/>
    <n v="425"/>
  </r>
  <r>
    <x v="19586"/>
    <x v="4"/>
    <n v="250"/>
  </r>
  <r>
    <x v="19587"/>
    <x v="4"/>
    <n v="300"/>
  </r>
  <r>
    <x v="19588"/>
    <x v="4"/>
    <n v="200"/>
  </r>
  <r>
    <x v="19589"/>
    <x v="4"/>
    <n v="300"/>
  </r>
  <r>
    <x v="19590"/>
    <x v="4"/>
    <n v="250"/>
  </r>
  <r>
    <x v="19591"/>
    <x v="4"/>
    <n v="150"/>
  </r>
  <r>
    <x v="19592"/>
    <x v="4"/>
    <n v="150"/>
  </r>
  <r>
    <x v="19593"/>
    <x v="4"/>
    <n v="225"/>
  </r>
  <r>
    <x v="19594"/>
    <x v="4"/>
    <n v="150"/>
  </r>
  <r>
    <x v="19595"/>
    <x v="4"/>
    <n v="250"/>
  </r>
  <r>
    <x v="19596"/>
    <x v="4"/>
    <n v="150"/>
  </r>
  <r>
    <x v="19597"/>
    <x v="4"/>
    <n v="150"/>
  </r>
  <r>
    <x v="19598"/>
    <x v="4"/>
    <n v="775"/>
  </r>
  <r>
    <x v="19599"/>
    <x v="4"/>
    <n v="200"/>
  </r>
  <r>
    <x v="19600"/>
    <x v="4"/>
    <n v="325"/>
  </r>
  <r>
    <x v="19601"/>
    <x v="4"/>
    <n v="825"/>
  </r>
  <r>
    <x v="19602"/>
    <x v="4"/>
    <n v="150"/>
  </r>
  <r>
    <x v="19603"/>
    <x v="4"/>
    <n v="775"/>
  </r>
  <r>
    <x v="19604"/>
    <x v="4"/>
    <n v="350"/>
  </r>
  <r>
    <x v="19605"/>
    <x v="4"/>
    <n v="525"/>
  </r>
  <r>
    <x v="19606"/>
    <x v="4"/>
    <n v="250"/>
  </r>
  <r>
    <x v="19607"/>
    <x v="4"/>
    <n v="250"/>
  </r>
  <r>
    <x v="19608"/>
    <x v="4"/>
    <n v="575"/>
  </r>
  <r>
    <x v="19609"/>
    <x v="4"/>
    <n v="200"/>
  </r>
  <r>
    <x v="19610"/>
    <x v="4"/>
    <n v="200"/>
  </r>
  <r>
    <x v="19611"/>
    <x v="4"/>
    <n v="150"/>
  </r>
  <r>
    <x v="19612"/>
    <x v="4"/>
    <n v="200"/>
  </r>
  <r>
    <x v="19613"/>
    <x v="4"/>
    <n v="250"/>
  </r>
  <r>
    <x v="19614"/>
    <x v="4"/>
    <n v="425"/>
  </r>
  <r>
    <x v="19615"/>
    <x v="4"/>
    <n v="425"/>
  </r>
  <r>
    <x v="19616"/>
    <x v="4"/>
    <n v="75"/>
  </r>
  <r>
    <x v="19617"/>
    <x v="4"/>
    <n v="175"/>
  </r>
  <r>
    <x v="19618"/>
    <x v="4"/>
    <n v="425"/>
  </r>
  <r>
    <x v="19619"/>
    <x v="4"/>
    <n v="175"/>
  </r>
  <r>
    <x v="19620"/>
    <x v="4"/>
    <n v="425"/>
  </r>
  <r>
    <x v="19621"/>
    <x v="4"/>
    <n v="250"/>
  </r>
  <r>
    <x v="19622"/>
    <x v="4"/>
    <n v="650"/>
  </r>
  <r>
    <x v="19623"/>
    <x v="4"/>
    <n v="375"/>
  </r>
  <r>
    <x v="19624"/>
    <x v="4"/>
    <n v="475"/>
  </r>
  <r>
    <x v="19625"/>
    <x v="4"/>
    <n v="575"/>
  </r>
  <r>
    <x v="19626"/>
    <x v="4"/>
    <n v="425"/>
  </r>
  <r>
    <x v="19627"/>
    <x v="4"/>
    <n v="325"/>
  </r>
  <r>
    <x v="19628"/>
    <x v="4"/>
    <n v="525"/>
  </r>
  <r>
    <x v="19629"/>
    <x v="4"/>
    <n v="150"/>
  </r>
  <r>
    <x v="19630"/>
    <x v="4"/>
    <n v="250"/>
  </r>
  <r>
    <x v="19631"/>
    <x v="4"/>
    <n v="475"/>
  </r>
  <r>
    <x v="19632"/>
    <x v="4"/>
    <n v="325"/>
  </r>
  <r>
    <x v="19633"/>
    <x v="4"/>
    <n v="300"/>
  </r>
  <r>
    <x v="19634"/>
    <x v="4"/>
    <n v="350"/>
  </r>
  <r>
    <x v="19635"/>
    <x v="4"/>
    <n v="950"/>
  </r>
  <r>
    <x v="19636"/>
    <x v="4"/>
    <n v="175"/>
  </r>
  <r>
    <x v="19637"/>
    <x v="4"/>
    <n v="450"/>
  </r>
  <r>
    <x v="19638"/>
    <x v="4"/>
    <n v="575"/>
  </r>
  <r>
    <x v="19639"/>
    <x v="4"/>
    <n v="600"/>
  </r>
  <r>
    <x v="19640"/>
    <x v="4"/>
    <n v="325"/>
  </r>
  <r>
    <x v="19641"/>
    <x v="4"/>
    <n v="225"/>
  </r>
  <r>
    <x v="19642"/>
    <x v="4"/>
    <n v="450"/>
  </r>
  <r>
    <x v="19643"/>
    <x v="4"/>
    <n v="150"/>
  </r>
  <r>
    <x v="19644"/>
    <x v="4"/>
    <n v="150"/>
  </r>
  <r>
    <x v="19645"/>
    <x v="4"/>
    <n v="225"/>
  </r>
  <r>
    <x v="19646"/>
    <x v="4"/>
    <n v="975"/>
  </r>
  <r>
    <x v="19647"/>
    <x v="4"/>
    <n v="550"/>
  </r>
  <r>
    <x v="19648"/>
    <x v="4"/>
    <n v="200"/>
  </r>
  <r>
    <x v="19649"/>
    <x v="4"/>
    <n v="375"/>
  </r>
  <r>
    <x v="19650"/>
    <x v="4"/>
    <n v="575"/>
  </r>
  <r>
    <x v="19651"/>
    <x v="4"/>
    <n v="500"/>
  </r>
  <r>
    <x v="19652"/>
    <x v="4"/>
    <n v="150"/>
  </r>
  <r>
    <x v="19653"/>
    <x v="4"/>
    <n v="450"/>
  </r>
  <r>
    <x v="19654"/>
    <x v="4"/>
    <n v="250"/>
  </r>
  <r>
    <x v="19655"/>
    <x v="4"/>
    <n v="425"/>
  </r>
  <r>
    <x v="19656"/>
    <x v="4"/>
    <n v="400"/>
  </r>
  <r>
    <x v="19657"/>
    <x v="4"/>
    <n v="575"/>
  </r>
  <r>
    <x v="19658"/>
    <x v="4"/>
    <n v="250"/>
  </r>
  <r>
    <x v="19659"/>
    <x v="4"/>
    <n v="575"/>
  </r>
  <r>
    <x v="19660"/>
    <x v="4"/>
    <n v="375"/>
  </r>
  <r>
    <x v="19661"/>
    <x v="4"/>
    <n v="425"/>
  </r>
  <r>
    <x v="19662"/>
    <x v="4"/>
    <n v="725"/>
  </r>
  <r>
    <x v="19663"/>
    <x v="4"/>
    <n v="350"/>
  </r>
  <r>
    <x v="19664"/>
    <x v="4"/>
    <n v="400"/>
  </r>
  <r>
    <x v="19665"/>
    <x v="4"/>
    <n v="250"/>
  </r>
  <r>
    <x v="19666"/>
    <x v="4"/>
    <n v="425"/>
  </r>
  <r>
    <x v="19667"/>
    <x v="4"/>
    <n v="425"/>
  </r>
  <r>
    <x v="19668"/>
    <x v="4"/>
    <n v="550"/>
  </r>
  <r>
    <x v="19669"/>
    <x v="4"/>
    <n v="450"/>
  </r>
  <r>
    <x v="19670"/>
    <x v="4"/>
    <n v="650"/>
  </r>
  <r>
    <x v="19671"/>
    <x v="4"/>
    <n v="700"/>
  </r>
  <r>
    <x v="19672"/>
    <x v="4"/>
    <n v="700"/>
  </r>
  <r>
    <x v="19673"/>
    <x v="4"/>
    <n v="725"/>
  </r>
  <r>
    <x v="19674"/>
    <x v="4"/>
    <n v="1025"/>
  </r>
  <r>
    <x v="19675"/>
    <x v="4"/>
    <n v="550"/>
  </r>
  <r>
    <x v="19676"/>
    <x v="4"/>
    <n v="775"/>
  </r>
  <r>
    <x v="19677"/>
    <x v="4"/>
    <n v="600"/>
  </r>
  <r>
    <x v="19678"/>
    <x v="4"/>
    <n v="700"/>
  </r>
  <r>
    <x v="19679"/>
    <x v="4"/>
    <n v="675"/>
  </r>
  <r>
    <x v="19680"/>
    <x v="4"/>
    <n v="1100"/>
  </r>
  <r>
    <x v="19681"/>
    <x v="4"/>
    <n v="700"/>
  </r>
  <r>
    <x v="19682"/>
    <x v="4"/>
    <n v="625"/>
  </r>
  <r>
    <x v="19683"/>
    <x v="4"/>
    <n v="1100"/>
  </r>
  <r>
    <x v="19684"/>
    <x v="4"/>
    <n v="675"/>
  </r>
  <r>
    <x v="19685"/>
    <x v="4"/>
    <n v="825"/>
  </r>
  <r>
    <x v="19686"/>
    <x v="4"/>
    <n v="925"/>
  </r>
  <r>
    <x v="19687"/>
    <x v="4"/>
    <n v="550"/>
  </r>
  <r>
    <x v="19688"/>
    <x v="4"/>
    <n v="400"/>
  </r>
  <r>
    <x v="19689"/>
    <x v="4"/>
    <n v="550"/>
  </r>
  <r>
    <x v="19690"/>
    <x v="4"/>
    <n v="550"/>
  </r>
  <r>
    <x v="19691"/>
    <x v="4"/>
    <n v="975"/>
  </r>
  <r>
    <x v="19692"/>
    <x v="4"/>
    <n v="675"/>
  </r>
  <r>
    <x v="19693"/>
    <x v="4"/>
    <n v="550"/>
  </r>
  <r>
    <x v="19694"/>
    <x v="4"/>
    <n v="450"/>
  </r>
  <r>
    <x v="19695"/>
    <x v="4"/>
    <n v="425"/>
  </r>
  <r>
    <x v="19696"/>
    <x v="4"/>
    <n v="850"/>
  </r>
  <r>
    <x v="19697"/>
    <x v="4"/>
    <n v="500"/>
  </r>
  <r>
    <x v="19698"/>
    <x v="4"/>
    <n v="550"/>
  </r>
  <r>
    <x v="19699"/>
    <x v="4"/>
    <n v="250"/>
  </r>
  <r>
    <x v="19700"/>
    <x v="4"/>
    <n v="300"/>
  </r>
  <r>
    <x v="19701"/>
    <x v="4"/>
    <n v="425"/>
  </r>
  <r>
    <x v="19702"/>
    <x v="4"/>
    <n v="450"/>
  </r>
  <r>
    <x v="19703"/>
    <x v="4"/>
    <n v="700"/>
  </r>
  <r>
    <x v="19704"/>
    <x v="4"/>
    <n v="500"/>
  </r>
  <r>
    <x v="19705"/>
    <x v="4"/>
    <n v="325"/>
  </r>
  <r>
    <x v="19706"/>
    <x v="4"/>
    <n v="600"/>
  </r>
  <r>
    <x v="19707"/>
    <x v="4"/>
    <n v="450"/>
  </r>
  <r>
    <x v="19708"/>
    <x v="4"/>
    <n v="375"/>
  </r>
  <r>
    <x v="19709"/>
    <x v="4"/>
    <n v="525"/>
  </r>
  <r>
    <x v="19710"/>
    <x v="4"/>
    <n v="25"/>
  </r>
  <r>
    <x v="19711"/>
    <x v="4"/>
    <n v="475"/>
  </r>
  <r>
    <x v="19712"/>
    <x v="4"/>
    <n v="775"/>
  </r>
  <r>
    <x v="19713"/>
    <x v="4"/>
    <n v="150"/>
  </r>
  <r>
    <x v="19714"/>
    <x v="4"/>
    <n v="550"/>
  </r>
  <r>
    <x v="19715"/>
    <x v="4"/>
    <n v="750"/>
  </r>
  <r>
    <x v="19716"/>
    <x v="4"/>
    <n v="150"/>
  </r>
  <r>
    <x v="19717"/>
    <x v="4"/>
    <n v="150"/>
  </r>
  <r>
    <x v="19718"/>
    <x v="4"/>
    <n v="450"/>
  </r>
  <r>
    <x v="19719"/>
    <x v="4"/>
    <n v="150"/>
  </r>
  <r>
    <x v="19720"/>
    <x v="4"/>
    <n v="325"/>
  </r>
  <r>
    <x v="19721"/>
    <x v="4"/>
    <n v="250"/>
  </r>
  <r>
    <x v="19722"/>
    <x v="4"/>
    <n v="150"/>
  </r>
  <r>
    <x v="19723"/>
    <x v="4"/>
    <n v="275"/>
  </r>
  <r>
    <x v="19724"/>
    <x v="4"/>
    <n v="450"/>
  </r>
  <r>
    <x v="19725"/>
    <x v="4"/>
    <n v="225"/>
  </r>
  <r>
    <x v="19726"/>
    <x v="4"/>
    <n v="550"/>
  </r>
  <r>
    <x v="19727"/>
    <x v="4"/>
    <n v="450"/>
  </r>
  <r>
    <x v="19728"/>
    <x v="4"/>
    <n v="0"/>
  </r>
  <r>
    <x v="19729"/>
    <x v="4"/>
    <n v="725"/>
  </r>
  <r>
    <x v="19730"/>
    <x v="4"/>
    <n v="725"/>
  </r>
  <r>
    <x v="19731"/>
    <x v="4"/>
    <n v="325"/>
  </r>
  <r>
    <x v="19732"/>
    <x v="4"/>
    <n v="375"/>
  </r>
  <r>
    <x v="19733"/>
    <x v="4"/>
    <n v="525"/>
  </r>
  <r>
    <x v="19734"/>
    <x v="4"/>
    <n v="425"/>
  </r>
  <r>
    <x v="19735"/>
    <x v="4"/>
    <n v="250"/>
  </r>
  <r>
    <x v="19736"/>
    <x v="4"/>
    <n v="175"/>
  </r>
  <r>
    <x v="19737"/>
    <x v="4"/>
    <n v="150"/>
  </r>
  <r>
    <x v="19738"/>
    <x v="4"/>
    <n v="325"/>
  </r>
  <r>
    <x v="19739"/>
    <x v="4"/>
    <n v="225"/>
  </r>
  <r>
    <x v="19740"/>
    <x v="4"/>
    <n v="450"/>
  </r>
  <r>
    <x v="19741"/>
    <x v="4"/>
    <n v="200"/>
  </r>
  <r>
    <x v="19742"/>
    <x v="4"/>
    <n v="150"/>
  </r>
  <r>
    <x v="19743"/>
    <x v="4"/>
    <n v="975"/>
  </r>
  <r>
    <x v="19744"/>
    <x v="4"/>
    <n v="550"/>
  </r>
  <r>
    <x v="19745"/>
    <x v="4"/>
    <n v="375"/>
  </r>
  <r>
    <x v="19746"/>
    <x v="4"/>
    <n v="375"/>
  </r>
  <r>
    <x v="19747"/>
    <x v="4"/>
    <n v="800"/>
  </r>
  <r>
    <x v="19748"/>
    <x v="4"/>
    <n v="875"/>
  </r>
  <r>
    <x v="19749"/>
    <x v="4"/>
    <n v="950"/>
  </r>
  <r>
    <x v="19750"/>
    <x v="4"/>
    <n v="325"/>
  </r>
  <r>
    <x v="19751"/>
    <x v="4"/>
    <n v="450"/>
  </r>
  <r>
    <x v="19752"/>
    <x v="4"/>
    <n v="975"/>
  </r>
  <r>
    <x v="19753"/>
    <x v="4"/>
    <n v="525"/>
  </r>
  <r>
    <x v="19754"/>
    <x v="4"/>
    <n v="550"/>
  </r>
  <r>
    <x v="19755"/>
    <x v="4"/>
    <n v="525"/>
  </r>
  <r>
    <x v="19756"/>
    <x v="4"/>
    <n v="575"/>
  </r>
  <r>
    <x v="19757"/>
    <x v="4"/>
    <n v="525"/>
  </r>
  <r>
    <x v="19758"/>
    <x v="4"/>
    <n v="1675"/>
  </r>
  <r>
    <x v="19759"/>
    <x v="4"/>
    <n v="850"/>
  </r>
  <r>
    <x v="19760"/>
    <x v="4"/>
    <n v="425"/>
  </r>
  <r>
    <x v="19761"/>
    <x v="4"/>
    <n v="800"/>
  </r>
  <r>
    <x v="19762"/>
    <x v="4"/>
    <n v="975"/>
  </r>
  <r>
    <x v="19763"/>
    <x v="4"/>
    <n v="550"/>
  </r>
  <r>
    <x v="19764"/>
    <x v="4"/>
    <n v="575"/>
  </r>
  <r>
    <x v="19765"/>
    <x v="4"/>
    <n v="700"/>
  </r>
  <r>
    <x v="19766"/>
    <x v="4"/>
    <n v="700"/>
  </r>
  <r>
    <x v="19767"/>
    <x v="4"/>
    <n v="525"/>
  </r>
  <r>
    <x v="19768"/>
    <x v="4"/>
    <n v="850"/>
  </r>
  <r>
    <x v="19769"/>
    <x v="4"/>
    <n v="975"/>
  </r>
  <r>
    <x v="19770"/>
    <x v="4"/>
    <n v="1000"/>
  </r>
  <r>
    <x v="19771"/>
    <x v="4"/>
    <n v="575"/>
  </r>
  <r>
    <x v="19772"/>
    <x v="4"/>
    <n v="375"/>
  </r>
  <r>
    <x v="19773"/>
    <x v="4"/>
    <n v="500"/>
  </r>
  <r>
    <x v="19774"/>
    <x v="4"/>
    <n v="575"/>
  </r>
  <r>
    <x v="19775"/>
    <x v="4"/>
    <n v="600"/>
  </r>
  <r>
    <x v="19776"/>
    <x v="4"/>
    <n v="250"/>
  </r>
  <r>
    <x v="19777"/>
    <x v="4"/>
    <n v="975"/>
  </r>
  <r>
    <x v="19778"/>
    <x v="4"/>
    <n v="550"/>
  </r>
  <r>
    <x v="19779"/>
    <x v="4"/>
    <n v="725"/>
  </r>
  <r>
    <x v="19780"/>
    <x v="4"/>
    <n v="775"/>
  </r>
  <r>
    <x v="19781"/>
    <x v="4"/>
    <n v="600"/>
  </r>
  <r>
    <x v="19782"/>
    <x v="4"/>
    <n v="850"/>
  </r>
  <r>
    <x v="19783"/>
    <x v="4"/>
    <n v="875"/>
  </r>
  <r>
    <x v="19784"/>
    <x v="4"/>
    <n v="975"/>
  </r>
  <r>
    <x v="19785"/>
    <x v="4"/>
    <n v="875"/>
  </r>
  <r>
    <x v="19786"/>
    <x v="4"/>
    <n v="650"/>
  </r>
  <r>
    <x v="19787"/>
    <x v="4"/>
    <n v="675"/>
  </r>
  <r>
    <x v="19788"/>
    <x v="4"/>
    <n v="375"/>
  </r>
  <r>
    <x v="19789"/>
    <x v="4"/>
    <n v="1100"/>
  </r>
  <r>
    <x v="19790"/>
    <x v="4"/>
    <n v="1075"/>
  </r>
  <r>
    <x v="19791"/>
    <x v="4"/>
    <n v="750"/>
  </r>
  <r>
    <x v="19792"/>
    <x v="4"/>
    <n v="775"/>
  </r>
  <r>
    <x v="19793"/>
    <x v="4"/>
    <n v="925"/>
  </r>
  <r>
    <x v="19794"/>
    <x v="4"/>
    <n v="425"/>
  </r>
  <r>
    <x v="19795"/>
    <x v="4"/>
    <n v="375"/>
  </r>
  <r>
    <x v="19796"/>
    <x v="4"/>
    <n v="925"/>
  </r>
  <r>
    <x v="19797"/>
    <x v="4"/>
    <n v="1150"/>
  </r>
  <r>
    <x v="19798"/>
    <x v="4"/>
    <n v="500"/>
  </r>
  <r>
    <x v="19799"/>
    <x v="4"/>
    <n v="375"/>
  </r>
  <r>
    <x v="19800"/>
    <x v="4"/>
    <n v="650"/>
  </r>
  <r>
    <x v="19801"/>
    <x v="4"/>
    <n v="925"/>
  </r>
  <r>
    <x v="19802"/>
    <x v="4"/>
    <n v="875"/>
  </r>
  <r>
    <x v="19803"/>
    <x v="4"/>
    <n v="525"/>
  </r>
  <r>
    <x v="19804"/>
    <x v="4"/>
    <n v="300"/>
  </r>
  <r>
    <x v="19805"/>
    <x v="4"/>
    <n v="475"/>
  </r>
  <r>
    <x v="19806"/>
    <x v="4"/>
    <n v="250"/>
  </r>
  <r>
    <x v="19807"/>
    <x v="4"/>
    <n v="800"/>
  </r>
  <r>
    <x v="19808"/>
    <x v="4"/>
    <n v="450"/>
  </r>
  <r>
    <x v="19809"/>
    <x v="4"/>
    <n v="850"/>
  </r>
  <r>
    <x v="19810"/>
    <x v="4"/>
    <n v="575"/>
  </r>
  <r>
    <x v="19811"/>
    <x v="4"/>
    <n v="375"/>
  </r>
  <r>
    <x v="19812"/>
    <x v="4"/>
    <n v="300"/>
  </r>
  <r>
    <x v="19813"/>
    <x v="4"/>
    <n v="325"/>
  </r>
  <r>
    <x v="19814"/>
    <x v="4"/>
    <n v="400"/>
  </r>
  <r>
    <x v="19815"/>
    <x v="4"/>
    <n v="800"/>
  </r>
  <r>
    <x v="19816"/>
    <x v="4"/>
    <n v="925"/>
  </r>
  <r>
    <x v="19817"/>
    <x v="4"/>
    <n v="550"/>
  </r>
  <r>
    <x v="19818"/>
    <x v="4"/>
    <n v="1050"/>
  </r>
  <r>
    <x v="19819"/>
    <x v="4"/>
    <n v="950"/>
  </r>
  <r>
    <x v="19820"/>
    <x v="4"/>
    <n v="575"/>
  </r>
  <r>
    <x v="19821"/>
    <x v="4"/>
    <n v="625"/>
  </r>
  <r>
    <x v="19822"/>
    <x v="4"/>
    <n v="800"/>
  </r>
  <r>
    <x v="19823"/>
    <x v="4"/>
    <n v="700"/>
  </r>
  <r>
    <x v="19824"/>
    <x v="4"/>
    <n v="650"/>
  </r>
  <r>
    <x v="19825"/>
    <x v="4"/>
    <n v="375"/>
  </r>
  <r>
    <x v="19826"/>
    <x v="4"/>
    <n v="700"/>
  </r>
  <r>
    <x v="19827"/>
    <x v="4"/>
    <n v="700"/>
  </r>
  <r>
    <x v="19828"/>
    <x v="4"/>
    <n v="400"/>
  </r>
  <r>
    <x v="19829"/>
    <x v="4"/>
    <n v="575"/>
  </r>
  <r>
    <x v="19830"/>
    <x v="4"/>
    <n v="625"/>
  </r>
  <r>
    <x v="19831"/>
    <x v="4"/>
    <n v="800"/>
  </r>
  <r>
    <x v="19832"/>
    <x v="4"/>
    <n v="900"/>
  </r>
  <r>
    <x v="19833"/>
    <x v="4"/>
    <n v="325"/>
  </r>
  <r>
    <x v="19834"/>
    <x v="4"/>
    <n v="675"/>
  </r>
  <r>
    <x v="19835"/>
    <x v="4"/>
    <n v="300"/>
  </r>
  <r>
    <x v="19836"/>
    <x v="4"/>
    <n v="500"/>
  </r>
  <r>
    <x v="19837"/>
    <x v="4"/>
    <n v="425"/>
  </r>
  <r>
    <x v="19838"/>
    <x v="4"/>
    <n v="925"/>
  </r>
  <r>
    <x v="19839"/>
    <x v="4"/>
    <n v="250"/>
  </r>
  <r>
    <x v="19840"/>
    <x v="4"/>
    <n v="250"/>
  </r>
  <r>
    <x v="19841"/>
    <x v="4"/>
    <n v="500"/>
  </r>
  <r>
    <x v="19842"/>
    <x v="4"/>
    <n v="275"/>
  </r>
  <r>
    <x v="19843"/>
    <x v="4"/>
    <n v="425"/>
  </r>
  <r>
    <x v="19844"/>
    <x v="4"/>
    <n v="350"/>
  </r>
  <r>
    <x v="19845"/>
    <x v="4"/>
    <n v="275"/>
  </r>
  <r>
    <x v="19846"/>
    <x v="4"/>
    <n v="750"/>
  </r>
  <r>
    <x v="19847"/>
    <x v="4"/>
    <n v="350"/>
  </r>
  <r>
    <x v="19848"/>
    <x v="4"/>
    <n v="300"/>
  </r>
  <r>
    <x v="19849"/>
    <x v="4"/>
    <n v="225"/>
  </r>
  <r>
    <x v="19850"/>
    <x v="4"/>
    <n v="225"/>
  </r>
  <r>
    <x v="19851"/>
    <x v="4"/>
    <n v="150"/>
  </r>
  <r>
    <x v="19852"/>
    <x v="4"/>
    <n v="450"/>
  </r>
  <r>
    <x v="19853"/>
    <x v="4"/>
    <n v="250"/>
  </r>
  <r>
    <x v="19854"/>
    <x v="4"/>
    <n v="150"/>
  </r>
  <r>
    <x v="19855"/>
    <x v="4"/>
    <n v="450"/>
  </r>
  <r>
    <x v="19856"/>
    <x v="4"/>
    <n v="225"/>
  </r>
  <r>
    <x v="19857"/>
    <x v="4"/>
    <n v="325"/>
  </r>
  <r>
    <x v="19858"/>
    <x v="4"/>
    <n v="450"/>
  </r>
  <r>
    <x v="19859"/>
    <x v="4"/>
    <n v="150"/>
  </r>
  <r>
    <x v="19860"/>
    <x v="4"/>
    <n v="150"/>
  </r>
  <r>
    <x v="19861"/>
    <x v="4"/>
    <n v="225"/>
  </r>
  <r>
    <x v="19862"/>
    <x v="4"/>
    <n v="225"/>
  </r>
  <r>
    <x v="19863"/>
    <x v="4"/>
    <n v="375"/>
  </r>
  <r>
    <x v="19864"/>
    <x v="4"/>
    <n v="525"/>
  </r>
  <r>
    <x v="19865"/>
    <x v="4"/>
    <n v="150"/>
  </r>
  <r>
    <x v="19866"/>
    <x v="4"/>
    <n v="800"/>
  </r>
  <r>
    <x v="19867"/>
    <x v="4"/>
    <n v="150"/>
  </r>
  <r>
    <x v="19868"/>
    <x v="4"/>
    <n v="400"/>
  </r>
  <r>
    <x v="19869"/>
    <x v="4"/>
    <n v="150"/>
  </r>
  <r>
    <x v="19870"/>
    <x v="4"/>
    <n v="450"/>
  </r>
  <r>
    <x v="19871"/>
    <x v="4"/>
    <n v="475"/>
  </r>
  <r>
    <x v="19872"/>
    <x v="4"/>
    <n v="425"/>
  </r>
  <r>
    <x v="19873"/>
    <x v="4"/>
    <n v="850"/>
  </r>
  <r>
    <x v="19874"/>
    <x v="4"/>
    <n v="475"/>
  </r>
  <r>
    <x v="19875"/>
    <x v="4"/>
    <n v="250"/>
  </r>
  <r>
    <x v="19876"/>
    <x v="4"/>
    <n v="425"/>
  </r>
  <r>
    <x v="19877"/>
    <x v="4"/>
    <n v="550"/>
  </r>
  <r>
    <x v="19878"/>
    <x v="4"/>
    <n v="450"/>
  </r>
  <r>
    <x v="19879"/>
    <x v="4"/>
    <n v="575"/>
  </r>
  <r>
    <x v="19880"/>
    <x v="4"/>
    <n v="275"/>
  </r>
  <r>
    <x v="19881"/>
    <x v="4"/>
    <n v="150"/>
  </r>
  <r>
    <x v="19882"/>
    <x v="4"/>
    <n v="175"/>
  </r>
  <r>
    <x v="19883"/>
    <x v="4"/>
    <n v="875"/>
  </r>
  <r>
    <x v="19884"/>
    <x v="4"/>
    <n v="950"/>
  </r>
  <r>
    <x v="19885"/>
    <x v="4"/>
    <n v="200"/>
  </r>
  <r>
    <x v="19886"/>
    <x v="4"/>
    <n v="250"/>
  </r>
  <r>
    <x v="19887"/>
    <x v="4"/>
    <n v="625"/>
  </r>
  <r>
    <x v="19888"/>
    <x v="4"/>
    <n v="375"/>
  </r>
  <r>
    <x v="19889"/>
    <x v="4"/>
    <n v="475"/>
  </r>
  <r>
    <x v="19890"/>
    <x v="4"/>
    <n v="450"/>
  </r>
  <r>
    <x v="19891"/>
    <x v="4"/>
    <n v="425"/>
  </r>
  <r>
    <x v="19892"/>
    <x v="4"/>
    <n v="150"/>
  </r>
  <r>
    <x v="19893"/>
    <x v="4"/>
    <n v="425"/>
  </r>
  <r>
    <x v="19894"/>
    <x v="4"/>
    <n v="175"/>
  </r>
  <r>
    <x v="19895"/>
    <x v="4"/>
    <n v="625"/>
  </r>
  <r>
    <x v="19896"/>
    <x v="4"/>
    <n v="275"/>
  </r>
  <r>
    <x v="19897"/>
    <x v="4"/>
    <n v="475"/>
  </r>
  <r>
    <x v="19898"/>
    <x v="4"/>
    <n v="400"/>
  </r>
  <r>
    <x v="19899"/>
    <x v="4"/>
    <n v="975"/>
  </r>
  <r>
    <x v="19900"/>
    <x v="4"/>
    <n v="275"/>
  </r>
  <r>
    <x v="19901"/>
    <x v="4"/>
    <n v="475"/>
  </r>
  <r>
    <x v="19902"/>
    <x v="4"/>
    <n v="250"/>
  </r>
  <r>
    <x v="19903"/>
    <x v="4"/>
    <n v="725"/>
  </r>
  <r>
    <x v="19904"/>
    <x v="4"/>
    <n v="475"/>
  </r>
  <r>
    <x v="19905"/>
    <x v="4"/>
    <n v="900"/>
  </r>
  <r>
    <x v="19906"/>
    <x v="4"/>
    <n v="825"/>
  </r>
  <r>
    <x v="19907"/>
    <x v="4"/>
    <n v="1625"/>
  </r>
  <r>
    <x v="19908"/>
    <x v="4"/>
    <n v="725"/>
  </r>
  <r>
    <x v="19909"/>
    <x v="4"/>
    <n v="450"/>
  </r>
  <r>
    <x v="19910"/>
    <x v="4"/>
    <n v="675"/>
  </r>
  <r>
    <x v="19911"/>
    <x v="4"/>
    <n v="325"/>
  </r>
  <r>
    <x v="19912"/>
    <x v="4"/>
    <n v="375"/>
  </r>
  <r>
    <x v="19913"/>
    <x v="4"/>
    <n v="550"/>
  </r>
  <r>
    <x v="19914"/>
    <x v="4"/>
    <n v="250"/>
  </r>
  <r>
    <x v="19915"/>
    <x v="4"/>
    <n v="425"/>
  </r>
  <r>
    <x v="19916"/>
    <x v="4"/>
    <n v="750"/>
  </r>
  <r>
    <x v="19917"/>
    <x v="4"/>
    <n v="850"/>
  </r>
  <r>
    <x v="19918"/>
    <x v="4"/>
    <n v="300"/>
  </r>
  <r>
    <x v="19919"/>
    <x v="4"/>
    <n v="300"/>
  </r>
  <r>
    <x v="19920"/>
    <x v="4"/>
    <n v="250"/>
  </r>
  <r>
    <x v="19921"/>
    <x v="4"/>
    <n v="400"/>
  </r>
  <r>
    <x v="19922"/>
    <x v="4"/>
    <n v="250"/>
  </r>
  <r>
    <x v="19923"/>
    <x v="4"/>
    <n v="275"/>
  </r>
  <r>
    <x v="19924"/>
    <x v="4"/>
    <n v="525"/>
  </r>
  <r>
    <x v="19925"/>
    <x v="4"/>
    <n v="475"/>
  </r>
  <r>
    <x v="19926"/>
    <x v="4"/>
    <n v="825"/>
  </r>
  <r>
    <x v="19927"/>
    <x v="4"/>
    <n v="400"/>
  </r>
  <r>
    <x v="19928"/>
    <x v="4"/>
    <n v="250"/>
  </r>
  <r>
    <x v="19929"/>
    <x v="4"/>
    <n v="650"/>
  </r>
  <r>
    <x v="19930"/>
    <x v="4"/>
    <n v="275"/>
  </r>
  <r>
    <x v="19931"/>
    <x v="4"/>
    <n v="275"/>
  </r>
  <r>
    <x v="19932"/>
    <x v="4"/>
    <n v="375"/>
  </r>
  <r>
    <x v="19933"/>
    <x v="4"/>
    <n v="725"/>
  </r>
  <r>
    <x v="19934"/>
    <x v="4"/>
    <n v="850"/>
  </r>
  <r>
    <x v="19935"/>
    <x v="4"/>
    <n v="850"/>
  </r>
  <r>
    <x v="19936"/>
    <x v="4"/>
    <n v="300"/>
  </r>
  <r>
    <x v="19937"/>
    <x v="4"/>
    <n v="300"/>
  </r>
  <r>
    <x v="19938"/>
    <x v="4"/>
    <n v="250"/>
  </r>
  <r>
    <x v="19939"/>
    <x v="4"/>
    <n v="500"/>
  </r>
  <r>
    <x v="19940"/>
    <x v="4"/>
    <n v="675"/>
  </r>
  <r>
    <x v="19941"/>
    <x v="4"/>
    <n v="675"/>
  </r>
  <r>
    <x v="19942"/>
    <x v="4"/>
    <n v="800"/>
  </r>
  <r>
    <x v="19943"/>
    <x v="4"/>
    <n v="750"/>
  </r>
  <r>
    <x v="19944"/>
    <x v="4"/>
    <n v="850"/>
  </r>
  <r>
    <x v="19945"/>
    <x v="4"/>
    <n v="575"/>
  </r>
  <r>
    <x v="19946"/>
    <x v="4"/>
    <n v="450"/>
  </r>
  <r>
    <x v="19947"/>
    <x v="4"/>
    <n v="1100"/>
  </r>
  <r>
    <x v="19948"/>
    <x v="4"/>
    <n v="400"/>
  </r>
  <r>
    <x v="19949"/>
    <x v="4"/>
    <n v="850"/>
  </r>
  <r>
    <x v="19950"/>
    <x v="4"/>
    <n v="975"/>
  </r>
  <r>
    <x v="19951"/>
    <x v="4"/>
    <n v="1175"/>
  </r>
  <r>
    <x v="19952"/>
    <x v="4"/>
    <n v="850"/>
  </r>
  <r>
    <x v="19953"/>
    <x v="4"/>
    <n v="875"/>
  </r>
  <r>
    <x v="19954"/>
    <x v="4"/>
    <n v="375"/>
  </r>
  <r>
    <x v="19955"/>
    <x v="4"/>
    <n v="900"/>
  </r>
  <r>
    <x v="19956"/>
    <x v="4"/>
    <n v="825"/>
  </r>
  <r>
    <x v="19957"/>
    <x v="4"/>
    <n v="450"/>
  </r>
  <r>
    <x v="19958"/>
    <x v="4"/>
    <n v="1050"/>
  </r>
  <r>
    <x v="19959"/>
    <x v="4"/>
    <n v="825"/>
  </r>
  <r>
    <x v="19960"/>
    <x v="4"/>
    <n v="375"/>
  </r>
  <r>
    <x v="19961"/>
    <x v="4"/>
    <n v="250"/>
  </r>
  <r>
    <x v="19962"/>
    <x v="4"/>
    <n v="975"/>
  </r>
  <r>
    <x v="19963"/>
    <x v="4"/>
    <n v="350"/>
  </r>
  <r>
    <x v="19964"/>
    <x v="4"/>
    <n v="350"/>
  </r>
  <r>
    <x v="19965"/>
    <x v="4"/>
    <n v="425"/>
  </r>
  <r>
    <x v="19966"/>
    <x v="4"/>
    <n v="725"/>
  </r>
  <r>
    <x v="19967"/>
    <x v="4"/>
    <n v="250"/>
  </r>
  <r>
    <x v="19968"/>
    <x v="4"/>
    <n v="650"/>
  </r>
  <r>
    <x v="19969"/>
    <x v="4"/>
    <n v="425"/>
  </r>
  <r>
    <x v="19970"/>
    <x v="4"/>
    <n v="800"/>
  </r>
  <r>
    <x v="19971"/>
    <x v="4"/>
    <n v="500"/>
  </r>
  <r>
    <x v="19972"/>
    <x v="4"/>
    <n v="675"/>
  </r>
  <r>
    <x v="19973"/>
    <x v="4"/>
    <n v="600"/>
  </r>
  <r>
    <x v="19974"/>
    <x v="4"/>
    <n v="700"/>
  </r>
  <r>
    <x v="19975"/>
    <x v="4"/>
    <n v="500"/>
  </r>
  <r>
    <x v="19976"/>
    <x v="4"/>
    <n v="700"/>
  </r>
  <r>
    <x v="19977"/>
    <x v="4"/>
    <n v="250"/>
  </r>
  <r>
    <x v="19978"/>
    <x v="4"/>
    <n v="725"/>
  </r>
  <r>
    <x v="19979"/>
    <x v="4"/>
    <n v="425"/>
  </r>
  <r>
    <x v="19980"/>
    <x v="4"/>
    <n v="575"/>
  </r>
  <r>
    <x v="19981"/>
    <x v="4"/>
    <n v="575"/>
  </r>
  <r>
    <x v="19982"/>
    <x v="4"/>
    <n v="375"/>
  </r>
  <r>
    <x v="19983"/>
    <x v="4"/>
    <n v="725"/>
  </r>
  <r>
    <x v="19984"/>
    <x v="4"/>
    <n v="550"/>
  </r>
  <r>
    <x v="19985"/>
    <x v="4"/>
    <n v="300"/>
  </r>
  <r>
    <x v="19986"/>
    <x v="4"/>
    <n v="700"/>
  </r>
  <r>
    <x v="19987"/>
    <x v="4"/>
    <n v="725"/>
  </r>
  <r>
    <x v="19988"/>
    <x v="4"/>
    <n v="425"/>
  </r>
  <r>
    <x v="19989"/>
    <x v="4"/>
    <n v="575"/>
  </r>
  <r>
    <x v="19990"/>
    <x v="4"/>
    <n v="625"/>
  </r>
  <r>
    <x v="19991"/>
    <x v="4"/>
    <n v="1125"/>
  </r>
  <r>
    <x v="19992"/>
    <x v="4"/>
    <n v="150"/>
  </r>
  <r>
    <x v="19993"/>
    <x v="4"/>
    <n v="275"/>
  </r>
  <r>
    <x v="19994"/>
    <x v="4"/>
    <n v="275"/>
  </r>
  <r>
    <x v="19995"/>
    <x v="4"/>
    <n v="275"/>
  </r>
  <r>
    <x v="19996"/>
    <x v="4"/>
    <n v="200"/>
  </r>
  <r>
    <x v="19997"/>
    <x v="4"/>
    <n v="225"/>
  </r>
  <r>
    <x v="19998"/>
    <x v="4"/>
    <n v="875"/>
  </r>
  <r>
    <x v="19999"/>
    <x v="4"/>
    <n v="250"/>
  </r>
  <r>
    <x v="20000"/>
    <x v="4"/>
    <n v="575"/>
  </r>
  <r>
    <x v="20001"/>
    <x v="4"/>
    <n v="550"/>
  </r>
  <r>
    <x v="20002"/>
    <x v="4"/>
    <n v="150"/>
  </r>
  <r>
    <x v="20003"/>
    <x v="4"/>
    <n v="375"/>
  </r>
  <r>
    <x v="20004"/>
    <x v="4"/>
    <n v="650"/>
  </r>
  <r>
    <x v="20005"/>
    <x v="4"/>
    <n v="550"/>
  </r>
  <r>
    <x v="20006"/>
    <x v="4"/>
    <n v="600"/>
  </r>
  <r>
    <x v="20007"/>
    <x v="4"/>
    <n v="225"/>
  </r>
  <r>
    <x v="20008"/>
    <x v="4"/>
    <n v="750"/>
  </r>
  <r>
    <x v="20009"/>
    <x v="4"/>
    <n v="300"/>
  </r>
  <r>
    <x v="20010"/>
    <x v="4"/>
    <n v="350"/>
  </r>
  <r>
    <x v="20011"/>
    <x v="4"/>
    <n v="350"/>
  </r>
  <r>
    <x v="20012"/>
    <x v="4"/>
    <n v="625"/>
  </r>
  <r>
    <x v="20013"/>
    <x v="4"/>
    <n v="350"/>
  </r>
  <r>
    <x v="20014"/>
    <x v="4"/>
    <n v="150"/>
  </r>
  <r>
    <x v="20015"/>
    <x v="4"/>
    <n v="925"/>
  </r>
  <r>
    <x v="20016"/>
    <x v="4"/>
    <n v="475"/>
  </r>
  <r>
    <x v="20017"/>
    <x v="4"/>
    <n v="450"/>
  </r>
  <r>
    <x v="20018"/>
    <x v="4"/>
    <n v="700"/>
  </r>
  <r>
    <x v="20019"/>
    <x v="4"/>
    <n v="200"/>
  </r>
  <r>
    <x v="20020"/>
    <x v="4"/>
    <n v="150"/>
  </r>
  <r>
    <x v="20021"/>
    <x v="4"/>
    <n v="325"/>
  </r>
  <r>
    <x v="20022"/>
    <x v="4"/>
    <n v="400"/>
  </r>
  <r>
    <x v="20023"/>
    <x v="4"/>
    <n v="275"/>
  </r>
  <r>
    <x v="20024"/>
    <x v="4"/>
    <n v="150"/>
  </r>
  <r>
    <x v="20025"/>
    <x v="4"/>
    <n v="200"/>
  </r>
  <r>
    <x v="20026"/>
    <x v="4"/>
    <n v="225"/>
  </r>
  <r>
    <x v="20027"/>
    <x v="4"/>
    <n v="450"/>
  </r>
  <r>
    <x v="20028"/>
    <x v="4"/>
    <n v="325"/>
  </r>
  <r>
    <x v="20029"/>
    <x v="4"/>
    <n v="450"/>
  </r>
  <r>
    <x v="20030"/>
    <x v="4"/>
    <n v="325"/>
  </r>
  <r>
    <x v="20031"/>
    <x v="4"/>
    <n v="150"/>
  </r>
  <r>
    <x v="20032"/>
    <x v="4"/>
    <n v="450"/>
  </r>
  <r>
    <x v="20033"/>
    <x v="4"/>
    <n v="150"/>
  </r>
  <r>
    <x v="20034"/>
    <x v="4"/>
    <n v="150"/>
  </r>
  <r>
    <x v="20035"/>
    <x v="4"/>
    <n v="150"/>
  </r>
  <r>
    <x v="20036"/>
    <x v="4"/>
    <n v="150"/>
  </r>
  <r>
    <x v="20037"/>
    <x v="4"/>
    <n v="150"/>
  </r>
  <r>
    <x v="20038"/>
    <x v="4"/>
    <n v="1000"/>
  </r>
  <r>
    <x v="20039"/>
    <x v="4"/>
    <n v="275"/>
  </r>
  <r>
    <x v="20040"/>
    <x v="4"/>
    <n v="875"/>
  </r>
  <r>
    <x v="20041"/>
    <x v="4"/>
    <n v="150"/>
  </r>
  <r>
    <x v="20042"/>
    <x v="4"/>
    <n v="1325"/>
  </r>
  <r>
    <x v="20043"/>
    <x v="4"/>
    <n v="625"/>
  </r>
  <r>
    <x v="20044"/>
    <x v="4"/>
    <n v="350"/>
  </r>
  <r>
    <x v="20045"/>
    <x v="4"/>
    <n v="350"/>
  </r>
  <r>
    <x v="20046"/>
    <x v="4"/>
    <n v="375"/>
  </r>
  <r>
    <x v="20047"/>
    <x v="4"/>
    <n v="650"/>
  </r>
  <r>
    <x v="20048"/>
    <x v="4"/>
    <n v="625"/>
  </r>
  <r>
    <x v="20049"/>
    <x v="4"/>
    <n v="600"/>
  </r>
  <r>
    <x v="20050"/>
    <x v="4"/>
    <n v="125"/>
  </r>
  <r>
    <x v="20051"/>
    <x v="4"/>
    <n v="0"/>
  </r>
  <r>
    <x v="20052"/>
    <x v="4"/>
    <n v="375"/>
  </r>
  <r>
    <x v="20053"/>
    <x v="4"/>
    <n v="175"/>
  </r>
  <r>
    <x v="20054"/>
    <x v="4"/>
    <n v="350"/>
  </r>
  <r>
    <x v="20055"/>
    <x v="4"/>
    <n v="425"/>
  </r>
  <r>
    <x v="20056"/>
    <x v="4"/>
    <n v="150"/>
  </r>
  <r>
    <x v="20057"/>
    <x v="4"/>
    <n v="575"/>
  </r>
  <r>
    <x v="20058"/>
    <x v="4"/>
    <n v="150"/>
  </r>
  <r>
    <x v="20059"/>
    <x v="4"/>
    <n v="725"/>
  </r>
  <r>
    <x v="20060"/>
    <x v="4"/>
    <n v="450"/>
  </r>
  <r>
    <x v="20061"/>
    <x v="4"/>
    <n v="625"/>
  </r>
  <r>
    <x v="20062"/>
    <x v="4"/>
    <n v="150"/>
  </r>
  <r>
    <x v="20063"/>
    <x v="4"/>
    <n v="425"/>
  </r>
  <r>
    <x v="20064"/>
    <x v="4"/>
    <n v="825"/>
  </r>
  <r>
    <x v="20065"/>
    <x v="4"/>
    <n v="225"/>
  </r>
  <r>
    <x v="20066"/>
    <x v="4"/>
    <n v="475"/>
  </r>
  <r>
    <x v="20067"/>
    <x v="4"/>
    <n v="675"/>
  </r>
  <r>
    <x v="20068"/>
    <x v="4"/>
    <n v="250"/>
  </r>
  <r>
    <x v="20069"/>
    <x v="4"/>
    <n v="150"/>
  </r>
  <r>
    <x v="20070"/>
    <x v="4"/>
    <n v="200"/>
  </r>
  <r>
    <x v="20071"/>
    <x v="4"/>
    <n v="150"/>
  </r>
  <r>
    <x v="20072"/>
    <x v="4"/>
    <n v="900"/>
  </r>
  <r>
    <x v="20073"/>
    <x v="4"/>
    <n v="425"/>
  </r>
  <r>
    <x v="20074"/>
    <x v="4"/>
    <n v="150"/>
  </r>
  <r>
    <x v="20075"/>
    <x v="4"/>
    <n v="150"/>
  </r>
  <r>
    <x v="20076"/>
    <x v="4"/>
    <n v="400"/>
  </r>
  <r>
    <x v="20077"/>
    <x v="4"/>
    <n v="275"/>
  </r>
  <r>
    <x v="20078"/>
    <x v="4"/>
    <n v="150"/>
  </r>
  <r>
    <x v="20079"/>
    <x v="4"/>
    <n v="325"/>
  </r>
  <r>
    <x v="20080"/>
    <x v="4"/>
    <n v="400"/>
  </r>
  <r>
    <x v="20081"/>
    <x v="4"/>
    <n v="375"/>
  </r>
  <r>
    <x v="20082"/>
    <x v="4"/>
    <n v="175"/>
  </r>
  <r>
    <x v="20083"/>
    <x v="4"/>
    <n v="475"/>
  </r>
  <r>
    <x v="20084"/>
    <x v="4"/>
    <n v="525"/>
  </r>
  <r>
    <x v="20085"/>
    <x v="4"/>
    <n v="250"/>
  </r>
  <r>
    <x v="20086"/>
    <x v="4"/>
    <n v="250"/>
  </r>
  <r>
    <x v="20087"/>
    <x v="4"/>
    <n v="350"/>
  </r>
  <r>
    <x v="20088"/>
    <x v="4"/>
    <n v="625"/>
  </r>
  <r>
    <x v="20089"/>
    <x v="4"/>
    <n v="275"/>
  </r>
  <r>
    <x v="20090"/>
    <x v="4"/>
    <n v="150"/>
  </r>
  <r>
    <x v="20091"/>
    <x v="4"/>
    <n v="225"/>
  </r>
  <r>
    <x v="20092"/>
    <x v="5"/>
    <n v="750"/>
  </r>
  <r>
    <x v="20093"/>
    <x v="5"/>
    <n v="900"/>
  </r>
  <r>
    <x v="20094"/>
    <x v="5"/>
    <n v="550"/>
  </r>
  <r>
    <x v="20095"/>
    <x v="5"/>
    <n v="900"/>
  </r>
  <r>
    <x v="20096"/>
    <x v="5"/>
    <n v="350"/>
  </r>
  <r>
    <x v="20097"/>
    <x v="5"/>
    <n v="275"/>
  </r>
  <r>
    <x v="20098"/>
    <x v="5"/>
    <n v="400"/>
  </r>
  <r>
    <x v="20099"/>
    <x v="5"/>
    <n v="250"/>
  </r>
  <r>
    <x v="20100"/>
    <x v="5"/>
    <n v="675"/>
  </r>
  <r>
    <x v="20101"/>
    <x v="5"/>
    <n v="1050"/>
  </r>
  <r>
    <x v="20102"/>
    <x v="5"/>
    <n v="550"/>
  </r>
  <r>
    <x v="20103"/>
    <x v="5"/>
    <n v="575"/>
  </r>
  <r>
    <x v="20104"/>
    <x v="5"/>
    <n v="825"/>
  </r>
  <r>
    <x v="20105"/>
    <x v="5"/>
    <n v="550"/>
  </r>
  <r>
    <x v="20106"/>
    <x v="5"/>
    <n v="850"/>
  </r>
  <r>
    <x v="20107"/>
    <x v="5"/>
    <n v="375"/>
  </r>
  <r>
    <x v="20108"/>
    <x v="5"/>
    <n v="1100"/>
  </r>
  <r>
    <x v="20109"/>
    <x v="5"/>
    <n v="525"/>
  </r>
  <r>
    <x v="20110"/>
    <x v="5"/>
    <n v="375"/>
  </r>
  <r>
    <x v="20111"/>
    <x v="5"/>
    <n v="750"/>
  </r>
  <r>
    <x v="20112"/>
    <x v="5"/>
    <n v="925"/>
  </r>
  <r>
    <x v="20113"/>
    <x v="5"/>
    <n v="675"/>
  </r>
  <r>
    <x v="20114"/>
    <x v="5"/>
    <n v="575"/>
  </r>
  <r>
    <x v="20115"/>
    <x v="5"/>
    <n v="400"/>
  </r>
  <r>
    <x v="20116"/>
    <x v="5"/>
    <n v="700"/>
  </r>
  <r>
    <x v="20117"/>
    <x v="5"/>
    <n v="450"/>
  </r>
  <r>
    <x v="20118"/>
    <x v="5"/>
    <n v="650"/>
  </r>
  <r>
    <x v="20119"/>
    <x v="5"/>
    <n v="275"/>
  </r>
  <r>
    <x v="20120"/>
    <x v="5"/>
    <n v="600"/>
  </r>
  <r>
    <x v="20121"/>
    <x v="5"/>
    <n v="925"/>
  </r>
  <r>
    <x v="20122"/>
    <x v="5"/>
    <n v="375"/>
  </r>
  <r>
    <x v="20123"/>
    <x v="5"/>
    <n v="575"/>
  </r>
  <r>
    <x v="20124"/>
    <x v="5"/>
    <n v="850"/>
  </r>
  <r>
    <x v="20125"/>
    <x v="5"/>
    <n v="225"/>
  </r>
  <r>
    <x v="20126"/>
    <x v="5"/>
    <n v="375"/>
  </r>
  <r>
    <x v="20127"/>
    <x v="5"/>
    <n v="525"/>
  </r>
  <r>
    <x v="20128"/>
    <x v="5"/>
    <n v="250"/>
  </r>
  <r>
    <x v="20129"/>
    <x v="5"/>
    <n v="800"/>
  </r>
  <r>
    <x v="20130"/>
    <x v="5"/>
    <n v="375"/>
  </r>
  <r>
    <x v="20131"/>
    <x v="5"/>
    <n v="225"/>
  </r>
  <r>
    <x v="20132"/>
    <x v="5"/>
    <n v="300"/>
  </r>
  <r>
    <x v="20133"/>
    <x v="5"/>
    <n v="450"/>
  </r>
  <r>
    <x v="20134"/>
    <x v="5"/>
    <n v="975"/>
  </r>
  <r>
    <x v="20135"/>
    <x v="5"/>
    <n v="850"/>
  </r>
  <r>
    <x v="20136"/>
    <x v="5"/>
    <n v="325"/>
  </r>
  <r>
    <x v="20137"/>
    <x v="5"/>
    <n v="300"/>
  </r>
  <r>
    <x v="20138"/>
    <x v="5"/>
    <n v="250"/>
  </r>
  <r>
    <x v="20139"/>
    <x v="5"/>
    <n v="625"/>
  </r>
  <r>
    <x v="20140"/>
    <x v="5"/>
    <n v="150"/>
  </r>
  <r>
    <x v="20141"/>
    <x v="5"/>
    <n v="150"/>
  </r>
  <r>
    <x v="20142"/>
    <x v="5"/>
    <n v="150"/>
  </r>
  <r>
    <x v="20143"/>
    <x v="5"/>
    <n v="150"/>
  </r>
  <r>
    <x v="20144"/>
    <x v="5"/>
    <n v="150"/>
  </r>
  <r>
    <x v="20145"/>
    <x v="5"/>
    <n v="850"/>
  </r>
  <r>
    <x v="20146"/>
    <x v="5"/>
    <n v="775"/>
  </r>
  <r>
    <x v="20147"/>
    <x v="5"/>
    <n v="325"/>
  </r>
  <r>
    <x v="20148"/>
    <x v="5"/>
    <n v="200"/>
  </r>
  <r>
    <x v="20149"/>
    <x v="5"/>
    <n v="550"/>
  </r>
  <r>
    <x v="20150"/>
    <x v="5"/>
    <n v="275"/>
  </r>
  <r>
    <x v="20151"/>
    <x v="5"/>
    <n v="275"/>
  </r>
  <r>
    <x v="20152"/>
    <x v="5"/>
    <n v="350"/>
  </r>
  <r>
    <x v="20153"/>
    <x v="5"/>
    <n v="550"/>
  </r>
  <r>
    <x v="20154"/>
    <x v="5"/>
    <n v="400"/>
  </r>
  <r>
    <x v="20155"/>
    <x v="5"/>
    <n v="550"/>
  </r>
  <r>
    <x v="20156"/>
    <x v="5"/>
    <n v="550"/>
  </r>
  <r>
    <x v="20157"/>
    <x v="5"/>
    <n v="250"/>
  </r>
  <r>
    <x v="20158"/>
    <x v="5"/>
    <n v="575"/>
  </r>
  <r>
    <x v="20159"/>
    <x v="5"/>
    <n v="1000"/>
  </r>
  <r>
    <x v="20160"/>
    <x v="5"/>
    <n v="650"/>
  </r>
  <r>
    <x v="20161"/>
    <x v="5"/>
    <n v="575"/>
  </r>
  <r>
    <x v="20162"/>
    <x v="5"/>
    <n v="250"/>
  </r>
  <r>
    <x v="20163"/>
    <x v="5"/>
    <n v="775"/>
  </r>
  <r>
    <x v="20164"/>
    <x v="5"/>
    <n v="800"/>
  </r>
  <r>
    <x v="20165"/>
    <x v="5"/>
    <n v="600"/>
  </r>
  <r>
    <x v="20166"/>
    <x v="5"/>
    <n v="650"/>
  </r>
  <r>
    <x v="20167"/>
    <x v="5"/>
    <n v="250"/>
  </r>
  <r>
    <x v="20168"/>
    <x v="5"/>
    <n v="375"/>
  </r>
  <r>
    <x v="20169"/>
    <x v="5"/>
    <n v="550"/>
  </r>
  <r>
    <x v="20170"/>
    <x v="5"/>
    <n v="800"/>
  </r>
  <r>
    <x v="20171"/>
    <x v="5"/>
    <n v="775"/>
  </r>
  <r>
    <x v="20172"/>
    <x v="5"/>
    <n v="425"/>
  </r>
  <r>
    <x v="20173"/>
    <x v="5"/>
    <n v="875"/>
  </r>
  <r>
    <x v="20174"/>
    <x v="5"/>
    <n v="650"/>
  </r>
  <r>
    <x v="20175"/>
    <x v="5"/>
    <n v="375"/>
  </r>
  <r>
    <x v="20176"/>
    <x v="5"/>
    <n v="525"/>
  </r>
  <r>
    <x v="20177"/>
    <x v="5"/>
    <n v="850"/>
  </r>
  <r>
    <x v="20178"/>
    <x v="5"/>
    <n v="275"/>
  </r>
  <r>
    <x v="20179"/>
    <x v="5"/>
    <n v="275"/>
  </r>
  <r>
    <x v="20180"/>
    <x v="5"/>
    <n v="1175"/>
  </r>
  <r>
    <x v="20181"/>
    <x v="5"/>
    <n v="375"/>
  </r>
  <r>
    <x v="20182"/>
    <x v="5"/>
    <n v="1100"/>
  </r>
  <r>
    <x v="20183"/>
    <x v="5"/>
    <n v="675"/>
  </r>
  <r>
    <x v="20184"/>
    <x v="5"/>
    <n v="850"/>
  </r>
  <r>
    <x v="20185"/>
    <x v="5"/>
    <n v="650"/>
  </r>
  <r>
    <x v="20186"/>
    <x v="5"/>
    <n v="800"/>
  </r>
  <r>
    <x v="20187"/>
    <x v="5"/>
    <n v="750"/>
  </r>
  <r>
    <x v="20188"/>
    <x v="5"/>
    <n v="825"/>
  </r>
  <r>
    <x v="20189"/>
    <x v="5"/>
    <n v="375"/>
  </r>
  <r>
    <x v="20190"/>
    <x v="5"/>
    <n v="825"/>
  </r>
  <r>
    <x v="20191"/>
    <x v="5"/>
    <n v="825"/>
  </r>
  <r>
    <x v="20192"/>
    <x v="5"/>
    <n v="625"/>
  </r>
  <r>
    <x v="20193"/>
    <x v="5"/>
    <n v="375"/>
  </r>
  <r>
    <x v="20194"/>
    <x v="5"/>
    <n v="825"/>
  </r>
  <r>
    <x v="20195"/>
    <x v="5"/>
    <n v="625"/>
  </r>
  <r>
    <x v="20196"/>
    <x v="5"/>
    <n v="375"/>
  </r>
  <r>
    <x v="20197"/>
    <x v="5"/>
    <n v="825"/>
  </r>
  <r>
    <x v="20198"/>
    <x v="5"/>
    <n v="625"/>
  </r>
  <r>
    <x v="20199"/>
    <x v="5"/>
    <n v="300"/>
  </r>
  <r>
    <x v="20200"/>
    <x v="5"/>
    <n v="500"/>
  </r>
  <r>
    <x v="20201"/>
    <x v="5"/>
    <n v="600"/>
  </r>
  <r>
    <x v="20202"/>
    <x v="5"/>
    <n v="475"/>
  </r>
  <r>
    <x v="20203"/>
    <x v="5"/>
    <n v="550"/>
  </r>
  <r>
    <x v="20204"/>
    <x v="5"/>
    <n v="700"/>
  </r>
  <r>
    <x v="20205"/>
    <x v="5"/>
    <n v="325"/>
  </r>
  <r>
    <x v="20206"/>
    <x v="5"/>
    <n v="250"/>
  </r>
  <r>
    <x v="20207"/>
    <x v="5"/>
    <n v="850"/>
  </r>
  <r>
    <x v="20208"/>
    <x v="5"/>
    <n v="300"/>
  </r>
  <r>
    <x v="20209"/>
    <x v="5"/>
    <n v="250"/>
  </r>
  <r>
    <x v="20210"/>
    <x v="5"/>
    <n v="725"/>
  </r>
  <r>
    <x v="20211"/>
    <x v="5"/>
    <n v="275"/>
  </r>
  <r>
    <x v="20212"/>
    <x v="5"/>
    <n v="625"/>
  </r>
  <r>
    <x v="20213"/>
    <x v="5"/>
    <n v="325"/>
  </r>
  <r>
    <x v="20214"/>
    <x v="5"/>
    <n v="450"/>
  </r>
  <r>
    <x v="20215"/>
    <x v="5"/>
    <n v="375"/>
  </r>
  <r>
    <x v="20216"/>
    <x v="5"/>
    <n v="475"/>
  </r>
  <r>
    <x v="20217"/>
    <x v="5"/>
    <n v="575"/>
  </r>
  <r>
    <x v="20218"/>
    <x v="5"/>
    <n v="575"/>
  </r>
  <r>
    <x v="20219"/>
    <x v="5"/>
    <n v="675"/>
  </r>
  <r>
    <x v="20220"/>
    <x v="5"/>
    <n v="625"/>
  </r>
  <r>
    <x v="20221"/>
    <x v="5"/>
    <n v="650"/>
  </r>
  <r>
    <x v="20222"/>
    <x v="5"/>
    <n v="700"/>
  </r>
  <r>
    <x v="20223"/>
    <x v="5"/>
    <n v="500"/>
  </r>
  <r>
    <x v="20224"/>
    <x v="5"/>
    <n v="275"/>
  </r>
  <r>
    <x v="20225"/>
    <x v="5"/>
    <n v="300"/>
  </r>
  <r>
    <x v="20226"/>
    <x v="5"/>
    <n v="550"/>
  </r>
  <r>
    <x v="20227"/>
    <x v="5"/>
    <n v="275"/>
  </r>
  <r>
    <x v="20228"/>
    <x v="5"/>
    <n v="300"/>
  </r>
  <r>
    <x v="20229"/>
    <x v="5"/>
    <n v="550"/>
  </r>
  <r>
    <x v="20230"/>
    <x v="5"/>
    <n v="650"/>
  </r>
  <r>
    <x v="20231"/>
    <x v="5"/>
    <n v="700"/>
  </r>
  <r>
    <x v="20232"/>
    <x v="5"/>
    <n v="500"/>
  </r>
  <r>
    <x v="20233"/>
    <x v="5"/>
    <n v="450"/>
  </r>
  <r>
    <x v="20234"/>
    <x v="5"/>
    <n v="200"/>
  </r>
  <r>
    <x v="20235"/>
    <x v="5"/>
    <n v="150"/>
  </r>
  <r>
    <x v="20236"/>
    <x v="5"/>
    <n v="150"/>
  </r>
  <r>
    <x v="20237"/>
    <x v="5"/>
    <n v="150"/>
  </r>
  <r>
    <x v="20238"/>
    <x v="5"/>
    <n v="225"/>
  </r>
  <r>
    <x v="20239"/>
    <x v="5"/>
    <n v="225"/>
  </r>
  <r>
    <x v="20240"/>
    <x v="5"/>
    <n v="150"/>
  </r>
  <r>
    <x v="20241"/>
    <x v="5"/>
    <n v="150"/>
  </r>
  <r>
    <x v="20242"/>
    <x v="5"/>
    <n v="350"/>
  </r>
  <r>
    <x v="20243"/>
    <x v="5"/>
    <n v="425"/>
  </r>
  <r>
    <x v="20244"/>
    <x v="5"/>
    <n v="150"/>
  </r>
  <r>
    <x v="20245"/>
    <x v="5"/>
    <n v="475"/>
  </r>
  <r>
    <x v="20246"/>
    <x v="5"/>
    <n v="425"/>
  </r>
  <r>
    <x v="20247"/>
    <x v="5"/>
    <n v="375"/>
  </r>
  <r>
    <x v="20248"/>
    <x v="5"/>
    <n v="775"/>
  </r>
  <r>
    <x v="20249"/>
    <x v="5"/>
    <n v="325"/>
  </r>
  <r>
    <x v="20250"/>
    <x v="5"/>
    <n v="550"/>
  </r>
  <r>
    <x v="20251"/>
    <x v="5"/>
    <n v="750"/>
  </r>
  <r>
    <x v="20252"/>
    <x v="5"/>
    <n v="225"/>
  </r>
  <r>
    <x v="20253"/>
    <x v="5"/>
    <n v="225"/>
  </r>
  <r>
    <x v="20254"/>
    <x v="5"/>
    <n v="250"/>
  </r>
  <r>
    <x v="20255"/>
    <x v="5"/>
    <n v="250"/>
  </r>
  <r>
    <x v="20256"/>
    <x v="5"/>
    <n v="200"/>
  </r>
  <r>
    <x v="20257"/>
    <x v="5"/>
    <n v="200"/>
  </r>
  <r>
    <x v="20258"/>
    <x v="5"/>
    <n v="150"/>
  </r>
  <r>
    <x v="20259"/>
    <x v="5"/>
    <n v="150"/>
  </r>
  <r>
    <x v="20260"/>
    <x v="5"/>
    <n v="200"/>
  </r>
  <r>
    <x v="20261"/>
    <x v="5"/>
    <n v="200"/>
  </r>
  <r>
    <x v="20262"/>
    <x v="5"/>
    <n v="475"/>
  </r>
  <r>
    <x v="20263"/>
    <x v="5"/>
    <n v="200"/>
  </r>
  <r>
    <x v="20264"/>
    <x v="5"/>
    <n v="150"/>
  </r>
  <r>
    <x v="20265"/>
    <x v="5"/>
    <n v="150"/>
  </r>
  <r>
    <x v="20266"/>
    <x v="5"/>
    <n v="400"/>
  </r>
  <r>
    <x v="20267"/>
    <x v="5"/>
    <n v="375"/>
  </r>
  <r>
    <x v="20268"/>
    <x v="5"/>
    <n v="250"/>
  </r>
  <r>
    <x v="20269"/>
    <x v="5"/>
    <n v="150"/>
  </r>
  <r>
    <x v="20270"/>
    <x v="5"/>
    <n v="675"/>
  </r>
  <r>
    <x v="20271"/>
    <x v="5"/>
    <n v="325"/>
  </r>
  <r>
    <x v="20272"/>
    <x v="5"/>
    <n v="500"/>
  </r>
  <r>
    <x v="20273"/>
    <x v="5"/>
    <n v="475"/>
  </r>
  <r>
    <x v="20274"/>
    <x v="5"/>
    <n v="325"/>
  </r>
  <r>
    <x v="20275"/>
    <x v="5"/>
    <n v="400"/>
  </r>
  <r>
    <x v="20276"/>
    <x v="5"/>
    <n v="200"/>
  </r>
  <r>
    <x v="20277"/>
    <x v="5"/>
    <n v="200"/>
  </r>
  <r>
    <x v="20278"/>
    <x v="5"/>
    <n v="325"/>
  </r>
  <r>
    <x v="20279"/>
    <x v="5"/>
    <n v="150"/>
  </r>
  <r>
    <x v="20280"/>
    <x v="5"/>
    <n v="150"/>
  </r>
  <r>
    <x v="20281"/>
    <x v="5"/>
    <n v="225"/>
  </r>
  <r>
    <x v="20282"/>
    <x v="5"/>
    <n v="250"/>
  </r>
  <r>
    <x v="20283"/>
    <x v="5"/>
    <n v="200"/>
  </r>
  <r>
    <x v="20284"/>
    <x v="5"/>
    <n v="275"/>
  </r>
  <r>
    <x v="20285"/>
    <x v="5"/>
    <n v="150"/>
  </r>
  <r>
    <x v="20286"/>
    <x v="5"/>
    <n v="800"/>
  </r>
  <r>
    <x v="20287"/>
    <x v="5"/>
    <n v="150"/>
  </r>
  <r>
    <x v="20288"/>
    <x v="5"/>
    <n v="325"/>
  </r>
  <r>
    <x v="20289"/>
    <x v="5"/>
    <n v="525"/>
  </r>
  <r>
    <x v="20290"/>
    <x v="5"/>
    <n v="350"/>
  </r>
  <r>
    <x v="20291"/>
    <x v="5"/>
    <n v="150"/>
  </r>
  <r>
    <x v="20292"/>
    <x v="5"/>
    <n v="250"/>
  </r>
  <r>
    <x v="20293"/>
    <x v="5"/>
    <n v="25"/>
  </r>
  <r>
    <x v="20294"/>
    <x v="5"/>
    <n v="575"/>
  </r>
  <r>
    <x v="20295"/>
    <x v="5"/>
    <n v="150"/>
  </r>
  <r>
    <x v="20296"/>
    <x v="5"/>
    <n v="450"/>
  </r>
  <r>
    <x v="20297"/>
    <x v="5"/>
    <n v="550"/>
  </r>
  <r>
    <x v="20298"/>
    <x v="5"/>
    <n v="225"/>
  </r>
  <r>
    <x v="20299"/>
    <x v="5"/>
    <n v="150"/>
  </r>
  <r>
    <x v="20300"/>
    <x v="5"/>
    <n v="150"/>
  </r>
  <r>
    <x v="20301"/>
    <x v="5"/>
    <n v="850"/>
  </r>
  <r>
    <x v="20302"/>
    <x v="5"/>
    <n v="150"/>
  </r>
  <r>
    <x v="20303"/>
    <x v="5"/>
    <n v="150"/>
  </r>
  <r>
    <x v="20304"/>
    <x v="5"/>
    <n v="225"/>
  </r>
  <r>
    <x v="20305"/>
    <x v="5"/>
    <n v="400"/>
  </r>
  <r>
    <x v="20306"/>
    <x v="5"/>
    <n v="150"/>
  </r>
  <r>
    <x v="20307"/>
    <x v="5"/>
    <n v="200"/>
  </r>
  <r>
    <x v="20308"/>
    <x v="5"/>
    <n v="375"/>
  </r>
  <r>
    <x v="20309"/>
    <x v="5"/>
    <n v="750"/>
  </r>
  <r>
    <x v="20310"/>
    <x v="5"/>
    <n v="725"/>
  </r>
  <r>
    <x v="20311"/>
    <x v="5"/>
    <n v="575"/>
  </r>
  <r>
    <x v="20312"/>
    <x v="5"/>
    <n v="450"/>
  </r>
  <r>
    <x v="20313"/>
    <x v="5"/>
    <n v="275"/>
  </r>
  <r>
    <x v="20314"/>
    <x v="5"/>
    <n v="450"/>
  </r>
  <r>
    <x v="20315"/>
    <x v="5"/>
    <n v="325"/>
  </r>
  <r>
    <x v="20316"/>
    <x v="5"/>
    <n v="425"/>
  </r>
  <r>
    <x v="20317"/>
    <x v="5"/>
    <n v="725"/>
  </r>
  <r>
    <x v="20318"/>
    <x v="5"/>
    <n v="925"/>
  </r>
  <r>
    <x v="20319"/>
    <x v="5"/>
    <n v="975"/>
  </r>
  <r>
    <x v="20320"/>
    <x v="5"/>
    <n v="150"/>
  </r>
  <r>
    <x v="20321"/>
    <x v="5"/>
    <n v="1450"/>
  </r>
  <r>
    <x v="20322"/>
    <x v="5"/>
    <n v="175"/>
  </r>
  <r>
    <x v="20323"/>
    <x v="5"/>
    <n v="150"/>
  </r>
  <r>
    <x v="20324"/>
    <x v="5"/>
    <n v="150"/>
  </r>
  <r>
    <x v="20325"/>
    <x v="5"/>
    <n v="150"/>
  </r>
  <r>
    <x v="20326"/>
    <x v="5"/>
    <n v="650"/>
  </r>
  <r>
    <x v="20327"/>
    <x v="5"/>
    <n v="150"/>
  </r>
  <r>
    <x v="20328"/>
    <x v="5"/>
    <n v="450"/>
  </r>
  <r>
    <x v="20329"/>
    <x v="5"/>
    <n v="850"/>
  </r>
  <r>
    <x v="20330"/>
    <x v="5"/>
    <n v="150"/>
  </r>
  <r>
    <x v="20331"/>
    <x v="5"/>
    <n v="150"/>
  </r>
  <r>
    <x v="20332"/>
    <x v="5"/>
    <n v="325"/>
  </r>
  <r>
    <x v="20333"/>
    <x v="5"/>
    <n v="225"/>
  </r>
  <r>
    <x v="20334"/>
    <x v="5"/>
    <n v="200"/>
  </r>
  <r>
    <x v="20335"/>
    <x v="5"/>
    <n v="225"/>
  </r>
  <r>
    <x v="20336"/>
    <x v="5"/>
    <n v="150"/>
  </r>
  <r>
    <x v="20337"/>
    <x v="5"/>
    <n v="175"/>
  </r>
  <r>
    <x v="20338"/>
    <x v="5"/>
    <n v="200"/>
  </r>
  <r>
    <x v="20339"/>
    <x v="5"/>
    <n v="250"/>
  </r>
  <r>
    <x v="20340"/>
    <x v="5"/>
    <n v="275"/>
  </r>
  <r>
    <x v="20341"/>
    <x v="5"/>
    <n v="175"/>
  </r>
  <r>
    <x v="20342"/>
    <x v="5"/>
    <n v="625"/>
  </r>
  <r>
    <x v="20343"/>
    <x v="5"/>
    <n v="150"/>
  </r>
  <r>
    <x v="20344"/>
    <x v="5"/>
    <n v="150"/>
  </r>
  <r>
    <x v="20345"/>
    <x v="5"/>
    <n v="200"/>
  </r>
  <r>
    <x v="20346"/>
    <x v="5"/>
    <n v="500"/>
  </r>
  <r>
    <x v="20347"/>
    <x v="5"/>
    <n v="675"/>
  </r>
  <r>
    <x v="20348"/>
    <x v="5"/>
    <n v="625"/>
  </r>
  <r>
    <x v="20349"/>
    <x v="5"/>
    <n v="150"/>
  </r>
  <r>
    <x v="20350"/>
    <x v="5"/>
    <n v="425"/>
  </r>
  <r>
    <x v="20351"/>
    <x v="5"/>
    <n v="150"/>
  </r>
  <r>
    <x v="20352"/>
    <x v="5"/>
    <n v="900"/>
  </r>
  <r>
    <x v="20353"/>
    <x v="5"/>
    <n v="225"/>
  </r>
  <r>
    <x v="20354"/>
    <x v="5"/>
    <n v="325"/>
  </r>
  <r>
    <x v="20355"/>
    <x v="5"/>
    <n v="150"/>
  </r>
  <r>
    <x v="20356"/>
    <x v="5"/>
    <n v="375"/>
  </r>
  <r>
    <x v="20357"/>
    <x v="5"/>
    <n v="150"/>
  </r>
  <r>
    <x v="20358"/>
    <x v="5"/>
    <n v="250"/>
  </r>
  <r>
    <x v="20359"/>
    <x v="5"/>
    <n v="150"/>
  </r>
  <r>
    <x v="20360"/>
    <x v="5"/>
    <n v="325"/>
  </r>
  <r>
    <x v="20361"/>
    <x v="5"/>
    <n v="400"/>
  </r>
  <r>
    <x v="20362"/>
    <x v="5"/>
    <n v="150"/>
  </r>
  <r>
    <x v="20363"/>
    <x v="5"/>
    <n v="400"/>
  </r>
  <r>
    <x v="20364"/>
    <x v="5"/>
    <n v="600"/>
  </r>
  <r>
    <x v="20365"/>
    <x v="5"/>
    <n v="250"/>
  </r>
  <r>
    <x v="20366"/>
    <x v="5"/>
    <n v="1175"/>
  </r>
  <r>
    <x v="20367"/>
    <x v="5"/>
    <n v="550"/>
  </r>
  <r>
    <x v="20368"/>
    <x v="5"/>
    <n v="1000"/>
  </r>
  <r>
    <x v="20369"/>
    <x v="5"/>
    <n v="575"/>
  </r>
  <r>
    <x v="20370"/>
    <x v="5"/>
    <n v="650"/>
  </r>
  <r>
    <x v="20371"/>
    <x v="5"/>
    <n v="250"/>
  </r>
  <r>
    <x v="20372"/>
    <x v="5"/>
    <n v="300"/>
  </r>
  <r>
    <x v="20373"/>
    <x v="5"/>
    <n v="775"/>
  </r>
  <r>
    <x v="20374"/>
    <x v="5"/>
    <n v="850"/>
  </r>
  <r>
    <x v="20375"/>
    <x v="5"/>
    <n v="825"/>
  </r>
  <r>
    <x v="20376"/>
    <x v="5"/>
    <n v="725"/>
  </r>
  <r>
    <x v="20377"/>
    <x v="5"/>
    <n v="675"/>
  </r>
  <r>
    <x v="20378"/>
    <x v="5"/>
    <n v="250"/>
  </r>
  <r>
    <x v="20379"/>
    <x v="5"/>
    <n v="725"/>
  </r>
  <r>
    <x v="20380"/>
    <x v="5"/>
    <n v="800"/>
  </r>
  <r>
    <x v="20381"/>
    <x v="5"/>
    <n v="300"/>
  </r>
  <r>
    <x v="20382"/>
    <x v="5"/>
    <n v="400"/>
  </r>
  <r>
    <x v="20383"/>
    <x v="5"/>
    <n v="250"/>
  </r>
  <r>
    <x v="20384"/>
    <x v="5"/>
    <n v="1050"/>
  </r>
  <r>
    <x v="20385"/>
    <x v="5"/>
    <n v="800"/>
  </r>
  <r>
    <x v="20386"/>
    <x v="5"/>
    <n v="25"/>
  </r>
  <r>
    <x v="20387"/>
    <x v="5"/>
    <n v="575"/>
  </r>
  <r>
    <x v="20388"/>
    <x v="5"/>
    <n v="250"/>
  </r>
  <r>
    <x v="20389"/>
    <x v="5"/>
    <n v="375"/>
  </r>
  <r>
    <x v="20390"/>
    <x v="5"/>
    <n v="525"/>
  </r>
  <r>
    <x v="20391"/>
    <x v="5"/>
    <n v="425"/>
  </r>
  <r>
    <x v="20392"/>
    <x v="5"/>
    <n v="775"/>
  </r>
  <r>
    <x v="20393"/>
    <x v="5"/>
    <n v="1000"/>
  </r>
  <r>
    <x v="20394"/>
    <x v="5"/>
    <n v="425"/>
  </r>
  <r>
    <x v="20395"/>
    <x v="5"/>
    <n v="375"/>
  </r>
  <r>
    <x v="20396"/>
    <x v="5"/>
    <n v="525"/>
  </r>
  <r>
    <x v="20397"/>
    <x v="5"/>
    <n v="800"/>
  </r>
  <r>
    <x v="20398"/>
    <x v="5"/>
    <n v="275"/>
  </r>
  <r>
    <x v="20399"/>
    <x v="5"/>
    <n v="300"/>
  </r>
  <r>
    <x v="20400"/>
    <x v="5"/>
    <n v="675"/>
  </r>
  <r>
    <x v="20401"/>
    <x v="5"/>
    <n v="1100"/>
  </r>
  <r>
    <x v="20402"/>
    <x v="5"/>
    <n v="1125"/>
  </r>
  <r>
    <x v="20403"/>
    <x v="5"/>
    <n v="400"/>
  </r>
  <r>
    <x v="20404"/>
    <x v="5"/>
    <n v="825"/>
  </r>
  <r>
    <x v="20405"/>
    <x v="5"/>
    <n v="900"/>
  </r>
  <r>
    <x v="20406"/>
    <x v="5"/>
    <n v="700"/>
  </r>
  <r>
    <x v="20407"/>
    <x v="5"/>
    <n v="450"/>
  </r>
  <r>
    <x v="20408"/>
    <x v="5"/>
    <n v="575"/>
  </r>
  <r>
    <x v="20409"/>
    <x v="5"/>
    <n v="1175"/>
  </r>
  <r>
    <x v="20410"/>
    <x v="5"/>
    <n v="525"/>
  </r>
  <r>
    <x v="20411"/>
    <x v="5"/>
    <n v="1125"/>
  </r>
  <r>
    <x v="20412"/>
    <x v="5"/>
    <n v="950"/>
  </r>
  <r>
    <x v="20413"/>
    <x v="5"/>
    <n v="375"/>
  </r>
  <r>
    <x v="20414"/>
    <x v="5"/>
    <n v="925"/>
  </r>
  <r>
    <x v="20415"/>
    <x v="5"/>
    <n v="950"/>
  </r>
  <r>
    <x v="20416"/>
    <x v="5"/>
    <n v="375"/>
  </r>
  <r>
    <x v="20417"/>
    <x v="5"/>
    <n v="925"/>
  </r>
  <r>
    <x v="20418"/>
    <x v="5"/>
    <n v="775"/>
  </r>
  <r>
    <x v="20419"/>
    <x v="5"/>
    <n v="300"/>
  </r>
  <r>
    <x v="20420"/>
    <x v="5"/>
    <n v="300"/>
  </r>
  <r>
    <x v="20421"/>
    <x v="5"/>
    <n v="975"/>
  </r>
  <r>
    <x v="20422"/>
    <x v="5"/>
    <n v="250"/>
  </r>
  <r>
    <x v="20423"/>
    <x v="5"/>
    <n v="575"/>
  </r>
  <r>
    <x v="20424"/>
    <x v="5"/>
    <n v="425"/>
  </r>
  <r>
    <x v="20425"/>
    <x v="5"/>
    <n v="525"/>
  </r>
  <r>
    <x v="20426"/>
    <x v="5"/>
    <n v="250"/>
  </r>
  <r>
    <x v="20427"/>
    <x v="5"/>
    <n v="650"/>
  </r>
  <r>
    <x v="20428"/>
    <x v="5"/>
    <n v="375"/>
  </r>
  <r>
    <x v="20429"/>
    <x v="5"/>
    <n v="725"/>
  </r>
  <r>
    <x v="20430"/>
    <x v="5"/>
    <n v="500"/>
  </r>
  <r>
    <x v="20431"/>
    <x v="5"/>
    <n v="800"/>
  </r>
  <r>
    <x v="20432"/>
    <x v="5"/>
    <n v="300"/>
  </r>
  <r>
    <x v="20433"/>
    <x v="5"/>
    <n v="900"/>
  </r>
  <r>
    <x v="20434"/>
    <x v="5"/>
    <n v="500"/>
  </r>
  <r>
    <x v="20435"/>
    <x v="5"/>
    <n v="625"/>
  </r>
  <r>
    <x v="20436"/>
    <x v="5"/>
    <n v="550"/>
  </r>
  <r>
    <x v="20437"/>
    <x v="5"/>
    <n v="550"/>
  </r>
  <r>
    <x v="20438"/>
    <x v="5"/>
    <n v="575"/>
  </r>
  <r>
    <x v="20439"/>
    <x v="5"/>
    <n v="775"/>
  </r>
  <r>
    <x v="20440"/>
    <x v="5"/>
    <n v="600"/>
  </r>
  <r>
    <x v="20441"/>
    <x v="5"/>
    <n v="400"/>
  </r>
  <r>
    <x v="20442"/>
    <x v="5"/>
    <n v="725"/>
  </r>
  <r>
    <x v="20443"/>
    <x v="5"/>
    <n v="350"/>
  </r>
  <r>
    <x v="20444"/>
    <x v="5"/>
    <n v="500"/>
  </r>
  <r>
    <x v="20445"/>
    <x v="5"/>
    <n v="250"/>
  </r>
  <r>
    <x v="20446"/>
    <x v="5"/>
    <n v="925"/>
  </r>
  <r>
    <x v="20447"/>
    <x v="5"/>
    <n v="375"/>
  </r>
  <r>
    <x v="20448"/>
    <x v="5"/>
    <n v="475"/>
  </r>
  <r>
    <x v="20449"/>
    <x v="5"/>
    <n v="550"/>
  </r>
  <r>
    <x v="20450"/>
    <x v="5"/>
    <n v="250"/>
  </r>
  <r>
    <x v="20451"/>
    <x v="5"/>
    <n v="250"/>
  </r>
  <r>
    <x v="20452"/>
    <x v="5"/>
    <n v="475"/>
  </r>
  <r>
    <x v="20453"/>
    <x v="5"/>
    <n v="275"/>
  </r>
  <r>
    <x v="20454"/>
    <x v="5"/>
    <n v="475"/>
  </r>
  <r>
    <x v="20455"/>
    <x v="5"/>
    <n v="250"/>
  </r>
  <r>
    <x v="20456"/>
    <x v="5"/>
    <n v="250"/>
  </r>
  <r>
    <x v="20457"/>
    <x v="5"/>
    <n v="1050"/>
  </r>
  <r>
    <x v="20458"/>
    <x v="5"/>
    <n v="400"/>
  </r>
  <r>
    <x v="20459"/>
    <x v="5"/>
    <n v="375"/>
  </r>
  <r>
    <x v="20460"/>
    <x v="5"/>
    <n v="425"/>
  </r>
  <r>
    <x v="20461"/>
    <x v="5"/>
    <n v="275"/>
  </r>
  <r>
    <x v="20462"/>
    <x v="5"/>
    <n v="625"/>
  </r>
  <r>
    <x v="20463"/>
    <x v="5"/>
    <n v="450"/>
  </r>
  <r>
    <x v="20464"/>
    <x v="5"/>
    <n v="600"/>
  </r>
  <r>
    <x v="20465"/>
    <x v="5"/>
    <n v="425"/>
  </r>
  <r>
    <x v="20466"/>
    <x v="5"/>
    <n v="150"/>
  </r>
  <r>
    <x v="20467"/>
    <x v="5"/>
    <n v="175"/>
  </r>
  <r>
    <x v="20468"/>
    <x v="5"/>
    <n v="600"/>
  </r>
  <r>
    <x v="20469"/>
    <x v="5"/>
    <n v="550"/>
  </r>
  <r>
    <x v="20470"/>
    <x v="5"/>
    <n v="275"/>
  </r>
  <r>
    <x v="20471"/>
    <x v="5"/>
    <n v="325"/>
  </r>
  <r>
    <x v="20472"/>
    <x v="5"/>
    <n v="150"/>
  </r>
  <r>
    <x v="20473"/>
    <x v="5"/>
    <n v="150"/>
  </r>
  <r>
    <x v="20474"/>
    <x v="5"/>
    <n v="250"/>
  </r>
  <r>
    <x v="20475"/>
    <x v="5"/>
    <n v="275"/>
  </r>
  <r>
    <x v="20476"/>
    <x v="5"/>
    <n v="325"/>
  </r>
  <r>
    <x v="20477"/>
    <x v="5"/>
    <n v="450"/>
  </r>
  <r>
    <x v="20478"/>
    <x v="5"/>
    <n v="600"/>
  </r>
  <r>
    <x v="20479"/>
    <x v="5"/>
    <n v="375"/>
  </r>
  <r>
    <x v="20480"/>
    <x v="5"/>
    <n v="475"/>
  </r>
  <r>
    <x v="20481"/>
    <x v="5"/>
    <n v="575"/>
  </r>
  <r>
    <x v="20482"/>
    <x v="5"/>
    <n v="400"/>
  </r>
  <r>
    <x v="20483"/>
    <x v="5"/>
    <n v="25"/>
  </r>
  <r>
    <x v="20484"/>
    <x v="5"/>
    <n v="300"/>
  </r>
  <r>
    <x v="20485"/>
    <x v="5"/>
    <n v="275"/>
  </r>
  <r>
    <x v="20486"/>
    <x v="5"/>
    <n v="200"/>
  </r>
  <r>
    <x v="20487"/>
    <x v="5"/>
    <n v="150"/>
  </r>
  <r>
    <x v="20488"/>
    <x v="5"/>
    <n v="225"/>
  </r>
  <r>
    <x v="20489"/>
    <x v="5"/>
    <n v="325"/>
  </r>
  <r>
    <x v="20490"/>
    <x v="5"/>
    <n v="725"/>
  </r>
  <r>
    <x v="20491"/>
    <x v="5"/>
    <n v="425"/>
  </r>
  <r>
    <x v="20492"/>
    <x v="5"/>
    <n v="150"/>
  </r>
  <r>
    <x v="20493"/>
    <x v="5"/>
    <n v="150"/>
  </r>
  <r>
    <x v="20494"/>
    <x v="5"/>
    <n v="300"/>
  </r>
  <r>
    <x v="20495"/>
    <x v="5"/>
    <n v="350"/>
  </r>
  <r>
    <x v="20496"/>
    <x v="5"/>
    <n v="200"/>
  </r>
  <r>
    <x v="20497"/>
    <x v="5"/>
    <n v="225"/>
  </r>
  <r>
    <x v="20498"/>
    <x v="5"/>
    <n v="150"/>
  </r>
  <r>
    <x v="20499"/>
    <x v="5"/>
    <n v="225"/>
  </r>
  <r>
    <x v="20500"/>
    <x v="5"/>
    <n v="325"/>
  </r>
  <r>
    <x v="20501"/>
    <x v="5"/>
    <n v="450"/>
  </r>
  <r>
    <x v="20502"/>
    <x v="5"/>
    <n v="150"/>
  </r>
  <r>
    <x v="20503"/>
    <x v="5"/>
    <n v="150"/>
  </r>
  <r>
    <x v="20504"/>
    <x v="5"/>
    <n v="325"/>
  </r>
  <r>
    <x v="20505"/>
    <x v="5"/>
    <n v="200"/>
  </r>
  <r>
    <x v="20506"/>
    <x v="5"/>
    <n v="325"/>
  </r>
  <r>
    <x v="20507"/>
    <x v="5"/>
    <n v="300"/>
  </r>
  <r>
    <x v="20508"/>
    <x v="5"/>
    <n v="200"/>
  </r>
  <r>
    <x v="20509"/>
    <x v="5"/>
    <n v="200"/>
  </r>
  <r>
    <x v="20510"/>
    <x v="5"/>
    <n v="950"/>
  </r>
  <r>
    <x v="20511"/>
    <x v="5"/>
    <n v="150"/>
  </r>
  <r>
    <x v="20512"/>
    <x v="5"/>
    <n v="150"/>
  </r>
  <r>
    <x v="20513"/>
    <x v="5"/>
    <n v="150"/>
  </r>
  <r>
    <x v="20514"/>
    <x v="5"/>
    <n v="150"/>
  </r>
  <r>
    <x v="20515"/>
    <x v="5"/>
    <n v="150"/>
  </r>
  <r>
    <x v="20516"/>
    <x v="5"/>
    <n v="275"/>
  </r>
  <r>
    <x v="20517"/>
    <x v="5"/>
    <n v="425"/>
  </r>
  <r>
    <x v="20518"/>
    <x v="5"/>
    <n v="275"/>
  </r>
  <r>
    <x v="20519"/>
    <x v="5"/>
    <n v="150"/>
  </r>
  <r>
    <x v="20520"/>
    <x v="5"/>
    <n v="375"/>
  </r>
  <r>
    <x v="20521"/>
    <x v="5"/>
    <n v="750"/>
  </r>
  <r>
    <x v="20522"/>
    <x v="5"/>
    <n v="350"/>
  </r>
  <r>
    <x v="20523"/>
    <x v="5"/>
    <n v="350"/>
  </r>
  <r>
    <x v="20524"/>
    <x v="5"/>
    <n v="225"/>
  </r>
  <r>
    <x v="20525"/>
    <x v="5"/>
    <n v="200"/>
  </r>
  <r>
    <x v="20526"/>
    <x v="5"/>
    <n v="200"/>
  </r>
  <r>
    <x v="20527"/>
    <x v="5"/>
    <n v="150"/>
  </r>
  <r>
    <x v="20528"/>
    <x v="5"/>
    <n v="200"/>
  </r>
  <r>
    <x v="20529"/>
    <x v="5"/>
    <n v="200"/>
  </r>
  <r>
    <x v="20530"/>
    <x v="5"/>
    <n v="525"/>
  </r>
  <r>
    <x v="20531"/>
    <x v="5"/>
    <n v="150"/>
  </r>
  <r>
    <x v="20532"/>
    <x v="5"/>
    <n v="375"/>
  </r>
  <r>
    <x v="20533"/>
    <x v="5"/>
    <n v="350"/>
  </r>
  <r>
    <x v="20534"/>
    <x v="5"/>
    <n v="150"/>
  </r>
  <r>
    <x v="20535"/>
    <x v="5"/>
    <n v="150"/>
  </r>
  <r>
    <x v="20536"/>
    <x v="5"/>
    <n v="625"/>
  </r>
  <r>
    <x v="20537"/>
    <x v="5"/>
    <n v="150"/>
  </r>
  <r>
    <x v="20538"/>
    <x v="5"/>
    <n v="225"/>
  </r>
  <r>
    <x v="20539"/>
    <x v="5"/>
    <n v="375"/>
  </r>
  <r>
    <x v="20540"/>
    <x v="5"/>
    <n v="975"/>
  </r>
  <r>
    <x v="20541"/>
    <x v="5"/>
    <n v="725"/>
  </r>
  <r>
    <x v="20542"/>
    <x v="5"/>
    <n v="825"/>
  </r>
  <r>
    <x v="20543"/>
    <x v="5"/>
    <n v="800"/>
  </r>
  <r>
    <x v="20544"/>
    <x v="5"/>
    <n v="450"/>
  </r>
  <r>
    <x v="20545"/>
    <x v="5"/>
    <n v="325"/>
  </r>
  <r>
    <x v="20546"/>
    <x v="5"/>
    <n v="800"/>
  </r>
  <r>
    <x v="20547"/>
    <x v="5"/>
    <n v="350"/>
  </r>
  <r>
    <x v="20548"/>
    <x v="5"/>
    <n v="250"/>
  </r>
  <r>
    <x v="20549"/>
    <x v="5"/>
    <n v="850"/>
  </r>
  <r>
    <x v="20550"/>
    <x v="5"/>
    <n v="150"/>
  </r>
  <r>
    <x v="20551"/>
    <x v="5"/>
    <n v="850"/>
  </r>
  <r>
    <x v="20552"/>
    <x v="5"/>
    <n v="475"/>
  </r>
  <r>
    <x v="20553"/>
    <x v="5"/>
    <n v="150"/>
  </r>
  <r>
    <x v="20554"/>
    <x v="5"/>
    <n v="275"/>
  </r>
  <r>
    <x v="20555"/>
    <x v="5"/>
    <n v="600"/>
  </r>
  <r>
    <x v="20556"/>
    <x v="5"/>
    <n v="750"/>
  </r>
  <r>
    <x v="20557"/>
    <x v="5"/>
    <n v="150"/>
  </r>
  <r>
    <x v="20558"/>
    <x v="5"/>
    <n v="150"/>
  </r>
  <r>
    <x v="20559"/>
    <x v="5"/>
    <n v="150"/>
  </r>
  <r>
    <x v="20560"/>
    <x v="5"/>
    <n v="325"/>
  </r>
  <r>
    <x v="20561"/>
    <x v="5"/>
    <n v="400"/>
  </r>
  <r>
    <x v="20562"/>
    <x v="5"/>
    <n v="300"/>
  </r>
  <r>
    <x v="20563"/>
    <x v="5"/>
    <n v="450"/>
  </r>
  <r>
    <x v="20564"/>
    <x v="5"/>
    <n v="150"/>
  </r>
  <r>
    <x v="20565"/>
    <x v="5"/>
    <n v="150"/>
  </r>
  <r>
    <x v="20566"/>
    <x v="5"/>
    <n v="525"/>
  </r>
  <r>
    <x v="20567"/>
    <x v="5"/>
    <n v="325"/>
  </r>
  <r>
    <x v="20568"/>
    <x v="5"/>
    <n v="475"/>
  </r>
  <r>
    <x v="20569"/>
    <x v="5"/>
    <n v="1000"/>
  </r>
  <r>
    <x v="20570"/>
    <x v="5"/>
    <n v="950"/>
  </r>
  <r>
    <x v="20571"/>
    <x v="5"/>
    <n v="425"/>
  </r>
  <r>
    <x v="20572"/>
    <x v="5"/>
    <n v="150"/>
  </r>
  <r>
    <x v="20573"/>
    <x v="5"/>
    <n v="150"/>
  </r>
  <r>
    <x v="20574"/>
    <x v="5"/>
    <n v="375"/>
  </r>
  <r>
    <x v="20575"/>
    <x v="5"/>
    <n v="150"/>
  </r>
  <r>
    <x v="20576"/>
    <x v="5"/>
    <n v="275"/>
  </r>
  <r>
    <x v="20577"/>
    <x v="5"/>
    <n v="425"/>
  </r>
  <r>
    <x v="20578"/>
    <x v="5"/>
    <n v="250"/>
  </r>
  <r>
    <x v="20579"/>
    <x v="5"/>
    <n v="150"/>
  </r>
  <r>
    <x v="20580"/>
    <x v="5"/>
    <n v="150"/>
  </r>
  <r>
    <x v="20581"/>
    <x v="5"/>
    <n v="325"/>
  </r>
  <r>
    <x v="20582"/>
    <x v="5"/>
    <n v="275"/>
  </r>
  <r>
    <x v="20583"/>
    <x v="5"/>
    <n v="200"/>
  </r>
  <r>
    <x v="20584"/>
    <x v="5"/>
    <n v="150"/>
  </r>
  <r>
    <x v="20585"/>
    <x v="5"/>
    <n v="175"/>
  </r>
  <r>
    <x v="20586"/>
    <x v="5"/>
    <n v="225"/>
  </r>
  <r>
    <x v="20587"/>
    <x v="5"/>
    <n v="200"/>
  </r>
  <r>
    <x v="20588"/>
    <x v="5"/>
    <n v="175"/>
  </r>
  <r>
    <x v="20589"/>
    <x v="5"/>
    <n v="150"/>
  </r>
  <r>
    <x v="20590"/>
    <x v="5"/>
    <n v="225"/>
  </r>
  <r>
    <x v="20591"/>
    <x v="5"/>
    <n v="575"/>
  </r>
  <r>
    <x v="20592"/>
    <x v="5"/>
    <n v="600"/>
  </r>
  <r>
    <x v="20593"/>
    <x v="5"/>
    <n v="550"/>
  </r>
  <r>
    <x v="20594"/>
    <x v="5"/>
    <n v="250"/>
  </r>
  <r>
    <x v="20595"/>
    <x v="5"/>
    <n v="250"/>
  </r>
  <r>
    <x v="20596"/>
    <x v="5"/>
    <n v="750"/>
  </r>
  <r>
    <x v="20597"/>
    <x v="5"/>
    <n v="375"/>
  </r>
  <r>
    <x v="20598"/>
    <x v="5"/>
    <n v="575"/>
  </r>
  <r>
    <x v="20599"/>
    <x v="5"/>
    <n v="725"/>
  </r>
  <r>
    <x v="20600"/>
    <x v="5"/>
    <n v="525"/>
  </r>
  <r>
    <x v="20601"/>
    <x v="5"/>
    <n v="675"/>
  </r>
  <r>
    <x v="20602"/>
    <x v="5"/>
    <n v="250"/>
  </r>
  <r>
    <x v="20603"/>
    <x v="5"/>
    <n v="550"/>
  </r>
  <r>
    <x v="20604"/>
    <x v="5"/>
    <n v="425"/>
  </r>
  <r>
    <x v="20605"/>
    <x v="5"/>
    <n v="675"/>
  </r>
  <r>
    <x v="20606"/>
    <x v="5"/>
    <n v="450"/>
  </r>
  <r>
    <x v="20607"/>
    <x v="5"/>
    <n v="400"/>
  </r>
  <r>
    <x v="20608"/>
    <x v="5"/>
    <n v="400"/>
  </r>
  <r>
    <x v="20609"/>
    <x v="5"/>
    <n v="250"/>
  </r>
  <r>
    <x v="20610"/>
    <x v="5"/>
    <n v="775"/>
  </r>
  <r>
    <x v="20611"/>
    <x v="5"/>
    <n v="1025"/>
  </r>
  <r>
    <x v="20612"/>
    <x v="5"/>
    <n v="250"/>
  </r>
  <r>
    <x v="20613"/>
    <x v="5"/>
    <n v="775"/>
  </r>
  <r>
    <x v="20614"/>
    <x v="5"/>
    <n v="875"/>
  </r>
  <r>
    <x v="20615"/>
    <x v="5"/>
    <n v="550"/>
  </r>
  <r>
    <x v="20616"/>
    <x v="5"/>
    <n v="400"/>
  </r>
  <r>
    <x v="20617"/>
    <x v="5"/>
    <n v="325"/>
  </r>
  <r>
    <x v="20618"/>
    <x v="5"/>
    <n v="750"/>
  </r>
  <r>
    <x v="20619"/>
    <x v="5"/>
    <n v="1650"/>
  </r>
  <r>
    <x v="20620"/>
    <x v="5"/>
    <n v="250"/>
  </r>
  <r>
    <x v="20621"/>
    <x v="5"/>
    <n v="1000"/>
  </r>
  <r>
    <x v="20622"/>
    <x v="5"/>
    <n v="525"/>
  </r>
  <r>
    <x v="20623"/>
    <x v="5"/>
    <n v="250"/>
  </r>
  <r>
    <x v="20624"/>
    <x v="5"/>
    <n v="500"/>
  </r>
  <r>
    <x v="20625"/>
    <x v="5"/>
    <n v="600"/>
  </r>
  <r>
    <x v="20626"/>
    <x v="5"/>
    <n v="650"/>
  </r>
  <r>
    <x v="20627"/>
    <x v="5"/>
    <n v="1000"/>
  </r>
  <r>
    <x v="20628"/>
    <x v="5"/>
    <n v="700"/>
  </r>
  <r>
    <x v="20629"/>
    <x v="5"/>
    <n v="900"/>
  </r>
  <r>
    <x v="20630"/>
    <x v="5"/>
    <n v="1100"/>
  </r>
  <r>
    <x v="20631"/>
    <x v="5"/>
    <n v="575"/>
  </r>
  <r>
    <x v="20632"/>
    <x v="5"/>
    <n v="600"/>
  </r>
  <r>
    <x v="20633"/>
    <x v="5"/>
    <n v="725"/>
  </r>
  <r>
    <x v="20634"/>
    <x v="5"/>
    <n v="475"/>
  </r>
  <r>
    <x v="20635"/>
    <x v="5"/>
    <n v="1775"/>
  </r>
  <r>
    <x v="20636"/>
    <x v="5"/>
    <n v="375"/>
  </r>
  <r>
    <x v="20637"/>
    <x v="5"/>
    <n v="1775"/>
  </r>
  <r>
    <x v="20638"/>
    <x v="5"/>
    <n v="375"/>
  </r>
  <r>
    <x v="20639"/>
    <x v="5"/>
    <n v="1125"/>
  </r>
  <r>
    <x v="20640"/>
    <x v="5"/>
    <n v="400"/>
  </r>
  <r>
    <x v="20641"/>
    <x v="5"/>
    <n v="600"/>
  </r>
  <r>
    <x v="20642"/>
    <x v="5"/>
    <n v="800"/>
  </r>
  <r>
    <x v="20643"/>
    <x v="5"/>
    <n v="975"/>
  </r>
  <r>
    <x v="20644"/>
    <x v="5"/>
    <n v="700"/>
  </r>
  <r>
    <x v="20645"/>
    <x v="5"/>
    <n v="1125"/>
  </r>
  <r>
    <x v="20646"/>
    <x v="5"/>
    <n v="650"/>
  </r>
  <r>
    <x v="20647"/>
    <x v="5"/>
    <n v="25"/>
  </r>
  <r>
    <x v="20648"/>
    <x v="5"/>
    <n v="825"/>
  </r>
  <r>
    <x v="20649"/>
    <x v="5"/>
    <n v="475"/>
  </r>
  <r>
    <x v="20650"/>
    <x v="5"/>
    <n v="525"/>
  </r>
  <r>
    <x v="20651"/>
    <x v="5"/>
    <n v="700"/>
  </r>
  <r>
    <x v="20652"/>
    <x v="5"/>
    <n v="1000"/>
  </r>
  <r>
    <x v="20653"/>
    <x v="5"/>
    <n v="275"/>
  </r>
  <r>
    <x v="20654"/>
    <x v="5"/>
    <n v="1150"/>
  </r>
  <r>
    <x v="20655"/>
    <x v="5"/>
    <n v="525"/>
  </r>
  <r>
    <x v="20656"/>
    <x v="5"/>
    <n v="425"/>
  </r>
  <r>
    <x v="20657"/>
    <x v="5"/>
    <n v="400"/>
  </r>
  <r>
    <x v="20658"/>
    <x v="5"/>
    <n v="850"/>
  </r>
  <r>
    <x v="20659"/>
    <x v="5"/>
    <n v="250"/>
  </r>
  <r>
    <x v="20660"/>
    <x v="5"/>
    <n v="250"/>
  </r>
  <r>
    <x v="20661"/>
    <x v="5"/>
    <n v="250"/>
  </r>
  <r>
    <x v="20662"/>
    <x v="5"/>
    <n v="250"/>
  </r>
  <r>
    <x v="20663"/>
    <x v="5"/>
    <n v="950"/>
  </r>
  <r>
    <x v="20664"/>
    <x v="5"/>
    <n v="700"/>
  </r>
  <r>
    <x v="20665"/>
    <x v="5"/>
    <n v="1650"/>
  </r>
  <r>
    <x v="20666"/>
    <x v="5"/>
    <n v="250"/>
  </r>
  <r>
    <x v="20667"/>
    <x v="5"/>
    <n v="700"/>
  </r>
  <r>
    <x v="20668"/>
    <x v="5"/>
    <n v="1025"/>
  </r>
  <r>
    <x v="20669"/>
    <x v="5"/>
    <n v="850"/>
  </r>
  <r>
    <x v="20670"/>
    <x v="5"/>
    <n v="775"/>
  </r>
  <r>
    <x v="20671"/>
    <x v="5"/>
    <n v="675"/>
  </r>
  <r>
    <x v="20672"/>
    <x v="5"/>
    <n v="250"/>
  </r>
  <r>
    <x v="20673"/>
    <x v="5"/>
    <n v="1000"/>
  </r>
  <r>
    <x v="20674"/>
    <x v="5"/>
    <n v="1200"/>
  </r>
  <r>
    <x v="20675"/>
    <x v="5"/>
    <n v="300"/>
  </r>
  <r>
    <x v="20676"/>
    <x v="5"/>
    <n v="350"/>
  </r>
  <r>
    <x v="20677"/>
    <x v="5"/>
    <n v="1000"/>
  </r>
  <r>
    <x v="20678"/>
    <x v="5"/>
    <n v="1175"/>
  </r>
  <r>
    <x v="20679"/>
    <x v="5"/>
    <n v="350"/>
  </r>
  <r>
    <x v="20680"/>
    <x v="5"/>
    <n v="250"/>
  </r>
  <r>
    <x v="20681"/>
    <x v="5"/>
    <n v="975"/>
  </r>
  <r>
    <x v="20682"/>
    <x v="5"/>
    <n v="250"/>
  </r>
  <r>
    <x v="20683"/>
    <x v="5"/>
    <n v="250"/>
  </r>
  <r>
    <x v="20684"/>
    <x v="5"/>
    <n v="550"/>
  </r>
  <r>
    <x v="20685"/>
    <x v="5"/>
    <n v="825"/>
  </r>
  <r>
    <x v="20686"/>
    <x v="5"/>
    <n v="250"/>
  </r>
  <r>
    <x v="20687"/>
    <x v="5"/>
    <n v="825"/>
  </r>
  <r>
    <x v="20688"/>
    <x v="5"/>
    <n v="275"/>
  </r>
  <r>
    <x v="20689"/>
    <x v="5"/>
    <n v="150"/>
  </r>
  <r>
    <x v="20690"/>
    <x v="5"/>
    <n v="175"/>
  </r>
  <r>
    <x v="20691"/>
    <x v="5"/>
    <n v="300"/>
  </r>
  <r>
    <x v="20692"/>
    <x v="5"/>
    <n v="250"/>
  </r>
  <r>
    <x v="20693"/>
    <x v="5"/>
    <n v="150"/>
  </r>
  <r>
    <x v="20694"/>
    <x v="5"/>
    <n v="350"/>
  </r>
  <r>
    <x v="20695"/>
    <x v="5"/>
    <n v="325"/>
  </r>
  <r>
    <x v="20696"/>
    <x v="5"/>
    <n v="625"/>
  </r>
  <r>
    <x v="20697"/>
    <x v="5"/>
    <n v="700"/>
  </r>
  <r>
    <x v="20698"/>
    <x v="5"/>
    <n v="700"/>
  </r>
  <r>
    <x v="20699"/>
    <x v="5"/>
    <n v="750"/>
  </r>
  <r>
    <x v="20700"/>
    <x v="5"/>
    <n v="500"/>
  </r>
  <r>
    <x v="20701"/>
    <x v="5"/>
    <n v="875"/>
  </r>
  <r>
    <x v="20702"/>
    <x v="5"/>
    <n v="450"/>
  </r>
  <r>
    <x v="20703"/>
    <x v="5"/>
    <n v="625"/>
  </r>
  <r>
    <x v="20704"/>
    <x v="5"/>
    <n v="700"/>
  </r>
  <r>
    <x v="20705"/>
    <x v="5"/>
    <n v="300"/>
  </r>
  <r>
    <x v="20706"/>
    <x v="5"/>
    <n v="225"/>
  </r>
  <r>
    <x v="20707"/>
    <x v="5"/>
    <n v="275"/>
  </r>
  <r>
    <x v="20708"/>
    <x v="5"/>
    <n v="500"/>
  </r>
  <r>
    <x v="20709"/>
    <x v="5"/>
    <n v="700"/>
  </r>
  <r>
    <x v="20710"/>
    <x v="5"/>
    <n v="150"/>
  </r>
  <r>
    <x v="20711"/>
    <x v="5"/>
    <n v="150"/>
  </r>
  <r>
    <x v="20712"/>
    <x v="5"/>
    <n v="800"/>
  </r>
  <r>
    <x v="20713"/>
    <x v="5"/>
    <n v="150"/>
  </r>
  <r>
    <x v="20714"/>
    <x v="5"/>
    <n v="150"/>
  </r>
  <r>
    <x v="20715"/>
    <x v="5"/>
    <n v="150"/>
  </r>
  <r>
    <x v="20716"/>
    <x v="5"/>
    <n v="250"/>
  </r>
  <r>
    <x v="20717"/>
    <x v="5"/>
    <n v="175"/>
  </r>
  <r>
    <x v="20718"/>
    <x v="5"/>
    <n v="200"/>
  </r>
  <r>
    <x v="20719"/>
    <x v="5"/>
    <n v="150"/>
  </r>
  <r>
    <x v="20720"/>
    <x v="5"/>
    <n v="275"/>
  </r>
  <r>
    <x v="20721"/>
    <x v="5"/>
    <n v="325"/>
  </r>
  <r>
    <x v="20722"/>
    <x v="5"/>
    <n v="275"/>
  </r>
  <r>
    <x v="20723"/>
    <x v="5"/>
    <n v="450"/>
  </r>
  <r>
    <x v="20724"/>
    <x v="5"/>
    <n v="425"/>
  </r>
  <r>
    <x v="20725"/>
    <x v="5"/>
    <n v="375"/>
  </r>
  <r>
    <x v="20726"/>
    <x v="5"/>
    <n v="175"/>
  </r>
  <r>
    <x v="20727"/>
    <x v="5"/>
    <n v="775"/>
  </r>
  <r>
    <x v="20728"/>
    <x v="5"/>
    <n v="150"/>
  </r>
  <r>
    <x v="20729"/>
    <x v="5"/>
    <n v="150"/>
  </r>
  <r>
    <x v="20730"/>
    <x v="5"/>
    <n v="150"/>
  </r>
  <r>
    <x v="20731"/>
    <x v="5"/>
    <n v="475"/>
  </r>
  <r>
    <x v="20732"/>
    <x v="5"/>
    <n v="450"/>
  </r>
  <r>
    <x v="20733"/>
    <x v="5"/>
    <n v="150"/>
  </r>
  <r>
    <x v="20734"/>
    <x v="5"/>
    <n v="150"/>
  </r>
  <r>
    <x v="20735"/>
    <x v="5"/>
    <n v="150"/>
  </r>
  <r>
    <x v="20736"/>
    <x v="5"/>
    <n v="150"/>
  </r>
  <r>
    <x v="20737"/>
    <x v="5"/>
    <n v="150"/>
  </r>
  <r>
    <x v="20738"/>
    <x v="5"/>
    <n v="150"/>
  </r>
  <r>
    <x v="20739"/>
    <x v="5"/>
    <n v="200"/>
  </r>
  <r>
    <x v="20740"/>
    <x v="5"/>
    <n v="250"/>
  </r>
  <r>
    <x v="20741"/>
    <x v="5"/>
    <n v="225"/>
  </r>
  <r>
    <x v="20742"/>
    <x v="5"/>
    <n v="450"/>
  </r>
  <r>
    <x v="20743"/>
    <x v="5"/>
    <n v="500"/>
  </r>
  <r>
    <x v="20744"/>
    <x v="5"/>
    <n v="325"/>
  </r>
  <r>
    <x v="20745"/>
    <x v="5"/>
    <n v="325"/>
  </r>
  <r>
    <x v="20746"/>
    <x v="5"/>
    <n v="150"/>
  </r>
  <r>
    <x v="20747"/>
    <x v="5"/>
    <n v="475"/>
  </r>
  <r>
    <x v="20748"/>
    <x v="5"/>
    <n v="425"/>
  </r>
  <r>
    <x v="20749"/>
    <x v="5"/>
    <n v="150"/>
  </r>
  <r>
    <x v="20750"/>
    <x v="5"/>
    <n v="150"/>
  </r>
  <r>
    <x v="20751"/>
    <x v="5"/>
    <n v="150"/>
  </r>
  <r>
    <x v="20752"/>
    <x v="5"/>
    <n v="150"/>
  </r>
  <r>
    <x v="20753"/>
    <x v="5"/>
    <n v="325"/>
  </r>
  <r>
    <x v="20754"/>
    <x v="5"/>
    <n v="475"/>
  </r>
  <r>
    <x v="20755"/>
    <x v="5"/>
    <n v="275"/>
  </r>
  <r>
    <x v="20756"/>
    <x v="5"/>
    <n v="250"/>
  </r>
  <r>
    <x v="20757"/>
    <x v="5"/>
    <n v="150"/>
  </r>
  <r>
    <x v="20758"/>
    <x v="5"/>
    <n v="150"/>
  </r>
  <r>
    <x v="20759"/>
    <x v="5"/>
    <n v="275"/>
  </r>
  <r>
    <x v="20760"/>
    <x v="5"/>
    <n v="350"/>
  </r>
  <r>
    <x v="20761"/>
    <x v="5"/>
    <n v="200"/>
  </r>
  <r>
    <x v="20762"/>
    <x v="5"/>
    <n v="175"/>
  </r>
  <r>
    <x v="20763"/>
    <x v="5"/>
    <n v="225"/>
  </r>
  <r>
    <x v="20764"/>
    <x v="5"/>
    <n v="450"/>
  </r>
  <r>
    <x v="20765"/>
    <x v="5"/>
    <n v="300"/>
  </r>
  <r>
    <x v="20766"/>
    <x v="5"/>
    <n v="275"/>
  </r>
  <r>
    <x v="20767"/>
    <x v="5"/>
    <n v="325"/>
  </r>
  <r>
    <x v="20768"/>
    <x v="5"/>
    <n v="325"/>
  </r>
  <r>
    <x v="20769"/>
    <x v="5"/>
    <n v="150"/>
  </r>
  <r>
    <x v="20770"/>
    <x v="5"/>
    <n v="325"/>
  </r>
  <r>
    <x v="20771"/>
    <x v="5"/>
    <n v="625"/>
  </r>
  <r>
    <x v="20772"/>
    <x v="5"/>
    <n v="375"/>
  </r>
  <r>
    <x v="20773"/>
    <x v="5"/>
    <n v="400"/>
  </r>
  <r>
    <x v="20774"/>
    <x v="5"/>
    <n v="425"/>
  </r>
  <r>
    <x v="20775"/>
    <x v="5"/>
    <n v="300"/>
  </r>
  <r>
    <x v="20776"/>
    <x v="5"/>
    <n v="150"/>
  </r>
  <r>
    <x v="20777"/>
    <x v="5"/>
    <n v="150"/>
  </r>
  <r>
    <x v="20778"/>
    <x v="5"/>
    <n v="275"/>
  </r>
  <r>
    <x v="20779"/>
    <x v="5"/>
    <n v="350"/>
  </r>
  <r>
    <x v="20780"/>
    <x v="5"/>
    <n v="375"/>
  </r>
  <r>
    <x v="20781"/>
    <x v="5"/>
    <n v="275"/>
  </r>
  <r>
    <x v="20782"/>
    <x v="5"/>
    <n v="350"/>
  </r>
  <r>
    <x v="20783"/>
    <x v="5"/>
    <n v="500"/>
  </r>
  <r>
    <x v="20784"/>
    <x v="5"/>
    <n v="500"/>
  </r>
  <r>
    <x v="20785"/>
    <x v="5"/>
    <n v="750"/>
  </r>
  <r>
    <x v="20786"/>
    <x v="5"/>
    <n v="150"/>
  </r>
  <r>
    <x v="20787"/>
    <x v="5"/>
    <n v="150"/>
  </r>
  <r>
    <x v="20788"/>
    <x v="5"/>
    <n v="150"/>
  </r>
  <r>
    <x v="20789"/>
    <x v="5"/>
    <n v="275"/>
  </r>
  <r>
    <x v="20790"/>
    <x v="5"/>
    <n v="150"/>
  </r>
  <r>
    <x v="20791"/>
    <x v="5"/>
    <n v="250"/>
  </r>
  <r>
    <x v="20792"/>
    <x v="5"/>
    <n v="200"/>
  </r>
  <r>
    <x v="20793"/>
    <x v="5"/>
    <n v="225"/>
  </r>
  <r>
    <x v="20794"/>
    <x v="5"/>
    <n v="300"/>
  </r>
  <r>
    <x v="20795"/>
    <x v="5"/>
    <n v="450"/>
  </r>
  <r>
    <x v="20796"/>
    <x v="5"/>
    <n v="350"/>
  </r>
  <r>
    <x v="20797"/>
    <x v="5"/>
    <n v="450"/>
  </r>
  <r>
    <x v="20798"/>
    <x v="5"/>
    <n v="375"/>
  </r>
  <r>
    <x v="20799"/>
    <x v="5"/>
    <n v="425"/>
  </r>
  <r>
    <x v="20800"/>
    <x v="5"/>
    <n v="375"/>
  </r>
  <r>
    <x v="20801"/>
    <x v="5"/>
    <n v="275"/>
  </r>
  <r>
    <x v="20802"/>
    <x v="5"/>
    <n v="150"/>
  </r>
  <r>
    <x v="20803"/>
    <x v="5"/>
    <n v="550"/>
  </r>
  <r>
    <x v="20804"/>
    <x v="5"/>
    <n v="775"/>
  </r>
  <r>
    <x v="20805"/>
    <x v="5"/>
    <n v="425"/>
  </r>
  <r>
    <x v="20806"/>
    <x v="5"/>
    <n v="400"/>
  </r>
  <r>
    <x v="20807"/>
    <x v="5"/>
    <n v="950"/>
  </r>
  <r>
    <x v="20808"/>
    <x v="5"/>
    <n v="250"/>
  </r>
  <r>
    <x v="20809"/>
    <x v="5"/>
    <n v="850"/>
  </r>
  <r>
    <x v="20810"/>
    <x v="5"/>
    <n v="250"/>
  </r>
  <r>
    <x v="20811"/>
    <x v="5"/>
    <n v="775"/>
  </r>
  <r>
    <x v="20812"/>
    <x v="5"/>
    <n v="400"/>
  </r>
  <r>
    <x v="20813"/>
    <x v="5"/>
    <n v="525"/>
  </r>
  <r>
    <x v="20814"/>
    <x v="5"/>
    <n v="375"/>
  </r>
  <r>
    <x v="20815"/>
    <x v="5"/>
    <n v="725"/>
  </r>
  <r>
    <x v="20816"/>
    <x v="5"/>
    <n v="375"/>
  </r>
  <r>
    <x v="20817"/>
    <x v="5"/>
    <n v="625"/>
  </r>
  <r>
    <x v="20818"/>
    <x v="5"/>
    <n v="400"/>
  </r>
  <r>
    <x v="20819"/>
    <x v="5"/>
    <n v="250"/>
  </r>
  <r>
    <x v="20820"/>
    <x v="5"/>
    <n v="700"/>
  </r>
  <r>
    <x v="20821"/>
    <x v="5"/>
    <n v="450"/>
  </r>
  <r>
    <x v="20822"/>
    <x v="5"/>
    <n v="650"/>
  </r>
  <r>
    <x v="20823"/>
    <x v="5"/>
    <n v="600"/>
  </r>
  <r>
    <x v="20824"/>
    <x v="5"/>
    <n v="375"/>
  </r>
  <r>
    <x v="20825"/>
    <x v="5"/>
    <n v="450"/>
  </r>
  <r>
    <x v="20826"/>
    <x v="5"/>
    <n v="725"/>
  </r>
  <r>
    <x v="20827"/>
    <x v="5"/>
    <n v="1650"/>
  </r>
  <r>
    <x v="20828"/>
    <x v="5"/>
    <n v="250"/>
  </r>
  <r>
    <x v="20829"/>
    <x v="5"/>
    <n v="400"/>
  </r>
  <r>
    <x v="20830"/>
    <x v="5"/>
    <n v="300"/>
  </r>
  <r>
    <x v="20831"/>
    <x v="5"/>
    <n v="850"/>
  </r>
  <r>
    <x v="20832"/>
    <x v="5"/>
    <n v="250"/>
  </r>
  <r>
    <x v="20833"/>
    <x v="5"/>
    <n v="700"/>
  </r>
  <r>
    <x v="20834"/>
    <x v="5"/>
    <n v="475"/>
  </r>
  <r>
    <x v="20835"/>
    <x v="5"/>
    <n v="725"/>
  </r>
  <r>
    <x v="20836"/>
    <x v="5"/>
    <n v="525"/>
  </r>
  <r>
    <x v="20837"/>
    <x v="5"/>
    <n v="825"/>
  </r>
  <r>
    <x v="20838"/>
    <x v="5"/>
    <n v="425"/>
  </r>
  <r>
    <x v="20839"/>
    <x v="5"/>
    <n v="950"/>
  </r>
  <r>
    <x v="20840"/>
    <x v="5"/>
    <n v="500"/>
  </r>
  <r>
    <x v="20841"/>
    <x v="5"/>
    <n v="525"/>
  </r>
  <r>
    <x v="20842"/>
    <x v="5"/>
    <n v="975"/>
  </r>
  <r>
    <x v="20843"/>
    <x v="5"/>
    <n v="375"/>
  </r>
  <r>
    <x v="20844"/>
    <x v="5"/>
    <n v="775"/>
  </r>
  <r>
    <x v="20845"/>
    <x v="5"/>
    <n v="900"/>
  </r>
  <r>
    <x v="20846"/>
    <x v="5"/>
    <n v="550"/>
  </r>
  <r>
    <x v="20847"/>
    <x v="5"/>
    <n v="675"/>
  </r>
  <r>
    <x v="20848"/>
    <x v="5"/>
    <n v="675"/>
  </r>
  <r>
    <x v="20849"/>
    <x v="5"/>
    <n v="650"/>
  </r>
  <r>
    <x v="20850"/>
    <x v="5"/>
    <n v="1025"/>
  </r>
  <r>
    <x v="20851"/>
    <x v="5"/>
    <n v="925"/>
  </r>
  <r>
    <x v="20852"/>
    <x v="5"/>
    <n v="1175"/>
  </r>
  <r>
    <x v="20853"/>
    <x v="5"/>
    <n v="375"/>
  </r>
  <r>
    <x v="20854"/>
    <x v="5"/>
    <n v="375"/>
  </r>
  <r>
    <x v="20855"/>
    <x v="5"/>
    <n v="500"/>
  </r>
  <r>
    <x v="20856"/>
    <x v="5"/>
    <n v="525"/>
  </r>
  <r>
    <x v="20857"/>
    <x v="5"/>
    <n v="925"/>
  </r>
  <r>
    <x v="20858"/>
    <x v="5"/>
    <n v="525"/>
  </r>
  <r>
    <x v="20859"/>
    <x v="5"/>
    <n v="450"/>
  </r>
  <r>
    <x v="20860"/>
    <x v="5"/>
    <n v="850"/>
  </r>
  <r>
    <x v="20861"/>
    <x v="5"/>
    <n v="550"/>
  </r>
  <r>
    <x v="20862"/>
    <x v="5"/>
    <n v="525"/>
  </r>
  <r>
    <x v="20863"/>
    <x v="5"/>
    <n v="550"/>
  </r>
  <r>
    <x v="20864"/>
    <x v="5"/>
    <n v="650"/>
  </r>
  <r>
    <x v="20865"/>
    <x v="5"/>
    <n v="400"/>
  </r>
  <r>
    <x v="20866"/>
    <x v="5"/>
    <n v="800"/>
  </r>
  <r>
    <x v="20867"/>
    <x v="5"/>
    <n v="250"/>
  </r>
  <r>
    <x v="20868"/>
    <x v="5"/>
    <n v="650"/>
  </r>
  <r>
    <x v="20869"/>
    <x v="5"/>
    <n v="250"/>
  </r>
  <r>
    <x v="20870"/>
    <x v="5"/>
    <n v="300"/>
  </r>
  <r>
    <x v="20871"/>
    <x v="5"/>
    <n v="300"/>
  </r>
  <r>
    <x v="20872"/>
    <x v="5"/>
    <n v="550"/>
  </r>
  <r>
    <x v="20873"/>
    <x v="5"/>
    <n v="550"/>
  </r>
  <r>
    <x v="20874"/>
    <x v="5"/>
    <n v="450"/>
  </r>
  <r>
    <x v="20875"/>
    <x v="5"/>
    <n v="350"/>
  </r>
  <r>
    <x v="20876"/>
    <x v="5"/>
    <n v="675"/>
  </r>
  <r>
    <x v="20877"/>
    <x v="5"/>
    <n v="850"/>
  </r>
  <r>
    <x v="20878"/>
    <x v="5"/>
    <n v="250"/>
  </r>
  <r>
    <x v="20879"/>
    <x v="5"/>
    <n v="250"/>
  </r>
  <r>
    <x v="20880"/>
    <x v="5"/>
    <n v="375"/>
  </r>
  <r>
    <x v="20881"/>
    <x v="5"/>
    <n v="250"/>
  </r>
  <r>
    <x v="20882"/>
    <x v="5"/>
    <n v="250"/>
  </r>
  <r>
    <x v="20883"/>
    <x v="5"/>
    <n v="250"/>
  </r>
  <r>
    <x v="20884"/>
    <x v="5"/>
    <n v="950"/>
  </r>
  <r>
    <x v="20885"/>
    <x v="5"/>
    <n v="575"/>
  </r>
  <r>
    <x v="20886"/>
    <x v="5"/>
    <n v="600"/>
  </r>
  <r>
    <x v="20887"/>
    <x v="5"/>
    <n v="975"/>
  </r>
  <r>
    <x v="20888"/>
    <x v="5"/>
    <n v="675"/>
  </r>
  <r>
    <x v="20889"/>
    <x v="5"/>
    <n v="450"/>
  </r>
  <r>
    <x v="20890"/>
    <x v="5"/>
    <n v="725"/>
  </r>
  <r>
    <x v="20891"/>
    <x v="5"/>
    <n v="300"/>
  </r>
  <r>
    <x v="20892"/>
    <x v="5"/>
    <n v="625"/>
  </r>
  <r>
    <x v="20893"/>
    <x v="5"/>
    <n v="425"/>
  </r>
  <r>
    <x v="20894"/>
    <x v="5"/>
    <n v="300"/>
  </r>
  <r>
    <x v="20895"/>
    <x v="5"/>
    <n v="625"/>
  </r>
  <r>
    <x v="20896"/>
    <x v="5"/>
    <n v="450"/>
  </r>
  <r>
    <x v="20897"/>
    <x v="5"/>
    <n v="400"/>
  </r>
  <r>
    <x v="20898"/>
    <x v="5"/>
    <n v="350"/>
  </r>
  <r>
    <x v="20899"/>
    <x v="5"/>
    <n v="1025"/>
  </r>
  <r>
    <x v="20900"/>
    <x v="5"/>
    <n v="675"/>
  </r>
  <r>
    <x v="20901"/>
    <x v="5"/>
    <n v="450"/>
  </r>
  <r>
    <x v="20902"/>
    <x v="5"/>
    <n v="175"/>
  </r>
  <r>
    <x v="20903"/>
    <x v="5"/>
    <n v="375"/>
  </r>
  <r>
    <x v="20904"/>
    <x v="5"/>
    <n v="150"/>
  </r>
  <r>
    <x v="20905"/>
    <x v="5"/>
    <n v="450"/>
  </r>
  <r>
    <x v="20906"/>
    <x v="5"/>
    <n v="475"/>
  </r>
  <r>
    <x v="20907"/>
    <x v="5"/>
    <n v="150"/>
  </r>
  <r>
    <x v="20908"/>
    <x v="5"/>
    <n v="700"/>
  </r>
  <r>
    <x v="20909"/>
    <x v="5"/>
    <n v="350"/>
  </r>
  <r>
    <x v="20910"/>
    <x v="5"/>
    <n v="550"/>
  </r>
  <r>
    <x v="20911"/>
    <x v="5"/>
    <n v="325"/>
  </r>
  <r>
    <x v="20912"/>
    <x v="5"/>
    <n v="450"/>
  </r>
  <r>
    <x v="20913"/>
    <x v="5"/>
    <n v="275"/>
  </r>
  <r>
    <x v="20914"/>
    <x v="5"/>
    <n v="200"/>
  </r>
  <r>
    <x v="20915"/>
    <x v="5"/>
    <n v="600"/>
  </r>
  <r>
    <x v="20916"/>
    <x v="5"/>
    <n v="325"/>
  </r>
  <r>
    <x v="20917"/>
    <x v="5"/>
    <n v="200"/>
  </r>
  <r>
    <x v="20918"/>
    <x v="5"/>
    <n v="225"/>
  </r>
  <r>
    <x v="20919"/>
    <x v="5"/>
    <n v="150"/>
  </r>
  <r>
    <x v="20920"/>
    <x v="5"/>
    <n v="150"/>
  </r>
  <r>
    <x v="20921"/>
    <x v="5"/>
    <n v="800"/>
  </r>
  <r>
    <x v="20922"/>
    <x v="5"/>
    <n v="775"/>
  </r>
  <r>
    <x v="20923"/>
    <x v="5"/>
    <n v="175"/>
  </r>
  <r>
    <x v="20924"/>
    <x v="5"/>
    <n v="150"/>
  </r>
  <r>
    <x v="20925"/>
    <x v="5"/>
    <n v="775"/>
  </r>
  <r>
    <x v="20926"/>
    <x v="5"/>
    <n v="375"/>
  </r>
  <r>
    <x v="20927"/>
    <x v="5"/>
    <n v="375"/>
  </r>
  <r>
    <x v="20928"/>
    <x v="5"/>
    <n v="500"/>
  </r>
  <r>
    <x v="20929"/>
    <x v="5"/>
    <n v="525"/>
  </r>
  <r>
    <x v="20930"/>
    <x v="5"/>
    <n v="400"/>
  </r>
  <r>
    <x v="20931"/>
    <x v="5"/>
    <n v="850"/>
  </r>
  <r>
    <x v="20932"/>
    <x v="5"/>
    <n v="350"/>
  </r>
  <r>
    <x v="20933"/>
    <x v="5"/>
    <n v="150"/>
  </r>
  <r>
    <x v="20934"/>
    <x v="5"/>
    <n v="375"/>
  </r>
  <r>
    <x v="20935"/>
    <x v="5"/>
    <n v="200"/>
  </r>
  <r>
    <x v="20936"/>
    <x v="5"/>
    <n v="425"/>
  </r>
  <r>
    <x v="20937"/>
    <x v="5"/>
    <n v="550"/>
  </r>
  <r>
    <x v="20938"/>
    <x v="5"/>
    <n v="900"/>
  </r>
  <r>
    <x v="20939"/>
    <x v="5"/>
    <n v="250"/>
  </r>
  <r>
    <x v="20940"/>
    <x v="5"/>
    <n v="175"/>
  </r>
  <r>
    <x v="20941"/>
    <x v="5"/>
    <n v="375"/>
  </r>
  <r>
    <x v="20942"/>
    <x v="5"/>
    <n v="150"/>
  </r>
  <r>
    <x v="20943"/>
    <x v="5"/>
    <n v="150"/>
  </r>
  <r>
    <x v="20944"/>
    <x v="5"/>
    <n v="150"/>
  </r>
  <r>
    <x v="20945"/>
    <x v="5"/>
    <n v="275"/>
  </r>
  <r>
    <x v="20946"/>
    <x v="5"/>
    <n v="425"/>
  </r>
  <r>
    <x v="20947"/>
    <x v="5"/>
    <n v="200"/>
  </r>
  <r>
    <x v="20948"/>
    <x v="5"/>
    <n v="150"/>
  </r>
  <r>
    <x v="20949"/>
    <x v="5"/>
    <n v="400"/>
  </r>
  <r>
    <x v="20950"/>
    <x v="5"/>
    <n v="150"/>
  </r>
  <r>
    <x v="20951"/>
    <x v="5"/>
    <n v="150"/>
  </r>
  <r>
    <x v="20952"/>
    <x v="5"/>
    <n v="600"/>
  </r>
  <r>
    <x v="20953"/>
    <x v="5"/>
    <n v="450"/>
  </r>
  <r>
    <x v="20954"/>
    <x v="5"/>
    <n v="225"/>
  </r>
  <r>
    <x v="20955"/>
    <x v="5"/>
    <n v="400"/>
  </r>
  <r>
    <x v="20956"/>
    <x v="5"/>
    <n v="150"/>
  </r>
  <r>
    <x v="20957"/>
    <x v="5"/>
    <n v="400"/>
  </r>
  <r>
    <x v="20958"/>
    <x v="5"/>
    <n v="400"/>
  </r>
  <r>
    <x v="20959"/>
    <x v="5"/>
    <n v="650"/>
  </r>
  <r>
    <x v="20960"/>
    <x v="5"/>
    <n v="375"/>
  </r>
  <r>
    <x v="20961"/>
    <x v="5"/>
    <n v="675"/>
  </r>
  <r>
    <x v="20962"/>
    <x v="5"/>
    <n v="1550"/>
  </r>
  <r>
    <x v="20963"/>
    <x v="5"/>
    <n v="150"/>
  </r>
  <r>
    <x v="20964"/>
    <x v="5"/>
    <n v="150"/>
  </r>
  <r>
    <x v="20965"/>
    <x v="5"/>
    <n v="450"/>
  </r>
  <r>
    <x v="20966"/>
    <x v="5"/>
    <n v="150"/>
  </r>
  <r>
    <x v="20967"/>
    <x v="5"/>
    <n v="150"/>
  </r>
  <r>
    <x v="20968"/>
    <x v="5"/>
    <n v="150"/>
  </r>
  <r>
    <x v="20969"/>
    <x v="5"/>
    <n v="150"/>
  </r>
  <r>
    <x v="20970"/>
    <x v="5"/>
    <n v="150"/>
  </r>
  <r>
    <x v="20971"/>
    <x v="5"/>
    <n v="200"/>
  </r>
  <r>
    <x v="20972"/>
    <x v="5"/>
    <n v="300"/>
  </r>
  <r>
    <x v="20973"/>
    <x v="5"/>
    <n v="275"/>
  </r>
  <r>
    <x v="20974"/>
    <x v="5"/>
    <n v="275"/>
  </r>
  <r>
    <x v="20975"/>
    <x v="5"/>
    <n v="150"/>
  </r>
  <r>
    <x v="20976"/>
    <x v="5"/>
    <n v="425"/>
  </r>
  <r>
    <x v="20977"/>
    <x v="5"/>
    <n v="625"/>
  </r>
  <r>
    <x v="20978"/>
    <x v="5"/>
    <n v="150"/>
  </r>
  <r>
    <x v="20979"/>
    <x v="5"/>
    <n v="625"/>
  </r>
  <r>
    <x v="20980"/>
    <x v="5"/>
    <n v="425"/>
  </r>
  <r>
    <x v="20981"/>
    <x v="5"/>
    <n v="325"/>
  </r>
  <r>
    <x v="20982"/>
    <x v="5"/>
    <n v="275"/>
  </r>
  <r>
    <x v="20983"/>
    <x v="5"/>
    <n v="225"/>
  </r>
  <r>
    <x v="20984"/>
    <x v="5"/>
    <n v="225"/>
  </r>
  <r>
    <x v="20985"/>
    <x v="5"/>
    <n v="450"/>
  </r>
  <r>
    <x v="20986"/>
    <x v="5"/>
    <n v="375"/>
  </r>
  <r>
    <x v="20987"/>
    <x v="5"/>
    <n v="400"/>
  </r>
  <r>
    <x v="20988"/>
    <x v="5"/>
    <n v="375"/>
  </r>
  <r>
    <x v="20989"/>
    <x v="5"/>
    <n v="150"/>
  </r>
  <r>
    <x v="20990"/>
    <x v="5"/>
    <n v="150"/>
  </r>
  <r>
    <x v="20991"/>
    <x v="5"/>
    <n v="150"/>
  </r>
  <r>
    <x v="20992"/>
    <x v="5"/>
    <n v="200"/>
  </r>
  <r>
    <x v="20993"/>
    <x v="5"/>
    <n v="200"/>
  </r>
  <r>
    <x v="20994"/>
    <x v="5"/>
    <n v="300"/>
  </r>
  <r>
    <x v="20995"/>
    <x v="5"/>
    <n v="300"/>
  </r>
  <r>
    <x v="20996"/>
    <x v="5"/>
    <n v="375"/>
  </r>
  <r>
    <x v="20997"/>
    <x v="5"/>
    <n v="400"/>
  </r>
  <r>
    <x v="20998"/>
    <x v="5"/>
    <n v="700"/>
  </r>
  <r>
    <x v="20999"/>
    <x v="5"/>
    <n v="200"/>
  </r>
  <r>
    <x v="21000"/>
    <x v="5"/>
    <n v="225"/>
  </r>
  <r>
    <x v="21001"/>
    <x v="5"/>
    <n v="150"/>
  </r>
  <r>
    <x v="21002"/>
    <x v="5"/>
    <n v="300"/>
  </r>
  <r>
    <x v="21003"/>
    <x v="5"/>
    <n v="300"/>
  </r>
  <r>
    <x v="21004"/>
    <x v="5"/>
    <n v="200"/>
  </r>
  <r>
    <x v="21005"/>
    <x v="5"/>
    <n v="175"/>
  </r>
  <r>
    <x v="21006"/>
    <x v="5"/>
    <n v="275"/>
  </r>
  <r>
    <x v="21007"/>
    <x v="5"/>
    <n v="275"/>
  </r>
  <r>
    <x v="21008"/>
    <x v="5"/>
    <n v="150"/>
  </r>
  <r>
    <x v="21009"/>
    <x v="5"/>
    <n v="150"/>
  </r>
  <r>
    <x v="21010"/>
    <x v="5"/>
    <n v="150"/>
  </r>
  <r>
    <x v="21011"/>
    <x v="5"/>
    <n v="275"/>
  </r>
  <r>
    <x v="21012"/>
    <x v="5"/>
    <n v="300"/>
  </r>
  <r>
    <x v="21013"/>
    <x v="5"/>
    <n v="450"/>
  </r>
  <r>
    <x v="21014"/>
    <x v="5"/>
    <n v="475"/>
  </r>
  <r>
    <x v="21015"/>
    <x v="5"/>
    <n v="600"/>
  </r>
  <r>
    <x v="21016"/>
    <x v="5"/>
    <n v="800"/>
  </r>
  <r>
    <x v="21017"/>
    <x v="5"/>
    <n v="1175"/>
  </r>
  <r>
    <x v="21018"/>
    <x v="5"/>
    <n v="800"/>
  </r>
  <r>
    <x v="21019"/>
    <x v="5"/>
    <n v="1175"/>
  </r>
  <r>
    <x v="21020"/>
    <x v="5"/>
    <n v="425"/>
  </r>
  <r>
    <x v="21021"/>
    <x v="5"/>
    <n v="300"/>
  </r>
  <r>
    <x v="21022"/>
    <x v="5"/>
    <n v="400"/>
  </r>
  <r>
    <x v="21023"/>
    <x v="5"/>
    <n v="550"/>
  </r>
  <r>
    <x v="21024"/>
    <x v="5"/>
    <n v="300"/>
  </r>
  <r>
    <x v="21025"/>
    <x v="5"/>
    <n v="300"/>
  </r>
  <r>
    <x v="21026"/>
    <x v="5"/>
    <n v="150"/>
  </r>
  <r>
    <x v="21027"/>
    <x v="5"/>
    <n v="325"/>
  </r>
  <r>
    <x v="21028"/>
    <x v="5"/>
    <n v="600"/>
  </r>
  <r>
    <x v="21029"/>
    <x v="5"/>
    <n v="200"/>
  </r>
  <r>
    <x v="21030"/>
    <x v="5"/>
    <n v="300"/>
  </r>
  <r>
    <x v="21031"/>
    <x v="5"/>
    <n v="725"/>
  </r>
  <r>
    <x v="21032"/>
    <x v="5"/>
    <n v="450"/>
  </r>
  <r>
    <x v="21033"/>
    <x v="5"/>
    <n v="475"/>
  </r>
  <r>
    <x v="21034"/>
    <x v="5"/>
    <n v="300"/>
  </r>
  <r>
    <x v="21035"/>
    <x v="5"/>
    <n v="225"/>
  </r>
  <r>
    <x v="21036"/>
    <x v="5"/>
    <n v="475"/>
  </r>
  <r>
    <x v="21037"/>
    <x v="5"/>
    <n v="275"/>
  </r>
  <r>
    <x v="21038"/>
    <x v="5"/>
    <n v="175"/>
  </r>
  <r>
    <x v="21039"/>
    <x v="5"/>
    <n v="275"/>
  </r>
  <r>
    <x v="21040"/>
    <x v="5"/>
    <n v="1100"/>
  </r>
  <r>
    <x v="21041"/>
    <x v="5"/>
    <n v="300"/>
  </r>
  <r>
    <x v="21042"/>
    <x v="5"/>
    <n v="425"/>
  </r>
  <r>
    <x v="21043"/>
    <x v="5"/>
    <n v="450"/>
  </r>
  <r>
    <x v="21044"/>
    <x v="5"/>
    <n v="1000"/>
  </r>
  <r>
    <x v="21045"/>
    <x v="5"/>
    <n v="1000"/>
  </r>
  <r>
    <x v="21046"/>
    <x v="5"/>
    <n v="325"/>
  </r>
  <r>
    <x v="21047"/>
    <x v="5"/>
    <n v="650"/>
  </r>
  <r>
    <x v="21048"/>
    <x v="5"/>
    <n v="150"/>
  </r>
  <r>
    <x v="21049"/>
    <x v="5"/>
    <n v="300"/>
  </r>
  <r>
    <x v="21050"/>
    <x v="5"/>
    <n v="150"/>
  </r>
  <r>
    <x v="21051"/>
    <x v="5"/>
    <n v="150"/>
  </r>
  <r>
    <x v="21052"/>
    <x v="5"/>
    <n v="250"/>
  </r>
  <r>
    <x v="21053"/>
    <x v="5"/>
    <n v="150"/>
  </r>
  <r>
    <x v="21054"/>
    <x v="5"/>
    <n v="150"/>
  </r>
  <r>
    <x v="21055"/>
    <x v="5"/>
    <n v="150"/>
  </r>
  <r>
    <x v="21056"/>
    <x v="5"/>
    <n v="475"/>
  </r>
  <r>
    <x v="21057"/>
    <x v="5"/>
    <n v="150"/>
  </r>
  <r>
    <x v="21058"/>
    <x v="5"/>
    <n v="275"/>
  </r>
  <r>
    <x v="21059"/>
    <x v="5"/>
    <n v="325"/>
  </r>
  <r>
    <x v="21060"/>
    <x v="5"/>
    <n v="150"/>
  </r>
  <r>
    <x v="21061"/>
    <x v="5"/>
    <n v="150"/>
  </r>
  <r>
    <x v="21062"/>
    <x v="5"/>
    <n v="150"/>
  </r>
  <r>
    <x v="21063"/>
    <x v="5"/>
    <n v="225"/>
  </r>
  <r>
    <x v="21064"/>
    <x v="5"/>
    <n v="700"/>
  </r>
  <r>
    <x v="21065"/>
    <x v="5"/>
    <n v="250"/>
  </r>
  <r>
    <x v="21066"/>
    <x v="5"/>
    <n v="300"/>
  </r>
  <r>
    <x v="21067"/>
    <x v="5"/>
    <n v="275"/>
  </r>
  <r>
    <x v="21068"/>
    <x v="5"/>
    <n v="450"/>
  </r>
  <r>
    <x v="21069"/>
    <x v="5"/>
    <n v="500"/>
  </r>
  <r>
    <x v="21070"/>
    <x v="5"/>
    <n v="325"/>
  </r>
  <r>
    <x v="21071"/>
    <x v="5"/>
    <n v="375"/>
  </r>
  <r>
    <x v="21072"/>
    <x v="5"/>
    <n v="600"/>
  </r>
  <r>
    <x v="21073"/>
    <x v="5"/>
    <n v="275"/>
  </r>
  <r>
    <x v="21074"/>
    <x v="5"/>
    <n v="525"/>
  </r>
  <r>
    <x v="21075"/>
    <x v="5"/>
    <n v="875"/>
  </r>
  <r>
    <x v="21076"/>
    <x v="5"/>
    <n v="375"/>
  </r>
  <r>
    <x v="21077"/>
    <x v="5"/>
    <n v="150"/>
  </r>
  <r>
    <x v="21078"/>
    <x v="5"/>
    <n v="275"/>
  </r>
  <r>
    <x v="21079"/>
    <x v="5"/>
    <n v="150"/>
  </r>
  <r>
    <x v="21080"/>
    <x v="5"/>
    <n v="575"/>
  </r>
  <r>
    <x v="21081"/>
    <x v="5"/>
    <n v="325"/>
  </r>
  <r>
    <x v="21082"/>
    <x v="5"/>
    <n v="300"/>
  </r>
  <r>
    <x v="21083"/>
    <x v="5"/>
    <n v="550"/>
  </r>
  <r>
    <x v="21084"/>
    <x v="5"/>
    <n v="425"/>
  </r>
  <r>
    <x v="21085"/>
    <x v="5"/>
    <n v="375"/>
  </r>
  <r>
    <x v="21086"/>
    <x v="5"/>
    <n v="750"/>
  </r>
  <r>
    <x v="21087"/>
    <x v="5"/>
    <n v="475"/>
  </r>
  <r>
    <x v="21088"/>
    <x v="5"/>
    <n v="1050"/>
  </r>
  <r>
    <x v="21089"/>
    <x v="5"/>
    <n v="250"/>
  </r>
  <r>
    <x v="21090"/>
    <x v="5"/>
    <n v="825"/>
  </r>
  <r>
    <x v="21091"/>
    <x v="5"/>
    <n v="425"/>
  </r>
  <r>
    <x v="21092"/>
    <x v="5"/>
    <n v="725"/>
  </r>
  <r>
    <x v="21093"/>
    <x v="5"/>
    <n v="700"/>
  </r>
  <r>
    <x v="21094"/>
    <x v="5"/>
    <n v="1025"/>
  </r>
  <r>
    <x v="21095"/>
    <x v="5"/>
    <n v="625"/>
  </r>
  <r>
    <x v="21096"/>
    <x v="5"/>
    <n v="850"/>
  </r>
  <r>
    <x v="21097"/>
    <x v="5"/>
    <n v="1100"/>
  </r>
  <r>
    <x v="21098"/>
    <x v="5"/>
    <n v="625"/>
  </r>
  <r>
    <x v="21099"/>
    <x v="5"/>
    <n v="850"/>
  </r>
  <r>
    <x v="21100"/>
    <x v="5"/>
    <n v="700"/>
  </r>
  <r>
    <x v="21101"/>
    <x v="5"/>
    <n v="550"/>
  </r>
  <r>
    <x v="21102"/>
    <x v="5"/>
    <n v="550"/>
  </r>
  <r>
    <x v="21103"/>
    <x v="5"/>
    <n v="500"/>
  </r>
  <r>
    <x v="21104"/>
    <x v="5"/>
    <n v="275"/>
  </r>
  <r>
    <x v="21105"/>
    <x v="5"/>
    <n v="400"/>
  </r>
  <r>
    <x v="21106"/>
    <x v="5"/>
    <n v="300"/>
  </r>
  <r>
    <x v="21107"/>
    <x v="5"/>
    <n v="400"/>
  </r>
  <r>
    <x v="21108"/>
    <x v="5"/>
    <n v="475"/>
  </r>
  <r>
    <x v="21109"/>
    <x v="5"/>
    <n v="350"/>
  </r>
  <r>
    <x v="21110"/>
    <x v="5"/>
    <n v="450"/>
  </r>
  <r>
    <x v="21111"/>
    <x v="5"/>
    <n v="475"/>
  </r>
  <r>
    <x v="21112"/>
    <x v="5"/>
    <n v="375"/>
  </r>
  <r>
    <x v="21113"/>
    <x v="5"/>
    <n v="650"/>
  </r>
  <r>
    <x v="21114"/>
    <x v="5"/>
    <n v="250"/>
  </r>
  <r>
    <x v="21115"/>
    <x v="5"/>
    <n v="550"/>
  </r>
  <r>
    <x v="21116"/>
    <x v="5"/>
    <n v="275"/>
  </r>
  <r>
    <x v="21117"/>
    <x v="5"/>
    <n v="400"/>
  </r>
  <r>
    <x v="21118"/>
    <x v="5"/>
    <n v="275"/>
  </r>
  <r>
    <x v="21119"/>
    <x v="5"/>
    <n v="250"/>
  </r>
  <r>
    <x v="21120"/>
    <x v="5"/>
    <n v="400"/>
  </r>
  <r>
    <x v="21121"/>
    <x v="5"/>
    <n v="425"/>
  </r>
  <r>
    <x v="21122"/>
    <x v="5"/>
    <n v="800"/>
  </r>
  <r>
    <x v="21123"/>
    <x v="5"/>
    <n v="375"/>
  </r>
  <r>
    <x v="21124"/>
    <x v="5"/>
    <n v="750"/>
  </r>
  <r>
    <x v="21125"/>
    <x v="5"/>
    <n v="675"/>
  </r>
  <r>
    <x v="21126"/>
    <x v="5"/>
    <n v="375"/>
  </r>
  <r>
    <x v="21127"/>
    <x v="5"/>
    <n v="400"/>
  </r>
  <r>
    <x v="21128"/>
    <x v="5"/>
    <n v="650"/>
  </r>
  <r>
    <x v="21129"/>
    <x v="5"/>
    <n v="550"/>
  </r>
  <r>
    <x v="21130"/>
    <x v="5"/>
    <n v="575"/>
  </r>
  <r>
    <x v="21131"/>
    <x v="5"/>
    <n v="650"/>
  </r>
  <r>
    <x v="21132"/>
    <x v="5"/>
    <n v="425"/>
  </r>
  <r>
    <x v="21133"/>
    <x v="5"/>
    <n v="775"/>
  </r>
  <r>
    <x v="21134"/>
    <x v="5"/>
    <n v="250"/>
  </r>
  <r>
    <x v="21135"/>
    <x v="5"/>
    <n v="400"/>
  </r>
  <r>
    <x v="21136"/>
    <x v="5"/>
    <n v="425"/>
  </r>
  <r>
    <x v="21137"/>
    <x v="5"/>
    <n v="775"/>
  </r>
  <r>
    <x v="21138"/>
    <x v="5"/>
    <n v="1175"/>
  </r>
  <r>
    <x v="21139"/>
    <x v="5"/>
    <n v="575"/>
  </r>
  <r>
    <x v="21140"/>
    <x v="5"/>
    <n v="575"/>
  </r>
  <r>
    <x v="21141"/>
    <x v="5"/>
    <n v="825"/>
  </r>
  <r>
    <x v="21142"/>
    <x v="5"/>
    <n v="850"/>
  </r>
  <r>
    <x v="21143"/>
    <x v="5"/>
    <n v="550"/>
  </r>
  <r>
    <x v="21144"/>
    <x v="5"/>
    <n v="250"/>
  </r>
  <r>
    <x v="21145"/>
    <x v="5"/>
    <n v="725"/>
  </r>
  <r>
    <x v="21146"/>
    <x v="5"/>
    <n v="675"/>
  </r>
  <r>
    <x v="21147"/>
    <x v="5"/>
    <n v="925"/>
  </r>
  <r>
    <x v="21148"/>
    <x v="5"/>
    <n v="575"/>
  </r>
  <r>
    <x v="21149"/>
    <x v="5"/>
    <n v="475"/>
  </r>
  <r>
    <x v="21150"/>
    <x v="5"/>
    <n v="700"/>
  </r>
  <r>
    <x v="21151"/>
    <x v="5"/>
    <n v="650"/>
  </r>
  <r>
    <x v="21152"/>
    <x v="5"/>
    <n v="650"/>
  </r>
  <r>
    <x v="21153"/>
    <x v="5"/>
    <n v="525"/>
  </r>
  <r>
    <x v="21154"/>
    <x v="5"/>
    <n v="650"/>
  </r>
  <r>
    <x v="21155"/>
    <x v="5"/>
    <n v="775"/>
  </r>
  <r>
    <x v="21156"/>
    <x v="5"/>
    <n v="800"/>
  </r>
  <r>
    <x v="21157"/>
    <x v="5"/>
    <n v="1425"/>
  </r>
  <r>
    <x v="21158"/>
    <x v="5"/>
    <n v="675"/>
  </r>
  <r>
    <x v="21159"/>
    <x v="5"/>
    <n v="900"/>
  </r>
  <r>
    <x v="21160"/>
    <x v="5"/>
    <n v="875"/>
  </r>
  <r>
    <x v="21161"/>
    <x v="5"/>
    <n v="725"/>
  </r>
  <r>
    <x v="21162"/>
    <x v="5"/>
    <n v="650"/>
  </r>
  <r>
    <x v="21163"/>
    <x v="5"/>
    <n v="450"/>
  </r>
  <r>
    <x v="21164"/>
    <x v="5"/>
    <n v="800"/>
  </r>
  <r>
    <x v="21165"/>
    <x v="5"/>
    <n v="675"/>
  </r>
  <r>
    <x v="21166"/>
    <x v="5"/>
    <n v="975"/>
  </r>
  <r>
    <x v="21167"/>
    <x v="5"/>
    <n v="425"/>
  </r>
  <r>
    <x v="21168"/>
    <x v="5"/>
    <n v="250"/>
  </r>
  <r>
    <x v="21169"/>
    <x v="5"/>
    <n v="700"/>
  </r>
  <r>
    <x v="21170"/>
    <x v="5"/>
    <n v="575"/>
  </r>
  <r>
    <x v="21171"/>
    <x v="5"/>
    <n v="375"/>
  </r>
  <r>
    <x v="21172"/>
    <x v="5"/>
    <n v="325"/>
  </r>
  <r>
    <x v="21173"/>
    <x v="5"/>
    <n v="675"/>
  </r>
  <r>
    <x v="21174"/>
    <x v="5"/>
    <n v="250"/>
  </r>
  <r>
    <x v="21175"/>
    <x v="5"/>
    <n v="550"/>
  </r>
  <r>
    <x v="21176"/>
    <x v="5"/>
    <n v="550"/>
  </r>
  <r>
    <x v="21177"/>
    <x v="5"/>
    <n v="425"/>
  </r>
  <r>
    <x v="21178"/>
    <x v="5"/>
    <n v="775"/>
  </r>
  <r>
    <x v="21179"/>
    <x v="5"/>
    <n v="800"/>
  </r>
  <r>
    <x v="21180"/>
    <x v="5"/>
    <n v="450"/>
  </r>
  <r>
    <x v="21181"/>
    <x v="5"/>
    <n v="1050"/>
  </r>
  <r>
    <x v="21182"/>
    <x v="5"/>
    <n v="625"/>
  </r>
  <r>
    <x v="21183"/>
    <x v="5"/>
    <n v="575"/>
  </r>
  <r>
    <x v="21184"/>
    <x v="5"/>
    <n v="875"/>
  </r>
  <r>
    <x v="21185"/>
    <x v="5"/>
    <n v="475"/>
  </r>
  <r>
    <x v="21186"/>
    <x v="5"/>
    <n v="675"/>
  </r>
  <r>
    <x v="21187"/>
    <x v="5"/>
    <n v="250"/>
  </r>
  <r>
    <x v="21188"/>
    <x v="5"/>
    <n v="825"/>
  </r>
  <r>
    <x v="21189"/>
    <x v="5"/>
    <n v="375"/>
  </r>
  <r>
    <x v="21190"/>
    <x v="5"/>
    <n v="500"/>
  </r>
  <r>
    <x v="21191"/>
    <x v="5"/>
    <n v="300"/>
  </r>
  <r>
    <x v="21192"/>
    <x v="5"/>
    <n v="400"/>
  </r>
  <r>
    <x v="21193"/>
    <x v="5"/>
    <n v="825"/>
  </r>
  <r>
    <x v="21194"/>
    <x v="5"/>
    <n v="575"/>
  </r>
  <r>
    <x v="21195"/>
    <x v="5"/>
    <n v="500"/>
  </r>
  <r>
    <x v="21196"/>
    <x v="5"/>
    <n v="250"/>
  </r>
  <r>
    <x v="21197"/>
    <x v="5"/>
    <n v="825"/>
  </r>
  <r>
    <x v="21198"/>
    <x v="5"/>
    <n v="575"/>
  </r>
  <r>
    <x v="21199"/>
    <x v="5"/>
    <n v="500"/>
  </r>
  <r>
    <x v="21200"/>
    <x v="5"/>
    <n v="250"/>
  </r>
  <r>
    <x v="21201"/>
    <x v="5"/>
    <n v="375"/>
  </r>
  <r>
    <x v="21202"/>
    <x v="5"/>
    <n v="500"/>
  </r>
  <r>
    <x v="21203"/>
    <x v="5"/>
    <n v="300"/>
  </r>
  <r>
    <x v="21204"/>
    <x v="5"/>
    <n v="400"/>
  </r>
  <r>
    <x v="21205"/>
    <x v="5"/>
    <n v="625"/>
  </r>
  <r>
    <x v="21206"/>
    <x v="5"/>
    <n v="525"/>
  </r>
  <r>
    <x v="21207"/>
    <x v="5"/>
    <n v="150"/>
  </r>
  <r>
    <x v="21208"/>
    <x v="5"/>
    <n v="150"/>
  </r>
  <r>
    <x v="21209"/>
    <x v="5"/>
    <n v="425"/>
  </r>
  <r>
    <x v="21210"/>
    <x v="5"/>
    <n v="275"/>
  </r>
  <r>
    <x v="21211"/>
    <x v="5"/>
    <n v="550"/>
  </r>
  <r>
    <x v="21212"/>
    <x v="5"/>
    <n v="275"/>
  </r>
  <r>
    <x v="21213"/>
    <x v="5"/>
    <n v="225"/>
  </r>
  <r>
    <x v="21214"/>
    <x v="5"/>
    <n v="350"/>
  </r>
  <r>
    <x v="21215"/>
    <x v="5"/>
    <n v="375"/>
  </r>
  <r>
    <x v="21216"/>
    <x v="5"/>
    <n v="475"/>
  </r>
  <r>
    <x v="21217"/>
    <x v="5"/>
    <n v="250"/>
  </r>
  <r>
    <x v="21218"/>
    <x v="5"/>
    <n v="300"/>
  </r>
  <r>
    <x v="21219"/>
    <x v="5"/>
    <n v="300"/>
  </r>
  <r>
    <x v="21220"/>
    <x v="5"/>
    <n v="200"/>
  </r>
  <r>
    <x v="21221"/>
    <x v="5"/>
    <n v="225"/>
  </r>
  <r>
    <x v="21222"/>
    <x v="5"/>
    <n v="475"/>
  </r>
  <r>
    <x v="21223"/>
    <x v="5"/>
    <n v="225"/>
  </r>
  <r>
    <x v="21224"/>
    <x v="5"/>
    <n v="250"/>
  </r>
  <r>
    <x v="21225"/>
    <x v="5"/>
    <n v="850"/>
  </r>
  <r>
    <x v="21226"/>
    <x v="5"/>
    <n v="250"/>
  </r>
  <r>
    <x v="21227"/>
    <x v="5"/>
    <n v="625"/>
  </r>
  <r>
    <x v="21228"/>
    <x v="5"/>
    <n v="575"/>
  </r>
  <r>
    <x v="21229"/>
    <x v="5"/>
    <n v="800"/>
  </r>
  <r>
    <x v="21230"/>
    <x v="5"/>
    <n v="150"/>
  </r>
  <r>
    <x v="21231"/>
    <x v="5"/>
    <n v="250"/>
  </r>
  <r>
    <x v="21232"/>
    <x v="5"/>
    <n v="250"/>
  </r>
  <r>
    <x v="21233"/>
    <x v="5"/>
    <n v="200"/>
  </r>
  <r>
    <x v="21234"/>
    <x v="5"/>
    <n v="300"/>
  </r>
  <r>
    <x v="21235"/>
    <x v="5"/>
    <n v="575"/>
  </r>
  <r>
    <x v="21236"/>
    <x v="5"/>
    <n v="175"/>
  </r>
  <r>
    <x v="21237"/>
    <x v="5"/>
    <n v="375"/>
  </r>
  <r>
    <x v="21238"/>
    <x v="5"/>
    <n v="250"/>
  </r>
  <r>
    <x v="21239"/>
    <x v="5"/>
    <n v="325"/>
  </r>
  <r>
    <x v="21240"/>
    <x v="5"/>
    <n v="150"/>
  </r>
  <r>
    <x v="21241"/>
    <x v="5"/>
    <n v="150"/>
  </r>
  <r>
    <x v="21242"/>
    <x v="5"/>
    <n v="250"/>
  </r>
  <r>
    <x v="21243"/>
    <x v="5"/>
    <n v="675"/>
  </r>
  <r>
    <x v="21244"/>
    <x v="5"/>
    <n v="375"/>
  </r>
  <r>
    <x v="21245"/>
    <x v="5"/>
    <n v="475"/>
  </r>
  <r>
    <x v="21246"/>
    <x v="5"/>
    <n v="475"/>
  </r>
  <r>
    <x v="21247"/>
    <x v="5"/>
    <n v="600"/>
  </r>
  <r>
    <x v="21248"/>
    <x v="5"/>
    <n v="725"/>
  </r>
  <r>
    <x v="21249"/>
    <x v="5"/>
    <n v="550"/>
  </r>
  <r>
    <x v="21250"/>
    <x v="5"/>
    <n v="350"/>
  </r>
  <r>
    <x v="21251"/>
    <x v="5"/>
    <n v="200"/>
  </r>
  <r>
    <x v="21252"/>
    <x v="5"/>
    <n v="175"/>
  </r>
  <r>
    <x v="21253"/>
    <x v="5"/>
    <n v="350"/>
  </r>
  <r>
    <x v="21254"/>
    <x v="5"/>
    <n v="325"/>
  </r>
  <r>
    <x v="21255"/>
    <x v="5"/>
    <n v="375"/>
  </r>
  <r>
    <x v="21256"/>
    <x v="5"/>
    <n v="150"/>
  </r>
  <r>
    <x v="21257"/>
    <x v="5"/>
    <n v="450"/>
  </r>
  <r>
    <x v="21258"/>
    <x v="5"/>
    <n v="400"/>
  </r>
  <r>
    <x v="21259"/>
    <x v="5"/>
    <n v="250"/>
  </r>
  <r>
    <x v="21260"/>
    <x v="5"/>
    <n v="450"/>
  </r>
  <r>
    <x v="21261"/>
    <x v="5"/>
    <n v="300"/>
  </r>
  <r>
    <x v="21262"/>
    <x v="5"/>
    <n v="275"/>
  </r>
  <r>
    <x v="21263"/>
    <x v="5"/>
    <n v="150"/>
  </r>
  <r>
    <x v="21264"/>
    <x v="5"/>
    <n v="450"/>
  </r>
  <r>
    <x v="21265"/>
    <x v="5"/>
    <n v="150"/>
  </r>
  <r>
    <x v="21266"/>
    <x v="5"/>
    <n v="325"/>
  </r>
  <r>
    <x v="21267"/>
    <x v="5"/>
    <n v="350"/>
  </r>
  <r>
    <x v="21268"/>
    <x v="5"/>
    <n v="675"/>
  </r>
  <r>
    <x v="21269"/>
    <x v="5"/>
    <n v="375"/>
  </r>
  <r>
    <x v="21270"/>
    <x v="5"/>
    <n v="300"/>
  </r>
  <r>
    <x v="21271"/>
    <x v="5"/>
    <n v="375"/>
  </r>
  <r>
    <x v="21272"/>
    <x v="5"/>
    <n v="650"/>
  </r>
  <r>
    <x v="21273"/>
    <x v="5"/>
    <n v="650"/>
  </r>
  <r>
    <x v="21274"/>
    <x v="5"/>
    <n v="425"/>
  </r>
  <r>
    <x v="21275"/>
    <x v="5"/>
    <n v="950"/>
  </r>
  <r>
    <x v="21276"/>
    <x v="5"/>
    <n v="1000"/>
  </r>
  <r>
    <x v="21277"/>
    <x v="5"/>
    <n v="275"/>
  </r>
  <r>
    <x v="21278"/>
    <x v="5"/>
    <n v="525"/>
  </r>
  <r>
    <x v="21279"/>
    <x v="5"/>
    <n v="525"/>
  </r>
  <r>
    <x v="21280"/>
    <x v="5"/>
    <n v="475"/>
  </r>
  <r>
    <x v="21281"/>
    <x v="5"/>
    <n v="400"/>
  </r>
  <r>
    <x v="21282"/>
    <x v="5"/>
    <n v="925"/>
  </r>
  <r>
    <x v="21283"/>
    <x v="5"/>
    <n v="550"/>
  </r>
  <r>
    <x v="21284"/>
    <x v="5"/>
    <n v="425"/>
  </r>
  <r>
    <x v="21285"/>
    <x v="5"/>
    <n v="675"/>
  </r>
  <r>
    <x v="21286"/>
    <x v="5"/>
    <n v="900"/>
  </r>
  <r>
    <x v="21287"/>
    <x v="5"/>
    <n v="500"/>
  </r>
  <r>
    <x v="21288"/>
    <x v="5"/>
    <n v="925"/>
  </r>
  <r>
    <x v="21289"/>
    <x v="5"/>
    <n v="875"/>
  </r>
  <r>
    <x v="21290"/>
    <x v="5"/>
    <n v="975"/>
  </r>
  <r>
    <x v="21291"/>
    <x v="5"/>
    <n v="1000"/>
  </r>
  <r>
    <x v="21292"/>
    <x v="5"/>
    <n v="1650"/>
  </r>
  <r>
    <x v="21293"/>
    <x v="5"/>
    <n v="250"/>
  </r>
  <r>
    <x v="21294"/>
    <x v="5"/>
    <n v="800"/>
  </r>
  <r>
    <x v="21295"/>
    <x v="5"/>
    <n v="250"/>
  </r>
  <r>
    <x v="21296"/>
    <x v="5"/>
    <n v="725"/>
  </r>
  <r>
    <x v="21297"/>
    <x v="5"/>
    <n v="500"/>
  </r>
  <r>
    <x v="21298"/>
    <x v="5"/>
    <n v="250"/>
  </r>
  <r>
    <x v="21299"/>
    <x v="5"/>
    <n v="525"/>
  </r>
  <r>
    <x v="21300"/>
    <x v="5"/>
    <n v="525"/>
  </r>
  <r>
    <x v="21301"/>
    <x v="5"/>
    <n v="375"/>
  </r>
  <r>
    <x v="21302"/>
    <x v="5"/>
    <n v="825"/>
  </r>
  <r>
    <x v="21303"/>
    <x v="5"/>
    <n v="700"/>
  </r>
  <r>
    <x v="21304"/>
    <x v="5"/>
    <n v="375"/>
  </r>
  <r>
    <x v="21305"/>
    <x v="5"/>
    <n v="600"/>
  </r>
  <r>
    <x v="21306"/>
    <x v="5"/>
    <n v="675"/>
  </r>
  <r>
    <x v="21307"/>
    <x v="5"/>
    <n v="450"/>
  </r>
  <r>
    <x v="21308"/>
    <x v="5"/>
    <n v="900"/>
  </r>
  <r>
    <x v="21309"/>
    <x v="5"/>
    <n v="375"/>
  </r>
  <r>
    <x v="21310"/>
    <x v="5"/>
    <n v="925"/>
  </r>
  <r>
    <x v="21311"/>
    <x v="5"/>
    <n v="650"/>
  </r>
  <r>
    <x v="21312"/>
    <x v="5"/>
    <n v="650"/>
  </r>
  <r>
    <x v="21313"/>
    <x v="5"/>
    <n v="525"/>
  </r>
  <r>
    <x v="21314"/>
    <x v="5"/>
    <n v="550"/>
  </r>
  <r>
    <x v="21315"/>
    <x v="5"/>
    <n v="850"/>
  </r>
  <r>
    <x v="21316"/>
    <x v="5"/>
    <n v="775"/>
  </r>
  <r>
    <x v="21317"/>
    <x v="5"/>
    <n v="525"/>
  </r>
  <r>
    <x v="21318"/>
    <x v="5"/>
    <n v="775"/>
  </r>
  <r>
    <x v="21319"/>
    <x v="5"/>
    <n v="900"/>
  </r>
  <r>
    <x v="21320"/>
    <x v="5"/>
    <n v="250"/>
  </r>
  <r>
    <x v="21321"/>
    <x v="5"/>
    <n v="550"/>
  </r>
  <r>
    <x v="21322"/>
    <x v="5"/>
    <n v="250"/>
  </r>
  <r>
    <x v="21323"/>
    <x v="5"/>
    <n v="325"/>
  </r>
  <r>
    <x v="21324"/>
    <x v="5"/>
    <n v="725"/>
  </r>
  <r>
    <x v="21325"/>
    <x v="5"/>
    <n v="500"/>
  </r>
  <r>
    <x v="21326"/>
    <x v="5"/>
    <n v="500"/>
  </r>
  <r>
    <x v="21327"/>
    <x v="5"/>
    <n v="375"/>
  </r>
  <r>
    <x v="21328"/>
    <x v="5"/>
    <n v="675"/>
  </r>
  <r>
    <x v="21329"/>
    <x v="5"/>
    <n v="425"/>
  </r>
  <r>
    <x v="21330"/>
    <x v="5"/>
    <n v="800"/>
  </r>
  <r>
    <x v="21331"/>
    <x v="5"/>
    <n v="425"/>
  </r>
  <r>
    <x v="21332"/>
    <x v="5"/>
    <n v="800"/>
  </r>
  <r>
    <x v="21333"/>
    <x v="5"/>
    <n v="500"/>
  </r>
  <r>
    <x v="21334"/>
    <x v="5"/>
    <n v="425"/>
  </r>
  <r>
    <x v="21335"/>
    <x v="5"/>
    <n v="750"/>
  </r>
  <r>
    <x v="21336"/>
    <x v="5"/>
    <n v="650"/>
  </r>
  <r>
    <x v="21337"/>
    <x v="5"/>
    <n v="650"/>
  </r>
  <r>
    <x v="21338"/>
    <x v="5"/>
    <n v="500"/>
  </r>
  <r>
    <x v="21339"/>
    <x v="5"/>
    <n v="1100"/>
  </r>
  <r>
    <x v="21340"/>
    <x v="5"/>
    <n v="725"/>
  </r>
  <r>
    <x v="21341"/>
    <x v="5"/>
    <n v="1100"/>
  </r>
  <r>
    <x v="21342"/>
    <x v="5"/>
    <n v="750"/>
  </r>
  <r>
    <x v="21343"/>
    <x v="5"/>
    <n v="800"/>
  </r>
  <r>
    <x v="21344"/>
    <x v="5"/>
    <n v="500"/>
  </r>
  <r>
    <x v="21345"/>
    <x v="5"/>
    <n v="425"/>
  </r>
  <r>
    <x v="21346"/>
    <x v="5"/>
    <n v="775"/>
  </r>
  <r>
    <x v="21347"/>
    <x v="5"/>
    <n v="500"/>
  </r>
  <r>
    <x v="21348"/>
    <x v="5"/>
    <n v="475"/>
  </r>
  <r>
    <x v="21349"/>
    <x v="5"/>
    <n v="425"/>
  </r>
  <r>
    <x v="21350"/>
    <x v="5"/>
    <n v="775"/>
  </r>
  <r>
    <x v="21351"/>
    <x v="5"/>
    <n v="675"/>
  </r>
  <r>
    <x v="21352"/>
    <x v="5"/>
    <n v="500"/>
  </r>
  <r>
    <x v="21353"/>
    <x v="5"/>
    <n v="625"/>
  </r>
  <r>
    <x v="21354"/>
    <x v="5"/>
    <n v="525"/>
  </r>
  <r>
    <x v="21355"/>
    <x v="5"/>
    <n v="450"/>
  </r>
  <r>
    <x v="21356"/>
    <x v="5"/>
    <n v="650"/>
  </r>
  <r>
    <x v="21357"/>
    <x v="5"/>
    <n v="825"/>
  </r>
  <r>
    <x v="21358"/>
    <x v="5"/>
    <n v="625"/>
  </r>
  <r>
    <x v="21359"/>
    <x v="5"/>
    <n v="300"/>
  </r>
  <r>
    <x v="21360"/>
    <x v="5"/>
    <n v="300"/>
  </r>
  <r>
    <x v="21361"/>
    <x v="5"/>
    <n v="400"/>
  </r>
  <r>
    <x v="21362"/>
    <x v="5"/>
    <n v="700"/>
  </r>
  <r>
    <x v="21363"/>
    <x v="5"/>
    <n v="275"/>
  </r>
  <r>
    <x v="21364"/>
    <x v="5"/>
    <n v="750"/>
  </r>
  <r>
    <x v="21365"/>
    <x v="5"/>
    <n v="150"/>
  </r>
  <r>
    <x v="21366"/>
    <x v="5"/>
    <n v="475"/>
  </r>
  <r>
    <x v="21367"/>
    <x v="5"/>
    <n v="250"/>
  </r>
  <r>
    <x v="21368"/>
    <x v="5"/>
    <n v="375"/>
  </r>
  <r>
    <x v="21369"/>
    <x v="5"/>
    <n v="450"/>
  </r>
  <r>
    <x v="21370"/>
    <x v="5"/>
    <n v="150"/>
  </r>
  <r>
    <x v="21371"/>
    <x v="5"/>
    <n v="150"/>
  </r>
  <r>
    <x v="21372"/>
    <x v="5"/>
    <n v="150"/>
  </r>
  <r>
    <x v="21373"/>
    <x v="5"/>
    <n v="150"/>
  </r>
  <r>
    <x v="21374"/>
    <x v="5"/>
    <n v="325"/>
  </r>
  <r>
    <x v="21375"/>
    <x v="5"/>
    <n v="300"/>
  </r>
  <r>
    <x v="21376"/>
    <x v="5"/>
    <n v="250"/>
  </r>
  <r>
    <x v="21377"/>
    <x v="5"/>
    <n v="150"/>
  </r>
  <r>
    <x v="21378"/>
    <x v="5"/>
    <n v="150"/>
  </r>
  <r>
    <x v="21379"/>
    <x v="5"/>
    <n v="325"/>
  </r>
  <r>
    <x v="21380"/>
    <x v="5"/>
    <n v="775"/>
  </r>
  <r>
    <x v="21381"/>
    <x v="5"/>
    <n v="375"/>
  </r>
  <r>
    <x v="21382"/>
    <x v="5"/>
    <n v="675"/>
  </r>
  <r>
    <x v="21383"/>
    <x v="5"/>
    <n v="225"/>
  </r>
  <r>
    <x v="21384"/>
    <x v="5"/>
    <n v="150"/>
  </r>
  <r>
    <x v="21385"/>
    <x v="5"/>
    <n v="525"/>
  </r>
  <r>
    <x v="21386"/>
    <x v="5"/>
    <n v="250"/>
  </r>
  <r>
    <x v="21387"/>
    <x v="5"/>
    <n v="450"/>
  </r>
  <r>
    <x v="21388"/>
    <x v="5"/>
    <n v="600"/>
  </r>
  <r>
    <x v="21389"/>
    <x v="5"/>
    <n v="350"/>
  </r>
  <r>
    <x v="21390"/>
    <x v="5"/>
    <n v="150"/>
  </r>
  <r>
    <x v="21391"/>
    <x v="5"/>
    <n v="800"/>
  </r>
  <r>
    <x v="21392"/>
    <x v="5"/>
    <n v="275"/>
  </r>
  <r>
    <x v="21393"/>
    <x v="5"/>
    <n v="150"/>
  </r>
  <r>
    <x v="21394"/>
    <x v="5"/>
    <n v="175"/>
  </r>
  <r>
    <x v="21395"/>
    <x v="5"/>
    <n v="175"/>
  </r>
  <r>
    <x v="21396"/>
    <x v="5"/>
    <n v="625"/>
  </r>
  <r>
    <x v="21397"/>
    <x v="5"/>
    <n v="600"/>
  </r>
  <r>
    <x v="21398"/>
    <x v="5"/>
    <n v="150"/>
  </r>
  <r>
    <x v="21399"/>
    <x v="5"/>
    <n v="475"/>
  </r>
  <r>
    <x v="21400"/>
    <x v="5"/>
    <n v="200"/>
  </r>
  <r>
    <x v="21401"/>
    <x v="5"/>
    <n v="250"/>
  </r>
  <r>
    <x v="21402"/>
    <x v="5"/>
    <n v="250"/>
  </r>
  <r>
    <x v="21403"/>
    <x v="5"/>
    <n v="150"/>
  </r>
  <r>
    <x v="21404"/>
    <x v="5"/>
    <n v="750"/>
  </r>
  <r>
    <x v="21405"/>
    <x v="5"/>
    <n v="325"/>
  </r>
  <r>
    <x v="21406"/>
    <x v="5"/>
    <n v="300"/>
  </r>
  <r>
    <x v="21407"/>
    <x v="5"/>
    <n v="200"/>
  </r>
  <r>
    <x v="21408"/>
    <x v="5"/>
    <n v="150"/>
  </r>
  <r>
    <x v="21409"/>
    <x v="5"/>
    <n v="150"/>
  </r>
  <r>
    <x v="21410"/>
    <x v="5"/>
    <n v="275"/>
  </r>
  <r>
    <x v="21411"/>
    <x v="5"/>
    <n v="325"/>
  </r>
  <r>
    <x v="21412"/>
    <x v="5"/>
    <n v="275"/>
  </r>
  <r>
    <x v="21413"/>
    <x v="5"/>
    <n v="275"/>
  </r>
  <r>
    <x v="21414"/>
    <x v="5"/>
    <n v="200"/>
  </r>
  <r>
    <x v="21415"/>
    <x v="5"/>
    <n v="325"/>
  </r>
  <r>
    <x v="21416"/>
    <x v="5"/>
    <n v="325"/>
  </r>
  <r>
    <x v="21417"/>
    <x v="5"/>
    <n v="175"/>
  </r>
  <r>
    <x v="21418"/>
    <x v="5"/>
    <n v="225"/>
  </r>
  <r>
    <x v="21419"/>
    <x v="5"/>
    <n v="150"/>
  </r>
  <r>
    <x v="21420"/>
    <x v="5"/>
    <n v="150"/>
  </r>
  <r>
    <x v="21421"/>
    <x v="5"/>
    <n v="150"/>
  </r>
  <r>
    <x v="21422"/>
    <x v="5"/>
    <n v="150"/>
  </r>
  <r>
    <x v="21423"/>
    <x v="5"/>
    <n v="150"/>
  </r>
  <r>
    <x v="21424"/>
    <x v="5"/>
    <n v="150"/>
  </r>
  <r>
    <x v="21425"/>
    <x v="5"/>
    <n v="150"/>
  </r>
  <r>
    <x v="21426"/>
    <x v="5"/>
    <n v="150"/>
  </r>
  <r>
    <x v="21427"/>
    <x v="5"/>
    <n v="450"/>
  </r>
  <r>
    <x v="21428"/>
    <x v="5"/>
    <n v="325"/>
  </r>
  <r>
    <x v="21429"/>
    <x v="5"/>
    <n v="600"/>
  </r>
  <r>
    <x v="21430"/>
    <x v="5"/>
    <n v="300"/>
  </r>
  <r>
    <x v="21431"/>
    <x v="5"/>
    <n v="600"/>
  </r>
  <r>
    <x v="21432"/>
    <x v="5"/>
    <n v="150"/>
  </r>
  <r>
    <x v="21433"/>
    <x v="5"/>
    <n v="200"/>
  </r>
  <r>
    <x v="21434"/>
    <x v="5"/>
    <n v="200"/>
  </r>
  <r>
    <x v="21435"/>
    <x v="5"/>
    <n v="0"/>
  </r>
  <r>
    <x v="21436"/>
    <x v="5"/>
    <n v="0"/>
  </r>
  <r>
    <x v="21437"/>
    <x v="5"/>
    <n v="25"/>
  </r>
  <r>
    <x v="21438"/>
    <x v="5"/>
    <n v="775"/>
  </r>
  <r>
    <x v="21439"/>
    <x v="5"/>
    <n v="575"/>
  </r>
  <r>
    <x v="21440"/>
    <x v="5"/>
    <n v="350"/>
  </r>
  <r>
    <x v="21441"/>
    <x v="5"/>
    <n v="450"/>
  </r>
  <r>
    <x v="21442"/>
    <x v="5"/>
    <n v="525"/>
  </r>
  <r>
    <x v="21443"/>
    <x v="5"/>
    <n v="225"/>
  </r>
  <r>
    <x v="21444"/>
    <x v="5"/>
    <n v="250"/>
  </r>
  <r>
    <x v="21445"/>
    <x v="5"/>
    <n v="150"/>
  </r>
  <r>
    <x v="21446"/>
    <x v="5"/>
    <n v="400"/>
  </r>
  <r>
    <x v="21447"/>
    <x v="5"/>
    <n v="375"/>
  </r>
  <r>
    <x v="21448"/>
    <x v="5"/>
    <n v="375"/>
  </r>
  <r>
    <x v="21449"/>
    <x v="5"/>
    <n v="275"/>
  </r>
  <r>
    <x v="21450"/>
    <x v="5"/>
    <n v="200"/>
  </r>
  <r>
    <x v="21451"/>
    <x v="5"/>
    <n v="675"/>
  </r>
  <r>
    <x v="21452"/>
    <x v="5"/>
    <n v="150"/>
  </r>
  <r>
    <x v="21453"/>
    <x v="5"/>
    <n v="325"/>
  </r>
  <r>
    <x v="21454"/>
    <x v="5"/>
    <n v="425"/>
  </r>
  <r>
    <x v="21455"/>
    <x v="5"/>
    <n v="425"/>
  </r>
  <r>
    <x v="21456"/>
    <x v="5"/>
    <n v="500"/>
  </r>
  <r>
    <x v="21457"/>
    <x v="5"/>
    <n v="225"/>
  </r>
  <r>
    <x v="21458"/>
    <x v="5"/>
    <n v="700"/>
  </r>
  <r>
    <x v="21459"/>
    <x v="5"/>
    <n v="150"/>
  </r>
  <r>
    <x v="21460"/>
    <x v="5"/>
    <n v="1175"/>
  </r>
  <r>
    <x v="21461"/>
    <x v="5"/>
    <n v="150"/>
  </r>
  <r>
    <x v="21462"/>
    <x v="5"/>
    <n v="150"/>
  </r>
  <r>
    <x v="21463"/>
    <x v="5"/>
    <n v="1250"/>
  </r>
  <r>
    <x v="21464"/>
    <x v="5"/>
    <n v="150"/>
  </r>
  <r>
    <x v="21465"/>
    <x v="5"/>
    <n v="350"/>
  </r>
  <r>
    <x v="21466"/>
    <x v="5"/>
    <n v="275"/>
  </r>
  <r>
    <x v="21467"/>
    <x v="5"/>
    <n v="575"/>
  </r>
  <r>
    <x v="21468"/>
    <x v="5"/>
    <n v="150"/>
  </r>
  <r>
    <x v="21469"/>
    <x v="5"/>
    <n v="275"/>
  </r>
  <r>
    <x v="21470"/>
    <x v="5"/>
    <n v="625"/>
  </r>
  <r>
    <x v="21471"/>
    <x v="5"/>
    <n v="200"/>
  </r>
  <r>
    <x v="21472"/>
    <x v="5"/>
    <n v="425"/>
  </r>
  <r>
    <x v="21473"/>
    <x v="5"/>
    <n v="850"/>
  </r>
  <r>
    <x v="21474"/>
    <x v="5"/>
    <n v="250"/>
  </r>
  <r>
    <x v="21475"/>
    <x v="5"/>
    <n v="250"/>
  </r>
  <r>
    <x v="21476"/>
    <x v="5"/>
    <n v="800"/>
  </r>
  <r>
    <x v="21477"/>
    <x v="5"/>
    <n v="250"/>
  </r>
  <r>
    <x v="21478"/>
    <x v="5"/>
    <n v="775"/>
  </r>
  <r>
    <x v="21479"/>
    <x v="5"/>
    <n v="725"/>
  </r>
  <r>
    <x v="21480"/>
    <x v="5"/>
    <n v="500"/>
  </r>
  <r>
    <x v="21481"/>
    <x v="5"/>
    <n v="350"/>
  </r>
  <r>
    <x v="21482"/>
    <x v="5"/>
    <n v="475"/>
  </r>
  <r>
    <x v="21483"/>
    <x v="5"/>
    <n v="625"/>
  </r>
  <r>
    <x v="21484"/>
    <x v="5"/>
    <n v="725"/>
  </r>
  <r>
    <x v="21485"/>
    <x v="5"/>
    <n v="425"/>
  </r>
  <r>
    <x v="21486"/>
    <x v="5"/>
    <n v="925"/>
  </r>
  <r>
    <x v="21487"/>
    <x v="5"/>
    <n v="375"/>
  </r>
  <r>
    <x v="21488"/>
    <x v="5"/>
    <n v="400"/>
  </r>
  <r>
    <x v="21489"/>
    <x v="5"/>
    <n v="550"/>
  </r>
  <r>
    <x v="21490"/>
    <x v="5"/>
    <n v="1150"/>
  </r>
  <r>
    <x v="21491"/>
    <x v="5"/>
    <n v="400"/>
  </r>
  <r>
    <x v="21492"/>
    <x v="5"/>
    <n v="250"/>
  </r>
  <r>
    <x v="21493"/>
    <x v="5"/>
    <n v="650"/>
  </r>
  <r>
    <x v="21494"/>
    <x v="5"/>
    <n v="300"/>
  </r>
  <r>
    <x v="21495"/>
    <x v="5"/>
    <n v="325"/>
  </r>
  <r>
    <x v="21496"/>
    <x v="5"/>
    <n v="1050"/>
  </r>
  <r>
    <x v="21497"/>
    <x v="5"/>
    <n v="525"/>
  </r>
  <r>
    <x v="21498"/>
    <x v="5"/>
    <n v="600"/>
  </r>
  <r>
    <x v="21499"/>
    <x v="5"/>
    <n v="775"/>
  </r>
  <r>
    <x v="21500"/>
    <x v="5"/>
    <n v="675"/>
  </r>
  <r>
    <x v="21501"/>
    <x v="5"/>
    <n v="450"/>
  </r>
  <r>
    <x v="21502"/>
    <x v="5"/>
    <n v="1650"/>
  </r>
  <r>
    <x v="21503"/>
    <x v="5"/>
    <n v="250"/>
  </r>
  <r>
    <x v="21504"/>
    <x v="5"/>
    <n v="625"/>
  </r>
  <r>
    <x v="21505"/>
    <x v="5"/>
    <n v="250"/>
  </r>
  <r>
    <x v="21506"/>
    <x v="5"/>
    <n v="575"/>
  </r>
  <r>
    <x v="21507"/>
    <x v="5"/>
    <n v="325"/>
  </r>
  <r>
    <x v="21508"/>
    <x v="5"/>
    <n v="525"/>
  </r>
  <r>
    <x v="21509"/>
    <x v="5"/>
    <n v="400"/>
  </r>
  <r>
    <x v="21510"/>
    <x v="5"/>
    <n v="650"/>
  </r>
  <r>
    <x v="21511"/>
    <x v="5"/>
    <n v="400"/>
  </r>
  <r>
    <x v="21512"/>
    <x v="5"/>
    <n v="525"/>
  </r>
  <r>
    <x v="21513"/>
    <x v="5"/>
    <n v="525"/>
  </r>
  <r>
    <x v="21514"/>
    <x v="5"/>
    <n v="450"/>
  </r>
  <r>
    <x v="21515"/>
    <x v="5"/>
    <n v="500"/>
  </r>
  <r>
    <x v="21516"/>
    <x v="5"/>
    <n v="875"/>
  </r>
  <r>
    <x v="21517"/>
    <x v="5"/>
    <n v="375"/>
  </r>
  <r>
    <x v="21518"/>
    <x v="5"/>
    <n v="950"/>
  </r>
  <r>
    <x v="21519"/>
    <x v="5"/>
    <n v="625"/>
  </r>
  <r>
    <x v="21520"/>
    <x v="5"/>
    <n v="800"/>
  </r>
  <r>
    <x v="21521"/>
    <x v="5"/>
    <n v="475"/>
  </r>
  <r>
    <x v="21522"/>
    <x v="5"/>
    <n v="500"/>
  </r>
  <r>
    <x v="21523"/>
    <x v="5"/>
    <n v="725"/>
  </r>
  <r>
    <x v="21524"/>
    <x v="5"/>
    <n v="600"/>
  </r>
  <r>
    <x v="21525"/>
    <x v="5"/>
    <n v="400"/>
  </r>
  <r>
    <x v="21526"/>
    <x v="5"/>
    <n v="975"/>
  </r>
  <r>
    <x v="21527"/>
    <x v="5"/>
    <n v="725"/>
  </r>
  <r>
    <x v="21528"/>
    <x v="5"/>
    <n v="950"/>
  </r>
  <r>
    <x v="21529"/>
    <x v="5"/>
    <n v="400"/>
  </r>
  <r>
    <x v="21530"/>
    <x v="5"/>
    <n v="675"/>
  </r>
  <r>
    <x v="21531"/>
    <x v="5"/>
    <n v="375"/>
  </r>
  <r>
    <x v="21532"/>
    <x v="5"/>
    <n v="375"/>
  </r>
  <r>
    <x v="21533"/>
    <x v="5"/>
    <n v="675"/>
  </r>
  <r>
    <x v="21534"/>
    <x v="5"/>
    <n v="850"/>
  </r>
  <r>
    <x v="21535"/>
    <x v="5"/>
    <n v="325"/>
  </r>
  <r>
    <x v="21536"/>
    <x v="5"/>
    <n v="325"/>
  </r>
  <r>
    <x v="21537"/>
    <x v="5"/>
    <n v="250"/>
  </r>
  <r>
    <x v="21538"/>
    <x v="5"/>
    <n v="550"/>
  </r>
  <r>
    <x v="21539"/>
    <x v="5"/>
    <n v="650"/>
  </r>
  <r>
    <x v="21540"/>
    <x v="5"/>
    <n v="550"/>
  </r>
  <r>
    <x v="21541"/>
    <x v="5"/>
    <n v="200"/>
  </r>
  <r>
    <x v="21542"/>
    <x v="5"/>
    <n v="0"/>
  </r>
  <r>
    <x v="21543"/>
    <x v="5"/>
    <n v="600"/>
  </r>
  <r>
    <x v="21544"/>
    <x v="5"/>
    <n v="825"/>
  </r>
  <r>
    <x v="21545"/>
    <x v="5"/>
    <n v="425"/>
  </r>
  <r>
    <x v="21546"/>
    <x v="5"/>
    <n v="375"/>
  </r>
  <r>
    <x v="21547"/>
    <x v="5"/>
    <n v="250"/>
  </r>
  <r>
    <x v="21548"/>
    <x v="5"/>
    <n v="500"/>
  </r>
  <r>
    <x v="21549"/>
    <x v="5"/>
    <n v="700"/>
  </r>
  <r>
    <x v="21550"/>
    <x v="5"/>
    <n v="600"/>
  </r>
  <r>
    <x v="21551"/>
    <x v="5"/>
    <n v="400"/>
  </r>
  <r>
    <x v="21552"/>
    <x v="5"/>
    <n v="400"/>
  </r>
  <r>
    <x v="21553"/>
    <x v="5"/>
    <n v="450"/>
  </r>
  <r>
    <x v="21554"/>
    <x v="5"/>
    <n v="575"/>
  </r>
  <r>
    <x v="21555"/>
    <x v="5"/>
    <n v="325"/>
  </r>
  <r>
    <x v="21556"/>
    <x v="5"/>
    <n v="350"/>
  </r>
  <r>
    <x v="21557"/>
    <x v="5"/>
    <n v="975"/>
  </r>
  <r>
    <x v="21558"/>
    <x v="5"/>
    <n v="275"/>
  </r>
  <r>
    <x v="21559"/>
    <x v="5"/>
    <n v="250"/>
  </r>
  <r>
    <x v="21560"/>
    <x v="5"/>
    <n v="275"/>
  </r>
  <r>
    <x v="21561"/>
    <x v="5"/>
    <n v="925"/>
  </r>
  <r>
    <x v="21562"/>
    <x v="5"/>
    <n v="425"/>
  </r>
  <r>
    <x v="21563"/>
    <x v="5"/>
    <n v="275"/>
  </r>
  <r>
    <x v="21564"/>
    <x v="5"/>
    <n v="925"/>
  </r>
  <r>
    <x v="21565"/>
    <x v="5"/>
    <n v="350"/>
  </r>
  <r>
    <x v="21566"/>
    <x v="5"/>
    <n v="975"/>
  </r>
  <r>
    <x v="21567"/>
    <x v="5"/>
    <n v="275"/>
  </r>
  <r>
    <x v="21568"/>
    <x v="5"/>
    <n v="250"/>
  </r>
  <r>
    <x v="21569"/>
    <x v="5"/>
    <n v="325"/>
  </r>
  <r>
    <x v="21570"/>
    <x v="5"/>
    <n v="350"/>
  </r>
  <r>
    <x v="21571"/>
    <x v="5"/>
    <n v="375"/>
  </r>
  <r>
    <x v="21572"/>
    <x v="5"/>
    <n v="300"/>
  </r>
  <r>
    <x v="21573"/>
    <x v="5"/>
    <n v="250"/>
  </r>
  <r>
    <x v="21574"/>
    <x v="5"/>
    <n v="575"/>
  </r>
  <r>
    <x v="21575"/>
    <x v="5"/>
    <n v="750"/>
  </r>
  <r>
    <x v="21576"/>
    <x v="5"/>
    <n v="550"/>
  </r>
  <r>
    <x v="21577"/>
    <x v="5"/>
    <n v="375"/>
  </r>
  <r>
    <x v="21578"/>
    <x v="5"/>
    <n v="150"/>
  </r>
  <r>
    <x v="21579"/>
    <x v="5"/>
    <n v="425"/>
  </r>
  <r>
    <x v="21580"/>
    <x v="5"/>
    <n v="225"/>
  </r>
  <r>
    <x v="21581"/>
    <x v="5"/>
    <n v="400"/>
  </r>
  <r>
    <x v="21582"/>
    <x v="5"/>
    <n v="325"/>
  </r>
  <r>
    <x v="21583"/>
    <x v="5"/>
    <n v="450"/>
  </r>
  <r>
    <x v="21584"/>
    <x v="5"/>
    <n v="325"/>
  </r>
  <r>
    <x v="21585"/>
    <x v="5"/>
    <n v="700"/>
  </r>
  <r>
    <x v="21586"/>
    <x v="5"/>
    <n v="150"/>
  </r>
  <r>
    <x v="21587"/>
    <x v="5"/>
    <n v="350"/>
  </r>
  <r>
    <x v="21588"/>
    <x v="5"/>
    <n v="175"/>
  </r>
  <r>
    <x v="21589"/>
    <x v="5"/>
    <n v="200"/>
  </r>
  <r>
    <x v="21590"/>
    <x v="5"/>
    <n v="500"/>
  </r>
  <r>
    <x v="21591"/>
    <x v="5"/>
    <n v="475"/>
  </r>
  <r>
    <x v="21592"/>
    <x v="5"/>
    <n v="275"/>
  </r>
  <r>
    <x v="21593"/>
    <x v="5"/>
    <n v="350"/>
  </r>
  <r>
    <x v="21594"/>
    <x v="5"/>
    <n v="275"/>
  </r>
  <r>
    <x v="21595"/>
    <x v="5"/>
    <n v="900"/>
  </r>
  <r>
    <x v="21596"/>
    <x v="5"/>
    <n v="450"/>
  </r>
  <r>
    <x v="21597"/>
    <x v="5"/>
    <n v="475"/>
  </r>
  <r>
    <x v="21598"/>
    <x v="5"/>
    <n v="775"/>
  </r>
  <r>
    <x v="21599"/>
    <x v="5"/>
    <n v="150"/>
  </r>
  <r>
    <x v="21600"/>
    <x v="5"/>
    <n v="150"/>
  </r>
  <r>
    <x v="21601"/>
    <x v="5"/>
    <n v="325"/>
  </r>
  <r>
    <x v="21602"/>
    <x v="5"/>
    <n v="975"/>
  </r>
  <r>
    <x v="21603"/>
    <x v="5"/>
    <n v="450"/>
  </r>
  <r>
    <x v="21604"/>
    <x v="5"/>
    <n v="300"/>
  </r>
  <r>
    <x v="21605"/>
    <x v="5"/>
    <n v="300"/>
  </r>
  <r>
    <x v="21606"/>
    <x v="5"/>
    <n v="225"/>
  </r>
  <r>
    <x v="21607"/>
    <x v="5"/>
    <n v="225"/>
  </r>
  <r>
    <x v="21608"/>
    <x v="5"/>
    <n v="275"/>
  </r>
  <r>
    <x v="21609"/>
    <x v="5"/>
    <n v="150"/>
  </r>
  <r>
    <x v="21610"/>
    <x v="5"/>
    <n v="200"/>
  </r>
  <r>
    <x v="21611"/>
    <x v="5"/>
    <n v="275"/>
  </r>
  <r>
    <x v="21612"/>
    <x v="5"/>
    <n v="150"/>
  </r>
  <r>
    <x v="21613"/>
    <x v="5"/>
    <n v="200"/>
  </r>
  <r>
    <x v="21614"/>
    <x v="5"/>
    <n v="225"/>
  </r>
  <r>
    <x v="21615"/>
    <x v="5"/>
    <n v="150"/>
  </r>
  <r>
    <x v="21616"/>
    <x v="5"/>
    <n v="150"/>
  </r>
  <r>
    <x v="21617"/>
    <x v="5"/>
    <n v="150"/>
  </r>
  <r>
    <x v="21618"/>
    <x v="5"/>
    <n v="425"/>
  </r>
  <r>
    <x v="21619"/>
    <x v="5"/>
    <n v="650"/>
  </r>
  <r>
    <x v="21620"/>
    <x v="5"/>
    <n v="800"/>
  </r>
  <r>
    <x v="21621"/>
    <x v="5"/>
    <n v="150"/>
  </r>
  <r>
    <x v="21622"/>
    <x v="5"/>
    <n v="575"/>
  </r>
  <r>
    <x v="21623"/>
    <x v="5"/>
    <n v="625"/>
  </r>
  <r>
    <x v="21624"/>
    <x v="5"/>
    <n v="625"/>
  </r>
  <r>
    <x v="21625"/>
    <x v="5"/>
    <n v="525"/>
  </r>
  <r>
    <x v="21626"/>
    <x v="5"/>
    <n v="500"/>
  </r>
  <r>
    <x v="21627"/>
    <x v="5"/>
    <n v="350"/>
  </r>
  <r>
    <x v="21628"/>
    <x v="5"/>
    <n v="425"/>
  </r>
  <r>
    <x v="21629"/>
    <x v="5"/>
    <n v="325"/>
  </r>
  <r>
    <x v="21630"/>
    <x v="5"/>
    <n v="150"/>
  </r>
  <r>
    <x v="21631"/>
    <x v="5"/>
    <n v="675"/>
  </r>
  <r>
    <x v="21632"/>
    <x v="5"/>
    <n v="700"/>
  </r>
  <r>
    <x v="21633"/>
    <x v="5"/>
    <n v="300"/>
  </r>
  <r>
    <x v="21634"/>
    <x v="5"/>
    <n v="275"/>
  </r>
  <r>
    <x v="21635"/>
    <x v="5"/>
    <n v="275"/>
  </r>
  <r>
    <x v="21636"/>
    <x v="5"/>
    <n v="700"/>
  </r>
  <r>
    <x v="21637"/>
    <x v="5"/>
    <n v="150"/>
  </r>
  <r>
    <x v="21638"/>
    <x v="5"/>
    <n v="200"/>
  </r>
  <r>
    <x v="21639"/>
    <x v="5"/>
    <n v="150"/>
  </r>
  <r>
    <x v="21640"/>
    <x v="5"/>
    <n v="150"/>
  </r>
  <r>
    <x v="21641"/>
    <x v="5"/>
    <n v="150"/>
  </r>
  <r>
    <x v="21642"/>
    <x v="5"/>
    <n v="325"/>
  </r>
  <r>
    <x v="21643"/>
    <x v="5"/>
    <n v="175"/>
  </r>
  <r>
    <x v="21644"/>
    <x v="5"/>
    <n v="325"/>
  </r>
  <r>
    <x v="21645"/>
    <x v="5"/>
    <n v="525"/>
  </r>
  <r>
    <x v="21646"/>
    <x v="5"/>
    <n v="225"/>
  </r>
  <r>
    <x v="21647"/>
    <x v="5"/>
    <n v="375"/>
  </r>
  <r>
    <x v="21648"/>
    <x v="5"/>
    <n v="200"/>
  </r>
  <r>
    <x v="21649"/>
    <x v="5"/>
    <n v="275"/>
  </r>
  <r>
    <x v="21650"/>
    <x v="5"/>
    <n v="300"/>
  </r>
  <r>
    <x v="21651"/>
    <x v="5"/>
    <n v="375"/>
  </r>
  <r>
    <x v="21652"/>
    <x v="5"/>
    <n v="200"/>
  </r>
  <r>
    <x v="21653"/>
    <x v="5"/>
    <n v="725"/>
  </r>
  <r>
    <x v="21654"/>
    <x v="5"/>
    <n v="150"/>
  </r>
  <r>
    <x v="21655"/>
    <x v="5"/>
    <n v="450"/>
  </r>
  <r>
    <x v="21656"/>
    <x v="5"/>
    <n v="800"/>
  </r>
  <r>
    <x v="21657"/>
    <x v="5"/>
    <n v="575"/>
  </r>
  <r>
    <x v="21658"/>
    <x v="5"/>
    <n v="375"/>
  </r>
  <r>
    <x v="21659"/>
    <x v="5"/>
    <n v="250"/>
  </r>
  <r>
    <x v="21660"/>
    <x v="5"/>
    <n v="650"/>
  </r>
  <r>
    <x v="21661"/>
    <x v="5"/>
    <n v="450"/>
  </r>
  <r>
    <x v="21662"/>
    <x v="5"/>
    <n v="900"/>
  </r>
  <r>
    <x v="21663"/>
    <x v="5"/>
    <n v="250"/>
  </r>
  <r>
    <x v="21664"/>
    <x v="5"/>
    <n v="450"/>
  </r>
  <r>
    <x v="21665"/>
    <x v="5"/>
    <n v="275"/>
  </r>
  <r>
    <x v="21666"/>
    <x v="5"/>
    <n v="650"/>
  </r>
  <r>
    <x v="21667"/>
    <x v="5"/>
    <n v="250"/>
  </r>
  <r>
    <x v="21668"/>
    <x v="5"/>
    <n v="25"/>
  </r>
  <r>
    <x v="21669"/>
    <x v="5"/>
    <n v="575"/>
  </r>
  <r>
    <x v="21670"/>
    <x v="5"/>
    <n v="400"/>
  </r>
  <r>
    <x v="21671"/>
    <x v="5"/>
    <n v="725"/>
  </r>
  <r>
    <x v="21672"/>
    <x v="5"/>
    <n v="700"/>
  </r>
  <r>
    <x v="21673"/>
    <x v="5"/>
    <n v="375"/>
  </r>
  <r>
    <x v="21674"/>
    <x v="5"/>
    <n v="250"/>
  </r>
  <r>
    <x v="21675"/>
    <x v="5"/>
    <n v="275"/>
  </r>
  <r>
    <x v="21676"/>
    <x v="5"/>
    <n v="400"/>
  </r>
  <r>
    <x v="21677"/>
    <x v="5"/>
    <n v="250"/>
  </r>
  <r>
    <x v="21678"/>
    <x v="5"/>
    <n v="350"/>
  </r>
  <r>
    <x v="21679"/>
    <x v="5"/>
    <n v="700"/>
  </r>
  <r>
    <x v="21680"/>
    <x v="5"/>
    <n v="875"/>
  </r>
  <r>
    <x v="21681"/>
    <x v="5"/>
    <n v="700"/>
  </r>
  <r>
    <x v="21682"/>
    <x v="5"/>
    <n v="300"/>
  </r>
  <r>
    <x v="21683"/>
    <x v="5"/>
    <n v="850"/>
  </r>
  <r>
    <x v="21684"/>
    <x v="5"/>
    <n v="250"/>
  </r>
  <r>
    <x v="21685"/>
    <x v="5"/>
    <n v="1050"/>
  </r>
  <r>
    <x v="21686"/>
    <x v="5"/>
    <n v="900"/>
  </r>
  <r>
    <x v="21687"/>
    <x v="5"/>
    <n v="275"/>
  </r>
  <r>
    <x v="21688"/>
    <x v="5"/>
    <n v="300"/>
  </r>
  <r>
    <x v="21689"/>
    <x v="5"/>
    <n v="300"/>
  </r>
  <r>
    <x v="21690"/>
    <x v="5"/>
    <n v="525"/>
  </r>
  <r>
    <x v="21691"/>
    <x v="5"/>
    <n v="300"/>
  </r>
  <r>
    <x v="21692"/>
    <x v="5"/>
    <n v="300"/>
  </r>
  <r>
    <x v="21693"/>
    <x v="5"/>
    <n v="575"/>
  </r>
  <r>
    <x v="21694"/>
    <x v="5"/>
    <n v="300"/>
  </r>
  <r>
    <x v="21695"/>
    <x v="5"/>
    <n v="650"/>
  </r>
  <r>
    <x v="21696"/>
    <x v="5"/>
    <n v="550"/>
  </r>
  <r>
    <x v="21697"/>
    <x v="5"/>
    <n v="500"/>
  </r>
  <r>
    <x v="21698"/>
    <x v="5"/>
    <n v="500"/>
  </r>
  <r>
    <x v="21699"/>
    <x v="5"/>
    <n v="1025"/>
  </r>
  <r>
    <x v="21700"/>
    <x v="5"/>
    <n v="975"/>
  </r>
  <r>
    <x v="21701"/>
    <x v="5"/>
    <n v="950"/>
  </r>
  <r>
    <x v="21702"/>
    <x v="5"/>
    <n v="725"/>
  </r>
  <r>
    <x v="21703"/>
    <x v="5"/>
    <n v="775"/>
  </r>
  <r>
    <x v="21704"/>
    <x v="5"/>
    <n v="550"/>
  </r>
  <r>
    <x v="21705"/>
    <x v="5"/>
    <n v="475"/>
  </r>
  <r>
    <x v="21706"/>
    <x v="5"/>
    <n v="525"/>
  </r>
  <r>
    <x v="21707"/>
    <x v="5"/>
    <n v="1000"/>
  </r>
  <r>
    <x v="21708"/>
    <x v="5"/>
    <n v="1000"/>
  </r>
  <r>
    <x v="21709"/>
    <x v="5"/>
    <n v="550"/>
  </r>
  <r>
    <x v="21710"/>
    <x v="5"/>
    <n v="600"/>
  </r>
  <r>
    <x v="21711"/>
    <x v="5"/>
    <n v="600"/>
  </r>
  <r>
    <x v="21712"/>
    <x v="5"/>
    <n v="775"/>
  </r>
  <r>
    <x v="21713"/>
    <x v="5"/>
    <n v="550"/>
  </r>
  <r>
    <x v="21714"/>
    <x v="5"/>
    <n v="475"/>
  </r>
  <r>
    <x v="21715"/>
    <x v="5"/>
    <n v="950"/>
  </r>
  <r>
    <x v="21716"/>
    <x v="5"/>
    <n v="725"/>
  </r>
  <r>
    <x v="21717"/>
    <x v="5"/>
    <n v="500"/>
  </r>
  <r>
    <x v="21718"/>
    <x v="5"/>
    <n v="975"/>
  </r>
  <r>
    <x v="21719"/>
    <x v="5"/>
    <n v="275"/>
  </r>
  <r>
    <x v="21720"/>
    <x v="5"/>
    <n v="50"/>
  </r>
  <r>
    <x v="21721"/>
    <x v="5"/>
    <n v="675"/>
  </r>
  <r>
    <x v="21722"/>
    <x v="5"/>
    <n v="375"/>
  </r>
  <r>
    <x v="21723"/>
    <x v="5"/>
    <n v="425"/>
  </r>
  <r>
    <x v="21724"/>
    <x v="5"/>
    <n v="50"/>
  </r>
  <r>
    <x v="21725"/>
    <x v="5"/>
    <n v="650"/>
  </r>
  <r>
    <x v="21726"/>
    <x v="5"/>
    <n v="600"/>
  </r>
  <r>
    <x v="21727"/>
    <x v="5"/>
    <n v="250"/>
  </r>
  <r>
    <x v="21728"/>
    <x v="5"/>
    <n v="650"/>
  </r>
  <r>
    <x v="21729"/>
    <x v="5"/>
    <n v="450"/>
  </r>
  <r>
    <x v="21730"/>
    <x v="5"/>
    <n v="550"/>
  </r>
  <r>
    <x v="21731"/>
    <x v="5"/>
    <n v="775"/>
  </r>
  <r>
    <x v="21732"/>
    <x v="5"/>
    <n v="750"/>
  </r>
  <r>
    <x v="21733"/>
    <x v="5"/>
    <n v="250"/>
  </r>
  <r>
    <x v="21734"/>
    <x v="5"/>
    <n v="850"/>
  </r>
  <r>
    <x v="21735"/>
    <x v="5"/>
    <n v="500"/>
  </r>
  <r>
    <x v="21736"/>
    <x v="5"/>
    <n v="375"/>
  </r>
  <r>
    <x v="21737"/>
    <x v="5"/>
    <n v="575"/>
  </r>
  <r>
    <x v="21738"/>
    <x v="5"/>
    <n v="800"/>
  </r>
  <r>
    <x v="21739"/>
    <x v="5"/>
    <n v="475"/>
  </r>
  <r>
    <x v="21740"/>
    <x v="5"/>
    <n v="350"/>
  </r>
  <r>
    <x v="21741"/>
    <x v="5"/>
    <n v="800"/>
  </r>
  <r>
    <x v="21742"/>
    <x v="5"/>
    <n v="400"/>
  </r>
  <r>
    <x v="21743"/>
    <x v="5"/>
    <n v="825"/>
  </r>
  <r>
    <x v="21744"/>
    <x v="5"/>
    <n v="250"/>
  </r>
  <r>
    <x v="21745"/>
    <x v="5"/>
    <n v="375"/>
  </r>
  <r>
    <x v="21746"/>
    <x v="5"/>
    <n v="550"/>
  </r>
  <r>
    <x v="21747"/>
    <x v="5"/>
    <n v="525"/>
  </r>
  <r>
    <x v="21748"/>
    <x v="5"/>
    <n v="700"/>
  </r>
  <r>
    <x v="21749"/>
    <x v="5"/>
    <n v="400"/>
  </r>
  <r>
    <x v="21750"/>
    <x v="5"/>
    <n v="500"/>
  </r>
  <r>
    <x v="21751"/>
    <x v="5"/>
    <n v="600"/>
  </r>
  <r>
    <x v="21752"/>
    <x v="5"/>
    <n v="825"/>
  </r>
  <r>
    <x v="21753"/>
    <x v="5"/>
    <n v="250"/>
  </r>
  <r>
    <x v="21754"/>
    <x v="5"/>
    <n v="250"/>
  </r>
  <r>
    <x v="21755"/>
    <x v="5"/>
    <n v="375"/>
  </r>
  <r>
    <x v="21756"/>
    <x v="5"/>
    <n v="475"/>
  </r>
  <r>
    <x v="21757"/>
    <x v="5"/>
    <n v="450"/>
  </r>
  <r>
    <x v="21758"/>
    <x v="5"/>
    <n v="275"/>
  </r>
  <r>
    <x v="21759"/>
    <x v="5"/>
    <n v="250"/>
  </r>
  <r>
    <x v="21760"/>
    <x v="5"/>
    <n v="350"/>
  </r>
  <r>
    <x v="21761"/>
    <x v="5"/>
    <n v="425"/>
  </r>
  <r>
    <x v="21762"/>
    <x v="5"/>
    <n v="625"/>
  </r>
  <r>
    <x v="21763"/>
    <x v="5"/>
    <n v="150"/>
  </r>
  <r>
    <x v="21764"/>
    <x v="5"/>
    <n v="575"/>
  </r>
  <r>
    <x v="21765"/>
    <x v="5"/>
    <n v="550"/>
  </r>
  <r>
    <x v="21766"/>
    <x v="5"/>
    <n v="25"/>
  </r>
  <r>
    <x v="21767"/>
    <x v="5"/>
    <n v="0"/>
  </r>
  <r>
    <x v="21768"/>
    <x v="5"/>
    <n v="800"/>
  </r>
  <r>
    <x v="21769"/>
    <x v="5"/>
    <n v="1000"/>
  </r>
  <r>
    <x v="21770"/>
    <x v="5"/>
    <n v="325"/>
  </r>
  <r>
    <x v="21771"/>
    <x v="5"/>
    <n v="225"/>
  </r>
  <r>
    <x v="21772"/>
    <x v="5"/>
    <n v="725"/>
  </r>
  <r>
    <x v="21773"/>
    <x v="5"/>
    <n v="325"/>
  </r>
  <r>
    <x v="21774"/>
    <x v="5"/>
    <n v="325"/>
  </r>
  <r>
    <x v="21775"/>
    <x v="5"/>
    <n v="150"/>
  </r>
  <r>
    <x v="21776"/>
    <x v="5"/>
    <n v="150"/>
  </r>
  <r>
    <x v="21777"/>
    <x v="5"/>
    <n v="150"/>
  </r>
  <r>
    <x v="21778"/>
    <x v="5"/>
    <n v="450"/>
  </r>
  <r>
    <x v="21779"/>
    <x v="5"/>
    <n v="1000"/>
  </r>
  <r>
    <x v="21780"/>
    <x v="5"/>
    <n v="1150"/>
  </r>
  <r>
    <x v="21781"/>
    <x v="5"/>
    <n v="425"/>
  </r>
  <r>
    <x v="21782"/>
    <x v="5"/>
    <n v="900"/>
  </r>
  <r>
    <x v="21783"/>
    <x v="5"/>
    <n v="625"/>
  </r>
  <r>
    <x v="21784"/>
    <x v="5"/>
    <n v="150"/>
  </r>
  <r>
    <x v="21785"/>
    <x v="5"/>
    <n v="150"/>
  </r>
  <r>
    <x v="21786"/>
    <x v="5"/>
    <n v="350"/>
  </r>
  <r>
    <x v="21787"/>
    <x v="5"/>
    <n v="450"/>
  </r>
  <r>
    <x v="21788"/>
    <x v="5"/>
    <n v="425"/>
  </r>
  <r>
    <x v="21789"/>
    <x v="5"/>
    <n v="300"/>
  </r>
  <r>
    <x v="21790"/>
    <x v="5"/>
    <n v="150"/>
  </r>
  <r>
    <x v="21791"/>
    <x v="5"/>
    <n v="325"/>
  </r>
  <r>
    <x v="21792"/>
    <x v="5"/>
    <n v="225"/>
  </r>
  <r>
    <x v="21793"/>
    <x v="5"/>
    <n v="200"/>
  </r>
  <r>
    <x v="21794"/>
    <x v="5"/>
    <n v="225"/>
  </r>
  <r>
    <x v="21795"/>
    <x v="5"/>
    <n v="700"/>
  </r>
  <r>
    <x v="21796"/>
    <x v="5"/>
    <n v="300"/>
  </r>
  <r>
    <x v="21797"/>
    <x v="5"/>
    <n v="325"/>
  </r>
  <r>
    <x v="21798"/>
    <x v="5"/>
    <n v="625"/>
  </r>
  <r>
    <x v="21799"/>
    <x v="5"/>
    <n v="650"/>
  </r>
  <r>
    <x v="21800"/>
    <x v="5"/>
    <n v="200"/>
  </r>
  <r>
    <x v="21801"/>
    <x v="5"/>
    <n v="325"/>
  </r>
  <r>
    <x v="21802"/>
    <x v="5"/>
    <n v="225"/>
  </r>
  <r>
    <x v="21803"/>
    <x v="5"/>
    <n v="800"/>
  </r>
  <r>
    <x v="21804"/>
    <x v="5"/>
    <n v="350"/>
  </r>
  <r>
    <x v="21805"/>
    <x v="5"/>
    <n v="150"/>
  </r>
  <r>
    <x v="21806"/>
    <x v="5"/>
    <n v="150"/>
  </r>
  <r>
    <x v="21807"/>
    <x v="5"/>
    <n v="200"/>
  </r>
  <r>
    <x v="21808"/>
    <x v="5"/>
    <n v="150"/>
  </r>
  <r>
    <x v="21809"/>
    <x v="5"/>
    <n v="225"/>
  </r>
  <r>
    <x v="21810"/>
    <x v="5"/>
    <n v="475"/>
  </r>
  <r>
    <x v="21811"/>
    <x v="5"/>
    <n v="625"/>
  </r>
  <r>
    <x v="21812"/>
    <x v="5"/>
    <n v="225"/>
  </r>
  <r>
    <x v="21813"/>
    <x v="5"/>
    <n v="900"/>
  </r>
  <r>
    <x v="21814"/>
    <x v="5"/>
    <n v="625"/>
  </r>
  <r>
    <x v="21815"/>
    <x v="5"/>
    <n v="300"/>
  </r>
  <r>
    <x v="21816"/>
    <x v="5"/>
    <n v="150"/>
  </r>
  <r>
    <x v="21817"/>
    <x v="5"/>
    <n v="150"/>
  </r>
  <r>
    <x v="21818"/>
    <x v="5"/>
    <n v="250"/>
  </r>
  <r>
    <x v="21819"/>
    <x v="5"/>
    <n v="150"/>
  </r>
  <r>
    <x v="21820"/>
    <x v="5"/>
    <n v="150"/>
  </r>
  <r>
    <x v="21821"/>
    <x v="5"/>
    <n v="150"/>
  </r>
  <r>
    <x v="21822"/>
    <x v="5"/>
    <n v="150"/>
  </r>
  <r>
    <x v="21823"/>
    <x v="5"/>
    <n v="150"/>
  </r>
  <r>
    <x v="21824"/>
    <x v="5"/>
    <n v="150"/>
  </r>
  <r>
    <x v="21825"/>
    <x v="5"/>
    <n v="150"/>
  </r>
  <r>
    <x v="21826"/>
    <x v="5"/>
    <n v="300"/>
  </r>
  <r>
    <x v="21827"/>
    <x v="5"/>
    <n v="625"/>
  </r>
  <r>
    <x v="21828"/>
    <x v="5"/>
    <n v="500"/>
  </r>
  <r>
    <x v="21829"/>
    <x v="5"/>
    <n v="850"/>
  </r>
  <r>
    <x v="21830"/>
    <x v="5"/>
    <n v="575"/>
  </r>
  <r>
    <x v="21831"/>
    <x v="5"/>
    <n v="450"/>
  </r>
  <r>
    <x v="21832"/>
    <x v="5"/>
    <n v="350"/>
  </r>
  <r>
    <x v="21833"/>
    <x v="5"/>
    <n v="300"/>
  </r>
  <r>
    <x v="21834"/>
    <x v="5"/>
    <n v="275"/>
  </r>
  <r>
    <x v="21835"/>
    <x v="5"/>
    <n v="250"/>
  </r>
  <r>
    <x v="21836"/>
    <x v="5"/>
    <n v="425"/>
  </r>
  <r>
    <x v="21837"/>
    <x v="5"/>
    <n v="775"/>
  </r>
  <r>
    <x v="21838"/>
    <x v="5"/>
    <n v="200"/>
  </r>
  <r>
    <x v="21839"/>
    <x v="5"/>
    <n v="225"/>
  </r>
  <r>
    <x v="21840"/>
    <x v="5"/>
    <n v="400"/>
  </r>
  <r>
    <x v="21841"/>
    <x v="5"/>
    <n v="300"/>
  </r>
  <r>
    <x v="21842"/>
    <x v="5"/>
    <n v="200"/>
  </r>
  <r>
    <x v="21843"/>
    <x v="5"/>
    <n v="150"/>
  </r>
  <r>
    <x v="21844"/>
    <x v="5"/>
    <n v="325"/>
  </r>
  <r>
    <x v="21845"/>
    <x v="5"/>
    <n v="150"/>
  </r>
  <r>
    <x v="21846"/>
    <x v="5"/>
    <n v="150"/>
  </r>
  <r>
    <x v="21847"/>
    <x v="5"/>
    <n v="150"/>
  </r>
  <r>
    <x v="21848"/>
    <x v="5"/>
    <n v="25"/>
  </r>
  <r>
    <x v="21849"/>
    <x v="5"/>
    <n v="475"/>
  </r>
  <r>
    <x v="21850"/>
    <x v="5"/>
    <n v="350"/>
  </r>
  <r>
    <x v="21851"/>
    <x v="5"/>
    <n v="900"/>
  </r>
  <r>
    <x v="21852"/>
    <x v="5"/>
    <n v="550"/>
  </r>
  <r>
    <x v="21853"/>
    <x v="5"/>
    <n v="300"/>
  </r>
  <r>
    <x v="21854"/>
    <x v="5"/>
    <n v="575"/>
  </r>
  <r>
    <x v="21855"/>
    <x v="5"/>
    <n v="250"/>
  </r>
  <r>
    <x v="21856"/>
    <x v="5"/>
    <n v="450"/>
  </r>
  <r>
    <x v="21857"/>
    <x v="5"/>
    <n v="150"/>
  </r>
  <r>
    <x v="21858"/>
    <x v="5"/>
    <n v="750"/>
  </r>
  <r>
    <x v="21859"/>
    <x v="5"/>
    <n v="225"/>
  </r>
  <r>
    <x v="21860"/>
    <x v="5"/>
    <n v="275"/>
  </r>
  <r>
    <x v="21861"/>
    <x v="5"/>
    <n v="200"/>
  </r>
  <r>
    <x v="21862"/>
    <x v="5"/>
    <n v="150"/>
  </r>
  <r>
    <x v="21863"/>
    <x v="5"/>
    <n v="150"/>
  </r>
  <r>
    <x v="21864"/>
    <x v="5"/>
    <n v="150"/>
  </r>
  <r>
    <x v="21865"/>
    <x v="5"/>
    <n v="150"/>
  </r>
  <r>
    <x v="21866"/>
    <x v="5"/>
    <n v="525"/>
  </r>
  <r>
    <x v="21867"/>
    <x v="5"/>
    <n v="325"/>
  </r>
  <r>
    <x v="21868"/>
    <x v="5"/>
    <n v="350"/>
  </r>
  <r>
    <x v="21869"/>
    <x v="5"/>
    <n v="400"/>
  </r>
  <r>
    <x v="21870"/>
    <x v="5"/>
    <n v="275"/>
  </r>
  <r>
    <x v="21871"/>
    <x v="5"/>
    <n v="975"/>
  </r>
  <r>
    <x v="21872"/>
    <x v="5"/>
    <n v="325"/>
  </r>
  <r>
    <x v="21873"/>
    <x v="5"/>
    <n v="850"/>
  </r>
  <r>
    <x v="21874"/>
    <x v="5"/>
    <n v="250"/>
  </r>
  <r>
    <x v="21875"/>
    <x v="5"/>
    <n v="250"/>
  </r>
  <r>
    <x v="21876"/>
    <x v="5"/>
    <n v="250"/>
  </r>
  <r>
    <x v="21877"/>
    <x v="5"/>
    <n v="300"/>
  </r>
  <r>
    <x v="21878"/>
    <x v="5"/>
    <n v="600"/>
  </r>
  <r>
    <x v="21879"/>
    <x v="5"/>
    <n v="375"/>
  </r>
  <r>
    <x v="21880"/>
    <x v="5"/>
    <n v="850"/>
  </r>
  <r>
    <x v="21881"/>
    <x v="5"/>
    <n v="250"/>
  </r>
  <r>
    <x v="21882"/>
    <x v="5"/>
    <n v="250"/>
  </r>
  <r>
    <x v="21883"/>
    <x v="5"/>
    <n v="250"/>
  </r>
  <r>
    <x v="21884"/>
    <x v="5"/>
    <n v="700"/>
  </r>
  <r>
    <x v="21885"/>
    <x v="5"/>
    <n v="650"/>
  </r>
  <r>
    <x v="21886"/>
    <x v="5"/>
    <n v="400"/>
  </r>
  <r>
    <x v="21887"/>
    <x v="5"/>
    <n v="700"/>
  </r>
  <r>
    <x v="21888"/>
    <x v="5"/>
    <n v="350"/>
  </r>
  <r>
    <x v="21889"/>
    <x v="5"/>
    <n v="400"/>
  </r>
  <r>
    <x v="21890"/>
    <x v="5"/>
    <n v="250"/>
  </r>
  <r>
    <x v="21891"/>
    <x v="5"/>
    <n v="350"/>
  </r>
  <r>
    <x v="21892"/>
    <x v="5"/>
    <n v="550"/>
  </r>
  <r>
    <x v="21893"/>
    <x v="5"/>
    <n v="650"/>
  </r>
  <r>
    <x v="21894"/>
    <x v="5"/>
    <n v="775"/>
  </r>
  <r>
    <x v="21895"/>
    <x v="5"/>
    <n v="525"/>
  </r>
  <r>
    <x v="21896"/>
    <x v="5"/>
    <n v="400"/>
  </r>
  <r>
    <x v="21897"/>
    <x v="5"/>
    <n v="800"/>
  </r>
  <r>
    <x v="21898"/>
    <x v="5"/>
    <n v="575"/>
  </r>
  <r>
    <x v="21899"/>
    <x v="5"/>
    <n v="625"/>
  </r>
  <r>
    <x v="21900"/>
    <x v="5"/>
    <n v="575"/>
  </r>
  <r>
    <x v="21901"/>
    <x v="5"/>
    <n v="650"/>
  </r>
  <r>
    <x v="21902"/>
    <x v="5"/>
    <n v="375"/>
  </r>
  <r>
    <x v="21903"/>
    <x v="5"/>
    <n v="275"/>
  </r>
  <r>
    <x v="21904"/>
    <x v="5"/>
    <n v="500"/>
  </r>
  <r>
    <x v="21905"/>
    <x v="5"/>
    <n v="250"/>
  </r>
  <r>
    <x v="21906"/>
    <x v="5"/>
    <n v="575"/>
  </r>
  <r>
    <x v="21907"/>
    <x v="5"/>
    <n v="250"/>
  </r>
  <r>
    <x v="21908"/>
    <x v="5"/>
    <n v="275"/>
  </r>
  <r>
    <x v="21909"/>
    <x v="5"/>
    <n v="500"/>
  </r>
  <r>
    <x v="21910"/>
    <x v="5"/>
    <n v="375"/>
  </r>
  <r>
    <x v="21911"/>
    <x v="5"/>
    <n v="800"/>
  </r>
  <r>
    <x v="21912"/>
    <x v="5"/>
    <n v="750"/>
  </r>
  <r>
    <x v="21913"/>
    <x v="5"/>
    <n v="700"/>
  </r>
  <r>
    <x v="21914"/>
    <x v="5"/>
    <n v="825"/>
  </r>
  <r>
    <x v="21915"/>
    <x v="5"/>
    <n v="875"/>
  </r>
  <r>
    <x v="21916"/>
    <x v="5"/>
    <n v="525"/>
  </r>
  <r>
    <x v="21917"/>
    <x v="5"/>
    <n v="975"/>
  </r>
  <r>
    <x v="21918"/>
    <x v="5"/>
    <n v="625"/>
  </r>
  <r>
    <x v="21919"/>
    <x v="5"/>
    <n v="1000"/>
  </r>
  <r>
    <x v="21920"/>
    <x v="5"/>
    <n v="975"/>
  </r>
  <r>
    <x v="21921"/>
    <x v="5"/>
    <n v="625"/>
  </r>
  <r>
    <x v="21922"/>
    <x v="5"/>
    <n v="700"/>
  </r>
  <r>
    <x v="21923"/>
    <x v="5"/>
    <n v="825"/>
  </r>
  <r>
    <x v="21924"/>
    <x v="5"/>
    <n v="650"/>
  </r>
  <r>
    <x v="21925"/>
    <x v="5"/>
    <n v="625"/>
  </r>
  <r>
    <x v="21926"/>
    <x v="5"/>
    <n v="900"/>
  </r>
  <r>
    <x v="21927"/>
    <x v="5"/>
    <n v="1000"/>
  </r>
  <r>
    <x v="21928"/>
    <x v="5"/>
    <n v="700"/>
  </r>
  <r>
    <x v="21929"/>
    <x v="5"/>
    <n v="300"/>
  </r>
  <r>
    <x v="21930"/>
    <x v="5"/>
    <n v="250"/>
  </r>
  <r>
    <x v="21931"/>
    <x v="5"/>
    <n v="575"/>
  </r>
  <r>
    <x v="21932"/>
    <x v="5"/>
    <n v="400"/>
  </r>
  <r>
    <x v="21933"/>
    <x v="5"/>
    <n v="350"/>
  </r>
  <r>
    <x v="21934"/>
    <x v="5"/>
    <n v="400"/>
  </r>
  <r>
    <x v="21935"/>
    <x v="5"/>
    <n v="475"/>
  </r>
  <r>
    <x v="21936"/>
    <x v="5"/>
    <n v="525"/>
  </r>
  <r>
    <x v="21937"/>
    <x v="5"/>
    <n v="675"/>
  </r>
  <r>
    <x v="21938"/>
    <x v="5"/>
    <n v="925"/>
  </r>
  <r>
    <x v="21939"/>
    <x v="5"/>
    <n v="650"/>
  </r>
  <r>
    <x v="21940"/>
    <x v="5"/>
    <n v="350"/>
  </r>
  <r>
    <x v="21941"/>
    <x v="5"/>
    <n v="300"/>
  </r>
  <r>
    <x v="21942"/>
    <x v="5"/>
    <n v="425"/>
  </r>
  <r>
    <x v="21943"/>
    <x v="5"/>
    <n v="700"/>
  </r>
  <r>
    <x v="21944"/>
    <x v="5"/>
    <n v="375"/>
  </r>
  <r>
    <x v="21945"/>
    <x v="5"/>
    <n v="850"/>
  </r>
  <r>
    <x v="21946"/>
    <x v="5"/>
    <n v="500"/>
  </r>
  <r>
    <x v="21947"/>
    <x v="5"/>
    <n v="375"/>
  </r>
  <r>
    <x v="21948"/>
    <x v="5"/>
    <n v="800"/>
  </r>
  <r>
    <x v="21949"/>
    <x v="5"/>
    <n v="325"/>
  </r>
  <r>
    <x v="21950"/>
    <x v="5"/>
    <n v="550"/>
  </r>
  <r>
    <x v="21951"/>
    <x v="5"/>
    <n v="675"/>
  </r>
  <r>
    <x v="21952"/>
    <x v="5"/>
    <n v="950"/>
  </r>
  <r>
    <x v="21953"/>
    <x v="5"/>
    <n v="575"/>
  </r>
  <r>
    <x v="21954"/>
    <x v="5"/>
    <n v="500"/>
  </r>
  <r>
    <x v="21955"/>
    <x v="5"/>
    <n v="250"/>
  </r>
  <r>
    <x v="21956"/>
    <x v="5"/>
    <n v="950"/>
  </r>
  <r>
    <x v="21957"/>
    <x v="5"/>
    <n v="775"/>
  </r>
  <r>
    <x v="21958"/>
    <x v="5"/>
    <n v="250"/>
  </r>
  <r>
    <x v="21959"/>
    <x v="5"/>
    <n v="525"/>
  </r>
  <r>
    <x v="21960"/>
    <x v="5"/>
    <n v="550"/>
  </r>
  <r>
    <x v="21961"/>
    <x v="5"/>
    <n v="675"/>
  </r>
  <r>
    <x v="21962"/>
    <x v="5"/>
    <n v="250"/>
  </r>
  <r>
    <x v="21963"/>
    <x v="5"/>
    <n v="375"/>
  </r>
  <r>
    <x v="21964"/>
    <x v="5"/>
    <n v="450"/>
  </r>
  <r>
    <x v="21965"/>
    <x v="5"/>
    <n v="275"/>
  </r>
  <r>
    <x v="21966"/>
    <x v="5"/>
    <n v="400"/>
  </r>
  <r>
    <x v="21967"/>
    <x v="5"/>
    <n v="425"/>
  </r>
  <r>
    <x v="21968"/>
    <x v="5"/>
    <n v="700"/>
  </r>
  <r>
    <x v="21969"/>
    <x v="5"/>
    <n v="875"/>
  </r>
  <r>
    <x v="21970"/>
    <x v="5"/>
    <n v="425"/>
  </r>
  <r>
    <x v="21971"/>
    <x v="5"/>
    <n v="700"/>
  </r>
  <r>
    <x v="21972"/>
    <x v="5"/>
    <n v="275"/>
  </r>
  <r>
    <x v="21973"/>
    <x v="5"/>
    <n v="325"/>
  </r>
  <r>
    <x v="21974"/>
    <x v="5"/>
    <n v="300"/>
  </r>
  <r>
    <x v="21975"/>
    <x v="5"/>
    <n v="350"/>
  </r>
  <r>
    <x v="21976"/>
    <x v="5"/>
    <n v="200"/>
  </r>
  <r>
    <x v="21977"/>
    <x v="5"/>
    <n v="275"/>
  </r>
  <r>
    <x v="21978"/>
    <x v="5"/>
    <n v="150"/>
  </r>
  <r>
    <x v="21979"/>
    <x v="5"/>
    <n v="475"/>
  </r>
  <r>
    <x v="21980"/>
    <x v="5"/>
    <n v="225"/>
  </r>
  <r>
    <x v="21981"/>
    <x v="5"/>
    <n v="600"/>
  </r>
  <r>
    <x v="21982"/>
    <x v="5"/>
    <n v="475"/>
  </r>
  <r>
    <x v="21983"/>
    <x v="5"/>
    <n v="250"/>
  </r>
  <r>
    <x v="21984"/>
    <x v="5"/>
    <n v="250"/>
  </r>
  <r>
    <x v="21985"/>
    <x v="5"/>
    <n v="700"/>
  </r>
  <r>
    <x v="21986"/>
    <x v="5"/>
    <n v="400"/>
  </r>
  <r>
    <x v="21987"/>
    <x v="5"/>
    <n v="150"/>
  </r>
  <r>
    <x v="21988"/>
    <x v="5"/>
    <n v="425"/>
  </r>
  <r>
    <x v="21989"/>
    <x v="5"/>
    <n v="400"/>
  </r>
  <r>
    <x v="21990"/>
    <x v="5"/>
    <n v="575"/>
  </r>
  <r>
    <x v="21991"/>
    <x v="5"/>
    <n v="250"/>
  </r>
  <r>
    <x v="21992"/>
    <x v="5"/>
    <n v="250"/>
  </r>
  <r>
    <x v="21993"/>
    <x v="5"/>
    <n v="400"/>
  </r>
  <r>
    <x v="21994"/>
    <x v="5"/>
    <n v="150"/>
  </r>
  <r>
    <x v="21995"/>
    <x v="5"/>
    <n v="325"/>
  </r>
  <r>
    <x v="21996"/>
    <x v="5"/>
    <n v="450"/>
  </r>
  <r>
    <x v="21997"/>
    <x v="5"/>
    <n v="175"/>
  </r>
  <r>
    <x v="21998"/>
    <x v="5"/>
    <n v="750"/>
  </r>
  <r>
    <x v="21999"/>
    <x v="5"/>
    <n v="150"/>
  </r>
  <r>
    <x v="22000"/>
    <x v="5"/>
    <n v="750"/>
  </r>
  <r>
    <x v="22001"/>
    <x v="5"/>
    <n v="475"/>
  </r>
  <r>
    <x v="22002"/>
    <x v="5"/>
    <n v="200"/>
  </r>
  <r>
    <x v="22003"/>
    <x v="5"/>
    <n v="500"/>
  </r>
  <r>
    <x v="22004"/>
    <x v="5"/>
    <n v="275"/>
  </r>
  <r>
    <x v="22005"/>
    <x v="5"/>
    <n v="275"/>
  </r>
  <r>
    <x v="22006"/>
    <x v="5"/>
    <n v="150"/>
  </r>
  <r>
    <x v="22007"/>
    <x v="5"/>
    <n v="300"/>
  </r>
  <r>
    <x v="22008"/>
    <x v="5"/>
    <n v="225"/>
  </r>
  <r>
    <x v="22009"/>
    <x v="5"/>
    <n v="775"/>
  </r>
  <r>
    <x v="22010"/>
    <x v="5"/>
    <n v="650"/>
  </r>
  <r>
    <x v="22011"/>
    <x v="5"/>
    <n v="150"/>
  </r>
  <r>
    <x v="22012"/>
    <x v="5"/>
    <n v="200"/>
  </r>
  <r>
    <x v="22013"/>
    <x v="5"/>
    <n v="150"/>
  </r>
  <r>
    <x v="22014"/>
    <x v="5"/>
    <n v="200"/>
  </r>
  <r>
    <x v="22015"/>
    <x v="5"/>
    <n v="325"/>
  </r>
  <r>
    <x v="22016"/>
    <x v="5"/>
    <n v="225"/>
  </r>
  <r>
    <x v="22017"/>
    <x v="5"/>
    <n v="300"/>
  </r>
  <r>
    <x v="22018"/>
    <x v="5"/>
    <n v="250"/>
  </r>
  <r>
    <x v="22019"/>
    <x v="5"/>
    <n v="425"/>
  </r>
  <r>
    <x v="22020"/>
    <x v="5"/>
    <n v="425"/>
  </r>
  <r>
    <x v="22021"/>
    <x v="5"/>
    <n v="475"/>
  </r>
  <r>
    <x v="22022"/>
    <x v="5"/>
    <n v="325"/>
  </r>
  <r>
    <x v="22023"/>
    <x v="5"/>
    <n v="300"/>
  </r>
  <r>
    <x v="22024"/>
    <x v="5"/>
    <n v="275"/>
  </r>
  <r>
    <x v="22025"/>
    <x v="5"/>
    <n v="875"/>
  </r>
  <r>
    <x v="22026"/>
    <x v="5"/>
    <n v="150"/>
  </r>
  <r>
    <x v="22027"/>
    <x v="5"/>
    <n v="425"/>
  </r>
  <r>
    <x v="22028"/>
    <x v="5"/>
    <n v="525"/>
  </r>
  <r>
    <x v="22029"/>
    <x v="5"/>
    <n v="275"/>
  </r>
  <r>
    <x v="22030"/>
    <x v="5"/>
    <n v="525"/>
  </r>
  <r>
    <x v="22031"/>
    <x v="5"/>
    <n v="300"/>
  </r>
  <r>
    <x v="22032"/>
    <x v="5"/>
    <n v="250"/>
  </r>
  <r>
    <x v="22033"/>
    <x v="5"/>
    <n v="225"/>
  </r>
  <r>
    <x v="22034"/>
    <x v="5"/>
    <n v="250"/>
  </r>
  <r>
    <x v="22035"/>
    <x v="5"/>
    <n v="325"/>
  </r>
  <r>
    <x v="22036"/>
    <x v="5"/>
    <n v="150"/>
  </r>
  <r>
    <x v="22037"/>
    <x v="5"/>
    <n v="375"/>
  </r>
  <r>
    <x v="22038"/>
    <x v="5"/>
    <n v="275"/>
  </r>
  <r>
    <x v="22039"/>
    <x v="5"/>
    <n v="550"/>
  </r>
  <r>
    <x v="22040"/>
    <x v="5"/>
    <n v="400"/>
  </r>
  <r>
    <x v="22041"/>
    <x v="5"/>
    <n v="475"/>
  </r>
  <r>
    <x v="22042"/>
    <x v="5"/>
    <n v="450"/>
  </r>
  <r>
    <x v="22043"/>
    <x v="5"/>
    <n v="575"/>
  </r>
  <r>
    <x v="22044"/>
    <x v="5"/>
    <n v="400"/>
  </r>
  <r>
    <x v="22045"/>
    <x v="5"/>
    <n v="150"/>
  </r>
  <r>
    <x v="22046"/>
    <x v="5"/>
    <n v="775"/>
  </r>
  <r>
    <x v="22047"/>
    <x v="5"/>
    <n v="325"/>
  </r>
  <r>
    <x v="22048"/>
    <x v="5"/>
    <n v="725"/>
  </r>
  <r>
    <x v="22049"/>
    <x v="5"/>
    <n v="200"/>
  </r>
  <r>
    <x v="22050"/>
    <x v="5"/>
    <n v="700"/>
  </r>
  <r>
    <x v="22051"/>
    <x v="5"/>
    <n v="150"/>
  </r>
  <r>
    <x v="22052"/>
    <x v="5"/>
    <n v="200"/>
  </r>
  <r>
    <x v="22053"/>
    <x v="5"/>
    <n v="325"/>
  </r>
  <r>
    <x v="22054"/>
    <x v="5"/>
    <n v="150"/>
  </r>
  <r>
    <x v="22055"/>
    <x v="5"/>
    <n v="375"/>
  </r>
  <r>
    <x v="22056"/>
    <x v="5"/>
    <n v="175"/>
  </r>
  <r>
    <x v="22057"/>
    <x v="5"/>
    <n v="225"/>
  </r>
  <r>
    <x v="22058"/>
    <x v="5"/>
    <n v="325"/>
  </r>
  <r>
    <x v="22059"/>
    <x v="5"/>
    <n v="400"/>
  </r>
  <r>
    <x v="22060"/>
    <x v="5"/>
    <n v="175"/>
  </r>
  <r>
    <x v="22061"/>
    <x v="5"/>
    <n v="450"/>
  </r>
  <r>
    <x v="22062"/>
    <x v="5"/>
    <n v="150"/>
  </r>
  <r>
    <x v="22063"/>
    <x v="5"/>
    <n v="200"/>
  </r>
  <r>
    <x v="22064"/>
    <x v="5"/>
    <n v="375"/>
  </r>
  <r>
    <x v="22065"/>
    <x v="5"/>
    <n v="500"/>
  </r>
  <r>
    <x v="22066"/>
    <x v="5"/>
    <n v="250"/>
  </r>
  <r>
    <x v="22067"/>
    <x v="5"/>
    <n v="225"/>
  </r>
  <r>
    <x v="22068"/>
    <x v="5"/>
    <n v="300"/>
  </r>
  <r>
    <x v="22069"/>
    <x v="5"/>
    <n v="50"/>
  </r>
  <r>
    <x v="22070"/>
    <x v="5"/>
    <n v="325"/>
  </r>
  <r>
    <x v="22071"/>
    <x v="5"/>
    <n v="950"/>
  </r>
  <r>
    <x v="22072"/>
    <x v="5"/>
    <n v="950"/>
  </r>
  <r>
    <x v="22073"/>
    <x v="5"/>
    <n v="725"/>
  </r>
  <r>
    <x v="22074"/>
    <x v="5"/>
    <n v="800"/>
  </r>
  <r>
    <x v="22075"/>
    <x v="5"/>
    <n v="325"/>
  </r>
  <r>
    <x v="22076"/>
    <x v="5"/>
    <n v="250"/>
  </r>
  <r>
    <x v="22077"/>
    <x v="5"/>
    <n v="500"/>
  </r>
  <r>
    <x v="22078"/>
    <x v="5"/>
    <n v="825"/>
  </r>
  <r>
    <x v="22079"/>
    <x v="5"/>
    <n v="725"/>
  </r>
  <r>
    <x v="22080"/>
    <x v="5"/>
    <n v="850"/>
  </r>
  <r>
    <x v="22081"/>
    <x v="5"/>
    <n v="250"/>
  </r>
  <r>
    <x v="22082"/>
    <x v="5"/>
    <n v="1650"/>
  </r>
  <r>
    <x v="22083"/>
    <x v="5"/>
    <n v="375"/>
  </r>
  <r>
    <x v="22084"/>
    <x v="5"/>
    <n v="425"/>
  </r>
  <r>
    <x v="22085"/>
    <x v="5"/>
    <n v="650"/>
  </r>
  <r>
    <x v="22086"/>
    <x v="5"/>
    <n v="425"/>
  </r>
  <r>
    <x v="22087"/>
    <x v="5"/>
    <n v="575"/>
  </r>
  <r>
    <x v="22088"/>
    <x v="5"/>
    <n v="1050"/>
  </r>
  <r>
    <x v="22089"/>
    <x v="5"/>
    <n v="550"/>
  </r>
  <r>
    <x v="22090"/>
    <x v="5"/>
    <n v="775"/>
  </r>
  <r>
    <x v="22091"/>
    <x v="5"/>
    <n v="250"/>
  </r>
  <r>
    <x v="22092"/>
    <x v="5"/>
    <n v="575"/>
  </r>
  <r>
    <x v="22093"/>
    <x v="5"/>
    <n v="525"/>
  </r>
  <r>
    <x v="22094"/>
    <x v="5"/>
    <n v="875"/>
  </r>
  <r>
    <x v="22095"/>
    <x v="5"/>
    <n v="250"/>
  </r>
  <r>
    <x v="22096"/>
    <x v="5"/>
    <n v="300"/>
  </r>
  <r>
    <x v="22097"/>
    <x v="5"/>
    <n v="550"/>
  </r>
  <r>
    <x v="22098"/>
    <x v="5"/>
    <n v="400"/>
  </r>
  <r>
    <x v="22099"/>
    <x v="5"/>
    <n v="250"/>
  </r>
  <r>
    <x v="22100"/>
    <x v="5"/>
    <n v="575"/>
  </r>
  <r>
    <x v="22101"/>
    <x v="5"/>
    <n v="575"/>
  </r>
  <r>
    <x v="22102"/>
    <x v="5"/>
    <n v="800"/>
  </r>
  <r>
    <x v="22103"/>
    <x v="5"/>
    <n v="450"/>
  </r>
  <r>
    <x v="22104"/>
    <x v="5"/>
    <n v="450"/>
  </r>
  <r>
    <x v="22105"/>
    <x v="5"/>
    <n v="675"/>
  </r>
  <r>
    <x v="22106"/>
    <x v="5"/>
    <n v="375"/>
  </r>
  <r>
    <x v="22107"/>
    <x v="5"/>
    <n v="375"/>
  </r>
  <r>
    <x v="22108"/>
    <x v="5"/>
    <n v="700"/>
  </r>
  <r>
    <x v="22109"/>
    <x v="5"/>
    <n v="625"/>
  </r>
  <r>
    <x v="22110"/>
    <x v="5"/>
    <n v="1025"/>
  </r>
  <r>
    <x v="22111"/>
    <x v="5"/>
    <n v="625"/>
  </r>
  <r>
    <x v="22112"/>
    <x v="5"/>
    <n v="650"/>
  </r>
  <r>
    <x v="22113"/>
    <x v="5"/>
    <n v="800"/>
  </r>
  <r>
    <x v="22114"/>
    <x v="5"/>
    <n v="800"/>
  </r>
  <r>
    <x v="22115"/>
    <x v="5"/>
    <n v="875"/>
  </r>
  <r>
    <x v="22116"/>
    <x v="5"/>
    <n v="375"/>
  </r>
  <r>
    <x v="22117"/>
    <x v="5"/>
    <n v="550"/>
  </r>
  <r>
    <x v="22118"/>
    <x v="5"/>
    <n v="525"/>
  </r>
  <r>
    <x v="22119"/>
    <x v="5"/>
    <n v="525"/>
  </r>
  <r>
    <x v="22120"/>
    <x v="5"/>
    <n v="700"/>
  </r>
  <r>
    <x v="22121"/>
    <x v="5"/>
    <n v="750"/>
  </r>
  <r>
    <x v="22122"/>
    <x v="5"/>
    <n v="1100"/>
  </r>
  <r>
    <x v="22123"/>
    <x v="5"/>
    <n v="1125"/>
  </r>
  <r>
    <x v="22124"/>
    <x v="5"/>
    <n v="1100"/>
  </r>
  <r>
    <x v="22125"/>
    <x v="5"/>
    <n v="1125"/>
  </r>
  <r>
    <x v="22126"/>
    <x v="5"/>
    <n v="825"/>
  </r>
  <r>
    <x v="22127"/>
    <x v="5"/>
    <n v="900"/>
  </r>
  <r>
    <x v="22128"/>
    <x v="5"/>
    <n v="500"/>
  </r>
  <r>
    <x v="22129"/>
    <x v="5"/>
    <n v="425"/>
  </r>
  <r>
    <x v="22130"/>
    <x v="5"/>
    <n v="250"/>
  </r>
  <r>
    <x v="22131"/>
    <x v="5"/>
    <n v="25"/>
  </r>
  <r>
    <x v="22132"/>
    <x v="5"/>
    <n v="575"/>
  </r>
  <r>
    <x v="22133"/>
    <x v="5"/>
    <n v="250"/>
  </r>
  <r>
    <x v="22134"/>
    <x v="5"/>
    <n v="650"/>
  </r>
  <r>
    <x v="22135"/>
    <x v="5"/>
    <n v="250"/>
  </r>
  <r>
    <x v="22136"/>
    <x v="5"/>
    <n v="425"/>
  </r>
  <r>
    <x v="22137"/>
    <x v="5"/>
    <n v="525"/>
  </r>
  <r>
    <x v="22138"/>
    <x v="5"/>
    <n v="300"/>
  </r>
  <r>
    <x v="22139"/>
    <x v="5"/>
    <n v="500"/>
  </r>
  <r>
    <x v="22140"/>
    <x v="5"/>
    <n v="975"/>
  </r>
  <r>
    <x v="22141"/>
    <x v="5"/>
    <n v="425"/>
  </r>
  <r>
    <x v="22142"/>
    <x v="5"/>
    <n v="475"/>
  </r>
  <r>
    <x v="22143"/>
    <x v="5"/>
    <n v="400"/>
  </r>
  <r>
    <x v="22144"/>
    <x v="5"/>
    <n v="250"/>
  </r>
  <r>
    <x v="22145"/>
    <x v="5"/>
    <n v="475"/>
  </r>
  <r>
    <x v="22146"/>
    <x v="5"/>
    <n v="800"/>
  </r>
  <r>
    <x v="22147"/>
    <x v="5"/>
    <n v="375"/>
  </r>
  <r>
    <x v="22148"/>
    <x v="5"/>
    <n v="700"/>
  </r>
  <r>
    <x v="22149"/>
    <x v="5"/>
    <n v="375"/>
  </r>
  <r>
    <x v="22150"/>
    <x v="5"/>
    <n v="375"/>
  </r>
  <r>
    <x v="22151"/>
    <x v="5"/>
    <n v="750"/>
  </r>
  <r>
    <x v="22152"/>
    <x v="5"/>
    <n v="250"/>
  </r>
  <r>
    <x v="22153"/>
    <x v="5"/>
    <n v="725"/>
  </r>
  <r>
    <x v="22154"/>
    <x v="5"/>
    <n v="375"/>
  </r>
  <r>
    <x v="22155"/>
    <x v="5"/>
    <n v="250"/>
  </r>
  <r>
    <x v="22156"/>
    <x v="5"/>
    <n v="725"/>
  </r>
  <r>
    <x v="22157"/>
    <x v="5"/>
    <n v="375"/>
  </r>
  <r>
    <x v="22158"/>
    <x v="5"/>
    <n v="250"/>
  </r>
  <r>
    <x v="22159"/>
    <x v="5"/>
    <n v="375"/>
  </r>
  <r>
    <x v="22160"/>
    <x v="5"/>
    <n v="750"/>
  </r>
  <r>
    <x v="22161"/>
    <x v="5"/>
    <n v="250"/>
  </r>
  <r>
    <x v="22162"/>
    <x v="5"/>
    <n v="425"/>
  </r>
  <r>
    <x v="22163"/>
    <x v="5"/>
    <n v="325"/>
  </r>
  <r>
    <x v="22164"/>
    <x v="5"/>
    <n v="450"/>
  </r>
  <r>
    <x v="22165"/>
    <x v="5"/>
    <n v="175"/>
  </r>
  <r>
    <x v="22166"/>
    <x v="5"/>
    <n v="450"/>
  </r>
  <r>
    <x v="22167"/>
    <x v="5"/>
    <n v="775"/>
  </r>
  <r>
    <x v="22168"/>
    <x v="5"/>
    <n v="325"/>
  </r>
  <r>
    <x v="22169"/>
    <x v="5"/>
    <n v="325"/>
  </r>
  <r>
    <x v="22170"/>
    <x v="5"/>
    <n v="375"/>
  </r>
  <r>
    <x v="22171"/>
    <x v="5"/>
    <n v="700"/>
  </r>
  <r>
    <x v="22172"/>
    <x v="5"/>
    <n v="150"/>
  </r>
  <r>
    <x v="22173"/>
    <x v="5"/>
    <n v="350"/>
  </r>
  <r>
    <x v="22174"/>
    <x v="5"/>
    <n v="225"/>
  </r>
  <r>
    <x v="22175"/>
    <x v="5"/>
    <n v="275"/>
  </r>
  <r>
    <x v="22176"/>
    <x v="5"/>
    <n v="200"/>
  </r>
  <r>
    <x v="22177"/>
    <x v="5"/>
    <n v="225"/>
  </r>
  <r>
    <x v="22178"/>
    <x v="5"/>
    <n v="150"/>
  </r>
  <r>
    <x v="22179"/>
    <x v="5"/>
    <n v="150"/>
  </r>
  <r>
    <x v="22180"/>
    <x v="5"/>
    <n v="675"/>
  </r>
  <r>
    <x v="22181"/>
    <x v="5"/>
    <n v="575"/>
  </r>
  <r>
    <x v="22182"/>
    <x v="5"/>
    <n v="150"/>
  </r>
  <r>
    <x v="22183"/>
    <x v="5"/>
    <n v="550"/>
  </r>
  <r>
    <x v="22184"/>
    <x v="5"/>
    <n v="150"/>
  </r>
  <r>
    <x v="22185"/>
    <x v="5"/>
    <n v="150"/>
  </r>
  <r>
    <x v="22186"/>
    <x v="5"/>
    <n v="300"/>
  </r>
  <r>
    <x v="22187"/>
    <x v="5"/>
    <n v="275"/>
  </r>
  <r>
    <x v="22188"/>
    <x v="5"/>
    <n v="200"/>
  </r>
  <r>
    <x v="22189"/>
    <x v="5"/>
    <n v="375"/>
  </r>
  <r>
    <x v="22190"/>
    <x v="5"/>
    <n v="225"/>
  </r>
  <r>
    <x v="22191"/>
    <x v="5"/>
    <n v="850"/>
  </r>
  <r>
    <x v="22192"/>
    <x v="5"/>
    <n v="650"/>
  </r>
  <r>
    <x v="22193"/>
    <x v="5"/>
    <n v="600"/>
  </r>
  <r>
    <x v="22194"/>
    <x v="5"/>
    <n v="625"/>
  </r>
  <r>
    <x v="22195"/>
    <x v="5"/>
    <n v="350"/>
  </r>
  <r>
    <x v="22196"/>
    <x v="5"/>
    <n v="175"/>
  </r>
  <r>
    <x v="22197"/>
    <x v="5"/>
    <n v="375"/>
  </r>
  <r>
    <x v="22198"/>
    <x v="5"/>
    <n v="675"/>
  </r>
  <r>
    <x v="22199"/>
    <x v="5"/>
    <n v="950"/>
  </r>
  <r>
    <x v="22200"/>
    <x v="5"/>
    <n v="150"/>
  </r>
  <r>
    <x v="22201"/>
    <x v="5"/>
    <n v="150"/>
  </r>
  <r>
    <x v="22202"/>
    <x v="5"/>
    <n v="275"/>
  </r>
  <r>
    <x v="22203"/>
    <x v="5"/>
    <n v="325"/>
  </r>
  <r>
    <x v="22204"/>
    <x v="5"/>
    <n v="150"/>
  </r>
  <r>
    <x v="22205"/>
    <x v="5"/>
    <n v="325"/>
  </r>
  <r>
    <x v="22206"/>
    <x v="5"/>
    <n v="150"/>
  </r>
  <r>
    <x v="22207"/>
    <x v="5"/>
    <n v="650"/>
  </r>
  <r>
    <x v="22208"/>
    <x v="5"/>
    <n v="300"/>
  </r>
  <r>
    <x v="22209"/>
    <x v="5"/>
    <n v="375"/>
  </r>
  <r>
    <x v="22210"/>
    <x v="5"/>
    <n v="350"/>
  </r>
  <r>
    <x v="22211"/>
    <x v="5"/>
    <n v="550"/>
  </r>
  <r>
    <x v="22212"/>
    <x v="5"/>
    <n v="150"/>
  </r>
  <r>
    <x v="22213"/>
    <x v="5"/>
    <n v="275"/>
  </r>
  <r>
    <x v="22214"/>
    <x v="5"/>
    <n v="325"/>
  </r>
  <r>
    <x v="22215"/>
    <x v="5"/>
    <n v="325"/>
  </r>
  <r>
    <x v="22216"/>
    <x v="5"/>
    <n v="225"/>
  </r>
  <r>
    <x v="22217"/>
    <x v="5"/>
    <n v="275"/>
  </r>
  <r>
    <x v="22218"/>
    <x v="5"/>
    <n v="775"/>
  </r>
  <r>
    <x v="22219"/>
    <x v="5"/>
    <n v="400"/>
  </r>
  <r>
    <x v="22220"/>
    <x v="5"/>
    <n v="450"/>
  </r>
  <r>
    <x v="22221"/>
    <x v="5"/>
    <n v="150"/>
  </r>
  <r>
    <x v="22222"/>
    <x v="5"/>
    <n v="425"/>
  </r>
  <r>
    <x v="22223"/>
    <x v="5"/>
    <n v="500"/>
  </r>
  <r>
    <x v="22224"/>
    <x v="5"/>
    <n v="475"/>
  </r>
  <r>
    <x v="22225"/>
    <x v="5"/>
    <n v="275"/>
  </r>
  <r>
    <x v="22226"/>
    <x v="5"/>
    <n v="150"/>
  </r>
  <r>
    <x v="22227"/>
    <x v="5"/>
    <n v="775"/>
  </r>
  <r>
    <x v="22228"/>
    <x v="5"/>
    <n v="375"/>
  </r>
  <r>
    <x v="22229"/>
    <x v="5"/>
    <n v="275"/>
  </r>
  <r>
    <x v="22230"/>
    <x v="5"/>
    <n v="300"/>
  </r>
  <r>
    <x v="22231"/>
    <x v="5"/>
    <n v="325"/>
  </r>
  <r>
    <x v="22232"/>
    <x v="5"/>
    <n v="625"/>
  </r>
  <r>
    <x v="22233"/>
    <x v="5"/>
    <n v="150"/>
  </r>
  <r>
    <x v="22234"/>
    <x v="5"/>
    <n v="200"/>
  </r>
  <r>
    <x v="22235"/>
    <x v="5"/>
    <n v="675"/>
  </r>
  <r>
    <x v="22236"/>
    <x v="5"/>
    <n v="600"/>
  </r>
  <r>
    <x v="22237"/>
    <x v="5"/>
    <n v="600"/>
  </r>
  <r>
    <x v="22238"/>
    <x v="5"/>
    <n v="450"/>
  </r>
  <r>
    <x v="22239"/>
    <x v="5"/>
    <n v="350"/>
  </r>
  <r>
    <x v="22240"/>
    <x v="5"/>
    <n v="375"/>
  </r>
  <r>
    <x v="22241"/>
    <x v="5"/>
    <n v="400"/>
  </r>
  <r>
    <x v="22242"/>
    <x v="5"/>
    <n v="250"/>
  </r>
  <r>
    <x v="22243"/>
    <x v="5"/>
    <n v="300"/>
  </r>
  <r>
    <x v="22244"/>
    <x v="5"/>
    <n v="425"/>
  </r>
  <r>
    <x v="22245"/>
    <x v="5"/>
    <n v="300"/>
  </r>
  <r>
    <x v="22246"/>
    <x v="5"/>
    <n v="150"/>
  </r>
  <r>
    <x v="22247"/>
    <x v="5"/>
    <n v="325"/>
  </r>
  <r>
    <x v="22248"/>
    <x v="5"/>
    <n v="275"/>
  </r>
  <r>
    <x v="22249"/>
    <x v="5"/>
    <n v="550"/>
  </r>
  <r>
    <x v="22250"/>
    <x v="5"/>
    <n v="250"/>
  </r>
  <r>
    <x v="22251"/>
    <x v="5"/>
    <n v="325"/>
  </r>
  <r>
    <x v="22252"/>
    <x v="5"/>
    <n v="275"/>
  </r>
  <r>
    <x v="22253"/>
    <x v="5"/>
    <n v="400"/>
  </r>
  <r>
    <x v="22254"/>
    <x v="5"/>
    <n v="975"/>
  </r>
  <r>
    <x v="22255"/>
    <x v="5"/>
    <n v="575"/>
  </r>
  <r>
    <x v="22256"/>
    <x v="5"/>
    <n v="250"/>
  </r>
  <r>
    <x v="22257"/>
    <x v="5"/>
    <n v="500"/>
  </r>
  <r>
    <x v="22258"/>
    <x v="5"/>
    <n v="400"/>
  </r>
  <r>
    <x v="22259"/>
    <x v="5"/>
    <n v="975"/>
  </r>
  <r>
    <x v="22260"/>
    <x v="5"/>
    <n v="725"/>
  </r>
  <r>
    <x v="22261"/>
    <x v="5"/>
    <n v="950"/>
  </r>
  <r>
    <x v="22262"/>
    <x v="5"/>
    <n v="550"/>
  </r>
  <r>
    <x v="22263"/>
    <x v="5"/>
    <n v="425"/>
  </r>
  <r>
    <x v="22264"/>
    <x v="5"/>
    <n v="875"/>
  </r>
  <r>
    <x v="22265"/>
    <x v="5"/>
    <n v="425"/>
  </r>
  <r>
    <x v="22266"/>
    <x v="5"/>
    <n v="875"/>
  </r>
  <r>
    <x v="22267"/>
    <x v="5"/>
    <n v="1000"/>
  </r>
  <r>
    <x v="22268"/>
    <x v="5"/>
    <n v="550"/>
  </r>
  <r>
    <x v="22269"/>
    <x v="5"/>
    <n v="250"/>
  </r>
  <r>
    <x v="22270"/>
    <x v="5"/>
    <n v="250"/>
  </r>
  <r>
    <x v="22271"/>
    <x v="5"/>
    <n v="575"/>
  </r>
  <r>
    <x v="22272"/>
    <x v="5"/>
    <n v="375"/>
  </r>
  <r>
    <x v="22273"/>
    <x v="5"/>
    <n v="800"/>
  </r>
  <r>
    <x v="22274"/>
    <x v="5"/>
    <n v="650"/>
  </r>
  <r>
    <x v="22275"/>
    <x v="5"/>
    <n v="725"/>
  </r>
  <r>
    <x v="22276"/>
    <x v="5"/>
    <n v="550"/>
  </r>
  <r>
    <x v="22277"/>
    <x v="5"/>
    <n v="1150"/>
  </r>
  <r>
    <x v="22278"/>
    <x v="5"/>
    <n v="675"/>
  </r>
  <r>
    <x v="22279"/>
    <x v="5"/>
    <n v="425"/>
  </r>
  <r>
    <x v="22280"/>
    <x v="5"/>
    <n v="850"/>
  </r>
  <r>
    <x v="22281"/>
    <x v="5"/>
    <n v="450"/>
  </r>
  <r>
    <x v="22282"/>
    <x v="5"/>
    <n v="150"/>
  </r>
  <r>
    <x v="22283"/>
    <x v="5"/>
    <n v="150"/>
  </r>
  <r>
    <x v="22284"/>
    <x v="5"/>
    <n v="850"/>
  </r>
  <r>
    <x v="22285"/>
    <x v="5"/>
    <n v="600"/>
  </r>
  <r>
    <x v="22286"/>
    <x v="5"/>
    <n v="900"/>
  </r>
  <r>
    <x v="22287"/>
    <x v="5"/>
    <n v="550"/>
  </r>
  <r>
    <x v="22288"/>
    <x v="5"/>
    <n v="725"/>
  </r>
  <r>
    <x v="22289"/>
    <x v="5"/>
    <n v="575"/>
  </r>
  <r>
    <x v="22290"/>
    <x v="5"/>
    <n v="675"/>
  </r>
  <r>
    <x v="22291"/>
    <x v="5"/>
    <n v="425"/>
  </r>
  <r>
    <x v="22292"/>
    <x v="5"/>
    <n v="775"/>
  </r>
  <r>
    <x v="22293"/>
    <x v="5"/>
    <n v="450"/>
  </r>
  <r>
    <x v="22294"/>
    <x v="5"/>
    <n v="475"/>
  </r>
  <r>
    <x v="22295"/>
    <x v="5"/>
    <n v="700"/>
  </r>
  <r>
    <x v="22296"/>
    <x v="5"/>
    <n v="475"/>
  </r>
  <r>
    <x v="22297"/>
    <x v="5"/>
    <n v="1050"/>
  </r>
  <r>
    <x v="22298"/>
    <x v="5"/>
    <n v="275"/>
  </r>
  <r>
    <x v="22299"/>
    <x v="5"/>
    <n v="150"/>
  </r>
  <r>
    <x v="22300"/>
    <x v="5"/>
    <n v="850"/>
  </r>
  <r>
    <x v="22301"/>
    <x v="5"/>
    <n v="700"/>
  </r>
  <r>
    <x v="22302"/>
    <x v="5"/>
    <n v="650"/>
  </r>
  <r>
    <x v="22303"/>
    <x v="5"/>
    <n v="250"/>
  </r>
  <r>
    <x v="22304"/>
    <x v="5"/>
    <n v="1000"/>
  </r>
  <r>
    <x v="22305"/>
    <x v="5"/>
    <n v="500"/>
  </r>
  <r>
    <x v="22306"/>
    <x v="5"/>
    <n v="725"/>
  </r>
  <r>
    <x v="22307"/>
    <x v="5"/>
    <n v="850"/>
  </r>
  <r>
    <x v="22308"/>
    <x v="5"/>
    <n v="800"/>
  </r>
  <r>
    <x v="22309"/>
    <x v="5"/>
    <n v="550"/>
  </r>
  <r>
    <x v="22310"/>
    <x v="5"/>
    <n v="275"/>
  </r>
  <r>
    <x v="22311"/>
    <x v="5"/>
    <n v="625"/>
  </r>
  <r>
    <x v="22312"/>
    <x v="5"/>
    <n v="375"/>
  </r>
  <r>
    <x v="22313"/>
    <x v="5"/>
    <n v="400"/>
  </r>
  <r>
    <x v="22314"/>
    <x v="5"/>
    <n v="900"/>
  </r>
  <r>
    <x v="22315"/>
    <x v="5"/>
    <n v="1000"/>
  </r>
  <r>
    <x v="22316"/>
    <x v="5"/>
    <n v="1025"/>
  </r>
  <r>
    <x v="22317"/>
    <x v="5"/>
    <n v="650"/>
  </r>
  <r>
    <x v="22318"/>
    <x v="5"/>
    <n v="800"/>
  </r>
  <r>
    <x v="22319"/>
    <x v="5"/>
    <n v="275"/>
  </r>
  <r>
    <x v="22320"/>
    <x v="5"/>
    <n v="650"/>
  </r>
  <r>
    <x v="22321"/>
    <x v="5"/>
    <n v="250"/>
  </r>
  <r>
    <x v="22322"/>
    <x v="5"/>
    <n v="575"/>
  </r>
  <r>
    <x v="22323"/>
    <x v="5"/>
    <n v="375"/>
  </r>
  <r>
    <x v="22324"/>
    <x v="5"/>
    <n v="600"/>
  </r>
  <r>
    <x v="22325"/>
    <x v="5"/>
    <n v="650"/>
  </r>
  <r>
    <x v="22326"/>
    <x v="5"/>
    <n v="525"/>
  </r>
  <r>
    <x v="22327"/>
    <x v="5"/>
    <n v="550"/>
  </r>
  <r>
    <x v="22328"/>
    <x v="5"/>
    <n v="775"/>
  </r>
  <r>
    <x v="22329"/>
    <x v="5"/>
    <n v="475"/>
  </r>
  <r>
    <x v="22330"/>
    <x v="5"/>
    <n v="850"/>
  </r>
  <r>
    <x v="22331"/>
    <x v="5"/>
    <n v="700"/>
  </r>
  <r>
    <x v="22332"/>
    <x v="5"/>
    <n v="825"/>
  </r>
  <r>
    <x v="22333"/>
    <x v="5"/>
    <n v="475"/>
  </r>
  <r>
    <x v="22334"/>
    <x v="5"/>
    <n v="425"/>
  </r>
  <r>
    <x v="22335"/>
    <x v="5"/>
    <n v="675"/>
  </r>
  <r>
    <x v="22336"/>
    <x v="5"/>
    <n v="625"/>
  </r>
  <r>
    <x v="22337"/>
    <x v="5"/>
    <n v="1125"/>
  </r>
  <r>
    <x v="22338"/>
    <x v="5"/>
    <n v="1150"/>
  </r>
  <r>
    <x v="22339"/>
    <x v="5"/>
    <n v="775"/>
  </r>
  <r>
    <x v="22340"/>
    <x v="5"/>
    <n v="475"/>
  </r>
  <r>
    <x v="22341"/>
    <x v="5"/>
    <n v="1125"/>
  </r>
  <r>
    <x v="22342"/>
    <x v="5"/>
    <n v="1150"/>
  </r>
  <r>
    <x v="22343"/>
    <x v="5"/>
    <n v="850"/>
  </r>
  <r>
    <x v="22344"/>
    <x v="5"/>
    <n v="725"/>
  </r>
  <r>
    <x v="22345"/>
    <x v="5"/>
    <n v="575"/>
  </r>
  <r>
    <x v="22346"/>
    <x v="5"/>
    <n v="550"/>
  </r>
  <r>
    <x v="22347"/>
    <x v="5"/>
    <n v="300"/>
  </r>
  <r>
    <x v="22348"/>
    <x v="5"/>
    <n v="550"/>
  </r>
  <r>
    <x v="22349"/>
    <x v="5"/>
    <n v="375"/>
  </r>
  <r>
    <x v="22350"/>
    <x v="5"/>
    <n v="375"/>
  </r>
  <r>
    <x v="22351"/>
    <x v="5"/>
    <n v="1175"/>
  </r>
  <r>
    <x v="22352"/>
    <x v="5"/>
    <n v="325"/>
  </r>
  <r>
    <x v="22353"/>
    <x v="5"/>
    <n v="1050"/>
  </r>
  <r>
    <x v="22354"/>
    <x v="5"/>
    <n v="600"/>
  </r>
  <r>
    <x v="22355"/>
    <x v="5"/>
    <n v="500"/>
  </r>
  <r>
    <x v="22356"/>
    <x v="5"/>
    <n v="625"/>
  </r>
  <r>
    <x v="22357"/>
    <x v="5"/>
    <n v="325"/>
  </r>
  <r>
    <x v="22358"/>
    <x v="5"/>
    <n v="425"/>
  </r>
  <r>
    <x v="22359"/>
    <x v="5"/>
    <n v="675"/>
  </r>
  <r>
    <x v="22360"/>
    <x v="5"/>
    <n v="350"/>
  </r>
  <r>
    <x v="22361"/>
    <x v="5"/>
    <n v="350"/>
  </r>
  <r>
    <x v="22362"/>
    <x v="5"/>
    <n v="1000"/>
  </r>
  <r>
    <x v="22363"/>
    <x v="5"/>
    <n v="325"/>
  </r>
  <r>
    <x v="22364"/>
    <x v="5"/>
    <n v="550"/>
  </r>
  <r>
    <x v="22365"/>
    <x v="5"/>
    <n v="725"/>
  </r>
  <r>
    <x v="22366"/>
    <x v="5"/>
    <n v="525"/>
  </r>
  <r>
    <x v="22367"/>
    <x v="5"/>
    <n v="700"/>
  </r>
  <r>
    <x v="22368"/>
    <x v="5"/>
    <n v="375"/>
  </r>
  <r>
    <x v="22369"/>
    <x v="5"/>
    <n v="625"/>
  </r>
  <r>
    <x v="22370"/>
    <x v="5"/>
    <n v="975"/>
  </r>
  <r>
    <x v="22371"/>
    <x v="5"/>
    <n v="300"/>
  </r>
  <r>
    <x v="22372"/>
    <x v="5"/>
    <n v="500"/>
  </r>
  <r>
    <x v="22373"/>
    <x v="5"/>
    <n v="500"/>
  </r>
  <r>
    <x v="22374"/>
    <x v="5"/>
    <n v="575"/>
  </r>
  <r>
    <x v="22375"/>
    <x v="5"/>
    <n v="625"/>
  </r>
  <r>
    <x v="22376"/>
    <x v="5"/>
    <n v="800"/>
  </r>
  <r>
    <x v="22377"/>
    <x v="5"/>
    <n v="575"/>
  </r>
  <r>
    <x v="22378"/>
    <x v="5"/>
    <n v="625"/>
  </r>
  <r>
    <x v="22379"/>
    <x v="5"/>
    <n v="800"/>
  </r>
  <r>
    <x v="22380"/>
    <x v="5"/>
    <n v="975"/>
  </r>
  <r>
    <x v="22381"/>
    <x v="5"/>
    <n v="300"/>
  </r>
  <r>
    <x v="22382"/>
    <x v="5"/>
    <n v="500"/>
  </r>
  <r>
    <x v="22383"/>
    <x v="5"/>
    <n v="500"/>
  </r>
  <r>
    <x v="22384"/>
    <x v="5"/>
    <n v="25"/>
  </r>
  <r>
    <x v="22385"/>
    <x v="5"/>
    <n v="0"/>
  </r>
  <r>
    <x v="22386"/>
    <x v="5"/>
    <n v="200"/>
  </r>
  <r>
    <x v="22387"/>
    <x v="5"/>
    <n v="300"/>
  </r>
  <r>
    <x v="22388"/>
    <x v="5"/>
    <n v="500"/>
  </r>
  <r>
    <x v="22389"/>
    <x v="5"/>
    <n v="150"/>
  </r>
  <r>
    <x v="22390"/>
    <x v="5"/>
    <n v="250"/>
  </r>
  <r>
    <x v="22391"/>
    <x v="5"/>
    <n v="200"/>
  </r>
  <r>
    <x v="22392"/>
    <x v="5"/>
    <n v="225"/>
  </r>
  <r>
    <x v="22393"/>
    <x v="5"/>
    <n v="225"/>
  </r>
  <r>
    <x v="22394"/>
    <x v="5"/>
    <n v="200"/>
  </r>
  <r>
    <x v="22395"/>
    <x v="5"/>
    <n v="200"/>
  </r>
  <r>
    <x v="22396"/>
    <x v="5"/>
    <n v="400"/>
  </r>
  <r>
    <x v="22397"/>
    <x v="5"/>
    <n v="475"/>
  </r>
  <r>
    <x v="22398"/>
    <x v="5"/>
    <n v="200"/>
  </r>
  <r>
    <x v="22399"/>
    <x v="5"/>
    <n v="275"/>
  </r>
  <r>
    <x v="22400"/>
    <x v="5"/>
    <n v="175"/>
  </r>
  <r>
    <x v="22401"/>
    <x v="5"/>
    <n v="875"/>
  </r>
  <r>
    <x v="22402"/>
    <x v="5"/>
    <n v="225"/>
  </r>
  <r>
    <x v="22403"/>
    <x v="5"/>
    <n v="150"/>
  </r>
  <r>
    <x v="22404"/>
    <x v="5"/>
    <n v="450"/>
  </r>
  <r>
    <x v="22405"/>
    <x v="5"/>
    <n v="150"/>
  </r>
  <r>
    <x v="22406"/>
    <x v="5"/>
    <n v="150"/>
  </r>
  <r>
    <x v="22407"/>
    <x v="5"/>
    <n v="200"/>
  </r>
  <r>
    <x v="22408"/>
    <x v="5"/>
    <n v="275"/>
  </r>
  <r>
    <x v="22409"/>
    <x v="5"/>
    <n v="150"/>
  </r>
  <r>
    <x v="22410"/>
    <x v="5"/>
    <n v="150"/>
  </r>
  <r>
    <x v="22411"/>
    <x v="5"/>
    <n v="600"/>
  </r>
  <r>
    <x v="22412"/>
    <x v="5"/>
    <n v="400"/>
  </r>
  <r>
    <x v="22413"/>
    <x v="5"/>
    <n v="1275"/>
  </r>
  <r>
    <x v="22414"/>
    <x v="5"/>
    <n v="1275"/>
  </r>
  <r>
    <x v="22415"/>
    <x v="5"/>
    <n v="600"/>
  </r>
  <r>
    <x v="22416"/>
    <x v="5"/>
    <n v="775"/>
  </r>
  <r>
    <x v="22417"/>
    <x v="5"/>
    <n v="450"/>
  </r>
  <r>
    <x v="22418"/>
    <x v="5"/>
    <n v="725"/>
  </r>
  <r>
    <x v="22419"/>
    <x v="5"/>
    <n v="450"/>
  </r>
  <r>
    <x v="22420"/>
    <x v="5"/>
    <n v="1150"/>
  </r>
  <r>
    <x v="22421"/>
    <x v="5"/>
    <n v="875"/>
  </r>
  <r>
    <x v="22422"/>
    <x v="5"/>
    <n v="250"/>
  </r>
  <r>
    <x v="22423"/>
    <x v="5"/>
    <n v="225"/>
  </r>
  <r>
    <x v="22424"/>
    <x v="5"/>
    <n v="575"/>
  </r>
  <r>
    <x v="22425"/>
    <x v="5"/>
    <n v="300"/>
  </r>
  <r>
    <x v="22426"/>
    <x v="5"/>
    <n v="450"/>
  </r>
  <r>
    <x v="22427"/>
    <x v="5"/>
    <n v="150"/>
  </r>
  <r>
    <x v="22428"/>
    <x v="5"/>
    <n v="650"/>
  </r>
  <r>
    <x v="22429"/>
    <x v="5"/>
    <n v="425"/>
  </r>
  <r>
    <x v="22430"/>
    <x v="5"/>
    <n v="350"/>
  </r>
  <r>
    <x v="22431"/>
    <x v="5"/>
    <n v="475"/>
  </r>
  <r>
    <x v="22432"/>
    <x v="5"/>
    <n v="200"/>
  </r>
  <r>
    <x v="22433"/>
    <x v="5"/>
    <n v="150"/>
  </r>
  <r>
    <x v="22434"/>
    <x v="5"/>
    <n v="325"/>
  </r>
  <r>
    <x v="22435"/>
    <x v="5"/>
    <n v="300"/>
  </r>
  <r>
    <x v="22436"/>
    <x v="5"/>
    <n v="225"/>
  </r>
  <r>
    <x v="22437"/>
    <x v="5"/>
    <n v="600"/>
  </r>
  <r>
    <x v="22438"/>
    <x v="5"/>
    <n v="200"/>
  </r>
  <r>
    <x v="22439"/>
    <x v="5"/>
    <n v="375"/>
  </r>
  <r>
    <x v="22440"/>
    <x v="5"/>
    <n v="325"/>
  </r>
  <r>
    <x v="22441"/>
    <x v="5"/>
    <n v="325"/>
  </r>
  <r>
    <x v="22442"/>
    <x v="5"/>
    <n v="500"/>
  </r>
  <r>
    <x v="22443"/>
    <x v="5"/>
    <n v="550"/>
  </r>
  <r>
    <x v="22444"/>
    <x v="5"/>
    <n v="600"/>
  </r>
  <r>
    <x v="22445"/>
    <x v="5"/>
    <n v="375"/>
  </r>
  <r>
    <x v="22446"/>
    <x v="5"/>
    <n v="150"/>
  </r>
  <r>
    <x v="22447"/>
    <x v="5"/>
    <n v="350"/>
  </r>
  <r>
    <x v="22448"/>
    <x v="5"/>
    <n v="400"/>
  </r>
  <r>
    <x v="22449"/>
    <x v="5"/>
    <n v="550"/>
  </r>
  <r>
    <x v="22450"/>
    <x v="5"/>
    <n v="325"/>
  </r>
  <r>
    <x v="22451"/>
    <x v="5"/>
    <n v="300"/>
  </r>
  <r>
    <x v="22452"/>
    <x v="5"/>
    <n v="175"/>
  </r>
  <r>
    <x v="22453"/>
    <x v="5"/>
    <n v="600"/>
  </r>
  <r>
    <x v="22454"/>
    <x v="5"/>
    <n v="275"/>
  </r>
  <r>
    <x v="22455"/>
    <x v="5"/>
    <n v="175"/>
  </r>
  <r>
    <x v="22456"/>
    <x v="5"/>
    <n v="175"/>
  </r>
  <r>
    <x v="22457"/>
    <x v="5"/>
    <n v="150"/>
  </r>
  <r>
    <x v="22458"/>
    <x v="5"/>
    <n v="200"/>
  </r>
  <r>
    <x v="22459"/>
    <x v="5"/>
    <n v="850"/>
  </r>
  <r>
    <x v="22460"/>
    <x v="5"/>
    <n v="625"/>
  </r>
  <r>
    <x v="22461"/>
    <x v="5"/>
    <n v="550"/>
  </r>
  <r>
    <x v="22462"/>
    <x v="5"/>
    <n v="650"/>
  </r>
  <r>
    <x v="22463"/>
    <x v="5"/>
    <n v="575"/>
  </r>
  <r>
    <x v="22464"/>
    <x v="5"/>
    <n v="450"/>
  </r>
  <r>
    <x v="22465"/>
    <x v="5"/>
    <n v="375"/>
  </r>
  <r>
    <x v="22466"/>
    <x v="5"/>
    <n v="250"/>
  </r>
  <r>
    <x v="22467"/>
    <x v="5"/>
    <n v="275"/>
  </r>
  <r>
    <x v="22468"/>
    <x v="5"/>
    <n v="400"/>
  </r>
  <r>
    <x v="22469"/>
    <x v="5"/>
    <n v="775"/>
  </r>
  <r>
    <x v="22470"/>
    <x v="5"/>
    <n v="250"/>
  </r>
  <r>
    <x v="22471"/>
    <x v="5"/>
    <n v="550"/>
  </r>
  <r>
    <x v="22472"/>
    <x v="5"/>
    <n v="250"/>
  </r>
  <r>
    <x v="22473"/>
    <x v="5"/>
    <n v="875"/>
  </r>
  <r>
    <x v="22474"/>
    <x v="5"/>
    <n v="700"/>
  </r>
  <r>
    <x v="22475"/>
    <x v="5"/>
    <n v="800"/>
  </r>
  <r>
    <x v="22476"/>
    <x v="5"/>
    <n v="300"/>
  </r>
  <r>
    <x v="22477"/>
    <x v="5"/>
    <n v="800"/>
  </r>
  <r>
    <x v="22478"/>
    <x v="5"/>
    <n v="300"/>
  </r>
  <r>
    <x v="22479"/>
    <x v="5"/>
    <n v="375"/>
  </r>
  <r>
    <x v="22480"/>
    <x v="5"/>
    <n v="500"/>
  </r>
  <r>
    <x v="22481"/>
    <x v="5"/>
    <n v="800"/>
  </r>
  <r>
    <x v="22482"/>
    <x v="5"/>
    <n v="900"/>
  </r>
  <r>
    <x v="22483"/>
    <x v="5"/>
    <n v="400"/>
  </r>
  <r>
    <x v="22484"/>
    <x v="5"/>
    <n v="650"/>
  </r>
  <r>
    <x v="22485"/>
    <x v="5"/>
    <n v="700"/>
  </r>
  <r>
    <x v="22486"/>
    <x v="5"/>
    <n v="500"/>
  </r>
  <r>
    <x v="22487"/>
    <x v="5"/>
    <n v="950"/>
  </r>
  <r>
    <x v="22488"/>
    <x v="5"/>
    <n v="1125"/>
  </r>
  <r>
    <x v="22489"/>
    <x v="5"/>
    <n v="875"/>
  </r>
  <r>
    <x v="22490"/>
    <x v="5"/>
    <n v="525"/>
  </r>
  <r>
    <x v="22491"/>
    <x v="5"/>
    <n v="750"/>
  </r>
  <r>
    <x v="22492"/>
    <x v="5"/>
    <n v="650"/>
  </r>
  <r>
    <x v="22493"/>
    <x v="5"/>
    <n v="850"/>
  </r>
  <r>
    <x v="22494"/>
    <x v="5"/>
    <n v="675"/>
  </r>
  <r>
    <x v="22495"/>
    <x v="5"/>
    <n v="700"/>
  </r>
  <r>
    <x v="22496"/>
    <x v="5"/>
    <n v="500"/>
  </r>
  <r>
    <x v="22497"/>
    <x v="5"/>
    <n v="975"/>
  </r>
  <r>
    <x v="22498"/>
    <x v="5"/>
    <n v="675"/>
  </r>
  <r>
    <x v="22499"/>
    <x v="5"/>
    <n v="850"/>
  </r>
  <r>
    <x v="22500"/>
    <x v="5"/>
    <n v="675"/>
  </r>
  <r>
    <x v="22501"/>
    <x v="5"/>
    <n v="750"/>
  </r>
  <r>
    <x v="22502"/>
    <x v="5"/>
    <n v="750"/>
  </r>
  <r>
    <x v="22503"/>
    <x v="5"/>
    <n v="250"/>
  </r>
  <r>
    <x v="22504"/>
    <x v="5"/>
    <n v="875"/>
  </r>
  <r>
    <x v="22505"/>
    <x v="5"/>
    <n v="525"/>
  </r>
  <r>
    <x v="22506"/>
    <x v="5"/>
    <n v="725"/>
  </r>
  <r>
    <x v="22507"/>
    <x v="5"/>
    <n v="650"/>
  </r>
  <r>
    <x v="22508"/>
    <x v="5"/>
    <n v="800"/>
  </r>
  <r>
    <x v="22509"/>
    <x v="5"/>
    <n v="300"/>
  </r>
  <r>
    <x v="22510"/>
    <x v="5"/>
    <n v="850"/>
  </r>
  <r>
    <x v="22511"/>
    <x v="5"/>
    <n v="25"/>
  </r>
  <r>
    <x v="22512"/>
    <x v="5"/>
    <n v="0"/>
  </r>
  <r>
    <x v="22513"/>
    <x v="5"/>
    <n v="0"/>
  </r>
  <r>
    <x v="22514"/>
    <x v="5"/>
    <n v="375"/>
  </r>
  <r>
    <x v="22515"/>
    <x v="5"/>
    <n v="250"/>
  </r>
  <r>
    <x v="22516"/>
    <x v="5"/>
    <n v="700"/>
  </r>
  <r>
    <x v="22517"/>
    <x v="5"/>
    <n v="750"/>
  </r>
  <r>
    <x v="22518"/>
    <x v="5"/>
    <n v="800"/>
  </r>
  <r>
    <x v="22519"/>
    <x v="5"/>
    <n v="475"/>
  </r>
  <r>
    <x v="22520"/>
    <x v="5"/>
    <n v="575"/>
  </r>
  <r>
    <x v="22521"/>
    <x v="5"/>
    <n v="350"/>
  </r>
  <r>
    <x v="22522"/>
    <x v="5"/>
    <n v="375"/>
  </r>
  <r>
    <x v="22523"/>
    <x v="5"/>
    <n v="375"/>
  </r>
  <r>
    <x v="22524"/>
    <x v="5"/>
    <n v="775"/>
  </r>
  <r>
    <x v="22525"/>
    <x v="5"/>
    <n v="750"/>
  </r>
  <r>
    <x v="22526"/>
    <x v="5"/>
    <n v="850"/>
  </r>
  <r>
    <x v="22527"/>
    <x v="5"/>
    <n v="400"/>
  </r>
  <r>
    <x v="22528"/>
    <x v="5"/>
    <n v="400"/>
  </r>
  <r>
    <x v="22529"/>
    <x v="5"/>
    <n v="375"/>
  </r>
  <r>
    <x v="22530"/>
    <x v="5"/>
    <n v="1000"/>
  </r>
  <r>
    <x v="22531"/>
    <x v="5"/>
    <n v="425"/>
  </r>
  <r>
    <x v="22532"/>
    <x v="5"/>
    <n v="425"/>
  </r>
  <r>
    <x v="22533"/>
    <x v="5"/>
    <n v="1000"/>
  </r>
  <r>
    <x v="22534"/>
    <x v="5"/>
    <n v="275"/>
  </r>
  <r>
    <x v="22535"/>
    <x v="5"/>
    <n v="425"/>
  </r>
  <r>
    <x v="22536"/>
    <x v="5"/>
    <n v="375"/>
  </r>
  <r>
    <x v="22537"/>
    <x v="5"/>
    <n v="525"/>
  </r>
  <r>
    <x v="22538"/>
    <x v="5"/>
    <n v="550"/>
  </r>
  <r>
    <x v="22539"/>
    <x v="5"/>
    <n v="150"/>
  </r>
  <r>
    <x v="22540"/>
    <x v="5"/>
    <n v="800"/>
  </r>
  <r>
    <x v="22541"/>
    <x v="5"/>
    <n v="825"/>
  </r>
  <r>
    <x v="22542"/>
    <x v="5"/>
    <n v="475"/>
  </r>
  <r>
    <x v="22543"/>
    <x v="5"/>
    <n v="375"/>
  </r>
  <r>
    <x v="22544"/>
    <x v="5"/>
    <n v="625"/>
  </r>
  <r>
    <x v="22545"/>
    <x v="5"/>
    <n v="150"/>
  </r>
  <r>
    <x v="22546"/>
    <x v="5"/>
    <n v="700"/>
  </r>
  <r>
    <x v="22547"/>
    <x v="5"/>
    <n v="425"/>
  </r>
  <r>
    <x v="22548"/>
    <x v="5"/>
    <n v="400"/>
  </r>
  <r>
    <x v="22549"/>
    <x v="5"/>
    <n v="475"/>
  </r>
  <r>
    <x v="22550"/>
    <x v="5"/>
    <n v="225"/>
  </r>
  <r>
    <x v="22551"/>
    <x v="5"/>
    <n v="350"/>
  </r>
  <r>
    <x v="22552"/>
    <x v="5"/>
    <n v="425"/>
  </r>
  <r>
    <x v="22553"/>
    <x v="5"/>
    <n v="250"/>
  </r>
  <r>
    <x v="22554"/>
    <x v="5"/>
    <n v="150"/>
  </r>
  <r>
    <x v="22555"/>
    <x v="5"/>
    <n v="325"/>
  </r>
  <r>
    <x v="22556"/>
    <x v="5"/>
    <n v="325"/>
  </r>
  <r>
    <x v="22557"/>
    <x v="5"/>
    <n v="300"/>
  </r>
  <r>
    <x v="22558"/>
    <x v="5"/>
    <n v="800"/>
  </r>
  <r>
    <x v="22559"/>
    <x v="5"/>
    <n v="275"/>
  </r>
  <r>
    <x v="22560"/>
    <x v="5"/>
    <n v="150"/>
  </r>
  <r>
    <x v="22561"/>
    <x v="5"/>
    <n v="250"/>
  </r>
  <r>
    <x v="22562"/>
    <x v="5"/>
    <n v="325"/>
  </r>
  <r>
    <x v="22563"/>
    <x v="5"/>
    <n v="300"/>
  </r>
  <r>
    <x v="22564"/>
    <x v="5"/>
    <n v="225"/>
  </r>
  <r>
    <x v="22565"/>
    <x v="5"/>
    <n v="225"/>
  </r>
  <r>
    <x v="22566"/>
    <x v="5"/>
    <n v="250"/>
  </r>
  <r>
    <x v="22567"/>
    <x v="5"/>
    <n v="150"/>
  </r>
  <r>
    <x v="22568"/>
    <x v="5"/>
    <n v="150"/>
  </r>
  <r>
    <x v="22569"/>
    <x v="5"/>
    <n v="150"/>
  </r>
  <r>
    <x v="22570"/>
    <x v="5"/>
    <n v="150"/>
  </r>
  <r>
    <x v="22571"/>
    <x v="5"/>
    <n v="150"/>
  </r>
  <r>
    <x v="22572"/>
    <x v="5"/>
    <n v="225"/>
  </r>
  <r>
    <x v="22573"/>
    <x v="5"/>
    <n v="525"/>
  </r>
  <r>
    <x v="22574"/>
    <x v="5"/>
    <n v="625"/>
  </r>
  <r>
    <x v="22575"/>
    <x v="5"/>
    <n v="175"/>
  </r>
  <r>
    <x v="22576"/>
    <x v="5"/>
    <n v="175"/>
  </r>
  <r>
    <x v="22577"/>
    <x v="5"/>
    <n v="725"/>
  </r>
  <r>
    <x v="22578"/>
    <x v="5"/>
    <n v="325"/>
  </r>
  <r>
    <x v="22579"/>
    <x v="5"/>
    <n v="250"/>
  </r>
  <r>
    <x v="22580"/>
    <x v="5"/>
    <n v="725"/>
  </r>
  <r>
    <x v="22581"/>
    <x v="5"/>
    <n v="400"/>
  </r>
  <r>
    <x v="22582"/>
    <x v="5"/>
    <n v="625"/>
  </r>
  <r>
    <x v="22583"/>
    <x v="5"/>
    <n v="275"/>
  </r>
  <r>
    <x v="22584"/>
    <x v="5"/>
    <n v="150"/>
  </r>
  <r>
    <x v="22585"/>
    <x v="5"/>
    <n v="150"/>
  </r>
  <r>
    <x v="22586"/>
    <x v="5"/>
    <n v="150"/>
  </r>
  <r>
    <x v="22587"/>
    <x v="5"/>
    <n v="275"/>
  </r>
  <r>
    <x v="22588"/>
    <x v="5"/>
    <n v="650"/>
  </r>
  <r>
    <x v="22589"/>
    <x v="5"/>
    <n v="300"/>
  </r>
  <r>
    <x v="22590"/>
    <x v="5"/>
    <n v="1000"/>
  </r>
  <r>
    <x v="22591"/>
    <x v="5"/>
    <n v="975"/>
  </r>
  <r>
    <x v="22592"/>
    <x v="5"/>
    <n v="200"/>
  </r>
  <r>
    <x v="22593"/>
    <x v="5"/>
    <n v="425"/>
  </r>
  <r>
    <x v="22594"/>
    <x v="5"/>
    <n v="425"/>
  </r>
  <r>
    <x v="22595"/>
    <x v="5"/>
    <n v="225"/>
  </r>
  <r>
    <x v="22596"/>
    <x v="5"/>
    <n v="325"/>
  </r>
  <r>
    <x v="22597"/>
    <x v="5"/>
    <n v="325"/>
  </r>
  <r>
    <x v="22598"/>
    <x v="5"/>
    <n v="100"/>
  </r>
  <r>
    <x v="22599"/>
    <x v="5"/>
    <n v="175"/>
  </r>
  <r>
    <x v="22600"/>
    <x v="5"/>
    <n v="800"/>
  </r>
  <r>
    <x v="22601"/>
    <x v="5"/>
    <n v="575"/>
  </r>
  <r>
    <x v="22602"/>
    <x v="5"/>
    <n v="400"/>
  </r>
  <r>
    <x v="22603"/>
    <x v="5"/>
    <n v="600"/>
  </r>
  <r>
    <x v="22604"/>
    <x v="5"/>
    <n v="500"/>
  </r>
  <r>
    <x v="22605"/>
    <x v="5"/>
    <n v="150"/>
  </r>
  <r>
    <x v="22606"/>
    <x v="5"/>
    <n v="700"/>
  </r>
  <r>
    <x v="22607"/>
    <x v="5"/>
    <n v="250"/>
  </r>
  <r>
    <x v="22608"/>
    <x v="5"/>
    <n v="200"/>
  </r>
  <r>
    <x v="22609"/>
    <x v="5"/>
    <n v="300"/>
  </r>
  <r>
    <x v="22610"/>
    <x v="5"/>
    <n v="200"/>
  </r>
  <r>
    <x v="22611"/>
    <x v="5"/>
    <n v="200"/>
  </r>
  <r>
    <x v="22612"/>
    <x v="5"/>
    <n v="200"/>
  </r>
  <r>
    <x v="22613"/>
    <x v="5"/>
    <n v="200"/>
  </r>
  <r>
    <x v="22614"/>
    <x v="5"/>
    <n v="150"/>
  </r>
  <r>
    <x v="22615"/>
    <x v="5"/>
    <n v="325"/>
  </r>
  <r>
    <x v="22616"/>
    <x v="5"/>
    <n v="300"/>
  </r>
  <r>
    <x v="22617"/>
    <x v="5"/>
    <n v="875"/>
  </r>
  <r>
    <x v="22618"/>
    <x v="5"/>
    <n v="425"/>
  </r>
  <r>
    <x v="22619"/>
    <x v="5"/>
    <n v="425"/>
  </r>
  <r>
    <x v="22620"/>
    <x v="5"/>
    <n v="250"/>
  </r>
  <r>
    <x v="22621"/>
    <x v="5"/>
    <n v="225"/>
  </r>
  <r>
    <x v="22622"/>
    <x v="5"/>
    <n v="400"/>
  </r>
  <r>
    <x v="22623"/>
    <x v="5"/>
    <n v="450"/>
  </r>
  <r>
    <x v="22624"/>
    <x v="5"/>
    <n v="400"/>
  </r>
  <r>
    <x v="22625"/>
    <x v="5"/>
    <n v="150"/>
  </r>
  <r>
    <x v="22626"/>
    <x v="5"/>
    <n v="350"/>
  </r>
  <r>
    <x v="22627"/>
    <x v="5"/>
    <n v="150"/>
  </r>
  <r>
    <x v="22628"/>
    <x v="5"/>
    <n v="150"/>
  </r>
  <r>
    <x v="22629"/>
    <x v="5"/>
    <n v="150"/>
  </r>
  <r>
    <x v="22630"/>
    <x v="5"/>
    <n v="150"/>
  </r>
  <r>
    <x v="22631"/>
    <x v="5"/>
    <n v="150"/>
  </r>
  <r>
    <x v="22632"/>
    <x v="5"/>
    <n v="200"/>
  </r>
  <r>
    <x v="22633"/>
    <x v="5"/>
    <n v="300"/>
  </r>
  <r>
    <x v="22634"/>
    <x v="5"/>
    <n v="200"/>
  </r>
  <r>
    <x v="22635"/>
    <x v="5"/>
    <n v="225"/>
  </r>
  <r>
    <x v="22636"/>
    <x v="5"/>
    <n v="150"/>
  </r>
  <r>
    <x v="22637"/>
    <x v="5"/>
    <n v="175"/>
  </r>
  <r>
    <x v="22638"/>
    <x v="5"/>
    <n v="175"/>
  </r>
  <r>
    <x v="22639"/>
    <x v="5"/>
    <n v="625"/>
  </r>
  <r>
    <x v="22640"/>
    <x v="5"/>
    <n v="250"/>
  </r>
  <r>
    <x v="22641"/>
    <x v="5"/>
    <n v="25"/>
  </r>
  <r>
    <x v="22642"/>
    <x v="5"/>
    <n v="575"/>
  </r>
  <r>
    <x v="22643"/>
    <x v="5"/>
    <n v="700"/>
  </r>
  <r>
    <x v="22644"/>
    <x v="5"/>
    <n v="425"/>
  </r>
  <r>
    <x v="22645"/>
    <x v="5"/>
    <n v="325"/>
  </r>
  <r>
    <x v="22646"/>
    <x v="5"/>
    <n v="625"/>
  </r>
  <r>
    <x v="22647"/>
    <x v="5"/>
    <n v="400"/>
  </r>
  <r>
    <x v="22648"/>
    <x v="5"/>
    <n v="700"/>
  </r>
  <r>
    <x v="22649"/>
    <x v="5"/>
    <n v="675"/>
  </r>
  <r>
    <x v="22650"/>
    <x v="5"/>
    <n v="375"/>
  </r>
  <r>
    <x v="22651"/>
    <x v="5"/>
    <n v="675"/>
  </r>
  <r>
    <x v="22652"/>
    <x v="5"/>
    <n v="325"/>
  </r>
  <r>
    <x v="22653"/>
    <x v="5"/>
    <n v="650"/>
  </r>
  <r>
    <x v="22654"/>
    <x v="5"/>
    <n v="300"/>
  </r>
  <r>
    <x v="22655"/>
    <x v="5"/>
    <n v="375"/>
  </r>
  <r>
    <x v="22656"/>
    <x v="5"/>
    <n v="650"/>
  </r>
  <r>
    <x v="22657"/>
    <x v="5"/>
    <n v="300"/>
  </r>
  <r>
    <x v="22658"/>
    <x v="5"/>
    <n v="675"/>
  </r>
  <r>
    <x v="22659"/>
    <x v="5"/>
    <n v="775"/>
  </r>
  <r>
    <x v="22660"/>
    <x v="5"/>
    <n v="875"/>
  </r>
  <r>
    <x v="22661"/>
    <x v="5"/>
    <n v="250"/>
  </r>
  <r>
    <x v="22662"/>
    <x v="5"/>
    <n v="700"/>
  </r>
  <r>
    <x v="22663"/>
    <x v="5"/>
    <n v="375"/>
  </r>
  <r>
    <x v="22664"/>
    <x v="5"/>
    <n v="250"/>
  </r>
  <r>
    <x v="22665"/>
    <x v="5"/>
    <n v="825"/>
  </r>
  <r>
    <x v="22666"/>
    <x v="5"/>
    <n v="300"/>
  </r>
  <r>
    <x v="22667"/>
    <x v="5"/>
    <n v="550"/>
  </r>
  <r>
    <x v="22668"/>
    <x v="5"/>
    <n v="650"/>
  </r>
  <r>
    <x v="22669"/>
    <x v="5"/>
    <n v="450"/>
  </r>
  <r>
    <x v="22670"/>
    <x v="5"/>
    <n v="425"/>
  </r>
  <r>
    <x v="22671"/>
    <x v="5"/>
    <n v="825"/>
  </r>
  <r>
    <x v="22672"/>
    <x v="5"/>
    <n v="675"/>
  </r>
  <r>
    <x v="22673"/>
    <x v="5"/>
    <n v="375"/>
  </r>
  <r>
    <x v="22674"/>
    <x v="5"/>
    <n v="850"/>
  </r>
  <r>
    <x v="22675"/>
    <x v="5"/>
    <n v="700"/>
  </r>
  <r>
    <x v="22676"/>
    <x v="5"/>
    <n v="1100"/>
  </r>
  <r>
    <x v="22677"/>
    <x v="5"/>
    <n v="400"/>
  </r>
  <r>
    <x v="22678"/>
    <x v="5"/>
    <n v="1100"/>
  </r>
  <r>
    <x v="22679"/>
    <x v="5"/>
    <n v="1100"/>
  </r>
  <r>
    <x v="22680"/>
    <x v="5"/>
    <n v="800"/>
  </r>
  <r>
    <x v="22681"/>
    <x v="5"/>
    <n v="500"/>
  </r>
  <r>
    <x v="22682"/>
    <x v="5"/>
    <n v="825"/>
  </r>
  <r>
    <x v="22683"/>
    <x v="5"/>
    <n v="475"/>
  </r>
  <r>
    <x v="22684"/>
    <x v="5"/>
    <n v="800"/>
  </r>
  <r>
    <x v="22685"/>
    <x v="5"/>
    <n v="1050"/>
  </r>
  <r>
    <x v="22686"/>
    <x v="5"/>
    <n v="825"/>
  </r>
  <r>
    <x v="22687"/>
    <x v="5"/>
    <n v="475"/>
  </r>
  <r>
    <x v="22688"/>
    <x v="5"/>
    <n v="25"/>
  </r>
  <r>
    <x v="22689"/>
    <x v="5"/>
    <n v="575"/>
  </r>
  <r>
    <x v="22690"/>
    <x v="5"/>
    <n v="250"/>
  </r>
  <r>
    <x v="22691"/>
    <x v="5"/>
    <n v="425"/>
  </r>
  <r>
    <x v="22692"/>
    <x v="5"/>
    <n v="375"/>
  </r>
  <r>
    <x v="22693"/>
    <x v="5"/>
    <n v="825"/>
  </r>
  <r>
    <x v="22694"/>
    <x v="5"/>
    <n v="700"/>
  </r>
  <r>
    <x v="22695"/>
    <x v="5"/>
    <n v="375"/>
  </r>
  <r>
    <x v="22696"/>
    <x v="5"/>
    <n v="375"/>
  </r>
  <r>
    <x v="22697"/>
    <x v="5"/>
    <n v="1175"/>
  </r>
  <r>
    <x v="22698"/>
    <x v="5"/>
    <n v="675"/>
  </r>
  <r>
    <x v="22699"/>
    <x v="5"/>
    <n v="375"/>
  </r>
  <r>
    <x v="22700"/>
    <x v="5"/>
    <n v="800"/>
  </r>
  <r>
    <x v="22701"/>
    <x v="5"/>
    <n v="250"/>
  </r>
  <r>
    <x v="22702"/>
    <x v="5"/>
    <n v="525"/>
  </r>
  <r>
    <x v="22703"/>
    <x v="5"/>
    <n v="700"/>
  </r>
  <r>
    <x v="22704"/>
    <x v="5"/>
    <n v="550"/>
  </r>
  <r>
    <x v="22705"/>
    <x v="5"/>
    <n v="875"/>
  </r>
  <r>
    <x v="22706"/>
    <x v="5"/>
    <n v="475"/>
  </r>
  <r>
    <x v="22707"/>
    <x v="5"/>
    <n v="800"/>
  </r>
  <r>
    <x v="22708"/>
    <x v="5"/>
    <n v="375"/>
  </r>
  <r>
    <x v="22709"/>
    <x v="5"/>
    <n v="675"/>
  </r>
  <r>
    <x v="22710"/>
    <x v="5"/>
    <n v="325"/>
  </r>
  <r>
    <x v="22711"/>
    <x v="5"/>
    <n v="725"/>
  </r>
  <r>
    <x v="22712"/>
    <x v="5"/>
    <n v="875"/>
  </r>
  <r>
    <x v="22713"/>
    <x v="5"/>
    <n v="675"/>
  </r>
  <r>
    <x v="22714"/>
    <x v="5"/>
    <n v="575"/>
  </r>
  <r>
    <x v="22715"/>
    <x v="5"/>
    <n v="675"/>
  </r>
  <r>
    <x v="22716"/>
    <x v="5"/>
    <n v="425"/>
  </r>
  <r>
    <x v="22717"/>
    <x v="5"/>
    <n v="575"/>
  </r>
  <r>
    <x v="22718"/>
    <x v="5"/>
    <n v="675"/>
  </r>
  <r>
    <x v="22719"/>
    <x v="5"/>
    <n v="425"/>
  </r>
  <r>
    <x v="22720"/>
    <x v="5"/>
    <n v="725"/>
  </r>
  <r>
    <x v="22721"/>
    <x v="5"/>
    <n v="475"/>
  </r>
  <r>
    <x v="22722"/>
    <x v="5"/>
    <n v="700"/>
  </r>
  <r>
    <x v="22723"/>
    <x v="5"/>
    <n v="300"/>
  </r>
  <r>
    <x v="22724"/>
    <x v="5"/>
    <n v="225"/>
  </r>
  <r>
    <x v="22725"/>
    <x v="5"/>
    <n v="225"/>
  </r>
  <r>
    <x v="22726"/>
    <x v="5"/>
    <n v="250"/>
  </r>
  <r>
    <x v="22727"/>
    <x v="5"/>
    <n v="150"/>
  </r>
  <r>
    <x v="22728"/>
    <x v="5"/>
    <n v="150"/>
  </r>
  <r>
    <x v="22729"/>
    <x v="5"/>
    <n v="150"/>
  </r>
  <r>
    <x v="22730"/>
    <x v="5"/>
    <n v="575"/>
  </r>
  <r>
    <x v="22731"/>
    <x v="5"/>
    <n v="475"/>
  </r>
  <r>
    <x v="22732"/>
    <x v="5"/>
    <n v="675"/>
  </r>
  <r>
    <x v="22733"/>
    <x v="5"/>
    <n v="175"/>
  </r>
  <r>
    <x v="22734"/>
    <x v="5"/>
    <n v="325"/>
  </r>
  <r>
    <x v="22735"/>
    <x v="5"/>
    <n v="450"/>
  </r>
  <r>
    <x v="22736"/>
    <x v="5"/>
    <n v="150"/>
  </r>
  <r>
    <x v="22737"/>
    <x v="5"/>
    <n v="200"/>
  </r>
  <r>
    <x v="22738"/>
    <x v="5"/>
    <n v="575"/>
  </r>
  <r>
    <x v="22739"/>
    <x v="5"/>
    <n v="800"/>
  </r>
  <r>
    <x v="22740"/>
    <x v="5"/>
    <n v="150"/>
  </r>
  <r>
    <x v="22741"/>
    <x v="5"/>
    <n v="150"/>
  </r>
  <r>
    <x v="22742"/>
    <x v="5"/>
    <n v="150"/>
  </r>
  <r>
    <x v="22743"/>
    <x v="5"/>
    <n v="300"/>
  </r>
  <r>
    <x v="22744"/>
    <x v="5"/>
    <n v="150"/>
  </r>
  <r>
    <x v="22745"/>
    <x v="5"/>
    <n v="275"/>
  </r>
  <r>
    <x v="22746"/>
    <x v="5"/>
    <n v="250"/>
  </r>
  <r>
    <x v="22747"/>
    <x v="5"/>
    <n v="150"/>
  </r>
  <r>
    <x v="22748"/>
    <x v="5"/>
    <n v="25"/>
  </r>
  <r>
    <x v="22749"/>
    <x v="5"/>
    <n v="400"/>
  </r>
  <r>
    <x v="22750"/>
    <x v="5"/>
    <n v="425"/>
  </r>
  <r>
    <x v="22751"/>
    <x v="5"/>
    <n v="275"/>
  </r>
  <r>
    <x v="22752"/>
    <x v="5"/>
    <n v="150"/>
  </r>
  <r>
    <x v="22753"/>
    <x v="5"/>
    <n v="325"/>
  </r>
  <r>
    <x v="22754"/>
    <x v="5"/>
    <n v="425"/>
  </r>
  <r>
    <x v="22755"/>
    <x v="5"/>
    <n v="375"/>
  </r>
  <r>
    <x v="22756"/>
    <x v="5"/>
    <n v="150"/>
  </r>
  <r>
    <x v="22757"/>
    <x v="5"/>
    <n v="600"/>
  </r>
  <r>
    <x v="22758"/>
    <x v="5"/>
    <n v="425"/>
  </r>
  <r>
    <x v="22759"/>
    <x v="5"/>
    <n v="775"/>
  </r>
  <r>
    <x v="22760"/>
    <x v="5"/>
    <n v="750"/>
  </r>
  <r>
    <x v="22761"/>
    <x v="5"/>
    <n v="150"/>
  </r>
  <r>
    <x v="22762"/>
    <x v="5"/>
    <n v="275"/>
  </r>
  <r>
    <x v="22763"/>
    <x v="5"/>
    <n v="250"/>
  </r>
  <r>
    <x v="22764"/>
    <x v="5"/>
    <n v="375"/>
  </r>
  <r>
    <x v="22765"/>
    <x v="5"/>
    <n v="675"/>
  </r>
  <r>
    <x v="22766"/>
    <x v="5"/>
    <n v="325"/>
  </r>
  <r>
    <x v="22767"/>
    <x v="5"/>
    <n v="300"/>
  </r>
  <r>
    <x v="22768"/>
    <x v="5"/>
    <n v="450"/>
  </r>
  <r>
    <x v="22769"/>
    <x v="5"/>
    <n v="625"/>
  </r>
  <r>
    <x v="22770"/>
    <x v="5"/>
    <n v="275"/>
  </r>
  <r>
    <x v="22771"/>
    <x v="5"/>
    <n v="200"/>
  </r>
  <r>
    <x v="22772"/>
    <x v="5"/>
    <n v="400"/>
  </r>
  <r>
    <x v="22773"/>
    <x v="5"/>
    <n v="275"/>
  </r>
  <r>
    <x v="22774"/>
    <x v="5"/>
    <n v="500"/>
  </r>
  <r>
    <x v="22775"/>
    <x v="5"/>
    <n v="450"/>
  </r>
  <r>
    <x v="22776"/>
    <x v="5"/>
    <n v="325"/>
  </r>
  <r>
    <x v="22777"/>
    <x v="5"/>
    <n v="150"/>
  </r>
  <r>
    <x v="22778"/>
    <x v="5"/>
    <n v="275"/>
  </r>
  <r>
    <x v="22779"/>
    <x v="5"/>
    <n v="300"/>
  </r>
  <r>
    <x v="22780"/>
    <x v="5"/>
    <n v="450"/>
  </r>
  <r>
    <x v="22781"/>
    <x v="5"/>
    <n v="475"/>
  </r>
  <r>
    <x v="22782"/>
    <x v="5"/>
    <n v="225"/>
  </r>
  <r>
    <x v="22783"/>
    <x v="5"/>
    <n v="425"/>
  </r>
  <r>
    <x v="22784"/>
    <x v="5"/>
    <n v="325"/>
  </r>
  <r>
    <x v="22785"/>
    <x v="5"/>
    <n v="300"/>
  </r>
  <r>
    <x v="22786"/>
    <x v="5"/>
    <n v="150"/>
  </r>
  <r>
    <x v="22787"/>
    <x v="5"/>
    <n v="325"/>
  </r>
  <r>
    <x v="22788"/>
    <x v="5"/>
    <n v="200"/>
  </r>
  <r>
    <x v="22789"/>
    <x v="5"/>
    <n v="375"/>
  </r>
  <r>
    <x v="22790"/>
    <x v="5"/>
    <n v="950"/>
  </r>
  <r>
    <x v="22791"/>
    <x v="5"/>
    <n v="625"/>
  </r>
  <r>
    <x v="22792"/>
    <x v="5"/>
    <n v="300"/>
  </r>
  <r>
    <x v="22793"/>
    <x v="5"/>
    <n v="475"/>
  </r>
  <r>
    <x v="22794"/>
    <x v="5"/>
    <n v="150"/>
  </r>
  <r>
    <x v="22795"/>
    <x v="5"/>
    <n v="400"/>
  </r>
  <r>
    <x v="22796"/>
    <x v="5"/>
    <n v="650"/>
  </r>
  <r>
    <x v="22797"/>
    <x v="5"/>
    <n v="275"/>
  </r>
  <r>
    <x v="22798"/>
    <x v="5"/>
    <n v="425"/>
  </r>
  <r>
    <x v="22799"/>
    <x v="5"/>
    <n v="675"/>
  </r>
  <r>
    <x v="22800"/>
    <x v="5"/>
    <n v="725"/>
  </r>
  <r>
    <x v="22801"/>
    <x v="5"/>
    <n v="475"/>
  </r>
  <r>
    <x v="22802"/>
    <x v="5"/>
    <n v="200"/>
  </r>
  <r>
    <x v="22803"/>
    <x v="5"/>
    <n v="775"/>
  </r>
  <r>
    <x v="22804"/>
    <x v="5"/>
    <n v="150"/>
  </r>
  <r>
    <x v="22805"/>
    <x v="5"/>
    <n v="350"/>
  </r>
  <r>
    <x v="22806"/>
    <x v="5"/>
    <n v="700"/>
  </r>
  <r>
    <x v="22807"/>
    <x v="5"/>
    <n v="175"/>
  </r>
  <r>
    <x v="22808"/>
    <x v="5"/>
    <n v="200"/>
  </r>
  <r>
    <x v="22809"/>
    <x v="5"/>
    <n v="200"/>
  </r>
  <r>
    <x v="22810"/>
    <x v="5"/>
    <n v="175"/>
  </r>
  <r>
    <x v="22811"/>
    <x v="5"/>
    <n v="200"/>
  </r>
  <r>
    <x v="22812"/>
    <x v="5"/>
    <n v="225"/>
  </r>
  <r>
    <x v="22813"/>
    <x v="5"/>
    <n v="250"/>
  </r>
  <r>
    <x v="22814"/>
    <x v="5"/>
    <n v="200"/>
  </r>
  <r>
    <x v="22815"/>
    <x v="5"/>
    <n v="875"/>
  </r>
  <r>
    <x v="22816"/>
    <x v="5"/>
    <n v="275"/>
  </r>
  <r>
    <x v="22817"/>
    <x v="5"/>
    <n v="475"/>
  </r>
  <r>
    <x v="22818"/>
    <x v="5"/>
    <n v="625"/>
  </r>
  <r>
    <x v="22819"/>
    <x v="5"/>
    <n v="400"/>
  </r>
  <r>
    <x v="22820"/>
    <x v="5"/>
    <n v="650"/>
  </r>
  <r>
    <x v="22821"/>
    <x v="5"/>
    <n v="700"/>
  </r>
  <r>
    <x v="22822"/>
    <x v="5"/>
    <n v="325"/>
  </r>
  <r>
    <x v="22823"/>
    <x v="5"/>
    <n v="925"/>
  </r>
  <r>
    <x v="22824"/>
    <x v="5"/>
    <n v="550"/>
  </r>
  <r>
    <x v="22825"/>
    <x v="5"/>
    <n v="700"/>
  </r>
  <r>
    <x v="22826"/>
    <x v="5"/>
    <n v="675"/>
  </r>
  <r>
    <x v="22827"/>
    <x v="5"/>
    <n v="425"/>
  </r>
  <r>
    <x v="22828"/>
    <x v="5"/>
    <n v="500"/>
  </r>
  <r>
    <x v="22829"/>
    <x v="5"/>
    <n v="675"/>
  </r>
  <r>
    <x v="22830"/>
    <x v="5"/>
    <n v="550"/>
  </r>
  <r>
    <x v="22831"/>
    <x v="5"/>
    <n v="550"/>
  </r>
  <r>
    <x v="22832"/>
    <x v="5"/>
    <n v="375"/>
  </r>
  <r>
    <x v="22833"/>
    <x v="5"/>
    <n v="775"/>
  </r>
  <r>
    <x v="22834"/>
    <x v="5"/>
    <n v="550"/>
  </r>
  <r>
    <x v="22835"/>
    <x v="5"/>
    <n v="850"/>
  </r>
  <r>
    <x v="22836"/>
    <x v="5"/>
    <n v="325"/>
  </r>
  <r>
    <x v="22837"/>
    <x v="5"/>
    <n v="575"/>
  </r>
  <r>
    <x v="22838"/>
    <x v="5"/>
    <n v="450"/>
  </r>
  <r>
    <x v="22839"/>
    <x v="5"/>
    <n v="525"/>
  </r>
  <r>
    <x v="22840"/>
    <x v="5"/>
    <n v="375"/>
  </r>
  <r>
    <x v="22841"/>
    <x v="5"/>
    <n v="675"/>
  </r>
  <r>
    <x v="22842"/>
    <x v="5"/>
    <n v="800"/>
  </r>
  <r>
    <x v="22843"/>
    <x v="5"/>
    <n v="650"/>
  </r>
  <r>
    <x v="22844"/>
    <x v="5"/>
    <n v="525"/>
  </r>
  <r>
    <x v="22845"/>
    <x v="5"/>
    <n v="925"/>
  </r>
  <r>
    <x v="22846"/>
    <x v="5"/>
    <n v="1050"/>
  </r>
  <r>
    <x v="22847"/>
    <x v="5"/>
    <n v="625"/>
  </r>
  <r>
    <x v="22848"/>
    <x v="5"/>
    <n v="825"/>
  </r>
  <r>
    <x v="22849"/>
    <x v="5"/>
    <n v="475"/>
  </r>
  <r>
    <x v="22850"/>
    <x v="5"/>
    <n v="1100"/>
  </r>
  <r>
    <x v="22851"/>
    <x v="5"/>
    <n v="650"/>
  </r>
  <r>
    <x v="22852"/>
    <x v="5"/>
    <n v="500"/>
  </r>
  <r>
    <x v="22853"/>
    <x v="5"/>
    <n v="375"/>
  </r>
  <r>
    <x v="22854"/>
    <x v="5"/>
    <n v="575"/>
  </r>
  <r>
    <x v="22855"/>
    <x v="5"/>
    <n v="1175"/>
  </r>
  <r>
    <x v="22856"/>
    <x v="5"/>
    <n v="875"/>
  </r>
  <r>
    <x v="22857"/>
    <x v="5"/>
    <n v="1000"/>
  </r>
  <r>
    <x v="22858"/>
    <x v="5"/>
    <n v="600"/>
  </r>
  <r>
    <x v="22859"/>
    <x v="5"/>
    <n v="1100"/>
  </r>
  <r>
    <x v="22860"/>
    <x v="5"/>
    <n v="650"/>
  </r>
  <r>
    <x v="22861"/>
    <x v="5"/>
    <n v="1175"/>
  </r>
  <r>
    <x v="22862"/>
    <x v="5"/>
    <n v="875"/>
  </r>
  <r>
    <x v="22863"/>
    <x v="5"/>
    <n v="800"/>
  </r>
  <r>
    <x v="22864"/>
    <x v="5"/>
    <n v="650"/>
  </r>
  <r>
    <x v="22865"/>
    <x v="5"/>
    <n v="850"/>
  </r>
  <r>
    <x v="22866"/>
    <x v="5"/>
    <n v="575"/>
  </r>
  <r>
    <x v="22867"/>
    <x v="5"/>
    <n v="575"/>
  </r>
  <r>
    <x v="22868"/>
    <x v="5"/>
    <n v="900"/>
  </r>
  <r>
    <x v="22869"/>
    <x v="5"/>
    <n v="375"/>
  </r>
  <r>
    <x v="22870"/>
    <x v="5"/>
    <n v="250"/>
  </r>
  <r>
    <x v="22871"/>
    <x v="5"/>
    <n v="175"/>
  </r>
  <r>
    <x v="22872"/>
    <x v="5"/>
    <n v="675"/>
  </r>
  <r>
    <x v="22873"/>
    <x v="5"/>
    <n v="425"/>
  </r>
  <r>
    <x v="22874"/>
    <x v="5"/>
    <n v="475"/>
  </r>
  <r>
    <x v="22875"/>
    <x v="5"/>
    <n v="700"/>
  </r>
  <r>
    <x v="22876"/>
    <x v="5"/>
    <n v="350"/>
  </r>
  <r>
    <x v="22877"/>
    <x v="5"/>
    <n v="375"/>
  </r>
  <r>
    <x v="22878"/>
    <x v="5"/>
    <n v="375"/>
  </r>
  <r>
    <x v="22879"/>
    <x v="5"/>
    <n v="375"/>
  </r>
  <r>
    <x v="22880"/>
    <x v="5"/>
    <n v="500"/>
  </r>
  <r>
    <x v="22881"/>
    <x v="5"/>
    <n v="975"/>
  </r>
  <r>
    <x v="22882"/>
    <x v="5"/>
    <n v="375"/>
  </r>
  <r>
    <x v="22883"/>
    <x v="5"/>
    <n v="400"/>
  </r>
  <r>
    <x v="22884"/>
    <x v="5"/>
    <n v="900"/>
  </r>
  <r>
    <x v="22885"/>
    <x v="5"/>
    <n v="25"/>
  </r>
  <r>
    <x v="22886"/>
    <x v="5"/>
    <n v="400"/>
  </r>
  <r>
    <x v="22887"/>
    <x v="5"/>
    <n v="700"/>
  </r>
  <r>
    <x v="22888"/>
    <x v="5"/>
    <n v="25"/>
  </r>
  <r>
    <x v="22889"/>
    <x v="5"/>
    <n v="400"/>
  </r>
  <r>
    <x v="22890"/>
    <x v="5"/>
    <n v="700"/>
  </r>
  <r>
    <x v="22891"/>
    <x v="5"/>
    <n v="900"/>
  </r>
  <r>
    <x v="22892"/>
    <x v="5"/>
    <n v="450"/>
  </r>
  <r>
    <x v="22893"/>
    <x v="5"/>
    <n v="325"/>
  </r>
  <r>
    <x v="22894"/>
    <x v="5"/>
    <n v="275"/>
  </r>
  <r>
    <x v="22895"/>
    <x v="5"/>
    <n v="150"/>
  </r>
  <r>
    <x v="22896"/>
    <x v="5"/>
    <n v="400"/>
  </r>
  <r>
    <x v="22897"/>
    <x v="5"/>
    <n v="250"/>
  </r>
  <r>
    <x v="22898"/>
    <x v="5"/>
    <n v="200"/>
  </r>
  <r>
    <x v="22899"/>
    <x v="5"/>
    <n v="150"/>
  </r>
  <r>
    <x v="22900"/>
    <x v="5"/>
    <n v="250"/>
  </r>
  <r>
    <x v="22901"/>
    <x v="5"/>
    <n v="600"/>
  </r>
  <r>
    <x v="22902"/>
    <x v="5"/>
    <n v="300"/>
  </r>
  <r>
    <x v="22903"/>
    <x v="5"/>
    <n v="350"/>
  </r>
  <r>
    <x v="22904"/>
    <x v="5"/>
    <n v="725"/>
  </r>
  <r>
    <x v="22905"/>
    <x v="5"/>
    <n v="150"/>
  </r>
  <r>
    <x v="22906"/>
    <x v="5"/>
    <n v="350"/>
  </r>
  <r>
    <x v="22907"/>
    <x v="5"/>
    <n v="550"/>
  </r>
  <r>
    <x v="22908"/>
    <x v="5"/>
    <n v="225"/>
  </r>
  <r>
    <x v="22909"/>
    <x v="5"/>
    <n v="150"/>
  </r>
  <r>
    <x v="22910"/>
    <x v="5"/>
    <n v="425"/>
  </r>
  <r>
    <x v="22911"/>
    <x v="5"/>
    <n v="200"/>
  </r>
  <r>
    <x v="22912"/>
    <x v="5"/>
    <n v="150"/>
  </r>
  <r>
    <x v="22913"/>
    <x v="5"/>
    <n v="300"/>
  </r>
  <r>
    <x v="22914"/>
    <x v="5"/>
    <n v="600"/>
  </r>
  <r>
    <x v="22915"/>
    <x v="5"/>
    <n v="300"/>
  </r>
  <r>
    <x v="22916"/>
    <x v="5"/>
    <n v="250"/>
  </r>
  <r>
    <x v="22917"/>
    <x v="5"/>
    <n v="625"/>
  </r>
  <r>
    <x v="22918"/>
    <x v="5"/>
    <n v="275"/>
  </r>
  <r>
    <x v="22919"/>
    <x v="5"/>
    <n v="525"/>
  </r>
  <r>
    <x v="22920"/>
    <x v="5"/>
    <n v="400"/>
  </r>
  <r>
    <x v="22921"/>
    <x v="5"/>
    <n v="350"/>
  </r>
  <r>
    <x v="22922"/>
    <x v="5"/>
    <n v="300"/>
  </r>
  <r>
    <x v="22923"/>
    <x v="5"/>
    <n v="225"/>
  </r>
  <r>
    <x v="22924"/>
    <x v="5"/>
    <n v="350"/>
  </r>
  <r>
    <x v="22925"/>
    <x v="5"/>
    <n v="425"/>
  </r>
  <r>
    <x v="22926"/>
    <x v="5"/>
    <n v="375"/>
  </r>
  <r>
    <x v="22927"/>
    <x v="5"/>
    <n v="425"/>
  </r>
  <r>
    <x v="22928"/>
    <x v="5"/>
    <n v="375"/>
  </r>
  <r>
    <x v="22929"/>
    <x v="5"/>
    <n v="175"/>
  </r>
  <r>
    <x v="22930"/>
    <x v="5"/>
    <n v="175"/>
  </r>
  <r>
    <x v="22931"/>
    <x v="5"/>
    <n v="375"/>
  </r>
  <r>
    <x v="22932"/>
    <x v="5"/>
    <n v="150"/>
  </r>
  <r>
    <x v="22933"/>
    <x v="5"/>
    <n v="675"/>
  </r>
  <r>
    <x v="22934"/>
    <x v="5"/>
    <n v="275"/>
  </r>
  <r>
    <x v="22935"/>
    <x v="5"/>
    <n v="400"/>
  </r>
  <r>
    <x v="22936"/>
    <x v="5"/>
    <n v="700"/>
  </r>
  <r>
    <x v="22937"/>
    <x v="5"/>
    <n v="200"/>
  </r>
  <r>
    <x v="22938"/>
    <x v="5"/>
    <n v="250"/>
  </r>
  <r>
    <x v="22939"/>
    <x v="5"/>
    <n v="250"/>
  </r>
  <r>
    <x v="22940"/>
    <x v="5"/>
    <n v="250"/>
  </r>
  <r>
    <x v="22941"/>
    <x v="5"/>
    <n v="250"/>
  </r>
  <r>
    <x v="22942"/>
    <x v="5"/>
    <n v="150"/>
  </r>
  <r>
    <x v="22943"/>
    <x v="5"/>
    <n v="450"/>
  </r>
  <r>
    <x v="22944"/>
    <x v="5"/>
    <n v="225"/>
  </r>
  <r>
    <x v="22945"/>
    <x v="5"/>
    <n v="200"/>
  </r>
  <r>
    <x v="22946"/>
    <x v="5"/>
    <n v="225"/>
  </r>
  <r>
    <x v="22947"/>
    <x v="5"/>
    <n v="150"/>
  </r>
  <r>
    <x v="22948"/>
    <x v="5"/>
    <n v="300"/>
  </r>
  <r>
    <x v="22949"/>
    <x v="5"/>
    <n v="375"/>
  </r>
  <r>
    <x v="22950"/>
    <x v="5"/>
    <n v="175"/>
  </r>
  <r>
    <x v="22951"/>
    <x v="5"/>
    <n v="150"/>
  </r>
  <r>
    <x v="22952"/>
    <x v="5"/>
    <n v="450"/>
  </r>
  <r>
    <x v="22953"/>
    <x v="5"/>
    <n v="550"/>
  </r>
  <r>
    <x v="22954"/>
    <x v="5"/>
    <n v="150"/>
  </r>
  <r>
    <x v="22955"/>
    <x v="5"/>
    <n v="700"/>
  </r>
  <r>
    <x v="22956"/>
    <x v="5"/>
    <n v="550"/>
  </r>
  <r>
    <x v="22957"/>
    <x v="5"/>
    <n v="150"/>
  </r>
  <r>
    <x v="22958"/>
    <x v="5"/>
    <n v="925"/>
  </r>
  <r>
    <x v="22959"/>
    <x v="5"/>
    <n v="1125"/>
  </r>
  <r>
    <x v="22960"/>
    <x v="5"/>
    <n v="575"/>
  </r>
  <r>
    <x v="22961"/>
    <x v="5"/>
    <n v="300"/>
  </r>
  <r>
    <x v="22962"/>
    <x v="5"/>
    <n v="250"/>
  </r>
  <r>
    <x v="22963"/>
    <x v="5"/>
    <n v="225"/>
  </r>
  <r>
    <x v="22964"/>
    <x v="5"/>
    <n v="475"/>
  </r>
  <r>
    <x v="22965"/>
    <x v="5"/>
    <n v="275"/>
  </r>
  <r>
    <x v="22966"/>
    <x v="5"/>
    <n v="200"/>
  </r>
  <r>
    <x v="22967"/>
    <x v="5"/>
    <n v="200"/>
  </r>
  <r>
    <x v="22968"/>
    <x v="5"/>
    <n v="300"/>
  </r>
  <r>
    <x v="22969"/>
    <x v="5"/>
    <n v="225"/>
  </r>
  <r>
    <x v="22970"/>
    <x v="5"/>
    <n v="600"/>
  </r>
  <r>
    <x v="22971"/>
    <x v="5"/>
    <n v="675"/>
  </r>
  <r>
    <x v="22972"/>
    <x v="5"/>
    <n v="575"/>
  </r>
  <r>
    <x v="22973"/>
    <x v="5"/>
    <n v="450"/>
  </r>
  <r>
    <x v="22974"/>
    <x v="5"/>
    <n v="225"/>
  </r>
  <r>
    <x v="22975"/>
    <x v="5"/>
    <n v="150"/>
  </r>
  <r>
    <x v="22976"/>
    <x v="5"/>
    <n v="150"/>
  </r>
  <r>
    <x v="22977"/>
    <x v="5"/>
    <n v="250"/>
  </r>
  <r>
    <x v="22978"/>
    <x v="5"/>
    <n v="200"/>
  </r>
  <r>
    <x v="22979"/>
    <x v="5"/>
    <n v="250"/>
  </r>
  <r>
    <x v="22980"/>
    <x v="5"/>
    <n v="600"/>
  </r>
  <r>
    <x v="22981"/>
    <x v="5"/>
    <n v="475"/>
  </r>
  <r>
    <x v="22982"/>
    <x v="5"/>
    <n v="275"/>
  </r>
  <r>
    <x v="22983"/>
    <x v="5"/>
    <n v="350"/>
  </r>
  <r>
    <x v="22984"/>
    <x v="5"/>
    <n v="250"/>
  </r>
  <r>
    <x v="22985"/>
    <x v="5"/>
    <n v="0"/>
  </r>
  <r>
    <x v="22986"/>
    <x v="5"/>
    <n v="400"/>
  </r>
  <r>
    <x v="22987"/>
    <x v="5"/>
    <n v="375"/>
  </r>
  <r>
    <x v="22988"/>
    <x v="5"/>
    <n v="675"/>
  </r>
  <r>
    <x v="22989"/>
    <x v="5"/>
    <n v="775"/>
  </r>
  <r>
    <x v="22990"/>
    <x v="5"/>
    <n v="875"/>
  </r>
  <r>
    <x v="22991"/>
    <x v="5"/>
    <n v="650"/>
  </r>
  <r>
    <x v="22992"/>
    <x v="5"/>
    <n v="400"/>
  </r>
  <r>
    <x v="22993"/>
    <x v="5"/>
    <n v="675"/>
  </r>
  <r>
    <x v="22994"/>
    <x v="5"/>
    <n v="1650"/>
  </r>
  <r>
    <x v="22995"/>
    <x v="5"/>
    <n v="650"/>
  </r>
  <r>
    <x v="22996"/>
    <x v="5"/>
    <n v="400"/>
  </r>
  <r>
    <x v="22997"/>
    <x v="5"/>
    <n v="375"/>
  </r>
  <r>
    <x v="22998"/>
    <x v="5"/>
    <n v="575"/>
  </r>
  <r>
    <x v="22999"/>
    <x v="5"/>
    <n v="575"/>
  </r>
  <r>
    <x v="23000"/>
    <x v="5"/>
    <n v="375"/>
  </r>
  <r>
    <x v="23001"/>
    <x v="5"/>
    <n v="525"/>
  </r>
  <r>
    <x v="23002"/>
    <x v="5"/>
    <n v="500"/>
  </r>
  <r>
    <x v="23003"/>
    <x v="5"/>
    <n v="875"/>
  </r>
  <r>
    <x v="23004"/>
    <x v="5"/>
    <n v="875"/>
  </r>
  <r>
    <x v="23005"/>
    <x v="5"/>
    <n v="725"/>
  </r>
  <r>
    <x v="23006"/>
    <x v="5"/>
    <n v="875"/>
  </r>
  <r>
    <x v="23007"/>
    <x v="5"/>
    <n v="775"/>
  </r>
  <r>
    <x v="23008"/>
    <x v="5"/>
    <n v="250"/>
  </r>
  <r>
    <x v="23009"/>
    <x v="5"/>
    <n v="375"/>
  </r>
  <r>
    <x v="23010"/>
    <x v="5"/>
    <n v="500"/>
  </r>
  <r>
    <x v="23011"/>
    <x v="5"/>
    <n v="550"/>
  </r>
  <r>
    <x v="23012"/>
    <x v="5"/>
    <n v="625"/>
  </r>
  <r>
    <x v="23013"/>
    <x v="5"/>
    <n v="400"/>
  </r>
  <r>
    <x v="23014"/>
    <x v="5"/>
    <n v="875"/>
  </r>
  <r>
    <x v="23015"/>
    <x v="5"/>
    <n v="1000"/>
  </r>
  <r>
    <x v="23016"/>
    <x v="5"/>
    <n v="625"/>
  </r>
  <r>
    <x v="23017"/>
    <x v="5"/>
    <n v="650"/>
  </r>
  <r>
    <x v="23018"/>
    <x v="5"/>
    <n v="850"/>
  </r>
  <r>
    <x v="23019"/>
    <x v="5"/>
    <n v="625"/>
  </r>
  <r>
    <x v="23020"/>
    <x v="5"/>
    <n v="425"/>
  </r>
  <r>
    <x v="23021"/>
    <x v="5"/>
    <n v="875"/>
  </r>
  <r>
    <x v="23022"/>
    <x v="5"/>
    <n v="775"/>
  </r>
  <r>
    <x v="23023"/>
    <x v="5"/>
    <n v="525"/>
  </r>
  <r>
    <x v="23024"/>
    <x v="5"/>
    <n v="375"/>
  </r>
  <r>
    <x v="23025"/>
    <x v="5"/>
    <n v="650"/>
  </r>
  <r>
    <x v="23026"/>
    <x v="5"/>
    <n v="525"/>
  </r>
  <r>
    <x v="23027"/>
    <x v="5"/>
    <n v="375"/>
  </r>
  <r>
    <x v="23028"/>
    <x v="5"/>
    <n v="375"/>
  </r>
  <r>
    <x v="23029"/>
    <x v="5"/>
    <n v="725"/>
  </r>
  <r>
    <x v="23030"/>
    <x v="5"/>
    <n v="675"/>
  </r>
  <r>
    <x v="23031"/>
    <x v="5"/>
    <n v="500"/>
  </r>
  <r>
    <x v="23032"/>
    <x v="5"/>
    <n v="650"/>
  </r>
  <r>
    <x v="23033"/>
    <x v="5"/>
    <n v="525"/>
  </r>
  <r>
    <x v="23034"/>
    <x v="5"/>
    <n v="900"/>
  </r>
  <r>
    <x v="23035"/>
    <x v="5"/>
    <n v="850"/>
  </r>
  <r>
    <x v="23036"/>
    <x v="5"/>
    <n v="975"/>
  </r>
  <r>
    <x v="23037"/>
    <x v="5"/>
    <n v="825"/>
  </r>
  <r>
    <x v="23038"/>
    <x v="5"/>
    <n v="850"/>
  </r>
  <r>
    <x v="23039"/>
    <x v="5"/>
    <n v="975"/>
  </r>
  <r>
    <x v="23040"/>
    <x v="5"/>
    <n v="825"/>
  </r>
  <r>
    <x v="23041"/>
    <x v="5"/>
    <n v="825"/>
  </r>
  <r>
    <x v="23042"/>
    <x v="5"/>
    <n v="250"/>
  </r>
  <r>
    <x v="23043"/>
    <x v="5"/>
    <n v="625"/>
  </r>
  <r>
    <x v="23044"/>
    <x v="5"/>
    <n v="675"/>
  </r>
  <r>
    <x v="23045"/>
    <x v="5"/>
    <n v="850"/>
  </r>
  <r>
    <x v="23046"/>
    <x v="5"/>
    <n v="375"/>
  </r>
  <r>
    <x v="23047"/>
    <x v="5"/>
    <n v="325"/>
  </r>
  <r>
    <x v="23048"/>
    <x v="5"/>
    <n v="1050"/>
  </r>
  <r>
    <x v="23049"/>
    <x v="5"/>
    <n v="375"/>
  </r>
  <r>
    <x v="23050"/>
    <x v="5"/>
    <n v="475"/>
  </r>
  <r>
    <x v="23051"/>
    <x v="5"/>
    <n v="650"/>
  </r>
  <r>
    <x v="23052"/>
    <x v="5"/>
    <n v="900"/>
  </r>
  <r>
    <x v="23053"/>
    <x v="5"/>
    <n v="575"/>
  </r>
  <r>
    <x v="23054"/>
    <x v="5"/>
    <n v="325"/>
  </r>
  <r>
    <x v="23055"/>
    <x v="5"/>
    <n v="850"/>
  </r>
  <r>
    <x v="23056"/>
    <x v="5"/>
    <n v="300"/>
  </r>
  <r>
    <x v="23057"/>
    <x v="5"/>
    <n v="300"/>
  </r>
  <r>
    <x v="23058"/>
    <x v="5"/>
    <n v="725"/>
  </r>
  <r>
    <x v="23059"/>
    <x v="5"/>
    <n v="550"/>
  </r>
  <r>
    <x v="23060"/>
    <x v="5"/>
    <n v="575"/>
  </r>
  <r>
    <x v="23061"/>
    <x v="5"/>
    <n v="325"/>
  </r>
  <r>
    <x v="23062"/>
    <x v="5"/>
    <n v="300"/>
  </r>
  <r>
    <x v="23063"/>
    <x v="5"/>
    <n v="500"/>
  </r>
  <r>
    <x v="23064"/>
    <x v="5"/>
    <n v="525"/>
  </r>
  <r>
    <x v="23065"/>
    <x v="5"/>
    <n v="650"/>
  </r>
  <r>
    <x v="23066"/>
    <x v="5"/>
    <n v="550"/>
  </r>
  <r>
    <x v="23067"/>
    <x v="5"/>
    <n v="675"/>
  </r>
  <r>
    <x v="23068"/>
    <x v="5"/>
    <n v="525"/>
  </r>
  <r>
    <x v="23069"/>
    <x v="5"/>
    <n v="575"/>
  </r>
  <r>
    <x v="23070"/>
    <x v="5"/>
    <n v="500"/>
  </r>
  <r>
    <x v="23071"/>
    <x v="5"/>
    <n v="475"/>
  </r>
  <r>
    <x v="23072"/>
    <x v="5"/>
    <n v="300"/>
  </r>
  <r>
    <x v="23073"/>
    <x v="5"/>
    <n v="725"/>
  </r>
  <r>
    <x v="23074"/>
    <x v="5"/>
    <n v="600"/>
  </r>
  <r>
    <x v="23075"/>
    <x v="5"/>
    <n v="600"/>
  </r>
  <r>
    <x v="23076"/>
    <x v="5"/>
    <n v="150"/>
  </r>
  <r>
    <x v="23077"/>
    <x v="5"/>
    <n v="250"/>
  </r>
  <r>
    <x v="23078"/>
    <x v="5"/>
    <n v="425"/>
  </r>
  <r>
    <x v="23079"/>
    <x v="5"/>
    <n v="275"/>
  </r>
  <r>
    <x v="23080"/>
    <x v="5"/>
    <n v="275"/>
  </r>
  <r>
    <x v="23081"/>
    <x v="5"/>
    <n v="800"/>
  </r>
  <r>
    <x v="23082"/>
    <x v="5"/>
    <n v="275"/>
  </r>
  <r>
    <x v="23083"/>
    <x v="5"/>
    <n v="200"/>
  </r>
  <r>
    <x v="23084"/>
    <x v="5"/>
    <n v="225"/>
  </r>
  <r>
    <x v="23085"/>
    <x v="5"/>
    <n v="200"/>
  </r>
  <r>
    <x v="23086"/>
    <x v="5"/>
    <n v="175"/>
  </r>
  <r>
    <x v="23087"/>
    <x v="5"/>
    <n v="200"/>
  </r>
  <r>
    <x v="23088"/>
    <x v="5"/>
    <n v="250"/>
  </r>
  <r>
    <x v="23089"/>
    <x v="5"/>
    <n v="150"/>
  </r>
  <r>
    <x v="23090"/>
    <x v="5"/>
    <n v="150"/>
  </r>
  <r>
    <x v="23091"/>
    <x v="5"/>
    <n v="800"/>
  </r>
  <r>
    <x v="23092"/>
    <x v="5"/>
    <n v="450"/>
  </r>
  <r>
    <x v="23093"/>
    <x v="5"/>
    <n v="225"/>
  </r>
  <r>
    <x v="23094"/>
    <x v="5"/>
    <n v="350"/>
  </r>
  <r>
    <x v="23095"/>
    <x v="5"/>
    <n v="450"/>
  </r>
  <r>
    <x v="23096"/>
    <x v="5"/>
    <n v="375"/>
  </r>
  <r>
    <x v="23097"/>
    <x v="5"/>
    <n v="300"/>
  </r>
  <r>
    <x v="23098"/>
    <x v="5"/>
    <n v="150"/>
  </r>
  <r>
    <x v="23099"/>
    <x v="5"/>
    <n v="625"/>
  </r>
  <r>
    <x v="23100"/>
    <x v="5"/>
    <n v="450"/>
  </r>
  <r>
    <x v="23101"/>
    <x v="5"/>
    <n v="650"/>
  </r>
  <r>
    <x v="23102"/>
    <x v="5"/>
    <n v="350"/>
  </r>
  <r>
    <x v="23103"/>
    <x v="5"/>
    <n v="300"/>
  </r>
  <r>
    <x v="23104"/>
    <x v="5"/>
    <n v="350"/>
  </r>
  <r>
    <x v="23105"/>
    <x v="5"/>
    <n v="525"/>
  </r>
  <r>
    <x v="23106"/>
    <x v="5"/>
    <n v="475"/>
  </r>
  <r>
    <x v="23107"/>
    <x v="5"/>
    <n v="375"/>
  </r>
  <r>
    <x v="23108"/>
    <x v="5"/>
    <n v="250"/>
  </r>
  <r>
    <x v="23109"/>
    <x v="5"/>
    <n v="850"/>
  </r>
  <r>
    <x v="23110"/>
    <x v="5"/>
    <n v="475"/>
  </r>
  <r>
    <x v="23111"/>
    <x v="5"/>
    <n v="150"/>
  </r>
  <r>
    <x v="23112"/>
    <x v="5"/>
    <n v="225"/>
  </r>
  <r>
    <x v="23113"/>
    <x v="5"/>
    <n v="500"/>
  </r>
  <r>
    <x v="23114"/>
    <x v="5"/>
    <n v="675"/>
  </r>
  <r>
    <x v="23115"/>
    <x v="5"/>
    <n v="750"/>
  </r>
  <r>
    <x v="23116"/>
    <x v="5"/>
    <n v="250"/>
  </r>
  <r>
    <x v="23117"/>
    <x v="5"/>
    <n v="525"/>
  </r>
  <r>
    <x v="23118"/>
    <x v="5"/>
    <n v="150"/>
  </r>
  <r>
    <x v="23119"/>
    <x v="5"/>
    <n v="275"/>
  </r>
  <r>
    <x v="23120"/>
    <x v="5"/>
    <n v="425"/>
  </r>
  <r>
    <x v="23121"/>
    <x v="5"/>
    <n v="500"/>
  </r>
  <r>
    <x v="23122"/>
    <x v="5"/>
    <n v="475"/>
  </r>
  <r>
    <x v="23123"/>
    <x v="5"/>
    <n v="525"/>
  </r>
  <r>
    <x v="23124"/>
    <x v="5"/>
    <n v="525"/>
  </r>
  <r>
    <x v="23125"/>
    <x v="5"/>
    <n v="450"/>
  </r>
  <r>
    <x v="23126"/>
    <x v="5"/>
    <n v="150"/>
  </r>
  <r>
    <x v="23127"/>
    <x v="5"/>
    <n v="150"/>
  </r>
  <r>
    <x v="23128"/>
    <x v="5"/>
    <n v="150"/>
  </r>
  <r>
    <x v="23129"/>
    <x v="5"/>
    <n v="150"/>
  </r>
  <r>
    <x v="23130"/>
    <x v="5"/>
    <n v="150"/>
  </r>
  <r>
    <x v="23131"/>
    <x v="5"/>
    <n v="150"/>
  </r>
  <r>
    <x v="23132"/>
    <x v="5"/>
    <n v="300"/>
  </r>
  <r>
    <x v="23133"/>
    <x v="5"/>
    <n v="450"/>
  </r>
  <r>
    <x v="23134"/>
    <x v="5"/>
    <n v="725"/>
  </r>
  <r>
    <x v="23135"/>
    <x v="5"/>
    <n v="750"/>
  </r>
  <r>
    <x v="23136"/>
    <x v="5"/>
    <n v="150"/>
  </r>
  <r>
    <x v="23137"/>
    <x v="5"/>
    <n v="600"/>
  </r>
  <r>
    <x v="23138"/>
    <x v="5"/>
    <n v="300"/>
  </r>
  <r>
    <x v="23139"/>
    <x v="5"/>
    <n v="625"/>
  </r>
  <r>
    <x v="23140"/>
    <x v="5"/>
    <n v="625"/>
  </r>
  <r>
    <x v="23141"/>
    <x v="5"/>
    <n v="175"/>
  </r>
  <r>
    <x v="23142"/>
    <x v="5"/>
    <n v="275"/>
  </r>
  <r>
    <x v="23143"/>
    <x v="5"/>
    <n v="150"/>
  </r>
  <r>
    <x v="23144"/>
    <x v="5"/>
    <n v="425"/>
  </r>
  <r>
    <x v="23145"/>
    <x v="5"/>
    <n v="150"/>
  </r>
  <r>
    <x v="23146"/>
    <x v="5"/>
    <n v="150"/>
  </r>
  <r>
    <x v="23147"/>
    <x v="5"/>
    <n v="525"/>
  </r>
  <r>
    <x v="23148"/>
    <x v="5"/>
    <n v="225"/>
  </r>
  <r>
    <x v="23149"/>
    <x v="5"/>
    <n v="325"/>
  </r>
  <r>
    <x v="23150"/>
    <x v="5"/>
    <n v="150"/>
  </r>
  <r>
    <x v="23151"/>
    <x v="5"/>
    <n v="325"/>
  </r>
  <r>
    <x v="23152"/>
    <x v="5"/>
    <n v="425"/>
  </r>
  <r>
    <x v="23153"/>
    <x v="5"/>
    <n v="250"/>
  </r>
  <r>
    <x v="23154"/>
    <x v="5"/>
    <n v="250"/>
  </r>
  <r>
    <x v="23155"/>
    <x v="5"/>
    <n v="150"/>
  </r>
  <r>
    <x v="23156"/>
    <x v="5"/>
    <n v="200"/>
  </r>
  <r>
    <x v="23157"/>
    <x v="5"/>
    <n v="275"/>
  </r>
  <r>
    <x v="23158"/>
    <x v="5"/>
    <n v="425"/>
  </r>
  <r>
    <x v="23159"/>
    <x v="5"/>
    <n v="350"/>
  </r>
  <r>
    <x v="23160"/>
    <x v="5"/>
    <n v="200"/>
  </r>
  <r>
    <x v="23161"/>
    <x v="5"/>
    <n v="625"/>
  </r>
  <r>
    <x v="23162"/>
    <x v="5"/>
    <n v="175"/>
  </r>
  <r>
    <x v="23163"/>
    <x v="5"/>
    <n v="450"/>
  </r>
  <r>
    <x v="23164"/>
    <x v="5"/>
    <n v="650"/>
  </r>
  <r>
    <x v="23165"/>
    <x v="5"/>
    <n v="350"/>
  </r>
  <r>
    <x v="23166"/>
    <x v="5"/>
    <n v="575"/>
  </r>
  <r>
    <x v="23167"/>
    <x v="5"/>
    <n v="675"/>
  </r>
  <r>
    <x v="23168"/>
    <x v="5"/>
    <n v="475"/>
  </r>
  <r>
    <x v="23169"/>
    <x v="5"/>
    <n v="450"/>
  </r>
  <r>
    <x v="23170"/>
    <x v="5"/>
    <n v="750"/>
  </r>
  <r>
    <x v="23171"/>
    <x v="5"/>
    <n v="700"/>
  </r>
  <r>
    <x v="23172"/>
    <x v="5"/>
    <n v="250"/>
  </r>
  <r>
    <x v="23173"/>
    <x v="5"/>
    <n v="200"/>
  </r>
  <r>
    <x v="23174"/>
    <x v="5"/>
    <n v="350"/>
  </r>
  <r>
    <x v="23175"/>
    <x v="5"/>
    <n v="275"/>
  </r>
  <r>
    <x v="23176"/>
    <x v="5"/>
    <n v="225"/>
  </r>
  <r>
    <x v="23177"/>
    <x v="5"/>
    <n v="600"/>
  </r>
  <r>
    <x v="23178"/>
    <x v="5"/>
    <n v="475"/>
  </r>
  <r>
    <x v="23179"/>
    <x v="5"/>
    <n v="550"/>
  </r>
  <r>
    <x v="23180"/>
    <x v="5"/>
    <n v="325"/>
  </r>
  <r>
    <x v="23181"/>
    <x v="5"/>
    <n v="425"/>
  </r>
  <r>
    <x v="23182"/>
    <x v="5"/>
    <n v="425"/>
  </r>
  <r>
    <x v="23183"/>
    <x v="5"/>
    <n v="475"/>
  </r>
  <r>
    <x v="23184"/>
    <x v="5"/>
    <n v="725"/>
  </r>
  <r>
    <x v="23185"/>
    <x v="5"/>
    <n v="675"/>
  </r>
  <r>
    <x v="23186"/>
    <x v="5"/>
    <n v="550"/>
  </r>
  <r>
    <x v="23187"/>
    <x v="5"/>
    <n v="250"/>
  </r>
  <r>
    <x v="23188"/>
    <x v="5"/>
    <n v="250"/>
  </r>
  <r>
    <x v="23189"/>
    <x v="5"/>
    <n v="250"/>
  </r>
  <r>
    <x v="23190"/>
    <x v="5"/>
    <n v="1100"/>
  </r>
  <r>
    <x v="23191"/>
    <x v="5"/>
    <n v="275"/>
  </r>
  <r>
    <x v="23192"/>
    <x v="5"/>
    <n v="825"/>
  </r>
  <r>
    <x v="23193"/>
    <x v="5"/>
    <n v="275"/>
  </r>
  <r>
    <x v="23194"/>
    <x v="5"/>
    <n v="600"/>
  </r>
  <r>
    <x v="23195"/>
    <x v="5"/>
    <n v="800"/>
  </r>
  <r>
    <x v="23196"/>
    <x v="5"/>
    <n v="550"/>
  </r>
  <r>
    <x v="23197"/>
    <x v="5"/>
    <n v="250"/>
  </r>
  <r>
    <x v="23198"/>
    <x v="5"/>
    <n v="650"/>
  </r>
  <r>
    <x v="23199"/>
    <x v="5"/>
    <n v="350"/>
  </r>
  <r>
    <x v="23200"/>
    <x v="5"/>
    <n v="850"/>
  </r>
  <r>
    <x v="23201"/>
    <x v="5"/>
    <n v="575"/>
  </r>
  <r>
    <x v="23202"/>
    <x v="5"/>
    <n v="250"/>
  </r>
  <r>
    <x v="23203"/>
    <x v="5"/>
    <n v="875"/>
  </r>
  <r>
    <x v="23204"/>
    <x v="5"/>
    <n v="725"/>
  </r>
  <r>
    <x v="23205"/>
    <x v="5"/>
    <n v="350"/>
  </r>
  <r>
    <x v="23206"/>
    <x v="5"/>
    <n v="700"/>
  </r>
  <r>
    <x v="23207"/>
    <x v="5"/>
    <n v="475"/>
  </r>
  <r>
    <x v="23208"/>
    <x v="5"/>
    <n v="1125"/>
  </r>
  <r>
    <x v="23209"/>
    <x v="5"/>
    <n v="775"/>
  </r>
  <r>
    <x v="23210"/>
    <x v="5"/>
    <n v="700"/>
  </r>
  <r>
    <x v="23211"/>
    <x v="5"/>
    <n v="900"/>
  </r>
  <r>
    <x v="23212"/>
    <x v="5"/>
    <n v="525"/>
  </r>
  <r>
    <x v="23213"/>
    <x v="5"/>
    <n v="975"/>
  </r>
  <r>
    <x v="23214"/>
    <x v="5"/>
    <n v="525"/>
  </r>
  <r>
    <x v="23215"/>
    <x v="5"/>
    <n v="750"/>
  </r>
  <r>
    <x v="23216"/>
    <x v="5"/>
    <n v="900"/>
  </r>
  <r>
    <x v="23217"/>
    <x v="5"/>
    <n v="875"/>
  </r>
  <r>
    <x v="23218"/>
    <x v="5"/>
    <n v="1000"/>
  </r>
  <r>
    <x v="23219"/>
    <x v="5"/>
    <n v="1100"/>
  </r>
  <r>
    <x v="23220"/>
    <x v="5"/>
    <n v="650"/>
  </r>
  <r>
    <x v="23221"/>
    <x v="5"/>
    <n v="650"/>
  </r>
  <r>
    <x v="23222"/>
    <x v="5"/>
    <n v="600"/>
  </r>
  <r>
    <x v="23223"/>
    <x v="5"/>
    <n v="525"/>
  </r>
  <r>
    <x v="23224"/>
    <x v="5"/>
    <n v="475"/>
  </r>
  <r>
    <x v="23225"/>
    <x v="5"/>
    <n v="550"/>
  </r>
  <r>
    <x v="23226"/>
    <x v="5"/>
    <n v="675"/>
  </r>
  <r>
    <x v="23227"/>
    <x v="5"/>
    <n v="925"/>
  </r>
  <r>
    <x v="23228"/>
    <x v="5"/>
    <n v="775"/>
  </r>
  <r>
    <x v="23229"/>
    <x v="5"/>
    <n v="800"/>
  </r>
  <r>
    <x v="23230"/>
    <x v="5"/>
    <n v="800"/>
  </r>
  <r>
    <x v="23231"/>
    <x v="5"/>
    <n v="625"/>
  </r>
  <r>
    <x v="23232"/>
    <x v="5"/>
    <n v="350"/>
  </r>
  <r>
    <x v="23233"/>
    <x v="5"/>
    <n v="1000"/>
  </r>
  <r>
    <x v="23234"/>
    <x v="5"/>
    <n v="975"/>
  </r>
  <r>
    <x v="23235"/>
    <x v="5"/>
    <n v="450"/>
  </r>
  <r>
    <x v="23236"/>
    <x v="5"/>
    <n v="250"/>
  </r>
  <r>
    <x v="23237"/>
    <x v="5"/>
    <n v="550"/>
  </r>
  <r>
    <x v="23238"/>
    <x v="5"/>
    <n v="375"/>
  </r>
  <r>
    <x v="23239"/>
    <x v="5"/>
    <n v="625"/>
  </r>
  <r>
    <x v="23240"/>
    <x v="5"/>
    <n v="775"/>
  </r>
  <r>
    <x v="23241"/>
    <x v="5"/>
    <n v="750"/>
  </r>
  <r>
    <x v="23242"/>
    <x v="5"/>
    <n v="375"/>
  </r>
  <r>
    <x v="23243"/>
    <x v="5"/>
    <n v="975"/>
  </r>
  <r>
    <x v="23244"/>
    <x v="5"/>
    <n v="450"/>
  </r>
  <r>
    <x v="23245"/>
    <x v="5"/>
    <n v="250"/>
  </r>
  <r>
    <x v="23246"/>
    <x v="5"/>
    <n v="250"/>
  </r>
  <r>
    <x v="23247"/>
    <x v="5"/>
    <n v="625"/>
  </r>
  <r>
    <x v="23248"/>
    <x v="5"/>
    <n v="150"/>
  </r>
  <r>
    <x v="23249"/>
    <x v="5"/>
    <n v="250"/>
  </r>
  <r>
    <x v="23250"/>
    <x v="5"/>
    <n v="275"/>
  </r>
  <r>
    <x v="23251"/>
    <x v="5"/>
    <n v="250"/>
  </r>
  <r>
    <x v="23252"/>
    <x v="5"/>
    <n v="550"/>
  </r>
  <r>
    <x v="23253"/>
    <x v="5"/>
    <n v="250"/>
  </r>
  <r>
    <x v="23254"/>
    <x v="5"/>
    <n v="275"/>
  </r>
  <r>
    <x v="23255"/>
    <x v="5"/>
    <n v="525"/>
  </r>
  <r>
    <x v="23256"/>
    <x v="5"/>
    <n v="525"/>
  </r>
  <r>
    <x v="23257"/>
    <x v="5"/>
    <n v="750"/>
  </r>
  <r>
    <x v="23258"/>
    <x v="5"/>
    <n v="725"/>
  </r>
  <r>
    <x v="23259"/>
    <x v="5"/>
    <n v="375"/>
  </r>
  <r>
    <x v="23260"/>
    <x v="5"/>
    <n v="325"/>
  </r>
  <r>
    <x v="23261"/>
    <x v="5"/>
    <n v="175"/>
  </r>
  <r>
    <x v="23262"/>
    <x v="5"/>
    <n v="150"/>
  </r>
  <r>
    <x v="23263"/>
    <x v="5"/>
    <n v="175"/>
  </r>
  <r>
    <x v="23264"/>
    <x v="5"/>
    <n v="150"/>
  </r>
  <r>
    <x v="23265"/>
    <x v="5"/>
    <n v="200"/>
  </r>
  <r>
    <x v="23266"/>
    <x v="5"/>
    <n v="150"/>
  </r>
  <r>
    <x v="23267"/>
    <x v="5"/>
    <n v="450"/>
  </r>
  <r>
    <x v="23268"/>
    <x v="5"/>
    <n v="675"/>
  </r>
  <r>
    <x v="23269"/>
    <x v="5"/>
    <n v="675"/>
  </r>
  <r>
    <x v="23270"/>
    <x v="5"/>
    <n v="500"/>
  </r>
  <r>
    <x v="23271"/>
    <x v="5"/>
    <n v="725"/>
  </r>
  <r>
    <x v="23272"/>
    <x v="5"/>
    <n v="225"/>
  </r>
  <r>
    <x v="23273"/>
    <x v="5"/>
    <n v="250"/>
  </r>
  <r>
    <x v="23274"/>
    <x v="5"/>
    <n v="275"/>
  </r>
  <r>
    <x v="23275"/>
    <x v="5"/>
    <n v="375"/>
  </r>
  <r>
    <x v="23276"/>
    <x v="5"/>
    <n v="275"/>
  </r>
  <r>
    <x v="23277"/>
    <x v="5"/>
    <n v="450"/>
  </r>
  <r>
    <x v="23278"/>
    <x v="5"/>
    <n v="150"/>
  </r>
  <r>
    <x v="23279"/>
    <x v="5"/>
    <n v="150"/>
  </r>
  <r>
    <x v="23280"/>
    <x v="5"/>
    <n v="150"/>
  </r>
  <r>
    <x v="23281"/>
    <x v="5"/>
    <n v="225"/>
  </r>
  <r>
    <x v="23282"/>
    <x v="5"/>
    <n v="150"/>
  </r>
  <r>
    <x v="23283"/>
    <x v="5"/>
    <n v="250"/>
  </r>
  <r>
    <x v="23284"/>
    <x v="5"/>
    <n v="725"/>
  </r>
  <r>
    <x v="23285"/>
    <x v="5"/>
    <n v="600"/>
  </r>
  <r>
    <x v="23286"/>
    <x v="5"/>
    <n v="450"/>
  </r>
  <r>
    <x v="23287"/>
    <x v="5"/>
    <n v="150"/>
  </r>
  <r>
    <x v="23288"/>
    <x v="5"/>
    <n v="175"/>
  </r>
  <r>
    <x v="23289"/>
    <x v="5"/>
    <n v="150"/>
  </r>
  <r>
    <x v="23290"/>
    <x v="5"/>
    <n v="50"/>
  </r>
  <r>
    <x v="23291"/>
    <x v="5"/>
    <n v="675"/>
  </r>
  <r>
    <x v="23292"/>
    <x v="5"/>
    <n v="575"/>
  </r>
  <r>
    <x v="23293"/>
    <x v="5"/>
    <n v="675"/>
  </r>
  <r>
    <x v="23294"/>
    <x v="5"/>
    <n v="500"/>
  </r>
  <r>
    <x v="23295"/>
    <x v="5"/>
    <n v="725"/>
  </r>
  <r>
    <x v="23296"/>
    <x v="5"/>
    <n v="450"/>
  </r>
  <r>
    <x v="23297"/>
    <x v="5"/>
    <n v="425"/>
  </r>
  <r>
    <x v="23298"/>
    <x v="5"/>
    <n v="150"/>
  </r>
  <r>
    <x v="23299"/>
    <x v="5"/>
    <n v="350"/>
  </r>
  <r>
    <x v="23300"/>
    <x v="5"/>
    <n v="600"/>
  </r>
  <r>
    <x v="23301"/>
    <x v="5"/>
    <n v="375"/>
  </r>
  <r>
    <x v="23302"/>
    <x v="5"/>
    <n v="200"/>
  </r>
  <r>
    <x v="23303"/>
    <x v="5"/>
    <n v="500"/>
  </r>
  <r>
    <x v="23304"/>
    <x v="5"/>
    <n v="400"/>
  </r>
  <r>
    <x v="23305"/>
    <x v="5"/>
    <n v="950"/>
  </r>
  <r>
    <x v="23306"/>
    <x v="5"/>
    <n v="425"/>
  </r>
  <r>
    <x v="23307"/>
    <x v="5"/>
    <n v="350"/>
  </r>
  <r>
    <x v="23308"/>
    <x v="5"/>
    <n v="275"/>
  </r>
  <r>
    <x v="23309"/>
    <x v="5"/>
    <n v="200"/>
  </r>
  <r>
    <x v="23310"/>
    <x v="5"/>
    <n v="375"/>
  </r>
  <r>
    <x v="23311"/>
    <x v="5"/>
    <n v="725"/>
  </r>
  <r>
    <x v="23312"/>
    <x v="5"/>
    <n v="525"/>
  </r>
  <r>
    <x v="23313"/>
    <x v="5"/>
    <n v="250"/>
  </r>
  <r>
    <x v="23314"/>
    <x v="5"/>
    <n v="300"/>
  </r>
  <r>
    <x v="23315"/>
    <x v="5"/>
    <n v="550"/>
  </r>
  <r>
    <x v="23316"/>
    <x v="5"/>
    <n v="525"/>
  </r>
  <r>
    <x v="23317"/>
    <x v="5"/>
    <n v="500"/>
  </r>
  <r>
    <x v="23318"/>
    <x v="5"/>
    <n v="800"/>
  </r>
  <r>
    <x v="23319"/>
    <x v="5"/>
    <n v="350"/>
  </r>
  <r>
    <x v="23320"/>
    <x v="5"/>
    <n v="900"/>
  </r>
  <r>
    <x v="23321"/>
    <x v="5"/>
    <n v="325"/>
  </r>
  <r>
    <x v="23322"/>
    <x v="5"/>
    <n v="375"/>
  </r>
  <r>
    <x v="23323"/>
    <x v="5"/>
    <n v="900"/>
  </r>
  <r>
    <x v="23324"/>
    <x v="5"/>
    <n v="325"/>
  </r>
  <r>
    <x v="23325"/>
    <x v="5"/>
    <n v="550"/>
  </r>
  <r>
    <x v="23326"/>
    <x v="5"/>
    <n v="650"/>
  </r>
  <r>
    <x v="23327"/>
    <x v="5"/>
    <n v="825"/>
  </r>
  <r>
    <x v="23328"/>
    <x v="5"/>
    <n v="1100"/>
  </r>
  <r>
    <x v="23329"/>
    <x v="5"/>
    <n v="650"/>
  </r>
  <r>
    <x v="23330"/>
    <x v="5"/>
    <n v="400"/>
  </r>
  <r>
    <x v="23331"/>
    <x v="5"/>
    <n v="1075"/>
  </r>
  <r>
    <x v="23332"/>
    <x v="5"/>
    <n v="525"/>
  </r>
  <r>
    <x v="23333"/>
    <x v="5"/>
    <n v="425"/>
  </r>
  <r>
    <x v="23334"/>
    <x v="5"/>
    <n v="900"/>
  </r>
  <r>
    <x v="23335"/>
    <x v="5"/>
    <n v="550"/>
  </r>
  <r>
    <x v="23336"/>
    <x v="5"/>
    <n v="475"/>
  </r>
  <r>
    <x v="23337"/>
    <x v="5"/>
    <n v="325"/>
  </r>
  <r>
    <x v="23338"/>
    <x v="5"/>
    <n v="225"/>
  </r>
  <r>
    <x v="23339"/>
    <x v="5"/>
    <n v="250"/>
  </r>
  <r>
    <x v="23340"/>
    <x v="5"/>
    <n v="850"/>
  </r>
  <r>
    <x v="23341"/>
    <x v="5"/>
    <n v="350"/>
  </r>
  <r>
    <x v="23342"/>
    <x v="5"/>
    <n v="750"/>
  </r>
  <r>
    <x v="23343"/>
    <x v="5"/>
    <n v="500"/>
  </r>
  <r>
    <x v="23344"/>
    <x v="5"/>
    <n v="500"/>
  </r>
  <r>
    <x v="23345"/>
    <x v="5"/>
    <n v="750"/>
  </r>
  <r>
    <x v="23346"/>
    <x v="5"/>
    <n v="350"/>
  </r>
  <r>
    <x v="23347"/>
    <x v="5"/>
    <n v="450"/>
  </r>
  <r>
    <x v="23348"/>
    <x v="5"/>
    <n v="150"/>
  </r>
  <r>
    <x v="23349"/>
    <x v="5"/>
    <n v="150"/>
  </r>
  <r>
    <x v="23350"/>
    <x v="5"/>
    <n v="875"/>
  </r>
  <r>
    <x v="23351"/>
    <x v="5"/>
    <n v="650"/>
  </r>
  <r>
    <x v="23352"/>
    <x v="5"/>
    <n v="300"/>
  </r>
  <r>
    <x v="23353"/>
    <x v="5"/>
    <n v="575"/>
  </r>
  <r>
    <x v="23354"/>
    <x v="5"/>
    <n v="500"/>
  </r>
  <r>
    <x v="23355"/>
    <x v="5"/>
    <n v="575"/>
  </r>
  <r>
    <x v="23356"/>
    <x v="5"/>
    <n v="575"/>
  </r>
  <r>
    <x v="23357"/>
    <x v="5"/>
    <n v="725"/>
  </r>
  <r>
    <x v="23358"/>
    <x v="5"/>
    <n v="525"/>
  </r>
  <r>
    <x v="23359"/>
    <x v="5"/>
    <n v="375"/>
  </r>
  <r>
    <x v="23360"/>
    <x v="5"/>
    <n v="400"/>
  </r>
  <r>
    <x v="23361"/>
    <x v="5"/>
    <n v="500"/>
  </r>
  <r>
    <x v="23362"/>
    <x v="5"/>
    <n v="500"/>
  </r>
  <r>
    <x v="23363"/>
    <x v="5"/>
    <n v="300"/>
  </r>
  <r>
    <x v="23364"/>
    <x v="5"/>
    <n v="250"/>
  </r>
  <r>
    <x v="23365"/>
    <x v="5"/>
    <n v="700"/>
  </r>
  <r>
    <x v="23366"/>
    <x v="5"/>
    <n v="425"/>
  </r>
  <r>
    <x v="23367"/>
    <x v="5"/>
    <n v="525"/>
  </r>
  <r>
    <x v="23368"/>
    <x v="5"/>
    <n v="500"/>
  </r>
  <r>
    <x v="23369"/>
    <x v="5"/>
    <n v="1050"/>
  </r>
  <r>
    <x v="23370"/>
    <x v="5"/>
    <n v="375"/>
  </r>
  <r>
    <x v="23371"/>
    <x v="5"/>
    <n v="850"/>
  </r>
  <r>
    <x v="23372"/>
    <x v="5"/>
    <n v="425"/>
  </r>
  <r>
    <x v="23373"/>
    <x v="5"/>
    <n v="350"/>
  </r>
  <r>
    <x v="23374"/>
    <x v="5"/>
    <n v="600"/>
  </r>
  <r>
    <x v="23375"/>
    <x v="5"/>
    <n v="825"/>
  </r>
  <r>
    <x v="23376"/>
    <x v="5"/>
    <n v="675"/>
  </r>
  <r>
    <x v="23377"/>
    <x v="5"/>
    <n v="250"/>
  </r>
  <r>
    <x v="23378"/>
    <x v="5"/>
    <n v="550"/>
  </r>
  <r>
    <x v="23379"/>
    <x v="5"/>
    <n v="425"/>
  </r>
  <r>
    <x v="23380"/>
    <x v="5"/>
    <n v="675"/>
  </r>
  <r>
    <x v="23381"/>
    <x v="5"/>
    <n v="250"/>
  </r>
  <r>
    <x v="23382"/>
    <x v="5"/>
    <n v="550"/>
  </r>
  <r>
    <x v="23383"/>
    <x v="5"/>
    <n v="775"/>
  </r>
  <r>
    <x v="23384"/>
    <x v="5"/>
    <n v="850"/>
  </r>
  <r>
    <x v="23385"/>
    <x v="5"/>
    <n v="650"/>
  </r>
  <r>
    <x v="23386"/>
    <x v="5"/>
    <n v="625"/>
  </r>
  <r>
    <x v="23387"/>
    <x v="5"/>
    <n v="700"/>
  </r>
  <r>
    <x v="23388"/>
    <x v="5"/>
    <n v="575"/>
  </r>
  <r>
    <x v="23389"/>
    <x v="5"/>
    <n v="800"/>
  </r>
  <r>
    <x v="23390"/>
    <x v="5"/>
    <n v="475"/>
  </r>
  <r>
    <x v="23391"/>
    <x v="5"/>
    <n v="1125"/>
  </r>
  <r>
    <x v="23392"/>
    <x v="5"/>
    <n v="875"/>
  </r>
  <r>
    <x v="23393"/>
    <x v="5"/>
    <n v="725"/>
  </r>
  <r>
    <x v="23394"/>
    <x v="5"/>
    <n v="600"/>
  </r>
  <r>
    <x v="23395"/>
    <x v="5"/>
    <n v="625"/>
  </r>
  <r>
    <x v="23396"/>
    <x v="5"/>
    <n v="550"/>
  </r>
  <r>
    <x v="23397"/>
    <x v="5"/>
    <n v="625"/>
  </r>
  <r>
    <x v="23398"/>
    <x v="5"/>
    <n v="550"/>
  </r>
  <r>
    <x v="23399"/>
    <x v="5"/>
    <n v="425"/>
  </r>
  <r>
    <x v="23400"/>
    <x v="5"/>
    <n v="325"/>
  </r>
  <r>
    <x v="23401"/>
    <x v="5"/>
    <n v="400"/>
  </r>
  <r>
    <x v="23402"/>
    <x v="5"/>
    <n v="600"/>
  </r>
  <r>
    <x v="23403"/>
    <x v="5"/>
    <n v="550"/>
  </r>
  <r>
    <x v="23404"/>
    <x v="5"/>
    <n v="525"/>
  </r>
  <r>
    <x v="23405"/>
    <x v="5"/>
    <n v="400"/>
  </r>
  <r>
    <x v="23406"/>
    <x v="5"/>
    <n v="725"/>
  </r>
  <r>
    <x v="23407"/>
    <x v="5"/>
    <n v="500"/>
  </r>
  <r>
    <x v="23408"/>
    <x v="5"/>
    <n v="550"/>
  </r>
  <r>
    <x v="23409"/>
    <x v="5"/>
    <n v="25"/>
  </r>
  <r>
    <x v="23410"/>
    <x v="5"/>
    <n v="575"/>
  </r>
  <r>
    <x v="23411"/>
    <x v="5"/>
    <n v="600"/>
  </r>
  <r>
    <x v="23412"/>
    <x v="5"/>
    <n v="550"/>
  </r>
  <r>
    <x v="23413"/>
    <x v="5"/>
    <n v="1050"/>
  </r>
  <r>
    <x v="23414"/>
    <x v="5"/>
    <n v="400"/>
  </r>
  <r>
    <x v="23415"/>
    <x v="5"/>
    <n v="375"/>
  </r>
  <r>
    <x v="23416"/>
    <x v="5"/>
    <n v="250"/>
  </r>
  <r>
    <x v="23417"/>
    <x v="5"/>
    <n v="1050"/>
  </r>
  <r>
    <x v="23418"/>
    <x v="5"/>
    <n v="400"/>
  </r>
  <r>
    <x v="23419"/>
    <x v="5"/>
    <n v="375"/>
  </r>
  <r>
    <x v="23420"/>
    <x v="5"/>
    <n v="250"/>
  </r>
  <r>
    <x v="23421"/>
    <x v="5"/>
    <n v="650"/>
  </r>
  <r>
    <x v="23422"/>
    <x v="5"/>
    <n v="900"/>
  </r>
  <r>
    <x v="23423"/>
    <x v="5"/>
    <n v="325"/>
  </r>
  <r>
    <x v="23424"/>
    <x v="5"/>
    <n v="400"/>
  </r>
  <r>
    <x v="23425"/>
    <x v="5"/>
    <n v="550"/>
  </r>
  <r>
    <x v="23426"/>
    <x v="5"/>
    <n v="175"/>
  </r>
  <r>
    <x v="23427"/>
    <x v="5"/>
    <n v="375"/>
  </r>
  <r>
    <x v="23428"/>
    <x v="5"/>
    <n v="375"/>
  </r>
  <r>
    <x v="23429"/>
    <x v="5"/>
    <n v="600"/>
  </r>
  <r>
    <x v="23430"/>
    <x v="5"/>
    <n v="425"/>
  </r>
  <r>
    <x v="23431"/>
    <x v="5"/>
    <n v="425"/>
  </r>
  <r>
    <x v="23432"/>
    <x v="5"/>
    <n v="200"/>
  </r>
  <r>
    <x v="23433"/>
    <x v="5"/>
    <n v="150"/>
  </r>
  <r>
    <x v="23434"/>
    <x v="5"/>
    <n v="150"/>
  </r>
  <r>
    <x v="23435"/>
    <x v="5"/>
    <n v="425"/>
  </r>
  <r>
    <x v="23436"/>
    <x v="5"/>
    <n v="150"/>
  </r>
  <r>
    <x v="23437"/>
    <x v="5"/>
    <n v="150"/>
  </r>
  <r>
    <x v="23438"/>
    <x v="5"/>
    <n v="300"/>
  </r>
  <r>
    <x v="23439"/>
    <x v="5"/>
    <n v="500"/>
  </r>
  <r>
    <x v="23440"/>
    <x v="5"/>
    <n v="275"/>
  </r>
  <r>
    <x v="23441"/>
    <x v="5"/>
    <n v="175"/>
  </r>
  <r>
    <x v="23442"/>
    <x v="5"/>
    <n v="425"/>
  </r>
  <r>
    <x v="23443"/>
    <x v="5"/>
    <n v="225"/>
  </r>
  <r>
    <x v="23444"/>
    <x v="5"/>
    <n v="350"/>
  </r>
  <r>
    <x v="23445"/>
    <x v="5"/>
    <n v="675"/>
  </r>
  <r>
    <x v="23446"/>
    <x v="5"/>
    <n v="500"/>
  </r>
  <r>
    <x v="23447"/>
    <x v="5"/>
    <n v="150"/>
  </r>
  <r>
    <x v="23448"/>
    <x v="5"/>
    <n v="250"/>
  </r>
  <r>
    <x v="23449"/>
    <x v="5"/>
    <n v="150"/>
  </r>
  <r>
    <x v="23450"/>
    <x v="5"/>
    <n v="150"/>
  </r>
  <r>
    <x v="23451"/>
    <x v="5"/>
    <n v="875"/>
  </r>
  <r>
    <x v="23452"/>
    <x v="5"/>
    <n v="900"/>
  </r>
  <r>
    <x v="23453"/>
    <x v="5"/>
    <n v="575"/>
  </r>
  <r>
    <x v="23454"/>
    <x v="5"/>
    <n v="150"/>
  </r>
  <r>
    <x v="23455"/>
    <x v="5"/>
    <n v="400"/>
  </r>
  <r>
    <x v="23456"/>
    <x v="5"/>
    <n v="250"/>
  </r>
  <r>
    <x v="23457"/>
    <x v="5"/>
    <n v="525"/>
  </r>
  <r>
    <x v="23458"/>
    <x v="5"/>
    <n v="300"/>
  </r>
  <r>
    <x v="23459"/>
    <x v="5"/>
    <n v="350"/>
  </r>
  <r>
    <x v="23460"/>
    <x v="5"/>
    <n v="425"/>
  </r>
  <r>
    <x v="23461"/>
    <x v="5"/>
    <n v="425"/>
  </r>
  <r>
    <x v="23462"/>
    <x v="5"/>
    <n v="775"/>
  </r>
  <r>
    <x v="23463"/>
    <x v="5"/>
    <n v="150"/>
  </r>
  <r>
    <x v="23464"/>
    <x v="5"/>
    <n v="725"/>
  </r>
  <r>
    <x v="23465"/>
    <x v="5"/>
    <n v="475"/>
  </r>
  <r>
    <x v="23466"/>
    <x v="5"/>
    <n v="250"/>
  </r>
  <r>
    <x v="23467"/>
    <x v="5"/>
    <n v="375"/>
  </r>
  <r>
    <x v="23468"/>
    <x v="5"/>
    <n v="550"/>
  </r>
  <r>
    <x v="23469"/>
    <x v="5"/>
    <n v="275"/>
  </r>
  <r>
    <x v="23470"/>
    <x v="5"/>
    <n v="200"/>
  </r>
  <r>
    <x v="23471"/>
    <x v="5"/>
    <n v="375"/>
  </r>
  <r>
    <x v="23472"/>
    <x v="5"/>
    <n v="325"/>
  </r>
  <r>
    <x v="23473"/>
    <x v="5"/>
    <n v="500"/>
  </r>
  <r>
    <x v="23474"/>
    <x v="5"/>
    <n v="300"/>
  </r>
  <r>
    <x v="23475"/>
    <x v="5"/>
    <n v="150"/>
  </r>
  <r>
    <x v="23476"/>
    <x v="5"/>
    <n v="150"/>
  </r>
  <r>
    <x v="23477"/>
    <x v="5"/>
    <n v="150"/>
  </r>
  <r>
    <x v="23478"/>
    <x v="5"/>
    <n v="150"/>
  </r>
  <r>
    <x v="23479"/>
    <x v="5"/>
    <n v="800"/>
  </r>
  <r>
    <x v="23480"/>
    <x v="5"/>
    <n v="275"/>
  </r>
  <r>
    <x v="23481"/>
    <x v="5"/>
    <n v="500"/>
  </r>
  <r>
    <x v="23482"/>
    <x v="5"/>
    <n v="400"/>
  </r>
  <r>
    <x v="23483"/>
    <x v="5"/>
    <n v="500"/>
  </r>
  <r>
    <x v="23484"/>
    <x v="5"/>
    <n v="300"/>
  </r>
  <r>
    <x v="23485"/>
    <x v="5"/>
    <n v="150"/>
  </r>
  <r>
    <x v="23486"/>
    <x v="5"/>
    <n v="750"/>
  </r>
  <r>
    <x v="23487"/>
    <x v="5"/>
    <n v="350"/>
  </r>
  <r>
    <x v="23488"/>
    <x v="5"/>
    <n v="700"/>
  </r>
  <r>
    <x v="23489"/>
    <x v="5"/>
    <n v="550"/>
  </r>
  <r>
    <x v="23490"/>
    <x v="5"/>
    <n v="350"/>
  </r>
  <r>
    <x v="23491"/>
    <x v="5"/>
    <n v="650"/>
  </r>
  <r>
    <x v="23492"/>
    <x v="5"/>
    <n v="275"/>
  </r>
  <r>
    <x v="23493"/>
    <x v="5"/>
    <n v="225"/>
  </r>
  <r>
    <x v="23494"/>
    <x v="5"/>
    <n v="150"/>
  </r>
  <r>
    <x v="23495"/>
    <x v="5"/>
    <n v="250"/>
  </r>
  <r>
    <x v="23496"/>
    <x v="5"/>
    <n v="150"/>
  </r>
  <r>
    <x v="23497"/>
    <x v="5"/>
    <n v="275"/>
  </r>
  <r>
    <x v="23498"/>
    <x v="5"/>
    <n v="150"/>
  </r>
  <r>
    <x v="23499"/>
    <x v="5"/>
    <n v="150"/>
  </r>
  <r>
    <x v="23500"/>
    <x v="5"/>
    <n v="200"/>
  </r>
  <r>
    <x v="23501"/>
    <x v="5"/>
    <n v="525"/>
  </r>
  <r>
    <x v="23502"/>
    <x v="5"/>
    <n v="550"/>
  </r>
  <r>
    <x v="23503"/>
    <x v="5"/>
    <n v="600"/>
  </r>
  <r>
    <x v="23504"/>
    <x v="5"/>
    <n v="350"/>
  </r>
  <r>
    <x v="23505"/>
    <x v="5"/>
    <n v="300"/>
  </r>
  <r>
    <x v="23506"/>
    <x v="5"/>
    <n v="550"/>
  </r>
  <r>
    <x v="23507"/>
    <x v="5"/>
    <n v="575"/>
  </r>
  <r>
    <x v="23508"/>
    <x v="5"/>
    <n v="800"/>
  </r>
  <r>
    <x v="23509"/>
    <x v="5"/>
    <n v="250"/>
  </r>
  <r>
    <x v="23510"/>
    <x v="5"/>
    <n v="575"/>
  </r>
  <r>
    <x v="23511"/>
    <x v="5"/>
    <n v="25"/>
  </r>
  <r>
    <x v="23512"/>
    <x v="5"/>
    <n v="575"/>
  </r>
  <r>
    <x v="23513"/>
    <x v="5"/>
    <n v="250"/>
  </r>
  <r>
    <x v="23514"/>
    <x v="5"/>
    <n v="975"/>
  </r>
  <r>
    <x v="23515"/>
    <x v="5"/>
    <n v="675"/>
  </r>
  <r>
    <x v="23516"/>
    <x v="5"/>
    <n v="675"/>
  </r>
  <r>
    <x v="23517"/>
    <x v="5"/>
    <n v="900"/>
  </r>
  <r>
    <x v="23518"/>
    <x v="5"/>
    <n v="800"/>
  </r>
  <r>
    <x v="23519"/>
    <x v="5"/>
    <n v="525"/>
  </r>
  <r>
    <x v="23520"/>
    <x v="5"/>
    <n v="425"/>
  </r>
  <r>
    <x v="23521"/>
    <x v="5"/>
    <n v="550"/>
  </r>
  <r>
    <x v="23522"/>
    <x v="5"/>
    <n v="625"/>
  </r>
  <r>
    <x v="23523"/>
    <x v="5"/>
    <n v="550"/>
  </r>
  <r>
    <x v="23524"/>
    <x v="5"/>
    <n v="250"/>
  </r>
  <r>
    <x v="23525"/>
    <x v="5"/>
    <n v="800"/>
  </r>
  <r>
    <x v="23526"/>
    <x v="5"/>
    <n v="550"/>
  </r>
  <r>
    <x v="23527"/>
    <x v="5"/>
    <n v="600"/>
  </r>
  <r>
    <x v="23528"/>
    <x v="5"/>
    <n v="350"/>
  </r>
  <r>
    <x v="23529"/>
    <x v="5"/>
    <n v="300"/>
  </r>
  <r>
    <x v="23530"/>
    <x v="5"/>
    <n v="750"/>
  </r>
  <r>
    <x v="23531"/>
    <x v="5"/>
    <n v="775"/>
  </r>
  <r>
    <x v="23532"/>
    <x v="5"/>
    <n v="925"/>
  </r>
  <r>
    <x v="23533"/>
    <x v="5"/>
    <n v="975"/>
  </r>
  <r>
    <x v="23534"/>
    <x v="5"/>
    <n v="675"/>
  </r>
  <r>
    <x v="23535"/>
    <x v="5"/>
    <n v="1050"/>
  </r>
  <r>
    <x v="23536"/>
    <x v="5"/>
    <n v="775"/>
  </r>
  <r>
    <x v="23537"/>
    <x v="5"/>
    <n v="1775"/>
  </r>
  <r>
    <x v="23538"/>
    <x v="5"/>
    <n v="700"/>
  </r>
  <r>
    <x v="23539"/>
    <x v="5"/>
    <n v="550"/>
  </r>
  <r>
    <x v="23540"/>
    <x v="5"/>
    <n v="550"/>
  </r>
  <r>
    <x v="23541"/>
    <x v="5"/>
    <n v="400"/>
  </r>
  <r>
    <x v="23542"/>
    <x v="5"/>
    <n v="1775"/>
  </r>
  <r>
    <x v="23543"/>
    <x v="5"/>
    <n v="825"/>
  </r>
  <r>
    <x v="23544"/>
    <x v="5"/>
    <n v="300"/>
  </r>
  <r>
    <x v="23545"/>
    <x v="5"/>
    <n v="625"/>
  </r>
  <r>
    <x v="23546"/>
    <x v="5"/>
    <n v="375"/>
  </r>
  <r>
    <x v="23547"/>
    <x v="5"/>
    <n v="250"/>
  </r>
  <r>
    <x v="23548"/>
    <x v="5"/>
    <n v="525"/>
  </r>
  <r>
    <x v="23549"/>
    <x v="5"/>
    <n v="700"/>
  </r>
  <r>
    <x v="23550"/>
    <x v="5"/>
    <n v="800"/>
  </r>
  <r>
    <x v="23551"/>
    <x v="5"/>
    <n v="250"/>
  </r>
  <r>
    <x v="23552"/>
    <x v="5"/>
    <n v="950"/>
  </r>
  <r>
    <x v="23553"/>
    <x v="5"/>
    <n v="575"/>
  </r>
  <r>
    <x v="23554"/>
    <x v="5"/>
    <n v="400"/>
  </r>
  <r>
    <x v="23555"/>
    <x v="5"/>
    <n v="400"/>
  </r>
  <r>
    <x v="23556"/>
    <x v="5"/>
    <n v="900"/>
  </r>
  <r>
    <x v="23557"/>
    <x v="5"/>
    <n v="850"/>
  </r>
  <r>
    <x v="23558"/>
    <x v="5"/>
    <n v="1000"/>
  </r>
  <r>
    <x v="23559"/>
    <x v="5"/>
    <n v="475"/>
  </r>
  <r>
    <x v="23560"/>
    <x v="5"/>
    <n v="550"/>
  </r>
  <r>
    <x v="23561"/>
    <x v="5"/>
    <n v="575"/>
  </r>
  <r>
    <x v="23562"/>
    <x v="5"/>
    <n v="900"/>
  </r>
  <r>
    <x v="23563"/>
    <x v="5"/>
    <n v="400"/>
  </r>
  <r>
    <x v="23564"/>
    <x v="5"/>
    <n v="625"/>
  </r>
  <r>
    <x v="23565"/>
    <x v="5"/>
    <n v="525"/>
  </r>
  <r>
    <x v="23566"/>
    <x v="5"/>
    <n v="400"/>
  </r>
  <r>
    <x v="23567"/>
    <x v="5"/>
    <n v="350"/>
  </r>
  <r>
    <x v="23568"/>
    <x v="5"/>
    <n v="550"/>
  </r>
  <r>
    <x v="23569"/>
    <x v="5"/>
    <n v="575"/>
  </r>
  <r>
    <x v="23570"/>
    <x v="5"/>
    <n v="900"/>
  </r>
  <r>
    <x v="23571"/>
    <x v="5"/>
    <n v="550"/>
  </r>
  <r>
    <x v="23572"/>
    <x v="5"/>
    <n v="450"/>
  </r>
  <r>
    <x v="23573"/>
    <x v="5"/>
    <n v="150"/>
  </r>
  <r>
    <x v="23574"/>
    <x v="5"/>
    <n v="225"/>
  </r>
  <r>
    <x v="23575"/>
    <x v="5"/>
    <n v="150"/>
  </r>
  <r>
    <x v="23576"/>
    <x v="5"/>
    <n v="250"/>
  </r>
  <r>
    <x v="23577"/>
    <x v="5"/>
    <n v="200"/>
  </r>
  <r>
    <x v="23578"/>
    <x v="5"/>
    <n v="275"/>
  </r>
  <r>
    <x v="23579"/>
    <x v="5"/>
    <n v="150"/>
  </r>
  <r>
    <x v="23580"/>
    <x v="5"/>
    <n v="300"/>
  </r>
  <r>
    <x v="23581"/>
    <x v="5"/>
    <n v="225"/>
  </r>
  <r>
    <x v="23582"/>
    <x v="5"/>
    <n v="200"/>
  </r>
  <r>
    <x v="23583"/>
    <x v="5"/>
    <n v="150"/>
  </r>
  <r>
    <x v="23584"/>
    <x v="5"/>
    <n v="400"/>
  </r>
  <r>
    <x v="23585"/>
    <x v="5"/>
    <n v="150"/>
  </r>
  <r>
    <x v="23586"/>
    <x v="5"/>
    <n v="150"/>
  </r>
  <r>
    <x v="23587"/>
    <x v="5"/>
    <n v="275"/>
  </r>
  <r>
    <x v="23588"/>
    <x v="5"/>
    <n v="250"/>
  </r>
  <r>
    <x v="23589"/>
    <x v="5"/>
    <n v="150"/>
  </r>
  <r>
    <x v="23590"/>
    <x v="5"/>
    <n v="150"/>
  </r>
  <r>
    <x v="23591"/>
    <x v="5"/>
    <n v="175"/>
  </r>
  <r>
    <x v="23592"/>
    <x v="5"/>
    <n v="175"/>
  </r>
  <r>
    <x v="23593"/>
    <x v="5"/>
    <n v="50"/>
  </r>
  <r>
    <x v="23594"/>
    <x v="5"/>
    <n v="475"/>
  </r>
  <r>
    <x v="23595"/>
    <x v="5"/>
    <n v="250"/>
  </r>
  <r>
    <x v="23596"/>
    <x v="5"/>
    <n v="325"/>
  </r>
  <r>
    <x v="23597"/>
    <x v="5"/>
    <n v="175"/>
  </r>
  <r>
    <x v="23598"/>
    <x v="5"/>
    <n v="200"/>
  </r>
  <r>
    <x v="23599"/>
    <x v="5"/>
    <n v="450"/>
  </r>
  <r>
    <x v="23600"/>
    <x v="5"/>
    <n v="450"/>
  </r>
  <r>
    <x v="23601"/>
    <x v="5"/>
    <n v="475"/>
  </r>
  <r>
    <x v="23602"/>
    <x v="5"/>
    <n v="1050"/>
  </r>
  <r>
    <x v="23603"/>
    <x v="5"/>
    <n v="150"/>
  </r>
  <r>
    <x v="23604"/>
    <x v="5"/>
    <n v="700"/>
  </r>
  <r>
    <x v="23605"/>
    <x v="5"/>
    <n v="500"/>
  </r>
  <r>
    <x v="23606"/>
    <x v="5"/>
    <n v="875"/>
  </r>
  <r>
    <x v="23607"/>
    <x v="5"/>
    <n v="150"/>
  </r>
  <r>
    <x v="23608"/>
    <x v="5"/>
    <n v="1275"/>
  </r>
  <r>
    <x v="23609"/>
    <x v="5"/>
    <n v="525"/>
  </r>
  <r>
    <x v="23610"/>
    <x v="5"/>
    <n v="600"/>
  </r>
  <r>
    <x v="23611"/>
    <x v="5"/>
    <n v="400"/>
  </r>
  <r>
    <x v="23612"/>
    <x v="5"/>
    <n v="150"/>
  </r>
  <r>
    <x v="23613"/>
    <x v="5"/>
    <n v="375"/>
  </r>
  <r>
    <x v="23614"/>
    <x v="5"/>
    <n v="150"/>
  </r>
  <r>
    <x v="23615"/>
    <x v="5"/>
    <n v="150"/>
  </r>
  <r>
    <x v="23616"/>
    <x v="5"/>
    <n v="375"/>
  </r>
  <r>
    <x v="23617"/>
    <x v="5"/>
    <n v="325"/>
  </r>
  <r>
    <x v="23618"/>
    <x v="5"/>
    <n v="500"/>
  </r>
  <r>
    <x v="23619"/>
    <x v="5"/>
    <n v="400"/>
  </r>
  <r>
    <x v="23620"/>
    <x v="5"/>
    <n v="625"/>
  </r>
  <r>
    <x v="23621"/>
    <x v="5"/>
    <n v="450"/>
  </r>
  <r>
    <x v="23622"/>
    <x v="5"/>
    <n v="325"/>
  </r>
  <r>
    <x v="23623"/>
    <x v="5"/>
    <n v="300"/>
  </r>
  <r>
    <x v="23624"/>
    <x v="5"/>
    <n v="150"/>
  </r>
  <r>
    <x v="23625"/>
    <x v="5"/>
    <n v="350"/>
  </r>
  <r>
    <x v="23626"/>
    <x v="5"/>
    <n v="325"/>
  </r>
  <r>
    <x v="23627"/>
    <x v="5"/>
    <n v="150"/>
  </r>
  <r>
    <x v="23628"/>
    <x v="5"/>
    <n v="150"/>
  </r>
  <r>
    <x v="23629"/>
    <x v="5"/>
    <n v="800"/>
  </r>
  <r>
    <x v="23630"/>
    <x v="5"/>
    <n v="650"/>
  </r>
  <r>
    <x v="23631"/>
    <x v="5"/>
    <n v="450"/>
  </r>
  <r>
    <x v="23632"/>
    <x v="5"/>
    <n v="350"/>
  </r>
  <r>
    <x v="23633"/>
    <x v="5"/>
    <n v="150"/>
  </r>
  <r>
    <x v="23634"/>
    <x v="5"/>
    <n v="600"/>
  </r>
  <r>
    <x v="23635"/>
    <x v="5"/>
    <n v="375"/>
  </r>
  <r>
    <x v="23636"/>
    <x v="5"/>
    <n v="425"/>
  </r>
  <r>
    <x v="23637"/>
    <x v="5"/>
    <n v="150"/>
  </r>
  <r>
    <x v="23638"/>
    <x v="5"/>
    <n v="675"/>
  </r>
  <r>
    <x v="23639"/>
    <x v="5"/>
    <n v="425"/>
  </r>
  <r>
    <x v="23640"/>
    <x v="5"/>
    <n v="150"/>
  </r>
  <r>
    <x v="23641"/>
    <x v="5"/>
    <n v="150"/>
  </r>
  <r>
    <x v="23642"/>
    <x v="5"/>
    <n v="550"/>
  </r>
  <r>
    <x v="23643"/>
    <x v="5"/>
    <n v="750"/>
  </r>
  <r>
    <x v="23644"/>
    <x v="5"/>
    <n v="600"/>
  </r>
  <r>
    <x v="23645"/>
    <x v="5"/>
    <n v="550"/>
  </r>
  <r>
    <x v="23646"/>
    <x v="5"/>
    <n v="225"/>
  </r>
  <r>
    <x v="23647"/>
    <x v="5"/>
    <n v="550"/>
  </r>
  <r>
    <x v="23648"/>
    <x v="5"/>
    <n v="250"/>
  </r>
  <r>
    <x v="23649"/>
    <x v="5"/>
    <n v="525"/>
  </r>
  <r>
    <x v="23650"/>
    <x v="5"/>
    <n v="850"/>
  </r>
  <r>
    <x v="23651"/>
    <x v="5"/>
    <n v="150"/>
  </r>
  <r>
    <x v="23652"/>
    <x v="5"/>
    <n v="300"/>
  </r>
  <r>
    <x v="23653"/>
    <x v="5"/>
    <n v="275"/>
  </r>
  <r>
    <x v="23654"/>
    <x v="5"/>
    <n v="275"/>
  </r>
  <r>
    <x v="23655"/>
    <x v="5"/>
    <n v="500"/>
  </r>
  <r>
    <x v="23656"/>
    <x v="5"/>
    <n v="150"/>
  </r>
  <r>
    <x v="23657"/>
    <x v="5"/>
    <n v="275"/>
  </r>
  <r>
    <x v="23658"/>
    <x v="5"/>
    <n v="350"/>
  </r>
  <r>
    <x v="23659"/>
    <x v="5"/>
    <n v="425"/>
  </r>
  <r>
    <x v="23660"/>
    <x v="5"/>
    <n v="250"/>
  </r>
  <r>
    <x v="23661"/>
    <x v="5"/>
    <n v="225"/>
  </r>
  <r>
    <x v="23662"/>
    <x v="5"/>
    <n v="275"/>
  </r>
  <r>
    <x v="23663"/>
    <x v="5"/>
    <n v="150"/>
  </r>
  <r>
    <x v="23664"/>
    <x v="5"/>
    <n v="200"/>
  </r>
  <r>
    <x v="23665"/>
    <x v="5"/>
    <n v="175"/>
  </r>
  <r>
    <x v="23666"/>
    <x v="5"/>
    <n v="175"/>
  </r>
  <r>
    <x v="23667"/>
    <x v="5"/>
    <n v="225"/>
  </r>
  <r>
    <x v="23668"/>
    <x v="5"/>
    <n v="150"/>
  </r>
  <r>
    <x v="23669"/>
    <x v="5"/>
    <n v="150"/>
  </r>
  <r>
    <x v="23670"/>
    <x v="5"/>
    <n v="325"/>
  </r>
  <r>
    <x v="23671"/>
    <x v="5"/>
    <n v="275"/>
  </r>
  <r>
    <x v="23672"/>
    <x v="5"/>
    <n v="150"/>
  </r>
  <r>
    <x v="23673"/>
    <x v="5"/>
    <n v="550"/>
  </r>
  <r>
    <x v="23674"/>
    <x v="5"/>
    <n v="825"/>
  </r>
  <r>
    <x v="23675"/>
    <x v="5"/>
    <n v="825"/>
  </r>
  <r>
    <x v="23676"/>
    <x v="5"/>
    <n v="300"/>
  </r>
  <r>
    <x v="23677"/>
    <x v="5"/>
    <n v="300"/>
  </r>
  <r>
    <x v="23678"/>
    <x v="5"/>
    <n v="300"/>
  </r>
  <r>
    <x v="23679"/>
    <x v="5"/>
    <n v="425"/>
  </r>
  <r>
    <x v="23680"/>
    <x v="5"/>
    <n v="525"/>
  </r>
  <r>
    <x v="23681"/>
    <x v="5"/>
    <n v="225"/>
  </r>
  <r>
    <x v="23682"/>
    <x v="5"/>
    <n v="900"/>
  </r>
  <r>
    <x v="23683"/>
    <x v="5"/>
    <n v="200"/>
  </r>
  <r>
    <x v="23684"/>
    <x v="5"/>
    <n v="375"/>
  </r>
  <r>
    <x v="23685"/>
    <x v="5"/>
    <n v="800"/>
  </r>
  <r>
    <x v="23686"/>
    <x v="5"/>
    <n v="625"/>
  </r>
  <r>
    <x v="23687"/>
    <x v="5"/>
    <n v="675"/>
  </r>
  <r>
    <x v="23688"/>
    <x v="5"/>
    <n v="175"/>
  </r>
  <r>
    <x v="23689"/>
    <x v="5"/>
    <n v="150"/>
  </r>
  <r>
    <x v="23690"/>
    <x v="5"/>
    <n v="725"/>
  </r>
  <r>
    <x v="23691"/>
    <x v="5"/>
    <n v="725"/>
  </r>
  <r>
    <x v="23692"/>
    <x v="5"/>
    <n v="875"/>
  </r>
  <r>
    <x v="23693"/>
    <x v="5"/>
    <n v="825"/>
  </r>
  <r>
    <x v="23694"/>
    <x v="5"/>
    <n v="825"/>
  </r>
  <r>
    <x v="23695"/>
    <x v="5"/>
    <n v="225"/>
  </r>
  <r>
    <x v="23696"/>
    <x v="5"/>
    <n v="550"/>
  </r>
  <r>
    <x v="23697"/>
    <x v="5"/>
    <n v="650"/>
  </r>
  <r>
    <x v="23698"/>
    <x v="5"/>
    <n v="550"/>
  </r>
  <r>
    <x v="23699"/>
    <x v="5"/>
    <n v="250"/>
  </r>
  <r>
    <x v="23700"/>
    <x v="5"/>
    <n v="250"/>
  </r>
  <r>
    <x v="23701"/>
    <x v="5"/>
    <n v="975"/>
  </r>
  <r>
    <x v="23702"/>
    <x v="5"/>
    <n v="250"/>
  </r>
  <r>
    <x v="23703"/>
    <x v="5"/>
    <n v="825"/>
  </r>
  <r>
    <x v="23704"/>
    <x v="5"/>
    <n v="425"/>
  </r>
  <r>
    <x v="23705"/>
    <x v="5"/>
    <n v="300"/>
  </r>
  <r>
    <x v="23706"/>
    <x v="5"/>
    <n v="350"/>
  </r>
  <r>
    <x v="23707"/>
    <x v="5"/>
    <n v="675"/>
  </r>
  <r>
    <x v="23708"/>
    <x v="5"/>
    <n v="850"/>
  </r>
  <r>
    <x v="23709"/>
    <x v="5"/>
    <n v="425"/>
  </r>
  <r>
    <x v="23710"/>
    <x v="5"/>
    <n v="500"/>
  </r>
  <r>
    <x v="23711"/>
    <x v="5"/>
    <n v="575"/>
  </r>
  <r>
    <x v="23712"/>
    <x v="5"/>
    <n v="375"/>
  </r>
  <r>
    <x v="23713"/>
    <x v="5"/>
    <n v="175"/>
  </r>
  <r>
    <x v="23714"/>
    <x v="5"/>
    <n v="400"/>
  </r>
  <r>
    <x v="23715"/>
    <x v="5"/>
    <n v="700"/>
  </r>
  <r>
    <x v="23716"/>
    <x v="5"/>
    <n v="375"/>
  </r>
  <r>
    <x v="23717"/>
    <x v="5"/>
    <n v="250"/>
  </r>
  <r>
    <x v="23718"/>
    <x v="5"/>
    <n v="975"/>
  </r>
  <r>
    <x v="23719"/>
    <x v="5"/>
    <n v="550"/>
  </r>
  <r>
    <x v="23720"/>
    <x v="5"/>
    <n v="400"/>
  </r>
  <r>
    <x v="23721"/>
    <x v="5"/>
    <n v="250"/>
  </r>
  <r>
    <x v="23722"/>
    <x v="5"/>
    <n v="850"/>
  </r>
  <r>
    <x v="23723"/>
    <x v="5"/>
    <n v="425"/>
  </r>
  <r>
    <x v="23724"/>
    <x v="5"/>
    <n v="475"/>
  </r>
  <r>
    <x v="23725"/>
    <x v="5"/>
    <n v="825"/>
  </r>
  <r>
    <x v="23726"/>
    <x v="5"/>
    <n v="550"/>
  </r>
  <r>
    <x v="23727"/>
    <x v="5"/>
    <n v="625"/>
  </r>
  <r>
    <x v="23728"/>
    <x v="5"/>
    <n v="25"/>
  </r>
  <r>
    <x v="23729"/>
    <x v="5"/>
    <n v="0"/>
  </r>
  <r>
    <x v="23730"/>
    <x v="5"/>
    <n v="275"/>
  </r>
  <r>
    <x v="23731"/>
    <x v="5"/>
    <n v="1000"/>
  </r>
  <r>
    <x v="23732"/>
    <x v="5"/>
    <n v="575"/>
  </r>
  <r>
    <x v="23733"/>
    <x v="5"/>
    <n v="25"/>
  </r>
  <r>
    <x v="23734"/>
    <x v="5"/>
    <n v="275"/>
  </r>
  <r>
    <x v="23735"/>
    <x v="5"/>
    <n v="750"/>
  </r>
  <r>
    <x v="23736"/>
    <x v="5"/>
    <n v="400"/>
  </r>
  <r>
    <x v="23737"/>
    <x v="5"/>
    <n v="725"/>
  </r>
  <r>
    <x v="23738"/>
    <x v="5"/>
    <n v="600"/>
  </r>
  <r>
    <x v="23739"/>
    <x v="5"/>
    <n v="925"/>
  </r>
  <r>
    <x v="23740"/>
    <x v="5"/>
    <n v="900"/>
  </r>
  <r>
    <x v="23741"/>
    <x v="5"/>
    <n v="675"/>
  </r>
  <r>
    <x v="23742"/>
    <x v="5"/>
    <n v="800"/>
  </r>
  <r>
    <x v="23743"/>
    <x v="5"/>
    <n v="475"/>
  </r>
  <r>
    <x v="23744"/>
    <x v="5"/>
    <n v="550"/>
  </r>
  <r>
    <x v="23745"/>
    <x v="5"/>
    <n v="750"/>
  </r>
  <r>
    <x v="23746"/>
    <x v="5"/>
    <n v="950"/>
  </r>
  <r>
    <x v="23747"/>
    <x v="5"/>
    <n v="825"/>
  </r>
  <r>
    <x v="23748"/>
    <x v="5"/>
    <n v="525"/>
  </r>
  <r>
    <x v="23749"/>
    <x v="5"/>
    <n v="1125"/>
  </r>
  <r>
    <x v="23750"/>
    <x v="5"/>
    <n v="525"/>
  </r>
  <r>
    <x v="23751"/>
    <x v="5"/>
    <n v="1125"/>
  </r>
  <r>
    <x v="23752"/>
    <x v="5"/>
    <n v="525"/>
  </r>
  <r>
    <x v="23753"/>
    <x v="5"/>
    <n v="400"/>
  </r>
  <r>
    <x v="23754"/>
    <x v="5"/>
    <n v="1125"/>
  </r>
  <r>
    <x v="23755"/>
    <x v="5"/>
    <n v="575"/>
  </r>
  <r>
    <x v="23756"/>
    <x v="5"/>
    <n v="1000"/>
  </r>
  <r>
    <x v="23757"/>
    <x v="5"/>
    <n v="425"/>
  </r>
  <r>
    <x v="23758"/>
    <x v="5"/>
    <n v="250"/>
  </r>
  <r>
    <x v="23759"/>
    <x v="5"/>
    <n v="300"/>
  </r>
  <r>
    <x v="23760"/>
    <x v="5"/>
    <n v="550"/>
  </r>
  <r>
    <x v="23761"/>
    <x v="5"/>
    <n v="675"/>
  </r>
  <r>
    <x v="23762"/>
    <x v="5"/>
    <n v="250"/>
  </r>
  <r>
    <x v="23763"/>
    <x v="5"/>
    <n v="725"/>
  </r>
  <r>
    <x v="23764"/>
    <x v="5"/>
    <n v="475"/>
  </r>
  <r>
    <x v="23765"/>
    <x v="5"/>
    <n v="700"/>
  </r>
  <r>
    <x v="23766"/>
    <x v="5"/>
    <n v="575"/>
  </r>
  <r>
    <x v="23767"/>
    <x v="5"/>
    <n v="500"/>
  </r>
  <r>
    <x v="23768"/>
    <x v="5"/>
    <n v="375"/>
  </r>
  <r>
    <x v="23769"/>
    <x v="5"/>
    <n v="450"/>
  </r>
  <r>
    <x v="23770"/>
    <x v="5"/>
    <n v="250"/>
  </r>
  <r>
    <x v="23771"/>
    <x v="5"/>
    <n v="450"/>
  </r>
  <r>
    <x v="23772"/>
    <x v="5"/>
    <n v="625"/>
  </r>
  <r>
    <x v="23773"/>
    <x v="5"/>
    <n v="325"/>
  </r>
  <r>
    <x v="23774"/>
    <x v="5"/>
    <n v="300"/>
  </r>
  <r>
    <x v="23775"/>
    <x v="5"/>
    <n v="325"/>
  </r>
  <r>
    <x v="23776"/>
    <x v="5"/>
    <n v="350"/>
  </r>
  <r>
    <x v="23777"/>
    <x v="5"/>
    <n v="700"/>
  </r>
  <r>
    <x v="23778"/>
    <x v="5"/>
    <n v="375"/>
  </r>
  <r>
    <x v="23779"/>
    <x v="5"/>
    <n v="250"/>
  </r>
  <r>
    <x v="23780"/>
    <x v="5"/>
    <n v="250"/>
  </r>
  <r>
    <x v="23781"/>
    <x v="5"/>
    <n v="675"/>
  </r>
  <r>
    <x v="23782"/>
    <x v="5"/>
    <n v="250"/>
  </r>
  <r>
    <x v="23783"/>
    <x v="5"/>
    <n v="250"/>
  </r>
  <r>
    <x v="23784"/>
    <x v="5"/>
    <n v="375"/>
  </r>
  <r>
    <x v="23785"/>
    <x v="5"/>
    <n v="625"/>
  </r>
  <r>
    <x v="23786"/>
    <x v="5"/>
    <n v="325"/>
  </r>
  <r>
    <x v="23787"/>
    <x v="5"/>
    <n v="300"/>
  </r>
  <r>
    <x v="23788"/>
    <x v="5"/>
    <n v="325"/>
  </r>
  <r>
    <x v="23789"/>
    <x v="5"/>
    <n v="350"/>
  </r>
  <r>
    <x v="23790"/>
    <x v="5"/>
    <n v="750"/>
  </r>
  <r>
    <x v="23791"/>
    <x v="5"/>
    <n v="150"/>
  </r>
  <r>
    <x v="23792"/>
    <x v="5"/>
    <n v="200"/>
  </r>
  <r>
    <x v="23793"/>
    <x v="5"/>
    <n v="200"/>
  </r>
  <r>
    <x v="23794"/>
    <x v="5"/>
    <n v="200"/>
  </r>
  <r>
    <x v="23795"/>
    <x v="5"/>
    <n v="275"/>
  </r>
  <r>
    <x v="23796"/>
    <x v="5"/>
    <n v="375"/>
  </r>
  <r>
    <x v="23797"/>
    <x v="5"/>
    <n v="275"/>
  </r>
  <r>
    <x v="23798"/>
    <x v="5"/>
    <n v="150"/>
  </r>
  <r>
    <x v="23799"/>
    <x v="5"/>
    <n v="275"/>
  </r>
  <r>
    <x v="23800"/>
    <x v="5"/>
    <n v="625"/>
  </r>
  <r>
    <x v="23801"/>
    <x v="5"/>
    <n v="150"/>
  </r>
  <r>
    <x v="23802"/>
    <x v="5"/>
    <n v="625"/>
  </r>
  <r>
    <x v="23803"/>
    <x v="5"/>
    <n v="400"/>
  </r>
  <r>
    <x v="23804"/>
    <x v="5"/>
    <n v="275"/>
  </r>
  <r>
    <x v="23805"/>
    <x v="5"/>
    <n v="225"/>
  </r>
  <r>
    <x v="23806"/>
    <x v="5"/>
    <n v="150"/>
  </r>
  <r>
    <x v="23807"/>
    <x v="5"/>
    <n v="425"/>
  </r>
  <r>
    <x v="23808"/>
    <x v="5"/>
    <n v="575"/>
  </r>
  <r>
    <x v="23809"/>
    <x v="5"/>
    <n v="925"/>
  </r>
  <r>
    <x v="23810"/>
    <x v="5"/>
    <n v="900"/>
  </r>
  <r>
    <x v="23811"/>
    <x v="5"/>
    <n v="150"/>
  </r>
  <r>
    <x v="23812"/>
    <x v="5"/>
    <n v="875"/>
  </r>
  <r>
    <x v="23813"/>
    <x v="5"/>
    <n v="750"/>
  </r>
  <r>
    <x v="23814"/>
    <x v="5"/>
    <n v="250"/>
  </r>
  <r>
    <x v="23815"/>
    <x v="5"/>
    <n v="350"/>
  </r>
  <r>
    <x v="23816"/>
    <x v="5"/>
    <n v="225"/>
  </r>
  <r>
    <x v="23817"/>
    <x v="5"/>
    <n v="150"/>
  </r>
  <r>
    <x v="23818"/>
    <x v="5"/>
    <n v="350"/>
  </r>
  <r>
    <x v="23819"/>
    <x v="5"/>
    <n v="350"/>
  </r>
  <r>
    <x v="23820"/>
    <x v="5"/>
    <n v="175"/>
  </r>
  <r>
    <x v="23821"/>
    <x v="5"/>
    <n v="225"/>
  </r>
  <r>
    <x v="23822"/>
    <x v="5"/>
    <n v="200"/>
  </r>
  <r>
    <x v="23823"/>
    <x v="5"/>
    <n v="225"/>
  </r>
  <r>
    <x v="23824"/>
    <x v="5"/>
    <n v="625"/>
  </r>
  <r>
    <x v="23825"/>
    <x v="5"/>
    <n v="275"/>
  </r>
  <r>
    <x v="23826"/>
    <x v="5"/>
    <n v="350"/>
  </r>
  <r>
    <x v="23827"/>
    <x v="5"/>
    <n v="175"/>
  </r>
  <r>
    <x v="23828"/>
    <x v="5"/>
    <n v="375"/>
  </r>
  <r>
    <x v="23829"/>
    <x v="5"/>
    <n v="275"/>
  </r>
  <r>
    <x v="23830"/>
    <x v="5"/>
    <n v="150"/>
  </r>
  <r>
    <x v="23831"/>
    <x v="5"/>
    <n v="150"/>
  </r>
  <r>
    <x v="23832"/>
    <x v="5"/>
    <n v="150"/>
  </r>
  <r>
    <x v="23833"/>
    <x v="5"/>
    <n v="350"/>
  </r>
  <r>
    <x v="23834"/>
    <x v="5"/>
    <n v="375"/>
  </r>
  <r>
    <x v="23835"/>
    <x v="5"/>
    <n v="1050"/>
  </r>
  <r>
    <x v="23836"/>
    <x v="5"/>
    <n v="900"/>
  </r>
  <r>
    <x v="23837"/>
    <x v="5"/>
    <n v="1400"/>
  </r>
  <r>
    <x v="23838"/>
    <x v="5"/>
    <n v="375"/>
  </r>
  <r>
    <x v="23839"/>
    <x v="5"/>
    <n v="300"/>
  </r>
  <r>
    <x v="23840"/>
    <x v="5"/>
    <n v="325"/>
  </r>
  <r>
    <x v="23841"/>
    <x v="5"/>
    <n v="300"/>
  </r>
  <r>
    <x v="23842"/>
    <x v="5"/>
    <n v="300"/>
  </r>
  <r>
    <x v="23843"/>
    <x v="5"/>
    <n v="300"/>
  </r>
  <r>
    <x v="23844"/>
    <x v="5"/>
    <n v="150"/>
  </r>
  <r>
    <x v="23845"/>
    <x v="5"/>
    <n v="225"/>
  </r>
  <r>
    <x v="23846"/>
    <x v="5"/>
    <n v="275"/>
  </r>
  <r>
    <x v="23847"/>
    <x v="5"/>
    <n v="150"/>
  </r>
  <r>
    <x v="23848"/>
    <x v="5"/>
    <n v="200"/>
  </r>
  <r>
    <x v="23849"/>
    <x v="5"/>
    <n v="600"/>
  </r>
  <r>
    <x v="23850"/>
    <x v="5"/>
    <n v="575"/>
  </r>
  <r>
    <x v="23851"/>
    <x v="5"/>
    <n v="950"/>
  </r>
  <r>
    <x v="23852"/>
    <x v="5"/>
    <n v="450"/>
  </r>
  <r>
    <x v="23853"/>
    <x v="5"/>
    <n v="400"/>
  </r>
  <r>
    <x v="23854"/>
    <x v="5"/>
    <n v="500"/>
  </r>
  <r>
    <x v="23855"/>
    <x v="5"/>
    <n v="450"/>
  </r>
  <r>
    <x v="23856"/>
    <x v="5"/>
    <n v="600"/>
  </r>
  <r>
    <x v="23857"/>
    <x v="5"/>
    <n v="375"/>
  </r>
  <r>
    <x v="23858"/>
    <x v="5"/>
    <n v="450"/>
  </r>
  <r>
    <x v="23859"/>
    <x v="5"/>
    <n v="450"/>
  </r>
  <r>
    <x v="23860"/>
    <x v="5"/>
    <n v="325"/>
  </r>
  <r>
    <x v="23861"/>
    <x v="5"/>
    <n v="875"/>
  </r>
  <r>
    <x v="23862"/>
    <x v="5"/>
    <n v="375"/>
  </r>
  <r>
    <x v="23863"/>
    <x v="5"/>
    <n v="825"/>
  </r>
  <r>
    <x v="23864"/>
    <x v="5"/>
    <n v="550"/>
  </r>
  <r>
    <x v="23865"/>
    <x v="5"/>
    <n v="250"/>
  </r>
  <r>
    <x v="23866"/>
    <x v="5"/>
    <n v="250"/>
  </r>
  <r>
    <x v="23867"/>
    <x v="5"/>
    <n v="400"/>
  </r>
  <r>
    <x v="23868"/>
    <x v="5"/>
    <n v="450"/>
  </r>
  <r>
    <x v="23869"/>
    <x v="5"/>
    <n v="275"/>
  </r>
  <r>
    <x v="23870"/>
    <x v="5"/>
    <n v="300"/>
  </r>
  <r>
    <x v="23871"/>
    <x v="5"/>
    <n v="525"/>
  </r>
  <r>
    <x v="23872"/>
    <x v="5"/>
    <n v="150"/>
  </r>
  <r>
    <x v="23873"/>
    <x v="5"/>
    <n v="150"/>
  </r>
  <r>
    <x v="23874"/>
    <x v="5"/>
    <n v="300"/>
  </r>
  <r>
    <x v="23875"/>
    <x v="5"/>
    <n v="625"/>
  </r>
  <r>
    <x v="23876"/>
    <x v="5"/>
    <n v="775"/>
  </r>
  <r>
    <x v="23877"/>
    <x v="5"/>
    <n v="350"/>
  </r>
  <r>
    <x v="23878"/>
    <x v="5"/>
    <n v="500"/>
  </r>
  <r>
    <x v="23879"/>
    <x v="5"/>
    <n v="150"/>
  </r>
  <r>
    <x v="23880"/>
    <x v="5"/>
    <n v="200"/>
  </r>
  <r>
    <x v="23881"/>
    <x v="5"/>
    <n v="250"/>
  </r>
  <r>
    <x v="23882"/>
    <x v="5"/>
    <n v="250"/>
  </r>
  <r>
    <x v="23883"/>
    <x v="5"/>
    <n v="275"/>
  </r>
  <r>
    <x v="23884"/>
    <x v="5"/>
    <n v="150"/>
  </r>
  <r>
    <x v="23885"/>
    <x v="5"/>
    <n v="450"/>
  </r>
  <r>
    <x v="23886"/>
    <x v="5"/>
    <n v="150"/>
  </r>
  <r>
    <x v="23887"/>
    <x v="5"/>
    <n v="400"/>
  </r>
  <r>
    <x v="23888"/>
    <x v="5"/>
    <n v="300"/>
  </r>
  <r>
    <x v="23889"/>
    <x v="5"/>
    <n v="225"/>
  </r>
  <r>
    <x v="23890"/>
    <x v="5"/>
    <n v="200"/>
  </r>
  <r>
    <x v="23891"/>
    <x v="5"/>
    <n v="275"/>
  </r>
  <r>
    <x v="23892"/>
    <x v="5"/>
    <n v="150"/>
  </r>
  <r>
    <x v="23893"/>
    <x v="5"/>
    <n v="275"/>
  </r>
  <r>
    <x v="23894"/>
    <x v="5"/>
    <n v="150"/>
  </r>
  <r>
    <x v="23895"/>
    <x v="5"/>
    <n v="200"/>
  </r>
  <r>
    <x v="23896"/>
    <x v="5"/>
    <n v="500"/>
  </r>
  <r>
    <x v="23897"/>
    <x v="5"/>
    <n v="300"/>
  </r>
  <r>
    <x v="23898"/>
    <x v="5"/>
    <n v="225"/>
  </r>
  <r>
    <x v="23899"/>
    <x v="5"/>
    <n v="325"/>
  </r>
  <r>
    <x v="23900"/>
    <x v="5"/>
    <n v="325"/>
  </r>
  <r>
    <x v="23901"/>
    <x v="5"/>
    <n v="1000"/>
  </r>
  <r>
    <x v="23902"/>
    <x v="5"/>
    <n v="875"/>
  </r>
  <r>
    <x v="23903"/>
    <x v="5"/>
    <n v="1000"/>
  </r>
  <r>
    <x v="23904"/>
    <x v="5"/>
    <n v="650"/>
  </r>
  <r>
    <x v="23905"/>
    <x v="5"/>
    <n v="625"/>
  </r>
  <r>
    <x v="23906"/>
    <x v="5"/>
    <n v="325"/>
  </r>
  <r>
    <x v="23907"/>
    <x v="5"/>
    <n v="300"/>
  </r>
  <r>
    <x v="23908"/>
    <x v="5"/>
    <n v="800"/>
  </r>
  <r>
    <x v="23909"/>
    <x v="5"/>
    <n v="525"/>
  </r>
  <r>
    <x v="23910"/>
    <x v="5"/>
    <n v="500"/>
  </r>
  <r>
    <x v="23911"/>
    <x v="5"/>
    <n v="550"/>
  </r>
  <r>
    <x v="23912"/>
    <x v="5"/>
    <n v="975"/>
  </r>
  <r>
    <x v="23913"/>
    <x v="5"/>
    <n v="950"/>
  </r>
  <r>
    <x v="23914"/>
    <x v="5"/>
    <n v="400"/>
  </r>
  <r>
    <x v="23915"/>
    <x v="5"/>
    <n v="375"/>
  </r>
  <r>
    <x v="23916"/>
    <x v="5"/>
    <n v="275"/>
  </r>
  <r>
    <x v="23917"/>
    <x v="5"/>
    <n v="300"/>
  </r>
  <r>
    <x v="23918"/>
    <x v="5"/>
    <n v="725"/>
  </r>
  <r>
    <x v="23919"/>
    <x v="5"/>
    <n v="625"/>
  </r>
  <r>
    <x v="23920"/>
    <x v="5"/>
    <n v="1400"/>
  </r>
  <r>
    <x v="23921"/>
    <x v="5"/>
    <n v="650"/>
  </r>
  <r>
    <x v="23922"/>
    <x v="5"/>
    <n v="750"/>
  </r>
  <r>
    <x v="23923"/>
    <x v="5"/>
    <n v="600"/>
  </r>
  <r>
    <x v="23924"/>
    <x v="5"/>
    <n v="800"/>
  </r>
  <r>
    <x v="23925"/>
    <x v="5"/>
    <n v="250"/>
  </r>
  <r>
    <x v="23926"/>
    <x v="5"/>
    <n v="650"/>
  </r>
  <r>
    <x v="23927"/>
    <x v="5"/>
    <n v="1000"/>
  </r>
  <r>
    <x v="23928"/>
    <x v="5"/>
    <n v="450"/>
  </r>
  <r>
    <x v="23929"/>
    <x v="5"/>
    <n v="1000"/>
  </r>
  <r>
    <x v="23930"/>
    <x v="5"/>
    <n v="750"/>
  </r>
  <r>
    <x v="23931"/>
    <x v="5"/>
    <n v="875"/>
  </r>
  <r>
    <x v="23932"/>
    <x v="5"/>
    <n v="975"/>
  </r>
  <r>
    <x v="23933"/>
    <x v="5"/>
    <n v="850"/>
  </r>
  <r>
    <x v="23934"/>
    <x v="5"/>
    <n v="375"/>
  </r>
  <r>
    <x v="23935"/>
    <x v="5"/>
    <n v="550"/>
  </r>
  <r>
    <x v="23936"/>
    <x v="5"/>
    <n v="925"/>
  </r>
  <r>
    <x v="23937"/>
    <x v="5"/>
    <n v="375"/>
  </r>
  <r>
    <x v="23938"/>
    <x v="5"/>
    <n v="475"/>
  </r>
  <r>
    <x v="23939"/>
    <x v="5"/>
    <n v="925"/>
  </r>
  <r>
    <x v="23940"/>
    <x v="5"/>
    <n v="950"/>
  </r>
  <r>
    <x v="23941"/>
    <x v="5"/>
    <n v="675"/>
  </r>
  <r>
    <x v="23942"/>
    <x v="5"/>
    <n v="850"/>
  </r>
  <r>
    <x v="23943"/>
    <x v="5"/>
    <n v="375"/>
  </r>
  <r>
    <x v="23944"/>
    <x v="5"/>
    <n v="925"/>
  </r>
  <r>
    <x v="23945"/>
    <x v="5"/>
    <n v="925"/>
  </r>
  <r>
    <x v="23946"/>
    <x v="5"/>
    <n v="975"/>
  </r>
  <r>
    <x v="23947"/>
    <x v="5"/>
    <n v="550"/>
  </r>
  <r>
    <x v="23948"/>
    <x v="5"/>
    <n v="425"/>
  </r>
  <r>
    <x v="23949"/>
    <x v="5"/>
    <n v="475"/>
  </r>
  <r>
    <x v="23950"/>
    <x v="5"/>
    <n v="1025"/>
  </r>
  <r>
    <x v="23951"/>
    <x v="5"/>
    <n v="850"/>
  </r>
  <r>
    <x v="23952"/>
    <x v="5"/>
    <n v="600"/>
  </r>
  <r>
    <x v="23953"/>
    <x v="5"/>
    <n v="625"/>
  </r>
  <r>
    <x v="23954"/>
    <x v="5"/>
    <n v="375"/>
  </r>
  <r>
    <x v="23955"/>
    <x v="5"/>
    <n v="525"/>
  </r>
  <r>
    <x v="23956"/>
    <x v="5"/>
    <n v="625"/>
  </r>
  <r>
    <x v="23957"/>
    <x v="5"/>
    <n v="250"/>
  </r>
  <r>
    <x v="23958"/>
    <x v="5"/>
    <n v="750"/>
  </r>
  <r>
    <x v="23959"/>
    <x v="5"/>
    <n v="625"/>
  </r>
  <r>
    <x v="23960"/>
    <x v="5"/>
    <n v="650"/>
  </r>
  <r>
    <x v="23961"/>
    <x v="5"/>
    <n v="300"/>
  </r>
  <r>
    <x v="23962"/>
    <x v="5"/>
    <n v="700"/>
  </r>
  <r>
    <x v="23963"/>
    <x v="5"/>
    <n v="725"/>
  </r>
  <r>
    <x v="23964"/>
    <x v="5"/>
    <n v="675"/>
  </r>
  <r>
    <x v="23965"/>
    <x v="5"/>
    <n v="550"/>
  </r>
  <r>
    <x v="23966"/>
    <x v="5"/>
    <n v="500"/>
  </r>
  <r>
    <x v="23967"/>
    <x v="5"/>
    <n v="450"/>
  </r>
  <r>
    <x v="23968"/>
    <x v="5"/>
    <n v="275"/>
  </r>
  <r>
    <x v="23969"/>
    <x v="5"/>
    <n v="425"/>
  </r>
  <r>
    <x v="23970"/>
    <x v="5"/>
    <n v="700"/>
  </r>
  <r>
    <x v="23971"/>
    <x v="5"/>
    <n v="250"/>
  </r>
  <r>
    <x v="23972"/>
    <x v="5"/>
    <n v="700"/>
  </r>
  <r>
    <x v="23973"/>
    <x v="5"/>
    <n v="425"/>
  </r>
  <r>
    <x v="23974"/>
    <x v="5"/>
    <n v="250"/>
  </r>
  <r>
    <x v="23975"/>
    <x v="5"/>
    <n v="350"/>
  </r>
  <r>
    <x v="23976"/>
    <x v="5"/>
    <n v="700"/>
  </r>
  <r>
    <x v="23977"/>
    <x v="5"/>
    <n v="625"/>
  </r>
  <r>
    <x v="23978"/>
    <x v="5"/>
    <n v="725"/>
  </r>
  <r>
    <x v="23979"/>
    <x v="5"/>
    <n v="400"/>
  </r>
  <r>
    <x v="23980"/>
    <x v="5"/>
    <n v="700"/>
  </r>
  <r>
    <x v="23981"/>
    <x v="5"/>
    <n v="425"/>
  </r>
  <r>
    <x v="23982"/>
    <x v="5"/>
    <n v="950"/>
  </r>
  <r>
    <x v="23983"/>
    <x v="5"/>
    <n v="250"/>
  </r>
  <r>
    <x v="23984"/>
    <x v="5"/>
    <n v="350"/>
  </r>
  <r>
    <x v="23985"/>
    <x v="5"/>
    <n v="250"/>
  </r>
  <r>
    <x v="23986"/>
    <x v="5"/>
    <n v="625"/>
  </r>
  <r>
    <x v="23987"/>
    <x v="5"/>
    <n v="425"/>
  </r>
  <r>
    <x v="23988"/>
    <x v="5"/>
    <n v="625"/>
  </r>
  <r>
    <x v="23989"/>
    <x v="5"/>
    <n v="150"/>
  </r>
  <r>
    <x v="23990"/>
    <x v="5"/>
    <n v="150"/>
  </r>
  <r>
    <x v="23991"/>
    <x v="5"/>
    <n v="625"/>
  </r>
  <r>
    <x v="23992"/>
    <x v="5"/>
    <n v="700"/>
  </r>
  <r>
    <x v="23993"/>
    <x v="5"/>
    <n v="150"/>
  </r>
  <r>
    <x v="23994"/>
    <x v="5"/>
    <n v="450"/>
  </r>
  <r>
    <x v="23995"/>
    <x v="5"/>
    <n v="300"/>
  </r>
  <r>
    <x v="23996"/>
    <x v="5"/>
    <n v="925"/>
  </r>
  <r>
    <x v="23997"/>
    <x v="5"/>
    <n v="450"/>
  </r>
  <r>
    <x v="23998"/>
    <x v="5"/>
    <n v="725"/>
  </r>
  <r>
    <x v="23999"/>
    <x v="5"/>
    <n v="150"/>
  </r>
  <r>
    <x v="24000"/>
    <x v="5"/>
    <n v="725"/>
  </r>
  <r>
    <x v="24001"/>
    <x v="5"/>
    <n v="150"/>
  </r>
  <r>
    <x v="24002"/>
    <x v="5"/>
    <n v="325"/>
  </r>
  <r>
    <x v="24003"/>
    <x v="5"/>
    <n v="150"/>
  </r>
  <r>
    <x v="24004"/>
    <x v="5"/>
    <n v="150"/>
  </r>
  <r>
    <x v="24005"/>
    <x v="5"/>
    <n v="250"/>
  </r>
  <r>
    <x v="24006"/>
    <x v="5"/>
    <n v="275"/>
  </r>
  <r>
    <x v="24007"/>
    <x v="5"/>
    <n v="150"/>
  </r>
  <r>
    <x v="24008"/>
    <x v="5"/>
    <n v="500"/>
  </r>
  <r>
    <x v="24009"/>
    <x v="5"/>
    <n v="675"/>
  </r>
  <r>
    <x v="24010"/>
    <x v="5"/>
    <n v="450"/>
  </r>
  <r>
    <x v="24011"/>
    <x v="5"/>
    <n v="425"/>
  </r>
  <r>
    <x v="24012"/>
    <x v="5"/>
    <n v="375"/>
  </r>
  <r>
    <x v="24013"/>
    <x v="5"/>
    <n v="225"/>
  </r>
  <r>
    <x v="24014"/>
    <x v="5"/>
    <n v="875"/>
  </r>
  <r>
    <x v="24015"/>
    <x v="5"/>
    <n v="325"/>
  </r>
  <r>
    <x v="24016"/>
    <x v="5"/>
    <n v="425"/>
  </r>
  <r>
    <x v="24017"/>
    <x v="5"/>
    <n v="150"/>
  </r>
  <r>
    <x v="24018"/>
    <x v="5"/>
    <n v="350"/>
  </r>
  <r>
    <x v="24019"/>
    <x v="5"/>
    <n v="375"/>
  </r>
  <r>
    <x v="24020"/>
    <x v="5"/>
    <n v="350"/>
  </r>
  <r>
    <x v="24021"/>
    <x v="5"/>
    <n v="350"/>
  </r>
  <r>
    <x v="24022"/>
    <x v="5"/>
    <n v="400"/>
  </r>
  <r>
    <x v="24023"/>
    <x v="5"/>
    <n v="200"/>
  </r>
  <r>
    <x v="24024"/>
    <x v="5"/>
    <n v="250"/>
  </r>
  <r>
    <x v="24025"/>
    <x v="5"/>
    <n v="325"/>
  </r>
  <r>
    <x v="24026"/>
    <x v="5"/>
    <n v="300"/>
  </r>
  <r>
    <x v="24027"/>
    <x v="5"/>
    <n v="175"/>
  </r>
  <r>
    <x v="24028"/>
    <x v="5"/>
    <n v="600"/>
  </r>
  <r>
    <x v="24029"/>
    <x v="5"/>
    <n v="725"/>
  </r>
  <r>
    <x v="24030"/>
    <x v="5"/>
    <n v="300"/>
  </r>
  <r>
    <x v="24031"/>
    <x v="5"/>
    <n v="625"/>
  </r>
  <r>
    <x v="24032"/>
    <x v="5"/>
    <n v="950"/>
  </r>
  <r>
    <x v="24033"/>
    <x v="5"/>
    <n v="150"/>
  </r>
  <r>
    <x v="24034"/>
    <x v="5"/>
    <n v="475"/>
  </r>
  <r>
    <x v="24035"/>
    <x v="5"/>
    <n v="450"/>
  </r>
  <r>
    <x v="24036"/>
    <x v="5"/>
    <n v="625"/>
  </r>
  <r>
    <x v="24037"/>
    <x v="5"/>
    <n v="625"/>
  </r>
  <r>
    <x v="24038"/>
    <x v="5"/>
    <n v="375"/>
  </r>
  <r>
    <x v="24039"/>
    <x v="5"/>
    <n v="550"/>
  </r>
  <r>
    <x v="24040"/>
    <x v="5"/>
    <n v="300"/>
  </r>
  <r>
    <x v="24041"/>
    <x v="5"/>
    <n v="425"/>
  </r>
  <r>
    <x v="24042"/>
    <x v="5"/>
    <n v="450"/>
  </r>
  <r>
    <x v="24043"/>
    <x v="5"/>
    <n v="250"/>
  </r>
  <r>
    <x v="24044"/>
    <x v="5"/>
    <n v="250"/>
  </r>
  <r>
    <x v="24045"/>
    <x v="5"/>
    <n v="175"/>
  </r>
  <r>
    <x v="24046"/>
    <x v="5"/>
    <n v="175"/>
  </r>
  <r>
    <x v="24047"/>
    <x v="5"/>
    <n v="200"/>
  </r>
  <r>
    <x v="24048"/>
    <x v="5"/>
    <n v="225"/>
  </r>
  <r>
    <x v="24049"/>
    <x v="5"/>
    <n v="200"/>
  </r>
  <r>
    <x v="24050"/>
    <x v="5"/>
    <n v="875"/>
  </r>
  <r>
    <x v="24051"/>
    <x v="5"/>
    <n v="600"/>
  </r>
  <r>
    <x v="24052"/>
    <x v="5"/>
    <n v="425"/>
  </r>
  <r>
    <x v="24053"/>
    <x v="5"/>
    <n v="325"/>
  </r>
  <r>
    <x v="24054"/>
    <x v="5"/>
    <n v="450"/>
  </r>
  <r>
    <x v="24055"/>
    <x v="5"/>
    <n v="425"/>
  </r>
  <r>
    <x v="24056"/>
    <x v="5"/>
    <n v="300"/>
  </r>
  <r>
    <x v="24057"/>
    <x v="5"/>
    <n v="550"/>
  </r>
  <r>
    <x v="24058"/>
    <x v="5"/>
    <n v="425"/>
  </r>
  <r>
    <x v="24059"/>
    <x v="5"/>
    <n v="300"/>
  </r>
  <r>
    <x v="24060"/>
    <x v="5"/>
    <n v="400"/>
  </r>
  <r>
    <x v="24061"/>
    <x v="5"/>
    <n v="450"/>
  </r>
  <r>
    <x v="24062"/>
    <x v="5"/>
    <n v="500"/>
  </r>
  <r>
    <x v="24063"/>
    <x v="5"/>
    <n v="175"/>
  </r>
  <r>
    <x v="24064"/>
    <x v="5"/>
    <n v="375"/>
  </r>
  <r>
    <x v="24065"/>
    <x v="5"/>
    <n v="150"/>
  </r>
  <r>
    <x v="24066"/>
    <x v="5"/>
    <n v="275"/>
  </r>
  <r>
    <x v="24067"/>
    <x v="5"/>
    <n v="350"/>
  </r>
  <r>
    <x v="24068"/>
    <x v="5"/>
    <n v="350"/>
  </r>
  <r>
    <x v="24069"/>
    <x v="5"/>
    <n v="425"/>
  </r>
  <r>
    <x v="24070"/>
    <x v="5"/>
    <n v="625"/>
  </r>
  <r>
    <x v="24071"/>
    <x v="5"/>
    <n v="650"/>
  </r>
  <r>
    <x v="24072"/>
    <x v="5"/>
    <n v="200"/>
  </r>
  <r>
    <x v="24073"/>
    <x v="5"/>
    <n v="450"/>
  </r>
  <r>
    <x v="24074"/>
    <x v="5"/>
    <n v="325"/>
  </r>
  <r>
    <x v="24075"/>
    <x v="5"/>
    <n v="325"/>
  </r>
  <r>
    <x v="24076"/>
    <x v="5"/>
    <n v="275"/>
  </r>
  <r>
    <x v="24077"/>
    <x v="5"/>
    <n v="0"/>
  </r>
  <r>
    <x v="24078"/>
    <x v="5"/>
    <n v="475"/>
  </r>
  <r>
    <x v="24079"/>
    <x v="5"/>
    <n v="725"/>
  </r>
  <r>
    <x v="24080"/>
    <x v="5"/>
    <n v="575"/>
  </r>
  <r>
    <x v="24081"/>
    <x v="5"/>
    <n v="475"/>
  </r>
  <r>
    <x v="24082"/>
    <x v="5"/>
    <n v="475"/>
  </r>
  <r>
    <x v="24083"/>
    <x v="5"/>
    <n v="900"/>
  </r>
  <r>
    <x v="24084"/>
    <x v="5"/>
    <n v="475"/>
  </r>
  <r>
    <x v="24085"/>
    <x v="5"/>
    <n v="700"/>
  </r>
  <r>
    <x v="24086"/>
    <x v="5"/>
    <n v="575"/>
  </r>
  <r>
    <x v="24087"/>
    <x v="5"/>
    <n v="275"/>
  </r>
  <r>
    <x v="24088"/>
    <x v="5"/>
    <n v="325"/>
  </r>
  <r>
    <x v="24089"/>
    <x v="5"/>
    <n v="850"/>
  </r>
  <r>
    <x v="24090"/>
    <x v="5"/>
    <n v="450"/>
  </r>
  <r>
    <x v="24091"/>
    <x v="5"/>
    <n v="550"/>
  </r>
  <r>
    <x v="24092"/>
    <x v="5"/>
    <n v="500"/>
  </r>
  <r>
    <x v="24093"/>
    <x v="5"/>
    <n v="650"/>
  </r>
  <r>
    <x v="24094"/>
    <x v="5"/>
    <n v="425"/>
  </r>
  <r>
    <x v="24095"/>
    <x v="5"/>
    <n v="250"/>
  </r>
  <r>
    <x v="24096"/>
    <x v="5"/>
    <n v="550"/>
  </r>
  <r>
    <x v="24097"/>
    <x v="5"/>
    <n v="250"/>
  </r>
  <r>
    <x v="24098"/>
    <x v="5"/>
    <n v="975"/>
  </r>
  <r>
    <x v="24099"/>
    <x v="5"/>
    <n v="500"/>
  </r>
  <r>
    <x v="24100"/>
    <x v="5"/>
    <n v="575"/>
  </r>
  <r>
    <x v="24101"/>
    <x v="5"/>
    <n v="1150"/>
  </r>
  <r>
    <x v="24102"/>
    <x v="5"/>
    <n v="650"/>
  </r>
  <r>
    <x v="24103"/>
    <x v="5"/>
    <n v="875"/>
  </r>
  <r>
    <x v="24104"/>
    <x v="5"/>
    <n v="475"/>
  </r>
  <r>
    <x v="24105"/>
    <x v="5"/>
    <n v="675"/>
  </r>
  <r>
    <x v="24106"/>
    <x v="5"/>
    <n v="500"/>
  </r>
  <r>
    <x v="24107"/>
    <x v="5"/>
    <n v="1075"/>
  </r>
  <r>
    <x v="24108"/>
    <x v="5"/>
    <n v="975"/>
  </r>
  <r>
    <x v="24109"/>
    <x v="5"/>
    <n v="1000"/>
  </r>
  <r>
    <x v="24110"/>
    <x v="5"/>
    <n v="625"/>
  </r>
  <r>
    <x v="24111"/>
    <x v="5"/>
    <n v="500"/>
  </r>
  <r>
    <x v="24112"/>
    <x v="5"/>
    <n v="950"/>
  </r>
  <r>
    <x v="24113"/>
    <x v="5"/>
    <n v="1125"/>
  </r>
  <r>
    <x v="24114"/>
    <x v="5"/>
    <n v="525"/>
  </r>
  <r>
    <x v="24115"/>
    <x v="5"/>
    <n v="475"/>
  </r>
  <r>
    <x v="24116"/>
    <x v="5"/>
    <n v="375"/>
  </r>
  <r>
    <x v="24117"/>
    <x v="5"/>
    <n v="500"/>
  </r>
  <r>
    <x v="24118"/>
    <x v="5"/>
    <n v="400"/>
  </r>
  <r>
    <x v="24119"/>
    <x v="5"/>
    <n v="900"/>
  </r>
  <r>
    <x v="24120"/>
    <x v="5"/>
    <n v="375"/>
  </r>
  <r>
    <x v="24121"/>
    <x v="5"/>
    <n v="875"/>
  </r>
  <r>
    <x v="24122"/>
    <x v="5"/>
    <n v="400"/>
  </r>
  <r>
    <x v="24123"/>
    <x v="5"/>
    <n v="650"/>
  </r>
  <r>
    <x v="24124"/>
    <x v="5"/>
    <n v="775"/>
  </r>
  <r>
    <x v="24125"/>
    <x v="5"/>
    <n v="600"/>
  </r>
  <r>
    <x v="24126"/>
    <x v="5"/>
    <n v="675"/>
  </r>
  <r>
    <x v="24127"/>
    <x v="5"/>
    <n v="475"/>
  </r>
  <r>
    <x v="24128"/>
    <x v="5"/>
    <n v="600"/>
  </r>
  <r>
    <x v="24129"/>
    <x v="5"/>
    <n v="650"/>
  </r>
  <r>
    <x v="24130"/>
    <x v="5"/>
    <n v="575"/>
  </r>
  <r>
    <x v="24131"/>
    <x v="5"/>
    <n v="675"/>
  </r>
  <r>
    <x v="24132"/>
    <x v="5"/>
    <n v="450"/>
  </r>
  <r>
    <x v="24133"/>
    <x v="5"/>
    <n v="475"/>
  </r>
  <r>
    <x v="24134"/>
    <x v="5"/>
    <n v="650"/>
  </r>
  <r>
    <x v="24135"/>
    <x v="5"/>
    <n v="575"/>
  </r>
  <r>
    <x v="24136"/>
    <x v="5"/>
    <n v="775"/>
  </r>
  <r>
    <x v="24137"/>
    <x v="5"/>
    <n v="600"/>
  </r>
  <r>
    <x v="24138"/>
    <x v="5"/>
    <n v="675"/>
  </r>
  <r>
    <x v="24139"/>
    <x v="5"/>
    <n v="475"/>
  </r>
  <r>
    <x v="24140"/>
    <x v="5"/>
    <n v="600"/>
  </r>
  <r>
    <x v="24141"/>
    <x v="5"/>
    <n v="850"/>
  </r>
  <r>
    <x v="24142"/>
    <x v="5"/>
    <n v="850"/>
  </r>
  <r>
    <x v="24143"/>
    <x v="5"/>
    <n v="250"/>
  </r>
  <r>
    <x v="24144"/>
    <x v="5"/>
    <n v="1075"/>
  </r>
  <r>
    <x v="24145"/>
    <x v="5"/>
    <n v="900"/>
  </r>
  <r>
    <x v="24146"/>
    <x v="5"/>
    <n v="375"/>
  </r>
  <r>
    <x v="24147"/>
    <x v="5"/>
    <n v="175"/>
  </r>
  <r>
    <x v="24148"/>
    <x v="5"/>
    <n v="750"/>
  </r>
  <r>
    <x v="24149"/>
    <x v="5"/>
    <n v="675"/>
  </r>
  <r>
    <x v="24150"/>
    <x v="5"/>
    <n v="800"/>
  </r>
  <r>
    <x v="24151"/>
    <x v="5"/>
    <n v="350"/>
  </r>
  <r>
    <x v="24152"/>
    <x v="5"/>
    <n v="325"/>
  </r>
  <r>
    <x v="24153"/>
    <x v="5"/>
    <n v="275"/>
  </r>
  <r>
    <x v="24154"/>
    <x v="5"/>
    <n v="175"/>
  </r>
  <r>
    <x v="24155"/>
    <x v="5"/>
    <n v="175"/>
  </r>
  <r>
    <x v="24156"/>
    <x v="5"/>
    <n v="150"/>
  </r>
  <r>
    <x v="24157"/>
    <x v="5"/>
    <n v="875"/>
  </r>
  <r>
    <x v="24158"/>
    <x v="5"/>
    <n v="700"/>
  </r>
  <r>
    <x v="24159"/>
    <x v="5"/>
    <n v="650"/>
  </r>
  <r>
    <x v="24160"/>
    <x v="5"/>
    <n v="275"/>
  </r>
  <r>
    <x v="24161"/>
    <x v="5"/>
    <n v="500"/>
  </r>
  <r>
    <x v="24162"/>
    <x v="5"/>
    <n v="400"/>
  </r>
  <r>
    <x v="24163"/>
    <x v="5"/>
    <n v="400"/>
  </r>
  <r>
    <x v="24164"/>
    <x v="5"/>
    <n v="875"/>
  </r>
  <r>
    <x v="24165"/>
    <x v="5"/>
    <n v="250"/>
  </r>
  <r>
    <x v="24166"/>
    <x v="5"/>
    <n v="300"/>
  </r>
  <r>
    <x v="24167"/>
    <x v="5"/>
    <n v="425"/>
  </r>
  <r>
    <x v="24168"/>
    <x v="5"/>
    <n v="400"/>
  </r>
  <r>
    <x v="24169"/>
    <x v="5"/>
    <n v="950"/>
  </r>
  <r>
    <x v="24170"/>
    <x v="5"/>
    <n v="1175"/>
  </r>
  <r>
    <x v="24171"/>
    <x v="5"/>
    <n v="400"/>
  </r>
  <r>
    <x v="24172"/>
    <x v="5"/>
    <n v="450"/>
  </r>
  <r>
    <x v="24173"/>
    <x v="5"/>
    <n v="450"/>
  </r>
  <r>
    <x v="24174"/>
    <x v="5"/>
    <n v="750"/>
  </r>
  <r>
    <x v="24175"/>
    <x v="5"/>
    <n v="150"/>
  </r>
  <r>
    <x v="24176"/>
    <x v="5"/>
    <n v="400"/>
  </r>
  <r>
    <x v="24177"/>
    <x v="5"/>
    <n v="625"/>
  </r>
  <r>
    <x v="24178"/>
    <x v="5"/>
    <n v="150"/>
  </r>
  <r>
    <x v="24179"/>
    <x v="5"/>
    <n v="550"/>
  </r>
  <r>
    <x v="24180"/>
    <x v="5"/>
    <n v="700"/>
  </r>
  <r>
    <x v="24181"/>
    <x v="5"/>
    <n v="250"/>
  </r>
  <r>
    <x v="24182"/>
    <x v="5"/>
    <n v="225"/>
  </r>
  <r>
    <x v="24183"/>
    <x v="5"/>
    <n v="275"/>
  </r>
  <r>
    <x v="24184"/>
    <x v="5"/>
    <n v="475"/>
  </r>
  <r>
    <x v="24185"/>
    <x v="5"/>
    <n v="375"/>
  </r>
  <r>
    <x v="24186"/>
    <x v="5"/>
    <n v="475"/>
  </r>
  <r>
    <x v="24187"/>
    <x v="5"/>
    <n v="550"/>
  </r>
  <r>
    <x v="24188"/>
    <x v="5"/>
    <n v="150"/>
  </r>
  <r>
    <x v="24189"/>
    <x v="5"/>
    <n v="150"/>
  </r>
  <r>
    <x v="24190"/>
    <x v="5"/>
    <n v="400"/>
  </r>
  <r>
    <x v="24191"/>
    <x v="5"/>
    <n v="500"/>
  </r>
  <r>
    <x v="24192"/>
    <x v="5"/>
    <n v="250"/>
  </r>
  <r>
    <x v="24193"/>
    <x v="5"/>
    <n v="300"/>
  </r>
  <r>
    <x v="24194"/>
    <x v="5"/>
    <n v="275"/>
  </r>
  <r>
    <x v="24195"/>
    <x v="5"/>
    <n v="325"/>
  </r>
  <r>
    <x v="24196"/>
    <x v="5"/>
    <n v="775"/>
  </r>
  <r>
    <x v="24197"/>
    <x v="5"/>
    <n v="150"/>
  </r>
  <r>
    <x v="24198"/>
    <x v="5"/>
    <n v="325"/>
  </r>
  <r>
    <x v="24199"/>
    <x v="5"/>
    <n v="450"/>
  </r>
  <r>
    <x v="24200"/>
    <x v="5"/>
    <n v="150"/>
  </r>
  <r>
    <x v="24201"/>
    <x v="5"/>
    <n v="150"/>
  </r>
  <r>
    <x v="24202"/>
    <x v="5"/>
    <n v="150"/>
  </r>
  <r>
    <x v="24203"/>
    <x v="5"/>
    <n v="550"/>
  </r>
  <r>
    <x v="24204"/>
    <x v="5"/>
    <n v="900"/>
  </r>
  <r>
    <x v="24205"/>
    <x v="5"/>
    <n v="550"/>
  </r>
  <r>
    <x v="24206"/>
    <x v="5"/>
    <n v="275"/>
  </r>
  <r>
    <x v="24207"/>
    <x v="5"/>
    <n v="50"/>
  </r>
  <r>
    <x v="24208"/>
    <x v="5"/>
    <n v="550"/>
  </r>
  <r>
    <x v="24209"/>
    <x v="5"/>
    <n v="550"/>
  </r>
  <r>
    <x v="24210"/>
    <x v="5"/>
    <n v="250"/>
  </r>
  <r>
    <x v="24211"/>
    <x v="5"/>
    <n v="800"/>
  </r>
  <r>
    <x v="24212"/>
    <x v="5"/>
    <n v="425"/>
  </r>
  <r>
    <x v="24213"/>
    <x v="5"/>
    <n v="700"/>
  </r>
  <r>
    <x v="24214"/>
    <x v="5"/>
    <n v="950"/>
  </r>
  <r>
    <x v="24215"/>
    <x v="5"/>
    <n v="575"/>
  </r>
  <r>
    <x v="24216"/>
    <x v="5"/>
    <n v="525"/>
  </r>
  <r>
    <x v="24217"/>
    <x v="5"/>
    <n v="25"/>
  </r>
  <r>
    <x v="24218"/>
    <x v="5"/>
    <n v="825"/>
  </r>
  <r>
    <x v="24219"/>
    <x v="5"/>
    <n v="675"/>
  </r>
  <r>
    <x v="24220"/>
    <x v="5"/>
    <n v="950"/>
  </r>
  <r>
    <x v="24221"/>
    <x v="5"/>
    <n v="450"/>
  </r>
  <r>
    <x v="24222"/>
    <x v="5"/>
    <n v="250"/>
  </r>
  <r>
    <x v="24223"/>
    <x v="5"/>
    <n v="725"/>
  </r>
  <r>
    <x v="24224"/>
    <x v="5"/>
    <n v="350"/>
  </r>
  <r>
    <x v="24225"/>
    <x v="5"/>
    <n v="550"/>
  </r>
  <r>
    <x v="24226"/>
    <x v="5"/>
    <n v="625"/>
  </r>
  <r>
    <x v="24227"/>
    <x v="5"/>
    <n v="300"/>
  </r>
  <r>
    <x v="24228"/>
    <x v="5"/>
    <n v="700"/>
  </r>
  <r>
    <x v="24229"/>
    <x v="5"/>
    <n v="900"/>
  </r>
  <r>
    <x v="24230"/>
    <x v="5"/>
    <n v="875"/>
  </r>
  <r>
    <x v="24231"/>
    <x v="5"/>
    <n v="375"/>
  </r>
  <r>
    <x v="24232"/>
    <x v="5"/>
    <n v="900"/>
  </r>
  <r>
    <x v="24233"/>
    <x v="5"/>
    <n v="375"/>
  </r>
  <r>
    <x v="24234"/>
    <x v="5"/>
    <n v="1225"/>
  </r>
  <r>
    <x v="24235"/>
    <x v="5"/>
    <n v="700"/>
  </r>
  <r>
    <x v="24236"/>
    <x v="5"/>
    <n v="550"/>
  </r>
  <r>
    <x v="24237"/>
    <x v="5"/>
    <n v="375"/>
  </r>
  <r>
    <x v="24238"/>
    <x v="5"/>
    <n v="975"/>
  </r>
  <r>
    <x v="24239"/>
    <x v="5"/>
    <n v="625"/>
  </r>
  <r>
    <x v="24240"/>
    <x v="5"/>
    <n v="675"/>
  </r>
  <r>
    <x v="24241"/>
    <x v="5"/>
    <n v="950"/>
  </r>
  <r>
    <x v="24242"/>
    <x v="5"/>
    <n v="925"/>
  </r>
  <r>
    <x v="24243"/>
    <x v="5"/>
    <n v="575"/>
  </r>
  <r>
    <x v="24244"/>
    <x v="5"/>
    <n v="875"/>
  </r>
  <r>
    <x v="24245"/>
    <x v="5"/>
    <n v="375"/>
  </r>
  <r>
    <x v="24246"/>
    <x v="5"/>
    <n v="925"/>
  </r>
  <r>
    <x v="24247"/>
    <x v="5"/>
    <n v="550"/>
  </r>
  <r>
    <x v="24248"/>
    <x v="5"/>
    <n v="375"/>
  </r>
  <r>
    <x v="24249"/>
    <x v="5"/>
    <n v="1225"/>
  </r>
  <r>
    <x v="24250"/>
    <x v="5"/>
    <n v="700"/>
  </r>
  <r>
    <x v="24251"/>
    <x v="5"/>
    <n v="375"/>
  </r>
  <r>
    <x v="24252"/>
    <x v="5"/>
    <n v="425"/>
  </r>
  <r>
    <x v="24253"/>
    <x v="5"/>
    <n v="425"/>
  </r>
  <r>
    <x v="24254"/>
    <x v="5"/>
    <n v="800"/>
  </r>
  <r>
    <x v="24255"/>
    <x v="5"/>
    <n v="250"/>
  </r>
  <r>
    <x v="24256"/>
    <x v="5"/>
    <n v="550"/>
  </r>
  <r>
    <x v="24257"/>
    <x v="5"/>
    <n v="700"/>
  </r>
  <r>
    <x v="24258"/>
    <x v="5"/>
    <n v="675"/>
  </r>
  <r>
    <x v="24259"/>
    <x v="5"/>
    <n v="950"/>
  </r>
  <r>
    <x v="24260"/>
    <x v="5"/>
    <n v="925"/>
  </r>
  <r>
    <x v="24261"/>
    <x v="5"/>
    <n v="725"/>
  </r>
  <r>
    <x v="24262"/>
    <x v="5"/>
    <n v="525"/>
  </r>
  <r>
    <x v="24263"/>
    <x v="5"/>
    <n v="400"/>
  </r>
  <r>
    <x v="24264"/>
    <x v="5"/>
    <n v="400"/>
  </r>
  <r>
    <x v="24265"/>
    <x v="5"/>
    <n v="450"/>
  </r>
  <r>
    <x v="24266"/>
    <x v="5"/>
    <n v="875"/>
  </r>
  <r>
    <x v="24267"/>
    <x v="5"/>
    <n v="250"/>
  </r>
  <r>
    <x v="24268"/>
    <x v="5"/>
    <n v="575"/>
  </r>
  <r>
    <x v="24269"/>
    <x v="5"/>
    <n v="825"/>
  </r>
  <r>
    <x v="24270"/>
    <x v="5"/>
    <n v="800"/>
  </r>
  <r>
    <x v="24271"/>
    <x v="5"/>
    <n v="1000"/>
  </r>
  <r>
    <x v="24272"/>
    <x v="5"/>
    <n v="375"/>
  </r>
  <r>
    <x v="24273"/>
    <x v="5"/>
    <n v="1000"/>
  </r>
  <r>
    <x v="24274"/>
    <x v="5"/>
    <n v="250"/>
  </r>
  <r>
    <x v="24275"/>
    <x v="5"/>
    <n v="175"/>
  </r>
  <r>
    <x v="24276"/>
    <x v="5"/>
    <n v="300"/>
  </r>
  <r>
    <x v="24277"/>
    <x v="5"/>
    <n v="200"/>
  </r>
  <r>
    <x v="24278"/>
    <x v="5"/>
    <n v="175"/>
  </r>
  <r>
    <x v="24279"/>
    <x v="5"/>
    <n v="150"/>
  </r>
  <r>
    <x v="24280"/>
    <x v="5"/>
    <n v="200"/>
  </r>
  <r>
    <x v="24281"/>
    <x v="5"/>
    <n v="200"/>
  </r>
  <r>
    <x v="24282"/>
    <x v="5"/>
    <n v="275"/>
  </r>
  <r>
    <x v="24283"/>
    <x v="5"/>
    <n v="300"/>
  </r>
  <r>
    <x v="24284"/>
    <x v="5"/>
    <n v="800"/>
  </r>
  <r>
    <x v="24285"/>
    <x v="5"/>
    <n v="150"/>
  </r>
  <r>
    <x v="24286"/>
    <x v="5"/>
    <n v="950"/>
  </r>
  <r>
    <x v="24287"/>
    <x v="5"/>
    <n v="150"/>
  </r>
  <r>
    <x v="24288"/>
    <x v="5"/>
    <n v="625"/>
  </r>
  <r>
    <x v="24289"/>
    <x v="5"/>
    <n v="375"/>
  </r>
  <r>
    <x v="24290"/>
    <x v="5"/>
    <n v="325"/>
  </r>
  <r>
    <x v="24291"/>
    <x v="5"/>
    <n v="150"/>
  </r>
  <r>
    <x v="24292"/>
    <x v="5"/>
    <n v="375"/>
  </r>
  <r>
    <x v="24293"/>
    <x v="5"/>
    <n v="625"/>
  </r>
  <r>
    <x v="24294"/>
    <x v="5"/>
    <n v="175"/>
  </r>
  <r>
    <x v="24295"/>
    <x v="5"/>
    <n v="275"/>
  </r>
  <r>
    <x v="24296"/>
    <x v="5"/>
    <n v="325"/>
  </r>
  <r>
    <x v="24297"/>
    <x v="5"/>
    <n v="1100"/>
  </r>
  <r>
    <x v="24298"/>
    <x v="5"/>
    <n v="450"/>
  </r>
  <r>
    <x v="24299"/>
    <x v="5"/>
    <n v="400"/>
  </r>
  <r>
    <x v="24300"/>
    <x v="5"/>
    <n v="500"/>
  </r>
  <r>
    <x v="24301"/>
    <x v="5"/>
    <n v="450"/>
  </r>
  <r>
    <x v="24302"/>
    <x v="5"/>
    <n v="950"/>
  </r>
  <r>
    <x v="24303"/>
    <x v="5"/>
    <n v="325"/>
  </r>
  <r>
    <x v="24304"/>
    <x v="5"/>
    <n v="700"/>
  </r>
  <r>
    <x v="24305"/>
    <x v="5"/>
    <n v="875"/>
  </r>
  <r>
    <x v="24306"/>
    <x v="5"/>
    <n v="1025"/>
  </r>
  <r>
    <x v="24307"/>
    <x v="5"/>
    <n v="650"/>
  </r>
  <r>
    <x v="24308"/>
    <x v="5"/>
    <n v="750"/>
  </r>
  <r>
    <x v="24309"/>
    <x v="5"/>
    <n v="275"/>
  </r>
  <r>
    <x v="24310"/>
    <x v="5"/>
    <n v="225"/>
  </r>
  <r>
    <x v="24311"/>
    <x v="5"/>
    <n v="225"/>
  </r>
  <r>
    <x v="24312"/>
    <x v="5"/>
    <n v="150"/>
  </r>
  <r>
    <x v="24313"/>
    <x v="5"/>
    <n v="150"/>
  </r>
  <r>
    <x v="24314"/>
    <x v="5"/>
    <n v="475"/>
  </r>
  <r>
    <x v="24315"/>
    <x v="5"/>
    <n v="150"/>
  </r>
  <r>
    <x v="24316"/>
    <x v="5"/>
    <n v="250"/>
  </r>
  <r>
    <x v="24317"/>
    <x v="5"/>
    <n v="150"/>
  </r>
  <r>
    <x v="24318"/>
    <x v="5"/>
    <n v="175"/>
  </r>
  <r>
    <x v="24319"/>
    <x v="5"/>
    <n v="200"/>
  </r>
  <r>
    <x v="24320"/>
    <x v="5"/>
    <n v="450"/>
  </r>
  <r>
    <x v="24321"/>
    <x v="5"/>
    <n v="450"/>
  </r>
  <r>
    <x v="24322"/>
    <x v="5"/>
    <n v="450"/>
  </r>
  <r>
    <x v="24323"/>
    <x v="5"/>
    <n v="425"/>
  </r>
  <r>
    <x v="24324"/>
    <x v="5"/>
    <n v="325"/>
  </r>
  <r>
    <x v="24325"/>
    <x v="5"/>
    <n v="950"/>
  </r>
  <r>
    <x v="24326"/>
    <x v="5"/>
    <n v="625"/>
  </r>
  <r>
    <x v="24327"/>
    <x v="5"/>
    <n v="150"/>
  </r>
  <r>
    <x v="24328"/>
    <x v="5"/>
    <n v="450"/>
  </r>
  <r>
    <x v="24329"/>
    <x v="5"/>
    <n v="625"/>
  </r>
  <r>
    <x v="24330"/>
    <x v="5"/>
    <n v="750"/>
  </r>
  <r>
    <x v="24331"/>
    <x v="5"/>
    <n v="150"/>
  </r>
  <r>
    <x v="24332"/>
    <x v="5"/>
    <n v="150"/>
  </r>
  <r>
    <x v="24333"/>
    <x v="5"/>
    <n v="150"/>
  </r>
  <r>
    <x v="24334"/>
    <x v="5"/>
    <n v="200"/>
  </r>
  <r>
    <x v="24335"/>
    <x v="5"/>
    <n v="275"/>
  </r>
  <r>
    <x v="24336"/>
    <x v="5"/>
    <n v="500"/>
  </r>
  <r>
    <x v="24337"/>
    <x v="5"/>
    <n v="425"/>
  </r>
  <r>
    <x v="24338"/>
    <x v="5"/>
    <n v="150"/>
  </r>
  <r>
    <x v="24339"/>
    <x v="5"/>
    <n v="150"/>
  </r>
  <r>
    <x v="24340"/>
    <x v="5"/>
    <n v="150"/>
  </r>
  <r>
    <x v="24341"/>
    <x v="5"/>
    <n v="425"/>
  </r>
  <r>
    <x v="24342"/>
    <x v="5"/>
    <n v="500"/>
  </r>
  <r>
    <x v="24343"/>
    <x v="5"/>
    <n v="375"/>
  </r>
  <r>
    <x v="24344"/>
    <x v="5"/>
    <n v="425"/>
  </r>
  <r>
    <x v="24345"/>
    <x v="5"/>
    <n v="875"/>
  </r>
  <r>
    <x v="24346"/>
    <x v="5"/>
    <n v="900"/>
  </r>
  <r>
    <x v="24347"/>
    <x v="5"/>
    <n v="1000"/>
  </r>
  <r>
    <x v="24348"/>
    <x v="5"/>
    <n v="725"/>
  </r>
  <r>
    <x v="24349"/>
    <x v="5"/>
    <n v="425"/>
  </r>
  <r>
    <x v="24350"/>
    <x v="5"/>
    <n v="375"/>
  </r>
  <r>
    <x v="24351"/>
    <x v="5"/>
    <n v="900"/>
  </r>
  <r>
    <x v="24352"/>
    <x v="5"/>
    <n v="900"/>
  </r>
  <r>
    <x v="24353"/>
    <x v="5"/>
    <n v="375"/>
  </r>
  <r>
    <x v="24354"/>
    <x v="5"/>
    <n v="375"/>
  </r>
  <r>
    <x v="24355"/>
    <x v="5"/>
    <n v="600"/>
  </r>
  <r>
    <x v="24356"/>
    <x v="5"/>
    <n v="625"/>
  </r>
  <r>
    <x v="24357"/>
    <x v="5"/>
    <n v="675"/>
  </r>
  <r>
    <x v="24358"/>
    <x v="5"/>
    <n v="375"/>
  </r>
  <r>
    <x v="24359"/>
    <x v="5"/>
    <n v="375"/>
  </r>
  <r>
    <x v="24360"/>
    <x v="5"/>
    <n v="1100"/>
  </r>
  <r>
    <x v="24361"/>
    <x v="5"/>
    <n v="1075"/>
  </r>
  <r>
    <x v="24362"/>
    <x v="5"/>
    <n v="500"/>
  </r>
  <r>
    <x v="24363"/>
    <x v="5"/>
    <n v="700"/>
  </r>
  <r>
    <x v="24364"/>
    <x v="5"/>
    <n v="525"/>
  </r>
  <r>
    <x v="24365"/>
    <x v="5"/>
    <n v="975"/>
  </r>
  <r>
    <x v="24366"/>
    <x v="5"/>
    <n v="925"/>
  </r>
  <r>
    <x v="24367"/>
    <x v="5"/>
    <n v="750"/>
  </r>
  <r>
    <x v="24368"/>
    <x v="5"/>
    <n v="1025"/>
  </r>
  <r>
    <x v="24369"/>
    <x v="5"/>
    <n v="575"/>
  </r>
  <r>
    <x v="24370"/>
    <x v="5"/>
    <n v="850"/>
  </r>
  <r>
    <x v="24371"/>
    <x v="5"/>
    <n v="550"/>
  </r>
  <r>
    <x v="24372"/>
    <x v="5"/>
    <n v="550"/>
  </r>
  <r>
    <x v="24373"/>
    <x v="5"/>
    <n v="525"/>
  </r>
  <r>
    <x v="24374"/>
    <x v="5"/>
    <n v="975"/>
  </r>
  <r>
    <x v="24375"/>
    <x v="5"/>
    <n v="925"/>
  </r>
  <r>
    <x v="24376"/>
    <x v="5"/>
    <n v="550"/>
  </r>
  <r>
    <x v="24377"/>
    <x v="5"/>
    <n v="550"/>
  </r>
  <r>
    <x v="24378"/>
    <x v="5"/>
    <n v="625"/>
  </r>
  <r>
    <x v="24379"/>
    <x v="5"/>
    <n v="150"/>
  </r>
  <r>
    <x v="24380"/>
    <x v="5"/>
    <n v="575"/>
  </r>
  <r>
    <x v="24381"/>
    <x v="5"/>
    <n v="850"/>
  </r>
  <r>
    <x v="24382"/>
    <x v="5"/>
    <n v="925"/>
  </r>
  <r>
    <x v="24383"/>
    <x v="5"/>
    <n v="500"/>
  </r>
  <r>
    <x v="24384"/>
    <x v="5"/>
    <n v="925"/>
  </r>
  <r>
    <x v="24385"/>
    <x v="5"/>
    <n v="700"/>
  </r>
  <r>
    <x v="24386"/>
    <x v="5"/>
    <n v="350"/>
  </r>
  <r>
    <x v="24387"/>
    <x v="5"/>
    <n v="525"/>
  </r>
  <r>
    <x v="24388"/>
    <x v="5"/>
    <n v="800"/>
  </r>
  <r>
    <x v="24389"/>
    <x v="5"/>
    <n v="825"/>
  </r>
  <r>
    <x v="24390"/>
    <x v="5"/>
    <n v="25"/>
  </r>
  <r>
    <x v="24391"/>
    <x v="5"/>
    <n v="400"/>
  </r>
  <r>
    <x v="24392"/>
    <x v="5"/>
    <n v="800"/>
  </r>
  <r>
    <x v="24393"/>
    <x v="5"/>
    <n v="675"/>
  </r>
  <r>
    <x v="24394"/>
    <x v="5"/>
    <n v="325"/>
  </r>
  <r>
    <x v="24395"/>
    <x v="5"/>
    <n v="425"/>
  </r>
  <r>
    <x v="24396"/>
    <x v="5"/>
    <n v="225"/>
  </r>
  <r>
    <x v="24397"/>
    <x v="5"/>
    <n v="150"/>
  </r>
  <r>
    <x v="24398"/>
    <x v="5"/>
    <n v="800"/>
  </r>
  <r>
    <x v="24399"/>
    <x v="5"/>
    <n v="300"/>
  </r>
  <r>
    <x v="24400"/>
    <x v="5"/>
    <n v="575"/>
  </r>
  <r>
    <x v="24401"/>
    <x v="5"/>
    <n v="300"/>
  </r>
  <r>
    <x v="24402"/>
    <x v="5"/>
    <n v="375"/>
  </r>
  <r>
    <x v="24403"/>
    <x v="5"/>
    <n v="650"/>
  </r>
  <r>
    <x v="24404"/>
    <x v="5"/>
    <n v="250"/>
  </r>
  <r>
    <x v="24405"/>
    <x v="5"/>
    <n v="925"/>
  </r>
  <r>
    <x v="24406"/>
    <x v="5"/>
    <n v="725"/>
  </r>
  <r>
    <x v="24407"/>
    <x v="5"/>
    <n v="650"/>
  </r>
  <r>
    <x v="24408"/>
    <x v="5"/>
    <n v="800"/>
  </r>
  <r>
    <x v="24409"/>
    <x v="5"/>
    <n v="575"/>
  </r>
  <r>
    <x v="24410"/>
    <x v="5"/>
    <n v="250"/>
  </r>
  <r>
    <x v="24411"/>
    <x v="5"/>
    <n v="550"/>
  </r>
  <r>
    <x v="24412"/>
    <x v="5"/>
    <n v="300"/>
  </r>
  <r>
    <x v="24413"/>
    <x v="5"/>
    <n v="650"/>
  </r>
  <r>
    <x v="24414"/>
    <x v="5"/>
    <n v="250"/>
  </r>
  <r>
    <x v="24415"/>
    <x v="5"/>
    <n v="650"/>
  </r>
  <r>
    <x v="24416"/>
    <x v="5"/>
    <n v="575"/>
  </r>
  <r>
    <x v="24417"/>
    <x v="5"/>
    <n v="625"/>
  </r>
  <r>
    <x v="24418"/>
    <x v="5"/>
    <n v="350"/>
  </r>
  <r>
    <x v="24419"/>
    <x v="5"/>
    <n v="1025"/>
  </r>
  <r>
    <x v="24420"/>
    <x v="5"/>
    <n v="1650"/>
  </r>
  <r>
    <x v="24421"/>
    <x v="5"/>
    <n v="625"/>
  </r>
  <r>
    <x v="24422"/>
    <x v="5"/>
    <n v="300"/>
  </r>
  <r>
    <x v="24423"/>
    <x v="5"/>
    <n v="650"/>
  </r>
  <r>
    <x v="24424"/>
    <x v="5"/>
    <n v="500"/>
  </r>
  <r>
    <x v="24425"/>
    <x v="5"/>
    <n v="650"/>
  </r>
  <r>
    <x v="24426"/>
    <x v="5"/>
    <n v="900"/>
  </r>
  <r>
    <x v="24427"/>
    <x v="5"/>
    <n v="250"/>
  </r>
  <r>
    <x v="24428"/>
    <x v="5"/>
    <n v="650"/>
  </r>
  <r>
    <x v="24429"/>
    <x v="5"/>
    <n v="975"/>
  </r>
  <r>
    <x v="24430"/>
    <x v="5"/>
    <n v="500"/>
  </r>
  <r>
    <x v="24431"/>
    <x v="5"/>
    <n v="775"/>
  </r>
  <r>
    <x v="24432"/>
    <x v="5"/>
    <n v="675"/>
  </r>
  <r>
    <x v="24433"/>
    <x v="5"/>
    <n v="700"/>
  </r>
  <r>
    <x v="24434"/>
    <x v="5"/>
    <n v="825"/>
  </r>
  <r>
    <x v="24435"/>
    <x v="5"/>
    <n v="675"/>
  </r>
  <r>
    <x v="24436"/>
    <x v="5"/>
    <n v="475"/>
  </r>
  <r>
    <x v="24437"/>
    <x v="5"/>
    <n v="1250"/>
  </r>
  <r>
    <x v="24438"/>
    <x v="5"/>
    <n v="675"/>
  </r>
  <r>
    <x v="24439"/>
    <x v="5"/>
    <n v="200"/>
  </r>
  <r>
    <x v="24440"/>
    <x v="5"/>
    <n v="900"/>
  </r>
  <r>
    <x v="24441"/>
    <x v="5"/>
    <n v="1175"/>
  </r>
  <r>
    <x v="24442"/>
    <x v="5"/>
    <n v="1050"/>
  </r>
  <r>
    <x v="24443"/>
    <x v="5"/>
    <n v="425"/>
  </r>
  <r>
    <x v="24444"/>
    <x v="5"/>
    <n v="1050"/>
  </r>
  <r>
    <x v="24445"/>
    <x v="5"/>
    <n v="925"/>
  </r>
  <r>
    <x v="24446"/>
    <x v="5"/>
    <n v="975"/>
  </r>
  <r>
    <x v="24447"/>
    <x v="5"/>
    <n v="1225"/>
  </r>
  <r>
    <x v="24448"/>
    <x v="5"/>
    <n v="1175"/>
  </r>
  <r>
    <x v="24449"/>
    <x v="5"/>
    <n v="950"/>
  </r>
  <r>
    <x v="24450"/>
    <x v="5"/>
    <n v="475"/>
  </r>
  <r>
    <x v="24451"/>
    <x v="5"/>
    <n v="675"/>
  </r>
  <r>
    <x v="24452"/>
    <x v="5"/>
    <n v="500"/>
  </r>
  <r>
    <x v="24453"/>
    <x v="5"/>
    <n v="600"/>
  </r>
  <r>
    <x v="24454"/>
    <x v="5"/>
    <n v="575"/>
  </r>
  <r>
    <x v="24455"/>
    <x v="5"/>
    <n v="400"/>
  </r>
  <r>
    <x v="24456"/>
    <x v="5"/>
    <n v="425"/>
  </r>
  <r>
    <x v="24457"/>
    <x v="5"/>
    <n v="800"/>
  </r>
  <r>
    <x v="24458"/>
    <x v="5"/>
    <n v="775"/>
  </r>
  <r>
    <x v="24459"/>
    <x v="5"/>
    <n v="300"/>
  </r>
  <r>
    <x v="24460"/>
    <x v="5"/>
    <n v="250"/>
  </r>
  <r>
    <x v="24461"/>
    <x v="5"/>
    <n v="600"/>
  </r>
  <r>
    <x v="24462"/>
    <x v="5"/>
    <n v="800"/>
  </r>
  <r>
    <x v="24463"/>
    <x v="5"/>
    <n v="300"/>
  </r>
  <r>
    <x v="24464"/>
    <x v="5"/>
    <n v="300"/>
  </r>
  <r>
    <x v="24465"/>
    <x v="5"/>
    <n v="25"/>
  </r>
  <r>
    <x v="24466"/>
    <x v="5"/>
    <n v="425"/>
  </r>
  <r>
    <x v="24467"/>
    <x v="5"/>
    <n v="525"/>
  </r>
  <r>
    <x v="24468"/>
    <x v="5"/>
    <n v="25"/>
  </r>
  <r>
    <x v="24469"/>
    <x v="5"/>
    <n v="425"/>
  </r>
  <r>
    <x v="24470"/>
    <x v="5"/>
    <n v="525"/>
  </r>
  <r>
    <x v="24471"/>
    <x v="5"/>
    <n v="800"/>
  </r>
  <r>
    <x v="24472"/>
    <x v="5"/>
    <n v="300"/>
  </r>
  <r>
    <x v="24473"/>
    <x v="5"/>
    <n v="300"/>
  </r>
  <r>
    <x v="24474"/>
    <x v="5"/>
    <n v="575"/>
  </r>
  <r>
    <x v="24475"/>
    <x v="5"/>
    <n v="525"/>
  </r>
  <r>
    <x v="24476"/>
    <x v="5"/>
    <n v="600"/>
  </r>
  <r>
    <x v="24477"/>
    <x v="5"/>
    <n v="150"/>
  </r>
  <r>
    <x v="24478"/>
    <x v="5"/>
    <n v="375"/>
  </r>
  <r>
    <x v="24479"/>
    <x v="5"/>
    <n v="200"/>
  </r>
  <r>
    <x v="24480"/>
    <x v="5"/>
    <n v="425"/>
  </r>
  <r>
    <x v="24481"/>
    <x v="5"/>
    <n v="325"/>
  </r>
  <r>
    <x v="24482"/>
    <x v="5"/>
    <n v="325"/>
  </r>
  <r>
    <x v="24483"/>
    <x v="5"/>
    <n v="425"/>
  </r>
  <r>
    <x v="24484"/>
    <x v="5"/>
    <n v="325"/>
  </r>
  <r>
    <x v="24485"/>
    <x v="5"/>
    <n v="350"/>
  </r>
  <r>
    <x v="24486"/>
    <x v="5"/>
    <n v="350"/>
  </r>
  <r>
    <x v="24487"/>
    <x v="5"/>
    <n v="825"/>
  </r>
  <r>
    <x v="24488"/>
    <x v="5"/>
    <n v="625"/>
  </r>
  <r>
    <x v="24489"/>
    <x v="5"/>
    <n v="525"/>
  </r>
  <r>
    <x v="24490"/>
    <x v="5"/>
    <n v="550"/>
  </r>
  <r>
    <x v="24491"/>
    <x v="5"/>
    <n v="375"/>
  </r>
  <r>
    <x v="24492"/>
    <x v="5"/>
    <n v="150"/>
  </r>
  <r>
    <x v="24493"/>
    <x v="5"/>
    <n v="200"/>
  </r>
  <r>
    <x v="24494"/>
    <x v="5"/>
    <n v="625"/>
  </r>
  <r>
    <x v="24495"/>
    <x v="5"/>
    <n v="700"/>
  </r>
  <r>
    <x v="24496"/>
    <x v="5"/>
    <n v="475"/>
  </r>
  <r>
    <x v="24497"/>
    <x v="5"/>
    <n v="425"/>
  </r>
  <r>
    <x v="24498"/>
    <x v="5"/>
    <n v="275"/>
  </r>
  <r>
    <x v="24499"/>
    <x v="5"/>
    <n v="275"/>
  </r>
  <r>
    <x v="24500"/>
    <x v="5"/>
    <n v="375"/>
  </r>
  <r>
    <x v="24501"/>
    <x v="5"/>
    <n v="300"/>
  </r>
  <r>
    <x v="24502"/>
    <x v="5"/>
    <n v="325"/>
  </r>
  <r>
    <x v="24503"/>
    <x v="5"/>
    <n v="325"/>
  </r>
  <r>
    <x v="24504"/>
    <x v="5"/>
    <n v="450"/>
  </r>
  <r>
    <x v="24505"/>
    <x v="5"/>
    <n v="225"/>
  </r>
  <r>
    <x v="24506"/>
    <x v="5"/>
    <n v="150"/>
  </r>
  <r>
    <x v="24507"/>
    <x v="5"/>
    <n v="250"/>
  </r>
  <r>
    <x v="24508"/>
    <x v="5"/>
    <n v="150"/>
  </r>
  <r>
    <x v="24509"/>
    <x v="5"/>
    <n v="150"/>
  </r>
  <r>
    <x v="24510"/>
    <x v="5"/>
    <n v="225"/>
  </r>
  <r>
    <x v="24511"/>
    <x v="5"/>
    <n v="250"/>
  </r>
  <r>
    <x v="24512"/>
    <x v="5"/>
    <n v="250"/>
  </r>
  <r>
    <x v="24513"/>
    <x v="5"/>
    <n v="150"/>
  </r>
  <r>
    <x v="24514"/>
    <x v="5"/>
    <n v="250"/>
  </r>
  <r>
    <x v="24515"/>
    <x v="5"/>
    <n v="500"/>
  </r>
  <r>
    <x v="24516"/>
    <x v="5"/>
    <n v="150"/>
  </r>
  <r>
    <x v="24517"/>
    <x v="5"/>
    <n v="500"/>
  </r>
  <r>
    <x v="24518"/>
    <x v="5"/>
    <n v="450"/>
  </r>
  <r>
    <x v="24519"/>
    <x v="5"/>
    <n v="875"/>
  </r>
  <r>
    <x v="24520"/>
    <x v="5"/>
    <n v="375"/>
  </r>
  <r>
    <x v="24521"/>
    <x v="5"/>
    <n v="425"/>
  </r>
  <r>
    <x v="24522"/>
    <x v="5"/>
    <n v="300"/>
  </r>
  <r>
    <x v="24523"/>
    <x v="5"/>
    <n v="450"/>
  </r>
  <r>
    <x v="24524"/>
    <x v="5"/>
    <n v="400"/>
  </r>
  <r>
    <x v="24525"/>
    <x v="5"/>
    <n v="400"/>
  </r>
  <r>
    <x v="24526"/>
    <x v="5"/>
    <n v="500"/>
  </r>
  <r>
    <x v="24527"/>
    <x v="5"/>
    <n v="650"/>
  </r>
  <r>
    <x v="24528"/>
    <x v="5"/>
    <n v="450"/>
  </r>
  <r>
    <x v="24529"/>
    <x v="5"/>
    <n v="475"/>
  </r>
  <r>
    <x v="24530"/>
    <x v="5"/>
    <n v="225"/>
  </r>
  <r>
    <x v="24531"/>
    <x v="5"/>
    <n v="250"/>
  </r>
  <r>
    <x v="24532"/>
    <x v="5"/>
    <n v="250"/>
  </r>
  <r>
    <x v="24533"/>
    <x v="5"/>
    <n v="800"/>
  </r>
  <r>
    <x v="24534"/>
    <x v="5"/>
    <n v="575"/>
  </r>
  <r>
    <x v="24535"/>
    <x v="5"/>
    <n v="150"/>
  </r>
  <r>
    <x v="24536"/>
    <x v="5"/>
    <n v="475"/>
  </r>
  <r>
    <x v="24537"/>
    <x v="5"/>
    <n v="375"/>
  </r>
  <r>
    <x v="24538"/>
    <x v="5"/>
    <n v="325"/>
  </r>
  <r>
    <x v="24539"/>
    <x v="5"/>
    <n v="150"/>
  </r>
  <r>
    <x v="24540"/>
    <x v="5"/>
    <n v="300"/>
  </r>
  <r>
    <x v="24541"/>
    <x v="5"/>
    <n v="600"/>
  </r>
  <r>
    <x v="24542"/>
    <x v="5"/>
    <n v="450"/>
  </r>
  <r>
    <x v="24543"/>
    <x v="5"/>
    <n v="925"/>
  </r>
  <r>
    <x v="24544"/>
    <x v="5"/>
    <n v="800"/>
  </r>
  <r>
    <x v="24545"/>
    <x v="5"/>
    <n v="450"/>
  </r>
  <r>
    <x v="24546"/>
    <x v="5"/>
    <n v="425"/>
  </r>
  <r>
    <x v="24547"/>
    <x v="5"/>
    <n v="700"/>
  </r>
  <r>
    <x v="24548"/>
    <x v="5"/>
    <n v="150"/>
  </r>
  <r>
    <x v="24549"/>
    <x v="5"/>
    <n v="200"/>
  </r>
  <r>
    <x v="24550"/>
    <x v="5"/>
    <n v="200"/>
  </r>
  <r>
    <x v="24551"/>
    <x v="5"/>
    <n v="250"/>
  </r>
  <r>
    <x v="24552"/>
    <x v="5"/>
    <n v="375"/>
  </r>
  <r>
    <x v="24553"/>
    <x v="5"/>
    <n v="325"/>
  </r>
  <r>
    <x v="24554"/>
    <x v="5"/>
    <n v="225"/>
  </r>
  <r>
    <x v="24555"/>
    <x v="5"/>
    <n v="175"/>
  </r>
  <r>
    <x v="24556"/>
    <x v="5"/>
    <n v="250"/>
  </r>
  <r>
    <x v="24557"/>
    <x v="5"/>
    <n v="200"/>
  </r>
  <r>
    <x v="24558"/>
    <x v="5"/>
    <n v="175"/>
  </r>
  <r>
    <x v="24559"/>
    <x v="5"/>
    <n v="150"/>
  </r>
  <r>
    <x v="24560"/>
    <x v="5"/>
    <n v="625"/>
  </r>
  <r>
    <x v="24561"/>
    <x v="5"/>
    <n v="325"/>
  </r>
  <r>
    <x v="24562"/>
    <x v="5"/>
    <n v="550"/>
  </r>
  <r>
    <x v="24563"/>
    <x v="5"/>
    <n v="675"/>
  </r>
  <r>
    <x v="24564"/>
    <x v="5"/>
    <n v="550"/>
  </r>
  <r>
    <x v="24565"/>
    <x v="5"/>
    <n v="525"/>
  </r>
  <r>
    <x v="24566"/>
    <x v="5"/>
    <n v="200"/>
  </r>
  <r>
    <x v="24567"/>
    <x v="5"/>
    <n v="200"/>
  </r>
  <r>
    <x v="24568"/>
    <x v="5"/>
    <n v="350"/>
  </r>
  <r>
    <x v="24569"/>
    <x v="5"/>
    <n v="350"/>
  </r>
  <r>
    <x v="24570"/>
    <x v="5"/>
    <n v="150"/>
  </r>
  <r>
    <x v="24571"/>
    <x v="5"/>
    <n v="200"/>
  </r>
  <r>
    <x v="24572"/>
    <x v="5"/>
    <n v="200"/>
  </r>
  <r>
    <x v="24573"/>
    <x v="5"/>
    <n v="300"/>
  </r>
  <r>
    <x v="24574"/>
    <x v="5"/>
    <n v="500"/>
  </r>
  <r>
    <x v="24575"/>
    <x v="5"/>
    <n v="375"/>
  </r>
  <r>
    <x v="24576"/>
    <x v="5"/>
    <n v="150"/>
  </r>
  <r>
    <x v="24577"/>
    <x v="5"/>
    <n v="150"/>
  </r>
  <r>
    <x v="24578"/>
    <x v="5"/>
    <n v="425"/>
  </r>
  <r>
    <x v="24579"/>
    <x v="5"/>
    <n v="200"/>
  </r>
  <r>
    <x v="24580"/>
    <x v="5"/>
    <n v="900"/>
  </r>
  <r>
    <x v="24581"/>
    <x v="5"/>
    <n v="475"/>
  </r>
  <r>
    <x v="24582"/>
    <x v="5"/>
    <n v="150"/>
  </r>
  <r>
    <x v="24583"/>
    <x v="5"/>
    <n v="425"/>
  </r>
  <r>
    <x v="24584"/>
    <x v="5"/>
    <n v="9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">
  <r>
    <x v="0"/>
    <n v="1"/>
    <n v="507055.95"/>
    <n v="152116.785"/>
    <n v="42254.662499999999"/>
    <x v="0"/>
  </r>
  <r>
    <x v="0"/>
    <n v="2"/>
    <n v="262558.45"/>
    <n v="78767.535000000003"/>
    <n v="21879.870833333334"/>
    <x v="0"/>
  </r>
  <r>
    <x v="0"/>
    <n v="3"/>
    <n v="222206.5"/>
    <n v="66661.95"/>
    <n v="18517.208333333332"/>
    <x v="1"/>
  </r>
  <r>
    <x v="0"/>
    <n v="4"/>
    <n v="234456.5"/>
    <n v="70336.95"/>
    <n v="19538.041666666668"/>
    <x v="2"/>
  </r>
  <r>
    <x v="0"/>
    <n v="5"/>
    <n v="141206.5"/>
    <n v="42361.95"/>
    <n v="11767.208333333334"/>
    <x v="1"/>
  </r>
  <r>
    <x v="0"/>
    <n v="6"/>
    <n v="248282.5"/>
    <n v="74484.75"/>
    <n v="20690.208333333332"/>
    <x v="2"/>
  </r>
  <r>
    <x v="0"/>
    <n v="7"/>
    <n v="238706.5"/>
    <n v="71611.95"/>
    <n v="19892.208333333332"/>
    <x v="2"/>
  </r>
  <r>
    <x v="0"/>
    <n v="8"/>
    <n v="139625.85"/>
    <n v="41887.754999999997"/>
    <n v="11635.487500000001"/>
    <x v="3"/>
  </r>
  <r>
    <x v="0"/>
    <n v="9"/>
    <n v="214206.5"/>
    <n v="64261.95"/>
    <n v="17850.541666666668"/>
    <x v="3"/>
  </r>
  <r>
    <x v="0"/>
    <n v="10"/>
    <n v="132222.6"/>
    <n v="39666.78"/>
    <n v="11018.550000000001"/>
    <x v="4"/>
  </r>
  <r>
    <x v="0"/>
    <n v="11"/>
    <n v="130045.2"/>
    <n v="39013.56"/>
    <n v="10837.1"/>
    <x v="3"/>
  </r>
  <r>
    <x v="0"/>
    <n v="12"/>
    <n v="117706.5"/>
    <n v="35311.949999999997"/>
    <n v="9808.875"/>
    <x v="1"/>
  </r>
  <r>
    <x v="0"/>
    <n v="13"/>
    <n v="243174.2"/>
    <n v="72952.259999999995"/>
    <n v="20264.516666666666"/>
    <x v="1"/>
  </r>
  <r>
    <x v="0"/>
    <n v="14"/>
    <n v="169787.1"/>
    <n v="50936.13"/>
    <n v="14148.925000000001"/>
    <x v="4"/>
  </r>
  <r>
    <x v="0"/>
    <n v="15"/>
    <n v="220706.5"/>
    <n v="66211.95"/>
    <n v="18392.208333333332"/>
    <x v="4"/>
  </r>
  <r>
    <x v="0"/>
    <n v="16"/>
    <n v="138206.5"/>
    <n v="41461.949999999997"/>
    <n v="11517.208333333334"/>
    <x v="4"/>
  </r>
  <r>
    <x v="0"/>
    <n v="17"/>
    <n v="151061.29999999999"/>
    <n v="45318.389999999992"/>
    <n v="12588.441666666666"/>
    <x v="4"/>
  </r>
  <r>
    <x v="0"/>
    <n v="18"/>
    <n v="232956.5"/>
    <n v="69886.95"/>
    <n v="19413.041666666668"/>
    <x v="2"/>
  </r>
  <r>
    <x v="0"/>
    <n v="19"/>
    <n v="294738.40000000002"/>
    <n v="88421.52"/>
    <n v="24561.533333333336"/>
    <x v="2"/>
  </r>
  <r>
    <x v="0"/>
    <n v="20"/>
    <n v="228206.5"/>
    <n v="68461.95"/>
    <n v="19017.208333333332"/>
    <x v="2"/>
  </r>
  <r>
    <x v="0"/>
    <n v="21"/>
    <n v="243545.2"/>
    <n v="73063.56"/>
    <n v="20295.433333333334"/>
    <x v="2"/>
  </r>
  <r>
    <x v="0"/>
    <n v="22"/>
    <n v="195792.51666666666"/>
    <n v="58737.754999999997"/>
    <n v="16316.043055555556"/>
    <x v="0"/>
  </r>
  <r>
    <x v="0"/>
    <n v="23"/>
    <n v="230456.5"/>
    <n v="69136.95"/>
    <n v="19204.708333333332"/>
    <x v="2"/>
  </r>
  <r>
    <x v="0"/>
    <n v="24"/>
    <n v="167706.5"/>
    <n v="50311.95"/>
    <n v="13975.541666666666"/>
    <x v="1"/>
  </r>
  <r>
    <x v="0"/>
    <n v="25"/>
    <n v="236206.5"/>
    <n v="70861.95"/>
    <n v="19683.875"/>
    <x v="2"/>
  </r>
  <r>
    <x v="0"/>
    <n v="26"/>
    <n v="149287.1"/>
    <n v="44786.13"/>
    <n v="12440.591666666667"/>
    <x v="1"/>
  </r>
  <r>
    <x v="0"/>
    <n v="27"/>
    <n v="139706.5"/>
    <n v="41911.949999999997"/>
    <n v="11642.208333333334"/>
    <x v="4"/>
  </r>
  <r>
    <x v="0"/>
    <n v="28"/>
    <n v="147787.1"/>
    <n v="44336.13"/>
    <n v="12315.591666666667"/>
    <x v="4"/>
  </r>
  <r>
    <x v="0"/>
    <n v="29"/>
    <n v="116206.5"/>
    <n v="34861.949999999997"/>
    <n v="9683.875"/>
    <x v="1"/>
  </r>
  <r>
    <x v="0"/>
    <n v="30"/>
    <n v="137464.54999999999"/>
    <n v="41239.364999999998"/>
    <n v="11455.379166666666"/>
    <x v="1"/>
  </r>
  <r>
    <x v="0"/>
    <n v="31"/>
    <n v="224956.5"/>
    <n v="67486.95"/>
    <n v="18746.375"/>
    <x v="2"/>
  </r>
  <r>
    <x v="0"/>
    <n v="32"/>
    <n v="141045.20000000001"/>
    <n v="42313.560000000005"/>
    <n v="11753.766666666668"/>
    <x v="4"/>
  </r>
  <r>
    <x v="0"/>
    <n v="33"/>
    <n v="175206.5"/>
    <n v="52561.95"/>
    <n v="14600.541666666666"/>
    <x v="5"/>
  </r>
  <r>
    <x v="0"/>
    <n v="34"/>
    <n v="105835.5"/>
    <n v="31750.649999999998"/>
    <n v="8819.625"/>
    <x v="1"/>
  </r>
  <r>
    <x v="0"/>
    <n v="35"/>
    <n v="108835.5"/>
    <n v="32650.649999999998"/>
    <n v="9069.625"/>
    <x v="3"/>
  </r>
  <r>
    <x v="0"/>
    <n v="36"/>
    <n v="166206.5"/>
    <n v="49861.95"/>
    <n v="13850.541666666666"/>
    <x v="1"/>
  </r>
  <r>
    <x v="0"/>
    <n v="37"/>
    <n v="189206.5"/>
    <n v="56761.95"/>
    <n v="15767.208333333334"/>
    <x v="0"/>
  </r>
  <r>
    <x v="0"/>
    <n v="38"/>
    <n v="116206.5"/>
    <n v="34861.949999999997"/>
    <n v="9683.875"/>
    <x v="3"/>
  </r>
  <r>
    <x v="0"/>
    <n v="39"/>
    <n v="141206.5"/>
    <n v="42361.95"/>
    <n v="11767.208333333334"/>
    <x v="1"/>
  </r>
  <r>
    <x v="0"/>
    <n v="40"/>
    <n v="110271"/>
    <n v="33081.299999999996"/>
    <n v="9189.25"/>
    <x v="3"/>
  </r>
  <r>
    <x v="0"/>
    <n v="41"/>
    <n v="116206.5"/>
    <n v="34861.949999999997"/>
    <n v="9683.875"/>
    <x v="1"/>
  </r>
  <r>
    <x v="0"/>
    <n v="42"/>
    <n v="155077.45000000001"/>
    <n v="46523.235000000001"/>
    <n v="12923.120833333334"/>
    <x v="3"/>
  </r>
  <r>
    <x v="0"/>
    <n v="43"/>
    <n v="216456.5"/>
    <n v="64936.95"/>
    <n v="18038.041666666668"/>
    <x v="2"/>
  </r>
  <r>
    <x v="0"/>
    <n v="44"/>
    <n v="116206.5"/>
    <n v="34861.949999999997"/>
    <n v="9683.875"/>
    <x v="1"/>
  </r>
  <r>
    <x v="0"/>
    <n v="45"/>
    <n v="130335.5"/>
    <n v="39100.65"/>
    <n v="10861.291666666666"/>
    <x v="0"/>
  </r>
  <r>
    <x v="0"/>
    <n v="46"/>
    <n v="116206.5"/>
    <n v="34861.949999999997"/>
    <n v="9683.875"/>
    <x v="1"/>
  </r>
  <r>
    <x v="0"/>
    <n v="47"/>
    <n v="222206.5"/>
    <n v="66661.95"/>
    <n v="18517.208333333332"/>
    <x v="2"/>
  </r>
  <r>
    <x v="0"/>
    <n v="48"/>
    <n v="118980.65"/>
    <n v="35694.195"/>
    <n v="9915.0541666666668"/>
    <x v="3"/>
  </r>
  <r>
    <x v="0"/>
    <n v="49"/>
    <n v="167706.5"/>
    <n v="50311.95"/>
    <n v="13975.541666666666"/>
    <x v="4"/>
  </r>
  <r>
    <x v="0"/>
    <n v="50"/>
    <n v="116206.5"/>
    <n v="34861.949999999997"/>
    <n v="9683.875"/>
    <x v="1"/>
  </r>
  <r>
    <x v="0"/>
    <n v="51"/>
    <n v="166206.5"/>
    <n v="49861.95"/>
    <n v="13850.541666666666"/>
    <x v="1"/>
  </r>
  <r>
    <x v="0"/>
    <n v="52"/>
    <n v="141206.5"/>
    <n v="42361.95"/>
    <n v="11767.208333333334"/>
    <x v="1"/>
  </r>
  <r>
    <x v="0"/>
    <n v="53"/>
    <n v="229706.5"/>
    <n v="68911.95"/>
    <n v="19142.208333333332"/>
    <x v="2"/>
  </r>
  <r>
    <x v="0"/>
    <n v="54"/>
    <n v="167706.5"/>
    <n v="50311.95"/>
    <n v="13975.541666666666"/>
    <x v="4"/>
  </r>
  <r>
    <x v="0"/>
    <n v="55"/>
    <n v="175206.5"/>
    <n v="52561.95"/>
    <n v="14600.541666666666"/>
    <x v="5"/>
  </r>
  <r>
    <x v="0"/>
    <n v="56"/>
    <n v="220287.1"/>
    <n v="66086.13"/>
    <n v="18357.258333333335"/>
    <x v="2"/>
  </r>
  <r>
    <x v="0"/>
    <n v="57"/>
    <n v="220537.1"/>
    <n v="66161.13"/>
    <n v="18378.091666666667"/>
    <x v="2"/>
  </r>
  <r>
    <x v="0"/>
    <n v="58"/>
    <n v="39141.949999999997"/>
    <n v="11742.584999999999"/>
    <n v="3261.8291666666664"/>
    <x v="4"/>
  </r>
  <r>
    <x v="0"/>
    <n v="59"/>
    <n v="160158.1"/>
    <n v="48047.43"/>
    <n v="13346.508333333333"/>
    <x v="4"/>
  </r>
  <r>
    <x v="0"/>
    <n v="60"/>
    <n v="160206.5"/>
    <n v="48061.95"/>
    <n v="13350.541666666666"/>
    <x v="4"/>
  </r>
  <r>
    <x v="0"/>
    <n v="61"/>
    <n v="174867.75"/>
    <n v="52460.324999999997"/>
    <n v="14572.3125"/>
    <x v="4"/>
  </r>
  <r>
    <x v="0"/>
    <n v="62"/>
    <n v="119206.5"/>
    <n v="35761.949999999997"/>
    <n v="9933.875"/>
    <x v="3"/>
  </r>
  <r>
    <x v="0"/>
    <n v="63"/>
    <n v="36290.300000000003"/>
    <n v="10887.09"/>
    <n v="3024.1916666666671"/>
    <x v="4"/>
  </r>
  <r>
    <x v="0"/>
    <n v="64"/>
    <n v="36290.300000000003"/>
    <n v="10887.09"/>
    <n v="3024.1916666666671"/>
    <x v="4"/>
  </r>
  <r>
    <x v="1"/>
    <n v="1"/>
    <n v="547596.5"/>
    <n v="164278.94999999998"/>
    <n v="45633.041666666664"/>
    <x v="0"/>
  </r>
  <r>
    <x v="1"/>
    <n v="2"/>
    <n v="271385.05"/>
    <n v="81415.514999999999"/>
    <n v="22615.420833333334"/>
    <x v="0"/>
  </r>
  <r>
    <x v="1"/>
    <n v="3"/>
    <n v="195093.6"/>
    <n v="58528.08"/>
    <n v="16257.800000000001"/>
    <x v="1"/>
  </r>
  <r>
    <x v="1"/>
    <n v="4"/>
    <n v="251202.6"/>
    <n v="75360.78"/>
    <n v="20933.55"/>
    <x v="2"/>
  </r>
  <r>
    <x v="1"/>
    <n v="5"/>
    <n v="125287.1"/>
    <n v="37586.129999999997"/>
    <n v="10440.591666666667"/>
    <x v="1"/>
  </r>
  <r>
    <x v="1"/>
    <n v="6"/>
    <n v="245660.05"/>
    <n v="73698.014999999999"/>
    <n v="20471.670833333334"/>
    <x v="2"/>
  </r>
  <r>
    <x v="1"/>
    <n v="7"/>
    <n v="249030.65"/>
    <n v="74709.194999999992"/>
    <n v="20752.554166666665"/>
    <x v="2"/>
  </r>
  <r>
    <x v="1"/>
    <n v="8"/>
    <n v="142851.65"/>
    <n v="42855.494999999995"/>
    <n v="11904.304166666667"/>
    <x v="3"/>
  </r>
  <r>
    <x v="1"/>
    <n v="9"/>
    <n v="186271"/>
    <n v="55881.299999999996"/>
    <n v="15522.583333333334"/>
    <x v="3"/>
  </r>
  <r>
    <x v="1"/>
    <n v="10"/>
    <n v="142383.9"/>
    <n v="42715.17"/>
    <n v="11865.324999999999"/>
    <x v="4"/>
  </r>
  <r>
    <x v="1"/>
    <n v="11"/>
    <n v="131932.29999999999"/>
    <n v="39579.689999999995"/>
    <n v="10994.358333333332"/>
    <x v="3"/>
  </r>
  <r>
    <x v="1"/>
    <n v="12"/>
    <n v="123254.85"/>
    <n v="36976.455000000002"/>
    <n v="10271.237500000001"/>
    <x v="1"/>
  </r>
  <r>
    <x v="1"/>
    <n v="13"/>
    <n v="193593.60000000001"/>
    <n v="58078.080000000002"/>
    <n v="16132.800000000001"/>
    <x v="1"/>
  </r>
  <r>
    <x v="1"/>
    <n v="14"/>
    <n v="171867.75"/>
    <n v="51560.324999999997"/>
    <n v="14322.3125"/>
    <x v="4"/>
  </r>
  <r>
    <x v="1"/>
    <n v="15"/>
    <n v="195093.6"/>
    <n v="58528.08"/>
    <n v="16257.800000000001"/>
    <x v="4"/>
  </r>
  <r>
    <x v="1"/>
    <n v="16"/>
    <n v="141045.20000000001"/>
    <n v="42313.560000000005"/>
    <n v="11753.766666666668"/>
    <x v="4"/>
  </r>
  <r>
    <x v="1"/>
    <n v="17"/>
    <n v="165238.75"/>
    <n v="49571.625"/>
    <n v="13769.895833333334"/>
    <x v="4"/>
  </r>
  <r>
    <x v="1"/>
    <n v="18"/>
    <n v="241835.5"/>
    <n v="72550.649999999994"/>
    <n v="20152.958333333332"/>
    <x v="2"/>
  </r>
  <r>
    <x v="1"/>
    <n v="19"/>
    <n v="263696.95"/>
    <n v="79109.085000000006"/>
    <n v="21974.745833333334"/>
    <x v="2"/>
  </r>
  <r>
    <x v="1"/>
    <n v="20"/>
    <n v="239214.55"/>
    <n v="71764.364999999991"/>
    <n v="19934.545833333334"/>
    <x v="2"/>
  </r>
  <r>
    <x v="1"/>
    <n v="21"/>
    <n v="257214.55"/>
    <n v="77164.364999999991"/>
    <n v="21434.545833333334"/>
    <x v="2"/>
  </r>
  <r>
    <x v="1"/>
    <n v="22"/>
    <n v="203211.86666666667"/>
    <n v="60963.56"/>
    <n v="16934.322222222221"/>
    <x v="0"/>
  </r>
  <r>
    <x v="1"/>
    <n v="23"/>
    <n v="235835.5"/>
    <n v="70750.649999999994"/>
    <n v="19652.958333333332"/>
    <x v="2"/>
  </r>
  <r>
    <x v="1"/>
    <n v="24"/>
    <n v="169787.1"/>
    <n v="50936.13"/>
    <n v="14148.925000000001"/>
    <x v="1"/>
  </r>
  <r>
    <x v="1"/>
    <n v="25"/>
    <n v="244835.5"/>
    <n v="73450.649999999994"/>
    <n v="20402.958333333332"/>
    <x v="2"/>
  </r>
  <r>
    <x v="1"/>
    <n v="26"/>
    <n v="146287.1"/>
    <n v="43886.13"/>
    <n v="12190.591666666667"/>
    <x v="1"/>
  </r>
  <r>
    <x v="1"/>
    <n v="27"/>
    <n v="144787.1"/>
    <n v="43436.13"/>
    <n v="12065.591666666667"/>
    <x v="4"/>
  </r>
  <r>
    <x v="1"/>
    <n v="28"/>
    <n v="146287.1"/>
    <n v="43886.13"/>
    <n v="12190.591666666667"/>
    <x v="4"/>
  </r>
  <r>
    <x v="1"/>
    <n v="29"/>
    <n v="120480.65"/>
    <n v="36144.195"/>
    <n v="10040.054166666667"/>
    <x v="1"/>
  </r>
  <r>
    <x v="1"/>
    <n v="30"/>
    <n v="131900.04999999999"/>
    <n v="39570.014999999992"/>
    <n v="10991.670833333332"/>
    <x v="1"/>
  </r>
  <r>
    <x v="1"/>
    <n v="31"/>
    <n v="228996.8"/>
    <n v="68699.039999999994"/>
    <n v="19083.066666666666"/>
    <x v="2"/>
  </r>
  <r>
    <x v="1"/>
    <n v="32"/>
    <n v="144787.1"/>
    <n v="43436.13"/>
    <n v="12065.591666666667"/>
    <x v="4"/>
  </r>
  <r>
    <x v="1"/>
    <n v="33"/>
    <n v="180577.45"/>
    <n v="54173.235000000001"/>
    <n v="15048.120833333334"/>
    <x v="5"/>
  </r>
  <r>
    <x v="1"/>
    <n v="34"/>
    <n v="116045.2"/>
    <n v="34813.56"/>
    <n v="9670.4333333333325"/>
    <x v="1"/>
  </r>
  <r>
    <x v="1"/>
    <n v="35"/>
    <n v="123254.85"/>
    <n v="36976.455000000002"/>
    <n v="10271.237500000001"/>
    <x v="3"/>
  </r>
  <r>
    <x v="1"/>
    <n v="36"/>
    <n v="165238.75"/>
    <n v="49571.625"/>
    <n v="13769.895833333334"/>
    <x v="1"/>
  </r>
  <r>
    <x v="1"/>
    <n v="37"/>
    <n v="195658.1"/>
    <n v="58697.43"/>
    <n v="16304.841666666667"/>
    <x v="0"/>
  </r>
  <r>
    <x v="1"/>
    <n v="38"/>
    <n v="123254.85"/>
    <n v="36976.455000000002"/>
    <n v="10271.237500000001"/>
    <x v="3"/>
  </r>
  <r>
    <x v="1"/>
    <n v="39"/>
    <n v="141045.20000000001"/>
    <n v="42313.560000000005"/>
    <n v="11753.766666666668"/>
    <x v="1"/>
  </r>
  <r>
    <x v="1"/>
    <n v="40"/>
    <n v="117545.2"/>
    <n v="35263.56"/>
    <n v="9795.4333333333325"/>
    <x v="3"/>
  </r>
  <r>
    <x v="1"/>
    <n v="41"/>
    <n v="120480.65"/>
    <n v="36144.195"/>
    <n v="10040.054166666667"/>
    <x v="1"/>
  </r>
  <r>
    <x v="1"/>
    <n v="42"/>
    <n v="123206.5"/>
    <n v="36961.949999999997"/>
    <n v="10267.208333333334"/>
    <x v="3"/>
  </r>
  <r>
    <x v="1"/>
    <n v="43"/>
    <n v="229601.65"/>
    <n v="68880.494999999995"/>
    <n v="19133.470833333333"/>
    <x v="2"/>
  </r>
  <r>
    <x v="1"/>
    <n v="44"/>
    <n v="120480.65"/>
    <n v="36144.195"/>
    <n v="10040.054166666667"/>
    <x v="1"/>
  </r>
  <r>
    <x v="1"/>
    <n v="45"/>
    <n v="118238.75"/>
    <n v="35471.625"/>
    <n v="9853.2291666666661"/>
    <x v="0"/>
  </r>
  <r>
    <x v="1"/>
    <n v="46"/>
    <n v="116045.2"/>
    <n v="34813.56"/>
    <n v="9670.4333333333325"/>
    <x v="1"/>
  </r>
  <r>
    <x v="1"/>
    <n v="47"/>
    <n v="233496.8"/>
    <n v="70049.039999999994"/>
    <n v="19458.066666666666"/>
    <x v="2"/>
  </r>
  <r>
    <x v="1"/>
    <n v="48"/>
    <n v="121819.4"/>
    <n v="36545.82"/>
    <n v="10151.616666666667"/>
    <x v="3"/>
  </r>
  <r>
    <x v="1"/>
    <n v="49"/>
    <n v="153141.95000000001"/>
    <n v="45942.584999999999"/>
    <n v="12761.829166666668"/>
    <x v="4"/>
  </r>
  <r>
    <x v="1"/>
    <n v="50"/>
    <n v="120480.65"/>
    <n v="36144.195"/>
    <n v="10040.054166666667"/>
    <x v="1"/>
  </r>
  <r>
    <x v="1"/>
    <n v="51"/>
    <n v="171287.1"/>
    <n v="51386.13"/>
    <n v="14273.925000000001"/>
    <x v="1"/>
  </r>
  <r>
    <x v="1"/>
    <n v="52"/>
    <n v="118980.65"/>
    <n v="35694.195"/>
    <n v="9915.0541666666668"/>
    <x v="1"/>
  </r>
  <r>
    <x v="1"/>
    <n v="53"/>
    <n v="217601.65"/>
    <n v="65280.494999999995"/>
    <n v="18133.470833333333"/>
    <x v="2"/>
  </r>
  <r>
    <x v="1"/>
    <n v="54"/>
    <n v="171287.1"/>
    <n v="51386.13"/>
    <n v="14273.925000000001"/>
    <x v="4"/>
  </r>
  <r>
    <x v="1"/>
    <n v="55"/>
    <n v="176077.45"/>
    <n v="52823.235000000001"/>
    <n v="14673.120833333334"/>
    <x v="5"/>
  </r>
  <r>
    <x v="1"/>
    <n v="56"/>
    <n v="230141.95"/>
    <n v="69042.585000000006"/>
    <n v="19178.495833333334"/>
    <x v="2"/>
  </r>
  <r>
    <x v="1"/>
    <n v="57"/>
    <n v="223246.8"/>
    <n v="66974.039999999994"/>
    <n v="18603.899999999998"/>
    <x v="2"/>
  </r>
  <r>
    <x v="1"/>
    <n v="59"/>
    <n v="165238.75"/>
    <n v="49571.625"/>
    <n v="13769.895833333334"/>
    <x v="4"/>
  </r>
  <r>
    <x v="1"/>
    <n v="61"/>
    <n v="168287.1"/>
    <n v="50486.13"/>
    <n v="14023.925000000001"/>
    <x v="4"/>
  </r>
  <r>
    <x v="1"/>
    <n v="62"/>
    <n v="134996.79999999999"/>
    <n v="40499.039999999994"/>
    <n v="11249.733333333332"/>
    <x v="3"/>
  </r>
  <r>
    <x v="1"/>
    <n v="63"/>
    <n v="171287.1"/>
    <n v="51386.13"/>
    <n v="14273.925000000001"/>
    <x v="4"/>
  </r>
  <r>
    <x v="1"/>
    <n v="64"/>
    <n v="169787.1"/>
    <n v="50936.13"/>
    <n v="14148.925000000001"/>
    <x v="4"/>
  </r>
  <r>
    <x v="1"/>
    <n v="65"/>
    <n v="110080.65"/>
    <n v="33024.195"/>
    <n v="9173.3874999999989"/>
    <x v="3"/>
  </r>
  <r>
    <x v="1"/>
    <n v="66"/>
    <n v="18145.150000000001"/>
    <n v="5443.5450000000001"/>
    <n v="1512.0958333333335"/>
    <x v="4"/>
  </r>
  <r>
    <x v="1"/>
    <n v="67"/>
    <n v="66532.25"/>
    <n v="19959.674999999999"/>
    <n v="5544.354166666667"/>
    <x v="4"/>
  </r>
  <r>
    <x v="1"/>
    <n v="68"/>
    <n v="66532.25"/>
    <n v="19959.674999999999"/>
    <n v="5544.354166666667"/>
    <x v="4"/>
  </r>
  <r>
    <x v="2"/>
    <n v="1"/>
    <n v="466727.7"/>
    <n v="140018.31"/>
    <n v="38893.974999999999"/>
    <x v="0"/>
  </r>
  <r>
    <x v="2"/>
    <n v="2"/>
    <n v="247475.7"/>
    <n v="74242.710000000006"/>
    <n v="20622.975000000002"/>
    <x v="0"/>
  </r>
  <r>
    <x v="2"/>
    <n v="3"/>
    <n v="264126.55"/>
    <n v="79237.964999999997"/>
    <n v="22010.545833333334"/>
    <x v="1"/>
  </r>
  <r>
    <x v="2"/>
    <n v="4"/>
    <n v="236169.95"/>
    <n v="70850.985000000001"/>
    <n v="19680.829166666666"/>
    <x v="2"/>
  </r>
  <r>
    <x v="2"/>
    <n v="5"/>
    <n v="134875.04999999999"/>
    <n v="40462.514999999992"/>
    <n v="11239.5875"/>
    <x v="1"/>
  </r>
  <r>
    <x v="2"/>
    <n v="6"/>
    <n v="228703.65"/>
    <n v="68611.095000000001"/>
    <n v="19058.637500000001"/>
    <x v="2"/>
  </r>
  <r>
    <x v="2"/>
    <n v="7"/>
    <n v="236844.35"/>
    <n v="71053.304999999993"/>
    <n v="19737.029166666667"/>
    <x v="2"/>
  </r>
  <r>
    <x v="2"/>
    <n v="8"/>
    <n v="135347.70000000001"/>
    <n v="40604.310000000005"/>
    <n v="11278.975"/>
    <x v="3"/>
  </r>
  <r>
    <x v="2"/>
    <n v="9"/>
    <n v="258829.25"/>
    <n v="77648.774999999994"/>
    <n v="21569.104166666668"/>
    <x v="3"/>
  </r>
  <r>
    <x v="2"/>
    <n v="10"/>
    <n v="132563.6"/>
    <n v="39769.08"/>
    <n v="11046.966666666667"/>
    <x v="4"/>
  </r>
  <r>
    <x v="2"/>
    <n v="11"/>
    <n v="130206.5"/>
    <n v="39061.949999999997"/>
    <n v="10850.541666666666"/>
    <x v="3"/>
  </r>
  <r>
    <x v="2"/>
    <n v="12"/>
    <n v="116206.5"/>
    <n v="34861.949999999997"/>
    <n v="9683.875"/>
    <x v="1"/>
  </r>
  <r>
    <x v="2"/>
    <n v="13"/>
    <n v="279718.45"/>
    <n v="83915.535000000003"/>
    <n v="23309.870833333334"/>
    <x v="1"/>
  </r>
  <r>
    <x v="2"/>
    <n v="14"/>
    <n v="160503.54999999999"/>
    <n v="48151.064999999995"/>
    <n v="13375.295833333332"/>
    <x v="4"/>
  </r>
  <r>
    <x v="2"/>
    <n v="15"/>
    <n v="263737.7"/>
    <n v="79121.31"/>
    <n v="21978.141666666666"/>
    <x v="4"/>
  </r>
  <r>
    <x v="2"/>
    <n v="16"/>
    <n v="125420.75"/>
    <n v="37626.224999999999"/>
    <n v="10451.729166666666"/>
    <x v="4"/>
  </r>
  <r>
    <x v="2"/>
    <n v="17"/>
    <n v="150775.9"/>
    <n v="45232.77"/>
    <n v="12564.658333333333"/>
    <x v="4"/>
  </r>
  <r>
    <x v="2"/>
    <n v="18"/>
    <n v="217615.45"/>
    <n v="65284.635000000002"/>
    <n v="18134.620833333334"/>
    <x v="2"/>
  </r>
  <r>
    <x v="2"/>
    <n v="19"/>
    <n v="310214.09999999998"/>
    <n v="93064.23"/>
    <n v="25851.174999999999"/>
    <x v="2"/>
  </r>
  <r>
    <x v="2"/>
    <n v="20"/>
    <n v="235058.45"/>
    <n v="70517.535000000003"/>
    <n v="19588.204166666666"/>
    <x v="2"/>
  </r>
  <r>
    <x v="2"/>
    <n v="21"/>
    <n v="242637.9"/>
    <n v="72791.37"/>
    <n v="20219.825000000001"/>
    <x v="2"/>
  </r>
  <r>
    <x v="2"/>
    <n v="22"/>
    <n v="180094.61666666667"/>
    <n v="54028.385000000002"/>
    <n v="15007.884722222223"/>
    <x v="0"/>
  </r>
  <r>
    <x v="2"/>
    <n v="23"/>
    <n v="217615.45"/>
    <n v="65284.635000000002"/>
    <n v="18134.620833333334"/>
    <x v="2"/>
  </r>
  <r>
    <x v="2"/>
    <n v="24"/>
    <n v="156425.5"/>
    <n v="46927.65"/>
    <n v="13035.458333333334"/>
    <x v="1"/>
  </r>
  <r>
    <x v="2"/>
    <n v="25"/>
    <n v="232279.35"/>
    <n v="69683.804999999993"/>
    <n v="19356.612499999999"/>
    <x v="2"/>
  </r>
  <r>
    <x v="2"/>
    <n v="26"/>
    <n v="134875.04999999999"/>
    <n v="40462.514999999992"/>
    <n v="11239.5875"/>
    <x v="1"/>
  </r>
  <r>
    <x v="2"/>
    <n v="27"/>
    <n v="140504.65"/>
    <n v="42151.394999999997"/>
    <n v="11708.720833333333"/>
    <x v="4"/>
  </r>
  <r>
    <x v="2"/>
    <n v="28"/>
    <n v="129920.75"/>
    <n v="38976.224999999999"/>
    <n v="10826.729166666666"/>
    <x v="4"/>
  </r>
  <r>
    <x v="2"/>
    <n v="29"/>
    <n v="116206.5"/>
    <n v="34861.949999999997"/>
    <n v="9683.875"/>
    <x v="1"/>
  </r>
  <r>
    <x v="2"/>
    <n v="30"/>
    <n v="118635.05"/>
    <n v="35590.514999999999"/>
    <n v="9886.2541666666675"/>
    <x v="1"/>
  </r>
  <r>
    <x v="2"/>
    <n v="31"/>
    <n v="228798.2"/>
    <n v="68639.460000000006"/>
    <n v="19066.516666666666"/>
    <x v="2"/>
  </r>
  <r>
    <x v="2"/>
    <n v="32"/>
    <n v="129920.75"/>
    <n v="38976.224999999999"/>
    <n v="10826.729166666666"/>
    <x v="4"/>
  </r>
  <r>
    <x v="2"/>
    <n v="33"/>
    <n v="170843.25"/>
    <n v="51252.974999999999"/>
    <n v="14236.9375"/>
    <x v="5"/>
  </r>
  <r>
    <x v="2"/>
    <n v="34"/>
    <n v="106706.5"/>
    <n v="32011.949999999997"/>
    <n v="8892.2083333333339"/>
    <x v="1"/>
  </r>
  <r>
    <x v="2"/>
    <n v="35"/>
    <n v="103706.5"/>
    <n v="31111.949999999997"/>
    <n v="8642.2083333333339"/>
    <x v="3"/>
  </r>
  <r>
    <x v="2"/>
    <n v="36"/>
    <n v="151673.20000000001"/>
    <n v="45501.96"/>
    <n v="12639.433333333334"/>
    <x v="1"/>
  </r>
  <r>
    <x v="2"/>
    <n v="37"/>
    <n v="183010.6"/>
    <n v="54903.18"/>
    <n v="15250.883333333333"/>
    <x v="0"/>
  </r>
  <r>
    <x v="2"/>
    <n v="38"/>
    <n v="116206.5"/>
    <n v="34861.949999999997"/>
    <n v="9683.875"/>
    <x v="3"/>
  </r>
  <r>
    <x v="2"/>
    <n v="39"/>
    <n v="124277.9"/>
    <n v="37283.369999999995"/>
    <n v="10356.491666666667"/>
    <x v="1"/>
  </r>
  <r>
    <x v="2"/>
    <n v="40"/>
    <n v="106956.5"/>
    <n v="32086.949999999997"/>
    <n v="8913.0416666666661"/>
    <x v="3"/>
  </r>
  <r>
    <x v="2"/>
    <n v="41"/>
    <n v="111456.5"/>
    <n v="33436.949999999997"/>
    <n v="9288.0416666666661"/>
    <x v="1"/>
  </r>
  <r>
    <x v="2"/>
    <n v="42"/>
    <n v="0"/>
    <n v="0"/>
    <n v="0"/>
    <x v="3"/>
  </r>
  <r>
    <x v="2"/>
    <n v="43"/>
    <n v="218622.2"/>
    <n v="65586.66"/>
    <n v="18218.516666666666"/>
    <x v="2"/>
  </r>
  <r>
    <x v="2"/>
    <n v="44"/>
    <n v="116206.5"/>
    <n v="34861.949999999997"/>
    <n v="9683.875"/>
    <x v="1"/>
  </r>
  <r>
    <x v="2"/>
    <n v="45"/>
    <n v="131362.15"/>
    <n v="39408.644999999997"/>
    <n v="10946.845833333333"/>
    <x v="0"/>
  </r>
  <r>
    <x v="2"/>
    <n v="46"/>
    <n v="111456.5"/>
    <n v="33436.949999999997"/>
    <n v="9288.0416666666661"/>
    <x v="1"/>
  </r>
  <r>
    <x v="2"/>
    <n v="47"/>
    <n v="207426.4"/>
    <n v="62227.92"/>
    <n v="17285.533333333333"/>
    <x v="2"/>
  </r>
  <r>
    <x v="2"/>
    <n v="48"/>
    <n v="116206.5"/>
    <n v="34861.949999999997"/>
    <n v="9683.875"/>
    <x v="3"/>
  </r>
  <r>
    <x v="2"/>
    <n v="49"/>
    <n v="164706.5"/>
    <n v="49411.95"/>
    <n v="13725.541666666666"/>
    <x v="4"/>
  </r>
  <r>
    <x v="2"/>
    <n v="50"/>
    <n v="116206.5"/>
    <n v="34861.949999999997"/>
    <n v="9683.875"/>
    <x v="1"/>
  </r>
  <r>
    <x v="2"/>
    <n v="51"/>
    <n v="157416"/>
    <n v="47224.799999999996"/>
    <n v="13118"/>
    <x v="1"/>
  </r>
  <r>
    <x v="2"/>
    <n v="52"/>
    <n v="98956.5"/>
    <n v="29686.949999999997"/>
    <n v="8246.375"/>
    <x v="1"/>
  </r>
  <r>
    <x v="2"/>
    <n v="53"/>
    <n v="213862.9"/>
    <n v="64158.869999999995"/>
    <n v="17821.908333333333"/>
    <x v="2"/>
  </r>
  <r>
    <x v="2"/>
    <n v="54"/>
    <n v="159670.75"/>
    <n v="47901.224999999999"/>
    <n v="13305.895833333334"/>
    <x v="4"/>
  </r>
  <r>
    <x v="2"/>
    <n v="55"/>
    <n v="174521.35"/>
    <n v="52356.404999999999"/>
    <n v="14543.445833333333"/>
    <x v="5"/>
  </r>
  <r>
    <x v="2"/>
    <n v="56"/>
    <n v="224441.05"/>
    <n v="67332.314999999988"/>
    <n v="18703.420833333334"/>
    <x v="2"/>
  </r>
  <r>
    <x v="2"/>
    <n v="57"/>
    <n v="211114.3"/>
    <n v="63334.289999999994"/>
    <n v="17592.858333333334"/>
    <x v="2"/>
  </r>
  <r>
    <x v="2"/>
    <n v="59"/>
    <n v="159670.75"/>
    <n v="47901.224999999999"/>
    <n v="13305.895833333334"/>
    <x v="4"/>
  </r>
  <r>
    <x v="2"/>
    <n v="61"/>
    <n v="174135.05"/>
    <n v="52240.514999999992"/>
    <n v="14511.254166666666"/>
    <x v="4"/>
  </r>
  <r>
    <x v="2"/>
    <n v="62"/>
    <n v="125063.6"/>
    <n v="37519.08"/>
    <n v="10421.966666666667"/>
    <x v="3"/>
  </r>
  <r>
    <x v="2"/>
    <n v="63"/>
    <n v="167170.75"/>
    <n v="50151.224999999999"/>
    <n v="13930.895833333334"/>
    <x v="4"/>
  </r>
  <r>
    <x v="2"/>
    <n v="64"/>
    <n v="164706.5"/>
    <n v="49411.95"/>
    <n v="13725.541666666666"/>
    <x v="4"/>
  </r>
  <r>
    <x v="2"/>
    <n v="65"/>
    <n v="142706.4"/>
    <n v="42811.92"/>
    <n v="11892.199999999999"/>
    <x v="3"/>
  </r>
  <r>
    <x v="2"/>
    <n v="67"/>
    <n v="174135"/>
    <n v="52240.5"/>
    <n v="14511.25"/>
    <x v="4"/>
  </r>
  <r>
    <x v="2"/>
    <n v="68"/>
    <n v="159670.70000000001"/>
    <n v="47901.21"/>
    <n v="13305.891666666668"/>
    <x v="4"/>
  </r>
  <r>
    <x v="2"/>
    <n v="69"/>
    <n v="97750"/>
    <n v="29325"/>
    <n v="8145.833333333333"/>
    <x v="5"/>
  </r>
  <r>
    <x v="2"/>
    <n v="70"/>
    <n v="114250"/>
    <n v="34275"/>
    <n v="9520.8333333333339"/>
    <x v="5"/>
  </r>
  <r>
    <x v="2"/>
    <n v="71"/>
    <n v="0"/>
    <n v="0"/>
    <n v="0"/>
    <x v="4"/>
  </r>
  <r>
    <x v="2"/>
    <n v="72"/>
    <n v="84964.3"/>
    <n v="25489.29"/>
    <n v="7080.3583333333336"/>
    <x v="4"/>
  </r>
  <r>
    <x v="2"/>
    <n v="73"/>
    <n v="82598.2"/>
    <n v="24779.46"/>
    <n v="6883.1833333333334"/>
    <x v="2"/>
  </r>
  <r>
    <x v="2"/>
    <n v="74"/>
    <n v="26142.85"/>
    <n v="7842.8549999999996"/>
    <n v="2178.5708333333332"/>
    <x v="4"/>
  </r>
  <r>
    <x v="2"/>
    <n v="75"/>
    <n v="24642.85"/>
    <n v="7392.8549999999996"/>
    <n v="2053.5708333333332"/>
    <x v="4"/>
  </r>
  <r>
    <x v="3"/>
    <n v="1"/>
    <n v="428604.45"/>
    <n v="128581.33499999999"/>
    <n v="35717.037499999999"/>
    <x v="0"/>
  </r>
  <r>
    <x v="3"/>
    <n v="2"/>
    <n v="296446.55"/>
    <n v="88933.964999999997"/>
    <n v="24703.879166666666"/>
    <x v="0"/>
  </r>
  <r>
    <x v="3"/>
    <n v="3"/>
    <n v="239206.5"/>
    <n v="71761.95"/>
    <n v="19933.875"/>
    <x v="1"/>
  </r>
  <r>
    <x v="3"/>
    <n v="4"/>
    <n v="243996.79999999999"/>
    <n v="73199.039999999994"/>
    <n v="20333.066666666666"/>
    <x v="2"/>
  </r>
  <r>
    <x v="3"/>
    <n v="5"/>
    <n v="141787.1"/>
    <n v="42536.13"/>
    <n v="11815.591666666667"/>
    <x v="1"/>
  </r>
  <r>
    <x v="3"/>
    <n v="6"/>
    <n v="244343.6"/>
    <n v="73303.08"/>
    <n v="20361.966666666667"/>
    <x v="2"/>
  </r>
  <r>
    <x v="3"/>
    <n v="7"/>
    <n v="240964.55"/>
    <n v="72289.364999999991"/>
    <n v="20080.379166666666"/>
    <x v="2"/>
  </r>
  <r>
    <x v="3"/>
    <n v="8"/>
    <n v="149738.75"/>
    <n v="44921.625"/>
    <n v="12478.229166666666"/>
    <x v="3"/>
  </r>
  <r>
    <x v="3"/>
    <n v="9"/>
    <n v="239206.5"/>
    <n v="71761.95"/>
    <n v="19933.875"/>
    <x v="3"/>
  </r>
  <r>
    <x v="3"/>
    <n v="10"/>
    <n v="141787.1"/>
    <n v="42536.13"/>
    <n v="11815.591666666667"/>
    <x v="4"/>
  </r>
  <r>
    <x v="3"/>
    <n v="11"/>
    <n v="131932.29999999999"/>
    <n v="39579.689999999995"/>
    <n v="10994.358333333332"/>
    <x v="3"/>
  </r>
  <r>
    <x v="3"/>
    <n v="12"/>
    <n v="115980.65"/>
    <n v="34794.195"/>
    <n v="9665.0541666666668"/>
    <x v="1"/>
  </r>
  <r>
    <x v="3"/>
    <n v="13"/>
    <n v="239206.5"/>
    <n v="71761.95"/>
    <n v="19933.875"/>
    <x v="1"/>
  </r>
  <r>
    <x v="3"/>
    <n v="14"/>
    <n v="162238.75"/>
    <n v="48671.625"/>
    <n v="13519.895833333334"/>
    <x v="4"/>
  </r>
  <r>
    <x v="3"/>
    <n v="15"/>
    <n v="239206.5"/>
    <n v="71761.95"/>
    <n v="19933.875"/>
    <x v="4"/>
  </r>
  <r>
    <x v="3"/>
    <n v="16"/>
    <n v="140867.75"/>
    <n v="42260.324999999997"/>
    <n v="11738.979166666666"/>
    <x v="4"/>
  </r>
  <r>
    <x v="3"/>
    <n v="17"/>
    <n v="1303.25"/>
    <n v="390.97499999999997"/>
    <n v="108.60416666666667"/>
    <x v="4"/>
  </r>
  <r>
    <x v="3"/>
    <n v="18"/>
    <n v="243819.4"/>
    <n v="73145.819999999992"/>
    <n v="20318.283333333333"/>
    <x v="2"/>
  </r>
  <r>
    <x v="3"/>
    <n v="19"/>
    <n v="286858.55"/>
    <n v="86057.564999999988"/>
    <n v="23904.879166666666"/>
    <x v="2"/>
  </r>
  <r>
    <x v="3"/>
    <n v="20"/>
    <n v="238093.6"/>
    <n v="71428.08"/>
    <n v="19841.133333333335"/>
    <x v="2"/>
  </r>
  <r>
    <x v="3"/>
    <n v="21"/>
    <n v="241343.6"/>
    <n v="72403.08"/>
    <n v="20111.966666666667"/>
    <x v="2"/>
  </r>
  <r>
    <x v="3"/>
    <n v="22"/>
    <n v="219206.5"/>
    <n v="65761.95"/>
    <n v="18267.208333333332"/>
    <x v="0"/>
  </r>
  <r>
    <x v="3"/>
    <n v="23"/>
    <n v="230585.5"/>
    <n v="69175.649999999994"/>
    <n v="19215.458333333332"/>
    <x v="2"/>
  </r>
  <r>
    <x v="3"/>
    <n v="24"/>
    <n v="175448.4"/>
    <n v="52634.52"/>
    <n v="14620.699999999999"/>
    <x v="1"/>
  </r>
  <r>
    <x v="3"/>
    <n v="25"/>
    <n v="240464.55"/>
    <n v="72139.364999999991"/>
    <n v="20038.712499999998"/>
    <x v="2"/>
  </r>
  <r>
    <x v="3"/>
    <n v="26"/>
    <n v="143287.1"/>
    <n v="42986.13"/>
    <n v="11940.591666666667"/>
    <x v="1"/>
  </r>
  <r>
    <x v="3"/>
    <n v="27"/>
    <n v="31141.95"/>
    <n v="9342.5849999999991"/>
    <n v="2595.1624999999999"/>
    <x v="4"/>
  </r>
  <r>
    <x v="3"/>
    <n v="28"/>
    <n v="143287.1"/>
    <n v="42986.13"/>
    <n v="11940.591666666667"/>
    <x v="4"/>
  </r>
  <r>
    <x v="3"/>
    <n v="29"/>
    <n v="115980.65"/>
    <n v="34794.195"/>
    <n v="9665.0541666666668"/>
    <x v="1"/>
  </r>
  <r>
    <x v="3"/>
    <n v="30"/>
    <n v="143287.1"/>
    <n v="42986.13"/>
    <n v="11940.591666666667"/>
    <x v="1"/>
  </r>
  <r>
    <x v="3"/>
    <n v="31"/>
    <n v="229496.8"/>
    <n v="68849.039999999994"/>
    <n v="19124.733333333334"/>
    <x v="2"/>
  </r>
  <r>
    <x v="3"/>
    <n v="32"/>
    <n v="143867.75"/>
    <n v="43160.324999999997"/>
    <n v="11988.979166666666"/>
    <x v="4"/>
  </r>
  <r>
    <x v="3"/>
    <n v="33"/>
    <n v="173077.45"/>
    <n v="51923.235000000001"/>
    <n v="14423.120833333334"/>
    <x v="5"/>
  </r>
  <r>
    <x v="3"/>
    <n v="34"/>
    <n v="115980.65"/>
    <n v="34794.195"/>
    <n v="9665.0541666666668"/>
    <x v="1"/>
  </r>
  <r>
    <x v="3"/>
    <n v="35"/>
    <n v="113109.7"/>
    <n v="33932.909999999996"/>
    <n v="9425.8083333333325"/>
    <x v="3"/>
  </r>
  <r>
    <x v="3"/>
    <n v="36"/>
    <n v="36093.599999999999"/>
    <n v="10828.08"/>
    <n v="3007.7999999999997"/>
    <x v="1"/>
  </r>
  <r>
    <x v="3"/>
    <n v="37"/>
    <n v="202109.7"/>
    <n v="60632.91"/>
    <n v="16842.475000000002"/>
    <x v="0"/>
  </r>
  <r>
    <x v="3"/>
    <n v="38"/>
    <n v="114545.2"/>
    <n v="34363.56"/>
    <n v="9545.4333333333325"/>
    <x v="3"/>
  </r>
  <r>
    <x v="3"/>
    <n v="39"/>
    <n v="146867.75"/>
    <n v="44060.324999999997"/>
    <n v="12238.979166666666"/>
    <x v="1"/>
  </r>
  <r>
    <x v="3"/>
    <n v="40"/>
    <n v="112980.65"/>
    <n v="33894.195"/>
    <n v="9415.0541666666668"/>
    <x v="3"/>
  </r>
  <r>
    <x v="3"/>
    <n v="41"/>
    <n v="120254.85"/>
    <n v="36076.455000000002"/>
    <n v="10021.237500000001"/>
    <x v="1"/>
  </r>
  <r>
    <x v="3"/>
    <n v="43"/>
    <n v="251637"/>
    <n v="75491.099999999991"/>
    <n v="20969.75"/>
    <x v="2"/>
  </r>
  <r>
    <x v="3"/>
    <n v="44"/>
    <n v="117480.65"/>
    <n v="35244.195"/>
    <n v="9790.0541666666668"/>
    <x v="1"/>
  </r>
  <r>
    <x v="3"/>
    <n v="45"/>
    <n v="126303.25"/>
    <n v="37890.974999999999"/>
    <n v="10525.270833333334"/>
    <x v="0"/>
  </r>
  <r>
    <x v="3"/>
    <n v="46"/>
    <n v="117480.65"/>
    <n v="35244.195"/>
    <n v="9790.0541666666668"/>
    <x v="1"/>
  </r>
  <r>
    <x v="3"/>
    <n v="47"/>
    <n v="221891.95"/>
    <n v="66567.585000000006"/>
    <n v="18490.995833333334"/>
    <x v="2"/>
  </r>
  <r>
    <x v="3"/>
    <n v="48"/>
    <n v="115980.65"/>
    <n v="34794.195"/>
    <n v="9665.0541666666668"/>
    <x v="3"/>
  </r>
  <r>
    <x v="3"/>
    <n v="49"/>
    <n v="158271"/>
    <n v="47481.299999999996"/>
    <n v="13189.25"/>
    <x v="4"/>
  </r>
  <r>
    <x v="3"/>
    <n v="50"/>
    <n v="123029.05"/>
    <n v="36908.714999999997"/>
    <n v="10252.420833333334"/>
    <x v="1"/>
  </r>
  <r>
    <x v="3"/>
    <n v="51"/>
    <n v="168287.1"/>
    <n v="50486.13"/>
    <n v="14023.925000000001"/>
    <x v="1"/>
  </r>
  <r>
    <x v="3"/>
    <n v="52"/>
    <n v="117254.85"/>
    <n v="35176.455000000002"/>
    <n v="9771.2375000000011"/>
    <x v="1"/>
  </r>
  <r>
    <x v="3"/>
    <n v="53"/>
    <n v="209101.65"/>
    <n v="62730.494999999995"/>
    <n v="17425.137500000001"/>
    <x v="2"/>
  </r>
  <r>
    <x v="3"/>
    <n v="54"/>
    <n v="164367.75"/>
    <n v="49310.324999999997"/>
    <n v="13697.3125"/>
    <x v="4"/>
  </r>
  <r>
    <x v="3"/>
    <n v="55"/>
    <n v="173077.45"/>
    <n v="51923.235000000001"/>
    <n v="14423.120833333334"/>
    <x v="5"/>
  </r>
  <r>
    <x v="3"/>
    <n v="56"/>
    <n v="223391.95"/>
    <n v="67017.585000000006"/>
    <n v="18615.995833333334"/>
    <x v="2"/>
  </r>
  <r>
    <x v="3"/>
    <n v="57"/>
    <n v="218996.8"/>
    <n v="65699.039999999994"/>
    <n v="18249.733333333334"/>
    <x v="2"/>
  </r>
  <r>
    <x v="3"/>
    <n v="59"/>
    <n v="162238.75"/>
    <n v="48671.625"/>
    <n v="13519.895833333334"/>
    <x v="4"/>
  </r>
  <r>
    <x v="3"/>
    <n v="61"/>
    <n v="170367.75"/>
    <n v="51110.324999999997"/>
    <n v="14197.3125"/>
    <x v="4"/>
  </r>
  <r>
    <x v="3"/>
    <n v="62"/>
    <n v="130496.8"/>
    <n v="39149.040000000001"/>
    <n v="10874.733333333334"/>
    <x v="3"/>
  </r>
  <r>
    <x v="3"/>
    <n v="63"/>
    <n v="168287.1"/>
    <n v="50486.13"/>
    <n v="14023.925000000001"/>
    <x v="4"/>
  </r>
  <r>
    <x v="3"/>
    <n v="64"/>
    <n v="171867.75"/>
    <n v="51560.324999999997"/>
    <n v="14322.3125"/>
    <x v="4"/>
  </r>
  <r>
    <x v="3"/>
    <n v="65"/>
    <n v="142480.6"/>
    <n v="42744.18"/>
    <n v="11873.383333333333"/>
    <x v="3"/>
  </r>
  <r>
    <x v="3"/>
    <n v="67"/>
    <n v="179029"/>
    <n v="53708.7"/>
    <n v="14919.083333333334"/>
    <x v="4"/>
  </r>
  <r>
    <x v="3"/>
    <n v="68"/>
    <n v="127448.35"/>
    <n v="38234.504999999997"/>
    <n v="10620.695833333333"/>
    <x v="4"/>
  </r>
  <r>
    <x v="3"/>
    <n v="69"/>
    <n v="98303.2"/>
    <n v="29490.959999999999"/>
    <n v="8191.9333333333334"/>
    <x v="5"/>
  </r>
  <r>
    <x v="3"/>
    <n v="70"/>
    <n v="107006.39999999999"/>
    <n v="32101.919999999998"/>
    <n v="8917.1999999999989"/>
    <x v="5"/>
  </r>
  <r>
    <x v="3"/>
    <n v="72"/>
    <n v="156190.29999999999"/>
    <n v="46857.09"/>
    <n v="13015.858333333332"/>
    <x v="4"/>
  </r>
  <r>
    <x v="3"/>
    <n v="73"/>
    <n v="210819.3"/>
    <n v="63245.789999999994"/>
    <n v="17568.274999999998"/>
    <x v="2"/>
  </r>
  <r>
    <x v="3"/>
    <n v="74"/>
    <n v="3350"/>
    <n v="1005"/>
    <n v="279.16666666666669"/>
    <x v="4"/>
  </r>
  <r>
    <x v="3"/>
    <n v="75"/>
    <n v="179029"/>
    <n v="53708.7"/>
    <n v="14919.083333333334"/>
    <x v="4"/>
  </r>
  <r>
    <x v="3"/>
    <n v="60"/>
    <n v="12096.75"/>
    <n v="3629.0250000000001"/>
    <n v="1008.0625"/>
    <x v="4"/>
  </r>
  <r>
    <x v="3"/>
    <n v="76"/>
    <n v="183580.65"/>
    <n v="55074.195"/>
    <n v="15298.387499999999"/>
    <x v="1"/>
  </r>
  <r>
    <x v="3"/>
    <n v="77"/>
    <n v="157774.20000000001"/>
    <n v="47332.26"/>
    <n v="13147.85"/>
    <x v="3"/>
  </r>
  <r>
    <x v="3"/>
    <n v="78"/>
    <n v="100766.15"/>
    <n v="30229.844999999998"/>
    <n v="8397.1791666666668"/>
    <x v="2"/>
  </r>
  <r>
    <x v="3"/>
    <n v="79"/>
    <n v="62564.5"/>
    <n v="18769.349999999999"/>
    <n v="5213.708333333333"/>
    <x v="4"/>
  </r>
  <r>
    <x v="3"/>
    <n v="80"/>
    <n v="64177.4"/>
    <n v="19253.22"/>
    <n v="5348.1166666666668"/>
    <x v="3"/>
  </r>
  <r>
    <x v="3"/>
    <n v="81"/>
    <n v="74661.3"/>
    <n v="22398.39"/>
    <n v="6221.7750000000005"/>
    <x v="4"/>
  </r>
  <r>
    <x v="3"/>
    <n v="82"/>
    <n v="17806.45"/>
    <n v="5341.9350000000004"/>
    <n v="1483.8708333333334"/>
    <x v="1"/>
  </r>
  <r>
    <x v="3"/>
    <n v="83"/>
    <n v="17000"/>
    <n v="5100"/>
    <n v="1416.6666666666667"/>
    <x v="3"/>
  </r>
  <r>
    <x v="3"/>
    <n v="84"/>
    <n v="17000"/>
    <n v="5100"/>
    <n v="1416.6666666666667"/>
    <x v="3"/>
  </r>
  <r>
    <x v="3"/>
    <n v="85"/>
    <n v="0"/>
    <n v="0"/>
    <n v="0"/>
    <x v="3"/>
  </r>
  <r>
    <x v="4"/>
    <n v="1"/>
    <n v="424623.9"/>
    <n v="127387.17"/>
    <n v="35385.325000000004"/>
    <x v="0"/>
  </r>
  <r>
    <x v="4"/>
    <n v="2"/>
    <n v="288341.90000000002"/>
    <n v="86502.57"/>
    <n v="24028.491666666669"/>
    <x v="0"/>
  </r>
  <r>
    <x v="4"/>
    <n v="3"/>
    <n v="239206.5"/>
    <n v="71761.95"/>
    <n v="19933.875"/>
    <x v="1"/>
  </r>
  <r>
    <x v="4"/>
    <n v="4"/>
    <n v="246445.7"/>
    <n v="73933.710000000006"/>
    <n v="20537.141666666666"/>
    <x v="2"/>
  </r>
  <r>
    <x v="4"/>
    <n v="5"/>
    <n v="125106.5"/>
    <n v="37531.949999999997"/>
    <n v="10425.541666666666"/>
    <x v="1"/>
  </r>
  <r>
    <x v="4"/>
    <n v="6"/>
    <n v="253095.7"/>
    <n v="75928.710000000006"/>
    <n v="21091.308333333334"/>
    <x v="2"/>
  </r>
  <r>
    <x v="4"/>
    <n v="7"/>
    <n v="251225.4"/>
    <n v="75367.62"/>
    <n v="20935.45"/>
    <x v="2"/>
  </r>
  <r>
    <x v="4"/>
    <n v="8"/>
    <n v="150206.5"/>
    <n v="45061.95"/>
    <n v="12517.208333333334"/>
    <x v="3"/>
  </r>
  <r>
    <x v="4"/>
    <n v="9"/>
    <n v="239206.5"/>
    <n v="71761.95"/>
    <n v="19933.875"/>
    <x v="3"/>
  </r>
  <r>
    <x v="4"/>
    <n v="10"/>
    <n v="143239.79999999999"/>
    <n v="42971.939999999995"/>
    <n v="11936.65"/>
    <x v="4"/>
  </r>
  <r>
    <x v="4"/>
    <n v="11"/>
    <n v="213056.5"/>
    <n v="63916.95"/>
    <n v="17754.708333333332"/>
    <x v="2"/>
  </r>
  <r>
    <x v="4"/>
    <n v="12"/>
    <n v="121939.8"/>
    <n v="36581.94"/>
    <n v="10161.65"/>
    <x v="1"/>
  </r>
  <r>
    <x v="4"/>
    <n v="13"/>
    <n v="239206.5"/>
    <n v="71761.95"/>
    <n v="19933.875"/>
    <x v="1"/>
  </r>
  <r>
    <x v="4"/>
    <n v="14"/>
    <n v="173606.5"/>
    <n v="52081.95"/>
    <n v="14467.208333333334"/>
    <x v="4"/>
  </r>
  <r>
    <x v="4"/>
    <n v="15"/>
    <n v="239206.5"/>
    <n v="71761.95"/>
    <n v="19933.875"/>
    <x v="4"/>
  </r>
  <r>
    <x v="4"/>
    <n v="16"/>
    <n v="143239.79999999999"/>
    <n v="42971.939999999995"/>
    <n v="11936.65"/>
    <x v="4"/>
  </r>
  <r>
    <x v="4"/>
    <n v="18"/>
    <n v="253428.2"/>
    <n v="76028.460000000006"/>
    <n v="21119.016666666666"/>
    <x v="2"/>
  </r>
  <r>
    <x v="4"/>
    <n v="19"/>
    <n v="285641.09999999998"/>
    <n v="85692.329999999987"/>
    <n v="23803.424999999999"/>
    <x v="2"/>
  </r>
  <r>
    <x v="4"/>
    <n v="20"/>
    <n v="35550.949999999997"/>
    <n v="10665.284999999998"/>
    <n v="2962.5791666666664"/>
    <x v="2"/>
  </r>
  <r>
    <x v="4"/>
    <n v="21"/>
    <n v="263623.15000000002"/>
    <n v="79086.945000000007"/>
    <n v="21968.595833333336"/>
    <x v="2"/>
  </r>
  <r>
    <x v="4"/>
    <n v="22"/>
    <n v="15945.2"/>
    <n v="4783.5600000000004"/>
    <n v="1328.7666666666667"/>
    <x v="0"/>
  </r>
  <r>
    <x v="4"/>
    <n v="23"/>
    <n v="244123.15"/>
    <n v="73236.944999999992"/>
    <n v="20343.595833333333"/>
    <x v="2"/>
  </r>
  <r>
    <x v="4"/>
    <n v="24"/>
    <n v="173606.5"/>
    <n v="52081.95"/>
    <n v="14467.208333333334"/>
    <x v="1"/>
  </r>
  <r>
    <x v="4"/>
    <n v="25"/>
    <n v="250123.15"/>
    <n v="75036.944999999992"/>
    <n v="20843.595833333333"/>
    <x v="2"/>
  </r>
  <r>
    <x v="4"/>
    <n v="26"/>
    <n v="150106.5"/>
    <n v="45031.95"/>
    <n v="12508.875"/>
    <x v="1"/>
  </r>
  <r>
    <x v="4"/>
    <n v="28"/>
    <n v="138106.5"/>
    <n v="41431.949999999997"/>
    <n v="11508.875"/>
    <x v="4"/>
  </r>
  <r>
    <x v="4"/>
    <n v="29"/>
    <n v="176914.8"/>
    <n v="53074.439999999995"/>
    <n v="14742.9"/>
    <x v="2"/>
  </r>
  <r>
    <x v="4"/>
    <n v="30"/>
    <n v="148606.5"/>
    <n v="44581.95"/>
    <n v="12383.875"/>
    <x v="1"/>
  </r>
  <r>
    <x v="4"/>
    <n v="31"/>
    <n v="227873.15"/>
    <n v="68361.944999999992"/>
    <n v="18989.429166666665"/>
    <x v="2"/>
  </r>
  <r>
    <x v="4"/>
    <n v="32"/>
    <n v="148606.5"/>
    <n v="44581.95"/>
    <n v="12383.875"/>
    <x v="4"/>
  </r>
  <r>
    <x v="4"/>
    <n v="33"/>
    <n v="181706.5"/>
    <n v="54511.95"/>
    <n v="15142.208333333334"/>
    <x v="5"/>
  </r>
  <r>
    <x v="4"/>
    <n v="34"/>
    <n v="113739.8"/>
    <n v="34121.94"/>
    <n v="9478.3166666666675"/>
    <x v="1"/>
  </r>
  <r>
    <x v="4"/>
    <n v="35"/>
    <n v="117406.5"/>
    <n v="35221.949999999997"/>
    <n v="9783.875"/>
    <x v="3"/>
  </r>
  <r>
    <x v="4"/>
    <n v="37"/>
    <n v="209206.5"/>
    <n v="62761.95"/>
    <n v="17433.875"/>
    <x v="0"/>
  </r>
  <r>
    <x v="4"/>
    <n v="38"/>
    <n v="124806.5"/>
    <n v="37441.949999999997"/>
    <n v="10400.541666666666"/>
    <x v="3"/>
  </r>
  <r>
    <x v="4"/>
    <n v="39"/>
    <n v="148606.5"/>
    <n v="44581.95"/>
    <n v="12383.875"/>
    <x v="1"/>
  </r>
  <r>
    <x v="4"/>
    <n v="40"/>
    <n v="117406.5"/>
    <n v="35221.949999999997"/>
    <n v="9783.875"/>
    <x v="3"/>
  </r>
  <r>
    <x v="4"/>
    <n v="41"/>
    <n v="124806.5"/>
    <n v="37441.949999999997"/>
    <n v="10400.541666666666"/>
    <x v="1"/>
  </r>
  <r>
    <x v="4"/>
    <n v="43"/>
    <n v="235623.15"/>
    <n v="70686.944999999992"/>
    <n v="19635.262500000001"/>
    <x v="2"/>
  </r>
  <r>
    <x v="4"/>
    <n v="44"/>
    <n v="127673.15"/>
    <n v="38301.945"/>
    <n v="10639.429166666667"/>
    <x v="1"/>
  </r>
  <r>
    <x v="4"/>
    <n v="45"/>
    <n v="139206.5"/>
    <n v="41761.949999999997"/>
    <n v="11600.541666666666"/>
    <x v="0"/>
  </r>
  <r>
    <x v="4"/>
    <n v="46"/>
    <n v="121939.8"/>
    <n v="36581.94"/>
    <n v="10161.65"/>
    <x v="1"/>
  </r>
  <r>
    <x v="4"/>
    <n v="47"/>
    <n v="219123.15"/>
    <n v="65736.944999999992"/>
    <n v="18260.262500000001"/>
    <x v="2"/>
  </r>
  <r>
    <x v="4"/>
    <n v="48"/>
    <n v="120273.15"/>
    <n v="36081.945"/>
    <n v="10022.762499999999"/>
    <x v="3"/>
  </r>
  <r>
    <x v="4"/>
    <n v="49"/>
    <n v="175106.5"/>
    <n v="52531.95"/>
    <n v="14592.208333333334"/>
    <x v="4"/>
  </r>
  <r>
    <x v="4"/>
    <n v="50"/>
    <n v="124806.5"/>
    <n v="37441.949999999997"/>
    <n v="10400.541666666666"/>
    <x v="1"/>
  </r>
  <r>
    <x v="4"/>
    <n v="51"/>
    <n v="173606.5"/>
    <n v="52081.95"/>
    <n v="14467.208333333334"/>
    <x v="1"/>
  </r>
  <r>
    <x v="4"/>
    <n v="52"/>
    <n v="117406.5"/>
    <n v="35221.949999999997"/>
    <n v="9783.875"/>
    <x v="1"/>
  </r>
  <r>
    <x v="4"/>
    <n v="53"/>
    <n v="235706.5"/>
    <n v="70711.95"/>
    <n v="19642.208333333332"/>
    <x v="2"/>
  </r>
  <r>
    <x v="4"/>
    <n v="54"/>
    <n v="173606.5"/>
    <n v="52081.95"/>
    <n v="14467.208333333334"/>
    <x v="4"/>
  </r>
  <r>
    <x v="4"/>
    <n v="55"/>
    <n v="181706.5"/>
    <n v="54511.95"/>
    <n v="15142.208333333334"/>
    <x v="5"/>
  </r>
  <r>
    <x v="4"/>
    <n v="56"/>
    <n v="212289.8"/>
    <n v="63686.939999999995"/>
    <n v="17690.816666666666"/>
    <x v="2"/>
  </r>
  <r>
    <x v="4"/>
    <n v="57"/>
    <n v="235039.8"/>
    <n v="70511.939999999988"/>
    <n v="19586.649999999998"/>
    <x v="2"/>
  </r>
  <r>
    <x v="4"/>
    <n v="59"/>
    <n v="169906.5"/>
    <n v="50971.95"/>
    <n v="14158.875"/>
    <x v="4"/>
  </r>
  <r>
    <x v="4"/>
    <n v="61"/>
    <n v="181006.5"/>
    <n v="54301.95"/>
    <n v="15083.875"/>
    <x v="4"/>
  </r>
  <r>
    <x v="4"/>
    <n v="62"/>
    <n v="146939.79999999999"/>
    <n v="44081.939999999995"/>
    <n v="12244.983333333332"/>
    <x v="3"/>
  </r>
  <r>
    <x v="4"/>
    <n v="63"/>
    <n v="161206.5"/>
    <n v="48361.95"/>
    <n v="13433.875"/>
    <x v="4"/>
  </r>
  <r>
    <x v="4"/>
    <n v="64"/>
    <n v="171106.5"/>
    <n v="51331.95"/>
    <n v="14258.875"/>
    <x v="4"/>
  </r>
  <r>
    <x v="4"/>
    <n v="67"/>
    <n v="171106.4"/>
    <n v="51331.92"/>
    <n v="14258.866666666667"/>
    <x v="4"/>
  </r>
  <r>
    <x v="4"/>
    <n v="68"/>
    <n v="169906.4"/>
    <n v="50971.92"/>
    <n v="14158.866666666667"/>
    <x v="4"/>
  </r>
  <r>
    <x v="4"/>
    <n v="69"/>
    <n v="120439.75"/>
    <n v="36131.924999999996"/>
    <n v="10036.645833333334"/>
    <x v="5"/>
  </r>
  <r>
    <x v="4"/>
    <n v="70"/>
    <n v="120439.75"/>
    <n v="36131.924999999996"/>
    <n v="10036.645833333334"/>
    <x v="5"/>
  </r>
  <r>
    <x v="4"/>
    <n v="72"/>
    <n v="172106.4"/>
    <n v="51631.92"/>
    <n v="14342.199999999999"/>
    <x v="4"/>
  </r>
  <r>
    <x v="4"/>
    <n v="73"/>
    <n v="234006.39999999999"/>
    <n v="70201.919999999998"/>
    <n v="19500.533333333333"/>
    <x v="2"/>
  </r>
  <r>
    <x v="4"/>
    <n v="75"/>
    <n v="173606.39999999999"/>
    <n v="52081.919999999998"/>
    <n v="14467.199999999999"/>
    <x v="4"/>
  </r>
  <r>
    <x v="4"/>
    <n v="77"/>
    <n v="160600"/>
    <n v="48180"/>
    <n v="13383.333333333334"/>
    <x v="3"/>
  </r>
  <r>
    <x v="4"/>
    <n v="79"/>
    <n v="184400"/>
    <n v="55320"/>
    <n v="15366.666666666666"/>
    <x v="4"/>
  </r>
  <r>
    <x v="4"/>
    <n v="80"/>
    <n v="169200"/>
    <n v="50760"/>
    <n v="14100"/>
    <x v="3"/>
  </r>
  <r>
    <x v="4"/>
    <n v="81"/>
    <n v="184400"/>
    <n v="55320"/>
    <n v="15366.666666666666"/>
    <x v="4"/>
  </r>
  <r>
    <x v="4"/>
    <n v="82"/>
    <n v="157900"/>
    <n v="47370"/>
    <n v="13158.333333333334"/>
    <x v="1"/>
  </r>
  <r>
    <x v="4"/>
    <n v="83"/>
    <n v="138233.35"/>
    <n v="41470.004999999997"/>
    <n v="11519.445833333333"/>
    <x v="3"/>
  </r>
  <r>
    <x v="4"/>
    <n v="84"/>
    <n v="162466.65"/>
    <n v="48739.994999999995"/>
    <n v="13538.887499999999"/>
    <x v="3"/>
  </r>
  <r>
    <x v="4"/>
    <n v="86"/>
    <n v="138166.65"/>
    <n v="41449.994999999995"/>
    <n v="11513.887499999999"/>
    <x v="3"/>
  </r>
  <r>
    <x v="4"/>
    <n v="87"/>
    <n v="136800"/>
    <n v="41040"/>
    <n v="11400"/>
    <x v="4"/>
  </r>
  <r>
    <x v="4"/>
    <n v="88"/>
    <n v="130100"/>
    <n v="39030"/>
    <n v="10841.666666666666"/>
    <x v="1"/>
  </r>
  <r>
    <x v="4"/>
    <n v="89"/>
    <n v="84333.35"/>
    <n v="25300.005000000001"/>
    <n v="7027.7791666666672"/>
    <x v="1"/>
  </r>
  <r>
    <x v="4"/>
    <n v="90"/>
    <n v="60000"/>
    <n v="18000"/>
    <n v="5000"/>
    <x v="3"/>
  </r>
  <r>
    <x v="4"/>
    <n v="91"/>
    <n v="16666.650000000001"/>
    <n v="4999.9949999999999"/>
    <n v="1388.8875"/>
    <x v="0"/>
  </r>
  <r>
    <x v="4"/>
    <n v="92"/>
    <n v="108333.35"/>
    <n v="32500.005000000001"/>
    <n v="9027.7791666666672"/>
    <x v="0"/>
  </r>
  <r>
    <x v="5"/>
    <n v="1"/>
    <n v="424623.9"/>
    <n v="127387.17"/>
    <n v="35385.325000000004"/>
    <x v="0"/>
  </r>
  <r>
    <x v="5"/>
    <n v="2"/>
    <n v="262558.45"/>
    <n v="78767.535000000003"/>
    <n v="21879.870833333334"/>
    <x v="0"/>
  </r>
  <r>
    <x v="5"/>
    <n v="3"/>
    <n v="239206.5"/>
    <n v="71761.95"/>
    <n v="19933.875"/>
    <x v="1"/>
  </r>
  <r>
    <x v="5"/>
    <n v="4"/>
    <n v="242351.65"/>
    <n v="72705.494999999995"/>
    <n v="20195.970833333333"/>
    <x v="2"/>
  </r>
  <r>
    <x v="5"/>
    <n v="5"/>
    <n v="116496.8"/>
    <n v="34949.040000000001"/>
    <n v="9708.0666666666675"/>
    <x v="1"/>
  </r>
  <r>
    <x v="5"/>
    <n v="6"/>
    <n v="263528.45"/>
    <n v="79058.535000000003"/>
    <n v="21960.704166666666"/>
    <x v="2"/>
  </r>
  <r>
    <x v="5"/>
    <n v="7"/>
    <n v="244964.55"/>
    <n v="73489.364999999991"/>
    <n v="20413.712499999998"/>
    <x v="2"/>
  </r>
  <r>
    <x v="5"/>
    <n v="8"/>
    <n v="139625.85"/>
    <n v="41887.754999999997"/>
    <n v="11635.487500000001"/>
    <x v="3"/>
  </r>
  <r>
    <x v="5"/>
    <n v="9"/>
    <n v="239206.5"/>
    <n v="71761.95"/>
    <n v="19933.875"/>
    <x v="3"/>
  </r>
  <r>
    <x v="5"/>
    <n v="10"/>
    <n v="142706.5"/>
    <n v="42811.95"/>
    <n v="11892.208333333334"/>
    <x v="4"/>
  </r>
  <r>
    <x v="5"/>
    <n v="11"/>
    <n v="219077.45"/>
    <n v="65723.235000000001"/>
    <n v="18256.454166666666"/>
    <x v="2"/>
  </r>
  <r>
    <x v="5"/>
    <n v="12"/>
    <n v="128803.25"/>
    <n v="38640.974999999999"/>
    <n v="10733.604166666666"/>
    <x v="1"/>
  </r>
  <r>
    <x v="5"/>
    <n v="13"/>
    <n v="239206.5"/>
    <n v="71761.95"/>
    <n v="19933.875"/>
    <x v="4"/>
  </r>
  <r>
    <x v="5"/>
    <n v="14"/>
    <n v="166206.5"/>
    <n v="49861.95"/>
    <n v="13850.541666666666"/>
    <x v="4"/>
  </r>
  <r>
    <x v="5"/>
    <n v="15"/>
    <n v="239206.5"/>
    <n v="71761.95"/>
    <n v="19933.875"/>
    <x v="4"/>
  </r>
  <r>
    <x v="5"/>
    <n v="16"/>
    <n v="139706.5"/>
    <n v="41911.949999999997"/>
    <n v="11642.208333333334"/>
    <x v="4"/>
  </r>
  <r>
    <x v="5"/>
    <n v="18"/>
    <n v="262381.05"/>
    <n v="78714.314999999988"/>
    <n v="21865.087499999998"/>
    <x v="2"/>
  </r>
  <r>
    <x v="5"/>
    <n v="19"/>
    <n v="285641.09999999998"/>
    <n v="85692.329999999987"/>
    <n v="23803.424999999999"/>
    <x v="2"/>
  </r>
  <r>
    <x v="5"/>
    <n v="21"/>
    <n v="250964.55"/>
    <n v="75289.364999999991"/>
    <n v="20913.712499999998"/>
    <x v="2"/>
  </r>
  <r>
    <x v="5"/>
    <n v="23"/>
    <n v="251773.75"/>
    <n v="75532.125"/>
    <n v="20981.145833333332"/>
    <x v="2"/>
  </r>
  <r>
    <x v="5"/>
    <n v="24"/>
    <n v="179029.05"/>
    <n v="53708.714999999997"/>
    <n v="14919.0875"/>
    <x v="1"/>
  </r>
  <r>
    <x v="5"/>
    <n v="25"/>
    <n v="247706.5"/>
    <n v="74311.95"/>
    <n v="20642.208333333332"/>
    <x v="2"/>
  </r>
  <r>
    <x v="5"/>
    <n v="26"/>
    <n v="144787.1"/>
    <n v="43436.13"/>
    <n v="12065.591666666667"/>
    <x v="4"/>
  </r>
  <r>
    <x v="5"/>
    <n v="28"/>
    <n v="129964.55"/>
    <n v="38989.364999999998"/>
    <n v="10830.379166666668"/>
    <x v="4"/>
  </r>
  <r>
    <x v="5"/>
    <n v="29"/>
    <n v="136730.65"/>
    <n v="41019.195"/>
    <n v="11394.220833333333"/>
    <x v="2"/>
  </r>
  <r>
    <x v="5"/>
    <n v="30"/>
    <n v="121738.75"/>
    <n v="36521.625"/>
    <n v="10144.895833333334"/>
    <x v="1"/>
  </r>
  <r>
    <x v="5"/>
    <n v="31"/>
    <n v="245787.1"/>
    <n v="73736.13"/>
    <n v="20482.258333333335"/>
    <x v="2"/>
  </r>
  <r>
    <x v="5"/>
    <n v="32"/>
    <n v="144787.1"/>
    <n v="43436.13"/>
    <n v="12065.591666666667"/>
    <x v="4"/>
  </r>
  <r>
    <x v="5"/>
    <n v="33"/>
    <n v="176706.5"/>
    <n v="53011.95"/>
    <n v="14725.541666666666"/>
    <x v="5"/>
  </r>
  <r>
    <x v="5"/>
    <n v="34"/>
    <n v="132222.6"/>
    <n v="39666.78"/>
    <n v="11018.550000000001"/>
    <x v="1"/>
  </r>
  <r>
    <x v="5"/>
    <n v="35"/>
    <n v="113271"/>
    <n v="33981.299999999996"/>
    <n v="9439.25"/>
    <x v="3"/>
  </r>
  <r>
    <x v="5"/>
    <n v="37"/>
    <n v="189206.5"/>
    <n v="56761.95"/>
    <n v="15767.208333333334"/>
    <x v="0"/>
  </r>
  <r>
    <x v="5"/>
    <n v="38"/>
    <n v="120480.65"/>
    <n v="36144.195"/>
    <n v="10040.054166666667"/>
    <x v="3"/>
  </r>
  <r>
    <x v="5"/>
    <n v="39"/>
    <n v="130561.3"/>
    <n v="39168.39"/>
    <n v="10880.108333333334"/>
    <x v="1"/>
  </r>
  <r>
    <x v="5"/>
    <n v="40"/>
    <n v="108835.5"/>
    <n v="32650.649999999998"/>
    <n v="9069.625"/>
    <x v="3"/>
  </r>
  <r>
    <x v="5"/>
    <n v="41"/>
    <n v="182029.05"/>
    <n v="54608.714999999997"/>
    <n v="15169.0875"/>
    <x v="1"/>
  </r>
  <r>
    <x v="5"/>
    <n v="43"/>
    <n v="242246.8"/>
    <n v="72674.039999999994"/>
    <n v="20187.233333333334"/>
    <x v="2"/>
  </r>
  <r>
    <x v="5"/>
    <n v="44"/>
    <n v="117706.5"/>
    <n v="35311.949999999997"/>
    <n v="9808.875"/>
    <x v="1"/>
  </r>
  <r>
    <x v="5"/>
    <n v="45"/>
    <n v="118238.75"/>
    <n v="35471.625"/>
    <n v="9853.2291666666661"/>
    <x v="0"/>
  </r>
  <r>
    <x v="5"/>
    <n v="46"/>
    <n v="117706.5"/>
    <n v="35311.949999999997"/>
    <n v="9808.875"/>
    <x v="1"/>
  </r>
  <r>
    <x v="5"/>
    <n v="47"/>
    <n v="221851.65"/>
    <n v="66555.494999999995"/>
    <n v="18487.637500000001"/>
    <x v="2"/>
  </r>
  <r>
    <x v="5"/>
    <n v="48"/>
    <n v="120480.65"/>
    <n v="36144.195"/>
    <n v="10040.054166666667"/>
    <x v="3"/>
  </r>
  <r>
    <x v="5"/>
    <n v="49"/>
    <n v="155609.70000000001"/>
    <n v="46682.91"/>
    <n v="12967.475"/>
    <x v="4"/>
  </r>
  <r>
    <x v="5"/>
    <n v="50"/>
    <n v="117706.5"/>
    <n v="35311.949999999997"/>
    <n v="9808.875"/>
    <x v="1"/>
  </r>
  <r>
    <x v="5"/>
    <n v="51"/>
    <n v="167706.5"/>
    <n v="50311.95"/>
    <n v="13975.541666666666"/>
    <x v="1"/>
  </r>
  <r>
    <x v="5"/>
    <n v="52"/>
    <n v="113271"/>
    <n v="33981.299999999996"/>
    <n v="9439.25"/>
    <x v="1"/>
  </r>
  <r>
    <x v="5"/>
    <n v="53"/>
    <n v="213145.75"/>
    <n v="63943.724999999999"/>
    <n v="17762.145833333332"/>
    <x v="2"/>
  </r>
  <r>
    <x v="5"/>
    <n v="54"/>
    <n v="155609.70000000001"/>
    <n v="46682.91"/>
    <n v="12967.475"/>
    <x v="4"/>
  </r>
  <r>
    <x v="5"/>
    <n v="55"/>
    <n v="176706.5"/>
    <n v="53011.95"/>
    <n v="14725.541666666666"/>
    <x v="5"/>
  </r>
  <r>
    <x v="5"/>
    <n v="56"/>
    <n v="246649.5"/>
    <n v="73994.849999999991"/>
    <n v="20554.125"/>
    <x v="2"/>
  </r>
  <r>
    <x v="5"/>
    <n v="57"/>
    <n v="238432.3"/>
    <n v="71529.689999999988"/>
    <n v="19869.358333333334"/>
    <x v="2"/>
  </r>
  <r>
    <x v="5"/>
    <n v="59"/>
    <n v="167706.5"/>
    <n v="50311.95"/>
    <n v="13975.541666666666"/>
    <x v="4"/>
  </r>
  <r>
    <x v="5"/>
    <n v="61"/>
    <n v="173367.75"/>
    <n v="52010.324999999997"/>
    <n v="14447.3125"/>
    <x v="4"/>
  </r>
  <r>
    <x v="5"/>
    <n v="62"/>
    <n v="142706.5"/>
    <n v="42811.95"/>
    <n v="11892.208333333334"/>
    <x v="3"/>
  </r>
  <r>
    <x v="5"/>
    <n v="63"/>
    <n v="167706.5"/>
    <n v="50311.95"/>
    <n v="13975.541666666666"/>
    <x v="4"/>
  </r>
  <r>
    <x v="5"/>
    <n v="64"/>
    <n v="167706.5"/>
    <n v="50311.95"/>
    <n v="13975.541666666666"/>
    <x v="4"/>
  </r>
  <r>
    <x v="5"/>
    <n v="67"/>
    <n v="178448.35"/>
    <n v="53534.504999999997"/>
    <n v="14870.695833333333"/>
    <x v="4"/>
  </r>
  <r>
    <x v="5"/>
    <n v="68"/>
    <n v="174867.7"/>
    <n v="52460.310000000005"/>
    <n v="14572.308333333334"/>
    <x v="4"/>
  </r>
  <r>
    <x v="5"/>
    <n v="69"/>
    <n v="139706.4"/>
    <n v="41911.919999999998"/>
    <n v="11642.199999999999"/>
    <x v="5"/>
  </r>
  <r>
    <x v="5"/>
    <n v="70"/>
    <n v="142706.4"/>
    <n v="42811.92"/>
    <n v="11892.199999999999"/>
    <x v="5"/>
  </r>
  <r>
    <x v="5"/>
    <n v="72"/>
    <n v="164706.4"/>
    <n v="49411.92"/>
    <n v="13725.533333333333"/>
    <x v="4"/>
  </r>
  <r>
    <x v="5"/>
    <n v="75"/>
    <n v="167706.4"/>
    <n v="50311.92"/>
    <n v="13975.533333333333"/>
    <x v="4"/>
  </r>
  <r>
    <x v="5"/>
    <n v="73"/>
    <n v="227480.6"/>
    <n v="68244.179999999993"/>
    <n v="18956.716666666667"/>
    <x v="2"/>
  </r>
  <r>
    <x v="5"/>
    <n v="77"/>
    <n v="132964.54999999999"/>
    <n v="39889.364999999998"/>
    <n v="11080.379166666666"/>
    <x v="3"/>
  </r>
  <r>
    <x v="5"/>
    <n v="80"/>
    <n v="145480.65"/>
    <n v="43644.195"/>
    <n v="12123.387499999999"/>
    <x v="3"/>
  </r>
  <r>
    <x v="5"/>
    <n v="81"/>
    <n v="167706.5"/>
    <n v="50311.95"/>
    <n v="13975.541666666666"/>
    <x v="4"/>
  </r>
  <r>
    <x v="5"/>
    <n v="82"/>
    <n v="142706.5"/>
    <n v="42811.95"/>
    <n v="11892.208333333334"/>
    <x v="1"/>
  </r>
  <r>
    <x v="5"/>
    <n v="84"/>
    <n v="145480.65"/>
    <n v="43644.195"/>
    <n v="12123.387499999999"/>
    <x v="3"/>
  </r>
  <r>
    <x v="5"/>
    <n v="86"/>
    <n v="152500"/>
    <n v="45750"/>
    <n v="12708.333333333334"/>
    <x v="3"/>
  </r>
  <r>
    <x v="5"/>
    <n v="87"/>
    <n v="178500"/>
    <n v="53550"/>
    <n v="14875"/>
    <x v="4"/>
  </r>
  <r>
    <x v="5"/>
    <n v="88"/>
    <n v="178500"/>
    <n v="53550"/>
    <n v="14875"/>
    <x v="1"/>
  </r>
  <r>
    <x v="5"/>
    <n v="89"/>
    <n v="124064.5"/>
    <n v="37219.35"/>
    <n v="10338.708333333334"/>
    <x v="1"/>
  </r>
  <r>
    <x v="5"/>
    <n v="90"/>
    <n v="26048.400000000001"/>
    <n v="7814.52"/>
    <n v="2170.7000000000003"/>
    <x v="3"/>
  </r>
  <r>
    <x v="5"/>
    <n v="91"/>
    <n v="250000"/>
    <n v="75000"/>
    <n v="20833.333333333332"/>
    <x v="0"/>
  </r>
  <r>
    <x v="5"/>
    <n v="93"/>
    <n v="186774.2"/>
    <n v="56032.26"/>
    <n v="15564.516666666668"/>
    <x v="4"/>
  </r>
  <r>
    <x v="5"/>
    <n v="94"/>
    <n v="143774.20000000001"/>
    <n v="43132.26"/>
    <n v="11981.183333333334"/>
    <x v="3"/>
  </r>
  <r>
    <x v="5"/>
    <n v="41"/>
    <n v="107274.2"/>
    <n v="32182.26"/>
    <n v="8939.5166666666664"/>
    <x v="1"/>
  </r>
  <r>
    <x v="5"/>
    <n v="95"/>
    <n v="129774.2"/>
    <n v="38932.259999999995"/>
    <n v="10814.516666666666"/>
    <x v="2"/>
  </r>
  <r>
    <x v="5"/>
    <n v="96"/>
    <n v="79387.100000000006"/>
    <n v="23816.13"/>
    <n v="6615.5916666666672"/>
    <x v="1"/>
  </r>
  <r>
    <x v="5"/>
    <n v="97"/>
    <n v="79387.100000000006"/>
    <n v="23816.13"/>
    <n v="6615.5916666666672"/>
    <x v="1"/>
  </r>
  <r>
    <x v="5"/>
    <n v="98"/>
    <n v="86112.9"/>
    <n v="25833.87"/>
    <n v="7176.0749999999998"/>
    <x v="3"/>
  </r>
  <r>
    <x v="5"/>
    <n v="99"/>
    <n v="86112.9"/>
    <n v="25833.87"/>
    <n v="7176.0749999999998"/>
    <x v="3"/>
  </r>
  <r>
    <x v="5"/>
    <n v="100"/>
    <n v="93774.2"/>
    <n v="28132.26"/>
    <n v="7814.5166666666664"/>
    <x v="4"/>
  </r>
  <r>
    <x v="5"/>
    <n v="101"/>
    <n v="60483.85"/>
    <n v="18145.154999999999"/>
    <n v="5040.3208333333332"/>
    <x v="4"/>
  </r>
  <r>
    <x v="5"/>
    <n v="102"/>
    <n v="41935.5"/>
    <n v="12580.65"/>
    <n v="3494.625"/>
    <x v="3"/>
  </r>
  <r>
    <x v="5"/>
    <n v="103"/>
    <n v="48387.1"/>
    <n v="14516.13"/>
    <n v="4032.2583333333332"/>
    <x v="4"/>
  </r>
  <r>
    <x v="5"/>
    <n v="104"/>
    <n v="10483.85"/>
    <n v="3145.1550000000002"/>
    <n v="873.6541666666667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61">
  <r>
    <n v="1"/>
    <x v="0"/>
    <x v="0"/>
    <n v="12500"/>
    <s v="Sudah Dibayar"/>
  </r>
  <r>
    <n v="2"/>
    <x v="0"/>
    <x v="1"/>
    <n v="7500"/>
    <s v="Sudah Dibayar"/>
  </r>
  <r>
    <n v="3"/>
    <x v="0"/>
    <x v="2"/>
    <n v="10000"/>
    <s v="Sudah Dibayar"/>
  </r>
  <r>
    <n v="4"/>
    <x v="0"/>
    <x v="0"/>
    <n v="5000"/>
    <s v="Sudah Dibayar"/>
  </r>
  <r>
    <n v="5"/>
    <x v="0"/>
    <x v="3"/>
    <n v="7500"/>
    <s v="Sudah Dibayar"/>
  </r>
  <r>
    <n v="6"/>
    <x v="0"/>
    <x v="3"/>
    <n v="3750"/>
    <s v="Sudah Dibayar"/>
  </r>
  <r>
    <n v="7"/>
    <x v="0"/>
    <x v="0"/>
    <n v="11000"/>
    <s v="Sudah Dibayar"/>
  </r>
  <r>
    <n v="8"/>
    <x v="0"/>
    <x v="4"/>
    <n v="10500"/>
    <s v="Sudah Dibayar"/>
  </r>
  <r>
    <n v="9"/>
    <x v="0"/>
    <x v="4"/>
    <n v="500"/>
    <s v="Sudah Dibayar"/>
  </r>
  <r>
    <n v="10"/>
    <x v="0"/>
    <x v="4"/>
    <n v="3500"/>
    <s v="Sudah Dibayar"/>
  </r>
  <r>
    <n v="11"/>
    <x v="0"/>
    <x v="4"/>
    <n v="750"/>
    <s v="Sudah Dibayar"/>
  </r>
  <r>
    <n v="12"/>
    <x v="0"/>
    <x v="4"/>
    <n v="4250"/>
    <s v="Sudah Dibayar"/>
  </r>
  <r>
    <n v="13"/>
    <x v="0"/>
    <x v="3"/>
    <n v="15000"/>
    <s v="Sudah Dibayar"/>
  </r>
  <r>
    <n v="14"/>
    <x v="0"/>
    <x v="2"/>
    <n v="15000"/>
    <s v="Sudah Dibayar"/>
  </r>
  <r>
    <n v="15"/>
    <x v="0"/>
    <x v="0"/>
    <n v="7500"/>
    <s v="Sudah Dibayar"/>
  </r>
  <r>
    <n v="16"/>
    <x v="0"/>
    <x v="4"/>
    <n v="5500"/>
    <s v="Sudah Dibayar"/>
  </r>
  <r>
    <n v="17"/>
    <x v="0"/>
    <x v="4"/>
    <n v="3500"/>
    <s v="Sudah Dibayar"/>
  </r>
  <r>
    <n v="18"/>
    <x v="0"/>
    <x v="0"/>
    <n v="5000"/>
    <s v="Sudah Dibayar"/>
  </r>
  <r>
    <n v="19"/>
    <x v="0"/>
    <x v="4"/>
    <n v="2000"/>
    <s v="Sudah Dibayar"/>
  </r>
  <r>
    <n v="20"/>
    <x v="0"/>
    <x v="3"/>
    <n v="3750"/>
    <s v="Sudah Dibayar"/>
  </r>
  <r>
    <n v="21"/>
    <x v="0"/>
    <x v="2"/>
    <n v="8750"/>
    <s v="Sudah Dibayar"/>
  </r>
  <r>
    <n v="22"/>
    <x v="0"/>
    <x v="1"/>
    <n v="3250"/>
    <s v="Sudah Dibayar"/>
  </r>
  <r>
    <n v="23"/>
    <x v="0"/>
    <x v="3"/>
    <n v="3750"/>
    <s v="Sudah Dibayar"/>
  </r>
  <r>
    <n v="24"/>
    <x v="0"/>
    <x v="2"/>
    <n v="8750"/>
    <s v="Sudah Dibayar"/>
  </r>
  <r>
    <n v="25"/>
    <x v="0"/>
    <x v="0"/>
    <n v="5000"/>
    <s v="Sudah Dibayar"/>
  </r>
  <r>
    <n v="26"/>
    <x v="0"/>
    <x v="4"/>
    <n v="5000"/>
    <s v="Sudah Dibayar"/>
  </r>
  <r>
    <n v="27"/>
    <x v="0"/>
    <x v="4"/>
    <n v="7500"/>
    <s v="Sudah Dibayar"/>
  </r>
  <r>
    <n v="28"/>
    <x v="0"/>
    <x v="3"/>
    <n v="5000"/>
    <s v="Sudah Dibayar"/>
  </r>
  <r>
    <n v="29"/>
    <x v="0"/>
    <x v="3"/>
    <n v="3750"/>
    <s v="Sudah Dibayar"/>
  </r>
  <r>
    <n v="30"/>
    <x v="0"/>
    <x v="4"/>
    <n v="750"/>
    <s v="Sudah Dibayar"/>
  </r>
  <r>
    <n v="31"/>
    <x v="0"/>
    <x v="3"/>
    <n v="7500"/>
    <s v="Sudah Dibayar"/>
  </r>
  <r>
    <n v="32"/>
    <x v="0"/>
    <x v="2"/>
    <n v="10000"/>
    <s v="Sudah Dibayar"/>
  </r>
  <r>
    <n v="33"/>
    <x v="0"/>
    <x v="0"/>
    <n v="5000"/>
    <s v="Sudah Dibayar"/>
  </r>
  <r>
    <n v="34"/>
    <x v="0"/>
    <x v="0"/>
    <n v="2500"/>
    <s v="Belum Dibayar"/>
  </r>
  <r>
    <n v="35"/>
    <x v="0"/>
    <x v="0"/>
    <n v="5000"/>
    <s v="Sudah Dibayar"/>
  </r>
  <r>
    <n v="36"/>
    <x v="0"/>
    <x v="4"/>
    <n v="2500"/>
    <s v="Sudah Dibayar"/>
  </r>
  <r>
    <n v="37"/>
    <x v="0"/>
    <x v="3"/>
    <n v="22500"/>
    <s v="Sudah Dibayar"/>
  </r>
  <r>
    <n v="38"/>
    <x v="0"/>
    <x v="0"/>
    <n v="11000"/>
    <s v="Sudah Dibayar"/>
  </r>
  <r>
    <n v="39"/>
    <x v="0"/>
    <x v="4"/>
    <n v="12250"/>
    <s v="Sudah Dibayar"/>
  </r>
  <r>
    <n v="40"/>
    <x v="0"/>
    <x v="4"/>
    <n v="500"/>
    <s v="Sudah Dibayar"/>
  </r>
  <r>
    <n v="41"/>
    <x v="0"/>
    <x v="4"/>
    <n v="750"/>
    <s v="Sudah Dibayar"/>
  </r>
  <r>
    <n v="42"/>
    <x v="0"/>
    <x v="4"/>
    <n v="1750"/>
    <s v="Sudah Dibayar"/>
  </r>
  <r>
    <n v="43"/>
    <x v="0"/>
    <x v="3"/>
    <n v="3750"/>
    <s v="Sudah Dibayar"/>
  </r>
  <r>
    <n v="44"/>
    <x v="0"/>
    <x v="2"/>
    <n v="8750"/>
    <s v="Sudah Dibayar"/>
  </r>
  <r>
    <n v="45"/>
    <x v="0"/>
    <x v="0"/>
    <n v="7500"/>
    <s v="Belum Dibayar"/>
  </r>
  <r>
    <n v="46"/>
    <x v="0"/>
    <x v="4"/>
    <n v="7500"/>
    <s v="Belum Dibayar"/>
  </r>
  <r>
    <n v="47"/>
    <x v="0"/>
    <x v="4"/>
    <n v="8750"/>
    <s v="Belum Dibayar"/>
  </r>
  <r>
    <n v="48"/>
    <x v="0"/>
    <x v="4"/>
    <n v="5500"/>
    <s v="Belum Dibayar"/>
  </r>
  <r>
    <n v="49"/>
    <x v="0"/>
    <x v="4"/>
    <n v="1750"/>
    <s v="Belum Dibayar"/>
  </r>
  <r>
    <n v="50"/>
    <x v="0"/>
    <x v="4"/>
    <n v="11500"/>
    <s v="Belum Dibayar"/>
  </r>
  <r>
    <n v="51"/>
    <x v="0"/>
    <x v="4"/>
    <n v="7500"/>
    <s v="Belum Dibayar"/>
  </r>
  <r>
    <n v="52"/>
    <x v="0"/>
    <x v="3"/>
    <n v="5000"/>
    <s v="Belum Dibayar"/>
  </r>
  <r>
    <n v="53"/>
    <x v="0"/>
    <x v="2"/>
    <n v="8750"/>
    <s v="Sudah Dibayar"/>
  </r>
  <r>
    <n v="54"/>
    <x v="0"/>
    <x v="3"/>
    <n v="11250"/>
    <s v="Sudah Dibayar"/>
  </r>
  <r>
    <n v="55"/>
    <x v="0"/>
    <x v="2"/>
    <n v="12500"/>
    <s v="Sudah Dibayar"/>
  </r>
  <r>
    <n v="56"/>
    <x v="0"/>
    <x v="1"/>
    <n v="4750"/>
    <s v="Sudah Dibayar"/>
  </r>
  <r>
    <n v="57"/>
    <x v="0"/>
    <x v="0"/>
    <n v="5000"/>
    <s v="Sudah Dibayar"/>
  </r>
  <r>
    <n v="58"/>
    <x v="0"/>
    <x v="4"/>
    <n v="2500"/>
    <s v="Sudah Dibayar"/>
  </r>
  <r>
    <n v="59"/>
    <x v="0"/>
    <x v="0"/>
    <n v="7500"/>
    <s v="Sudah Dibayar"/>
  </r>
  <r>
    <n v="60"/>
    <x v="0"/>
    <x v="4"/>
    <n v="1500"/>
    <s v="Sudah Dibayar"/>
  </r>
  <r>
    <n v="61"/>
    <x v="0"/>
    <x v="4"/>
    <n v="5500"/>
    <s v="Sudah Dibayar"/>
  </r>
  <r>
    <n v="62"/>
    <x v="0"/>
    <x v="4"/>
    <n v="1750"/>
    <s v="Sudah Dibayar"/>
  </r>
  <r>
    <n v="63"/>
    <x v="0"/>
    <x v="4"/>
    <n v="8500"/>
    <s v="Sudah Dibayar"/>
  </r>
  <r>
    <n v="64"/>
    <x v="0"/>
    <x v="3"/>
    <n v="7500"/>
    <s v="Sudah Dibayar"/>
  </r>
  <r>
    <n v="65"/>
    <x v="0"/>
    <x v="2"/>
    <n v="12500"/>
    <s v="Sudah Dibayar"/>
  </r>
  <r>
    <n v="66"/>
    <x v="0"/>
    <x v="1"/>
    <n v="6750"/>
    <s v="Sudah Dibayar"/>
  </r>
  <r>
    <n v="67"/>
    <x v="0"/>
    <x v="0"/>
    <n v="7500"/>
    <s v="Belum Dibayar"/>
  </r>
  <r>
    <n v="68"/>
    <x v="0"/>
    <x v="4"/>
    <n v="5500"/>
    <s v="Belum Dibayar"/>
  </r>
  <r>
    <n v="69"/>
    <x v="0"/>
    <x v="4"/>
    <n v="500"/>
    <s v="Belum Dibayar"/>
  </r>
  <r>
    <n v="70"/>
    <x v="0"/>
    <x v="4"/>
    <n v="5000"/>
    <s v="Belum Dibayar"/>
  </r>
  <r>
    <n v="71"/>
    <x v="0"/>
    <x v="4"/>
    <n v="22500"/>
    <s v="Belum Dibayar"/>
  </r>
  <r>
    <n v="72"/>
    <x v="0"/>
    <x v="0"/>
    <n v="5000"/>
    <s v="Sudah Dibayar"/>
  </r>
  <r>
    <n v="73"/>
    <x v="0"/>
    <x v="4"/>
    <n v="8500"/>
    <s v="Sudah Dibayar"/>
  </r>
  <r>
    <n v="74"/>
    <x v="0"/>
    <x v="4"/>
    <n v="5500"/>
    <s v="Sudah Dibayar"/>
  </r>
  <r>
    <n v="75"/>
    <x v="0"/>
    <x v="4"/>
    <n v="11500"/>
    <s v="Sudah Dibayar"/>
  </r>
  <r>
    <n v="76"/>
    <x v="0"/>
    <x v="0"/>
    <n v="5000"/>
    <s v="Sudah Dibayar"/>
  </r>
  <r>
    <n v="77"/>
    <x v="0"/>
    <x v="4"/>
    <n v="9250"/>
    <s v="Sudah Dibayar"/>
  </r>
  <r>
    <n v="78"/>
    <x v="0"/>
    <x v="4"/>
    <n v="10000"/>
    <s v="Sudah Dibayar"/>
  </r>
  <r>
    <n v="79"/>
    <x v="0"/>
    <x v="3"/>
    <n v="3750"/>
    <s v="Sudah Dibayar"/>
  </r>
  <r>
    <n v="80"/>
    <x v="0"/>
    <x v="0"/>
    <n v="5000"/>
    <s v="Sudah Dibayar"/>
  </r>
  <r>
    <n v="81"/>
    <x v="0"/>
    <x v="4"/>
    <n v="6500"/>
    <s v="Sudah Dibayar"/>
  </r>
  <r>
    <n v="82"/>
    <x v="0"/>
    <x v="0"/>
    <n v="5000"/>
    <s v="Sudah Dibayar"/>
  </r>
  <r>
    <n v="83"/>
    <x v="0"/>
    <x v="4"/>
    <n v="12500"/>
    <s v="Sudah Dibayar"/>
  </r>
  <r>
    <n v="84"/>
    <x v="0"/>
    <x v="0"/>
    <n v="11000"/>
    <s v="Sudah Dibayar"/>
  </r>
  <r>
    <n v="85"/>
    <x v="0"/>
    <x v="4"/>
    <n v="6500"/>
    <s v="Sudah Dibayar"/>
  </r>
  <r>
    <n v="86"/>
    <x v="0"/>
    <x v="4"/>
    <n v="14000"/>
    <s v="Sudah Dibayar"/>
  </r>
  <r>
    <n v="87"/>
    <x v="0"/>
    <x v="4"/>
    <n v="500"/>
    <s v="Sudah Dibayar"/>
  </r>
  <r>
    <n v="88"/>
    <x v="0"/>
    <x v="4"/>
    <n v="750"/>
    <s v="Sudah Dibayar"/>
  </r>
  <r>
    <n v="89"/>
    <x v="0"/>
    <x v="4"/>
    <n v="1750"/>
    <s v="Sudah Dibayar"/>
  </r>
  <r>
    <n v="90"/>
    <x v="0"/>
    <x v="4"/>
    <n v="12500"/>
    <s v="Sudah Dibayar"/>
  </r>
  <r>
    <n v="91"/>
    <x v="0"/>
    <x v="2"/>
    <n v="7500"/>
    <s v="Sudah Dibayar"/>
  </r>
  <r>
    <n v="92"/>
    <x v="0"/>
    <x v="3"/>
    <n v="7500"/>
    <s v="Sudah Dibayar"/>
  </r>
  <r>
    <n v="93"/>
    <x v="0"/>
    <x v="2"/>
    <n v="10000"/>
    <s v="Sudah Dibayar"/>
  </r>
  <r>
    <n v="94"/>
    <x v="0"/>
    <x v="0"/>
    <n v="5000"/>
    <s v="Belum Dibayar"/>
  </r>
  <r>
    <n v="95"/>
    <x v="0"/>
    <x v="4"/>
    <n v="9000"/>
    <s v="Belum Dibayar"/>
  </r>
  <r>
    <n v="96"/>
    <x v="0"/>
    <x v="0"/>
    <n v="7500"/>
    <s v="Sudah Dibayar"/>
  </r>
  <r>
    <n v="97"/>
    <x v="0"/>
    <x v="4"/>
    <n v="3250"/>
    <s v="Sudah Dibayar"/>
  </r>
  <r>
    <n v="98"/>
    <x v="0"/>
    <x v="4"/>
    <n v="2250"/>
    <s v="Sudah Dibayar"/>
  </r>
  <r>
    <n v="99"/>
    <x v="0"/>
    <x v="4"/>
    <n v="22500"/>
    <s v="Sudah Dibayar"/>
  </r>
  <r>
    <n v="100"/>
    <x v="0"/>
    <x v="0"/>
    <n v="7500"/>
    <s v="Sudah Dibayar"/>
  </r>
  <r>
    <n v="101"/>
    <x v="0"/>
    <x v="0"/>
    <n v="11000"/>
    <s v="Sudah Dibayar"/>
  </r>
  <r>
    <n v="102"/>
    <x v="0"/>
    <x v="4"/>
    <n v="11750"/>
    <s v="Sudah Dibayar"/>
  </r>
  <r>
    <n v="103"/>
    <x v="0"/>
    <x v="4"/>
    <n v="11750"/>
    <s v="Sudah Dibayar"/>
  </r>
  <r>
    <n v="104"/>
    <x v="0"/>
    <x v="4"/>
    <n v="500"/>
    <s v="Sudah Dibayar"/>
  </r>
  <r>
    <n v="105"/>
    <x v="0"/>
    <x v="4"/>
    <n v="750"/>
    <s v="Sudah Dibayar"/>
  </r>
  <r>
    <n v="106"/>
    <x v="0"/>
    <x v="2"/>
    <n v="5000"/>
    <s v="Sudah Dibayar"/>
  </r>
  <r>
    <n v="107"/>
    <x v="0"/>
    <x v="3"/>
    <n v="3750"/>
    <s v="Sudah Dibayar"/>
  </r>
  <r>
    <n v="108"/>
    <x v="0"/>
    <x v="2"/>
    <n v="8750"/>
    <s v="Sudah Dibayar"/>
  </r>
  <r>
    <n v="109"/>
    <x v="0"/>
    <x v="4"/>
    <n v="7500"/>
    <s v="Sudah Dibayar"/>
  </r>
  <r>
    <n v="110"/>
    <x v="0"/>
    <x v="1"/>
    <n v="5500"/>
    <s v="Sudah Dibayar"/>
  </r>
  <r>
    <n v="111"/>
    <x v="0"/>
    <x v="0"/>
    <n v="5000"/>
    <s v="Belum Dibayar"/>
  </r>
  <r>
    <n v="112"/>
    <x v="0"/>
    <x v="1"/>
    <n v="38500"/>
    <s v="Sudah Dibayar"/>
  </r>
  <r>
    <n v="113"/>
    <x v="0"/>
    <x v="0"/>
    <n v="5000"/>
    <s v="Sudah Dibayar"/>
  </r>
  <r>
    <n v="114"/>
    <x v="0"/>
    <x v="4"/>
    <n v="18250"/>
    <s v="Sudah Dibayar"/>
  </r>
  <r>
    <n v="115"/>
    <x v="0"/>
    <x v="3"/>
    <n v="3750"/>
    <s v="Sudah Dibayar"/>
  </r>
  <r>
    <n v="116"/>
    <x v="0"/>
    <x v="2"/>
    <n v="8750"/>
    <s v="Sudah Dibayar"/>
  </r>
  <r>
    <n v="117"/>
    <x v="0"/>
    <x v="1"/>
    <n v="3250"/>
    <s v="Sudah Dibayar"/>
  </r>
  <r>
    <n v="118"/>
    <x v="0"/>
    <x v="0"/>
    <n v="12500"/>
    <s v="Sudah Dibayar"/>
  </r>
  <r>
    <n v="119"/>
    <x v="0"/>
    <x v="4"/>
    <n v="13750"/>
    <s v="Sudah Dibayar"/>
  </r>
  <r>
    <n v="120"/>
    <x v="0"/>
    <x v="4"/>
    <n v="17500"/>
    <s v="Sudah Dibayar"/>
  </r>
  <r>
    <n v="121"/>
    <x v="0"/>
    <x v="4"/>
    <n v="2750"/>
    <s v="Sudah Dibayar"/>
  </r>
  <r>
    <n v="122"/>
    <x v="0"/>
    <x v="4"/>
    <n v="10500"/>
    <s v="Sudah Dibayar"/>
  </r>
  <r>
    <n v="123"/>
    <x v="0"/>
    <x v="4"/>
    <n v="500"/>
    <s v="Sudah Dibayar"/>
  </r>
  <r>
    <n v="124"/>
    <x v="0"/>
    <x v="4"/>
    <n v="750"/>
    <s v="Sudah Dibayar"/>
  </r>
  <r>
    <n v="125"/>
    <x v="0"/>
    <x v="4"/>
    <n v="1750"/>
    <s v="Sudah Dibayar"/>
  </r>
  <r>
    <n v="126"/>
    <x v="0"/>
    <x v="4"/>
    <n v="11250"/>
    <s v="Sudah Dibayar"/>
  </r>
  <r>
    <n v="127"/>
    <x v="0"/>
    <x v="4"/>
    <n v="8500"/>
    <s v="Sudah Dibayar"/>
  </r>
  <r>
    <n v="128"/>
    <x v="0"/>
    <x v="4"/>
    <n v="9750"/>
    <s v="Sudah Dibayar"/>
  </r>
  <r>
    <n v="129"/>
    <x v="0"/>
    <x v="4"/>
    <n v="11000"/>
    <s v="Sudah Dibayar"/>
  </r>
  <r>
    <n v="130"/>
    <x v="0"/>
    <x v="4"/>
    <n v="7500"/>
    <s v="Sudah Dibayar"/>
  </r>
  <r>
    <n v="131"/>
    <x v="0"/>
    <x v="3"/>
    <n v="11250"/>
    <s v="Sudah Dibayar"/>
  </r>
  <r>
    <n v="132"/>
    <x v="0"/>
    <x v="2"/>
    <n v="12500"/>
    <s v="Sudah Dibayar"/>
  </r>
  <r>
    <n v="133"/>
    <x v="0"/>
    <x v="3"/>
    <n v="7500"/>
    <s v="Sudah Dibayar"/>
  </r>
  <r>
    <n v="134"/>
    <x v="0"/>
    <x v="0"/>
    <n v="7500"/>
    <s v="Belum Dibayar"/>
  </r>
  <r>
    <n v="135"/>
    <x v="0"/>
    <x v="4"/>
    <n v="6750"/>
    <s v="Belum Dibayar"/>
  </r>
  <r>
    <n v="136"/>
    <x v="0"/>
    <x v="4"/>
    <n v="33750"/>
    <s v="Belum Dibayar"/>
  </r>
  <r>
    <n v="137"/>
    <x v="0"/>
    <x v="4"/>
    <n v="8750"/>
    <s v="Belum Dibayar"/>
  </r>
  <r>
    <n v="138"/>
    <x v="0"/>
    <x v="4"/>
    <n v="5250"/>
    <s v="Belum Dibayar"/>
  </r>
  <r>
    <n v="139"/>
    <x v="0"/>
    <x v="4"/>
    <n v="1500"/>
    <s v="Belum Dibayar"/>
  </r>
  <r>
    <n v="140"/>
    <x v="0"/>
    <x v="0"/>
    <n v="7500"/>
    <s v="Sudah Dibayar"/>
  </r>
  <r>
    <n v="141"/>
    <x v="0"/>
    <x v="4"/>
    <n v="5500"/>
    <s v="Sudah Dibayar"/>
  </r>
  <r>
    <n v="142"/>
    <x v="0"/>
    <x v="4"/>
    <n v="4250"/>
    <s v="Sudah Dibayar"/>
  </r>
  <r>
    <n v="143"/>
    <x v="0"/>
    <x v="4"/>
    <n v="1750"/>
    <s v="Sudah Dibayar"/>
  </r>
  <r>
    <n v="144"/>
    <x v="0"/>
    <x v="4"/>
    <n v="2000"/>
    <s v="Sudah Dibayar"/>
  </r>
  <r>
    <n v="145"/>
    <x v="0"/>
    <x v="0"/>
    <n v="5000"/>
    <s v="Sudah Dibayar"/>
  </r>
  <r>
    <n v="146"/>
    <x v="0"/>
    <x v="0"/>
    <n v="12500"/>
    <s v="Sudah Dibayar"/>
  </r>
  <r>
    <n v="147"/>
    <x v="0"/>
    <x v="4"/>
    <n v="5500"/>
    <s v="Sudah Dibayar"/>
  </r>
  <r>
    <n v="148"/>
    <x v="0"/>
    <x v="4"/>
    <n v="2000"/>
    <s v="Sudah Dibayar"/>
  </r>
  <r>
    <n v="149"/>
    <x v="0"/>
    <x v="4"/>
    <n v="500"/>
    <s v="Sudah Dibayar"/>
  </r>
  <r>
    <n v="150"/>
    <x v="0"/>
    <x v="4"/>
    <n v="1750"/>
    <s v="Sudah Dibayar"/>
  </r>
  <r>
    <n v="151"/>
    <x v="0"/>
    <x v="0"/>
    <n v="30000"/>
    <s v="Belum Dibayar"/>
  </r>
  <r>
    <n v="152"/>
    <x v="0"/>
    <x v="4"/>
    <n v="6750"/>
    <s v="Belum Dibayar"/>
  </r>
  <r>
    <n v="153"/>
    <x v="0"/>
    <x v="4"/>
    <n v="750"/>
    <s v="Belum Dibayar"/>
  </r>
  <r>
    <n v="154"/>
    <x v="0"/>
    <x v="0"/>
    <n v="7500"/>
    <s v="Belum Dibayar"/>
  </r>
  <r>
    <n v="155"/>
    <x v="0"/>
    <x v="4"/>
    <n v="2500"/>
    <s v="Belum Dibayar"/>
  </r>
  <r>
    <n v="156"/>
    <x v="0"/>
    <x v="4"/>
    <n v="8500"/>
    <s v="Belum Dibayar"/>
  </r>
  <r>
    <n v="157"/>
    <x v="0"/>
    <x v="4"/>
    <n v="4750"/>
    <s v="Belum Dibayar"/>
  </r>
  <r>
    <n v="158"/>
    <x v="0"/>
    <x v="0"/>
    <n v="2500"/>
    <s v="Sudah Dibayar"/>
  </r>
  <r>
    <n v="159"/>
    <x v="0"/>
    <x v="3"/>
    <n v="7500"/>
    <s v="Sudah Dibayar"/>
  </r>
  <r>
    <n v="160"/>
    <x v="0"/>
    <x v="2"/>
    <n v="10000"/>
    <s v="Sudah Dibayar"/>
  </r>
  <r>
    <n v="161"/>
    <x v="0"/>
    <x v="0"/>
    <n v="10000"/>
    <s v="Sudah Dibayar"/>
  </r>
  <r>
    <n v="162"/>
    <x v="0"/>
    <x v="1"/>
    <n v="2250"/>
    <s v="Sudah Dibayar"/>
  </r>
  <r>
    <n v="163"/>
    <x v="0"/>
    <x v="0"/>
    <n v="17500"/>
    <s v="Belum Dibayar"/>
  </r>
  <r>
    <n v="164"/>
    <x v="0"/>
    <x v="4"/>
    <n v="4500"/>
    <s v="Belum Dibayar"/>
  </r>
  <r>
    <n v="165"/>
    <x v="0"/>
    <x v="4"/>
    <n v="11500"/>
    <s v="Belum Dibayar"/>
  </r>
  <r>
    <n v="166"/>
    <x v="0"/>
    <x v="4"/>
    <n v="750"/>
    <s v="Belum Dibayar"/>
  </r>
  <r>
    <n v="167"/>
    <x v="0"/>
    <x v="4"/>
    <n v="500"/>
    <s v="Belum Dibayar"/>
  </r>
  <r>
    <n v="168"/>
    <x v="0"/>
    <x v="4"/>
    <n v="1250"/>
    <s v="Belum Dibayar"/>
  </r>
  <r>
    <n v="169"/>
    <x v="0"/>
    <x v="0"/>
    <n v="7500"/>
    <s v="Sudah Dibayar"/>
  </r>
  <r>
    <n v="170"/>
    <x v="0"/>
    <x v="4"/>
    <n v="500"/>
    <s v="Sudah Dibayar"/>
  </r>
  <r>
    <n v="171"/>
    <x v="0"/>
    <x v="4"/>
    <n v="4250"/>
    <s v="Sudah Dibayar"/>
  </r>
  <r>
    <n v="172"/>
    <x v="0"/>
    <x v="4"/>
    <n v="2500"/>
    <s v="Sudah Dibayar"/>
  </r>
  <r>
    <n v="173"/>
    <x v="0"/>
    <x v="4"/>
    <n v="500"/>
    <s v="Sudah Dibayar"/>
  </r>
  <r>
    <n v="174"/>
    <x v="0"/>
    <x v="3"/>
    <n v="7500"/>
    <s v="Sudah Dibayar"/>
  </r>
  <r>
    <n v="175"/>
    <x v="0"/>
    <x v="0"/>
    <n v="5000"/>
    <s v="Sudah Dibayar"/>
  </r>
  <r>
    <n v="176"/>
    <x v="0"/>
    <x v="4"/>
    <n v="9250"/>
    <s v="Sudah Dibayar"/>
  </r>
  <r>
    <n v="177"/>
    <x v="0"/>
    <x v="0"/>
    <n v="5000"/>
    <s v="Sudah Dibayar"/>
  </r>
  <r>
    <n v="178"/>
    <x v="0"/>
    <x v="0"/>
    <n v="17500"/>
    <s v="Sudah Dibayar"/>
  </r>
  <r>
    <n v="179"/>
    <x v="0"/>
    <x v="4"/>
    <n v="3750"/>
    <s v="Sudah Dibayar"/>
  </r>
  <r>
    <n v="180"/>
    <x v="0"/>
    <x v="4"/>
    <n v="2250"/>
    <s v="Sudah Dibayar"/>
  </r>
  <r>
    <n v="181"/>
    <x v="0"/>
    <x v="4"/>
    <n v="11000"/>
    <s v="Sudah Dibayar"/>
  </r>
  <r>
    <n v="182"/>
    <x v="0"/>
    <x v="4"/>
    <n v="1750"/>
    <s v="Sudah Dibayar"/>
  </r>
  <r>
    <n v="183"/>
    <x v="0"/>
    <x v="4"/>
    <n v="500"/>
    <s v="Sudah Dibayar"/>
  </r>
  <r>
    <n v="184"/>
    <x v="0"/>
    <x v="4"/>
    <n v="750"/>
    <s v="Sudah Dibayar"/>
  </r>
  <r>
    <n v="185"/>
    <x v="0"/>
    <x v="4"/>
    <n v="6000"/>
    <s v="Sudah Dibayar"/>
  </r>
  <r>
    <n v="186"/>
    <x v="0"/>
    <x v="4"/>
    <n v="8750"/>
    <s v="Sudah Dibayar"/>
  </r>
  <r>
    <n v="187"/>
    <x v="0"/>
    <x v="3"/>
    <n v="7500"/>
    <s v="Sudah Dibayar"/>
  </r>
  <r>
    <n v="188"/>
    <x v="0"/>
    <x v="2"/>
    <n v="12500"/>
    <s v="Sudah Dibayar"/>
  </r>
  <r>
    <n v="189"/>
    <x v="0"/>
    <x v="1"/>
    <n v="2250"/>
    <s v="Sudah Dibayar"/>
  </r>
  <r>
    <n v="190"/>
    <x v="0"/>
    <x v="0"/>
    <n v="11000"/>
    <s v="Sudah Dibayar"/>
  </r>
  <r>
    <n v="191"/>
    <x v="0"/>
    <x v="4"/>
    <n v="1250"/>
    <s v="Sudah Dibayar"/>
  </r>
  <r>
    <n v="192"/>
    <x v="0"/>
    <x v="4"/>
    <n v="2500"/>
    <s v="Sudah Dibayar"/>
  </r>
  <r>
    <n v="193"/>
    <x v="0"/>
    <x v="0"/>
    <n v="7500"/>
    <s v="Belum Dibayar"/>
  </r>
  <r>
    <n v="194"/>
    <x v="0"/>
    <x v="4"/>
    <n v="9750"/>
    <s v="Belum Dibayar"/>
  </r>
  <r>
    <n v="195"/>
    <x v="0"/>
    <x v="4"/>
    <n v="4500"/>
    <s v="Belum Dibayar"/>
  </r>
  <r>
    <n v="196"/>
    <x v="0"/>
    <x v="0"/>
    <n v="12500"/>
    <s v="Sudah Dibayar"/>
  </r>
  <r>
    <n v="197"/>
    <x v="0"/>
    <x v="4"/>
    <n v="8250"/>
    <s v="Sudah Dibayar"/>
  </r>
  <r>
    <n v="198"/>
    <x v="0"/>
    <x v="4"/>
    <n v="1000"/>
    <s v="Sudah Dibayar"/>
  </r>
  <r>
    <n v="199"/>
    <x v="0"/>
    <x v="4"/>
    <n v="2750"/>
    <s v="Sudah Dibayar"/>
  </r>
  <r>
    <n v="200"/>
    <x v="0"/>
    <x v="4"/>
    <n v="1250"/>
    <s v="Sudah Dibayar"/>
  </r>
  <r>
    <n v="201"/>
    <x v="0"/>
    <x v="4"/>
    <n v="1750"/>
    <s v="Sudah Dibayar"/>
  </r>
  <r>
    <n v="202"/>
    <x v="0"/>
    <x v="4"/>
    <n v="500"/>
    <s v="Sudah Dibayar"/>
  </r>
  <r>
    <n v="203"/>
    <x v="0"/>
    <x v="3"/>
    <n v="7500"/>
    <s v="Belum Dibayar"/>
  </r>
  <r>
    <n v="204"/>
    <x v="0"/>
    <x v="3"/>
    <n v="3750"/>
    <s v="Sudah Dibayar"/>
  </r>
  <r>
    <n v="205"/>
    <x v="0"/>
    <x v="4"/>
    <n v="11500"/>
    <s v="Sudah Dibayar"/>
  </r>
  <r>
    <n v="206"/>
    <x v="0"/>
    <x v="4"/>
    <n v="6750"/>
    <s v="Belum Dibayar"/>
  </r>
  <r>
    <n v="207"/>
    <x v="0"/>
    <x v="4"/>
    <n v="3750"/>
    <s v="Belum Dibayar"/>
  </r>
  <r>
    <n v="208"/>
    <x v="0"/>
    <x v="4"/>
    <n v="1750"/>
    <s v="Belum Dibayar"/>
  </r>
  <r>
    <n v="209"/>
    <x v="0"/>
    <x v="0"/>
    <n v="7500"/>
    <s v="Belum Dibayar"/>
  </r>
  <r>
    <n v="210"/>
    <x v="0"/>
    <x v="0"/>
    <n v="11000"/>
    <s v="Belum Dibayar"/>
  </r>
  <r>
    <n v="211"/>
    <x v="0"/>
    <x v="0"/>
    <n v="22000"/>
    <s v="Belum Dibayar"/>
  </r>
  <r>
    <n v="212"/>
    <x v="0"/>
    <x v="4"/>
    <n v="6000"/>
    <s v="Belum Dibayar"/>
  </r>
  <r>
    <n v="213"/>
    <x v="0"/>
    <x v="4"/>
    <n v="1750"/>
    <s v="Belum Dibayar"/>
  </r>
  <r>
    <n v="214"/>
    <x v="0"/>
    <x v="4"/>
    <n v="500"/>
    <s v="Belum Dibayar"/>
  </r>
  <r>
    <n v="215"/>
    <x v="0"/>
    <x v="4"/>
    <n v="750"/>
    <s v="Belum Dibayar"/>
  </r>
  <r>
    <n v="216"/>
    <x v="0"/>
    <x v="4"/>
    <n v="2500"/>
    <s v="Belum Dibayar"/>
  </r>
  <r>
    <n v="217"/>
    <x v="0"/>
    <x v="0"/>
    <n v="7500"/>
    <s v="Sudah Dibayar"/>
  </r>
  <r>
    <n v="218"/>
    <x v="0"/>
    <x v="4"/>
    <n v="4250"/>
    <s v="Sudah Dibayar"/>
  </r>
  <r>
    <n v="219"/>
    <x v="0"/>
    <x v="4"/>
    <n v="8750"/>
    <s v="Sudah Dibayar"/>
  </r>
  <r>
    <n v="220"/>
    <x v="0"/>
    <x v="3"/>
    <n v="7500"/>
    <s v="Sudah Dibayar"/>
  </r>
  <r>
    <n v="221"/>
    <x v="0"/>
    <x v="0"/>
    <n v="11000"/>
    <s v="Sudah Dibayar"/>
  </r>
  <r>
    <n v="222"/>
    <x v="0"/>
    <x v="4"/>
    <n v="10500"/>
    <s v="Sudah Dibayar"/>
  </r>
  <r>
    <n v="223"/>
    <x v="0"/>
    <x v="4"/>
    <n v="500"/>
    <s v="Sudah Dibayar"/>
  </r>
  <r>
    <n v="224"/>
    <x v="0"/>
    <x v="4"/>
    <n v="750"/>
    <s v="Sudah Dibayar"/>
  </r>
  <r>
    <n v="225"/>
    <x v="0"/>
    <x v="4"/>
    <n v="1750"/>
    <s v="Sudah Dibayar"/>
  </r>
  <r>
    <n v="226"/>
    <x v="0"/>
    <x v="3"/>
    <n v="3750"/>
    <s v="Sudah Dibayar"/>
  </r>
  <r>
    <n v="227"/>
    <x v="0"/>
    <x v="2"/>
    <n v="8750"/>
    <s v="Sudah Dibayar"/>
  </r>
  <r>
    <n v="228"/>
    <x v="0"/>
    <x v="3"/>
    <n v="3750"/>
    <s v="Sudah Dibayar"/>
  </r>
  <r>
    <n v="229"/>
    <x v="0"/>
    <x v="2"/>
    <n v="8750"/>
    <s v="Sudah Dibayar"/>
  </r>
  <r>
    <n v="230"/>
    <x v="0"/>
    <x v="2"/>
    <n v="7500"/>
    <s v="Sudah Dibayar"/>
  </r>
  <r>
    <n v="231"/>
    <x v="0"/>
    <x v="2"/>
    <n v="10000"/>
    <s v="Sudah Dibayar"/>
  </r>
  <r>
    <n v="232"/>
    <x v="0"/>
    <x v="0"/>
    <n v="7500"/>
    <s v="Sudah Dibayar"/>
  </r>
  <r>
    <n v="233"/>
    <x v="0"/>
    <x v="4"/>
    <n v="8500"/>
    <s v="Sudah Dibayar"/>
  </r>
  <r>
    <n v="234"/>
    <x v="0"/>
    <x v="4"/>
    <n v="1750"/>
    <s v="Sudah Dibayar"/>
  </r>
  <r>
    <n v="235"/>
    <x v="0"/>
    <x v="4"/>
    <n v="1250"/>
    <s v="Sudah Dibayar"/>
  </r>
  <r>
    <n v="236"/>
    <x v="0"/>
    <x v="3"/>
    <n v="3750"/>
    <s v="Sudah Dibayar"/>
  </r>
  <r>
    <n v="237"/>
    <x v="0"/>
    <x v="2"/>
    <n v="8750"/>
    <s v="Sudah Dibayar"/>
  </r>
  <r>
    <n v="238"/>
    <x v="0"/>
    <x v="1"/>
    <n v="5500"/>
    <s v="Sudah Dibayar"/>
  </r>
  <r>
    <n v="239"/>
    <x v="0"/>
    <x v="2"/>
    <n v="8750"/>
    <s v="Sudah Dibayar"/>
  </r>
  <r>
    <n v="240"/>
    <x v="0"/>
    <x v="3"/>
    <n v="3750"/>
    <s v="Sudah Dibayar"/>
  </r>
  <r>
    <n v="241"/>
    <x v="0"/>
    <x v="2"/>
    <n v="8750"/>
    <s v="Sudah Dibayar"/>
  </r>
  <r>
    <n v="242"/>
    <x v="0"/>
    <x v="1"/>
    <n v="6250"/>
    <s v="Sudah Dibayar"/>
  </r>
  <r>
    <n v="243"/>
    <x v="0"/>
    <x v="2"/>
    <n v="8750"/>
    <s v="Sudah Dibayar"/>
  </r>
  <r>
    <n v="244"/>
    <x v="0"/>
    <x v="0"/>
    <n v="17500"/>
    <s v="Belum Dibayar"/>
  </r>
  <r>
    <n v="245"/>
    <x v="0"/>
    <x v="4"/>
    <n v="3250"/>
    <s v="Belum Dibayar"/>
  </r>
  <r>
    <n v="246"/>
    <x v="0"/>
    <x v="4"/>
    <n v="31500"/>
    <s v="Belum Dibayar"/>
  </r>
  <r>
    <n v="247"/>
    <x v="0"/>
    <x v="4"/>
    <n v="1000"/>
    <s v="Belum Dibayar"/>
  </r>
  <r>
    <n v="248"/>
    <x v="0"/>
    <x v="4"/>
    <n v="1250"/>
    <s v="Belum Dibayar"/>
  </r>
  <r>
    <n v="249"/>
    <x v="0"/>
    <x v="4"/>
    <n v="1750"/>
    <s v="Belum Dibayar"/>
  </r>
  <r>
    <n v="250"/>
    <x v="0"/>
    <x v="4"/>
    <n v="1250"/>
    <s v="Belum Dibayar"/>
  </r>
  <r>
    <n v="251"/>
    <x v="0"/>
    <x v="2"/>
    <n v="5000"/>
    <s v="Belum Dibayar"/>
  </r>
  <r>
    <n v="252"/>
    <x v="0"/>
    <x v="2"/>
    <n v="10000"/>
    <s v="Belum Dibayar"/>
  </r>
  <r>
    <n v="253"/>
    <x v="0"/>
    <x v="0"/>
    <n v="7500"/>
    <s v="Sudah Dibayar"/>
  </r>
  <r>
    <n v="254"/>
    <x v="0"/>
    <x v="4"/>
    <n v="6250"/>
    <s v="Sudah Dibayar"/>
  </r>
  <r>
    <n v="255"/>
    <x v="0"/>
    <x v="4"/>
    <n v="5500"/>
    <s v="Sudah Dibayar"/>
  </r>
  <r>
    <n v="256"/>
    <x v="0"/>
    <x v="3"/>
    <n v="7500"/>
    <s v="Sudah Dibayar"/>
  </r>
  <r>
    <n v="257"/>
    <x v="0"/>
    <x v="2"/>
    <n v="10000"/>
    <s v="Sudah Dibayar"/>
  </r>
  <r>
    <n v="258"/>
    <x v="0"/>
    <x v="1"/>
    <n v="4750"/>
    <s v="Sudah Dibayar"/>
  </r>
  <r>
    <n v="259"/>
    <x v="0"/>
    <x v="0"/>
    <n v="5000"/>
    <s v="Sudah Dibayar"/>
  </r>
  <r>
    <n v="260"/>
    <x v="0"/>
    <x v="4"/>
    <n v="5500"/>
    <s v="Sudah Dibayar"/>
  </r>
  <r>
    <n v="261"/>
    <x v="0"/>
    <x v="2"/>
    <n v="7500"/>
    <s v="Sudah Dibayar"/>
  </r>
  <r>
    <n v="262"/>
    <x v="0"/>
    <x v="3"/>
    <n v="7500"/>
    <s v="Sudah Dibayar"/>
  </r>
  <r>
    <n v="263"/>
    <x v="0"/>
    <x v="2"/>
    <n v="10000"/>
    <s v="Sudah Dibayar"/>
  </r>
  <r>
    <n v="264"/>
    <x v="0"/>
    <x v="0"/>
    <n v="11000"/>
    <s v="Sudah Dibayar"/>
  </r>
  <r>
    <n v="265"/>
    <x v="0"/>
    <x v="4"/>
    <n v="12500"/>
    <s v="Sudah Dibayar"/>
  </r>
  <r>
    <n v="266"/>
    <x v="0"/>
    <x v="4"/>
    <n v="500"/>
    <s v="Sudah Dibayar"/>
  </r>
  <r>
    <n v="267"/>
    <x v="0"/>
    <x v="4"/>
    <n v="750"/>
    <s v="Sudah Dibayar"/>
  </r>
  <r>
    <n v="268"/>
    <x v="0"/>
    <x v="4"/>
    <n v="1750"/>
    <s v="Sudah Dibayar"/>
  </r>
  <r>
    <n v="269"/>
    <x v="0"/>
    <x v="4"/>
    <n v="2000"/>
    <s v="Sudah Dibayar"/>
  </r>
  <r>
    <n v="270"/>
    <x v="0"/>
    <x v="2"/>
    <n v="12500"/>
    <s v="Sudah Dibayar"/>
  </r>
  <r>
    <n v="271"/>
    <x v="0"/>
    <x v="0"/>
    <n v="7500"/>
    <s v="Sudah Dibayar"/>
  </r>
  <r>
    <n v="272"/>
    <x v="0"/>
    <x v="4"/>
    <n v="5500"/>
    <s v="Sudah Dibayar"/>
  </r>
  <r>
    <n v="273"/>
    <x v="0"/>
    <x v="4"/>
    <n v="500"/>
    <s v="Sudah Dibayar"/>
  </r>
  <r>
    <n v="274"/>
    <x v="0"/>
    <x v="4"/>
    <n v="750"/>
    <s v="Sudah Dibayar"/>
  </r>
  <r>
    <n v="275"/>
    <x v="0"/>
    <x v="3"/>
    <n v="3750"/>
    <s v="Sudah Dibayar"/>
  </r>
  <r>
    <n v="276"/>
    <x v="0"/>
    <x v="2"/>
    <n v="8750"/>
    <s v="Sudah Dibayar"/>
  </r>
  <r>
    <n v="277"/>
    <x v="0"/>
    <x v="3"/>
    <n v="7500"/>
    <s v="Sudah Dibayar"/>
  </r>
  <r>
    <n v="278"/>
    <x v="0"/>
    <x v="4"/>
    <n v="7500"/>
    <s v="Sudah Dibayar"/>
  </r>
  <r>
    <n v="279"/>
    <x v="0"/>
    <x v="4"/>
    <n v="11500"/>
    <s v="Sudah Dibayar"/>
  </r>
  <r>
    <n v="280"/>
    <x v="0"/>
    <x v="3"/>
    <n v="5000"/>
    <s v="Sudah Dibayar"/>
  </r>
  <r>
    <n v="281"/>
    <x v="0"/>
    <x v="0"/>
    <n v="12500"/>
    <s v="Sudah Dibayar"/>
  </r>
  <r>
    <n v="282"/>
    <x v="0"/>
    <x v="4"/>
    <n v="17500"/>
    <s v="Sudah Dibayar"/>
  </r>
  <r>
    <n v="283"/>
    <x v="0"/>
    <x v="4"/>
    <n v="2250"/>
    <s v="Sudah Dibayar"/>
  </r>
  <r>
    <n v="284"/>
    <x v="0"/>
    <x v="4"/>
    <n v="1250"/>
    <s v="Sudah Dibayar"/>
  </r>
  <r>
    <n v="285"/>
    <x v="0"/>
    <x v="4"/>
    <n v="11000"/>
    <s v="Sudah Dibayar"/>
  </r>
  <r>
    <n v="286"/>
    <x v="0"/>
    <x v="4"/>
    <n v="500"/>
    <s v="Sudah Dibayar"/>
  </r>
  <r>
    <n v="287"/>
    <x v="0"/>
    <x v="4"/>
    <n v="750"/>
    <s v="Sudah Dibayar"/>
  </r>
  <r>
    <n v="288"/>
    <x v="0"/>
    <x v="4"/>
    <n v="1750"/>
    <s v="Sudah Dibayar"/>
  </r>
  <r>
    <n v="289"/>
    <x v="0"/>
    <x v="4"/>
    <n v="12250"/>
    <s v="Sudah Dibayar"/>
  </r>
  <r>
    <n v="290"/>
    <x v="0"/>
    <x v="3"/>
    <n v="11250"/>
    <s v="Sudah Dibayar"/>
  </r>
  <r>
    <n v="291"/>
    <x v="0"/>
    <x v="2"/>
    <n v="12500"/>
    <s v="Sudah Dibayar"/>
  </r>
  <r>
    <n v="292"/>
    <x v="0"/>
    <x v="0"/>
    <n v="17500"/>
    <s v="Sudah Dibayar"/>
  </r>
  <r>
    <n v="293"/>
    <x v="0"/>
    <x v="0"/>
    <n v="7500"/>
    <s v="Sudah Dibayar"/>
  </r>
  <r>
    <n v="294"/>
    <x v="0"/>
    <x v="4"/>
    <n v="3250"/>
    <s v="Sudah Dibayar"/>
  </r>
  <r>
    <n v="295"/>
    <x v="0"/>
    <x v="4"/>
    <n v="5500"/>
    <s v="Sudah Dibayar"/>
  </r>
  <r>
    <n v="296"/>
    <x v="0"/>
    <x v="4"/>
    <n v="500"/>
    <s v="Sudah Dibayar"/>
  </r>
  <r>
    <n v="297"/>
    <x v="0"/>
    <x v="4"/>
    <n v="750"/>
    <s v="Sudah Dibayar"/>
  </r>
  <r>
    <n v="298"/>
    <x v="0"/>
    <x v="4"/>
    <n v="1000"/>
    <s v="Sudah Dibayar"/>
  </r>
  <r>
    <n v="299"/>
    <x v="0"/>
    <x v="0"/>
    <n v="5000"/>
    <s v="Sudah Dibayar"/>
  </r>
  <r>
    <n v="300"/>
    <x v="0"/>
    <x v="4"/>
    <n v="1750"/>
    <s v="Sudah Dibayar"/>
  </r>
  <r>
    <n v="301"/>
    <x v="0"/>
    <x v="3"/>
    <n v="15000"/>
    <s v="Sudah Dibayar"/>
  </r>
  <r>
    <n v="302"/>
    <x v="0"/>
    <x v="2"/>
    <n v="12500"/>
    <s v="Sudah Dibayar"/>
  </r>
  <r>
    <n v="303"/>
    <x v="0"/>
    <x v="0"/>
    <n v="5000"/>
    <s v="Sudah Dibayar"/>
  </r>
  <r>
    <n v="304"/>
    <x v="0"/>
    <x v="3"/>
    <n v="3750"/>
    <s v="Sudah Dibayar"/>
  </r>
  <r>
    <n v="305"/>
    <x v="0"/>
    <x v="2"/>
    <n v="8750"/>
    <s v="Sudah Dibayar"/>
  </r>
  <r>
    <n v="306"/>
    <x v="0"/>
    <x v="1"/>
    <n v="9500"/>
    <s v="Sudah Dibayar"/>
  </r>
  <r>
    <n v="307"/>
    <x v="0"/>
    <x v="0"/>
    <n v="5000"/>
    <s v="Sudah Dibayar"/>
  </r>
  <r>
    <n v="308"/>
    <x v="0"/>
    <x v="4"/>
    <n v="15500"/>
    <s v="Sudah Dibayar"/>
  </r>
  <r>
    <n v="309"/>
    <x v="0"/>
    <x v="2"/>
    <n v="5000"/>
    <s v="Sudah Dibayar"/>
  </r>
  <r>
    <n v="310"/>
    <x v="0"/>
    <x v="2"/>
    <n v="10000"/>
    <s v="Sudah Dibayar"/>
  </r>
  <r>
    <n v="311"/>
    <x v="0"/>
    <x v="1"/>
    <n v="5000"/>
    <s v="Sudah Dibayar"/>
  </r>
  <r>
    <n v="312"/>
    <x v="0"/>
    <x v="1"/>
    <n v="6250"/>
    <s v="Sudah Dibayar"/>
  </r>
  <r>
    <n v="313"/>
    <x v="0"/>
    <x v="1"/>
    <n v="3250"/>
    <s v="Sudah Dibayar"/>
  </r>
  <r>
    <n v="314"/>
    <x v="0"/>
    <x v="4"/>
    <n v="2250"/>
    <s v="Belum Dibayar"/>
  </r>
  <r>
    <n v="315"/>
    <x v="0"/>
    <x v="4"/>
    <n v="2500"/>
    <s v="Belum Dibayar"/>
  </r>
  <r>
    <n v="316"/>
    <x v="0"/>
    <x v="4"/>
    <n v="1750"/>
    <s v="Belum Dibayar"/>
  </r>
  <r>
    <n v="317"/>
    <x v="0"/>
    <x v="4"/>
    <n v="5500"/>
    <s v="Belum Dibayar"/>
  </r>
  <r>
    <n v="318"/>
    <x v="0"/>
    <x v="4"/>
    <n v="31500"/>
    <s v="Belum Dibayar"/>
  </r>
  <r>
    <n v="319"/>
    <x v="0"/>
    <x v="4"/>
    <n v="1000"/>
    <s v="Belum Dibayar"/>
  </r>
  <r>
    <n v="320"/>
    <x v="0"/>
    <x v="4"/>
    <n v="1250"/>
    <s v="Belum Dibayar"/>
  </r>
  <r>
    <n v="321"/>
    <x v="0"/>
    <x v="4"/>
    <n v="1750"/>
    <s v="Belum Dibayar"/>
  </r>
  <r>
    <n v="322"/>
    <x v="0"/>
    <x v="4"/>
    <n v="1250"/>
    <s v="Belum Dibayar"/>
  </r>
  <r>
    <n v="323"/>
    <x v="0"/>
    <x v="4"/>
    <n v="1750"/>
    <s v="Belum Dibayar"/>
  </r>
  <r>
    <n v="324"/>
    <x v="0"/>
    <x v="3"/>
    <n v="15000"/>
    <s v="Belum Dibayar"/>
  </r>
  <r>
    <n v="325"/>
    <x v="0"/>
    <x v="2"/>
    <n v="15000"/>
    <s v="Belum Dibayar"/>
  </r>
  <r>
    <n v="326"/>
    <x v="0"/>
    <x v="3"/>
    <n v="17500"/>
    <s v="Belum Dibayar"/>
  </r>
  <r>
    <n v="327"/>
    <x v="0"/>
    <x v="1"/>
    <n v="5500"/>
    <s v="Belum Dibayar"/>
  </r>
  <r>
    <n v="328"/>
    <x v="0"/>
    <x v="0"/>
    <n v="5000"/>
    <s v="Sudah Dibayar"/>
  </r>
  <r>
    <n v="329"/>
    <x v="0"/>
    <x v="4"/>
    <n v="4000"/>
    <s v="Sudah Dibayar"/>
  </r>
  <r>
    <n v="330"/>
    <x v="0"/>
    <x v="3"/>
    <n v="3750"/>
    <s v="Sudah Dibayar"/>
  </r>
  <r>
    <n v="331"/>
    <x v="0"/>
    <x v="2"/>
    <n v="8750"/>
    <s v="Sudah Dibayar"/>
  </r>
  <r>
    <n v="332"/>
    <x v="0"/>
    <x v="1"/>
    <n v="6000"/>
    <s v="Sudah Dibayar"/>
  </r>
  <r>
    <n v="333"/>
    <x v="0"/>
    <x v="3"/>
    <n v="3750"/>
    <s v="Belum Dibayar"/>
  </r>
  <r>
    <n v="334"/>
    <x v="0"/>
    <x v="3"/>
    <n v="7500"/>
    <s v="Belum Dibayar"/>
  </r>
  <r>
    <n v="335"/>
    <x v="0"/>
    <x v="0"/>
    <n v="5000"/>
    <s v="Belum Dibayar"/>
  </r>
  <r>
    <n v="336"/>
    <x v="0"/>
    <x v="0"/>
    <n v="5000"/>
    <s v="Belum Dibayar"/>
  </r>
  <r>
    <n v="337"/>
    <x v="0"/>
    <x v="4"/>
    <n v="750"/>
    <s v="Belum Dibayar"/>
  </r>
  <r>
    <n v="338"/>
    <x v="0"/>
    <x v="3"/>
    <n v="3750"/>
    <s v="Belum Dibayar"/>
  </r>
  <r>
    <n v="339"/>
    <x v="0"/>
    <x v="0"/>
    <n v="5000"/>
    <s v="Sudah Dibayar"/>
  </r>
  <r>
    <n v="340"/>
    <x v="0"/>
    <x v="3"/>
    <n v="7500"/>
    <s v="Sudah Dibayar"/>
  </r>
  <r>
    <n v="341"/>
    <x v="0"/>
    <x v="2"/>
    <n v="10000"/>
    <s v="Sudah Dibayar"/>
  </r>
  <r>
    <n v="342"/>
    <x v="0"/>
    <x v="3"/>
    <n v="7500"/>
    <s v="Belum Dibayar"/>
  </r>
  <r>
    <n v="343"/>
    <x v="0"/>
    <x v="0"/>
    <n v="5000"/>
    <s v="Sudah Dibayar"/>
  </r>
  <r>
    <n v="344"/>
    <x v="0"/>
    <x v="4"/>
    <n v="12250"/>
    <s v="Sudah Dibayar"/>
  </r>
  <r>
    <n v="345"/>
    <x v="0"/>
    <x v="3"/>
    <n v="7500"/>
    <s v="Sudah Dibayar"/>
  </r>
  <r>
    <n v="346"/>
    <x v="0"/>
    <x v="2"/>
    <n v="8750"/>
    <s v="Sudah Dibayar"/>
  </r>
  <r>
    <n v="347"/>
    <x v="0"/>
    <x v="1"/>
    <n v="4750"/>
    <s v="Sudah Dibayar"/>
  </r>
  <r>
    <n v="348"/>
    <x v="0"/>
    <x v="0"/>
    <n v="7500"/>
    <s v="Sudah Dibayar"/>
  </r>
  <r>
    <n v="349"/>
    <x v="0"/>
    <x v="4"/>
    <n v="3750"/>
    <s v="Sudah Dibayar"/>
  </r>
  <r>
    <n v="350"/>
    <x v="0"/>
    <x v="4"/>
    <n v="2500"/>
    <s v="Sudah Dibayar"/>
  </r>
  <r>
    <n v="351"/>
    <x v="0"/>
    <x v="4"/>
    <n v="2250"/>
    <s v="Sudah Dibayar"/>
  </r>
  <r>
    <n v="352"/>
    <x v="0"/>
    <x v="3"/>
    <n v="3750"/>
    <s v="Sudah Dibayar"/>
  </r>
  <r>
    <n v="353"/>
    <x v="0"/>
    <x v="2"/>
    <n v="8750"/>
    <s v="Sudah Dibayar"/>
  </r>
  <r>
    <n v="354"/>
    <x v="0"/>
    <x v="1"/>
    <n v="5500"/>
    <s v="Sudah Dibayar"/>
  </r>
  <r>
    <n v="355"/>
    <x v="0"/>
    <x v="3"/>
    <n v="3750"/>
    <s v="Sudah Dibayar"/>
  </r>
  <r>
    <n v="356"/>
    <x v="0"/>
    <x v="0"/>
    <n v="11000"/>
    <s v="Sudah Dibayar"/>
  </r>
  <r>
    <n v="357"/>
    <x v="0"/>
    <x v="4"/>
    <n v="10500"/>
    <s v="Sudah Dibayar"/>
  </r>
  <r>
    <n v="358"/>
    <x v="0"/>
    <x v="4"/>
    <n v="500"/>
    <s v="Sudah Dibayar"/>
  </r>
  <r>
    <n v="359"/>
    <x v="0"/>
    <x v="4"/>
    <n v="750"/>
    <s v="Sudah Dibayar"/>
  </r>
  <r>
    <n v="360"/>
    <x v="0"/>
    <x v="4"/>
    <n v="1750"/>
    <s v="Sudah Dibayar"/>
  </r>
  <r>
    <n v="361"/>
    <x v="0"/>
    <x v="4"/>
    <n v="1000"/>
    <s v="Sudah Dibayar"/>
  </r>
  <r>
    <n v="362"/>
    <x v="0"/>
    <x v="4"/>
    <n v="2500"/>
    <s v="Sudah Dibayar"/>
  </r>
  <r>
    <n v="363"/>
    <x v="0"/>
    <x v="2"/>
    <n v="7500"/>
    <s v="Sudah Dibayar"/>
  </r>
  <r>
    <n v="364"/>
    <x v="0"/>
    <x v="3"/>
    <n v="11250"/>
    <s v="Sudah Dibayar"/>
  </r>
  <r>
    <n v="365"/>
    <x v="0"/>
    <x v="2"/>
    <n v="12500"/>
    <s v="Sudah Dibayar"/>
  </r>
  <r>
    <n v="366"/>
    <x v="0"/>
    <x v="3"/>
    <n v="3750"/>
    <s v="Sudah Dibayar"/>
  </r>
  <r>
    <n v="367"/>
    <x v="0"/>
    <x v="2"/>
    <n v="8750"/>
    <s v="Sudah Dibayar"/>
  </r>
  <r>
    <n v="368"/>
    <x v="0"/>
    <x v="0"/>
    <n v="2500"/>
    <s v="Sudah Dibayar"/>
  </r>
  <r>
    <n v="369"/>
    <x v="0"/>
    <x v="3"/>
    <n v="7500"/>
    <s v="Sudah Dibayar"/>
  </r>
  <r>
    <n v="370"/>
    <x v="0"/>
    <x v="3"/>
    <n v="11250"/>
    <s v="Sudah Dibayar"/>
  </r>
  <r>
    <n v="371"/>
    <x v="0"/>
    <x v="0"/>
    <n v="11000"/>
    <s v="Sudah Dibayar"/>
  </r>
  <r>
    <n v="372"/>
    <x v="0"/>
    <x v="4"/>
    <n v="14000"/>
    <s v="Sudah Dibayar"/>
  </r>
  <r>
    <n v="373"/>
    <x v="0"/>
    <x v="4"/>
    <n v="1750"/>
    <s v="Sudah Dibayar"/>
  </r>
  <r>
    <n v="374"/>
    <x v="0"/>
    <x v="4"/>
    <n v="1750"/>
    <s v="Sudah Dibayar"/>
  </r>
  <r>
    <n v="375"/>
    <x v="0"/>
    <x v="3"/>
    <n v="3750"/>
    <s v="Sudah Dibayar"/>
  </r>
  <r>
    <n v="376"/>
    <x v="0"/>
    <x v="4"/>
    <n v="5500"/>
    <s v="Belum Dibayar"/>
  </r>
  <r>
    <n v="377"/>
    <x v="0"/>
    <x v="4"/>
    <n v="9000"/>
    <s v="Belum Dibayar"/>
  </r>
  <r>
    <n v="378"/>
    <x v="0"/>
    <x v="0"/>
    <n v="12500"/>
    <s v="Belum Dibayar"/>
  </r>
  <r>
    <n v="379"/>
    <x v="0"/>
    <x v="0"/>
    <n v="5000"/>
    <s v="Sudah Dibayar"/>
  </r>
  <r>
    <n v="380"/>
    <x v="0"/>
    <x v="4"/>
    <n v="2750"/>
    <s v="Sudah Dibayar"/>
  </r>
  <r>
    <n v="381"/>
    <x v="0"/>
    <x v="3"/>
    <n v="7500"/>
    <s v="Sudah Dibayar"/>
  </r>
  <r>
    <n v="382"/>
    <x v="0"/>
    <x v="2"/>
    <n v="10000"/>
    <s v="Sudah Dibayar"/>
  </r>
  <r>
    <n v="383"/>
    <x v="0"/>
    <x v="3"/>
    <n v="3750"/>
    <s v="Sudah Dibayar"/>
  </r>
  <r>
    <n v="384"/>
    <x v="0"/>
    <x v="0"/>
    <n v="5000"/>
    <s v="Sudah Dibayar"/>
  </r>
  <r>
    <n v="385"/>
    <x v="0"/>
    <x v="3"/>
    <n v="3750"/>
    <s v="Sudah Dibayar"/>
  </r>
  <r>
    <n v="386"/>
    <x v="0"/>
    <x v="2"/>
    <n v="8750"/>
    <s v="Sudah Dibayar"/>
  </r>
  <r>
    <n v="387"/>
    <x v="0"/>
    <x v="1"/>
    <n v="2500"/>
    <s v="Sudah Dibayar"/>
  </r>
  <r>
    <n v="388"/>
    <x v="0"/>
    <x v="2"/>
    <n v="10000"/>
    <s v="Sudah Dibayar"/>
  </r>
  <r>
    <n v="389"/>
    <x v="0"/>
    <x v="2"/>
    <n v="7500"/>
    <s v="Sudah Dibayar"/>
  </r>
  <r>
    <n v="390"/>
    <x v="0"/>
    <x v="3"/>
    <n v="11250"/>
    <s v="Sudah Dibayar"/>
  </r>
  <r>
    <n v="391"/>
    <x v="0"/>
    <x v="2"/>
    <n v="12500"/>
    <s v="Sudah Dibayar"/>
  </r>
  <r>
    <n v="392"/>
    <x v="0"/>
    <x v="0"/>
    <n v="15000"/>
    <s v="Sudah Dibayar"/>
  </r>
  <r>
    <n v="393"/>
    <x v="0"/>
    <x v="4"/>
    <n v="31500"/>
    <s v="Sudah Dibayar"/>
  </r>
  <r>
    <n v="394"/>
    <x v="0"/>
    <x v="4"/>
    <n v="1000"/>
    <s v="Sudah Dibayar"/>
  </r>
  <r>
    <n v="395"/>
    <x v="0"/>
    <x v="4"/>
    <n v="3500"/>
    <s v="Sudah Dibayar"/>
  </r>
  <r>
    <n v="396"/>
    <x v="0"/>
    <x v="4"/>
    <n v="750"/>
    <s v="Sudah Dibayar"/>
  </r>
  <r>
    <n v="397"/>
    <x v="0"/>
    <x v="4"/>
    <n v="1750"/>
    <s v="Sudah Dibayar"/>
  </r>
  <r>
    <n v="398"/>
    <x v="0"/>
    <x v="4"/>
    <n v="2250"/>
    <s v="Sudah Dibayar"/>
  </r>
  <r>
    <n v="399"/>
    <x v="0"/>
    <x v="4"/>
    <n v="7500"/>
    <s v="Sudah Dibayar"/>
  </r>
  <r>
    <n v="400"/>
    <x v="0"/>
    <x v="4"/>
    <n v="2250"/>
    <s v="Sudah Dibayar"/>
  </r>
  <r>
    <n v="401"/>
    <x v="0"/>
    <x v="4"/>
    <n v="2000"/>
    <s v="Sudah Dibayar"/>
  </r>
  <r>
    <n v="402"/>
    <x v="0"/>
    <x v="2"/>
    <n v="8750"/>
    <s v="Sudah Dibayar"/>
  </r>
  <r>
    <n v="403"/>
    <x v="0"/>
    <x v="4"/>
    <n v="1750"/>
    <s v="Sudah Dibayar"/>
  </r>
  <r>
    <n v="404"/>
    <x v="0"/>
    <x v="3"/>
    <n v="3750"/>
    <s v="Sudah Dibayar"/>
  </r>
  <r>
    <n v="405"/>
    <x v="0"/>
    <x v="2"/>
    <n v="8750"/>
    <s v="Sudah Dibayar"/>
  </r>
  <r>
    <n v="406"/>
    <x v="0"/>
    <x v="0"/>
    <n v="2500"/>
    <s v="Sudah Dibayar"/>
  </r>
  <r>
    <n v="407"/>
    <x v="0"/>
    <x v="4"/>
    <n v="11500"/>
    <s v="Sudah Dibayar"/>
  </r>
  <r>
    <n v="408"/>
    <x v="0"/>
    <x v="0"/>
    <n v="7500"/>
    <s v="Sudah Dibayar"/>
  </r>
  <r>
    <n v="409"/>
    <x v="0"/>
    <x v="4"/>
    <n v="4250"/>
    <s v="Sudah Dibayar"/>
  </r>
  <r>
    <n v="410"/>
    <x v="0"/>
    <x v="4"/>
    <n v="5500"/>
    <s v="Sudah Dibayar"/>
  </r>
  <r>
    <n v="411"/>
    <x v="0"/>
    <x v="4"/>
    <n v="3500"/>
    <s v="Sudah Dibayar"/>
  </r>
  <r>
    <n v="412"/>
    <x v="0"/>
    <x v="4"/>
    <n v="500"/>
    <s v="Sudah Dibayar"/>
  </r>
  <r>
    <n v="413"/>
    <x v="0"/>
    <x v="2"/>
    <n v="7500"/>
    <s v="Sudah Dibayar"/>
  </r>
  <r>
    <n v="414"/>
    <x v="0"/>
    <x v="3"/>
    <n v="11250"/>
    <s v="Sudah Dibayar"/>
  </r>
  <r>
    <n v="415"/>
    <x v="0"/>
    <x v="2"/>
    <n v="12500"/>
    <s v="Sudah Dibayar"/>
  </r>
  <r>
    <n v="416"/>
    <x v="0"/>
    <x v="1"/>
    <n v="7250"/>
    <s v="Sudah Dibayar"/>
  </r>
  <r>
    <n v="417"/>
    <x v="0"/>
    <x v="3"/>
    <n v="4142.8"/>
    <s v="Sudah Dibayar"/>
  </r>
  <r>
    <n v="418"/>
    <x v="0"/>
    <x v="0"/>
    <n v="11000"/>
    <s v="Sudah Dibayar"/>
  </r>
  <r>
    <n v="419"/>
    <x v="0"/>
    <x v="4"/>
    <n v="2000"/>
    <s v="Sudah Dibayar"/>
  </r>
  <r>
    <n v="420"/>
    <x v="0"/>
    <x v="4"/>
    <n v="500"/>
    <s v="Sudah Dibayar"/>
  </r>
  <r>
    <n v="421"/>
    <x v="0"/>
    <x v="4"/>
    <n v="18900"/>
    <s v="Sudah Dibayar"/>
  </r>
  <r>
    <n v="422"/>
    <x v="0"/>
    <x v="4"/>
    <n v="500"/>
    <s v="Sudah Dibayar"/>
  </r>
  <r>
    <n v="423"/>
    <x v="0"/>
    <x v="4"/>
    <n v="750"/>
    <s v="Sudah Dibayar"/>
  </r>
  <r>
    <n v="424"/>
    <x v="0"/>
    <x v="4"/>
    <n v="1750"/>
    <s v="Sudah Dibayar"/>
  </r>
  <r>
    <n v="425"/>
    <x v="0"/>
    <x v="3"/>
    <n v="3750"/>
    <s v="Sudah Dibayar"/>
  </r>
  <r>
    <n v="426"/>
    <x v="0"/>
    <x v="2"/>
    <n v="8750"/>
    <s v="Sudah Dibayar"/>
  </r>
  <r>
    <n v="427"/>
    <x v="0"/>
    <x v="0"/>
    <n v="5000"/>
    <s v="Sudah Dibayar"/>
  </r>
  <r>
    <n v="428"/>
    <x v="0"/>
    <x v="0"/>
    <n v="5000"/>
    <s v="Sudah Dibayar"/>
  </r>
  <r>
    <n v="429"/>
    <x v="0"/>
    <x v="4"/>
    <n v="8750"/>
    <s v="Sudah Dibayar"/>
  </r>
  <r>
    <n v="430"/>
    <x v="0"/>
    <x v="4"/>
    <n v="6250"/>
    <s v="Sudah Dibayar"/>
  </r>
  <r>
    <n v="431"/>
    <x v="0"/>
    <x v="0"/>
    <n v="17500"/>
    <s v="Sudah Dibayar"/>
  </r>
  <r>
    <n v="432"/>
    <x v="0"/>
    <x v="4"/>
    <n v="3750"/>
    <s v="Sudah Dibayar"/>
  </r>
  <r>
    <n v="433"/>
    <x v="0"/>
    <x v="4"/>
    <n v="2250"/>
    <s v="Sudah Dibayar"/>
  </r>
  <r>
    <n v="434"/>
    <x v="0"/>
    <x v="4"/>
    <n v="17500"/>
    <s v="Sudah Dibayar"/>
  </r>
  <r>
    <n v="435"/>
    <x v="0"/>
    <x v="4"/>
    <n v="23000"/>
    <s v="Sudah Dibayar"/>
  </r>
  <r>
    <n v="436"/>
    <x v="0"/>
    <x v="4"/>
    <n v="1000"/>
    <s v="Sudah Dibayar"/>
  </r>
  <r>
    <n v="437"/>
    <x v="0"/>
    <x v="4"/>
    <n v="1500"/>
    <s v="Sudah Dibayar"/>
  </r>
  <r>
    <n v="438"/>
    <x v="0"/>
    <x v="4"/>
    <n v="1750"/>
    <s v="Sudah Dibayar"/>
  </r>
  <r>
    <n v="439"/>
    <x v="0"/>
    <x v="3"/>
    <n v="7500"/>
    <s v="Sudah Dibayar"/>
  </r>
  <r>
    <n v="440"/>
    <x v="0"/>
    <x v="1"/>
    <n v="6500"/>
    <s v="Sudah Dibayar"/>
  </r>
  <r>
    <n v="441"/>
    <x v="0"/>
    <x v="0"/>
    <n v="11000"/>
    <s v="Sudah Dibayar"/>
  </r>
  <r>
    <n v="442"/>
    <x v="0"/>
    <x v="4"/>
    <n v="10500"/>
    <s v="Sudah Dibayar"/>
  </r>
  <r>
    <n v="443"/>
    <x v="0"/>
    <x v="4"/>
    <n v="500"/>
    <s v="Sudah Dibayar"/>
  </r>
  <r>
    <n v="444"/>
    <x v="0"/>
    <x v="4"/>
    <n v="750"/>
    <s v="Sudah Dibayar"/>
  </r>
  <r>
    <n v="445"/>
    <x v="0"/>
    <x v="4"/>
    <n v="1750"/>
    <s v="Sudah Dibayar"/>
  </r>
  <r>
    <n v="446"/>
    <x v="0"/>
    <x v="4"/>
    <n v="1750"/>
    <s v="Sudah Dibayar"/>
  </r>
  <r>
    <n v="447"/>
    <x v="0"/>
    <x v="3"/>
    <n v="3750"/>
    <s v="Sudah Dibayar"/>
  </r>
  <r>
    <n v="448"/>
    <x v="0"/>
    <x v="2"/>
    <n v="8750"/>
    <s v="Sudah Dibayar"/>
  </r>
  <r>
    <n v="449"/>
    <x v="0"/>
    <x v="0"/>
    <n v="7500"/>
    <s v="Belum Dibayar"/>
  </r>
  <r>
    <n v="450"/>
    <x v="0"/>
    <x v="4"/>
    <n v="1750"/>
    <s v="Belum Dibayar"/>
  </r>
  <r>
    <n v="451"/>
    <x v="0"/>
    <x v="4"/>
    <n v="6000"/>
    <s v="Belum Dibayar"/>
  </r>
  <r>
    <n v="452"/>
    <x v="0"/>
    <x v="4"/>
    <n v="5000"/>
    <s v="Belum Dibayar"/>
  </r>
  <r>
    <n v="453"/>
    <x v="0"/>
    <x v="0"/>
    <n v="5000"/>
    <s v="Sudah Dibayar"/>
  </r>
  <r>
    <n v="454"/>
    <x v="0"/>
    <x v="4"/>
    <n v="1750"/>
    <s v="Sudah Dibayar"/>
  </r>
  <r>
    <n v="455"/>
    <x v="0"/>
    <x v="1"/>
    <n v="6000"/>
    <s v="Sudah Dibayar"/>
  </r>
  <r>
    <n v="456"/>
    <x v="0"/>
    <x v="4"/>
    <n v="7500"/>
    <s v="Sudah Dibayar"/>
  </r>
  <r>
    <n v="457"/>
    <x v="0"/>
    <x v="3"/>
    <n v="5000"/>
    <s v="Sudah Dibayar"/>
  </r>
  <r>
    <n v="458"/>
    <x v="0"/>
    <x v="0"/>
    <n v="5000"/>
    <s v="Sudah Dibayar"/>
  </r>
  <r>
    <n v="459"/>
    <x v="0"/>
    <x v="0"/>
    <n v="5000"/>
    <s v="Sudah Dibayar"/>
  </r>
  <r>
    <n v="460"/>
    <x v="0"/>
    <x v="4"/>
    <n v="8500"/>
    <s v="Sudah Dibayar"/>
  </r>
  <r>
    <n v="461"/>
    <x v="0"/>
    <x v="4"/>
    <n v="750"/>
    <s v="Sudah Dibayar"/>
  </r>
  <r>
    <n v="462"/>
    <x v="0"/>
    <x v="1"/>
    <n v="7500"/>
    <s v="Belum Dibayar"/>
  </r>
  <r>
    <n v="463"/>
    <x v="0"/>
    <x v="0"/>
    <n v="5000"/>
    <s v="Sudah Dibayar"/>
  </r>
  <r>
    <n v="464"/>
    <x v="0"/>
    <x v="4"/>
    <n v="2500"/>
    <s v="Sudah Dibayar"/>
  </r>
  <r>
    <n v="465"/>
    <x v="0"/>
    <x v="4"/>
    <n v="2250"/>
    <s v="Sudah Dibayar"/>
  </r>
  <r>
    <n v="466"/>
    <x v="0"/>
    <x v="3"/>
    <n v="7500"/>
    <s v="Sudah Dibayar"/>
  </r>
  <r>
    <n v="467"/>
    <x v="0"/>
    <x v="3"/>
    <n v="15000"/>
    <s v="Belum Dibayar"/>
  </r>
  <r>
    <n v="468"/>
    <x v="0"/>
    <x v="4"/>
    <n v="11500"/>
    <s v="Belum Dibayar"/>
  </r>
  <r>
    <n v="469"/>
    <x v="0"/>
    <x v="3"/>
    <n v="3750"/>
    <s v="Belum Dibayar"/>
  </r>
  <r>
    <n v="470"/>
    <x v="0"/>
    <x v="3"/>
    <n v="7500"/>
    <s v="Belum Dibayar"/>
  </r>
  <r>
    <n v="471"/>
    <x v="0"/>
    <x v="0"/>
    <n v="5000"/>
    <s v="Sudah Dibayar"/>
  </r>
  <r>
    <n v="472"/>
    <x v="0"/>
    <x v="4"/>
    <n v="7500"/>
    <s v="Sudah Dibayar"/>
  </r>
  <r>
    <n v="473"/>
    <x v="0"/>
    <x v="3"/>
    <n v="7500"/>
    <s v="Sudah Dibayar"/>
  </r>
  <r>
    <n v="474"/>
    <x v="0"/>
    <x v="2"/>
    <n v="12500"/>
    <s v="Sudah Dibayar"/>
  </r>
  <r>
    <n v="475"/>
    <x v="0"/>
    <x v="0"/>
    <n v="11000"/>
    <s v="Sudah Dibayar"/>
  </r>
  <r>
    <n v="476"/>
    <x v="0"/>
    <x v="4"/>
    <n v="5500"/>
    <s v="Sudah Dibayar"/>
  </r>
  <r>
    <n v="477"/>
    <x v="0"/>
    <x v="4"/>
    <n v="2250"/>
    <s v="Sudah Dibayar"/>
  </r>
  <r>
    <n v="478"/>
    <x v="0"/>
    <x v="4"/>
    <n v="1500"/>
    <s v="Sudah Dibayar"/>
  </r>
  <r>
    <n v="479"/>
    <x v="0"/>
    <x v="4"/>
    <n v="1750"/>
    <s v="Sudah Dibayar"/>
  </r>
  <r>
    <n v="480"/>
    <x v="0"/>
    <x v="4"/>
    <n v="20000"/>
    <s v="Sudah Dibayar"/>
  </r>
  <r>
    <n v="481"/>
    <x v="0"/>
    <x v="4"/>
    <n v="17500"/>
    <s v="Sudah Dibayar"/>
  </r>
  <r>
    <n v="482"/>
    <x v="0"/>
    <x v="4"/>
    <n v="3250"/>
    <s v="Sudah Dibayar"/>
  </r>
  <r>
    <n v="483"/>
    <x v="0"/>
    <x v="2"/>
    <n v="7500"/>
    <s v="Sudah Dibayar"/>
  </r>
  <r>
    <n v="484"/>
    <x v="0"/>
    <x v="3"/>
    <n v="11250"/>
    <s v="Sudah Dibayar"/>
  </r>
  <r>
    <n v="485"/>
    <x v="0"/>
    <x v="2"/>
    <n v="12500"/>
    <s v="Sudah Dibayar"/>
  </r>
  <r>
    <n v="486"/>
    <x v="0"/>
    <x v="1"/>
    <n v="7250"/>
    <s v="Sudah Dibayar"/>
  </r>
  <r>
    <n v="487"/>
    <x v="0"/>
    <x v="4"/>
    <n v="75000"/>
    <s v="Sudah Dibayar"/>
  </r>
  <r>
    <n v="488"/>
    <x v="0"/>
    <x v="4"/>
    <n v="37500"/>
    <s v="Sudah Dibayar"/>
  </r>
  <r>
    <n v="489"/>
    <x v="0"/>
    <x v="3"/>
    <n v="10000"/>
    <s v="Sudah Dibayar"/>
  </r>
  <r>
    <n v="490"/>
    <x v="0"/>
    <x v="4"/>
    <n v="6000"/>
    <s v="Sudah Dibayar"/>
  </r>
  <r>
    <n v="491"/>
    <x v="0"/>
    <x v="0"/>
    <n v="122500"/>
    <s v="Belum Dibayar"/>
  </r>
  <r>
    <n v="492"/>
    <x v="0"/>
    <x v="4"/>
    <n v="7500"/>
    <s v="Belum Dibayar"/>
  </r>
  <r>
    <n v="493"/>
    <x v="0"/>
    <x v="4"/>
    <n v="2250"/>
    <s v="Belum Dibayar"/>
  </r>
  <r>
    <n v="494"/>
    <x v="0"/>
    <x v="4"/>
    <n v="6750"/>
    <s v="Belum Dibayar"/>
  </r>
  <r>
    <n v="495"/>
    <x v="0"/>
    <x v="4"/>
    <n v="3500"/>
    <s v="Belum Dibayar"/>
  </r>
  <r>
    <n v="496"/>
    <x v="0"/>
    <x v="4"/>
    <n v="32500"/>
    <s v="Belum Dibayar"/>
  </r>
  <r>
    <n v="497"/>
    <x v="0"/>
    <x v="4"/>
    <n v="3000"/>
    <s v="Belum Dibayar"/>
  </r>
  <r>
    <n v="498"/>
    <x v="0"/>
    <x v="4"/>
    <n v="9250"/>
    <s v="Belum Dibayar"/>
  </r>
  <r>
    <n v="499"/>
    <x v="0"/>
    <x v="4"/>
    <n v="6000"/>
    <s v="Belum Dibayar"/>
  </r>
  <r>
    <n v="500"/>
    <x v="0"/>
    <x v="4"/>
    <n v="55000"/>
    <s v="Belum Dibayar"/>
  </r>
  <r>
    <n v="501"/>
    <x v="0"/>
    <x v="4"/>
    <n v="6000"/>
    <s v="Belum Dibayar"/>
  </r>
  <r>
    <n v="502"/>
    <x v="0"/>
    <x v="4"/>
    <n v="3250"/>
    <s v="Belum Dibayar"/>
  </r>
  <r>
    <n v="503"/>
    <x v="0"/>
    <x v="4"/>
    <n v="24750"/>
    <s v="Belum Dibayar"/>
  </r>
  <r>
    <n v="504"/>
    <x v="0"/>
    <x v="4"/>
    <n v="37500"/>
    <s v="Belum Dibayar"/>
  </r>
  <r>
    <n v="505"/>
    <x v="0"/>
    <x v="4"/>
    <n v="1500"/>
    <s v="Belum Dibayar"/>
  </r>
  <r>
    <n v="506"/>
    <x v="0"/>
    <x v="4"/>
    <n v="4250"/>
    <s v="Belum Dibayar"/>
  </r>
  <r>
    <n v="507"/>
    <x v="0"/>
    <x v="4"/>
    <n v="40000"/>
    <s v="Belum Dibayar"/>
  </r>
  <r>
    <n v="508"/>
    <x v="0"/>
    <x v="4"/>
    <n v="25000"/>
    <s v="Belum Dibayar"/>
  </r>
  <r>
    <n v="509"/>
    <x v="0"/>
    <x v="0"/>
    <n v="7500"/>
    <s v="Sudah Dibayar"/>
  </r>
  <r>
    <n v="510"/>
    <x v="0"/>
    <x v="4"/>
    <n v="19500"/>
    <s v="Sudah Dibayar"/>
  </r>
  <r>
    <n v="511"/>
    <x v="0"/>
    <x v="4"/>
    <n v="11500"/>
    <s v="Sudah Dibayar"/>
  </r>
  <r>
    <n v="512"/>
    <x v="0"/>
    <x v="4"/>
    <n v="4000"/>
    <s v="Sudah Dibayar"/>
  </r>
  <r>
    <n v="513"/>
    <x v="0"/>
    <x v="4"/>
    <n v="500"/>
    <s v="Sudah Dibayar"/>
  </r>
  <r>
    <n v="514"/>
    <x v="0"/>
    <x v="4"/>
    <n v="3750"/>
    <s v="Sudah Dibayar"/>
  </r>
  <r>
    <n v="515"/>
    <x v="0"/>
    <x v="4"/>
    <n v="11000"/>
    <s v="Sudah Dibayar"/>
  </r>
  <r>
    <n v="516"/>
    <x v="0"/>
    <x v="4"/>
    <n v="9250"/>
    <s v="Sudah Dibayar"/>
  </r>
  <r>
    <n v="517"/>
    <x v="0"/>
    <x v="3"/>
    <n v="5000"/>
    <s v="Sudah Dibayar"/>
  </r>
  <r>
    <n v="518"/>
    <x v="0"/>
    <x v="1"/>
    <n v="20500"/>
    <s v="Sudah Dibayar"/>
  </r>
  <r>
    <n v="519"/>
    <x v="0"/>
    <x v="0"/>
    <n v="17500"/>
    <s v="Sudah Dibayar"/>
  </r>
  <r>
    <n v="520"/>
    <x v="0"/>
    <x v="4"/>
    <n v="1000"/>
    <s v="Sudah Dibayar"/>
  </r>
  <r>
    <n v="521"/>
    <x v="0"/>
    <x v="4"/>
    <n v="31500"/>
    <s v="Sudah Dibayar"/>
  </r>
  <r>
    <n v="522"/>
    <x v="0"/>
    <x v="4"/>
    <n v="1000"/>
    <s v="Sudah Dibayar"/>
  </r>
  <r>
    <n v="523"/>
    <x v="0"/>
    <x v="4"/>
    <n v="1250"/>
    <s v="Sudah Dibayar"/>
  </r>
  <r>
    <n v="524"/>
    <x v="0"/>
    <x v="4"/>
    <n v="1750"/>
    <s v="Sudah Dibayar"/>
  </r>
  <r>
    <n v="525"/>
    <x v="0"/>
    <x v="4"/>
    <n v="1250"/>
    <s v="Sudah Dibayar"/>
  </r>
  <r>
    <n v="526"/>
    <x v="0"/>
    <x v="4"/>
    <n v="25000"/>
    <s v="Sudah Dibayar"/>
  </r>
  <r>
    <n v="527"/>
    <x v="0"/>
    <x v="4"/>
    <n v="10000"/>
    <s v="Sudah Dibayar"/>
  </r>
  <r>
    <n v="528"/>
    <x v="0"/>
    <x v="3"/>
    <n v="7500"/>
    <s v="Sudah Dibayar"/>
  </r>
  <r>
    <n v="529"/>
    <x v="0"/>
    <x v="2"/>
    <n v="10000"/>
    <s v="Sudah Dibayar"/>
  </r>
  <r>
    <n v="530"/>
    <x v="0"/>
    <x v="0"/>
    <n v="5000"/>
    <s v="Sudah Dibayar"/>
  </r>
  <r>
    <n v="531"/>
    <x v="0"/>
    <x v="4"/>
    <n v="10500"/>
    <s v="Sudah Dibayar"/>
  </r>
  <r>
    <n v="532"/>
    <x v="0"/>
    <x v="4"/>
    <n v="500"/>
    <s v="Sudah Dibayar"/>
  </r>
  <r>
    <n v="533"/>
    <x v="0"/>
    <x v="3"/>
    <n v="7500"/>
    <s v="Sudah Dibayar"/>
  </r>
  <r>
    <n v="534"/>
    <x v="0"/>
    <x v="3"/>
    <n v="15000"/>
    <s v="Sudah Dibayar"/>
  </r>
  <r>
    <n v="535"/>
    <x v="0"/>
    <x v="3"/>
    <n v="3750"/>
    <s v="Sudah Dibayar"/>
  </r>
  <r>
    <n v="536"/>
    <x v="0"/>
    <x v="2"/>
    <n v="8750"/>
    <s v="Sudah Dibayar"/>
  </r>
  <r>
    <n v="537"/>
    <x v="0"/>
    <x v="1"/>
    <n v="4000"/>
    <s v="Sudah Dibayar"/>
  </r>
  <r>
    <n v="538"/>
    <x v="0"/>
    <x v="0"/>
    <n v="11000"/>
    <s v="Belum Dibayar"/>
  </r>
  <r>
    <n v="539"/>
    <x v="0"/>
    <x v="4"/>
    <n v="10500"/>
    <s v="Belum Dibayar"/>
  </r>
  <r>
    <n v="540"/>
    <x v="0"/>
    <x v="4"/>
    <n v="500"/>
    <s v="Belum Dibayar"/>
  </r>
  <r>
    <n v="541"/>
    <x v="0"/>
    <x v="4"/>
    <n v="750"/>
    <s v="Belum Dibayar"/>
  </r>
  <r>
    <n v="542"/>
    <x v="0"/>
    <x v="4"/>
    <n v="1750"/>
    <s v="Belum Dibayar"/>
  </r>
  <r>
    <n v="543"/>
    <x v="0"/>
    <x v="0"/>
    <n v="17500"/>
    <s v="Belum Dibayar"/>
  </r>
  <r>
    <n v="544"/>
    <x v="0"/>
    <x v="0"/>
    <n v="12500"/>
    <s v="Sudah Dibayar"/>
  </r>
  <r>
    <n v="545"/>
    <x v="0"/>
    <x v="4"/>
    <n v="7500"/>
    <s v="Sudah Dibayar"/>
  </r>
  <r>
    <n v="546"/>
    <x v="0"/>
    <x v="4"/>
    <n v="4750"/>
    <s v="Sudah Dibayar"/>
  </r>
  <r>
    <n v="547"/>
    <x v="0"/>
    <x v="4"/>
    <n v="2750"/>
    <s v="Sudah Dibayar"/>
  </r>
  <r>
    <n v="548"/>
    <x v="0"/>
    <x v="4"/>
    <n v="6500"/>
    <s v="Sudah Dibayar"/>
  </r>
  <r>
    <n v="549"/>
    <x v="0"/>
    <x v="4"/>
    <n v="2000"/>
    <s v="Sudah Dibayar"/>
  </r>
  <r>
    <n v="550"/>
    <x v="0"/>
    <x v="4"/>
    <n v="1750"/>
    <s v="Sudah Dibayar"/>
  </r>
  <r>
    <n v="551"/>
    <x v="0"/>
    <x v="3"/>
    <n v="11250"/>
    <s v="Sudah Dibayar"/>
  </r>
  <r>
    <n v="552"/>
    <x v="0"/>
    <x v="2"/>
    <n v="12500"/>
    <s v="Sudah Dibayar"/>
  </r>
  <r>
    <n v="553"/>
    <x v="0"/>
    <x v="1"/>
    <n v="5500"/>
    <s v="Sudah Dibayar"/>
  </r>
  <r>
    <n v="554"/>
    <x v="0"/>
    <x v="0"/>
    <n v="7500"/>
    <s v="Belum Dibayar"/>
  </r>
  <r>
    <n v="555"/>
    <x v="0"/>
    <x v="4"/>
    <n v="21000"/>
    <s v="Belum Dibayar"/>
  </r>
  <r>
    <n v="556"/>
    <x v="0"/>
    <x v="0"/>
    <n v="5000"/>
    <s v="Belum Dibayar"/>
  </r>
  <r>
    <n v="557"/>
    <x v="0"/>
    <x v="0"/>
    <n v="5000"/>
    <s v="Sudah Dibayar"/>
  </r>
  <r>
    <n v="558"/>
    <x v="0"/>
    <x v="4"/>
    <n v="15750"/>
    <s v="Sudah Dibayar"/>
  </r>
  <r>
    <n v="559"/>
    <x v="0"/>
    <x v="4"/>
    <n v="7500"/>
    <s v="Sudah Dibayar"/>
  </r>
  <r>
    <n v="560"/>
    <x v="0"/>
    <x v="0"/>
    <n v="7500"/>
    <s v="Belum Dibayar"/>
  </r>
  <r>
    <n v="561"/>
    <x v="0"/>
    <x v="4"/>
    <n v="2250"/>
    <s v="Belum Dibayar"/>
  </r>
  <r>
    <n v="562"/>
    <x v="0"/>
    <x v="4"/>
    <n v="16500"/>
    <s v="Belum Dibayar"/>
  </r>
  <r>
    <n v="563"/>
    <x v="0"/>
    <x v="4"/>
    <n v="2750"/>
    <s v="Belum Dibayar"/>
  </r>
  <r>
    <n v="564"/>
    <x v="0"/>
    <x v="2"/>
    <n v="7500"/>
    <s v="Sudah Dibayar"/>
  </r>
  <r>
    <n v="565"/>
    <x v="0"/>
    <x v="3"/>
    <n v="7500"/>
    <s v="Sudah Dibayar"/>
  </r>
  <r>
    <n v="566"/>
    <x v="0"/>
    <x v="2"/>
    <n v="10000"/>
    <s v="Sudah Dibayar"/>
  </r>
  <r>
    <n v="567"/>
    <x v="0"/>
    <x v="1"/>
    <n v="4750"/>
    <s v="Sudah Dibayar"/>
  </r>
  <r>
    <n v="568"/>
    <x v="0"/>
    <x v="0"/>
    <n v="5000"/>
    <s v="Sudah Dibayar"/>
  </r>
  <r>
    <n v="569"/>
    <x v="0"/>
    <x v="4"/>
    <n v="3000"/>
    <s v="Sudah Dibayar"/>
  </r>
  <r>
    <n v="570"/>
    <x v="0"/>
    <x v="3"/>
    <n v="11250"/>
    <s v="Sudah Dibayar"/>
  </r>
  <r>
    <n v="571"/>
    <x v="0"/>
    <x v="2"/>
    <n v="12500"/>
    <s v="Sudah Dibayar"/>
  </r>
  <r>
    <n v="572"/>
    <x v="0"/>
    <x v="1"/>
    <n v="5500"/>
    <s v="Sudah Dibayar"/>
  </r>
  <r>
    <n v="573"/>
    <x v="0"/>
    <x v="0"/>
    <n v="17500"/>
    <s v="Sudah Dibayar"/>
  </r>
  <r>
    <n v="574"/>
    <x v="0"/>
    <x v="0"/>
    <n v="5000"/>
    <s v="Sudah Dibayar"/>
  </r>
  <r>
    <n v="575"/>
    <x v="0"/>
    <x v="4"/>
    <n v="2750"/>
    <s v="Sudah Dibayar"/>
  </r>
  <r>
    <n v="576"/>
    <x v="0"/>
    <x v="4"/>
    <n v="11750"/>
    <s v="Sudah Dibayar"/>
  </r>
  <r>
    <n v="577"/>
    <x v="0"/>
    <x v="3"/>
    <n v="3750"/>
    <s v="Sudah Dibayar"/>
  </r>
  <r>
    <n v="578"/>
    <x v="0"/>
    <x v="2"/>
    <n v="8750"/>
    <s v="Sudah Dibayar"/>
  </r>
  <r>
    <n v="579"/>
    <x v="0"/>
    <x v="0"/>
    <n v="7500"/>
    <s v="Sudah Dibayar"/>
  </r>
  <r>
    <n v="580"/>
    <x v="0"/>
    <x v="4"/>
    <n v="11250"/>
    <s v="Sudah Dibayar"/>
  </r>
  <r>
    <n v="581"/>
    <x v="0"/>
    <x v="4"/>
    <n v="750"/>
    <s v="Sudah Dibayar"/>
  </r>
  <r>
    <n v="582"/>
    <x v="0"/>
    <x v="4"/>
    <n v="2750"/>
    <s v="Sudah Dibayar"/>
  </r>
  <r>
    <n v="583"/>
    <x v="0"/>
    <x v="0"/>
    <n v="11000"/>
    <s v="Sudah Dibayar"/>
  </r>
  <r>
    <n v="584"/>
    <x v="0"/>
    <x v="4"/>
    <n v="10500"/>
    <s v="Sudah Dibayar"/>
  </r>
  <r>
    <n v="585"/>
    <x v="0"/>
    <x v="4"/>
    <n v="1750"/>
    <s v="Sudah Dibayar"/>
  </r>
  <r>
    <n v="586"/>
    <x v="0"/>
    <x v="4"/>
    <n v="3000"/>
    <s v="Sudah Dibayar"/>
  </r>
  <r>
    <n v="587"/>
    <x v="0"/>
    <x v="4"/>
    <n v="1750"/>
    <s v="Sudah Dibayar"/>
  </r>
  <r>
    <n v="588"/>
    <x v="0"/>
    <x v="4"/>
    <n v="1250"/>
    <s v="Sudah Dibayar"/>
  </r>
  <r>
    <n v="589"/>
    <x v="0"/>
    <x v="4"/>
    <n v="11250"/>
    <s v="Sudah Dibayar"/>
  </r>
  <r>
    <n v="590"/>
    <x v="0"/>
    <x v="2"/>
    <n v="7500"/>
    <s v="Sudah Dibayar"/>
  </r>
  <r>
    <n v="591"/>
    <x v="0"/>
    <x v="2"/>
    <n v="12500"/>
    <s v="Sudah Dibayar"/>
  </r>
  <r>
    <n v="592"/>
    <x v="0"/>
    <x v="1"/>
    <n v="4250"/>
    <s v="Sudah Dibayar"/>
  </r>
  <r>
    <n v="593"/>
    <x v="0"/>
    <x v="2"/>
    <n v="8750"/>
    <s v="Sudah Dibayar"/>
  </r>
  <r>
    <n v="594"/>
    <x v="0"/>
    <x v="2"/>
    <n v="7500"/>
    <s v="Sudah Dibayar"/>
  </r>
  <r>
    <n v="595"/>
    <x v="0"/>
    <x v="2"/>
    <n v="10000"/>
    <s v="Sudah Dibayar"/>
  </r>
  <r>
    <n v="596"/>
    <x v="0"/>
    <x v="2"/>
    <n v="15000"/>
    <s v="Sudah Dibayar"/>
  </r>
  <r>
    <n v="597"/>
    <x v="0"/>
    <x v="0"/>
    <n v="5000"/>
    <s v="Belum Dibayar"/>
  </r>
  <r>
    <n v="598"/>
    <x v="0"/>
    <x v="4"/>
    <n v="2500"/>
    <s v="Belum Dibayar"/>
  </r>
  <r>
    <n v="599"/>
    <x v="0"/>
    <x v="0"/>
    <n v="5000"/>
    <s v="Belum Dibayar"/>
  </r>
  <r>
    <n v="600"/>
    <x v="0"/>
    <x v="3"/>
    <n v="7500"/>
    <s v="Sudah Dibayar"/>
  </r>
  <r>
    <n v="601"/>
    <x v="0"/>
    <x v="4"/>
    <n v="11500"/>
    <s v="Belum Dibayar"/>
  </r>
  <r>
    <n v="602"/>
    <x v="0"/>
    <x v="3"/>
    <n v="7500"/>
    <s v="Belum Dibayar"/>
  </r>
  <r>
    <n v="603"/>
    <x v="0"/>
    <x v="3"/>
    <n v="7500"/>
    <s v="Sudah Dibayar"/>
  </r>
  <r>
    <n v="604"/>
    <x v="0"/>
    <x v="0"/>
    <n v="5000"/>
    <s v="Belum Dibayar"/>
  </r>
  <r>
    <n v="605"/>
    <x v="0"/>
    <x v="4"/>
    <n v="1750"/>
    <s v="Belum Dibayar"/>
  </r>
  <r>
    <n v="606"/>
    <x v="0"/>
    <x v="4"/>
    <n v="7500"/>
    <s v="Belum Dibayar"/>
  </r>
  <r>
    <n v="607"/>
    <x v="0"/>
    <x v="0"/>
    <n v="5000"/>
    <s v="Sudah Dibayar"/>
  </r>
  <r>
    <n v="608"/>
    <x v="0"/>
    <x v="4"/>
    <n v="19750"/>
    <s v="Sudah Dibayar"/>
  </r>
  <r>
    <n v="609"/>
    <x v="0"/>
    <x v="4"/>
    <n v="11500"/>
    <s v="Belum Dibayar"/>
  </r>
  <r>
    <n v="610"/>
    <x v="0"/>
    <x v="4"/>
    <n v="11500"/>
    <s v="Belum Dibayar"/>
  </r>
  <r>
    <n v="611"/>
    <x v="0"/>
    <x v="3"/>
    <n v="3750"/>
    <s v="Sudah Dibayar"/>
  </r>
  <r>
    <n v="612"/>
    <x v="0"/>
    <x v="3"/>
    <n v="7500"/>
    <s v="Sudah Dibayar"/>
  </r>
  <r>
    <n v="613"/>
    <x v="0"/>
    <x v="3"/>
    <n v="3750"/>
    <s v="Sudah Dibayar"/>
  </r>
  <r>
    <n v="614"/>
    <x v="0"/>
    <x v="3"/>
    <n v="7500"/>
    <s v="Belum Dibayar"/>
  </r>
  <r>
    <n v="615"/>
    <x v="0"/>
    <x v="0"/>
    <n v="5000"/>
    <s v="Sudah Dibayar"/>
  </r>
  <r>
    <n v="616"/>
    <x v="0"/>
    <x v="4"/>
    <n v="2000"/>
    <s v="Sudah Dibayar"/>
  </r>
  <r>
    <n v="617"/>
    <x v="0"/>
    <x v="0"/>
    <n v="5000"/>
    <s v="Sudah Dibayar"/>
  </r>
  <r>
    <n v="618"/>
    <x v="0"/>
    <x v="4"/>
    <n v="6250"/>
    <s v="Sudah Dibayar"/>
  </r>
  <r>
    <n v="619"/>
    <x v="0"/>
    <x v="0"/>
    <n v="5000"/>
    <s v="Belum Dibayar"/>
  </r>
  <r>
    <n v="620"/>
    <x v="0"/>
    <x v="4"/>
    <n v="9500"/>
    <s v="Belum Dibayar"/>
  </r>
  <r>
    <n v="621"/>
    <x v="0"/>
    <x v="0"/>
    <n v="5000"/>
    <s v="Belum Dibayar"/>
  </r>
  <r>
    <n v="622"/>
    <x v="0"/>
    <x v="3"/>
    <n v="11250"/>
    <s v="Sudah Dibayar"/>
  </r>
  <r>
    <n v="623"/>
    <x v="0"/>
    <x v="3"/>
    <n v="7500"/>
    <s v="Sudah Dibayar"/>
  </r>
  <r>
    <n v="624"/>
    <x v="0"/>
    <x v="0"/>
    <n v="7500"/>
    <s v="Belum Dibayar"/>
  </r>
  <r>
    <n v="625"/>
    <x v="0"/>
    <x v="0"/>
    <n v="5000"/>
    <s v="Sudah Dibayar"/>
  </r>
  <r>
    <n v="626"/>
    <x v="0"/>
    <x v="0"/>
    <n v="5000"/>
    <s v="Belum Dibayar"/>
  </r>
  <r>
    <n v="627"/>
    <x v="0"/>
    <x v="4"/>
    <n v="7250"/>
    <s v="Belum Dibayar"/>
  </r>
  <r>
    <n v="628"/>
    <x v="0"/>
    <x v="0"/>
    <n v="5000"/>
    <s v="Belum Dibayar"/>
  </r>
  <r>
    <n v="629"/>
    <x v="0"/>
    <x v="4"/>
    <n v="23000"/>
    <s v="Sudah Dibayar"/>
  </r>
  <r>
    <n v="630"/>
    <x v="0"/>
    <x v="3"/>
    <n v="7500"/>
    <s v="Sudah Dibayar"/>
  </r>
  <r>
    <n v="631"/>
    <x v="0"/>
    <x v="0"/>
    <n v="5000"/>
    <s v="Sudah Dibayar"/>
  </r>
  <r>
    <n v="632"/>
    <x v="0"/>
    <x v="4"/>
    <n v="2500"/>
    <s v="Sudah Dibayar"/>
  </r>
  <r>
    <n v="633"/>
    <x v="0"/>
    <x v="0"/>
    <n v="5000"/>
    <s v="Belum Dibayar"/>
  </r>
  <r>
    <n v="634"/>
    <x v="0"/>
    <x v="4"/>
    <n v="2500"/>
    <s v="Belum Dibayar"/>
  </r>
  <r>
    <n v="635"/>
    <x v="0"/>
    <x v="0"/>
    <n v="5000"/>
    <s v="Belum Dibayar"/>
  </r>
  <r>
    <n v="636"/>
    <x v="0"/>
    <x v="4"/>
    <n v="2500"/>
    <s v="Belum Dibayar"/>
  </r>
  <r>
    <n v="637"/>
    <x v="0"/>
    <x v="0"/>
    <n v="5000"/>
    <s v="Sudah Dibayar"/>
  </r>
  <r>
    <n v="638"/>
    <x v="0"/>
    <x v="4"/>
    <n v="8750"/>
    <s v="Sudah Dibayar"/>
  </r>
  <r>
    <n v="639"/>
    <x v="0"/>
    <x v="3"/>
    <n v="7500"/>
    <s v="Sudah Dibayar"/>
  </r>
  <r>
    <n v="640"/>
    <x v="0"/>
    <x v="0"/>
    <n v="7500"/>
    <s v="Sudah Dibayar"/>
  </r>
  <r>
    <n v="641"/>
    <x v="0"/>
    <x v="4"/>
    <n v="9500"/>
    <s v="Sudah Dibayar"/>
  </r>
  <r>
    <n v="642"/>
    <x v="0"/>
    <x v="4"/>
    <n v="3000"/>
    <s v="Sudah Dibayar"/>
  </r>
  <r>
    <n v="643"/>
    <x v="0"/>
    <x v="4"/>
    <n v="2250"/>
    <s v="Sudah Dibayar"/>
  </r>
  <r>
    <n v="644"/>
    <x v="0"/>
    <x v="0"/>
    <n v="5000"/>
    <s v="Sudah Dibayar"/>
  </r>
  <r>
    <n v="645"/>
    <x v="0"/>
    <x v="4"/>
    <n v="6750"/>
    <s v="Sudah Dibayar"/>
  </r>
  <r>
    <n v="646"/>
    <x v="0"/>
    <x v="0"/>
    <n v="5000"/>
    <s v="Sudah Dibayar"/>
  </r>
  <r>
    <n v="647"/>
    <x v="0"/>
    <x v="4"/>
    <n v="500"/>
    <s v="Sudah Dibayar"/>
  </r>
  <r>
    <n v="648"/>
    <x v="0"/>
    <x v="0"/>
    <n v="5000"/>
    <s v="Sudah Dibayar"/>
  </r>
  <r>
    <n v="649"/>
    <x v="0"/>
    <x v="4"/>
    <n v="11500"/>
    <s v="Sudah Dibayar"/>
  </r>
  <r>
    <n v="650"/>
    <x v="0"/>
    <x v="3"/>
    <n v="7500"/>
    <s v="Sudah Dibayar"/>
  </r>
  <r>
    <n v="651"/>
    <x v="0"/>
    <x v="1"/>
    <n v="3250"/>
    <s v="Sudah Dibayar"/>
  </r>
  <r>
    <n v="652"/>
    <x v="0"/>
    <x v="0"/>
    <n v="5000"/>
    <s v="Sudah Dibayar"/>
  </r>
  <r>
    <n v="653"/>
    <x v="0"/>
    <x v="4"/>
    <n v="7000"/>
    <s v="Sudah Dibayar"/>
  </r>
  <r>
    <n v="654"/>
    <x v="0"/>
    <x v="2"/>
    <n v="12500"/>
    <s v="Sudah Dibayar"/>
  </r>
  <r>
    <n v="655"/>
    <x v="0"/>
    <x v="1"/>
    <n v="6000"/>
    <s v="Sudah Dibayar"/>
  </r>
  <r>
    <n v="656"/>
    <x v="0"/>
    <x v="0"/>
    <n v="5000"/>
    <s v="Sudah Dibayar"/>
  </r>
  <r>
    <n v="657"/>
    <x v="0"/>
    <x v="4"/>
    <n v="6000"/>
    <s v="Sudah Dibayar"/>
  </r>
  <r>
    <n v="658"/>
    <x v="0"/>
    <x v="0"/>
    <n v="7500"/>
    <s v="Belum Dibayar"/>
  </r>
  <r>
    <n v="659"/>
    <x v="0"/>
    <x v="4"/>
    <n v="6250"/>
    <s v="Belum Dibayar"/>
  </r>
  <r>
    <n v="660"/>
    <x v="0"/>
    <x v="4"/>
    <n v="2250"/>
    <s v="Belum Dibayar"/>
  </r>
  <r>
    <n v="661"/>
    <x v="0"/>
    <x v="4"/>
    <n v="5500"/>
    <s v="Belum Dibayar"/>
  </r>
  <r>
    <n v="662"/>
    <x v="0"/>
    <x v="3"/>
    <n v="3750"/>
    <s v="Sudah Dibayar"/>
  </r>
  <r>
    <n v="663"/>
    <x v="0"/>
    <x v="3"/>
    <n v="3750"/>
    <s v="Sudah Dibayar"/>
  </r>
  <r>
    <n v="664"/>
    <x v="0"/>
    <x v="3"/>
    <n v="11250"/>
    <s v="Sudah Dibayar"/>
  </r>
  <r>
    <n v="665"/>
    <x v="0"/>
    <x v="0"/>
    <n v="5000"/>
    <s v="Sudah Dibayar"/>
  </r>
  <r>
    <n v="666"/>
    <x v="0"/>
    <x v="0"/>
    <n v="5000"/>
    <s v="Sudah Dibayar"/>
  </r>
  <r>
    <n v="667"/>
    <x v="0"/>
    <x v="4"/>
    <n v="4250"/>
    <s v="Sudah Dibayar"/>
  </r>
  <r>
    <n v="668"/>
    <x v="0"/>
    <x v="4"/>
    <n v="2500"/>
    <s v="Sudah Dibayar"/>
  </r>
  <r>
    <n v="669"/>
    <x v="0"/>
    <x v="0"/>
    <n v="5000"/>
    <s v="Sudah Dibayar"/>
  </r>
  <r>
    <n v="670"/>
    <x v="0"/>
    <x v="4"/>
    <n v="3750"/>
    <s v="Sudah Dibayar"/>
  </r>
  <r>
    <n v="671"/>
    <x v="0"/>
    <x v="4"/>
    <n v="2250"/>
    <s v="Sudah Dibayar"/>
  </r>
  <r>
    <n v="672"/>
    <x v="0"/>
    <x v="0"/>
    <n v="17500"/>
    <s v="Belum Dibayar"/>
  </r>
  <r>
    <n v="673"/>
    <x v="0"/>
    <x v="4"/>
    <n v="1000"/>
    <s v="Belum Dibayar"/>
  </r>
  <r>
    <n v="674"/>
    <x v="0"/>
    <x v="4"/>
    <n v="9500"/>
    <s v="Belum Dibayar"/>
  </r>
  <r>
    <n v="675"/>
    <x v="0"/>
    <x v="4"/>
    <n v="2500"/>
    <s v="Belum Dibayar"/>
  </r>
  <r>
    <n v="676"/>
    <x v="0"/>
    <x v="4"/>
    <n v="20000"/>
    <s v="Sudah Dibayar"/>
  </r>
  <r>
    <n v="677"/>
    <x v="0"/>
    <x v="3"/>
    <n v="5000"/>
    <s v="Sudah Dibayar"/>
  </r>
  <r>
    <n v="678"/>
    <x v="0"/>
    <x v="0"/>
    <n v="2500"/>
    <s v="Belum Dibayar"/>
  </r>
  <r>
    <n v="679"/>
    <x v="0"/>
    <x v="0"/>
    <n v="7500"/>
    <s v="Sudah Dibayar"/>
  </r>
  <r>
    <n v="680"/>
    <x v="0"/>
    <x v="4"/>
    <n v="1750"/>
    <s v="Sudah Dibayar"/>
  </r>
  <r>
    <n v="681"/>
    <x v="0"/>
    <x v="4"/>
    <n v="1750"/>
    <s v="Sudah Dibayar"/>
  </r>
  <r>
    <n v="682"/>
    <x v="0"/>
    <x v="3"/>
    <n v="7500"/>
    <s v="Sudah Dibayar"/>
  </r>
  <r>
    <n v="683"/>
    <x v="0"/>
    <x v="2"/>
    <n v="10000"/>
    <s v="Sudah Dibayar"/>
  </r>
  <r>
    <n v="684"/>
    <x v="0"/>
    <x v="1"/>
    <n v="5000"/>
    <s v="Sudah Dibayar"/>
  </r>
  <r>
    <n v="685"/>
    <x v="0"/>
    <x v="1"/>
    <n v="3250"/>
    <s v="Sudah Dibayar"/>
  </r>
  <r>
    <n v="686"/>
    <x v="0"/>
    <x v="1"/>
    <n v="7500"/>
    <s v="Sudah Dibayar"/>
  </r>
  <r>
    <n v="687"/>
    <x v="0"/>
    <x v="1"/>
    <n v="4500"/>
    <s v="Sudah Dibayar"/>
  </r>
  <r>
    <n v="688"/>
    <x v="0"/>
    <x v="3"/>
    <n v="11250"/>
    <s v="Sudah Dibayar"/>
  </r>
  <r>
    <n v="689"/>
    <x v="0"/>
    <x v="1"/>
    <n v="6000"/>
    <s v="Sudah Dibayar"/>
  </r>
  <r>
    <n v="690"/>
    <x v="0"/>
    <x v="3"/>
    <n v="10000"/>
    <s v="Belum Dibayar"/>
  </r>
  <r>
    <n v="691"/>
    <x v="0"/>
    <x v="0"/>
    <n v="5000"/>
    <s v="Sudah Dibayar"/>
  </r>
  <r>
    <n v="692"/>
    <x v="0"/>
    <x v="4"/>
    <n v="1750"/>
    <s v="Sudah Dibayar"/>
  </r>
  <r>
    <n v="693"/>
    <x v="0"/>
    <x v="4"/>
    <n v="3250"/>
    <s v="Sudah Dibayar"/>
  </r>
  <r>
    <n v="694"/>
    <x v="0"/>
    <x v="3"/>
    <n v="11250"/>
    <s v="Sudah Dibayar"/>
  </r>
  <r>
    <n v="695"/>
    <x v="0"/>
    <x v="2"/>
    <n v="12500"/>
    <s v="Sudah Dibayar"/>
  </r>
  <r>
    <n v="696"/>
    <x v="0"/>
    <x v="0"/>
    <n v="33000"/>
    <s v="Sudah Dibayar"/>
  </r>
  <r>
    <n v="697"/>
    <x v="0"/>
    <x v="4"/>
    <n v="1750"/>
    <s v="Sudah Dibayar"/>
  </r>
  <r>
    <n v="698"/>
    <x v="0"/>
    <x v="4"/>
    <n v="9750"/>
    <s v="Sudah Dibayar"/>
  </r>
  <r>
    <n v="699"/>
    <x v="0"/>
    <x v="4"/>
    <n v="3750"/>
    <s v="Sudah Dibayar"/>
  </r>
  <r>
    <n v="700"/>
    <x v="0"/>
    <x v="4"/>
    <n v="7500"/>
    <s v="Sudah Dibayar"/>
  </r>
  <r>
    <n v="701"/>
    <x v="0"/>
    <x v="4"/>
    <n v="3250"/>
    <s v="Sudah Dibayar"/>
  </r>
  <r>
    <n v="702"/>
    <x v="0"/>
    <x v="4"/>
    <n v="1750"/>
    <s v="Sudah Dibayar"/>
  </r>
  <r>
    <n v="703"/>
    <x v="0"/>
    <x v="4"/>
    <n v="4750"/>
    <s v="Sudah Dibayar"/>
  </r>
  <r>
    <n v="704"/>
    <x v="0"/>
    <x v="4"/>
    <n v="10500"/>
    <s v="Sudah Dibayar"/>
  </r>
  <r>
    <n v="705"/>
    <x v="0"/>
    <x v="4"/>
    <n v="10500"/>
    <s v="Sudah Dibayar"/>
  </r>
  <r>
    <n v="706"/>
    <x v="0"/>
    <x v="4"/>
    <n v="7250"/>
    <s v="Sudah Dibayar"/>
  </r>
  <r>
    <n v="707"/>
    <x v="0"/>
    <x v="4"/>
    <n v="11500"/>
    <s v="Sudah Dibayar"/>
  </r>
  <r>
    <n v="708"/>
    <x v="0"/>
    <x v="4"/>
    <n v="9250"/>
    <s v="Sudah Dibayar"/>
  </r>
  <r>
    <n v="709"/>
    <x v="0"/>
    <x v="4"/>
    <n v="2500"/>
    <s v="Sudah Dibayar"/>
  </r>
  <r>
    <n v="710"/>
    <x v="0"/>
    <x v="4"/>
    <n v="10500"/>
    <s v="Sudah Dibayar"/>
  </r>
  <r>
    <n v="711"/>
    <x v="0"/>
    <x v="2"/>
    <n v="7500"/>
    <s v="Sudah Dibayar"/>
  </r>
  <r>
    <n v="712"/>
    <x v="0"/>
    <x v="3"/>
    <n v="11250"/>
    <s v="Sudah Dibayar"/>
  </r>
  <r>
    <n v="713"/>
    <x v="0"/>
    <x v="2"/>
    <n v="15000"/>
    <s v="Sudah Dibayar"/>
  </r>
  <r>
    <n v="714"/>
    <x v="0"/>
    <x v="1"/>
    <n v="5000"/>
    <s v="Sudah Dibayar"/>
  </r>
  <r>
    <n v="715"/>
    <x v="0"/>
    <x v="0"/>
    <n v="15000"/>
    <s v="Sudah Dibayar"/>
  </r>
  <r>
    <n v="716"/>
    <x v="0"/>
    <x v="1"/>
    <n v="17500"/>
    <s v="Sudah Dibayar"/>
  </r>
  <r>
    <n v="717"/>
    <x v="0"/>
    <x v="1"/>
    <n v="19500"/>
    <s v="Sudah Dibayar"/>
  </r>
  <r>
    <n v="718"/>
    <x v="0"/>
    <x v="0"/>
    <n v="7500"/>
    <s v="Sudah Dibayar"/>
  </r>
  <r>
    <n v="719"/>
    <x v="0"/>
    <x v="4"/>
    <n v="3250"/>
    <s v="Sudah Dibayar"/>
  </r>
  <r>
    <n v="720"/>
    <x v="0"/>
    <x v="4"/>
    <n v="2000"/>
    <s v="Sudah Dibayar"/>
  </r>
  <r>
    <n v="721"/>
    <x v="0"/>
    <x v="4"/>
    <n v="3250"/>
    <s v="Sudah Dibayar"/>
  </r>
  <r>
    <n v="722"/>
    <x v="0"/>
    <x v="3"/>
    <n v="7500"/>
    <s v="Sudah Dibayar"/>
  </r>
  <r>
    <n v="723"/>
    <x v="0"/>
    <x v="2"/>
    <n v="10000"/>
    <s v="Sudah Dibayar"/>
  </r>
  <r>
    <n v="724"/>
    <x v="0"/>
    <x v="0"/>
    <n v="5000"/>
    <s v="Belum Dibayar"/>
  </r>
  <r>
    <n v="725"/>
    <x v="0"/>
    <x v="4"/>
    <n v="2500"/>
    <s v="Belum Dibayar"/>
  </r>
  <r>
    <n v="726"/>
    <x v="0"/>
    <x v="0"/>
    <n v="5000"/>
    <s v="Sudah Dibayar"/>
  </r>
  <r>
    <n v="727"/>
    <x v="0"/>
    <x v="4"/>
    <n v="4000"/>
    <s v="Sudah Dibayar"/>
  </r>
  <r>
    <n v="728"/>
    <x v="0"/>
    <x v="1"/>
    <n v="38500"/>
    <s v="Belum Dibayar"/>
  </r>
  <r>
    <n v="729"/>
    <x v="0"/>
    <x v="3"/>
    <n v="3750"/>
    <s v="Belum Dibayar"/>
  </r>
  <r>
    <n v="730"/>
    <x v="0"/>
    <x v="4"/>
    <n v="23000"/>
    <s v="Belum Dibayar"/>
  </r>
  <r>
    <n v="731"/>
    <x v="0"/>
    <x v="2"/>
    <n v="12500"/>
    <s v="Belum Dibayar"/>
  </r>
  <r>
    <n v="732"/>
    <x v="0"/>
    <x v="4"/>
    <n v="11500"/>
    <s v="Belum Dibayar"/>
  </r>
  <r>
    <n v="733"/>
    <x v="0"/>
    <x v="3"/>
    <n v="7500"/>
    <s v="Belum Dibayar"/>
  </r>
  <r>
    <n v="734"/>
    <x v="0"/>
    <x v="2"/>
    <n v="8750"/>
    <s v="Sudah Dibayar"/>
  </r>
  <r>
    <n v="735"/>
    <x v="0"/>
    <x v="0"/>
    <n v="12500"/>
    <s v="Belum Dibayar"/>
  </r>
  <r>
    <n v="736"/>
    <x v="0"/>
    <x v="0"/>
    <n v="5000"/>
    <s v="Sudah Dibayar"/>
  </r>
  <r>
    <n v="737"/>
    <x v="0"/>
    <x v="0"/>
    <n v="5000"/>
    <s v="Sudah Dibayar"/>
  </r>
  <r>
    <n v="738"/>
    <x v="0"/>
    <x v="0"/>
    <n v="5000"/>
    <s v="Sudah Dibayar"/>
  </r>
  <r>
    <n v="739"/>
    <x v="0"/>
    <x v="3"/>
    <n v="3750"/>
    <s v="Sudah Dibayar"/>
  </r>
  <r>
    <n v="740"/>
    <x v="0"/>
    <x v="2"/>
    <n v="8750"/>
    <s v="Sudah Dibayar"/>
  </r>
  <r>
    <n v="741"/>
    <x v="0"/>
    <x v="0"/>
    <n v="7500"/>
    <s v="Belum Dibayar"/>
  </r>
  <r>
    <n v="742"/>
    <x v="0"/>
    <x v="4"/>
    <n v="20000"/>
    <s v="Belum Dibayar"/>
  </r>
  <r>
    <n v="743"/>
    <x v="0"/>
    <x v="4"/>
    <n v="1500"/>
    <s v="Belum Dibayar"/>
  </r>
  <r>
    <n v="744"/>
    <x v="0"/>
    <x v="0"/>
    <n v="5000"/>
    <s v="Belum Dibayar"/>
  </r>
  <r>
    <n v="745"/>
    <x v="0"/>
    <x v="0"/>
    <n v="11000"/>
    <s v="Sudah Dibayar"/>
  </r>
  <r>
    <n v="746"/>
    <x v="0"/>
    <x v="4"/>
    <n v="2500"/>
    <s v="Sudah Dibayar"/>
  </r>
  <r>
    <n v="747"/>
    <x v="0"/>
    <x v="4"/>
    <n v="750"/>
    <s v="Sudah Dibayar"/>
  </r>
  <r>
    <n v="748"/>
    <x v="0"/>
    <x v="4"/>
    <n v="600"/>
    <s v="Sudah Dibayar"/>
  </r>
  <r>
    <n v="749"/>
    <x v="0"/>
    <x v="4"/>
    <n v="1750"/>
    <s v="Sudah Dibayar"/>
  </r>
  <r>
    <n v="750"/>
    <x v="0"/>
    <x v="4"/>
    <n v="3750"/>
    <s v="Sudah Dibayar"/>
  </r>
  <r>
    <n v="751"/>
    <x v="0"/>
    <x v="3"/>
    <n v="7500"/>
    <s v="Sudah Dibayar"/>
  </r>
  <r>
    <n v="752"/>
    <x v="0"/>
    <x v="2"/>
    <n v="12500"/>
    <s v="Sudah Dibayar"/>
  </r>
  <r>
    <n v="753"/>
    <x v="0"/>
    <x v="1"/>
    <n v="14500"/>
    <s v="Sudah Dibayar"/>
  </r>
  <r>
    <n v="754"/>
    <x v="0"/>
    <x v="0"/>
    <n v="12500"/>
    <s v="Sudah Dibayar"/>
  </r>
  <r>
    <n v="755"/>
    <x v="0"/>
    <x v="4"/>
    <n v="12500"/>
    <s v="Sudah Dibayar"/>
  </r>
  <r>
    <n v="756"/>
    <x v="0"/>
    <x v="4"/>
    <n v="750"/>
    <s v="Sudah Dibayar"/>
  </r>
  <r>
    <n v="757"/>
    <x v="0"/>
    <x v="4"/>
    <n v="3750"/>
    <s v="Sudah Dibayar"/>
  </r>
  <r>
    <n v="758"/>
    <x v="0"/>
    <x v="4"/>
    <n v="2250"/>
    <s v="Sudah Dibayar"/>
  </r>
  <r>
    <n v="759"/>
    <x v="0"/>
    <x v="4"/>
    <n v="17500"/>
    <s v="Sudah Dibayar"/>
  </r>
  <r>
    <n v="760"/>
    <x v="0"/>
    <x v="4"/>
    <n v="22750"/>
    <s v="Sudah Dibayar"/>
  </r>
  <r>
    <n v="761"/>
    <x v="0"/>
    <x v="3"/>
    <n v="3750"/>
    <s v="Sudah Dibayar"/>
  </r>
  <r>
    <n v="762"/>
    <x v="0"/>
    <x v="2"/>
    <n v="10000"/>
    <s v="Sudah Dibayar"/>
  </r>
  <r>
    <n v="763"/>
    <x v="0"/>
    <x v="1"/>
    <n v="4750"/>
    <s v="Sudah Dibayar"/>
  </r>
  <r>
    <n v="764"/>
    <x v="0"/>
    <x v="2"/>
    <n v="7500"/>
    <s v="Sudah Dibayar"/>
  </r>
  <r>
    <n v="765"/>
    <x v="0"/>
    <x v="3"/>
    <n v="7500"/>
    <s v="Sudah Dibayar"/>
  </r>
  <r>
    <n v="766"/>
    <x v="0"/>
    <x v="2"/>
    <n v="10000"/>
    <s v="Sudah Dibayar"/>
  </r>
  <r>
    <n v="767"/>
    <x v="0"/>
    <x v="1"/>
    <n v="38500"/>
    <s v="Sudah Dibayar"/>
  </r>
  <r>
    <n v="768"/>
    <x v="0"/>
    <x v="0"/>
    <n v="5000"/>
    <s v="Belum Dibayar"/>
  </r>
  <r>
    <n v="769"/>
    <x v="0"/>
    <x v="4"/>
    <n v="11750"/>
    <s v="Belum Dibayar"/>
  </r>
  <r>
    <n v="770"/>
    <x v="0"/>
    <x v="4"/>
    <n v="4250"/>
    <s v="Belum Dibayar"/>
  </r>
  <r>
    <n v="771"/>
    <x v="0"/>
    <x v="0"/>
    <n v="5000"/>
    <s v="Sudah Dibayar"/>
  </r>
  <r>
    <n v="772"/>
    <x v="0"/>
    <x v="4"/>
    <n v="2500"/>
    <s v="Sudah Dibayar"/>
  </r>
  <r>
    <n v="773"/>
    <x v="0"/>
    <x v="4"/>
    <n v="1750"/>
    <s v="Sudah Dibayar"/>
  </r>
  <r>
    <n v="774"/>
    <x v="0"/>
    <x v="0"/>
    <n v="7500"/>
    <s v="Belum Dibayar"/>
  </r>
  <r>
    <n v="775"/>
    <x v="0"/>
    <x v="1"/>
    <n v="38500"/>
    <s v="Belum Dibayar"/>
  </r>
  <r>
    <n v="776"/>
    <x v="0"/>
    <x v="0"/>
    <n v="7500"/>
    <s v="Sudah Dibayar"/>
  </r>
  <r>
    <n v="777"/>
    <x v="0"/>
    <x v="4"/>
    <n v="62500"/>
    <s v="Sudah Dibayar"/>
  </r>
  <r>
    <n v="778"/>
    <x v="0"/>
    <x v="0"/>
    <n v="5000"/>
    <s v="Belum Dibayar"/>
  </r>
  <r>
    <n v="779"/>
    <x v="0"/>
    <x v="4"/>
    <n v="21500"/>
    <s v="Belum Dibayar"/>
  </r>
  <r>
    <n v="780"/>
    <x v="0"/>
    <x v="4"/>
    <n v="4250"/>
    <s v="Belum Dibayar"/>
  </r>
  <r>
    <n v="781"/>
    <x v="0"/>
    <x v="2"/>
    <n v="12500"/>
    <s v="Sudah Dibayar"/>
  </r>
  <r>
    <n v="782"/>
    <x v="0"/>
    <x v="1"/>
    <n v="26500"/>
    <s v="Sudah Dibayar"/>
  </r>
  <r>
    <n v="783"/>
    <x v="0"/>
    <x v="2"/>
    <n v="7500"/>
    <s v="Sudah Dibayar"/>
  </r>
  <r>
    <n v="784"/>
    <x v="0"/>
    <x v="3"/>
    <n v="15000"/>
    <s v="Sudah Dibayar"/>
  </r>
  <r>
    <n v="785"/>
    <x v="0"/>
    <x v="2"/>
    <n v="15000"/>
    <s v="Sudah Dibayar"/>
  </r>
  <r>
    <n v="786"/>
    <x v="0"/>
    <x v="1"/>
    <n v="5500"/>
    <s v="Sudah Dibayar"/>
  </r>
  <r>
    <n v="787"/>
    <x v="0"/>
    <x v="0"/>
    <n v="11000"/>
    <s v="Belum Dibayar"/>
  </r>
  <r>
    <n v="788"/>
    <x v="0"/>
    <x v="4"/>
    <n v="10500"/>
    <s v="Belum Dibayar"/>
  </r>
  <r>
    <n v="789"/>
    <x v="0"/>
    <x v="4"/>
    <n v="500"/>
    <s v="Belum Dibayar"/>
  </r>
  <r>
    <n v="790"/>
    <x v="0"/>
    <x v="4"/>
    <n v="750"/>
    <s v="Belum Dibayar"/>
  </r>
  <r>
    <n v="791"/>
    <x v="0"/>
    <x v="4"/>
    <n v="1750"/>
    <s v="Belum Dibayar"/>
  </r>
  <r>
    <n v="792"/>
    <x v="0"/>
    <x v="4"/>
    <n v="2000"/>
    <s v="Belum Dibayar"/>
  </r>
  <r>
    <n v="793"/>
    <x v="0"/>
    <x v="2"/>
    <n v="7500"/>
    <s v="Belum Dibayar"/>
  </r>
  <r>
    <n v="794"/>
    <x v="0"/>
    <x v="2"/>
    <n v="10000"/>
    <s v="Belum Dibayar"/>
  </r>
  <r>
    <n v="795"/>
    <x v="0"/>
    <x v="1"/>
    <n v="4750"/>
    <s v="Belum Dibayar"/>
  </r>
  <r>
    <n v="796"/>
    <x v="0"/>
    <x v="3"/>
    <n v="7500"/>
    <s v="Sudah Dibayar"/>
  </r>
  <r>
    <n v="797"/>
    <x v="0"/>
    <x v="0"/>
    <n v="5000"/>
    <s v="Sudah Dibayar"/>
  </r>
  <r>
    <n v="798"/>
    <x v="0"/>
    <x v="4"/>
    <n v="11500"/>
    <s v="Belum Dibayar"/>
  </r>
  <r>
    <n v="799"/>
    <x v="0"/>
    <x v="4"/>
    <n v="1000"/>
    <s v="Belum Dibayar"/>
  </r>
  <r>
    <n v="800"/>
    <x v="0"/>
    <x v="3"/>
    <n v="7500"/>
    <s v="Belum Dibayar"/>
  </r>
  <r>
    <n v="801"/>
    <x v="0"/>
    <x v="0"/>
    <n v="5000"/>
    <s v="Sudah Dibayar"/>
  </r>
  <r>
    <n v="802"/>
    <x v="0"/>
    <x v="4"/>
    <n v="3750"/>
    <s v="Sudah Dibayar"/>
  </r>
  <r>
    <n v="803"/>
    <x v="0"/>
    <x v="0"/>
    <n v="7500"/>
    <s v="Belum Dibayar"/>
  </r>
  <r>
    <n v="804"/>
    <x v="0"/>
    <x v="4"/>
    <n v="3000"/>
    <s v="Belum Dibayar"/>
  </r>
  <r>
    <n v="805"/>
    <x v="0"/>
    <x v="4"/>
    <n v="2750"/>
    <s v="Belum Dibayar"/>
  </r>
  <r>
    <n v="806"/>
    <x v="0"/>
    <x v="4"/>
    <n v="2250"/>
    <s v="Belum Dibayar"/>
  </r>
  <r>
    <n v="807"/>
    <x v="0"/>
    <x v="0"/>
    <n v="5000"/>
    <s v="Belum Dibayar"/>
  </r>
  <r>
    <n v="808"/>
    <x v="0"/>
    <x v="4"/>
    <n v="1000"/>
    <s v="Belum Dibayar"/>
  </r>
  <r>
    <n v="809"/>
    <x v="0"/>
    <x v="3"/>
    <n v="11250"/>
    <s v="Sudah Dibayar"/>
  </r>
  <r>
    <n v="810"/>
    <x v="0"/>
    <x v="4"/>
    <n v="7500"/>
    <s v="Sudah Dibayar"/>
  </r>
  <r>
    <n v="811"/>
    <x v="0"/>
    <x v="3"/>
    <n v="5000"/>
    <s v="Sudah Dibayar"/>
  </r>
  <r>
    <n v="812"/>
    <x v="0"/>
    <x v="0"/>
    <n v="5000"/>
    <s v="Belum Dibayar"/>
  </r>
  <r>
    <n v="813"/>
    <x v="0"/>
    <x v="0"/>
    <n v="5000"/>
    <s v="Belum Dibayar"/>
  </r>
  <r>
    <n v="814"/>
    <x v="0"/>
    <x v="4"/>
    <n v="9750"/>
    <s v="Belum Dibayar"/>
  </r>
  <r>
    <n v="815"/>
    <x v="0"/>
    <x v="4"/>
    <n v="1000"/>
    <s v="Belum Dibayar"/>
  </r>
  <r>
    <n v="816"/>
    <x v="0"/>
    <x v="0"/>
    <n v="5000"/>
    <s v="Belum Dibayar"/>
  </r>
  <r>
    <n v="817"/>
    <x v="0"/>
    <x v="4"/>
    <n v="9750"/>
    <s v="Belum Dibayar"/>
  </r>
  <r>
    <n v="818"/>
    <x v="0"/>
    <x v="0"/>
    <n v="7500"/>
    <s v="Sudah Dibayar"/>
  </r>
  <r>
    <n v="819"/>
    <x v="0"/>
    <x v="4"/>
    <n v="3750"/>
    <s v="Sudah Dibayar"/>
  </r>
  <r>
    <n v="820"/>
    <x v="0"/>
    <x v="4"/>
    <n v="2500"/>
    <s v="Sudah Dibayar"/>
  </r>
  <r>
    <n v="821"/>
    <x v="0"/>
    <x v="4"/>
    <n v="1000"/>
    <s v="Sudah Dibayar"/>
  </r>
  <r>
    <n v="822"/>
    <x v="0"/>
    <x v="0"/>
    <n v="5000"/>
    <s v="Belum Dibayar"/>
  </r>
  <r>
    <n v="823"/>
    <x v="0"/>
    <x v="4"/>
    <n v="5500"/>
    <s v="Belum Dibayar"/>
  </r>
  <r>
    <n v="824"/>
    <x v="0"/>
    <x v="4"/>
    <n v="65000"/>
    <s v="Belum Dibayar"/>
  </r>
  <r>
    <n v="825"/>
    <x v="0"/>
    <x v="3"/>
    <n v="10000"/>
    <s v="Belum Dibayar"/>
  </r>
  <r>
    <n v="826"/>
    <x v="0"/>
    <x v="0"/>
    <n v="17500"/>
    <s v="Sudah Dibayar"/>
  </r>
  <r>
    <n v="827"/>
    <x v="0"/>
    <x v="4"/>
    <n v="3900"/>
    <s v="Sudah Dibayar"/>
  </r>
  <r>
    <n v="828"/>
    <x v="0"/>
    <x v="4"/>
    <n v="3400"/>
    <s v="Sudah Dibayar"/>
  </r>
  <r>
    <n v="829"/>
    <x v="0"/>
    <x v="4"/>
    <n v="10500"/>
    <s v="Sudah Dibayar"/>
  </r>
  <r>
    <n v="830"/>
    <x v="0"/>
    <x v="4"/>
    <n v="500"/>
    <s v="Sudah Dibayar"/>
  </r>
  <r>
    <n v="831"/>
    <x v="0"/>
    <x v="4"/>
    <n v="750"/>
    <s v="Sudah Dibayar"/>
  </r>
  <r>
    <n v="832"/>
    <x v="0"/>
    <x v="4"/>
    <n v="1750"/>
    <s v="Sudah Dibayar"/>
  </r>
  <r>
    <n v="833"/>
    <x v="0"/>
    <x v="4"/>
    <n v="5500"/>
    <s v="Sudah Dibayar"/>
  </r>
  <r>
    <n v="834"/>
    <x v="0"/>
    <x v="2"/>
    <n v="8750"/>
    <s v="Sudah Dibayar"/>
  </r>
  <r>
    <n v="835"/>
    <x v="0"/>
    <x v="0"/>
    <n v="7500"/>
    <s v="Belum Dibayar"/>
  </r>
  <r>
    <n v="836"/>
    <x v="0"/>
    <x v="4"/>
    <n v="3250"/>
    <s v="Belum Dibayar"/>
  </r>
  <r>
    <n v="837"/>
    <x v="0"/>
    <x v="2"/>
    <n v="10000"/>
    <s v="Sudah Dibayar"/>
  </r>
  <r>
    <n v="838"/>
    <x v="0"/>
    <x v="1"/>
    <n v="5000"/>
    <s v="Sudah Dibayar"/>
  </r>
  <r>
    <n v="839"/>
    <x v="0"/>
    <x v="1"/>
    <n v="5500"/>
    <s v="Sudah Dibayar"/>
  </r>
  <r>
    <n v="840"/>
    <x v="0"/>
    <x v="3"/>
    <n v="3750"/>
    <s v="Sudah Dibayar"/>
  </r>
  <r>
    <n v="841"/>
    <x v="0"/>
    <x v="4"/>
    <n v="11500"/>
    <s v="Sudah Dibayar"/>
  </r>
  <r>
    <n v="842"/>
    <x v="0"/>
    <x v="4"/>
    <n v="37500"/>
    <s v="Sudah Dibayar"/>
  </r>
  <r>
    <n v="843"/>
    <x v="0"/>
    <x v="3"/>
    <n v="5000"/>
    <s v="Sudah Dibayar"/>
  </r>
  <r>
    <n v="844"/>
    <x v="0"/>
    <x v="0"/>
    <n v="420000"/>
    <s v="Belum Dibayar"/>
  </r>
  <r>
    <n v="845"/>
    <x v="0"/>
    <x v="4"/>
    <n v="135000"/>
    <s v="Belum Dibayar"/>
  </r>
  <r>
    <n v="846"/>
    <x v="0"/>
    <x v="4"/>
    <n v="2250"/>
    <s v="Belum Dibayar"/>
  </r>
  <r>
    <n v="847"/>
    <x v="0"/>
    <x v="4"/>
    <n v="1500"/>
    <s v="Belum Dibayar"/>
  </r>
  <r>
    <n v="848"/>
    <x v="0"/>
    <x v="4"/>
    <n v="7000"/>
    <s v="Belum Dibayar"/>
  </r>
  <r>
    <n v="849"/>
    <x v="0"/>
    <x v="4"/>
    <n v="17500"/>
    <s v="Belum Dibayar"/>
  </r>
  <r>
    <n v="850"/>
    <x v="0"/>
    <x v="4"/>
    <n v="50000"/>
    <s v="Belum Dibayar"/>
  </r>
  <r>
    <n v="851"/>
    <x v="0"/>
    <x v="3"/>
    <n v="90000"/>
    <s v="Belum Dibayar"/>
  </r>
  <r>
    <n v="852"/>
    <x v="0"/>
    <x v="3"/>
    <n v="50000"/>
    <s v="Belum Dibayar"/>
  </r>
  <r>
    <n v="853"/>
    <x v="0"/>
    <x v="1"/>
    <n v="38500"/>
    <s v="Sudah Dibayar"/>
  </r>
  <r>
    <n v="854"/>
    <x v="0"/>
    <x v="4"/>
    <n v="75000"/>
    <s v="Belum Dibayar"/>
  </r>
  <r>
    <n v="855"/>
    <x v="0"/>
    <x v="3"/>
    <n v="7500"/>
    <s v="Belum Dibayar"/>
  </r>
  <r>
    <n v="856"/>
    <x v="0"/>
    <x v="0"/>
    <n v="7500"/>
    <s v="Sudah Dibayar"/>
  </r>
  <r>
    <n v="857"/>
    <x v="0"/>
    <x v="4"/>
    <n v="3250"/>
    <s v="Sudah Dibayar"/>
  </r>
  <r>
    <n v="858"/>
    <x v="0"/>
    <x v="4"/>
    <n v="2750"/>
    <s v="Sudah Dibayar"/>
  </r>
  <r>
    <n v="859"/>
    <x v="0"/>
    <x v="2"/>
    <n v="10000"/>
    <s v="Sudah Dibayar"/>
  </r>
  <r>
    <n v="860"/>
    <x v="0"/>
    <x v="1"/>
    <n v="5000"/>
    <s v="Sudah Dibayar"/>
  </r>
  <r>
    <n v="861"/>
    <x v="0"/>
    <x v="0"/>
    <n v="7500"/>
    <s v="Sudah Dibayar"/>
  </r>
  <r>
    <n v="862"/>
    <x v="0"/>
    <x v="4"/>
    <n v="5500"/>
    <s v="Sudah Dibayar"/>
  </r>
  <r>
    <n v="863"/>
    <x v="0"/>
    <x v="4"/>
    <n v="500"/>
    <s v="Sudah Dibayar"/>
  </r>
  <r>
    <n v="864"/>
    <x v="0"/>
    <x v="4"/>
    <n v="750"/>
    <s v="Sudah Dibayar"/>
  </r>
  <r>
    <n v="865"/>
    <x v="0"/>
    <x v="3"/>
    <n v="7500"/>
    <s v="Sudah Dibayar"/>
  </r>
  <r>
    <n v="866"/>
    <x v="0"/>
    <x v="2"/>
    <n v="10000"/>
    <s v="Sudah Dibayar"/>
  </r>
  <r>
    <n v="867"/>
    <x v="0"/>
    <x v="1"/>
    <n v="3750"/>
    <s v="Sudah Dibayar"/>
  </r>
  <r>
    <n v="868"/>
    <x v="0"/>
    <x v="0"/>
    <n v="5000"/>
    <s v="Belum Dibayar"/>
  </r>
  <r>
    <n v="869"/>
    <x v="0"/>
    <x v="4"/>
    <n v="7500"/>
    <s v="Belum Dibayar"/>
  </r>
  <r>
    <n v="870"/>
    <x v="0"/>
    <x v="0"/>
    <n v="5000"/>
    <s v="Sudah Dibayar"/>
  </r>
  <r>
    <n v="871"/>
    <x v="0"/>
    <x v="3"/>
    <n v="7500"/>
    <s v="Sudah Dibayar"/>
  </r>
  <r>
    <n v="872"/>
    <x v="0"/>
    <x v="2"/>
    <n v="10000"/>
    <s v="Sudah Dibayar"/>
  </r>
  <r>
    <n v="873"/>
    <x v="0"/>
    <x v="2"/>
    <n v="12500"/>
    <s v="Sudah Dibayar"/>
  </r>
  <r>
    <n v="874"/>
    <x v="0"/>
    <x v="1"/>
    <n v="38500"/>
    <s v="Sudah Dibayar"/>
  </r>
  <r>
    <n v="875"/>
    <x v="0"/>
    <x v="3"/>
    <n v="7500"/>
    <s v="Belum Dibayar"/>
  </r>
  <r>
    <n v="876"/>
    <x v="0"/>
    <x v="3"/>
    <n v="11250"/>
    <s v="Belum Dibayar"/>
  </r>
  <r>
    <n v="877"/>
    <x v="0"/>
    <x v="3"/>
    <n v="7500"/>
    <s v="Belum Dibayar"/>
  </r>
  <r>
    <n v="878"/>
    <x v="0"/>
    <x v="3"/>
    <n v="3750"/>
    <s v="Belum Dibayar"/>
  </r>
  <r>
    <n v="879"/>
    <x v="0"/>
    <x v="3"/>
    <n v="15000"/>
    <s v="Sudah Dibayar"/>
  </r>
  <r>
    <n v="880"/>
    <x v="0"/>
    <x v="3"/>
    <n v="7500"/>
    <s v="Belum Dibayar"/>
  </r>
  <r>
    <n v="881"/>
    <x v="0"/>
    <x v="3"/>
    <n v="3750"/>
    <s v="Belum Dibayar"/>
  </r>
  <r>
    <n v="882"/>
    <x v="0"/>
    <x v="0"/>
    <n v="7500"/>
    <s v="Belum Dibayar"/>
  </r>
  <r>
    <n v="883"/>
    <x v="0"/>
    <x v="0"/>
    <n v="5000"/>
    <s v="Sudah Dibayar"/>
  </r>
  <r>
    <n v="884"/>
    <x v="0"/>
    <x v="4"/>
    <n v="7750"/>
    <s v="Sudah Dibayar"/>
  </r>
  <r>
    <n v="885"/>
    <x v="0"/>
    <x v="0"/>
    <n v="5000"/>
    <s v="Sudah Dibayar"/>
  </r>
  <r>
    <n v="886"/>
    <x v="0"/>
    <x v="4"/>
    <n v="1250"/>
    <s v="Sudah Dibayar"/>
  </r>
  <r>
    <n v="887"/>
    <x v="0"/>
    <x v="4"/>
    <n v="500"/>
    <s v="Sudah Dibayar"/>
  </r>
  <r>
    <n v="888"/>
    <x v="0"/>
    <x v="4"/>
    <n v="11500"/>
    <s v="Sudah Dibayar"/>
  </r>
  <r>
    <n v="889"/>
    <x v="0"/>
    <x v="3"/>
    <n v="7500"/>
    <s v="Belum Dibayar"/>
  </r>
  <r>
    <n v="890"/>
    <x v="0"/>
    <x v="0"/>
    <n v="5000"/>
    <s v="Sudah Dibayar"/>
  </r>
  <r>
    <n v="891"/>
    <x v="0"/>
    <x v="4"/>
    <n v="1750"/>
    <s v="Sudah Dibayar"/>
  </r>
  <r>
    <n v="892"/>
    <x v="0"/>
    <x v="0"/>
    <n v="10000"/>
    <s v="Sudah Dibayar"/>
  </r>
  <r>
    <n v="893"/>
    <x v="0"/>
    <x v="3"/>
    <n v="20000"/>
    <s v="Sudah Dibayar"/>
  </r>
  <r>
    <n v="894"/>
    <x v="0"/>
    <x v="0"/>
    <n v="17500"/>
    <s v="Belum Dibayar"/>
  </r>
  <r>
    <n v="895"/>
    <x v="0"/>
    <x v="4"/>
    <n v="31500"/>
    <s v="Belum Dibayar"/>
  </r>
  <r>
    <n v="896"/>
    <x v="0"/>
    <x v="4"/>
    <n v="4250"/>
    <s v="Belum Dibayar"/>
  </r>
  <r>
    <n v="897"/>
    <x v="0"/>
    <x v="4"/>
    <n v="1750"/>
    <s v="Belum Dibayar"/>
  </r>
  <r>
    <n v="898"/>
    <x v="0"/>
    <x v="4"/>
    <n v="500"/>
    <s v="Belum Dibayar"/>
  </r>
  <r>
    <n v="899"/>
    <x v="0"/>
    <x v="4"/>
    <n v="750"/>
    <s v="Belum Dibayar"/>
  </r>
  <r>
    <n v="900"/>
    <x v="0"/>
    <x v="4"/>
    <n v="25000"/>
    <s v="Belum Dibayar"/>
  </r>
  <r>
    <n v="901"/>
    <x v="0"/>
    <x v="4"/>
    <n v="5000"/>
    <s v="Belum Dibayar"/>
  </r>
  <r>
    <n v="902"/>
    <x v="0"/>
    <x v="3"/>
    <n v="7500"/>
    <s v="Sudah Dibayar"/>
  </r>
  <r>
    <n v="903"/>
    <x v="0"/>
    <x v="3"/>
    <n v="7500"/>
    <s v="Sudah Dibayar"/>
  </r>
  <r>
    <n v="904"/>
    <x v="0"/>
    <x v="2"/>
    <n v="12500"/>
    <s v="Sudah Dibayar"/>
  </r>
  <r>
    <n v="905"/>
    <x v="0"/>
    <x v="3"/>
    <n v="7500"/>
    <s v="Sudah Dibayar"/>
  </r>
  <r>
    <n v="906"/>
    <x v="0"/>
    <x v="3"/>
    <n v="3750"/>
    <s v="Belum Dibayar"/>
  </r>
  <r>
    <n v="907"/>
    <x v="0"/>
    <x v="3"/>
    <n v="11250"/>
    <s v="Belum Dibayar"/>
  </r>
  <r>
    <n v="908"/>
    <x v="0"/>
    <x v="3"/>
    <n v="3750"/>
    <s v="Sudah Dibayar"/>
  </r>
  <r>
    <n v="909"/>
    <x v="0"/>
    <x v="3"/>
    <n v="11250"/>
    <s v="Sudah Dibayar"/>
  </r>
  <r>
    <n v="910"/>
    <x v="0"/>
    <x v="3"/>
    <n v="7500"/>
    <s v="Belum Dibayar"/>
  </r>
  <r>
    <n v="911"/>
    <x v="0"/>
    <x v="0"/>
    <n v="5000"/>
    <s v="Belum Dibayar"/>
  </r>
  <r>
    <n v="912"/>
    <x v="0"/>
    <x v="4"/>
    <n v="7500"/>
    <s v="Belum Dibayar"/>
  </r>
  <r>
    <n v="913"/>
    <x v="0"/>
    <x v="0"/>
    <n v="5000"/>
    <s v="Belum Dibayar"/>
  </r>
  <r>
    <n v="914"/>
    <x v="0"/>
    <x v="4"/>
    <n v="8750"/>
    <s v="Belum Dibayar"/>
  </r>
  <r>
    <n v="915"/>
    <x v="0"/>
    <x v="4"/>
    <n v="7750"/>
    <s v="Belum Dibayar"/>
  </r>
  <r>
    <n v="916"/>
    <x v="0"/>
    <x v="0"/>
    <n v="5000"/>
    <s v="Sudah Dibayar"/>
  </r>
  <r>
    <n v="917"/>
    <x v="0"/>
    <x v="4"/>
    <n v="4500"/>
    <s v="Sudah Dibayar"/>
  </r>
  <r>
    <n v="918"/>
    <x v="0"/>
    <x v="0"/>
    <n v="5000"/>
    <s v="Sudah Dibayar"/>
  </r>
  <r>
    <n v="919"/>
    <x v="0"/>
    <x v="4"/>
    <n v="7500"/>
    <s v="Sudah Dibayar"/>
  </r>
  <r>
    <n v="920"/>
    <x v="0"/>
    <x v="4"/>
    <n v="8250"/>
    <s v="Sudah Dibayar"/>
  </r>
  <r>
    <n v="921"/>
    <x v="0"/>
    <x v="4"/>
    <n v="7500"/>
    <s v="Sudah Dibayar"/>
  </r>
  <r>
    <n v="922"/>
    <x v="0"/>
    <x v="1"/>
    <n v="5000"/>
    <s v="Belum Dibayar"/>
  </r>
  <r>
    <n v="923"/>
    <x v="0"/>
    <x v="1"/>
    <n v="7500"/>
    <s v="Belum Dibayar"/>
  </r>
  <r>
    <n v="924"/>
    <x v="0"/>
    <x v="1"/>
    <n v="5000"/>
    <s v="Belum Dibayar"/>
  </r>
  <r>
    <n v="925"/>
    <x v="0"/>
    <x v="2"/>
    <n v="8750"/>
    <s v="Sudah Dibayar"/>
  </r>
  <r>
    <n v="926"/>
    <x v="0"/>
    <x v="4"/>
    <n v="23500"/>
    <s v="Belum Dibayar"/>
  </r>
  <r>
    <n v="927"/>
    <x v="0"/>
    <x v="4"/>
    <n v="500"/>
    <s v="Belum Dibayar"/>
  </r>
  <r>
    <n v="928"/>
    <x v="0"/>
    <x v="4"/>
    <n v="750"/>
    <s v="Belum Dibayar"/>
  </r>
  <r>
    <n v="929"/>
    <x v="0"/>
    <x v="4"/>
    <n v="1750"/>
    <s v="Belum Dibayar"/>
  </r>
  <r>
    <n v="930"/>
    <x v="0"/>
    <x v="4"/>
    <n v="1250"/>
    <s v="Belum Dibayar"/>
  </r>
  <r>
    <n v="931"/>
    <x v="0"/>
    <x v="4"/>
    <n v="7750"/>
    <s v="Belum Dibayar"/>
  </r>
  <r>
    <n v="932"/>
    <x v="0"/>
    <x v="4"/>
    <n v="500"/>
    <s v="Belum Dibayar"/>
  </r>
  <r>
    <n v="933"/>
    <x v="0"/>
    <x v="2"/>
    <n v="7500"/>
    <s v="Sudah Dibayar"/>
  </r>
  <r>
    <n v="934"/>
    <x v="0"/>
    <x v="3"/>
    <n v="7500"/>
    <s v="Sudah Dibayar"/>
  </r>
  <r>
    <n v="935"/>
    <x v="0"/>
    <x v="2"/>
    <n v="10000"/>
    <s v="Sudah Dibayar"/>
  </r>
  <r>
    <n v="936"/>
    <x v="0"/>
    <x v="2"/>
    <n v="10000"/>
    <s v="Sudah Dibayar"/>
  </r>
  <r>
    <n v="937"/>
    <x v="0"/>
    <x v="0"/>
    <n v="5000"/>
    <s v="Sudah Dibayar"/>
  </r>
  <r>
    <n v="938"/>
    <x v="0"/>
    <x v="4"/>
    <n v="4500"/>
    <s v="Sudah Dibayar"/>
  </r>
  <r>
    <n v="939"/>
    <x v="0"/>
    <x v="3"/>
    <n v="7500"/>
    <s v="Sudah Dibayar"/>
  </r>
  <r>
    <n v="940"/>
    <x v="0"/>
    <x v="2"/>
    <n v="10000"/>
    <s v="Sudah Dibayar"/>
  </r>
  <r>
    <n v="941"/>
    <x v="0"/>
    <x v="0"/>
    <n v="5000"/>
    <s v="Sudah Dibayar"/>
  </r>
  <r>
    <n v="942"/>
    <x v="0"/>
    <x v="4"/>
    <n v="3250"/>
    <s v="Sudah Dibayar"/>
  </r>
  <r>
    <n v="943"/>
    <x v="0"/>
    <x v="4"/>
    <n v="12250"/>
    <s v="Sudah Dibayar"/>
  </r>
  <r>
    <n v="944"/>
    <x v="0"/>
    <x v="0"/>
    <n v="7500"/>
    <s v="Sudah Dibayar"/>
  </r>
  <r>
    <n v="945"/>
    <x v="0"/>
    <x v="4"/>
    <n v="3000"/>
    <s v="Sudah Dibayar"/>
  </r>
  <r>
    <n v="946"/>
    <x v="0"/>
    <x v="2"/>
    <n v="15000"/>
    <s v="Sudah Dibayar"/>
  </r>
  <r>
    <n v="947"/>
    <x v="0"/>
    <x v="0"/>
    <n v="11000"/>
    <s v="Sudah Dibayar"/>
  </r>
  <r>
    <n v="948"/>
    <x v="0"/>
    <x v="4"/>
    <n v="3250"/>
    <s v="Sudah Dibayar"/>
  </r>
  <r>
    <n v="949"/>
    <x v="0"/>
    <x v="4"/>
    <n v="10500"/>
    <s v="Sudah Dibayar"/>
  </r>
  <r>
    <n v="950"/>
    <x v="0"/>
    <x v="4"/>
    <n v="500"/>
    <s v="Sudah Dibayar"/>
  </r>
  <r>
    <n v="951"/>
    <x v="0"/>
    <x v="4"/>
    <n v="750"/>
    <s v="Sudah Dibayar"/>
  </r>
  <r>
    <n v="952"/>
    <x v="0"/>
    <x v="4"/>
    <n v="1750"/>
    <s v="Sudah Dibayar"/>
  </r>
  <r>
    <n v="953"/>
    <x v="0"/>
    <x v="2"/>
    <n v="5000"/>
    <s v="Sudah Dibayar"/>
  </r>
  <r>
    <n v="954"/>
    <x v="0"/>
    <x v="3"/>
    <n v="3750"/>
    <s v="Sudah Dibayar"/>
  </r>
  <r>
    <n v="955"/>
    <x v="0"/>
    <x v="2"/>
    <n v="8750"/>
    <s v="Sudah Dibayar"/>
  </r>
  <r>
    <n v="956"/>
    <x v="0"/>
    <x v="0"/>
    <n v="7500"/>
    <s v="Sudah Dibayar"/>
  </r>
  <r>
    <n v="957"/>
    <x v="0"/>
    <x v="4"/>
    <n v="2750"/>
    <s v="Sudah Dibayar"/>
  </r>
  <r>
    <n v="958"/>
    <x v="0"/>
    <x v="4"/>
    <n v="3500"/>
    <s v="Sudah Dibayar"/>
  </r>
  <r>
    <n v="959"/>
    <x v="0"/>
    <x v="3"/>
    <n v="11250"/>
    <s v="Sudah Dibayar"/>
  </r>
  <r>
    <n v="960"/>
    <x v="0"/>
    <x v="2"/>
    <n v="12500"/>
    <s v="Sudah Dibayar"/>
  </r>
  <r>
    <n v="961"/>
    <x v="0"/>
    <x v="1"/>
    <n v="6250"/>
    <s v="Sudah Dibayar"/>
  </r>
  <r>
    <n v="962"/>
    <x v="0"/>
    <x v="0"/>
    <n v="5000"/>
    <s v="Sudah Dibayar"/>
  </r>
  <r>
    <n v="963"/>
    <x v="0"/>
    <x v="4"/>
    <n v="2750"/>
    <s v="Sudah Dibayar"/>
  </r>
  <r>
    <n v="964"/>
    <x v="0"/>
    <x v="2"/>
    <n v="5000"/>
    <s v="Sudah Dibayar"/>
  </r>
  <r>
    <n v="965"/>
    <x v="0"/>
    <x v="3"/>
    <n v="3750"/>
    <s v="Sudah Dibayar"/>
  </r>
  <r>
    <n v="966"/>
    <x v="0"/>
    <x v="2"/>
    <n v="8750"/>
    <s v="Sudah Dibayar"/>
  </r>
  <r>
    <n v="967"/>
    <x v="0"/>
    <x v="0"/>
    <n v="17500"/>
    <s v="Belum Dibayar"/>
  </r>
  <r>
    <n v="968"/>
    <x v="0"/>
    <x v="4"/>
    <n v="1750"/>
    <s v="Belum Dibayar"/>
  </r>
  <r>
    <n v="969"/>
    <x v="0"/>
    <x v="4"/>
    <n v="10500"/>
    <s v="Belum Dibayar"/>
  </r>
  <r>
    <n v="970"/>
    <x v="0"/>
    <x v="4"/>
    <n v="500"/>
    <s v="Belum Dibayar"/>
  </r>
  <r>
    <n v="971"/>
    <x v="0"/>
    <x v="4"/>
    <n v="750"/>
    <s v="Belum Dibayar"/>
  </r>
  <r>
    <n v="972"/>
    <x v="0"/>
    <x v="4"/>
    <n v="1750"/>
    <s v="Belum Dibayar"/>
  </r>
  <r>
    <n v="973"/>
    <x v="0"/>
    <x v="0"/>
    <n v="7500"/>
    <s v="Sudah Dibayar"/>
  </r>
  <r>
    <n v="974"/>
    <x v="0"/>
    <x v="4"/>
    <n v="5500"/>
    <s v="Sudah Dibayar"/>
  </r>
  <r>
    <n v="975"/>
    <x v="0"/>
    <x v="4"/>
    <n v="1750"/>
    <s v="Sudah Dibayar"/>
  </r>
  <r>
    <n v="976"/>
    <x v="0"/>
    <x v="4"/>
    <n v="500"/>
    <s v="Sudah Dibayar"/>
  </r>
  <r>
    <n v="977"/>
    <x v="0"/>
    <x v="4"/>
    <n v="2500"/>
    <s v="Sudah Dibayar"/>
  </r>
  <r>
    <n v="978"/>
    <x v="0"/>
    <x v="0"/>
    <n v="5000"/>
    <s v="Belum Dibayar"/>
  </r>
  <r>
    <n v="979"/>
    <x v="0"/>
    <x v="4"/>
    <n v="3000"/>
    <s v="Belum Dibayar"/>
  </r>
  <r>
    <n v="980"/>
    <x v="0"/>
    <x v="3"/>
    <n v="3750"/>
    <s v="Sudah Dibayar"/>
  </r>
  <r>
    <n v="981"/>
    <x v="0"/>
    <x v="3"/>
    <n v="7500"/>
    <s v="Sudah Dibayar"/>
  </r>
  <r>
    <n v="982"/>
    <x v="0"/>
    <x v="3"/>
    <n v="3750"/>
    <s v="Sudah Dibayar"/>
  </r>
  <r>
    <n v="983"/>
    <x v="0"/>
    <x v="3"/>
    <n v="15000"/>
    <s v="Belum Dibayar"/>
  </r>
  <r>
    <n v="984"/>
    <x v="0"/>
    <x v="4"/>
    <n v="1750"/>
    <s v="Sudah Dibayar"/>
  </r>
  <r>
    <n v="985"/>
    <x v="0"/>
    <x v="3"/>
    <n v="7500"/>
    <s v="Sudah Dibayar"/>
  </r>
  <r>
    <n v="986"/>
    <x v="0"/>
    <x v="2"/>
    <n v="15000"/>
    <s v="Sudah Dibayar"/>
  </r>
  <r>
    <n v="987"/>
    <x v="0"/>
    <x v="0"/>
    <n v="5000"/>
    <s v="Sudah Dibayar"/>
  </r>
  <r>
    <n v="988"/>
    <x v="0"/>
    <x v="4"/>
    <n v="1750"/>
    <s v="Sudah Dibayar"/>
  </r>
  <r>
    <n v="989"/>
    <x v="0"/>
    <x v="0"/>
    <n v="7500"/>
    <s v="Belum Dibayar"/>
  </r>
  <r>
    <n v="990"/>
    <x v="0"/>
    <x v="4"/>
    <n v="1750"/>
    <s v="Belum Dibayar"/>
  </r>
  <r>
    <n v="991"/>
    <x v="0"/>
    <x v="4"/>
    <n v="6750"/>
    <s v="Belum Dibayar"/>
  </r>
  <r>
    <n v="992"/>
    <x v="0"/>
    <x v="4"/>
    <n v="6500"/>
    <s v="Belum Dibayar"/>
  </r>
  <r>
    <n v="993"/>
    <x v="0"/>
    <x v="0"/>
    <n v="5000"/>
    <s v="Sudah Dibayar"/>
  </r>
  <r>
    <n v="994"/>
    <x v="0"/>
    <x v="4"/>
    <n v="9750"/>
    <s v="Sudah Dibayar"/>
  </r>
  <r>
    <n v="995"/>
    <x v="0"/>
    <x v="0"/>
    <n v="5000"/>
    <s v="Sudah Dibayar"/>
  </r>
  <r>
    <n v="996"/>
    <x v="0"/>
    <x v="4"/>
    <n v="21000"/>
    <s v="Sudah Dibayar"/>
  </r>
  <r>
    <n v="997"/>
    <x v="0"/>
    <x v="0"/>
    <n v="7500"/>
    <s v="Sudah Dibayar"/>
  </r>
  <r>
    <n v="998"/>
    <x v="0"/>
    <x v="4"/>
    <n v="2500"/>
    <s v="Sudah Dibayar"/>
  </r>
  <r>
    <n v="999"/>
    <x v="0"/>
    <x v="4"/>
    <n v="9250"/>
    <s v="Sudah Dibayar"/>
  </r>
  <r>
    <n v="1000"/>
    <x v="0"/>
    <x v="4"/>
    <n v="6250"/>
    <s v="Sudah Dibayar"/>
  </r>
  <r>
    <n v="1001"/>
    <x v="0"/>
    <x v="4"/>
    <n v="850"/>
    <s v="Sudah Dibayar"/>
  </r>
  <r>
    <n v="1002"/>
    <x v="0"/>
    <x v="0"/>
    <n v="5000"/>
    <s v="Sudah Dibayar"/>
  </r>
  <r>
    <n v="1003"/>
    <x v="0"/>
    <x v="4"/>
    <n v="11000"/>
    <s v="Sudah Dibayar"/>
  </r>
  <r>
    <n v="1004"/>
    <x v="0"/>
    <x v="4"/>
    <n v="2000"/>
    <s v="Sudah Dibayar"/>
  </r>
  <r>
    <n v="1005"/>
    <x v="0"/>
    <x v="0"/>
    <n v="7500"/>
    <s v="Sudah Dibayar"/>
  </r>
  <r>
    <n v="1006"/>
    <x v="0"/>
    <x v="4"/>
    <n v="137500"/>
    <s v="Sudah Dibayar"/>
  </r>
  <r>
    <n v="1007"/>
    <x v="0"/>
    <x v="4"/>
    <n v="30000"/>
    <s v="Sudah Dibayar"/>
  </r>
  <r>
    <n v="1008"/>
    <x v="0"/>
    <x v="3"/>
    <n v="17500"/>
    <s v="Sudah Dibayar"/>
  </r>
  <r>
    <n v="1009"/>
    <x v="0"/>
    <x v="0"/>
    <n v="10000"/>
    <s v="Sudah Dibayar"/>
  </r>
  <r>
    <n v="1010"/>
    <x v="0"/>
    <x v="4"/>
    <n v="12000"/>
    <s v="Sudah Dibayar"/>
  </r>
  <r>
    <n v="1011"/>
    <x v="0"/>
    <x v="4"/>
    <n v="4000"/>
    <s v="Sudah Dibayar"/>
  </r>
  <r>
    <n v="1012"/>
    <x v="0"/>
    <x v="4"/>
    <n v="1000"/>
    <s v="Sudah Dibayar"/>
  </r>
  <r>
    <n v="1013"/>
    <x v="0"/>
    <x v="4"/>
    <n v="4250"/>
    <s v="Sudah Dibayar"/>
  </r>
  <r>
    <n v="1014"/>
    <x v="0"/>
    <x v="4"/>
    <n v="3750"/>
    <s v="Sudah Dibayar"/>
  </r>
  <r>
    <n v="1015"/>
    <x v="0"/>
    <x v="4"/>
    <n v="5500"/>
    <s v="Sudah Dibayar"/>
  </r>
  <r>
    <n v="1016"/>
    <x v="0"/>
    <x v="4"/>
    <n v="500"/>
    <s v="Sudah Dibayar"/>
  </r>
  <r>
    <n v="1017"/>
    <x v="0"/>
    <x v="0"/>
    <n v="17500"/>
    <s v="Sudah Dibayar"/>
  </r>
  <r>
    <n v="1018"/>
    <x v="0"/>
    <x v="4"/>
    <n v="28000"/>
    <s v="Sudah Dibayar"/>
  </r>
  <r>
    <n v="1019"/>
    <x v="0"/>
    <x v="4"/>
    <n v="1000"/>
    <s v="Sudah Dibayar"/>
  </r>
  <r>
    <n v="1020"/>
    <x v="0"/>
    <x v="4"/>
    <n v="750"/>
    <s v="Sudah Dibayar"/>
  </r>
  <r>
    <n v="1021"/>
    <x v="0"/>
    <x v="4"/>
    <n v="1750"/>
    <s v="Sudah Dibayar"/>
  </r>
  <r>
    <n v="1022"/>
    <x v="0"/>
    <x v="4"/>
    <n v="3500"/>
    <s v="Sudah Dibayar"/>
  </r>
  <r>
    <n v="1023"/>
    <x v="0"/>
    <x v="4"/>
    <n v="1250"/>
    <s v="Sudah Dibayar"/>
  </r>
  <r>
    <n v="1024"/>
    <x v="0"/>
    <x v="4"/>
    <n v="11250"/>
    <s v="Sudah Dibayar"/>
  </r>
  <r>
    <n v="1025"/>
    <x v="0"/>
    <x v="2"/>
    <n v="7500"/>
    <s v="Sudah Dibayar"/>
  </r>
  <r>
    <n v="1026"/>
    <x v="0"/>
    <x v="3"/>
    <n v="11250"/>
    <s v="Sudah Dibayar"/>
  </r>
  <r>
    <n v="1027"/>
    <x v="0"/>
    <x v="0"/>
    <n v="5000"/>
    <s v="Sudah Dibayar"/>
  </r>
  <r>
    <n v="1028"/>
    <x v="0"/>
    <x v="0"/>
    <n v="11000"/>
    <s v="Sudah Dibayar"/>
  </r>
  <r>
    <n v="1029"/>
    <x v="0"/>
    <x v="4"/>
    <n v="10500"/>
    <s v="Sudah Dibayar"/>
  </r>
  <r>
    <n v="1030"/>
    <x v="0"/>
    <x v="4"/>
    <n v="1000"/>
    <s v="Sudah Dibayar"/>
  </r>
  <r>
    <n v="1031"/>
    <x v="0"/>
    <x v="4"/>
    <n v="750"/>
    <s v="Sudah Dibayar"/>
  </r>
  <r>
    <n v="1032"/>
    <x v="0"/>
    <x v="4"/>
    <n v="1750"/>
    <s v="Sudah Dibayar"/>
  </r>
  <r>
    <n v="1033"/>
    <x v="0"/>
    <x v="1"/>
    <n v="12500"/>
    <s v="Belum Dibayar"/>
  </r>
  <r>
    <n v="1034"/>
    <x v="0"/>
    <x v="1"/>
    <n v="7500"/>
    <s v="Belum Dibayar"/>
  </r>
  <r>
    <n v="1035"/>
    <x v="0"/>
    <x v="0"/>
    <n v="7500"/>
    <s v="Sudah Dibayar"/>
  </r>
  <r>
    <n v="1036"/>
    <x v="0"/>
    <x v="4"/>
    <n v="5500"/>
    <s v="Sudah Dibayar"/>
  </r>
  <r>
    <n v="1037"/>
    <x v="0"/>
    <x v="4"/>
    <n v="500"/>
    <s v="Sudah Dibayar"/>
  </r>
  <r>
    <n v="1038"/>
    <x v="0"/>
    <x v="4"/>
    <n v="750"/>
    <s v="Sudah Dibayar"/>
  </r>
  <r>
    <n v="1039"/>
    <x v="0"/>
    <x v="4"/>
    <n v="5000"/>
    <s v="Sudah Dibayar"/>
  </r>
  <r>
    <n v="1040"/>
    <x v="0"/>
    <x v="4"/>
    <n v="4250"/>
    <s v="Sudah Dibayar"/>
  </r>
  <r>
    <n v="1041"/>
    <x v="0"/>
    <x v="0"/>
    <n v="5000"/>
    <s v="Belum Dibayar"/>
  </r>
  <r>
    <n v="1042"/>
    <x v="0"/>
    <x v="0"/>
    <n v="11000"/>
    <s v="Sudah Dibayar"/>
  </r>
  <r>
    <n v="1043"/>
    <x v="0"/>
    <x v="4"/>
    <n v="14750"/>
    <s v="Sudah Dibayar"/>
  </r>
  <r>
    <n v="1044"/>
    <x v="0"/>
    <x v="4"/>
    <n v="10500"/>
    <s v="Sudah Dibayar"/>
  </r>
  <r>
    <n v="1045"/>
    <x v="0"/>
    <x v="4"/>
    <n v="500"/>
    <s v="Sudah Dibayar"/>
  </r>
  <r>
    <n v="1046"/>
    <x v="0"/>
    <x v="4"/>
    <n v="1750"/>
    <s v="Sudah Dibayar"/>
  </r>
  <r>
    <n v="1047"/>
    <x v="0"/>
    <x v="3"/>
    <n v="7500"/>
    <s v="Belum Dibayar"/>
  </r>
  <r>
    <n v="1048"/>
    <x v="0"/>
    <x v="3"/>
    <n v="3750"/>
    <s v="Belum Dibayar"/>
  </r>
  <r>
    <n v="1049"/>
    <x v="0"/>
    <x v="3"/>
    <n v="7500"/>
    <s v="Belum Dibayar"/>
  </r>
  <r>
    <n v="1050"/>
    <x v="0"/>
    <x v="3"/>
    <n v="7500"/>
    <s v="Sudah Dibayar"/>
  </r>
  <r>
    <n v="1051"/>
    <x v="0"/>
    <x v="0"/>
    <n v="7500"/>
    <s v="Sudah Dibayar"/>
  </r>
  <r>
    <n v="1052"/>
    <x v="0"/>
    <x v="4"/>
    <n v="1000"/>
    <s v="Sudah Dibayar"/>
  </r>
  <r>
    <n v="1053"/>
    <x v="0"/>
    <x v="4"/>
    <n v="8750"/>
    <s v="Sudah Dibayar"/>
  </r>
  <r>
    <n v="1054"/>
    <x v="0"/>
    <x v="4"/>
    <n v="32750"/>
    <s v="Sudah Dibayar"/>
  </r>
  <r>
    <n v="1055"/>
    <x v="0"/>
    <x v="4"/>
    <n v="3750"/>
    <s v="Sudah Dibayar"/>
  </r>
  <r>
    <n v="1056"/>
    <x v="0"/>
    <x v="3"/>
    <n v="5000"/>
    <s v="Sudah Dibayar"/>
  </r>
  <r>
    <n v="1057"/>
    <x v="0"/>
    <x v="0"/>
    <n v="11000"/>
    <s v="Sudah Dibayar"/>
  </r>
  <r>
    <n v="1058"/>
    <x v="0"/>
    <x v="4"/>
    <n v="11750"/>
    <s v="Sudah Dibayar"/>
  </r>
  <r>
    <n v="1059"/>
    <x v="0"/>
    <x v="4"/>
    <n v="500"/>
    <s v="Sudah Dibayar"/>
  </r>
  <r>
    <n v="1060"/>
    <x v="0"/>
    <x v="4"/>
    <n v="750"/>
    <s v="Sudah Dibayar"/>
  </r>
  <r>
    <n v="1061"/>
    <x v="0"/>
    <x v="4"/>
    <n v="1750"/>
    <s v="Sudah Dibayar"/>
  </r>
  <r>
    <n v="1062"/>
    <x v="0"/>
    <x v="4"/>
    <n v="6000"/>
    <s v="Sudah Dibayar"/>
  </r>
  <r>
    <n v="1063"/>
    <x v="0"/>
    <x v="0"/>
    <n v="52500"/>
    <s v="Belum Dibayar"/>
  </r>
  <r>
    <n v="1064"/>
    <x v="0"/>
    <x v="4"/>
    <n v="6000"/>
    <s v="Belum Dibayar"/>
  </r>
  <r>
    <n v="1065"/>
    <x v="0"/>
    <x v="4"/>
    <n v="7250"/>
    <s v="Belum Dibayar"/>
  </r>
  <r>
    <n v="1066"/>
    <x v="0"/>
    <x v="4"/>
    <n v="3500"/>
    <s v="Belum Dibayar"/>
  </r>
  <r>
    <n v="1067"/>
    <x v="0"/>
    <x v="4"/>
    <n v="1000"/>
    <s v="Belum Dibayar"/>
  </r>
  <r>
    <n v="1068"/>
    <x v="0"/>
    <x v="4"/>
    <n v="12250"/>
    <s v="Belum Dibayar"/>
  </r>
  <r>
    <n v="1069"/>
    <x v="0"/>
    <x v="4"/>
    <n v="6000"/>
    <s v="Belum Dibayar"/>
  </r>
  <r>
    <n v="1070"/>
    <x v="0"/>
    <x v="4"/>
    <n v="3750"/>
    <s v="Belum Dibayar"/>
  </r>
  <r>
    <n v="1071"/>
    <x v="0"/>
    <x v="4"/>
    <n v="6250"/>
    <s v="Belum Dibayar"/>
  </r>
  <r>
    <n v="1072"/>
    <x v="0"/>
    <x v="4"/>
    <n v="5000"/>
    <s v="Belum Dibayar"/>
  </r>
  <r>
    <n v="1073"/>
    <x v="0"/>
    <x v="4"/>
    <n v="500"/>
    <s v="Belum Dibayar"/>
  </r>
  <r>
    <n v="1074"/>
    <x v="0"/>
    <x v="4"/>
    <n v="7750"/>
    <s v="Belum Dibayar"/>
  </r>
  <r>
    <n v="1075"/>
    <x v="0"/>
    <x v="4"/>
    <n v="2000"/>
    <s v="Belum Dibayar"/>
  </r>
  <r>
    <n v="1076"/>
    <x v="0"/>
    <x v="4"/>
    <n v="500"/>
    <s v="Belum Dibayar"/>
  </r>
  <r>
    <n v="1077"/>
    <x v="0"/>
    <x v="4"/>
    <n v="1250"/>
    <s v="Belum Dibayar"/>
  </r>
  <r>
    <n v="1078"/>
    <x v="0"/>
    <x v="0"/>
    <n v="11000"/>
    <s v="Belum Dibayar"/>
  </r>
  <r>
    <n v="1079"/>
    <x v="0"/>
    <x v="4"/>
    <n v="2500"/>
    <s v="Belum Dibayar"/>
  </r>
  <r>
    <n v="1080"/>
    <x v="0"/>
    <x v="4"/>
    <n v="7250"/>
    <s v="Belum Dibayar"/>
  </r>
  <r>
    <n v="1081"/>
    <x v="0"/>
    <x v="4"/>
    <n v="6750"/>
    <s v="Belum Dibayar"/>
  </r>
  <r>
    <n v="1082"/>
    <x v="0"/>
    <x v="0"/>
    <n v="30000"/>
    <s v="Belum Dibayar"/>
  </r>
  <r>
    <n v="1083"/>
    <x v="0"/>
    <x v="3"/>
    <n v="7500"/>
    <s v="Belum Dibayar"/>
  </r>
  <r>
    <n v="1084"/>
    <x v="0"/>
    <x v="0"/>
    <n v="5000"/>
    <s v="Belum Dibayar"/>
  </r>
  <r>
    <n v="1085"/>
    <x v="0"/>
    <x v="4"/>
    <n v="3250"/>
    <s v="Belum Dibayar"/>
  </r>
  <r>
    <n v="1086"/>
    <x v="0"/>
    <x v="0"/>
    <n v="7500"/>
    <s v="Belum Dibayar"/>
  </r>
  <r>
    <n v="1087"/>
    <x v="0"/>
    <x v="1"/>
    <n v="5500"/>
    <s v="Belum Dibayar"/>
  </r>
  <r>
    <n v="1088"/>
    <x v="0"/>
    <x v="0"/>
    <n v="7500"/>
    <s v="Belum Dibayar"/>
  </r>
  <r>
    <n v="1089"/>
    <x v="0"/>
    <x v="4"/>
    <n v="4750"/>
    <s v="Belum Dibayar"/>
  </r>
  <r>
    <n v="1090"/>
    <x v="0"/>
    <x v="4"/>
    <n v="10000"/>
    <s v="Belum Dibayar"/>
  </r>
  <r>
    <n v="1091"/>
    <x v="0"/>
    <x v="0"/>
    <n v="7500"/>
    <s v="Sudah Dibayar"/>
  </r>
  <r>
    <n v="1092"/>
    <x v="0"/>
    <x v="4"/>
    <n v="5500"/>
    <s v="Sudah Dibayar"/>
  </r>
  <r>
    <n v="1093"/>
    <x v="0"/>
    <x v="4"/>
    <n v="4000"/>
    <s v="Sudah Dibayar"/>
  </r>
  <r>
    <n v="1094"/>
    <x v="0"/>
    <x v="4"/>
    <n v="1250"/>
    <s v="Sudah Dibayar"/>
  </r>
  <r>
    <n v="1095"/>
    <x v="0"/>
    <x v="4"/>
    <n v="500"/>
    <s v="Sudah Dibayar"/>
  </r>
  <r>
    <n v="1096"/>
    <x v="0"/>
    <x v="3"/>
    <n v="7500"/>
    <s v="Sudah Dibayar"/>
  </r>
  <r>
    <n v="1097"/>
    <x v="0"/>
    <x v="1"/>
    <n v="9500"/>
    <s v="Belum Dibayar"/>
  </r>
  <r>
    <n v="1098"/>
    <x v="0"/>
    <x v="0"/>
    <n v="5000"/>
    <s v="Sudah Dibayar"/>
  </r>
  <r>
    <n v="1099"/>
    <x v="0"/>
    <x v="0"/>
    <n v="10000"/>
    <s v="Sudah Dibayar"/>
  </r>
  <r>
    <n v="1100"/>
    <x v="0"/>
    <x v="4"/>
    <n v="10500"/>
    <s v="Sudah Dibayar"/>
  </r>
  <r>
    <n v="1101"/>
    <x v="0"/>
    <x v="4"/>
    <n v="5500"/>
    <s v="Sudah Dibayar"/>
  </r>
  <r>
    <n v="1102"/>
    <x v="0"/>
    <x v="4"/>
    <n v="1750"/>
    <s v="Sudah Dibayar"/>
  </r>
  <r>
    <n v="1103"/>
    <x v="0"/>
    <x v="4"/>
    <n v="750"/>
    <s v="Sudah Dibayar"/>
  </r>
  <r>
    <n v="1104"/>
    <x v="0"/>
    <x v="4"/>
    <n v="500"/>
    <s v="Sudah Dibayar"/>
  </r>
  <r>
    <n v="1105"/>
    <x v="0"/>
    <x v="2"/>
    <n v="7500"/>
    <s v="Sudah Dibayar"/>
  </r>
  <r>
    <n v="1106"/>
    <x v="0"/>
    <x v="1"/>
    <n v="3250"/>
    <s v="Sudah Dibayar"/>
  </r>
  <r>
    <n v="1107"/>
    <x v="0"/>
    <x v="0"/>
    <n v="17500"/>
    <s v="Belum Dibayar"/>
  </r>
  <r>
    <n v="1108"/>
    <x v="0"/>
    <x v="3"/>
    <n v="7500"/>
    <s v="Belum Dibayar"/>
  </r>
  <r>
    <n v="1109"/>
    <x v="0"/>
    <x v="2"/>
    <n v="10000"/>
    <s v="Belum Dibayar"/>
  </r>
  <r>
    <n v="1110"/>
    <x v="0"/>
    <x v="1"/>
    <n v="26500"/>
    <s v="Sudah Dibayar"/>
  </r>
  <r>
    <n v="1111"/>
    <x v="0"/>
    <x v="0"/>
    <n v="11000"/>
    <s v="Sudah Dibayar"/>
  </r>
  <r>
    <n v="1112"/>
    <x v="0"/>
    <x v="4"/>
    <n v="1750"/>
    <s v="Sudah Dibayar"/>
  </r>
  <r>
    <n v="1113"/>
    <x v="0"/>
    <x v="4"/>
    <n v="11500"/>
    <s v="Sudah Dibayar"/>
  </r>
  <r>
    <n v="1114"/>
    <x v="0"/>
    <x v="3"/>
    <n v="10000"/>
    <s v="Sudah Dibayar"/>
  </r>
  <r>
    <n v="1115"/>
    <x v="0"/>
    <x v="4"/>
    <n v="142500"/>
    <s v="Belum Dibayar"/>
  </r>
  <r>
    <n v="1116"/>
    <x v="0"/>
    <x v="2"/>
    <n v="15000"/>
    <s v="Belum Dibayar"/>
  </r>
  <r>
    <n v="1117"/>
    <x v="0"/>
    <x v="0"/>
    <n v="12500"/>
    <s v="Belum Dibayar"/>
  </r>
  <r>
    <n v="1118"/>
    <x v="0"/>
    <x v="0"/>
    <n v="5000"/>
    <s v="Sudah Dibayar"/>
  </r>
  <r>
    <n v="1119"/>
    <x v="0"/>
    <x v="3"/>
    <n v="3750"/>
    <s v="Belum Dibayar"/>
  </r>
  <r>
    <n v="1120"/>
    <x v="0"/>
    <x v="4"/>
    <n v="11500"/>
    <s v="Belum Dibayar"/>
  </r>
  <r>
    <n v="1121"/>
    <x v="0"/>
    <x v="3"/>
    <n v="11250"/>
    <s v="Sudah Dibayar"/>
  </r>
  <r>
    <n v="1122"/>
    <x v="0"/>
    <x v="0"/>
    <n v="5000"/>
    <s v="Sudah Dibayar"/>
  </r>
  <r>
    <n v="1123"/>
    <x v="0"/>
    <x v="4"/>
    <n v="3250"/>
    <s v="Sudah Dibayar"/>
  </r>
  <r>
    <n v="1124"/>
    <x v="0"/>
    <x v="0"/>
    <n v="17500"/>
    <s v="Belum Dibayar"/>
  </r>
  <r>
    <n v="1125"/>
    <x v="0"/>
    <x v="4"/>
    <n v="23500"/>
    <s v="Belum Dibayar"/>
  </r>
  <r>
    <n v="1126"/>
    <x v="0"/>
    <x v="4"/>
    <n v="1250"/>
    <s v="Belum Dibayar"/>
  </r>
  <r>
    <n v="1127"/>
    <x v="0"/>
    <x v="4"/>
    <n v="500"/>
    <s v="Belum Dibayar"/>
  </r>
  <r>
    <n v="1128"/>
    <x v="0"/>
    <x v="3"/>
    <n v="11250"/>
    <s v="Belum Dibayar"/>
  </r>
  <r>
    <n v="1129"/>
    <x v="0"/>
    <x v="0"/>
    <n v="10000"/>
    <s v="Belum Dibayar"/>
  </r>
  <r>
    <n v="1130"/>
    <x v="0"/>
    <x v="0"/>
    <n v="17500"/>
    <s v="Sudah Dibayar"/>
  </r>
  <r>
    <n v="1131"/>
    <x v="0"/>
    <x v="4"/>
    <n v="3750"/>
    <s v="Sudah Dibayar"/>
  </r>
  <r>
    <n v="1132"/>
    <x v="0"/>
    <x v="4"/>
    <n v="31500"/>
    <s v="Sudah Dibayar"/>
  </r>
  <r>
    <n v="1133"/>
    <x v="0"/>
    <x v="4"/>
    <n v="1000"/>
    <s v="Sudah Dibayar"/>
  </r>
  <r>
    <n v="1134"/>
    <x v="0"/>
    <x v="4"/>
    <n v="750"/>
    <s v="Sudah Dibayar"/>
  </r>
  <r>
    <n v="1135"/>
    <x v="0"/>
    <x v="4"/>
    <n v="1750"/>
    <s v="Sudah Dibayar"/>
  </r>
  <r>
    <n v="1136"/>
    <x v="0"/>
    <x v="4"/>
    <n v="1250"/>
    <s v="Sudah Dibayar"/>
  </r>
  <r>
    <n v="1137"/>
    <x v="0"/>
    <x v="3"/>
    <n v="7500"/>
    <s v="Sudah Dibayar"/>
  </r>
  <r>
    <n v="1138"/>
    <x v="0"/>
    <x v="4"/>
    <n v="11500"/>
    <s v="Sudah Dibayar"/>
  </r>
  <r>
    <n v="1139"/>
    <x v="0"/>
    <x v="0"/>
    <n v="6000"/>
    <s v="Sudah Dibayar"/>
  </r>
  <r>
    <n v="1140"/>
    <x v="0"/>
    <x v="4"/>
    <n v="1000"/>
    <s v="Sudah Dibayar"/>
  </r>
  <r>
    <n v="1141"/>
    <x v="0"/>
    <x v="4"/>
    <n v="3000"/>
    <s v="Sudah Dibayar"/>
  </r>
  <r>
    <n v="1142"/>
    <x v="0"/>
    <x v="0"/>
    <n v="5000"/>
    <s v="Sudah Dibayar"/>
  </r>
  <r>
    <n v="1143"/>
    <x v="0"/>
    <x v="4"/>
    <n v="12250"/>
    <s v="Sudah Dibayar"/>
  </r>
  <r>
    <n v="1144"/>
    <x v="0"/>
    <x v="3"/>
    <n v="3750"/>
    <s v="Sudah Dibayar"/>
  </r>
  <r>
    <n v="1145"/>
    <x v="0"/>
    <x v="2"/>
    <n v="12500"/>
    <s v="Sudah Dibayar"/>
  </r>
  <r>
    <n v="1146"/>
    <x v="0"/>
    <x v="3"/>
    <n v="7500"/>
    <s v="Sudah Dibayar"/>
  </r>
  <r>
    <n v="1147"/>
    <x v="0"/>
    <x v="2"/>
    <n v="10000"/>
    <s v="Sudah Dibayar"/>
  </r>
  <r>
    <n v="1148"/>
    <x v="0"/>
    <x v="1"/>
    <n v="4750"/>
    <s v="Sudah Dibayar"/>
  </r>
  <r>
    <n v="1149"/>
    <x v="0"/>
    <x v="3"/>
    <n v="7500"/>
    <s v="Sudah Dibayar"/>
  </r>
  <r>
    <n v="1150"/>
    <x v="0"/>
    <x v="0"/>
    <n v="10000"/>
    <s v="Sudah Dibayar"/>
  </r>
  <r>
    <n v="1151"/>
    <x v="0"/>
    <x v="4"/>
    <n v="65000"/>
    <s v="Sudah Dibayar"/>
  </r>
  <r>
    <n v="1152"/>
    <x v="0"/>
    <x v="0"/>
    <n v="11000"/>
    <s v="Sudah Dibayar"/>
  </r>
  <r>
    <n v="1153"/>
    <x v="0"/>
    <x v="4"/>
    <n v="13250"/>
    <s v="Sudah Dibayar"/>
  </r>
  <r>
    <n v="1154"/>
    <x v="0"/>
    <x v="4"/>
    <n v="500"/>
    <s v="Sudah Dibayar"/>
  </r>
  <r>
    <n v="1155"/>
    <x v="0"/>
    <x v="4"/>
    <n v="750"/>
    <s v="Sudah Dibayar"/>
  </r>
  <r>
    <n v="1156"/>
    <x v="0"/>
    <x v="4"/>
    <n v="1750"/>
    <s v="Sudah Dibayar"/>
  </r>
  <r>
    <n v="1157"/>
    <x v="0"/>
    <x v="2"/>
    <n v="10000"/>
    <s v="Sudah Dibayar"/>
  </r>
  <r>
    <n v="1158"/>
    <x v="0"/>
    <x v="2"/>
    <n v="7500"/>
    <s v="Sudah Dibayar"/>
  </r>
  <r>
    <n v="1159"/>
    <x v="0"/>
    <x v="3"/>
    <n v="7500"/>
    <s v="Sudah Dibayar"/>
  </r>
  <r>
    <n v="1160"/>
    <x v="0"/>
    <x v="2"/>
    <n v="12500"/>
    <s v="Sudah Dibayar"/>
  </r>
  <r>
    <n v="1161"/>
    <x v="0"/>
    <x v="3"/>
    <n v="11250"/>
    <s v="Sudah Dibayar"/>
  </r>
  <r>
    <n v="1162"/>
    <x v="0"/>
    <x v="2"/>
    <n v="12500"/>
    <s v="Sudah Dibayar"/>
  </r>
  <r>
    <n v="1163"/>
    <x v="0"/>
    <x v="3"/>
    <n v="3750"/>
    <s v="Sudah Dibayar"/>
  </r>
  <r>
    <n v="1164"/>
    <x v="0"/>
    <x v="2"/>
    <n v="8750"/>
    <s v="Sudah Dibayar"/>
  </r>
  <r>
    <n v="1165"/>
    <x v="0"/>
    <x v="1"/>
    <n v="5500"/>
    <s v="Sudah Dibayar"/>
  </r>
  <r>
    <n v="1166"/>
    <x v="0"/>
    <x v="0"/>
    <n v="17500"/>
    <s v="Sudah Dibayar"/>
  </r>
  <r>
    <n v="1167"/>
    <x v="0"/>
    <x v="4"/>
    <n v="7500"/>
    <s v="Sudah Dibayar"/>
  </r>
  <r>
    <n v="1168"/>
    <x v="0"/>
    <x v="4"/>
    <n v="1000"/>
    <s v="Sudah Dibayar"/>
  </r>
  <r>
    <n v="1169"/>
    <x v="0"/>
    <x v="4"/>
    <n v="500"/>
    <s v="Sudah Dibayar"/>
  </r>
  <r>
    <n v="1170"/>
    <x v="0"/>
    <x v="4"/>
    <n v="2000"/>
    <s v="Sudah Dibayar"/>
  </r>
  <r>
    <n v="1171"/>
    <x v="0"/>
    <x v="0"/>
    <n v="11000"/>
    <s v="Sudah Dibayar"/>
  </r>
  <r>
    <n v="1172"/>
    <x v="0"/>
    <x v="4"/>
    <n v="5500"/>
    <s v="Sudah Dibayar"/>
  </r>
  <r>
    <n v="1173"/>
    <x v="0"/>
    <x v="4"/>
    <n v="11750"/>
    <s v="Sudah Dibayar"/>
  </r>
  <r>
    <n v="1174"/>
    <x v="0"/>
    <x v="4"/>
    <n v="500"/>
    <s v="Sudah Dibayar"/>
  </r>
  <r>
    <n v="1175"/>
    <x v="0"/>
    <x v="4"/>
    <n v="750"/>
    <s v="Sudah Dibayar"/>
  </r>
  <r>
    <n v="1176"/>
    <x v="0"/>
    <x v="4"/>
    <n v="1750"/>
    <s v="Sudah Dibayar"/>
  </r>
  <r>
    <n v="1177"/>
    <x v="0"/>
    <x v="4"/>
    <n v="1750"/>
    <s v="Sudah Dibayar"/>
  </r>
  <r>
    <n v="1178"/>
    <x v="0"/>
    <x v="3"/>
    <n v="7500"/>
    <s v="Sudah Dibayar"/>
  </r>
  <r>
    <n v="1179"/>
    <x v="0"/>
    <x v="2"/>
    <n v="10000"/>
    <s v="Sudah Dibayar"/>
  </r>
  <r>
    <n v="1180"/>
    <x v="0"/>
    <x v="4"/>
    <n v="11500"/>
    <s v="Sudah Dibayar"/>
  </r>
  <r>
    <n v="1181"/>
    <x v="0"/>
    <x v="0"/>
    <n v="11000"/>
    <s v="Sudah Dibayar"/>
  </r>
  <r>
    <n v="1182"/>
    <x v="0"/>
    <x v="4"/>
    <n v="17500"/>
    <s v="Sudah Dibayar"/>
  </r>
  <r>
    <n v="1183"/>
    <x v="0"/>
    <x v="4"/>
    <n v="2750"/>
    <s v="Sudah Dibayar"/>
  </r>
  <r>
    <n v="1184"/>
    <x v="0"/>
    <x v="3"/>
    <n v="7500"/>
    <s v="Sudah Dibayar"/>
  </r>
  <r>
    <n v="1185"/>
    <x v="0"/>
    <x v="2"/>
    <n v="10000"/>
    <s v="Sudah Dibayar"/>
  </r>
  <r>
    <n v="1186"/>
    <x v="0"/>
    <x v="3"/>
    <n v="11250"/>
    <s v="Sudah Dibayar"/>
  </r>
  <r>
    <n v="1187"/>
    <x v="0"/>
    <x v="0"/>
    <n v="5000"/>
    <s v="Sudah Dibayar"/>
  </r>
  <r>
    <n v="1188"/>
    <x v="0"/>
    <x v="4"/>
    <n v="17500"/>
    <s v="Sudah Dibayar"/>
  </r>
  <r>
    <n v="1189"/>
    <x v="0"/>
    <x v="0"/>
    <n v="5000"/>
    <s v="Sudah Dibayar"/>
  </r>
  <r>
    <n v="1190"/>
    <x v="0"/>
    <x v="4"/>
    <n v="8750"/>
    <s v="Sudah Dibayar"/>
  </r>
  <r>
    <n v="1191"/>
    <x v="0"/>
    <x v="0"/>
    <n v="7500"/>
    <s v="Sudah Dibayar"/>
  </r>
  <r>
    <n v="1192"/>
    <x v="0"/>
    <x v="0"/>
    <n v="5000"/>
    <s v="Sudah Dibayar"/>
  </r>
  <r>
    <n v="1193"/>
    <x v="0"/>
    <x v="4"/>
    <n v="1500"/>
    <s v="Sudah Dibayar"/>
  </r>
  <r>
    <n v="1194"/>
    <x v="0"/>
    <x v="0"/>
    <n v="2500"/>
    <s v="Belum Dibayar"/>
  </r>
  <r>
    <n v="1195"/>
    <x v="0"/>
    <x v="3"/>
    <n v="3750"/>
    <s v="Sudah Dibayar"/>
  </r>
  <r>
    <n v="1196"/>
    <x v="0"/>
    <x v="4"/>
    <n v="11500"/>
    <s v="Sudah Dibayar"/>
  </r>
  <r>
    <n v="1197"/>
    <x v="0"/>
    <x v="4"/>
    <n v="1750"/>
    <s v="Belum Dibayar"/>
  </r>
  <r>
    <n v="1198"/>
    <x v="0"/>
    <x v="4"/>
    <n v="750"/>
    <s v="Belum Dibayar"/>
  </r>
  <r>
    <n v="1199"/>
    <x v="0"/>
    <x v="3"/>
    <n v="7500"/>
    <s v="Belum Dibayar"/>
  </r>
  <r>
    <n v="1200"/>
    <x v="0"/>
    <x v="3"/>
    <n v="15000"/>
    <s v="Sudah Dibayar"/>
  </r>
  <r>
    <n v="1201"/>
    <x v="0"/>
    <x v="4"/>
    <n v="34500"/>
    <s v="Sudah Dibayar"/>
  </r>
  <r>
    <n v="1202"/>
    <x v="0"/>
    <x v="2"/>
    <n v="5000"/>
    <s v="Belum Dibayar"/>
  </r>
  <r>
    <n v="1203"/>
    <x v="0"/>
    <x v="0"/>
    <n v="45000"/>
    <s v="Belum Dibayar"/>
  </r>
  <r>
    <n v="1204"/>
    <x v="0"/>
    <x v="4"/>
    <n v="30000"/>
    <s v="Belum Dibayar"/>
  </r>
  <r>
    <n v="1205"/>
    <x v="0"/>
    <x v="4"/>
    <n v="5000"/>
    <s v="Belum Dibayar"/>
  </r>
  <r>
    <n v="1206"/>
    <x v="0"/>
    <x v="4"/>
    <n v="42500"/>
    <s v="Belum Dibayar"/>
  </r>
  <r>
    <n v="1207"/>
    <x v="0"/>
    <x v="4"/>
    <n v="45000"/>
    <s v="Belum Dibayar"/>
  </r>
  <r>
    <n v="1208"/>
    <x v="0"/>
    <x v="4"/>
    <n v="55000"/>
    <s v="Belum Dibayar"/>
  </r>
  <r>
    <n v="1209"/>
    <x v="0"/>
    <x v="4"/>
    <n v="1500"/>
    <s v="Belum Dibayar"/>
  </r>
  <r>
    <n v="1210"/>
    <x v="0"/>
    <x v="4"/>
    <n v="3500"/>
    <s v="Belum Dibayar"/>
  </r>
  <r>
    <n v="1211"/>
    <x v="0"/>
    <x v="4"/>
    <n v="750"/>
    <s v="Belum Dibayar"/>
  </r>
  <r>
    <n v="1212"/>
    <x v="0"/>
    <x v="4"/>
    <n v="4250"/>
    <s v="Belum Dibayar"/>
  </r>
  <r>
    <n v="1213"/>
    <x v="0"/>
    <x v="4"/>
    <n v="1500"/>
    <s v="Belum Dibayar"/>
  </r>
  <r>
    <n v="1214"/>
    <x v="0"/>
    <x v="4"/>
    <n v="13500"/>
    <s v="Belum Dibayar"/>
  </r>
  <r>
    <n v="1215"/>
    <x v="0"/>
    <x v="4"/>
    <n v="10000"/>
    <s v="Belum Dibayar"/>
  </r>
  <r>
    <n v="1216"/>
    <x v="0"/>
    <x v="4"/>
    <n v="75000"/>
    <s v="Belum Dibayar"/>
  </r>
  <r>
    <n v="1217"/>
    <x v="0"/>
    <x v="3"/>
    <n v="11250"/>
    <s v="Belum Dibayar"/>
  </r>
  <r>
    <n v="1218"/>
    <x v="0"/>
    <x v="4"/>
    <n v="22500"/>
    <s v="Belum Dibayar"/>
  </r>
  <r>
    <n v="1219"/>
    <x v="0"/>
    <x v="0"/>
    <n v="7500"/>
    <s v="Belum Dibayar"/>
  </r>
  <r>
    <n v="1220"/>
    <x v="0"/>
    <x v="4"/>
    <n v="1000"/>
    <s v="Belum Dibayar"/>
  </r>
  <r>
    <n v="1221"/>
    <x v="0"/>
    <x v="4"/>
    <n v="3250"/>
    <s v="Belum Dibayar"/>
  </r>
  <r>
    <n v="1222"/>
    <x v="0"/>
    <x v="2"/>
    <n v="5000"/>
    <s v="Belum Dibayar"/>
  </r>
  <r>
    <n v="1223"/>
    <x v="0"/>
    <x v="3"/>
    <n v="3750"/>
    <s v="Belum Dibayar"/>
  </r>
  <r>
    <n v="1224"/>
    <x v="0"/>
    <x v="2"/>
    <n v="8750"/>
    <s v="Belum Dibayar"/>
  </r>
  <r>
    <n v="1225"/>
    <x v="0"/>
    <x v="3"/>
    <n v="3750"/>
    <s v="Sudah Dibayar"/>
  </r>
  <r>
    <n v="1226"/>
    <x v="0"/>
    <x v="2"/>
    <n v="8750"/>
    <s v="Sudah Dibayar"/>
  </r>
  <r>
    <n v="1227"/>
    <x v="0"/>
    <x v="0"/>
    <n v="5000"/>
    <s v="Sudah Dibayar"/>
  </r>
  <r>
    <n v="1228"/>
    <x v="0"/>
    <x v="4"/>
    <n v="5750"/>
    <s v="Sudah Dibayar"/>
  </r>
  <r>
    <n v="1229"/>
    <x v="0"/>
    <x v="4"/>
    <n v="37500"/>
    <s v="Belum Dibayar"/>
  </r>
  <r>
    <n v="1230"/>
    <x v="0"/>
    <x v="4"/>
    <n v="42500"/>
    <s v="Belum Dibayar"/>
  </r>
  <r>
    <n v="1231"/>
    <x v="0"/>
    <x v="4"/>
    <n v="22500"/>
    <s v="Belum Dibayar"/>
  </r>
  <r>
    <n v="1232"/>
    <x v="0"/>
    <x v="4"/>
    <n v="4250"/>
    <s v="Belum Dibayar"/>
  </r>
  <r>
    <n v="1233"/>
    <x v="0"/>
    <x v="0"/>
    <n v="12500"/>
    <s v="Belum Dibayar"/>
  </r>
  <r>
    <n v="1234"/>
    <x v="0"/>
    <x v="0"/>
    <n v="2500"/>
    <s v="Sudah Dibayar"/>
  </r>
  <r>
    <n v="1235"/>
    <x v="0"/>
    <x v="1"/>
    <n v="26500"/>
    <s v="Belum Dibayar"/>
  </r>
  <r>
    <n v="1236"/>
    <x v="0"/>
    <x v="3"/>
    <n v="3750"/>
    <s v="Sudah Dibayar"/>
  </r>
  <r>
    <n v="1237"/>
    <x v="0"/>
    <x v="0"/>
    <n v="2500"/>
    <s v="Sudah Dibayar"/>
  </r>
  <r>
    <n v="1238"/>
    <x v="0"/>
    <x v="0"/>
    <n v="5000"/>
    <s v="Sudah Dibayar"/>
  </r>
  <r>
    <n v="1239"/>
    <x v="0"/>
    <x v="3"/>
    <n v="11250"/>
    <s v="Sudah Dibayar"/>
  </r>
  <r>
    <n v="1240"/>
    <x v="0"/>
    <x v="2"/>
    <n v="12500"/>
    <s v="Sudah Dibayar"/>
  </r>
  <r>
    <n v="1241"/>
    <x v="0"/>
    <x v="3"/>
    <n v="7500"/>
    <s v="Sudah Dibayar"/>
  </r>
  <r>
    <n v="1242"/>
    <x v="0"/>
    <x v="3"/>
    <n v="7500"/>
    <s v="Sudah Dibayar"/>
  </r>
  <r>
    <n v="1243"/>
    <x v="0"/>
    <x v="3"/>
    <n v="3750"/>
    <s v="Sudah Dibayar"/>
  </r>
  <r>
    <n v="1244"/>
    <x v="0"/>
    <x v="3"/>
    <n v="11250"/>
    <s v="Sudah Dibayar"/>
  </r>
  <r>
    <n v="1245"/>
    <x v="0"/>
    <x v="3"/>
    <n v="3750"/>
    <s v="Sudah Dibayar"/>
  </r>
  <r>
    <n v="1246"/>
    <x v="0"/>
    <x v="3"/>
    <n v="7500"/>
    <s v="Sudah Dibayar"/>
  </r>
  <r>
    <n v="1247"/>
    <x v="0"/>
    <x v="0"/>
    <n v="5000"/>
    <s v="Sudah Dibayar"/>
  </r>
  <r>
    <n v="1248"/>
    <x v="0"/>
    <x v="3"/>
    <n v="3750"/>
    <s v="Belum Dibayar"/>
  </r>
  <r>
    <n v="1249"/>
    <x v="0"/>
    <x v="2"/>
    <n v="8750"/>
    <s v="Belum Dibayar"/>
  </r>
  <r>
    <n v="1250"/>
    <x v="0"/>
    <x v="0"/>
    <n v="5000"/>
    <s v="Belum Dibayar"/>
  </r>
  <r>
    <n v="1251"/>
    <x v="0"/>
    <x v="4"/>
    <n v="8750"/>
    <s v="Belum Dibayar"/>
  </r>
  <r>
    <n v="1252"/>
    <x v="0"/>
    <x v="4"/>
    <n v="60000"/>
    <s v="Sudah Dibayar"/>
  </r>
  <r>
    <n v="1253"/>
    <x v="0"/>
    <x v="3"/>
    <n v="10000"/>
    <s v="Sudah Dibayar"/>
  </r>
  <r>
    <n v="1254"/>
    <x v="0"/>
    <x v="0"/>
    <n v="17500"/>
    <s v="Belum Dibayar"/>
  </r>
  <r>
    <n v="1255"/>
    <x v="0"/>
    <x v="4"/>
    <n v="7500"/>
    <s v="Belum Dibayar"/>
  </r>
  <r>
    <n v="1256"/>
    <x v="0"/>
    <x v="4"/>
    <n v="1500"/>
    <s v="Belum Dibayar"/>
  </r>
  <r>
    <n v="1257"/>
    <x v="0"/>
    <x v="4"/>
    <n v="1250"/>
    <s v="Belum Dibayar"/>
  </r>
  <r>
    <n v="1258"/>
    <x v="0"/>
    <x v="0"/>
    <n v="2500"/>
    <s v="Sudah Dibayar"/>
  </r>
  <r>
    <n v="1259"/>
    <x v="0"/>
    <x v="0"/>
    <n v="7500"/>
    <s v="Sudah Dibayar"/>
  </r>
  <r>
    <n v="1260"/>
    <x v="0"/>
    <x v="4"/>
    <n v="19500"/>
    <s v="Sudah Dibayar"/>
  </r>
  <r>
    <n v="1261"/>
    <x v="0"/>
    <x v="4"/>
    <n v="3750"/>
    <s v="Sudah Dibayar"/>
  </r>
  <r>
    <n v="1262"/>
    <x v="0"/>
    <x v="0"/>
    <n v="10000"/>
    <s v="Belum Dibayar"/>
  </r>
  <r>
    <n v="1263"/>
    <x v="0"/>
    <x v="0"/>
    <n v="11000"/>
    <s v="Sudah Dibayar"/>
  </r>
  <r>
    <n v="1264"/>
    <x v="0"/>
    <x v="4"/>
    <n v="5500"/>
    <s v="Sudah Dibayar"/>
  </r>
  <r>
    <n v="1265"/>
    <x v="0"/>
    <x v="4"/>
    <n v="2000"/>
    <s v="Sudah Dibayar"/>
  </r>
  <r>
    <n v="1266"/>
    <x v="0"/>
    <x v="4"/>
    <n v="500"/>
    <s v="Sudah Dibayar"/>
  </r>
  <r>
    <n v="1267"/>
    <x v="0"/>
    <x v="4"/>
    <n v="7500"/>
    <s v="Sudah Dibayar"/>
  </r>
  <r>
    <n v="1268"/>
    <x v="0"/>
    <x v="4"/>
    <n v="1750"/>
    <s v="Sudah Dibayar"/>
  </r>
  <r>
    <n v="1269"/>
    <x v="0"/>
    <x v="3"/>
    <n v="7500"/>
    <s v="Sudah Dibayar"/>
  </r>
  <r>
    <n v="1270"/>
    <x v="0"/>
    <x v="0"/>
    <n v="5000"/>
    <s v="Belum Dibayar"/>
  </r>
  <r>
    <n v="1271"/>
    <x v="0"/>
    <x v="4"/>
    <n v="4250"/>
    <s v="Belum Dibayar"/>
  </r>
  <r>
    <n v="1272"/>
    <x v="0"/>
    <x v="0"/>
    <n v="11000"/>
    <s v="Belum Dibayar"/>
  </r>
  <r>
    <n v="1273"/>
    <x v="0"/>
    <x v="4"/>
    <n v="4750"/>
    <s v="Belum Dibayar"/>
  </r>
  <r>
    <n v="1274"/>
    <x v="0"/>
    <x v="4"/>
    <n v="4250"/>
    <s v="Belum Dibayar"/>
  </r>
  <r>
    <n v="1275"/>
    <x v="0"/>
    <x v="4"/>
    <n v="5000"/>
    <s v="Belum Dibayar"/>
  </r>
  <r>
    <n v="1276"/>
    <x v="0"/>
    <x v="0"/>
    <n v="150000"/>
    <s v="Belum Dibayar"/>
  </r>
  <r>
    <n v="1277"/>
    <x v="0"/>
    <x v="4"/>
    <n v="2250"/>
    <s v="Belum Dibayar"/>
  </r>
  <r>
    <n v="1278"/>
    <x v="0"/>
    <x v="4"/>
    <n v="2000"/>
    <s v="Belum Dibayar"/>
  </r>
  <r>
    <n v="1279"/>
    <x v="0"/>
    <x v="4"/>
    <n v="0"/>
    <s v="Belum Dibayar"/>
  </r>
  <r>
    <n v="1280"/>
    <x v="0"/>
    <x v="4"/>
    <n v="59500"/>
    <s v="Belum Dibayar"/>
  </r>
  <r>
    <n v="1281"/>
    <x v="0"/>
    <x v="4"/>
    <n v="60000"/>
    <s v="Belum Dibayar"/>
  </r>
  <r>
    <n v="1282"/>
    <x v="0"/>
    <x v="4"/>
    <n v="1500"/>
    <s v="Belum Dibayar"/>
  </r>
  <r>
    <n v="1283"/>
    <x v="0"/>
    <x v="4"/>
    <n v="47500"/>
    <s v="Belum Dibayar"/>
  </r>
  <r>
    <n v="1284"/>
    <x v="0"/>
    <x v="4"/>
    <n v="500"/>
    <s v="Belum Dibayar"/>
  </r>
  <r>
    <n v="1285"/>
    <x v="0"/>
    <x v="4"/>
    <n v="7500"/>
    <s v="Belum Dibayar"/>
  </r>
  <r>
    <n v="1286"/>
    <x v="0"/>
    <x v="4"/>
    <n v="3000"/>
    <s v="Belum Dibayar"/>
  </r>
  <r>
    <n v="1287"/>
    <x v="0"/>
    <x v="4"/>
    <n v="142500"/>
    <s v="Belum Dibayar"/>
  </r>
  <r>
    <n v="1288"/>
    <x v="0"/>
    <x v="4"/>
    <n v="32500"/>
    <s v="Belum Dibayar"/>
  </r>
  <r>
    <n v="1289"/>
    <x v="0"/>
    <x v="4"/>
    <n v="25000"/>
    <s v="Belum Dibayar"/>
  </r>
  <r>
    <n v="1290"/>
    <x v="0"/>
    <x v="4"/>
    <n v="5000"/>
    <s v="Belum Dibayar"/>
  </r>
  <r>
    <n v="1291"/>
    <x v="0"/>
    <x v="0"/>
    <n v="50000"/>
    <s v="Belum Dibayar"/>
  </r>
  <r>
    <n v="1292"/>
    <x v="0"/>
    <x v="0"/>
    <n v="15000"/>
    <s v="Belum Dibayar"/>
  </r>
  <r>
    <n v="1293"/>
    <x v="0"/>
    <x v="4"/>
    <n v="187500"/>
    <s v="Belum Dibayar"/>
  </r>
  <r>
    <n v="1294"/>
    <x v="0"/>
    <x v="4"/>
    <n v="145000"/>
    <s v="Belum Dibayar"/>
  </r>
  <r>
    <n v="1295"/>
    <x v="0"/>
    <x v="4"/>
    <n v="200000"/>
    <s v="Belum Dibayar"/>
  </r>
  <r>
    <n v="1296"/>
    <x v="0"/>
    <x v="4"/>
    <n v="3750"/>
    <s v="Belum Dibayar"/>
  </r>
  <r>
    <n v="1297"/>
    <x v="0"/>
    <x v="4"/>
    <n v="1500"/>
    <s v="Belum Dibayar"/>
  </r>
  <r>
    <n v="1298"/>
    <x v="0"/>
    <x v="4"/>
    <n v="13500"/>
    <s v="Belum Dibayar"/>
  </r>
  <r>
    <n v="1299"/>
    <x v="0"/>
    <x v="4"/>
    <n v="75000"/>
    <s v="Belum Dibayar"/>
  </r>
  <r>
    <n v="1300"/>
    <x v="0"/>
    <x v="3"/>
    <n v="70000"/>
    <s v="Belum Dibayar"/>
  </r>
  <r>
    <n v="1301"/>
    <x v="0"/>
    <x v="2"/>
    <n v="12500"/>
    <s v="Belum Dibayar"/>
  </r>
  <r>
    <n v="1302"/>
    <x v="0"/>
    <x v="0"/>
    <n v="7500"/>
    <s v="Sudah Dibayar"/>
  </r>
  <r>
    <n v="1303"/>
    <x v="0"/>
    <x v="4"/>
    <n v="2750"/>
    <s v="Sudah Dibayar"/>
  </r>
  <r>
    <n v="1304"/>
    <x v="0"/>
    <x v="3"/>
    <n v="7500"/>
    <s v="Sudah Dibayar"/>
  </r>
  <r>
    <n v="1305"/>
    <x v="0"/>
    <x v="2"/>
    <n v="12500"/>
    <s v="Sudah Dibayar"/>
  </r>
  <r>
    <n v="1306"/>
    <x v="0"/>
    <x v="1"/>
    <n v="4000"/>
    <s v="Sudah Dibayar"/>
  </r>
  <r>
    <n v="1307"/>
    <x v="0"/>
    <x v="0"/>
    <n v="7500"/>
    <s v="Sudah Dibayar"/>
  </r>
  <r>
    <n v="1308"/>
    <x v="0"/>
    <x v="4"/>
    <n v="2250"/>
    <s v="Sudah Dibayar"/>
  </r>
  <r>
    <n v="1309"/>
    <x v="0"/>
    <x v="4"/>
    <n v="9000"/>
    <s v="Sudah Dibayar"/>
  </r>
  <r>
    <n v="1310"/>
    <x v="0"/>
    <x v="3"/>
    <n v="3750"/>
    <s v="Sudah Dibayar"/>
  </r>
  <r>
    <n v="1311"/>
    <x v="0"/>
    <x v="2"/>
    <n v="10000"/>
    <s v="Sudah Dibayar"/>
  </r>
  <r>
    <n v="1312"/>
    <x v="0"/>
    <x v="0"/>
    <n v="7500"/>
    <s v="Sudah Dibayar"/>
  </r>
  <r>
    <n v="1313"/>
    <x v="0"/>
    <x v="4"/>
    <n v="5500"/>
    <s v="Sudah Dibayar"/>
  </r>
  <r>
    <n v="1314"/>
    <x v="0"/>
    <x v="4"/>
    <n v="500"/>
    <s v="Sudah Dibayar"/>
  </r>
  <r>
    <n v="1315"/>
    <x v="0"/>
    <x v="4"/>
    <n v="15000"/>
    <s v="Sudah Dibayar"/>
  </r>
  <r>
    <n v="1316"/>
    <x v="0"/>
    <x v="0"/>
    <n v="7500"/>
    <s v="Belum Dibayar"/>
  </r>
  <r>
    <n v="1317"/>
    <x v="0"/>
    <x v="4"/>
    <n v="7500"/>
    <s v="Belum Dibayar"/>
  </r>
  <r>
    <n v="1318"/>
    <x v="0"/>
    <x v="4"/>
    <n v="500"/>
    <s v="Belum Dibayar"/>
  </r>
  <r>
    <n v="1319"/>
    <x v="0"/>
    <x v="4"/>
    <n v="2750"/>
    <s v="Belum Dibayar"/>
  </r>
  <r>
    <n v="1320"/>
    <x v="0"/>
    <x v="4"/>
    <n v="5500"/>
    <s v="Belum Dibayar"/>
  </r>
  <r>
    <n v="1321"/>
    <x v="0"/>
    <x v="4"/>
    <n v="500"/>
    <s v="Belum Dibayar"/>
  </r>
  <r>
    <n v="1322"/>
    <x v="0"/>
    <x v="4"/>
    <n v="750"/>
    <s v="Belum Dibayar"/>
  </r>
  <r>
    <n v="1323"/>
    <x v="0"/>
    <x v="2"/>
    <n v="8750"/>
    <s v="Belum Dibayar"/>
  </r>
  <r>
    <n v="1324"/>
    <x v="0"/>
    <x v="1"/>
    <n v="5500"/>
    <s v="Belum Dibayar"/>
  </r>
  <r>
    <n v="1325"/>
    <x v="0"/>
    <x v="1"/>
    <n v="38500"/>
    <s v="Sudah Dibayar"/>
  </r>
  <r>
    <n v="1326"/>
    <x v="0"/>
    <x v="3"/>
    <n v="7500"/>
    <s v="Sudah Dibayar"/>
  </r>
  <r>
    <n v="1327"/>
    <x v="0"/>
    <x v="0"/>
    <n v="5000"/>
    <s v="Belum Dibayar"/>
  </r>
  <r>
    <n v="1328"/>
    <x v="0"/>
    <x v="4"/>
    <n v="3250"/>
    <s v="Belum Dibayar"/>
  </r>
  <r>
    <n v="1329"/>
    <x v="0"/>
    <x v="3"/>
    <n v="7500"/>
    <s v="Belum Dibayar"/>
  </r>
  <r>
    <n v="1330"/>
    <x v="0"/>
    <x v="3"/>
    <n v="3750"/>
    <s v="Belum Dibayar"/>
  </r>
  <r>
    <n v="1331"/>
    <x v="0"/>
    <x v="0"/>
    <n v="20000"/>
    <s v="Belum Dibayar"/>
  </r>
  <r>
    <n v="1332"/>
    <x v="0"/>
    <x v="0"/>
    <n v="5000"/>
    <s v="Belum Dibayar"/>
  </r>
  <r>
    <n v="1333"/>
    <x v="0"/>
    <x v="0"/>
    <n v="5000"/>
    <s v="Sudah Dibayar"/>
  </r>
  <r>
    <n v="1334"/>
    <x v="0"/>
    <x v="0"/>
    <n v="15000"/>
    <s v="Belum Dibayar"/>
  </r>
  <r>
    <n v="1335"/>
    <x v="0"/>
    <x v="0"/>
    <n v="5000"/>
    <s v="Belum Dibayar"/>
  </r>
  <r>
    <n v="1336"/>
    <x v="0"/>
    <x v="0"/>
    <n v="2500"/>
    <s v="Belum Dibayar"/>
  </r>
  <r>
    <n v="1337"/>
    <x v="0"/>
    <x v="0"/>
    <n v="17500"/>
    <s v="Belum Dibayar"/>
  </r>
  <r>
    <n v="1338"/>
    <x v="0"/>
    <x v="4"/>
    <n v="17500"/>
    <s v="Belum Dibayar"/>
  </r>
  <r>
    <n v="1339"/>
    <x v="0"/>
    <x v="4"/>
    <n v="2250"/>
    <s v="Belum Dibayar"/>
  </r>
  <r>
    <n v="1340"/>
    <x v="0"/>
    <x v="4"/>
    <n v="3750"/>
    <s v="Belum Dibayar"/>
  </r>
  <r>
    <n v="1341"/>
    <x v="0"/>
    <x v="4"/>
    <n v="13250"/>
    <s v="Belum Dibayar"/>
  </r>
  <r>
    <n v="1342"/>
    <x v="0"/>
    <x v="4"/>
    <n v="1250"/>
    <s v="Belum Dibayar"/>
  </r>
  <r>
    <n v="1343"/>
    <x v="0"/>
    <x v="4"/>
    <n v="500"/>
    <s v="Belum Dibayar"/>
  </r>
  <r>
    <n v="1344"/>
    <x v="0"/>
    <x v="4"/>
    <n v="8750"/>
    <s v="Belum Dibayar"/>
  </r>
  <r>
    <n v="1345"/>
    <x v="0"/>
    <x v="4"/>
    <n v="1500"/>
    <s v="Belum Dibayar"/>
  </r>
  <r>
    <n v="1346"/>
    <x v="0"/>
    <x v="4"/>
    <n v="7250"/>
    <s v="Belum Dibayar"/>
  </r>
  <r>
    <n v="1347"/>
    <x v="0"/>
    <x v="2"/>
    <n v="7500"/>
    <s v="Belum Dibayar"/>
  </r>
  <r>
    <n v="1348"/>
    <x v="0"/>
    <x v="2"/>
    <n v="12500"/>
    <s v="Belum Dibayar"/>
  </r>
  <r>
    <n v="1349"/>
    <x v="0"/>
    <x v="1"/>
    <n v="3500"/>
    <s v="Belum Dibayar"/>
  </r>
  <r>
    <n v="1350"/>
    <x v="0"/>
    <x v="0"/>
    <n v="5000"/>
    <s v="Sudah Dibayar"/>
  </r>
  <r>
    <n v="1351"/>
    <x v="0"/>
    <x v="4"/>
    <n v="4250"/>
    <s v="Sudah Dibayar"/>
  </r>
  <r>
    <n v="1352"/>
    <x v="0"/>
    <x v="3"/>
    <n v="7500"/>
    <s v="Sudah Dibayar"/>
  </r>
  <r>
    <n v="1353"/>
    <x v="0"/>
    <x v="2"/>
    <n v="12500"/>
    <s v="Sudah Dibayar"/>
  </r>
  <r>
    <n v="1354"/>
    <x v="0"/>
    <x v="4"/>
    <n v="23000"/>
    <s v="Sudah Dibayar"/>
  </r>
  <r>
    <n v="1355"/>
    <x v="0"/>
    <x v="1"/>
    <n v="4750"/>
    <s v="Sudah Dibayar"/>
  </r>
  <r>
    <n v="1356"/>
    <x v="0"/>
    <x v="0"/>
    <n v="12500"/>
    <s v="Belum Dibayar"/>
  </r>
  <r>
    <n v="1357"/>
    <x v="0"/>
    <x v="4"/>
    <n v="187500"/>
    <s v="Belum Dibayar"/>
  </r>
  <r>
    <n v="1358"/>
    <x v="0"/>
    <x v="4"/>
    <n v="150000"/>
    <s v="Belum Dibayar"/>
  </r>
  <r>
    <n v="1359"/>
    <x v="0"/>
    <x v="3"/>
    <n v="15000"/>
    <s v="Belum Dibayar"/>
  </r>
  <r>
    <n v="1360"/>
    <x v="0"/>
    <x v="4"/>
    <n v="12500"/>
    <s v="Sudah Dibayar"/>
  </r>
  <r>
    <n v="1361"/>
    <x v="0"/>
    <x v="3"/>
    <n v="7500"/>
    <s v="Sudah Dibayar"/>
  </r>
  <r>
    <n v="1362"/>
    <x v="0"/>
    <x v="0"/>
    <n v="11000"/>
    <s v="Sudah Dibayar"/>
  </r>
  <r>
    <n v="1363"/>
    <x v="0"/>
    <x v="4"/>
    <n v="9000"/>
    <s v="Sudah Dibayar"/>
  </r>
  <r>
    <n v="1364"/>
    <x v="0"/>
    <x v="4"/>
    <n v="8750"/>
    <s v="Sudah Dibayar"/>
  </r>
  <r>
    <n v="1365"/>
    <x v="0"/>
    <x v="4"/>
    <n v="10500"/>
    <s v="Sudah Dibayar"/>
  </r>
  <r>
    <n v="1366"/>
    <x v="0"/>
    <x v="4"/>
    <n v="500"/>
    <s v="Sudah Dibayar"/>
  </r>
  <r>
    <n v="1367"/>
    <x v="0"/>
    <x v="4"/>
    <n v="750"/>
    <s v="Sudah Dibayar"/>
  </r>
  <r>
    <n v="1368"/>
    <x v="0"/>
    <x v="4"/>
    <n v="1750"/>
    <s v="Sudah Dibayar"/>
  </r>
  <r>
    <n v="1369"/>
    <x v="0"/>
    <x v="4"/>
    <n v="3000"/>
    <s v="Sudah Dibayar"/>
  </r>
  <r>
    <n v="1370"/>
    <x v="0"/>
    <x v="3"/>
    <n v="11250"/>
    <s v="Sudah Dibayar"/>
  </r>
  <r>
    <n v="1371"/>
    <x v="0"/>
    <x v="1"/>
    <n v="5500"/>
    <s v="Sudah Dibayar"/>
  </r>
  <r>
    <n v="1372"/>
    <x v="0"/>
    <x v="0"/>
    <n v="5000"/>
    <s v="Sudah Dibayar"/>
  </r>
  <r>
    <n v="1373"/>
    <x v="0"/>
    <x v="4"/>
    <n v="1000"/>
    <s v="Sudah Dibayar"/>
  </r>
  <r>
    <n v="1374"/>
    <x v="0"/>
    <x v="0"/>
    <n v="5000"/>
    <s v="Sudah Dibayar"/>
  </r>
  <r>
    <n v="1375"/>
    <x v="0"/>
    <x v="3"/>
    <n v="7500"/>
    <s v="Sudah Dibayar"/>
  </r>
  <r>
    <n v="1376"/>
    <x v="0"/>
    <x v="2"/>
    <n v="10000"/>
    <s v="Sudah Dibayar"/>
  </r>
  <r>
    <n v="1377"/>
    <x v="0"/>
    <x v="0"/>
    <n v="5000"/>
    <s v="Sudah Dibayar"/>
  </r>
  <r>
    <n v="1378"/>
    <x v="0"/>
    <x v="4"/>
    <n v="6000"/>
    <s v="Sudah Dibayar"/>
  </r>
  <r>
    <n v="1379"/>
    <x v="0"/>
    <x v="3"/>
    <n v="7500"/>
    <s v="Sudah Dibayar"/>
  </r>
  <r>
    <n v="1380"/>
    <x v="0"/>
    <x v="2"/>
    <n v="10000"/>
    <s v="Sudah Dibayar"/>
  </r>
  <r>
    <n v="1381"/>
    <x v="0"/>
    <x v="0"/>
    <n v="7500"/>
    <s v="Sudah Dibayar"/>
  </r>
  <r>
    <n v="1382"/>
    <x v="0"/>
    <x v="4"/>
    <n v="7000"/>
    <s v="Sudah Dibayar"/>
  </r>
  <r>
    <n v="1383"/>
    <x v="0"/>
    <x v="4"/>
    <n v="500"/>
    <s v="Sudah Dibayar"/>
  </r>
  <r>
    <n v="1384"/>
    <x v="0"/>
    <x v="0"/>
    <n v="7500"/>
    <s v="Sudah Dibayar"/>
  </r>
  <r>
    <n v="1385"/>
    <x v="0"/>
    <x v="4"/>
    <n v="5500"/>
    <s v="Sudah Dibayar"/>
  </r>
  <r>
    <n v="1386"/>
    <x v="0"/>
    <x v="4"/>
    <n v="500"/>
    <s v="Sudah Dibayar"/>
  </r>
  <r>
    <n v="1387"/>
    <x v="0"/>
    <x v="2"/>
    <n v="7500"/>
    <s v="Sudah Dibayar"/>
  </r>
  <r>
    <n v="1388"/>
    <x v="0"/>
    <x v="0"/>
    <n v="17500"/>
    <s v="Sudah Dibayar"/>
  </r>
  <r>
    <n v="1389"/>
    <x v="0"/>
    <x v="3"/>
    <n v="7500"/>
    <s v="Sudah Dibayar"/>
  </r>
  <r>
    <n v="1390"/>
    <x v="0"/>
    <x v="2"/>
    <n v="7500"/>
    <s v="Sudah Dibayar"/>
  </r>
  <r>
    <n v="1391"/>
    <x v="0"/>
    <x v="3"/>
    <n v="7500"/>
    <s v="Sudah Dibayar"/>
  </r>
  <r>
    <n v="1392"/>
    <x v="0"/>
    <x v="3"/>
    <n v="3750"/>
    <s v="Sudah Dibayar"/>
  </r>
  <r>
    <n v="1393"/>
    <x v="0"/>
    <x v="2"/>
    <n v="8750"/>
    <s v="Sudah Dibayar"/>
  </r>
  <r>
    <n v="1394"/>
    <x v="0"/>
    <x v="1"/>
    <n v="4500"/>
    <s v="Sudah Dibayar"/>
  </r>
  <r>
    <n v="1395"/>
    <x v="0"/>
    <x v="0"/>
    <n v="5000"/>
    <s v="Sudah Dibayar"/>
  </r>
  <r>
    <n v="1396"/>
    <x v="0"/>
    <x v="3"/>
    <n v="3750"/>
    <s v="Sudah Dibayar"/>
  </r>
  <r>
    <n v="1397"/>
    <x v="0"/>
    <x v="0"/>
    <n v="7500"/>
    <s v="Sudah Dibayar"/>
  </r>
  <r>
    <n v="1398"/>
    <x v="0"/>
    <x v="4"/>
    <n v="1250"/>
    <s v="Sudah Dibayar"/>
  </r>
  <r>
    <n v="1399"/>
    <x v="0"/>
    <x v="4"/>
    <n v="5500"/>
    <s v="Sudah Dibayar"/>
  </r>
  <r>
    <n v="1400"/>
    <x v="0"/>
    <x v="4"/>
    <n v="1750"/>
    <s v="Sudah Dibayar"/>
  </r>
  <r>
    <n v="1401"/>
    <x v="0"/>
    <x v="2"/>
    <n v="7500"/>
    <s v="Sudah Dibayar"/>
  </r>
  <r>
    <n v="1402"/>
    <x v="0"/>
    <x v="3"/>
    <n v="11250"/>
    <s v="Sudah Dibayar"/>
  </r>
  <r>
    <n v="1403"/>
    <x v="0"/>
    <x v="2"/>
    <n v="12500"/>
    <s v="Sudah Dibayar"/>
  </r>
  <r>
    <n v="1404"/>
    <x v="0"/>
    <x v="2"/>
    <n v="15000"/>
    <s v="Belum Dibayar"/>
  </r>
  <r>
    <n v="1405"/>
    <x v="0"/>
    <x v="0"/>
    <n v="5000"/>
    <s v="Belum Dibayar"/>
  </r>
  <r>
    <n v="1406"/>
    <x v="0"/>
    <x v="4"/>
    <n v="14250"/>
    <s v="Belum Dibayar"/>
  </r>
  <r>
    <n v="1407"/>
    <x v="0"/>
    <x v="0"/>
    <n v="5000"/>
    <s v="Sudah Dibayar"/>
  </r>
  <r>
    <n v="1408"/>
    <x v="0"/>
    <x v="4"/>
    <n v="12500"/>
    <s v="Sudah Dibayar"/>
  </r>
  <r>
    <n v="1409"/>
    <x v="0"/>
    <x v="4"/>
    <n v="3250"/>
    <s v="Sudah Dibayar"/>
  </r>
  <r>
    <n v="1410"/>
    <x v="0"/>
    <x v="0"/>
    <n v="7500"/>
    <s v="Sudah Dibayar"/>
  </r>
  <r>
    <n v="1411"/>
    <x v="0"/>
    <x v="4"/>
    <n v="5500"/>
    <s v="Sudah Dibayar"/>
  </r>
  <r>
    <n v="1412"/>
    <x v="0"/>
    <x v="4"/>
    <n v="1500"/>
    <s v="Sudah Dibayar"/>
  </r>
  <r>
    <n v="1413"/>
    <x v="0"/>
    <x v="4"/>
    <n v="500"/>
    <s v="Sudah Dibayar"/>
  </r>
  <r>
    <n v="1414"/>
    <x v="0"/>
    <x v="4"/>
    <n v="7500"/>
    <s v="Sudah Dibayar"/>
  </r>
  <r>
    <n v="1415"/>
    <x v="0"/>
    <x v="3"/>
    <n v="5000"/>
    <s v="Sudah Dibayar"/>
  </r>
  <r>
    <n v="1416"/>
    <x v="0"/>
    <x v="0"/>
    <n v="5000"/>
    <s v="Sudah Dibayar"/>
  </r>
  <r>
    <n v="1417"/>
    <x v="0"/>
    <x v="0"/>
    <n v="12500"/>
    <s v="Sudah Dibayar"/>
  </r>
  <r>
    <n v="1418"/>
    <x v="0"/>
    <x v="0"/>
    <n v="7500"/>
    <s v="Sudah Dibayar"/>
  </r>
  <r>
    <n v="1419"/>
    <x v="0"/>
    <x v="4"/>
    <n v="7500"/>
    <s v="Sudah Dibayar"/>
  </r>
  <r>
    <n v="1420"/>
    <x v="0"/>
    <x v="4"/>
    <n v="3250"/>
    <s v="Sudah Dibayar"/>
  </r>
  <r>
    <n v="1421"/>
    <x v="0"/>
    <x v="4"/>
    <n v="11500"/>
    <s v="Sudah Dibayar"/>
  </r>
  <r>
    <n v="1422"/>
    <x v="0"/>
    <x v="0"/>
    <n v="5000"/>
    <s v="Belum Dibayar"/>
  </r>
  <r>
    <n v="1423"/>
    <x v="0"/>
    <x v="4"/>
    <n v="1750"/>
    <s v="Belum Dibayar"/>
  </r>
  <r>
    <n v="1424"/>
    <x v="0"/>
    <x v="4"/>
    <n v="110000"/>
    <s v="Belum Dibayar"/>
  </r>
  <r>
    <n v="1425"/>
    <x v="0"/>
    <x v="0"/>
    <n v="5000"/>
    <s v="Belum Dibayar"/>
  </r>
  <r>
    <n v="1426"/>
    <x v="0"/>
    <x v="0"/>
    <n v="5000"/>
    <s v="Belum Dibayar"/>
  </r>
  <r>
    <n v="1427"/>
    <x v="0"/>
    <x v="0"/>
    <n v="7500"/>
    <s v="Belum Dibayar"/>
  </r>
  <r>
    <n v="1428"/>
    <x v="0"/>
    <x v="4"/>
    <n v="8250"/>
    <s v="Belum Dibayar"/>
  </r>
  <r>
    <n v="1429"/>
    <x v="0"/>
    <x v="4"/>
    <n v="500"/>
    <s v="Belum Dibayar"/>
  </r>
  <r>
    <n v="1430"/>
    <x v="0"/>
    <x v="4"/>
    <n v="13750"/>
    <s v="Belum Dibayar"/>
  </r>
  <r>
    <n v="1431"/>
    <x v="0"/>
    <x v="0"/>
    <n v="17500"/>
    <s v="Belum Dibayar"/>
  </r>
  <r>
    <n v="1432"/>
    <x v="0"/>
    <x v="4"/>
    <n v="13750"/>
    <s v="Belum Dibayar"/>
  </r>
  <r>
    <n v="1433"/>
    <x v="0"/>
    <x v="4"/>
    <n v="12000"/>
    <s v="Belum Dibayar"/>
  </r>
  <r>
    <n v="1434"/>
    <x v="0"/>
    <x v="4"/>
    <n v="5500"/>
    <s v="Belum Dibayar"/>
  </r>
  <r>
    <n v="1435"/>
    <x v="0"/>
    <x v="4"/>
    <n v="17500"/>
    <s v="Belum Dibayar"/>
  </r>
  <r>
    <n v="1436"/>
    <x v="0"/>
    <x v="4"/>
    <n v="8750"/>
    <s v="Belum Dibayar"/>
  </r>
  <r>
    <n v="1437"/>
    <x v="0"/>
    <x v="3"/>
    <n v="3750"/>
    <s v="Sudah Dibayar"/>
  </r>
  <r>
    <n v="1438"/>
    <x v="0"/>
    <x v="0"/>
    <n v="5000"/>
    <s v="Belum Dibayar"/>
  </r>
  <r>
    <n v="1439"/>
    <x v="0"/>
    <x v="0"/>
    <n v="5000"/>
    <s v="Sudah Dibayar"/>
  </r>
  <r>
    <n v="1440"/>
    <x v="0"/>
    <x v="4"/>
    <n v="1750"/>
    <s v="Sudah Dibayar"/>
  </r>
  <r>
    <n v="1441"/>
    <x v="0"/>
    <x v="0"/>
    <n v="5000"/>
    <s v="Sudah Dibayar"/>
  </r>
  <r>
    <n v="1442"/>
    <x v="0"/>
    <x v="0"/>
    <n v="5000"/>
    <s v="Sudah Dibayar"/>
  </r>
  <r>
    <n v="1443"/>
    <x v="0"/>
    <x v="4"/>
    <n v="1750"/>
    <s v="Sudah Dibayar"/>
  </r>
  <r>
    <n v="1444"/>
    <x v="0"/>
    <x v="3"/>
    <n v="3750"/>
    <s v="Belum Dibayar"/>
  </r>
  <r>
    <n v="1445"/>
    <x v="0"/>
    <x v="3"/>
    <n v="3750"/>
    <s v="Sudah Dibayar"/>
  </r>
  <r>
    <n v="1446"/>
    <x v="0"/>
    <x v="3"/>
    <n v="7500"/>
    <s v="Sudah Dibayar"/>
  </r>
  <r>
    <n v="1447"/>
    <x v="0"/>
    <x v="3"/>
    <n v="15000"/>
    <s v="Sudah Dibayar"/>
  </r>
  <r>
    <n v="1448"/>
    <x v="0"/>
    <x v="3"/>
    <n v="7500"/>
    <s v="Sudah Dibayar"/>
  </r>
  <r>
    <n v="1449"/>
    <x v="0"/>
    <x v="0"/>
    <n v="5000"/>
    <s v="Belum Dibayar"/>
  </r>
  <r>
    <n v="1450"/>
    <x v="0"/>
    <x v="4"/>
    <n v="10500"/>
    <s v="Belum Dibayar"/>
  </r>
  <r>
    <n v="1451"/>
    <x v="0"/>
    <x v="0"/>
    <n v="11000"/>
    <s v="Sudah Dibayar"/>
  </r>
  <r>
    <n v="1452"/>
    <x v="0"/>
    <x v="4"/>
    <n v="36000"/>
    <s v="Sudah Dibayar"/>
  </r>
  <r>
    <n v="1453"/>
    <x v="0"/>
    <x v="4"/>
    <n v="18000"/>
    <s v="Sudah Dibayar"/>
  </r>
  <r>
    <n v="1454"/>
    <x v="0"/>
    <x v="4"/>
    <n v="4500"/>
    <s v="Sudah Dibayar"/>
  </r>
  <r>
    <n v="1455"/>
    <x v="0"/>
    <x v="0"/>
    <n v="7500"/>
    <s v="Sudah Dibayar"/>
  </r>
  <r>
    <n v="1456"/>
    <x v="0"/>
    <x v="4"/>
    <n v="56250"/>
    <s v="Sudah Dibayar"/>
  </r>
  <r>
    <n v="1457"/>
    <x v="0"/>
    <x v="4"/>
    <n v="2750"/>
    <s v="Sudah Dibayar"/>
  </r>
  <r>
    <n v="1458"/>
    <x v="0"/>
    <x v="3"/>
    <n v="7500"/>
    <s v="Sudah Dibayar"/>
  </r>
  <r>
    <n v="1459"/>
    <x v="0"/>
    <x v="0"/>
    <n v="10000"/>
    <s v="Belum Dibayar"/>
  </r>
  <r>
    <n v="1460"/>
    <x v="0"/>
    <x v="4"/>
    <n v="3250"/>
    <s v="Belum Dibayar"/>
  </r>
  <r>
    <n v="1461"/>
    <x v="0"/>
    <x v="4"/>
    <n v="20000"/>
    <s v="Belum Dibayar"/>
  </r>
  <r>
    <n v="1462"/>
    <x v="0"/>
    <x v="4"/>
    <n v="2750"/>
    <s v="Belum Dibayar"/>
  </r>
  <r>
    <n v="1463"/>
    <x v="0"/>
    <x v="0"/>
    <n v="5000"/>
    <s v="Sudah Dibayar"/>
  </r>
  <r>
    <n v="1464"/>
    <x v="0"/>
    <x v="4"/>
    <n v="9250"/>
    <s v="Sudah Dibayar"/>
  </r>
  <r>
    <n v="1465"/>
    <x v="0"/>
    <x v="0"/>
    <n v="13750"/>
    <s v="Belum Dibayar"/>
  </r>
  <r>
    <n v="1466"/>
    <x v="0"/>
    <x v="0"/>
    <n v="5000"/>
    <s v="Belum Dibayar"/>
  </r>
  <r>
    <n v="1467"/>
    <x v="0"/>
    <x v="4"/>
    <n v="25000"/>
    <s v="Belum Dibayar"/>
  </r>
  <r>
    <n v="1468"/>
    <x v="0"/>
    <x v="4"/>
    <n v="6000"/>
    <s v="Belum Dibayar"/>
  </r>
  <r>
    <n v="1469"/>
    <x v="0"/>
    <x v="4"/>
    <n v="8250"/>
    <s v="Belum Dibayar"/>
  </r>
  <r>
    <n v="1470"/>
    <x v="0"/>
    <x v="4"/>
    <n v="5000"/>
    <s v="Sudah Dibayar"/>
  </r>
  <r>
    <n v="1471"/>
    <x v="0"/>
    <x v="3"/>
    <n v="18750"/>
    <s v="Sudah Dibayar"/>
  </r>
  <r>
    <n v="1472"/>
    <x v="0"/>
    <x v="4"/>
    <n v="22500"/>
    <s v="Sudah Dibayar"/>
  </r>
  <r>
    <n v="1473"/>
    <x v="0"/>
    <x v="4"/>
    <n v="12500"/>
    <s v="Sudah Dibayar"/>
  </r>
  <r>
    <n v="1474"/>
    <x v="0"/>
    <x v="4"/>
    <n v="3750"/>
    <s v="Sudah Dibayar"/>
  </r>
  <r>
    <n v="1475"/>
    <x v="0"/>
    <x v="4"/>
    <n v="11500"/>
    <s v="Sudah Dibayar"/>
  </r>
  <r>
    <n v="1476"/>
    <x v="0"/>
    <x v="3"/>
    <n v="10000"/>
    <s v="Sudah Dibayar"/>
  </r>
  <r>
    <n v="1477"/>
    <x v="0"/>
    <x v="1"/>
    <n v="38500"/>
    <s v="Sudah Dibayar"/>
  </r>
  <r>
    <n v="1478"/>
    <x v="0"/>
    <x v="1"/>
    <n v="38500"/>
    <s v="Sudah Dibayar"/>
  </r>
  <r>
    <n v="1479"/>
    <x v="0"/>
    <x v="0"/>
    <n v="11000"/>
    <s v="Sudah Dibayar"/>
  </r>
  <r>
    <n v="1480"/>
    <x v="0"/>
    <x v="4"/>
    <n v="10500"/>
    <s v="Sudah Dibayar"/>
  </r>
  <r>
    <n v="1481"/>
    <x v="0"/>
    <x v="4"/>
    <n v="500"/>
    <s v="Sudah Dibayar"/>
  </r>
  <r>
    <n v="1482"/>
    <x v="0"/>
    <x v="4"/>
    <n v="750"/>
    <s v="Sudah Dibayar"/>
  </r>
  <r>
    <n v="1483"/>
    <x v="0"/>
    <x v="4"/>
    <n v="2750"/>
    <s v="Sudah Dibayar"/>
  </r>
  <r>
    <n v="1484"/>
    <x v="0"/>
    <x v="3"/>
    <n v="3750"/>
    <s v="Sudah Dibayar"/>
  </r>
  <r>
    <n v="1485"/>
    <x v="0"/>
    <x v="2"/>
    <n v="8750"/>
    <s v="Sudah Dibayar"/>
  </r>
  <r>
    <n v="1486"/>
    <x v="0"/>
    <x v="1"/>
    <n v="3250"/>
    <s v="Sudah Dibayar"/>
  </r>
  <r>
    <n v="1487"/>
    <x v="0"/>
    <x v="3"/>
    <n v="7500"/>
    <s v="Sudah Dibayar"/>
  </r>
  <r>
    <n v="1488"/>
    <x v="0"/>
    <x v="0"/>
    <n v="7500"/>
    <s v="Sudah Dibayar"/>
  </r>
  <r>
    <n v="1489"/>
    <x v="0"/>
    <x v="4"/>
    <n v="13000"/>
    <s v="Sudah Dibayar"/>
  </r>
  <r>
    <n v="1490"/>
    <x v="0"/>
    <x v="4"/>
    <n v="2500"/>
    <s v="Sudah Dibayar"/>
  </r>
  <r>
    <n v="1491"/>
    <x v="0"/>
    <x v="3"/>
    <n v="3750"/>
    <s v="Sudah Dibayar"/>
  </r>
  <r>
    <n v="1492"/>
    <x v="0"/>
    <x v="0"/>
    <n v="10000"/>
    <s v="Sudah Dibayar"/>
  </r>
  <r>
    <n v="1493"/>
    <x v="0"/>
    <x v="4"/>
    <n v="15000"/>
    <s v="Sudah Dibayar"/>
  </r>
  <r>
    <n v="1494"/>
    <x v="0"/>
    <x v="4"/>
    <n v="1000"/>
    <s v="Sudah Dibayar"/>
  </r>
  <r>
    <n v="1495"/>
    <x v="0"/>
    <x v="4"/>
    <n v="60000"/>
    <s v="Sudah Dibayar"/>
  </r>
  <r>
    <n v="1496"/>
    <x v="0"/>
    <x v="0"/>
    <n v="5000"/>
    <s v="Belum Dibayar"/>
  </r>
  <r>
    <n v="1497"/>
    <x v="0"/>
    <x v="4"/>
    <n v="2500"/>
    <s v="Belum Dibayar"/>
  </r>
  <r>
    <n v="1498"/>
    <x v="0"/>
    <x v="4"/>
    <n v="2500"/>
    <s v="Belum Dibayar"/>
  </r>
  <r>
    <n v="1499"/>
    <x v="0"/>
    <x v="0"/>
    <n v="10000"/>
    <s v="Belum Dibayar"/>
  </r>
  <r>
    <n v="1500"/>
    <x v="0"/>
    <x v="0"/>
    <n v="5000"/>
    <s v="Sudah Dibayar"/>
  </r>
  <r>
    <n v="1501"/>
    <x v="0"/>
    <x v="3"/>
    <n v="3750"/>
    <s v="Sudah Dibayar"/>
  </r>
  <r>
    <n v="1502"/>
    <x v="0"/>
    <x v="4"/>
    <n v="11500"/>
    <s v="Sudah Dibayar"/>
  </r>
  <r>
    <n v="1503"/>
    <x v="0"/>
    <x v="0"/>
    <n v="5000"/>
    <s v="Belum Dibayar"/>
  </r>
  <r>
    <n v="1504"/>
    <x v="0"/>
    <x v="4"/>
    <n v="1750"/>
    <s v="Belum Dibayar"/>
  </r>
  <r>
    <n v="1505"/>
    <x v="0"/>
    <x v="0"/>
    <n v="5000"/>
    <s v="Sudah Dibayar"/>
  </r>
  <r>
    <n v="1506"/>
    <x v="0"/>
    <x v="4"/>
    <n v="8500"/>
    <s v="Sudah Dibayar"/>
  </r>
  <r>
    <n v="1507"/>
    <x v="0"/>
    <x v="0"/>
    <n v="11000"/>
    <s v="Sudah Dibayar"/>
  </r>
  <r>
    <n v="1508"/>
    <x v="0"/>
    <x v="4"/>
    <n v="2750"/>
    <s v="Sudah Dibayar"/>
  </r>
  <r>
    <n v="1509"/>
    <x v="0"/>
    <x v="4"/>
    <n v="2000"/>
    <s v="Sudah Dibayar"/>
  </r>
  <r>
    <n v="1510"/>
    <x v="0"/>
    <x v="4"/>
    <n v="15000"/>
    <s v="Sudah Dibayar"/>
  </r>
  <r>
    <n v="1511"/>
    <x v="0"/>
    <x v="4"/>
    <n v="12750"/>
    <s v="Sudah Dibayar"/>
  </r>
  <r>
    <n v="1512"/>
    <x v="0"/>
    <x v="4"/>
    <n v="6500"/>
    <s v="Sudah Dibayar"/>
  </r>
  <r>
    <n v="1513"/>
    <x v="0"/>
    <x v="3"/>
    <n v="7500"/>
    <s v="Sudah Dibayar"/>
  </r>
  <r>
    <n v="1514"/>
    <x v="0"/>
    <x v="2"/>
    <n v="10000"/>
    <s v="Sudah Dibayar"/>
  </r>
  <r>
    <n v="1515"/>
    <x v="0"/>
    <x v="1"/>
    <n v="4000"/>
    <s v="Sudah Dibayar"/>
  </r>
  <r>
    <n v="1516"/>
    <x v="0"/>
    <x v="0"/>
    <n v="12500"/>
    <s v="Belum Dibayar"/>
  </r>
  <r>
    <n v="1517"/>
    <x v="0"/>
    <x v="0"/>
    <n v="5000"/>
    <s v="Sudah Dibayar"/>
  </r>
  <r>
    <n v="1518"/>
    <x v="0"/>
    <x v="3"/>
    <n v="7500"/>
    <s v="Sudah Dibayar"/>
  </r>
  <r>
    <n v="1519"/>
    <x v="0"/>
    <x v="0"/>
    <n v="5000"/>
    <s v="Belum Dibayar"/>
  </r>
  <r>
    <n v="1520"/>
    <x v="0"/>
    <x v="4"/>
    <n v="1250"/>
    <s v="Belum Dibayar"/>
  </r>
  <r>
    <n v="1521"/>
    <x v="0"/>
    <x v="0"/>
    <n v="5000"/>
    <s v="Belum Dibayar"/>
  </r>
  <r>
    <n v="1522"/>
    <x v="0"/>
    <x v="3"/>
    <n v="3750"/>
    <s v="Sudah Dibayar"/>
  </r>
  <r>
    <n v="1523"/>
    <x v="0"/>
    <x v="3"/>
    <n v="7500"/>
    <s v="Sudah Dibayar"/>
  </r>
  <r>
    <n v="1524"/>
    <x v="0"/>
    <x v="0"/>
    <n v="11000"/>
    <s v="Belum Dibayar"/>
  </r>
  <r>
    <n v="1525"/>
    <x v="0"/>
    <x v="4"/>
    <n v="12500"/>
    <s v="Belum Dibayar"/>
  </r>
  <r>
    <n v="1526"/>
    <x v="0"/>
    <x v="4"/>
    <n v="1000"/>
    <s v="Belum Dibayar"/>
  </r>
  <r>
    <n v="1527"/>
    <x v="0"/>
    <x v="4"/>
    <n v="750"/>
    <s v="Belum Dibayar"/>
  </r>
  <r>
    <n v="1528"/>
    <x v="0"/>
    <x v="4"/>
    <n v="3500"/>
    <s v="Belum Dibayar"/>
  </r>
  <r>
    <n v="1529"/>
    <x v="0"/>
    <x v="0"/>
    <n v="22000"/>
    <s v="Sudah Dibayar"/>
  </r>
  <r>
    <n v="1530"/>
    <x v="0"/>
    <x v="4"/>
    <n v="19500"/>
    <s v="Sudah Dibayar"/>
  </r>
  <r>
    <n v="1531"/>
    <x v="0"/>
    <x v="4"/>
    <n v="1500"/>
    <s v="Sudah Dibayar"/>
  </r>
  <r>
    <n v="1532"/>
    <x v="0"/>
    <x v="4"/>
    <n v="3500"/>
    <s v="Sudah Dibayar"/>
  </r>
  <r>
    <n v="1533"/>
    <x v="0"/>
    <x v="4"/>
    <n v="1250"/>
    <s v="Sudah Dibayar"/>
  </r>
  <r>
    <n v="1534"/>
    <x v="0"/>
    <x v="4"/>
    <n v="500"/>
    <s v="Sudah Dibayar"/>
  </r>
  <r>
    <n v="1535"/>
    <x v="0"/>
    <x v="4"/>
    <n v="13250"/>
    <s v="Sudah Dibayar"/>
  </r>
  <r>
    <n v="1536"/>
    <x v="0"/>
    <x v="4"/>
    <n v="5500"/>
    <s v="Sudah Dibayar"/>
  </r>
  <r>
    <n v="1537"/>
    <x v="0"/>
    <x v="4"/>
    <n v="3750"/>
    <s v="Sudah Dibayar"/>
  </r>
  <r>
    <n v="1538"/>
    <x v="0"/>
    <x v="4"/>
    <n v="3750"/>
    <s v="Sudah Dibayar"/>
  </r>
  <r>
    <n v="1539"/>
    <x v="0"/>
    <x v="4"/>
    <n v="2000"/>
    <s v="Sudah Dibayar"/>
  </r>
  <r>
    <n v="1540"/>
    <x v="0"/>
    <x v="4"/>
    <n v="2500"/>
    <s v="Sudah Dibayar"/>
  </r>
  <r>
    <n v="1541"/>
    <x v="0"/>
    <x v="4"/>
    <n v="2500"/>
    <s v="Sudah Dibayar"/>
  </r>
  <r>
    <n v="1542"/>
    <x v="0"/>
    <x v="4"/>
    <n v="4500"/>
    <s v="Sudah Dibayar"/>
  </r>
  <r>
    <n v="1543"/>
    <x v="0"/>
    <x v="2"/>
    <n v="12500"/>
    <s v="Belum Dibayar"/>
  </r>
  <r>
    <n v="1544"/>
    <x v="0"/>
    <x v="3"/>
    <n v="7500"/>
    <s v="Belum Dibayar"/>
  </r>
  <r>
    <n v="1545"/>
    <x v="0"/>
    <x v="2"/>
    <n v="5000"/>
    <s v="Sudah Dibayar"/>
  </r>
  <r>
    <n v="1546"/>
    <x v="0"/>
    <x v="3"/>
    <n v="3750"/>
    <s v="Sudah Dibayar"/>
  </r>
  <r>
    <n v="1547"/>
    <x v="0"/>
    <x v="0"/>
    <n v="5000"/>
    <s v="Sudah Dibayar"/>
  </r>
  <r>
    <n v="1548"/>
    <x v="0"/>
    <x v="3"/>
    <n v="3750"/>
    <s v="Sudah Dibayar"/>
  </r>
  <r>
    <n v="1549"/>
    <x v="0"/>
    <x v="2"/>
    <n v="8750"/>
    <s v="Sudah Dibayar"/>
  </r>
  <r>
    <n v="1550"/>
    <x v="0"/>
    <x v="1"/>
    <n v="4000"/>
    <s v="Sudah Dibayar"/>
  </r>
  <r>
    <n v="1551"/>
    <x v="0"/>
    <x v="0"/>
    <n v="5000"/>
    <s v="Belum Dibayar"/>
  </r>
  <r>
    <n v="1552"/>
    <x v="0"/>
    <x v="0"/>
    <n v="5000"/>
    <s v="Belum Dibayar"/>
  </r>
  <r>
    <n v="1553"/>
    <x v="0"/>
    <x v="4"/>
    <n v="2750"/>
    <s v="Belum Dibayar"/>
  </r>
  <r>
    <n v="1554"/>
    <x v="0"/>
    <x v="4"/>
    <n v="7000"/>
    <s v="Belum Dibayar"/>
  </r>
  <r>
    <n v="1555"/>
    <x v="0"/>
    <x v="4"/>
    <n v="9000"/>
    <s v="Belum Dibayar"/>
  </r>
  <r>
    <n v="1556"/>
    <x v="0"/>
    <x v="1"/>
    <n v="38500"/>
    <s v="Belum Dibayar"/>
  </r>
  <r>
    <n v="1557"/>
    <x v="0"/>
    <x v="0"/>
    <n v="100000"/>
    <s v="Sudah Dibayar"/>
  </r>
  <r>
    <n v="1558"/>
    <x v="0"/>
    <x v="4"/>
    <n v="50000"/>
    <s v="Sudah Dibayar"/>
  </r>
  <r>
    <n v="1559"/>
    <x v="0"/>
    <x v="4"/>
    <n v="1000"/>
    <s v="Sudah Dibayar"/>
  </r>
  <r>
    <n v="1560"/>
    <x v="0"/>
    <x v="4"/>
    <n v="1500"/>
    <s v="Sudah Dibayar"/>
  </r>
  <r>
    <n v="1561"/>
    <x v="0"/>
    <x v="4"/>
    <n v="1750"/>
    <s v="Sudah Dibayar"/>
  </r>
  <r>
    <n v="1562"/>
    <x v="0"/>
    <x v="4"/>
    <n v="1250"/>
    <s v="Sudah Dibayar"/>
  </r>
  <r>
    <n v="1563"/>
    <x v="0"/>
    <x v="4"/>
    <n v="105000"/>
    <s v="Sudah Dibayar"/>
  </r>
  <r>
    <n v="1564"/>
    <x v="0"/>
    <x v="2"/>
    <n v="10000"/>
    <s v="Sudah Dibayar"/>
  </r>
  <r>
    <n v="1565"/>
    <x v="0"/>
    <x v="1"/>
    <n v="9500"/>
    <s v="Sudah Dibayar"/>
  </r>
  <r>
    <n v="1566"/>
    <x v="0"/>
    <x v="1"/>
    <n v="6750"/>
    <s v="Sudah Dibayar"/>
  </r>
  <r>
    <n v="1567"/>
    <x v="0"/>
    <x v="0"/>
    <n v="5000"/>
    <s v="Sudah Dibayar"/>
  </r>
  <r>
    <n v="1568"/>
    <x v="0"/>
    <x v="4"/>
    <n v="7500"/>
    <s v="Sudah Dibayar"/>
  </r>
  <r>
    <n v="1569"/>
    <x v="0"/>
    <x v="0"/>
    <n v="5000"/>
    <s v="Sudah Dibayar"/>
  </r>
  <r>
    <n v="1570"/>
    <x v="0"/>
    <x v="4"/>
    <n v="750"/>
    <s v="Sudah Dibayar"/>
  </r>
  <r>
    <n v="1571"/>
    <x v="0"/>
    <x v="3"/>
    <n v="7500"/>
    <s v="Sudah Dibayar"/>
  </r>
  <r>
    <n v="1572"/>
    <x v="0"/>
    <x v="3"/>
    <n v="11250"/>
    <s v="Sudah Dibayar"/>
  </r>
  <r>
    <n v="1573"/>
    <x v="0"/>
    <x v="3"/>
    <n v="3750"/>
    <s v="Sudah Dibayar"/>
  </r>
  <r>
    <n v="1574"/>
    <x v="0"/>
    <x v="3"/>
    <n v="3750"/>
    <s v="Belum Dibayar"/>
  </r>
  <r>
    <n v="1575"/>
    <x v="0"/>
    <x v="4"/>
    <n v="11500"/>
    <s v="Belum Dibayar"/>
  </r>
  <r>
    <n v="1576"/>
    <x v="0"/>
    <x v="0"/>
    <n v="11000"/>
    <s v="Belum Dibayar"/>
  </r>
  <r>
    <n v="1577"/>
    <x v="0"/>
    <x v="4"/>
    <n v="6500"/>
    <s v="Belum Dibayar"/>
  </r>
  <r>
    <n v="1578"/>
    <x v="0"/>
    <x v="3"/>
    <n v="7500"/>
    <s v="Sudah Dibayar"/>
  </r>
  <r>
    <n v="1579"/>
    <x v="0"/>
    <x v="4"/>
    <n v="11500"/>
    <s v="Sudah Dibayar"/>
  </r>
  <r>
    <n v="1580"/>
    <x v="0"/>
    <x v="4"/>
    <n v="7500"/>
    <s v="Sudah Dibayar"/>
  </r>
  <r>
    <n v="1581"/>
    <x v="0"/>
    <x v="3"/>
    <n v="5000"/>
    <s v="Sudah Dibayar"/>
  </r>
  <r>
    <n v="1582"/>
    <x v="0"/>
    <x v="0"/>
    <n v="5000"/>
    <s v="Belum Dibayar"/>
  </r>
  <r>
    <n v="1583"/>
    <x v="0"/>
    <x v="0"/>
    <n v="5000"/>
    <s v="Belum Dibayar"/>
  </r>
  <r>
    <n v="1584"/>
    <x v="0"/>
    <x v="4"/>
    <n v="2500"/>
    <s v="Belum Dibayar"/>
  </r>
  <r>
    <n v="1585"/>
    <x v="0"/>
    <x v="0"/>
    <n v="5000"/>
    <s v="Sudah Dibayar"/>
  </r>
  <r>
    <n v="1586"/>
    <x v="0"/>
    <x v="4"/>
    <n v="12500"/>
    <s v="Sudah Dibayar"/>
  </r>
  <r>
    <n v="1587"/>
    <x v="0"/>
    <x v="0"/>
    <n v="15000"/>
    <s v="Sudah Dibayar"/>
  </r>
  <r>
    <n v="1588"/>
    <x v="0"/>
    <x v="0"/>
    <n v="7500"/>
    <s v="Sudah Dibayar"/>
  </r>
  <r>
    <n v="1589"/>
    <x v="0"/>
    <x v="4"/>
    <n v="2500"/>
    <s v="Sudah Dibayar"/>
  </r>
  <r>
    <n v="1590"/>
    <x v="0"/>
    <x v="0"/>
    <n v="5000"/>
    <s v="Belum Dibayar"/>
  </r>
  <r>
    <n v="1591"/>
    <x v="0"/>
    <x v="4"/>
    <n v="7500"/>
    <s v="Belum Dibayar"/>
  </r>
  <r>
    <n v="1592"/>
    <x v="0"/>
    <x v="0"/>
    <n v="22500"/>
    <s v="Belum Dibayar"/>
  </r>
  <r>
    <n v="1593"/>
    <x v="0"/>
    <x v="4"/>
    <n v="47500"/>
    <s v="Belum Dibayar"/>
  </r>
  <r>
    <n v="1594"/>
    <x v="0"/>
    <x v="3"/>
    <n v="10000"/>
    <s v="Belum Dibayar"/>
  </r>
  <r>
    <n v="1595"/>
    <x v="0"/>
    <x v="4"/>
    <n v="13500"/>
    <s v="Belum Dibayar"/>
  </r>
  <r>
    <n v="1596"/>
    <x v="0"/>
    <x v="4"/>
    <n v="6250"/>
    <s v="Belum Dibayar"/>
  </r>
  <r>
    <n v="1597"/>
    <x v="0"/>
    <x v="4"/>
    <n v="1000"/>
    <s v="Belum Dibayar"/>
  </r>
  <r>
    <n v="1598"/>
    <x v="0"/>
    <x v="0"/>
    <n v="12500"/>
    <s v="Belum Dibayar"/>
  </r>
  <r>
    <n v="1599"/>
    <x v="0"/>
    <x v="4"/>
    <n v="332500"/>
    <s v="Belum Dibayar"/>
  </r>
  <r>
    <n v="1600"/>
    <x v="0"/>
    <x v="3"/>
    <n v="15000"/>
    <s v="Belum Dibayar"/>
  </r>
  <r>
    <n v="1601"/>
    <x v="0"/>
    <x v="4"/>
    <n v="7500"/>
    <s v="Belum Dibayar"/>
  </r>
  <r>
    <n v="1602"/>
    <x v="0"/>
    <x v="2"/>
    <n v="12500"/>
    <s v="Sudah Dibayar"/>
  </r>
  <r>
    <n v="1603"/>
    <x v="0"/>
    <x v="2"/>
    <n v="40000"/>
    <s v="Sudah Dibayar"/>
  </r>
  <r>
    <n v="1604"/>
    <x v="0"/>
    <x v="2"/>
    <n v="8750"/>
    <s v="Sudah Dibayar"/>
  </r>
  <r>
    <n v="1605"/>
    <x v="0"/>
    <x v="2"/>
    <n v="12500"/>
    <s v="Sudah Dibayar"/>
  </r>
  <r>
    <n v="1606"/>
    <x v="0"/>
    <x v="2"/>
    <n v="8750"/>
    <s v="Sudah Dibayar"/>
  </r>
  <r>
    <n v="1607"/>
    <x v="0"/>
    <x v="2"/>
    <n v="10000"/>
    <s v="Sudah Dibayar"/>
  </r>
  <r>
    <n v="1608"/>
    <x v="0"/>
    <x v="2"/>
    <n v="12500"/>
    <s v="Sudah Dibayar"/>
  </r>
  <r>
    <n v="1609"/>
    <x v="0"/>
    <x v="2"/>
    <n v="8750"/>
    <s v="Sudah Dibayar"/>
  </r>
  <r>
    <n v="1610"/>
    <x v="0"/>
    <x v="0"/>
    <n v="16000"/>
    <s v="Sudah Dibayar"/>
  </r>
  <r>
    <n v="1611"/>
    <x v="0"/>
    <x v="2"/>
    <n v="10000"/>
    <s v="Sudah Dibayar"/>
  </r>
  <r>
    <n v="1612"/>
    <x v="0"/>
    <x v="2"/>
    <n v="12500"/>
    <s v="Sudah Dibayar"/>
  </r>
  <r>
    <n v="1613"/>
    <x v="0"/>
    <x v="2"/>
    <n v="10000"/>
    <s v="Sudah Dibayar"/>
  </r>
  <r>
    <n v="1614"/>
    <x v="0"/>
    <x v="2"/>
    <n v="12500"/>
    <s v="Sudah Dibayar"/>
  </r>
  <r>
    <n v="1615"/>
    <x v="0"/>
    <x v="2"/>
    <n v="10000"/>
    <s v="Sudah Dibayar"/>
  </r>
  <r>
    <n v="1616"/>
    <x v="0"/>
    <x v="3"/>
    <n v="7500"/>
    <s v="Sudah Dibayar"/>
  </r>
  <r>
    <n v="1617"/>
    <x v="0"/>
    <x v="2"/>
    <n v="8750"/>
    <s v="Sudah Dibayar"/>
  </r>
  <r>
    <n v="1618"/>
    <x v="0"/>
    <x v="2"/>
    <n v="12500"/>
    <s v="Sudah Dibayar"/>
  </r>
  <r>
    <n v="1619"/>
    <x v="0"/>
    <x v="2"/>
    <n v="10000"/>
    <s v="Sudah Dibayar"/>
  </r>
  <r>
    <n v="1620"/>
    <x v="0"/>
    <x v="2"/>
    <n v="8750"/>
    <s v="Sudah Dibayar"/>
  </r>
  <r>
    <n v="1621"/>
    <x v="0"/>
    <x v="2"/>
    <n v="8750"/>
    <s v="Sudah Dibayar"/>
  </r>
  <r>
    <n v="1622"/>
    <x v="0"/>
    <x v="2"/>
    <n v="8750"/>
    <s v="Sudah Dibayar"/>
  </r>
  <r>
    <n v="1623"/>
    <x v="0"/>
    <x v="2"/>
    <n v="10000"/>
    <s v="Sudah Dibayar"/>
  </r>
  <r>
    <n v="1624"/>
    <x v="0"/>
    <x v="2"/>
    <n v="10000"/>
    <s v="Sudah Dibayar"/>
  </r>
  <r>
    <n v="1625"/>
    <x v="0"/>
    <x v="2"/>
    <n v="12500"/>
    <s v="Sudah Dibayar"/>
  </r>
  <r>
    <n v="1626"/>
    <x v="0"/>
    <x v="2"/>
    <n v="10000"/>
    <s v="Sudah Dibayar"/>
  </r>
  <r>
    <n v="1627"/>
    <x v="0"/>
    <x v="2"/>
    <n v="12500"/>
    <s v="Sudah Dibayar"/>
  </r>
  <r>
    <n v="1628"/>
    <x v="0"/>
    <x v="2"/>
    <n v="12500"/>
    <s v="Sudah Dibayar"/>
  </r>
  <r>
    <n v="1629"/>
    <x v="0"/>
    <x v="2"/>
    <n v="10000"/>
    <s v="Sudah Dibayar"/>
  </r>
  <r>
    <n v="1630"/>
    <x v="0"/>
    <x v="2"/>
    <n v="12500"/>
    <s v="Sudah Dibayar"/>
  </r>
  <r>
    <n v="1631"/>
    <x v="0"/>
    <x v="2"/>
    <n v="10000"/>
    <s v="Sudah Dibayar"/>
  </r>
  <r>
    <n v="1632"/>
    <x v="0"/>
    <x v="2"/>
    <n v="10000"/>
    <s v="Sudah Dibayar"/>
  </r>
  <r>
    <n v="1633"/>
    <x v="0"/>
    <x v="2"/>
    <n v="12500"/>
    <s v="Sudah Dibayar"/>
  </r>
  <r>
    <n v="1634"/>
    <x v="0"/>
    <x v="2"/>
    <n v="12500"/>
    <s v="Sudah Dibayar"/>
  </r>
  <r>
    <n v="1635"/>
    <x v="0"/>
    <x v="2"/>
    <n v="12500"/>
    <s v="Sudah Dibayar"/>
  </r>
  <r>
    <n v="1636"/>
    <x v="0"/>
    <x v="0"/>
    <n v="7500"/>
    <s v="Sudah Dibayar"/>
  </r>
  <r>
    <n v="1637"/>
    <x v="0"/>
    <x v="2"/>
    <n v="12500"/>
    <s v="Sudah Dibayar"/>
  </r>
  <r>
    <n v="1638"/>
    <x v="0"/>
    <x v="0"/>
    <n v="5000"/>
    <s v="Sudah Dibayar"/>
  </r>
  <r>
    <n v="1639"/>
    <x v="0"/>
    <x v="2"/>
    <n v="8750"/>
    <s v="Sudah Dibayar"/>
  </r>
  <r>
    <n v="1640"/>
    <x v="0"/>
    <x v="2"/>
    <n v="8750"/>
    <s v="Sudah Dibayar"/>
  </r>
  <r>
    <n v="1641"/>
    <x v="0"/>
    <x v="2"/>
    <n v="12500"/>
    <s v="Sudah Dibayar"/>
  </r>
  <r>
    <n v="1642"/>
    <x v="0"/>
    <x v="2"/>
    <n v="12500"/>
    <s v="Sudah Dibayar"/>
  </r>
  <r>
    <n v="1643"/>
    <x v="0"/>
    <x v="2"/>
    <n v="8750"/>
    <s v="Sudah Dibayar"/>
  </r>
  <r>
    <n v="1644"/>
    <x v="0"/>
    <x v="2"/>
    <n v="12500"/>
    <s v="Sudah Dibayar"/>
  </r>
  <r>
    <n v="1645"/>
    <x v="0"/>
    <x v="2"/>
    <n v="12500"/>
    <s v="Sudah Dibayar"/>
  </r>
  <r>
    <n v="1646"/>
    <x v="0"/>
    <x v="2"/>
    <n v="8750"/>
    <s v="Sudah Dibayar"/>
  </r>
  <r>
    <n v="1647"/>
    <x v="0"/>
    <x v="2"/>
    <n v="12500"/>
    <s v="Sudah Dibayar"/>
  </r>
  <r>
    <n v="1648"/>
    <x v="0"/>
    <x v="0"/>
    <n v="5500"/>
    <s v="Sudah Dibayar"/>
  </r>
  <r>
    <n v="1649"/>
    <x v="0"/>
    <x v="2"/>
    <n v="12500"/>
    <s v="Sudah Dibayar"/>
  </r>
  <r>
    <n v="1650"/>
    <x v="0"/>
    <x v="0"/>
    <n v="24500"/>
    <s v="Sudah Dibayar"/>
  </r>
  <r>
    <n v="1651"/>
    <x v="0"/>
    <x v="2"/>
    <n v="12500"/>
    <s v="Sudah Dibayar"/>
  </r>
  <r>
    <n v="1652"/>
    <x v="0"/>
    <x v="0"/>
    <n v="7500"/>
    <s v="Sudah Dibayar"/>
  </r>
  <r>
    <n v="1653"/>
    <x v="0"/>
    <x v="2"/>
    <n v="8750"/>
    <s v="Sudah Dibayar"/>
  </r>
  <r>
    <n v="1654"/>
    <x v="0"/>
    <x v="2"/>
    <n v="10000"/>
    <s v="Sudah Dibayar"/>
  </r>
  <r>
    <n v="1655"/>
    <x v="0"/>
    <x v="2"/>
    <n v="12500"/>
    <s v="Sudah Dibayar"/>
  </r>
  <r>
    <n v="1656"/>
    <x v="0"/>
    <x v="2"/>
    <n v="8750"/>
    <s v="Sudah Dibayar"/>
  </r>
  <r>
    <n v="1657"/>
    <x v="0"/>
    <x v="2"/>
    <n v="8750"/>
    <s v="Sudah Dibayar"/>
  </r>
  <r>
    <n v="1658"/>
    <x v="0"/>
    <x v="2"/>
    <n v="12500"/>
    <s v="Sudah Dibayar"/>
  </r>
  <r>
    <n v="1659"/>
    <x v="0"/>
    <x v="2"/>
    <n v="12500"/>
    <s v="Sudah Dibayar"/>
  </r>
  <r>
    <n v="1660"/>
    <x v="0"/>
    <x v="2"/>
    <n v="10000"/>
    <s v="Sudah Dibayar"/>
  </r>
  <r>
    <n v="1661"/>
    <x v="0"/>
    <x v="2"/>
    <n v="10000"/>
    <s v="Sudah Dibayar"/>
  </r>
  <r>
    <n v="1662"/>
    <x v="0"/>
    <x v="2"/>
    <n v="8750"/>
    <s v="Sudah Dibayar"/>
  </r>
  <r>
    <n v="1663"/>
    <x v="0"/>
    <x v="2"/>
    <n v="12500"/>
    <s v="Sudah Dibayar"/>
  </r>
  <r>
    <n v="1664"/>
    <x v="0"/>
    <x v="2"/>
    <n v="10000"/>
    <s v="Sudah Dibayar"/>
  </r>
  <r>
    <n v="1665"/>
    <x v="0"/>
    <x v="2"/>
    <n v="10000"/>
    <s v="Sudah Dibayar"/>
  </r>
  <r>
    <n v="1666"/>
    <x v="0"/>
    <x v="2"/>
    <n v="12500"/>
    <s v="Sudah Dibayar"/>
  </r>
  <r>
    <n v="1667"/>
    <x v="0"/>
    <x v="2"/>
    <n v="12500"/>
    <s v="Sudah Dibayar"/>
  </r>
  <r>
    <n v="1668"/>
    <x v="0"/>
    <x v="2"/>
    <n v="12500"/>
    <s v="Sudah Dibayar"/>
  </r>
  <r>
    <n v="1669"/>
    <x v="0"/>
    <x v="3"/>
    <n v="23000"/>
    <s v="Sudah Dibayar"/>
  </r>
  <r>
    <n v="1670"/>
    <x v="0"/>
    <x v="0"/>
    <n v="31000"/>
    <s v="Sudah Dibayar"/>
  </r>
  <r>
    <n v="1671"/>
    <x v="0"/>
    <x v="2"/>
    <n v="8750"/>
    <s v="Sudah Dibayar"/>
  </r>
  <r>
    <n v="1672"/>
    <x v="0"/>
    <x v="2"/>
    <n v="10000"/>
    <s v="Sudah Dibayar"/>
  </r>
  <r>
    <n v="1673"/>
    <x v="0"/>
    <x v="2"/>
    <n v="8750"/>
    <s v="Sudah Dibayar"/>
  </r>
  <r>
    <n v="1674"/>
    <x v="0"/>
    <x v="2"/>
    <n v="10000"/>
    <s v="Sudah Dibayar"/>
  </r>
  <r>
    <n v="1675"/>
    <x v="0"/>
    <x v="2"/>
    <n v="12500"/>
    <s v="Sudah Dibayar"/>
  </r>
  <r>
    <n v="1676"/>
    <x v="0"/>
    <x v="2"/>
    <n v="12500"/>
    <s v="Sudah Dibayar"/>
  </r>
  <r>
    <n v="1677"/>
    <x v="0"/>
    <x v="2"/>
    <n v="12500"/>
    <s v="Sudah Dibayar"/>
  </r>
  <r>
    <n v="1678"/>
    <x v="0"/>
    <x v="2"/>
    <n v="10000"/>
    <s v="Sudah Dibayar"/>
  </r>
  <r>
    <n v="1679"/>
    <x v="0"/>
    <x v="0"/>
    <n v="17250"/>
    <s v="Sudah Dibayar"/>
  </r>
  <r>
    <n v="1680"/>
    <x v="0"/>
    <x v="2"/>
    <n v="32500"/>
    <s v="Sudah Dibayar"/>
  </r>
  <r>
    <n v="1681"/>
    <x v="0"/>
    <x v="2"/>
    <n v="10000"/>
    <s v="Sudah Dibayar"/>
  </r>
  <r>
    <n v="1682"/>
    <x v="0"/>
    <x v="2"/>
    <n v="8750"/>
    <s v="Sudah Dibayar"/>
  </r>
  <r>
    <n v="1683"/>
    <x v="0"/>
    <x v="2"/>
    <n v="12500"/>
    <s v="Sudah Dibayar"/>
  </r>
  <r>
    <n v="1684"/>
    <x v="0"/>
    <x v="2"/>
    <n v="15000"/>
    <s v="Sudah Dibayar"/>
  </r>
  <r>
    <n v="1685"/>
    <x v="0"/>
    <x v="2"/>
    <n v="12500"/>
    <s v="Sudah Dibayar"/>
  </r>
  <r>
    <n v="1686"/>
    <x v="0"/>
    <x v="2"/>
    <n v="12500"/>
    <s v="Sudah Dibayar"/>
  </r>
  <r>
    <n v="1687"/>
    <x v="0"/>
    <x v="2"/>
    <n v="8750"/>
    <s v="Sudah Dibayar"/>
  </r>
  <r>
    <n v="1688"/>
    <x v="0"/>
    <x v="2"/>
    <n v="12500"/>
    <s v="Sudah Dibayar"/>
  </r>
  <r>
    <n v="1689"/>
    <x v="0"/>
    <x v="2"/>
    <n v="10000"/>
    <s v="Sudah Dibayar"/>
  </r>
  <r>
    <n v="1690"/>
    <x v="0"/>
    <x v="2"/>
    <n v="10000"/>
    <s v="Sudah Dibayar"/>
  </r>
  <r>
    <n v="1691"/>
    <x v="0"/>
    <x v="2"/>
    <n v="10000"/>
    <s v="Sudah Dibayar"/>
  </r>
  <r>
    <n v="1692"/>
    <x v="0"/>
    <x v="2"/>
    <n v="12500"/>
    <s v="Sudah Dibayar"/>
  </r>
  <r>
    <n v="1693"/>
    <x v="0"/>
    <x v="2"/>
    <n v="8750"/>
    <s v="Sudah Dibayar"/>
  </r>
  <r>
    <n v="1694"/>
    <x v="0"/>
    <x v="2"/>
    <n v="12500"/>
    <s v="Sudah Dibayar"/>
  </r>
  <r>
    <n v="1695"/>
    <x v="0"/>
    <x v="2"/>
    <n v="8750"/>
    <s v="Sudah Dibayar"/>
  </r>
  <r>
    <n v="1696"/>
    <x v="0"/>
    <x v="2"/>
    <n v="12500"/>
    <s v="Sudah Dibayar"/>
  </r>
  <r>
    <n v="1697"/>
    <x v="0"/>
    <x v="3"/>
    <n v="10000"/>
    <s v="Sudah Dibayar"/>
  </r>
  <r>
    <n v="1698"/>
    <x v="0"/>
    <x v="2"/>
    <n v="15000"/>
    <s v="Sudah Dibayar"/>
  </r>
  <r>
    <n v="1699"/>
    <x v="0"/>
    <x v="0"/>
    <n v="2750"/>
    <s v="Sudah Dibayar"/>
  </r>
  <r>
    <n v="1700"/>
    <x v="0"/>
    <x v="2"/>
    <n v="8750"/>
    <s v="Sudah Dibayar"/>
  </r>
  <r>
    <n v="1701"/>
    <x v="0"/>
    <x v="2"/>
    <n v="8750"/>
    <s v="Sudah Dibayar"/>
  </r>
  <r>
    <n v="1702"/>
    <x v="0"/>
    <x v="2"/>
    <n v="12500"/>
    <s v="Sudah Dibayar"/>
  </r>
  <r>
    <n v="1703"/>
    <x v="0"/>
    <x v="2"/>
    <n v="8750"/>
    <s v="Sudah Dibayar"/>
  </r>
  <r>
    <n v="1704"/>
    <x v="0"/>
    <x v="0"/>
    <n v="39250"/>
    <s v="Sudah Dibayar"/>
  </r>
  <r>
    <n v="1705"/>
    <x v="0"/>
    <x v="2"/>
    <n v="12500"/>
    <s v="Sudah Dibayar"/>
  </r>
  <r>
    <n v="1706"/>
    <x v="0"/>
    <x v="2"/>
    <n v="8750"/>
    <s v="Sudah Dibayar"/>
  </r>
  <r>
    <n v="1707"/>
    <x v="0"/>
    <x v="0"/>
    <n v="26000"/>
    <s v="Sudah Dibayar"/>
  </r>
  <r>
    <n v="1708"/>
    <x v="0"/>
    <x v="0"/>
    <n v="7500"/>
    <s v="Sudah Dibayar"/>
  </r>
  <r>
    <n v="1709"/>
    <x v="0"/>
    <x v="0"/>
    <n v="7500"/>
    <s v="Sudah Dibayar"/>
  </r>
  <r>
    <n v="1710"/>
    <x v="0"/>
    <x v="2"/>
    <n v="15000"/>
    <s v="Sudah Dibayar"/>
  </r>
  <r>
    <n v="1711"/>
    <x v="0"/>
    <x v="2"/>
    <n v="8750"/>
    <s v="Sudah Dibayar"/>
  </r>
  <r>
    <n v="1712"/>
    <x v="0"/>
    <x v="2"/>
    <n v="10000"/>
    <s v="Sudah Dibayar"/>
  </r>
  <r>
    <n v="1713"/>
    <x v="0"/>
    <x v="2"/>
    <n v="8750"/>
    <s v="Sudah Dibayar"/>
  </r>
  <r>
    <n v="1714"/>
    <x v="0"/>
    <x v="2"/>
    <n v="8750"/>
    <s v="Sudah Dibayar"/>
  </r>
  <r>
    <n v="1715"/>
    <x v="0"/>
    <x v="2"/>
    <n v="10000"/>
    <s v="Sudah Dibayar"/>
  </r>
  <r>
    <n v="1716"/>
    <x v="0"/>
    <x v="0"/>
    <n v="15500"/>
    <s v="Sudah Dibayar"/>
  </r>
  <r>
    <n v="1717"/>
    <x v="0"/>
    <x v="2"/>
    <n v="12500"/>
    <s v="Sudah Dibayar"/>
  </r>
  <r>
    <n v="1718"/>
    <x v="0"/>
    <x v="2"/>
    <n v="10000"/>
    <s v="Sudah Dibayar"/>
  </r>
  <r>
    <n v="1719"/>
    <x v="0"/>
    <x v="2"/>
    <n v="8750"/>
    <s v="Sudah Dibayar"/>
  </r>
  <r>
    <n v="1720"/>
    <x v="0"/>
    <x v="2"/>
    <n v="8750"/>
    <s v="Sudah Dibayar"/>
  </r>
  <r>
    <n v="1721"/>
    <x v="0"/>
    <x v="2"/>
    <n v="15000"/>
    <s v="Sudah Dibayar"/>
  </r>
  <r>
    <n v="1722"/>
    <x v="0"/>
    <x v="2"/>
    <n v="10000"/>
    <s v="Sudah Dibayar"/>
  </r>
  <r>
    <n v="1723"/>
    <x v="0"/>
    <x v="2"/>
    <n v="8750"/>
    <s v="Sudah Dibayar"/>
  </r>
  <r>
    <n v="1724"/>
    <x v="0"/>
    <x v="3"/>
    <n v="110000"/>
    <s v="Sudah Dibayar"/>
  </r>
  <r>
    <n v="1725"/>
    <x v="0"/>
    <x v="2"/>
    <n v="15000"/>
    <s v="Sudah Dibayar"/>
  </r>
  <r>
    <n v="1726"/>
    <x v="0"/>
    <x v="2"/>
    <n v="10000"/>
    <s v="Sudah Dibayar"/>
  </r>
  <r>
    <n v="1727"/>
    <x v="0"/>
    <x v="2"/>
    <n v="10000"/>
    <s v="Sudah Dibayar"/>
  </r>
  <r>
    <n v="1728"/>
    <x v="0"/>
    <x v="2"/>
    <n v="10000"/>
    <s v="Sudah Dibayar"/>
  </r>
  <r>
    <n v="1729"/>
    <x v="0"/>
    <x v="2"/>
    <n v="12500"/>
    <s v="Sudah Dibayar"/>
  </r>
  <r>
    <n v="1730"/>
    <x v="0"/>
    <x v="2"/>
    <n v="8750"/>
    <s v="Sudah Dibayar"/>
  </r>
  <r>
    <n v="1731"/>
    <x v="0"/>
    <x v="2"/>
    <n v="12500"/>
    <s v="Sudah Dibayar"/>
  </r>
  <r>
    <n v="1732"/>
    <x v="0"/>
    <x v="2"/>
    <n v="12500"/>
    <s v="Sudah Dibayar"/>
  </r>
  <r>
    <n v="1733"/>
    <x v="0"/>
    <x v="2"/>
    <n v="10000"/>
    <s v="Sudah Dibayar"/>
  </r>
  <r>
    <n v="1734"/>
    <x v="0"/>
    <x v="2"/>
    <n v="12500"/>
    <s v="Sudah Dibayar"/>
  </r>
  <r>
    <n v="1735"/>
    <x v="0"/>
    <x v="2"/>
    <n v="12500"/>
    <s v="Sudah Dibayar"/>
  </r>
  <r>
    <n v="1736"/>
    <x v="0"/>
    <x v="0"/>
    <n v="5000"/>
    <s v="Sudah Dibayar"/>
  </r>
  <r>
    <n v="1737"/>
    <x v="0"/>
    <x v="2"/>
    <n v="8750"/>
    <s v="Sudah Dibayar"/>
  </r>
  <r>
    <n v="1738"/>
    <x v="0"/>
    <x v="2"/>
    <n v="10000"/>
    <s v="Sudah Dibayar"/>
  </r>
  <r>
    <n v="1739"/>
    <x v="0"/>
    <x v="2"/>
    <n v="10000"/>
    <s v="Sudah Dibayar"/>
  </r>
  <r>
    <n v="1740"/>
    <x v="0"/>
    <x v="2"/>
    <n v="15000"/>
    <s v="Sudah Dibayar"/>
  </r>
  <r>
    <n v="1741"/>
    <x v="0"/>
    <x v="2"/>
    <n v="8750"/>
    <s v="Sudah Dibayar"/>
  </r>
  <r>
    <n v="1742"/>
    <x v="0"/>
    <x v="2"/>
    <n v="10000"/>
    <s v="Sudah Dibayar"/>
  </r>
  <r>
    <n v="1743"/>
    <x v="0"/>
    <x v="2"/>
    <n v="8750"/>
    <s v="Sudah Dibayar"/>
  </r>
  <r>
    <n v="1744"/>
    <x v="0"/>
    <x v="2"/>
    <n v="12500"/>
    <s v="Sudah Dibayar"/>
  </r>
  <r>
    <n v="1745"/>
    <x v="0"/>
    <x v="2"/>
    <n v="12500"/>
    <s v="Sudah Dibayar"/>
  </r>
  <r>
    <n v="1746"/>
    <x v="0"/>
    <x v="3"/>
    <n v="11250"/>
    <s v="Sudah Dibayar"/>
  </r>
  <r>
    <n v="1747"/>
    <x v="0"/>
    <x v="2"/>
    <n v="10000"/>
    <s v="Sudah Dibayar"/>
  </r>
  <r>
    <n v="1748"/>
    <x v="0"/>
    <x v="2"/>
    <n v="12500"/>
    <s v="Sudah Dibayar"/>
  </r>
  <r>
    <n v="1749"/>
    <x v="0"/>
    <x v="2"/>
    <n v="15000"/>
    <s v="Sudah Dibayar"/>
  </r>
  <r>
    <n v="1750"/>
    <x v="0"/>
    <x v="2"/>
    <n v="12500"/>
    <s v="Sudah Dibayar"/>
  </r>
  <r>
    <n v="1751"/>
    <x v="0"/>
    <x v="0"/>
    <n v="7500"/>
    <s v="Sudah Dibayar"/>
  </r>
  <r>
    <n v="1752"/>
    <x v="0"/>
    <x v="0"/>
    <n v="11500"/>
    <s v="Sudah Dibayar"/>
  </r>
  <r>
    <n v="1753"/>
    <x v="0"/>
    <x v="2"/>
    <n v="12500"/>
    <s v="Sudah Dibayar"/>
  </r>
  <r>
    <n v="1754"/>
    <x v="0"/>
    <x v="2"/>
    <n v="12500"/>
    <s v="Sudah Dibayar"/>
  </r>
  <r>
    <n v="1755"/>
    <x v="0"/>
    <x v="2"/>
    <n v="12500"/>
    <s v="Sudah Dibayar"/>
  </r>
  <r>
    <n v="1756"/>
    <x v="0"/>
    <x v="2"/>
    <n v="12500"/>
    <s v="Sudah Dibayar"/>
  </r>
  <r>
    <n v="1757"/>
    <x v="0"/>
    <x v="3"/>
    <n v="11250"/>
    <s v="Sudah Dibayar"/>
  </r>
  <r>
    <n v="1758"/>
    <x v="0"/>
    <x v="2"/>
    <n v="10000"/>
    <s v="Sudah Dibayar"/>
  </r>
  <r>
    <n v="1759"/>
    <x v="0"/>
    <x v="2"/>
    <n v="12500"/>
    <s v="Sudah Dibayar"/>
  </r>
  <r>
    <n v="1760"/>
    <x v="0"/>
    <x v="2"/>
    <n v="10000"/>
    <s v="Sudah Dibayar"/>
  </r>
  <r>
    <n v="1761"/>
    <x v="0"/>
    <x v="2"/>
    <n v="8750"/>
    <s v="Sudah Dibayar"/>
  </r>
  <r>
    <n v="1762"/>
    <x v="0"/>
    <x v="2"/>
    <n v="12500"/>
    <s v="Sudah Dibayar"/>
  </r>
  <r>
    <n v="1763"/>
    <x v="0"/>
    <x v="2"/>
    <n v="8750"/>
    <s v="Sudah Dibayar"/>
  </r>
  <r>
    <n v="1764"/>
    <x v="0"/>
    <x v="2"/>
    <n v="12500"/>
    <s v="Sudah Dibayar"/>
  </r>
  <r>
    <n v="1765"/>
    <x v="0"/>
    <x v="0"/>
    <n v="19250"/>
    <s v="Sudah Dibayar"/>
  </r>
  <r>
    <n v="1766"/>
    <x v="0"/>
    <x v="0"/>
    <n v="7500"/>
    <s v="Sudah Dibayar"/>
  </r>
  <r>
    <n v="1767"/>
    <x v="0"/>
    <x v="0"/>
    <n v="12250"/>
    <s v="Sudah Dibayar"/>
  </r>
  <r>
    <n v="1768"/>
    <x v="0"/>
    <x v="2"/>
    <n v="10000"/>
    <s v="Sudah Dibayar"/>
  </r>
  <r>
    <n v="1769"/>
    <x v="0"/>
    <x v="2"/>
    <n v="12500"/>
    <s v="Sudah Dibayar"/>
  </r>
  <r>
    <n v="1770"/>
    <x v="0"/>
    <x v="2"/>
    <n v="12500"/>
    <s v="Sudah Dibayar"/>
  </r>
  <r>
    <n v="1771"/>
    <x v="0"/>
    <x v="2"/>
    <n v="12500"/>
    <s v="Sudah Dibayar"/>
  </r>
  <r>
    <n v="1772"/>
    <x v="0"/>
    <x v="2"/>
    <n v="10000"/>
    <s v="Sudah Dibayar"/>
  </r>
  <r>
    <n v="1773"/>
    <x v="0"/>
    <x v="2"/>
    <n v="10000"/>
    <s v="Sudah Dibayar"/>
  </r>
  <r>
    <n v="1774"/>
    <x v="0"/>
    <x v="2"/>
    <n v="12500"/>
    <s v="Sudah Dibayar"/>
  </r>
  <r>
    <n v="1775"/>
    <x v="0"/>
    <x v="2"/>
    <n v="12500"/>
    <s v="Sudah Dibayar"/>
  </r>
  <r>
    <n v="1776"/>
    <x v="0"/>
    <x v="2"/>
    <n v="8750"/>
    <s v="Sudah Dibayar"/>
  </r>
  <r>
    <n v="1777"/>
    <x v="0"/>
    <x v="2"/>
    <n v="12500"/>
    <s v="Sudah Dibayar"/>
  </r>
  <r>
    <n v="1778"/>
    <x v="0"/>
    <x v="2"/>
    <n v="15000"/>
    <s v="Sudah Dibayar"/>
  </r>
  <r>
    <n v="1779"/>
    <x v="0"/>
    <x v="2"/>
    <n v="10000"/>
    <s v="Sudah Dibayar"/>
  </r>
  <r>
    <n v="1780"/>
    <x v="0"/>
    <x v="2"/>
    <n v="10000"/>
    <s v="Sudah Dibayar"/>
  </r>
  <r>
    <n v="1781"/>
    <x v="0"/>
    <x v="2"/>
    <n v="12500"/>
    <s v="Sudah Dibayar"/>
  </r>
  <r>
    <n v="1782"/>
    <x v="0"/>
    <x v="2"/>
    <n v="10000"/>
    <s v="Sudah Dibayar"/>
  </r>
  <r>
    <n v="1783"/>
    <x v="0"/>
    <x v="2"/>
    <n v="12500"/>
    <s v="Sudah Dibayar"/>
  </r>
  <r>
    <n v="1784"/>
    <x v="0"/>
    <x v="2"/>
    <n v="8750"/>
    <s v="Sudah Dibayar"/>
  </r>
  <r>
    <n v="1785"/>
    <x v="0"/>
    <x v="2"/>
    <n v="10000"/>
    <s v="Sudah Dibayar"/>
  </r>
  <r>
    <n v="1786"/>
    <x v="0"/>
    <x v="2"/>
    <n v="10000"/>
    <s v="Sudah Dibayar"/>
  </r>
  <r>
    <n v="1787"/>
    <x v="0"/>
    <x v="2"/>
    <n v="8750"/>
    <s v="Sudah Dibayar"/>
  </r>
  <r>
    <n v="1788"/>
    <x v="0"/>
    <x v="2"/>
    <n v="12500"/>
    <s v="Sudah Dibayar"/>
  </r>
  <r>
    <n v="1789"/>
    <x v="0"/>
    <x v="2"/>
    <n v="8750"/>
    <s v="Sudah Dibayar"/>
  </r>
  <r>
    <n v="1790"/>
    <x v="0"/>
    <x v="2"/>
    <n v="10000"/>
    <s v="Sudah Dibayar"/>
  </r>
  <r>
    <n v="1791"/>
    <x v="0"/>
    <x v="2"/>
    <n v="28750"/>
    <s v="Sudah Dibayar"/>
  </r>
  <r>
    <n v="1792"/>
    <x v="0"/>
    <x v="2"/>
    <n v="32500"/>
    <s v="Sudah Dibayar"/>
  </r>
  <r>
    <n v="1793"/>
    <x v="0"/>
    <x v="2"/>
    <n v="8750"/>
    <s v="Sudah Dibayar"/>
  </r>
  <r>
    <n v="1794"/>
    <x v="0"/>
    <x v="2"/>
    <n v="8750"/>
    <s v="Sudah Dibayar"/>
  </r>
  <r>
    <n v="1795"/>
    <x v="0"/>
    <x v="2"/>
    <n v="10000"/>
    <s v="Sudah Dibayar"/>
  </r>
  <r>
    <n v="1796"/>
    <x v="0"/>
    <x v="2"/>
    <n v="8750"/>
    <s v="Sudah Dibayar"/>
  </r>
  <r>
    <n v="1797"/>
    <x v="0"/>
    <x v="2"/>
    <n v="8750"/>
    <s v="Sudah Dibayar"/>
  </r>
  <r>
    <n v="1798"/>
    <x v="0"/>
    <x v="2"/>
    <n v="8750"/>
    <s v="Sudah Dibayar"/>
  </r>
  <r>
    <n v="1799"/>
    <x v="0"/>
    <x v="2"/>
    <n v="8750"/>
    <s v="Sudah Dibayar"/>
  </r>
  <r>
    <n v="1800"/>
    <x v="0"/>
    <x v="2"/>
    <n v="8750"/>
    <s v="Sudah Dibayar"/>
  </r>
  <r>
    <n v="1801"/>
    <x v="0"/>
    <x v="2"/>
    <n v="8750"/>
    <s v="Sudah Dibayar"/>
  </r>
  <r>
    <n v="1802"/>
    <x v="0"/>
    <x v="2"/>
    <n v="8750"/>
    <s v="Sudah Dibayar"/>
  </r>
  <r>
    <n v="1803"/>
    <x v="0"/>
    <x v="2"/>
    <n v="10000"/>
    <s v="Sudah Dibayar"/>
  </r>
  <r>
    <n v="1804"/>
    <x v="0"/>
    <x v="2"/>
    <n v="20000"/>
    <s v="Sudah Dibayar"/>
  </r>
  <r>
    <n v="1805"/>
    <x v="0"/>
    <x v="2"/>
    <n v="10000"/>
    <s v="Sudah Dibayar"/>
  </r>
  <r>
    <n v="1806"/>
    <x v="0"/>
    <x v="2"/>
    <n v="8750"/>
    <s v="Sudah Dibayar"/>
  </r>
  <r>
    <n v="1807"/>
    <x v="0"/>
    <x v="0"/>
    <n v="14000"/>
    <s v="Sudah Dibayar"/>
  </r>
  <r>
    <n v="1808"/>
    <x v="0"/>
    <x v="0"/>
    <n v="5000"/>
    <s v="Sudah Dibayar"/>
  </r>
  <r>
    <n v="1809"/>
    <x v="0"/>
    <x v="2"/>
    <n v="8750"/>
    <s v="Sudah Dibayar"/>
  </r>
  <r>
    <n v="1810"/>
    <x v="0"/>
    <x v="2"/>
    <n v="12500"/>
    <s v="Sudah Dibayar"/>
  </r>
  <r>
    <n v="1811"/>
    <x v="0"/>
    <x v="2"/>
    <n v="12500"/>
    <s v="Sudah Dibayar"/>
  </r>
  <r>
    <n v="1812"/>
    <x v="0"/>
    <x v="2"/>
    <n v="12500"/>
    <s v="Sudah Dibayar"/>
  </r>
  <r>
    <n v="1813"/>
    <x v="0"/>
    <x v="2"/>
    <n v="10000"/>
    <s v="Sudah Dibayar"/>
  </r>
  <r>
    <n v="1814"/>
    <x v="0"/>
    <x v="2"/>
    <n v="12500"/>
    <s v="Sudah Dibayar"/>
  </r>
  <r>
    <n v="1815"/>
    <x v="0"/>
    <x v="2"/>
    <n v="12500"/>
    <s v="Sudah Dibayar"/>
  </r>
  <r>
    <n v="1816"/>
    <x v="0"/>
    <x v="2"/>
    <n v="12500"/>
    <s v="Sudah Dibayar"/>
  </r>
  <r>
    <n v="1817"/>
    <x v="0"/>
    <x v="0"/>
    <n v="5000"/>
    <s v="Sudah Dibayar"/>
  </r>
  <r>
    <n v="1818"/>
    <x v="0"/>
    <x v="0"/>
    <n v="7500"/>
    <s v="Sudah Dibayar"/>
  </r>
  <r>
    <n v="1819"/>
    <x v="0"/>
    <x v="2"/>
    <n v="12500"/>
    <s v="Sudah Dibayar"/>
  </r>
  <r>
    <n v="1820"/>
    <x v="0"/>
    <x v="3"/>
    <n v="11250"/>
    <s v="Sudah Dibayar"/>
  </r>
  <r>
    <n v="1821"/>
    <x v="0"/>
    <x v="0"/>
    <n v="59700"/>
    <s v="Sudah Dibayar"/>
  </r>
  <r>
    <n v="1822"/>
    <x v="0"/>
    <x v="2"/>
    <n v="12500"/>
    <s v="Sudah Dibayar"/>
  </r>
  <r>
    <n v="1823"/>
    <x v="0"/>
    <x v="2"/>
    <n v="12500"/>
    <s v="Sudah Dibayar"/>
  </r>
  <r>
    <n v="1824"/>
    <x v="0"/>
    <x v="0"/>
    <n v="2500"/>
    <s v="Sudah Dibayar"/>
  </r>
  <r>
    <n v="1825"/>
    <x v="0"/>
    <x v="0"/>
    <n v="2500"/>
    <s v="Sudah Dibayar"/>
  </r>
  <r>
    <n v="1826"/>
    <x v="0"/>
    <x v="0"/>
    <n v="9500"/>
    <s v="Sudah Dibayar"/>
  </r>
  <r>
    <n v="1827"/>
    <x v="0"/>
    <x v="3"/>
    <n v="3357.2"/>
    <s v="Sudah Dibayar"/>
  </r>
  <r>
    <n v="1828"/>
    <x v="0"/>
    <x v="0"/>
    <n v="5000"/>
    <s v="Sudah Dibayar"/>
  </r>
  <r>
    <n v="1829"/>
    <x v="0"/>
    <x v="0"/>
    <n v="24500"/>
    <s v="Sudah Dibayar"/>
  </r>
  <r>
    <n v="1830"/>
    <x v="0"/>
    <x v="0"/>
    <n v="17919.55"/>
    <s v="Sudah Dibayar"/>
  </r>
  <r>
    <n v="1831"/>
    <x v="0"/>
    <x v="3"/>
    <n v="7500"/>
    <s v="Sudah Dibayar"/>
  </r>
  <r>
    <n v="1832"/>
    <x v="0"/>
    <x v="0"/>
    <n v="122500"/>
    <s v="Sudah Dibayar"/>
  </r>
  <r>
    <n v="1833"/>
    <x v="0"/>
    <x v="0"/>
    <n v="15750"/>
    <s v="Sudah Dibayar"/>
  </r>
  <r>
    <n v="1834"/>
    <x v="0"/>
    <x v="3"/>
    <n v="7500"/>
    <s v="Sudah Dibayar"/>
  </r>
  <r>
    <n v="1835"/>
    <x v="0"/>
    <x v="2"/>
    <n v="10000"/>
    <s v="Sudah Dibayar"/>
  </r>
  <r>
    <n v="1836"/>
    <x v="0"/>
    <x v="0"/>
    <n v="2500"/>
    <s v="Sudah Dibayar"/>
  </r>
  <r>
    <n v="1837"/>
    <x v="0"/>
    <x v="0"/>
    <n v="2500"/>
    <s v="Sudah Dibayar"/>
  </r>
  <r>
    <n v="1838"/>
    <x v="0"/>
    <x v="0"/>
    <n v="10500"/>
    <s v="Sudah Dibayar"/>
  </r>
  <r>
    <n v="1839"/>
    <x v="0"/>
    <x v="0"/>
    <n v="2500"/>
    <s v="Sudah Dibayar"/>
  </r>
  <r>
    <n v="1840"/>
    <x v="0"/>
    <x v="3"/>
    <n v="7500"/>
    <s v="Sudah Dibayar"/>
  </r>
  <r>
    <n v="1841"/>
    <x v="0"/>
    <x v="0"/>
    <n v="2500"/>
    <s v="Sudah Dibayar"/>
  </r>
  <r>
    <n v="1842"/>
    <x v="0"/>
    <x v="0"/>
    <n v="2500"/>
    <s v="Sudah Dibayar"/>
  </r>
  <r>
    <n v="1843"/>
    <x v="0"/>
    <x v="0"/>
    <n v="2500"/>
    <s v="Sudah Dibayar"/>
  </r>
  <r>
    <n v="1844"/>
    <x v="0"/>
    <x v="0"/>
    <n v="2500"/>
    <s v="Sudah Dibayar"/>
  </r>
  <r>
    <n v="1845"/>
    <x v="0"/>
    <x v="0"/>
    <n v="7500"/>
    <s v="Sudah Dibayar"/>
  </r>
  <r>
    <n v="1846"/>
    <x v="0"/>
    <x v="2"/>
    <n v="12500"/>
    <s v="Sudah Dibayar"/>
  </r>
  <r>
    <n v="1847"/>
    <x v="0"/>
    <x v="0"/>
    <n v="21000"/>
    <s v="Sudah Dibayar"/>
  </r>
  <r>
    <n v="1848"/>
    <x v="0"/>
    <x v="0"/>
    <n v="5000"/>
    <s v="Sudah Dibayar"/>
  </r>
  <r>
    <n v="1849"/>
    <x v="0"/>
    <x v="0"/>
    <n v="3750"/>
    <s v="Sudah Dibayar"/>
  </r>
  <r>
    <n v="1850"/>
    <x v="0"/>
    <x v="0"/>
    <n v="5000"/>
    <s v="Sudah Dibayar"/>
  </r>
  <r>
    <n v="1851"/>
    <x v="0"/>
    <x v="2"/>
    <n v="12500"/>
    <s v="Sudah Dibayar"/>
  </r>
  <r>
    <n v="1852"/>
    <x v="0"/>
    <x v="2"/>
    <n v="12500"/>
    <s v="Sudah Dibayar"/>
  </r>
  <r>
    <n v="1853"/>
    <x v="0"/>
    <x v="0"/>
    <n v="7500"/>
    <s v="Sudah Dibayar"/>
  </r>
  <r>
    <n v="1854"/>
    <x v="0"/>
    <x v="5"/>
    <n v="4000"/>
    <s v="Sudah Dibayar"/>
  </r>
  <r>
    <n v="1855"/>
    <x v="0"/>
    <x v="5"/>
    <n v="56000"/>
    <s v="Sudah Dibayar"/>
  </r>
  <r>
    <n v="1856"/>
    <x v="0"/>
    <x v="5"/>
    <n v="144000"/>
    <s v="Sudah Dibayar"/>
  </r>
  <r>
    <n v="1857"/>
    <x v="0"/>
    <x v="5"/>
    <n v="208000"/>
    <s v="Sudah Dibayar"/>
  </r>
  <r>
    <n v="1858"/>
    <x v="0"/>
    <x v="5"/>
    <n v="208000"/>
    <s v="Sudah Dibayar"/>
  </r>
  <r>
    <n v="1859"/>
    <x v="0"/>
    <x v="5"/>
    <n v="56000"/>
    <s v="Sudah Dibayar"/>
  </r>
  <r>
    <n v="1860"/>
    <x v="0"/>
    <x v="5"/>
    <n v="300000"/>
    <s v="Sudah Dibayar"/>
  </r>
  <r>
    <n v="1861"/>
    <x v="0"/>
    <x v="5"/>
    <n v="388000"/>
    <s v="Sudah Dibayar"/>
  </r>
  <r>
    <n v="1862"/>
    <x v="0"/>
    <x v="5"/>
    <n v="432000"/>
    <s v="Sudah Dibayar"/>
  </r>
  <r>
    <n v="1863"/>
    <x v="0"/>
    <x v="5"/>
    <n v="348000"/>
    <s v="Sudah Dibayar"/>
  </r>
  <r>
    <n v="1864"/>
    <x v="0"/>
    <x v="5"/>
    <n v="384000"/>
    <s v="Sudah Dibayar"/>
  </r>
  <r>
    <n v="1865"/>
    <x v="0"/>
    <x v="5"/>
    <n v="288000"/>
    <s v="Sudah Dibayar"/>
  </r>
  <r>
    <n v="1866"/>
    <x v="0"/>
    <x v="5"/>
    <n v="104000"/>
    <s v="Sudah Dibayar"/>
  </r>
  <r>
    <n v="1867"/>
    <x v="0"/>
    <x v="5"/>
    <n v="280000"/>
    <s v="Sudah Dibayar"/>
  </r>
  <r>
    <n v="1868"/>
    <x v="0"/>
    <x v="5"/>
    <n v="296000"/>
    <s v="Sudah Dibayar"/>
  </r>
  <r>
    <n v="1869"/>
    <x v="0"/>
    <x v="5"/>
    <n v="440000"/>
    <s v="Sudah Dibayar"/>
  </r>
  <r>
    <n v="1870"/>
    <x v="0"/>
    <x v="5"/>
    <n v="396000"/>
    <s v="Sudah Dibayar"/>
  </r>
  <r>
    <n v="1871"/>
    <x v="0"/>
    <x v="5"/>
    <n v="172000"/>
    <s v="Sudah Dibayar"/>
  </r>
  <r>
    <n v="1872"/>
    <x v="0"/>
    <x v="5"/>
    <n v="300000"/>
    <s v="Sudah Dibayar"/>
  </r>
  <r>
    <n v="1873"/>
    <x v="0"/>
    <x v="5"/>
    <n v="88000"/>
    <s v="Sudah Dibayar"/>
  </r>
  <r>
    <n v="1874"/>
    <x v="0"/>
    <x v="5"/>
    <n v="248000"/>
    <s v="Sudah Dibayar"/>
  </r>
  <r>
    <n v="1875"/>
    <x v="0"/>
    <x v="5"/>
    <n v="428000"/>
    <s v="Sudah Dibayar"/>
  </r>
  <r>
    <n v="1876"/>
    <x v="0"/>
    <x v="5"/>
    <n v="392000"/>
    <s v="Sudah Dibayar"/>
  </r>
  <r>
    <n v="1877"/>
    <x v="0"/>
    <x v="5"/>
    <n v="388000"/>
    <s v="Sudah Dibayar"/>
  </r>
  <r>
    <n v="1878"/>
    <x v="0"/>
    <x v="5"/>
    <n v="344000"/>
    <s v="Sudah Dibayar"/>
  </r>
  <r>
    <n v="1879"/>
    <x v="0"/>
    <x v="5"/>
    <n v="284000"/>
    <s v="Sudah Dibayar"/>
  </r>
  <r>
    <n v="1880"/>
    <x v="0"/>
    <x v="5"/>
    <n v="120000"/>
    <s v="Sudah Dibayar"/>
  </r>
  <r>
    <n v="1881"/>
    <x v="0"/>
    <x v="5"/>
    <n v="284000"/>
    <s v="Sudah Dibayar"/>
  </r>
  <r>
    <n v="1882"/>
    <x v="0"/>
    <x v="5"/>
    <n v="404000"/>
    <s v="Sudah Dibayar"/>
  </r>
  <r>
    <n v="1883"/>
    <x v="0"/>
    <x v="5"/>
    <n v="412000"/>
    <s v="Sudah Dibayar"/>
  </r>
  <r>
    <n v="1884"/>
    <x v="0"/>
    <x v="6"/>
    <n v="115000"/>
    <s v="Sudah Dibayar"/>
  </r>
  <r>
    <n v="1885"/>
    <x v="0"/>
    <x v="6"/>
    <n v="210000"/>
    <s v="Sudah Dibayar"/>
  </r>
  <r>
    <n v="1886"/>
    <x v="0"/>
    <x v="6"/>
    <n v="240000"/>
    <s v="Sudah Dibayar"/>
  </r>
  <r>
    <n v="1887"/>
    <x v="0"/>
    <x v="6"/>
    <n v="360000"/>
    <s v="Sudah Dibayar"/>
  </r>
  <r>
    <n v="1888"/>
    <x v="1"/>
    <x v="0"/>
    <n v="11000"/>
    <s v="Belum Dibayar"/>
  </r>
  <r>
    <n v="1889"/>
    <x v="1"/>
    <x v="4"/>
    <n v="11500"/>
    <s v="Belum Dibayar"/>
  </r>
  <r>
    <n v="1890"/>
    <x v="1"/>
    <x v="4"/>
    <n v="3500"/>
    <s v="Belum Dibayar"/>
  </r>
  <r>
    <n v="1891"/>
    <x v="1"/>
    <x v="4"/>
    <n v="500"/>
    <s v="Belum Dibayar"/>
  </r>
  <r>
    <n v="1892"/>
    <x v="1"/>
    <x v="3"/>
    <n v="7500"/>
    <s v="Belum Dibayar"/>
  </r>
  <r>
    <n v="1893"/>
    <x v="1"/>
    <x v="4"/>
    <n v="12500"/>
    <s v="Belum Dibayar"/>
  </r>
  <r>
    <n v="1894"/>
    <x v="1"/>
    <x v="5"/>
    <n v="188000"/>
    <s v="Sudah Dibayar"/>
  </r>
  <r>
    <n v="1895"/>
    <x v="1"/>
    <x v="5"/>
    <n v="44000"/>
    <s v="Sudah Dibayar"/>
  </r>
  <r>
    <n v="1896"/>
    <x v="1"/>
    <x v="5"/>
    <n v="48000"/>
    <s v="Sudah Dibayar"/>
  </r>
  <r>
    <n v="1897"/>
    <x v="1"/>
    <x v="5"/>
    <n v="100000"/>
    <s v="Sudah Dibayar"/>
  </r>
  <r>
    <n v="1898"/>
    <x v="1"/>
    <x v="0"/>
    <n v="11000"/>
    <s v="Sudah Dibayar"/>
  </r>
  <r>
    <n v="1899"/>
    <x v="1"/>
    <x v="4"/>
    <n v="2250"/>
    <s v="Sudah Dibayar"/>
  </r>
  <r>
    <n v="1900"/>
    <x v="1"/>
    <x v="4"/>
    <n v="14250"/>
    <s v="Sudah Dibayar"/>
  </r>
  <r>
    <n v="1901"/>
    <x v="1"/>
    <x v="4"/>
    <n v="3250"/>
    <s v="Sudah Dibayar"/>
  </r>
  <r>
    <n v="1902"/>
    <x v="1"/>
    <x v="4"/>
    <n v="1850"/>
    <s v="Sudah Dibayar"/>
  </r>
  <r>
    <n v="1903"/>
    <x v="1"/>
    <x v="4"/>
    <n v="2750"/>
    <s v="Sudah Dibayar"/>
  </r>
  <r>
    <n v="1904"/>
    <x v="1"/>
    <x v="0"/>
    <n v="11000"/>
    <s v="Sudah Dibayar"/>
  </r>
  <r>
    <n v="1905"/>
    <x v="1"/>
    <x v="4"/>
    <n v="3250"/>
    <s v="Sudah Dibayar"/>
  </r>
  <r>
    <n v="1906"/>
    <x v="1"/>
    <x v="4"/>
    <n v="2250"/>
    <s v="Sudah Dibayar"/>
  </r>
  <r>
    <n v="1907"/>
    <x v="1"/>
    <x v="4"/>
    <n v="750"/>
    <s v="Sudah Dibayar"/>
  </r>
  <r>
    <n v="1908"/>
    <x v="1"/>
    <x v="4"/>
    <n v="14250"/>
    <s v="Sudah Dibayar"/>
  </r>
  <r>
    <n v="1909"/>
    <x v="1"/>
    <x v="4"/>
    <n v="6500"/>
    <s v="Sudah Dibayar"/>
  </r>
  <r>
    <n v="1910"/>
    <x v="1"/>
    <x v="4"/>
    <n v="15000"/>
    <s v="Sudah Dibayar"/>
  </r>
  <r>
    <n v="1911"/>
    <x v="1"/>
    <x v="3"/>
    <n v="11250"/>
    <s v="Sudah Dibayar"/>
  </r>
  <r>
    <n v="1912"/>
    <x v="1"/>
    <x v="2"/>
    <n v="12500"/>
    <s v="Sudah Dibayar"/>
  </r>
  <r>
    <n v="1913"/>
    <x v="1"/>
    <x v="1"/>
    <n v="6000"/>
    <s v="Sudah Dibayar"/>
  </r>
  <r>
    <n v="1914"/>
    <x v="1"/>
    <x v="0"/>
    <n v="17500"/>
    <s v="Sudah Dibayar"/>
  </r>
  <r>
    <n v="1915"/>
    <x v="1"/>
    <x v="4"/>
    <n v="11750"/>
    <s v="Sudah Dibayar"/>
  </r>
  <r>
    <n v="1916"/>
    <x v="1"/>
    <x v="4"/>
    <n v="500"/>
    <s v="Sudah Dibayar"/>
  </r>
  <r>
    <n v="1917"/>
    <x v="1"/>
    <x v="4"/>
    <n v="750"/>
    <s v="Sudah Dibayar"/>
  </r>
  <r>
    <n v="1918"/>
    <x v="1"/>
    <x v="4"/>
    <n v="3250"/>
    <s v="Sudah Dibayar"/>
  </r>
  <r>
    <n v="1919"/>
    <x v="1"/>
    <x v="4"/>
    <n v="1850"/>
    <s v="Sudah Dibayar"/>
  </r>
  <r>
    <n v="1920"/>
    <x v="1"/>
    <x v="4"/>
    <n v="8750"/>
    <s v="Sudah Dibayar"/>
  </r>
  <r>
    <n v="1921"/>
    <x v="1"/>
    <x v="4"/>
    <n v="9250"/>
    <s v="Sudah Dibayar"/>
  </r>
  <r>
    <n v="1922"/>
    <x v="1"/>
    <x v="4"/>
    <n v="3250"/>
    <s v="Sudah Dibayar"/>
  </r>
  <r>
    <n v="1923"/>
    <x v="1"/>
    <x v="4"/>
    <n v="1750"/>
    <s v="Sudah Dibayar"/>
  </r>
  <r>
    <n v="1924"/>
    <x v="1"/>
    <x v="2"/>
    <n v="7500"/>
    <s v="Sudah Dibayar"/>
  </r>
  <r>
    <n v="1925"/>
    <x v="1"/>
    <x v="3"/>
    <n v="11250"/>
    <s v="Sudah Dibayar"/>
  </r>
  <r>
    <n v="1926"/>
    <x v="1"/>
    <x v="2"/>
    <n v="12500"/>
    <s v="Sudah Dibayar"/>
  </r>
  <r>
    <n v="1927"/>
    <x v="1"/>
    <x v="4"/>
    <n v="10000"/>
    <s v="Sudah Dibayar"/>
  </r>
  <r>
    <n v="1928"/>
    <x v="1"/>
    <x v="1"/>
    <n v="1500"/>
    <s v="Sudah Dibayar"/>
  </r>
  <r>
    <n v="1929"/>
    <x v="1"/>
    <x v="0"/>
    <n v="11000"/>
    <s v="Sudah Dibayar"/>
  </r>
  <r>
    <n v="1930"/>
    <x v="1"/>
    <x v="4"/>
    <n v="14250"/>
    <s v="Sudah Dibayar"/>
  </r>
  <r>
    <n v="1931"/>
    <x v="1"/>
    <x v="4"/>
    <n v="2250"/>
    <s v="Sudah Dibayar"/>
  </r>
  <r>
    <n v="1932"/>
    <x v="1"/>
    <x v="3"/>
    <n v="7500"/>
    <s v="Sudah Dibayar"/>
  </r>
  <r>
    <n v="1933"/>
    <x v="1"/>
    <x v="2"/>
    <n v="10000"/>
    <s v="Sudah Dibayar"/>
  </r>
  <r>
    <n v="1934"/>
    <x v="1"/>
    <x v="0"/>
    <n v="11000"/>
    <s v="Sudah Dibayar"/>
  </r>
  <r>
    <n v="1935"/>
    <x v="1"/>
    <x v="4"/>
    <n v="8250"/>
    <s v="Sudah Dibayar"/>
  </r>
  <r>
    <n v="1936"/>
    <x v="1"/>
    <x v="4"/>
    <n v="1750"/>
    <s v="Sudah Dibayar"/>
  </r>
  <r>
    <n v="1937"/>
    <x v="1"/>
    <x v="4"/>
    <n v="6000"/>
    <s v="Sudah Dibayar"/>
  </r>
  <r>
    <n v="1938"/>
    <x v="1"/>
    <x v="4"/>
    <n v="10000"/>
    <s v="Sudah Dibayar"/>
  </r>
  <r>
    <n v="1939"/>
    <x v="1"/>
    <x v="4"/>
    <n v="6000"/>
    <s v="Sudah Dibayar"/>
  </r>
  <r>
    <n v="1940"/>
    <x v="1"/>
    <x v="4"/>
    <n v="1000"/>
    <s v="Sudah Dibayar"/>
  </r>
  <r>
    <n v="1941"/>
    <x v="1"/>
    <x v="4"/>
    <n v="6000"/>
    <s v="Sudah Dibayar"/>
  </r>
  <r>
    <n v="1942"/>
    <x v="1"/>
    <x v="3"/>
    <n v="11250"/>
    <s v="Sudah Dibayar"/>
  </r>
  <r>
    <n v="1943"/>
    <x v="1"/>
    <x v="2"/>
    <n v="12500"/>
    <s v="Sudah Dibayar"/>
  </r>
  <r>
    <n v="1944"/>
    <x v="1"/>
    <x v="1"/>
    <n v="4500"/>
    <s v="Sudah Dibayar"/>
  </r>
  <r>
    <n v="1945"/>
    <x v="1"/>
    <x v="0"/>
    <n v="11000"/>
    <s v="Sudah Dibayar"/>
  </r>
  <r>
    <n v="1946"/>
    <x v="1"/>
    <x v="4"/>
    <n v="3250"/>
    <s v="Sudah Dibayar"/>
  </r>
  <r>
    <n v="1947"/>
    <x v="1"/>
    <x v="4"/>
    <n v="8750"/>
    <s v="Sudah Dibayar"/>
  </r>
  <r>
    <n v="1948"/>
    <x v="1"/>
    <x v="4"/>
    <n v="0"/>
    <s v="Sudah Dibayar"/>
  </r>
  <r>
    <n v="1949"/>
    <x v="1"/>
    <x v="4"/>
    <n v="750"/>
    <s v="Sudah Dibayar"/>
  </r>
  <r>
    <n v="1950"/>
    <x v="1"/>
    <x v="3"/>
    <n v="3750"/>
    <s v="Sudah Dibayar"/>
  </r>
  <r>
    <n v="1951"/>
    <x v="1"/>
    <x v="2"/>
    <n v="8750"/>
    <s v="Sudah Dibayar"/>
  </r>
  <r>
    <n v="1952"/>
    <x v="1"/>
    <x v="1"/>
    <n v="4250"/>
    <s v="Sudah Dibayar"/>
  </r>
  <r>
    <n v="1953"/>
    <x v="1"/>
    <x v="0"/>
    <n v="11000"/>
    <s v="Sudah Dibayar"/>
  </r>
  <r>
    <n v="1954"/>
    <x v="1"/>
    <x v="4"/>
    <n v="11500"/>
    <s v="Sudah Dibayar"/>
  </r>
  <r>
    <n v="1955"/>
    <x v="1"/>
    <x v="4"/>
    <n v="1250"/>
    <s v="Sudah Dibayar"/>
  </r>
  <r>
    <n v="1956"/>
    <x v="1"/>
    <x v="4"/>
    <n v="500"/>
    <s v="Sudah Dibayar"/>
  </r>
  <r>
    <n v="1957"/>
    <x v="1"/>
    <x v="4"/>
    <n v="750"/>
    <s v="Sudah Dibayar"/>
  </r>
  <r>
    <n v="1958"/>
    <x v="1"/>
    <x v="2"/>
    <n v="5000"/>
    <s v="Sudah Dibayar"/>
  </r>
  <r>
    <n v="1959"/>
    <x v="1"/>
    <x v="3"/>
    <n v="3750"/>
    <s v="Sudah Dibayar"/>
  </r>
  <r>
    <n v="1960"/>
    <x v="1"/>
    <x v="2"/>
    <n v="8750"/>
    <s v="Sudah Dibayar"/>
  </r>
  <r>
    <n v="1961"/>
    <x v="1"/>
    <x v="4"/>
    <n v="7500"/>
    <s v="Sudah Dibayar"/>
  </r>
  <r>
    <n v="1962"/>
    <x v="1"/>
    <x v="0"/>
    <n v="11000"/>
    <s v="Sudah Dibayar"/>
  </r>
  <r>
    <n v="1963"/>
    <x v="1"/>
    <x v="4"/>
    <n v="11750"/>
    <s v="Sudah Dibayar"/>
  </r>
  <r>
    <n v="1964"/>
    <x v="1"/>
    <x v="4"/>
    <n v="500"/>
    <s v="Sudah Dibayar"/>
  </r>
  <r>
    <n v="1965"/>
    <x v="1"/>
    <x v="4"/>
    <n v="750"/>
    <s v="Sudah Dibayar"/>
  </r>
  <r>
    <n v="1966"/>
    <x v="1"/>
    <x v="4"/>
    <n v="2250"/>
    <s v="Sudah Dibayar"/>
  </r>
  <r>
    <n v="1967"/>
    <x v="1"/>
    <x v="4"/>
    <n v="12500"/>
    <s v="Sudah Dibayar"/>
  </r>
  <r>
    <n v="1968"/>
    <x v="1"/>
    <x v="3"/>
    <n v="3750"/>
    <s v="Sudah Dibayar"/>
  </r>
  <r>
    <n v="1969"/>
    <x v="1"/>
    <x v="2"/>
    <n v="8750"/>
    <s v="Sudah Dibayar"/>
  </r>
  <r>
    <n v="1970"/>
    <x v="1"/>
    <x v="0"/>
    <n v="11000"/>
    <s v="Sudah Dibayar"/>
  </r>
  <r>
    <n v="1971"/>
    <x v="1"/>
    <x v="4"/>
    <n v="11750"/>
    <s v="Sudah Dibayar"/>
  </r>
  <r>
    <n v="1972"/>
    <x v="1"/>
    <x v="4"/>
    <n v="500"/>
    <s v="Sudah Dibayar"/>
  </r>
  <r>
    <n v="1973"/>
    <x v="1"/>
    <x v="4"/>
    <n v="750"/>
    <s v="Sudah Dibayar"/>
  </r>
  <r>
    <n v="1974"/>
    <x v="1"/>
    <x v="4"/>
    <n v="8750"/>
    <s v="Sudah Dibayar"/>
  </r>
  <r>
    <n v="1975"/>
    <x v="1"/>
    <x v="2"/>
    <n v="12500"/>
    <s v="Sudah Dibayar"/>
  </r>
  <r>
    <n v="1976"/>
    <x v="1"/>
    <x v="3"/>
    <n v="7500"/>
    <s v="Sudah Dibayar"/>
  </r>
  <r>
    <n v="1977"/>
    <x v="1"/>
    <x v="0"/>
    <n v="11000"/>
    <s v="Sudah Dibayar"/>
  </r>
  <r>
    <n v="1978"/>
    <x v="1"/>
    <x v="4"/>
    <n v="2500"/>
    <s v="Sudah Dibayar"/>
  </r>
  <r>
    <n v="1979"/>
    <x v="1"/>
    <x v="4"/>
    <n v="5500"/>
    <s v="Sudah Dibayar"/>
  </r>
  <r>
    <n v="1980"/>
    <x v="1"/>
    <x v="3"/>
    <n v="3750"/>
    <s v="Sudah Dibayar"/>
  </r>
  <r>
    <n v="1981"/>
    <x v="1"/>
    <x v="2"/>
    <n v="8750"/>
    <s v="Sudah Dibayar"/>
  </r>
  <r>
    <n v="1982"/>
    <x v="1"/>
    <x v="4"/>
    <n v="7500"/>
    <s v="Sudah Dibayar"/>
  </r>
  <r>
    <n v="1983"/>
    <x v="1"/>
    <x v="0"/>
    <n v="11000"/>
    <s v="Sudah Dibayar"/>
  </r>
  <r>
    <n v="1984"/>
    <x v="1"/>
    <x v="4"/>
    <n v="10500"/>
    <s v="Sudah Dibayar"/>
  </r>
  <r>
    <n v="1985"/>
    <x v="1"/>
    <x v="4"/>
    <n v="500"/>
    <s v="Sudah Dibayar"/>
  </r>
  <r>
    <n v="1986"/>
    <x v="1"/>
    <x v="4"/>
    <n v="750"/>
    <s v="Sudah Dibayar"/>
  </r>
  <r>
    <n v="1987"/>
    <x v="1"/>
    <x v="4"/>
    <n v="1750"/>
    <s v="Sudah Dibayar"/>
  </r>
  <r>
    <n v="1988"/>
    <x v="1"/>
    <x v="0"/>
    <n v="17500"/>
    <s v="Sudah Dibayar"/>
  </r>
  <r>
    <n v="1989"/>
    <x v="1"/>
    <x v="4"/>
    <n v="2250"/>
    <s v="Sudah Dibayar"/>
  </r>
  <r>
    <n v="1990"/>
    <x v="1"/>
    <x v="4"/>
    <n v="10000"/>
    <s v="Sudah Dibayar"/>
  </r>
  <r>
    <n v="1991"/>
    <x v="1"/>
    <x v="4"/>
    <n v="4500"/>
    <s v="Sudah Dibayar"/>
  </r>
  <r>
    <n v="1992"/>
    <x v="1"/>
    <x v="4"/>
    <n v="500"/>
    <s v="Sudah Dibayar"/>
  </r>
  <r>
    <n v="1993"/>
    <x v="1"/>
    <x v="4"/>
    <n v="16500"/>
    <s v="Sudah Dibayar"/>
  </r>
  <r>
    <n v="1994"/>
    <x v="1"/>
    <x v="4"/>
    <n v="11750"/>
    <s v="Sudah Dibayar"/>
  </r>
  <r>
    <n v="1995"/>
    <x v="1"/>
    <x v="4"/>
    <n v="1250"/>
    <s v="Sudah Dibayar"/>
  </r>
  <r>
    <n v="1996"/>
    <x v="1"/>
    <x v="4"/>
    <n v="500"/>
    <s v="Sudah Dibayar"/>
  </r>
  <r>
    <n v="1997"/>
    <x v="1"/>
    <x v="4"/>
    <n v="750"/>
    <s v="Sudah Dibayar"/>
  </r>
  <r>
    <n v="1998"/>
    <x v="1"/>
    <x v="4"/>
    <n v="3500"/>
    <s v="Sudah Dibayar"/>
  </r>
  <r>
    <n v="1999"/>
    <x v="1"/>
    <x v="2"/>
    <n v="7500"/>
    <s v="Sudah Dibayar"/>
  </r>
  <r>
    <n v="2000"/>
    <x v="1"/>
    <x v="2"/>
    <n v="15000"/>
    <s v="Sudah Dibayar"/>
  </r>
  <r>
    <n v="2001"/>
    <x v="1"/>
    <x v="1"/>
    <n v="10000"/>
    <s v="Sudah Dibayar"/>
  </r>
  <r>
    <n v="2002"/>
    <x v="1"/>
    <x v="0"/>
    <n v="11000"/>
    <s v="Sudah Dibayar"/>
  </r>
  <r>
    <n v="2003"/>
    <x v="1"/>
    <x v="4"/>
    <n v="8750"/>
    <s v="Sudah Dibayar"/>
  </r>
  <r>
    <n v="2004"/>
    <x v="1"/>
    <x v="4"/>
    <n v="18750"/>
    <s v="Sudah Dibayar"/>
  </r>
  <r>
    <n v="2005"/>
    <x v="1"/>
    <x v="4"/>
    <n v="3500"/>
    <s v="Sudah Dibayar"/>
  </r>
  <r>
    <n v="2006"/>
    <x v="1"/>
    <x v="2"/>
    <n v="5000"/>
    <s v="Sudah Dibayar"/>
  </r>
  <r>
    <n v="2007"/>
    <x v="1"/>
    <x v="3"/>
    <n v="3750"/>
    <s v="Sudah Dibayar"/>
  </r>
  <r>
    <n v="2008"/>
    <x v="1"/>
    <x v="2"/>
    <n v="8750"/>
    <s v="Sudah Dibayar"/>
  </r>
  <r>
    <n v="2009"/>
    <x v="1"/>
    <x v="4"/>
    <n v="5000"/>
    <s v="Sudah Dibayar"/>
  </r>
  <r>
    <n v="2010"/>
    <x v="1"/>
    <x v="0"/>
    <n v="12500"/>
    <s v="Sudah Dibayar"/>
  </r>
  <r>
    <n v="2011"/>
    <x v="1"/>
    <x v="4"/>
    <n v="2000"/>
    <s v="Sudah Dibayar"/>
  </r>
  <r>
    <n v="2012"/>
    <x v="1"/>
    <x v="4"/>
    <n v="5500"/>
    <s v="Sudah Dibayar"/>
  </r>
  <r>
    <n v="2013"/>
    <x v="1"/>
    <x v="4"/>
    <n v="1750"/>
    <s v="Sudah Dibayar"/>
  </r>
  <r>
    <n v="2014"/>
    <x v="1"/>
    <x v="4"/>
    <n v="11500"/>
    <s v="Sudah Dibayar"/>
  </r>
  <r>
    <n v="2015"/>
    <x v="1"/>
    <x v="4"/>
    <n v="1250"/>
    <s v="Sudah Dibayar"/>
  </r>
  <r>
    <n v="2016"/>
    <x v="1"/>
    <x v="4"/>
    <n v="750"/>
    <s v="Sudah Dibayar"/>
  </r>
  <r>
    <n v="2017"/>
    <x v="1"/>
    <x v="4"/>
    <n v="500"/>
    <s v="Sudah Dibayar"/>
  </r>
  <r>
    <n v="2018"/>
    <x v="1"/>
    <x v="3"/>
    <n v="11250"/>
    <s v="Sudah Dibayar"/>
  </r>
  <r>
    <n v="2019"/>
    <x v="1"/>
    <x v="2"/>
    <n v="12500"/>
    <s v="Sudah Dibayar"/>
  </r>
  <r>
    <n v="2020"/>
    <x v="1"/>
    <x v="1"/>
    <n v="6500"/>
    <s v="Sudah Dibayar"/>
  </r>
  <r>
    <n v="2021"/>
    <x v="1"/>
    <x v="0"/>
    <n v="11000"/>
    <s v="Sudah Dibayar"/>
  </r>
  <r>
    <n v="2022"/>
    <x v="1"/>
    <x v="4"/>
    <n v="23500"/>
    <s v="Sudah Dibayar"/>
  </r>
  <r>
    <n v="2023"/>
    <x v="1"/>
    <x v="4"/>
    <n v="500"/>
    <s v="Sudah Dibayar"/>
  </r>
  <r>
    <n v="2024"/>
    <x v="1"/>
    <x v="4"/>
    <n v="750"/>
    <s v="Sudah Dibayar"/>
  </r>
  <r>
    <n v="2025"/>
    <x v="1"/>
    <x v="4"/>
    <n v="3500"/>
    <s v="Sudah Dibayar"/>
  </r>
  <r>
    <n v="2026"/>
    <x v="1"/>
    <x v="3"/>
    <n v="11250"/>
    <s v="Sudah Dibayar"/>
  </r>
  <r>
    <n v="2027"/>
    <x v="1"/>
    <x v="2"/>
    <n v="12500"/>
    <s v="Sudah Dibayar"/>
  </r>
  <r>
    <n v="2028"/>
    <x v="1"/>
    <x v="1"/>
    <n v="7500"/>
    <s v="Sudah Dibayar"/>
  </r>
  <r>
    <n v="2029"/>
    <x v="1"/>
    <x v="0"/>
    <n v="11000"/>
    <s v="Sudah Dibayar"/>
  </r>
  <r>
    <n v="2030"/>
    <x v="1"/>
    <x v="4"/>
    <n v="11500"/>
    <s v="Sudah Dibayar"/>
  </r>
  <r>
    <n v="2031"/>
    <x v="1"/>
    <x v="4"/>
    <n v="500"/>
    <s v="Sudah Dibayar"/>
  </r>
  <r>
    <n v="2032"/>
    <x v="1"/>
    <x v="4"/>
    <n v="750"/>
    <s v="Sudah Dibayar"/>
  </r>
  <r>
    <n v="2033"/>
    <x v="1"/>
    <x v="4"/>
    <n v="2250"/>
    <s v="Sudah Dibayar"/>
  </r>
  <r>
    <n v="2034"/>
    <x v="1"/>
    <x v="3"/>
    <n v="3750"/>
    <s v="Sudah Dibayar"/>
  </r>
  <r>
    <n v="2035"/>
    <x v="1"/>
    <x v="2"/>
    <n v="8750"/>
    <s v="Sudah Dibayar"/>
  </r>
  <r>
    <n v="2036"/>
    <x v="1"/>
    <x v="1"/>
    <n v="3250"/>
    <s v="Sudah Dibayar"/>
  </r>
  <r>
    <n v="2037"/>
    <x v="1"/>
    <x v="0"/>
    <n v="11000"/>
    <s v="Sudah Dibayar"/>
  </r>
  <r>
    <n v="2038"/>
    <x v="1"/>
    <x v="4"/>
    <n v="11750"/>
    <s v="Sudah Dibayar"/>
  </r>
  <r>
    <n v="2039"/>
    <x v="1"/>
    <x v="4"/>
    <n v="500"/>
    <s v="Sudah Dibayar"/>
  </r>
  <r>
    <n v="2040"/>
    <x v="1"/>
    <x v="4"/>
    <n v="750"/>
    <s v="Sudah Dibayar"/>
  </r>
  <r>
    <n v="2041"/>
    <x v="1"/>
    <x v="4"/>
    <n v="5500"/>
    <s v="Sudah Dibayar"/>
  </r>
  <r>
    <n v="2042"/>
    <x v="1"/>
    <x v="3"/>
    <n v="7500"/>
    <s v="Sudah Dibayar"/>
  </r>
  <r>
    <n v="2043"/>
    <x v="1"/>
    <x v="5"/>
    <n v="84000"/>
    <s v="Sudah Dibayar"/>
  </r>
  <r>
    <n v="2044"/>
    <x v="1"/>
    <x v="5"/>
    <n v="52000"/>
    <s v="Sudah Dibayar"/>
  </r>
  <r>
    <n v="2045"/>
    <x v="1"/>
    <x v="5"/>
    <n v="32000"/>
    <s v="Sudah Dibayar"/>
  </r>
  <r>
    <n v="2046"/>
    <x v="1"/>
    <x v="5"/>
    <n v="28000"/>
    <s v="Sudah Dibayar"/>
  </r>
  <r>
    <n v="2047"/>
    <x v="1"/>
    <x v="2"/>
    <n v="10000"/>
    <s v="Belum Dibayar"/>
  </r>
  <r>
    <n v="2048"/>
    <x v="1"/>
    <x v="0"/>
    <n v="11000"/>
    <s v="Belum Dibayar"/>
  </r>
  <r>
    <n v="2049"/>
    <x v="1"/>
    <x v="4"/>
    <n v="11750"/>
    <s v="Belum Dibayar"/>
  </r>
  <r>
    <n v="2050"/>
    <x v="1"/>
    <x v="4"/>
    <n v="500"/>
    <s v="Belum Dibayar"/>
  </r>
  <r>
    <n v="2051"/>
    <x v="1"/>
    <x v="4"/>
    <n v="500"/>
    <s v="Belum Dibayar"/>
  </r>
  <r>
    <n v="2052"/>
    <x v="1"/>
    <x v="4"/>
    <n v="1000"/>
    <s v="Belum Dibayar"/>
  </r>
  <r>
    <n v="2053"/>
    <x v="1"/>
    <x v="3"/>
    <n v="3750"/>
    <s v="Belum Dibayar"/>
  </r>
  <r>
    <n v="2054"/>
    <x v="1"/>
    <x v="2"/>
    <n v="8750"/>
    <s v="Belum Dibayar"/>
  </r>
  <r>
    <n v="2055"/>
    <x v="1"/>
    <x v="2"/>
    <n v="12500"/>
    <s v="Sudah Dibayar"/>
  </r>
  <r>
    <n v="2056"/>
    <x v="1"/>
    <x v="2"/>
    <n v="8750"/>
    <s v="Sudah Dibayar"/>
  </r>
  <r>
    <n v="2057"/>
    <x v="1"/>
    <x v="1"/>
    <n v="3900"/>
    <s v="Sudah Dibayar"/>
  </r>
  <r>
    <n v="2058"/>
    <x v="1"/>
    <x v="2"/>
    <n v="10000"/>
    <s v="Sudah Dibayar"/>
  </r>
  <r>
    <n v="2059"/>
    <x v="1"/>
    <x v="3"/>
    <n v="3750"/>
    <s v="Sudah Dibayar"/>
  </r>
  <r>
    <n v="2060"/>
    <x v="1"/>
    <x v="2"/>
    <n v="8750"/>
    <s v="Sudah Dibayar"/>
  </r>
  <r>
    <n v="2061"/>
    <x v="1"/>
    <x v="0"/>
    <n v="5000"/>
    <s v="Sudah Dibayar"/>
  </r>
  <r>
    <n v="2062"/>
    <x v="1"/>
    <x v="4"/>
    <n v="750"/>
    <s v="Sudah Dibayar"/>
  </r>
  <r>
    <n v="2063"/>
    <x v="1"/>
    <x v="4"/>
    <n v="1750"/>
    <s v="Sudah Dibayar"/>
  </r>
  <r>
    <n v="2064"/>
    <x v="1"/>
    <x v="0"/>
    <n v="5000"/>
    <s v="Sudah Dibayar"/>
  </r>
  <r>
    <n v="2065"/>
    <x v="1"/>
    <x v="4"/>
    <n v="3250"/>
    <s v="Sudah Dibayar"/>
  </r>
  <r>
    <n v="2066"/>
    <x v="1"/>
    <x v="0"/>
    <n v="5000"/>
    <s v="Sudah Dibayar"/>
  </r>
  <r>
    <n v="2067"/>
    <x v="1"/>
    <x v="0"/>
    <n v="5000"/>
    <s v="Sudah Dibayar"/>
  </r>
  <r>
    <n v="2068"/>
    <x v="1"/>
    <x v="4"/>
    <n v="2500"/>
    <s v="Sudah Dibayar"/>
  </r>
  <r>
    <n v="2069"/>
    <x v="1"/>
    <x v="3"/>
    <n v="3750"/>
    <s v="Sudah Dibayar"/>
  </r>
  <r>
    <n v="2070"/>
    <x v="1"/>
    <x v="0"/>
    <n v="7500"/>
    <s v="Belum Dibayar"/>
  </r>
  <r>
    <n v="2071"/>
    <x v="1"/>
    <x v="3"/>
    <n v="7500"/>
    <s v="Sudah Dibayar"/>
  </r>
  <r>
    <n v="2072"/>
    <x v="1"/>
    <x v="3"/>
    <n v="5000"/>
    <s v="Belum Dibayar"/>
  </r>
  <r>
    <n v="2073"/>
    <x v="1"/>
    <x v="3"/>
    <n v="7500"/>
    <s v="Sudah Dibayar"/>
  </r>
  <r>
    <n v="2074"/>
    <x v="1"/>
    <x v="3"/>
    <n v="7500"/>
    <s v="Sudah Dibayar"/>
  </r>
  <r>
    <n v="2075"/>
    <x v="1"/>
    <x v="3"/>
    <n v="3750"/>
    <s v="Sudah Dibayar"/>
  </r>
  <r>
    <n v="2076"/>
    <x v="1"/>
    <x v="3"/>
    <n v="3750"/>
    <s v="Sudah Dibayar"/>
  </r>
  <r>
    <n v="2077"/>
    <x v="1"/>
    <x v="1"/>
    <n v="6250"/>
    <s v="Sudah Dibayar"/>
  </r>
  <r>
    <n v="2078"/>
    <x v="1"/>
    <x v="1"/>
    <n v="5000"/>
    <s v="Belum Dibayar"/>
  </r>
  <r>
    <n v="2079"/>
    <x v="1"/>
    <x v="1"/>
    <n v="7250"/>
    <s v="Belum Dibayar"/>
  </r>
  <r>
    <n v="2080"/>
    <x v="1"/>
    <x v="0"/>
    <n v="7500"/>
    <s v="Sudah Dibayar"/>
  </r>
  <r>
    <n v="2081"/>
    <x v="1"/>
    <x v="3"/>
    <n v="3750"/>
    <s v="Sudah Dibayar"/>
  </r>
  <r>
    <n v="2082"/>
    <x v="1"/>
    <x v="2"/>
    <n v="8750"/>
    <s v="Sudah Dibayar"/>
  </r>
  <r>
    <n v="2083"/>
    <x v="1"/>
    <x v="0"/>
    <n v="7500"/>
    <s v="Sudah Dibayar"/>
  </r>
  <r>
    <n v="2084"/>
    <x v="1"/>
    <x v="0"/>
    <n v="5000"/>
    <s v="Sudah Dibayar"/>
  </r>
  <r>
    <n v="2085"/>
    <x v="1"/>
    <x v="3"/>
    <n v="3750"/>
    <s v="Sudah Dibayar"/>
  </r>
  <r>
    <n v="2086"/>
    <x v="1"/>
    <x v="2"/>
    <n v="8750"/>
    <s v="Sudah Dibayar"/>
  </r>
  <r>
    <n v="2087"/>
    <x v="1"/>
    <x v="0"/>
    <n v="11000"/>
    <s v="Sudah Dibayar"/>
  </r>
  <r>
    <n v="2088"/>
    <x v="1"/>
    <x v="4"/>
    <n v="4500"/>
    <s v="Sudah Dibayar"/>
  </r>
  <r>
    <n v="2089"/>
    <x v="1"/>
    <x v="4"/>
    <n v="3750"/>
    <s v="Sudah Dibayar"/>
  </r>
  <r>
    <n v="2090"/>
    <x v="1"/>
    <x v="4"/>
    <n v="2250"/>
    <s v="Sudah Dibayar"/>
  </r>
  <r>
    <n v="2091"/>
    <x v="1"/>
    <x v="4"/>
    <n v="1750"/>
    <s v="Sudah Dibayar"/>
  </r>
  <r>
    <n v="2092"/>
    <x v="1"/>
    <x v="4"/>
    <n v="5500"/>
    <s v="Sudah Dibayar"/>
  </r>
  <r>
    <n v="2093"/>
    <x v="1"/>
    <x v="4"/>
    <n v="500"/>
    <s v="Sudah Dibayar"/>
  </r>
  <r>
    <n v="2094"/>
    <x v="1"/>
    <x v="4"/>
    <n v="750"/>
    <s v="Sudah Dibayar"/>
  </r>
  <r>
    <n v="2095"/>
    <x v="1"/>
    <x v="4"/>
    <n v="1750"/>
    <s v="Sudah Dibayar"/>
  </r>
  <r>
    <n v="2096"/>
    <x v="1"/>
    <x v="3"/>
    <n v="11250"/>
    <s v="Sudah Dibayar"/>
  </r>
  <r>
    <n v="2097"/>
    <x v="1"/>
    <x v="2"/>
    <n v="12500"/>
    <s v="Sudah Dibayar"/>
  </r>
  <r>
    <n v="2098"/>
    <x v="1"/>
    <x v="1"/>
    <n v="6000"/>
    <s v="Sudah Dibayar"/>
  </r>
  <r>
    <n v="2099"/>
    <x v="1"/>
    <x v="0"/>
    <n v="11000"/>
    <s v="Sudah Dibayar"/>
  </r>
  <r>
    <n v="2100"/>
    <x v="1"/>
    <x v="4"/>
    <n v="10500"/>
    <s v="Sudah Dibayar"/>
  </r>
  <r>
    <n v="2101"/>
    <x v="1"/>
    <x v="4"/>
    <n v="500"/>
    <s v="Sudah Dibayar"/>
  </r>
  <r>
    <n v="2102"/>
    <x v="1"/>
    <x v="4"/>
    <n v="750"/>
    <s v="Sudah Dibayar"/>
  </r>
  <r>
    <n v="2103"/>
    <x v="1"/>
    <x v="4"/>
    <n v="1750"/>
    <s v="Sudah Dibayar"/>
  </r>
  <r>
    <n v="2104"/>
    <x v="1"/>
    <x v="2"/>
    <n v="7500"/>
    <s v="Sudah Dibayar"/>
  </r>
  <r>
    <n v="2105"/>
    <x v="1"/>
    <x v="2"/>
    <n v="10000"/>
    <s v="Sudah Dibayar"/>
  </r>
  <r>
    <n v="2106"/>
    <x v="1"/>
    <x v="1"/>
    <n v="8000"/>
    <s v="Sudah Dibayar"/>
  </r>
  <r>
    <n v="2107"/>
    <x v="1"/>
    <x v="0"/>
    <n v="12500"/>
    <s v="Sudah Dibayar"/>
  </r>
  <r>
    <n v="2108"/>
    <x v="1"/>
    <x v="4"/>
    <n v="11750"/>
    <s v="Sudah Dibayar"/>
  </r>
  <r>
    <n v="2109"/>
    <x v="1"/>
    <x v="4"/>
    <n v="3500"/>
    <s v="Sudah Dibayar"/>
  </r>
  <r>
    <n v="2110"/>
    <x v="1"/>
    <x v="4"/>
    <n v="500"/>
    <s v="Sudah Dibayar"/>
  </r>
  <r>
    <n v="2111"/>
    <x v="1"/>
    <x v="4"/>
    <n v="750"/>
    <s v="Sudah Dibayar"/>
  </r>
  <r>
    <n v="2112"/>
    <x v="1"/>
    <x v="4"/>
    <n v="70000"/>
    <s v="Sudah Dibayar"/>
  </r>
  <r>
    <n v="2113"/>
    <x v="1"/>
    <x v="4"/>
    <n v="2500"/>
    <s v="Sudah Dibayar"/>
  </r>
  <r>
    <n v="2114"/>
    <x v="1"/>
    <x v="2"/>
    <n v="10000"/>
    <s v="Sudah Dibayar"/>
  </r>
  <r>
    <n v="2115"/>
    <x v="1"/>
    <x v="0"/>
    <n v="10000"/>
    <s v="Sudah Dibayar"/>
  </r>
  <r>
    <n v="2116"/>
    <x v="1"/>
    <x v="4"/>
    <n v="11500"/>
    <s v="Sudah Dibayar"/>
  </r>
  <r>
    <n v="2117"/>
    <x v="1"/>
    <x v="2"/>
    <n v="12500"/>
    <s v="Belum Dibayar"/>
  </r>
  <r>
    <n v="2118"/>
    <x v="1"/>
    <x v="3"/>
    <n v="11250"/>
    <s v="Sudah Dibayar"/>
  </r>
  <r>
    <n v="2119"/>
    <x v="1"/>
    <x v="2"/>
    <n v="12500"/>
    <s v="Belum Dibayar"/>
  </r>
  <r>
    <n v="2120"/>
    <x v="1"/>
    <x v="2"/>
    <n v="8750"/>
    <s v="Belum Dibayar"/>
  </r>
  <r>
    <n v="2121"/>
    <x v="1"/>
    <x v="2"/>
    <n v="10000"/>
    <s v="Belum Dibayar"/>
  </r>
  <r>
    <n v="2122"/>
    <x v="1"/>
    <x v="2"/>
    <n v="10000"/>
    <s v="Belum Dibayar"/>
  </r>
  <r>
    <n v="2123"/>
    <x v="1"/>
    <x v="2"/>
    <n v="8750"/>
    <s v="Belum Dibayar"/>
  </r>
  <r>
    <n v="2124"/>
    <x v="1"/>
    <x v="2"/>
    <n v="10000"/>
    <s v="Belum Dibayar"/>
  </r>
  <r>
    <n v="2125"/>
    <x v="1"/>
    <x v="0"/>
    <n v="5000"/>
    <s v="Belum Dibayar"/>
  </r>
  <r>
    <n v="2126"/>
    <x v="1"/>
    <x v="4"/>
    <n v="750"/>
    <s v="Belum Dibayar"/>
  </r>
  <r>
    <n v="2127"/>
    <x v="1"/>
    <x v="0"/>
    <n v="5000"/>
    <s v="Belum Dibayar"/>
  </r>
  <r>
    <n v="2128"/>
    <x v="1"/>
    <x v="4"/>
    <n v="3250"/>
    <s v="Belum Dibayar"/>
  </r>
  <r>
    <n v="2129"/>
    <x v="1"/>
    <x v="2"/>
    <n v="12500"/>
    <s v="Belum Dibayar"/>
  </r>
  <r>
    <n v="2130"/>
    <x v="1"/>
    <x v="0"/>
    <n v="7500"/>
    <s v="Belum Dibayar"/>
  </r>
  <r>
    <n v="2131"/>
    <x v="1"/>
    <x v="4"/>
    <n v="7000"/>
    <s v="Belum Dibayar"/>
  </r>
  <r>
    <n v="2132"/>
    <x v="1"/>
    <x v="2"/>
    <n v="10000"/>
    <s v="Belum Dibayar"/>
  </r>
  <r>
    <n v="2133"/>
    <x v="1"/>
    <x v="3"/>
    <n v="7500"/>
    <s v="Sudah Dibayar"/>
  </r>
  <r>
    <n v="2134"/>
    <x v="1"/>
    <x v="0"/>
    <n v="2500"/>
    <s v="Belum Dibayar"/>
  </r>
  <r>
    <n v="2135"/>
    <x v="1"/>
    <x v="3"/>
    <n v="3750"/>
    <s v="Belum Dibayar"/>
  </r>
  <r>
    <n v="2136"/>
    <x v="1"/>
    <x v="3"/>
    <n v="7500"/>
    <s v="Sudah Dibayar"/>
  </r>
  <r>
    <n v="2137"/>
    <x v="1"/>
    <x v="3"/>
    <n v="3750"/>
    <s v="Sudah Dibayar"/>
  </r>
  <r>
    <n v="2138"/>
    <x v="1"/>
    <x v="0"/>
    <n v="5000"/>
    <s v="Sudah Dibayar"/>
  </r>
  <r>
    <n v="2139"/>
    <x v="1"/>
    <x v="2"/>
    <n v="5000"/>
    <s v="Sudah Dibayar"/>
  </r>
  <r>
    <n v="2140"/>
    <x v="1"/>
    <x v="3"/>
    <n v="3750"/>
    <s v="Sudah Dibayar"/>
  </r>
  <r>
    <n v="2141"/>
    <x v="1"/>
    <x v="2"/>
    <n v="8750"/>
    <s v="Sudah Dibayar"/>
  </r>
  <r>
    <n v="2142"/>
    <x v="1"/>
    <x v="0"/>
    <n v="10000"/>
    <s v="Sudah Dibayar"/>
  </r>
  <r>
    <n v="2143"/>
    <x v="1"/>
    <x v="4"/>
    <n v="15000"/>
    <s v="Sudah Dibayar"/>
  </r>
  <r>
    <n v="2144"/>
    <x v="1"/>
    <x v="1"/>
    <n v="5500"/>
    <s v="Sudah Dibayar"/>
  </r>
  <r>
    <n v="2145"/>
    <x v="1"/>
    <x v="0"/>
    <n v="11000"/>
    <s v="Sudah Dibayar"/>
  </r>
  <r>
    <n v="2146"/>
    <x v="1"/>
    <x v="4"/>
    <n v="2500"/>
    <s v="Sudah Dibayar"/>
  </r>
  <r>
    <n v="2147"/>
    <x v="1"/>
    <x v="4"/>
    <n v="4250"/>
    <s v="Sudah Dibayar"/>
  </r>
  <r>
    <n v="2148"/>
    <x v="1"/>
    <x v="4"/>
    <n v="500"/>
    <s v="Sudah Dibayar"/>
  </r>
  <r>
    <n v="2149"/>
    <x v="1"/>
    <x v="4"/>
    <n v="2000"/>
    <s v="Sudah Dibayar"/>
  </r>
  <r>
    <n v="2150"/>
    <x v="1"/>
    <x v="5"/>
    <n v="352000"/>
    <s v="Sudah Dibayar"/>
  </r>
  <r>
    <n v="2151"/>
    <x v="1"/>
    <x v="5"/>
    <n v="32000"/>
    <s v="Sudah Dibayar"/>
  </r>
  <r>
    <n v="2152"/>
    <x v="1"/>
    <x v="5"/>
    <n v="16000"/>
    <s v="Sudah Dibayar"/>
  </r>
  <r>
    <n v="2153"/>
    <x v="1"/>
    <x v="5"/>
    <n v="8000"/>
    <s v="Sudah Dibayar"/>
  </r>
  <r>
    <n v="2154"/>
    <x v="1"/>
    <x v="0"/>
    <n v="11000"/>
    <s v="Sudah Dibayar"/>
  </r>
  <r>
    <n v="2155"/>
    <x v="1"/>
    <x v="4"/>
    <n v="2250"/>
    <s v="Sudah Dibayar"/>
  </r>
  <r>
    <n v="2156"/>
    <x v="1"/>
    <x v="4"/>
    <n v="23500"/>
    <s v="Sudah Dibayar"/>
  </r>
  <r>
    <n v="2157"/>
    <x v="1"/>
    <x v="4"/>
    <n v="500"/>
    <s v="Sudah Dibayar"/>
  </r>
  <r>
    <n v="2158"/>
    <x v="1"/>
    <x v="4"/>
    <n v="750"/>
    <s v="Sudah Dibayar"/>
  </r>
  <r>
    <n v="2159"/>
    <x v="1"/>
    <x v="4"/>
    <n v="1750"/>
    <s v="Sudah Dibayar"/>
  </r>
  <r>
    <n v="2160"/>
    <x v="1"/>
    <x v="3"/>
    <n v="7500"/>
    <s v="Sudah Dibayar"/>
  </r>
  <r>
    <n v="2161"/>
    <x v="1"/>
    <x v="2"/>
    <n v="10000"/>
    <s v="Sudah Dibayar"/>
  </r>
  <r>
    <n v="2162"/>
    <x v="1"/>
    <x v="0"/>
    <n v="10000"/>
    <s v="Belum Dibayar"/>
  </r>
  <r>
    <n v="2163"/>
    <x v="1"/>
    <x v="0"/>
    <n v="4750"/>
    <s v="Sudah Dibayar"/>
  </r>
  <r>
    <n v="2164"/>
    <x v="1"/>
    <x v="0"/>
    <n v="11000"/>
    <s v="Sudah Dibayar"/>
  </r>
  <r>
    <n v="2165"/>
    <x v="1"/>
    <x v="4"/>
    <n v="2650"/>
    <s v="Sudah Dibayar"/>
  </r>
  <r>
    <n v="2166"/>
    <x v="1"/>
    <x v="4"/>
    <n v="2750"/>
    <s v="Sudah Dibayar"/>
  </r>
  <r>
    <n v="2167"/>
    <x v="1"/>
    <x v="2"/>
    <n v="5000"/>
    <s v="Sudah Dibayar"/>
  </r>
  <r>
    <n v="2168"/>
    <x v="1"/>
    <x v="3"/>
    <n v="3750"/>
    <s v="Sudah Dibayar"/>
  </r>
  <r>
    <n v="2169"/>
    <x v="1"/>
    <x v="2"/>
    <n v="8750"/>
    <s v="Sudah Dibayar"/>
  </r>
  <r>
    <n v="2170"/>
    <x v="1"/>
    <x v="4"/>
    <n v="7500"/>
    <s v="Sudah Dibayar"/>
  </r>
  <r>
    <n v="2171"/>
    <x v="1"/>
    <x v="1"/>
    <n v="3250"/>
    <s v="Sudah Dibayar"/>
  </r>
  <r>
    <n v="2172"/>
    <x v="1"/>
    <x v="2"/>
    <n v="12500"/>
    <s v="Belum Dibayar"/>
  </r>
  <r>
    <n v="2173"/>
    <x v="1"/>
    <x v="2"/>
    <n v="12500"/>
    <s v="Belum Dibayar"/>
  </r>
  <r>
    <n v="2174"/>
    <x v="1"/>
    <x v="2"/>
    <n v="8750"/>
    <s v="Belum Dibayar"/>
  </r>
  <r>
    <n v="2175"/>
    <x v="1"/>
    <x v="2"/>
    <n v="8750"/>
    <s v="Belum Dibayar"/>
  </r>
  <r>
    <n v="2176"/>
    <x v="1"/>
    <x v="2"/>
    <n v="8750"/>
    <s v="Belum Dibayar"/>
  </r>
  <r>
    <n v="2177"/>
    <x v="1"/>
    <x v="2"/>
    <n v="12500"/>
    <s v="Belum Dibayar"/>
  </r>
  <r>
    <n v="2178"/>
    <x v="1"/>
    <x v="2"/>
    <n v="8750"/>
    <s v="Belum Dibayar"/>
  </r>
  <r>
    <n v="2179"/>
    <x v="1"/>
    <x v="2"/>
    <n v="8750"/>
    <s v="Belum Dibayar"/>
  </r>
  <r>
    <n v="2180"/>
    <x v="1"/>
    <x v="2"/>
    <n v="8750"/>
    <s v="Belum Dibayar"/>
  </r>
  <r>
    <n v="2181"/>
    <x v="1"/>
    <x v="2"/>
    <n v="10000"/>
    <s v="Belum Dibayar"/>
  </r>
  <r>
    <n v="2182"/>
    <x v="1"/>
    <x v="2"/>
    <n v="12500"/>
    <s v="Belum Dibayar"/>
  </r>
  <r>
    <n v="2183"/>
    <x v="1"/>
    <x v="2"/>
    <n v="10000"/>
    <s v="Belum Dibayar"/>
  </r>
  <r>
    <n v="2184"/>
    <x v="1"/>
    <x v="2"/>
    <n v="12500"/>
    <s v="Belum Dibayar"/>
  </r>
  <r>
    <n v="2185"/>
    <x v="1"/>
    <x v="2"/>
    <n v="8750"/>
    <s v="Belum Dibayar"/>
  </r>
  <r>
    <n v="2186"/>
    <x v="1"/>
    <x v="4"/>
    <n v="11500"/>
    <s v="Sudah Dibayar"/>
  </r>
  <r>
    <n v="2187"/>
    <x v="1"/>
    <x v="0"/>
    <n v="5000"/>
    <s v="Sudah Dibayar"/>
  </r>
  <r>
    <n v="2188"/>
    <x v="1"/>
    <x v="4"/>
    <n v="6000"/>
    <s v="Sudah Dibayar"/>
  </r>
  <r>
    <n v="2189"/>
    <x v="1"/>
    <x v="4"/>
    <n v="1500"/>
    <s v="Sudah Dibayar"/>
  </r>
  <r>
    <n v="2190"/>
    <x v="1"/>
    <x v="0"/>
    <n v="22500"/>
    <s v="Sudah Dibayar"/>
  </r>
  <r>
    <n v="2191"/>
    <x v="1"/>
    <x v="4"/>
    <n v="45000"/>
    <s v="Sudah Dibayar"/>
  </r>
  <r>
    <n v="2192"/>
    <x v="1"/>
    <x v="0"/>
    <n v="5000"/>
    <s v="Sudah Dibayar"/>
  </r>
  <r>
    <n v="2193"/>
    <x v="1"/>
    <x v="4"/>
    <n v="5000"/>
    <s v="Sudah Dibayar"/>
  </r>
  <r>
    <n v="2194"/>
    <x v="1"/>
    <x v="4"/>
    <n v="12500"/>
    <s v="Sudah Dibayar"/>
  </r>
  <r>
    <n v="2195"/>
    <x v="1"/>
    <x v="3"/>
    <n v="5000"/>
    <s v="Sudah Dibayar"/>
  </r>
  <r>
    <n v="2196"/>
    <x v="1"/>
    <x v="4"/>
    <n v="8500"/>
    <s v="Sudah Dibayar"/>
  </r>
  <r>
    <n v="2197"/>
    <x v="1"/>
    <x v="0"/>
    <n v="5000"/>
    <s v="Sudah Dibayar"/>
  </r>
  <r>
    <n v="2198"/>
    <x v="1"/>
    <x v="0"/>
    <n v="5000"/>
    <s v="Sudah Dibayar"/>
  </r>
  <r>
    <n v="2199"/>
    <x v="1"/>
    <x v="4"/>
    <n v="8750"/>
    <s v="Sudah Dibayar"/>
  </r>
  <r>
    <n v="2200"/>
    <x v="1"/>
    <x v="3"/>
    <n v="3750"/>
    <s v="Sudah Dibayar"/>
  </r>
  <r>
    <n v="2201"/>
    <x v="1"/>
    <x v="0"/>
    <n v="5000"/>
    <s v="Sudah Dibayar"/>
  </r>
  <r>
    <n v="2202"/>
    <x v="1"/>
    <x v="4"/>
    <n v="4750"/>
    <s v="Sudah Dibayar"/>
  </r>
  <r>
    <n v="2203"/>
    <x v="1"/>
    <x v="0"/>
    <n v="11000"/>
    <s v="Belum Dibayar"/>
  </r>
  <r>
    <n v="2204"/>
    <x v="1"/>
    <x v="4"/>
    <n v="10500"/>
    <s v="Belum Dibayar"/>
  </r>
  <r>
    <n v="2205"/>
    <x v="1"/>
    <x v="4"/>
    <n v="3500"/>
    <s v="Belum Dibayar"/>
  </r>
  <r>
    <n v="2206"/>
    <x v="1"/>
    <x v="4"/>
    <n v="500"/>
    <s v="Belum Dibayar"/>
  </r>
  <r>
    <n v="2207"/>
    <x v="1"/>
    <x v="4"/>
    <n v="750"/>
    <s v="Belum Dibayar"/>
  </r>
  <r>
    <n v="2208"/>
    <x v="1"/>
    <x v="3"/>
    <n v="7500"/>
    <s v="Belum Dibayar"/>
  </r>
  <r>
    <n v="2209"/>
    <x v="1"/>
    <x v="3"/>
    <n v="7500"/>
    <s v="Belum Dibayar"/>
  </r>
  <r>
    <n v="2210"/>
    <x v="1"/>
    <x v="0"/>
    <n v="11000"/>
    <s v="Sudah Dibayar"/>
  </r>
  <r>
    <n v="2211"/>
    <x v="1"/>
    <x v="4"/>
    <n v="11000"/>
    <s v="Sudah Dibayar"/>
  </r>
  <r>
    <n v="2212"/>
    <x v="1"/>
    <x v="4"/>
    <n v="4750"/>
    <s v="Sudah Dibayar"/>
  </r>
  <r>
    <n v="2213"/>
    <x v="1"/>
    <x v="4"/>
    <n v="11500"/>
    <s v="Sudah Dibayar"/>
  </r>
  <r>
    <n v="2214"/>
    <x v="1"/>
    <x v="4"/>
    <n v="5500"/>
    <s v="Sudah Dibayar"/>
  </r>
  <r>
    <n v="2215"/>
    <x v="1"/>
    <x v="4"/>
    <n v="500"/>
    <s v="Sudah Dibayar"/>
  </r>
  <r>
    <n v="2216"/>
    <x v="1"/>
    <x v="4"/>
    <n v="1750"/>
    <s v="Sudah Dibayar"/>
  </r>
  <r>
    <n v="2217"/>
    <x v="1"/>
    <x v="4"/>
    <n v="750"/>
    <s v="Sudah Dibayar"/>
  </r>
  <r>
    <n v="2218"/>
    <x v="1"/>
    <x v="0"/>
    <n v="5000"/>
    <s v="Belum Dibayar"/>
  </r>
  <r>
    <n v="2219"/>
    <x v="1"/>
    <x v="4"/>
    <n v="11500"/>
    <s v="Belum Dibayar"/>
  </r>
  <r>
    <n v="2220"/>
    <x v="1"/>
    <x v="4"/>
    <n v="1500"/>
    <s v="Belum Dibayar"/>
  </r>
  <r>
    <n v="2221"/>
    <x v="1"/>
    <x v="4"/>
    <n v="40000"/>
    <s v="Belum Dibayar"/>
  </r>
  <r>
    <n v="2222"/>
    <x v="1"/>
    <x v="4"/>
    <n v="12500"/>
    <s v="Belum Dibayar"/>
  </r>
  <r>
    <n v="2223"/>
    <x v="1"/>
    <x v="3"/>
    <n v="7500"/>
    <s v="Belum Dibayar"/>
  </r>
  <r>
    <n v="2224"/>
    <x v="1"/>
    <x v="0"/>
    <n v="5000"/>
    <s v="Belum Dibayar"/>
  </r>
  <r>
    <n v="2225"/>
    <x v="1"/>
    <x v="4"/>
    <n v="12500"/>
    <s v="Belum Dibayar"/>
  </r>
  <r>
    <n v="2226"/>
    <x v="1"/>
    <x v="3"/>
    <n v="5000"/>
    <s v="Belum Dibayar"/>
  </r>
  <r>
    <n v="2227"/>
    <x v="1"/>
    <x v="2"/>
    <n v="10000"/>
    <s v="Sudah Dibayar"/>
  </r>
  <r>
    <n v="2228"/>
    <x v="1"/>
    <x v="4"/>
    <n v="7500"/>
    <s v="Sudah Dibayar"/>
  </r>
  <r>
    <n v="2229"/>
    <x v="1"/>
    <x v="4"/>
    <n v="11500"/>
    <s v="Sudah Dibayar"/>
  </r>
  <r>
    <n v="2230"/>
    <x v="1"/>
    <x v="3"/>
    <n v="5000"/>
    <s v="Sudah Dibayar"/>
  </r>
  <r>
    <n v="2231"/>
    <x v="1"/>
    <x v="3"/>
    <n v="3750"/>
    <s v="Sudah Dibayar"/>
  </r>
  <r>
    <n v="2232"/>
    <x v="1"/>
    <x v="0"/>
    <n v="2500"/>
    <s v="Sudah Dibayar"/>
  </r>
  <r>
    <n v="2233"/>
    <x v="1"/>
    <x v="3"/>
    <n v="3750"/>
    <s v="Sudah Dibayar"/>
  </r>
  <r>
    <n v="2234"/>
    <x v="1"/>
    <x v="0"/>
    <n v="5000"/>
    <s v="Sudah Dibayar"/>
  </r>
  <r>
    <n v="2235"/>
    <x v="1"/>
    <x v="0"/>
    <n v="5000"/>
    <s v="Sudah Dibayar"/>
  </r>
  <r>
    <n v="2236"/>
    <x v="1"/>
    <x v="4"/>
    <n v="2500"/>
    <s v="Sudah Dibayar"/>
  </r>
  <r>
    <n v="2237"/>
    <x v="1"/>
    <x v="2"/>
    <n v="10000"/>
    <s v="Belum Dibayar"/>
  </r>
  <r>
    <n v="2238"/>
    <x v="1"/>
    <x v="4"/>
    <n v="10500"/>
    <s v="Sudah Dibayar"/>
  </r>
  <r>
    <n v="2239"/>
    <x v="1"/>
    <x v="0"/>
    <n v="7500"/>
    <s v="Sudah Dibayar"/>
  </r>
  <r>
    <n v="2240"/>
    <x v="1"/>
    <x v="4"/>
    <n v="36100"/>
    <s v="Sudah Dibayar"/>
  </r>
  <r>
    <n v="2241"/>
    <x v="1"/>
    <x v="0"/>
    <n v="7500"/>
    <s v="Sudah Dibayar"/>
  </r>
  <r>
    <n v="2242"/>
    <x v="1"/>
    <x v="0"/>
    <n v="30000"/>
    <s v="Sudah Dibayar"/>
  </r>
  <r>
    <n v="2243"/>
    <x v="1"/>
    <x v="4"/>
    <n v="11500"/>
    <s v="Sudah Dibayar"/>
  </r>
  <r>
    <n v="2244"/>
    <x v="1"/>
    <x v="5"/>
    <n v="356000"/>
    <s v="Sudah Dibayar"/>
  </r>
  <r>
    <n v="2245"/>
    <x v="1"/>
    <x v="5"/>
    <n v="12000"/>
    <s v="Sudah Dibayar"/>
  </r>
  <r>
    <n v="2246"/>
    <x v="1"/>
    <x v="5"/>
    <n v="48000"/>
    <s v="Sudah Dibayar"/>
  </r>
  <r>
    <n v="2247"/>
    <x v="1"/>
    <x v="5"/>
    <n v="8000"/>
    <s v="Sudah Dibayar"/>
  </r>
  <r>
    <n v="2248"/>
    <x v="1"/>
    <x v="0"/>
    <n v="11000"/>
    <s v="Sudah Dibayar"/>
  </r>
  <r>
    <n v="2249"/>
    <x v="1"/>
    <x v="4"/>
    <n v="23500"/>
    <s v="Sudah Dibayar"/>
  </r>
  <r>
    <n v="2250"/>
    <x v="1"/>
    <x v="4"/>
    <n v="500"/>
    <s v="Sudah Dibayar"/>
  </r>
  <r>
    <n v="2251"/>
    <x v="1"/>
    <x v="4"/>
    <n v="750"/>
    <s v="Sudah Dibayar"/>
  </r>
  <r>
    <n v="2252"/>
    <x v="1"/>
    <x v="4"/>
    <n v="3500"/>
    <s v="Sudah Dibayar"/>
  </r>
  <r>
    <n v="2253"/>
    <x v="1"/>
    <x v="2"/>
    <n v="5000"/>
    <s v="Sudah Dibayar"/>
  </r>
  <r>
    <n v="2254"/>
    <x v="1"/>
    <x v="3"/>
    <n v="7500"/>
    <s v="Sudah Dibayar"/>
  </r>
  <r>
    <n v="2255"/>
    <x v="1"/>
    <x v="0"/>
    <n v="11000"/>
    <s v="Sudah Dibayar"/>
  </r>
  <r>
    <n v="2256"/>
    <x v="1"/>
    <x v="4"/>
    <n v="8250"/>
    <s v="Sudah Dibayar"/>
  </r>
  <r>
    <n v="2257"/>
    <x v="1"/>
    <x v="4"/>
    <n v="1750"/>
    <s v="Sudah Dibayar"/>
  </r>
  <r>
    <n v="2258"/>
    <x v="1"/>
    <x v="4"/>
    <n v="9250"/>
    <s v="Sudah Dibayar"/>
  </r>
  <r>
    <n v="2259"/>
    <x v="1"/>
    <x v="4"/>
    <n v="45000"/>
    <s v="Sudah Dibayar"/>
  </r>
  <r>
    <n v="2260"/>
    <x v="1"/>
    <x v="3"/>
    <n v="7500"/>
    <s v="Sudah Dibayar"/>
  </r>
  <r>
    <n v="2261"/>
    <x v="1"/>
    <x v="2"/>
    <n v="10000"/>
    <s v="Sudah Dibayar"/>
  </r>
  <r>
    <n v="2262"/>
    <x v="1"/>
    <x v="4"/>
    <n v="7500"/>
    <s v="Sudah Dibayar"/>
  </r>
  <r>
    <n v="2263"/>
    <x v="1"/>
    <x v="1"/>
    <n v="4500"/>
    <s v="Sudah Dibayar"/>
  </r>
  <r>
    <n v="2264"/>
    <x v="1"/>
    <x v="0"/>
    <n v="5000"/>
    <s v="Sudah Dibayar"/>
  </r>
  <r>
    <n v="2265"/>
    <x v="1"/>
    <x v="4"/>
    <n v="7500"/>
    <s v="Sudah Dibayar"/>
  </r>
  <r>
    <n v="2266"/>
    <x v="1"/>
    <x v="2"/>
    <n v="7500"/>
    <s v="Belum Dibayar"/>
  </r>
  <r>
    <n v="2267"/>
    <x v="1"/>
    <x v="0"/>
    <n v="11000"/>
    <s v="Belum Dibayar"/>
  </r>
  <r>
    <n v="2268"/>
    <x v="1"/>
    <x v="4"/>
    <n v="1500"/>
    <s v="Belum Dibayar"/>
  </r>
  <r>
    <n v="2269"/>
    <x v="1"/>
    <x v="4"/>
    <n v="5500"/>
    <s v="Belum Dibayar"/>
  </r>
  <r>
    <n v="2270"/>
    <x v="1"/>
    <x v="4"/>
    <n v="2750"/>
    <s v="Belum Dibayar"/>
  </r>
  <r>
    <n v="2271"/>
    <x v="1"/>
    <x v="4"/>
    <n v="1500"/>
    <s v="Belum Dibayar"/>
  </r>
  <r>
    <n v="2272"/>
    <x v="1"/>
    <x v="4"/>
    <n v="1750"/>
    <s v="Belum Dibayar"/>
  </r>
  <r>
    <n v="2273"/>
    <x v="1"/>
    <x v="4"/>
    <n v="500"/>
    <s v="Belum Dibayar"/>
  </r>
  <r>
    <n v="2274"/>
    <x v="1"/>
    <x v="4"/>
    <n v="35000"/>
    <s v="Sudah Dibayar"/>
  </r>
  <r>
    <n v="2275"/>
    <x v="1"/>
    <x v="0"/>
    <n v="5000"/>
    <s v="Sudah Dibayar"/>
  </r>
  <r>
    <n v="2276"/>
    <x v="1"/>
    <x v="4"/>
    <n v="2500"/>
    <s v="Sudah Dibayar"/>
  </r>
  <r>
    <n v="2277"/>
    <x v="1"/>
    <x v="4"/>
    <n v="2250"/>
    <s v="Sudah Dibayar"/>
  </r>
  <r>
    <n v="2278"/>
    <x v="1"/>
    <x v="3"/>
    <n v="7500"/>
    <s v="Sudah Dibayar"/>
  </r>
  <r>
    <n v="2279"/>
    <x v="1"/>
    <x v="4"/>
    <n v="11500"/>
    <s v="Sudah Dibayar"/>
  </r>
  <r>
    <n v="2280"/>
    <x v="1"/>
    <x v="4"/>
    <n v="1750"/>
    <s v="Sudah Dibayar"/>
  </r>
  <r>
    <n v="2281"/>
    <x v="1"/>
    <x v="3"/>
    <n v="7500"/>
    <s v="Sudah Dibayar"/>
  </r>
  <r>
    <n v="2282"/>
    <x v="1"/>
    <x v="4"/>
    <n v="7500"/>
    <s v="Belum Dibayar"/>
  </r>
  <r>
    <n v="2283"/>
    <x v="1"/>
    <x v="3"/>
    <n v="5000"/>
    <s v="Belum Dibayar"/>
  </r>
  <r>
    <n v="2284"/>
    <x v="1"/>
    <x v="3"/>
    <n v="7500"/>
    <s v="Sudah Dibayar"/>
  </r>
  <r>
    <n v="2285"/>
    <x v="1"/>
    <x v="4"/>
    <n v="11500"/>
    <s v="Sudah Dibayar"/>
  </r>
  <r>
    <n v="2286"/>
    <x v="1"/>
    <x v="0"/>
    <n v="11000"/>
    <s v="Belum Dibayar"/>
  </r>
  <r>
    <n v="2287"/>
    <x v="1"/>
    <x v="4"/>
    <n v="22000"/>
    <s v="Belum Dibayar"/>
  </r>
  <r>
    <n v="2288"/>
    <x v="1"/>
    <x v="4"/>
    <n v="1000"/>
    <s v="Belum Dibayar"/>
  </r>
  <r>
    <n v="2289"/>
    <x v="1"/>
    <x v="4"/>
    <n v="750"/>
    <s v="Belum Dibayar"/>
  </r>
  <r>
    <n v="2290"/>
    <x v="1"/>
    <x v="4"/>
    <n v="3500"/>
    <s v="Belum Dibayar"/>
  </r>
  <r>
    <n v="2291"/>
    <x v="1"/>
    <x v="3"/>
    <n v="15000"/>
    <s v="Belum Dibayar"/>
  </r>
  <r>
    <n v="2292"/>
    <x v="1"/>
    <x v="3"/>
    <n v="7500"/>
    <s v="Sudah Dibayar"/>
  </r>
  <r>
    <n v="2293"/>
    <x v="1"/>
    <x v="0"/>
    <n v="5000"/>
    <s v="Belum Dibayar"/>
  </r>
  <r>
    <n v="2294"/>
    <x v="1"/>
    <x v="4"/>
    <n v="2500"/>
    <s v="Belum Dibayar"/>
  </r>
  <r>
    <n v="2295"/>
    <x v="1"/>
    <x v="4"/>
    <n v="750"/>
    <s v="Belum Dibayar"/>
  </r>
  <r>
    <n v="2296"/>
    <x v="1"/>
    <x v="0"/>
    <n v="5000"/>
    <s v="Sudah Dibayar"/>
  </r>
  <r>
    <n v="2297"/>
    <x v="1"/>
    <x v="3"/>
    <n v="7500"/>
    <s v="Sudah Dibayar"/>
  </r>
  <r>
    <n v="2298"/>
    <x v="1"/>
    <x v="2"/>
    <n v="8750"/>
    <s v="Belum Dibayar"/>
  </r>
  <r>
    <n v="2299"/>
    <x v="1"/>
    <x v="2"/>
    <n v="12500"/>
    <s v="Belum Dibayar"/>
  </r>
  <r>
    <n v="2300"/>
    <x v="1"/>
    <x v="2"/>
    <n v="8750"/>
    <s v="Belum Dibayar"/>
  </r>
  <r>
    <n v="2301"/>
    <x v="1"/>
    <x v="2"/>
    <n v="8750"/>
    <s v="Belum Dibayar"/>
  </r>
  <r>
    <n v="2302"/>
    <x v="1"/>
    <x v="2"/>
    <n v="8750"/>
    <s v="Belum Dibayar"/>
  </r>
  <r>
    <n v="2303"/>
    <x v="1"/>
    <x v="2"/>
    <n v="10000"/>
    <s v="Belum Dibayar"/>
  </r>
  <r>
    <n v="2304"/>
    <x v="1"/>
    <x v="0"/>
    <n v="11000"/>
    <s v="Belum Dibayar"/>
  </r>
  <r>
    <n v="2305"/>
    <x v="1"/>
    <x v="4"/>
    <n v="12250"/>
    <s v="Belum Dibayar"/>
  </r>
  <r>
    <n v="2306"/>
    <x v="1"/>
    <x v="4"/>
    <n v="500"/>
    <s v="Belum Dibayar"/>
  </r>
  <r>
    <n v="2307"/>
    <x v="1"/>
    <x v="4"/>
    <n v="1000"/>
    <s v="Belum Dibayar"/>
  </r>
  <r>
    <n v="2308"/>
    <x v="1"/>
    <x v="0"/>
    <n v="12500"/>
    <s v="Belum Dibayar"/>
  </r>
  <r>
    <n v="2309"/>
    <x v="1"/>
    <x v="4"/>
    <n v="31500"/>
    <s v="Belum Dibayar"/>
  </r>
  <r>
    <n v="2310"/>
    <x v="1"/>
    <x v="4"/>
    <n v="5500"/>
    <s v="Belum Dibayar"/>
  </r>
  <r>
    <n v="2311"/>
    <x v="1"/>
    <x v="4"/>
    <n v="1000"/>
    <s v="Belum Dibayar"/>
  </r>
  <r>
    <n v="2312"/>
    <x v="1"/>
    <x v="4"/>
    <n v="3500"/>
    <s v="Belum Dibayar"/>
  </r>
  <r>
    <n v="2313"/>
    <x v="1"/>
    <x v="4"/>
    <n v="750"/>
    <s v="Belum Dibayar"/>
  </r>
  <r>
    <n v="2314"/>
    <x v="1"/>
    <x v="4"/>
    <n v="1750"/>
    <s v="Belum Dibayar"/>
  </r>
  <r>
    <n v="2315"/>
    <x v="1"/>
    <x v="4"/>
    <n v="2250"/>
    <s v="Belum Dibayar"/>
  </r>
  <r>
    <n v="2316"/>
    <x v="1"/>
    <x v="4"/>
    <n v="1500"/>
    <s v="Belum Dibayar"/>
  </r>
  <r>
    <n v="2317"/>
    <x v="1"/>
    <x v="4"/>
    <n v="2750"/>
    <s v="Belum Dibayar"/>
  </r>
  <r>
    <n v="2318"/>
    <x v="1"/>
    <x v="4"/>
    <n v="2500"/>
    <s v="Belum Dibayar"/>
  </r>
  <r>
    <n v="2319"/>
    <x v="1"/>
    <x v="5"/>
    <n v="300000"/>
    <s v="Sudah Dibayar"/>
  </r>
  <r>
    <n v="2320"/>
    <x v="1"/>
    <x v="5"/>
    <n v="16000"/>
    <s v="Sudah Dibayar"/>
  </r>
  <r>
    <n v="2321"/>
    <x v="1"/>
    <x v="5"/>
    <n v="52000"/>
    <s v="Sudah Dibayar"/>
  </r>
  <r>
    <n v="2322"/>
    <x v="1"/>
    <x v="5"/>
    <n v="24000"/>
    <s v="Sudah Dibayar"/>
  </r>
  <r>
    <n v="2323"/>
    <x v="1"/>
    <x v="2"/>
    <n v="10000"/>
    <s v="Sudah Dibayar"/>
  </r>
  <r>
    <n v="2324"/>
    <x v="1"/>
    <x v="1"/>
    <n v="3080.45"/>
    <s v="Sudah Dibayar"/>
  </r>
  <r>
    <n v="2325"/>
    <x v="1"/>
    <x v="0"/>
    <n v="5000"/>
    <s v="Sudah Dibayar"/>
  </r>
  <r>
    <n v="2326"/>
    <x v="1"/>
    <x v="4"/>
    <n v="750"/>
    <s v="Sudah Dibayar"/>
  </r>
  <r>
    <n v="2327"/>
    <x v="1"/>
    <x v="4"/>
    <n v="11500"/>
    <s v="Sudah Dibayar"/>
  </r>
  <r>
    <n v="2328"/>
    <x v="1"/>
    <x v="3"/>
    <n v="7500"/>
    <s v="Sudah Dibayar"/>
  </r>
  <r>
    <n v="2329"/>
    <x v="1"/>
    <x v="4"/>
    <n v="1750"/>
    <s v="Sudah Dibayar"/>
  </r>
  <r>
    <n v="2330"/>
    <x v="1"/>
    <x v="3"/>
    <n v="7500"/>
    <s v="Sudah Dibayar"/>
  </r>
  <r>
    <n v="2331"/>
    <x v="1"/>
    <x v="4"/>
    <n v="12500"/>
    <s v="Belum Dibayar"/>
  </r>
  <r>
    <n v="2332"/>
    <x v="1"/>
    <x v="3"/>
    <n v="5000"/>
    <s v="Belum Dibayar"/>
  </r>
  <r>
    <n v="2333"/>
    <x v="1"/>
    <x v="0"/>
    <n v="5000"/>
    <s v="Sudah Dibayar"/>
  </r>
  <r>
    <n v="2334"/>
    <x v="1"/>
    <x v="4"/>
    <n v="30000"/>
    <s v="Sudah Dibayar"/>
  </r>
  <r>
    <n v="2335"/>
    <x v="1"/>
    <x v="4"/>
    <n v="11500"/>
    <s v="Sudah Dibayar"/>
  </r>
  <r>
    <n v="2336"/>
    <x v="1"/>
    <x v="0"/>
    <n v="5000"/>
    <s v="Sudah Dibayar"/>
  </r>
  <r>
    <n v="2337"/>
    <x v="1"/>
    <x v="4"/>
    <n v="1750"/>
    <s v="Sudah Dibayar"/>
  </r>
  <r>
    <n v="2338"/>
    <x v="1"/>
    <x v="0"/>
    <n v="7500"/>
    <s v="Sudah Dibayar"/>
  </r>
  <r>
    <n v="2339"/>
    <x v="1"/>
    <x v="4"/>
    <n v="8750"/>
    <s v="Sudah Dibayar"/>
  </r>
  <r>
    <n v="2340"/>
    <x v="1"/>
    <x v="4"/>
    <n v="2500"/>
    <s v="Sudah Dibayar"/>
  </r>
  <r>
    <n v="2341"/>
    <x v="1"/>
    <x v="4"/>
    <n v="750"/>
    <s v="Sudah Dibayar"/>
  </r>
  <r>
    <n v="2342"/>
    <x v="1"/>
    <x v="0"/>
    <n v="5000"/>
    <s v="Sudah Dibayar"/>
  </r>
  <r>
    <n v="2343"/>
    <x v="1"/>
    <x v="4"/>
    <n v="2500"/>
    <s v="Sudah Dibayar"/>
  </r>
  <r>
    <n v="2344"/>
    <x v="1"/>
    <x v="3"/>
    <n v="7500"/>
    <s v="Sudah Dibayar"/>
  </r>
  <r>
    <n v="2345"/>
    <x v="1"/>
    <x v="0"/>
    <n v="11000"/>
    <s v="Belum Dibayar"/>
  </r>
  <r>
    <n v="2346"/>
    <x v="1"/>
    <x v="4"/>
    <n v="1750"/>
    <s v="Belum Dibayar"/>
  </r>
  <r>
    <n v="2347"/>
    <x v="1"/>
    <x v="4"/>
    <n v="5500"/>
    <s v="Belum Dibayar"/>
  </r>
  <r>
    <n v="2348"/>
    <x v="1"/>
    <x v="4"/>
    <n v="500"/>
    <s v="Belum Dibayar"/>
  </r>
  <r>
    <n v="2349"/>
    <x v="1"/>
    <x v="4"/>
    <n v="12500"/>
    <s v="Sudah Dibayar"/>
  </r>
  <r>
    <n v="2350"/>
    <x v="1"/>
    <x v="3"/>
    <n v="5000"/>
    <s v="Sudah Dibayar"/>
  </r>
  <r>
    <n v="2351"/>
    <x v="1"/>
    <x v="0"/>
    <n v="5000"/>
    <s v="Sudah Dibayar"/>
  </r>
  <r>
    <n v="2352"/>
    <x v="1"/>
    <x v="4"/>
    <n v="6500"/>
    <s v="Sudah Dibayar"/>
  </r>
  <r>
    <n v="2353"/>
    <x v="1"/>
    <x v="3"/>
    <n v="3750"/>
    <s v="Sudah Dibayar"/>
  </r>
  <r>
    <n v="2354"/>
    <x v="1"/>
    <x v="4"/>
    <n v="1750"/>
    <s v="Sudah Dibayar"/>
  </r>
  <r>
    <n v="2355"/>
    <x v="1"/>
    <x v="3"/>
    <n v="7500"/>
    <s v="Sudah Dibayar"/>
  </r>
  <r>
    <n v="2356"/>
    <x v="1"/>
    <x v="0"/>
    <n v="10000"/>
    <s v="Sudah Dibayar"/>
  </r>
  <r>
    <n v="2357"/>
    <x v="1"/>
    <x v="4"/>
    <n v="5500"/>
    <s v="Sudah Dibayar"/>
  </r>
  <r>
    <n v="2358"/>
    <x v="1"/>
    <x v="4"/>
    <n v="4750"/>
    <s v="Sudah Dibayar"/>
  </r>
  <r>
    <n v="2359"/>
    <x v="1"/>
    <x v="4"/>
    <n v="750"/>
    <s v="Sudah Dibayar"/>
  </r>
  <r>
    <n v="2360"/>
    <x v="1"/>
    <x v="4"/>
    <n v="4750"/>
    <s v="Sudah Dibayar"/>
  </r>
  <r>
    <n v="2361"/>
    <x v="1"/>
    <x v="3"/>
    <n v="10000"/>
    <s v="Sudah Dibayar"/>
  </r>
  <r>
    <n v="2362"/>
    <x v="1"/>
    <x v="0"/>
    <n v="17500"/>
    <s v="Belum Dibayar"/>
  </r>
  <r>
    <n v="2363"/>
    <x v="1"/>
    <x v="4"/>
    <n v="17500"/>
    <s v="Belum Dibayar"/>
  </r>
  <r>
    <n v="2364"/>
    <x v="1"/>
    <x v="4"/>
    <n v="4500"/>
    <s v="Belum Dibayar"/>
  </r>
  <r>
    <n v="2365"/>
    <x v="1"/>
    <x v="4"/>
    <n v="7500"/>
    <s v="Belum Dibayar"/>
  </r>
  <r>
    <n v="2366"/>
    <x v="1"/>
    <x v="4"/>
    <n v="21000"/>
    <s v="Belum Dibayar"/>
  </r>
  <r>
    <n v="2367"/>
    <x v="1"/>
    <x v="4"/>
    <n v="3500"/>
    <s v="Belum Dibayar"/>
  </r>
  <r>
    <n v="2368"/>
    <x v="1"/>
    <x v="4"/>
    <n v="1000"/>
    <s v="Belum Dibayar"/>
  </r>
  <r>
    <n v="2369"/>
    <x v="1"/>
    <x v="4"/>
    <n v="750"/>
    <s v="Belum Dibayar"/>
  </r>
  <r>
    <n v="2370"/>
    <x v="1"/>
    <x v="0"/>
    <n v="5000"/>
    <s v="Belum Dibayar"/>
  </r>
  <r>
    <n v="2371"/>
    <x v="1"/>
    <x v="4"/>
    <n v="500"/>
    <s v="Belum Dibayar"/>
  </r>
  <r>
    <n v="2372"/>
    <x v="1"/>
    <x v="0"/>
    <n v="5000"/>
    <s v="Sudah Dibayar"/>
  </r>
  <r>
    <n v="2373"/>
    <x v="1"/>
    <x v="4"/>
    <n v="2500"/>
    <s v="Sudah Dibayar"/>
  </r>
  <r>
    <n v="2374"/>
    <x v="1"/>
    <x v="0"/>
    <n v="5000"/>
    <s v="Sudah Dibayar"/>
  </r>
  <r>
    <n v="2375"/>
    <x v="1"/>
    <x v="3"/>
    <n v="3750"/>
    <s v="Belum Dibayar"/>
  </r>
  <r>
    <n v="2376"/>
    <x v="1"/>
    <x v="3"/>
    <n v="11250"/>
    <s v="Belum Dibayar"/>
  </r>
  <r>
    <n v="2377"/>
    <x v="1"/>
    <x v="4"/>
    <n v="1750"/>
    <s v="Belum Dibayar"/>
  </r>
  <r>
    <n v="2378"/>
    <x v="1"/>
    <x v="4"/>
    <n v="750"/>
    <s v="Belum Dibayar"/>
  </r>
  <r>
    <n v="2379"/>
    <x v="1"/>
    <x v="3"/>
    <n v="7500"/>
    <s v="Belum Dibayar"/>
  </r>
  <r>
    <n v="2380"/>
    <x v="1"/>
    <x v="3"/>
    <n v="3750"/>
    <s v="Sudah Dibayar"/>
  </r>
  <r>
    <n v="2381"/>
    <x v="1"/>
    <x v="3"/>
    <n v="7500"/>
    <s v="Sudah Dibayar"/>
  </r>
  <r>
    <n v="2382"/>
    <x v="1"/>
    <x v="2"/>
    <n v="12500"/>
    <s v="Belum Dibayar"/>
  </r>
  <r>
    <n v="2383"/>
    <x v="1"/>
    <x v="2"/>
    <n v="12500"/>
    <s v="Belum Dibayar"/>
  </r>
  <r>
    <n v="2384"/>
    <x v="1"/>
    <x v="2"/>
    <n v="10000"/>
    <s v="Belum Dibayar"/>
  </r>
  <r>
    <n v="2385"/>
    <x v="1"/>
    <x v="2"/>
    <n v="15000"/>
    <s v="Belum Dibayar"/>
  </r>
  <r>
    <n v="2386"/>
    <x v="1"/>
    <x v="2"/>
    <n v="10000"/>
    <s v="Belum Dibayar"/>
  </r>
  <r>
    <n v="2387"/>
    <x v="1"/>
    <x v="0"/>
    <n v="7500"/>
    <s v="Belum Dibayar"/>
  </r>
  <r>
    <n v="2388"/>
    <x v="1"/>
    <x v="4"/>
    <n v="7250"/>
    <s v="Belum Dibayar"/>
  </r>
  <r>
    <n v="2389"/>
    <x v="1"/>
    <x v="4"/>
    <n v="9500"/>
    <s v="Belum Dibayar"/>
  </r>
  <r>
    <n v="2390"/>
    <x v="1"/>
    <x v="0"/>
    <n v="7500"/>
    <s v="Sudah Dibayar"/>
  </r>
  <r>
    <n v="2391"/>
    <x v="1"/>
    <x v="4"/>
    <n v="16550"/>
    <s v="Sudah Dibayar"/>
  </r>
  <r>
    <n v="2392"/>
    <x v="1"/>
    <x v="4"/>
    <n v="7000"/>
    <s v="Sudah Dibayar"/>
  </r>
  <r>
    <n v="2393"/>
    <x v="1"/>
    <x v="0"/>
    <n v="2500"/>
    <s v="Belum Dibayar"/>
  </r>
  <r>
    <n v="2394"/>
    <x v="1"/>
    <x v="0"/>
    <n v="2500"/>
    <s v="Belum Dibayar"/>
  </r>
  <r>
    <n v="2395"/>
    <x v="1"/>
    <x v="2"/>
    <n v="10000"/>
    <s v="Sudah Dibayar"/>
  </r>
  <r>
    <n v="2396"/>
    <x v="1"/>
    <x v="0"/>
    <n v="2500"/>
    <s v="Sudah Dibayar"/>
  </r>
  <r>
    <n v="2397"/>
    <x v="1"/>
    <x v="2"/>
    <n v="8750"/>
    <s v="Sudah Dibayar"/>
  </r>
  <r>
    <n v="2398"/>
    <x v="1"/>
    <x v="0"/>
    <n v="5000"/>
    <s v="Sudah Dibayar"/>
  </r>
  <r>
    <n v="2399"/>
    <x v="1"/>
    <x v="0"/>
    <n v="9250"/>
    <s v="Sudah Dibayar"/>
  </r>
  <r>
    <n v="2400"/>
    <x v="1"/>
    <x v="4"/>
    <n v="10500"/>
    <s v="Sudah Dibayar"/>
  </r>
  <r>
    <n v="2401"/>
    <x v="1"/>
    <x v="4"/>
    <n v="500"/>
    <s v="Sudah Dibayar"/>
  </r>
  <r>
    <n v="2402"/>
    <x v="1"/>
    <x v="0"/>
    <n v="12500"/>
    <s v="Sudah Dibayar"/>
  </r>
  <r>
    <n v="2403"/>
    <x v="1"/>
    <x v="4"/>
    <n v="1500"/>
    <s v="Sudah Dibayar"/>
  </r>
  <r>
    <n v="2404"/>
    <x v="1"/>
    <x v="4"/>
    <n v="10500"/>
    <s v="Sudah Dibayar"/>
  </r>
  <r>
    <n v="2405"/>
    <x v="1"/>
    <x v="4"/>
    <n v="750"/>
    <s v="Sudah Dibayar"/>
  </r>
  <r>
    <n v="2406"/>
    <x v="1"/>
    <x v="4"/>
    <n v="500"/>
    <s v="Sudah Dibayar"/>
  </r>
  <r>
    <n v="2407"/>
    <x v="1"/>
    <x v="5"/>
    <n v="360000"/>
    <s v="Sudah Dibayar"/>
  </r>
  <r>
    <n v="2408"/>
    <x v="1"/>
    <x v="5"/>
    <n v="12000"/>
    <s v="Sudah Dibayar"/>
  </r>
  <r>
    <n v="2409"/>
    <x v="1"/>
    <x v="5"/>
    <n v="32000"/>
    <s v="Sudah Dibayar"/>
  </r>
  <r>
    <n v="2410"/>
    <x v="1"/>
    <x v="5"/>
    <n v="8000"/>
    <s v="Sudah Dibayar"/>
  </r>
  <r>
    <n v="2411"/>
    <x v="1"/>
    <x v="2"/>
    <n v="8750"/>
    <s v="Belum Dibayar"/>
  </r>
  <r>
    <n v="2412"/>
    <x v="1"/>
    <x v="2"/>
    <n v="10000"/>
    <s v="Belum Dibayar"/>
  </r>
  <r>
    <n v="2413"/>
    <x v="1"/>
    <x v="0"/>
    <n v="7500"/>
    <s v="Sudah Dibayar"/>
  </r>
  <r>
    <n v="2414"/>
    <x v="1"/>
    <x v="4"/>
    <n v="3250"/>
    <s v="Sudah Dibayar"/>
  </r>
  <r>
    <n v="2415"/>
    <x v="1"/>
    <x v="4"/>
    <n v="500"/>
    <s v="Sudah Dibayar"/>
  </r>
  <r>
    <n v="2416"/>
    <x v="1"/>
    <x v="3"/>
    <n v="3750"/>
    <s v="Sudah Dibayar"/>
  </r>
  <r>
    <n v="2417"/>
    <x v="1"/>
    <x v="2"/>
    <n v="8750"/>
    <s v="Sudah Dibayar"/>
  </r>
  <r>
    <n v="2418"/>
    <x v="1"/>
    <x v="0"/>
    <n v="5000"/>
    <s v="Sudah Dibayar"/>
  </r>
  <r>
    <n v="2419"/>
    <x v="1"/>
    <x v="4"/>
    <n v="10000"/>
    <s v="Sudah Dibayar"/>
  </r>
  <r>
    <n v="2420"/>
    <x v="1"/>
    <x v="2"/>
    <n v="5000"/>
    <s v="Sudah Dibayar"/>
  </r>
  <r>
    <n v="2421"/>
    <x v="1"/>
    <x v="3"/>
    <n v="7500"/>
    <s v="Sudah Dibayar"/>
  </r>
  <r>
    <n v="2422"/>
    <x v="1"/>
    <x v="2"/>
    <n v="12500"/>
    <s v="Sudah Dibayar"/>
  </r>
  <r>
    <n v="2423"/>
    <x v="1"/>
    <x v="4"/>
    <n v="7500"/>
    <s v="Sudah Dibayar"/>
  </r>
  <r>
    <n v="2424"/>
    <x v="1"/>
    <x v="3"/>
    <n v="7500"/>
    <s v="Sudah Dibayar"/>
  </r>
  <r>
    <n v="2425"/>
    <x v="1"/>
    <x v="0"/>
    <n v="7500"/>
    <s v="Sudah Dibayar"/>
  </r>
  <r>
    <n v="2426"/>
    <x v="1"/>
    <x v="4"/>
    <n v="8750"/>
    <s v="Sudah Dibayar"/>
  </r>
  <r>
    <n v="2427"/>
    <x v="1"/>
    <x v="4"/>
    <n v="70000"/>
    <s v="Sudah Dibayar"/>
  </r>
  <r>
    <n v="2428"/>
    <x v="1"/>
    <x v="3"/>
    <n v="3750"/>
    <s v="Sudah Dibayar"/>
  </r>
  <r>
    <n v="2429"/>
    <x v="1"/>
    <x v="2"/>
    <n v="8750"/>
    <s v="Sudah Dibayar"/>
  </r>
  <r>
    <n v="2430"/>
    <x v="1"/>
    <x v="4"/>
    <n v="7500"/>
    <s v="Sudah Dibayar"/>
  </r>
  <r>
    <n v="2431"/>
    <x v="1"/>
    <x v="0"/>
    <n v="5000"/>
    <s v="Sudah Dibayar"/>
  </r>
  <r>
    <n v="2432"/>
    <x v="1"/>
    <x v="4"/>
    <n v="1250"/>
    <s v="Sudah Dibayar"/>
  </r>
  <r>
    <n v="2433"/>
    <x v="1"/>
    <x v="4"/>
    <n v="6750"/>
    <s v="Sudah Dibayar"/>
  </r>
  <r>
    <n v="2434"/>
    <x v="1"/>
    <x v="3"/>
    <n v="7500"/>
    <s v="Sudah Dibayar"/>
  </r>
  <r>
    <n v="2435"/>
    <x v="1"/>
    <x v="2"/>
    <n v="12500"/>
    <s v="Sudah Dibayar"/>
  </r>
  <r>
    <n v="2436"/>
    <x v="1"/>
    <x v="1"/>
    <n v="11250"/>
    <s v="Sudah Dibayar"/>
  </r>
  <r>
    <n v="2437"/>
    <x v="1"/>
    <x v="0"/>
    <n v="11000"/>
    <s v="Sudah Dibayar"/>
  </r>
  <r>
    <n v="2438"/>
    <x v="1"/>
    <x v="4"/>
    <n v="11000"/>
    <s v="Sudah Dibayar"/>
  </r>
  <r>
    <n v="2439"/>
    <x v="1"/>
    <x v="4"/>
    <n v="2250"/>
    <s v="Sudah Dibayar"/>
  </r>
  <r>
    <n v="2440"/>
    <x v="1"/>
    <x v="4"/>
    <n v="1750"/>
    <s v="Sudah Dibayar"/>
  </r>
  <r>
    <n v="2441"/>
    <x v="1"/>
    <x v="3"/>
    <n v="11250"/>
    <s v="Sudah Dibayar"/>
  </r>
  <r>
    <n v="2442"/>
    <x v="1"/>
    <x v="2"/>
    <n v="12500"/>
    <s v="Sudah Dibayar"/>
  </r>
  <r>
    <n v="2443"/>
    <x v="1"/>
    <x v="4"/>
    <n v="7500"/>
    <s v="Sudah Dibayar"/>
  </r>
  <r>
    <n v="2444"/>
    <x v="1"/>
    <x v="1"/>
    <n v="3250"/>
    <s v="Sudah Dibayar"/>
  </r>
  <r>
    <n v="2445"/>
    <x v="1"/>
    <x v="0"/>
    <n v="17500"/>
    <s v="Sudah Dibayar"/>
  </r>
  <r>
    <n v="2446"/>
    <x v="1"/>
    <x v="4"/>
    <n v="35250"/>
    <s v="Sudah Dibayar"/>
  </r>
  <r>
    <n v="2447"/>
    <x v="1"/>
    <x v="4"/>
    <n v="1250"/>
    <s v="Sudah Dibayar"/>
  </r>
  <r>
    <n v="2448"/>
    <x v="1"/>
    <x v="4"/>
    <n v="500"/>
    <s v="Sudah Dibayar"/>
  </r>
  <r>
    <n v="2449"/>
    <x v="1"/>
    <x v="4"/>
    <n v="750"/>
    <s v="Sudah Dibayar"/>
  </r>
  <r>
    <n v="2450"/>
    <x v="1"/>
    <x v="2"/>
    <n v="8750"/>
    <s v="Sudah Dibayar"/>
  </r>
  <r>
    <n v="2451"/>
    <x v="1"/>
    <x v="0"/>
    <n v="11000"/>
    <s v="Sudah Dibayar"/>
  </r>
  <r>
    <n v="2452"/>
    <x v="1"/>
    <x v="4"/>
    <n v="7500"/>
    <s v="Sudah Dibayar"/>
  </r>
  <r>
    <n v="2453"/>
    <x v="1"/>
    <x v="4"/>
    <n v="2250"/>
    <s v="Sudah Dibayar"/>
  </r>
  <r>
    <n v="2454"/>
    <x v="1"/>
    <x v="4"/>
    <n v="1750"/>
    <s v="Sudah Dibayar"/>
  </r>
  <r>
    <n v="2455"/>
    <x v="1"/>
    <x v="3"/>
    <n v="7500"/>
    <s v="Sudah Dibayar"/>
  </r>
  <r>
    <n v="2456"/>
    <x v="1"/>
    <x v="2"/>
    <n v="10000"/>
    <s v="Sudah Dibayar"/>
  </r>
  <r>
    <n v="2457"/>
    <x v="1"/>
    <x v="4"/>
    <n v="7500"/>
    <s v="Sudah Dibayar"/>
  </r>
  <r>
    <n v="2458"/>
    <x v="1"/>
    <x v="3"/>
    <n v="7500"/>
    <s v="Sudah Dibayar"/>
  </r>
  <r>
    <n v="2459"/>
    <x v="1"/>
    <x v="2"/>
    <n v="10000"/>
    <s v="Sudah Dibayar"/>
  </r>
  <r>
    <n v="2460"/>
    <x v="1"/>
    <x v="0"/>
    <n v="11000"/>
    <s v="Sudah Dibayar"/>
  </r>
  <r>
    <n v="2461"/>
    <x v="1"/>
    <x v="4"/>
    <n v="2750"/>
    <s v="Sudah Dibayar"/>
  </r>
  <r>
    <n v="2462"/>
    <x v="1"/>
    <x v="4"/>
    <n v="5500"/>
    <s v="Sudah Dibayar"/>
  </r>
  <r>
    <n v="2463"/>
    <x v="1"/>
    <x v="4"/>
    <n v="500"/>
    <s v="Sudah Dibayar"/>
  </r>
  <r>
    <n v="2464"/>
    <x v="1"/>
    <x v="4"/>
    <n v="750"/>
    <s v="Sudah Dibayar"/>
  </r>
  <r>
    <n v="2465"/>
    <x v="1"/>
    <x v="4"/>
    <n v="1750"/>
    <s v="Sudah Dibayar"/>
  </r>
  <r>
    <n v="2466"/>
    <x v="1"/>
    <x v="3"/>
    <n v="3750"/>
    <s v="Sudah Dibayar"/>
  </r>
  <r>
    <n v="2467"/>
    <x v="1"/>
    <x v="2"/>
    <n v="8750"/>
    <s v="Sudah Dibayar"/>
  </r>
  <r>
    <n v="2468"/>
    <x v="1"/>
    <x v="1"/>
    <n v="3250"/>
    <s v="Sudah Dibayar"/>
  </r>
  <r>
    <n v="2469"/>
    <x v="1"/>
    <x v="0"/>
    <n v="7500"/>
    <s v="Sudah Dibayar"/>
  </r>
  <r>
    <n v="2470"/>
    <x v="1"/>
    <x v="4"/>
    <n v="19000"/>
    <s v="Sudah Dibayar"/>
  </r>
  <r>
    <n v="2471"/>
    <x v="1"/>
    <x v="4"/>
    <n v="1750"/>
    <s v="Sudah Dibayar"/>
  </r>
  <r>
    <n v="2472"/>
    <x v="1"/>
    <x v="3"/>
    <n v="11250"/>
    <s v="Sudah Dibayar"/>
  </r>
  <r>
    <n v="2473"/>
    <x v="1"/>
    <x v="2"/>
    <n v="12500"/>
    <s v="Sudah Dibayar"/>
  </r>
  <r>
    <n v="2474"/>
    <x v="1"/>
    <x v="0"/>
    <n v="7500"/>
    <s v="Sudah Dibayar"/>
  </r>
  <r>
    <n v="2475"/>
    <x v="1"/>
    <x v="4"/>
    <n v="2750"/>
    <s v="Sudah Dibayar"/>
  </r>
  <r>
    <n v="2476"/>
    <x v="1"/>
    <x v="4"/>
    <n v="3750"/>
    <s v="Sudah Dibayar"/>
  </r>
  <r>
    <n v="2477"/>
    <x v="1"/>
    <x v="3"/>
    <n v="7500"/>
    <s v="Sudah Dibayar"/>
  </r>
  <r>
    <n v="2478"/>
    <x v="1"/>
    <x v="2"/>
    <n v="10000"/>
    <s v="Sudah Dibayar"/>
  </r>
  <r>
    <n v="2479"/>
    <x v="1"/>
    <x v="0"/>
    <n v="7500"/>
    <s v="Sudah Dibayar"/>
  </r>
  <r>
    <n v="2480"/>
    <x v="1"/>
    <x v="4"/>
    <n v="5000"/>
    <s v="Sudah Dibayar"/>
  </r>
  <r>
    <n v="2481"/>
    <x v="1"/>
    <x v="4"/>
    <n v="3250"/>
    <s v="Sudah Dibayar"/>
  </r>
  <r>
    <n v="2482"/>
    <x v="1"/>
    <x v="4"/>
    <n v="1500"/>
    <s v="Sudah Dibayar"/>
  </r>
  <r>
    <n v="2483"/>
    <x v="1"/>
    <x v="4"/>
    <n v="5500"/>
    <s v="Sudah Dibayar"/>
  </r>
  <r>
    <n v="2484"/>
    <x v="1"/>
    <x v="4"/>
    <n v="5500"/>
    <s v="Sudah Dibayar"/>
  </r>
  <r>
    <n v="2485"/>
    <x v="1"/>
    <x v="4"/>
    <n v="4750"/>
    <s v="Sudah Dibayar"/>
  </r>
  <r>
    <n v="2486"/>
    <x v="1"/>
    <x v="2"/>
    <n v="7500"/>
    <s v="Sudah Dibayar"/>
  </r>
  <r>
    <n v="2487"/>
    <x v="1"/>
    <x v="3"/>
    <n v="7500"/>
    <s v="Sudah Dibayar"/>
  </r>
  <r>
    <n v="2488"/>
    <x v="1"/>
    <x v="2"/>
    <n v="10000"/>
    <s v="Sudah Dibayar"/>
  </r>
  <r>
    <n v="2489"/>
    <x v="1"/>
    <x v="3"/>
    <n v="7500"/>
    <s v="Sudah Dibayar"/>
  </r>
  <r>
    <n v="2490"/>
    <x v="1"/>
    <x v="0"/>
    <n v="11000"/>
    <s v="Sudah Dibayar"/>
  </r>
  <r>
    <n v="2491"/>
    <x v="1"/>
    <x v="4"/>
    <n v="21000"/>
    <s v="Sudah Dibayar"/>
  </r>
  <r>
    <n v="2492"/>
    <x v="1"/>
    <x v="4"/>
    <n v="500"/>
    <s v="Sudah Dibayar"/>
  </r>
  <r>
    <n v="2493"/>
    <x v="1"/>
    <x v="4"/>
    <n v="750"/>
    <s v="Sudah Dibayar"/>
  </r>
  <r>
    <n v="2494"/>
    <x v="1"/>
    <x v="4"/>
    <n v="1750"/>
    <s v="Sudah Dibayar"/>
  </r>
  <r>
    <n v="2495"/>
    <x v="1"/>
    <x v="4"/>
    <n v="1750"/>
    <s v="Sudah Dibayar"/>
  </r>
  <r>
    <n v="2496"/>
    <x v="1"/>
    <x v="2"/>
    <n v="5000"/>
    <s v="Sudah Dibayar"/>
  </r>
  <r>
    <n v="2497"/>
    <x v="1"/>
    <x v="2"/>
    <n v="8750"/>
    <s v="Sudah Dibayar"/>
  </r>
  <r>
    <n v="2498"/>
    <x v="1"/>
    <x v="1"/>
    <n v="3250"/>
    <s v="Sudah Dibayar"/>
  </r>
  <r>
    <n v="2499"/>
    <x v="1"/>
    <x v="2"/>
    <n v="12500"/>
    <s v="Sudah Dibayar"/>
  </r>
  <r>
    <n v="2500"/>
    <x v="1"/>
    <x v="3"/>
    <n v="3750"/>
    <s v="Sudah Dibayar"/>
  </r>
  <r>
    <n v="2501"/>
    <x v="1"/>
    <x v="2"/>
    <n v="8750"/>
    <s v="Sudah Dibayar"/>
  </r>
  <r>
    <n v="2502"/>
    <x v="1"/>
    <x v="0"/>
    <n v="5000"/>
    <s v="Sudah Dibayar"/>
  </r>
  <r>
    <n v="2503"/>
    <x v="1"/>
    <x v="1"/>
    <n v="4500"/>
    <s v="Sudah Dibayar"/>
  </r>
  <r>
    <n v="2504"/>
    <x v="1"/>
    <x v="3"/>
    <n v="11250"/>
    <s v="Sudah Dibayar"/>
  </r>
  <r>
    <n v="2505"/>
    <x v="1"/>
    <x v="2"/>
    <n v="12500"/>
    <s v="Sudah Dibayar"/>
  </r>
  <r>
    <n v="2506"/>
    <x v="1"/>
    <x v="3"/>
    <n v="3750"/>
    <s v="Sudah Dibayar"/>
  </r>
  <r>
    <n v="2507"/>
    <x v="1"/>
    <x v="2"/>
    <n v="8750"/>
    <s v="Sudah Dibayar"/>
  </r>
  <r>
    <n v="2508"/>
    <x v="1"/>
    <x v="3"/>
    <n v="11250"/>
    <s v="Sudah Dibayar"/>
  </r>
  <r>
    <n v="2509"/>
    <x v="1"/>
    <x v="2"/>
    <n v="12500"/>
    <s v="Sudah Dibayar"/>
  </r>
  <r>
    <n v="2510"/>
    <x v="1"/>
    <x v="3"/>
    <n v="11250"/>
    <s v="Sudah Dibayar"/>
  </r>
  <r>
    <n v="2511"/>
    <x v="1"/>
    <x v="2"/>
    <n v="12500"/>
    <s v="Sudah Dibayar"/>
  </r>
  <r>
    <n v="2512"/>
    <x v="1"/>
    <x v="0"/>
    <n v="10000"/>
    <s v="Sudah Dibayar"/>
  </r>
  <r>
    <n v="2513"/>
    <x v="1"/>
    <x v="4"/>
    <n v="85000"/>
    <s v="Sudah Dibayar"/>
  </r>
  <r>
    <n v="2514"/>
    <x v="1"/>
    <x v="4"/>
    <n v="10000"/>
    <s v="Sudah Dibayar"/>
  </r>
  <r>
    <n v="2515"/>
    <x v="1"/>
    <x v="3"/>
    <n v="11250"/>
    <s v="Sudah Dibayar"/>
  </r>
  <r>
    <n v="2516"/>
    <x v="1"/>
    <x v="3"/>
    <n v="3750"/>
    <s v="Sudah Dibayar"/>
  </r>
  <r>
    <n v="2517"/>
    <x v="1"/>
    <x v="4"/>
    <n v="11500"/>
    <s v="Sudah Dibayar"/>
  </r>
  <r>
    <n v="2518"/>
    <x v="1"/>
    <x v="0"/>
    <n v="5000"/>
    <s v="Belum Dibayar"/>
  </r>
  <r>
    <n v="2519"/>
    <x v="1"/>
    <x v="0"/>
    <n v="5000"/>
    <s v="Belum Dibayar"/>
  </r>
  <r>
    <n v="2520"/>
    <x v="1"/>
    <x v="4"/>
    <n v="5000"/>
    <s v="Belum Dibayar"/>
  </r>
  <r>
    <n v="2521"/>
    <x v="1"/>
    <x v="2"/>
    <n v="15000"/>
    <s v="Belum Dibayar"/>
  </r>
  <r>
    <n v="2522"/>
    <x v="1"/>
    <x v="2"/>
    <n v="8750"/>
    <s v="Belum Dibayar"/>
  </r>
  <r>
    <n v="2523"/>
    <x v="1"/>
    <x v="2"/>
    <n v="8750"/>
    <s v="Belum Dibayar"/>
  </r>
  <r>
    <n v="2524"/>
    <x v="1"/>
    <x v="2"/>
    <n v="10000"/>
    <s v="Belum Dibayar"/>
  </r>
  <r>
    <n v="2525"/>
    <x v="1"/>
    <x v="2"/>
    <n v="12500"/>
    <s v="Belum Dibayar"/>
  </r>
  <r>
    <n v="2526"/>
    <x v="1"/>
    <x v="2"/>
    <n v="8750"/>
    <s v="Belum Dibayar"/>
  </r>
  <r>
    <n v="2527"/>
    <x v="1"/>
    <x v="0"/>
    <n v="7500"/>
    <s v="Sudah Dibayar"/>
  </r>
  <r>
    <n v="2528"/>
    <x v="1"/>
    <x v="4"/>
    <n v="2750"/>
    <s v="Sudah Dibayar"/>
  </r>
  <r>
    <n v="2529"/>
    <x v="1"/>
    <x v="4"/>
    <n v="1750"/>
    <s v="Sudah Dibayar"/>
  </r>
  <r>
    <n v="2530"/>
    <x v="1"/>
    <x v="4"/>
    <n v="8750"/>
    <s v="Sudah Dibayar"/>
  </r>
  <r>
    <n v="2531"/>
    <x v="1"/>
    <x v="3"/>
    <n v="7500"/>
    <s v="Sudah Dibayar"/>
  </r>
  <r>
    <n v="2532"/>
    <x v="1"/>
    <x v="2"/>
    <n v="10000"/>
    <s v="Sudah Dibayar"/>
  </r>
  <r>
    <n v="2533"/>
    <x v="1"/>
    <x v="4"/>
    <n v="2500"/>
    <s v="Sudah Dibayar"/>
  </r>
  <r>
    <n v="2534"/>
    <x v="1"/>
    <x v="4"/>
    <n v="7500"/>
    <s v="Sudah Dibayar"/>
  </r>
  <r>
    <n v="2535"/>
    <x v="1"/>
    <x v="0"/>
    <n v="17500"/>
    <s v="Sudah Dibayar"/>
  </r>
  <r>
    <n v="2536"/>
    <x v="1"/>
    <x v="4"/>
    <n v="12500"/>
    <s v="Sudah Dibayar"/>
  </r>
  <r>
    <n v="2537"/>
    <x v="1"/>
    <x v="4"/>
    <n v="9750"/>
    <s v="Sudah Dibayar"/>
  </r>
  <r>
    <n v="2538"/>
    <x v="1"/>
    <x v="4"/>
    <n v="2250"/>
    <s v="Sudah Dibayar"/>
  </r>
  <r>
    <n v="2539"/>
    <x v="1"/>
    <x v="4"/>
    <n v="11750"/>
    <s v="Sudah Dibayar"/>
  </r>
  <r>
    <n v="2540"/>
    <x v="1"/>
    <x v="4"/>
    <n v="1500"/>
    <s v="Sudah Dibayar"/>
  </r>
  <r>
    <n v="2541"/>
    <x v="1"/>
    <x v="4"/>
    <n v="500"/>
    <s v="Sudah Dibayar"/>
  </r>
  <r>
    <n v="2542"/>
    <x v="1"/>
    <x v="4"/>
    <n v="750"/>
    <s v="Sudah Dibayar"/>
  </r>
  <r>
    <n v="2543"/>
    <x v="1"/>
    <x v="4"/>
    <n v="3500"/>
    <s v="Sudah Dibayar"/>
  </r>
  <r>
    <n v="2544"/>
    <x v="1"/>
    <x v="4"/>
    <n v="6000"/>
    <s v="Sudah Dibayar"/>
  </r>
  <r>
    <n v="2545"/>
    <x v="1"/>
    <x v="2"/>
    <n v="15000"/>
    <s v="Sudah Dibayar"/>
  </r>
  <r>
    <n v="2546"/>
    <x v="1"/>
    <x v="0"/>
    <n v="11000"/>
    <s v="Sudah Dibayar"/>
  </r>
  <r>
    <n v="2547"/>
    <x v="1"/>
    <x v="4"/>
    <n v="11750"/>
    <s v="Sudah Dibayar"/>
  </r>
  <r>
    <n v="2548"/>
    <x v="1"/>
    <x v="4"/>
    <n v="750"/>
    <s v="Sudah Dibayar"/>
  </r>
  <r>
    <n v="2549"/>
    <x v="1"/>
    <x v="4"/>
    <n v="3750"/>
    <s v="Sudah Dibayar"/>
  </r>
  <r>
    <n v="2550"/>
    <x v="1"/>
    <x v="4"/>
    <n v="10500"/>
    <s v="Sudah Dibayar"/>
  </r>
  <r>
    <n v="2551"/>
    <x v="1"/>
    <x v="4"/>
    <n v="8750"/>
    <s v="Sudah Dibayar"/>
  </r>
  <r>
    <n v="2552"/>
    <x v="1"/>
    <x v="4"/>
    <n v="1500"/>
    <s v="Sudah Dibayar"/>
  </r>
  <r>
    <n v="2553"/>
    <x v="1"/>
    <x v="2"/>
    <n v="12500"/>
    <s v="Sudah Dibayar"/>
  </r>
  <r>
    <n v="2554"/>
    <x v="1"/>
    <x v="0"/>
    <n v="15000"/>
    <s v="Sudah Dibayar"/>
  </r>
  <r>
    <n v="2555"/>
    <x v="1"/>
    <x v="1"/>
    <n v="2250"/>
    <s v="Sudah Dibayar"/>
  </r>
  <r>
    <n v="2556"/>
    <x v="1"/>
    <x v="0"/>
    <n v="12500"/>
    <s v="Sudah Dibayar"/>
  </r>
  <r>
    <n v="2557"/>
    <x v="1"/>
    <x v="4"/>
    <n v="1750"/>
    <s v="Sudah Dibayar"/>
  </r>
  <r>
    <n v="2558"/>
    <x v="1"/>
    <x v="4"/>
    <n v="2750"/>
    <s v="Sudah Dibayar"/>
  </r>
  <r>
    <n v="2559"/>
    <x v="1"/>
    <x v="4"/>
    <n v="7500"/>
    <s v="Sudah Dibayar"/>
  </r>
  <r>
    <n v="2560"/>
    <x v="1"/>
    <x v="4"/>
    <n v="14250"/>
    <s v="Sudah Dibayar"/>
  </r>
  <r>
    <n v="2561"/>
    <x v="1"/>
    <x v="4"/>
    <n v="7500"/>
    <s v="Sudah Dibayar"/>
  </r>
  <r>
    <n v="2562"/>
    <x v="1"/>
    <x v="4"/>
    <n v="4750"/>
    <s v="Sudah Dibayar"/>
  </r>
  <r>
    <n v="2563"/>
    <x v="1"/>
    <x v="4"/>
    <n v="11000"/>
    <s v="Sudah Dibayar"/>
  </r>
  <r>
    <n v="2564"/>
    <x v="1"/>
    <x v="4"/>
    <n v="750"/>
    <s v="Sudah Dibayar"/>
  </r>
  <r>
    <n v="2565"/>
    <x v="1"/>
    <x v="3"/>
    <n v="11250"/>
    <s v="Sudah Dibayar"/>
  </r>
  <r>
    <n v="2566"/>
    <x v="1"/>
    <x v="2"/>
    <n v="12500"/>
    <s v="Sudah Dibayar"/>
  </r>
  <r>
    <n v="2567"/>
    <x v="1"/>
    <x v="1"/>
    <n v="5500"/>
    <s v="Sudah Dibayar"/>
  </r>
  <r>
    <n v="2568"/>
    <x v="1"/>
    <x v="0"/>
    <n v="7500"/>
    <s v="Sudah Dibayar"/>
  </r>
  <r>
    <n v="2569"/>
    <x v="1"/>
    <x v="4"/>
    <n v="2750"/>
    <s v="Sudah Dibayar"/>
  </r>
  <r>
    <n v="2570"/>
    <x v="1"/>
    <x v="4"/>
    <n v="500"/>
    <s v="Sudah Dibayar"/>
  </r>
  <r>
    <n v="2571"/>
    <x v="1"/>
    <x v="3"/>
    <n v="3750"/>
    <s v="Sudah Dibayar"/>
  </r>
  <r>
    <n v="2572"/>
    <x v="1"/>
    <x v="2"/>
    <n v="12500"/>
    <s v="Sudah Dibayar"/>
  </r>
  <r>
    <n v="2573"/>
    <x v="1"/>
    <x v="0"/>
    <n v="7500"/>
    <s v="Sudah Dibayar"/>
  </r>
  <r>
    <n v="2574"/>
    <x v="1"/>
    <x v="4"/>
    <n v="2250"/>
    <s v="Sudah Dibayar"/>
  </r>
  <r>
    <n v="2575"/>
    <x v="1"/>
    <x v="4"/>
    <n v="3250"/>
    <s v="Sudah Dibayar"/>
  </r>
  <r>
    <n v="2576"/>
    <x v="1"/>
    <x v="4"/>
    <n v="1750"/>
    <s v="Sudah Dibayar"/>
  </r>
  <r>
    <n v="2577"/>
    <x v="1"/>
    <x v="4"/>
    <n v="1500"/>
    <s v="Sudah Dibayar"/>
  </r>
  <r>
    <n v="2578"/>
    <x v="1"/>
    <x v="3"/>
    <n v="7500"/>
    <s v="Sudah Dibayar"/>
  </r>
  <r>
    <n v="2579"/>
    <x v="1"/>
    <x v="2"/>
    <n v="12500"/>
    <s v="Sudah Dibayar"/>
  </r>
  <r>
    <n v="2580"/>
    <x v="1"/>
    <x v="4"/>
    <n v="1250"/>
    <s v="Sudah Dibayar"/>
  </r>
  <r>
    <n v="2581"/>
    <x v="1"/>
    <x v="0"/>
    <n v="17500"/>
    <s v="Sudah Dibayar"/>
  </r>
  <r>
    <n v="2582"/>
    <x v="1"/>
    <x v="4"/>
    <n v="2250"/>
    <s v="Sudah Dibayar"/>
  </r>
  <r>
    <n v="2583"/>
    <x v="1"/>
    <x v="4"/>
    <n v="2000"/>
    <s v="Sudah Dibayar"/>
  </r>
  <r>
    <n v="2584"/>
    <x v="1"/>
    <x v="4"/>
    <n v="24500"/>
    <s v="Sudah Dibayar"/>
  </r>
  <r>
    <n v="2585"/>
    <x v="1"/>
    <x v="4"/>
    <n v="1500"/>
    <s v="Sudah Dibayar"/>
  </r>
  <r>
    <n v="2586"/>
    <x v="1"/>
    <x v="4"/>
    <n v="3500"/>
    <s v="Sudah Dibayar"/>
  </r>
  <r>
    <n v="2587"/>
    <x v="1"/>
    <x v="4"/>
    <n v="500"/>
    <s v="Sudah Dibayar"/>
  </r>
  <r>
    <n v="2588"/>
    <x v="1"/>
    <x v="4"/>
    <n v="750"/>
    <s v="Sudah Dibayar"/>
  </r>
  <r>
    <n v="2589"/>
    <x v="1"/>
    <x v="4"/>
    <n v="2000"/>
    <s v="Sudah Dibayar"/>
  </r>
  <r>
    <n v="2590"/>
    <x v="1"/>
    <x v="4"/>
    <n v="6000"/>
    <s v="Sudah Dibayar"/>
  </r>
  <r>
    <n v="2591"/>
    <x v="1"/>
    <x v="3"/>
    <n v="3750"/>
    <s v="Sudah Dibayar"/>
  </r>
  <r>
    <n v="2592"/>
    <x v="1"/>
    <x v="2"/>
    <n v="8750"/>
    <s v="Sudah Dibayar"/>
  </r>
  <r>
    <n v="2593"/>
    <x v="1"/>
    <x v="4"/>
    <n v="7500"/>
    <s v="Sudah Dibayar"/>
  </r>
  <r>
    <n v="2594"/>
    <x v="1"/>
    <x v="1"/>
    <n v="5500"/>
    <s v="Sudah Dibayar"/>
  </r>
  <r>
    <n v="2595"/>
    <x v="1"/>
    <x v="5"/>
    <n v="268000"/>
    <s v="Sudah Dibayar"/>
  </r>
  <r>
    <n v="2596"/>
    <x v="1"/>
    <x v="5"/>
    <n v="16000"/>
    <s v="Sudah Dibayar"/>
  </r>
  <r>
    <n v="2597"/>
    <x v="1"/>
    <x v="5"/>
    <n v="40000"/>
    <s v="Sudah Dibayar"/>
  </r>
  <r>
    <n v="2598"/>
    <x v="1"/>
    <x v="5"/>
    <n v="24000"/>
    <s v="Sudah Dibayar"/>
  </r>
  <r>
    <n v="2599"/>
    <x v="1"/>
    <x v="2"/>
    <n v="8750"/>
    <s v="Belum Dibayar"/>
  </r>
  <r>
    <n v="2600"/>
    <x v="1"/>
    <x v="0"/>
    <n v="5000"/>
    <s v="Sudah Dibayar"/>
  </r>
  <r>
    <n v="2601"/>
    <x v="1"/>
    <x v="3"/>
    <n v="7500"/>
    <s v="Sudah Dibayar"/>
  </r>
  <r>
    <n v="2602"/>
    <x v="1"/>
    <x v="2"/>
    <n v="10000"/>
    <s v="Sudah Dibayar"/>
  </r>
  <r>
    <n v="2603"/>
    <x v="1"/>
    <x v="0"/>
    <n v="7500"/>
    <s v="Sudah Dibayar"/>
  </r>
  <r>
    <n v="2604"/>
    <x v="1"/>
    <x v="4"/>
    <n v="7500"/>
    <s v="Sudah Dibayar"/>
  </r>
  <r>
    <n v="2605"/>
    <x v="1"/>
    <x v="4"/>
    <n v="1750"/>
    <s v="Sudah Dibayar"/>
  </r>
  <r>
    <n v="2606"/>
    <x v="1"/>
    <x v="3"/>
    <n v="7500"/>
    <s v="Sudah Dibayar"/>
  </r>
  <r>
    <n v="2607"/>
    <x v="1"/>
    <x v="1"/>
    <n v="5500"/>
    <s v="Sudah Dibayar"/>
  </r>
  <r>
    <n v="2608"/>
    <x v="1"/>
    <x v="5"/>
    <n v="212000"/>
    <s v="Sudah Dibayar"/>
  </r>
  <r>
    <n v="2609"/>
    <x v="1"/>
    <x v="5"/>
    <n v="28000"/>
    <s v="Sudah Dibayar"/>
  </r>
  <r>
    <n v="2610"/>
    <x v="1"/>
    <x v="5"/>
    <n v="60000"/>
    <s v="Sudah Dibayar"/>
  </r>
  <r>
    <n v="2611"/>
    <x v="1"/>
    <x v="5"/>
    <n v="32000"/>
    <s v="Sudah Dibayar"/>
  </r>
  <r>
    <n v="2612"/>
    <x v="1"/>
    <x v="2"/>
    <n v="12500"/>
    <s v="Belum Dibayar"/>
  </r>
  <r>
    <n v="2613"/>
    <x v="1"/>
    <x v="0"/>
    <n v="11000"/>
    <s v="Sudah Dibayar"/>
  </r>
  <r>
    <n v="2614"/>
    <x v="1"/>
    <x v="4"/>
    <n v="4000"/>
    <s v="Sudah Dibayar"/>
  </r>
  <r>
    <n v="2615"/>
    <x v="1"/>
    <x v="4"/>
    <n v="7500"/>
    <s v="Sudah Dibayar"/>
  </r>
  <r>
    <n v="2616"/>
    <x v="1"/>
    <x v="4"/>
    <n v="750"/>
    <s v="Sudah Dibayar"/>
  </r>
  <r>
    <n v="2617"/>
    <x v="1"/>
    <x v="4"/>
    <n v="10500"/>
    <s v="Sudah Dibayar"/>
  </r>
  <r>
    <n v="2618"/>
    <x v="1"/>
    <x v="4"/>
    <n v="500"/>
    <s v="Sudah Dibayar"/>
  </r>
  <r>
    <n v="2619"/>
    <x v="1"/>
    <x v="4"/>
    <n v="750"/>
    <s v="Sudah Dibayar"/>
  </r>
  <r>
    <n v="2620"/>
    <x v="1"/>
    <x v="4"/>
    <n v="1750"/>
    <s v="Sudah Dibayar"/>
  </r>
  <r>
    <n v="2621"/>
    <x v="1"/>
    <x v="2"/>
    <n v="5000"/>
    <s v="Sudah Dibayar"/>
  </r>
  <r>
    <n v="2622"/>
    <x v="1"/>
    <x v="1"/>
    <n v="3250"/>
    <s v="Sudah Dibayar"/>
  </r>
  <r>
    <n v="2623"/>
    <x v="1"/>
    <x v="0"/>
    <n v="7500"/>
    <s v="Sudah Dibayar"/>
  </r>
  <r>
    <n v="2624"/>
    <x v="1"/>
    <x v="4"/>
    <n v="5500"/>
    <s v="Sudah Dibayar"/>
  </r>
  <r>
    <n v="2625"/>
    <x v="1"/>
    <x v="4"/>
    <n v="8500"/>
    <s v="Sudah Dibayar"/>
  </r>
  <r>
    <n v="2626"/>
    <x v="1"/>
    <x v="4"/>
    <n v="500"/>
    <s v="Sudah Dibayar"/>
  </r>
  <r>
    <n v="2627"/>
    <x v="1"/>
    <x v="3"/>
    <n v="3750"/>
    <s v="Sudah Dibayar"/>
  </r>
  <r>
    <n v="2628"/>
    <x v="1"/>
    <x v="0"/>
    <n v="11000"/>
    <s v="Sudah Dibayar"/>
  </r>
  <r>
    <n v="2629"/>
    <x v="1"/>
    <x v="4"/>
    <n v="12500"/>
    <s v="Sudah Dibayar"/>
  </r>
  <r>
    <n v="2630"/>
    <x v="1"/>
    <x v="4"/>
    <n v="750"/>
    <s v="Sudah Dibayar"/>
  </r>
  <r>
    <n v="2631"/>
    <x v="1"/>
    <x v="4"/>
    <n v="1750"/>
    <s v="Sudah Dibayar"/>
  </r>
  <r>
    <n v="2632"/>
    <x v="1"/>
    <x v="4"/>
    <n v="500"/>
    <s v="Sudah Dibayar"/>
  </r>
  <r>
    <n v="2633"/>
    <x v="1"/>
    <x v="0"/>
    <n v="11000"/>
    <s v="Sudah Dibayar"/>
  </r>
  <r>
    <n v="2634"/>
    <x v="1"/>
    <x v="4"/>
    <n v="10500"/>
    <s v="Sudah Dibayar"/>
  </r>
  <r>
    <n v="2635"/>
    <x v="1"/>
    <x v="4"/>
    <n v="4750"/>
    <s v="Sudah Dibayar"/>
  </r>
  <r>
    <n v="2636"/>
    <x v="1"/>
    <x v="4"/>
    <n v="500"/>
    <s v="Sudah Dibayar"/>
  </r>
  <r>
    <n v="2637"/>
    <x v="1"/>
    <x v="2"/>
    <n v="10000"/>
    <s v="Sudah Dibayar"/>
  </r>
  <r>
    <n v="2638"/>
    <x v="1"/>
    <x v="0"/>
    <n v="2500"/>
    <s v="Sudah Dibayar"/>
  </r>
  <r>
    <n v="2639"/>
    <x v="1"/>
    <x v="0"/>
    <n v="2500"/>
    <s v="Belum Dibayar"/>
  </r>
  <r>
    <n v="2640"/>
    <x v="1"/>
    <x v="0"/>
    <n v="2500"/>
    <s v="Belum Dibayar"/>
  </r>
  <r>
    <n v="2641"/>
    <x v="1"/>
    <x v="0"/>
    <n v="2500"/>
    <s v="Belum Dibayar"/>
  </r>
  <r>
    <n v="2642"/>
    <x v="1"/>
    <x v="0"/>
    <n v="2500"/>
    <s v="Belum Dibayar"/>
  </r>
  <r>
    <n v="2643"/>
    <x v="1"/>
    <x v="0"/>
    <n v="2500"/>
    <s v="Belum Dibayar"/>
  </r>
  <r>
    <n v="2644"/>
    <x v="1"/>
    <x v="0"/>
    <n v="2500"/>
    <s v="Belum Dibayar"/>
  </r>
  <r>
    <n v="2645"/>
    <x v="1"/>
    <x v="5"/>
    <n v="44000"/>
    <s v="Sudah Dibayar"/>
  </r>
  <r>
    <n v="2646"/>
    <x v="1"/>
    <x v="5"/>
    <n v="8000"/>
    <s v="Sudah Dibayar"/>
  </r>
  <r>
    <n v="2647"/>
    <x v="1"/>
    <x v="5"/>
    <n v="44000"/>
    <s v="Sudah Dibayar"/>
  </r>
  <r>
    <n v="2648"/>
    <x v="1"/>
    <x v="5"/>
    <n v="24000"/>
    <s v="Sudah Dibayar"/>
  </r>
  <r>
    <n v="2649"/>
    <x v="1"/>
    <x v="0"/>
    <n v="7500"/>
    <s v="Sudah Dibayar"/>
  </r>
  <r>
    <n v="2650"/>
    <x v="1"/>
    <x v="4"/>
    <n v="6500"/>
    <s v="Sudah Dibayar"/>
  </r>
  <r>
    <n v="2651"/>
    <x v="1"/>
    <x v="4"/>
    <n v="1750"/>
    <s v="Sudah Dibayar"/>
  </r>
  <r>
    <n v="2652"/>
    <x v="1"/>
    <x v="3"/>
    <n v="7500"/>
    <s v="Sudah Dibayar"/>
  </r>
  <r>
    <n v="2653"/>
    <x v="1"/>
    <x v="2"/>
    <n v="10000"/>
    <s v="Sudah Dibayar"/>
  </r>
  <r>
    <n v="2654"/>
    <x v="1"/>
    <x v="0"/>
    <n v="11000"/>
    <s v="Sudah Dibayar"/>
  </r>
  <r>
    <n v="2655"/>
    <x v="1"/>
    <x v="4"/>
    <n v="4250"/>
    <s v="Sudah Dibayar"/>
  </r>
  <r>
    <n v="2656"/>
    <x v="1"/>
    <x v="4"/>
    <n v="1750"/>
    <s v="Sudah Dibayar"/>
  </r>
  <r>
    <n v="2657"/>
    <x v="1"/>
    <x v="4"/>
    <n v="13750"/>
    <s v="Sudah Dibayar"/>
  </r>
  <r>
    <n v="2658"/>
    <x v="1"/>
    <x v="4"/>
    <n v="500"/>
    <s v="Sudah Dibayar"/>
  </r>
  <r>
    <n v="2659"/>
    <x v="1"/>
    <x v="4"/>
    <n v="750"/>
    <s v="Sudah Dibayar"/>
  </r>
  <r>
    <n v="2660"/>
    <x v="1"/>
    <x v="4"/>
    <n v="1750"/>
    <s v="Sudah Dibayar"/>
  </r>
  <r>
    <n v="2661"/>
    <x v="1"/>
    <x v="3"/>
    <n v="7500"/>
    <s v="Sudah Dibayar"/>
  </r>
  <r>
    <n v="2662"/>
    <x v="1"/>
    <x v="1"/>
    <n v="2250"/>
    <s v="Sudah Dibayar"/>
  </r>
  <r>
    <n v="2663"/>
    <x v="1"/>
    <x v="2"/>
    <n v="12500"/>
    <s v="Sudah Dibayar"/>
  </r>
  <r>
    <n v="2664"/>
    <x v="1"/>
    <x v="2"/>
    <n v="12500"/>
    <s v="Sudah Dibayar"/>
  </r>
  <r>
    <n v="2665"/>
    <x v="1"/>
    <x v="0"/>
    <n v="7500"/>
    <s v="Belum Dibayar"/>
  </r>
  <r>
    <n v="2666"/>
    <x v="1"/>
    <x v="0"/>
    <n v="7500"/>
    <s v="Sudah Dibayar"/>
  </r>
  <r>
    <n v="2667"/>
    <x v="1"/>
    <x v="4"/>
    <n v="5500"/>
    <s v="Sudah Dibayar"/>
  </r>
  <r>
    <n v="2668"/>
    <x v="1"/>
    <x v="4"/>
    <n v="1750"/>
    <s v="Sudah Dibayar"/>
  </r>
  <r>
    <n v="2669"/>
    <x v="1"/>
    <x v="4"/>
    <n v="11500"/>
    <s v="Sudah Dibayar"/>
  </r>
  <r>
    <n v="2670"/>
    <x v="1"/>
    <x v="0"/>
    <n v="5000"/>
    <s v="Sudah Dibayar"/>
  </r>
  <r>
    <n v="2671"/>
    <x v="1"/>
    <x v="0"/>
    <n v="5000"/>
    <s v="Sudah Dibayar"/>
  </r>
  <r>
    <n v="2672"/>
    <x v="1"/>
    <x v="4"/>
    <n v="2500"/>
    <s v="Sudah Dibayar"/>
  </r>
  <r>
    <n v="2673"/>
    <x v="1"/>
    <x v="4"/>
    <n v="750"/>
    <s v="Sudah Dibayar"/>
  </r>
  <r>
    <n v="2674"/>
    <x v="1"/>
    <x v="3"/>
    <n v="5000"/>
    <s v="Sudah Dibayar"/>
  </r>
  <r>
    <n v="2675"/>
    <x v="1"/>
    <x v="3"/>
    <n v="3750"/>
    <s v="Sudah Dibayar"/>
  </r>
  <r>
    <n v="2676"/>
    <x v="1"/>
    <x v="3"/>
    <n v="3750"/>
    <s v="Sudah Dibayar"/>
  </r>
  <r>
    <n v="2677"/>
    <x v="1"/>
    <x v="4"/>
    <n v="1750"/>
    <s v="Sudah Dibayar"/>
  </r>
  <r>
    <n v="2678"/>
    <x v="1"/>
    <x v="3"/>
    <n v="7500"/>
    <s v="Sudah Dibayar"/>
  </r>
  <r>
    <n v="2679"/>
    <x v="1"/>
    <x v="3"/>
    <n v="7500"/>
    <s v="Sudah Dibayar"/>
  </r>
  <r>
    <n v="2680"/>
    <x v="1"/>
    <x v="4"/>
    <n v="4750"/>
    <s v="Sudah Dibayar"/>
  </r>
  <r>
    <n v="2681"/>
    <x v="1"/>
    <x v="3"/>
    <n v="11250"/>
    <s v="Sudah Dibayar"/>
  </r>
  <r>
    <n v="2682"/>
    <x v="1"/>
    <x v="3"/>
    <n v="7500"/>
    <s v="Sudah Dibayar"/>
  </r>
  <r>
    <n v="2683"/>
    <x v="1"/>
    <x v="3"/>
    <n v="7500"/>
    <s v="Sudah Dibayar"/>
  </r>
  <r>
    <n v="2684"/>
    <x v="1"/>
    <x v="3"/>
    <n v="3750"/>
    <s v="Belum Dibayar"/>
  </r>
  <r>
    <n v="2685"/>
    <x v="1"/>
    <x v="0"/>
    <n v="5000"/>
    <s v="Sudah Dibayar"/>
  </r>
  <r>
    <n v="2686"/>
    <x v="1"/>
    <x v="4"/>
    <n v="1750"/>
    <s v="Sudah Dibayar"/>
  </r>
  <r>
    <n v="2687"/>
    <x v="1"/>
    <x v="4"/>
    <n v="1750"/>
    <s v="Sudah Dibayar"/>
  </r>
  <r>
    <n v="2688"/>
    <x v="1"/>
    <x v="3"/>
    <n v="3750"/>
    <s v="Sudah Dibayar"/>
  </r>
  <r>
    <n v="2689"/>
    <x v="1"/>
    <x v="2"/>
    <n v="8750"/>
    <s v="Sudah Dibayar"/>
  </r>
  <r>
    <n v="2690"/>
    <x v="1"/>
    <x v="3"/>
    <n v="11250"/>
    <s v="Sudah Dibayar"/>
  </r>
  <r>
    <n v="2691"/>
    <x v="1"/>
    <x v="2"/>
    <n v="12500"/>
    <s v="Sudah Dibayar"/>
  </r>
  <r>
    <n v="2692"/>
    <x v="1"/>
    <x v="0"/>
    <n v="5000"/>
    <s v="Sudah Dibayar"/>
  </r>
  <r>
    <n v="2693"/>
    <x v="1"/>
    <x v="4"/>
    <n v="3250"/>
    <s v="Sudah Dibayar"/>
  </r>
  <r>
    <n v="2694"/>
    <x v="1"/>
    <x v="2"/>
    <n v="8750"/>
    <s v="Sudah Dibayar"/>
  </r>
  <r>
    <n v="2695"/>
    <x v="1"/>
    <x v="1"/>
    <n v="7500"/>
    <s v="Sudah Dibayar"/>
  </r>
  <r>
    <n v="2696"/>
    <x v="1"/>
    <x v="0"/>
    <n v="7500"/>
    <s v="Sudah Dibayar"/>
  </r>
  <r>
    <n v="2697"/>
    <x v="1"/>
    <x v="4"/>
    <n v="1750"/>
    <s v="Sudah Dibayar"/>
  </r>
  <r>
    <n v="2698"/>
    <x v="1"/>
    <x v="3"/>
    <n v="11250"/>
    <s v="Sudah Dibayar"/>
  </r>
  <r>
    <n v="2699"/>
    <x v="1"/>
    <x v="2"/>
    <n v="12500"/>
    <s v="Sudah Dibayar"/>
  </r>
  <r>
    <n v="2700"/>
    <x v="1"/>
    <x v="0"/>
    <n v="10000"/>
    <s v="Sudah Dibayar"/>
  </r>
  <r>
    <n v="2701"/>
    <x v="1"/>
    <x v="0"/>
    <n v="17500"/>
    <s v="Sudah Dibayar"/>
  </r>
  <r>
    <n v="2702"/>
    <x v="1"/>
    <x v="1"/>
    <n v="11250"/>
    <s v="Sudah Dibayar"/>
  </r>
  <r>
    <n v="2703"/>
    <x v="1"/>
    <x v="3"/>
    <n v="7500"/>
    <s v="Sudah Dibayar"/>
  </r>
  <r>
    <n v="2704"/>
    <x v="1"/>
    <x v="2"/>
    <n v="10000"/>
    <s v="Sudah Dibayar"/>
  </r>
  <r>
    <n v="2705"/>
    <x v="1"/>
    <x v="1"/>
    <n v="6250"/>
    <s v="Belum Dibayar"/>
  </r>
  <r>
    <n v="2706"/>
    <x v="1"/>
    <x v="1"/>
    <n v="5000"/>
    <s v="Belum Dibayar"/>
  </r>
  <r>
    <n v="2707"/>
    <x v="1"/>
    <x v="0"/>
    <n v="5000"/>
    <s v="Sudah Dibayar"/>
  </r>
  <r>
    <n v="2708"/>
    <x v="1"/>
    <x v="0"/>
    <n v="5000"/>
    <s v="Sudah Dibayar"/>
  </r>
  <r>
    <n v="2709"/>
    <x v="1"/>
    <x v="4"/>
    <n v="8500"/>
    <s v="Sudah Dibayar"/>
  </r>
  <r>
    <n v="2710"/>
    <x v="1"/>
    <x v="0"/>
    <n v="2500"/>
    <s v="Belum Dibayar"/>
  </r>
  <r>
    <n v="2711"/>
    <x v="1"/>
    <x v="0"/>
    <n v="5000"/>
    <s v="Sudah Dibayar"/>
  </r>
  <r>
    <n v="2712"/>
    <x v="1"/>
    <x v="0"/>
    <n v="17500"/>
    <s v="Belum Dibayar"/>
  </r>
  <r>
    <n v="2713"/>
    <x v="1"/>
    <x v="4"/>
    <n v="11750"/>
    <s v="Belum Dibayar"/>
  </r>
  <r>
    <n v="2714"/>
    <x v="1"/>
    <x v="4"/>
    <n v="500"/>
    <s v="Belum Dibayar"/>
  </r>
  <r>
    <n v="2715"/>
    <x v="1"/>
    <x v="4"/>
    <n v="750"/>
    <s v="Belum Dibayar"/>
  </r>
  <r>
    <n v="2716"/>
    <x v="1"/>
    <x v="4"/>
    <n v="1750"/>
    <s v="Belum Dibayar"/>
  </r>
  <r>
    <n v="2717"/>
    <x v="1"/>
    <x v="0"/>
    <n v="11000"/>
    <s v="Belum Dibayar"/>
  </r>
  <r>
    <n v="2718"/>
    <x v="1"/>
    <x v="4"/>
    <n v="10500"/>
    <s v="Belum Dibayar"/>
  </r>
  <r>
    <n v="2719"/>
    <x v="1"/>
    <x v="4"/>
    <n v="500"/>
    <s v="Belum Dibayar"/>
  </r>
  <r>
    <n v="2720"/>
    <x v="1"/>
    <x v="4"/>
    <n v="1000"/>
    <s v="Belum Dibayar"/>
  </r>
  <r>
    <n v="2721"/>
    <x v="1"/>
    <x v="0"/>
    <n v="22000"/>
    <s v="Sudah Dibayar"/>
  </r>
  <r>
    <n v="2722"/>
    <x v="1"/>
    <x v="4"/>
    <n v="22000"/>
    <s v="Sudah Dibayar"/>
  </r>
  <r>
    <n v="2723"/>
    <x v="1"/>
    <x v="4"/>
    <n v="500"/>
    <s v="Sudah Dibayar"/>
  </r>
  <r>
    <n v="2724"/>
    <x v="1"/>
    <x v="4"/>
    <n v="750"/>
    <s v="Sudah Dibayar"/>
  </r>
  <r>
    <n v="2725"/>
    <x v="1"/>
    <x v="4"/>
    <n v="1750"/>
    <s v="Sudah Dibayar"/>
  </r>
  <r>
    <n v="2726"/>
    <x v="1"/>
    <x v="4"/>
    <n v="9000"/>
    <s v="Sudah Dibayar"/>
  </r>
  <r>
    <n v="2727"/>
    <x v="1"/>
    <x v="4"/>
    <n v="1000"/>
    <s v="Sudah Dibayar"/>
  </r>
  <r>
    <n v="2728"/>
    <x v="1"/>
    <x v="4"/>
    <n v="1500"/>
    <s v="Sudah Dibayar"/>
  </r>
  <r>
    <n v="2729"/>
    <x v="1"/>
    <x v="4"/>
    <n v="2500"/>
    <s v="Sudah Dibayar"/>
  </r>
  <r>
    <n v="2730"/>
    <x v="1"/>
    <x v="2"/>
    <n v="10000"/>
    <s v="Belum Dibayar"/>
  </r>
  <r>
    <n v="2731"/>
    <x v="1"/>
    <x v="2"/>
    <n v="8750"/>
    <s v="Belum Dibayar"/>
  </r>
  <r>
    <n v="2732"/>
    <x v="1"/>
    <x v="0"/>
    <n v="9000"/>
    <s v="Belum Dibayar"/>
  </r>
  <r>
    <n v="2733"/>
    <x v="1"/>
    <x v="2"/>
    <n v="8750"/>
    <s v="Belum Dibayar"/>
  </r>
  <r>
    <n v="2734"/>
    <x v="1"/>
    <x v="2"/>
    <n v="8750"/>
    <s v="Belum Dibayar"/>
  </r>
  <r>
    <n v="2735"/>
    <x v="1"/>
    <x v="2"/>
    <n v="10000"/>
    <s v="Belum Dibayar"/>
  </r>
  <r>
    <n v="2736"/>
    <x v="1"/>
    <x v="2"/>
    <n v="10000"/>
    <s v="Belum Dibayar"/>
  </r>
  <r>
    <n v="2737"/>
    <x v="1"/>
    <x v="2"/>
    <n v="15000"/>
    <s v="Belum Dibayar"/>
  </r>
  <r>
    <n v="2738"/>
    <x v="1"/>
    <x v="2"/>
    <n v="8750"/>
    <s v="Belum Dibayar"/>
  </r>
  <r>
    <n v="2739"/>
    <x v="1"/>
    <x v="2"/>
    <n v="8750"/>
    <s v="Belum Dibayar"/>
  </r>
  <r>
    <n v="2740"/>
    <x v="1"/>
    <x v="2"/>
    <n v="12500"/>
    <s v="Belum Dibayar"/>
  </r>
  <r>
    <n v="2741"/>
    <x v="1"/>
    <x v="2"/>
    <n v="12500"/>
    <s v="Belum Dibayar"/>
  </r>
  <r>
    <n v="2742"/>
    <x v="1"/>
    <x v="2"/>
    <n v="8750"/>
    <s v="Belum Dibayar"/>
  </r>
  <r>
    <n v="2743"/>
    <x v="1"/>
    <x v="2"/>
    <n v="12500"/>
    <s v="Belum Dibayar"/>
  </r>
  <r>
    <n v="2744"/>
    <x v="1"/>
    <x v="2"/>
    <n v="12500"/>
    <s v="Belum Dibayar"/>
  </r>
  <r>
    <n v="2745"/>
    <x v="1"/>
    <x v="2"/>
    <n v="8750"/>
    <s v="Belum Dibayar"/>
  </r>
  <r>
    <n v="2746"/>
    <x v="1"/>
    <x v="2"/>
    <n v="12500"/>
    <s v="Belum Dibayar"/>
  </r>
  <r>
    <n v="2747"/>
    <x v="1"/>
    <x v="2"/>
    <n v="10000"/>
    <s v="Belum Dibayar"/>
  </r>
  <r>
    <n v="2748"/>
    <x v="1"/>
    <x v="0"/>
    <n v="5000"/>
    <s v="Sudah Dibayar"/>
  </r>
  <r>
    <n v="2749"/>
    <x v="1"/>
    <x v="4"/>
    <n v="10000"/>
    <s v="Sudah Dibayar"/>
  </r>
  <r>
    <n v="2750"/>
    <x v="1"/>
    <x v="1"/>
    <n v="9500"/>
    <s v="Belum Dibayar"/>
  </r>
  <r>
    <n v="2751"/>
    <x v="1"/>
    <x v="1"/>
    <n v="5000"/>
    <s v="Belum Dibayar"/>
  </r>
  <r>
    <n v="2752"/>
    <x v="1"/>
    <x v="0"/>
    <n v="11000"/>
    <s v="Sudah Dibayar"/>
  </r>
  <r>
    <n v="2753"/>
    <x v="1"/>
    <x v="4"/>
    <n v="1750"/>
    <s v="Sudah Dibayar"/>
  </r>
  <r>
    <n v="2754"/>
    <x v="1"/>
    <x v="4"/>
    <n v="5500"/>
    <s v="Sudah Dibayar"/>
  </r>
  <r>
    <n v="2755"/>
    <x v="1"/>
    <x v="4"/>
    <n v="500"/>
    <s v="Sudah Dibayar"/>
  </r>
  <r>
    <n v="2756"/>
    <x v="1"/>
    <x v="3"/>
    <n v="7500"/>
    <s v="Sudah Dibayar"/>
  </r>
  <r>
    <n v="2757"/>
    <x v="1"/>
    <x v="4"/>
    <n v="11500"/>
    <s v="Sudah Dibayar"/>
  </r>
  <r>
    <n v="2758"/>
    <x v="1"/>
    <x v="0"/>
    <n v="5000"/>
    <s v="Belum Dibayar"/>
  </r>
  <r>
    <n v="2759"/>
    <x v="1"/>
    <x v="4"/>
    <n v="1000"/>
    <s v="Belum Dibayar"/>
  </r>
  <r>
    <n v="2760"/>
    <x v="1"/>
    <x v="4"/>
    <n v="2750"/>
    <s v="Belum Dibayar"/>
  </r>
  <r>
    <n v="2761"/>
    <x v="1"/>
    <x v="4"/>
    <n v="2000"/>
    <s v="Belum Dibayar"/>
  </r>
  <r>
    <n v="2762"/>
    <x v="1"/>
    <x v="4"/>
    <n v="2750"/>
    <s v="Belum Dibayar"/>
  </r>
  <r>
    <n v="2763"/>
    <x v="1"/>
    <x v="0"/>
    <n v="22000"/>
    <s v="Sudah Dibayar"/>
  </r>
  <r>
    <n v="2764"/>
    <x v="1"/>
    <x v="4"/>
    <n v="2250"/>
    <s v="Sudah Dibayar"/>
  </r>
  <r>
    <n v="2765"/>
    <x v="1"/>
    <x v="4"/>
    <n v="47000"/>
    <s v="Sudah Dibayar"/>
  </r>
  <r>
    <n v="2766"/>
    <x v="1"/>
    <x v="4"/>
    <n v="1500"/>
    <s v="Sudah Dibayar"/>
  </r>
  <r>
    <n v="2767"/>
    <x v="1"/>
    <x v="4"/>
    <n v="750"/>
    <s v="Sudah Dibayar"/>
  </r>
  <r>
    <n v="2768"/>
    <x v="1"/>
    <x v="4"/>
    <n v="1750"/>
    <s v="Sudah Dibayar"/>
  </r>
  <r>
    <n v="2769"/>
    <x v="1"/>
    <x v="4"/>
    <n v="5500"/>
    <s v="Sudah Dibayar"/>
  </r>
  <r>
    <n v="2770"/>
    <x v="1"/>
    <x v="4"/>
    <n v="2250"/>
    <s v="Sudah Dibayar"/>
  </r>
  <r>
    <n v="2771"/>
    <x v="1"/>
    <x v="2"/>
    <n v="12500"/>
    <s v="Sudah Dibayar"/>
  </r>
  <r>
    <n v="2772"/>
    <x v="1"/>
    <x v="4"/>
    <n v="7500"/>
    <s v="Sudah Dibayar"/>
  </r>
  <r>
    <n v="2773"/>
    <x v="1"/>
    <x v="1"/>
    <n v="11500"/>
    <s v="Sudah Dibayar"/>
  </r>
  <r>
    <n v="2774"/>
    <x v="1"/>
    <x v="0"/>
    <n v="5000"/>
    <s v="Sudah Dibayar"/>
  </r>
  <r>
    <n v="2775"/>
    <x v="1"/>
    <x v="4"/>
    <n v="3500"/>
    <s v="Sudah Dibayar"/>
  </r>
  <r>
    <n v="2776"/>
    <x v="1"/>
    <x v="3"/>
    <n v="3750"/>
    <s v="Sudah Dibayar"/>
  </r>
  <r>
    <n v="2777"/>
    <x v="1"/>
    <x v="2"/>
    <n v="8750"/>
    <s v="Sudah Dibayar"/>
  </r>
  <r>
    <n v="2778"/>
    <x v="1"/>
    <x v="5"/>
    <n v="240000"/>
    <s v="Sudah Dibayar"/>
  </r>
  <r>
    <n v="2779"/>
    <x v="1"/>
    <x v="5"/>
    <n v="16000"/>
    <s v="Sudah Dibayar"/>
  </r>
  <r>
    <n v="2780"/>
    <x v="1"/>
    <x v="5"/>
    <n v="24000"/>
    <s v="Sudah Dibayar"/>
  </r>
  <r>
    <n v="2781"/>
    <x v="1"/>
    <x v="5"/>
    <n v="16000"/>
    <s v="Sudah Dibayar"/>
  </r>
  <r>
    <n v="2782"/>
    <x v="1"/>
    <x v="2"/>
    <n v="8750"/>
    <s v="Belum Dibayar"/>
  </r>
  <r>
    <n v="2783"/>
    <x v="1"/>
    <x v="3"/>
    <n v="3750"/>
    <s v="Sudah Dibayar"/>
  </r>
  <r>
    <n v="2784"/>
    <x v="1"/>
    <x v="2"/>
    <n v="8750"/>
    <s v="Sudah Dibayar"/>
  </r>
  <r>
    <n v="2785"/>
    <x v="1"/>
    <x v="3"/>
    <n v="7500"/>
    <s v="Belum Dibayar"/>
  </r>
  <r>
    <n v="2786"/>
    <x v="1"/>
    <x v="4"/>
    <n v="9500"/>
    <s v="Belum Dibayar"/>
  </r>
  <r>
    <n v="2787"/>
    <x v="1"/>
    <x v="4"/>
    <n v="1000"/>
    <s v="Belum Dibayar"/>
  </r>
  <r>
    <n v="2788"/>
    <x v="1"/>
    <x v="0"/>
    <n v="5000"/>
    <s v="Sudah Dibayar"/>
  </r>
  <r>
    <n v="2789"/>
    <x v="1"/>
    <x v="4"/>
    <n v="10000"/>
    <s v="Sudah Dibayar"/>
  </r>
  <r>
    <n v="2790"/>
    <x v="1"/>
    <x v="0"/>
    <n v="5000"/>
    <s v="Sudah Dibayar"/>
  </r>
  <r>
    <n v="2791"/>
    <x v="1"/>
    <x v="4"/>
    <n v="7500"/>
    <s v="Sudah Dibayar"/>
  </r>
  <r>
    <n v="2792"/>
    <x v="1"/>
    <x v="0"/>
    <n v="5000"/>
    <s v="Belum Dibayar"/>
  </r>
  <r>
    <n v="2793"/>
    <x v="1"/>
    <x v="4"/>
    <n v="2000"/>
    <s v="Belum Dibayar"/>
  </r>
  <r>
    <n v="2794"/>
    <x v="1"/>
    <x v="4"/>
    <n v="5000"/>
    <s v="Belum Dibayar"/>
  </r>
  <r>
    <n v="2795"/>
    <x v="1"/>
    <x v="0"/>
    <n v="5000"/>
    <s v="Sudah Dibayar"/>
  </r>
  <r>
    <n v="2796"/>
    <x v="1"/>
    <x v="4"/>
    <n v="1750"/>
    <s v="Sudah Dibayar"/>
  </r>
  <r>
    <n v="2797"/>
    <x v="1"/>
    <x v="0"/>
    <n v="5000"/>
    <s v="Sudah Dibayar"/>
  </r>
  <r>
    <n v="2798"/>
    <x v="1"/>
    <x v="0"/>
    <n v="10000"/>
    <s v="Belum Dibayar"/>
  </r>
  <r>
    <n v="2799"/>
    <x v="1"/>
    <x v="4"/>
    <n v="11000"/>
    <s v="Belum Dibayar"/>
  </r>
  <r>
    <n v="2800"/>
    <x v="1"/>
    <x v="4"/>
    <n v="5500"/>
    <s v="Belum Dibayar"/>
  </r>
  <r>
    <n v="2801"/>
    <x v="1"/>
    <x v="4"/>
    <n v="750"/>
    <s v="Belum Dibayar"/>
  </r>
  <r>
    <n v="2802"/>
    <x v="1"/>
    <x v="4"/>
    <n v="500"/>
    <s v="Belum Dibayar"/>
  </r>
  <r>
    <n v="2803"/>
    <x v="1"/>
    <x v="4"/>
    <n v="1500"/>
    <s v="Belum Dibayar"/>
  </r>
  <r>
    <n v="2804"/>
    <x v="1"/>
    <x v="2"/>
    <n v="12500"/>
    <s v="Belum Dibayar"/>
  </r>
  <r>
    <n v="2805"/>
    <x v="1"/>
    <x v="0"/>
    <n v="7500"/>
    <s v="Belum Dibayar"/>
  </r>
  <r>
    <n v="2806"/>
    <x v="1"/>
    <x v="4"/>
    <n v="3500"/>
    <s v="Belum Dibayar"/>
  </r>
  <r>
    <n v="2807"/>
    <x v="1"/>
    <x v="4"/>
    <n v="2500"/>
    <s v="Belum Dibayar"/>
  </r>
  <r>
    <n v="2808"/>
    <x v="1"/>
    <x v="4"/>
    <n v="6000"/>
    <s v="Belum Dibayar"/>
  </r>
  <r>
    <n v="2809"/>
    <x v="1"/>
    <x v="0"/>
    <n v="7500"/>
    <s v="Sudah Dibayar"/>
  </r>
  <r>
    <n v="2810"/>
    <x v="1"/>
    <x v="4"/>
    <n v="8250"/>
    <s v="Sudah Dibayar"/>
  </r>
  <r>
    <n v="2811"/>
    <x v="1"/>
    <x v="4"/>
    <n v="3250"/>
    <s v="Sudah Dibayar"/>
  </r>
  <r>
    <n v="2812"/>
    <x v="1"/>
    <x v="4"/>
    <n v="2500"/>
    <s v="Sudah Dibayar"/>
  </r>
  <r>
    <n v="2813"/>
    <x v="1"/>
    <x v="4"/>
    <n v="500"/>
    <s v="Sudah Dibayar"/>
  </r>
  <r>
    <n v="2814"/>
    <x v="1"/>
    <x v="4"/>
    <n v="16750"/>
    <s v="Belum Dibayar"/>
  </r>
  <r>
    <n v="2815"/>
    <x v="1"/>
    <x v="0"/>
    <n v="5000"/>
    <s v="Sudah Dibayar"/>
  </r>
  <r>
    <n v="2816"/>
    <x v="1"/>
    <x v="4"/>
    <n v="5500"/>
    <s v="Sudah Dibayar"/>
  </r>
  <r>
    <n v="2817"/>
    <x v="1"/>
    <x v="0"/>
    <n v="5000"/>
    <s v="Sudah Dibayar"/>
  </r>
  <r>
    <n v="2818"/>
    <x v="1"/>
    <x v="4"/>
    <n v="2500"/>
    <s v="Sudah Dibayar"/>
  </r>
  <r>
    <n v="2819"/>
    <x v="1"/>
    <x v="0"/>
    <n v="2500"/>
    <s v="Belum Dibayar"/>
  </r>
  <r>
    <n v="2820"/>
    <x v="1"/>
    <x v="2"/>
    <n v="8750"/>
    <s v="Belum Dibayar"/>
  </r>
  <r>
    <n v="2821"/>
    <x v="1"/>
    <x v="2"/>
    <n v="10000"/>
    <s v="Belum Dibayar"/>
  </r>
  <r>
    <n v="2822"/>
    <x v="1"/>
    <x v="2"/>
    <n v="10000"/>
    <s v="Sudah Dibayar"/>
  </r>
  <r>
    <n v="2823"/>
    <x v="1"/>
    <x v="3"/>
    <n v="11250"/>
    <s v="Belum Dibayar"/>
  </r>
  <r>
    <n v="2824"/>
    <x v="1"/>
    <x v="2"/>
    <n v="12500"/>
    <s v="Belum Dibayar"/>
  </r>
  <r>
    <n v="2825"/>
    <x v="1"/>
    <x v="0"/>
    <n v="5000"/>
    <s v="Sudah Dibayar"/>
  </r>
  <r>
    <n v="2826"/>
    <x v="1"/>
    <x v="4"/>
    <n v="20000"/>
    <s v="Sudah Dibayar"/>
  </r>
  <r>
    <n v="2827"/>
    <x v="1"/>
    <x v="0"/>
    <n v="5000"/>
    <s v="Sudah Dibayar"/>
  </r>
  <r>
    <n v="2828"/>
    <x v="1"/>
    <x v="4"/>
    <n v="1000"/>
    <s v="Sudah Dibayar"/>
  </r>
  <r>
    <n v="2829"/>
    <x v="1"/>
    <x v="3"/>
    <n v="17500"/>
    <s v="Sudah Dibayar"/>
  </r>
  <r>
    <n v="2830"/>
    <x v="1"/>
    <x v="5"/>
    <n v="284000"/>
    <s v="Sudah Dibayar"/>
  </r>
  <r>
    <n v="2831"/>
    <x v="1"/>
    <x v="5"/>
    <n v="8000"/>
    <s v="Sudah Dibayar"/>
  </r>
  <r>
    <n v="2832"/>
    <x v="1"/>
    <x v="5"/>
    <n v="40000"/>
    <s v="Sudah Dibayar"/>
  </r>
  <r>
    <n v="2833"/>
    <x v="1"/>
    <x v="5"/>
    <n v="12000"/>
    <s v="Sudah Dibayar"/>
  </r>
  <r>
    <n v="2834"/>
    <x v="1"/>
    <x v="0"/>
    <n v="2500"/>
    <s v="Sudah Dibayar"/>
  </r>
  <r>
    <n v="2835"/>
    <x v="1"/>
    <x v="0"/>
    <n v="7500"/>
    <s v="Sudah Dibayar"/>
  </r>
  <r>
    <n v="2836"/>
    <x v="1"/>
    <x v="4"/>
    <n v="1750"/>
    <s v="Sudah Dibayar"/>
  </r>
  <r>
    <n v="2837"/>
    <x v="1"/>
    <x v="4"/>
    <n v="6500"/>
    <s v="Sudah Dibayar"/>
  </r>
  <r>
    <n v="2838"/>
    <x v="1"/>
    <x v="3"/>
    <n v="11250"/>
    <s v="Sudah Dibayar"/>
  </r>
  <r>
    <n v="2839"/>
    <x v="1"/>
    <x v="2"/>
    <n v="12500"/>
    <s v="Sudah Dibayar"/>
  </r>
  <r>
    <n v="2840"/>
    <x v="1"/>
    <x v="1"/>
    <n v="7500"/>
    <s v="Sudah Dibayar"/>
  </r>
  <r>
    <n v="2841"/>
    <x v="1"/>
    <x v="3"/>
    <n v="3750"/>
    <s v="Sudah Dibayar"/>
  </r>
  <r>
    <n v="2842"/>
    <x v="1"/>
    <x v="0"/>
    <n v="5000"/>
    <s v="Sudah Dibayar"/>
  </r>
  <r>
    <n v="2843"/>
    <x v="1"/>
    <x v="4"/>
    <n v="5750"/>
    <s v="Sudah Dibayar"/>
  </r>
  <r>
    <n v="2844"/>
    <x v="1"/>
    <x v="0"/>
    <n v="5000"/>
    <s v="Sudah Dibayar"/>
  </r>
  <r>
    <n v="2845"/>
    <x v="1"/>
    <x v="3"/>
    <n v="3750"/>
    <s v="Sudah Dibayar"/>
  </r>
  <r>
    <n v="2846"/>
    <x v="1"/>
    <x v="0"/>
    <n v="5000"/>
    <s v="Sudah Dibayar"/>
  </r>
  <r>
    <n v="2847"/>
    <x v="1"/>
    <x v="4"/>
    <n v="4250"/>
    <s v="Sudah Dibayar"/>
  </r>
  <r>
    <n v="2848"/>
    <x v="1"/>
    <x v="4"/>
    <n v="2750"/>
    <s v="Sudah Dibayar"/>
  </r>
  <r>
    <n v="2849"/>
    <x v="1"/>
    <x v="2"/>
    <n v="10000"/>
    <s v="Belum Dibayar"/>
  </r>
  <r>
    <n v="2850"/>
    <x v="1"/>
    <x v="2"/>
    <n v="10000"/>
    <s v="Belum Dibayar"/>
  </r>
  <r>
    <n v="2851"/>
    <x v="1"/>
    <x v="2"/>
    <n v="10000"/>
    <s v="Belum Dibayar"/>
  </r>
  <r>
    <n v="2852"/>
    <x v="1"/>
    <x v="0"/>
    <n v="10000"/>
    <s v="Belum Dibayar"/>
  </r>
  <r>
    <n v="2853"/>
    <x v="1"/>
    <x v="1"/>
    <n v="38500"/>
    <s v="Sudah Dibayar"/>
  </r>
  <r>
    <n v="2854"/>
    <x v="1"/>
    <x v="0"/>
    <n v="7500"/>
    <s v="Sudah Dibayar"/>
  </r>
  <r>
    <n v="2855"/>
    <x v="1"/>
    <x v="4"/>
    <n v="8500"/>
    <s v="Sudah Dibayar"/>
  </r>
  <r>
    <n v="2856"/>
    <x v="1"/>
    <x v="4"/>
    <n v="2250"/>
    <s v="Sudah Dibayar"/>
  </r>
  <r>
    <n v="2857"/>
    <x v="1"/>
    <x v="3"/>
    <n v="7500"/>
    <s v="Sudah Dibayar"/>
  </r>
  <r>
    <n v="2858"/>
    <x v="1"/>
    <x v="2"/>
    <n v="12500"/>
    <s v="Sudah Dibayar"/>
  </r>
  <r>
    <n v="2859"/>
    <x v="1"/>
    <x v="3"/>
    <n v="3750"/>
    <s v="Sudah Dibayar"/>
  </r>
  <r>
    <n v="2860"/>
    <x v="1"/>
    <x v="3"/>
    <n v="3750"/>
    <s v="Sudah Dibayar"/>
  </r>
  <r>
    <n v="2861"/>
    <x v="1"/>
    <x v="2"/>
    <n v="8750"/>
    <s v="Sudah Dibayar"/>
  </r>
  <r>
    <n v="2862"/>
    <x v="1"/>
    <x v="1"/>
    <n v="3500"/>
    <s v="Sudah Dibayar"/>
  </r>
  <r>
    <n v="2863"/>
    <x v="1"/>
    <x v="2"/>
    <n v="8750"/>
    <s v="Sudah Dibayar"/>
  </r>
  <r>
    <n v="2864"/>
    <x v="1"/>
    <x v="3"/>
    <n v="3750"/>
    <s v="Sudah Dibayar"/>
  </r>
  <r>
    <n v="2865"/>
    <x v="1"/>
    <x v="2"/>
    <n v="8750"/>
    <s v="Sudah Dibayar"/>
  </r>
  <r>
    <n v="2866"/>
    <x v="1"/>
    <x v="0"/>
    <n v="5000"/>
    <s v="Sudah Dibayar"/>
  </r>
  <r>
    <n v="2867"/>
    <x v="1"/>
    <x v="3"/>
    <n v="11250"/>
    <s v="Sudah Dibayar"/>
  </r>
  <r>
    <n v="2868"/>
    <x v="1"/>
    <x v="2"/>
    <n v="12500"/>
    <s v="Sudah Dibayar"/>
  </r>
  <r>
    <n v="2869"/>
    <x v="1"/>
    <x v="2"/>
    <n v="12500"/>
    <s v="Belum Dibayar"/>
  </r>
  <r>
    <n v="2870"/>
    <x v="1"/>
    <x v="0"/>
    <n v="5000"/>
    <s v="Sudah Dibayar"/>
  </r>
  <r>
    <n v="2871"/>
    <x v="1"/>
    <x v="3"/>
    <n v="7500"/>
    <s v="Sudah Dibayar"/>
  </r>
  <r>
    <n v="2872"/>
    <x v="1"/>
    <x v="2"/>
    <n v="10000"/>
    <s v="Sudah Dibayar"/>
  </r>
  <r>
    <n v="2873"/>
    <x v="1"/>
    <x v="5"/>
    <n v="304000"/>
    <s v="Sudah Dibayar"/>
  </r>
  <r>
    <n v="2874"/>
    <x v="1"/>
    <x v="5"/>
    <n v="12000"/>
    <s v="Sudah Dibayar"/>
  </r>
  <r>
    <n v="2875"/>
    <x v="1"/>
    <x v="5"/>
    <n v="40000"/>
    <s v="Sudah Dibayar"/>
  </r>
  <r>
    <n v="2876"/>
    <x v="1"/>
    <x v="5"/>
    <n v="16000"/>
    <s v="Sudah Dibayar"/>
  </r>
  <r>
    <n v="2877"/>
    <x v="1"/>
    <x v="0"/>
    <n v="2500"/>
    <s v="Sudah Dibayar"/>
  </r>
  <r>
    <n v="2878"/>
    <x v="1"/>
    <x v="0"/>
    <n v="2500"/>
    <s v="Sudah Dibayar"/>
  </r>
  <r>
    <n v="2879"/>
    <x v="1"/>
    <x v="3"/>
    <n v="3750"/>
    <s v="Sudah Dibayar"/>
  </r>
  <r>
    <n v="2880"/>
    <x v="1"/>
    <x v="2"/>
    <n v="8750"/>
    <s v="Sudah Dibayar"/>
  </r>
  <r>
    <n v="2881"/>
    <x v="1"/>
    <x v="1"/>
    <n v="14000"/>
    <s v="Belum Dibayar"/>
  </r>
  <r>
    <n v="2882"/>
    <x v="1"/>
    <x v="3"/>
    <n v="7500"/>
    <s v="Sudah Dibayar"/>
  </r>
  <r>
    <n v="2883"/>
    <x v="1"/>
    <x v="0"/>
    <n v="7500"/>
    <s v="Belum Dibayar"/>
  </r>
  <r>
    <n v="2884"/>
    <x v="1"/>
    <x v="4"/>
    <n v="5500"/>
    <s v="Belum Dibayar"/>
  </r>
  <r>
    <n v="2885"/>
    <x v="1"/>
    <x v="4"/>
    <n v="1750"/>
    <s v="Belum Dibayar"/>
  </r>
  <r>
    <n v="2886"/>
    <x v="1"/>
    <x v="4"/>
    <n v="2500"/>
    <s v="Belum Dibayar"/>
  </r>
  <r>
    <n v="2887"/>
    <x v="1"/>
    <x v="4"/>
    <n v="500"/>
    <s v="Belum Dibayar"/>
  </r>
  <r>
    <n v="2888"/>
    <x v="1"/>
    <x v="4"/>
    <n v="1750"/>
    <s v="Sudah Dibayar"/>
  </r>
  <r>
    <n v="2889"/>
    <x v="1"/>
    <x v="4"/>
    <n v="750"/>
    <s v="Sudah Dibayar"/>
  </r>
  <r>
    <n v="2890"/>
    <x v="1"/>
    <x v="3"/>
    <n v="20000"/>
    <s v="Sudah Dibayar"/>
  </r>
  <r>
    <n v="2891"/>
    <x v="1"/>
    <x v="0"/>
    <n v="5000"/>
    <s v="Belum Dibayar"/>
  </r>
  <r>
    <n v="2892"/>
    <x v="1"/>
    <x v="4"/>
    <n v="15500"/>
    <s v="Belum Dibayar"/>
  </r>
  <r>
    <n v="2893"/>
    <x v="1"/>
    <x v="4"/>
    <n v="750"/>
    <s v="Belum Dibayar"/>
  </r>
  <r>
    <n v="2894"/>
    <x v="1"/>
    <x v="0"/>
    <n v="7500"/>
    <s v="Sudah Dibayar"/>
  </r>
  <r>
    <n v="2895"/>
    <x v="1"/>
    <x v="4"/>
    <n v="10500"/>
    <s v="Sudah Dibayar"/>
  </r>
  <r>
    <n v="2896"/>
    <x v="1"/>
    <x v="3"/>
    <n v="11250"/>
    <s v="Sudah Dibayar"/>
  </r>
  <r>
    <n v="2897"/>
    <x v="1"/>
    <x v="2"/>
    <n v="12500"/>
    <s v="Sudah Dibayar"/>
  </r>
  <r>
    <n v="2898"/>
    <x v="1"/>
    <x v="0"/>
    <n v="5000"/>
    <s v="Belum Dibayar"/>
  </r>
  <r>
    <n v="2899"/>
    <x v="1"/>
    <x v="4"/>
    <n v="15750"/>
    <s v="Belum Dibayar"/>
  </r>
  <r>
    <n v="2900"/>
    <x v="1"/>
    <x v="0"/>
    <n v="5000"/>
    <s v="Sudah Dibayar"/>
  </r>
  <r>
    <n v="2901"/>
    <x v="1"/>
    <x v="4"/>
    <n v="7500"/>
    <s v="Sudah Dibayar"/>
  </r>
  <r>
    <n v="2902"/>
    <x v="1"/>
    <x v="4"/>
    <n v="11500"/>
    <s v="Sudah Dibayar"/>
  </r>
  <r>
    <n v="2903"/>
    <x v="1"/>
    <x v="4"/>
    <n v="2000"/>
    <s v="Sudah Dibayar"/>
  </r>
  <r>
    <n v="2904"/>
    <x v="1"/>
    <x v="0"/>
    <n v="11000"/>
    <s v="Sudah Dibayar"/>
  </r>
  <r>
    <n v="2905"/>
    <x v="1"/>
    <x v="4"/>
    <n v="10500"/>
    <s v="Sudah Dibayar"/>
  </r>
  <r>
    <n v="2906"/>
    <x v="1"/>
    <x v="4"/>
    <n v="750"/>
    <s v="Sudah Dibayar"/>
  </r>
  <r>
    <n v="2907"/>
    <x v="1"/>
    <x v="4"/>
    <n v="1750"/>
    <s v="Sudah Dibayar"/>
  </r>
  <r>
    <n v="2908"/>
    <x v="1"/>
    <x v="4"/>
    <n v="500"/>
    <s v="Sudah Dibayar"/>
  </r>
  <r>
    <n v="2909"/>
    <x v="1"/>
    <x v="3"/>
    <n v="7500"/>
    <s v="Sudah Dibayar"/>
  </r>
  <r>
    <n v="2910"/>
    <x v="1"/>
    <x v="2"/>
    <n v="12500"/>
    <s v="Sudah Dibayar"/>
  </r>
  <r>
    <n v="2911"/>
    <x v="1"/>
    <x v="1"/>
    <n v="4750"/>
    <s v="Sudah Dibayar"/>
  </r>
  <r>
    <n v="2912"/>
    <x v="1"/>
    <x v="0"/>
    <n v="11000"/>
    <s v="Sudah Dibayar"/>
  </r>
  <r>
    <n v="2913"/>
    <x v="1"/>
    <x v="4"/>
    <n v="10500"/>
    <s v="Sudah Dibayar"/>
  </r>
  <r>
    <n v="2914"/>
    <x v="1"/>
    <x v="4"/>
    <n v="1000"/>
    <s v="Sudah Dibayar"/>
  </r>
  <r>
    <n v="2915"/>
    <x v="1"/>
    <x v="4"/>
    <n v="750"/>
    <s v="Sudah Dibayar"/>
  </r>
  <r>
    <n v="2916"/>
    <x v="1"/>
    <x v="4"/>
    <n v="1750"/>
    <s v="Sudah Dibayar"/>
  </r>
  <r>
    <n v="2917"/>
    <x v="1"/>
    <x v="3"/>
    <n v="3750"/>
    <s v="Sudah Dibayar"/>
  </r>
  <r>
    <n v="2918"/>
    <x v="1"/>
    <x v="2"/>
    <n v="8750"/>
    <s v="Sudah Dibayar"/>
  </r>
  <r>
    <n v="2919"/>
    <x v="1"/>
    <x v="1"/>
    <n v="7500"/>
    <s v="Sudah Dibayar"/>
  </r>
  <r>
    <n v="2920"/>
    <x v="1"/>
    <x v="0"/>
    <n v="5000"/>
    <s v="Sudah Dibayar"/>
  </r>
  <r>
    <n v="2921"/>
    <x v="1"/>
    <x v="4"/>
    <n v="4750"/>
    <s v="Sudah Dibayar"/>
  </r>
  <r>
    <n v="2922"/>
    <x v="1"/>
    <x v="4"/>
    <n v="1750"/>
    <s v="Sudah Dibayar"/>
  </r>
  <r>
    <n v="2923"/>
    <x v="1"/>
    <x v="0"/>
    <n v="2500"/>
    <s v="Sudah Dibayar"/>
  </r>
  <r>
    <n v="2924"/>
    <x v="1"/>
    <x v="2"/>
    <n v="12500"/>
    <s v="Sudah Dibayar"/>
  </r>
  <r>
    <n v="2925"/>
    <x v="1"/>
    <x v="0"/>
    <n v="5000"/>
    <s v="Belum Dibayar"/>
  </r>
  <r>
    <n v="2926"/>
    <x v="1"/>
    <x v="4"/>
    <n v="8500"/>
    <s v="Belum Dibayar"/>
  </r>
  <r>
    <n v="2927"/>
    <x v="1"/>
    <x v="0"/>
    <n v="11000"/>
    <s v="Cancel"/>
  </r>
  <r>
    <n v="2928"/>
    <x v="1"/>
    <x v="4"/>
    <n v="17000"/>
    <s v="Cancel"/>
  </r>
  <r>
    <n v="2929"/>
    <x v="1"/>
    <x v="4"/>
    <n v="12500"/>
    <s v="Cancel"/>
  </r>
  <r>
    <n v="2930"/>
    <x v="1"/>
    <x v="4"/>
    <n v="22500"/>
    <s v="Cancel"/>
  </r>
  <r>
    <n v="2931"/>
    <x v="1"/>
    <x v="4"/>
    <n v="1750"/>
    <s v="Cancel"/>
  </r>
  <r>
    <n v="2932"/>
    <x v="1"/>
    <x v="3"/>
    <n v="11250"/>
    <s v="Cancel"/>
  </r>
  <r>
    <n v="2933"/>
    <x v="1"/>
    <x v="2"/>
    <n v="12500"/>
    <s v="Cancel"/>
  </r>
  <r>
    <n v="2934"/>
    <x v="1"/>
    <x v="1"/>
    <n v="8000"/>
    <s v="Cancel"/>
  </r>
  <r>
    <n v="2935"/>
    <x v="1"/>
    <x v="0"/>
    <n v="11000"/>
    <s v="Belum Dibayar"/>
  </r>
  <r>
    <n v="2936"/>
    <x v="1"/>
    <x v="4"/>
    <n v="2000"/>
    <s v="Belum Dibayar"/>
  </r>
  <r>
    <n v="2937"/>
    <x v="1"/>
    <x v="4"/>
    <n v="2750"/>
    <s v="Belum Dibayar"/>
  </r>
  <r>
    <n v="2938"/>
    <x v="1"/>
    <x v="4"/>
    <n v="7500"/>
    <s v="Belum Dibayar"/>
  </r>
  <r>
    <n v="2939"/>
    <x v="1"/>
    <x v="4"/>
    <n v="9000"/>
    <s v="Belum Dibayar"/>
  </r>
  <r>
    <n v="2940"/>
    <x v="1"/>
    <x v="4"/>
    <n v="7500"/>
    <s v="Belum Dibayar"/>
  </r>
  <r>
    <n v="2941"/>
    <x v="1"/>
    <x v="3"/>
    <n v="7500"/>
    <s v="Belum Dibayar"/>
  </r>
  <r>
    <n v="2942"/>
    <x v="1"/>
    <x v="2"/>
    <n v="12500"/>
    <s v="Belum Dibayar"/>
  </r>
  <r>
    <n v="2943"/>
    <x v="1"/>
    <x v="1"/>
    <n v="3250"/>
    <s v="Belum Dibayar"/>
  </r>
  <r>
    <n v="2944"/>
    <x v="1"/>
    <x v="0"/>
    <n v="5000"/>
    <s v="Sudah Dibayar"/>
  </r>
  <r>
    <n v="2945"/>
    <x v="1"/>
    <x v="4"/>
    <n v="2750"/>
    <s v="Sudah Dibayar"/>
  </r>
  <r>
    <n v="2946"/>
    <x v="1"/>
    <x v="3"/>
    <n v="7500"/>
    <s v="Sudah Dibayar"/>
  </r>
  <r>
    <n v="2947"/>
    <x v="1"/>
    <x v="4"/>
    <n v="2500"/>
    <s v="Sudah Dibayar"/>
  </r>
  <r>
    <n v="2948"/>
    <x v="1"/>
    <x v="3"/>
    <n v="5000"/>
    <s v="Sudah Dibayar"/>
  </r>
  <r>
    <n v="2949"/>
    <x v="1"/>
    <x v="3"/>
    <n v="18750"/>
    <s v="Belum Dibayar"/>
  </r>
  <r>
    <n v="2950"/>
    <x v="1"/>
    <x v="0"/>
    <n v="5000"/>
    <s v="Belum Dibayar"/>
  </r>
  <r>
    <n v="2951"/>
    <x v="1"/>
    <x v="4"/>
    <n v="5500"/>
    <s v="Belum Dibayar"/>
  </r>
  <r>
    <n v="2952"/>
    <x v="1"/>
    <x v="2"/>
    <n v="8750"/>
    <s v="Sudah Dibayar"/>
  </r>
  <r>
    <n v="2953"/>
    <x v="1"/>
    <x v="0"/>
    <n v="5000"/>
    <s v="Sudah Dibayar"/>
  </r>
  <r>
    <n v="2954"/>
    <x v="1"/>
    <x v="4"/>
    <n v="7250"/>
    <s v="Sudah Dibayar"/>
  </r>
  <r>
    <n v="2955"/>
    <x v="1"/>
    <x v="3"/>
    <n v="11250"/>
    <s v="Sudah Dibayar"/>
  </r>
  <r>
    <n v="2956"/>
    <x v="1"/>
    <x v="2"/>
    <n v="12500"/>
    <s v="Sudah Dibayar"/>
  </r>
  <r>
    <n v="2957"/>
    <x v="1"/>
    <x v="1"/>
    <n v="3250"/>
    <s v="Sudah Dibayar"/>
  </r>
  <r>
    <n v="2958"/>
    <x v="1"/>
    <x v="1"/>
    <n v="2500"/>
    <s v="Sudah Dibayar"/>
  </r>
  <r>
    <n v="2959"/>
    <x v="1"/>
    <x v="0"/>
    <n v="22500"/>
    <s v="Belum Dibayar"/>
  </r>
  <r>
    <n v="2960"/>
    <x v="1"/>
    <x v="0"/>
    <n v="5000"/>
    <s v="Belum Dibayar"/>
  </r>
  <r>
    <n v="2961"/>
    <x v="1"/>
    <x v="4"/>
    <n v="1750"/>
    <s v="Belum Dibayar"/>
  </r>
  <r>
    <n v="2962"/>
    <x v="1"/>
    <x v="0"/>
    <n v="5000"/>
    <s v="Sudah Dibayar"/>
  </r>
  <r>
    <n v="2963"/>
    <x v="1"/>
    <x v="4"/>
    <n v="17000"/>
    <s v="Sudah Dibayar"/>
  </r>
  <r>
    <n v="2964"/>
    <x v="1"/>
    <x v="4"/>
    <n v="500"/>
    <s v="Sudah Dibayar"/>
  </r>
  <r>
    <n v="2965"/>
    <x v="1"/>
    <x v="0"/>
    <n v="11000"/>
    <s v="Sudah Dibayar"/>
  </r>
  <r>
    <n v="2966"/>
    <x v="1"/>
    <x v="4"/>
    <n v="5500"/>
    <s v="Sudah Dibayar"/>
  </r>
  <r>
    <n v="2967"/>
    <x v="1"/>
    <x v="4"/>
    <n v="12250"/>
    <s v="Sudah Dibayar"/>
  </r>
  <r>
    <n v="2968"/>
    <x v="1"/>
    <x v="4"/>
    <n v="500"/>
    <s v="Sudah Dibayar"/>
  </r>
  <r>
    <n v="2969"/>
    <x v="1"/>
    <x v="4"/>
    <n v="750"/>
    <s v="Sudah Dibayar"/>
  </r>
  <r>
    <n v="2970"/>
    <x v="1"/>
    <x v="4"/>
    <n v="1750"/>
    <s v="Sudah Dibayar"/>
  </r>
  <r>
    <n v="2971"/>
    <x v="1"/>
    <x v="4"/>
    <n v="4250"/>
    <s v="Sudah Dibayar"/>
  </r>
  <r>
    <n v="2972"/>
    <x v="1"/>
    <x v="4"/>
    <n v="7000"/>
    <s v="Sudah Dibayar"/>
  </r>
  <r>
    <n v="2973"/>
    <x v="1"/>
    <x v="4"/>
    <n v="2250"/>
    <s v="Sudah Dibayar"/>
  </r>
  <r>
    <n v="2974"/>
    <x v="1"/>
    <x v="0"/>
    <n v="15000"/>
    <s v="Sudah Dibayar"/>
  </r>
  <r>
    <n v="2975"/>
    <x v="1"/>
    <x v="4"/>
    <n v="3250"/>
    <s v="Sudah Dibayar"/>
  </r>
  <r>
    <n v="2976"/>
    <x v="1"/>
    <x v="4"/>
    <n v="1750"/>
    <s v="Sudah Dibayar"/>
  </r>
  <r>
    <n v="2977"/>
    <x v="1"/>
    <x v="4"/>
    <n v="2750"/>
    <s v="Sudah Dibayar"/>
  </r>
  <r>
    <n v="2978"/>
    <x v="1"/>
    <x v="4"/>
    <n v="17500"/>
    <s v="Sudah Dibayar"/>
  </r>
  <r>
    <n v="2979"/>
    <x v="1"/>
    <x v="4"/>
    <n v="6000"/>
    <s v="Sudah Dibayar"/>
  </r>
  <r>
    <n v="2980"/>
    <x v="1"/>
    <x v="4"/>
    <n v="3750"/>
    <s v="Sudah Dibayar"/>
  </r>
  <r>
    <n v="2981"/>
    <x v="1"/>
    <x v="4"/>
    <n v="11750"/>
    <s v="Sudah Dibayar"/>
  </r>
  <r>
    <n v="2982"/>
    <x v="1"/>
    <x v="4"/>
    <n v="750"/>
    <s v="Sudah Dibayar"/>
  </r>
  <r>
    <n v="2983"/>
    <x v="1"/>
    <x v="4"/>
    <n v="500"/>
    <s v="Sudah Dibayar"/>
  </r>
  <r>
    <n v="2984"/>
    <x v="1"/>
    <x v="2"/>
    <n v="7500"/>
    <s v="Sudah Dibayar"/>
  </r>
  <r>
    <n v="2985"/>
    <x v="1"/>
    <x v="2"/>
    <n v="12500"/>
    <s v="Sudah Dibayar"/>
  </r>
  <r>
    <n v="2986"/>
    <x v="1"/>
    <x v="4"/>
    <n v="4500"/>
    <s v="Sudah Dibayar"/>
  </r>
  <r>
    <n v="2987"/>
    <x v="1"/>
    <x v="5"/>
    <n v="316000"/>
    <s v="Sudah Dibayar"/>
  </r>
  <r>
    <n v="2988"/>
    <x v="1"/>
    <x v="5"/>
    <n v="16000"/>
    <s v="Sudah Dibayar"/>
  </r>
  <r>
    <n v="2989"/>
    <x v="1"/>
    <x v="5"/>
    <n v="44000"/>
    <s v="Sudah Dibayar"/>
  </r>
  <r>
    <n v="2990"/>
    <x v="1"/>
    <x v="5"/>
    <n v="16000"/>
    <s v="Sudah Dibayar"/>
  </r>
  <r>
    <n v="2991"/>
    <x v="1"/>
    <x v="0"/>
    <n v="2500"/>
    <s v="Sudah Dibayar"/>
  </r>
  <r>
    <n v="2992"/>
    <x v="1"/>
    <x v="4"/>
    <n v="35000"/>
    <s v="Sudah Dibayar"/>
  </r>
  <r>
    <n v="2993"/>
    <x v="1"/>
    <x v="0"/>
    <n v="5000"/>
    <s v="Sudah Dibayar"/>
  </r>
  <r>
    <n v="2994"/>
    <x v="1"/>
    <x v="4"/>
    <n v="1750"/>
    <s v="Sudah Dibayar"/>
  </r>
  <r>
    <n v="2995"/>
    <x v="1"/>
    <x v="4"/>
    <n v="10000"/>
    <s v="Sudah Dibayar"/>
  </r>
  <r>
    <n v="2996"/>
    <x v="1"/>
    <x v="3"/>
    <n v="17500"/>
    <s v="Sudah Dibayar"/>
  </r>
  <r>
    <n v="2997"/>
    <x v="1"/>
    <x v="0"/>
    <n v="5000"/>
    <s v="Sudah Dibayar"/>
  </r>
  <r>
    <n v="2998"/>
    <x v="1"/>
    <x v="4"/>
    <n v="25000"/>
    <s v="Sudah Dibayar"/>
  </r>
  <r>
    <n v="2999"/>
    <x v="1"/>
    <x v="4"/>
    <n v="7500"/>
    <s v="Sudah Dibayar"/>
  </r>
  <r>
    <n v="3000"/>
    <x v="1"/>
    <x v="4"/>
    <n v="5000"/>
    <s v="Sudah Dibayar"/>
  </r>
  <r>
    <n v="3001"/>
    <x v="1"/>
    <x v="4"/>
    <n v="7500"/>
    <s v="Sudah Dibayar"/>
  </r>
  <r>
    <n v="3002"/>
    <x v="1"/>
    <x v="4"/>
    <n v="3750"/>
    <s v="Sudah Dibayar"/>
  </r>
  <r>
    <n v="3003"/>
    <x v="1"/>
    <x v="4"/>
    <n v="7500"/>
    <s v="Sudah Dibayar"/>
  </r>
  <r>
    <n v="3004"/>
    <x v="1"/>
    <x v="0"/>
    <n v="7500"/>
    <s v="Sudah Dibayar"/>
  </r>
  <r>
    <n v="3005"/>
    <x v="1"/>
    <x v="4"/>
    <n v="3500"/>
    <s v="Sudah Dibayar"/>
  </r>
  <r>
    <n v="3006"/>
    <x v="1"/>
    <x v="4"/>
    <n v="2500"/>
    <s v="Sudah Dibayar"/>
  </r>
  <r>
    <n v="3007"/>
    <x v="1"/>
    <x v="0"/>
    <n v="11000"/>
    <s v="Sudah Dibayar"/>
  </r>
  <r>
    <n v="3008"/>
    <x v="1"/>
    <x v="4"/>
    <n v="5500"/>
    <s v="Sudah Dibayar"/>
  </r>
  <r>
    <n v="3009"/>
    <x v="1"/>
    <x v="4"/>
    <n v="3500"/>
    <s v="Sudah Dibayar"/>
  </r>
  <r>
    <n v="3010"/>
    <x v="1"/>
    <x v="4"/>
    <n v="500"/>
    <s v="Sudah Dibayar"/>
  </r>
  <r>
    <n v="3011"/>
    <x v="1"/>
    <x v="0"/>
    <n v="5000"/>
    <s v="Sudah Dibayar"/>
  </r>
  <r>
    <n v="3012"/>
    <x v="1"/>
    <x v="2"/>
    <n v="5000"/>
    <s v="Sudah Dibayar"/>
  </r>
  <r>
    <n v="3013"/>
    <x v="1"/>
    <x v="3"/>
    <n v="3750"/>
    <s v="Sudah Dibayar"/>
  </r>
  <r>
    <n v="3014"/>
    <x v="1"/>
    <x v="2"/>
    <n v="8750"/>
    <s v="Sudah Dibayar"/>
  </r>
  <r>
    <n v="3015"/>
    <x v="1"/>
    <x v="0"/>
    <n v="5000"/>
    <s v="Sudah Dibayar"/>
  </r>
  <r>
    <n v="3016"/>
    <x v="1"/>
    <x v="4"/>
    <n v="39250"/>
    <s v="Sudah Dibayar"/>
  </r>
  <r>
    <n v="3017"/>
    <x v="1"/>
    <x v="4"/>
    <n v="8500"/>
    <s v="Sudah Dibayar"/>
  </r>
  <r>
    <n v="3018"/>
    <x v="1"/>
    <x v="4"/>
    <n v="10500"/>
    <s v="Sudah Dibayar"/>
  </r>
  <r>
    <n v="3019"/>
    <x v="1"/>
    <x v="2"/>
    <n v="12500"/>
    <s v="Belum Dibayar"/>
  </r>
  <r>
    <n v="3020"/>
    <x v="1"/>
    <x v="2"/>
    <n v="10000"/>
    <s v="Belum Dibayar"/>
  </r>
  <r>
    <n v="3021"/>
    <x v="1"/>
    <x v="2"/>
    <n v="15000"/>
    <s v="Belum Dibayar"/>
  </r>
  <r>
    <n v="3022"/>
    <x v="1"/>
    <x v="2"/>
    <n v="10000"/>
    <s v="Belum Dibayar"/>
  </r>
  <r>
    <n v="3023"/>
    <x v="1"/>
    <x v="2"/>
    <n v="12500"/>
    <s v="Belum Dibayar"/>
  </r>
  <r>
    <n v="3024"/>
    <x v="1"/>
    <x v="0"/>
    <n v="5000"/>
    <s v="Sudah Dibayar"/>
  </r>
  <r>
    <n v="3025"/>
    <x v="1"/>
    <x v="4"/>
    <n v="500"/>
    <s v="Sudah Dibayar"/>
  </r>
  <r>
    <n v="3026"/>
    <x v="1"/>
    <x v="3"/>
    <n v="7500"/>
    <s v="Belum Dibayar"/>
  </r>
  <r>
    <n v="3027"/>
    <x v="1"/>
    <x v="3"/>
    <n v="7500"/>
    <s v="Sudah Dibayar"/>
  </r>
  <r>
    <n v="3028"/>
    <x v="1"/>
    <x v="3"/>
    <n v="3750"/>
    <s v="Sudah Dibayar"/>
  </r>
  <r>
    <n v="3029"/>
    <x v="1"/>
    <x v="3"/>
    <n v="7500"/>
    <s v="Sudah Dibayar"/>
  </r>
  <r>
    <n v="3030"/>
    <x v="1"/>
    <x v="3"/>
    <n v="3750"/>
    <s v="Sudah Dibayar"/>
  </r>
  <r>
    <n v="3031"/>
    <x v="1"/>
    <x v="2"/>
    <n v="12500"/>
    <s v="Belum Dibayar"/>
  </r>
  <r>
    <n v="3032"/>
    <x v="1"/>
    <x v="2"/>
    <n v="12500"/>
    <s v="Belum Dibayar"/>
  </r>
  <r>
    <n v="3033"/>
    <x v="1"/>
    <x v="2"/>
    <n v="8750"/>
    <s v="Belum Dibayar"/>
  </r>
  <r>
    <n v="3034"/>
    <x v="1"/>
    <x v="0"/>
    <n v="5000"/>
    <s v="Sudah Dibayar"/>
  </r>
  <r>
    <n v="3035"/>
    <x v="1"/>
    <x v="3"/>
    <n v="3750"/>
    <s v="Sudah Dibayar"/>
  </r>
  <r>
    <n v="3036"/>
    <x v="1"/>
    <x v="4"/>
    <n v="7500"/>
    <s v="Sudah Dibayar"/>
  </r>
  <r>
    <n v="3037"/>
    <x v="1"/>
    <x v="3"/>
    <n v="5000"/>
    <s v="Sudah Dibayar"/>
  </r>
  <r>
    <n v="3038"/>
    <x v="1"/>
    <x v="3"/>
    <n v="3750"/>
    <s v="Sudah Dibayar"/>
  </r>
  <r>
    <n v="3039"/>
    <x v="1"/>
    <x v="2"/>
    <n v="8750"/>
    <s v="Sudah Dibayar"/>
  </r>
  <r>
    <n v="3040"/>
    <x v="1"/>
    <x v="5"/>
    <n v="300000"/>
    <s v="Sudah Dibayar"/>
  </r>
  <r>
    <n v="3041"/>
    <x v="1"/>
    <x v="5"/>
    <n v="16000"/>
    <s v="Sudah Dibayar"/>
  </r>
  <r>
    <n v="3042"/>
    <x v="1"/>
    <x v="5"/>
    <n v="52000"/>
    <s v="Sudah Dibayar"/>
  </r>
  <r>
    <n v="3043"/>
    <x v="1"/>
    <x v="5"/>
    <n v="20000"/>
    <s v="Sudah Dibayar"/>
  </r>
  <r>
    <n v="3044"/>
    <x v="1"/>
    <x v="0"/>
    <n v="2500"/>
    <s v="Sudah Dibayar"/>
  </r>
  <r>
    <n v="3045"/>
    <x v="1"/>
    <x v="5"/>
    <n v="168000"/>
    <s v="Sudah Dibayar"/>
  </r>
  <r>
    <n v="3046"/>
    <x v="1"/>
    <x v="5"/>
    <n v="24000"/>
    <s v="Sudah Dibayar"/>
  </r>
  <r>
    <n v="3047"/>
    <x v="1"/>
    <x v="5"/>
    <n v="60000"/>
    <s v="Sudah Dibayar"/>
  </r>
  <r>
    <n v="3048"/>
    <x v="1"/>
    <x v="5"/>
    <n v="32000"/>
    <s v="Sudah Dibayar"/>
  </r>
  <r>
    <n v="3049"/>
    <x v="1"/>
    <x v="0"/>
    <n v="7500"/>
    <s v="Sudah Dibayar"/>
  </r>
  <r>
    <n v="3050"/>
    <x v="1"/>
    <x v="4"/>
    <n v="5500"/>
    <s v="Sudah Dibayar"/>
  </r>
  <r>
    <n v="3051"/>
    <x v="1"/>
    <x v="3"/>
    <n v="7500"/>
    <s v="Sudah Dibayar"/>
  </r>
  <r>
    <n v="3052"/>
    <x v="1"/>
    <x v="2"/>
    <n v="10000"/>
    <s v="Sudah Dibayar"/>
  </r>
  <r>
    <n v="3053"/>
    <x v="1"/>
    <x v="0"/>
    <n v="5000"/>
    <s v="Sudah Dibayar"/>
  </r>
  <r>
    <n v="3054"/>
    <x v="1"/>
    <x v="3"/>
    <n v="3750"/>
    <s v="Sudah Dibayar"/>
  </r>
  <r>
    <n v="3055"/>
    <x v="1"/>
    <x v="2"/>
    <n v="8750"/>
    <s v="Sudah Dibayar"/>
  </r>
  <r>
    <n v="3056"/>
    <x v="1"/>
    <x v="0"/>
    <n v="7500"/>
    <s v="Sudah Dibayar"/>
  </r>
  <r>
    <n v="3057"/>
    <x v="1"/>
    <x v="4"/>
    <n v="6500"/>
    <s v="Sudah Dibayar"/>
  </r>
  <r>
    <n v="3058"/>
    <x v="1"/>
    <x v="4"/>
    <n v="3250"/>
    <s v="Sudah Dibayar"/>
  </r>
  <r>
    <n v="3059"/>
    <x v="1"/>
    <x v="4"/>
    <n v="7000"/>
    <s v="Sudah Dibayar"/>
  </r>
  <r>
    <n v="3060"/>
    <x v="1"/>
    <x v="2"/>
    <n v="5000"/>
    <s v="Sudah Dibayar"/>
  </r>
  <r>
    <n v="3061"/>
    <x v="1"/>
    <x v="3"/>
    <n v="3750"/>
    <s v="Sudah Dibayar"/>
  </r>
  <r>
    <n v="3062"/>
    <x v="1"/>
    <x v="1"/>
    <n v="8500"/>
    <s v="Sudah Dibayar"/>
  </r>
  <r>
    <n v="3063"/>
    <x v="1"/>
    <x v="0"/>
    <n v="17500"/>
    <s v="Sudah Dibayar"/>
  </r>
  <r>
    <n v="3064"/>
    <x v="1"/>
    <x v="4"/>
    <n v="9000"/>
    <s v="Sudah Dibayar"/>
  </r>
  <r>
    <n v="3065"/>
    <x v="1"/>
    <x v="4"/>
    <n v="1750"/>
    <s v="Sudah Dibayar"/>
  </r>
  <r>
    <n v="3066"/>
    <x v="1"/>
    <x v="4"/>
    <n v="4250"/>
    <s v="Sudah Dibayar"/>
  </r>
  <r>
    <n v="3067"/>
    <x v="1"/>
    <x v="4"/>
    <n v="1750"/>
    <s v="Sudah Dibayar"/>
  </r>
  <r>
    <n v="3068"/>
    <x v="1"/>
    <x v="4"/>
    <n v="1000"/>
    <s v="Sudah Dibayar"/>
  </r>
  <r>
    <n v="3069"/>
    <x v="1"/>
    <x v="4"/>
    <n v="1750"/>
    <s v="Sudah Dibayar"/>
  </r>
  <r>
    <n v="3070"/>
    <x v="1"/>
    <x v="4"/>
    <n v="3500"/>
    <s v="Sudah Dibayar"/>
  </r>
  <r>
    <n v="3071"/>
    <x v="1"/>
    <x v="0"/>
    <n v="11000"/>
    <s v="Sudah Dibayar"/>
  </r>
  <r>
    <n v="3072"/>
    <x v="1"/>
    <x v="4"/>
    <n v="13750"/>
    <s v="Sudah Dibayar"/>
  </r>
  <r>
    <n v="3073"/>
    <x v="1"/>
    <x v="4"/>
    <n v="17500"/>
    <s v="Sudah Dibayar"/>
  </r>
  <r>
    <n v="3074"/>
    <x v="1"/>
    <x v="4"/>
    <n v="2250"/>
    <s v="Sudah Dibayar"/>
  </r>
  <r>
    <n v="3075"/>
    <x v="1"/>
    <x v="4"/>
    <n v="1750"/>
    <s v="Sudah Dibayar"/>
  </r>
  <r>
    <n v="3076"/>
    <x v="1"/>
    <x v="2"/>
    <n v="7500"/>
    <s v="Sudah Dibayar"/>
  </r>
  <r>
    <n v="3077"/>
    <x v="1"/>
    <x v="2"/>
    <n v="15000"/>
    <s v="Sudah Dibayar"/>
  </r>
  <r>
    <n v="3078"/>
    <x v="1"/>
    <x v="1"/>
    <n v="17500"/>
    <s v="Sudah Dibayar"/>
  </r>
  <r>
    <n v="3079"/>
    <x v="1"/>
    <x v="4"/>
    <n v="1500"/>
    <s v="Sudah Dibayar"/>
  </r>
  <r>
    <n v="3080"/>
    <x v="1"/>
    <x v="3"/>
    <n v="5000"/>
    <s v="Sudah Dibayar"/>
  </r>
  <r>
    <n v="3081"/>
    <x v="1"/>
    <x v="0"/>
    <n v="5000"/>
    <s v="Sudah Dibayar"/>
  </r>
  <r>
    <n v="3082"/>
    <x v="1"/>
    <x v="4"/>
    <n v="23000"/>
    <s v="Sudah Dibayar"/>
  </r>
  <r>
    <n v="3083"/>
    <x v="1"/>
    <x v="3"/>
    <n v="11250"/>
    <s v="Sudah Dibayar"/>
  </r>
  <r>
    <n v="3084"/>
    <x v="1"/>
    <x v="2"/>
    <n v="10000"/>
    <s v="Sudah Dibayar"/>
  </r>
  <r>
    <n v="3085"/>
    <x v="1"/>
    <x v="5"/>
    <n v="36000"/>
    <s v="Sudah Dibayar"/>
  </r>
  <r>
    <n v="3086"/>
    <x v="1"/>
    <x v="5"/>
    <n v="16000"/>
    <s v="Sudah Dibayar"/>
  </r>
  <r>
    <n v="3087"/>
    <x v="1"/>
    <x v="5"/>
    <n v="12000"/>
    <s v="Sudah Dibayar"/>
  </r>
  <r>
    <n v="3088"/>
    <x v="1"/>
    <x v="5"/>
    <n v="12000"/>
    <s v="Sudah Dibayar"/>
  </r>
  <r>
    <n v="3089"/>
    <x v="1"/>
    <x v="4"/>
    <n v="1750"/>
    <s v="Sudah Dibayar"/>
  </r>
  <r>
    <n v="3090"/>
    <x v="1"/>
    <x v="3"/>
    <n v="7500"/>
    <s v="Sudah Dibayar"/>
  </r>
  <r>
    <n v="3091"/>
    <x v="1"/>
    <x v="3"/>
    <n v="3750"/>
    <s v="Sudah Dibayar"/>
  </r>
  <r>
    <n v="3092"/>
    <x v="1"/>
    <x v="3"/>
    <n v="11250"/>
    <s v="Sudah Dibayar"/>
  </r>
  <r>
    <n v="3093"/>
    <x v="1"/>
    <x v="3"/>
    <n v="5000"/>
    <s v="Sudah Dibayar"/>
  </r>
  <r>
    <n v="3094"/>
    <x v="1"/>
    <x v="4"/>
    <n v="7500"/>
    <s v="Sudah Dibayar"/>
  </r>
  <r>
    <n v="3095"/>
    <x v="1"/>
    <x v="3"/>
    <n v="5000"/>
    <s v="Sudah Dibayar"/>
  </r>
  <r>
    <n v="3096"/>
    <x v="1"/>
    <x v="0"/>
    <n v="5000"/>
    <s v="Sudah Dibayar"/>
  </r>
  <r>
    <n v="3097"/>
    <x v="1"/>
    <x v="4"/>
    <n v="10500"/>
    <s v="Sudah Dibayar"/>
  </r>
  <r>
    <n v="3098"/>
    <x v="1"/>
    <x v="4"/>
    <n v="500"/>
    <s v="Sudah Dibayar"/>
  </r>
  <r>
    <n v="3099"/>
    <x v="1"/>
    <x v="4"/>
    <n v="3750"/>
    <s v="Sudah Dibayar"/>
  </r>
  <r>
    <n v="3100"/>
    <x v="1"/>
    <x v="0"/>
    <n v="5000"/>
    <s v="Sudah Dibayar"/>
  </r>
  <r>
    <n v="3101"/>
    <x v="1"/>
    <x v="4"/>
    <n v="2500"/>
    <s v="Sudah Dibayar"/>
  </r>
  <r>
    <n v="3102"/>
    <x v="1"/>
    <x v="4"/>
    <n v="500"/>
    <s v="Sudah Dibayar"/>
  </r>
  <r>
    <n v="3103"/>
    <x v="1"/>
    <x v="4"/>
    <n v="1000"/>
    <s v="Sudah Dibayar"/>
  </r>
  <r>
    <n v="3104"/>
    <x v="1"/>
    <x v="3"/>
    <n v="3750"/>
    <s v="Sudah Dibayar"/>
  </r>
  <r>
    <n v="3105"/>
    <x v="1"/>
    <x v="0"/>
    <n v="5000"/>
    <s v="Sudah Dibayar"/>
  </r>
  <r>
    <n v="3106"/>
    <x v="1"/>
    <x v="0"/>
    <n v="5000"/>
    <s v="Belum Dibayar"/>
  </r>
  <r>
    <n v="3107"/>
    <x v="1"/>
    <x v="0"/>
    <n v="5000"/>
    <s v="Sudah Dibayar"/>
  </r>
  <r>
    <n v="3108"/>
    <x v="1"/>
    <x v="3"/>
    <n v="3750"/>
    <s v="Sudah Dibayar"/>
  </r>
  <r>
    <n v="3109"/>
    <x v="1"/>
    <x v="0"/>
    <n v="5000"/>
    <s v="Belum Dibayar"/>
  </r>
  <r>
    <n v="3110"/>
    <x v="1"/>
    <x v="4"/>
    <n v="2750"/>
    <s v="Belum Dibayar"/>
  </r>
  <r>
    <n v="3111"/>
    <x v="1"/>
    <x v="0"/>
    <n v="5000"/>
    <s v="Belum Dibayar"/>
  </r>
  <r>
    <n v="3112"/>
    <x v="1"/>
    <x v="4"/>
    <n v="1750"/>
    <s v="Belum Dibayar"/>
  </r>
  <r>
    <n v="3113"/>
    <x v="1"/>
    <x v="3"/>
    <n v="7500"/>
    <s v="Sudah Dibayar"/>
  </r>
  <r>
    <n v="3114"/>
    <x v="1"/>
    <x v="0"/>
    <n v="5000"/>
    <s v="Belum Dibayar"/>
  </r>
  <r>
    <n v="3115"/>
    <x v="1"/>
    <x v="4"/>
    <n v="3250"/>
    <s v="Belum Dibayar"/>
  </r>
  <r>
    <n v="3116"/>
    <x v="1"/>
    <x v="0"/>
    <n v="7500"/>
    <s v="Belum Dibayar"/>
  </r>
  <r>
    <n v="3117"/>
    <x v="1"/>
    <x v="4"/>
    <n v="5500"/>
    <s v="Belum Dibayar"/>
  </r>
  <r>
    <n v="3118"/>
    <x v="1"/>
    <x v="4"/>
    <n v="500"/>
    <s v="Belum Dibayar"/>
  </r>
  <r>
    <n v="3119"/>
    <x v="1"/>
    <x v="2"/>
    <n v="10000"/>
    <s v="Belum Dibayar"/>
  </r>
  <r>
    <n v="3120"/>
    <x v="1"/>
    <x v="2"/>
    <n v="12500"/>
    <s v="Belum Dibayar"/>
  </r>
  <r>
    <n v="3121"/>
    <x v="1"/>
    <x v="2"/>
    <n v="12500"/>
    <s v="Belum Dibayar"/>
  </r>
  <r>
    <n v="3122"/>
    <x v="1"/>
    <x v="2"/>
    <n v="12500"/>
    <s v="Belum Dibayar"/>
  </r>
  <r>
    <n v="3123"/>
    <x v="1"/>
    <x v="2"/>
    <n v="10000"/>
    <s v="Belum Dibayar"/>
  </r>
  <r>
    <n v="3124"/>
    <x v="1"/>
    <x v="2"/>
    <n v="12500"/>
    <s v="Belum Dibayar"/>
  </r>
  <r>
    <n v="3125"/>
    <x v="1"/>
    <x v="2"/>
    <n v="12500"/>
    <s v="Belum Dibayar"/>
  </r>
  <r>
    <n v="3126"/>
    <x v="1"/>
    <x v="2"/>
    <n v="12500"/>
    <s v="Belum Dibayar"/>
  </r>
  <r>
    <n v="3127"/>
    <x v="1"/>
    <x v="2"/>
    <n v="12500"/>
    <s v="Belum Dibayar"/>
  </r>
  <r>
    <n v="3128"/>
    <x v="1"/>
    <x v="2"/>
    <n v="12500"/>
    <s v="Belum Dibayar"/>
  </r>
  <r>
    <n v="3129"/>
    <x v="1"/>
    <x v="1"/>
    <n v="10000"/>
    <s v="Belum Dibayar"/>
  </r>
  <r>
    <n v="3130"/>
    <x v="1"/>
    <x v="1"/>
    <n v="7500"/>
    <s v="Belum Dibayar"/>
  </r>
  <r>
    <n v="3131"/>
    <x v="1"/>
    <x v="1"/>
    <n v="5000"/>
    <s v="Belum Dibayar"/>
  </r>
  <r>
    <n v="3132"/>
    <x v="1"/>
    <x v="2"/>
    <n v="8750"/>
    <s v="Belum Dibayar"/>
  </r>
  <r>
    <n v="3133"/>
    <x v="1"/>
    <x v="2"/>
    <n v="8750"/>
    <s v="Belum Dibayar"/>
  </r>
  <r>
    <n v="3134"/>
    <x v="1"/>
    <x v="2"/>
    <n v="8750"/>
    <s v="Belum Dibayar"/>
  </r>
  <r>
    <n v="3135"/>
    <x v="1"/>
    <x v="2"/>
    <n v="12500"/>
    <s v="Belum Dibayar"/>
  </r>
  <r>
    <n v="3136"/>
    <x v="1"/>
    <x v="2"/>
    <n v="8750"/>
    <s v="Belum Dibayar"/>
  </r>
  <r>
    <n v="3137"/>
    <x v="1"/>
    <x v="2"/>
    <n v="15000"/>
    <s v="Belum Dibayar"/>
  </r>
  <r>
    <n v="3138"/>
    <x v="1"/>
    <x v="1"/>
    <n v="18750"/>
    <s v="Belum Dibayar"/>
  </r>
  <r>
    <n v="3139"/>
    <x v="1"/>
    <x v="1"/>
    <n v="5000"/>
    <s v="Belum Dibayar"/>
  </r>
  <r>
    <n v="3140"/>
    <x v="1"/>
    <x v="2"/>
    <n v="12500"/>
    <s v="Belum Dibayar"/>
  </r>
  <r>
    <n v="3141"/>
    <x v="1"/>
    <x v="2"/>
    <n v="12500"/>
    <s v="Belum Dibayar"/>
  </r>
  <r>
    <n v="3142"/>
    <x v="1"/>
    <x v="0"/>
    <n v="5000"/>
    <s v="Sudah Dibayar"/>
  </r>
  <r>
    <n v="3143"/>
    <x v="1"/>
    <x v="3"/>
    <n v="3750"/>
    <s v="Sudah Dibayar"/>
  </r>
  <r>
    <n v="3144"/>
    <x v="1"/>
    <x v="2"/>
    <n v="8750"/>
    <s v="Sudah Dibayar"/>
  </r>
  <r>
    <n v="3145"/>
    <x v="1"/>
    <x v="1"/>
    <n v="4000"/>
    <s v="Sudah Dibayar"/>
  </r>
  <r>
    <n v="3146"/>
    <x v="1"/>
    <x v="3"/>
    <n v="3750"/>
    <s v="Sudah Dibayar"/>
  </r>
  <r>
    <n v="3147"/>
    <x v="1"/>
    <x v="2"/>
    <n v="8750"/>
    <s v="Sudah Dibayar"/>
  </r>
  <r>
    <n v="3148"/>
    <x v="1"/>
    <x v="0"/>
    <n v="5000"/>
    <s v="Belum Dibayar"/>
  </r>
  <r>
    <n v="3149"/>
    <x v="1"/>
    <x v="4"/>
    <n v="8500"/>
    <s v="Belum Dibayar"/>
  </r>
  <r>
    <n v="3150"/>
    <x v="1"/>
    <x v="3"/>
    <n v="18750"/>
    <s v="Belum Dibayar"/>
  </r>
  <r>
    <n v="3151"/>
    <x v="1"/>
    <x v="4"/>
    <n v="11500"/>
    <s v="Belum Dibayar"/>
  </r>
  <r>
    <n v="3152"/>
    <x v="1"/>
    <x v="1"/>
    <n v="38500"/>
    <s v="Belum Dibayar"/>
  </r>
  <r>
    <n v="3153"/>
    <x v="1"/>
    <x v="1"/>
    <n v="10000"/>
    <s v="Belum Dibayar"/>
  </r>
  <r>
    <n v="3154"/>
    <x v="1"/>
    <x v="1"/>
    <n v="14000"/>
    <s v="Belum Dibayar"/>
  </r>
  <r>
    <n v="3155"/>
    <x v="1"/>
    <x v="1"/>
    <n v="5000"/>
    <s v="Belum Dibayar"/>
  </r>
  <r>
    <n v="3156"/>
    <x v="1"/>
    <x v="1"/>
    <n v="6750"/>
    <s v="Belum Dibayar"/>
  </r>
  <r>
    <n v="3157"/>
    <x v="1"/>
    <x v="1"/>
    <n v="5000"/>
    <s v="Belum Dibayar"/>
  </r>
  <r>
    <n v="3158"/>
    <x v="1"/>
    <x v="4"/>
    <n v="3000"/>
    <s v="Belum Dibayar"/>
  </r>
  <r>
    <n v="3159"/>
    <x v="1"/>
    <x v="0"/>
    <n v="10000"/>
    <s v="Sudah Dibayar"/>
  </r>
  <r>
    <n v="3160"/>
    <x v="1"/>
    <x v="4"/>
    <n v="1000"/>
    <s v="Sudah Dibayar"/>
  </r>
  <r>
    <n v="3161"/>
    <x v="1"/>
    <x v="4"/>
    <n v="2500"/>
    <s v="Sudah Dibayar"/>
  </r>
  <r>
    <n v="3162"/>
    <x v="1"/>
    <x v="4"/>
    <n v="1500"/>
    <s v="Sudah Dibayar"/>
  </r>
  <r>
    <n v="3163"/>
    <x v="1"/>
    <x v="4"/>
    <n v="1000"/>
    <s v="Sudah Dibayar"/>
  </r>
  <r>
    <n v="3164"/>
    <x v="1"/>
    <x v="0"/>
    <n v="7500"/>
    <s v="Sudah Dibayar"/>
  </r>
  <r>
    <n v="3165"/>
    <x v="1"/>
    <x v="4"/>
    <n v="1000"/>
    <s v="Sudah Dibayar"/>
  </r>
  <r>
    <n v="3166"/>
    <x v="1"/>
    <x v="4"/>
    <n v="8750"/>
    <s v="Sudah Dibayar"/>
  </r>
  <r>
    <n v="3167"/>
    <x v="1"/>
    <x v="4"/>
    <n v="4250"/>
    <s v="Sudah Dibayar"/>
  </r>
  <r>
    <n v="3168"/>
    <x v="1"/>
    <x v="0"/>
    <n v="5000"/>
    <s v="Sudah Dibayar"/>
  </r>
  <r>
    <n v="3169"/>
    <x v="1"/>
    <x v="4"/>
    <n v="7500"/>
    <s v="Sudah Dibayar"/>
  </r>
  <r>
    <n v="3170"/>
    <x v="1"/>
    <x v="0"/>
    <n v="5000"/>
    <s v="Sudah Dibayar"/>
  </r>
  <r>
    <n v="3171"/>
    <x v="1"/>
    <x v="0"/>
    <n v="2500"/>
    <s v="Belum Dibayar"/>
  </r>
  <r>
    <n v="3172"/>
    <x v="1"/>
    <x v="0"/>
    <n v="7500"/>
    <s v="Sudah Dibayar"/>
  </r>
  <r>
    <n v="3173"/>
    <x v="1"/>
    <x v="4"/>
    <n v="8750"/>
    <s v="Sudah Dibayar"/>
  </r>
  <r>
    <n v="3174"/>
    <x v="1"/>
    <x v="4"/>
    <n v="22500"/>
    <s v="Sudah Dibayar"/>
  </r>
  <r>
    <n v="3175"/>
    <x v="1"/>
    <x v="0"/>
    <n v="5000"/>
    <s v="Sudah Dibayar"/>
  </r>
  <r>
    <n v="3176"/>
    <x v="1"/>
    <x v="4"/>
    <n v="10000"/>
    <s v="Sudah Dibayar"/>
  </r>
  <r>
    <n v="3177"/>
    <x v="1"/>
    <x v="0"/>
    <n v="11000"/>
    <s v="Sudah Dibayar"/>
  </r>
  <r>
    <n v="3178"/>
    <x v="1"/>
    <x v="4"/>
    <n v="4500"/>
    <s v="Sudah Dibayar"/>
  </r>
  <r>
    <n v="3179"/>
    <x v="1"/>
    <x v="4"/>
    <n v="17500"/>
    <s v="Sudah Dibayar"/>
  </r>
  <r>
    <n v="3180"/>
    <x v="1"/>
    <x v="4"/>
    <n v="2250"/>
    <s v="Sudah Dibayar"/>
  </r>
  <r>
    <n v="3181"/>
    <x v="1"/>
    <x v="4"/>
    <n v="3500"/>
    <s v="Sudah Dibayar"/>
  </r>
  <r>
    <n v="3182"/>
    <x v="1"/>
    <x v="4"/>
    <n v="10500"/>
    <s v="Sudah Dibayar"/>
  </r>
  <r>
    <n v="3183"/>
    <x v="1"/>
    <x v="4"/>
    <n v="3500"/>
    <s v="Sudah Dibayar"/>
  </r>
  <r>
    <n v="3184"/>
    <x v="1"/>
    <x v="4"/>
    <n v="750"/>
    <s v="Sudah Dibayar"/>
  </r>
  <r>
    <n v="3185"/>
    <x v="1"/>
    <x v="4"/>
    <n v="1750"/>
    <s v="Sudah Dibayar"/>
  </r>
  <r>
    <n v="3186"/>
    <x v="1"/>
    <x v="3"/>
    <n v="15000"/>
    <s v="Sudah Dibayar"/>
  </r>
  <r>
    <n v="3187"/>
    <x v="1"/>
    <x v="2"/>
    <n v="12500"/>
    <s v="Sudah Dibayar"/>
  </r>
  <r>
    <n v="3188"/>
    <x v="1"/>
    <x v="0"/>
    <n v="12500"/>
    <s v="Sudah Dibayar"/>
  </r>
  <r>
    <n v="3189"/>
    <x v="1"/>
    <x v="0"/>
    <n v="5000"/>
    <s v="Sudah Dibayar"/>
  </r>
  <r>
    <n v="3190"/>
    <x v="1"/>
    <x v="4"/>
    <n v="3250"/>
    <s v="Sudah Dibayar"/>
  </r>
  <r>
    <n v="3191"/>
    <x v="1"/>
    <x v="4"/>
    <n v="2000"/>
    <s v="Sudah Dibayar"/>
  </r>
  <r>
    <n v="3192"/>
    <x v="1"/>
    <x v="3"/>
    <n v="22500"/>
    <s v="Belum Dibayar"/>
  </r>
  <r>
    <n v="3193"/>
    <x v="1"/>
    <x v="0"/>
    <n v="5000"/>
    <s v="Belum Dibayar"/>
  </r>
  <r>
    <n v="3194"/>
    <x v="1"/>
    <x v="3"/>
    <n v="7500"/>
    <s v="Sudah Dibayar"/>
  </r>
  <r>
    <n v="3195"/>
    <x v="1"/>
    <x v="2"/>
    <n v="12500"/>
    <s v="Belum Dibayar"/>
  </r>
  <r>
    <n v="3196"/>
    <x v="1"/>
    <x v="2"/>
    <n v="8750"/>
    <s v="Belum Dibayar"/>
  </r>
  <r>
    <n v="3197"/>
    <x v="1"/>
    <x v="0"/>
    <n v="5000"/>
    <s v="Belum Dibayar"/>
  </r>
  <r>
    <n v="3198"/>
    <x v="1"/>
    <x v="4"/>
    <n v="4750"/>
    <s v="Belum Dibayar"/>
  </r>
  <r>
    <n v="3199"/>
    <x v="1"/>
    <x v="0"/>
    <n v="11000"/>
    <s v="Sudah Dibayar"/>
  </r>
  <r>
    <n v="3200"/>
    <x v="1"/>
    <x v="4"/>
    <n v="4500"/>
    <s v="Sudah Dibayar"/>
  </r>
  <r>
    <n v="3201"/>
    <x v="1"/>
    <x v="4"/>
    <n v="750"/>
    <s v="Sudah Dibayar"/>
  </r>
  <r>
    <n v="3202"/>
    <x v="1"/>
    <x v="0"/>
    <n v="17500"/>
    <s v="Belum Dibayar"/>
  </r>
  <r>
    <n v="3203"/>
    <x v="1"/>
    <x v="4"/>
    <n v="4750"/>
    <s v="Belum Dibayar"/>
  </r>
  <r>
    <n v="3204"/>
    <x v="1"/>
    <x v="4"/>
    <n v="8500"/>
    <s v="Belum Dibayar"/>
  </r>
  <r>
    <n v="3205"/>
    <x v="1"/>
    <x v="4"/>
    <n v="7500"/>
    <s v="Belum Dibayar"/>
  </r>
  <r>
    <n v="3206"/>
    <x v="1"/>
    <x v="4"/>
    <n v="5000"/>
    <s v="Belum Dibayar"/>
  </r>
  <r>
    <n v="3207"/>
    <x v="1"/>
    <x v="4"/>
    <n v="3250"/>
    <s v="Belum Dibayar"/>
  </r>
  <r>
    <n v="3208"/>
    <x v="1"/>
    <x v="4"/>
    <n v="5500"/>
    <s v="Belum Dibayar"/>
  </r>
  <r>
    <n v="3209"/>
    <x v="1"/>
    <x v="4"/>
    <n v="500"/>
    <s v="Belum Dibayar"/>
  </r>
  <r>
    <n v="3210"/>
    <x v="1"/>
    <x v="0"/>
    <n v="7500"/>
    <s v="Belum Dibayar"/>
  </r>
  <r>
    <n v="3211"/>
    <x v="1"/>
    <x v="4"/>
    <n v="5500"/>
    <s v="Belum Dibayar"/>
  </r>
  <r>
    <n v="3212"/>
    <x v="1"/>
    <x v="4"/>
    <n v="4500"/>
    <s v="Belum Dibayar"/>
  </r>
  <r>
    <n v="3213"/>
    <x v="1"/>
    <x v="4"/>
    <n v="500"/>
    <s v="Belum Dibayar"/>
  </r>
  <r>
    <n v="3214"/>
    <x v="1"/>
    <x v="4"/>
    <n v="1750"/>
    <s v="Belum Dibayar"/>
  </r>
  <r>
    <n v="3215"/>
    <x v="1"/>
    <x v="3"/>
    <n v="22500"/>
    <s v="Belum Dibayar"/>
  </r>
  <r>
    <n v="3216"/>
    <x v="1"/>
    <x v="3"/>
    <n v="11250"/>
    <s v="Sudah Dibayar"/>
  </r>
  <r>
    <n v="3217"/>
    <x v="1"/>
    <x v="2"/>
    <n v="12500"/>
    <s v="Sudah Dibayar"/>
  </r>
  <r>
    <n v="3218"/>
    <x v="1"/>
    <x v="0"/>
    <n v="7500"/>
    <s v="Sudah Dibayar"/>
  </r>
  <r>
    <n v="3219"/>
    <x v="1"/>
    <x v="4"/>
    <n v="11750"/>
    <s v="Sudah Dibayar"/>
  </r>
  <r>
    <n v="3220"/>
    <x v="1"/>
    <x v="4"/>
    <n v="500"/>
    <s v="Sudah Dibayar"/>
  </r>
  <r>
    <n v="3221"/>
    <x v="1"/>
    <x v="4"/>
    <n v="750"/>
    <s v="Sudah Dibayar"/>
  </r>
  <r>
    <n v="3222"/>
    <x v="1"/>
    <x v="0"/>
    <n v="5000"/>
    <s v="Sudah Dibayar"/>
  </r>
  <r>
    <n v="3223"/>
    <x v="1"/>
    <x v="4"/>
    <n v="7500"/>
    <s v="Sudah Dibayar"/>
  </r>
  <r>
    <n v="3224"/>
    <x v="1"/>
    <x v="5"/>
    <n v="148000"/>
    <s v="Sudah Dibayar"/>
  </r>
  <r>
    <n v="3225"/>
    <x v="1"/>
    <x v="5"/>
    <n v="24000"/>
    <s v="Sudah Dibayar"/>
  </r>
  <r>
    <n v="3226"/>
    <x v="1"/>
    <x v="5"/>
    <n v="12000"/>
    <s v="Sudah Dibayar"/>
  </r>
  <r>
    <n v="3227"/>
    <x v="1"/>
    <x v="4"/>
    <n v="11500"/>
    <s v="Belum Dibayar"/>
  </r>
  <r>
    <n v="3228"/>
    <x v="1"/>
    <x v="3"/>
    <n v="7500"/>
    <s v="Belum Dibayar"/>
  </r>
  <r>
    <n v="3229"/>
    <x v="1"/>
    <x v="0"/>
    <n v="5000"/>
    <s v="Belum Dibayar"/>
  </r>
  <r>
    <n v="3230"/>
    <x v="1"/>
    <x v="0"/>
    <n v="17500"/>
    <s v="Belum Dibayar"/>
  </r>
  <r>
    <n v="3231"/>
    <x v="1"/>
    <x v="4"/>
    <n v="9250"/>
    <s v="Belum Dibayar"/>
  </r>
  <r>
    <n v="3232"/>
    <x v="1"/>
    <x v="0"/>
    <n v="14750"/>
    <s v="Belum Dibayar"/>
  </r>
  <r>
    <n v="3233"/>
    <x v="1"/>
    <x v="3"/>
    <n v="10000"/>
    <s v="Belum Dibayar"/>
  </r>
  <r>
    <n v="3234"/>
    <x v="1"/>
    <x v="3"/>
    <n v="15000"/>
    <s v="Sudah Dibayar"/>
  </r>
  <r>
    <n v="3235"/>
    <x v="1"/>
    <x v="4"/>
    <n v="1750"/>
    <s v="Sudah Dibayar"/>
  </r>
  <r>
    <n v="3236"/>
    <x v="1"/>
    <x v="3"/>
    <n v="7500"/>
    <s v="Sudah Dibayar"/>
  </r>
  <r>
    <n v="3237"/>
    <x v="1"/>
    <x v="3"/>
    <n v="7500"/>
    <s v="Sudah Dibayar"/>
  </r>
  <r>
    <n v="3238"/>
    <x v="1"/>
    <x v="0"/>
    <n v="5000"/>
    <s v="Sudah Dibayar"/>
  </r>
  <r>
    <n v="3239"/>
    <x v="1"/>
    <x v="4"/>
    <n v="2500"/>
    <s v="Sudah Dibayar"/>
  </r>
  <r>
    <n v="3240"/>
    <x v="1"/>
    <x v="3"/>
    <n v="3750"/>
    <s v="Belum Dibayar"/>
  </r>
  <r>
    <n v="3241"/>
    <x v="1"/>
    <x v="4"/>
    <n v="11500"/>
    <s v="Belum Dibayar"/>
  </r>
  <r>
    <n v="3242"/>
    <x v="1"/>
    <x v="2"/>
    <n v="12500"/>
    <s v="Belum Dibayar"/>
  </r>
  <r>
    <n v="3243"/>
    <x v="1"/>
    <x v="1"/>
    <n v="10000"/>
    <s v="Belum Dibayar"/>
  </r>
  <r>
    <n v="3244"/>
    <x v="1"/>
    <x v="1"/>
    <n v="7500"/>
    <s v="Belum Dibayar"/>
  </r>
  <r>
    <n v="3245"/>
    <x v="1"/>
    <x v="1"/>
    <n v="5000"/>
    <s v="Belum Dibayar"/>
  </r>
  <r>
    <n v="3246"/>
    <x v="1"/>
    <x v="2"/>
    <n v="15000"/>
    <s v="Belum Dibayar"/>
  </r>
  <r>
    <n v="3247"/>
    <x v="1"/>
    <x v="2"/>
    <n v="15000"/>
    <s v="Belum Dibayar"/>
  </r>
  <r>
    <n v="3248"/>
    <x v="1"/>
    <x v="0"/>
    <n v="7500"/>
    <s v="Belum Dibayar"/>
  </r>
  <r>
    <n v="3249"/>
    <x v="1"/>
    <x v="0"/>
    <n v="17500"/>
    <s v="Sudah Dibayar"/>
  </r>
  <r>
    <n v="3250"/>
    <x v="1"/>
    <x v="0"/>
    <n v="5000"/>
    <s v="Sudah Dibayar"/>
  </r>
  <r>
    <n v="3251"/>
    <x v="1"/>
    <x v="4"/>
    <n v="7500"/>
    <s v="Sudah Dibayar"/>
  </r>
  <r>
    <n v="3252"/>
    <x v="1"/>
    <x v="0"/>
    <n v="7500"/>
    <s v="Belum Dibayar"/>
  </r>
  <r>
    <n v="3253"/>
    <x v="1"/>
    <x v="0"/>
    <n v="5000"/>
    <s v="Sudah Dibayar"/>
  </r>
  <r>
    <n v="3254"/>
    <x v="1"/>
    <x v="4"/>
    <n v="26750"/>
    <s v="Sudah Dibayar"/>
  </r>
  <r>
    <n v="3255"/>
    <x v="1"/>
    <x v="0"/>
    <n v="5000"/>
    <s v="Sudah Dibayar"/>
  </r>
  <r>
    <n v="3256"/>
    <x v="1"/>
    <x v="4"/>
    <n v="2000"/>
    <s v="Sudah Dibayar"/>
  </r>
  <r>
    <n v="3257"/>
    <x v="1"/>
    <x v="1"/>
    <n v="5000"/>
    <s v="Belum Dibayar"/>
  </r>
  <r>
    <n v="3258"/>
    <x v="1"/>
    <x v="1"/>
    <n v="10000"/>
    <s v="Belum Dibayar"/>
  </r>
  <r>
    <n v="3259"/>
    <x v="1"/>
    <x v="1"/>
    <n v="38500"/>
    <s v="Belum Dibayar"/>
  </r>
  <r>
    <n v="3260"/>
    <x v="1"/>
    <x v="1"/>
    <n v="10000"/>
    <s v="Belum Dibayar"/>
  </r>
  <r>
    <n v="3261"/>
    <x v="1"/>
    <x v="0"/>
    <n v="7500"/>
    <s v="Sudah Dibayar"/>
  </r>
  <r>
    <n v="3262"/>
    <x v="1"/>
    <x v="4"/>
    <n v="3500"/>
    <s v="Sudah Dibayar"/>
  </r>
  <r>
    <n v="3263"/>
    <x v="1"/>
    <x v="4"/>
    <n v="2500"/>
    <s v="Sudah Dibayar"/>
  </r>
  <r>
    <n v="3264"/>
    <x v="1"/>
    <x v="0"/>
    <n v="5000"/>
    <s v="Belum Dibayar"/>
  </r>
  <r>
    <n v="3265"/>
    <x v="1"/>
    <x v="4"/>
    <n v="500"/>
    <s v="Belum Dibayar"/>
  </r>
  <r>
    <n v="3266"/>
    <x v="1"/>
    <x v="4"/>
    <n v="1000"/>
    <s v="Belum Dibayar"/>
  </r>
  <r>
    <n v="3267"/>
    <x v="1"/>
    <x v="0"/>
    <n v="11000"/>
    <s v="Belum Dibayar"/>
  </r>
  <r>
    <n v="3268"/>
    <x v="1"/>
    <x v="4"/>
    <n v="19250"/>
    <s v="Belum Dibayar"/>
  </r>
  <r>
    <n v="3269"/>
    <x v="1"/>
    <x v="4"/>
    <n v="500"/>
    <s v="Belum Dibayar"/>
  </r>
  <r>
    <n v="3270"/>
    <x v="1"/>
    <x v="4"/>
    <n v="3000"/>
    <s v="Belum Dibayar"/>
  </r>
  <r>
    <n v="3271"/>
    <x v="1"/>
    <x v="1"/>
    <n v="65000"/>
    <s v="Belum Dibayar"/>
  </r>
  <r>
    <n v="3272"/>
    <x v="1"/>
    <x v="5"/>
    <n v="296000"/>
    <s v="Sudah Dibayar"/>
  </r>
  <r>
    <n v="3273"/>
    <x v="1"/>
    <x v="5"/>
    <n v="16000"/>
    <s v="Sudah Dibayar"/>
  </r>
  <r>
    <n v="3274"/>
    <x v="1"/>
    <x v="5"/>
    <n v="32000"/>
    <s v="Sudah Dibayar"/>
  </r>
  <r>
    <n v="3275"/>
    <x v="1"/>
    <x v="5"/>
    <n v="20000"/>
    <s v="Sudah Dibayar"/>
  </r>
  <r>
    <n v="3276"/>
    <x v="1"/>
    <x v="0"/>
    <n v="7500"/>
    <s v="Belum Dibayar"/>
  </r>
  <r>
    <n v="3277"/>
    <x v="1"/>
    <x v="4"/>
    <n v="3750"/>
    <s v="Belum Dibayar"/>
  </r>
  <r>
    <n v="3278"/>
    <x v="1"/>
    <x v="4"/>
    <n v="1000"/>
    <s v="Belum Dibayar"/>
  </r>
  <r>
    <n v="3279"/>
    <x v="1"/>
    <x v="0"/>
    <n v="5000"/>
    <s v="Sudah Dibayar"/>
  </r>
  <r>
    <n v="3280"/>
    <x v="1"/>
    <x v="2"/>
    <n v="10000"/>
    <s v="Sudah Dibayar"/>
  </r>
  <r>
    <n v="3281"/>
    <x v="1"/>
    <x v="3"/>
    <n v="7500"/>
    <s v="Sudah Dibayar"/>
  </r>
  <r>
    <n v="3282"/>
    <x v="1"/>
    <x v="2"/>
    <n v="10000"/>
    <s v="Sudah Dibayar"/>
  </r>
  <r>
    <n v="3283"/>
    <x v="1"/>
    <x v="3"/>
    <n v="18750"/>
    <s v="Sudah Dibayar"/>
  </r>
  <r>
    <n v="3284"/>
    <x v="1"/>
    <x v="3"/>
    <n v="7500"/>
    <s v="Sudah Dibayar"/>
  </r>
  <r>
    <n v="3285"/>
    <x v="1"/>
    <x v="3"/>
    <n v="3750"/>
    <s v="Sudah Dibayar"/>
  </r>
  <r>
    <n v="3286"/>
    <x v="1"/>
    <x v="3"/>
    <n v="3750"/>
    <s v="Sudah Dibayar"/>
  </r>
  <r>
    <n v="3287"/>
    <x v="1"/>
    <x v="0"/>
    <n v="5000"/>
    <s v="Belum Dibayar"/>
  </r>
  <r>
    <n v="3288"/>
    <x v="1"/>
    <x v="4"/>
    <n v="2000"/>
    <s v="Belum Dibayar"/>
  </r>
  <r>
    <n v="3289"/>
    <x v="1"/>
    <x v="4"/>
    <n v="1000"/>
    <s v="Belum Dibayar"/>
  </r>
  <r>
    <n v="3290"/>
    <x v="1"/>
    <x v="0"/>
    <n v="5000"/>
    <s v="Sudah Dibayar"/>
  </r>
  <r>
    <n v="3291"/>
    <x v="1"/>
    <x v="0"/>
    <n v="2500"/>
    <s v="Belum Dibayar"/>
  </r>
  <r>
    <n v="3292"/>
    <x v="1"/>
    <x v="0"/>
    <n v="7500"/>
    <s v="Belum Dibayar"/>
  </r>
  <r>
    <n v="3293"/>
    <x v="1"/>
    <x v="0"/>
    <n v="7500"/>
    <s v="Belum Dibayar"/>
  </r>
  <r>
    <n v="3294"/>
    <x v="1"/>
    <x v="2"/>
    <n v="8750"/>
    <s v="Belum Dibayar"/>
  </r>
  <r>
    <n v="3295"/>
    <x v="1"/>
    <x v="2"/>
    <n v="12500"/>
    <s v="Belum Dibayar"/>
  </r>
  <r>
    <n v="3296"/>
    <x v="1"/>
    <x v="2"/>
    <n v="10000"/>
    <s v="Belum Dibayar"/>
  </r>
  <r>
    <n v="3297"/>
    <x v="1"/>
    <x v="2"/>
    <n v="10000"/>
    <s v="Belum Dibayar"/>
  </r>
  <r>
    <n v="3298"/>
    <x v="1"/>
    <x v="2"/>
    <n v="10000"/>
    <s v="Belum Dibayar"/>
  </r>
  <r>
    <n v="3299"/>
    <x v="1"/>
    <x v="2"/>
    <n v="8750"/>
    <s v="Belum Dibayar"/>
  </r>
  <r>
    <n v="3300"/>
    <x v="1"/>
    <x v="2"/>
    <n v="12500"/>
    <s v="Belum Dibayar"/>
  </r>
  <r>
    <n v="3301"/>
    <x v="1"/>
    <x v="0"/>
    <n v="5000"/>
    <s v="Sudah Dibayar"/>
  </r>
  <r>
    <n v="3302"/>
    <x v="1"/>
    <x v="4"/>
    <n v="17500"/>
    <s v="Sudah Dibayar"/>
  </r>
  <r>
    <n v="3303"/>
    <x v="1"/>
    <x v="3"/>
    <n v="5000"/>
    <s v="Sudah Dibayar"/>
  </r>
  <r>
    <n v="3304"/>
    <x v="1"/>
    <x v="0"/>
    <n v="5000"/>
    <s v="Sudah Dibayar"/>
  </r>
  <r>
    <n v="3305"/>
    <x v="1"/>
    <x v="0"/>
    <n v="5000"/>
    <s v="Belum Dibayar"/>
  </r>
  <r>
    <n v="3306"/>
    <x v="1"/>
    <x v="4"/>
    <n v="1500"/>
    <s v="Belum Dibayar"/>
  </r>
  <r>
    <n v="3307"/>
    <x v="1"/>
    <x v="0"/>
    <n v="2500"/>
    <s v="Sudah Dibayar"/>
  </r>
  <r>
    <n v="3308"/>
    <x v="1"/>
    <x v="0"/>
    <n v="12500"/>
    <s v="Sudah Dibayar"/>
  </r>
  <r>
    <n v="3309"/>
    <x v="1"/>
    <x v="4"/>
    <n v="1750"/>
    <s v="Sudah Dibayar"/>
  </r>
  <r>
    <n v="3310"/>
    <x v="1"/>
    <x v="4"/>
    <n v="11750"/>
    <s v="Sudah Dibayar"/>
  </r>
  <r>
    <n v="3311"/>
    <x v="1"/>
    <x v="4"/>
    <n v="500"/>
    <s v="Sudah Dibayar"/>
  </r>
  <r>
    <n v="3312"/>
    <x v="1"/>
    <x v="4"/>
    <n v="1500"/>
    <s v="Sudah Dibayar"/>
  </r>
  <r>
    <n v="3313"/>
    <x v="1"/>
    <x v="4"/>
    <n v="750"/>
    <s v="Sudah Dibayar"/>
  </r>
  <r>
    <n v="3314"/>
    <x v="1"/>
    <x v="4"/>
    <n v="17500"/>
    <s v="Sudah Dibayar"/>
  </r>
  <r>
    <n v="3315"/>
    <x v="1"/>
    <x v="4"/>
    <n v="2500"/>
    <s v="Sudah Dibayar"/>
  </r>
  <r>
    <n v="3316"/>
    <x v="1"/>
    <x v="3"/>
    <n v="7500"/>
    <s v="Sudah Dibayar"/>
  </r>
  <r>
    <n v="3317"/>
    <x v="1"/>
    <x v="2"/>
    <n v="10000"/>
    <s v="Sudah Dibayar"/>
  </r>
  <r>
    <n v="3318"/>
    <x v="1"/>
    <x v="1"/>
    <n v="11500"/>
    <s v="Sudah Dibayar"/>
  </r>
  <r>
    <n v="3319"/>
    <x v="1"/>
    <x v="5"/>
    <n v="312000"/>
    <s v="Sudah Dibayar"/>
  </r>
  <r>
    <n v="3320"/>
    <x v="1"/>
    <x v="5"/>
    <n v="4000"/>
    <s v="Sudah Dibayar"/>
  </r>
  <r>
    <n v="3321"/>
    <x v="1"/>
    <x v="5"/>
    <n v="32000"/>
    <s v="Sudah Dibayar"/>
  </r>
  <r>
    <n v="3322"/>
    <x v="1"/>
    <x v="5"/>
    <n v="20000"/>
    <s v="Sudah Dibayar"/>
  </r>
  <r>
    <n v="3323"/>
    <x v="1"/>
    <x v="3"/>
    <n v="11250"/>
    <s v="Sudah Dibayar"/>
  </r>
  <r>
    <n v="3324"/>
    <x v="1"/>
    <x v="2"/>
    <n v="12500"/>
    <s v="Sudah Dibayar"/>
  </r>
  <r>
    <n v="3325"/>
    <x v="1"/>
    <x v="1"/>
    <n v="5500"/>
    <s v="Sudah Dibayar"/>
  </r>
  <r>
    <n v="3326"/>
    <x v="1"/>
    <x v="3"/>
    <n v="11250"/>
    <s v="Sudah Dibayar"/>
  </r>
  <r>
    <n v="3327"/>
    <x v="1"/>
    <x v="2"/>
    <n v="12500"/>
    <s v="Sudah Dibayar"/>
  </r>
  <r>
    <n v="3328"/>
    <x v="1"/>
    <x v="0"/>
    <n v="12500"/>
    <s v="Sudah Dibayar"/>
  </r>
  <r>
    <n v="3329"/>
    <x v="1"/>
    <x v="4"/>
    <n v="3250"/>
    <s v="Sudah Dibayar"/>
  </r>
  <r>
    <n v="3330"/>
    <x v="1"/>
    <x v="4"/>
    <n v="17500"/>
    <s v="Sudah Dibayar"/>
  </r>
  <r>
    <n v="3331"/>
    <x v="1"/>
    <x v="4"/>
    <n v="3500"/>
    <s v="Sudah Dibayar"/>
  </r>
  <r>
    <n v="3332"/>
    <x v="1"/>
    <x v="4"/>
    <n v="3000"/>
    <s v="Sudah Dibayar"/>
  </r>
  <r>
    <n v="3333"/>
    <x v="1"/>
    <x v="4"/>
    <n v="1750"/>
    <s v="Sudah Dibayar"/>
  </r>
  <r>
    <n v="3334"/>
    <x v="1"/>
    <x v="4"/>
    <n v="10500"/>
    <s v="Sudah Dibayar"/>
  </r>
  <r>
    <n v="3335"/>
    <x v="1"/>
    <x v="4"/>
    <n v="500"/>
    <s v="Sudah Dibayar"/>
  </r>
  <r>
    <n v="3336"/>
    <x v="1"/>
    <x v="4"/>
    <n v="750"/>
    <s v="Sudah Dibayar"/>
  </r>
  <r>
    <n v="3337"/>
    <x v="1"/>
    <x v="4"/>
    <n v="1750"/>
    <s v="Sudah Dibayar"/>
  </r>
  <r>
    <n v="3338"/>
    <x v="1"/>
    <x v="3"/>
    <n v="11250"/>
    <s v="Sudah Dibayar"/>
  </r>
  <r>
    <n v="3339"/>
    <x v="1"/>
    <x v="2"/>
    <n v="12500"/>
    <s v="Sudah Dibayar"/>
  </r>
  <r>
    <n v="3340"/>
    <x v="1"/>
    <x v="0"/>
    <n v="12500"/>
    <s v="Sudah Dibayar"/>
  </r>
  <r>
    <n v="3341"/>
    <x v="1"/>
    <x v="0"/>
    <n v="5000"/>
    <s v="Sudah Dibayar"/>
  </r>
  <r>
    <n v="3342"/>
    <x v="1"/>
    <x v="4"/>
    <n v="4000"/>
    <s v="Sudah Dibayar"/>
  </r>
  <r>
    <n v="3343"/>
    <x v="1"/>
    <x v="3"/>
    <n v="3750"/>
    <s v="Sudah Dibayar"/>
  </r>
  <r>
    <n v="3344"/>
    <x v="1"/>
    <x v="2"/>
    <n v="12500"/>
    <s v="Belum Dibayar"/>
  </r>
  <r>
    <n v="3345"/>
    <x v="1"/>
    <x v="0"/>
    <n v="5000"/>
    <s v="Sudah Dibayar"/>
  </r>
  <r>
    <n v="3346"/>
    <x v="1"/>
    <x v="4"/>
    <n v="3250"/>
    <s v="Sudah Dibayar"/>
  </r>
  <r>
    <n v="3347"/>
    <x v="1"/>
    <x v="0"/>
    <n v="5000"/>
    <s v="Sudah Dibayar"/>
  </r>
  <r>
    <n v="3348"/>
    <x v="1"/>
    <x v="4"/>
    <n v="3250"/>
    <s v="Sudah Dibayar"/>
  </r>
  <r>
    <n v="3349"/>
    <x v="1"/>
    <x v="0"/>
    <n v="5000"/>
    <s v="Sudah Dibayar"/>
  </r>
  <r>
    <n v="3350"/>
    <x v="1"/>
    <x v="4"/>
    <n v="11000"/>
    <s v="Sudah Dibayar"/>
  </r>
  <r>
    <n v="3351"/>
    <x v="1"/>
    <x v="3"/>
    <n v="3750"/>
    <s v="Sudah Dibayar"/>
  </r>
  <r>
    <n v="3352"/>
    <x v="1"/>
    <x v="4"/>
    <n v="11500"/>
    <s v="Sudah Dibayar"/>
  </r>
  <r>
    <n v="3353"/>
    <x v="1"/>
    <x v="0"/>
    <n v="5000"/>
    <s v="Sudah Dibayar"/>
  </r>
  <r>
    <n v="3354"/>
    <x v="1"/>
    <x v="4"/>
    <n v="1750"/>
    <s v="Sudah Dibayar"/>
  </r>
  <r>
    <n v="3355"/>
    <x v="1"/>
    <x v="2"/>
    <n v="12500"/>
    <s v="Sudah Dibayar"/>
  </r>
  <r>
    <n v="3356"/>
    <x v="1"/>
    <x v="3"/>
    <n v="3750"/>
    <s v="Sudah Dibayar"/>
  </r>
  <r>
    <n v="3357"/>
    <x v="1"/>
    <x v="3"/>
    <n v="3750"/>
    <s v="Sudah Dibayar"/>
  </r>
  <r>
    <n v="3358"/>
    <x v="1"/>
    <x v="3"/>
    <n v="11250"/>
    <s v="Belum Dibayar"/>
  </r>
  <r>
    <n v="3359"/>
    <x v="1"/>
    <x v="2"/>
    <n v="12500"/>
    <s v="Belum Dibayar"/>
  </r>
  <r>
    <n v="3360"/>
    <x v="1"/>
    <x v="2"/>
    <n v="12500"/>
    <s v="Belum Dibayar"/>
  </r>
  <r>
    <n v="3361"/>
    <x v="1"/>
    <x v="2"/>
    <n v="12500"/>
    <s v="Belum Dibayar"/>
  </r>
  <r>
    <n v="3362"/>
    <x v="1"/>
    <x v="5"/>
    <n v="292000"/>
    <s v="Sudah Dibayar"/>
  </r>
  <r>
    <n v="3363"/>
    <x v="1"/>
    <x v="5"/>
    <n v="12000"/>
    <s v="Sudah Dibayar"/>
  </r>
  <r>
    <n v="3364"/>
    <x v="1"/>
    <x v="5"/>
    <n v="56000"/>
    <s v="Sudah Dibayar"/>
  </r>
  <r>
    <n v="3365"/>
    <x v="1"/>
    <x v="5"/>
    <n v="28000"/>
    <s v="Sudah Dibayar"/>
  </r>
  <r>
    <n v="3366"/>
    <x v="1"/>
    <x v="2"/>
    <n v="15000"/>
    <s v="Belum Dibayar"/>
  </r>
  <r>
    <n v="3367"/>
    <x v="1"/>
    <x v="0"/>
    <n v="10000"/>
    <s v="Belum Dibayar"/>
  </r>
  <r>
    <n v="3368"/>
    <x v="1"/>
    <x v="4"/>
    <n v="7500"/>
    <s v="Belum Dibayar"/>
  </r>
  <r>
    <n v="3369"/>
    <x v="1"/>
    <x v="4"/>
    <n v="35750"/>
    <s v="Belum Dibayar"/>
  </r>
  <r>
    <n v="3370"/>
    <x v="1"/>
    <x v="0"/>
    <n v="7500"/>
    <s v="Belum Dibayar"/>
  </r>
  <r>
    <n v="3371"/>
    <x v="1"/>
    <x v="4"/>
    <n v="2750"/>
    <s v="Belum Dibayar"/>
  </r>
  <r>
    <n v="3372"/>
    <x v="1"/>
    <x v="4"/>
    <n v="1000"/>
    <s v="Belum Dibayar"/>
  </r>
  <r>
    <n v="3373"/>
    <x v="1"/>
    <x v="4"/>
    <n v="500"/>
    <s v="Belum Dibayar"/>
  </r>
  <r>
    <n v="3374"/>
    <x v="1"/>
    <x v="4"/>
    <n v="4500"/>
    <s v="Belum Dibayar"/>
  </r>
  <r>
    <n v="3375"/>
    <x v="1"/>
    <x v="4"/>
    <n v="1250"/>
    <s v="Belum Dibayar"/>
  </r>
  <r>
    <n v="3376"/>
    <x v="1"/>
    <x v="4"/>
    <n v="8250"/>
    <s v="Belum Dibayar"/>
  </r>
  <r>
    <n v="3377"/>
    <x v="1"/>
    <x v="3"/>
    <n v="3750"/>
    <s v="Sudah Dibayar"/>
  </r>
  <r>
    <n v="3378"/>
    <x v="1"/>
    <x v="2"/>
    <n v="8750"/>
    <s v="Sudah Dibayar"/>
  </r>
  <r>
    <n v="3379"/>
    <x v="1"/>
    <x v="0"/>
    <n v="12500"/>
    <s v="Sudah Dibayar"/>
  </r>
  <r>
    <n v="3380"/>
    <x v="1"/>
    <x v="4"/>
    <n v="1750"/>
    <s v="Sudah Dibayar"/>
  </r>
  <r>
    <n v="3381"/>
    <x v="1"/>
    <x v="0"/>
    <n v="5000"/>
    <s v="Belum Dibayar"/>
  </r>
  <r>
    <n v="3382"/>
    <x v="1"/>
    <x v="0"/>
    <n v="7500"/>
    <s v="Sudah Dibayar"/>
  </r>
  <r>
    <n v="3383"/>
    <x v="1"/>
    <x v="4"/>
    <n v="1750"/>
    <s v="Sudah Dibayar"/>
  </r>
  <r>
    <n v="3384"/>
    <x v="1"/>
    <x v="4"/>
    <n v="3500"/>
    <s v="Sudah Dibayar"/>
  </r>
  <r>
    <n v="3385"/>
    <x v="1"/>
    <x v="3"/>
    <n v="3750"/>
    <s v="Sudah Dibayar"/>
  </r>
  <r>
    <n v="3386"/>
    <x v="1"/>
    <x v="2"/>
    <n v="8750"/>
    <s v="Sudah Dibayar"/>
  </r>
  <r>
    <n v="3387"/>
    <x v="1"/>
    <x v="1"/>
    <n v="4500"/>
    <s v="Sudah Dibayar"/>
  </r>
  <r>
    <n v="3388"/>
    <x v="1"/>
    <x v="3"/>
    <n v="3750"/>
    <s v="Sudah Dibayar"/>
  </r>
  <r>
    <n v="3389"/>
    <x v="1"/>
    <x v="2"/>
    <n v="8750"/>
    <s v="Sudah Dibayar"/>
  </r>
  <r>
    <n v="3390"/>
    <x v="1"/>
    <x v="1"/>
    <n v="4500"/>
    <s v="Sudah Dibayar"/>
  </r>
  <r>
    <n v="3391"/>
    <x v="1"/>
    <x v="0"/>
    <n v="12500"/>
    <s v="Sudah Dibayar"/>
  </r>
  <r>
    <n v="3392"/>
    <x v="1"/>
    <x v="4"/>
    <n v="21000"/>
    <s v="Sudah Dibayar"/>
  </r>
  <r>
    <n v="3393"/>
    <x v="1"/>
    <x v="4"/>
    <n v="500"/>
    <s v="Sudah Dibayar"/>
  </r>
  <r>
    <n v="3394"/>
    <x v="1"/>
    <x v="4"/>
    <n v="750"/>
    <s v="Sudah Dibayar"/>
  </r>
  <r>
    <n v="3395"/>
    <x v="1"/>
    <x v="4"/>
    <n v="1750"/>
    <s v="Sudah Dibayar"/>
  </r>
  <r>
    <n v="3396"/>
    <x v="1"/>
    <x v="3"/>
    <n v="3750"/>
    <s v="Sudah Dibayar"/>
  </r>
  <r>
    <n v="3397"/>
    <x v="1"/>
    <x v="2"/>
    <n v="8750"/>
    <s v="Sudah Dibayar"/>
  </r>
  <r>
    <n v="3398"/>
    <x v="1"/>
    <x v="0"/>
    <n v="5000"/>
    <s v="Sudah Dibayar"/>
  </r>
  <r>
    <n v="3399"/>
    <x v="1"/>
    <x v="0"/>
    <n v="10000"/>
    <s v="Belum Dibayar"/>
  </r>
  <r>
    <n v="3400"/>
    <x v="1"/>
    <x v="4"/>
    <n v="27500"/>
    <s v="Belum Dibayar"/>
  </r>
  <r>
    <n v="3401"/>
    <x v="1"/>
    <x v="4"/>
    <n v="2000"/>
    <s v="Belum Dibayar"/>
  </r>
  <r>
    <n v="3402"/>
    <x v="1"/>
    <x v="4"/>
    <n v="500"/>
    <s v="Belum Dibayar"/>
  </r>
  <r>
    <n v="3403"/>
    <x v="1"/>
    <x v="0"/>
    <n v="7500"/>
    <s v="Sudah Dibayar"/>
  </r>
  <r>
    <n v="3404"/>
    <x v="1"/>
    <x v="4"/>
    <n v="7500"/>
    <s v="Sudah Dibayar"/>
  </r>
  <r>
    <n v="3405"/>
    <x v="1"/>
    <x v="4"/>
    <n v="9250"/>
    <s v="Sudah Dibayar"/>
  </r>
  <r>
    <n v="3406"/>
    <x v="1"/>
    <x v="4"/>
    <n v="3500"/>
    <s v="Sudah Dibayar"/>
  </r>
  <r>
    <n v="3407"/>
    <x v="1"/>
    <x v="4"/>
    <n v="2500"/>
    <s v="Sudah Dibayar"/>
  </r>
  <r>
    <n v="3408"/>
    <x v="1"/>
    <x v="0"/>
    <n v="5000"/>
    <s v="Sudah Dibayar"/>
  </r>
  <r>
    <n v="3409"/>
    <x v="1"/>
    <x v="4"/>
    <n v="5000"/>
    <s v="Sudah Dibayar"/>
  </r>
  <r>
    <n v="3410"/>
    <x v="1"/>
    <x v="0"/>
    <n v="11000"/>
    <s v="Sudah Dibayar"/>
  </r>
  <r>
    <n v="3411"/>
    <x v="1"/>
    <x v="4"/>
    <n v="18750"/>
    <s v="Sudah Dibayar"/>
  </r>
  <r>
    <n v="3412"/>
    <x v="1"/>
    <x v="4"/>
    <n v="7000"/>
    <s v="Sudah Dibayar"/>
  </r>
  <r>
    <n v="3413"/>
    <x v="1"/>
    <x v="4"/>
    <n v="2250"/>
    <s v="Sudah Dibayar"/>
  </r>
  <r>
    <n v="3414"/>
    <x v="1"/>
    <x v="4"/>
    <n v="1000"/>
    <s v="Sudah Dibayar"/>
  </r>
  <r>
    <n v="3415"/>
    <x v="1"/>
    <x v="4"/>
    <n v="2500"/>
    <s v="Sudah Dibayar"/>
  </r>
  <r>
    <n v="3416"/>
    <x v="1"/>
    <x v="4"/>
    <n v="4250"/>
    <s v="Sudah Dibayar"/>
  </r>
  <r>
    <n v="3417"/>
    <x v="1"/>
    <x v="0"/>
    <n v="11000"/>
    <s v="Sudah Dibayar"/>
  </r>
  <r>
    <n v="3418"/>
    <x v="1"/>
    <x v="4"/>
    <n v="10500"/>
    <s v="Sudah Dibayar"/>
  </r>
  <r>
    <n v="3419"/>
    <x v="1"/>
    <x v="4"/>
    <n v="500"/>
    <s v="Sudah Dibayar"/>
  </r>
  <r>
    <n v="3420"/>
    <x v="1"/>
    <x v="4"/>
    <n v="750"/>
    <s v="Sudah Dibayar"/>
  </r>
  <r>
    <n v="3421"/>
    <x v="1"/>
    <x v="4"/>
    <n v="1750"/>
    <s v="Sudah Dibayar"/>
  </r>
  <r>
    <n v="3422"/>
    <x v="1"/>
    <x v="4"/>
    <n v="7500"/>
    <s v="Sudah Dibayar"/>
  </r>
  <r>
    <n v="3423"/>
    <x v="1"/>
    <x v="3"/>
    <n v="3750"/>
    <s v="Sudah Dibayar"/>
  </r>
  <r>
    <n v="3424"/>
    <x v="1"/>
    <x v="2"/>
    <n v="8750"/>
    <s v="Sudah Dibayar"/>
  </r>
  <r>
    <n v="3425"/>
    <x v="1"/>
    <x v="1"/>
    <n v="4000"/>
    <s v="Sudah Dibayar"/>
  </r>
  <r>
    <n v="3426"/>
    <x v="1"/>
    <x v="0"/>
    <n v="5000"/>
    <s v="Belum Dibayar"/>
  </r>
  <r>
    <n v="3427"/>
    <x v="1"/>
    <x v="4"/>
    <n v="5500"/>
    <s v="Belum Dibayar"/>
  </r>
  <r>
    <n v="3428"/>
    <x v="1"/>
    <x v="0"/>
    <n v="7500"/>
    <s v="Belum Dibayar"/>
  </r>
  <r>
    <n v="3429"/>
    <x v="1"/>
    <x v="4"/>
    <n v="4500"/>
    <s v="Belum Dibayar"/>
  </r>
  <r>
    <n v="3430"/>
    <x v="1"/>
    <x v="4"/>
    <n v="1750"/>
    <s v="Belum Dibayar"/>
  </r>
  <r>
    <n v="3431"/>
    <x v="1"/>
    <x v="4"/>
    <n v="2000"/>
    <s v="Belum Dibayar"/>
  </r>
  <r>
    <n v="3432"/>
    <x v="1"/>
    <x v="0"/>
    <n v="2500"/>
    <s v="Belum Dibayar"/>
  </r>
  <r>
    <n v="3433"/>
    <x v="1"/>
    <x v="0"/>
    <n v="5000"/>
    <s v="Sudah Dibayar"/>
  </r>
  <r>
    <n v="3434"/>
    <x v="1"/>
    <x v="1"/>
    <n v="7500"/>
    <s v="Belum Dibayar"/>
  </r>
  <r>
    <n v="3435"/>
    <x v="1"/>
    <x v="1"/>
    <n v="5000"/>
    <s v="Belum Dibayar"/>
  </r>
  <r>
    <n v="3436"/>
    <x v="1"/>
    <x v="0"/>
    <n v="5000"/>
    <s v="Belum Dibayar"/>
  </r>
  <r>
    <n v="3437"/>
    <x v="1"/>
    <x v="3"/>
    <n v="3750"/>
    <s v="Sudah Dibayar"/>
  </r>
  <r>
    <n v="3438"/>
    <x v="1"/>
    <x v="3"/>
    <n v="3750"/>
    <s v="Sudah Dibayar"/>
  </r>
  <r>
    <n v="3439"/>
    <x v="1"/>
    <x v="3"/>
    <n v="18750"/>
    <s v="Sudah Dibayar"/>
  </r>
  <r>
    <n v="3440"/>
    <x v="1"/>
    <x v="3"/>
    <n v="11250"/>
    <s v="Sudah Dibayar"/>
  </r>
  <r>
    <n v="3441"/>
    <x v="1"/>
    <x v="2"/>
    <n v="8750"/>
    <s v="Belum Dibayar"/>
  </r>
  <r>
    <n v="3442"/>
    <x v="1"/>
    <x v="2"/>
    <n v="8750"/>
    <s v="Belum Dibayar"/>
  </r>
  <r>
    <n v="3443"/>
    <x v="1"/>
    <x v="2"/>
    <n v="12500"/>
    <s v="Belum Dibayar"/>
  </r>
  <r>
    <n v="3444"/>
    <x v="1"/>
    <x v="2"/>
    <n v="12500"/>
    <s v="Belum Dibayar"/>
  </r>
  <r>
    <n v="3445"/>
    <x v="1"/>
    <x v="2"/>
    <n v="8750"/>
    <s v="Belum Dibayar"/>
  </r>
  <r>
    <n v="3446"/>
    <x v="1"/>
    <x v="0"/>
    <n v="2500"/>
    <s v="Sudah Dibayar"/>
  </r>
  <r>
    <n v="3447"/>
    <x v="1"/>
    <x v="2"/>
    <n v="10000"/>
    <s v="Belum Dibayar"/>
  </r>
  <r>
    <n v="3448"/>
    <x v="1"/>
    <x v="2"/>
    <n v="10000"/>
    <s v="Belum Dibayar"/>
  </r>
  <r>
    <n v="3449"/>
    <x v="1"/>
    <x v="2"/>
    <n v="12500"/>
    <s v="Belum Dibayar"/>
  </r>
  <r>
    <n v="3450"/>
    <x v="1"/>
    <x v="2"/>
    <n v="15000"/>
    <s v="Belum Dibayar"/>
  </r>
  <r>
    <n v="3451"/>
    <x v="1"/>
    <x v="2"/>
    <n v="8750"/>
    <s v="Belum Dibayar"/>
  </r>
  <r>
    <n v="3452"/>
    <x v="1"/>
    <x v="2"/>
    <n v="10000"/>
    <s v="Sudah Dibayar"/>
  </r>
  <r>
    <n v="3453"/>
    <x v="1"/>
    <x v="0"/>
    <n v="2500"/>
    <s v="Belum Dibayar"/>
  </r>
  <r>
    <n v="3454"/>
    <x v="1"/>
    <x v="5"/>
    <n v="220000"/>
    <s v="Sudah Dibayar"/>
  </r>
  <r>
    <n v="3455"/>
    <x v="1"/>
    <x v="5"/>
    <n v="28000"/>
    <s v="Sudah Dibayar"/>
  </r>
  <r>
    <n v="3456"/>
    <x v="1"/>
    <x v="5"/>
    <n v="76000"/>
    <s v="Sudah Dibayar"/>
  </r>
  <r>
    <n v="3457"/>
    <x v="1"/>
    <x v="5"/>
    <n v="4000"/>
    <s v="Sudah Dibayar"/>
  </r>
  <r>
    <n v="3458"/>
    <x v="1"/>
    <x v="5"/>
    <n v="196000"/>
    <s v="Sudah Dibayar"/>
  </r>
  <r>
    <n v="3459"/>
    <x v="1"/>
    <x v="5"/>
    <n v="28000"/>
    <s v="Sudah Dibayar"/>
  </r>
  <r>
    <n v="3460"/>
    <x v="1"/>
    <x v="5"/>
    <n v="36000"/>
    <s v="Sudah Dibayar"/>
  </r>
  <r>
    <n v="3461"/>
    <x v="1"/>
    <x v="5"/>
    <n v="36000"/>
    <s v="Sudah Dibayar"/>
  </r>
  <r>
    <n v="3462"/>
    <x v="1"/>
    <x v="2"/>
    <n v="10000"/>
    <s v="Belum Dibayar"/>
  </r>
  <r>
    <n v="3463"/>
    <x v="1"/>
    <x v="0"/>
    <n v="7500"/>
    <s v="Sudah Dibayar"/>
  </r>
  <r>
    <n v="3464"/>
    <x v="1"/>
    <x v="4"/>
    <n v="10000"/>
    <s v="Sudah Dibayar"/>
  </r>
  <r>
    <n v="3465"/>
    <x v="1"/>
    <x v="4"/>
    <n v="2250"/>
    <s v="Sudah Dibayar"/>
  </r>
  <r>
    <n v="3466"/>
    <x v="1"/>
    <x v="3"/>
    <n v="3750"/>
    <s v="Sudah Dibayar"/>
  </r>
  <r>
    <n v="3467"/>
    <x v="1"/>
    <x v="2"/>
    <n v="8750"/>
    <s v="Sudah Dibayar"/>
  </r>
  <r>
    <n v="3468"/>
    <x v="1"/>
    <x v="0"/>
    <n v="7500"/>
    <s v="Sudah Dibayar"/>
  </r>
  <r>
    <n v="3469"/>
    <x v="1"/>
    <x v="4"/>
    <n v="500"/>
    <s v="Sudah Dibayar"/>
  </r>
  <r>
    <n v="3470"/>
    <x v="1"/>
    <x v="4"/>
    <n v="2250"/>
    <s v="Sudah Dibayar"/>
  </r>
  <r>
    <n v="3471"/>
    <x v="1"/>
    <x v="0"/>
    <n v="7500"/>
    <s v="Sudah Dibayar"/>
  </r>
  <r>
    <n v="3472"/>
    <x v="1"/>
    <x v="4"/>
    <n v="4250"/>
    <s v="Sudah Dibayar"/>
  </r>
  <r>
    <n v="3473"/>
    <x v="1"/>
    <x v="4"/>
    <n v="1000"/>
    <s v="Sudah Dibayar"/>
  </r>
  <r>
    <n v="3474"/>
    <x v="1"/>
    <x v="3"/>
    <n v="7500"/>
    <s v="Sudah Dibayar"/>
  </r>
  <r>
    <n v="3475"/>
    <x v="1"/>
    <x v="2"/>
    <n v="10000"/>
    <s v="Sudah Dibayar"/>
  </r>
  <r>
    <n v="3476"/>
    <x v="1"/>
    <x v="3"/>
    <n v="3750"/>
    <s v="Sudah Dibayar"/>
  </r>
  <r>
    <n v="3477"/>
    <x v="1"/>
    <x v="2"/>
    <n v="8750"/>
    <s v="Sudah Dibayar"/>
  </r>
  <r>
    <n v="3478"/>
    <x v="1"/>
    <x v="1"/>
    <n v="3750"/>
    <s v="Sudah Dibayar"/>
  </r>
  <r>
    <n v="3479"/>
    <x v="1"/>
    <x v="3"/>
    <n v="3750"/>
    <s v="Sudah Dibayar"/>
  </r>
  <r>
    <n v="3480"/>
    <x v="1"/>
    <x v="0"/>
    <n v="11000"/>
    <s v="Sudah Dibayar"/>
  </r>
  <r>
    <n v="3481"/>
    <x v="1"/>
    <x v="4"/>
    <n v="7500"/>
    <s v="Sudah Dibayar"/>
  </r>
  <r>
    <n v="3482"/>
    <x v="1"/>
    <x v="4"/>
    <n v="2000"/>
    <s v="Sudah Dibayar"/>
  </r>
  <r>
    <n v="3483"/>
    <x v="1"/>
    <x v="4"/>
    <n v="10500"/>
    <s v="Sudah Dibayar"/>
  </r>
  <r>
    <n v="3484"/>
    <x v="1"/>
    <x v="4"/>
    <n v="500"/>
    <s v="Sudah Dibayar"/>
  </r>
  <r>
    <n v="3485"/>
    <x v="1"/>
    <x v="4"/>
    <n v="750"/>
    <s v="Sudah Dibayar"/>
  </r>
  <r>
    <n v="3486"/>
    <x v="1"/>
    <x v="4"/>
    <n v="1750"/>
    <s v="Sudah Dibayar"/>
  </r>
  <r>
    <n v="3487"/>
    <x v="1"/>
    <x v="3"/>
    <n v="3750"/>
    <s v="Sudah Dibayar"/>
  </r>
  <r>
    <n v="3488"/>
    <x v="1"/>
    <x v="2"/>
    <n v="8750"/>
    <s v="Sudah Dibayar"/>
  </r>
  <r>
    <n v="3489"/>
    <x v="1"/>
    <x v="3"/>
    <n v="5000"/>
    <s v="Sudah Dibayar"/>
  </r>
  <r>
    <n v="3490"/>
    <x v="1"/>
    <x v="0"/>
    <n v="12500"/>
    <s v="Sudah Dibayar"/>
  </r>
  <r>
    <n v="3491"/>
    <x v="1"/>
    <x v="0"/>
    <n v="7500"/>
    <s v="Sudah Dibayar"/>
  </r>
  <r>
    <n v="3492"/>
    <x v="1"/>
    <x v="4"/>
    <n v="3250"/>
    <s v="Sudah Dibayar"/>
  </r>
  <r>
    <n v="3493"/>
    <x v="1"/>
    <x v="4"/>
    <n v="5500"/>
    <s v="Sudah Dibayar"/>
  </r>
  <r>
    <n v="3494"/>
    <x v="1"/>
    <x v="4"/>
    <n v="1750"/>
    <s v="Sudah Dibayar"/>
  </r>
  <r>
    <n v="3495"/>
    <x v="1"/>
    <x v="4"/>
    <n v="2250"/>
    <s v="Sudah Dibayar"/>
  </r>
  <r>
    <n v="3496"/>
    <x v="1"/>
    <x v="3"/>
    <n v="11250"/>
    <s v="Sudah Dibayar"/>
  </r>
  <r>
    <n v="3497"/>
    <x v="1"/>
    <x v="2"/>
    <n v="12500"/>
    <s v="Sudah Dibayar"/>
  </r>
  <r>
    <n v="3498"/>
    <x v="1"/>
    <x v="0"/>
    <n v="5000"/>
    <s v="Sudah Dibayar"/>
  </r>
  <r>
    <n v="3499"/>
    <x v="1"/>
    <x v="4"/>
    <n v="7750"/>
    <s v="Sudah Dibayar"/>
  </r>
  <r>
    <n v="3500"/>
    <x v="1"/>
    <x v="3"/>
    <n v="11250"/>
    <s v="Sudah Dibayar"/>
  </r>
  <r>
    <n v="3501"/>
    <x v="1"/>
    <x v="2"/>
    <n v="12500"/>
    <s v="Sudah Dibayar"/>
  </r>
  <r>
    <n v="3502"/>
    <x v="1"/>
    <x v="0"/>
    <n v="7500"/>
    <s v="Sudah Dibayar"/>
  </r>
  <r>
    <n v="3503"/>
    <x v="1"/>
    <x v="4"/>
    <n v="11750"/>
    <s v="Sudah Dibayar"/>
  </r>
  <r>
    <n v="3504"/>
    <x v="1"/>
    <x v="3"/>
    <n v="3750"/>
    <s v="Sudah Dibayar"/>
  </r>
  <r>
    <n v="3505"/>
    <x v="1"/>
    <x v="2"/>
    <n v="8750"/>
    <s v="Sudah Dibayar"/>
  </r>
  <r>
    <n v="3506"/>
    <x v="1"/>
    <x v="1"/>
    <n v="4250"/>
    <s v="Sudah Dibayar"/>
  </r>
  <r>
    <n v="3507"/>
    <x v="1"/>
    <x v="0"/>
    <n v="52500"/>
    <s v="Belum Dibayar"/>
  </r>
  <r>
    <n v="3508"/>
    <x v="1"/>
    <x v="4"/>
    <n v="47500"/>
    <s v="Belum Dibayar"/>
  </r>
  <r>
    <n v="3509"/>
    <x v="1"/>
    <x v="4"/>
    <n v="1000"/>
    <s v="Belum Dibayar"/>
  </r>
  <r>
    <n v="3510"/>
    <x v="1"/>
    <x v="4"/>
    <n v="1500"/>
    <s v="Belum Dibayar"/>
  </r>
  <r>
    <n v="3511"/>
    <x v="1"/>
    <x v="4"/>
    <n v="1750"/>
    <s v="Belum Dibayar"/>
  </r>
  <r>
    <n v="3512"/>
    <x v="1"/>
    <x v="4"/>
    <n v="1250"/>
    <s v="Belum Dibayar"/>
  </r>
  <r>
    <n v="3513"/>
    <x v="1"/>
    <x v="5"/>
    <n v="36000"/>
    <s v="Sudah Dibayar"/>
  </r>
  <r>
    <n v="3514"/>
    <x v="1"/>
    <x v="5"/>
    <n v="16000"/>
    <s v="Sudah Dibayar"/>
  </r>
  <r>
    <n v="3515"/>
    <x v="1"/>
    <x v="5"/>
    <n v="48000"/>
    <s v="Sudah Dibayar"/>
  </r>
  <r>
    <n v="3516"/>
    <x v="1"/>
    <x v="5"/>
    <n v="40000"/>
    <s v="Sudah Dibayar"/>
  </r>
  <r>
    <n v="3517"/>
    <x v="1"/>
    <x v="3"/>
    <n v="17500"/>
    <s v="Sudah Dibayar"/>
  </r>
  <r>
    <n v="3518"/>
    <x v="1"/>
    <x v="0"/>
    <n v="5000"/>
    <s v="Sudah Dibayar"/>
  </r>
  <r>
    <n v="3519"/>
    <x v="1"/>
    <x v="4"/>
    <n v="3250"/>
    <s v="Sudah Dibayar"/>
  </r>
  <r>
    <n v="3520"/>
    <x v="1"/>
    <x v="0"/>
    <n v="5000"/>
    <s v="Sudah Dibayar"/>
  </r>
  <r>
    <n v="3521"/>
    <x v="1"/>
    <x v="4"/>
    <n v="9250"/>
    <s v="Sudah Dibayar"/>
  </r>
  <r>
    <n v="3522"/>
    <x v="1"/>
    <x v="0"/>
    <n v="2500"/>
    <s v="Belum Dibayar"/>
  </r>
  <r>
    <n v="3523"/>
    <x v="1"/>
    <x v="0"/>
    <n v="7500"/>
    <s v="Sudah Dibayar"/>
  </r>
  <r>
    <n v="3524"/>
    <x v="1"/>
    <x v="4"/>
    <n v="11250"/>
    <s v="Sudah Dibayar"/>
  </r>
  <r>
    <n v="3525"/>
    <x v="1"/>
    <x v="0"/>
    <n v="7500"/>
    <s v="Belum Dibayar"/>
  </r>
  <r>
    <n v="3526"/>
    <x v="1"/>
    <x v="4"/>
    <n v="3250"/>
    <s v="Belum Dibayar"/>
  </r>
  <r>
    <n v="3527"/>
    <x v="1"/>
    <x v="4"/>
    <n v="8250"/>
    <s v="Belum Dibayar"/>
  </r>
  <r>
    <n v="3528"/>
    <x v="1"/>
    <x v="4"/>
    <n v="1000"/>
    <s v="Belum Dibayar"/>
  </r>
  <r>
    <n v="3529"/>
    <x v="1"/>
    <x v="0"/>
    <n v="2500"/>
    <s v="Sudah Dibayar"/>
  </r>
  <r>
    <n v="3530"/>
    <x v="1"/>
    <x v="0"/>
    <n v="5000"/>
    <s v="Sudah Dibayar"/>
  </r>
  <r>
    <n v="3531"/>
    <x v="1"/>
    <x v="0"/>
    <n v="5000"/>
    <s v="Belum Dibayar"/>
  </r>
  <r>
    <n v="3532"/>
    <x v="1"/>
    <x v="4"/>
    <n v="11500"/>
    <s v="Sudah Dibayar"/>
  </r>
  <r>
    <n v="3533"/>
    <x v="1"/>
    <x v="3"/>
    <n v="3750"/>
    <s v="Belum Dibayar"/>
  </r>
  <r>
    <n v="3534"/>
    <x v="1"/>
    <x v="3"/>
    <n v="7500"/>
    <s v="Sudah Dibayar"/>
  </r>
  <r>
    <n v="3535"/>
    <x v="1"/>
    <x v="4"/>
    <n v="1750"/>
    <s v="Sudah Dibayar"/>
  </r>
  <r>
    <n v="3536"/>
    <x v="1"/>
    <x v="3"/>
    <n v="7500"/>
    <s v="Sudah Dibayar"/>
  </r>
  <r>
    <n v="3537"/>
    <x v="1"/>
    <x v="0"/>
    <n v="2500"/>
    <s v="Belum Dibayar"/>
  </r>
  <r>
    <n v="3538"/>
    <x v="1"/>
    <x v="3"/>
    <n v="15000"/>
    <s v="Sudah Dibayar"/>
  </r>
  <r>
    <n v="3539"/>
    <x v="1"/>
    <x v="3"/>
    <n v="7500"/>
    <s v="Belum Dibayar"/>
  </r>
  <r>
    <n v="3540"/>
    <x v="1"/>
    <x v="3"/>
    <n v="3750"/>
    <s v="Sudah Dibayar"/>
  </r>
  <r>
    <n v="3541"/>
    <x v="1"/>
    <x v="3"/>
    <n v="7500"/>
    <s v="Sudah Dibayar"/>
  </r>
  <r>
    <n v="3542"/>
    <x v="1"/>
    <x v="0"/>
    <n v="5000"/>
    <s v="Sudah Dibayar"/>
  </r>
  <r>
    <n v="3543"/>
    <x v="1"/>
    <x v="4"/>
    <n v="7500"/>
    <s v="Sudah Dibayar"/>
  </r>
  <r>
    <n v="3544"/>
    <x v="1"/>
    <x v="3"/>
    <n v="7500"/>
    <s v="Sudah Dibayar"/>
  </r>
  <r>
    <n v="3545"/>
    <x v="1"/>
    <x v="0"/>
    <n v="5000"/>
    <s v="Sudah Dibayar"/>
  </r>
  <r>
    <n v="3546"/>
    <x v="1"/>
    <x v="4"/>
    <n v="3250"/>
    <s v="Sudah Dibayar"/>
  </r>
  <r>
    <n v="3547"/>
    <x v="1"/>
    <x v="4"/>
    <n v="1000"/>
    <s v="Sudah Dibayar"/>
  </r>
  <r>
    <n v="3548"/>
    <x v="1"/>
    <x v="0"/>
    <n v="5000"/>
    <s v="Sudah Dibayar"/>
  </r>
  <r>
    <n v="3549"/>
    <x v="1"/>
    <x v="4"/>
    <n v="3750"/>
    <s v="Sudah Dibayar"/>
  </r>
  <r>
    <n v="3550"/>
    <x v="1"/>
    <x v="0"/>
    <n v="5000"/>
    <s v="Sudah Dibayar"/>
  </r>
  <r>
    <n v="3551"/>
    <x v="1"/>
    <x v="4"/>
    <n v="3000"/>
    <s v="Sudah Dibayar"/>
  </r>
  <r>
    <n v="3552"/>
    <x v="1"/>
    <x v="2"/>
    <n v="12500"/>
    <s v="Belum Dibayar"/>
  </r>
  <r>
    <n v="3553"/>
    <x v="1"/>
    <x v="2"/>
    <n v="7500"/>
    <s v="Sudah Dibayar"/>
  </r>
  <r>
    <n v="3554"/>
    <x v="1"/>
    <x v="2"/>
    <n v="12500"/>
    <s v="Belum Dibayar"/>
  </r>
  <r>
    <n v="3555"/>
    <x v="1"/>
    <x v="2"/>
    <n v="8750"/>
    <s v="Belum Dibayar"/>
  </r>
  <r>
    <n v="3556"/>
    <x v="1"/>
    <x v="2"/>
    <n v="8750"/>
    <s v="Belum Dibayar"/>
  </r>
  <r>
    <n v="3557"/>
    <x v="1"/>
    <x v="2"/>
    <n v="10000"/>
    <s v="Belum Dibayar"/>
  </r>
  <r>
    <n v="3558"/>
    <x v="1"/>
    <x v="2"/>
    <n v="8750"/>
    <s v="Belum Dibayar"/>
  </r>
  <r>
    <n v="3559"/>
    <x v="1"/>
    <x v="2"/>
    <n v="10000"/>
    <s v="Belum Dibayar"/>
  </r>
  <r>
    <n v="3560"/>
    <x v="1"/>
    <x v="4"/>
    <n v="4500"/>
    <s v="Belum Dibayar"/>
  </r>
  <r>
    <n v="3561"/>
    <x v="1"/>
    <x v="2"/>
    <n v="8750"/>
    <s v="Belum Dibayar"/>
  </r>
  <r>
    <n v="3562"/>
    <x v="1"/>
    <x v="2"/>
    <n v="8750"/>
    <s v="Belum Dibayar"/>
  </r>
  <r>
    <n v="3563"/>
    <x v="1"/>
    <x v="2"/>
    <n v="12500"/>
    <s v="Belum Dibayar"/>
  </r>
  <r>
    <n v="3564"/>
    <x v="1"/>
    <x v="2"/>
    <n v="8750"/>
    <s v="Belum Dibayar"/>
  </r>
  <r>
    <n v="3565"/>
    <x v="1"/>
    <x v="2"/>
    <n v="8750"/>
    <s v="Belum Dibayar"/>
  </r>
  <r>
    <n v="3566"/>
    <x v="1"/>
    <x v="2"/>
    <n v="10000"/>
    <s v="Belum Dibayar"/>
  </r>
  <r>
    <n v="3567"/>
    <x v="1"/>
    <x v="2"/>
    <n v="10000"/>
    <s v="Belum Dibayar"/>
  </r>
  <r>
    <n v="3568"/>
    <x v="1"/>
    <x v="2"/>
    <n v="8750"/>
    <s v="Belum Dibayar"/>
  </r>
  <r>
    <n v="3569"/>
    <x v="1"/>
    <x v="2"/>
    <n v="8750"/>
    <s v="Belum Dibayar"/>
  </r>
  <r>
    <n v="3570"/>
    <x v="1"/>
    <x v="2"/>
    <n v="12500"/>
    <s v="Belum Dibayar"/>
  </r>
  <r>
    <n v="3571"/>
    <x v="1"/>
    <x v="2"/>
    <n v="15000"/>
    <s v="Belum Dibayar"/>
  </r>
  <r>
    <n v="3572"/>
    <x v="1"/>
    <x v="1"/>
    <n v="5000"/>
    <s v="Belum Dibayar"/>
  </r>
  <r>
    <n v="3573"/>
    <x v="1"/>
    <x v="1"/>
    <n v="6250"/>
    <s v="Belum Dibayar"/>
  </r>
  <r>
    <n v="3574"/>
    <x v="1"/>
    <x v="1"/>
    <n v="7500"/>
    <s v="Belum Dibayar"/>
  </r>
  <r>
    <n v="3575"/>
    <x v="1"/>
    <x v="1"/>
    <n v="10000"/>
    <s v="Belum Dibayar"/>
  </r>
  <r>
    <n v="3576"/>
    <x v="1"/>
    <x v="2"/>
    <n v="12500"/>
    <s v="Belum Dibayar"/>
  </r>
  <r>
    <n v="3577"/>
    <x v="1"/>
    <x v="0"/>
    <n v="7500"/>
    <s v="Sudah Dibayar"/>
  </r>
  <r>
    <n v="3578"/>
    <x v="1"/>
    <x v="0"/>
    <n v="12500"/>
    <s v="Sudah Dibayar"/>
  </r>
  <r>
    <n v="3579"/>
    <x v="1"/>
    <x v="4"/>
    <n v="50000"/>
    <s v="Sudah Dibayar"/>
  </r>
  <r>
    <n v="3580"/>
    <x v="1"/>
    <x v="4"/>
    <n v="3000"/>
    <s v="Sudah Dibayar"/>
  </r>
  <r>
    <n v="3581"/>
    <x v="1"/>
    <x v="4"/>
    <n v="11750"/>
    <s v="Sudah Dibayar"/>
  </r>
  <r>
    <n v="3582"/>
    <x v="1"/>
    <x v="4"/>
    <n v="500"/>
    <s v="Sudah Dibayar"/>
  </r>
  <r>
    <n v="3583"/>
    <x v="1"/>
    <x v="4"/>
    <n v="750"/>
    <s v="Sudah Dibayar"/>
  </r>
  <r>
    <n v="3584"/>
    <x v="1"/>
    <x v="4"/>
    <n v="1750"/>
    <s v="Sudah Dibayar"/>
  </r>
  <r>
    <n v="3585"/>
    <x v="1"/>
    <x v="0"/>
    <n v="2500"/>
    <s v="Belum Dibayar"/>
  </r>
  <r>
    <n v="3586"/>
    <x v="1"/>
    <x v="0"/>
    <n v="7500"/>
    <s v="Belum Dibayar"/>
  </r>
  <r>
    <n v="3587"/>
    <x v="1"/>
    <x v="4"/>
    <n v="110000"/>
    <s v="Belum Dibayar"/>
  </r>
  <r>
    <n v="3588"/>
    <x v="1"/>
    <x v="4"/>
    <n v="5000"/>
    <s v="Belum Dibayar"/>
  </r>
  <r>
    <n v="3589"/>
    <x v="1"/>
    <x v="4"/>
    <n v="9750"/>
    <s v="Belum Dibayar"/>
  </r>
  <r>
    <n v="3590"/>
    <x v="1"/>
    <x v="4"/>
    <n v="5000"/>
    <s v="Belum Dibayar"/>
  </r>
  <r>
    <n v="3591"/>
    <x v="1"/>
    <x v="4"/>
    <n v="5500"/>
    <s v="Belum Dibayar"/>
  </r>
  <r>
    <n v="3592"/>
    <x v="1"/>
    <x v="4"/>
    <n v="1000"/>
    <s v="Belum Dibayar"/>
  </r>
  <r>
    <n v="3593"/>
    <x v="1"/>
    <x v="0"/>
    <n v="5000"/>
    <s v="Sudah Dibayar"/>
  </r>
  <r>
    <n v="3594"/>
    <x v="1"/>
    <x v="4"/>
    <n v="9750"/>
    <s v="Sudah Dibayar"/>
  </r>
  <r>
    <n v="3595"/>
    <x v="1"/>
    <x v="0"/>
    <n v="11000"/>
    <s v="Sudah Dibayar"/>
  </r>
  <r>
    <n v="3596"/>
    <x v="1"/>
    <x v="4"/>
    <n v="1750"/>
    <s v="Sudah Dibayar"/>
  </r>
  <r>
    <n v="3597"/>
    <x v="1"/>
    <x v="4"/>
    <n v="4750"/>
    <s v="Sudah Dibayar"/>
  </r>
  <r>
    <n v="3598"/>
    <x v="1"/>
    <x v="4"/>
    <n v="2750"/>
    <s v="Sudah Dibayar"/>
  </r>
  <r>
    <n v="3599"/>
    <x v="1"/>
    <x v="4"/>
    <n v="3500"/>
    <s v="Sudah Dibayar"/>
  </r>
  <r>
    <n v="3600"/>
    <x v="1"/>
    <x v="4"/>
    <n v="4250"/>
    <s v="Sudah Dibayar"/>
  </r>
  <r>
    <n v="3601"/>
    <x v="1"/>
    <x v="3"/>
    <n v="3750"/>
    <s v="Sudah Dibayar"/>
  </r>
  <r>
    <n v="3602"/>
    <x v="1"/>
    <x v="4"/>
    <n v="23000"/>
    <s v="Sudah Dibayar"/>
  </r>
  <r>
    <n v="3603"/>
    <x v="1"/>
    <x v="4"/>
    <n v="7500"/>
    <s v="Sudah Dibayar"/>
  </r>
  <r>
    <n v="3604"/>
    <x v="1"/>
    <x v="3"/>
    <n v="5000"/>
    <s v="Sudah Dibayar"/>
  </r>
  <r>
    <n v="3605"/>
    <x v="1"/>
    <x v="5"/>
    <n v="224000"/>
    <s v="Sudah Dibayar"/>
  </r>
  <r>
    <n v="3606"/>
    <x v="1"/>
    <x v="5"/>
    <n v="32000"/>
    <s v="Sudah Dibayar"/>
  </r>
  <r>
    <n v="3607"/>
    <x v="1"/>
    <x v="5"/>
    <n v="20000"/>
    <s v="Sudah Dibayar"/>
  </r>
  <r>
    <n v="3608"/>
    <x v="1"/>
    <x v="5"/>
    <n v="20000"/>
    <s v="Sudah Dibayar"/>
  </r>
  <r>
    <n v="3609"/>
    <x v="1"/>
    <x v="1"/>
    <n v="9750"/>
    <s v="Belum Dibayar"/>
  </r>
  <r>
    <n v="3610"/>
    <x v="1"/>
    <x v="0"/>
    <n v="105000"/>
    <s v="Belum Dibayar"/>
  </r>
  <r>
    <n v="3611"/>
    <x v="1"/>
    <x v="4"/>
    <n v="105000"/>
    <s v="Belum Dibayar"/>
  </r>
  <r>
    <n v="3612"/>
    <x v="1"/>
    <x v="4"/>
    <n v="106250"/>
    <s v="Belum Dibayar"/>
  </r>
  <r>
    <n v="3613"/>
    <x v="1"/>
    <x v="4"/>
    <n v="135000"/>
    <s v="Belum Dibayar"/>
  </r>
  <r>
    <n v="3614"/>
    <x v="1"/>
    <x v="4"/>
    <n v="3000"/>
    <s v="Belum Dibayar"/>
  </r>
  <r>
    <n v="3615"/>
    <x v="1"/>
    <x v="4"/>
    <n v="1500"/>
    <s v="Belum Dibayar"/>
  </r>
  <r>
    <n v="3616"/>
    <x v="1"/>
    <x v="4"/>
    <n v="3500"/>
    <s v="Belum Dibayar"/>
  </r>
  <r>
    <n v="3617"/>
    <x v="1"/>
    <x v="4"/>
    <n v="34500"/>
    <s v="Belum Dibayar"/>
  </r>
  <r>
    <n v="3618"/>
    <x v="1"/>
    <x v="4"/>
    <n v="750"/>
    <s v="Belum Dibayar"/>
  </r>
  <r>
    <n v="3619"/>
    <x v="1"/>
    <x v="4"/>
    <n v="1500"/>
    <s v="Belum Dibayar"/>
  </r>
  <r>
    <n v="3620"/>
    <x v="1"/>
    <x v="4"/>
    <n v="40000"/>
    <s v="Belum Dibayar"/>
  </r>
  <r>
    <n v="3621"/>
    <x v="1"/>
    <x v="4"/>
    <n v="365000"/>
    <s v="Belum Dibayar"/>
  </r>
  <r>
    <n v="3622"/>
    <x v="1"/>
    <x v="4"/>
    <n v="385000"/>
    <s v="Belum Dibayar"/>
  </r>
  <r>
    <n v="3623"/>
    <x v="1"/>
    <x v="4"/>
    <n v="192500"/>
    <s v="Belum Dibayar"/>
  </r>
  <r>
    <n v="3624"/>
    <x v="1"/>
    <x v="4"/>
    <n v="280000"/>
    <s v="Belum Dibayar"/>
  </r>
  <r>
    <n v="3625"/>
    <x v="1"/>
    <x v="4"/>
    <n v="7500"/>
    <s v="Belum Dibayar"/>
  </r>
  <r>
    <n v="3626"/>
    <x v="1"/>
    <x v="4"/>
    <n v="3750"/>
    <s v="Belum Dibayar"/>
  </r>
  <r>
    <n v="3627"/>
    <x v="1"/>
    <x v="4"/>
    <n v="32500"/>
    <s v="Belum Dibayar"/>
  </r>
  <r>
    <n v="3628"/>
    <x v="1"/>
    <x v="4"/>
    <n v="15000"/>
    <s v="Belum Dibayar"/>
  </r>
  <r>
    <n v="3629"/>
    <x v="1"/>
    <x v="4"/>
    <n v="15000"/>
    <s v="Belum Dibayar"/>
  </r>
  <r>
    <n v="3630"/>
    <x v="1"/>
    <x v="3"/>
    <n v="100000"/>
    <s v="Belum Dibayar"/>
  </r>
  <r>
    <n v="3631"/>
    <x v="1"/>
    <x v="1"/>
    <n v="38500"/>
    <s v="Belum Dibayar"/>
  </r>
  <r>
    <n v="3632"/>
    <x v="1"/>
    <x v="1"/>
    <n v="10000"/>
    <s v="Belum Dibayar"/>
  </r>
  <r>
    <n v="3633"/>
    <x v="1"/>
    <x v="1"/>
    <n v="18000"/>
    <s v="Belum Dibayar"/>
  </r>
  <r>
    <n v="3634"/>
    <x v="1"/>
    <x v="1"/>
    <n v="10000"/>
    <s v="Belum Dibayar"/>
  </r>
  <r>
    <n v="3635"/>
    <x v="1"/>
    <x v="1"/>
    <n v="99000"/>
    <s v="Sudah Dibayar"/>
  </r>
  <r>
    <n v="3636"/>
    <x v="1"/>
    <x v="1"/>
    <n v="20000"/>
    <s v="Belum Dibayar"/>
  </r>
  <r>
    <n v="3637"/>
    <x v="1"/>
    <x v="1"/>
    <n v="6750"/>
    <s v="Sudah Dibayar"/>
  </r>
  <r>
    <n v="3638"/>
    <x v="1"/>
    <x v="1"/>
    <n v="5000"/>
    <s v="Belum Dibayar"/>
  </r>
  <r>
    <n v="3639"/>
    <x v="1"/>
    <x v="2"/>
    <n v="10000"/>
    <s v="Sudah Dibayar"/>
  </r>
  <r>
    <n v="3640"/>
    <x v="1"/>
    <x v="0"/>
    <n v="11000"/>
    <s v="Sudah Dibayar"/>
  </r>
  <r>
    <n v="3641"/>
    <x v="1"/>
    <x v="4"/>
    <n v="10500"/>
    <s v="Sudah Dibayar"/>
  </r>
  <r>
    <n v="3642"/>
    <x v="1"/>
    <x v="4"/>
    <n v="500"/>
    <s v="Sudah Dibayar"/>
  </r>
  <r>
    <n v="3643"/>
    <x v="1"/>
    <x v="4"/>
    <n v="750"/>
    <s v="Sudah Dibayar"/>
  </r>
  <r>
    <n v="3644"/>
    <x v="1"/>
    <x v="4"/>
    <n v="6250"/>
    <s v="Sudah Dibayar"/>
  </r>
  <r>
    <n v="3645"/>
    <x v="1"/>
    <x v="3"/>
    <n v="3750"/>
    <s v="Sudah Dibayar"/>
  </r>
  <r>
    <n v="3646"/>
    <x v="1"/>
    <x v="2"/>
    <n v="8750"/>
    <s v="Sudah Dibayar"/>
  </r>
  <r>
    <n v="3647"/>
    <x v="1"/>
    <x v="1"/>
    <n v="3250"/>
    <s v="Sudah Dibayar"/>
  </r>
  <r>
    <n v="3648"/>
    <x v="1"/>
    <x v="0"/>
    <n v="11000"/>
    <s v="Sudah Dibayar"/>
  </r>
  <r>
    <n v="3649"/>
    <x v="1"/>
    <x v="4"/>
    <n v="8500"/>
    <s v="Sudah Dibayar"/>
  </r>
  <r>
    <n v="3650"/>
    <x v="1"/>
    <x v="4"/>
    <n v="10500"/>
    <s v="Sudah Dibayar"/>
  </r>
  <r>
    <n v="3651"/>
    <x v="1"/>
    <x v="4"/>
    <n v="2750"/>
    <s v="Sudah Dibayar"/>
  </r>
  <r>
    <n v="3652"/>
    <x v="1"/>
    <x v="4"/>
    <n v="500"/>
    <s v="Sudah Dibayar"/>
  </r>
  <r>
    <n v="3653"/>
    <x v="1"/>
    <x v="4"/>
    <n v="750"/>
    <s v="Sudah Dibayar"/>
  </r>
  <r>
    <n v="3654"/>
    <x v="1"/>
    <x v="0"/>
    <n v="7500"/>
    <s v="Sudah Dibayar"/>
  </r>
  <r>
    <n v="3655"/>
    <x v="1"/>
    <x v="4"/>
    <n v="17500"/>
    <s v="Sudah Dibayar"/>
  </r>
  <r>
    <n v="3656"/>
    <x v="1"/>
    <x v="4"/>
    <n v="4750"/>
    <s v="Sudah Dibayar"/>
  </r>
  <r>
    <n v="3657"/>
    <x v="1"/>
    <x v="4"/>
    <n v="8500"/>
    <s v="Sudah Dibayar"/>
  </r>
  <r>
    <n v="3658"/>
    <x v="1"/>
    <x v="3"/>
    <n v="5000"/>
    <s v="Sudah Dibayar"/>
  </r>
  <r>
    <n v="3659"/>
    <x v="1"/>
    <x v="0"/>
    <n v="5000"/>
    <s v="Sudah Dibayar"/>
  </r>
  <r>
    <n v="3660"/>
    <x v="1"/>
    <x v="4"/>
    <n v="7500"/>
    <s v="Sudah Dibayar"/>
  </r>
  <r>
    <n v="3661"/>
    <x v="1"/>
    <x v="4"/>
    <n v="1000"/>
    <s v="Sudah Dibayar"/>
  </r>
  <r>
    <n v="3662"/>
    <x v="1"/>
    <x v="0"/>
    <n v="5000"/>
    <s v="Sudah Dibayar"/>
  </r>
  <r>
    <n v="3663"/>
    <x v="1"/>
    <x v="4"/>
    <n v="3000"/>
    <s v="Sudah Dibayar"/>
  </r>
  <r>
    <n v="3664"/>
    <x v="1"/>
    <x v="4"/>
    <n v="2000"/>
    <s v="Sudah Dibayar"/>
  </r>
  <r>
    <n v="3665"/>
    <x v="1"/>
    <x v="0"/>
    <n v="5000"/>
    <s v="Sudah Dibayar"/>
  </r>
  <r>
    <n v="3666"/>
    <x v="1"/>
    <x v="4"/>
    <n v="3500"/>
    <s v="Sudah Dibayar"/>
  </r>
  <r>
    <n v="3667"/>
    <x v="1"/>
    <x v="0"/>
    <n v="7500"/>
    <s v="Sudah Dibayar"/>
  </r>
  <r>
    <n v="3668"/>
    <x v="1"/>
    <x v="4"/>
    <n v="3750"/>
    <s v="Sudah Dibayar"/>
  </r>
  <r>
    <n v="3669"/>
    <x v="1"/>
    <x v="4"/>
    <n v="2750"/>
    <s v="Sudah Dibayar"/>
  </r>
  <r>
    <n v="3670"/>
    <x v="1"/>
    <x v="4"/>
    <n v="500"/>
    <s v="Sudah Dibayar"/>
  </r>
  <r>
    <n v="3671"/>
    <x v="1"/>
    <x v="0"/>
    <n v="5000"/>
    <s v="Sudah Dibayar"/>
  </r>
  <r>
    <n v="3672"/>
    <x v="1"/>
    <x v="4"/>
    <n v="10000"/>
    <s v="Sudah Dibayar"/>
  </r>
  <r>
    <n v="3673"/>
    <x v="1"/>
    <x v="0"/>
    <n v="5000"/>
    <s v="Sudah Dibayar"/>
  </r>
  <r>
    <n v="3674"/>
    <x v="1"/>
    <x v="4"/>
    <n v="4250"/>
    <s v="Sudah Dibayar"/>
  </r>
  <r>
    <n v="3675"/>
    <x v="1"/>
    <x v="3"/>
    <n v="7500"/>
    <s v="Sudah Dibayar"/>
  </r>
  <r>
    <n v="3676"/>
    <x v="1"/>
    <x v="4"/>
    <n v="12500"/>
    <s v="Belum Dibayar"/>
  </r>
  <r>
    <n v="3677"/>
    <x v="1"/>
    <x v="3"/>
    <n v="5000"/>
    <s v="Belum Dibayar"/>
  </r>
  <r>
    <n v="3678"/>
    <x v="1"/>
    <x v="0"/>
    <n v="10000"/>
    <s v="Belum Dibayar"/>
  </r>
  <r>
    <n v="3679"/>
    <x v="1"/>
    <x v="4"/>
    <n v="60000"/>
    <s v="Belum Dibayar"/>
  </r>
  <r>
    <n v="3680"/>
    <x v="1"/>
    <x v="0"/>
    <n v="21000"/>
    <s v="Belum Dibayar"/>
  </r>
  <r>
    <n v="3681"/>
    <x v="1"/>
    <x v="0"/>
    <n v="5000"/>
    <s v="Sudah Dibayar"/>
  </r>
  <r>
    <n v="3682"/>
    <x v="1"/>
    <x v="4"/>
    <n v="9000"/>
    <s v="Sudah Dibayar"/>
  </r>
  <r>
    <n v="3683"/>
    <x v="1"/>
    <x v="0"/>
    <n v="5000"/>
    <s v="Sudah Dibayar"/>
  </r>
  <r>
    <n v="3684"/>
    <x v="1"/>
    <x v="4"/>
    <n v="2000"/>
    <s v="Sudah Dibayar"/>
  </r>
  <r>
    <n v="3685"/>
    <x v="1"/>
    <x v="0"/>
    <n v="12500"/>
    <s v="Sudah Dibayar"/>
  </r>
  <r>
    <n v="3686"/>
    <x v="1"/>
    <x v="4"/>
    <n v="21000"/>
    <s v="Sudah Dibayar"/>
  </r>
  <r>
    <n v="3687"/>
    <x v="1"/>
    <x v="4"/>
    <n v="500"/>
    <s v="Sudah Dibayar"/>
  </r>
  <r>
    <n v="3688"/>
    <x v="1"/>
    <x v="4"/>
    <n v="750"/>
    <s v="Sudah Dibayar"/>
  </r>
  <r>
    <n v="3689"/>
    <x v="1"/>
    <x v="4"/>
    <n v="1750"/>
    <s v="Sudah Dibayar"/>
  </r>
  <r>
    <n v="3690"/>
    <x v="1"/>
    <x v="3"/>
    <n v="3750"/>
    <s v="Sudah Dibayar"/>
  </r>
  <r>
    <n v="3691"/>
    <x v="1"/>
    <x v="2"/>
    <n v="10000"/>
    <s v="Sudah Dibayar"/>
  </r>
  <r>
    <n v="3692"/>
    <x v="1"/>
    <x v="1"/>
    <n v="8500"/>
    <s v="Sudah Dibayar"/>
  </r>
  <r>
    <n v="3693"/>
    <x v="1"/>
    <x v="3"/>
    <n v="7500"/>
    <s v="Belum Dibayar"/>
  </r>
  <r>
    <n v="3694"/>
    <x v="1"/>
    <x v="4"/>
    <n v="11500"/>
    <s v="Belum Dibayar"/>
  </r>
  <r>
    <n v="3695"/>
    <x v="1"/>
    <x v="2"/>
    <n v="12500"/>
    <s v="Sudah Dibayar"/>
  </r>
  <r>
    <n v="3696"/>
    <x v="1"/>
    <x v="2"/>
    <n v="10000"/>
    <s v="Sudah Dibayar"/>
  </r>
  <r>
    <n v="3697"/>
    <x v="1"/>
    <x v="3"/>
    <n v="11250"/>
    <s v="Sudah Dibayar"/>
  </r>
  <r>
    <n v="3698"/>
    <x v="1"/>
    <x v="2"/>
    <n v="12500"/>
    <s v="Belum Dibayar"/>
  </r>
  <r>
    <n v="3699"/>
    <x v="1"/>
    <x v="0"/>
    <n v="11000"/>
    <s v="Sudah Dibayar"/>
  </r>
  <r>
    <n v="3700"/>
    <x v="1"/>
    <x v="4"/>
    <n v="10500"/>
    <s v="Sudah Dibayar"/>
  </r>
  <r>
    <n v="3701"/>
    <x v="1"/>
    <x v="4"/>
    <n v="500"/>
    <s v="Sudah Dibayar"/>
  </r>
  <r>
    <n v="3702"/>
    <x v="1"/>
    <x v="4"/>
    <n v="750"/>
    <s v="Sudah Dibayar"/>
  </r>
  <r>
    <n v="3703"/>
    <x v="1"/>
    <x v="4"/>
    <n v="1750"/>
    <s v="Sudah Dibayar"/>
  </r>
  <r>
    <n v="3704"/>
    <x v="1"/>
    <x v="2"/>
    <n v="12500"/>
    <s v="Sudah Dibayar"/>
  </r>
  <r>
    <n v="3705"/>
    <x v="1"/>
    <x v="2"/>
    <n v="10000"/>
    <s v="Belum Dibayar"/>
  </r>
  <r>
    <n v="3706"/>
    <x v="1"/>
    <x v="2"/>
    <n v="12500"/>
    <s v="Belum Dibayar"/>
  </r>
  <r>
    <n v="3707"/>
    <x v="1"/>
    <x v="2"/>
    <n v="8750"/>
    <s v="Belum Dibayar"/>
  </r>
  <r>
    <n v="3708"/>
    <x v="1"/>
    <x v="2"/>
    <n v="12500"/>
    <s v="Belum Dibayar"/>
  </r>
  <r>
    <n v="3709"/>
    <x v="1"/>
    <x v="3"/>
    <n v="11250"/>
    <s v="Sudah Dibayar"/>
  </r>
  <r>
    <n v="3710"/>
    <x v="1"/>
    <x v="0"/>
    <n v="5000"/>
    <s v="Sudah Dibayar"/>
  </r>
  <r>
    <n v="3711"/>
    <x v="1"/>
    <x v="4"/>
    <n v="11500"/>
    <s v="Sudah Dibayar"/>
  </r>
  <r>
    <n v="3712"/>
    <x v="1"/>
    <x v="4"/>
    <n v="6750"/>
    <s v="Sudah Dibayar"/>
  </r>
  <r>
    <n v="3713"/>
    <x v="1"/>
    <x v="4"/>
    <n v="5500"/>
    <s v="Sudah Dibayar"/>
  </r>
  <r>
    <n v="3714"/>
    <x v="1"/>
    <x v="4"/>
    <n v="500"/>
    <s v="Sudah Dibayar"/>
  </r>
  <r>
    <n v="3715"/>
    <x v="1"/>
    <x v="4"/>
    <n v="500"/>
    <s v="Sudah Dibayar"/>
  </r>
  <r>
    <n v="3716"/>
    <x v="1"/>
    <x v="4"/>
    <n v="1750"/>
    <s v="Sudah Dibayar"/>
  </r>
  <r>
    <n v="3717"/>
    <x v="1"/>
    <x v="3"/>
    <n v="7500"/>
    <s v="Sudah Dibayar"/>
  </r>
  <r>
    <n v="3718"/>
    <x v="1"/>
    <x v="0"/>
    <n v="10000"/>
    <s v="Sudah Dibayar"/>
  </r>
  <r>
    <n v="3719"/>
    <x v="1"/>
    <x v="0"/>
    <n v="25000"/>
    <s v="Sudah Dibayar"/>
  </r>
  <r>
    <n v="3720"/>
    <x v="1"/>
    <x v="0"/>
    <n v="7500"/>
    <s v="Sudah Dibayar"/>
  </r>
  <r>
    <n v="3721"/>
    <x v="1"/>
    <x v="4"/>
    <n v="5000"/>
    <s v="Sudah Dibayar"/>
  </r>
  <r>
    <n v="3722"/>
    <x v="1"/>
    <x v="4"/>
    <n v="1750"/>
    <s v="Sudah Dibayar"/>
  </r>
  <r>
    <n v="3723"/>
    <x v="1"/>
    <x v="4"/>
    <n v="7750"/>
    <s v="Sudah Dibayar"/>
  </r>
  <r>
    <n v="3724"/>
    <x v="1"/>
    <x v="3"/>
    <n v="7500"/>
    <s v="Sudah Dibayar"/>
  </r>
  <r>
    <n v="3725"/>
    <x v="1"/>
    <x v="2"/>
    <n v="10000"/>
    <s v="Sudah Dibayar"/>
  </r>
  <r>
    <n v="3726"/>
    <x v="1"/>
    <x v="4"/>
    <n v="11500"/>
    <s v="Sudah Dibayar"/>
  </r>
  <r>
    <n v="3727"/>
    <x v="1"/>
    <x v="5"/>
    <n v="272000"/>
    <s v="Sudah Dibayar"/>
  </r>
  <r>
    <n v="3728"/>
    <x v="1"/>
    <x v="5"/>
    <n v="24000"/>
    <s v="Sudah Dibayar"/>
  </r>
  <r>
    <n v="3729"/>
    <x v="1"/>
    <x v="5"/>
    <n v="48000"/>
    <s v="Sudah Dibayar"/>
  </r>
  <r>
    <n v="3730"/>
    <x v="1"/>
    <x v="5"/>
    <n v="24000"/>
    <s v="Sudah Dibayar"/>
  </r>
  <r>
    <n v="3731"/>
    <x v="1"/>
    <x v="2"/>
    <n v="12500"/>
    <s v="Belum Dibayar"/>
  </r>
  <r>
    <n v="3732"/>
    <x v="1"/>
    <x v="0"/>
    <n v="11000"/>
    <s v="Sudah Dibayar"/>
  </r>
  <r>
    <n v="3733"/>
    <x v="1"/>
    <x v="4"/>
    <n v="7000"/>
    <s v="Sudah Dibayar"/>
  </r>
  <r>
    <n v="3734"/>
    <x v="1"/>
    <x v="4"/>
    <n v="2250"/>
    <s v="Sudah Dibayar"/>
  </r>
  <r>
    <n v="3735"/>
    <x v="1"/>
    <x v="4"/>
    <n v="1000"/>
    <s v="Sudah Dibayar"/>
  </r>
  <r>
    <n v="3736"/>
    <x v="1"/>
    <x v="0"/>
    <n v="5000"/>
    <s v="Belum Dibayar"/>
  </r>
  <r>
    <n v="3737"/>
    <x v="1"/>
    <x v="4"/>
    <n v="2750"/>
    <s v="Belum Dibayar"/>
  </r>
  <r>
    <n v="3738"/>
    <x v="1"/>
    <x v="4"/>
    <n v="4250"/>
    <s v="Belum Dibayar"/>
  </r>
  <r>
    <n v="3739"/>
    <x v="1"/>
    <x v="4"/>
    <n v="11500"/>
    <s v="Belum Dibayar"/>
  </r>
  <r>
    <n v="3740"/>
    <x v="1"/>
    <x v="0"/>
    <n v="12500"/>
    <s v="Belum Dibayar"/>
  </r>
  <r>
    <n v="3741"/>
    <x v="1"/>
    <x v="4"/>
    <n v="9750"/>
    <s v="Belum Dibayar"/>
  </r>
  <r>
    <n v="3742"/>
    <x v="1"/>
    <x v="4"/>
    <n v="1750"/>
    <s v="Belum Dibayar"/>
  </r>
  <r>
    <n v="3743"/>
    <x v="1"/>
    <x v="4"/>
    <n v="11750"/>
    <s v="Belum Dibayar"/>
  </r>
  <r>
    <n v="3744"/>
    <x v="1"/>
    <x v="4"/>
    <n v="21000"/>
    <s v="Belum Dibayar"/>
  </r>
  <r>
    <n v="3745"/>
    <x v="1"/>
    <x v="4"/>
    <n v="500"/>
    <s v="Belum Dibayar"/>
  </r>
  <r>
    <n v="3746"/>
    <x v="1"/>
    <x v="4"/>
    <n v="750"/>
    <s v="Belum Dibayar"/>
  </r>
  <r>
    <n v="3747"/>
    <x v="1"/>
    <x v="4"/>
    <n v="1750"/>
    <s v="Belum Dibayar"/>
  </r>
  <r>
    <n v="3748"/>
    <x v="1"/>
    <x v="3"/>
    <n v="3750"/>
    <s v="Belum Dibayar"/>
  </r>
  <r>
    <n v="3749"/>
    <x v="1"/>
    <x v="4"/>
    <n v="11500"/>
    <s v="Belum Dibayar"/>
  </r>
  <r>
    <n v="3750"/>
    <x v="1"/>
    <x v="0"/>
    <n v="2500"/>
    <s v="Belum Dibayar"/>
  </r>
  <r>
    <n v="3751"/>
    <x v="1"/>
    <x v="0"/>
    <n v="5000"/>
    <s v="Sudah Dibayar"/>
  </r>
  <r>
    <n v="3752"/>
    <x v="1"/>
    <x v="4"/>
    <n v="2000"/>
    <s v="Sudah Dibayar"/>
  </r>
  <r>
    <n v="3753"/>
    <x v="1"/>
    <x v="2"/>
    <n v="12500"/>
    <s v="Sudah Dibayar"/>
  </r>
  <r>
    <n v="3754"/>
    <x v="1"/>
    <x v="0"/>
    <n v="2500"/>
    <s v="Belum Dibayar"/>
  </r>
  <r>
    <n v="3755"/>
    <x v="1"/>
    <x v="0"/>
    <n v="11000"/>
    <s v="Sudah Dibayar"/>
  </r>
  <r>
    <n v="3756"/>
    <x v="1"/>
    <x v="4"/>
    <n v="10500"/>
    <s v="Sudah Dibayar"/>
  </r>
  <r>
    <n v="3757"/>
    <x v="1"/>
    <x v="4"/>
    <n v="500"/>
    <s v="Sudah Dibayar"/>
  </r>
  <r>
    <n v="3758"/>
    <x v="1"/>
    <x v="4"/>
    <n v="750"/>
    <s v="Sudah Dibayar"/>
  </r>
  <r>
    <n v="3759"/>
    <x v="1"/>
    <x v="4"/>
    <n v="1750"/>
    <s v="Sudah Dibayar"/>
  </r>
  <r>
    <n v="3760"/>
    <x v="1"/>
    <x v="2"/>
    <n v="10000"/>
    <s v="Sudah Dibayar"/>
  </r>
  <r>
    <n v="3761"/>
    <x v="1"/>
    <x v="0"/>
    <n v="11000"/>
    <s v="Sudah Dibayar"/>
  </r>
  <r>
    <n v="3762"/>
    <x v="1"/>
    <x v="4"/>
    <n v="10500"/>
    <s v="Sudah Dibayar"/>
  </r>
  <r>
    <n v="3763"/>
    <x v="1"/>
    <x v="4"/>
    <n v="500"/>
    <s v="Sudah Dibayar"/>
  </r>
  <r>
    <n v="3764"/>
    <x v="1"/>
    <x v="4"/>
    <n v="750"/>
    <s v="Sudah Dibayar"/>
  </r>
  <r>
    <n v="3765"/>
    <x v="1"/>
    <x v="4"/>
    <n v="1750"/>
    <s v="Sudah Dibayar"/>
  </r>
  <r>
    <n v="3766"/>
    <x v="1"/>
    <x v="4"/>
    <n v="2250"/>
    <s v="Sudah Dibayar"/>
  </r>
  <r>
    <n v="3767"/>
    <x v="1"/>
    <x v="2"/>
    <n v="8750"/>
    <s v="Sudah Dibayar"/>
  </r>
  <r>
    <n v="3768"/>
    <x v="1"/>
    <x v="0"/>
    <n v="5000"/>
    <s v="Sudah Dibayar"/>
  </r>
  <r>
    <n v="3769"/>
    <x v="1"/>
    <x v="3"/>
    <n v="3750"/>
    <s v="Sudah Dibayar"/>
  </r>
  <r>
    <n v="3770"/>
    <x v="1"/>
    <x v="2"/>
    <n v="8750"/>
    <s v="Sudah Dibayar"/>
  </r>
  <r>
    <n v="3771"/>
    <x v="1"/>
    <x v="1"/>
    <n v="3250"/>
    <s v="Sudah Dibayar"/>
  </r>
  <r>
    <n v="3772"/>
    <x v="1"/>
    <x v="0"/>
    <n v="5000"/>
    <s v="Sudah Dibayar"/>
  </r>
  <r>
    <n v="3773"/>
    <x v="1"/>
    <x v="0"/>
    <n v="5000"/>
    <s v="Sudah Dibayar"/>
  </r>
  <r>
    <n v="3774"/>
    <x v="1"/>
    <x v="4"/>
    <n v="8750"/>
    <s v="Sudah Dibayar"/>
  </r>
  <r>
    <n v="3775"/>
    <x v="1"/>
    <x v="0"/>
    <n v="2500"/>
    <s v="Sudah Dibayar"/>
  </r>
  <r>
    <n v="3776"/>
    <x v="1"/>
    <x v="0"/>
    <n v="7500"/>
    <s v="Sudah Dibayar"/>
  </r>
  <r>
    <n v="3777"/>
    <x v="1"/>
    <x v="4"/>
    <n v="4000"/>
    <s v="Sudah Dibayar"/>
  </r>
  <r>
    <n v="3778"/>
    <x v="1"/>
    <x v="4"/>
    <n v="8250"/>
    <s v="Sudah Dibayar"/>
  </r>
  <r>
    <n v="3779"/>
    <x v="1"/>
    <x v="4"/>
    <n v="1750"/>
    <s v="Sudah Dibayar"/>
  </r>
  <r>
    <n v="3780"/>
    <x v="1"/>
    <x v="3"/>
    <n v="7500"/>
    <s v="Sudah Dibayar"/>
  </r>
  <r>
    <n v="3781"/>
    <x v="1"/>
    <x v="3"/>
    <n v="3750"/>
    <s v="Sudah Dibayar"/>
  </r>
  <r>
    <n v="3782"/>
    <x v="1"/>
    <x v="3"/>
    <n v="7500"/>
    <s v="Sudah Dibayar"/>
  </r>
  <r>
    <n v="3783"/>
    <x v="1"/>
    <x v="3"/>
    <n v="3750"/>
    <s v="Belum Dibayar"/>
  </r>
  <r>
    <n v="3784"/>
    <x v="1"/>
    <x v="4"/>
    <n v="1750"/>
    <s v="Sudah Dibayar"/>
  </r>
  <r>
    <n v="3785"/>
    <x v="1"/>
    <x v="3"/>
    <n v="7500"/>
    <s v="Sudah Dibayar"/>
  </r>
  <r>
    <n v="3786"/>
    <x v="1"/>
    <x v="0"/>
    <n v="7500"/>
    <s v="Sudah Dibayar"/>
  </r>
  <r>
    <n v="3787"/>
    <x v="1"/>
    <x v="4"/>
    <n v="1750"/>
    <s v="Sudah Dibayar"/>
  </r>
  <r>
    <n v="3788"/>
    <x v="1"/>
    <x v="0"/>
    <n v="5000"/>
    <s v="Sudah Dibayar"/>
  </r>
  <r>
    <n v="3789"/>
    <x v="1"/>
    <x v="4"/>
    <n v="2500"/>
    <s v="Sudah Dibayar"/>
  </r>
  <r>
    <n v="3790"/>
    <x v="1"/>
    <x v="0"/>
    <n v="5000"/>
    <s v="Sudah Dibayar"/>
  </r>
  <r>
    <n v="3791"/>
    <x v="1"/>
    <x v="3"/>
    <n v="7500"/>
    <s v="Sudah Dibayar"/>
  </r>
  <r>
    <n v="3792"/>
    <x v="1"/>
    <x v="0"/>
    <n v="5000"/>
    <s v="Belum Dibayar"/>
  </r>
  <r>
    <n v="3793"/>
    <x v="1"/>
    <x v="4"/>
    <n v="3250"/>
    <s v="Belum Dibayar"/>
  </r>
  <r>
    <n v="3794"/>
    <x v="1"/>
    <x v="2"/>
    <n v="8750"/>
    <s v="Belum Dibayar"/>
  </r>
  <r>
    <n v="3795"/>
    <x v="1"/>
    <x v="2"/>
    <n v="8750"/>
    <s v="Belum Dibayar"/>
  </r>
  <r>
    <n v="3796"/>
    <x v="1"/>
    <x v="2"/>
    <n v="8750"/>
    <s v="Belum Dibayar"/>
  </r>
  <r>
    <n v="3797"/>
    <x v="1"/>
    <x v="2"/>
    <n v="12500"/>
    <s v="Belum Dibayar"/>
  </r>
  <r>
    <n v="3798"/>
    <x v="1"/>
    <x v="2"/>
    <n v="10000"/>
    <s v="Belum Dibayar"/>
  </r>
  <r>
    <n v="3799"/>
    <x v="1"/>
    <x v="2"/>
    <n v="8750"/>
    <s v="Belum Dibayar"/>
  </r>
  <r>
    <n v="3800"/>
    <x v="1"/>
    <x v="0"/>
    <n v="5000"/>
    <s v="Sudah Dibayar"/>
  </r>
  <r>
    <n v="3801"/>
    <x v="1"/>
    <x v="4"/>
    <n v="1750"/>
    <s v="Sudah Dibayar"/>
  </r>
  <r>
    <n v="3802"/>
    <x v="1"/>
    <x v="3"/>
    <n v="7500"/>
    <s v="Sudah Dibayar"/>
  </r>
  <r>
    <n v="3803"/>
    <x v="1"/>
    <x v="4"/>
    <n v="11500"/>
    <s v="Sudah Dibayar"/>
  </r>
  <r>
    <n v="3804"/>
    <x v="1"/>
    <x v="4"/>
    <n v="3000"/>
    <s v="Sudah Dibayar"/>
  </r>
  <r>
    <n v="3805"/>
    <x v="1"/>
    <x v="3"/>
    <n v="15000"/>
    <s v="Sudah Dibayar"/>
  </r>
  <r>
    <n v="3806"/>
    <x v="1"/>
    <x v="3"/>
    <n v="7500"/>
    <s v="Sudah Dibayar"/>
  </r>
  <r>
    <n v="3807"/>
    <x v="1"/>
    <x v="0"/>
    <n v="5000"/>
    <s v="Sudah Dibayar"/>
  </r>
  <r>
    <n v="3808"/>
    <x v="1"/>
    <x v="4"/>
    <n v="3250"/>
    <s v="Sudah Dibayar"/>
  </r>
  <r>
    <n v="3809"/>
    <x v="1"/>
    <x v="4"/>
    <n v="15000"/>
    <s v="Sudah Dibayar"/>
  </r>
  <r>
    <n v="3810"/>
    <x v="1"/>
    <x v="4"/>
    <n v="11500"/>
    <s v="Sudah Dibayar"/>
  </r>
  <r>
    <n v="3811"/>
    <x v="1"/>
    <x v="3"/>
    <n v="10000"/>
    <s v="Sudah Dibayar"/>
  </r>
  <r>
    <n v="3812"/>
    <x v="1"/>
    <x v="0"/>
    <n v="2500"/>
    <s v="Belum Dibayar"/>
  </r>
  <r>
    <n v="3813"/>
    <x v="1"/>
    <x v="0"/>
    <n v="11000"/>
    <s v="Sudah Dibayar"/>
  </r>
  <r>
    <n v="3814"/>
    <x v="1"/>
    <x v="4"/>
    <n v="13500"/>
    <s v="Sudah Dibayar"/>
  </r>
  <r>
    <n v="3815"/>
    <x v="1"/>
    <x v="4"/>
    <n v="500"/>
    <s v="Sudah Dibayar"/>
  </r>
  <r>
    <n v="3816"/>
    <x v="1"/>
    <x v="4"/>
    <n v="750"/>
    <s v="Sudah Dibayar"/>
  </r>
  <r>
    <n v="3817"/>
    <x v="1"/>
    <x v="4"/>
    <n v="1750"/>
    <s v="Sudah Dibayar"/>
  </r>
  <r>
    <n v="3818"/>
    <x v="1"/>
    <x v="0"/>
    <n v="11000"/>
    <s v="Sudah Dibayar"/>
  </r>
  <r>
    <n v="3819"/>
    <x v="1"/>
    <x v="4"/>
    <n v="5500"/>
    <s v="Sudah Dibayar"/>
  </r>
  <r>
    <n v="3820"/>
    <x v="1"/>
    <x v="4"/>
    <n v="4250"/>
    <s v="Sudah Dibayar"/>
  </r>
  <r>
    <n v="3821"/>
    <x v="1"/>
    <x v="4"/>
    <n v="1000"/>
    <s v="Sudah Dibayar"/>
  </r>
  <r>
    <n v="3822"/>
    <x v="1"/>
    <x v="4"/>
    <n v="750"/>
    <s v="Sudah Dibayar"/>
  </r>
  <r>
    <n v="3823"/>
    <x v="1"/>
    <x v="0"/>
    <n v="5000"/>
    <s v="Belum Dibayar"/>
  </r>
  <r>
    <n v="3824"/>
    <x v="1"/>
    <x v="4"/>
    <n v="9750"/>
    <s v="Belum Dibayar"/>
  </r>
  <r>
    <n v="3825"/>
    <x v="1"/>
    <x v="4"/>
    <n v="4500"/>
    <s v="Belum Dibayar"/>
  </r>
  <r>
    <n v="3826"/>
    <x v="1"/>
    <x v="0"/>
    <n v="7500"/>
    <s v="Belum Dibayar"/>
  </r>
  <r>
    <n v="3827"/>
    <x v="1"/>
    <x v="4"/>
    <n v="5500"/>
    <s v="Belum Dibayar"/>
  </r>
  <r>
    <n v="3828"/>
    <x v="1"/>
    <x v="4"/>
    <n v="500"/>
    <s v="Belum Dibayar"/>
  </r>
  <r>
    <n v="3829"/>
    <x v="1"/>
    <x v="5"/>
    <n v="288000"/>
    <s v="Sudah Dibayar"/>
  </r>
  <r>
    <n v="3830"/>
    <x v="1"/>
    <x v="5"/>
    <n v="32000"/>
    <s v="Sudah Dibayar"/>
  </r>
  <r>
    <n v="3831"/>
    <x v="1"/>
    <x v="5"/>
    <n v="44000"/>
    <s v="Sudah Dibayar"/>
  </r>
  <r>
    <n v="3832"/>
    <x v="1"/>
    <x v="5"/>
    <n v="20000"/>
    <s v="Sudah Dibayar"/>
  </r>
  <r>
    <n v="3833"/>
    <x v="1"/>
    <x v="2"/>
    <n v="8750"/>
    <s v="Belum Dibayar"/>
  </r>
  <r>
    <n v="3834"/>
    <x v="1"/>
    <x v="0"/>
    <n v="5000"/>
    <s v="Sudah Dibayar"/>
  </r>
  <r>
    <n v="3835"/>
    <x v="1"/>
    <x v="4"/>
    <n v="5000"/>
    <s v="Sudah Dibayar"/>
  </r>
  <r>
    <n v="3836"/>
    <x v="1"/>
    <x v="3"/>
    <n v="17500"/>
    <s v="Sudah Dibayar"/>
  </r>
  <r>
    <n v="3837"/>
    <x v="1"/>
    <x v="0"/>
    <n v="5000"/>
    <s v="Sudah Dibayar"/>
  </r>
  <r>
    <n v="3838"/>
    <x v="1"/>
    <x v="4"/>
    <n v="5500"/>
    <s v="Sudah Dibayar"/>
  </r>
  <r>
    <n v="3839"/>
    <x v="1"/>
    <x v="4"/>
    <n v="1750"/>
    <s v="Sudah Dibayar"/>
  </r>
  <r>
    <n v="3840"/>
    <x v="1"/>
    <x v="4"/>
    <n v="42500"/>
    <s v="Sudah Dibayar"/>
  </r>
  <r>
    <n v="3841"/>
    <x v="1"/>
    <x v="3"/>
    <n v="5000"/>
    <s v="Sudah Dibayar"/>
  </r>
  <r>
    <n v="3842"/>
    <x v="1"/>
    <x v="0"/>
    <n v="7500"/>
    <s v="Sudah Dibayar"/>
  </r>
  <r>
    <n v="3843"/>
    <x v="1"/>
    <x v="4"/>
    <n v="14500"/>
    <s v="Sudah Dibayar"/>
  </r>
  <r>
    <n v="3844"/>
    <x v="1"/>
    <x v="4"/>
    <n v="3500"/>
    <s v="Sudah Dibayar"/>
  </r>
  <r>
    <n v="3845"/>
    <x v="1"/>
    <x v="4"/>
    <n v="9750"/>
    <s v="Sudah Dibayar"/>
  </r>
  <r>
    <n v="3846"/>
    <x v="1"/>
    <x v="4"/>
    <n v="7750"/>
    <s v="Sudah Dibayar"/>
  </r>
  <r>
    <n v="3847"/>
    <x v="1"/>
    <x v="4"/>
    <n v="1250"/>
    <s v="Sudah Dibayar"/>
  </r>
  <r>
    <n v="3848"/>
    <x v="1"/>
    <x v="4"/>
    <n v="1500"/>
    <s v="Sudah Dibayar"/>
  </r>
  <r>
    <n v="3849"/>
    <x v="1"/>
    <x v="2"/>
    <n v="7500"/>
    <s v="Sudah Dibayar"/>
  </r>
  <r>
    <n v="3850"/>
    <x v="1"/>
    <x v="3"/>
    <n v="7500"/>
    <s v="Sudah Dibayar"/>
  </r>
  <r>
    <n v="3851"/>
    <x v="1"/>
    <x v="2"/>
    <n v="12500"/>
    <s v="Sudah Dibayar"/>
  </r>
  <r>
    <n v="3852"/>
    <x v="1"/>
    <x v="3"/>
    <n v="7500"/>
    <s v="Sudah Dibayar"/>
  </r>
  <r>
    <n v="3853"/>
    <x v="1"/>
    <x v="2"/>
    <n v="12500"/>
    <s v="Sudah Dibayar"/>
  </r>
  <r>
    <n v="3854"/>
    <x v="1"/>
    <x v="0"/>
    <n v="11000"/>
    <s v="Sudah Dibayar"/>
  </r>
  <r>
    <n v="3855"/>
    <x v="1"/>
    <x v="4"/>
    <n v="2250"/>
    <s v="Sudah Dibayar"/>
  </r>
  <r>
    <n v="3856"/>
    <x v="1"/>
    <x v="4"/>
    <n v="5500"/>
    <s v="Sudah Dibayar"/>
  </r>
  <r>
    <n v="3857"/>
    <x v="1"/>
    <x v="4"/>
    <n v="500"/>
    <s v="Sudah Dibayar"/>
  </r>
  <r>
    <n v="3858"/>
    <x v="1"/>
    <x v="4"/>
    <n v="750"/>
    <s v="Sudah Dibayar"/>
  </r>
  <r>
    <n v="3859"/>
    <x v="1"/>
    <x v="2"/>
    <n v="12500"/>
    <s v="Sudah Dibayar"/>
  </r>
  <r>
    <n v="3860"/>
    <x v="1"/>
    <x v="0"/>
    <n v="5000"/>
    <s v="Sudah Dibayar"/>
  </r>
  <r>
    <n v="3861"/>
    <x v="1"/>
    <x v="4"/>
    <n v="1750"/>
    <s v="Sudah Dibayar"/>
  </r>
  <r>
    <n v="3862"/>
    <x v="1"/>
    <x v="2"/>
    <n v="10000"/>
    <s v="Sudah Dibayar"/>
  </r>
  <r>
    <n v="3863"/>
    <x v="1"/>
    <x v="3"/>
    <n v="11250"/>
    <s v="Sudah Dibayar"/>
  </r>
  <r>
    <n v="3864"/>
    <x v="1"/>
    <x v="2"/>
    <n v="12500"/>
    <s v="Sudah Dibayar"/>
  </r>
  <r>
    <n v="3865"/>
    <x v="1"/>
    <x v="0"/>
    <n v="11000"/>
    <s v="Sudah Dibayar"/>
  </r>
  <r>
    <n v="3866"/>
    <x v="1"/>
    <x v="4"/>
    <n v="10500"/>
    <s v="Sudah Dibayar"/>
  </r>
  <r>
    <n v="3867"/>
    <x v="1"/>
    <x v="4"/>
    <n v="500"/>
    <s v="Sudah Dibayar"/>
  </r>
  <r>
    <n v="3868"/>
    <x v="1"/>
    <x v="4"/>
    <n v="750"/>
    <s v="Sudah Dibayar"/>
  </r>
  <r>
    <n v="3869"/>
    <x v="1"/>
    <x v="4"/>
    <n v="1750"/>
    <s v="Sudah Dibayar"/>
  </r>
  <r>
    <n v="3870"/>
    <x v="1"/>
    <x v="4"/>
    <n v="8500"/>
    <s v="Sudah Dibayar"/>
  </r>
  <r>
    <n v="3871"/>
    <x v="1"/>
    <x v="4"/>
    <n v="2250"/>
    <s v="Sudah Dibayar"/>
  </r>
  <r>
    <n v="3872"/>
    <x v="1"/>
    <x v="3"/>
    <n v="11250"/>
    <s v="Sudah Dibayar"/>
  </r>
  <r>
    <n v="3873"/>
    <x v="1"/>
    <x v="2"/>
    <n v="12500"/>
    <s v="Sudah Dibayar"/>
  </r>
  <r>
    <n v="3874"/>
    <x v="1"/>
    <x v="3"/>
    <n v="5000"/>
    <s v="Sudah Dibayar"/>
  </r>
  <r>
    <n v="3875"/>
    <x v="1"/>
    <x v="1"/>
    <n v="4750"/>
    <s v="Sudah Dibayar"/>
  </r>
  <r>
    <n v="3876"/>
    <x v="1"/>
    <x v="0"/>
    <n v="5000"/>
    <s v="Sudah Dibayar"/>
  </r>
  <r>
    <n v="3877"/>
    <x v="1"/>
    <x v="4"/>
    <n v="9000"/>
    <s v="Sudah Dibayar"/>
  </r>
  <r>
    <n v="3878"/>
    <x v="1"/>
    <x v="2"/>
    <n v="7500"/>
    <s v="Sudah Dibayar"/>
  </r>
  <r>
    <n v="3879"/>
    <x v="1"/>
    <x v="3"/>
    <n v="3750"/>
    <s v="Sudah Dibayar"/>
  </r>
  <r>
    <n v="3880"/>
    <x v="1"/>
    <x v="2"/>
    <n v="10000"/>
    <s v="Sudah Dibayar"/>
  </r>
  <r>
    <n v="3881"/>
    <x v="1"/>
    <x v="0"/>
    <n v="7500"/>
    <s v="Belum Dibayar"/>
  </r>
  <r>
    <n v="3882"/>
    <x v="1"/>
    <x v="0"/>
    <n v="2500"/>
    <s v="Belum Dibayar"/>
  </r>
  <r>
    <n v="3883"/>
    <x v="1"/>
    <x v="3"/>
    <n v="7500"/>
    <s v="Sudah Dibayar"/>
  </r>
  <r>
    <n v="3884"/>
    <x v="1"/>
    <x v="3"/>
    <n v="7500"/>
    <s v="Sudah Dibayar"/>
  </r>
  <r>
    <n v="3885"/>
    <x v="1"/>
    <x v="2"/>
    <n v="12500"/>
    <s v="Belum Dibayar"/>
  </r>
  <r>
    <n v="3886"/>
    <x v="1"/>
    <x v="2"/>
    <n v="12500"/>
    <s v="Belum Dibayar"/>
  </r>
  <r>
    <n v="3887"/>
    <x v="1"/>
    <x v="2"/>
    <n v="12500"/>
    <s v="Belum Dibayar"/>
  </r>
  <r>
    <n v="3888"/>
    <x v="1"/>
    <x v="2"/>
    <n v="12500"/>
    <s v="Belum Dibayar"/>
  </r>
  <r>
    <n v="3889"/>
    <x v="1"/>
    <x v="2"/>
    <n v="10000"/>
    <s v="Belum Dibayar"/>
  </r>
  <r>
    <n v="3890"/>
    <x v="1"/>
    <x v="2"/>
    <n v="8750"/>
    <s v="Belum Dibayar"/>
  </r>
  <r>
    <n v="3891"/>
    <x v="1"/>
    <x v="2"/>
    <n v="8750"/>
    <s v="Belum Dibayar"/>
  </r>
  <r>
    <n v="3892"/>
    <x v="1"/>
    <x v="3"/>
    <n v="3750"/>
    <s v="Belum Dibayar"/>
  </r>
  <r>
    <n v="3893"/>
    <x v="1"/>
    <x v="4"/>
    <n v="8500"/>
    <s v="Sudah Dibayar"/>
  </r>
  <r>
    <n v="3894"/>
    <x v="1"/>
    <x v="2"/>
    <n v="5000"/>
    <s v="Sudah Dibayar"/>
  </r>
  <r>
    <n v="3895"/>
    <x v="1"/>
    <x v="0"/>
    <n v="12500"/>
    <s v="Sudah Dibayar"/>
  </r>
  <r>
    <n v="3896"/>
    <x v="1"/>
    <x v="4"/>
    <n v="3500"/>
    <s v="Sudah Dibayar"/>
  </r>
  <r>
    <n v="3897"/>
    <x v="1"/>
    <x v="4"/>
    <n v="2250"/>
    <s v="Sudah Dibayar"/>
  </r>
  <r>
    <n v="3898"/>
    <x v="1"/>
    <x v="4"/>
    <n v="9500"/>
    <s v="Sudah Dibayar"/>
  </r>
  <r>
    <n v="3899"/>
    <x v="1"/>
    <x v="4"/>
    <n v="10500"/>
    <s v="Sudah Dibayar"/>
  </r>
  <r>
    <n v="3900"/>
    <x v="1"/>
    <x v="4"/>
    <n v="500"/>
    <s v="Sudah Dibayar"/>
  </r>
  <r>
    <n v="3901"/>
    <x v="1"/>
    <x v="4"/>
    <n v="750"/>
    <s v="Sudah Dibayar"/>
  </r>
  <r>
    <n v="3902"/>
    <x v="1"/>
    <x v="4"/>
    <n v="1750"/>
    <s v="Sudah Dibayar"/>
  </r>
  <r>
    <n v="3903"/>
    <x v="1"/>
    <x v="3"/>
    <n v="7500"/>
    <s v="Sudah Dibayar"/>
  </r>
  <r>
    <n v="3904"/>
    <x v="1"/>
    <x v="2"/>
    <n v="10000"/>
    <s v="Sudah Dibayar"/>
  </r>
  <r>
    <n v="3905"/>
    <x v="1"/>
    <x v="5"/>
    <n v="288000"/>
    <s v="Sudah Dibayar"/>
  </r>
  <r>
    <n v="3906"/>
    <x v="1"/>
    <x v="5"/>
    <n v="24000"/>
    <s v="Sudah Dibayar"/>
  </r>
  <r>
    <n v="3907"/>
    <x v="1"/>
    <x v="5"/>
    <n v="72000"/>
    <s v="Sudah Dibayar"/>
  </r>
  <r>
    <n v="3908"/>
    <x v="1"/>
    <x v="5"/>
    <n v="28000"/>
    <s v="Sudah Dibayar"/>
  </r>
  <r>
    <n v="3909"/>
    <x v="1"/>
    <x v="2"/>
    <n v="8750"/>
    <s v="Belum Dibayar"/>
  </r>
  <r>
    <n v="3910"/>
    <x v="1"/>
    <x v="2"/>
    <n v="12500"/>
    <s v="Belum Dibayar"/>
  </r>
  <r>
    <n v="3911"/>
    <x v="1"/>
    <x v="0"/>
    <n v="7500"/>
    <s v="Sudah Dibayar"/>
  </r>
  <r>
    <n v="3912"/>
    <x v="1"/>
    <x v="4"/>
    <n v="5500"/>
    <s v="Sudah Dibayar"/>
  </r>
  <r>
    <n v="3913"/>
    <x v="1"/>
    <x v="4"/>
    <n v="500"/>
    <s v="Sudah Dibayar"/>
  </r>
  <r>
    <n v="3914"/>
    <x v="1"/>
    <x v="4"/>
    <n v="60000"/>
    <s v="Sudah Dibayar"/>
  </r>
  <r>
    <n v="3915"/>
    <x v="1"/>
    <x v="3"/>
    <n v="10000"/>
    <s v="Sudah Dibayar"/>
  </r>
  <r>
    <n v="3916"/>
    <x v="1"/>
    <x v="0"/>
    <n v="33000"/>
    <s v="Belum Dibayar"/>
  </r>
  <r>
    <n v="3917"/>
    <x v="1"/>
    <x v="4"/>
    <n v="24500"/>
    <s v="Belum Dibayar"/>
  </r>
  <r>
    <n v="3918"/>
    <x v="1"/>
    <x v="4"/>
    <n v="11750"/>
    <s v="Belum Dibayar"/>
  </r>
  <r>
    <n v="3919"/>
    <x v="1"/>
    <x v="4"/>
    <n v="500"/>
    <s v="Belum Dibayar"/>
  </r>
  <r>
    <n v="3920"/>
    <x v="1"/>
    <x v="4"/>
    <n v="1250"/>
    <s v="Belum Dibayar"/>
  </r>
  <r>
    <n v="3921"/>
    <x v="1"/>
    <x v="4"/>
    <n v="750"/>
    <s v="Belum Dibayar"/>
  </r>
  <r>
    <n v="3922"/>
    <x v="1"/>
    <x v="4"/>
    <n v="7500"/>
    <s v="Belum Dibayar"/>
  </r>
  <r>
    <n v="3923"/>
    <x v="1"/>
    <x v="4"/>
    <n v="6000"/>
    <s v="Belum Dibayar"/>
  </r>
  <r>
    <n v="3924"/>
    <x v="1"/>
    <x v="4"/>
    <n v="1750"/>
    <s v="Belum Dibayar"/>
  </r>
  <r>
    <n v="3925"/>
    <x v="1"/>
    <x v="2"/>
    <n v="5000"/>
    <s v="Belum Dibayar"/>
  </r>
  <r>
    <n v="3926"/>
    <x v="1"/>
    <x v="2"/>
    <n v="10000"/>
    <s v="Belum Dibayar"/>
  </r>
  <r>
    <n v="3927"/>
    <x v="1"/>
    <x v="0"/>
    <n v="17500"/>
    <s v="Belum Dibayar"/>
  </r>
  <r>
    <n v="3928"/>
    <x v="1"/>
    <x v="0"/>
    <n v="5000"/>
    <s v="Sudah Dibayar"/>
  </r>
  <r>
    <n v="3929"/>
    <x v="1"/>
    <x v="3"/>
    <n v="3750"/>
    <s v="Sudah Dibayar"/>
  </r>
  <r>
    <n v="3930"/>
    <x v="1"/>
    <x v="2"/>
    <n v="8750"/>
    <s v="Sudah Dibayar"/>
  </r>
  <r>
    <n v="3931"/>
    <x v="1"/>
    <x v="0"/>
    <n v="5000"/>
    <s v="Sudah Dibayar"/>
  </r>
  <r>
    <n v="3932"/>
    <x v="1"/>
    <x v="4"/>
    <n v="2500"/>
    <s v="Sudah Dibayar"/>
  </r>
  <r>
    <n v="3933"/>
    <x v="1"/>
    <x v="3"/>
    <n v="3750"/>
    <s v="Sudah Dibayar"/>
  </r>
  <r>
    <n v="3934"/>
    <x v="1"/>
    <x v="2"/>
    <n v="8750"/>
    <s v="Sudah Dibayar"/>
  </r>
  <r>
    <n v="3935"/>
    <x v="1"/>
    <x v="1"/>
    <n v="4250"/>
    <s v="Sudah Dibayar"/>
  </r>
  <r>
    <n v="3936"/>
    <x v="1"/>
    <x v="0"/>
    <n v="7500"/>
    <s v="Sudah Dibayar"/>
  </r>
  <r>
    <n v="3937"/>
    <x v="1"/>
    <x v="4"/>
    <n v="2750"/>
    <s v="Sudah Dibayar"/>
  </r>
  <r>
    <n v="3938"/>
    <x v="1"/>
    <x v="4"/>
    <n v="1250"/>
    <s v="Sudah Dibayar"/>
  </r>
  <r>
    <n v="3939"/>
    <x v="1"/>
    <x v="4"/>
    <n v="5500"/>
    <s v="Sudah Dibayar"/>
  </r>
  <r>
    <n v="3940"/>
    <x v="1"/>
    <x v="4"/>
    <n v="500"/>
    <s v="Sudah Dibayar"/>
  </r>
  <r>
    <n v="3941"/>
    <x v="1"/>
    <x v="4"/>
    <n v="750"/>
    <s v="Sudah Dibayar"/>
  </r>
  <r>
    <n v="3942"/>
    <x v="1"/>
    <x v="4"/>
    <n v="1750"/>
    <s v="Sudah Dibayar"/>
  </r>
  <r>
    <n v="3943"/>
    <x v="1"/>
    <x v="3"/>
    <n v="3750"/>
    <s v="Sudah Dibayar"/>
  </r>
  <r>
    <n v="3944"/>
    <x v="1"/>
    <x v="2"/>
    <n v="10000"/>
    <s v="Sudah Dibayar"/>
  </r>
  <r>
    <n v="3945"/>
    <x v="1"/>
    <x v="0"/>
    <n v="7500"/>
    <s v="Sudah Dibayar"/>
  </r>
  <r>
    <n v="3946"/>
    <x v="1"/>
    <x v="4"/>
    <n v="8500"/>
    <s v="Sudah Dibayar"/>
  </r>
  <r>
    <n v="3947"/>
    <x v="1"/>
    <x v="4"/>
    <n v="5500"/>
    <s v="Sudah Dibayar"/>
  </r>
  <r>
    <n v="3948"/>
    <x v="1"/>
    <x v="4"/>
    <n v="500"/>
    <s v="Sudah Dibayar"/>
  </r>
  <r>
    <n v="3949"/>
    <x v="1"/>
    <x v="4"/>
    <n v="750"/>
    <s v="Sudah Dibayar"/>
  </r>
  <r>
    <n v="3950"/>
    <x v="1"/>
    <x v="4"/>
    <n v="1750"/>
    <s v="Sudah Dibayar"/>
  </r>
  <r>
    <n v="3951"/>
    <x v="1"/>
    <x v="2"/>
    <n v="8750"/>
    <s v="Sudah Dibayar"/>
  </r>
  <r>
    <n v="3952"/>
    <x v="1"/>
    <x v="0"/>
    <n v="11000"/>
    <s v="Sudah Dibayar"/>
  </r>
  <r>
    <n v="3953"/>
    <x v="1"/>
    <x v="4"/>
    <n v="3250"/>
    <s v="Sudah Dibayar"/>
  </r>
  <r>
    <n v="3954"/>
    <x v="1"/>
    <x v="4"/>
    <n v="2750"/>
    <s v="Sudah Dibayar"/>
  </r>
  <r>
    <n v="3955"/>
    <x v="1"/>
    <x v="4"/>
    <n v="10500"/>
    <s v="Sudah Dibayar"/>
  </r>
  <r>
    <n v="3956"/>
    <x v="1"/>
    <x v="4"/>
    <n v="500"/>
    <s v="Sudah Dibayar"/>
  </r>
  <r>
    <n v="3957"/>
    <x v="1"/>
    <x v="4"/>
    <n v="750"/>
    <s v="Sudah Dibayar"/>
  </r>
  <r>
    <n v="3958"/>
    <x v="1"/>
    <x v="4"/>
    <n v="1750"/>
    <s v="Sudah Dibayar"/>
  </r>
  <r>
    <n v="3959"/>
    <x v="1"/>
    <x v="3"/>
    <n v="7500"/>
    <s v="Sudah Dibayar"/>
  </r>
  <r>
    <n v="3960"/>
    <x v="1"/>
    <x v="2"/>
    <n v="12500"/>
    <s v="Sudah Dibayar"/>
  </r>
  <r>
    <n v="3961"/>
    <x v="1"/>
    <x v="0"/>
    <n v="5000"/>
    <s v="Sudah Dibayar"/>
  </r>
  <r>
    <n v="3962"/>
    <x v="1"/>
    <x v="4"/>
    <n v="500"/>
    <s v="Sudah Dibayar"/>
  </r>
  <r>
    <n v="3963"/>
    <x v="1"/>
    <x v="3"/>
    <n v="11250"/>
    <s v="Sudah Dibayar"/>
  </r>
  <r>
    <n v="3964"/>
    <x v="1"/>
    <x v="2"/>
    <n v="12500"/>
    <s v="Sudah Dibayar"/>
  </r>
  <r>
    <n v="3965"/>
    <x v="1"/>
    <x v="1"/>
    <n v="7500"/>
    <s v="Sudah Dibayar"/>
  </r>
  <r>
    <n v="3966"/>
    <x v="1"/>
    <x v="0"/>
    <n v="5000"/>
    <s v="Sudah Dibayar"/>
  </r>
  <r>
    <n v="3967"/>
    <x v="1"/>
    <x v="4"/>
    <n v="1750"/>
    <s v="Sudah Dibayar"/>
  </r>
  <r>
    <n v="3968"/>
    <x v="1"/>
    <x v="4"/>
    <n v="37500"/>
    <s v="Sudah Dibayar"/>
  </r>
  <r>
    <n v="3969"/>
    <x v="1"/>
    <x v="3"/>
    <n v="10000"/>
    <s v="Sudah Dibayar"/>
  </r>
  <r>
    <n v="3970"/>
    <x v="1"/>
    <x v="0"/>
    <n v="12500"/>
    <s v="Belum Dibayar"/>
  </r>
  <r>
    <n v="3971"/>
    <x v="1"/>
    <x v="0"/>
    <n v="5000"/>
    <s v="Belum Dibayar"/>
  </r>
  <r>
    <n v="3972"/>
    <x v="1"/>
    <x v="0"/>
    <n v="5000"/>
    <s v="Sudah Dibayar"/>
  </r>
  <r>
    <n v="3973"/>
    <x v="1"/>
    <x v="4"/>
    <n v="5750"/>
    <s v="Sudah Dibayar"/>
  </r>
  <r>
    <n v="3974"/>
    <x v="1"/>
    <x v="0"/>
    <n v="7500"/>
    <s v="Sudah Dibayar"/>
  </r>
  <r>
    <n v="3975"/>
    <x v="1"/>
    <x v="4"/>
    <n v="4500"/>
    <s v="Sudah Dibayar"/>
  </r>
  <r>
    <n v="3976"/>
    <x v="1"/>
    <x v="4"/>
    <n v="500"/>
    <s v="Sudah Dibayar"/>
  </r>
  <r>
    <n v="3977"/>
    <x v="1"/>
    <x v="3"/>
    <n v="7500"/>
    <s v="Sudah Dibayar"/>
  </r>
  <r>
    <n v="3978"/>
    <x v="1"/>
    <x v="0"/>
    <n v="2500"/>
    <s v="Sudah Dibayar"/>
  </r>
  <r>
    <n v="3979"/>
    <x v="1"/>
    <x v="0"/>
    <n v="5000"/>
    <s v="Sudah Dibayar"/>
  </r>
  <r>
    <n v="3980"/>
    <x v="1"/>
    <x v="0"/>
    <n v="5000"/>
    <s v="Sudah Dibayar"/>
  </r>
  <r>
    <n v="3981"/>
    <x v="1"/>
    <x v="4"/>
    <n v="11500"/>
    <s v="Sudah Dibayar"/>
  </r>
  <r>
    <n v="3982"/>
    <x v="1"/>
    <x v="3"/>
    <n v="7500"/>
    <s v="Sudah Dibayar"/>
  </r>
  <r>
    <n v="3983"/>
    <x v="1"/>
    <x v="4"/>
    <n v="1750"/>
    <s v="Sudah Dibayar"/>
  </r>
  <r>
    <n v="3984"/>
    <x v="1"/>
    <x v="3"/>
    <n v="7500"/>
    <s v="Sudah Dibayar"/>
  </r>
  <r>
    <n v="3985"/>
    <x v="1"/>
    <x v="2"/>
    <n v="12500"/>
    <s v="Belum Dibayar"/>
  </r>
  <r>
    <n v="3986"/>
    <x v="1"/>
    <x v="2"/>
    <n v="8750"/>
    <s v="Belum Dibayar"/>
  </r>
  <r>
    <n v="3987"/>
    <x v="1"/>
    <x v="2"/>
    <n v="12500"/>
    <s v="Belum Dibayar"/>
  </r>
  <r>
    <n v="3988"/>
    <x v="1"/>
    <x v="2"/>
    <n v="10000"/>
    <s v="Belum Dibayar"/>
  </r>
  <r>
    <n v="3989"/>
    <x v="1"/>
    <x v="2"/>
    <n v="8750"/>
    <s v="Belum Dibayar"/>
  </r>
  <r>
    <n v="3990"/>
    <x v="1"/>
    <x v="0"/>
    <n v="7500"/>
    <s v="Belum Dibayar"/>
  </r>
  <r>
    <n v="3991"/>
    <x v="1"/>
    <x v="2"/>
    <n v="12500"/>
    <s v="Belum Dibayar"/>
  </r>
  <r>
    <n v="3992"/>
    <x v="1"/>
    <x v="2"/>
    <n v="8750"/>
    <s v="Belum Dibayar"/>
  </r>
  <r>
    <n v="3993"/>
    <x v="1"/>
    <x v="0"/>
    <n v="5000"/>
    <s v="Belum Dibayar"/>
  </r>
  <r>
    <n v="3994"/>
    <x v="1"/>
    <x v="4"/>
    <n v="2750"/>
    <s v="Belum Dibayar"/>
  </r>
  <r>
    <n v="3995"/>
    <x v="1"/>
    <x v="0"/>
    <n v="7500"/>
    <s v="Belum Dibayar"/>
  </r>
  <r>
    <n v="3996"/>
    <x v="1"/>
    <x v="4"/>
    <n v="9250"/>
    <s v="Belum Dibayar"/>
  </r>
  <r>
    <n v="3997"/>
    <x v="1"/>
    <x v="4"/>
    <n v="7250"/>
    <s v="Belum Dibayar"/>
  </r>
  <r>
    <n v="3998"/>
    <x v="1"/>
    <x v="4"/>
    <n v="4500"/>
    <s v="Belum Dibayar"/>
  </r>
  <r>
    <n v="3999"/>
    <x v="1"/>
    <x v="4"/>
    <n v="13000"/>
    <s v="Belum Dibayar"/>
  </r>
  <r>
    <n v="4000"/>
    <x v="1"/>
    <x v="4"/>
    <n v="10500"/>
    <s v="Belum Dibayar"/>
  </r>
  <r>
    <n v="4001"/>
    <x v="1"/>
    <x v="4"/>
    <n v="35000"/>
    <s v="Belum Dibayar"/>
  </r>
  <r>
    <n v="4002"/>
    <x v="1"/>
    <x v="4"/>
    <n v="750"/>
    <s v="Belum Dibayar"/>
  </r>
  <r>
    <n v="4003"/>
    <x v="1"/>
    <x v="0"/>
    <n v="5000"/>
    <s v="Sudah Dibayar"/>
  </r>
  <r>
    <n v="4004"/>
    <x v="1"/>
    <x v="4"/>
    <n v="3750"/>
    <s v="Sudah Dibayar"/>
  </r>
  <r>
    <n v="4005"/>
    <x v="1"/>
    <x v="0"/>
    <n v="11000"/>
    <s v="Belum Dibayar"/>
  </r>
  <r>
    <n v="4006"/>
    <x v="1"/>
    <x v="4"/>
    <n v="4250"/>
    <s v="Belum Dibayar"/>
  </r>
  <r>
    <n v="4007"/>
    <x v="1"/>
    <x v="4"/>
    <n v="2000"/>
    <s v="Belum Dibayar"/>
  </r>
  <r>
    <n v="4008"/>
    <x v="1"/>
    <x v="4"/>
    <n v="11750"/>
    <s v="Belum Dibayar"/>
  </r>
  <r>
    <n v="4009"/>
    <x v="1"/>
    <x v="4"/>
    <n v="500"/>
    <s v="Belum Dibayar"/>
  </r>
  <r>
    <n v="4010"/>
    <x v="1"/>
    <x v="1"/>
    <n v="16500"/>
    <s v="Belum Dibayar"/>
  </r>
  <r>
    <n v="4011"/>
    <x v="1"/>
    <x v="0"/>
    <n v="12500"/>
    <s v="Belum Dibayar"/>
  </r>
  <r>
    <n v="4012"/>
    <x v="1"/>
    <x v="4"/>
    <n v="21000"/>
    <s v="Belum Dibayar"/>
  </r>
  <r>
    <n v="4013"/>
    <x v="1"/>
    <x v="4"/>
    <n v="1000"/>
    <s v="Belum Dibayar"/>
  </r>
  <r>
    <n v="4014"/>
    <x v="1"/>
    <x v="4"/>
    <n v="750"/>
    <s v="Belum Dibayar"/>
  </r>
  <r>
    <n v="4015"/>
    <x v="1"/>
    <x v="4"/>
    <n v="1750"/>
    <s v="Belum Dibayar"/>
  </r>
  <r>
    <n v="4016"/>
    <x v="1"/>
    <x v="4"/>
    <n v="3500"/>
    <s v="Belum Dibayar"/>
  </r>
  <r>
    <n v="4017"/>
    <x v="1"/>
    <x v="4"/>
    <n v="4250"/>
    <s v="Belum Dibayar"/>
  </r>
  <r>
    <n v="4018"/>
    <x v="1"/>
    <x v="4"/>
    <n v="4500"/>
    <s v="Belum Dibayar"/>
  </r>
  <r>
    <n v="4019"/>
    <x v="1"/>
    <x v="0"/>
    <n v="17500"/>
    <s v="Sudah Dibayar"/>
  </r>
  <r>
    <n v="4020"/>
    <x v="1"/>
    <x v="4"/>
    <n v="31500"/>
    <s v="Sudah Dibayar"/>
  </r>
  <r>
    <n v="4021"/>
    <x v="1"/>
    <x v="4"/>
    <n v="500"/>
    <s v="Sudah Dibayar"/>
  </r>
  <r>
    <n v="4022"/>
    <x v="1"/>
    <x v="4"/>
    <n v="750"/>
    <s v="Sudah Dibayar"/>
  </r>
  <r>
    <n v="4023"/>
    <x v="1"/>
    <x v="4"/>
    <n v="1750"/>
    <s v="Sudah Dibayar"/>
  </r>
  <r>
    <n v="4024"/>
    <x v="1"/>
    <x v="4"/>
    <n v="3500"/>
    <s v="Sudah Dibayar"/>
  </r>
  <r>
    <n v="4025"/>
    <x v="1"/>
    <x v="4"/>
    <n v="4500"/>
    <s v="Sudah Dibayar"/>
  </r>
  <r>
    <n v="4026"/>
    <x v="1"/>
    <x v="3"/>
    <n v="7500"/>
    <s v="Sudah Dibayar"/>
  </r>
  <r>
    <n v="4027"/>
    <x v="1"/>
    <x v="2"/>
    <n v="12500"/>
    <s v="Sudah Dibayar"/>
  </r>
  <r>
    <n v="4028"/>
    <x v="1"/>
    <x v="1"/>
    <n v="5500"/>
    <s v="Sudah Dibayar"/>
  </r>
  <r>
    <n v="4029"/>
    <x v="1"/>
    <x v="0"/>
    <n v="7500"/>
    <s v="Sudah Dibayar"/>
  </r>
  <r>
    <n v="4030"/>
    <x v="1"/>
    <x v="4"/>
    <n v="1750"/>
    <s v="Sudah Dibayar"/>
  </r>
  <r>
    <n v="4031"/>
    <x v="1"/>
    <x v="4"/>
    <n v="750"/>
    <s v="Sudah Dibayar"/>
  </r>
  <r>
    <n v="4032"/>
    <x v="1"/>
    <x v="4"/>
    <n v="3250"/>
    <s v="Sudah Dibayar"/>
  </r>
  <r>
    <n v="4033"/>
    <x v="1"/>
    <x v="3"/>
    <n v="7500"/>
    <s v="Sudah Dibayar"/>
  </r>
  <r>
    <n v="4034"/>
    <x v="1"/>
    <x v="2"/>
    <n v="10000"/>
    <s v="Sudah Dibayar"/>
  </r>
  <r>
    <n v="4035"/>
    <x v="1"/>
    <x v="1"/>
    <n v="5500"/>
    <s v="Sudah Dibayar"/>
  </r>
  <r>
    <n v="4036"/>
    <x v="1"/>
    <x v="0"/>
    <n v="7500"/>
    <s v="Sudah Dibayar"/>
  </r>
  <r>
    <n v="4037"/>
    <x v="1"/>
    <x v="4"/>
    <n v="2250"/>
    <s v="Sudah Dibayar"/>
  </r>
  <r>
    <n v="4038"/>
    <x v="1"/>
    <x v="4"/>
    <n v="1000"/>
    <s v="Sudah Dibayar"/>
  </r>
  <r>
    <n v="4039"/>
    <x v="1"/>
    <x v="4"/>
    <n v="7500"/>
    <s v="Sudah Dibayar"/>
  </r>
  <r>
    <n v="4040"/>
    <x v="1"/>
    <x v="4"/>
    <n v="1250"/>
    <s v="Sudah Dibayar"/>
  </r>
  <r>
    <n v="4041"/>
    <x v="1"/>
    <x v="4"/>
    <n v="5500"/>
    <s v="Sudah Dibayar"/>
  </r>
  <r>
    <n v="4042"/>
    <x v="1"/>
    <x v="4"/>
    <n v="12500"/>
    <s v="Sudah Dibayar"/>
  </r>
  <r>
    <n v="4043"/>
    <x v="1"/>
    <x v="3"/>
    <n v="11250"/>
    <s v="Sudah Dibayar"/>
  </r>
  <r>
    <n v="4044"/>
    <x v="1"/>
    <x v="2"/>
    <n v="12500"/>
    <s v="Sudah Dibayar"/>
  </r>
  <r>
    <n v="4045"/>
    <x v="1"/>
    <x v="1"/>
    <n v="11000"/>
    <s v="Sudah Dibayar"/>
  </r>
  <r>
    <n v="4046"/>
    <x v="1"/>
    <x v="2"/>
    <n v="8750"/>
    <s v="Belum Dibayar"/>
  </r>
  <r>
    <n v="4047"/>
    <x v="1"/>
    <x v="2"/>
    <n v="8750"/>
    <s v="Belum Dibayar"/>
  </r>
  <r>
    <n v="4048"/>
    <x v="1"/>
    <x v="2"/>
    <n v="8750"/>
    <s v="Belum Dibayar"/>
  </r>
  <r>
    <n v="4049"/>
    <x v="1"/>
    <x v="2"/>
    <n v="12500"/>
    <s v="Belum Dibayar"/>
  </r>
  <r>
    <n v="4050"/>
    <x v="1"/>
    <x v="2"/>
    <n v="12500"/>
    <s v="Belum Dibayar"/>
  </r>
  <r>
    <n v="4051"/>
    <x v="1"/>
    <x v="2"/>
    <n v="8750"/>
    <s v="Belum Dibayar"/>
  </r>
  <r>
    <n v="4052"/>
    <x v="1"/>
    <x v="2"/>
    <n v="12500"/>
    <s v="Belum Dibayar"/>
  </r>
  <r>
    <n v="4053"/>
    <x v="1"/>
    <x v="2"/>
    <n v="12500"/>
    <s v="Belum Dibayar"/>
  </r>
  <r>
    <n v="4054"/>
    <x v="1"/>
    <x v="2"/>
    <n v="10000"/>
    <s v="Belum Dibayar"/>
  </r>
  <r>
    <n v="4055"/>
    <x v="1"/>
    <x v="2"/>
    <n v="12500"/>
    <s v="Belum Dibayar"/>
  </r>
  <r>
    <n v="4056"/>
    <x v="1"/>
    <x v="2"/>
    <n v="10000"/>
    <s v="Belum Dibayar"/>
  </r>
  <r>
    <n v="4057"/>
    <x v="1"/>
    <x v="2"/>
    <n v="12500"/>
    <s v="Belum Dibayar"/>
  </r>
  <r>
    <n v="4058"/>
    <x v="1"/>
    <x v="2"/>
    <n v="12500"/>
    <s v="Belum Dibayar"/>
  </r>
  <r>
    <n v="4059"/>
    <x v="1"/>
    <x v="2"/>
    <n v="10000"/>
    <s v="Belum Dibayar"/>
  </r>
  <r>
    <n v="4060"/>
    <x v="1"/>
    <x v="2"/>
    <n v="8750"/>
    <s v="Belum Dibayar"/>
  </r>
  <r>
    <n v="4061"/>
    <x v="1"/>
    <x v="2"/>
    <n v="10000"/>
    <s v="Belum Dibayar"/>
  </r>
  <r>
    <n v="4062"/>
    <x v="1"/>
    <x v="2"/>
    <n v="12500"/>
    <s v="Belum Dibayar"/>
  </r>
  <r>
    <n v="4063"/>
    <x v="1"/>
    <x v="2"/>
    <n v="10000"/>
    <s v="Belum Dibayar"/>
  </r>
  <r>
    <n v="4064"/>
    <x v="1"/>
    <x v="5"/>
    <n v="204000"/>
    <s v="Sudah Dibayar"/>
  </r>
  <r>
    <n v="4065"/>
    <x v="1"/>
    <x v="5"/>
    <n v="80000"/>
    <s v="Sudah Dibayar"/>
  </r>
  <r>
    <n v="4066"/>
    <x v="1"/>
    <x v="5"/>
    <n v="40000"/>
    <s v="Sudah Dibayar"/>
  </r>
  <r>
    <n v="4067"/>
    <x v="1"/>
    <x v="5"/>
    <n v="20000"/>
    <s v="Sudah Dibayar"/>
  </r>
  <r>
    <n v="4068"/>
    <x v="1"/>
    <x v="4"/>
    <n v="3450.4"/>
    <s v="Belum Dibayar"/>
  </r>
  <r>
    <n v="4069"/>
    <x v="1"/>
    <x v="0"/>
    <n v="5000"/>
    <s v="Belum Dibayar"/>
  </r>
  <r>
    <n v="4070"/>
    <x v="1"/>
    <x v="2"/>
    <n v="12500"/>
    <s v="Belum Dibayar"/>
  </r>
  <r>
    <n v="4071"/>
    <x v="1"/>
    <x v="2"/>
    <n v="12500"/>
    <s v="Belum Dibayar"/>
  </r>
  <r>
    <n v="4072"/>
    <x v="1"/>
    <x v="2"/>
    <n v="12500"/>
    <s v="Belum Dibayar"/>
  </r>
  <r>
    <n v="4073"/>
    <x v="1"/>
    <x v="2"/>
    <n v="8750"/>
    <s v="Belum Dibayar"/>
  </r>
  <r>
    <n v="4074"/>
    <x v="1"/>
    <x v="2"/>
    <n v="15000"/>
    <s v="Belum Dibayar"/>
  </r>
  <r>
    <n v="4075"/>
    <x v="1"/>
    <x v="2"/>
    <n v="15000"/>
    <s v="Belum Dibayar"/>
  </r>
  <r>
    <n v="4076"/>
    <x v="1"/>
    <x v="6"/>
    <n v="195000"/>
    <s v="Sudah Dibayar"/>
  </r>
  <r>
    <n v="4077"/>
    <x v="1"/>
    <x v="6"/>
    <n v="180000"/>
    <s v="Sudah Dibayar"/>
  </r>
  <r>
    <n v="4078"/>
    <x v="1"/>
    <x v="6"/>
    <n v="215000"/>
    <s v="Sudah Dibayar"/>
  </r>
  <r>
    <n v="4079"/>
    <x v="1"/>
    <x v="6"/>
    <n v="230000"/>
    <s v="Sudah Dibayar"/>
  </r>
  <r>
    <n v="4080"/>
    <x v="1"/>
    <x v="3"/>
    <n v="7500"/>
    <s v="Sudah Dibayar"/>
  </r>
  <r>
    <n v="4081"/>
    <x v="1"/>
    <x v="2"/>
    <n v="12500"/>
    <s v="Sudah Dibayar"/>
  </r>
  <r>
    <n v="4082"/>
    <x v="1"/>
    <x v="1"/>
    <n v="3750"/>
    <s v="Sudah Dibayar"/>
  </r>
  <r>
    <n v="4083"/>
    <x v="1"/>
    <x v="4"/>
    <n v="11000"/>
    <s v="Belum Dibayar"/>
  </r>
  <r>
    <n v="4084"/>
    <x v="1"/>
    <x v="4"/>
    <n v="2250"/>
    <s v="Belum Dibayar"/>
  </r>
  <r>
    <n v="4085"/>
    <x v="1"/>
    <x v="4"/>
    <n v="13500"/>
    <s v="Belum Dibayar"/>
  </r>
  <r>
    <n v="4086"/>
    <x v="1"/>
    <x v="4"/>
    <n v="6000"/>
    <s v="Belum Dibayar"/>
  </r>
  <r>
    <n v="4087"/>
    <x v="1"/>
    <x v="4"/>
    <n v="3250"/>
    <s v="Belum Dibayar"/>
  </r>
  <r>
    <n v="4088"/>
    <x v="1"/>
    <x v="4"/>
    <n v="3000"/>
    <s v="Belum Dibayar"/>
  </r>
  <r>
    <n v="4089"/>
    <x v="1"/>
    <x v="4"/>
    <n v="1500"/>
    <s v="Belum Dibayar"/>
  </r>
  <r>
    <n v="4090"/>
    <x v="1"/>
    <x v="4"/>
    <n v="3250"/>
    <s v="Sudah Dibayar"/>
  </r>
  <r>
    <n v="4091"/>
    <x v="2"/>
    <x v="0"/>
    <n v="5000"/>
    <s v="Sudah Dibayar"/>
  </r>
  <r>
    <n v="4092"/>
    <x v="2"/>
    <x v="0"/>
    <n v="7500"/>
    <s v="Sudah Dibayar"/>
  </r>
  <r>
    <n v="4093"/>
    <x v="2"/>
    <x v="4"/>
    <n v="8250"/>
    <s v="Sudah Dibayar"/>
  </r>
  <r>
    <n v="4094"/>
    <x v="2"/>
    <x v="4"/>
    <n v="3750"/>
    <s v="Sudah Dibayar"/>
  </r>
  <r>
    <n v="4095"/>
    <x v="2"/>
    <x v="4"/>
    <n v="500"/>
    <s v="Sudah Dibayar"/>
  </r>
  <r>
    <n v="4096"/>
    <x v="2"/>
    <x v="3"/>
    <n v="15000"/>
    <s v="Sudah Dibayar"/>
  </r>
  <r>
    <n v="4097"/>
    <x v="2"/>
    <x v="1"/>
    <n v="8500"/>
    <s v="Sudah Dibayar"/>
  </r>
  <r>
    <n v="4098"/>
    <x v="2"/>
    <x v="0"/>
    <n v="7500"/>
    <s v="Sudah Dibayar"/>
  </r>
  <r>
    <n v="4099"/>
    <x v="2"/>
    <x v="4"/>
    <n v="4750"/>
    <s v="Sudah Dibayar"/>
  </r>
  <r>
    <n v="4100"/>
    <x v="2"/>
    <x v="2"/>
    <n v="5000"/>
    <s v="Sudah Dibayar"/>
  </r>
  <r>
    <n v="4101"/>
    <x v="2"/>
    <x v="3"/>
    <n v="3750"/>
    <s v="Sudah Dibayar"/>
  </r>
  <r>
    <n v="4102"/>
    <x v="2"/>
    <x v="2"/>
    <n v="8750"/>
    <s v="Sudah Dibayar"/>
  </r>
  <r>
    <n v="4103"/>
    <x v="2"/>
    <x v="0"/>
    <n v="7500"/>
    <s v="Sudah Dibayar"/>
  </r>
  <r>
    <n v="4104"/>
    <x v="2"/>
    <x v="4"/>
    <n v="750"/>
    <s v="Sudah Dibayar"/>
  </r>
  <r>
    <n v="4105"/>
    <x v="2"/>
    <x v="4"/>
    <n v="2500"/>
    <s v="Sudah Dibayar"/>
  </r>
  <r>
    <n v="4106"/>
    <x v="2"/>
    <x v="4"/>
    <n v="750"/>
    <s v="Sudah Dibayar"/>
  </r>
  <r>
    <n v="4107"/>
    <x v="2"/>
    <x v="4"/>
    <n v="4750"/>
    <s v="Sudah Dibayar"/>
  </r>
  <r>
    <n v="4108"/>
    <x v="2"/>
    <x v="3"/>
    <n v="11250"/>
    <s v="Sudah Dibayar"/>
  </r>
  <r>
    <n v="4109"/>
    <x v="2"/>
    <x v="2"/>
    <n v="12500"/>
    <s v="Sudah Dibayar"/>
  </r>
  <r>
    <n v="4110"/>
    <x v="2"/>
    <x v="1"/>
    <n v="4250"/>
    <s v="Sudah Dibayar"/>
  </r>
  <r>
    <n v="4111"/>
    <x v="2"/>
    <x v="0"/>
    <n v="7500"/>
    <s v="Belum Dibayar"/>
  </r>
  <r>
    <n v="4112"/>
    <x v="2"/>
    <x v="4"/>
    <n v="1750"/>
    <s v="Belum Dibayar"/>
  </r>
  <r>
    <n v="4113"/>
    <x v="2"/>
    <x v="4"/>
    <n v="7500"/>
    <s v="Belum Dibayar"/>
  </r>
  <r>
    <n v="4114"/>
    <x v="2"/>
    <x v="0"/>
    <n v="7500"/>
    <s v="Sudah Dibayar"/>
  </r>
  <r>
    <n v="4115"/>
    <x v="2"/>
    <x v="4"/>
    <n v="2750"/>
    <s v="Sudah Dibayar"/>
  </r>
  <r>
    <n v="4116"/>
    <x v="2"/>
    <x v="2"/>
    <n v="5000"/>
    <s v="Sudah Dibayar"/>
  </r>
  <r>
    <n v="4117"/>
    <x v="2"/>
    <x v="3"/>
    <n v="3750"/>
    <s v="Sudah Dibayar"/>
  </r>
  <r>
    <n v="4118"/>
    <x v="2"/>
    <x v="2"/>
    <n v="8750"/>
    <s v="Sudah Dibayar"/>
  </r>
  <r>
    <n v="4119"/>
    <x v="2"/>
    <x v="1"/>
    <n v="5000"/>
    <s v="Sudah Dibayar"/>
  </r>
  <r>
    <n v="4120"/>
    <x v="2"/>
    <x v="0"/>
    <n v="7500"/>
    <s v="Sudah Dibayar"/>
  </r>
  <r>
    <n v="4121"/>
    <x v="2"/>
    <x v="4"/>
    <n v="5500"/>
    <s v="Sudah Dibayar"/>
  </r>
  <r>
    <n v="4122"/>
    <x v="2"/>
    <x v="4"/>
    <n v="2250"/>
    <s v="Sudah Dibayar"/>
  </r>
  <r>
    <n v="4123"/>
    <x v="2"/>
    <x v="3"/>
    <n v="3750"/>
    <s v="Sudah Dibayar"/>
  </r>
  <r>
    <n v="4124"/>
    <x v="2"/>
    <x v="2"/>
    <n v="8750"/>
    <s v="Sudah Dibayar"/>
  </r>
  <r>
    <n v="4125"/>
    <x v="2"/>
    <x v="0"/>
    <n v="7500"/>
    <s v="Sudah Dibayar"/>
  </r>
  <r>
    <n v="4126"/>
    <x v="2"/>
    <x v="4"/>
    <n v="2750"/>
    <s v="Sudah Dibayar"/>
  </r>
  <r>
    <n v="4127"/>
    <x v="2"/>
    <x v="4"/>
    <n v="2800"/>
    <s v="Sudah Dibayar"/>
  </r>
  <r>
    <n v="4128"/>
    <x v="2"/>
    <x v="4"/>
    <n v="1750"/>
    <s v="Sudah Dibayar"/>
  </r>
  <r>
    <n v="4129"/>
    <x v="2"/>
    <x v="4"/>
    <n v="500"/>
    <s v="Sudah Dibayar"/>
  </r>
  <r>
    <n v="4130"/>
    <x v="2"/>
    <x v="4"/>
    <n v="2750"/>
    <s v="Sudah Dibayar"/>
  </r>
  <r>
    <n v="4131"/>
    <x v="2"/>
    <x v="3"/>
    <n v="11250"/>
    <s v="Sudah Dibayar"/>
  </r>
  <r>
    <n v="4132"/>
    <x v="2"/>
    <x v="2"/>
    <n v="12500"/>
    <s v="Sudah Dibayar"/>
  </r>
  <r>
    <n v="4133"/>
    <x v="2"/>
    <x v="1"/>
    <n v="9500"/>
    <s v="Sudah Dibayar"/>
  </r>
  <r>
    <n v="4134"/>
    <x v="2"/>
    <x v="1"/>
    <n v="5000"/>
    <s v="Belum Dibayar"/>
  </r>
  <r>
    <n v="4135"/>
    <x v="2"/>
    <x v="0"/>
    <n v="5000"/>
    <s v="Sudah Dibayar"/>
  </r>
  <r>
    <n v="4136"/>
    <x v="2"/>
    <x v="4"/>
    <n v="2250"/>
    <s v="Sudah Dibayar"/>
  </r>
  <r>
    <n v="4137"/>
    <x v="2"/>
    <x v="4"/>
    <n v="1750"/>
    <s v="Sudah Dibayar"/>
  </r>
  <r>
    <n v="4138"/>
    <x v="2"/>
    <x v="3"/>
    <n v="3750"/>
    <s v="Sudah Dibayar"/>
  </r>
  <r>
    <n v="4139"/>
    <x v="2"/>
    <x v="2"/>
    <n v="8750"/>
    <s v="Sudah Dibayar"/>
  </r>
  <r>
    <n v="4140"/>
    <x v="2"/>
    <x v="3"/>
    <n v="3750"/>
    <s v="Sudah Dibayar"/>
  </r>
  <r>
    <n v="4141"/>
    <x v="2"/>
    <x v="2"/>
    <n v="8750"/>
    <s v="Sudah Dibayar"/>
  </r>
  <r>
    <n v="4142"/>
    <x v="2"/>
    <x v="3"/>
    <n v="3750"/>
    <s v="Sudah Dibayar"/>
  </r>
  <r>
    <n v="4143"/>
    <x v="2"/>
    <x v="3"/>
    <n v="3750"/>
    <s v="Sudah Dibayar"/>
  </r>
  <r>
    <n v="4144"/>
    <x v="2"/>
    <x v="4"/>
    <n v="9000"/>
    <s v="Belum Dibayar"/>
  </r>
  <r>
    <n v="4145"/>
    <x v="2"/>
    <x v="0"/>
    <n v="5000"/>
    <s v="Belum Dibayar"/>
  </r>
  <r>
    <n v="4146"/>
    <x v="2"/>
    <x v="0"/>
    <n v="2500"/>
    <s v="Belum Dibayar"/>
  </r>
  <r>
    <n v="4147"/>
    <x v="2"/>
    <x v="4"/>
    <n v="10500"/>
    <s v="Sudah Dibayar"/>
  </r>
  <r>
    <n v="4148"/>
    <x v="2"/>
    <x v="1"/>
    <n v="38500"/>
    <s v="Sudah Dibayar"/>
  </r>
  <r>
    <n v="4149"/>
    <x v="2"/>
    <x v="1"/>
    <n v="10000"/>
    <s v="Belum Dibayar"/>
  </r>
  <r>
    <n v="4150"/>
    <x v="2"/>
    <x v="1"/>
    <n v="6750"/>
    <s v="Sudah Dibayar"/>
  </r>
  <r>
    <n v="4151"/>
    <x v="2"/>
    <x v="1"/>
    <n v="5000"/>
    <s v="Belum Dibayar"/>
  </r>
  <r>
    <n v="4152"/>
    <x v="2"/>
    <x v="4"/>
    <n v="8500"/>
    <s v="Sudah Dibayar"/>
  </r>
  <r>
    <n v="4153"/>
    <x v="2"/>
    <x v="4"/>
    <n v="33750"/>
    <s v="Sudah Dibayar"/>
  </r>
  <r>
    <n v="4154"/>
    <x v="2"/>
    <x v="4"/>
    <n v="4250"/>
    <s v="Sudah Dibayar"/>
  </r>
  <r>
    <n v="4155"/>
    <x v="2"/>
    <x v="4"/>
    <n v="5500"/>
    <s v="Sudah Dibayar"/>
  </r>
  <r>
    <n v="4156"/>
    <x v="2"/>
    <x v="4"/>
    <n v="4000"/>
    <s v="Sudah Dibayar"/>
  </r>
  <r>
    <n v="4157"/>
    <x v="2"/>
    <x v="4"/>
    <n v="500"/>
    <s v="Sudah Dibayar"/>
  </r>
  <r>
    <n v="4158"/>
    <x v="2"/>
    <x v="4"/>
    <n v="2750"/>
    <s v="Sudah Dibayar"/>
  </r>
  <r>
    <n v="4159"/>
    <x v="2"/>
    <x v="4"/>
    <n v="2500"/>
    <s v="Sudah Dibayar"/>
  </r>
  <r>
    <n v="4160"/>
    <x v="2"/>
    <x v="4"/>
    <n v="30000"/>
    <s v="Sudah Dibayar"/>
  </r>
  <r>
    <n v="4161"/>
    <x v="2"/>
    <x v="4"/>
    <n v="13750"/>
    <s v="Sudah Dibayar"/>
  </r>
  <r>
    <n v="4162"/>
    <x v="2"/>
    <x v="0"/>
    <n v="11000"/>
    <s v="Sudah Dibayar"/>
  </r>
  <r>
    <n v="4163"/>
    <x v="2"/>
    <x v="0"/>
    <n v="17500"/>
    <s v="Sudah Dibayar"/>
  </r>
  <r>
    <n v="4164"/>
    <x v="2"/>
    <x v="4"/>
    <n v="25000"/>
    <s v="Sudah Dibayar"/>
  </r>
  <r>
    <n v="4165"/>
    <x v="2"/>
    <x v="4"/>
    <n v="8000"/>
    <s v="Sudah Dibayar"/>
  </r>
  <r>
    <n v="4166"/>
    <x v="2"/>
    <x v="4"/>
    <n v="3500"/>
    <s v="Sudah Dibayar"/>
  </r>
  <r>
    <n v="4167"/>
    <x v="2"/>
    <x v="4"/>
    <n v="1500"/>
    <s v="Sudah Dibayar"/>
  </r>
  <r>
    <n v="4168"/>
    <x v="2"/>
    <x v="4"/>
    <n v="4750"/>
    <s v="Sudah Dibayar"/>
  </r>
  <r>
    <n v="4169"/>
    <x v="2"/>
    <x v="4"/>
    <n v="3250"/>
    <s v="Sudah Dibayar"/>
  </r>
  <r>
    <n v="4170"/>
    <x v="2"/>
    <x v="4"/>
    <n v="1000"/>
    <s v="Sudah Dibayar"/>
  </r>
  <r>
    <n v="4171"/>
    <x v="2"/>
    <x v="2"/>
    <n v="8750"/>
    <s v="Sudah Dibayar"/>
  </r>
  <r>
    <n v="4172"/>
    <x v="2"/>
    <x v="4"/>
    <n v="60000"/>
    <s v="Sudah Dibayar"/>
  </r>
  <r>
    <n v="4173"/>
    <x v="2"/>
    <x v="3"/>
    <n v="10000"/>
    <s v="Sudah Dibayar"/>
  </r>
  <r>
    <n v="4174"/>
    <x v="2"/>
    <x v="0"/>
    <n v="5000"/>
    <s v="Sudah Dibayar"/>
  </r>
  <r>
    <n v="4175"/>
    <x v="2"/>
    <x v="4"/>
    <n v="12500"/>
    <s v="Sudah Dibayar"/>
  </r>
  <r>
    <n v="4176"/>
    <x v="2"/>
    <x v="1"/>
    <n v="18000"/>
    <s v="Belum Dibayar"/>
  </r>
  <r>
    <n v="4177"/>
    <x v="2"/>
    <x v="1"/>
    <n v="10000"/>
    <s v="Belum Dibayar"/>
  </r>
  <r>
    <n v="4178"/>
    <x v="2"/>
    <x v="0"/>
    <n v="15000"/>
    <s v="Sudah Dibayar"/>
  </r>
  <r>
    <n v="4179"/>
    <x v="2"/>
    <x v="4"/>
    <n v="19250"/>
    <s v="Sudah Dibayar"/>
  </r>
  <r>
    <n v="4180"/>
    <x v="2"/>
    <x v="4"/>
    <n v="3750"/>
    <s v="Sudah Dibayar"/>
  </r>
  <r>
    <n v="4181"/>
    <x v="2"/>
    <x v="4"/>
    <n v="2250"/>
    <s v="Sudah Dibayar"/>
  </r>
  <r>
    <n v="4182"/>
    <x v="2"/>
    <x v="4"/>
    <n v="44000"/>
    <s v="Sudah Dibayar"/>
  </r>
  <r>
    <n v="4183"/>
    <x v="2"/>
    <x v="4"/>
    <n v="1000"/>
    <s v="Sudah Dibayar"/>
  </r>
  <r>
    <n v="4184"/>
    <x v="2"/>
    <x v="4"/>
    <n v="750"/>
    <s v="Sudah Dibayar"/>
  </r>
  <r>
    <n v="4185"/>
    <x v="2"/>
    <x v="4"/>
    <n v="1750"/>
    <s v="Sudah Dibayar"/>
  </r>
  <r>
    <n v="4186"/>
    <x v="2"/>
    <x v="4"/>
    <n v="1250"/>
    <s v="Sudah Dibayar"/>
  </r>
  <r>
    <n v="4187"/>
    <x v="2"/>
    <x v="3"/>
    <n v="7500"/>
    <s v="Sudah Dibayar"/>
  </r>
  <r>
    <n v="4188"/>
    <x v="2"/>
    <x v="2"/>
    <n v="12500"/>
    <s v="Sudah Dibayar"/>
  </r>
  <r>
    <n v="4189"/>
    <x v="2"/>
    <x v="1"/>
    <n v="4500"/>
    <s v="Sudah Dibayar"/>
  </r>
  <r>
    <n v="4190"/>
    <x v="2"/>
    <x v="0"/>
    <n v="12500"/>
    <s v="Sudah Dibayar"/>
  </r>
  <r>
    <n v="4191"/>
    <x v="2"/>
    <x v="0"/>
    <n v="15000"/>
    <s v="Sudah Dibayar"/>
  </r>
  <r>
    <n v="4192"/>
    <x v="2"/>
    <x v="4"/>
    <n v="300000"/>
    <s v="Sudah Dibayar"/>
  </r>
  <r>
    <n v="4193"/>
    <x v="2"/>
    <x v="3"/>
    <n v="22500"/>
    <s v="Sudah Dibayar"/>
  </r>
  <r>
    <n v="4194"/>
    <x v="2"/>
    <x v="5"/>
    <n v="232000"/>
    <s v="Sudah Dibayar"/>
  </r>
  <r>
    <n v="4195"/>
    <x v="2"/>
    <x v="5"/>
    <n v="44000"/>
    <s v="Sudah Dibayar"/>
  </r>
  <r>
    <n v="4196"/>
    <x v="2"/>
    <x v="5"/>
    <n v="36000"/>
    <s v="Sudah Dibayar"/>
  </r>
  <r>
    <n v="4197"/>
    <x v="2"/>
    <x v="5"/>
    <n v="32000"/>
    <s v="Sudah Dibayar"/>
  </r>
  <r>
    <n v="4198"/>
    <x v="2"/>
    <x v="2"/>
    <n v="10000"/>
    <s v="Belum Dibayar"/>
  </r>
  <r>
    <n v="4199"/>
    <x v="2"/>
    <x v="0"/>
    <n v="5000"/>
    <s v="Sudah Dibayar"/>
  </r>
  <r>
    <n v="4200"/>
    <x v="2"/>
    <x v="4"/>
    <n v="750"/>
    <s v="Sudah Dibayar"/>
  </r>
  <r>
    <n v="4201"/>
    <x v="2"/>
    <x v="3"/>
    <n v="11250"/>
    <s v="Sudah Dibayar"/>
  </r>
  <r>
    <n v="4202"/>
    <x v="2"/>
    <x v="4"/>
    <n v="7500"/>
    <s v="Sudah Dibayar"/>
  </r>
  <r>
    <n v="4203"/>
    <x v="2"/>
    <x v="4"/>
    <n v="12500"/>
    <s v="Sudah Dibayar"/>
  </r>
  <r>
    <n v="4204"/>
    <x v="2"/>
    <x v="3"/>
    <n v="5000"/>
    <s v="Sudah Dibayar"/>
  </r>
  <r>
    <n v="4205"/>
    <x v="2"/>
    <x v="0"/>
    <n v="7500"/>
    <s v="Sudah Dibayar"/>
  </r>
  <r>
    <n v="4206"/>
    <x v="2"/>
    <x v="4"/>
    <n v="9750"/>
    <s v="Sudah Dibayar"/>
  </r>
  <r>
    <n v="4207"/>
    <x v="2"/>
    <x v="4"/>
    <n v="24250"/>
    <s v="Belum Dibayar"/>
  </r>
  <r>
    <n v="4208"/>
    <x v="2"/>
    <x v="0"/>
    <n v="7500"/>
    <s v="Belum Dibayar"/>
  </r>
  <r>
    <n v="4209"/>
    <x v="2"/>
    <x v="0"/>
    <n v="7500"/>
    <s v="Belum Dibayar"/>
  </r>
  <r>
    <n v="4210"/>
    <x v="2"/>
    <x v="4"/>
    <n v="4000"/>
    <s v="Belum Dibayar"/>
  </r>
  <r>
    <n v="4211"/>
    <x v="2"/>
    <x v="4"/>
    <n v="500"/>
    <s v="Belum Dibayar"/>
  </r>
  <r>
    <n v="4212"/>
    <x v="2"/>
    <x v="4"/>
    <n v="3750"/>
    <s v="Belum Dibayar"/>
  </r>
  <r>
    <n v="4213"/>
    <x v="2"/>
    <x v="4"/>
    <n v="1500"/>
    <s v="Belum Dibayar"/>
  </r>
  <r>
    <n v="4214"/>
    <x v="2"/>
    <x v="4"/>
    <n v="1750"/>
    <s v="Belum Dibayar"/>
  </r>
  <r>
    <n v="4215"/>
    <x v="2"/>
    <x v="4"/>
    <n v="3000"/>
    <s v="Belum Dibayar"/>
  </r>
  <r>
    <n v="4216"/>
    <x v="2"/>
    <x v="4"/>
    <n v="15500"/>
    <s v="Belum Dibayar"/>
  </r>
  <r>
    <n v="4217"/>
    <x v="2"/>
    <x v="0"/>
    <n v="5000"/>
    <s v="Sudah Dibayar"/>
  </r>
  <r>
    <n v="4218"/>
    <x v="2"/>
    <x v="4"/>
    <n v="14500"/>
    <s v="Sudah Dibayar"/>
  </r>
  <r>
    <n v="4219"/>
    <x v="2"/>
    <x v="3"/>
    <n v="3750"/>
    <s v="Sudah Dibayar"/>
  </r>
  <r>
    <n v="4220"/>
    <x v="2"/>
    <x v="0"/>
    <n v="5000"/>
    <s v="Belum Dibayar"/>
  </r>
  <r>
    <n v="4221"/>
    <x v="2"/>
    <x v="0"/>
    <n v="5000"/>
    <s v="Sudah Dibayar"/>
  </r>
  <r>
    <n v="4222"/>
    <x v="2"/>
    <x v="0"/>
    <n v="2500"/>
    <s v="Sudah Dibayar"/>
  </r>
  <r>
    <n v="4223"/>
    <x v="2"/>
    <x v="0"/>
    <n v="5000"/>
    <s v="Sudah Dibayar"/>
  </r>
  <r>
    <n v="4224"/>
    <x v="2"/>
    <x v="0"/>
    <n v="5000"/>
    <s v="Belum Dibayar"/>
  </r>
  <r>
    <n v="4225"/>
    <x v="2"/>
    <x v="4"/>
    <n v="2000"/>
    <s v="Belum Dibayar"/>
  </r>
  <r>
    <n v="4226"/>
    <x v="2"/>
    <x v="3"/>
    <n v="7500"/>
    <s v="Sudah Dibayar"/>
  </r>
  <r>
    <n v="4227"/>
    <x v="2"/>
    <x v="4"/>
    <n v="10500"/>
    <s v="Sudah Dibayar"/>
  </r>
  <r>
    <n v="4228"/>
    <x v="2"/>
    <x v="0"/>
    <n v="5000"/>
    <s v="Belum Dibayar"/>
  </r>
  <r>
    <n v="4229"/>
    <x v="2"/>
    <x v="0"/>
    <n v="5000"/>
    <s v="Belum Dibayar"/>
  </r>
  <r>
    <n v="4230"/>
    <x v="2"/>
    <x v="0"/>
    <n v="2500"/>
    <s v="Sudah Dibayar"/>
  </r>
  <r>
    <n v="4231"/>
    <x v="2"/>
    <x v="0"/>
    <n v="5000"/>
    <s v="Sudah Dibayar"/>
  </r>
  <r>
    <n v="4232"/>
    <x v="2"/>
    <x v="4"/>
    <n v="1750"/>
    <s v="Sudah Dibayar"/>
  </r>
  <r>
    <n v="4233"/>
    <x v="2"/>
    <x v="4"/>
    <n v="12500"/>
    <s v="Sudah Dibayar"/>
  </r>
  <r>
    <n v="4234"/>
    <x v="2"/>
    <x v="0"/>
    <n v="5000"/>
    <s v="Sudah Dibayar"/>
  </r>
  <r>
    <n v="4235"/>
    <x v="2"/>
    <x v="4"/>
    <n v="2500"/>
    <s v="Sudah Dibayar"/>
  </r>
  <r>
    <n v="4236"/>
    <x v="2"/>
    <x v="4"/>
    <n v="1750"/>
    <s v="Sudah Dibayar"/>
  </r>
  <r>
    <n v="4237"/>
    <x v="2"/>
    <x v="0"/>
    <n v="15000"/>
    <s v="Sudah Dibayar"/>
  </r>
  <r>
    <n v="4238"/>
    <x v="2"/>
    <x v="4"/>
    <n v="160000"/>
    <s v="Sudah Dibayar"/>
  </r>
  <r>
    <n v="4239"/>
    <x v="2"/>
    <x v="4"/>
    <n v="65000"/>
    <s v="Sudah Dibayar"/>
  </r>
  <r>
    <n v="4240"/>
    <x v="2"/>
    <x v="3"/>
    <n v="10000"/>
    <s v="Sudah Dibayar"/>
  </r>
  <r>
    <n v="4241"/>
    <x v="2"/>
    <x v="1"/>
    <n v="26500"/>
    <s v="Sudah Dibayar"/>
  </r>
  <r>
    <n v="4242"/>
    <x v="2"/>
    <x v="1"/>
    <n v="10000"/>
    <s v="Belum Dibayar"/>
  </r>
  <r>
    <n v="4243"/>
    <x v="2"/>
    <x v="1"/>
    <n v="18000"/>
    <s v="Sudah Dibayar"/>
  </r>
  <r>
    <n v="4244"/>
    <x v="2"/>
    <x v="1"/>
    <n v="10000"/>
    <s v="Belum Dibayar"/>
  </r>
  <r>
    <n v="4245"/>
    <x v="2"/>
    <x v="0"/>
    <n v="5000"/>
    <s v="Sudah Dibayar"/>
  </r>
  <r>
    <n v="4246"/>
    <x v="2"/>
    <x v="0"/>
    <n v="11000"/>
    <s v="Sudah Dibayar"/>
  </r>
  <r>
    <n v="4247"/>
    <x v="2"/>
    <x v="4"/>
    <n v="1750"/>
    <s v="Sudah Dibayar"/>
  </r>
  <r>
    <n v="4248"/>
    <x v="2"/>
    <x v="4"/>
    <n v="2250"/>
    <s v="Sudah Dibayar"/>
  </r>
  <r>
    <n v="4249"/>
    <x v="2"/>
    <x v="4"/>
    <n v="1750"/>
    <s v="Sudah Dibayar"/>
  </r>
  <r>
    <n v="4250"/>
    <x v="2"/>
    <x v="4"/>
    <n v="10500"/>
    <s v="Sudah Dibayar"/>
  </r>
  <r>
    <n v="4251"/>
    <x v="2"/>
    <x v="4"/>
    <n v="3500"/>
    <s v="Sudah Dibayar"/>
  </r>
  <r>
    <n v="4252"/>
    <x v="2"/>
    <x v="3"/>
    <n v="3750"/>
    <s v="Sudah Dibayar"/>
  </r>
  <r>
    <n v="4253"/>
    <x v="2"/>
    <x v="2"/>
    <n v="8750"/>
    <s v="Sudah Dibayar"/>
  </r>
  <r>
    <n v="4254"/>
    <x v="2"/>
    <x v="1"/>
    <n v="6000"/>
    <s v="Sudah Dibayar"/>
  </r>
  <r>
    <n v="4255"/>
    <x v="2"/>
    <x v="0"/>
    <n v="5000"/>
    <s v="Sudah Dibayar"/>
  </r>
  <r>
    <n v="4256"/>
    <x v="2"/>
    <x v="4"/>
    <n v="19350"/>
    <s v="Sudah Dibayar"/>
  </r>
  <r>
    <n v="4257"/>
    <x v="2"/>
    <x v="0"/>
    <n v="7500"/>
    <s v="Sudah Dibayar"/>
  </r>
  <r>
    <n v="4258"/>
    <x v="2"/>
    <x v="4"/>
    <n v="2750"/>
    <s v="Sudah Dibayar"/>
  </r>
  <r>
    <n v="4259"/>
    <x v="2"/>
    <x v="4"/>
    <n v="9750"/>
    <s v="Sudah Dibayar"/>
  </r>
  <r>
    <n v="4260"/>
    <x v="2"/>
    <x v="3"/>
    <n v="7500"/>
    <s v="Sudah Dibayar"/>
  </r>
  <r>
    <n v="4261"/>
    <x v="2"/>
    <x v="2"/>
    <n v="10000"/>
    <s v="Sudah Dibayar"/>
  </r>
  <r>
    <n v="4262"/>
    <x v="2"/>
    <x v="1"/>
    <n v="6750"/>
    <s v="Sudah Dibayar"/>
  </r>
  <r>
    <n v="4263"/>
    <x v="2"/>
    <x v="0"/>
    <n v="5000"/>
    <s v="Sudah Dibayar"/>
  </r>
  <r>
    <n v="4264"/>
    <x v="2"/>
    <x v="4"/>
    <n v="2500"/>
    <s v="Sudah Dibayar"/>
  </r>
  <r>
    <n v="4265"/>
    <x v="2"/>
    <x v="2"/>
    <n v="10000"/>
    <s v="Sudah Dibayar"/>
  </r>
  <r>
    <n v="4266"/>
    <x v="2"/>
    <x v="3"/>
    <n v="3750"/>
    <s v="Sudah Dibayar"/>
  </r>
  <r>
    <n v="4267"/>
    <x v="2"/>
    <x v="0"/>
    <n v="5000"/>
    <s v="Belum Dibayar"/>
  </r>
  <r>
    <n v="4268"/>
    <x v="2"/>
    <x v="0"/>
    <n v="5000"/>
    <s v="Sudah Dibayar"/>
  </r>
  <r>
    <n v="4269"/>
    <x v="2"/>
    <x v="3"/>
    <n v="7500"/>
    <s v="Sudah Dibayar"/>
  </r>
  <r>
    <n v="4270"/>
    <x v="2"/>
    <x v="2"/>
    <n v="10000"/>
    <s v="Sudah Dibayar"/>
  </r>
  <r>
    <n v="4271"/>
    <x v="2"/>
    <x v="4"/>
    <n v="7500"/>
    <s v="Sudah Dibayar"/>
  </r>
  <r>
    <n v="4272"/>
    <x v="2"/>
    <x v="3"/>
    <n v="5000"/>
    <s v="Sudah Dibayar"/>
  </r>
  <r>
    <n v="4273"/>
    <x v="2"/>
    <x v="0"/>
    <n v="12500"/>
    <s v="Sudah Dibayar"/>
  </r>
  <r>
    <n v="4274"/>
    <x v="2"/>
    <x v="4"/>
    <n v="3250"/>
    <s v="Sudah Dibayar"/>
  </r>
  <r>
    <n v="4275"/>
    <x v="2"/>
    <x v="4"/>
    <n v="3750"/>
    <s v="Sudah Dibayar"/>
  </r>
  <r>
    <n v="4276"/>
    <x v="2"/>
    <x v="4"/>
    <n v="3250"/>
    <s v="Sudah Dibayar"/>
  </r>
  <r>
    <n v="4277"/>
    <x v="2"/>
    <x v="4"/>
    <n v="4750"/>
    <s v="Sudah Dibayar"/>
  </r>
  <r>
    <n v="4278"/>
    <x v="2"/>
    <x v="3"/>
    <n v="7500"/>
    <s v="Sudah Dibayar"/>
  </r>
  <r>
    <n v="4279"/>
    <x v="2"/>
    <x v="2"/>
    <n v="10000"/>
    <s v="Sudah Dibayar"/>
  </r>
  <r>
    <n v="4280"/>
    <x v="2"/>
    <x v="1"/>
    <n v="3750"/>
    <s v="Sudah Dibayar"/>
  </r>
  <r>
    <n v="4281"/>
    <x v="2"/>
    <x v="5"/>
    <n v="332000"/>
    <s v="Sudah Dibayar"/>
  </r>
  <r>
    <n v="4282"/>
    <x v="2"/>
    <x v="5"/>
    <n v="16000"/>
    <s v="Sudah Dibayar"/>
  </r>
  <r>
    <n v="4283"/>
    <x v="2"/>
    <x v="5"/>
    <n v="40000"/>
    <s v="Sudah Dibayar"/>
  </r>
  <r>
    <n v="4284"/>
    <x v="2"/>
    <x v="5"/>
    <n v="28000"/>
    <s v="Sudah Dibayar"/>
  </r>
  <r>
    <n v="4285"/>
    <x v="2"/>
    <x v="0"/>
    <n v="175000"/>
    <s v="Belum Dibayar"/>
  </r>
  <r>
    <n v="4286"/>
    <x v="2"/>
    <x v="4"/>
    <n v="148500"/>
    <s v="Belum Dibayar"/>
  </r>
  <r>
    <n v="4287"/>
    <x v="2"/>
    <x v="4"/>
    <n v="37500"/>
    <s v="Belum Dibayar"/>
  </r>
  <r>
    <n v="4288"/>
    <x v="2"/>
    <x v="4"/>
    <n v="122500"/>
    <s v="Belum Dibayar"/>
  </r>
  <r>
    <n v="4289"/>
    <x v="2"/>
    <x v="4"/>
    <n v="6000"/>
    <s v="Belum Dibayar"/>
  </r>
  <r>
    <n v="4290"/>
    <x v="2"/>
    <x v="4"/>
    <n v="6000"/>
    <s v="Belum Dibayar"/>
  </r>
  <r>
    <n v="4291"/>
    <x v="2"/>
    <x v="4"/>
    <n v="4000"/>
    <s v="Belum Dibayar"/>
  </r>
  <r>
    <n v="4292"/>
    <x v="2"/>
    <x v="4"/>
    <n v="54000"/>
    <s v="Belum Dibayar"/>
  </r>
  <r>
    <n v="4293"/>
    <x v="2"/>
    <x v="4"/>
    <n v="96000"/>
    <s v="Belum Dibayar"/>
  </r>
  <r>
    <n v="4294"/>
    <x v="2"/>
    <x v="4"/>
    <n v="3000"/>
    <s v="Belum Dibayar"/>
  </r>
  <r>
    <n v="4295"/>
    <x v="2"/>
    <x v="4"/>
    <n v="3750"/>
    <s v="Belum Dibayar"/>
  </r>
  <r>
    <n v="4296"/>
    <x v="2"/>
    <x v="4"/>
    <n v="40000"/>
    <s v="Belum Dibayar"/>
  </r>
  <r>
    <n v="4297"/>
    <x v="2"/>
    <x v="4"/>
    <n v="32500"/>
    <s v="Belum Dibayar"/>
  </r>
  <r>
    <n v="4298"/>
    <x v="2"/>
    <x v="4"/>
    <n v="13500"/>
    <s v="Belum Dibayar"/>
  </r>
  <r>
    <n v="4299"/>
    <x v="2"/>
    <x v="4"/>
    <n v="6500"/>
    <s v="Belum Dibayar"/>
  </r>
  <r>
    <n v="4300"/>
    <x v="2"/>
    <x v="4"/>
    <n v="125000"/>
    <s v="Belum Dibayar"/>
  </r>
  <r>
    <n v="4301"/>
    <x v="2"/>
    <x v="4"/>
    <n v="6000"/>
    <s v="Belum Dibayar"/>
  </r>
  <r>
    <n v="4302"/>
    <x v="2"/>
    <x v="4"/>
    <n v="15000"/>
    <s v="Belum Dibayar"/>
  </r>
  <r>
    <n v="4303"/>
    <x v="2"/>
    <x v="4"/>
    <n v="25000"/>
    <s v="Belum Dibayar"/>
  </r>
  <r>
    <n v="4304"/>
    <x v="2"/>
    <x v="0"/>
    <n v="7500"/>
    <s v="Sudah Dibayar"/>
  </r>
  <r>
    <n v="4305"/>
    <x v="2"/>
    <x v="4"/>
    <n v="500"/>
    <s v="Sudah Dibayar"/>
  </r>
  <r>
    <n v="4306"/>
    <x v="2"/>
    <x v="4"/>
    <n v="1750"/>
    <s v="Sudah Dibayar"/>
  </r>
  <r>
    <n v="4307"/>
    <x v="2"/>
    <x v="4"/>
    <n v="750"/>
    <s v="Sudah Dibayar"/>
  </r>
  <r>
    <n v="4308"/>
    <x v="2"/>
    <x v="3"/>
    <n v="3750"/>
    <s v="Sudah Dibayar"/>
  </r>
  <r>
    <n v="4309"/>
    <x v="2"/>
    <x v="2"/>
    <n v="8750"/>
    <s v="Sudah Dibayar"/>
  </r>
  <r>
    <n v="4310"/>
    <x v="2"/>
    <x v="0"/>
    <n v="5000"/>
    <s v="Sudah Dibayar"/>
  </r>
  <r>
    <n v="4311"/>
    <x v="2"/>
    <x v="4"/>
    <n v="1250"/>
    <s v="Sudah Dibayar"/>
  </r>
  <r>
    <n v="4312"/>
    <x v="2"/>
    <x v="2"/>
    <n v="8750"/>
    <s v="Sudah Dibayar"/>
  </r>
  <r>
    <n v="4313"/>
    <x v="2"/>
    <x v="5"/>
    <n v="220000"/>
    <s v="Sudah Dibayar"/>
  </r>
  <r>
    <n v="4314"/>
    <x v="2"/>
    <x v="5"/>
    <n v="40000"/>
    <s v="Sudah Dibayar"/>
  </r>
  <r>
    <n v="4315"/>
    <x v="2"/>
    <x v="5"/>
    <n v="28000"/>
    <s v="Sudah Dibayar"/>
  </r>
  <r>
    <n v="4316"/>
    <x v="2"/>
    <x v="5"/>
    <n v="40000"/>
    <s v="Sudah Dibayar"/>
  </r>
  <r>
    <n v="4317"/>
    <x v="2"/>
    <x v="0"/>
    <n v="5000"/>
    <s v="Sudah Dibayar"/>
  </r>
  <r>
    <n v="4318"/>
    <x v="2"/>
    <x v="1"/>
    <n v="18000"/>
    <s v="Sudah Dibayar"/>
  </r>
  <r>
    <n v="4319"/>
    <x v="2"/>
    <x v="1"/>
    <n v="10000"/>
    <s v="Belum Dibayar"/>
  </r>
  <r>
    <n v="4320"/>
    <x v="2"/>
    <x v="1"/>
    <n v="6750"/>
    <s v="Sudah Dibayar"/>
  </r>
  <r>
    <n v="4321"/>
    <x v="2"/>
    <x v="1"/>
    <n v="5000"/>
    <s v="Belum Dibayar"/>
  </r>
  <r>
    <n v="4322"/>
    <x v="2"/>
    <x v="1"/>
    <n v="18000"/>
    <s v="Sudah Dibayar"/>
  </r>
  <r>
    <n v="4323"/>
    <x v="2"/>
    <x v="1"/>
    <n v="10000"/>
    <s v="Belum Dibayar"/>
  </r>
  <r>
    <n v="4324"/>
    <x v="2"/>
    <x v="1"/>
    <n v="14000"/>
    <s v="Sudah Dibayar"/>
  </r>
  <r>
    <n v="4325"/>
    <x v="2"/>
    <x v="1"/>
    <n v="5000"/>
    <s v="Belum Dibayar"/>
  </r>
  <r>
    <n v="4326"/>
    <x v="2"/>
    <x v="1"/>
    <n v="26500"/>
    <s v="Sudah Dibayar"/>
  </r>
  <r>
    <n v="4327"/>
    <x v="2"/>
    <x v="1"/>
    <n v="10000"/>
    <s v="Belum Dibayar"/>
  </r>
  <r>
    <n v="4328"/>
    <x v="2"/>
    <x v="1"/>
    <n v="14000"/>
    <s v="Sudah Dibayar"/>
  </r>
  <r>
    <n v="4329"/>
    <x v="2"/>
    <x v="1"/>
    <n v="5000"/>
    <s v="Belum Dibayar"/>
  </r>
  <r>
    <n v="4330"/>
    <x v="2"/>
    <x v="3"/>
    <n v="3750"/>
    <s v="Sudah Dibayar"/>
  </r>
  <r>
    <n v="4331"/>
    <x v="2"/>
    <x v="2"/>
    <n v="5000"/>
    <s v="Sudah Dibayar"/>
  </r>
  <r>
    <n v="4332"/>
    <x v="2"/>
    <x v="3"/>
    <n v="3750"/>
    <s v="Sudah Dibayar"/>
  </r>
  <r>
    <n v="4333"/>
    <x v="2"/>
    <x v="2"/>
    <n v="8750"/>
    <s v="Sudah Dibayar"/>
  </r>
  <r>
    <n v="4334"/>
    <x v="2"/>
    <x v="0"/>
    <n v="11000"/>
    <s v="Sudah Dibayar"/>
  </r>
  <r>
    <n v="4335"/>
    <x v="2"/>
    <x v="0"/>
    <n v="9750"/>
    <s v="Sudah Dibayar"/>
  </r>
  <r>
    <n v="4336"/>
    <x v="2"/>
    <x v="4"/>
    <n v="10750"/>
    <s v="Sudah Dibayar"/>
  </r>
  <r>
    <n v="4337"/>
    <x v="2"/>
    <x v="0"/>
    <n v="5000"/>
    <s v="Sudah Dibayar"/>
  </r>
  <r>
    <n v="4338"/>
    <x v="2"/>
    <x v="0"/>
    <n v="11750"/>
    <s v="Belum Dibayar"/>
  </r>
  <r>
    <n v="4339"/>
    <x v="2"/>
    <x v="0"/>
    <n v="5000"/>
    <s v="Sudah Dibayar"/>
  </r>
  <r>
    <n v="4340"/>
    <x v="2"/>
    <x v="0"/>
    <n v="7500"/>
    <s v="Belum Dibayar"/>
  </r>
  <r>
    <n v="4341"/>
    <x v="2"/>
    <x v="0"/>
    <n v="5000"/>
    <s v="Sudah Dibayar"/>
  </r>
  <r>
    <n v="4342"/>
    <x v="2"/>
    <x v="0"/>
    <n v="5000"/>
    <s v="Sudah Dibayar"/>
  </r>
  <r>
    <n v="4343"/>
    <x v="2"/>
    <x v="4"/>
    <n v="5500"/>
    <s v="Sudah Dibayar"/>
  </r>
  <r>
    <n v="4344"/>
    <x v="2"/>
    <x v="4"/>
    <n v="6750"/>
    <s v="Sudah Dibayar"/>
  </r>
  <r>
    <n v="4345"/>
    <x v="2"/>
    <x v="4"/>
    <n v="500"/>
    <s v="Sudah Dibayar"/>
  </r>
  <r>
    <n v="4346"/>
    <x v="2"/>
    <x v="3"/>
    <n v="5000"/>
    <s v="Sudah Dibayar"/>
  </r>
  <r>
    <n v="4347"/>
    <x v="2"/>
    <x v="0"/>
    <n v="5000"/>
    <s v="Sudah Dibayar"/>
  </r>
  <r>
    <n v="4348"/>
    <x v="2"/>
    <x v="4"/>
    <n v="11250"/>
    <s v="Sudah Dibayar"/>
  </r>
  <r>
    <n v="4349"/>
    <x v="2"/>
    <x v="4"/>
    <n v="750"/>
    <s v="Sudah Dibayar"/>
  </r>
  <r>
    <n v="4350"/>
    <x v="2"/>
    <x v="0"/>
    <n v="5000"/>
    <s v="Sudah Dibayar"/>
  </r>
  <r>
    <n v="4351"/>
    <x v="2"/>
    <x v="4"/>
    <n v="10500"/>
    <s v="Belum Dibayar"/>
  </r>
  <r>
    <n v="4352"/>
    <x v="2"/>
    <x v="3"/>
    <n v="3750"/>
    <s v="Sudah Dibayar"/>
  </r>
  <r>
    <n v="4353"/>
    <x v="2"/>
    <x v="3"/>
    <n v="15000"/>
    <s v="Sudah Dibayar"/>
  </r>
  <r>
    <n v="4354"/>
    <x v="2"/>
    <x v="3"/>
    <n v="11250"/>
    <s v="Sudah Dibayar"/>
  </r>
  <r>
    <n v="4355"/>
    <x v="2"/>
    <x v="3"/>
    <n v="3750"/>
    <s v="Sudah Dibayar"/>
  </r>
  <r>
    <n v="4356"/>
    <x v="2"/>
    <x v="3"/>
    <n v="3750"/>
    <s v="Sudah Dibayar"/>
  </r>
  <r>
    <n v="4357"/>
    <x v="2"/>
    <x v="1"/>
    <n v="6000"/>
    <s v="Sudah Dibayar"/>
  </r>
  <r>
    <n v="4358"/>
    <x v="2"/>
    <x v="1"/>
    <n v="6250"/>
    <s v="Belum Dibayar"/>
  </r>
  <r>
    <n v="4359"/>
    <x v="2"/>
    <x v="1"/>
    <n v="7500"/>
    <s v="Belum Dibayar"/>
  </r>
  <r>
    <n v="4360"/>
    <x v="2"/>
    <x v="5"/>
    <n v="52000"/>
    <s v="Sudah Dibayar"/>
  </r>
  <r>
    <n v="4361"/>
    <x v="2"/>
    <x v="5"/>
    <n v="20000"/>
    <s v="Sudah Dibayar"/>
  </r>
  <r>
    <n v="4362"/>
    <x v="2"/>
    <x v="5"/>
    <n v="20000"/>
    <s v="Sudah Dibayar"/>
  </r>
  <r>
    <n v="4363"/>
    <x v="2"/>
    <x v="5"/>
    <n v="44000"/>
    <s v="Sudah Dibayar"/>
  </r>
  <r>
    <n v="4364"/>
    <x v="2"/>
    <x v="0"/>
    <n v="11000"/>
    <s v="Belum Dibayar"/>
  </r>
  <r>
    <n v="4365"/>
    <x v="2"/>
    <x v="4"/>
    <n v="10500"/>
    <s v="Belum Dibayar"/>
  </r>
  <r>
    <n v="4366"/>
    <x v="2"/>
    <x v="4"/>
    <n v="1000"/>
    <s v="Belum Dibayar"/>
  </r>
  <r>
    <n v="4367"/>
    <x v="2"/>
    <x v="0"/>
    <n v="15000"/>
    <s v="Belum Dibayar"/>
  </r>
  <r>
    <n v="4368"/>
    <x v="2"/>
    <x v="4"/>
    <n v="10000"/>
    <s v="Belum Dibayar"/>
  </r>
  <r>
    <n v="4369"/>
    <x v="2"/>
    <x v="4"/>
    <n v="5000"/>
    <s v="Belum Dibayar"/>
  </r>
  <r>
    <n v="4370"/>
    <x v="2"/>
    <x v="3"/>
    <n v="25000"/>
    <s v="Belum Dibayar"/>
  </r>
  <r>
    <n v="4371"/>
    <x v="2"/>
    <x v="0"/>
    <n v="7500"/>
    <s v="Sudah Dibayar"/>
  </r>
  <r>
    <n v="4372"/>
    <x v="2"/>
    <x v="4"/>
    <n v="2500"/>
    <s v="Sudah Dibayar"/>
  </r>
  <r>
    <n v="4373"/>
    <x v="2"/>
    <x v="4"/>
    <n v="1750"/>
    <s v="Sudah Dibayar"/>
  </r>
  <r>
    <n v="4374"/>
    <x v="2"/>
    <x v="4"/>
    <n v="1750"/>
    <s v="Sudah Dibayar"/>
  </r>
  <r>
    <n v="4375"/>
    <x v="2"/>
    <x v="1"/>
    <n v="3500"/>
    <s v="Sudah Dibayar"/>
  </r>
  <r>
    <n v="4376"/>
    <x v="2"/>
    <x v="0"/>
    <n v="11000"/>
    <s v="Sudah Dibayar"/>
  </r>
  <r>
    <n v="4377"/>
    <x v="2"/>
    <x v="4"/>
    <n v="6000"/>
    <s v="Sudah Dibayar"/>
  </r>
  <r>
    <n v="4378"/>
    <x v="2"/>
    <x v="4"/>
    <n v="11500"/>
    <s v="Sudah Dibayar"/>
  </r>
  <r>
    <n v="4379"/>
    <x v="2"/>
    <x v="4"/>
    <n v="3000"/>
    <s v="Sudah Dibayar"/>
  </r>
  <r>
    <n v="4380"/>
    <x v="2"/>
    <x v="4"/>
    <n v="500"/>
    <s v="Sudah Dibayar"/>
  </r>
  <r>
    <n v="4381"/>
    <x v="2"/>
    <x v="4"/>
    <n v="750"/>
    <s v="Sudah Dibayar"/>
  </r>
  <r>
    <n v="4382"/>
    <x v="2"/>
    <x v="4"/>
    <n v="9000"/>
    <s v="Sudah Dibayar"/>
  </r>
  <r>
    <n v="4383"/>
    <x v="2"/>
    <x v="4"/>
    <n v="15000"/>
    <s v="Sudah Dibayar"/>
  </r>
  <r>
    <n v="4384"/>
    <x v="2"/>
    <x v="2"/>
    <n v="10000"/>
    <s v="Sudah Dibayar"/>
  </r>
  <r>
    <n v="4385"/>
    <x v="2"/>
    <x v="1"/>
    <n v="12500"/>
    <s v="Sudah Dibayar"/>
  </r>
  <r>
    <n v="4386"/>
    <x v="2"/>
    <x v="0"/>
    <n v="11000"/>
    <s v="Sudah Dibayar"/>
  </r>
  <r>
    <n v="4387"/>
    <x v="2"/>
    <x v="4"/>
    <n v="9750"/>
    <s v="Sudah Dibayar"/>
  </r>
  <r>
    <n v="4388"/>
    <x v="2"/>
    <x v="4"/>
    <n v="7500"/>
    <s v="Sudah Dibayar"/>
  </r>
  <r>
    <n v="4389"/>
    <x v="2"/>
    <x v="4"/>
    <n v="21000"/>
    <s v="Sudah Dibayar"/>
  </r>
  <r>
    <n v="4390"/>
    <x v="2"/>
    <x v="4"/>
    <n v="3500"/>
    <s v="Sudah Dibayar"/>
  </r>
  <r>
    <n v="4391"/>
    <x v="2"/>
    <x v="4"/>
    <n v="500"/>
    <s v="Sudah Dibayar"/>
  </r>
  <r>
    <n v="4392"/>
    <x v="2"/>
    <x v="4"/>
    <n v="750"/>
    <s v="Sudah Dibayar"/>
  </r>
  <r>
    <n v="4393"/>
    <x v="2"/>
    <x v="2"/>
    <n v="7500"/>
    <s v="Sudah Dibayar"/>
  </r>
  <r>
    <n v="4394"/>
    <x v="2"/>
    <x v="3"/>
    <n v="11250"/>
    <s v="Sudah Dibayar"/>
  </r>
  <r>
    <n v="4395"/>
    <x v="2"/>
    <x v="2"/>
    <n v="12500"/>
    <s v="Sudah Dibayar"/>
  </r>
  <r>
    <n v="4396"/>
    <x v="2"/>
    <x v="1"/>
    <n v="7000"/>
    <s v="Sudah Dibayar"/>
  </r>
  <r>
    <n v="4397"/>
    <x v="2"/>
    <x v="0"/>
    <n v="7500"/>
    <s v="Sudah Dibayar"/>
  </r>
  <r>
    <n v="4398"/>
    <x v="2"/>
    <x v="4"/>
    <n v="11750"/>
    <s v="Sudah Dibayar"/>
  </r>
  <r>
    <n v="4399"/>
    <x v="2"/>
    <x v="4"/>
    <n v="2000"/>
    <s v="Sudah Dibayar"/>
  </r>
  <r>
    <n v="4400"/>
    <x v="2"/>
    <x v="4"/>
    <n v="3250"/>
    <s v="Sudah Dibayar"/>
  </r>
  <r>
    <n v="4401"/>
    <x v="2"/>
    <x v="3"/>
    <n v="7500"/>
    <s v="Sudah Dibayar"/>
  </r>
  <r>
    <n v="4402"/>
    <x v="2"/>
    <x v="2"/>
    <n v="10000"/>
    <s v="Sudah Dibayar"/>
  </r>
  <r>
    <n v="4403"/>
    <x v="2"/>
    <x v="0"/>
    <n v="7500"/>
    <s v="Sudah Dibayar"/>
  </r>
  <r>
    <n v="4404"/>
    <x v="2"/>
    <x v="4"/>
    <n v="3250"/>
    <s v="Sudah Dibayar"/>
  </r>
  <r>
    <n v="4405"/>
    <x v="2"/>
    <x v="4"/>
    <n v="1750"/>
    <s v="Sudah Dibayar"/>
  </r>
  <r>
    <n v="4406"/>
    <x v="2"/>
    <x v="4"/>
    <n v="500"/>
    <s v="Sudah Dibayar"/>
  </r>
  <r>
    <n v="4407"/>
    <x v="2"/>
    <x v="4"/>
    <n v="2250"/>
    <s v="Sudah Dibayar"/>
  </r>
  <r>
    <n v="4408"/>
    <x v="2"/>
    <x v="3"/>
    <n v="7500"/>
    <s v="Sudah Dibayar"/>
  </r>
  <r>
    <n v="4409"/>
    <x v="2"/>
    <x v="2"/>
    <n v="10000"/>
    <s v="Sudah Dibayar"/>
  </r>
  <r>
    <n v="4410"/>
    <x v="2"/>
    <x v="1"/>
    <n v="4750"/>
    <s v="Sudah Dibayar"/>
  </r>
  <r>
    <n v="4411"/>
    <x v="2"/>
    <x v="0"/>
    <n v="11000"/>
    <s v="Sudah Dibayar"/>
  </r>
  <r>
    <n v="4412"/>
    <x v="2"/>
    <x v="4"/>
    <n v="750"/>
    <s v="Sudah Dibayar"/>
  </r>
  <r>
    <n v="4413"/>
    <x v="2"/>
    <x v="4"/>
    <n v="2250"/>
    <s v="Sudah Dibayar"/>
  </r>
  <r>
    <n v="4414"/>
    <x v="2"/>
    <x v="4"/>
    <n v="10500"/>
    <s v="Sudah Dibayar"/>
  </r>
  <r>
    <n v="4415"/>
    <x v="2"/>
    <x v="4"/>
    <n v="500"/>
    <s v="Sudah Dibayar"/>
  </r>
  <r>
    <n v="4416"/>
    <x v="2"/>
    <x v="4"/>
    <n v="750"/>
    <s v="Sudah Dibayar"/>
  </r>
  <r>
    <n v="4417"/>
    <x v="2"/>
    <x v="4"/>
    <n v="1750"/>
    <s v="Sudah Dibayar"/>
  </r>
  <r>
    <n v="4418"/>
    <x v="2"/>
    <x v="3"/>
    <n v="3750"/>
    <s v="Sudah Dibayar"/>
  </r>
  <r>
    <n v="4419"/>
    <x v="2"/>
    <x v="2"/>
    <n v="8750"/>
    <s v="Sudah Dibayar"/>
  </r>
  <r>
    <n v="4420"/>
    <x v="2"/>
    <x v="0"/>
    <n v="5000"/>
    <s v="Sudah Dibayar"/>
  </r>
  <r>
    <n v="4421"/>
    <x v="2"/>
    <x v="4"/>
    <n v="2250"/>
    <s v="Sudah Dibayar"/>
  </r>
  <r>
    <n v="4422"/>
    <x v="2"/>
    <x v="3"/>
    <n v="11250"/>
    <s v="Sudah Dibayar"/>
  </r>
  <r>
    <n v="4423"/>
    <x v="2"/>
    <x v="1"/>
    <n v="3250"/>
    <s v="Sudah Dibayar"/>
  </r>
  <r>
    <n v="4424"/>
    <x v="2"/>
    <x v="0"/>
    <n v="17500"/>
    <s v="Sudah Dibayar"/>
  </r>
  <r>
    <n v="4425"/>
    <x v="2"/>
    <x v="4"/>
    <n v="21000"/>
    <s v="Sudah Dibayar"/>
  </r>
  <r>
    <n v="4426"/>
    <x v="2"/>
    <x v="4"/>
    <n v="3500"/>
    <s v="Sudah Dibayar"/>
  </r>
  <r>
    <n v="4427"/>
    <x v="2"/>
    <x v="4"/>
    <n v="500"/>
    <s v="Sudah Dibayar"/>
  </r>
  <r>
    <n v="4428"/>
    <x v="2"/>
    <x v="4"/>
    <n v="750"/>
    <s v="Sudah Dibayar"/>
  </r>
  <r>
    <n v="4429"/>
    <x v="2"/>
    <x v="4"/>
    <n v="1250"/>
    <s v="Sudah Dibayar"/>
  </r>
  <r>
    <n v="4430"/>
    <x v="2"/>
    <x v="4"/>
    <n v="19350"/>
    <s v="Sudah Dibayar"/>
  </r>
  <r>
    <n v="4431"/>
    <x v="2"/>
    <x v="3"/>
    <n v="7500"/>
    <s v="Sudah Dibayar"/>
  </r>
  <r>
    <n v="4432"/>
    <x v="2"/>
    <x v="2"/>
    <n v="10000"/>
    <s v="Sudah Dibayar"/>
  </r>
  <r>
    <n v="4433"/>
    <x v="2"/>
    <x v="1"/>
    <n v="2250"/>
    <s v="Sudah Dibayar"/>
  </r>
  <r>
    <n v="4434"/>
    <x v="2"/>
    <x v="0"/>
    <n v="5000"/>
    <s v="Sudah Dibayar"/>
  </r>
  <r>
    <n v="4435"/>
    <x v="2"/>
    <x v="4"/>
    <n v="2000"/>
    <s v="Sudah Dibayar"/>
  </r>
  <r>
    <n v="4436"/>
    <x v="2"/>
    <x v="0"/>
    <n v="12500"/>
    <s v="Sudah Dibayar"/>
  </r>
  <r>
    <n v="4437"/>
    <x v="2"/>
    <x v="3"/>
    <n v="17500"/>
    <s v="Sudah Dibayar"/>
  </r>
  <r>
    <n v="4438"/>
    <x v="2"/>
    <x v="0"/>
    <n v="2500"/>
    <s v="Belum Dibayar"/>
  </r>
  <r>
    <n v="4439"/>
    <x v="2"/>
    <x v="0"/>
    <n v="5000"/>
    <s v="Belum Dibayar"/>
  </r>
  <r>
    <n v="4440"/>
    <x v="2"/>
    <x v="4"/>
    <n v="750"/>
    <s v="Belum Dibayar"/>
  </r>
  <r>
    <n v="4441"/>
    <x v="2"/>
    <x v="3"/>
    <n v="7500"/>
    <s v="Sudah Dibayar"/>
  </r>
  <r>
    <n v="4442"/>
    <x v="2"/>
    <x v="0"/>
    <n v="7500"/>
    <s v="Sudah Dibayar"/>
  </r>
  <r>
    <n v="4443"/>
    <x v="2"/>
    <x v="4"/>
    <n v="7250"/>
    <s v="Sudah Dibayar"/>
  </r>
  <r>
    <n v="4444"/>
    <x v="2"/>
    <x v="4"/>
    <n v="750"/>
    <s v="Sudah Dibayar"/>
  </r>
  <r>
    <n v="4445"/>
    <x v="2"/>
    <x v="4"/>
    <n v="500"/>
    <s v="Sudah Dibayar"/>
  </r>
  <r>
    <n v="4446"/>
    <x v="2"/>
    <x v="3"/>
    <n v="3750"/>
    <s v="Sudah Dibayar"/>
  </r>
  <r>
    <n v="4447"/>
    <x v="2"/>
    <x v="0"/>
    <n v="5000"/>
    <s v="Sudah Dibayar"/>
  </r>
  <r>
    <n v="4448"/>
    <x v="2"/>
    <x v="4"/>
    <n v="2000"/>
    <s v="Sudah Dibayar"/>
  </r>
  <r>
    <n v="4449"/>
    <x v="2"/>
    <x v="4"/>
    <n v="32500"/>
    <s v="Belum Dibayar"/>
  </r>
  <r>
    <n v="4450"/>
    <x v="2"/>
    <x v="0"/>
    <n v="5000"/>
    <s v="Belum Dibayar"/>
  </r>
  <r>
    <n v="4451"/>
    <x v="2"/>
    <x v="3"/>
    <n v="3750"/>
    <s v="Sudah Dibayar"/>
  </r>
  <r>
    <n v="4452"/>
    <x v="2"/>
    <x v="0"/>
    <n v="7500"/>
    <s v="Sudah Dibayar"/>
  </r>
  <r>
    <n v="4453"/>
    <x v="2"/>
    <x v="4"/>
    <n v="7500"/>
    <s v="Sudah Dibayar"/>
  </r>
  <r>
    <n v="4454"/>
    <x v="2"/>
    <x v="0"/>
    <n v="12500"/>
    <s v="Belum Dibayar"/>
  </r>
  <r>
    <n v="4455"/>
    <x v="2"/>
    <x v="2"/>
    <n v="10000"/>
    <s v="Belum Dibayar"/>
  </r>
  <r>
    <n v="4456"/>
    <x v="2"/>
    <x v="0"/>
    <n v="5000"/>
    <s v="Belum Dibayar"/>
  </r>
  <r>
    <n v="4457"/>
    <x v="2"/>
    <x v="4"/>
    <n v="12500"/>
    <s v="Belum Dibayar"/>
  </r>
  <r>
    <n v="4458"/>
    <x v="2"/>
    <x v="4"/>
    <n v="7500"/>
    <s v="Belum Dibayar"/>
  </r>
  <r>
    <n v="4459"/>
    <x v="2"/>
    <x v="3"/>
    <n v="5000"/>
    <s v="Belum Dibayar"/>
  </r>
  <r>
    <n v="4460"/>
    <x v="2"/>
    <x v="0"/>
    <n v="17500"/>
    <s v="Sudah Dibayar"/>
  </r>
  <r>
    <n v="4461"/>
    <x v="2"/>
    <x v="0"/>
    <n v="12500"/>
    <s v="Sudah Dibayar"/>
  </r>
  <r>
    <n v="4462"/>
    <x v="2"/>
    <x v="4"/>
    <n v="17500"/>
    <s v="Sudah Dibayar"/>
  </r>
  <r>
    <n v="4463"/>
    <x v="2"/>
    <x v="4"/>
    <n v="2250"/>
    <s v="Sudah Dibayar"/>
  </r>
  <r>
    <n v="4464"/>
    <x v="2"/>
    <x v="4"/>
    <n v="8750"/>
    <s v="Sudah Dibayar"/>
  </r>
  <r>
    <n v="4465"/>
    <x v="2"/>
    <x v="4"/>
    <n v="11000"/>
    <s v="Sudah Dibayar"/>
  </r>
  <r>
    <n v="4466"/>
    <x v="2"/>
    <x v="4"/>
    <n v="500"/>
    <s v="Sudah Dibayar"/>
  </r>
  <r>
    <n v="4467"/>
    <x v="2"/>
    <x v="4"/>
    <n v="1750"/>
    <s v="Sudah Dibayar"/>
  </r>
  <r>
    <n v="4468"/>
    <x v="2"/>
    <x v="4"/>
    <n v="750"/>
    <s v="Sudah Dibayar"/>
  </r>
  <r>
    <n v="4469"/>
    <x v="2"/>
    <x v="2"/>
    <n v="5000"/>
    <s v="Sudah Dibayar"/>
  </r>
  <r>
    <n v="4470"/>
    <x v="2"/>
    <x v="3"/>
    <n v="3750"/>
    <s v="Sudah Dibayar"/>
  </r>
  <r>
    <n v="4471"/>
    <x v="2"/>
    <x v="2"/>
    <n v="8750"/>
    <s v="Sudah Dibayar"/>
  </r>
  <r>
    <n v="4472"/>
    <x v="2"/>
    <x v="1"/>
    <n v="4750"/>
    <s v="Sudah Dibayar"/>
  </r>
  <r>
    <n v="4473"/>
    <x v="2"/>
    <x v="0"/>
    <n v="17500"/>
    <s v="Belum Dibayar"/>
  </r>
  <r>
    <n v="4474"/>
    <x v="2"/>
    <x v="4"/>
    <n v="2500"/>
    <s v="Belum Dibayar"/>
  </r>
  <r>
    <n v="4475"/>
    <x v="2"/>
    <x v="4"/>
    <n v="6000"/>
    <s v="Belum Dibayar"/>
  </r>
  <r>
    <n v="4476"/>
    <x v="2"/>
    <x v="4"/>
    <n v="22000"/>
    <s v="Belum Dibayar"/>
  </r>
  <r>
    <n v="4477"/>
    <x v="2"/>
    <x v="4"/>
    <n v="1000"/>
    <s v="Belum Dibayar"/>
  </r>
  <r>
    <n v="4478"/>
    <x v="2"/>
    <x v="4"/>
    <n v="1750"/>
    <s v="Belum Dibayar"/>
  </r>
  <r>
    <n v="4479"/>
    <x v="2"/>
    <x v="4"/>
    <n v="1500"/>
    <s v="Belum Dibayar"/>
  </r>
  <r>
    <n v="4480"/>
    <x v="2"/>
    <x v="4"/>
    <n v="750"/>
    <s v="Belum Dibayar"/>
  </r>
  <r>
    <n v="4481"/>
    <x v="2"/>
    <x v="4"/>
    <n v="19250"/>
    <s v="Belum Dibayar"/>
  </r>
  <r>
    <n v="4482"/>
    <x v="2"/>
    <x v="4"/>
    <n v="4750"/>
    <s v="Belum Dibayar"/>
  </r>
  <r>
    <n v="4483"/>
    <x v="2"/>
    <x v="3"/>
    <n v="3750"/>
    <s v="Belum Dibayar"/>
  </r>
  <r>
    <n v="4484"/>
    <x v="2"/>
    <x v="2"/>
    <n v="8750"/>
    <s v="Belum Dibayar"/>
  </r>
  <r>
    <n v="4485"/>
    <x v="2"/>
    <x v="1"/>
    <n v="6000"/>
    <s v="Belum Dibayar"/>
  </r>
  <r>
    <n v="4486"/>
    <x v="2"/>
    <x v="3"/>
    <n v="3750"/>
    <s v="Sudah Dibayar"/>
  </r>
  <r>
    <n v="4487"/>
    <x v="2"/>
    <x v="2"/>
    <n v="8750"/>
    <s v="Sudah Dibayar"/>
  </r>
  <r>
    <n v="4488"/>
    <x v="2"/>
    <x v="2"/>
    <n v="10000"/>
    <s v="Sudah Dibayar"/>
  </r>
  <r>
    <n v="4489"/>
    <x v="2"/>
    <x v="4"/>
    <n v="60000"/>
    <s v="Sudah Dibayar"/>
  </r>
  <r>
    <n v="4490"/>
    <x v="2"/>
    <x v="3"/>
    <n v="10000"/>
    <s v="Sudah Dibayar"/>
  </r>
  <r>
    <n v="4491"/>
    <x v="2"/>
    <x v="0"/>
    <n v="5000"/>
    <s v="Sudah Dibayar"/>
  </r>
  <r>
    <n v="4492"/>
    <x v="2"/>
    <x v="5"/>
    <n v="272000"/>
    <s v="Sudah Dibayar"/>
  </r>
  <r>
    <n v="4493"/>
    <x v="2"/>
    <x v="5"/>
    <n v="20000"/>
    <s v="Sudah Dibayar"/>
  </r>
  <r>
    <n v="4494"/>
    <x v="2"/>
    <x v="5"/>
    <n v="36000"/>
    <s v="Sudah Dibayar"/>
  </r>
  <r>
    <n v="4495"/>
    <x v="2"/>
    <x v="5"/>
    <n v="4000"/>
    <s v="Sudah Dibayar"/>
  </r>
  <r>
    <n v="4496"/>
    <x v="2"/>
    <x v="0"/>
    <n v="17500"/>
    <s v="Sudah Dibayar"/>
  </r>
  <r>
    <n v="4497"/>
    <x v="2"/>
    <x v="4"/>
    <n v="8750"/>
    <s v="Sudah Dibayar"/>
  </r>
  <r>
    <n v="4498"/>
    <x v="2"/>
    <x v="4"/>
    <n v="18250"/>
    <s v="Sudah Dibayar"/>
  </r>
  <r>
    <n v="4499"/>
    <x v="2"/>
    <x v="4"/>
    <n v="11750"/>
    <s v="Sudah Dibayar"/>
  </r>
  <r>
    <n v="4500"/>
    <x v="2"/>
    <x v="4"/>
    <n v="500"/>
    <s v="Sudah Dibayar"/>
  </r>
  <r>
    <n v="4501"/>
    <x v="2"/>
    <x v="4"/>
    <n v="750"/>
    <s v="Sudah Dibayar"/>
  </r>
  <r>
    <n v="4502"/>
    <x v="2"/>
    <x v="2"/>
    <n v="7500"/>
    <s v="Sudah Dibayar"/>
  </r>
  <r>
    <n v="4503"/>
    <x v="2"/>
    <x v="3"/>
    <n v="11250"/>
    <s v="Sudah Dibayar"/>
  </r>
  <r>
    <n v="4504"/>
    <x v="2"/>
    <x v="2"/>
    <n v="12500"/>
    <s v="Sudah Dibayar"/>
  </r>
  <r>
    <n v="4505"/>
    <x v="2"/>
    <x v="1"/>
    <n v="6750"/>
    <s v="Sudah Dibayar"/>
  </r>
  <r>
    <n v="4506"/>
    <x v="2"/>
    <x v="0"/>
    <n v="12500"/>
    <s v="Sudah Dibayar"/>
  </r>
  <r>
    <n v="4507"/>
    <x v="2"/>
    <x v="4"/>
    <n v="20000"/>
    <s v="Sudah Dibayar"/>
  </r>
  <r>
    <n v="4508"/>
    <x v="2"/>
    <x v="4"/>
    <n v="6000"/>
    <s v="Sudah Dibayar"/>
  </r>
  <r>
    <n v="4509"/>
    <x v="2"/>
    <x v="0"/>
    <n v="5000"/>
    <s v="Sudah Dibayar"/>
  </r>
  <r>
    <n v="4510"/>
    <x v="2"/>
    <x v="0"/>
    <n v="15000"/>
    <s v="Sudah Dibayar"/>
  </r>
  <r>
    <n v="4511"/>
    <x v="2"/>
    <x v="0"/>
    <n v="17500"/>
    <s v="Sudah Dibayar"/>
  </r>
  <r>
    <n v="4512"/>
    <x v="2"/>
    <x v="4"/>
    <n v="14000"/>
    <s v="Sudah Dibayar"/>
  </r>
  <r>
    <n v="4513"/>
    <x v="2"/>
    <x v="4"/>
    <n v="3250"/>
    <s v="Sudah Dibayar"/>
  </r>
  <r>
    <n v="4514"/>
    <x v="2"/>
    <x v="4"/>
    <n v="11000"/>
    <s v="Sudah Dibayar"/>
  </r>
  <r>
    <n v="4515"/>
    <x v="2"/>
    <x v="4"/>
    <n v="5500"/>
    <s v="Sudah Dibayar"/>
  </r>
  <r>
    <n v="4516"/>
    <x v="2"/>
    <x v="4"/>
    <n v="5500"/>
    <s v="Sudah Dibayar"/>
  </r>
  <r>
    <n v="4517"/>
    <x v="2"/>
    <x v="4"/>
    <n v="2250"/>
    <s v="Sudah Dibayar"/>
  </r>
  <r>
    <n v="4518"/>
    <x v="2"/>
    <x v="4"/>
    <n v="12250"/>
    <s v="Sudah Dibayar"/>
  </r>
  <r>
    <n v="4519"/>
    <x v="2"/>
    <x v="4"/>
    <n v="5000"/>
    <s v="Sudah Dibayar"/>
  </r>
  <r>
    <n v="4520"/>
    <x v="2"/>
    <x v="4"/>
    <n v="9500"/>
    <s v="Sudah Dibayar"/>
  </r>
  <r>
    <n v="4521"/>
    <x v="2"/>
    <x v="4"/>
    <n v="15500"/>
    <s v="Sudah Dibayar"/>
  </r>
  <r>
    <n v="4522"/>
    <x v="2"/>
    <x v="1"/>
    <n v="4500"/>
    <s v="Sudah Dibayar"/>
  </r>
  <r>
    <n v="4523"/>
    <x v="2"/>
    <x v="0"/>
    <n v="7500"/>
    <s v="Belum Dibayar"/>
  </r>
  <r>
    <n v="4524"/>
    <x v="2"/>
    <x v="4"/>
    <n v="6250"/>
    <s v="Belum Dibayar"/>
  </r>
  <r>
    <n v="4525"/>
    <x v="2"/>
    <x v="4"/>
    <n v="500"/>
    <s v="Belum Dibayar"/>
  </r>
  <r>
    <n v="4526"/>
    <x v="2"/>
    <x v="3"/>
    <n v="3750"/>
    <s v="Sudah Dibayar"/>
  </r>
  <r>
    <n v="4527"/>
    <x v="2"/>
    <x v="0"/>
    <n v="5000"/>
    <s v="Sudah Dibayar"/>
  </r>
  <r>
    <n v="4528"/>
    <x v="2"/>
    <x v="4"/>
    <n v="10750"/>
    <s v="Sudah Dibayar"/>
  </r>
  <r>
    <n v="4529"/>
    <x v="2"/>
    <x v="0"/>
    <n v="5000"/>
    <s v="Sudah Dibayar"/>
  </r>
  <r>
    <n v="4530"/>
    <x v="2"/>
    <x v="4"/>
    <n v="20500"/>
    <s v="Sudah Dibayar"/>
  </r>
  <r>
    <n v="4531"/>
    <x v="2"/>
    <x v="4"/>
    <n v="4750"/>
    <s v="Sudah Dibayar"/>
  </r>
  <r>
    <n v="4532"/>
    <x v="2"/>
    <x v="3"/>
    <n v="7500"/>
    <s v="Sudah Dibayar"/>
  </r>
  <r>
    <n v="4533"/>
    <x v="2"/>
    <x v="2"/>
    <n v="10000"/>
    <s v="Sudah Dibayar"/>
  </r>
  <r>
    <n v="4534"/>
    <x v="2"/>
    <x v="0"/>
    <n v="11000"/>
    <s v="Sudah Dibayar"/>
  </r>
  <r>
    <n v="4535"/>
    <x v="2"/>
    <x v="4"/>
    <n v="12000"/>
    <s v="Sudah Dibayar"/>
  </r>
  <r>
    <n v="4536"/>
    <x v="2"/>
    <x v="4"/>
    <n v="5500"/>
    <s v="Sudah Dibayar"/>
  </r>
  <r>
    <n v="4537"/>
    <x v="2"/>
    <x v="4"/>
    <n v="500"/>
    <s v="Sudah Dibayar"/>
  </r>
  <r>
    <n v="4538"/>
    <x v="2"/>
    <x v="4"/>
    <n v="750"/>
    <s v="Sudah Dibayar"/>
  </r>
  <r>
    <n v="4539"/>
    <x v="2"/>
    <x v="4"/>
    <n v="1750"/>
    <s v="Sudah Dibayar"/>
  </r>
  <r>
    <n v="4540"/>
    <x v="2"/>
    <x v="4"/>
    <n v="3500"/>
    <s v="Sudah Dibayar"/>
  </r>
  <r>
    <n v="4541"/>
    <x v="2"/>
    <x v="3"/>
    <n v="11250"/>
    <s v="Sudah Dibayar"/>
  </r>
  <r>
    <n v="4542"/>
    <x v="2"/>
    <x v="2"/>
    <n v="12500"/>
    <s v="Sudah Dibayar"/>
  </r>
  <r>
    <n v="4543"/>
    <x v="2"/>
    <x v="0"/>
    <n v="11000"/>
    <s v="Sudah Dibayar"/>
  </r>
  <r>
    <n v="4544"/>
    <x v="2"/>
    <x v="4"/>
    <n v="2250"/>
    <s v="Sudah Dibayar"/>
  </r>
  <r>
    <n v="4545"/>
    <x v="2"/>
    <x v="4"/>
    <n v="3750"/>
    <s v="Sudah Dibayar"/>
  </r>
  <r>
    <n v="4546"/>
    <x v="2"/>
    <x v="4"/>
    <n v="2750"/>
    <s v="Sudah Dibayar"/>
  </r>
  <r>
    <n v="4547"/>
    <x v="2"/>
    <x v="4"/>
    <n v="10500"/>
    <s v="Sudah Dibayar"/>
  </r>
  <r>
    <n v="4548"/>
    <x v="2"/>
    <x v="4"/>
    <n v="500"/>
    <s v="Sudah Dibayar"/>
  </r>
  <r>
    <n v="4549"/>
    <x v="2"/>
    <x v="4"/>
    <n v="750"/>
    <s v="Sudah Dibayar"/>
  </r>
  <r>
    <n v="4550"/>
    <x v="2"/>
    <x v="4"/>
    <n v="1750"/>
    <s v="Sudah Dibayar"/>
  </r>
  <r>
    <n v="4551"/>
    <x v="2"/>
    <x v="2"/>
    <n v="12500"/>
    <s v="Sudah Dibayar"/>
  </r>
  <r>
    <n v="4552"/>
    <x v="2"/>
    <x v="0"/>
    <n v="11000"/>
    <s v="Sudah Dibayar"/>
  </r>
  <r>
    <n v="4553"/>
    <x v="2"/>
    <x v="4"/>
    <n v="2500"/>
    <s v="Sudah Dibayar"/>
  </r>
  <r>
    <n v="4554"/>
    <x v="2"/>
    <x v="4"/>
    <n v="11750"/>
    <s v="Sudah Dibayar"/>
  </r>
  <r>
    <n v="4555"/>
    <x v="2"/>
    <x v="4"/>
    <n v="10500"/>
    <s v="Sudah Dibayar"/>
  </r>
  <r>
    <n v="4556"/>
    <x v="2"/>
    <x v="4"/>
    <n v="500"/>
    <s v="Sudah Dibayar"/>
  </r>
  <r>
    <n v="4557"/>
    <x v="2"/>
    <x v="4"/>
    <n v="750"/>
    <s v="Sudah Dibayar"/>
  </r>
  <r>
    <n v="4558"/>
    <x v="2"/>
    <x v="4"/>
    <n v="1750"/>
    <s v="Sudah Dibayar"/>
  </r>
  <r>
    <n v="4559"/>
    <x v="2"/>
    <x v="3"/>
    <n v="11250"/>
    <s v="Sudah Dibayar"/>
  </r>
  <r>
    <n v="4560"/>
    <x v="2"/>
    <x v="1"/>
    <n v="7000"/>
    <s v="Sudah Dibayar"/>
  </r>
  <r>
    <n v="4561"/>
    <x v="2"/>
    <x v="0"/>
    <n v="7500"/>
    <s v="Sudah Dibayar"/>
  </r>
  <r>
    <n v="4562"/>
    <x v="2"/>
    <x v="4"/>
    <n v="7500"/>
    <s v="Sudah Dibayar"/>
  </r>
  <r>
    <n v="4563"/>
    <x v="2"/>
    <x v="4"/>
    <n v="2250"/>
    <s v="Sudah Dibayar"/>
  </r>
  <r>
    <n v="4564"/>
    <x v="2"/>
    <x v="4"/>
    <n v="8250"/>
    <s v="Sudah Dibayar"/>
  </r>
  <r>
    <n v="4565"/>
    <x v="2"/>
    <x v="3"/>
    <n v="3750"/>
    <s v="Sudah Dibayar"/>
  </r>
  <r>
    <n v="4566"/>
    <x v="2"/>
    <x v="0"/>
    <n v="5000"/>
    <s v="Sudah Dibayar"/>
  </r>
  <r>
    <n v="4567"/>
    <x v="2"/>
    <x v="4"/>
    <n v="4500"/>
    <s v="Sudah Dibayar"/>
  </r>
  <r>
    <n v="4568"/>
    <x v="2"/>
    <x v="0"/>
    <n v="7500"/>
    <s v="Belum Dibayar"/>
  </r>
  <r>
    <n v="4569"/>
    <x v="2"/>
    <x v="0"/>
    <n v="5000"/>
    <s v="Belum Dibayar"/>
  </r>
  <r>
    <n v="4570"/>
    <x v="2"/>
    <x v="0"/>
    <n v="10000"/>
    <s v="Sudah Dibayar"/>
  </r>
  <r>
    <n v="4571"/>
    <x v="2"/>
    <x v="4"/>
    <n v="2500"/>
    <s v="Sudah Dibayar"/>
  </r>
  <r>
    <n v="4572"/>
    <x v="2"/>
    <x v="3"/>
    <n v="3750"/>
    <s v="Sudah Dibayar"/>
  </r>
  <r>
    <n v="4573"/>
    <x v="2"/>
    <x v="0"/>
    <n v="2500"/>
    <s v="Belum Dibayar"/>
  </r>
  <r>
    <n v="4574"/>
    <x v="2"/>
    <x v="3"/>
    <n v="3750"/>
    <s v="Sudah Dibayar"/>
  </r>
  <r>
    <n v="4575"/>
    <x v="2"/>
    <x v="0"/>
    <n v="22000"/>
    <s v="Belum Dibayar"/>
  </r>
  <r>
    <n v="4576"/>
    <x v="2"/>
    <x v="4"/>
    <n v="18000"/>
    <s v="Belum Dibayar"/>
  </r>
  <r>
    <n v="4577"/>
    <x v="2"/>
    <x v="4"/>
    <n v="22500"/>
    <s v="Belum Dibayar"/>
  </r>
  <r>
    <n v="4578"/>
    <x v="2"/>
    <x v="4"/>
    <n v="1000"/>
    <s v="Belum Dibayar"/>
  </r>
  <r>
    <n v="4579"/>
    <x v="2"/>
    <x v="4"/>
    <n v="750"/>
    <s v="Belum Dibayar"/>
  </r>
  <r>
    <n v="4580"/>
    <x v="2"/>
    <x v="4"/>
    <n v="1000"/>
    <s v="Belum Dibayar"/>
  </r>
  <r>
    <n v="4581"/>
    <x v="2"/>
    <x v="4"/>
    <n v="2250"/>
    <s v="Belum Dibayar"/>
  </r>
  <r>
    <n v="4582"/>
    <x v="2"/>
    <x v="4"/>
    <n v="19000"/>
    <s v="Belum Dibayar"/>
  </r>
  <r>
    <n v="4583"/>
    <x v="2"/>
    <x v="4"/>
    <n v="8250"/>
    <s v="Belum Dibayar"/>
  </r>
  <r>
    <n v="4584"/>
    <x v="2"/>
    <x v="4"/>
    <n v="4750"/>
    <s v="Belum Dibayar"/>
  </r>
  <r>
    <n v="4585"/>
    <x v="2"/>
    <x v="0"/>
    <n v="10000"/>
    <s v="Belum Dibayar"/>
  </r>
  <r>
    <n v="4586"/>
    <x v="2"/>
    <x v="3"/>
    <n v="11250"/>
    <s v="Sudah Dibayar"/>
  </r>
  <r>
    <n v="4587"/>
    <x v="2"/>
    <x v="2"/>
    <n v="8750"/>
    <s v="Belum Dibayar"/>
  </r>
  <r>
    <n v="4588"/>
    <x v="2"/>
    <x v="0"/>
    <n v="5000"/>
    <s v="Belum Dibayar"/>
  </r>
  <r>
    <n v="4589"/>
    <x v="2"/>
    <x v="4"/>
    <n v="3500"/>
    <s v="Belum Dibayar"/>
  </r>
  <r>
    <n v="4590"/>
    <x v="2"/>
    <x v="2"/>
    <n v="12500"/>
    <s v="Belum Dibayar"/>
  </r>
  <r>
    <n v="4591"/>
    <x v="2"/>
    <x v="2"/>
    <n v="8750"/>
    <s v="Belum Dibayar"/>
  </r>
  <r>
    <n v="4592"/>
    <x v="2"/>
    <x v="2"/>
    <n v="12500"/>
    <s v="Belum Dibayar"/>
  </r>
  <r>
    <n v="4593"/>
    <x v="2"/>
    <x v="2"/>
    <n v="10000"/>
    <s v="Belum Dibayar"/>
  </r>
  <r>
    <n v="4594"/>
    <x v="2"/>
    <x v="2"/>
    <n v="10000"/>
    <s v="Belum Dibayar"/>
  </r>
  <r>
    <n v="4595"/>
    <x v="2"/>
    <x v="2"/>
    <n v="8750"/>
    <s v="Belum Dibayar"/>
  </r>
  <r>
    <n v="4596"/>
    <x v="2"/>
    <x v="0"/>
    <n v="5000"/>
    <s v="Belum Dibayar"/>
  </r>
  <r>
    <n v="4597"/>
    <x v="2"/>
    <x v="4"/>
    <n v="2500"/>
    <s v="Belum Dibayar"/>
  </r>
  <r>
    <n v="4598"/>
    <x v="2"/>
    <x v="0"/>
    <n v="5000"/>
    <s v="Belum Dibayar"/>
  </r>
  <r>
    <n v="4599"/>
    <x v="2"/>
    <x v="0"/>
    <n v="5000"/>
    <s v="Belum Dibayar"/>
  </r>
  <r>
    <n v="4600"/>
    <x v="2"/>
    <x v="4"/>
    <n v="500"/>
    <s v="Belum Dibayar"/>
  </r>
  <r>
    <n v="4601"/>
    <x v="2"/>
    <x v="3"/>
    <n v="5000"/>
    <s v="Belum Dibayar"/>
  </r>
  <r>
    <n v="4602"/>
    <x v="2"/>
    <x v="4"/>
    <n v="1750"/>
    <s v="Belum Dibayar"/>
  </r>
  <r>
    <n v="4603"/>
    <x v="2"/>
    <x v="4"/>
    <n v="750"/>
    <s v="Belum Dibayar"/>
  </r>
  <r>
    <n v="4604"/>
    <x v="2"/>
    <x v="3"/>
    <n v="7500"/>
    <s v="Belum Dibayar"/>
  </r>
  <r>
    <n v="4605"/>
    <x v="2"/>
    <x v="3"/>
    <n v="11250"/>
    <s v="Belum Dibayar"/>
  </r>
  <r>
    <n v="4606"/>
    <x v="2"/>
    <x v="2"/>
    <n v="10000"/>
    <s v="Belum Dibayar"/>
  </r>
  <r>
    <n v="4607"/>
    <x v="2"/>
    <x v="2"/>
    <n v="10000"/>
    <s v="Belum Dibayar"/>
  </r>
  <r>
    <n v="4608"/>
    <x v="2"/>
    <x v="2"/>
    <n v="10000"/>
    <s v="Belum Dibayar"/>
  </r>
  <r>
    <n v="4609"/>
    <x v="2"/>
    <x v="2"/>
    <n v="12500"/>
    <s v="Belum Dibayar"/>
  </r>
  <r>
    <n v="4610"/>
    <x v="2"/>
    <x v="2"/>
    <n v="12500"/>
    <s v="Belum Dibayar"/>
  </r>
  <r>
    <n v="4611"/>
    <x v="2"/>
    <x v="2"/>
    <n v="10000"/>
    <s v="Belum Dibayar"/>
  </r>
  <r>
    <n v="4612"/>
    <x v="2"/>
    <x v="3"/>
    <n v="5000"/>
    <s v="Sudah Dibayar"/>
  </r>
  <r>
    <n v="4613"/>
    <x v="2"/>
    <x v="2"/>
    <n v="12500"/>
    <s v="Sudah Dibayar"/>
  </r>
  <r>
    <n v="4614"/>
    <x v="2"/>
    <x v="5"/>
    <n v="296000"/>
    <s v="Sudah Dibayar"/>
  </r>
  <r>
    <n v="4615"/>
    <x v="2"/>
    <x v="5"/>
    <n v="24000"/>
    <s v="Sudah Dibayar"/>
  </r>
  <r>
    <n v="4616"/>
    <x v="2"/>
    <x v="5"/>
    <n v="28000"/>
    <s v="Sudah Dibayar"/>
  </r>
  <r>
    <n v="4617"/>
    <x v="2"/>
    <x v="5"/>
    <n v="32000"/>
    <s v="Sudah Dibayar"/>
  </r>
  <r>
    <n v="4618"/>
    <x v="2"/>
    <x v="0"/>
    <n v="7500"/>
    <s v="Belum Dibayar"/>
  </r>
  <r>
    <n v="4619"/>
    <x v="2"/>
    <x v="4"/>
    <n v="5250"/>
    <s v="Belum Dibayar"/>
  </r>
  <r>
    <n v="4620"/>
    <x v="2"/>
    <x v="4"/>
    <n v="2250"/>
    <s v="Belum Dibayar"/>
  </r>
  <r>
    <n v="4621"/>
    <x v="2"/>
    <x v="3"/>
    <n v="11250"/>
    <s v="Belum Dibayar"/>
  </r>
  <r>
    <n v="4622"/>
    <x v="2"/>
    <x v="2"/>
    <n v="12500"/>
    <s v="Belum Dibayar"/>
  </r>
  <r>
    <n v="4623"/>
    <x v="2"/>
    <x v="4"/>
    <n v="100000"/>
    <s v="Sudah Dibayar"/>
  </r>
  <r>
    <n v="4624"/>
    <x v="2"/>
    <x v="4"/>
    <n v="300000"/>
    <s v="Belum Dibayar"/>
  </r>
  <r>
    <n v="4625"/>
    <x v="2"/>
    <x v="0"/>
    <n v="10000"/>
    <s v="Belum Dibayar"/>
  </r>
  <r>
    <n v="4626"/>
    <x v="2"/>
    <x v="0"/>
    <n v="10000"/>
    <s v="Belum Dibayar"/>
  </r>
  <r>
    <n v="4627"/>
    <x v="2"/>
    <x v="2"/>
    <n v="12500"/>
    <s v="Belum Dibayar"/>
  </r>
  <r>
    <n v="4628"/>
    <x v="2"/>
    <x v="2"/>
    <n v="12500"/>
    <s v="Belum Dibayar"/>
  </r>
  <r>
    <n v="4629"/>
    <x v="2"/>
    <x v="2"/>
    <n v="8750"/>
    <s v="Belum Dibayar"/>
  </r>
  <r>
    <n v="4630"/>
    <x v="2"/>
    <x v="2"/>
    <n v="12500"/>
    <s v="Belum Dibayar"/>
  </r>
  <r>
    <n v="4631"/>
    <x v="2"/>
    <x v="2"/>
    <n v="15000"/>
    <s v="Belum Dibayar"/>
  </r>
  <r>
    <n v="4632"/>
    <x v="2"/>
    <x v="2"/>
    <n v="12500"/>
    <s v="Belum Dibayar"/>
  </r>
  <r>
    <n v="4633"/>
    <x v="2"/>
    <x v="2"/>
    <n v="12500"/>
    <s v="Belum Dibayar"/>
  </r>
  <r>
    <n v="4634"/>
    <x v="2"/>
    <x v="2"/>
    <n v="12500"/>
    <s v="Belum Dibayar"/>
  </r>
  <r>
    <n v="4635"/>
    <x v="2"/>
    <x v="2"/>
    <n v="10000"/>
    <s v="Belum Dibayar"/>
  </r>
  <r>
    <n v="4636"/>
    <x v="2"/>
    <x v="3"/>
    <n v="3750"/>
    <s v="Sudah Dibayar"/>
  </r>
  <r>
    <n v="4637"/>
    <x v="2"/>
    <x v="1"/>
    <n v="18000"/>
    <s v="Sudah Dibayar"/>
  </r>
  <r>
    <n v="4638"/>
    <x v="2"/>
    <x v="1"/>
    <n v="10000"/>
    <s v="Belum Dibayar"/>
  </r>
  <r>
    <n v="4639"/>
    <x v="2"/>
    <x v="1"/>
    <n v="38500"/>
    <s v="Belum Dibayar"/>
  </r>
  <r>
    <n v="4640"/>
    <x v="2"/>
    <x v="1"/>
    <n v="10000"/>
    <s v="Belum Dibayar"/>
  </r>
  <r>
    <n v="4641"/>
    <x v="2"/>
    <x v="2"/>
    <n v="12500"/>
    <s v="Belum Dibayar"/>
  </r>
  <r>
    <n v="4642"/>
    <x v="2"/>
    <x v="2"/>
    <n v="8750"/>
    <s v="Belum Dibayar"/>
  </r>
  <r>
    <n v="4643"/>
    <x v="2"/>
    <x v="2"/>
    <n v="12500"/>
    <s v="Belum Dibayar"/>
  </r>
  <r>
    <n v="4644"/>
    <x v="2"/>
    <x v="2"/>
    <n v="12500"/>
    <s v="Belum Dibayar"/>
  </r>
  <r>
    <n v="4645"/>
    <x v="2"/>
    <x v="2"/>
    <n v="8750"/>
    <s v="Belum Dibayar"/>
  </r>
  <r>
    <n v="4646"/>
    <x v="2"/>
    <x v="2"/>
    <n v="12500"/>
    <s v="Belum Dibayar"/>
  </r>
  <r>
    <n v="4647"/>
    <x v="2"/>
    <x v="2"/>
    <n v="10000"/>
    <s v="Belum Dibayar"/>
  </r>
  <r>
    <n v="4648"/>
    <x v="2"/>
    <x v="2"/>
    <n v="10000"/>
    <s v="Belum Dibayar"/>
  </r>
  <r>
    <n v="4649"/>
    <x v="2"/>
    <x v="2"/>
    <n v="8750"/>
    <s v="Belum Dibayar"/>
  </r>
  <r>
    <n v="4650"/>
    <x v="2"/>
    <x v="2"/>
    <n v="10000"/>
    <s v="Belum Dibayar"/>
  </r>
  <r>
    <n v="4651"/>
    <x v="2"/>
    <x v="0"/>
    <n v="7500"/>
    <s v="Belum Dibayar"/>
  </r>
  <r>
    <n v="4652"/>
    <x v="2"/>
    <x v="4"/>
    <n v="11000"/>
    <s v="Belum Dibayar"/>
  </r>
  <r>
    <n v="4653"/>
    <x v="2"/>
    <x v="2"/>
    <n v="12500"/>
    <s v="Belum Dibayar"/>
  </r>
  <r>
    <n v="4654"/>
    <x v="2"/>
    <x v="3"/>
    <n v="3750"/>
    <s v="Sudah Dibayar"/>
  </r>
  <r>
    <n v="4655"/>
    <x v="2"/>
    <x v="4"/>
    <n v="10500"/>
    <s v="Sudah Dibayar"/>
  </r>
  <r>
    <n v="4656"/>
    <x v="2"/>
    <x v="0"/>
    <n v="5000"/>
    <s v="Sudah Dibayar"/>
  </r>
  <r>
    <n v="4657"/>
    <x v="2"/>
    <x v="4"/>
    <n v="2500"/>
    <s v="Sudah Dibayar"/>
  </r>
  <r>
    <n v="4658"/>
    <x v="2"/>
    <x v="4"/>
    <n v="2000"/>
    <s v="Sudah Dibayar"/>
  </r>
  <r>
    <n v="4659"/>
    <x v="2"/>
    <x v="0"/>
    <n v="57500"/>
    <s v="Belum Dibayar"/>
  </r>
  <r>
    <n v="4660"/>
    <x v="2"/>
    <x v="0"/>
    <n v="7500"/>
    <s v="Belum Dibayar"/>
  </r>
  <r>
    <n v="4661"/>
    <x v="2"/>
    <x v="0"/>
    <n v="5000"/>
    <s v="Belum Dibayar"/>
  </r>
  <r>
    <n v="4662"/>
    <x v="2"/>
    <x v="3"/>
    <n v="15000"/>
    <s v="Sudah Dibayar"/>
  </r>
  <r>
    <n v="4663"/>
    <x v="2"/>
    <x v="0"/>
    <n v="5000"/>
    <s v="Belum Dibayar"/>
  </r>
  <r>
    <n v="4664"/>
    <x v="2"/>
    <x v="4"/>
    <n v="4750"/>
    <s v="Belum Dibayar"/>
  </r>
  <r>
    <n v="4665"/>
    <x v="2"/>
    <x v="4"/>
    <n v="2750"/>
    <s v="Belum Dibayar"/>
  </r>
  <r>
    <n v="4666"/>
    <x v="2"/>
    <x v="0"/>
    <n v="7500"/>
    <s v="Sudah Dibayar"/>
  </r>
  <r>
    <n v="4667"/>
    <x v="2"/>
    <x v="4"/>
    <n v="8500"/>
    <s v="Sudah Dibayar"/>
  </r>
  <r>
    <n v="4668"/>
    <x v="2"/>
    <x v="4"/>
    <n v="2750"/>
    <s v="Sudah Dibayar"/>
  </r>
  <r>
    <n v="4669"/>
    <x v="2"/>
    <x v="2"/>
    <n v="7500"/>
    <s v="Sudah Dibayar"/>
  </r>
  <r>
    <n v="4670"/>
    <x v="2"/>
    <x v="3"/>
    <n v="15000"/>
    <s v="Sudah Dibayar"/>
  </r>
  <r>
    <n v="4671"/>
    <x v="2"/>
    <x v="2"/>
    <n v="12500"/>
    <s v="Sudah Dibayar"/>
  </r>
  <r>
    <n v="4672"/>
    <x v="2"/>
    <x v="0"/>
    <n v="11000"/>
    <s v="Sudah Dibayar"/>
  </r>
  <r>
    <n v="4673"/>
    <x v="2"/>
    <x v="4"/>
    <n v="3250"/>
    <s v="Sudah Dibayar"/>
  </r>
  <r>
    <n v="4674"/>
    <x v="2"/>
    <x v="4"/>
    <n v="10500"/>
    <s v="Sudah Dibayar"/>
  </r>
  <r>
    <n v="4675"/>
    <x v="2"/>
    <x v="4"/>
    <n v="500"/>
    <s v="Sudah Dibayar"/>
  </r>
  <r>
    <n v="4676"/>
    <x v="2"/>
    <x v="4"/>
    <n v="750"/>
    <s v="Sudah Dibayar"/>
  </r>
  <r>
    <n v="4677"/>
    <x v="2"/>
    <x v="4"/>
    <n v="1750"/>
    <s v="Sudah Dibayar"/>
  </r>
  <r>
    <n v="4678"/>
    <x v="2"/>
    <x v="3"/>
    <n v="7500"/>
    <s v="Sudah Dibayar"/>
  </r>
  <r>
    <n v="4679"/>
    <x v="2"/>
    <x v="1"/>
    <n v="3400"/>
    <s v="Sudah Dibayar"/>
  </r>
  <r>
    <n v="4680"/>
    <x v="2"/>
    <x v="3"/>
    <n v="3750"/>
    <s v="Sudah Dibayar"/>
  </r>
  <r>
    <n v="4681"/>
    <x v="2"/>
    <x v="0"/>
    <n v="5000"/>
    <s v="Belum Dibayar"/>
  </r>
  <r>
    <n v="4682"/>
    <x v="2"/>
    <x v="0"/>
    <n v="7500"/>
    <s v="Sudah Dibayar"/>
  </r>
  <r>
    <n v="4683"/>
    <x v="2"/>
    <x v="4"/>
    <n v="17750"/>
    <s v="Sudah Dibayar"/>
  </r>
  <r>
    <n v="4684"/>
    <x v="2"/>
    <x v="4"/>
    <n v="12500"/>
    <s v="Sudah Dibayar"/>
  </r>
  <r>
    <n v="4685"/>
    <x v="2"/>
    <x v="4"/>
    <n v="2250"/>
    <s v="Sudah Dibayar"/>
  </r>
  <r>
    <n v="4686"/>
    <x v="2"/>
    <x v="3"/>
    <n v="11250"/>
    <s v="Sudah Dibayar"/>
  </r>
  <r>
    <n v="4687"/>
    <x v="2"/>
    <x v="2"/>
    <n v="12500"/>
    <s v="Sudah Dibayar"/>
  </r>
  <r>
    <n v="4688"/>
    <x v="2"/>
    <x v="0"/>
    <n v="7500"/>
    <s v="Sudah Dibayar"/>
  </r>
  <r>
    <n v="4689"/>
    <x v="2"/>
    <x v="4"/>
    <n v="750"/>
    <s v="Sudah Dibayar"/>
  </r>
  <r>
    <n v="4690"/>
    <x v="2"/>
    <x v="4"/>
    <n v="2500"/>
    <s v="Sudah Dibayar"/>
  </r>
  <r>
    <n v="4691"/>
    <x v="2"/>
    <x v="3"/>
    <n v="7500"/>
    <s v="Sudah Dibayar"/>
  </r>
  <r>
    <n v="4692"/>
    <x v="2"/>
    <x v="5"/>
    <n v="296000"/>
    <s v="Sudah Dibayar"/>
  </r>
  <r>
    <n v="4693"/>
    <x v="2"/>
    <x v="5"/>
    <n v="20000"/>
    <s v="Sudah Dibayar"/>
  </r>
  <r>
    <n v="4694"/>
    <x v="2"/>
    <x v="5"/>
    <n v="48000"/>
    <s v="Sudah Dibayar"/>
  </r>
  <r>
    <n v="4695"/>
    <x v="2"/>
    <x v="5"/>
    <n v="4000"/>
    <s v="Sudah Dibayar"/>
  </r>
  <r>
    <n v="4696"/>
    <x v="2"/>
    <x v="3"/>
    <n v="7500"/>
    <s v="Sudah Dibayar"/>
  </r>
  <r>
    <n v="4697"/>
    <x v="2"/>
    <x v="2"/>
    <n v="10000"/>
    <s v="Sudah Dibayar"/>
  </r>
  <r>
    <n v="4698"/>
    <x v="2"/>
    <x v="0"/>
    <n v="11000"/>
    <s v="Sudah Dibayar"/>
  </r>
  <r>
    <n v="4699"/>
    <x v="2"/>
    <x v="4"/>
    <n v="3000"/>
    <s v="Sudah Dibayar"/>
  </r>
  <r>
    <n v="4700"/>
    <x v="2"/>
    <x v="4"/>
    <n v="1500"/>
    <s v="Sudah Dibayar"/>
  </r>
  <r>
    <n v="4701"/>
    <x v="2"/>
    <x v="4"/>
    <n v="1500"/>
    <s v="Sudah Dibayar"/>
  </r>
  <r>
    <n v="4702"/>
    <x v="2"/>
    <x v="4"/>
    <n v="18750"/>
    <s v="Sudah Dibayar"/>
  </r>
  <r>
    <n v="4703"/>
    <x v="2"/>
    <x v="4"/>
    <n v="17500"/>
    <s v="Sudah Dibayar"/>
  </r>
  <r>
    <n v="4704"/>
    <x v="2"/>
    <x v="4"/>
    <n v="1750"/>
    <s v="Sudah Dibayar"/>
  </r>
  <r>
    <n v="4705"/>
    <x v="2"/>
    <x v="3"/>
    <n v="11250"/>
    <s v="Sudah Dibayar"/>
  </r>
  <r>
    <n v="4706"/>
    <x v="2"/>
    <x v="2"/>
    <n v="12500"/>
    <s v="Sudah Dibayar"/>
  </r>
  <r>
    <n v="4707"/>
    <x v="2"/>
    <x v="1"/>
    <n v="2250"/>
    <s v="Sudah Dibayar"/>
  </r>
  <r>
    <n v="4708"/>
    <x v="2"/>
    <x v="0"/>
    <n v="11000"/>
    <s v="Sudah Dibayar"/>
  </r>
  <r>
    <n v="4709"/>
    <x v="2"/>
    <x v="4"/>
    <n v="1750"/>
    <s v="Sudah Dibayar"/>
  </r>
  <r>
    <n v="4710"/>
    <x v="2"/>
    <x v="4"/>
    <n v="35000"/>
    <s v="Sudah Dibayar"/>
  </r>
  <r>
    <n v="4711"/>
    <x v="2"/>
    <x v="3"/>
    <n v="7500"/>
    <s v="Sudah Dibayar"/>
  </r>
  <r>
    <n v="4712"/>
    <x v="2"/>
    <x v="2"/>
    <n v="10000"/>
    <s v="Sudah Dibayar"/>
  </r>
  <r>
    <n v="4713"/>
    <x v="2"/>
    <x v="0"/>
    <n v="10000"/>
    <s v="Sudah Dibayar"/>
  </r>
  <r>
    <n v="4714"/>
    <x v="2"/>
    <x v="0"/>
    <n v="15000"/>
    <s v="Sudah Dibayar"/>
  </r>
  <r>
    <n v="4715"/>
    <x v="2"/>
    <x v="4"/>
    <n v="203500"/>
    <s v="Sudah Dibayar"/>
  </r>
  <r>
    <n v="4716"/>
    <x v="2"/>
    <x v="3"/>
    <n v="22500"/>
    <s v="Sudah Dibayar"/>
  </r>
  <r>
    <n v="4717"/>
    <x v="2"/>
    <x v="2"/>
    <n v="12500"/>
    <s v="Sudah Dibayar"/>
  </r>
  <r>
    <n v="4718"/>
    <x v="2"/>
    <x v="0"/>
    <n v="7500"/>
    <s v="Sudah Dibayar"/>
  </r>
  <r>
    <n v="4719"/>
    <x v="2"/>
    <x v="4"/>
    <n v="2250"/>
    <s v="Sudah Dibayar"/>
  </r>
  <r>
    <n v="4720"/>
    <x v="2"/>
    <x v="4"/>
    <n v="5500"/>
    <s v="Sudah Dibayar"/>
  </r>
  <r>
    <n v="4721"/>
    <x v="2"/>
    <x v="4"/>
    <n v="2250"/>
    <s v="Sudah Dibayar"/>
  </r>
  <r>
    <n v="4722"/>
    <x v="2"/>
    <x v="3"/>
    <n v="3750"/>
    <s v="Sudah Dibayar"/>
  </r>
  <r>
    <n v="4723"/>
    <x v="2"/>
    <x v="2"/>
    <n v="8750"/>
    <s v="Sudah Dibayar"/>
  </r>
  <r>
    <n v="4724"/>
    <x v="2"/>
    <x v="1"/>
    <n v="9250"/>
    <s v="Sudah Dibayar"/>
  </r>
  <r>
    <n v="4725"/>
    <x v="2"/>
    <x v="3"/>
    <n v="7500"/>
    <s v="Sudah Dibayar"/>
  </r>
  <r>
    <n v="4726"/>
    <x v="2"/>
    <x v="0"/>
    <n v="5000"/>
    <s v="Sudah Dibayar"/>
  </r>
  <r>
    <n v="4727"/>
    <x v="2"/>
    <x v="4"/>
    <n v="14500"/>
    <s v="Sudah Dibayar"/>
  </r>
  <r>
    <n v="4728"/>
    <x v="2"/>
    <x v="4"/>
    <n v="11750"/>
    <s v="Sudah Dibayar"/>
  </r>
  <r>
    <n v="4729"/>
    <x v="2"/>
    <x v="4"/>
    <n v="1000"/>
    <s v="Sudah Dibayar"/>
  </r>
  <r>
    <n v="4730"/>
    <x v="2"/>
    <x v="0"/>
    <n v="5000"/>
    <s v="Belum Dibayar"/>
  </r>
  <r>
    <n v="4731"/>
    <x v="2"/>
    <x v="4"/>
    <n v="14750"/>
    <s v="Belum Dibayar"/>
  </r>
  <r>
    <n v="4732"/>
    <x v="2"/>
    <x v="0"/>
    <n v="7500"/>
    <s v="Sudah Dibayar"/>
  </r>
  <r>
    <n v="4733"/>
    <x v="2"/>
    <x v="4"/>
    <n v="17000"/>
    <s v="Sudah Dibayar"/>
  </r>
  <r>
    <n v="4734"/>
    <x v="2"/>
    <x v="3"/>
    <n v="11250"/>
    <s v="Sudah Dibayar"/>
  </r>
  <r>
    <n v="4735"/>
    <x v="2"/>
    <x v="4"/>
    <n v="12500"/>
    <s v="Sudah Dibayar"/>
  </r>
  <r>
    <n v="4736"/>
    <x v="2"/>
    <x v="4"/>
    <n v="10500"/>
    <s v="Sudah Dibayar"/>
  </r>
  <r>
    <n v="4737"/>
    <x v="2"/>
    <x v="4"/>
    <n v="750"/>
    <s v="Belum Dibayar"/>
  </r>
  <r>
    <n v="4738"/>
    <x v="2"/>
    <x v="4"/>
    <n v="1000"/>
    <s v="Belum Dibayar"/>
  </r>
  <r>
    <n v="4739"/>
    <x v="2"/>
    <x v="3"/>
    <n v="7500"/>
    <s v="Belum Dibayar"/>
  </r>
  <r>
    <n v="4740"/>
    <x v="2"/>
    <x v="4"/>
    <n v="10500"/>
    <s v="Belum Dibayar"/>
  </r>
  <r>
    <n v="4741"/>
    <x v="2"/>
    <x v="0"/>
    <n v="5000"/>
    <s v="Sudah Dibayar"/>
  </r>
  <r>
    <n v="4742"/>
    <x v="2"/>
    <x v="4"/>
    <n v="8500"/>
    <s v="Sudah Dibayar"/>
  </r>
  <r>
    <n v="4743"/>
    <x v="2"/>
    <x v="0"/>
    <n v="5000"/>
    <s v="Sudah Dibayar"/>
  </r>
  <r>
    <n v="4744"/>
    <x v="2"/>
    <x v="3"/>
    <n v="7500"/>
    <s v="Sudah Dibayar"/>
  </r>
  <r>
    <n v="4745"/>
    <x v="2"/>
    <x v="4"/>
    <n v="5750"/>
    <s v="Sudah Dibayar"/>
  </r>
  <r>
    <n v="4746"/>
    <x v="2"/>
    <x v="0"/>
    <n v="5000"/>
    <s v="Belum Dibayar"/>
  </r>
  <r>
    <n v="4747"/>
    <x v="2"/>
    <x v="4"/>
    <n v="10000"/>
    <s v="Belum Dibayar"/>
  </r>
  <r>
    <n v="4748"/>
    <x v="2"/>
    <x v="3"/>
    <n v="3750"/>
    <s v="Belum Dibayar"/>
  </r>
  <r>
    <n v="4749"/>
    <x v="2"/>
    <x v="2"/>
    <n v="8750"/>
    <s v="Belum Dibayar"/>
  </r>
  <r>
    <n v="4750"/>
    <x v="2"/>
    <x v="0"/>
    <n v="11000"/>
    <s v="Sudah Dibayar"/>
  </r>
  <r>
    <n v="4751"/>
    <x v="2"/>
    <x v="4"/>
    <n v="2250"/>
    <s v="Sudah Dibayar"/>
  </r>
  <r>
    <n v="4752"/>
    <x v="2"/>
    <x v="4"/>
    <n v="1500"/>
    <s v="Sudah Dibayar"/>
  </r>
  <r>
    <n v="4753"/>
    <x v="2"/>
    <x v="4"/>
    <n v="17500"/>
    <s v="Sudah Dibayar"/>
  </r>
  <r>
    <n v="4754"/>
    <x v="2"/>
    <x v="4"/>
    <n v="7500"/>
    <s v="Sudah Dibayar"/>
  </r>
  <r>
    <n v="4755"/>
    <x v="2"/>
    <x v="5"/>
    <n v="248000"/>
    <s v="Sudah Dibayar"/>
  </r>
  <r>
    <n v="4756"/>
    <x v="2"/>
    <x v="5"/>
    <n v="32000"/>
    <s v="Sudah Dibayar"/>
  </r>
  <r>
    <n v="4757"/>
    <x v="2"/>
    <x v="5"/>
    <n v="20000"/>
    <s v="Sudah Dibayar"/>
  </r>
  <r>
    <n v="4758"/>
    <x v="2"/>
    <x v="5"/>
    <n v="24000"/>
    <s v="Sudah Dibayar"/>
  </r>
  <r>
    <n v="4759"/>
    <x v="2"/>
    <x v="0"/>
    <n v="12500"/>
    <s v="Sudah Dibayar"/>
  </r>
  <r>
    <n v="4760"/>
    <x v="2"/>
    <x v="4"/>
    <n v="500"/>
    <s v="Sudah Dibayar"/>
  </r>
  <r>
    <n v="4761"/>
    <x v="2"/>
    <x v="4"/>
    <n v="2750"/>
    <s v="Sudah Dibayar"/>
  </r>
  <r>
    <n v="4762"/>
    <x v="2"/>
    <x v="4"/>
    <n v="1750"/>
    <s v="Sudah Dibayar"/>
  </r>
  <r>
    <n v="4763"/>
    <x v="2"/>
    <x v="0"/>
    <n v="5000"/>
    <s v="Sudah Dibayar"/>
  </r>
  <r>
    <n v="4764"/>
    <x v="2"/>
    <x v="4"/>
    <n v="11250"/>
    <s v="Sudah Dibayar"/>
  </r>
  <r>
    <n v="4765"/>
    <x v="2"/>
    <x v="0"/>
    <n v="7500"/>
    <s v="Sudah Dibayar"/>
  </r>
  <r>
    <n v="4766"/>
    <x v="2"/>
    <x v="4"/>
    <n v="7500"/>
    <s v="Sudah Dibayar"/>
  </r>
  <r>
    <n v="4767"/>
    <x v="2"/>
    <x v="4"/>
    <n v="9750"/>
    <s v="Sudah Dibayar"/>
  </r>
  <r>
    <n v="4768"/>
    <x v="2"/>
    <x v="4"/>
    <n v="10000"/>
    <s v="Sudah Dibayar"/>
  </r>
  <r>
    <n v="4769"/>
    <x v="2"/>
    <x v="3"/>
    <n v="7500"/>
    <s v="Sudah Dibayar"/>
  </r>
  <r>
    <n v="4770"/>
    <x v="2"/>
    <x v="2"/>
    <n v="12500"/>
    <s v="Sudah Dibayar"/>
  </r>
  <r>
    <n v="4771"/>
    <x v="2"/>
    <x v="0"/>
    <n v="5000"/>
    <s v="Sudah Dibayar"/>
  </r>
  <r>
    <n v="4772"/>
    <x v="2"/>
    <x v="4"/>
    <n v="7500"/>
    <s v="Sudah Dibayar"/>
  </r>
  <r>
    <n v="4773"/>
    <x v="2"/>
    <x v="3"/>
    <n v="11250"/>
    <s v="Sudah Dibayar"/>
  </r>
  <r>
    <n v="4774"/>
    <x v="2"/>
    <x v="3"/>
    <n v="11250"/>
    <s v="Sudah Dibayar"/>
  </r>
  <r>
    <n v="4775"/>
    <x v="2"/>
    <x v="3"/>
    <n v="7500"/>
    <s v="Sudah Dibayar"/>
  </r>
  <r>
    <n v="4776"/>
    <x v="2"/>
    <x v="0"/>
    <n v="5000"/>
    <s v="Sudah Dibayar"/>
  </r>
  <r>
    <n v="4777"/>
    <x v="2"/>
    <x v="4"/>
    <n v="12500"/>
    <s v="Sudah Dibayar"/>
  </r>
  <r>
    <n v="4778"/>
    <x v="2"/>
    <x v="0"/>
    <n v="12500"/>
    <s v="Sudah Dibayar"/>
  </r>
  <r>
    <n v="4779"/>
    <x v="2"/>
    <x v="4"/>
    <n v="6500"/>
    <s v="Sudah Dibayar"/>
  </r>
  <r>
    <n v="4780"/>
    <x v="2"/>
    <x v="4"/>
    <n v="7500"/>
    <s v="Sudah Dibayar"/>
  </r>
  <r>
    <n v="4781"/>
    <x v="2"/>
    <x v="4"/>
    <n v="31500"/>
    <s v="Sudah Dibayar"/>
  </r>
  <r>
    <n v="4782"/>
    <x v="2"/>
    <x v="4"/>
    <n v="500"/>
    <s v="Sudah Dibayar"/>
  </r>
  <r>
    <n v="4783"/>
    <x v="2"/>
    <x v="4"/>
    <n v="3500"/>
    <s v="Sudah Dibayar"/>
  </r>
  <r>
    <n v="4784"/>
    <x v="2"/>
    <x v="4"/>
    <n v="1750"/>
    <s v="Sudah Dibayar"/>
  </r>
  <r>
    <n v="4785"/>
    <x v="2"/>
    <x v="3"/>
    <n v="11250"/>
    <s v="Sudah Dibayar"/>
  </r>
  <r>
    <n v="4786"/>
    <x v="2"/>
    <x v="2"/>
    <n v="12500"/>
    <s v="Sudah Dibayar"/>
  </r>
  <r>
    <n v="4787"/>
    <x v="2"/>
    <x v="0"/>
    <n v="5000"/>
    <s v="Sudah Dibayar"/>
  </r>
  <r>
    <n v="4788"/>
    <x v="2"/>
    <x v="4"/>
    <n v="7500"/>
    <s v="Sudah Dibayar"/>
  </r>
  <r>
    <n v="4789"/>
    <x v="2"/>
    <x v="2"/>
    <n v="10000"/>
    <s v="Sudah Dibayar"/>
  </r>
  <r>
    <n v="4790"/>
    <x v="2"/>
    <x v="0"/>
    <n v="11000"/>
    <s v="Sudah Dibayar"/>
  </r>
  <r>
    <n v="4791"/>
    <x v="2"/>
    <x v="4"/>
    <n v="5500"/>
    <s v="Sudah Dibayar"/>
  </r>
  <r>
    <n v="4792"/>
    <x v="2"/>
    <x v="4"/>
    <n v="500"/>
    <s v="Sudah Dibayar"/>
  </r>
  <r>
    <n v="4793"/>
    <x v="2"/>
    <x v="0"/>
    <n v="7500"/>
    <s v="Belum Dibayar"/>
  </r>
  <r>
    <n v="4794"/>
    <x v="2"/>
    <x v="4"/>
    <n v="9750"/>
    <s v="Belum Dibayar"/>
  </r>
  <r>
    <n v="4795"/>
    <x v="2"/>
    <x v="4"/>
    <n v="5500"/>
    <s v="Belum Dibayar"/>
  </r>
  <r>
    <n v="4796"/>
    <x v="2"/>
    <x v="4"/>
    <n v="4750"/>
    <s v="Belum Dibayar"/>
  </r>
  <r>
    <n v="4797"/>
    <x v="2"/>
    <x v="4"/>
    <n v="1000"/>
    <s v="Belum Dibayar"/>
  </r>
  <r>
    <n v="4798"/>
    <x v="2"/>
    <x v="0"/>
    <n v="5000"/>
    <s v="Sudah Dibayar"/>
  </r>
  <r>
    <n v="4799"/>
    <x v="2"/>
    <x v="4"/>
    <n v="7500"/>
    <s v="Sudah Dibayar"/>
  </r>
  <r>
    <n v="4800"/>
    <x v="2"/>
    <x v="3"/>
    <n v="7500"/>
    <s v="Sudah Dibayar"/>
  </r>
  <r>
    <n v="4801"/>
    <x v="2"/>
    <x v="3"/>
    <n v="7500"/>
    <s v="Belum Dibayar"/>
  </r>
  <r>
    <n v="4802"/>
    <x v="2"/>
    <x v="3"/>
    <n v="3750"/>
    <s v="Sudah Dibayar"/>
  </r>
  <r>
    <n v="4803"/>
    <x v="2"/>
    <x v="4"/>
    <n v="3500"/>
    <s v="Sudah Dibayar"/>
  </r>
  <r>
    <n v="4804"/>
    <x v="2"/>
    <x v="3"/>
    <n v="15000"/>
    <s v="Sudah Dibayar"/>
  </r>
  <r>
    <n v="4805"/>
    <x v="2"/>
    <x v="0"/>
    <n v="5000"/>
    <s v="Belum Dibayar"/>
  </r>
  <r>
    <n v="4806"/>
    <x v="2"/>
    <x v="4"/>
    <n v="1750"/>
    <s v="Belum Dibayar"/>
  </r>
  <r>
    <n v="4807"/>
    <x v="2"/>
    <x v="4"/>
    <n v="10500"/>
    <s v="Belum Dibayar"/>
  </r>
  <r>
    <n v="4808"/>
    <x v="2"/>
    <x v="2"/>
    <n v="8750"/>
    <s v="Belum Dibayar"/>
  </r>
  <r>
    <n v="4809"/>
    <x v="2"/>
    <x v="2"/>
    <n v="12500"/>
    <s v="Belum Dibayar"/>
  </r>
  <r>
    <n v="4810"/>
    <x v="2"/>
    <x v="2"/>
    <n v="8750"/>
    <s v="Belum Dibayar"/>
  </r>
  <r>
    <n v="4811"/>
    <x v="2"/>
    <x v="2"/>
    <n v="10000"/>
    <s v="Belum Dibayar"/>
  </r>
  <r>
    <n v="4812"/>
    <x v="2"/>
    <x v="2"/>
    <n v="10000"/>
    <s v="Belum Dibayar"/>
  </r>
  <r>
    <n v="4813"/>
    <x v="2"/>
    <x v="2"/>
    <n v="8750"/>
    <s v="Belum Dibayar"/>
  </r>
  <r>
    <n v="4814"/>
    <x v="2"/>
    <x v="2"/>
    <n v="12500"/>
    <s v="Belum Dibayar"/>
  </r>
  <r>
    <n v="4815"/>
    <x v="2"/>
    <x v="2"/>
    <n v="12500"/>
    <s v="Belum Dibayar"/>
  </r>
  <r>
    <n v="4816"/>
    <x v="2"/>
    <x v="2"/>
    <n v="12500"/>
    <s v="Belum Dibayar"/>
  </r>
  <r>
    <n v="4817"/>
    <x v="2"/>
    <x v="0"/>
    <n v="5000"/>
    <s v="Sudah Dibayar"/>
  </r>
  <r>
    <n v="4818"/>
    <x v="2"/>
    <x v="3"/>
    <n v="3750"/>
    <s v="Sudah Dibayar"/>
  </r>
  <r>
    <n v="4819"/>
    <x v="2"/>
    <x v="2"/>
    <n v="8750"/>
    <s v="Sudah Dibayar"/>
  </r>
  <r>
    <n v="4820"/>
    <x v="2"/>
    <x v="0"/>
    <n v="17500"/>
    <s v="Sudah Dibayar"/>
  </r>
  <r>
    <n v="4821"/>
    <x v="2"/>
    <x v="4"/>
    <n v="21000"/>
    <s v="Sudah Dibayar"/>
  </r>
  <r>
    <n v="4822"/>
    <x v="2"/>
    <x v="4"/>
    <n v="500"/>
    <s v="Sudah Dibayar"/>
  </r>
  <r>
    <n v="4823"/>
    <x v="2"/>
    <x v="4"/>
    <n v="750"/>
    <s v="Sudah Dibayar"/>
  </r>
  <r>
    <n v="4824"/>
    <x v="2"/>
    <x v="4"/>
    <n v="1750"/>
    <s v="Sudah Dibayar"/>
  </r>
  <r>
    <n v="4825"/>
    <x v="2"/>
    <x v="4"/>
    <n v="1750"/>
    <s v="Sudah Dibayar"/>
  </r>
  <r>
    <n v="4826"/>
    <x v="2"/>
    <x v="4"/>
    <n v="17500"/>
    <s v="Sudah Dibayar"/>
  </r>
  <r>
    <n v="4827"/>
    <x v="2"/>
    <x v="4"/>
    <n v="1750"/>
    <s v="Sudah Dibayar"/>
  </r>
  <r>
    <n v="4828"/>
    <x v="2"/>
    <x v="4"/>
    <n v="2250"/>
    <s v="Sudah Dibayar"/>
  </r>
  <r>
    <n v="4829"/>
    <x v="2"/>
    <x v="2"/>
    <n v="7500"/>
    <s v="Sudah Dibayar"/>
  </r>
  <r>
    <n v="4830"/>
    <x v="2"/>
    <x v="3"/>
    <n v="11250"/>
    <s v="Sudah Dibayar"/>
  </r>
  <r>
    <n v="4831"/>
    <x v="2"/>
    <x v="2"/>
    <n v="12500"/>
    <s v="Sudah Dibayar"/>
  </r>
  <r>
    <n v="4832"/>
    <x v="2"/>
    <x v="1"/>
    <n v="10750"/>
    <s v="Sudah Dibayar"/>
  </r>
  <r>
    <n v="4833"/>
    <x v="2"/>
    <x v="0"/>
    <n v="17500"/>
    <s v="Belum Dibayar"/>
  </r>
  <r>
    <n v="4834"/>
    <x v="2"/>
    <x v="4"/>
    <n v="1750"/>
    <s v="Belum Dibayar"/>
  </r>
  <r>
    <n v="4835"/>
    <x v="2"/>
    <x v="4"/>
    <n v="500"/>
    <s v="Belum Dibayar"/>
  </r>
  <r>
    <n v="4836"/>
    <x v="2"/>
    <x v="4"/>
    <n v="3500"/>
    <s v="Belum Dibayar"/>
  </r>
  <r>
    <n v="4837"/>
    <x v="2"/>
    <x v="4"/>
    <n v="36250"/>
    <s v="Belum Dibayar"/>
  </r>
  <r>
    <n v="4838"/>
    <x v="2"/>
    <x v="4"/>
    <n v="8000"/>
    <s v="Belum Dibayar"/>
  </r>
  <r>
    <n v="4839"/>
    <x v="2"/>
    <x v="4"/>
    <n v="750"/>
    <s v="Belum Dibayar"/>
  </r>
  <r>
    <n v="4840"/>
    <x v="2"/>
    <x v="0"/>
    <n v="7500"/>
    <s v="Belum Dibayar"/>
  </r>
  <r>
    <n v="4841"/>
    <x v="2"/>
    <x v="2"/>
    <n v="15000"/>
    <s v="Belum Dibayar"/>
  </r>
  <r>
    <n v="4842"/>
    <x v="2"/>
    <x v="0"/>
    <n v="5000"/>
    <s v="Sudah Dibayar"/>
  </r>
  <r>
    <n v="4843"/>
    <x v="2"/>
    <x v="4"/>
    <n v="7500"/>
    <s v="Sudah Dibayar"/>
  </r>
  <r>
    <n v="4844"/>
    <x v="2"/>
    <x v="4"/>
    <n v="25000"/>
    <s v="Sudah Dibayar"/>
  </r>
  <r>
    <n v="4845"/>
    <x v="2"/>
    <x v="3"/>
    <n v="7500"/>
    <s v="Sudah Dibayar"/>
  </r>
  <r>
    <n v="4846"/>
    <x v="2"/>
    <x v="2"/>
    <n v="10000"/>
    <s v="Sudah Dibayar"/>
  </r>
  <r>
    <n v="4847"/>
    <x v="2"/>
    <x v="5"/>
    <n v="240000"/>
    <s v="Sudah Dibayar"/>
  </r>
  <r>
    <n v="4848"/>
    <x v="2"/>
    <x v="5"/>
    <n v="16000"/>
    <s v="Sudah Dibayar"/>
  </r>
  <r>
    <n v="4849"/>
    <x v="2"/>
    <x v="5"/>
    <n v="16000"/>
    <s v="Sudah Dibayar"/>
  </r>
  <r>
    <n v="4850"/>
    <x v="2"/>
    <x v="5"/>
    <n v="28000"/>
    <s v="Sudah Dibayar"/>
  </r>
  <r>
    <n v="4851"/>
    <x v="2"/>
    <x v="5"/>
    <n v="224000"/>
    <s v="Sudah Dibayar"/>
  </r>
  <r>
    <n v="4852"/>
    <x v="2"/>
    <x v="5"/>
    <n v="28000"/>
    <s v="Sudah Dibayar"/>
  </r>
  <r>
    <n v="4853"/>
    <x v="2"/>
    <x v="5"/>
    <n v="28000"/>
    <s v="Sudah Dibayar"/>
  </r>
  <r>
    <n v="4854"/>
    <x v="2"/>
    <x v="5"/>
    <n v="36000"/>
    <s v="Sudah Dibayar"/>
  </r>
  <r>
    <n v="4855"/>
    <x v="2"/>
    <x v="2"/>
    <n v="10000"/>
    <s v="Belum Dibayar"/>
  </r>
  <r>
    <n v="4856"/>
    <x v="2"/>
    <x v="2"/>
    <n v="10000"/>
    <s v="Belum Dibayar"/>
  </r>
  <r>
    <n v="4857"/>
    <x v="2"/>
    <x v="2"/>
    <n v="8750"/>
    <s v="Belum Dibayar"/>
  </r>
  <r>
    <n v="4858"/>
    <x v="2"/>
    <x v="2"/>
    <n v="8750"/>
    <s v="Belum Dibayar"/>
  </r>
  <r>
    <n v="4859"/>
    <x v="2"/>
    <x v="2"/>
    <n v="12500"/>
    <s v="Belum Dibayar"/>
  </r>
  <r>
    <n v="4860"/>
    <x v="2"/>
    <x v="2"/>
    <n v="12500"/>
    <s v="Belum Dibayar"/>
  </r>
  <r>
    <n v="4861"/>
    <x v="2"/>
    <x v="2"/>
    <n v="8750"/>
    <s v="Belum Dibayar"/>
  </r>
  <r>
    <n v="4862"/>
    <x v="2"/>
    <x v="0"/>
    <n v="7500"/>
    <s v="Belum Dibayar"/>
  </r>
  <r>
    <n v="4863"/>
    <x v="2"/>
    <x v="4"/>
    <n v="2500"/>
    <s v="Belum Dibayar"/>
  </r>
  <r>
    <n v="4864"/>
    <x v="2"/>
    <x v="4"/>
    <n v="1750"/>
    <s v="Belum Dibayar"/>
  </r>
  <r>
    <n v="4865"/>
    <x v="2"/>
    <x v="3"/>
    <n v="11250"/>
    <s v="Belum Dibayar"/>
  </r>
  <r>
    <n v="4866"/>
    <x v="2"/>
    <x v="2"/>
    <n v="12500"/>
    <s v="Belum Dibayar"/>
  </r>
  <r>
    <n v="4867"/>
    <x v="2"/>
    <x v="2"/>
    <n v="12500"/>
    <s v="Belum Dibayar"/>
  </r>
  <r>
    <n v="4868"/>
    <x v="2"/>
    <x v="2"/>
    <n v="12500"/>
    <s v="Belum Dibayar"/>
  </r>
  <r>
    <n v="4869"/>
    <x v="2"/>
    <x v="2"/>
    <n v="10000"/>
    <s v="Belum Dibayar"/>
  </r>
  <r>
    <n v="4870"/>
    <x v="2"/>
    <x v="2"/>
    <n v="8750"/>
    <s v="Belum Dibayar"/>
  </r>
  <r>
    <n v="4871"/>
    <x v="2"/>
    <x v="0"/>
    <n v="5000"/>
    <s v="Belum Dibayar"/>
  </r>
  <r>
    <n v="4872"/>
    <x v="2"/>
    <x v="4"/>
    <n v="11000"/>
    <s v="Belum Dibayar"/>
  </r>
  <r>
    <n v="4873"/>
    <x v="2"/>
    <x v="4"/>
    <n v="500"/>
    <s v="Belum Dibayar"/>
  </r>
  <r>
    <n v="4874"/>
    <x v="2"/>
    <x v="0"/>
    <n v="5000"/>
    <s v="Sudah Dibayar"/>
  </r>
  <r>
    <n v="4875"/>
    <x v="2"/>
    <x v="4"/>
    <n v="3500"/>
    <s v="Sudah Dibayar"/>
  </r>
  <r>
    <n v="4876"/>
    <x v="2"/>
    <x v="0"/>
    <n v="5000"/>
    <s v="Belum Dibayar"/>
  </r>
  <r>
    <n v="4877"/>
    <x v="2"/>
    <x v="4"/>
    <n v="2500"/>
    <s v="Belum Dibayar"/>
  </r>
  <r>
    <n v="4878"/>
    <x v="2"/>
    <x v="5"/>
    <n v="36000"/>
    <s v="Sudah Dibayar"/>
  </r>
  <r>
    <n v="4879"/>
    <x v="2"/>
    <x v="5"/>
    <n v="16000"/>
    <s v="Sudah Dibayar"/>
  </r>
  <r>
    <n v="4880"/>
    <x v="2"/>
    <x v="5"/>
    <n v="32000"/>
    <s v="Sudah Dibayar"/>
  </r>
  <r>
    <n v="4881"/>
    <x v="2"/>
    <x v="5"/>
    <n v="8000"/>
    <s v="Sudah Dibayar"/>
  </r>
  <r>
    <n v="4882"/>
    <x v="2"/>
    <x v="2"/>
    <n v="10000"/>
    <s v="Sudah Dibayar"/>
  </r>
  <r>
    <n v="4883"/>
    <x v="2"/>
    <x v="3"/>
    <n v="7500"/>
    <s v="Sudah Dibayar"/>
  </r>
  <r>
    <n v="4884"/>
    <x v="2"/>
    <x v="3"/>
    <n v="12500"/>
    <s v="Sudah Dibayar"/>
  </r>
  <r>
    <n v="4885"/>
    <x v="2"/>
    <x v="3"/>
    <n v="11250"/>
    <s v="Sudah Dibayar"/>
  </r>
  <r>
    <n v="4886"/>
    <x v="2"/>
    <x v="3"/>
    <n v="7500"/>
    <s v="Sudah Dibayar"/>
  </r>
  <r>
    <n v="4887"/>
    <x v="2"/>
    <x v="3"/>
    <n v="7500"/>
    <s v="Sudah Dibayar"/>
  </r>
  <r>
    <n v="4888"/>
    <x v="2"/>
    <x v="3"/>
    <n v="5000"/>
    <s v="Sudah Dibayar"/>
  </r>
  <r>
    <n v="4889"/>
    <x v="2"/>
    <x v="0"/>
    <n v="5000"/>
    <s v="Sudah Dibayar"/>
  </r>
  <r>
    <n v="4890"/>
    <x v="2"/>
    <x v="4"/>
    <n v="7500"/>
    <s v="Sudah Dibayar"/>
  </r>
  <r>
    <n v="4891"/>
    <x v="2"/>
    <x v="0"/>
    <n v="5000"/>
    <s v="Sudah Dibayar"/>
  </r>
  <r>
    <n v="4892"/>
    <x v="2"/>
    <x v="4"/>
    <n v="750"/>
    <s v="Sudah Dibayar"/>
  </r>
  <r>
    <n v="4893"/>
    <x v="2"/>
    <x v="0"/>
    <n v="5000"/>
    <s v="Sudah Dibayar"/>
  </r>
  <r>
    <n v="4894"/>
    <x v="2"/>
    <x v="4"/>
    <n v="2000"/>
    <s v="Sudah Dibayar"/>
  </r>
  <r>
    <n v="4895"/>
    <x v="2"/>
    <x v="0"/>
    <n v="5000"/>
    <s v="Sudah Dibayar"/>
  </r>
  <r>
    <n v="4896"/>
    <x v="2"/>
    <x v="4"/>
    <n v="10500"/>
    <s v="Sudah Dibayar"/>
  </r>
  <r>
    <n v="4897"/>
    <x v="2"/>
    <x v="0"/>
    <n v="5000"/>
    <s v="Belum Dibayar"/>
  </r>
  <r>
    <n v="4898"/>
    <x v="2"/>
    <x v="4"/>
    <n v="7500"/>
    <s v="Belum Dibayar"/>
  </r>
  <r>
    <n v="4899"/>
    <x v="2"/>
    <x v="2"/>
    <n v="8750"/>
    <s v="Belum Dibayar"/>
  </r>
  <r>
    <n v="4900"/>
    <x v="2"/>
    <x v="2"/>
    <n v="10000"/>
    <s v="Sudah Dibayar"/>
  </r>
  <r>
    <n v="4901"/>
    <x v="2"/>
    <x v="2"/>
    <n v="15000"/>
    <s v="Belum Dibayar"/>
  </r>
  <r>
    <n v="4902"/>
    <x v="2"/>
    <x v="1"/>
    <n v="7500"/>
    <s v="Belum Dibayar"/>
  </r>
  <r>
    <n v="4903"/>
    <x v="2"/>
    <x v="1"/>
    <n v="17500"/>
    <s v="Belum Dibayar"/>
  </r>
  <r>
    <n v="4904"/>
    <x v="2"/>
    <x v="3"/>
    <n v="3750"/>
    <s v="Belum Dibayar"/>
  </r>
  <r>
    <n v="4905"/>
    <x v="2"/>
    <x v="4"/>
    <n v="7500"/>
    <s v="Belum Dibayar"/>
  </r>
  <r>
    <n v="4906"/>
    <x v="2"/>
    <x v="3"/>
    <n v="5000"/>
    <s v="Belum Dibayar"/>
  </r>
  <r>
    <n v="4907"/>
    <x v="2"/>
    <x v="2"/>
    <n v="8750"/>
    <s v="Belum Dibayar"/>
  </r>
  <r>
    <n v="4908"/>
    <x v="2"/>
    <x v="2"/>
    <n v="12500"/>
    <s v="Belum Dibayar"/>
  </r>
  <r>
    <n v="4909"/>
    <x v="2"/>
    <x v="2"/>
    <n v="12500"/>
    <s v="Belum Dibayar"/>
  </r>
  <r>
    <n v="4910"/>
    <x v="2"/>
    <x v="2"/>
    <n v="10000"/>
    <s v="Belum Dibayar"/>
  </r>
  <r>
    <n v="4911"/>
    <x v="2"/>
    <x v="2"/>
    <n v="12500"/>
    <s v="Belum Dibayar"/>
  </r>
  <r>
    <n v="4912"/>
    <x v="2"/>
    <x v="0"/>
    <n v="7500"/>
    <s v="Sudah Dibayar"/>
  </r>
  <r>
    <n v="4913"/>
    <x v="2"/>
    <x v="0"/>
    <n v="7500"/>
    <s v="Sudah Dibayar"/>
  </r>
  <r>
    <n v="4914"/>
    <x v="2"/>
    <x v="4"/>
    <n v="13000"/>
    <s v="Sudah Dibayar"/>
  </r>
  <r>
    <n v="4915"/>
    <x v="2"/>
    <x v="4"/>
    <n v="3000"/>
    <s v="Sudah Dibayar"/>
  </r>
  <r>
    <n v="4916"/>
    <x v="2"/>
    <x v="4"/>
    <n v="1000"/>
    <s v="Sudah Dibayar"/>
  </r>
  <r>
    <n v="4917"/>
    <x v="2"/>
    <x v="4"/>
    <n v="1750"/>
    <s v="Sudah Dibayar"/>
  </r>
  <r>
    <n v="4918"/>
    <x v="2"/>
    <x v="3"/>
    <n v="11250"/>
    <s v="Sudah Dibayar"/>
  </r>
  <r>
    <n v="4919"/>
    <x v="2"/>
    <x v="2"/>
    <n v="12500"/>
    <s v="Sudah Dibayar"/>
  </r>
  <r>
    <n v="4920"/>
    <x v="2"/>
    <x v="0"/>
    <n v="7500"/>
    <s v="Sudah Dibayar"/>
  </r>
  <r>
    <n v="4921"/>
    <x v="2"/>
    <x v="4"/>
    <n v="4000"/>
    <s v="Sudah Dibayar"/>
  </r>
  <r>
    <n v="4922"/>
    <x v="2"/>
    <x v="4"/>
    <n v="7000"/>
    <s v="Sudah Dibayar"/>
  </r>
  <r>
    <n v="4923"/>
    <x v="2"/>
    <x v="2"/>
    <n v="12500"/>
    <s v="Sudah Dibayar"/>
  </r>
  <r>
    <n v="4924"/>
    <x v="2"/>
    <x v="1"/>
    <n v="6250"/>
    <s v="Sudah Dibayar"/>
  </r>
  <r>
    <n v="4925"/>
    <x v="2"/>
    <x v="2"/>
    <n v="12500"/>
    <s v="Sudah Dibayar"/>
  </r>
  <r>
    <n v="4926"/>
    <x v="2"/>
    <x v="0"/>
    <n v="12500"/>
    <s v="Sudah Dibayar"/>
  </r>
  <r>
    <n v="4927"/>
    <x v="2"/>
    <x v="4"/>
    <n v="3250"/>
    <s v="Sudah Dibayar"/>
  </r>
  <r>
    <n v="4928"/>
    <x v="2"/>
    <x v="4"/>
    <n v="1750"/>
    <s v="Sudah Dibayar"/>
  </r>
  <r>
    <n v="4929"/>
    <x v="2"/>
    <x v="4"/>
    <n v="22000"/>
    <s v="Sudah Dibayar"/>
  </r>
  <r>
    <n v="4930"/>
    <x v="2"/>
    <x v="4"/>
    <n v="500"/>
    <s v="Sudah Dibayar"/>
  </r>
  <r>
    <n v="4931"/>
    <x v="2"/>
    <x v="4"/>
    <n v="750"/>
    <s v="Sudah Dibayar"/>
  </r>
  <r>
    <n v="4932"/>
    <x v="2"/>
    <x v="4"/>
    <n v="1750"/>
    <s v="Sudah Dibayar"/>
  </r>
  <r>
    <n v="4933"/>
    <x v="2"/>
    <x v="2"/>
    <n v="5000"/>
    <s v="Sudah Dibayar"/>
  </r>
  <r>
    <n v="4934"/>
    <x v="2"/>
    <x v="3"/>
    <n v="3750"/>
    <s v="Sudah Dibayar"/>
  </r>
  <r>
    <n v="4935"/>
    <x v="2"/>
    <x v="2"/>
    <n v="8750"/>
    <s v="Sudah Dibayar"/>
  </r>
  <r>
    <n v="4936"/>
    <x v="2"/>
    <x v="0"/>
    <n v="10000"/>
    <s v="Sudah Dibayar"/>
  </r>
  <r>
    <n v="4937"/>
    <x v="2"/>
    <x v="1"/>
    <n v="4500"/>
    <s v="Sudah Dibayar"/>
  </r>
  <r>
    <n v="4938"/>
    <x v="2"/>
    <x v="0"/>
    <n v="12500"/>
    <s v="Sudah Dibayar"/>
  </r>
  <r>
    <n v="4939"/>
    <x v="2"/>
    <x v="4"/>
    <n v="22000"/>
    <s v="Sudah Dibayar"/>
  </r>
  <r>
    <n v="4940"/>
    <x v="2"/>
    <x v="4"/>
    <n v="3500"/>
    <s v="Sudah Dibayar"/>
  </r>
  <r>
    <n v="4941"/>
    <x v="2"/>
    <x v="4"/>
    <n v="750"/>
    <s v="Sudah Dibayar"/>
  </r>
  <r>
    <n v="4942"/>
    <x v="2"/>
    <x v="4"/>
    <n v="2000"/>
    <s v="Sudah Dibayar"/>
  </r>
  <r>
    <n v="4943"/>
    <x v="2"/>
    <x v="0"/>
    <n v="11000"/>
    <s v="Sudah Dibayar"/>
  </r>
  <r>
    <n v="4944"/>
    <x v="2"/>
    <x v="4"/>
    <n v="10500"/>
    <s v="Sudah Dibayar"/>
  </r>
  <r>
    <n v="4945"/>
    <x v="2"/>
    <x v="4"/>
    <n v="500"/>
    <s v="Sudah Dibayar"/>
  </r>
  <r>
    <n v="4946"/>
    <x v="2"/>
    <x v="4"/>
    <n v="750"/>
    <s v="Sudah Dibayar"/>
  </r>
  <r>
    <n v="4947"/>
    <x v="2"/>
    <x v="4"/>
    <n v="1750"/>
    <s v="Sudah Dibayar"/>
  </r>
  <r>
    <n v="4948"/>
    <x v="2"/>
    <x v="2"/>
    <n v="7500"/>
    <s v="Sudah Dibayar"/>
  </r>
  <r>
    <n v="4949"/>
    <x v="2"/>
    <x v="0"/>
    <n v="10000"/>
    <s v="Sudah Dibayar"/>
  </r>
  <r>
    <n v="4950"/>
    <x v="2"/>
    <x v="0"/>
    <n v="20000"/>
    <s v="Sudah Dibayar"/>
  </r>
  <r>
    <n v="4951"/>
    <x v="2"/>
    <x v="4"/>
    <n v="34500"/>
    <s v="Sudah Dibayar"/>
  </r>
  <r>
    <n v="4952"/>
    <x v="2"/>
    <x v="4"/>
    <n v="500"/>
    <s v="Sudah Dibayar"/>
  </r>
  <r>
    <n v="4953"/>
    <x v="2"/>
    <x v="4"/>
    <n v="750"/>
    <s v="Sudah Dibayar"/>
  </r>
  <r>
    <n v="4954"/>
    <x v="2"/>
    <x v="4"/>
    <n v="1750"/>
    <s v="Sudah Dibayar"/>
  </r>
  <r>
    <n v="4955"/>
    <x v="2"/>
    <x v="3"/>
    <n v="5000"/>
    <s v="Sudah Dibayar"/>
  </r>
  <r>
    <n v="4956"/>
    <x v="2"/>
    <x v="0"/>
    <n v="7500"/>
    <s v="Belum Dibayar"/>
  </r>
  <r>
    <n v="4957"/>
    <x v="2"/>
    <x v="4"/>
    <n v="8750"/>
    <s v="Belum Dibayar"/>
  </r>
  <r>
    <n v="4958"/>
    <x v="2"/>
    <x v="4"/>
    <n v="9500"/>
    <s v="Belum Dibayar"/>
  </r>
  <r>
    <n v="4959"/>
    <x v="2"/>
    <x v="3"/>
    <n v="3750"/>
    <s v="Sudah Dibayar"/>
  </r>
  <r>
    <n v="4960"/>
    <x v="2"/>
    <x v="0"/>
    <n v="5000"/>
    <s v="Sudah Dibayar"/>
  </r>
  <r>
    <n v="4961"/>
    <x v="2"/>
    <x v="4"/>
    <n v="4500"/>
    <s v="Sudah Dibayar"/>
  </r>
  <r>
    <n v="4962"/>
    <x v="2"/>
    <x v="3"/>
    <n v="7500"/>
    <s v="Sudah Dibayar"/>
  </r>
  <r>
    <n v="4963"/>
    <x v="2"/>
    <x v="0"/>
    <n v="5000"/>
    <s v="Sudah Dibayar"/>
  </r>
  <r>
    <n v="4964"/>
    <x v="2"/>
    <x v="4"/>
    <n v="6250"/>
    <s v="Sudah Dibayar"/>
  </r>
  <r>
    <n v="4965"/>
    <x v="2"/>
    <x v="0"/>
    <n v="5000"/>
    <s v="Belum Dibayar"/>
  </r>
  <r>
    <n v="4966"/>
    <x v="2"/>
    <x v="4"/>
    <n v="5750"/>
    <s v="Belum Dibayar"/>
  </r>
  <r>
    <n v="4967"/>
    <x v="2"/>
    <x v="2"/>
    <n v="10000"/>
    <s v="Sudah Dibayar"/>
  </r>
  <r>
    <n v="4968"/>
    <x v="2"/>
    <x v="3"/>
    <n v="7500"/>
    <s v="Sudah Dibayar"/>
  </r>
  <r>
    <n v="4969"/>
    <x v="2"/>
    <x v="3"/>
    <n v="7500"/>
    <s v="Sudah Dibayar"/>
  </r>
  <r>
    <n v="4970"/>
    <x v="2"/>
    <x v="3"/>
    <n v="3750"/>
    <s v="Sudah Dibayar"/>
  </r>
  <r>
    <n v="4971"/>
    <x v="2"/>
    <x v="0"/>
    <n v="5000"/>
    <s v="Sudah Dibayar"/>
  </r>
  <r>
    <n v="4972"/>
    <x v="2"/>
    <x v="4"/>
    <n v="13500"/>
    <s v="Sudah Dibayar"/>
  </r>
  <r>
    <n v="4973"/>
    <x v="2"/>
    <x v="4"/>
    <n v="2000"/>
    <s v="Sudah Dibayar"/>
  </r>
  <r>
    <n v="4974"/>
    <x v="2"/>
    <x v="0"/>
    <n v="7500"/>
    <s v="Belum Dibayar"/>
  </r>
  <r>
    <n v="4975"/>
    <x v="2"/>
    <x v="2"/>
    <n v="12500"/>
    <s v="Belum Dibayar"/>
  </r>
  <r>
    <n v="4976"/>
    <x v="2"/>
    <x v="2"/>
    <n v="8750"/>
    <s v="Belum Dibayar"/>
  </r>
  <r>
    <n v="4977"/>
    <x v="2"/>
    <x v="0"/>
    <n v="7500"/>
    <s v="Belum Dibayar"/>
  </r>
  <r>
    <n v="4978"/>
    <x v="2"/>
    <x v="0"/>
    <n v="5000"/>
    <s v="Belum Dibayar"/>
  </r>
  <r>
    <n v="4979"/>
    <x v="2"/>
    <x v="3"/>
    <n v="7500"/>
    <s v="Belum Dibayar"/>
  </r>
  <r>
    <n v="4980"/>
    <x v="2"/>
    <x v="0"/>
    <n v="11000"/>
    <s v="Sudah Dibayar"/>
  </r>
  <r>
    <n v="4981"/>
    <x v="2"/>
    <x v="4"/>
    <n v="3250"/>
    <s v="Sudah Dibayar"/>
  </r>
  <r>
    <n v="4982"/>
    <x v="2"/>
    <x v="4"/>
    <n v="1000"/>
    <s v="Sudah Dibayar"/>
  </r>
  <r>
    <n v="4983"/>
    <x v="2"/>
    <x v="4"/>
    <n v="17500"/>
    <s v="Sudah Dibayar"/>
  </r>
  <r>
    <n v="4984"/>
    <x v="2"/>
    <x v="4"/>
    <n v="2250"/>
    <s v="Sudah Dibayar"/>
  </r>
  <r>
    <n v="4985"/>
    <x v="2"/>
    <x v="2"/>
    <n v="7500"/>
    <s v="Sudah Dibayar"/>
  </r>
  <r>
    <n v="4986"/>
    <x v="2"/>
    <x v="3"/>
    <n v="15000"/>
    <s v="Sudah Dibayar"/>
  </r>
  <r>
    <n v="4987"/>
    <x v="2"/>
    <x v="2"/>
    <n v="15000"/>
    <s v="Sudah Dibayar"/>
  </r>
  <r>
    <n v="4988"/>
    <x v="2"/>
    <x v="0"/>
    <n v="5000"/>
    <s v="Sudah Dibayar"/>
  </r>
  <r>
    <n v="4989"/>
    <x v="2"/>
    <x v="4"/>
    <n v="12500"/>
    <s v="Sudah Dibayar"/>
  </r>
  <r>
    <n v="4990"/>
    <x v="2"/>
    <x v="4"/>
    <n v="17500"/>
    <s v="Sudah Dibayar"/>
  </r>
  <r>
    <n v="4991"/>
    <x v="2"/>
    <x v="3"/>
    <n v="5000"/>
    <s v="Sudah Dibayar"/>
  </r>
  <r>
    <n v="4992"/>
    <x v="2"/>
    <x v="0"/>
    <n v="5000"/>
    <s v="Sudah Dibayar"/>
  </r>
  <r>
    <n v="4993"/>
    <x v="2"/>
    <x v="4"/>
    <n v="10500"/>
    <s v="Sudah Dibayar"/>
  </r>
  <r>
    <n v="4994"/>
    <x v="2"/>
    <x v="0"/>
    <n v="5000"/>
    <s v="Belum Dibayar"/>
  </r>
  <r>
    <n v="4995"/>
    <x v="2"/>
    <x v="4"/>
    <n v="4500"/>
    <s v="Belum Dibayar"/>
  </r>
  <r>
    <n v="4996"/>
    <x v="2"/>
    <x v="0"/>
    <n v="5000"/>
    <s v="Sudah Dibayar"/>
  </r>
  <r>
    <n v="4997"/>
    <x v="2"/>
    <x v="4"/>
    <n v="8750"/>
    <s v="Sudah Dibayar"/>
  </r>
  <r>
    <n v="4998"/>
    <x v="2"/>
    <x v="4"/>
    <n v="7500"/>
    <s v="Sudah Dibayar"/>
  </r>
  <r>
    <n v="4999"/>
    <x v="2"/>
    <x v="0"/>
    <n v="5000"/>
    <s v="Sudah Dibayar"/>
  </r>
  <r>
    <n v="5000"/>
    <x v="2"/>
    <x v="4"/>
    <n v="12500"/>
    <s v="Sudah Dibayar"/>
  </r>
  <r>
    <n v="5001"/>
    <x v="2"/>
    <x v="0"/>
    <n v="5000"/>
    <s v="Sudah Dibayar"/>
  </r>
  <r>
    <n v="5002"/>
    <x v="2"/>
    <x v="4"/>
    <n v="8750"/>
    <s v="Sudah Dibayar"/>
  </r>
  <r>
    <n v="5003"/>
    <x v="2"/>
    <x v="4"/>
    <n v="5000"/>
    <s v="Belum Dibayar"/>
  </r>
  <r>
    <n v="5004"/>
    <x v="2"/>
    <x v="4"/>
    <n v="4000"/>
    <s v="Belum Dibayar"/>
  </r>
  <r>
    <n v="5005"/>
    <x v="2"/>
    <x v="3"/>
    <n v="17500"/>
    <s v="Belum Dibayar"/>
  </r>
  <r>
    <n v="5006"/>
    <x v="2"/>
    <x v="0"/>
    <n v="5000"/>
    <s v="Belum Dibayar"/>
  </r>
  <r>
    <n v="5007"/>
    <x v="2"/>
    <x v="4"/>
    <n v="7500"/>
    <s v="Belum Dibayar"/>
  </r>
  <r>
    <n v="5008"/>
    <x v="2"/>
    <x v="0"/>
    <n v="2500"/>
    <s v="Belum Dibayar"/>
  </r>
  <r>
    <n v="5009"/>
    <x v="2"/>
    <x v="0"/>
    <n v="2500"/>
    <s v="Sudah Dibayar"/>
  </r>
  <r>
    <n v="5010"/>
    <x v="2"/>
    <x v="0"/>
    <n v="2500"/>
    <s v="Belum Dibayar"/>
  </r>
  <r>
    <n v="5011"/>
    <x v="2"/>
    <x v="0"/>
    <n v="11000"/>
    <s v="Sudah Dibayar"/>
  </r>
  <r>
    <n v="5012"/>
    <x v="2"/>
    <x v="4"/>
    <n v="7500"/>
    <s v="Sudah Dibayar"/>
  </r>
  <r>
    <n v="5013"/>
    <x v="2"/>
    <x v="4"/>
    <n v="10500"/>
    <s v="Sudah Dibayar"/>
  </r>
  <r>
    <n v="5014"/>
    <x v="2"/>
    <x v="4"/>
    <n v="500"/>
    <s v="Sudah Dibayar"/>
  </r>
  <r>
    <n v="5015"/>
    <x v="2"/>
    <x v="4"/>
    <n v="750"/>
    <s v="Sudah Dibayar"/>
  </r>
  <r>
    <n v="5016"/>
    <x v="2"/>
    <x v="4"/>
    <n v="1750"/>
    <s v="Sudah Dibayar"/>
  </r>
  <r>
    <n v="5017"/>
    <x v="2"/>
    <x v="3"/>
    <n v="7500"/>
    <s v="Sudah Dibayar"/>
  </r>
  <r>
    <n v="5018"/>
    <x v="2"/>
    <x v="2"/>
    <n v="10000"/>
    <s v="Sudah Dibayar"/>
  </r>
  <r>
    <n v="5019"/>
    <x v="2"/>
    <x v="1"/>
    <n v="4250"/>
    <s v="Sudah Dibayar"/>
  </r>
  <r>
    <n v="5020"/>
    <x v="2"/>
    <x v="0"/>
    <n v="7500"/>
    <s v="Sudah Dibayar"/>
  </r>
  <r>
    <n v="5021"/>
    <x v="2"/>
    <x v="4"/>
    <n v="6500"/>
    <s v="Sudah Dibayar"/>
  </r>
  <r>
    <n v="5022"/>
    <x v="2"/>
    <x v="4"/>
    <n v="1750"/>
    <s v="Sudah Dibayar"/>
  </r>
  <r>
    <n v="5023"/>
    <x v="2"/>
    <x v="0"/>
    <n v="7500"/>
    <s v="Belum Dibayar"/>
  </r>
  <r>
    <n v="5024"/>
    <x v="2"/>
    <x v="4"/>
    <n v="5500"/>
    <s v="Belum Dibayar"/>
  </r>
  <r>
    <n v="5025"/>
    <x v="2"/>
    <x v="4"/>
    <n v="750"/>
    <s v="Belum Dibayar"/>
  </r>
  <r>
    <n v="5026"/>
    <x v="2"/>
    <x v="4"/>
    <n v="1500"/>
    <s v="Belum Dibayar"/>
  </r>
  <r>
    <n v="5027"/>
    <x v="2"/>
    <x v="0"/>
    <n v="2500"/>
    <s v="Belum Dibayar"/>
  </r>
  <r>
    <n v="5028"/>
    <x v="2"/>
    <x v="0"/>
    <n v="22000"/>
    <s v="Sudah Dibayar"/>
  </r>
  <r>
    <n v="5029"/>
    <x v="2"/>
    <x v="4"/>
    <n v="52500"/>
    <s v="Sudah Dibayar"/>
  </r>
  <r>
    <n v="5030"/>
    <x v="2"/>
    <x v="4"/>
    <n v="7500"/>
    <s v="Sudah Dibayar"/>
  </r>
  <r>
    <n v="5031"/>
    <x v="2"/>
    <x v="4"/>
    <n v="8250"/>
    <s v="Sudah Dibayar"/>
  </r>
  <r>
    <n v="5032"/>
    <x v="2"/>
    <x v="4"/>
    <n v="6000"/>
    <s v="Sudah Dibayar"/>
  </r>
  <r>
    <n v="5033"/>
    <x v="2"/>
    <x v="4"/>
    <n v="8250"/>
    <s v="Sudah Dibayar"/>
  </r>
  <r>
    <n v="5034"/>
    <x v="2"/>
    <x v="4"/>
    <n v="2400"/>
    <s v="Sudah Dibayar"/>
  </r>
  <r>
    <n v="5035"/>
    <x v="2"/>
    <x v="4"/>
    <n v="1000"/>
    <s v="Sudah Dibayar"/>
  </r>
  <r>
    <n v="5036"/>
    <x v="2"/>
    <x v="4"/>
    <n v="1000"/>
    <s v="Sudah Dibayar"/>
  </r>
  <r>
    <n v="5037"/>
    <x v="2"/>
    <x v="4"/>
    <n v="17500"/>
    <s v="Sudah Dibayar"/>
  </r>
  <r>
    <n v="5038"/>
    <x v="2"/>
    <x v="0"/>
    <n v="20000"/>
    <s v="Belum Dibayar"/>
  </r>
  <r>
    <n v="5039"/>
    <x v="2"/>
    <x v="5"/>
    <n v="248000"/>
    <s v="Sudah Dibayar"/>
  </r>
  <r>
    <n v="5040"/>
    <x v="2"/>
    <x v="5"/>
    <n v="12000"/>
    <s v="Sudah Dibayar"/>
  </r>
  <r>
    <n v="5041"/>
    <x v="2"/>
    <x v="5"/>
    <n v="20000"/>
    <s v="Sudah Dibayar"/>
  </r>
  <r>
    <n v="5042"/>
    <x v="2"/>
    <x v="5"/>
    <n v="24000"/>
    <s v="Sudah Dibayar"/>
  </r>
  <r>
    <n v="5043"/>
    <x v="2"/>
    <x v="0"/>
    <n v="2500"/>
    <s v="Sudah Dibayar"/>
  </r>
  <r>
    <n v="5044"/>
    <x v="2"/>
    <x v="0"/>
    <n v="11000"/>
    <s v="Sudah Dibayar"/>
  </r>
  <r>
    <n v="5045"/>
    <x v="2"/>
    <x v="4"/>
    <n v="6000"/>
    <s v="Sudah Dibayar"/>
  </r>
  <r>
    <n v="5046"/>
    <x v="2"/>
    <x v="4"/>
    <n v="2250"/>
    <s v="Sudah Dibayar"/>
  </r>
  <r>
    <n v="5047"/>
    <x v="2"/>
    <x v="4"/>
    <n v="1500"/>
    <s v="Sudah Dibayar"/>
  </r>
  <r>
    <n v="5048"/>
    <x v="2"/>
    <x v="4"/>
    <n v="1750"/>
    <s v="Sudah Dibayar"/>
  </r>
  <r>
    <n v="5049"/>
    <x v="2"/>
    <x v="4"/>
    <n v="1500"/>
    <s v="Sudah Dibayar"/>
  </r>
  <r>
    <n v="5050"/>
    <x v="2"/>
    <x v="2"/>
    <n v="12500"/>
    <s v="Sudah Dibayar"/>
  </r>
  <r>
    <n v="5051"/>
    <x v="2"/>
    <x v="1"/>
    <n v="13750"/>
    <s v="Sudah Dibayar"/>
  </r>
  <r>
    <n v="5052"/>
    <x v="2"/>
    <x v="0"/>
    <n v="5000"/>
    <s v="Sudah Dibayar"/>
  </r>
  <r>
    <n v="5053"/>
    <x v="2"/>
    <x v="4"/>
    <n v="13500"/>
    <s v="Sudah Dibayar"/>
  </r>
  <r>
    <n v="5054"/>
    <x v="2"/>
    <x v="3"/>
    <n v="7500"/>
    <s v="Sudah Dibayar"/>
  </r>
  <r>
    <n v="5055"/>
    <x v="2"/>
    <x v="2"/>
    <n v="10000"/>
    <s v="Sudah Dibayar"/>
  </r>
  <r>
    <n v="5056"/>
    <x v="2"/>
    <x v="1"/>
    <n v="4000"/>
    <s v="Sudah Dibayar"/>
  </r>
  <r>
    <n v="5057"/>
    <x v="2"/>
    <x v="3"/>
    <n v="3750"/>
    <s v="Sudah Dibayar"/>
  </r>
  <r>
    <n v="5058"/>
    <x v="2"/>
    <x v="2"/>
    <n v="8750"/>
    <s v="Sudah Dibayar"/>
  </r>
  <r>
    <n v="5059"/>
    <x v="2"/>
    <x v="3"/>
    <n v="7500"/>
    <s v="Sudah Dibayar"/>
  </r>
  <r>
    <n v="5060"/>
    <x v="2"/>
    <x v="3"/>
    <n v="3750"/>
    <s v="Sudah Dibayar"/>
  </r>
  <r>
    <n v="5061"/>
    <x v="2"/>
    <x v="2"/>
    <n v="8750"/>
    <s v="Sudah Dibayar"/>
  </r>
  <r>
    <n v="5062"/>
    <x v="2"/>
    <x v="1"/>
    <n v="8500"/>
    <s v="Sudah Dibayar"/>
  </r>
  <r>
    <n v="5063"/>
    <x v="2"/>
    <x v="3"/>
    <n v="7500"/>
    <s v="Sudah Dibayar"/>
  </r>
  <r>
    <n v="5064"/>
    <x v="2"/>
    <x v="2"/>
    <n v="12500"/>
    <s v="Belum Dibayar"/>
  </r>
  <r>
    <n v="5065"/>
    <x v="2"/>
    <x v="2"/>
    <n v="12500"/>
    <s v="Belum Dibayar"/>
  </r>
  <r>
    <n v="5066"/>
    <x v="2"/>
    <x v="2"/>
    <n v="10000"/>
    <s v="Belum Dibayar"/>
  </r>
  <r>
    <n v="5067"/>
    <x v="2"/>
    <x v="2"/>
    <n v="12500"/>
    <s v="Belum Dibayar"/>
  </r>
  <r>
    <n v="5068"/>
    <x v="2"/>
    <x v="2"/>
    <n v="8750"/>
    <s v="Belum Dibayar"/>
  </r>
  <r>
    <n v="5069"/>
    <x v="2"/>
    <x v="2"/>
    <n v="15000"/>
    <s v="Belum Dibayar"/>
  </r>
  <r>
    <n v="5070"/>
    <x v="2"/>
    <x v="0"/>
    <n v="5000"/>
    <s v="Sudah Dibayar"/>
  </r>
  <r>
    <n v="5071"/>
    <x v="2"/>
    <x v="1"/>
    <n v="38500"/>
    <s v="Belum Dibayar"/>
  </r>
  <r>
    <n v="5072"/>
    <x v="2"/>
    <x v="1"/>
    <n v="10000"/>
    <s v="Belum Dibayar"/>
  </r>
  <r>
    <n v="5073"/>
    <x v="2"/>
    <x v="4"/>
    <n v="4500"/>
    <s v="Sudah Dibayar"/>
  </r>
  <r>
    <n v="5074"/>
    <x v="2"/>
    <x v="4"/>
    <n v="15000"/>
    <s v="Sudah Dibayar"/>
  </r>
  <r>
    <n v="5075"/>
    <x v="2"/>
    <x v="3"/>
    <n v="7500"/>
    <s v="Sudah Dibayar"/>
  </r>
  <r>
    <n v="5076"/>
    <x v="2"/>
    <x v="0"/>
    <n v="2500"/>
    <s v="Belum Dibayar"/>
  </r>
  <r>
    <n v="5077"/>
    <x v="2"/>
    <x v="0"/>
    <n v="5000"/>
    <s v="Belum Dibayar"/>
  </r>
  <r>
    <n v="5078"/>
    <x v="2"/>
    <x v="4"/>
    <n v="3750"/>
    <s v="Belum Dibayar"/>
  </r>
  <r>
    <n v="5079"/>
    <x v="2"/>
    <x v="0"/>
    <n v="7500"/>
    <s v="Belum Dibayar"/>
  </r>
  <r>
    <n v="5080"/>
    <x v="2"/>
    <x v="0"/>
    <n v="2500"/>
    <s v="Belum Dibayar"/>
  </r>
  <r>
    <n v="5081"/>
    <x v="2"/>
    <x v="0"/>
    <n v="2500"/>
    <s v="Belum Dibayar"/>
  </r>
  <r>
    <n v="5082"/>
    <x v="2"/>
    <x v="0"/>
    <n v="5000"/>
    <s v="Belum Dibayar"/>
  </r>
  <r>
    <n v="5083"/>
    <x v="2"/>
    <x v="0"/>
    <n v="2500"/>
    <s v="Belum Dibayar"/>
  </r>
  <r>
    <n v="5084"/>
    <x v="2"/>
    <x v="0"/>
    <n v="11000"/>
    <s v="Sudah Dibayar"/>
  </r>
  <r>
    <n v="5085"/>
    <x v="2"/>
    <x v="4"/>
    <n v="10500"/>
    <s v="Sudah Dibayar"/>
  </r>
  <r>
    <n v="5086"/>
    <x v="2"/>
    <x v="4"/>
    <n v="500"/>
    <s v="Sudah Dibayar"/>
  </r>
  <r>
    <n v="5087"/>
    <x v="2"/>
    <x v="4"/>
    <n v="3500"/>
    <s v="Sudah Dibayar"/>
  </r>
  <r>
    <n v="5088"/>
    <x v="2"/>
    <x v="4"/>
    <n v="750"/>
    <s v="Sudah Dibayar"/>
  </r>
  <r>
    <n v="5089"/>
    <x v="2"/>
    <x v="4"/>
    <n v="7500"/>
    <s v="Sudah Dibayar"/>
  </r>
  <r>
    <n v="5090"/>
    <x v="2"/>
    <x v="0"/>
    <n v="7500"/>
    <s v="Sudah Dibayar"/>
  </r>
  <r>
    <n v="5091"/>
    <x v="2"/>
    <x v="4"/>
    <n v="1750"/>
    <s v="Sudah Dibayar"/>
  </r>
  <r>
    <n v="5092"/>
    <x v="2"/>
    <x v="2"/>
    <n v="7500"/>
    <s v="Sudah Dibayar"/>
  </r>
  <r>
    <n v="5093"/>
    <x v="2"/>
    <x v="3"/>
    <n v="7500"/>
    <s v="Sudah Dibayar"/>
  </r>
  <r>
    <n v="5094"/>
    <x v="2"/>
    <x v="2"/>
    <n v="10000"/>
    <s v="Sudah Dibayar"/>
  </r>
  <r>
    <n v="5095"/>
    <x v="2"/>
    <x v="1"/>
    <n v="4500"/>
    <s v="Sudah Dibayar"/>
  </r>
  <r>
    <n v="5096"/>
    <x v="2"/>
    <x v="0"/>
    <n v="2500"/>
    <s v="Belum Dibayar"/>
  </r>
  <r>
    <n v="5097"/>
    <x v="2"/>
    <x v="0"/>
    <n v="2500"/>
    <s v="Belum Dibayar"/>
  </r>
  <r>
    <n v="5098"/>
    <x v="2"/>
    <x v="0"/>
    <n v="2500"/>
    <s v="Belum Dibayar"/>
  </r>
  <r>
    <n v="5099"/>
    <x v="2"/>
    <x v="0"/>
    <n v="5000"/>
    <s v="Belum Dibayar"/>
  </r>
  <r>
    <n v="5100"/>
    <x v="2"/>
    <x v="4"/>
    <n v="7500"/>
    <s v="Belum Dibayar"/>
  </r>
  <r>
    <n v="5101"/>
    <x v="2"/>
    <x v="3"/>
    <n v="7500"/>
    <s v="Belum Dibayar"/>
  </r>
  <r>
    <n v="5102"/>
    <x v="2"/>
    <x v="0"/>
    <n v="5000"/>
    <s v="Belum Dibayar"/>
  </r>
  <r>
    <n v="5103"/>
    <x v="2"/>
    <x v="4"/>
    <n v="7500"/>
    <s v="Belum Dibayar"/>
  </r>
  <r>
    <n v="5104"/>
    <x v="2"/>
    <x v="3"/>
    <n v="3750"/>
    <s v="Belum Dibayar"/>
  </r>
  <r>
    <n v="5105"/>
    <x v="2"/>
    <x v="0"/>
    <n v="2500"/>
    <s v="Belum Dibayar"/>
  </r>
  <r>
    <n v="5106"/>
    <x v="2"/>
    <x v="0"/>
    <n v="2500"/>
    <s v="Belum Dibayar"/>
  </r>
  <r>
    <n v="5107"/>
    <x v="2"/>
    <x v="0"/>
    <n v="2500"/>
    <s v="Belum Dibayar"/>
  </r>
  <r>
    <n v="5108"/>
    <x v="2"/>
    <x v="3"/>
    <n v="3750"/>
    <s v="Belum Dibayar"/>
  </r>
  <r>
    <n v="5109"/>
    <x v="2"/>
    <x v="4"/>
    <n v="1750"/>
    <s v="Sudah Dibayar"/>
  </r>
  <r>
    <n v="5110"/>
    <x v="2"/>
    <x v="4"/>
    <n v="500"/>
    <s v="Sudah Dibayar"/>
  </r>
  <r>
    <n v="5111"/>
    <x v="2"/>
    <x v="3"/>
    <n v="7500"/>
    <s v="Sudah Dibayar"/>
  </r>
  <r>
    <n v="5112"/>
    <x v="2"/>
    <x v="5"/>
    <n v="252000"/>
    <s v="Sudah Dibayar"/>
  </r>
  <r>
    <n v="5113"/>
    <x v="2"/>
    <x v="5"/>
    <n v="36000"/>
    <s v="Sudah Dibayar"/>
  </r>
  <r>
    <n v="5114"/>
    <x v="2"/>
    <x v="5"/>
    <n v="48000"/>
    <s v="Sudah Dibayar"/>
  </r>
  <r>
    <n v="5115"/>
    <x v="2"/>
    <x v="5"/>
    <n v="20000"/>
    <s v="Sudah Dibayar"/>
  </r>
  <r>
    <n v="5116"/>
    <x v="2"/>
    <x v="3"/>
    <n v="7500"/>
    <s v="Sudah Dibayar"/>
  </r>
  <r>
    <n v="5117"/>
    <x v="2"/>
    <x v="2"/>
    <n v="8750"/>
    <s v="Sudah Dibayar"/>
  </r>
  <r>
    <n v="5118"/>
    <x v="2"/>
    <x v="3"/>
    <n v="3750"/>
    <s v="Sudah Dibayar"/>
  </r>
  <r>
    <n v="5119"/>
    <x v="2"/>
    <x v="2"/>
    <n v="10000"/>
    <s v="Sudah Dibayar"/>
  </r>
  <r>
    <n v="5120"/>
    <x v="2"/>
    <x v="0"/>
    <n v="7500"/>
    <s v="Sudah Dibayar"/>
  </r>
  <r>
    <n v="5121"/>
    <x v="2"/>
    <x v="4"/>
    <n v="3250"/>
    <s v="Sudah Dibayar"/>
  </r>
  <r>
    <n v="5122"/>
    <x v="2"/>
    <x v="4"/>
    <n v="1750"/>
    <s v="Sudah Dibayar"/>
  </r>
  <r>
    <n v="5123"/>
    <x v="2"/>
    <x v="4"/>
    <n v="1500"/>
    <s v="Sudah Dibayar"/>
  </r>
  <r>
    <n v="5124"/>
    <x v="2"/>
    <x v="3"/>
    <n v="11250"/>
    <s v="Sudah Dibayar"/>
  </r>
  <r>
    <n v="5125"/>
    <x v="2"/>
    <x v="2"/>
    <n v="12500"/>
    <s v="Sudah Dibayar"/>
  </r>
  <r>
    <n v="5126"/>
    <x v="2"/>
    <x v="1"/>
    <n v="4000"/>
    <s v="Sudah Dibayar"/>
  </r>
  <r>
    <n v="5127"/>
    <x v="2"/>
    <x v="3"/>
    <n v="7500"/>
    <s v="Sudah Dibayar"/>
  </r>
  <r>
    <n v="5128"/>
    <x v="2"/>
    <x v="0"/>
    <n v="7500"/>
    <s v="Sudah Dibayar"/>
  </r>
  <r>
    <n v="5129"/>
    <x v="2"/>
    <x v="0"/>
    <n v="5000"/>
    <s v="Belum Dibayar"/>
  </r>
  <r>
    <n v="5130"/>
    <x v="2"/>
    <x v="0"/>
    <n v="11250"/>
    <s v="Belum Dibayar"/>
  </r>
  <r>
    <n v="5131"/>
    <x v="2"/>
    <x v="0"/>
    <n v="5000"/>
    <s v="Sudah Dibayar"/>
  </r>
  <r>
    <n v="5132"/>
    <x v="2"/>
    <x v="4"/>
    <n v="11000"/>
    <s v="Sudah Dibayar"/>
  </r>
  <r>
    <n v="5133"/>
    <x v="2"/>
    <x v="0"/>
    <n v="5000"/>
    <s v="Sudah Dibayar"/>
  </r>
  <r>
    <n v="5134"/>
    <x v="2"/>
    <x v="4"/>
    <n v="5500"/>
    <s v="Sudah Dibayar"/>
  </r>
  <r>
    <n v="5135"/>
    <x v="2"/>
    <x v="3"/>
    <n v="3750"/>
    <s v="Sudah Dibayar"/>
  </r>
  <r>
    <n v="5136"/>
    <x v="2"/>
    <x v="2"/>
    <n v="10000"/>
    <s v="Sudah Dibayar"/>
  </r>
  <r>
    <n v="5137"/>
    <x v="2"/>
    <x v="0"/>
    <n v="5000"/>
    <s v="Sudah Dibayar"/>
  </r>
  <r>
    <n v="5138"/>
    <x v="2"/>
    <x v="4"/>
    <n v="2500"/>
    <s v="Sudah Dibayar"/>
  </r>
  <r>
    <n v="5139"/>
    <x v="2"/>
    <x v="2"/>
    <n v="10000"/>
    <s v="Belum Dibayar"/>
  </r>
  <r>
    <n v="5140"/>
    <x v="2"/>
    <x v="2"/>
    <n v="10000"/>
    <s v="Belum Dibayar"/>
  </r>
  <r>
    <n v="5141"/>
    <x v="2"/>
    <x v="2"/>
    <n v="8750"/>
    <s v="Belum Dibayar"/>
  </r>
  <r>
    <n v="5142"/>
    <x v="2"/>
    <x v="2"/>
    <n v="10000"/>
    <s v="Belum Dibayar"/>
  </r>
  <r>
    <n v="5143"/>
    <x v="2"/>
    <x v="2"/>
    <n v="10000"/>
    <s v="Belum Dibayar"/>
  </r>
  <r>
    <n v="5144"/>
    <x v="2"/>
    <x v="2"/>
    <n v="12500"/>
    <s v="Belum Dibayar"/>
  </r>
  <r>
    <n v="5145"/>
    <x v="2"/>
    <x v="0"/>
    <n v="7500"/>
    <s v="Belum Dibayar"/>
  </r>
  <r>
    <n v="5146"/>
    <x v="2"/>
    <x v="4"/>
    <n v="15500"/>
    <s v="Belum Dibayar"/>
  </r>
  <r>
    <n v="5147"/>
    <x v="2"/>
    <x v="4"/>
    <n v="8500"/>
    <s v="Belum Dibayar"/>
  </r>
  <r>
    <n v="5148"/>
    <x v="2"/>
    <x v="4"/>
    <n v="5500"/>
    <s v="Belum Dibayar"/>
  </r>
  <r>
    <n v="5149"/>
    <x v="2"/>
    <x v="0"/>
    <n v="5000"/>
    <s v="Belum Dibayar"/>
  </r>
  <r>
    <n v="5150"/>
    <x v="2"/>
    <x v="4"/>
    <n v="20500"/>
    <s v="Belum Dibayar"/>
  </r>
  <r>
    <n v="5151"/>
    <x v="2"/>
    <x v="0"/>
    <n v="5000"/>
    <s v="Belum Dibayar"/>
  </r>
  <r>
    <n v="5152"/>
    <x v="2"/>
    <x v="4"/>
    <n v="4250"/>
    <s v="Belum Dibayar"/>
  </r>
  <r>
    <n v="5153"/>
    <x v="2"/>
    <x v="4"/>
    <n v="20500"/>
    <s v="Belum Dibayar"/>
  </r>
  <r>
    <n v="5154"/>
    <x v="2"/>
    <x v="0"/>
    <n v="2500"/>
    <s v="Belum Dibayar"/>
  </r>
  <r>
    <n v="5155"/>
    <x v="2"/>
    <x v="0"/>
    <n v="11000"/>
    <s v="Belum Dibayar"/>
  </r>
  <r>
    <n v="5156"/>
    <x v="2"/>
    <x v="4"/>
    <n v="12000"/>
    <s v="Belum Dibayar"/>
  </r>
  <r>
    <n v="5157"/>
    <x v="2"/>
    <x v="4"/>
    <n v="1500"/>
    <s v="Belum Dibayar"/>
  </r>
  <r>
    <n v="5158"/>
    <x v="2"/>
    <x v="4"/>
    <n v="500"/>
    <s v="Belum Dibayar"/>
  </r>
  <r>
    <n v="5159"/>
    <x v="2"/>
    <x v="0"/>
    <n v="2500"/>
    <s v="Belum Dibayar"/>
  </r>
  <r>
    <n v="5160"/>
    <x v="2"/>
    <x v="0"/>
    <n v="11000"/>
    <s v="Belum Dibayar"/>
  </r>
  <r>
    <n v="5161"/>
    <x v="2"/>
    <x v="4"/>
    <n v="2250"/>
    <s v="Belum Dibayar"/>
  </r>
  <r>
    <n v="5162"/>
    <x v="2"/>
    <x v="4"/>
    <n v="5500"/>
    <s v="Belum Dibayar"/>
  </r>
  <r>
    <n v="5163"/>
    <x v="2"/>
    <x v="4"/>
    <n v="1500"/>
    <s v="Belum Dibayar"/>
  </r>
  <r>
    <n v="5164"/>
    <x v="2"/>
    <x v="4"/>
    <n v="750"/>
    <s v="Belum Dibayar"/>
  </r>
  <r>
    <n v="5165"/>
    <x v="2"/>
    <x v="4"/>
    <n v="500"/>
    <s v="Belum Dibayar"/>
  </r>
  <r>
    <n v="5166"/>
    <x v="2"/>
    <x v="4"/>
    <n v="1750"/>
    <s v="Belum Dibayar"/>
  </r>
  <r>
    <n v="5167"/>
    <x v="2"/>
    <x v="4"/>
    <n v="2000"/>
    <s v="Belum Dibayar"/>
  </r>
  <r>
    <n v="5168"/>
    <x v="2"/>
    <x v="4"/>
    <n v="500"/>
    <s v="Belum Dibayar"/>
  </r>
  <r>
    <n v="5169"/>
    <x v="2"/>
    <x v="4"/>
    <n v="1500"/>
    <s v="Belum Dibayar"/>
  </r>
  <r>
    <n v="5170"/>
    <x v="2"/>
    <x v="0"/>
    <n v="2500"/>
    <s v="Belum Dibayar"/>
  </r>
  <r>
    <n v="5171"/>
    <x v="2"/>
    <x v="0"/>
    <n v="11000"/>
    <s v="Sudah Dibayar"/>
  </r>
  <r>
    <n v="5172"/>
    <x v="2"/>
    <x v="4"/>
    <n v="17500"/>
    <s v="Sudah Dibayar"/>
  </r>
  <r>
    <n v="5173"/>
    <x v="2"/>
    <x v="4"/>
    <n v="2250"/>
    <s v="Sudah Dibayar"/>
  </r>
  <r>
    <n v="5174"/>
    <x v="2"/>
    <x v="4"/>
    <n v="7500"/>
    <s v="Sudah Dibayar"/>
  </r>
  <r>
    <n v="5175"/>
    <x v="2"/>
    <x v="4"/>
    <n v="21000"/>
    <s v="Sudah Dibayar"/>
  </r>
  <r>
    <n v="5176"/>
    <x v="2"/>
    <x v="4"/>
    <n v="500"/>
    <s v="Sudah Dibayar"/>
  </r>
  <r>
    <n v="5177"/>
    <x v="2"/>
    <x v="4"/>
    <n v="750"/>
    <s v="Sudah Dibayar"/>
  </r>
  <r>
    <n v="5178"/>
    <x v="2"/>
    <x v="4"/>
    <n v="1750"/>
    <s v="Sudah Dibayar"/>
  </r>
  <r>
    <n v="5179"/>
    <x v="2"/>
    <x v="3"/>
    <n v="3750"/>
    <s v="Sudah Dibayar"/>
  </r>
  <r>
    <n v="5180"/>
    <x v="2"/>
    <x v="2"/>
    <n v="8750"/>
    <s v="Sudah Dibayar"/>
  </r>
  <r>
    <n v="5181"/>
    <x v="2"/>
    <x v="0"/>
    <n v="10000"/>
    <s v="Sudah Dibayar"/>
  </r>
  <r>
    <n v="5182"/>
    <x v="2"/>
    <x v="1"/>
    <n v="5500"/>
    <s v="Sudah Dibayar"/>
  </r>
  <r>
    <n v="5183"/>
    <x v="2"/>
    <x v="1"/>
    <n v="38500"/>
    <s v="Sudah Dibayar"/>
  </r>
  <r>
    <n v="5184"/>
    <x v="2"/>
    <x v="5"/>
    <n v="244000"/>
    <s v="Sudah Dibayar"/>
  </r>
  <r>
    <n v="5185"/>
    <x v="2"/>
    <x v="5"/>
    <n v="32000"/>
    <s v="Sudah Dibayar"/>
  </r>
  <r>
    <n v="5186"/>
    <x v="2"/>
    <x v="5"/>
    <n v="64000"/>
    <s v="Sudah Dibayar"/>
  </r>
  <r>
    <n v="5187"/>
    <x v="2"/>
    <x v="5"/>
    <n v="20000"/>
    <s v="Sudah Dibayar"/>
  </r>
  <r>
    <n v="5188"/>
    <x v="2"/>
    <x v="0"/>
    <n v="20000"/>
    <s v="Sudah Dibayar"/>
  </r>
  <r>
    <n v="5189"/>
    <x v="2"/>
    <x v="0"/>
    <n v="2500"/>
    <s v="Sudah Dibayar"/>
  </r>
  <r>
    <n v="5190"/>
    <x v="2"/>
    <x v="0"/>
    <n v="7500"/>
    <s v="Sudah Dibayar"/>
  </r>
  <r>
    <n v="5191"/>
    <x v="2"/>
    <x v="4"/>
    <n v="6500"/>
    <s v="Sudah Dibayar"/>
  </r>
  <r>
    <n v="5192"/>
    <x v="2"/>
    <x v="4"/>
    <n v="1750"/>
    <s v="Sudah Dibayar"/>
  </r>
  <r>
    <n v="5193"/>
    <x v="2"/>
    <x v="3"/>
    <n v="11250"/>
    <s v="Sudah Dibayar"/>
  </r>
  <r>
    <n v="5194"/>
    <x v="2"/>
    <x v="0"/>
    <n v="5000"/>
    <s v="Sudah Dibayar"/>
  </r>
  <r>
    <n v="5195"/>
    <x v="2"/>
    <x v="4"/>
    <n v="4500"/>
    <s v="Sudah Dibayar"/>
  </r>
  <r>
    <n v="5196"/>
    <x v="2"/>
    <x v="4"/>
    <n v="5500"/>
    <s v="Sudah Dibayar"/>
  </r>
  <r>
    <n v="5197"/>
    <x v="2"/>
    <x v="3"/>
    <n v="7500"/>
    <s v="Sudah Dibayar"/>
  </r>
  <r>
    <n v="5198"/>
    <x v="2"/>
    <x v="0"/>
    <n v="7500"/>
    <s v="Sudah Dibayar"/>
  </r>
  <r>
    <n v="5199"/>
    <x v="2"/>
    <x v="4"/>
    <n v="3250"/>
    <s v="Sudah Dibayar"/>
  </r>
  <r>
    <n v="5200"/>
    <x v="2"/>
    <x v="4"/>
    <n v="1000"/>
    <s v="Sudah Dibayar"/>
  </r>
  <r>
    <n v="5201"/>
    <x v="2"/>
    <x v="0"/>
    <n v="17500"/>
    <s v="Sudah Dibayar"/>
  </r>
  <r>
    <n v="5202"/>
    <x v="2"/>
    <x v="4"/>
    <n v="31500"/>
    <s v="Sudah Dibayar"/>
  </r>
  <r>
    <n v="5203"/>
    <x v="2"/>
    <x v="4"/>
    <n v="1500"/>
    <s v="Sudah Dibayar"/>
  </r>
  <r>
    <n v="5204"/>
    <x v="2"/>
    <x v="4"/>
    <n v="750"/>
    <s v="Sudah Dibayar"/>
  </r>
  <r>
    <n v="5205"/>
    <x v="2"/>
    <x v="4"/>
    <n v="1750"/>
    <s v="Sudah Dibayar"/>
  </r>
  <r>
    <n v="5206"/>
    <x v="2"/>
    <x v="4"/>
    <n v="1250"/>
    <s v="Sudah Dibayar"/>
  </r>
  <r>
    <n v="5207"/>
    <x v="2"/>
    <x v="4"/>
    <n v="2000"/>
    <s v="Sudah Dibayar"/>
  </r>
  <r>
    <n v="5208"/>
    <x v="2"/>
    <x v="4"/>
    <n v="10500"/>
    <s v="Sudah Dibayar"/>
  </r>
  <r>
    <n v="5209"/>
    <x v="2"/>
    <x v="4"/>
    <n v="3250"/>
    <s v="Sudah Dibayar"/>
  </r>
  <r>
    <n v="5210"/>
    <x v="2"/>
    <x v="3"/>
    <n v="11250"/>
    <s v="Sudah Dibayar"/>
  </r>
  <r>
    <n v="5211"/>
    <x v="2"/>
    <x v="2"/>
    <n v="12500"/>
    <s v="Sudah Dibayar"/>
  </r>
  <r>
    <n v="5212"/>
    <x v="2"/>
    <x v="1"/>
    <n v="6000"/>
    <s v="Sudah Dibayar"/>
  </r>
  <r>
    <n v="5213"/>
    <x v="2"/>
    <x v="4"/>
    <n v="5500"/>
    <s v="Belum Dibayar"/>
  </r>
  <r>
    <n v="5214"/>
    <x v="2"/>
    <x v="4"/>
    <n v="3500"/>
    <s v="Belum Dibayar"/>
  </r>
  <r>
    <n v="5215"/>
    <x v="2"/>
    <x v="4"/>
    <n v="500"/>
    <s v="Belum Dibayar"/>
  </r>
  <r>
    <n v="5216"/>
    <x v="2"/>
    <x v="4"/>
    <n v="750"/>
    <s v="Belum Dibayar"/>
  </r>
  <r>
    <n v="5217"/>
    <x v="2"/>
    <x v="3"/>
    <n v="7500"/>
    <s v="Sudah Dibayar"/>
  </r>
  <r>
    <n v="5218"/>
    <x v="2"/>
    <x v="0"/>
    <n v="5000"/>
    <s v="Belum Dibayar"/>
  </r>
  <r>
    <n v="5219"/>
    <x v="2"/>
    <x v="0"/>
    <n v="7500"/>
    <s v="Sudah Dibayar"/>
  </r>
  <r>
    <n v="5220"/>
    <x v="2"/>
    <x v="2"/>
    <n v="10000"/>
    <s v="Belum Dibayar"/>
  </r>
  <r>
    <n v="5221"/>
    <x v="2"/>
    <x v="2"/>
    <n v="8750"/>
    <s v="Belum Dibayar"/>
  </r>
  <r>
    <n v="5222"/>
    <x v="2"/>
    <x v="2"/>
    <n v="12500"/>
    <s v="Belum Dibayar"/>
  </r>
  <r>
    <n v="5223"/>
    <x v="2"/>
    <x v="2"/>
    <n v="12500"/>
    <s v="Belum Dibayar"/>
  </r>
  <r>
    <n v="5224"/>
    <x v="2"/>
    <x v="2"/>
    <n v="10000"/>
    <s v="Belum Dibayar"/>
  </r>
  <r>
    <n v="5225"/>
    <x v="2"/>
    <x v="2"/>
    <n v="10000"/>
    <s v="Belum Dibayar"/>
  </r>
  <r>
    <n v="5226"/>
    <x v="2"/>
    <x v="2"/>
    <n v="12500"/>
    <s v="Belum Dibayar"/>
  </r>
  <r>
    <n v="5227"/>
    <x v="2"/>
    <x v="2"/>
    <n v="12500"/>
    <s v="Belum Dibayar"/>
  </r>
  <r>
    <n v="5228"/>
    <x v="2"/>
    <x v="2"/>
    <n v="12500"/>
    <s v="Belum Dibayar"/>
  </r>
  <r>
    <n v="5229"/>
    <x v="2"/>
    <x v="2"/>
    <n v="12500"/>
    <s v="Belum Dibayar"/>
  </r>
  <r>
    <n v="5230"/>
    <x v="2"/>
    <x v="2"/>
    <n v="8750"/>
    <s v="Belum Dibayar"/>
  </r>
  <r>
    <n v="5231"/>
    <x v="2"/>
    <x v="3"/>
    <n v="7500"/>
    <s v="Sudah Dibayar"/>
  </r>
  <r>
    <n v="5232"/>
    <x v="2"/>
    <x v="1"/>
    <n v="10000"/>
    <s v="Belum Dibayar"/>
  </r>
  <r>
    <n v="5233"/>
    <x v="2"/>
    <x v="2"/>
    <n v="8750"/>
    <s v="Belum Dibayar"/>
  </r>
  <r>
    <n v="5234"/>
    <x v="2"/>
    <x v="2"/>
    <n v="12500"/>
    <s v="Belum Dibayar"/>
  </r>
  <r>
    <n v="5235"/>
    <x v="2"/>
    <x v="0"/>
    <n v="15000"/>
    <s v="Belum Dibayar"/>
  </r>
  <r>
    <n v="5236"/>
    <x v="2"/>
    <x v="4"/>
    <n v="125000"/>
    <s v="Belum Dibayar"/>
  </r>
  <r>
    <n v="5237"/>
    <x v="2"/>
    <x v="4"/>
    <n v="8000"/>
    <s v="Belum Dibayar"/>
  </r>
  <r>
    <n v="5238"/>
    <x v="2"/>
    <x v="0"/>
    <n v="12500"/>
    <s v="Sudah Dibayar"/>
  </r>
  <r>
    <n v="5239"/>
    <x v="2"/>
    <x v="4"/>
    <n v="10500"/>
    <s v="Sudah Dibayar"/>
  </r>
  <r>
    <n v="5240"/>
    <x v="2"/>
    <x v="4"/>
    <n v="500"/>
    <s v="Sudah Dibayar"/>
  </r>
  <r>
    <n v="5241"/>
    <x v="2"/>
    <x v="4"/>
    <n v="750"/>
    <s v="Sudah Dibayar"/>
  </r>
  <r>
    <n v="5242"/>
    <x v="2"/>
    <x v="4"/>
    <n v="1750"/>
    <s v="Sudah Dibayar"/>
  </r>
  <r>
    <n v="5243"/>
    <x v="2"/>
    <x v="4"/>
    <n v="14000"/>
    <s v="Sudah Dibayar"/>
  </r>
  <r>
    <n v="5244"/>
    <x v="2"/>
    <x v="0"/>
    <n v="7500"/>
    <s v="Sudah Dibayar"/>
  </r>
  <r>
    <n v="5245"/>
    <x v="2"/>
    <x v="4"/>
    <n v="4750"/>
    <s v="Sudah Dibayar"/>
  </r>
  <r>
    <n v="5246"/>
    <x v="2"/>
    <x v="4"/>
    <n v="13750"/>
    <s v="Sudah Dibayar"/>
  </r>
  <r>
    <n v="5247"/>
    <x v="2"/>
    <x v="0"/>
    <n v="11000"/>
    <s v="Belum Dibayar"/>
  </r>
  <r>
    <n v="5248"/>
    <x v="2"/>
    <x v="4"/>
    <n v="10500"/>
    <s v="Belum Dibayar"/>
  </r>
  <r>
    <n v="5249"/>
    <x v="2"/>
    <x v="4"/>
    <n v="500"/>
    <s v="Belum Dibayar"/>
  </r>
  <r>
    <n v="5250"/>
    <x v="2"/>
    <x v="4"/>
    <n v="3500"/>
    <s v="Belum Dibayar"/>
  </r>
  <r>
    <n v="5251"/>
    <x v="2"/>
    <x v="4"/>
    <n v="4750"/>
    <s v="Belum Dibayar"/>
  </r>
  <r>
    <n v="5252"/>
    <x v="2"/>
    <x v="4"/>
    <n v="500"/>
    <s v="Belum Dibayar"/>
  </r>
  <r>
    <n v="5253"/>
    <x v="2"/>
    <x v="4"/>
    <n v="8000"/>
    <s v="Belum Dibayar"/>
  </r>
  <r>
    <n v="5254"/>
    <x v="2"/>
    <x v="0"/>
    <n v="10000"/>
    <s v="Sudah Dibayar"/>
  </r>
  <r>
    <n v="5255"/>
    <x v="2"/>
    <x v="4"/>
    <n v="1750"/>
    <s v="Sudah Dibayar"/>
  </r>
  <r>
    <n v="5256"/>
    <x v="2"/>
    <x v="4"/>
    <n v="5500"/>
    <s v="Sudah Dibayar"/>
  </r>
  <r>
    <n v="5257"/>
    <x v="2"/>
    <x v="4"/>
    <n v="500"/>
    <s v="Sudah Dibayar"/>
  </r>
  <r>
    <n v="5258"/>
    <x v="2"/>
    <x v="5"/>
    <n v="296000"/>
    <s v="Sudah Dibayar"/>
  </r>
  <r>
    <n v="5259"/>
    <x v="2"/>
    <x v="5"/>
    <n v="20000"/>
    <s v="Sudah Dibayar"/>
  </r>
  <r>
    <n v="5260"/>
    <x v="2"/>
    <x v="5"/>
    <n v="36000"/>
    <s v="Sudah Dibayar"/>
  </r>
  <r>
    <n v="5261"/>
    <x v="2"/>
    <x v="5"/>
    <n v="36000"/>
    <s v="Sudah Dibayar"/>
  </r>
  <r>
    <n v="5262"/>
    <x v="2"/>
    <x v="4"/>
    <n v="110000"/>
    <s v="Belum Dibayar"/>
  </r>
  <r>
    <n v="5263"/>
    <x v="2"/>
    <x v="4"/>
    <n v="15000"/>
    <s v="Belum Dibayar"/>
  </r>
  <r>
    <n v="5264"/>
    <x v="2"/>
    <x v="0"/>
    <n v="10000"/>
    <s v="Sudah Dibayar"/>
  </r>
  <r>
    <n v="5265"/>
    <x v="2"/>
    <x v="0"/>
    <n v="12500"/>
    <s v="Sudah Dibayar"/>
  </r>
  <r>
    <n v="5266"/>
    <x v="2"/>
    <x v="4"/>
    <n v="190000"/>
    <s v="Sudah Dibayar"/>
  </r>
  <r>
    <n v="5267"/>
    <x v="2"/>
    <x v="3"/>
    <n v="17500"/>
    <s v="Sudah Dibayar"/>
  </r>
  <r>
    <n v="5268"/>
    <x v="2"/>
    <x v="4"/>
    <n v="10500"/>
    <s v="Belum Dibayar"/>
  </r>
  <r>
    <n v="5269"/>
    <x v="2"/>
    <x v="4"/>
    <n v="7500"/>
    <s v="Belum Dibayar"/>
  </r>
  <r>
    <n v="5270"/>
    <x v="2"/>
    <x v="3"/>
    <n v="5000"/>
    <s v="Belum Dibayar"/>
  </r>
  <r>
    <n v="5271"/>
    <x v="2"/>
    <x v="0"/>
    <n v="5000"/>
    <s v="Belum Dibayar"/>
  </r>
  <r>
    <n v="5272"/>
    <x v="2"/>
    <x v="4"/>
    <n v="2500"/>
    <s v="Belum Dibayar"/>
  </r>
  <r>
    <n v="5273"/>
    <x v="2"/>
    <x v="0"/>
    <n v="5000"/>
    <s v="Sudah Dibayar"/>
  </r>
  <r>
    <n v="5274"/>
    <x v="2"/>
    <x v="4"/>
    <n v="1750"/>
    <s v="Sudah Dibayar"/>
  </r>
  <r>
    <n v="5275"/>
    <x v="2"/>
    <x v="4"/>
    <n v="1000"/>
    <s v="Sudah Dibayar"/>
  </r>
  <r>
    <n v="5276"/>
    <x v="2"/>
    <x v="0"/>
    <n v="5000"/>
    <s v="Sudah Dibayar"/>
  </r>
  <r>
    <n v="5277"/>
    <x v="2"/>
    <x v="0"/>
    <n v="5000"/>
    <s v="Belum Dibayar"/>
  </r>
  <r>
    <n v="5278"/>
    <x v="2"/>
    <x v="4"/>
    <n v="5000"/>
    <s v="Belum Dibayar"/>
  </r>
  <r>
    <n v="5279"/>
    <x v="2"/>
    <x v="0"/>
    <n v="5000"/>
    <s v="Sudah Dibayar"/>
  </r>
  <r>
    <n v="5280"/>
    <x v="2"/>
    <x v="4"/>
    <n v="7500"/>
    <s v="Sudah Dibayar"/>
  </r>
  <r>
    <n v="5281"/>
    <x v="2"/>
    <x v="0"/>
    <n v="7500"/>
    <s v="Belum Dibayar"/>
  </r>
  <r>
    <n v="5282"/>
    <x v="2"/>
    <x v="3"/>
    <n v="7500"/>
    <s v="Sudah Dibayar"/>
  </r>
  <r>
    <n v="5283"/>
    <x v="2"/>
    <x v="2"/>
    <n v="10000"/>
    <s v="Sudah Dibayar"/>
  </r>
  <r>
    <n v="5284"/>
    <x v="2"/>
    <x v="0"/>
    <n v="7500"/>
    <s v="Sudah Dibayar"/>
  </r>
  <r>
    <n v="5285"/>
    <x v="2"/>
    <x v="4"/>
    <n v="6750"/>
    <s v="Sudah Dibayar"/>
  </r>
  <r>
    <n v="5286"/>
    <x v="2"/>
    <x v="4"/>
    <n v="1750"/>
    <s v="Sudah Dibayar"/>
  </r>
  <r>
    <n v="5287"/>
    <x v="2"/>
    <x v="0"/>
    <n v="5000"/>
    <s v="Sudah Dibayar"/>
  </r>
  <r>
    <n v="5288"/>
    <x v="2"/>
    <x v="4"/>
    <n v="13000"/>
    <s v="Sudah Dibayar"/>
  </r>
  <r>
    <n v="5289"/>
    <x v="2"/>
    <x v="1"/>
    <n v="26500"/>
    <s v="Sudah Dibayar"/>
  </r>
  <r>
    <n v="5290"/>
    <x v="2"/>
    <x v="1"/>
    <n v="10000"/>
    <s v="Belum Dibayar"/>
  </r>
  <r>
    <n v="5291"/>
    <x v="2"/>
    <x v="1"/>
    <n v="26500"/>
    <s v="Sudah Dibayar"/>
  </r>
  <r>
    <n v="5292"/>
    <x v="2"/>
    <x v="1"/>
    <n v="10000"/>
    <s v="Belum Dibayar"/>
  </r>
  <r>
    <n v="5293"/>
    <x v="2"/>
    <x v="0"/>
    <n v="5000"/>
    <s v="Sudah Dibayar"/>
  </r>
  <r>
    <n v="5294"/>
    <x v="2"/>
    <x v="4"/>
    <n v="3750"/>
    <s v="Sudah Dibayar"/>
  </r>
  <r>
    <n v="5295"/>
    <x v="2"/>
    <x v="0"/>
    <n v="7500"/>
    <s v="Sudah Dibayar"/>
  </r>
  <r>
    <n v="5296"/>
    <x v="2"/>
    <x v="4"/>
    <n v="3250"/>
    <s v="Sudah Dibayar"/>
  </r>
  <r>
    <n v="5297"/>
    <x v="2"/>
    <x v="4"/>
    <n v="2000"/>
    <s v="Sudah Dibayar"/>
  </r>
  <r>
    <n v="5298"/>
    <x v="2"/>
    <x v="4"/>
    <n v="15000"/>
    <s v="Sudah Dibayar"/>
  </r>
  <r>
    <n v="5299"/>
    <x v="2"/>
    <x v="3"/>
    <n v="3750"/>
    <s v="Sudah Dibayar"/>
  </r>
  <r>
    <n v="5300"/>
    <x v="2"/>
    <x v="2"/>
    <n v="8750"/>
    <s v="Sudah Dibayar"/>
  </r>
  <r>
    <n v="5301"/>
    <x v="2"/>
    <x v="4"/>
    <n v="10500"/>
    <s v="Sudah Dibayar"/>
  </r>
  <r>
    <n v="5302"/>
    <x v="2"/>
    <x v="0"/>
    <n v="5000"/>
    <s v="Sudah Dibayar"/>
  </r>
  <r>
    <n v="5303"/>
    <x v="2"/>
    <x v="3"/>
    <n v="7500"/>
    <s v="Sudah Dibayar"/>
  </r>
  <r>
    <n v="5304"/>
    <x v="2"/>
    <x v="1"/>
    <n v="3250"/>
    <s v="Sudah Dibayar"/>
  </r>
  <r>
    <n v="5305"/>
    <x v="2"/>
    <x v="3"/>
    <n v="11250"/>
    <s v="Sudah Dibayar"/>
  </r>
  <r>
    <n v="5306"/>
    <x v="2"/>
    <x v="0"/>
    <n v="15000"/>
    <s v="Belum Dibayar"/>
  </r>
  <r>
    <n v="5307"/>
    <x v="2"/>
    <x v="4"/>
    <n v="16750"/>
    <s v="Belum Dibayar"/>
  </r>
  <r>
    <n v="5308"/>
    <x v="2"/>
    <x v="4"/>
    <n v="6500"/>
    <s v="Belum Dibayar"/>
  </r>
  <r>
    <n v="5309"/>
    <x v="2"/>
    <x v="4"/>
    <n v="3000"/>
    <s v="Belum Dibayar"/>
  </r>
  <r>
    <n v="5310"/>
    <x v="2"/>
    <x v="4"/>
    <n v="5000"/>
    <s v="Belum Dibayar"/>
  </r>
  <r>
    <n v="5311"/>
    <x v="2"/>
    <x v="4"/>
    <n v="4250"/>
    <s v="Belum Dibayar"/>
  </r>
  <r>
    <n v="5312"/>
    <x v="2"/>
    <x v="0"/>
    <n v="5000"/>
    <s v="Sudah Dibayar"/>
  </r>
  <r>
    <n v="5313"/>
    <x v="2"/>
    <x v="4"/>
    <n v="2500"/>
    <s v="Sudah Dibayar"/>
  </r>
  <r>
    <n v="5314"/>
    <x v="2"/>
    <x v="0"/>
    <n v="25000"/>
    <s v="Sudah Dibayar"/>
  </r>
  <r>
    <n v="5315"/>
    <x v="2"/>
    <x v="4"/>
    <n v="24000"/>
    <s v="Sudah Dibayar"/>
  </r>
  <r>
    <n v="5316"/>
    <x v="2"/>
    <x v="4"/>
    <n v="1750"/>
    <s v="Sudah Dibayar"/>
  </r>
  <r>
    <n v="5317"/>
    <x v="2"/>
    <x v="4"/>
    <n v="1000"/>
    <s v="Sudah Dibayar"/>
  </r>
  <r>
    <n v="5318"/>
    <x v="2"/>
    <x v="4"/>
    <n v="1250"/>
    <s v="Sudah Dibayar"/>
  </r>
  <r>
    <n v="5319"/>
    <x v="2"/>
    <x v="4"/>
    <n v="5500"/>
    <s v="Sudah Dibayar"/>
  </r>
  <r>
    <n v="5320"/>
    <x v="2"/>
    <x v="4"/>
    <n v="2000"/>
    <s v="Sudah Dibayar"/>
  </r>
  <r>
    <n v="5321"/>
    <x v="2"/>
    <x v="4"/>
    <n v="750"/>
    <s v="Sudah Dibayar"/>
  </r>
  <r>
    <n v="5322"/>
    <x v="2"/>
    <x v="4"/>
    <n v="2500"/>
    <s v="Sudah Dibayar"/>
  </r>
  <r>
    <n v="5323"/>
    <x v="2"/>
    <x v="4"/>
    <n v="750"/>
    <s v="Sudah Dibayar"/>
  </r>
  <r>
    <n v="5324"/>
    <x v="2"/>
    <x v="4"/>
    <n v="3000"/>
    <s v="Sudah Dibayar"/>
  </r>
  <r>
    <n v="5325"/>
    <x v="2"/>
    <x v="4"/>
    <n v="55000"/>
    <s v="Sudah Dibayar"/>
  </r>
  <r>
    <n v="5326"/>
    <x v="2"/>
    <x v="0"/>
    <n v="12500"/>
    <s v="Sudah Dibayar"/>
  </r>
  <r>
    <n v="5327"/>
    <x v="2"/>
    <x v="0"/>
    <n v="11000"/>
    <s v="Belum Dibayar"/>
  </r>
  <r>
    <n v="5328"/>
    <x v="2"/>
    <x v="4"/>
    <n v="10500"/>
    <s v="Belum Dibayar"/>
  </r>
  <r>
    <n v="5329"/>
    <x v="2"/>
    <x v="4"/>
    <n v="500"/>
    <s v="Belum Dibayar"/>
  </r>
  <r>
    <n v="5330"/>
    <x v="2"/>
    <x v="4"/>
    <n v="750"/>
    <s v="Belum Dibayar"/>
  </r>
  <r>
    <n v="5331"/>
    <x v="2"/>
    <x v="4"/>
    <n v="1750"/>
    <s v="Belum Dibayar"/>
  </r>
  <r>
    <n v="5332"/>
    <x v="2"/>
    <x v="2"/>
    <n v="7500"/>
    <s v="Belum Dibayar"/>
  </r>
  <r>
    <n v="5333"/>
    <x v="2"/>
    <x v="3"/>
    <n v="7500"/>
    <s v="Belum Dibayar"/>
  </r>
  <r>
    <n v="5334"/>
    <x v="2"/>
    <x v="2"/>
    <n v="10000"/>
    <s v="Belum Dibayar"/>
  </r>
  <r>
    <n v="5335"/>
    <x v="2"/>
    <x v="1"/>
    <n v="3750"/>
    <s v="Belum Dibayar"/>
  </r>
  <r>
    <n v="5336"/>
    <x v="2"/>
    <x v="3"/>
    <n v="11250"/>
    <s v="Sudah Dibayar"/>
  </r>
  <r>
    <n v="5337"/>
    <x v="2"/>
    <x v="0"/>
    <n v="5000"/>
    <s v="Sudah Dibayar"/>
  </r>
  <r>
    <n v="5338"/>
    <x v="2"/>
    <x v="4"/>
    <n v="500"/>
    <s v="Sudah Dibayar"/>
  </r>
  <r>
    <n v="5339"/>
    <x v="2"/>
    <x v="4"/>
    <n v="1000"/>
    <s v="Sudah Dibayar"/>
  </r>
  <r>
    <n v="5340"/>
    <x v="2"/>
    <x v="1"/>
    <n v="6250"/>
    <s v="Belum Dibayar"/>
  </r>
  <r>
    <n v="5341"/>
    <x v="2"/>
    <x v="1"/>
    <n v="7500"/>
    <s v="Belum Dibayar"/>
  </r>
  <r>
    <n v="5342"/>
    <x v="2"/>
    <x v="4"/>
    <n v="10500"/>
    <s v="Belum Dibayar"/>
  </r>
  <r>
    <n v="5343"/>
    <x v="2"/>
    <x v="4"/>
    <n v="7500"/>
    <s v="Belum Dibayar"/>
  </r>
  <r>
    <n v="5344"/>
    <x v="2"/>
    <x v="3"/>
    <n v="7500"/>
    <s v="Belum Dibayar"/>
  </r>
  <r>
    <n v="5345"/>
    <x v="2"/>
    <x v="0"/>
    <n v="5000"/>
    <s v="Sudah Dibayar"/>
  </r>
  <r>
    <n v="5346"/>
    <x v="2"/>
    <x v="4"/>
    <n v="3750"/>
    <s v="Sudah Dibayar"/>
  </r>
  <r>
    <n v="5347"/>
    <x v="2"/>
    <x v="4"/>
    <n v="1750"/>
    <s v="Sudah Dibayar"/>
  </r>
  <r>
    <n v="5348"/>
    <x v="2"/>
    <x v="4"/>
    <n v="500"/>
    <s v="Sudah Dibayar"/>
  </r>
  <r>
    <n v="5349"/>
    <x v="2"/>
    <x v="0"/>
    <n v="5000"/>
    <s v="Belum Dibayar"/>
  </r>
  <r>
    <n v="5350"/>
    <x v="2"/>
    <x v="4"/>
    <n v="2500"/>
    <s v="Belum Dibayar"/>
  </r>
  <r>
    <n v="5351"/>
    <x v="2"/>
    <x v="3"/>
    <n v="3750"/>
    <s v="Sudah Dibayar"/>
  </r>
  <r>
    <n v="5352"/>
    <x v="2"/>
    <x v="2"/>
    <n v="12500"/>
    <s v="Belum Dibayar"/>
  </r>
  <r>
    <n v="5353"/>
    <x v="2"/>
    <x v="2"/>
    <n v="10000"/>
    <s v="Belum Dibayar"/>
  </r>
  <r>
    <n v="5354"/>
    <x v="2"/>
    <x v="2"/>
    <n v="12500"/>
    <s v="Belum Dibayar"/>
  </r>
  <r>
    <n v="5355"/>
    <x v="2"/>
    <x v="2"/>
    <n v="10000"/>
    <s v="Belum Dibayar"/>
  </r>
  <r>
    <n v="5356"/>
    <x v="2"/>
    <x v="2"/>
    <n v="15000"/>
    <s v="Belum Dibayar"/>
  </r>
  <r>
    <n v="5357"/>
    <x v="2"/>
    <x v="2"/>
    <n v="12500"/>
    <s v="Belum Dibayar"/>
  </r>
  <r>
    <n v="5358"/>
    <x v="2"/>
    <x v="2"/>
    <n v="12500"/>
    <s v="Belum Dibayar"/>
  </r>
  <r>
    <n v="5359"/>
    <x v="2"/>
    <x v="2"/>
    <n v="8750"/>
    <s v="Belum Dibayar"/>
  </r>
  <r>
    <n v="5360"/>
    <x v="2"/>
    <x v="2"/>
    <n v="12500"/>
    <s v="Belum Dibayar"/>
  </r>
  <r>
    <n v="5361"/>
    <x v="2"/>
    <x v="2"/>
    <n v="8750"/>
    <s v="Belum Dibayar"/>
  </r>
  <r>
    <n v="5362"/>
    <x v="2"/>
    <x v="0"/>
    <n v="5000"/>
    <s v="Sudah Dibayar"/>
  </r>
  <r>
    <n v="5363"/>
    <x v="2"/>
    <x v="5"/>
    <n v="268000"/>
    <s v="Sudah Dibayar"/>
  </r>
  <r>
    <n v="5364"/>
    <x v="2"/>
    <x v="5"/>
    <n v="4000"/>
    <s v="Sudah Dibayar"/>
  </r>
  <r>
    <n v="5365"/>
    <x v="2"/>
    <x v="5"/>
    <n v="44000"/>
    <s v="Sudah Dibayar"/>
  </r>
  <r>
    <n v="5366"/>
    <x v="2"/>
    <x v="5"/>
    <n v="16000"/>
    <s v="Sudah Dibayar"/>
  </r>
  <r>
    <n v="5367"/>
    <x v="2"/>
    <x v="5"/>
    <n v="172000"/>
    <s v="Sudah Dibayar"/>
  </r>
  <r>
    <n v="5368"/>
    <x v="2"/>
    <x v="5"/>
    <n v="16000"/>
    <s v="Sudah Dibayar"/>
  </r>
  <r>
    <n v="5369"/>
    <x v="2"/>
    <x v="5"/>
    <n v="60000"/>
    <s v="Sudah Dibayar"/>
  </r>
  <r>
    <n v="5370"/>
    <x v="2"/>
    <x v="5"/>
    <n v="36000"/>
    <s v="Sudah Dibayar"/>
  </r>
  <r>
    <n v="5371"/>
    <x v="2"/>
    <x v="5"/>
    <n v="36000"/>
    <s v="Sudah Dibayar"/>
  </r>
  <r>
    <n v="5372"/>
    <x v="2"/>
    <x v="5"/>
    <n v="20000"/>
    <s v="Sudah Dibayar"/>
  </r>
  <r>
    <n v="5373"/>
    <x v="2"/>
    <x v="5"/>
    <n v="32000"/>
    <s v="Sudah Dibayar"/>
  </r>
  <r>
    <n v="5374"/>
    <x v="2"/>
    <x v="5"/>
    <n v="32000"/>
    <s v="Sudah Dibayar"/>
  </r>
  <r>
    <n v="5375"/>
    <x v="2"/>
    <x v="0"/>
    <n v="5000"/>
    <s v="Sudah Dibayar"/>
  </r>
  <r>
    <n v="5376"/>
    <x v="2"/>
    <x v="4"/>
    <n v="16750"/>
    <s v="Sudah Dibayar"/>
  </r>
  <r>
    <n v="5377"/>
    <x v="2"/>
    <x v="3"/>
    <n v="7500"/>
    <s v="Sudah Dibayar"/>
  </r>
  <r>
    <n v="5378"/>
    <x v="2"/>
    <x v="0"/>
    <n v="15000"/>
    <s v="Sudah Dibayar"/>
  </r>
  <r>
    <n v="5379"/>
    <x v="2"/>
    <x v="0"/>
    <n v="11000"/>
    <s v="Sudah Dibayar"/>
  </r>
  <r>
    <n v="5380"/>
    <x v="2"/>
    <x v="4"/>
    <n v="17500"/>
    <s v="Sudah Dibayar"/>
  </r>
  <r>
    <n v="5381"/>
    <x v="2"/>
    <x v="4"/>
    <n v="3750"/>
    <s v="Sudah Dibayar"/>
  </r>
  <r>
    <n v="5382"/>
    <x v="2"/>
    <x v="4"/>
    <n v="3250"/>
    <s v="Sudah Dibayar"/>
  </r>
  <r>
    <n v="5383"/>
    <x v="2"/>
    <x v="4"/>
    <n v="1000"/>
    <s v="Sudah Dibayar"/>
  </r>
  <r>
    <n v="5384"/>
    <x v="2"/>
    <x v="3"/>
    <n v="7500"/>
    <s v="Sudah Dibayar"/>
  </r>
  <r>
    <n v="5385"/>
    <x v="2"/>
    <x v="2"/>
    <n v="10000"/>
    <s v="Sudah Dibayar"/>
  </r>
  <r>
    <n v="5386"/>
    <x v="2"/>
    <x v="0"/>
    <n v="17500"/>
    <s v="Sudah Dibayar"/>
  </r>
  <r>
    <n v="5387"/>
    <x v="2"/>
    <x v="1"/>
    <n v="9250"/>
    <s v="Sudah Dibayar"/>
  </r>
  <r>
    <n v="5388"/>
    <x v="2"/>
    <x v="0"/>
    <n v="5000"/>
    <s v="Sudah Dibayar"/>
  </r>
  <r>
    <n v="5389"/>
    <x v="2"/>
    <x v="4"/>
    <n v="2000"/>
    <s v="Sudah Dibayar"/>
  </r>
  <r>
    <n v="5390"/>
    <x v="2"/>
    <x v="0"/>
    <n v="7500"/>
    <s v="Sudah Dibayar"/>
  </r>
  <r>
    <n v="5391"/>
    <x v="2"/>
    <x v="4"/>
    <n v="4250"/>
    <s v="Sudah Dibayar"/>
  </r>
  <r>
    <n v="5392"/>
    <x v="2"/>
    <x v="4"/>
    <n v="9750"/>
    <s v="Sudah Dibayar"/>
  </r>
  <r>
    <n v="5393"/>
    <x v="2"/>
    <x v="4"/>
    <n v="11000"/>
    <s v="Sudah Dibayar"/>
  </r>
  <r>
    <n v="5394"/>
    <x v="2"/>
    <x v="4"/>
    <n v="1500"/>
    <s v="Sudah Dibayar"/>
  </r>
  <r>
    <n v="5395"/>
    <x v="2"/>
    <x v="0"/>
    <n v="17500"/>
    <s v="Sudah Dibayar"/>
  </r>
  <r>
    <n v="5396"/>
    <x v="2"/>
    <x v="4"/>
    <n v="3250"/>
    <s v="Sudah Dibayar"/>
  </r>
  <r>
    <n v="5397"/>
    <x v="2"/>
    <x v="4"/>
    <n v="1500"/>
    <s v="Sudah Dibayar"/>
  </r>
  <r>
    <n v="5398"/>
    <x v="2"/>
    <x v="4"/>
    <n v="17500"/>
    <s v="Sudah Dibayar"/>
  </r>
  <r>
    <n v="5399"/>
    <x v="2"/>
    <x v="4"/>
    <n v="2250"/>
    <s v="Sudah Dibayar"/>
  </r>
  <r>
    <n v="5400"/>
    <x v="2"/>
    <x v="4"/>
    <n v="10500"/>
    <s v="Sudah Dibayar"/>
  </r>
  <r>
    <n v="5401"/>
    <x v="2"/>
    <x v="4"/>
    <n v="500"/>
    <s v="Sudah Dibayar"/>
  </r>
  <r>
    <n v="5402"/>
    <x v="2"/>
    <x v="4"/>
    <n v="750"/>
    <s v="Sudah Dibayar"/>
  </r>
  <r>
    <n v="5403"/>
    <x v="2"/>
    <x v="4"/>
    <n v="3500"/>
    <s v="Sudah Dibayar"/>
  </r>
  <r>
    <n v="5404"/>
    <x v="2"/>
    <x v="4"/>
    <n v="1750"/>
    <s v="Sudah Dibayar"/>
  </r>
  <r>
    <n v="5405"/>
    <x v="2"/>
    <x v="2"/>
    <n v="7500"/>
    <s v="Sudah Dibayar"/>
  </r>
  <r>
    <n v="5406"/>
    <x v="2"/>
    <x v="3"/>
    <n v="7500"/>
    <s v="Sudah Dibayar"/>
  </r>
  <r>
    <n v="5407"/>
    <x v="2"/>
    <x v="2"/>
    <n v="10000"/>
    <s v="Sudah Dibayar"/>
  </r>
  <r>
    <n v="5408"/>
    <x v="2"/>
    <x v="1"/>
    <n v="6250"/>
    <s v="Sudah Dibayar"/>
  </r>
  <r>
    <n v="5409"/>
    <x v="2"/>
    <x v="2"/>
    <n v="12500"/>
    <s v="Belum Dibayar"/>
  </r>
  <r>
    <n v="5410"/>
    <x v="2"/>
    <x v="1"/>
    <n v="4500"/>
    <s v="Sudah Dibayar"/>
  </r>
  <r>
    <n v="5411"/>
    <x v="2"/>
    <x v="0"/>
    <n v="7500"/>
    <s v="Sudah Dibayar"/>
  </r>
  <r>
    <n v="5412"/>
    <x v="2"/>
    <x v="4"/>
    <n v="3500"/>
    <s v="Sudah Dibayar"/>
  </r>
  <r>
    <n v="5413"/>
    <x v="2"/>
    <x v="4"/>
    <n v="2750"/>
    <s v="Sudah Dibayar"/>
  </r>
  <r>
    <n v="5414"/>
    <x v="2"/>
    <x v="4"/>
    <n v="1750"/>
    <s v="Sudah Dibayar"/>
  </r>
  <r>
    <n v="5415"/>
    <x v="2"/>
    <x v="4"/>
    <n v="2250"/>
    <s v="Sudah Dibayar"/>
  </r>
  <r>
    <n v="5416"/>
    <x v="2"/>
    <x v="4"/>
    <n v="1600"/>
    <s v="Sudah Dibayar"/>
  </r>
  <r>
    <n v="5417"/>
    <x v="2"/>
    <x v="4"/>
    <n v="1000"/>
    <s v="Sudah Dibayar"/>
  </r>
  <r>
    <n v="5418"/>
    <x v="2"/>
    <x v="2"/>
    <n v="7500"/>
    <s v="Sudah Dibayar"/>
  </r>
  <r>
    <n v="5419"/>
    <x v="2"/>
    <x v="3"/>
    <n v="11250"/>
    <s v="Sudah Dibayar"/>
  </r>
  <r>
    <n v="5420"/>
    <x v="2"/>
    <x v="2"/>
    <n v="12500"/>
    <s v="Sudah Dibayar"/>
  </r>
  <r>
    <n v="5421"/>
    <x v="2"/>
    <x v="0"/>
    <n v="7500"/>
    <s v="Sudah Dibayar"/>
  </r>
  <r>
    <n v="5422"/>
    <x v="2"/>
    <x v="4"/>
    <n v="4250"/>
    <s v="Sudah Dibayar"/>
  </r>
  <r>
    <n v="5423"/>
    <x v="2"/>
    <x v="4"/>
    <n v="2750"/>
    <s v="Sudah Dibayar"/>
  </r>
  <r>
    <n v="5424"/>
    <x v="2"/>
    <x v="0"/>
    <n v="5000"/>
    <s v="Sudah Dibayar"/>
  </r>
  <r>
    <n v="5425"/>
    <x v="2"/>
    <x v="4"/>
    <n v="4250"/>
    <s v="Sudah Dibayar"/>
  </r>
  <r>
    <n v="5426"/>
    <x v="2"/>
    <x v="4"/>
    <n v="6000"/>
    <s v="Sudah Dibayar"/>
  </r>
  <r>
    <n v="5427"/>
    <x v="2"/>
    <x v="0"/>
    <n v="5000"/>
    <s v="Sudah Dibayar"/>
  </r>
  <r>
    <n v="5428"/>
    <x v="2"/>
    <x v="4"/>
    <n v="6750"/>
    <s v="Sudah Dibayar"/>
  </r>
  <r>
    <n v="5429"/>
    <x v="2"/>
    <x v="3"/>
    <n v="7500"/>
    <s v="Sudah Dibayar"/>
  </r>
  <r>
    <n v="5430"/>
    <x v="2"/>
    <x v="0"/>
    <n v="5000"/>
    <s v="Belum Dibayar"/>
  </r>
  <r>
    <n v="5431"/>
    <x v="2"/>
    <x v="4"/>
    <n v="1000"/>
    <s v="Belum Dibayar"/>
  </r>
  <r>
    <n v="5432"/>
    <x v="2"/>
    <x v="0"/>
    <n v="17500"/>
    <s v="Sudah Dibayar"/>
  </r>
  <r>
    <n v="5433"/>
    <x v="2"/>
    <x v="4"/>
    <n v="15000"/>
    <s v="Sudah Dibayar"/>
  </r>
  <r>
    <n v="5434"/>
    <x v="2"/>
    <x v="4"/>
    <n v="3250"/>
    <s v="Sudah Dibayar"/>
  </r>
  <r>
    <n v="5435"/>
    <x v="2"/>
    <x v="4"/>
    <n v="55000"/>
    <s v="Sudah Dibayar"/>
  </r>
  <r>
    <n v="5436"/>
    <x v="2"/>
    <x v="4"/>
    <n v="2250"/>
    <s v="Sudah Dibayar"/>
  </r>
  <r>
    <n v="5437"/>
    <x v="2"/>
    <x v="4"/>
    <n v="1500"/>
    <s v="Sudah Dibayar"/>
  </r>
  <r>
    <n v="5438"/>
    <x v="2"/>
    <x v="4"/>
    <n v="7000"/>
    <s v="Sudah Dibayar"/>
  </r>
  <r>
    <n v="5439"/>
    <x v="2"/>
    <x v="4"/>
    <n v="5500"/>
    <s v="Sudah Dibayar"/>
  </r>
  <r>
    <n v="5440"/>
    <x v="2"/>
    <x v="4"/>
    <n v="1750"/>
    <s v="Sudah Dibayar"/>
  </r>
  <r>
    <n v="5441"/>
    <x v="2"/>
    <x v="0"/>
    <n v="16750"/>
    <s v="Sudah Dibayar"/>
  </r>
  <r>
    <n v="5442"/>
    <x v="2"/>
    <x v="3"/>
    <n v="7500"/>
    <s v="Sudah Dibayar"/>
  </r>
  <r>
    <n v="5443"/>
    <x v="2"/>
    <x v="3"/>
    <n v="3750"/>
    <s v="Sudah Dibayar"/>
  </r>
  <r>
    <n v="5444"/>
    <x v="2"/>
    <x v="4"/>
    <n v="21000"/>
    <s v="Sudah Dibayar"/>
  </r>
  <r>
    <n v="5445"/>
    <x v="2"/>
    <x v="3"/>
    <n v="3750"/>
    <s v="Sudah Dibayar"/>
  </r>
  <r>
    <n v="5446"/>
    <x v="2"/>
    <x v="4"/>
    <n v="10500"/>
    <s v="Sudah Dibayar"/>
  </r>
  <r>
    <n v="5447"/>
    <x v="2"/>
    <x v="3"/>
    <n v="3750"/>
    <s v="Sudah Dibayar"/>
  </r>
  <r>
    <n v="5448"/>
    <x v="2"/>
    <x v="3"/>
    <n v="7500"/>
    <s v="Belum Dibayar"/>
  </r>
  <r>
    <n v="5449"/>
    <x v="2"/>
    <x v="2"/>
    <n v="12500"/>
    <s v="Sudah Dibayar"/>
  </r>
  <r>
    <n v="5450"/>
    <x v="2"/>
    <x v="3"/>
    <n v="3750"/>
    <s v="Sudah Dibayar"/>
  </r>
  <r>
    <n v="5451"/>
    <x v="2"/>
    <x v="3"/>
    <n v="3750"/>
    <s v="Sudah Dibayar"/>
  </r>
  <r>
    <n v="5452"/>
    <x v="2"/>
    <x v="4"/>
    <n v="21000"/>
    <s v="Belum Dibayar"/>
  </r>
  <r>
    <n v="5453"/>
    <x v="2"/>
    <x v="0"/>
    <n v="7500"/>
    <s v="Sudah Dibayar"/>
  </r>
  <r>
    <n v="5454"/>
    <x v="2"/>
    <x v="4"/>
    <n v="6500"/>
    <s v="Sudah Dibayar"/>
  </r>
  <r>
    <n v="5455"/>
    <x v="2"/>
    <x v="0"/>
    <n v="5000"/>
    <s v="Sudah Dibayar"/>
  </r>
  <r>
    <n v="5456"/>
    <x v="2"/>
    <x v="4"/>
    <n v="7500"/>
    <s v="Sudah Dibayar"/>
  </r>
  <r>
    <n v="5457"/>
    <x v="2"/>
    <x v="0"/>
    <n v="7500"/>
    <s v="Sudah Dibayar"/>
  </r>
  <r>
    <n v="5458"/>
    <x v="2"/>
    <x v="4"/>
    <n v="2000"/>
    <s v="Sudah Dibayar"/>
  </r>
  <r>
    <n v="5459"/>
    <x v="2"/>
    <x v="4"/>
    <n v="500"/>
    <s v="Sudah Dibayar"/>
  </r>
  <r>
    <n v="5460"/>
    <x v="2"/>
    <x v="4"/>
    <n v="1000"/>
    <s v="Sudah Dibayar"/>
  </r>
  <r>
    <n v="5461"/>
    <x v="2"/>
    <x v="0"/>
    <n v="5000"/>
    <s v="Sudah Dibayar"/>
  </r>
  <r>
    <n v="5462"/>
    <x v="2"/>
    <x v="4"/>
    <n v="2500"/>
    <s v="Sudah Dibayar"/>
  </r>
  <r>
    <n v="5463"/>
    <x v="2"/>
    <x v="0"/>
    <n v="5000"/>
    <s v="Sudah Dibayar"/>
  </r>
  <r>
    <n v="5464"/>
    <x v="2"/>
    <x v="0"/>
    <n v="7500"/>
    <s v="Sudah Dibayar"/>
  </r>
  <r>
    <n v="5465"/>
    <x v="2"/>
    <x v="4"/>
    <n v="1500"/>
    <s v="Sudah Dibayar"/>
  </r>
  <r>
    <n v="5466"/>
    <x v="2"/>
    <x v="3"/>
    <n v="7500"/>
    <s v="Belum Dibayar"/>
  </r>
  <r>
    <n v="5467"/>
    <x v="2"/>
    <x v="0"/>
    <n v="5000"/>
    <s v="Sudah Dibayar"/>
  </r>
  <r>
    <n v="5468"/>
    <x v="2"/>
    <x v="3"/>
    <n v="15000"/>
    <s v="Sudah Dibayar"/>
  </r>
  <r>
    <n v="5469"/>
    <x v="2"/>
    <x v="2"/>
    <n v="15000"/>
    <s v="Sudah Dibayar"/>
  </r>
  <r>
    <n v="5470"/>
    <x v="2"/>
    <x v="1"/>
    <n v="5000"/>
    <s v="Sudah Dibayar"/>
  </r>
  <r>
    <n v="5471"/>
    <x v="2"/>
    <x v="2"/>
    <n v="10000"/>
    <s v="Belum Dibayar"/>
  </r>
  <r>
    <n v="5472"/>
    <x v="2"/>
    <x v="2"/>
    <n v="8750"/>
    <s v="Belum Dibayar"/>
  </r>
  <r>
    <n v="5473"/>
    <x v="2"/>
    <x v="2"/>
    <n v="8750"/>
    <s v="Belum Dibayar"/>
  </r>
  <r>
    <n v="5474"/>
    <x v="2"/>
    <x v="2"/>
    <n v="12500"/>
    <s v="Belum Dibayar"/>
  </r>
  <r>
    <n v="5475"/>
    <x v="2"/>
    <x v="2"/>
    <n v="8750"/>
    <s v="Belum Dibayar"/>
  </r>
  <r>
    <n v="5476"/>
    <x v="2"/>
    <x v="2"/>
    <n v="10000"/>
    <s v="Belum Dibayar"/>
  </r>
  <r>
    <n v="5477"/>
    <x v="2"/>
    <x v="2"/>
    <n v="10000"/>
    <s v="Belum Dibayar"/>
  </r>
  <r>
    <n v="5478"/>
    <x v="2"/>
    <x v="2"/>
    <n v="15000"/>
    <s v="Belum Dibayar"/>
  </r>
  <r>
    <n v="5479"/>
    <x v="2"/>
    <x v="2"/>
    <n v="10000"/>
    <s v="Belum Dibayar"/>
  </r>
  <r>
    <n v="5480"/>
    <x v="2"/>
    <x v="2"/>
    <n v="10000"/>
    <s v="Belum Dibayar"/>
  </r>
  <r>
    <n v="5481"/>
    <x v="2"/>
    <x v="2"/>
    <n v="12500"/>
    <s v="Belum Dibayar"/>
  </r>
  <r>
    <n v="5482"/>
    <x v="2"/>
    <x v="2"/>
    <n v="12500"/>
    <s v="Belum Dibayar"/>
  </r>
  <r>
    <n v="5483"/>
    <x v="2"/>
    <x v="2"/>
    <n v="10000"/>
    <s v="Belum Dibayar"/>
  </r>
  <r>
    <n v="5484"/>
    <x v="2"/>
    <x v="2"/>
    <n v="10000"/>
    <s v="Belum Dibayar"/>
  </r>
  <r>
    <n v="5485"/>
    <x v="2"/>
    <x v="2"/>
    <n v="8750"/>
    <s v="Belum Dibayar"/>
  </r>
  <r>
    <n v="5486"/>
    <x v="2"/>
    <x v="2"/>
    <n v="8750"/>
    <s v="Belum Dibayar"/>
  </r>
  <r>
    <n v="5487"/>
    <x v="2"/>
    <x v="2"/>
    <n v="10000"/>
    <s v="Belum Dibayar"/>
  </r>
  <r>
    <n v="5488"/>
    <x v="2"/>
    <x v="3"/>
    <n v="11250"/>
    <s v="Belum Dibayar"/>
  </r>
  <r>
    <n v="5489"/>
    <x v="2"/>
    <x v="2"/>
    <n v="12500"/>
    <s v="Belum Dibayar"/>
  </r>
  <r>
    <n v="5490"/>
    <x v="2"/>
    <x v="2"/>
    <n v="12500"/>
    <s v="Belum Dibayar"/>
  </r>
  <r>
    <n v="5491"/>
    <x v="2"/>
    <x v="2"/>
    <n v="12500"/>
    <s v="Belum Dibayar"/>
  </r>
  <r>
    <n v="5492"/>
    <x v="2"/>
    <x v="2"/>
    <n v="12500"/>
    <s v="Belum Dibayar"/>
  </r>
  <r>
    <n v="5493"/>
    <x v="2"/>
    <x v="0"/>
    <n v="5000"/>
    <s v="Belum Dibayar"/>
  </r>
  <r>
    <n v="5494"/>
    <x v="2"/>
    <x v="4"/>
    <n v="2000"/>
    <s v="Belum Dibayar"/>
  </r>
  <r>
    <n v="5495"/>
    <x v="2"/>
    <x v="4"/>
    <n v="1000"/>
    <s v="Belum Dibayar"/>
  </r>
  <r>
    <n v="5496"/>
    <x v="2"/>
    <x v="4"/>
    <n v="500"/>
    <s v="Belum Dibayar"/>
  </r>
  <r>
    <n v="5497"/>
    <x v="2"/>
    <x v="3"/>
    <n v="5000"/>
    <s v="Belum Dibayar"/>
  </r>
  <r>
    <n v="5498"/>
    <x v="2"/>
    <x v="0"/>
    <n v="5000"/>
    <s v="Belum Dibayar"/>
  </r>
  <r>
    <n v="5499"/>
    <x v="2"/>
    <x v="4"/>
    <n v="30000"/>
    <s v="Belum Dibayar"/>
  </r>
  <r>
    <n v="5500"/>
    <x v="2"/>
    <x v="3"/>
    <n v="3750"/>
    <s v="Sudah Dibayar"/>
  </r>
  <r>
    <n v="5501"/>
    <x v="2"/>
    <x v="0"/>
    <n v="2500"/>
    <s v="Belum Dibayar"/>
  </r>
  <r>
    <n v="5502"/>
    <x v="2"/>
    <x v="0"/>
    <n v="2500"/>
    <s v="Sudah Dibayar"/>
  </r>
  <r>
    <n v="5503"/>
    <x v="2"/>
    <x v="3"/>
    <n v="7500"/>
    <s v="Belum Dibayar"/>
  </r>
  <r>
    <n v="5504"/>
    <x v="2"/>
    <x v="0"/>
    <n v="2500"/>
    <s v="Sudah Dibayar"/>
  </r>
  <r>
    <n v="5505"/>
    <x v="2"/>
    <x v="0"/>
    <n v="2500"/>
    <s v="Belum Dibayar"/>
  </r>
  <r>
    <n v="5506"/>
    <x v="2"/>
    <x v="0"/>
    <n v="2500"/>
    <s v="Belum Dibayar"/>
  </r>
  <r>
    <n v="5507"/>
    <x v="2"/>
    <x v="0"/>
    <n v="5000"/>
    <s v="Sudah Dibayar"/>
  </r>
  <r>
    <n v="5508"/>
    <x v="2"/>
    <x v="4"/>
    <n v="2500"/>
    <s v="Sudah Dibayar"/>
  </r>
  <r>
    <n v="5509"/>
    <x v="2"/>
    <x v="4"/>
    <n v="10000"/>
    <s v="Sudah Dibayar"/>
  </r>
  <r>
    <n v="5510"/>
    <x v="2"/>
    <x v="0"/>
    <n v="5000"/>
    <s v="Sudah Dibayar"/>
  </r>
  <r>
    <n v="5511"/>
    <x v="2"/>
    <x v="4"/>
    <n v="2500"/>
    <s v="Sudah Dibayar"/>
  </r>
  <r>
    <n v="5512"/>
    <x v="2"/>
    <x v="4"/>
    <n v="12500"/>
    <s v="Sudah Dibayar"/>
  </r>
  <r>
    <n v="5513"/>
    <x v="2"/>
    <x v="4"/>
    <n v="3250"/>
    <s v="Sudah Dibayar"/>
  </r>
  <r>
    <n v="5514"/>
    <x v="2"/>
    <x v="4"/>
    <n v="500"/>
    <s v="Sudah Dibayar"/>
  </r>
  <r>
    <n v="5515"/>
    <x v="2"/>
    <x v="0"/>
    <n v="7500"/>
    <s v="Sudah Dibayar"/>
  </r>
  <r>
    <n v="5516"/>
    <x v="2"/>
    <x v="4"/>
    <n v="5000"/>
    <s v="Sudah Dibayar"/>
  </r>
  <r>
    <n v="5517"/>
    <x v="2"/>
    <x v="4"/>
    <n v="5500"/>
    <s v="Sudah Dibayar"/>
  </r>
  <r>
    <n v="5518"/>
    <x v="2"/>
    <x v="4"/>
    <n v="1750"/>
    <s v="Sudah Dibayar"/>
  </r>
  <r>
    <n v="5519"/>
    <x v="2"/>
    <x v="2"/>
    <n v="12500"/>
    <s v="Sudah Dibayar"/>
  </r>
  <r>
    <n v="5520"/>
    <x v="2"/>
    <x v="0"/>
    <n v="5000"/>
    <s v="Belum Dibayar"/>
  </r>
  <r>
    <n v="5521"/>
    <x v="2"/>
    <x v="0"/>
    <n v="7500"/>
    <s v="Belum Dibayar"/>
  </r>
  <r>
    <n v="5522"/>
    <x v="2"/>
    <x v="4"/>
    <n v="7500"/>
    <s v="Belum Dibayar"/>
  </r>
  <r>
    <n v="5523"/>
    <x v="2"/>
    <x v="4"/>
    <n v="11000"/>
    <s v="Belum Dibayar"/>
  </r>
  <r>
    <n v="5524"/>
    <x v="2"/>
    <x v="4"/>
    <n v="9500"/>
    <s v="Belum Dibayar"/>
  </r>
  <r>
    <n v="5525"/>
    <x v="2"/>
    <x v="4"/>
    <n v="5500"/>
    <s v="Belum Dibayar"/>
  </r>
  <r>
    <n v="5526"/>
    <x v="2"/>
    <x v="0"/>
    <n v="5000"/>
    <s v="Belum Dibayar"/>
  </r>
  <r>
    <n v="5527"/>
    <x v="2"/>
    <x v="4"/>
    <n v="7500"/>
    <s v="Belum Dibayar"/>
  </r>
  <r>
    <n v="5528"/>
    <x v="2"/>
    <x v="3"/>
    <n v="5000"/>
    <s v="Belum Dibayar"/>
  </r>
  <r>
    <n v="5529"/>
    <x v="2"/>
    <x v="0"/>
    <n v="5000"/>
    <s v="Belum Dibayar"/>
  </r>
  <r>
    <n v="5530"/>
    <x v="2"/>
    <x v="4"/>
    <n v="1750"/>
    <s v="Belum Dibayar"/>
  </r>
  <r>
    <n v="5531"/>
    <x v="2"/>
    <x v="0"/>
    <n v="5000"/>
    <s v="Belum Dibayar"/>
  </r>
  <r>
    <n v="5532"/>
    <x v="2"/>
    <x v="0"/>
    <n v="2500"/>
    <s v="Belum Dibayar"/>
  </r>
  <r>
    <n v="5533"/>
    <x v="2"/>
    <x v="0"/>
    <n v="2500"/>
    <s v="Belum Dibayar"/>
  </r>
  <r>
    <n v="5534"/>
    <x v="2"/>
    <x v="0"/>
    <n v="7500"/>
    <s v="Belum Dibayar"/>
  </r>
  <r>
    <n v="5535"/>
    <x v="2"/>
    <x v="4"/>
    <n v="4500"/>
    <s v="Belum Dibayar"/>
  </r>
  <r>
    <n v="5536"/>
    <x v="2"/>
    <x v="4"/>
    <n v="3000"/>
    <s v="Belum Dibayar"/>
  </r>
  <r>
    <n v="5537"/>
    <x v="2"/>
    <x v="4"/>
    <n v="6250"/>
    <s v="Belum Dibayar"/>
  </r>
  <r>
    <n v="5538"/>
    <x v="2"/>
    <x v="0"/>
    <n v="7500"/>
    <s v="Sudah Dibayar"/>
  </r>
  <r>
    <n v="5539"/>
    <x v="2"/>
    <x v="4"/>
    <n v="2750"/>
    <s v="Sudah Dibayar"/>
  </r>
  <r>
    <n v="5540"/>
    <x v="2"/>
    <x v="5"/>
    <n v="172000"/>
    <s v="Sudah Dibayar"/>
  </r>
  <r>
    <n v="5541"/>
    <x v="2"/>
    <x v="5"/>
    <n v="32000"/>
    <s v="Sudah Dibayar"/>
  </r>
  <r>
    <n v="5542"/>
    <x v="2"/>
    <x v="5"/>
    <n v="36000"/>
    <s v="Sudah Dibayar"/>
  </r>
  <r>
    <n v="5543"/>
    <x v="2"/>
    <x v="5"/>
    <n v="40000"/>
    <s v="Sudah Dibayar"/>
  </r>
  <r>
    <n v="5544"/>
    <x v="2"/>
    <x v="4"/>
    <n v="18750"/>
    <s v="Belum Dibayar"/>
  </r>
  <r>
    <n v="5545"/>
    <x v="2"/>
    <x v="4"/>
    <n v="5000"/>
    <s v="Belum Dibayar"/>
  </r>
  <r>
    <n v="5546"/>
    <x v="2"/>
    <x v="4"/>
    <n v="5500"/>
    <s v="Sudah Dibayar"/>
  </r>
  <r>
    <n v="5547"/>
    <x v="2"/>
    <x v="0"/>
    <n v="11000"/>
    <s v="Sudah Dibayar"/>
  </r>
  <r>
    <n v="5548"/>
    <x v="2"/>
    <x v="4"/>
    <n v="3250"/>
    <s v="Sudah Dibayar"/>
  </r>
  <r>
    <n v="5549"/>
    <x v="2"/>
    <x v="4"/>
    <n v="5049.6000000000004"/>
    <s v="Sudah Dibayar"/>
  </r>
  <r>
    <n v="5550"/>
    <x v="2"/>
    <x v="4"/>
    <n v="1750"/>
    <s v="Sudah Dibayar"/>
  </r>
  <r>
    <n v="5551"/>
    <x v="2"/>
    <x v="4"/>
    <n v="21000"/>
    <s v="Sudah Dibayar"/>
  </r>
  <r>
    <n v="5552"/>
    <x v="2"/>
    <x v="4"/>
    <n v="500"/>
    <s v="Sudah Dibayar"/>
  </r>
  <r>
    <n v="5553"/>
    <x v="2"/>
    <x v="4"/>
    <n v="750"/>
    <s v="Sudah Dibayar"/>
  </r>
  <r>
    <n v="5554"/>
    <x v="2"/>
    <x v="4"/>
    <n v="1750"/>
    <s v="Sudah Dibayar"/>
  </r>
  <r>
    <n v="5555"/>
    <x v="2"/>
    <x v="0"/>
    <n v="7500"/>
    <s v="Belum Dibayar"/>
  </r>
  <r>
    <n v="5556"/>
    <x v="2"/>
    <x v="4"/>
    <n v="5500"/>
    <s v="Belum Dibayar"/>
  </r>
  <r>
    <n v="5557"/>
    <x v="2"/>
    <x v="4"/>
    <n v="500"/>
    <s v="Belum Dibayar"/>
  </r>
  <r>
    <n v="5558"/>
    <x v="2"/>
    <x v="0"/>
    <n v="2500"/>
    <s v="Belum Dibayar"/>
  </r>
  <r>
    <n v="5559"/>
    <x v="2"/>
    <x v="3"/>
    <n v="7500"/>
    <s v="Belum Dibayar"/>
  </r>
  <r>
    <n v="5560"/>
    <x v="2"/>
    <x v="4"/>
    <n v="10500"/>
    <s v="Belum Dibayar"/>
  </r>
  <r>
    <n v="5561"/>
    <x v="2"/>
    <x v="0"/>
    <n v="5000"/>
    <s v="Belum Dibayar"/>
  </r>
  <r>
    <n v="5562"/>
    <x v="2"/>
    <x v="2"/>
    <n v="8750"/>
    <s v="Belum Dibayar"/>
  </r>
  <r>
    <n v="5563"/>
    <x v="2"/>
    <x v="2"/>
    <n v="12500"/>
    <s v="Belum Dibayar"/>
  </r>
  <r>
    <n v="5564"/>
    <x v="2"/>
    <x v="2"/>
    <n v="8750"/>
    <s v="Belum Dibayar"/>
  </r>
  <r>
    <n v="5565"/>
    <x v="2"/>
    <x v="2"/>
    <n v="8750"/>
    <s v="Belum Dibayar"/>
  </r>
  <r>
    <n v="5566"/>
    <x v="2"/>
    <x v="2"/>
    <n v="8750"/>
    <s v="Belum Dibayar"/>
  </r>
  <r>
    <n v="5567"/>
    <x v="2"/>
    <x v="2"/>
    <n v="8750"/>
    <s v="Belum Dibayar"/>
  </r>
  <r>
    <n v="5568"/>
    <x v="2"/>
    <x v="2"/>
    <n v="12500"/>
    <s v="Belum Dibayar"/>
  </r>
  <r>
    <n v="5569"/>
    <x v="2"/>
    <x v="2"/>
    <n v="12500"/>
    <s v="Belum Dibayar"/>
  </r>
  <r>
    <n v="5570"/>
    <x v="2"/>
    <x v="2"/>
    <n v="8750"/>
    <s v="Belum Dibayar"/>
  </r>
  <r>
    <n v="5571"/>
    <x v="2"/>
    <x v="2"/>
    <n v="12500"/>
    <s v="Belum Dibayar"/>
  </r>
  <r>
    <n v="5572"/>
    <x v="2"/>
    <x v="0"/>
    <n v="5000"/>
    <s v="Sudah Dibayar"/>
  </r>
  <r>
    <n v="5573"/>
    <x v="2"/>
    <x v="2"/>
    <n v="10000"/>
    <s v="Belum Dibayar"/>
  </r>
  <r>
    <n v="5574"/>
    <x v="2"/>
    <x v="2"/>
    <n v="10000"/>
    <s v="Belum Dibayar"/>
  </r>
  <r>
    <n v="5575"/>
    <x v="2"/>
    <x v="2"/>
    <n v="10000"/>
    <s v="Belum Dibayar"/>
  </r>
  <r>
    <n v="5576"/>
    <x v="2"/>
    <x v="2"/>
    <n v="10000"/>
    <s v="Belum Dibayar"/>
  </r>
  <r>
    <n v="5577"/>
    <x v="2"/>
    <x v="0"/>
    <n v="7500"/>
    <s v="Sudah Dibayar"/>
  </r>
  <r>
    <n v="5578"/>
    <x v="2"/>
    <x v="4"/>
    <n v="1500"/>
    <s v="Sudah Dibayar"/>
  </r>
  <r>
    <n v="5579"/>
    <x v="2"/>
    <x v="3"/>
    <n v="3750"/>
    <s v="Sudah Dibayar"/>
  </r>
  <r>
    <n v="5580"/>
    <x v="2"/>
    <x v="2"/>
    <n v="8750"/>
    <s v="Sudah Dibayar"/>
  </r>
  <r>
    <n v="5581"/>
    <x v="2"/>
    <x v="0"/>
    <n v="17500"/>
    <s v="Sudah Dibayar"/>
  </r>
  <r>
    <n v="5582"/>
    <x v="2"/>
    <x v="3"/>
    <n v="3750"/>
    <s v="Sudah Dibayar"/>
  </r>
  <r>
    <n v="5583"/>
    <x v="2"/>
    <x v="0"/>
    <n v="12500"/>
    <s v="Sudah Dibayar"/>
  </r>
  <r>
    <n v="5584"/>
    <x v="2"/>
    <x v="4"/>
    <n v="17500"/>
    <s v="Sudah Dibayar"/>
  </r>
  <r>
    <n v="5585"/>
    <x v="2"/>
    <x v="4"/>
    <n v="3750"/>
    <s v="Sudah Dibayar"/>
  </r>
  <r>
    <n v="5586"/>
    <x v="2"/>
    <x v="4"/>
    <n v="1500"/>
    <s v="Sudah Dibayar"/>
  </r>
  <r>
    <n v="5587"/>
    <x v="2"/>
    <x v="4"/>
    <n v="3250"/>
    <s v="Sudah Dibayar"/>
  </r>
  <r>
    <n v="5588"/>
    <x v="2"/>
    <x v="4"/>
    <n v="2500"/>
    <s v="Sudah Dibayar"/>
  </r>
  <r>
    <n v="5589"/>
    <x v="2"/>
    <x v="2"/>
    <n v="10000"/>
    <s v="Sudah Dibayar"/>
  </r>
  <r>
    <n v="5590"/>
    <x v="2"/>
    <x v="3"/>
    <n v="11250"/>
    <s v="Sudah Dibayar"/>
  </r>
  <r>
    <n v="5591"/>
    <x v="2"/>
    <x v="2"/>
    <n v="12500"/>
    <s v="Sudah Dibayar"/>
  </r>
  <r>
    <n v="5592"/>
    <x v="2"/>
    <x v="1"/>
    <n v="11500"/>
    <s v="Sudah Dibayar"/>
  </r>
  <r>
    <n v="5593"/>
    <x v="2"/>
    <x v="0"/>
    <n v="11000"/>
    <s v="Sudah Dibayar"/>
  </r>
  <r>
    <n v="5594"/>
    <x v="2"/>
    <x v="4"/>
    <n v="2750"/>
    <s v="Sudah Dibayar"/>
  </r>
  <r>
    <n v="5595"/>
    <x v="2"/>
    <x v="4"/>
    <n v="5500"/>
    <s v="Sudah Dibayar"/>
  </r>
  <r>
    <n v="5596"/>
    <x v="2"/>
    <x v="4"/>
    <n v="500"/>
    <s v="Sudah Dibayar"/>
  </r>
  <r>
    <n v="5597"/>
    <x v="2"/>
    <x v="4"/>
    <n v="11250"/>
    <s v="Sudah Dibayar"/>
  </r>
  <r>
    <n v="5598"/>
    <x v="2"/>
    <x v="4"/>
    <n v="3250"/>
    <s v="Sudah Dibayar"/>
  </r>
  <r>
    <n v="5599"/>
    <x v="2"/>
    <x v="3"/>
    <n v="11250"/>
    <s v="Sudah Dibayar"/>
  </r>
  <r>
    <n v="5600"/>
    <x v="2"/>
    <x v="2"/>
    <n v="12500"/>
    <s v="Sudah Dibayar"/>
  </r>
  <r>
    <n v="5601"/>
    <x v="2"/>
    <x v="0"/>
    <n v="9000"/>
    <s v="Sudah Dibayar"/>
  </r>
  <r>
    <n v="5602"/>
    <x v="2"/>
    <x v="1"/>
    <n v="13750"/>
    <s v="Sudah Dibayar"/>
  </r>
  <r>
    <n v="5603"/>
    <x v="2"/>
    <x v="3"/>
    <n v="7500"/>
    <s v="Sudah Dibayar"/>
  </r>
  <r>
    <n v="5604"/>
    <x v="2"/>
    <x v="2"/>
    <n v="10000"/>
    <s v="Sudah Dibayar"/>
  </r>
  <r>
    <n v="5605"/>
    <x v="2"/>
    <x v="1"/>
    <n v="4500"/>
    <s v="Sudah Dibayar"/>
  </r>
  <r>
    <n v="5606"/>
    <x v="2"/>
    <x v="0"/>
    <n v="5000"/>
    <s v="Sudah Dibayar"/>
  </r>
  <r>
    <n v="5607"/>
    <x v="2"/>
    <x v="4"/>
    <n v="3000"/>
    <s v="Sudah Dibayar"/>
  </r>
  <r>
    <n v="5608"/>
    <x v="2"/>
    <x v="3"/>
    <n v="3750"/>
    <s v="Sudah Dibayar"/>
  </r>
  <r>
    <n v="5609"/>
    <x v="2"/>
    <x v="2"/>
    <n v="8750"/>
    <s v="Sudah Dibayar"/>
  </r>
  <r>
    <n v="5610"/>
    <x v="2"/>
    <x v="1"/>
    <n v="4000"/>
    <s v="Sudah Dibayar"/>
  </r>
  <r>
    <n v="5611"/>
    <x v="2"/>
    <x v="0"/>
    <n v="22000"/>
    <s v="Sudah Dibayar"/>
  </r>
  <r>
    <n v="5612"/>
    <x v="2"/>
    <x v="4"/>
    <n v="5500"/>
    <s v="Sudah Dibayar"/>
  </r>
  <r>
    <n v="5613"/>
    <x v="2"/>
    <x v="4"/>
    <n v="3250"/>
    <s v="Sudah Dibayar"/>
  </r>
  <r>
    <n v="5614"/>
    <x v="2"/>
    <x v="4"/>
    <n v="42000"/>
    <s v="Sudah Dibayar"/>
  </r>
  <r>
    <n v="5615"/>
    <x v="2"/>
    <x v="4"/>
    <n v="1000"/>
    <s v="Sudah Dibayar"/>
  </r>
  <r>
    <n v="5616"/>
    <x v="2"/>
    <x v="4"/>
    <n v="1500"/>
    <s v="Sudah Dibayar"/>
  </r>
  <r>
    <n v="5617"/>
    <x v="2"/>
    <x v="4"/>
    <n v="1750"/>
    <s v="Sudah Dibayar"/>
  </r>
  <r>
    <n v="5618"/>
    <x v="2"/>
    <x v="4"/>
    <n v="1250"/>
    <s v="Sudah Dibayar"/>
  </r>
  <r>
    <n v="5619"/>
    <x v="2"/>
    <x v="4"/>
    <n v="11250"/>
    <s v="Sudah Dibayar"/>
  </r>
  <r>
    <n v="5620"/>
    <x v="2"/>
    <x v="4"/>
    <n v="3250"/>
    <s v="Sudah Dibayar"/>
  </r>
  <r>
    <n v="5621"/>
    <x v="2"/>
    <x v="4"/>
    <n v="13750"/>
    <s v="Sudah Dibayar"/>
  </r>
  <r>
    <n v="5622"/>
    <x v="2"/>
    <x v="4"/>
    <n v="10000"/>
    <s v="Sudah Dibayar"/>
  </r>
  <r>
    <n v="5623"/>
    <x v="2"/>
    <x v="2"/>
    <n v="7500"/>
    <s v="Sudah Dibayar"/>
  </r>
  <r>
    <n v="5624"/>
    <x v="2"/>
    <x v="3"/>
    <n v="11250"/>
    <s v="Sudah Dibayar"/>
  </r>
  <r>
    <n v="5625"/>
    <x v="2"/>
    <x v="2"/>
    <n v="12500"/>
    <s v="Sudah Dibayar"/>
  </r>
  <r>
    <n v="5626"/>
    <x v="2"/>
    <x v="1"/>
    <n v="5500"/>
    <s v="Sudah Dibayar"/>
  </r>
  <r>
    <n v="5627"/>
    <x v="2"/>
    <x v="0"/>
    <n v="22000"/>
    <s v="Sudah Dibayar"/>
  </r>
  <r>
    <n v="5628"/>
    <x v="2"/>
    <x v="4"/>
    <n v="42000"/>
    <s v="Sudah Dibayar"/>
  </r>
  <r>
    <n v="5629"/>
    <x v="2"/>
    <x v="4"/>
    <n v="1000"/>
    <s v="Sudah Dibayar"/>
  </r>
  <r>
    <n v="5630"/>
    <x v="2"/>
    <x v="4"/>
    <n v="1500"/>
    <s v="Sudah Dibayar"/>
  </r>
  <r>
    <n v="5631"/>
    <x v="2"/>
    <x v="4"/>
    <n v="3500"/>
    <s v="Sudah Dibayar"/>
  </r>
  <r>
    <n v="5632"/>
    <x v="2"/>
    <x v="4"/>
    <n v="8500"/>
    <s v="Sudah Dibayar"/>
  </r>
  <r>
    <n v="5633"/>
    <x v="2"/>
    <x v="4"/>
    <n v="1000"/>
    <s v="Sudah Dibayar"/>
  </r>
  <r>
    <n v="5634"/>
    <x v="2"/>
    <x v="4"/>
    <n v="1750"/>
    <s v="Sudah Dibayar"/>
  </r>
  <r>
    <n v="5635"/>
    <x v="2"/>
    <x v="4"/>
    <n v="1250"/>
    <s v="Sudah Dibayar"/>
  </r>
  <r>
    <n v="5636"/>
    <x v="2"/>
    <x v="3"/>
    <n v="11250"/>
    <s v="Sudah Dibayar"/>
  </r>
  <r>
    <n v="5637"/>
    <x v="2"/>
    <x v="2"/>
    <n v="12500"/>
    <s v="Sudah Dibayar"/>
  </r>
  <r>
    <n v="5638"/>
    <x v="2"/>
    <x v="5"/>
    <n v="244000"/>
    <s v="Sudah Dibayar"/>
  </r>
  <r>
    <n v="5639"/>
    <x v="2"/>
    <x v="5"/>
    <n v="8000"/>
    <s v="Sudah Dibayar"/>
  </r>
  <r>
    <n v="5640"/>
    <x v="2"/>
    <x v="5"/>
    <n v="76000"/>
    <s v="Sudah Dibayar"/>
  </r>
  <r>
    <n v="5641"/>
    <x v="2"/>
    <x v="5"/>
    <n v="8000"/>
    <s v="Sudah Dibayar"/>
  </r>
  <r>
    <n v="5642"/>
    <x v="2"/>
    <x v="0"/>
    <n v="7500"/>
    <s v="Sudah Dibayar"/>
  </r>
  <r>
    <n v="5643"/>
    <x v="2"/>
    <x v="4"/>
    <n v="2250"/>
    <s v="Sudah Dibayar"/>
  </r>
  <r>
    <n v="5644"/>
    <x v="2"/>
    <x v="4"/>
    <n v="4250"/>
    <s v="Sudah Dibayar"/>
  </r>
  <r>
    <n v="5645"/>
    <x v="2"/>
    <x v="4"/>
    <n v="6500"/>
    <s v="Sudah Dibayar"/>
  </r>
  <r>
    <n v="5646"/>
    <x v="2"/>
    <x v="2"/>
    <n v="7500"/>
    <s v="Sudah Dibayar"/>
  </r>
  <r>
    <n v="5647"/>
    <x v="2"/>
    <x v="3"/>
    <n v="7500"/>
    <s v="Sudah Dibayar"/>
  </r>
  <r>
    <n v="5648"/>
    <x v="2"/>
    <x v="1"/>
    <n v="6500"/>
    <s v="Sudah Dibayar"/>
  </r>
  <r>
    <n v="5649"/>
    <x v="2"/>
    <x v="3"/>
    <n v="7500"/>
    <s v="Sudah Dibayar"/>
  </r>
  <r>
    <n v="5650"/>
    <x v="2"/>
    <x v="2"/>
    <n v="10000"/>
    <s v="Sudah Dibayar"/>
  </r>
  <r>
    <n v="5651"/>
    <x v="2"/>
    <x v="0"/>
    <n v="7500"/>
    <s v="Belum Dibayar"/>
  </r>
  <r>
    <n v="5652"/>
    <x v="2"/>
    <x v="4"/>
    <n v="4250"/>
    <s v="Belum Dibayar"/>
  </r>
  <r>
    <n v="5653"/>
    <x v="2"/>
    <x v="4"/>
    <n v="2500"/>
    <s v="Belum Dibayar"/>
  </r>
  <r>
    <n v="5654"/>
    <x v="2"/>
    <x v="3"/>
    <n v="7500"/>
    <s v="Belum Dibayar"/>
  </r>
  <r>
    <n v="5655"/>
    <x v="2"/>
    <x v="1"/>
    <n v="5500"/>
    <s v="Belum Dibayar"/>
  </r>
  <r>
    <n v="5656"/>
    <x v="2"/>
    <x v="4"/>
    <n v="1000"/>
    <s v="Cancel"/>
  </r>
  <r>
    <n v="5657"/>
    <x v="2"/>
    <x v="2"/>
    <n v="10000"/>
    <s v="Cancel"/>
  </r>
  <r>
    <n v="5658"/>
    <x v="2"/>
    <x v="3"/>
    <n v="7500"/>
    <s v="Cancel"/>
  </r>
  <r>
    <n v="5659"/>
    <x v="2"/>
    <x v="2"/>
    <n v="10000"/>
    <s v="Cancel"/>
  </r>
  <r>
    <n v="5660"/>
    <x v="2"/>
    <x v="1"/>
    <n v="5500"/>
    <s v="Cancel"/>
  </r>
  <r>
    <n v="5661"/>
    <x v="2"/>
    <x v="0"/>
    <n v="7500"/>
    <s v="Belum Dibayar"/>
  </r>
  <r>
    <n v="5662"/>
    <x v="2"/>
    <x v="4"/>
    <n v="8250"/>
    <s v="Belum Dibayar"/>
  </r>
  <r>
    <n v="5663"/>
    <x v="2"/>
    <x v="4"/>
    <n v="4500"/>
    <s v="Belum Dibayar"/>
  </r>
  <r>
    <n v="5664"/>
    <x v="2"/>
    <x v="4"/>
    <n v="750"/>
    <s v="Belum Dibayar"/>
  </r>
  <r>
    <n v="5665"/>
    <x v="2"/>
    <x v="3"/>
    <n v="7500"/>
    <s v="Sudah Dibayar"/>
  </r>
  <r>
    <n v="5666"/>
    <x v="2"/>
    <x v="4"/>
    <n v="21000"/>
    <s v="Sudah Dibayar"/>
  </r>
  <r>
    <n v="5667"/>
    <x v="2"/>
    <x v="4"/>
    <n v="7500"/>
    <s v="Sudah Dibayar"/>
  </r>
  <r>
    <n v="5668"/>
    <x v="2"/>
    <x v="3"/>
    <n v="7500"/>
    <s v="Sudah Dibayar"/>
  </r>
  <r>
    <n v="5669"/>
    <x v="2"/>
    <x v="3"/>
    <n v="3750"/>
    <s v="Sudah Dibayar"/>
  </r>
  <r>
    <n v="5670"/>
    <x v="2"/>
    <x v="3"/>
    <n v="5000"/>
    <s v="Sudah Dibayar"/>
  </r>
  <r>
    <n v="5671"/>
    <x v="2"/>
    <x v="3"/>
    <n v="5000"/>
    <s v="Belum Dibayar"/>
  </r>
  <r>
    <n v="5672"/>
    <x v="2"/>
    <x v="2"/>
    <n v="10000"/>
    <s v="Belum Dibayar"/>
  </r>
  <r>
    <n v="5673"/>
    <x v="2"/>
    <x v="2"/>
    <n v="8750"/>
    <s v="Belum Dibayar"/>
  </r>
  <r>
    <n v="5674"/>
    <x v="2"/>
    <x v="2"/>
    <n v="8750"/>
    <s v="Belum Dibayar"/>
  </r>
  <r>
    <n v="5675"/>
    <x v="2"/>
    <x v="2"/>
    <n v="8750"/>
    <s v="Belum Dibayar"/>
  </r>
  <r>
    <n v="5676"/>
    <x v="2"/>
    <x v="3"/>
    <n v="3750"/>
    <s v="Belum Dibayar"/>
  </r>
  <r>
    <n v="5677"/>
    <x v="2"/>
    <x v="2"/>
    <n v="8750"/>
    <s v="Belum Dibayar"/>
  </r>
  <r>
    <n v="5678"/>
    <x v="2"/>
    <x v="3"/>
    <n v="7500"/>
    <s v="Belum Dibayar"/>
  </r>
  <r>
    <n v="5679"/>
    <x v="2"/>
    <x v="2"/>
    <n v="10000"/>
    <s v="Belum Dibayar"/>
  </r>
  <r>
    <n v="5680"/>
    <x v="2"/>
    <x v="0"/>
    <n v="7500"/>
    <s v="Sudah Dibayar"/>
  </r>
  <r>
    <n v="5681"/>
    <x v="2"/>
    <x v="4"/>
    <n v="2250"/>
    <s v="Sudah Dibayar"/>
  </r>
  <r>
    <n v="5682"/>
    <x v="2"/>
    <x v="4"/>
    <n v="3250"/>
    <s v="Sudah Dibayar"/>
  </r>
  <r>
    <n v="5683"/>
    <x v="2"/>
    <x v="3"/>
    <n v="7500"/>
    <s v="Sudah Dibayar"/>
  </r>
  <r>
    <n v="5684"/>
    <x v="2"/>
    <x v="2"/>
    <n v="12500"/>
    <s v="Sudah Dibayar"/>
  </r>
  <r>
    <n v="5685"/>
    <x v="2"/>
    <x v="1"/>
    <n v="8000"/>
    <s v="Sudah Dibayar"/>
  </r>
  <r>
    <n v="5686"/>
    <x v="2"/>
    <x v="0"/>
    <n v="11000"/>
    <s v="Sudah Dibayar"/>
  </r>
  <r>
    <n v="5687"/>
    <x v="2"/>
    <x v="4"/>
    <n v="3250"/>
    <s v="Sudah Dibayar"/>
  </r>
  <r>
    <n v="5688"/>
    <x v="2"/>
    <x v="4"/>
    <n v="1750"/>
    <s v="Sudah Dibayar"/>
  </r>
  <r>
    <n v="5689"/>
    <x v="2"/>
    <x v="4"/>
    <n v="500"/>
    <s v="Sudah Dibayar"/>
  </r>
  <r>
    <n v="5690"/>
    <x v="2"/>
    <x v="4"/>
    <n v="750"/>
    <s v="Sudah Dibayar"/>
  </r>
  <r>
    <n v="5691"/>
    <x v="2"/>
    <x v="4"/>
    <n v="2750"/>
    <s v="Sudah Dibayar"/>
  </r>
  <r>
    <n v="5692"/>
    <x v="2"/>
    <x v="4"/>
    <n v="3750"/>
    <s v="Sudah Dibayar"/>
  </r>
  <r>
    <n v="5693"/>
    <x v="2"/>
    <x v="2"/>
    <n v="8750"/>
    <s v="Sudah Dibayar"/>
  </r>
  <r>
    <n v="5694"/>
    <x v="2"/>
    <x v="4"/>
    <n v="35000"/>
    <s v="Sudah Dibayar"/>
  </r>
  <r>
    <n v="5695"/>
    <x v="2"/>
    <x v="3"/>
    <n v="10000"/>
    <s v="Sudah Dibayar"/>
  </r>
  <r>
    <n v="5696"/>
    <x v="2"/>
    <x v="0"/>
    <n v="5000"/>
    <s v="Sudah Dibayar"/>
  </r>
  <r>
    <n v="5697"/>
    <x v="2"/>
    <x v="4"/>
    <n v="7500"/>
    <s v="Sudah Dibayar"/>
  </r>
  <r>
    <n v="5698"/>
    <x v="2"/>
    <x v="0"/>
    <n v="2500"/>
    <s v="Sudah Dibayar"/>
  </r>
  <r>
    <n v="5699"/>
    <x v="2"/>
    <x v="4"/>
    <n v="10500"/>
    <s v="Belum Dibayar"/>
  </r>
  <r>
    <n v="5700"/>
    <x v="2"/>
    <x v="0"/>
    <n v="5000"/>
    <s v="Belum Dibayar"/>
  </r>
  <r>
    <n v="5701"/>
    <x v="2"/>
    <x v="1"/>
    <n v="77000"/>
    <s v="Belum Dibayar"/>
  </r>
  <r>
    <n v="5702"/>
    <x v="2"/>
    <x v="1"/>
    <n v="20000"/>
    <s v="Belum Dibayar"/>
  </r>
  <r>
    <n v="5703"/>
    <x v="2"/>
    <x v="1"/>
    <n v="10000"/>
    <s v="Belum Dibayar"/>
  </r>
  <r>
    <n v="5704"/>
    <x v="2"/>
    <x v="1"/>
    <n v="38500"/>
    <s v="Sudah Dibayar"/>
  </r>
  <r>
    <n v="5705"/>
    <x v="2"/>
    <x v="1"/>
    <n v="10000"/>
    <s v="Belum Dibayar"/>
  </r>
  <r>
    <n v="5706"/>
    <x v="2"/>
    <x v="1"/>
    <n v="14000"/>
    <s v="Sudah Dibayar"/>
  </r>
  <r>
    <n v="5707"/>
    <x v="2"/>
    <x v="1"/>
    <n v="5000"/>
    <s v="Belum Dibayar"/>
  </r>
  <r>
    <n v="5708"/>
    <x v="2"/>
    <x v="1"/>
    <n v="14000"/>
    <s v="Sudah Dibayar"/>
  </r>
  <r>
    <n v="5709"/>
    <x v="2"/>
    <x v="1"/>
    <n v="5000"/>
    <s v="Belum Dibayar"/>
  </r>
  <r>
    <n v="5710"/>
    <x v="2"/>
    <x v="1"/>
    <n v="26500"/>
    <s v="Sudah Dibayar"/>
  </r>
  <r>
    <n v="5711"/>
    <x v="2"/>
    <x v="1"/>
    <n v="10000"/>
    <s v="Belum Dibayar"/>
  </r>
  <r>
    <n v="5712"/>
    <x v="2"/>
    <x v="0"/>
    <n v="5000"/>
    <s v="Sudah Dibayar"/>
  </r>
  <r>
    <n v="5713"/>
    <x v="2"/>
    <x v="4"/>
    <n v="750"/>
    <s v="Sudah Dibayar"/>
  </r>
  <r>
    <n v="5714"/>
    <x v="2"/>
    <x v="4"/>
    <n v="500"/>
    <s v="Sudah Dibayar"/>
  </r>
  <r>
    <n v="5715"/>
    <x v="2"/>
    <x v="3"/>
    <n v="3750"/>
    <s v="Sudah Dibayar"/>
  </r>
  <r>
    <n v="5716"/>
    <x v="2"/>
    <x v="2"/>
    <n v="8750"/>
    <s v="Sudah Dibayar"/>
  </r>
  <r>
    <n v="5717"/>
    <x v="2"/>
    <x v="0"/>
    <n v="17500"/>
    <s v="Sudah Dibayar"/>
  </r>
  <r>
    <n v="5718"/>
    <x v="2"/>
    <x v="4"/>
    <n v="12500"/>
    <s v="Sudah Dibayar"/>
  </r>
  <r>
    <n v="5719"/>
    <x v="2"/>
    <x v="3"/>
    <n v="3750"/>
    <s v="Sudah Dibayar"/>
  </r>
  <r>
    <n v="5720"/>
    <x v="2"/>
    <x v="2"/>
    <n v="8750"/>
    <s v="Sudah Dibayar"/>
  </r>
  <r>
    <n v="5721"/>
    <x v="2"/>
    <x v="1"/>
    <n v="5500"/>
    <s v="Sudah Dibayar"/>
  </r>
  <r>
    <n v="5722"/>
    <x v="2"/>
    <x v="3"/>
    <n v="7500"/>
    <s v="Sudah Dibayar"/>
  </r>
  <r>
    <n v="5723"/>
    <x v="2"/>
    <x v="2"/>
    <n v="10000"/>
    <s v="Sudah Dibayar"/>
  </r>
  <r>
    <n v="5724"/>
    <x v="2"/>
    <x v="0"/>
    <n v="5000"/>
    <s v="Sudah Dibayar"/>
  </r>
  <r>
    <n v="5725"/>
    <x v="2"/>
    <x v="4"/>
    <n v="2250"/>
    <s v="Sudah Dibayar"/>
  </r>
  <r>
    <n v="5726"/>
    <x v="2"/>
    <x v="3"/>
    <n v="3750"/>
    <s v="Sudah Dibayar"/>
  </r>
  <r>
    <n v="5727"/>
    <x v="2"/>
    <x v="2"/>
    <n v="8750"/>
    <s v="Sudah Dibayar"/>
  </r>
  <r>
    <n v="5728"/>
    <x v="2"/>
    <x v="2"/>
    <n v="12500"/>
    <s v="Belum Dibayar"/>
  </r>
  <r>
    <n v="5729"/>
    <x v="2"/>
    <x v="0"/>
    <n v="5000"/>
    <s v="Sudah Dibayar"/>
  </r>
  <r>
    <n v="5730"/>
    <x v="2"/>
    <x v="4"/>
    <n v="7500"/>
    <s v="Sudah Dibayar"/>
  </r>
  <r>
    <n v="5731"/>
    <x v="2"/>
    <x v="2"/>
    <n v="10000"/>
    <s v="Sudah Dibayar"/>
  </r>
  <r>
    <n v="5732"/>
    <x v="2"/>
    <x v="1"/>
    <n v="4750"/>
    <s v="Sudah Dibayar"/>
  </r>
  <r>
    <n v="5733"/>
    <x v="2"/>
    <x v="2"/>
    <n v="10000"/>
    <s v="Belum Dibayar"/>
  </r>
  <r>
    <n v="5734"/>
    <x v="2"/>
    <x v="2"/>
    <n v="12500"/>
    <s v="Belum Dibayar"/>
  </r>
  <r>
    <n v="5735"/>
    <x v="2"/>
    <x v="2"/>
    <n v="12500"/>
    <s v="Belum Dibayar"/>
  </r>
  <r>
    <n v="5736"/>
    <x v="2"/>
    <x v="2"/>
    <n v="12500"/>
    <s v="Belum Dibayar"/>
  </r>
  <r>
    <n v="5737"/>
    <x v="2"/>
    <x v="2"/>
    <n v="8750"/>
    <s v="Belum Dibayar"/>
  </r>
  <r>
    <n v="5738"/>
    <x v="2"/>
    <x v="2"/>
    <n v="12500"/>
    <s v="Belum Dibayar"/>
  </r>
  <r>
    <n v="5739"/>
    <x v="2"/>
    <x v="2"/>
    <n v="12500"/>
    <s v="Belum Dibayar"/>
  </r>
  <r>
    <n v="5740"/>
    <x v="2"/>
    <x v="1"/>
    <n v="5000"/>
    <s v="Belum Dibayar"/>
  </r>
  <r>
    <n v="5741"/>
    <x v="2"/>
    <x v="1"/>
    <n v="7500"/>
    <s v="Belum Dibayar"/>
  </r>
  <r>
    <n v="5742"/>
    <x v="2"/>
    <x v="1"/>
    <n v="6500"/>
    <s v="Belum Dibayar"/>
  </r>
  <r>
    <n v="5743"/>
    <x v="2"/>
    <x v="1"/>
    <n v="7500"/>
    <s v="Belum Dibayar"/>
  </r>
  <r>
    <n v="5744"/>
    <x v="2"/>
    <x v="0"/>
    <n v="2500"/>
    <s v="Sudah Dibayar"/>
  </r>
  <r>
    <n v="5745"/>
    <x v="2"/>
    <x v="0"/>
    <n v="10000"/>
    <s v="Sudah Dibayar"/>
  </r>
  <r>
    <n v="5746"/>
    <x v="2"/>
    <x v="4"/>
    <n v="90000"/>
    <s v="Sudah Dibayar"/>
  </r>
  <r>
    <n v="5747"/>
    <x v="2"/>
    <x v="0"/>
    <n v="5000"/>
    <s v="Sudah Dibayar"/>
  </r>
  <r>
    <n v="5748"/>
    <x v="2"/>
    <x v="4"/>
    <n v="6250"/>
    <s v="Sudah Dibayar"/>
  </r>
  <r>
    <n v="5749"/>
    <x v="2"/>
    <x v="4"/>
    <n v="500"/>
    <s v="Sudah Dibayar"/>
  </r>
  <r>
    <n v="5750"/>
    <x v="2"/>
    <x v="4"/>
    <n v="750"/>
    <s v="Sudah Dibayar"/>
  </r>
  <r>
    <n v="5751"/>
    <x v="2"/>
    <x v="0"/>
    <n v="7500"/>
    <s v="Belum Dibayar"/>
  </r>
  <r>
    <n v="5752"/>
    <x v="2"/>
    <x v="4"/>
    <n v="5500"/>
    <s v="Belum Dibayar"/>
  </r>
  <r>
    <n v="5753"/>
    <x v="2"/>
    <x v="4"/>
    <n v="500"/>
    <s v="Belum Dibayar"/>
  </r>
  <r>
    <n v="5754"/>
    <x v="2"/>
    <x v="4"/>
    <n v="4750"/>
    <s v="Belum Dibayar"/>
  </r>
  <r>
    <n v="5755"/>
    <x v="2"/>
    <x v="4"/>
    <n v="10500"/>
    <s v="Belum Dibayar"/>
  </r>
  <r>
    <n v="5756"/>
    <x v="2"/>
    <x v="4"/>
    <n v="75000"/>
    <s v="Sudah Dibayar"/>
  </r>
  <r>
    <n v="5757"/>
    <x v="2"/>
    <x v="0"/>
    <n v="5000"/>
    <s v="Belum Dibayar"/>
  </r>
  <r>
    <n v="5758"/>
    <x v="2"/>
    <x v="0"/>
    <n v="12500"/>
    <s v="Belum Dibayar"/>
  </r>
  <r>
    <n v="5759"/>
    <x v="2"/>
    <x v="3"/>
    <n v="7500"/>
    <s v="Sudah Dibayar"/>
  </r>
  <r>
    <n v="5760"/>
    <x v="2"/>
    <x v="2"/>
    <n v="10000"/>
    <s v="Sudah Dibayar"/>
  </r>
  <r>
    <n v="5761"/>
    <x v="2"/>
    <x v="0"/>
    <n v="7500"/>
    <s v="Sudah Dibayar"/>
  </r>
  <r>
    <n v="5762"/>
    <x v="2"/>
    <x v="4"/>
    <n v="1750"/>
    <s v="Sudah Dibayar"/>
  </r>
  <r>
    <n v="5763"/>
    <x v="2"/>
    <x v="4"/>
    <n v="3750"/>
    <s v="Sudah Dibayar"/>
  </r>
  <r>
    <n v="5764"/>
    <x v="2"/>
    <x v="4"/>
    <n v="2250"/>
    <s v="Sudah Dibayar"/>
  </r>
  <r>
    <n v="5765"/>
    <x v="2"/>
    <x v="4"/>
    <n v="2000"/>
    <s v="Sudah Dibayar"/>
  </r>
  <r>
    <n v="5766"/>
    <x v="2"/>
    <x v="3"/>
    <n v="3750"/>
    <s v="Sudah Dibayar"/>
  </r>
  <r>
    <n v="5767"/>
    <x v="2"/>
    <x v="5"/>
    <n v="236000"/>
    <s v="Sudah Dibayar"/>
  </r>
  <r>
    <n v="5768"/>
    <x v="2"/>
    <x v="5"/>
    <n v="8000"/>
    <s v="Sudah Dibayar"/>
  </r>
  <r>
    <n v="5769"/>
    <x v="2"/>
    <x v="5"/>
    <n v="56000"/>
    <s v="Sudah Dibayar"/>
  </r>
  <r>
    <n v="5770"/>
    <x v="2"/>
    <x v="5"/>
    <n v="40000"/>
    <s v="Sudah Dibayar"/>
  </r>
  <r>
    <n v="5771"/>
    <x v="2"/>
    <x v="4"/>
    <n v="7500"/>
    <s v="Sudah Dibayar"/>
  </r>
  <r>
    <n v="5772"/>
    <x v="2"/>
    <x v="0"/>
    <n v="5000"/>
    <s v="Sudah Dibayar"/>
  </r>
  <r>
    <n v="5773"/>
    <x v="2"/>
    <x v="0"/>
    <n v="7500"/>
    <s v="Sudah Dibayar"/>
  </r>
  <r>
    <n v="5774"/>
    <x v="2"/>
    <x v="4"/>
    <n v="750"/>
    <s v="Sudah Dibayar"/>
  </r>
  <r>
    <n v="5775"/>
    <x v="2"/>
    <x v="0"/>
    <n v="5000"/>
    <s v="Sudah Dibayar"/>
  </r>
  <r>
    <n v="5776"/>
    <x v="2"/>
    <x v="4"/>
    <n v="2500"/>
    <s v="Sudah Dibayar"/>
  </r>
  <r>
    <n v="5777"/>
    <x v="2"/>
    <x v="3"/>
    <n v="7500"/>
    <s v="Belum Dibayar"/>
  </r>
  <r>
    <n v="5778"/>
    <x v="2"/>
    <x v="3"/>
    <n v="15000"/>
    <s v="Sudah Dibayar"/>
  </r>
  <r>
    <n v="5779"/>
    <x v="2"/>
    <x v="3"/>
    <n v="15000"/>
    <s v="Sudah Dibayar"/>
  </r>
  <r>
    <n v="5780"/>
    <x v="2"/>
    <x v="3"/>
    <n v="15000"/>
    <s v="Sudah Dibayar"/>
  </r>
  <r>
    <n v="5781"/>
    <x v="2"/>
    <x v="3"/>
    <n v="11250"/>
    <s v="Sudah Dibayar"/>
  </r>
  <r>
    <n v="5782"/>
    <x v="2"/>
    <x v="3"/>
    <n v="3750"/>
    <s v="Belum Dibayar"/>
  </r>
  <r>
    <n v="5783"/>
    <x v="2"/>
    <x v="3"/>
    <n v="3750"/>
    <s v="Sudah Dibayar"/>
  </r>
  <r>
    <n v="5784"/>
    <x v="2"/>
    <x v="3"/>
    <n v="11250"/>
    <s v="Sudah Dibayar"/>
  </r>
  <r>
    <n v="5785"/>
    <x v="2"/>
    <x v="4"/>
    <n v="21000"/>
    <s v="Sudah Dibayar"/>
  </r>
  <r>
    <n v="5786"/>
    <x v="2"/>
    <x v="0"/>
    <n v="11000"/>
    <s v="Sudah Dibayar"/>
  </r>
  <r>
    <n v="5787"/>
    <x v="2"/>
    <x v="4"/>
    <n v="11750"/>
    <s v="Sudah Dibayar"/>
  </r>
  <r>
    <n v="5788"/>
    <x v="2"/>
    <x v="4"/>
    <n v="500"/>
    <s v="Sudah Dibayar"/>
  </r>
  <r>
    <n v="5789"/>
    <x v="2"/>
    <x v="4"/>
    <n v="750"/>
    <s v="Sudah Dibayar"/>
  </r>
  <r>
    <n v="5790"/>
    <x v="2"/>
    <x v="4"/>
    <n v="1750"/>
    <s v="Sudah Dibayar"/>
  </r>
  <r>
    <n v="5791"/>
    <x v="2"/>
    <x v="2"/>
    <n v="7500"/>
    <s v="Sudah Dibayar"/>
  </r>
  <r>
    <n v="5792"/>
    <x v="2"/>
    <x v="3"/>
    <n v="7500"/>
    <s v="Sudah Dibayar"/>
  </r>
  <r>
    <n v="5793"/>
    <x v="2"/>
    <x v="2"/>
    <n v="10000"/>
    <s v="Sudah Dibayar"/>
  </r>
  <r>
    <n v="5794"/>
    <x v="2"/>
    <x v="0"/>
    <n v="5000"/>
    <s v="Sudah Dibayar"/>
  </r>
  <r>
    <n v="5795"/>
    <x v="2"/>
    <x v="4"/>
    <n v="8500"/>
    <s v="Sudah Dibayar"/>
  </r>
  <r>
    <n v="5796"/>
    <x v="2"/>
    <x v="3"/>
    <n v="3750"/>
    <s v="Sudah Dibayar"/>
  </r>
  <r>
    <n v="5797"/>
    <x v="2"/>
    <x v="3"/>
    <n v="11250"/>
    <s v="Belum Dibayar"/>
  </r>
  <r>
    <n v="5798"/>
    <x v="2"/>
    <x v="2"/>
    <n v="12500"/>
    <s v="Belum Dibayar"/>
  </r>
  <r>
    <n v="5799"/>
    <x v="2"/>
    <x v="0"/>
    <n v="17500"/>
    <s v="Sudah Dibayar"/>
  </r>
  <r>
    <n v="5800"/>
    <x v="2"/>
    <x v="4"/>
    <n v="2750"/>
    <s v="Sudah Dibayar"/>
  </r>
  <r>
    <n v="5801"/>
    <x v="2"/>
    <x v="4"/>
    <n v="1000"/>
    <s v="Sudah Dibayar"/>
  </r>
  <r>
    <n v="5802"/>
    <x v="2"/>
    <x v="4"/>
    <n v="7500"/>
    <s v="Sudah Dibayar"/>
  </r>
  <r>
    <n v="5803"/>
    <x v="2"/>
    <x v="4"/>
    <n v="2250"/>
    <s v="Sudah Dibayar"/>
  </r>
  <r>
    <n v="5804"/>
    <x v="2"/>
    <x v="4"/>
    <n v="5250"/>
    <s v="Sudah Dibayar"/>
  </r>
  <r>
    <n v="5805"/>
    <x v="2"/>
    <x v="4"/>
    <n v="1500"/>
    <s v="Sudah Dibayar"/>
  </r>
  <r>
    <n v="5806"/>
    <x v="2"/>
    <x v="4"/>
    <n v="21000"/>
    <s v="Sudah Dibayar"/>
  </r>
  <r>
    <n v="5807"/>
    <x v="2"/>
    <x v="4"/>
    <n v="500"/>
    <s v="Sudah Dibayar"/>
  </r>
  <r>
    <n v="5808"/>
    <x v="2"/>
    <x v="4"/>
    <n v="750"/>
    <s v="Sudah Dibayar"/>
  </r>
  <r>
    <n v="5809"/>
    <x v="2"/>
    <x v="4"/>
    <n v="1750"/>
    <s v="Sudah Dibayar"/>
  </r>
  <r>
    <n v="5810"/>
    <x v="2"/>
    <x v="4"/>
    <n v="12500"/>
    <s v="Sudah Dibayar"/>
  </r>
  <r>
    <n v="5811"/>
    <x v="2"/>
    <x v="2"/>
    <n v="5000"/>
    <s v="Sudah Dibayar"/>
  </r>
  <r>
    <n v="5812"/>
    <x v="2"/>
    <x v="3"/>
    <n v="3750"/>
    <s v="Sudah Dibayar"/>
  </r>
  <r>
    <n v="5813"/>
    <x v="2"/>
    <x v="2"/>
    <n v="8750"/>
    <s v="Sudah Dibayar"/>
  </r>
  <r>
    <n v="5814"/>
    <x v="2"/>
    <x v="0"/>
    <n v="10000"/>
    <s v="Sudah Dibayar"/>
  </r>
  <r>
    <n v="5815"/>
    <x v="2"/>
    <x v="4"/>
    <n v="14750"/>
    <s v="Belum Dibayar"/>
  </r>
  <r>
    <n v="5816"/>
    <x v="2"/>
    <x v="3"/>
    <n v="11250"/>
    <s v="Belum Dibayar"/>
  </r>
  <r>
    <n v="5817"/>
    <x v="2"/>
    <x v="2"/>
    <n v="12500"/>
    <s v="Belum Dibayar"/>
  </r>
  <r>
    <n v="5818"/>
    <x v="2"/>
    <x v="0"/>
    <n v="17500"/>
    <s v="Sudah Dibayar"/>
  </r>
  <r>
    <n v="5819"/>
    <x v="2"/>
    <x v="4"/>
    <n v="1000"/>
    <s v="Sudah Dibayar"/>
  </r>
  <r>
    <n v="5820"/>
    <x v="2"/>
    <x v="4"/>
    <n v="3750"/>
    <s v="Sudah Dibayar"/>
  </r>
  <r>
    <n v="5821"/>
    <x v="2"/>
    <x v="4"/>
    <n v="2250"/>
    <s v="Sudah Dibayar"/>
  </r>
  <r>
    <n v="5822"/>
    <x v="2"/>
    <x v="4"/>
    <n v="2500"/>
    <s v="Sudah Dibayar"/>
  </r>
  <r>
    <n v="5823"/>
    <x v="2"/>
    <x v="4"/>
    <n v="2000"/>
    <s v="Sudah Dibayar"/>
  </r>
  <r>
    <n v="5824"/>
    <x v="2"/>
    <x v="4"/>
    <n v="14750"/>
    <s v="Sudah Dibayar"/>
  </r>
  <r>
    <n v="5825"/>
    <x v="2"/>
    <x v="4"/>
    <n v="2750"/>
    <s v="Sudah Dibayar"/>
  </r>
  <r>
    <n v="5826"/>
    <x v="2"/>
    <x v="4"/>
    <n v="5500"/>
    <s v="Sudah Dibayar"/>
  </r>
  <r>
    <n v="5827"/>
    <x v="2"/>
    <x v="4"/>
    <n v="11750"/>
    <s v="Sudah Dibayar"/>
  </r>
  <r>
    <n v="5828"/>
    <x v="2"/>
    <x v="4"/>
    <n v="500"/>
    <s v="Sudah Dibayar"/>
  </r>
  <r>
    <n v="5829"/>
    <x v="2"/>
    <x v="4"/>
    <n v="750"/>
    <s v="Sudah Dibayar"/>
  </r>
  <r>
    <n v="5830"/>
    <x v="2"/>
    <x v="4"/>
    <n v="1750"/>
    <s v="Sudah Dibayar"/>
  </r>
  <r>
    <n v="5831"/>
    <x v="2"/>
    <x v="4"/>
    <n v="1000"/>
    <s v="Sudah Dibayar"/>
  </r>
  <r>
    <n v="5832"/>
    <x v="2"/>
    <x v="4"/>
    <n v="1250"/>
    <s v="Sudah Dibayar"/>
  </r>
  <r>
    <n v="5833"/>
    <x v="2"/>
    <x v="4"/>
    <n v="3250"/>
    <s v="Sudah Dibayar"/>
  </r>
  <r>
    <n v="5834"/>
    <x v="2"/>
    <x v="2"/>
    <n v="5000"/>
    <s v="Sudah Dibayar"/>
  </r>
  <r>
    <n v="5835"/>
    <x v="2"/>
    <x v="3"/>
    <n v="3750"/>
    <s v="Sudah Dibayar"/>
  </r>
  <r>
    <n v="5836"/>
    <x v="2"/>
    <x v="2"/>
    <n v="8750"/>
    <s v="Sudah Dibayar"/>
  </r>
  <r>
    <n v="5837"/>
    <x v="2"/>
    <x v="0"/>
    <n v="17500"/>
    <s v="Sudah Dibayar"/>
  </r>
  <r>
    <n v="5838"/>
    <x v="2"/>
    <x v="4"/>
    <n v="10500"/>
    <s v="Sudah Dibayar"/>
  </r>
  <r>
    <n v="5839"/>
    <x v="2"/>
    <x v="1"/>
    <n v="10500"/>
    <s v="Sudah Dibayar"/>
  </r>
  <r>
    <n v="5840"/>
    <x v="2"/>
    <x v="2"/>
    <n v="12500"/>
    <s v="Sudah Dibayar"/>
  </r>
  <r>
    <n v="5841"/>
    <x v="2"/>
    <x v="2"/>
    <n v="12500"/>
    <s v="Belum Dibayar"/>
  </r>
  <r>
    <n v="5842"/>
    <x v="2"/>
    <x v="2"/>
    <n v="12500"/>
    <s v="Belum Dibayar"/>
  </r>
  <r>
    <n v="5843"/>
    <x v="2"/>
    <x v="0"/>
    <n v="7500"/>
    <s v="Belum Dibayar"/>
  </r>
  <r>
    <n v="5844"/>
    <x v="2"/>
    <x v="4"/>
    <n v="500"/>
    <s v="Belum Dibayar"/>
  </r>
  <r>
    <n v="5845"/>
    <x v="2"/>
    <x v="4"/>
    <n v="750"/>
    <s v="Belum Dibayar"/>
  </r>
  <r>
    <n v="5846"/>
    <x v="2"/>
    <x v="0"/>
    <n v="10000"/>
    <s v="Belum Dibayar"/>
  </r>
  <r>
    <n v="5847"/>
    <x v="2"/>
    <x v="4"/>
    <n v="4250"/>
    <s v="Belum Dibayar"/>
  </r>
  <r>
    <n v="5848"/>
    <x v="2"/>
    <x v="4"/>
    <n v="2500"/>
    <s v="Belum Dibayar"/>
  </r>
  <r>
    <n v="5849"/>
    <x v="2"/>
    <x v="2"/>
    <n v="8750"/>
    <s v="Belum Dibayar"/>
  </r>
  <r>
    <n v="5850"/>
    <x v="2"/>
    <x v="2"/>
    <n v="12500"/>
    <s v="Belum Dibayar"/>
  </r>
  <r>
    <n v="5851"/>
    <x v="2"/>
    <x v="2"/>
    <n v="8750"/>
    <s v="Belum Dibayar"/>
  </r>
  <r>
    <n v="5852"/>
    <x v="2"/>
    <x v="2"/>
    <n v="8750"/>
    <s v="Belum Dibayar"/>
  </r>
  <r>
    <n v="5853"/>
    <x v="2"/>
    <x v="5"/>
    <n v="220000"/>
    <s v="Sudah Dibayar"/>
  </r>
  <r>
    <n v="5854"/>
    <x v="2"/>
    <x v="5"/>
    <n v="24000"/>
    <s v="Sudah Dibayar"/>
  </r>
  <r>
    <n v="5855"/>
    <x v="2"/>
    <x v="5"/>
    <n v="60000"/>
    <s v="Sudah Dibayar"/>
  </r>
  <r>
    <n v="5856"/>
    <x v="2"/>
    <x v="5"/>
    <n v="24000"/>
    <s v="Sudah Dibayar"/>
  </r>
  <r>
    <n v="5857"/>
    <x v="2"/>
    <x v="2"/>
    <n v="12500"/>
    <s v="Belum Dibayar"/>
  </r>
  <r>
    <n v="5858"/>
    <x v="2"/>
    <x v="2"/>
    <n v="12500"/>
    <s v="Belum Dibayar"/>
  </r>
  <r>
    <n v="5859"/>
    <x v="2"/>
    <x v="0"/>
    <n v="9250"/>
    <s v="Belum Dibayar"/>
  </r>
  <r>
    <n v="5860"/>
    <x v="2"/>
    <x v="0"/>
    <n v="7500"/>
    <s v="Sudah Dibayar"/>
  </r>
  <r>
    <n v="5861"/>
    <x v="2"/>
    <x v="4"/>
    <n v="13250"/>
    <s v="Sudah Dibayar"/>
  </r>
  <r>
    <n v="5862"/>
    <x v="2"/>
    <x v="4"/>
    <n v="2250"/>
    <s v="Sudah Dibayar"/>
  </r>
  <r>
    <n v="5863"/>
    <x v="2"/>
    <x v="4"/>
    <n v="750"/>
    <s v="Sudah Dibayar"/>
  </r>
  <r>
    <n v="5864"/>
    <x v="2"/>
    <x v="4"/>
    <n v="2000"/>
    <s v="Sudah Dibayar"/>
  </r>
  <r>
    <n v="5865"/>
    <x v="2"/>
    <x v="3"/>
    <n v="7500"/>
    <s v="Sudah Dibayar"/>
  </r>
  <r>
    <n v="5866"/>
    <x v="2"/>
    <x v="2"/>
    <n v="10000"/>
    <s v="Sudah Dibayar"/>
  </r>
  <r>
    <n v="5867"/>
    <x v="2"/>
    <x v="0"/>
    <n v="25000"/>
    <s v="Sudah Dibayar"/>
  </r>
  <r>
    <n v="5868"/>
    <x v="2"/>
    <x v="0"/>
    <n v="5000"/>
    <s v="Belum Dibayar"/>
  </r>
  <r>
    <n v="5869"/>
    <x v="2"/>
    <x v="4"/>
    <n v="4500"/>
    <s v="Belum Dibayar"/>
  </r>
  <r>
    <n v="5870"/>
    <x v="2"/>
    <x v="4"/>
    <n v="1500"/>
    <s v="Belum Dibayar"/>
  </r>
  <r>
    <n v="5871"/>
    <x v="2"/>
    <x v="4"/>
    <n v="750"/>
    <s v="Belum Dibayar"/>
  </r>
  <r>
    <n v="5872"/>
    <x v="2"/>
    <x v="3"/>
    <n v="5000"/>
    <s v="Belum Dibayar"/>
  </r>
  <r>
    <n v="5873"/>
    <x v="2"/>
    <x v="0"/>
    <n v="10000"/>
    <s v="Belum Dibayar"/>
  </r>
  <r>
    <n v="5874"/>
    <x v="2"/>
    <x v="4"/>
    <n v="5000"/>
    <s v="Belum Dibayar"/>
  </r>
  <r>
    <n v="5875"/>
    <x v="2"/>
    <x v="4"/>
    <n v="1750"/>
    <s v="Belum Dibayar"/>
  </r>
  <r>
    <n v="5876"/>
    <x v="2"/>
    <x v="4"/>
    <n v="15000"/>
    <s v="Belum Dibayar"/>
  </r>
  <r>
    <n v="5877"/>
    <x v="2"/>
    <x v="4"/>
    <n v="5500"/>
    <s v="Belum Dibayar"/>
  </r>
  <r>
    <n v="5878"/>
    <x v="2"/>
    <x v="1"/>
    <n v="5500"/>
    <s v="Belum Dibayar"/>
  </r>
  <r>
    <n v="5879"/>
    <x v="2"/>
    <x v="0"/>
    <n v="17500"/>
    <s v="Sudah Dibayar"/>
  </r>
  <r>
    <n v="5880"/>
    <x v="2"/>
    <x v="0"/>
    <n v="5000"/>
    <s v="Sudah Dibayar"/>
  </r>
  <r>
    <n v="5881"/>
    <x v="2"/>
    <x v="4"/>
    <n v="8250"/>
    <s v="Sudah Dibayar"/>
  </r>
  <r>
    <n v="5882"/>
    <x v="2"/>
    <x v="0"/>
    <n v="7500"/>
    <s v="Sudah Dibayar"/>
  </r>
  <r>
    <n v="5883"/>
    <x v="2"/>
    <x v="4"/>
    <n v="2000"/>
    <s v="Sudah Dibayar"/>
  </r>
  <r>
    <n v="5884"/>
    <x v="2"/>
    <x v="4"/>
    <n v="10500"/>
    <s v="Sudah Dibayar"/>
  </r>
  <r>
    <n v="5885"/>
    <x v="2"/>
    <x v="3"/>
    <n v="7500"/>
    <s v="Sudah Dibayar"/>
  </r>
  <r>
    <n v="5886"/>
    <x v="2"/>
    <x v="2"/>
    <n v="10000"/>
    <s v="Sudah Dibayar"/>
  </r>
  <r>
    <n v="5887"/>
    <x v="2"/>
    <x v="0"/>
    <n v="10000"/>
    <s v="Sudah Dibayar"/>
  </r>
  <r>
    <n v="5888"/>
    <x v="2"/>
    <x v="1"/>
    <n v="4250"/>
    <s v="Sudah Dibayar"/>
  </r>
  <r>
    <n v="5889"/>
    <x v="2"/>
    <x v="0"/>
    <n v="11000"/>
    <s v="Sudah Dibayar"/>
  </r>
  <r>
    <n v="5890"/>
    <x v="2"/>
    <x v="4"/>
    <n v="1750"/>
    <s v="Sudah Dibayar"/>
  </r>
  <r>
    <n v="5891"/>
    <x v="2"/>
    <x v="4"/>
    <n v="4000"/>
    <s v="Sudah Dibayar"/>
  </r>
  <r>
    <n v="5892"/>
    <x v="2"/>
    <x v="4"/>
    <n v="12500"/>
    <s v="Sudah Dibayar"/>
  </r>
  <r>
    <n v="5893"/>
    <x v="2"/>
    <x v="4"/>
    <n v="2500"/>
    <s v="Sudah Dibayar"/>
  </r>
  <r>
    <n v="5894"/>
    <x v="2"/>
    <x v="4"/>
    <n v="5500"/>
    <s v="Sudah Dibayar"/>
  </r>
  <r>
    <n v="5895"/>
    <x v="2"/>
    <x v="3"/>
    <n v="7500"/>
    <s v="Sudah Dibayar"/>
  </r>
  <r>
    <n v="5896"/>
    <x v="2"/>
    <x v="2"/>
    <n v="10000"/>
    <s v="Sudah Dibayar"/>
  </r>
  <r>
    <n v="5897"/>
    <x v="2"/>
    <x v="1"/>
    <n v="5000"/>
    <s v="Sudah Dibayar"/>
  </r>
  <r>
    <n v="5898"/>
    <x v="2"/>
    <x v="1"/>
    <n v="5750"/>
    <s v="Sudah Dibayar"/>
  </r>
  <r>
    <n v="5899"/>
    <x v="2"/>
    <x v="5"/>
    <n v="260000"/>
    <s v="Sudah Dibayar"/>
  </r>
  <r>
    <n v="5900"/>
    <x v="2"/>
    <x v="5"/>
    <n v="16000"/>
    <s v="Sudah Dibayar"/>
  </r>
  <r>
    <n v="5901"/>
    <x v="2"/>
    <x v="5"/>
    <n v="40000"/>
    <s v="Sudah Dibayar"/>
  </r>
  <r>
    <n v="5902"/>
    <x v="2"/>
    <x v="5"/>
    <n v="32000"/>
    <s v="Sudah Dibayar"/>
  </r>
  <r>
    <n v="5903"/>
    <x v="2"/>
    <x v="5"/>
    <n v="224000"/>
    <s v="Sudah Dibayar"/>
  </r>
  <r>
    <n v="5904"/>
    <x v="2"/>
    <x v="5"/>
    <n v="44000"/>
    <s v="Sudah Dibayar"/>
  </r>
  <r>
    <n v="5905"/>
    <x v="2"/>
    <x v="5"/>
    <n v="40000"/>
    <s v="Sudah Dibayar"/>
  </r>
  <r>
    <n v="5906"/>
    <x v="2"/>
    <x v="5"/>
    <n v="56000"/>
    <s v="Sudah Dibayar"/>
  </r>
  <r>
    <n v="5907"/>
    <x v="2"/>
    <x v="5"/>
    <n v="32000"/>
    <s v="Sudah Dibayar"/>
  </r>
  <r>
    <n v="5908"/>
    <x v="2"/>
    <x v="5"/>
    <n v="20000"/>
    <s v="Sudah Dibayar"/>
  </r>
  <r>
    <n v="5909"/>
    <x v="2"/>
    <x v="5"/>
    <n v="36000"/>
    <s v="Sudah Dibayar"/>
  </r>
  <r>
    <n v="5910"/>
    <x v="2"/>
    <x v="5"/>
    <n v="32000"/>
    <s v="Sudah Dibayar"/>
  </r>
  <r>
    <n v="5911"/>
    <x v="2"/>
    <x v="5"/>
    <n v="4000"/>
    <s v="Sudah Dibayar"/>
  </r>
  <r>
    <n v="5912"/>
    <x v="2"/>
    <x v="3"/>
    <n v="15000"/>
    <s v="Sudah Dibayar"/>
  </r>
  <r>
    <n v="5913"/>
    <x v="2"/>
    <x v="4"/>
    <n v="21000"/>
    <s v="Sudah Dibayar"/>
  </r>
  <r>
    <n v="5914"/>
    <x v="2"/>
    <x v="3"/>
    <n v="7500"/>
    <s v="Sudah Dibayar"/>
  </r>
  <r>
    <n v="5915"/>
    <x v="2"/>
    <x v="2"/>
    <n v="10000"/>
    <s v="Sudah Dibayar"/>
  </r>
  <r>
    <n v="5916"/>
    <x v="2"/>
    <x v="3"/>
    <n v="12500"/>
    <s v="Sudah Dibayar"/>
  </r>
  <r>
    <n v="5917"/>
    <x v="2"/>
    <x v="0"/>
    <n v="35000"/>
    <s v="Sudah Dibayar"/>
  </r>
  <r>
    <n v="5918"/>
    <x v="2"/>
    <x v="4"/>
    <n v="42000"/>
    <s v="Sudah Dibayar"/>
  </r>
  <r>
    <n v="5919"/>
    <x v="2"/>
    <x v="4"/>
    <n v="3500"/>
    <s v="Sudah Dibayar"/>
  </r>
  <r>
    <n v="5920"/>
    <x v="2"/>
    <x v="4"/>
    <n v="1000"/>
    <s v="Sudah Dibayar"/>
  </r>
  <r>
    <n v="5921"/>
    <x v="2"/>
    <x v="4"/>
    <n v="750"/>
    <s v="Sudah Dibayar"/>
  </r>
  <r>
    <n v="5922"/>
    <x v="2"/>
    <x v="4"/>
    <n v="1750"/>
    <s v="Sudah Dibayar"/>
  </r>
  <r>
    <n v="5923"/>
    <x v="2"/>
    <x v="4"/>
    <n v="4500"/>
    <s v="Sudah Dibayar"/>
  </r>
  <r>
    <n v="5924"/>
    <x v="2"/>
    <x v="0"/>
    <n v="11000"/>
    <s v="Sudah Dibayar"/>
  </r>
  <r>
    <n v="5925"/>
    <x v="2"/>
    <x v="4"/>
    <n v="10500"/>
    <s v="Sudah Dibayar"/>
  </r>
  <r>
    <n v="5926"/>
    <x v="2"/>
    <x v="4"/>
    <n v="500"/>
    <s v="Sudah Dibayar"/>
  </r>
  <r>
    <n v="5927"/>
    <x v="2"/>
    <x v="4"/>
    <n v="1750"/>
    <s v="Sudah Dibayar"/>
  </r>
  <r>
    <n v="5928"/>
    <x v="2"/>
    <x v="4"/>
    <n v="750"/>
    <s v="Sudah Dibayar"/>
  </r>
  <r>
    <n v="5929"/>
    <x v="2"/>
    <x v="0"/>
    <n v="12500"/>
    <s v="Sudah Dibayar"/>
  </r>
  <r>
    <n v="5930"/>
    <x v="2"/>
    <x v="4"/>
    <n v="3750"/>
    <s v="Sudah Dibayar"/>
  </r>
  <r>
    <n v="5931"/>
    <x v="2"/>
    <x v="4"/>
    <n v="2250"/>
    <s v="Sudah Dibayar"/>
  </r>
  <r>
    <n v="5932"/>
    <x v="2"/>
    <x v="4"/>
    <n v="10500"/>
    <s v="Sudah Dibayar"/>
  </r>
  <r>
    <n v="5933"/>
    <x v="2"/>
    <x v="4"/>
    <n v="500"/>
    <s v="Sudah Dibayar"/>
  </r>
  <r>
    <n v="5934"/>
    <x v="2"/>
    <x v="4"/>
    <n v="750"/>
    <s v="Sudah Dibayar"/>
  </r>
  <r>
    <n v="5935"/>
    <x v="2"/>
    <x v="4"/>
    <n v="1750"/>
    <s v="Sudah Dibayar"/>
  </r>
  <r>
    <n v="5936"/>
    <x v="2"/>
    <x v="4"/>
    <n v="2500"/>
    <s v="Sudah Dibayar"/>
  </r>
  <r>
    <n v="5937"/>
    <x v="2"/>
    <x v="4"/>
    <n v="1500"/>
    <s v="Sudah Dibayar"/>
  </r>
  <r>
    <n v="5938"/>
    <x v="2"/>
    <x v="4"/>
    <n v="1750"/>
    <s v="Sudah Dibayar"/>
  </r>
  <r>
    <n v="5939"/>
    <x v="2"/>
    <x v="4"/>
    <n v="4250"/>
    <s v="Sudah Dibayar"/>
  </r>
  <r>
    <n v="5940"/>
    <x v="2"/>
    <x v="4"/>
    <n v="5500"/>
    <s v="Sudah Dibayar"/>
  </r>
  <r>
    <n v="5941"/>
    <x v="2"/>
    <x v="1"/>
    <n v="3250"/>
    <s v="Sudah Dibayar"/>
  </r>
  <r>
    <n v="5942"/>
    <x v="2"/>
    <x v="0"/>
    <n v="22000"/>
    <s v="Sudah Dibayar"/>
  </r>
  <r>
    <n v="5943"/>
    <x v="2"/>
    <x v="4"/>
    <n v="31500"/>
    <s v="Sudah Dibayar"/>
  </r>
  <r>
    <n v="5944"/>
    <x v="2"/>
    <x v="4"/>
    <n v="2750"/>
    <s v="Sudah Dibayar"/>
  </r>
  <r>
    <n v="5945"/>
    <x v="2"/>
    <x v="4"/>
    <n v="1000"/>
    <s v="Sudah Dibayar"/>
  </r>
  <r>
    <n v="5946"/>
    <x v="2"/>
    <x v="4"/>
    <n v="3500"/>
    <s v="Sudah Dibayar"/>
  </r>
  <r>
    <n v="5947"/>
    <x v="2"/>
    <x v="4"/>
    <n v="750"/>
    <s v="Sudah Dibayar"/>
  </r>
  <r>
    <n v="5948"/>
    <x v="2"/>
    <x v="4"/>
    <n v="1750"/>
    <s v="Sudah Dibayar"/>
  </r>
  <r>
    <n v="5949"/>
    <x v="2"/>
    <x v="0"/>
    <n v="7500"/>
    <s v="Sudah Dibayar"/>
  </r>
  <r>
    <n v="5950"/>
    <x v="2"/>
    <x v="4"/>
    <n v="12500"/>
    <s v="Sudah Dibayar"/>
  </r>
  <r>
    <n v="5951"/>
    <x v="2"/>
    <x v="0"/>
    <n v="12500"/>
    <s v="Sudah Dibayar"/>
  </r>
  <r>
    <n v="5952"/>
    <x v="2"/>
    <x v="4"/>
    <n v="12500"/>
    <s v="Sudah Dibayar"/>
  </r>
  <r>
    <n v="5953"/>
    <x v="2"/>
    <x v="4"/>
    <n v="6500"/>
    <s v="Sudah Dibayar"/>
  </r>
  <r>
    <n v="5954"/>
    <x v="2"/>
    <x v="4"/>
    <n v="2500"/>
    <s v="Sudah Dibayar"/>
  </r>
  <r>
    <n v="5955"/>
    <x v="2"/>
    <x v="4"/>
    <n v="11750"/>
    <s v="Sudah Dibayar"/>
  </r>
  <r>
    <n v="5956"/>
    <x v="2"/>
    <x v="4"/>
    <n v="10500"/>
    <s v="Sudah Dibayar"/>
  </r>
  <r>
    <n v="5957"/>
    <x v="2"/>
    <x v="4"/>
    <n v="500"/>
    <s v="Sudah Dibayar"/>
  </r>
  <r>
    <n v="5958"/>
    <x v="2"/>
    <x v="4"/>
    <n v="750"/>
    <s v="Sudah Dibayar"/>
  </r>
  <r>
    <n v="5959"/>
    <x v="2"/>
    <x v="4"/>
    <n v="1750"/>
    <s v="Sudah Dibayar"/>
  </r>
  <r>
    <n v="5960"/>
    <x v="2"/>
    <x v="4"/>
    <n v="12500"/>
    <s v="Sudah Dibayar"/>
  </r>
  <r>
    <n v="5961"/>
    <x v="2"/>
    <x v="3"/>
    <n v="5000"/>
    <s v="Sudah Dibayar"/>
  </r>
  <r>
    <n v="5962"/>
    <x v="2"/>
    <x v="0"/>
    <n v="11000"/>
    <s v="Sudah Dibayar"/>
  </r>
  <r>
    <n v="5963"/>
    <x v="2"/>
    <x v="4"/>
    <n v="2750"/>
    <s v="Sudah Dibayar"/>
  </r>
  <r>
    <n v="5964"/>
    <x v="2"/>
    <x v="4"/>
    <n v="8750"/>
    <s v="Sudah Dibayar"/>
  </r>
  <r>
    <n v="5965"/>
    <x v="2"/>
    <x v="4"/>
    <n v="2750"/>
    <s v="Sudah Dibayar"/>
  </r>
  <r>
    <n v="5966"/>
    <x v="2"/>
    <x v="4"/>
    <n v="750"/>
    <s v="Sudah Dibayar"/>
  </r>
  <r>
    <n v="5967"/>
    <x v="2"/>
    <x v="2"/>
    <n v="8750"/>
    <s v="Sudah Dibayar"/>
  </r>
  <r>
    <n v="5968"/>
    <x v="2"/>
    <x v="1"/>
    <n v="8500"/>
    <s v="Sudah Dibayar"/>
  </r>
  <r>
    <n v="5969"/>
    <x v="2"/>
    <x v="0"/>
    <n v="5000"/>
    <s v="Sudah Dibayar"/>
  </r>
  <r>
    <n v="5970"/>
    <x v="2"/>
    <x v="4"/>
    <n v="2000"/>
    <s v="Sudah Dibayar"/>
  </r>
  <r>
    <n v="5971"/>
    <x v="2"/>
    <x v="4"/>
    <n v="1000"/>
    <s v="Sudah Dibayar"/>
  </r>
  <r>
    <n v="5972"/>
    <x v="2"/>
    <x v="4"/>
    <n v="1750"/>
    <s v="Belum Dibayar"/>
  </r>
  <r>
    <n v="5973"/>
    <x v="2"/>
    <x v="3"/>
    <n v="15000"/>
    <s v="Belum Dibayar"/>
  </r>
  <r>
    <n v="5974"/>
    <x v="2"/>
    <x v="0"/>
    <n v="5000"/>
    <s v="Sudah Dibayar"/>
  </r>
  <r>
    <n v="5975"/>
    <x v="2"/>
    <x v="4"/>
    <n v="5000"/>
    <s v="Sudah Dibayar"/>
  </r>
  <r>
    <n v="5976"/>
    <x v="2"/>
    <x v="0"/>
    <n v="5000"/>
    <s v="Sudah Dibayar"/>
  </r>
  <r>
    <n v="5977"/>
    <x v="2"/>
    <x v="0"/>
    <n v="5000"/>
    <s v="Sudah Dibayar"/>
  </r>
  <r>
    <n v="5978"/>
    <x v="2"/>
    <x v="4"/>
    <n v="500"/>
    <s v="Sudah Dibayar"/>
  </r>
  <r>
    <n v="5979"/>
    <x v="2"/>
    <x v="4"/>
    <n v="1000"/>
    <s v="Sudah Dibayar"/>
  </r>
  <r>
    <n v="5980"/>
    <x v="2"/>
    <x v="0"/>
    <n v="5000"/>
    <s v="Sudah Dibayar"/>
  </r>
  <r>
    <n v="5981"/>
    <x v="2"/>
    <x v="4"/>
    <n v="5500"/>
    <s v="Sudah Dibayar"/>
  </r>
  <r>
    <n v="5982"/>
    <x v="2"/>
    <x v="3"/>
    <n v="7500"/>
    <s v="Sudah Dibayar"/>
  </r>
  <r>
    <n v="5983"/>
    <x v="2"/>
    <x v="0"/>
    <n v="11000"/>
    <s v="Sudah Dibayar"/>
  </r>
  <r>
    <n v="5984"/>
    <x v="2"/>
    <x v="4"/>
    <n v="11500"/>
    <s v="Sudah Dibayar"/>
  </r>
  <r>
    <n v="5985"/>
    <x v="2"/>
    <x v="4"/>
    <n v="2750"/>
    <s v="Sudah Dibayar"/>
  </r>
  <r>
    <n v="5986"/>
    <x v="2"/>
    <x v="4"/>
    <n v="1000"/>
    <s v="Sudah Dibayar"/>
  </r>
  <r>
    <n v="5987"/>
    <x v="2"/>
    <x v="4"/>
    <n v="750"/>
    <s v="Sudah Dibayar"/>
  </r>
  <r>
    <n v="5988"/>
    <x v="2"/>
    <x v="4"/>
    <n v="1750"/>
    <s v="Sudah Dibayar"/>
  </r>
  <r>
    <n v="5989"/>
    <x v="2"/>
    <x v="0"/>
    <n v="7500"/>
    <s v="Sudah Dibayar"/>
  </r>
  <r>
    <n v="5990"/>
    <x v="2"/>
    <x v="0"/>
    <n v="5000"/>
    <s v="Belum Dibayar"/>
  </r>
  <r>
    <n v="5991"/>
    <x v="2"/>
    <x v="4"/>
    <n v="2750"/>
    <s v="Belum Dibayar"/>
  </r>
  <r>
    <n v="5992"/>
    <x v="2"/>
    <x v="3"/>
    <n v="7500"/>
    <s v="Sudah Dibayar"/>
  </r>
  <r>
    <n v="5993"/>
    <x v="2"/>
    <x v="3"/>
    <n v="3750"/>
    <s v="Sudah Dibayar"/>
  </r>
  <r>
    <n v="5994"/>
    <x v="2"/>
    <x v="3"/>
    <n v="11250"/>
    <s v="Belum Dibayar"/>
  </r>
  <r>
    <n v="5995"/>
    <x v="2"/>
    <x v="2"/>
    <n v="12500"/>
    <s v="Belum Dibayar"/>
  </r>
  <r>
    <n v="5996"/>
    <x v="2"/>
    <x v="2"/>
    <n v="10000"/>
    <s v="Belum Dibayar"/>
  </r>
  <r>
    <n v="5997"/>
    <x v="2"/>
    <x v="2"/>
    <n v="8750"/>
    <s v="Belum Dibayar"/>
  </r>
  <r>
    <n v="5998"/>
    <x v="2"/>
    <x v="2"/>
    <n v="8750"/>
    <s v="Belum Dibayar"/>
  </r>
  <r>
    <n v="5999"/>
    <x v="2"/>
    <x v="2"/>
    <n v="10000"/>
    <s v="Belum Dibayar"/>
  </r>
  <r>
    <n v="6000"/>
    <x v="2"/>
    <x v="2"/>
    <n v="12500"/>
    <s v="Belum Dibayar"/>
  </r>
  <r>
    <n v="6001"/>
    <x v="2"/>
    <x v="2"/>
    <n v="12500"/>
    <s v="Belum Dibayar"/>
  </r>
  <r>
    <n v="6002"/>
    <x v="2"/>
    <x v="2"/>
    <n v="8750"/>
    <s v="Belum Dibayar"/>
  </r>
  <r>
    <n v="6003"/>
    <x v="2"/>
    <x v="1"/>
    <n v="5500"/>
    <s v="Belum Dibayar"/>
  </r>
  <r>
    <n v="6004"/>
    <x v="2"/>
    <x v="2"/>
    <n v="10000"/>
    <s v="Belum Dibayar"/>
  </r>
  <r>
    <n v="6005"/>
    <x v="2"/>
    <x v="2"/>
    <n v="10000"/>
    <s v="Belum Dibayar"/>
  </r>
  <r>
    <n v="6006"/>
    <x v="2"/>
    <x v="2"/>
    <n v="10000"/>
    <s v="Belum Dibayar"/>
  </r>
  <r>
    <n v="6007"/>
    <x v="2"/>
    <x v="2"/>
    <n v="10000"/>
    <s v="Belum Dibayar"/>
  </r>
  <r>
    <n v="6008"/>
    <x v="2"/>
    <x v="2"/>
    <n v="8750"/>
    <s v="Belum Dibayar"/>
  </r>
  <r>
    <n v="6009"/>
    <x v="2"/>
    <x v="2"/>
    <n v="10000"/>
    <s v="Belum Dibayar"/>
  </r>
  <r>
    <n v="6010"/>
    <x v="2"/>
    <x v="2"/>
    <n v="10000"/>
    <s v="Belum Dibayar"/>
  </r>
  <r>
    <n v="6011"/>
    <x v="2"/>
    <x v="2"/>
    <n v="10000"/>
    <s v="Belum Dibayar"/>
  </r>
  <r>
    <n v="6012"/>
    <x v="2"/>
    <x v="2"/>
    <n v="12500"/>
    <s v="Belum Dibayar"/>
  </r>
  <r>
    <n v="6013"/>
    <x v="2"/>
    <x v="2"/>
    <n v="12500"/>
    <s v="Belum Dibayar"/>
  </r>
  <r>
    <n v="6014"/>
    <x v="2"/>
    <x v="2"/>
    <n v="12500"/>
    <s v="Belum Dibayar"/>
  </r>
  <r>
    <n v="6015"/>
    <x v="2"/>
    <x v="2"/>
    <n v="12500"/>
    <s v="Belum Dibayar"/>
  </r>
  <r>
    <n v="6016"/>
    <x v="2"/>
    <x v="1"/>
    <n v="5000"/>
    <s v="Belum Dibayar"/>
  </r>
  <r>
    <n v="6017"/>
    <x v="2"/>
    <x v="1"/>
    <n v="7500"/>
    <s v="Belum Dibayar"/>
  </r>
  <r>
    <n v="6018"/>
    <x v="2"/>
    <x v="2"/>
    <n v="12500"/>
    <s v="Belum Dibayar"/>
  </r>
  <r>
    <n v="6019"/>
    <x v="2"/>
    <x v="2"/>
    <n v="7500"/>
    <s v="Sudah Dibayar"/>
  </r>
  <r>
    <n v="6020"/>
    <x v="2"/>
    <x v="2"/>
    <n v="12500"/>
    <s v="Sudah Dibayar"/>
  </r>
  <r>
    <n v="6021"/>
    <x v="2"/>
    <x v="2"/>
    <n v="8750"/>
    <s v="Sudah Dibayar"/>
  </r>
  <r>
    <n v="6022"/>
    <x v="2"/>
    <x v="3"/>
    <n v="7500"/>
    <s v="Sudah Dibayar"/>
  </r>
  <r>
    <n v="6023"/>
    <x v="2"/>
    <x v="4"/>
    <n v="1750"/>
    <s v="Sudah Dibayar"/>
  </r>
  <r>
    <n v="6024"/>
    <x v="2"/>
    <x v="3"/>
    <n v="7500"/>
    <s v="Sudah Dibayar"/>
  </r>
  <r>
    <n v="6025"/>
    <x v="2"/>
    <x v="3"/>
    <n v="7500"/>
    <s v="Sudah Dibayar"/>
  </r>
  <r>
    <n v="6026"/>
    <x v="2"/>
    <x v="0"/>
    <n v="7500"/>
    <s v="Sudah Dibayar"/>
  </r>
  <r>
    <n v="6027"/>
    <x v="2"/>
    <x v="4"/>
    <n v="30000"/>
    <s v="Sudah Dibayar"/>
  </r>
  <r>
    <n v="6028"/>
    <x v="2"/>
    <x v="4"/>
    <n v="60000"/>
    <s v="Sudah Dibayar"/>
  </r>
  <r>
    <n v="6029"/>
    <x v="2"/>
    <x v="4"/>
    <n v="7500"/>
    <s v="Sudah Dibayar"/>
  </r>
  <r>
    <n v="6030"/>
    <x v="2"/>
    <x v="4"/>
    <n v="2500"/>
    <s v="Sudah Dibayar"/>
  </r>
  <r>
    <n v="6031"/>
    <x v="2"/>
    <x v="0"/>
    <n v="17500"/>
    <s v="Sudah Dibayar"/>
  </r>
  <r>
    <n v="6032"/>
    <x v="2"/>
    <x v="4"/>
    <n v="2250"/>
    <s v="Sudah Dibayar"/>
  </r>
  <r>
    <n v="6033"/>
    <x v="2"/>
    <x v="4"/>
    <n v="50000"/>
    <s v="Sudah Dibayar"/>
  </r>
  <r>
    <n v="6034"/>
    <x v="2"/>
    <x v="4"/>
    <n v="2500"/>
    <s v="Sudah Dibayar"/>
  </r>
  <r>
    <n v="6035"/>
    <x v="2"/>
    <x v="4"/>
    <n v="7500"/>
    <s v="Sudah Dibayar"/>
  </r>
  <r>
    <n v="6036"/>
    <x v="2"/>
    <x v="4"/>
    <n v="19000"/>
    <s v="Sudah Dibayar"/>
  </r>
  <r>
    <n v="6037"/>
    <x v="2"/>
    <x v="4"/>
    <n v="3000"/>
    <s v="Sudah Dibayar"/>
  </r>
  <r>
    <n v="6038"/>
    <x v="2"/>
    <x v="4"/>
    <n v="21000"/>
    <s v="Sudah Dibayar"/>
  </r>
  <r>
    <n v="6039"/>
    <x v="2"/>
    <x v="4"/>
    <n v="500"/>
    <s v="Sudah Dibayar"/>
  </r>
  <r>
    <n v="6040"/>
    <x v="2"/>
    <x v="4"/>
    <n v="750"/>
    <s v="Sudah Dibayar"/>
  </r>
  <r>
    <n v="6041"/>
    <x v="2"/>
    <x v="4"/>
    <n v="1750"/>
    <s v="Sudah Dibayar"/>
  </r>
  <r>
    <n v="6042"/>
    <x v="2"/>
    <x v="3"/>
    <n v="15000"/>
    <s v="Sudah Dibayar"/>
  </r>
  <r>
    <n v="6043"/>
    <x v="2"/>
    <x v="2"/>
    <n v="15000"/>
    <s v="Sudah Dibayar"/>
  </r>
  <r>
    <n v="6044"/>
    <x v="2"/>
    <x v="0"/>
    <n v="12500"/>
    <s v="Sudah Dibayar"/>
  </r>
  <r>
    <n v="6045"/>
    <x v="2"/>
    <x v="0"/>
    <n v="11000"/>
    <s v="Sudah Dibayar"/>
  </r>
  <r>
    <n v="6046"/>
    <x v="2"/>
    <x v="4"/>
    <n v="7500"/>
    <s v="Sudah Dibayar"/>
  </r>
  <r>
    <n v="6047"/>
    <x v="2"/>
    <x v="4"/>
    <n v="7500"/>
    <s v="Sudah Dibayar"/>
  </r>
  <r>
    <n v="6048"/>
    <x v="2"/>
    <x v="4"/>
    <n v="4750"/>
    <s v="Sudah Dibayar"/>
  </r>
  <r>
    <n v="6049"/>
    <x v="2"/>
    <x v="4"/>
    <n v="11750"/>
    <s v="Sudah Dibayar"/>
  </r>
  <r>
    <n v="6050"/>
    <x v="2"/>
    <x v="4"/>
    <n v="500"/>
    <s v="Sudah Dibayar"/>
  </r>
  <r>
    <n v="6051"/>
    <x v="2"/>
    <x v="4"/>
    <n v="750"/>
    <s v="Sudah Dibayar"/>
  </r>
  <r>
    <n v="6052"/>
    <x v="2"/>
    <x v="4"/>
    <n v="1750"/>
    <s v="Sudah Dibayar"/>
  </r>
  <r>
    <n v="6053"/>
    <x v="2"/>
    <x v="2"/>
    <n v="7500"/>
    <s v="Sudah Dibayar"/>
  </r>
  <r>
    <n v="6054"/>
    <x v="2"/>
    <x v="3"/>
    <n v="7500"/>
    <s v="Sudah Dibayar"/>
  </r>
  <r>
    <n v="6055"/>
    <x v="2"/>
    <x v="3"/>
    <n v="22500"/>
    <s v="Sudah Dibayar"/>
  </r>
  <r>
    <n v="6056"/>
    <x v="2"/>
    <x v="3"/>
    <n v="3750"/>
    <s v="Sudah Dibayar"/>
  </r>
  <r>
    <n v="6057"/>
    <x v="2"/>
    <x v="0"/>
    <n v="5000"/>
    <s v="Sudah Dibayar"/>
  </r>
  <r>
    <n v="6058"/>
    <x v="2"/>
    <x v="3"/>
    <n v="3750"/>
    <s v="Sudah Dibayar"/>
  </r>
  <r>
    <n v="6059"/>
    <x v="2"/>
    <x v="1"/>
    <n v="3500"/>
    <s v="Sudah Dibayar"/>
  </r>
  <r>
    <n v="6060"/>
    <x v="2"/>
    <x v="0"/>
    <n v="5000"/>
    <s v="Sudah Dibayar"/>
  </r>
  <r>
    <n v="6061"/>
    <x v="2"/>
    <x v="4"/>
    <n v="8500"/>
    <s v="Sudah Dibayar"/>
  </r>
  <r>
    <n v="6062"/>
    <x v="2"/>
    <x v="3"/>
    <n v="3750"/>
    <s v="Sudah Dibayar"/>
  </r>
  <r>
    <n v="6063"/>
    <x v="2"/>
    <x v="2"/>
    <n v="12500"/>
    <s v="Sudah Dibayar"/>
  </r>
  <r>
    <n v="6064"/>
    <x v="2"/>
    <x v="4"/>
    <n v="10500"/>
    <s v="Sudah Dibayar"/>
  </r>
  <r>
    <n v="6065"/>
    <x v="2"/>
    <x v="0"/>
    <n v="7500"/>
    <s v="Sudah Dibayar"/>
  </r>
  <r>
    <n v="6066"/>
    <x v="2"/>
    <x v="4"/>
    <n v="1250"/>
    <s v="Sudah Dibayar"/>
  </r>
  <r>
    <n v="6067"/>
    <x v="2"/>
    <x v="4"/>
    <n v="9750"/>
    <s v="Sudah Dibayar"/>
  </r>
  <r>
    <n v="6068"/>
    <x v="2"/>
    <x v="3"/>
    <n v="11250"/>
    <s v="Sudah Dibayar"/>
  </r>
  <r>
    <n v="6069"/>
    <x v="2"/>
    <x v="2"/>
    <n v="12500"/>
    <s v="Sudah Dibayar"/>
  </r>
  <r>
    <n v="6070"/>
    <x v="2"/>
    <x v="0"/>
    <n v="7500"/>
    <s v="Sudah Dibayar"/>
  </r>
  <r>
    <n v="6071"/>
    <x v="2"/>
    <x v="4"/>
    <n v="2750"/>
    <s v="Sudah Dibayar"/>
  </r>
  <r>
    <n v="6072"/>
    <x v="2"/>
    <x v="4"/>
    <n v="5500"/>
    <s v="Sudah Dibayar"/>
  </r>
  <r>
    <n v="6073"/>
    <x v="2"/>
    <x v="5"/>
    <n v="172000"/>
    <s v="Sudah Dibayar"/>
  </r>
  <r>
    <n v="6074"/>
    <x v="2"/>
    <x v="5"/>
    <n v="44000"/>
    <s v="Sudah Dibayar"/>
  </r>
  <r>
    <n v="6075"/>
    <x v="2"/>
    <x v="5"/>
    <n v="40000"/>
    <s v="Sudah Dibayar"/>
  </r>
  <r>
    <n v="6076"/>
    <x v="2"/>
    <x v="5"/>
    <n v="40000"/>
    <s v="Sudah Dibayar"/>
  </r>
  <r>
    <n v="6077"/>
    <x v="2"/>
    <x v="0"/>
    <n v="5000"/>
    <s v="Sudah Dibayar"/>
  </r>
  <r>
    <n v="6078"/>
    <x v="2"/>
    <x v="4"/>
    <n v="1500"/>
    <s v="Sudah Dibayar"/>
  </r>
  <r>
    <n v="6079"/>
    <x v="2"/>
    <x v="0"/>
    <n v="5000"/>
    <s v="Sudah Dibayar"/>
  </r>
  <r>
    <n v="6080"/>
    <x v="2"/>
    <x v="0"/>
    <n v="2500"/>
    <s v="Sudah Dibayar"/>
  </r>
  <r>
    <n v="6081"/>
    <x v="2"/>
    <x v="0"/>
    <n v="5000"/>
    <s v="Belum Dibayar"/>
  </r>
  <r>
    <n v="6082"/>
    <x v="2"/>
    <x v="4"/>
    <n v="9750"/>
    <s v="Belum Dibayar"/>
  </r>
  <r>
    <n v="6083"/>
    <x v="2"/>
    <x v="4"/>
    <n v="1000"/>
    <s v="Belum Dibayar"/>
  </r>
  <r>
    <n v="6084"/>
    <x v="2"/>
    <x v="3"/>
    <n v="3750"/>
    <s v="Belum Dibayar"/>
  </r>
  <r>
    <n v="6085"/>
    <x v="2"/>
    <x v="0"/>
    <n v="5000"/>
    <s v="Sudah Dibayar"/>
  </r>
  <r>
    <n v="6086"/>
    <x v="2"/>
    <x v="4"/>
    <n v="6500"/>
    <s v="Sudah Dibayar"/>
  </r>
  <r>
    <n v="6087"/>
    <x v="2"/>
    <x v="0"/>
    <n v="5000"/>
    <s v="Sudah Dibayar"/>
  </r>
  <r>
    <n v="6088"/>
    <x v="2"/>
    <x v="4"/>
    <n v="2000"/>
    <s v="Sudah Dibayar"/>
  </r>
  <r>
    <n v="6089"/>
    <x v="2"/>
    <x v="0"/>
    <n v="5000"/>
    <s v="Sudah Dibayar"/>
  </r>
  <r>
    <n v="6090"/>
    <x v="2"/>
    <x v="2"/>
    <n v="10000"/>
    <s v="Belum Dibayar"/>
  </r>
  <r>
    <n v="6091"/>
    <x v="2"/>
    <x v="1"/>
    <n v="6500"/>
    <s v="Belum Dibayar"/>
  </r>
  <r>
    <n v="6092"/>
    <x v="2"/>
    <x v="2"/>
    <n v="8750"/>
    <s v="Belum Dibayar"/>
  </r>
  <r>
    <n v="6093"/>
    <x v="2"/>
    <x v="3"/>
    <n v="17500"/>
    <s v="Belum Dibayar"/>
  </r>
  <r>
    <n v="6094"/>
    <x v="2"/>
    <x v="2"/>
    <n v="12500"/>
    <s v="Belum Dibayar"/>
  </r>
  <r>
    <n v="6095"/>
    <x v="2"/>
    <x v="2"/>
    <n v="12500"/>
    <s v="Belum Dibayar"/>
  </r>
  <r>
    <n v="6096"/>
    <x v="2"/>
    <x v="2"/>
    <n v="12500"/>
    <s v="Belum Dibayar"/>
  </r>
  <r>
    <n v="6097"/>
    <x v="2"/>
    <x v="2"/>
    <n v="8750"/>
    <s v="Belum Dibayar"/>
  </r>
  <r>
    <n v="6098"/>
    <x v="2"/>
    <x v="2"/>
    <n v="12500"/>
    <s v="Belum Dibayar"/>
  </r>
  <r>
    <n v="6099"/>
    <x v="2"/>
    <x v="1"/>
    <n v="5000"/>
    <s v="Belum Dibayar"/>
  </r>
  <r>
    <n v="6100"/>
    <x v="2"/>
    <x v="1"/>
    <n v="7500"/>
    <s v="Belum Dibayar"/>
  </r>
  <r>
    <n v="6101"/>
    <x v="2"/>
    <x v="1"/>
    <n v="5000"/>
    <s v="Belum Dibayar"/>
  </r>
  <r>
    <n v="6102"/>
    <x v="2"/>
    <x v="4"/>
    <n v="50000"/>
    <s v="Sudah Dibayar"/>
  </r>
  <r>
    <n v="6103"/>
    <x v="2"/>
    <x v="3"/>
    <n v="10000"/>
    <s v="Sudah Dibayar"/>
  </r>
  <r>
    <n v="6104"/>
    <x v="2"/>
    <x v="0"/>
    <n v="5000"/>
    <s v="Belum Dibayar"/>
  </r>
  <r>
    <n v="6105"/>
    <x v="2"/>
    <x v="4"/>
    <n v="2500"/>
    <s v="Belum Dibayar"/>
  </r>
  <r>
    <n v="6106"/>
    <x v="2"/>
    <x v="4"/>
    <n v="5000"/>
    <s v="Belum Dibayar"/>
  </r>
  <r>
    <n v="6107"/>
    <x v="2"/>
    <x v="0"/>
    <n v="7500"/>
    <s v="Belum Dibayar"/>
  </r>
  <r>
    <n v="6108"/>
    <x v="2"/>
    <x v="4"/>
    <n v="20500"/>
    <s v="Belum Dibayar"/>
  </r>
  <r>
    <n v="6109"/>
    <x v="2"/>
    <x v="0"/>
    <n v="9000"/>
    <s v="Sudah Dibayar"/>
  </r>
  <r>
    <n v="6110"/>
    <x v="2"/>
    <x v="4"/>
    <n v="1000"/>
    <s v="Sudah Dibayar"/>
  </r>
  <r>
    <n v="6111"/>
    <x v="2"/>
    <x v="2"/>
    <n v="10000"/>
    <s v="Belum Dibayar"/>
  </r>
  <r>
    <n v="6112"/>
    <x v="2"/>
    <x v="2"/>
    <n v="8750"/>
    <s v="Belum Dibayar"/>
  </r>
  <r>
    <n v="6113"/>
    <x v="2"/>
    <x v="2"/>
    <n v="8750"/>
    <s v="Belum Dibayar"/>
  </r>
  <r>
    <n v="6114"/>
    <x v="2"/>
    <x v="2"/>
    <n v="10000"/>
    <s v="Belum Dibayar"/>
  </r>
  <r>
    <n v="6115"/>
    <x v="2"/>
    <x v="2"/>
    <n v="8750"/>
    <s v="Belum Dibayar"/>
  </r>
  <r>
    <n v="6116"/>
    <x v="2"/>
    <x v="2"/>
    <n v="8750"/>
    <s v="Belum Dibayar"/>
  </r>
  <r>
    <n v="6117"/>
    <x v="2"/>
    <x v="2"/>
    <n v="12500"/>
    <s v="Belum Dibayar"/>
  </r>
  <r>
    <n v="6118"/>
    <x v="2"/>
    <x v="3"/>
    <n v="3750"/>
    <s v="Belum Dibayar"/>
  </r>
  <r>
    <n v="6119"/>
    <x v="2"/>
    <x v="2"/>
    <n v="8750"/>
    <s v="Belum Dibayar"/>
  </r>
  <r>
    <n v="6120"/>
    <x v="2"/>
    <x v="2"/>
    <n v="10000"/>
    <s v="Belum Dibayar"/>
  </r>
  <r>
    <n v="6121"/>
    <x v="2"/>
    <x v="2"/>
    <n v="8750"/>
    <s v="Belum Dibayar"/>
  </r>
  <r>
    <n v="6122"/>
    <x v="2"/>
    <x v="0"/>
    <n v="2500"/>
    <s v="Sudah Dibayar"/>
  </r>
  <r>
    <n v="6123"/>
    <x v="2"/>
    <x v="3"/>
    <n v="7500"/>
    <s v="Sudah Dibayar"/>
  </r>
  <r>
    <n v="6124"/>
    <x v="2"/>
    <x v="3"/>
    <n v="3750"/>
    <s v="Sudah Dibayar"/>
  </r>
  <r>
    <n v="6125"/>
    <x v="2"/>
    <x v="3"/>
    <n v="7500"/>
    <s v="Sudah Dibayar"/>
  </r>
  <r>
    <n v="6126"/>
    <x v="2"/>
    <x v="3"/>
    <n v="3750"/>
    <s v="Belum Dibayar"/>
  </r>
  <r>
    <n v="6127"/>
    <x v="2"/>
    <x v="2"/>
    <n v="8750"/>
    <s v="Belum Dibayar"/>
  </r>
  <r>
    <n v="6128"/>
    <x v="2"/>
    <x v="3"/>
    <n v="7500"/>
    <s v="Sudah Dibayar"/>
  </r>
  <r>
    <n v="6129"/>
    <x v="2"/>
    <x v="2"/>
    <n v="10000"/>
    <s v="Sudah Dibayar"/>
  </r>
  <r>
    <n v="6130"/>
    <x v="2"/>
    <x v="3"/>
    <n v="3750"/>
    <s v="Sudah Dibayar"/>
  </r>
  <r>
    <n v="6131"/>
    <x v="2"/>
    <x v="3"/>
    <n v="7500"/>
    <s v="Sudah Dibayar"/>
  </r>
  <r>
    <n v="6132"/>
    <x v="2"/>
    <x v="3"/>
    <n v="3750"/>
    <s v="Belum Dibayar"/>
  </r>
  <r>
    <n v="6133"/>
    <x v="2"/>
    <x v="0"/>
    <n v="11000"/>
    <s v="Sudah Dibayar"/>
  </r>
  <r>
    <n v="6134"/>
    <x v="2"/>
    <x v="4"/>
    <n v="1500"/>
    <s v="Sudah Dibayar"/>
  </r>
  <r>
    <n v="6135"/>
    <x v="2"/>
    <x v="0"/>
    <n v="5000"/>
    <s v="Belum Dibayar"/>
  </r>
  <r>
    <n v="6136"/>
    <x v="2"/>
    <x v="2"/>
    <n v="12500"/>
    <s v="Belum Dibayar"/>
  </r>
  <r>
    <n v="6137"/>
    <x v="2"/>
    <x v="5"/>
    <n v="104000"/>
    <s v="Sudah Dibayar"/>
  </r>
  <r>
    <n v="6138"/>
    <x v="2"/>
    <x v="5"/>
    <n v="20000"/>
    <s v="Sudah Dibayar"/>
  </r>
  <r>
    <n v="6139"/>
    <x v="2"/>
    <x v="5"/>
    <n v="24000"/>
    <s v="Sudah Dibayar"/>
  </r>
  <r>
    <n v="6140"/>
    <x v="2"/>
    <x v="0"/>
    <n v="7500"/>
    <s v="Sudah Dibayar"/>
  </r>
  <r>
    <n v="6141"/>
    <x v="2"/>
    <x v="4"/>
    <n v="8250"/>
    <s v="Sudah Dibayar"/>
  </r>
  <r>
    <n v="6142"/>
    <x v="2"/>
    <x v="4"/>
    <n v="1750"/>
    <s v="Sudah Dibayar"/>
  </r>
  <r>
    <n v="6143"/>
    <x v="2"/>
    <x v="4"/>
    <n v="7500"/>
    <s v="Sudah Dibayar"/>
  </r>
  <r>
    <n v="6144"/>
    <x v="2"/>
    <x v="0"/>
    <n v="11000"/>
    <s v="Sudah Dibayar"/>
  </r>
  <r>
    <n v="6145"/>
    <x v="2"/>
    <x v="4"/>
    <n v="1750"/>
    <s v="Sudah Dibayar"/>
  </r>
  <r>
    <n v="6146"/>
    <x v="2"/>
    <x v="4"/>
    <n v="17500"/>
    <s v="Sudah Dibayar"/>
  </r>
  <r>
    <n v="6147"/>
    <x v="2"/>
    <x v="4"/>
    <n v="2250"/>
    <s v="Sudah Dibayar"/>
  </r>
  <r>
    <n v="6148"/>
    <x v="2"/>
    <x v="3"/>
    <n v="3750"/>
    <s v="Sudah Dibayar"/>
  </r>
  <r>
    <n v="6149"/>
    <x v="2"/>
    <x v="2"/>
    <n v="8750"/>
    <s v="Sudah Dibayar"/>
  </r>
  <r>
    <n v="6150"/>
    <x v="2"/>
    <x v="0"/>
    <n v="11000"/>
    <s v="Sudah Dibayar"/>
  </r>
  <r>
    <n v="6151"/>
    <x v="2"/>
    <x v="4"/>
    <n v="1750"/>
    <s v="Sudah Dibayar"/>
  </r>
  <r>
    <n v="6152"/>
    <x v="2"/>
    <x v="4"/>
    <n v="10500"/>
    <s v="Sudah Dibayar"/>
  </r>
  <r>
    <n v="6153"/>
    <x v="2"/>
    <x v="4"/>
    <n v="500"/>
    <s v="Sudah Dibayar"/>
  </r>
  <r>
    <n v="6154"/>
    <x v="2"/>
    <x v="4"/>
    <n v="750"/>
    <s v="Sudah Dibayar"/>
  </r>
  <r>
    <n v="6155"/>
    <x v="2"/>
    <x v="4"/>
    <n v="1750"/>
    <s v="Sudah Dibayar"/>
  </r>
  <r>
    <n v="6156"/>
    <x v="2"/>
    <x v="3"/>
    <n v="3750"/>
    <s v="Sudah Dibayar"/>
  </r>
  <r>
    <n v="6157"/>
    <x v="2"/>
    <x v="2"/>
    <n v="8750"/>
    <s v="Sudah Dibayar"/>
  </r>
  <r>
    <n v="6158"/>
    <x v="2"/>
    <x v="0"/>
    <n v="5000"/>
    <s v="Sudah Dibayar"/>
  </r>
  <r>
    <n v="6159"/>
    <x v="2"/>
    <x v="0"/>
    <n v="7500"/>
    <s v="Belum Dibayar"/>
  </r>
  <r>
    <n v="6160"/>
    <x v="2"/>
    <x v="1"/>
    <n v="8500"/>
    <s v="Belum Dibayar"/>
  </r>
  <r>
    <n v="6161"/>
    <x v="2"/>
    <x v="0"/>
    <n v="7500"/>
    <s v="Sudah Dibayar"/>
  </r>
  <r>
    <n v="6162"/>
    <x v="2"/>
    <x v="4"/>
    <n v="4750"/>
    <s v="Sudah Dibayar"/>
  </r>
  <r>
    <n v="6163"/>
    <x v="2"/>
    <x v="4"/>
    <n v="13750"/>
    <s v="Sudah Dibayar"/>
  </r>
  <r>
    <n v="6164"/>
    <x v="2"/>
    <x v="4"/>
    <n v="9250"/>
    <s v="Sudah Dibayar"/>
  </r>
  <r>
    <n v="6165"/>
    <x v="2"/>
    <x v="4"/>
    <n v="4000"/>
    <s v="Sudah Dibayar"/>
  </r>
  <r>
    <n v="6166"/>
    <x v="2"/>
    <x v="2"/>
    <n v="12500"/>
    <s v="Sudah Dibayar"/>
  </r>
  <r>
    <n v="6167"/>
    <x v="2"/>
    <x v="2"/>
    <n v="12500"/>
    <s v="Belum Dibayar"/>
  </r>
  <r>
    <n v="6168"/>
    <x v="2"/>
    <x v="2"/>
    <n v="8750"/>
    <s v="Belum Dibayar"/>
  </r>
  <r>
    <n v="6169"/>
    <x v="2"/>
    <x v="2"/>
    <n v="10000"/>
    <s v="Belum Dibayar"/>
  </r>
  <r>
    <n v="6170"/>
    <x v="2"/>
    <x v="3"/>
    <n v="7500"/>
    <s v="Belum Dibayar"/>
  </r>
  <r>
    <n v="6171"/>
    <x v="2"/>
    <x v="2"/>
    <n v="10000"/>
    <s v="Belum Dibayar"/>
  </r>
  <r>
    <n v="6172"/>
    <x v="2"/>
    <x v="3"/>
    <n v="3750"/>
    <s v="Belum Dibayar"/>
  </r>
  <r>
    <n v="6173"/>
    <x v="2"/>
    <x v="2"/>
    <n v="8750"/>
    <s v="Belum Dibayar"/>
  </r>
  <r>
    <n v="6174"/>
    <x v="2"/>
    <x v="4"/>
    <n v="7500"/>
    <s v="Belum Dibayar"/>
  </r>
  <r>
    <n v="6175"/>
    <x v="2"/>
    <x v="0"/>
    <n v="87500"/>
    <s v="Belum Dibayar"/>
  </r>
  <r>
    <n v="6176"/>
    <x v="2"/>
    <x v="4"/>
    <n v="8500"/>
    <s v="Belum Dibayar"/>
  </r>
  <r>
    <n v="6177"/>
    <x v="2"/>
    <x v="4"/>
    <n v="42000"/>
    <s v="Belum Dibayar"/>
  </r>
  <r>
    <n v="6178"/>
    <x v="2"/>
    <x v="4"/>
    <n v="1000"/>
    <s v="Belum Dibayar"/>
  </r>
  <r>
    <n v="6179"/>
    <x v="2"/>
    <x v="4"/>
    <n v="1500"/>
    <s v="Belum Dibayar"/>
  </r>
  <r>
    <n v="6180"/>
    <x v="2"/>
    <x v="4"/>
    <n v="1750"/>
    <s v="Belum Dibayar"/>
  </r>
  <r>
    <n v="6181"/>
    <x v="2"/>
    <x v="4"/>
    <n v="1250"/>
    <s v="Belum Dibayar"/>
  </r>
  <r>
    <n v="6182"/>
    <x v="2"/>
    <x v="2"/>
    <n v="12500"/>
    <s v="Belum Dibayar"/>
  </r>
  <r>
    <n v="6183"/>
    <x v="2"/>
    <x v="0"/>
    <n v="5000"/>
    <s v="Sudah Dibayar"/>
  </r>
  <r>
    <n v="6184"/>
    <x v="2"/>
    <x v="4"/>
    <n v="500"/>
    <s v="Sudah Dibayar"/>
  </r>
  <r>
    <n v="6185"/>
    <x v="2"/>
    <x v="4"/>
    <n v="2750"/>
    <s v="Sudah Dibayar"/>
  </r>
  <r>
    <n v="6186"/>
    <x v="2"/>
    <x v="0"/>
    <n v="11000"/>
    <s v="Belum Dibayar"/>
  </r>
  <r>
    <n v="6187"/>
    <x v="2"/>
    <x v="4"/>
    <n v="10500"/>
    <s v="Belum Dibayar"/>
  </r>
  <r>
    <n v="6188"/>
    <x v="2"/>
    <x v="4"/>
    <n v="500"/>
    <s v="Belum Dibayar"/>
  </r>
  <r>
    <n v="6189"/>
    <x v="2"/>
    <x v="4"/>
    <n v="750"/>
    <s v="Belum Dibayar"/>
  </r>
  <r>
    <n v="6190"/>
    <x v="2"/>
    <x v="0"/>
    <n v="2500"/>
    <s v="Sudah Dibayar"/>
  </r>
  <r>
    <n v="6191"/>
    <x v="2"/>
    <x v="0"/>
    <n v="12500"/>
    <s v="Sudah Dibayar"/>
  </r>
  <r>
    <n v="6192"/>
    <x v="2"/>
    <x v="4"/>
    <n v="1000"/>
    <s v="Sudah Dibayar"/>
  </r>
  <r>
    <n v="6193"/>
    <x v="2"/>
    <x v="4"/>
    <n v="7750"/>
    <s v="Sudah Dibayar"/>
  </r>
  <r>
    <n v="6194"/>
    <x v="2"/>
    <x v="4"/>
    <n v="2500"/>
    <s v="Sudah Dibayar"/>
  </r>
  <r>
    <n v="6195"/>
    <x v="2"/>
    <x v="4"/>
    <n v="11500"/>
    <s v="Sudah Dibayar"/>
  </r>
  <r>
    <n v="6196"/>
    <x v="2"/>
    <x v="4"/>
    <n v="500"/>
    <s v="Sudah Dibayar"/>
  </r>
  <r>
    <n v="6197"/>
    <x v="2"/>
    <x v="4"/>
    <n v="750"/>
    <s v="Sudah Dibayar"/>
  </r>
  <r>
    <n v="6198"/>
    <x v="2"/>
    <x v="4"/>
    <n v="1750"/>
    <s v="Sudah Dibayar"/>
  </r>
  <r>
    <n v="6199"/>
    <x v="2"/>
    <x v="3"/>
    <n v="11250"/>
    <s v="Sudah Dibayar"/>
  </r>
  <r>
    <n v="6200"/>
    <x v="2"/>
    <x v="2"/>
    <n v="12500"/>
    <s v="Sudah Dibayar"/>
  </r>
  <r>
    <n v="6201"/>
    <x v="2"/>
    <x v="1"/>
    <n v="7500"/>
    <s v="Sudah Dibayar"/>
  </r>
  <r>
    <n v="6202"/>
    <x v="2"/>
    <x v="2"/>
    <n v="8750"/>
    <s v="Belum Dibayar"/>
  </r>
  <r>
    <n v="6203"/>
    <x v="2"/>
    <x v="2"/>
    <n v="12500"/>
    <s v="Belum Dibayar"/>
  </r>
  <r>
    <n v="6204"/>
    <x v="2"/>
    <x v="0"/>
    <n v="2500"/>
    <s v="Belum Dibayar"/>
  </r>
  <r>
    <n v="6205"/>
    <x v="2"/>
    <x v="2"/>
    <n v="10000"/>
    <s v="Belum Dibayar"/>
  </r>
  <r>
    <n v="6206"/>
    <x v="2"/>
    <x v="2"/>
    <n v="8750"/>
    <s v="Belum Dibayar"/>
  </r>
  <r>
    <n v="6207"/>
    <x v="2"/>
    <x v="0"/>
    <n v="11000"/>
    <s v="Belum Dibayar"/>
  </r>
  <r>
    <n v="6208"/>
    <x v="2"/>
    <x v="4"/>
    <n v="1000"/>
    <s v="Belum Dibayar"/>
  </r>
  <r>
    <n v="6209"/>
    <x v="2"/>
    <x v="4"/>
    <n v="1750"/>
    <s v="Belum Dibayar"/>
  </r>
  <r>
    <n v="6210"/>
    <x v="2"/>
    <x v="4"/>
    <n v="3750"/>
    <s v="Belum Dibayar"/>
  </r>
  <r>
    <n v="6211"/>
    <x v="2"/>
    <x v="4"/>
    <n v="2250"/>
    <s v="Belum Dibayar"/>
  </r>
  <r>
    <n v="6212"/>
    <x v="2"/>
    <x v="4"/>
    <n v="14500"/>
    <s v="Belum Dibayar"/>
  </r>
  <r>
    <n v="6213"/>
    <x v="2"/>
    <x v="4"/>
    <n v="10500"/>
    <s v="Belum Dibayar"/>
  </r>
  <r>
    <n v="6214"/>
    <x v="2"/>
    <x v="4"/>
    <n v="500"/>
    <s v="Belum Dibayar"/>
  </r>
  <r>
    <n v="6215"/>
    <x v="2"/>
    <x v="4"/>
    <n v="750"/>
    <s v="Belum Dibayar"/>
  </r>
  <r>
    <n v="6216"/>
    <x v="2"/>
    <x v="4"/>
    <n v="1750"/>
    <s v="Belum Dibayar"/>
  </r>
  <r>
    <n v="6217"/>
    <x v="2"/>
    <x v="3"/>
    <n v="11250"/>
    <s v="Belum Dibayar"/>
  </r>
  <r>
    <n v="6218"/>
    <x v="2"/>
    <x v="2"/>
    <n v="12500"/>
    <s v="Belum Dibayar"/>
  </r>
  <r>
    <n v="6219"/>
    <x v="2"/>
    <x v="1"/>
    <n v="5500"/>
    <s v="Belum Dibayar"/>
  </r>
  <r>
    <n v="6220"/>
    <x v="2"/>
    <x v="0"/>
    <n v="22000"/>
    <s v="Sudah Dibayar"/>
  </r>
  <r>
    <n v="6221"/>
    <x v="2"/>
    <x v="4"/>
    <n v="17500"/>
    <s v="Sudah Dibayar"/>
  </r>
  <r>
    <n v="6222"/>
    <x v="2"/>
    <x v="4"/>
    <n v="2250"/>
    <s v="Sudah Dibayar"/>
  </r>
  <r>
    <n v="6223"/>
    <x v="2"/>
    <x v="4"/>
    <n v="3000"/>
    <s v="Sudah Dibayar"/>
  </r>
  <r>
    <n v="6224"/>
    <x v="2"/>
    <x v="4"/>
    <n v="7500"/>
    <s v="Sudah Dibayar"/>
  </r>
  <r>
    <n v="6225"/>
    <x v="2"/>
    <x v="4"/>
    <n v="7500"/>
    <s v="Sudah Dibayar"/>
  </r>
  <r>
    <n v="6226"/>
    <x v="2"/>
    <x v="4"/>
    <n v="1500"/>
    <s v="Sudah Dibayar"/>
  </r>
  <r>
    <n v="6227"/>
    <x v="2"/>
    <x v="4"/>
    <n v="42000"/>
    <s v="Sudah Dibayar"/>
  </r>
  <r>
    <n v="6228"/>
    <x v="2"/>
    <x v="4"/>
    <n v="500"/>
    <s v="Sudah Dibayar"/>
  </r>
  <r>
    <n v="6229"/>
    <x v="2"/>
    <x v="4"/>
    <n v="750"/>
    <s v="Sudah Dibayar"/>
  </r>
  <r>
    <n v="6230"/>
    <x v="2"/>
    <x v="4"/>
    <n v="1750"/>
    <s v="Sudah Dibayar"/>
  </r>
  <r>
    <n v="6231"/>
    <x v="2"/>
    <x v="4"/>
    <n v="1250"/>
    <s v="Sudah Dibayar"/>
  </r>
  <r>
    <n v="6232"/>
    <x v="2"/>
    <x v="2"/>
    <n v="7500"/>
    <s v="Sudah Dibayar"/>
  </r>
  <r>
    <n v="6233"/>
    <x v="2"/>
    <x v="2"/>
    <n v="12500"/>
    <s v="Sudah Dibayar"/>
  </r>
  <r>
    <n v="6234"/>
    <x v="2"/>
    <x v="0"/>
    <n v="10000"/>
    <s v="Sudah Dibayar"/>
  </r>
  <r>
    <n v="6235"/>
    <x v="2"/>
    <x v="0"/>
    <n v="17500"/>
    <s v="Sudah Dibayar"/>
  </r>
  <r>
    <n v="6236"/>
    <x v="2"/>
    <x v="0"/>
    <n v="12500"/>
    <s v="Sudah Dibayar"/>
  </r>
  <r>
    <n v="6237"/>
    <x v="2"/>
    <x v="4"/>
    <n v="2750"/>
    <s v="Sudah Dibayar"/>
  </r>
  <r>
    <n v="6238"/>
    <x v="2"/>
    <x v="4"/>
    <n v="6750"/>
    <s v="Sudah Dibayar"/>
  </r>
  <r>
    <n v="6239"/>
    <x v="2"/>
    <x v="4"/>
    <n v="3750"/>
    <s v="Sudah Dibayar"/>
  </r>
  <r>
    <n v="6240"/>
    <x v="2"/>
    <x v="4"/>
    <n v="3750"/>
    <s v="Sudah Dibayar"/>
  </r>
  <r>
    <n v="6241"/>
    <x v="2"/>
    <x v="4"/>
    <n v="31500"/>
    <s v="Sudah Dibayar"/>
  </r>
  <r>
    <n v="6242"/>
    <x v="2"/>
    <x v="4"/>
    <n v="500"/>
    <s v="Sudah Dibayar"/>
  </r>
  <r>
    <n v="6243"/>
    <x v="2"/>
    <x v="4"/>
    <n v="750"/>
    <s v="Sudah Dibayar"/>
  </r>
  <r>
    <n v="6244"/>
    <x v="2"/>
    <x v="4"/>
    <n v="1750"/>
    <s v="Sudah Dibayar"/>
  </r>
  <r>
    <n v="6245"/>
    <x v="2"/>
    <x v="3"/>
    <n v="3750"/>
    <s v="Sudah Dibayar"/>
  </r>
  <r>
    <n v="6246"/>
    <x v="2"/>
    <x v="2"/>
    <n v="12500"/>
    <s v="Sudah Dibayar"/>
  </r>
  <r>
    <n v="6247"/>
    <x v="2"/>
    <x v="0"/>
    <n v="33000"/>
    <s v="Belum Dibayar"/>
  </r>
  <r>
    <n v="6248"/>
    <x v="2"/>
    <x v="4"/>
    <n v="45000"/>
    <s v="Belum Dibayar"/>
  </r>
  <r>
    <n v="6249"/>
    <x v="2"/>
    <x v="4"/>
    <n v="10500"/>
    <s v="Belum Dibayar"/>
  </r>
  <r>
    <n v="6250"/>
    <x v="2"/>
    <x v="4"/>
    <n v="1500"/>
    <s v="Belum Dibayar"/>
  </r>
  <r>
    <n v="6251"/>
    <x v="2"/>
    <x v="4"/>
    <n v="1750"/>
    <s v="Belum Dibayar"/>
  </r>
  <r>
    <n v="6252"/>
    <x v="2"/>
    <x v="4"/>
    <n v="2500"/>
    <s v="Belum Dibayar"/>
  </r>
  <r>
    <n v="6253"/>
    <x v="2"/>
    <x v="4"/>
    <n v="1500"/>
    <s v="Belum Dibayar"/>
  </r>
  <r>
    <n v="6254"/>
    <x v="2"/>
    <x v="4"/>
    <n v="3750"/>
    <s v="Belum Dibayar"/>
  </r>
  <r>
    <n v="6255"/>
    <x v="2"/>
    <x v="4"/>
    <n v="2250"/>
    <s v="Belum Dibayar"/>
  </r>
  <r>
    <n v="6256"/>
    <x v="2"/>
    <x v="4"/>
    <n v="9750"/>
    <s v="Belum Dibayar"/>
  </r>
  <r>
    <n v="6257"/>
    <x v="2"/>
    <x v="4"/>
    <n v="5000"/>
    <s v="Belum Dibayar"/>
  </r>
  <r>
    <n v="6258"/>
    <x v="2"/>
    <x v="0"/>
    <n v="11000"/>
    <s v="Sudah Dibayar"/>
  </r>
  <r>
    <n v="6259"/>
    <x v="2"/>
    <x v="4"/>
    <n v="2500"/>
    <s v="Sudah Dibayar"/>
  </r>
  <r>
    <n v="6260"/>
    <x v="2"/>
    <x v="4"/>
    <n v="25000"/>
    <s v="Sudah Dibayar"/>
  </r>
  <r>
    <n v="6261"/>
    <x v="2"/>
    <x v="4"/>
    <n v="21000"/>
    <s v="Sudah Dibayar"/>
  </r>
  <r>
    <n v="6262"/>
    <x v="2"/>
    <x v="4"/>
    <n v="1000"/>
    <s v="Sudah Dibayar"/>
  </r>
  <r>
    <n v="6263"/>
    <x v="2"/>
    <x v="4"/>
    <n v="750"/>
    <s v="Sudah Dibayar"/>
  </r>
  <r>
    <n v="6264"/>
    <x v="2"/>
    <x v="4"/>
    <n v="1750"/>
    <s v="Sudah Dibayar"/>
  </r>
  <r>
    <n v="6265"/>
    <x v="2"/>
    <x v="3"/>
    <n v="7500"/>
    <s v="Sudah Dibayar"/>
  </r>
  <r>
    <n v="6266"/>
    <x v="2"/>
    <x v="2"/>
    <n v="12500"/>
    <s v="Sudah Dibayar"/>
  </r>
  <r>
    <n v="6267"/>
    <x v="2"/>
    <x v="5"/>
    <n v="388000"/>
    <s v="Sudah Dibayar"/>
  </r>
  <r>
    <n v="6268"/>
    <x v="2"/>
    <x v="5"/>
    <n v="36000"/>
    <s v="Sudah Dibayar"/>
  </r>
  <r>
    <n v="6269"/>
    <x v="2"/>
    <x v="5"/>
    <n v="40000"/>
    <s v="Sudah Dibayar"/>
  </r>
  <r>
    <n v="6270"/>
    <x v="2"/>
    <x v="5"/>
    <n v="24000"/>
    <s v="Sudah Dibayar"/>
  </r>
  <r>
    <n v="6271"/>
    <x v="2"/>
    <x v="1"/>
    <n v="18000"/>
    <s v="Belum Dibayar"/>
  </r>
  <r>
    <n v="6272"/>
    <x v="2"/>
    <x v="1"/>
    <n v="5000"/>
    <s v="Belum Dibayar"/>
  </r>
  <r>
    <n v="6273"/>
    <x v="2"/>
    <x v="1"/>
    <n v="26500"/>
    <s v="Sudah Dibayar"/>
  </r>
  <r>
    <n v="6274"/>
    <x v="2"/>
    <x v="1"/>
    <n v="10000"/>
    <s v="Belum Dibayar"/>
  </r>
  <r>
    <n v="6275"/>
    <x v="2"/>
    <x v="3"/>
    <n v="11250"/>
    <s v="Sudah Dibayar"/>
  </r>
  <r>
    <n v="6276"/>
    <x v="2"/>
    <x v="2"/>
    <n v="12500"/>
    <s v="Sudah Dibayar"/>
  </r>
  <r>
    <n v="6277"/>
    <x v="2"/>
    <x v="0"/>
    <n v="7500"/>
    <s v="Sudah Dibayar"/>
  </r>
  <r>
    <n v="6278"/>
    <x v="2"/>
    <x v="4"/>
    <n v="2500"/>
    <s v="Sudah Dibayar"/>
  </r>
  <r>
    <n v="6279"/>
    <x v="2"/>
    <x v="4"/>
    <n v="4500"/>
    <s v="Sudah Dibayar"/>
  </r>
  <r>
    <n v="6280"/>
    <x v="2"/>
    <x v="4"/>
    <n v="1000"/>
    <s v="Sudah Dibayar"/>
  </r>
  <r>
    <n v="6281"/>
    <x v="2"/>
    <x v="0"/>
    <n v="12500"/>
    <s v="Sudah Dibayar"/>
  </r>
  <r>
    <n v="6282"/>
    <x v="2"/>
    <x v="0"/>
    <n v="10000"/>
    <s v="Sudah Dibayar"/>
  </r>
  <r>
    <n v="6283"/>
    <x v="2"/>
    <x v="4"/>
    <n v="177500"/>
    <s v="Sudah Dibayar"/>
  </r>
  <r>
    <n v="6284"/>
    <x v="2"/>
    <x v="3"/>
    <n v="17500"/>
    <s v="Sudah Dibayar"/>
  </r>
  <r>
    <n v="6285"/>
    <x v="2"/>
    <x v="0"/>
    <n v="12500"/>
    <s v="Sudah Dibayar"/>
  </r>
  <r>
    <n v="6286"/>
    <x v="2"/>
    <x v="4"/>
    <n v="500"/>
    <s v="Sudah Dibayar"/>
  </r>
  <r>
    <n v="6287"/>
    <x v="2"/>
    <x v="4"/>
    <n v="10500"/>
    <s v="Sudah Dibayar"/>
  </r>
  <r>
    <n v="6288"/>
    <x v="2"/>
    <x v="4"/>
    <n v="500"/>
    <s v="Sudah Dibayar"/>
  </r>
  <r>
    <n v="6289"/>
    <x v="2"/>
    <x v="4"/>
    <n v="4750"/>
    <s v="Sudah Dibayar"/>
  </r>
  <r>
    <n v="6290"/>
    <x v="2"/>
    <x v="4"/>
    <n v="2000"/>
    <s v="Sudah Dibayar"/>
  </r>
  <r>
    <n v="6291"/>
    <x v="2"/>
    <x v="4"/>
    <n v="1000"/>
    <s v="Sudah Dibayar"/>
  </r>
  <r>
    <n v="6292"/>
    <x v="2"/>
    <x v="4"/>
    <n v="1750"/>
    <s v="Sudah Dibayar"/>
  </r>
  <r>
    <n v="6293"/>
    <x v="2"/>
    <x v="4"/>
    <n v="6500"/>
    <s v="Sudah Dibayar"/>
  </r>
  <r>
    <n v="6294"/>
    <x v="2"/>
    <x v="4"/>
    <n v="10500"/>
    <s v="Sudah Dibayar"/>
  </r>
  <r>
    <n v="6295"/>
    <x v="2"/>
    <x v="4"/>
    <n v="3500"/>
    <s v="Sudah Dibayar"/>
  </r>
  <r>
    <n v="6296"/>
    <x v="2"/>
    <x v="4"/>
    <n v="500"/>
    <s v="Sudah Dibayar"/>
  </r>
  <r>
    <n v="6297"/>
    <x v="2"/>
    <x v="4"/>
    <n v="1500"/>
    <s v="Sudah Dibayar"/>
  </r>
  <r>
    <n v="6298"/>
    <x v="2"/>
    <x v="2"/>
    <n v="12500"/>
    <s v="Sudah Dibayar"/>
  </r>
  <r>
    <n v="6299"/>
    <x v="2"/>
    <x v="1"/>
    <n v="5500"/>
    <s v="Sudah Dibayar"/>
  </r>
  <r>
    <n v="6300"/>
    <x v="2"/>
    <x v="3"/>
    <n v="3750"/>
    <s v="Sudah Dibayar"/>
  </r>
  <r>
    <n v="6301"/>
    <x v="2"/>
    <x v="3"/>
    <n v="11250"/>
    <s v="Belum Dibayar"/>
  </r>
  <r>
    <n v="6302"/>
    <x v="2"/>
    <x v="1"/>
    <n v="9500"/>
    <s v="Belum Dibayar"/>
  </r>
  <r>
    <n v="6303"/>
    <x v="2"/>
    <x v="1"/>
    <n v="5000"/>
    <s v="Belum Dibayar"/>
  </r>
  <r>
    <n v="6304"/>
    <x v="2"/>
    <x v="0"/>
    <n v="7500"/>
    <s v="Sudah Dibayar"/>
  </r>
  <r>
    <n v="6305"/>
    <x v="2"/>
    <x v="4"/>
    <n v="3750"/>
    <s v="Sudah Dibayar"/>
  </r>
  <r>
    <n v="6306"/>
    <x v="2"/>
    <x v="4"/>
    <n v="3250"/>
    <s v="Sudah Dibayar"/>
  </r>
  <r>
    <n v="6307"/>
    <x v="2"/>
    <x v="3"/>
    <n v="3750"/>
    <s v="Sudah Dibayar"/>
  </r>
  <r>
    <n v="6308"/>
    <x v="2"/>
    <x v="2"/>
    <n v="8750"/>
    <s v="Sudah Dibayar"/>
  </r>
  <r>
    <n v="6309"/>
    <x v="2"/>
    <x v="0"/>
    <n v="10000"/>
    <s v="Sudah Dibayar"/>
  </r>
  <r>
    <n v="6310"/>
    <x v="2"/>
    <x v="4"/>
    <n v="8500"/>
    <s v="Sudah Dibayar"/>
  </r>
  <r>
    <n v="6311"/>
    <x v="2"/>
    <x v="4"/>
    <n v="5500"/>
    <s v="Sudah Dibayar"/>
  </r>
  <r>
    <n v="6312"/>
    <x v="2"/>
    <x v="4"/>
    <n v="1750"/>
    <s v="Sudah Dibayar"/>
  </r>
  <r>
    <n v="6313"/>
    <x v="2"/>
    <x v="3"/>
    <n v="3750"/>
    <s v="Sudah Dibayar"/>
  </r>
  <r>
    <n v="6314"/>
    <x v="2"/>
    <x v="2"/>
    <n v="8750"/>
    <s v="Sudah Dibayar"/>
  </r>
  <r>
    <n v="6315"/>
    <x v="2"/>
    <x v="0"/>
    <n v="5000"/>
    <s v="Belum Dibayar"/>
  </r>
  <r>
    <n v="6316"/>
    <x v="2"/>
    <x v="4"/>
    <n v="4750"/>
    <s v="Belum Dibayar"/>
  </r>
  <r>
    <n v="6317"/>
    <x v="2"/>
    <x v="4"/>
    <n v="5000"/>
    <s v="Belum Dibayar"/>
  </r>
  <r>
    <n v="6318"/>
    <x v="2"/>
    <x v="3"/>
    <n v="7500"/>
    <s v="Sudah Dibayar"/>
  </r>
  <r>
    <n v="6319"/>
    <x v="2"/>
    <x v="3"/>
    <n v="3750"/>
    <s v="Sudah Dibayar"/>
  </r>
  <r>
    <n v="6320"/>
    <x v="2"/>
    <x v="4"/>
    <n v="1750"/>
    <s v="Sudah Dibayar"/>
  </r>
  <r>
    <n v="6321"/>
    <x v="2"/>
    <x v="3"/>
    <n v="7500"/>
    <s v="Sudah Dibayar"/>
  </r>
  <r>
    <n v="6322"/>
    <x v="2"/>
    <x v="0"/>
    <n v="7500"/>
    <s v="Belum Dibayar"/>
  </r>
  <r>
    <n v="6323"/>
    <x v="2"/>
    <x v="4"/>
    <n v="1000"/>
    <s v="Belum Dibayar"/>
  </r>
  <r>
    <n v="6324"/>
    <x v="2"/>
    <x v="4"/>
    <n v="15000"/>
    <s v="Belum Dibayar"/>
  </r>
  <r>
    <n v="6325"/>
    <x v="2"/>
    <x v="0"/>
    <n v="5000"/>
    <s v="Sudah Dibayar"/>
  </r>
  <r>
    <n v="6326"/>
    <x v="2"/>
    <x v="4"/>
    <n v="7500"/>
    <s v="Sudah Dibayar"/>
  </r>
  <r>
    <n v="6327"/>
    <x v="2"/>
    <x v="0"/>
    <n v="5000"/>
    <s v="Sudah Dibayar"/>
  </r>
  <r>
    <n v="6328"/>
    <x v="2"/>
    <x v="4"/>
    <n v="4750"/>
    <s v="Sudah Dibayar"/>
  </r>
  <r>
    <n v="6329"/>
    <x v="2"/>
    <x v="3"/>
    <n v="3750"/>
    <s v="Sudah Dibayar"/>
  </r>
  <r>
    <n v="6330"/>
    <x v="2"/>
    <x v="0"/>
    <n v="5000"/>
    <s v="Sudah Dibayar"/>
  </r>
  <r>
    <n v="6331"/>
    <x v="2"/>
    <x v="4"/>
    <n v="17500"/>
    <s v="Sudah Dibayar"/>
  </r>
  <r>
    <n v="6332"/>
    <x v="2"/>
    <x v="1"/>
    <n v="0"/>
    <s v="Sudah Dibayar"/>
  </r>
  <r>
    <n v="6333"/>
    <x v="2"/>
    <x v="0"/>
    <n v="2500"/>
    <s v="Belum Dibayar"/>
  </r>
  <r>
    <n v="6334"/>
    <x v="2"/>
    <x v="2"/>
    <n v="12500"/>
    <s v="Belum Dibayar"/>
  </r>
  <r>
    <n v="6335"/>
    <x v="2"/>
    <x v="2"/>
    <n v="10000"/>
    <s v="Belum Dibayar"/>
  </r>
  <r>
    <n v="6336"/>
    <x v="2"/>
    <x v="2"/>
    <n v="12500"/>
    <s v="Belum Dibayar"/>
  </r>
  <r>
    <n v="6337"/>
    <x v="2"/>
    <x v="2"/>
    <n v="12500"/>
    <s v="Belum Dibayar"/>
  </r>
  <r>
    <n v="6338"/>
    <x v="2"/>
    <x v="2"/>
    <n v="12500"/>
    <s v="Belum Dibayar"/>
  </r>
  <r>
    <n v="6339"/>
    <x v="2"/>
    <x v="2"/>
    <n v="8750"/>
    <s v="Belum Dibayar"/>
  </r>
  <r>
    <n v="6340"/>
    <x v="2"/>
    <x v="2"/>
    <n v="8750"/>
    <s v="Belum Dibayar"/>
  </r>
  <r>
    <n v="6341"/>
    <x v="2"/>
    <x v="2"/>
    <n v="8750"/>
    <s v="Belum Dibayar"/>
  </r>
  <r>
    <n v="6342"/>
    <x v="2"/>
    <x v="2"/>
    <n v="8750"/>
    <s v="Belum Dibayar"/>
  </r>
  <r>
    <n v="6343"/>
    <x v="2"/>
    <x v="2"/>
    <n v="10000"/>
    <s v="Belum Dibayar"/>
  </r>
  <r>
    <n v="6344"/>
    <x v="2"/>
    <x v="2"/>
    <n v="12500"/>
    <s v="Belum Dibayar"/>
  </r>
  <r>
    <n v="6345"/>
    <x v="2"/>
    <x v="2"/>
    <n v="8750"/>
    <s v="Belum Dibayar"/>
  </r>
  <r>
    <n v="6346"/>
    <x v="2"/>
    <x v="2"/>
    <n v="10000"/>
    <s v="Belum Dibayar"/>
  </r>
  <r>
    <n v="6347"/>
    <x v="2"/>
    <x v="2"/>
    <n v="8750"/>
    <s v="Belum Dibayar"/>
  </r>
  <r>
    <n v="6348"/>
    <x v="2"/>
    <x v="2"/>
    <n v="12500"/>
    <s v="Belum Dibayar"/>
  </r>
  <r>
    <n v="6349"/>
    <x v="2"/>
    <x v="2"/>
    <n v="10000"/>
    <s v="Belum Dibayar"/>
  </r>
  <r>
    <n v="6350"/>
    <x v="2"/>
    <x v="2"/>
    <n v="8750"/>
    <s v="Belum Dibayar"/>
  </r>
  <r>
    <n v="6351"/>
    <x v="2"/>
    <x v="2"/>
    <n v="10000"/>
    <s v="Belum Dibayar"/>
  </r>
  <r>
    <n v="6352"/>
    <x v="2"/>
    <x v="2"/>
    <n v="12500"/>
    <s v="Belum Dibayar"/>
  </r>
  <r>
    <n v="6353"/>
    <x v="2"/>
    <x v="2"/>
    <n v="12500"/>
    <s v="Belum Dibayar"/>
  </r>
  <r>
    <n v="6354"/>
    <x v="2"/>
    <x v="2"/>
    <n v="8750"/>
    <s v="Belum Dibayar"/>
  </r>
  <r>
    <n v="6355"/>
    <x v="2"/>
    <x v="0"/>
    <n v="2500"/>
    <s v="Belum Dibayar"/>
  </r>
  <r>
    <n v="6356"/>
    <x v="2"/>
    <x v="2"/>
    <n v="8750"/>
    <s v="Belum Dibayar"/>
  </r>
  <r>
    <n v="6357"/>
    <x v="2"/>
    <x v="0"/>
    <n v="5000"/>
    <s v="Belum Dibayar"/>
  </r>
  <r>
    <n v="6358"/>
    <x v="2"/>
    <x v="4"/>
    <n v="8500"/>
    <s v="Belum Dibayar"/>
  </r>
  <r>
    <n v="6359"/>
    <x v="2"/>
    <x v="5"/>
    <n v="272000"/>
    <s v="Sudah Dibayar"/>
  </r>
  <r>
    <n v="6360"/>
    <x v="2"/>
    <x v="5"/>
    <n v="64000"/>
    <s v="Sudah Dibayar"/>
  </r>
  <r>
    <n v="6361"/>
    <x v="2"/>
    <x v="5"/>
    <n v="52000"/>
    <s v="Sudah Dibayar"/>
  </r>
  <r>
    <n v="6362"/>
    <x v="2"/>
    <x v="5"/>
    <n v="28000"/>
    <s v="Sudah Dibayar"/>
  </r>
  <r>
    <n v="6363"/>
    <x v="2"/>
    <x v="6"/>
    <n v="55000"/>
    <s v="Sudah Dibayar"/>
  </r>
  <r>
    <n v="6364"/>
    <x v="2"/>
    <x v="6"/>
    <n v="180000"/>
    <s v="Sudah Dibayar"/>
  </r>
  <r>
    <n v="6365"/>
    <x v="2"/>
    <x v="6"/>
    <n v="80000"/>
    <s v="Sudah Dibayar"/>
  </r>
  <r>
    <n v="6366"/>
    <x v="2"/>
    <x v="6"/>
    <n v="310000"/>
    <s v="Sudah Dibayar"/>
  </r>
  <r>
    <n v="6367"/>
    <x v="2"/>
    <x v="6"/>
    <n v="205000"/>
    <s v="Sudah Dibayar"/>
  </r>
  <r>
    <n v="6368"/>
    <x v="2"/>
    <x v="0"/>
    <n v="10000"/>
    <s v="Belum Dibayar"/>
  </r>
  <r>
    <n v="6369"/>
    <x v="2"/>
    <x v="4"/>
    <n v="38500"/>
    <s v="Belum Dibayar"/>
  </r>
  <r>
    <n v="6370"/>
    <x v="2"/>
    <x v="4"/>
    <n v="15000"/>
    <s v="Belum Dibayar"/>
  </r>
  <r>
    <n v="6371"/>
    <x v="2"/>
    <x v="4"/>
    <n v="1500"/>
    <s v="Belum Dibayar"/>
  </r>
  <r>
    <n v="6372"/>
    <x v="2"/>
    <x v="0"/>
    <n v="7500"/>
    <s v="Belum Dibayar"/>
  </r>
  <r>
    <n v="6373"/>
    <x v="2"/>
    <x v="0"/>
    <n v="20000"/>
    <s v="Belum Dibayar"/>
  </r>
  <r>
    <n v="6374"/>
    <x v="2"/>
    <x v="4"/>
    <n v="11500"/>
    <s v="Belum Dibayar"/>
  </r>
  <r>
    <n v="6375"/>
    <x v="2"/>
    <x v="0"/>
    <n v="75000"/>
    <s v="Belum Dibayar"/>
  </r>
  <r>
    <n v="6376"/>
    <x v="2"/>
    <x v="4"/>
    <n v="5500"/>
    <s v="Belum Dibayar"/>
  </r>
  <r>
    <n v="6377"/>
    <x v="2"/>
    <x v="4"/>
    <n v="500"/>
    <s v="Belum Dibayar"/>
  </r>
  <r>
    <n v="6378"/>
    <x v="2"/>
    <x v="4"/>
    <n v="16750"/>
    <s v="Belum Dibayar"/>
  </r>
  <r>
    <n v="6379"/>
    <x v="2"/>
    <x v="4"/>
    <n v="9750"/>
    <s v="Belum Dibayar"/>
  </r>
  <r>
    <n v="6380"/>
    <x v="2"/>
    <x v="4"/>
    <n v="3500"/>
    <s v="Belum Dibayar"/>
  </r>
  <r>
    <n v="6381"/>
    <x v="2"/>
    <x v="4"/>
    <n v="4750"/>
    <s v="Belum Dibayar"/>
  </r>
  <r>
    <n v="6382"/>
    <x v="2"/>
    <x v="4"/>
    <n v="750"/>
    <s v="Belum Dibayar"/>
  </r>
  <r>
    <n v="6383"/>
    <x v="2"/>
    <x v="4"/>
    <n v="5250"/>
    <s v="Belum Dibayar"/>
  </r>
  <r>
    <n v="6384"/>
    <x v="2"/>
    <x v="4"/>
    <n v="2750"/>
    <s v="Belum Dibayar"/>
  </r>
  <r>
    <n v="6385"/>
    <x v="2"/>
    <x v="4"/>
    <n v="1000"/>
    <s v="Belum Dibayar"/>
  </r>
  <r>
    <n v="6386"/>
    <x v="2"/>
    <x v="4"/>
    <n v="2400"/>
    <s v="Belum Dibayar"/>
  </r>
  <r>
    <n v="6387"/>
    <x v="2"/>
    <x v="4"/>
    <n v="7500"/>
    <s v="Belum Dibayar"/>
  </r>
  <r>
    <n v="6388"/>
    <x v="2"/>
    <x v="4"/>
    <n v="14000"/>
    <s v="Belum Dibayar"/>
  </r>
  <r>
    <n v="6389"/>
    <x v="2"/>
    <x v="4"/>
    <n v="5500"/>
    <s v="Belum Dibayar"/>
  </r>
  <r>
    <n v="6390"/>
    <x v="2"/>
    <x v="4"/>
    <n v="16750"/>
    <s v="Belum Dibayar"/>
  </r>
  <r>
    <n v="6391"/>
    <x v="2"/>
    <x v="4"/>
    <n v="3500"/>
    <s v="Belum Dibayar"/>
  </r>
  <r>
    <n v="6392"/>
    <x v="3"/>
    <x v="0"/>
    <n v="7500"/>
    <s v="Sudah Dibayar"/>
  </r>
  <r>
    <n v="6393"/>
    <x v="3"/>
    <x v="4"/>
    <n v="3250"/>
    <s v="Sudah Dibayar"/>
  </r>
  <r>
    <n v="6394"/>
    <x v="3"/>
    <x v="3"/>
    <n v="7500"/>
    <s v="Sudah Dibayar"/>
  </r>
  <r>
    <n v="6395"/>
    <x v="3"/>
    <x v="2"/>
    <n v="10000"/>
    <s v="Sudah Dibayar"/>
  </r>
  <r>
    <n v="6396"/>
    <x v="3"/>
    <x v="0"/>
    <n v="7500"/>
    <s v="Sudah Dibayar"/>
  </r>
  <r>
    <n v="6397"/>
    <x v="3"/>
    <x v="4"/>
    <n v="7800"/>
    <s v="Sudah Dibayar"/>
  </r>
  <r>
    <n v="6398"/>
    <x v="3"/>
    <x v="4"/>
    <n v="1750"/>
    <s v="Sudah Dibayar"/>
  </r>
  <r>
    <n v="6399"/>
    <x v="3"/>
    <x v="4"/>
    <n v="1250"/>
    <s v="Sudah Dibayar"/>
  </r>
  <r>
    <n v="6400"/>
    <x v="3"/>
    <x v="4"/>
    <n v="4000"/>
    <s v="Sudah Dibayar"/>
  </r>
  <r>
    <n v="6401"/>
    <x v="3"/>
    <x v="4"/>
    <n v="500"/>
    <s v="Sudah Dibayar"/>
  </r>
  <r>
    <n v="6402"/>
    <x v="3"/>
    <x v="3"/>
    <n v="7500"/>
    <s v="Sudah Dibayar"/>
  </r>
  <r>
    <n v="6403"/>
    <x v="3"/>
    <x v="2"/>
    <n v="10000"/>
    <s v="Sudah Dibayar"/>
  </r>
  <r>
    <n v="6404"/>
    <x v="3"/>
    <x v="2"/>
    <n v="8750"/>
    <s v="Sudah Dibayar"/>
  </r>
  <r>
    <n v="6405"/>
    <x v="3"/>
    <x v="3"/>
    <n v="3750"/>
    <s v="Sudah Dibayar"/>
  </r>
  <r>
    <n v="6406"/>
    <x v="3"/>
    <x v="2"/>
    <n v="8750"/>
    <s v="Sudah Dibayar"/>
  </r>
  <r>
    <n v="6407"/>
    <x v="3"/>
    <x v="1"/>
    <n v="7500"/>
    <s v="Sudah Dibayar"/>
  </r>
  <r>
    <n v="6408"/>
    <x v="3"/>
    <x v="1"/>
    <n v="38500"/>
    <s v="Belum Dibayar"/>
  </r>
  <r>
    <n v="6409"/>
    <x v="3"/>
    <x v="0"/>
    <n v="17750"/>
    <s v="Belum Dibayar"/>
  </r>
  <r>
    <n v="6410"/>
    <x v="3"/>
    <x v="3"/>
    <n v="7500"/>
    <s v="Sudah Dibayar"/>
  </r>
  <r>
    <n v="6411"/>
    <x v="3"/>
    <x v="0"/>
    <n v="2500"/>
    <s v="Belum Dibayar"/>
  </r>
  <r>
    <n v="6412"/>
    <x v="3"/>
    <x v="3"/>
    <n v="7500"/>
    <s v="Belum Dibayar"/>
  </r>
  <r>
    <n v="6413"/>
    <x v="3"/>
    <x v="3"/>
    <n v="3750"/>
    <s v="Sudah Dibayar"/>
  </r>
  <r>
    <n v="6414"/>
    <x v="3"/>
    <x v="3"/>
    <n v="11250"/>
    <s v="Sudah Dibayar"/>
  </r>
  <r>
    <n v="6415"/>
    <x v="3"/>
    <x v="0"/>
    <n v="7500"/>
    <s v="Sudah Dibayar"/>
  </r>
  <r>
    <n v="6416"/>
    <x v="3"/>
    <x v="4"/>
    <n v="1250"/>
    <s v="Sudah Dibayar"/>
  </r>
  <r>
    <n v="6417"/>
    <x v="3"/>
    <x v="4"/>
    <n v="1750"/>
    <s v="Sudah Dibayar"/>
  </r>
  <r>
    <n v="6418"/>
    <x v="3"/>
    <x v="4"/>
    <n v="1500"/>
    <s v="Sudah Dibayar"/>
  </r>
  <r>
    <n v="6419"/>
    <x v="3"/>
    <x v="4"/>
    <n v="6000"/>
    <s v="Sudah Dibayar"/>
  </r>
  <r>
    <n v="6420"/>
    <x v="3"/>
    <x v="3"/>
    <n v="11250"/>
    <s v="Sudah Dibayar"/>
  </r>
  <r>
    <n v="6421"/>
    <x v="3"/>
    <x v="2"/>
    <n v="12500"/>
    <s v="Sudah Dibayar"/>
  </r>
  <r>
    <n v="6422"/>
    <x v="3"/>
    <x v="0"/>
    <n v="5000"/>
    <s v="Sudah Dibayar"/>
  </r>
  <r>
    <n v="6423"/>
    <x v="3"/>
    <x v="2"/>
    <n v="5000"/>
    <s v="Sudah Dibayar"/>
  </r>
  <r>
    <n v="6424"/>
    <x v="3"/>
    <x v="3"/>
    <n v="11250"/>
    <s v="Sudah Dibayar"/>
  </r>
  <r>
    <n v="6425"/>
    <x v="3"/>
    <x v="2"/>
    <n v="12500"/>
    <s v="Sudah Dibayar"/>
  </r>
  <r>
    <n v="6426"/>
    <x v="3"/>
    <x v="1"/>
    <n v="5000"/>
    <s v="Sudah Dibayar"/>
  </r>
  <r>
    <n v="6427"/>
    <x v="3"/>
    <x v="1"/>
    <n v="8750"/>
    <s v="Sudah Dibayar"/>
  </r>
  <r>
    <n v="6428"/>
    <x v="3"/>
    <x v="0"/>
    <n v="5000"/>
    <s v="Sudah Dibayar"/>
  </r>
  <r>
    <n v="6429"/>
    <x v="3"/>
    <x v="3"/>
    <n v="3750"/>
    <s v="Sudah Dibayar"/>
  </r>
  <r>
    <n v="6430"/>
    <x v="3"/>
    <x v="2"/>
    <n v="8750"/>
    <s v="Sudah Dibayar"/>
  </r>
  <r>
    <n v="6431"/>
    <x v="3"/>
    <x v="0"/>
    <n v="5000"/>
    <s v="Belum Dibayar"/>
  </r>
  <r>
    <n v="6432"/>
    <x v="3"/>
    <x v="4"/>
    <n v="8000"/>
    <s v="Belum Dibayar"/>
  </r>
  <r>
    <n v="6433"/>
    <x v="3"/>
    <x v="4"/>
    <n v="500"/>
    <s v="Belum Dibayar"/>
  </r>
  <r>
    <n v="6434"/>
    <x v="3"/>
    <x v="0"/>
    <n v="5000"/>
    <s v="Sudah Dibayar"/>
  </r>
  <r>
    <n v="6435"/>
    <x v="3"/>
    <x v="4"/>
    <n v="1250"/>
    <s v="Sudah Dibayar"/>
  </r>
  <r>
    <n v="6436"/>
    <x v="3"/>
    <x v="0"/>
    <n v="5000"/>
    <s v="Sudah Dibayar"/>
  </r>
  <r>
    <n v="6437"/>
    <x v="3"/>
    <x v="0"/>
    <n v="5000"/>
    <s v="Sudah Dibayar"/>
  </r>
  <r>
    <n v="6438"/>
    <x v="3"/>
    <x v="4"/>
    <n v="13000"/>
    <s v="Sudah Dibayar"/>
  </r>
  <r>
    <n v="6439"/>
    <x v="3"/>
    <x v="0"/>
    <n v="5000"/>
    <s v="Sudah Dibayar"/>
  </r>
  <r>
    <n v="6440"/>
    <x v="3"/>
    <x v="0"/>
    <n v="5000"/>
    <s v="Sudah Dibayar"/>
  </r>
  <r>
    <n v="6441"/>
    <x v="3"/>
    <x v="4"/>
    <n v="9000"/>
    <s v="Sudah Dibayar"/>
  </r>
  <r>
    <n v="6442"/>
    <x v="3"/>
    <x v="2"/>
    <n v="5000"/>
    <s v="Sudah Dibayar"/>
  </r>
  <r>
    <n v="6443"/>
    <x v="3"/>
    <x v="1"/>
    <n v="6250"/>
    <s v="Belum Dibayar"/>
  </r>
  <r>
    <n v="6444"/>
    <x v="3"/>
    <x v="1"/>
    <n v="2500"/>
    <s v="Belum Dibayar"/>
  </r>
  <r>
    <n v="6445"/>
    <x v="3"/>
    <x v="3"/>
    <n v="11250"/>
    <s v="Sudah Dibayar"/>
  </r>
  <r>
    <n v="6446"/>
    <x v="3"/>
    <x v="3"/>
    <n v="3750"/>
    <s v="Sudah Dibayar"/>
  </r>
  <r>
    <n v="6447"/>
    <x v="3"/>
    <x v="0"/>
    <n v="5000"/>
    <s v="Belum Dibayar"/>
  </r>
  <r>
    <n v="6448"/>
    <x v="3"/>
    <x v="4"/>
    <n v="14350"/>
    <s v="Belum Dibayar"/>
  </r>
  <r>
    <n v="6449"/>
    <x v="3"/>
    <x v="0"/>
    <n v="5000"/>
    <s v="Sudah Dibayar"/>
  </r>
  <r>
    <n v="6450"/>
    <x v="3"/>
    <x v="4"/>
    <n v="2500"/>
    <s v="Sudah Dibayar"/>
  </r>
  <r>
    <n v="6451"/>
    <x v="3"/>
    <x v="0"/>
    <n v="5000"/>
    <s v="Belum Dibayar"/>
  </r>
  <r>
    <n v="6452"/>
    <x v="3"/>
    <x v="4"/>
    <n v="750"/>
    <s v="Belum Dibayar"/>
  </r>
  <r>
    <n v="6453"/>
    <x v="3"/>
    <x v="3"/>
    <n v="7500"/>
    <s v="Belum Dibayar"/>
  </r>
  <r>
    <n v="6454"/>
    <x v="3"/>
    <x v="4"/>
    <n v="7500"/>
    <s v="Belum Dibayar"/>
  </r>
  <r>
    <n v="6455"/>
    <x v="3"/>
    <x v="3"/>
    <n v="5000"/>
    <s v="Belum Dibayar"/>
  </r>
  <r>
    <n v="6456"/>
    <x v="3"/>
    <x v="4"/>
    <n v="500"/>
    <s v="Belum Dibayar"/>
  </r>
  <r>
    <n v="6457"/>
    <x v="3"/>
    <x v="0"/>
    <n v="5000"/>
    <s v="Belum Dibayar"/>
  </r>
  <r>
    <n v="6458"/>
    <x v="3"/>
    <x v="0"/>
    <n v="5000"/>
    <s v="Belum Dibayar"/>
  </r>
  <r>
    <n v="6459"/>
    <x v="3"/>
    <x v="4"/>
    <n v="6000"/>
    <s v="Belum Dibayar"/>
  </r>
  <r>
    <n v="6460"/>
    <x v="3"/>
    <x v="4"/>
    <n v="3250"/>
    <s v="Belum Dibayar"/>
  </r>
  <r>
    <n v="6461"/>
    <x v="3"/>
    <x v="4"/>
    <n v="500"/>
    <s v="Belum Dibayar"/>
  </r>
  <r>
    <n v="6462"/>
    <x v="3"/>
    <x v="0"/>
    <n v="5000"/>
    <s v="Sudah Dibayar"/>
  </r>
  <r>
    <n v="6463"/>
    <x v="3"/>
    <x v="4"/>
    <n v="12250"/>
    <s v="Sudah Dibayar"/>
  </r>
  <r>
    <n v="6464"/>
    <x v="3"/>
    <x v="4"/>
    <n v="30000"/>
    <s v="Sudah Dibayar"/>
  </r>
  <r>
    <n v="6465"/>
    <x v="3"/>
    <x v="4"/>
    <n v="11500"/>
    <s v="Sudah Dibayar"/>
  </r>
  <r>
    <n v="6466"/>
    <x v="3"/>
    <x v="0"/>
    <n v="7500"/>
    <s v="Sudah Dibayar"/>
  </r>
  <r>
    <n v="6467"/>
    <x v="3"/>
    <x v="4"/>
    <n v="7750"/>
    <s v="Sudah Dibayar"/>
  </r>
  <r>
    <n v="6468"/>
    <x v="3"/>
    <x v="4"/>
    <n v="5000"/>
    <s v="Sudah Dibayar"/>
  </r>
  <r>
    <n v="6469"/>
    <x v="3"/>
    <x v="4"/>
    <n v="4250"/>
    <s v="Sudah Dibayar"/>
  </r>
  <r>
    <n v="6470"/>
    <x v="3"/>
    <x v="4"/>
    <n v="2500"/>
    <s v="Sudah Dibayar"/>
  </r>
  <r>
    <n v="6471"/>
    <x v="3"/>
    <x v="4"/>
    <n v="500"/>
    <s v="Sudah Dibayar"/>
  </r>
  <r>
    <n v="6472"/>
    <x v="3"/>
    <x v="3"/>
    <n v="17500"/>
    <s v="Sudah Dibayar"/>
  </r>
  <r>
    <n v="6473"/>
    <x v="3"/>
    <x v="0"/>
    <n v="7500"/>
    <s v="Sudah Dibayar"/>
  </r>
  <r>
    <n v="6474"/>
    <x v="3"/>
    <x v="4"/>
    <n v="5500"/>
    <s v="Sudah Dibayar"/>
  </r>
  <r>
    <n v="6475"/>
    <x v="3"/>
    <x v="4"/>
    <n v="12000"/>
    <s v="Sudah Dibayar"/>
  </r>
  <r>
    <n v="6476"/>
    <x v="3"/>
    <x v="4"/>
    <n v="500"/>
    <s v="Sudah Dibayar"/>
  </r>
  <r>
    <n v="6477"/>
    <x v="3"/>
    <x v="4"/>
    <n v="1000"/>
    <s v="Sudah Dibayar"/>
  </r>
  <r>
    <n v="6478"/>
    <x v="3"/>
    <x v="4"/>
    <n v="11500"/>
    <s v="Sudah Dibayar"/>
  </r>
  <r>
    <n v="6479"/>
    <x v="3"/>
    <x v="4"/>
    <n v="6250"/>
    <s v="Sudah Dibayar"/>
  </r>
  <r>
    <n v="6480"/>
    <x v="3"/>
    <x v="0"/>
    <n v="5000"/>
    <s v="Sudah Dibayar"/>
  </r>
  <r>
    <n v="6481"/>
    <x v="3"/>
    <x v="4"/>
    <n v="1750"/>
    <s v="Sudah Dibayar"/>
  </r>
  <r>
    <n v="6482"/>
    <x v="3"/>
    <x v="4"/>
    <n v="42250"/>
    <s v="Sudah Dibayar"/>
  </r>
  <r>
    <n v="6483"/>
    <x v="3"/>
    <x v="4"/>
    <n v="11500"/>
    <s v="Sudah Dibayar"/>
  </r>
  <r>
    <n v="6484"/>
    <x v="3"/>
    <x v="3"/>
    <n v="7500"/>
    <s v="Sudah Dibayar"/>
  </r>
  <r>
    <n v="6485"/>
    <x v="3"/>
    <x v="0"/>
    <n v="5000"/>
    <s v="Sudah Dibayar"/>
  </r>
  <r>
    <n v="6486"/>
    <x v="3"/>
    <x v="4"/>
    <n v="2500"/>
    <s v="Sudah Dibayar"/>
  </r>
  <r>
    <n v="6487"/>
    <x v="3"/>
    <x v="4"/>
    <n v="6900"/>
    <s v="Sudah Dibayar"/>
  </r>
  <r>
    <n v="6488"/>
    <x v="3"/>
    <x v="0"/>
    <n v="12500"/>
    <s v="Sudah Dibayar"/>
  </r>
  <r>
    <n v="6489"/>
    <x v="3"/>
    <x v="4"/>
    <n v="5000"/>
    <s v="Sudah Dibayar"/>
  </r>
  <r>
    <n v="6490"/>
    <x v="3"/>
    <x v="3"/>
    <n v="5000"/>
    <s v="Sudah Dibayar"/>
  </r>
  <r>
    <n v="6491"/>
    <x v="3"/>
    <x v="0"/>
    <n v="12500"/>
    <s v="Belum Dibayar"/>
  </r>
  <r>
    <n v="6492"/>
    <x v="3"/>
    <x v="4"/>
    <n v="4250"/>
    <s v="Belum Dibayar"/>
  </r>
  <r>
    <n v="6493"/>
    <x v="3"/>
    <x v="4"/>
    <n v="1250"/>
    <s v="Belum Dibayar"/>
  </r>
  <r>
    <n v="6494"/>
    <x v="3"/>
    <x v="4"/>
    <n v="500"/>
    <s v="Belum Dibayar"/>
  </r>
  <r>
    <n v="6495"/>
    <x v="3"/>
    <x v="4"/>
    <n v="90000"/>
    <s v="Belum Dibayar"/>
  </r>
  <r>
    <n v="6496"/>
    <x v="3"/>
    <x v="4"/>
    <n v="42500"/>
    <s v="Belum Dibayar"/>
  </r>
  <r>
    <n v="6497"/>
    <x v="3"/>
    <x v="3"/>
    <n v="10000"/>
    <s v="Belum Dibayar"/>
  </r>
  <r>
    <n v="6498"/>
    <x v="3"/>
    <x v="0"/>
    <n v="11000"/>
    <s v="Sudah Dibayar"/>
  </r>
  <r>
    <n v="6499"/>
    <x v="3"/>
    <x v="4"/>
    <n v="11000"/>
    <s v="Sudah Dibayar"/>
  </r>
  <r>
    <n v="6500"/>
    <x v="3"/>
    <x v="4"/>
    <n v="2000"/>
    <s v="Sudah Dibayar"/>
  </r>
  <r>
    <n v="6501"/>
    <x v="3"/>
    <x v="4"/>
    <n v="2750"/>
    <s v="Sudah Dibayar"/>
  </r>
  <r>
    <n v="6502"/>
    <x v="3"/>
    <x v="4"/>
    <n v="4500"/>
    <s v="Sudah Dibayar"/>
  </r>
  <r>
    <n v="6503"/>
    <x v="3"/>
    <x v="4"/>
    <n v="1250"/>
    <s v="Sudah Dibayar"/>
  </r>
  <r>
    <n v="6504"/>
    <x v="3"/>
    <x v="4"/>
    <n v="8500"/>
    <s v="Sudah Dibayar"/>
  </r>
  <r>
    <n v="6505"/>
    <x v="3"/>
    <x v="4"/>
    <n v="10500"/>
    <s v="Sudah Dibayar"/>
  </r>
  <r>
    <n v="6506"/>
    <x v="3"/>
    <x v="4"/>
    <n v="1000"/>
    <s v="Sudah Dibayar"/>
  </r>
  <r>
    <n v="6507"/>
    <x v="3"/>
    <x v="4"/>
    <n v="500"/>
    <s v="Sudah Dibayar"/>
  </r>
  <r>
    <n v="6508"/>
    <x v="3"/>
    <x v="4"/>
    <n v="750"/>
    <s v="Sudah Dibayar"/>
  </r>
  <r>
    <n v="6509"/>
    <x v="3"/>
    <x v="4"/>
    <n v="2000"/>
    <s v="Sudah Dibayar"/>
  </r>
  <r>
    <n v="6510"/>
    <x v="3"/>
    <x v="4"/>
    <n v="1750"/>
    <s v="Sudah Dibayar"/>
  </r>
  <r>
    <n v="6511"/>
    <x v="3"/>
    <x v="3"/>
    <n v="5000"/>
    <s v="Sudah Dibayar"/>
  </r>
  <r>
    <n v="6512"/>
    <x v="3"/>
    <x v="4"/>
    <n v="47500"/>
    <s v="Sudah Dibayar"/>
  </r>
  <r>
    <n v="6513"/>
    <x v="3"/>
    <x v="3"/>
    <n v="10000"/>
    <s v="Sudah Dibayar"/>
  </r>
  <r>
    <n v="6514"/>
    <x v="3"/>
    <x v="0"/>
    <n v="10000"/>
    <s v="Sudah Dibayar"/>
  </r>
  <r>
    <n v="6515"/>
    <x v="3"/>
    <x v="4"/>
    <n v="20000"/>
    <s v="Sudah Dibayar"/>
  </r>
  <r>
    <n v="6516"/>
    <x v="3"/>
    <x v="3"/>
    <n v="3750"/>
    <s v="Sudah Dibayar"/>
  </r>
  <r>
    <n v="6517"/>
    <x v="3"/>
    <x v="0"/>
    <n v="5000"/>
    <s v="Sudah Dibayar"/>
  </r>
  <r>
    <n v="6518"/>
    <x v="3"/>
    <x v="4"/>
    <n v="2000"/>
    <s v="Sudah Dibayar"/>
  </r>
  <r>
    <n v="6519"/>
    <x v="3"/>
    <x v="0"/>
    <n v="5000"/>
    <s v="Sudah Dibayar"/>
  </r>
  <r>
    <n v="6520"/>
    <x v="3"/>
    <x v="0"/>
    <n v="5000"/>
    <s v="Belum Dibayar"/>
  </r>
  <r>
    <n v="6521"/>
    <x v="3"/>
    <x v="4"/>
    <n v="1000"/>
    <s v="Belum Dibayar"/>
  </r>
  <r>
    <n v="6522"/>
    <x v="3"/>
    <x v="4"/>
    <n v="500"/>
    <s v="Belum Dibayar"/>
  </r>
  <r>
    <n v="6523"/>
    <x v="3"/>
    <x v="0"/>
    <n v="5000"/>
    <s v="Sudah Dibayar"/>
  </r>
  <r>
    <n v="6524"/>
    <x v="3"/>
    <x v="4"/>
    <n v="500"/>
    <s v="Sudah Dibayar"/>
  </r>
  <r>
    <n v="6525"/>
    <x v="3"/>
    <x v="0"/>
    <n v="5000"/>
    <s v="Sudah Dibayar"/>
  </r>
  <r>
    <n v="6526"/>
    <x v="3"/>
    <x v="0"/>
    <n v="5000"/>
    <s v="Sudah Dibayar"/>
  </r>
  <r>
    <n v="6527"/>
    <x v="3"/>
    <x v="4"/>
    <n v="2500"/>
    <s v="Sudah Dibayar"/>
  </r>
  <r>
    <n v="6528"/>
    <x v="3"/>
    <x v="4"/>
    <n v="750"/>
    <s v="Sudah Dibayar"/>
  </r>
  <r>
    <n v="6529"/>
    <x v="3"/>
    <x v="3"/>
    <n v="7500"/>
    <s v="Sudah Dibayar"/>
  </r>
  <r>
    <n v="6530"/>
    <x v="3"/>
    <x v="0"/>
    <n v="10000"/>
    <s v="Sudah Dibayar"/>
  </r>
  <r>
    <n v="6531"/>
    <x v="3"/>
    <x v="4"/>
    <n v="4750"/>
    <s v="Sudah Dibayar"/>
  </r>
  <r>
    <n v="6532"/>
    <x v="3"/>
    <x v="4"/>
    <n v="10000"/>
    <s v="Sudah Dibayar"/>
  </r>
  <r>
    <n v="6533"/>
    <x v="3"/>
    <x v="4"/>
    <n v="3250"/>
    <s v="Sudah Dibayar"/>
  </r>
  <r>
    <n v="6534"/>
    <x v="3"/>
    <x v="3"/>
    <n v="3750"/>
    <s v="Sudah Dibayar"/>
  </r>
  <r>
    <n v="6535"/>
    <x v="3"/>
    <x v="4"/>
    <n v="11500"/>
    <s v="Sudah Dibayar"/>
  </r>
  <r>
    <n v="6536"/>
    <x v="3"/>
    <x v="3"/>
    <n v="7500"/>
    <s v="Sudah Dibayar"/>
  </r>
  <r>
    <n v="6537"/>
    <x v="3"/>
    <x v="0"/>
    <n v="5000"/>
    <s v="Belum Dibayar"/>
  </r>
  <r>
    <n v="6538"/>
    <x v="3"/>
    <x v="0"/>
    <n v="7500"/>
    <s v="Sudah Dibayar"/>
  </r>
  <r>
    <n v="6539"/>
    <x v="3"/>
    <x v="4"/>
    <n v="1000"/>
    <s v="Sudah Dibayar"/>
  </r>
  <r>
    <n v="6540"/>
    <x v="3"/>
    <x v="4"/>
    <n v="6500"/>
    <s v="Sudah Dibayar"/>
  </r>
  <r>
    <n v="6541"/>
    <x v="3"/>
    <x v="4"/>
    <n v="1500"/>
    <s v="Sudah Dibayar"/>
  </r>
  <r>
    <n v="6542"/>
    <x v="3"/>
    <x v="4"/>
    <n v="500"/>
    <s v="Sudah Dibayar"/>
  </r>
  <r>
    <n v="6543"/>
    <x v="3"/>
    <x v="4"/>
    <n v="2250"/>
    <s v="Sudah Dibayar"/>
  </r>
  <r>
    <n v="6544"/>
    <x v="3"/>
    <x v="3"/>
    <n v="7500"/>
    <s v="Sudah Dibayar"/>
  </r>
  <r>
    <n v="6545"/>
    <x v="3"/>
    <x v="2"/>
    <n v="10000"/>
    <s v="Sudah Dibayar"/>
  </r>
  <r>
    <n v="6546"/>
    <x v="3"/>
    <x v="0"/>
    <n v="7500"/>
    <s v="Sudah Dibayar"/>
  </r>
  <r>
    <n v="6547"/>
    <x v="3"/>
    <x v="4"/>
    <n v="15250"/>
    <s v="Sudah Dibayar"/>
  </r>
  <r>
    <n v="6548"/>
    <x v="3"/>
    <x v="4"/>
    <n v="10250"/>
    <s v="Sudah Dibayar"/>
  </r>
  <r>
    <n v="6549"/>
    <x v="3"/>
    <x v="4"/>
    <n v="500"/>
    <s v="Sudah Dibayar"/>
  </r>
  <r>
    <n v="6550"/>
    <x v="3"/>
    <x v="0"/>
    <n v="12500"/>
    <s v="Sudah Dibayar"/>
  </r>
  <r>
    <n v="6551"/>
    <x v="3"/>
    <x v="0"/>
    <n v="2500"/>
    <s v="Belum Dibayar"/>
  </r>
  <r>
    <n v="6552"/>
    <x v="3"/>
    <x v="1"/>
    <n v="38500"/>
    <s v="Belum Dibayar"/>
  </r>
  <r>
    <n v="6553"/>
    <x v="3"/>
    <x v="0"/>
    <n v="7500"/>
    <s v="Sudah Dibayar"/>
  </r>
  <r>
    <n v="6554"/>
    <x v="3"/>
    <x v="4"/>
    <n v="1500"/>
    <s v="Sudah Dibayar"/>
  </r>
  <r>
    <n v="6555"/>
    <x v="3"/>
    <x v="4"/>
    <n v="4000"/>
    <s v="Sudah Dibayar"/>
  </r>
  <r>
    <n v="6556"/>
    <x v="3"/>
    <x v="4"/>
    <n v="5500"/>
    <s v="Sudah Dibayar"/>
  </r>
  <r>
    <n v="6557"/>
    <x v="3"/>
    <x v="3"/>
    <n v="11250"/>
    <s v="Sudah Dibayar"/>
  </r>
  <r>
    <n v="6558"/>
    <x v="3"/>
    <x v="0"/>
    <n v="12500"/>
    <s v="Sudah Dibayar"/>
  </r>
  <r>
    <n v="6559"/>
    <x v="3"/>
    <x v="0"/>
    <n v="17500"/>
    <s v="Sudah Dibayar"/>
  </r>
  <r>
    <n v="6560"/>
    <x v="3"/>
    <x v="4"/>
    <n v="70000"/>
    <s v="Sudah Dibayar"/>
  </r>
  <r>
    <n v="6561"/>
    <x v="3"/>
    <x v="4"/>
    <n v="2000"/>
    <s v="Sudah Dibayar"/>
  </r>
  <r>
    <n v="6562"/>
    <x v="3"/>
    <x v="4"/>
    <n v="500"/>
    <s v="Sudah Dibayar"/>
  </r>
  <r>
    <n v="6563"/>
    <x v="3"/>
    <x v="0"/>
    <n v="11000"/>
    <s v="Sudah Dibayar"/>
  </r>
  <r>
    <n v="6564"/>
    <x v="3"/>
    <x v="4"/>
    <n v="1750"/>
    <s v="Sudah Dibayar"/>
  </r>
  <r>
    <n v="6565"/>
    <x v="3"/>
    <x v="4"/>
    <n v="11750"/>
    <s v="Sudah Dibayar"/>
  </r>
  <r>
    <n v="6566"/>
    <x v="3"/>
    <x v="4"/>
    <n v="1250"/>
    <s v="Sudah Dibayar"/>
  </r>
  <r>
    <n v="6567"/>
    <x v="3"/>
    <x v="4"/>
    <n v="500"/>
    <s v="Sudah Dibayar"/>
  </r>
  <r>
    <n v="6568"/>
    <x v="3"/>
    <x v="4"/>
    <n v="750"/>
    <s v="Sudah Dibayar"/>
  </r>
  <r>
    <n v="6569"/>
    <x v="3"/>
    <x v="2"/>
    <n v="12500"/>
    <s v="Sudah Dibayar"/>
  </r>
  <r>
    <n v="6570"/>
    <x v="3"/>
    <x v="3"/>
    <n v="3750"/>
    <s v="Sudah Dibayar"/>
  </r>
  <r>
    <n v="6571"/>
    <x v="3"/>
    <x v="3"/>
    <n v="3750"/>
    <s v="Sudah Dibayar"/>
  </r>
  <r>
    <n v="6572"/>
    <x v="3"/>
    <x v="4"/>
    <n v="11500"/>
    <s v="Sudah Dibayar"/>
  </r>
  <r>
    <n v="6573"/>
    <x v="3"/>
    <x v="0"/>
    <n v="2500"/>
    <s v="Sudah Dibayar"/>
  </r>
  <r>
    <n v="6574"/>
    <x v="3"/>
    <x v="3"/>
    <n v="22500"/>
    <s v="Sudah Dibayar"/>
  </r>
  <r>
    <n v="6575"/>
    <x v="3"/>
    <x v="0"/>
    <n v="8750"/>
    <s v="Sudah Dibayar"/>
  </r>
  <r>
    <n v="6576"/>
    <x v="3"/>
    <x v="0"/>
    <n v="7500"/>
    <s v="Belum Dibayar"/>
  </r>
  <r>
    <n v="6577"/>
    <x v="3"/>
    <x v="4"/>
    <n v="6000"/>
    <s v="Belum Dibayar"/>
  </r>
  <r>
    <n v="6578"/>
    <x v="3"/>
    <x v="0"/>
    <n v="12500"/>
    <s v="Belum Dibayar"/>
  </r>
  <r>
    <n v="6579"/>
    <x v="3"/>
    <x v="4"/>
    <n v="5500"/>
    <s v="Belum Dibayar"/>
  </r>
  <r>
    <n v="6580"/>
    <x v="3"/>
    <x v="4"/>
    <n v="3250"/>
    <s v="Belum Dibayar"/>
  </r>
  <r>
    <n v="6581"/>
    <x v="3"/>
    <x v="4"/>
    <n v="1750"/>
    <s v="Belum Dibayar"/>
  </r>
  <r>
    <n v="6582"/>
    <x v="3"/>
    <x v="3"/>
    <n v="11250"/>
    <s v="Belum Dibayar"/>
  </r>
  <r>
    <n v="6583"/>
    <x v="3"/>
    <x v="2"/>
    <n v="12500"/>
    <s v="Belum Dibayar"/>
  </r>
  <r>
    <n v="6584"/>
    <x v="3"/>
    <x v="1"/>
    <n v="10000"/>
    <s v="Belum Dibayar"/>
  </r>
  <r>
    <n v="6585"/>
    <x v="3"/>
    <x v="0"/>
    <n v="5000"/>
    <s v="Belum Dibayar"/>
  </r>
  <r>
    <n v="6586"/>
    <x v="3"/>
    <x v="4"/>
    <n v="2500"/>
    <s v="Belum Dibayar"/>
  </r>
  <r>
    <n v="6587"/>
    <x v="3"/>
    <x v="0"/>
    <n v="5000"/>
    <s v="Sudah Dibayar"/>
  </r>
  <r>
    <n v="6588"/>
    <x v="3"/>
    <x v="0"/>
    <n v="5000"/>
    <s v="Sudah Dibayar"/>
  </r>
  <r>
    <n v="6589"/>
    <x v="3"/>
    <x v="0"/>
    <n v="7500"/>
    <s v="Sudah Dibayar"/>
  </r>
  <r>
    <n v="6590"/>
    <x v="3"/>
    <x v="4"/>
    <n v="5500"/>
    <s v="Sudah Dibayar"/>
  </r>
  <r>
    <n v="6591"/>
    <x v="3"/>
    <x v="4"/>
    <n v="3250"/>
    <s v="Sudah Dibayar"/>
  </r>
  <r>
    <n v="6592"/>
    <x v="3"/>
    <x v="4"/>
    <n v="1750"/>
    <s v="Sudah Dibayar"/>
  </r>
  <r>
    <n v="6593"/>
    <x v="3"/>
    <x v="3"/>
    <n v="11250"/>
    <s v="Sudah Dibayar"/>
  </r>
  <r>
    <n v="6594"/>
    <x v="3"/>
    <x v="2"/>
    <n v="12500"/>
    <s v="Sudah Dibayar"/>
  </r>
  <r>
    <n v="6595"/>
    <x v="3"/>
    <x v="3"/>
    <n v="3750"/>
    <s v="Sudah Dibayar"/>
  </r>
  <r>
    <n v="6596"/>
    <x v="3"/>
    <x v="4"/>
    <n v="11500"/>
    <s v="Sudah Dibayar"/>
  </r>
  <r>
    <n v="6597"/>
    <x v="3"/>
    <x v="3"/>
    <n v="7500"/>
    <s v="Sudah Dibayar"/>
  </r>
  <r>
    <n v="6598"/>
    <x v="3"/>
    <x v="3"/>
    <n v="3750"/>
    <s v="Belum Dibayar"/>
  </r>
  <r>
    <n v="6599"/>
    <x v="3"/>
    <x v="4"/>
    <n v="7500"/>
    <s v="Sudah Dibayar"/>
  </r>
  <r>
    <n v="6600"/>
    <x v="3"/>
    <x v="3"/>
    <n v="5000"/>
    <s v="Sudah Dibayar"/>
  </r>
  <r>
    <n v="6601"/>
    <x v="3"/>
    <x v="3"/>
    <n v="3750"/>
    <s v="Sudah Dibayar"/>
  </r>
  <r>
    <n v="6602"/>
    <x v="3"/>
    <x v="3"/>
    <n v="11250"/>
    <s v="Belum Dibayar"/>
  </r>
  <r>
    <n v="6603"/>
    <x v="3"/>
    <x v="3"/>
    <n v="7500"/>
    <s v="Sudah Dibayar"/>
  </r>
  <r>
    <n v="6604"/>
    <x v="3"/>
    <x v="0"/>
    <n v="5000"/>
    <s v="Belum Dibayar"/>
  </r>
  <r>
    <n v="6605"/>
    <x v="3"/>
    <x v="4"/>
    <n v="8500"/>
    <s v="Belum Dibayar"/>
  </r>
  <r>
    <n v="6606"/>
    <x v="3"/>
    <x v="0"/>
    <n v="5000"/>
    <s v="Belum Dibayar"/>
  </r>
  <r>
    <n v="6607"/>
    <x v="3"/>
    <x v="4"/>
    <n v="2500"/>
    <s v="Belum Dibayar"/>
  </r>
  <r>
    <n v="6608"/>
    <x v="3"/>
    <x v="0"/>
    <n v="5000"/>
    <s v="Belum Dibayar"/>
  </r>
  <r>
    <n v="6609"/>
    <x v="3"/>
    <x v="4"/>
    <n v="1250"/>
    <s v="Belum Dibayar"/>
  </r>
  <r>
    <n v="6610"/>
    <x v="3"/>
    <x v="0"/>
    <n v="5000"/>
    <s v="Sudah Dibayar"/>
  </r>
  <r>
    <n v="6611"/>
    <x v="3"/>
    <x v="4"/>
    <n v="2250"/>
    <s v="Sudah Dibayar"/>
  </r>
  <r>
    <n v="6612"/>
    <x v="3"/>
    <x v="3"/>
    <n v="7500"/>
    <s v="Sudah Dibayar"/>
  </r>
  <r>
    <n v="6613"/>
    <x v="3"/>
    <x v="4"/>
    <n v="11500"/>
    <s v="Sudah Dibayar"/>
  </r>
  <r>
    <n v="6614"/>
    <x v="3"/>
    <x v="2"/>
    <n v="10000"/>
    <s v="Sudah Dibayar"/>
  </r>
  <r>
    <n v="6615"/>
    <x v="3"/>
    <x v="0"/>
    <n v="5000"/>
    <s v="Sudah Dibayar"/>
  </r>
  <r>
    <n v="6616"/>
    <x v="3"/>
    <x v="4"/>
    <n v="31000"/>
    <s v="Sudah Dibayar"/>
  </r>
  <r>
    <n v="6617"/>
    <x v="3"/>
    <x v="0"/>
    <n v="7500"/>
    <s v="Sudah Dibayar"/>
  </r>
  <r>
    <n v="6618"/>
    <x v="3"/>
    <x v="4"/>
    <n v="3500"/>
    <s v="Sudah Dibayar"/>
  </r>
  <r>
    <n v="6619"/>
    <x v="3"/>
    <x v="4"/>
    <n v="4250"/>
    <s v="Sudah Dibayar"/>
  </r>
  <r>
    <n v="6620"/>
    <x v="3"/>
    <x v="4"/>
    <n v="500"/>
    <s v="Sudah Dibayar"/>
  </r>
  <r>
    <n v="6621"/>
    <x v="3"/>
    <x v="0"/>
    <n v="10000"/>
    <s v="Belum Dibayar"/>
  </r>
  <r>
    <n v="6622"/>
    <x v="3"/>
    <x v="0"/>
    <n v="11000"/>
    <s v="Belum Dibayar"/>
  </r>
  <r>
    <n v="6623"/>
    <x v="3"/>
    <x v="4"/>
    <n v="10500"/>
    <s v="Belum Dibayar"/>
  </r>
  <r>
    <n v="6624"/>
    <x v="3"/>
    <x v="4"/>
    <n v="500"/>
    <s v="Belum Dibayar"/>
  </r>
  <r>
    <n v="6625"/>
    <x v="3"/>
    <x v="4"/>
    <n v="750"/>
    <s v="Belum Dibayar"/>
  </r>
  <r>
    <n v="6626"/>
    <x v="3"/>
    <x v="4"/>
    <n v="1000"/>
    <s v="Belum Dibayar"/>
  </r>
  <r>
    <n v="6627"/>
    <x v="3"/>
    <x v="3"/>
    <n v="11250"/>
    <s v="Belum Dibayar"/>
  </r>
  <r>
    <n v="6628"/>
    <x v="3"/>
    <x v="0"/>
    <n v="7500"/>
    <s v="Belum Dibayar"/>
  </r>
  <r>
    <n v="6629"/>
    <x v="3"/>
    <x v="4"/>
    <n v="2500"/>
    <s v="Belum Dibayar"/>
  </r>
  <r>
    <n v="6630"/>
    <x v="3"/>
    <x v="4"/>
    <n v="45000"/>
    <s v="Sudah Dibayar"/>
  </r>
  <r>
    <n v="6631"/>
    <x v="3"/>
    <x v="4"/>
    <n v="11500"/>
    <s v="Sudah Dibayar"/>
  </r>
  <r>
    <n v="6632"/>
    <x v="3"/>
    <x v="3"/>
    <n v="10000"/>
    <s v="Sudah Dibayar"/>
  </r>
  <r>
    <n v="6633"/>
    <x v="3"/>
    <x v="0"/>
    <n v="20000"/>
    <s v="Belum Dibayar"/>
  </r>
  <r>
    <n v="6634"/>
    <x v="3"/>
    <x v="3"/>
    <n v="3750"/>
    <s v="Sudah Dibayar"/>
  </r>
  <r>
    <n v="6635"/>
    <x v="3"/>
    <x v="2"/>
    <n v="8750"/>
    <s v="Sudah Dibayar"/>
  </r>
  <r>
    <n v="6636"/>
    <x v="3"/>
    <x v="0"/>
    <n v="12500"/>
    <s v="Sudah Dibayar"/>
  </r>
  <r>
    <n v="6637"/>
    <x v="3"/>
    <x v="0"/>
    <n v="17500"/>
    <s v="Sudah Dibayar"/>
  </r>
  <r>
    <n v="6638"/>
    <x v="3"/>
    <x v="4"/>
    <n v="1250"/>
    <s v="Sudah Dibayar"/>
  </r>
  <r>
    <n v="6639"/>
    <x v="3"/>
    <x v="4"/>
    <n v="1750"/>
    <s v="Sudah Dibayar"/>
  </r>
  <r>
    <n v="6640"/>
    <x v="3"/>
    <x v="4"/>
    <n v="2500"/>
    <s v="Sudah Dibayar"/>
  </r>
  <r>
    <n v="6641"/>
    <x v="3"/>
    <x v="4"/>
    <n v="2000"/>
    <s v="Sudah Dibayar"/>
  </r>
  <r>
    <n v="6642"/>
    <x v="3"/>
    <x v="4"/>
    <n v="8250"/>
    <s v="Sudah Dibayar"/>
  </r>
  <r>
    <n v="6643"/>
    <x v="3"/>
    <x v="4"/>
    <n v="31500"/>
    <s v="Sudah Dibayar"/>
  </r>
  <r>
    <n v="6644"/>
    <x v="3"/>
    <x v="4"/>
    <n v="750"/>
    <s v="Sudah Dibayar"/>
  </r>
  <r>
    <n v="6645"/>
    <x v="3"/>
    <x v="4"/>
    <n v="750"/>
    <s v="Sudah Dibayar"/>
  </r>
  <r>
    <n v="6646"/>
    <x v="3"/>
    <x v="4"/>
    <n v="3500"/>
    <s v="Sudah Dibayar"/>
  </r>
  <r>
    <n v="6647"/>
    <x v="3"/>
    <x v="3"/>
    <n v="7500"/>
    <s v="Sudah Dibayar"/>
  </r>
  <r>
    <n v="6648"/>
    <x v="3"/>
    <x v="2"/>
    <n v="10000"/>
    <s v="Sudah Dibayar"/>
  </r>
  <r>
    <n v="6649"/>
    <x v="3"/>
    <x v="1"/>
    <n v="2500"/>
    <s v="Sudah Dibayar"/>
  </r>
  <r>
    <n v="6650"/>
    <x v="3"/>
    <x v="0"/>
    <n v="5000"/>
    <s v="Sudah Dibayar"/>
  </r>
  <r>
    <n v="6651"/>
    <x v="3"/>
    <x v="4"/>
    <n v="3250"/>
    <s v="Sudah Dibayar"/>
  </r>
  <r>
    <n v="6652"/>
    <x v="3"/>
    <x v="3"/>
    <n v="3750"/>
    <s v="Sudah Dibayar"/>
  </r>
  <r>
    <n v="6653"/>
    <x v="3"/>
    <x v="1"/>
    <n v="5500"/>
    <s v="Sudah Dibayar"/>
  </r>
  <r>
    <n v="6654"/>
    <x v="3"/>
    <x v="0"/>
    <n v="7500"/>
    <s v="Belum Dibayar"/>
  </r>
  <r>
    <n v="6655"/>
    <x v="3"/>
    <x v="4"/>
    <n v="10500"/>
    <s v="Belum Dibayar"/>
  </r>
  <r>
    <n v="6656"/>
    <x v="3"/>
    <x v="4"/>
    <n v="750"/>
    <s v="Belum Dibayar"/>
  </r>
  <r>
    <n v="6657"/>
    <x v="3"/>
    <x v="4"/>
    <n v="35000"/>
    <s v="Belum Dibayar"/>
  </r>
  <r>
    <n v="6658"/>
    <x v="3"/>
    <x v="0"/>
    <n v="5000"/>
    <s v="Belum Dibayar"/>
  </r>
  <r>
    <n v="6659"/>
    <x v="3"/>
    <x v="4"/>
    <n v="9000"/>
    <s v="Belum Dibayar"/>
  </r>
  <r>
    <n v="6660"/>
    <x v="3"/>
    <x v="4"/>
    <n v="1000"/>
    <s v="Belum Dibayar"/>
  </r>
  <r>
    <n v="6661"/>
    <x v="3"/>
    <x v="0"/>
    <n v="7500"/>
    <s v="Belum Dibayar"/>
  </r>
  <r>
    <n v="6662"/>
    <x v="3"/>
    <x v="4"/>
    <n v="7500"/>
    <s v="Belum Dibayar"/>
  </r>
  <r>
    <n v="6663"/>
    <x v="3"/>
    <x v="3"/>
    <n v="5000"/>
    <s v="Belum Dibayar"/>
  </r>
  <r>
    <n v="6664"/>
    <x v="3"/>
    <x v="0"/>
    <n v="5000"/>
    <s v="Sudah Dibayar"/>
  </r>
  <r>
    <n v="6665"/>
    <x v="3"/>
    <x v="4"/>
    <n v="8500"/>
    <s v="Sudah Dibayar"/>
  </r>
  <r>
    <n v="6666"/>
    <x v="3"/>
    <x v="0"/>
    <n v="7500"/>
    <s v="Belum Dibayar"/>
  </r>
  <r>
    <n v="6667"/>
    <x v="3"/>
    <x v="0"/>
    <n v="110000"/>
    <s v="Sudah Dibayar"/>
  </r>
  <r>
    <n v="6668"/>
    <x v="3"/>
    <x v="0"/>
    <n v="10000"/>
    <s v="Sudah Dibayar"/>
  </r>
  <r>
    <n v="6669"/>
    <x v="3"/>
    <x v="3"/>
    <n v="11250"/>
    <s v="Sudah Dibayar"/>
  </r>
  <r>
    <n v="6670"/>
    <x v="3"/>
    <x v="2"/>
    <n v="7500"/>
    <s v="Sudah Dibayar"/>
  </r>
  <r>
    <n v="6671"/>
    <x v="3"/>
    <x v="0"/>
    <n v="7500"/>
    <s v="Belum Dibayar"/>
  </r>
  <r>
    <n v="6672"/>
    <x v="3"/>
    <x v="4"/>
    <n v="36500"/>
    <s v="Belum Dibayar"/>
  </r>
  <r>
    <n v="6673"/>
    <x v="3"/>
    <x v="0"/>
    <n v="11000"/>
    <s v="Belum Dibayar"/>
  </r>
  <r>
    <n v="6674"/>
    <x v="3"/>
    <x v="4"/>
    <n v="14750"/>
    <s v="Belum Dibayar"/>
  </r>
  <r>
    <n v="6675"/>
    <x v="3"/>
    <x v="4"/>
    <n v="500"/>
    <s v="Belum Dibayar"/>
  </r>
  <r>
    <n v="6676"/>
    <x v="3"/>
    <x v="4"/>
    <n v="750"/>
    <s v="Belum Dibayar"/>
  </r>
  <r>
    <n v="6677"/>
    <x v="3"/>
    <x v="4"/>
    <n v="1750"/>
    <s v="Belum Dibayar"/>
  </r>
  <r>
    <n v="6678"/>
    <x v="3"/>
    <x v="0"/>
    <n v="7500"/>
    <s v="Sudah Dibayar"/>
  </r>
  <r>
    <n v="6679"/>
    <x v="3"/>
    <x v="4"/>
    <n v="2500"/>
    <s v="Sudah Dibayar"/>
  </r>
  <r>
    <n v="6680"/>
    <x v="3"/>
    <x v="3"/>
    <n v="3750"/>
    <s v="Sudah Dibayar"/>
  </r>
  <r>
    <n v="6681"/>
    <x v="3"/>
    <x v="0"/>
    <n v="2500"/>
    <s v="Belum Dibayar"/>
  </r>
  <r>
    <n v="6682"/>
    <x v="3"/>
    <x v="0"/>
    <n v="7500"/>
    <s v="Belum Dibayar"/>
  </r>
  <r>
    <n v="6683"/>
    <x v="3"/>
    <x v="0"/>
    <n v="5000"/>
    <s v="Belum Dibayar"/>
  </r>
  <r>
    <n v="6684"/>
    <x v="3"/>
    <x v="4"/>
    <n v="2250"/>
    <s v="Belum Dibayar"/>
  </r>
  <r>
    <n v="6685"/>
    <x v="3"/>
    <x v="4"/>
    <n v="1750"/>
    <s v="Belum Dibayar"/>
  </r>
  <r>
    <n v="6686"/>
    <x v="3"/>
    <x v="0"/>
    <n v="5000"/>
    <s v="Belum Dibayar"/>
  </r>
  <r>
    <n v="6687"/>
    <x v="3"/>
    <x v="4"/>
    <n v="2500"/>
    <s v="Belum Dibayar"/>
  </r>
  <r>
    <n v="6688"/>
    <x v="3"/>
    <x v="0"/>
    <n v="7500"/>
    <s v="Sudah Dibayar"/>
  </r>
  <r>
    <n v="6689"/>
    <x v="3"/>
    <x v="4"/>
    <n v="1750"/>
    <s v="Sudah Dibayar"/>
  </r>
  <r>
    <n v="6690"/>
    <x v="3"/>
    <x v="4"/>
    <n v="4250"/>
    <s v="Sudah Dibayar"/>
  </r>
  <r>
    <n v="6691"/>
    <x v="3"/>
    <x v="4"/>
    <n v="2500"/>
    <s v="Sudah Dibayar"/>
  </r>
  <r>
    <n v="6692"/>
    <x v="3"/>
    <x v="0"/>
    <n v="5000"/>
    <s v="Belum Dibayar"/>
  </r>
  <r>
    <n v="6693"/>
    <x v="3"/>
    <x v="4"/>
    <n v="2500"/>
    <s v="Belum Dibayar"/>
  </r>
  <r>
    <n v="6694"/>
    <x v="3"/>
    <x v="0"/>
    <n v="7500"/>
    <s v="Sudah Dibayar"/>
  </r>
  <r>
    <n v="6695"/>
    <x v="3"/>
    <x v="3"/>
    <n v="3750"/>
    <s v="Sudah Dibayar"/>
  </r>
  <r>
    <n v="6696"/>
    <x v="3"/>
    <x v="3"/>
    <n v="3750"/>
    <s v="Sudah Dibayar"/>
  </r>
  <r>
    <n v="6697"/>
    <x v="3"/>
    <x v="0"/>
    <n v="5000"/>
    <s v="Sudah Dibayar"/>
  </r>
  <r>
    <n v="6698"/>
    <x v="3"/>
    <x v="4"/>
    <n v="15500"/>
    <s v="Sudah Dibayar"/>
  </r>
  <r>
    <n v="6699"/>
    <x v="3"/>
    <x v="3"/>
    <n v="3750"/>
    <s v="Belum Dibayar"/>
  </r>
  <r>
    <n v="6700"/>
    <x v="3"/>
    <x v="4"/>
    <n v="11500"/>
    <s v="Belum Dibayar"/>
  </r>
  <r>
    <n v="6701"/>
    <x v="3"/>
    <x v="4"/>
    <n v="11500"/>
    <s v="Belum Dibayar"/>
  </r>
  <r>
    <n v="6702"/>
    <x v="3"/>
    <x v="3"/>
    <n v="5000"/>
    <s v="Belum Dibayar"/>
  </r>
  <r>
    <n v="6703"/>
    <x v="3"/>
    <x v="0"/>
    <n v="5000"/>
    <s v="Sudah Dibayar"/>
  </r>
  <r>
    <n v="6704"/>
    <x v="3"/>
    <x v="4"/>
    <n v="2500"/>
    <s v="Sudah Dibayar"/>
  </r>
  <r>
    <n v="6705"/>
    <x v="3"/>
    <x v="0"/>
    <n v="5000"/>
    <s v="Belum Dibayar"/>
  </r>
  <r>
    <n v="6706"/>
    <x v="3"/>
    <x v="4"/>
    <n v="20750"/>
    <s v="Belum Dibayar"/>
  </r>
  <r>
    <n v="6707"/>
    <x v="3"/>
    <x v="0"/>
    <n v="5000"/>
    <s v="Sudah Dibayar"/>
  </r>
  <r>
    <n v="6708"/>
    <x v="3"/>
    <x v="0"/>
    <n v="5000"/>
    <s v="Belum Dibayar"/>
  </r>
  <r>
    <n v="6709"/>
    <x v="3"/>
    <x v="4"/>
    <n v="1000"/>
    <s v="Belum Dibayar"/>
  </r>
  <r>
    <n v="6710"/>
    <x v="3"/>
    <x v="4"/>
    <n v="500"/>
    <s v="Belum Dibayar"/>
  </r>
  <r>
    <n v="6711"/>
    <x v="3"/>
    <x v="0"/>
    <n v="5000"/>
    <s v="Belum Dibayar"/>
  </r>
  <r>
    <n v="6712"/>
    <x v="3"/>
    <x v="4"/>
    <n v="2500"/>
    <s v="Belum Dibayar"/>
  </r>
  <r>
    <n v="6713"/>
    <x v="3"/>
    <x v="0"/>
    <n v="7500"/>
    <s v="Sudah Dibayar"/>
  </r>
  <r>
    <n v="6714"/>
    <x v="3"/>
    <x v="4"/>
    <n v="6500"/>
    <s v="Sudah Dibayar"/>
  </r>
  <r>
    <n v="6715"/>
    <x v="3"/>
    <x v="3"/>
    <n v="7500"/>
    <s v="Sudah Dibayar"/>
  </r>
  <r>
    <n v="6716"/>
    <x v="3"/>
    <x v="2"/>
    <n v="10000"/>
    <s v="Sudah Dibayar"/>
  </r>
  <r>
    <n v="6717"/>
    <x v="3"/>
    <x v="0"/>
    <n v="11000"/>
    <s v="Sudah Dibayar"/>
  </r>
  <r>
    <n v="6718"/>
    <x v="3"/>
    <x v="4"/>
    <n v="3250"/>
    <s v="Sudah Dibayar"/>
  </r>
  <r>
    <n v="6719"/>
    <x v="3"/>
    <x v="4"/>
    <n v="3750"/>
    <s v="Sudah Dibayar"/>
  </r>
  <r>
    <n v="6720"/>
    <x v="3"/>
    <x v="4"/>
    <n v="1750"/>
    <s v="Sudah Dibayar"/>
  </r>
  <r>
    <n v="6721"/>
    <x v="3"/>
    <x v="4"/>
    <n v="10500"/>
    <s v="Sudah Dibayar"/>
  </r>
  <r>
    <n v="6722"/>
    <x v="3"/>
    <x v="4"/>
    <n v="500"/>
    <s v="Sudah Dibayar"/>
  </r>
  <r>
    <n v="6723"/>
    <x v="3"/>
    <x v="4"/>
    <n v="750"/>
    <s v="Sudah Dibayar"/>
  </r>
  <r>
    <n v="6724"/>
    <x v="3"/>
    <x v="4"/>
    <n v="3500"/>
    <s v="Sudah Dibayar"/>
  </r>
  <r>
    <n v="6725"/>
    <x v="3"/>
    <x v="3"/>
    <n v="15000"/>
    <s v="Sudah Dibayar"/>
  </r>
  <r>
    <n v="6726"/>
    <x v="3"/>
    <x v="2"/>
    <n v="15000"/>
    <s v="Sudah Dibayar"/>
  </r>
  <r>
    <n v="6727"/>
    <x v="3"/>
    <x v="1"/>
    <n v="26500"/>
    <s v="Sudah Dibayar"/>
  </r>
  <r>
    <n v="6728"/>
    <x v="3"/>
    <x v="1"/>
    <n v="38500"/>
    <s v="Sudah Dibayar"/>
  </r>
  <r>
    <n v="6729"/>
    <x v="3"/>
    <x v="0"/>
    <n v="11000"/>
    <s v="Sudah Dibayar"/>
  </r>
  <r>
    <n v="6730"/>
    <x v="3"/>
    <x v="4"/>
    <n v="13750"/>
    <s v="Sudah Dibayar"/>
  </r>
  <r>
    <n v="6731"/>
    <x v="3"/>
    <x v="4"/>
    <n v="2500"/>
    <s v="Sudah Dibayar"/>
  </r>
  <r>
    <n v="6732"/>
    <x v="3"/>
    <x v="0"/>
    <n v="5000"/>
    <s v="Sudah Dibayar"/>
  </r>
  <r>
    <n v="6733"/>
    <x v="3"/>
    <x v="3"/>
    <n v="7500"/>
    <s v="Sudah Dibayar"/>
  </r>
  <r>
    <n v="6734"/>
    <x v="3"/>
    <x v="2"/>
    <n v="10000"/>
    <s v="Sudah Dibayar"/>
  </r>
  <r>
    <n v="6735"/>
    <x v="3"/>
    <x v="3"/>
    <n v="3750"/>
    <s v="Sudah Dibayar"/>
  </r>
  <r>
    <n v="6736"/>
    <x v="3"/>
    <x v="3"/>
    <n v="3750"/>
    <s v="Sudah Dibayar"/>
  </r>
  <r>
    <n v="6737"/>
    <x v="3"/>
    <x v="2"/>
    <n v="8750"/>
    <s v="Sudah Dibayar"/>
  </r>
  <r>
    <n v="6738"/>
    <x v="3"/>
    <x v="1"/>
    <n v="2250"/>
    <s v="Sudah Dibayar"/>
  </r>
  <r>
    <n v="6739"/>
    <x v="3"/>
    <x v="2"/>
    <n v="12500"/>
    <s v="Sudah Dibayar"/>
  </r>
  <r>
    <n v="6740"/>
    <x v="3"/>
    <x v="0"/>
    <n v="5000"/>
    <s v="Sudah Dibayar"/>
  </r>
  <r>
    <n v="6741"/>
    <x v="3"/>
    <x v="0"/>
    <n v="22000"/>
    <s v="Sudah Dibayar"/>
  </r>
  <r>
    <n v="6742"/>
    <x v="3"/>
    <x v="4"/>
    <n v="10500"/>
    <s v="Sudah Dibayar"/>
  </r>
  <r>
    <n v="6743"/>
    <x v="3"/>
    <x v="4"/>
    <n v="7500"/>
    <s v="Sudah Dibayar"/>
  </r>
  <r>
    <n v="6744"/>
    <x v="3"/>
    <x v="4"/>
    <n v="6500"/>
    <s v="Sudah Dibayar"/>
  </r>
  <r>
    <n v="6745"/>
    <x v="3"/>
    <x v="4"/>
    <n v="1000"/>
    <s v="Sudah Dibayar"/>
  </r>
  <r>
    <n v="6746"/>
    <x v="3"/>
    <x v="4"/>
    <n v="750"/>
    <s v="Sudah Dibayar"/>
  </r>
  <r>
    <n v="6747"/>
    <x v="3"/>
    <x v="4"/>
    <n v="3250"/>
    <s v="Sudah Dibayar"/>
  </r>
  <r>
    <n v="6748"/>
    <x v="3"/>
    <x v="0"/>
    <n v="5000"/>
    <s v="Belum Dibayar"/>
  </r>
  <r>
    <n v="6749"/>
    <x v="3"/>
    <x v="0"/>
    <n v="11000"/>
    <s v="Sudah Dibayar"/>
  </r>
  <r>
    <n v="6750"/>
    <x v="3"/>
    <x v="4"/>
    <n v="4250"/>
    <s v="Sudah Dibayar"/>
  </r>
  <r>
    <n v="6751"/>
    <x v="3"/>
    <x v="4"/>
    <n v="1250"/>
    <s v="Sudah Dibayar"/>
  </r>
  <r>
    <n v="6752"/>
    <x v="3"/>
    <x v="4"/>
    <n v="500"/>
    <s v="Sudah Dibayar"/>
  </r>
  <r>
    <n v="6753"/>
    <x v="3"/>
    <x v="0"/>
    <n v="16250"/>
    <s v="Belum Dibayar"/>
  </r>
  <r>
    <n v="6754"/>
    <x v="3"/>
    <x v="0"/>
    <n v="5000"/>
    <s v="Belum Dibayar"/>
  </r>
  <r>
    <n v="6755"/>
    <x v="3"/>
    <x v="0"/>
    <n v="2500"/>
    <s v="Belum Dibayar"/>
  </r>
  <r>
    <n v="6756"/>
    <x v="3"/>
    <x v="0"/>
    <n v="5000"/>
    <s v="Belum Dibayar"/>
  </r>
  <r>
    <n v="6757"/>
    <x v="3"/>
    <x v="4"/>
    <n v="8500"/>
    <s v="Belum Dibayar"/>
  </r>
  <r>
    <n v="6758"/>
    <x v="3"/>
    <x v="3"/>
    <n v="3750"/>
    <s v="Sudah Dibayar"/>
  </r>
  <r>
    <n v="6759"/>
    <x v="3"/>
    <x v="4"/>
    <n v="45000"/>
    <s v="Belum Dibayar"/>
  </r>
  <r>
    <n v="6760"/>
    <x v="3"/>
    <x v="4"/>
    <n v="7500"/>
    <s v="Belum Dibayar"/>
  </r>
  <r>
    <n v="6761"/>
    <x v="3"/>
    <x v="1"/>
    <n v="26500"/>
    <s v="Sudah Dibayar"/>
  </r>
  <r>
    <n v="6762"/>
    <x v="3"/>
    <x v="4"/>
    <n v="23000"/>
    <s v="Belum Dibayar"/>
  </r>
  <r>
    <n v="6763"/>
    <x v="3"/>
    <x v="0"/>
    <n v="7500"/>
    <s v="Sudah Dibayar"/>
  </r>
  <r>
    <n v="6764"/>
    <x v="3"/>
    <x v="4"/>
    <n v="7750"/>
    <s v="Sudah Dibayar"/>
  </r>
  <r>
    <n v="6765"/>
    <x v="3"/>
    <x v="4"/>
    <n v="500"/>
    <s v="Sudah Dibayar"/>
  </r>
  <r>
    <n v="6766"/>
    <x v="3"/>
    <x v="4"/>
    <n v="3600"/>
    <s v="Sudah Dibayar"/>
  </r>
  <r>
    <n v="6767"/>
    <x v="3"/>
    <x v="0"/>
    <n v="5000"/>
    <s v="Belum Dibayar"/>
  </r>
  <r>
    <n v="6768"/>
    <x v="3"/>
    <x v="4"/>
    <n v="4250"/>
    <s v="Belum Dibayar"/>
  </r>
  <r>
    <n v="6769"/>
    <x v="3"/>
    <x v="3"/>
    <n v="3750"/>
    <s v="Belum Dibayar"/>
  </r>
  <r>
    <n v="6770"/>
    <x v="3"/>
    <x v="2"/>
    <n v="8750"/>
    <s v="Belum Dibayar"/>
  </r>
  <r>
    <n v="6771"/>
    <x v="3"/>
    <x v="0"/>
    <n v="7500"/>
    <s v="Sudah Dibayar"/>
  </r>
  <r>
    <n v="6772"/>
    <x v="3"/>
    <x v="4"/>
    <n v="4250"/>
    <s v="Sudah Dibayar"/>
  </r>
  <r>
    <n v="6773"/>
    <x v="3"/>
    <x v="4"/>
    <n v="500"/>
    <s v="Sudah Dibayar"/>
  </r>
  <r>
    <n v="6774"/>
    <x v="3"/>
    <x v="4"/>
    <n v="750"/>
    <s v="Sudah Dibayar"/>
  </r>
  <r>
    <n v="6775"/>
    <x v="3"/>
    <x v="3"/>
    <n v="7500"/>
    <s v="Sudah Dibayar"/>
  </r>
  <r>
    <n v="6776"/>
    <x v="3"/>
    <x v="2"/>
    <n v="10000"/>
    <s v="Sudah Dibayar"/>
  </r>
  <r>
    <n v="6777"/>
    <x v="3"/>
    <x v="0"/>
    <n v="11000"/>
    <s v="Sudah Dibayar"/>
  </r>
  <r>
    <n v="6778"/>
    <x v="3"/>
    <x v="4"/>
    <n v="8750"/>
    <s v="Sudah Dibayar"/>
  </r>
  <r>
    <n v="6779"/>
    <x v="3"/>
    <x v="4"/>
    <n v="4000"/>
    <s v="Sudah Dibayar"/>
  </r>
  <r>
    <n v="6780"/>
    <x v="3"/>
    <x v="4"/>
    <n v="1750"/>
    <s v="Sudah Dibayar"/>
  </r>
  <r>
    <n v="6781"/>
    <x v="3"/>
    <x v="3"/>
    <n v="3750"/>
    <s v="Sudah Dibayar"/>
  </r>
  <r>
    <n v="6782"/>
    <x v="3"/>
    <x v="2"/>
    <n v="8750"/>
    <s v="Sudah Dibayar"/>
  </r>
  <r>
    <n v="6783"/>
    <x v="3"/>
    <x v="1"/>
    <n v="6000"/>
    <s v="Sudah Dibayar"/>
  </r>
  <r>
    <n v="6784"/>
    <x v="3"/>
    <x v="0"/>
    <n v="7500"/>
    <s v="Sudah Dibayar"/>
  </r>
  <r>
    <n v="6785"/>
    <x v="3"/>
    <x v="4"/>
    <n v="11750"/>
    <s v="Sudah Dibayar"/>
  </r>
  <r>
    <n v="6786"/>
    <x v="3"/>
    <x v="4"/>
    <n v="2250"/>
    <s v="Sudah Dibayar"/>
  </r>
  <r>
    <n v="6787"/>
    <x v="3"/>
    <x v="4"/>
    <n v="750"/>
    <s v="Sudah Dibayar"/>
  </r>
  <r>
    <n v="6788"/>
    <x v="3"/>
    <x v="4"/>
    <n v="1750"/>
    <s v="Sudah Dibayar"/>
  </r>
  <r>
    <n v="6789"/>
    <x v="3"/>
    <x v="3"/>
    <n v="17500"/>
    <s v="Sudah Dibayar"/>
  </r>
  <r>
    <n v="6790"/>
    <x v="3"/>
    <x v="0"/>
    <n v="11000"/>
    <s v="Sudah Dibayar"/>
  </r>
  <r>
    <n v="6791"/>
    <x v="3"/>
    <x v="4"/>
    <n v="13000"/>
    <s v="Sudah Dibayar"/>
  </r>
  <r>
    <n v="6792"/>
    <x v="3"/>
    <x v="4"/>
    <n v="2500"/>
    <s v="Sudah Dibayar"/>
  </r>
  <r>
    <n v="6793"/>
    <x v="3"/>
    <x v="4"/>
    <n v="1750"/>
    <s v="Sudah Dibayar"/>
  </r>
  <r>
    <n v="6794"/>
    <x v="3"/>
    <x v="4"/>
    <n v="1750"/>
    <s v="Sudah Dibayar"/>
  </r>
  <r>
    <n v="6795"/>
    <x v="3"/>
    <x v="4"/>
    <n v="10500"/>
    <s v="Sudah Dibayar"/>
  </r>
  <r>
    <n v="6796"/>
    <x v="3"/>
    <x v="4"/>
    <n v="500"/>
    <s v="Sudah Dibayar"/>
  </r>
  <r>
    <n v="6797"/>
    <x v="3"/>
    <x v="4"/>
    <n v="750"/>
    <s v="Sudah Dibayar"/>
  </r>
  <r>
    <n v="6798"/>
    <x v="3"/>
    <x v="4"/>
    <n v="1750"/>
    <s v="Sudah Dibayar"/>
  </r>
  <r>
    <n v="6799"/>
    <x v="3"/>
    <x v="4"/>
    <n v="17500"/>
    <s v="Sudah Dibayar"/>
  </r>
  <r>
    <n v="6800"/>
    <x v="3"/>
    <x v="0"/>
    <n v="5000"/>
    <s v="Sudah Dibayar"/>
  </r>
  <r>
    <n v="6801"/>
    <x v="3"/>
    <x v="4"/>
    <n v="1000"/>
    <s v="Sudah Dibayar"/>
  </r>
  <r>
    <n v="6802"/>
    <x v="3"/>
    <x v="3"/>
    <n v="3750"/>
    <s v="Sudah Dibayar"/>
  </r>
  <r>
    <n v="6803"/>
    <x v="3"/>
    <x v="2"/>
    <n v="8750"/>
    <s v="Sudah Dibayar"/>
  </r>
  <r>
    <n v="6804"/>
    <x v="3"/>
    <x v="1"/>
    <n v="4750"/>
    <s v="Sudah Dibayar"/>
  </r>
  <r>
    <n v="6805"/>
    <x v="3"/>
    <x v="0"/>
    <n v="5000"/>
    <s v="Belum Dibayar"/>
  </r>
  <r>
    <n v="6806"/>
    <x v="3"/>
    <x v="0"/>
    <n v="7000"/>
    <s v="Belum Dibayar"/>
  </r>
  <r>
    <n v="6807"/>
    <x v="3"/>
    <x v="3"/>
    <n v="3750"/>
    <s v="Sudah Dibayar"/>
  </r>
  <r>
    <n v="6808"/>
    <x v="3"/>
    <x v="3"/>
    <n v="3750"/>
    <s v="Belum Dibayar"/>
  </r>
  <r>
    <n v="6809"/>
    <x v="3"/>
    <x v="0"/>
    <n v="5000"/>
    <s v="Sudah Dibayar"/>
  </r>
  <r>
    <n v="6810"/>
    <x v="3"/>
    <x v="4"/>
    <n v="8000"/>
    <s v="Sudah Dibayar"/>
  </r>
  <r>
    <n v="6811"/>
    <x v="3"/>
    <x v="0"/>
    <n v="7500"/>
    <s v="Belum Dibayar"/>
  </r>
  <r>
    <n v="6812"/>
    <x v="3"/>
    <x v="4"/>
    <n v="8000"/>
    <s v="Belum Dibayar"/>
  </r>
  <r>
    <n v="6813"/>
    <x v="3"/>
    <x v="4"/>
    <n v="3500"/>
    <s v="Belum Dibayar"/>
  </r>
  <r>
    <n v="6814"/>
    <x v="3"/>
    <x v="4"/>
    <n v="1000"/>
    <s v="Belum Dibayar"/>
  </r>
  <r>
    <n v="6815"/>
    <x v="3"/>
    <x v="4"/>
    <n v="7250"/>
    <s v="Belum Dibayar"/>
  </r>
  <r>
    <n v="6816"/>
    <x v="3"/>
    <x v="0"/>
    <n v="7500"/>
    <s v="Belum Dibayar"/>
  </r>
  <r>
    <n v="6817"/>
    <x v="3"/>
    <x v="0"/>
    <n v="5000"/>
    <s v="Sudah Dibayar"/>
  </r>
  <r>
    <n v="6818"/>
    <x v="3"/>
    <x v="3"/>
    <n v="7500"/>
    <s v="Sudah Dibayar"/>
  </r>
  <r>
    <n v="6819"/>
    <x v="3"/>
    <x v="0"/>
    <n v="7500"/>
    <s v="Sudah Dibayar"/>
  </r>
  <r>
    <n v="6820"/>
    <x v="3"/>
    <x v="4"/>
    <n v="2750"/>
    <s v="Sudah Dibayar"/>
  </r>
  <r>
    <n v="6821"/>
    <x v="3"/>
    <x v="2"/>
    <n v="8750"/>
    <s v="Sudah Dibayar"/>
  </r>
  <r>
    <n v="6822"/>
    <x v="3"/>
    <x v="0"/>
    <n v="5000"/>
    <s v="Sudah Dibayar"/>
  </r>
  <r>
    <n v="6823"/>
    <x v="3"/>
    <x v="4"/>
    <n v="8000"/>
    <s v="Sudah Dibayar"/>
  </r>
  <r>
    <n v="6824"/>
    <x v="3"/>
    <x v="0"/>
    <n v="11000"/>
    <s v="Sudah Dibayar"/>
  </r>
  <r>
    <n v="6825"/>
    <x v="3"/>
    <x v="4"/>
    <n v="11750"/>
    <s v="Sudah Dibayar"/>
  </r>
  <r>
    <n v="6826"/>
    <x v="3"/>
    <x v="4"/>
    <n v="500"/>
    <s v="Sudah Dibayar"/>
  </r>
  <r>
    <n v="6827"/>
    <x v="3"/>
    <x v="4"/>
    <n v="750"/>
    <s v="Sudah Dibayar"/>
  </r>
  <r>
    <n v="6828"/>
    <x v="3"/>
    <x v="4"/>
    <n v="1750"/>
    <s v="Sudah Dibayar"/>
  </r>
  <r>
    <n v="6829"/>
    <x v="3"/>
    <x v="4"/>
    <n v="1000"/>
    <s v="Sudah Dibayar"/>
  </r>
  <r>
    <n v="6830"/>
    <x v="3"/>
    <x v="4"/>
    <n v="1250"/>
    <s v="Sudah Dibayar"/>
  </r>
  <r>
    <n v="6831"/>
    <x v="3"/>
    <x v="3"/>
    <n v="7500"/>
    <s v="Sudah Dibayar"/>
  </r>
  <r>
    <n v="6832"/>
    <x v="3"/>
    <x v="2"/>
    <n v="10000"/>
    <s v="Sudah Dibayar"/>
  </r>
  <r>
    <n v="6833"/>
    <x v="3"/>
    <x v="0"/>
    <n v="7500"/>
    <s v="Belum Dibayar"/>
  </r>
  <r>
    <n v="6834"/>
    <x v="3"/>
    <x v="0"/>
    <n v="7500"/>
    <s v="Belum Dibayar"/>
  </r>
  <r>
    <n v="6835"/>
    <x v="3"/>
    <x v="4"/>
    <n v="4500"/>
    <s v="Belum Dibayar"/>
  </r>
  <r>
    <n v="6836"/>
    <x v="3"/>
    <x v="4"/>
    <n v="2000"/>
    <s v="Belum Dibayar"/>
  </r>
  <r>
    <n v="6837"/>
    <x v="3"/>
    <x v="4"/>
    <n v="4000"/>
    <s v="Belum Dibayar"/>
  </r>
  <r>
    <n v="6838"/>
    <x v="3"/>
    <x v="4"/>
    <n v="500"/>
    <s v="Belum Dibayar"/>
  </r>
  <r>
    <n v="6839"/>
    <x v="3"/>
    <x v="0"/>
    <n v="7500"/>
    <s v="Sudah Dibayar"/>
  </r>
  <r>
    <n v="6840"/>
    <x v="3"/>
    <x v="4"/>
    <n v="500"/>
    <s v="Sudah Dibayar"/>
  </r>
  <r>
    <n v="6841"/>
    <x v="3"/>
    <x v="0"/>
    <n v="7500"/>
    <s v="Sudah Dibayar"/>
  </r>
  <r>
    <n v="6842"/>
    <x v="3"/>
    <x v="4"/>
    <n v="750"/>
    <s v="Sudah Dibayar"/>
  </r>
  <r>
    <n v="6843"/>
    <x v="3"/>
    <x v="4"/>
    <n v="500"/>
    <s v="Sudah Dibayar"/>
  </r>
  <r>
    <n v="6844"/>
    <x v="3"/>
    <x v="3"/>
    <n v="7500"/>
    <s v="Sudah Dibayar"/>
  </r>
  <r>
    <n v="6845"/>
    <x v="3"/>
    <x v="0"/>
    <n v="7500"/>
    <s v="Sudah Dibayar"/>
  </r>
  <r>
    <n v="6846"/>
    <x v="3"/>
    <x v="4"/>
    <n v="17500"/>
    <s v="Sudah Dibayar"/>
  </r>
  <r>
    <n v="6847"/>
    <x v="3"/>
    <x v="4"/>
    <n v="8500"/>
    <s v="Sudah Dibayar"/>
  </r>
  <r>
    <n v="6848"/>
    <x v="3"/>
    <x v="4"/>
    <n v="27850"/>
    <s v="Sudah Dibayar"/>
  </r>
  <r>
    <n v="6849"/>
    <x v="3"/>
    <x v="4"/>
    <n v="19500"/>
    <s v="Sudah Dibayar"/>
  </r>
  <r>
    <n v="6850"/>
    <x v="3"/>
    <x v="0"/>
    <n v="5000"/>
    <s v="Sudah Dibayar"/>
  </r>
  <r>
    <n v="6851"/>
    <x v="3"/>
    <x v="4"/>
    <n v="2250"/>
    <s v="Sudah Dibayar"/>
  </r>
  <r>
    <n v="6852"/>
    <x v="3"/>
    <x v="4"/>
    <n v="2500"/>
    <s v="Sudah Dibayar"/>
  </r>
  <r>
    <n v="6853"/>
    <x v="3"/>
    <x v="4"/>
    <n v="2000"/>
    <s v="Sudah Dibayar"/>
  </r>
  <r>
    <n v="6854"/>
    <x v="3"/>
    <x v="4"/>
    <n v="2500"/>
    <s v="Sudah Dibayar"/>
  </r>
  <r>
    <n v="6855"/>
    <x v="3"/>
    <x v="3"/>
    <n v="3750"/>
    <s v="Sudah Dibayar"/>
  </r>
  <r>
    <n v="6856"/>
    <x v="3"/>
    <x v="2"/>
    <n v="8750"/>
    <s v="Sudah Dibayar"/>
  </r>
  <r>
    <n v="6857"/>
    <x v="3"/>
    <x v="3"/>
    <n v="7500"/>
    <s v="Sudah Dibayar"/>
  </r>
  <r>
    <n v="6858"/>
    <x v="3"/>
    <x v="3"/>
    <n v="7500"/>
    <s v="Sudah Dibayar"/>
  </r>
  <r>
    <n v="6859"/>
    <x v="3"/>
    <x v="0"/>
    <n v="17500"/>
    <s v="Sudah Dibayar"/>
  </r>
  <r>
    <n v="6860"/>
    <x v="3"/>
    <x v="4"/>
    <n v="6500"/>
    <s v="Sudah Dibayar"/>
  </r>
  <r>
    <n v="6861"/>
    <x v="3"/>
    <x v="4"/>
    <n v="10000"/>
    <s v="Sudah Dibayar"/>
  </r>
  <r>
    <n v="6862"/>
    <x v="3"/>
    <x v="4"/>
    <n v="1500"/>
    <s v="Sudah Dibayar"/>
  </r>
  <r>
    <n v="6863"/>
    <x v="3"/>
    <x v="4"/>
    <n v="21000"/>
    <s v="Sudah Dibayar"/>
  </r>
  <r>
    <n v="6864"/>
    <x v="3"/>
    <x v="4"/>
    <n v="750"/>
    <s v="Sudah Dibayar"/>
  </r>
  <r>
    <n v="6865"/>
    <x v="3"/>
    <x v="4"/>
    <n v="750"/>
    <s v="Sudah Dibayar"/>
  </r>
  <r>
    <n v="6866"/>
    <x v="3"/>
    <x v="4"/>
    <n v="3500"/>
    <s v="Sudah Dibayar"/>
  </r>
  <r>
    <n v="6867"/>
    <x v="3"/>
    <x v="2"/>
    <n v="12500"/>
    <s v="Sudah Dibayar"/>
  </r>
  <r>
    <n v="6868"/>
    <x v="3"/>
    <x v="0"/>
    <n v="7500"/>
    <s v="Sudah Dibayar"/>
  </r>
  <r>
    <n v="6869"/>
    <x v="3"/>
    <x v="4"/>
    <n v="2750"/>
    <s v="Sudah Dibayar"/>
  </r>
  <r>
    <n v="6870"/>
    <x v="3"/>
    <x v="4"/>
    <n v="4000"/>
    <s v="Sudah Dibayar"/>
  </r>
  <r>
    <n v="6871"/>
    <x v="3"/>
    <x v="4"/>
    <n v="500"/>
    <s v="Sudah Dibayar"/>
  </r>
  <r>
    <n v="6872"/>
    <x v="3"/>
    <x v="3"/>
    <n v="7500"/>
    <s v="Sudah Dibayar"/>
  </r>
  <r>
    <n v="6873"/>
    <x v="3"/>
    <x v="2"/>
    <n v="10000"/>
    <s v="Sudah Dibayar"/>
  </r>
  <r>
    <n v="6874"/>
    <x v="3"/>
    <x v="0"/>
    <n v="17500"/>
    <s v="Sudah Dibayar"/>
  </r>
  <r>
    <n v="6875"/>
    <x v="3"/>
    <x v="0"/>
    <n v="7500"/>
    <s v="Sudah Dibayar"/>
  </r>
  <r>
    <n v="6876"/>
    <x v="3"/>
    <x v="4"/>
    <n v="10000"/>
    <s v="Sudah Dibayar"/>
  </r>
  <r>
    <n v="6877"/>
    <x v="3"/>
    <x v="4"/>
    <n v="3000"/>
    <s v="Sudah Dibayar"/>
  </r>
  <r>
    <n v="6878"/>
    <x v="3"/>
    <x v="3"/>
    <n v="7500"/>
    <s v="Sudah Dibayar"/>
  </r>
  <r>
    <n v="6879"/>
    <x v="3"/>
    <x v="2"/>
    <n v="10000"/>
    <s v="Sudah Dibayar"/>
  </r>
  <r>
    <n v="6880"/>
    <x v="3"/>
    <x v="0"/>
    <n v="11000"/>
    <s v="Sudah Dibayar"/>
  </r>
  <r>
    <n v="6881"/>
    <x v="3"/>
    <x v="4"/>
    <n v="1750"/>
    <s v="Sudah Dibayar"/>
  </r>
  <r>
    <n v="6882"/>
    <x v="3"/>
    <x v="4"/>
    <n v="1750"/>
    <s v="Sudah Dibayar"/>
  </r>
  <r>
    <n v="6883"/>
    <x v="3"/>
    <x v="4"/>
    <n v="2250"/>
    <s v="Sudah Dibayar"/>
  </r>
  <r>
    <n v="6884"/>
    <x v="3"/>
    <x v="4"/>
    <n v="10500"/>
    <s v="Sudah Dibayar"/>
  </r>
  <r>
    <n v="6885"/>
    <x v="3"/>
    <x v="4"/>
    <n v="500"/>
    <s v="Sudah Dibayar"/>
  </r>
  <r>
    <n v="6886"/>
    <x v="3"/>
    <x v="4"/>
    <n v="750"/>
    <s v="Sudah Dibayar"/>
  </r>
  <r>
    <n v="6887"/>
    <x v="3"/>
    <x v="4"/>
    <n v="1750"/>
    <s v="Sudah Dibayar"/>
  </r>
  <r>
    <n v="6888"/>
    <x v="3"/>
    <x v="3"/>
    <n v="3750"/>
    <s v="Sudah Dibayar"/>
  </r>
  <r>
    <n v="6889"/>
    <x v="3"/>
    <x v="2"/>
    <n v="8750"/>
    <s v="Sudah Dibayar"/>
  </r>
  <r>
    <n v="6890"/>
    <x v="3"/>
    <x v="1"/>
    <n v="38500"/>
    <s v="Sudah Dibayar"/>
  </r>
  <r>
    <n v="6891"/>
    <x v="3"/>
    <x v="0"/>
    <n v="5000"/>
    <s v="Sudah Dibayar"/>
  </r>
  <r>
    <n v="6892"/>
    <x v="3"/>
    <x v="4"/>
    <n v="8500"/>
    <s v="Sudah Dibayar"/>
  </r>
  <r>
    <n v="6893"/>
    <x v="3"/>
    <x v="4"/>
    <n v="500"/>
    <s v="Sudah Dibayar"/>
  </r>
  <r>
    <n v="6894"/>
    <x v="3"/>
    <x v="3"/>
    <n v="3750"/>
    <s v="Sudah Dibayar"/>
  </r>
  <r>
    <n v="6895"/>
    <x v="3"/>
    <x v="2"/>
    <n v="10000"/>
    <s v="Sudah Dibayar"/>
  </r>
  <r>
    <n v="6896"/>
    <x v="3"/>
    <x v="0"/>
    <n v="7500"/>
    <s v="Sudah Dibayar"/>
  </r>
  <r>
    <n v="6897"/>
    <x v="3"/>
    <x v="4"/>
    <n v="11500"/>
    <s v="Sudah Dibayar"/>
  </r>
  <r>
    <n v="6898"/>
    <x v="3"/>
    <x v="4"/>
    <n v="7500"/>
    <s v="Sudah Dibayar"/>
  </r>
  <r>
    <n v="6899"/>
    <x v="3"/>
    <x v="3"/>
    <n v="5000"/>
    <s v="Sudah Dibayar"/>
  </r>
  <r>
    <n v="6900"/>
    <x v="3"/>
    <x v="3"/>
    <n v="3750"/>
    <s v="Belum Dibayar"/>
  </r>
  <r>
    <n v="6901"/>
    <x v="3"/>
    <x v="4"/>
    <n v="1750"/>
    <s v="Belum Dibayar"/>
  </r>
  <r>
    <n v="6902"/>
    <x v="3"/>
    <x v="4"/>
    <n v="750"/>
    <s v="Belum Dibayar"/>
  </r>
  <r>
    <n v="6903"/>
    <x v="3"/>
    <x v="3"/>
    <n v="7500"/>
    <s v="Belum Dibayar"/>
  </r>
  <r>
    <n v="6904"/>
    <x v="3"/>
    <x v="3"/>
    <n v="15000"/>
    <s v="Sudah Dibayar"/>
  </r>
  <r>
    <n v="6905"/>
    <x v="3"/>
    <x v="3"/>
    <n v="11250"/>
    <s v="Sudah Dibayar"/>
  </r>
  <r>
    <n v="6906"/>
    <x v="3"/>
    <x v="0"/>
    <n v="5000"/>
    <s v="Sudah Dibayar"/>
  </r>
  <r>
    <n v="6907"/>
    <x v="3"/>
    <x v="4"/>
    <n v="23000"/>
    <s v="Sudah Dibayar"/>
  </r>
  <r>
    <n v="6908"/>
    <x v="3"/>
    <x v="3"/>
    <n v="5000"/>
    <s v="Sudah Dibayar"/>
  </r>
  <r>
    <n v="6909"/>
    <x v="3"/>
    <x v="3"/>
    <n v="7500"/>
    <s v="Belum Dibayar"/>
  </r>
  <r>
    <n v="6910"/>
    <x v="3"/>
    <x v="0"/>
    <n v="2500"/>
    <s v="Belum Dibayar"/>
  </r>
  <r>
    <n v="6911"/>
    <x v="3"/>
    <x v="0"/>
    <n v="11000"/>
    <s v="Sudah Dibayar"/>
  </r>
  <r>
    <n v="6912"/>
    <x v="3"/>
    <x v="4"/>
    <n v="2500"/>
    <s v="Sudah Dibayar"/>
  </r>
  <r>
    <n v="6913"/>
    <x v="3"/>
    <x v="4"/>
    <n v="8500"/>
    <s v="Sudah Dibayar"/>
  </r>
  <r>
    <n v="6914"/>
    <x v="3"/>
    <x v="4"/>
    <n v="3750"/>
    <s v="Sudah Dibayar"/>
  </r>
  <r>
    <n v="6915"/>
    <x v="3"/>
    <x v="4"/>
    <n v="6000"/>
    <s v="Sudah Dibayar"/>
  </r>
  <r>
    <n v="6916"/>
    <x v="3"/>
    <x v="4"/>
    <n v="1750"/>
    <s v="Sudah Dibayar"/>
  </r>
  <r>
    <n v="6917"/>
    <x v="3"/>
    <x v="3"/>
    <n v="11250"/>
    <s v="Sudah Dibayar"/>
  </r>
  <r>
    <n v="6918"/>
    <x v="3"/>
    <x v="2"/>
    <n v="12500"/>
    <s v="Sudah Dibayar"/>
  </r>
  <r>
    <n v="6919"/>
    <x v="3"/>
    <x v="1"/>
    <n v="4500"/>
    <s v="Sudah Dibayar"/>
  </r>
  <r>
    <n v="6920"/>
    <x v="3"/>
    <x v="0"/>
    <n v="11000"/>
    <s v="Sudah Dibayar"/>
  </r>
  <r>
    <n v="6921"/>
    <x v="3"/>
    <x v="4"/>
    <n v="5000"/>
    <s v="Sudah Dibayar"/>
  </r>
  <r>
    <n v="6922"/>
    <x v="3"/>
    <x v="4"/>
    <n v="5250"/>
    <s v="Sudah Dibayar"/>
  </r>
  <r>
    <n v="6923"/>
    <x v="3"/>
    <x v="4"/>
    <n v="21000"/>
    <s v="Sudah Dibayar"/>
  </r>
  <r>
    <n v="6924"/>
    <x v="3"/>
    <x v="4"/>
    <n v="500"/>
    <s v="Sudah Dibayar"/>
  </r>
  <r>
    <n v="6925"/>
    <x v="3"/>
    <x v="4"/>
    <n v="750"/>
    <s v="Sudah Dibayar"/>
  </r>
  <r>
    <n v="6926"/>
    <x v="3"/>
    <x v="4"/>
    <n v="1500"/>
    <s v="Sudah Dibayar"/>
  </r>
  <r>
    <n v="6927"/>
    <x v="3"/>
    <x v="3"/>
    <n v="15000"/>
    <s v="Sudah Dibayar"/>
  </r>
  <r>
    <n v="6928"/>
    <x v="3"/>
    <x v="2"/>
    <n v="15000"/>
    <s v="Sudah Dibayar"/>
  </r>
  <r>
    <n v="6929"/>
    <x v="3"/>
    <x v="0"/>
    <n v="12500"/>
    <s v="Belum Dibayar"/>
  </r>
  <r>
    <n v="6930"/>
    <x v="3"/>
    <x v="4"/>
    <n v="4250"/>
    <s v="Belum Dibayar"/>
  </r>
  <r>
    <n v="6931"/>
    <x v="3"/>
    <x v="4"/>
    <n v="2750"/>
    <s v="Belum Dibayar"/>
  </r>
  <r>
    <n v="6932"/>
    <x v="3"/>
    <x v="4"/>
    <n v="11000"/>
    <s v="Belum Dibayar"/>
  </r>
  <r>
    <n v="6933"/>
    <x v="3"/>
    <x v="4"/>
    <n v="7500"/>
    <s v="Belum Dibayar"/>
  </r>
  <r>
    <n v="6934"/>
    <x v="3"/>
    <x v="4"/>
    <n v="14250"/>
    <s v="Belum Dibayar"/>
  </r>
  <r>
    <n v="6935"/>
    <x v="3"/>
    <x v="4"/>
    <n v="5500"/>
    <s v="Belum Dibayar"/>
  </r>
  <r>
    <n v="6936"/>
    <x v="3"/>
    <x v="4"/>
    <n v="2500"/>
    <s v="Belum Dibayar"/>
  </r>
  <r>
    <n v="6937"/>
    <x v="3"/>
    <x v="4"/>
    <n v="21000"/>
    <s v="Belum Dibayar"/>
  </r>
  <r>
    <n v="6938"/>
    <x v="3"/>
    <x v="4"/>
    <n v="500"/>
    <s v="Belum Dibayar"/>
  </r>
  <r>
    <n v="6939"/>
    <x v="3"/>
    <x v="4"/>
    <n v="750"/>
    <s v="Belum Dibayar"/>
  </r>
  <r>
    <n v="6940"/>
    <x v="3"/>
    <x v="4"/>
    <n v="1750"/>
    <s v="Belum Dibayar"/>
  </r>
  <r>
    <n v="6941"/>
    <x v="3"/>
    <x v="3"/>
    <n v="7500"/>
    <s v="Belum Dibayar"/>
  </r>
  <r>
    <n v="6942"/>
    <x v="3"/>
    <x v="2"/>
    <n v="10000"/>
    <s v="Belum Dibayar"/>
  </r>
  <r>
    <n v="6943"/>
    <x v="3"/>
    <x v="1"/>
    <n v="3250"/>
    <s v="Belum Dibayar"/>
  </r>
  <r>
    <n v="6944"/>
    <x v="3"/>
    <x v="0"/>
    <n v="8750"/>
    <s v="Sudah Dibayar"/>
  </r>
  <r>
    <n v="6945"/>
    <x v="3"/>
    <x v="4"/>
    <n v="8750"/>
    <s v="Sudah Dibayar"/>
  </r>
  <r>
    <n v="6946"/>
    <x v="3"/>
    <x v="4"/>
    <n v="8250"/>
    <s v="Sudah Dibayar"/>
  </r>
  <r>
    <n v="6947"/>
    <x v="3"/>
    <x v="4"/>
    <n v="500"/>
    <s v="Sudah Dibayar"/>
  </r>
  <r>
    <n v="6948"/>
    <x v="3"/>
    <x v="1"/>
    <n v="6000"/>
    <s v="Sudah Dibayar"/>
  </r>
  <r>
    <n v="6949"/>
    <x v="3"/>
    <x v="0"/>
    <n v="17500"/>
    <s v="Sudah Dibayar"/>
  </r>
  <r>
    <n v="6950"/>
    <x v="3"/>
    <x v="4"/>
    <n v="3250"/>
    <s v="Sudah Dibayar"/>
  </r>
  <r>
    <n v="6951"/>
    <x v="3"/>
    <x v="4"/>
    <n v="2500"/>
    <s v="Sudah Dibayar"/>
  </r>
  <r>
    <n v="6952"/>
    <x v="3"/>
    <x v="4"/>
    <n v="3000"/>
    <s v="Sudah Dibayar"/>
  </r>
  <r>
    <n v="6953"/>
    <x v="3"/>
    <x v="4"/>
    <n v="6000"/>
    <s v="Sudah Dibayar"/>
  </r>
  <r>
    <n v="6954"/>
    <x v="3"/>
    <x v="4"/>
    <n v="10500"/>
    <s v="Sudah Dibayar"/>
  </r>
  <r>
    <n v="6955"/>
    <x v="3"/>
    <x v="4"/>
    <n v="500"/>
    <s v="Sudah Dibayar"/>
  </r>
  <r>
    <n v="6956"/>
    <x v="3"/>
    <x v="4"/>
    <n v="750"/>
    <s v="Sudah Dibayar"/>
  </r>
  <r>
    <n v="6957"/>
    <x v="3"/>
    <x v="4"/>
    <n v="1750"/>
    <s v="Sudah Dibayar"/>
  </r>
  <r>
    <n v="6958"/>
    <x v="3"/>
    <x v="3"/>
    <n v="15000"/>
    <s v="Sudah Dibayar"/>
  </r>
  <r>
    <n v="6959"/>
    <x v="3"/>
    <x v="2"/>
    <n v="15000"/>
    <s v="Sudah Dibayar"/>
  </r>
  <r>
    <n v="6960"/>
    <x v="3"/>
    <x v="1"/>
    <n v="16500"/>
    <s v="Sudah Dibayar"/>
  </r>
  <r>
    <n v="6961"/>
    <x v="3"/>
    <x v="0"/>
    <n v="7500"/>
    <s v="Sudah Dibayar"/>
  </r>
  <r>
    <n v="6962"/>
    <x v="3"/>
    <x v="4"/>
    <n v="3000"/>
    <s v="Sudah Dibayar"/>
  </r>
  <r>
    <n v="6963"/>
    <x v="3"/>
    <x v="0"/>
    <n v="5000"/>
    <s v="Sudah Dibayar"/>
  </r>
  <r>
    <n v="6964"/>
    <x v="3"/>
    <x v="4"/>
    <n v="5000"/>
    <s v="Sudah Dibayar"/>
  </r>
  <r>
    <n v="6965"/>
    <x v="3"/>
    <x v="0"/>
    <n v="5000"/>
    <s v="Sudah Dibayar"/>
  </r>
  <r>
    <n v="6966"/>
    <x v="3"/>
    <x v="4"/>
    <n v="7500"/>
    <s v="Sudah Dibayar"/>
  </r>
  <r>
    <n v="6967"/>
    <x v="3"/>
    <x v="3"/>
    <n v="5000"/>
    <s v="Sudah Dibayar"/>
  </r>
  <r>
    <n v="6968"/>
    <x v="3"/>
    <x v="0"/>
    <n v="17500"/>
    <s v="Sudah Dibayar"/>
  </r>
  <r>
    <n v="6969"/>
    <x v="3"/>
    <x v="0"/>
    <n v="7500"/>
    <s v="Sudah Dibayar"/>
  </r>
  <r>
    <n v="6970"/>
    <x v="3"/>
    <x v="4"/>
    <n v="4000"/>
    <s v="Sudah Dibayar"/>
  </r>
  <r>
    <n v="6971"/>
    <x v="3"/>
    <x v="4"/>
    <n v="500"/>
    <s v="Sudah Dibayar"/>
  </r>
  <r>
    <n v="6972"/>
    <x v="3"/>
    <x v="4"/>
    <n v="750"/>
    <s v="Sudah Dibayar"/>
  </r>
  <r>
    <n v="6973"/>
    <x v="3"/>
    <x v="4"/>
    <n v="2000"/>
    <s v="Sudah Dibayar"/>
  </r>
  <r>
    <n v="6974"/>
    <x v="3"/>
    <x v="4"/>
    <n v="750"/>
    <s v="Sudah Dibayar"/>
  </r>
  <r>
    <n v="6975"/>
    <x v="3"/>
    <x v="4"/>
    <n v="1000"/>
    <s v="Sudah Dibayar"/>
  </r>
  <r>
    <n v="6976"/>
    <x v="3"/>
    <x v="3"/>
    <n v="7500"/>
    <s v="Sudah Dibayar"/>
  </r>
  <r>
    <n v="6977"/>
    <x v="3"/>
    <x v="0"/>
    <n v="11000"/>
    <s v="Sudah Dibayar"/>
  </r>
  <r>
    <n v="6978"/>
    <x v="3"/>
    <x v="4"/>
    <n v="1750"/>
    <s v="Sudah Dibayar"/>
  </r>
  <r>
    <n v="6979"/>
    <x v="3"/>
    <x v="4"/>
    <n v="2250"/>
    <s v="Sudah Dibayar"/>
  </r>
  <r>
    <n v="6980"/>
    <x v="3"/>
    <x v="4"/>
    <n v="5000"/>
    <s v="Sudah Dibayar"/>
  </r>
  <r>
    <n v="6981"/>
    <x v="3"/>
    <x v="4"/>
    <n v="3750"/>
    <s v="Sudah Dibayar"/>
  </r>
  <r>
    <n v="6982"/>
    <x v="3"/>
    <x v="3"/>
    <n v="3750"/>
    <s v="Sudah Dibayar"/>
  </r>
  <r>
    <n v="6983"/>
    <x v="3"/>
    <x v="0"/>
    <n v="2500"/>
    <s v="Sudah Dibayar"/>
  </r>
  <r>
    <n v="6984"/>
    <x v="3"/>
    <x v="4"/>
    <n v="11250"/>
    <s v="Sudah Dibayar"/>
  </r>
  <r>
    <n v="6985"/>
    <x v="3"/>
    <x v="0"/>
    <n v="11000"/>
    <s v="Sudah Dibayar"/>
  </r>
  <r>
    <n v="6986"/>
    <x v="3"/>
    <x v="4"/>
    <n v="4250"/>
    <s v="Sudah Dibayar"/>
  </r>
  <r>
    <n v="6987"/>
    <x v="3"/>
    <x v="4"/>
    <n v="5500"/>
    <s v="Sudah Dibayar"/>
  </r>
  <r>
    <n v="6988"/>
    <x v="3"/>
    <x v="4"/>
    <n v="8250"/>
    <s v="Sudah Dibayar"/>
  </r>
  <r>
    <n v="6989"/>
    <x v="3"/>
    <x v="4"/>
    <n v="3750"/>
    <s v="Sudah Dibayar"/>
  </r>
  <r>
    <n v="6990"/>
    <x v="3"/>
    <x v="4"/>
    <n v="1500"/>
    <s v="Sudah Dibayar"/>
  </r>
  <r>
    <n v="6991"/>
    <x v="3"/>
    <x v="4"/>
    <n v="9000"/>
    <s v="Sudah Dibayar"/>
  </r>
  <r>
    <n v="6992"/>
    <x v="3"/>
    <x v="4"/>
    <n v="10500"/>
    <s v="Sudah Dibayar"/>
  </r>
  <r>
    <n v="6993"/>
    <x v="3"/>
    <x v="4"/>
    <n v="500"/>
    <s v="Sudah Dibayar"/>
  </r>
  <r>
    <n v="6994"/>
    <x v="3"/>
    <x v="4"/>
    <n v="750"/>
    <s v="Sudah Dibayar"/>
  </r>
  <r>
    <n v="6995"/>
    <x v="3"/>
    <x v="4"/>
    <n v="1750"/>
    <s v="Sudah Dibayar"/>
  </r>
  <r>
    <n v="6996"/>
    <x v="3"/>
    <x v="4"/>
    <n v="7500"/>
    <s v="Sudah Dibayar"/>
  </r>
  <r>
    <n v="6997"/>
    <x v="3"/>
    <x v="3"/>
    <n v="3750"/>
    <s v="Sudah Dibayar"/>
  </r>
  <r>
    <n v="6998"/>
    <x v="3"/>
    <x v="2"/>
    <n v="8750"/>
    <s v="Sudah Dibayar"/>
  </r>
  <r>
    <n v="6999"/>
    <x v="3"/>
    <x v="4"/>
    <n v="11500"/>
    <s v="Sudah Dibayar"/>
  </r>
  <r>
    <n v="7000"/>
    <x v="3"/>
    <x v="3"/>
    <n v="11250"/>
    <s v="Sudah Dibayar"/>
  </r>
  <r>
    <n v="7001"/>
    <x v="3"/>
    <x v="3"/>
    <n v="11250"/>
    <s v="Sudah Dibayar"/>
  </r>
  <r>
    <n v="7002"/>
    <x v="3"/>
    <x v="2"/>
    <n v="10000"/>
    <s v="Sudah Dibayar"/>
  </r>
  <r>
    <n v="7003"/>
    <x v="3"/>
    <x v="0"/>
    <n v="7500"/>
    <s v="Sudah Dibayar"/>
  </r>
  <r>
    <n v="7004"/>
    <x v="3"/>
    <x v="4"/>
    <n v="2250"/>
    <s v="Sudah Dibayar"/>
  </r>
  <r>
    <n v="7005"/>
    <x v="3"/>
    <x v="4"/>
    <n v="13500"/>
    <s v="Sudah Dibayar"/>
  </r>
  <r>
    <n v="7006"/>
    <x v="3"/>
    <x v="3"/>
    <n v="7500"/>
    <s v="Sudah Dibayar"/>
  </r>
  <r>
    <n v="7007"/>
    <x v="3"/>
    <x v="2"/>
    <n v="12500"/>
    <s v="Sudah Dibayar"/>
  </r>
  <r>
    <n v="7008"/>
    <x v="3"/>
    <x v="0"/>
    <n v="15000"/>
    <s v="Sudah Dibayar"/>
  </r>
  <r>
    <n v="7009"/>
    <x v="3"/>
    <x v="4"/>
    <n v="2000"/>
    <s v="Sudah Dibayar"/>
  </r>
  <r>
    <n v="7010"/>
    <x v="3"/>
    <x v="4"/>
    <n v="6000"/>
    <s v="Sudah Dibayar"/>
  </r>
  <r>
    <n v="7011"/>
    <x v="3"/>
    <x v="4"/>
    <n v="8250"/>
    <s v="Sudah Dibayar"/>
  </r>
  <r>
    <n v="7012"/>
    <x v="3"/>
    <x v="4"/>
    <n v="4250"/>
    <s v="Sudah Dibayar"/>
  </r>
  <r>
    <n v="7013"/>
    <x v="3"/>
    <x v="4"/>
    <n v="4500"/>
    <s v="Sudah Dibayar"/>
  </r>
  <r>
    <n v="7014"/>
    <x v="3"/>
    <x v="4"/>
    <n v="4250"/>
    <s v="Sudah Dibayar"/>
  </r>
  <r>
    <n v="7015"/>
    <x v="3"/>
    <x v="4"/>
    <n v="3250"/>
    <s v="Sudah Dibayar"/>
  </r>
  <r>
    <n v="7016"/>
    <x v="3"/>
    <x v="4"/>
    <n v="750"/>
    <s v="Sudah Dibayar"/>
  </r>
  <r>
    <n v="7017"/>
    <x v="3"/>
    <x v="4"/>
    <n v="750"/>
    <s v="Sudah Dibayar"/>
  </r>
  <r>
    <n v="7018"/>
    <x v="3"/>
    <x v="4"/>
    <n v="4500"/>
    <s v="Sudah Dibayar"/>
  </r>
  <r>
    <n v="7019"/>
    <x v="3"/>
    <x v="4"/>
    <n v="47500"/>
    <s v="Sudah Dibayar"/>
  </r>
  <r>
    <n v="7020"/>
    <x v="3"/>
    <x v="4"/>
    <n v="1750"/>
    <s v="Sudah Dibayar"/>
  </r>
  <r>
    <n v="7021"/>
    <x v="3"/>
    <x v="4"/>
    <n v="2250"/>
    <s v="Sudah Dibayar"/>
  </r>
  <r>
    <n v="7022"/>
    <x v="3"/>
    <x v="4"/>
    <n v="5000"/>
    <s v="Sudah Dibayar"/>
  </r>
  <r>
    <n v="7023"/>
    <x v="3"/>
    <x v="0"/>
    <n v="2500"/>
    <s v="Sudah Dibayar"/>
  </r>
  <r>
    <n v="7024"/>
    <x v="3"/>
    <x v="4"/>
    <n v="10000"/>
    <s v="Sudah Dibayar"/>
  </r>
  <r>
    <n v="7025"/>
    <x v="3"/>
    <x v="4"/>
    <n v="13000"/>
    <s v="Sudah Dibayar"/>
  </r>
  <r>
    <n v="7026"/>
    <x v="3"/>
    <x v="4"/>
    <n v="4000"/>
    <s v="Sudah Dibayar"/>
  </r>
  <r>
    <n v="7027"/>
    <x v="3"/>
    <x v="0"/>
    <n v="7500"/>
    <s v="Sudah Dibayar"/>
  </r>
  <r>
    <n v="7028"/>
    <x v="3"/>
    <x v="4"/>
    <n v="2250"/>
    <s v="Sudah Dibayar"/>
  </r>
  <r>
    <n v="7029"/>
    <x v="3"/>
    <x v="4"/>
    <n v="1750"/>
    <s v="Sudah Dibayar"/>
  </r>
  <r>
    <n v="7030"/>
    <x v="3"/>
    <x v="4"/>
    <n v="9400"/>
    <s v="Sudah Dibayar"/>
  </r>
  <r>
    <n v="7031"/>
    <x v="3"/>
    <x v="4"/>
    <n v="750"/>
    <s v="Sudah Dibayar"/>
  </r>
  <r>
    <n v="7032"/>
    <x v="3"/>
    <x v="4"/>
    <n v="500"/>
    <s v="Sudah Dibayar"/>
  </r>
  <r>
    <n v="7033"/>
    <x v="3"/>
    <x v="3"/>
    <n v="11250"/>
    <s v="Sudah Dibayar"/>
  </r>
  <r>
    <n v="7034"/>
    <x v="3"/>
    <x v="2"/>
    <n v="12500"/>
    <s v="Sudah Dibayar"/>
  </r>
  <r>
    <n v="7035"/>
    <x v="3"/>
    <x v="1"/>
    <n v="2500"/>
    <s v="Sudah Dibayar"/>
  </r>
  <r>
    <n v="7036"/>
    <x v="3"/>
    <x v="0"/>
    <n v="2500"/>
    <s v="Sudah Dibayar"/>
  </r>
  <r>
    <n v="7037"/>
    <x v="3"/>
    <x v="0"/>
    <n v="7500"/>
    <s v="Sudah Dibayar"/>
  </r>
  <r>
    <n v="7038"/>
    <x v="3"/>
    <x v="4"/>
    <n v="12750"/>
    <s v="Sudah Dibayar"/>
  </r>
  <r>
    <n v="7039"/>
    <x v="3"/>
    <x v="4"/>
    <n v="2250"/>
    <s v="Sudah Dibayar"/>
  </r>
  <r>
    <n v="7040"/>
    <x v="3"/>
    <x v="4"/>
    <n v="1500"/>
    <s v="Sudah Dibayar"/>
  </r>
  <r>
    <n v="7041"/>
    <x v="3"/>
    <x v="0"/>
    <n v="5000"/>
    <s v="Belum Dibayar"/>
  </r>
  <r>
    <n v="7042"/>
    <x v="3"/>
    <x v="4"/>
    <n v="17250"/>
    <s v="Belum Dibayar"/>
  </r>
  <r>
    <n v="7043"/>
    <x v="3"/>
    <x v="4"/>
    <n v="750"/>
    <s v="Belum Dibayar"/>
  </r>
  <r>
    <n v="7044"/>
    <x v="3"/>
    <x v="0"/>
    <n v="5000"/>
    <s v="Belum Dibayar"/>
  </r>
  <r>
    <n v="7045"/>
    <x v="3"/>
    <x v="4"/>
    <n v="7500"/>
    <s v="Belum Dibayar"/>
  </r>
  <r>
    <n v="7046"/>
    <x v="3"/>
    <x v="4"/>
    <n v="4500"/>
    <s v="Belum Dibayar"/>
  </r>
  <r>
    <n v="7047"/>
    <x v="3"/>
    <x v="0"/>
    <n v="5000"/>
    <s v="Sudah Dibayar"/>
  </r>
  <r>
    <n v="7048"/>
    <x v="3"/>
    <x v="4"/>
    <n v="8250"/>
    <s v="Sudah Dibayar"/>
  </r>
  <r>
    <n v="7049"/>
    <x v="3"/>
    <x v="4"/>
    <n v="2500"/>
    <s v="Sudah Dibayar"/>
  </r>
  <r>
    <n v="7050"/>
    <x v="3"/>
    <x v="0"/>
    <n v="5000"/>
    <s v="Belum Dibayar"/>
  </r>
  <r>
    <n v="7051"/>
    <x v="3"/>
    <x v="4"/>
    <n v="7500"/>
    <s v="Belum Dibayar"/>
  </r>
  <r>
    <n v="7052"/>
    <x v="3"/>
    <x v="0"/>
    <n v="7500"/>
    <s v="Belum Dibayar"/>
  </r>
  <r>
    <n v="7053"/>
    <x v="3"/>
    <x v="4"/>
    <n v="4000"/>
    <s v="Belum Dibayar"/>
  </r>
  <r>
    <n v="7054"/>
    <x v="3"/>
    <x v="4"/>
    <n v="500"/>
    <s v="Belum Dibayar"/>
  </r>
  <r>
    <n v="7055"/>
    <x v="3"/>
    <x v="0"/>
    <n v="7500"/>
    <s v="Sudah Dibayar"/>
  </r>
  <r>
    <n v="7056"/>
    <x v="3"/>
    <x v="4"/>
    <n v="7750"/>
    <s v="Sudah Dibayar"/>
  </r>
  <r>
    <n v="7057"/>
    <x v="3"/>
    <x v="4"/>
    <n v="7500"/>
    <s v="Sudah Dibayar"/>
  </r>
  <r>
    <n v="7058"/>
    <x v="3"/>
    <x v="4"/>
    <n v="500"/>
    <s v="Sudah Dibayar"/>
  </r>
  <r>
    <n v="7059"/>
    <x v="3"/>
    <x v="4"/>
    <n v="2250"/>
    <s v="Sudah Dibayar"/>
  </r>
  <r>
    <n v="7060"/>
    <x v="3"/>
    <x v="4"/>
    <n v="2000"/>
    <s v="Sudah Dibayar"/>
  </r>
  <r>
    <n v="7061"/>
    <x v="3"/>
    <x v="3"/>
    <n v="7500"/>
    <s v="Sudah Dibayar"/>
  </r>
  <r>
    <n v="7062"/>
    <x v="3"/>
    <x v="0"/>
    <n v="5000"/>
    <s v="Sudah Dibayar"/>
  </r>
  <r>
    <n v="7063"/>
    <x v="3"/>
    <x v="4"/>
    <n v="10500"/>
    <s v="Sudah Dibayar"/>
  </r>
  <r>
    <n v="7064"/>
    <x v="3"/>
    <x v="4"/>
    <n v="1250"/>
    <s v="Sudah Dibayar"/>
  </r>
  <r>
    <n v="7065"/>
    <x v="3"/>
    <x v="2"/>
    <n v="8750"/>
    <s v="Sudah Dibayar"/>
  </r>
  <r>
    <n v="7066"/>
    <x v="3"/>
    <x v="1"/>
    <n v="4500"/>
    <s v="Sudah Dibayar"/>
  </r>
  <r>
    <n v="7067"/>
    <x v="3"/>
    <x v="0"/>
    <n v="2500"/>
    <s v="Belum Dibayar"/>
  </r>
  <r>
    <n v="7068"/>
    <x v="3"/>
    <x v="4"/>
    <n v="4000"/>
    <s v="Belum Dibayar"/>
  </r>
  <r>
    <n v="7069"/>
    <x v="3"/>
    <x v="4"/>
    <n v="6000"/>
    <s v="Belum Dibayar"/>
  </r>
  <r>
    <n v="7070"/>
    <x v="3"/>
    <x v="3"/>
    <n v="3750"/>
    <s v="Belum Dibayar"/>
  </r>
  <r>
    <n v="7071"/>
    <x v="3"/>
    <x v="2"/>
    <n v="8750"/>
    <s v="Belum Dibayar"/>
  </r>
  <r>
    <n v="7072"/>
    <x v="3"/>
    <x v="1"/>
    <n v="7500"/>
    <s v="Belum Dibayar"/>
  </r>
  <r>
    <n v="7073"/>
    <x v="3"/>
    <x v="0"/>
    <n v="7500"/>
    <s v="Belum Dibayar"/>
  </r>
  <r>
    <n v="7074"/>
    <x v="3"/>
    <x v="4"/>
    <n v="4000"/>
    <s v="Belum Dibayar"/>
  </r>
  <r>
    <n v="7075"/>
    <x v="3"/>
    <x v="4"/>
    <n v="500"/>
    <s v="Belum Dibayar"/>
  </r>
  <r>
    <n v="7076"/>
    <x v="3"/>
    <x v="4"/>
    <n v="97500"/>
    <s v="Sudah Dibayar"/>
  </r>
  <r>
    <n v="7077"/>
    <x v="3"/>
    <x v="0"/>
    <n v="10000"/>
    <s v="Sudah Dibayar"/>
  </r>
  <r>
    <n v="7078"/>
    <x v="3"/>
    <x v="0"/>
    <n v="5000"/>
    <s v="Sudah Dibayar"/>
  </r>
  <r>
    <n v="7079"/>
    <x v="3"/>
    <x v="4"/>
    <n v="23250"/>
    <s v="Sudah Dibayar"/>
  </r>
  <r>
    <n v="7080"/>
    <x v="3"/>
    <x v="0"/>
    <n v="5000"/>
    <s v="Sudah Dibayar"/>
  </r>
  <r>
    <n v="7081"/>
    <x v="3"/>
    <x v="3"/>
    <n v="22500"/>
    <s v="Sudah Dibayar"/>
  </r>
  <r>
    <n v="7082"/>
    <x v="3"/>
    <x v="4"/>
    <n v="3250"/>
    <s v="Belum Dibayar"/>
  </r>
  <r>
    <n v="7083"/>
    <x v="3"/>
    <x v="3"/>
    <n v="10000"/>
    <s v="Belum Dibayar"/>
  </r>
  <r>
    <n v="7084"/>
    <x v="3"/>
    <x v="0"/>
    <n v="5000"/>
    <s v="Sudah Dibayar"/>
  </r>
  <r>
    <n v="7085"/>
    <x v="3"/>
    <x v="4"/>
    <n v="20250"/>
    <s v="Sudah Dibayar"/>
  </r>
  <r>
    <n v="7086"/>
    <x v="3"/>
    <x v="0"/>
    <n v="2500"/>
    <s v="Sudah Dibayar"/>
  </r>
  <r>
    <n v="7087"/>
    <x v="3"/>
    <x v="4"/>
    <n v="2500"/>
    <s v="Sudah Dibayar"/>
  </r>
  <r>
    <n v="7088"/>
    <x v="3"/>
    <x v="0"/>
    <n v="10000"/>
    <s v="Sudah Dibayar"/>
  </r>
  <r>
    <n v="7089"/>
    <x v="3"/>
    <x v="4"/>
    <n v="65000"/>
    <s v="Sudah Dibayar"/>
  </r>
  <r>
    <n v="7090"/>
    <x v="3"/>
    <x v="0"/>
    <n v="5000"/>
    <s v="Sudah Dibayar"/>
  </r>
  <r>
    <n v="7091"/>
    <x v="3"/>
    <x v="4"/>
    <n v="4250"/>
    <s v="Sudah Dibayar"/>
  </r>
  <r>
    <n v="7092"/>
    <x v="3"/>
    <x v="4"/>
    <n v="1000"/>
    <s v="Sudah Dibayar"/>
  </r>
  <r>
    <n v="7093"/>
    <x v="3"/>
    <x v="4"/>
    <n v="5000"/>
    <s v="Sudah Dibayar"/>
  </r>
  <r>
    <n v="7094"/>
    <x v="3"/>
    <x v="3"/>
    <n v="3750"/>
    <s v="Sudah Dibayar"/>
  </r>
  <r>
    <n v="7095"/>
    <x v="3"/>
    <x v="2"/>
    <n v="8750"/>
    <s v="Sudah Dibayar"/>
  </r>
  <r>
    <n v="7096"/>
    <x v="3"/>
    <x v="3"/>
    <n v="7500"/>
    <s v="Belum Dibayar"/>
  </r>
  <r>
    <n v="7097"/>
    <x v="3"/>
    <x v="3"/>
    <n v="7500"/>
    <s v="Sudah Dibayar"/>
  </r>
  <r>
    <n v="7098"/>
    <x v="3"/>
    <x v="3"/>
    <n v="7500"/>
    <s v="Belum Dibayar"/>
  </r>
  <r>
    <n v="7099"/>
    <x v="3"/>
    <x v="2"/>
    <n v="10000"/>
    <s v="Belum Dibayar"/>
  </r>
  <r>
    <n v="7100"/>
    <x v="3"/>
    <x v="2"/>
    <n v="12500"/>
    <s v="Belum Dibayar"/>
  </r>
  <r>
    <n v="7101"/>
    <x v="3"/>
    <x v="0"/>
    <n v="2500"/>
    <s v="Belum Dibayar"/>
  </r>
  <r>
    <n v="7102"/>
    <x v="3"/>
    <x v="3"/>
    <n v="3750"/>
    <s v="Sudah Dibayar"/>
  </r>
  <r>
    <n v="7103"/>
    <x v="3"/>
    <x v="4"/>
    <n v="7500"/>
    <s v="Sudah Dibayar"/>
  </r>
  <r>
    <n v="7104"/>
    <x v="3"/>
    <x v="3"/>
    <n v="5000"/>
    <s v="Sudah Dibayar"/>
  </r>
  <r>
    <n v="7105"/>
    <x v="3"/>
    <x v="3"/>
    <n v="22500"/>
    <s v="Sudah Dibayar"/>
  </r>
  <r>
    <n v="7106"/>
    <x v="3"/>
    <x v="0"/>
    <n v="10000"/>
    <s v="Sudah Dibayar"/>
  </r>
  <r>
    <n v="7107"/>
    <x v="3"/>
    <x v="4"/>
    <n v="12650"/>
    <s v="Sudah Dibayar"/>
  </r>
  <r>
    <n v="7108"/>
    <x v="3"/>
    <x v="4"/>
    <n v="1000"/>
    <s v="Sudah Dibayar"/>
  </r>
  <r>
    <n v="7109"/>
    <x v="3"/>
    <x v="4"/>
    <n v="750"/>
    <s v="Sudah Dibayar"/>
  </r>
  <r>
    <n v="7110"/>
    <x v="3"/>
    <x v="0"/>
    <n v="11000"/>
    <s v="Belum Dibayar"/>
  </r>
  <r>
    <n v="7111"/>
    <x v="3"/>
    <x v="4"/>
    <n v="10000"/>
    <s v="Belum Dibayar"/>
  </r>
  <r>
    <n v="7112"/>
    <x v="3"/>
    <x v="4"/>
    <n v="1000"/>
    <s v="Belum Dibayar"/>
  </r>
  <r>
    <n v="7113"/>
    <x v="3"/>
    <x v="4"/>
    <n v="1250"/>
    <s v="Belum Dibayar"/>
  </r>
  <r>
    <n v="7114"/>
    <x v="3"/>
    <x v="3"/>
    <n v="7500"/>
    <s v="Belum Dibayar"/>
  </r>
  <r>
    <n v="7115"/>
    <x v="3"/>
    <x v="0"/>
    <n v="2500"/>
    <s v="Sudah Dibayar"/>
  </r>
  <r>
    <n v="7116"/>
    <x v="3"/>
    <x v="4"/>
    <n v="1750"/>
    <s v="Sudah Dibayar"/>
  </r>
  <r>
    <n v="7117"/>
    <x v="3"/>
    <x v="1"/>
    <n v="14000"/>
    <s v="Belum Dibayar"/>
  </r>
  <r>
    <n v="7118"/>
    <x v="3"/>
    <x v="0"/>
    <n v="7500"/>
    <s v="Sudah Dibayar"/>
  </r>
  <r>
    <n v="7119"/>
    <x v="3"/>
    <x v="4"/>
    <n v="4000"/>
    <s v="Sudah Dibayar"/>
  </r>
  <r>
    <n v="7120"/>
    <x v="3"/>
    <x v="4"/>
    <n v="750"/>
    <s v="Sudah Dibayar"/>
  </r>
  <r>
    <n v="7121"/>
    <x v="3"/>
    <x v="0"/>
    <n v="2500"/>
    <s v="Belum Dibayar"/>
  </r>
  <r>
    <n v="7122"/>
    <x v="3"/>
    <x v="0"/>
    <n v="2500"/>
    <s v="Belum Dibayar"/>
  </r>
  <r>
    <n v="7123"/>
    <x v="3"/>
    <x v="3"/>
    <n v="18750"/>
    <s v="Sudah Dibayar"/>
  </r>
  <r>
    <n v="7124"/>
    <x v="3"/>
    <x v="3"/>
    <n v="7500"/>
    <s v="Belum Dibayar"/>
  </r>
  <r>
    <n v="7125"/>
    <x v="3"/>
    <x v="4"/>
    <n v="7500"/>
    <s v="Belum Dibayar"/>
  </r>
  <r>
    <n v="7126"/>
    <x v="3"/>
    <x v="3"/>
    <n v="5000"/>
    <s v="Belum Dibayar"/>
  </r>
  <r>
    <n v="7127"/>
    <x v="3"/>
    <x v="3"/>
    <n v="7500"/>
    <s v="Belum Dibayar"/>
  </r>
  <r>
    <n v="7128"/>
    <x v="3"/>
    <x v="3"/>
    <n v="7500"/>
    <s v="Sudah Dibayar"/>
  </r>
  <r>
    <n v="7129"/>
    <x v="3"/>
    <x v="4"/>
    <n v="11500"/>
    <s v="Belum Dibayar"/>
  </r>
  <r>
    <n v="7130"/>
    <x v="3"/>
    <x v="1"/>
    <n v="4500"/>
    <s v="Belum Dibayar"/>
  </r>
  <r>
    <n v="7131"/>
    <x v="3"/>
    <x v="2"/>
    <n v="10000"/>
    <s v="Sudah Dibayar"/>
  </r>
  <r>
    <n v="7132"/>
    <x v="3"/>
    <x v="0"/>
    <n v="5000"/>
    <s v="Sudah Dibayar"/>
  </r>
  <r>
    <n v="7133"/>
    <x v="3"/>
    <x v="4"/>
    <n v="5000"/>
    <s v="Sudah Dibayar"/>
  </r>
  <r>
    <n v="7134"/>
    <x v="3"/>
    <x v="0"/>
    <n v="7500"/>
    <s v="Belum Dibayar"/>
  </r>
  <r>
    <n v="7135"/>
    <x v="3"/>
    <x v="4"/>
    <n v="4000"/>
    <s v="Belum Dibayar"/>
  </r>
  <r>
    <n v="7136"/>
    <x v="3"/>
    <x v="4"/>
    <n v="500"/>
    <s v="Belum Dibayar"/>
  </r>
  <r>
    <n v="7137"/>
    <x v="3"/>
    <x v="4"/>
    <n v="750"/>
    <s v="Belum Dibayar"/>
  </r>
  <r>
    <n v="7138"/>
    <x v="3"/>
    <x v="4"/>
    <n v="2250"/>
    <s v="Belum Dibayar"/>
  </r>
  <r>
    <n v="7139"/>
    <x v="3"/>
    <x v="2"/>
    <n v="8750"/>
    <s v="Belum Dibayar"/>
  </r>
  <r>
    <n v="7140"/>
    <x v="3"/>
    <x v="0"/>
    <n v="7500"/>
    <s v="Sudah Dibayar"/>
  </r>
  <r>
    <n v="7141"/>
    <x v="3"/>
    <x v="4"/>
    <n v="7000"/>
    <s v="Sudah Dibayar"/>
  </r>
  <r>
    <n v="7142"/>
    <x v="3"/>
    <x v="4"/>
    <n v="2250"/>
    <s v="Sudah Dibayar"/>
  </r>
  <r>
    <n v="7143"/>
    <x v="3"/>
    <x v="4"/>
    <n v="1750"/>
    <s v="Sudah Dibayar"/>
  </r>
  <r>
    <n v="7144"/>
    <x v="3"/>
    <x v="2"/>
    <n v="8750"/>
    <s v="Sudah Dibayar"/>
  </r>
  <r>
    <n v="7145"/>
    <x v="3"/>
    <x v="1"/>
    <n v="4750"/>
    <s v="Sudah Dibayar"/>
  </r>
  <r>
    <n v="7146"/>
    <x v="3"/>
    <x v="0"/>
    <n v="7500"/>
    <s v="Belum Dibayar"/>
  </r>
  <r>
    <n v="7147"/>
    <x v="3"/>
    <x v="1"/>
    <n v="9500"/>
    <s v="Belum Dibayar"/>
  </r>
  <r>
    <n v="7148"/>
    <x v="3"/>
    <x v="0"/>
    <n v="2500"/>
    <s v="Sudah Dibayar"/>
  </r>
  <r>
    <n v="7149"/>
    <x v="3"/>
    <x v="3"/>
    <n v="11250"/>
    <s v="Sudah Dibayar"/>
  </r>
  <r>
    <n v="7150"/>
    <x v="3"/>
    <x v="2"/>
    <n v="12500"/>
    <s v="Sudah Dibayar"/>
  </r>
  <r>
    <n v="7151"/>
    <x v="3"/>
    <x v="0"/>
    <n v="11000"/>
    <s v="Belum Dibayar"/>
  </r>
  <r>
    <n v="7152"/>
    <x v="3"/>
    <x v="4"/>
    <n v="10500"/>
    <s v="Belum Dibayar"/>
  </r>
  <r>
    <n v="7153"/>
    <x v="3"/>
    <x v="4"/>
    <n v="500"/>
    <s v="Belum Dibayar"/>
  </r>
  <r>
    <n v="7154"/>
    <x v="3"/>
    <x v="4"/>
    <n v="750"/>
    <s v="Belum Dibayar"/>
  </r>
  <r>
    <n v="7155"/>
    <x v="3"/>
    <x v="4"/>
    <n v="1750"/>
    <s v="Belum Dibayar"/>
  </r>
  <r>
    <n v="7156"/>
    <x v="3"/>
    <x v="0"/>
    <n v="11000"/>
    <s v="Sudah Dibayar"/>
  </r>
  <r>
    <n v="7157"/>
    <x v="3"/>
    <x v="4"/>
    <n v="26000"/>
    <s v="Sudah Dibayar"/>
  </r>
  <r>
    <n v="7158"/>
    <x v="3"/>
    <x v="4"/>
    <n v="5000"/>
    <s v="Sudah Dibayar"/>
  </r>
  <r>
    <n v="7159"/>
    <x v="3"/>
    <x v="4"/>
    <n v="10500"/>
    <s v="Sudah Dibayar"/>
  </r>
  <r>
    <n v="7160"/>
    <x v="3"/>
    <x v="4"/>
    <n v="500"/>
    <s v="Sudah Dibayar"/>
  </r>
  <r>
    <n v="7161"/>
    <x v="3"/>
    <x v="4"/>
    <n v="750"/>
    <s v="Sudah Dibayar"/>
  </r>
  <r>
    <n v="7162"/>
    <x v="3"/>
    <x v="4"/>
    <n v="1750"/>
    <s v="Sudah Dibayar"/>
  </r>
  <r>
    <n v="7163"/>
    <x v="3"/>
    <x v="3"/>
    <n v="3750"/>
    <s v="Sudah Dibayar"/>
  </r>
  <r>
    <n v="7164"/>
    <x v="3"/>
    <x v="2"/>
    <n v="8750"/>
    <s v="Sudah Dibayar"/>
  </r>
  <r>
    <n v="7165"/>
    <x v="3"/>
    <x v="1"/>
    <n v="2500"/>
    <s v="Sudah Dibayar"/>
  </r>
  <r>
    <n v="7166"/>
    <x v="3"/>
    <x v="0"/>
    <n v="2500"/>
    <s v="Sudah Dibayar"/>
  </r>
  <r>
    <n v="7167"/>
    <x v="3"/>
    <x v="4"/>
    <n v="4500"/>
    <s v="Sudah Dibayar"/>
  </r>
  <r>
    <n v="7168"/>
    <x v="3"/>
    <x v="3"/>
    <n v="7500"/>
    <s v="Sudah Dibayar"/>
  </r>
  <r>
    <n v="7169"/>
    <x v="3"/>
    <x v="0"/>
    <n v="5000"/>
    <s v="Sudah Dibayar"/>
  </r>
  <r>
    <n v="7170"/>
    <x v="3"/>
    <x v="4"/>
    <n v="1250"/>
    <s v="Sudah Dibayar"/>
  </r>
  <r>
    <n v="7171"/>
    <x v="3"/>
    <x v="3"/>
    <n v="11250"/>
    <s v="Sudah Dibayar"/>
  </r>
  <r>
    <n v="7172"/>
    <x v="3"/>
    <x v="2"/>
    <n v="12500"/>
    <s v="Sudah Dibayar"/>
  </r>
  <r>
    <n v="7173"/>
    <x v="3"/>
    <x v="0"/>
    <n v="11000"/>
    <s v="Sudah Dibayar"/>
  </r>
  <r>
    <n v="7174"/>
    <x v="3"/>
    <x v="4"/>
    <n v="10500"/>
    <s v="Sudah Dibayar"/>
  </r>
  <r>
    <n v="7175"/>
    <x v="3"/>
    <x v="4"/>
    <n v="500"/>
    <s v="Sudah Dibayar"/>
  </r>
  <r>
    <n v="7176"/>
    <x v="3"/>
    <x v="4"/>
    <n v="750"/>
    <s v="Sudah Dibayar"/>
  </r>
  <r>
    <n v="7177"/>
    <x v="3"/>
    <x v="4"/>
    <n v="2000"/>
    <s v="Sudah Dibayar"/>
  </r>
  <r>
    <n v="7178"/>
    <x v="3"/>
    <x v="4"/>
    <n v="3250"/>
    <s v="Sudah Dibayar"/>
  </r>
  <r>
    <n v="7179"/>
    <x v="3"/>
    <x v="3"/>
    <n v="7500"/>
    <s v="Sudah Dibayar"/>
  </r>
  <r>
    <n v="7180"/>
    <x v="3"/>
    <x v="2"/>
    <n v="12500"/>
    <s v="Sudah Dibayar"/>
  </r>
  <r>
    <n v="7181"/>
    <x v="3"/>
    <x v="1"/>
    <n v="4750"/>
    <s v="Sudah Dibayar"/>
  </r>
  <r>
    <n v="7182"/>
    <x v="3"/>
    <x v="0"/>
    <n v="11000"/>
    <s v="Sudah Dibayar"/>
  </r>
  <r>
    <n v="7183"/>
    <x v="3"/>
    <x v="4"/>
    <n v="13000"/>
    <s v="Sudah Dibayar"/>
  </r>
  <r>
    <n v="7184"/>
    <x v="3"/>
    <x v="4"/>
    <n v="500"/>
    <s v="Sudah Dibayar"/>
  </r>
  <r>
    <n v="7185"/>
    <x v="3"/>
    <x v="4"/>
    <n v="750"/>
    <s v="Sudah Dibayar"/>
  </r>
  <r>
    <n v="7186"/>
    <x v="3"/>
    <x v="4"/>
    <n v="1750"/>
    <s v="Sudah Dibayar"/>
  </r>
  <r>
    <n v="7187"/>
    <x v="3"/>
    <x v="4"/>
    <n v="13500"/>
    <s v="Sudah Dibayar"/>
  </r>
  <r>
    <n v="7188"/>
    <x v="3"/>
    <x v="4"/>
    <n v="4500"/>
    <s v="Sudah Dibayar"/>
  </r>
  <r>
    <n v="7189"/>
    <x v="3"/>
    <x v="4"/>
    <n v="5000"/>
    <s v="Sudah Dibayar"/>
  </r>
  <r>
    <n v="7190"/>
    <x v="3"/>
    <x v="0"/>
    <n v="7500"/>
    <s v="Sudah Dibayar"/>
  </r>
  <r>
    <n v="7191"/>
    <x v="3"/>
    <x v="4"/>
    <n v="1750"/>
    <s v="Sudah Dibayar"/>
  </r>
  <r>
    <n v="7192"/>
    <x v="3"/>
    <x v="4"/>
    <n v="4500"/>
    <s v="Sudah Dibayar"/>
  </r>
  <r>
    <n v="7193"/>
    <x v="3"/>
    <x v="4"/>
    <n v="500"/>
    <s v="Sudah Dibayar"/>
  </r>
  <r>
    <n v="7194"/>
    <x v="3"/>
    <x v="4"/>
    <n v="750"/>
    <s v="Sudah Dibayar"/>
  </r>
  <r>
    <n v="7195"/>
    <x v="3"/>
    <x v="3"/>
    <n v="3750"/>
    <s v="Sudah Dibayar"/>
  </r>
  <r>
    <n v="7196"/>
    <x v="3"/>
    <x v="2"/>
    <n v="8750"/>
    <s v="Sudah Dibayar"/>
  </r>
  <r>
    <n v="7197"/>
    <x v="3"/>
    <x v="1"/>
    <n v="7500"/>
    <s v="Sudah Dibayar"/>
  </r>
  <r>
    <n v="7198"/>
    <x v="3"/>
    <x v="0"/>
    <n v="7500"/>
    <s v="Sudah Dibayar"/>
  </r>
  <r>
    <n v="7199"/>
    <x v="3"/>
    <x v="4"/>
    <n v="4000"/>
    <s v="Sudah Dibayar"/>
  </r>
  <r>
    <n v="7200"/>
    <x v="3"/>
    <x v="4"/>
    <n v="750"/>
    <s v="Sudah Dibayar"/>
  </r>
  <r>
    <n v="7201"/>
    <x v="3"/>
    <x v="4"/>
    <n v="4500"/>
    <s v="Sudah Dibayar"/>
  </r>
  <r>
    <n v="7202"/>
    <x v="3"/>
    <x v="4"/>
    <n v="1000"/>
    <s v="Sudah Dibayar"/>
  </r>
  <r>
    <n v="7203"/>
    <x v="3"/>
    <x v="0"/>
    <n v="5000"/>
    <s v="Sudah Dibayar"/>
  </r>
  <r>
    <n v="7204"/>
    <x v="3"/>
    <x v="4"/>
    <n v="12000"/>
    <s v="Sudah Dibayar"/>
  </r>
  <r>
    <n v="7205"/>
    <x v="3"/>
    <x v="4"/>
    <n v="14750"/>
    <s v="Sudah Dibayar"/>
  </r>
  <r>
    <n v="7206"/>
    <x v="3"/>
    <x v="3"/>
    <n v="3750"/>
    <s v="Sudah Dibayar"/>
  </r>
  <r>
    <n v="7207"/>
    <x v="3"/>
    <x v="2"/>
    <n v="8750"/>
    <s v="Sudah Dibayar"/>
  </r>
  <r>
    <n v="7208"/>
    <x v="3"/>
    <x v="1"/>
    <n v="4000"/>
    <s v="Sudah Dibayar"/>
  </r>
  <r>
    <n v="7209"/>
    <x v="3"/>
    <x v="0"/>
    <n v="11000"/>
    <s v="Sudah Dibayar"/>
  </r>
  <r>
    <n v="7210"/>
    <x v="3"/>
    <x v="4"/>
    <n v="11250"/>
    <s v="Sudah Dibayar"/>
  </r>
  <r>
    <n v="7211"/>
    <x v="3"/>
    <x v="4"/>
    <n v="750"/>
    <s v="Sudah Dibayar"/>
  </r>
  <r>
    <n v="7212"/>
    <x v="3"/>
    <x v="4"/>
    <n v="750"/>
    <s v="Sudah Dibayar"/>
  </r>
  <r>
    <n v="7213"/>
    <x v="3"/>
    <x v="4"/>
    <n v="3500"/>
    <s v="Sudah Dibayar"/>
  </r>
  <r>
    <n v="7214"/>
    <x v="3"/>
    <x v="3"/>
    <n v="7500"/>
    <s v="Sudah Dibayar"/>
  </r>
  <r>
    <n v="7215"/>
    <x v="3"/>
    <x v="2"/>
    <n v="10000"/>
    <s v="Sudah Dibayar"/>
  </r>
  <r>
    <n v="7216"/>
    <x v="3"/>
    <x v="0"/>
    <n v="7500"/>
    <s v="Sudah Dibayar"/>
  </r>
  <r>
    <n v="7217"/>
    <x v="3"/>
    <x v="1"/>
    <n v="5000"/>
    <s v="Sudah Dibayar"/>
  </r>
  <r>
    <n v="7218"/>
    <x v="3"/>
    <x v="3"/>
    <n v="7500"/>
    <s v="Sudah Dibayar"/>
  </r>
  <r>
    <n v="7219"/>
    <x v="3"/>
    <x v="3"/>
    <n v="3750"/>
    <s v="Sudah Dibayar"/>
  </r>
  <r>
    <n v="7220"/>
    <x v="3"/>
    <x v="3"/>
    <n v="7500"/>
    <s v="Sudah Dibayar"/>
  </r>
  <r>
    <n v="7221"/>
    <x v="3"/>
    <x v="3"/>
    <n v="3750"/>
    <s v="Sudah Dibayar"/>
  </r>
  <r>
    <n v="7222"/>
    <x v="3"/>
    <x v="0"/>
    <n v="2500"/>
    <s v="Sudah Dibayar"/>
  </r>
  <r>
    <n v="7223"/>
    <x v="3"/>
    <x v="4"/>
    <n v="11500"/>
    <s v="Belum Dibayar"/>
  </r>
  <r>
    <n v="7224"/>
    <x v="3"/>
    <x v="3"/>
    <n v="3750"/>
    <s v="Sudah Dibayar"/>
  </r>
  <r>
    <n v="7225"/>
    <x v="3"/>
    <x v="4"/>
    <n v="11500"/>
    <s v="Sudah Dibayar"/>
  </r>
  <r>
    <n v="7226"/>
    <x v="3"/>
    <x v="3"/>
    <n v="3750"/>
    <s v="Belum Dibayar"/>
  </r>
  <r>
    <n v="7227"/>
    <x v="3"/>
    <x v="3"/>
    <n v="7500"/>
    <s v="Belum Dibayar"/>
  </r>
  <r>
    <n v="7228"/>
    <x v="3"/>
    <x v="3"/>
    <n v="7500"/>
    <s v="Sudah Dibayar"/>
  </r>
  <r>
    <n v="7229"/>
    <x v="3"/>
    <x v="3"/>
    <n v="3750"/>
    <s v="Sudah Dibayar"/>
  </r>
  <r>
    <n v="7230"/>
    <x v="3"/>
    <x v="3"/>
    <n v="3750"/>
    <s v="Sudah Dibayar"/>
  </r>
  <r>
    <n v="7231"/>
    <x v="3"/>
    <x v="3"/>
    <n v="3750"/>
    <s v="Sudah Dibayar"/>
  </r>
  <r>
    <n v="7232"/>
    <x v="3"/>
    <x v="3"/>
    <n v="7500"/>
    <s v="Sudah Dibayar"/>
  </r>
  <r>
    <n v="7233"/>
    <x v="3"/>
    <x v="0"/>
    <n v="11000"/>
    <s v="Sudah Dibayar"/>
  </r>
  <r>
    <n v="7234"/>
    <x v="3"/>
    <x v="4"/>
    <n v="10500"/>
    <s v="Sudah Dibayar"/>
  </r>
  <r>
    <n v="7235"/>
    <x v="3"/>
    <x v="4"/>
    <n v="4500"/>
    <s v="Sudah Dibayar"/>
  </r>
  <r>
    <n v="7236"/>
    <x v="3"/>
    <x v="4"/>
    <n v="500"/>
    <s v="Sudah Dibayar"/>
  </r>
  <r>
    <n v="7237"/>
    <x v="3"/>
    <x v="4"/>
    <n v="750"/>
    <s v="Sudah Dibayar"/>
  </r>
  <r>
    <n v="7238"/>
    <x v="3"/>
    <x v="4"/>
    <n v="1750"/>
    <s v="Sudah Dibayar"/>
  </r>
  <r>
    <n v="7239"/>
    <x v="3"/>
    <x v="0"/>
    <n v="2500"/>
    <s v="Sudah Dibayar"/>
  </r>
  <r>
    <n v="7240"/>
    <x v="3"/>
    <x v="3"/>
    <n v="7500"/>
    <s v="Sudah Dibayar"/>
  </r>
  <r>
    <n v="7241"/>
    <x v="3"/>
    <x v="0"/>
    <n v="2500"/>
    <s v="Belum Dibayar"/>
  </r>
  <r>
    <n v="7242"/>
    <x v="3"/>
    <x v="0"/>
    <n v="12500"/>
    <s v="Sudah Dibayar"/>
  </r>
  <r>
    <n v="7243"/>
    <x v="3"/>
    <x v="0"/>
    <n v="5000"/>
    <s v="Belum Dibayar"/>
  </r>
  <r>
    <n v="7244"/>
    <x v="3"/>
    <x v="4"/>
    <n v="17500"/>
    <s v="Belum Dibayar"/>
  </r>
  <r>
    <n v="7245"/>
    <x v="3"/>
    <x v="4"/>
    <n v="3900"/>
    <s v="Belum Dibayar"/>
  </r>
  <r>
    <n v="7246"/>
    <x v="3"/>
    <x v="4"/>
    <n v="2500"/>
    <s v="Belum Dibayar"/>
  </r>
  <r>
    <n v="7247"/>
    <x v="3"/>
    <x v="0"/>
    <n v="5000"/>
    <s v="Belum Dibayar"/>
  </r>
  <r>
    <n v="7248"/>
    <x v="3"/>
    <x v="4"/>
    <n v="12500"/>
    <s v="Belum Dibayar"/>
  </r>
  <r>
    <n v="7249"/>
    <x v="3"/>
    <x v="4"/>
    <n v="900"/>
    <s v="Belum Dibayar"/>
  </r>
  <r>
    <n v="7250"/>
    <x v="3"/>
    <x v="4"/>
    <n v="2750"/>
    <s v="Belum Dibayar"/>
  </r>
  <r>
    <n v="7251"/>
    <x v="3"/>
    <x v="0"/>
    <n v="5000"/>
    <s v="Belum Dibayar"/>
  </r>
  <r>
    <n v="7252"/>
    <x v="3"/>
    <x v="0"/>
    <n v="5000"/>
    <s v="Belum Dibayar"/>
  </r>
  <r>
    <n v="7253"/>
    <x v="3"/>
    <x v="4"/>
    <n v="2250"/>
    <s v="Belum Dibayar"/>
  </r>
  <r>
    <n v="7254"/>
    <x v="3"/>
    <x v="0"/>
    <n v="5000"/>
    <s v="Sudah Dibayar"/>
  </r>
  <r>
    <n v="7255"/>
    <x v="3"/>
    <x v="4"/>
    <n v="1250"/>
    <s v="Sudah Dibayar"/>
  </r>
  <r>
    <n v="7256"/>
    <x v="3"/>
    <x v="4"/>
    <n v="1750"/>
    <s v="Sudah Dibayar"/>
  </r>
  <r>
    <n v="7257"/>
    <x v="3"/>
    <x v="4"/>
    <n v="1500"/>
    <s v="Sudah Dibayar"/>
  </r>
  <r>
    <n v="7258"/>
    <x v="3"/>
    <x v="4"/>
    <n v="1500"/>
    <s v="Sudah Dibayar"/>
  </r>
  <r>
    <n v="7259"/>
    <x v="3"/>
    <x v="4"/>
    <n v="8000"/>
    <s v="Sudah Dibayar"/>
  </r>
  <r>
    <n v="7260"/>
    <x v="3"/>
    <x v="0"/>
    <n v="5000"/>
    <s v="Sudah Dibayar"/>
  </r>
  <r>
    <n v="7261"/>
    <x v="3"/>
    <x v="4"/>
    <n v="2500"/>
    <s v="Sudah Dibayar"/>
  </r>
  <r>
    <n v="7262"/>
    <x v="3"/>
    <x v="0"/>
    <n v="7500"/>
    <s v="Belum Dibayar"/>
  </r>
  <r>
    <n v="7263"/>
    <x v="3"/>
    <x v="4"/>
    <n v="8500"/>
    <s v="Belum Dibayar"/>
  </r>
  <r>
    <n v="7264"/>
    <x v="3"/>
    <x v="4"/>
    <n v="2250"/>
    <s v="Belum Dibayar"/>
  </r>
  <r>
    <n v="7265"/>
    <x v="3"/>
    <x v="4"/>
    <n v="500"/>
    <s v="Belum Dibayar"/>
  </r>
  <r>
    <n v="7266"/>
    <x v="3"/>
    <x v="0"/>
    <n v="2500"/>
    <s v="Sudah Dibayar"/>
  </r>
  <r>
    <n v="7267"/>
    <x v="3"/>
    <x v="4"/>
    <n v="10000"/>
    <s v="Sudah Dibayar"/>
  </r>
  <r>
    <n v="7268"/>
    <x v="3"/>
    <x v="4"/>
    <n v="3250"/>
    <s v="Sudah Dibayar"/>
  </r>
  <r>
    <n v="7269"/>
    <x v="3"/>
    <x v="4"/>
    <n v="13500"/>
    <s v="Sudah Dibayar"/>
  </r>
  <r>
    <n v="7270"/>
    <x v="3"/>
    <x v="4"/>
    <n v="15000"/>
    <s v="Sudah Dibayar"/>
  </r>
  <r>
    <n v="7271"/>
    <x v="3"/>
    <x v="4"/>
    <n v="7800"/>
    <s v="Sudah Dibayar"/>
  </r>
  <r>
    <n v="7272"/>
    <x v="3"/>
    <x v="4"/>
    <n v="750"/>
    <s v="Sudah Dibayar"/>
  </r>
  <r>
    <n v="7273"/>
    <x v="3"/>
    <x v="0"/>
    <n v="2500"/>
    <s v="Sudah Dibayar"/>
  </r>
  <r>
    <n v="7274"/>
    <x v="3"/>
    <x v="0"/>
    <n v="10000"/>
    <s v="Belum Dibayar"/>
  </r>
  <r>
    <n v="7275"/>
    <x v="3"/>
    <x v="0"/>
    <n v="5000"/>
    <s v="Sudah Dibayar"/>
  </r>
  <r>
    <n v="7276"/>
    <x v="3"/>
    <x v="2"/>
    <n v="12500"/>
    <s v="Sudah Dibayar"/>
  </r>
  <r>
    <n v="7277"/>
    <x v="3"/>
    <x v="0"/>
    <n v="5000"/>
    <s v="Belum Dibayar"/>
  </r>
  <r>
    <n v="7278"/>
    <x v="3"/>
    <x v="4"/>
    <n v="21750"/>
    <s v="Belum Dibayar"/>
  </r>
  <r>
    <n v="7279"/>
    <x v="3"/>
    <x v="4"/>
    <n v="7750"/>
    <s v="Belum Dibayar"/>
  </r>
  <r>
    <n v="7280"/>
    <x v="3"/>
    <x v="4"/>
    <n v="4250"/>
    <s v="Belum Dibayar"/>
  </r>
  <r>
    <n v="7281"/>
    <x v="3"/>
    <x v="0"/>
    <n v="5000"/>
    <s v="Sudah Dibayar"/>
  </r>
  <r>
    <n v="7282"/>
    <x v="3"/>
    <x v="0"/>
    <n v="5000"/>
    <s v="Sudah Dibayar"/>
  </r>
  <r>
    <n v="7283"/>
    <x v="3"/>
    <x v="4"/>
    <n v="5000"/>
    <s v="Sudah Dibayar"/>
  </r>
  <r>
    <n v="7284"/>
    <x v="3"/>
    <x v="0"/>
    <n v="5000"/>
    <s v="Belum Dibayar"/>
  </r>
  <r>
    <n v="7285"/>
    <x v="3"/>
    <x v="4"/>
    <n v="500"/>
    <s v="Belum Dibayar"/>
  </r>
  <r>
    <n v="7286"/>
    <x v="3"/>
    <x v="0"/>
    <n v="2500"/>
    <s v="Sudah Dibayar"/>
  </r>
  <r>
    <n v="7287"/>
    <x v="3"/>
    <x v="4"/>
    <n v="3250"/>
    <s v="Sudah Dibayar"/>
  </r>
  <r>
    <n v="7288"/>
    <x v="3"/>
    <x v="3"/>
    <n v="3750"/>
    <s v="Sudah Dibayar"/>
  </r>
  <r>
    <n v="7289"/>
    <x v="3"/>
    <x v="2"/>
    <n v="8750"/>
    <s v="Sudah Dibayar"/>
  </r>
  <r>
    <n v="7290"/>
    <x v="3"/>
    <x v="0"/>
    <n v="11000"/>
    <s v="Sudah Dibayar"/>
  </r>
  <r>
    <n v="7291"/>
    <x v="3"/>
    <x v="4"/>
    <n v="4250"/>
    <s v="Sudah Dibayar"/>
  </r>
  <r>
    <n v="7292"/>
    <x v="3"/>
    <x v="4"/>
    <n v="11000"/>
    <s v="Sudah Dibayar"/>
  </r>
  <r>
    <n v="7293"/>
    <x v="3"/>
    <x v="4"/>
    <n v="1250"/>
    <s v="Sudah Dibayar"/>
  </r>
  <r>
    <n v="7294"/>
    <x v="3"/>
    <x v="4"/>
    <n v="2500"/>
    <s v="Sudah Dibayar"/>
  </r>
  <r>
    <n v="7295"/>
    <x v="3"/>
    <x v="4"/>
    <n v="1750"/>
    <s v="Sudah Dibayar"/>
  </r>
  <r>
    <n v="7296"/>
    <x v="3"/>
    <x v="3"/>
    <n v="11250"/>
    <s v="Sudah Dibayar"/>
  </r>
  <r>
    <n v="7297"/>
    <x v="3"/>
    <x v="2"/>
    <n v="12500"/>
    <s v="Sudah Dibayar"/>
  </r>
  <r>
    <n v="7298"/>
    <x v="3"/>
    <x v="0"/>
    <n v="11000"/>
    <s v="Sudah Dibayar"/>
  </r>
  <r>
    <n v="7299"/>
    <x v="3"/>
    <x v="4"/>
    <n v="4500"/>
    <s v="Sudah Dibayar"/>
  </r>
  <r>
    <n v="7300"/>
    <x v="3"/>
    <x v="4"/>
    <n v="10000"/>
    <s v="Sudah Dibayar"/>
  </r>
  <r>
    <n v="7301"/>
    <x v="3"/>
    <x v="4"/>
    <n v="2250"/>
    <s v="Sudah Dibayar"/>
  </r>
  <r>
    <n v="7302"/>
    <x v="3"/>
    <x v="4"/>
    <n v="15000"/>
    <s v="Sudah Dibayar"/>
  </r>
  <r>
    <n v="7303"/>
    <x v="3"/>
    <x v="4"/>
    <n v="3500"/>
    <s v="Sudah Dibayar"/>
  </r>
  <r>
    <n v="7304"/>
    <x v="3"/>
    <x v="4"/>
    <n v="6500"/>
    <s v="Sudah Dibayar"/>
  </r>
  <r>
    <n v="7305"/>
    <x v="3"/>
    <x v="4"/>
    <n v="5000"/>
    <s v="Sudah Dibayar"/>
  </r>
  <r>
    <n v="7306"/>
    <x v="3"/>
    <x v="4"/>
    <n v="2250"/>
    <s v="Sudah Dibayar"/>
  </r>
  <r>
    <n v="7307"/>
    <x v="3"/>
    <x v="3"/>
    <n v="7500"/>
    <s v="Sudah Dibayar"/>
  </r>
  <r>
    <n v="7308"/>
    <x v="3"/>
    <x v="2"/>
    <n v="10000"/>
    <s v="Sudah Dibayar"/>
  </r>
  <r>
    <n v="7309"/>
    <x v="3"/>
    <x v="4"/>
    <n v="11500"/>
    <s v="Sudah Dibayar"/>
  </r>
  <r>
    <n v="7310"/>
    <x v="3"/>
    <x v="0"/>
    <n v="11000"/>
    <s v="Sudah Dibayar"/>
  </r>
  <r>
    <n v="7311"/>
    <x v="3"/>
    <x v="4"/>
    <n v="1000"/>
    <s v="Sudah Dibayar"/>
  </r>
  <r>
    <n v="7312"/>
    <x v="3"/>
    <x v="4"/>
    <n v="5500"/>
    <s v="Sudah Dibayar"/>
  </r>
  <r>
    <n v="7313"/>
    <x v="3"/>
    <x v="4"/>
    <n v="1750"/>
    <s v="Sudah Dibayar"/>
  </r>
  <r>
    <n v="7314"/>
    <x v="3"/>
    <x v="4"/>
    <n v="3750"/>
    <s v="Sudah Dibayar"/>
  </r>
  <r>
    <n v="7315"/>
    <x v="3"/>
    <x v="4"/>
    <n v="7500"/>
    <s v="Sudah Dibayar"/>
  </r>
  <r>
    <n v="7316"/>
    <x v="3"/>
    <x v="3"/>
    <n v="7500"/>
    <s v="Sudah Dibayar"/>
  </r>
  <r>
    <n v="7317"/>
    <x v="3"/>
    <x v="2"/>
    <n v="10000"/>
    <s v="Sudah Dibayar"/>
  </r>
  <r>
    <n v="7318"/>
    <x v="3"/>
    <x v="0"/>
    <n v="17500"/>
    <s v="Sudah Dibayar"/>
  </r>
  <r>
    <n v="7319"/>
    <x v="3"/>
    <x v="4"/>
    <n v="17500"/>
    <s v="Sudah Dibayar"/>
  </r>
  <r>
    <n v="7320"/>
    <x v="3"/>
    <x v="4"/>
    <n v="10500"/>
    <s v="Sudah Dibayar"/>
  </r>
  <r>
    <n v="7321"/>
    <x v="3"/>
    <x v="4"/>
    <n v="500"/>
    <s v="Sudah Dibayar"/>
  </r>
  <r>
    <n v="7322"/>
    <x v="3"/>
    <x v="4"/>
    <n v="500"/>
    <s v="Sudah Dibayar"/>
  </r>
  <r>
    <n v="7323"/>
    <x v="3"/>
    <x v="4"/>
    <n v="3500"/>
    <s v="Sudah Dibayar"/>
  </r>
  <r>
    <n v="7324"/>
    <x v="3"/>
    <x v="2"/>
    <n v="12500"/>
    <s v="Sudah Dibayar"/>
  </r>
  <r>
    <n v="7325"/>
    <x v="3"/>
    <x v="0"/>
    <n v="5000"/>
    <s v="Belum Dibayar"/>
  </r>
  <r>
    <n v="7326"/>
    <x v="3"/>
    <x v="4"/>
    <n v="8250"/>
    <s v="Belum Dibayar"/>
  </r>
  <r>
    <n v="7327"/>
    <x v="3"/>
    <x v="4"/>
    <n v="32250"/>
    <s v="Belum Dibayar"/>
  </r>
  <r>
    <n v="7328"/>
    <x v="3"/>
    <x v="4"/>
    <n v="11750"/>
    <s v="Belum Dibayar"/>
  </r>
  <r>
    <n v="7329"/>
    <x v="3"/>
    <x v="4"/>
    <n v="2100"/>
    <s v="Belum Dibayar"/>
  </r>
  <r>
    <n v="7330"/>
    <x v="3"/>
    <x v="4"/>
    <n v="2150"/>
    <s v="Belum Dibayar"/>
  </r>
  <r>
    <n v="7331"/>
    <x v="3"/>
    <x v="0"/>
    <n v="11000"/>
    <s v="Belum Dibayar"/>
  </r>
  <r>
    <n v="7332"/>
    <x v="3"/>
    <x v="4"/>
    <n v="10500"/>
    <s v="Belum Dibayar"/>
  </r>
  <r>
    <n v="7333"/>
    <x v="3"/>
    <x v="4"/>
    <n v="500"/>
    <s v="Belum Dibayar"/>
  </r>
  <r>
    <n v="7334"/>
    <x v="3"/>
    <x v="4"/>
    <n v="2500"/>
    <s v="Belum Dibayar"/>
  </r>
  <r>
    <n v="7335"/>
    <x v="3"/>
    <x v="4"/>
    <n v="2500"/>
    <s v="Belum Dibayar"/>
  </r>
  <r>
    <n v="7336"/>
    <x v="3"/>
    <x v="0"/>
    <n v="7500"/>
    <s v="Sudah Dibayar"/>
  </r>
  <r>
    <n v="7337"/>
    <x v="3"/>
    <x v="4"/>
    <n v="7250"/>
    <s v="Sudah Dibayar"/>
  </r>
  <r>
    <n v="7338"/>
    <x v="3"/>
    <x v="4"/>
    <n v="2250"/>
    <s v="Sudah Dibayar"/>
  </r>
  <r>
    <n v="7339"/>
    <x v="3"/>
    <x v="0"/>
    <n v="2500"/>
    <s v="Belum Dibayar"/>
  </r>
  <r>
    <n v="7340"/>
    <x v="3"/>
    <x v="0"/>
    <n v="7500"/>
    <s v="Belum Dibayar"/>
  </r>
  <r>
    <n v="7341"/>
    <x v="3"/>
    <x v="4"/>
    <n v="3750"/>
    <s v="Belum Dibayar"/>
  </r>
  <r>
    <n v="7342"/>
    <x v="3"/>
    <x v="4"/>
    <n v="10500"/>
    <s v="Belum Dibayar"/>
  </r>
  <r>
    <n v="7343"/>
    <x v="3"/>
    <x v="4"/>
    <n v="500"/>
    <s v="Belum Dibayar"/>
  </r>
  <r>
    <n v="7344"/>
    <x v="3"/>
    <x v="4"/>
    <n v="4500"/>
    <s v="Belum Dibayar"/>
  </r>
  <r>
    <n v="7345"/>
    <x v="3"/>
    <x v="4"/>
    <n v="1000"/>
    <s v="Belum Dibayar"/>
  </r>
  <r>
    <n v="7346"/>
    <x v="3"/>
    <x v="4"/>
    <n v="750"/>
    <s v="Belum Dibayar"/>
  </r>
  <r>
    <n v="7347"/>
    <x v="3"/>
    <x v="3"/>
    <n v="7500"/>
    <s v="Belum Dibayar"/>
  </r>
  <r>
    <n v="7348"/>
    <x v="3"/>
    <x v="0"/>
    <n v="2500"/>
    <s v="Sudah Dibayar"/>
  </r>
  <r>
    <n v="7349"/>
    <x v="3"/>
    <x v="3"/>
    <n v="3750"/>
    <s v="Sudah Dibayar"/>
  </r>
  <r>
    <n v="7350"/>
    <x v="3"/>
    <x v="4"/>
    <n v="7500"/>
    <s v="Sudah Dibayar"/>
  </r>
  <r>
    <n v="7351"/>
    <x v="3"/>
    <x v="3"/>
    <n v="5000"/>
    <s v="Sudah Dibayar"/>
  </r>
  <r>
    <n v="7352"/>
    <x v="3"/>
    <x v="0"/>
    <n v="11000"/>
    <s v="Belum Dibayar"/>
  </r>
  <r>
    <n v="7353"/>
    <x v="3"/>
    <x v="4"/>
    <n v="9250"/>
    <s v="Belum Dibayar"/>
  </r>
  <r>
    <n v="7354"/>
    <x v="3"/>
    <x v="4"/>
    <n v="5000"/>
    <s v="Belum Dibayar"/>
  </r>
  <r>
    <n v="7355"/>
    <x v="3"/>
    <x v="4"/>
    <n v="1050"/>
    <s v="Belum Dibayar"/>
  </r>
  <r>
    <n v="7356"/>
    <x v="3"/>
    <x v="3"/>
    <n v="5000"/>
    <s v="Belum Dibayar"/>
  </r>
  <r>
    <n v="7357"/>
    <x v="3"/>
    <x v="0"/>
    <n v="7500"/>
    <s v="Sudah Dibayar"/>
  </r>
  <r>
    <n v="7358"/>
    <x v="3"/>
    <x v="4"/>
    <n v="1750"/>
    <s v="Sudah Dibayar"/>
  </r>
  <r>
    <n v="7359"/>
    <x v="3"/>
    <x v="3"/>
    <n v="11250"/>
    <s v="Sudah Dibayar"/>
  </r>
  <r>
    <n v="7360"/>
    <x v="3"/>
    <x v="2"/>
    <n v="12500"/>
    <s v="Sudah Dibayar"/>
  </r>
  <r>
    <n v="7361"/>
    <x v="3"/>
    <x v="1"/>
    <n v="5000"/>
    <s v="Sudah Dibayar"/>
  </r>
  <r>
    <n v="7362"/>
    <x v="3"/>
    <x v="1"/>
    <n v="4750"/>
    <s v="Sudah Dibayar"/>
  </r>
  <r>
    <n v="7363"/>
    <x v="3"/>
    <x v="0"/>
    <n v="7500"/>
    <s v="Belum Dibayar"/>
  </r>
  <r>
    <n v="7364"/>
    <x v="3"/>
    <x v="4"/>
    <n v="14500"/>
    <s v="Belum Dibayar"/>
  </r>
  <r>
    <n v="7365"/>
    <x v="3"/>
    <x v="4"/>
    <n v="1500"/>
    <s v="Belum Dibayar"/>
  </r>
  <r>
    <n v="7366"/>
    <x v="3"/>
    <x v="4"/>
    <n v="10000"/>
    <s v="Belum Dibayar"/>
  </r>
  <r>
    <n v="7367"/>
    <x v="3"/>
    <x v="3"/>
    <n v="7500"/>
    <s v="Belum Dibayar"/>
  </r>
  <r>
    <n v="7368"/>
    <x v="3"/>
    <x v="4"/>
    <n v="800"/>
    <s v="Belum Dibayar"/>
  </r>
  <r>
    <n v="7369"/>
    <x v="3"/>
    <x v="4"/>
    <n v="1850"/>
    <s v="Belum Dibayar"/>
  </r>
  <r>
    <n v="7370"/>
    <x v="3"/>
    <x v="4"/>
    <n v="600"/>
    <s v="Belum Dibayar"/>
  </r>
  <r>
    <n v="7371"/>
    <x v="3"/>
    <x v="3"/>
    <n v="11250"/>
    <s v="Sudah Dibayar"/>
  </r>
  <r>
    <n v="7372"/>
    <x v="3"/>
    <x v="0"/>
    <n v="11000"/>
    <s v="Sudah Dibayar"/>
  </r>
  <r>
    <n v="7373"/>
    <x v="3"/>
    <x v="4"/>
    <n v="8250"/>
    <s v="Sudah Dibayar"/>
  </r>
  <r>
    <n v="7374"/>
    <x v="3"/>
    <x v="4"/>
    <n v="2500"/>
    <s v="Sudah Dibayar"/>
  </r>
  <r>
    <n v="7375"/>
    <x v="3"/>
    <x v="4"/>
    <n v="10500"/>
    <s v="Sudah Dibayar"/>
  </r>
  <r>
    <n v="7376"/>
    <x v="3"/>
    <x v="4"/>
    <n v="500"/>
    <s v="Sudah Dibayar"/>
  </r>
  <r>
    <n v="7377"/>
    <x v="3"/>
    <x v="4"/>
    <n v="750"/>
    <s v="Sudah Dibayar"/>
  </r>
  <r>
    <n v="7378"/>
    <x v="3"/>
    <x v="4"/>
    <n v="1750"/>
    <s v="Sudah Dibayar"/>
  </r>
  <r>
    <n v="7379"/>
    <x v="3"/>
    <x v="3"/>
    <n v="7500"/>
    <s v="Sudah Dibayar"/>
  </r>
  <r>
    <n v="7380"/>
    <x v="3"/>
    <x v="0"/>
    <n v="7500"/>
    <s v="Sudah Dibayar"/>
  </r>
  <r>
    <n v="7381"/>
    <x v="3"/>
    <x v="4"/>
    <n v="6750"/>
    <s v="Sudah Dibayar"/>
  </r>
  <r>
    <n v="7382"/>
    <x v="3"/>
    <x v="4"/>
    <n v="4250"/>
    <s v="Sudah Dibayar"/>
  </r>
  <r>
    <n v="7383"/>
    <x v="3"/>
    <x v="4"/>
    <n v="500"/>
    <s v="Sudah Dibayar"/>
  </r>
  <r>
    <n v="7384"/>
    <x v="3"/>
    <x v="4"/>
    <n v="750"/>
    <s v="Sudah Dibayar"/>
  </r>
  <r>
    <n v="7385"/>
    <x v="3"/>
    <x v="4"/>
    <n v="2000"/>
    <s v="Sudah Dibayar"/>
  </r>
  <r>
    <n v="7386"/>
    <x v="3"/>
    <x v="3"/>
    <n v="7500"/>
    <s v="Sudah Dibayar"/>
  </r>
  <r>
    <n v="7387"/>
    <x v="3"/>
    <x v="2"/>
    <n v="10000"/>
    <s v="Sudah Dibayar"/>
  </r>
  <r>
    <n v="7388"/>
    <x v="3"/>
    <x v="4"/>
    <n v="11500"/>
    <s v="Sudah Dibayar"/>
  </r>
  <r>
    <n v="7389"/>
    <x v="3"/>
    <x v="2"/>
    <n v="12500"/>
    <s v="Sudah Dibayar"/>
  </r>
  <r>
    <n v="7390"/>
    <x v="3"/>
    <x v="0"/>
    <n v="5000"/>
    <s v="Sudah Dibayar"/>
  </r>
  <r>
    <n v="7391"/>
    <x v="3"/>
    <x v="4"/>
    <n v="1750"/>
    <s v="Sudah Dibayar"/>
  </r>
  <r>
    <n v="7392"/>
    <x v="3"/>
    <x v="4"/>
    <n v="750"/>
    <s v="Sudah Dibayar"/>
  </r>
  <r>
    <n v="7393"/>
    <x v="3"/>
    <x v="3"/>
    <n v="11250"/>
    <s v="Sudah Dibayar"/>
  </r>
  <r>
    <n v="7394"/>
    <x v="3"/>
    <x v="1"/>
    <n v="18000"/>
    <s v="Belum Dibayar"/>
  </r>
  <r>
    <n v="7395"/>
    <x v="3"/>
    <x v="0"/>
    <n v="5000"/>
    <s v="Sudah Dibayar"/>
  </r>
  <r>
    <n v="7396"/>
    <x v="3"/>
    <x v="4"/>
    <n v="1750"/>
    <s v="Sudah Dibayar"/>
  </r>
  <r>
    <n v="7397"/>
    <x v="3"/>
    <x v="4"/>
    <n v="6500"/>
    <s v="Sudah Dibayar"/>
  </r>
  <r>
    <n v="7398"/>
    <x v="3"/>
    <x v="3"/>
    <n v="11250"/>
    <s v="Belum Dibayar"/>
  </r>
  <r>
    <n v="7399"/>
    <x v="3"/>
    <x v="4"/>
    <n v="7500"/>
    <s v="Belum Dibayar"/>
  </r>
  <r>
    <n v="7400"/>
    <x v="3"/>
    <x v="3"/>
    <n v="5000"/>
    <s v="Belum Dibayar"/>
  </r>
  <r>
    <n v="7401"/>
    <x v="3"/>
    <x v="3"/>
    <n v="3750"/>
    <s v="Belum Dibayar"/>
  </r>
  <r>
    <n v="7402"/>
    <x v="3"/>
    <x v="3"/>
    <n v="3750"/>
    <s v="Belum Dibayar"/>
  </r>
  <r>
    <n v="7403"/>
    <x v="3"/>
    <x v="3"/>
    <n v="15000"/>
    <s v="Sudah Dibayar"/>
  </r>
  <r>
    <n v="7404"/>
    <x v="3"/>
    <x v="0"/>
    <n v="5000"/>
    <s v="Sudah Dibayar"/>
  </r>
  <r>
    <n v="7405"/>
    <x v="3"/>
    <x v="4"/>
    <n v="1000"/>
    <s v="Sudah Dibayar"/>
  </r>
  <r>
    <n v="7406"/>
    <x v="3"/>
    <x v="3"/>
    <n v="15000"/>
    <s v="Sudah Dibayar"/>
  </r>
  <r>
    <n v="7407"/>
    <x v="3"/>
    <x v="0"/>
    <n v="7500"/>
    <s v="Sudah Dibayar"/>
  </r>
  <r>
    <n v="7408"/>
    <x v="3"/>
    <x v="4"/>
    <n v="4500"/>
    <s v="Sudah Dibayar"/>
  </r>
  <r>
    <n v="7409"/>
    <x v="3"/>
    <x v="4"/>
    <n v="6000"/>
    <s v="Sudah Dibayar"/>
  </r>
  <r>
    <n v="7410"/>
    <x v="3"/>
    <x v="4"/>
    <n v="4000"/>
    <s v="Sudah Dibayar"/>
  </r>
  <r>
    <n v="7411"/>
    <x v="3"/>
    <x v="0"/>
    <n v="11000"/>
    <s v="Belum Dibayar"/>
  </r>
  <r>
    <n v="7412"/>
    <x v="3"/>
    <x v="4"/>
    <n v="157500"/>
    <s v="Belum Dibayar"/>
  </r>
  <r>
    <n v="7413"/>
    <x v="3"/>
    <x v="4"/>
    <n v="8750"/>
    <s v="Belum Dibayar"/>
  </r>
  <r>
    <n v="7414"/>
    <x v="3"/>
    <x v="4"/>
    <n v="5500"/>
    <s v="Belum Dibayar"/>
  </r>
  <r>
    <n v="7415"/>
    <x v="3"/>
    <x v="4"/>
    <n v="2250"/>
    <s v="Belum Dibayar"/>
  </r>
  <r>
    <n v="7416"/>
    <x v="3"/>
    <x v="4"/>
    <n v="2750"/>
    <s v="Belum Dibayar"/>
  </r>
  <r>
    <n v="7417"/>
    <x v="3"/>
    <x v="4"/>
    <n v="1500"/>
    <s v="Belum Dibayar"/>
  </r>
  <r>
    <n v="7418"/>
    <x v="3"/>
    <x v="0"/>
    <n v="7500"/>
    <s v="Sudah Dibayar"/>
  </r>
  <r>
    <n v="7419"/>
    <x v="3"/>
    <x v="4"/>
    <n v="4000"/>
    <s v="Sudah Dibayar"/>
  </r>
  <r>
    <n v="7420"/>
    <x v="3"/>
    <x v="4"/>
    <n v="1250"/>
    <s v="Sudah Dibayar"/>
  </r>
  <r>
    <n v="7421"/>
    <x v="3"/>
    <x v="4"/>
    <n v="5000"/>
    <s v="Sudah Dibayar"/>
  </r>
  <r>
    <n v="7422"/>
    <x v="3"/>
    <x v="4"/>
    <n v="500"/>
    <s v="Sudah Dibayar"/>
  </r>
  <r>
    <n v="7423"/>
    <x v="3"/>
    <x v="0"/>
    <n v="12500"/>
    <s v="Sudah Dibayar"/>
  </r>
  <r>
    <n v="7424"/>
    <x v="3"/>
    <x v="0"/>
    <n v="10000"/>
    <s v="Sudah Dibayar"/>
  </r>
  <r>
    <n v="7425"/>
    <x v="3"/>
    <x v="4"/>
    <n v="151750"/>
    <s v="Sudah Dibayar"/>
  </r>
  <r>
    <n v="7426"/>
    <x v="3"/>
    <x v="3"/>
    <n v="17500"/>
    <s v="Sudah Dibayar"/>
  </r>
  <r>
    <n v="7427"/>
    <x v="3"/>
    <x v="0"/>
    <n v="5000"/>
    <s v="Sudah Dibayar"/>
  </r>
  <r>
    <n v="7428"/>
    <x v="3"/>
    <x v="4"/>
    <n v="10750"/>
    <s v="Sudah Dibayar"/>
  </r>
  <r>
    <n v="7429"/>
    <x v="3"/>
    <x v="4"/>
    <n v="500"/>
    <s v="Sudah Dibayar"/>
  </r>
  <r>
    <n v="7430"/>
    <x v="3"/>
    <x v="3"/>
    <n v="3750"/>
    <s v="Sudah Dibayar"/>
  </r>
  <r>
    <n v="7431"/>
    <x v="3"/>
    <x v="0"/>
    <n v="5000"/>
    <s v="Belum Dibayar"/>
  </r>
  <r>
    <n v="7432"/>
    <x v="3"/>
    <x v="0"/>
    <n v="2500"/>
    <s v="Sudah Dibayar"/>
  </r>
  <r>
    <n v="7433"/>
    <x v="3"/>
    <x v="0"/>
    <n v="25000"/>
    <s v="Sudah Dibayar"/>
  </r>
  <r>
    <n v="7434"/>
    <x v="3"/>
    <x v="0"/>
    <n v="17500"/>
    <s v="Sudah Dibayar"/>
  </r>
  <r>
    <n v="7435"/>
    <x v="3"/>
    <x v="2"/>
    <n v="10000"/>
    <s v="Sudah Dibayar"/>
  </r>
  <r>
    <n v="7436"/>
    <x v="3"/>
    <x v="0"/>
    <n v="7500"/>
    <s v="Belum Dibayar"/>
  </r>
  <r>
    <n v="7437"/>
    <x v="3"/>
    <x v="4"/>
    <n v="2500"/>
    <s v="Belum Dibayar"/>
  </r>
  <r>
    <n v="7438"/>
    <x v="3"/>
    <x v="4"/>
    <n v="1500"/>
    <s v="Belum Dibayar"/>
  </r>
  <r>
    <n v="7439"/>
    <x v="3"/>
    <x v="4"/>
    <n v="1250"/>
    <s v="Belum Dibayar"/>
  </r>
  <r>
    <n v="7440"/>
    <x v="3"/>
    <x v="4"/>
    <n v="4750"/>
    <s v="Belum Dibayar"/>
  </r>
  <r>
    <n v="7441"/>
    <x v="3"/>
    <x v="4"/>
    <n v="500"/>
    <s v="Belum Dibayar"/>
  </r>
  <r>
    <n v="7442"/>
    <x v="3"/>
    <x v="4"/>
    <n v="1750"/>
    <s v="Belum Dibayar"/>
  </r>
  <r>
    <n v="7443"/>
    <x v="3"/>
    <x v="0"/>
    <n v="5000"/>
    <s v="Sudah Dibayar"/>
  </r>
  <r>
    <n v="7444"/>
    <x v="3"/>
    <x v="4"/>
    <n v="1750"/>
    <s v="Sudah Dibayar"/>
  </r>
  <r>
    <n v="7445"/>
    <x v="3"/>
    <x v="3"/>
    <n v="3750"/>
    <s v="Sudah Dibayar"/>
  </r>
  <r>
    <n v="7446"/>
    <x v="3"/>
    <x v="3"/>
    <n v="3750"/>
    <s v="Sudah Dibayar"/>
  </r>
  <r>
    <n v="7447"/>
    <x v="3"/>
    <x v="2"/>
    <n v="8750"/>
    <s v="Sudah Dibayar"/>
  </r>
  <r>
    <n v="7448"/>
    <x v="3"/>
    <x v="1"/>
    <n v="2500"/>
    <s v="Sudah Dibayar"/>
  </r>
  <r>
    <n v="7449"/>
    <x v="3"/>
    <x v="0"/>
    <n v="7500"/>
    <s v="Sudah Dibayar"/>
  </r>
  <r>
    <n v="7450"/>
    <x v="3"/>
    <x v="4"/>
    <n v="2000"/>
    <s v="Sudah Dibayar"/>
  </r>
  <r>
    <n v="7451"/>
    <x v="3"/>
    <x v="4"/>
    <n v="2500"/>
    <s v="Sudah Dibayar"/>
  </r>
  <r>
    <n v="7452"/>
    <x v="3"/>
    <x v="3"/>
    <n v="7500"/>
    <s v="Sudah Dibayar"/>
  </r>
  <r>
    <n v="7453"/>
    <x v="3"/>
    <x v="2"/>
    <n v="10000"/>
    <s v="Sudah Dibayar"/>
  </r>
  <r>
    <n v="7454"/>
    <x v="3"/>
    <x v="0"/>
    <n v="5000"/>
    <s v="Sudah Dibayar"/>
  </r>
  <r>
    <n v="7455"/>
    <x v="3"/>
    <x v="4"/>
    <n v="12500"/>
    <s v="Sudah Dibayar"/>
  </r>
  <r>
    <n v="7456"/>
    <x v="3"/>
    <x v="3"/>
    <n v="3750"/>
    <s v="Sudah Dibayar"/>
  </r>
  <r>
    <n v="7457"/>
    <x v="3"/>
    <x v="2"/>
    <n v="8750"/>
    <s v="Sudah Dibayar"/>
  </r>
  <r>
    <n v="7458"/>
    <x v="3"/>
    <x v="3"/>
    <n v="7500"/>
    <s v="Sudah Dibayar"/>
  </r>
  <r>
    <n v="7459"/>
    <x v="3"/>
    <x v="0"/>
    <n v="7500"/>
    <s v="Sudah Dibayar"/>
  </r>
  <r>
    <n v="7460"/>
    <x v="3"/>
    <x v="4"/>
    <n v="2000"/>
    <s v="Sudah Dibayar"/>
  </r>
  <r>
    <n v="7461"/>
    <x v="3"/>
    <x v="4"/>
    <n v="1000"/>
    <s v="Sudah Dibayar"/>
  </r>
  <r>
    <n v="7462"/>
    <x v="3"/>
    <x v="4"/>
    <n v="1500"/>
    <s v="Sudah Dibayar"/>
  </r>
  <r>
    <n v="7463"/>
    <x v="3"/>
    <x v="4"/>
    <n v="6000"/>
    <s v="Sudah Dibayar"/>
  </r>
  <r>
    <n v="7464"/>
    <x v="3"/>
    <x v="3"/>
    <n v="11250"/>
    <s v="Sudah Dibayar"/>
  </r>
  <r>
    <n v="7465"/>
    <x v="3"/>
    <x v="2"/>
    <n v="12500"/>
    <s v="Sudah Dibayar"/>
  </r>
  <r>
    <n v="7466"/>
    <x v="3"/>
    <x v="1"/>
    <n v="3250"/>
    <s v="Sudah Dibayar"/>
  </r>
  <r>
    <n v="7467"/>
    <x v="3"/>
    <x v="0"/>
    <n v="2500"/>
    <s v="Sudah Dibayar"/>
  </r>
  <r>
    <n v="7468"/>
    <x v="3"/>
    <x v="4"/>
    <n v="1000"/>
    <s v="Sudah Dibayar"/>
  </r>
  <r>
    <n v="7469"/>
    <x v="3"/>
    <x v="4"/>
    <n v="2250"/>
    <s v="Sudah Dibayar"/>
  </r>
  <r>
    <n v="7470"/>
    <x v="3"/>
    <x v="3"/>
    <n v="11250"/>
    <s v="Sudah Dibayar"/>
  </r>
  <r>
    <n v="7471"/>
    <x v="3"/>
    <x v="2"/>
    <n v="12500"/>
    <s v="Sudah Dibayar"/>
  </r>
  <r>
    <n v="7472"/>
    <x v="3"/>
    <x v="4"/>
    <n v="6000"/>
    <s v="Sudah Dibayar"/>
  </r>
  <r>
    <n v="7473"/>
    <x v="3"/>
    <x v="4"/>
    <n v="4750"/>
    <s v="Sudah Dibayar"/>
  </r>
  <r>
    <n v="7474"/>
    <x v="3"/>
    <x v="0"/>
    <n v="5000"/>
    <s v="Belum Dibayar"/>
  </r>
  <r>
    <n v="7475"/>
    <x v="3"/>
    <x v="4"/>
    <n v="13750"/>
    <s v="Belum Dibayar"/>
  </r>
  <r>
    <n v="7476"/>
    <x v="3"/>
    <x v="0"/>
    <n v="5000"/>
    <s v="Belum Dibayar"/>
  </r>
  <r>
    <n v="7477"/>
    <x v="3"/>
    <x v="4"/>
    <n v="1500"/>
    <s v="Belum Dibayar"/>
  </r>
  <r>
    <n v="7478"/>
    <x v="3"/>
    <x v="4"/>
    <n v="1750"/>
    <s v="Belum Dibayar"/>
  </r>
  <r>
    <n v="7479"/>
    <x v="3"/>
    <x v="3"/>
    <n v="7500"/>
    <s v="Belum Dibayar"/>
  </r>
  <r>
    <n v="7480"/>
    <x v="3"/>
    <x v="0"/>
    <n v="5000"/>
    <s v="Belum Dibayar"/>
  </r>
  <r>
    <n v="7481"/>
    <x v="3"/>
    <x v="3"/>
    <n v="3750"/>
    <s v="Sudah Dibayar"/>
  </r>
  <r>
    <n v="7482"/>
    <x v="3"/>
    <x v="3"/>
    <n v="7500"/>
    <s v="Sudah Dibayar"/>
  </r>
  <r>
    <n v="7483"/>
    <x v="3"/>
    <x v="3"/>
    <n v="3750"/>
    <s v="Belum Dibayar"/>
  </r>
  <r>
    <n v="7484"/>
    <x v="3"/>
    <x v="3"/>
    <n v="3750"/>
    <s v="Belum Dibayar"/>
  </r>
  <r>
    <n v="7485"/>
    <x v="3"/>
    <x v="4"/>
    <n v="7500"/>
    <s v="Sudah Dibayar"/>
  </r>
  <r>
    <n v="7486"/>
    <x v="3"/>
    <x v="3"/>
    <n v="5000"/>
    <s v="Sudah Dibayar"/>
  </r>
  <r>
    <n v="7487"/>
    <x v="3"/>
    <x v="0"/>
    <n v="5000"/>
    <s v="Belum Dibayar"/>
  </r>
  <r>
    <n v="7488"/>
    <x v="3"/>
    <x v="4"/>
    <n v="2250"/>
    <s v="Belum Dibayar"/>
  </r>
  <r>
    <n v="7489"/>
    <x v="3"/>
    <x v="0"/>
    <n v="2500"/>
    <s v="Sudah Dibayar"/>
  </r>
  <r>
    <n v="7490"/>
    <x v="3"/>
    <x v="4"/>
    <n v="1500"/>
    <s v="Sudah Dibayar"/>
  </r>
  <r>
    <n v="7491"/>
    <x v="3"/>
    <x v="0"/>
    <n v="2500"/>
    <s v="Sudah Dibayar"/>
  </r>
  <r>
    <n v="7492"/>
    <x v="3"/>
    <x v="4"/>
    <n v="1750"/>
    <s v="Sudah Dibayar"/>
  </r>
  <r>
    <n v="7493"/>
    <x v="3"/>
    <x v="3"/>
    <n v="3750"/>
    <s v="Sudah Dibayar"/>
  </r>
  <r>
    <n v="7494"/>
    <x v="3"/>
    <x v="2"/>
    <n v="12500"/>
    <s v="Sudah Dibayar"/>
  </r>
  <r>
    <n v="7495"/>
    <x v="3"/>
    <x v="0"/>
    <n v="7500"/>
    <s v="Sudah Dibayar"/>
  </r>
  <r>
    <n v="7496"/>
    <x v="3"/>
    <x v="4"/>
    <n v="7250"/>
    <s v="Sudah Dibayar"/>
  </r>
  <r>
    <n v="7497"/>
    <x v="3"/>
    <x v="4"/>
    <n v="4500"/>
    <s v="Sudah Dibayar"/>
  </r>
  <r>
    <n v="7498"/>
    <x v="3"/>
    <x v="4"/>
    <n v="3000"/>
    <s v="Sudah Dibayar"/>
  </r>
  <r>
    <n v="7499"/>
    <x v="3"/>
    <x v="4"/>
    <n v="1500"/>
    <s v="Sudah Dibayar"/>
  </r>
  <r>
    <n v="7500"/>
    <x v="3"/>
    <x v="3"/>
    <n v="11250"/>
    <s v="Sudah Dibayar"/>
  </r>
  <r>
    <n v="7501"/>
    <x v="3"/>
    <x v="0"/>
    <n v="11000"/>
    <s v="Sudah Dibayar"/>
  </r>
  <r>
    <n v="7502"/>
    <x v="3"/>
    <x v="4"/>
    <n v="1750"/>
    <s v="Sudah Dibayar"/>
  </r>
  <r>
    <n v="7503"/>
    <x v="3"/>
    <x v="4"/>
    <n v="6000"/>
    <s v="Sudah Dibayar"/>
  </r>
  <r>
    <n v="7504"/>
    <x v="3"/>
    <x v="4"/>
    <n v="3750"/>
    <s v="Sudah Dibayar"/>
  </r>
  <r>
    <n v="7505"/>
    <x v="3"/>
    <x v="4"/>
    <n v="6000"/>
    <s v="Sudah Dibayar"/>
  </r>
  <r>
    <n v="7506"/>
    <x v="3"/>
    <x v="4"/>
    <n v="10500"/>
    <s v="Sudah Dibayar"/>
  </r>
  <r>
    <n v="7507"/>
    <x v="3"/>
    <x v="4"/>
    <n v="500"/>
    <s v="Sudah Dibayar"/>
  </r>
  <r>
    <n v="7508"/>
    <x v="3"/>
    <x v="4"/>
    <n v="750"/>
    <s v="Sudah Dibayar"/>
  </r>
  <r>
    <n v="7509"/>
    <x v="3"/>
    <x v="4"/>
    <n v="1750"/>
    <s v="Sudah Dibayar"/>
  </r>
  <r>
    <n v="7510"/>
    <x v="3"/>
    <x v="3"/>
    <n v="7500"/>
    <s v="Sudah Dibayar"/>
  </r>
  <r>
    <n v="7511"/>
    <x v="3"/>
    <x v="2"/>
    <n v="10000"/>
    <s v="Sudah Dibayar"/>
  </r>
  <r>
    <n v="7512"/>
    <x v="3"/>
    <x v="1"/>
    <n v="5500"/>
    <s v="Sudah Dibayar"/>
  </r>
  <r>
    <n v="7513"/>
    <x v="3"/>
    <x v="0"/>
    <n v="11000"/>
    <s v="Sudah Dibayar"/>
  </r>
  <r>
    <n v="7514"/>
    <x v="3"/>
    <x v="4"/>
    <n v="10500"/>
    <s v="Sudah Dibayar"/>
  </r>
  <r>
    <n v="7515"/>
    <x v="3"/>
    <x v="4"/>
    <n v="500"/>
    <s v="Sudah Dibayar"/>
  </r>
  <r>
    <n v="7516"/>
    <x v="3"/>
    <x v="4"/>
    <n v="750"/>
    <s v="Sudah Dibayar"/>
  </r>
  <r>
    <n v="7517"/>
    <x v="3"/>
    <x v="4"/>
    <n v="3500"/>
    <s v="Sudah Dibayar"/>
  </r>
  <r>
    <n v="7518"/>
    <x v="3"/>
    <x v="4"/>
    <n v="1750"/>
    <s v="Sudah Dibayar"/>
  </r>
  <r>
    <n v="7519"/>
    <x v="3"/>
    <x v="3"/>
    <n v="3750"/>
    <s v="Sudah Dibayar"/>
  </r>
  <r>
    <n v="7520"/>
    <x v="3"/>
    <x v="2"/>
    <n v="8750"/>
    <s v="Sudah Dibayar"/>
  </r>
  <r>
    <n v="7521"/>
    <x v="3"/>
    <x v="4"/>
    <n v="7500"/>
    <s v="Sudah Dibayar"/>
  </r>
  <r>
    <n v="7522"/>
    <x v="3"/>
    <x v="3"/>
    <n v="7500"/>
    <s v="Sudah Dibayar"/>
  </r>
  <r>
    <n v="7523"/>
    <x v="3"/>
    <x v="0"/>
    <n v="7500"/>
    <s v="Sudah Dibayar"/>
  </r>
  <r>
    <n v="7524"/>
    <x v="3"/>
    <x v="4"/>
    <n v="4500"/>
    <s v="Sudah Dibayar"/>
  </r>
  <r>
    <n v="7525"/>
    <x v="3"/>
    <x v="4"/>
    <n v="1250"/>
    <s v="Sudah Dibayar"/>
  </r>
  <r>
    <n v="7526"/>
    <x v="3"/>
    <x v="4"/>
    <n v="500"/>
    <s v="Sudah Dibayar"/>
  </r>
  <r>
    <n v="7527"/>
    <x v="3"/>
    <x v="3"/>
    <n v="3750"/>
    <s v="Sudah Dibayar"/>
  </r>
  <r>
    <n v="7528"/>
    <x v="3"/>
    <x v="2"/>
    <n v="10000"/>
    <s v="Sudah Dibayar"/>
  </r>
  <r>
    <n v="7529"/>
    <x v="3"/>
    <x v="3"/>
    <n v="3750"/>
    <s v="Belum Dibayar"/>
  </r>
  <r>
    <n v="7530"/>
    <x v="3"/>
    <x v="4"/>
    <n v="23000"/>
    <s v="Belum Dibayar"/>
  </r>
  <r>
    <n v="7531"/>
    <x v="3"/>
    <x v="3"/>
    <n v="7500"/>
    <s v="Belum Dibayar"/>
  </r>
  <r>
    <n v="7532"/>
    <x v="3"/>
    <x v="0"/>
    <n v="5000"/>
    <s v="Sudah Dibayar"/>
  </r>
  <r>
    <n v="7533"/>
    <x v="3"/>
    <x v="4"/>
    <n v="2000"/>
    <s v="Sudah Dibayar"/>
  </r>
  <r>
    <n v="7534"/>
    <x v="3"/>
    <x v="4"/>
    <n v="10500"/>
    <s v="Sudah Dibayar"/>
  </r>
  <r>
    <n v="7535"/>
    <x v="3"/>
    <x v="3"/>
    <n v="3750"/>
    <s v="Sudah Dibayar"/>
  </r>
  <r>
    <n v="7536"/>
    <x v="3"/>
    <x v="2"/>
    <n v="8750"/>
    <s v="Sudah Dibayar"/>
  </r>
  <r>
    <n v="7537"/>
    <x v="3"/>
    <x v="2"/>
    <n v="10000"/>
    <s v="Sudah Dibayar"/>
  </r>
  <r>
    <n v="7538"/>
    <x v="3"/>
    <x v="0"/>
    <n v="5000"/>
    <s v="Sudah Dibayar"/>
  </r>
  <r>
    <n v="7539"/>
    <x v="3"/>
    <x v="4"/>
    <n v="4000"/>
    <s v="Sudah Dibayar"/>
  </r>
  <r>
    <n v="7540"/>
    <x v="3"/>
    <x v="0"/>
    <n v="7500"/>
    <s v="Belum Dibayar"/>
  </r>
  <r>
    <n v="7541"/>
    <x v="3"/>
    <x v="4"/>
    <n v="4500"/>
    <s v="Belum Dibayar"/>
  </r>
  <r>
    <n v="7542"/>
    <x v="3"/>
    <x v="4"/>
    <n v="1250"/>
    <s v="Belum Dibayar"/>
  </r>
  <r>
    <n v="7543"/>
    <x v="3"/>
    <x v="4"/>
    <n v="500"/>
    <s v="Belum Dibayar"/>
  </r>
  <r>
    <n v="7544"/>
    <x v="3"/>
    <x v="0"/>
    <n v="2500"/>
    <s v="Belum Dibayar"/>
  </r>
  <r>
    <n v="7545"/>
    <x v="3"/>
    <x v="4"/>
    <n v="3000"/>
    <s v="Belum Dibayar"/>
  </r>
  <r>
    <n v="7546"/>
    <x v="3"/>
    <x v="0"/>
    <n v="2500"/>
    <s v="Sudah Dibayar"/>
  </r>
  <r>
    <n v="7547"/>
    <x v="3"/>
    <x v="4"/>
    <n v="3000"/>
    <s v="Sudah Dibayar"/>
  </r>
  <r>
    <n v="7548"/>
    <x v="3"/>
    <x v="0"/>
    <n v="7500"/>
    <s v="Sudah Dibayar"/>
  </r>
  <r>
    <n v="7549"/>
    <x v="3"/>
    <x v="4"/>
    <n v="3250"/>
    <s v="Sudah Dibayar"/>
  </r>
  <r>
    <n v="7550"/>
    <x v="3"/>
    <x v="4"/>
    <n v="2250"/>
    <s v="Sudah Dibayar"/>
  </r>
  <r>
    <n v="7551"/>
    <x v="3"/>
    <x v="0"/>
    <n v="7500"/>
    <s v="Sudah Dibayar"/>
  </r>
  <r>
    <n v="7552"/>
    <x v="3"/>
    <x v="4"/>
    <n v="2500"/>
    <s v="Sudah Dibayar"/>
  </r>
  <r>
    <n v="7553"/>
    <x v="3"/>
    <x v="4"/>
    <n v="500"/>
    <s v="Sudah Dibayar"/>
  </r>
  <r>
    <n v="7554"/>
    <x v="3"/>
    <x v="4"/>
    <n v="750"/>
    <s v="Sudah Dibayar"/>
  </r>
  <r>
    <n v="7555"/>
    <x v="3"/>
    <x v="4"/>
    <n v="3500"/>
    <s v="Belum Dibayar"/>
  </r>
  <r>
    <n v="7556"/>
    <x v="3"/>
    <x v="2"/>
    <n v="5000"/>
    <s v="Sudah Dibayar"/>
  </r>
  <r>
    <n v="7557"/>
    <x v="3"/>
    <x v="3"/>
    <n v="3750"/>
    <s v="Sudah Dibayar"/>
  </r>
  <r>
    <n v="7558"/>
    <x v="3"/>
    <x v="3"/>
    <n v="3750"/>
    <s v="Sudah Dibayar"/>
  </r>
  <r>
    <n v="7559"/>
    <x v="3"/>
    <x v="3"/>
    <n v="3750"/>
    <s v="Sudah Dibayar"/>
  </r>
  <r>
    <n v="7560"/>
    <x v="3"/>
    <x v="0"/>
    <n v="5000"/>
    <s v="Sudah Dibayar"/>
  </r>
  <r>
    <n v="7561"/>
    <x v="3"/>
    <x v="4"/>
    <n v="7500"/>
    <s v="Sudah Dibayar"/>
  </r>
  <r>
    <n v="7562"/>
    <x v="3"/>
    <x v="4"/>
    <n v="500"/>
    <s v="Sudah Dibayar"/>
  </r>
  <r>
    <n v="7563"/>
    <x v="3"/>
    <x v="0"/>
    <n v="5000"/>
    <s v="Sudah Dibayar"/>
  </r>
  <r>
    <n v="7564"/>
    <x v="3"/>
    <x v="4"/>
    <n v="9500"/>
    <s v="Sudah Dibayar"/>
  </r>
  <r>
    <n v="7565"/>
    <x v="3"/>
    <x v="4"/>
    <n v="25000"/>
    <s v="Sudah Dibayar"/>
  </r>
  <r>
    <n v="7566"/>
    <x v="3"/>
    <x v="0"/>
    <n v="11000"/>
    <s v="Belum Dibayar"/>
  </r>
  <r>
    <n v="7567"/>
    <x v="3"/>
    <x v="4"/>
    <n v="13000"/>
    <s v="Belum Dibayar"/>
  </r>
  <r>
    <n v="7568"/>
    <x v="3"/>
    <x v="4"/>
    <n v="4250"/>
    <s v="Belum Dibayar"/>
  </r>
  <r>
    <n v="7569"/>
    <x v="3"/>
    <x v="4"/>
    <n v="500"/>
    <s v="Belum Dibayar"/>
  </r>
  <r>
    <n v="7570"/>
    <x v="3"/>
    <x v="4"/>
    <n v="750"/>
    <s v="Belum Dibayar"/>
  </r>
  <r>
    <n v="7571"/>
    <x v="3"/>
    <x v="4"/>
    <n v="1500"/>
    <s v="Belum Dibayar"/>
  </r>
  <r>
    <n v="7572"/>
    <x v="3"/>
    <x v="4"/>
    <n v="1250"/>
    <s v="Belum Dibayar"/>
  </r>
  <r>
    <n v="7573"/>
    <x v="3"/>
    <x v="2"/>
    <n v="8750"/>
    <s v="Belum Dibayar"/>
  </r>
  <r>
    <n v="7574"/>
    <x v="3"/>
    <x v="0"/>
    <n v="20000"/>
    <s v="Belum Dibayar"/>
  </r>
  <r>
    <n v="7575"/>
    <x v="3"/>
    <x v="4"/>
    <n v="5000"/>
    <s v="Belum Dibayar"/>
  </r>
  <r>
    <n v="7576"/>
    <x v="3"/>
    <x v="4"/>
    <n v="1000"/>
    <s v="Belum Dibayar"/>
  </r>
  <r>
    <n v="7577"/>
    <x v="3"/>
    <x v="0"/>
    <n v="11000"/>
    <s v="Belum Dibayar"/>
  </r>
  <r>
    <n v="7578"/>
    <x v="3"/>
    <x v="4"/>
    <n v="4500"/>
    <s v="Belum Dibayar"/>
  </r>
  <r>
    <n v="7579"/>
    <x v="3"/>
    <x v="4"/>
    <n v="4750"/>
    <s v="Belum Dibayar"/>
  </r>
  <r>
    <n v="7580"/>
    <x v="3"/>
    <x v="4"/>
    <n v="4000"/>
    <s v="Belum Dibayar"/>
  </r>
  <r>
    <n v="7581"/>
    <x v="3"/>
    <x v="4"/>
    <n v="2500"/>
    <s v="Belum Dibayar"/>
  </r>
  <r>
    <n v="7582"/>
    <x v="3"/>
    <x v="3"/>
    <n v="11250"/>
    <s v="Belum Dibayar"/>
  </r>
  <r>
    <n v="7583"/>
    <x v="3"/>
    <x v="2"/>
    <n v="12500"/>
    <s v="Belum Dibayar"/>
  </r>
  <r>
    <n v="7584"/>
    <x v="3"/>
    <x v="1"/>
    <n v="6000"/>
    <s v="Belum Dibayar"/>
  </r>
  <r>
    <n v="7585"/>
    <x v="3"/>
    <x v="0"/>
    <n v="11000"/>
    <s v="Sudah Dibayar"/>
  </r>
  <r>
    <n v="7586"/>
    <x v="3"/>
    <x v="4"/>
    <n v="1750"/>
    <s v="Sudah Dibayar"/>
  </r>
  <r>
    <n v="7587"/>
    <x v="3"/>
    <x v="4"/>
    <n v="7500"/>
    <s v="Sudah Dibayar"/>
  </r>
  <r>
    <n v="7588"/>
    <x v="3"/>
    <x v="4"/>
    <n v="2000"/>
    <s v="Sudah Dibayar"/>
  </r>
  <r>
    <n v="7589"/>
    <x v="3"/>
    <x v="4"/>
    <n v="2250"/>
    <s v="Sudah Dibayar"/>
  </r>
  <r>
    <n v="7590"/>
    <x v="3"/>
    <x v="4"/>
    <n v="7500"/>
    <s v="Sudah Dibayar"/>
  </r>
  <r>
    <n v="7591"/>
    <x v="3"/>
    <x v="4"/>
    <n v="2250"/>
    <s v="Sudah Dibayar"/>
  </r>
  <r>
    <n v="7592"/>
    <x v="3"/>
    <x v="4"/>
    <n v="1750"/>
    <s v="Sudah Dibayar"/>
  </r>
  <r>
    <n v="7593"/>
    <x v="3"/>
    <x v="4"/>
    <n v="2500"/>
    <s v="Sudah Dibayar"/>
  </r>
  <r>
    <n v="7594"/>
    <x v="3"/>
    <x v="3"/>
    <n v="11250"/>
    <s v="Sudah Dibayar"/>
  </r>
  <r>
    <n v="7595"/>
    <x v="3"/>
    <x v="2"/>
    <n v="12500"/>
    <s v="Sudah Dibayar"/>
  </r>
  <r>
    <n v="7596"/>
    <x v="3"/>
    <x v="1"/>
    <n v="6000"/>
    <s v="Sudah Dibayar"/>
  </r>
  <r>
    <n v="7597"/>
    <x v="3"/>
    <x v="0"/>
    <n v="7500"/>
    <s v="Sudah Dibayar"/>
  </r>
  <r>
    <n v="7598"/>
    <x v="3"/>
    <x v="1"/>
    <n v="4500"/>
    <s v="Sudah Dibayar"/>
  </r>
  <r>
    <n v="7599"/>
    <x v="3"/>
    <x v="0"/>
    <n v="5000"/>
    <s v="Belum Dibayar"/>
  </r>
  <r>
    <n v="7600"/>
    <x v="3"/>
    <x v="4"/>
    <n v="4500"/>
    <s v="Belum Dibayar"/>
  </r>
  <r>
    <n v="7601"/>
    <x v="3"/>
    <x v="0"/>
    <n v="11000"/>
    <s v="Sudah Dibayar"/>
  </r>
  <r>
    <n v="7602"/>
    <x v="3"/>
    <x v="4"/>
    <n v="3500"/>
    <s v="Sudah Dibayar"/>
  </r>
  <r>
    <n v="7603"/>
    <x v="3"/>
    <x v="4"/>
    <n v="1500"/>
    <s v="Sudah Dibayar"/>
  </r>
  <r>
    <n v="7604"/>
    <x v="3"/>
    <x v="4"/>
    <n v="2000"/>
    <s v="Sudah Dibayar"/>
  </r>
  <r>
    <n v="7605"/>
    <x v="3"/>
    <x v="4"/>
    <n v="3250"/>
    <s v="Sudah Dibayar"/>
  </r>
  <r>
    <n v="7606"/>
    <x v="3"/>
    <x v="4"/>
    <n v="2250"/>
    <s v="Sudah Dibayar"/>
  </r>
  <r>
    <n v="7607"/>
    <x v="3"/>
    <x v="4"/>
    <n v="10500"/>
    <s v="Sudah Dibayar"/>
  </r>
  <r>
    <n v="7608"/>
    <x v="3"/>
    <x v="4"/>
    <n v="500"/>
    <s v="Sudah Dibayar"/>
  </r>
  <r>
    <n v="7609"/>
    <x v="3"/>
    <x v="4"/>
    <n v="750"/>
    <s v="Sudah Dibayar"/>
  </r>
  <r>
    <n v="7610"/>
    <x v="3"/>
    <x v="4"/>
    <n v="1750"/>
    <s v="Sudah Dibayar"/>
  </r>
  <r>
    <n v="7611"/>
    <x v="3"/>
    <x v="3"/>
    <n v="15000"/>
    <s v="Sudah Dibayar"/>
  </r>
  <r>
    <n v="7612"/>
    <x v="3"/>
    <x v="2"/>
    <n v="15000"/>
    <s v="Sudah Dibayar"/>
  </r>
  <r>
    <n v="7613"/>
    <x v="3"/>
    <x v="0"/>
    <n v="5000"/>
    <s v="Sudah Dibayar"/>
  </r>
  <r>
    <n v="7614"/>
    <x v="3"/>
    <x v="4"/>
    <n v="7500"/>
    <s v="Sudah Dibayar"/>
  </r>
  <r>
    <n v="7615"/>
    <x v="3"/>
    <x v="3"/>
    <n v="3750"/>
    <s v="Sudah Dibayar"/>
  </r>
  <r>
    <n v="7616"/>
    <x v="3"/>
    <x v="0"/>
    <n v="5000"/>
    <s v="Sudah Dibayar"/>
  </r>
  <r>
    <n v="7617"/>
    <x v="3"/>
    <x v="4"/>
    <n v="2500"/>
    <s v="Sudah Dibayar"/>
  </r>
  <r>
    <n v="7618"/>
    <x v="3"/>
    <x v="0"/>
    <n v="2500"/>
    <s v="Belum Dibayar"/>
  </r>
  <r>
    <n v="7619"/>
    <x v="3"/>
    <x v="4"/>
    <n v="3750"/>
    <s v="Belum Dibayar"/>
  </r>
  <r>
    <n v="7620"/>
    <x v="3"/>
    <x v="0"/>
    <n v="2500"/>
    <s v="Belum Dibayar"/>
  </r>
  <r>
    <n v="7621"/>
    <x v="3"/>
    <x v="0"/>
    <n v="7500"/>
    <s v="Sudah Dibayar"/>
  </r>
  <r>
    <n v="7622"/>
    <x v="3"/>
    <x v="4"/>
    <n v="2500"/>
    <s v="Sudah Dibayar"/>
  </r>
  <r>
    <n v="7623"/>
    <x v="3"/>
    <x v="4"/>
    <n v="500"/>
    <s v="Sudah Dibayar"/>
  </r>
  <r>
    <n v="7624"/>
    <x v="3"/>
    <x v="0"/>
    <n v="2500"/>
    <s v="Belum Dibayar"/>
  </r>
  <r>
    <n v="7625"/>
    <x v="3"/>
    <x v="4"/>
    <n v="2500"/>
    <s v="Belum Dibayar"/>
  </r>
  <r>
    <n v="7626"/>
    <x v="3"/>
    <x v="3"/>
    <n v="3750"/>
    <s v="Belum Dibayar"/>
  </r>
  <r>
    <n v="7627"/>
    <x v="3"/>
    <x v="4"/>
    <n v="11500"/>
    <s v="Belum Dibayar"/>
  </r>
  <r>
    <n v="7628"/>
    <x v="3"/>
    <x v="4"/>
    <n v="11500"/>
    <s v="Belum Dibayar"/>
  </r>
  <r>
    <n v="7629"/>
    <x v="3"/>
    <x v="4"/>
    <n v="7500"/>
    <s v="Belum Dibayar"/>
  </r>
  <r>
    <n v="7630"/>
    <x v="3"/>
    <x v="3"/>
    <n v="5000"/>
    <s v="Belum Dibayar"/>
  </r>
  <r>
    <n v="7631"/>
    <x v="3"/>
    <x v="3"/>
    <n v="7500"/>
    <s v="Sudah Dibayar"/>
  </r>
  <r>
    <n v="7632"/>
    <x v="3"/>
    <x v="0"/>
    <n v="5000"/>
    <s v="Belum Dibayar"/>
  </r>
  <r>
    <n v="7633"/>
    <x v="3"/>
    <x v="4"/>
    <n v="7500"/>
    <s v="Belum Dibayar"/>
  </r>
  <r>
    <n v="7634"/>
    <x v="3"/>
    <x v="3"/>
    <n v="5000"/>
    <s v="Belum Dibayar"/>
  </r>
  <r>
    <n v="7635"/>
    <x v="3"/>
    <x v="0"/>
    <n v="2500"/>
    <s v="Sudah Dibayar"/>
  </r>
  <r>
    <n v="7636"/>
    <x v="3"/>
    <x v="0"/>
    <n v="2500"/>
    <s v="Belum Dibayar"/>
  </r>
  <r>
    <n v="7637"/>
    <x v="3"/>
    <x v="4"/>
    <n v="220000"/>
    <s v="Belum Dibayar"/>
  </r>
  <r>
    <n v="7638"/>
    <x v="3"/>
    <x v="3"/>
    <n v="12500"/>
    <s v="Belum Dibayar"/>
  </r>
  <r>
    <n v="7639"/>
    <x v="3"/>
    <x v="0"/>
    <n v="2500"/>
    <s v="Belum Dibayar"/>
  </r>
  <r>
    <n v="7640"/>
    <x v="3"/>
    <x v="4"/>
    <n v="7500"/>
    <s v="Sudah Dibayar"/>
  </r>
  <r>
    <n v="7641"/>
    <x v="3"/>
    <x v="3"/>
    <n v="5000"/>
    <s v="Sudah Dibayar"/>
  </r>
  <r>
    <n v="7642"/>
    <x v="3"/>
    <x v="3"/>
    <n v="3750"/>
    <s v="Sudah Dibayar"/>
  </r>
  <r>
    <n v="7643"/>
    <x v="3"/>
    <x v="2"/>
    <n v="8750"/>
    <s v="Sudah Dibayar"/>
  </r>
  <r>
    <n v="7644"/>
    <x v="3"/>
    <x v="4"/>
    <n v="45000"/>
    <s v="Sudah Dibayar"/>
  </r>
  <r>
    <n v="7645"/>
    <x v="3"/>
    <x v="4"/>
    <n v="1750"/>
    <s v="Sudah Dibayar"/>
  </r>
  <r>
    <n v="7646"/>
    <x v="3"/>
    <x v="0"/>
    <n v="2500"/>
    <s v="Sudah Dibayar"/>
  </r>
  <r>
    <n v="7647"/>
    <x v="3"/>
    <x v="2"/>
    <n v="12500"/>
    <s v="Sudah Dibayar"/>
  </r>
  <r>
    <n v="7648"/>
    <x v="3"/>
    <x v="0"/>
    <n v="2500"/>
    <s v="Sudah Dibayar"/>
  </r>
  <r>
    <n v="7649"/>
    <x v="3"/>
    <x v="4"/>
    <n v="2000"/>
    <s v="Sudah Dibayar"/>
  </r>
  <r>
    <n v="7650"/>
    <x v="3"/>
    <x v="2"/>
    <n v="12500"/>
    <s v="Sudah Dibayar"/>
  </r>
  <r>
    <n v="7651"/>
    <x v="3"/>
    <x v="0"/>
    <n v="5000"/>
    <s v="Belum Dibayar"/>
  </r>
  <r>
    <n v="7652"/>
    <x v="3"/>
    <x v="4"/>
    <n v="8500"/>
    <s v="Belum Dibayar"/>
  </r>
  <r>
    <n v="7653"/>
    <x v="3"/>
    <x v="2"/>
    <n v="10000"/>
    <s v="Belum Dibayar"/>
  </r>
  <r>
    <n v="7654"/>
    <x v="3"/>
    <x v="3"/>
    <n v="7500"/>
    <s v="Sudah Dibayar"/>
  </r>
  <r>
    <n v="7655"/>
    <x v="3"/>
    <x v="4"/>
    <n v="1750"/>
    <s v="Sudah Dibayar"/>
  </r>
  <r>
    <n v="7656"/>
    <x v="3"/>
    <x v="3"/>
    <n v="7500"/>
    <s v="Sudah Dibayar"/>
  </r>
  <r>
    <n v="7657"/>
    <x v="3"/>
    <x v="0"/>
    <n v="7500"/>
    <s v="Sudah Dibayar"/>
  </r>
  <r>
    <n v="7658"/>
    <x v="3"/>
    <x v="4"/>
    <n v="13500"/>
    <s v="Sudah Dibayar"/>
  </r>
  <r>
    <n v="7659"/>
    <x v="3"/>
    <x v="0"/>
    <n v="17500"/>
    <s v="Sudah Dibayar"/>
  </r>
  <r>
    <n v="7660"/>
    <x v="3"/>
    <x v="4"/>
    <n v="26500"/>
    <s v="Sudah Dibayar"/>
  </r>
  <r>
    <n v="7661"/>
    <x v="3"/>
    <x v="4"/>
    <n v="1750"/>
    <s v="Sudah Dibayar"/>
  </r>
  <r>
    <n v="7662"/>
    <x v="3"/>
    <x v="4"/>
    <n v="31500"/>
    <s v="Sudah Dibayar"/>
  </r>
  <r>
    <n v="7663"/>
    <x v="3"/>
    <x v="4"/>
    <n v="1500"/>
    <s v="Sudah Dibayar"/>
  </r>
  <r>
    <n v="7664"/>
    <x v="3"/>
    <x v="4"/>
    <n v="1000"/>
    <s v="Sudah Dibayar"/>
  </r>
  <r>
    <n v="7665"/>
    <x v="3"/>
    <x v="4"/>
    <n v="750"/>
    <s v="Sudah Dibayar"/>
  </r>
  <r>
    <n v="7666"/>
    <x v="3"/>
    <x v="4"/>
    <n v="1750"/>
    <s v="Sudah Dibayar"/>
  </r>
  <r>
    <n v="7667"/>
    <x v="3"/>
    <x v="4"/>
    <n v="1250"/>
    <s v="Sudah Dibayar"/>
  </r>
  <r>
    <n v="7668"/>
    <x v="3"/>
    <x v="4"/>
    <n v="4500"/>
    <s v="Sudah Dibayar"/>
  </r>
  <r>
    <n v="7669"/>
    <x v="3"/>
    <x v="4"/>
    <n v="2750"/>
    <s v="Sudah Dibayar"/>
  </r>
  <r>
    <n v="7670"/>
    <x v="3"/>
    <x v="4"/>
    <n v="500"/>
    <s v="Sudah Dibayar"/>
  </r>
  <r>
    <n v="7671"/>
    <x v="3"/>
    <x v="0"/>
    <n v="5000"/>
    <s v="Sudah Dibayar"/>
  </r>
  <r>
    <n v="7672"/>
    <x v="3"/>
    <x v="3"/>
    <n v="11250"/>
    <s v="Sudah Dibayar"/>
  </r>
  <r>
    <n v="7673"/>
    <x v="3"/>
    <x v="2"/>
    <n v="12500"/>
    <s v="Sudah Dibayar"/>
  </r>
  <r>
    <n v="7674"/>
    <x v="3"/>
    <x v="1"/>
    <n v="3750"/>
    <s v="Sudah Dibayar"/>
  </r>
  <r>
    <n v="7675"/>
    <x v="3"/>
    <x v="0"/>
    <n v="7500"/>
    <s v="Sudah Dibayar"/>
  </r>
  <r>
    <n v="7676"/>
    <x v="3"/>
    <x v="4"/>
    <n v="2000"/>
    <s v="Sudah Dibayar"/>
  </r>
  <r>
    <n v="7677"/>
    <x v="3"/>
    <x v="4"/>
    <n v="1750"/>
    <s v="Sudah Dibayar"/>
  </r>
  <r>
    <n v="7678"/>
    <x v="3"/>
    <x v="3"/>
    <n v="11250"/>
    <s v="Sudah Dibayar"/>
  </r>
  <r>
    <n v="7679"/>
    <x v="3"/>
    <x v="2"/>
    <n v="12500"/>
    <s v="Sudah Dibayar"/>
  </r>
  <r>
    <n v="7680"/>
    <x v="3"/>
    <x v="0"/>
    <n v="7500"/>
    <s v="Sudah Dibayar"/>
  </r>
  <r>
    <n v="7681"/>
    <x v="3"/>
    <x v="4"/>
    <n v="1250"/>
    <s v="Sudah Dibayar"/>
  </r>
  <r>
    <n v="7682"/>
    <x v="3"/>
    <x v="4"/>
    <n v="500"/>
    <s v="Sudah Dibayar"/>
  </r>
  <r>
    <n v="7683"/>
    <x v="3"/>
    <x v="3"/>
    <n v="11250"/>
    <s v="Sudah Dibayar"/>
  </r>
  <r>
    <n v="7684"/>
    <x v="3"/>
    <x v="0"/>
    <n v="2500"/>
    <s v="Belum Dibayar"/>
  </r>
  <r>
    <n v="7685"/>
    <x v="3"/>
    <x v="4"/>
    <n v="3250"/>
    <s v="Belum Dibayar"/>
  </r>
  <r>
    <n v="7686"/>
    <x v="3"/>
    <x v="3"/>
    <n v="3750"/>
    <s v="Belum Dibayar"/>
  </r>
  <r>
    <n v="7687"/>
    <x v="3"/>
    <x v="2"/>
    <n v="8750"/>
    <s v="Belum Dibayar"/>
  </r>
  <r>
    <n v="7688"/>
    <x v="3"/>
    <x v="1"/>
    <n v="5500"/>
    <s v="Belum Dibayar"/>
  </r>
  <r>
    <n v="7689"/>
    <x v="3"/>
    <x v="0"/>
    <n v="5000"/>
    <s v="Belum Dibayar"/>
  </r>
  <r>
    <n v="7690"/>
    <x v="3"/>
    <x v="4"/>
    <n v="500"/>
    <s v="Belum Dibayar"/>
  </r>
  <r>
    <n v="7691"/>
    <x v="3"/>
    <x v="3"/>
    <n v="11250"/>
    <s v="Sudah Dibayar"/>
  </r>
  <r>
    <n v="7692"/>
    <x v="3"/>
    <x v="3"/>
    <n v="7500"/>
    <s v="Sudah Dibayar"/>
  </r>
  <r>
    <n v="7693"/>
    <x v="3"/>
    <x v="4"/>
    <n v="7500"/>
    <s v="Sudah Dibayar"/>
  </r>
  <r>
    <n v="7694"/>
    <x v="3"/>
    <x v="3"/>
    <n v="7500"/>
    <s v="Sudah Dibayar"/>
  </r>
  <r>
    <n v="7695"/>
    <x v="3"/>
    <x v="0"/>
    <n v="2500"/>
    <s v="Sudah Dibayar"/>
  </r>
  <r>
    <n v="7696"/>
    <x v="3"/>
    <x v="3"/>
    <n v="3750"/>
    <s v="Sudah Dibayar"/>
  </r>
  <r>
    <n v="7697"/>
    <x v="3"/>
    <x v="4"/>
    <n v="11500"/>
    <s v="Sudah Dibayar"/>
  </r>
  <r>
    <n v="7698"/>
    <x v="3"/>
    <x v="3"/>
    <n v="3750"/>
    <s v="Belum Dibayar"/>
  </r>
  <r>
    <n v="7699"/>
    <x v="3"/>
    <x v="3"/>
    <n v="5000"/>
    <s v="Belum Dibayar"/>
  </r>
  <r>
    <n v="7700"/>
    <x v="3"/>
    <x v="3"/>
    <n v="11250"/>
    <s v="Belum Dibayar"/>
  </r>
  <r>
    <n v="7701"/>
    <x v="3"/>
    <x v="3"/>
    <n v="3750"/>
    <s v="Sudah Dibayar"/>
  </r>
  <r>
    <n v="7702"/>
    <x v="3"/>
    <x v="2"/>
    <n v="12500"/>
    <s v="Sudah Dibayar"/>
  </r>
  <r>
    <n v="7703"/>
    <x v="3"/>
    <x v="0"/>
    <n v="2500"/>
    <s v="Sudah Dibayar"/>
  </r>
  <r>
    <n v="7704"/>
    <x v="3"/>
    <x v="0"/>
    <n v="11000"/>
    <s v="Sudah Dibayar"/>
  </r>
  <r>
    <n v="7705"/>
    <x v="3"/>
    <x v="4"/>
    <n v="3500"/>
    <s v="Sudah Dibayar"/>
  </r>
  <r>
    <n v="7706"/>
    <x v="3"/>
    <x v="4"/>
    <n v="10500"/>
    <s v="Sudah Dibayar"/>
  </r>
  <r>
    <n v="7707"/>
    <x v="3"/>
    <x v="4"/>
    <n v="500"/>
    <s v="Sudah Dibayar"/>
  </r>
  <r>
    <n v="7708"/>
    <x v="3"/>
    <x v="4"/>
    <n v="750"/>
    <s v="Sudah Dibayar"/>
  </r>
  <r>
    <n v="7709"/>
    <x v="3"/>
    <x v="4"/>
    <n v="1750"/>
    <s v="Sudah Dibayar"/>
  </r>
  <r>
    <n v="7710"/>
    <x v="3"/>
    <x v="4"/>
    <n v="2500"/>
    <s v="Sudah Dibayar"/>
  </r>
  <r>
    <n v="7711"/>
    <x v="3"/>
    <x v="4"/>
    <n v="1750"/>
    <s v="Sudah Dibayar"/>
  </r>
  <r>
    <n v="7712"/>
    <x v="3"/>
    <x v="1"/>
    <n v="4000"/>
    <s v="Sudah Dibayar"/>
  </r>
  <r>
    <n v="7713"/>
    <x v="3"/>
    <x v="0"/>
    <n v="2500"/>
    <s v="Sudah Dibayar"/>
  </r>
  <r>
    <n v="7714"/>
    <x v="3"/>
    <x v="4"/>
    <n v="3750"/>
    <s v="Sudah Dibayar"/>
  </r>
  <r>
    <n v="7715"/>
    <x v="3"/>
    <x v="0"/>
    <n v="11000"/>
    <s v="Sudah Dibayar"/>
  </r>
  <r>
    <n v="7716"/>
    <x v="3"/>
    <x v="3"/>
    <n v="7500"/>
    <s v="Sudah Dibayar"/>
  </r>
  <r>
    <n v="7717"/>
    <x v="3"/>
    <x v="2"/>
    <n v="10000"/>
    <s v="Sudah Dibayar"/>
  </r>
  <r>
    <n v="7718"/>
    <x v="3"/>
    <x v="0"/>
    <n v="17500"/>
    <s v="Sudah Dibayar"/>
  </r>
  <r>
    <n v="7719"/>
    <x v="3"/>
    <x v="0"/>
    <n v="7500"/>
    <s v="Sudah Dibayar"/>
  </r>
  <r>
    <n v="7720"/>
    <x v="3"/>
    <x v="4"/>
    <n v="1500"/>
    <s v="Sudah Dibayar"/>
  </r>
  <r>
    <n v="7721"/>
    <x v="3"/>
    <x v="4"/>
    <n v="2500"/>
    <s v="Sudah Dibayar"/>
  </r>
  <r>
    <n v="7722"/>
    <x v="3"/>
    <x v="4"/>
    <n v="2250"/>
    <s v="Sudah Dibayar"/>
  </r>
  <r>
    <n v="7723"/>
    <x v="3"/>
    <x v="0"/>
    <n v="11000"/>
    <s v="Sudah Dibayar"/>
  </r>
  <r>
    <n v="7724"/>
    <x v="3"/>
    <x v="4"/>
    <n v="14750"/>
    <s v="Sudah Dibayar"/>
  </r>
  <r>
    <n v="7725"/>
    <x v="3"/>
    <x v="4"/>
    <n v="2250"/>
    <s v="Sudah Dibayar"/>
  </r>
  <r>
    <n v="7726"/>
    <x v="3"/>
    <x v="4"/>
    <n v="2000"/>
    <s v="Sudah Dibayar"/>
  </r>
  <r>
    <n v="7727"/>
    <x v="3"/>
    <x v="4"/>
    <n v="13750"/>
    <s v="Sudah Dibayar"/>
  </r>
  <r>
    <n v="7728"/>
    <x v="3"/>
    <x v="4"/>
    <n v="5000"/>
    <s v="Sudah Dibayar"/>
  </r>
  <r>
    <n v="7729"/>
    <x v="3"/>
    <x v="4"/>
    <n v="1500"/>
    <s v="Sudah Dibayar"/>
  </r>
  <r>
    <n v="7730"/>
    <x v="3"/>
    <x v="4"/>
    <n v="2500"/>
    <s v="Sudah Dibayar"/>
  </r>
  <r>
    <n v="7731"/>
    <x v="3"/>
    <x v="4"/>
    <n v="2250"/>
    <s v="Sudah Dibayar"/>
  </r>
  <r>
    <n v="7732"/>
    <x v="3"/>
    <x v="2"/>
    <n v="5000"/>
    <s v="Belum Dibayar"/>
  </r>
  <r>
    <n v="7733"/>
    <x v="3"/>
    <x v="0"/>
    <n v="5000"/>
    <s v="Sudah Dibayar"/>
  </r>
  <r>
    <n v="7734"/>
    <x v="3"/>
    <x v="3"/>
    <n v="7500"/>
    <s v="Sudah Dibayar"/>
  </r>
  <r>
    <n v="7735"/>
    <x v="3"/>
    <x v="0"/>
    <n v="5000"/>
    <s v="Sudah Dibayar"/>
  </r>
  <r>
    <n v="7736"/>
    <x v="3"/>
    <x v="4"/>
    <n v="1750"/>
    <s v="Sudah Dibayar"/>
  </r>
  <r>
    <n v="7737"/>
    <x v="3"/>
    <x v="0"/>
    <n v="2500"/>
    <s v="Belum Dibayar"/>
  </r>
  <r>
    <n v="7738"/>
    <x v="3"/>
    <x v="0"/>
    <n v="2500"/>
    <s v="Belum Dibayar"/>
  </r>
  <r>
    <n v="7739"/>
    <x v="3"/>
    <x v="0"/>
    <n v="7500"/>
    <s v="Belum Dibayar"/>
  </r>
  <r>
    <n v="7740"/>
    <x v="3"/>
    <x v="0"/>
    <n v="7500"/>
    <s v="Sudah Dibayar"/>
  </r>
  <r>
    <n v="7741"/>
    <x v="3"/>
    <x v="4"/>
    <n v="7000"/>
    <s v="Sudah Dibayar"/>
  </r>
  <r>
    <n v="7742"/>
    <x v="3"/>
    <x v="4"/>
    <n v="2500"/>
    <s v="Sudah Dibayar"/>
  </r>
  <r>
    <n v="7743"/>
    <x v="3"/>
    <x v="4"/>
    <n v="2500"/>
    <s v="Sudah Dibayar"/>
  </r>
  <r>
    <n v="7744"/>
    <x v="3"/>
    <x v="4"/>
    <n v="500"/>
    <s v="Sudah Dibayar"/>
  </r>
  <r>
    <n v="7745"/>
    <x v="3"/>
    <x v="0"/>
    <n v="11000"/>
    <s v="Sudah Dibayar"/>
  </r>
  <r>
    <n v="7746"/>
    <x v="3"/>
    <x v="4"/>
    <n v="11250"/>
    <s v="Sudah Dibayar"/>
  </r>
  <r>
    <n v="7747"/>
    <x v="3"/>
    <x v="4"/>
    <n v="3500"/>
    <s v="Sudah Dibayar"/>
  </r>
  <r>
    <n v="7748"/>
    <x v="3"/>
    <x v="4"/>
    <n v="2500"/>
    <s v="Sudah Dibayar"/>
  </r>
  <r>
    <n v="7749"/>
    <x v="3"/>
    <x v="4"/>
    <n v="4250"/>
    <s v="Sudah Dibayar"/>
  </r>
  <r>
    <n v="7750"/>
    <x v="3"/>
    <x v="4"/>
    <n v="1250"/>
    <s v="Sudah Dibayar"/>
  </r>
  <r>
    <n v="7751"/>
    <x v="3"/>
    <x v="4"/>
    <n v="500"/>
    <s v="Sudah Dibayar"/>
  </r>
  <r>
    <n v="7752"/>
    <x v="3"/>
    <x v="0"/>
    <n v="5000"/>
    <s v="Belum Dibayar"/>
  </r>
  <r>
    <n v="7753"/>
    <x v="3"/>
    <x v="3"/>
    <n v="22500"/>
    <s v="Sudah Dibayar"/>
  </r>
  <r>
    <n v="7754"/>
    <x v="3"/>
    <x v="0"/>
    <n v="5000"/>
    <s v="Sudah Dibayar"/>
  </r>
  <r>
    <n v="7755"/>
    <x v="3"/>
    <x v="4"/>
    <n v="9250"/>
    <s v="Sudah Dibayar"/>
  </r>
  <r>
    <n v="7756"/>
    <x v="3"/>
    <x v="4"/>
    <n v="42500"/>
    <s v="Sudah Dibayar"/>
  </r>
  <r>
    <n v="7757"/>
    <x v="3"/>
    <x v="3"/>
    <n v="10000"/>
    <s v="Sudah Dibayar"/>
  </r>
  <r>
    <n v="7758"/>
    <x v="3"/>
    <x v="0"/>
    <n v="5000"/>
    <s v="Sudah Dibayar"/>
  </r>
  <r>
    <n v="7759"/>
    <x v="3"/>
    <x v="4"/>
    <n v="7750"/>
    <s v="Sudah Dibayar"/>
  </r>
  <r>
    <n v="7760"/>
    <x v="3"/>
    <x v="4"/>
    <n v="500"/>
    <s v="Sudah Dibayar"/>
  </r>
  <r>
    <n v="7761"/>
    <x v="3"/>
    <x v="4"/>
    <n v="1750"/>
    <s v="Sudah Dibayar"/>
  </r>
  <r>
    <n v="7762"/>
    <x v="3"/>
    <x v="3"/>
    <n v="11250"/>
    <s v="Sudah Dibayar"/>
  </r>
  <r>
    <n v="7763"/>
    <x v="3"/>
    <x v="4"/>
    <n v="50000"/>
    <s v="Sudah Dibayar"/>
  </r>
  <r>
    <n v="7764"/>
    <x v="3"/>
    <x v="3"/>
    <n v="10000"/>
    <s v="Sudah Dibayar"/>
  </r>
  <r>
    <n v="7765"/>
    <x v="3"/>
    <x v="0"/>
    <n v="2500"/>
    <s v="Sudah Dibayar"/>
  </r>
  <r>
    <n v="7766"/>
    <x v="3"/>
    <x v="4"/>
    <n v="5500"/>
    <s v="Sudah Dibayar"/>
  </r>
  <r>
    <n v="7767"/>
    <x v="3"/>
    <x v="4"/>
    <n v="1000"/>
    <s v="Sudah Dibayar"/>
  </r>
  <r>
    <n v="7768"/>
    <x v="3"/>
    <x v="3"/>
    <n v="7500"/>
    <s v="Sudah Dibayar"/>
  </r>
  <r>
    <n v="7769"/>
    <x v="3"/>
    <x v="2"/>
    <n v="10000"/>
    <s v="Sudah Dibayar"/>
  </r>
  <r>
    <n v="7770"/>
    <x v="3"/>
    <x v="0"/>
    <n v="7500"/>
    <s v="Sudah Dibayar"/>
  </r>
  <r>
    <n v="7771"/>
    <x v="3"/>
    <x v="4"/>
    <n v="1750"/>
    <s v="Sudah Dibayar"/>
  </r>
  <r>
    <n v="7772"/>
    <x v="3"/>
    <x v="4"/>
    <n v="8000"/>
    <s v="Sudah Dibayar"/>
  </r>
  <r>
    <n v="7773"/>
    <x v="3"/>
    <x v="4"/>
    <n v="500"/>
    <s v="Sudah Dibayar"/>
  </r>
  <r>
    <n v="7774"/>
    <x v="3"/>
    <x v="3"/>
    <n v="11250"/>
    <s v="Sudah Dibayar"/>
  </r>
  <r>
    <n v="7775"/>
    <x v="3"/>
    <x v="2"/>
    <n v="12500"/>
    <s v="Sudah Dibayar"/>
  </r>
  <r>
    <n v="7776"/>
    <x v="3"/>
    <x v="1"/>
    <n v="3500"/>
    <s v="Sudah Dibayar"/>
  </r>
  <r>
    <n v="7777"/>
    <x v="3"/>
    <x v="0"/>
    <n v="5000"/>
    <s v="Sudah Dibayar"/>
  </r>
  <r>
    <n v="7778"/>
    <x v="3"/>
    <x v="4"/>
    <n v="8000"/>
    <s v="Sudah Dibayar"/>
  </r>
  <r>
    <n v="7779"/>
    <x v="3"/>
    <x v="4"/>
    <n v="2250"/>
    <s v="Sudah Dibayar"/>
  </r>
  <r>
    <n v="7780"/>
    <x v="3"/>
    <x v="3"/>
    <n v="3750"/>
    <s v="Sudah Dibayar"/>
  </r>
  <r>
    <n v="7781"/>
    <x v="3"/>
    <x v="2"/>
    <n v="8750"/>
    <s v="Sudah Dibayar"/>
  </r>
  <r>
    <n v="7782"/>
    <x v="3"/>
    <x v="0"/>
    <n v="5000"/>
    <s v="Sudah Dibayar"/>
  </r>
  <r>
    <n v="7783"/>
    <x v="3"/>
    <x v="4"/>
    <n v="1750"/>
    <s v="Sudah Dibayar"/>
  </r>
  <r>
    <n v="7784"/>
    <x v="3"/>
    <x v="3"/>
    <n v="3750"/>
    <s v="Sudah Dibayar"/>
  </r>
  <r>
    <n v="7785"/>
    <x v="3"/>
    <x v="2"/>
    <n v="8750"/>
    <s v="Sudah Dibayar"/>
  </r>
  <r>
    <n v="7786"/>
    <x v="3"/>
    <x v="1"/>
    <n v="5500"/>
    <s v="Sudah Dibayar"/>
  </r>
  <r>
    <n v="7787"/>
    <x v="3"/>
    <x v="0"/>
    <n v="7500"/>
    <s v="Sudah Dibayar"/>
  </r>
  <r>
    <n v="7788"/>
    <x v="3"/>
    <x v="4"/>
    <n v="4750"/>
    <s v="Sudah Dibayar"/>
  </r>
  <r>
    <n v="7789"/>
    <x v="3"/>
    <x v="4"/>
    <n v="500"/>
    <s v="Sudah Dibayar"/>
  </r>
  <r>
    <n v="7790"/>
    <x v="3"/>
    <x v="4"/>
    <n v="750"/>
    <s v="Sudah Dibayar"/>
  </r>
  <r>
    <n v="7791"/>
    <x v="3"/>
    <x v="4"/>
    <n v="4000"/>
    <s v="Sudah Dibayar"/>
  </r>
  <r>
    <n v="7792"/>
    <x v="3"/>
    <x v="4"/>
    <n v="1000"/>
    <s v="Sudah Dibayar"/>
  </r>
  <r>
    <n v="7793"/>
    <x v="3"/>
    <x v="3"/>
    <n v="3750"/>
    <s v="Sudah Dibayar"/>
  </r>
  <r>
    <n v="7794"/>
    <x v="3"/>
    <x v="2"/>
    <n v="8750"/>
    <s v="Sudah Dibayar"/>
  </r>
  <r>
    <n v="7795"/>
    <x v="3"/>
    <x v="1"/>
    <n v="5500"/>
    <s v="Sudah Dibayar"/>
  </r>
  <r>
    <n v="7796"/>
    <x v="3"/>
    <x v="3"/>
    <n v="3750"/>
    <s v="Sudah Dibayar"/>
  </r>
  <r>
    <n v="7797"/>
    <x v="3"/>
    <x v="0"/>
    <n v="5000"/>
    <s v="Belum Dibayar"/>
  </r>
  <r>
    <n v="7798"/>
    <x v="3"/>
    <x v="4"/>
    <n v="2500"/>
    <s v="Belum Dibayar"/>
  </r>
  <r>
    <n v="7799"/>
    <x v="3"/>
    <x v="4"/>
    <n v="500"/>
    <s v="Belum Dibayar"/>
  </r>
  <r>
    <n v="7800"/>
    <x v="3"/>
    <x v="0"/>
    <n v="5000"/>
    <s v="Sudah Dibayar"/>
  </r>
  <r>
    <n v="7801"/>
    <x v="3"/>
    <x v="0"/>
    <n v="5000"/>
    <s v="Sudah Dibayar"/>
  </r>
  <r>
    <n v="7802"/>
    <x v="3"/>
    <x v="4"/>
    <n v="2500"/>
    <s v="Sudah Dibayar"/>
  </r>
  <r>
    <n v="7803"/>
    <x v="3"/>
    <x v="4"/>
    <n v="2500"/>
    <s v="Sudah Dibayar"/>
  </r>
  <r>
    <n v="7804"/>
    <x v="3"/>
    <x v="0"/>
    <n v="7500"/>
    <s v="Sudah Dibayar"/>
  </r>
  <r>
    <n v="7805"/>
    <x v="3"/>
    <x v="4"/>
    <n v="1750"/>
    <s v="Sudah Dibayar"/>
  </r>
  <r>
    <n v="7806"/>
    <x v="3"/>
    <x v="4"/>
    <n v="1250"/>
    <s v="Sudah Dibayar"/>
  </r>
  <r>
    <n v="7807"/>
    <x v="3"/>
    <x v="4"/>
    <n v="2500"/>
    <s v="Sudah Dibayar"/>
  </r>
  <r>
    <n v="7808"/>
    <x v="3"/>
    <x v="4"/>
    <n v="2500"/>
    <s v="Sudah Dibayar"/>
  </r>
  <r>
    <n v="7809"/>
    <x v="3"/>
    <x v="3"/>
    <n v="7500"/>
    <s v="Belum Dibayar"/>
  </r>
  <r>
    <n v="7810"/>
    <x v="3"/>
    <x v="0"/>
    <n v="2500"/>
    <s v="Belum Dibayar"/>
  </r>
  <r>
    <n v="7811"/>
    <x v="3"/>
    <x v="3"/>
    <n v="10000"/>
    <s v="Belum Dibayar"/>
  </r>
  <r>
    <n v="7812"/>
    <x v="3"/>
    <x v="0"/>
    <n v="7500"/>
    <s v="Sudah Dibayar"/>
  </r>
  <r>
    <n v="7813"/>
    <x v="3"/>
    <x v="4"/>
    <n v="4250"/>
    <s v="Sudah Dibayar"/>
  </r>
  <r>
    <n v="7814"/>
    <x v="3"/>
    <x v="4"/>
    <n v="500"/>
    <s v="Sudah Dibayar"/>
  </r>
  <r>
    <n v="7815"/>
    <x v="3"/>
    <x v="4"/>
    <n v="1750"/>
    <s v="Sudah Dibayar"/>
  </r>
  <r>
    <n v="7816"/>
    <x v="3"/>
    <x v="3"/>
    <n v="10000"/>
    <s v="Sudah Dibayar"/>
  </r>
  <r>
    <n v="7817"/>
    <x v="3"/>
    <x v="1"/>
    <n v="26500"/>
    <s v="Sudah Dibayar"/>
  </r>
  <r>
    <n v="7818"/>
    <x v="3"/>
    <x v="0"/>
    <n v="7500"/>
    <s v="Belum Dibayar"/>
  </r>
  <r>
    <n v="7819"/>
    <x v="3"/>
    <x v="4"/>
    <n v="5500"/>
    <s v="Belum Dibayar"/>
  </r>
  <r>
    <n v="7820"/>
    <x v="3"/>
    <x v="4"/>
    <n v="500"/>
    <s v="Belum Dibayar"/>
  </r>
  <r>
    <n v="7821"/>
    <x v="3"/>
    <x v="3"/>
    <n v="10000"/>
    <s v="Belum Dibayar"/>
  </r>
  <r>
    <n v="7822"/>
    <x v="3"/>
    <x v="0"/>
    <n v="5000"/>
    <s v="Sudah Dibayar"/>
  </r>
  <r>
    <n v="7823"/>
    <x v="3"/>
    <x v="3"/>
    <n v="3750"/>
    <s v="Sudah Dibayar"/>
  </r>
  <r>
    <n v="7824"/>
    <x v="3"/>
    <x v="2"/>
    <n v="8750"/>
    <s v="Sudah Dibayar"/>
  </r>
  <r>
    <n v="7825"/>
    <x v="3"/>
    <x v="0"/>
    <n v="7500"/>
    <s v="Sudah Dibayar"/>
  </r>
  <r>
    <n v="7826"/>
    <x v="3"/>
    <x v="1"/>
    <n v="4750"/>
    <s v="Sudah Dibayar"/>
  </r>
  <r>
    <n v="7827"/>
    <x v="3"/>
    <x v="0"/>
    <n v="2500"/>
    <s v="Belum Dibayar"/>
  </r>
  <r>
    <n v="7828"/>
    <x v="3"/>
    <x v="0"/>
    <n v="10000"/>
    <s v="Sudah Dibayar"/>
  </r>
  <r>
    <n v="7829"/>
    <x v="3"/>
    <x v="4"/>
    <n v="4750"/>
    <s v="Sudah Dibayar"/>
  </r>
  <r>
    <n v="7830"/>
    <x v="3"/>
    <x v="4"/>
    <n v="1500"/>
    <s v="Sudah Dibayar"/>
  </r>
  <r>
    <n v="7831"/>
    <x v="3"/>
    <x v="4"/>
    <n v="500"/>
    <s v="Sudah Dibayar"/>
  </r>
  <r>
    <n v="7832"/>
    <x v="3"/>
    <x v="4"/>
    <n v="750"/>
    <s v="Sudah Dibayar"/>
  </r>
  <r>
    <n v="7833"/>
    <x v="3"/>
    <x v="0"/>
    <n v="5000"/>
    <s v="Belum Dibayar"/>
  </r>
  <r>
    <n v="7834"/>
    <x v="3"/>
    <x v="4"/>
    <n v="4500"/>
    <s v="Belum Dibayar"/>
  </r>
  <r>
    <n v="7835"/>
    <x v="3"/>
    <x v="4"/>
    <n v="500"/>
    <s v="Belum Dibayar"/>
  </r>
  <r>
    <n v="7836"/>
    <x v="3"/>
    <x v="4"/>
    <n v="50000"/>
    <s v="Belum Dibayar"/>
  </r>
  <r>
    <n v="7837"/>
    <x v="3"/>
    <x v="0"/>
    <n v="7500"/>
    <s v="Sudah Dibayar"/>
  </r>
  <r>
    <n v="7838"/>
    <x v="3"/>
    <x v="0"/>
    <n v="12500"/>
    <s v="Sudah Dibayar"/>
  </r>
  <r>
    <n v="7839"/>
    <x v="3"/>
    <x v="1"/>
    <n v="38500"/>
    <s v="Sudah Dibayar"/>
  </r>
  <r>
    <n v="7840"/>
    <x v="3"/>
    <x v="1"/>
    <n v="18000"/>
    <s v="Belum Dibayar"/>
  </r>
  <r>
    <n v="7841"/>
    <x v="3"/>
    <x v="1"/>
    <n v="38500"/>
    <s v="Sudah Dibayar"/>
  </r>
  <r>
    <n v="7842"/>
    <x v="3"/>
    <x v="2"/>
    <n v="10000"/>
    <s v="Sudah Dibayar"/>
  </r>
  <r>
    <n v="7843"/>
    <x v="3"/>
    <x v="0"/>
    <n v="11000"/>
    <s v="Sudah Dibayar"/>
  </r>
  <r>
    <n v="7844"/>
    <x v="3"/>
    <x v="4"/>
    <n v="4250"/>
    <s v="Sudah Dibayar"/>
  </r>
  <r>
    <n v="7845"/>
    <x v="3"/>
    <x v="4"/>
    <n v="13750"/>
    <s v="Sudah Dibayar"/>
  </r>
  <r>
    <n v="7846"/>
    <x v="3"/>
    <x v="4"/>
    <n v="1000"/>
    <s v="Sudah Dibayar"/>
  </r>
  <r>
    <n v="7847"/>
    <x v="3"/>
    <x v="4"/>
    <n v="3250"/>
    <s v="Sudah Dibayar"/>
  </r>
  <r>
    <n v="7848"/>
    <x v="3"/>
    <x v="4"/>
    <n v="1300"/>
    <s v="Sudah Dibayar"/>
  </r>
  <r>
    <n v="7849"/>
    <x v="3"/>
    <x v="3"/>
    <n v="3750"/>
    <s v="Sudah Dibayar"/>
  </r>
  <r>
    <n v="7850"/>
    <x v="3"/>
    <x v="2"/>
    <n v="8750"/>
    <s v="Sudah Dibayar"/>
  </r>
  <r>
    <n v="7851"/>
    <x v="3"/>
    <x v="1"/>
    <n v="3750"/>
    <s v="Sudah Dibayar"/>
  </r>
  <r>
    <n v="7852"/>
    <x v="3"/>
    <x v="0"/>
    <n v="17500"/>
    <s v="Sudah Dibayar"/>
  </r>
  <r>
    <n v="7853"/>
    <x v="3"/>
    <x v="0"/>
    <n v="7500"/>
    <s v="Sudah Dibayar"/>
  </r>
  <r>
    <n v="7854"/>
    <x v="3"/>
    <x v="4"/>
    <n v="3250"/>
    <s v="Sudah Dibayar"/>
  </r>
  <r>
    <n v="7855"/>
    <x v="3"/>
    <x v="4"/>
    <n v="4500"/>
    <s v="Sudah Dibayar"/>
  </r>
  <r>
    <n v="7856"/>
    <x v="3"/>
    <x v="4"/>
    <n v="3500"/>
    <s v="Sudah Dibayar"/>
  </r>
  <r>
    <n v="7857"/>
    <x v="3"/>
    <x v="4"/>
    <n v="500"/>
    <s v="Sudah Dibayar"/>
  </r>
  <r>
    <n v="7858"/>
    <x v="3"/>
    <x v="0"/>
    <n v="11000"/>
    <s v="Belum Dibayar"/>
  </r>
  <r>
    <n v="7859"/>
    <x v="3"/>
    <x v="4"/>
    <n v="4500"/>
    <s v="Belum Dibayar"/>
  </r>
  <r>
    <n v="7860"/>
    <x v="3"/>
    <x v="4"/>
    <n v="5000"/>
    <s v="Belum Dibayar"/>
  </r>
  <r>
    <n v="7861"/>
    <x v="3"/>
    <x v="4"/>
    <n v="2500"/>
    <s v="Belum Dibayar"/>
  </r>
  <r>
    <n v="7862"/>
    <x v="3"/>
    <x v="4"/>
    <n v="500"/>
    <s v="Belum Dibayar"/>
  </r>
  <r>
    <n v="7863"/>
    <x v="3"/>
    <x v="4"/>
    <n v="16000"/>
    <s v="Belum Dibayar"/>
  </r>
  <r>
    <n v="7864"/>
    <x v="3"/>
    <x v="4"/>
    <n v="9750"/>
    <s v="Belum Dibayar"/>
  </r>
  <r>
    <n v="7865"/>
    <x v="3"/>
    <x v="4"/>
    <n v="7500"/>
    <s v="Belum Dibayar"/>
  </r>
  <r>
    <n v="7866"/>
    <x v="3"/>
    <x v="4"/>
    <n v="2250"/>
    <s v="Belum Dibayar"/>
  </r>
  <r>
    <n v="7867"/>
    <x v="3"/>
    <x v="3"/>
    <n v="11250"/>
    <s v="Belum Dibayar"/>
  </r>
  <r>
    <n v="7868"/>
    <x v="3"/>
    <x v="2"/>
    <n v="12500"/>
    <s v="Belum Dibayar"/>
  </r>
  <r>
    <n v="7869"/>
    <x v="3"/>
    <x v="0"/>
    <n v="7500"/>
    <s v="Belum Dibayar"/>
  </r>
  <r>
    <n v="7870"/>
    <x v="3"/>
    <x v="1"/>
    <n v="3000"/>
    <s v="Belum Dibayar"/>
  </r>
  <r>
    <n v="7871"/>
    <x v="3"/>
    <x v="3"/>
    <n v="7500"/>
    <s v="Sudah Dibayar"/>
  </r>
  <r>
    <n v="7872"/>
    <x v="3"/>
    <x v="0"/>
    <n v="5000"/>
    <s v="Belum Dibayar"/>
  </r>
  <r>
    <n v="7873"/>
    <x v="3"/>
    <x v="4"/>
    <n v="8500"/>
    <s v="Belum Dibayar"/>
  </r>
  <r>
    <n v="7874"/>
    <x v="3"/>
    <x v="0"/>
    <n v="7500"/>
    <s v="Belum Dibayar"/>
  </r>
  <r>
    <n v="7875"/>
    <x v="3"/>
    <x v="4"/>
    <n v="8500"/>
    <s v="Belum Dibayar"/>
  </r>
  <r>
    <n v="7876"/>
    <x v="3"/>
    <x v="4"/>
    <n v="1750"/>
    <s v="Belum Dibayar"/>
  </r>
  <r>
    <n v="7877"/>
    <x v="3"/>
    <x v="4"/>
    <n v="1250"/>
    <s v="Belum Dibayar"/>
  </r>
  <r>
    <n v="7878"/>
    <x v="3"/>
    <x v="4"/>
    <n v="500"/>
    <s v="Belum Dibayar"/>
  </r>
  <r>
    <n v="7879"/>
    <x v="3"/>
    <x v="0"/>
    <n v="7500"/>
    <s v="Belum Dibayar"/>
  </r>
  <r>
    <n v="7880"/>
    <x v="3"/>
    <x v="4"/>
    <n v="2750"/>
    <s v="Belum Dibayar"/>
  </r>
  <r>
    <n v="7881"/>
    <x v="3"/>
    <x v="4"/>
    <n v="4250"/>
    <s v="Belum Dibayar"/>
  </r>
  <r>
    <n v="7882"/>
    <x v="3"/>
    <x v="4"/>
    <n v="500"/>
    <s v="Belum Dibayar"/>
  </r>
  <r>
    <n v="7883"/>
    <x v="3"/>
    <x v="0"/>
    <n v="7500"/>
    <s v="Sudah Dibayar"/>
  </r>
  <r>
    <n v="7884"/>
    <x v="3"/>
    <x v="4"/>
    <n v="2500"/>
    <s v="Sudah Dibayar"/>
  </r>
  <r>
    <n v="7885"/>
    <x v="3"/>
    <x v="3"/>
    <n v="7500"/>
    <s v="Sudah Dibayar"/>
  </r>
  <r>
    <n v="7886"/>
    <x v="3"/>
    <x v="3"/>
    <n v="7500"/>
    <s v="Belum Dibayar"/>
  </r>
  <r>
    <n v="7887"/>
    <x v="3"/>
    <x v="0"/>
    <n v="12500"/>
    <s v="Sudah Dibayar"/>
  </r>
  <r>
    <n v="7888"/>
    <x v="3"/>
    <x v="4"/>
    <n v="1750"/>
    <s v="Sudah Dibayar"/>
  </r>
  <r>
    <n v="7889"/>
    <x v="3"/>
    <x v="4"/>
    <n v="500"/>
    <s v="Sudah Dibayar"/>
  </r>
  <r>
    <n v="7890"/>
    <x v="3"/>
    <x v="4"/>
    <n v="10500"/>
    <s v="Sudah Dibayar"/>
  </r>
  <r>
    <n v="7891"/>
    <x v="3"/>
    <x v="4"/>
    <n v="500"/>
    <s v="Sudah Dibayar"/>
  </r>
  <r>
    <n v="7892"/>
    <x v="3"/>
    <x v="4"/>
    <n v="750"/>
    <s v="Sudah Dibayar"/>
  </r>
  <r>
    <n v="7893"/>
    <x v="3"/>
    <x v="4"/>
    <n v="1750"/>
    <s v="Sudah Dibayar"/>
  </r>
  <r>
    <n v="7894"/>
    <x v="3"/>
    <x v="4"/>
    <n v="2000"/>
    <s v="Sudah Dibayar"/>
  </r>
  <r>
    <n v="7895"/>
    <x v="3"/>
    <x v="4"/>
    <n v="1250"/>
    <s v="Sudah Dibayar"/>
  </r>
  <r>
    <n v="7896"/>
    <x v="3"/>
    <x v="0"/>
    <n v="12500"/>
    <s v="Sudah Dibayar"/>
  </r>
  <r>
    <n v="7897"/>
    <x v="3"/>
    <x v="0"/>
    <n v="12500"/>
    <s v="Sudah Dibayar"/>
  </r>
  <r>
    <n v="7898"/>
    <x v="3"/>
    <x v="4"/>
    <n v="340000"/>
    <s v="Sudah Dibayar"/>
  </r>
  <r>
    <n v="7899"/>
    <x v="3"/>
    <x v="3"/>
    <n v="17500"/>
    <s v="Sudah Dibayar"/>
  </r>
  <r>
    <n v="7900"/>
    <x v="3"/>
    <x v="0"/>
    <n v="5000"/>
    <s v="Belum Dibayar"/>
  </r>
  <r>
    <n v="7901"/>
    <x v="3"/>
    <x v="4"/>
    <n v="4750"/>
    <s v="Belum Dibayar"/>
  </r>
  <r>
    <n v="7902"/>
    <x v="3"/>
    <x v="3"/>
    <n v="3750"/>
    <s v="Belum Dibayar"/>
  </r>
  <r>
    <n v="7903"/>
    <x v="3"/>
    <x v="2"/>
    <n v="12500"/>
    <s v="Belum Dibayar"/>
  </r>
  <r>
    <n v="7904"/>
    <x v="3"/>
    <x v="0"/>
    <n v="5000"/>
    <s v="Sudah Dibayar"/>
  </r>
  <r>
    <n v="7905"/>
    <x v="3"/>
    <x v="4"/>
    <n v="7500"/>
    <s v="Sudah Dibayar"/>
  </r>
  <r>
    <n v="7906"/>
    <x v="3"/>
    <x v="0"/>
    <n v="11000"/>
    <s v="Sudah Dibayar"/>
  </r>
  <r>
    <n v="7907"/>
    <x v="3"/>
    <x v="4"/>
    <n v="1000"/>
    <s v="Sudah Dibayar"/>
  </r>
  <r>
    <n v="7908"/>
    <x v="3"/>
    <x v="4"/>
    <n v="1750"/>
    <s v="Sudah Dibayar"/>
  </r>
  <r>
    <n v="7909"/>
    <x v="3"/>
    <x v="4"/>
    <n v="7500"/>
    <s v="Sudah Dibayar"/>
  </r>
  <r>
    <n v="7910"/>
    <x v="3"/>
    <x v="4"/>
    <n v="9750"/>
    <s v="Sudah Dibayar"/>
  </r>
  <r>
    <n v="7911"/>
    <x v="3"/>
    <x v="4"/>
    <n v="2500"/>
    <s v="Sudah Dibayar"/>
  </r>
  <r>
    <n v="7912"/>
    <x v="3"/>
    <x v="4"/>
    <n v="12500"/>
    <s v="Sudah Dibayar"/>
  </r>
  <r>
    <n v="7913"/>
    <x v="3"/>
    <x v="4"/>
    <n v="2250"/>
    <s v="Sudah Dibayar"/>
  </r>
  <r>
    <n v="7914"/>
    <x v="3"/>
    <x v="4"/>
    <n v="10500"/>
    <s v="Sudah Dibayar"/>
  </r>
  <r>
    <n v="7915"/>
    <x v="3"/>
    <x v="4"/>
    <n v="500"/>
    <s v="Sudah Dibayar"/>
  </r>
  <r>
    <n v="7916"/>
    <x v="3"/>
    <x v="4"/>
    <n v="750"/>
    <s v="Sudah Dibayar"/>
  </r>
  <r>
    <n v="7917"/>
    <x v="3"/>
    <x v="4"/>
    <n v="1750"/>
    <s v="Sudah Dibayar"/>
  </r>
  <r>
    <n v="7918"/>
    <x v="3"/>
    <x v="4"/>
    <n v="1750"/>
    <s v="Sudah Dibayar"/>
  </r>
  <r>
    <n v="7919"/>
    <x v="3"/>
    <x v="3"/>
    <n v="11250"/>
    <s v="Sudah Dibayar"/>
  </r>
  <r>
    <n v="7920"/>
    <x v="3"/>
    <x v="2"/>
    <n v="12500"/>
    <s v="Sudah Dibayar"/>
  </r>
  <r>
    <n v="7921"/>
    <x v="3"/>
    <x v="1"/>
    <n v="7000"/>
    <s v="Sudah Dibayar"/>
  </r>
  <r>
    <n v="7922"/>
    <x v="3"/>
    <x v="0"/>
    <n v="13750"/>
    <s v="Sudah Dibayar"/>
  </r>
  <r>
    <n v="7923"/>
    <x v="3"/>
    <x v="4"/>
    <n v="21000"/>
    <s v="Sudah Dibayar"/>
  </r>
  <r>
    <n v="7924"/>
    <x v="3"/>
    <x v="4"/>
    <n v="1000"/>
    <s v="Sudah Dibayar"/>
  </r>
  <r>
    <n v="7925"/>
    <x v="3"/>
    <x v="4"/>
    <n v="750"/>
    <s v="Sudah Dibayar"/>
  </r>
  <r>
    <n v="7926"/>
    <x v="3"/>
    <x v="4"/>
    <n v="3500"/>
    <s v="Sudah Dibayar"/>
  </r>
  <r>
    <n v="7927"/>
    <x v="3"/>
    <x v="0"/>
    <n v="5000"/>
    <s v="Belum Dibayar"/>
  </r>
  <r>
    <n v="7928"/>
    <x v="3"/>
    <x v="4"/>
    <n v="5250"/>
    <s v="Belum Dibayar"/>
  </r>
  <r>
    <n v="7929"/>
    <x v="3"/>
    <x v="4"/>
    <n v="6500"/>
    <s v="Belum Dibayar"/>
  </r>
  <r>
    <n v="7930"/>
    <x v="3"/>
    <x v="4"/>
    <n v="4000"/>
    <s v="Belum Dibayar"/>
  </r>
  <r>
    <n v="7931"/>
    <x v="3"/>
    <x v="4"/>
    <n v="750"/>
    <s v="Belum Dibayar"/>
  </r>
  <r>
    <n v="7932"/>
    <x v="3"/>
    <x v="0"/>
    <n v="7500"/>
    <s v="Belum Dibayar"/>
  </r>
  <r>
    <n v="7933"/>
    <x v="3"/>
    <x v="4"/>
    <n v="4000"/>
    <s v="Belum Dibayar"/>
  </r>
  <r>
    <n v="7934"/>
    <x v="3"/>
    <x v="4"/>
    <n v="7500"/>
    <s v="Belum Dibayar"/>
  </r>
  <r>
    <n v="7935"/>
    <x v="3"/>
    <x v="3"/>
    <n v="5000"/>
    <s v="Belum Dibayar"/>
  </r>
  <r>
    <n v="7936"/>
    <x v="3"/>
    <x v="4"/>
    <n v="1000"/>
    <s v="Belum Dibayar"/>
  </r>
  <r>
    <n v="7937"/>
    <x v="3"/>
    <x v="3"/>
    <n v="7500"/>
    <s v="Belum Dibayar"/>
  </r>
  <r>
    <n v="7938"/>
    <x v="3"/>
    <x v="0"/>
    <n v="11000"/>
    <s v="Sudah Dibayar"/>
  </r>
  <r>
    <n v="7939"/>
    <x v="3"/>
    <x v="4"/>
    <n v="1750"/>
    <s v="Sudah Dibayar"/>
  </r>
  <r>
    <n v="7940"/>
    <x v="3"/>
    <x v="4"/>
    <n v="500"/>
    <s v="Sudah Dibayar"/>
  </r>
  <r>
    <n v="7941"/>
    <x v="3"/>
    <x v="0"/>
    <n v="7500"/>
    <s v="Belum Dibayar"/>
  </r>
  <r>
    <n v="7942"/>
    <x v="3"/>
    <x v="0"/>
    <n v="2500"/>
    <s v="Sudah Dibayar"/>
  </r>
  <r>
    <n v="7943"/>
    <x v="3"/>
    <x v="0"/>
    <n v="5000"/>
    <s v="Belum Dibayar"/>
  </r>
  <r>
    <n v="7944"/>
    <x v="3"/>
    <x v="4"/>
    <n v="1750"/>
    <s v="Belum Dibayar"/>
  </r>
  <r>
    <n v="7945"/>
    <x v="3"/>
    <x v="3"/>
    <n v="3750"/>
    <s v="Belum Dibayar"/>
  </r>
  <r>
    <n v="7946"/>
    <x v="3"/>
    <x v="4"/>
    <n v="7500"/>
    <s v="Sudah Dibayar"/>
  </r>
  <r>
    <n v="7947"/>
    <x v="3"/>
    <x v="3"/>
    <n v="5000"/>
    <s v="Sudah Dibayar"/>
  </r>
  <r>
    <n v="7948"/>
    <x v="3"/>
    <x v="2"/>
    <n v="12500"/>
    <s v="Sudah Dibayar"/>
  </r>
  <r>
    <n v="7949"/>
    <x v="3"/>
    <x v="0"/>
    <n v="7500"/>
    <s v="Sudah Dibayar"/>
  </r>
  <r>
    <n v="7950"/>
    <x v="3"/>
    <x v="4"/>
    <n v="175000"/>
    <s v="Sudah Dibayar"/>
  </r>
  <r>
    <n v="7951"/>
    <x v="3"/>
    <x v="4"/>
    <n v="20000"/>
    <s v="Sudah Dibayar"/>
  </r>
  <r>
    <n v="7952"/>
    <x v="3"/>
    <x v="3"/>
    <n v="17500"/>
    <s v="Sudah Dibayar"/>
  </r>
  <r>
    <n v="7953"/>
    <x v="3"/>
    <x v="0"/>
    <n v="5000"/>
    <s v="Sudah Dibayar"/>
  </r>
  <r>
    <n v="7954"/>
    <x v="3"/>
    <x v="3"/>
    <n v="7500"/>
    <s v="Belum Dibayar"/>
  </r>
  <r>
    <n v="7955"/>
    <x v="3"/>
    <x v="0"/>
    <n v="7500"/>
    <s v="Sudah Dibayar"/>
  </r>
  <r>
    <n v="7956"/>
    <x v="3"/>
    <x v="4"/>
    <n v="5500"/>
    <s v="Sudah Dibayar"/>
  </r>
  <r>
    <n v="7957"/>
    <x v="3"/>
    <x v="4"/>
    <n v="500"/>
    <s v="Sudah Dibayar"/>
  </r>
  <r>
    <n v="7958"/>
    <x v="3"/>
    <x v="4"/>
    <n v="3500"/>
    <s v="Sudah Dibayar"/>
  </r>
  <r>
    <n v="7959"/>
    <x v="3"/>
    <x v="4"/>
    <n v="1750"/>
    <s v="Sudah Dibayar"/>
  </r>
  <r>
    <n v="7960"/>
    <x v="3"/>
    <x v="0"/>
    <n v="5000"/>
    <s v="Sudah Dibayar"/>
  </r>
  <r>
    <n v="7961"/>
    <x v="3"/>
    <x v="4"/>
    <n v="1750"/>
    <s v="Sudah Dibayar"/>
  </r>
  <r>
    <n v="7962"/>
    <x v="3"/>
    <x v="3"/>
    <n v="3750"/>
    <s v="Sudah Dibayar"/>
  </r>
  <r>
    <n v="7963"/>
    <x v="3"/>
    <x v="2"/>
    <n v="8750"/>
    <s v="Sudah Dibayar"/>
  </r>
  <r>
    <n v="7964"/>
    <x v="3"/>
    <x v="4"/>
    <n v="11500"/>
    <s v="Sudah Dibayar"/>
  </r>
  <r>
    <n v="7965"/>
    <x v="3"/>
    <x v="0"/>
    <n v="11000"/>
    <s v="Sudah Dibayar"/>
  </r>
  <r>
    <n v="7966"/>
    <x v="3"/>
    <x v="4"/>
    <n v="10500"/>
    <s v="Sudah Dibayar"/>
  </r>
  <r>
    <n v="7967"/>
    <x v="3"/>
    <x v="4"/>
    <n v="500"/>
    <s v="Sudah Dibayar"/>
  </r>
  <r>
    <n v="7968"/>
    <x v="3"/>
    <x v="4"/>
    <n v="750"/>
    <s v="Sudah Dibayar"/>
  </r>
  <r>
    <n v="7969"/>
    <x v="3"/>
    <x v="4"/>
    <n v="3500"/>
    <s v="Sudah Dibayar"/>
  </r>
  <r>
    <n v="7970"/>
    <x v="3"/>
    <x v="4"/>
    <n v="3250"/>
    <s v="Sudah Dibayar"/>
  </r>
  <r>
    <n v="7971"/>
    <x v="3"/>
    <x v="4"/>
    <n v="2250"/>
    <s v="Sudah Dibayar"/>
  </r>
  <r>
    <n v="7972"/>
    <x v="3"/>
    <x v="3"/>
    <n v="7500"/>
    <s v="Sudah Dibayar"/>
  </r>
  <r>
    <n v="7973"/>
    <x v="3"/>
    <x v="2"/>
    <n v="10000"/>
    <s v="Sudah Dibayar"/>
  </r>
  <r>
    <n v="7974"/>
    <x v="3"/>
    <x v="0"/>
    <n v="2500"/>
    <s v="Sudah Dibayar"/>
  </r>
  <r>
    <n v="7975"/>
    <x v="3"/>
    <x v="4"/>
    <n v="3250"/>
    <s v="Sudah Dibayar"/>
  </r>
  <r>
    <n v="7976"/>
    <x v="3"/>
    <x v="3"/>
    <n v="11250"/>
    <s v="Sudah Dibayar"/>
  </r>
  <r>
    <n v="7977"/>
    <x v="3"/>
    <x v="2"/>
    <n v="12500"/>
    <s v="Sudah Dibayar"/>
  </r>
  <r>
    <n v="7978"/>
    <x v="3"/>
    <x v="1"/>
    <n v="4000"/>
    <s v="Sudah Dibayar"/>
  </r>
  <r>
    <n v="7979"/>
    <x v="3"/>
    <x v="3"/>
    <n v="7500"/>
    <s v="Sudah Dibayar"/>
  </r>
  <r>
    <n v="7980"/>
    <x v="3"/>
    <x v="2"/>
    <n v="12500"/>
    <s v="Sudah Dibayar"/>
  </r>
  <r>
    <n v="7981"/>
    <x v="3"/>
    <x v="0"/>
    <n v="11000"/>
    <s v="Sudah Dibayar"/>
  </r>
  <r>
    <n v="7982"/>
    <x v="3"/>
    <x v="4"/>
    <n v="9750"/>
    <s v="Sudah Dibayar"/>
  </r>
  <r>
    <n v="7983"/>
    <x v="3"/>
    <x v="4"/>
    <n v="5750"/>
    <s v="Sudah Dibayar"/>
  </r>
  <r>
    <n v="7984"/>
    <x v="3"/>
    <x v="4"/>
    <n v="3750"/>
    <s v="Sudah Dibayar"/>
  </r>
  <r>
    <n v="7985"/>
    <x v="3"/>
    <x v="4"/>
    <n v="2750"/>
    <s v="Sudah Dibayar"/>
  </r>
  <r>
    <n v="7986"/>
    <x v="3"/>
    <x v="4"/>
    <n v="21000"/>
    <s v="Sudah Dibayar"/>
  </r>
  <r>
    <n v="7987"/>
    <x v="3"/>
    <x v="4"/>
    <n v="500"/>
    <s v="Sudah Dibayar"/>
  </r>
  <r>
    <n v="7988"/>
    <x v="3"/>
    <x v="4"/>
    <n v="750"/>
    <s v="Sudah Dibayar"/>
  </r>
  <r>
    <n v="7989"/>
    <x v="3"/>
    <x v="4"/>
    <n v="1750"/>
    <s v="Sudah Dibayar"/>
  </r>
  <r>
    <n v="7990"/>
    <x v="3"/>
    <x v="3"/>
    <n v="7500"/>
    <s v="Sudah Dibayar"/>
  </r>
  <r>
    <n v="7991"/>
    <x v="3"/>
    <x v="2"/>
    <n v="12500"/>
    <s v="Sudah Dibayar"/>
  </r>
  <r>
    <n v="7992"/>
    <x v="3"/>
    <x v="0"/>
    <n v="5000"/>
    <s v="Belum Dibayar"/>
  </r>
  <r>
    <n v="7993"/>
    <x v="3"/>
    <x v="4"/>
    <n v="1000"/>
    <s v="Belum Dibayar"/>
  </r>
  <r>
    <n v="7994"/>
    <x v="3"/>
    <x v="0"/>
    <n v="5000"/>
    <s v="Belum Dibayar"/>
  </r>
  <r>
    <n v="7995"/>
    <x v="3"/>
    <x v="4"/>
    <n v="750"/>
    <s v="Belum Dibayar"/>
  </r>
  <r>
    <n v="7996"/>
    <x v="3"/>
    <x v="0"/>
    <n v="10000"/>
    <s v="Belum Dibayar"/>
  </r>
  <r>
    <n v="7997"/>
    <x v="3"/>
    <x v="0"/>
    <n v="5000"/>
    <s v="Belum Dibayar"/>
  </r>
  <r>
    <n v="7998"/>
    <x v="3"/>
    <x v="0"/>
    <n v="5000"/>
    <s v="Sudah Dibayar"/>
  </r>
  <r>
    <n v="7999"/>
    <x v="3"/>
    <x v="4"/>
    <n v="5000"/>
    <s v="Sudah Dibayar"/>
  </r>
  <r>
    <n v="8000"/>
    <x v="3"/>
    <x v="4"/>
    <n v="1000"/>
    <s v="Sudah Dibayar"/>
  </r>
  <r>
    <n v="8001"/>
    <x v="3"/>
    <x v="0"/>
    <n v="7500"/>
    <s v="Belum Dibayar"/>
  </r>
  <r>
    <n v="8002"/>
    <x v="3"/>
    <x v="4"/>
    <n v="11000"/>
    <s v="Belum Dibayar"/>
  </r>
  <r>
    <n v="8003"/>
    <x v="3"/>
    <x v="4"/>
    <n v="1000"/>
    <s v="Belum Dibayar"/>
  </r>
  <r>
    <n v="8004"/>
    <x v="3"/>
    <x v="3"/>
    <n v="3750"/>
    <s v="Sudah Dibayar"/>
  </r>
  <r>
    <n v="8005"/>
    <x v="3"/>
    <x v="3"/>
    <n v="7500"/>
    <s v="Sudah Dibayar"/>
  </r>
  <r>
    <n v="8006"/>
    <x v="3"/>
    <x v="3"/>
    <n v="7500"/>
    <s v="Belum Dibayar"/>
  </r>
  <r>
    <n v="8007"/>
    <x v="3"/>
    <x v="3"/>
    <n v="7500"/>
    <s v="Sudah Dibayar"/>
  </r>
  <r>
    <n v="8008"/>
    <x v="3"/>
    <x v="0"/>
    <n v="2500"/>
    <s v="Belum Dibayar"/>
  </r>
  <r>
    <n v="8009"/>
    <x v="3"/>
    <x v="0"/>
    <n v="11000"/>
    <s v="Sudah Dibayar"/>
  </r>
  <r>
    <n v="8010"/>
    <x v="3"/>
    <x v="4"/>
    <n v="1750"/>
    <s v="Sudah Dibayar"/>
  </r>
  <r>
    <n v="8011"/>
    <x v="3"/>
    <x v="4"/>
    <n v="2750"/>
    <s v="Sudah Dibayar"/>
  </r>
  <r>
    <n v="8012"/>
    <x v="3"/>
    <x v="4"/>
    <n v="2250"/>
    <s v="Sudah Dibayar"/>
  </r>
  <r>
    <n v="8013"/>
    <x v="3"/>
    <x v="0"/>
    <n v="5000"/>
    <s v="Belum Dibayar"/>
  </r>
  <r>
    <n v="8014"/>
    <x v="3"/>
    <x v="4"/>
    <n v="3250"/>
    <s v="Belum Dibayar"/>
  </r>
  <r>
    <n v="8015"/>
    <x v="3"/>
    <x v="4"/>
    <n v="1750"/>
    <s v="Belum Dibayar"/>
  </r>
  <r>
    <n v="8016"/>
    <x v="3"/>
    <x v="1"/>
    <n v="2500"/>
    <s v="Belum Dibayar"/>
  </r>
  <r>
    <n v="8017"/>
    <x v="3"/>
    <x v="0"/>
    <n v="11000"/>
    <s v="Sudah Dibayar"/>
  </r>
  <r>
    <n v="8018"/>
    <x v="3"/>
    <x v="4"/>
    <n v="10500"/>
    <s v="Sudah Dibayar"/>
  </r>
  <r>
    <n v="8019"/>
    <x v="3"/>
    <x v="4"/>
    <n v="500"/>
    <s v="Sudah Dibayar"/>
  </r>
  <r>
    <n v="8020"/>
    <x v="3"/>
    <x v="4"/>
    <n v="750"/>
    <s v="Sudah Dibayar"/>
  </r>
  <r>
    <n v="8021"/>
    <x v="3"/>
    <x v="4"/>
    <n v="1750"/>
    <s v="Sudah Dibayar"/>
  </r>
  <r>
    <n v="8022"/>
    <x v="3"/>
    <x v="4"/>
    <n v="2500"/>
    <s v="Sudah Dibayar"/>
  </r>
  <r>
    <n v="8023"/>
    <x v="3"/>
    <x v="4"/>
    <n v="1250"/>
    <s v="Sudah Dibayar"/>
  </r>
  <r>
    <n v="8024"/>
    <x v="3"/>
    <x v="3"/>
    <n v="7500"/>
    <s v="Sudah Dibayar"/>
  </r>
  <r>
    <n v="8025"/>
    <x v="3"/>
    <x v="1"/>
    <n v="10000"/>
    <s v="Sudah Dibayar"/>
  </r>
  <r>
    <n v="8026"/>
    <x v="3"/>
    <x v="0"/>
    <n v="5000"/>
    <s v="Sudah Dibayar"/>
  </r>
  <r>
    <n v="8027"/>
    <x v="3"/>
    <x v="3"/>
    <n v="3750"/>
    <s v="Sudah Dibayar"/>
  </r>
  <r>
    <n v="8028"/>
    <x v="3"/>
    <x v="0"/>
    <n v="2500"/>
    <s v="Sudah Dibayar"/>
  </r>
  <r>
    <n v="8029"/>
    <x v="3"/>
    <x v="3"/>
    <n v="7500"/>
    <s v="Sudah Dibayar"/>
  </r>
  <r>
    <n v="8030"/>
    <x v="3"/>
    <x v="2"/>
    <n v="10000"/>
    <s v="Sudah Dibayar"/>
  </r>
  <r>
    <n v="8031"/>
    <x v="3"/>
    <x v="0"/>
    <n v="5000"/>
    <s v="Sudah Dibayar"/>
  </r>
  <r>
    <n v="8032"/>
    <x v="3"/>
    <x v="0"/>
    <n v="5000"/>
    <s v="Sudah Dibayar"/>
  </r>
  <r>
    <n v="8033"/>
    <x v="3"/>
    <x v="3"/>
    <n v="3750"/>
    <s v="Sudah Dibayar"/>
  </r>
  <r>
    <n v="8034"/>
    <x v="3"/>
    <x v="2"/>
    <n v="8750"/>
    <s v="Sudah Dibayar"/>
  </r>
  <r>
    <n v="8035"/>
    <x v="3"/>
    <x v="1"/>
    <n v="4250"/>
    <s v="Sudah Dibayar"/>
  </r>
  <r>
    <n v="8036"/>
    <x v="3"/>
    <x v="0"/>
    <n v="7500"/>
    <s v="Belum Dibayar"/>
  </r>
  <r>
    <n v="8037"/>
    <x v="3"/>
    <x v="4"/>
    <n v="3250"/>
    <s v="Belum Dibayar"/>
  </r>
  <r>
    <n v="8038"/>
    <x v="3"/>
    <x v="4"/>
    <n v="2250"/>
    <s v="Belum Dibayar"/>
  </r>
  <r>
    <n v="8039"/>
    <x v="3"/>
    <x v="2"/>
    <n v="10000"/>
    <s v="Belum Dibayar"/>
  </r>
  <r>
    <n v="8040"/>
    <x v="3"/>
    <x v="1"/>
    <n v="4750"/>
    <s v="Belum Dibayar"/>
  </r>
  <r>
    <n v="8041"/>
    <x v="3"/>
    <x v="0"/>
    <n v="7500"/>
    <s v="Sudah Dibayar"/>
  </r>
  <r>
    <n v="8042"/>
    <x v="3"/>
    <x v="4"/>
    <n v="2250"/>
    <s v="Sudah Dibayar"/>
  </r>
  <r>
    <n v="8043"/>
    <x v="3"/>
    <x v="4"/>
    <n v="4000"/>
    <s v="Sudah Dibayar"/>
  </r>
  <r>
    <n v="8044"/>
    <x v="3"/>
    <x v="4"/>
    <n v="1750"/>
    <s v="Sudah Dibayar"/>
  </r>
  <r>
    <n v="8045"/>
    <x v="3"/>
    <x v="4"/>
    <n v="11500"/>
    <s v="Sudah Dibayar"/>
  </r>
  <r>
    <n v="8046"/>
    <x v="3"/>
    <x v="3"/>
    <n v="3750"/>
    <s v="Sudah Dibayar"/>
  </r>
  <r>
    <n v="8047"/>
    <x v="3"/>
    <x v="2"/>
    <n v="8750"/>
    <s v="Sudah Dibayar"/>
  </r>
  <r>
    <n v="8048"/>
    <x v="3"/>
    <x v="1"/>
    <n v="5500"/>
    <s v="Sudah Dibayar"/>
  </r>
  <r>
    <n v="8049"/>
    <x v="3"/>
    <x v="0"/>
    <n v="11000"/>
    <s v="Belum Dibayar"/>
  </r>
  <r>
    <n v="8050"/>
    <x v="3"/>
    <x v="4"/>
    <n v="9000"/>
    <s v="Belum Dibayar"/>
  </r>
  <r>
    <n v="8051"/>
    <x v="3"/>
    <x v="4"/>
    <n v="12750"/>
    <s v="Belum Dibayar"/>
  </r>
  <r>
    <n v="8052"/>
    <x v="3"/>
    <x v="4"/>
    <n v="750"/>
    <s v="Belum Dibayar"/>
  </r>
  <r>
    <n v="8053"/>
    <x v="3"/>
    <x v="4"/>
    <n v="5500"/>
    <s v="Belum Dibayar"/>
  </r>
  <r>
    <n v="8054"/>
    <x v="3"/>
    <x v="4"/>
    <n v="9750"/>
    <s v="Belum Dibayar"/>
  </r>
  <r>
    <n v="8055"/>
    <x v="3"/>
    <x v="4"/>
    <n v="31500"/>
    <s v="Belum Dibayar"/>
  </r>
  <r>
    <n v="8056"/>
    <x v="3"/>
    <x v="4"/>
    <n v="4000"/>
    <s v="Belum Dibayar"/>
  </r>
  <r>
    <n v="8057"/>
    <x v="3"/>
    <x v="4"/>
    <n v="500"/>
    <s v="Belum Dibayar"/>
  </r>
  <r>
    <n v="8058"/>
    <x v="3"/>
    <x v="4"/>
    <n v="750"/>
    <s v="Belum Dibayar"/>
  </r>
  <r>
    <n v="8059"/>
    <x v="3"/>
    <x v="4"/>
    <n v="1750"/>
    <s v="Belum Dibayar"/>
  </r>
  <r>
    <n v="8060"/>
    <x v="3"/>
    <x v="3"/>
    <n v="11250"/>
    <s v="Belum Dibayar"/>
  </r>
  <r>
    <n v="8061"/>
    <x v="3"/>
    <x v="2"/>
    <n v="12500"/>
    <s v="Belum Dibayar"/>
  </r>
  <r>
    <n v="8062"/>
    <x v="3"/>
    <x v="1"/>
    <n v="3750"/>
    <s v="Belum Dibayar"/>
  </r>
  <r>
    <n v="8063"/>
    <x v="3"/>
    <x v="3"/>
    <n v="3750"/>
    <s v="Sudah Dibayar"/>
  </r>
  <r>
    <n v="8064"/>
    <x v="3"/>
    <x v="4"/>
    <n v="4000"/>
    <s v="Sudah Dibayar"/>
  </r>
  <r>
    <n v="8065"/>
    <x v="3"/>
    <x v="0"/>
    <n v="5000"/>
    <s v="Sudah Dibayar"/>
  </r>
  <r>
    <n v="8066"/>
    <x v="3"/>
    <x v="4"/>
    <n v="6000"/>
    <s v="Sudah Dibayar"/>
  </r>
  <r>
    <n v="8067"/>
    <x v="3"/>
    <x v="4"/>
    <n v="2500"/>
    <s v="Sudah Dibayar"/>
  </r>
  <r>
    <n v="8068"/>
    <x v="3"/>
    <x v="0"/>
    <n v="7500"/>
    <s v="Sudah Dibayar"/>
  </r>
  <r>
    <n v="8069"/>
    <x v="3"/>
    <x v="4"/>
    <n v="15900"/>
    <s v="Sudah Dibayar"/>
  </r>
  <r>
    <n v="8070"/>
    <x v="3"/>
    <x v="4"/>
    <n v="1500"/>
    <s v="Sudah Dibayar"/>
  </r>
  <r>
    <n v="8071"/>
    <x v="3"/>
    <x v="4"/>
    <n v="4000"/>
    <s v="Sudah Dibayar"/>
  </r>
  <r>
    <n v="8072"/>
    <x v="3"/>
    <x v="4"/>
    <n v="2000"/>
    <s v="Sudah Dibayar"/>
  </r>
  <r>
    <n v="8073"/>
    <x v="3"/>
    <x v="4"/>
    <n v="7500"/>
    <s v="Sudah Dibayar"/>
  </r>
  <r>
    <n v="8074"/>
    <x v="3"/>
    <x v="3"/>
    <n v="5000"/>
    <s v="Sudah Dibayar"/>
  </r>
  <r>
    <n v="8075"/>
    <x v="3"/>
    <x v="0"/>
    <n v="5000"/>
    <s v="Sudah Dibayar"/>
  </r>
  <r>
    <n v="8076"/>
    <x v="3"/>
    <x v="4"/>
    <n v="1500"/>
    <s v="Sudah Dibayar"/>
  </r>
  <r>
    <n v="8077"/>
    <x v="3"/>
    <x v="0"/>
    <n v="7500"/>
    <s v="Belum Dibayar"/>
  </r>
  <r>
    <n v="8078"/>
    <x v="3"/>
    <x v="4"/>
    <n v="2500"/>
    <s v="Belum Dibayar"/>
  </r>
  <r>
    <n v="8079"/>
    <x v="3"/>
    <x v="4"/>
    <n v="6250"/>
    <s v="Belum Dibayar"/>
  </r>
  <r>
    <n v="8080"/>
    <x v="3"/>
    <x v="4"/>
    <n v="1250"/>
    <s v="Belum Dibayar"/>
  </r>
  <r>
    <n v="8081"/>
    <x v="3"/>
    <x v="3"/>
    <n v="3750"/>
    <s v="Sudah Dibayar"/>
  </r>
  <r>
    <n v="8082"/>
    <x v="3"/>
    <x v="3"/>
    <n v="7500"/>
    <s v="Sudah Dibayar"/>
  </r>
  <r>
    <n v="8083"/>
    <x v="3"/>
    <x v="3"/>
    <n v="7500"/>
    <s v="Belum Dibayar"/>
  </r>
  <r>
    <n v="8084"/>
    <x v="3"/>
    <x v="4"/>
    <n v="1750"/>
    <s v="Belum Dibayar"/>
  </r>
  <r>
    <n v="8085"/>
    <x v="3"/>
    <x v="3"/>
    <n v="7500"/>
    <s v="Belum Dibayar"/>
  </r>
  <r>
    <n v="8086"/>
    <x v="3"/>
    <x v="3"/>
    <n v="7500"/>
    <s v="Sudah Dibayar"/>
  </r>
  <r>
    <n v="8087"/>
    <x v="3"/>
    <x v="3"/>
    <n v="3750"/>
    <s v="Sudah Dibayar"/>
  </r>
  <r>
    <n v="8088"/>
    <x v="3"/>
    <x v="4"/>
    <n v="11500"/>
    <s v="Sudah Dibayar"/>
  </r>
  <r>
    <n v="8089"/>
    <x v="3"/>
    <x v="4"/>
    <n v="8500"/>
    <s v="Sudah Dibayar"/>
  </r>
  <r>
    <n v="8090"/>
    <x v="3"/>
    <x v="4"/>
    <n v="23500"/>
    <s v="Sudah Dibayar"/>
  </r>
  <r>
    <n v="8091"/>
    <x v="3"/>
    <x v="4"/>
    <n v="8000"/>
    <s v="Sudah Dibayar"/>
  </r>
  <r>
    <n v="8092"/>
    <x v="3"/>
    <x v="0"/>
    <n v="11000"/>
    <s v="Belum Dibayar"/>
  </r>
  <r>
    <n v="8093"/>
    <x v="3"/>
    <x v="4"/>
    <n v="3250"/>
    <s v="Belum Dibayar"/>
  </r>
  <r>
    <n v="8094"/>
    <x v="3"/>
    <x v="4"/>
    <n v="500"/>
    <s v="Belum Dibayar"/>
  </r>
  <r>
    <n v="8095"/>
    <x v="3"/>
    <x v="4"/>
    <n v="2500"/>
    <s v="Belum Dibayar"/>
  </r>
  <r>
    <n v="8096"/>
    <x v="3"/>
    <x v="4"/>
    <n v="4000"/>
    <s v="Belum Dibayar"/>
  </r>
  <r>
    <n v="8097"/>
    <x v="3"/>
    <x v="4"/>
    <n v="2250"/>
    <s v="Belum Dibayar"/>
  </r>
  <r>
    <n v="8098"/>
    <x v="3"/>
    <x v="3"/>
    <n v="3750"/>
    <s v="Sudah Dibayar"/>
  </r>
  <r>
    <n v="8099"/>
    <x v="3"/>
    <x v="3"/>
    <n v="3750"/>
    <s v="Sudah Dibayar"/>
  </r>
  <r>
    <n v="8100"/>
    <x v="3"/>
    <x v="0"/>
    <n v="5000"/>
    <s v="Sudah Dibayar"/>
  </r>
  <r>
    <n v="8101"/>
    <x v="3"/>
    <x v="0"/>
    <n v="7500"/>
    <s v="Sudah Dibayar"/>
  </r>
  <r>
    <n v="8102"/>
    <x v="3"/>
    <x v="4"/>
    <n v="4250"/>
    <s v="Sudah Dibayar"/>
  </r>
  <r>
    <n v="8103"/>
    <x v="3"/>
    <x v="3"/>
    <n v="7500"/>
    <s v="Sudah Dibayar"/>
  </r>
  <r>
    <n v="8104"/>
    <x v="3"/>
    <x v="3"/>
    <n v="22500"/>
    <s v="Sudah Dibayar"/>
  </r>
  <r>
    <n v="8105"/>
    <x v="3"/>
    <x v="0"/>
    <n v="7500"/>
    <s v="Sudah Dibayar"/>
  </r>
  <r>
    <n v="8106"/>
    <x v="3"/>
    <x v="4"/>
    <n v="10000"/>
    <s v="Sudah Dibayar"/>
  </r>
  <r>
    <n v="8107"/>
    <x v="3"/>
    <x v="3"/>
    <n v="11250"/>
    <s v="Sudah Dibayar"/>
  </r>
  <r>
    <n v="8108"/>
    <x v="3"/>
    <x v="0"/>
    <n v="5000"/>
    <s v="Sudah Dibayar"/>
  </r>
  <r>
    <n v="8109"/>
    <x v="3"/>
    <x v="4"/>
    <n v="1750"/>
    <s v="Sudah Dibayar"/>
  </r>
  <r>
    <n v="8110"/>
    <x v="3"/>
    <x v="0"/>
    <n v="5000"/>
    <s v="Belum Dibayar"/>
  </r>
  <r>
    <n v="8111"/>
    <x v="3"/>
    <x v="4"/>
    <n v="7750"/>
    <s v="Belum Dibayar"/>
  </r>
  <r>
    <n v="8112"/>
    <x v="3"/>
    <x v="4"/>
    <n v="1750"/>
    <s v="Sudah Dibayar"/>
  </r>
  <r>
    <n v="8113"/>
    <x v="3"/>
    <x v="0"/>
    <n v="11000"/>
    <s v="Sudah Dibayar"/>
  </r>
  <r>
    <n v="8114"/>
    <x v="3"/>
    <x v="4"/>
    <n v="23500"/>
    <s v="Sudah Dibayar"/>
  </r>
  <r>
    <n v="8115"/>
    <x v="3"/>
    <x v="4"/>
    <n v="500"/>
    <s v="Sudah Dibayar"/>
  </r>
  <r>
    <n v="8116"/>
    <x v="3"/>
    <x v="4"/>
    <n v="750"/>
    <s v="Sudah Dibayar"/>
  </r>
  <r>
    <n v="8117"/>
    <x v="3"/>
    <x v="4"/>
    <n v="1750"/>
    <s v="Sudah Dibayar"/>
  </r>
  <r>
    <n v="8118"/>
    <x v="3"/>
    <x v="0"/>
    <n v="7500"/>
    <s v="Sudah Dibayar"/>
  </r>
  <r>
    <n v="8119"/>
    <x v="3"/>
    <x v="4"/>
    <n v="10000"/>
    <s v="Sudah Dibayar"/>
  </r>
  <r>
    <n v="8120"/>
    <x v="3"/>
    <x v="0"/>
    <n v="7500"/>
    <s v="Belum Dibayar"/>
  </r>
  <r>
    <n v="8121"/>
    <x v="3"/>
    <x v="4"/>
    <n v="12500"/>
    <s v="Belum Dibayar"/>
  </r>
  <r>
    <n v="8122"/>
    <x v="3"/>
    <x v="3"/>
    <n v="7500"/>
    <s v="Sudah Dibayar"/>
  </r>
  <r>
    <n v="8123"/>
    <x v="3"/>
    <x v="4"/>
    <n v="11500"/>
    <s v="Sudah Dibayar"/>
  </r>
  <r>
    <n v="8124"/>
    <x v="3"/>
    <x v="0"/>
    <n v="2500"/>
    <s v="Belum Dibayar"/>
  </r>
  <r>
    <n v="8125"/>
    <x v="3"/>
    <x v="0"/>
    <n v="11000"/>
    <s v="Belum Dibayar"/>
  </r>
  <r>
    <n v="8126"/>
    <x v="3"/>
    <x v="4"/>
    <n v="2000"/>
    <s v="Belum Dibayar"/>
  </r>
  <r>
    <n v="8127"/>
    <x v="3"/>
    <x v="4"/>
    <n v="10500"/>
    <s v="Belum Dibayar"/>
  </r>
  <r>
    <n v="8128"/>
    <x v="3"/>
    <x v="4"/>
    <n v="500"/>
    <s v="Belum Dibayar"/>
  </r>
  <r>
    <n v="8129"/>
    <x v="3"/>
    <x v="4"/>
    <n v="750"/>
    <s v="Belum Dibayar"/>
  </r>
  <r>
    <n v="8130"/>
    <x v="3"/>
    <x v="4"/>
    <n v="1750"/>
    <s v="Belum Dibayar"/>
  </r>
  <r>
    <n v="8131"/>
    <x v="3"/>
    <x v="3"/>
    <n v="7500"/>
    <s v="Belum Dibayar"/>
  </r>
  <r>
    <n v="8132"/>
    <x v="3"/>
    <x v="3"/>
    <n v="3750"/>
    <s v="Belum Dibayar"/>
  </r>
  <r>
    <n v="8133"/>
    <x v="3"/>
    <x v="0"/>
    <n v="2500"/>
    <s v="Sudah Dibayar"/>
  </r>
  <r>
    <n v="8134"/>
    <x v="3"/>
    <x v="4"/>
    <n v="1750"/>
    <s v="Sudah Dibayar"/>
  </r>
  <r>
    <n v="8135"/>
    <x v="3"/>
    <x v="0"/>
    <n v="10000"/>
    <s v="Sudah Dibayar"/>
  </r>
  <r>
    <n v="8136"/>
    <x v="3"/>
    <x v="0"/>
    <n v="2500"/>
    <s v="Belum Dibayar"/>
  </r>
  <r>
    <n v="8137"/>
    <x v="3"/>
    <x v="4"/>
    <n v="10000"/>
    <s v="Belum Dibayar"/>
  </r>
  <r>
    <n v="8138"/>
    <x v="3"/>
    <x v="4"/>
    <n v="5500"/>
    <s v="Belum Dibayar"/>
  </r>
  <r>
    <n v="8139"/>
    <x v="3"/>
    <x v="4"/>
    <n v="500"/>
    <s v="Belum Dibayar"/>
  </r>
  <r>
    <n v="8140"/>
    <x v="3"/>
    <x v="4"/>
    <n v="13500"/>
    <s v="Belum Dibayar"/>
  </r>
  <r>
    <n v="8141"/>
    <x v="3"/>
    <x v="3"/>
    <n v="15000"/>
    <s v="Belum Dibayar"/>
  </r>
  <r>
    <n v="8142"/>
    <x v="3"/>
    <x v="4"/>
    <n v="5000"/>
    <s v="Belum Dibayar"/>
  </r>
  <r>
    <n v="8143"/>
    <x v="3"/>
    <x v="4"/>
    <n v="8750"/>
    <s v="Belum Dibayar"/>
  </r>
  <r>
    <n v="8144"/>
    <x v="3"/>
    <x v="0"/>
    <n v="12500"/>
    <s v="Sudah Dibayar"/>
  </r>
  <r>
    <n v="8145"/>
    <x v="3"/>
    <x v="4"/>
    <n v="9000"/>
    <s v="Sudah Dibayar"/>
  </r>
  <r>
    <n v="8146"/>
    <x v="3"/>
    <x v="4"/>
    <n v="3500"/>
    <s v="Sudah Dibayar"/>
  </r>
  <r>
    <n v="8147"/>
    <x v="3"/>
    <x v="2"/>
    <n v="12500"/>
    <s v="Sudah Dibayar"/>
  </r>
  <r>
    <n v="8148"/>
    <x v="3"/>
    <x v="2"/>
    <n v="8750"/>
    <s v="Sudah Dibayar"/>
  </r>
  <r>
    <n v="8149"/>
    <x v="3"/>
    <x v="2"/>
    <n v="10000"/>
    <s v="Sudah Dibayar"/>
  </r>
  <r>
    <n v="8150"/>
    <x v="3"/>
    <x v="2"/>
    <n v="10000"/>
    <s v="Sudah Dibayar"/>
  </r>
  <r>
    <n v="8151"/>
    <x v="3"/>
    <x v="2"/>
    <n v="8750"/>
    <s v="Sudah Dibayar"/>
  </r>
  <r>
    <n v="8152"/>
    <x v="3"/>
    <x v="2"/>
    <n v="12500"/>
    <s v="Sudah Dibayar"/>
  </r>
  <r>
    <n v="8153"/>
    <x v="3"/>
    <x v="2"/>
    <n v="8750"/>
    <s v="Sudah Dibayar"/>
  </r>
  <r>
    <n v="8154"/>
    <x v="3"/>
    <x v="2"/>
    <n v="12500"/>
    <s v="Sudah Dibayar"/>
  </r>
  <r>
    <n v="8155"/>
    <x v="3"/>
    <x v="2"/>
    <n v="12500"/>
    <s v="Sudah Dibayar"/>
  </r>
  <r>
    <n v="8156"/>
    <x v="3"/>
    <x v="2"/>
    <n v="8750"/>
    <s v="Sudah Dibayar"/>
  </r>
  <r>
    <n v="8157"/>
    <x v="3"/>
    <x v="2"/>
    <n v="12500"/>
    <s v="Sudah Dibayar"/>
  </r>
  <r>
    <n v="8158"/>
    <x v="3"/>
    <x v="2"/>
    <n v="8750"/>
    <s v="Sudah Dibayar"/>
  </r>
  <r>
    <n v="8159"/>
    <x v="3"/>
    <x v="2"/>
    <n v="12500"/>
    <s v="Sudah Dibayar"/>
  </r>
  <r>
    <n v="8160"/>
    <x v="3"/>
    <x v="2"/>
    <n v="10000"/>
    <s v="Sudah Dibayar"/>
  </r>
  <r>
    <n v="8161"/>
    <x v="3"/>
    <x v="2"/>
    <n v="12500"/>
    <s v="Sudah Dibayar"/>
  </r>
  <r>
    <n v="8162"/>
    <x v="3"/>
    <x v="2"/>
    <n v="10000"/>
    <s v="Sudah Dibayar"/>
  </r>
  <r>
    <n v="8163"/>
    <x v="3"/>
    <x v="2"/>
    <n v="12500"/>
    <s v="Sudah Dibayar"/>
  </r>
  <r>
    <n v="8164"/>
    <x v="3"/>
    <x v="2"/>
    <n v="10000"/>
    <s v="Sudah Dibayar"/>
  </r>
  <r>
    <n v="8165"/>
    <x v="3"/>
    <x v="2"/>
    <n v="10000"/>
    <s v="Sudah Dibayar"/>
  </r>
  <r>
    <n v="8166"/>
    <x v="3"/>
    <x v="3"/>
    <n v="34500"/>
    <s v="Sudah Dibayar"/>
  </r>
  <r>
    <n v="8167"/>
    <x v="3"/>
    <x v="0"/>
    <n v="15000"/>
    <s v="Sudah Dibayar"/>
  </r>
  <r>
    <n v="8168"/>
    <x v="3"/>
    <x v="2"/>
    <n v="12500"/>
    <s v="Sudah Dibayar"/>
  </r>
  <r>
    <n v="8169"/>
    <x v="3"/>
    <x v="2"/>
    <n v="10000"/>
    <s v="Sudah Dibayar"/>
  </r>
  <r>
    <n v="8170"/>
    <x v="3"/>
    <x v="2"/>
    <n v="12500"/>
    <s v="Sudah Dibayar"/>
  </r>
  <r>
    <n v="8171"/>
    <x v="3"/>
    <x v="2"/>
    <n v="10000"/>
    <s v="Sudah Dibayar"/>
  </r>
  <r>
    <n v="8172"/>
    <x v="3"/>
    <x v="2"/>
    <n v="8750"/>
    <s v="Sudah Dibayar"/>
  </r>
  <r>
    <n v="8173"/>
    <x v="3"/>
    <x v="2"/>
    <n v="10000"/>
    <s v="Sudah Dibayar"/>
  </r>
  <r>
    <n v="8174"/>
    <x v="3"/>
    <x v="3"/>
    <n v="7500"/>
    <s v="Sudah Dibayar"/>
  </r>
  <r>
    <n v="8175"/>
    <x v="3"/>
    <x v="2"/>
    <n v="12500"/>
    <s v="Sudah Dibayar"/>
  </r>
  <r>
    <n v="8176"/>
    <x v="3"/>
    <x v="2"/>
    <n v="8750"/>
    <s v="Sudah Dibayar"/>
  </r>
  <r>
    <n v="8177"/>
    <x v="3"/>
    <x v="0"/>
    <n v="10000"/>
    <s v="Sudah Dibayar"/>
  </r>
  <r>
    <n v="8178"/>
    <x v="3"/>
    <x v="0"/>
    <n v="5000"/>
    <s v="Sudah Dibayar"/>
  </r>
  <r>
    <n v="8179"/>
    <x v="3"/>
    <x v="2"/>
    <n v="10000"/>
    <s v="Sudah Dibayar"/>
  </r>
  <r>
    <n v="8180"/>
    <x v="3"/>
    <x v="2"/>
    <n v="12500"/>
    <s v="Sudah Dibayar"/>
  </r>
  <r>
    <n v="8181"/>
    <x v="3"/>
    <x v="2"/>
    <n v="8750"/>
    <s v="Sudah Dibayar"/>
  </r>
  <r>
    <n v="8182"/>
    <x v="3"/>
    <x v="2"/>
    <n v="12500"/>
    <s v="Sudah Dibayar"/>
  </r>
  <r>
    <n v="8183"/>
    <x v="3"/>
    <x v="2"/>
    <n v="8750"/>
    <s v="Sudah Dibayar"/>
  </r>
  <r>
    <n v="8184"/>
    <x v="3"/>
    <x v="2"/>
    <n v="8750"/>
    <s v="Sudah Dibayar"/>
  </r>
  <r>
    <n v="8185"/>
    <x v="3"/>
    <x v="2"/>
    <n v="10000"/>
    <s v="Sudah Dibayar"/>
  </r>
  <r>
    <n v="8186"/>
    <x v="3"/>
    <x v="3"/>
    <n v="7500"/>
    <s v="Sudah Dibayar"/>
  </r>
  <r>
    <n v="8187"/>
    <x v="3"/>
    <x v="0"/>
    <n v="65000"/>
    <s v="Sudah Dibayar"/>
  </r>
  <r>
    <n v="8188"/>
    <x v="3"/>
    <x v="2"/>
    <n v="10000"/>
    <s v="Sudah Dibayar"/>
  </r>
  <r>
    <n v="8189"/>
    <x v="3"/>
    <x v="2"/>
    <n v="12500"/>
    <s v="Sudah Dibayar"/>
  </r>
  <r>
    <n v="8190"/>
    <x v="3"/>
    <x v="2"/>
    <n v="10000"/>
    <s v="Sudah Dibayar"/>
  </r>
  <r>
    <n v="8191"/>
    <x v="3"/>
    <x v="2"/>
    <n v="12500"/>
    <s v="Sudah Dibayar"/>
  </r>
  <r>
    <n v="8192"/>
    <x v="3"/>
    <x v="2"/>
    <n v="12500"/>
    <s v="Sudah Dibayar"/>
  </r>
  <r>
    <n v="8193"/>
    <x v="3"/>
    <x v="0"/>
    <n v="26750"/>
    <s v="Sudah Dibayar"/>
  </r>
  <r>
    <n v="8194"/>
    <x v="3"/>
    <x v="2"/>
    <n v="8750"/>
    <s v="Sudah Dibayar"/>
  </r>
  <r>
    <n v="8195"/>
    <x v="3"/>
    <x v="0"/>
    <n v="7500"/>
    <s v="Sudah Dibayar"/>
  </r>
  <r>
    <n v="8196"/>
    <x v="3"/>
    <x v="2"/>
    <n v="10000"/>
    <s v="Sudah Dibayar"/>
  </r>
  <r>
    <n v="8197"/>
    <x v="3"/>
    <x v="2"/>
    <n v="15000"/>
    <s v="Sudah Dibayar"/>
  </r>
  <r>
    <n v="8198"/>
    <x v="3"/>
    <x v="2"/>
    <n v="12500"/>
    <s v="Sudah Dibayar"/>
  </r>
  <r>
    <n v="8199"/>
    <x v="3"/>
    <x v="2"/>
    <n v="8750"/>
    <s v="Sudah Dibayar"/>
  </r>
  <r>
    <n v="8200"/>
    <x v="3"/>
    <x v="2"/>
    <n v="12500"/>
    <s v="Sudah Dibayar"/>
  </r>
  <r>
    <n v="8201"/>
    <x v="3"/>
    <x v="2"/>
    <n v="10000"/>
    <s v="Sudah Dibayar"/>
  </r>
  <r>
    <n v="8202"/>
    <x v="3"/>
    <x v="2"/>
    <n v="8750"/>
    <s v="Sudah Dibayar"/>
  </r>
  <r>
    <n v="8203"/>
    <x v="3"/>
    <x v="0"/>
    <n v="15000"/>
    <s v="Sudah Dibayar"/>
  </r>
  <r>
    <n v="8204"/>
    <x v="3"/>
    <x v="2"/>
    <n v="12500"/>
    <s v="Sudah Dibayar"/>
  </r>
  <r>
    <n v="8205"/>
    <x v="3"/>
    <x v="3"/>
    <n v="11500"/>
    <s v="Sudah Dibayar"/>
  </r>
  <r>
    <n v="8206"/>
    <x v="3"/>
    <x v="2"/>
    <n v="10000"/>
    <s v="Sudah Dibayar"/>
  </r>
  <r>
    <n v="8207"/>
    <x v="3"/>
    <x v="2"/>
    <n v="15000"/>
    <s v="Sudah Dibayar"/>
  </r>
  <r>
    <n v="8208"/>
    <x v="3"/>
    <x v="2"/>
    <n v="8750"/>
    <s v="Sudah Dibayar"/>
  </r>
  <r>
    <n v="8209"/>
    <x v="3"/>
    <x v="2"/>
    <n v="15000"/>
    <s v="Sudah Dibayar"/>
  </r>
  <r>
    <n v="8210"/>
    <x v="3"/>
    <x v="2"/>
    <n v="8750"/>
    <s v="Sudah Dibayar"/>
  </r>
  <r>
    <n v="8211"/>
    <x v="3"/>
    <x v="2"/>
    <n v="12500"/>
    <s v="Sudah Dibayar"/>
  </r>
  <r>
    <n v="8212"/>
    <x v="3"/>
    <x v="2"/>
    <n v="10000"/>
    <s v="Sudah Dibayar"/>
  </r>
  <r>
    <n v="8213"/>
    <x v="3"/>
    <x v="2"/>
    <n v="8750"/>
    <s v="Sudah Dibayar"/>
  </r>
  <r>
    <n v="8214"/>
    <x v="3"/>
    <x v="2"/>
    <n v="8750"/>
    <s v="Sudah Dibayar"/>
  </r>
  <r>
    <n v="8215"/>
    <x v="3"/>
    <x v="2"/>
    <n v="8750"/>
    <s v="Sudah Dibayar"/>
  </r>
  <r>
    <n v="8216"/>
    <x v="3"/>
    <x v="2"/>
    <n v="8750"/>
    <s v="Sudah Dibayar"/>
  </r>
  <r>
    <n v="8217"/>
    <x v="3"/>
    <x v="2"/>
    <n v="25000"/>
    <s v="Sudah Dibayar"/>
  </r>
  <r>
    <n v="8218"/>
    <x v="3"/>
    <x v="2"/>
    <n v="10000"/>
    <s v="Sudah Dibayar"/>
  </r>
  <r>
    <n v="8219"/>
    <x v="3"/>
    <x v="2"/>
    <n v="10000"/>
    <s v="Sudah Dibayar"/>
  </r>
  <r>
    <n v="8220"/>
    <x v="3"/>
    <x v="2"/>
    <n v="28750"/>
    <s v="Sudah Dibayar"/>
  </r>
  <r>
    <n v="8221"/>
    <x v="3"/>
    <x v="2"/>
    <n v="12500"/>
    <s v="Sudah Dibayar"/>
  </r>
  <r>
    <n v="8222"/>
    <x v="3"/>
    <x v="2"/>
    <n v="12500"/>
    <s v="Sudah Dibayar"/>
  </r>
  <r>
    <n v="8223"/>
    <x v="3"/>
    <x v="2"/>
    <n v="10000"/>
    <s v="Sudah Dibayar"/>
  </r>
  <r>
    <n v="8224"/>
    <x v="3"/>
    <x v="2"/>
    <n v="15000"/>
    <s v="Sudah Dibayar"/>
  </r>
  <r>
    <n v="8225"/>
    <x v="3"/>
    <x v="2"/>
    <n v="10000"/>
    <s v="Sudah Dibayar"/>
  </r>
  <r>
    <n v="8226"/>
    <x v="3"/>
    <x v="2"/>
    <n v="15000"/>
    <s v="Sudah Dibayar"/>
  </r>
  <r>
    <n v="8227"/>
    <x v="3"/>
    <x v="2"/>
    <n v="10000"/>
    <s v="Sudah Dibayar"/>
  </r>
  <r>
    <n v="8228"/>
    <x v="3"/>
    <x v="2"/>
    <n v="15000"/>
    <s v="Sudah Dibayar"/>
  </r>
  <r>
    <n v="8229"/>
    <x v="3"/>
    <x v="2"/>
    <n v="12500"/>
    <s v="Sudah Dibayar"/>
  </r>
  <r>
    <n v="8230"/>
    <x v="3"/>
    <x v="2"/>
    <n v="10000"/>
    <s v="Sudah Dibayar"/>
  </r>
  <r>
    <n v="8231"/>
    <x v="3"/>
    <x v="2"/>
    <n v="15000"/>
    <s v="Sudah Dibayar"/>
  </r>
  <r>
    <n v="8232"/>
    <x v="3"/>
    <x v="2"/>
    <n v="8750"/>
    <s v="Sudah Dibayar"/>
  </r>
  <r>
    <n v="8233"/>
    <x v="3"/>
    <x v="3"/>
    <n v="10000"/>
    <s v="Sudah Dibayar"/>
  </r>
  <r>
    <n v="8234"/>
    <x v="3"/>
    <x v="0"/>
    <n v="14250"/>
    <s v="Sudah Dibayar"/>
  </r>
  <r>
    <n v="8235"/>
    <x v="3"/>
    <x v="0"/>
    <n v="5000"/>
    <s v="Sudah Dibayar"/>
  </r>
  <r>
    <n v="8236"/>
    <x v="3"/>
    <x v="3"/>
    <n v="7500"/>
    <s v="Sudah Dibayar"/>
  </r>
  <r>
    <n v="8237"/>
    <x v="3"/>
    <x v="2"/>
    <n v="8750"/>
    <s v="Sudah Dibayar"/>
  </r>
  <r>
    <n v="8238"/>
    <x v="3"/>
    <x v="2"/>
    <n v="8750"/>
    <s v="Sudah Dibayar"/>
  </r>
  <r>
    <n v="8239"/>
    <x v="3"/>
    <x v="2"/>
    <n v="8750"/>
    <s v="Sudah Dibayar"/>
  </r>
  <r>
    <n v="8240"/>
    <x v="3"/>
    <x v="2"/>
    <n v="12500"/>
    <s v="Sudah Dibayar"/>
  </r>
  <r>
    <n v="8241"/>
    <x v="3"/>
    <x v="2"/>
    <n v="8750"/>
    <s v="Sudah Dibayar"/>
  </r>
  <r>
    <n v="8242"/>
    <x v="3"/>
    <x v="2"/>
    <n v="12500"/>
    <s v="Sudah Dibayar"/>
  </r>
  <r>
    <n v="8243"/>
    <x v="3"/>
    <x v="2"/>
    <n v="10000"/>
    <s v="Sudah Dibayar"/>
  </r>
  <r>
    <n v="8244"/>
    <x v="3"/>
    <x v="2"/>
    <n v="10000"/>
    <s v="Sudah Dibayar"/>
  </r>
  <r>
    <n v="8245"/>
    <x v="3"/>
    <x v="2"/>
    <n v="8750"/>
    <s v="Sudah Dibayar"/>
  </r>
  <r>
    <n v="8246"/>
    <x v="3"/>
    <x v="2"/>
    <n v="12500"/>
    <s v="Sudah Dibayar"/>
  </r>
  <r>
    <n v="8247"/>
    <x v="3"/>
    <x v="2"/>
    <n v="8750"/>
    <s v="Sudah Dibayar"/>
  </r>
  <r>
    <n v="8248"/>
    <x v="3"/>
    <x v="2"/>
    <n v="8750"/>
    <s v="Sudah Dibayar"/>
  </r>
  <r>
    <n v="8249"/>
    <x v="3"/>
    <x v="0"/>
    <n v="2500"/>
    <s v="Sudah Dibayar"/>
  </r>
  <r>
    <n v="8250"/>
    <x v="3"/>
    <x v="0"/>
    <n v="7500"/>
    <s v="Sudah Dibayar"/>
  </r>
  <r>
    <n v="8251"/>
    <x v="3"/>
    <x v="0"/>
    <n v="24750"/>
    <s v="Sudah Dibayar"/>
  </r>
  <r>
    <n v="8252"/>
    <x v="3"/>
    <x v="3"/>
    <n v="11250"/>
    <s v="Sudah Dibayar"/>
  </r>
  <r>
    <n v="8253"/>
    <x v="3"/>
    <x v="2"/>
    <n v="12500"/>
    <s v="Sudah Dibayar"/>
  </r>
  <r>
    <n v="8254"/>
    <x v="3"/>
    <x v="2"/>
    <n v="8750"/>
    <s v="Sudah Dibayar"/>
  </r>
  <r>
    <n v="8255"/>
    <x v="3"/>
    <x v="0"/>
    <n v="10000"/>
    <s v="Sudah Dibayar"/>
  </r>
  <r>
    <n v="8256"/>
    <x v="3"/>
    <x v="2"/>
    <n v="10000"/>
    <s v="Sudah Dibayar"/>
  </r>
  <r>
    <n v="8257"/>
    <x v="3"/>
    <x v="2"/>
    <n v="8750"/>
    <s v="Sudah Dibayar"/>
  </r>
  <r>
    <n v="8258"/>
    <x v="3"/>
    <x v="2"/>
    <n v="10000"/>
    <s v="Sudah Dibayar"/>
  </r>
  <r>
    <n v="8259"/>
    <x v="3"/>
    <x v="2"/>
    <n v="15000"/>
    <s v="Sudah Dibayar"/>
  </r>
  <r>
    <n v="8260"/>
    <x v="3"/>
    <x v="2"/>
    <n v="8750"/>
    <s v="Sudah Dibayar"/>
  </r>
  <r>
    <n v="8261"/>
    <x v="3"/>
    <x v="0"/>
    <n v="5000"/>
    <s v="Sudah Dibayar"/>
  </r>
  <r>
    <n v="8262"/>
    <x v="3"/>
    <x v="2"/>
    <n v="10000"/>
    <s v="Sudah Dibayar"/>
  </r>
  <r>
    <n v="8263"/>
    <x v="3"/>
    <x v="2"/>
    <n v="8750"/>
    <s v="Sudah Dibayar"/>
  </r>
  <r>
    <n v="8264"/>
    <x v="3"/>
    <x v="2"/>
    <n v="10000"/>
    <s v="Sudah Dibayar"/>
  </r>
  <r>
    <n v="8265"/>
    <x v="3"/>
    <x v="2"/>
    <n v="10000"/>
    <s v="Sudah Dibayar"/>
  </r>
  <r>
    <n v="8266"/>
    <x v="3"/>
    <x v="0"/>
    <n v="15000"/>
    <s v="Sudah Dibayar"/>
  </r>
  <r>
    <n v="8267"/>
    <x v="3"/>
    <x v="2"/>
    <n v="12500"/>
    <s v="Sudah Dibayar"/>
  </r>
  <r>
    <n v="8268"/>
    <x v="3"/>
    <x v="2"/>
    <n v="12500"/>
    <s v="Sudah Dibayar"/>
  </r>
  <r>
    <n v="8269"/>
    <x v="3"/>
    <x v="0"/>
    <n v="12500"/>
    <s v="Sudah Dibayar"/>
  </r>
  <r>
    <n v="8270"/>
    <x v="3"/>
    <x v="0"/>
    <n v="7500"/>
    <s v="Sudah Dibayar"/>
  </r>
  <r>
    <n v="8271"/>
    <x v="3"/>
    <x v="2"/>
    <n v="12500"/>
    <s v="Sudah Dibayar"/>
  </r>
  <r>
    <n v="8272"/>
    <x v="3"/>
    <x v="2"/>
    <n v="10000"/>
    <s v="Sudah Dibayar"/>
  </r>
  <r>
    <n v="8273"/>
    <x v="3"/>
    <x v="2"/>
    <n v="8750"/>
    <s v="Sudah Dibayar"/>
  </r>
  <r>
    <n v="8274"/>
    <x v="3"/>
    <x v="2"/>
    <n v="23750"/>
    <s v="Sudah Dibayar"/>
  </r>
  <r>
    <n v="8275"/>
    <x v="3"/>
    <x v="2"/>
    <n v="12500"/>
    <s v="Sudah Dibayar"/>
  </r>
  <r>
    <n v="8276"/>
    <x v="3"/>
    <x v="2"/>
    <n v="12500"/>
    <s v="Sudah Dibayar"/>
  </r>
  <r>
    <n v="8277"/>
    <x v="3"/>
    <x v="2"/>
    <n v="12500"/>
    <s v="Sudah Dibayar"/>
  </r>
  <r>
    <n v="8278"/>
    <x v="3"/>
    <x v="2"/>
    <n v="12500"/>
    <s v="Sudah Dibayar"/>
  </r>
  <r>
    <n v="8279"/>
    <x v="3"/>
    <x v="2"/>
    <n v="12500"/>
    <s v="Sudah Dibayar"/>
  </r>
  <r>
    <n v="8280"/>
    <x v="3"/>
    <x v="2"/>
    <n v="10000"/>
    <s v="Sudah Dibayar"/>
  </r>
  <r>
    <n v="8281"/>
    <x v="3"/>
    <x v="2"/>
    <n v="15000"/>
    <s v="Sudah Dibayar"/>
  </r>
  <r>
    <n v="8282"/>
    <x v="3"/>
    <x v="3"/>
    <n v="7500"/>
    <s v="Sudah Dibayar"/>
  </r>
  <r>
    <n v="8283"/>
    <x v="3"/>
    <x v="3"/>
    <n v="7500"/>
    <s v="Sudah Dibayar"/>
  </r>
  <r>
    <n v="8284"/>
    <x v="3"/>
    <x v="0"/>
    <n v="5000"/>
    <s v="Sudah Dibayar"/>
  </r>
  <r>
    <n v="8285"/>
    <x v="3"/>
    <x v="0"/>
    <n v="17500"/>
    <s v="Sudah Dibayar"/>
  </r>
  <r>
    <n v="8286"/>
    <x v="3"/>
    <x v="2"/>
    <n v="15000"/>
    <s v="Sudah Dibayar"/>
  </r>
  <r>
    <n v="8287"/>
    <x v="3"/>
    <x v="2"/>
    <n v="8750"/>
    <s v="Sudah Dibayar"/>
  </r>
  <r>
    <n v="8288"/>
    <x v="3"/>
    <x v="2"/>
    <n v="8750"/>
    <s v="Sudah Dibayar"/>
  </r>
  <r>
    <n v="8289"/>
    <x v="3"/>
    <x v="2"/>
    <n v="10000"/>
    <s v="Sudah Dibayar"/>
  </r>
  <r>
    <n v="8290"/>
    <x v="3"/>
    <x v="2"/>
    <n v="10000"/>
    <s v="Sudah Dibayar"/>
  </r>
  <r>
    <n v="8291"/>
    <x v="3"/>
    <x v="2"/>
    <n v="10000"/>
    <s v="Sudah Dibayar"/>
  </r>
  <r>
    <n v="8292"/>
    <x v="3"/>
    <x v="2"/>
    <n v="8750"/>
    <s v="Sudah Dibayar"/>
  </r>
  <r>
    <n v="8293"/>
    <x v="3"/>
    <x v="2"/>
    <n v="12500"/>
    <s v="Sudah Dibayar"/>
  </r>
  <r>
    <n v="8294"/>
    <x v="3"/>
    <x v="2"/>
    <n v="10000"/>
    <s v="Sudah Dibayar"/>
  </r>
  <r>
    <n v="8295"/>
    <x v="3"/>
    <x v="2"/>
    <n v="10000"/>
    <s v="Sudah Dibayar"/>
  </r>
  <r>
    <n v="8296"/>
    <x v="3"/>
    <x v="2"/>
    <n v="12500"/>
    <s v="Sudah Dibayar"/>
  </r>
  <r>
    <n v="8297"/>
    <x v="3"/>
    <x v="0"/>
    <n v="2500"/>
    <s v="Sudah Dibayar"/>
  </r>
  <r>
    <n v="8298"/>
    <x v="3"/>
    <x v="0"/>
    <n v="5000"/>
    <s v="Sudah Dibayar"/>
  </r>
  <r>
    <n v="8299"/>
    <x v="3"/>
    <x v="0"/>
    <n v="11750"/>
    <s v="Sudah Dibayar"/>
  </r>
  <r>
    <n v="8300"/>
    <x v="3"/>
    <x v="0"/>
    <n v="2500"/>
    <s v="Sudah Dibayar"/>
  </r>
  <r>
    <n v="8301"/>
    <x v="3"/>
    <x v="2"/>
    <n v="10000"/>
    <s v="Sudah Dibayar"/>
  </r>
  <r>
    <n v="8302"/>
    <x v="3"/>
    <x v="2"/>
    <n v="12500"/>
    <s v="Sudah Dibayar"/>
  </r>
  <r>
    <n v="8303"/>
    <x v="3"/>
    <x v="2"/>
    <n v="12500"/>
    <s v="Sudah Dibayar"/>
  </r>
  <r>
    <n v="8304"/>
    <x v="3"/>
    <x v="2"/>
    <n v="8750"/>
    <s v="Sudah Dibayar"/>
  </r>
  <r>
    <n v="8305"/>
    <x v="3"/>
    <x v="2"/>
    <n v="8750"/>
    <s v="Sudah Dibayar"/>
  </r>
  <r>
    <n v="8306"/>
    <x v="3"/>
    <x v="0"/>
    <n v="7500"/>
    <s v="Sudah Dibayar"/>
  </r>
  <r>
    <n v="8307"/>
    <x v="3"/>
    <x v="0"/>
    <n v="7250"/>
    <s v="Sudah Dibayar"/>
  </r>
  <r>
    <n v="8308"/>
    <x v="3"/>
    <x v="0"/>
    <n v="15000"/>
    <s v="Sudah Dibayar"/>
  </r>
  <r>
    <n v="8309"/>
    <x v="3"/>
    <x v="0"/>
    <n v="10000"/>
    <s v="Sudah Dibayar"/>
  </r>
  <r>
    <n v="8310"/>
    <x v="3"/>
    <x v="0"/>
    <n v="7500"/>
    <s v="Sudah Dibayar"/>
  </r>
  <r>
    <n v="8311"/>
    <x v="3"/>
    <x v="2"/>
    <n v="8750"/>
    <s v="Sudah Dibayar"/>
  </r>
  <r>
    <n v="8312"/>
    <x v="3"/>
    <x v="2"/>
    <n v="8750"/>
    <s v="Sudah Dibayar"/>
  </r>
  <r>
    <n v="8313"/>
    <x v="3"/>
    <x v="2"/>
    <n v="8750"/>
    <s v="Sudah Dibayar"/>
  </r>
  <r>
    <n v="8314"/>
    <x v="3"/>
    <x v="2"/>
    <n v="10000"/>
    <s v="Sudah Dibayar"/>
  </r>
  <r>
    <n v="8315"/>
    <x v="3"/>
    <x v="2"/>
    <n v="12500"/>
    <s v="Sudah Dibayar"/>
  </r>
  <r>
    <n v="8316"/>
    <x v="3"/>
    <x v="2"/>
    <n v="8750"/>
    <s v="Sudah Dibayar"/>
  </r>
  <r>
    <n v="8317"/>
    <x v="3"/>
    <x v="2"/>
    <n v="12500"/>
    <s v="Sudah Dibayar"/>
  </r>
  <r>
    <n v="8318"/>
    <x v="3"/>
    <x v="2"/>
    <n v="10000"/>
    <s v="Sudah Dibayar"/>
  </r>
  <r>
    <n v="8319"/>
    <x v="3"/>
    <x v="2"/>
    <n v="8750"/>
    <s v="Sudah Dibayar"/>
  </r>
  <r>
    <n v="8320"/>
    <x v="3"/>
    <x v="2"/>
    <n v="10000"/>
    <s v="Sudah Dibayar"/>
  </r>
  <r>
    <n v="8321"/>
    <x v="3"/>
    <x v="2"/>
    <n v="8750"/>
    <s v="Sudah Dibayar"/>
  </r>
  <r>
    <n v="8322"/>
    <x v="3"/>
    <x v="2"/>
    <n v="10000"/>
    <s v="Sudah Dibayar"/>
  </r>
  <r>
    <n v="8323"/>
    <x v="3"/>
    <x v="2"/>
    <n v="12500"/>
    <s v="Sudah Dibayar"/>
  </r>
  <r>
    <n v="8324"/>
    <x v="3"/>
    <x v="2"/>
    <n v="12500"/>
    <s v="Sudah Dibayar"/>
  </r>
  <r>
    <n v="8325"/>
    <x v="3"/>
    <x v="2"/>
    <n v="10000"/>
    <s v="Sudah Dibayar"/>
  </r>
  <r>
    <n v="8326"/>
    <x v="3"/>
    <x v="2"/>
    <n v="12500"/>
    <s v="Sudah Dibayar"/>
  </r>
  <r>
    <n v="8327"/>
    <x v="3"/>
    <x v="2"/>
    <n v="12500"/>
    <s v="Sudah Dibayar"/>
  </r>
  <r>
    <n v="8328"/>
    <x v="3"/>
    <x v="2"/>
    <n v="12500"/>
    <s v="Sudah Dibayar"/>
  </r>
  <r>
    <n v="8329"/>
    <x v="3"/>
    <x v="2"/>
    <n v="10000"/>
    <s v="Sudah Dibayar"/>
  </r>
  <r>
    <n v="8330"/>
    <x v="3"/>
    <x v="2"/>
    <n v="10000"/>
    <s v="Sudah Dibayar"/>
  </r>
  <r>
    <n v="8331"/>
    <x v="3"/>
    <x v="2"/>
    <n v="8750"/>
    <s v="Sudah Dibayar"/>
  </r>
  <r>
    <n v="8332"/>
    <x v="3"/>
    <x v="2"/>
    <n v="12500"/>
    <s v="Sudah Dibayar"/>
  </r>
  <r>
    <n v="8333"/>
    <x v="3"/>
    <x v="2"/>
    <n v="10000"/>
    <s v="Sudah Dibayar"/>
  </r>
  <r>
    <n v="8334"/>
    <x v="3"/>
    <x v="2"/>
    <n v="10000"/>
    <s v="Sudah Dibayar"/>
  </r>
  <r>
    <n v="8335"/>
    <x v="3"/>
    <x v="2"/>
    <n v="12500"/>
    <s v="Sudah Dibayar"/>
  </r>
  <r>
    <n v="8336"/>
    <x v="3"/>
    <x v="2"/>
    <n v="8750"/>
    <s v="Sudah Dibayar"/>
  </r>
  <r>
    <n v="8337"/>
    <x v="3"/>
    <x v="0"/>
    <n v="15000"/>
    <s v="Sudah Dibayar"/>
  </r>
  <r>
    <n v="8338"/>
    <x v="3"/>
    <x v="2"/>
    <n v="8750"/>
    <s v="Sudah Dibayar"/>
  </r>
  <r>
    <n v="8339"/>
    <x v="3"/>
    <x v="2"/>
    <n v="8750"/>
    <s v="Sudah Dibayar"/>
  </r>
  <r>
    <n v="8340"/>
    <x v="3"/>
    <x v="3"/>
    <n v="10000"/>
    <s v="Sudah Dibayar"/>
  </r>
  <r>
    <n v="8341"/>
    <x v="3"/>
    <x v="2"/>
    <n v="8750"/>
    <s v="Sudah Dibayar"/>
  </r>
  <r>
    <n v="8342"/>
    <x v="3"/>
    <x v="2"/>
    <n v="10000"/>
    <s v="Sudah Dibayar"/>
  </r>
  <r>
    <n v="8343"/>
    <x v="3"/>
    <x v="2"/>
    <n v="12500"/>
    <s v="Sudah Dibayar"/>
  </r>
  <r>
    <n v="8344"/>
    <x v="3"/>
    <x v="3"/>
    <n v="7500"/>
    <s v="Sudah Dibayar"/>
  </r>
  <r>
    <n v="8345"/>
    <x v="3"/>
    <x v="2"/>
    <n v="12500"/>
    <s v="Sudah Dibayar"/>
  </r>
  <r>
    <n v="8346"/>
    <x v="3"/>
    <x v="2"/>
    <n v="10000"/>
    <s v="Sudah Dibayar"/>
  </r>
  <r>
    <n v="8347"/>
    <x v="3"/>
    <x v="2"/>
    <n v="12500"/>
    <s v="Sudah Dibayar"/>
  </r>
  <r>
    <n v="8348"/>
    <x v="3"/>
    <x v="2"/>
    <n v="8750"/>
    <s v="Sudah Dibayar"/>
  </r>
  <r>
    <n v="8349"/>
    <x v="3"/>
    <x v="0"/>
    <n v="10000"/>
    <s v="Sudah Dibayar"/>
  </r>
  <r>
    <n v="8350"/>
    <x v="3"/>
    <x v="0"/>
    <n v="6000"/>
    <s v="Sudah Dibayar"/>
  </r>
  <r>
    <n v="8351"/>
    <x v="3"/>
    <x v="2"/>
    <n v="12500"/>
    <s v="Sudah Dibayar"/>
  </r>
  <r>
    <n v="8352"/>
    <x v="3"/>
    <x v="3"/>
    <n v="7500"/>
    <s v="Sudah Dibayar"/>
  </r>
  <r>
    <n v="8353"/>
    <x v="3"/>
    <x v="0"/>
    <n v="32750"/>
    <s v="Sudah Dibayar"/>
  </r>
  <r>
    <n v="8354"/>
    <x v="3"/>
    <x v="0"/>
    <n v="69500"/>
    <s v="Sudah Dibayar"/>
  </r>
  <r>
    <n v="8355"/>
    <x v="3"/>
    <x v="0"/>
    <n v="12800"/>
    <s v="Sudah Dibayar"/>
  </r>
  <r>
    <n v="8356"/>
    <x v="3"/>
    <x v="0"/>
    <n v="17500"/>
    <s v="Sudah Dibayar"/>
  </r>
  <r>
    <n v="8357"/>
    <x v="3"/>
    <x v="0"/>
    <n v="25000"/>
    <s v="Sudah Dibayar"/>
  </r>
  <r>
    <n v="8358"/>
    <x v="3"/>
    <x v="2"/>
    <n v="8750"/>
    <s v="Sudah Dibayar"/>
  </r>
  <r>
    <n v="8359"/>
    <x v="3"/>
    <x v="0"/>
    <n v="6000"/>
    <s v="Sudah Dibayar"/>
  </r>
  <r>
    <n v="8360"/>
    <x v="3"/>
    <x v="3"/>
    <n v="2500"/>
    <s v="Sudah Dibayar"/>
  </r>
  <r>
    <n v="8361"/>
    <x v="3"/>
    <x v="0"/>
    <n v="13750"/>
    <s v="Sudah Dibayar"/>
  </r>
  <r>
    <n v="8362"/>
    <x v="3"/>
    <x v="5"/>
    <n v="164000"/>
    <s v="Sudah Dibayar"/>
  </r>
  <r>
    <n v="8363"/>
    <x v="3"/>
    <x v="5"/>
    <n v="532000"/>
    <s v="Sudah Dibayar"/>
  </r>
  <r>
    <n v="8364"/>
    <x v="3"/>
    <x v="5"/>
    <n v="520000"/>
    <s v="Sudah Dibayar"/>
  </r>
  <r>
    <n v="8365"/>
    <x v="3"/>
    <x v="5"/>
    <n v="468000"/>
    <s v="Sudah Dibayar"/>
  </r>
  <r>
    <n v="8366"/>
    <x v="3"/>
    <x v="5"/>
    <n v="460000"/>
    <s v="Sudah Dibayar"/>
  </r>
  <r>
    <n v="8367"/>
    <x v="3"/>
    <x v="5"/>
    <n v="252000"/>
    <s v="Sudah Dibayar"/>
  </r>
  <r>
    <n v="8368"/>
    <x v="3"/>
    <x v="5"/>
    <n v="72000"/>
    <s v="Sudah Dibayar"/>
  </r>
  <r>
    <n v="8369"/>
    <x v="3"/>
    <x v="5"/>
    <n v="256000"/>
    <s v="Sudah Dibayar"/>
  </r>
  <r>
    <n v="8370"/>
    <x v="3"/>
    <x v="5"/>
    <n v="460000"/>
    <s v="Sudah Dibayar"/>
  </r>
  <r>
    <n v="8371"/>
    <x v="3"/>
    <x v="5"/>
    <n v="376000"/>
    <s v="Sudah Dibayar"/>
  </r>
  <r>
    <n v="8372"/>
    <x v="3"/>
    <x v="5"/>
    <n v="440000"/>
    <s v="Sudah Dibayar"/>
  </r>
  <r>
    <n v="8373"/>
    <x v="3"/>
    <x v="5"/>
    <n v="428000"/>
    <s v="Sudah Dibayar"/>
  </r>
  <r>
    <n v="8374"/>
    <x v="3"/>
    <x v="5"/>
    <n v="352000"/>
    <s v="Sudah Dibayar"/>
  </r>
  <r>
    <n v="8375"/>
    <x v="3"/>
    <x v="5"/>
    <n v="96000"/>
    <s v="Sudah Dibayar"/>
  </r>
  <r>
    <n v="8376"/>
    <x v="3"/>
    <x v="5"/>
    <n v="300000"/>
    <s v="Sudah Dibayar"/>
  </r>
  <r>
    <n v="8377"/>
    <x v="3"/>
    <x v="5"/>
    <n v="404000"/>
    <s v="Sudah Dibayar"/>
  </r>
  <r>
    <n v="8378"/>
    <x v="3"/>
    <x v="5"/>
    <n v="384000"/>
    <s v="Sudah Dibayar"/>
  </r>
  <r>
    <n v="8379"/>
    <x v="3"/>
    <x v="5"/>
    <n v="392000"/>
    <s v="Sudah Dibayar"/>
  </r>
  <r>
    <n v="8380"/>
    <x v="3"/>
    <x v="5"/>
    <n v="448000"/>
    <s v="Sudah Dibayar"/>
  </r>
  <r>
    <n v="8381"/>
    <x v="3"/>
    <x v="5"/>
    <n v="276000"/>
    <s v="Sudah Dibayar"/>
  </r>
  <r>
    <n v="8382"/>
    <x v="3"/>
    <x v="5"/>
    <n v="80000"/>
    <s v="Sudah Dibayar"/>
  </r>
  <r>
    <n v="8383"/>
    <x v="3"/>
    <x v="5"/>
    <n v="312000"/>
    <s v="Sudah Dibayar"/>
  </r>
  <r>
    <n v="8384"/>
    <x v="3"/>
    <x v="5"/>
    <n v="504000"/>
    <s v="Sudah Dibayar"/>
  </r>
  <r>
    <n v="8385"/>
    <x v="3"/>
    <x v="5"/>
    <n v="440000"/>
    <s v="Sudah Dibayar"/>
  </r>
  <r>
    <n v="8386"/>
    <x v="3"/>
    <x v="5"/>
    <n v="412000"/>
    <s v="Sudah Dibayar"/>
  </r>
  <r>
    <n v="8387"/>
    <x v="3"/>
    <x v="5"/>
    <n v="200000"/>
    <s v="Sudah Dibayar"/>
  </r>
  <r>
    <n v="8388"/>
    <x v="3"/>
    <x v="5"/>
    <n v="304000"/>
    <s v="Sudah Dibayar"/>
  </r>
  <r>
    <n v="8389"/>
    <x v="3"/>
    <x v="5"/>
    <n v="88000"/>
    <s v="Sudah Dibayar"/>
  </r>
  <r>
    <n v="8390"/>
    <x v="3"/>
    <x v="5"/>
    <n v="448000"/>
    <s v="Sudah Dibayar"/>
  </r>
  <r>
    <n v="8391"/>
    <x v="3"/>
    <x v="6"/>
    <n v="285000"/>
    <s v="Sudah Dibayar"/>
  </r>
  <r>
    <n v="8392"/>
    <x v="3"/>
    <x v="6"/>
    <n v="405000"/>
    <s v="Sudah Dibayar"/>
  </r>
  <r>
    <n v="8393"/>
    <x v="3"/>
    <x v="6"/>
    <n v="350000"/>
    <s v="Sudah Dibayar"/>
  </r>
  <r>
    <n v="8394"/>
    <x v="3"/>
    <x v="6"/>
    <n v="400000"/>
    <s v="Sudah Dibayar"/>
  </r>
  <r>
    <n v="8395"/>
    <x v="4"/>
    <x v="2"/>
    <n v="8750"/>
    <s v="Belum Dibayar"/>
  </r>
  <r>
    <n v="8396"/>
    <x v="4"/>
    <x v="3"/>
    <n v="7500"/>
    <s v="Sudah Dibayar"/>
  </r>
  <r>
    <n v="8397"/>
    <x v="4"/>
    <x v="2"/>
    <n v="10000"/>
    <s v="Sudah Dibayar"/>
  </r>
  <r>
    <n v="8398"/>
    <x v="4"/>
    <x v="0"/>
    <n v="11000"/>
    <s v="Belum Dibayar"/>
  </r>
  <r>
    <n v="8399"/>
    <x v="4"/>
    <x v="4"/>
    <n v="21000"/>
    <s v="Belum Dibayar"/>
  </r>
  <r>
    <n v="8400"/>
    <x v="4"/>
    <x v="4"/>
    <n v="500"/>
    <s v="Belum Dibayar"/>
  </r>
  <r>
    <n v="8401"/>
    <x v="4"/>
    <x v="4"/>
    <n v="750"/>
    <s v="Belum Dibayar"/>
  </r>
  <r>
    <n v="8402"/>
    <x v="4"/>
    <x v="4"/>
    <n v="1750"/>
    <s v="Belum Dibayar"/>
  </r>
  <r>
    <n v="8403"/>
    <x v="4"/>
    <x v="4"/>
    <n v="2500"/>
    <s v="Belum Dibayar"/>
  </r>
  <r>
    <n v="8404"/>
    <x v="4"/>
    <x v="3"/>
    <n v="3750"/>
    <s v="Belum Dibayar"/>
  </r>
  <r>
    <n v="8405"/>
    <x v="4"/>
    <x v="2"/>
    <n v="8750"/>
    <s v="Belum Dibayar"/>
  </r>
  <r>
    <n v="8406"/>
    <x v="4"/>
    <x v="0"/>
    <n v="17500"/>
    <s v="Belum Dibayar"/>
  </r>
  <r>
    <n v="8407"/>
    <x v="4"/>
    <x v="1"/>
    <n v="3500"/>
    <s v="Belum Dibayar"/>
  </r>
  <r>
    <n v="8408"/>
    <x v="4"/>
    <x v="0"/>
    <n v="7500"/>
    <s v="Sudah Dibayar"/>
  </r>
  <r>
    <n v="8409"/>
    <x v="4"/>
    <x v="4"/>
    <n v="5500"/>
    <s v="Sudah Dibayar"/>
  </r>
  <r>
    <n v="8410"/>
    <x v="4"/>
    <x v="4"/>
    <n v="500"/>
    <s v="Sudah Dibayar"/>
  </r>
  <r>
    <n v="8411"/>
    <x v="4"/>
    <x v="4"/>
    <n v="750"/>
    <s v="Sudah Dibayar"/>
  </r>
  <r>
    <n v="8412"/>
    <x v="4"/>
    <x v="0"/>
    <n v="7500"/>
    <s v="Sudah Dibayar"/>
  </r>
  <r>
    <n v="8413"/>
    <x v="4"/>
    <x v="2"/>
    <n v="7500"/>
    <s v="Sudah Dibayar"/>
  </r>
  <r>
    <n v="8414"/>
    <x v="4"/>
    <x v="2"/>
    <n v="10000"/>
    <s v="Sudah Dibayar"/>
  </r>
  <r>
    <n v="8415"/>
    <x v="4"/>
    <x v="0"/>
    <n v="5000"/>
    <s v="Sudah Dibayar"/>
  </r>
  <r>
    <n v="8416"/>
    <x v="4"/>
    <x v="4"/>
    <n v="1750"/>
    <s v="Sudah Dibayar"/>
  </r>
  <r>
    <n v="8417"/>
    <x v="4"/>
    <x v="3"/>
    <n v="7500"/>
    <s v="Sudah Dibayar"/>
  </r>
  <r>
    <n v="8418"/>
    <x v="4"/>
    <x v="2"/>
    <n v="10000"/>
    <s v="Sudah Dibayar"/>
  </r>
  <r>
    <n v="8419"/>
    <x v="4"/>
    <x v="1"/>
    <n v="4750"/>
    <s v="Sudah Dibayar"/>
  </r>
  <r>
    <n v="8420"/>
    <x v="4"/>
    <x v="0"/>
    <n v="5000"/>
    <s v="Sudah Dibayar"/>
  </r>
  <r>
    <n v="8421"/>
    <x v="4"/>
    <x v="4"/>
    <n v="5500"/>
    <s v="Sudah Dibayar"/>
  </r>
  <r>
    <n v="8422"/>
    <x v="4"/>
    <x v="3"/>
    <n v="7500"/>
    <s v="Sudah Dibayar"/>
  </r>
  <r>
    <n v="8423"/>
    <x v="4"/>
    <x v="2"/>
    <n v="10000"/>
    <s v="Sudah Dibayar"/>
  </r>
  <r>
    <n v="8424"/>
    <x v="4"/>
    <x v="1"/>
    <n v="5500"/>
    <s v="Sudah Dibayar"/>
  </r>
  <r>
    <n v="8425"/>
    <x v="4"/>
    <x v="0"/>
    <n v="5000"/>
    <s v="Sudah Dibayar"/>
  </r>
  <r>
    <n v="8426"/>
    <x v="4"/>
    <x v="0"/>
    <n v="5000"/>
    <s v="Sudah Dibayar"/>
  </r>
  <r>
    <n v="8427"/>
    <x v="4"/>
    <x v="4"/>
    <n v="3250"/>
    <s v="Sudah Dibayar"/>
  </r>
  <r>
    <n v="8428"/>
    <x v="4"/>
    <x v="3"/>
    <n v="7500"/>
    <s v="Sudah Dibayar"/>
  </r>
  <r>
    <n v="8429"/>
    <x v="4"/>
    <x v="2"/>
    <n v="10000"/>
    <s v="Sudah Dibayar"/>
  </r>
  <r>
    <n v="8430"/>
    <x v="4"/>
    <x v="1"/>
    <n v="4400"/>
    <s v="Sudah Dibayar"/>
  </r>
  <r>
    <n v="8431"/>
    <x v="4"/>
    <x v="0"/>
    <n v="11000"/>
    <s v="Sudah Dibayar"/>
  </r>
  <r>
    <n v="8432"/>
    <x v="4"/>
    <x v="4"/>
    <n v="4750"/>
    <s v="Sudah Dibayar"/>
  </r>
  <r>
    <n v="8433"/>
    <x v="4"/>
    <x v="4"/>
    <n v="6500"/>
    <s v="Sudah Dibayar"/>
  </r>
  <r>
    <n v="8434"/>
    <x v="4"/>
    <x v="4"/>
    <n v="2750"/>
    <s v="Sudah Dibayar"/>
  </r>
  <r>
    <n v="8435"/>
    <x v="4"/>
    <x v="4"/>
    <n v="10500"/>
    <s v="Sudah Dibayar"/>
  </r>
  <r>
    <n v="8436"/>
    <x v="4"/>
    <x v="4"/>
    <n v="500"/>
    <s v="Sudah Dibayar"/>
  </r>
  <r>
    <n v="8437"/>
    <x v="4"/>
    <x v="4"/>
    <n v="750"/>
    <s v="Sudah Dibayar"/>
  </r>
  <r>
    <n v="8438"/>
    <x v="4"/>
    <x v="4"/>
    <n v="1750"/>
    <s v="Sudah Dibayar"/>
  </r>
  <r>
    <n v="8439"/>
    <x v="4"/>
    <x v="4"/>
    <n v="3500"/>
    <s v="Sudah Dibayar"/>
  </r>
  <r>
    <n v="8440"/>
    <x v="4"/>
    <x v="3"/>
    <n v="7500"/>
    <s v="Sudah Dibayar"/>
  </r>
  <r>
    <n v="8441"/>
    <x v="4"/>
    <x v="2"/>
    <n v="12500"/>
    <s v="Sudah Dibayar"/>
  </r>
  <r>
    <n v="8442"/>
    <x v="4"/>
    <x v="0"/>
    <n v="12500"/>
    <s v="Sudah Dibayar"/>
  </r>
  <r>
    <n v="8443"/>
    <x v="4"/>
    <x v="4"/>
    <n v="7000"/>
    <s v="Sudah Dibayar"/>
  </r>
  <r>
    <n v="8444"/>
    <x v="4"/>
    <x v="0"/>
    <n v="5000"/>
    <s v="Sudah Dibayar"/>
  </r>
  <r>
    <n v="8445"/>
    <x v="4"/>
    <x v="4"/>
    <n v="7500"/>
    <s v="Sudah Dibayar"/>
  </r>
  <r>
    <n v="8446"/>
    <x v="4"/>
    <x v="4"/>
    <n v="20000"/>
    <s v="Sudah Dibayar"/>
  </r>
  <r>
    <n v="8447"/>
    <x v="4"/>
    <x v="4"/>
    <n v="9250"/>
    <s v="Sudah Dibayar"/>
  </r>
  <r>
    <n v="8448"/>
    <x v="4"/>
    <x v="0"/>
    <n v="7500"/>
    <s v="Belum Dibayar"/>
  </r>
  <r>
    <n v="8449"/>
    <x v="4"/>
    <x v="4"/>
    <n v="2000"/>
    <s v="Belum Dibayar"/>
  </r>
  <r>
    <n v="8450"/>
    <x v="4"/>
    <x v="4"/>
    <n v="750"/>
    <s v="Belum Dibayar"/>
  </r>
  <r>
    <n v="8451"/>
    <x v="4"/>
    <x v="0"/>
    <n v="10000"/>
    <s v="Sudah Dibayar"/>
  </r>
  <r>
    <n v="8452"/>
    <x v="4"/>
    <x v="3"/>
    <n v="22500"/>
    <s v="Sudah Dibayar"/>
  </r>
  <r>
    <n v="8453"/>
    <x v="4"/>
    <x v="4"/>
    <n v="15000"/>
    <s v="Sudah Dibayar"/>
  </r>
  <r>
    <n v="8454"/>
    <x v="4"/>
    <x v="4"/>
    <n v="23000"/>
    <s v="Sudah Dibayar"/>
  </r>
  <r>
    <n v="8455"/>
    <x v="4"/>
    <x v="3"/>
    <n v="5000"/>
    <s v="Sudah Dibayar"/>
  </r>
  <r>
    <n v="8456"/>
    <x v="4"/>
    <x v="3"/>
    <n v="7500"/>
    <s v="Sudah Dibayar"/>
  </r>
  <r>
    <n v="8457"/>
    <x v="4"/>
    <x v="4"/>
    <n v="7500"/>
    <s v="Sudah Dibayar"/>
  </r>
  <r>
    <n v="8458"/>
    <x v="4"/>
    <x v="3"/>
    <n v="5000"/>
    <s v="Sudah Dibayar"/>
  </r>
  <r>
    <n v="8459"/>
    <x v="4"/>
    <x v="3"/>
    <n v="3750"/>
    <s v="Sudah Dibayar"/>
  </r>
  <r>
    <n v="8460"/>
    <x v="4"/>
    <x v="3"/>
    <n v="7500"/>
    <s v="Belum Dibayar"/>
  </r>
  <r>
    <n v="8461"/>
    <x v="4"/>
    <x v="4"/>
    <n v="11500"/>
    <s v="Belum Dibayar"/>
  </r>
  <r>
    <n v="8462"/>
    <x v="4"/>
    <x v="4"/>
    <n v="11500"/>
    <s v="Sudah Dibayar"/>
  </r>
  <r>
    <n v="8463"/>
    <x v="4"/>
    <x v="0"/>
    <n v="7500"/>
    <s v="Sudah Dibayar"/>
  </r>
  <r>
    <n v="8464"/>
    <x v="4"/>
    <x v="4"/>
    <n v="25000"/>
    <s v="Sudah Dibayar"/>
  </r>
  <r>
    <n v="8465"/>
    <x v="4"/>
    <x v="4"/>
    <n v="5000"/>
    <s v="Sudah Dibayar"/>
  </r>
  <r>
    <n v="8466"/>
    <x v="4"/>
    <x v="4"/>
    <n v="2250"/>
    <s v="Sudah Dibayar"/>
  </r>
  <r>
    <n v="8467"/>
    <x v="4"/>
    <x v="0"/>
    <n v="5000"/>
    <s v="Belum Dibayar"/>
  </r>
  <r>
    <n v="8468"/>
    <x v="4"/>
    <x v="4"/>
    <n v="500"/>
    <s v="Belum Dibayar"/>
  </r>
  <r>
    <n v="8469"/>
    <x v="4"/>
    <x v="4"/>
    <n v="5500"/>
    <s v="Belum Dibayar"/>
  </r>
  <r>
    <n v="8470"/>
    <x v="4"/>
    <x v="0"/>
    <n v="5000"/>
    <s v="Sudah Dibayar"/>
  </r>
  <r>
    <n v="8471"/>
    <x v="4"/>
    <x v="4"/>
    <n v="2500"/>
    <s v="Sudah Dibayar"/>
  </r>
  <r>
    <n v="8472"/>
    <x v="4"/>
    <x v="4"/>
    <n v="1250"/>
    <s v="Sudah Dibayar"/>
  </r>
  <r>
    <n v="8473"/>
    <x v="4"/>
    <x v="0"/>
    <n v="2500"/>
    <s v="Belum Dibayar"/>
  </r>
  <r>
    <n v="8474"/>
    <x v="4"/>
    <x v="0"/>
    <n v="7500"/>
    <s v="Belum Dibayar"/>
  </r>
  <r>
    <n v="8475"/>
    <x v="4"/>
    <x v="4"/>
    <n v="6500"/>
    <s v="Belum Dibayar"/>
  </r>
  <r>
    <n v="8476"/>
    <x v="4"/>
    <x v="4"/>
    <n v="2500"/>
    <s v="Belum Dibayar"/>
  </r>
  <r>
    <n v="8477"/>
    <x v="4"/>
    <x v="4"/>
    <n v="2250"/>
    <s v="Belum Dibayar"/>
  </r>
  <r>
    <n v="8478"/>
    <x v="4"/>
    <x v="4"/>
    <n v="1750"/>
    <s v="Belum Dibayar"/>
  </r>
  <r>
    <n v="8479"/>
    <x v="4"/>
    <x v="0"/>
    <n v="5000"/>
    <s v="Sudah Dibayar"/>
  </r>
  <r>
    <n v="8480"/>
    <x v="4"/>
    <x v="4"/>
    <n v="2750"/>
    <s v="Sudah Dibayar"/>
  </r>
  <r>
    <n v="8481"/>
    <x v="4"/>
    <x v="0"/>
    <n v="5000"/>
    <s v="Belum Dibayar"/>
  </r>
  <r>
    <n v="8482"/>
    <x v="4"/>
    <x v="4"/>
    <n v="6500"/>
    <s v="Belum Dibayar"/>
  </r>
  <r>
    <n v="8483"/>
    <x v="4"/>
    <x v="4"/>
    <n v="2000"/>
    <s v="Belum Dibayar"/>
  </r>
  <r>
    <n v="8484"/>
    <x v="4"/>
    <x v="3"/>
    <n v="3750"/>
    <s v="Sudah Dibayar"/>
  </r>
  <r>
    <n v="8485"/>
    <x v="4"/>
    <x v="0"/>
    <n v="5000"/>
    <s v="Sudah Dibayar"/>
  </r>
  <r>
    <n v="8486"/>
    <x v="4"/>
    <x v="3"/>
    <n v="11250"/>
    <s v="Sudah Dibayar"/>
  </r>
  <r>
    <n v="8487"/>
    <x v="4"/>
    <x v="0"/>
    <n v="5000"/>
    <s v="Sudah Dibayar"/>
  </r>
  <r>
    <n v="8488"/>
    <x v="4"/>
    <x v="4"/>
    <n v="12750"/>
    <s v="Sudah Dibayar"/>
  </r>
  <r>
    <n v="8489"/>
    <x v="4"/>
    <x v="2"/>
    <n v="10000"/>
    <s v="Belum Dibayar"/>
  </r>
  <r>
    <n v="8490"/>
    <x v="4"/>
    <x v="0"/>
    <n v="5000"/>
    <s v="Sudah Dibayar"/>
  </r>
  <r>
    <n v="8491"/>
    <x v="4"/>
    <x v="4"/>
    <n v="1750"/>
    <s v="Sudah Dibayar"/>
  </r>
  <r>
    <n v="8492"/>
    <x v="4"/>
    <x v="3"/>
    <n v="3750"/>
    <s v="Sudah Dibayar"/>
  </r>
  <r>
    <n v="8493"/>
    <x v="4"/>
    <x v="2"/>
    <n v="8750"/>
    <s v="Sudah Dibayar"/>
  </r>
  <r>
    <n v="8494"/>
    <x v="4"/>
    <x v="1"/>
    <n v="4000"/>
    <s v="Sudah Dibayar"/>
  </r>
  <r>
    <n v="8495"/>
    <x v="4"/>
    <x v="0"/>
    <n v="7500"/>
    <s v="Sudah Dibayar"/>
  </r>
  <r>
    <n v="8496"/>
    <x v="4"/>
    <x v="4"/>
    <n v="2750"/>
    <s v="Sudah Dibayar"/>
  </r>
  <r>
    <n v="8497"/>
    <x v="4"/>
    <x v="4"/>
    <n v="6500"/>
    <s v="Sudah Dibayar"/>
  </r>
  <r>
    <n v="8498"/>
    <x v="4"/>
    <x v="4"/>
    <n v="4500"/>
    <s v="Sudah Dibayar"/>
  </r>
  <r>
    <n v="8499"/>
    <x v="4"/>
    <x v="3"/>
    <n v="11250"/>
    <s v="Sudah Dibayar"/>
  </r>
  <r>
    <n v="8500"/>
    <x v="4"/>
    <x v="2"/>
    <n v="12500"/>
    <s v="Sudah Dibayar"/>
  </r>
  <r>
    <n v="8501"/>
    <x v="4"/>
    <x v="1"/>
    <n v="4750"/>
    <s v="Sudah Dibayar"/>
  </r>
  <r>
    <n v="8502"/>
    <x v="4"/>
    <x v="0"/>
    <n v="7500"/>
    <s v="Belum Dibayar"/>
  </r>
  <r>
    <n v="8503"/>
    <x v="4"/>
    <x v="4"/>
    <n v="2500"/>
    <s v="Belum Dibayar"/>
  </r>
  <r>
    <n v="8504"/>
    <x v="4"/>
    <x v="4"/>
    <n v="5000"/>
    <s v="Belum Dibayar"/>
  </r>
  <r>
    <n v="8505"/>
    <x v="4"/>
    <x v="0"/>
    <n v="7500"/>
    <s v="Belum Dibayar"/>
  </r>
  <r>
    <n v="8506"/>
    <x v="4"/>
    <x v="4"/>
    <n v="14500"/>
    <s v="Belum Dibayar"/>
  </r>
  <r>
    <n v="8507"/>
    <x v="4"/>
    <x v="4"/>
    <n v="2750"/>
    <s v="Belum Dibayar"/>
  </r>
  <r>
    <n v="8508"/>
    <x v="4"/>
    <x v="4"/>
    <n v="500"/>
    <s v="Belum Dibayar"/>
  </r>
  <r>
    <n v="8509"/>
    <x v="4"/>
    <x v="0"/>
    <n v="5000"/>
    <s v="Belum Dibayar"/>
  </r>
  <r>
    <n v="8510"/>
    <x v="4"/>
    <x v="0"/>
    <n v="7500"/>
    <s v="Sudah Dibayar"/>
  </r>
  <r>
    <n v="8511"/>
    <x v="4"/>
    <x v="0"/>
    <n v="10000"/>
    <s v="Belum Dibayar"/>
  </r>
  <r>
    <n v="8512"/>
    <x v="4"/>
    <x v="0"/>
    <n v="5000"/>
    <s v="Belum Dibayar"/>
  </r>
  <r>
    <n v="8513"/>
    <x v="4"/>
    <x v="3"/>
    <n v="3750"/>
    <s v="Sudah Dibayar"/>
  </r>
  <r>
    <n v="8514"/>
    <x v="4"/>
    <x v="4"/>
    <n v="11500"/>
    <s v="Sudah Dibayar"/>
  </r>
  <r>
    <n v="8515"/>
    <x v="4"/>
    <x v="0"/>
    <n v="2500"/>
    <s v="Sudah Dibayar"/>
  </r>
  <r>
    <n v="8516"/>
    <x v="4"/>
    <x v="4"/>
    <n v="11500"/>
    <s v="Sudah Dibayar"/>
  </r>
  <r>
    <n v="8517"/>
    <x v="4"/>
    <x v="4"/>
    <n v="1750"/>
    <s v="Sudah Dibayar"/>
  </r>
  <r>
    <n v="8518"/>
    <x v="4"/>
    <x v="4"/>
    <n v="750"/>
    <s v="Sudah Dibayar"/>
  </r>
  <r>
    <n v="8519"/>
    <x v="4"/>
    <x v="3"/>
    <n v="7500"/>
    <s v="Sudah Dibayar"/>
  </r>
  <r>
    <n v="8520"/>
    <x v="4"/>
    <x v="3"/>
    <n v="11250"/>
    <s v="Sudah Dibayar"/>
  </r>
  <r>
    <n v="8521"/>
    <x v="4"/>
    <x v="3"/>
    <n v="7500"/>
    <s v="Sudah Dibayar"/>
  </r>
  <r>
    <n v="8522"/>
    <x v="4"/>
    <x v="3"/>
    <n v="11250"/>
    <s v="Belum Dibayar"/>
  </r>
  <r>
    <n v="8523"/>
    <x v="4"/>
    <x v="1"/>
    <n v="18000"/>
    <s v="Belum Dibayar"/>
  </r>
  <r>
    <n v="8524"/>
    <x v="4"/>
    <x v="0"/>
    <n v="7500"/>
    <s v="Sudah Dibayar"/>
  </r>
  <r>
    <n v="8525"/>
    <x v="4"/>
    <x v="4"/>
    <n v="5500"/>
    <s v="Sudah Dibayar"/>
  </r>
  <r>
    <n v="8526"/>
    <x v="4"/>
    <x v="4"/>
    <n v="45000"/>
    <s v="Sudah Dibayar"/>
  </r>
  <r>
    <n v="8527"/>
    <x v="4"/>
    <x v="4"/>
    <n v="2500"/>
    <s v="Sudah Dibayar"/>
  </r>
  <r>
    <n v="8528"/>
    <x v="4"/>
    <x v="4"/>
    <n v="5500"/>
    <s v="Sudah Dibayar"/>
  </r>
  <r>
    <n v="8529"/>
    <x v="4"/>
    <x v="4"/>
    <n v="500"/>
    <s v="Sudah Dibayar"/>
  </r>
  <r>
    <n v="8530"/>
    <x v="4"/>
    <x v="4"/>
    <n v="9250"/>
    <s v="Sudah Dibayar"/>
  </r>
  <r>
    <n v="8531"/>
    <x v="4"/>
    <x v="0"/>
    <n v="16000"/>
    <s v="Sudah Dibayar"/>
  </r>
  <r>
    <n v="8532"/>
    <x v="4"/>
    <x v="4"/>
    <n v="1750"/>
    <s v="Sudah Dibayar"/>
  </r>
  <r>
    <n v="8533"/>
    <x v="4"/>
    <x v="3"/>
    <n v="7500"/>
    <s v="Sudah Dibayar"/>
  </r>
  <r>
    <n v="8534"/>
    <x v="4"/>
    <x v="0"/>
    <n v="2500"/>
    <s v="Sudah Dibayar"/>
  </r>
  <r>
    <n v="8535"/>
    <x v="4"/>
    <x v="0"/>
    <n v="5000"/>
    <s v="Sudah Dibayar"/>
  </r>
  <r>
    <n v="8536"/>
    <x v="4"/>
    <x v="4"/>
    <n v="10000"/>
    <s v="Sudah Dibayar"/>
  </r>
  <r>
    <n v="8537"/>
    <x v="4"/>
    <x v="0"/>
    <n v="5000"/>
    <s v="Sudah Dibayar"/>
  </r>
  <r>
    <n v="8538"/>
    <x v="4"/>
    <x v="4"/>
    <n v="2500"/>
    <s v="Sudah Dibayar"/>
  </r>
  <r>
    <n v="8539"/>
    <x v="4"/>
    <x v="4"/>
    <n v="7500"/>
    <s v="Sudah Dibayar"/>
  </r>
  <r>
    <n v="8540"/>
    <x v="4"/>
    <x v="4"/>
    <n v="23000"/>
    <s v="Sudah Dibayar"/>
  </r>
  <r>
    <n v="8541"/>
    <x v="4"/>
    <x v="4"/>
    <n v="6000"/>
    <s v="Sudah Dibayar"/>
  </r>
  <r>
    <n v="8542"/>
    <x v="4"/>
    <x v="3"/>
    <n v="5000"/>
    <s v="Sudah Dibayar"/>
  </r>
  <r>
    <n v="8543"/>
    <x v="4"/>
    <x v="0"/>
    <n v="10000"/>
    <s v="Sudah Dibayar"/>
  </r>
  <r>
    <n v="8544"/>
    <x v="4"/>
    <x v="0"/>
    <n v="25000"/>
    <s v="Sudah Dibayar"/>
  </r>
  <r>
    <n v="8545"/>
    <x v="4"/>
    <x v="4"/>
    <n v="7500"/>
    <s v="Sudah Dibayar"/>
  </r>
  <r>
    <n v="8546"/>
    <x v="4"/>
    <x v="3"/>
    <n v="5000"/>
    <s v="Sudah Dibayar"/>
  </r>
  <r>
    <n v="8547"/>
    <x v="4"/>
    <x v="4"/>
    <n v="8750"/>
    <s v="Belum Dibayar"/>
  </r>
  <r>
    <n v="8548"/>
    <x v="4"/>
    <x v="0"/>
    <n v="5000"/>
    <s v="Belum Dibayar"/>
  </r>
  <r>
    <n v="8549"/>
    <x v="4"/>
    <x v="0"/>
    <n v="5000"/>
    <s v="Sudah Dibayar"/>
  </r>
  <r>
    <n v="8550"/>
    <x v="4"/>
    <x v="4"/>
    <n v="95000"/>
    <s v="Sudah Dibayar"/>
  </r>
  <r>
    <n v="8551"/>
    <x v="4"/>
    <x v="4"/>
    <n v="8500"/>
    <s v="Sudah Dibayar"/>
  </r>
  <r>
    <n v="8552"/>
    <x v="4"/>
    <x v="0"/>
    <n v="5000"/>
    <s v="Sudah Dibayar"/>
  </r>
  <r>
    <n v="8553"/>
    <x v="4"/>
    <x v="4"/>
    <n v="2000"/>
    <s v="Sudah Dibayar"/>
  </r>
  <r>
    <n v="8554"/>
    <x v="4"/>
    <x v="3"/>
    <n v="5000"/>
    <s v="Sudah Dibayar"/>
  </r>
  <r>
    <n v="8555"/>
    <x v="4"/>
    <x v="0"/>
    <n v="7500"/>
    <s v="Sudah Dibayar"/>
  </r>
  <r>
    <n v="8556"/>
    <x v="4"/>
    <x v="4"/>
    <n v="1750"/>
    <s v="Sudah Dibayar"/>
  </r>
  <r>
    <n v="8557"/>
    <x v="4"/>
    <x v="4"/>
    <n v="1000"/>
    <s v="Sudah Dibayar"/>
  </r>
  <r>
    <n v="8558"/>
    <x v="4"/>
    <x v="4"/>
    <n v="2500"/>
    <s v="Sudah Dibayar"/>
  </r>
  <r>
    <n v="8559"/>
    <x v="4"/>
    <x v="4"/>
    <n v="500"/>
    <s v="Sudah Dibayar"/>
  </r>
  <r>
    <n v="8560"/>
    <x v="4"/>
    <x v="0"/>
    <n v="7500"/>
    <s v="Sudah Dibayar"/>
  </r>
  <r>
    <n v="8561"/>
    <x v="4"/>
    <x v="4"/>
    <n v="8500"/>
    <s v="Sudah Dibayar"/>
  </r>
  <r>
    <n v="8562"/>
    <x v="4"/>
    <x v="4"/>
    <n v="30000"/>
    <s v="Sudah Dibayar"/>
  </r>
  <r>
    <n v="8563"/>
    <x v="4"/>
    <x v="4"/>
    <n v="7500"/>
    <s v="Sudah Dibayar"/>
  </r>
  <r>
    <n v="8564"/>
    <x v="4"/>
    <x v="4"/>
    <n v="2500"/>
    <s v="Sudah Dibayar"/>
  </r>
  <r>
    <n v="8565"/>
    <x v="4"/>
    <x v="4"/>
    <n v="3250"/>
    <s v="Sudah Dibayar"/>
  </r>
  <r>
    <n v="8566"/>
    <x v="4"/>
    <x v="4"/>
    <n v="5000"/>
    <s v="Sudah Dibayar"/>
  </r>
  <r>
    <n v="8567"/>
    <x v="4"/>
    <x v="4"/>
    <n v="2500"/>
    <s v="Sudah Dibayar"/>
  </r>
  <r>
    <n v="8568"/>
    <x v="4"/>
    <x v="3"/>
    <n v="7500"/>
    <s v="Sudah Dibayar"/>
  </r>
  <r>
    <n v="8569"/>
    <x v="4"/>
    <x v="0"/>
    <n v="17500"/>
    <s v="Sudah Dibayar"/>
  </r>
  <r>
    <n v="8570"/>
    <x v="4"/>
    <x v="4"/>
    <n v="1000"/>
    <s v="Sudah Dibayar"/>
  </r>
  <r>
    <n v="8571"/>
    <x v="4"/>
    <x v="4"/>
    <n v="75000"/>
    <s v="Sudah Dibayar"/>
  </r>
  <r>
    <n v="8572"/>
    <x v="4"/>
    <x v="0"/>
    <n v="5000"/>
    <s v="Sudah Dibayar"/>
  </r>
  <r>
    <n v="8573"/>
    <x v="4"/>
    <x v="4"/>
    <n v="12000"/>
    <s v="Sudah Dibayar"/>
  </r>
  <r>
    <n v="8574"/>
    <x v="4"/>
    <x v="4"/>
    <n v="2000"/>
    <s v="Sudah Dibayar"/>
  </r>
  <r>
    <n v="8575"/>
    <x v="4"/>
    <x v="0"/>
    <n v="7500"/>
    <s v="Sudah Dibayar"/>
  </r>
  <r>
    <n v="8576"/>
    <x v="4"/>
    <x v="4"/>
    <n v="3750"/>
    <s v="Sudah Dibayar"/>
  </r>
  <r>
    <n v="8577"/>
    <x v="4"/>
    <x v="4"/>
    <n v="5500"/>
    <s v="Sudah Dibayar"/>
  </r>
  <r>
    <n v="8578"/>
    <x v="4"/>
    <x v="4"/>
    <n v="500"/>
    <s v="Sudah Dibayar"/>
  </r>
  <r>
    <n v="8579"/>
    <x v="4"/>
    <x v="0"/>
    <n v="7500"/>
    <s v="Sudah Dibayar"/>
  </r>
  <r>
    <n v="8580"/>
    <x v="4"/>
    <x v="0"/>
    <n v="7500"/>
    <s v="Sudah Dibayar"/>
  </r>
  <r>
    <n v="8581"/>
    <x v="4"/>
    <x v="4"/>
    <n v="3500"/>
    <s v="Sudah Dibayar"/>
  </r>
  <r>
    <n v="8582"/>
    <x v="4"/>
    <x v="4"/>
    <n v="2750"/>
    <s v="Sudah Dibayar"/>
  </r>
  <r>
    <n v="8583"/>
    <x v="4"/>
    <x v="3"/>
    <n v="7500"/>
    <s v="Sudah Dibayar"/>
  </r>
  <r>
    <n v="8584"/>
    <x v="4"/>
    <x v="2"/>
    <n v="10000"/>
    <s v="Sudah Dibayar"/>
  </r>
  <r>
    <n v="8585"/>
    <x v="4"/>
    <x v="1"/>
    <n v="4750"/>
    <s v="Sudah Dibayar"/>
  </r>
  <r>
    <n v="8586"/>
    <x v="4"/>
    <x v="0"/>
    <n v="7500"/>
    <s v="Sudah Dibayar"/>
  </r>
  <r>
    <n v="8587"/>
    <x v="4"/>
    <x v="4"/>
    <n v="3500"/>
    <s v="Sudah Dibayar"/>
  </r>
  <r>
    <n v="8588"/>
    <x v="4"/>
    <x v="4"/>
    <n v="2750"/>
    <s v="Sudah Dibayar"/>
  </r>
  <r>
    <n v="8589"/>
    <x v="4"/>
    <x v="4"/>
    <n v="4750"/>
    <s v="Sudah Dibayar"/>
  </r>
  <r>
    <n v="8590"/>
    <x v="4"/>
    <x v="3"/>
    <n v="3750"/>
    <s v="Sudah Dibayar"/>
  </r>
  <r>
    <n v="8591"/>
    <x v="4"/>
    <x v="2"/>
    <n v="8750"/>
    <s v="Sudah Dibayar"/>
  </r>
  <r>
    <n v="8592"/>
    <x v="4"/>
    <x v="0"/>
    <n v="7500"/>
    <s v="Sudah Dibayar"/>
  </r>
  <r>
    <n v="8593"/>
    <x v="4"/>
    <x v="4"/>
    <n v="4500"/>
    <s v="Sudah Dibayar"/>
  </r>
  <r>
    <n v="8594"/>
    <x v="4"/>
    <x v="4"/>
    <n v="1000"/>
    <s v="Sudah Dibayar"/>
  </r>
  <r>
    <n v="8595"/>
    <x v="4"/>
    <x v="4"/>
    <n v="1500"/>
    <s v="Sudah Dibayar"/>
  </r>
  <r>
    <n v="8596"/>
    <x v="4"/>
    <x v="4"/>
    <n v="500"/>
    <s v="Sudah Dibayar"/>
  </r>
  <r>
    <n v="8597"/>
    <x v="4"/>
    <x v="3"/>
    <n v="11250"/>
    <s v="Sudah Dibayar"/>
  </r>
  <r>
    <n v="8598"/>
    <x v="4"/>
    <x v="2"/>
    <n v="12500"/>
    <s v="Sudah Dibayar"/>
  </r>
  <r>
    <n v="8599"/>
    <x v="4"/>
    <x v="1"/>
    <n v="6250"/>
    <s v="Sudah Dibayar"/>
  </r>
  <r>
    <n v="8600"/>
    <x v="4"/>
    <x v="0"/>
    <n v="5000"/>
    <s v="Belum Dibayar"/>
  </r>
  <r>
    <n v="8601"/>
    <x v="4"/>
    <x v="4"/>
    <n v="3750"/>
    <s v="Belum Dibayar"/>
  </r>
  <r>
    <n v="8602"/>
    <x v="4"/>
    <x v="4"/>
    <n v="3250"/>
    <s v="Belum Dibayar"/>
  </r>
  <r>
    <n v="8603"/>
    <x v="4"/>
    <x v="1"/>
    <n v="6250"/>
    <s v="Belum Dibayar"/>
  </r>
  <r>
    <n v="8604"/>
    <x v="4"/>
    <x v="0"/>
    <n v="11000"/>
    <s v="Sudah Dibayar"/>
  </r>
  <r>
    <n v="8605"/>
    <x v="4"/>
    <x v="4"/>
    <n v="750"/>
    <s v="Sudah Dibayar"/>
  </r>
  <r>
    <n v="8606"/>
    <x v="4"/>
    <x v="4"/>
    <n v="1750"/>
    <s v="Sudah Dibayar"/>
  </r>
  <r>
    <n v="8607"/>
    <x v="4"/>
    <x v="4"/>
    <n v="2750"/>
    <s v="Sudah Dibayar"/>
  </r>
  <r>
    <n v="8608"/>
    <x v="4"/>
    <x v="4"/>
    <n v="4000"/>
    <s v="Sudah Dibayar"/>
  </r>
  <r>
    <n v="8609"/>
    <x v="4"/>
    <x v="2"/>
    <n v="12500"/>
    <s v="Sudah Dibayar"/>
  </r>
  <r>
    <n v="8610"/>
    <x v="4"/>
    <x v="0"/>
    <n v="5000"/>
    <s v="Belum Dibayar"/>
  </r>
  <r>
    <n v="8611"/>
    <x v="4"/>
    <x v="0"/>
    <n v="5000"/>
    <s v="Belum Dibayar"/>
  </r>
  <r>
    <n v="8612"/>
    <x v="4"/>
    <x v="4"/>
    <n v="4500"/>
    <s v="Belum Dibayar"/>
  </r>
  <r>
    <n v="8613"/>
    <x v="4"/>
    <x v="3"/>
    <n v="3750"/>
    <s v="Sudah Dibayar"/>
  </r>
  <r>
    <n v="8614"/>
    <x v="4"/>
    <x v="2"/>
    <n v="8750"/>
    <s v="Sudah Dibayar"/>
  </r>
  <r>
    <n v="8615"/>
    <x v="4"/>
    <x v="0"/>
    <n v="5000"/>
    <s v="Belum Dibayar"/>
  </r>
  <r>
    <n v="8616"/>
    <x v="4"/>
    <x v="1"/>
    <n v="26500"/>
    <s v="Belum Dibayar"/>
  </r>
  <r>
    <n v="8617"/>
    <x v="4"/>
    <x v="0"/>
    <n v="7500"/>
    <s v="Sudah Dibayar"/>
  </r>
  <r>
    <n v="8618"/>
    <x v="4"/>
    <x v="4"/>
    <n v="1500"/>
    <s v="Sudah Dibayar"/>
  </r>
  <r>
    <n v="8619"/>
    <x v="4"/>
    <x v="4"/>
    <n v="9250"/>
    <s v="Sudah Dibayar"/>
  </r>
  <r>
    <n v="8620"/>
    <x v="4"/>
    <x v="4"/>
    <n v="10000"/>
    <s v="Sudah Dibayar"/>
  </r>
  <r>
    <n v="8621"/>
    <x v="4"/>
    <x v="2"/>
    <n v="7500"/>
    <s v="Sudah Dibayar"/>
  </r>
  <r>
    <n v="8622"/>
    <x v="4"/>
    <x v="0"/>
    <n v="17500"/>
    <s v="Sudah Dibayar"/>
  </r>
  <r>
    <n v="8623"/>
    <x v="4"/>
    <x v="0"/>
    <n v="5000"/>
    <s v="Sudah Dibayar"/>
  </r>
  <r>
    <n v="8624"/>
    <x v="4"/>
    <x v="0"/>
    <n v="5000"/>
    <s v="Belum Dibayar"/>
  </r>
  <r>
    <n v="8625"/>
    <x v="4"/>
    <x v="4"/>
    <n v="4500"/>
    <s v="Belum Dibayar"/>
  </r>
  <r>
    <n v="8626"/>
    <x v="4"/>
    <x v="0"/>
    <n v="7500"/>
    <s v="Sudah Dibayar"/>
  </r>
  <r>
    <n v="8627"/>
    <x v="4"/>
    <x v="4"/>
    <n v="5500"/>
    <s v="Sudah Dibayar"/>
  </r>
  <r>
    <n v="8628"/>
    <x v="4"/>
    <x v="4"/>
    <n v="500"/>
    <s v="Sudah Dibayar"/>
  </r>
  <r>
    <n v="8629"/>
    <x v="4"/>
    <x v="3"/>
    <n v="11250"/>
    <s v="Sudah Dibayar"/>
  </r>
  <r>
    <n v="8630"/>
    <x v="4"/>
    <x v="2"/>
    <n v="12500"/>
    <s v="Sudah Dibayar"/>
  </r>
  <r>
    <n v="8631"/>
    <x v="4"/>
    <x v="0"/>
    <n v="7500"/>
    <s v="Sudah Dibayar"/>
  </r>
  <r>
    <n v="8632"/>
    <x v="4"/>
    <x v="4"/>
    <n v="4750"/>
    <s v="Sudah Dibayar"/>
  </r>
  <r>
    <n v="8633"/>
    <x v="4"/>
    <x v="4"/>
    <n v="11500"/>
    <s v="Sudah Dibayar"/>
  </r>
  <r>
    <n v="8634"/>
    <x v="4"/>
    <x v="4"/>
    <n v="2250"/>
    <s v="Sudah Dibayar"/>
  </r>
  <r>
    <n v="8635"/>
    <x v="4"/>
    <x v="2"/>
    <n v="7500"/>
    <s v="Sudah Dibayar"/>
  </r>
  <r>
    <n v="8636"/>
    <x v="4"/>
    <x v="3"/>
    <n v="7500"/>
    <s v="Sudah Dibayar"/>
  </r>
  <r>
    <n v="8637"/>
    <x v="4"/>
    <x v="2"/>
    <n v="10000"/>
    <s v="Sudah Dibayar"/>
  </r>
  <r>
    <n v="8638"/>
    <x v="4"/>
    <x v="1"/>
    <n v="6250"/>
    <s v="Sudah Dibayar"/>
  </r>
  <r>
    <n v="8639"/>
    <x v="4"/>
    <x v="2"/>
    <n v="12500"/>
    <s v="Sudah Dibayar"/>
  </r>
  <r>
    <n v="8640"/>
    <x v="4"/>
    <x v="3"/>
    <n v="3750"/>
    <s v="Sudah Dibayar"/>
  </r>
  <r>
    <n v="8641"/>
    <x v="4"/>
    <x v="0"/>
    <n v="2500"/>
    <s v="Sudah Dibayar"/>
  </r>
  <r>
    <n v="8642"/>
    <x v="4"/>
    <x v="0"/>
    <n v="2500"/>
    <s v="Sudah Dibayar"/>
  </r>
  <r>
    <n v="8643"/>
    <x v="4"/>
    <x v="0"/>
    <n v="5000"/>
    <s v="Belum Dibayar"/>
  </r>
  <r>
    <n v="8644"/>
    <x v="4"/>
    <x v="4"/>
    <n v="2500"/>
    <s v="Belum Dibayar"/>
  </r>
  <r>
    <n v="8645"/>
    <x v="4"/>
    <x v="0"/>
    <n v="5000"/>
    <s v="Sudah Dibayar"/>
  </r>
  <r>
    <n v="8646"/>
    <x v="4"/>
    <x v="4"/>
    <n v="500"/>
    <s v="Sudah Dibayar"/>
  </r>
  <r>
    <n v="8647"/>
    <x v="4"/>
    <x v="0"/>
    <n v="5000"/>
    <s v="Belum Dibayar"/>
  </r>
  <r>
    <n v="8648"/>
    <x v="4"/>
    <x v="0"/>
    <n v="5000"/>
    <s v="Sudah Dibayar"/>
  </r>
  <r>
    <n v="8649"/>
    <x v="4"/>
    <x v="4"/>
    <n v="3750"/>
    <s v="Sudah Dibayar"/>
  </r>
  <r>
    <n v="8650"/>
    <x v="4"/>
    <x v="2"/>
    <n v="10000"/>
    <s v="Sudah Dibayar"/>
  </r>
  <r>
    <n v="8651"/>
    <x v="4"/>
    <x v="2"/>
    <n v="10000"/>
    <s v="Sudah Dibayar"/>
  </r>
  <r>
    <n v="8652"/>
    <x v="4"/>
    <x v="0"/>
    <n v="5000"/>
    <s v="Sudah Dibayar"/>
  </r>
  <r>
    <n v="8653"/>
    <x v="4"/>
    <x v="4"/>
    <n v="2750"/>
    <s v="Sudah Dibayar"/>
  </r>
  <r>
    <n v="8654"/>
    <x v="4"/>
    <x v="3"/>
    <n v="11250"/>
    <s v="Sudah Dibayar"/>
  </r>
  <r>
    <n v="8655"/>
    <x v="4"/>
    <x v="2"/>
    <n v="12500"/>
    <s v="Sudah Dibayar"/>
  </r>
  <r>
    <n v="8656"/>
    <x v="4"/>
    <x v="1"/>
    <n v="9000"/>
    <s v="Sudah Dibayar"/>
  </r>
  <r>
    <n v="8657"/>
    <x v="4"/>
    <x v="0"/>
    <n v="10000"/>
    <s v="Sudah Dibayar"/>
  </r>
  <r>
    <n v="8658"/>
    <x v="4"/>
    <x v="0"/>
    <n v="15000"/>
    <s v="Sudah Dibayar"/>
  </r>
  <r>
    <n v="8659"/>
    <x v="4"/>
    <x v="4"/>
    <n v="255000"/>
    <s v="Sudah Dibayar"/>
  </r>
  <r>
    <n v="8660"/>
    <x v="4"/>
    <x v="3"/>
    <n v="22500"/>
    <s v="Sudah Dibayar"/>
  </r>
  <r>
    <n v="8661"/>
    <x v="4"/>
    <x v="2"/>
    <n v="8750"/>
    <s v="Sudah Dibayar"/>
  </r>
  <r>
    <n v="8662"/>
    <x v="4"/>
    <x v="3"/>
    <n v="3750"/>
    <s v="Sudah Dibayar"/>
  </r>
  <r>
    <n v="8663"/>
    <x v="4"/>
    <x v="3"/>
    <n v="3750"/>
    <s v="Sudah Dibayar"/>
  </r>
  <r>
    <n v="8664"/>
    <x v="4"/>
    <x v="4"/>
    <n v="7500"/>
    <s v="Sudah Dibayar"/>
  </r>
  <r>
    <n v="8665"/>
    <x v="4"/>
    <x v="3"/>
    <n v="5000"/>
    <s v="Sudah Dibayar"/>
  </r>
  <r>
    <n v="8666"/>
    <x v="4"/>
    <x v="0"/>
    <n v="5000"/>
    <s v="Belum Dibayar"/>
  </r>
  <r>
    <n v="8667"/>
    <x v="4"/>
    <x v="4"/>
    <n v="5000"/>
    <s v="Belum Dibayar"/>
  </r>
  <r>
    <n v="8668"/>
    <x v="4"/>
    <x v="4"/>
    <n v="3000"/>
    <s v="Belum Dibayar"/>
  </r>
  <r>
    <n v="8669"/>
    <x v="4"/>
    <x v="4"/>
    <n v="2750"/>
    <s v="Belum Dibayar"/>
  </r>
  <r>
    <n v="8670"/>
    <x v="4"/>
    <x v="4"/>
    <n v="1000"/>
    <s v="Belum Dibayar"/>
  </r>
  <r>
    <n v="8671"/>
    <x v="4"/>
    <x v="4"/>
    <n v="1750"/>
    <s v="Belum Dibayar"/>
  </r>
  <r>
    <n v="8672"/>
    <x v="4"/>
    <x v="0"/>
    <n v="12500"/>
    <s v="Belum Dibayar"/>
  </r>
  <r>
    <n v="8673"/>
    <x v="4"/>
    <x v="4"/>
    <n v="15000"/>
    <s v="Belum Dibayar"/>
  </r>
  <r>
    <n v="8674"/>
    <x v="4"/>
    <x v="1"/>
    <n v="38500"/>
    <s v="Belum Dibayar"/>
  </r>
  <r>
    <n v="8675"/>
    <x v="4"/>
    <x v="1"/>
    <n v="38500"/>
    <s v="Sudah Dibayar"/>
  </r>
  <r>
    <n v="8676"/>
    <x v="4"/>
    <x v="1"/>
    <n v="9500"/>
    <s v="Sudah Dibayar"/>
  </r>
  <r>
    <n v="8677"/>
    <x v="4"/>
    <x v="0"/>
    <n v="5000"/>
    <s v="Sudah Dibayar"/>
  </r>
  <r>
    <n v="8678"/>
    <x v="4"/>
    <x v="4"/>
    <n v="9750"/>
    <s v="Sudah Dibayar"/>
  </r>
  <r>
    <n v="8679"/>
    <x v="4"/>
    <x v="4"/>
    <n v="3500"/>
    <s v="Sudah Dibayar"/>
  </r>
  <r>
    <n v="8680"/>
    <x v="4"/>
    <x v="3"/>
    <n v="7500"/>
    <s v="Sudah Dibayar"/>
  </r>
  <r>
    <n v="8681"/>
    <x v="4"/>
    <x v="2"/>
    <n v="12500"/>
    <s v="Sudah Dibayar"/>
  </r>
  <r>
    <n v="8682"/>
    <x v="4"/>
    <x v="0"/>
    <n v="5000"/>
    <s v="Sudah Dibayar"/>
  </r>
  <r>
    <n v="8683"/>
    <x v="4"/>
    <x v="4"/>
    <n v="14500"/>
    <s v="Sudah Dibayar"/>
  </r>
  <r>
    <n v="8684"/>
    <x v="4"/>
    <x v="3"/>
    <n v="11250"/>
    <s v="Sudah Dibayar"/>
  </r>
  <r>
    <n v="8685"/>
    <x v="4"/>
    <x v="2"/>
    <n v="12500"/>
    <s v="Sudah Dibayar"/>
  </r>
  <r>
    <n v="8686"/>
    <x v="4"/>
    <x v="0"/>
    <n v="7500"/>
    <s v="Sudah Dibayar"/>
  </r>
  <r>
    <n v="8687"/>
    <x v="4"/>
    <x v="4"/>
    <n v="1500"/>
    <s v="Sudah Dibayar"/>
  </r>
  <r>
    <n v="8688"/>
    <x v="4"/>
    <x v="4"/>
    <n v="5500"/>
    <s v="Sudah Dibayar"/>
  </r>
  <r>
    <n v="8689"/>
    <x v="4"/>
    <x v="4"/>
    <n v="500"/>
    <s v="Sudah Dibayar"/>
  </r>
  <r>
    <n v="8690"/>
    <x v="4"/>
    <x v="3"/>
    <n v="7500"/>
    <s v="Sudah Dibayar"/>
  </r>
  <r>
    <n v="8691"/>
    <x v="4"/>
    <x v="2"/>
    <n v="10000"/>
    <s v="Sudah Dibayar"/>
  </r>
  <r>
    <n v="8692"/>
    <x v="4"/>
    <x v="0"/>
    <n v="7500"/>
    <s v="Sudah Dibayar"/>
  </r>
  <r>
    <n v="8693"/>
    <x v="4"/>
    <x v="2"/>
    <n v="8750"/>
    <s v="Sudah Dibayar"/>
  </r>
  <r>
    <n v="8694"/>
    <x v="4"/>
    <x v="1"/>
    <n v="6000"/>
    <s v="Sudah Dibayar"/>
  </r>
  <r>
    <n v="8695"/>
    <x v="4"/>
    <x v="3"/>
    <n v="7500"/>
    <s v="Sudah Dibayar"/>
  </r>
  <r>
    <n v="8696"/>
    <x v="4"/>
    <x v="2"/>
    <n v="10000"/>
    <s v="Sudah Dibayar"/>
  </r>
  <r>
    <n v="8697"/>
    <x v="4"/>
    <x v="4"/>
    <n v="1500"/>
    <s v="Sudah Dibayar"/>
  </r>
  <r>
    <n v="8698"/>
    <x v="4"/>
    <x v="3"/>
    <n v="3750"/>
    <s v="Sudah Dibayar"/>
  </r>
  <r>
    <n v="8699"/>
    <x v="4"/>
    <x v="2"/>
    <n v="8750"/>
    <s v="Sudah Dibayar"/>
  </r>
  <r>
    <n v="8700"/>
    <x v="4"/>
    <x v="3"/>
    <n v="7500"/>
    <s v="Sudah Dibayar"/>
  </r>
  <r>
    <n v="8701"/>
    <x v="4"/>
    <x v="0"/>
    <n v="5000"/>
    <s v="Sudah Dibayar"/>
  </r>
  <r>
    <n v="8702"/>
    <x v="4"/>
    <x v="4"/>
    <n v="7500"/>
    <s v="Sudah Dibayar"/>
  </r>
  <r>
    <n v="8703"/>
    <x v="4"/>
    <x v="3"/>
    <n v="3750"/>
    <s v="Sudah Dibayar"/>
  </r>
  <r>
    <n v="8704"/>
    <x v="4"/>
    <x v="2"/>
    <n v="8750"/>
    <s v="Sudah Dibayar"/>
  </r>
  <r>
    <n v="8705"/>
    <x v="4"/>
    <x v="1"/>
    <n v="4000"/>
    <s v="Sudah Dibayar"/>
  </r>
  <r>
    <n v="8706"/>
    <x v="4"/>
    <x v="0"/>
    <n v="7500"/>
    <s v="Belum Dibayar"/>
  </r>
  <r>
    <n v="8707"/>
    <x v="4"/>
    <x v="4"/>
    <n v="9750"/>
    <s v="Belum Dibayar"/>
  </r>
  <r>
    <n v="8708"/>
    <x v="4"/>
    <x v="4"/>
    <n v="2000"/>
    <s v="Belum Dibayar"/>
  </r>
  <r>
    <n v="8709"/>
    <x v="4"/>
    <x v="4"/>
    <n v="1000"/>
    <s v="Belum Dibayar"/>
  </r>
  <r>
    <n v="8710"/>
    <x v="4"/>
    <x v="3"/>
    <n v="7500"/>
    <s v="Belum Dibayar"/>
  </r>
  <r>
    <n v="8711"/>
    <x v="4"/>
    <x v="2"/>
    <n v="12500"/>
    <s v="Belum Dibayar"/>
  </r>
  <r>
    <n v="8712"/>
    <x v="4"/>
    <x v="1"/>
    <n v="5500"/>
    <s v="Belum Dibayar"/>
  </r>
  <r>
    <n v="8713"/>
    <x v="4"/>
    <x v="3"/>
    <n v="3750"/>
    <s v="Belum Dibayar"/>
  </r>
  <r>
    <n v="8714"/>
    <x v="4"/>
    <x v="3"/>
    <n v="7500"/>
    <s v="Belum Dibayar"/>
  </r>
  <r>
    <n v="8715"/>
    <x v="4"/>
    <x v="0"/>
    <n v="5000"/>
    <s v="Belum Dibayar"/>
  </r>
  <r>
    <n v="8716"/>
    <x v="4"/>
    <x v="0"/>
    <n v="5000"/>
    <s v="Sudah Dibayar"/>
  </r>
  <r>
    <n v="8717"/>
    <x v="4"/>
    <x v="4"/>
    <n v="5000"/>
    <s v="Sudah Dibayar"/>
  </r>
  <r>
    <n v="8718"/>
    <x v="4"/>
    <x v="0"/>
    <n v="5000"/>
    <s v="Belum Dibayar"/>
  </r>
  <r>
    <n v="8719"/>
    <x v="4"/>
    <x v="4"/>
    <n v="6000"/>
    <s v="Belum Dibayar"/>
  </r>
  <r>
    <n v="8720"/>
    <x v="4"/>
    <x v="4"/>
    <n v="14500"/>
    <s v="Belum Dibayar"/>
  </r>
  <r>
    <n v="8721"/>
    <x v="4"/>
    <x v="3"/>
    <n v="22500"/>
    <s v="Sudah Dibayar"/>
  </r>
  <r>
    <n v="8722"/>
    <x v="4"/>
    <x v="3"/>
    <n v="11250"/>
    <s v="Belum Dibayar"/>
  </r>
  <r>
    <n v="8723"/>
    <x v="4"/>
    <x v="3"/>
    <n v="5000"/>
    <s v="Belum Dibayar"/>
  </r>
  <r>
    <n v="8724"/>
    <x v="4"/>
    <x v="0"/>
    <n v="5000"/>
    <s v="Belum Dibayar"/>
  </r>
  <r>
    <n v="8725"/>
    <x v="4"/>
    <x v="4"/>
    <n v="6250"/>
    <s v="Belum Dibayar"/>
  </r>
  <r>
    <n v="8726"/>
    <x v="4"/>
    <x v="4"/>
    <n v="4750"/>
    <s v="Belum Dibayar"/>
  </r>
  <r>
    <n v="8727"/>
    <x v="4"/>
    <x v="3"/>
    <n v="7500"/>
    <s v="Belum Dibayar"/>
  </r>
  <r>
    <n v="8728"/>
    <x v="4"/>
    <x v="3"/>
    <n v="3750"/>
    <s v="Sudah Dibayar"/>
  </r>
  <r>
    <n v="8729"/>
    <x v="4"/>
    <x v="3"/>
    <n v="7500"/>
    <s v="Belum Dibayar"/>
  </r>
  <r>
    <n v="8730"/>
    <x v="4"/>
    <x v="0"/>
    <n v="2500"/>
    <s v="Sudah Dibayar"/>
  </r>
  <r>
    <n v="8731"/>
    <x v="4"/>
    <x v="0"/>
    <n v="11000"/>
    <s v="Sudah Dibayar"/>
  </r>
  <r>
    <n v="8732"/>
    <x v="4"/>
    <x v="4"/>
    <n v="3250"/>
    <s v="Sudah Dibayar"/>
  </r>
  <r>
    <n v="8733"/>
    <x v="4"/>
    <x v="4"/>
    <n v="2250"/>
    <s v="Sudah Dibayar"/>
  </r>
  <r>
    <n v="8734"/>
    <x v="4"/>
    <x v="4"/>
    <n v="4500"/>
    <s v="Sudah Dibayar"/>
  </r>
  <r>
    <n v="8735"/>
    <x v="4"/>
    <x v="4"/>
    <n v="3250"/>
    <s v="Sudah Dibayar"/>
  </r>
  <r>
    <n v="8736"/>
    <x v="4"/>
    <x v="4"/>
    <n v="15000"/>
    <s v="Sudah Dibayar"/>
  </r>
  <r>
    <n v="8737"/>
    <x v="4"/>
    <x v="2"/>
    <n v="12500"/>
    <s v="Sudah Dibayar"/>
  </r>
  <r>
    <n v="8738"/>
    <x v="4"/>
    <x v="0"/>
    <n v="12500"/>
    <s v="Sudah Dibayar"/>
  </r>
  <r>
    <n v="8739"/>
    <x v="4"/>
    <x v="1"/>
    <n v="8500"/>
    <s v="Sudah Dibayar"/>
  </r>
  <r>
    <n v="8740"/>
    <x v="4"/>
    <x v="0"/>
    <n v="7500"/>
    <s v="Sudah Dibayar"/>
  </r>
  <r>
    <n v="8741"/>
    <x v="4"/>
    <x v="4"/>
    <n v="2500"/>
    <s v="Sudah Dibayar"/>
  </r>
  <r>
    <n v="8742"/>
    <x v="4"/>
    <x v="4"/>
    <n v="3000"/>
    <s v="Sudah Dibayar"/>
  </r>
  <r>
    <n v="8743"/>
    <x v="4"/>
    <x v="4"/>
    <n v="1000"/>
    <s v="Sudah Dibayar"/>
  </r>
  <r>
    <n v="8744"/>
    <x v="4"/>
    <x v="2"/>
    <n v="7500"/>
    <s v="Sudah Dibayar"/>
  </r>
  <r>
    <n v="8745"/>
    <x v="4"/>
    <x v="3"/>
    <n v="7500"/>
    <s v="Sudah Dibayar"/>
  </r>
  <r>
    <n v="8746"/>
    <x v="4"/>
    <x v="1"/>
    <n v="6500"/>
    <s v="Sudah Dibayar"/>
  </r>
  <r>
    <n v="8747"/>
    <x v="4"/>
    <x v="0"/>
    <n v="11000"/>
    <s v="Sudah Dibayar"/>
  </r>
  <r>
    <n v="8748"/>
    <x v="4"/>
    <x v="4"/>
    <n v="11750"/>
    <s v="Sudah Dibayar"/>
  </r>
  <r>
    <n v="8749"/>
    <x v="4"/>
    <x v="4"/>
    <n v="10500"/>
    <s v="Sudah Dibayar"/>
  </r>
  <r>
    <n v="8750"/>
    <x v="4"/>
    <x v="4"/>
    <n v="8250"/>
    <s v="Sudah Dibayar"/>
  </r>
  <r>
    <n v="8751"/>
    <x v="4"/>
    <x v="4"/>
    <n v="2500"/>
    <s v="Sudah Dibayar"/>
  </r>
  <r>
    <n v="8752"/>
    <x v="4"/>
    <x v="4"/>
    <n v="2250"/>
    <s v="Sudah Dibayar"/>
  </r>
  <r>
    <n v="8753"/>
    <x v="4"/>
    <x v="0"/>
    <n v="11000"/>
    <s v="Sudah Dibayar"/>
  </r>
  <r>
    <n v="8754"/>
    <x v="4"/>
    <x v="4"/>
    <n v="10500"/>
    <s v="Sudah Dibayar"/>
  </r>
  <r>
    <n v="8755"/>
    <x v="4"/>
    <x v="4"/>
    <n v="2250"/>
    <s v="Sudah Dibayar"/>
  </r>
  <r>
    <n v="8756"/>
    <x v="4"/>
    <x v="4"/>
    <n v="750"/>
    <s v="Sudah Dibayar"/>
  </r>
  <r>
    <n v="8757"/>
    <x v="4"/>
    <x v="4"/>
    <n v="1750"/>
    <s v="Sudah Dibayar"/>
  </r>
  <r>
    <n v="8758"/>
    <x v="4"/>
    <x v="3"/>
    <n v="3750"/>
    <s v="Sudah Dibayar"/>
  </r>
  <r>
    <n v="8759"/>
    <x v="4"/>
    <x v="2"/>
    <n v="8750"/>
    <s v="Sudah Dibayar"/>
  </r>
  <r>
    <n v="8760"/>
    <x v="4"/>
    <x v="0"/>
    <n v="11000"/>
    <s v="Sudah Dibayar"/>
  </r>
  <r>
    <n v="8761"/>
    <x v="4"/>
    <x v="4"/>
    <n v="1250"/>
    <s v="Sudah Dibayar"/>
  </r>
  <r>
    <n v="8762"/>
    <x v="4"/>
    <x v="4"/>
    <n v="3250"/>
    <s v="Sudah Dibayar"/>
  </r>
  <r>
    <n v="8763"/>
    <x v="4"/>
    <x v="4"/>
    <n v="11500"/>
    <s v="Sudah Dibayar"/>
  </r>
  <r>
    <n v="8764"/>
    <x v="4"/>
    <x v="4"/>
    <n v="2250"/>
    <s v="Sudah Dibayar"/>
  </r>
  <r>
    <n v="8765"/>
    <x v="4"/>
    <x v="4"/>
    <n v="13750"/>
    <s v="Sudah Dibayar"/>
  </r>
  <r>
    <n v="8766"/>
    <x v="4"/>
    <x v="4"/>
    <n v="500"/>
    <s v="Sudah Dibayar"/>
  </r>
  <r>
    <n v="8767"/>
    <x v="4"/>
    <x v="4"/>
    <n v="750"/>
    <s v="Sudah Dibayar"/>
  </r>
  <r>
    <n v="8768"/>
    <x v="4"/>
    <x v="4"/>
    <n v="1750"/>
    <s v="Sudah Dibayar"/>
  </r>
  <r>
    <n v="8769"/>
    <x v="4"/>
    <x v="2"/>
    <n v="7500"/>
    <s v="Sudah Dibayar"/>
  </r>
  <r>
    <n v="8770"/>
    <x v="4"/>
    <x v="3"/>
    <n v="7500"/>
    <s v="Sudah Dibayar"/>
  </r>
  <r>
    <n v="8771"/>
    <x v="4"/>
    <x v="2"/>
    <n v="10000"/>
    <s v="Sudah Dibayar"/>
  </r>
  <r>
    <n v="8772"/>
    <x v="4"/>
    <x v="1"/>
    <n v="4750"/>
    <s v="Sudah Dibayar"/>
  </r>
  <r>
    <n v="8773"/>
    <x v="4"/>
    <x v="0"/>
    <n v="5000"/>
    <s v="Sudah Dibayar"/>
  </r>
  <r>
    <n v="8774"/>
    <x v="4"/>
    <x v="4"/>
    <n v="2500"/>
    <s v="Sudah Dibayar"/>
  </r>
  <r>
    <n v="8775"/>
    <x v="4"/>
    <x v="4"/>
    <n v="7500"/>
    <s v="Sudah Dibayar"/>
  </r>
  <r>
    <n v="8776"/>
    <x v="4"/>
    <x v="3"/>
    <n v="7500"/>
    <s v="Sudah Dibayar"/>
  </r>
  <r>
    <n v="8777"/>
    <x v="4"/>
    <x v="2"/>
    <n v="10000"/>
    <s v="Sudah Dibayar"/>
  </r>
  <r>
    <n v="8778"/>
    <x v="4"/>
    <x v="0"/>
    <n v="70000"/>
    <s v="Belum Dibayar"/>
  </r>
  <r>
    <n v="8779"/>
    <x v="4"/>
    <x v="4"/>
    <n v="55000"/>
    <s v="Belum Dibayar"/>
  </r>
  <r>
    <n v="8780"/>
    <x v="4"/>
    <x v="4"/>
    <n v="750"/>
    <s v="Belum Dibayar"/>
  </r>
  <r>
    <n v="8781"/>
    <x v="4"/>
    <x v="4"/>
    <n v="1250"/>
    <s v="Belum Dibayar"/>
  </r>
  <r>
    <n v="8782"/>
    <x v="4"/>
    <x v="4"/>
    <n v="1000"/>
    <s v="Belum Dibayar"/>
  </r>
  <r>
    <n v="8783"/>
    <x v="4"/>
    <x v="4"/>
    <n v="6000"/>
    <s v="Belum Dibayar"/>
  </r>
  <r>
    <n v="8784"/>
    <x v="4"/>
    <x v="4"/>
    <n v="2000"/>
    <s v="Belum Dibayar"/>
  </r>
  <r>
    <n v="8785"/>
    <x v="4"/>
    <x v="4"/>
    <n v="3250"/>
    <s v="Belum Dibayar"/>
  </r>
  <r>
    <n v="8786"/>
    <x v="4"/>
    <x v="4"/>
    <n v="3000"/>
    <s v="Belum Dibayar"/>
  </r>
  <r>
    <n v="8787"/>
    <x v="4"/>
    <x v="4"/>
    <n v="5500"/>
    <s v="Belum Dibayar"/>
  </r>
  <r>
    <n v="8788"/>
    <x v="4"/>
    <x v="4"/>
    <n v="16500"/>
    <s v="Belum Dibayar"/>
  </r>
  <r>
    <n v="8789"/>
    <x v="4"/>
    <x v="4"/>
    <n v="45000"/>
    <s v="Belum Dibayar"/>
  </r>
  <r>
    <n v="8790"/>
    <x v="4"/>
    <x v="3"/>
    <n v="11250"/>
    <s v="Belum Dibayar"/>
  </r>
  <r>
    <n v="8791"/>
    <x v="4"/>
    <x v="2"/>
    <n v="12500"/>
    <s v="Belum Dibayar"/>
  </r>
  <r>
    <n v="8792"/>
    <x v="4"/>
    <x v="0"/>
    <n v="12500"/>
    <s v="Belum Dibayar"/>
  </r>
  <r>
    <n v="8793"/>
    <x v="4"/>
    <x v="4"/>
    <n v="11000"/>
    <s v="Belum Dibayar"/>
  </r>
  <r>
    <n v="8794"/>
    <x v="4"/>
    <x v="0"/>
    <n v="7500"/>
    <s v="Sudah Dibayar"/>
  </r>
  <r>
    <n v="8795"/>
    <x v="4"/>
    <x v="4"/>
    <n v="3500"/>
    <s v="Sudah Dibayar"/>
  </r>
  <r>
    <n v="8796"/>
    <x v="4"/>
    <x v="4"/>
    <n v="8500"/>
    <s v="Sudah Dibayar"/>
  </r>
  <r>
    <n v="8797"/>
    <x v="4"/>
    <x v="3"/>
    <n v="7500"/>
    <s v="Sudah Dibayar"/>
  </r>
  <r>
    <n v="8798"/>
    <x v="4"/>
    <x v="1"/>
    <n v="7500"/>
    <s v="Sudah Dibayar"/>
  </r>
  <r>
    <n v="8799"/>
    <x v="4"/>
    <x v="3"/>
    <n v="3750"/>
    <s v="Sudah Dibayar"/>
  </r>
  <r>
    <n v="8800"/>
    <x v="4"/>
    <x v="2"/>
    <n v="8750"/>
    <s v="Sudah Dibayar"/>
  </r>
  <r>
    <n v="8801"/>
    <x v="4"/>
    <x v="3"/>
    <n v="3750"/>
    <s v="Sudah Dibayar"/>
  </r>
  <r>
    <n v="8802"/>
    <x v="4"/>
    <x v="2"/>
    <n v="8750"/>
    <s v="Sudah Dibayar"/>
  </r>
  <r>
    <n v="8803"/>
    <x v="4"/>
    <x v="0"/>
    <n v="5000"/>
    <s v="Sudah Dibayar"/>
  </r>
  <r>
    <n v="8804"/>
    <x v="4"/>
    <x v="4"/>
    <n v="3250"/>
    <s v="Sudah Dibayar"/>
  </r>
  <r>
    <n v="8805"/>
    <x v="4"/>
    <x v="3"/>
    <n v="3750"/>
    <s v="Sudah Dibayar"/>
  </r>
  <r>
    <n v="8806"/>
    <x v="4"/>
    <x v="2"/>
    <n v="8750"/>
    <s v="Sudah Dibayar"/>
  </r>
  <r>
    <n v="8807"/>
    <x v="4"/>
    <x v="0"/>
    <n v="17500"/>
    <s v="Belum Dibayar"/>
  </r>
  <r>
    <n v="8808"/>
    <x v="4"/>
    <x v="4"/>
    <n v="13500"/>
    <s v="Belum Dibayar"/>
  </r>
  <r>
    <n v="8809"/>
    <x v="4"/>
    <x v="4"/>
    <n v="10500"/>
    <s v="Belum Dibayar"/>
  </r>
  <r>
    <n v="8810"/>
    <x v="4"/>
    <x v="4"/>
    <n v="500"/>
    <s v="Belum Dibayar"/>
  </r>
  <r>
    <n v="8811"/>
    <x v="4"/>
    <x v="4"/>
    <n v="750"/>
    <s v="Belum Dibayar"/>
  </r>
  <r>
    <n v="8812"/>
    <x v="4"/>
    <x v="4"/>
    <n v="1750"/>
    <s v="Belum Dibayar"/>
  </r>
  <r>
    <n v="8813"/>
    <x v="4"/>
    <x v="4"/>
    <n v="30000"/>
    <s v="Belum Dibayar"/>
  </r>
  <r>
    <n v="8814"/>
    <x v="4"/>
    <x v="4"/>
    <n v="2250"/>
    <s v="Belum Dibayar"/>
  </r>
  <r>
    <n v="8815"/>
    <x v="4"/>
    <x v="2"/>
    <n v="7500"/>
    <s v="Belum Dibayar"/>
  </r>
  <r>
    <n v="8816"/>
    <x v="4"/>
    <x v="3"/>
    <n v="11250"/>
    <s v="Belum Dibayar"/>
  </r>
  <r>
    <n v="8817"/>
    <x v="4"/>
    <x v="2"/>
    <n v="12500"/>
    <s v="Belum Dibayar"/>
  </r>
  <r>
    <n v="8818"/>
    <x v="4"/>
    <x v="1"/>
    <n v="9500"/>
    <s v="Belum Dibayar"/>
  </r>
  <r>
    <n v="8819"/>
    <x v="4"/>
    <x v="0"/>
    <n v="7500"/>
    <s v="Sudah Dibayar"/>
  </r>
  <r>
    <n v="8820"/>
    <x v="4"/>
    <x v="4"/>
    <n v="1750"/>
    <s v="Sudah Dibayar"/>
  </r>
  <r>
    <n v="8821"/>
    <x v="4"/>
    <x v="4"/>
    <n v="1750"/>
    <s v="Sudah Dibayar"/>
  </r>
  <r>
    <n v="8822"/>
    <x v="4"/>
    <x v="4"/>
    <n v="750"/>
    <s v="Sudah Dibayar"/>
  </r>
  <r>
    <n v="8823"/>
    <x v="4"/>
    <x v="4"/>
    <n v="10500"/>
    <s v="Sudah Dibayar"/>
  </r>
  <r>
    <n v="8824"/>
    <x v="4"/>
    <x v="3"/>
    <n v="3750"/>
    <s v="Sudah Dibayar"/>
  </r>
  <r>
    <n v="8825"/>
    <x v="4"/>
    <x v="2"/>
    <n v="8750"/>
    <s v="Sudah Dibayar"/>
  </r>
  <r>
    <n v="8826"/>
    <x v="4"/>
    <x v="0"/>
    <n v="5000"/>
    <s v="Sudah Dibayar"/>
  </r>
  <r>
    <n v="8827"/>
    <x v="4"/>
    <x v="4"/>
    <n v="1500"/>
    <s v="Sudah Dibayar"/>
  </r>
  <r>
    <n v="8828"/>
    <x v="4"/>
    <x v="4"/>
    <n v="17500"/>
    <s v="Sudah Dibayar"/>
  </r>
  <r>
    <n v="8829"/>
    <x v="4"/>
    <x v="3"/>
    <n v="7500"/>
    <s v="Sudah Dibayar"/>
  </r>
  <r>
    <n v="8830"/>
    <x v="4"/>
    <x v="3"/>
    <n v="7500"/>
    <s v="Belum Dibayar"/>
  </r>
  <r>
    <n v="8831"/>
    <x v="4"/>
    <x v="0"/>
    <n v="5000"/>
    <s v="Sudah Dibayar"/>
  </r>
  <r>
    <n v="8832"/>
    <x v="4"/>
    <x v="4"/>
    <n v="1250"/>
    <s v="Sudah Dibayar"/>
  </r>
  <r>
    <n v="8833"/>
    <x v="4"/>
    <x v="4"/>
    <n v="500"/>
    <s v="Sudah Dibayar"/>
  </r>
  <r>
    <n v="8834"/>
    <x v="4"/>
    <x v="0"/>
    <n v="5000"/>
    <s v="Belum Dibayar"/>
  </r>
  <r>
    <n v="8835"/>
    <x v="4"/>
    <x v="4"/>
    <n v="37500"/>
    <s v="Belum Dibayar"/>
  </r>
  <r>
    <n v="8836"/>
    <x v="4"/>
    <x v="4"/>
    <n v="40000"/>
    <s v="Belum Dibayar"/>
  </r>
  <r>
    <n v="8837"/>
    <x v="4"/>
    <x v="1"/>
    <n v="6250"/>
    <s v="Belum Dibayar"/>
  </r>
  <r>
    <n v="8838"/>
    <x v="4"/>
    <x v="1"/>
    <n v="5000"/>
    <s v="Belum Dibayar"/>
  </r>
  <r>
    <n v="8839"/>
    <x v="4"/>
    <x v="1"/>
    <n v="3250"/>
    <s v="Belum Dibayar"/>
  </r>
  <r>
    <n v="8840"/>
    <x v="4"/>
    <x v="0"/>
    <n v="5000"/>
    <s v="Sudah Dibayar"/>
  </r>
  <r>
    <n v="8841"/>
    <x v="4"/>
    <x v="3"/>
    <n v="7500"/>
    <s v="Sudah Dibayar"/>
  </r>
  <r>
    <n v="8842"/>
    <x v="4"/>
    <x v="3"/>
    <n v="7500"/>
    <s v="Sudah Dibayar"/>
  </r>
  <r>
    <n v="8843"/>
    <x v="4"/>
    <x v="2"/>
    <n v="5000"/>
    <s v="Sudah Dibayar"/>
  </r>
  <r>
    <n v="8844"/>
    <x v="4"/>
    <x v="2"/>
    <n v="8750"/>
    <s v="Sudah Dibayar"/>
  </r>
  <r>
    <n v="8845"/>
    <x v="4"/>
    <x v="3"/>
    <n v="3750"/>
    <s v="Sudah Dibayar"/>
  </r>
  <r>
    <n v="8846"/>
    <x v="4"/>
    <x v="0"/>
    <n v="11000"/>
    <s v="Sudah Dibayar"/>
  </r>
  <r>
    <n v="8847"/>
    <x v="4"/>
    <x v="4"/>
    <n v="8250"/>
    <s v="Sudah Dibayar"/>
  </r>
  <r>
    <n v="8848"/>
    <x v="4"/>
    <x v="4"/>
    <n v="7500"/>
    <s v="Sudah Dibayar"/>
  </r>
  <r>
    <n v="8849"/>
    <x v="4"/>
    <x v="4"/>
    <n v="2500"/>
    <s v="Sudah Dibayar"/>
  </r>
  <r>
    <n v="8850"/>
    <x v="4"/>
    <x v="4"/>
    <n v="10500"/>
    <s v="Sudah Dibayar"/>
  </r>
  <r>
    <n v="8851"/>
    <x v="4"/>
    <x v="4"/>
    <n v="500"/>
    <s v="Sudah Dibayar"/>
  </r>
  <r>
    <n v="8852"/>
    <x v="4"/>
    <x v="4"/>
    <n v="750"/>
    <s v="Sudah Dibayar"/>
  </r>
  <r>
    <n v="8853"/>
    <x v="4"/>
    <x v="4"/>
    <n v="1750"/>
    <s v="Sudah Dibayar"/>
  </r>
  <r>
    <n v="8854"/>
    <x v="4"/>
    <x v="3"/>
    <n v="11250"/>
    <s v="Sudah Dibayar"/>
  </r>
  <r>
    <n v="8855"/>
    <x v="4"/>
    <x v="2"/>
    <n v="12500"/>
    <s v="Sudah Dibayar"/>
  </r>
  <r>
    <n v="8856"/>
    <x v="4"/>
    <x v="0"/>
    <n v="5000"/>
    <s v="Sudah Dibayar"/>
  </r>
  <r>
    <n v="8857"/>
    <x v="4"/>
    <x v="3"/>
    <n v="11250"/>
    <s v="Sudah Dibayar"/>
  </r>
  <r>
    <n v="8858"/>
    <x v="4"/>
    <x v="2"/>
    <n v="12500"/>
    <s v="Sudah Dibayar"/>
  </r>
  <r>
    <n v="8859"/>
    <x v="4"/>
    <x v="1"/>
    <n v="3250"/>
    <s v="Sudah Dibayar"/>
  </r>
  <r>
    <n v="8860"/>
    <x v="4"/>
    <x v="0"/>
    <n v="5000"/>
    <s v="Belum Dibayar"/>
  </r>
  <r>
    <n v="8861"/>
    <x v="4"/>
    <x v="4"/>
    <n v="750"/>
    <s v="Belum Dibayar"/>
  </r>
  <r>
    <n v="8862"/>
    <x v="4"/>
    <x v="0"/>
    <n v="5000"/>
    <s v="Sudah Dibayar"/>
  </r>
  <r>
    <n v="8863"/>
    <x v="4"/>
    <x v="0"/>
    <n v="10000"/>
    <s v="Sudah Dibayar"/>
  </r>
  <r>
    <n v="8864"/>
    <x v="4"/>
    <x v="0"/>
    <n v="2500"/>
    <s v="Belum Dibayar"/>
  </r>
  <r>
    <n v="8865"/>
    <x v="4"/>
    <x v="0"/>
    <n v="11000"/>
    <s v="Sudah Dibayar"/>
  </r>
  <r>
    <n v="8866"/>
    <x v="4"/>
    <x v="4"/>
    <n v="12500"/>
    <s v="Sudah Dibayar"/>
  </r>
  <r>
    <n v="8867"/>
    <x v="4"/>
    <x v="4"/>
    <n v="500"/>
    <s v="Sudah Dibayar"/>
  </r>
  <r>
    <n v="8868"/>
    <x v="4"/>
    <x v="4"/>
    <n v="750"/>
    <s v="Sudah Dibayar"/>
  </r>
  <r>
    <n v="8869"/>
    <x v="4"/>
    <x v="4"/>
    <n v="1750"/>
    <s v="Sudah Dibayar"/>
  </r>
  <r>
    <n v="8870"/>
    <x v="4"/>
    <x v="2"/>
    <n v="7500"/>
    <s v="Sudah Dibayar"/>
  </r>
  <r>
    <n v="8871"/>
    <x v="4"/>
    <x v="3"/>
    <n v="11250"/>
    <s v="Sudah Dibayar"/>
  </r>
  <r>
    <n v="8872"/>
    <x v="4"/>
    <x v="2"/>
    <n v="12500"/>
    <s v="Sudah Dibayar"/>
  </r>
  <r>
    <n v="8873"/>
    <x v="4"/>
    <x v="1"/>
    <n v="5500"/>
    <s v="Sudah Dibayar"/>
  </r>
  <r>
    <n v="8874"/>
    <x v="4"/>
    <x v="0"/>
    <n v="5000"/>
    <s v="Belum Dibayar"/>
  </r>
  <r>
    <n v="8875"/>
    <x v="4"/>
    <x v="3"/>
    <n v="3750"/>
    <s v="Sudah Dibayar"/>
  </r>
  <r>
    <n v="8876"/>
    <x v="4"/>
    <x v="2"/>
    <n v="8750"/>
    <s v="Sudah Dibayar"/>
  </r>
  <r>
    <n v="8877"/>
    <x v="4"/>
    <x v="0"/>
    <n v="5000"/>
    <s v="Sudah Dibayar"/>
  </r>
  <r>
    <n v="8878"/>
    <x v="4"/>
    <x v="4"/>
    <n v="15000"/>
    <s v="Sudah Dibayar"/>
  </r>
  <r>
    <n v="8879"/>
    <x v="4"/>
    <x v="3"/>
    <n v="11250"/>
    <s v="Sudah Dibayar"/>
  </r>
  <r>
    <n v="8880"/>
    <x v="4"/>
    <x v="2"/>
    <n v="12500"/>
    <s v="Sudah Dibayar"/>
  </r>
  <r>
    <n v="8881"/>
    <x v="4"/>
    <x v="1"/>
    <n v="9250"/>
    <s v="Sudah Dibayar"/>
  </r>
  <r>
    <n v="8882"/>
    <x v="4"/>
    <x v="1"/>
    <n v="9500"/>
    <s v="Sudah Dibayar"/>
  </r>
  <r>
    <n v="8883"/>
    <x v="4"/>
    <x v="1"/>
    <n v="26500"/>
    <s v="Belum Dibayar"/>
  </r>
  <r>
    <n v="8884"/>
    <x v="4"/>
    <x v="1"/>
    <n v="18000"/>
    <s v="Belum Dibayar"/>
  </r>
  <r>
    <n v="8885"/>
    <x v="4"/>
    <x v="0"/>
    <n v="7500"/>
    <s v="Belum Dibayar"/>
  </r>
  <r>
    <n v="8886"/>
    <x v="4"/>
    <x v="4"/>
    <n v="2500"/>
    <s v="Belum Dibayar"/>
  </r>
  <r>
    <n v="8887"/>
    <x v="4"/>
    <x v="4"/>
    <n v="4500"/>
    <s v="Belum Dibayar"/>
  </r>
  <r>
    <n v="8888"/>
    <x v="4"/>
    <x v="0"/>
    <n v="7500"/>
    <s v="Sudah Dibayar"/>
  </r>
  <r>
    <n v="8889"/>
    <x v="4"/>
    <x v="0"/>
    <n v="5000"/>
    <s v="Sudah Dibayar"/>
  </r>
  <r>
    <n v="8890"/>
    <x v="4"/>
    <x v="4"/>
    <n v="500"/>
    <s v="Sudah Dibayar"/>
  </r>
  <r>
    <n v="8891"/>
    <x v="4"/>
    <x v="0"/>
    <n v="5000"/>
    <s v="Belum Dibayar"/>
  </r>
  <r>
    <n v="8892"/>
    <x v="4"/>
    <x v="4"/>
    <n v="3000"/>
    <s v="Belum Dibayar"/>
  </r>
  <r>
    <n v="8893"/>
    <x v="4"/>
    <x v="0"/>
    <n v="2500"/>
    <s v="Belum Dibayar"/>
  </r>
  <r>
    <n v="8894"/>
    <x v="4"/>
    <x v="0"/>
    <n v="2500"/>
    <s v="Belum Dibayar"/>
  </r>
  <r>
    <n v="8895"/>
    <x v="4"/>
    <x v="2"/>
    <n v="8750"/>
    <s v="Sudah Dibayar"/>
  </r>
  <r>
    <n v="8896"/>
    <x v="4"/>
    <x v="3"/>
    <n v="3750"/>
    <s v="Sudah Dibayar"/>
  </r>
  <r>
    <n v="8897"/>
    <x v="4"/>
    <x v="0"/>
    <n v="5000"/>
    <s v="Sudah Dibayar"/>
  </r>
  <r>
    <n v="8898"/>
    <x v="4"/>
    <x v="4"/>
    <n v="2000"/>
    <s v="Sudah Dibayar"/>
  </r>
  <r>
    <n v="8899"/>
    <x v="4"/>
    <x v="3"/>
    <n v="5000"/>
    <s v="Sudah Dibayar"/>
  </r>
  <r>
    <n v="8900"/>
    <x v="4"/>
    <x v="3"/>
    <n v="3750"/>
    <s v="Sudah Dibayar"/>
  </r>
  <r>
    <n v="8901"/>
    <x v="4"/>
    <x v="3"/>
    <n v="3750"/>
    <s v="Sudah Dibayar"/>
  </r>
  <r>
    <n v="8902"/>
    <x v="4"/>
    <x v="3"/>
    <n v="7500"/>
    <s v="Sudah Dibayar"/>
  </r>
  <r>
    <n v="8903"/>
    <x v="4"/>
    <x v="0"/>
    <n v="11000"/>
    <s v="Sudah Dibayar"/>
  </r>
  <r>
    <n v="8904"/>
    <x v="4"/>
    <x v="4"/>
    <n v="10500"/>
    <s v="Sudah Dibayar"/>
  </r>
  <r>
    <n v="8905"/>
    <x v="4"/>
    <x v="4"/>
    <n v="500"/>
    <s v="Sudah Dibayar"/>
  </r>
  <r>
    <n v="8906"/>
    <x v="4"/>
    <x v="4"/>
    <n v="750"/>
    <s v="Sudah Dibayar"/>
  </r>
  <r>
    <n v="8907"/>
    <x v="4"/>
    <x v="4"/>
    <n v="1750"/>
    <s v="Sudah Dibayar"/>
  </r>
  <r>
    <n v="8908"/>
    <x v="4"/>
    <x v="2"/>
    <n v="8750"/>
    <s v="Sudah Dibayar"/>
  </r>
  <r>
    <n v="8909"/>
    <x v="4"/>
    <x v="1"/>
    <n v="3250"/>
    <s v="Sudah Dibayar"/>
  </r>
  <r>
    <n v="8910"/>
    <x v="4"/>
    <x v="4"/>
    <n v="7500"/>
    <s v="Sudah Dibayar"/>
  </r>
  <r>
    <n v="8911"/>
    <x v="4"/>
    <x v="3"/>
    <n v="5000"/>
    <s v="Sudah Dibayar"/>
  </r>
  <r>
    <n v="8912"/>
    <x v="4"/>
    <x v="3"/>
    <n v="3750"/>
    <s v="Sudah Dibayar"/>
  </r>
  <r>
    <n v="8913"/>
    <x v="4"/>
    <x v="3"/>
    <n v="3750"/>
    <s v="Sudah Dibayar"/>
  </r>
  <r>
    <n v="8914"/>
    <x v="4"/>
    <x v="3"/>
    <n v="3750"/>
    <s v="Sudah Dibayar"/>
  </r>
  <r>
    <n v="8915"/>
    <x v="4"/>
    <x v="4"/>
    <n v="1750"/>
    <s v="Sudah Dibayar"/>
  </r>
  <r>
    <n v="8916"/>
    <x v="4"/>
    <x v="3"/>
    <n v="7500"/>
    <s v="Sudah Dibayar"/>
  </r>
  <r>
    <n v="8917"/>
    <x v="4"/>
    <x v="3"/>
    <n v="11250"/>
    <s v="Sudah Dibayar"/>
  </r>
  <r>
    <n v="8918"/>
    <x v="4"/>
    <x v="3"/>
    <n v="3750"/>
    <s v="Sudah Dibayar"/>
  </r>
  <r>
    <n v="8919"/>
    <x v="4"/>
    <x v="3"/>
    <n v="3750"/>
    <s v="Belum Dibayar"/>
  </r>
  <r>
    <n v="8920"/>
    <x v="4"/>
    <x v="2"/>
    <n v="8750"/>
    <s v="Belum Dibayar"/>
  </r>
  <r>
    <n v="8921"/>
    <x v="4"/>
    <x v="0"/>
    <n v="5000"/>
    <s v="Sudah Dibayar"/>
  </r>
  <r>
    <n v="8922"/>
    <x v="4"/>
    <x v="4"/>
    <n v="1750"/>
    <s v="Sudah Dibayar"/>
  </r>
  <r>
    <n v="8923"/>
    <x v="4"/>
    <x v="0"/>
    <n v="7500"/>
    <s v="Sudah Dibayar"/>
  </r>
  <r>
    <n v="8924"/>
    <x v="4"/>
    <x v="4"/>
    <n v="5500"/>
    <s v="Sudah Dibayar"/>
  </r>
  <r>
    <n v="8925"/>
    <x v="4"/>
    <x v="4"/>
    <n v="2750"/>
    <s v="Sudah Dibayar"/>
  </r>
  <r>
    <n v="8926"/>
    <x v="4"/>
    <x v="4"/>
    <n v="500"/>
    <s v="Sudah Dibayar"/>
  </r>
  <r>
    <n v="8927"/>
    <x v="4"/>
    <x v="0"/>
    <n v="5000"/>
    <s v="Sudah Dibayar"/>
  </r>
  <r>
    <n v="8928"/>
    <x v="4"/>
    <x v="4"/>
    <n v="3500"/>
    <s v="Sudah Dibayar"/>
  </r>
  <r>
    <n v="8929"/>
    <x v="4"/>
    <x v="0"/>
    <n v="5000"/>
    <s v="Sudah Dibayar"/>
  </r>
  <r>
    <n v="8930"/>
    <x v="4"/>
    <x v="4"/>
    <n v="6500"/>
    <s v="Sudah Dibayar"/>
  </r>
  <r>
    <n v="8931"/>
    <x v="4"/>
    <x v="0"/>
    <n v="5000"/>
    <s v="Sudah Dibayar"/>
  </r>
  <r>
    <n v="8932"/>
    <x v="4"/>
    <x v="3"/>
    <n v="3750"/>
    <s v="Sudah Dibayar"/>
  </r>
  <r>
    <n v="8933"/>
    <x v="4"/>
    <x v="0"/>
    <n v="5000"/>
    <s v="Belum Dibayar"/>
  </r>
  <r>
    <n v="8934"/>
    <x v="4"/>
    <x v="4"/>
    <n v="11500"/>
    <s v="Belum Dibayar"/>
  </r>
  <r>
    <n v="8935"/>
    <x v="4"/>
    <x v="4"/>
    <n v="7500"/>
    <s v="Belum Dibayar"/>
  </r>
  <r>
    <n v="8936"/>
    <x v="4"/>
    <x v="3"/>
    <n v="5000"/>
    <s v="Belum Dibayar"/>
  </r>
  <r>
    <n v="8937"/>
    <x v="4"/>
    <x v="0"/>
    <n v="2500"/>
    <s v="Sudah Dibayar"/>
  </r>
  <r>
    <n v="8938"/>
    <x v="4"/>
    <x v="3"/>
    <n v="7500"/>
    <s v="Sudah Dibayar"/>
  </r>
  <r>
    <n v="8939"/>
    <x v="4"/>
    <x v="2"/>
    <n v="10000"/>
    <s v="Sudah Dibayar"/>
  </r>
  <r>
    <n v="8940"/>
    <x v="4"/>
    <x v="0"/>
    <n v="5000"/>
    <s v="Sudah Dibayar"/>
  </r>
  <r>
    <n v="8941"/>
    <x v="4"/>
    <x v="4"/>
    <n v="2500"/>
    <s v="Sudah Dibayar"/>
  </r>
  <r>
    <n v="8942"/>
    <x v="4"/>
    <x v="0"/>
    <n v="5000"/>
    <s v="Belum Dibayar"/>
  </r>
  <r>
    <n v="8943"/>
    <x v="4"/>
    <x v="4"/>
    <n v="2500"/>
    <s v="Belum Dibayar"/>
  </r>
  <r>
    <n v="8944"/>
    <x v="4"/>
    <x v="4"/>
    <n v="8250"/>
    <s v="Belum Dibayar"/>
  </r>
  <r>
    <n v="8945"/>
    <x v="4"/>
    <x v="0"/>
    <n v="5000"/>
    <s v="Belum Dibayar"/>
  </r>
  <r>
    <n v="8946"/>
    <x v="4"/>
    <x v="4"/>
    <n v="2250"/>
    <s v="Belum Dibayar"/>
  </r>
  <r>
    <n v="8947"/>
    <x v="4"/>
    <x v="0"/>
    <n v="5000"/>
    <s v="Sudah Dibayar"/>
  </r>
  <r>
    <n v="8948"/>
    <x v="4"/>
    <x v="4"/>
    <n v="7500"/>
    <s v="Sudah Dibayar"/>
  </r>
  <r>
    <n v="8949"/>
    <x v="4"/>
    <x v="4"/>
    <n v="4500"/>
    <s v="Sudah Dibayar"/>
  </r>
  <r>
    <n v="8950"/>
    <x v="4"/>
    <x v="4"/>
    <n v="11500"/>
    <s v="Belum Dibayar"/>
  </r>
  <r>
    <n v="8951"/>
    <x v="4"/>
    <x v="4"/>
    <n v="2500"/>
    <s v="Belum Dibayar"/>
  </r>
  <r>
    <n v="8952"/>
    <x v="4"/>
    <x v="3"/>
    <n v="5000"/>
    <s v="Belum Dibayar"/>
  </r>
  <r>
    <n v="8953"/>
    <x v="4"/>
    <x v="0"/>
    <n v="5000"/>
    <s v="Sudah Dibayar"/>
  </r>
  <r>
    <n v="8954"/>
    <x v="4"/>
    <x v="4"/>
    <n v="2500"/>
    <s v="Sudah Dibayar"/>
  </r>
  <r>
    <n v="8955"/>
    <x v="4"/>
    <x v="4"/>
    <n v="12500"/>
    <s v="Sudah Dibayar"/>
  </r>
  <r>
    <n v="8956"/>
    <x v="4"/>
    <x v="0"/>
    <n v="12500"/>
    <s v="Sudah Dibayar"/>
  </r>
  <r>
    <n v="8957"/>
    <x v="4"/>
    <x v="4"/>
    <n v="1500"/>
    <s v="Sudah Dibayar"/>
  </r>
  <r>
    <n v="8958"/>
    <x v="4"/>
    <x v="4"/>
    <n v="5500"/>
    <s v="Sudah Dibayar"/>
  </r>
  <r>
    <n v="8959"/>
    <x v="4"/>
    <x v="4"/>
    <n v="1750"/>
    <s v="Sudah Dibayar"/>
  </r>
  <r>
    <n v="8960"/>
    <x v="4"/>
    <x v="4"/>
    <n v="500"/>
    <s v="Sudah Dibayar"/>
  </r>
  <r>
    <n v="8961"/>
    <x v="4"/>
    <x v="0"/>
    <n v="7500"/>
    <s v="Sudah Dibayar"/>
  </r>
  <r>
    <n v="8962"/>
    <x v="4"/>
    <x v="4"/>
    <n v="70000"/>
    <s v="Sudah Dibayar"/>
  </r>
  <r>
    <n v="8963"/>
    <x v="4"/>
    <x v="4"/>
    <n v="1750"/>
    <s v="Sudah Dibayar"/>
  </r>
  <r>
    <n v="8964"/>
    <x v="4"/>
    <x v="4"/>
    <n v="1250"/>
    <s v="Sudah Dibayar"/>
  </r>
  <r>
    <n v="8965"/>
    <x v="4"/>
    <x v="4"/>
    <n v="500"/>
    <s v="Sudah Dibayar"/>
  </r>
  <r>
    <n v="8966"/>
    <x v="4"/>
    <x v="0"/>
    <n v="10000"/>
    <s v="Sudah Dibayar"/>
  </r>
  <r>
    <n v="8967"/>
    <x v="4"/>
    <x v="0"/>
    <n v="11000"/>
    <s v="Sudah Dibayar"/>
  </r>
  <r>
    <n v="8968"/>
    <x v="4"/>
    <x v="4"/>
    <n v="10500"/>
    <s v="Sudah Dibayar"/>
  </r>
  <r>
    <n v="8969"/>
    <x v="4"/>
    <x v="4"/>
    <n v="500"/>
    <s v="Sudah Dibayar"/>
  </r>
  <r>
    <n v="8970"/>
    <x v="4"/>
    <x v="4"/>
    <n v="750"/>
    <s v="Sudah Dibayar"/>
  </r>
  <r>
    <n v="8971"/>
    <x v="4"/>
    <x v="4"/>
    <n v="1750"/>
    <s v="Sudah Dibayar"/>
  </r>
  <r>
    <n v="8972"/>
    <x v="4"/>
    <x v="3"/>
    <n v="15000"/>
    <s v="Sudah Dibayar"/>
  </r>
  <r>
    <n v="8973"/>
    <x v="4"/>
    <x v="2"/>
    <n v="15000"/>
    <s v="Sudah Dibayar"/>
  </r>
  <r>
    <n v="8974"/>
    <x v="4"/>
    <x v="0"/>
    <n v="11000"/>
    <s v="Sudah Dibayar"/>
  </r>
  <r>
    <n v="8975"/>
    <x v="4"/>
    <x v="4"/>
    <n v="1000"/>
    <s v="Sudah Dibayar"/>
  </r>
  <r>
    <n v="8976"/>
    <x v="4"/>
    <x v="4"/>
    <n v="6500"/>
    <s v="Sudah Dibayar"/>
  </r>
  <r>
    <n v="8977"/>
    <x v="4"/>
    <x v="4"/>
    <n v="14000"/>
    <s v="Sudah Dibayar"/>
  </r>
  <r>
    <n v="8978"/>
    <x v="4"/>
    <x v="4"/>
    <n v="500"/>
    <s v="Sudah Dibayar"/>
  </r>
  <r>
    <n v="8979"/>
    <x v="4"/>
    <x v="4"/>
    <n v="750"/>
    <s v="Sudah Dibayar"/>
  </r>
  <r>
    <n v="8980"/>
    <x v="4"/>
    <x v="4"/>
    <n v="1750"/>
    <s v="Sudah Dibayar"/>
  </r>
  <r>
    <n v="8981"/>
    <x v="4"/>
    <x v="2"/>
    <n v="5000"/>
    <s v="Sudah Dibayar"/>
  </r>
  <r>
    <n v="8982"/>
    <x v="4"/>
    <x v="3"/>
    <n v="3750"/>
    <s v="Sudah Dibayar"/>
  </r>
  <r>
    <n v="8983"/>
    <x v="4"/>
    <x v="2"/>
    <n v="8750"/>
    <s v="Sudah Dibayar"/>
  </r>
  <r>
    <n v="8984"/>
    <x v="4"/>
    <x v="1"/>
    <n v="5750"/>
    <s v="Sudah Dibayar"/>
  </r>
  <r>
    <n v="8985"/>
    <x v="4"/>
    <x v="0"/>
    <n v="11000"/>
    <s v="Sudah Dibayar"/>
  </r>
  <r>
    <n v="8986"/>
    <x v="4"/>
    <x v="4"/>
    <n v="21000"/>
    <s v="Sudah Dibayar"/>
  </r>
  <r>
    <n v="8987"/>
    <x v="4"/>
    <x v="4"/>
    <n v="500"/>
    <s v="Sudah Dibayar"/>
  </r>
  <r>
    <n v="8988"/>
    <x v="4"/>
    <x v="4"/>
    <n v="750"/>
    <s v="Sudah Dibayar"/>
  </r>
  <r>
    <n v="8989"/>
    <x v="4"/>
    <x v="4"/>
    <n v="1750"/>
    <s v="Sudah Dibayar"/>
  </r>
  <r>
    <n v="8990"/>
    <x v="4"/>
    <x v="4"/>
    <n v="2000"/>
    <s v="Sudah Dibayar"/>
  </r>
  <r>
    <n v="8991"/>
    <x v="4"/>
    <x v="4"/>
    <n v="2250"/>
    <s v="Sudah Dibayar"/>
  </r>
  <r>
    <n v="8992"/>
    <x v="4"/>
    <x v="2"/>
    <n v="7500"/>
    <s v="Sudah Dibayar"/>
  </r>
  <r>
    <n v="8993"/>
    <x v="4"/>
    <x v="3"/>
    <n v="7500"/>
    <s v="Sudah Dibayar"/>
  </r>
  <r>
    <n v="8994"/>
    <x v="4"/>
    <x v="2"/>
    <n v="10000"/>
    <s v="Sudah Dibayar"/>
  </r>
  <r>
    <n v="8995"/>
    <x v="4"/>
    <x v="0"/>
    <n v="10000"/>
    <s v="Sudah Dibayar"/>
  </r>
  <r>
    <n v="8996"/>
    <x v="4"/>
    <x v="0"/>
    <n v="17500"/>
    <s v="Sudah Dibayar"/>
  </r>
  <r>
    <n v="8997"/>
    <x v="4"/>
    <x v="1"/>
    <n v="7500"/>
    <s v="Sudah Dibayar"/>
  </r>
  <r>
    <n v="8998"/>
    <x v="4"/>
    <x v="0"/>
    <n v="7500"/>
    <s v="Belum Dibayar"/>
  </r>
  <r>
    <n v="8999"/>
    <x v="4"/>
    <x v="4"/>
    <n v="4000"/>
    <s v="Belum Dibayar"/>
  </r>
  <r>
    <n v="9000"/>
    <x v="4"/>
    <x v="4"/>
    <n v="2500"/>
    <s v="Belum Dibayar"/>
  </r>
  <r>
    <n v="9001"/>
    <x v="4"/>
    <x v="0"/>
    <n v="7500"/>
    <s v="Belum Dibayar"/>
  </r>
  <r>
    <n v="9002"/>
    <x v="4"/>
    <x v="0"/>
    <n v="5000"/>
    <s v="Sudah Dibayar"/>
  </r>
  <r>
    <n v="9003"/>
    <x v="4"/>
    <x v="4"/>
    <n v="4250"/>
    <s v="Sudah Dibayar"/>
  </r>
  <r>
    <n v="9004"/>
    <x v="4"/>
    <x v="3"/>
    <n v="3750"/>
    <s v="Sudah Dibayar"/>
  </r>
  <r>
    <n v="9005"/>
    <x v="4"/>
    <x v="4"/>
    <n v="7500"/>
    <s v="Belum Dibayar"/>
  </r>
  <r>
    <n v="9006"/>
    <x v="4"/>
    <x v="4"/>
    <n v="11500"/>
    <s v="Belum Dibayar"/>
  </r>
  <r>
    <n v="9007"/>
    <x v="4"/>
    <x v="3"/>
    <n v="5000"/>
    <s v="Belum Dibayar"/>
  </r>
  <r>
    <n v="9008"/>
    <x v="4"/>
    <x v="0"/>
    <n v="5000"/>
    <s v="Belum Dibayar"/>
  </r>
  <r>
    <n v="9009"/>
    <x v="4"/>
    <x v="4"/>
    <n v="500"/>
    <s v="Belum Dibayar"/>
  </r>
  <r>
    <n v="9010"/>
    <x v="4"/>
    <x v="4"/>
    <n v="500"/>
    <s v="Belum Dibayar"/>
  </r>
  <r>
    <n v="9011"/>
    <x v="4"/>
    <x v="0"/>
    <n v="7500"/>
    <s v="Belum Dibayar"/>
  </r>
  <r>
    <n v="9012"/>
    <x v="4"/>
    <x v="4"/>
    <n v="5500"/>
    <s v="Belum Dibayar"/>
  </r>
  <r>
    <n v="9013"/>
    <x v="4"/>
    <x v="4"/>
    <n v="500"/>
    <s v="Belum Dibayar"/>
  </r>
  <r>
    <n v="9014"/>
    <x v="4"/>
    <x v="2"/>
    <n v="8750"/>
    <s v="Sudah Dibayar"/>
  </r>
  <r>
    <n v="9015"/>
    <x v="4"/>
    <x v="0"/>
    <n v="11000"/>
    <s v="Sudah Dibayar"/>
  </r>
  <r>
    <n v="9016"/>
    <x v="4"/>
    <x v="4"/>
    <n v="5500"/>
    <s v="Sudah Dibayar"/>
  </r>
  <r>
    <n v="9017"/>
    <x v="4"/>
    <x v="4"/>
    <n v="3750"/>
    <s v="Sudah Dibayar"/>
  </r>
  <r>
    <n v="9018"/>
    <x v="4"/>
    <x v="4"/>
    <n v="2500"/>
    <s v="Sudah Dibayar"/>
  </r>
  <r>
    <n v="9019"/>
    <x v="4"/>
    <x v="4"/>
    <n v="10500"/>
    <s v="Sudah Dibayar"/>
  </r>
  <r>
    <n v="9020"/>
    <x v="4"/>
    <x v="4"/>
    <n v="500"/>
    <s v="Sudah Dibayar"/>
  </r>
  <r>
    <n v="9021"/>
    <x v="4"/>
    <x v="4"/>
    <n v="750"/>
    <s v="Sudah Dibayar"/>
  </r>
  <r>
    <n v="9022"/>
    <x v="4"/>
    <x v="4"/>
    <n v="1750"/>
    <s v="Sudah Dibayar"/>
  </r>
  <r>
    <n v="9023"/>
    <x v="4"/>
    <x v="0"/>
    <n v="11000"/>
    <s v="Sudah Dibayar"/>
  </r>
  <r>
    <n v="9024"/>
    <x v="4"/>
    <x v="4"/>
    <n v="1750"/>
    <s v="Sudah Dibayar"/>
  </r>
  <r>
    <n v="9025"/>
    <x v="4"/>
    <x v="4"/>
    <n v="3250"/>
    <s v="Sudah Dibayar"/>
  </r>
  <r>
    <n v="9026"/>
    <x v="4"/>
    <x v="4"/>
    <n v="6500"/>
    <s v="Sudah Dibayar"/>
  </r>
  <r>
    <n v="9027"/>
    <x v="4"/>
    <x v="4"/>
    <n v="3250"/>
    <s v="Sudah Dibayar"/>
  </r>
  <r>
    <n v="9028"/>
    <x v="4"/>
    <x v="4"/>
    <n v="11000"/>
    <s v="Sudah Dibayar"/>
  </r>
  <r>
    <n v="9029"/>
    <x v="4"/>
    <x v="4"/>
    <n v="21000"/>
    <s v="Sudah Dibayar"/>
  </r>
  <r>
    <n v="9030"/>
    <x v="4"/>
    <x v="4"/>
    <n v="500"/>
    <s v="Sudah Dibayar"/>
  </r>
  <r>
    <n v="9031"/>
    <x v="4"/>
    <x v="4"/>
    <n v="750"/>
    <s v="Sudah Dibayar"/>
  </r>
  <r>
    <n v="9032"/>
    <x v="4"/>
    <x v="4"/>
    <n v="1750"/>
    <s v="Sudah Dibayar"/>
  </r>
  <r>
    <n v="9033"/>
    <x v="4"/>
    <x v="4"/>
    <n v="16500"/>
    <s v="Sudah Dibayar"/>
  </r>
  <r>
    <n v="9034"/>
    <x v="4"/>
    <x v="3"/>
    <n v="11250"/>
    <s v="Sudah Dibayar"/>
  </r>
  <r>
    <n v="9035"/>
    <x v="4"/>
    <x v="2"/>
    <n v="12500"/>
    <s v="Sudah Dibayar"/>
  </r>
  <r>
    <n v="9036"/>
    <x v="4"/>
    <x v="0"/>
    <n v="10000"/>
    <s v="Sudah Dibayar"/>
  </r>
  <r>
    <n v="9037"/>
    <x v="4"/>
    <x v="4"/>
    <n v="5500"/>
    <s v="Sudah Dibayar"/>
  </r>
  <r>
    <n v="9038"/>
    <x v="4"/>
    <x v="4"/>
    <n v="500"/>
    <s v="Sudah Dibayar"/>
  </r>
  <r>
    <n v="9039"/>
    <x v="4"/>
    <x v="4"/>
    <n v="1750"/>
    <s v="Sudah Dibayar"/>
  </r>
  <r>
    <n v="9040"/>
    <x v="4"/>
    <x v="4"/>
    <n v="20000"/>
    <s v="Sudah Dibayar"/>
  </r>
  <r>
    <n v="9041"/>
    <x v="4"/>
    <x v="3"/>
    <n v="10000"/>
    <s v="Sudah Dibayar"/>
  </r>
  <r>
    <n v="9042"/>
    <x v="4"/>
    <x v="0"/>
    <n v="5000"/>
    <s v="Belum Dibayar"/>
  </r>
  <r>
    <n v="9043"/>
    <x v="4"/>
    <x v="3"/>
    <n v="7500"/>
    <s v="Sudah Dibayar"/>
  </r>
  <r>
    <n v="9044"/>
    <x v="4"/>
    <x v="3"/>
    <n v="7500"/>
    <s v="Sudah Dibayar"/>
  </r>
  <r>
    <n v="9045"/>
    <x v="4"/>
    <x v="0"/>
    <n v="5000"/>
    <s v="Sudah Dibayar"/>
  </r>
  <r>
    <n v="9046"/>
    <x v="4"/>
    <x v="2"/>
    <n v="10000"/>
    <s v="Sudah Dibayar"/>
  </r>
  <r>
    <n v="9047"/>
    <x v="4"/>
    <x v="3"/>
    <n v="3750"/>
    <s v="Sudah Dibayar"/>
  </r>
  <r>
    <n v="9048"/>
    <x v="4"/>
    <x v="3"/>
    <n v="11250"/>
    <s v="Belum Dibayar"/>
  </r>
  <r>
    <n v="9049"/>
    <x v="4"/>
    <x v="4"/>
    <n v="12500"/>
    <s v="Sudah Dibayar"/>
  </r>
  <r>
    <n v="9050"/>
    <x v="4"/>
    <x v="3"/>
    <n v="5000"/>
    <s v="Sudah Dibayar"/>
  </r>
  <r>
    <n v="9051"/>
    <x v="4"/>
    <x v="1"/>
    <n v="38500"/>
    <s v="Sudah Dibayar"/>
  </r>
  <r>
    <n v="9052"/>
    <x v="4"/>
    <x v="3"/>
    <n v="11250"/>
    <s v="Sudah Dibayar"/>
  </r>
  <r>
    <n v="9053"/>
    <x v="4"/>
    <x v="4"/>
    <n v="7500"/>
    <s v="Sudah Dibayar"/>
  </r>
  <r>
    <n v="9054"/>
    <x v="4"/>
    <x v="3"/>
    <n v="5000"/>
    <s v="Sudah Dibayar"/>
  </r>
  <r>
    <n v="9055"/>
    <x v="4"/>
    <x v="3"/>
    <n v="11250"/>
    <s v="Sudah Dibayar"/>
  </r>
  <r>
    <n v="9056"/>
    <x v="4"/>
    <x v="3"/>
    <n v="3750"/>
    <s v="Sudah Dibayar"/>
  </r>
  <r>
    <n v="9057"/>
    <x v="4"/>
    <x v="3"/>
    <n v="3750"/>
    <s v="Belum Dibayar"/>
  </r>
  <r>
    <n v="9058"/>
    <x v="4"/>
    <x v="3"/>
    <n v="7500"/>
    <s v="Belum Dibayar"/>
  </r>
  <r>
    <n v="9059"/>
    <x v="4"/>
    <x v="3"/>
    <n v="7500"/>
    <s v="Sudah Dibayar"/>
  </r>
  <r>
    <n v="9060"/>
    <x v="4"/>
    <x v="0"/>
    <n v="12500"/>
    <s v="Sudah Dibayar"/>
  </r>
  <r>
    <n v="9061"/>
    <x v="4"/>
    <x v="4"/>
    <n v="1750"/>
    <s v="Sudah Dibayar"/>
  </r>
  <r>
    <n v="9062"/>
    <x v="4"/>
    <x v="4"/>
    <n v="6750"/>
    <s v="Sudah Dibayar"/>
  </r>
  <r>
    <n v="9063"/>
    <x v="4"/>
    <x v="4"/>
    <n v="6500"/>
    <s v="Sudah Dibayar"/>
  </r>
  <r>
    <n v="9064"/>
    <x v="4"/>
    <x v="4"/>
    <n v="2750"/>
    <s v="Sudah Dibayar"/>
  </r>
  <r>
    <n v="9065"/>
    <x v="4"/>
    <x v="4"/>
    <n v="1750"/>
    <s v="Sudah Dibayar"/>
  </r>
  <r>
    <n v="9066"/>
    <x v="4"/>
    <x v="3"/>
    <n v="7500"/>
    <s v="Sudah Dibayar"/>
  </r>
  <r>
    <n v="9067"/>
    <x v="4"/>
    <x v="2"/>
    <n v="12500"/>
    <s v="Sudah Dibayar"/>
  </r>
  <r>
    <n v="9068"/>
    <x v="4"/>
    <x v="0"/>
    <n v="11000"/>
    <s v="Sudah Dibayar"/>
  </r>
  <r>
    <n v="9069"/>
    <x v="4"/>
    <x v="4"/>
    <n v="4750"/>
    <s v="Sudah Dibayar"/>
  </r>
  <r>
    <n v="9070"/>
    <x v="4"/>
    <x v="4"/>
    <n v="3250"/>
    <s v="Sudah Dibayar"/>
  </r>
  <r>
    <n v="9071"/>
    <x v="4"/>
    <x v="4"/>
    <n v="10500"/>
    <s v="Sudah Dibayar"/>
  </r>
  <r>
    <n v="9072"/>
    <x v="4"/>
    <x v="4"/>
    <n v="500"/>
    <s v="Sudah Dibayar"/>
  </r>
  <r>
    <n v="9073"/>
    <x v="4"/>
    <x v="4"/>
    <n v="750"/>
    <s v="Sudah Dibayar"/>
  </r>
  <r>
    <n v="9074"/>
    <x v="4"/>
    <x v="4"/>
    <n v="1750"/>
    <s v="Sudah Dibayar"/>
  </r>
  <r>
    <n v="9075"/>
    <x v="4"/>
    <x v="4"/>
    <n v="10000"/>
    <s v="Sudah Dibayar"/>
  </r>
  <r>
    <n v="9076"/>
    <x v="4"/>
    <x v="4"/>
    <n v="2250"/>
    <s v="Sudah Dibayar"/>
  </r>
  <r>
    <n v="9077"/>
    <x v="4"/>
    <x v="2"/>
    <n v="10000"/>
    <s v="Sudah Dibayar"/>
  </r>
  <r>
    <n v="9078"/>
    <x v="4"/>
    <x v="1"/>
    <n v="10000"/>
    <s v="Sudah Dibayar"/>
  </r>
  <r>
    <n v="9079"/>
    <x v="4"/>
    <x v="0"/>
    <n v="17500"/>
    <s v="Belum Dibayar"/>
  </r>
  <r>
    <n v="9080"/>
    <x v="4"/>
    <x v="4"/>
    <n v="5500"/>
    <s v="Belum Dibayar"/>
  </r>
  <r>
    <n v="9081"/>
    <x v="4"/>
    <x v="4"/>
    <n v="8500"/>
    <s v="Belum Dibayar"/>
  </r>
  <r>
    <n v="9082"/>
    <x v="4"/>
    <x v="4"/>
    <n v="7500"/>
    <s v="Belum Dibayar"/>
  </r>
  <r>
    <n v="9083"/>
    <x v="4"/>
    <x v="4"/>
    <n v="2250"/>
    <s v="Belum Dibayar"/>
  </r>
  <r>
    <n v="9084"/>
    <x v="4"/>
    <x v="4"/>
    <n v="2500"/>
    <s v="Belum Dibayar"/>
  </r>
  <r>
    <n v="9085"/>
    <x v="4"/>
    <x v="4"/>
    <n v="10500"/>
    <s v="Belum Dibayar"/>
  </r>
  <r>
    <n v="9086"/>
    <x v="4"/>
    <x v="4"/>
    <n v="500"/>
    <s v="Belum Dibayar"/>
  </r>
  <r>
    <n v="9087"/>
    <x v="4"/>
    <x v="4"/>
    <n v="750"/>
    <s v="Belum Dibayar"/>
  </r>
  <r>
    <n v="9088"/>
    <x v="4"/>
    <x v="4"/>
    <n v="1750"/>
    <s v="Belum Dibayar"/>
  </r>
  <r>
    <n v="9089"/>
    <x v="4"/>
    <x v="3"/>
    <n v="7500"/>
    <s v="Belum Dibayar"/>
  </r>
  <r>
    <n v="9090"/>
    <x v="4"/>
    <x v="0"/>
    <n v="10000"/>
    <s v="Belum Dibayar"/>
  </r>
  <r>
    <n v="9091"/>
    <x v="4"/>
    <x v="0"/>
    <n v="11000"/>
    <s v="Sudah Dibayar"/>
  </r>
  <r>
    <n v="9092"/>
    <x v="4"/>
    <x v="4"/>
    <n v="21000"/>
    <s v="Sudah Dibayar"/>
  </r>
  <r>
    <n v="9093"/>
    <x v="4"/>
    <x v="4"/>
    <n v="500"/>
    <s v="Sudah Dibayar"/>
  </r>
  <r>
    <n v="9094"/>
    <x v="4"/>
    <x v="4"/>
    <n v="750"/>
    <s v="Sudah Dibayar"/>
  </r>
  <r>
    <n v="9095"/>
    <x v="4"/>
    <x v="4"/>
    <n v="1750"/>
    <s v="Sudah Dibayar"/>
  </r>
  <r>
    <n v="9096"/>
    <x v="4"/>
    <x v="4"/>
    <n v="1750"/>
    <s v="Sudah Dibayar"/>
  </r>
  <r>
    <n v="9097"/>
    <x v="4"/>
    <x v="4"/>
    <n v="1000"/>
    <s v="Sudah Dibayar"/>
  </r>
  <r>
    <n v="9098"/>
    <x v="4"/>
    <x v="0"/>
    <n v="7500"/>
    <s v="Sudah Dibayar"/>
  </r>
  <r>
    <n v="9099"/>
    <x v="4"/>
    <x v="4"/>
    <n v="5500"/>
    <s v="Sudah Dibayar"/>
  </r>
  <r>
    <n v="9100"/>
    <x v="4"/>
    <x v="4"/>
    <n v="500"/>
    <s v="Sudah Dibayar"/>
  </r>
  <r>
    <n v="9101"/>
    <x v="4"/>
    <x v="3"/>
    <n v="11250"/>
    <s v="Sudah Dibayar"/>
  </r>
  <r>
    <n v="9102"/>
    <x v="4"/>
    <x v="2"/>
    <n v="12500"/>
    <s v="Sudah Dibayar"/>
  </r>
  <r>
    <n v="9103"/>
    <x v="4"/>
    <x v="1"/>
    <n v="3750"/>
    <s v="Sudah Dibayar"/>
  </r>
  <r>
    <n v="9104"/>
    <x v="4"/>
    <x v="0"/>
    <n v="5000"/>
    <s v="Sudah Dibayar"/>
  </r>
  <r>
    <n v="9105"/>
    <x v="4"/>
    <x v="4"/>
    <n v="14750"/>
    <s v="Sudah Dibayar"/>
  </r>
  <r>
    <n v="9106"/>
    <x v="4"/>
    <x v="0"/>
    <n v="7500"/>
    <s v="Belum Dibayar"/>
  </r>
  <r>
    <n v="9107"/>
    <x v="4"/>
    <x v="4"/>
    <n v="2750"/>
    <s v="Belum Dibayar"/>
  </r>
  <r>
    <n v="9108"/>
    <x v="4"/>
    <x v="4"/>
    <n v="1750"/>
    <s v="Belum Dibayar"/>
  </r>
  <r>
    <n v="9109"/>
    <x v="4"/>
    <x v="3"/>
    <n v="11250"/>
    <s v="Belum Dibayar"/>
  </r>
  <r>
    <n v="9110"/>
    <x v="4"/>
    <x v="2"/>
    <n v="12500"/>
    <s v="Belum Dibayar"/>
  </r>
  <r>
    <n v="9111"/>
    <x v="4"/>
    <x v="1"/>
    <n v="3250"/>
    <s v="Belum Dibayar"/>
  </r>
  <r>
    <n v="9112"/>
    <x v="4"/>
    <x v="3"/>
    <n v="7500"/>
    <s v="Sudah Dibayar"/>
  </r>
  <r>
    <n v="9113"/>
    <x v="4"/>
    <x v="2"/>
    <n v="12500"/>
    <s v="Sudah Dibayar"/>
  </r>
  <r>
    <n v="9114"/>
    <x v="4"/>
    <x v="1"/>
    <n v="7000"/>
    <s v="Sudah Dibayar"/>
  </r>
  <r>
    <n v="9115"/>
    <x v="4"/>
    <x v="0"/>
    <n v="5000"/>
    <s v="Sudah Dibayar"/>
  </r>
  <r>
    <n v="9116"/>
    <x v="4"/>
    <x v="4"/>
    <n v="5000"/>
    <s v="Sudah Dibayar"/>
  </r>
  <r>
    <n v="9117"/>
    <x v="4"/>
    <x v="4"/>
    <n v="750"/>
    <s v="Sudah Dibayar"/>
  </r>
  <r>
    <n v="9118"/>
    <x v="4"/>
    <x v="3"/>
    <n v="11250"/>
    <s v="Sudah Dibayar"/>
  </r>
  <r>
    <n v="9119"/>
    <x v="4"/>
    <x v="2"/>
    <n v="12500"/>
    <s v="Sudah Dibayar"/>
  </r>
  <r>
    <n v="9120"/>
    <x v="4"/>
    <x v="1"/>
    <n v="3250"/>
    <s v="Sudah Dibayar"/>
  </r>
  <r>
    <n v="9121"/>
    <x v="4"/>
    <x v="3"/>
    <n v="3750"/>
    <s v="Sudah Dibayar"/>
  </r>
  <r>
    <n v="9122"/>
    <x v="4"/>
    <x v="0"/>
    <n v="22500"/>
    <s v="Sudah Dibayar"/>
  </r>
  <r>
    <n v="9123"/>
    <x v="4"/>
    <x v="0"/>
    <n v="12500"/>
    <s v="Sudah Dibayar"/>
  </r>
  <r>
    <n v="9124"/>
    <x v="4"/>
    <x v="3"/>
    <n v="7500"/>
    <s v="Sudah Dibayar"/>
  </r>
  <r>
    <n v="9125"/>
    <x v="4"/>
    <x v="3"/>
    <n v="7500"/>
    <s v="Sudah Dibayar"/>
  </r>
  <r>
    <n v="9126"/>
    <x v="4"/>
    <x v="4"/>
    <n v="7500"/>
    <s v="Sudah Dibayar"/>
  </r>
  <r>
    <n v="9127"/>
    <x v="4"/>
    <x v="3"/>
    <n v="5000"/>
    <s v="Sudah Dibayar"/>
  </r>
  <r>
    <n v="9128"/>
    <x v="4"/>
    <x v="3"/>
    <n v="7500"/>
    <s v="Sudah Dibayar"/>
  </r>
  <r>
    <n v="9129"/>
    <x v="4"/>
    <x v="0"/>
    <n v="5000"/>
    <s v="Sudah Dibayar"/>
  </r>
  <r>
    <n v="9130"/>
    <x v="4"/>
    <x v="4"/>
    <n v="1750"/>
    <s v="Sudah Dibayar"/>
  </r>
  <r>
    <n v="9131"/>
    <x v="4"/>
    <x v="3"/>
    <n v="7500"/>
    <s v="Sudah Dibayar"/>
  </r>
  <r>
    <n v="9132"/>
    <x v="4"/>
    <x v="0"/>
    <n v="5000"/>
    <s v="Sudah Dibayar"/>
  </r>
  <r>
    <n v="9133"/>
    <x v="4"/>
    <x v="4"/>
    <n v="3000"/>
    <s v="Sudah Dibayar"/>
  </r>
  <r>
    <n v="9134"/>
    <x v="4"/>
    <x v="0"/>
    <n v="5000"/>
    <s v="Sudah Dibayar"/>
  </r>
  <r>
    <n v="9135"/>
    <x v="4"/>
    <x v="0"/>
    <n v="10000"/>
    <s v="Sudah Dibayar"/>
  </r>
  <r>
    <n v="9136"/>
    <x v="4"/>
    <x v="0"/>
    <n v="2500"/>
    <s v="Belum Dibayar"/>
  </r>
  <r>
    <n v="9137"/>
    <x v="4"/>
    <x v="1"/>
    <n v="38500"/>
    <s v="Sudah Dibayar"/>
  </r>
  <r>
    <n v="9138"/>
    <x v="4"/>
    <x v="0"/>
    <n v="7500"/>
    <s v="Sudah Dibayar"/>
  </r>
  <r>
    <n v="9139"/>
    <x v="4"/>
    <x v="4"/>
    <n v="5500"/>
    <s v="Sudah Dibayar"/>
  </r>
  <r>
    <n v="9140"/>
    <x v="4"/>
    <x v="4"/>
    <n v="5000"/>
    <s v="Sudah Dibayar"/>
  </r>
  <r>
    <n v="9141"/>
    <x v="4"/>
    <x v="4"/>
    <n v="6000"/>
    <s v="Sudah Dibayar"/>
  </r>
  <r>
    <n v="9142"/>
    <x v="4"/>
    <x v="3"/>
    <n v="7500"/>
    <s v="Sudah Dibayar"/>
  </r>
  <r>
    <n v="9143"/>
    <x v="4"/>
    <x v="2"/>
    <n v="10000"/>
    <s v="Sudah Dibayar"/>
  </r>
  <r>
    <n v="9144"/>
    <x v="4"/>
    <x v="0"/>
    <n v="17500"/>
    <s v="Belum Dibayar"/>
  </r>
  <r>
    <n v="9145"/>
    <x v="4"/>
    <x v="4"/>
    <n v="4750"/>
    <s v="Belum Dibayar"/>
  </r>
  <r>
    <n v="9146"/>
    <x v="4"/>
    <x v="4"/>
    <n v="7500"/>
    <s v="Belum Dibayar"/>
  </r>
  <r>
    <n v="9147"/>
    <x v="4"/>
    <x v="4"/>
    <n v="1500"/>
    <s v="Belum Dibayar"/>
  </r>
  <r>
    <n v="9148"/>
    <x v="4"/>
    <x v="4"/>
    <n v="1000"/>
    <s v="Belum Dibayar"/>
  </r>
  <r>
    <n v="9149"/>
    <x v="4"/>
    <x v="4"/>
    <n v="7500"/>
    <s v="Belum Dibayar"/>
  </r>
  <r>
    <n v="9150"/>
    <x v="4"/>
    <x v="0"/>
    <n v="11000"/>
    <s v="Sudah Dibayar"/>
  </r>
  <r>
    <n v="9151"/>
    <x v="4"/>
    <x v="4"/>
    <n v="10500"/>
    <s v="Sudah Dibayar"/>
  </r>
  <r>
    <n v="9152"/>
    <x v="4"/>
    <x v="4"/>
    <n v="500"/>
    <s v="Sudah Dibayar"/>
  </r>
  <r>
    <n v="9153"/>
    <x v="4"/>
    <x v="4"/>
    <n v="750"/>
    <s v="Sudah Dibayar"/>
  </r>
  <r>
    <n v="9154"/>
    <x v="4"/>
    <x v="4"/>
    <n v="1750"/>
    <s v="Sudah Dibayar"/>
  </r>
  <r>
    <n v="9155"/>
    <x v="4"/>
    <x v="3"/>
    <n v="3750"/>
    <s v="Belum Dibayar"/>
  </r>
  <r>
    <n v="9156"/>
    <x v="4"/>
    <x v="2"/>
    <n v="12500"/>
    <s v="Belum Dibayar"/>
  </r>
  <r>
    <n v="9157"/>
    <x v="4"/>
    <x v="2"/>
    <n v="10000"/>
    <s v="Sudah Dibayar"/>
  </r>
  <r>
    <n v="9158"/>
    <x v="4"/>
    <x v="0"/>
    <n v="5000"/>
    <s v="Sudah Dibayar"/>
  </r>
  <r>
    <n v="9159"/>
    <x v="4"/>
    <x v="4"/>
    <n v="11500"/>
    <s v="Sudah Dibayar"/>
  </r>
  <r>
    <n v="9160"/>
    <x v="4"/>
    <x v="3"/>
    <n v="3750"/>
    <s v="Sudah Dibayar"/>
  </r>
  <r>
    <n v="9161"/>
    <x v="4"/>
    <x v="2"/>
    <n v="8750"/>
    <s v="Sudah Dibayar"/>
  </r>
  <r>
    <n v="9162"/>
    <x v="4"/>
    <x v="0"/>
    <n v="2500"/>
    <s v="Sudah Dibayar"/>
  </r>
  <r>
    <n v="9163"/>
    <x v="4"/>
    <x v="1"/>
    <n v="9250"/>
    <s v="Sudah Dibayar"/>
  </r>
  <r>
    <n v="9164"/>
    <x v="4"/>
    <x v="0"/>
    <n v="11000"/>
    <s v="Sudah Dibayar"/>
  </r>
  <r>
    <n v="9165"/>
    <x v="4"/>
    <x v="4"/>
    <n v="5500"/>
    <s v="Sudah Dibayar"/>
  </r>
  <r>
    <n v="9166"/>
    <x v="4"/>
    <x v="4"/>
    <n v="1750"/>
    <s v="Sudah Dibayar"/>
  </r>
  <r>
    <n v="9167"/>
    <x v="4"/>
    <x v="4"/>
    <n v="10500"/>
    <s v="Sudah Dibayar"/>
  </r>
  <r>
    <n v="9168"/>
    <x v="4"/>
    <x v="4"/>
    <n v="500"/>
    <s v="Sudah Dibayar"/>
  </r>
  <r>
    <n v="9169"/>
    <x v="4"/>
    <x v="4"/>
    <n v="750"/>
    <s v="Sudah Dibayar"/>
  </r>
  <r>
    <n v="9170"/>
    <x v="4"/>
    <x v="4"/>
    <n v="1750"/>
    <s v="Sudah Dibayar"/>
  </r>
  <r>
    <n v="9171"/>
    <x v="4"/>
    <x v="3"/>
    <n v="7500"/>
    <s v="Sudah Dibayar"/>
  </r>
  <r>
    <n v="9172"/>
    <x v="4"/>
    <x v="2"/>
    <n v="12500"/>
    <s v="Sudah Dibayar"/>
  </r>
  <r>
    <n v="9173"/>
    <x v="4"/>
    <x v="1"/>
    <n v="7500"/>
    <s v="Sudah Dibayar"/>
  </r>
  <r>
    <n v="9174"/>
    <x v="4"/>
    <x v="0"/>
    <n v="11000"/>
    <s v="Sudah Dibayar"/>
  </r>
  <r>
    <n v="9175"/>
    <x v="4"/>
    <x v="4"/>
    <n v="5000"/>
    <s v="Sudah Dibayar"/>
  </r>
  <r>
    <n v="9176"/>
    <x v="4"/>
    <x v="4"/>
    <n v="500"/>
    <s v="Sudah Dibayar"/>
  </r>
  <r>
    <n v="9177"/>
    <x v="4"/>
    <x v="4"/>
    <n v="27000"/>
    <s v="Sudah Dibayar"/>
  </r>
  <r>
    <n v="9178"/>
    <x v="4"/>
    <x v="4"/>
    <n v="500"/>
    <s v="Sudah Dibayar"/>
  </r>
  <r>
    <n v="9179"/>
    <x v="4"/>
    <x v="4"/>
    <n v="750"/>
    <s v="Sudah Dibayar"/>
  </r>
  <r>
    <n v="9180"/>
    <x v="4"/>
    <x v="4"/>
    <n v="1750"/>
    <s v="Sudah Dibayar"/>
  </r>
  <r>
    <n v="9181"/>
    <x v="4"/>
    <x v="3"/>
    <n v="3750"/>
    <s v="Sudah Dibayar"/>
  </r>
  <r>
    <n v="9182"/>
    <x v="4"/>
    <x v="2"/>
    <n v="8750"/>
    <s v="Sudah Dibayar"/>
  </r>
  <r>
    <n v="9183"/>
    <x v="4"/>
    <x v="1"/>
    <n v="3250"/>
    <s v="Sudah Dibayar"/>
  </r>
  <r>
    <n v="9184"/>
    <x v="4"/>
    <x v="0"/>
    <n v="11000"/>
    <s v="Sudah Dibayar"/>
  </r>
  <r>
    <n v="9185"/>
    <x v="4"/>
    <x v="4"/>
    <n v="2750"/>
    <s v="Sudah Dibayar"/>
  </r>
  <r>
    <n v="9186"/>
    <x v="4"/>
    <x v="4"/>
    <n v="1750"/>
    <s v="Sudah Dibayar"/>
  </r>
  <r>
    <n v="9187"/>
    <x v="4"/>
    <x v="4"/>
    <n v="3750"/>
    <s v="Sudah Dibayar"/>
  </r>
  <r>
    <n v="9188"/>
    <x v="4"/>
    <x v="4"/>
    <n v="4500"/>
    <s v="Sudah Dibayar"/>
  </r>
  <r>
    <n v="9189"/>
    <x v="4"/>
    <x v="4"/>
    <n v="9750"/>
    <s v="Sudah Dibayar"/>
  </r>
  <r>
    <n v="9190"/>
    <x v="4"/>
    <x v="4"/>
    <n v="2250"/>
    <s v="Sudah Dibayar"/>
  </r>
  <r>
    <n v="9191"/>
    <x v="4"/>
    <x v="3"/>
    <n v="3750"/>
    <s v="Sudah Dibayar"/>
  </r>
  <r>
    <n v="9192"/>
    <x v="4"/>
    <x v="2"/>
    <n v="12500"/>
    <s v="Sudah Dibayar"/>
  </r>
  <r>
    <n v="9193"/>
    <x v="4"/>
    <x v="1"/>
    <n v="6000"/>
    <s v="Sudah Dibayar"/>
  </r>
  <r>
    <n v="9194"/>
    <x v="4"/>
    <x v="0"/>
    <n v="7500"/>
    <s v="Sudah Dibayar"/>
  </r>
  <r>
    <n v="9195"/>
    <x v="4"/>
    <x v="4"/>
    <n v="1750"/>
    <s v="Sudah Dibayar"/>
  </r>
  <r>
    <n v="9196"/>
    <x v="4"/>
    <x v="4"/>
    <n v="5500"/>
    <s v="Sudah Dibayar"/>
  </r>
  <r>
    <n v="9197"/>
    <x v="4"/>
    <x v="3"/>
    <n v="11250"/>
    <s v="Sudah Dibayar"/>
  </r>
  <r>
    <n v="9198"/>
    <x v="4"/>
    <x v="2"/>
    <n v="12500"/>
    <s v="Sudah Dibayar"/>
  </r>
  <r>
    <n v="9199"/>
    <x v="4"/>
    <x v="1"/>
    <n v="4000"/>
    <s v="Sudah Dibayar"/>
  </r>
  <r>
    <n v="9200"/>
    <x v="4"/>
    <x v="0"/>
    <n v="11000"/>
    <s v="Sudah Dibayar"/>
  </r>
  <r>
    <n v="9201"/>
    <x v="4"/>
    <x v="4"/>
    <n v="2750"/>
    <s v="Sudah Dibayar"/>
  </r>
  <r>
    <n v="9202"/>
    <x v="4"/>
    <x v="4"/>
    <n v="13500"/>
    <s v="Sudah Dibayar"/>
  </r>
  <r>
    <n v="9203"/>
    <x v="4"/>
    <x v="4"/>
    <n v="500"/>
    <s v="Sudah Dibayar"/>
  </r>
  <r>
    <n v="9204"/>
    <x v="4"/>
    <x v="4"/>
    <n v="750"/>
    <s v="Sudah Dibayar"/>
  </r>
  <r>
    <n v="9205"/>
    <x v="4"/>
    <x v="4"/>
    <n v="1750"/>
    <s v="Sudah Dibayar"/>
  </r>
  <r>
    <n v="9206"/>
    <x v="4"/>
    <x v="2"/>
    <n v="12500"/>
    <s v="Sudah Dibayar"/>
  </r>
  <r>
    <n v="9207"/>
    <x v="4"/>
    <x v="3"/>
    <n v="3750"/>
    <s v="Sudah Dibayar"/>
  </r>
  <r>
    <n v="9208"/>
    <x v="4"/>
    <x v="2"/>
    <n v="12500"/>
    <s v="Sudah Dibayar"/>
  </r>
  <r>
    <n v="9209"/>
    <x v="4"/>
    <x v="2"/>
    <n v="10000"/>
    <s v="Sudah Dibayar"/>
  </r>
  <r>
    <n v="9210"/>
    <x v="4"/>
    <x v="3"/>
    <n v="3750"/>
    <s v="Sudah Dibayar"/>
  </r>
  <r>
    <n v="9211"/>
    <x v="4"/>
    <x v="0"/>
    <n v="10000"/>
    <s v="Belum Dibayar"/>
  </r>
  <r>
    <n v="9212"/>
    <x v="4"/>
    <x v="4"/>
    <n v="6750"/>
    <s v="Belum Dibayar"/>
  </r>
  <r>
    <n v="9213"/>
    <x v="4"/>
    <x v="4"/>
    <n v="5500"/>
    <s v="Belum Dibayar"/>
  </r>
  <r>
    <n v="9214"/>
    <x v="4"/>
    <x v="4"/>
    <n v="500"/>
    <s v="Belum Dibayar"/>
  </r>
  <r>
    <n v="9215"/>
    <x v="4"/>
    <x v="4"/>
    <n v="1750"/>
    <s v="Belum Dibayar"/>
  </r>
  <r>
    <n v="9216"/>
    <x v="4"/>
    <x v="3"/>
    <n v="11250"/>
    <s v="Belum Dibayar"/>
  </r>
  <r>
    <n v="9217"/>
    <x v="4"/>
    <x v="0"/>
    <n v="7500"/>
    <s v="Belum Dibayar"/>
  </r>
  <r>
    <n v="9218"/>
    <x v="4"/>
    <x v="0"/>
    <n v="11000"/>
    <s v="Belum Dibayar"/>
  </r>
  <r>
    <n v="9219"/>
    <x v="4"/>
    <x v="4"/>
    <n v="6250"/>
    <s v="Belum Dibayar"/>
  </r>
  <r>
    <n v="9220"/>
    <x v="4"/>
    <x v="4"/>
    <n v="5500"/>
    <s v="Belum Dibayar"/>
  </r>
  <r>
    <n v="9221"/>
    <x v="4"/>
    <x v="4"/>
    <n v="1000"/>
    <s v="Belum Dibayar"/>
  </r>
  <r>
    <n v="9222"/>
    <x v="4"/>
    <x v="4"/>
    <n v="750"/>
    <s v="Belum Dibayar"/>
  </r>
  <r>
    <n v="9223"/>
    <x v="4"/>
    <x v="0"/>
    <n v="5000"/>
    <s v="Sudah Dibayar"/>
  </r>
  <r>
    <n v="9224"/>
    <x v="4"/>
    <x v="4"/>
    <n v="9250"/>
    <s v="Sudah Dibayar"/>
  </r>
  <r>
    <n v="9225"/>
    <x v="4"/>
    <x v="0"/>
    <n v="7500"/>
    <s v="Belum Dibayar"/>
  </r>
  <r>
    <n v="9226"/>
    <x v="4"/>
    <x v="4"/>
    <n v="2000"/>
    <s v="Belum Dibayar"/>
  </r>
  <r>
    <n v="9227"/>
    <x v="4"/>
    <x v="0"/>
    <n v="5000"/>
    <s v="Sudah Dibayar"/>
  </r>
  <r>
    <n v="9228"/>
    <x v="4"/>
    <x v="4"/>
    <n v="2250"/>
    <s v="Sudah Dibayar"/>
  </r>
  <r>
    <n v="9229"/>
    <x v="4"/>
    <x v="4"/>
    <n v="1750"/>
    <s v="Sudah Dibayar"/>
  </r>
  <r>
    <n v="9230"/>
    <x v="4"/>
    <x v="0"/>
    <n v="7500"/>
    <s v="Belum Dibayar"/>
  </r>
  <r>
    <n v="9231"/>
    <x v="4"/>
    <x v="4"/>
    <n v="5500"/>
    <s v="Belum Dibayar"/>
  </r>
  <r>
    <n v="9232"/>
    <x v="4"/>
    <x v="4"/>
    <n v="500"/>
    <s v="Belum Dibayar"/>
  </r>
  <r>
    <n v="9233"/>
    <x v="4"/>
    <x v="0"/>
    <n v="5000"/>
    <s v="Sudah Dibayar"/>
  </r>
  <r>
    <n v="9234"/>
    <x v="4"/>
    <x v="4"/>
    <n v="2000"/>
    <s v="Sudah Dibayar"/>
  </r>
  <r>
    <n v="9235"/>
    <x v="4"/>
    <x v="4"/>
    <n v="13500"/>
    <s v="Sudah Dibayar"/>
  </r>
  <r>
    <n v="9236"/>
    <x v="4"/>
    <x v="0"/>
    <n v="5000"/>
    <s v="Sudah Dibayar"/>
  </r>
  <r>
    <n v="9237"/>
    <x v="4"/>
    <x v="4"/>
    <n v="3750"/>
    <s v="Sudah Dibayar"/>
  </r>
  <r>
    <n v="9238"/>
    <x v="4"/>
    <x v="3"/>
    <n v="3750"/>
    <s v="Sudah Dibayar"/>
  </r>
  <r>
    <n v="9239"/>
    <x v="4"/>
    <x v="2"/>
    <n v="8750"/>
    <s v="Sudah Dibayar"/>
  </r>
  <r>
    <n v="9240"/>
    <x v="4"/>
    <x v="1"/>
    <n v="4250"/>
    <s v="Sudah Dibayar"/>
  </r>
  <r>
    <n v="9241"/>
    <x v="4"/>
    <x v="0"/>
    <n v="10000"/>
    <s v="Belum Dibayar"/>
  </r>
  <r>
    <n v="9242"/>
    <x v="4"/>
    <x v="4"/>
    <n v="4000"/>
    <s v="Belum Dibayar"/>
  </r>
  <r>
    <n v="9243"/>
    <x v="4"/>
    <x v="4"/>
    <n v="2500"/>
    <s v="Belum Dibayar"/>
  </r>
  <r>
    <n v="9244"/>
    <x v="4"/>
    <x v="4"/>
    <n v="2500"/>
    <s v="Belum Dibayar"/>
  </r>
  <r>
    <n v="9245"/>
    <x v="4"/>
    <x v="4"/>
    <n v="3250"/>
    <s v="Belum Dibayar"/>
  </r>
  <r>
    <n v="9246"/>
    <x v="4"/>
    <x v="2"/>
    <n v="7500"/>
    <s v="Belum Dibayar"/>
  </r>
  <r>
    <n v="9247"/>
    <x v="4"/>
    <x v="3"/>
    <n v="11250"/>
    <s v="Belum Dibayar"/>
  </r>
  <r>
    <n v="9248"/>
    <x v="4"/>
    <x v="2"/>
    <n v="12500"/>
    <s v="Belum Dibayar"/>
  </r>
  <r>
    <n v="9249"/>
    <x v="4"/>
    <x v="1"/>
    <n v="7500"/>
    <s v="Belum Dibayar"/>
  </r>
  <r>
    <n v="9250"/>
    <x v="4"/>
    <x v="0"/>
    <n v="7500"/>
    <s v="Sudah Dibayar"/>
  </r>
  <r>
    <n v="9251"/>
    <x v="4"/>
    <x v="4"/>
    <n v="5500"/>
    <s v="Sudah Dibayar"/>
  </r>
  <r>
    <n v="9252"/>
    <x v="4"/>
    <x v="4"/>
    <n v="4500"/>
    <s v="Sudah Dibayar"/>
  </r>
  <r>
    <n v="9253"/>
    <x v="4"/>
    <x v="4"/>
    <n v="500"/>
    <s v="Sudah Dibayar"/>
  </r>
  <r>
    <n v="9254"/>
    <x v="4"/>
    <x v="4"/>
    <n v="50000"/>
    <s v="Sudah Dibayar"/>
  </r>
  <r>
    <n v="9255"/>
    <x v="4"/>
    <x v="3"/>
    <n v="10000"/>
    <s v="Sudah Dibayar"/>
  </r>
  <r>
    <n v="9256"/>
    <x v="4"/>
    <x v="3"/>
    <n v="7500"/>
    <s v="Sudah Dibayar"/>
  </r>
  <r>
    <n v="9257"/>
    <x v="4"/>
    <x v="2"/>
    <n v="10000"/>
    <s v="Sudah Dibayar"/>
  </r>
  <r>
    <n v="9258"/>
    <x v="4"/>
    <x v="0"/>
    <n v="7500"/>
    <s v="Sudah Dibayar"/>
  </r>
  <r>
    <n v="9259"/>
    <x v="4"/>
    <x v="4"/>
    <n v="9750"/>
    <s v="Sudah Dibayar"/>
  </r>
  <r>
    <n v="9260"/>
    <x v="4"/>
    <x v="4"/>
    <n v="3750"/>
    <s v="Sudah Dibayar"/>
  </r>
  <r>
    <n v="9261"/>
    <x v="4"/>
    <x v="4"/>
    <n v="3000"/>
    <s v="Sudah Dibayar"/>
  </r>
  <r>
    <n v="9262"/>
    <x v="4"/>
    <x v="3"/>
    <n v="7500"/>
    <s v="Sudah Dibayar"/>
  </r>
  <r>
    <n v="9263"/>
    <x v="4"/>
    <x v="2"/>
    <n v="10000"/>
    <s v="Sudah Dibayar"/>
  </r>
  <r>
    <n v="9264"/>
    <x v="4"/>
    <x v="0"/>
    <n v="10000"/>
    <s v="Sudah Dibayar"/>
  </r>
  <r>
    <n v="9265"/>
    <x v="4"/>
    <x v="1"/>
    <n v="4750"/>
    <s v="Sudah Dibayar"/>
  </r>
  <r>
    <n v="9266"/>
    <x v="4"/>
    <x v="3"/>
    <n v="7500"/>
    <s v="Belum Dibayar"/>
  </r>
  <r>
    <n v="9267"/>
    <x v="4"/>
    <x v="3"/>
    <n v="5000"/>
    <s v="Sudah Dibayar"/>
  </r>
  <r>
    <n v="9268"/>
    <x v="4"/>
    <x v="0"/>
    <n v="5000"/>
    <s v="Sudah Dibayar"/>
  </r>
  <r>
    <n v="9269"/>
    <x v="4"/>
    <x v="4"/>
    <n v="1000"/>
    <s v="Sudah Dibayar"/>
  </r>
  <r>
    <n v="9270"/>
    <x v="4"/>
    <x v="4"/>
    <n v="38250"/>
    <s v="Sudah Dibayar"/>
  </r>
  <r>
    <n v="9271"/>
    <x v="4"/>
    <x v="0"/>
    <n v="11000"/>
    <s v="Sudah Dibayar"/>
  </r>
  <r>
    <n v="9272"/>
    <x v="4"/>
    <x v="4"/>
    <n v="3750"/>
    <s v="Sudah Dibayar"/>
  </r>
  <r>
    <n v="9273"/>
    <x v="4"/>
    <x v="4"/>
    <n v="1500"/>
    <s v="Sudah Dibayar"/>
  </r>
  <r>
    <n v="9274"/>
    <x v="4"/>
    <x v="4"/>
    <n v="17500"/>
    <s v="Sudah Dibayar"/>
  </r>
  <r>
    <n v="9275"/>
    <x v="4"/>
    <x v="4"/>
    <n v="2750"/>
    <s v="Sudah Dibayar"/>
  </r>
  <r>
    <n v="9276"/>
    <x v="4"/>
    <x v="3"/>
    <n v="3750"/>
    <s v="Sudah Dibayar"/>
  </r>
  <r>
    <n v="9277"/>
    <x v="4"/>
    <x v="2"/>
    <n v="10000"/>
    <s v="Sudah Dibayar"/>
  </r>
  <r>
    <n v="9278"/>
    <x v="4"/>
    <x v="3"/>
    <n v="3750"/>
    <s v="Sudah Dibayar"/>
  </r>
  <r>
    <n v="9279"/>
    <x v="4"/>
    <x v="0"/>
    <n v="5000"/>
    <s v="Belum Dibayar"/>
  </r>
  <r>
    <n v="9280"/>
    <x v="4"/>
    <x v="4"/>
    <n v="2500"/>
    <s v="Belum Dibayar"/>
  </r>
  <r>
    <n v="9281"/>
    <x v="4"/>
    <x v="4"/>
    <n v="2500"/>
    <s v="Belum Dibayar"/>
  </r>
  <r>
    <n v="9282"/>
    <x v="4"/>
    <x v="0"/>
    <n v="11000"/>
    <s v="Sudah Dibayar"/>
  </r>
  <r>
    <n v="9283"/>
    <x v="4"/>
    <x v="4"/>
    <n v="21000"/>
    <s v="Sudah Dibayar"/>
  </r>
  <r>
    <n v="9284"/>
    <x v="4"/>
    <x v="4"/>
    <n v="500"/>
    <s v="Sudah Dibayar"/>
  </r>
  <r>
    <n v="9285"/>
    <x v="4"/>
    <x v="4"/>
    <n v="750"/>
    <s v="Sudah Dibayar"/>
  </r>
  <r>
    <n v="9286"/>
    <x v="4"/>
    <x v="4"/>
    <n v="1750"/>
    <s v="Sudah Dibayar"/>
  </r>
  <r>
    <n v="9287"/>
    <x v="4"/>
    <x v="3"/>
    <n v="3750"/>
    <s v="Sudah Dibayar"/>
  </r>
  <r>
    <n v="9288"/>
    <x v="4"/>
    <x v="2"/>
    <n v="12500"/>
    <s v="Sudah Dibayar"/>
  </r>
  <r>
    <n v="9289"/>
    <x v="4"/>
    <x v="0"/>
    <n v="5000"/>
    <s v="Sudah Dibayar"/>
  </r>
  <r>
    <n v="9290"/>
    <x v="4"/>
    <x v="4"/>
    <n v="5500"/>
    <s v="Sudah Dibayar"/>
  </r>
  <r>
    <n v="9291"/>
    <x v="4"/>
    <x v="4"/>
    <n v="7500"/>
    <s v="Sudah Dibayar"/>
  </r>
  <r>
    <n v="9292"/>
    <x v="4"/>
    <x v="0"/>
    <n v="5000"/>
    <s v="Sudah Dibayar"/>
  </r>
  <r>
    <n v="9293"/>
    <x v="4"/>
    <x v="4"/>
    <n v="6500"/>
    <s v="Sudah Dibayar"/>
  </r>
  <r>
    <n v="9294"/>
    <x v="4"/>
    <x v="4"/>
    <n v="7500"/>
    <s v="Sudah Dibayar"/>
  </r>
  <r>
    <n v="9295"/>
    <x v="4"/>
    <x v="4"/>
    <n v="2000"/>
    <s v="Sudah Dibayar"/>
  </r>
  <r>
    <n v="9296"/>
    <x v="4"/>
    <x v="0"/>
    <n v="7500"/>
    <s v="Sudah Dibayar"/>
  </r>
  <r>
    <n v="9297"/>
    <x v="4"/>
    <x v="4"/>
    <n v="2250"/>
    <s v="Sudah Dibayar"/>
  </r>
  <r>
    <n v="9298"/>
    <x v="4"/>
    <x v="4"/>
    <n v="5500"/>
    <s v="Sudah Dibayar"/>
  </r>
  <r>
    <n v="9299"/>
    <x v="4"/>
    <x v="4"/>
    <n v="500"/>
    <s v="Sudah Dibayar"/>
  </r>
  <r>
    <n v="9300"/>
    <x v="4"/>
    <x v="0"/>
    <n v="5000"/>
    <s v="Belum Dibayar"/>
  </r>
  <r>
    <n v="9301"/>
    <x v="4"/>
    <x v="4"/>
    <n v="24750"/>
    <s v="Belum Dibayar"/>
  </r>
  <r>
    <n v="9302"/>
    <x v="4"/>
    <x v="4"/>
    <n v="5500"/>
    <s v="Belum Dibayar"/>
  </r>
  <r>
    <n v="9303"/>
    <x v="4"/>
    <x v="4"/>
    <n v="1000"/>
    <s v="Belum Dibayar"/>
  </r>
  <r>
    <n v="9304"/>
    <x v="4"/>
    <x v="4"/>
    <n v="750"/>
    <s v="Belum Dibayar"/>
  </r>
  <r>
    <n v="9305"/>
    <x v="4"/>
    <x v="4"/>
    <n v="1750"/>
    <s v="Belum Dibayar"/>
  </r>
  <r>
    <n v="9306"/>
    <x v="4"/>
    <x v="4"/>
    <n v="1250"/>
    <s v="Belum Dibayar"/>
  </r>
  <r>
    <n v="9307"/>
    <x v="4"/>
    <x v="4"/>
    <n v="1000"/>
    <s v="Belum Dibayar"/>
  </r>
  <r>
    <n v="9308"/>
    <x v="4"/>
    <x v="4"/>
    <n v="7500"/>
    <s v="Belum Dibayar"/>
  </r>
  <r>
    <n v="9309"/>
    <x v="4"/>
    <x v="4"/>
    <n v="3500"/>
    <s v="Belum Dibayar"/>
  </r>
  <r>
    <n v="9310"/>
    <x v="4"/>
    <x v="4"/>
    <n v="12500"/>
    <s v="Belum Dibayar"/>
  </r>
  <r>
    <n v="9311"/>
    <x v="4"/>
    <x v="4"/>
    <n v="11500"/>
    <s v="Belum Dibayar"/>
  </r>
  <r>
    <n v="9312"/>
    <x v="4"/>
    <x v="0"/>
    <n v="5000"/>
    <s v="Sudah Dibayar"/>
  </r>
  <r>
    <n v="9313"/>
    <x v="4"/>
    <x v="1"/>
    <n v="26500"/>
    <s v="Belum Dibayar"/>
  </r>
  <r>
    <n v="9314"/>
    <x v="4"/>
    <x v="0"/>
    <n v="5000"/>
    <s v="Sudah Dibayar"/>
  </r>
  <r>
    <n v="9315"/>
    <x v="4"/>
    <x v="4"/>
    <n v="2750"/>
    <s v="Sudah Dibayar"/>
  </r>
  <r>
    <n v="9316"/>
    <x v="4"/>
    <x v="4"/>
    <n v="1000"/>
    <s v="Sudah Dibayar"/>
  </r>
  <r>
    <n v="9317"/>
    <x v="4"/>
    <x v="3"/>
    <n v="11250"/>
    <s v="Sudah Dibayar"/>
  </r>
  <r>
    <n v="9318"/>
    <x v="4"/>
    <x v="2"/>
    <n v="12500"/>
    <s v="Sudah Dibayar"/>
  </r>
  <r>
    <n v="9319"/>
    <x v="4"/>
    <x v="1"/>
    <n v="3750"/>
    <s v="Sudah Dibayar"/>
  </r>
  <r>
    <n v="9320"/>
    <x v="4"/>
    <x v="0"/>
    <n v="7500"/>
    <s v="Sudah Dibayar"/>
  </r>
  <r>
    <n v="9321"/>
    <x v="4"/>
    <x v="4"/>
    <n v="2250"/>
    <s v="Sudah Dibayar"/>
  </r>
  <r>
    <n v="9322"/>
    <x v="4"/>
    <x v="4"/>
    <n v="2750"/>
    <s v="Sudah Dibayar"/>
  </r>
  <r>
    <n v="9323"/>
    <x v="4"/>
    <x v="3"/>
    <n v="3750"/>
    <s v="Sudah Dibayar"/>
  </r>
  <r>
    <n v="9324"/>
    <x v="4"/>
    <x v="2"/>
    <n v="8750"/>
    <s v="Sudah Dibayar"/>
  </r>
  <r>
    <n v="9325"/>
    <x v="4"/>
    <x v="0"/>
    <n v="12500"/>
    <s v="Sudah Dibayar"/>
  </r>
  <r>
    <n v="9326"/>
    <x v="4"/>
    <x v="4"/>
    <n v="12500"/>
    <s v="Sudah Dibayar"/>
  </r>
  <r>
    <n v="9327"/>
    <x v="4"/>
    <x v="4"/>
    <n v="21000"/>
    <s v="Sudah Dibayar"/>
  </r>
  <r>
    <n v="9328"/>
    <x v="4"/>
    <x v="4"/>
    <n v="500"/>
    <s v="Sudah Dibayar"/>
  </r>
  <r>
    <n v="9329"/>
    <x v="4"/>
    <x v="4"/>
    <n v="750"/>
    <s v="Sudah Dibayar"/>
  </r>
  <r>
    <n v="9330"/>
    <x v="4"/>
    <x v="4"/>
    <n v="1750"/>
    <s v="Sudah Dibayar"/>
  </r>
  <r>
    <n v="9331"/>
    <x v="4"/>
    <x v="0"/>
    <n v="7500"/>
    <s v="Sudah Dibayar"/>
  </r>
  <r>
    <n v="9332"/>
    <x v="4"/>
    <x v="4"/>
    <n v="5500"/>
    <s v="Sudah Dibayar"/>
  </r>
  <r>
    <n v="9333"/>
    <x v="4"/>
    <x v="4"/>
    <n v="500"/>
    <s v="Sudah Dibayar"/>
  </r>
  <r>
    <n v="9334"/>
    <x v="4"/>
    <x v="4"/>
    <n v="750"/>
    <s v="Sudah Dibayar"/>
  </r>
  <r>
    <n v="9335"/>
    <x v="4"/>
    <x v="2"/>
    <n v="7500"/>
    <s v="Sudah Dibayar"/>
  </r>
  <r>
    <n v="9336"/>
    <x v="4"/>
    <x v="3"/>
    <n v="3750"/>
    <s v="Sudah Dibayar"/>
  </r>
  <r>
    <n v="9337"/>
    <x v="4"/>
    <x v="2"/>
    <n v="10000"/>
    <s v="Sudah Dibayar"/>
  </r>
  <r>
    <n v="9338"/>
    <x v="4"/>
    <x v="0"/>
    <n v="5000"/>
    <s v="Sudah Dibayar"/>
  </r>
  <r>
    <n v="9339"/>
    <x v="4"/>
    <x v="4"/>
    <n v="1750"/>
    <s v="Sudah Dibayar"/>
  </r>
  <r>
    <n v="9340"/>
    <x v="4"/>
    <x v="4"/>
    <n v="1000"/>
    <s v="Sudah Dibayar"/>
  </r>
  <r>
    <n v="9341"/>
    <x v="4"/>
    <x v="3"/>
    <n v="7500"/>
    <s v="Sudah Dibayar"/>
  </r>
  <r>
    <n v="9342"/>
    <x v="4"/>
    <x v="2"/>
    <n v="10000"/>
    <s v="Sudah Dibayar"/>
  </r>
  <r>
    <n v="9343"/>
    <x v="4"/>
    <x v="0"/>
    <n v="7500"/>
    <s v="Sudah Dibayar"/>
  </r>
  <r>
    <n v="9344"/>
    <x v="4"/>
    <x v="4"/>
    <n v="2750"/>
    <s v="Sudah Dibayar"/>
  </r>
  <r>
    <n v="9345"/>
    <x v="4"/>
    <x v="3"/>
    <n v="7500"/>
    <s v="Sudah Dibayar"/>
  </r>
  <r>
    <n v="9346"/>
    <x v="4"/>
    <x v="2"/>
    <n v="10000"/>
    <s v="Sudah Dibayar"/>
  </r>
  <r>
    <n v="9347"/>
    <x v="4"/>
    <x v="0"/>
    <n v="10000"/>
    <s v="Sudah Dibayar"/>
  </r>
  <r>
    <n v="9348"/>
    <x v="4"/>
    <x v="3"/>
    <n v="3750"/>
    <s v="Sudah Dibayar"/>
  </r>
  <r>
    <n v="9349"/>
    <x v="4"/>
    <x v="2"/>
    <n v="8750"/>
    <s v="Sudah Dibayar"/>
  </r>
  <r>
    <n v="9350"/>
    <x v="4"/>
    <x v="0"/>
    <n v="10000"/>
    <s v="Sudah Dibayar"/>
  </r>
  <r>
    <n v="9351"/>
    <x v="4"/>
    <x v="1"/>
    <n v="5000"/>
    <s v="Sudah Dibayar"/>
  </r>
  <r>
    <n v="9352"/>
    <x v="4"/>
    <x v="3"/>
    <n v="7500"/>
    <s v="Sudah Dibayar"/>
  </r>
  <r>
    <n v="9353"/>
    <x v="4"/>
    <x v="4"/>
    <n v="11500"/>
    <s v="Sudah Dibayar"/>
  </r>
  <r>
    <n v="9354"/>
    <x v="4"/>
    <x v="3"/>
    <n v="7500"/>
    <s v="Sudah Dibayar"/>
  </r>
  <r>
    <n v="9355"/>
    <x v="4"/>
    <x v="3"/>
    <n v="7500"/>
    <s v="Sudah Dibayar"/>
  </r>
  <r>
    <n v="9356"/>
    <x v="4"/>
    <x v="0"/>
    <n v="5000"/>
    <s v="Sudah Dibayar"/>
  </r>
  <r>
    <n v="9357"/>
    <x v="4"/>
    <x v="0"/>
    <n v="5000"/>
    <s v="Sudah Dibayar"/>
  </r>
  <r>
    <n v="9358"/>
    <x v="4"/>
    <x v="0"/>
    <n v="5000"/>
    <s v="Sudah Dibayar"/>
  </r>
  <r>
    <n v="9359"/>
    <x v="4"/>
    <x v="4"/>
    <n v="7500"/>
    <s v="Sudah Dibayar"/>
  </r>
  <r>
    <n v="9360"/>
    <x v="4"/>
    <x v="0"/>
    <n v="5000"/>
    <s v="Sudah Dibayar"/>
  </r>
  <r>
    <n v="9361"/>
    <x v="4"/>
    <x v="4"/>
    <n v="1500"/>
    <s v="Sudah Dibayar"/>
  </r>
  <r>
    <n v="9362"/>
    <x v="4"/>
    <x v="0"/>
    <n v="5000"/>
    <s v="Belum Dibayar"/>
  </r>
  <r>
    <n v="9363"/>
    <x v="4"/>
    <x v="4"/>
    <n v="4250"/>
    <s v="Belum Dibayar"/>
  </r>
  <r>
    <n v="9364"/>
    <x v="4"/>
    <x v="4"/>
    <n v="7500"/>
    <s v="Belum Dibayar"/>
  </r>
  <r>
    <n v="9365"/>
    <x v="4"/>
    <x v="0"/>
    <n v="5000"/>
    <s v="Belum Dibayar"/>
  </r>
  <r>
    <n v="9366"/>
    <x v="4"/>
    <x v="0"/>
    <n v="5000"/>
    <s v="Sudah Dibayar"/>
  </r>
  <r>
    <n v="9367"/>
    <x v="4"/>
    <x v="4"/>
    <n v="500"/>
    <s v="Sudah Dibayar"/>
  </r>
  <r>
    <n v="9368"/>
    <x v="4"/>
    <x v="4"/>
    <n v="1750"/>
    <s v="Sudah Dibayar"/>
  </r>
  <r>
    <n v="9369"/>
    <x v="4"/>
    <x v="0"/>
    <n v="5000"/>
    <s v="Sudah Dibayar"/>
  </r>
  <r>
    <n v="9370"/>
    <x v="4"/>
    <x v="4"/>
    <n v="500"/>
    <s v="Sudah Dibayar"/>
  </r>
  <r>
    <n v="9371"/>
    <x v="4"/>
    <x v="4"/>
    <n v="11500"/>
    <s v="Sudah Dibayar"/>
  </r>
  <r>
    <n v="9372"/>
    <x v="4"/>
    <x v="0"/>
    <n v="5000"/>
    <s v="Sudah Dibayar"/>
  </r>
  <r>
    <n v="9373"/>
    <x v="4"/>
    <x v="4"/>
    <n v="750"/>
    <s v="Sudah Dibayar"/>
  </r>
  <r>
    <n v="9374"/>
    <x v="4"/>
    <x v="4"/>
    <n v="2000"/>
    <s v="Sudah Dibayar"/>
  </r>
  <r>
    <n v="9375"/>
    <x v="4"/>
    <x v="3"/>
    <n v="11250"/>
    <s v="Sudah Dibayar"/>
  </r>
  <r>
    <n v="9376"/>
    <x v="4"/>
    <x v="2"/>
    <n v="12500"/>
    <s v="Sudah Dibayar"/>
  </r>
  <r>
    <n v="9377"/>
    <x v="4"/>
    <x v="1"/>
    <n v="15000"/>
    <s v="Sudah Dibayar"/>
  </r>
  <r>
    <n v="9378"/>
    <x v="4"/>
    <x v="0"/>
    <n v="7500"/>
    <s v="Sudah Dibayar"/>
  </r>
  <r>
    <n v="9379"/>
    <x v="4"/>
    <x v="4"/>
    <n v="5500"/>
    <s v="Sudah Dibayar"/>
  </r>
  <r>
    <n v="9380"/>
    <x v="4"/>
    <x v="4"/>
    <n v="1000"/>
    <s v="Sudah Dibayar"/>
  </r>
  <r>
    <n v="9381"/>
    <x v="4"/>
    <x v="4"/>
    <n v="3250"/>
    <s v="Sudah Dibayar"/>
  </r>
  <r>
    <n v="9382"/>
    <x v="4"/>
    <x v="3"/>
    <n v="11250"/>
    <s v="Sudah Dibayar"/>
  </r>
  <r>
    <n v="9383"/>
    <x v="4"/>
    <x v="2"/>
    <n v="12500"/>
    <s v="Sudah Dibayar"/>
  </r>
  <r>
    <n v="9384"/>
    <x v="4"/>
    <x v="0"/>
    <n v="7500"/>
    <s v="Sudah Dibayar"/>
  </r>
  <r>
    <n v="9385"/>
    <x v="4"/>
    <x v="4"/>
    <n v="1750"/>
    <s v="Sudah Dibayar"/>
  </r>
  <r>
    <n v="9386"/>
    <x v="4"/>
    <x v="4"/>
    <n v="2250"/>
    <s v="Sudah Dibayar"/>
  </r>
  <r>
    <n v="9387"/>
    <x v="4"/>
    <x v="4"/>
    <n v="2750"/>
    <s v="Sudah Dibayar"/>
  </r>
  <r>
    <n v="9388"/>
    <x v="4"/>
    <x v="4"/>
    <n v="3250"/>
    <s v="Sudah Dibayar"/>
  </r>
  <r>
    <n v="9389"/>
    <x v="4"/>
    <x v="4"/>
    <n v="1750"/>
    <s v="Sudah Dibayar"/>
  </r>
  <r>
    <n v="9390"/>
    <x v="4"/>
    <x v="4"/>
    <n v="750"/>
    <s v="Sudah Dibayar"/>
  </r>
  <r>
    <n v="9391"/>
    <x v="4"/>
    <x v="3"/>
    <n v="11250"/>
    <s v="Sudah Dibayar"/>
  </r>
  <r>
    <n v="9392"/>
    <x v="4"/>
    <x v="2"/>
    <n v="12500"/>
    <s v="Sudah Dibayar"/>
  </r>
  <r>
    <n v="9393"/>
    <x v="4"/>
    <x v="1"/>
    <n v="6750"/>
    <s v="Sudah Dibayar"/>
  </r>
  <r>
    <n v="9394"/>
    <x v="4"/>
    <x v="3"/>
    <n v="7500"/>
    <s v="Belum Dibayar"/>
  </r>
  <r>
    <n v="9395"/>
    <x v="4"/>
    <x v="3"/>
    <n v="7500"/>
    <s v="Sudah Dibayar"/>
  </r>
  <r>
    <n v="9396"/>
    <x v="4"/>
    <x v="4"/>
    <n v="11500"/>
    <s v="Sudah Dibayar"/>
  </r>
  <r>
    <n v="9397"/>
    <x v="4"/>
    <x v="4"/>
    <n v="11500"/>
    <s v="Sudah Dibayar"/>
  </r>
  <r>
    <n v="9398"/>
    <x v="4"/>
    <x v="3"/>
    <n v="7500"/>
    <s v="Sudah Dibayar"/>
  </r>
  <r>
    <n v="9399"/>
    <x v="4"/>
    <x v="3"/>
    <n v="3750"/>
    <s v="Sudah Dibayar"/>
  </r>
  <r>
    <n v="9400"/>
    <x v="4"/>
    <x v="1"/>
    <n v="38500"/>
    <s v="Belum Dibayar"/>
  </r>
  <r>
    <n v="9401"/>
    <x v="4"/>
    <x v="2"/>
    <n v="8750"/>
    <s v="Belum Dibayar"/>
  </r>
  <r>
    <n v="9402"/>
    <x v="4"/>
    <x v="0"/>
    <n v="10000"/>
    <s v="Belum Dibayar"/>
  </r>
  <r>
    <n v="9403"/>
    <x v="4"/>
    <x v="3"/>
    <n v="7500"/>
    <s v="Belum Dibayar"/>
  </r>
  <r>
    <n v="9404"/>
    <x v="4"/>
    <x v="0"/>
    <n v="17500"/>
    <s v="Belum Dibayar"/>
  </r>
  <r>
    <n v="9405"/>
    <x v="4"/>
    <x v="0"/>
    <n v="10000"/>
    <s v="Belum Dibayar"/>
  </r>
  <r>
    <n v="9406"/>
    <x v="4"/>
    <x v="4"/>
    <n v="4000"/>
    <s v="Belum Dibayar"/>
  </r>
  <r>
    <n v="9407"/>
    <x v="4"/>
    <x v="4"/>
    <n v="2500"/>
    <s v="Belum Dibayar"/>
  </r>
  <r>
    <n v="9408"/>
    <x v="4"/>
    <x v="4"/>
    <n v="2500"/>
    <s v="Belum Dibayar"/>
  </r>
  <r>
    <n v="9409"/>
    <x v="4"/>
    <x v="4"/>
    <n v="3250"/>
    <s v="Belum Dibayar"/>
  </r>
  <r>
    <n v="9410"/>
    <x v="4"/>
    <x v="4"/>
    <n v="5500"/>
    <s v="Belum Dibayar"/>
  </r>
  <r>
    <n v="9411"/>
    <x v="4"/>
    <x v="4"/>
    <n v="500"/>
    <s v="Belum Dibayar"/>
  </r>
  <r>
    <n v="9412"/>
    <x v="4"/>
    <x v="4"/>
    <n v="4000"/>
    <s v="Belum Dibayar"/>
  </r>
  <r>
    <n v="9413"/>
    <x v="4"/>
    <x v="2"/>
    <n v="7500"/>
    <s v="Belum Dibayar"/>
  </r>
  <r>
    <n v="9414"/>
    <x v="4"/>
    <x v="3"/>
    <n v="11250"/>
    <s v="Belum Dibayar"/>
  </r>
  <r>
    <n v="9415"/>
    <x v="4"/>
    <x v="2"/>
    <n v="12500"/>
    <s v="Belum Dibayar"/>
  </r>
  <r>
    <n v="9416"/>
    <x v="4"/>
    <x v="1"/>
    <n v="7500"/>
    <s v="Belum Dibayar"/>
  </r>
  <r>
    <n v="9417"/>
    <x v="4"/>
    <x v="0"/>
    <n v="5000"/>
    <s v="Sudah Dibayar"/>
  </r>
  <r>
    <n v="9418"/>
    <x v="4"/>
    <x v="4"/>
    <n v="17500"/>
    <s v="Sudah Dibayar"/>
  </r>
  <r>
    <n v="9419"/>
    <x v="4"/>
    <x v="0"/>
    <n v="5000"/>
    <s v="Sudah Dibayar"/>
  </r>
  <r>
    <n v="9420"/>
    <x v="4"/>
    <x v="4"/>
    <n v="14750"/>
    <s v="Sudah Dibayar"/>
  </r>
  <r>
    <n v="9421"/>
    <x v="4"/>
    <x v="0"/>
    <n v="5000"/>
    <s v="Belum Dibayar"/>
  </r>
  <r>
    <n v="9422"/>
    <x v="4"/>
    <x v="4"/>
    <n v="9250"/>
    <s v="Belum Dibayar"/>
  </r>
  <r>
    <n v="9423"/>
    <x v="4"/>
    <x v="4"/>
    <n v="2500"/>
    <s v="Belum Dibayar"/>
  </r>
  <r>
    <n v="9424"/>
    <x v="4"/>
    <x v="0"/>
    <n v="5000"/>
    <s v="Sudah Dibayar"/>
  </r>
  <r>
    <n v="9425"/>
    <x v="4"/>
    <x v="4"/>
    <n v="2500"/>
    <s v="Sudah Dibayar"/>
  </r>
  <r>
    <n v="9426"/>
    <x v="4"/>
    <x v="0"/>
    <n v="5000"/>
    <s v="Sudah Dibayar"/>
  </r>
  <r>
    <n v="9427"/>
    <x v="4"/>
    <x v="4"/>
    <n v="12500"/>
    <s v="Sudah Dibayar"/>
  </r>
  <r>
    <n v="9428"/>
    <x v="4"/>
    <x v="4"/>
    <n v="4000"/>
    <s v="Sudah Dibayar"/>
  </r>
  <r>
    <n v="9429"/>
    <x v="4"/>
    <x v="3"/>
    <n v="5000"/>
    <s v="Sudah Dibayar"/>
  </r>
  <r>
    <n v="9430"/>
    <x v="4"/>
    <x v="0"/>
    <n v="7500"/>
    <s v="Sudah Dibayar"/>
  </r>
  <r>
    <n v="9431"/>
    <x v="4"/>
    <x v="4"/>
    <n v="5000"/>
    <s v="Sudah Dibayar"/>
  </r>
  <r>
    <n v="9432"/>
    <x v="4"/>
    <x v="4"/>
    <n v="750"/>
    <s v="Sudah Dibayar"/>
  </r>
  <r>
    <n v="9433"/>
    <x v="4"/>
    <x v="0"/>
    <n v="7500"/>
    <s v="Sudah Dibayar"/>
  </r>
  <r>
    <n v="9434"/>
    <x v="4"/>
    <x v="4"/>
    <n v="4250"/>
    <s v="Sudah Dibayar"/>
  </r>
  <r>
    <n v="9435"/>
    <x v="4"/>
    <x v="4"/>
    <n v="2500"/>
    <s v="Sudah Dibayar"/>
  </r>
  <r>
    <n v="9436"/>
    <x v="4"/>
    <x v="0"/>
    <n v="5000"/>
    <s v="Sudah Dibayar"/>
  </r>
  <r>
    <n v="9437"/>
    <x v="4"/>
    <x v="4"/>
    <n v="2000"/>
    <s v="Sudah Dibayar"/>
  </r>
  <r>
    <n v="9438"/>
    <x v="4"/>
    <x v="3"/>
    <n v="11250"/>
    <s v="Sudah Dibayar"/>
  </r>
  <r>
    <n v="9439"/>
    <x v="4"/>
    <x v="2"/>
    <n v="12500"/>
    <s v="Sudah Dibayar"/>
  </r>
  <r>
    <n v="9440"/>
    <x v="4"/>
    <x v="0"/>
    <n v="5000"/>
    <s v="Sudah Dibayar"/>
  </r>
  <r>
    <n v="9441"/>
    <x v="4"/>
    <x v="4"/>
    <n v="11500"/>
    <s v="Belum Dibayar"/>
  </r>
  <r>
    <n v="9442"/>
    <x v="4"/>
    <x v="0"/>
    <n v="5000"/>
    <s v="Belum Dibayar"/>
  </r>
  <r>
    <n v="9443"/>
    <x v="4"/>
    <x v="4"/>
    <n v="6750"/>
    <s v="Belum Dibayar"/>
  </r>
  <r>
    <n v="9444"/>
    <x v="4"/>
    <x v="4"/>
    <n v="1000"/>
    <s v="Belum Dibayar"/>
  </r>
  <r>
    <n v="9445"/>
    <x v="4"/>
    <x v="3"/>
    <n v="3750"/>
    <s v="Sudah Dibayar"/>
  </r>
  <r>
    <n v="9446"/>
    <x v="4"/>
    <x v="3"/>
    <n v="3750"/>
    <s v="Sudah Dibayar"/>
  </r>
  <r>
    <n v="9447"/>
    <x v="4"/>
    <x v="3"/>
    <n v="7500"/>
    <s v="Sudah Dibayar"/>
  </r>
  <r>
    <n v="9448"/>
    <x v="4"/>
    <x v="0"/>
    <n v="5000"/>
    <s v="Sudah Dibayar"/>
  </r>
  <r>
    <n v="9449"/>
    <x v="4"/>
    <x v="4"/>
    <n v="8750"/>
    <s v="Sudah Dibayar"/>
  </r>
  <r>
    <n v="9450"/>
    <x v="4"/>
    <x v="4"/>
    <n v="3250"/>
    <s v="Sudah Dibayar"/>
  </r>
  <r>
    <n v="9451"/>
    <x v="4"/>
    <x v="0"/>
    <n v="33000"/>
    <s v="Belum Dibayar"/>
  </r>
  <r>
    <n v="9452"/>
    <x v="4"/>
    <x v="4"/>
    <n v="2000"/>
    <s v="Belum Dibayar"/>
  </r>
  <r>
    <n v="9453"/>
    <x v="4"/>
    <x v="4"/>
    <n v="1500"/>
    <s v="Belum Dibayar"/>
  </r>
  <r>
    <n v="9454"/>
    <x v="4"/>
    <x v="4"/>
    <n v="1750"/>
    <s v="Belum Dibayar"/>
  </r>
  <r>
    <n v="9455"/>
    <x v="4"/>
    <x v="4"/>
    <n v="750"/>
    <s v="Belum Dibayar"/>
  </r>
  <r>
    <n v="9456"/>
    <x v="4"/>
    <x v="4"/>
    <n v="750"/>
    <s v="Belum Dibayar"/>
  </r>
  <r>
    <n v="9457"/>
    <x v="4"/>
    <x v="4"/>
    <n v="5000"/>
    <s v="Belum Dibayar"/>
  </r>
  <r>
    <n v="9458"/>
    <x v="4"/>
    <x v="0"/>
    <n v="5000"/>
    <s v="Sudah Dibayar"/>
  </r>
  <r>
    <n v="9459"/>
    <x v="4"/>
    <x v="4"/>
    <n v="1500"/>
    <s v="Sudah Dibayar"/>
  </r>
  <r>
    <n v="9460"/>
    <x v="4"/>
    <x v="3"/>
    <n v="7500"/>
    <s v="Sudah Dibayar"/>
  </r>
  <r>
    <n v="9461"/>
    <x v="4"/>
    <x v="0"/>
    <n v="5000"/>
    <s v="Sudah Dibayar"/>
  </r>
  <r>
    <n v="9462"/>
    <x v="4"/>
    <x v="4"/>
    <n v="2000"/>
    <s v="Sudah Dibayar"/>
  </r>
  <r>
    <n v="9463"/>
    <x v="4"/>
    <x v="0"/>
    <n v="11000"/>
    <s v="Sudah Dibayar"/>
  </r>
  <r>
    <n v="9464"/>
    <x v="4"/>
    <x v="4"/>
    <n v="10500"/>
    <s v="Sudah Dibayar"/>
  </r>
  <r>
    <n v="9465"/>
    <x v="4"/>
    <x v="4"/>
    <n v="500"/>
    <s v="Sudah Dibayar"/>
  </r>
  <r>
    <n v="9466"/>
    <x v="4"/>
    <x v="4"/>
    <n v="750"/>
    <s v="Sudah Dibayar"/>
  </r>
  <r>
    <n v="9467"/>
    <x v="4"/>
    <x v="4"/>
    <n v="1750"/>
    <s v="Sudah Dibayar"/>
  </r>
  <r>
    <n v="9468"/>
    <x v="4"/>
    <x v="4"/>
    <n v="2250"/>
    <s v="Sudah Dibayar"/>
  </r>
  <r>
    <n v="9469"/>
    <x v="4"/>
    <x v="0"/>
    <n v="13750"/>
    <s v="Belum Dibayar"/>
  </r>
  <r>
    <n v="9470"/>
    <x v="4"/>
    <x v="0"/>
    <n v="12500"/>
    <s v="Belum Dibayar"/>
  </r>
  <r>
    <n v="9471"/>
    <x v="4"/>
    <x v="0"/>
    <n v="22000"/>
    <s v="Belum Dibayar"/>
  </r>
  <r>
    <n v="9472"/>
    <x v="4"/>
    <x v="4"/>
    <n v="23000"/>
    <s v="Belum Dibayar"/>
  </r>
  <r>
    <n v="9473"/>
    <x v="4"/>
    <x v="4"/>
    <n v="3500"/>
    <s v="Belum Dibayar"/>
  </r>
  <r>
    <n v="9474"/>
    <x v="4"/>
    <x v="4"/>
    <n v="500"/>
    <s v="Belum Dibayar"/>
  </r>
  <r>
    <n v="9475"/>
    <x v="4"/>
    <x v="4"/>
    <n v="1500"/>
    <s v="Belum Dibayar"/>
  </r>
  <r>
    <n v="9476"/>
    <x v="4"/>
    <x v="4"/>
    <n v="750"/>
    <s v="Belum Dibayar"/>
  </r>
  <r>
    <n v="9477"/>
    <x v="4"/>
    <x v="4"/>
    <n v="6750"/>
    <s v="Belum Dibayar"/>
  </r>
  <r>
    <n v="9478"/>
    <x v="4"/>
    <x v="4"/>
    <n v="3000"/>
    <s v="Belum Dibayar"/>
  </r>
  <r>
    <n v="9479"/>
    <x v="4"/>
    <x v="4"/>
    <n v="3750"/>
    <s v="Belum Dibayar"/>
  </r>
  <r>
    <n v="9480"/>
    <x v="4"/>
    <x v="4"/>
    <n v="1750"/>
    <s v="Belum Dibayar"/>
  </r>
  <r>
    <n v="9481"/>
    <x v="4"/>
    <x v="4"/>
    <n v="2250"/>
    <s v="Belum Dibayar"/>
  </r>
  <r>
    <n v="9482"/>
    <x v="4"/>
    <x v="4"/>
    <n v="4750"/>
    <s v="Belum Dibayar"/>
  </r>
  <r>
    <n v="9483"/>
    <x v="4"/>
    <x v="4"/>
    <n v="14500"/>
    <s v="Belum Dibayar"/>
  </r>
  <r>
    <n v="9484"/>
    <x v="4"/>
    <x v="4"/>
    <n v="2750"/>
    <s v="Belum Dibayar"/>
  </r>
  <r>
    <n v="9485"/>
    <x v="4"/>
    <x v="0"/>
    <n v="12500"/>
    <s v="Sudah Dibayar"/>
  </r>
  <r>
    <n v="9486"/>
    <x v="4"/>
    <x v="4"/>
    <n v="21000"/>
    <s v="Sudah Dibayar"/>
  </r>
  <r>
    <n v="9487"/>
    <x v="4"/>
    <x v="4"/>
    <n v="500"/>
    <s v="Sudah Dibayar"/>
  </r>
  <r>
    <n v="9488"/>
    <x v="4"/>
    <x v="4"/>
    <n v="750"/>
    <s v="Sudah Dibayar"/>
  </r>
  <r>
    <n v="9489"/>
    <x v="4"/>
    <x v="4"/>
    <n v="1750"/>
    <s v="Sudah Dibayar"/>
  </r>
  <r>
    <n v="9490"/>
    <x v="4"/>
    <x v="4"/>
    <n v="7500"/>
    <s v="Sudah Dibayar"/>
  </r>
  <r>
    <n v="9491"/>
    <x v="4"/>
    <x v="4"/>
    <n v="2750"/>
    <s v="Sudah Dibayar"/>
  </r>
  <r>
    <n v="9492"/>
    <x v="4"/>
    <x v="3"/>
    <n v="11250"/>
    <s v="Sudah Dibayar"/>
  </r>
  <r>
    <n v="9493"/>
    <x v="4"/>
    <x v="2"/>
    <n v="12500"/>
    <s v="Sudah Dibayar"/>
  </r>
  <r>
    <n v="9494"/>
    <x v="4"/>
    <x v="0"/>
    <n v="7500"/>
    <s v="Sudah Dibayar"/>
  </r>
  <r>
    <n v="9495"/>
    <x v="4"/>
    <x v="4"/>
    <n v="5500"/>
    <s v="Sudah Dibayar"/>
  </r>
  <r>
    <n v="9496"/>
    <x v="4"/>
    <x v="4"/>
    <n v="500"/>
    <s v="Sudah Dibayar"/>
  </r>
  <r>
    <n v="9497"/>
    <x v="4"/>
    <x v="4"/>
    <n v="750"/>
    <s v="Sudah Dibayar"/>
  </r>
  <r>
    <n v="9498"/>
    <x v="4"/>
    <x v="2"/>
    <n v="10000"/>
    <s v="Sudah Dibayar"/>
  </r>
  <r>
    <n v="9499"/>
    <x v="4"/>
    <x v="3"/>
    <n v="3750"/>
    <s v="Sudah Dibayar"/>
  </r>
  <r>
    <n v="9500"/>
    <x v="4"/>
    <x v="0"/>
    <n v="5000"/>
    <s v="Sudah Dibayar"/>
  </r>
  <r>
    <n v="9501"/>
    <x v="4"/>
    <x v="4"/>
    <n v="3250"/>
    <s v="Sudah Dibayar"/>
  </r>
  <r>
    <n v="9502"/>
    <x v="4"/>
    <x v="4"/>
    <n v="6250"/>
    <s v="Sudah Dibayar"/>
  </r>
  <r>
    <n v="9503"/>
    <x v="4"/>
    <x v="0"/>
    <n v="5000"/>
    <s v="Sudah Dibayar"/>
  </r>
  <r>
    <n v="9504"/>
    <x v="4"/>
    <x v="4"/>
    <n v="6250"/>
    <s v="Sudah Dibayar"/>
  </r>
  <r>
    <n v="9505"/>
    <x v="4"/>
    <x v="0"/>
    <n v="7500"/>
    <s v="Belum Dibayar"/>
  </r>
  <r>
    <n v="9506"/>
    <x v="4"/>
    <x v="4"/>
    <n v="13750"/>
    <s v="Belum Dibayar"/>
  </r>
  <r>
    <n v="9507"/>
    <x v="4"/>
    <x v="3"/>
    <n v="7500"/>
    <s v="Sudah Dibayar"/>
  </r>
  <r>
    <n v="9508"/>
    <x v="4"/>
    <x v="3"/>
    <n v="7500"/>
    <s v="Sudah Dibayar"/>
  </r>
  <r>
    <n v="9509"/>
    <x v="4"/>
    <x v="3"/>
    <n v="7500"/>
    <s v="Sudah Dibayar"/>
  </r>
  <r>
    <n v="9510"/>
    <x v="4"/>
    <x v="3"/>
    <n v="3750"/>
    <s v="Sudah Dibayar"/>
  </r>
  <r>
    <n v="9511"/>
    <x v="4"/>
    <x v="3"/>
    <n v="7500"/>
    <s v="Sudah Dibayar"/>
  </r>
  <r>
    <n v="9512"/>
    <x v="4"/>
    <x v="1"/>
    <n v="6750"/>
    <s v="Belum Dibayar"/>
  </r>
  <r>
    <n v="9513"/>
    <x v="4"/>
    <x v="0"/>
    <n v="7500"/>
    <s v="Belum Dibayar"/>
  </r>
  <r>
    <n v="9514"/>
    <x v="4"/>
    <x v="4"/>
    <n v="19000"/>
    <s v="Belum Dibayar"/>
  </r>
  <r>
    <n v="9515"/>
    <x v="4"/>
    <x v="4"/>
    <n v="6000"/>
    <s v="Belum Dibayar"/>
  </r>
  <r>
    <n v="9516"/>
    <x v="4"/>
    <x v="4"/>
    <n v="2750"/>
    <s v="Belum Dibayar"/>
  </r>
  <r>
    <n v="9517"/>
    <x v="4"/>
    <x v="4"/>
    <n v="1750"/>
    <s v="Belum Dibayar"/>
  </r>
  <r>
    <n v="9518"/>
    <x v="4"/>
    <x v="0"/>
    <n v="5000"/>
    <s v="Sudah Dibayar"/>
  </r>
  <r>
    <n v="9519"/>
    <x v="4"/>
    <x v="4"/>
    <n v="3250"/>
    <s v="Sudah Dibayar"/>
  </r>
  <r>
    <n v="9520"/>
    <x v="4"/>
    <x v="4"/>
    <n v="1500"/>
    <s v="Sudah Dibayar"/>
  </r>
  <r>
    <n v="9521"/>
    <x v="4"/>
    <x v="3"/>
    <n v="11250"/>
    <s v="Sudah Dibayar"/>
  </r>
  <r>
    <n v="9522"/>
    <x v="4"/>
    <x v="2"/>
    <n v="12500"/>
    <s v="Sudah Dibayar"/>
  </r>
  <r>
    <n v="9523"/>
    <x v="4"/>
    <x v="4"/>
    <n v="11500"/>
    <s v="Sudah Dibayar"/>
  </r>
  <r>
    <n v="9524"/>
    <x v="4"/>
    <x v="1"/>
    <n v="8250"/>
    <s v="Sudah Dibayar"/>
  </r>
  <r>
    <n v="9525"/>
    <x v="4"/>
    <x v="0"/>
    <n v="10000"/>
    <s v="Sudah Dibayar"/>
  </r>
  <r>
    <n v="9526"/>
    <x v="4"/>
    <x v="4"/>
    <n v="13250"/>
    <s v="Sudah Dibayar"/>
  </r>
  <r>
    <n v="9527"/>
    <x v="4"/>
    <x v="4"/>
    <n v="5500"/>
    <s v="Sudah Dibayar"/>
  </r>
  <r>
    <n v="9528"/>
    <x v="4"/>
    <x v="4"/>
    <n v="22000"/>
    <s v="Sudah Dibayar"/>
  </r>
  <r>
    <n v="9529"/>
    <x v="4"/>
    <x v="0"/>
    <n v="5000"/>
    <s v="Sudah Dibayar"/>
  </r>
  <r>
    <n v="9530"/>
    <x v="4"/>
    <x v="4"/>
    <n v="4250"/>
    <s v="Sudah Dibayar"/>
  </r>
  <r>
    <n v="9531"/>
    <x v="4"/>
    <x v="0"/>
    <n v="7500"/>
    <s v="Sudah Dibayar"/>
  </r>
  <r>
    <n v="9532"/>
    <x v="4"/>
    <x v="0"/>
    <n v="5000"/>
    <s v="Belum Dibayar"/>
  </r>
  <r>
    <n v="9533"/>
    <x v="4"/>
    <x v="4"/>
    <n v="2750"/>
    <s v="Belum Dibayar"/>
  </r>
  <r>
    <n v="9534"/>
    <x v="4"/>
    <x v="4"/>
    <n v="1250"/>
    <s v="Belum Dibayar"/>
  </r>
  <r>
    <n v="9535"/>
    <x v="4"/>
    <x v="4"/>
    <n v="1000"/>
    <s v="Belum Dibayar"/>
  </r>
  <r>
    <n v="9536"/>
    <x v="4"/>
    <x v="3"/>
    <n v="3750"/>
    <s v="Sudah Dibayar"/>
  </r>
  <r>
    <n v="9537"/>
    <x v="4"/>
    <x v="0"/>
    <n v="2500"/>
    <s v="Belum Dibayar"/>
  </r>
  <r>
    <n v="9538"/>
    <x v="4"/>
    <x v="0"/>
    <n v="2500"/>
    <s v="Belum Dibayar"/>
  </r>
  <r>
    <n v="9539"/>
    <x v="4"/>
    <x v="3"/>
    <n v="3750"/>
    <s v="Sudah Dibayar"/>
  </r>
  <r>
    <n v="9540"/>
    <x v="4"/>
    <x v="0"/>
    <n v="5000"/>
    <s v="Belum Dibayar"/>
  </r>
  <r>
    <n v="9541"/>
    <x v="4"/>
    <x v="4"/>
    <n v="9250"/>
    <s v="Belum Dibayar"/>
  </r>
  <r>
    <n v="9542"/>
    <x v="4"/>
    <x v="4"/>
    <n v="6000"/>
    <s v="Belum Dibayar"/>
  </r>
  <r>
    <n v="9543"/>
    <x v="4"/>
    <x v="0"/>
    <n v="5000"/>
    <s v="Belum Dibayar"/>
  </r>
  <r>
    <n v="9544"/>
    <x v="4"/>
    <x v="4"/>
    <n v="500"/>
    <s v="Belum Dibayar"/>
  </r>
  <r>
    <n v="9545"/>
    <x v="4"/>
    <x v="0"/>
    <n v="5000"/>
    <s v="Sudah Dibayar"/>
  </r>
  <r>
    <n v="9546"/>
    <x v="4"/>
    <x v="4"/>
    <n v="5500"/>
    <s v="Sudah Dibayar"/>
  </r>
  <r>
    <n v="9547"/>
    <x v="4"/>
    <x v="3"/>
    <n v="3750"/>
    <s v="Sudah Dibayar"/>
  </r>
  <r>
    <n v="9548"/>
    <x v="4"/>
    <x v="2"/>
    <n v="8750"/>
    <s v="Sudah Dibayar"/>
  </r>
  <r>
    <n v="9549"/>
    <x v="4"/>
    <x v="0"/>
    <n v="11000"/>
    <s v="Sudah Dibayar"/>
  </r>
  <r>
    <n v="9550"/>
    <x v="4"/>
    <x v="4"/>
    <n v="17250"/>
    <s v="Sudah Dibayar"/>
  </r>
  <r>
    <n v="9551"/>
    <x v="4"/>
    <x v="4"/>
    <n v="500"/>
    <s v="Sudah Dibayar"/>
  </r>
  <r>
    <n v="9552"/>
    <x v="4"/>
    <x v="4"/>
    <n v="750"/>
    <s v="Sudah Dibayar"/>
  </r>
  <r>
    <n v="9553"/>
    <x v="4"/>
    <x v="4"/>
    <n v="1750"/>
    <s v="Sudah Dibayar"/>
  </r>
  <r>
    <n v="9554"/>
    <x v="4"/>
    <x v="4"/>
    <n v="5500"/>
    <s v="Sudah Dibayar"/>
  </r>
  <r>
    <n v="9555"/>
    <x v="4"/>
    <x v="4"/>
    <n v="3750"/>
    <s v="Sudah Dibayar"/>
  </r>
  <r>
    <n v="9556"/>
    <x v="4"/>
    <x v="3"/>
    <n v="7500"/>
    <s v="Sudah Dibayar"/>
  </r>
  <r>
    <n v="9557"/>
    <x v="4"/>
    <x v="2"/>
    <n v="10000"/>
    <s v="Sudah Dibayar"/>
  </r>
  <r>
    <n v="9558"/>
    <x v="4"/>
    <x v="1"/>
    <n v="5000"/>
    <s v="Sudah Dibayar"/>
  </r>
  <r>
    <n v="9559"/>
    <x v="4"/>
    <x v="0"/>
    <n v="11000"/>
    <s v="Sudah Dibayar"/>
  </r>
  <r>
    <n v="9560"/>
    <x v="4"/>
    <x v="4"/>
    <n v="10500"/>
    <s v="Sudah Dibayar"/>
  </r>
  <r>
    <n v="9561"/>
    <x v="4"/>
    <x v="4"/>
    <n v="4250"/>
    <s v="Sudah Dibayar"/>
  </r>
  <r>
    <n v="9562"/>
    <x v="4"/>
    <x v="4"/>
    <n v="750"/>
    <s v="Sudah Dibayar"/>
  </r>
  <r>
    <n v="9563"/>
    <x v="4"/>
    <x v="4"/>
    <n v="1750"/>
    <s v="Sudah Dibayar"/>
  </r>
  <r>
    <n v="9564"/>
    <x v="4"/>
    <x v="3"/>
    <n v="11250"/>
    <s v="Sudah Dibayar"/>
  </r>
  <r>
    <n v="9565"/>
    <x v="4"/>
    <x v="2"/>
    <n v="12500"/>
    <s v="Sudah Dibayar"/>
  </r>
  <r>
    <n v="9566"/>
    <x v="4"/>
    <x v="1"/>
    <n v="5000"/>
    <s v="Sudah Dibayar"/>
  </r>
  <r>
    <n v="9567"/>
    <x v="4"/>
    <x v="0"/>
    <n v="2500"/>
    <s v="Sudah Dibayar"/>
  </r>
  <r>
    <n v="9568"/>
    <x v="4"/>
    <x v="4"/>
    <n v="18750"/>
    <s v="Sudah Dibayar"/>
  </r>
  <r>
    <n v="9569"/>
    <x v="4"/>
    <x v="0"/>
    <n v="11000"/>
    <s v="Sudah Dibayar"/>
  </r>
  <r>
    <n v="9570"/>
    <x v="4"/>
    <x v="4"/>
    <n v="3250"/>
    <s v="Sudah Dibayar"/>
  </r>
  <r>
    <n v="9571"/>
    <x v="4"/>
    <x v="4"/>
    <n v="3750"/>
    <s v="Sudah Dibayar"/>
  </r>
  <r>
    <n v="9572"/>
    <x v="4"/>
    <x v="4"/>
    <n v="10500"/>
    <s v="Sudah Dibayar"/>
  </r>
  <r>
    <n v="9573"/>
    <x v="4"/>
    <x v="4"/>
    <n v="1000"/>
    <s v="Sudah Dibayar"/>
  </r>
  <r>
    <n v="9574"/>
    <x v="4"/>
    <x v="4"/>
    <n v="750"/>
    <s v="Sudah Dibayar"/>
  </r>
  <r>
    <n v="9575"/>
    <x v="4"/>
    <x v="4"/>
    <n v="1750"/>
    <s v="Sudah Dibayar"/>
  </r>
  <r>
    <n v="9576"/>
    <x v="4"/>
    <x v="2"/>
    <n v="7500"/>
    <s v="Sudah Dibayar"/>
  </r>
  <r>
    <n v="9577"/>
    <x v="4"/>
    <x v="0"/>
    <n v="7500"/>
    <s v="Sudah Dibayar"/>
  </r>
  <r>
    <n v="9578"/>
    <x v="4"/>
    <x v="3"/>
    <n v="7500"/>
    <s v="Sudah Dibayar"/>
  </r>
  <r>
    <n v="9579"/>
    <x v="4"/>
    <x v="2"/>
    <n v="10000"/>
    <s v="Sudah Dibayar"/>
  </r>
  <r>
    <n v="9580"/>
    <x v="4"/>
    <x v="1"/>
    <n v="11750"/>
    <s v="Sudah Dibayar"/>
  </r>
  <r>
    <n v="9581"/>
    <x v="4"/>
    <x v="0"/>
    <n v="12500"/>
    <s v="Sudah Dibayar"/>
  </r>
  <r>
    <n v="9582"/>
    <x v="4"/>
    <x v="4"/>
    <n v="2250"/>
    <s v="Sudah Dibayar"/>
  </r>
  <r>
    <n v="9583"/>
    <x v="4"/>
    <x v="4"/>
    <n v="2000"/>
    <s v="Sudah Dibayar"/>
  </r>
  <r>
    <n v="9584"/>
    <x v="4"/>
    <x v="4"/>
    <n v="8250"/>
    <s v="Sudah Dibayar"/>
  </r>
  <r>
    <n v="9585"/>
    <x v="4"/>
    <x v="4"/>
    <n v="10500"/>
    <s v="Sudah Dibayar"/>
  </r>
  <r>
    <n v="9586"/>
    <x v="4"/>
    <x v="4"/>
    <n v="2750"/>
    <s v="Sudah Dibayar"/>
  </r>
  <r>
    <n v="9587"/>
    <x v="4"/>
    <x v="4"/>
    <n v="3500"/>
    <s v="Sudah Dibayar"/>
  </r>
  <r>
    <n v="9588"/>
    <x v="4"/>
    <x v="4"/>
    <n v="1000"/>
    <s v="Sudah Dibayar"/>
  </r>
  <r>
    <n v="9589"/>
    <x v="4"/>
    <x v="4"/>
    <n v="750"/>
    <s v="Sudah Dibayar"/>
  </r>
  <r>
    <n v="9590"/>
    <x v="4"/>
    <x v="4"/>
    <n v="1750"/>
    <s v="Sudah Dibayar"/>
  </r>
  <r>
    <n v="9591"/>
    <x v="4"/>
    <x v="3"/>
    <n v="11250"/>
    <s v="Sudah Dibayar"/>
  </r>
  <r>
    <n v="9592"/>
    <x v="4"/>
    <x v="2"/>
    <n v="12500"/>
    <s v="Sudah Dibayar"/>
  </r>
  <r>
    <n v="9593"/>
    <x v="4"/>
    <x v="0"/>
    <n v="5000"/>
    <s v="Sudah Dibayar"/>
  </r>
  <r>
    <n v="9594"/>
    <x v="4"/>
    <x v="4"/>
    <n v="9000"/>
    <s v="Sudah Dibayar"/>
  </r>
  <r>
    <n v="9595"/>
    <x v="4"/>
    <x v="0"/>
    <n v="5000"/>
    <s v="Sudah Dibayar"/>
  </r>
  <r>
    <n v="9596"/>
    <x v="4"/>
    <x v="4"/>
    <n v="2750"/>
    <s v="Sudah Dibayar"/>
  </r>
  <r>
    <n v="9597"/>
    <x v="4"/>
    <x v="4"/>
    <n v="1750"/>
    <s v="Sudah Dibayar"/>
  </r>
  <r>
    <n v="9598"/>
    <x v="4"/>
    <x v="2"/>
    <n v="10000"/>
    <s v="Sudah Dibayar"/>
  </r>
  <r>
    <n v="9599"/>
    <x v="4"/>
    <x v="0"/>
    <n v="11000"/>
    <s v="Sudah Dibayar"/>
  </r>
  <r>
    <n v="9600"/>
    <x v="4"/>
    <x v="4"/>
    <n v="10500"/>
    <s v="Sudah Dibayar"/>
  </r>
  <r>
    <n v="9601"/>
    <x v="4"/>
    <x v="4"/>
    <n v="500"/>
    <s v="Sudah Dibayar"/>
  </r>
  <r>
    <n v="9602"/>
    <x v="4"/>
    <x v="4"/>
    <n v="750"/>
    <s v="Sudah Dibayar"/>
  </r>
  <r>
    <n v="9603"/>
    <x v="4"/>
    <x v="4"/>
    <n v="1750"/>
    <s v="Sudah Dibayar"/>
  </r>
  <r>
    <n v="9604"/>
    <x v="4"/>
    <x v="2"/>
    <n v="5000"/>
    <s v="Sudah Dibayar"/>
  </r>
  <r>
    <n v="9605"/>
    <x v="4"/>
    <x v="3"/>
    <n v="3750"/>
    <s v="Sudah Dibayar"/>
  </r>
  <r>
    <n v="9606"/>
    <x v="4"/>
    <x v="2"/>
    <n v="8750"/>
    <s v="Sudah Dibayar"/>
  </r>
  <r>
    <n v="9607"/>
    <x v="4"/>
    <x v="1"/>
    <n v="4750"/>
    <s v="Sudah Dibayar"/>
  </r>
  <r>
    <n v="9608"/>
    <x v="4"/>
    <x v="0"/>
    <n v="35000"/>
    <s v="Sudah Dibayar"/>
  </r>
  <r>
    <n v="9609"/>
    <x v="4"/>
    <x v="4"/>
    <n v="23000"/>
    <s v="Sudah Dibayar"/>
  </r>
  <r>
    <n v="9610"/>
    <x v="4"/>
    <x v="4"/>
    <n v="1000"/>
    <s v="Sudah Dibayar"/>
  </r>
  <r>
    <n v="9611"/>
    <x v="4"/>
    <x v="4"/>
    <n v="750"/>
    <s v="Sudah Dibayar"/>
  </r>
  <r>
    <n v="9612"/>
    <x v="4"/>
    <x v="4"/>
    <n v="1750"/>
    <s v="Sudah Dibayar"/>
  </r>
  <r>
    <n v="9613"/>
    <x v="4"/>
    <x v="4"/>
    <n v="3500"/>
    <s v="Sudah Dibayar"/>
  </r>
  <r>
    <n v="9614"/>
    <x v="4"/>
    <x v="4"/>
    <n v="9750"/>
    <s v="Sudah Dibayar"/>
  </r>
  <r>
    <n v="9615"/>
    <x v="4"/>
    <x v="4"/>
    <n v="10500"/>
    <s v="Sudah Dibayar"/>
  </r>
  <r>
    <n v="9616"/>
    <x v="4"/>
    <x v="4"/>
    <n v="5000"/>
    <s v="Sudah Dibayar"/>
  </r>
  <r>
    <n v="9617"/>
    <x v="4"/>
    <x v="4"/>
    <n v="14000"/>
    <s v="Sudah Dibayar"/>
  </r>
  <r>
    <n v="9618"/>
    <x v="4"/>
    <x v="0"/>
    <n v="5000"/>
    <s v="Sudah Dibayar"/>
  </r>
  <r>
    <n v="9619"/>
    <x v="4"/>
    <x v="4"/>
    <n v="4500"/>
    <s v="Sudah Dibayar"/>
  </r>
  <r>
    <n v="9620"/>
    <x v="4"/>
    <x v="0"/>
    <n v="5000"/>
    <s v="Sudah Dibayar"/>
  </r>
  <r>
    <n v="9621"/>
    <x v="4"/>
    <x v="4"/>
    <n v="7500"/>
    <s v="Sudah Dibayar"/>
  </r>
  <r>
    <n v="9622"/>
    <x v="4"/>
    <x v="0"/>
    <n v="5000"/>
    <s v="Sudah Dibayar"/>
  </r>
  <r>
    <n v="9623"/>
    <x v="4"/>
    <x v="3"/>
    <n v="3750"/>
    <s v="Sudah Dibayar"/>
  </r>
  <r>
    <n v="9624"/>
    <x v="4"/>
    <x v="4"/>
    <n v="11500"/>
    <s v="Sudah Dibayar"/>
  </r>
  <r>
    <n v="9625"/>
    <x v="4"/>
    <x v="3"/>
    <n v="7500"/>
    <s v="Belum Dibayar"/>
  </r>
  <r>
    <n v="9626"/>
    <x v="4"/>
    <x v="3"/>
    <n v="11250"/>
    <s v="Sudah Dibayar"/>
  </r>
  <r>
    <n v="9627"/>
    <x v="4"/>
    <x v="3"/>
    <n v="7500"/>
    <s v="Sudah Dibayar"/>
  </r>
  <r>
    <n v="9628"/>
    <x v="4"/>
    <x v="3"/>
    <n v="7500"/>
    <s v="Sudah Dibayar"/>
  </r>
  <r>
    <n v="9629"/>
    <x v="4"/>
    <x v="4"/>
    <n v="7500"/>
    <s v="Belum Dibayar"/>
  </r>
  <r>
    <n v="9630"/>
    <x v="4"/>
    <x v="3"/>
    <n v="5000"/>
    <s v="Belum Dibayar"/>
  </r>
  <r>
    <n v="9631"/>
    <x v="4"/>
    <x v="0"/>
    <n v="7500"/>
    <s v="Sudah Dibayar"/>
  </r>
  <r>
    <n v="9632"/>
    <x v="4"/>
    <x v="4"/>
    <n v="11000"/>
    <s v="Sudah Dibayar"/>
  </r>
  <r>
    <n v="9633"/>
    <x v="4"/>
    <x v="4"/>
    <n v="3750"/>
    <s v="Sudah Dibayar"/>
  </r>
  <r>
    <n v="9634"/>
    <x v="4"/>
    <x v="4"/>
    <n v="2500"/>
    <s v="Sudah Dibayar"/>
  </r>
  <r>
    <n v="9635"/>
    <x v="4"/>
    <x v="1"/>
    <n v="10500"/>
    <s v="Belum Dibayar"/>
  </r>
  <r>
    <n v="9636"/>
    <x v="4"/>
    <x v="0"/>
    <n v="5000"/>
    <s v="Belum Dibayar"/>
  </r>
  <r>
    <n v="9637"/>
    <x v="4"/>
    <x v="4"/>
    <n v="8250"/>
    <s v="Belum Dibayar"/>
  </r>
  <r>
    <n v="9638"/>
    <x v="4"/>
    <x v="4"/>
    <n v="6750"/>
    <s v="Belum Dibayar"/>
  </r>
  <r>
    <n v="9639"/>
    <x v="4"/>
    <x v="2"/>
    <n v="7500"/>
    <s v="Belum Dibayar"/>
  </r>
  <r>
    <n v="9640"/>
    <x v="4"/>
    <x v="0"/>
    <n v="11000"/>
    <s v="Belum Dibayar"/>
  </r>
  <r>
    <n v="9641"/>
    <x v="4"/>
    <x v="4"/>
    <n v="10500"/>
    <s v="Belum Dibayar"/>
  </r>
  <r>
    <n v="9642"/>
    <x v="4"/>
    <x v="4"/>
    <n v="4500"/>
    <s v="Belum Dibayar"/>
  </r>
  <r>
    <n v="9643"/>
    <x v="4"/>
    <x v="4"/>
    <n v="1000"/>
    <s v="Belum Dibayar"/>
  </r>
  <r>
    <n v="9644"/>
    <x v="4"/>
    <x v="4"/>
    <n v="750"/>
    <s v="Belum Dibayar"/>
  </r>
  <r>
    <n v="9645"/>
    <x v="4"/>
    <x v="0"/>
    <n v="10000"/>
    <s v="Belum Dibayar"/>
  </r>
  <r>
    <n v="9646"/>
    <x v="4"/>
    <x v="4"/>
    <n v="62500"/>
    <s v="Belum Dibayar"/>
  </r>
  <r>
    <n v="9647"/>
    <x v="4"/>
    <x v="0"/>
    <n v="5000"/>
    <s v="Sudah Dibayar"/>
  </r>
  <r>
    <n v="9648"/>
    <x v="4"/>
    <x v="4"/>
    <n v="3250"/>
    <s v="Sudah Dibayar"/>
  </r>
  <r>
    <n v="9649"/>
    <x v="4"/>
    <x v="3"/>
    <n v="7500"/>
    <s v="Sudah Dibayar"/>
  </r>
  <r>
    <n v="9650"/>
    <x v="4"/>
    <x v="0"/>
    <n v="52500"/>
    <s v="Sudah Dibayar"/>
  </r>
  <r>
    <n v="9651"/>
    <x v="4"/>
    <x v="4"/>
    <n v="23000"/>
    <s v="Sudah Dibayar"/>
  </r>
  <r>
    <n v="9652"/>
    <x v="4"/>
    <x v="4"/>
    <n v="1500"/>
    <s v="Sudah Dibayar"/>
  </r>
  <r>
    <n v="9653"/>
    <x v="4"/>
    <x v="4"/>
    <n v="1500"/>
    <s v="Sudah Dibayar"/>
  </r>
  <r>
    <n v="9654"/>
    <x v="4"/>
    <x v="4"/>
    <n v="1750"/>
    <s v="Sudah Dibayar"/>
  </r>
  <r>
    <n v="9655"/>
    <x v="4"/>
    <x v="4"/>
    <n v="750"/>
    <s v="Sudah Dibayar"/>
  </r>
  <r>
    <n v="9656"/>
    <x v="4"/>
    <x v="4"/>
    <n v="105000"/>
    <s v="Sudah Dibayar"/>
  </r>
  <r>
    <n v="9657"/>
    <x v="4"/>
    <x v="4"/>
    <n v="95000"/>
    <s v="Sudah Dibayar"/>
  </r>
  <r>
    <n v="9658"/>
    <x v="4"/>
    <x v="4"/>
    <n v="15000"/>
    <s v="Sudah Dibayar"/>
  </r>
  <r>
    <n v="9659"/>
    <x v="4"/>
    <x v="2"/>
    <n v="7500"/>
    <s v="Sudah Dibayar"/>
  </r>
  <r>
    <n v="9660"/>
    <x v="4"/>
    <x v="3"/>
    <n v="7500"/>
    <s v="Sudah Dibayar"/>
  </r>
  <r>
    <n v="9661"/>
    <x v="4"/>
    <x v="1"/>
    <n v="9500"/>
    <s v="Belum Dibayar"/>
  </r>
  <r>
    <n v="9662"/>
    <x v="4"/>
    <x v="1"/>
    <n v="18000"/>
    <s v="Belum Dibayar"/>
  </r>
  <r>
    <n v="9663"/>
    <x v="4"/>
    <x v="0"/>
    <n v="12500"/>
    <s v="Sudah Dibayar"/>
  </r>
  <r>
    <n v="9664"/>
    <x v="4"/>
    <x v="4"/>
    <n v="10500"/>
    <s v="Sudah Dibayar"/>
  </r>
  <r>
    <n v="9665"/>
    <x v="4"/>
    <x v="4"/>
    <n v="6000"/>
    <s v="Sudah Dibayar"/>
  </r>
  <r>
    <n v="9666"/>
    <x v="4"/>
    <x v="4"/>
    <n v="3250"/>
    <s v="Sudah Dibayar"/>
  </r>
  <r>
    <n v="9667"/>
    <x v="4"/>
    <x v="4"/>
    <n v="2250"/>
    <s v="Sudah Dibayar"/>
  </r>
  <r>
    <n v="9668"/>
    <x v="4"/>
    <x v="4"/>
    <n v="3500"/>
    <s v="Sudah Dibayar"/>
  </r>
  <r>
    <n v="9669"/>
    <x v="4"/>
    <x v="4"/>
    <n v="11250"/>
    <s v="Sudah Dibayar"/>
  </r>
  <r>
    <n v="9670"/>
    <x v="4"/>
    <x v="4"/>
    <n v="2750"/>
    <s v="Sudah Dibayar"/>
  </r>
  <r>
    <n v="9671"/>
    <x v="4"/>
    <x v="4"/>
    <n v="500"/>
    <s v="Sudah Dibayar"/>
  </r>
  <r>
    <n v="9672"/>
    <x v="4"/>
    <x v="4"/>
    <n v="1750"/>
    <s v="Sudah Dibayar"/>
  </r>
  <r>
    <n v="9673"/>
    <x v="4"/>
    <x v="3"/>
    <n v="3750"/>
    <s v="Sudah Dibayar"/>
  </r>
  <r>
    <n v="9674"/>
    <x v="4"/>
    <x v="2"/>
    <n v="10000"/>
    <s v="Sudah Dibayar"/>
  </r>
  <r>
    <n v="9675"/>
    <x v="4"/>
    <x v="1"/>
    <n v="11000"/>
    <s v="Sudah Dibayar"/>
  </r>
  <r>
    <n v="9676"/>
    <x v="4"/>
    <x v="0"/>
    <n v="5000"/>
    <s v="Sudah Dibayar"/>
  </r>
  <r>
    <n v="9677"/>
    <x v="4"/>
    <x v="4"/>
    <n v="8750"/>
    <s v="Sudah Dibayar"/>
  </r>
  <r>
    <n v="9678"/>
    <x v="4"/>
    <x v="4"/>
    <n v="7500"/>
    <s v="Sudah Dibayar"/>
  </r>
  <r>
    <n v="9679"/>
    <x v="4"/>
    <x v="1"/>
    <n v="3750"/>
    <s v="Sudah Dibayar"/>
  </r>
  <r>
    <n v="9680"/>
    <x v="4"/>
    <x v="0"/>
    <n v="11000"/>
    <s v="Sudah Dibayar"/>
  </r>
  <r>
    <n v="9681"/>
    <x v="4"/>
    <x v="4"/>
    <n v="10500"/>
    <s v="Sudah Dibayar"/>
  </r>
  <r>
    <n v="9682"/>
    <x v="4"/>
    <x v="4"/>
    <n v="500"/>
    <s v="Sudah Dibayar"/>
  </r>
  <r>
    <n v="9683"/>
    <x v="4"/>
    <x v="4"/>
    <n v="750"/>
    <s v="Sudah Dibayar"/>
  </r>
  <r>
    <n v="9684"/>
    <x v="4"/>
    <x v="4"/>
    <n v="1750"/>
    <s v="Sudah Dibayar"/>
  </r>
  <r>
    <n v="9685"/>
    <x v="4"/>
    <x v="4"/>
    <n v="5500"/>
    <s v="Sudah Dibayar"/>
  </r>
  <r>
    <n v="9686"/>
    <x v="4"/>
    <x v="3"/>
    <n v="3750"/>
    <s v="Sudah Dibayar"/>
  </r>
  <r>
    <n v="9687"/>
    <x v="4"/>
    <x v="2"/>
    <n v="8750"/>
    <s v="Sudah Dibayar"/>
  </r>
  <r>
    <n v="9688"/>
    <x v="4"/>
    <x v="3"/>
    <n v="3750"/>
    <s v="Sudah Dibayar"/>
  </r>
  <r>
    <n v="9689"/>
    <x v="4"/>
    <x v="0"/>
    <n v="5000"/>
    <s v="Sudah Dibayar"/>
  </r>
  <r>
    <n v="9690"/>
    <x v="4"/>
    <x v="4"/>
    <n v="1750"/>
    <s v="Sudah Dibayar"/>
  </r>
  <r>
    <n v="9691"/>
    <x v="4"/>
    <x v="4"/>
    <n v="3250"/>
    <s v="Sudah Dibayar"/>
  </r>
  <r>
    <n v="9692"/>
    <x v="4"/>
    <x v="3"/>
    <n v="7500"/>
    <s v="Sudah Dibayar"/>
  </r>
  <r>
    <n v="9693"/>
    <x v="4"/>
    <x v="2"/>
    <n v="12500"/>
    <s v="Sudah Dibayar"/>
  </r>
  <r>
    <n v="9694"/>
    <x v="4"/>
    <x v="3"/>
    <n v="7500"/>
    <s v="Belum Dibayar"/>
  </r>
  <r>
    <n v="9695"/>
    <x v="4"/>
    <x v="3"/>
    <n v="3750"/>
    <s v="Sudah Dibayar"/>
  </r>
  <r>
    <n v="9696"/>
    <x v="4"/>
    <x v="3"/>
    <n v="11250"/>
    <s v="Sudah Dibayar"/>
  </r>
  <r>
    <n v="9697"/>
    <x v="4"/>
    <x v="0"/>
    <n v="5000"/>
    <s v="Sudah Dibayar"/>
  </r>
  <r>
    <n v="9698"/>
    <x v="4"/>
    <x v="0"/>
    <n v="5000"/>
    <s v="Sudah Dibayar"/>
  </r>
  <r>
    <n v="9699"/>
    <x v="4"/>
    <x v="4"/>
    <n v="500"/>
    <s v="Sudah Dibayar"/>
  </r>
  <r>
    <n v="9700"/>
    <x v="4"/>
    <x v="0"/>
    <n v="7500"/>
    <s v="Sudah Dibayar"/>
  </r>
  <r>
    <n v="9701"/>
    <x v="4"/>
    <x v="4"/>
    <n v="5500"/>
    <s v="Sudah Dibayar"/>
  </r>
  <r>
    <n v="9702"/>
    <x v="4"/>
    <x v="4"/>
    <n v="500"/>
    <s v="Sudah Dibayar"/>
  </r>
  <r>
    <n v="9703"/>
    <x v="4"/>
    <x v="4"/>
    <n v="750"/>
    <s v="Sudah Dibayar"/>
  </r>
  <r>
    <n v="9704"/>
    <x v="4"/>
    <x v="3"/>
    <n v="3750"/>
    <s v="Sudah Dibayar"/>
  </r>
  <r>
    <n v="9705"/>
    <x v="4"/>
    <x v="2"/>
    <n v="10000"/>
    <s v="Sudah Dibayar"/>
  </r>
  <r>
    <n v="9706"/>
    <x v="4"/>
    <x v="0"/>
    <n v="7500"/>
    <s v="Sudah Dibayar"/>
  </r>
  <r>
    <n v="9707"/>
    <x v="4"/>
    <x v="3"/>
    <n v="7500"/>
    <s v="Sudah Dibayar"/>
  </r>
  <r>
    <n v="9708"/>
    <x v="4"/>
    <x v="0"/>
    <n v="7500"/>
    <s v="Sudah Dibayar"/>
  </r>
  <r>
    <n v="9709"/>
    <x v="4"/>
    <x v="4"/>
    <n v="18750"/>
    <s v="Sudah Dibayar"/>
  </r>
  <r>
    <n v="9710"/>
    <x v="4"/>
    <x v="4"/>
    <n v="500"/>
    <s v="Sudah Dibayar"/>
  </r>
  <r>
    <n v="9711"/>
    <x v="4"/>
    <x v="4"/>
    <n v="500"/>
    <s v="Sudah Dibayar"/>
  </r>
  <r>
    <n v="9712"/>
    <x v="4"/>
    <x v="0"/>
    <n v="5000"/>
    <s v="Sudah Dibayar"/>
  </r>
  <r>
    <n v="9713"/>
    <x v="4"/>
    <x v="4"/>
    <n v="8500"/>
    <s v="Sudah Dibayar"/>
  </r>
  <r>
    <n v="9714"/>
    <x v="4"/>
    <x v="4"/>
    <n v="3750"/>
    <s v="Sudah Dibayar"/>
  </r>
  <r>
    <n v="9715"/>
    <x v="4"/>
    <x v="4"/>
    <n v="1750"/>
    <s v="Sudah Dibayar"/>
  </r>
  <r>
    <n v="9716"/>
    <x v="4"/>
    <x v="0"/>
    <n v="7500"/>
    <s v="Sudah Dibayar"/>
  </r>
  <r>
    <n v="9717"/>
    <x v="4"/>
    <x v="4"/>
    <n v="6000"/>
    <s v="Sudah Dibayar"/>
  </r>
  <r>
    <n v="9718"/>
    <x v="4"/>
    <x v="4"/>
    <n v="1750"/>
    <s v="Sudah Dibayar"/>
  </r>
  <r>
    <n v="9719"/>
    <x v="4"/>
    <x v="4"/>
    <n v="500"/>
    <s v="Sudah Dibayar"/>
  </r>
  <r>
    <n v="9720"/>
    <x v="4"/>
    <x v="2"/>
    <n v="7500"/>
    <s v="Sudah Dibayar"/>
  </r>
  <r>
    <n v="9721"/>
    <x v="4"/>
    <x v="0"/>
    <n v="11000"/>
    <s v="Sudah Dibayar"/>
  </r>
  <r>
    <n v="9722"/>
    <x v="4"/>
    <x v="4"/>
    <n v="7500"/>
    <s v="Sudah Dibayar"/>
  </r>
  <r>
    <n v="9723"/>
    <x v="4"/>
    <x v="4"/>
    <n v="10500"/>
    <s v="Sudah Dibayar"/>
  </r>
  <r>
    <n v="9724"/>
    <x v="4"/>
    <x v="4"/>
    <n v="500"/>
    <s v="Sudah Dibayar"/>
  </r>
  <r>
    <n v="9725"/>
    <x v="4"/>
    <x v="4"/>
    <n v="750"/>
    <s v="Sudah Dibayar"/>
  </r>
  <r>
    <n v="9726"/>
    <x v="4"/>
    <x v="4"/>
    <n v="1750"/>
    <s v="Sudah Dibayar"/>
  </r>
  <r>
    <n v="9727"/>
    <x v="4"/>
    <x v="4"/>
    <n v="1750"/>
    <s v="Sudah Dibayar"/>
  </r>
  <r>
    <n v="9728"/>
    <x v="4"/>
    <x v="4"/>
    <n v="3250"/>
    <s v="Sudah Dibayar"/>
  </r>
  <r>
    <n v="9729"/>
    <x v="4"/>
    <x v="2"/>
    <n v="7500"/>
    <s v="Sudah Dibayar"/>
  </r>
  <r>
    <n v="9730"/>
    <x v="4"/>
    <x v="3"/>
    <n v="15000"/>
    <s v="Sudah Dibayar"/>
  </r>
  <r>
    <n v="9731"/>
    <x v="4"/>
    <x v="2"/>
    <n v="15000"/>
    <s v="Sudah Dibayar"/>
  </r>
  <r>
    <n v="9732"/>
    <x v="4"/>
    <x v="4"/>
    <n v="11500"/>
    <s v="Sudah Dibayar"/>
  </r>
  <r>
    <n v="9733"/>
    <x v="4"/>
    <x v="0"/>
    <n v="5000"/>
    <s v="Sudah Dibayar"/>
  </r>
  <r>
    <n v="9734"/>
    <x v="4"/>
    <x v="4"/>
    <n v="4000"/>
    <s v="Sudah Dibayar"/>
  </r>
  <r>
    <n v="9735"/>
    <x v="4"/>
    <x v="4"/>
    <n v="8000"/>
    <s v="Sudah Dibayar"/>
  </r>
  <r>
    <n v="9736"/>
    <x v="4"/>
    <x v="4"/>
    <n v="1250"/>
    <s v="Sudah Dibayar"/>
  </r>
  <r>
    <n v="9737"/>
    <x v="4"/>
    <x v="3"/>
    <n v="11250"/>
    <s v="Sudah Dibayar"/>
  </r>
  <r>
    <n v="9738"/>
    <x v="4"/>
    <x v="2"/>
    <n v="12500"/>
    <s v="Sudah Dibayar"/>
  </r>
  <r>
    <n v="9739"/>
    <x v="4"/>
    <x v="0"/>
    <n v="7500"/>
    <s v="Sudah Dibayar"/>
  </r>
  <r>
    <n v="9740"/>
    <x v="4"/>
    <x v="4"/>
    <n v="3750"/>
    <s v="Sudah Dibayar"/>
  </r>
  <r>
    <n v="9741"/>
    <x v="4"/>
    <x v="3"/>
    <n v="11250"/>
    <s v="Sudah Dibayar"/>
  </r>
  <r>
    <n v="9742"/>
    <x v="4"/>
    <x v="2"/>
    <n v="12500"/>
    <s v="Sudah Dibayar"/>
  </r>
  <r>
    <n v="9743"/>
    <x v="4"/>
    <x v="0"/>
    <n v="11000"/>
    <s v="Sudah Dibayar"/>
  </r>
  <r>
    <n v="9744"/>
    <x v="4"/>
    <x v="4"/>
    <n v="12250"/>
    <s v="Sudah Dibayar"/>
  </r>
  <r>
    <n v="9745"/>
    <x v="4"/>
    <x v="4"/>
    <n v="500"/>
    <s v="Sudah Dibayar"/>
  </r>
  <r>
    <n v="9746"/>
    <x v="4"/>
    <x v="4"/>
    <n v="750"/>
    <s v="Sudah Dibayar"/>
  </r>
  <r>
    <n v="9747"/>
    <x v="4"/>
    <x v="4"/>
    <n v="1750"/>
    <s v="Sudah Dibayar"/>
  </r>
  <r>
    <n v="9748"/>
    <x v="4"/>
    <x v="3"/>
    <n v="3750"/>
    <s v="Sudah Dibayar"/>
  </r>
  <r>
    <n v="9749"/>
    <x v="4"/>
    <x v="2"/>
    <n v="8750"/>
    <s v="Sudah Dibayar"/>
  </r>
  <r>
    <n v="9750"/>
    <x v="4"/>
    <x v="1"/>
    <n v="5500"/>
    <s v="Sudah Dibayar"/>
  </r>
  <r>
    <n v="9751"/>
    <x v="4"/>
    <x v="3"/>
    <n v="11250"/>
    <s v="Sudah Dibayar"/>
  </r>
  <r>
    <n v="9752"/>
    <x v="4"/>
    <x v="2"/>
    <n v="12500"/>
    <s v="Sudah Dibayar"/>
  </r>
  <r>
    <n v="9753"/>
    <x v="4"/>
    <x v="1"/>
    <n v="5500"/>
    <s v="Sudah Dibayar"/>
  </r>
  <r>
    <n v="9754"/>
    <x v="4"/>
    <x v="3"/>
    <n v="3750"/>
    <s v="Sudah Dibayar"/>
  </r>
  <r>
    <n v="9755"/>
    <x v="4"/>
    <x v="2"/>
    <n v="8750"/>
    <s v="Sudah Dibayar"/>
  </r>
  <r>
    <n v="9756"/>
    <x v="4"/>
    <x v="0"/>
    <n v="5000"/>
    <s v="Sudah Dibayar"/>
  </r>
  <r>
    <n v="9757"/>
    <x v="4"/>
    <x v="4"/>
    <n v="6750"/>
    <s v="Sudah Dibayar"/>
  </r>
  <r>
    <n v="9758"/>
    <x v="4"/>
    <x v="3"/>
    <n v="3750"/>
    <s v="Sudah Dibayar"/>
  </r>
  <r>
    <n v="9759"/>
    <x v="4"/>
    <x v="2"/>
    <n v="8750"/>
    <s v="Sudah Dibayar"/>
  </r>
  <r>
    <n v="9760"/>
    <x v="4"/>
    <x v="0"/>
    <n v="5000"/>
    <s v="Belum Dibayar"/>
  </r>
  <r>
    <n v="9761"/>
    <x v="4"/>
    <x v="0"/>
    <n v="7500"/>
    <s v="Sudah Dibayar"/>
  </r>
  <r>
    <n v="9762"/>
    <x v="4"/>
    <x v="4"/>
    <n v="3250"/>
    <s v="Sudah Dibayar"/>
  </r>
  <r>
    <n v="9763"/>
    <x v="4"/>
    <x v="4"/>
    <n v="8250"/>
    <s v="Sudah Dibayar"/>
  </r>
  <r>
    <n v="9764"/>
    <x v="4"/>
    <x v="4"/>
    <n v="2000"/>
    <s v="Sudah Dibayar"/>
  </r>
  <r>
    <n v="9765"/>
    <x v="4"/>
    <x v="3"/>
    <n v="7500"/>
    <s v="Sudah Dibayar"/>
  </r>
  <r>
    <n v="9766"/>
    <x v="4"/>
    <x v="2"/>
    <n v="8750"/>
    <s v="Sudah Dibayar"/>
  </r>
  <r>
    <n v="9767"/>
    <x v="4"/>
    <x v="0"/>
    <n v="5000"/>
    <s v="Belum Dibayar"/>
  </r>
  <r>
    <n v="9768"/>
    <x v="4"/>
    <x v="4"/>
    <n v="3500"/>
    <s v="Belum Dibayar"/>
  </r>
  <r>
    <n v="9769"/>
    <x v="4"/>
    <x v="4"/>
    <n v="1250"/>
    <s v="Belum Dibayar"/>
  </r>
  <r>
    <n v="9770"/>
    <x v="4"/>
    <x v="0"/>
    <n v="5000"/>
    <s v="Belum Dibayar"/>
  </r>
  <r>
    <n v="9771"/>
    <x v="4"/>
    <x v="4"/>
    <n v="3500"/>
    <s v="Belum Dibayar"/>
  </r>
  <r>
    <n v="9772"/>
    <x v="4"/>
    <x v="0"/>
    <n v="2500"/>
    <s v="Sudah Dibayar"/>
  </r>
  <r>
    <n v="9773"/>
    <x v="4"/>
    <x v="0"/>
    <n v="5000"/>
    <s v="Sudah Dibayar"/>
  </r>
  <r>
    <n v="9774"/>
    <x v="4"/>
    <x v="4"/>
    <n v="8500"/>
    <s v="Sudah Dibayar"/>
  </r>
  <r>
    <n v="9775"/>
    <x v="4"/>
    <x v="3"/>
    <n v="7500"/>
    <s v="Belum Dibayar"/>
  </r>
  <r>
    <n v="9776"/>
    <x v="4"/>
    <x v="4"/>
    <n v="1750"/>
    <s v="Belum Dibayar"/>
  </r>
  <r>
    <n v="9777"/>
    <x v="4"/>
    <x v="3"/>
    <n v="7500"/>
    <s v="Belum Dibayar"/>
  </r>
  <r>
    <n v="9778"/>
    <x v="4"/>
    <x v="3"/>
    <n v="7500"/>
    <s v="Sudah Dibayar"/>
  </r>
  <r>
    <n v="9779"/>
    <x v="4"/>
    <x v="4"/>
    <n v="11500"/>
    <s v="Sudah Dibayar"/>
  </r>
  <r>
    <n v="9780"/>
    <x v="4"/>
    <x v="3"/>
    <n v="3750"/>
    <s v="Sudah Dibayar"/>
  </r>
  <r>
    <n v="9781"/>
    <x v="4"/>
    <x v="0"/>
    <n v="7500"/>
    <s v="Belum Dibayar"/>
  </r>
  <r>
    <n v="9782"/>
    <x v="4"/>
    <x v="4"/>
    <n v="750"/>
    <s v="Belum Dibayar"/>
  </r>
  <r>
    <n v="9783"/>
    <x v="4"/>
    <x v="3"/>
    <n v="11250"/>
    <s v="Sudah Dibayar"/>
  </r>
  <r>
    <n v="9784"/>
    <x v="4"/>
    <x v="0"/>
    <n v="5000"/>
    <s v="Sudah Dibayar"/>
  </r>
  <r>
    <n v="9785"/>
    <x v="4"/>
    <x v="4"/>
    <n v="500"/>
    <s v="Sudah Dibayar"/>
  </r>
  <r>
    <n v="9786"/>
    <x v="4"/>
    <x v="3"/>
    <n v="7500"/>
    <s v="Sudah Dibayar"/>
  </r>
  <r>
    <n v="9787"/>
    <x v="4"/>
    <x v="3"/>
    <n v="3750"/>
    <s v="Sudah Dibayar"/>
  </r>
  <r>
    <n v="9788"/>
    <x v="4"/>
    <x v="3"/>
    <n v="7500"/>
    <s v="Belum Dibayar"/>
  </r>
  <r>
    <n v="9789"/>
    <x v="4"/>
    <x v="0"/>
    <n v="11000"/>
    <s v="Sudah Dibayar"/>
  </r>
  <r>
    <n v="9790"/>
    <x v="4"/>
    <x v="4"/>
    <n v="12500"/>
    <s v="Sudah Dibayar"/>
  </r>
  <r>
    <n v="9791"/>
    <x v="4"/>
    <x v="4"/>
    <n v="500"/>
    <s v="Sudah Dibayar"/>
  </r>
  <r>
    <n v="9792"/>
    <x v="4"/>
    <x v="4"/>
    <n v="750"/>
    <s v="Sudah Dibayar"/>
  </r>
  <r>
    <n v="9793"/>
    <x v="4"/>
    <x v="4"/>
    <n v="1750"/>
    <s v="Sudah Dibayar"/>
  </r>
  <r>
    <n v="9794"/>
    <x v="4"/>
    <x v="4"/>
    <n v="1250"/>
    <s v="Sudah Dibayar"/>
  </r>
  <r>
    <n v="9795"/>
    <x v="4"/>
    <x v="4"/>
    <n v="2250"/>
    <s v="Sudah Dibayar"/>
  </r>
  <r>
    <n v="9796"/>
    <x v="4"/>
    <x v="4"/>
    <n v="6000"/>
    <s v="Sudah Dibayar"/>
  </r>
  <r>
    <n v="9797"/>
    <x v="4"/>
    <x v="3"/>
    <n v="7500"/>
    <s v="Sudah Dibayar"/>
  </r>
  <r>
    <n v="9798"/>
    <x v="4"/>
    <x v="2"/>
    <n v="10000"/>
    <s v="Sudah Dibayar"/>
  </r>
  <r>
    <n v="9799"/>
    <x v="4"/>
    <x v="1"/>
    <n v="4750"/>
    <s v="Sudah Dibayar"/>
  </r>
  <r>
    <n v="9800"/>
    <x v="4"/>
    <x v="0"/>
    <n v="11000"/>
    <s v="Belum Dibayar"/>
  </r>
  <r>
    <n v="9801"/>
    <x v="4"/>
    <x v="4"/>
    <n v="10500"/>
    <s v="Belum Dibayar"/>
  </r>
  <r>
    <n v="9802"/>
    <x v="4"/>
    <x v="4"/>
    <n v="500"/>
    <s v="Belum Dibayar"/>
  </r>
  <r>
    <n v="9803"/>
    <x v="4"/>
    <x v="4"/>
    <n v="750"/>
    <s v="Belum Dibayar"/>
  </r>
  <r>
    <n v="9804"/>
    <x v="4"/>
    <x v="4"/>
    <n v="1750"/>
    <s v="Belum Dibayar"/>
  </r>
  <r>
    <n v="9805"/>
    <x v="4"/>
    <x v="3"/>
    <n v="3750"/>
    <s v="Belum Dibayar"/>
  </r>
  <r>
    <n v="9806"/>
    <x v="4"/>
    <x v="4"/>
    <n v="11500"/>
    <s v="Belum Dibayar"/>
  </r>
  <r>
    <n v="9807"/>
    <x v="4"/>
    <x v="0"/>
    <n v="5000"/>
    <s v="Belum Dibayar"/>
  </r>
  <r>
    <n v="9808"/>
    <x v="4"/>
    <x v="4"/>
    <n v="7250"/>
    <s v="Belum Dibayar"/>
  </r>
  <r>
    <n v="9809"/>
    <x v="4"/>
    <x v="0"/>
    <n v="5000"/>
    <s v="Sudah Dibayar"/>
  </r>
  <r>
    <n v="9810"/>
    <x v="4"/>
    <x v="4"/>
    <n v="8250"/>
    <s v="Sudah Dibayar"/>
  </r>
  <r>
    <n v="9811"/>
    <x v="4"/>
    <x v="0"/>
    <n v="5000"/>
    <s v="Sudah Dibayar"/>
  </r>
  <r>
    <n v="9812"/>
    <x v="4"/>
    <x v="4"/>
    <n v="7500"/>
    <s v="Sudah Dibayar"/>
  </r>
  <r>
    <n v="9813"/>
    <x v="4"/>
    <x v="4"/>
    <n v="2500"/>
    <s v="Sudah Dibayar"/>
  </r>
  <r>
    <n v="9814"/>
    <x v="4"/>
    <x v="0"/>
    <n v="7500"/>
    <s v="Sudah Dibayar"/>
  </r>
  <r>
    <n v="9815"/>
    <x v="4"/>
    <x v="4"/>
    <n v="30000"/>
    <s v="Sudah Dibayar"/>
  </r>
  <r>
    <n v="9816"/>
    <x v="4"/>
    <x v="0"/>
    <n v="10000"/>
    <s v="Sudah Dibayar"/>
  </r>
  <r>
    <n v="9817"/>
    <x v="4"/>
    <x v="2"/>
    <n v="28500"/>
    <s v="Sudah Dibayar"/>
  </r>
  <r>
    <n v="9818"/>
    <x v="4"/>
    <x v="0"/>
    <n v="17500"/>
    <s v="Sudah Dibayar"/>
  </r>
  <r>
    <n v="9819"/>
    <x v="4"/>
    <x v="0"/>
    <n v="2500"/>
    <s v="Sudah Dibayar"/>
  </r>
  <r>
    <n v="9820"/>
    <x v="4"/>
    <x v="0"/>
    <n v="5000"/>
    <s v="Sudah Dibayar"/>
  </r>
  <r>
    <n v="9821"/>
    <x v="4"/>
    <x v="4"/>
    <n v="7500"/>
    <s v="Sudah Dibayar"/>
  </r>
  <r>
    <n v="9822"/>
    <x v="4"/>
    <x v="1"/>
    <n v="26500"/>
    <s v="Sudah Dibayar"/>
  </r>
  <r>
    <n v="9823"/>
    <x v="4"/>
    <x v="0"/>
    <n v="7500"/>
    <s v="Sudah Dibayar"/>
  </r>
  <r>
    <n v="9824"/>
    <x v="4"/>
    <x v="4"/>
    <n v="60000"/>
    <s v="Sudah Dibayar"/>
  </r>
  <r>
    <n v="9825"/>
    <x v="4"/>
    <x v="4"/>
    <n v="3750"/>
    <s v="Sudah Dibayar"/>
  </r>
  <r>
    <n v="9826"/>
    <x v="4"/>
    <x v="4"/>
    <n v="6750"/>
    <s v="Sudah Dibayar"/>
  </r>
  <r>
    <n v="9827"/>
    <x v="4"/>
    <x v="4"/>
    <n v="500"/>
    <s v="Sudah Dibayar"/>
  </r>
  <r>
    <n v="9828"/>
    <x v="4"/>
    <x v="4"/>
    <n v="2500"/>
    <s v="Sudah Dibayar"/>
  </r>
  <r>
    <n v="9829"/>
    <x v="4"/>
    <x v="4"/>
    <n v="1750"/>
    <s v="Sudah Dibayar"/>
  </r>
  <r>
    <n v="9830"/>
    <x v="4"/>
    <x v="0"/>
    <n v="12500"/>
    <s v="Sudah Dibayar"/>
  </r>
  <r>
    <n v="9831"/>
    <x v="4"/>
    <x v="4"/>
    <n v="7500"/>
    <s v="Belum Dibayar"/>
  </r>
  <r>
    <n v="9832"/>
    <x v="4"/>
    <x v="0"/>
    <n v="12500"/>
    <s v="Belum Dibayar"/>
  </r>
  <r>
    <n v="9833"/>
    <x v="4"/>
    <x v="3"/>
    <n v="7500"/>
    <s v="Sudah Dibayar"/>
  </r>
  <r>
    <n v="9834"/>
    <x v="4"/>
    <x v="0"/>
    <n v="11000"/>
    <s v="Sudah Dibayar"/>
  </r>
  <r>
    <n v="9835"/>
    <x v="4"/>
    <x v="4"/>
    <n v="10500"/>
    <s v="Sudah Dibayar"/>
  </r>
  <r>
    <n v="9836"/>
    <x v="4"/>
    <x v="4"/>
    <n v="500"/>
    <s v="Sudah Dibayar"/>
  </r>
  <r>
    <n v="9837"/>
    <x v="4"/>
    <x v="4"/>
    <n v="750"/>
    <s v="Sudah Dibayar"/>
  </r>
  <r>
    <n v="9838"/>
    <x v="4"/>
    <x v="4"/>
    <n v="1750"/>
    <s v="Sudah Dibayar"/>
  </r>
  <r>
    <n v="9839"/>
    <x v="4"/>
    <x v="4"/>
    <n v="4500"/>
    <s v="Sudah Dibayar"/>
  </r>
  <r>
    <n v="9840"/>
    <x v="4"/>
    <x v="3"/>
    <n v="3750"/>
    <s v="Sudah Dibayar"/>
  </r>
  <r>
    <n v="9841"/>
    <x v="4"/>
    <x v="2"/>
    <n v="8750"/>
    <s v="Sudah Dibayar"/>
  </r>
  <r>
    <n v="9842"/>
    <x v="4"/>
    <x v="0"/>
    <n v="11000"/>
    <s v="Sudah Dibayar"/>
  </r>
  <r>
    <n v="9843"/>
    <x v="4"/>
    <x v="4"/>
    <n v="12000"/>
    <s v="Sudah Dibayar"/>
  </r>
  <r>
    <n v="9844"/>
    <x v="4"/>
    <x v="4"/>
    <n v="500"/>
    <s v="Sudah Dibayar"/>
  </r>
  <r>
    <n v="9845"/>
    <x v="4"/>
    <x v="4"/>
    <n v="750"/>
    <s v="Sudah Dibayar"/>
  </r>
  <r>
    <n v="9846"/>
    <x v="4"/>
    <x v="4"/>
    <n v="1750"/>
    <s v="Sudah Dibayar"/>
  </r>
  <r>
    <n v="9847"/>
    <x v="4"/>
    <x v="4"/>
    <n v="7500"/>
    <s v="Sudah Dibayar"/>
  </r>
  <r>
    <n v="9848"/>
    <x v="4"/>
    <x v="4"/>
    <n v="2750"/>
    <s v="Sudah Dibayar"/>
  </r>
  <r>
    <n v="9849"/>
    <x v="4"/>
    <x v="4"/>
    <n v="2250"/>
    <s v="Sudah Dibayar"/>
  </r>
  <r>
    <n v="9850"/>
    <x v="4"/>
    <x v="3"/>
    <n v="3750"/>
    <s v="Sudah Dibayar"/>
  </r>
  <r>
    <n v="9851"/>
    <x v="4"/>
    <x v="2"/>
    <n v="10000"/>
    <s v="Sudah Dibayar"/>
  </r>
  <r>
    <n v="9852"/>
    <x v="4"/>
    <x v="0"/>
    <n v="7500"/>
    <s v="Sudah Dibayar"/>
  </r>
  <r>
    <n v="9853"/>
    <x v="4"/>
    <x v="1"/>
    <n v="6750"/>
    <s v="Sudah Dibayar"/>
  </r>
  <r>
    <n v="9854"/>
    <x v="4"/>
    <x v="3"/>
    <n v="7500"/>
    <s v="Sudah Dibayar"/>
  </r>
  <r>
    <n v="9855"/>
    <x v="4"/>
    <x v="3"/>
    <n v="7500"/>
    <s v="Sudah Dibayar"/>
  </r>
  <r>
    <n v="9856"/>
    <x v="4"/>
    <x v="0"/>
    <n v="7500"/>
    <s v="Belum Dibayar"/>
  </r>
  <r>
    <n v="9857"/>
    <x v="4"/>
    <x v="4"/>
    <n v="2500"/>
    <s v="Belum Dibayar"/>
  </r>
  <r>
    <n v="9858"/>
    <x v="4"/>
    <x v="4"/>
    <n v="500"/>
    <s v="Belum Dibayar"/>
  </r>
  <r>
    <n v="9859"/>
    <x v="4"/>
    <x v="4"/>
    <n v="750"/>
    <s v="Belum Dibayar"/>
  </r>
  <r>
    <n v="9860"/>
    <x v="4"/>
    <x v="4"/>
    <n v="5500"/>
    <s v="Belum Dibayar"/>
  </r>
  <r>
    <n v="9861"/>
    <x v="4"/>
    <x v="3"/>
    <n v="7500"/>
    <s v="Sudah Dibayar"/>
  </r>
  <r>
    <n v="9862"/>
    <x v="4"/>
    <x v="1"/>
    <n v="4500"/>
    <s v="Belum Dibayar"/>
  </r>
  <r>
    <n v="9863"/>
    <x v="4"/>
    <x v="3"/>
    <n v="11250"/>
    <s v="Belum Dibayar"/>
  </r>
  <r>
    <n v="9864"/>
    <x v="4"/>
    <x v="0"/>
    <n v="2500"/>
    <s v="Belum Dibayar"/>
  </r>
  <r>
    <n v="9865"/>
    <x v="4"/>
    <x v="0"/>
    <n v="5000"/>
    <s v="Sudah Dibayar"/>
  </r>
  <r>
    <n v="9866"/>
    <x v="4"/>
    <x v="4"/>
    <n v="4250"/>
    <s v="Sudah Dibayar"/>
  </r>
  <r>
    <n v="9867"/>
    <x v="4"/>
    <x v="3"/>
    <n v="7500"/>
    <s v="Belum Dibayar"/>
  </r>
  <r>
    <n v="9868"/>
    <x v="4"/>
    <x v="3"/>
    <n v="3750"/>
    <s v="Sudah Dibayar"/>
  </r>
  <r>
    <n v="9869"/>
    <x v="4"/>
    <x v="4"/>
    <n v="1750"/>
    <s v="Belum Dibayar"/>
  </r>
  <r>
    <n v="9870"/>
    <x v="4"/>
    <x v="3"/>
    <n v="7500"/>
    <s v="Belum Dibayar"/>
  </r>
  <r>
    <n v="9871"/>
    <x v="4"/>
    <x v="0"/>
    <n v="5000"/>
    <s v="Sudah Dibayar"/>
  </r>
  <r>
    <n v="9872"/>
    <x v="4"/>
    <x v="4"/>
    <n v="2000"/>
    <s v="Sudah Dibayar"/>
  </r>
  <r>
    <n v="9873"/>
    <x v="4"/>
    <x v="0"/>
    <n v="5000"/>
    <s v="Sudah Dibayar"/>
  </r>
  <r>
    <n v="9874"/>
    <x v="4"/>
    <x v="4"/>
    <n v="8500"/>
    <s v="Sudah Dibayar"/>
  </r>
  <r>
    <n v="9875"/>
    <x v="4"/>
    <x v="0"/>
    <n v="7500"/>
    <s v="Sudah Dibayar"/>
  </r>
  <r>
    <n v="9876"/>
    <x v="4"/>
    <x v="4"/>
    <n v="2750"/>
    <s v="Sudah Dibayar"/>
  </r>
  <r>
    <n v="9877"/>
    <x v="4"/>
    <x v="4"/>
    <n v="7500"/>
    <s v="Sudah Dibayar"/>
  </r>
  <r>
    <n v="9878"/>
    <x v="4"/>
    <x v="0"/>
    <n v="5000"/>
    <s v="Sudah Dibayar"/>
  </r>
  <r>
    <n v="9879"/>
    <x v="4"/>
    <x v="1"/>
    <n v="4750"/>
    <s v="Sudah Dibayar"/>
  </r>
  <r>
    <n v="9880"/>
    <x v="4"/>
    <x v="0"/>
    <n v="7500"/>
    <s v="Sudah Dibayar"/>
  </r>
  <r>
    <n v="9881"/>
    <x v="4"/>
    <x v="4"/>
    <n v="5500"/>
    <s v="Sudah Dibayar"/>
  </r>
  <r>
    <n v="9882"/>
    <x v="4"/>
    <x v="4"/>
    <n v="1750"/>
    <s v="Sudah Dibayar"/>
  </r>
  <r>
    <n v="9883"/>
    <x v="4"/>
    <x v="4"/>
    <n v="500"/>
    <s v="Sudah Dibayar"/>
  </r>
  <r>
    <n v="9884"/>
    <x v="4"/>
    <x v="4"/>
    <n v="1750"/>
    <s v="Sudah Dibayar"/>
  </r>
  <r>
    <n v="9885"/>
    <x v="4"/>
    <x v="0"/>
    <n v="11000"/>
    <s v="Sudah Dibayar"/>
  </r>
  <r>
    <n v="9886"/>
    <x v="4"/>
    <x v="4"/>
    <n v="5500"/>
    <s v="Sudah Dibayar"/>
  </r>
  <r>
    <n v="9887"/>
    <x v="4"/>
    <x v="4"/>
    <n v="2750"/>
    <s v="Sudah Dibayar"/>
  </r>
  <r>
    <n v="9888"/>
    <x v="4"/>
    <x v="4"/>
    <n v="500"/>
    <s v="Sudah Dibayar"/>
  </r>
  <r>
    <n v="9889"/>
    <x v="4"/>
    <x v="0"/>
    <n v="3250"/>
    <s v="Belum Dibayar"/>
  </r>
  <r>
    <n v="9890"/>
    <x v="4"/>
    <x v="4"/>
    <n v="5000"/>
    <s v="Belum Dibayar"/>
  </r>
  <r>
    <n v="9891"/>
    <x v="4"/>
    <x v="1"/>
    <n v="38500"/>
    <s v="Sudah Dibayar"/>
  </r>
  <r>
    <n v="9892"/>
    <x v="4"/>
    <x v="4"/>
    <n v="15000"/>
    <s v="Belum Dibayar"/>
  </r>
  <r>
    <n v="9893"/>
    <x v="4"/>
    <x v="3"/>
    <n v="5000"/>
    <s v="Belum Dibayar"/>
  </r>
  <r>
    <n v="9894"/>
    <x v="4"/>
    <x v="4"/>
    <n v="20000"/>
    <s v="Belum Dibayar"/>
  </r>
  <r>
    <n v="9895"/>
    <x v="4"/>
    <x v="3"/>
    <n v="5000"/>
    <s v="Belum Dibayar"/>
  </r>
  <r>
    <n v="9896"/>
    <x v="4"/>
    <x v="0"/>
    <n v="10000"/>
    <s v="Sudah Dibayar"/>
  </r>
  <r>
    <n v="9897"/>
    <x v="4"/>
    <x v="4"/>
    <n v="200000"/>
    <s v="Sudah Dibayar"/>
  </r>
  <r>
    <n v="9898"/>
    <x v="4"/>
    <x v="4"/>
    <n v="22500"/>
    <s v="Sudah Dibayar"/>
  </r>
  <r>
    <n v="9899"/>
    <x v="4"/>
    <x v="4"/>
    <n v="11500"/>
    <s v="Belum Dibayar"/>
  </r>
  <r>
    <n v="9900"/>
    <x v="4"/>
    <x v="0"/>
    <n v="7500"/>
    <s v="Belum Dibayar"/>
  </r>
  <r>
    <n v="9901"/>
    <x v="4"/>
    <x v="4"/>
    <n v="2500"/>
    <s v="Belum Dibayar"/>
  </r>
  <r>
    <n v="9902"/>
    <x v="4"/>
    <x v="4"/>
    <n v="750"/>
    <s v="Belum Dibayar"/>
  </r>
  <r>
    <n v="9903"/>
    <x v="4"/>
    <x v="2"/>
    <n v="12500"/>
    <s v="Sudah Dibayar"/>
  </r>
  <r>
    <n v="9904"/>
    <x v="4"/>
    <x v="0"/>
    <n v="5000"/>
    <s v="Sudah Dibayar"/>
  </r>
  <r>
    <n v="9905"/>
    <x v="4"/>
    <x v="4"/>
    <n v="3250"/>
    <s v="Sudah Dibayar"/>
  </r>
  <r>
    <n v="9906"/>
    <x v="4"/>
    <x v="2"/>
    <n v="7500"/>
    <s v="Sudah Dibayar"/>
  </r>
  <r>
    <n v="9907"/>
    <x v="4"/>
    <x v="3"/>
    <n v="15000"/>
    <s v="Sudah Dibayar"/>
  </r>
  <r>
    <n v="9908"/>
    <x v="4"/>
    <x v="2"/>
    <n v="15000"/>
    <s v="Sudah Dibayar"/>
  </r>
  <r>
    <n v="9909"/>
    <x v="4"/>
    <x v="0"/>
    <n v="7500"/>
    <s v="Sudah Dibayar"/>
  </r>
  <r>
    <n v="9910"/>
    <x v="4"/>
    <x v="4"/>
    <n v="5500"/>
    <s v="Sudah Dibayar"/>
  </r>
  <r>
    <n v="9911"/>
    <x v="4"/>
    <x v="4"/>
    <n v="750"/>
    <s v="Sudah Dibayar"/>
  </r>
  <r>
    <n v="9912"/>
    <x v="4"/>
    <x v="0"/>
    <n v="7500"/>
    <s v="Sudah Dibayar"/>
  </r>
  <r>
    <n v="9913"/>
    <x v="4"/>
    <x v="4"/>
    <n v="5500"/>
    <s v="Sudah Dibayar"/>
  </r>
  <r>
    <n v="9914"/>
    <x v="4"/>
    <x v="4"/>
    <n v="500"/>
    <s v="Sudah Dibayar"/>
  </r>
  <r>
    <n v="9915"/>
    <x v="4"/>
    <x v="0"/>
    <n v="7500"/>
    <s v="Sudah Dibayar"/>
  </r>
  <r>
    <n v="9916"/>
    <x v="4"/>
    <x v="4"/>
    <n v="1750"/>
    <s v="Sudah Dibayar"/>
  </r>
  <r>
    <n v="9917"/>
    <x v="4"/>
    <x v="4"/>
    <n v="1250"/>
    <s v="Sudah Dibayar"/>
  </r>
  <r>
    <n v="9918"/>
    <x v="4"/>
    <x v="2"/>
    <n v="10000"/>
    <s v="Sudah Dibayar"/>
  </r>
  <r>
    <n v="9919"/>
    <x v="4"/>
    <x v="1"/>
    <n v="4750"/>
    <s v="Sudah Dibayar"/>
  </r>
  <r>
    <n v="9920"/>
    <x v="4"/>
    <x v="3"/>
    <n v="7500"/>
    <s v="Belum Dibayar"/>
  </r>
  <r>
    <n v="9921"/>
    <x v="4"/>
    <x v="4"/>
    <n v="23000"/>
    <s v="Sudah Dibayar"/>
  </r>
  <r>
    <n v="9922"/>
    <x v="4"/>
    <x v="0"/>
    <n v="17500"/>
    <s v="Sudah Dibayar"/>
  </r>
  <r>
    <n v="9923"/>
    <x v="4"/>
    <x v="4"/>
    <n v="10500"/>
    <s v="Sudah Dibayar"/>
  </r>
  <r>
    <n v="9924"/>
    <x v="4"/>
    <x v="4"/>
    <n v="5500"/>
    <s v="Sudah Dibayar"/>
  </r>
  <r>
    <n v="9925"/>
    <x v="4"/>
    <x v="4"/>
    <n v="1000"/>
    <s v="Sudah Dibayar"/>
  </r>
  <r>
    <n v="9926"/>
    <x v="4"/>
    <x v="4"/>
    <n v="1500"/>
    <s v="Sudah Dibayar"/>
  </r>
  <r>
    <n v="9927"/>
    <x v="4"/>
    <x v="0"/>
    <n v="7500"/>
    <s v="Belum Dibayar"/>
  </r>
  <r>
    <n v="9928"/>
    <x v="4"/>
    <x v="4"/>
    <n v="5500"/>
    <s v="Belum Dibayar"/>
  </r>
  <r>
    <n v="9929"/>
    <x v="4"/>
    <x v="4"/>
    <n v="1000"/>
    <s v="Belum Dibayar"/>
  </r>
  <r>
    <n v="9930"/>
    <x v="4"/>
    <x v="3"/>
    <n v="5000"/>
    <s v="Belum Dibayar"/>
  </r>
  <r>
    <n v="9931"/>
    <x v="4"/>
    <x v="0"/>
    <n v="5000"/>
    <s v="Sudah Dibayar"/>
  </r>
  <r>
    <n v="9932"/>
    <x v="4"/>
    <x v="4"/>
    <n v="6750"/>
    <s v="Sudah Dibayar"/>
  </r>
  <r>
    <n v="9933"/>
    <x v="4"/>
    <x v="3"/>
    <n v="3750"/>
    <s v="Sudah Dibayar"/>
  </r>
  <r>
    <n v="9934"/>
    <x v="4"/>
    <x v="4"/>
    <n v="11500"/>
    <s v="Belum Dibayar"/>
  </r>
  <r>
    <n v="9935"/>
    <x v="4"/>
    <x v="3"/>
    <n v="11250"/>
    <s v="Belum Dibayar"/>
  </r>
  <r>
    <n v="9936"/>
    <x v="4"/>
    <x v="3"/>
    <n v="3750"/>
    <s v="Sudah Dibayar"/>
  </r>
  <r>
    <n v="9937"/>
    <x v="4"/>
    <x v="3"/>
    <n v="11250"/>
    <s v="Belum Dibayar"/>
  </r>
  <r>
    <n v="9938"/>
    <x v="4"/>
    <x v="3"/>
    <n v="3750"/>
    <s v="Sudah Dibayar"/>
  </r>
  <r>
    <n v="9939"/>
    <x v="4"/>
    <x v="3"/>
    <n v="3750"/>
    <s v="Belum Dibayar"/>
  </r>
  <r>
    <n v="9940"/>
    <x v="4"/>
    <x v="1"/>
    <n v="12500"/>
    <s v="Belum Dibayar"/>
  </r>
  <r>
    <n v="9941"/>
    <x v="4"/>
    <x v="0"/>
    <n v="5000"/>
    <s v="Belum Dibayar"/>
  </r>
  <r>
    <n v="9942"/>
    <x v="4"/>
    <x v="0"/>
    <n v="5000"/>
    <s v="Belum Dibayar"/>
  </r>
  <r>
    <n v="9943"/>
    <x v="4"/>
    <x v="4"/>
    <n v="750"/>
    <s v="Belum Dibayar"/>
  </r>
  <r>
    <n v="9944"/>
    <x v="4"/>
    <x v="0"/>
    <n v="5000"/>
    <s v="Sudah Dibayar"/>
  </r>
  <r>
    <n v="9945"/>
    <x v="4"/>
    <x v="4"/>
    <n v="3000"/>
    <s v="Sudah Dibayar"/>
  </r>
  <r>
    <n v="9946"/>
    <x v="4"/>
    <x v="3"/>
    <n v="7500"/>
    <s v="Sudah Dibayar"/>
  </r>
  <r>
    <n v="9947"/>
    <x v="4"/>
    <x v="0"/>
    <n v="5000"/>
    <s v="Sudah Dibayar"/>
  </r>
  <r>
    <n v="9948"/>
    <x v="4"/>
    <x v="4"/>
    <n v="6250"/>
    <s v="Sudah Dibayar"/>
  </r>
  <r>
    <n v="9949"/>
    <x v="4"/>
    <x v="4"/>
    <n v="4250"/>
    <s v="Sudah Dibayar"/>
  </r>
  <r>
    <n v="9950"/>
    <x v="4"/>
    <x v="4"/>
    <n v="500"/>
    <s v="Sudah Dibayar"/>
  </r>
  <r>
    <n v="9951"/>
    <x v="4"/>
    <x v="0"/>
    <n v="15000"/>
    <s v="Belum Dibayar"/>
  </r>
  <r>
    <n v="9952"/>
    <x v="4"/>
    <x v="4"/>
    <n v="295000"/>
    <s v="Belum Dibayar"/>
  </r>
  <r>
    <n v="9953"/>
    <x v="4"/>
    <x v="0"/>
    <n v="15000"/>
    <s v="Belum Dibayar"/>
  </r>
  <r>
    <n v="9954"/>
    <x v="4"/>
    <x v="0"/>
    <n v="22000"/>
    <s v="Belum Dibayar"/>
  </r>
  <r>
    <n v="9955"/>
    <x v="4"/>
    <x v="4"/>
    <n v="24000"/>
    <s v="Belum Dibayar"/>
  </r>
  <r>
    <n v="9956"/>
    <x v="4"/>
    <x v="4"/>
    <n v="1000"/>
    <s v="Belum Dibayar"/>
  </r>
  <r>
    <n v="9957"/>
    <x v="4"/>
    <x v="4"/>
    <n v="1250"/>
    <s v="Belum Dibayar"/>
  </r>
  <r>
    <n v="9958"/>
    <x v="4"/>
    <x v="4"/>
    <n v="1750"/>
    <s v="Belum Dibayar"/>
  </r>
  <r>
    <n v="9959"/>
    <x v="4"/>
    <x v="0"/>
    <n v="7500"/>
    <s v="Sudah Dibayar"/>
  </r>
  <r>
    <n v="9960"/>
    <x v="4"/>
    <x v="4"/>
    <n v="4500"/>
    <s v="Sudah Dibayar"/>
  </r>
  <r>
    <n v="9961"/>
    <x v="4"/>
    <x v="4"/>
    <n v="500"/>
    <s v="Sudah Dibayar"/>
  </r>
  <r>
    <n v="9962"/>
    <x v="4"/>
    <x v="0"/>
    <n v="17500"/>
    <s v="Belum Dibayar"/>
  </r>
  <r>
    <n v="9963"/>
    <x v="4"/>
    <x v="4"/>
    <n v="110000"/>
    <s v="Belum Dibayar"/>
  </r>
  <r>
    <n v="9964"/>
    <x v="4"/>
    <x v="4"/>
    <n v="7500"/>
    <s v="Belum Dibayar"/>
  </r>
  <r>
    <n v="9965"/>
    <x v="4"/>
    <x v="4"/>
    <n v="2750"/>
    <s v="Belum Dibayar"/>
  </r>
  <r>
    <n v="9966"/>
    <x v="4"/>
    <x v="3"/>
    <n v="7500"/>
    <s v="Belum Dibayar"/>
  </r>
  <r>
    <n v="9967"/>
    <x v="4"/>
    <x v="4"/>
    <n v="11500"/>
    <s v="Belum Dibayar"/>
  </r>
  <r>
    <n v="9968"/>
    <x v="4"/>
    <x v="4"/>
    <n v="15000"/>
    <s v="Belum Dibayar"/>
  </r>
  <r>
    <n v="9969"/>
    <x v="4"/>
    <x v="3"/>
    <n v="5000"/>
    <s v="Belum Dibayar"/>
  </r>
  <r>
    <n v="9970"/>
    <x v="4"/>
    <x v="2"/>
    <n v="10000"/>
    <s v="Belum Dibayar"/>
  </r>
  <r>
    <n v="9971"/>
    <x v="4"/>
    <x v="0"/>
    <n v="11000"/>
    <s v="Belum Dibayar"/>
  </r>
  <r>
    <n v="9972"/>
    <x v="4"/>
    <x v="4"/>
    <n v="55000"/>
    <s v="Belum Dibayar"/>
  </r>
  <r>
    <n v="9973"/>
    <x v="4"/>
    <x v="0"/>
    <n v="2500"/>
    <s v="Sudah Dibayar"/>
  </r>
  <r>
    <n v="9974"/>
    <x v="4"/>
    <x v="0"/>
    <n v="7500"/>
    <s v="Sudah Dibayar"/>
  </r>
  <r>
    <n v="9975"/>
    <x v="4"/>
    <x v="4"/>
    <n v="1750"/>
    <s v="Sudah Dibayar"/>
  </r>
  <r>
    <n v="9976"/>
    <x v="4"/>
    <x v="4"/>
    <n v="5500"/>
    <s v="Sudah Dibayar"/>
  </r>
  <r>
    <n v="9977"/>
    <x v="4"/>
    <x v="4"/>
    <n v="14000"/>
    <s v="Sudah Dibayar"/>
  </r>
  <r>
    <n v="9978"/>
    <x v="4"/>
    <x v="2"/>
    <n v="12500"/>
    <s v="Sudah Dibayar"/>
  </r>
  <r>
    <n v="9979"/>
    <x v="4"/>
    <x v="0"/>
    <n v="5000"/>
    <s v="Sudah Dibayar"/>
  </r>
  <r>
    <n v="9980"/>
    <x v="4"/>
    <x v="4"/>
    <n v="2250"/>
    <s v="Sudah Dibayar"/>
  </r>
  <r>
    <n v="9981"/>
    <x v="4"/>
    <x v="0"/>
    <n v="5000"/>
    <s v="Sudah Dibayar"/>
  </r>
  <r>
    <n v="9982"/>
    <x v="4"/>
    <x v="4"/>
    <n v="2000"/>
    <s v="Sudah Dibayar"/>
  </r>
  <r>
    <n v="9983"/>
    <x v="4"/>
    <x v="0"/>
    <n v="5000"/>
    <s v="Belum Dibayar"/>
  </r>
  <r>
    <n v="9984"/>
    <x v="4"/>
    <x v="4"/>
    <n v="7500"/>
    <s v="Belum Dibayar"/>
  </r>
  <r>
    <n v="9985"/>
    <x v="4"/>
    <x v="0"/>
    <n v="5000"/>
    <s v="Sudah Dibayar"/>
  </r>
  <r>
    <n v="9986"/>
    <x v="4"/>
    <x v="4"/>
    <n v="7500"/>
    <s v="Sudah Dibayar"/>
  </r>
  <r>
    <n v="9987"/>
    <x v="4"/>
    <x v="3"/>
    <n v="5000"/>
    <s v="Sudah Dibayar"/>
  </r>
  <r>
    <n v="9988"/>
    <x v="4"/>
    <x v="1"/>
    <n v="9500"/>
    <s v="Sudah Dibayar"/>
  </r>
  <r>
    <n v="9989"/>
    <x v="4"/>
    <x v="3"/>
    <n v="7500"/>
    <s v="Belum Dibayar"/>
  </r>
  <r>
    <n v="9990"/>
    <x v="4"/>
    <x v="3"/>
    <n v="3750"/>
    <s v="Sudah Dibayar"/>
  </r>
  <r>
    <n v="9991"/>
    <x v="4"/>
    <x v="3"/>
    <n v="11250"/>
    <s v="Sudah Dibayar"/>
  </r>
  <r>
    <n v="9992"/>
    <x v="4"/>
    <x v="3"/>
    <n v="7500"/>
    <s v="Belum Dibayar"/>
  </r>
  <r>
    <n v="9993"/>
    <x v="4"/>
    <x v="0"/>
    <n v="11000"/>
    <s v="Belum Dibayar"/>
  </r>
  <r>
    <n v="9994"/>
    <x v="4"/>
    <x v="4"/>
    <n v="13750"/>
    <s v="Belum Dibayar"/>
  </r>
  <r>
    <n v="9995"/>
    <x v="4"/>
    <x v="4"/>
    <n v="500"/>
    <s v="Belum Dibayar"/>
  </r>
  <r>
    <n v="9996"/>
    <x v="4"/>
    <x v="4"/>
    <n v="750"/>
    <s v="Belum Dibayar"/>
  </r>
  <r>
    <n v="9997"/>
    <x v="4"/>
    <x v="4"/>
    <n v="1750"/>
    <s v="Belum Dibayar"/>
  </r>
  <r>
    <n v="9998"/>
    <x v="4"/>
    <x v="4"/>
    <n v="13250"/>
    <s v="Belum Dibayar"/>
  </r>
  <r>
    <n v="9999"/>
    <x v="4"/>
    <x v="4"/>
    <n v="3000"/>
    <s v="Sudah Dibayar"/>
  </r>
  <r>
    <n v="10000"/>
    <x v="4"/>
    <x v="4"/>
    <n v="5500"/>
    <s v="Sudah Dibayar"/>
  </r>
  <r>
    <n v="10001"/>
    <x v="4"/>
    <x v="0"/>
    <n v="7500"/>
    <s v="Sudah Dibayar"/>
  </r>
  <r>
    <n v="10002"/>
    <x v="4"/>
    <x v="4"/>
    <n v="14750"/>
    <s v="Sudah Dibayar"/>
  </r>
  <r>
    <n v="10003"/>
    <x v="4"/>
    <x v="4"/>
    <n v="2750"/>
    <s v="Sudah Dibayar"/>
  </r>
  <r>
    <n v="10004"/>
    <x v="4"/>
    <x v="2"/>
    <n v="20000"/>
    <s v="Belum Dibayar"/>
  </r>
  <r>
    <n v="10005"/>
    <x v="4"/>
    <x v="0"/>
    <n v="7500"/>
    <s v="Belum Dibayar"/>
  </r>
  <r>
    <n v="10006"/>
    <x v="4"/>
    <x v="0"/>
    <n v="11000"/>
    <s v="Belum Dibayar"/>
  </r>
  <r>
    <n v="10007"/>
    <x v="4"/>
    <x v="4"/>
    <n v="7500"/>
    <s v="Belum Dibayar"/>
  </r>
  <r>
    <n v="10008"/>
    <x v="4"/>
    <x v="4"/>
    <n v="7500"/>
    <s v="Belum Dibayar"/>
  </r>
  <r>
    <n v="10009"/>
    <x v="4"/>
    <x v="4"/>
    <n v="13750"/>
    <s v="Belum Dibayar"/>
  </r>
  <r>
    <n v="10010"/>
    <x v="4"/>
    <x v="4"/>
    <n v="3000"/>
    <s v="Belum Dibayar"/>
  </r>
  <r>
    <n v="10011"/>
    <x v="4"/>
    <x v="4"/>
    <n v="11000"/>
    <s v="Belum Dibayar"/>
  </r>
  <r>
    <n v="10012"/>
    <x v="4"/>
    <x v="4"/>
    <n v="8000"/>
    <s v="Belum Dibayar"/>
  </r>
  <r>
    <n v="10013"/>
    <x v="4"/>
    <x v="3"/>
    <n v="11250"/>
    <s v="Belum Dibayar"/>
  </r>
  <r>
    <n v="10014"/>
    <x v="4"/>
    <x v="2"/>
    <n v="12500"/>
    <s v="Belum Dibayar"/>
  </r>
  <r>
    <n v="10015"/>
    <x v="4"/>
    <x v="1"/>
    <n v="6750"/>
    <s v="Belum Dibayar"/>
  </r>
  <r>
    <n v="10016"/>
    <x v="4"/>
    <x v="0"/>
    <n v="5000"/>
    <s v="Sudah Dibayar"/>
  </r>
  <r>
    <n v="10017"/>
    <x v="4"/>
    <x v="0"/>
    <n v="11000"/>
    <s v="Sudah Dibayar"/>
  </r>
  <r>
    <n v="10018"/>
    <x v="4"/>
    <x v="4"/>
    <n v="12250"/>
    <s v="Sudah Dibayar"/>
  </r>
  <r>
    <n v="10019"/>
    <x v="4"/>
    <x v="4"/>
    <n v="500"/>
    <s v="Sudah Dibayar"/>
  </r>
  <r>
    <n v="10020"/>
    <x v="4"/>
    <x v="4"/>
    <n v="750"/>
    <s v="Sudah Dibayar"/>
  </r>
  <r>
    <n v="10021"/>
    <x v="4"/>
    <x v="4"/>
    <n v="1750"/>
    <s v="Sudah Dibayar"/>
  </r>
  <r>
    <n v="10022"/>
    <x v="4"/>
    <x v="3"/>
    <n v="11250"/>
    <s v="Sudah Dibayar"/>
  </r>
  <r>
    <n v="10023"/>
    <x v="4"/>
    <x v="2"/>
    <n v="12500"/>
    <s v="Sudah Dibayar"/>
  </r>
  <r>
    <n v="10024"/>
    <x v="4"/>
    <x v="1"/>
    <n v="9000"/>
    <s v="Sudah Dibayar"/>
  </r>
  <r>
    <n v="10025"/>
    <x v="4"/>
    <x v="0"/>
    <n v="5000"/>
    <s v="Sudah Dibayar"/>
  </r>
  <r>
    <n v="10026"/>
    <x v="4"/>
    <x v="4"/>
    <n v="2250"/>
    <s v="Sudah Dibayar"/>
  </r>
  <r>
    <n v="10027"/>
    <x v="4"/>
    <x v="3"/>
    <n v="3750"/>
    <s v="Sudah Dibayar"/>
  </r>
  <r>
    <n v="10028"/>
    <x v="4"/>
    <x v="2"/>
    <n v="8750"/>
    <s v="Sudah Dibayar"/>
  </r>
  <r>
    <n v="10029"/>
    <x v="4"/>
    <x v="0"/>
    <n v="5000"/>
    <s v="Sudah Dibayar"/>
  </r>
  <r>
    <n v="10030"/>
    <x v="4"/>
    <x v="4"/>
    <n v="3000"/>
    <s v="Sudah Dibayar"/>
  </r>
  <r>
    <n v="10031"/>
    <x v="4"/>
    <x v="0"/>
    <n v="11000"/>
    <s v="Belum Dibayar"/>
  </r>
  <r>
    <n v="10032"/>
    <x v="4"/>
    <x v="4"/>
    <n v="10500"/>
    <s v="Belum Dibayar"/>
  </r>
  <r>
    <n v="10033"/>
    <x v="4"/>
    <x v="4"/>
    <n v="4750"/>
    <s v="Belum Dibayar"/>
  </r>
  <r>
    <n v="10034"/>
    <x v="4"/>
    <x v="4"/>
    <n v="500"/>
    <s v="Belum Dibayar"/>
  </r>
  <r>
    <n v="10035"/>
    <x v="4"/>
    <x v="4"/>
    <n v="65000"/>
    <s v="Belum Dibayar"/>
  </r>
  <r>
    <n v="10036"/>
    <x v="4"/>
    <x v="3"/>
    <n v="7500"/>
    <s v="Belum Dibayar"/>
  </r>
  <r>
    <n v="10037"/>
    <x v="4"/>
    <x v="3"/>
    <n v="3750"/>
    <s v="Sudah Dibayar"/>
  </r>
  <r>
    <n v="10038"/>
    <x v="4"/>
    <x v="3"/>
    <n v="3750"/>
    <s v="Sudah Dibayar"/>
  </r>
  <r>
    <n v="10039"/>
    <x v="4"/>
    <x v="2"/>
    <n v="12500"/>
    <s v="Sudah Dibayar"/>
  </r>
  <r>
    <n v="10040"/>
    <x v="4"/>
    <x v="3"/>
    <n v="7500"/>
    <s v="Sudah Dibayar"/>
  </r>
  <r>
    <n v="10041"/>
    <x v="4"/>
    <x v="3"/>
    <n v="7500"/>
    <s v="Sudah Dibayar"/>
  </r>
  <r>
    <n v="10042"/>
    <x v="4"/>
    <x v="3"/>
    <n v="7500"/>
    <s v="Sudah Dibayar"/>
  </r>
  <r>
    <n v="10043"/>
    <x v="4"/>
    <x v="4"/>
    <n v="11500"/>
    <s v="Sudah Dibayar"/>
  </r>
  <r>
    <n v="10044"/>
    <x v="4"/>
    <x v="3"/>
    <n v="7500"/>
    <s v="Sudah Dibayar"/>
  </r>
  <r>
    <n v="10045"/>
    <x v="4"/>
    <x v="0"/>
    <n v="5000"/>
    <s v="Sudah Dibayar"/>
  </r>
  <r>
    <n v="10046"/>
    <x v="4"/>
    <x v="0"/>
    <n v="5000"/>
    <s v="Belum Dibayar"/>
  </r>
  <r>
    <n v="10047"/>
    <x v="4"/>
    <x v="4"/>
    <n v="3750"/>
    <s v="Belum Dibayar"/>
  </r>
  <r>
    <n v="10048"/>
    <x v="4"/>
    <x v="0"/>
    <n v="5000"/>
    <s v="Belum Dibayar"/>
  </r>
  <r>
    <n v="10049"/>
    <x v="4"/>
    <x v="4"/>
    <n v="2500"/>
    <s v="Belum Dibayar"/>
  </r>
  <r>
    <n v="10050"/>
    <x v="4"/>
    <x v="3"/>
    <n v="7500"/>
    <s v="Belum Dibayar"/>
  </r>
  <r>
    <n v="10051"/>
    <x v="4"/>
    <x v="0"/>
    <n v="5000"/>
    <s v="Belum Dibayar"/>
  </r>
  <r>
    <n v="10052"/>
    <x v="4"/>
    <x v="4"/>
    <n v="5500"/>
    <s v="Belum Dibayar"/>
  </r>
  <r>
    <n v="10053"/>
    <x v="4"/>
    <x v="0"/>
    <n v="5000"/>
    <s v="Belum Dibayar"/>
  </r>
  <r>
    <n v="10054"/>
    <x v="4"/>
    <x v="3"/>
    <n v="7500"/>
    <s v="Belum Dibayar"/>
  </r>
  <r>
    <n v="10055"/>
    <x v="4"/>
    <x v="4"/>
    <n v="11500"/>
    <s v="Belum Dibayar"/>
  </r>
  <r>
    <n v="10056"/>
    <x v="4"/>
    <x v="4"/>
    <n v="7500"/>
    <s v="Belum Dibayar"/>
  </r>
  <r>
    <n v="10057"/>
    <x v="4"/>
    <x v="0"/>
    <n v="7500"/>
    <s v="Belum Dibayar"/>
  </r>
  <r>
    <n v="10058"/>
    <x v="4"/>
    <x v="0"/>
    <n v="5000"/>
    <s v="Belum Dibayar"/>
  </r>
  <r>
    <n v="10059"/>
    <x v="4"/>
    <x v="4"/>
    <n v="2750"/>
    <s v="Sudah Dibayar"/>
  </r>
  <r>
    <n v="10060"/>
    <x v="4"/>
    <x v="4"/>
    <n v="5000"/>
    <s v="Sudah Dibayar"/>
  </r>
  <r>
    <n v="10061"/>
    <x v="4"/>
    <x v="0"/>
    <n v="5000"/>
    <s v="Belum Dibayar"/>
  </r>
  <r>
    <n v="10062"/>
    <x v="4"/>
    <x v="4"/>
    <n v="31000"/>
    <s v="Belum Dibayar"/>
  </r>
  <r>
    <n v="10063"/>
    <x v="4"/>
    <x v="4"/>
    <n v="6750"/>
    <s v="Belum Dibayar"/>
  </r>
  <r>
    <n v="10064"/>
    <x v="4"/>
    <x v="2"/>
    <n v="12500"/>
    <s v="Sudah Dibayar"/>
  </r>
  <r>
    <n v="10065"/>
    <x v="4"/>
    <x v="2"/>
    <n v="15000"/>
    <s v="Sudah Dibayar"/>
  </r>
  <r>
    <n v="10066"/>
    <x v="4"/>
    <x v="2"/>
    <n v="8750"/>
    <s v="Sudah Dibayar"/>
  </r>
  <r>
    <n v="10067"/>
    <x v="4"/>
    <x v="2"/>
    <n v="10000"/>
    <s v="Sudah Dibayar"/>
  </r>
  <r>
    <n v="10068"/>
    <x v="4"/>
    <x v="2"/>
    <n v="8750"/>
    <s v="Sudah Dibayar"/>
  </r>
  <r>
    <n v="10069"/>
    <x v="4"/>
    <x v="2"/>
    <n v="8750"/>
    <s v="Sudah Dibayar"/>
  </r>
  <r>
    <n v="10070"/>
    <x v="4"/>
    <x v="2"/>
    <n v="8750"/>
    <s v="Sudah Dibayar"/>
  </r>
  <r>
    <n v="10071"/>
    <x v="4"/>
    <x v="2"/>
    <n v="12500"/>
    <s v="Sudah Dibayar"/>
  </r>
  <r>
    <n v="10072"/>
    <x v="4"/>
    <x v="2"/>
    <n v="10000"/>
    <s v="Sudah Dibayar"/>
  </r>
  <r>
    <n v="10073"/>
    <x v="4"/>
    <x v="2"/>
    <n v="8750"/>
    <s v="Sudah Dibayar"/>
  </r>
  <r>
    <n v="10074"/>
    <x v="4"/>
    <x v="2"/>
    <n v="20750"/>
    <s v="Sudah Dibayar"/>
  </r>
  <r>
    <n v="10075"/>
    <x v="4"/>
    <x v="2"/>
    <n v="10000"/>
    <s v="Sudah Dibayar"/>
  </r>
  <r>
    <n v="10076"/>
    <x v="4"/>
    <x v="2"/>
    <n v="8750"/>
    <s v="Sudah Dibayar"/>
  </r>
  <r>
    <n v="10077"/>
    <x v="4"/>
    <x v="2"/>
    <n v="7500"/>
    <s v="Sudah Dibayar"/>
  </r>
  <r>
    <n v="10078"/>
    <x v="4"/>
    <x v="2"/>
    <n v="8750"/>
    <s v="Sudah Dibayar"/>
  </r>
  <r>
    <n v="10079"/>
    <x v="4"/>
    <x v="2"/>
    <n v="8750"/>
    <s v="Sudah Dibayar"/>
  </r>
  <r>
    <n v="10080"/>
    <x v="4"/>
    <x v="2"/>
    <n v="8750"/>
    <s v="Sudah Dibayar"/>
  </r>
  <r>
    <n v="10081"/>
    <x v="4"/>
    <x v="2"/>
    <n v="47500"/>
    <s v="Sudah Dibayar"/>
  </r>
  <r>
    <n v="10082"/>
    <x v="4"/>
    <x v="2"/>
    <n v="21750"/>
    <s v="Sudah Dibayar"/>
  </r>
  <r>
    <n v="10083"/>
    <x v="4"/>
    <x v="2"/>
    <n v="8750"/>
    <s v="Sudah Dibayar"/>
  </r>
  <r>
    <n v="10084"/>
    <x v="4"/>
    <x v="2"/>
    <n v="8750"/>
    <s v="Sudah Dibayar"/>
  </r>
  <r>
    <n v="10085"/>
    <x v="4"/>
    <x v="2"/>
    <n v="10000"/>
    <s v="Sudah Dibayar"/>
  </r>
  <r>
    <n v="10086"/>
    <x v="4"/>
    <x v="2"/>
    <n v="8750"/>
    <s v="Sudah Dibayar"/>
  </r>
  <r>
    <n v="10087"/>
    <x v="4"/>
    <x v="2"/>
    <n v="10000"/>
    <s v="Sudah Dibayar"/>
  </r>
  <r>
    <n v="10088"/>
    <x v="4"/>
    <x v="2"/>
    <n v="15000"/>
    <s v="Sudah Dibayar"/>
  </r>
  <r>
    <n v="10089"/>
    <x v="4"/>
    <x v="2"/>
    <n v="12500"/>
    <s v="Sudah Dibayar"/>
  </r>
  <r>
    <n v="10090"/>
    <x v="4"/>
    <x v="2"/>
    <n v="12500"/>
    <s v="Sudah Dibayar"/>
  </r>
  <r>
    <n v="10091"/>
    <x v="4"/>
    <x v="2"/>
    <n v="12500"/>
    <s v="Sudah Dibayar"/>
  </r>
  <r>
    <n v="10092"/>
    <x v="4"/>
    <x v="2"/>
    <n v="10000"/>
    <s v="Sudah Dibayar"/>
  </r>
  <r>
    <n v="10093"/>
    <x v="4"/>
    <x v="2"/>
    <n v="10000"/>
    <s v="Sudah Dibayar"/>
  </r>
  <r>
    <n v="10094"/>
    <x v="4"/>
    <x v="2"/>
    <n v="10000"/>
    <s v="Sudah Dibayar"/>
  </r>
  <r>
    <n v="10095"/>
    <x v="4"/>
    <x v="2"/>
    <n v="8750"/>
    <s v="Sudah Dibayar"/>
  </r>
  <r>
    <n v="10096"/>
    <x v="4"/>
    <x v="2"/>
    <n v="8750"/>
    <s v="Sudah Dibayar"/>
  </r>
  <r>
    <n v="10097"/>
    <x v="4"/>
    <x v="2"/>
    <n v="8750"/>
    <s v="Sudah Dibayar"/>
  </r>
  <r>
    <n v="10098"/>
    <x v="4"/>
    <x v="2"/>
    <n v="15000"/>
    <s v="Sudah Dibayar"/>
  </r>
  <r>
    <n v="10099"/>
    <x v="4"/>
    <x v="2"/>
    <n v="8750"/>
    <s v="Sudah Dibayar"/>
  </r>
  <r>
    <n v="10100"/>
    <x v="4"/>
    <x v="2"/>
    <n v="12500"/>
    <s v="Sudah Dibayar"/>
  </r>
  <r>
    <n v="10101"/>
    <x v="4"/>
    <x v="2"/>
    <n v="15000"/>
    <s v="Sudah Dibayar"/>
  </r>
  <r>
    <n v="10102"/>
    <x v="4"/>
    <x v="2"/>
    <n v="10000"/>
    <s v="Sudah Dibayar"/>
  </r>
  <r>
    <n v="10103"/>
    <x v="4"/>
    <x v="2"/>
    <n v="10000"/>
    <s v="Sudah Dibayar"/>
  </r>
  <r>
    <n v="10104"/>
    <x v="4"/>
    <x v="2"/>
    <n v="10000"/>
    <s v="Sudah Dibayar"/>
  </r>
  <r>
    <n v="10105"/>
    <x v="4"/>
    <x v="2"/>
    <n v="8750"/>
    <s v="Sudah Dibayar"/>
  </r>
  <r>
    <n v="10106"/>
    <x v="4"/>
    <x v="2"/>
    <n v="12500"/>
    <s v="Sudah Dibayar"/>
  </r>
  <r>
    <n v="10107"/>
    <x v="4"/>
    <x v="2"/>
    <n v="12500"/>
    <s v="Sudah Dibayar"/>
  </r>
  <r>
    <n v="10108"/>
    <x v="4"/>
    <x v="2"/>
    <n v="10000"/>
    <s v="Sudah Dibayar"/>
  </r>
  <r>
    <n v="10109"/>
    <x v="4"/>
    <x v="2"/>
    <n v="8750"/>
    <s v="Sudah Dibayar"/>
  </r>
  <r>
    <n v="10110"/>
    <x v="4"/>
    <x v="2"/>
    <n v="8750"/>
    <s v="Sudah Dibayar"/>
  </r>
  <r>
    <n v="10111"/>
    <x v="4"/>
    <x v="2"/>
    <n v="15000"/>
    <s v="Sudah Dibayar"/>
  </r>
  <r>
    <n v="10112"/>
    <x v="4"/>
    <x v="2"/>
    <n v="8750"/>
    <s v="Sudah Dibayar"/>
  </r>
  <r>
    <n v="10113"/>
    <x v="4"/>
    <x v="2"/>
    <n v="10000"/>
    <s v="Sudah Dibayar"/>
  </r>
  <r>
    <n v="10114"/>
    <x v="4"/>
    <x v="2"/>
    <n v="15000"/>
    <s v="Sudah Dibayar"/>
  </r>
  <r>
    <n v="10115"/>
    <x v="4"/>
    <x v="2"/>
    <n v="10000"/>
    <s v="Sudah Dibayar"/>
  </r>
  <r>
    <n v="10116"/>
    <x v="4"/>
    <x v="2"/>
    <n v="32000"/>
    <s v="Sudah Dibayar"/>
  </r>
  <r>
    <n v="10117"/>
    <x v="4"/>
    <x v="2"/>
    <n v="12500"/>
    <s v="Sudah Dibayar"/>
  </r>
  <r>
    <n v="10118"/>
    <x v="4"/>
    <x v="2"/>
    <n v="8750"/>
    <s v="Sudah Dibayar"/>
  </r>
  <r>
    <n v="10119"/>
    <x v="4"/>
    <x v="2"/>
    <n v="10000"/>
    <s v="Sudah Dibayar"/>
  </r>
  <r>
    <n v="10120"/>
    <x v="4"/>
    <x v="2"/>
    <n v="10000"/>
    <s v="Sudah Dibayar"/>
  </r>
  <r>
    <n v="10121"/>
    <x v="4"/>
    <x v="2"/>
    <n v="12500"/>
    <s v="Sudah Dibayar"/>
  </r>
  <r>
    <n v="10122"/>
    <x v="4"/>
    <x v="2"/>
    <n v="10000"/>
    <s v="Sudah Dibayar"/>
  </r>
  <r>
    <n v="10123"/>
    <x v="4"/>
    <x v="2"/>
    <n v="15000"/>
    <s v="Sudah Dibayar"/>
  </r>
  <r>
    <n v="10124"/>
    <x v="4"/>
    <x v="2"/>
    <n v="8750"/>
    <s v="Sudah Dibayar"/>
  </r>
  <r>
    <n v="10125"/>
    <x v="4"/>
    <x v="2"/>
    <n v="20000"/>
    <s v="Sudah Dibayar"/>
  </r>
  <r>
    <n v="10126"/>
    <x v="4"/>
    <x v="2"/>
    <n v="12500"/>
    <s v="Sudah Dibayar"/>
  </r>
  <r>
    <n v="10127"/>
    <x v="4"/>
    <x v="2"/>
    <n v="12500"/>
    <s v="Sudah Dibayar"/>
  </r>
  <r>
    <n v="10128"/>
    <x v="4"/>
    <x v="2"/>
    <n v="8750"/>
    <s v="Sudah Dibayar"/>
  </r>
  <r>
    <n v="10129"/>
    <x v="4"/>
    <x v="2"/>
    <n v="8750"/>
    <s v="Sudah Dibayar"/>
  </r>
  <r>
    <n v="10130"/>
    <x v="4"/>
    <x v="2"/>
    <n v="10000"/>
    <s v="Sudah Dibayar"/>
  </r>
  <r>
    <n v="10131"/>
    <x v="4"/>
    <x v="2"/>
    <n v="8750"/>
    <s v="Sudah Dibayar"/>
  </r>
  <r>
    <n v="10132"/>
    <x v="4"/>
    <x v="2"/>
    <n v="10000"/>
    <s v="Sudah Dibayar"/>
  </r>
  <r>
    <n v="10133"/>
    <x v="4"/>
    <x v="2"/>
    <n v="12500"/>
    <s v="Sudah Dibayar"/>
  </r>
  <r>
    <n v="10134"/>
    <x v="4"/>
    <x v="2"/>
    <n v="8750"/>
    <s v="Sudah Dibayar"/>
  </r>
  <r>
    <n v="10135"/>
    <x v="4"/>
    <x v="2"/>
    <n v="8750"/>
    <s v="Sudah Dibayar"/>
  </r>
  <r>
    <n v="10136"/>
    <x v="4"/>
    <x v="2"/>
    <n v="8750"/>
    <s v="Sudah Dibayar"/>
  </r>
  <r>
    <n v="10137"/>
    <x v="4"/>
    <x v="2"/>
    <n v="15000"/>
    <s v="Sudah Dibayar"/>
  </r>
  <r>
    <n v="10138"/>
    <x v="4"/>
    <x v="2"/>
    <n v="2500"/>
    <s v="Sudah Dibayar"/>
  </r>
  <r>
    <n v="10139"/>
    <x v="4"/>
    <x v="2"/>
    <n v="12500"/>
    <s v="Sudah Dibayar"/>
  </r>
  <r>
    <n v="10140"/>
    <x v="4"/>
    <x v="2"/>
    <n v="12500"/>
    <s v="Sudah Dibayar"/>
  </r>
  <r>
    <n v="10141"/>
    <x v="4"/>
    <x v="2"/>
    <n v="8750"/>
    <s v="Sudah Dibayar"/>
  </r>
  <r>
    <n v="10142"/>
    <x v="4"/>
    <x v="2"/>
    <n v="8750"/>
    <s v="Sudah Dibayar"/>
  </r>
  <r>
    <n v="10143"/>
    <x v="4"/>
    <x v="2"/>
    <n v="10000"/>
    <s v="Sudah Dibayar"/>
  </r>
  <r>
    <n v="10144"/>
    <x v="4"/>
    <x v="2"/>
    <n v="10000"/>
    <s v="Sudah Dibayar"/>
  </r>
  <r>
    <n v="10145"/>
    <x v="4"/>
    <x v="2"/>
    <n v="12500"/>
    <s v="Sudah Dibayar"/>
  </r>
  <r>
    <n v="10146"/>
    <x v="4"/>
    <x v="2"/>
    <n v="12500"/>
    <s v="Sudah Dibayar"/>
  </r>
  <r>
    <n v="10147"/>
    <x v="4"/>
    <x v="2"/>
    <n v="15000"/>
    <s v="Sudah Dibayar"/>
  </r>
  <r>
    <n v="10148"/>
    <x v="4"/>
    <x v="2"/>
    <n v="12500"/>
    <s v="Sudah Dibayar"/>
  </r>
  <r>
    <n v="10149"/>
    <x v="4"/>
    <x v="2"/>
    <n v="8750"/>
    <s v="Sudah Dibayar"/>
  </r>
  <r>
    <n v="10150"/>
    <x v="4"/>
    <x v="2"/>
    <n v="12500"/>
    <s v="Sudah Dibayar"/>
  </r>
  <r>
    <n v="10151"/>
    <x v="4"/>
    <x v="2"/>
    <n v="10000"/>
    <s v="Sudah Dibayar"/>
  </r>
  <r>
    <n v="10152"/>
    <x v="4"/>
    <x v="2"/>
    <n v="12500"/>
    <s v="Sudah Dibayar"/>
  </r>
  <r>
    <n v="10153"/>
    <x v="4"/>
    <x v="2"/>
    <n v="12500"/>
    <s v="Sudah Dibayar"/>
  </r>
  <r>
    <n v="10154"/>
    <x v="4"/>
    <x v="2"/>
    <n v="8750"/>
    <s v="Sudah Dibayar"/>
  </r>
  <r>
    <n v="10155"/>
    <x v="4"/>
    <x v="2"/>
    <n v="10000"/>
    <s v="Sudah Dibayar"/>
  </r>
  <r>
    <n v="10156"/>
    <x v="4"/>
    <x v="2"/>
    <n v="8750"/>
    <s v="Sudah Dibayar"/>
  </r>
  <r>
    <n v="10157"/>
    <x v="4"/>
    <x v="2"/>
    <n v="8750"/>
    <s v="Sudah Dibayar"/>
  </r>
  <r>
    <n v="10158"/>
    <x v="4"/>
    <x v="2"/>
    <n v="5000"/>
    <s v="Sudah Dibayar"/>
  </r>
  <r>
    <n v="10159"/>
    <x v="4"/>
    <x v="2"/>
    <n v="12500"/>
    <s v="Sudah Dibayar"/>
  </r>
  <r>
    <n v="10160"/>
    <x v="4"/>
    <x v="2"/>
    <n v="12500"/>
    <s v="Sudah Dibayar"/>
  </r>
  <r>
    <n v="10161"/>
    <x v="4"/>
    <x v="2"/>
    <n v="10000"/>
    <s v="Sudah Dibayar"/>
  </r>
  <r>
    <n v="10162"/>
    <x v="4"/>
    <x v="2"/>
    <n v="8750"/>
    <s v="Sudah Dibayar"/>
  </r>
  <r>
    <n v="10163"/>
    <x v="4"/>
    <x v="2"/>
    <n v="10000"/>
    <s v="Sudah Dibayar"/>
  </r>
  <r>
    <n v="10164"/>
    <x v="4"/>
    <x v="2"/>
    <n v="16000"/>
    <s v="Sudah Dibayar"/>
  </r>
  <r>
    <n v="10165"/>
    <x v="4"/>
    <x v="2"/>
    <n v="12500"/>
    <s v="Sudah Dibayar"/>
  </r>
  <r>
    <n v="10166"/>
    <x v="4"/>
    <x v="2"/>
    <n v="28750"/>
    <s v="Sudah Dibayar"/>
  </r>
  <r>
    <n v="10167"/>
    <x v="4"/>
    <x v="2"/>
    <n v="12500"/>
    <s v="Sudah Dibayar"/>
  </r>
  <r>
    <n v="10168"/>
    <x v="4"/>
    <x v="2"/>
    <n v="30500"/>
    <s v="Sudah Dibayar"/>
  </r>
  <r>
    <n v="10169"/>
    <x v="4"/>
    <x v="2"/>
    <n v="12500"/>
    <s v="Sudah Dibayar"/>
  </r>
  <r>
    <n v="10170"/>
    <x v="4"/>
    <x v="0"/>
    <n v="34000"/>
    <s v="Sudah Dibayar"/>
  </r>
  <r>
    <n v="10171"/>
    <x v="4"/>
    <x v="2"/>
    <n v="8750"/>
    <s v="Sudah Dibayar"/>
  </r>
  <r>
    <n v="10172"/>
    <x v="4"/>
    <x v="2"/>
    <n v="8750"/>
    <s v="Sudah Dibayar"/>
  </r>
  <r>
    <n v="10173"/>
    <x v="4"/>
    <x v="2"/>
    <n v="20000"/>
    <s v="Sudah Dibayar"/>
  </r>
  <r>
    <n v="10174"/>
    <x v="4"/>
    <x v="2"/>
    <n v="10000"/>
    <s v="Sudah Dibayar"/>
  </r>
  <r>
    <n v="10175"/>
    <x v="4"/>
    <x v="2"/>
    <n v="12500"/>
    <s v="Sudah Dibayar"/>
  </r>
  <r>
    <n v="10176"/>
    <x v="4"/>
    <x v="2"/>
    <n v="10000"/>
    <s v="Sudah Dibayar"/>
  </r>
  <r>
    <n v="10177"/>
    <x v="4"/>
    <x v="2"/>
    <n v="8750"/>
    <s v="Sudah Dibayar"/>
  </r>
  <r>
    <n v="10178"/>
    <x v="4"/>
    <x v="2"/>
    <n v="12500"/>
    <s v="Sudah Dibayar"/>
  </r>
  <r>
    <n v="10179"/>
    <x v="4"/>
    <x v="2"/>
    <n v="15000"/>
    <s v="Sudah Dibayar"/>
  </r>
  <r>
    <n v="10180"/>
    <x v="4"/>
    <x v="2"/>
    <n v="8750"/>
    <s v="Sudah Dibayar"/>
  </r>
  <r>
    <n v="10181"/>
    <x v="4"/>
    <x v="2"/>
    <n v="10000"/>
    <s v="Sudah Dibayar"/>
  </r>
  <r>
    <n v="10182"/>
    <x v="4"/>
    <x v="2"/>
    <n v="10000"/>
    <s v="Sudah Dibayar"/>
  </r>
  <r>
    <n v="10183"/>
    <x v="4"/>
    <x v="2"/>
    <n v="10000"/>
    <s v="Sudah Dibayar"/>
  </r>
  <r>
    <n v="10184"/>
    <x v="4"/>
    <x v="2"/>
    <n v="10000"/>
    <s v="Sudah Dibayar"/>
  </r>
  <r>
    <n v="10185"/>
    <x v="4"/>
    <x v="2"/>
    <n v="10000"/>
    <s v="Sudah Dibayar"/>
  </r>
  <r>
    <n v="10186"/>
    <x v="4"/>
    <x v="2"/>
    <n v="10000"/>
    <s v="Sudah Dibayar"/>
  </r>
  <r>
    <n v="10187"/>
    <x v="4"/>
    <x v="2"/>
    <n v="5000"/>
    <s v="Sudah Dibayar"/>
  </r>
  <r>
    <n v="10188"/>
    <x v="4"/>
    <x v="2"/>
    <n v="7500"/>
    <s v="Sudah Dibayar"/>
  </r>
  <r>
    <n v="10189"/>
    <x v="4"/>
    <x v="2"/>
    <n v="5000"/>
    <s v="Sudah Dibayar"/>
  </r>
  <r>
    <n v="10190"/>
    <x v="4"/>
    <x v="2"/>
    <n v="10000"/>
    <s v="Sudah Dibayar"/>
  </r>
  <r>
    <n v="10191"/>
    <x v="4"/>
    <x v="2"/>
    <n v="12500"/>
    <s v="Sudah Dibayar"/>
  </r>
  <r>
    <n v="10192"/>
    <x v="4"/>
    <x v="2"/>
    <n v="8750"/>
    <s v="Sudah Dibayar"/>
  </r>
  <r>
    <n v="10193"/>
    <x v="4"/>
    <x v="2"/>
    <n v="12500"/>
    <s v="Sudah Dibayar"/>
  </r>
  <r>
    <n v="10194"/>
    <x v="4"/>
    <x v="2"/>
    <n v="8750"/>
    <s v="Sudah Dibayar"/>
  </r>
  <r>
    <n v="10195"/>
    <x v="4"/>
    <x v="2"/>
    <n v="12500"/>
    <s v="Sudah Dibayar"/>
  </r>
  <r>
    <n v="10196"/>
    <x v="4"/>
    <x v="2"/>
    <n v="12500"/>
    <s v="Sudah Dibayar"/>
  </r>
  <r>
    <n v="10197"/>
    <x v="4"/>
    <x v="2"/>
    <n v="12500"/>
    <s v="Sudah Dibayar"/>
  </r>
  <r>
    <n v="10198"/>
    <x v="4"/>
    <x v="2"/>
    <n v="10000"/>
    <s v="Sudah Dibayar"/>
  </r>
  <r>
    <n v="10199"/>
    <x v="4"/>
    <x v="2"/>
    <n v="12500"/>
    <s v="Sudah Dibayar"/>
  </r>
  <r>
    <n v="10200"/>
    <x v="4"/>
    <x v="2"/>
    <n v="10000"/>
    <s v="Sudah Dibayar"/>
  </r>
  <r>
    <n v="10201"/>
    <x v="4"/>
    <x v="2"/>
    <n v="8750"/>
    <s v="Sudah Dibayar"/>
  </r>
  <r>
    <n v="10202"/>
    <x v="4"/>
    <x v="2"/>
    <n v="17500"/>
    <s v="Sudah Dibayar"/>
  </r>
  <r>
    <n v="10203"/>
    <x v="4"/>
    <x v="2"/>
    <n v="38500"/>
    <s v="Sudah Dibayar"/>
  </r>
  <r>
    <n v="10204"/>
    <x v="4"/>
    <x v="2"/>
    <n v="15000"/>
    <s v="Sudah Dibayar"/>
  </r>
  <r>
    <n v="10205"/>
    <x v="4"/>
    <x v="2"/>
    <n v="7500"/>
    <s v="Sudah Dibayar"/>
  </r>
  <r>
    <n v="10206"/>
    <x v="4"/>
    <x v="2"/>
    <n v="12500"/>
    <s v="Sudah Dibayar"/>
  </r>
  <r>
    <n v="10207"/>
    <x v="4"/>
    <x v="2"/>
    <n v="15000"/>
    <s v="Sudah Dibayar"/>
  </r>
  <r>
    <n v="10208"/>
    <x v="4"/>
    <x v="2"/>
    <n v="12500"/>
    <s v="Sudah Dibayar"/>
  </r>
  <r>
    <n v="10209"/>
    <x v="4"/>
    <x v="2"/>
    <n v="22500"/>
    <s v="Sudah Dibayar"/>
  </r>
  <r>
    <n v="10210"/>
    <x v="4"/>
    <x v="2"/>
    <n v="10000"/>
    <s v="Sudah Dibayar"/>
  </r>
  <r>
    <n v="10211"/>
    <x v="4"/>
    <x v="2"/>
    <n v="8750"/>
    <s v="Sudah Dibayar"/>
  </r>
  <r>
    <n v="10212"/>
    <x v="4"/>
    <x v="2"/>
    <n v="8750"/>
    <s v="Sudah Dibayar"/>
  </r>
  <r>
    <n v="10213"/>
    <x v="4"/>
    <x v="2"/>
    <n v="12500"/>
    <s v="Sudah Dibayar"/>
  </r>
  <r>
    <n v="10214"/>
    <x v="4"/>
    <x v="2"/>
    <n v="8750"/>
    <s v="Sudah Dibayar"/>
  </r>
  <r>
    <n v="10215"/>
    <x v="4"/>
    <x v="2"/>
    <n v="12500"/>
    <s v="Sudah Dibayar"/>
  </r>
  <r>
    <n v="10216"/>
    <x v="4"/>
    <x v="2"/>
    <n v="20000"/>
    <s v="Sudah Dibayar"/>
  </r>
  <r>
    <n v="10217"/>
    <x v="4"/>
    <x v="2"/>
    <n v="12500"/>
    <s v="Sudah Dibayar"/>
  </r>
  <r>
    <n v="10218"/>
    <x v="4"/>
    <x v="2"/>
    <n v="8750"/>
    <s v="Sudah Dibayar"/>
  </r>
  <r>
    <n v="10219"/>
    <x v="4"/>
    <x v="2"/>
    <n v="10000"/>
    <s v="Sudah Dibayar"/>
  </r>
  <r>
    <n v="10220"/>
    <x v="4"/>
    <x v="2"/>
    <n v="10000"/>
    <s v="Sudah Dibayar"/>
  </r>
  <r>
    <n v="10221"/>
    <x v="4"/>
    <x v="2"/>
    <n v="10000"/>
    <s v="Sudah Dibayar"/>
  </r>
  <r>
    <n v="10222"/>
    <x v="4"/>
    <x v="2"/>
    <n v="10000"/>
    <s v="Sudah Dibayar"/>
  </r>
  <r>
    <n v="10223"/>
    <x v="4"/>
    <x v="2"/>
    <n v="8750"/>
    <s v="Sudah Dibayar"/>
  </r>
  <r>
    <n v="10224"/>
    <x v="4"/>
    <x v="2"/>
    <n v="23750"/>
    <s v="Sudah Dibayar"/>
  </r>
  <r>
    <n v="10225"/>
    <x v="4"/>
    <x v="2"/>
    <n v="12500"/>
    <s v="Sudah Dibayar"/>
  </r>
  <r>
    <n v="10226"/>
    <x v="4"/>
    <x v="2"/>
    <n v="12500"/>
    <s v="Sudah Dibayar"/>
  </r>
  <r>
    <n v="10227"/>
    <x v="4"/>
    <x v="2"/>
    <n v="12500"/>
    <s v="Sudah Dibayar"/>
  </r>
  <r>
    <n v="10228"/>
    <x v="4"/>
    <x v="2"/>
    <n v="10000"/>
    <s v="Sudah Dibayar"/>
  </r>
  <r>
    <n v="10229"/>
    <x v="4"/>
    <x v="2"/>
    <n v="12500"/>
    <s v="Sudah Dibayar"/>
  </r>
  <r>
    <n v="10230"/>
    <x v="4"/>
    <x v="2"/>
    <n v="43750"/>
    <s v="Sudah Dibayar"/>
  </r>
  <r>
    <n v="10231"/>
    <x v="4"/>
    <x v="2"/>
    <n v="10000"/>
    <s v="Sudah Dibayar"/>
  </r>
  <r>
    <n v="10232"/>
    <x v="4"/>
    <x v="2"/>
    <n v="7500"/>
    <s v="Sudah Dibayar"/>
  </r>
  <r>
    <n v="10233"/>
    <x v="4"/>
    <x v="2"/>
    <n v="20000"/>
    <s v="Sudah Dibayar"/>
  </r>
  <r>
    <n v="10234"/>
    <x v="4"/>
    <x v="2"/>
    <n v="10000"/>
    <s v="Sudah Dibayar"/>
  </r>
  <r>
    <n v="10235"/>
    <x v="4"/>
    <x v="2"/>
    <n v="10000"/>
    <s v="Sudah Dibayar"/>
  </r>
  <r>
    <n v="10236"/>
    <x v="4"/>
    <x v="2"/>
    <n v="8750"/>
    <s v="Sudah Dibayar"/>
  </r>
  <r>
    <n v="10237"/>
    <x v="4"/>
    <x v="2"/>
    <n v="15000"/>
    <s v="Sudah Dibayar"/>
  </r>
  <r>
    <n v="10238"/>
    <x v="4"/>
    <x v="2"/>
    <n v="16250"/>
    <s v="Sudah Dibayar"/>
  </r>
  <r>
    <n v="10239"/>
    <x v="4"/>
    <x v="2"/>
    <n v="8750"/>
    <s v="Sudah Dibayar"/>
  </r>
  <r>
    <n v="10240"/>
    <x v="4"/>
    <x v="2"/>
    <n v="12500"/>
    <s v="Sudah Dibayar"/>
  </r>
  <r>
    <n v="10241"/>
    <x v="4"/>
    <x v="2"/>
    <n v="2500"/>
    <s v="Sudah Dibayar"/>
  </r>
  <r>
    <n v="10242"/>
    <x v="4"/>
    <x v="2"/>
    <n v="10000"/>
    <s v="Sudah Dibayar"/>
  </r>
  <r>
    <n v="10243"/>
    <x v="4"/>
    <x v="2"/>
    <n v="5000"/>
    <s v="Sudah Dibayar"/>
  </r>
  <r>
    <n v="10244"/>
    <x v="4"/>
    <x v="2"/>
    <n v="12500"/>
    <s v="Sudah Dibayar"/>
  </r>
  <r>
    <n v="10245"/>
    <x v="4"/>
    <x v="2"/>
    <n v="12500"/>
    <s v="Sudah Dibayar"/>
  </r>
  <r>
    <n v="10246"/>
    <x v="4"/>
    <x v="2"/>
    <n v="12500"/>
    <s v="Sudah Dibayar"/>
  </r>
  <r>
    <n v="10247"/>
    <x v="4"/>
    <x v="2"/>
    <n v="12500"/>
    <s v="Sudah Dibayar"/>
  </r>
  <r>
    <n v="10248"/>
    <x v="4"/>
    <x v="2"/>
    <n v="10000"/>
    <s v="Sudah Dibayar"/>
  </r>
  <r>
    <n v="10249"/>
    <x v="4"/>
    <x v="2"/>
    <n v="5000"/>
    <s v="Sudah Dibayar"/>
  </r>
  <r>
    <n v="10250"/>
    <x v="4"/>
    <x v="2"/>
    <n v="10000"/>
    <s v="Sudah Dibayar"/>
  </r>
  <r>
    <n v="10251"/>
    <x v="4"/>
    <x v="2"/>
    <n v="10000"/>
    <s v="Sudah Dibayar"/>
  </r>
  <r>
    <n v="10252"/>
    <x v="4"/>
    <x v="2"/>
    <n v="8750"/>
    <s v="Sudah Dibayar"/>
  </r>
  <r>
    <n v="10253"/>
    <x v="4"/>
    <x v="2"/>
    <n v="15000"/>
    <s v="Sudah Dibayar"/>
  </r>
  <r>
    <n v="10254"/>
    <x v="4"/>
    <x v="2"/>
    <n v="10000"/>
    <s v="Sudah Dibayar"/>
  </r>
  <r>
    <n v="10255"/>
    <x v="4"/>
    <x v="2"/>
    <n v="10000"/>
    <s v="Sudah Dibayar"/>
  </r>
  <r>
    <n v="10256"/>
    <x v="4"/>
    <x v="2"/>
    <n v="8750"/>
    <s v="Sudah Dibayar"/>
  </r>
  <r>
    <n v="10257"/>
    <x v="4"/>
    <x v="2"/>
    <n v="8750"/>
    <s v="Sudah Dibayar"/>
  </r>
  <r>
    <n v="10258"/>
    <x v="4"/>
    <x v="2"/>
    <n v="8750"/>
    <s v="Sudah Dibayar"/>
  </r>
  <r>
    <n v="10259"/>
    <x v="4"/>
    <x v="2"/>
    <n v="12500"/>
    <s v="Sudah Dibayar"/>
  </r>
  <r>
    <n v="10260"/>
    <x v="4"/>
    <x v="2"/>
    <n v="8750"/>
    <s v="Sudah Dibayar"/>
  </r>
  <r>
    <n v="10261"/>
    <x v="4"/>
    <x v="2"/>
    <n v="10000"/>
    <s v="Sudah Dibayar"/>
  </r>
  <r>
    <n v="10262"/>
    <x v="4"/>
    <x v="2"/>
    <n v="12500"/>
    <s v="Sudah Dibayar"/>
  </r>
  <r>
    <n v="10263"/>
    <x v="4"/>
    <x v="2"/>
    <n v="15000"/>
    <s v="Sudah Dibayar"/>
  </r>
  <r>
    <n v="10264"/>
    <x v="4"/>
    <x v="2"/>
    <n v="10000"/>
    <s v="Sudah Dibayar"/>
  </r>
  <r>
    <n v="10265"/>
    <x v="4"/>
    <x v="2"/>
    <n v="12500"/>
    <s v="Sudah Dibayar"/>
  </r>
  <r>
    <n v="10266"/>
    <x v="4"/>
    <x v="2"/>
    <n v="12500"/>
    <s v="Sudah Dibayar"/>
  </r>
  <r>
    <n v="10267"/>
    <x v="4"/>
    <x v="2"/>
    <n v="20000"/>
    <s v="Sudah Dibayar"/>
  </r>
  <r>
    <n v="10268"/>
    <x v="4"/>
    <x v="2"/>
    <n v="10000"/>
    <s v="Sudah Dibayar"/>
  </r>
  <r>
    <n v="10269"/>
    <x v="4"/>
    <x v="2"/>
    <n v="10000"/>
    <s v="Sudah Dibayar"/>
  </r>
  <r>
    <n v="10270"/>
    <x v="4"/>
    <x v="2"/>
    <n v="12500"/>
    <s v="Sudah Dibayar"/>
  </r>
  <r>
    <n v="10271"/>
    <x v="4"/>
    <x v="2"/>
    <n v="10000"/>
    <s v="Sudah Dibayar"/>
  </r>
  <r>
    <n v="10272"/>
    <x v="4"/>
    <x v="2"/>
    <n v="12500"/>
    <s v="Sudah Dibayar"/>
  </r>
  <r>
    <n v="10273"/>
    <x v="4"/>
    <x v="2"/>
    <n v="12500"/>
    <s v="Sudah Dibayar"/>
  </r>
  <r>
    <n v="10274"/>
    <x v="4"/>
    <x v="2"/>
    <n v="8750"/>
    <s v="Sudah Dibayar"/>
  </r>
  <r>
    <n v="10275"/>
    <x v="4"/>
    <x v="2"/>
    <n v="10000"/>
    <s v="Sudah Dibayar"/>
  </r>
  <r>
    <n v="10276"/>
    <x v="4"/>
    <x v="2"/>
    <n v="10000"/>
    <s v="Sudah Dibayar"/>
  </r>
  <r>
    <n v="10277"/>
    <x v="4"/>
    <x v="2"/>
    <n v="10000"/>
    <s v="Sudah Dibayar"/>
  </r>
  <r>
    <n v="10278"/>
    <x v="4"/>
    <x v="2"/>
    <n v="12500"/>
    <s v="Sudah Dibayar"/>
  </r>
  <r>
    <n v="10279"/>
    <x v="4"/>
    <x v="2"/>
    <n v="8750"/>
    <s v="Sudah Dibayar"/>
  </r>
  <r>
    <n v="10280"/>
    <x v="4"/>
    <x v="2"/>
    <n v="12500"/>
    <s v="Sudah Dibayar"/>
  </r>
  <r>
    <n v="10281"/>
    <x v="4"/>
    <x v="2"/>
    <n v="12500"/>
    <s v="Sudah Dibayar"/>
  </r>
  <r>
    <n v="10282"/>
    <x v="4"/>
    <x v="2"/>
    <n v="12500"/>
    <s v="Sudah Dibayar"/>
  </r>
  <r>
    <n v="10283"/>
    <x v="4"/>
    <x v="2"/>
    <n v="10000"/>
    <s v="Sudah Dibayar"/>
  </r>
  <r>
    <n v="10284"/>
    <x v="4"/>
    <x v="2"/>
    <n v="12500"/>
    <s v="Sudah Dibayar"/>
  </r>
  <r>
    <n v="10285"/>
    <x v="4"/>
    <x v="0"/>
    <n v="5000"/>
    <s v="Sudah Dibayar"/>
  </r>
  <r>
    <n v="10286"/>
    <x v="4"/>
    <x v="2"/>
    <n v="5000"/>
    <s v="Sudah Dibayar"/>
  </r>
  <r>
    <n v="10287"/>
    <x v="4"/>
    <x v="2"/>
    <n v="10000"/>
    <s v="Sudah Dibayar"/>
  </r>
  <r>
    <n v="10288"/>
    <x v="4"/>
    <x v="0"/>
    <n v="12750"/>
    <s v="Sudah Dibayar"/>
  </r>
  <r>
    <n v="10289"/>
    <x v="4"/>
    <x v="2"/>
    <n v="10000"/>
    <s v="Sudah Dibayar"/>
  </r>
  <r>
    <n v="10290"/>
    <x v="4"/>
    <x v="2"/>
    <n v="8750"/>
    <s v="Sudah Dibayar"/>
  </r>
  <r>
    <n v="10291"/>
    <x v="4"/>
    <x v="2"/>
    <n v="8750"/>
    <s v="Sudah Dibayar"/>
  </r>
  <r>
    <n v="10292"/>
    <x v="4"/>
    <x v="2"/>
    <n v="10000"/>
    <s v="Sudah Dibayar"/>
  </r>
  <r>
    <n v="10293"/>
    <x v="4"/>
    <x v="2"/>
    <n v="10000"/>
    <s v="Sudah Dibayar"/>
  </r>
  <r>
    <n v="10294"/>
    <x v="4"/>
    <x v="0"/>
    <n v="18750"/>
    <s v="Sudah Dibayar"/>
  </r>
  <r>
    <n v="10295"/>
    <x v="4"/>
    <x v="0"/>
    <n v="2500"/>
    <s v="Sudah Dibayar"/>
  </r>
  <r>
    <n v="10296"/>
    <x v="4"/>
    <x v="3"/>
    <n v="15000"/>
    <s v="Sudah Dibayar"/>
  </r>
  <r>
    <n v="10297"/>
    <x v="4"/>
    <x v="0"/>
    <n v="9500"/>
    <s v="Sudah Dibayar"/>
  </r>
  <r>
    <n v="10298"/>
    <x v="4"/>
    <x v="2"/>
    <n v="8750"/>
    <s v="Sudah Dibayar"/>
  </r>
  <r>
    <n v="10299"/>
    <x v="4"/>
    <x v="2"/>
    <n v="15000"/>
    <s v="Sudah Dibayar"/>
  </r>
  <r>
    <n v="10300"/>
    <x v="4"/>
    <x v="3"/>
    <n v="15000"/>
    <s v="Sudah Dibayar"/>
  </r>
  <r>
    <n v="10301"/>
    <x v="4"/>
    <x v="0"/>
    <n v="13000"/>
    <s v="Sudah Dibayar"/>
  </r>
  <r>
    <n v="10302"/>
    <x v="4"/>
    <x v="2"/>
    <n v="12500"/>
    <s v="Sudah Dibayar"/>
  </r>
  <r>
    <n v="10303"/>
    <x v="4"/>
    <x v="0"/>
    <n v="49250"/>
    <s v="Sudah Dibayar"/>
  </r>
  <r>
    <n v="10304"/>
    <x v="4"/>
    <x v="3"/>
    <n v="11250"/>
    <s v="Sudah Dibayar"/>
  </r>
  <r>
    <n v="10305"/>
    <x v="4"/>
    <x v="0"/>
    <n v="24750"/>
    <s v="Sudah Dibayar"/>
  </r>
  <r>
    <n v="10306"/>
    <x v="4"/>
    <x v="0"/>
    <n v="3750"/>
    <s v="Sudah Dibayar"/>
  </r>
  <r>
    <n v="10307"/>
    <x v="4"/>
    <x v="0"/>
    <n v="16750"/>
    <s v="Sudah Dibayar"/>
  </r>
  <r>
    <n v="10308"/>
    <x v="4"/>
    <x v="0"/>
    <n v="5000"/>
    <s v="Sudah Dibayar"/>
  </r>
  <r>
    <n v="10309"/>
    <x v="4"/>
    <x v="3"/>
    <n v="6000"/>
    <s v="Sudah Dibayar"/>
  </r>
  <r>
    <n v="10310"/>
    <x v="4"/>
    <x v="0"/>
    <n v="62500"/>
    <s v="Sudah Dibayar"/>
  </r>
  <r>
    <n v="10311"/>
    <x v="4"/>
    <x v="0"/>
    <n v="17250"/>
    <s v="Sudah Dibayar"/>
  </r>
  <r>
    <n v="10312"/>
    <x v="4"/>
    <x v="3"/>
    <n v="11500"/>
    <s v="Sudah Dibayar"/>
  </r>
  <r>
    <n v="10313"/>
    <x v="4"/>
    <x v="5"/>
    <n v="356000"/>
    <s v="Sudah Dibayar"/>
  </r>
  <r>
    <n v="10314"/>
    <x v="4"/>
    <x v="5"/>
    <n v="168000"/>
    <s v="Sudah Dibayar"/>
  </r>
  <r>
    <n v="10315"/>
    <x v="4"/>
    <x v="5"/>
    <n v="340000"/>
    <s v="Sudah Dibayar"/>
  </r>
  <r>
    <n v="10316"/>
    <x v="4"/>
    <x v="5"/>
    <n v="436000"/>
    <s v="Sudah Dibayar"/>
  </r>
  <r>
    <n v="10317"/>
    <x v="4"/>
    <x v="5"/>
    <n v="384000"/>
    <s v="Sudah Dibayar"/>
  </r>
  <r>
    <n v="10318"/>
    <x v="4"/>
    <x v="5"/>
    <n v="316000"/>
    <s v="Sudah Dibayar"/>
  </r>
  <r>
    <n v="10319"/>
    <x v="4"/>
    <x v="5"/>
    <n v="320000"/>
    <s v="Sudah Dibayar"/>
  </r>
  <r>
    <n v="10320"/>
    <x v="4"/>
    <x v="5"/>
    <n v="300000"/>
    <s v="Sudah Dibayar"/>
  </r>
  <r>
    <n v="10321"/>
    <x v="4"/>
    <x v="5"/>
    <n v="104000"/>
    <s v="Sudah Dibayar"/>
  </r>
  <r>
    <n v="10322"/>
    <x v="4"/>
    <x v="5"/>
    <n v="256000"/>
    <s v="Sudah Dibayar"/>
  </r>
  <r>
    <n v="10323"/>
    <x v="4"/>
    <x v="5"/>
    <n v="360000"/>
    <s v="Sudah Dibayar"/>
  </r>
  <r>
    <n v="10324"/>
    <x v="4"/>
    <x v="5"/>
    <n v="408000"/>
    <s v="Sudah Dibayar"/>
  </r>
  <r>
    <n v="10325"/>
    <x v="4"/>
    <x v="5"/>
    <n v="368000"/>
    <s v="Sudah Dibayar"/>
  </r>
  <r>
    <n v="10326"/>
    <x v="4"/>
    <x v="5"/>
    <n v="368000"/>
    <s v="Sudah Dibayar"/>
  </r>
  <r>
    <n v="10327"/>
    <x v="4"/>
    <x v="5"/>
    <n v="328000"/>
    <s v="Sudah Dibayar"/>
  </r>
  <r>
    <n v="10328"/>
    <x v="4"/>
    <x v="5"/>
    <n v="104000"/>
    <s v="Sudah Dibayar"/>
  </r>
  <r>
    <n v="10329"/>
    <x v="4"/>
    <x v="5"/>
    <n v="328000"/>
    <s v="Sudah Dibayar"/>
  </r>
  <r>
    <n v="10330"/>
    <x v="4"/>
    <x v="5"/>
    <n v="364000"/>
    <s v="Sudah Dibayar"/>
  </r>
  <r>
    <n v="10331"/>
    <x v="4"/>
    <x v="5"/>
    <n v="348000"/>
    <s v="Sudah Dibayar"/>
  </r>
  <r>
    <n v="10332"/>
    <x v="4"/>
    <x v="5"/>
    <n v="312000"/>
    <s v="Sudah Dibayar"/>
  </r>
  <r>
    <n v="10333"/>
    <x v="4"/>
    <x v="5"/>
    <n v="280000"/>
    <s v="Sudah Dibayar"/>
  </r>
  <r>
    <n v="10334"/>
    <x v="4"/>
    <x v="5"/>
    <n v="304000"/>
    <s v="Sudah Dibayar"/>
  </r>
  <r>
    <n v="10335"/>
    <x v="4"/>
    <x v="5"/>
    <n v="124000"/>
    <s v="Sudah Dibayar"/>
  </r>
  <r>
    <n v="10336"/>
    <x v="4"/>
    <x v="5"/>
    <n v="320000"/>
    <s v="Sudah Dibayar"/>
  </r>
  <r>
    <n v="10337"/>
    <x v="4"/>
    <x v="5"/>
    <n v="380000"/>
    <s v="Sudah Dibayar"/>
  </r>
  <r>
    <n v="10338"/>
    <x v="4"/>
    <x v="5"/>
    <n v="336000"/>
    <s v="Sudah Dibayar"/>
  </r>
  <r>
    <n v="10339"/>
    <x v="4"/>
    <x v="5"/>
    <n v="296000"/>
    <s v="Sudah Dibayar"/>
  </r>
  <r>
    <n v="10340"/>
    <x v="4"/>
    <x v="5"/>
    <n v="352000"/>
    <s v="Sudah Dibayar"/>
  </r>
  <r>
    <n v="10341"/>
    <x v="4"/>
    <x v="5"/>
    <n v="160000"/>
    <s v="Sudah Dibayar"/>
  </r>
  <r>
    <n v="10342"/>
    <x v="4"/>
    <x v="5"/>
    <n v="56000"/>
    <s v="Sudah Dibayar"/>
  </r>
  <r>
    <n v="10343"/>
    <x v="4"/>
    <x v="6"/>
    <n v="230000"/>
    <s v="Sudah Dibayar"/>
  </r>
  <r>
    <n v="10344"/>
    <x v="4"/>
    <x v="6"/>
    <n v="235000"/>
    <s v="Sudah Dibayar"/>
  </r>
  <r>
    <n v="10345"/>
    <x v="4"/>
    <x v="6"/>
    <n v="220000"/>
    <s v="Sudah Dibayar"/>
  </r>
  <r>
    <n v="10346"/>
    <x v="4"/>
    <x v="6"/>
    <n v="80000"/>
    <s v="Sudah Dibayar"/>
  </r>
  <r>
    <n v="10347"/>
    <x v="5"/>
    <x v="0"/>
    <n v="7500"/>
    <s v="Belum Dibayar"/>
  </r>
  <r>
    <n v="10348"/>
    <x v="5"/>
    <x v="4"/>
    <n v="2250"/>
    <s v="Belum Dibayar"/>
  </r>
  <r>
    <n v="10349"/>
    <x v="5"/>
    <x v="4"/>
    <n v="1000"/>
    <s v="Belum Dibayar"/>
  </r>
  <r>
    <n v="10350"/>
    <x v="5"/>
    <x v="4"/>
    <n v="2250"/>
    <s v="Belum Dibayar"/>
  </r>
  <r>
    <n v="10351"/>
    <x v="5"/>
    <x v="1"/>
    <n v="26500"/>
    <s v="Belum Dibayar"/>
  </r>
  <r>
    <n v="10352"/>
    <x v="5"/>
    <x v="0"/>
    <n v="7500"/>
    <s v="Sudah Dibayar"/>
  </r>
  <r>
    <n v="10353"/>
    <x v="5"/>
    <x v="4"/>
    <n v="3000"/>
    <s v="Sudah Dibayar"/>
  </r>
  <r>
    <n v="10354"/>
    <x v="5"/>
    <x v="4"/>
    <n v="5500"/>
    <s v="Sudah Dibayar"/>
  </r>
  <r>
    <n v="10355"/>
    <x v="5"/>
    <x v="4"/>
    <n v="500"/>
    <s v="Sudah Dibayar"/>
  </r>
  <r>
    <n v="10356"/>
    <x v="5"/>
    <x v="4"/>
    <n v="4750"/>
    <s v="Sudah Dibayar"/>
  </r>
  <r>
    <n v="10357"/>
    <x v="5"/>
    <x v="3"/>
    <n v="11250"/>
    <s v="Sudah Dibayar"/>
  </r>
  <r>
    <n v="10358"/>
    <x v="5"/>
    <x v="2"/>
    <n v="12500"/>
    <s v="Sudah Dibayar"/>
  </r>
  <r>
    <n v="10359"/>
    <x v="5"/>
    <x v="0"/>
    <n v="7500"/>
    <s v="Sudah Dibayar"/>
  </r>
  <r>
    <n v="10360"/>
    <x v="5"/>
    <x v="4"/>
    <n v="10000"/>
    <s v="Sudah Dibayar"/>
  </r>
  <r>
    <n v="10361"/>
    <x v="5"/>
    <x v="3"/>
    <n v="7500"/>
    <s v="Sudah Dibayar"/>
  </r>
  <r>
    <n v="10362"/>
    <x v="5"/>
    <x v="2"/>
    <n v="10000"/>
    <s v="Sudah Dibayar"/>
  </r>
  <r>
    <n v="10363"/>
    <x v="5"/>
    <x v="1"/>
    <n v="4250"/>
    <s v="Sudah Dibayar"/>
  </r>
  <r>
    <n v="10364"/>
    <x v="5"/>
    <x v="0"/>
    <n v="11000"/>
    <s v="Sudah Dibayar"/>
  </r>
  <r>
    <n v="10365"/>
    <x v="5"/>
    <x v="4"/>
    <n v="2250"/>
    <s v="Sudah Dibayar"/>
  </r>
  <r>
    <n v="10366"/>
    <x v="5"/>
    <x v="4"/>
    <n v="1750"/>
    <s v="Sudah Dibayar"/>
  </r>
  <r>
    <n v="10367"/>
    <x v="5"/>
    <x v="3"/>
    <n v="15000"/>
    <s v="Sudah Dibayar"/>
  </r>
  <r>
    <n v="10368"/>
    <x v="5"/>
    <x v="2"/>
    <n v="15000"/>
    <s v="Sudah Dibayar"/>
  </r>
  <r>
    <n v="10369"/>
    <x v="5"/>
    <x v="1"/>
    <n v="7500"/>
    <s v="Sudah Dibayar"/>
  </r>
  <r>
    <n v="10370"/>
    <x v="5"/>
    <x v="0"/>
    <n v="5000"/>
    <s v="Sudah Dibayar"/>
  </r>
  <r>
    <n v="10371"/>
    <x v="5"/>
    <x v="2"/>
    <n v="7500"/>
    <s v="Sudah Dibayar"/>
  </r>
  <r>
    <n v="10372"/>
    <x v="5"/>
    <x v="3"/>
    <n v="7500"/>
    <s v="Sudah Dibayar"/>
  </r>
  <r>
    <n v="10373"/>
    <x v="5"/>
    <x v="2"/>
    <n v="10000"/>
    <s v="Sudah Dibayar"/>
  </r>
  <r>
    <n v="10374"/>
    <x v="5"/>
    <x v="0"/>
    <n v="7500"/>
    <s v="Sudah Dibayar"/>
  </r>
  <r>
    <n v="10375"/>
    <x v="5"/>
    <x v="4"/>
    <n v="7500"/>
    <s v="Sudah Dibayar"/>
  </r>
  <r>
    <n v="10376"/>
    <x v="5"/>
    <x v="4"/>
    <n v="4250"/>
    <s v="Sudah Dibayar"/>
  </r>
  <r>
    <n v="10377"/>
    <x v="5"/>
    <x v="4"/>
    <n v="2500"/>
    <s v="Sudah Dibayar"/>
  </r>
  <r>
    <n v="10378"/>
    <x v="5"/>
    <x v="2"/>
    <n v="12500"/>
    <s v="Sudah Dibayar"/>
  </r>
  <r>
    <n v="10379"/>
    <x v="5"/>
    <x v="1"/>
    <n v="4750"/>
    <s v="Sudah Dibayar"/>
  </r>
  <r>
    <n v="10380"/>
    <x v="5"/>
    <x v="0"/>
    <n v="7500"/>
    <s v="Sudah Dibayar"/>
  </r>
  <r>
    <n v="10381"/>
    <x v="5"/>
    <x v="4"/>
    <n v="2250"/>
    <s v="Sudah Dibayar"/>
  </r>
  <r>
    <n v="10382"/>
    <x v="5"/>
    <x v="4"/>
    <n v="3750"/>
    <s v="Sudah Dibayar"/>
  </r>
  <r>
    <n v="10383"/>
    <x v="5"/>
    <x v="4"/>
    <n v="13500"/>
    <s v="Sudah Dibayar"/>
  </r>
  <r>
    <n v="10384"/>
    <x v="5"/>
    <x v="2"/>
    <n v="15000"/>
    <s v="Sudah Dibayar"/>
  </r>
  <r>
    <n v="10385"/>
    <x v="5"/>
    <x v="0"/>
    <n v="5000"/>
    <s v="Sudah Dibayar"/>
  </r>
  <r>
    <n v="10386"/>
    <x v="5"/>
    <x v="4"/>
    <n v="2500"/>
    <s v="Sudah Dibayar"/>
  </r>
  <r>
    <n v="10387"/>
    <x v="5"/>
    <x v="0"/>
    <n v="11000"/>
    <s v="Belum Dibayar"/>
  </r>
  <r>
    <n v="10388"/>
    <x v="5"/>
    <x v="4"/>
    <n v="13500"/>
    <s v="Belum Dibayar"/>
  </r>
  <r>
    <n v="10389"/>
    <x v="5"/>
    <x v="4"/>
    <n v="1500"/>
    <s v="Belum Dibayar"/>
  </r>
  <r>
    <n v="10390"/>
    <x v="5"/>
    <x v="4"/>
    <n v="4600"/>
    <s v="Belum Dibayar"/>
  </r>
  <r>
    <n v="10391"/>
    <x v="5"/>
    <x v="4"/>
    <n v="7000"/>
    <s v="Belum Dibayar"/>
  </r>
  <r>
    <n v="10392"/>
    <x v="5"/>
    <x v="3"/>
    <n v="22500"/>
    <s v="Belum Dibayar"/>
  </r>
  <r>
    <n v="10393"/>
    <x v="5"/>
    <x v="3"/>
    <n v="7500"/>
    <s v="Sudah Dibayar"/>
  </r>
  <r>
    <n v="10394"/>
    <x v="5"/>
    <x v="0"/>
    <n v="2500"/>
    <s v="Sudah Dibayar"/>
  </r>
  <r>
    <n v="10395"/>
    <x v="5"/>
    <x v="3"/>
    <n v="11250"/>
    <s v="Sudah Dibayar"/>
  </r>
  <r>
    <n v="10396"/>
    <x v="5"/>
    <x v="4"/>
    <n v="11500"/>
    <s v="Sudah Dibayar"/>
  </r>
  <r>
    <n v="10397"/>
    <x v="5"/>
    <x v="4"/>
    <n v="2000"/>
    <s v="Sudah Dibayar"/>
  </r>
  <r>
    <n v="10398"/>
    <x v="5"/>
    <x v="3"/>
    <n v="7500"/>
    <s v="Sudah Dibayar"/>
  </r>
  <r>
    <n v="10399"/>
    <x v="5"/>
    <x v="3"/>
    <n v="7500"/>
    <s v="Belum Dibayar"/>
  </r>
  <r>
    <n v="10400"/>
    <x v="5"/>
    <x v="0"/>
    <n v="12500"/>
    <s v="Sudah Dibayar"/>
  </r>
  <r>
    <n v="10401"/>
    <x v="5"/>
    <x v="0"/>
    <n v="5000"/>
    <s v="Sudah Dibayar"/>
  </r>
  <r>
    <n v="10402"/>
    <x v="5"/>
    <x v="4"/>
    <n v="1000"/>
    <s v="Sudah Dibayar"/>
  </r>
  <r>
    <n v="10403"/>
    <x v="5"/>
    <x v="1"/>
    <n v="7500"/>
    <s v="Sudah Dibayar"/>
  </r>
  <r>
    <n v="10404"/>
    <x v="5"/>
    <x v="1"/>
    <n v="5000"/>
    <s v="Sudah Dibayar"/>
  </r>
  <r>
    <n v="10405"/>
    <x v="5"/>
    <x v="0"/>
    <n v="7500"/>
    <s v="Belum Dibayar"/>
  </r>
  <r>
    <n v="10406"/>
    <x v="5"/>
    <x v="4"/>
    <n v="180000"/>
    <s v="Belum Dibayar"/>
  </r>
  <r>
    <n v="10407"/>
    <x v="5"/>
    <x v="4"/>
    <n v="7500"/>
    <s v="Belum Dibayar"/>
  </r>
  <r>
    <n v="10408"/>
    <x v="5"/>
    <x v="4"/>
    <n v="4750"/>
    <s v="Belum Dibayar"/>
  </r>
  <r>
    <n v="10409"/>
    <x v="5"/>
    <x v="4"/>
    <n v="1250"/>
    <s v="Belum Dibayar"/>
  </r>
  <r>
    <n v="10410"/>
    <x v="5"/>
    <x v="3"/>
    <n v="11250"/>
    <s v="Belum Dibayar"/>
  </r>
  <r>
    <n v="10411"/>
    <x v="5"/>
    <x v="0"/>
    <n v="10000"/>
    <s v="Belum Dibayar"/>
  </r>
  <r>
    <n v="10412"/>
    <x v="5"/>
    <x v="4"/>
    <n v="4750"/>
    <s v="Sudah Dibayar"/>
  </r>
  <r>
    <n v="10413"/>
    <x v="5"/>
    <x v="0"/>
    <n v="2500"/>
    <s v="Sudah Dibayar"/>
  </r>
  <r>
    <n v="10414"/>
    <x v="5"/>
    <x v="3"/>
    <n v="3750"/>
    <s v="Sudah Dibayar"/>
  </r>
  <r>
    <n v="10415"/>
    <x v="5"/>
    <x v="2"/>
    <n v="8750"/>
    <s v="Sudah Dibayar"/>
  </r>
  <r>
    <n v="10416"/>
    <x v="5"/>
    <x v="1"/>
    <n v="4500"/>
    <s v="Sudah Dibayar"/>
  </r>
  <r>
    <n v="10417"/>
    <x v="5"/>
    <x v="0"/>
    <n v="5000"/>
    <s v="Sudah Dibayar"/>
  </r>
  <r>
    <n v="10418"/>
    <x v="5"/>
    <x v="3"/>
    <n v="3750"/>
    <s v="Sudah Dibayar"/>
  </r>
  <r>
    <n v="10419"/>
    <x v="5"/>
    <x v="2"/>
    <n v="8750"/>
    <s v="Sudah Dibayar"/>
  </r>
  <r>
    <n v="10420"/>
    <x v="5"/>
    <x v="0"/>
    <n v="5000"/>
    <s v="Sudah Dibayar"/>
  </r>
  <r>
    <n v="10421"/>
    <x v="5"/>
    <x v="4"/>
    <n v="1500"/>
    <s v="Sudah Dibayar"/>
  </r>
  <r>
    <n v="10422"/>
    <x v="5"/>
    <x v="3"/>
    <n v="3750"/>
    <s v="Sudah Dibayar"/>
  </r>
  <r>
    <n v="10423"/>
    <x v="5"/>
    <x v="2"/>
    <n v="8750"/>
    <s v="Sudah Dibayar"/>
  </r>
  <r>
    <n v="10424"/>
    <x v="5"/>
    <x v="0"/>
    <n v="5000"/>
    <s v="Sudah Dibayar"/>
  </r>
  <r>
    <n v="10425"/>
    <x v="5"/>
    <x v="0"/>
    <n v="5000"/>
    <s v="Sudah Dibayar"/>
  </r>
  <r>
    <n v="10426"/>
    <x v="5"/>
    <x v="4"/>
    <n v="1750"/>
    <s v="Sudah Dibayar"/>
  </r>
  <r>
    <n v="10427"/>
    <x v="5"/>
    <x v="0"/>
    <n v="11000"/>
    <s v="Sudah Dibayar"/>
  </r>
  <r>
    <n v="10428"/>
    <x v="5"/>
    <x v="4"/>
    <n v="6250"/>
    <s v="Sudah Dibayar"/>
  </r>
  <r>
    <n v="10429"/>
    <x v="5"/>
    <x v="4"/>
    <n v="8250"/>
    <s v="Sudah Dibayar"/>
  </r>
  <r>
    <n v="10430"/>
    <x v="5"/>
    <x v="4"/>
    <n v="1250"/>
    <s v="Sudah Dibayar"/>
  </r>
  <r>
    <n v="10431"/>
    <x v="5"/>
    <x v="4"/>
    <n v="2500"/>
    <s v="Sudah Dibayar"/>
  </r>
  <r>
    <n v="10432"/>
    <x v="5"/>
    <x v="4"/>
    <n v="10500"/>
    <s v="Sudah Dibayar"/>
  </r>
  <r>
    <n v="10433"/>
    <x v="5"/>
    <x v="4"/>
    <n v="7500"/>
    <s v="Sudah Dibayar"/>
  </r>
  <r>
    <n v="10434"/>
    <x v="5"/>
    <x v="4"/>
    <n v="500"/>
    <s v="Sudah Dibayar"/>
  </r>
  <r>
    <n v="10435"/>
    <x v="5"/>
    <x v="4"/>
    <n v="500"/>
    <s v="Sudah Dibayar"/>
  </r>
  <r>
    <n v="10436"/>
    <x v="5"/>
    <x v="4"/>
    <n v="4500"/>
    <s v="Sudah Dibayar"/>
  </r>
  <r>
    <n v="10437"/>
    <x v="5"/>
    <x v="0"/>
    <n v="5000"/>
    <s v="Sudah Dibayar"/>
  </r>
  <r>
    <n v="10438"/>
    <x v="5"/>
    <x v="4"/>
    <n v="6250"/>
    <s v="Sudah Dibayar"/>
  </r>
  <r>
    <n v="10439"/>
    <x v="5"/>
    <x v="0"/>
    <n v="7500"/>
    <s v="Sudah Dibayar"/>
  </r>
  <r>
    <n v="10440"/>
    <x v="5"/>
    <x v="4"/>
    <n v="1000"/>
    <s v="Sudah Dibayar"/>
  </r>
  <r>
    <n v="10441"/>
    <x v="5"/>
    <x v="4"/>
    <n v="65000"/>
    <s v="Sudah Dibayar"/>
  </r>
  <r>
    <n v="10442"/>
    <x v="5"/>
    <x v="2"/>
    <n v="7500"/>
    <s v="Sudah Dibayar"/>
  </r>
  <r>
    <n v="10443"/>
    <x v="5"/>
    <x v="3"/>
    <n v="7500"/>
    <s v="Sudah Dibayar"/>
  </r>
  <r>
    <n v="10444"/>
    <x v="5"/>
    <x v="2"/>
    <n v="10000"/>
    <s v="Sudah Dibayar"/>
  </r>
  <r>
    <n v="10445"/>
    <x v="5"/>
    <x v="1"/>
    <n v="10000"/>
    <s v="Sudah Dibayar"/>
  </r>
  <r>
    <n v="10446"/>
    <x v="5"/>
    <x v="1"/>
    <n v="4750"/>
    <s v="Sudah Dibayar"/>
  </r>
  <r>
    <n v="10447"/>
    <x v="5"/>
    <x v="3"/>
    <n v="7500"/>
    <s v="Belum Dibayar"/>
  </r>
  <r>
    <n v="10448"/>
    <x v="5"/>
    <x v="3"/>
    <n v="3750"/>
    <s v="Sudah Dibayar"/>
  </r>
  <r>
    <n v="10449"/>
    <x v="5"/>
    <x v="3"/>
    <n v="11250"/>
    <s v="Belum Dibayar"/>
  </r>
  <r>
    <n v="10450"/>
    <x v="5"/>
    <x v="0"/>
    <n v="5000"/>
    <s v="Sudah Dibayar"/>
  </r>
  <r>
    <n v="10451"/>
    <x v="5"/>
    <x v="4"/>
    <n v="3250"/>
    <s v="Sudah Dibayar"/>
  </r>
  <r>
    <n v="10452"/>
    <x v="5"/>
    <x v="4"/>
    <n v="2750"/>
    <s v="Sudah Dibayar"/>
  </r>
  <r>
    <n v="10453"/>
    <x v="5"/>
    <x v="3"/>
    <n v="11250"/>
    <s v="Sudah Dibayar"/>
  </r>
  <r>
    <n v="10454"/>
    <x v="5"/>
    <x v="0"/>
    <n v="5000"/>
    <s v="Belum Dibayar"/>
  </r>
  <r>
    <n v="10455"/>
    <x v="5"/>
    <x v="4"/>
    <n v="7750"/>
    <s v="Belum Dibayar"/>
  </r>
  <r>
    <n v="10456"/>
    <x v="5"/>
    <x v="3"/>
    <n v="3750"/>
    <s v="Belum Dibayar"/>
  </r>
  <r>
    <n v="10457"/>
    <x v="5"/>
    <x v="0"/>
    <n v="5000"/>
    <s v="Belum Dibayar"/>
  </r>
  <r>
    <n v="10458"/>
    <x v="5"/>
    <x v="4"/>
    <n v="8250"/>
    <s v="Belum Dibayar"/>
  </r>
  <r>
    <n v="10459"/>
    <x v="5"/>
    <x v="3"/>
    <n v="3750"/>
    <s v="Belum Dibayar"/>
  </r>
  <r>
    <n v="10460"/>
    <x v="5"/>
    <x v="0"/>
    <n v="5000"/>
    <s v="Belum Dibayar"/>
  </r>
  <r>
    <n v="10461"/>
    <x v="5"/>
    <x v="4"/>
    <n v="2500"/>
    <s v="Belum Dibayar"/>
  </r>
  <r>
    <n v="10462"/>
    <x v="5"/>
    <x v="3"/>
    <n v="17500"/>
    <s v="Belum Dibayar"/>
  </r>
  <r>
    <n v="10463"/>
    <x v="5"/>
    <x v="4"/>
    <n v="11500"/>
    <s v="Belum Dibayar"/>
  </r>
  <r>
    <n v="10464"/>
    <x v="5"/>
    <x v="0"/>
    <n v="17500"/>
    <s v="Belum Dibayar"/>
  </r>
  <r>
    <n v="10465"/>
    <x v="5"/>
    <x v="4"/>
    <n v="2000"/>
    <s v="Belum Dibayar"/>
  </r>
  <r>
    <n v="10466"/>
    <x v="5"/>
    <x v="4"/>
    <n v="7500"/>
    <s v="Belum Dibayar"/>
  </r>
  <r>
    <n v="10467"/>
    <x v="5"/>
    <x v="4"/>
    <n v="2750"/>
    <s v="Belum Dibayar"/>
  </r>
  <r>
    <n v="10468"/>
    <x v="5"/>
    <x v="4"/>
    <n v="9750"/>
    <s v="Belum Dibayar"/>
  </r>
  <r>
    <n v="10469"/>
    <x v="5"/>
    <x v="4"/>
    <n v="7500"/>
    <s v="Belum Dibayar"/>
  </r>
  <r>
    <n v="10470"/>
    <x v="5"/>
    <x v="4"/>
    <n v="9750"/>
    <s v="Belum Dibayar"/>
  </r>
  <r>
    <n v="10471"/>
    <x v="5"/>
    <x v="4"/>
    <n v="5500"/>
    <s v="Belum Dibayar"/>
  </r>
  <r>
    <n v="10472"/>
    <x v="5"/>
    <x v="4"/>
    <n v="4000"/>
    <s v="Belum Dibayar"/>
  </r>
  <r>
    <n v="10473"/>
    <x v="5"/>
    <x v="4"/>
    <n v="6000"/>
    <s v="Belum Dibayar"/>
  </r>
  <r>
    <n v="10474"/>
    <x v="5"/>
    <x v="4"/>
    <n v="2500"/>
    <s v="Belum Dibayar"/>
  </r>
  <r>
    <n v="10475"/>
    <x v="5"/>
    <x v="4"/>
    <n v="10500"/>
    <s v="Belum Dibayar"/>
  </r>
  <r>
    <n v="10476"/>
    <x v="5"/>
    <x v="4"/>
    <n v="500"/>
    <s v="Belum Dibayar"/>
  </r>
  <r>
    <n v="10477"/>
    <x v="5"/>
    <x v="4"/>
    <n v="750"/>
    <s v="Belum Dibayar"/>
  </r>
  <r>
    <n v="10478"/>
    <x v="5"/>
    <x v="4"/>
    <n v="1750"/>
    <s v="Belum Dibayar"/>
  </r>
  <r>
    <n v="10479"/>
    <x v="5"/>
    <x v="4"/>
    <n v="2750"/>
    <s v="Belum Dibayar"/>
  </r>
  <r>
    <n v="10480"/>
    <x v="5"/>
    <x v="4"/>
    <n v="2500"/>
    <s v="Belum Dibayar"/>
  </r>
  <r>
    <n v="10481"/>
    <x v="5"/>
    <x v="4"/>
    <n v="3000"/>
    <s v="Belum Dibayar"/>
  </r>
  <r>
    <n v="10482"/>
    <x v="5"/>
    <x v="4"/>
    <n v="2750"/>
    <s v="Belum Dibayar"/>
  </r>
  <r>
    <n v="10483"/>
    <x v="5"/>
    <x v="0"/>
    <n v="5000"/>
    <s v="Sudah Dibayar"/>
  </r>
  <r>
    <n v="10484"/>
    <x v="5"/>
    <x v="4"/>
    <n v="4750"/>
    <s v="Sudah Dibayar"/>
  </r>
  <r>
    <n v="10485"/>
    <x v="5"/>
    <x v="3"/>
    <n v="3750"/>
    <s v="Sudah Dibayar"/>
  </r>
  <r>
    <n v="10486"/>
    <x v="5"/>
    <x v="0"/>
    <n v="5000"/>
    <s v="Belum Dibayar"/>
  </r>
  <r>
    <n v="10487"/>
    <x v="5"/>
    <x v="4"/>
    <n v="1750"/>
    <s v="Belum Dibayar"/>
  </r>
  <r>
    <n v="10488"/>
    <x v="5"/>
    <x v="3"/>
    <n v="3750"/>
    <s v="Belum Dibayar"/>
  </r>
  <r>
    <n v="10489"/>
    <x v="5"/>
    <x v="0"/>
    <n v="5000"/>
    <s v="Belum Dibayar"/>
  </r>
  <r>
    <n v="10490"/>
    <x v="5"/>
    <x v="4"/>
    <n v="4250"/>
    <s v="Belum Dibayar"/>
  </r>
  <r>
    <n v="10491"/>
    <x v="5"/>
    <x v="3"/>
    <n v="7500"/>
    <s v="Belum Dibayar"/>
  </r>
  <r>
    <n v="10492"/>
    <x v="5"/>
    <x v="0"/>
    <n v="7500"/>
    <s v="Sudah Dibayar"/>
  </r>
  <r>
    <n v="10493"/>
    <x v="5"/>
    <x v="4"/>
    <n v="5500"/>
    <s v="Sudah Dibayar"/>
  </r>
  <r>
    <n v="10494"/>
    <x v="5"/>
    <x v="4"/>
    <n v="500"/>
    <s v="Sudah Dibayar"/>
  </r>
  <r>
    <n v="10495"/>
    <x v="5"/>
    <x v="0"/>
    <n v="2500"/>
    <s v="Belum Dibayar"/>
  </r>
  <r>
    <n v="10496"/>
    <x v="5"/>
    <x v="0"/>
    <n v="5000"/>
    <s v="Sudah Dibayar"/>
  </r>
  <r>
    <n v="10497"/>
    <x v="5"/>
    <x v="4"/>
    <n v="7500"/>
    <s v="Sudah Dibayar"/>
  </r>
  <r>
    <n v="10498"/>
    <x v="5"/>
    <x v="0"/>
    <n v="5000"/>
    <s v="Sudah Dibayar"/>
  </r>
  <r>
    <n v="10499"/>
    <x v="5"/>
    <x v="4"/>
    <n v="2750"/>
    <s v="Sudah Dibayar"/>
  </r>
  <r>
    <n v="10500"/>
    <x v="5"/>
    <x v="0"/>
    <n v="5000"/>
    <s v="Sudah Dibayar"/>
  </r>
  <r>
    <n v="10501"/>
    <x v="5"/>
    <x v="4"/>
    <n v="2500"/>
    <s v="Sudah Dibayar"/>
  </r>
  <r>
    <n v="10502"/>
    <x v="5"/>
    <x v="0"/>
    <n v="5000"/>
    <s v="Belum Dibayar"/>
  </r>
  <r>
    <n v="10503"/>
    <x v="5"/>
    <x v="4"/>
    <n v="2500"/>
    <s v="Belum Dibayar"/>
  </r>
  <r>
    <n v="10504"/>
    <x v="5"/>
    <x v="0"/>
    <n v="2500"/>
    <s v="Belum Dibayar"/>
  </r>
  <r>
    <n v="10505"/>
    <x v="5"/>
    <x v="0"/>
    <n v="5000"/>
    <s v="Sudah Dibayar"/>
  </r>
  <r>
    <n v="10506"/>
    <x v="5"/>
    <x v="4"/>
    <n v="4250"/>
    <s v="Sudah Dibayar"/>
  </r>
  <r>
    <n v="10507"/>
    <x v="5"/>
    <x v="0"/>
    <n v="5000"/>
    <s v="Sudah Dibayar"/>
  </r>
  <r>
    <n v="10508"/>
    <x v="5"/>
    <x v="4"/>
    <n v="1750"/>
    <s v="Sudah Dibayar"/>
  </r>
  <r>
    <n v="10509"/>
    <x v="5"/>
    <x v="0"/>
    <n v="5000"/>
    <s v="Belum Dibayar"/>
  </r>
  <r>
    <n v="10510"/>
    <x v="5"/>
    <x v="4"/>
    <n v="3500"/>
    <s v="Belum Dibayar"/>
  </r>
  <r>
    <n v="10511"/>
    <x v="5"/>
    <x v="3"/>
    <n v="3750"/>
    <s v="Sudah Dibayar"/>
  </r>
  <r>
    <n v="10512"/>
    <x v="5"/>
    <x v="4"/>
    <n v="11500"/>
    <s v="Sudah Dibayar"/>
  </r>
  <r>
    <n v="10513"/>
    <x v="5"/>
    <x v="3"/>
    <n v="7500"/>
    <s v="Belum Dibayar"/>
  </r>
  <r>
    <n v="10514"/>
    <x v="5"/>
    <x v="3"/>
    <n v="7500"/>
    <s v="Sudah Dibayar"/>
  </r>
  <r>
    <n v="10515"/>
    <x v="5"/>
    <x v="3"/>
    <n v="7500"/>
    <s v="Sudah Dibayar"/>
  </r>
  <r>
    <n v="10516"/>
    <x v="5"/>
    <x v="0"/>
    <n v="5000"/>
    <s v="Sudah Dibayar"/>
  </r>
  <r>
    <n v="10517"/>
    <x v="5"/>
    <x v="4"/>
    <n v="4500"/>
    <s v="Sudah Dibayar"/>
  </r>
  <r>
    <n v="10518"/>
    <x v="5"/>
    <x v="4"/>
    <n v="2750"/>
    <s v="Sudah Dibayar"/>
  </r>
  <r>
    <n v="10519"/>
    <x v="5"/>
    <x v="3"/>
    <n v="7500"/>
    <s v="Sudah Dibayar"/>
  </r>
  <r>
    <n v="10520"/>
    <x v="5"/>
    <x v="2"/>
    <n v="12500"/>
    <s v="Sudah Dibayar"/>
  </r>
  <r>
    <n v="10521"/>
    <x v="5"/>
    <x v="1"/>
    <n v="8500"/>
    <s v="Sudah Dibayar"/>
  </r>
  <r>
    <n v="10522"/>
    <x v="5"/>
    <x v="0"/>
    <n v="5000"/>
    <s v="Sudah Dibayar"/>
  </r>
  <r>
    <n v="10523"/>
    <x v="5"/>
    <x v="4"/>
    <n v="4250"/>
    <s v="Sudah Dibayar"/>
  </r>
  <r>
    <n v="10524"/>
    <x v="5"/>
    <x v="3"/>
    <n v="7500"/>
    <s v="Sudah Dibayar"/>
  </r>
  <r>
    <n v="10525"/>
    <x v="5"/>
    <x v="2"/>
    <n v="10000"/>
    <s v="Sudah Dibayar"/>
  </r>
  <r>
    <n v="10526"/>
    <x v="5"/>
    <x v="1"/>
    <n v="3250"/>
    <s v="Sudah Dibayar"/>
  </r>
  <r>
    <n v="10527"/>
    <x v="5"/>
    <x v="0"/>
    <n v="5000"/>
    <s v="Sudah Dibayar"/>
  </r>
  <r>
    <n v="10528"/>
    <x v="5"/>
    <x v="4"/>
    <n v="7500"/>
    <s v="Sudah Dibayar"/>
  </r>
  <r>
    <n v="10529"/>
    <x v="5"/>
    <x v="4"/>
    <n v="3750"/>
    <s v="Sudah Dibayar"/>
  </r>
  <r>
    <n v="10530"/>
    <x v="5"/>
    <x v="3"/>
    <n v="11250"/>
    <s v="Sudah Dibayar"/>
  </r>
  <r>
    <n v="10531"/>
    <x v="5"/>
    <x v="2"/>
    <n v="12500"/>
    <s v="Sudah Dibayar"/>
  </r>
  <r>
    <n v="10532"/>
    <x v="5"/>
    <x v="1"/>
    <n v="4000"/>
    <s v="Sudah Dibayar"/>
  </r>
  <r>
    <n v="10533"/>
    <x v="5"/>
    <x v="3"/>
    <n v="7500"/>
    <s v="Sudah Dibayar"/>
  </r>
  <r>
    <n v="10534"/>
    <x v="5"/>
    <x v="2"/>
    <n v="12500"/>
    <s v="Sudah Dibayar"/>
  </r>
  <r>
    <n v="10535"/>
    <x v="5"/>
    <x v="1"/>
    <n v="4000"/>
    <s v="Sudah Dibayar"/>
  </r>
  <r>
    <n v="10536"/>
    <x v="5"/>
    <x v="0"/>
    <n v="5000"/>
    <s v="Sudah Dibayar"/>
  </r>
  <r>
    <n v="10537"/>
    <x v="5"/>
    <x v="4"/>
    <n v="1500"/>
    <s v="Sudah Dibayar"/>
  </r>
  <r>
    <n v="10538"/>
    <x v="5"/>
    <x v="4"/>
    <n v="4000"/>
    <s v="Sudah Dibayar"/>
  </r>
  <r>
    <n v="10539"/>
    <x v="5"/>
    <x v="3"/>
    <n v="7500"/>
    <s v="Sudah Dibayar"/>
  </r>
  <r>
    <n v="10540"/>
    <x v="5"/>
    <x v="2"/>
    <n v="10000"/>
    <s v="Sudah Dibayar"/>
  </r>
  <r>
    <n v="10541"/>
    <x v="5"/>
    <x v="3"/>
    <n v="3750"/>
    <s v="Sudah Dibayar"/>
  </r>
  <r>
    <n v="10542"/>
    <x v="5"/>
    <x v="3"/>
    <n v="3750"/>
    <s v="Sudah Dibayar"/>
  </r>
  <r>
    <n v="10543"/>
    <x v="5"/>
    <x v="2"/>
    <n v="250000"/>
    <s v="Sudah Dibayar"/>
  </r>
  <r>
    <n v="10544"/>
    <x v="5"/>
    <x v="0"/>
    <n v="11000"/>
    <s v="Sudah Dibayar"/>
  </r>
  <r>
    <n v="10545"/>
    <x v="5"/>
    <x v="4"/>
    <n v="10500"/>
    <s v="Sudah Dibayar"/>
  </r>
  <r>
    <n v="10546"/>
    <x v="5"/>
    <x v="4"/>
    <n v="750"/>
    <s v="Sudah Dibayar"/>
  </r>
  <r>
    <n v="10547"/>
    <x v="5"/>
    <x v="4"/>
    <n v="500"/>
    <s v="Sudah Dibayar"/>
  </r>
  <r>
    <n v="10548"/>
    <x v="5"/>
    <x v="4"/>
    <n v="3500"/>
    <s v="Sudah Dibayar"/>
  </r>
  <r>
    <n v="10549"/>
    <x v="5"/>
    <x v="3"/>
    <n v="7500"/>
    <s v="Sudah Dibayar"/>
  </r>
  <r>
    <n v="10550"/>
    <x v="5"/>
    <x v="2"/>
    <n v="10000"/>
    <s v="Sudah Dibayar"/>
  </r>
  <r>
    <n v="10551"/>
    <x v="5"/>
    <x v="3"/>
    <n v="7500"/>
    <s v="Sudah Dibayar"/>
  </r>
  <r>
    <n v="10552"/>
    <x v="5"/>
    <x v="3"/>
    <n v="3750"/>
    <s v="Sudah Dibayar"/>
  </r>
  <r>
    <n v="10553"/>
    <x v="5"/>
    <x v="4"/>
    <n v="11500"/>
    <s v="Sudah Dibayar"/>
  </r>
  <r>
    <n v="10554"/>
    <x v="5"/>
    <x v="3"/>
    <n v="3750"/>
    <s v="Belum Dibayar"/>
  </r>
  <r>
    <n v="10555"/>
    <x v="5"/>
    <x v="3"/>
    <n v="3750"/>
    <s v="Sudah Dibayar"/>
  </r>
  <r>
    <n v="10556"/>
    <x v="5"/>
    <x v="0"/>
    <n v="7500"/>
    <s v="Sudah Dibayar"/>
  </r>
  <r>
    <n v="10557"/>
    <x v="5"/>
    <x v="4"/>
    <n v="5500"/>
    <s v="Sudah Dibayar"/>
  </r>
  <r>
    <n v="10558"/>
    <x v="5"/>
    <x v="4"/>
    <n v="500"/>
    <s v="Sudah Dibayar"/>
  </r>
  <r>
    <n v="10559"/>
    <x v="5"/>
    <x v="0"/>
    <n v="20000"/>
    <s v="Sudah Dibayar"/>
  </r>
  <r>
    <n v="10560"/>
    <x v="5"/>
    <x v="3"/>
    <n v="3750"/>
    <s v="Sudah Dibayar"/>
  </r>
  <r>
    <n v="10561"/>
    <x v="5"/>
    <x v="0"/>
    <n v="5000"/>
    <s v="Sudah Dibayar"/>
  </r>
  <r>
    <n v="10562"/>
    <x v="5"/>
    <x v="1"/>
    <n v="5000"/>
    <s v="Sudah Dibayar"/>
  </r>
  <r>
    <n v="10563"/>
    <x v="5"/>
    <x v="0"/>
    <n v="10000"/>
    <s v="Sudah Dibayar"/>
  </r>
  <r>
    <n v="10564"/>
    <x v="5"/>
    <x v="0"/>
    <n v="11000"/>
    <s v="Belum Dibayar"/>
  </r>
  <r>
    <n v="10565"/>
    <x v="5"/>
    <x v="4"/>
    <n v="10750"/>
    <s v="Belum Dibayar"/>
  </r>
  <r>
    <n v="10566"/>
    <x v="5"/>
    <x v="4"/>
    <n v="500"/>
    <s v="Belum Dibayar"/>
  </r>
  <r>
    <n v="10567"/>
    <x v="5"/>
    <x v="4"/>
    <n v="1000"/>
    <s v="Belum Dibayar"/>
  </r>
  <r>
    <n v="10568"/>
    <x v="5"/>
    <x v="4"/>
    <n v="1750"/>
    <s v="Belum Dibayar"/>
  </r>
  <r>
    <n v="10569"/>
    <x v="5"/>
    <x v="2"/>
    <n v="12500"/>
    <s v="Sudah Dibayar"/>
  </r>
  <r>
    <n v="10570"/>
    <x v="5"/>
    <x v="0"/>
    <n v="7500"/>
    <s v="Sudah Dibayar"/>
  </r>
  <r>
    <n v="10571"/>
    <x v="5"/>
    <x v="4"/>
    <n v="1000"/>
    <s v="Sudah Dibayar"/>
  </r>
  <r>
    <n v="10572"/>
    <x v="5"/>
    <x v="4"/>
    <n v="3250"/>
    <s v="Sudah Dibayar"/>
  </r>
  <r>
    <n v="10573"/>
    <x v="5"/>
    <x v="3"/>
    <n v="7500"/>
    <s v="Sudah Dibayar"/>
  </r>
  <r>
    <n v="10574"/>
    <x v="5"/>
    <x v="2"/>
    <n v="10000"/>
    <s v="Sudah Dibayar"/>
  </r>
  <r>
    <n v="10575"/>
    <x v="5"/>
    <x v="0"/>
    <n v="7500"/>
    <s v="Sudah Dibayar"/>
  </r>
  <r>
    <n v="10576"/>
    <x v="5"/>
    <x v="4"/>
    <n v="2000"/>
    <s v="Sudah Dibayar"/>
  </r>
  <r>
    <n v="10577"/>
    <x v="5"/>
    <x v="4"/>
    <n v="1750"/>
    <s v="Sudah Dibayar"/>
  </r>
  <r>
    <n v="10578"/>
    <x v="5"/>
    <x v="4"/>
    <n v="5000"/>
    <s v="Sudah Dibayar"/>
  </r>
  <r>
    <n v="10579"/>
    <x v="5"/>
    <x v="3"/>
    <n v="7500"/>
    <s v="Sudah Dibayar"/>
  </r>
  <r>
    <n v="10580"/>
    <x v="5"/>
    <x v="2"/>
    <n v="12500"/>
    <s v="Sudah Dibayar"/>
  </r>
  <r>
    <n v="10581"/>
    <x v="5"/>
    <x v="0"/>
    <n v="7500"/>
    <s v="Sudah Dibayar"/>
  </r>
  <r>
    <n v="10582"/>
    <x v="5"/>
    <x v="4"/>
    <n v="2000"/>
    <s v="Sudah Dibayar"/>
  </r>
  <r>
    <n v="10583"/>
    <x v="5"/>
    <x v="0"/>
    <n v="5000"/>
    <s v="Sudah Dibayar"/>
  </r>
  <r>
    <n v="10584"/>
    <x v="5"/>
    <x v="4"/>
    <n v="2250"/>
    <s v="Sudah Dibayar"/>
  </r>
  <r>
    <n v="10585"/>
    <x v="5"/>
    <x v="3"/>
    <n v="3750"/>
    <s v="Sudah Dibayar"/>
  </r>
  <r>
    <n v="10586"/>
    <x v="5"/>
    <x v="2"/>
    <n v="8750"/>
    <s v="Sudah Dibayar"/>
  </r>
  <r>
    <n v="10587"/>
    <x v="5"/>
    <x v="1"/>
    <n v="6500"/>
    <s v="Sudah Dibayar"/>
  </r>
  <r>
    <n v="10588"/>
    <x v="5"/>
    <x v="0"/>
    <n v="11000"/>
    <s v="Sudah Dibayar"/>
  </r>
  <r>
    <n v="10589"/>
    <x v="5"/>
    <x v="4"/>
    <n v="7000"/>
    <s v="Sudah Dibayar"/>
  </r>
  <r>
    <n v="10590"/>
    <x v="5"/>
    <x v="4"/>
    <n v="3500"/>
    <s v="Sudah Dibayar"/>
  </r>
  <r>
    <n v="10591"/>
    <x v="5"/>
    <x v="0"/>
    <n v="11000"/>
    <s v="Sudah Dibayar"/>
  </r>
  <r>
    <n v="10592"/>
    <x v="5"/>
    <x v="4"/>
    <n v="10500"/>
    <s v="Sudah Dibayar"/>
  </r>
  <r>
    <n v="10593"/>
    <x v="5"/>
    <x v="4"/>
    <n v="500"/>
    <s v="Sudah Dibayar"/>
  </r>
  <r>
    <n v="10594"/>
    <x v="5"/>
    <x v="4"/>
    <n v="750"/>
    <s v="Sudah Dibayar"/>
  </r>
  <r>
    <n v="10595"/>
    <x v="5"/>
    <x v="4"/>
    <n v="1750"/>
    <s v="Sudah Dibayar"/>
  </r>
  <r>
    <n v="10596"/>
    <x v="5"/>
    <x v="3"/>
    <n v="3750"/>
    <s v="Sudah Dibayar"/>
  </r>
  <r>
    <n v="10597"/>
    <x v="5"/>
    <x v="2"/>
    <n v="8750"/>
    <s v="Sudah Dibayar"/>
  </r>
  <r>
    <n v="10598"/>
    <x v="5"/>
    <x v="0"/>
    <n v="7500"/>
    <s v="Sudah Dibayar"/>
  </r>
  <r>
    <n v="10599"/>
    <x v="5"/>
    <x v="4"/>
    <n v="6250"/>
    <s v="Sudah Dibayar"/>
  </r>
  <r>
    <n v="10600"/>
    <x v="5"/>
    <x v="4"/>
    <n v="9250"/>
    <s v="Sudah Dibayar"/>
  </r>
  <r>
    <n v="10601"/>
    <x v="5"/>
    <x v="4"/>
    <n v="6000"/>
    <s v="Sudah Dibayar"/>
  </r>
  <r>
    <n v="10602"/>
    <x v="5"/>
    <x v="4"/>
    <n v="500"/>
    <s v="Sudah Dibayar"/>
  </r>
  <r>
    <n v="10603"/>
    <x v="5"/>
    <x v="3"/>
    <n v="7500"/>
    <s v="Sudah Dibayar"/>
  </r>
  <r>
    <n v="10604"/>
    <x v="5"/>
    <x v="2"/>
    <n v="12500"/>
    <s v="Sudah Dibayar"/>
  </r>
  <r>
    <n v="10605"/>
    <x v="5"/>
    <x v="1"/>
    <n v="4500"/>
    <s v="Sudah Dibayar"/>
  </r>
  <r>
    <n v="10606"/>
    <x v="5"/>
    <x v="0"/>
    <n v="25000"/>
    <s v="Sudah Dibayar"/>
  </r>
  <r>
    <n v="10607"/>
    <x v="5"/>
    <x v="0"/>
    <n v="5000"/>
    <s v="Belum Dibayar"/>
  </r>
  <r>
    <n v="10608"/>
    <x v="5"/>
    <x v="4"/>
    <n v="4750"/>
    <s v="Belum Dibayar"/>
  </r>
  <r>
    <n v="10609"/>
    <x v="5"/>
    <x v="3"/>
    <n v="3750"/>
    <s v="Belum Dibayar"/>
  </r>
  <r>
    <n v="10610"/>
    <x v="5"/>
    <x v="3"/>
    <n v="3750"/>
    <s v="Belum Dibayar"/>
  </r>
  <r>
    <n v="10611"/>
    <x v="5"/>
    <x v="4"/>
    <n v="11500"/>
    <s v="Belum Dibayar"/>
  </r>
  <r>
    <n v="10612"/>
    <x v="5"/>
    <x v="3"/>
    <n v="3750"/>
    <s v="Sudah Dibayar"/>
  </r>
  <r>
    <n v="10613"/>
    <x v="5"/>
    <x v="3"/>
    <n v="3750"/>
    <s v="Sudah Dibayar"/>
  </r>
  <r>
    <n v="10614"/>
    <x v="5"/>
    <x v="0"/>
    <n v="5000"/>
    <s v="Belum Dibayar"/>
  </r>
  <r>
    <n v="10615"/>
    <x v="5"/>
    <x v="4"/>
    <n v="10000"/>
    <s v="Belum Dibayar"/>
  </r>
  <r>
    <n v="10616"/>
    <x v="5"/>
    <x v="2"/>
    <n v="12500"/>
    <s v="Sudah Dibayar"/>
  </r>
  <r>
    <n v="10617"/>
    <x v="5"/>
    <x v="0"/>
    <n v="5000"/>
    <s v="Sudah Dibayar"/>
  </r>
  <r>
    <n v="10618"/>
    <x v="5"/>
    <x v="4"/>
    <n v="2750"/>
    <s v="Sudah Dibayar"/>
  </r>
  <r>
    <n v="10619"/>
    <x v="5"/>
    <x v="4"/>
    <n v="3750"/>
    <s v="Sudah Dibayar"/>
  </r>
  <r>
    <n v="10620"/>
    <x v="5"/>
    <x v="4"/>
    <n v="3500"/>
    <s v="Sudah Dibayar"/>
  </r>
  <r>
    <n v="10621"/>
    <x v="5"/>
    <x v="2"/>
    <n v="12500"/>
    <s v="Sudah Dibayar"/>
  </r>
  <r>
    <n v="10622"/>
    <x v="5"/>
    <x v="1"/>
    <n v="3250"/>
    <s v="Sudah Dibayar"/>
  </r>
  <r>
    <n v="10623"/>
    <x v="5"/>
    <x v="0"/>
    <n v="11000"/>
    <s v="Sudah Dibayar"/>
  </r>
  <r>
    <n v="10624"/>
    <x v="5"/>
    <x v="4"/>
    <n v="3250"/>
    <s v="Sudah Dibayar"/>
  </r>
  <r>
    <n v="10625"/>
    <x v="5"/>
    <x v="4"/>
    <n v="1750"/>
    <s v="Sudah Dibayar"/>
  </r>
  <r>
    <n v="10626"/>
    <x v="5"/>
    <x v="4"/>
    <n v="2000"/>
    <s v="Sudah Dibayar"/>
  </r>
  <r>
    <n v="10627"/>
    <x v="5"/>
    <x v="4"/>
    <n v="12500"/>
    <s v="Sudah Dibayar"/>
  </r>
  <r>
    <n v="10628"/>
    <x v="5"/>
    <x v="4"/>
    <n v="3250"/>
    <s v="Sudah Dibayar"/>
  </r>
  <r>
    <n v="10629"/>
    <x v="5"/>
    <x v="0"/>
    <n v="7500"/>
    <s v="Sudah Dibayar"/>
  </r>
  <r>
    <n v="10630"/>
    <x v="5"/>
    <x v="4"/>
    <n v="29750"/>
    <s v="Sudah Dibayar"/>
  </r>
  <r>
    <n v="10631"/>
    <x v="5"/>
    <x v="4"/>
    <n v="13000"/>
    <s v="Sudah Dibayar"/>
  </r>
  <r>
    <n v="10632"/>
    <x v="5"/>
    <x v="4"/>
    <n v="3250"/>
    <s v="Sudah Dibayar"/>
  </r>
  <r>
    <n v="10633"/>
    <x v="5"/>
    <x v="4"/>
    <n v="1750"/>
    <s v="Sudah Dibayar"/>
  </r>
  <r>
    <n v="10634"/>
    <x v="5"/>
    <x v="4"/>
    <n v="500"/>
    <s v="Sudah Dibayar"/>
  </r>
  <r>
    <n v="10635"/>
    <x v="5"/>
    <x v="0"/>
    <n v="11000"/>
    <s v="Belum Dibayar"/>
  </r>
  <r>
    <n v="10636"/>
    <x v="5"/>
    <x v="4"/>
    <n v="5500"/>
    <s v="Belum Dibayar"/>
  </r>
  <r>
    <n v="10637"/>
    <x v="5"/>
    <x v="4"/>
    <n v="500"/>
    <s v="Belum Dibayar"/>
  </r>
  <r>
    <n v="10638"/>
    <x v="5"/>
    <x v="4"/>
    <n v="750"/>
    <s v="Belum Dibayar"/>
  </r>
  <r>
    <n v="10639"/>
    <x v="5"/>
    <x v="4"/>
    <n v="2500"/>
    <s v="Belum Dibayar"/>
  </r>
  <r>
    <n v="10640"/>
    <x v="5"/>
    <x v="4"/>
    <n v="2250"/>
    <s v="Belum Dibayar"/>
  </r>
  <r>
    <n v="10641"/>
    <x v="5"/>
    <x v="4"/>
    <n v="1000"/>
    <s v="Belum Dibayar"/>
  </r>
  <r>
    <n v="10642"/>
    <x v="5"/>
    <x v="0"/>
    <n v="11000"/>
    <s v="Belum Dibayar"/>
  </r>
  <r>
    <n v="10643"/>
    <x v="5"/>
    <x v="4"/>
    <n v="21000"/>
    <s v="Belum Dibayar"/>
  </r>
  <r>
    <n v="10644"/>
    <x v="5"/>
    <x v="4"/>
    <n v="500"/>
    <s v="Belum Dibayar"/>
  </r>
  <r>
    <n v="10645"/>
    <x v="5"/>
    <x v="4"/>
    <n v="750"/>
    <s v="Belum Dibayar"/>
  </r>
  <r>
    <n v="10646"/>
    <x v="5"/>
    <x v="4"/>
    <n v="1750"/>
    <s v="Belum Dibayar"/>
  </r>
  <r>
    <n v="10647"/>
    <x v="5"/>
    <x v="0"/>
    <n v="5000"/>
    <s v="Sudah Dibayar"/>
  </r>
  <r>
    <n v="10648"/>
    <x v="5"/>
    <x v="4"/>
    <n v="17500"/>
    <s v="Sudah Dibayar"/>
  </r>
  <r>
    <n v="10649"/>
    <x v="5"/>
    <x v="1"/>
    <n v="18000"/>
    <s v="Sudah Dibayar"/>
  </r>
  <r>
    <n v="10650"/>
    <x v="5"/>
    <x v="0"/>
    <n v="5000"/>
    <s v="Sudah Dibayar"/>
  </r>
  <r>
    <n v="10651"/>
    <x v="5"/>
    <x v="4"/>
    <n v="500"/>
    <s v="Sudah Dibayar"/>
  </r>
  <r>
    <n v="10652"/>
    <x v="5"/>
    <x v="0"/>
    <n v="5000"/>
    <s v="Sudah Dibayar"/>
  </r>
  <r>
    <n v="10653"/>
    <x v="5"/>
    <x v="4"/>
    <n v="3750"/>
    <s v="Sudah Dibayar"/>
  </r>
  <r>
    <n v="10654"/>
    <x v="5"/>
    <x v="0"/>
    <n v="5000"/>
    <s v="Sudah Dibayar"/>
  </r>
  <r>
    <n v="10655"/>
    <x v="5"/>
    <x v="0"/>
    <n v="7500"/>
    <s v="Sudah Dibayar"/>
  </r>
  <r>
    <n v="10656"/>
    <x v="5"/>
    <x v="4"/>
    <n v="4750"/>
    <s v="Sudah Dibayar"/>
  </r>
  <r>
    <n v="10657"/>
    <x v="5"/>
    <x v="4"/>
    <n v="1250"/>
    <s v="Sudah Dibayar"/>
  </r>
  <r>
    <n v="10658"/>
    <x v="5"/>
    <x v="4"/>
    <n v="2750"/>
    <s v="Sudah Dibayar"/>
  </r>
  <r>
    <n v="10659"/>
    <x v="5"/>
    <x v="4"/>
    <n v="2000"/>
    <s v="Sudah Dibayar"/>
  </r>
  <r>
    <n v="10660"/>
    <x v="5"/>
    <x v="0"/>
    <n v="5000"/>
    <s v="Sudah Dibayar"/>
  </r>
  <r>
    <n v="10661"/>
    <x v="5"/>
    <x v="4"/>
    <n v="500"/>
    <s v="Sudah Dibayar"/>
  </r>
  <r>
    <n v="10662"/>
    <x v="5"/>
    <x v="4"/>
    <n v="2750"/>
    <s v="Sudah Dibayar"/>
  </r>
  <r>
    <n v="10663"/>
    <x v="5"/>
    <x v="3"/>
    <n v="7500"/>
    <s v="Sudah Dibayar"/>
  </r>
  <r>
    <n v="10664"/>
    <x v="5"/>
    <x v="2"/>
    <n v="10000"/>
    <s v="Sudah Dibayar"/>
  </r>
  <r>
    <n v="10665"/>
    <x v="5"/>
    <x v="0"/>
    <n v="5000"/>
    <s v="Sudah Dibayar"/>
  </r>
  <r>
    <n v="10666"/>
    <x v="5"/>
    <x v="4"/>
    <n v="2750"/>
    <s v="Sudah Dibayar"/>
  </r>
  <r>
    <n v="10667"/>
    <x v="5"/>
    <x v="2"/>
    <n v="7500"/>
    <s v="Sudah Dibayar"/>
  </r>
  <r>
    <n v="10668"/>
    <x v="5"/>
    <x v="3"/>
    <n v="15000"/>
    <s v="Sudah Dibayar"/>
  </r>
  <r>
    <n v="10669"/>
    <x v="5"/>
    <x v="1"/>
    <n v="5500"/>
    <s v="Sudah Dibayar"/>
  </r>
  <r>
    <n v="10670"/>
    <x v="5"/>
    <x v="3"/>
    <n v="7500"/>
    <s v="Sudah Dibayar"/>
  </r>
  <r>
    <n v="10671"/>
    <x v="5"/>
    <x v="2"/>
    <n v="10000"/>
    <s v="Sudah Dibayar"/>
  </r>
  <r>
    <n v="10672"/>
    <x v="5"/>
    <x v="3"/>
    <n v="3750"/>
    <s v="Sudah Dibayar"/>
  </r>
  <r>
    <n v="10673"/>
    <x v="5"/>
    <x v="3"/>
    <n v="7500"/>
    <s v="Sudah Dibayar"/>
  </r>
  <r>
    <n v="10674"/>
    <x v="5"/>
    <x v="3"/>
    <n v="3750"/>
    <s v="Belum Dibayar"/>
  </r>
  <r>
    <n v="10675"/>
    <x v="5"/>
    <x v="4"/>
    <n v="1750"/>
    <s v="Belum Dibayar"/>
  </r>
  <r>
    <n v="10676"/>
    <x v="5"/>
    <x v="3"/>
    <n v="7500"/>
    <s v="Belum Dibayar"/>
  </r>
  <r>
    <n v="10677"/>
    <x v="5"/>
    <x v="0"/>
    <n v="7500"/>
    <s v="Sudah Dibayar"/>
  </r>
  <r>
    <n v="10678"/>
    <x v="5"/>
    <x v="0"/>
    <n v="17500"/>
    <s v="Sudah Dibayar"/>
  </r>
  <r>
    <n v="10679"/>
    <x v="5"/>
    <x v="0"/>
    <n v="17500"/>
    <s v="Belum Dibayar"/>
  </r>
  <r>
    <n v="10680"/>
    <x v="5"/>
    <x v="4"/>
    <n v="10000"/>
    <s v="Belum Dibayar"/>
  </r>
  <r>
    <n v="10681"/>
    <x v="5"/>
    <x v="0"/>
    <n v="7500"/>
    <s v="Sudah Dibayar"/>
  </r>
  <r>
    <n v="10682"/>
    <x v="5"/>
    <x v="4"/>
    <n v="7500"/>
    <s v="Sudah Dibayar"/>
  </r>
  <r>
    <n v="10683"/>
    <x v="5"/>
    <x v="4"/>
    <n v="2500"/>
    <s v="Sudah Dibayar"/>
  </r>
  <r>
    <n v="10684"/>
    <x v="5"/>
    <x v="4"/>
    <n v="1750"/>
    <s v="Sudah Dibayar"/>
  </r>
  <r>
    <n v="10685"/>
    <x v="5"/>
    <x v="4"/>
    <n v="47500"/>
    <s v="Sudah Dibayar"/>
  </r>
  <r>
    <n v="10686"/>
    <x v="5"/>
    <x v="3"/>
    <n v="10000"/>
    <s v="Sudah Dibayar"/>
  </r>
  <r>
    <n v="10687"/>
    <x v="5"/>
    <x v="1"/>
    <n v="18000"/>
    <s v="Sudah Dibayar"/>
  </r>
  <r>
    <n v="10688"/>
    <x v="5"/>
    <x v="2"/>
    <n v="7500"/>
    <s v="Sudah Dibayar"/>
  </r>
  <r>
    <n v="10689"/>
    <x v="5"/>
    <x v="2"/>
    <n v="12500"/>
    <s v="Sudah Dibayar"/>
  </r>
  <r>
    <n v="10690"/>
    <x v="5"/>
    <x v="1"/>
    <n v="9250"/>
    <s v="Sudah Dibayar"/>
  </r>
  <r>
    <n v="10691"/>
    <x v="5"/>
    <x v="0"/>
    <n v="7500"/>
    <s v="Sudah Dibayar"/>
  </r>
  <r>
    <n v="10692"/>
    <x v="5"/>
    <x v="4"/>
    <n v="2000"/>
    <s v="Sudah Dibayar"/>
  </r>
  <r>
    <n v="10693"/>
    <x v="5"/>
    <x v="3"/>
    <n v="3750"/>
    <s v="Sudah Dibayar"/>
  </r>
  <r>
    <n v="10694"/>
    <x v="5"/>
    <x v="1"/>
    <n v="3000"/>
    <s v="Sudah Dibayar"/>
  </r>
  <r>
    <n v="10695"/>
    <x v="5"/>
    <x v="2"/>
    <n v="270000"/>
    <s v="Belum Dibayar"/>
  </r>
  <r>
    <n v="10696"/>
    <x v="5"/>
    <x v="2"/>
    <n v="270000"/>
    <s v="Belum Dibayar"/>
  </r>
  <r>
    <n v="10697"/>
    <x v="5"/>
    <x v="3"/>
    <n v="7500"/>
    <s v="Sudah Dibayar"/>
  </r>
  <r>
    <n v="10698"/>
    <x v="5"/>
    <x v="2"/>
    <n v="10000"/>
    <s v="Sudah Dibayar"/>
  </r>
  <r>
    <n v="10699"/>
    <x v="5"/>
    <x v="1"/>
    <n v="3500"/>
    <s v="Sudah Dibayar"/>
  </r>
  <r>
    <n v="10700"/>
    <x v="5"/>
    <x v="3"/>
    <n v="3750"/>
    <s v="Sudah Dibayar"/>
  </r>
  <r>
    <n v="10701"/>
    <x v="5"/>
    <x v="0"/>
    <n v="11000"/>
    <s v="Sudah Dibayar"/>
  </r>
  <r>
    <n v="10702"/>
    <x v="5"/>
    <x v="4"/>
    <n v="21000"/>
    <s v="Sudah Dibayar"/>
  </r>
  <r>
    <n v="10703"/>
    <x v="5"/>
    <x v="4"/>
    <n v="500"/>
    <s v="Sudah Dibayar"/>
  </r>
  <r>
    <n v="10704"/>
    <x v="5"/>
    <x v="4"/>
    <n v="750"/>
    <s v="Sudah Dibayar"/>
  </r>
  <r>
    <n v="10705"/>
    <x v="5"/>
    <x v="4"/>
    <n v="1750"/>
    <s v="Sudah Dibayar"/>
  </r>
  <r>
    <n v="10706"/>
    <x v="5"/>
    <x v="4"/>
    <n v="1000"/>
    <s v="Sudah Dibayar"/>
  </r>
  <r>
    <n v="10707"/>
    <x v="5"/>
    <x v="3"/>
    <n v="15000"/>
    <s v="Sudah Dibayar"/>
  </r>
  <r>
    <n v="10708"/>
    <x v="5"/>
    <x v="2"/>
    <n v="15000"/>
    <s v="Sudah Dibayar"/>
  </r>
  <r>
    <n v="10709"/>
    <x v="5"/>
    <x v="1"/>
    <n v="12500"/>
    <s v="Sudah Dibayar"/>
  </r>
  <r>
    <n v="10710"/>
    <x v="5"/>
    <x v="0"/>
    <n v="11000"/>
    <s v="Sudah Dibayar"/>
  </r>
  <r>
    <n v="10711"/>
    <x v="5"/>
    <x v="4"/>
    <n v="5500"/>
    <s v="Sudah Dibayar"/>
  </r>
  <r>
    <n v="10712"/>
    <x v="5"/>
    <x v="4"/>
    <n v="500"/>
    <s v="Sudah Dibayar"/>
  </r>
  <r>
    <n v="10713"/>
    <x v="5"/>
    <x v="4"/>
    <n v="4250"/>
    <s v="Sudah Dibayar"/>
  </r>
  <r>
    <n v="10714"/>
    <x v="5"/>
    <x v="3"/>
    <n v="11250"/>
    <s v="Sudah Dibayar"/>
  </r>
  <r>
    <n v="10715"/>
    <x v="5"/>
    <x v="0"/>
    <n v="17500"/>
    <s v="Sudah Dibayar"/>
  </r>
  <r>
    <n v="10716"/>
    <x v="5"/>
    <x v="4"/>
    <n v="1500"/>
    <s v="Sudah Dibayar"/>
  </r>
  <r>
    <n v="10717"/>
    <x v="5"/>
    <x v="4"/>
    <n v="13000"/>
    <s v="Sudah Dibayar"/>
  </r>
  <r>
    <n v="10718"/>
    <x v="5"/>
    <x v="4"/>
    <n v="27500"/>
    <s v="Sudah Dibayar"/>
  </r>
  <r>
    <n v="10719"/>
    <x v="5"/>
    <x v="4"/>
    <n v="500"/>
    <s v="Sudah Dibayar"/>
  </r>
  <r>
    <n v="10720"/>
    <x v="5"/>
    <x v="4"/>
    <n v="750"/>
    <s v="Sudah Dibayar"/>
  </r>
  <r>
    <n v="10721"/>
    <x v="5"/>
    <x v="4"/>
    <n v="1750"/>
    <s v="Sudah Dibayar"/>
  </r>
  <r>
    <n v="10722"/>
    <x v="5"/>
    <x v="4"/>
    <n v="1250"/>
    <s v="Sudah Dibayar"/>
  </r>
  <r>
    <n v="10723"/>
    <x v="5"/>
    <x v="2"/>
    <n v="7500"/>
    <s v="Sudah Dibayar"/>
  </r>
  <r>
    <n v="10724"/>
    <x v="5"/>
    <x v="3"/>
    <n v="7500"/>
    <s v="Sudah Dibayar"/>
  </r>
  <r>
    <n v="10725"/>
    <x v="5"/>
    <x v="2"/>
    <n v="10000"/>
    <s v="Sudah Dibayar"/>
  </r>
  <r>
    <n v="10726"/>
    <x v="5"/>
    <x v="4"/>
    <n v="7500"/>
    <s v="Sudah Dibayar"/>
  </r>
  <r>
    <n v="10727"/>
    <x v="5"/>
    <x v="1"/>
    <n v="3250"/>
    <s v="Sudah Dibayar"/>
  </r>
  <r>
    <n v="10728"/>
    <x v="5"/>
    <x v="2"/>
    <n v="8750"/>
    <s v="Belum Dibayar"/>
  </r>
  <r>
    <n v="10729"/>
    <x v="5"/>
    <x v="0"/>
    <n v="17500"/>
    <s v="Sudah Dibayar"/>
  </r>
  <r>
    <n v="10730"/>
    <x v="5"/>
    <x v="4"/>
    <n v="1000"/>
    <s v="Sudah Dibayar"/>
  </r>
  <r>
    <n v="10731"/>
    <x v="5"/>
    <x v="4"/>
    <n v="3500"/>
    <s v="Sudah Dibayar"/>
  </r>
  <r>
    <n v="10732"/>
    <x v="5"/>
    <x v="4"/>
    <n v="31500"/>
    <s v="Sudah Dibayar"/>
  </r>
  <r>
    <n v="10733"/>
    <x v="5"/>
    <x v="4"/>
    <n v="5500"/>
    <s v="Sudah Dibayar"/>
  </r>
  <r>
    <n v="10734"/>
    <x v="5"/>
    <x v="4"/>
    <n v="1000"/>
    <s v="Sudah Dibayar"/>
  </r>
  <r>
    <n v="10735"/>
    <x v="5"/>
    <x v="4"/>
    <n v="750"/>
    <s v="Sudah Dibayar"/>
  </r>
  <r>
    <n v="10736"/>
    <x v="5"/>
    <x v="4"/>
    <n v="1750"/>
    <s v="Sudah Dibayar"/>
  </r>
  <r>
    <n v="10737"/>
    <x v="5"/>
    <x v="4"/>
    <n v="1250"/>
    <s v="Sudah Dibayar"/>
  </r>
  <r>
    <n v="10738"/>
    <x v="5"/>
    <x v="3"/>
    <n v="7500"/>
    <s v="Sudah Dibayar"/>
  </r>
  <r>
    <n v="10739"/>
    <x v="5"/>
    <x v="2"/>
    <n v="10000"/>
    <s v="Sudah Dibayar"/>
  </r>
  <r>
    <n v="10740"/>
    <x v="5"/>
    <x v="0"/>
    <n v="7500"/>
    <s v="Belum Dibayar"/>
  </r>
  <r>
    <n v="10741"/>
    <x v="5"/>
    <x v="4"/>
    <n v="8500"/>
    <s v="Belum Dibayar"/>
  </r>
  <r>
    <n v="10742"/>
    <x v="5"/>
    <x v="4"/>
    <n v="5500"/>
    <s v="Belum Dibayar"/>
  </r>
  <r>
    <n v="10743"/>
    <x v="5"/>
    <x v="4"/>
    <n v="500"/>
    <s v="Belum Dibayar"/>
  </r>
  <r>
    <n v="10744"/>
    <x v="5"/>
    <x v="4"/>
    <n v="750"/>
    <s v="Belum Dibayar"/>
  </r>
  <r>
    <n v="10745"/>
    <x v="5"/>
    <x v="4"/>
    <n v="2250"/>
    <s v="Belum Dibayar"/>
  </r>
  <r>
    <n v="10746"/>
    <x v="5"/>
    <x v="3"/>
    <n v="15000"/>
    <s v="Belum Dibayar"/>
  </r>
  <r>
    <n v="10747"/>
    <x v="5"/>
    <x v="0"/>
    <n v="7500"/>
    <s v="Belum Dibayar"/>
  </r>
  <r>
    <n v="10748"/>
    <x v="5"/>
    <x v="4"/>
    <n v="750"/>
    <s v="Belum Dibayar"/>
  </r>
  <r>
    <n v="10749"/>
    <x v="5"/>
    <x v="4"/>
    <n v="1000"/>
    <s v="Belum Dibayar"/>
  </r>
  <r>
    <n v="10750"/>
    <x v="5"/>
    <x v="0"/>
    <n v="17500"/>
    <s v="Sudah Dibayar"/>
  </r>
  <r>
    <n v="10751"/>
    <x v="5"/>
    <x v="4"/>
    <n v="3000"/>
    <s v="Sudah Dibayar"/>
  </r>
  <r>
    <n v="10752"/>
    <x v="5"/>
    <x v="4"/>
    <n v="1250"/>
    <s v="Sudah Dibayar"/>
  </r>
  <r>
    <n v="10753"/>
    <x v="5"/>
    <x v="4"/>
    <n v="4000"/>
    <s v="Sudah Dibayar"/>
  </r>
  <r>
    <n v="10754"/>
    <x v="5"/>
    <x v="4"/>
    <n v="1000"/>
    <s v="Sudah Dibayar"/>
  </r>
  <r>
    <n v="10755"/>
    <x v="5"/>
    <x v="4"/>
    <n v="750"/>
    <s v="Sudah Dibayar"/>
  </r>
  <r>
    <n v="10756"/>
    <x v="5"/>
    <x v="4"/>
    <n v="4750"/>
    <s v="Sudah Dibayar"/>
  </r>
  <r>
    <n v="10757"/>
    <x v="5"/>
    <x v="4"/>
    <n v="500"/>
    <s v="Sudah Dibayar"/>
  </r>
  <r>
    <n v="10758"/>
    <x v="5"/>
    <x v="0"/>
    <n v="7500"/>
    <s v="Belum Dibayar"/>
  </r>
  <r>
    <n v="10759"/>
    <x v="5"/>
    <x v="4"/>
    <n v="15000"/>
    <s v="Belum Dibayar"/>
  </r>
  <r>
    <n v="10760"/>
    <x v="5"/>
    <x v="4"/>
    <n v="13000"/>
    <s v="Belum Dibayar"/>
  </r>
  <r>
    <n v="10761"/>
    <x v="5"/>
    <x v="4"/>
    <n v="8500"/>
    <s v="Belum Dibayar"/>
  </r>
  <r>
    <n v="10762"/>
    <x v="5"/>
    <x v="4"/>
    <n v="500"/>
    <s v="Belum Dibayar"/>
  </r>
  <r>
    <n v="10763"/>
    <x v="5"/>
    <x v="4"/>
    <n v="41500"/>
    <s v="Belum Dibayar"/>
  </r>
  <r>
    <n v="10764"/>
    <x v="5"/>
    <x v="3"/>
    <n v="10000"/>
    <s v="Belum Dibayar"/>
  </r>
  <r>
    <n v="10765"/>
    <x v="5"/>
    <x v="2"/>
    <n v="10000"/>
    <s v="Sudah Dibayar"/>
  </r>
  <r>
    <n v="10766"/>
    <x v="5"/>
    <x v="4"/>
    <n v="11500"/>
    <s v="Sudah Dibayar"/>
  </r>
  <r>
    <n v="10767"/>
    <x v="5"/>
    <x v="0"/>
    <n v="5000"/>
    <s v="Belum Dibayar"/>
  </r>
  <r>
    <n v="10768"/>
    <x v="5"/>
    <x v="0"/>
    <n v="10000"/>
    <s v="Sudah Dibayar"/>
  </r>
  <r>
    <n v="10769"/>
    <x v="5"/>
    <x v="4"/>
    <n v="9750"/>
    <s v="Sudah Dibayar"/>
  </r>
  <r>
    <n v="10770"/>
    <x v="5"/>
    <x v="4"/>
    <n v="14000"/>
    <s v="Sudah Dibayar"/>
  </r>
  <r>
    <n v="10771"/>
    <x v="5"/>
    <x v="4"/>
    <n v="10500"/>
    <s v="Sudah Dibayar"/>
  </r>
  <r>
    <n v="10772"/>
    <x v="5"/>
    <x v="3"/>
    <n v="7500"/>
    <s v="Sudah Dibayar"/>
  </r>
  <r>
    <n v="10773"/>
    <x v="5"/>
    <x v="0"/>
    <n v="5000"/>
    <s v="Sudah Dibayar"/>
  </r>
  <r>
    <n v="10774"/>
    <x v="5"/>
    <x v="4"/>
    <n v="2750"/>
    <s v="Sudah Dibayar"/>
  </r>
  <r>
    <n v="10775"/>
    <x v="5"/>
    <x v="1"/>
    <n v="6250"/>
    <s v="Sudah Dibayar"/>
  </r>
  <r>
    <n v="10776"/>
    <x v="5"/>
    <x v="1"/>
    <n v="8500"/>
    <s v="Sudah Dibayar"/>
  </r>
  <r>
    <n v="10777"/>
    <x v="5"/>
    <x v="0"/>
    <n v="7500"/>
    <s v="Sudah Dibayar"/>
  </r>
  <r>
    <n v="10778"/>
    <x v="5"/>
    <x v="4"/>
    <n v="5500"/>
    <s v="Sudah Dibayar"/>
  </r>
  <r>
    <n v="10779"/>
    <x v="5"/>
    <x v="4"/>
    <n v="500"/>
    <s v="Sudah Dibayar"/>
  </r>
  <r>
    <n v="10780"/>
    <x v="5"/>
    <x v="4"/>
    <n v="750"/>
    <s v="Sudah Dibayar"/>
  </r>
  <r>
    <n v="10781"/>
    <x v="5"/>
    <x v="3"/>
    <n v="7500"/>
    <s v="Sudah Dibayar"/>
  </r>
  <r>
    <n v="10782"/>
    <x v="5"/>
    <x v="2"/>
    <n v="10000"/>
    <s v="Sudah Dibayar"/>
  </r>
  <r>
    <n v="10783"/>
    <x v="5"/>
    <x v="1"/>
    <n v="9500"/>
    <s v="Sudah Dibayar"/>
  </r>
  <r>
    <n v="10784"/>
    <x v="5"/>
    <x v="0"/>
    <n v="12500"/>
    <s v="Sudah Dibayar"/>
  </r>
  <r>
    <n v="10785"/>
    <x v="5"/>
    <x v="4"/>
    <n v="14500"/>
    <s v="Sudah Dibayar"/>
  </r>
  <r>
    <n v="10786"/>
    <x v="5"/>
    <x v="4"/>
    <n v="1000"/>
    <s v="Sudah Dibayar"/>
  </r>
  <r>
    <n v="10787"/>
    <x v="5"/>
    <x v="4"/>
    <n v="750"/>
    <s v="Sudah Dibayar"/>
  </r>
  <r>
    <n v="10788"/>
    <x v="5"/>
    <x v="4"/>
    <n v="3500"/>
    <s v="Sudah Dibayar"/>
  </r>
  <r>
    <n v="10789"/>
    <x v="5"/>
    <x v="4"/>
    <n v="1250"/>
    <s v="Sudah Dibayar"/>
  </r>
  <r>
    <n v="10790"/>
    <x v="5"/>
    <x v="2"/>
    <n v="5000"/>
    <s v="Sudah Dibayar"/>
  </r>
  <r>
    <n v="10791"/>
    <x v="5"/>
    <x v="3"/>
    <n v="3750"/>
    <s v="Sudah Dibayar"/>
  </r>
  <r>
    <n v="10792"/>
    <x v="5"/>
    <x v="2"/>
    <n v="8750"/>
    <s v="Sudah Dibayar"/>
  </r>
  <r>
    <n v="10793"/>
    <x v="5"/>
    <x v="0"/>
    <n v="7500"/>
    <s v="Sudah Dibayar"/>
  </r>
  <r>
    <n v="10794"/>
    <x v="5"/>
    <x v="4"/>
    <n v="6000"/>
    <s v="Sudah Dibayar"/>
  </r>
  <r>
    <n v="10795"/>
    <x v="5"/>
    <x v="3"/>
    <n v="11250"/>
    <s v="Sudah Dibayar"/>
  </r>
  <r>
    <n v="10796"/>
    <x v="5"/>
    <x v="2"/>
    <n v="12500"/>
    <s v="Sudah Dibayar"/>
  </r>
  <r>
    <n v="10797"/>
    <x v="5"/>
    <x v="1"/>
    <n v="3750"/>
    <s v="Sudah Dibayar"/>
  </r>
  <r>
    <n v="10798"/>
    <x v="5"/>
    <x v="0"/>
    <n v="11000"/>
    <s v="Sudah Dibayar"/>
  </r>
  <r>
    <n v="10799"/>
    <x v="5"/>
    <x v="4"/>
    <n v="16250"/>
    <s v="Sudah Dibayar"/>
  </r>
  <r>
    <n v="10800"/>
    <x v="5"/>
    <x v="4"/>
    <n v="500"/>
    <s v="Sudah Dibayar"/>
  </r>
  <r>
    <n v="10801"/>
    <x v="5"/>
    <x v="4"/>
    <n v="750"/>
    <s v="Sudah Dibayar"/>
  </r>
  <r>
    <n v="10802"/>
    <x v="5"/>
    <x v="4"/>
    <n v="1500"/>
    <s v="Sudah Dibayar"/>
  </r>
  <r>
    <n v="10803"/>
    <x v="5"/>
    <x v="2"/>
    <n v="5000"/>
    <s v="Sudah Dibayar"/>
  </r>
  <r>
    <n v="10804"/>
    <x v="5"/>
    <x v="0"/>
    <n v="5000"/>
    <s v="Belum Dibayar"/>
  </r>
  <r>
    <n v="10805"/>
    <x v="5"/>
    <x v="4"/>
    <n v="4250"/>
    <s v="Belum Dibayar"/>
  </r>
  <r>
    <n v="10806"/>
    <x v="5"/>
    <x v="4"/>
    <n v="7500"/>
    <s v="Belum Dibayar"/>
  </r>
  <r>
    <n v="10807"/>
    <x v="5"/>
    <x v="0"/>
    <n v="7500"/>
    <s v="Belum Dibayar"/>
  </r>
  <r>
    <n v="10808"/>
    <x v="5"/>
    <x v="4"/>
    <n v="8500"/>
    <s v="Belum Dibayar"/>
  </r>
  <r>
    <n v="10809"/>
    <x v="5"/>
    <x v="4"/>
    <n v="2750"/>
    <s v="Belum Dibayar"/>
  </r>
  <r>
    <n v="10810"/>
    <x v="5"/>
    <x v="4"/>
    <n v="9750"/>
    <s v="Belum Dibayar"/>
  </r>
  <r>
    <n v="10811"/>
    <x v="5"/>
    <x v="4"/>
    <n v="3000"/>
    <s v="Belum Dibayar"/>
  </r>
  <r>
    <n v="10812"/>
    <x v="5"/>
    <x v="3"/>
    <n v="11250"/>
    <s v="Belum Dibayar"/>
  </r>
  <r>
    <n v="10813"/>
    <x v="5"/>
    <x v="0"/>
    <n v="11000"/>
    <s v="Sudah Dibayar"/>
  </r>
  <r>
    <n v="10814"/>
    <x v="5"/>
    <x v="4"/>
    <n v="15000"/>
    <s v="Sudah Dibayar"/>
  </r>
  <r>
    <n v="10815"/>
    <x v="5"/>
    <x v="4"/>
    <n v="11750"/>
    <s v="Sudah Dibayar"/>
  </r>
  <r>
    <n v="10816"/>
    <x v="5"/>
    <x v="4"/>
    <n v="500"/>
    <s v="Sudah Dibayar"/>
  </r>
  <r>
    <n v="10817"/>
    <x v="5"/>
    <x v="4"/>
    <n v="750"/>
    <s v="Sudah Dibayar"/>
  </r>
  <r>
    <n v="10818"/>
    <x v="5"/>
    <x v="4"/>
    <n v="1750"/>
    <s v="Sudah Dibayar"/>
  </r>
  <r>
    <n v="10819"/>
    <x v="5"/>
    <x v="2"/>
    <n v="5000"/>
    <s v="Sudah Dibayar"/>
  </r>
  <r>
    <n v="10820"/>
    <x v="5"/>
    <x v="3"/>
    <n v="3750"/>
    <s v="Sudah Dibayar"/>
  </r>
  <r>
    <n v="10821"/>
    <x v="5"/>
    <x v="2"/>
    <n v="8750"/>
    <s v="Sudah Dibayar"/>
  </r>
  <r>
    <n v="10822"/>
    <x v="5"/>
    <x v="1"/>
    <n v="5500"/>
    <s v="Sudah Dibayar"/>
  </r>
  <r>
    <n v="10823"/>
    <x v="5"/>
    <x v="0"/>
    <n v="5000"/>
    <s v="Sudah Dibayar"/>
  </r>
  <r>
    <n v="10824"/>
    <x v="5"/>
    <x v="4"/>
    <n v="1750"/>
    <s v="Sudah Dibayar"/>
  </r>
  <r>
    <n v="10825"/>
    <x v="5"/>
    <x v="3"/>
    <n v="3750"/>
    <s v="Sudah Dibayar"/>
  </r>
  <r>
    <n v="10826"/>
    <x v="5"/>
    <x v="2"/>
    <n v="8750"/>
    <s v="Sudah Dibayar"/>
  </r>
  <r>
    <n v="10827"/>
    <x v="5"/>
    <x v="0"/>
    <n v="11000"/>
    <s v="Sudah Dibayar"/>
  </r>
  <r>
    <n v="10828"/>
    <x v="5"/>
    <x v="4"/>
    <n v="12000"/>
    <s v="Sudah Dibayar"/>
  </r>
  <r>
    <n v="10829"/>
    <x v="5"/>
    <x v="4"/>
    <n v="500"/>
    <s v="Sudah Dibayar"/>
  </r>
  <r>
    <n v="10830"/>
    <x v="5"/>
    <x v="4"/>
    <n v="3500"/>
    <s v="Sudah Dibayar"/>
  </r>
  <r>
    <n v="10831"/>
    <x v="5"/>
    <x v="4"/>
    <n v="750"/>
    <s v="Sudah Dibayar"/>
  </r>
  <r>
    <n v="10832"/>
    <x v="5"/>
    <x v="4"/>
    <n v="2250"/>
    <s v="Sudah Dibayar"/>
  </r>
  <r>
    <n v="10833"/>
    <x v="5"/>
    <x v="0"/>
    <n v="5000"/>
    <s v="Sudah Dibayar"/>
  </r>
  <r>
    <n v="10834"/>
    <x v="5"/>
    <x v="3"/>
    <n v="7500"/>
    <s v="Sudah Dibayar"/>
  </r>
  <r>
    <n v="10835"/>
    <x v="5"/>
    <x v="2"/>
    <n v="10000"/>
    <s v="Sudah Dibayar"/>
  </r>
  <r>
    <n v="10836"/>
    <x v="5"/>
    <x v="0"/>
    <n v="17500"/>
    <s v="Sudah Dibayar"/>
  </r>
  <r>
    <n v="10837"/>
    <x v="5"/>
    <x v="1"/>
    <n v="38500"/>
    <s v="Belum Dibayar"/>
  </r>
  <r>
    <n v="10838"/>
    <x v="5"/>
    <x v="0"/>
    <n v="5000"/>
    <s v="Sudah Dibayar"/>
  </r>
  <r>
    <n v="10839"/>
    <x v="5"/>
    <x v="4"/>
    <n v="9000"/>
    <s v="Sudah Dibayar"/>
  </r>
  <r>
    <n v="10840"/>
    <x v="5"/>
    <x v="0"/>
    <n v="5000"/>
    <s v="Sudah Dibayar"/>
  </r>
  <r>
    <n v="10841"/>
    <x v="5"/>
    <x v="3"/>
    <n v="3750"/>
    <s v="Sudah Dibayar"/>
  </r>
  <r>
    <n v="10842"/>
    <x v="5"/>
    <x v="4"/>
    <n v="1750"/>
    <s v="Sudah Dibayar"/>
  </r>
  <r>
    <n v="10843"/>
    <x v="5"/>
    <x v="4"/>
    <n v="500"/>
    <s v="Sudah Dibayar"/>
  </r>
  <r>
    <n v="10844"/>
    <x v="5"/>
    <x v="3"/>
    <n v="7500"/>
    <s v="Sudah Dibayar"/>
  </r>
  <r>
    <n v="10845"/>
    <x v="5"/>
    <x v="3"/>
    <n v="18750"/>
    <s v="Belum Dibayar"/>
  </r>
  <r>
    <n v="10846"/>
    <x v="5"/>
    <x v="4"/>
    <n v="11500"/>
    <s v="Sudah Dibayar"/>
  </r>
  <r>
    <n v="10847"/>
    <x v="5"/>
    <x v="4"/>
    <n v="7500"/>
    <s v="Sudah Dibayar"/>
  </r>
  <r>
    <n v="10848"/>
    <x v="5"/>
    <x v="3"/>
    <n v="5000"/>
    <s v="Sudah Dibayar"/>
  </r>
  <r>
    <n v="10849"/>
    <x v="5"/>
    <x v="3"/>
    <n v="3750"/>
    <s v="Sudah Dibayar"/>
  </r>
  <r>
    <n v="10850"/>
    <x v="5"/>
    <x v="3"/>
    <n v="3750"/>
    <s v="Sudah Dibayar"/>
  </r>
  <r>
    <n v="10851"/>
    <x v="5"/>
    <x v="0"/>
    <n v="5000"/>
    <s v="Sudah Dibayar"/>
  </r>
  <r>
    <n v="10852"/>
    <x v="5"/>
    <x v="4"/>
    <n v="1250"/>
    <s v="Sudah Dibayar"/>
  </r>
  <r>
    <n v="10853"/>
    <x v="5"/>
    <x v="0"/>
    <n v="7500"/>
    <s v="Belum Dibayar"/>
  </r>
  <r>
    <n v="10854"/>
    <x v="5"/>
    <x v="4"/>
    <n v="2250"/>
    <s v="Belum Dibayar"/>
  </r>
  <r>
    <n v="10855"/>
    <x v="5"/>
    <x v="4"/>
    <n v="500"/>
    <s v="Belum Dibayar"/>
  </r>
  <r>
    <n v="10856"/>
    <x v="5"/>
    <x v="4"/>
    <n v="2000"/>
    <s v="Belum Dibayar"/>
  </r>
  <r>
    <n v="10857"/>
    <x v="5"/>
    <x v="0"/>
    <n v="5000"/>
    <s v="Belum Dibayar"/>
  </r>
  <r>
    <n v="10858"/>
    <x v="5"/>
    <x v="4"/>
    <n v="12500"/>
    <s v="Belum Dibayar"/>
  </r>
  <r>
    <n v="10859"/>
    <x v="5"/>
    <x v="0"/>
    <n v="17500"/>
    <s v="Sudah Dibayar"/>
  </r>
  <r>
    <n v="10860"/>
    <x v="5"/>
    <x v="4"/>
    <n v="4750"/>
    <s v="Sudah Dibayar"/>
  </r>
  <r>
    <n v="10861"/>
    <x v="5"/>
    <x v="4"/>
    <n v="4000"/>
    <s v="Sudah Dibayar"/>
  </r>
  <r>
    <n v="10862"/>
    <x v="5"/>
    <x v="4"/>
    <n v="4000"/>
    <s v="Sudah Dibayar"/>
  </r>
  <r>
    <n v="10863"/>
    <x v="5"/>
    <x v="4"/>
    <n v="1000"/>
    <s v="Sudah Dibayar"/>
  </r>
  <r>
    <n v="10864"/>
    <x v="5"/>
    <x v="3"/>
    <n v="11250"/>
    <s v="Belum Dibayar"/>
  </r>
  <r>
    <n v="10865"/>
    <x v="5"/>
    <x v="0"/>
    <n v="5000"/>
    <s v="Sudah Dibayar"/>
  </r>
  <r>
    <n v="10866"/>
    <x v="5"/>
    <x v="4"/>
    <n v="6500"/>
    <s v="Sudah Dibayar"/>
  </r>
  <r>
    <n v="10867"/>
    <x v="5"/>
    <x v="4"/>
    <n v="1000"/>
    <s v="Sudah Dibayar"/>
  </r>
  <r>
    <n v="10868"/>
    <x v="5"/>
    <x v="0"/>
    <n v="5000"/>
    <s v="Sudah Dibayar"/>
  </r>
  <r>
    <n v="10869"/>
    <x v="5"/>
    <x v="4"/>
    <n v="2500"/>
    <s v="Sudah Dibayar"/>
  </r>
  <r>
    <n v="10870"/>
    <x v="5"/>
    <x v="0"/>
    <n v="5000"/>
    <s v="Sudah Dibayar"/>
  </r>
  <r>
    <n v="10871"/>
    <x v="5"/>
    <x v="4"/>
    <n v="12500"/>
    <s v="Sudah Dibayar"/>
  </r>
  <r>
    <n v="10872"/>
    <x v="5"/>
    <x v="0"/>
    <n v="10000"/>
    <s v="Sudah Dibayar"/>
  </r>
  <r>
    <n v="10873"/>
    <x v="5"/>
    <x v="0"/>
    <n v="12500"/>
    <s v="Sudah Dibayar"/>
  </r>
  <r>
    <n v="10874"/>
    <x v="5"/>
    <x v="4"/>
    <n v="190000"/>
    <s v="Sudah Dibayar"/>
  </r>
  <r>
    <n v="10875"/>
    <x v="5"/>
    <x v="3"/>
    <n v="17500"/>
    <s v="Sudah Dibayar"/>
  </r>
  <r>
    <n v="10876"/>
    <x v="5"/>
    <x v="0"/>
    <n v="5000"/>
    <s v="Sudah Dibayar"/>
  </r>
  <r>
    <n v="10877"/>
    <x v="5"/>
    <x v="4"/>
    <n v="8500"/>
    <s v="Sudah Dibayar"/>
  </r>
  <r>
    <n v="10878"/>
    <x v="5"/>
    <x v="4"/>
    <n v="5500"/>
    <s v="Sudah Dibayar"/>
  </r>
  <r>
    <n v="10879"/>
    <x v="5"/>
    <x v="3"/>
    <n v="7500"/>
    <s v="Sudah Dibayar"/>
  </r>
  <r>
    <n v="10880"/>
    <x v="5"/>
    <x v="0"/>
    <n v="5000"/>
    <s v="Belum Dibayar"/>
  </r>
  <r>
    <n v="10881"/>
    <x v="5"/>
    <x v="4"/>
    <n v="1750"/>
    <s v="Belum Dibayar"/>
  </r>
  <r>
    <n v="10882"/>
    <x v="5"/>
    <x v="0"/>
    <n v="7500"/>
    <s v="Sudah Dibayar"/>
  </r>
  <r>
    <n v="10883"/>
    <x v="5"/>
    <x v="3"/>
    <n v="3750"/>
    <s v="Sudah Dibayar"/>
  </r>
  <r>
    <n v="10884"/>
    <x v="5"/>
    <x v="3"/>
    <n v="7500"/>
    <s v="Sudah Dibayar"/>
  </r>
  <r>
    <n v="10885"/>
    <x v="5"/>
    <x v="4"/>
    <n v="11500"/>
    <s v="Sudah Dibayar"/>
  </r>
  <r>
    <n v="10886"/>
    <x v="5"/>
    <x v="3"/>
    <n v="7500"/>
    <s v="Belum Dibayar"/>
  </r>
  <r>
    <n v="10887"/>
    <x v="5"/>
    <x v="3"/>
    <n v="7500"/>
    <s v="Belum Dibayar"/>
  </r>
  <r>
    <n v="10888"/>
    <x v="5"/>
    <x v="3"/>
    <n v="15000"/>
    <s v="Sudah Dibayar"/>
  </r>
  <r>
    <n v="10889"/>
    <x v="5"/>
    <x v="3"/>
    <n v="7500"/>
    <s v="Sudah Dibayar"/>
  </r>
  <r>
    <n v="10890"/>
    <x v="5"/>
    <x v="4"/>
    <n v="9000"/>
    <s v="Belum Dibayar"/>
  </r>
  <r>
    <n v="10891"/>
    <x v="5"/>
    <x v="3"/>
    <n v="17500"/>
    <s v="Belum Dibayar"/>
  </r>
  <r>
    <n v="10892"/>
    <x v="5"/>
    <x v="0"/>
    <n v="11000"/>
    <s v="Sudah Dibayar"/>
  </r>
  <r>
    <n v="10893"/>
    <x v="5"/>
    <x v="4"/>
    <n v="3250"/>
    <s v="Sudah Dibayar"/>
  </r>
  <r>
    <n v="10894"/>
    <x v="5"/>
    <x v="4"/>
    <n v="2750"/>
    <s v="Sudah Dibayar"/>
  </r>
  <r>
    <n v="10895"/>
    <x v="5"/>
    <x v="4"/>
    <n v="2000"/>
    <s v="Sudah Dibayar"/>
  </r>
  <r>
    <n v="10896"/>
    <x v="5"/>
    <x v="4"/>
    <n v="10500"/>
    <s v="Sudah Dibayar"/>
  </r>
  <r>
    <n v="10897"/>
    <x v="5"/>
    <x v="4"/>
    <n v="500"/>
    <s v="Sudah Dibayar"/>
  </r>
  <r>
    <n v="10898"/>
    <x v="5"/>
    <x v="4"/>
    <n v="750"/>
    <s v="Sudah Dibayar"/>
  </r>
  <r>
    <n v="10899"/>
    <x v="5"/>
    <x v="4"/>
    <n v="1750"/>
    <s v="Sudah Dibayar"/>
  </r>
  <r>
    <n v="10900"/>
    <x v="5"/>
    <x v="3"/>
    <n v="7500"/>
    <s v="Sudah Dibayar"/>
  </r>
  <r>
    <n v="10901"/>
    <x v="5"/>
    <x v="2"/>
    <n v="12500"/>
    <s v="Sudah Dibayar"/>
  </r>
  <r>
    <n v="10902"/>
    <x v="5"/>
    <x v="0"/>
    <n v="5000"/>
    <s v="Belum Dibayar"/>
  </r>
  <r>
    <n v="10903"/>
    <x v="5"/>
    <x v="4"/>
    <n v="11750"/>
    <s v="Belum Dibayar"/>
  </r>
  <r>
    <n v="10904"/>
    <x v="5"/>
    <x v="0"/>
    <n v="5000"/>
    <s v="Sudah Dibayar"/>
  </r>
  <r>
    <n v="10905"/>
    <x v="5"/>
    <x v="4"/>
    <n v="13000"/>
    <s v="Sudah Dibayar"/>
  </r>
  <r>
    <n v="10906"/>
    <x v="5"/>
    <x v="3"/>
    <n v="11250"/>
    <s v="Sudah Dibayar"/>
  </r>
  <r>
    <n v="10907"/>
    <x v="5"/>
    <x v="2"/>
    <n v="12500"/>
    <s v="Sudah Dibayar"/>
  </r>
  <r>
    <n v="10908"/>
    <x v="5"/>
    <x v="1"/>
    <n v="6500"/>
    <s v="Sudah Dibayar"/>
  </r>
  <r>
    <n v="10909"/>
    <x v="5"/>
    <x v="0"/>
    <n v="7500"/>
    <s v="Sudah Dibayar"/>
  </r>
  <r>
    <n v="10910"/>
    <x v="5"/>
    <x v="4"/>
    <n v="5500"/>
    <s v="Sudah Dibayar"/>
  </r>
  <r>
    <n v="10911"/>
    <x v="5"/>
    <x v="4"/>
    <n v="500"/>
    <s v="Sudah Dibayar"/>
  </r>
  <r>
    <n v="10912"/>
    <x v="5"/>
    <x v="2"/>
    <n v="5000"/>
    <s v="Sudah Dibayar"/>
  </r>
  <r>
    <n v="10913"/>
    <x v="5"/>
    <x v="3"/>
    <n v="3750"/>
    <s v="Sudah Dibayar"/>
  </r>
  <r>
    <n v="10914"/>
    <x v="5"/>
    <x v="2"/>
    <n v="8750"/>
    <s v="Sudah Dibayar"/>
  </r>
  <r>
    <n v="10915"/>
    <x v="5"/>
    <x v="0"/>
    <n v="5000"/>
    <s v="Sudah Dibayar"/>
  </r>
  <r>
    <n v="10916"/>
    <x v="5"/>
    <x v="4"/>
    <n v="10000"/>
    <s v="Sudah Dibayar"/>
  </r>
  <r>
    <n v="10917"/>
    <x v="5"/>
    <x v="2"/>
    <n v="8750"/>
    <s v="Sudah Dibayar"/>
  </r>
  <r>
    <n v="10918"/>
    <x v="5"/>
    <x v="0"/>
    <n v="5000"/>
    <s v="Sudah Dibayar"/>
  </r>
  <r>
    <n v="10919"/>
    <x v="5"/>
    <x v="2"/>
    <n v="5000"/>
    <s v="Sudah Dibayar"/>
  </r>
  <r>
    <n v="10920"/>
    <x v="5"/>
    <x v="2"/>
    <n v="8750"/>
    <s v="Sudah Dibayar"/>
  </r>
  <r>
    <n v="10921"/>
    <x v="5"/>
    <x v="1"/>
    <n v="4750"/>
    <s v="Sudah Dibayar"/>
  </r>
  <r>
    <n v="10922"/>
    <x v="5"/>
    <x v="2"/>
    <n v="12500"/>
    <s v="Sudah Dibayar"/>
  </r>
  <r>
    <n v="10923"/>
    <x v="5"/>
    <x v="0"/>
    <n v="5000"/>
    <s v="Sudah Dibayar"/>
  </r>
  <r>
    <n v="10924"/>
    <x v="5"/>
    <x v="3"/>
    <n v="7500"/>
    <s v="Sudah Dibayar"/>
  </r>
  <r>
    <n v="10925"/>
    <x v="5"/>
    <x v="2"/>
    <n v="10000"/>
    <s v="Sudah Dibayar"/>
  </r>
  <r>
    <n v="10926"/>
    <x v="5"/>
    <x v="1"/>
    <n v="3250"/>
    <s v="Sudah Dibayar"/>
  </r>
  <r>
    <n v="10927"/>
    <x v="5"/>
    <x v="3"/>
    <n v="7500"/>
    <s v="Sudah Dibayar"/>
  </r>
  <r>
    <n v="10928"/>
    <x v="5"/>
    <x v="3"/>
    <n v="3750"/>
    <s v="Sudah Dibayar"/>
  </r>
  <r>
    <n v="10929"/>
    <x v="5"/>
    <x v="2"/>
    <n v="8750"/>
    <s v="Sudah Dibayar"/>
  </r>
  <r>
    <n v="10930"/>
    <x v="5"/>
    <x v="0"/>
    <n v="7500"/>
    <s v="Sudah Dibayar"/>
  </r>
  <r>
    <n v="10931"/>
    <x v="5"/>
    <x v="4"/>
    <n v="31000"/>
    <s v="Sudah Dibayar"/>
  </r>
  <r>
    <n v="10932"/>
    <x v="5"/>
    <x v="0"/>
    <n v="20000"/>
    <s v="Sudah Dibayar"/>
  </r>
  <r>
    <n v="10933"/>
    <x v="5"/>
    <x v="0"/>
    <n v="18750"/>
    <s v="Sudah Dibayar"/>
  </r>
  <r>
    <n v="10934"/>
    <x v="5"/>
    <x v="0"/>
    <n v="11000"/>
    <s v="Sudah Dibayar"/>
  </r>
  <r>
    <n v="10935"/>
    <x v="5"/>
    <x v="4"/>
    <n v="11750"/>
    <s v="Sudah Dibayar"/>
  </r>
  <r>
    <n v="10936"/>
    <x v="5"/>
    <x v="4"/>
    <n v="1000"/>
    <s v="Sudah Dibayar"/>
  </r>
  <r>
    <n v="10937"/>
    <x v="5"/>
    <x v="4"/>
    <n v="750"/>
    <s v="Sudah Dibayar"/>
  </r>
  <r>
    <n v="10938"/>
    <x v="5"/>
    <x v="4"/>
    <n v="1750"/>
    <s v="Sudah Dibayar"/>
  </r>
  <r>
    <n v="10939"/>
    <x v="5"/>
    <x v="4"/>
    <n v="11000"/>
    <s v="Sudah Dibayar"/>
  </r>
  <r>
    <n v="10940"/>
    <x v="5"/>
    <x v="4"/>
    <n v="7500"/>
    <s v="Sudah Dibayar"/>
  </r>
  <r>
    <n v="10941"/>
    <x v="5"/>
    <x v="0"/>
    <n v="5000"/>
    <s v="Belum Dibayar"/>
  </r>
  <r>
    <n v="10942"/>
    <x v="5"/>
    <x v="4"/>
    <n v="2000"/>
    <s v="Belum Dibayar"/>
  </r>
  <r>
    <n v="10943"/>
    <x v="5"/>
    <x v="3"/>
    <n v="7500"/>
    <s v="Belum Dibayar"/>
  </r>
  <r>
    <n v="10944"/>
    <x v="5"/>
    <x v="3"/>
    <n v="7500"/>
    <s v="Sudah Dibayar"/>
  </r>
  <r>
    <n v="10945"/>
    <x v="5"/>
    <x v="0"/>
    <n v="7500"/>
    <s v="Sudah Dibayar"/>
  </r>
  <r>
    <n v="10946"/>
    <x v="5"/>
    <x v="4"/>
    <n v="1500"/>
    <s v="Sudah Dibayar"/>
  </r>
  <r>
    <n v="10947"/>
    <x v="5"/>
    <x v="0"/>
    <n v="10000"/>
    <s v="Sudah Dibayar"/>
  </r>
  <r>
    <n v="10948"/>
    <x v="5"/>
    <x v="0"/>
    <n v="5000"/>
    <s v="Sudah Dibayar"/>
  </r>
  <r>
    <n v="10949"/>
    <x v="5"/>
    <x v="3"/>
    <n v="3750"/>
    <s v="Sudah Dibayar"/>
  </r>
  <r>
    <n v="10950"/>
    <x v="5"/>
    <x v="3"/>
    <n v="3750"/>
    <s v="Sudah Dibayar"/>
  </r>
  <r>
    <n v="10951"/>
    <x v="5"/>
    <x v="3"/>
    <n v="3750"/>
    <s v="Sudah Dibayar"/>
  </r>
  <r>
    <n v="10952"/>
    <x v="5"/>
    <x v="3"/>
    <n v="11250"/>
    <s v="Sudah Dibayar"/>
  </r>
  <r>
    <n v="10953"/>
    <x v="5"/>
    <x v="0"/>
    <n v="5000"/>
    <s v="Sudah Dibayar"/>
  </r>
  <r>
    <n v="10954"/>
    <x v="5"/>
    <x v="0"/>
    <n v="5000"/>
    <s v="Sudah Dibayar"/>
  </r>
  <r>
    <n v="10955"/>
    <x v="5"/>
    <x v="3"/>
    <n v="11250"/>
    <s v="Sudah Dibayar"/>
  </r>
  <r>
    <n v="10956"/>
    <x v="5"/>
    <x v="3"/>
    <n v="3750"/>
    <s v="Sudah Dibayar"/>
  </r>
  <r>
    <n v="10957"/>
    <x v="5"/>
    <x v="4"/>
    <n v="1750"/>
    <s v="Sudah Dibayar"/>
  </r>
  <r>
    <n v="10958"/>
    <x v="5"/>
    <x v="4"/>
    <n v="750"/>
    <s v="Sudah Dibayar"/>
  </r>
  <r>
    <n v="10959"/>
    <x v="5"/>
    <x v="3"/>
    <n v="7500"/>
    <s v="Sudah Dibayar"/>
  </r>
  <r>
    <n v="10960"/>
    <x v="5"/>
    <x v="3"/>
    <n v="3750"/>
    <s v="Sudah Dibayar"/>
  </r>
  <r>
    <n v="10961"/>
    <x v="5"/>
    <x v="4"/>
    <n v="7500"/>
    <s v="Sudah Dibayar"/>
  </r>
  <r>
    <n v="10962"/>
    <x v="5"/>
    <x v="3"/>
    <n v="5000"/>
    <s v="Sudah Dibayar"/>
  </r>
  <r>
    <n v="10963"/>
    <x v="5"/>
    <x v="3"/>
    <n v="3750"/>
    <s v="Sudah Dibayar"/>
  </r>
  <r>
    <n v="10964"/>
    <x v="5"/>
    <x v="4"/>
    <n v="11500"/>
    <s v="Sudah Dibayar"/>
  </r>
  <r>
    <n v="10965"/>
    <x v="5"/>
    <x v="3"/>
    <n v="11250"/>
    <s v="Belum Dibayar"/>
  </r>
  <r>
    <n v="10966"/>
    <x v="5"/>
    <x v="4"/>
    <n v="11500"/>
    <s v="Belum Dibayar"/>
  </r>
  <r>
    <n v="10967"/>
    <x v="5"/>
    <x v="3"/>
    <n v="7500"/>
    <s v="Belum Dibayar"/>
  </r>
  <r>
    <n v="10968"/>
    <x v="5"/>
    <x v="3"/>
    <n v="3750"/>
    <s v="Sudah Dibayar"/>
  </r>
  <r>
    <n v="10969"/>
    <x v="5"/>
    <x v="3"/>
    <n v="7500"/>
    <s v="Belum Dibayar"/>
  </r>
  <r>
    <n v="10970"/>
    <x v="5"/>
    <x v="4"/>
    <n v="7500"/>
    <s v="Sudah Dibayar"/>
  </r>
  <r>
    <n v="10971"/>
    <x v="5"/>
    <x v="3"/>
    <n v="5000"/>
    <s v="Sudah Dibayar"/>
  </r>
  <r>
    <n v="10972"/>
    <x v="5"/>
    <x v="3"/>
    <n v="5000"/>
    <s v="Belum Dibayar"/>
  </r>
  <r>
    <n v="10973"/>
    <x v="5"/>
    <x v="3"/>
    <n v="3750"/>
    <s v="Sudah Dibayar"/>
  </r>
  <r>
    <n v="10974"/>
    <x v="5"/>
    <x v="4"/>
    <n v="11500"/>
    <s v="Sudah Dibayar"/>
  </r>
  <r>
    <n v="10975"/>
    <x v="5"/>
    <x v="3"/>
    <n v="7500"/>
    <s v="Sudah Dibayar"/>
  </r>
  <r>
    <n v="10976"/>
    <x v="5"/>
    <x v="3"/>
    <n v="7500"/>
    <s v="Sudah Dibayar"/>
  </r>
  <r>
    <n v="10977"/>
    <x v="5"/>
    <x v="4"/>
    <n v="11500"/>
    <s v="Sudah Dibayar"/>
  </r>
  <r>
    <n v="10978"/>
    <x v="5"/>
    <x v="0"/>
    <n v="7500"/>
    <s v="Sudah Dibayar"/>
  </r>
  <r>
    <n v="10979"/>
    <x v="5"/>
    <x v="4"/>
    <n v="5500"/>
    <s v="Sudah Dibayar"/>
  </r>
  <r>
    <n v="10980"/>
    <x v="5"/>
    <x v="4"/>
    <n v="5750"/>
    <s v="Sudah Dibayar"/>
  </r>
  <r>
    <n v="10981"/>
    <x v="5"/>
    <x v="4"/>
    <n v="500"/>
    <s v="Sudah Dibayar"/>
  </r>
  <r>
    <n v="10982"/>
    <x v="5"/>
    <x v="4"/>
    <n v="750"/>
    <s v="Sudah Dibayar"/>
  </r>
  <r>
    <n v="10983"/>
    <x v="5"/>
    <x v="0"/>
    <n v="5000"/>
    <s v="Sudah Dibayar"/>
  </r>
  <r>
    <n v="10984"/>
    <x v="5"/>
    <x v="4"/>
    <n v="2500"/>
    <s v="Sudah Dibayar"/>
  </r>
  <r>
    <n v="10985"/>
    <x v="5"/>
    <x v="0"/>
    <n v="7500"/>
    <s v="Sudah Dibayar"/>
  </r>
  <r>
    <n v="10986"/>
    <x v="5"/>
    <x v="4"/>
    <n v="4750"/>
    <s v="Sudah Dibayar"/>
  </r>
  <r>
    <n v="10987"/>
    <x v="5"/>
    <x v="4"/>
    <n v="500"/>
    <s v="Sudah Dibayar"/>
  </r>
  <r>
    <n v="10988"/>
    <x v="5"/>
    <x v="4"/>
    <n v="1250"/>
    <s v="Sudah Dibayar"/>
  </r>
  <r>
    <n v="10989"/>
    <x v="5"/>
    <x v="0"/>
    <n v="7500"/>
    <s v="Sudah Dibayar"/>
  </r>
  <r>
    <n v="10990"/>
    <x v="5"/>
    <x v="4"/>
    <n v="60000"/>
    <s v="Sudah Dibayar"/>
  </r>
  <r>
    <n v="10991"/>
    <x v="5"/>
    <x v="4"/>
    <n v="4500"/>
    <s v="Sudah Dibayar"/>
  </r>
  <r>
    <n v="10992"/>
    <x v="5"/>
    <x v="4"/>
    <n v="1500"/>
    <s v="Sudah Dibayar"/>
  </r>
  <r>
    <n v="10993"/>
    <x v="5"/>
    <x v="0"/>
    <n v="5000"/>
    <s v="Sudah Dibayar"/>
  </r>
  <r>
    <n v="10994"/>
    <x v="5"/>
    <x v="4"/>
    <n v="80000"/>
    <s v="Sudah Dibayar"/>
  </r>
  <r>
    <n v="10995"/>
    <x v="5"/>
    <x v="0"/>
    <n v="11000"/>
    <s v="Sudah Dibayar"/>
  </r>
  <r>
    <n v="10996"/>
    <x v="5"/>
    <x v="4"/>
    <n v="11000"/>
    <s v="Sudah Dibayar"/>
  </r>
  <r>
    <n v="10997"/>
    <x v="5"/>
    <x v="4"/>
    <n v="500"/>
    <s v="Sudah Dibayar"/>
  </r>
  <r>
    <n v="10998"/>
    <x v="5"/>
    <x v="4"/>
    <n v="750"/>
    <s v="Sudah Dibayar"/>
  </r>
  <r>
    <n v="10999"/>
    <x v="5"/>
    <x v="4"/>
    <n v="1750"/>
    <s v="Sudah Dibayar"/>
  </r>
  <r>
    <n v="11000"/>
    <x v="5"/>
    <x v="0"/>
    <n v="7500"/>
    <s v="Belum Dibayar"/>
  </r>
  <r>
    <n v="11001"/>
    <x v="5"/>
    <x v="0"/>
    <n v="5000"/>
    <s v="Belum Dibayar"/>
  </r>
  <r>
    <n v="11002"/>
    <x v="5"/>
    <x v="3"/>
    <n v="3750"/>
    <s v="Belum Dibayar"/>
  </r>
  <r>
    <n v="11003"/>
    <x v="5"/>
    <x v="0"/>
    <n v="7500"/>
    <s v="Sudah Dibayar"/>
  </r>
  <r>
    <n v="11004"/>
    <x v="5"/>
    <x v="4"/>
    <n v="5500"/>
    <s v="Sudah Dibayar"/>
  </r>
  <r>
    <n v="11005"/>
    <x v="5"/>
    <x v="4"/>
    <n v="500"/>
    <s v="Sudah Dibayar"/>
  </r>
  <r>
    <n v="11006"/>
    <x v="5"/>
    <x v="4"/>
    <n v="750"/>
    <s v="Sudah Dibayar"/>
  </r>
  <r>
    <n v="11007"/>
    <x v="5"/>
    <x v="3"/>
    <n v="3750"/>
    <s v="Sudah Dibayar"/>
  </r>
  <r>
    <n v="11008"/>
    <x v="5"/>
    <x v="2"/>
    <n v="8750"/>
    <s v="Sudah Dibayar"/>
  </r>
  <r>
    <n v="11009"/>
    <x v="5"/>
    <x v="0"/>
    <n v="5000"/>
    <s v="Sudah Dibayar"/>
  </r>
  <r>
    <n v="11010"/>
    <x v="5"/>
    <x v="4"/>
    <n v="6500"/>
    <s v="Sudah Dibayar"/>
  </r>
  <r>
    <n v="11011"/>
    <x v="5"/>
    <x v="4"/>
    <n v="2000"/>
    <s v="Sudah Dibayar"/>
  </r>
  <r>
    <n v="11012"/>
    <x v="5"/>
    <x v="3"/>
    <n v="11250"/>
    <s v="Sudah Dibayar"/>
  </r>
  <r>
    <n v="11013"/>
    <x v="5"/>
    <x v="2"/>
    <n v="12500"/>
    <s v="Sudah Dibayar"/>
  </r>
  <r>
    <n v="11014"/>
    <x v="5"/>
    <x v="1"/>
    <n v="5500"/>
    <s v="Sudah Dibayar"/>
  </r>
  <r>
    <n v="11015"/>
    <x v="5"/>
    <x v="3"/>
    <n v="15000"/>
    <s v="Sudah Dibayar"/>
  </r>
  <r>
    <n v="11016"/>
    <x v="5"/>
    <x v="0"/>
    <n v="7500"/>
    <s v="Sudah Dibayar"/>
  </r>
  <r>
    <n v="11017"/>
    <x v="5"/>
    <x v="4"/>
    <n v="5500"/>
    <s v="Sudah Dibayar"/>
  </r>
  <r>
    <n v="11018"/>
    <x v="5"/>
    <x v="4"/>
    <n v="500"/>
    <s v="Sudah Dibayar"/>
  </r>
  <r>
    <n v="11019"/>
    <x v="5"/>
    <x v="3"/>
    <n v="7500"/>
    <s v="Sudah Dibayar"/>
  </r>
  <r>
    <n v="11020"/>
    <x v="5"/>
    <x v="2"/>
    <n v="12500"/>
    <s v="Sudah Dibayar"/>
  </r>
  <r>
    <n v="11021"/>
    <x v="5"/>
    <x v="0"/>
    <n v="7500"/>
    <s v="Sudah Dibayar"/>
  </r>
  <r>
    <n v="11022"/>
    <x v="5"/>
    <x v="4"/>
    <n v="7000"/>
    <s v="Sudah Dibayar"/>
  </r>
  <r>
    <n v="11023"/>
    <x v="5"/>
    <x v="4"/>
    <n v="2250"/>
    <s v="Sudah Dibayar"/>
  </r>
  <r>
    <n v="11024"/>
    <x v="5"/>
    <x v="2"/>
    <n v="12500"/>
    <s v="Sudah Dibayar"/>
  </r>
  <r>
    <n v="11025"/>
    <x v="5"/>
    <x v="2"/>
    <n v="12500"/>
    <s v="Sudah Dibayar"/>
  </r>
  <r>
    <n v="11026"/>
    <x v="5"/>
    <x v="0"/>
    <n v="10000"/>
    <s v="Sudah Dibayar"/>
  </r>
  <r>
    <n v="11027"/>
    <x v="5"/>
    <x v="0"/>
    <n v="7500"/>
    <s v="Belum Dibayar"/>
  </r>
  <r>
    <n v="11028"/>
    <x v="5"/>
    <x v="4"/>
    <n v="4250"/>
    <s v="Belum Dibayar"/>
  </r>
  <r>
    <n v="11029"/>
    <x v="5"/>
    <x v="4"/>
    <n v="2250"/>
    <s v="Belum Dibayar"/>
  </r>
  <r>
    <n v="11030"/>
    <x v="5"/>
    <x v="4"/>
    <n v="9750"/>
    <s v="Belum Dibayar"/>
  </r>
  <r>
    <n v="11031"/>
    <x v="5"/>
    <x v="3"/>
    <n v="3750"/>
    <s v="Belum Dibayar"/>
  </r>
  <r>
    <n v="11032"/>
    <x v="5"/>
    <x v="4"/>
    <n v="34000"/>
    <s v="Belum Dibayar"/>
  </r>
  <r>
    <n v="11033"/>
    <x v="5"/>
    <x v="3"/>
    <n v="10000"/>
    <s v="Belum Dibayar"/>
  </r>
  <r>
    <n v="11034"/>
    <x v="5"/>
    <x v="0"/>
    <n v="2500"/>
    <s v="Sudah Dibayar"/>
  </r>
  <r>
    <n v="11035"/>
    <x v="5"/>
    <x v="0"/>
    <n v="5000"/>
    <s v="Sudah Dibayar"/>
  </r>
  <r>
    <n v="11036"/>
    <x v="5"/>
    <x v="4"/>
    <n v="3000"/>
    <s v="Sudah Dibayar"/>
  </r>
  <r>
    <n v="11037"/>
    <x v="5"/>
    <x v="3"/>
    <n v="11250"/>
    <s v="Sudah Dibayar"/>
  </r>
  <r>
    <n v="11038"/>
    <x v="5"/>
    <x v="2"/>
    <n v="12500"/>
    <s v="Sudah Dibayar"/>
  </r>
  <r>
    <n v="11039"/>
    <x v="5"/>
    <x v="1"/>
    <n v="3250"/>
    <s v="Sudah Dibayar"/>
  </r>
  <r>
    <n v="11040"/>
    <x v="5"/>
    <x v="0"/>
    <n v="7500"/>
    <s v="Sudah Dibayar"/>
  </r>
  <r>
    <n v="11041"/>
    <x v="5"/>
    <x v="4"/>
    <n v="5500"/>
    <s v="Sudah Dibayar"/>
  </r>
  <r>
    <n v="11042"/>
    <x v="5"/>
    <x v="4"/>
    <n v="2000"/>
    <s v="Sudah Dibayar"/>
  </r>
  <r>
    <n v="11043"/>
    <x v="5"/>
    <x v="3"/>
    <n v="11250"/>
    <s v="Sudah Dibayar"/>
  </r>
  <r>
    <n v="11044"/>
    <x v="5"/>
    <x v="2"/>
    <n v="12500"/>
    <s v="Sudah Dibayar"/>
  </r>
  <r>
    <n v="11045"/>
    <x v="5"/>
    <x v="3"/>
    <n v="7500"/>
    <s v="Belum Dibayar"/>
  </r>
  <r>
    <n v="11046"/>
    <x v="5"/>
    <x v="0"/>
    <n v="5000"/>
    <s v="Sudah Dibayar"/>
  </r>
  <r>
    <n v="11047"/>
    <x v="5"/>
    <x v="4"/>
    <n v="4750"/>
    <s v="Sudah Dibayar"/>
  </r>
  <r>
    <n v="11048"/>
    <x v="5"/>
    <x v="4"/>
    <n v="11500"/>
    <s v="Sudah Dibayar"/>
  </r>
  <r>
    <n v="11049"/>
    <x v="5"/>
    <x v="0"/>
    <n v="7500"/>
    <s v="Sudah Dibayar"/>
  </r>
  <r>
    <n v="11050"/>
    <x v="5"/>
    <x v="4"/>
    <n v="3000"/>
    <s v="Sudah Dibayar"/>
  </r>
  <r>
    <n v="11051"/>
    <x v="5"/>
    <x v="4"/>
    <n v="2500"/>
    <s v="Sudah Dibayar"/>
  </r>
  <r>
    <n v="11052"/>
    <x v="5"/>
    <x v="3"/>
    <n v="7500"/>
    <s v="Sudah Dibayar"/>
  </r>
  <r>
    <n v="11053"/>
    <x v="5"/>
    <x v="2"/>
    <n v="10000"/>
    <s v="Sudah Dibayar"/>
  </r>
  <r>
    <n v="11054"/>
    <x v="5"/>
    <x v="4"/>
    <n v="7500"/>
    <s v="Sudah Dibayar"/>
  </r>
  <r>
    <n v="11055"/>
    <x v="5"/>
    <x v="3"/>
    <n v="5000"/>
    <s v="Sudah Dibayar"/>
  </r>
  <r>
    <n v="11056"/>
    <x v="5"/>
    <x v="3"/>
    <n v="7500"/>
    <s v="Sudah Dibayar"/>
  </r>
  <r>
    <n v="11057"/>
    <x v="5"/>
    <x v="0"/>
    <n v="15000"/>
    <s v="Belum Dibayar"/>
  </r>
  <r>
    <n v="11058"/>
    <x v="5"/>
    <x v="0"/>
    <n v="5000"/>
    <s v="Belum Dibayar"/>
  </r>
  <r>
    <n v="11059"/>
    <x v="5"/>
    <x v="0"/>
    <n v="5000"/>
    <s v="Belum Dibayar"/>
  </r>
  <r>
    <n v="11060"/>
    <x v="5"/>
    <x v="4"/>
    <n v="7500"/>
    <s v="Belum Dibayar"/>
  </r>
  <r>
    <n v="11061"/>
    <x v="5"/>
    <x v="0"/>
    <n v="11000"/>
    <s v="Belum Dibayar"/>
  </r>
  <r>
    <n v="11062"/>
    <x v="5"/>
    <x v="4"/>
    <n v="8500"/>
    <s v="Belum Dibayar"/>
  </r>
  <r>
    <n v="11063"/>
    <x v="5"/>
    <x v="4"/>
    <n v="5500"/>
    <s v="Belum Dibayar"/>
  </r>
  <r>
    <n v="11064"/>
    <x v="5"/>
    <x v="4"/>
    <n v="37500"/>
    <s v="Belum Dibayar"/>
  </r>
  <r>
    <n v="11065"/>
    <x v="5"/>
    <x v="4"/>
    <n v="1000"/>
    <s v="Belum Dibayar"/>
  </r>
  <r>
    <n v="11066"/>
    <x v="5"/>
    <x v="0"/>
    <n v="5000"/>
    <s v="Sudah Dibayar"/>
  </r>
  <r>
    <n v="11067"/>
    <x v="5"/>
    <x v="4"/>
    <n v="7500"/>
    <s v="Sudah Dibayar"/>
  </r>
  <r>
    <n v="11068"/>
    <x v="5"/>
    <x v="3"/>
    <n v="7500"/>
    <s v="Sudah Dibayar"/>
  </r>
  <r>
    <n v="11069"/>
    <x v="5"/>
    <x v="4"/>
    <n v="11500"/>
    <s v="Sudah Dibayar"/>
  </r>
  <r>
    <n v="11070"/>
    <x v="5"/>
    <x v="0"/>
    <n v="5000"/>
    <s v="Sudah Dibayar"/>
  </r>
  <r>
    <n v="11071"/>
    <x v="5"/>
    <x v="0"/>
    <n v="5000"/>
    <s v="Belum Dibayar"/>
  </r>
  <r>
    <n v="11072"/>
    <x v="5"/>
    <x v="0"/>
    <n v="5000"/>
    <s v="Sudah Dibayar"/>
  </r>
  <r>
    <n v="11073"/>
    <x v="5"/>
    <x v="4"/>
    <n v="9750"/>
    <s v="Sudah Dibayar"/>
  </r>
  <r>
    <n v="11074"/>
    <x v="5"/>
    <x v="0"/>
    <n v="5000"/>
    <s v="Sudah Dibayar"/>
  </r>
  <r>
    <n v="11075"/>
    <x v="5"/>
    <x v="1"/>
    <n v="14000"/>
    <s v="Sudah Dibayar"/>
  </r>
  <r>
    <n v="11076"/>
    <x v="5"/>
    <x v="0"/>
    <n v="7500"/>
    <s v="Belum Dibayar"/>
  </r>
  <r>
    <n v="11077"/>
    <x v="5"/>
    <x v="4"/>
    <n v="2500"/>
    <s v="Belum Dibayar"/>
  </r>
  <r>
    <n v="11078"/>
    <x v="5"/>
    <x v="0"/>
    <n v="11000"/>
    <s v="Sudah Dibayar"/>
  </r>
  <r>
    <n v="11079"/>
    <x v="5"/>
    <x v="4"/>
    <n v="10500"/>
    <s v="Sudah Dibayar"/>
  </r>
  <r>
    <n v="11080"/>
    <x v="5"/>
    <x v="4"/>
    <n v="3000"/>
    <s v="Sudah Dibayar"/>
  </r>
  <r>
    <n v="11081"/>
    <x v="5"/>
    <x v="4"/>
    <n v="500"/>
    <s v="Sudah Dibayar"/>
  </r>
  <r>
    <n v="11082"/>
    <x v="5"/>
    <x v="3"/>
    <n v="7500"/>
    <s v="Sudah Dibayar"/>
  </r>
  <r>
    <n v="11083"/>
    <x v="5"/>
    <x v="0"/>
    <n v="17500"/>
    <s v="Sudah Dibayar"/>
  </r>
  <r>
    <n v="11084"/>
    <x v="5"/>
    <x v="4"/>
    <n v="8000"/>
    <s v="Sudah Dibayar"/>
  </r>
  <r>
    <n v="11085"/>
    <x v="5"/>
    <x v="4"/>
    <n v="4750"/>
    <s v="Sudah Dibayar"/>
  </r>
  <r>
    <n v="11086"/>
    <x v="5"/>
    <x v="4"/>
    <n v="500"/>
    <s v="Sudah Dibayar"/>
  </r>
  <r>
    <n v="11087"/>
    <x v="5"/>
    <x v="4"/>
    <n v="5500"/>
    <s v="Sudah Dibayar"/>
  </r>
  <r>
    <n v="11088"/>
    <x v="5"/>
    <x v="4"/>
    <n v="500"/>
    <s v="Sudah Dibayar"/>
  </r>
  <r>
    <n v="11089"/>
    <x v="5"/>
    <x v="0"/>
    <n v="10000"/>
    <s v="Sudah Dibayar"/>
  </r>
  <r>
    <n v="11090"/>
    <x v="5"/>
    <x v="0"/>
    <n v="12500"/>
    <s v="Sudah Dibayar"/>
  </r>
  <r>
    <n v="11091"/>
    <x v="5"/>
    <x v="4"/>
    <n v="190000"/>
    <s v="Sudah Dibayar"/>
  </r>
  <r>
    <n v="11092"/>
    <x v="5"/>
    <x v="3"/>
    <n v="17500"/>
    <s v="Sudah Dibayar"/>
  </r>
  <r>
    <n v="11093"/>
    <x v="5"/>
    <x v="0"/>
    <n v="7500"/>
    <s v="Sudah Dibayar"/>
  </r>
  <r>
    <n v="11094"/>
    <x v="5"/>
    <x v="4"/>
    <n v="7500"/>
    <s v="Sudah Dibayar"/>
  </r>
  <r>
    <n v="11095"/>
    <x v="5"/>
    <x v="4"/>
    <n v="5500"/>
    <s v="Sudah Dibayar"/>
  </r>
  <r>
    <n v="11096"/>
    <x v="5"/>
    <x v="3"/>
    <n v="7500"/>
    <s v="Sudah Dibayar"/>
  </r>
  <r>
    <n v="11097"/>
    <x v="5"/>
    <x v="0"/>
    <n v="17500"/>
    <s v="Sudah Dibayar"/>
  </r>
  <r>
    <n v="11098"/>
    <x v="5"/>
    <x v="4"/>
    <n v="6000"/>
    <s v="Sudah Dibayar"/>
  </r>
  <r>
    <n v="11099"/>
    <x v="5"/>
    <x v="4"/>
    <n v="5500"/>
    <s v="Sudah Dibayar"/>
  </r>
  <r>
    <n v="11100"/>
    <x v="5"/>
    <x v="4"/>
    <n v="52500"/>
    <s v="Sudah Dibayar"/>
  </r>
  <r>
    <n v="11101"/>
    <x v="5"/>
    <x v="4"/>
    <n v="1000"/>
    <s v="Sudah Dibayar"/>
  </r>
  <r>
    <n v="11102"/>
    <x v="5"/>
    <x v="4"/>
    <n v="1250"/>
    <s v="Sudah Dibayar"/>
  </r>
  <r>
    <n v="11103"/>
    <x v="5"/>
    <x v="4"/>
    <n v="1750"/>
    <s v="Sudah Dibayar"/>
  </r>
  <r>
    <n v="11104"/>
    <x v="5"/>
    <x v="4"/>
    <n v="3500"/>
    <s v="Sudah Dibayar"/>
  </r>
  <r>
    <n v="11105"/>
    <x v="5"/>
    <x v="4"/>
    <n v="1000"/>
    <s v="Sudah Dibayar"/>
  </r>
  <r>
    <n v="11106"/>
    <x v="5"/>
    <x v="4"/>
    <n v="1250"/>
    <s v="Sudah Dibayar"/>
  </r>
  <r>
    <n v="11107"/>
    <x v="5"/>
    <x v="2"/>
    <n v="8750"/>
    <s v="Sudah Dibayar"/>
  </r>
  <r>
    <n v="11108"/>
    <x v="5"/>
    <x v="2"/>
    <n v="10000"/>
    <s v="Sudah Dibayar"/>
  </r>
  <r>
    <n v="11109"/>
    <x v="5"/>
    <x v="0"/>
    <n v="7500"/>
    <s v="Sudah Dibayar"/>
  </r>
  <r>
    <n v="11110"/>
    <x v="5"/>
    <x v="4"/>
    <n v="5500"/>
    <s v="Sudah Dibayar"/>
  </r>
  <r>
    <n v="11111"/>
    <x v="5"/>
    <x v="4"/>
    <n v="500"/>
    <s v="Sudah Dibayar"/>
  </r>
  <r>
    <n v="11112"/>
    <x v="5"/>
    <x v="4"/>
    <n v="11500"/>
    <s v="Sudah Dibayar"/>
  </r>
  <r>
    <n v="11113"/>
    <x v="5"/>
    <x v="0"/>
    <n v="5000"/>
    <s v="Sudah Dibayar"/>
  </r>
  <r>
    <n v="11114"/>
    <x v="5"/>
    <x v="0"/>
    <n v="5000"/>
    <s v="Sudah Dibayar"/>
  </r>
  <r>
    <n v="11115"/>
    <x v="5"/>
    <x v="4"/>
    <n v="4250"/>
    <s v="Sudah Dibayar"/>
  </r>
  <r>
    <n v="11116"/>
    <x v="5"/>
    <x v="0"/>
    <n v="5000"/>
    <s v="Sudah Dibayar"/>
  </r>
  <r>
    <n v="11117"/>
    <x v="5"/>
    <x v="4"/>
    <n v="6500"/>
    <s v="Sudah Dibayar"/>
  </r>
  <r>
    <n v="11118"/>
    <x v="5"/>
    <x v="0"/>
    <n v="7500"/>
    <s v="Belum Dibayar"/>
  </r>
  <r>
    <n v="11119"/>
    <x v="5"/>
    <x v="4"/>
    <n v="28000"/>
    <s v="Belum Dibayar"/>
  </r>
  <r>
    <n v="11120"/>
    <x v="5"/>
    <x v="4"/>
    <n v="1000"/>
    <s v="Belum Dibayar"/>
  </r>
  <r>
    <n v="11121"/>
    <x v="5"/>
    <x v="4"/>
    <n v="1750"/>
    <s v="Belum Dibayar"/>
  </r>
  <r>
    <n v="11122"/>
    <x v="5"/>
    <x v="4"/>
    <n v="500"/>
    <s v="Belum Dibayar"/>
  </r>
  <r>
    <n v="11123"/>
    <x v="5"/>
    <x v="0"/>
    <n v="2500"/>
    <s v="Sudah Dibayar"/>
  </r>
  <r>
    <n v="11124"/>
    <x v="5"/>
    <x v="0"/>
    <n v="2500"/>
    <s v="Sudah Dibayar"/>
  </r>
  <r>
    <n v="11125"/>
    <x v="5"/>
    <x v="3"/>
    <n v="7500"/>
    <s v="Belum Dibayar"/>
  </r>
  <r>
    <n v="11126"/>
    <x v="5"/>
    <x v="3"/>
    <n v="11250"/>
    <s v="Sudah Dibayar"/>
  </r>
  <r>
    <n v="11127"/>
    <x v="5"/>
    <x v="3"/>
    <n v="7500"/>
    <s v="Sudah Dibayar"/>
  </r>
  <r>
    <n v="11128"/>
    <x v="5"/>
    <x v="3"/>
    <n v="7500"/>
    <s v="Sudah Dibayar"/>
  </r>
  <r>
    <n v="11129"/>
    <x v="5"/>
    <x v="0"/>
    <n v="5000"/>
    <s v="Sudah Dibayar"/>
  </r>
  <r>
    <n v="11130"/>
    <x v="5"/>
    <x v="0"/>
    <n v="5000"/>
    <s v="Sudah Dibayar"/>
  </r>
  <r>
    <n v="11131"/>
    <x v="5"/>
    <x v="0"/>
    <n v="7500"/>
    <s v="Sudah Dibayar"/>
  </r>
  <r>
    <n v="11132"/>
    <x v="5"/>
    <x v="4"/>
    <n v="1250"/>
    <s v="Sudah Dibayar"/>
  </r>
  <r>
    <n v="11133"/>
    <x v="5"/>
    <x v="4"/>
    <n v="2000"/>
    <s v="Sudah Dibayar"/>
  </r>
  <r>
    <n v="11134"/>
    <x v="5"/>
    <x v="4"/>
    <n v="9500"/>
    <s v="Sudah Dibayar"/>
  </r>
  <r>
    <n v="11135"/>
    <x v="5"/>
    <x v="3"/>
    <n v="3750"/>
    <s v="Sudah Dibayar"/>
  </r>
  <r>
    <n v="11136"/>
    <x v="5"/>
    <x v="2"/>
    <n v="10000"/>
    <s v="Sudah Dibayar"/>
  </r>
  <r>
    <n v="11137"/>
    <x v="5"/>
    <x v="0"/>
    <n v="7500"/>
    <s v="Belum Dibayar"/>
  </r>
  <r>
    <n v="11138"/>
    <x v="5"/>
    <x v="4"/>
    <n v="2000"/>
    <s v="Belum Dibayar"/>
  </r>
  <r>
    <n v="11139"/>
    <x v="5"/>
    <x v="4"/>
    <n v="1000"/>
    <s v="Belum Dibayar"/>
  </r>
  <r>
    <n v="11140"/>
    <x v="5"/>
    <x v="0"/>
    <n v="7500"/>
    <s v="Sudah Dibayar"/>
  </r>
  <r>
    <n v="11141"/>
    <x v="5"/>
    <x v="0"/>
    <n v="75000"/>
    <s v="Sudah Dibayar"/>
  </r>
  <r>
    <n v="11142"/>
    <x v="5"/>
    <x v="4"/>
    <n v="34500"/>
    <s v="Sudah Dibayar"/>
  </r>
  <r>
    <n v="11143"/>
    <x v="5"/>
    <x v="4"/>
    <n v="10500"/>
    <s v="Sudah Dibayar"/>
  </r>
  <r>
    <n v="11144"/>
    <x v="5"/>
    <x v="4"/>
    <n v="2000"/>
    <s v="Sudah Dibayar"/>
  </r>
  <r>
    <n v="11145"/>
    <x v="5"/>
    <x v="4"/>
    <n v="1250"/>
    <s v="Sudah Dibayar"/>
  </r>
  <r>
    <n v="11146"/>
    <x v="5"/>
    <x v="4"/>
    <n v="1000"/>
    <s v="Sudah Dibayar"/>
  </r>
  <r>
    <n v="11147"/>
    <x v="5"/>
    <x v="4"/>
    <n v="1250"/>
    <s v="Sudah Dibayar"/>
  </r>
  <r>
    <n v="11148"/>
    <x v="5"/>
    <x v="0"/>
    <n v="7500"/>
    <s v="Sudah Dibayar"/>
  </r>
  <r>
    <n v="11149"/>
    <x v="5"/>
    <x v="4"/>
    <n v="5500"/>
    <s v="Sudah Dibayar"/>
  </r>
  <r>
    <n v="11150"/>
    <x v="5"/>
    <x v="4"/>
    <n v="2000"/>
    <s v="Sudah Dibayar"/>
  </r>
  <r>
    <n v="11151"/>
    <x v="5"/>
    <x v="4"/>
    <n v="1500"/>
    <s v="Sudah Dibayar"/>
  </r>
  <r>
    <n v="11152"/>
    <x v="5"/>
    <x v="4"/>
    <n v="4000"/>
    <s v="Sudah Dibayar"/>
  </r>
  <r>
    <n v="11153"/>
    <x v="5"/>
    <x v="4"/>
    <n v="11500"/>
    <s v="Sudah Dibayar"/>
  </r>
  <r>
    <n v="11154"/>
    <x v="5"/>
    <x v="4"/>
    <n v="53000"/>
    <s v="Sudah Dibayar"/>
  </r>
  <r>
    <n v="11155"/>
    <x v="5"/>
    <x v="3"/>
    <n v="10000"/>
    <s v="Sudah Dibayar"/>
  </r>
  <r>
    <n v="11156"/>
    <x v="5"/>
    <x v="2"/>
    <n v="8750"/>
    <s v="Belum Dibayar"/>
  </r>
  <r>
    <n v="11157"/>
    <x v="5"/>
    <x v="3"/>
    <n v="7500"/>
    <s v="Sudah Dibayar"/>
  </r>
  <r>
    <n v="11158"/>
    <x v="5"/>
    <x v="2"/>
    <n v="10000"/>
    <s v="Sudah Dibayar"/>
  </r>
  <r>
    <n v="11159"/>
    <x v="5"/>
    <x v="0"/>
    <n v="7500"/>
    <s v="Sudah Dibayar"/>
  </r>
  <r>
    <n v="11160"/>
    <x v="5"/>
    <x v="3"/>
    <n v="7500"/>
    <s v="Sudah Dibayar"/>
  </r>
  <r>
    <n v="11161"/>
    <x v="5"/>
    <x v="2"/>
    <n v="10000"/>
    <s v="Sudah Dibayar"/>
  </r>
  <r>
    <n v="11162"/>
    <x v="5"/>
    <x v="1"/>
    <n v="4750"/>
    <s v="Sudah Dibayar"/>
  </r>
  <r>
    <n v="11163"/>
    <x v="5"/>
    <x v="0"/>
    <n v="11000"/>
    <s v="Sudah Dibayar"/>
  </r>
  <r>
    <n v="11164"/>
    <x v="5"/>
    <x v="4"/>
    <n v="10500"/>
    <s v="Sudah Dibayar"/>
  </r>
  <r>
    <n v="11165"/>
    <x v="5"/>
    <x v="4"/>
    <n v="500"/>
    <s v="Sudah Dibayar"/>
  </r>
  <r>
    <n v="11166"/>
    <x v="5"/>
    <x v="4"/>
    <n v="750"/>
    <s v="Sudah Dibayar"/>
  </r>
  <r>
    <n v="11167"/>
    <x v="5"/>
    <x v="4"/>
    <n v="1750"/>
    <s v="Sudah Dibayar"/>
  </r>
  <r>
    <n v="11168"/>
    <x v="5"/>
    <x v="4"/>
    <n v="4000"/>
    <s v="Sudah Dibayar"/>
  </r>
  <r>
    <n v="11169"/>
    <x v="5"/>
    <x v="4"/>
    <n v="1500"/>
    <s v="Sudah Dibayar"/>
  </r>
  <r>
    <n v="11170"/>
    <x v="5"/>
    <x v="2"/>
    <n v="8750"/>
    <s v="Sudah Dibayar"/>
  </r>
  <r>
    <n v="11171"/>
    <x v="5"/>
    <x v="0"/>
    <n v="11000"/>
    <s v="Sudah Dibayar"/>
  </r>
  <r>
    <n v="11172"/>
    <x v="5"/>
    <x v="4"/>
    <n v="6500"/>
    <s v="Sudah Dibayar"/>
  </r>
  <r>
    <n v="11173"/>
    <x v="5"/>
    <x v="4"/>
    <n v="1750"/>
    <s v="Sudah Dibayar"/>
  </r>
  <r>
    <n v="11174"/>
    <x v="5"/>
    <x v="4"/>
    <n v="14750"/>
    <s v="Sudah Dibayar"/>
  </r>
  <r>
    <n v="11175"/>
    <x v="5"/>
    <x v="4"/>
    <n v="500"/>
    <s v="Sudah Dibayar"/>
  </r>
  <r>
    <n v="11176"/>
    <x v="5"/>
    <x v="4"/>
    <n v="750"/>
    <s v="Sudah Dibayar"/>
  </r>
  <r>
    <n v="11177"/>
    <x v="5"/>
    <x v="4"/>
    <n v="1500"/>
    <s v="Sudah Dibayar"/>
  </r>
  <r>
    <n v="11178"/>
    <x v="5"/>
    <x v="2"/>
    <n v="12500"/>
    <s v="Sudah Dibayar"/>
  </r>
  <r>
    <n v="11179"/>
    <x v="5"/>
    <x v="1"/>
    <n v="4750"/>
    <s v="Sudah Dibayar"/>
  </r>
  <r>
    <n v="11180"/>
    <x v="5"/>
    <x v="3"/>
    <n v="3750"/>
    <s v="Sudah Dibayar"/>
  </r>
  <r>
    <n v="11181"/>
    <x v="5"/>
    <x v="3"/>
    <n v="22500"/>
    <s v="Sudah Dibayar"/>
  </r>
  <r>
    <n v="11182"/>
    <x v="5"/>
    <x v="0"/>
    <n v="5000"/>
    <s v="Sudah Dibayar"/>
  </r>
  <r>
    <n v="11183"/>
    <x v="5"/>
    <x v="4"/>
    <n v="13250"/>
    <s v="Sudah Dibayar"/>
  </r>
  <r>
    <n v="11184"/>
    <x v="5"/>
    <x v="0"/>
    <n v="7500"/>
    <s v="Belum Dibayar"/>
  </r>
  <r>
    <n v="11185"/>
    <x v="5"/>
    <x v="4"/>
    <n v="5000"/>
    <s v="Belum Dibayar"/>
  </r>
  <r>
    <n v="11186"/>
    <x v="5"/>
    <x v="4"/>
    <n v="6750"/>
    <s v="Belum Dibayar"/>
  </r>
  <r>
    <n v="11187"/>
    <x v="5"/>
    <x v="3"/>
    <n v="11250"/>
    <s v="Belum Dibayar"/>
  </r>
  <r>
    <n v="11188"/>
    <x v="5"/>
    <x v="1"/>
    <n v="26500"/>
    <s v="Sudah Dibayar"/>
  </r>
  <r>
    <n v="11189"/>
    <x v="5"/>
    <x v="0"/>
    <n v="7500"/>
    <s v="Sudah Dibayar"/>
  </r>
  <r>
    <n v="11190"/>
    <x v="5"/>
    <x v="4"/>
    <n v="15000"/>
    <s v="Sudah Dibayar"/>
  </r>
  <r>
    <n v="11191"/>
    <x v="5"/>
    <x v="0"/>
    <n v="5000"/>
    <s v="Sudah Dibayar"/>
  </r>
  <r>
    <n v="11192"/>
    <x v="5"/>
    <x v="4"/>
    <n v="7250"/>
    <s v="Sudah Dibayar"/>
  </r>
  <r>
    <n v="11193"/>
    <x v="5"/>
    <x v="0"/>
    <n v="5000"/>
    <s v="Sudah Dibayar"/>
  </r>
  <r>
    <n v="11194"/>
    <x v="5"/>
    <x v="4"/>
    <n v="7500"/>
    <s v="Sudah Dibayar"/>
  </r>
  <r>
    <n v="11195"/>
    <x v="5"/>
    <x v="4"/>
    <n v="4250"/>
    <s v="Sudah Dibayar"/>
  </r>
  <r>
    <n v="11196"/>
    <x v="5"/>
    <x v="3"/>
    <n v="3750"/>
    <s v="Sudah Dibayar"/>
  </r>
  <r>
    <n v="11197"/>
    <x v="5"/>
    <x v="0"/>
    <n v="5000"/>
    <s v="Sudah Dibayar"/>
  </r>
  <r>
    <n v="11198"/>
    <x v="5"/>
    <x v="4"/>
    <n v="3500"/>
    <s v="Sudah Dibayar"/>
  </r>
  <r>
    <n v="11199"/>
    <x v="5"/>
    <x v="4"/>
    <n v="7250"/>
    <s v="Sudah Dibayar"/>
  </r>
  <r>
    <n v="11200"/>
    <x v="5"/>
    <x v="3"/>
    <n v="3750"/>
    <s v="Belum Dibayar"/>
  </r>
  <r>
    <n v="11201"/>
    <x v="5"/>
    <x v="3"/>
    <n v="3750"/>
    <s v="Sudah Dibayar"/>
  </r>
  <r>
    <n v="11202"/>
    <x v="5"/>
    <x v="3"/>
    <n v="3750"/>
    <s v="Sudah Dibayar"/>
  </r>
  <r>
    <n v="11203"/>
    <x v="5"/>
    <x v="3"/>
    <n v="11250"/>
    <s v="Sudah Dibayar"/>
  </r>
  <r>
    <n v="11204"/>
    <x v="5"/>
    <x v="0"/>
    <n v="2500"/>
    <s v="Sudah Dibayar"/>
  </r>
  <r>
    <n v="11205"/>
    <x v="5"/>
    <x v="2"/>
    <n v="8750"/>
    <s v="Sudah Dibayar"/>
  </r>
  <r>
    <n v="11206"/>
    <x v="5"/>
    <x v="4"/>
    <n v="48500"/>
    <s v="Belum Dibayar"/>
  </r>
  <r>
    <n v="11207"/>
    <x v="5"/>
    <x v="4"/>
    <n v="26500"/>
    <s v="Belum Dibayar"/>
  </r>
  <r>
    <n v="11208"/>
    <x v="5"/>
    <x v="0"/>
    <n v="5000"/>
    <s v="Belum Dibayar"/>
  </r>
  <r>
    <n v="11209"/>
    <x v="5"/>
    <x v="0"/>
    <n v="33000"/>
    <s v="Belum Dibayar"/>
  </r>
  <r>
    <n v="11210"/>
    <x v="5"/>
    <x v="4"/>
    <n v="3300000"/>
    <s v="Belum Dibayar"/>
  </r>
  <r>
    <n v="11211"/>
    <x v="5"/>
    <x v="4"/>
    <n v="739500"/>
    <s v="Belum Dibayar"/>
  </r>
  <r>
    <n v="11212"/>
    <x v="5"/>
    <x v="4"/>
    <n v="1029000"/>
    <s v="Belum Dibayar"/>
  </r>
  <r>
    <n v="11213"/>
    <x v="5"/>
    <x v="4"/>
    <n v="300000"/>
    <s v="Belum Dibayar"/>
  </r>
  <r>
    <n v="11214"/>
    <x v="5"/>
    <x v="4"/>
    <n v="49000"/>
    <s v="Belum Dibayar"/>
  </r>
  <r>
    <n v="11215"/>
    <x v="5"/>
    <x v="4"/>
    <n v="55250"/>
    <s v="Belum Dibayar"/>
  </r>
  <r>
    <n v="11216"/>
    <x v="5"/>
    <x v="4"/>
    <n v="9100"/>
    <s v="Belum Dibayar"/>
  </r>
  <r>
    <n v="11217"/>
    <x v="5"/>
    <x v="4"/>
    <n v="1750"/>
    <s v="Belum Dibayar"/>
  </r>
  <r>
    <n v="11218"/>
    <x v="5"/>
    <x v="4"/>
    <n v="5250"/>
    <s v="Belum Dibayar"/>
  </r>
  <r>
    <n v="11219"/>
    <x v="5"/>
    <x v="4"/>
    <n v="5250"/>
    <s v="Belum Dibayar"/>
  </r>
  <r>
    <n v="11220"/>
    <x v="5"/>
    <x v="4"/>
    <n v="3000"/>
    <s v="Belum Dibayar"/>
  </r>
  <r>
    <n v="11221"/>
    <x v="5"/>
    <x v="4"/>
    <n v="16250"/>
    <s v="Belum Dibayar"/>
  </r>
  <r>
    <n v="11222"/>
    <x v="5"/>
    <x v="4"/>
    <n v="7500"/>
    <s v="Belum Dibayar"/>
  </r>
  <r>
    <n v="11223"/>
    <x v="5"/>
    <x v="4"/>
    <n v="50000"/>
    <s v="Belum Dibayar"/>
  </r>
  <r>
    <n v="11224"/>
    <x v="5"/>
    <x v="3"/>
    <n v="292500"/>
    <s v="Belum Dibayar"/>
  </r>
  <r>
    <n v="11225"/>
    <x v="5"/>
    <x v="3"/>
    <n v="11250"/>
    <s v="Sudah Dibayar"/>
  </r>
  <r>
    <n v="11226"/>
    <x v="5"/>
    <x v="2"/>
    <n v="12500"/>
    <s v="Sudah Dibayar"/>
  </r>
  <r>
    <n v="11227"/>
    <x v="5"/>
    <x v="0"/>
    <n v="11000"/>
    <s v="Sudah Dibayar"/>
  </r>
  <r>
    <n v="11228"/>
    <x v="5"/>
    <x v="4"/>
    <n v="11750"/>
    <s v="Sudah Dibayar"/>
  </r>
  <r>
    <n v="11229"/>
    <x v="5"/>
    <x v="4"/>
    <n v="1250"/>
    <s v="Sudah Dibayar"/>
  </r>
  <r>
    <n v="11230"/>
    <x v="5"/>
    <x v="4"/>
    <n v="7250"/>
    <s v="Sudah Dibayar"/>
  </r>
  <r>
    <n v="11231"/>
    <x v="5"/>
    <x v="4"/>
    <n v="10500"/>
    <s v="Sudah Dibayar"/>
  </r>
  <r>
    <n v="11232"/>
    <x v="5"/>
    <x v="4"/>
    <n v="500"/>
    <s v="Sudah Dibayar"/>
  </r>
  <r>
    <n v="11233"/>
    <x v="5"/>
    <x v="4"/>
    <n v="750"/>
    <s v="Sudah Dibayar"/>
  </r>
  <r>
    <n v="11234"/>
    <x v="5"/>
    <x v="4"/>
    <n v="1750"/>
    <s v="Sudah Dibayar"/>
  </r>
  <r>
    <n v="11235"/>
    <x v="5"/>
    <x v="3"/>
    <n v="3750"/>
    <s v="Sudah Dibayar"/>
  </r>
  <r>
    <n v="11236"/>
    <x v="5"/>
    <x v="2"/>
    <n v="8750"/>
    <s v="Sudah Dibayar"/>
  </r>
  <r>
    <n v="11237"/>
    <x v="5"/>
    <x v="1"/>
    <n v="5500"/>
    <s v="Sudah Dibayar"/>
  </r>
  <r>
    <n v="11238"/>
    <x v="5"/>
    <x v="0"/>
    <n v="17500"/>
    <s v="Sudah Dibayar"/>
  </r>
  <r>
    <n v="11239"/>
    <x v="5"/>
    <x v="4"/>
    <n v="23500"/>
    <s v="Sudah Dibayar"/>
  </r>
  <r>
    <n v="11240"/>
    <x v="5"/>
    <x v="4"/>
    <n v="1000"/>
    <s v="Sudah Dibayar"/>
  </r>
  <r>
    <n v="11241"/>
    <x v="5"/>
    <x v="4"/>
    <n v="1500"/>
    <s v="Sudah Dibayar"/>
  </r>
  <r>
    <n v="11242"/>
    <x v="5"/>
    <x v="4"/>
    <n v="1750"/>
    <s v="Sudah Dibayar"/>
  </r>
  <r>
    <n v="11243"/>
    <x v="5"/>
    <x v="4"/>
    <n v="4500"/>
    <s v="Sudah Dibayar"/>
  </r>
  <r>
    <n v="11244"/>
    <x v="5"/>
    <x v="4"/>
    <n v="3250"/>
    <s v="Sudah Dibayar"/>
  </r>
  <r>
    <n v="11245"/>
    <x v="5"/>
    <x v="3"/>
    <n v="7500"/>
    <s v="Sudah Dibayar"/>
  </r>
  <r>
    <n v="11246"/>
    <x v="5"/>
    <x v="2"/>
    <n v="12500"/>
    <s v="Sudah Dibayar"/>
  </r>
  <r>
    <n v="11247"/>
    <x v="5"/>
    <x v="1"/>
    <n v="6250"/>
    <s v="Sudah Dibayar"/>
  </r>
  <r>
    <n v="11248"/>
    <x v="5"/>
    <x v="0"/>
    <n v="11000"/>
    <s v="Sudah Dibayar"/>
  </r>
  <r>
    <n v="11249"/>
    <x v="5"/>
    <x v="4"/>
    <n v="1000"/>
    <s v="Sudah Dibayar"/>
  </r>
  <r>
    <n v="11250"/>
    <x v="5"/>
    <x v="4"/>
    <n v="1750"/>
    <s v="Sudah Dibayar"/>
  </r>
  <r>
    <n v="11251"/>
    <x v="5"/>
    <x v="4"/>
    <n v="14750"/>
    <s v="Sudah Dibayar"/>
  </r>
  <r>
    <n v="11252"/>
    <x v="5"/>
    <x v="4"/>
    <n v="5500"/>
    <s v="Sudah Dibayar"/>
  </r>
  <r>
    <n v="11253"/>
    <x v="5"/>
    <x v="4"/>
    <n v="4000"/>
    <s v="Sudah Dibayar"/>
  </r>
  <r>
    <n v="11254"/>
    <x v="5"/>
    <x v="4"/>
    <n v="500"/>
    <s v="Sudah Dibayar"/>
  </r>
  <r>
    <n v="11255"/>
    <x v="5"/>
    <x v="4"/>
    <n v="750"/>
    <s v="Sudah Dibayar"/>
  </r>
  <r>
    <n v="11256"/>
    <x v="5"/>
    <x v="2"/>
    <n v="8750"/>
    <s v="Sudah Dibayar"/>
  </r>
  <r>
    <n v="11257"/>
    <x v="5"/>
    <x v="0"/>
    <n v="11000"/>
    <s v="Sudah Dibayar"/>
  </r>
  <r>
    <n v="11258"/>
    <x v="5"/>
    <x v="4"/>
    <n v="1500"/>
    <s v="Sudah Dibayar"/>
  </r>
  <r>
    <n v="11259"/>
    <x v="5"/>
    <x v="4"/>
    <n v="21000"/>
    <s v="Sudah Dibayar"/>
  </r>
  <r>
    <n v="11260"/>
    <x v="5"/>
    <x v="4"/>
    <n v="500"/>
    <s v="Sudah Dibayar"/>
  </r>
  <r>
    <n v="11261"/>
    <x v="5"/>
    <x v="4"/>
    <n v="750"/>
    <s v="Sudah Dibayar"/>
  </r>
  <r>
    <n v="11262"/>
    <x v="5"/>
    <x v="4"/>
    <n v="1750"/>
    <s v="Sudah Dibayar"/>
  </r>
  <r>
    <n v="11263"/>
    <x v="5"/>
    <x v="4"/>
    <n v="1500"/>
    <s v="Sudah Dibayar"/>
  </r>
  <r>
    <n v="11264"/>
    <x v="5"/>
    <x v="2"/>
    <n v="5000"/>
    <s v="Sudah Dibayar"/>
  </r>
  <r>
    <n v="11265"/>
    <x v="5"/>
    <x v="3"/>
    <n v="3750"/>
    <s v="Sudah Dibayar"/>
  </r>
  <r>
    <n v="11266"/>
    <x v="5"/>
    <x v="2"/>
    <n v="8750"/>
    <s v="Sudah Dibayar"/>
  </r>
  <r>
    <n v="11267"/>
    <x v="5"/>
    <x v="1"/>
    <n v="8250"/>
    <s v="Sudah Dibayar"/>
  </r>
  <r>
    <n v="11268"/>
    <x v="5"/>
    <x v="0"/>
    <n v="7500"/>
    <s v="Sudah Dibayar"/>
  </r>
  <r>
    <n v="11269"/>
    <x v="5"/>
    <x v="4"/>
    <n v="1000"/>
    <s v="Sudah Dibayar"/>
  </r>
  <r>
    <n v="11270"/>
    <x v="5"/>
    <x v="4"/>
    <n v="1500"/>
    <s v="Sudah Dibayar"/>
  </r>
  <r>
    <n v="11271"/>
    <x v="5"/>
    <x v="2"/>
    <n v="7500"/>
    <s v="Sudah Dibayar"/>
  </r>
  <r>
    <n v="11272"/>
    <x v="5"/>
    <x v="3"/>
    <n v="7500"/>
    <s v="Sudah Dibayar"/>
  </r>
  <r>
    <n v="11273"/>
    <x v="5"/>
    <x v="2"/>
    <n v="10000"/>
    <s v="Sudah Dibayar"/>
  </r>
  <r>
    <n v="11274"/>
    <x v="5"/>
    <x v="0"/>
    <n v="7500"/>
    <s v="Sudah Dibayar"/>
  </r>
  <r>
    <n v="11275"/>
    <x v="5"/>
    <x v="4"/>
    <n v="3900"/>
    <s v="Sudah Dibayar"/>
  </r>
  <r>
    <n v="11276"/>
    <x v="5"/>
    <x v="4"/>
    <n v="11000"/>
    <s v="Sudah Dibayar"/>
  </r>
  <r>
    <n v="11277"/>
    <x v="5"/>
    <x v="0"/>
    <n v="22500"/>
    <s v="Sudah Dibayar"/>
  </r>
  <r>
    <n v="11278"/>
    <x v="5"/>
    <x v="3"/>
    <n v="3750"/>
    <s v="Sudah Dibayar"/>
  </r>
  <r>
    <n v="11279"/>
    <x v="5"/>
    <x v="1"/>
    <n v="4500"/>
    <s v="Sudah Dibayar"/>
  </r>
  <r>
    <n v="11280"/>
    <x v="5"/>
    <x v="0"/>
    <n v="12500"/>
    <s v="Sudah Dibayar"/>
  </r>
  <r>
    <n v="11281"/>
    <x v="5"/>
    <x v="4"/>
    <n v="1750"/>
    <s v="Sudah Dibayar"/>
  </r>
  <r>
    <n v="11282"/>
    <x v="5"/>
    <x v="4"/>
    <n v="1750"/>
    <s v="Sudah Dibayar"/>
  </r>
  <r>
    <n v="11283"/>
    <x v="5"/>
    <x v="4"/>
    <n v="5500"/>
    <s v="Sudah Dibayar"/>
  </r>
  <r>
    <n v="11284"/>
    <x v="5"/>
    <x v="4"/>
    <n v="500"/>
    <s v="Sudah Dibayar"/>
  </r>
  <r>
    <n v="11285"/>
    <x v="5"/>
    <x v="0"/>
    <n v="5000"/>
    <s v="Sudah Dibayar"/>
  </r>
  <r>
    <n v="11286"/>
    <x v="5"/>
    <x v="1"/>
    <n v="6250"/>
    <s v="Sudah Dibayar"/>
  </r>
  <r>
    <n v="11287"/>
    <x v="5"/>
    <x v="0"/>
    <n v="7500"/>
    <s v="Sudah Dibayar"/>
  </r>
  <r>
    <n v="11288"/>
    <x v="5"/>
    <x v="4"/>
    <n v="1250"/>
    <s v="Sudah Dibayar"/>
  </r>
  <r>
    <n v="11289"/>
    <x v="5"/>
    <x v="3"/>
    <n v="11250"/>
    <s v="Sudah Dibayar"/>
  </r>
  <r>
    <n v="11290"/>
    <x v="5"/>
    <x v="2"/>
    <n v="12500"/>
    <s v="Sudah Dibayar"/>
  </r>
  <r>
    <n v="11291"/>
    <x v="5"/>
    <x v="0"/>
    <n v="5000"/>
    <s v="Sudah Dibayar"/>
  </r>
  <r>
    <n v="11292"/>
    <x v="5"/>
    <x v="4"/>
    <n v="13000"/>
    <s v="Sudah Dibayar"/>
  </r>
  <r>
    <n v="11293"/>
    <x v="5"/>
    <x v="2"/>
    <n v="12500"/>
    <s v="Sudah Dibayar"/>
  </r>
  <r>
    <n v="11294"/>
    <x v="5"/>
    <x v="0"/>
    <n v="11000"/>
    <s v="Sudah Dibayar"/>
  </r>
  <r>
    <n v="11295"/>
    <x v="5"/>
    <x v="4"/>
    <n v="11750"/>
    <s v="Sudah Dibayar"/>
  </r>
  <r>
    <n v="11296"/>
    <x v="5"/>
    <x v="4"/>
    <n v="500"/>
    <s v="Sudah Dibayar"/>
  </r>
  <r>
    <n v="11297"/>
    <x v="5"/>
    <x v="4"/>
    <n v="750"/>
    <s v="Sudah Dibayar"/>
  </r>
  <r>
    <n v="11298"/>
    <x v="5"/>
    <x v="4"/>
    <n v="1750"/>
    <s v="Sudah Dibayar"/>
  </r>
  <r>
    <n v="11299"/>
    <x v="5"/>
    <x v="2"/>
    <n v="7500"/>
    <s v="Sudah Dibayar"/>
  </r>
  <r>
    <n v="11300"/>
    <x v="5"/>
    <x v="2"/>
    <n v="12500"/>
    <s v="Sudah Dibayar"/>
  </r>
  <r>
    <n v="11301"/>
    <x v="5"/>
    <x v="1"/>
    <n v="3250"/>
    <s v="Sudah Dibayar"/>
  </r>
  <r>
    <n v="11302"/>
    <x v="5"/>
    <x v="0"/>
    <n v="5000"/>
    <s v="Sudah Dibayar"/>
  </r>
  <r>
    <n v="11303"/>
    <x v="5"/>
    <x v="4"/>
    <n v="3250"/>
    <s v="Sudah Dibayar"/>
  </r>
  <r>
    <n v="11304"/>
    <x v="5"/>
    <x v="3"/>
    <n v="7500"/>
    <s v="Sudah Dibayar"/>
  </r>
  <r>
    <n v="11305"/>
    <x v="5"/>
    <x v="2"/>
    <n v="10000"/>
    <s v="Sudah Dibayar"/>
  </r>
  <r>
    <n v="11306"/>
    <x v="5"/>
    <x v="0"/>
    <n v="5000"/>
    <s v="Sudah Dibayar"/>
  </r>
  <r>
    <n v="11307"/>
    <x v="5"/>
    <x v="3"/>
    <n v="11250"/>
    <s v="Sudah Dibayar"/>
  </r>
  <r>
    <n v="11308"/>
    <x v="5"/>
    <x v="3"/>
    <n v="7500"/>
    <s v="Sudah Dibayar"/>
  </r>
  <r>
    <n v="11309"/>
    <x v="5"/>
    <x v="1"/>
    <n v="14000"/>
    <s v="Belum Dibayar"/>
  </r>
  <r>
    <n v="11310"/>
    <x v="5"/>
    <x v="0"/>
    <n v="5000"/>
    <s v="Sudah Dibayar"/>
  </r>
  <r>
    <n v="11311"/>
    <x v="5"/>
    <x v="4"/>
    <n v="31000"/>
    <s v="Sudah Dibayar"/>
  </r>
  <r>
    <n v="11312"/>
    <x v="5"/>
    <x v="1"/>
    <n v="38500"/>
    <s v="Sudah Dibayar"/>
  </r>
  <r>
    <n v="11313"/>
    <x v="5"/>
    <x v="0"/>
    <n v="5000"/>
    <s v="Belum Dibayar"/>
  </r>
  <r>
    <n v="11314"/>
    <x v="5"/>
    <x v="4"/>
    <n v="8750"/>
    <s v="Belum Dibayar"/>
  </r>
  <r>
    <n v="11315"/>
    <x v="5"/>
    <x v="2"/>
    <n v="5000"/>
    <s v="Sudah Dibayar"/>
  </r>
  <r>
    <n v="11316"/>
    <x v="5"/>
    <x v="0"/>
    <n v="5000"/>
    <s v="Sudah Dibayar"/>
  </r>
  <r>
    <n v="11317"/>
    <x v="5"/>
    <x v="0"/>
    <n v="5000"/>
    <s v="Belum Dibayar"/>
  </r>
  <r>
    <n v="11318"/>
    <x v="5"/>
    <x v="0"/>
    <n v="5000"/>
    <s v="Sudah Dibayar"/>
  </r>
  <r>
    <n v="11319"/>
    <x v="5"/>
    <x v="4"/>
    <n v="5500"/>
    <s v="Sudah Dibayar"/>
  </r>
  <r>
    <n v="11320"/>
    <x v="5"/>
    <x v="2"/>
    <n v="5000"/>
    <s v="Sudah Dibayar"/>
  </r>
  <r>
    <n v="11321"/>
    <x v="5"/>
    <x v="0"/>
    <n v="5000"/>
    <s v="Sudah Dibayar"/>
  </r>
  <r>
    <n v="11322"/>
    <x v="5"/>
    <x v="0"/>
    <n v="7500"/>
    <s v="Belum Dibayar"/>
  </r>
  <r>
    <n v="11323"/>
    <x v="5"/>
    <x v="4"/>
    <n v="8500"/>
    <s v="Belum Dibayar"/>
  </r>
  <r>
    <n v="11324"/>
    <x v="5"/>
    <x v="4"/>
    <n v="9400"/>
    <s v="Belum Dibayar"/>
  </r>
  <r>
    <n v="11325"/>
    <x v="5"/>
    <x v="4"/>
    <n v="2750"/>
    <s v="Belum Dibayar"/>
  </r>
  <r>
    <n v="11326"/>
    <x v="5"/>
    <x v="0"/>
    <n v="5000"/>
    <s v="Sudah Dibayar"/>
  </r>
  <r>
    <n v="11327"/>
    <x v="5"/>
    <x v="4"/>
    <n v="1800"/>
    <s v="Sudah Dibayar"/>
  </r>
  <r>
    <n v="11328"/>
    <x v="5"/>
    <x v="3"/>
    <n v="7500"/>
    <s v="Sudah Dibayar"/>
  </r>
  <r>
    <n v="11329"/>
    <x v="5"/>
    <x v="3"/>
    <n v="11250"/>
    <s v="Sudah Dibayar"/>
  </r>
  <r>
    <n v="11330"/>
    <x v="5"/>
    <x v="3"/>
    <n v="7500"/>
    <s v="Belum Dibayar"/>
  </r>
  <r>
    <n v="11331"/>
    <x v="5"/>
    <x v="3"/>
    <n v="3750"/>
    <s v="Belum Dibayar"/>
  </r>
  <r>
    <n v="11332"/>
    <x v="5"/>
    <x v="3"/>
    <n v="11250"/>
    <s v="Sudah Dibayar"/>
  </r>
  <r>
    <n v="11333"/>
    <x v="5"/>
    <x v="4"/>
    <n v="7500"/>
    <s v="Sudah Dibayar"/>
  </r>
  <r>
    <n v="11334"/>
    <x v="5"/>
    <x v="3"/>
    <n v="5000"/>
    <s v="Sudah Dibayar"/>
  </r>
  <r>
    <n v="11335"/>
    <x v="5"/>
    <x v="2"/>
    <n v="8750"/>
    <s v="Sudah Dibayar"/>
  </r>
  <r>
    <n v="11336"/>
    <x v="5"/>
    <x v="0"/>
    <n v="17500"/>
    <s v="Sudah Dibayar"/>
  </r>
  <r>
    <n v="11337"/>
    <x v="5"/>
    <x v="4"/>
    <n v="15000"/>
    <s v="Sudah Dibayar"/>
  </r>
  <r>
    <n v="11338"/>
    <x v="5"/>
    <x v="4"/>
    <n v="2500"/>
    <s v="Sudah Dibayar"/>
  </r>
  <r>
    <n v="11339"/>
    <x v="5"/>
    <x v="4"/>
    <n v="4250"/>
    <s v="Sudah Dibayar"/>
  </r>
  <r>
    <n v="11340"/>
    <x v="5"/>
    <x v="4"/>
    <n v="1500"/>
    <s v="Sudah Dibayar"/>
  </r>
  <r>
    <n v="11341"/>
    <x v="5"/>
    <x v="4"/>
    <n v="3600"/>
    <s v="Sudah Dibayar"/>
  </r>
  <r>
    <n v="11342"/>
    <x v="5"/>
    <x v="4"/>
    <n v="1750"/>
    <s v="Sudah Dibayar"/>
  </r>
  <r>
    <n v="11343"/>
    <x v="5"/>
    <x v="4"/>
    <n v="9750"/>
    <s v="Sudah Dibayar"/>
  </r>
  <r>
    <n v="11344"/>
    <x v="5"/>
    <x v="4"/>
    <n v="10500"/>
    <s v="Sudah Dibayar"/>
  </r>
  <r>
    <n v="11345"/>
    <x v="5"/>
    <x v="4"/>
    <n v="500"/>
    <s v="Sudah Dibayar"/>
  </r>
  <r>
    <n v="11346"/>
    <x v="5"/>
    <x v="4"/>
    <n v="750"/>
    <s v="Sudah Dibayar"/>
  </r>
  <r>
    <n v="11347"/>
    <x v="5"/>
    <x v="4"/>
    <n v="3500"/>
    <s v="Sudah Dibayar"/>
  </r>
  <r>
    <n v="11348"/>
    <x v="5"/>
    <x v="3"/>
    <n v="7500"/>
    <s v="Sudah Dibayar"/>
  </r>
  <r>
    <n v="11349"/>
    <x v="5"/>
    <x v="2"/>
    <n v="12500"/>
    <s v="Sudah Dibayar"/>
  </r>
  <r>
    <n v="11350"/>
    <x v="5"/>
    <x v="0"/>
    <n v="7500"/>
    <s v="Sudah Dibayar"/>
  </r>
  <r>
    <n v="11351"/>
    <x v="5"/>
    <x v="4"/>
    <n v="11500"/>
    <s v="Sudah Dibayar"/>
  </r>
  <r>
    <n v="11352"/>
    <x v="5"/>
    <x v="0"/>
    <n v="5000"/>
    <s v="Belum Dibayar"/>
  </r>
  <r>
    <n v="11353"/>
    <x v="5"/>
    <x v="4"/>
    <n v="2750"/>
    <s v="Belum Dibayar"/>
  </r>
  <r>
    <n v="11354"/>
    <x v="5"/>
    <x v="4"/>
    <n v="2500"/>
    <s v="Belum Dibayar"/>
  </r>
  <r>
    <n v="11355"/>
    <x v="5"/>
    <x v="0"/>
    <n v="5000"/>
    <s v="Sudah Dibayar"/>
  </r>
  <r>
    <n v="11356"/>
    <x v="5"/>
    <x v="4"/>
    <n v="2500"/>
    <s v="Sudah Dibayar"/>
  </r>
  <r>
    <n v="11357"/>
    <x v="5"/>
    <x v="4"/>
    <n v="500"/>
    <s v="Sudah Dibayar"/>
  </r>
  <r>
    <n v="11358"/>
    <x v="5"/>
    <x v="0"/>
    <n v="5000"/>
    <s v="Sudah Dibayar"/>
  </r>
  <r>
    <n v="11359"/>
    <x v="5"/>
    <x v="4"/>
    <n v="11250"/>
    <s v="Sudah Dibayar"/>
  </r>
  <r>
    <n v="11360"/>
    <x v="5"/>
    <x v="4"/>
    <n v="7500"/>
    <s v="Sudah Dibayar"/>
  </r>
  <r>
    <n v="11361"/>
    <x v="5"/>
    <x v="0"/>
    <n v="7500"/>
    <s v="Belum Dibayar"/>
  </r>
  <r>
    <n v="11362"/>
    <x v="5"/>
    <x v="4"/>
    <n v="5500"/>
    <s v="Belum Dibayar"/>
  </r>
  <r>
    <n v="11363"/>
    <x v="5"/>
    <x v="4"/>
    <n v="500"/>
    <s v="Belum Dibayar"/>
  </r>
  <r>
    <n v="11364"/>
    <x v="5"/>
    <x v="4"/>
    <n v="500"/>
    <s v="Belum Dibayar"/>
  </r>
  <r>
    <n v="11365"/>
    <x v="5"/>
    <x v="0"/>
    <n v="5000"/>
    <s v="Sudah Dibayar"/>
  </r>
  <r>
    <n v="11366"/>
    <x v="5"/>
    <x v="4"/>
    <n v="8750"/>
    <s v="Sudah Dibayar"/>
  </r>
  <r>
    <n v="11367"/>
    <x v="5"/>
    <x v="0"/>
    <n v="7500"/>
    <s v="Sudah Dibayar"/>
  </r>
  <r>
    <n v="11368"/>
    <x v="5"/>
    <x v="4"/>
    <n v="9750"/>
    <s v="Sudah Dibayar"/>
  </r>
  <r>
    <n v="11369"/>
    <x v="5"/>
    <x v="4"/>
    <n v="1750"/>
    <s v="Sudah Dibayar"/>
  </r>
  <r>
    <n v="11370"/>
    <x v="5"/>
    <x v="4"/>
    <n v="2500"/>
    <s v="Sudah Dibayar"/>
  </r>
  <r>
    <n v="11371"/>
    <x v="5"/>
    <x v="0"/>
    <n v="17500"/>
    <s v="Belum Dibayar"/>
  </r>
  <r>
    <n v="11372"/>
    <x v="5"/>
    <x v="4"/>
    <n v="6000"/>
    <s v="Belum Dibayar"/>
  </r>
  <r>
    <n v="11373"/>
    <x v="5"/>
    <x v="4"/>
    <n v="750"/>
    <s v="Belum Dibayar"/>
  </r>
  <r>
    <n v="11374"/>
    <x v="5"/>
    <x v="4"/>
    <n v="2750"/>
    <s v="Belum Dibayar"/>
  </r>
  <r>
    <n v="11375"/>
    <x v="5"/>
    <x v="4"/>
    <n v="3250"/>
    <s v="Belum Dibayar"/>
  </r>
  <r>
    <n v="11376"/>
    <x v="5"/>
    <x v="4"/>
    <n v="7500"/>
    <s v="Belum Dibayar"/>
  </r>
  <r>
    <n v="11377"/>
    <x v="5"/>
    <x v="4"/>
    <n v="42000"/>
    <s v="Belum Dibayar"/>
  </r>
  <r>
    <n v="11378"/>
    <x v="5"/>
    <x v="4"/>
    <n v="1000"/>
    <s v="Belum Dibayar"/>
  </r>
  <r>
    <n v="11379"/>
    <x v="5"/>
    <x v="4"/>
    <n v="750"/>
    <s v="Belum Dibayar"/>
  </r>
  <r>
    <n v="11380"/>
    <x v="5"/>
    <x v="4"/>
    <n v="1750"/>
    <s v="Belum Dibayar"/>
  </r>
  <r>
    <n v="11381"/>
    <x v="5"/>
    <x v="2"/>
    <n v="7500"/>
    <s v="Belum Dibayar"/>
  </r>
  <r>
    <n v="11382"/>
    <x v="5"/>
    <x v="3"/>
    <n v="11250"/>
    <s v="Belum Dibayar"/>
  </r>
  <r>
    <n v="11383"/>
    <x v="5"/>
    <x v="2"/>
    <n v="12500"/>
    <s v="Belum Dibayar"/>
  </r>
  <r>
    <n v="11384"/>
    <x v="5"/>
    <x v="0"/>
    <n v="17500"/>
    <s v="Belum Dibayar"/>
  </r>
  <r>
    <n v="11385"/>
    <x v="5"/>
    <x v="1"/>
    <n v="16250"/>
    <s v="Belum Dibayar"/>
  </r>
  <r>
    <n v="11386"/>
    <x v="5"/>
    <x v="0"/>
    <n v="11000"/>
    <s v="Sudah Dibayar"/>
  </r>
  <r>
    <n v="11387"/>
    <x v="5"/>
    <x v="4"/>
    <n v="8750"/>
    <s v="Sudah Dibayar"/>
  </r>
  <r>
    <n v="11388"/>
    <x v="5"/>
    <x v="4"/>
    <n v="4250"/>
    <s v="Sudah Dibayar"/>
  </r>
  <r>
    <n v="11389"/>
    <x v="5"/>
    <x v="4"/>
    <n v="12900"/>
    <s v="Sudah Dibayar"/>
  </r>
  <r>
    <n v="11390"/>
    <x v="5"/>
    <x v="4"/>
    <n v="500"/>
    <s v="Sudah Dibayar"/>
  </r>
  <r>
    <n v="11391"/>
    <x v="5"/>
    <x v="4"/>
    <n v="750"/>
    <s v="Sudah Dibayar"/>
  </r>
  <r>
    <n v="11392"/>
    <x v="5"/>
    <x v="4"/>
    <n v="1750"/>
    <s v="Sudah Dibayar"/>
  </r>
  <r>
    <n v="11393"/>
    <x v="5"/>
    <x v="4"/>
    <n v="5000"/>
    <s v="Sudah Dibayar"/>
  </r>
  <r>
    <n v="11394"/>
    <x v="5"/>
    <x v="3"/>
    <n v="11250"/>
    <s v="Sudah Dibayar"/>
  </r>
  <r>
    <n v="11395"/>
    <x v="5"/>
    <x v="3"/>
    <n v="7500"/>
    <s v="Sudah Dibayar"/>
  </r>
  <r>
    <n v="11396"/>
    <x v="5"/>
    <x v="1"/>
    <n v="6250"/>
    <s v="Sudah Dibayar"/>
  </r>
  <r>
    <n v="11397"/>
    <x v="5"/>
    <x v="0"/>
    <n v="7500"/>
    <s v="Sudah Dibayar"/>
  </r>
  <r>
    <n v="11398"/>
    <x v="5"/>
    <x v="4"/>
    <n v="6500"/>
    <s v="Sudah Dibayar"/>
  </r>
  <r>
    <n v="11399"/>
    <x v="5"/>
    <x v="4"/>
    <n v="750"/>
    <s v="Sudah Dibayar"/>
  </r>
  <r>
    <n v="11400"/>
    <x v="5"/>
    <x v="4"/>
    <n v="1250"/>
    <s v="Sudah Dibayar"/>
  </r>
  <r>
    <n v="11401"/>
    <x v="5"/>
    <x v="3"/>
    <n v="7500"/>
    <s v="Sudah Dibayar"/>
  </r>
  <r>
    <n v="11402"/>
    <x v="5"/>
    <x v="1"/>
    <n v="6750"/>
    <s v="Sudah Dibayar"/>
  </r>
  <r>
    <n v="11403"/>
    <x v="5"/>
    <x v="3"/>
    <n v="7500"/>
    <s v="Belum Dibayar"/>
  </r>
  <r>
    <n v="11404"/>
    <x v="5"/>
    <x v="4"/>
    <n v="11500"/>
    <s v="Belum Dibayar"/>
  </r>
  <r>
    <n v="11405"/>
    <x v="5"/>
    <x v="0"/>
    <n v="5000"/>
    <s v="Sudah Dibayar"/>
  </r>
  <r>
    <n v="11406"/>
    <x v="5"/>
    <x v="4"/>
    <n v="5500"/>
    <s v="Sudah Dibayar"/>
  </r>
  <r>
    <n v="11407"/>
    <x v="5"/>
    <x v="4"/>
    <n v="4000"/>
    <s v="Sudah Dibayar"/>
  </r>
  <r>
    <n v="11408"/>
    <x v="5"/>
    <x v="4"/>
    <n v="7500"/>
    <s v="Sudah Dibayar"/>
  </r>
  <r>
    <n v="11409"/>
    <x v="5"/>
    <x v="3"/>
    <n v="5000"/>
    <s v="Sudah Dibayar"/>
  </r>
  <r>
    <n v="11410"/>
    <x v="5"/>
    <x v="0"/>
    <n v="5000"/>
    <s v="Sudah Dibayar"/>
  </r>
  <r>
    <n v="11411"/>
    <x v="5"/>
    <x v="4"/>
    <n v="1500"/>
    <s v="Sudah Dibayar"/>
  </r>
  <r>
    <n v="11412"/>
    <x v="5"/>
    <x v="4"/>
    <n v="2750"/>
    <s v="Sudah Dibayar"/>
  </r>
  <r>
    <n v="11413"/>
    <x v="5"/>
    <x v="0"/>
    <n v="11000"/>
    <s v="Sudah Dibayar"/>
  </r>
  <r>
    <n v="11414"/>
    <x v="5"/>
    <x v="4"/>
    <n v="2000"/>
    <s v="Sudah Dibayar"/>
  </r>
  <r>
    <n v="11415"/>
    <x v="5"/>
    <x v="4"/>
    <n v="2750"/>
    <s v="Sudah Dibayar"/>
  </r>
  <r>
    <n v="11416"/>
    <x v="5"/>
    <x v="4"/>
    <n v="2250"/>
    <s v="Sudah Dibayar"/>
  </r>
  <r>
    <n v="11417"/>
    <x v="5"/>
    <x v="4"/>
    <n v="10500"/>
    <s v="Sudah Dibayar"/>
  </r>
  <r>
    <n v="11418"/>
    <x v="5"/>
    <x v="4"/>
    <n v="500"/>
    <s v="Sudah Dibayar"/>
  </r>
  <r>
    <n v="11419"/>
    <x v="5"/>
    <x v="4"/>
    <n v="750"/>
    <s v="Sudah Dibayar"/>
  </r>
  <r>
    <n v="11420"/>
    <x v="5"/>
    <x v="4"/>
    <n v="1750"/>
    <s v="Sudah Dibayar"/>
  </r>
  <r>
    <n v="11421"/>
    <x v="5"/>
    <x v="3"/>
    <n v="11250"/>
    <s v="Sudah Dibayar"/>
  </r>
  <r>
    <n v="11422"/>
    <x v="5"/>
    <x v="2"/>
    <n v="12500"/>
    <s v="Sudah Dibayar"/>
  </r>
  <r>
    <n v="11423"/>
    <x v="5"/>
    <x v="1"/>
    <n v="4250"/>
    <s v="Sudah Dibayar"/>
  </r>
  <r>
    <n v="11424"/>
    <x v="5"/>
    <x v="0"/>
    <n v="5000"/>
    <s v="Belum Dibayar"/>
  </r>
  <r>
    <n v="11425"/>
    <x v="5"/>
    <x v="4"/>
    <n v="8500"/>
    <s v="Belum Dibayar"/>
  </r>
  <r>
    <n v="11426"/>
    <x v="5"/>
    <x v="4"/>
    <n v="3250"/>
    <s v="Belum Dibayar"/>
  </r>
  <r>
    <n v="11427"/>
    <x v="5"/>
    <x v="0"/>
    <n v="5000"/>
    <s v="Sudah Dibayar"/>
  </r>
  <r>
    <n v="11428"/>
    <x v="5"/>
    <x v="4"/>
    <n v="5500"/>
    <s v="Sudah Dibayar"/>
  </r>
  <r>
    <n v="11429"/>
    <x v="5"/>
    <x v="4"/>
    <n v="2750"/>
    <s v="Sudah Dibayar"/>
  </r>
  <r>
    <n v="11430"/>
    <x v="5"/>
    <x v="0"/>
    <n v="7500"/>
    <s v="Sudah Dibayar"/>
  </r>
  <r>
    <n v="11431"/>
    <x v="5"/>
    <x v="4"/>
    <n v="2750"/>
    <s v="Sudah Dibayar"/>
  </r>
  <r>
    <n v="11432"/>
    <x v="5"/>
    <x v="4"/>
    <n v="3250"/>
    <s v="Sudah Dibayar"/>
  </r>
  <r>
    <n v="11433"/>
    <x v="5"/>
    <x v="4"/>
    <n v="7500"/>
    <s v="Belum Dibayar"/>
  </r>
  <r>
    <n v="11434"/>
    <x v="5"/>
    <x v="3"/>
    <n v="5000"/>
    <s v="Belum Dibayar"/>
  </r>
  <r>
    <n v="11435"/>
    <x v="5"/>
    <x v="4"/>
    <n v="1750"/>
    <s v="Sudah Dibayar"/>
  </r>
  <r>
    <n v="11436"/>
    <x v="5"/>
    <x v="3"/>
    <n v="7500"/>
    <s v="Sudah Dibayar"/>
  </r>
  <r>
    <n v="11437"/>
    <x v="5"/>
    <x v="3"/>
    <n v="7500"/>
    <s v="Sudah Dibayar"/>
  </r>
  <r>
    <n v="11438"/>
    <x v="5"/>
    <x v="2"/>
    <n v="7500"/>
    <s v="Sudah Dibayar"/>
  </r>
  <r>
    <n v="11439"/>
    <x v="5"/>
    <x v="3"/>
    <n v="7500"/>
    <s v="Sudah Dibayar"/>
  </r>
  <r>
    <n v="11440"/>
    <x v="5"/>
    <x v="2"/>
    <n v="10000"/>
    <s v="Sudah Dibayar"/>
  </r>
  <r>
    <n v="11441"/>
    <x v="5"/>
    <x v="0"/>
    <n v="5000"/>
    <s v="Sudah Dibayar"/>
  </r>
  <r>
    <n v="11442"/>
    <x v="5"/>
    <x v="4"/>
    <n v="3000"/>
    <s v="Sudah Dibayar"/>
  </r>
  <r>
    <n v="11443"/>
    <x v="5"/>
    <x v="1"/>
    <n v="4500"/>
    <s v="Sudah Dibayar"/>
  </r>
  <r>
    <n v="11444"/>
    <x v="5"/>
    <x v="0"/>
    <n v="11000"/>
    <s v="Sudah Dibayar"/>
  </r>
  <r>
    <n v="11445"/>
    <x v="5"/>
    <x v="4"/>
    <n v="7500"/>
    <s v="Sudah Dibayar"/>
  </r>
  <r>
    <n v="11446"/>
    <x v="5"/>
    <x v="4"/>
    <n v="750"/>
    <s v="Sudah Dibayar"/>
  </r>
  <r>
    <n v="11447"/>
    <x v="5"/>
    <x v="4"/>
    <n v="5500"/>
    <s v="Sudah Dibayar"/>
  </r>
  <r>
    <n v="11448"/>
    <x v="5"/>
    <x v="4"/>
    <n v="4000"/>
    <s v="Sudah Dibayar"/>
  </r>
  <r>
    <n v="11449"/>
    <x v="5"/>
    <x v="4"/>
    <n v="1750"/>
    <s v="Sudah Dibayar"/>
  </r>
  <r>
    <n v="11450"/>
    <x v="5"/>
    <x v="2"/>
    <n v="7500"/>
    <s v="Sudah Dibayar"/>
  </r>
  <r>
    <n v="11451"/>
    <x v="5"/>
    <x v="3"/>
    <n v="15000"/>
    <s v="Sudah Dibayar"/>
  </r>
  <r>
    <n v="11452"/>
    <x v="5"/>
    <x v="2"/>
    <n v="12500"/>
    <s v="Sudah Dibayar"/>
  </r>
  <r>
    <n v="11453"/>
    <x v="5"/>
    <x v="1"/>
    <n v="7500"/>
    <s v="Sudah Dibayar"/>
  </r>
  <r>
    <n v="11454"/>
    <x v="5"/>
    <x v="1"/>
    <n v="38500"/>
    <s v="Sudah Dibayar"/>
  </r>
  <r>
    <n v="11455"/>
    <x v="5"/>
    <x v="1"/>
    <n v="18000"/>
    <s v="Sudah Dibayar"/>
  </r>
  <r>
    <n v="11456"/>
    <x v="5"/>
    <x v="0"/>
    <n v="7500"/>
    <s v="Sudah Dibayar"/>
  </r>
  <r>
    <n v="11457"/>
    <x v="5"/>
    <x v="4"/>
    <n v="11000"/>
    <s v="Sudah Dibayar"/>
  </r>
  <r>
    <n v="11458"/>
    <x v="5"/>
    <x v="3"/>
    <n v="11250"/>
    <s v="Sudah Dibayar"/>
  </r>
  <r>
    <n v="11459"/>
    <x v="5"/>
    <x v="2"/>
    <n v="12500"/>
    <s v="Sudah Dibayar"/>
  </r>
  <r>
    <n v="11460"/>
    <x v="5"/>
    <x v="0"/>
    <n v="5000"/>
    <s v="Sudah Dibayar"/>
  </r>
  <r>
    <n v="11461"/>
    <x v="5"/>
    <x v="4"/>
    <n v="7250"/>
    <s v="Sudah Dibayar"/>
  </r>
  <r>
    <n v="11462"/>
    <x v="5"/>
    <x v="4"/>
    <n v="3250"/>
    <s v="Sudah Dibayar"/>
  </r>
  <r>
    <n v="11463"/>
    <x v="5"/>
    <x v="3"/>
    <n v="7500"/>
    <s v="Sudah Dibayar"/>
  </r>
  <r>
    <n v="11464"/>
    <x v="5"/>
    <x v="2"/>
    <n v="10000"/>
    <s v="Sudah Dibayar"/>
  </r>
  <r>
    <n v="11465"/>
    <x v="5"/>
    <x v="0"/>
    <n v="5000"/>
    <s v="Belum Dibayar"/>
  </r>
  <r>
    <n v="11466"/>
    <x v="5"/>
    <x v="4"/>
    <n v="5750"/>
    <s v="Belum Dibayar"/>
  </r>
  <r>
    <n v="11467"/>
    <x v="5"/>
    <x v="0"/>
    <n v="5000"/>
    <s v="Sudah Dibayar"/>
  </r>
  <r>
    <n v="11468"/>
    <x v="5"/>
    <x v="4"/>
    <n v="5000"/>
    <s v="Sudah Dibayar"/>
  </r>
  <r>
    <n v="11469"/>
    <x v="5"/>
    <x v="3"/>
    <n v="11250"/>
    <s v="Sudah Dibayar"/>
  </r>
  <r>
    <n v="11470"/>
    <x v="5"/>
    <x v="2"/>
    <n v="12500"/>
    <s v="Sudah Dibayar"/>
  </r>
  <r>
    <n v="11471"/>
    <x v="5"/>
    <x v="1"/>
    <n v="3750"/>
    <s v="Sudah Dibayar"/>
  </r>
  <r>
    <n v="11472"/>
    <x v="5"/>
    <x v="0"/>
    <n v="5000"/>
    <s v="Sudah Dibayar"/>
  </r>
  <r>
    <n v="11473"/>
    <x v="5"/>
    <x v="3"/>
    <n v="7500"/>
    <s v="Sudah Dibayar"/>
  </r>
  <r>
    <n v="11474"/>
    <x v="5"/>
    <x v="2"/>
    <n v="12500"/>
    <s v="Sudah Dibayar"/>
  </r>
  <r>
    <n v="11475"/>
    <x v="5"/>
    <x v="0"/>
    <n v="5000"/>
    <s v="Sudah Dibayar"/>
  </r>
  <r>
    <n v="11476"/>
    <x v="5"/>
    <x v="2"/>
    <n v="7500"/>
    <s v="Sudah Dibayar"/>
  </r>
  <r>
    <n v="11477"/>
    <x v="5"/>
    <x v="3"/>
    <n v="11250"/>
    <s v="Sudah Dibayar"/>
  </r>
  <r>
    <n v="11478"/>
    <x v="5"/>
    <x v="2"/>
    <n v="12500"/>
    <s v="Sudah Dibayar"/>
  </r>
  <r>
    <n v="11479"/>
    <x v="5"/>
    <x v="0"/>
    <n v="10000"/>
    <s v="Sudah Dibayar"/>
  </r>
  <r>
    <n v="11480"/>
    <x v="5"/>
    <x v="1"/>
    <n v="3250"/>
    <s v="Sudah Dibayar"/>
  </r>
  <r>
    <n v="11481"/>
    <x v="5"/>
    <x v="3"/>
    <n v="7500"/>
    <s v="Sudah Dibayar"/>
  </r>
  <r>
    <n v="11482"/>
    <x v="5"/>
    <x v="2"/>
    <n v="10000"/>
    <s v="Sudah Dibayar"/>
  </r>
  <r>
    <n v="11483"/>
    <x v="5"/>
    <x v="1"/>
    <n v="49500"/>
    <s v="Sudah Dibayar"/>
  </r>
  <r>
    <n v="11484"/>
    <x v="5"/>
    <x v="3"/>
    <n v="3750"/>
    <s v="Sudah Dibayar"/>
  </r>
  <r>
    <n v="11485"/>
    <x v="5"/>
    <x v="3"/>
    <n v="3750"/>
    <s v="Belum Dibayar"/>
  </r>
  <r>
    <n v="11486"/>
    <x v="5"/>
    <x v="0"/>
    <n v="5000"/>
    <s v="Belum Dibayar"/>
  </r>
  <r>
    <n v="11487"/>
    <x v="5"/>
    <x v="4"/>
    <n v="2500"/>
    <s v="Belum Dibayar"/>
  </r>
  <r>
    <n v="11488"/>
    <x v="5"/>
    <x v="0"/>
    <n v="5000"/>
    <s v="Sudah Dibayar"/>
  </r>
  <r>
    <n v="11489"/>
    <x v="5"/>
    <x v="4"/>
    <n v="3250"/>
    <s v="Sudah Dibayar"/>
  </r>
  <r>
    <n v="11490"/>
    <x v="5"/>
    <x v="0"/>
    <n v="5000"/>
    <s v="Belum Dibayar"/>
  </r>
  <r>
    <n v="11491"/>
    <x v="5"/>
    <x v="3"/>
    <n v="7500"/>
    <s v="Belum Dibayar"/>
  </r>
  <r>
    <n v="11492"/>
    <x v="5"/>
    <x v="0"/>
    <n v="7500"/>
    <s v="Sudah Dibayar"/>
  </r>
  <r>
    <n v="11493"/>
    <x v="5"/>
    <x v="4"/>
    <n v="2500"/>
    <s v="Sudah Dibayar"/>
  </r>
  <r>
    <n v="11494"/>
    <x v="5"/>
    <x v="4"/>
    <n v="4250"/>
    <s v="Sudah Dibayar"/>
  </r>
  <r>
    <n v="11495"/>
    <x v="5"/>
    <x v="4"/>
    <n v="500"/>
    <s v="Sudah Dibayar"/>
  </r>
  <r>
    <n v="11496"/>
    <x v="5"/>
    <x v="4"/>
    <n v="750"/>
    <s v="Sudah Dibayar"/>
  </r>
  <r>
    <n v="11497"/>
    <x v="5"/>
    <x v="3"/>
    <n v="7500"/>
    <s v="Sudah Dibayar"/>
  </r>
  <r>
    <n v="11498"/>
    <x v="5"/>
    <x v="2"/>
    <n v="10000"/>
    <s v="Sudah Dibayar"/>
  </r>
  <r>
    <n v="11499"/>
    <x v="5"/>
    <x v="3"/>
    <n v="11250"/>
    <s v="Belum Dibayar"/>
  </r>
  <r>
    <n v="11500"/>
    <x v="5"/>
    <x v="0"/>
    <n v="17500"/>
    <s v="Sudah Dibayar"/>
  </r>
  <r>
    <n v="11501"/>
    <x v="5"/>
    <x v="4"/>
    <n v="35250"/>
    <s v="Sudah Dibayar"/>
  </r>
  <r>
    <n v="11502"/>
    <x v="5"/>
    <x v="4"/>
    <n v="2000"/>
    <s v="Sudah Dibayar"/>
  </r>
  <r>
    <n v="11503"/>
    <x v="5"/>
    <x v="4"/>
    <n v="750"/>
    <s v="Sudah Dibayar"/>
  </r>
  <r>
    <n v="11504"/>
    <x v="5"/>
    <x v="4"/>
    <n v="1750"/>
    <s v="Sudah Dibayar"/>
  </r>
  <r>
    <n v="11505"/>
    <x v="5"/>
    <x v="4"/>
    <n v="1500"/>
    <s v="Sudah Dibayar"/>
  </r>
  <r>
    <n v="11506"/>
    <x v="5"/>
    <x v="1"/>
    <n v="4500"/>
    <s v="Sudah Dibayar"/>
  </r>
  <r>
    <n v="11507"/>
    <x v="5"/>
    <x v="3"/>
    <n v="3750"/>
    <s v="Belum Dibayar"/>
  </r>
  <r>
    <n v="11508"/>
    <x v="5"/>
    <x v="0"/>
    <n v="11000"/>
    <s v="Sudah Dibayar"/>
  </r>
  <r>
    <n v="11509"/>
    <x v="5"/>
    <x v="4"/>
    <n v="7250"/>
    <s v="Sudah Dibayar"/>
  </r>
  <r>
    <n v="11510"/>
    <x v="5"/>
    <x v="4"/>
    <n v="5500"/>
    <s v="Sudah Dibayar"/>
  </r>
  <r>
    <n v="11511"/>
    <x v="5"/>
    <x v="4"/>
    <n v="750"/>
    <s v="Sudah Dibayar"/>
  </r>
  <r>
    <n v="11512"/>
    <x v="5"/>
    <x v="3"/>
    <n v="7500"/>
    <s v="Sudah Dibayar"/>
  </r>
  <r>
    <n v="11513"/>
    <x v="5"/>
    <x v="2"/>
    <n v="12500"/>
    <s v="Sudah Dibayar"/>
  </r>
  <r>
    <n v="11514"/>
    <x v="5"/>
    <x v="0"/>
    <n v="5000"/>
    <s v="Sudah Dibayar"/>
  </r>
  <r>
    <n v="11515"/>
    <x v="5"/>
    <x v="4"/>
    <n v="2500"/>
    <s v="Sudah Dibayar"/>
  </r>
  <r>
    <n v="11516"/>
    <x v="5"/>
    <x v="4"/>
    <n v="11250"/>
    <s v="Sudah Dibayar"/>
  </r>
  <r>
    <n v="11517"/>
    <x v="5"/>
    <x v="3"/>
    <n v="3750"/>
    <s v="Belum Dibayar"/>
  </r>
  <r>
    <n v="11518"/>
    <x v="5"/>
    <x v="3"/>
    <n v="3750"/>
    <s v="Sudah Dibayar"/>
  </r>
  <r>
    <n v="11519"/>
    <x v="5"/>
    <x v="3"/>
    <n v="3750"/>
    <s v="Sudah Dibayar"/>
  </r>
  <r>
    <n v="11520"/>
    <x v="5"/>
    <x v="3"/>
    <n v="3750"/>
    <s v="Sudah Dibayar"/>
  </r>
  <r>
    <n v="11521"/>
    <x v="5"/>
    <x v="3"/>
    <n v="3750"/>
    <s v="Sudah Dibayar"/>
  </r>
  <r>
    <n v="11522"/>
    <x v="5"/>
    <x v="4"/>
    <n v="500"/>
    <s v="Sudah Dibayar"/>
  </r>
  <r>
    <n v="11523"/>
    <x v="5"/>
    <x v="3"/>
    <n v="7500"/>
    <s v="Sudah Dibayar"/>
  </r>
  <r>
    <n v="11524"/>
    <x v="5"/>
    <x v="3"/>
    <n v="3750"/>
    <s v="Sudah Dibayar"/>
  </r>
  <r>
    <n v="11525"/>
    <x v="5"/>
    <x v="0"/>
    <n v="7500"/>
    <s v="Sudah Dibayar"/>
  </r>
  <r>
    <n v="11526"/>
    <x v="5"/>
    <x v="3"/>
    <n v="3750"/>
    <s v="Sudah Dibayar"/>
  </r>
  <r>
    <n v="11527"/>
    <x v="5"/>
    <x v="2"/>
    <n v="8750"/>
    <s v="Sudah Dibayar"/>
  </r>
  <r>
    <n v="11528"/>
    <x v="5"/>
    <x v="0"/>
    <n v="7500"/>
    <s v="Sudah Dibayar"/>
  </r>
  <r>
    <n v="11529"/>
    <x v="5"/>
    <x v="4"/>
    <n v="9250"/>
    <s v="Sudah Dibayar"/>
  </r>
  <r>
    <n v="11530"/>
    <x v="5"/>
    <x v="4"/>
    <n v="1000"/>
    <s v="Sudah Dibayar"/>
  </r>
  <r>
    <n v="11531"/>
    <x v="5"/>
    <x v="4"/>
    <n v="2750"/>
    <s v="Sudah Dibayar"/>
  </r>
  <r>
    <n v="11532"/>
    <x v="5"/>
    <x v="2"/>
    <n v="5000"/>
    <s v="Sudah Dibayar"/>
  </r>
  <r>
    <n v="11533"/>
    <x v="5"/>
    <x v="3"/>
    <n v="3750"/>
    <s v="Sudah Dibayar"/>
  </r>
  <r>
    <n v="11534"/>
    <x v="5"/>
    <x v="0"/>
    <n v="5000"/>
    <s v="Sudah Dibayar"/>
  </r>
  <r>
    <n v="11535"/>
    <x v="5"/>
    <x v="4"/>
    <n v="1000"/>
    <s v="Sudah Dibayar"/>
  </r>
  <r>
    <n v="11536"/>
    <x v="5"/>
    <x v="4"/>
    <n v="3250"/>
    <s v="Sudah Dibayar"/>
  </r>
  <r>
    <n v="11537"/>
    <x v="5"/>
    <x v="4"/>
    <n v="8750"/>
    <s v="Sudah Dibayar"/>
  </r>
  <r>
    <n v="11538"/>
    <x v="5"/>
    <x v="0"/>
    <n v="5000"/>
    <s v="Sudah Dibayar"/>
  </r>
  <r>
    <n v="11539"/>
    <x v="5"/>
    <x v="4"/>
    <n v="500"/>
    <s v="Sudah Dibayar"/>
  </r>
  <r>
    <n v="11540"/>
    <x v="5"/>
    <x v="2"/>
    <n v="12500"/>
    <s v="Sudah Dibayar"/>
  </r>
  <r>
    <n v="11541"/>
    <x v="5"/>
    <x v="4"/>
    <n v="11500"/>
    <s v="Sudah Dibayar"/>
  </r>
  <r>
    <n v="11542"/>
    <x v="5"/>
    <x v="0"/>
    <n v="5000"/>
    <s v="Sudah Dibayar"/>
  </r>
  <r>
    <n v="11543"/>
    <x v="5"/>
    <x v="0"/>
    <n v="7500"/>
    <s v="Sudah Dibayar"/>
  </r>
  <r>
    <n v="11544"/>
    <x v="5"/>
    <x v="4"/>
    <n v="7500"/>
    <s v="Sudah Dibayar"/>
  </r>
  <r>
    <n v="11545"/>
    <x v="5"/>
    <x v="4"/>
    <n v="7500"/>
    <s v="Sudah Dibayar"/>
  </r>
  <r>
    <n v="11546"/>
    <x v="5"/>
    <x v="4"/>
    <n v="750"/>
    <s v="Sudah Dibayar"/>
  </r>
  <r>
    <n v="11547"/>
    <x v="5"/>
    <x v="0"/>
    <n v="5000"/>
    <s v="Belum Dibayar"/>
  </r>
  <r>
    <n v="11548"/>
    <x v="5"/>
    <x v="4"/>
    <n v="3750"/>
    <s v="Belum Dibayar"/>
  </r>
  <r>
    <n v="11549"/>
    <x v="5"/>
    <x v="3"/>
    <n v="3750"/>
    <s v="Belum Dibayar"/>
  </r>
  <r>
    <n v="11550"/>
    <x v="5"/>
    <x v="2"/>
    <n v="10000"/>
    <s v="Belum Dibayar"/>
  </r>
  <r>
    <n v="11551"/>
    <x v="5"/>
    <x v="3"/>
    <n v="7500"/>
    <s v="Sudah Dibayar"/>
  </r>
  <r>
    <n v="11552"/>
    <x v="5"/>
    <x v="0"/>
    <n v="7500"/>
    <s v="Belum Dibayar"/>
  </r>
  <r>
    <n v="11553"/>
    <x v="5"/>
    <x v="4"/>
    <n v="7500"/>
    <s v="Belum Dibayar"/>
  </r>
  <r>
    <n v="11554"/>
    <x v="5"/>
    <x v="4"/>
    <n v="2500"/>
    <s v="Belum Dibayar"/>
  </r>
  <r>
    <n v="11555"/>
    <x v="5"/>
    <x v="4"/>
    <n v="2250"/>
    <s v="Belum Dibayar"/>
  </r>
  <r>
    <n v="11556"/>
    <x v="5"/>
    <x v="4"/>
    <n v="11500"/>
    <s v="Belum Dibayar"/>
  </r>
  <r>
    <n v="11557"/>
    <x v="5"/>
    <x v="2"/>
    <n v="5000"/>
    <s v="Sudah Dibayar"/>
  </r>
  <r>
    <n v="11558"/>
    <x v="5"/>
    <x v="0"/>
    <n v="5000"/>
    <s v="Sudah Dibayar"/>
  </r>
  <r>
    <n v="11559"/>
    <x v="5"/>
    <x v="4"/>
    <n v="1750"/>
    <s v="Sudah Dibayar"/>
  </r>
  <r>
    <n v="11560"/>
    <x v="5"/>
    <x v="0"/>
    <n v="5000"/>
    <s v="Sudah Dibayar"/>
  </r>
  <r>
    <n v="11561"/>
    <x v="5"/>
    <x v="4"/>
    <n v="6500"/>
    <s v="Sudah Dibayar"/>
  </r>
  <r>
    <n v="11562"/>
    <x v="5"/>
    <x v="0"/>
    <n v="5000"/>
    <s v="Sudah Dibayar"/>
  </r>
  <r>
    <n v="11563"/>
    <x v="5"/>
    <x v="4"/>
    <n v="7500"/>
    <s v="Sudah Dibayar"/>
  </r>
  <r>
    <n v="11564"/>
    <x v="5"/>
    <x v="0"/>
    <n v="5000"/>
    <s v="Belum Dibayar"/>
  </r>
  <r>
    <n v="11565"/>
    <x v="5"/>
    <x v="4"/>
    <n v="5500"/>
    <s v="Belum Dibayar"/>
  </r>
  <r>
    <n v="11566"/>
    <x v="5"/>
    <x v="0"/>
    <n v="11000"/>
    <s v="Sudah Dibayar"/>
  </r>
  <r>
    <n v="11567"/>
    <x v="5"/>
    <x v="4"/>
    <n v="9000"/>
    <s v="Sudah Dibayar"/>
  </r>
  <r>
    <n v="11568"/>
    <x v="5"/>
    <x v="4"/>
    <n v="3250"/>
    <s v="Sudah Dibayar"/>
  </r>
  <r>
    <n v="11569"/>
    <x v="5"/>
    <x v="4"/>
    <n v="1500"/>
    <s v="Sudah Dibayar"/>
  </r>
  <r>
    <n v="11570"/>
    <x v="5"/>
    <x v="4"/>
    <n v="14000"/>
    <s v="Sudah Dibayar"/>
  </r>
  <r>
    <n v="11571"/>
    <x v="5"/>
    <x v="4"/>
    <n v="1750"/>
    <s v="Sudah Dibayar"/>
  </r>
  <r>
    <n v="11572"/>
    <x v="5"/>
    <x v="0"/>
    <n v="7500"/>
    <s v="Sudah Dibayar"/>
  </r>
  <r>
    <n v="11573"/>
    <x v="5"/>
    <x v="4"/>
    <n v="4500"/>
    <s v="Sudah Dibayar"/>
  </r>
  <r>
    <n v="11574"/>
    <x v="5"/>
    <x v="4"/>
    <n v="2250"/>
    <s v="Sudah Dibayar"/>
  </r>
  <r>
    <n v="11575"/>
    <x v="5"/>
    <x v="4"/>
    <n v="3250"/>
    <s v="Sudah Dibayar"/>
  </r>
  <r>
    <n v="11576"/>
    <x v="5"/>
    <x v="3"/>
    <n v="3750"/>
    <s v="Sudah Dibayar"/>
  </r>
  <r>
    <n v="11577"/>
    <x v="5"/>
    <x v="0"/>
    <n v="7500"/>
    <s v="Sudah Dibayar"/>
  </r>
  <r>
    <n v="11578"/>
    <x v="5"/>
    <x v="4"/>
    <n v="2250"/>
    <s v="Sudah Dibayar"/>
  </r>
  <r>
    <n v="11579"/>
    <x v="5"/>
    <x v="4"/>
    <n v="11250"/>
    <s v="Sudah Dibayar"/>
  </r>
  <r>
    <n v="11580"/>
    <x v="5"/>
    <x v="4"/>
    <n v="2500"/>
    <s v="Sudah Dibayar"/>
  </r>
  <r>
    <n v="11581"/>
    <x v="5"/>
    <x v="4"/>
    <n v="750"/>
    <s v="Sudah Dibayar"/>
  </r>
  <r>
    <n v="11582"/>
    <x v="5"/>
    <x v="2"/>
    <n v="8750"/>
    <s v="Sudah Dibayar"/>
  </r>
  <r>
    <n v="11583"/>
    <x v="5"/>
    <x v="0"/>
    <n v="5000"/>
    <s v="Sudah Dibayar"/>
  </r>
  <r>
    <n v="11584"/>
    <x v="5"/>
    <x v="3"/>
    <n v="7500"/>
    <s v="Sudah Dibayar"/>
  </r>
  <r>
    <n v="11585"/>
    <x v="5"/>
    <x v="2"/>
    <n v="10000"/>
    <s v="Sudah Dibayar"/>
  </r>
  <r>
    <n v="11586"/>
    <x v="5"/>
    <x v="1"/>
    <n v="3250"/>
    <s v="Sudah Dibayar"/>
  </r>
  <r>
    <n v="11587"/>
    <x v="5"/>
    <x v="0"/>
    <n v="5000"/>
    <s v="Sudah Dibayar"/>
  </r>
  <r>
    <n v="11588"/>
    <x v="5"/>
    <x v="4"/>
    <n v="5500"/>
    <s v="Sudah Dibayar"/>
  </r>
  <r>
    <n v="11589"/>
    <x v="5"/>
    <x v="3"/>
    <n v="7500"/>
    <s v="Sudah Dibayar"/>
  </r>
  <r>
    <n v="11590"/>
    <x v="5"/>
    <x v="0"/>
    <n v="7500"/>
    <s v="Sudah Dibayar"/>
  </r>
  <r>
    <n v="11591"/>
    <x v="5"/>
    <x v="4"/>
    <n v="1750"/>
    <s v="Sudah Dibayar"/>
  </r>
  <r>
    <n v="11592"/>
    <x v="5"/>
    <x v="3"/>
    <n v="3750"/>
    <s v="Sudah Dibayar"/>
  </r>
  <r>
    <n v="11593"/>
    <x v="5"/>
    <x v="2"/>
    <n v="8750"/>
    <s v="Sudah Dibayar"/>
  </r>
  <r>
    <n v="11594"/>
    <x v="5"/>
    <x v="3"/>
    <n v="7500"/>
    <s v="Belum Dibayar"/>
  </r>
  <r>
    <n v="11595"/>
    <x v="5"/>
    <x v="3"/>
    <n v="7500"/>
    <s v="Belum Dibayar"/>
  </r>
  <r>
    <n v="11596"/>
    <x v="5"/>
    <x v="3"/>
    <n v="11250"/>
    <s v="Belum Dibayar"/>
  </r>
  <r>
    <n v="11597"/>
    <x v="5"/>
    <x v="3"/>
    <n v="7500"/>
    <s v="Sudah Dibayar"/>
  </r>
  <r>
    <n v="11598"/>
    <x v="5"/>
    <x v="4"/>
    <n v="7500"/>
    <s v="Belum Dibayar"/>
  </r>
  <r>
    <n v="11599"/>
    <x v="5"/>
    <x v="3"/>
    <n v="5000"/>
    <s v="Belum Dibayar"/>
  </r>
  <r>
    <n v="11600"/>
    <x v="5"/>
    <x v="3"/>
    <n v="7500"/>
    <s v="Sudah Dibayar"/>
  </r>
  <r>
    <n v="11601"/>
    <x v="5"/>
    <x v="3"/>
    <n v="3750"/>
    <s v="Belum Dibayar"/>
  </r>
  <r>
    <n v="11602"/>
    <x v="5"/>
    <x v="4"/>
    <n v="11500"/>
    <s v="Belum Dibayar"/>
  </r>
  <r>
    <n v="11603"/>
    <x v="5"/>
    <x v="0"/>
    <n v="5000"/>
    <s v="Belum Dibayar"/>
  </r>
  <r>
    <n v="11604"/>
    <x v="5"/>
    <x v="0"/>
    <n v="5000"/>
    <s v="Sudah Dibayar"/>
  </r>
  <r>
    <n v="11605"/>
    <x v="5"/>
    <x v="4"/>
    <n v="8000"/>
    <s v="Sudah Dibayar"/>
  </r>
  <r>
    <n v="11606"/>
    <x v="5"/>
    <x v="4"/>
    <n v="7500"/>
    <s v="Sudah Dibayar"/>
  </r>
  <r>
    <n v="11607"/>
    <x v="5"/>
    <x v="0"/>
    <n v="5000"/>
    <s v="Belum Dibayar"/>
  </r>
  <r>
    <n v="11608"/>
    <x v="5"/>
    <x v="4"/>
    <n v="2500"/>
    <s v="Belum Dibayar"/>
  </r>
  <r>
    <n v="11609"/>
    <x v="5"/>
    <x v="0"/>
    <n v="5000"/>
    <s v="Sudah Dibayar"/>
  </r>
  <r>
    <n v="11610"/>
    <x v="5"/>
    <x v="4"/>
    <n v="7750"/>
    <s v="Sudah Dibayar"/>
  </r>
  <r>
    <n v="11611"/>
    <x v="5"/>
    <x v="0"/>
    <n v="11000"/>
    <s v="Sudah Dibayar"/>
  </r>
  <r>
    <n v="11612"/>
    <x v="5"/>
    <x v="4"/>
    <n v="10500"/>
    <s v="Sudah Dibayar"/>
  </r>
  <r>
    <n v="11613"/>
    <x v="5"/>
    <x v="4"/>
    <n v="5500"/>
    <s v="Sudah Dibayar"/>
  </r>
  <r>
    <n v="11614"/>
    <x v="5"/>
    <x v="4"/>
    <n v="500"/>
    <s v="Sudah Dibayar"/>
  </r>
  <r>
    <n v="11615"/>
    <x v="5"/>
    <x v="4"/>
    <n v="750"/>
    <s v="Sudah Dibayar"/>
  </r>
  <r>
    <n v="11616"/>
    <x v="5"/>
    <x v="4"/>
    <n v="2500"/>
    <s v="Sudah Dibayar"/>
  </r>
  <r>
    <n v="11617"/>
    <x v="5"/>
    <x v="4"/>
    <n v="2250"/>
    <s v="Sudah Dibayar"/>
  </r>
  <r>
    <n v="11618"/>
    <x v="5"/>
    <x v="4"/>
    <n v="12000"/>
    <s v="Sudah Dibayar"/>
  </r>
  <r>
    <n v="11619"/>
    <x v="5"/>
    <x v="0"/>
    <n v="5000"/>
    <s v="Sudah Dibayar"/>
  </r>
  <r>
    <n v="11620"/>
    <x v="5"/>
    <x v="4"/>
    <n v="4500"/>
    <s v="Sudah Dibayar"/>
  </r>
  <r>
    <n v="11621"/>
    <x v="5"/>
    <x v="4"/>
    <n v="5500"/>
    <s v="Sudah Dibayar"/>
  </r>
  <r>
    <n v="11622"/>
    <x v="5"/>
    <x v="3"/>
    <n v="3750"/>
    <s v="Sudah Dibayar"/>
  </r>
  <r>
    <n v="11623"/>
    <x v="5"/>
    <x v="4"/>
    <n v="11500"/>
    <s v="Sudah Dibayar"/>
  </r>
  <r>
    <n v="11624"/>
    <x v="5"/>
    <x v="0"/>
    <n v="5000"/>
    <s v="Belum Dibayar"/>
  </r>
  <r>
    <n v="11625"/>
    <x v="5"/>
    <x v="4"/>
    <n v="1750"/>
    <s v="Belum Dibayar"/>
  </r>
  <r>
    <n v="11626"/>
    <x v="5"/>
    <x v="4"/>
    <n v="9000"/>
    <s v="Belum Dibayar"/>
  </r>
  <r>
    <n v="11627"/>
    <x v="5"/>
    <x v="3"/>
    <n v="5000"/>
    <s v="Belum Dibayar"/>
  </r>
  <r>
    <n v="11628"/>
    <x v="5"/>
    <x v="3"/>
    <n v="7500"/>
    <s v="Sudah Dibayar"/>
  </r>
  <r>
    <n v="11629"/>
    <x v="5"/>
    <x v="2"/>
    <n v="12500"/>
    <s v="Sudah Dibayar"/>
  </r>
  <r>
    <n v="11630"/>
    <x v="5"/>
    <x v="4"/>
    <n v="7500"/>
    <s v="Sudah Dibayar"/>
  </r>
  <r>
    <n v="11631"/>
    <x v="5"/>
    <x v="3"/>
    <n v="5000"/>
    <s v="Sudah Dibayar"/>
  </r>
  <r>
    <n v="11632"/>
    <x v="5"/>
    <x v="0"/>
    <n v="7500"/>
    <s v="Sudah Dibayar"/>
  </r>
  <r>
    <n v="11633"/>
    <x v="5"/>
    <x v="4"/>
    <n v="0"/>
    <s v="Sudah Dibayar"/>
  </r>
  <r>
    <n v="11634"/>
    <x v="5"/>
    <x v="4"/>
    <n v="4500"/>
    <s v="Sudah Dibayar"/>
  </r>
  <r>
    <n v="11635"/>
    <x v="5"/>
    <x v="4"/>
    <n v="500"/>
    <s v="Sudah Dibayar"/>
  </r>
  <r>
    <n v="11636"/>
    <x v="5"/>
    <x v="0"/>
    <n v="5000"/>
    <s v="Belum Dibayar"/>
  </r>
  <r>
    <n v="11637"/>
    <x v="5"/>
    <x v="4"/>
    <n v="9000"/>
    <s v="Belum Dibayar"/>
  </r>
  <r>
    <n v="11638"/>
    <x v="5"/>
    <x v="0"/>
    <n v="11000"/>
    <s v="Sudah Dibayar"/>
  </r>
  <r>
    <n v="11639"/>
    <x v="5"/>
    <x v="4"/>
    <n v="7500"/>
    <s v="Sudah Dibayar"/>
  </r>
  <r>
    <n v="11640"/>
    <x v="5"/>
    <x v="4"/>
    <n v="1000"/>
    <s v="Sudah Dibayar"/>
  </r>
  <r>
    <n v="11641"/>
    <x v="5"/>
    <x v="4"/>
    <n v="10500"/>
    <s v="Sudah Dibayar"/>
  </r>
  <r>
    <n v="11642"/>
    <x v="5"/>
    <x v="4"/>
    <n v="500"/>
    <s v="Sudah Dibayar"/>
  </r>
  <r>
    <n v="11643"/>
    <x v="5"/>
    <x v="4"/>
    <n v="750"/>
    <s v="Sudah Dibayar"/>
  </r>
  <r>
    <n v="11644"/>
    <x v="5"/>
    <x v="4"/>
    <n v="1750"/>
    <s v="Sudah Dibayar"/>
  </r>
  <r>
    <n v="11645"/>
    <x v="5"/>
    <x v="1"/>
    <n v="4500"/>
    <s v="Sudah Dibayar"/>
  </r>
  <r>
    <n v="11646"/>
    <x v="5"/>
    <x v="0"/>
    <n v="7500"/>
    <s v="Sudah Dibayar"/>
  </r>
  <r>
    <n v="11647"/>
    <x v="5"/>
    <x v="4"/>
    <n v="6000"/>
    <s v="Sudah Dibayar"/>
  </r>
  <r>
    <n v="11648"/>
    <x v="5"/>
    <x v="2"/>
    <n v="12500"/>
    <s v="Sudah Dibayar"/>
  </r>
  <r>
    <n v="11649"/>
    <x v="5"/>
    <x v="0"/>
    <n v="2500"/>
    <s v="Belum Dibayar"/>
  </r>
  <r>
    <n v="11650"/>
    <x v="5"/>
    <x v="0"/>
    <n v="11000"/>
    <s v="Sudah Dibayar"/>
  </r>
  <r>
    <n v="11651"/>
    <x v="5"/>
    <x v="4"/>
    <n v="21000"/>
    <s v="Sudah Dibayar"/>
  </r>
  <r>
    <n v="11652"/>
    <x v="5"/>
    <x v="4"/>
    <n v="500"/>
    <s v="Sudah Dibayar"/>
  </r>
  <r>
    <n v="11653"/>
    <x v="5"/>
    <x v="4"/>
    <n v="750"/>
    <s v="Sudah Dibayar"/>
  </r>
  <r>
    <n v="11654"/>
    <x v="5"/>
    <x v="4"/>
    <n v="1750"/>
    <s v="Sudah Dibayar"/>
  </r>
  <r>
    <n v="11655"/>
    <x v="5"/>
    <x v="4"/>
    <n v="28750"/>
    <s v="Sudah Dibayar"/>
  </r>
  <r>
    <n v="11656"/>
    <x v="5"/>
    <x v="4"/>
    <n v="1750"/>
    <s v="Sudah Dibayar"/>
  </r>
  <r>
    <n v="11657"/>
    <x v="5"/>
    <x v="0"/>
    <n v="10000"/>
    <s v="Sudah Dibayar"/>
  </r>
  <r>
    <n v="11658"/>
    <x v="5"/>
    <x v="0"/>
    <n v="1250"/>
    <s v="Sudah Dibayar"/>
  </r>
  <r>
    <n v="11659"/>
    <x v="5"/>
    <x v="4"/>
    <n v="5000"/>
    <s v="Sudah Dibayar"/>
  </r>
  <r>
    <n v="11660"/>
    <x v="5"/>
    <x v="3"/>
    <n v="3750"/>
    <s v="Sudah Dibayar"/>
  </r>
  <r>
    <n v="11661"/>
    <x v="5"/>
    <x v="2"/>
    <n v="10000"/>
    <s v="Sudah Dibayar"/>
  </r>
  <r>
    <n v="11662"/>
    <x v="5"/>
    <x v="0"/>
    <n v="17500"/>
    <s v="Sudah Dibayar"/>
  </r>
  <r>
    <n v="11663"/>
    <x v="5"/>
    <x v="0"/>
    <n v="5000"/>
    <s v="Sudah Dibayar"/>
  </r>
  <r>
    <n v="11664"/>
    <x v="5"/>
    <x v="0"/>
    <n v="12500"/>
    <s v="Sudah Dibayar"/>
  </r>
  <r>
    <n v="11665"/>
    <x v="5"/>
    <x v="4"/>
    <n v="2250"/>
    <s v="Sudah Dibayar"/>
  </r>
  <r>
    <n v="11666"/>
    <x v="5"/>
    <x v="4"/>
    <n v="2750"/>
    <s v="Sudah Dibayar"/>
  </r>
  <r>
    <n v="11667"/>
    <x v="5"/>
    <x v="4"/>
    <n v="14500"/>
    <s v="Sudah Dibayar"/>
  </r>
  <r>
    <n v="11668"/>
    <x v="5"/>
    <x v="4"/>
    <n v="4000"/>
    <s v="Sudah Dibayar"/>
  </r>
  <r>
    <n v="11669"/>
    <x v="5"/>
    <x v="4"/>
    <n v="3500"/>
    <s v="Sudah Dibayar"/>
  </r>
  <r>
    <n v="11670"/>
    <x v="5"/>
    <x v="4"/>
    <n v="500"/>
    <s v="Sudah Dibayar"/>
  </r>
  <r>
    <n v="11671"/>
    <x v="5"/>
    <x v="4"/>
    <n v="750"/>
    <s v="Sudah Dibayar"/>
  </r>
  <r>
    <n v="11672"/>
    <x v="5"/>
    <x v="4"/>
    <n v="1750"/>
    <s v="Sudah Dibayar"/>
  </r>
  <r>
    <n v="11673"/>
    <x v="5"/>
    <x v="0"/>
    <n v="11000"/>
    <s v="Sudah Dibayar"/>
  </r>
  <r>
    <n v="11674"/>
    <x v="5"/>
    <x v="4"/>
    <n v="15000"/>
    <s v="Sudah Dibayar"/>
  </r>
  <r>
    <n v="11675"/>
    <x v="5"/>
    <x v="4"/>
    <n v="500"/>
    <s v="Sudah Dibayar"/>
  </r>
  <r>
    <n v="11676"/>
    <x v="5"/>
    <x v="4"/>
    <n v="750"/>
    <s v="Sudah Dibayar"/>
  </r>
  <r>
    <n v="11677"/>
    <x v="5"/>
    <x v="4"/>
    <n v="1750"/>
    <s v="Sudah Dibayar"/>
  </r>
  <r>
    <n v="11678"/>
    <x v="5"/>
    <x v="4"/>
    <n v="4250"/>
    <s v="Sudah Dibayar"/>
  </r>
  <r>
    <n v="11679"/>
    <x v="5"/>
    <x v="3"/>
    <n v="11250"/>
    <s v="Sudah Dibayar"/>
  </r>
  <r>
    <n v="11680"/>
    <x v="5"/>
    <x v="0"/>
    <n v="11000"/>
    <s v="Sudah Dibayar"/>
  </r>
  <r>
    <n v="11681"/>
    <x v="5"/>
    <x v="4"/>
    <n v="1500"/>
    <s v="Sudah Dibayar"/>
  </r>
  <r>
    <n v="11682"/>
    <x v="5"/>
    <x v="4"/>
    <n v="13000"/>
    <s v="Sudah Dibayar"/>
  </r>
  <r>
    <n v="11683"/>
    <x v="5"/>
    <x v="4"/>
    <n v="3500"/>
    <s v="Sudah Dibayar"/>
  </r>
  <r>
    <n v="11684"/>
    <x v="5"/>
    <x v="4"/>
    <n v="10500"/>
    <s v="Sudah Dibayar"/>
  </r>
  <r>
    <n v="11685"/>
    <x v="5"/>
    <x v="4"/>
    <n v="500"/>
    <s v="Sudah Dibayar"/>
  </r>
  <r>
    <n v="11686"/>
    <x v="5"/>
    <x v="4"/>
    <n v="750"/>
    <s v="Sudah Dibayar"/>
  </r>
  <r>
    <n v="11687"/>
    <x v="5"/>
    <x v="4"/>
    <n v="1750"/>
    <s v="Sudah Dibayar"/>
  </r>
  <r>
    <n v="11688"/>
    <x v="5"/>
    <x v="3"/>
    <n v="7500"/>
    <s v="Sudah Dibayar"/>
  </r>
  <r>
    <n v="11689"/>
    <x v="5"/>
    <x v="2"/>
    <n v="12500"/>
    <s v="Sudah Dibayar"/>
  </r>
  <r>
    <n v="11690"/>
    <x v="5"/>
    <x v="1"/>
    <n v="10000"/>
    <s v="Sudah Dibayar"/>
  </r>
  <r>
    <n v="11691"/>
    <x v="5"/>
    <x v="0"/>
    <n v="7500"/>
    <s v="Sudah Dibayar"/>
  </r>
  <r>
    <n v="11692"/>
    <x v="5"/>
    <x v="4"/>
    <n v="5000"/>
    <s v="Sudah Dibayar"/>
  </r>
  <r>
    <n v="11693"/>
    <x v="5"/>
    <x v="4"/>
    <n v="5500"/>
    <s v="Sudah Dibayar"/>
  </r>
  <r>
    <n v="11694"/>
    <x v="5"/>
    <x v="4"/>
    <n v="1750"/>
    <s v="Sudah Dibayar"/>
  </r>
  <r>
    <n v="11695"/>
    <x v="5"/>
    <x v="4"/>
    <n v="4000"/>
    <s v="Sudah Dibayar"/>
  </r>
  <r>
    <n v="11696"/>
    <x v="5"/>
    <x v="4"/>
    <n v="500"/>
    <s v="Sudah Dibayar"/>
  </r>
  <r>
    <n v="11697"/>
    <x v="5"/>
    <x v="0"/>
    <n v="7500"/>
    <s v="Sudah Dibayar"/>
  </r>
  <r>
    <n v="11698"/>
    <x v="5"/>
    <x v="4"/>
    <n v="1500"/>
    <s v="Sudah Dibayar"/>
  </r>
  <r>
    <n v="11699"/>
    <x v="5"/>
    <x v="4"/>
    <n v="6500"/>
    <s v="Sudah Dibayar"/>
  </r>
  <r>
    <n v="11700"/>
    <x v="5"/>
    <x v="4"/>
    <n v="14750"/>
    <s v="Sudah Dibayar"/>
  </r>
  <r>
    <n v="11701"/>
    <x v="5"/>
    <x v="4"/>
    <n v="2500"/>
    <s v="Sudah Dibayar"/>
  </r>
  <r>
    <n v="11702"/>
    <x v="5"/>
    <x v="4"/>
    <n v="1000"/>
    <s v="Sudah Dibayar"/>
  </r>
  <r>
    <n v="11703"/>
    <x v="5"/>
    <x v="2"/>
    <n v="8750"/>
    <s v="Sudah Dibayar"/>
  </r>
  <r>
    <n v="11704"/>
    <x v="5"/>
    <x v="1"/>
    <n v="6000"/>
    <s v="Sudah Dibayar"/>
  </r>
  <r>
    <n v="11705"/>
    <x v="5"/>
    <x v="0"/>
    <n v="11000"/>
    <s v="Sudah Dibayar"/>
  </r>
  <r>
    <n v="11706"/>
    <x v="5"/>
    <x v="4"/>
    <n v="1250"/>
    <s v="Sudah Dibayar"/>
  </r>
  <r>
    <n v="11707"/>
    <x v="5"/>
    <x v="4"/>
    <n v="10500"/>
    <s v="Sudah Dibayar"/>
  </r>
  <r>
    <n v="11708"/>
    <x v="5"/>
    <x v="4"/>
    <n v="500"/>
    <s v="Sudah Dibayar"/>
  </r>
  <r>
    <n v="11709"/>
    <x v="5"/>
    <x v="4"/>
    <n v="750"/>
    <s v="Sudah Dibayar"/>
  </r>
  <r>
    <n v="11710"/>
    <x v="5"/>
    <x v="4"/>
    <n v="1750"/>
    <s v="Sudah Dibayar"/>
  </r>
  <r>
    <n v="11711"/>
    <x v="5"/>
    <x v="4"/>
    <n v="11500"/>
    <s v="Sudah Dibayar"/>
  </r>
  <r>
    <n v="11712"/>
    <x v="5"/>
    <x v="4"/>
    <n v="2250"/>
    <s v="Sudah Dibayar"/>
  </r>
  <r>
    <n v="11713"/>
    <x v="5"/>
    <x v="4"/>
    <n v="500"/>
    <s v="Sudah Dibayar"/>
  </r>
  <r>
    <n v="11714"/>
    <x v="5"/>
    <x v="3"/>
    <n v="7500"/>
    <s v="Sudah Dibayar"/>
  </r>
  <r>
    <n v="11715"/>
    <x v="5"/>
    <x v="2"/>
    <n v="10000"/>
    <s v="Sudah Dibayar"/>
  </r>
  <r>
    <n v="11716"/>
    <x v="5"/>
    <x v="0"/>
    <n v="7500"/>
    <s v="Sudah Dibayar"/>
  </r>
  <r>
    <n v="11717"/>
    <x v="5"/>
    <x v="4"/>
    <n v="3750"/>
    <s v="Sudah Dibayar"/>
  </r>
  <r>
    <n v="11718"/>
    <x v="5"/>
    <x v="3"/>
    <n v="7500"/>
    <s v="Sudah Dibayar"/>
  </r>
  <r>
    <n v="11719"/>
    <x v="5"/>
    <x v="2"/>
    <n v="10000"/>
    <s v="Sudah Dibayar"/>
  </r>
  <r>
    <n v="11720"/>
    <x v="5"/>
    <x v="0"/>
    <n v="7500"/>
    <s v="Belum Dibayar"/>
  </r>
  <r>
    <n v="11721"/>
    <x v="5"/>
    <x v="4"/>
    <n v="7250"/>
    <s v="Belum Dibayar"/>
  </r>
  <r>
    <n v="11722"/>
    <x v="5"/>
    <x v="4"/>
    <n v="500"/>
    <s v="Belum Dibayar"/>
  </r>
  <r>
    <n v="11723"/>
    <x v="5"/>
    <x v="4"/>
    <n v="750"/>
    <s v="Belum Dibayar"/>
  </r>
  <r>
    <n v="11724"/>
    <x v="5"/>
    <x v="0"/>
    <n v="5000"/>
    <s v="Belum Dibayar"/>
  </r>
  <r>
    <n v="11725"/>
    <x v="5"/>
    <x v="0"/>
    <n v="5000"/>
    <s v="Belum Dibayar"/>
  </r>
  <r>
    <n v="11726"/>
    <x v="5"/>
    <x v="4"/>
    <n v="250"/>
    <s v="Belum Dibayar"/>
  </r>
  <r>
    <n v="11727"/>
    <x v="5"/>
    <x v="4"/>
    <n v="750"/>
    <s v="Belum Dibayar"/>
  </r>
  <r>
    <n v="11728"/>
    <x v="5"/>
    <x v="0"/>
    <n v="5000"/>
    <s v="Sudah Dibayar"/>
  </r>
  <r>
    <n v="11729"/>
    <x v="5"/>
    <x v="4"/>
    <n v="2500"/>
    <s v="Sudah Dibayar"/>
  </r>
  <r>
    <n v="11730"/>
    <x v="5"/>
    <x v="3"/>
    <n v="3750"/>
    <s v="Sudah Dibayar"/>
  </r>
  <r>
    <n v="11731"/>
    <x v="5"/>
    <x v="3"/>
    <n v="7500"/>
    <s v="Sudah Dibayar"/>
  </r>
  <r>
    <n v="11732"/>
    <x v="5"/>
    <x v="3"/>
    <n v="3750"/>
    <s v="Sudah Dibayar"/>
  </r>
  <r>
    <n v="11733"/>
    <x v="5"/>
    <x v="3"/>
    <n v="3750"/>
    <s v="Sudah Dibayar"/>
  </r>
  <r>
    <n v="11734"/>
    <x v="5"/>
    <x v="3"/>
    <n v="7500"/>
    <s v="Sudah Dibayar"/>
  </r>
  <r>
    <n v="11735"/>
    <x v="5"/>
    <x v="3"/>
    <n v="3750"/>
    <s v="Sudah Dibayar"/>
  </r>
  <r>
    <n v="11736"/>
    <x v="5"/>
    <x v="4"/>
    <n v="11500"/>
    <s v="Sudah Dibayar"/>
  </r>
  <r>
    <n v="11737"/>
    <x v="5"/>
    <x v="0"/>
    <n v="5000"/>
    <s v="Belum Dibayar"/>
  </r>
  <r>
    <n v="11738"/>
    <x v="5"/>
    <x v="4"/>
    <n v="7250"/>
    <s v="Belum Dibayar"/>
  </r>
  <r>
    <n v="11739"/>
    <x v="5"/>
    <x v="3"/>
    <n v="3750"/>
    <s v="Sudah Dibayar"/>
  </r>
  <r>
    <n v="11740"/>
    <x v="5"/>
    <x v="0"/>
    <n v="5000"/>
    <s v="Belum Dibayar"/>
  </r>
  <r>
    <n v="11741"/>
    <x v="5"/>
    <x v="4"/>
    <n v="0"/>
    <s v="Belum Dibayar"/>
  </r>
  <r>
    <n v="11742"/>
    <x v="5"/>
    <x v="4"/>
    <n v="8500"/>
    <s v="Belum Dibayar"/>
  </r>
  <r>
    <n v="11743"/>
    <x v="5"/>
    <x v="0"/>
    <n v="5000"/>
    <s v="Sudah Dibayar"/>
  </r>
  <r>
    <n v="11744"/>
    <x v="5"/>
    <x v="4"/>
    <n v="2500"/>
    <s v="Sudah Dibayar"/>
  </r>
  <r>
    <n v="11745"/>
    <x v="5"/>
    <x v="0"/>
    <n v="5000"/>
    <s v="Belum Dibayar"/>
  </r>
  <r>
    <n v="11746"/>
    <x v="5"/>
    <x v="4"/>
    <n v="4500"/>
    <s v="Belum Dibayar"/>
  </r>
  <r>
    <n v="11747"/>
    <x v="5"/>
    <x v="4"/>
    <n v="2750"/>
    <s v="Belum Dibayar"/>
  </r>
  <r>
    <n v="11748"/>
    <x v="5"/>
    <x v="4"/>
    <n v="7500"/>
    <s v="Sudah Dibayar"/>
  </r>
  <r>
    <n v="11749"/>
    <x v="5"/>
    <x v="3"/>
    <n v="5000"/>
    <s v="Sudah Dibayar"/>
  </r>
  <r>
    <n v="11750"/>
    <x v="5"/>
    <x v="0"/>
    <n v="5000"/>
    <s v="Belum Dibayar"/>
  </r>
  <r>
    <n v="11751"/>
    <x v="5"/>
    <x v="0"/>
    <n v="5000"/>
    <s v="Belum Dibayar"/>
  </r>
  <r>
    <n v="11752"/>
    <x v="5"/>
    <x v="0"/>
    <n v="5000"/>
    <s v="Sudah Dibayar"/>
  </r>
  <r>
    <n v="11753"/>
    <x v="5"/>
    <x v="4"/>
    <n v="6500"/>
    <s v="Sudah Dibayar"/>
  </r>
  <r>
    <n v="11754"/>
    <x v="5"/>
    <x v="4"/>
    <n v="7250"/>
    <s v="Sudah Dibayar"/>
  </r>
  <r>
    <n v="11755"/>
    <x v="5"/>
    <x v="3"/>
    <n v="3750"/>
    <s v="Sudah Dibayar"/>
  </r>
  <r>
    <n v="11756"/>
    <x v="5"/>
    <x v="0"/>
    <n v="5000"/>
    <s v="Sudah Dibayar"/>
  </r>
  <r>
    <n v="11757"/>
    <x v="5"/>
    <x v="0"/>
    <n v="5000"/>
    <s v="Sudah Dibayar"/>
  </r>
  <r>
    <n v="11758"/>
    <x v="5"/>
    <x v="4"/>
    <n v="10500"/>
    <s v="Sudah Dibayar"/>
  </r>
  <r>
    <n v="11759"/>
    <x v="5"/>
    <x v="0"/>
    <n v="5000"/>
    <s v="Belum Dibayar"/>
  </r>
  <r>
    <n v="11760"/>
    <x v="5"/>
    <x v="4"/>
    <n v="3600"/>
    <s v="Belum Dibayar"/>
  </r>
  <r>
    <n v="11761"/>
    <x v="5"/>
    <x v="0"/>
    <n v="5000"/>
    <s v="Belum Dibayar"/>
  </r>
  <r>
    <n v="11762"/>
    <x v="5"/>
    <x v="4"/>
    <n v="13500"/>
    <s v="Belum Dibayar"/>
  </r>
  <r>
    <n v="11763"/>
    <x v="5"/>
    <x v="0"/>
    <n v="7500"/>
    <s v="Sudah Dibayar"/>
  </r>
  <r>
    <n v="11764"/>
    <x v="5"/>
    <x v="4"/>
    <n v="3000"/>
    <s v="Sudah Dibayar"/>
  </r>
  <r>
    <n v="11765"/>
    <x v="5"/>
    <x v="4"/>
    <n v="10500"/>
    <s v="Sudah Dibayar"/>
  </r>
  <r>
    <n v="11766"/>
    <x v="5"/>
    <x v="4"/>
    <n v="7250"/>
    <s v="Sudah Dibayar"/>
  </r>
  <r>
    <n v="11767"/>
    <x v="5"/>
    <x v="0"/>
    <n v="11000"/>
    <s v="Sudah Dibayar"/>
  </r>
  <r>
    <n v="11768"/>
    <x v="5"/>
    <x v="4"/>
    <n v="3600"/>
    <s v="Sudah Dibayar"/>
  </r>
  <r>
    <n v="11769"/>
    <x v="5"/>
    <x v="4"/>
    <n v="1750"/>
    <s v="Sudah Dibayar"/>
  </r>
  <r>
    <n v="11770"/>
    <x v="5"/>
    <x v="4"/>
    <n v="4250"/>
    <s v="Sudah Dibayar"/>
  </r>
  <r>
    <n v="11771"/>
    <x v="5"/>
    <x v="4"/>
    <n v="6000"/>
    <s v="Sudah Dibayar"/>
  </r>
  <r>
    <n v="11772"/>
    <x v="5"/>
    <x v="4"/>
    <n v="7750"/>
    <s v="Sudah Dibayar"/>
  </r>
  <r>
    <n v="11773"/>
    <x v="5"/>
    <x v="3"/>
    <n v="7500"/>
    <s v="Sudah Dibayar"/>
  </r>
  <r>
    <n v="11774"/>
    <x v="5"/>
    <x v="2"/>
    <n v="10000"/>
    <s v="Sudah Dibayar"/>
  </r>
  <r>
    <n v="11775"/>
    <x v="5"/>
    <x v="1"/>
    <n v="5500"/>
    <s v="Sudah Dibayar"/>
  </r>
  <r>
    <n v="11776"/>
    <x v="5"/>
    <x v="0"/>
    <n v="7500"/>
    <s v="Belum Dibayar"/>
  </r>
  <r>
    <n v="11777"/>
    <x v="5"/>
    <x v="4"/>
    <n v="4500"/>
    <s v="Belum Dibayar"/>
  </r>
  <r>
    <n v="11778"/>
    <x v="5"/>
    <x v="4"/>
    <n v="500"/>
    <s v="Belum Dibayar"/>
  </r>
  <r>
    <n v="11779"/>
    <x v="5"/>
    <x v="0"/>
    <n v="5000"/>
    <s v="Sudah Dibayar"/>
  </r>
  <r>
    <n v="11780"/>
    <x v="5"/>
    <x v="4"/>
    <n v="2000"/>
    <s v="Sudah Dibayar"/>
  </r>
  <r>
    <n v="11781"/>
    <x v="5"/>
    <x v="4"/>
    <n v="500"/>
    <s v="Sudah Dibayar"/>
  </r>
  <r>
    <n v="11782"/>
    <x v="5"/>
    <x v="3"/>
    <n v="15000"/>
    <s v="Sudah Dibayar"/>
  </r>
  <r>
    <n v="11783"/>
    <x v="5"/>
    <x v="3"/>
    <n v="11250"/>
    <s v="Belum Dibayar"/>
  </r>
  <r>
    <n v="11784"/>
    <x v="5"/>
    <x v="3"/>
    <n v="7500"/>
    <s v="Sudah Dibayar"/>
  </r>
  <r>
    <n v="11785"/>
    <x v="5"/>
    <x v="0"/>
    <n v="5000"/>
    <s v="Sudah Dibayar"/>
  </r>
  <r>
    <n v="11786"/>
    <x v="5"/>
    <x v="4"/>
    <n v="8500"/>
    <s v="Sudah Dibayar"/>
  </r>
  <r>
    <n v="11787"/>
    <x v="5"/>
    <x v="4"/>
    <n v="1000"/>
    <s v="Sudah Dibayar"/>
  </r>
  <r>
    <n v="11788"/>
    <x v="5"/>
    <x v="0"/>
    <n v="5000"/>
    <s v="Belum Dibayar"/>
  </r>
  <r>
    <n v="11789"/>
    <x v="5"/>
    <x v="4"/>
    <n v="8250"/>
    <s v="Belum Dibayar"/>
  </r>
  <r>
    <n v="11790"/>
    <x v="5"/>
    <x v="0"/>
    <n v="5000"/>
    <s v="Sudah Dibayar"/>
  </r>
  <r>
    <n v="11791"/>
    <x v="5"/>
    <x v="4"/>
    <n v="18000"/>
    <s v="Sudah Dibayar"/>
  </r>
  <r>
    <n v="11792"/>
    <x v="5"/>
    <x v="0"/>
    <n v="5000"/>
    <s v="Belum Dibayar"/>
  </r>
  <r>
    <n v="11793"/>
    <x v="5"/>
    <x v="4"/>
    <n v="1250"/>
    <s v="Belum Dibayar"/>
  </r>
  <r>
    <n v="11794"/>
    <x v="5"/>
    <x v="4"/>
    <n v="15000"/>
    <s v="Belum Dibayar"/>
  </r>
  <r>
    <n v="11795"/>
    <x v="5"/>
    <x v="3"/>
    <n v="7500"/>
    <s v="Belum Dibayar"/>
  </r>
  <r>
    <n v="11796"/>
    <x v="5"/>
    <x v="0"/>
    <n v="7500"/>
    <s v="Belum Dibayar"/>
  </r>
  <r>
    <n v="11797"/>
    <x v="5"/>
    <x v="4"/>
    <n v="2750"/>
    <s v="Belum Dibayar"/>
  </r>
  <r>
    <n v="11798"/>
    <x v="5"/>
    <x v="4"/>
    <n v="5500"/>
    <s v="Belum Dibayar"/>
  </r>
  <r>
    <n v="11799"/>
    <x v="5"/>
    <x v="3"/>
    <n v="22500"/>
    <s v="Sudah Dibayar"/>
  </r>
  <r>
    <n v="11800"/>
    <x v="5"/>
    <x v="4"/>
    <n v="34500"/>
    <s v="Sudah Dibayar"/>
  </r>
  <r>
    <n v="11801"/>
    <x v="5"/>
    <x v="0"/>
    <n v="5000"/>
    <s v="Sudah Dibayar"/>
  </r>
  <r>
    <n v="11802"/>
    <x v="5"/>
    <x v="4"/>
    <n v="1750"/>
    <s v="Sudah Dibayar"/>
  </r>
  <r>
    <n v="11803"/>
    <x v="5"/>
    <x v="4"/>
    <n v="3250"/>
    <s v="Sudah Dibayar"/>
  </r>
  <r>
    <n v="11804"/>
    <x v="5"/>
    <x v="0"/>
    <n v="5000"/>
    <s v="Sudah Dibayar"/>
  </r>
  <r>
    <n v="11805"/>
    <x v="5"/>
    <x v="4"/>
    <n v="6500"/>
    <s v="Sudah Dibayar"/>
  </r>
  <r>
    <n v="11806"/>
    <x v="5"/>
    <x v="4"/>
    <n v="2000"/>
    <s v="Sudah Dibayar"/>
  </r>
  <r>
    <n v="11807"/>
    <x v="5"/>
    <x v="4"/>
    <n v="7500"/>
    <s v="Sudah Dibayar"/>
  </r>
  <r>
    <n v="11808"/>
    <x v="5"/>
    <x v="3"/>
    <n v="7500"/>
    <s v="Sudah Dibayar"/>
  </r>
  <r>
    <n v="11809"/>
    <x v="5"/>
    <x v="0"/>
    <n v="7500"/>
    <s v="Sudah Dibayar"/>
  </r>
  <r>
    <n v="11810"/>
    <x v="5"/>
    <x v="4"/>
    <n v="2500"/>
    <s v="Sudah Dibayar"/>
  </r>
  <r>
    <n v="11811"/>
    <x v="5"/>
    <x v="4"/>
    <n v="1250"/>
    <s v="Sudah Dibayar"/>
  </r>
  <r>
    <n v="11812"/>
    <x v="5"/>
    <x v="0"/>
    <n v="7500"/>
    <s v="Sudah Dibayar"/>
  </r>
  <r>
    <n v="11813"/>
    <x v="5"/>
    <x v="4"/>
    <n v="13500"/>
    <s v="Sudah Dibayar"/>
  </r>
  <r>
    <n v="11814"/>
    <x v="5"/>
    <x v="4"/>
    <n v="8750"/>
    <s v="Sudah Dibayar"/>
  </r>
  <r>
    <n v="11815"/>
    <x v="5"/>
    <x v="2"/>
    <n v="17500"/>
    <s v="Sudah Dibayar"/>
  </r>
  <r>
    <n v="11816"/>
    <x v="5"/>
    <x v="0"/>
    <n v="11000"/>
    <s v="Sudah Dibayar"/>
  </r>
  <r>
    <n v="11817"/>
    <x v="5"/>
    <x v="4"/>
    <n v="5500"/>
    <s v="Sudah Dibayar"/>
  </r>
  <r>
    <n v="11818"/>
    <x v="5"/>
    <x v="4"/>
    <n v="5000"/>
    <s v="Sudah Dibayar"/>
  </r>
  <r>
    <n v="11819"/>
    <x v="5"/>
    <x v="4"/>
    <n v="13750"/>
    <s v="Sudah Dibayar"/>
  </r>
  <r>
    <n v="11820"/>
    <x v="5"/>
    <x v="4"/>
    <n v="2000"/>
    <s v="Sudah Dibayar"/>
  </r>
  <r>
    <n v="11821"/>
    <x v="5"/>
    <x v="4"/>
    <n v="4000"/>
    <s v="Sudah Dibayar"/>
  </r>
  <r>
    <n v="11822"/>
    <x v="5"/>
    <x v="4"/>
    <n v="500"/>
    <s v="Sudah Dibayar"/>
  </r>
  <r>
    <n v="11823"/>
    <x v="5"/>
    <x v="4"/>
    <n v="900"/>
    <s v="Sudah Dibayar"/>
  </r>
  <r>
    <n v="11824"/>
    <x v="5"/>
    <x v="3"/>
    <n v="3750"/>
    <s v="Sudah Dibayar"/>
  </r>
  <r>
    <n v="11825"/>
    <x v="5"/>
    <x v="4"/>
    <n v="11500"/>
    <s v="Sudah Dibayar"/>
  </r>
  <r>
    <n v="11826"/>
    <x v="5"/>
    <x v="0"/>
    <n v="5000"/>
    <s v="Sudah Dibayar"/>
  </r>
  <r>
    <n v="11827"/>
    <x v="5"/>
    <x v="4"/>
    <n v="7500"/>
    <s v="Sudah Dibayar"/>
  </r>
  <r>
    <n v="11828"/>
    <x v="5"/>
    <x v="1"/>
    <n v="38500"/>
    <s v="Sudah Dibayar"/>
  </r>
  <r>
    <n v="11829"/>
    <x v="5"/>
    <x v="0"/>
    <n v="30000"/>
    <s v="Belum Dibayar"/>
  </r>
  <r>
    <n v="11830"/>
    <x v="5"/>
    <x v="1"/>
    <n v="38500"/>
    <s v="Sudah Dibayar"/>
  </r>
  <r>
    <n v="11831"/>
    <x v="5"/>
    <x v="0"/>
    <n v="7500"/>
    <s v="Sudah Dibayar"/>
  </r>
  <r>
    <n v="11832"/>
    <x v="5"/>
    <x v="4"/>
    <n v="8750"/>
    <s v="Sudah Dibayar"/>
  </r>
  <r>
    <n v="11833"/>
    <x v="5"/>
    <x v="4"/>
    <n v="8500"/>
    <s v="Sudah Dibayar"/>
  </r>
  <r>
    <n v="11834"/>
    <x v="5"/>
    <x v="4"/>
    <n v="2750"/>
    <s v="Sudah Dibayar"/>
  </r>
  <r>
    <n v="11835"/>
    <x v="5"/>
    <x v="4"/>
    <n v="1500"/>
    <s v="Sudah Dibayar"/>
  </r>
  <r>
    <n v="11836"/>
    <x v="5"/>
    <x v="4"/>
    <n v="750"/>
    <s v="Sudah Dibayar"/>
  </r>
  <r>
    <n v="11837"/>
    <x v="5"/>
    <x v="4"/>
    <n v="500"/>
    <s v="Sudah Dibayar"/>
  </r>
  <r>
    <n v="11838"/>
    <x v="5"/>
    <x v="4"/>
    <n v="900"/>
    <s v="Sudah Dibayar"/>
  </r>
  <r>
    <n v="11839"/>
    <x v="5"/>
    <x v="4"/>
    <n v="750"/>
    <s v="Sudah Dibayar"/>
  </r>
  <r>
    <n v="11840"/>
    <x v="5"/>
    <x v="4"/>
    <n v="3600"/>
    <s v="Sudah Dibayar"/>
  </r>
  <r>
    <n v="11841"/>
    <x v="5"/>
    <x v="2"/>
    <n v="10000"/>
    <s v="Sudah Dibayar"/>
  </r>
  <r>
    <n v="11842"/>
    <x v="5"/>
    <x v="4"/>
    <n v="11500"/>
    <s v="Sudah Dibayar"/>
  </r>
  <r>
    <n v="11843"/>
    <x v="5"/>
    <x v="0"/>
    <n v="5000"/>
    <s v="Sudah Dibayar"/>
  </r>
  <r>
    <n v="11844"/>
    <x v="5"/>
    <x v="3"/>
    <n v="7500"/>
    <s v="Sudah Dibayar"/>
  </r>
  <r>
    <n v="11845"/>
    <x v="5"/>
    <x v="0"/>
    <n v="5000"/>
    <s v="Sudah Dibayar"/>
  </r>
  <r>
    <n v="11846"/>
    <x v="5"/>
    <x v="3"/>
    <n v="3750"/>
    <s v="Sudah Dibayar"/>
  </r>
  <r>
    <n v="11847"/>
    <x v="5"/>
    <x v="2"/>
    <n v="8750"/>
    <s v="Sudah Dibayar"/>
  </r>
  <r>
    <n v="11848"/>
    <x v="5"/>
    <x v="1"/>
    <n v="3250"/>
    <s v="Sudah Dibayar"/>
  </r>
  <r>
    <n v="11849"/>
    <x v="5"/>
    <x v="0"/>
    <n v="5000"/>
    <s v="Sudah Dibayar"/>
  </r>
  <r>
    <n v="11850"/>
    <x v="5"/>
    <x v="4"/>
    <n v="5100"/>
    <s v="Sudah Dibayar"/>
  </r>
  <r>
    <n v="11851"/>
    <x v="5"/>
    <x v="3"/>
    <n v="7500"/>
    <s v="Sudah Dibayar"/>
  </r>
  <r>
    <n v="11852"/>
    <x v="5"/>
    <x v="2"/>
    <n v="10000"/>
    <s v="Sudah Dibayar"/>
  </r>
  <r>
    <n v="11853"/>
    <x v="5"/>
    <x v="4"/>
    <n v="2250"/>
    <s v="Sudah Dibayar"/>
  </r>
  <r>
    <n v="11854"/>
    <x v="5"/>
    <x v="0"/>
    <n v="17500"/>
    <s v="Sudah Dibayar"/>
  </r>
  <r>
    <n v="11855"/>
    <x v="5"/>
    <x v="3"/>
    <n v="11250"/>
    <s v="Sudah Dibayar"/>
  </r>
  <r>
    <n v="11856"/>
    <x v="5"/>
    <x v="0"/>
    <n v="5000"/>
    <s v="Sudah Dibayar"/>
  </r>
  <r>
    <n v="11857"/>
    <x v="5"/>
    <x v="0"/>
    <n v="5000"/>
    <s v="Sudah Dibayar"/>
  </r>
  <r>
    <n v="11858"/>
    <x v="5"/>
    <x v="4"/>
    <n v="1750"/>
    <s v="Sudah Dibayar"/>
  </r>
  <r>
    <n v="11859"/>
    <x v="5"/>
    <x v="0"/>
    <n v="7500"/>
    <s v="Sudah Dibayar"/>
  </r>
  <r>
    <n v="11860"/>
    <x v="5"/>
    <x v="4"/>
    <n v="3250"/>
    <s v="Sudah Dibayar"/>
  </r>
  <r>
    <n v="11861"/>
    <x v="5"/>
    <x v="0"/>
    <n v="5000"/>
    <s v="Belum Dibayar"/>
  </r>
  <r>
    <n v="11862"/>
    <x v="5"/>
    <x v="0"/>
    <n v="16000"/>
    <s v="Belum Dibayar"/>
  </r>
  <r>
    <n v="11863"/>
    <x v="5"/>
    <x v="0"/>
    <n v="11000"/>
    <s v="Belum Dibayar"/>
  </r>
  <r>
    <n v="11864"/>
    <x v="5"/>
    <x v="4"/>
    <n v="10500"/>
    <s v="Belum Dibayar"/>
  </r>
  <r>
    <n v="11865"/>
    <x v="5"/>
    <x v="4"/>
    <n v="750"/>
    <s v="Belum Dibayar"/>
  </r>
  <r>
    <n v="11866"/>
    <x v="5"/>
    <x v="4"/>
    <n v="750"/>
    <s v="Belum Dibayar"/>
  </r>
  <r>
    <n v="11867"/>
    <x v="5"/>
    <x v="4"/>
    <n v="3500"/>
    <s v="Belum Dibayar"/>
  </r>
  <r>
    <n v="11868"/>
    <x v="5"/>
    <x v="1"/>
    <n v="5000"/>
    <s v="Belum Dibayar"/>
  </r>
  <r>
    <n v="11869"/>
    <x v="5"/>
    <x v="1"/>
    <n v="7000"/>
    <s v="Belum Dibayar"/>
  </r>
  <r>
    <n v="11870"/>
    <x v="5"/>
    <x v="4"/>
    <n v="7500"/>
    <s v="Belum Dibayar"/>
  </r>
  <r>
    <n v="11871"/>
    <x v="5"/>
    <x v="3"/>
    <n v="5000"/>
    <s v="Belum Dibayar"/>
  </r>
  <r>
    <n v="11872"/>
    <x v="5"/>
    <x v="0"/>
    <n v="5000"/>
    <s v="Sudah Dibayar"/>
  </r>
  <r>
    <n v="11873"/>
    <x v="5"/>
    <x v="4"/>
    <n v="11500"/>
    <s v="Sudah Dibayar"/>
  </r>
  <r>
    <n v="11874"/>
    <x v="5"/>
    <x v="0"/>
    <n v="7500"/>
    <s v="Sudah Dibayar"/>
  </r>
  <r>
    <n v="11875"/>
    <x v="5"/>
    <x v="4"/>
    <n v="5500"/>
    <s v="Sudah Dibayar"/>
  </r>
  <r>
    <n v="11876"/>
    <x v="5"/>
    <x v="4"/>
    <n v="3500"/>
    <s v="Sudah Dibayar"/>
  </r>
  <r>
    <n v="11877"/>
    <x v="5"/>
    <x v="4"/>
    <n v="5500"/>
    <s v="Sudah Dibayar"/>
  </r>
  <r>
    <n v="11878"/>
    <x v="5"/>
    <x v="4"/>
    <n v="3000"/>
    <s v="Sudah Dibayar"/>
  </r>
  <r>
    <n v="11879"/>
    <x v="5"/>
    <x v="4"/>
    <n v="10500"/>
    <s v="Belum Dibayar"/>
  </r>
  <r>
    <n v="11880"/>
    <x v="5"/>
    <x v="0"/>
    <n v="5000"/>
    <s v="Cancel"/>
  </r>
  <r>
    <n v="11881"/>
    <x v="5"/>
    <x v="4"/>
    <n v="2000"/>
    <s v="Cancel"/>
  </r>
  <r>
    <n v="11882"/>
    <x v="5"/>
    <x v="4"/>
    <n v="1750"/>
    <s v="Cancel"/>
  </r>
  <r>
    <n v="11883"/>
    <x v="5"/>
    <x v="1"/>
    <n v="12500"/>
    <s v="Cancel"/>
  </r>
  <r>
    <n v="11884"/>
    <x v="5"/>
    <x v="1"/>
    <n v="3750"/>
    <s v="Cancel"/>
  </r>
  <r>
    <n v="11885"/>
    <x v="5"/>
    <x v="0"/>
    <n v="20000"/>
    <s v="Belum Dibayar"/>
  </r>
  <r>
    <n v="11886"/>
    <x v="5"/>
    <x v="4"/>
    <n v="31500"/>
    <s v="Belum Dibayar"/>
  </r>
  <r>
    <n v="11887"/>
    <x v="5"/>
    <x v="4"/>
    <n v="3000"/>
    <s v="Belum Dibayar"/>
  </r>
  <r>
    <n v="11888"/>
    <x v="5"/>
    <x v="4"/>
    <n v="1000"/>
    <s v="Belum Dibayar"/>
  </r>
  <r>
    <n v="11889"/>
    <x v="5"/>
    <x v="4"/>
    <n v="1500"/>
    <s v="Belum Dibayar"/>
  </r>
  <r>
    <n v="11890"/>
    <x v="5"/>
    <x v="4"/>
    <n v="1750"/>
    <s v="Belum Dibayar"/>
  </r>
  <r>
    <n v="11891"/>
    <x v="5"/>
    <x v="4"/>
    <n v="1250"/>
    <s v="Belum Dibayar"/>
  </r>
  <r>
    <n v="11892"/>
    <x v="5"/>
    <x v="3"/>
    <n v="7500"/>
    <s v="Belum Dibayar"/>
  </r>
  <r>
    <n v="11893"/>
    <x v="5"/>
    <x v="2"/>
    <n v="12500"/>
    <s v="Belum Dibayar"/>
  </r>
  <r>
    <n v="11894"/>
    <x v="5"/>
    <x v="0"/>
    <n v="5000"/>
    <s v="Belum Dibayar"/>
  </r>
  <r>
    <n v="11895"/>
    <x v="5"/>
    <x v="4"/>
    <n v="4000"/>
    <s v="Belum Dibayar"/>
  </r>
  <r>
    <n v="11896"/>
    <x v="5"/>
    <x v="3"/>
    <n v="11250"/>
    <s v="Belum Dibayar"/>
  </r>
  <r>
    <n v="11897"/>
    <x v="5"/>
    <x v="0"/>
    <n v="7500"/>
    <s v="Sudah Dibayar"/>
  </r>
  <r>
    <n v="11898"/>
    <x v="5"/>
    <x v="3"/>
    <n v="3750"/>
    <s v="Sudah Dibayar"/>
  </r>
  <r>
    <n v="11899"/>
    <x v="5"/>
    <x v="2"/>
    <n v="8750"/>
    <s v="Sudah Dibayar"/>
  </r>
  <r>
    <n v="11900"/>
    <x v="5"/>
    <x v="1"/>
    <n v="7500"/>
    <s v="Sudah Dibayar"/>
  </r>
  <r>
    <n v="11901"/>
    <x v="5"/>
    <x v="0"/>
    <n v="11000"/>
    <s v="Belum Dibayar"/>
  </r>
  <r>
    <n v="11902"/>
    <x v="5"/>
    <x v="4"/>
    <n v="10500"/>
    <s v="Belum Dibayar"/>
  </r>
  <r>
    <n v="11903"/>
    <x v="5"/>
    <x v="4"/>
    <n v="500"/>
    <s v="Belum Dibayar"/>
  </r>
  <r>
    <n v="11904"/>
    <x v="5"/>
    <x v="4"/>
    <n v="750"/>
    <s v="Belum Dibayar"/>
  </r>
  <r>
    <n v="11905"/>
    <x v="5"/>
    <x v="4"/>
    <n v="1750"/>
    <s v="Belum Dibayar"/>
  </r>
  <r>
    <n v="11906"/>
    <x v="5"/>
    <x v="3"/>
    <n v="3750"/>
    <s v="Belum Dibayar"/>
  </r>
  <r>
    <n v="11907"/>
    <x v="5"/>
    <x v="2"/>
    <n v="8750"/>
    <s v="Belum Dibayar"/>
  </r>
  <r>
    <n v="11908"/>
    <x v="5"/>
    <x v="1"/>
    <n v="2250"/>
    <s v="Belum Dibayar"/>
  </r>
  <r>
    <n v="11909"/>
    <x v="5"/>
    <x v="0"/>
    <n v="7500"/>
    <s v="Sudah Dibayar"/>
  </r>
  <r>
    <n v="11910"/>
    <x v="5"/>
    <x v="4"/>
    <n v="1000"/>
    <s v="Sudah Dibayar"/>
  </r>
  <r>
    <n v="11911"/>
    <x v="5"/>
    <x v="4"/>
    <n v="4500"/>
    <s v="Sudah Dibayar"/>
  </r>
  <r>
    <n v="11912"/>
    <x v="5"/>
    <x v="4"/>
    <n v="1500"/>
    <s v="Sudah Dibayar"/>
  </r>
  <r>
    <n v="11913"/>
    <x v="5"/>
    <x v="3"/>
    <n v="11250"/>
    <s v="Sudah Dibayar"/>
  </r>
  <r>
    <n v="11914"/>
    <x v="5"/>
    <x v="2"/>
    <n v="12500"/>
    <s v="Sudah Dibayar"/>
  </r>
  <r>
    <n v="11915"/>
    <x v="5"/>
    <x v="1"/>
    <n v="4500"/>
    <s v="Sudah Dibayar"/>
  </r>
  <r>
    <n v="11916"/>
    <x v="5"/>
    <x v="0"/>
    <n v="5000"/>
    <s v="Sudah Dibayar"/>
  </r>
  <r>
    <n v="11917"/>
    <x v="5"/>
    <x v="4"/>
    <n v="6750"/>
    <s v="Sudah Dibayar"/>
  </r>
  <r>
    <n v="11918"/>
    <x v="5"/>
    <x v="0"/>
    <n v="7500"/>
    <s v="Belum Dibayar"/>
  </r>
  <r>
    <n v="11919"/>
    <x v="5"/>
    <x v="4"/>
    <n v="5500"/>
    <s v="Belum Dibayar"/>
  </r>
  <r>
    <n v="11920"/>
    <x v="5"/>
    <x v="4"/>
    <n v="4000"/>
    <s v="Belum Dibayar"/>
  </r>
  <r>
    <n v="11921"/>
    <x v="5"/>
    <x v="3"/>
    <n v="11250"/>
    <s v="Belum Dibayar"/>
  </r>
  <r>
    <n v="11922"/>
    <x v="5"/>
    <x v="2"/>
    <n v="12500"/>
    <s v="Belum Dibayar"/>
  </r>
  <r>
    <n v="11923"/>
    <x v="5"/>
    <x v="3"/>
    <n v="7500"/>
    <s v="Belum Dibayar"/>
  </r>
  <r>
    <n v="11924"/>
    <x v="5"/>
    <x v="4"/>
    <n v="11500"/>
    <s v="Sudah Dibayar"/>
  </r>
  <r>
    <n v="11925"/>
    <x v="5"/>
    <x v="3"/>
    <n v="7500"/>
    <s v="Sudah Dibayar"/>
  </r>
  <r>
    <n v="11926"/>
    <x v="5"/>
    <x v="3"/>
    <n v="11250"/>
    <s v="Sudah Dibayar"/>
  </r>
  <r>
    <n v="11927"/>
    <x v="5"/>
    <x v="3"/>
    <n v="11250"/>
    <s v="Belum Dibayar"/>
  </r>
  <r>
    <n v="11928"/>
    <x v="5"/>
    <x v="4"/>
    <n v="11500"/>
    <s v="Belum Dibayar"/>
  </r>
  <r>
    <n v="11929"/>
    <x v="5"/>
    <x v="3"/>
    <n v="3750"/>
    <s v="Sudah Dibayar"/>
  </r>
  <r>
    <n v="11930"/>
    <x v="5"/>
    <x v="3"/>
    <n v="3750"/>
    <s v="Sudah Dibayar"/>
  </r>
  <r>
    <n v="11931"/>
    <x v="5"/>
    <x v="3"/>
    <n v="3750"/>
    <s v="Sudah Dibayar"/>
  </r>
  <r>
    <n v="11932"/>
    <x v="5"/>
    <x v="3"/>
    <n v="3750"/>
    <s v="Belum Dibayar"/>
  </r>
  <r>
    <n v="11933"/>
    <x v="5"/>
    <x v="0"/>
    <n v="5000"/>
    <s v="Belum Dibayar"/>
  </r>
  <r>
    <n v="11934"/>
    <x v="5"/>
    <x v="4"/>
    <n v="2750"/>
    <s v="Belum Dibayar"/>
  </r>
  <r>
    <n v="11935"/>
    <x v="5"/>
    <x v="4"/>
    <n v="750"/>
    <s v="Belum Dibayar"/>
  </r>
  <r>
    <n v="11936"/>
    <x v="5"/>
    <x v="0"/>
    <n v="5000"/>
    <s v="Sudah Dibayar"/>
  </r>
  <r>
    <n v="11937"/>
    <x v="5"/>
    <x v="4"/>
    <n v="3500"/>
    <s v="Sudah Dibayar"/>
  </r>
  <r>
    <n v="11938"/>
    <x v="5"/>
    <x v="0"/>
    <n v="5000"/>
    <s v="Belum Dibayar"/>
  </r>
  <r>
    <n v="11939"/>
    <x v="5"/>
    <x v="0"/>
    <n v="5000"/>
    <s v="Sudah Dibayar"/>
  </r>
  <r>
    <n v="11940"/>
    <x v="5"/>
    <x v="4"/>
    <n v="95000"/>
    <s v="Sudah Dibayar"/>
  </r>
  <r>
    <n v="11941"/>
    <x v="5"/>
    <x v="0"/>
    <n v="5000"/>
    <s v="Belum Dibayar"/>
  </r>
  <r>
    <n v="11942"/>
    <x v="5"/>
    <x v="3"/>
    <n v="3750"/>
    <s v="Sudah Dibayar"/>
  </r>
  <r>
    <n v="11943"/>
    <x v="5"/>
    <x v="2"/>
    <n v="10000"/>
    <s v="Sudah Dibayar"/>
  </r>
  <r>
    <n v="11944"/>
    <x v="5"/>
    <x v="3"/>
    <n v="7500"/>
    <s v="Belum Dibayar"/>
  </r>
  <r>
    <n v="11945"/>
    <x v="5"/>
    <x v="2"/>
    <n v="12500"/>
    <s v="Belum Dibayar"/>
  </r>
  <r>
    <n v="11946"/>
    <x v="5"/>
    <x v="1"/>
    <n v="4250"/>
    <s v="Belum Dibayar"/>
  </r>
  <r>
    <n v="11947"/>
    <x v="5"/>
    <x v="0"/>
    <n v="7500"/>
    <s v="Sudah Dibayar"/>
  </r>
  <r>
    <n v="11948"/>
    <x v="5"/>
    <x v="4"/>
    <n v="2750"/>
    <s v="Sudah Dibayar"/>
  </r>
  <r>
    <n v="11949"/>
    <x v="5"/>
    <x v="4"/>
    <n v="2500"/>
    <s v="Sudah Dibayar"/>
  </r>
  <r>
    <n v="11950"/>
    <x v="5"/>
    <x v="4"/>
    <n v="8250"/>
    <s v="Sudah Dibayar"/>
  </r>
  <r>
    <n v="11951"/>
    <x v="5"/>
    <x v="4"/>
    <n v="5000"/>
    <s v="Sudah Dibayar"/>
  </r>
  <r>
    <n v="11952"/>
    <x v="5"/>
    <x v="3"/>
    <n v="7500"/>
    <s v="Sudah Dibayar"/>
  </r>
  <r>
    <n v="11953"/>
    <x v="5"/>
    <x v="4"/>
    <n v="23000"/>
    <s v="Sudah Dibayar"/>
  </r>
  <r>
    <n v="11954"/>
    <x v="5"/>
    <x v="0"/>
    <n v="5000"/>
    <s v="Sudah Dibayar"/>
  </r>
  <r>
    <n v="11955"/>
    <x v="5"/>
    <x v="4"/>
    <n v="31200"/>
    <s v="Sudah Dibayar"/>
  </r>
  <r>
    <n v="11956"/>
    <x v="5"/>
    <x v="4"/>
    <n v="2750"/>
    <s v="Sudah Dibayar"/>
  </r>
  <r>
    <n v="11957"/>
    <x v="5"/>
    <x v="0"/>
    <n v="2500"/>
    <s v="Belum Dibayar"/>
  </r>
  <r>
    <n v="11958"/>
    <x v="5"/>
    <x v="0"/>
    <n v="5000"/>
    <s v="Belum Dibayar"/>
  </r>
  <r>
    <n v="11959"/>
    <x v="5"/>
    <x v="4"/>
    <n v="1750"/>
    <s v="Belum Dibayar"/>
  </r>
  <r>
    <n v="11960"/>
    <x v="5"/>
    <x v="0"/>
    <n v="11000"/>
    <s v="Sudah Dibayar"/>
  </r>
  <r>
    <n v="11961"/>
    <x v="5"/>
    <x v="4"/>
    <n v="10500"/>
    <s v="Sudah Dibayar"/>
  </r>
  <r>
    <n v="11962"/>
    <x v="5"/>
    <x v="4"/>
    <n v="500"/>
    <s v="Sudah Dibayar"/>
  </r>
  <r>
    <n v="11963"/>
    <x v="5"/>
    <x v="4"/>
    <n v="750"/>
    <s v="Sudah Dibayar"/>
  </r>
  <r>
    <n v="11964"/>
    <x v="5"/>
    <x v="4"/>
    <n v="2750"/>
    <s v="Sudah Dibayar"/>
  </r>
  <r>
    <n v="11965"/>
    <x v="5"/>
    <x v="4"/>
    <n v="3750"/>
    <s v="Sudah Dibayar"/>
  </r>
  <r>
    <n v="11966"/>
    <x v="5"/>
    <x v="4"/>
    <n v="750"/>
    <s v="Sudah Dibayar"/>
  </r>
  <r>
    <n v="11967"/>
    <x v="5"/>
    <x v="3"/>
    <n v="3750"/>
    <s v="Sudah Dibayar"/>
  </r>
  <r>
    <n v="11968"/>
    <x v="5"/>
    <x v="2"/>
    <n v="8750"/>
    <s v="Sudah Dibayar"/>
  </r>
  <r>
    <n v="11969"/>
    <x v="5"/>
    <x v="3"/>
    <n v="3750"/>
    <s v="Sudah Dibayar"/>
  </r>
  <r>
    <n v="11970"/>
    <x v="5"/>
    <x v="3"/>
    <n v="7500"/>
    <s v="Sudah Dibayar"/>
  </r>
  <r>
    <n v="11971"/>
    <x v="5"/>
    <x v="4"/>
    <n v="11500"/>
    <s v="Belum Dibayar"/>
  </r>
  <r>
    <n v="11972"/>
    <x v="5"/>
    <x v="3"/>
    <n v="7500"/>
    <s v="Sudah Dibayar"/>
  </r>
  <r>
    <n v="11973"/>
    <x v="5"/>
    <x v="3"/>
    <n v="7500"/>
    <s v="Belum Dibayar"/>
  </r>
  <r>
    <n v="11974"/>
    <x v="5"/>
    <x v="3"/>
    <n v="7500"/>
    <s v="Belum Dibayar"/>
  </r>
  <r>
    <n v="11975"/>
    <x v="5"/>
    <x v="4"/>
    <n v="11500"/>
    <s v="Sudah Dibayar"/>
  </r>
  <r>
    <n v="11976"/>
    <x v="5"/>
    <x v="4"/>
    <n v="1750"/>
    <s v="Belum Dibayar"/>
  </r>
  <r>
    <n v="11977"/>
    <x v="5"/>
    <x v="4"/>
    <n v="750"/>
    <s v="Belum Dibayar"/>
  </r>
  <r>
    <n v="11978"/>
    <x v="5"/>
    <x v="3"/>
    <n v="7500"/>
    <s v="Belum Dibayar"/>
  </r>
  <r>
    <n v="11979"/>
    <x v="5"/>
    <x v="0"/>
    <n v="5000"/>
    <s v="Sudah Dibayar"/>
  </r>
  <r>
    <n v="11980"/>
    <x v="5"/>
    <x v="4"/>
    <n v="7800"/>
    <s v="Sudah Dibayar"/>
  </r>
  <r>
    <n v="11981"/>
    <x v="5"/>
    <x v="0"/>
    <n v="5000"/>
    <s v="Belum Dibayar"/>
  </r>
  <r>
    <n v="11982"/>
    <x v="5"/>
    <x v="0"/>
    <n v="5000"/>
    <s v="Sudah Dibayar"/>
  </r>
  <r>
    <n v="11983"/>
    <x v="5"/>
    <x v="4"/>
    <n v="2500"/>
    <s v="Sudah Dibayar"/>
  </r>
  <r>
    <n v="11984"/>
    <x v="5"/>
    <x v="4"/>
    <n v="7500"/>
    <s v="Sudah Dibayar"/>
  </r>
  <r>
    <n v="11985"/>
    <x v="5"/>
    <x v="3"/>
    <n v="7500"/>
    <s v="Sudah Dibayar"/>
  </r>
  <r>
    <n v="11986"/>
    <x v="5"/>
    <x v="0"/>
    <n v="7500"/>
    <s v="Sudah Dibayar"/>
  </r>
  <r>
    <n v="11987"/>
    <x v="5"/>
    <x v="4"/>
    <n v="500"/>
    <s v="Sudah Dibayar"/>
  </r>
  <r>
    <n v="11988"/>
    <x v="5"/>
    <x v="0"/>
    <n v="5000"/>
    <s v="Sudah Dibayar"/>
  </r>
  <r>
    <n v="11989"/>
    <x v="5"/>
    <x v="4"/>
    <n v="1750"/>
    <s v="Sudah Dibayar"/>
  </r>
  <r>
    <n v="11990"/>
    <x v="5"/>
    <x v="4"/>
    <n v="8250"/>
    <s v="Sudah Dibayar"/>
  </r>
  <r>
    <n v="11991"/>
    <x v="5"/>
    <x v="4"/>
    <n v="53500"/>
    <s v="Belum Dibayar"/>
  </r>
  <r>
    <n v="11992"/>
    <x v="5"/>
    <x v="3"/>
    <n v="10000"/>
    <s v="Belum Dibayar"/>
  </r>
  <r>
    <n v="11993"/>
    <x v="5"/>
    <x v="0"/>
    <n v="10000"/>
    <s v="Belum Dibayar"/>
  </r>
  <r>
    <n v="11994"/>
    <x v="5"/>
    <x v="4"/>
    <n v="60000"/>
    <s v="Belum Dibayar"/>
  </r>
  <r>
    <n v="11995"/>
    <x v="5"/>
    <x v="0"/>
    <n v="5000"/>
    <s v="Sudah Dibayar"/>
  </r>
  <r>
    <n v="11996"/>
    <x v="5"/>
    <x v="4"/>
    <n v="2500"/>
    <s v="Sudah Dibayar"/>
  </r>
  <r>
    <n v="11997"/>
    <x v="5"/>
    <x v="0"/>
    <n v="7500"/>
    <s v="Sudah Dibayar"/>
  </r>
  <r>
    <n v="11998"/>
    <x v="5"/>
    <x v="4"/>
    <n v="1250"/>
    <s v="Sudah Dibayar"/>
  </r>
  <r>
    <n v="11999"/>
    <x v="5"/>
    <x v="3"/>
    <n v="7500"/>
    <s v="Sudah Dibayar"/>
  </r>
  <r>
    <n v="12000"/>
    <x v="5"/>
    <x v="2"/>
    <n v="10000"/>
    <s v="Sudah Dibayar"/>
  </r>
  <r>
    <n v="12001"/>
    <x v="5"/>
    <x v="1"/>
    <n v="6000"/>
    <s v="Sudah Dibayar"/>
  </r>
  <r>
    <n v="12002"/>
    <x v="5"/>
    <x v="0"/>
    <n v="5000"/>
    <s v="Sudah Dibayar"/>
  </r>
  <r>
    <n v="12003"/>
    <x v="5"/>
    <x v="0"/>
    <n v="11000"/>
    <s v="Sudah Dibayar"/>
  </r>
  <r>
    <n v="12004"/>
    <x v="5"/>
    <x v="4"/>
    <n v="3600"/>
    <s v="Sudah Dibayar"/>
  </r>
  <r>
    <n v="12005"/>
    <x v="5"/>
    <x v="4"/>
    <n v="3900"/>
    <s v="Sudah Dibayar"/>
  </r>
  <r>
    <n v="12006"/>
    <x v="5"/>
    <x v="4"/>
    <n v="10500"/>
    <s v="Sudah Dibayar"/>
  </r>
  <r>
    <n v="12007"/>
    <x v="5"/>
    <x v="4"/>
    <n v="500"/>
    <s v="Sudah Dibayar"/>
  </r>
  <r>
    <n v="12008"/>
    <x v="5"/>
    <x v="4"/>
    <n v="750"/>
    <s v="Sudah Dibayar"/>
  </r>
  <r>
    <n v="12009"/>
    <x v="5"/>
    <x v="4"/>
    <n v="1750"/>
    <s v="Sudah Dibayar"/>
  </r>
  <r>
    <n v="12010"/>
    <x v="5"/>
    <x v="2"/>
    <n v="7500"/>
    <s v="Sudah Dibayar"/>
  </r>
  <r>
    <n v="12011"/>
    <x v="5"/>
    <x v="3"/>
    <n v="7500"/>
    <s v="Sudah Dibayar"/>
  </r>
  <r>
    <n v="12012"/>
    <x v="5"/>
    <x v="2"/>
    <n v="10000"/>
    <s v="Sudah Dibayar"/>
  </r>
  <r>
    <n v="12013"/>
    <x v="5"/>
    <x v="0"/>
    <n v="5000"/>
    <s v="Sudah Dibayar"/>
  </r>
  <r>
    <n v="12014"/>
    <x v="5"/>
    <x v="3"/>
    <n v="3750"/>
    <s v="Sudah Dibayar"/>
  </r>
  <r>
    <n v="12015"/>
    <x v="5"/>
    <x v="2"/>
    <n v="8750"/>
    <s v="Sudah Dibayar"/>
  </r>
  <r>
    <n v="12016"/>
    <x v="5"/>
    <x v="3"/>
    <n v="3750"/>
    <s v="Belum Dibayar"/>
  </r>
  <r>
    <n v="12017"/>
    <x v="5"/>
    <x v="4"/>
    <n v="11500"/>
    <s v="Belum Dibayar"/>
  </r>
  <r>
    <n v="12018"/>
    <x v="5"/>
    <x v="4"/>
    <n v="32180"/>
    <s v="Belum Dibayar"/>
  </r>
  <r>
    <n v="12019"/>
    <x v="5"/>
    <x v="4"/>
    <n v="3500"/>
    <s v="Belum Dibayar"/>
  </r>
  <r>
    <n v="12020"/>
    <x v="5"/>
    <x v="4"/>
    <n v="4200"/>
    <s v="Belum Dibayar"/>
  </r>
  <r>
    <n v="12021"/>
    <x v="5"/>
    <x v="4"/>
    <n v="23745"/>
    <s v="Belum Dibayar"/>
  </r>
  <r>
    <n v="12022"/>
    <x v="5"/>
    <x v="1"/>
    <n v="26500"/>
    <s v="Sudah Dibayar"/>
  </r>
  <r>
    <n v="12023"/>
    <x v="5"/>
    <x v="0"/>
    <n v="11000"/>
    <s v="Sudah Dibayar"/>
  </r>
  <r>
    <n v="12024"/>
    <x v="5"/>
    <x v="4"/>
    <n v="10500"/>
    <s v="Sudah Dibayar"/>
  </r>
  <r>
    <n v="12025"/>
    <x v="5"/>
    <x v="4"/>
    <n v="500"/>
    <s v="Sudah Dibayar"/>
  </r>
  <r>
    <n v="12026"/>
    <x v="5"/>
    <x v="4"/>
    <n v="750"/>
    <s v="Sudah Dibayar"/>
  </r>
  <r>
    <n v="12027"/>
    <x v="5"/>
    <x v="4"/>
    <n v="1750"/>
    <s v="Sudah Dibayar"/>
  </r>
  <r>
    <n v="12028"/>
    <x v="5"/>
    <x v="3"/>
    <n v="3750"/>
    <s v="Sudah Dibayar"/>
  </r>
  <r>
    <n v="12029"/>
    <x v="5"/>
    <x v="2"/>
    <n v="8750"/>
    <s v="Sudah Dibayar"/>
  </r>
  <r>
    <n v="12030"/>
    <x v="5"/>
    <x v="0"/>
    <n v="17500"/>
    <s v="Sudah Dibayar"/>
  </r>
  <r>
    <n v="12031"/>
    <x v="5"/>
    <x v="0"/>
    <n v="5000"/>
    <s v="Sudah Dibayar"/>
  </r>
  <r>
    <n v="12032"/>
    <x v="5"/>
    <x v="4"/>
    <n v="3250"/>
    <s v="Sudah Dibayar"/>
  </r>
  <r>
    <n v="12033"/>
    <x v="5"/>
    <x v="3"/>
    <n v="3750"/>
    <s v="Sudah Dibayar"/>
  </r>
  <r>
    <n v="12034"/>
    <x v="5"/>
    <x v="2"/>
    <n v="8750"/>
    <s v="Sudah Dibayar"/>
  </r>
  <r>
    <n v="12035"/>
    <x v="5"/>
    <x v="1"/>
    <n v="2750"/>
    <s v="Sudah Dibayar"/>
  </r>
  <r>
    <n v="12036"/>
    <x v="5"/>
    <x v="0"/>
    <n v="5000"/>
    <s v="Sudah Dibayar"/>
  </r>
  <r>
    <n v="12037"/>
    <x v="5"/>
    <x v="4"/>
    <n v="6500"/>
    <s v="Sudah Dibayar"/>
  </r>
  <r>
    <n v="12038"/>
    <x v="5"/>
    <x v="3"/>
    <n v="3750"/>
    <s v="Sudah Dibayar"/>
  </r>
  <r>
    <n v="12039"/>
    <x v="5"/>
    <x v="2"/>
    <n v="8750"/>
    <s v="Sudah Dibayar"/>
  </r>
  <r>
    <n v="12040"/>
    <x v="5"/>
    <x v="1"/>
    <n v="4250"/>
    <s v="Sudah Dibayar"/>
  </r>
  <r>
    <n v="12041"/>
    <x v="5"/>
    <x v="0"/>
    <n v="5000"/>
    <s v="Sudah Dibayar"/>
  </r>
  <r>
    <n v="12042"/>
    <x v="5"/>
    <x v="3"/>
    <n v="3750"/>
    <s v="Sudah Dibayar"/>
  </r>
  <r>
    <n v="12043"/>
    <x v="5"/>
    <x v="2"/>
    <n v="8750"/>
    <s v="Sudah Dibayar"/>
  </r>
  <r>
    <n v="12044"/>
    <x v="5"/>
    <x v="1"/>
    <n v="2750"/>
    <s v="Sudah Dibayar"/>
  </r>
  <r>
    <n v="12045"/>
    <x v="5"/>
    <x v="0"/>
    <n v="5000"/>
    <s v="Sudah Dibayar"/>
  </r>
  <r>
    <n v="12046"/>
    <x v="5"/>
    <x v="4"/>
    <n v="1000"/>
    <s v="Sudah Dibayar"/>
  </r>
  <r>
    <n v="12047"/>
    <x v="5"/>
    <x v="2"/>
    <n v="12500"/>
    <s v="Sudah Dibayar"/>
  </r>
  <r>
    <n v="12048"/>
    <x v="5"/>
    <x v="1"/>
    <n v="8500"/>
    <s v="Sudah Dibayar"/>
  </r>
  <r>
    <n v="12049"/>
    <x v="5"/>
    <x v="0"/>
    <n v="7500"/>
    <s v="Sudah Dibayar"/>
  </r>
  <r>
    <n v="12050"/>
    <x v="5"/>
    <x v="4"/>
    <n v="10000"/>
    <s v="Sudah Dibayar"/>
  </r>
  <r>
    <n v="12051"/>
    <x v="5"/>
    <x v="4"/>
    <n v="13000"/>
    <s v="Sudah Dibayar"/>
  </r>
  <r>
    <n v="12052"/>
    <x v="5"/>
    <x v="3"/>
    <n v="11250"/>
    <s v="Sudah Dibayar"/>
  </r>
  <r>
    <n v="12053"/>
    <x v="5"/>
    <x v="2"/>
    <n v="12500"/>
    <s v="Sudah Dibayar"/>
  </r>
  <r>
    <n v="12054"/>
    <x v="5"/>
    <x v="4"/>
    <n v="11500"/>
    <s v="Sudah Dibayar"/>
  </r>
  <r>
    <n v="12055"/>
    <x v="5"/>
    <x v="0"/>
    <n v="7500"/>
    <s v="Sudah Dibayar"/>
  </r>
  <r>
    <n v="12056"/>
    <x v="5"/>
    <x v="4"/>
    <n v="3250"/>
    <s v="Sudah Dibayar"/>
  </r>
  <r>
    <n v="12057"/>
    <x v="5"/>
    <x v="4"/>
    <n v="8750"/>
    <s v="Sudah Dibayar"/>
  </r>
  <r>
    <n v="12058"/>
    <x v="5"/>
    <x v="3"/>
    <n v="7500"/>
    <s v="Sudah Dibayar"/>
  </r>
  <r>
    <n v="12059"/>
    <x v="5"/>
    <x v="2"/>
    <n v="12500"/>
    <s v="Sudah Dibayar"/>
  </r>
  <r>
    <n v="12060"/>
    <x v="5"/>
    <x v="2"/>
    <n v="12500"/>
    <s v="Sudah Dibayar"/>
  </r>
  <r>
    <n v="12061"/>
    <x v="5"/>
    <x v="0"/>
    <n v="5000"/>
    <s v="Sudah Dibayar"/>
  </r>
  <r>
    <n v="12062"/>
    <x v="5"/>
    <x v="4"/>
    <n v="2500"/>
    <s v="Sudah Dibayar"/>
  </r>
  <r>
    <n v="12063"/>
    <x v="5"/>
    <x v="4"/>
    <n v="2500"/>
    <s v="Sudah Dibayar"/>
  </r>
  <r>
    <n v="12064"/>
    <x v="5"/>
    <x v="4"/>
    <n v="56250"/>
    <s v="Sudah Dibayar"/>
  </r>
  <r>
    <n v="12065"/>
    <x v="5"/>
    <x v="4"/>
    <n v="11500"/>
    <s v="Sudah Dibayar"/>
  </r>
  <r>
    <n v="12066"/>
    <x v="5"/>
    <x v="0"/>
    <n v="7500"/>
    <s v="Sudah Dibayar"/>
  </r>
  <r>
    <n v="12067"/>
    <x v="5"/>
    <x v="4"/>
    <n v="14750"/>
    <s v="Sudah Dibayar"/>
  </r>
  <r>
    <n v="12068"/>
    <x v="5"/>
    <x v="4"/>
    <n v="2750"/>
    <s v="Sudah Dibayar"/>
  </r>
  <r>
    <n v="12069"/>
    <x v="5"/>
    <x v="4"/>
    <n v="3250"/>
    <s v="Sudah Dibayar"/>
  </r>
  <r>
    <n v="12070"/>
    <x v="5"/>
    <x v="4"/>
    <n v="1750"/>
    <s v="Sudah Dibayar"/>
  </r>
  <r>
    <n v="12071"/>
    <x v="5"/>
    <x v="4"/>
    <n v="6600"/>
    <s v="Sudah Dibayar"/>
  </r>
  <r>
    <n v="12072"/>
    <x v="5"/>
    <x v="0"/>
    <n v="12500"/>
    <s v="Belum Dibayar"/>
  </r>
  <r>
    <n v="12073"/>
    <x v="5"/>
    <x v="4"/>
    <n v="4500"/>
    <s v="Belum Dibayar"/>
  </r>
  <r>
    <n v="12074"/>
    <x v="5"/>
    <x v="4"/>
    <n v="4200"/>
    <s v="Belum Dibayar"/>
  </r>
  <r>
    <n v="12075"/>
    <x v="5"/>
    <x v="4"/>
    <n v="1100"/>
    <s v="Belum Dibayar"/>
  </r>
  <r>
    <n v="12076"/>
    <x v="5"/>
    <x v="4"/>
    <n v="5100"/>
    <s v="Belum Dibayar"/>
  </r>
  <r>
    <n v="12077"/>
    <x v="5"/>
    <x v="4"/>
    <n v="1000"/>
    <s v="Belum Dibayar"/>
  </r>
  <r>
    <n v="12078"/>
    <x v="5"/>
    <x v="4"/>
    <n v="1600"/>
    <s v="Belum Dibayar"/>
  </r>
  <r>
    <n v="12079"/>
    <x v="5"/>
    <x v="4"/>
    <n v="1250"/>
    <s v="Belum Dibayar"/>
  </r>
  <r>
    <n v="12080"/>
    <x v="5"/>
    <x v="4"/>
    <n v="1000"/>
    <s v="Belum Dibayar"/>
  </r>
  <r>
    <n v="12081"/>
    <x v="5"/>
    <x v="4"/>
    <n v="1750"/>
    <s v="Belum Dibayar"/>
  </r>
  <r>
    <n v="12082"/>
    <x v="5"/>
    <x v="3"/>
    <n v="3750"/>
    <s v="Belum Dibayar"/>
  </r>
  <r>
    <n v="12083"/>
    <x v="5"/>
    <x v="0"/>
    <n v="10000"/>
    <s v="Belum Dibayar"/>
  </r>
  <r>
    <n v="12084"/>
    <x v="5"/>
    <x v="4"/>
    <n v="2650"/>
    <s v="Belum Dibayar"/>
  </r>
  <r>
    <n v="12085"/>
    <x v="5"/>
    <x v="4"/>
    <n v="1250"/>
    <s v="Belum Dibayar"/>
  </r>
  <r>
    <n v="12086"/>
    <x v="5"/>
    <x v="4"/>
    <n v="1500"/>
    <s v="Belum Dibayar"/>
  </r>
  <r>
    <n v="12087"/>
    <x v="5"/>
    <x v="3"/>
    <n v="7500"/>
    <s v="Belum Dibayar"/>
  </r>
  <r>
    <n v="12088"/>
    <x v="5"/>
    <x v="4"/>
    <n v="7500"/>
    <s v="Belum Dibayar"/>
  </r>
  <r>
    <n v="12089"/>
    <x v="5"/>
    <x v="3"/>
    <n v="5000"/>
    <s v="Belum Dibayar"/>
  </r>
  <r>
    <n v="12090"/>
    <x v="5"/>
    <x v="0"/>
    <n v="7500"/>
    <s v="Sudah Dibayar"/>
  </r>
  <r>
    <n v="12091"/>
    <x v="5"/>
    <x v="4"/>
    <n v="4500"/>
    <s v="Sudah Dibayar"/>
  </r>
  <r>
    <n v="12092"/>
    <x v="5"/>
    <x v="4"/>
    <n v="500"/>
    <s v="Sudah Dibayar"/>
  </r>
  <r>
    <n v="12093"/>
    <x v="5"/>
    <x v="4"/>
    <n v="1750"/>
    <s v="Sudah Dibayar"/>
  </r>
  <r>
    <n v="12094"/>
    <x v="5"/>
    <x v="3"/>
    <n v="7500"/>
    <s v="Sudah Dibayar"/>
  </r>
  <r>
    <n v="12095"/>
    <x v="5"/>
    <x v="2"/>
    <n v="12500"/>
    <s v="Sudah Dibayar"/>
  </r>
  <r>
    <n v="12096"/>
    <x v="5"/>
    <x v="1"/>
    <n v="4500"/>
    <s v="Sudah Dibayar"/>
  </r>
  <r>
    <n v="12097"/>
    <x v="5"/>
    <x v="0"/>
    <n v="5000"/>
    <s v="Belum Dibayar"/>
  </r>
  <r>
    <n v="12098"/>
    <x v="5"/>
    <x v="4"/>
    <n v="3000"/>
    <s v="Belum Dibayar"/>
  </r>
  <r>
    <n v="12099"/>
    <x v="5"/>
    <x v="4"/>
    <n v="8750"/>
    <s v="Belum Dibayar"/>
  </r>
  <r>
    <n v="12100"/>
    <x v="5"/>
    <x v="4"/>
    <n v="2250"/>
    <s v="Belum Dibayar"/>
  </r>
  <r>
    <n v="12101"/>
    <x v="5"/>
    <x v="4"/>
    <n v="4250"/>
    <s v="Belum Dibayar"/>
  </r>
  <r>
    <n v="12102"/>
    <x v="5"/>
    <x v="4"/>
    <n v="1500"/>
    <s v="Belum Dibayar"/>
  </r>
  <r>
    <n v="12103"/>
    <x v="5"/>
    <x v="4"/>
    <n v="10500"/>
    <s v="Belum Dibayar"/>
  </r>
  <r>
    <n v="12104"/>
    <x v="5"/>
    <x v="4"/>
    <n v="5000"/>
    <s v="Belum Dibayar"/>
  </r>
  <r>
    <n v="12105"/>
    <x v="5"/>
    <x v="4"/>
    <n v="3900"/>
    <s v="Belum Dibayar"/>
  </r>
  <r>
    <n v="12106"/>
    <x v="5"/>
    <x v="4"/>
    <n v="500"/>
    <s v="Belum Dibayar"/>
  </r>
  <r>
    <n v="12107"/>
    <x v="5"/>
    <x v="4"/>
    <n v="7000"/>
    <s v="Belum Dibayar"/>
  </r>
  <r>
    <n v="12108"/>
    <x v="5"/>
    <x v="4"/>
    <n v="2250"/>
    <s v="Belum Dibayar"/>
  </r>
  <r>
    <n v="12109"/>
    <x v="5"/>
    <x v="4"/>
    <n v="15750"/>
    <s v="Belum Dibayar"/>
  </r>
  <r>
    <n v="12110"/>
    <x v="5"/>
    <x v="4"/>
    <n v="23000"/>
    <s v="Belum Dibayar"/>
  </r>
  <r>
    <n v="12111"/>
    <x v="5"/>
    <x v="2"/>
    <n v="12500"/>
    <s v="Sudah Dibayar"/>
  </r>
  <r>
    <n v="12112"/>
    <x v="5"/>
    <x v="2"/>
    <n v="8750"/>
    <s v="Sudah Dibayar"/>
  </r>
  <r>
    <n v="12113"/>
    <x v="5"/>
    <x v="2"/>
    <n v="12500"/>
    <s v="Sudah Dibayar"/>
  </r>
  <r>
    <n v="12114"/>
    <x v="5"/>
    <x v="2"/>
    <n v="12500"/>
    <s v="Sudah Dibayar"/>
  </r>
  <r>
    <n v="12115"/>
    <x v="5"/>
    <x v="2"/>
    <n v="8750"/>
    <s v="Sudah Dibayar"/>
  </r>
  <r>
    <n v="12116"/>
    <x v="5"/>
    <x v="2"/>
    <n v="12500"/>
    <s v="Sudah Dibayar"/>
  </r>
  <r>
    <n v="12117"/>
    <x v="5"/>
    <x v="2"/>
    <n v="12500"/>
    <s v="Sudah Dibayar"/>
  </r>
  <r>
    <n v="12118"/>
    <x v="5"/>
    <x v="2"/>
    <n v="10000"/>
    <s v="Sudah Dibayar"/>
  </r>
  <r>
    <n v="12119"/>
    <x v="5"/>
    <x v="2"/>
    <n v="10000"/>
    <s v="Sudah Dibayar"/>
  </r>
  <r>
    <n v="12120"/>
    <x v="5"/>
    <x v="2"/>
    <n v="10000"/>
    <s v="Sudah Dibayar"/>
  </r>
  <r>
    <n v="12121"/>
    <x v="5"/>
    <x v="2"/>
    <n v="12500"/>
    <s v="Sudah Dibayar"/>
  </r>
  <r>
    <n v="12122"/>
    <x v="5"/>
    <x v="2"/>
    <n v="15000"/>
    <s v="Sudah Dibayar"/>
  </r>
  <r>
    <n v="12123"/>
    <x v="5"/>
    <x v="2"/>
    <n v="10000"/>
    <s v="Sudah Dibayar"/>
  </r>
  <r>
    <n v="12124"/>
    <x v="5"/>
    <x v="2"/>
    <n v="10000"/>
    <s v="Sudah Dibayar"/>
  </r>
  <r>
    <n v="12125"/>
    <x v="5"/>
    <x v="2"/>
    <n v="15000"/>
    <s v="Sudah Dibayar"/>
  </r>
  <r>
    <n v="12126"/>
    <x v="5"/>
    <x v="2"/>
    <n v="8750"/>
    <s v="Sudah Dibayar"/>
  </r>
  <r>
    <n v="12127"/>
    <x v="5"/>
    <x v="2"/>
    <n v="8750"/>
    <s v="Sudah Dibayar"/>
  </r>
  <r>
    <n v="12128"/>
    <x v="5"/>
    <x v="2"/>
    <n v="12500"/>
    <s v="Sudah Dibayar"/>
  </r>
  <r>
    <n v="12129"/>
    <x v="5"/>
    <x v="2"/>
    <n v="10000"/>
    <s v="Sudah Dibayar"/>
  </r>
  <r>
    <n v="12130"/>
    <x v="5"/>
    <x v="2"/>
    <n v="12500"/>
    <s v="Sudah Dibayar"/>
  </r>
  <r>
    <n v="12131"/>
    <x v="5"/>
    <x v="2"/>
    <n v="28750"/>
    <s v="Sudah Dibayar"/>
  </r>
  <r>
    <n v="12132"/>
    <x v="5"/>
    <x v="2"/>
    <n v="8750"/>
    <s v="Sudah Dibayar"/>
  </r>
  <r>
    <n v="12133"/>
    <x v="5"/>
    <x v="2"/>
    <n v="12500"/>
    <s v="Sudah Dibayar"/>
  </r>
  <r>
    <n v="12134"/>
    <x v="5"/>
    <x v="2"/>
    <n v="10000"/>
    <s v="Sudah Dibayar"/>
  </r>
  <r>
    <n v="12135"/>
    <x v="5"/>
    <x v="2"/>
    <n v="12500"/>
    <s v="Sudah Dibayar"/>
  </r>
  <r>
    <n v="12136"/>
    <x v="5"/>
    <x v="2"/>
    <n v="8750"/>
    <s v="Sudah Dibayar"/>
  </r>
  <r>
    <n v="12137"/>
    <x v="5"/>
    <x v="0"/>
    <n v="11000"/>
    <s v="Sudah Dibayar"/>
  </r>
  <r>
    <n v="12138"/>
    <x v="5"/>
    <x v="2"/>
    <n v="10000"/>
    <s v="Sudah Dibayar"/>
  </r>
  <r>
    <n v="12139"/>
    <x v="5"/>
    <x v="2"/>
    <n v="8750"/>
    <s v="Sudah Dibayar"/>
  </r>
  <r>
    <n v="12140"/>
    <x v="5"/>
    <x v="2"/>
    <n v="12500"/>
    <s v="Sudah Dibayar"/>
  </r>
  <r>
    <n v="12141"/>
    <x v="5"/>
    <x v="2"/>
    <n v="12500"/>
    <s v="Sudah Dibayar"/>
  </r>
  <r>
    <n v="12142"/>
    <x v="5"/>
    <x v="2"/>
    <n v="8750"/>
    <s v="Sudah Dibayar"/>
  </r>
  <r>
    <n v="12143"/>
    <x v="5"/>
    <x v="2"/>
    <n v="8750"/>
    <s v="Sudah Dibayar"/>
  </r>
  <r>
    <n v="12144"/>
    <x v="5"/>
    <x v="0"/>
    <n v="26000"/>
    <s v="Sudah Dibayar"/>
  </r>
  <r>
    <n v="12145"/>
    <x v="5"/>
    <x v="0"/>
    <n v="21750"/>
    <s v="Sudah Dibayar"/>
  </r>
  <r>
    <n v="12146"/>
    <x v="5"/>
    <x v="2"/>
    <n v="10000"/>
    <s v="Sudah Dibayar"/>
  </r>
  <r>
    <n v="12147"/>
    <x v="5"/>
    <x v="2"/>
    <n v="12500"/>
    <s v="Sudah Dibayar"/>
  </r>
  <r>
    <n v="12148"/>
    <x v="5"/>
    <x v="2"/>
    <n v="12500"/>
    <s v="Sudah Dibayar"/>
  </r>
  <r>
    <n v="12149"/>
    <x v="5"/>
    <x v="2"/>
    <n v="12500"/>
    <s v="Sudah Dibayar"/>
  </r>
  <r>
    <n v="12150"/>
    <x v="5"/>
    <x v="2"/>
    <n v="8750"/>
    <s v="Sudah Dibayar"/>
  </r>
  <r>
    <n v="12151"/>
    <x v="5"/>
    <x v="2"/>
    <n v="10000"/>
    <s v="Sudah Dibayar"/>
  </r>
  <r>
    <n v="12152"/>
    <x v="5"/>
    <x v="2"/>
    <n v="10000"/>
    <s v="Sudah Dibayar"/>
  </r>
  <r>
    <n v="12153"/>
    <x v="5"/>
    <x v="2"/>
    <n v="12500"/>
    <s v="Sudah Dibayar"/>
  </r>
  <r>
    <n v="12154"/>
    <x v="5"/>
    <x v="3"/>
    <n v="15000"/>
    <s v="Sudah Dibayar"/>
  </r>
  <r>
    <n v="12155"/>
    <x v="5"/>
    <x v="0"/>
    <n v="13100"/>
    <s v="Sudah Dibayar"/>
  </r>
  <r>
    <n v="12156"/>
    <x v="5"/>
    <x v="3"/>
    <n v="22500"/>
    <s v="Sudah Dibayar"/>
  </r>
  <r>
    <n v="12157"/>
    <x v="5"/>
    <x v="2"/>
    <n v="8750"/>
    <s v="Sudah Dibayar"/>
  </r>
  <r>
    <n v="12158"/>
    <x v="5"/>
    <x v="2"/>
    <n v="10000"/>
    <s v="Sudah Dibayar"/>
  </r>
  <r>
    <n v="12159"/>
    <x v="5"/>
    <x v="2"/>
    <n v="8750"/>
    <s v="Sudah Dibayar"/>
  </r>
  <r>
    <n v="12160"/>
    <x v="5"/>
    <x v="2"/>
    <n v="10000"/>
    <s v="Sudah Dibayar"/>
  </r>
  <r>
    <n v="12161"/>
    <x v="5"/>
    <x v="2"/>
    <n v="10000"/>
    <s v="Sudah Dibayar"/>
  </r>
  <r>
    <n v="12162"/>
    <x v="5"/>
    <x v="2"/>
    <n v="8750"/>
    <s v="Sudah Dibayar"/>
  </r>
  <r>
    <n v="12163"/>
    <x v="5"/>
    <x v="2"/>
    <n v="8750"/>
    <s v="Sudah Dibayar"/>
  </r>
  <r>
    <n v="12164"/>
    <x v="5"/>
    <x v="2"/>
    <n v="8750"/>
    <s v="Sudah Dibayar"/>
  </r>
  <r>
    <n v="12165"/>
    <x v="5"/>
    <x v="2"/>
    <n v="8750"/>
    <s v="Sudah Dibayar"/>
  </r>
  <r>
    <n v="12166"/>
    <x v="5"/>
    <x v="2"/>
    <n v="8750"/>
    <s v="Sudah Dibayar"/>
  </r>
  <r>
    <n v="12167"/>
    <x v="5"/>
    <x v="2"/>
    <n v="12500"/>
    <s v="Sudah Dibayar"/>
  </r>
  <r>
    <n v="12168"/>
    <x v="5"/>
    <x v="2"/>
    <n v="12500"/>
    <s v="Sudah Dibayar"/>
  </r>
  <r>
    <n v="12169"/>
    <x v="5"/>
    <x v="2"/>
    <n v="8750"/>
    <s v="Sudah Dibayar"/>
  </r>
  <r>
    <n v="12170"/>
    <x v="5"/>
    <x v="2"/>
    <n v="11000"/>
    <s v="Sudah Dibayar"/>
  </r>
  <r>
    <n v="12171"/>
    <x v="5"/>
    <x v="3"/>
    <n v="36500"/>
    <s v="Sudah Dibayar"/>
  </r>
  <r>
    <n v="12172"/>
    <x v="5"/>
    <x v="0"/>
    <n v="17500"/>
    <s v="Sudah Dibayar"/>
  </r>
  <r>
    <n v="12173"/>
    <x v="5"/>
    <x v="2"/>
    <n v="12500"/>
    <s v="Sudah Dibayar"/>
  </r>
  <r>
    <n v="12174"/>
    <x v="5"/>
    <x v="2"/>
    <n v="10000"/>
    <s v="Sudah Dibayar"/>
  </r>
  <r>
    <n v="12175"/>
    <x v="5"/>
    <x v="2"/>
    <n v="10000"/>
    <s v="Sudah Dibayar"/>
  </r>
  <r>
    <n v="12176"/>
    <x v="5"/>
    <x v="2"/>
    <n v="12500"/>
    <s v="Sudah Dibayar"/>
  </r>
  <r>
    <n v="12177"/>
    <x v="5"/>
    <x v="2"/>
    <n v="8750"/>
    <s v="Sudah Dibayar"/>
  </r>
  <r>
    <n v="12178"/>
    <x v="5"/>
    <x v="2"/>
    <n v="12500"/>
    <s v="Sudah Dibayar"/>
  </r>
  <r>
    <n v="12179"/>
    <x v="5"/>
    <x v="3"/>
    <n v="12500"/>
    <s v="Sudah Dibayar"/>
  </r>
  <r>
    <n v="12180"/>
    <x v="5"/>
    <x v="0"/>
    <n v="7500"/>
    <s v="Sudah Dibayar"/>
  </r>
  <r>
    <n v="12181"/>
    <x v="5"/>
    <x v="0"/>
    <n v="25000"/>
    <s v="Sudah Dibayar"/>
  </r>
  <r>
    <n v="12182"/>
    <x v="5"/>
    <x v="2"/>
    <n v="10000"/>
    <s v="Sudah Dibayar"/>
  </r>
  <r>
    <n v="12183"/>
    <x v="5"/>
    <x v="2"/>
    <n v="8750"/>
    <s v="Sudah Dibayar"/>
  </r>
  <r>
    <n v="12184"/>
    <x v="5"/>
    <x v="2"/>
    <n v="12500"/>
    <s v="Sudah Dibayar"/>
  </r>
  <r>
    <n v="12185"/>
    <x v="5"/>
    <x v="2"/>
    <n v="12500"/>
    <s v="Sudah Dibayar"/>
  </r>
  <r>
    <n v="12186"/>
    <x v="5"/>
    <x v="2"/>
    <n v="8750"/>
    <s v="Sudah Dibayar"/>
  </r>
  <r>
    <n v="12187"/>
    <x v="5"/>
    <x v="2"/>
    <n v="10000"/>
    <s v="Sudah Dibayar"/>
  </r>
  <r>
    <n v="12188"/>
    <x v="5"/>
    <x v="2"/>
    <n v="10000"/>
    <s v="Sudah Dibayar"/>
  </r>
  <r>
    <n v="12189"/>
    <x v="5"/>
    <x v="2"/>
    <n v="12500"/>
    <s v="Sudah Dibayar"/>
  </r>
  <r>
    <n v="12190"/>
    <x v="5"/>
    <x v="2"/>
    <n v="8750"/>
    <s v="Sudah Dibayar"/>
  </r>
  <r>
    <n v="12191"/>
    <x v="5"/>
    <x v="2"/>
    <n v="10000"/>
    <s v="Sudah Dibayar"/>
  </r>
  <r>
    <n v="12192"/>
    <x v="5"/>
    <x v="2"/>
    <n v="12500"/>
    <s v="Sudah Dibayar"/>
  </r>
  <r>
    <n v="12193"/>
    <x v="5"/>
    <x v="2"/>
    <n v="12500"/>
    <s v="Sudah Dibayar"/>
  </r>
  <r>
    <n v="12194"/>
    <x v="5"/>
    <x v="2"/>
    <n v="12500"/>
    <s v="Sudah Dibayar"/>
  </r>
  <r>
    <n v="12195"/>
    <x v="5"/>
    <x v="2"/>
    <n v="12500"/>
    <s v="Sudah Dibayar"/>
  </r>
  <r>
    <n v="12196"/>
    <x v="5"/>
    <x v="0"/>
    <n v="9750"/>
    <s v="Sudah Dibayar"/>
  </r>
  <r>
    <n v="12197"/>
    <x v="5"/>
    <x v="0"/>
    <n v="27500"/>
    <s v="Sudah Dibayar"/>
  </r>
  <r>
    <n v="12198"/>
    <x v="5"/>
    <x v="2"/>
    <n v="12500"/>
    <s v="Sudah Dibayar"/>
  </r>
  <r>
    <n v="12199"/>
    <x v="5"/>
    <x v="2"/>
    <n v="10000"/>
    <s v="Sudah Dibayar"/>
  </r>
  <r>
    <n v="12200"/>
    <x v="5"/>
    <x v="2"/>
    <n v="10000"/>
    <s v="Sudah Dibayar"/>
  </r>
  <r>
    <n v="12201"/>
    <x v="5"/>
    <x v="2"/>
    <n v="10000"/>
    <s v="Sudah Dibayar"/>
  </r>
  <r>
    <n v="12202"/>
    <x v="5"/>
    <x v="2"/>
    <n v="8750"/>
    <s v="Sudah Dibayar"/>
  </r>
  <r>
    <n v="12203"/>
    <x v="5"/>
    <x v="2"/>
    <n v="10000"/>
    <s v="Sudah Dibayar"/>
  </r>
  <r>
    <n v="12204"/>
    <x v="5"/>
    <x v="2"/>
    <n v="10000"/>
    <s v="Sudah Dibayar"/>
  </r>
  <r>
    <n v="12205"/>
    <x v="5"/>
    <x v="0"/>
    <n v="12000"/>
    <s v="Sudah Dibayar"/>
  </r>
  <r>
    <n v="12206"/>
    <x v="5"/>
    <x v="2"/>
    <n v="8750"/>
    <s v="Sudah Dibayar"/>
  </r>
  <r>
    <n v="12207"/>
    <x v="5"/>
    <x v="2"/>
    <n v="12500"/>
    <s v="Sudah Dibayar"/>
  </r>
  <r>
    <n v="12208"/>
    <x v="5"/>
    <x v="2"/>
    <n v="8750"/>
    <s v="Sudah Dibayar"/>
  </r>
  <r>
    <n v="12209"/>
    <x v="5"/>
    <x v="2"/>
    <n v="8750"/>
    <s v="Sudah Dibayar"/>
  </r>
  <r>
    <n v="12210"/>
    <x v="5"/>
    <x v="2"/>
    <n v="12500"/>
    <s v="Sudah Dibayar"/>
  </r>
  <r>
    <n v="12211"/>
    <x v="5"/>
    <x v="2"/>
    <n v="28750"/>
    <s v="Sudah Dibayar"/>
  </r>
  <r>
    <n v="12212"/>
    <x v="5"/>
    <x v="2"/>
    <n v="10000"/>
    <s v="Sudah Dibayar"/>
  </r>
  <r>
    <n v="12213"/>
    <x v="5"/>
    <x v="2"/>
    <n v="8750"/>
    <s v="Sudah Dibayar"/>
  </r>
  <r>
    <n v="12214"/>
    <x v="5"/>
    <x v="2"/>
    <n v="8750"/>
    <s v="Sudah Dibayar"/>
  </r>
  <r>
    <n v="12215"/>
    <x v="5"/>
    <x v="2"/>
    <n v="8750"/>
    <s v="Sudah Dibayar"/>
  </r>
  <r>
    <n v="12216"/>
    <x v="5"/>
    <x v="0"/>
    <n v="24500"/>
    <s v="Sudah Dibayar"/>
  </r>
  <r>
    <n v="12217"/>
    <x v="5"/>
    <x v="2"/>
    <n v="10000"/>
    <s v="Sudah Dibayar"/>
  </r>
  <r>
    <n v="12218"/>
    <x v="5"/>
    <x v="2"/>
    <n v="12500"/>
    <s v="Sudah Dibayar"/>
  </r>
  <r>
    <n v="12219"/>
    <x v="5"/>
    <x v="2"/>
    <n v="8750"/>
    <s v="Sudah Dibayar"/>
  </r>
  <r>
    <n v="12220"/>
    <x v="5"/>
    <x v="2"/>
    <n v="12500"/>
    <s v="Sudah Dibayar"/>
  </r>
  <r>
    <n v="12221"/>
    <x v="5"/>
    <x v="2"/>
    <n v="10000"/>
    <s v="Sudah Dibayar"/>
  </r>
  <r>
    <n v="12222"/>
    <x v="5"/>
    <x v="2"/>
    <n v="10000"/>
    <s v="Sudah Dibayar"/>
  </r>
  <r>
    <n v="12223"/>
    <x v="5"/>
    <x v="2"/>
    <n v="10000"/>
    <s v="Sudah Dibayar"/>
  </r>
  <r>
    <n v="12224"/>
    <x v="5"/>
    <x v="2"/>
    <n v="12500"/>
    <s v="Sudah Dibayar"/>
  </r>
  <r>
    <n v="12225"/>
    <x v="5"/>
    <x v="2"/>
    <n v="8750"/>
    <s v="Sudah Dibayar"/>
  </r>
  <r>
    <n v="12226"/>
    <x v="5"/>
    <x v="2"/>
    <n v="15000"/>
    <s v="Sudah Dibayar"/>
  </r>
  <r>
    <n v="12227"/>
    <x v="5"/>
    <x v="2"/>
    <n v="12500"/>
    <s v="Sudah Dibayar"/>
  </r>
  <r>
    <n v="12228"/>
    <x v="5"/>
    <x v="2"/>
    <n v="8750"/>
    <s v="Sudah Dibayar"/>
  </r>
  <r>
    <n v="12229"/>
    <x v="5"/>
    <x v="2"/>
    <n v="8750"/>
    <s v="Sudah Dibayar"/>
  </r>
  <r>
    <n v="12230"/>
    <x v="5"/>
    <x v="0"/>
    <n v="7500"/>
    <s v="Sudah Dibayar"/>
  </r>
  <r>
    <n v="12231"/>
    <x v="5"/>
    <x v="2"/>
    <n v="8750"/>
    <s v="Sudah Dibayar"/>
  </r>
  <r>
    <n v="12232"/>
    <x v="5"/>
    <x v="2"/>
    <n v="12500"/>
    <s v="Sudah Dibayar"/>
  </r>
  <r>
    <n v="12233"/>
    <x v="5"/>
    <x v="2"/>
    <n v="12500"/>
    <s v="Sudah Dibayar"/>
  </r>
  <r>
    <n v="12234"/>
    <x v="5"/>
    <x v="0"/>
    <n v="15000"/>
    <s v="Sudah Dibayar"/>
  </r>
  <r>
    <n v="12235"/>
    <x v="5"/>
    <x v="2"/>
    <n v="10000"/>
    <s v="Sudah Dibayar"/>
  </r>
  <r>
    <n v="12236"/>
    <x v="5"/>
    <x v="2"/>
    <n v="12500"/>
    <s v="Sudah Dibayar"/>
  </r>
  <r>
    <n v="12237"/>
    <x v="5"/>
    <x v="2"/>
    <n v="12500"/>
    <s v="Sudah Dibayar"/>
  </r>
  <r>
    <n v="12238"/>
    <x v="5"/>
    <x v="0"/>
    <n v="11250"/>
    <s v="Sudah Dibayar"/>
  </r>
  <r>
    <n v="12239"/>
    <x v="5"/>
    <x v="0"/>
    <n v="7500"/>
    <s v="Sudah Dibayar"/>
  </r>
  <r>
    <n v="12240"/>
    <x v="5"/>
    <x v="2"/>
    <n v="10000"/>
    <s v="Sudah Dibayar"/>
  </r>
  <r>
    <n v="12241"/>
    <x v="5"/>
    <x v="2"/>
    <n v="10000"/>
    <s v="Sudah Dibayar"/>
  </r>
  <r>
    <n v="12242"/>
    <x v="5"/>
    <x v="2"/>
    <n v="10000"/>
    <s v="Sudah Dibayar"/>
  </r>
  <r>
    <n v="12243"/>
    <x v="5"/>
    <x v="2"/>
    <n v="12500"/>
    <s v="Sudah Dibayar"/>
  </r>
  <r>
    <n v="12244"/>
    <x v="5"/>
    <x v="2"/>
    <n v="10000"/>
    <s v="Sudah Dibayar"/>
  </r>
  <r>
    <n v="12245"/>
    <x v="5"/>
    <x v="2"/>
    <n v="12500"/>
    <s v="Sudah Dibayar"/>
  </r>
  <r>
    <n v="12246"/>
    <x v="5"/>
    <x v="2"/>
    <n v="10000"/>
    <s v="Sudah Dibayar"/>
  </r>
  <r>
    <n v="12247"/>
    <x v="5"/>
    <x v="2"/>
    <n v="12500"/>
    <s v="Sudah Dibayar"/>
  </r>
  <r>
    <n v="12248"/>
    <x v="5"/>
    <x v="2"/>
    <n v="12500"/>
    <s v="Sudah Dibayar"/>
  </r>
  <r>
    <n v="12249"/>
    <x v="5"/>
    <x v="2"/>
    <n v="8750"/>
    <s v="Sudah Dibayar"/>
  </r>
  <r>
    <n v="12250"/>
    <x v="5"/>
    <x v="2"/>
    <n v="8750"/>
    <s v="Sudah Dibayar"/>
  </r>
  <r>
    <n v="12251"/>
    <x v="5"/>
    <x v="2"/>
    <n v="10000"/>
    <s v="Sudah Dibayar"/>
  </r>
  <r>
    <n v="12252"/>
    <x v="5"/>
    <x v="2"/>
    <n v="10000"/>
    <s v="Sudah Dibayar"/>
  </r>
  <r>
    <n v="12253"/>
    <x v="5"/>
    <x v="2"/>
    <n v="10000"/>
    <s v="Sudah Dibayar"/>
  </r>
  <r>
    <n v="12254"/>
    <x v="5"/>
    <x v="0"/>
    <n v="7500"/>
    <s v="Sudah Dibayar"/>
  </r>
  <r>
    <n v="12255"/>
    <x v="5"/>
    <x v="2"/>
    <n v="12500"/>
    <s v="Sudah Dibayar"/>
  </r>
  <r>
    <n v="12256"/>
    <x v="5"/>
    <x v="2"/>
    <n v="8750"/>
    <s v="Sudah Dibayar"/>
  </r>
  <r>
    <n v="12257"/>
    <x v="5"/>
    <x v="2"/>
    <n v="10000"/>
    <s v="Sudah Dibayar"/>
  </r>
  <r>
    <n v="12258"/>
    <x v="5"/>
    <x v="2"/>
    <n v="8750"/>
    <s v="Sudah Dibayar"/>
  </r>
  <r>
    <n v="12259"/>
    <x v="5"/>
    <x v="2"/>
    <n v="12500"/>
    <s v="Sudah Dibayar"/>
  </r>
  <r>
    <n v="12260"/>
    <x v="5"/>
    <x v="2"/>
    <n v="12500"/>
    <s v="Sudah Dibayar"/>
  </r>
  <r>
    <n v="12261"/>
    <x v="5"/>
    <x v="0"/>
    <n v="5000"/>
    <s v="Sudah Dibayar"/>
  </r>
  <r>
    <n v="12262"/>
    <x v="5"/>
    <x v="2"/>
    <n v="12500"/>
    <s v="Sudah Dibayar"/>
  </r>
  <r>
    <n v="12263"/>
    <x v="5"/>
    <x v="2"/>
    <n v="10000"/>
    <s v="Sudah Dibayar"/>
  </r>
  <r>
    <n v="12264"/>
    <x v="5"/>
    <x v="2"/>
    <n v="12500"/>
    <s v="Sudah Dibayar"/>
  </r>
  <r>
    <n v="12265"/>
    <x v="5"/>
    <x v="2"/>
    <n v="8750"/>
    <s v="Sudah Dibayar"/>
  </r>
  <r>
    <n v="12266"/>
    <x v="5"/>
    <x v="2"/>
    <n v="8750"/>
    <s v="Sudah Dibayar"/>
  </r>
  <r>
    <n v="12267"/>
    <x v="5"/>
    <x v="3"/>
    <n v="3750"/>
    <s v="Sudah Dibayar"/>
  </r>
  <r>
    <n v="12268"/>
    <x v="5"/>
    <x v="2"/>
    <n v="8750"/>
    <s v="Sudah Dibayar"/>
  </r>
  <r>
    <n v="12269"/>
    <x v="5"/>
    <x v="2"/>
    <n v="12500"/>
    <s v="Sudah Dibayar"/>
  </r>
  <r>
    <n v="12270"/>
    <x v="5"/>
    <x v="2"/>
    <n v="10000"/>
    <s v="Sudah Dibayar"/>
  </r>
  <r>
    <n v="12271"/>
    <x v="5"/>
    <x v="2"/>
    <n v="12500"/>
    <s v="Sudah Dibayar"/>
  </r>
  <r>
    <n v="12272"/>
    <x v="5"/>
    <x v="2"/>
    <n v="12500"/>
    <s v="Sudah Dibayar"/>
  </r>
  <r>
    <n v="12273"/>
    <x v="5"/>
    <x v="2"/>
    <n v="10000"/>
    <s v="Sudah Dibayar"/>
  </r>
  <r>
    <n v="12274"/>
    <x v="5"/>
    <x v="2"/>
    <n v="12500"/>
    <s v="Sudah Dibayar"/>
  </r>
  <r>
    <n v="12275"/>
    <x v="5"/>
    <x v="2"/>
    <n v="10000"/>
    <s v="Sudah Dibayar"/>
  </r>
  <r>
    <n v="12276"/>
    <x v="5"/>
    <x v="2"/>
    <n v="10000"/>
    <s v="Sudah Dibayar"/>
  </r>
  <r>
    <n v="12277"/>
    <x v="5"/>
    <x v="2"/>
    <n v="12500"/>
    <s v="Sudah Dibayar"/>
  </r>
  <r>
    <n v="12278"/>
    <x v="5"/>
    <x v="2"/>
    <n v="15000"/>
    <s v="Sudah Dibayar"/>
  </r>
  <r>
    <n v="12279"/>
    <x v="5"/>
    <x v="2"/>
    <n v="12500"/>
    <s v="Sudah Dibayar"/>
  </r>
  <r>
    <n v="12280"/>
    <x v="5"/>
    <x v="0"/>
    <n v="7750"/>
    <s v="Sudah Dibayar"/>
  </r>
  <r>
    <n v="12281"/>
    <x v="5"/>
    <x v="2"/>
    <n v="12500"/>
    <s v="Sudah Dibayar"/>
  </r>
  <r>
    <n v="12282"/>
    <x v="5"/>
    <x v="2"/>
    <n v="12500"/>
    <s v="Sudah Dibayar"/>
  </r>
  <r>
    <n v="12283"/>
    <x v="5"/>
    <x v="0"/>
    <n v="11000"/>
    <s v="Sudah Dibayar"/>
  </r>
  <r>
    <n v="12284"/>
    <x v="5"/>
    <x v="2"/>
    <n v="12500"/>
    <s v="Sudah Dibayar"/>
  </r>
  <r>
    <n v="12285"/>
    <x v="5"/>
    <x v="2"/>
    <n v="8750"/>
    <s v="Sudah Dibayar"/>
  </r>
  <r>
    <n v="12286"/>
    <x v="5"/>
    <x v="2"/>
    <n v="8750"/>
    <s v="Sudah Dibayar"/>
  </r>
  <r>
    <n v="12287"/>
    <x v="5"/>
    <x v="2"/>
    <n v="10000"/>
    <s v="Sudah Dibayar"/>
  </r>
  <r>
    <n v="12288"/>
    <x v="5"/>
    <x v="0"/>
    <n v="56750"/>
    <s v="Sudah Dibayar"/>
  </r>
  <r>
    <n v="12289"/>
    <x v="5"/>
    <x v="0"/>
    <n v="37800"/>
    <s v="Sudah Dibayar"/>
  </r>
  <r>
    <n v="12290"/>
    <x v="5"/>
    <x v="2"/>
    <n v="8750"/>
    <s v="Sudah Dibayar"/>
  </r>
  <r>
    <n v="12291"/>
    <x v="5"/>
    <x v="2"/>
    <n v="12500"/>
    <s v="Sudah Dibayar"/>
  </r>
  <r>
    <n v="12292"/>
    <x v="5"/>
    <x v="2"/>
    <n v="8750"/>
    <s v="Sudah Dibayar"/>
  </r>
  <r>
    <n v="12293"/>
    <x v="5"/>
    <x v="2"/>
    <n v="8750"/>
    <s v="Sudah Dibayar"/>
  </r>
  <r>
    <n v="12294"/>
    <x v="5"/>
    <x v="2"/>
    <n v="8750"/>
    <s v="Sudah Dibayar"/>
  </r>
  <r>
    <n v="12295"/>
    <x v="5"/>
    <x v="0"/>
    <n v="19750"/>
    <s v="Sudah Dibayar"/>
  </r>
  <r>
    <n v="12296"/>
    <x v="5"/>
    <x v="3"/>
    <n v="2500"/>
    <s v="Sudah Dibayar"/>
  </r>
  <r>
    <n v="12297"/>
    <x v="5"/>
    <x v="0"/>
    <n v="2500"/>
    <s v="Sudah Dibayar"/>
  </r>
  <r>
    <n v="12298"/>
    <x v="5"/>
    <x v="0"/>
    <n v="35000"/>
    <s v="Sudah Dibayar"/>
  </r>
  <r>
    <n v="12299"/>
    <x v="5"/>
    <x v="3"/>
    <n v="2500"/>
    <s v="Sudah Dibayar"/>
  </r>
  <r>
    <n v="12300"/>
    <x v="5"/>
    <x v="3"/>
    <n v="2500"/>
    <s v="Sudah Dibayar"/>
  </r>
  <r>
    <n v="12301"/>
    <x v="5"/>
    <x v="3"/>
    <n v="2500"/>
    <s v="Sudah Dibayar"/>
  </r>
  <r>
    <n v="12302"/>
    <x v="5"/>
    <x v="0"/>
    <n v="5000"/>
    <s v="Sudah Dibayar"/>
  </r>
  <r>
    <n v="12303"/>
    <x v="5"/>
    <x v="3"/>
    <n v="2500"/>
    <s v="Sudah Dibayar"/>
  </r>
  <r>
    <n v="12304"/>
    <x v="5"/>
    <x v="0"/>
    <n v="9750"/>
    <s v="Sudah Dibayar"/>
  </r>
  <r>
    <n v="12305"/>
    <x v="5"/>
    <x v="0"/>
    <n v="5000"/>
    <s v="Sudah Dibayar"/>
  </r>
  <r>
    <n v="12306"/>
    <x v="5"/>
    <x v="0"/>
    <n v="39608.199999999997"/>
    <s v="Sudah Dibayar"/>
  </r>
  <r>
    <n v="12307"/>
    <x v="5"/>
    <x v="0"/>
    <n v="69079.25"/>
    <s v="Sudah Dibayar"/>
  </r>
  <r>
    <n v="12308"/>
    <x v="5"/>
    <x v="3"/>
    <n v="7500"/>
    <s v="Sudah Dibayar"/>
  </r>
  <r>
    <n v="12309"/>
    <x v="5"/>
    <x v="0"/>
    <n v="42500"/>
    <s v="Sudah Dibayar"/>
  </r>
  <r>
    <n v="12310"/>
    <x v="5"/>
    <x v="0"/>
    <n v="5000"/>
    <s v="Sudah Dibayar"/>
  </r>
  <r>
    <n v="12311"/>
    <x v="5"/>
    <x v="0"/>
    <n v="69079.25"/>
    <s v="Sudah Dibayar"/>
  </r>
  <r>
    <n v="12312"/>
    <x v="5"/>
    <x v="2"/>
    <n v="8750"/>
    <s v="Sudah Dibayar"/>
  </r>
  <r>
    <n v="12313"/>
    <x v="5"/>
    <x v="0"/>
    <n v="5750"/>
    <s v="Sudah Dibayar"/>
  </r>
  <r>
    <n v="12314"/>
    <x v="5"/>
    <x v="0"/>
    <n v="2500"/>
    <s v="Sudah Dibayar"/>
  </r>
  <r>
    <n v="12315"/>
    <x v="5"/>
    <x v="0"/>
    <n v="2500"/>
    <s v="Sudah Dibayar"/>
  </r>
  <r>
    <n v="12316"/>
    <x v="5"/>
    <x v="0"/>
    <n v="8500"/>
    <s v="Sudah Dibayar"/>
  </r>
  <r>
    <n v="12317"/>
    <x v="5"/>
    <x v="3"/>
    <n v="2500"/>
    <s v="Sudah Dibayar"/>
  </r>
  <r>
    <n v="12318"/>
    <x v="5"/>
    <x v="0"/>
    <n v="2500"/>
    <s v="Sudah Dibayar"/>
  </r>
  <r>
    <n v="12319"/>
    <x v="5"/>
    <x v="3"/>
    <n v="2500"/>
    <s v="Sudah Dibayar"/>
  </r>
  <r>
    <n v="12320"/>
    <x v="5"/>
    <x v="3"/>
    <n v="2500"/>
    <s v="Sudah Dibayar"/>
  </r>
  <r>
    <n v="12321"/>
    <x v="5"/>
    <x v="0"/>
    <n v="2500"/>
    <s v="Sudah Dibayar"/>
  </r>
  <r>
    <n v="12322"/>
    <x v="5"/>
    <x v="3"/>
    <n v="10000"/>
    <s v="Sudah Dibayar"/>
  </r>
  <r>
    <n v="12323"/>
    <x v="5"/>
    <x v="0"/>
    <n v="2500"/>
    <s v="Sudah Dibayar"/>
  </r>
  <r>
    <n v="12324"/>
    <x v="5"/>
    <x v="0"/>
    <n v="21000"/>
    <s v="Sudah Dibayar"/>
  </r>
  <r>
    <n v="12325"/>
    <x v="5"/>
    <x v="3"/>
    <n v="23000"/>
    <s v="Sudah Dibayar"/>
  </r>
  <r>
    <n v="12326"/>
    <x v="5"/>
    <x v="2"/>
    <n v="12500"/>
    <s v="Sudah Dibayar"/>
  </r>
  <r>
    <n v="12327"/>
    <x v="5"/>
    <x v="5"/>
    <n v="232000"/>
    <s v="Sudah Dibayar"/>
  </r>
  <r>
    <n v="12328"/>
    <x v="5"/>
    <x v="5"/>
    <n v="440000"/>
    <s v="Sudah Dibayar"/>
  </r>
  <r>
    <n v="12329"/>
    <x v="5"/>
    <x v="5"/>
    <n v="380000"/>
    <s v="Sudah Dibayar"/>
  </r>
  <r>
    <n v="12330"/>
    <x v="5"/>
    <x v="5"/>
    <n v="88000"/>
    <s v="Sudah Dibayar"/>
  </r>
  <r>
    <n v="12331"/>
    <x v="5"/>
    <x v="5"/>
    <n v="264000"/>
    <s v="Sudah Dibayar"/>
  </r>
  <r>
    <n v="12332"/>
    <x v="5"/>
    <x v="5"/>
    <n v="432000"/>
    <s v="Sudah Dibayar"/>
  </r>
  <r>
    <n v="12333"/>
    <x v="5"/>
    <x v="5"/>
    <n v="484000"/>
    <s v="Sudah Dibayar"/>
  </r>
  <r>
    <n v="12334"/>
    <x v="5"/>
    <x v="5"/>
    <n v="392000"/>
    <s v="Sudah Dibayar"/>
  </r>
  <r>
    <n v="12335"/>
    <x v="5"/>
    <x v="5"/>
    <n v="444000"/>
    <s v="Sudah Dibayar"/>
  </r>
  <r>
    <n v="12336"/>
    <x v="5"/>
    <x v="5"/>
    <n v="324000"/>
    <s v="Sudah Dibayar"/>
  </r>
  <r>
    <n v="12337"/>
    <x v="5"/>
    <x v="5"/>
    <n v="96000"/>
    <s v="Sudah Dibayar"/>
  </r>
  <r>
    <n v="12338"/>
    <x v="5"/>
    <x v="5"/>
    <n v="108000"/>
    <s v="Sudah Dibayar"/>
  </r>
  <r>
    <n v="12339"/>
    <x v="5"/>
    <x v="5"/>
    <n v="296000"/>
    <s v="Sudah Dibayar"/>
  </r>
  <r>
    <n v="12340"/>
    <x v="5"/>
    <x v="5"/>
    <n v="484000"/>
    <s v="Sudah Dibayar"/>
  </r>
  <r>
    <n v="12341"/>
    <x v="5"/>
    <x v="5"/>
    <n v="352000"/>
    <s v="Sudah Dibayar"/>
  </r>
  <r>
    <n v="12342"/>
    <x v="5"/>
    <x v="5"/>
    <n v="344000"/>
    <s v="Sudah Dibayar"/>
  </r>
  <r>
    <n v="12343"/>
    <x v="5"/>
    <x v="5"/>
    <n v="236000"/>
    <s v="Sudah Dibayar"/>
  </r>
  <r>
    <n v="12344"/>
    <x v="5"/>
    <x v="5"/>
    <n v="76000"/>
    <s v="Sudah Dibayar"/>
  </r>
  <r>
    <n v="12345"/>
    <x v="5"/>
    <x v="5"/>
    <n v="264000"/>
    <s v="Sudah Dibayar"/>
  </r>
  <r>
    <n v="12346"/>
    <x v="5"/>
    <x v="5"/>
    <n v="444000"/>
    <s v="Sudah Dibayar"/>
  </r>
  <r>
    <n v="12347"/>
    <x v="5"/>
    <x v="5"/>
    <n v="384000"/>
    <s v="Sudah Dibayar"/>
  </r>
  <r>
    <n v="12348"/>
    <x v="5"/>
    <x v="5"/>
    <n v="372000"/>
    <s v="Sudah Dibayar"/>
  </r>
  <r>
    <n v="12349"/>
    <x v="5"/>
    <x v="5"/>
    <n v="404000"/>
    <s v="Sudah Dibayar"/>
  </r>
  <r>
    <n v="12350"/>
    <x v="5"/>
    <x v="5"/>
    <n v="324000"/>
    <s v="Sudah Dibayar"/>
  </r>
  <r>
    <n v="12351"/>
    <x v="5"/>
    <x v="5"/>
    <n v="68000"/>
    <s v="Sudah Dibayar"/>
  </r>
  <r>
    <n v="12352"/>
    <x v="5"/>
    <x v="5"/>
    <n v="232000"/>
    <s v="Sudah Dibayar"/>
  </r>
  <r>
    <n v="12353"/>
    <x v="5"/>
    <x v="5"/>
    <n v="384000"/>
    <s v="Sudah Dibayar"/>
  </r>
  <r>
    <n v="12354"/>
    <x v="5"/>
    <x v="5"/>
    <n v="400000"/>
    <s v="Sudah Dibayar"/>
  </r>
  <r>
    <n v="12355"/>
    <x v="5"/>
    <x v="5"/>
    <n v="200000"/>
    <s v="Sudah Dibayar"/>
  </r>
  <r>
    <n v="12356"/>
    <x v="5"/>
    <x v="5"/>
    <n v="268000"/>
    <s v="Sudah Dibayar"/>
  </r>
  <r>
    <n v="12357"/>
    <x v="5"/>
    <x v="5"/>
    <n v="420000"/>
    <s v="Sudah Dibayar"/>
  </r>
  <r>
    <n v="12358"/>
    <x v="5"/>
    <x v="6"/>
    <n v="305000"/>
    <s v="Sudah Dibayar"/>
  </r>
  <r>
    <n v="12359"/>
    <x v="5"/>
    <x v="6"/>
    <n v="345000"/>
    <s v="Sudah Dibayar"/>
  </r>
  <r>
    <n v="12360"/>
    <x v="5"/>
    <x v="6"/>
    <n v="310000"/>
    <s v="Sudah Dibayar"/>
  </r>
  <r>
    <n v="12361"/>
    <x v="5"/>
    <x v="6"/>
    <n v="510000"/>
    <s v="Sudah Dibayar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71">
  <r>
    <x v="0"/>
    <n v="38522"/>
    <s v="Material Perbaikan Unit"/>
    <n v="11500"/>
    <x v="0"/>
  </r>
  <r>
    <x v="0"/>
    <n v="38523"/>
    <s v="Material Perbaikan Unit"/>
    <n v="2250"/>
    <x v="0"/>
  </r>
  <r>
    <x v="0"/>
    <n v="38524"/>
    <s v="Material Perbaikan Unit"/>
    <n v="6300"/>
    <x v="0"/>
  </r>
  <r>
    <x v="0"/>
    <n v="38525"/>
    <s v="Material Perbaikan Unit"/>
    <n v="1750"/>
    <x v="0"/>
  </r>
  <r>
    <x v="0"/>
    <n v="38526"/>
    <s v="Material Perbaikan Unit"/>
    <n v="20900"/>
    <x v="0"/>
  </r>
  <r>
    <x v="0"/>
    <n v="38527"/>
    <s v="Material Perbaikan Unit"/>
    <n v="5500"/>
    <x v="0"/>
  </r>
  <r>
    <x v="0"/>
    <n v="38528"/>
    <s v="Material Perbaikan Unit"/>
    <n v="250"/>
    <x v="0"/>
  </r>
  <r>
    <x v="0"/>
    <n v="38528"/>
    <s v="Material Perbaikan Unit"/>
    <n v="250"/>
    <x v="0"/>
  </r>
  <r>
    <x v="0"/>
    <n v="38528"/>
    <s v="Material Perbaikan Unit"/>
    <n v="650"/>
    <x v="0"/>
  </r>
  <r>
    <x v="0"/>
    <n v="38528"/>
    <s v="Material Perbaikan Unit"/>
    <n v="1750"/>
    <x v="0"/>
  </r>
  <r>
    <x v="0"/>
    <n v="38528"/>
    <s v="Material Perbaikan Unit"/>
    <n v="4250"/>
    <x v="0"/>
  </r>
  <r>
    <x v="0"/>
    <n v="38529"/>
    <s v="Material Perbaikan Unit"/>
    <n v="12293"/>
    <x v="0"/>
  </r>
  <r>
    <x v="0"/>
    <n v="38530"/>
    <s v="Material Perbaikan Unit"/>
    <n v="500"/>
    <x v="0"/>
  </r>
  <r>
    <x v="0"/>
    <n v="38531"/>
    <s v="Material Perbaikan Unit"/>
    <n v="8750"/>
    <x v="0"/>
  </r>
  <r>
    <x v="0"/>
    <n v="38531"/>
    <s v="Material Perbaikan Unit"/>
    <n v="6750"/>
    <x v="0"/>
  </r>
  <r>
    <x v="0"/>
    <n v="38531"/>
    <s v="Material Perbaikan Unit"/>
    <n v="3500"/>
    <x v="0"/>
  </r>
  <r>
    <x v="0"/>
    <n v="38531"/>
    <s v="Material Perbaikan Unit"/>
    <n v="3750"/>
    <x v="0"/>
  </r>
  <r>
    <x v="0"/>
    <n v="38531"/>
    <s v="Material Perbaikan Unit"/>
    <n v="1750"/>
    <x v="0"/>
  </r>
  <r>
    <x v="0"/>
    <n v="38532"/>
    <s v="Material Perbaikan Unit"/>
    <n v="16500"/>
    <x v="0"/>
  </r>
  <r>
    <x v="0"/>
    <n v="38533"/>
    <s v="Material Perbaikan Unit"/>
    <n v="3250"/>
    <x v="0"/>
  </r>
  <r>
    <x v="0"/>
    <n v="38533"/>
    <s v="Material Perbaikan Unit"/>
    <n v="2250"/>
    <x v="0"/>
  </r>
  <r>
    <x v="0"/>
    <n v="38534"/>
    <s v="Perawatan Kendaraan"/>
    <n v="6500"/>
    <x v="1"/>
  </r>
  <r>
    <x v="0"/>
    <n v="38535"/>
    <s v="Inventory"/>
    <n v="4500"/>
    <x v="2"/>
  </r>
  <r>
    <x v="0"/>
    <n v="38535"/>
    <s v="Inventory"/>
    <n v="200"/>
    <x v="2"/>
  </r>
  <r>
    <x v="0"/>
    <n v="38536"/>
    <s v="Inventory"/>
    <n v="2200"/>
    <x v="2"/>
  </r>
  <r>
    <x v="0"/>
    <n v="38536"/>
    <s v="Inventory"/>
    <n v="500"/>
    <x v="2"/>
  </r>
  <r>
    <x v="0"/>
    <n v="38537"/>
    <s v="Material Perbaikan Unit"/>
    <n v="5250"/>
    <x v="0"/>
  </r>
  <r>
    <x v="0"/>
    <n v="38538"/>
    <s v="Material Perbaikan Unit"/>
    <n v="250"/>
    <x v="0"/>
  </r>
  <r>
    <x v="0"/>
    <n v="38539"/>
    <s v="Material Perbaikan Unit"/>
    <n v="5500"/>
    <x v="0"/>
  </r>
  <r>
    <x v="0"/>
    <n v="38540"/>
    <s v="Material Perbaikan Unit"/>
    <n v="7250"/>
    <x v="0"/>
  </r>
  <r>
    <x v="0"/>
    <n v="38540"/>
    <s v="Material Perbaikan Unit"/>
    <n v="250"/>
    <x v="0"/>
  </r>
  <r>
    <x v="0"/>
    <n v="38541"/>
    <s v="Material Perbaikan Unit"/>
    <n v="6000"/>
    <x v="0"/>
  </r>
  <r>
    <x v="0"/>
    <n v="38541"/>
    <s v="Material Perbaikan Unit"/>
    <n v="500"/>
    <x v="0"/>
  </r>
  <r>
    <x v="0"/>
    <n v="38541"/>
    <s v="Material Perbaikan Unit"/>
    <n v="1000"/>
    <x v="0"/>
  </r>
  <r>
    <x v="0"/>
    <n v="38542"/>
    <s v="Material Perbaikan Unit"/>
    <n v="28000"/>
    <x v="0"/>
  </r>
  <r>
    <x v="0"/>
    <n v="38542"/>
    <s v="Material Perbaikan Unit"/>
    <n v="750"/>
    <x v="0"/>
  </r>
  <r>
    <x v="0"/>
    <n v="38543"/>
    <s v="Inventory"/>
    <n v="3500"/>
    <x v="2"/>
  </r>
  <r>
    <x v="0"/>
    <n v="38544"/>
    <s v="Perlengkapan AC"/>
    <n v="8505"/>
    <x v="1"/>
  </r>
  <r>
    <x v="0"/>
    <n v="38545"/>
    <s v="Perlengkapan AC"/>
    <n v="13756.3"/>
    <x v="1"/>
  </r>
  <r>
    <x v="0"/>
    <n v="38546"/>
    <s v="Biaya (Field Assistant)"/>
    <n v="1500"/>
    <x v="0"/>
  </r>
  <r>
    <x v="0"/>
    <n v="38547"/>
    <s v="Supplies Kantor"/>
    <n v="1050"/>
    <x v="0"/>
  </r>
  <r>
    <x v="0"/>
    <n v="38548"/>
    <s v="Supplies Kantor"/>
    <n v="2800"/>
    <x v="0"/>
  </r>
  <r>
    <x v="0"/>
    <n v="38549"/>
    <s v="Biaya (Field Assistant)"/>
    <n v="2500"/>
    <x v="0"/>
  </r>
  <r>
    <x v="0"/>
    <n v="38550"/>
    <s v="Supplies Kantor"/>
    <n v="500"/>
    <x v="0"/>
  </r>
  <r>
    <x v="0"/>
    <n v="38551"/>
    <s v="Supplies Kantor"/>
    <n v="2300"/>
    <x v="0"/>
  </r>
  <r>
    <x v="0"/>
    <n v="38552"/>
    <s v="Supplies Kantor"/>
    <n v="1200"/>
    <x v="0"/>
  </r>
  <r>
    <x v="0"/>
    <n v="38553"/>
    <s v="Supplies Kantor"/>
    <n v="4000"/>
    <x v="0"/>
  </r>
  <r>
    <x v="0"/>
    <n v="38554"/>
    <s v="Material Perbaikan Unit"/>
    <n v="10000"/>
    <x v="0"/>
  </r>
  <r>
    <x v="0"/>
    <n v="38555"/>
    <s v="Material Perbaikan Unit"/>
    <n v="8500"/>
    <x v="0"/>
  </r>
  <r>
    <x v="0"/>
    <n v="38556"/>
    <s v="Material Perbaikan Unit"/>
    <n v="8500"/>
    <x v="0"/>
  </r>
  <r>
    <x v="0"/>
    <n v="40392"/>
    <s v="Biaya Dibayar Dimuka"/>
    <n v="300000"/>
    <x v="0"/>
  </r>
  <r>
    <x v="0"/>
    <n v="40395"/>
    <s v="Biaya Dibayar Dimuka"/>
    <n v="185000"/>
    <x v="0"/>
  </r>
  <r>
    <x v="0"/>
    <n v="40397"/>
    <s v="Biaya Dibayar Dimuka"/>
    <n v="67500"/>
    <x v="0"/>
  </r>
  <r>
    <x v="0"/>
    <n v="38557"/>
    <s v="Material Perbaikan Unit"/>
    <n v="8400"/>
    <x v="0"/>
  </r>
  <r>
    <x v="0"/>
    <n v="38558"/>
    <s v="Material Perbaikan Unit"/>
    <n v="11750"/>
    <x v="0"/>
  </r>
  <r>
    <x v="0"/>
    <n v="38559"/>
    <s v="Material Perbaikan Unit"/>
    <n v="32500"/>
    <x v="0"/>
  </r>
  <r>
    <x v="0"/>
    <n v="38560"/>
    <s v="Material Perbaikan Unit"/>
    <n v="9985"/>
    <x v="0"/>
  </r>
  <r>
    <x v="0"/>
    <n v="38560"/>
    <s v="Material Perbaikan Unit"/>
    <n v="3785"/>
    <x v="0"/>
  </r>
  <r>
    <x v="0"/>
    <n v="38560"/>
    <s v="Material Perbaikan Unit"/>
    <n v="795"/>
    <x v="0"/>
  </r>
  <r>
    <x v="0"/>
    <n v="38561"/>
    <s v="Material Perbaikan Unit"/>
    <n v="17400"/>
    <x v="0"/>
  </r>
  <r>
    <x v="0"/>
    <n v="38561"/>
    <s v="Material Perbaikan Unit"/>
    <n v="3000"/>
    <x v="0"/>
  </r>
  <r>
    <x v="0"/>
    <n v="38562"/>
    <s v="Material Perbaikan Unit"/>
    <n v="6500"/>
    <x v="0"/>
  </r>
  <r>
    <x v="0"/>
    <n v="38562"/>
    <s v="Material Perbaikan Unit"/>
    <n v="4250"/>
    <x v="0"/>
  </r>
  <r>
    <x v="0"/>
    <n v="38563"/>
    <s v="Material Perbaikan Unit"/>
    <n v="1750"/>
    <x v="0"/>
  </r>
  <r>
    <x v="0"/>
    <n v="38564"/>
    <s v="Material Perbaikan Unit"/>
    <n v="1930"/>
    <x v="0"/>
  </r>
  <r>
    <x v="0"/>
    <n v="38565"/>
    <s v="Material Perbaikan Unit"/>
    <n v="14825"/>
    <x v="0"/>
  </r>
  <r>
    <x v="0"/>
    <n v="38566"/>
    <s v="Material Perbaikan Unit"/>
    <n v="5336"/>
    <x v="0"/>
  </r>
  <r>
    <x v="0"/>
    <n v="38567"/>
    <s v="Material Perbaikan Unit"/>
    <n v="7445.1"/>
    <x v="0"/>
  </r>
  <r>
    <x v="0"/>
    <n v="38568"/>
    <s v="Material Perbaikan Unit"/>
    <n v="13820"/>
    <x v="0"/>
  </r>
  <r>
    <x v="0"/>
    <n v="38569"/>
    <s v="Jasa Pengiriman"/>
    <n v="7000"/>
    <x v="0"/>
  </r>
  <r>
    <x v="0"/>
    <n v="38570"/>
    <s v="Jasa Pengiriman"/>
    <n v="6250"/>
    <x v="0"/>
  </r>
  <r>
    <x v="0"/>
    <n v="38571"/>
    <s v="Perawatan Kendaraan"/>
    <n v="10250"/>
    <x v="1"/>
  </r>
  <r>
    <x v="0"/>
    <n v="38572"/>
    <s v="Listrik/ Air Kantor"/>
    <n v="25125"/>
    <x v="1"/>
  </r>
  <r>
    <x v="0"/>
    <n v="38573"/>
    <s v="Material Perbaikan Unit"/>
    <n v="20100"/>
    <x v="0"/>
  </r>
  <r>
    <x v="0"/>
    <n v="38573"/>
    <s v="Material Perbaikan Unit"/>
    <n v="6250"/>
    <x v="0"/>
  </r>
  <r>
    <x v="0"/>
    <n v="38574"/>
    <s v="Inventory"/>
    <n v="4500"/>
    <x v="2"/>
  </r>
  <r>
    <x v="0"/>
    <n v="38574"/>
    <s v="Inventory"/>
    <n v="5500"/>
    <x v="2"/>
  </r>
  <r>
    <x v="0"/>
    <n v="38574"/>
    <s v="Inventory"/>
    <n v="2250"/>
    <x v="2"/>
  </r>
  <r>
    <x v="0"/>
    <n v="38574"/>
    <s v="Inventory"/>
    <n v="750"/>
    <x v="2"/>
  </r>
  <r>
    <x v="0"/>
    <n v="38575"/>
    <s v="Supplies Kantor"/>
    <n v="1500"/>
    <x v="0"/>
  </r>
  <r>
    <x v="0"/>
    <n v="38576"/>
    <s v="Supplies Kantor"/>
    <n v="2100"/>
    <x v="0"/>
  </r>
  <r>
    <x v="0"/>
    <n v="38577"/>
    <s v="Biaya (Field Assistant)"/>
    <n v="1500"/>
    <x v="0"/>
  </r>
  <r>
    <x v="0"/>
    <n v="38578"/>
    <s v="Supplies Kantor"/>
    <n v="600"/>
    <x v="0"/>
  </r>
  <r>
    <x v="0"/>
    <n v="38579"/>
    <s v="Supplies Kantor"/>
    <n v="1500"/>
    <x v="0"/>
  </r>
  <r>
    <x v="0"/>
    <n v="38580"/>
    <s v="Supplies Kantor"/>
    <n v="700"/>
    <x v="0"/>
  </r>
  <r>
    <x v="0"/>
    <n v="38581"/>
    <s v="Biaya (Field Assistant)"/>
    <n v="1834.5"/>
    <x v="0"/>
  </r>
  <r>
    <x v="0"/>
    <n v="38582"/>
    <s v="Material Perbaikan Unit"/>
    <n v="10000"/>
    <x v="0"/>
  </r>
  <r>
    <x v="0"/>
    <n v="38583"/>
    <s v="Material Perbaikan Unit"/>
    <n v="11000"/>
    <x v="0"/>
  </r>
  <r>
    <x v="0"/>
    <n v="38584"/>
    <s v="Material Perbaikan Unit"/>
    <n v="8500"/>
    <x v="0"/>
  </r>
  <r>
    <x v="0"/>
    <n v="38585"/>
    <s v="Material Perbaikan Unit"/>
    <n v="8500"/>
    <x v="0"/>
  </r>
  <r>
    <x v="0"/>
    <n v="38586"/>
    <s v="Material Perbaikan Unit"/>
    <n v="11000"/>
    <x v="0"/>
  </r>
  <r>
    <x v="0"/>
    <n v="38587"/>
    <s v="Material Perbaikan Unit"/>
    <n v="8500"/>
    <x v="0"/>
  </r>
  <r>
    <x v="0"/>
    <n v="38588"/>
    <s v="Material Perbaikan Unit"/>
    <n v="11000"/>
    <x v="0"/>
  </r>
  <r>
    <x v="0"/>
    <n v="38589"/>
    <s v="Material Perbaikan Unit"/>
    <n v="8500"/>
    <x v="0"/>
  </r>
  <r>
    <x v="0"/>
    <n v="38590"/>
    <s v="Material Perbaikan Unit"/>
    <n v="11000"/>
    <x v="0"/>
  </r>
  <r>
    <x v="0"/>
    <n v="38591"/>
    <s v="Material Perbaikan Unit"/>
    <n v="12500"/>
    <x v="0"/>
  </r>
  <r>
    <x v="0"/>
    <n v="38592"/>
    <s v="Material Perbaikan Unit"/>
    <n v="6750"/>
    <x v="0"/>
  </r>
  <r>
    <x v="0"/>
    <n v="38593"/>
    <s v="Material Perbaikan Unit"/>
    <n v="11250"/>
    <x v="0"/>
  </r>
  <r>
    <x v="0"/>
    <n v="38593"/>
    <s v="Material Perbaikan Unit"/>
    <n v="600"/>
    <x v="0"/>
  </r>
  <r>
    <x v="0"/>
    <n v="38593"/>
    <s v="Material Perbaikan Unit"/>
    <n v="800"/>
    <x v="0"/>
  </r>
  <r>
    <x v="0"/>
    <n v="38593"/>
    <s v="Material Perbaikan Unit"/>
    <n v="6750"/>
    <x v="0"/>
  </r>
  <r>
    <x v="0"/>
    <n v="38593"/>
    <s v="Material Perbaikan Unit"/>
    <n v="3250"/>
    <x v="0"/>
  </r>
  <r>
    <x v="0"/>
    <n v="38593"/>
    <s v="Material Perbaikan Unit"/>
    <n v="750"/>
    <x v="0"/>
  </r>
  <r>
    <x v="0"/>
    <n v="38593"/>
    <s v="Material Perbaikan Unit"/>
    <n v="2250"/>
    <x v="0"/>
  </r>
  <r>
    <x v="0"/>
    <n v="38593"/>
    <s v="Material Perbaikan Unit"/>
    <n v="350"/>
    <x v="0"/>
  </r>
  <r>
    <x v="0"/>
    <n v="38594"/>
    <s v="Material Perbaikan Unit"/>
    <n v="8700"/>
    <x v="0"/>
  </r>
  <r>
    <x v="0"/>
    <n v="38594"/>
    <s v="Material Perbaikan Unit"/>
    <n v="1750"/>
    <x v="0"/>
  </r>
  <r>
    <x v="0"/>
    <n v="38595"/>
    <s v="Material Perbaikan Unit"/>
    <n v="3400"/>
    <x v="0"/>
  </r>
  <r>
    <x v="0"/>
    <n v="38595"/>
    <s v="Material Perbaikan Unit"/>
    <n v="4500"/>
    <x v="0"/>
  </r>
  <r>
    <x v="0"/>
    <n v="38595"/>
    <s v="Material Perbaikan Unit"/>
    <n v="1500"/>
    <x v="0"/>
  </r>
  <r>
    <x v="0"/>
    <n v="38595"/>
    <s v="Material Perbaikan Unit"/>
    <n v="1000"/>
    <x v="0"/>
  </r>
  <r>
    <x v="0"/>
    <n v="38596"/>
    <s v="Material Perbaikan Unit"/>
    <n v="5500"/>
    <x v="0"/>
  </r>
  <r>
    <x v="0"/>
    <n v="38596"/>
    <s v="Material Perbaikan Unit"/>
    <n v="2250"/>
    <x v="0"/>
  </r>
  <r>
    <x v="0"/>
    <n v="38597"/>
    <s v="Material Perbaikan Unit"/>
    <n v="1250"/>
    <x v="0"/>
  </r>
  <r>
    <x v="0"/>
    <n v="38598"/>
    <s v="Material Perbaikan Unit"/>
    <n v="4000"/>
    <x v="0"/>
  </r>
  <r>
    <x v="0"/>
    <n v="38598"/>
    <s v="Material Perbaikan Unit"/>
    <n v="400"/>
    <x v="0"/>
  </r>
  <r>
    <x v="0"/>
    <n v="38599"/>
    <s v="Material Perbaikan Unit"/>
    <n v="500"/>
    <x v="0"/>
  </r>
  <r>
    <x v="0"/>
    <n v="38599"/>
    <s v="Material Perbaikan Unit"/>
    <n v="1250"/>
    <x v="0"/>
  </r>
  <r>
    <x v="0"/>
    <n v="38599"/>
    <s v="Material Perbaikan Unit"/>
    <n v="2900"/>
    <x v="0"/>
  </r>
  <r>
    <x v="0"/>
    <n v="38599"/>
    <s v="Material Perbaikan Unit"/>
    <n v="3000"/>
    <x v="0"/>
  </r>
  <r>
    <x v="0"/>
    <n v="38599"/>
    <s v="Material Perbaikan Unit"/>
    <n v="625"/>
    <x v="0"/>
  </r>
  <r>
    <x v="0"/>
    <n v="38599"/>
    <s v="Material Perbaikan Unit"/>
    <n v="150"/>
    <x v="0"/>
  </r>
  <r>
    <x v="0"/>
    <n v="38599"/>
    <s v="Material Perbaikan Unit"/>
    <n v="250"/>
    <x v="0"/>
  </r>
  <r>
    <x v="0"/>
    <n v="38600"/>
    <s v="Material Perbaikan Unit"/>
    <n v="150"/>
    <x v="0"/>
  </r>
  <r>
    <x v="0"/>
    <n v="38600"/>
    <s v="Material Perbaikan Unit"/>
    <n v="250"/>
    <x v="0"/>
  </r>
  <r>
    <x v="0"/>
    <n v="38600"/>
    <s v="Material Perbaikan Unit"/>
    <n v="500"/>
    <x v="0"/>
  </r>
  <r>
    <x v="0"/>
    <n v="38600"/>
    <s v="Material Perbaikan Unit"/>
    <n v="250"/>
    <x v="0"/>
  </r>
  <r>
    <x v="0"/>
    <n v="38601"/>
    <s v="Material Perbaikan Unit"/>
    <n v="11000"/>
    <x v="0"/>
  </r>
  <r>
    <x v="0"/>
    <n v="38602"/>
    <s v="Material Perbaikan Unit"/>
    <n v="11000"/>
    <x v="0"/>
  </r>
  <r>
    <x v="0"/>
    <n v="38603"/>
    <s v="Material Perbaikan Unit"/>
    <n v="11000"/>
    <x v="0"/>
  </r>
  <r>
    <x v="0"/>
    <n v="38604"/>
    <s v="Material Perbaikan Unit"/>
    <n v="11000"/>
    <x v="0"/>
  </r>
  <r>
    <x v="0"/>
    <n v="38605"/>
    <s v="Perlengkapan Fixing"/>
    <n v="1500"/>
    <x v="1"/>
  </r>
  <r>
    <x v="0"/>
    <n v="38605"/>
    <s v="Perlengkapan Fixing"/>
    <n v="750"/>
    <x v="1"/>
  </r>
  <r>
    <x v="0"/>
    <n v="38605"/>
    <s v="Perlengkapan Fixing"/>
    <n v="500"/>
    <x v="1"/>
  </r>
  <r>
    <x v="0"/>
    <n v="38606"/>
    <s v="Perlengkapan Fixing"/>
    <n v="1000"/>
    <x v="1"/>
  </r>
  <r>
    <x v="0"/>
    <n v="38607"/>
    <s v="Perlengkapan Fixing"/>
    <n v="3000"/>
    <x v="1"/>
  </r>
  <r>
    <x v="0"/>
    <n v="38608"/>
    <s v="Internet"/>
    <n v="21240"/>
    <x v="1"/>
  </r>
  <r>
    <x v="0"/>
    <n v="38609"/>
    <s v="Material Perbaikan Unit"/>
    <n v="4000"/>
    <x v="0"/>
  </r>
  <r>
    <x v="0"/>
    <n v="38610"/>
    <s v="Material Perbaikan Unit"/>
    <n v="750"/>
    <x v="0"/>
  </r>
  <r>
    <x v="0"/>
    <n v="38610"/>
    <s v="Material Perbaikan Unit"/>
    <n v="5000"/>
    <x v="0"/>
  </r>
  <r>
    <x v="0"/>
    <n v="38611"/>
    <s v="Material Perbaikan Unit"/>
    <n v="10000"/>
    <x v="0"/>
  </r>
  <r>
    <x v="0"/>
    <n v="38612"/>
    <s v="Material Perbaikan Unit"/>
    <n v="7500"/>
    <x v="0"/>
  </r>
  <r>
    <x v="0"/>
    <n v="38612"/>
    <s v="Material Perbaikan Unit"/>
    <n v="450"/>
    <x v="0"/>
  </r>
  <r>
    <x v="0"/>
    <n v="38612"/>
    <s v="Material Perbaikan Unit"/>
    <n v="1500"/>
    <x v="0"/>
  </r>
  <r>
    <x v="0"/>
    <n v="38612"/>
    <s v="Material Perbaikan Unit"/>
    <n v="500"/>
    <x v="0"/>
  </r>
  <r>
    <x v="0"/>
    <n v="38613"/>
    <s v="Material Perbaikan Unit"/>
    <n v="12500"/>
    <x v="0"/>
  </r>
  <r>
    <x v="0"/>
    <n v="38613"/>
    <s v="Material Perbaikan Unit"/>
    <n v="2500"/>
    <x v="0"/>
  </r>
  <r>
    <x v="0"/>
    <n v="38613"/>
    <s v="Material Perbaikan Unit"/>
    <n v="600"/>
    <x v="0"/>
  </r>
  <r>
    <x v="0"/>
    <n v="38614"/>
    <s v="Material Perbaikan Unit"/>
    <n v="2000"/>
    <x v="0"/>
  </r>
  <r>
    <x v="0"/>
    <n v="38614"/>
    <s v="Material Perbaikan Unit"/>
    <n v="3250"/>
    <x v="0"/>
  </r>
  <r>
    <x v="0"/>
    <n v="38615"/>
    <s v="Material Perbaikan Unit"/>
    <n v="9750"/>
    <x v="0"/>
  </r>
  <r>
    <x v="0"/>
    <n v="38615"/>
    <s v="Material Perbaikan Unit"/>
    <n v="750"/>
    <x v="0"/>
  </r>
  <r>
    <x v="0"/>
    <n v="38615"/>
    <s v="Material Perbaikan Unit"/>
    <n v="500"/>
    <x v="0"/>
  </r>
  <r>
    <x v="0"/>
    <n v="38616"/>
    <s v="Material Perbaikan Unit"/>
    <n v="15000"/>
    <x v="0"/>
  </r>
  <r>
    <x v="0"/>
    <n v="38617"/>
    <s v="Material Perbaikan Unit"/>
    <n v="2250"/>
    <x v="0"/>
  </r>
  <r>
    <x v="0"/>
    <n v="38617"/>
    <s v="Material Perbaikan Unit"/>
    <n v="1250"/>
    <x v="0"/>
  </r>
  <r>
    <x v="0"/>
    <n v="38618"/>
    <s v="Material Perbaikan Unit"/>
    <n v="4250"/>
    <x v="0"/>
  </r>
  <r>
    <x v="0"/>
    <n v="38618"/>
    <s v="Material Perbaikan Unit"/>
    <n v="1000"/>
    <x v="0"/>
  </r>
  <r>
    <x v="0"/>
    <n v="38618"/>
    <s v="Material Perbaikan Unit"/>
    <n v="350"/>
    <x v="0"/>
  </r>
  <r>
    <x v="0"/>
    <n v="38619"/>
    <s v="Material Perbaikan Unit"/>
    <n v="17575"/>
    <x v="0"/>
  </r>
  <r>
    <x v="0"/>
    <n v="38620"/>
    <s v="Material Perbaikan Unit"/>
    <n v="9500"/>
    <x v="0"/>
  </r>
  <r>
    <x v="0"/>
    <n v="38621"/>
    <s v="Material Perbaikan Unit"/>
    <n v="23000"/>
    <x v="0"/>
  </r>
  <r>
    <x v="0"/>
    <n v="38621"/>
    <s v="Material Perbaikan Unit"/>
    <n v="6500"/>
    <x v="0"/>
  </r>
  <r>
    <x v="0"/>
    <n v="38621"/>
    <s v="Material Perbaikan Unit"/>
    <n v="500"/>
    <x v="0"/>
  </r>
  <r>
    <x v="0"/>
    <n v="38622"/>
    <s v="Material Perbaikan Unit"/>
    <n v="3250"/>
    <x v="0"/>
  </r>
  <r>
    <x v="0"/>
    <n v="38622"/>
    <s v="Material Perbaikan Unit"/>
    <n v="2000"/>
    <x v="0"/>
  </r>
  <r>
    <x v="0"/>
    <n v="38623"/>
    <s v="Material Perbaikan Unit"/>
    <n v="1500"/>
    <x v="0"/>
  </r>
  <r>
    <x v="0"/>
    <n v="38623"/>
    <s v="Material Perbaikan Unit"/>
    <n v="375"/>
    <x v="0"/>
  </r>
  <r>
    <x v="0"/>
    <n v="38624"/>
    <s v="Material Perbaikan Unit"/>
    <n v="9985"/>
    <x v="0"/>
  </r>
  <r>
    <x v="0"/>
    <n v="38625"/>
    <s v="Material Perbaikan Unit"/>
    <n v="1375"/>
    <x v="0"/>
  </r>
  <r>
    <x v="0"/>
    <n v="38625"/>
    <s v="Material Perbaikan Unit"/>
    <n v="625"/>
    <x v="0"/>
  </r>
  <r>
    <x v="0"/>
    <n v="38626"/>
    <s v="Material Perbaikan Unit"/>
    <n v="40000"/>
    <x v="0"/>
  </r>
  <r>
    <x v="0"/>
    <n v="38627"/>
    <s v="Material Perbaikan Unit"/>
    <n v="6750"/>
    <x v="0"/>
  </r>
  <r>
    <x v="0"/>
    <n v="38628"/>
    <s v="Material Perbaikan Unit"/>
    <n v="1750"/>
    <x v="0"/>
  </r>
  <r>
    <x v="0"/>
    <n v="38628"/>
    <s v="Material Perbaikan Unit"/>
    <n v="1000"/>
    <x v="0"/>
  </r>
  <r>
    <x v="0"/>
    <n v="38629"/>
    <s v="Jasa Pengiriman"/>
    <n v="3909.15"/>
    <x v="0"/>
  </r>
  <r>
    <x v="0"/>
    <n v="38630"/>
    <s v="Inventory"/>
    <n v="7250"/>
    <x v="2"/>
  </r>
  <r>
    <x v="0"/>
    <n v="38631"/>
    <s v="Jasa Pengiriman"/>
    <n v="9551.5499999999993"/>
    <x v="0"/>
  </r>
  <r>
    <x v="0"/>
    <n v="38632"/>
    <s v="Material Perbaikan Unit"/>
    <n v="1750"/>
    <x v="0"/>
  </r>
  <r>
    <x v="0"/>
    <n v="38632"/>
    <s v="Material Perbaikan Unit"/>
    <n v="600"/>
    <x v="0"/>
  </r>
  <r>
    <x v="0"/>
    <n v="38632"/>
    <s v="Material Perbaikan Unit"/>
    <n v="500"/>
    <x v="0"/>
  </r>
  <r>
    <x v="0"/>
    <n v="38632"/>
    <s v="Material Perbaikan Unit"/>
    <n v="1000"/>
    <x v="0"/>
  </r>
  <r>
    <x v="0"/>
    <n v="38633"/>
    <s v="Material Perbaikan Unit"/>
    <n v="8500"/>
    <x v="0"/>
  </r>
  <r>
    <x v="0"/>
    <n v="38634"/>
    <s v="Material Perbaikan Unit"/>
    <n v="2500"/>
    <x v="0"/>
  </r>
  <r>
    <x v="0"/>
    <n v="38635"/>
    <s v="Inventory"/>
    <n v="5500"/>
    <x v="2"/>
  </r>
  <r>
    <x v="0"/>
    <n v="38636"/>
    <s v="Perlengkapan AC"/>
    <n v="5500"/>
    <x v="1"/>
  </r>
  <r>
    <x v="0"/>
    <n v="38636"/>
    <s v="Perlengkapan AC"/>
    <n v="1000"/>
    <x v="1"/>
  </r>
  <r>
    <x v="0"/>
    <n v="38636"/>
    <s v="Perlengkapan AC"/>
    <n v="2250"/>
    <x v="1"/>
  </r>
  <r>
    <x v="0"/>
    <n v="38637"/>
    <s v="Supplies Kantor"/>
    <n v="2000"/>
    <x v="0"/>
  </r>
  <r>
    <x v="0"/>
    <n v="38638"/>
    <s v="Supplies Kantor"/>
    <n v="2000"/>
    <x v="0"/>
  </r>
  <r>
    <x v="0"/>
    <n v="38639"/>
    <s v="Supplies Kantor"/>
    <n v="4400"/>
    <x v="0"/>
  </r>
  <r>
    <x v="0"/>
    <n v="38640"/>
    <s v="Biaya (Field Assistant)"/>
    <n v="1800"/>
    <x v="0"/>
  </r>
  <r>
    <x v="0"/>
    <n v="38641"/>
    <s v="Supplies Kantor"/>
    <n v="250"/>
    <x v="0"/>
  </r>
  <r>
    <x v="0"/>
    <n v="38642"/>
    <s v="Medical Reimbursement"/>
    <n v="7025"/>
    <x v="1"/>
  </r>
  <r>
    <x v="0"/>
    <n v="38643"/>
    <s v="Supplies Kantor"/>
    <n v="500"/>
    <x v="0"/>
  </r>
  <r>
    <x v="0"/>
    <n v="38644"/>
    <s v="Supplies Kantor"/>
    <n v="1200"/>
    <x v="0"/>
  </r>
  <r>
    <x v="0"/>
    <n v="38645"/>
    <s v="Supplies Kantor"/>
    <n v="1800"/>
    <x v="0"/>
  </r>
  <r>
    <x v="0"/>
    <n v="38646"/>
    <s v="Material Perbaikan Unit"/>
    <n v="1750"/>
    <x v="0"/>
  </r>
  <r>
    <x v="0"/>
    <n v="38647"/>
    <s v="Material Perbaikan Unit"/>
    <n v="2000"/>
    <x v="0"/>
  </r>
  <r>
    <x v="0"/>
    <n v="38648"/>
    <s v="Material Perbaikan Unit"/>
    <n v="6000"/>
    <x v="0"/>
  </r>
  <r>
    <x v="0"/>
    <n v="38648"/>
    <s v="Material Perbaikan Unit"/>
    <n v="500"/>
    <x v="0"/>
  </r>
  <r>
    <x v="0"/>
    <n v="38648"/>
    <s v="Material Perbaikan Unit"/>
    <n v="3000"/>
    <x v="0"/>
  </r>
  <r>
    <x v="0"/>
    <n v="38648"/>
    <s v="Material Perbaikan Unit"/>
    <n v="500"/>
    <x v="0"/>
  </r>
  <r>
    <x v="0"/>
    <n v="38649"/>
    <s v="Material Perbaikan Unit"/>
    <n v="3000"/>
    <x v="0"/>
  </r>
  <r>
    <x v="0"/>
    <n v="38650"/>
    <s v="Material Perbaikan Unit"/>
    <n v="12500"/>
    <x v="0"/>
  </r>
  <r>
    <x v="0"/>
    <n v="38651"/>
    <s v="Material Perbaikan Unit"/>
    <n v="3250"/>
    <x v="0"/>
  </r>
  <r>
    <x v="0"/>
    <n v="38651"/>
    <s v="Material Perbaikan Unit"/>
    <n v="1750"/>
    <x v="0"/>
  </r>
  <r>
    <x v="0"/>
    <n v="38652"/>
    <s v="Material Perbaikan Unit"/>
    <n v="8250"/>
    <x v="0"/>
  </r>
  <r>
    <x v="0"/>
    <n v="38652"/>
    <s v="Material Perbaikan Unit"/>
    <n v="500"/>
    <x v="0"/>
  </r>
  <r>
    <x v="0"/>
    <n v="38653"/>
    <s v="Material Perbaikan Unit"/>
    <n v="3000"/>
    <x v="0"/>
  </r>
  <r>
    <x v="0"/>
    <n v="38653"/>
    <s v="Material Perbaikan Unit"/>
    <n v="500"/>
    <x v="0"/>
  </r>
  <r>
    <x v="0"/>
    <n v="38653"/>
    <s v="Material Perbaikan Unit"/>
    <n v="300"/>
    <x v="0"/>
  </r>
  <r>
    <x v="0"/>
    <n v="38654"/>
    <s v="Material Perbaikan Unit"/>
    <n v="9910.7000000000007"/>
    <x v="0"/>
  </r>
  <r>
    <x v="0"/>
    <n v="38655"/>
    <s v="Material Perbaikan Unit"/>
    <n v="6000"/>
    <x v="0"/>
  </r>
  <r>
    <x v="0"/>
    <n v="38656"/>
    <s v="Jasa Pengiriman"/>
    <n v="8611.9500000000007"/>
    <x v="0"/>
  </r>
  <r>
    <x v="0"/>
    <n v="38657"/>
    <s v="Supplies Kantor"/>
    <n v="950"/>
    <x v="0"/>
  </r>
  <r>
    <x v="0"/>
    <n v="38658"/>
    <s v="Biaya (Field Assistant)"/>
    <n v="1250"/>
    <x v="0"/>
  </r>
  <r>
    <x v="0"/>
    <n v="38659"/>
    <s v="Biaya (Field Assistant)"/>
    <n v="1500"/>
    <x v="0"/>
  </r>
  <r>
    <x v="0"/>
    <n v="38660"/>
    <s v="Supplies Kantor"/>
    <n v="4000"/>
    <x v="0"/>
  </r>
  <r>
    <x v="0"/>
    <n v="38661"/>
    <s v="Supplies Kantor"/>
    <n v="1500"/>
    <x v="0"/>
  </r>
  <r>
    <x v="0"/>
    <n v="38662"/>
    <s v="Material Perbaikan Unit"/>
    <n v="11000"/>
    <x v="0"/>
  </r>
  <r>
    <x v="0"/>
    <n v="38663"/>
    <s v="Material Perbaikan Unit"/>
    <n v="11000"/>
    <x v="0"/>
  </r>
  <r>
    <x v="0"/>
    <n v="38664"/>
    <s v="Material Perbaikan Unit"/>
    <n v="10000"/>
    <x v="0"/>
  </r>
  <r>
    <x v="0"/>
    <n v="38665"/>
    <s v="Material Perbaikan Unit"/>
    <n v="11000"/>
    <x v="0"/>
  </r>
  <r>
    <x v="0"/>
    <n v="38666"/>
    <s v="Perlengkapan Fixing"/>
    <n v="17250"/>
    <x v="1"/>
  </r>
  <r>
    <x v="0"/>
    <n v="38667"/>
    <s v="Supplies Kantor"/>
    <n v="600"/>
    <x v="0"/>
  </r>
  <r>
    <x v="0"/>
    <n v="38668"/>
    <s v="Material Perbaikan Unit"/>
    <n v="2700"/>
    <x v="0"/>
  </r>
  <r>
    <x v="0"/>
    <n v="38669"/>
    <s v="Material Perbaikan Unit"/>
    <n v="4000"/>
    <x v="0"/>
  </r>
  <r>
    <x v="0"/>
    <n v="38670"/>
    <s v="Material Perbaikan Unit"/>
    <n v="6350"/>
    <x v="0"/>
  </r>
  <r>
    <x v="0"/>
    <n v="38671"/>
    <s v="Material Perbaikan Unit"/>
    <n v="1700"/>
    <x v="0"/>
  </r>
  <r>
    <x v="0"/>
    <n v="38672"/>
    <s v="Material Perbaikan Unit"/>
    <n v="6400"/>
    <x v="0"/>
  </r>
  <r>
    <x v="0"/>
    <n v="38673"/>
    <s v="Material Perbaikan Unit"/>
    <n v="4400"/>
    <x v="0"/>
  </r>
  <r>
    <x v="0"/>
    <n v="38674"/>
    <s v="Material Perbaikan Unit"/>
    <n v="4000"/>
    <x v="0"/>
  </r>
  <r>
    <x v="0"/>
    <n v="38675"/>
    <s v="Material Perbaikan Unit"/>
    <n v="3000"/>
    <x v="0"/>
  </r>
  <r>
    <x v="0"/>
    <n v="38676"/>
    <s v="Material Perbaikan Unit"/>
    <n v="750"/>
    <x v="0"/>
  </r>
  <r>
    <x v="0"/>
    <n v="38677"/>
    <s v="Material Perbaikan Unit"/>
    <n v="2500"/>
    <x v="0"/>
  </r>
  <r>
    <x v="0"/>
    <n v="38678"/>
    <s v="Material Perbaikan Unit"/>
    <n v="8800"/>
    <x v="0"/>
  </r>
  <r>
    <x v="0"/>
    <n v="38679"/>
    <s v="Material Perbaikan Unit"/>
    <n v="2650"/>
    <x v="0"/>
  </r>
  <r>
    <x v="0"/>
    <n v="38680"/>
    <s v="Material Perbaikan Unit"/>
    <n v="7200"/>
    <x v="0"/>
  </r>
  <r>
    <x v="0"/>
    <n v="38681"/>
    <s v="Material Perbaikan Unit"/>
    <n v="650"/>
    <x v="0"/>
  </r>
  <r>
    <x v="0"/>
    <n v="38682"/>
    <s v="Material Perbaikan Unit"/>
    <n v="3000"/>
    <x v="0"/>
  </r>
  <r>
    <x v="0"/>
    <n v="38683"/>
    <s v="Material Perbaikan Unit"/>
    <n v="1950"/>
    <x v="0"/>
  </r>
  <r>
    <x v="0"/>
    <n v="38684"/>
    <s v="Material Perbaikan Unit"/>
    <n v="1650"/>
    <x v="0"/>
  </r>
  <r>
    <x v="0"/>
    <n v="38685"/>
    <s v="Material Perbaikan Unit"/>
    <n v="1000"/>
    <x v="0"/>
  </r>
  <r>
    <x v="0"/>
    <n v="38686"/>
    <s v="Material Perbaikan Unit"/>
    <n v="1250"/>
    <x v="0"/>
  </r>
  <r>
    <x v="0"/>
    <n v="38687"/>
    <s v="Material Perbaikan Unit"/>
    <n v="4950"/>
    <x v="0"/>
  </r>
  <r>
    <x v="0"/>
    <n v="38688"/>
    <s v="Material Perbaikan Unit"/>
    <n v="2000"/>
    <x v="0"/>
  </r>
  <r>
    <x v="0"/>
    <n v="38689"/>
    <s v="Material Perbaikan Unit"/>
    <n v="4000"/>
    <x v="0"/>
  </r>
  <r>
    <x v="0"/>
    <n v="38690"/>
    <s v="Material Perbaikan Unit"/>
    <n v="2500"/>
    <x v="0"/>
  </r>
  <r>
    <x v="0"/>
    <n v="38691"/>
    <s v="Material Perbaikan Unit"/>
    <n v="1750"/>
    <x v="0"/>
  </r>
  <r>
    <x v="0"/>
    <n v="38691"/>
    <s v="Material Perbaikan Unit"/>
    <n v="600"/>
    <x v="0"/>
  </r>
  <r>
    <x v="0"/>
    <n v="38691"/>
    <s v="Material Perbaikan Unit"/>
    <n v="500"/>
    <x v="0"/>
  </r>
  <r>
    <x v="0"/>
    <n v="38691"/>
    <s v="Material Perbaikan Unit"/>
    <n v="500"/>
    <x v="0"/>
  </r>
  <r>
    <x v="0"/>
    <n v="38691"/>
    <s v="Material Perbaikan Unit"/>
    <n v="750"/>
    <x v="0"/>
  </r>
  <r>
    <x v="0"/>
    <n v="38691"/>
    <s v="Material Perbaikan Unit"/>
    <n v="8750"/>
    <x v="0"/>
  </r>
  <r>
    <x v="0"/>
    <n v="38692"/>
    <s v="Material Perbaikan Unit"/>
    <n v="9250"/>
    <x v="0"/>
  </r>
  <r>
    <x v="0"/>
    <n v="38692"/>
    <s v="Material Perbaikan Unit"/>
    <n v="750"/>
    <x v="0"/>
  </r>
  <r>
    <x v="0"/>
    <n v="38693"/>
    <s v="Material Perbaikan Unit"/>
    <n v="1750"/>
    <x v="0"/>
  </r>
  <r>
    <x v="0"/>
    <n v="38693"/>
    <s v="Material Perbaikan Unit"/>
    <n v="1250"/>
    <x v="0"/>
  </r>
  <r>
    <x v="0"/>
    <n v="38693"/>
    <s v="Material Perbaikan Unit"/>
    <n v="4500"/>
    <x v="0"/>
  </r>
  <r>
    <x v="0"/>
    <n v="38693"/>
    <s v="Material Perbaikan Unit"/>
    <n v="1250"/>
    <x v="0"/>
  </r>
  <r>
    <x v="0"/>
    <n v="38694"/>
    <s v="Material Perbaikan Unit"/>
    <n v="2250"/>
    <x v="0"/>
  </r>
  <r>
    <x v="0"/>
    <n v="38694"/>
    <s v="Material Perbaikan Unit"/>
    <n v="250"/>
    <x v="0"/>
  </r>
  <r>
    <x v="0"/>
    <n v="38695"/>
    <s v="Material Perbaikan Unit"/>
    <n v="650"/>
    <x v="0"/>
  </r>
  <r>
    <x v="0"/>
    <n v="38695"/>
    <s v="Material Perbaikan Unit"/>
    <n v="1000"/>
    <x v="0"/>
  </r>
  <r>
    <x v="0"/>
    <n v="38696"/>
    <s v="Material Perbaikan Unit"/>
    <n v="1750"/>
    <x v="0"/>
  </r>
  <r>
    <x v="0"/>
    <n v="38697"/>
    <s v="Material Perbaikan Unit"/>
    <n v="17500"/>
    <x v="0"/>
  </r>
  <r>
    <x v="0"/>
    <n v="38698"/>
    <s v="Material Perbaikan Unit"/>
    <n v="250"/>
    <x v="0"/>
  </r>
  <r>
    <x v="0"/>
    <n v="38698"/>
    <s v="Material Perbaikan Unit"/>
    <n v="500"/>
    <x v="0"/>
  </r>
  <r>
    <x v="0"/>
    <n v="38698"/>
    <s v="Material Perbaikan Unit"/>
    <n v="1750"/>
    <x v="0"/>
  </r>
  <r>
    <x v="0"/>
    <n v="38698"/>
    <s v="Material Perbaikan Unit"/>
    <n v="2750"/>
    <x v="0"/>
  </r>
  <r>
    <x v="0"/>
    <n v="38698"/>
    <s v="Material Perbaikan Unit"/>
    <n v="3000"/>
    <x v="0"/>
  </r>
  <r>
    <x v="0"/>
    <n v="38699"/>
    <s v="Material Perbaikan Unit"/>
    <n v="10100"/>
    <x v="0"/>
  </r>
  <r>
    <x v="0"/>
    <n v="38700"/>
    <s v="Material Perbaikan Unit"/>
    <n v="3000"/>
    <x v="0"/>
  </r>
  <r>
    <x v="0"/>
    <n v="38701"/>
    <s v="Material Perbaikan Unit"/>
    <n v="6250"/>
    <x v="0"/>
  </r>
  <r>
    <x v="0"/>
    <n v="38701"/>
    <s v="Material Perbaikan Unit"/>
    <n v="1500"/>
    <x v="0"/>
  </r>
  <r>
    <x v="0"/>
    <n v="38701"/>
    <s v="Material Perbaikan Unit"/>
    <n v="1500"/>
    <x v="0"/>
  </r>
  <r>
    <x v="0"/>
    <n v="38702"/>
    <s v="Material Perbaikan Unit"/>
    <n v="8750"/>
    <x v="0"/>
  </r>
  <r>
    <x v="0"/>
    <n v="38702"/>
    <s v="Material Perbaikan Unit"/>
    <n v="250"/>
    <x v="0"/>
  </r>
  <r>
    <x v="0"/>
    <n v="38703"/>
    <s v="Material Perbaikan Unit"/>
    <n v="1150"/>
    <x v="0"/>
  </r>
  <r>
    <x v="0"/>
    <n v="38704"/>
    <s v="Material Perbaikan Unit"/>
    <n v="3441"/>
    <x v="0"/>
  </r>
  <r>
    <x v="0"/>
    <n v="38705"/>
    <s v="Jasa Pengiriman"/>
    <n v="8750"/>
    <x v="0"/>
  </r>
  <r>
    <x v="0"/>
    <n v="38706"/>
    <s v="Inventory"/>
    <n v="6750"/>
    <x v="2"/>
  </r>
  <r>
    <x v="0"/>
    <n v="38707"/>
    <s v="Material Perbaikan Unit"/>
    <n v="5500"/>
    <x v="0"/>
  </r>
  <r>
    <x v="0"/>
    <n v="38708"/>
    <s v="Jasa Pengiriman"/>
    <n v="7113.1"/>
    <x v="0"/>
  </r>
  <r>
    <x v="0"/>
    <n v="38709"/>
    <s v="Inventory"/>
    <n v="5500"/>
    <x v="2"/>
  </r>
  <r>
    <x v="0"/>
    <n v="38709"/>
    <s v="Inventory"/>
    <n v="3750"/>
    <x v="2"/>
  </r>
  <r>
    <x v="0"/>
    <n v="38710"/>
    <s v="Perlengkapan AC"/>
    <n v="4000"/>
    <x v="1"/>
  </r>
  <r>
    <x v="0"/>
    <n v="38710"/>
    <s v="Perlengkapan AC"/>
    <n v="3250"/>
    <x v="1"/>
  </r>
  <r>
    <x v="0"/>
    <n v="38710"/>
    <s v="Perlengkapan AC"/>
    <n v="6250"/>
    <x v="1"/>
  </r>
  <r>
    <x v="0"/>
    <n v="38711"/>
    <s v="Perlengkapan Cleaning"/>
    <n v="13706.2"/>
    <x v="1"/>
  </r>
  <r>
    <x v="0"/>
    <n v="38712"/>
    <s v="Perlengkapan Cleaning"/>
    <n v="27742"/>
    <x v="1"/>
  </r>
  <r>
    <x v="0"/>
    <n v="38713"/>
    <s v="Supplies Kantor"/>
    <n v="1500"/>
    <x v="0"/>
  </r>
  <r>
    <x v="0"/>
    <n v="38714"/>
    <s v="Biaya (Field Assistant)"/>
    <n v="2500"/>
    <x v="0"/>
  </r>
  <r>
    <x v="0"/>
    <n v="38715"/>
    <s v="Biaya (Field Assistant)"/>
    <n v="2500"/>
    <x v="0"/>
  </r>
  <r>
    <x v="0"/>
    <n v="38716"/>
    <s v="Biaya (Field Assistant)"/>
    <n v="2500"/>
    <x v="0"/>
  </r>
  <r>
    <x v="0"/>
    <n v="38717"/>
    <s v="Biaya (Field Assistant)"/>
    <n v="2775"/>
    <x v="0"/>
  </r>
  <r>
    <x v="0"/>
    <n v="38718"/>
    <s v="Biaya (Field Assistant)"/>
    <n v="2775"/>
    <x v="0"/>
  </r>
  <r>
    <x v="0"/>
    <n v="38719"/>
    <s v="Biaya (Field Assistant)"/>
    <n v="1250"/>
    <x v="0"/>
  </r>
  <r>
    <x v="0"/>
    <n v="38720"/>
    <s v="Biaya (Field Assistant)"/>
    <n v="1250"/>
    <x v="0"/>
  </r>
  <r>
    <x v="0"/>
    <n v="40400"/>
    <s v="Biaya Dibayar Dimuka"/>
    <n v="60000"/>
    <x v="0"/>
  </r>
  <r>
    <x v="0"/>
    <n v="40401"/>
    <s v="Biaya Dibayar Dimuka"/>
    <n v="290000"/>
    <x v="0"/>
  </r>
  <r>
    <x v="0"/>
    <n v="38721"/>
    <s v="Material Perbaikan Unit"/>
    <n v="2000"/>
    <x v="0"/>
  </r>
  <r>
    <x v="0"/>
    <n v="38722"/>
    <s v="Material Perbaikan Unit"/>
    <n v="27500"/>
    <x v="0"/>
  </r>
  <r>
    <x v="0"/>
    <n v="38722"/>
    <s v="Material Perbaikan Unit"/>
    <n v="6000"/>
    <x v="0"/>
  </r>
  <r>
    <x v="0"/>
    <n v="38722"/>
    <s v="Material Perbaikan Unit"/>
    <n v="2250"/>
    <x v="0"/>
  </r>
  <r>
    <x v="0"/>
    <n v="38722"/>
    <s v="Material Perbaikan Unit"/>
    <n v="400"/>
    <x v="0"/>
  </r>
  <r>
    <x v="0"/>
    <n v="38723"/>
    <s v="Material Perbaikan Unit"/>
    <n v="1250"/>
    <x v="0"/>
  </r>
  <r>
    <x v="0"/>
    <n v="38724"/>
    <s v="Material Perbaikan Unit"/>
    <n v="3000"/>
    <x v="0"/>
  </r>
  <r>
    <x v="0"/>
    <n v="38724"/>
    <s v="Material Perbaikan Unit"/>
    <n v="2000"/>
    <x v="0"/>
  </r>
  <r>
    <x v="0"/>
    <n v="38725"/>
    <s v="Material Perbaikan Unit"/>
    <n v="7500"/>
    <x v="0"/>
  </r>
  <r>
    <x v="0"/>
    <n v="38725"/>
    <s v="Material Perbaikan Unit"/>
    <n v="2750"/>
    <x v="0"/>
  </r>
  <r>
    <x v="0"/>
    <n v="38726"/>
    <s v="Material Perbaikan Unit"/>
    <n v="9000"/>
    <x v="0"/>
  </r>
  <r>
    <x v="0"/>
    <n v="38726"/>
    <s v="Material Perbaikan Unit"/>
    <n v="1750"/>
    <x v="0"/>
  </r>
  <r>
    <x v="0"/>
    <n v="38726"/>
    <s v="Material Perbaikan Unit"/>
    <n v="300"/>
    <x v="0"/>
  </r>
  <r>
    <x v="0"/>
    <n v="38727"/>
    <s v="Material Perbaikan Unit"/>
    <n v="1500"/>
    <x v="0"/>
  </r>
  <r>
    <x v="0"/>
    <n v="38727"/>
    <s v="Material Perbaikan Unit"/>
    <n v="1050"/>
    <x v="0"/>
  </r>
  <r>
    <x v="0"/>
    <n v="38727"/>
    <s v="Material Perbaikan Unit"/>
    <n v="350"/>
    <x v="0"/>
  </r>
  <r>
    <x v="0"/>
    <n v="38727"/>
    <s v="Material Perbaikan Unit"/>
    <n v="500"/>
    <x v="0"/>
  </r>
  <r>
    <x v="0"/>
    <n v="38727"/>
    <s v="Material Perbaikan Unit"/>
    <n v="750"/>
    <x v="0"/>
  </r>
  <r>
    <x v="0"/>
    <n v="38727"/>
    <s v="Material Perbaikan Unit"/>
    <n v="1750"/>
    <x v="0"/>
  </r>
  <r>
    <x v="0"/>
    <n v="38727"/>
    <s v="Material Perbaikan Unit"/>
    <n v="8700"/>
    <x v="0"/>
  </r>
  <r>
    <x v="0"/>
    <n v="38727"/>
    <s v="Material Perbaikan Unit"/>
    <n v="1750"/>
    <x v="0"/>
  </r>
  <r>
    <x v="0"/>
    <n v="38727"/>
    <s v="Material Perbaikan Unit"/>
    <n v="500"/>
    <x v="0"/>
  </r>
  <r>
    <x v="0"/>
    <n v="38727"/>
    <s v="Material Perbaikan Unit"/>
    <n v="3000"/>
    <x v="0"/>
  </r>
  <r>
    <x v="0"/>
    <n v="38728"/>
    <s v="Material Perbaikan Unit"/>
    <n v="1250"/>
    <x v="0"/>
  </r>
  <r>
    <x v="0"/>
    <n v="38729"/>
    <s v="Material Perbaikan Unit"/>
    <n v="8250"/>
    <x v="0"/>
  </r>
  <r>
    <x v="0"/>
    <n v="38729"/>
    <s v="Material Perbaikan Unit"/>
    <n v="250"/>
    <x v="0"/>
  </r>
  <r>
    <x v="0"/>
    <n v="38729"/>
    <s v="Material Perbaikan Unit"/>
    <n v="2250"/>
    <x v="0"/>
  </r>
  <r>
    <x v="0"/>
    <n v="38729"/>
    <s v="Material Perbaikan Unit"/>
    <n v="2250"/>
    <x v="0"/>
  </r>
  <r>
    <x v="0"/>
    <n v="38729"/>
    <s v="Material Perbaikan Unit"/>
    <n v="250"/>
    <x v="0"/>
  </r>
  <r>
    <x v="0"/>
    <n v="38730"/>
    <s v="Material Perbaikan Unit"/>
    <n v="3500"/>
    <x v="0"/>
  </r>
  <r>
    <x v="0"/>
    <n v="38731"/>
    <s v="Material Perbaikan Unit"/>
    <n v="1500"/>
    <x v="0"/>
  </r>
  <r>
    <x v="0"/>
    <n v="38732"/>
    <s v="Material Perbaikan Unit"/>
    <n v="600"/>
    <x v="0"/>
  </r>
  <r>
    <x v="0"/>
    <n v="38732"/>
    <s v="Material Perbaikan Unit"/>
    <n v="1400"/>
    <x v="0"/>
  </r>
  <r>
    <x v="0"/>
    <n v="38732"/>
    <s v="Material Perbaikan Unit"/>
    <n v="300"/>
    <x v="0"/>
  </r>
  <r>
    <x v="0"/>
    <n v="38732"/>
    <s v="Material Perbaikan Unit"/>
    <n v="150"/>
    <x v="0"/>
  </r>
  <r>
    <x v="0"/>
    <n v="38732"/>
    <s v="Material Perbaikan Unit"/>
    <n v="1000"/>
    <x v="0"/>
  </r>
  <r>
    <x v="0"/>
    <n v="38732"/>
    <s v="Material Perbaikan Unit"/>
    <n v="400"/>
    <x v="0"/>
  </r>
  <r>
    <x v="0"/>
    <n v="38732"/>
    <s v="Material Perbaikan Unit"/>
    <n v="2000"/>
    <x v="0"/>
  </r>
  <r>
    <x v="0"/>
    <n v="38733"/>
    <s v="Material Perbaikan Unit"/>
    <n v="3250"/>
    <x v="0"/>
  </r>
  <r>
    <x v="0"/>
    <n v="38734"/>
    <s v="Material Perbaikan Unit"/>
    <n v="2250"/>
    <x v="0"/>
  </r>
  <r>
    <x v="0"/>
    <n v="38734"/>
    <s v="Material Perbaikan Unit"/>
    <n v="500"/>
    <x v="0"/>
  </r>
  <r>
    <x v="0"/>
    <n v="38734"/>
    <s v="Material Perbaikan Unit"/>
    <n v="250"/>
    <x v="0"/>
  </r>
  <r>
    <x v="0"/>
    <n v="38735"/>
    <s v="Material Perbaikan Unit"/>
    <n v="8745"/>
    <x v="0"/>
  </r>
  <r>
    <x v="0"/>
    <n v="38736"/>
    <s v="Jasa Pengiriman"/>
    <n v="7250"/>
    <x v="0"/>
  </r>
  <r>
    <x v="0"/>
    <n v="38737"/>
    <s v="Material Perbaikan Unit"/>
    <n v="6000"/>
    <x v="0"/>
  </r>
  <r>
    <x v="0"/>
    <n v="38737"/>
    <s v="Material Perbaikan Unit"/>
    <n v="5250"/>
    <x v="0"/>
  </r>
  <r>
    <x v="0"/>
    <n v="38737"/>
    <s v="Material Perbaikan Unit"/>
    <n v="6500"/>
    <x v="0"/>
  </r>
  <r>
    <x v="0"/>
    <n v="38738"/>
    <s v="Inventory"/>
    <n v="7750"/>
    <x v="2"/>
  </r>
  <r>
    <x v="0"/>
    <n v="38739"/>
    <s v="Listrik/ Air Kantor"/>
    <n v="25125"/>
    <x v="1"/>
  </r>
  <r>
    <x v="0"/>
    <n v="38740"/>
    <s v="Perawatan Kendaraan"/>
    <n v="2500"/>
    <x v="1"/>
  </r>
  <r>
    <x v="0"/>
    <n v="38741"/>
    <s v="Jasa Pengiriman"/>
    <n v="6132"/>
    <x v="0"/>
  </r>
  <r>
    <x v="0"/>
    <n v="38742"/>
    <s v="Material Perbaikan Unit"/>
    <n v="1700"/>
    <x v="0"/>
  </r>
  <r>
    <x v="0"/>
    <n v="38743"/>
    <s v="Inventory"/>
    <n v="750"/>
    <x v="2"/>
  </r>
  <r>
    <x v="0"/>
    <n v="38744"/>
    <s v="Perlengkapan AC"/>
    <n v="6250"/>
    <x v="1"/>
  </r>
  <r>
    <x v="0"/>
    <n v="38745"/>
    <s v="Perlengkapan AC"/>
    <n v="1150"/>
    <x v="1"/>
  </r>
  <r>
    <x v="0"/>
    <n v="38746"/>
    <s v="Materai"/>
    <n v="575"/>
    <x v="0"/>
  </r>
  <r>
    <x v="0"/>
    <n v="38747"/>
    <s v="Biaya (Field Assistant)"/>
    <n v="2775"/>
    <x v="0"/>
  </r>
  <r>
    <x v="0"/>
    <n v="38748"/>
    <s v="Supplies Kantor"/>
    <n v="4300"/>
    <x v="0"/>
  </r>
  <r>
    <x v="0"/>
    <n v="38749"/>
    <s v="Biaya (Field Assistant)"/>
    <n v="825"/>
    <x v="0"/>
  </r>
  <r>
    <x v="0"/>
    <n v="38750"/>
    <s v="Supplies Kantor"/>
    <n v="1050"/>
    <x v="0"/>
  </r>
  <r>
    <x v="0"/>
    <n v="38751"/>
    <s v="Supplies Kantor"/>
    <n v="700"/>
    <x v="0"/>
  </r>
  <r>
    <x v="0"/>
    <n v="38752"/>
    <s v="Material Perbaikan Unit"/>
    <n v="6150"/>
    <x v="0"/>
  </r>
  <r>
    <x v="0"/>
    <n v="38753"/>
    <s v="Material Perbaikan Unit"/>
    <n v="2200"/>
    <x v="0"/>
  </r>
  <r>
    <x v="0"/>
    <n v="38754"/>
    <s v="Material Perbaikan Unit"/>
    <n v="2150"/>
    <x v="0"/>
  </r>
  <r>
    <x v="0"/>
    <n v="38754"/>
    <s v="Material Perbaikan Unit"/>
    <n v="500"/>
    <x v="0"/>
  </r>
  <r>
    <x v="0"/>
    <n v="38755"/>
    <s v="Material Perbaikan Unit"/>
    <n v="6750"/>
    <x v="0"/>
  </r>
  <r>
    <x v="0"/>
    <n v="38755"/>
    <s v="Material Perbaikan Unit"/>
    <n v="2500"/>
    <x v="0"/>
  </r>
  <r>
    <x v="0"/>
    <n v="38756"/>
    <s v="Material Perbaikan Unit"/>
    <n v="2750"/>
    <x v="0"/>
  </r>
  <r>
    <x v="0"/>
    <n v="38756"/>
    <s v="Material Perbaikan Unit"/>
    <n v="2500"/>
    <x v="0"/>
  </r>
  <r>
    <x v="0"/>
    <n v="38757"/>
    <s v="Material Perbaikan Unit"/>
    <n v="3000"/>
    <x v="0"/>
  </r>
  <r>
    <x v="0"/>
    <n v="38757"/>
    <s v="Material Perbaikan Unit"/>
    <n v="2500"/>
    <x v="0"/>
  </r>
  <r>
    <x v="0"/>
    <n v="38758"/>
    <s v="Material Perbaikan Unit"/>
    <n v="4250"/>
    <x v="0"/>
  </r>
  <r>
    <x v="0"/>
    <n v="38759"/>
    <s v="Material Perbaikan Unit"/>
    <n v="7250"/>
    <x v="0"/>
  </r>
  <r>
    <x v="0"/>
    <n v="38760"/>
    <s v="Material Perbaikan Unit"/>
    <n v="3500"/>
    <x v="0"/>
  </r>
  <r>
    <x v="0"/>
    <n v="38760"/>
    <s v="Material Perbaikan Unit"/>
    <n v="5000"/>
    <x v="0"/>
  </r>
  <r>
    <x v="0"/>
    <n v="38760"/>
    <s v="Material Perbaikan Unit"/>
    <n v="1500"/>
    <x v="0"/>
  </r>
  <r>
    <x v="0"/>
    <n v="38761"/>
    <s v="Material Perbaikan Unit"/>
    <n v="5000"/>
    <x v="0"/>
  </r>
  <r>
    <x v="0"/>
    <n v="38762"/>
    <s v="Material Perbaikan Unit"/>
    <n v="3750"/>
    <x v="0"/>
  </r>
  <r>
    <x v="0"/>
    <n v="38762"/>
    <s v="Material Perbaikan Unit"/>
    <n v="3500"/>
    <x v="0"/>
  </r>
  <r>
    <x v="0"/>
    <n v="38762"/>
    <s v="Material Perbaikan Unit"/>
    <n v="500"/>
    <x v="0"/>
  </r>
  <r>
    <x v="0"/>
    <n v="38763"/>
    <s v="Material Perbaikan Unit"/>
    <n v="3800"/>
    <x v="0"/>
  </r>
  <r>
    <x v="0"/>
    <n v="38763"/>
    <s v="Material Perbaikan Unit"/>
    <n v="500"/>
    <x v="0"/>
  </r>
  <r>
    <x v="0"/>
    <n v="38763"/>
    <s v="Material Perbaikan Unit"/>
    <n v="350"/>
    <x v="0"/>
  </r>
  <r>
    <x v="0"/>
    <n v="38764"/>
    <s v="Material Perbaikan Unit"/>
    <n v="7250"/>
    <x v="0"/>
  </r>
  <r>
    <x v="0"/>
    <n v="38765"/>
    <s v="Material Perbaikan Unit"/>
    <n v="8750"/>
    <x v="0"/>
  </r>
  <r>
    <x v="0"/>
    <n v="38766"/>
    <s v="Material Perbaikan Unit"/>
    <n v="8500"/>
    <x v="0"/>
  </r>
  <r>
    <x v="0"/>
    <n v="38767"/>
    <s v="Material Perbaikan Unit"/>
    <n v="12542"/>
    <x v="0"/>
  </r>
  <r>
    <x v="0"/>
    <n v="38768"/>
    <s v="Material Perbaikan Unit"/>
    <n v="17308"/>
    <x v="0"/>
  </r>
  <r>
    <x v="0"/>
    <n v="38769"/>
    <s v="Jasa Pengiriman"/>
    <n v="7500"/>
    <x v="0"/>
  </r>
  <r>
    <x v="0"/>
    <n v="38770"/>
    <s v="Jasa Pengiriman"/>
    <n v="9500"/>
    <x v="0"/>
  </r>
  <r>
    <x v="0"/>
    <n v="38771"/>
    <s v="Material Perbaikan Unit"/>
    <n v="4000"/>
    <x v="0"/>
  </r>
  <r>
    <x v="0"/>
    <n v="38771"/>
    <s v="Material Perbaikan Unit"/>
    <n v="8500"/>
    <x v="0"/>
  </r>
  <r>
    <x v="0"/>
    <n v="38771"/>
    <s v="Material Perbaikan Unit"/>
    <n v="500"/>
    <x v="0"/>
  </r>
  <r>
    <x v="0"/>
    <n v="38771"/>
    <s v="Material Perbaikan Unit"/>
    <n v="3250"/>
    <x v="0"/>
  </r>
  <r>
    <x v="0"/>
    <n v="38771"/>
    <s v="Material Perbaikan Unit"/>
    <n v="11250"/>
    <x v="0"/>
  </r>
  <r>
    <x v="0"/>
    <n v="38772"/>
    <s v="Inventory"/>
    <n v="1875"/>
    <x v="2"/>
  </r>
  <r>
    <x v="0"/>
    <n v="38773"/>
    <s v="Inventory"/>
    <n v="250"/>
    <x v="2"/>
  </r>
  <r>
    <x v="0"/>
    <n v="38773"/>
    <s v="Inventory"/>
    <n v="3500"/>
    <x v="2"/>
  </r>
  <r>
    <x v="0"/>
    <n v="38773"/>
    <s v="Inventory"/>
    <n v="200"/>
    <x v="2"/>
  </r>
  <r>
    <x v="0"/>
    <n v="38774"/>
    <s v="Inventory"/>
    <n v="2000"/>
    <x v="2"/>
  </r>
  <r>
    <x v="0"/>
    <n v="38775"/>
    <s v="Perawatan Kendaraan"/>
    <n v="4250"/>
    <x v="1"/>
  </r>
  <r>
    <x v="0"/>
    <n v="38776"/>
    <s v="Material Perbaikan Unit"/>
    <n v="4850"/>
    <x v="0"/>
  </r>
  <r>
    <x v="0"/>
    <n v="38777"/>
    <s v="Perlengkapan AC"/>
    <n v="2500"/>
    <x v="1"/>
  </r>
  <r>
    <x v="0"/>
    <n v="38778"/>
    <s v="Supplies Kantor"/>
    <n v="400"/>
    <x v="0"/>
  </r>
  <r>
    <x v="0"/>
    <n v="38779"/>
    <s v="Biaya (Field Assistant)"/>
    <n v="2825"/>
    <x v="0"/>
  </r>
  <r>
    <x v="0"/>
    <n v="38780"/>
    <s v="Supplies Kantor"/>
    <n v="700"/>
    <x v="0"/>
  </r>
  <r>
    <x v="0"/>
    <n v="38781"/>
    <s v="Supplies Kantor"/>
    <n v="2800"/>
    <x v="0"/>
  </r>
  <r>
    <x v="0"/>
    <n v="38782"/>
    <s v="Supplies Kantor"/>
    <n v="250"/>
    <x v="0"/>
  </r>
  <r>
    <x v="0"/>
    <n v="38783"/>
    <s v="Supplies Kantor"/>
    <n v="1500"/>
    <x v="0"/>
  </r>
  <r>
    <x v="0"/>
    <n v="38784"/>
    <s v="Material Perbaikan Unit"/>
    <n v="11000"/>
    <x v="0"/>
  </r>
  <r>
    <x v="0"/>
    <n v="38785"/>
    <s v="Material Perbaikan Unit"/>
    <n v="11000"/>
    <x v="0"/>
  </r>
  <r>
    <x v="0"/>
    <n v="38786"/>
    <s v="Material Perbaikan Unit"/>
    <n v="10000"/>
    <x v="0"/>
  </r>
  <r>
    <x v="0"/>
    <n v="38787"/>
    <s v="Material Perbaikan Unit"/>
    <n v="11000"/>
    <x v="0"/>
  </r>
  <r>
    <x v="0"/>
    <n v="38788"/>
    <s v="Material Perbaikan Unit"/>
    <n v="11000"/>
    <x v="0"/>
  </r>
  <r>
    <x v="0"/>
    <n v="38789"/>
    <s v="Material Perbaikan Unit"/>
    <n v="8500"/>
    <x v="0"/>
  </r>
  <r>
    <x v="0"/>
    <n v="38790"/>
    <s v="Material Perbaikan Unit"/>
    <n v="8500"/>
    <x v="0"/>
  </r>
  <r>
    <x v="0"/>
    <n v="38791"/>
    <s v="Material Perbaikan Unit"/>
    <n v="11000"/>
    <x v="0"/>
  </r>
  <r>
    <x v="0"/>
    <n v="38792"/>
    <s v="Material Perbaikan Unit"/>
    <n v="65000"/>
    <x v="0"/>
  </r>
  <r>
    <x v="0"/>
    <n v="38793"/>
    <s v="Material Perbaikan Unit"/>
    <n v="15000"/>
    <x v="0"/>
  </r>
  <r>
    <x v="0"/>
    <n v="38794"/>
    <s v="Material Perbaikan Unit"/>
    <n v="6000"/>
    <x v="0"/>
  </r>
  <r>
    <x v="0"/>
    <n v="38794"/>
    <s v="Material Perbaikan Unit"/>
    <n v="250"/>
    <x v="0"/>
  </r>
  <r>
    <x v="0"/>
    <n v="38795"/>
    <s v="Material Perbaikan Unit"/>
    <n v="28900"/>
    <x v="0"/>
  </r>
  <r>
    <x v="0"/>
    <n v="38796"/>
    <s v="Material Perbaikan Unit"/>
    <n v="4500"/>
    <x v="0"/>
  </r>
  <r>
    <x v="0"/>
    <n v="38797"/>
    <s v="Material Perbaikan Unit"/>
    <n v="750"/>
    <x v="0"/>
  </r>
  <r>
    <x v="0"/>
    <n v="38797"/>
    <s v="Material Perbaikan Unit"/>
    <n v="400"/>
    <x v="0"/>
  </r>
  <r>
    <x v="0"/>
    <n v="38797"/>
    <s v="Material Perbaikan Unit"/>
    <n v="300"/>
    <x v="0"/>
  </r>
  <r>
    <x v="0"/>
    <n v="38797"/>
    <s v="Material Perbaikan Unit"/>
    <n v="8000"/>
    <x v="0"/>
  </r>
  <r>
    <x v="0"/>
    <n v="38798"/>
    <s v="Material Perbaikan Unit"/>
    <n v="6650"/>
    <x v="0"/>
  </r>
  <r>
    <x v="0"/>
    <n v="38799"/>
    <s v="Material Perbaikan Unit"/>
    <n v="900"/>
    <x v="0"/>
  </r>
  <r>
    <x v="0"/>
    <n v="38800"/>
    <s v="Material Perbaikan Unit"/>
    <n v="1000"/>
    <x v="0"/>
  </r>
  <r>
    <x v="0"/>
    <n v="38800"/>
    <s v="Material Perbaikan Unit"/>
    <n v="750"/>
    <x v="0"/>
  </r>
  <r>
    <x v="0"/>
    <n v="38801"/>
    <s v="Material Perbaikan Unit"/>
    <n v="3250"/>
    <x v="0"/>
  </r>
  <r>
    <x v="0"/>
    <n v="38801"/>
    <s v="Material Perbaikan Unit"/>
    <n v="900"/>
    <x v="0"/>
  </r>
  <r>
    <x v="0"/>
    <n v="38801"/>
    <s v="Material Perbaikan Unit"/>
    <n v="750"/>
    <x v="0"/>
  </r>
  <r>
    <x v="0"/>
    <n v="38801"/>
    <s v="Material Perbaikan Unit"/>
    <n v="500"/>
    <x v="0"/>
  </r>
  <r>
    <x v="0"/>
    <n v="38801"/>
    <s v="Material Perbaikan Unit"/>
    <n v="8750"/>
    <x v="0"/>
  </r>
  <r>
    <x v="0"/>
    <n v="38801"/>
    <s v="Material Perbaikan Unit"/>
    <n v="1900"/>
    <x v="0"/>
  </r>
  <r>
    <x v="0"/>
    <n v="38801"/>
    <s v="Material Perbaikan Unit"/>
    <n v="600"/>
    <x v="0"/>
  </r>
  <r>
    <x v="0"/>
    <n v="38802"/>
    <s v="Material Perbaikan Unit"/>
    <n v="9985"/>
    <x v="0"/>
  </r>
  <r>
    <x v="0"/>
    <n v="38803"/>
    <s v="Material Perbaikan Unit"/>
    <n v="8750"/>
    <x v="0"/>
  </r>
  <r>
    <x v="0"/>
    <n v="38803"/>
    <s v="Material Perbaikan Unit"/>
    <n v="1000"/>
    <x v="0"/>
  </r>
  <r>
    <x v="0"/>
    <n v="38803"/>
    <s v="Material Perbaikan Unit"/>
    <n v="1000"/>
    <x v="0"/>
  </r>
  <r>
    <x v="0"/>
    <n v="38803"/>
    <s v="Material Perbaikan Unit"/>
    <n v="300"/>
    <x v="0"/>
  </r>
  <r>
    <x v="0"/>
    <n v="38803"/>
    <s v="Material Perbaikan Unit"/>
    <n v="1250"/>
    <x v="0"/>
  </r>
  <r>
    <x v="0"/>
    <n v="38803"/>
    <s v="Material Perbaikan Unit"/>
    <n v="650"/>
    <x v="0"/>
  </r>
  <r>
    <x v="0"/>
    <n v="38804"/>
    <s v="Material Perbaikan Unit"/>
    <n v="2250"/>
    <x v="0"/>
  </r>
  <r>
    <x v="0"/>
    <n v="38805"/>
    <s v="Material Perbaikan Unit"/>
    <n v="8250"/>
    <x v="0"/>
  </r>
  <r>
    <x v="0"/>
    <n v="38805"/>
    <s v="Material Perbaikan Unit"/>
    <n v="2250"/>
    <x v="0"/>
  </r>
  <r>
    <x v="0"/>
    <n v="38805"/>
    <s v="Material Perbaikan Unit"/>
    <n v="250"/>
    <x v="0"/>
  </r>
  <r>
    <x v="0"/>
    <n v="38806"/>
    <s v="Material Perbaikan Unit"/>
    <n v="4500"/>
    <x v="0"/>
  </r>
  <r>
    <x v="0"/>
    <n v="38806"/>
    <s v="Material Perbaikan Unit"/>
    <n v="4000"/>
    <x v="0"/>
  </r>
  <r>
    <x v="0"/>
    <n v="38806"/>
    <s v="Material Perbaikan Unit"/>
    <n v="1750"/>
    <x v="0"/>
  </r>
  <r>
    <x v="0"/>
    <n v="38806"/>
    <s v="Material Perbaikan Unit"/>
    <n v="1500"/>
    <x v="0"/>
  </r>
  <r>
    <x v="0"/>
    <n v="38806"/>
    <s v="Material Perbaikan Unit"/>
    <n v="600"/>
    <x v="0"/>
  </r>
  <r>
    <x v="0"/>
    <n v="38807"/>
    <s v="Material Perbaikan Unit"/>
    <n v="2250"/>
    <x v="0"/>
  </r>
  <r>
    <x v="0"/>
    <n v="38807"/>
    <s v="Material Perbaikan Unit"/>
    <n v="1500"/>
    <x v="0"/>
  </r>
  <r>
    <x v="0"/>
    <n v="38807"/>
    <s v="Material Perbaikan Unit"/>
    <n v="600"/>
    <x v="0"/>
  </r>
  <r>
    <x v="0"/>
    <n v="38807"/>
    <s v="Material Perbaikan Unit"/>
    <n v="500"/>
    <x v="0"/>
  </r>
  <r>
    <x v="0"/>
    <n v="38808"/>
    <s v="Material Perbaikan Unit"/>
    <n v="500"/>
    <x v="0"/>
  </r>
  <r>
    <x v="0"/>
    <n v="38808"/>
    <s v="Material Perbaikan Unit"/>
    <n v="450"/>
    <x v="0"/>
  </r>
  <r>
    <x v="0"/>
    <n v="38808"/>
    <s v="Material Perbaikan Unit"/>
    <n v="250"/>
    <x v="0"/>
  </r>
  <r>
    <x v="0"/>
    <n v="38809"/>
    <s v="Material Perbaikan Unit"/>
    <n v="1750"/>
    <x v="0"/>
  </r>
  <r>
    <x v="0"/>
    <n v="38809"/>
    <s v="Material Perbaikan Unit"/>
    <n v="1750"/>
    <x v="0"/>
  </r>
  <r>
    <x v="0"/>
    <n v="38810"/>
    <s v="Material Perbaikan Unit"/>
    <n v="3750"/>
    <x v="0"/>
  </r>
  <r>
    <x v="0"/>
    <n v="38811"/>
    <s v="Material Perbaikan Unit"/>
    <n v="5750"/>
    <x v="0"/>
  </r>
  <r>
    <x v="0"/>
    <n v="38812"/>
    <s v="Material Perbaikan Unit"/>
    <n v="1500"/>
    <x v="0"/>
  </r>
  <r>
    <x v="0"/>
    <n v="38813"/>
    <s v="Jasa Pengiriman"/>
    <n v="11500"/>
    <x v="0"/>
  </r>
  <r>
    <x v="0"/>
    <n v="38814"/>
    <s v="Material Perbaikan Unit"/>
    <n v="5765.6"/>
    <x v="0"/>
  </r>
  <r>
    <x v="0"/>
    <n v="38815"/>
    <s v="Inventory"/>
    <n v="3000"/>
    <x v="2"/>
  </r>
  <r>
    <x v="0"/>
    <n v="38815"/>
    <s v="Inventory"/>
    <n v="2750"/>
    <x v="2"/>
  </r>
  <r>
    <x v="0"/>
    <n v="38816"/>
    <s v="Inventory"/>
    <n v="10000"/>
    <x v="2"/>
  </r>
  <r>
    <x v="0"/>
    <n v="38817"/>
    <s v="Perawatan Kendaraan"/>
    <n v="6250"/>
    <x v="1"/>
  </r>
  <r>
    <x v="0"/>
    <n v="38818"/>
    <s v="kebutuhan kantor JHS"/>
    <n v="3519.85"/>
    <x v="1"/>
  </r>
  <r>
    <x v="0"/>
    <n v="38819"/>
    <s v="Material Perbaikan Unit"/>
    <n v="5500"/>
    <x v="0"/>
  </r>
  <r>
    <x v="0"/>
    <n v="38819"/>
    <s v="Material Perbaikan Unit"/>
    <n v="3000"/>
    <x v="0"/>
  </r>
  <r>
    <x v="0"/>
    <n v="38819"/>
    <s v="Material Perbaikan Unit"/>
    <n v="500"/>
    <x v="0"/>
  </r>
  <r>
    <x v="0"/>
    <n v="38820"/>
    <s v="Material Perbaikan Unit"/>
    <n v="12500"/>
    <x v="0"/>
  </r>
  <r>
    <x v="0"/>
    <n v="38821"/>
    <s v="Material Perbaikan Unit"/>
    <n v="5250"/>
    <x v="0"/>
  </r>
  <r>
    <x v="0"/>
    <n v="38822"/>
    <s v="Material Perbaikan Unit"/>
    <n v="5750"/>
    <x v="0"/>
  </r>
  <r>
    <x v="0"/>
    <n v="38823"/>
    <s v="Inventory"/>
    <n v="750"/>
    <x v="2"/>
  </r>
  <r>
    <x v="0"/>
    <n v="38823"/>
    <s v="Inventory"/>
    <n v="500"/>
    <x v="2"/>
  </r>
  <r>
    <x v="0"/>
    <n v="38823"/>
    <s v="Inventory"/>
    <n v="500"/>
    <x v="2"/>
  </r>
  <r>
    <x v="0"/>
    <n v="38824"/>
    <s v="Perlengkapan AC"/>
    <n v="8750"/>
    <x v="1"/>
  </r>
  <r>
    <x v="0"/>
    <n v="38825"/>
    <s v="Biaya (Field Assistant)"/>
    <n v="1550"/>
    <x v="0"/>
  </r>
  <r>
    <x v="0"/>
    <n v="38826"/>
    <s v="Biaya (Field Assistant)"/>
    <n v="300"/>
    <x v="0"/>
  </r>
  <r>
    <x v="0"/>
    <n v="38827"/>
    <s v="Biaya (Field Assistant)"/>
    <n v="1500"/>
    <x v="0"/>
  </r>
  <r>
    <x v="0"/>
    <n v="38828"/>
    <s v="Supplies Kantor"/>
    <n v="150"/>
    <x v="0"/>
  </r>
  <r>
    <x v="0"/>
    <n v="38828"/>
    <s v="Materai"/>
    <n v="600"/>
    <x v="0"/>
  </r>
  <r>
    <x v="0"/>
    <n v="38829"/>
    <s v="Biaya (Field Assistant)"/>
    <n v="2432.35"/>
    <x v="0"/>
  </r>
  <r>
    <x v="0"/>
    <n v="38830"/>
    <s v="Material Perbaikan Unit"/>
    <n v="8500"/>
    <x v="0"/>
  </r>
  <r>
    <x v="0"/>
    <n v="38831"/>
    <s v="Material Perbaikan Unit"/>
    <n v="11000"/>
    <x v="0"/>
  </r>
  <r>
    <x v="0"/>
    <n v="38832"/>
    <s v="Material Perbaikan Unit"/>
    <n v="11000"/>
    <x v="0"/>
  </r>
  <r>
    <x v="0"/>
    <n v="38833"/>
    <s v="Material Perbaikan Unit"/>
    <n v="11000"/>
    <x v="0"/>
  </r>
  <r>
    <x v="0"/>
    <n v="38834"/>
    <s v="Material Perbaikan Unit"/>
    <n v="4250"/>
    <x v="0"/>
  </r>
  <r>
    <x v="0"/>
    <n v="38834"/>
    <s v="Material Perbaikan Unit"/>
    <n v="1500"/>
    <x v="0"/>
  </r>
  <r>
    <x v="0"/>
    <n v="38835"/>
    <s v="Material Perbaikan Unit"/>
    <n v="7400"/>
    <x v="0"/>
  </r>
  <r>
    <x v="0"/>
    <n v="38836"/>
    <s v="Material Perbaikan Unit"/>
    <n v="6000"/>
    <x v="0"/>
  </r>
  <r>
    <x v="0"/>
    <n v="38837"/>
    <s v="Material Perbaikan Unit"/>
    <n v="3050"/>
    <x v="0"/>
  </r>
  <r>
    <x v="0"/>
    <n v="38838"/>
    <s v="Material Perbaikan Unit"/>
    <n v="7990"/>
    <x v="0"/>
  </r>
  <r>
    <x v="0"/>
    <n v="38838"/>
    <s v="Material Perbaikan Unit"/>
    <n v="9000"/>
    <x v="0"/>
  </r>
  <r>
    <x v="0"/>
    <n v="38838"/>
    <s v="Material Perbaikan Unit"/>
    <n v="7250"/>
    <x v="0"/>
  </r>
  <r>
    <x v="0"/>
    <n v="38838"/>
    <s v="Material Perbaikan Unit"/>
    <n v="3000"/>
    <x v="0"/>
  </r>
  <r>
    <x v="0"/>
    <n v="38838"/>
    <s v="Material Perbaikan Unit"/>
    <n v="4250"/>
    <x v="0"/>
  </r>
  <r>
    <x v="0"/>
    <n v="38838"/>
    <s v="Material Perbaikan Unit"/>
    <n v="500"/>
    <x v="0"/>
  </r>
  <r>
    <x v="0"/>
    <n v="38839"/>
    <s v="Material Perbaikan Unit"/>
    <n v="1750"/>
    <x v="0"/>
  </r>
  <r>
    <x v="0"/>
    <n v="38839"/>
    <s v="Material Perbaikan Unit"/>
    <n v="500"/>
    <x v="0"/>
  </r>
  <r>
    <x v="0"/>
    <n v="38839"/>
    <s v="Material Perbaikan Unit"/>
    <n v="500"/>
    <x v="0"/>
  </r>
  <r>
    <x v="0"/>
    <n v="38839"/>
    <s v="Material Perbaikan Unit"/>
    <n v="2250"/>
    <x v="0"/>
  </r>
  <r>
    <x v="0"/>
    <n v="38839"/>
    <s v="Material Perbaikan Unit"/>
    <n v="500"/>
    <x v="0"/>
  </r>
  <r>
    <x v="0"/>
    <n v="38839"/>
    <s v="Material Perbaikan Unit"/>
    <n v="500"/>
    <x v="0"/>
  </r>
  <r>
    <x v="0"/>
    <n v="38839"/>
    <s v="Material Perbaikan Unit"/>
    <n v="500"/>
    <x v="0"/>
  </r>
  <r>
    <x v="0"/>
    <n v="38840"/>
    <s v="Material Perbaikan Unit"/>
    <n v="12250"/>
    <x v="0"/>
  </r>
  <r>
    <x v="0"/>
    <n v="38840"/>
    <s v="Material Perbaikan Unit"/>
    <n v="7500"/>
    <x v="0"/>
  </r>
  <r>
    <x v="0"/>
    <n v="38840"/>
    <s v="Material Perbaikan Unit"/>
    <n v="4000"/>
    <x v="0"/>
  </r>
  <r>
    <x v="0"/>
    <n v="38840"/>
    <s v="Material Perbaikan Unit"/>
    <n v="2000"/>
    <x v="0"/>
  </r>
  <r>
    <x v="0"/>
    <n v="38841"/>
    <s v="Material Perbaikan Unit"/>
    <n v="11000"/>
    <x v="0"/>
  </r>
  <r>
    <x v="0"/>
    <n v="38841"/>
    <s v="Material Perbaikan Unit"/>
    <n v="2250"/>
    <x v="0"/>
  </r>
  <r>
    <x v="0"/>
    <n v="38841"/>
    <s v="Material Perbaikan Unit"/>
    <n v="1400"/>
    <x v="0"/>
  </r>
  <r>
    <x v="0"/>
    <n v="38842"/>
    <s v="Material Perbaikan Unit"/>
    <n v="30000"/>
    <x v="0"/>
  </r>
  <r>
    <x v="0"/>
    <n v="38843"/>
    <s v="Material Perbaikan Unit"/>
    <n v="13750"/>
    <x v="0"/>
  </r>
  <r>
    <x v="0"/>
    <n v="38843"/>
    <s v="Material Perbaikan Unit"/>
    <n v="3000"/>
    <x v="0"/>
  </r>
  <r>
    <x v="0"/>
    <n v="38844"/>
    <s v="Material Perbaikan Unit"/>
    <n v="3250"/>
    <x v="0"/>
  </r>
  <r>
    <x v="0"/>
    <n v="38844"/>
    <s v="Material Perbaikan Unit"/>
    <n v="1500"/>
    <x v="0"/>
  </r>
  <r>
    <x v="0"/>
    <n v="38845"/>
    <s v="Material Perbaikan Unit"/>
    <n v="8750"/>
    <x v="0"/>
  </r>
  <r>
    <x v="0"/>
    <n v="38845"/>
    <s v="Material Perbaikan Unit"/>
    <n v="3500"/>
    <x v="0"/>
  </r>
  <r>
    <x v="0"/>
    <n v="38846"/>
    <s v="Material Perbaikan Unit"/>
    <n v="25500"/>
    <x v="0"/>
  </r>
  <r>
    <x v="0"/>
    <n v="38847"/>
    <s v="Material Perbaikan Unit"/>
    <n v="11000"/>
    <x v="0"/>
  </r>
  <r>
    <x v="0"/>
    <n v="38848"/>
    <s v="Material Perbaikan Unit"/>
    <n v="2250"/>
    <x v="0"/>
  </r>
  <r>
    <x v="0"/>
    <n v="38848"/>
    <s v="Material Perbaikan Unit"/>
    <n v="6500"/>
    <x v="0"/>
  </r>
  <r>
    <x v="0"/>
    <n v="38849"/>
    <s v="Material Perbaikan Unit"/>
    <n v="13098"/>
    <x v="0"/>
  </r>
  <r>
    <x v="0"/>
    <n v="38850"/>
    <s v="Material Perbaikan Unit"/>
    <n v="5000"/>
    <x v="0"/>
  </r>
  <r>
    <x v="0"/>
    <n v="38851"/>
    <s v="Operasional JHS"/>
    <n v="3000"/>
    <x v="1"/>
  </r>
  <r>
    <x v="0"/>
    <n v="38851"/>
    <s v="Operasional JHS"/>
    <n v="1250"/>
    <x v="1"/>
  </r>
  <r>
    <x v="0"/>
    <n v="38852"/>
    <s v="Operasional JHS"/>
    <n v="2750"/>
    <x v="1"/>
  </r>
  <r>
    <x v="0"/>
    <n v="38852"/>
    <s v="Operasional JHS"/>
    <n v="1000"/>
    <x v="1"/>
  </r>
  <r>
    <x v="0"/>
    <n v="38853"/>
    <s v="Perlengkapan Fixing"/>
    <n v="1250"/>
    <x v="1"/>
  </r>
  <r>
    <x v="0"/>
    <n v="40368"/>
    <s v="Piutang Karyawan"/>
    <n v="92500"/>
    <x v="0"/>
  </r>
  <r>
    <x v="0"/>
    <n v="40403"/>
    <s v="Biaya Dibayar Dimuka"/>
    <n v="919750"/>
    <x v="1"/>
  </r>
  <r>
    <x v="0"/>
    <n v="38854"/>
    <s v="Material Perbaikan Unit"/>
    <n v="6750"/>
    <x v="0"/>
  </r>
  <r>
    <x v="0"/>
    <n v="38854"/>
    <s v="Material Perbaikan Unit"/>
    <n v="1250"/>
    <x v="0"/>
  </r>
  <r>
    <x v="0"/>
    <n v="38854"/>
    <s v="Material Perbaikan Unit"/>
    <n v="1250"/>
    <x v="0"/>
  </r>
  <r>
    <x v="0"/>
    <n v="38855"/>
    <s v="Material Perbaikan Unit"/>
    <n v="7500"/>
    <x v="0"/>
  </r>
  <r>
    <x v="0"/>
    <n v="38856"/>
    <s v="Material Perbaikan Unit"/>
    <n v="7150"/>
    <x v="0"/>
  </r>
  <r>
    <x v="0"/>
    <n v="38857"/>
    <s v="Material Perbaikan Unit"/>
    <n v="500"/>
    <x v="0"/>
  </r>
  <r>
    <x v="0"/>
    <n v="38857"/>
    <s v="Material Perbaikan Unit"/>
    <n v="600"/>
    <x v="0"/>
  </r>
  <r>
    <x v="0"/>
    <n v="38857"/>
    <s v="Material Perbaikan Unit"/>
    <n v="550"/>
    <x v="0"/>
  </r>
  <r>
    <x v="0"/>
    <n v="38857"/>
    <s v="Material Perbaikan Unit"/>
    <n v="3350"/>
    <x v="0"/>
  </r>
  <r>
    <x v="0"/>
    <n v="38857"/>
    <s v="Material Perbaikan Unit"/>
    <n v="1900"/>
    <x v="0"/>
  </r>
  <r>
    <x v="0"/>
    <n v="38857"/>
    <s v="Material Perbaikan Unit"/>
    <n v="500"/>
    <x v="0"/>
  </r>
  <r>
    <x v="0"/>
    <n v="38858"/>
    <s v="Material Perbaikan Unit"/>
    <n v="3600"/>
    <x v="0"/>
  </r>
  <r>
    <x v="0"/>
    <n v="38859"/>
    <s v="Material Perbaikan Unit"/>
    <n v="3250"/>
    <x v="0"/>
  </r>
  <r>
    <x v="0"/>
    <n v="38860"/>
    <s v="Material Perbaikan Unit"/>
    <n v="8000"/>
    <x v="0"/>
  </r>
  <r>
    <x v="0"/>
    <n v="38860"/>
    <s v="Material Perbaikan Unit"/>
    <n v="250"/>
    <x v="0"/>
  </r>
  <r>
    <x v="0"/>
    <n v="38860"/>
    <s v="Material Perbaikan Unit"/>
    <n v="750"/>
    <x v="0"/>
  </r>
  <r>
    <x v="0"/>
    <n v="38861"/>
    <s v="Material Perbaikan Unit"/>
    <n v="2500"/>
    <x v="0"/>
  </r>
  <r>
    <x v="0"/>
    <n v="38862"/>
    <s v="Material Perbaikan Unit"/>
    <n v="400"/>
    <x v="0"/>
  </r>
  <r>
    <x v="0"/>
    <n v="38862"/>
    <s v="Material Perbaikan Unit"/>
    <n v="1750"/>
    <x v="0"/>
  </r>
  <r>
    <x v="0"/>
    <n v="38862"/>
    <s v="Material Perbaikan Unit"/>
    <n v="1250"/>
    <x v="0"/>
  </r>
  <r>
    <x v="0"/>
    <n v="38862"/>
    <s v="Material Perbaikan Unit"/>
    <n v="500"/>
    <x v="0"/>
  </r>
  <r>
    <x v="0"/>
    <n v="38862"/>
    <s v="Material Perbaikan Unit"/>
    <n v="4250"/>
    <x v="0"/>
  </r>
  <r>
    <x v="0"/>
    <n v="38863"/>
    <s v="Material Perbaikan Unit"/>
    <n v="8000"/>
    <x v="0"/>
  </r>
  <r>
    <x v="0"/>
    <n v="38863"/>
    <s v="Material Perbaikan Unit"/>
    <n v="250"/>
    <x v="0"/>
  </r>
  <r>
    <x v="0"/>
    <n v="38864"/>
    <s v="Material Perbaikan Unit"/>
    <n v="4500"/>
    <x v="0"/>
  </r>
  <r>
    <x v="0"/>
    <n v="38865"/>
    <s v="Material Perbaikan Unit"/>
    <n v="2500"/>
    <x v="0"/>
  </r>
  <r>
    <x v="0"/>
    <n v="38866"/>
    <s v="Material Perbaikan Unit"/>
    <n v="7500"/>
    <x v="0"/>
  </r>
  <r>
    <x v="0"/>
    <n v="38867"/>
    <s v="Material Perbaikan Unit"/>
    <n v="10000"/>
    <x v="0"/>
  </r>
  <r>
    <x v="0"/>
    <n v="38868"/>
    <s v="Material Perbaikan Unit"/>
    <n v="5500"/>
    <x v="0"/>
  </r>
  <r>
    <x v="0"/>
    <n v="38869"/>
    <s v="Material Perbaikan Unit"/>
    <n v="17500"/>
    <x v="0"/>
  </r>
  <r>
    <x v="0"/>
    <n v="38870"/>
    <s v="Material Perbaikan Unit"/>
    <n v="5000"/>
    <x v="0"/>
  </r>
  <r>
    <x v="0"/>
    <n v="38871"/>
    <s v="Material Perbaikan Unit"/>
    <n v="2000"/>
    <x v="0"/>
  </r>
  <r>
    <x v="0"/>
    <n v="38872"/>
    <s v="Jasa Pengiriman"/>
    <n v="8750"/>
    <x v="0"/>
  </r>
  <r>
    <x v="0"/>
    <n v="38873"/>
    <s v="Inventory"/>
    <n v="3750"/>
    <x v="2"/>
  </r>
  <r>
    <x v="0"/>
    <n v="38874"/>
    <s v="Perlengkapan Fixing"/>
    <n v="500"/>
    <x v="1"/>
  </r>
  <r>
    <x v="0"/>
    <n v="38875"/>
    <s v="Perawatan Kendaraan"/>
    <n v="2750"/>
    <x v="1"/>
  </r>
  <r>
    <x v="0"/>
    <n v="38876"/>
    <s v="Listrik/ Air Kantor"/>
    <n v="25125"/>
    <x v="1"/>
  </r>
  <r>
    <x v="0"/>
    <n v="38877"/>
    <s v="Material Perbaikan Unit"/>
    <n v="2250"/>
    <x v="0"/>
  </r>
  <r>
    <x v="0"/>
    <n v="38877"/>
    <s v="Material Perbaikan Unit"/>
    <n v="100"/>
    <x v="0"/>
  </r>
  <r>
    <x v="0"/>
    <n v="38878"/>
    <s v="Material Perbaikan Unit"/>
    <n v="2750"/>
    <x v="0"/>
  </r>
  <r>
    <x v="0"/>
    <n v="38878"/>
    <s v="Material Perbaikan Unit"/>
    <n v="2250"/>
    <x v="0"/>
  </r>
  <r>
    <x v="0"/>
    <n v="38879"/>
    <s v="Material Perbaikan Unit"/>
    <n v="2500"/>
    <x v="0"/>
  </r>
  <r>
    <x v="0"/>
    <n v="38879"/>
    <s v="Material Perbaikan Unit"/>
    <n v="3250"/>
    <x v="0"/>
  </r>
  <r>
    <x v="0"/>
    <n v="38879"/>
    <s v="Material Perbaikan Unit"/>
    <n v="1150"/>
    <x v="0"/>
  </r>
  <r>
    <x v="0"/>
    <n v="38879"/>
    <s v="Material Perbaikan Unit"/>
    <n v="1000"/>
    <x v="0"/>
  </r>
  <r>
    <x v="0"/>
    <n v="38880"/>
    <s v="Material Perbaikan Unit"/>
    <n v="3150"/>
    <x v="0"/>
  </r>
  <r>
    <x v="0"/>
    <n v="38881"/>
    <s v="Material Perbaikan Unit"/>
    <n v="2250"/>
    <x v="0"/>
  </r>
  <r>
    <x v="0"/>
    <n v="38882"/>
    <s v="Material Perbaikan Unit"/>
    <n v="5000"/>
    <x v="0"/>
  </r>
  <r>
    <x v="0"/>
    <n v="38882"/>
    <s v="Material Perbaikan Unit"/>
    <n v="3250"/>
    <x v="0"/>
  </r>
  <r>
    <x v="0"/>
    <n v="38883"/>
    <s v="Inventory"/>
    <n v="1750"/>
    <x v="2"/>
  </r>
  <r>
    <x v="0"/>
    <n v="38883"/>
    <s v="Inventory"/>
    <n v="600"/>
    <x v="2"/>
  </r>
  <r>
    <x v="0"/>
    <n v="38883"/>
    <s v="Inventory"/>
    <n v="400"/>
    <x v="2"/>
  </r>
  <r>
    <x v="0"/>
    <n v="38884"/>
    <s v="Perlengkapan AC"/>
    <n v="4000"/>
    <x v="1"/>
  </r>
  <r>
    <x v="0"/>
    <n v="38884"/>
    <s v="Perlengkapan AC"/>
    <n v="2000"/>
    <x v="1"/>
  </r>
  <r>
    <x v="0"/>
    <n v="38884"/>
    <s v="Perlengkapan AC"/>
    <n v="1500"/>
    <x v="1"/>
  </r>
  <r>
    <x v="0"/>
    <n v="38884"/>
    <s v="Perlengkapan AC"/>
    <n v="2250"/>
    <x v="1"/>
  </r>
  <r>
    <x v="0"/>
    <n v="38885"/>
    <s v="Supplies Kantor"/>
    <n v="1400"/>
    <x v="0"/>
  </r>
  <r>
    <x v="0"/>
    <n v="38886"/>
    <s v="Biaya (Field Assistant)"/>
    <n v="2200"/>
    <x v="0"/>
  </r>
  <r>
    <x v="0"/>
    <n v="38887"/>
    <s v="Supplies Kantor"/>
    <n v="2100"/>
    <x v="0"/>
  </r>
  <r>
    <x v="0"/>
    <n v="38888"/>
    <s v="Perlengkapan Cleaning"/>
    <n v="20410"/>
    <x v="1"/>
  </r>
  <r>
    <x v="0"/>
    <n v="38889"/>
    <s v="Material Perbaikan Unit"/>
    <n v="8500"/>
    <x v="0"/>
  </r>
  <r>
    <x v="0"/>
    <n v="38889"/>
    <s v="Material Perbaikan Unit"/>
    <n v="250"/>
    <x v="0"/>
  </r>
  <r>
    <x v="0"/>
    <n v="38889"/>
    <s v="Material Perbaikan Unit"/>
    <n v="3250"/>
    <x v="0"/>
  </r>
  <r>
    <x v="0"/>
    <n v="38889"/>
    <s v="Material Perbaikan Unit"/>
    <n v="600"/>
    <x v="0"/>
  </r>
  <r>
    <x v="0"/>
    <n v="38889"/>
    <s v="Material Perbaikan Unit"/>
    <n v="1000"/>
    <x v="0"/>
  </r>
  <r>
    <x v="0"/>
    <n v="38890"/>
    <s v="Material Perbaikan Unit"/>
    <n v="1750"/>
    <x v="0"/>
  </r>
  <r>
    <x v="0"/>
    <n v="38891"/>
    <s v="Material Perbaikan Unit"/>
    <n v="2750"/>
    <x v="0"/>
  </r>
  <r>
    <x v="0"/>
    <n v="38891"/>
    <s v="Material Perbaikan Unit"/>
    <n v="500"/>
    <x v="0"/>
  </r>
  <r>
    <x v="0"/>
    <n v="38892"/>
    <s v="Material Perbaikan Unit"/>
    <n v="9250"/>
    <x v="0"/>
  </r>
  <r>
    <x v="0"/>
    <n v="38892"/>
    <s v="Material Perbaikan Unit"/>
    <n v="3000"/>
    <x v="0"/>
  </r>
  <r>
    <x v="0"/>
    <n v="38892"/>
    <s v="Material Perbaikan Unit"/>
    <n v="600"/>
    <x v="0"/>
  </r>
  <r>
    <x v="0"/>
    <n v="38892"/>
    <s v="Material Perbaikan Unit"/>
    <n v="600"/>
    <x v="0"/>
  </r>
  <r>
    <x v="0"/>
    <n v="38892"/>
    <s v="Material Perbaikan Unit"/>
    <n v="7000"/>
    <x v="0"/>
  </r>
  <r>
    <x v="0"/>
    <n v="38892"/>
    <s v="Material Perbaikan Unit"/>
    <n v="500"/>
    <x v="0"/>
  </r>
  <r>
    <x v="0"/>
    <n v="38892"/>
    <s v="Material Perbaikan Unit"/>
    <n v="750"/>
    <x v="0"/>
  </r>
  <r>
    <x v="0"/>
    <n v="38893"/>
    <s v="Material Perbaikan Unit"/>
    <n v="1250"/>
    <x v="0"/>
  </r>
  <r>
    <x v="0"/>
    <n v="38894"/>
    <s v="Material Perbaikan Unit"/>
    <n v="9250"/>
    <x v="0"/>
  </r>
  <r>
    <x v="0"/>
    <n v="38894"/>
    <s v="Material Perbaikan Unit"/>
    <n v="2250"/>
    <x v="0"/>
  </r>
  <r>
    <x v="0"/>
    <n v="38894"/>
    <s v="Material Perbaikan Unit"/>
    <n v="250"/>
    <x v="0"/>
  </r>
  <r>
    <x v="0"/>
    <n v="38895"/>
    <s v="Perlengkapan Fixing"/>
    <n v="1500"/>
    <x v="1"/>
  </r>
  <r>
    <x v="0"/>
    <n v="38896"/>
    <s v="Perlengkapan Fixing"/>
    <n v="500"/>
    <x v="1"/>
  </r>
  <r>
    <x v="0"/>
    <n v="38897"/>
    <s v="Supplies Kantor"/>
    <n v="550"/>
    <x v="0"/>
  </r>
  <r>
    <x v="0"/>
    <n v="40404"/>
    <s v="Biaya Dibayar Dimuka"/>
    <n v="145000"/>
    <x v="0"/>
  </r>
  <r>
    <x v="0"/>
    <n v="38898"/>
    <s v="Material Perbaikan Unit"/>
    <n v="17500"/>
    <x v="0"/>
  </r>
  <r>
    <x v="0"/>
    <n v="38899"/>
    <s v="Material Perbaikan Unit"/>
    <n v="8250"/>
    <x v="0"/>
  </r>
  <r>
    <x v="0"/>
    <n v="38899"/>
    <s v="Material Perbaikan Unit"/>
    <n v="250"/>
    <x v="0"/>
  </r>
  <r>
    <x v="0"/>
    <n v="38900"/>
    <s v="Material Perbaikan Unit"/>
    <n v="3750"/>
    <x v="0"/>
  </r>
  <r>
    <x v="0"/>
    <n v="38900"/>
    <s v="Material Perbaikan Unit"/>
    <n v="3000"/>
    <x v="0"/>
  </r>
  <r>
    <x v="0"/>
    <n v="38900"/>
    <s v="Material Perbaikan Unit"/>
    <n v="4500"/>
    <x v="0"/>
  </r>
  <r>
    <x v="0"/>
    <n v="38901"/>
    <s v="Material Perbaikan Unit"/>
    <n v="10500"/>
    <x v="0"/>
  </r>
  <r>
    <x v="0"/>
    <n v="38902"/>
    <s v="Material Perbaikan Unit"/>
    <n v="2750"/>
    <x v="0"/>
  </r>
  <r>
    <x v="0"/>
    <n v="38903"/>
    <s v="Material Perbaikan Unit"/>
    <n v="9750"/>
    <x v="0"/>
  </r>
  <r>
    <x v="0"/>
    <n v="38903"/>
    <s v="Material Perbaikan Unit"/>
    <n v="4750"/>
    <x v="0"/>
  </r>
  <r>
    <x v="0"/>
    <n v="38904"/>
    <s v="Material Perbaikan Unit"/>
    <n v="17500"/>
    <x v="0"/>
  </r>
  <r>
    <x v="0"/>
    <n v="38905"/>
    <s v="Material Perbaikan Unit"/>
    <n v="1800"/>
    <x v="0"/>
  </r>
  <r>
    <x v="0"/>
    <n v="38906"/>
    <s v="Material Perbaikan Unit"/>
    <n v="10301.6"/>
    <x v="0"/>
  </r>
  <r>
    <x v="0"/>
    <n v="38907"/>
    <s v="Material Perbaikan Unit"/>
    <n v="2881.25"/>
    <x v="0"/>
  </r>
  <r>
    <x v="0"/>
    <n v="38908"/>
    <s v="Perlengkapan Fixing"/>
    <n v="500"/>
    <x v="1"/>
  </r>
  <r>
    <x v="0"/>
    <n v="38909"/>
    <s v="Biaya (Field Assistant)"/>
    <n v="2500"/>
    <x v="0"/>
  </r>
  <r>
    <x v="0"/>
    <n v="38910"/>
    <s v="Supplies Kantor"/>
    <n v="1500"/>
    <x v="0"/>
  </r>
  <r>
    <x v="0"/>
    <n v="38911"/>
    <s v="Supplies Kantor"/>
    <n v="1400"/>
    <x v="0"/>
  </r>
  <r>
    <x v="0"/>
    <n v="38912"/>
    <s v="Supplies Kantor"/>
    <n v="2100"/>
    <x v="0"/>
  </r>
  <r>
    <x v="0"/>
    <n v="38913"/>
    <s v="Biaya (Field Assistant)"/>
    <n v="2500"/>
    <x v="0"/>
  </r>
  <r>
    <x v="0"/>
    <n v="38914"/>
    <s v="Supplies Kantor"/>
    <n v="1400"/>
    <x v="0"/>
  </r>
  <r>
    <x v="0"/>
    <n v="38915"/>
    <s v="Supplies Kantor"/>
    <n v="600"/>
    <x v="0"/>
  </r>
  <r>
    <x v="0"/>
    <n v="38916"/>
    <s v="Material Perbaikan Unit"/>
    <n v="500"/>
    <x v="0"/>
  </r>
  <r>
    <x v="0"/>
    <n v="38917"/>
    <s v="Material Perbaikan Unit"/>
    <n v="3000"/>
    <x v="0"/>
  </r>
  <r>
    <x v="0"/>
    <n v="38918"/>
    <s v="Material Perbaikan Unit"/>
    <n v="1500"/>
    <x v="0"/>
  </r>
  <r>
    <x v="0"/>
    <n v="38919"/>
    <s v="Material Perbaikan Unit"/>
    <n v="500"/>
    <x v="0"/>
  </r>
  <r>
    <x v="0"/>
    <n v="38920"/>
    <s v="Material Perbaikan Unit"/>
    <n v="3150"/>
    <x v="0"/>
  </r>
  <r>
    <x v="0"/>
    <n v="38921"/>
    <s v="Material Perbaikan Unit"/>
    <n v="650"/>
    <x v="0"/>
  </r>
  <r>
    <x v="0"/>
    <n v="38922"/>
    <s v="Material Perbaikan Unit"/>
    <n v="500"/>
    <x v="0"/>
  </r>
  <r>
    <x v="0"/>
    <n v="38923"/>
    <s v="Material Perbaikan Unit"/>
    <n v="3750"/>
    <x v="0"/>
  </r>
  <r>
    <x v="0"/>
    <n v="38924"/>
    <s v="Material Perbaikan Unit"/>
    <n v="16800"/>
    <x v="0"/>
  </r>
  <r>
    <x v="0"/>
    <n v="38925"/>
    <s v="Material Perbaikan Unit"/>
    <n v="3000"/>
    <x v="0"/>
  </r>
  <r>
    <x v="0"/>
    <n v="38925"/>
    <s v="Material Perbaikan Unit"/>
    <n v="500"/>
    <x v="0"/>
  </r>
  <r>
    <x v="0"/>
    <n v="38925"/>
    <s v="Material Perbaikan Unit"/>
    <n v="500"/>
    <x v="0"/>
  </r>
  <r>
    <x v="0"/>
    <n v="38925"/>
    <s v="Material Perbaikan Unit"/>
    <n v="500"/>
    <x v="0"/>
  </r>
  <r>
    <x v="0"/>
    <n v="38925"/>
    <s v="Material Perbaikan Unit"/>
    <n v="600"/>
    <x v="0"/>
  </r>
  <r>
    <x v="0"/>
    <n v="38926"/>
    <s v="Perlengkapan AC"/>
    <n v="2750"/>
    <x v="1"/>
  </r>
  <r>
    <x v="0"/>
    <n v="38926"/>
    <s v="Perlengkapan AC"/>
    <n v="2000"/>
    <x v="1"/>
  </r>
  <r>
    <x v="0"/>
    <n v="38926"/>
    <s v="Perlengkapan AC"/>
    <n v="1500"/>
    <x v="1"/>
  </r>
  <r>
    <x v="0"/>
    <n v="38927"/>
    <s v="Perawatan Kendaraan"/>
    <n v="12250"/>
    <x v="1"/>
  </r>
  <r>
    <x v="0"/>
    <n v="38928"/>
    <s v="Material Perbaikan Unit"/>
    <n v="1110"/>
    <x v="0"/>
  </r>
  <r>
    <x v="0"/>
    <n v="38929"/>
    <s v="Material Perbaikan Unit"/>
    <n v="3750"/>
    <x v="0"/>
  </r>
  <r>
    <x v="0"/>
    <n v="38930"/>
    <s v="Material Perbaikan Unit"/>
    <n v="6000"/>
    <x v="0"/>
  </r>
  <r>
    <x v="0"/>
    <n v="38931"/>
    <s v="Material Perbaikan Unit"/>
    <n v="4500"/>
    <x v="0"/>
  </r>
  <r>
    <x v="0"/>
    <n v="38932"/>
    <s v="Material Perbaikan Unit"/>
    <n v="250"/>
    <x v="0"/>
  </r>
  <r>
    <x v="0"/>
    <n v="38932"/>
    <s v="Material Perbaikan Unit"/>
    <n v="400"/>
    <x v="0"/>
  </r>
  <r>
    <x v="0"/>
    <n v="38932"/>
    <s v="Material Perbaikan Unit"/>
    <n v="8750"/>
    <x v="0"/>
  </r>
  <r>
    <x v="0"/>
    <n v="38933"/>
    <s v="Material Perbaikan Unit"/>
    <n v="750"/>
    <x v="0"/>
  </r>
  <r>
    <x v="0"/>
    <n v="38933"/>
    <s v="Material Perbaikan Unit"/>
    <n v="2250"/>
    <x v="0"/>
  </r>
  <r>
    <x v="0"/>
    <n v="38934"/>
    <s v="Material Perbaikan Unit"/>
    <n v="9000"/>
    <x v="0"/>
  </r>
  <r>
    <x v="0"/>
    <n v="38935"/>
    <s v="Material Perbaikan Unit"/>
    <n v="1050"/>
    <x v="0"/>
  </r>
  <r>
    <x v="0"/>
    <n v="38935"/>
    <s v="Material Perbaikan Unit"/>
    <n v="2000"/>
    <x v="0"/>
  </r>
  <r>
    <x v="0"/>
    <n v="38935"/>
    <s v="Material Perbaikan Unit"/>
    <n v="500"/>
    <x v="0"/>
  </r>
  <r>
    <x v="0"/>
    <n v="38936"/>
    <s v="Material Perbaikan Unit"/>
    <n v="8250"/>
    <x v="0"/>
  </r>
  <r>
    <x v="0"/>
    <n v="38936"/>
    <s v="Material Perbaikan Unit"/>
    <n v="500"/>
    <x v="0"/>
  </r>
  <r>
    <x v="0"/>
    <n v="38936"/>
    <s v="Material Perbaikan Unit"/>
    <n v="250"/>
    <x v="0"/>
  </r>
  <r>
    <x v="0"/>
    <n v="38937"/>
    <s v="Material Perbaikan Unit"/>
    <n v="2000"/>
    <x v="0"/>
  </r>
  <r>
    <x v="0"/>
    <n v="38937"/>
    <s v="Material Perbaikan Unit"/>
    <n v="1750"/>
    <x v="0"/>
  </r>
  <r>
    <x v="0"/>
    <n v="38938"/>
    <s v="Material Perbaikan Unit"/>
    <n v="1750"/>
    <x v="0"/>
  </r>
  <r>
    <x v="0"/>
    <n v="38938"/>
    <s v="Material Perbaikan Unit"/>
    <n v="1000"/>
    <x v="0"/>
  </r>
  <r>
    <x v="0"/>
    <n v="38938"/>
    <s v="Material Perbaikan Unit"/>
    <n v="500"/>
    <x v="0"/>
  </r>
  <r>
    <x v="0"/>
    <n v="38939"/>
    <s v="Material Perbaikan Unit"/>
    <n v="10000"/>
    <x v="0"/>
  </r>
  <r>
    <x v="0"/>
    <n v="38940"/>
    <s v="Material Perbaikan Unit"/>
    <n v="1600"/>
    <x v="0"/>
  </r>
  <r>
    <x v="0"/>
    <n v="38941"/>
    <s v="Material Perbaikan Unit"/>
    <n v="2200"/>
    <x v="0"/>
  </r>
  <r>
    <x v="0"/>
    <n v="38942"/>
    <s v="Material Perbaikan Unit"/>
    <n v="45000"/>
    <x v="0"/>
  </r>
  <r>
    <x v="0"/>
    <n v="38943"/>
    <s v="Inventory"/>
    <n v="1500"/>
    <x v="2"/>
  </r>
  <r>
    <x v="0"/>
    <n v="38943"/>
    <s v="Inventory"/>
    <n v="750"/>
    <x v="2"/>
  </r>
  <r>
    <x v="0"/>
    <n v="38944"/>
    <s v="Inventory"/>
    <n v="8750"/>
    <x v="2"/>
  </r>
  <r>
    <x v="0"/>
    <n v="38944"/>
    <s v="Inventory"/>
    <n v="2250"/>
    <x v="2"/>
  </r>
  <r>
    <x v="0"/>
    <n v="38944"/>
    <s v="Inventory"/>
    <n v="750"/>
    <x v="2"/>
  </r>
  <r>
    <x v="0"/>
    <n v="38945"/>
    <s v="Perlengkapan Fixing"/>
    <n v="1035"/>
    <x v="1"/>
  </r>
  <r>
    <x v="0"/>
    <n v="38946"/>
    <s v="Inventory"/>
    <n v="1500"/>
    <x v="2"/>
  </r>
  <r>
    <x v="0"/>
    <n v="38947"/>
    <s v="Material Perbaikan Unit"/>
    <n v="2000"/>
    <x v="0"/>
  </r>
  <r>
    <x v="0"/>
    <n v="38948"/>
    <s v="Material Perbaikan Unit"/>
    <n v="5000"/>
    <x v="0"/>
  </r>
  <r>
    <x v="0"/>
    <n v="38949"/>
    <s v="Material Perbaikan Unit"/>
    <n v="19600"/>
    <x v="0"/>
  </r>
  <r>
    <x v="0"/>
    <n v="38949"/>
    <s v="Material Perbaikan Unit"/>
    <n v="6000"/>
    <x v="0"/>
  </r>
  <r>
    <x v="0"/>
    <n v="38949"/>
    <s v="Material Perbaikan Unit"/>
    <n v="1500"/>
    <x v="0"/>
  </r>
  <r>
    <x v="0"/>
    <n v="38950"/>
    <s v="Inventory"/>
    <n v="2500"/>
    <x v="2"/>
  </r>
  <r>
    <x v="0"/>
    <n v="38950"/>
    <s v="Inventory"/>
    <n v="5000"/>
    <x v="2"/>
  </r>
  <r>
    <x v="0"/>
    <n v="38951"/>
    <s v="Supplies Kantor"/>
    <n v="1150"/>
    <x v="0"/>
  </r>
  <r>
    <x v="0"/>
    <n v="38952"/>
    <s v="Supplies Kantor"/>
    <n v="950"/>
    <x v="0"/>
  </r>
  <r>
    <x v="0"/>
    <n v="38953"/>
    <s v="Material Perbaikan Unit"/>
    <n v="13000"/>
    <x v="0"/>
  </r>
  <r>
    <x v="0"/>
    <n v="38954"/>
    <s v="Material Perbaikan Unit"/>
    <n v="11000"/>
    <x v="0"/>
  </r>
  <r>
    <x v="0"/>
    <n v="38955"/>
    <s v="Material Perbaikan Unit"/>
    <n v="11000"/>
    <x v="0"/>
  </r>
  <r>
    <x v="0"/>
    <n v="38956"/>
    <s v="Material Perbaikan Unit"/>
    <n v="11000"/>
    <x v="0"/>
  </r>
  <r>
    <x v="0"/>
    <n v="38957"/>
    <s v="Material Perbaikan Unit"/>
    <n v="11000"/>
    <x v="0"/>
  </r>
  <r>
    <x v="0"/>
    <n v="38958"/>
    <s v="Material Perbaikan Unit"/>
    <n v="75000"/>
    <x v="0"/>
  </r>
  <r>
    <x v="0"/>
    <n v="38959"/>
    <s v="Material Perbaikan Unit"/>
    <n v="9625"/>
    <x v="0"/>
  </r>
  <r>
    <x v="0"/>
    <n v="38960"/>
    <s v="Material Perbaikan Unit"/>
    <n v="2250"/>
    <x v="0"/>
  </r>
  <r>
    <x v="0"/>
    <n v="38960"/>
    <s v="Material Perbaikan Unit"/>
    <n v="500"/>
    <x v="0"/>
  </r>
  <r>
    <x v="0"/>
    <n v="38961"/>
    <s v="Material Perbaikan Unit"/>
    <n v="17500"/>
    <x v="0"/>
  </r>
  <r>
    <x v="0"/>
    <n v="38961"/>
    <s v="Material Perbaikan Unit"/>
    <n v="500"/>
    <x v="0"/>
  </r>
  <r>
    <x v="0"/>
    <n v="38961"/>
    <s v="Material Perbaikan Unit"/>
    <n v="1750"/>
    <x v="0"/>
  </r>
  <r>
    <x v="0"/>
    <n v="38961"/>
    <s v="Material Perbaikan Unit"/>
    <n v="750"/>
    <x v="0"/>
  </r>
  <r>
    <x v="0"/>
    <n v="38962"/>
    <s v="Material Perbaikan Unit"/>
    <n v="7250"/>
    <x v="0"/>
  </r>
  <r>
    <x v="0"/>
    <n v="38962"/>
    <s v="Material Perbaikan Unit"/>
    <n v="2250"/>
    <x v="0"/>
  </r>
  <r>
    <x v="0"/>
    <n v="38963"/>
    <s v="Material Perbaikan Unit"/>
    <n v="2250"/>
    <x v="0"/>
  </r>
  <r>
    <x v="0"/>
    <n v="38963"/>
    <s v="Material Perbaikan Unit"/>
    <n v="1250"/>
    <x v="0"/>
  </r>
  <r>
    <x v="0"/>
    <n v="38963"/>
    <s v="Material Perbaikan Unit"/>
    <n v="800"/>
    <x v="0"/>
  </r>
  <r>
    <x v="0"/>
    <n v="38963"/>
    <s v="Material Perbaikan Unit"/>
    <n v="450"/>
    <x v="0"/>
  </r>
  <r>
    <x v="0"/>
    <n v="38963"/>
    <s v="Material Perbaikan Unit"/>
    <n v="500"/>
    <x v="0"/>
  </r>
  <r>
    <x v="0"/>
    <n v="38964"/>
    <s v="Material Perbaikan Unit"/>
    <n v="18000"/>
    <x v="0"/>
  </r>
  <r>
    <x v="0"/>
    <n v="38964"/>
    <s v="Material Perbaikan Unit"/>
    <n v="6500"/>
    <x v="0"/>
  </r>
  <r>
    <x v="0"/>
    <n v="38964"/>
    <s v="Material Perbaikan Unit"/>
    <n v="500"/>
    <x v="0"/>
  </r>
  <r>
    <x v="0"/>
    <n v="38964"/>
    <s v="Material Perbaikan Unit"/>
    <n v="1000"/>
    <x v="0"/>
  </r>
  <r>
    <x v="0"/>
    <n v="38964"/>
    <s v="Material Perbaikan Unit"/>
    <n v="600"/>
    <x v="0"/>
  </r>
  <r>
    <x v="0"/>
    <n v="38965"/>
    <s v="Material Perbaikan Unit"/>
    <n v="3500"/>
    <x v="0"/>
  </r>
  <r>
    <x v="0"/>
    <n v="38965"/>
    <s v="Material Perbaikan Unit"/>
    <n v="250"/>
    <x v="0"/>
  </r>
  <r>
    <x v="0"/>
    <n v="38965"/>
    <s v="Material Perbaikan Unit"/>
    <n v="650"/>
    <x v="0"/>
  </r>
  <r>
    <x v="0"/>
    <n v="38966"/>
    <s v="Material Perbaikan Unit"/>
    <n v="4250"/>
    <x v="0"/>
  </r>
  <r>
    <x v="0"/>
    <n v="38966"/>
    <s v="Material Perbaikan Unit"/>
    <n v="500"/>
    <x v="0"/>
  </r>
  <r>
    <x v="0"/>
    <n v="38966"/>
    <s v="Material Perbaikan Unit"/>
    <n v="500"/>
    <x v="0"/>
  </r>
  <r>
    <x v="0"/>
    <n v="38967"/>
    <s v="Material Perbaikan Unit"/>
    <n v="14000"/>
    <x v="0"/>
  </r>
  <r>
    <x v="0"/>
    <n v="38968"/>
    <s v="Material Perbaikan Unit"/>
    <n v="4000"/>
    <x v="0"/>
  </r>
  <r>
    <x v="0"/>
    <n v="38969"/>
    <s v="Material Perbaikan Unit"/>
    <n v="1500"/>
    <x v="0"/>
  </r>
  <r>
    <x v="0"/>
    <n v="38969"/>
    <s v="Material Perbaikan Unit"/>
    <n v="3500"/>
    <x v="0"/>
  </r>
  <r>
    <x v="0"/>
    <n v="38969"/>
    <s v="Material Perbaikan Unit"/>
    <n v="3000"/>
    <x v="0"/>
  </r>
  <r>
    <x v="0"/>
    <n v="38970"/>
    <s v="Material Perbaikan Unit"/>
    <n v="8250"/>
    <x v="0"/>
  </r>
  <r>
    <x v="0"/>
    <n v="38970"/>
    <s v="Material Perbaikan Unit"/>
    <n v="300"/>
    <x v="0"/>
  </r>
  <r>
    <x v="0"/>
    <n v="38971"/>
    <s v="Material Perbaikan Unit"/>
    <n v="5000"/>
    <x v="0"/>
  </r>
  <r>
    <x v="0"/>
    <n v="38972"/>
    <s v="Perlengkapan Fixing"/>
    <n v="1500"/>
    <x v="1"/>
  </r>
  <r>
    <x v="0"/>
    <n v="38972"/>
    <s v="Perlengkapan Fixing"/>
    <n v="750"/>
    <x v="1"/>
  </r>
  <r>
    <x v="0"/>
    <n v="38973"/>
    <s v="Inventory"/>
    <n v="1250"/>
    <x v="2"/>
  </r>
  <r>
    <x v="0"/>
    <n v="38974"/>
    <s v="Perlengkapan Fixing"/>
    <n v="500"/>
    <x v="1"/>
  </r>
  <r>
    <x v="0"/>
    <n v="38974"/>
    <s v="Perlengkapan Fixing"/>
    <n v="900"/>
    <x v="1"/>
  </r>
  <r>
    <x v="0"/>
    <n v="38975"/>
    <s v="Material Perbaikan Unit"/>
    <n v="5500"/>
    <x v="0"/>
  </r>
  <r>
    <x v="0"/>
    <n v="38976"/>
    <s v="Material Perbaikan Unit"/>
    <n v="6000"/>
    <x v="0"/>
  </r>
  <r>
    <x v="0"/>
    <n v="38977"/>
    <s v="Inventory"/>
    <n v="6000"/>
    <x v="2"/>
  </r>
  <r>
    <x v="0"/>
    <n v="38978"/>
    <s v="kebutuhan kantor JHS"/>
    <n v="2320"/>
    <x v="1"/>
  </r>
  <r>
    <x v="0"/>
    <n v="38979"/>
    <s v="Supplies Kantor"/>
    <n v="1500"/>
    <x v="0"/>
  </r>
  <r>
    <x v="0"/>
    <n v="38980"/>
    <s v="Biaya (Field Assistant)"/>
    <n v="2500"/>
    <x v="0"/>
  </r>
  <r>
    <x v="0"/>
    <n v="38981"/>
    <s v="Inventory"/>
    <n v="17500"/>
    <x v="2"/>
  </r>
  <r>
    <x v="0"/>
    <n v="38982"/>
    <s v="Material Perbaikan Unit"/>
    <n v="8300"/>
    <x v="0"/>
  </r>
  <r>
    <x v="0"/>
    <n v="38983"/>
    <s v="Material Perbaikan Unit"/>
    <n v="3250"/>
    <x v="0"/>
  </r>
  <r>
    <x v="0"/>
    <n v="38983"/>
    <s v="Material Perbaikan Unit"/>
    <n v="4250"/>
    <x v="0"/>
  </r>
  <r>
    <x v="0"/>
    <n v="38983"/>
    <s v="Material Perbaikan Unit"/>
    <n v="750"/>
    <x v="0"/>
  </r>
  <r>
    <x v="0"/>
    <n v="38983"/>
    <s v="Material Perbaikan Unit"/>
    <n v="2750"/>
    <x v="0"/>
  </r>
  <r>
    <x v="0"/>
    <n v="38983"/>
    <s v="Material Perbaikan Unit"/>
    <n v="2750"/>
    <x v="0"/>
  </r>
  <r>
    <x v="0"/>
    <n v="38984"/>
    <s v="Material Perbaikan Unit"/>
    <n v="2750"/>
    <x v="0"/>
  </r>
  <r>
    <x v="0"/>
    <n v="38984"/>
    <s v="Material Perbaikan Unit"/>
    <n v="4250"/>
    <x v="0"/>
  </r>
  <r>
    <x v="0"/>
    <n v="38985"/>
    <s v="Material Perbaikan Unit"/>
    <n v="8750"/>
    <x v="0"/>
  </r>
  <r>
    <x v="0"/>
    <n v="38985"/>
    <s v="Material Perbaikan Unit"/>
    <n v="3250"/>
    <x v="0"/>
  </r>
  <r>
    <x v="0"/>
    <n v="38985"/>
    <s v="Material Perbaikan Unit"/>
    <n v="600"/>
    <x v="0"/>
  </r>
  <r>
    <x v="0"/>
    <n v="38986"/>
    <s v="Material Perbaikan Unit"/>
    <n v="500"/>
    <x v="0"/>
  </r>
  <r>
    <x v="0"/>
    <n v="38986"/>
    <s v="Material Perbaikan Unit"/>
    <n v="3000"/>
    <x v="0"/>
  </r>
  <r>
    <x v="0"/>
    <n v="38986"/>
    <s v="Material Perbaikan Unit"/>
    <n v="400"/>
    <x v="0"/>
  </r>
  <r>
    <x v="0"/>
    <n v="38986"/>
    <s v="Material Perbaikan Unit"/>
    <n v="600"/>
    <x v="0"/>
  </r>
  <r>
    <x v="0"/>
    <n v="38986"/>
    <s v="Material Perbaikan Unit"/>
    <n v="250"/>
    <x v="0"/>
  </r>
  <r>
    <x v="0"/>
    <n v="38987"/>
    <s v="Material Perbaikan Unit"/>
    <n v="12400"/>
    <x v="0"/>
  </r>
  <r>
    <x v="0"/>
    <n v="38988"/>
    <s v="Material Perbaikan Unit"/>
    <n v="510"/>
    <x v="0"/>
  </r>
  <r>
    <x v="0"/>
    <n v="38989"/>
    <s v="Material Perbaikan Unit"/>
    <n v="1250"/>
    <x v="0"/>
  </r>
  <r>
    <x v="0"/>
    <n v="38990"/>
    <s v="Material Perbaikan Unit"/>
    <n v="1250"/>
    <x v="0"/>
  </r>
  <r>
    <x v="0"/>
    <n v="38990"/>
    <s v="Material Perbaikan Unit"/>
    <n v="750"/>
    <x v="0"/>
  </r>
  <r>
    <x v="0"/>
    <n v="38990"/>
    <s v="Material Perbaikan Unit"/>
    <n v="250"/>
    <x v="0"/>
  </r>
  <r>
    <x v="0"/>
    <n v="38991"/>
    <s v="Material Perbaikan Unit"/>
    <n v="2000"/>
    <x v="0"/>
  </r>
  <r>
    <x v="0"/>
    <n v="38992"/>
    <s v="Material Perbaikan Unit"/>
    <n v="750"/>
    <x v="0"/>
  </r>
  <r>
    <x v="0"/>
    <n v="38992"/>
    <s v="Material Perbaikan Unit"/>
    <n v="1500"/>
    <x v="0"/>
  </r>
  <r>
    <x v="0"/>
    <n v="38993"/>
    <s v="Material Perbaikan Unit"/>
    <n v="2750"/>
    <x v="0"/>
  </r>
  <r>
    <x v="0"/>
    <n v="38994"/>
    <s v="Material Perbaikan Unit"/>
    <n v="3000"/>
    <x v="0"/>
  </r>
  <r>
    <x v="0"/>
    <n v="38995"/>
    <s v="Material Perbaikan Unit"/>
    <n v="3750"/>
    <x v="0"/>
  </r>
  <r>
    <x v="0"/>
    <n v="38996"/>
    <s v="Material Perbaikan Unit"/>
    <n v="2750"/>
    <x v="0"/>
  </r>
  <r>
    <x v="0"/>
    <n v="38997"/>
    <s v="Material Perbaikan Unit"/>
    <n v="9750"/>
    <x v="0"/>
  </r>
  <r>
    <x v="0"/>
    <n v="38998"/>
    <s v="Material Perbaikan Unit"/>
    <n v="12500"/>
    <x v="0"/>
  </r>
  <r>
    <x v="0"/>
    <n v="38998"/>
    <s v="Material Perbaikan Unit"/>
    <n v="4000"/>
    <x v="0"/>
  </r>
  <r>
    <x v="0"/>
    <n v="38999"/>
    <s v="Material Perbaikan Unit"/>
    <n v="10000"/>
    <x v="0"/>
  </r>
  <r>
    <x v="0"/>
    <n v="38999"/>
    <s v="Material Perbaikan Unit"/>
    <n v="6750"/>
    <x v="0"/>
  </r>
  <r>
    <x v="0"/>
    <n v="38999"/>
    <s v="Material Perbaikan Unit"/>
    <n v="2750"/>
    <x v="0"/>
  </r>
  <r>
    <x v="0"/>
    <n v="39000"/>
    <s v="Material Perbaikan Unit"/>
    <n v="2125"/>
    <x v="0"/>
  </r>
  <r>
    <x v="0"/>
    <n v="39001"/>
    <s v="Material Perbaikan Unit"/>
    <n v="2881.25"/>
    <x v="0"/>
  </r>
  <r>
    <x v="0"/>
    <n v="39002"/>
    <s v="Jasa Pengiriman"/>
    <n v="6550"/>
    <x v="0"/>
  </r>
  <r>
    <x v="0"/>
    <n v="39003"/>
    <s v="Perawatan Kendaraan"/>
    <n v="4100"/>
    <x v="1"/>
  </r>
  <r>
    <x v="0"/>
    <n v="39004"/>
    <s v="Perawatan Kendaraan"/>
    <n v="3500"/>
    <x v="1"/>
  </r>
  <r>
    <x v="0"/>
    <n v="39005"/>
    <s v="Perlengkapan Fixing"/>
    <n v="2500"/>
    <x v="1"/>
  </r>
  <r>
    <x v="0"/>
    <n v="39005"/>
    <s v="Perlengkapan Fixing"/>
    <n v="2250"/>
    <x v="1"/>
  </r>
  <r>
    <x v="0"/>
    <n v="39006"/>
    <s v="Inventory"/>
    <n v="3000"/>
    <x v="2"/>
  </r>
  <r>
    <x v="0"/>
    <n v="39006"/>
    <s v="Inventory"/>
    <n v="500"/>
    <x v="2"/>
  </r>
  <r>
    <x v="0"/>
    <n v="39007"/>
    <s v="Listrik/ Air Kantor"/>
    <n v="25125"/>
    <x v="1"/>
  </r>
  <r>
    <x v="0"/>
    <n v="39008"/>
    <s v="Material Perbaikan Unit"/>
    <n v="8000"/>
    <x v="0"/>
  </r>
  <r>
    <x v="0"/>
    <n v="39009"/>
    <s v="Inventory"/>
    <n v="1500"/>
    <x v="2"/>
  </r>
  <r>
    <x v="0"/>
    <n v="39009"/>
    <s v="Inventory"/>
    <n v="1600"/>
    <x v="2"/>
  </r>
  <r>
    <x v="0"/>
    <n v="39009"/>
    <s v="Inventory"/>
    <n v="7000"/>
    <x v="2"/>
  </r>
  <r>
    <x v="0"/>
    <n v="39010"/>
    <s v="Inventory"/>
    <n v="11000"/>
    <x v="2"/>
  </r>
  <r>
    <x v="0"/>
    <n v="39010"/>
    <s v="Inventory"/>
    <n v="7250"/>
    <x v="2"/>
  </r>
  <r>
    <x v="0"/>
    <n v="39010"/>
    <s v="Inventory"/>
    <n v="6500"/>
    <x v="2"/>
  </r>
  <r>
    <x v="0"/>
    <n v="39011"/>
    <s v="Perlengkapan Cleaning"/>
    <n v="32469.85"/>
    <x v="1"/>
  </r>
  <r>
    <x v="0"/>
    <n v="39012"/>
    <s v="Biaya (Field Assistant)"/>
    <n v="1250"/>
    <x v="0"/>
  </r>
  <r>
    <x v="0"/>
    <n v="39013"/>
    <s v="Supplies Kantor"/>
    <n v="1400"/>
    <x v="0"/>
  </r>
  <r>
    <x v="0"/>
    <n v="40405"/>
    <s v="Biaya Dibayar Dimuka"/>
    <n v="200000"/>
    <x v="0"/>
  </r>
  <r>
    <x v="0"/>
    <n v="40406"/>
    <s v="Biaya Dibayar Dimuka"/>
    <n v="140000"/>
    <x v="0"/>
  </r>
  <r>
    <x v="0"/>
    <n v="39014"/>
    <s v="Material Perbaikan Unit"/>
    <n v="1250"/>
    <x v="0"/>
  </r>
  <r>
    <x v="0"/>
    <n v="39015"/>
    <s v="Material Perbaikan Unit"/>
    <n v="2500"/>
    <x v="0"/>
  </r>
  <r>
    <x v="0"/>
    <n v="39016"/>
    <s v="Material Perbaikan Unit"/>
    <n v="1250"/>
    <x v="0"/>
  </r>
  <r>
    <x v="0"/>
    <n v="39016"/>
    <s v="Material Perbaikan Unit"/>
    <n v="2750"/>
    <x v="0"/>
  </r>
  <r>
    <x v="0"/>
    <n v="39017"/>
    <s v="Material Perbaikan Unit"/>
    <n v="2250"/>
    <x v="0"/>
  </r>
  <r>
    <x v="0"/>
    <n v="39018"/>
    <s v="Material Perbaikan Unit"/>
    <n v="8250"/>
    <x v="0"/>
  </r>
  <r>
    <x v="0"/>
    <n v="39018"/>
    <s v="Material Perbaikan Unit"/>
    <n v="1000"/>
    <x v="0"/>
  </r>
  <r>
    <x v="0"/>
    <n v="39019"/>
    <s v="Material Perbaikan Unit"/>
    <n v="4000"/>
    <x v="0"/>
  </r>
  <r>
    <x v="0"/>
    <n v="39019"/>
    <s v="Material Perbaikan Unit"/>
    <n v="2250"/>
    <x v="0"/>
  </r>
  <r>
    <x v="0"/>
    <n v="39020"/>
    <s v="Material Perbaikan Unit"/>
    <n v="300"/>
    <x v="0"/>
  </r>
  <r>
    <x v="0"/>
    <n v="39021"/>
    <s v="Material Perbaikan Unit"/>
    <n v="3000"/>
    <x v="0"/>
  </r>
  <r>
    <x v="0"/>
    <n v="39021"/>
    <s v="Material Perbaikan Unit"/>
    <n v="4500"/>
    <x v="0"/>
  </r>
  <r>
    <x v="0"/>
    <n v="39022"/>
    <s v="Material Perbaikan Unit"/>
    <n v="8250"/>
    <x v="0"/>
  </r>
  <r>
    <x v="0"/>
    <n v="39022"/>
    <s v="Material Perbaikan Unit"/>
    <n v="250"/>
    <x v="0"/>
  </r>
  <r>
    <x v="0"/>
    <n v="39022"/>
    <s v="Material Perbaikan Unit"/>
    <n v="3750"/>
    <x v="0"/>
  </r>
  <r>
    <x v="0"/>
    <n v="39023"/>
    <s v="Material Perbaikan Unit"/>
    <n v="1000"/>
    <x v="0"/>
  </r>
  <r>
    <x v="0"/>
    <n v="39024"/>
    <s v="Material Perbaikan Unit"/>
    <n v="8750"/>
    <x v="0"/>
  </r>
  <r>
    <x v="0"/>
    <n v="39025"/>
    <s v="Material Perbaikan Unit"/>
    <n v="1600"/>
    <x v="0"/>
  </r>
  <r>
    <x v="0"/>
    <n v="39026"/>
    <s v="Material Perbaikan Unit"/>
    <n v="6750"/>
    <x v="0"/>
  </r>
  <r>
    <x v="0"/>
    <n v="39026"/>
    <s v="Material Perbaikan Unit"/>
    <n v="3250"/>
    <x v="0"/>
  </r>
  <r>
    <x v="0"/>
    <n v="39026"/>
    <s v="Material Perbaikan Unit"/>
    <n v="2000"/>
    <x v="0"/>
  </r>
  <r>
    <x v="0"/>
    <n v="39027"/>
    <s v="Material Perbaikan Unit"/>
    <n v="8250"/>
    <x v="0"/>
  </r>
  <r>
    <x v="0"/>
    <n v="39027"/>
    <s v="Material Perbaikan Unit"/>
    <n v="6750"/>
    <x v="0"/>
  </r>
  <r>
    <x v="0"/>
    <n v="39027"/>
    <s v="Material Perbaikan Unit"/>
    <n v="4000"/>
    <x v="0"/>
  </r>
  <r>
    <x v="0"/>
    <n v="39027"/>
    <s v="Material Perbaikan Unit"/>
    <n v="3750"/>
    <x v="0"/>
  </r>
  <r>
    <x v="0"/>
    <n v="39028"/>
    <s v="Material Perbaikan Unit"/>
    <n v="8250"/>
    <x v="0"/>
  </r>
  <r>
    <x v="0"/>
    <n v="39029"/>
    <s v="Material Perbaikan Unit"/>
    <n v="6750"/>
    <x v="0"/>
  </r>
  <r>
    <x v="0"/>
    <n v="39030"/>
    <s v="Material Perbaikan Unit"/>
    <n v="3000"/>
    <x v="0"/>
  </r>
  <r>
    <x v="0"/>
    <n v="39030"/>
    <s v="Material Perbaikan Unit"/>
    <n v="2000"/>
    <x v="0"/>
  </r>
  <r>
    <x v="0"/>
    <n v="39030"/>
    <s v="Material Perbaikan Unit"/>
    <n v="400"/>
    <x v="0"/>
  </r>
  <r>
    <x v="0"/>
    <n v="39031"/>
    <s v="Material Perbaikan Unit"/>
    <n v="1250"/>
    <x v="0"/>
  </r>
  <r>
    <x v="0"/>
    <n v="39031"/>
    <s v="Material Perbaikan Unit"/>
    <n v="1000"/>
    <x v="0"/>
  </r>
  <r>
    <x v="0"/>
    <n v="39031"/>
    <s v="Material Perbaikan Unit"/>
    <n v="600"/>
    <x v="0"/>
  </r>
  <r>
    <x v="0"/>
    <n v="39031"/>
    <s v="Material Perbaikan Unit"/>
    <n v="350"/>
    <x v="0"/>
  </r>
  <r>
    <x v="0"/>
    <n v="39032"/>
    <s v="Material Perbaikan Unit"/>
    <n v="1250"/>
    <x v="0"/>
  </r>
  <r>
    <x v="0"/>
    <n v="39032"/>
    <s v="Material Perbaikan Unit"/>
    <n v="875"/>
    <x v="0"/>
  </r>
  <r>
    <x v="0"/>
    <n v="39033"/>
    <s v="Material Perbaikan Unit"/>
    <n v="8300"/>
    <x v="0"/>
  </r>
  <r>
    <x v="0"/>
    <n v="39034"/>
    <s v="Material Perbaikan Unit"/>
    <n v="15000"/>
    <x v="0"/>
  </r>
  <r>
    <x v="0"/>
    <n v="39035"/>
    <s v="Material Perbaikan Unit"/>
    <n v="6250"/>
    <x v="0"/>
  </r>
  <r>
    <x v="0"/>
    <n v="39036"/>
    <s v="Material Perbaikan Unit"/>
    <n v="1175"/>
    <x v="0"/>
  </r>
  <r>
    <x v="0"/>
    <n v="39037"/>
    <s v="Material Perbaikan Unit"/>
    <n v="1750"/>
    <x v="0"/>
  </r>
  <r>
    <x v="0"/>
    <n v="39038"/>
    <s v="Material Perbaikan Unit"/>
    <n v="250"/>
    <x v="0"/>
  </r>
  <r>
    <x v="0"/>
    <n v="39038"/>
    <s v="Material Perbaikan Unit"/>
    <n v="900"/>
    <x v="0"/>
  </r>
  <r>
    <x v="0"/>
    <n v="39038"/>
    <s v="Material Perbaikan Unit"/>
    <n v="3250"/>
    <x v="0"/>
  </r>
  <r>
    <x v="0"/>
    <n v="39038"/>
    <s v="Material Perbaikan Unit"/>
    <n v="3750"/>
    <x v="0"/>
  </r>
  <r>
    <x v="0"/>
    <n v="39038"/>
    <s v="Material Perbaikan Unit"/>
    <n v="750"/>
    <x v="0"/>
  </r>
  <r>
    <x v="0"/>
    <n v="39039"/>
    <s v="Material Perbaikan Unit"/>
    <n v="750"/>
    <x v="0"/>
  </r>
  <r>
    <x v="0"/>
    <n v="39040"/>
    <s v="Jasa Pengiriman"/>
    <n v="6000"/>
    <x v="0"/>
  </r>
  <r>
    <x v="0"/>
    <n v="39041"/>
    <s v="Material Perbaikan Unit"/>
    <n v="14300"/>
    <x v="0"/>
  </r>
  <r>
    <x v="0"/>
    <n v="39042"/>
    <s v="Material Perbaikan Unit"/>
    <n v="36146"/>
    <x v="0"/>
  </r>
  <r>
    <x v="0"/>
    <n v="39043"/>
    <s v="Material Perbaikan Unit"/>
    <n v="72087.5"/>
    <x v="0"/>
  </r>
  <r>
    <x v="0"/>
    <n v="39044"/>
    <s v="Inventory"/>
    <n v="4850"/>
    <x v="2"/>
  </r>
  <r>
    <x v="0"/>
    <n v="39045"/>
    <s v="Inventory"/>
    <n v="4250"/>
    <x v="2"/>
  </r>
  <r>
    <x v="0"/>
    <n v="39046"/>
    <s v="Inventory"/>
    <n v="3000"/>
    <x v="2"/>
  </r>
  <r>
    <x v="0"/>
    <n v="39046"/>
    <s v="Inventory"/>
    <n v="500"/>
    <x v="2"/>
  </r>
  <r>
    <x v="0"/>
    <n v="39047"/>
    <s v="Inventory"/>
    <n v="3750"/>
    <x v="2"/>
  </r>
  <r>
    <x v="0"/>
    <n v="39048"/>
    <s v="Inventory"/>
    <n v="300"/>
    <x v="2"/>
  </r>
  <r>
    <x v="0"/>
    <n v="39048"/>
    <s v="Inventory"/>
    <n v="500"/>
    <x v="2"/>
  </r>
  <r>
    <x v="0"/>
    <n v="39048"/>
    <s v="Inventory"/>
    <n v="300"/>
    <x v="2"/>
  </r>
  <r>
    <x v="0"/>
    <n v="39048"/>
    <s v="Inventory"/>
    <n v="500"/>
    <x v="2"/>
  </r>
  <r>
    <x v="0"/>
    <n v="39049"/>
    <s v="Perawatan Kendaraan"/>
    <n v="3750"/>
    <x v="1"/>
  </r>
  <r>
    <x v="0"/>
    <n v="39050"/>
    <s v="kebutuhan kantor JHS"/>
    <n v="4625"/>
    <x v="1"/>
  </r>
  <r>
    <x v="0"/>
    <n v="39051"/>
    <s v="Material Perbaikan Unit"/>
    <n v="6250"/>
    <x v="0"/>
  </r>
  <r>
    <x v="0"/>
    <n v="39052"/>
    <s v="Material Perbaikan Unit"/>
    <n v="2750"/>
    <x v="0"/>
  </r>
  <r>
    <x v="0"/>
    <n v="39052"/>
    <s v="Material Perbaikan Unit"/>
    <n v="1500"/>
    <x v="0"/>
  </r>
  <r>
    <x v="0"/>
    <n v="39052"/>
    <s v="Material Perbaikan Unit"/>
    <n v="1000"/>
    <x v="0"/>
  </r>
  <r>
    <x v="0"/>
    <n v="39053"/>
    <s v="Material Perbaikan Unit"/>
    <n v="4250"/>
    <x v="0"/>
  </r>
  <r>
    <x v="0"/>
    <n v="39053"/>
    <s v="Material Perbaikan Unit"/>
    <n v="1250"/>
    <x v="0"/>
  </r>
  <r>
    <x v="0"/>
    <n v="39053"/>
    <s v="Material Perbaikan Unit"/>
    <n v="500"/>
    <x v="0"/>
  </r>
  <r>
    <x v="0"/>
    <n v="39054"/>
    <s v="Material Perbaikan Unit"/>
    <n v="5250"/>
    <x v="0"/>
  </r>
  <r>
    <x v="0"/>
    <n v="39054"/>
    <s v="Material Perbaikan Unit"/>
    <n v="250"/>
    <x v="0"/>
  </r>
  <r>
    <x v="0"/>
    <n v="39054"/>
    <s v="Material Perbaikan Unit"/>
    <n v="1500"/>
    <x v="0"/>
  </r>
  <r>
    <x v="0"/>
    <n v="39055"/>
    <s v="Material Perbaikan Unit"/>
    <n v="6750"/>
    <x v="0"/>
  </r>
  <r>
    <x v="0"/>
    <n v="39056"/>
    <s v="Material Perbaikan Unit"/>
    <n v="2500"/>
    <x v="0"/>
  </r>
  <r>
    <x v="0"/>
    <n v="39056"/>
    <s v="Material Perbaikan Unit"/>
    <n v="2750"/>
    <x v="0"/>
  </r>
  <r>
    <x v="0"/>
    <n v="39057"/>
    <s v="Material Perbaikan Unit"/>
    <n v="3000"/>
    <x v="0"/>
  </r>
  <r>
    <x v="0"/>
    <n v="39057"/>
    <s v="Material Perbaikan Unit"/>
    <n v="2000"/>
    <x v="0"/>
  </r>
  <r>
    <x v="0"/>
    <n v="39058"/>
    <s v="Material Perbaikan Unit"/>
    <n v="15000"/>
    <x v="0"/>
  </r>
  <r>
    <x v="0"/>
    <n v="39059"/>
    <s v="Material Perbaikan Unit"/>
    <n v="2250"/>
    <x v="0"/>
  </r>
  <r>
    <x v="0"/>
    <n v="39060"/>
    <s v="Material Perbaikan Unit"/>
    <n v="17500"/>
    <x v="0"/>
  </r>
  <r>
    <x v="0"/>
    <n v="39060"/>
    <s v="Material Perbaikan Unit"/>
    <n v="6500"/>
    <x v="0"/>
  </r>
  <r>
    <x v="0"/>
    <n v="39060"/>
    <s v="Material Perbaikan Unit"/>
    <n v="600"/>
    <x v="0"/>
  </r>
  <r>
    <x v="0"/>
    <n v="39061"/>
    <s v="Material Perbaikan Unit"/>
    <n v="500"/>
    <x v="0"/>
  </r>
  <r>
    <x v="0"/>
    <n v="39061"/>
    <s v="Material Perbaikan Unit"/>
    <n v="2250"/>
    <x v="0"/>
  </r>
  <r>
    <x v="0"/>
    <n v="39062"/>
    <s v="Material Perbaikan Unit"/>
    <n v="7000"/>
    <x v="0"/>
  </r>
  <r>
    <x v="0"/>
    <n v="39063"/>
    <s v="Material Perbaikan Unit"/>
    <n v="10000"/>
    <x v="0"/>
  </r>
  <r>
    <x v="0"/>
    <n v="39063"/>
    <s v="Material Perbaikan Unit"/>
    <n v="2250"/>
    <x v="0"/>
  </r>
  <r>
    <x v="0"/>
    <n v="39063"/>
    <s v="Material Perbaikan Unit"/>
    <n v="250"/>
    <x v="0"/>
  </r>
  <r>
    <x v="0"/>
    <n v="39064"/>
    <s v="Material Perbaikan Unit"/>
    <n v="12400"/>
    <x v="0"/>
  </r>
  <r>
    <x v="0"/>
    <n v="39065"/>
    <s v="Material Perbaikan Unit"/>
    <n v="750"/>
    <x v="0"/>
  </r>
  <r>
    <x v="0"/>
    <n v="39065"/>
    <s v="Material Perbaikan Unit"/>
    <n v="1750"/>
    <x v="0"/>
  </r>
  <r>
    <x v="0"/>
    <n v="39065"/>
    <s v="Material Perbaikan Unit"/>
    <n v="1500"/>
    <x v="0"/>
  </r>
  <r>
    <x v="0"/>
    <n v="39065"/>
    <s v="Material Perbaikan Unit"/>
    <n v="1500"/>
    <x v="0"/>
  </r>
  <r>
    <x v="0"/>
    <n v="39065"/>
    <s v="Material Perbaikan Unit"/>
    <n v="2250"/>
    <x v="0"/>
  </r>
  <r>
    <x v="0"/>
    <n v="39065"/>
    <s v="Material Perbaikan Unit"/>
    <n v="1250"/>
    <x v="0"/>
  </r>
  <r>
    <x v="0"/>
    <n v="39065"/>
    <s v="Material Perbaikan Unit"/>
    <n v="600"/>
    <x v="0"/>
  </r>
  <r>
    <x v="0"/>
    <n v="39066"/>
    <s v="Material Perbaikan Unit"/>
    <n v="4250"/>
    <x v="0"/>
  </r>
  <r>
    <x v="0"/>
    <n v="39066"/>
    <s v="Material Perbaikan Unit"/>
    <n v="3000"/>
    <x v="0"/>
  </r>
  <r>
    <x v="0"/>
    <n v="39067"/>
    <s v="Jasa Pengiriman"/>
    <n v="12500"/>
    <x v="0"/>
  </r>
  <r>
    <x v="0"/>
    <n v="39068"/>
    <s v="Jasa Pengiriman"/>
    <n v="4369.05"/>
    <x v="0"/>
  </r>
  <r>
    <x v="0"/>
    <n v="39069"/>
    <s v="Material Perbaikan Unit"/>
    <n v="7750"/>
    <x v="0"/>
  </r>
  <r>
    <x v="0"/>
    <n v="39069"/>
    <s v="Material Perbaikan Unit"/>
    <n v="4750"/>
    <x v="0"/>
  </r>
  <r>
    <x v="0"/>
    <n v="39070"/>
    <s v="Material Perbaikan Unit"/>
    <n v="5500"/>
    <x v="0"/>
  </r>
  <r>
    <x v="0"/>
    <n v="39071"/>
    <s v="Material Perbaikan Unit"/>
    <n v="6250"/>
    <x v="0"/>
  </r>
  <r>
    <x v="0"/>
    <n v="39072"/>
    <s v="Material Perbaikan Unit"/>
    <n v="8250"/>
    <x v="0"/>
  </r>
  <r>
    <x v="0"/>
    <n v="39073"/>
    <s v="Material Perbaikan Unit"/>
    <n v="6500"/>
    <x v="0"/>
  </r>
  <r>
    <x v="0"/>
    <n v="39074"/>
    <s v="Perlengkapan AC"/>
    <n v="6250"/>
    <x v="1"/>
  </r>
  <r>
    <x v="0"/>
    <n v="39074"/>
    <s v="Perlengkapan AC"/>
    <n v="8250"/>
    <x v="1"/>
  </r>
  <r>
    <x v="0"/>
    <n v="39074"/>
    <s v="Perlengkapan AC"/>
    <n v="2000"/>
    <x v="1"/>
  </r>
  <r>
    <x v="0"/>
    <n v="39075"/>
    <s v="Perlengkapan Cleaning"/>
    <n v="27309"/>
    <x v="1"/>
  </r>
  <r>
    <x v="0"/>
    <n v="39076"/>
    <s v="Biaya (Field Assistant)"/>
    <n v="1950"/>
    <x v="0"/>
  </r>
  <r>
    <x v="0"/>
    <n v="39077"/>
    <s v="Biaya (Field Assistant)"/>
    <n v="1387.5"/>
    <x v="0"/>
  </r>
  <r>
    <x v="0"/>
    <n v="39078"/>
    <s v="Biaya (Field Assistant)"/>
    <n v="1250"/>
    <x v="0"/>
  </r>
  <r>
    <x v="0"/>
    <n v="39079"/>
    <s v="Biaya (Field Assistant)"/>
    <n v="2500"/>
    <x v="0"/>
  </r>
  <r>
    <x v="0"/>
    <n v="39080"/>
    <s v="Biaya (Field Assistant)"/>
    <n v="1250"/>
    <x v="0"/>
  </r>
  <r>
    <x v="0"/>
    <n v="39081"/>
    <s v="Supplies Kantor"/>
    <n v="2100"/>
    <x v="0"/>
  </r>
  <r>
    <x v="0"/>
    <n v="39082"/>
    <s v="Material Perbaikan Unit"/>
    <n v="23000"/>
    <x v="0"/>
  </r>
  <r>
    <x v="0"/>
    <n v="39082"/>
    <s v="Material Perbaikan Unit"/>
    <n v="500"/>
    <x v="0"/>
  </r>
  <r>
    <x v="0"/>
    <n v="39082"/>
    <s v="Material Perbaikan Unit"/>
    <n v="1750"/>
    <x v="0"/>
  </r>
  <r>
    <x v="0"/>
    <n v="39082"/>
    <s v="Material Perbaikan Unit"/>
    <n v="3250"/>
    <x v="0"/>
  </r>
  <r>
    <x v="0"/>
    <n v="39083"/>
    <s v="Material Perbaikan Unit"/>
    <n v="1500"/>
    <x v="0"/>
  </r>
  <r>
    <x v="0"/>
    <n v="39083"/>
    <s v="Material Perbaikan Unit"/>
    <n v="750"/>
    <x v="0"/>
  </r>
  <r>
    <x v="0"/>
    <n v="39084"/>
    <s v="Material Perbaikan Unit"/>
    <n v="2000"/>
    <x v="0"/>
  </r>
  <r>
    <x v="0"/>
    <n v="39085"/>
    <s v="Material Perbaikan Unit"/>
    <n v="8250"/>
    <x v="0"/>
  </r>
  <r>
    <x v="0"/>
    <n v="39085"/>
    <s v="Material Perbaikan Unit"/>
    <n v="250"/>
    <x v="0"/>
  </r>
  <r>
    <x v="0"/>
    <n v="39086"/>
    <s v="Material Perbaikan Unit"/>
    <n v="250"/>
    <x v="0"/>
  </r>
  <r>
    <x v="0"/>
    <n v="39087"/>
    <s v="Material Perbaikan Unit"/>
    <n v="6750"/>
    <x v="0"/>
  </r>
  <r>
    <x v="0"/>
    <n v="39088"/>
    <s v="Inventory"/>
    <n v="2100"/>
    <x v="2"/>
  </r>
  <r>
    <x v="0"/>
    <n v="39088"/>
    <s v="Inventory"/>
    <n v="1700"/>
    <x v="2"/>
  </r>
  <r>
    <x v="0"/>
    <n v="39089"/>
    <s v="Biaya (Field Assistant)"/>
    <n v="1250"/>
    <x v="0"/>
  </r>
  <r>
    <x v="0"/>
    <n v="39090"/>
    <s v="Supplies Kantor"/>
    <n v="1000"/>
    <x v="0"/>
  </r>
  <r>
    <x v="0"/>
    <n v="39091"/>
    <s v="Biaya (Field Assistant)"/>
    <n v="2500"/>
    <x v="0"/>
  </r>
  <r>
    <x v="0"/>
    <n v="39092"/>
    <s v="Supplies Kantor"/>
    <n v="600"/>
    <x v="0"/>
  </r>
  <r>
    <x v="0"/>
    <n v="39093"/>
    <s v="Supplies Kantor"/>
    <n v="800"/>
    <x v="0"/>
  </r>
  <r>
    <x v="0"/>
    <n v="39094"/>
    <s v="Supplies Kantor"/>
    <n v="1000"/>
    <x v="0"/>
  </r>
  <r>
    <x v="0"/>
    <n v="39095"/>
    <s v="Biaya (Field Assistant)"/>
    <n v="1575"/>
    <x v="0"/>
  </r>
  <r>
    <x v="0"/>
    <n v="39096"/>
    <s v="Material Perbaikan Unit"/>
    <n v="43935.8"/>
    <x v="0"/>
  </r>
  <r>
    <x v="0"/>
    <n v="39097"/>
    <s v="Material Perbaikan Unit"/>
    <n v="3750"/>
    <x v="0"/>
  </r>
  <r>
    <x v="0"/>
    <n v="39098"/>
    <s v="Material Perbaikan Unit"/>
    <n v="6750"/>
    <x v="0"/>
  </r>
  <r>
    <x v="0"/>
    <n v="39098"/>
    <s v="Material Perbaikan Unit"/>
    <n v="4000"/>
    <x v="0"/>
  </r>
  <r>
    <x v="0"/>
    <n v="39098"/>
    <s v="Material Perbaikan Unit"/>
    <n v="3250"/>
    <x v="0"/>
  </r>
  <r>
    <x v="0"/>
    <n v="39098"/>
    <s v="Material Perbaikan Unit"/>
    <n v="6250"/>
    <x v="0"/>
  </r>
  <r>
    <x v="0"/>
    <n v="39099"/>
    <s v="Material Perbaikan Unit"/>
    <n v="1000"/>
    <x v="0"/>
  </r>
  <r>
    <x v="0"/>
    <n v="39100"/>
    <s v="Material Perbaikan Unit"/>
    <n v="8250"/>
    <x v="0"/>
  </r>
  <r>
    <x v="0"/>
    <n v="39100"/>
    <s v="Material Perbaikan Unit"/>
    <n v="1250"/>
    <x v="0"/>
  </r>
  <r>
    <x v="0"/>
    <n v="39100"/>
    <s v="Material Perbaikan Unit"/>
    <n v="500"/>
    <x v="0"/>
  </r>
  <r>
    <x v="0"/>
    <n v="39100"/>
    <s v="Material Perbaikan Unit"/>
    <n v="250"/>
    <x v="0"/>
  </r>
  <r>
    <x v="0"/>
    <n v="39101"/>
    <s v="Material Perbaikan Unit"/>
    <n v="250"/>
    <x v="0"/>
  </r>
  <r>
    <x v="0"/>
    <n v="39101"/>
    <s v="Material Perbaikan Unit"/>
    <n v="2750"/>
    <x v="0"/>
  </r>
  <r>
    <x v="0"/>
    <n v="39101"/>
    <s v="Material Perbaikan Unit"/>
    <n v="750"/>
    <x v="0"/>
  </r>
  <r>
    <x v="0"/>
    <n v="39101"/>
    <s v="Material Perbaikan Unit"/>
    <n v="300"/>
    <x v="0"/>
  </r>
  <r>
    <x v="0"/>
    <n v="39102"/>
    <s v="Material Perbaikan Unit"/>
    <n v="6750"/>
    <x v="0"/>
  </r>
  <r>
    <x v="0"/>
    <n v="39102"/>
    <s v="Material Perbaikan Unit"/>
    <n v="2375"/>
    <x v="0"/>
  </r>
  <r>
    <x v="0"/>
    <n v="39103"/>
    <s v="Material Perbaikan Unit"/>
    <n v="9250"/>
    <x v="0"/>
  </r>
  <r>
    <x v="0"/>
    <n v="39103"/>
    <s v="Material Perbaikan Unit"/>
    <n v="8500"/>
    <x v="0"/>
  </r>
  <r>
    <x v="0"/>
    <n v="39103"/>
    <s v="Material Perbaikan Unit"/>
    <n v="3000"/>
    <x v="0"/>
  </r>
  <r>
    <x v="0"/>
    <n v="39103"/>
    <s v="Material Perbaikan Unit"/>
    <n v="600"/>
    <x v="0"/>
  </r>
  <r>
    <x v="0"/>
    <n v="39103"/>
    <s v="Material Perbaikan Unit"/>
    <n v="1000"/>
    <x v="0"/>
  </r>
  <r>
    <x v="0"/>
    <n v="39103"/>
    <s v="Material Perbaikan Unit"/>
    <n v="750"/>
    <x v="0"/>
  </r>
  <r>
    <x v="0"/>
    <n v="39103"/>
    <s v="Material Perbaikan Unit"/>
    <n v="500"/>
    <x v="0"/>
  </r>
  <r>
    <x v="0"/>
    <n v="39104"/>
    <s v="Material Perbaikan Unit"/>
    <n v="3000"/>
    <x v="0"/>
  </r>
  <r>
    <x v="0"/>
    <n v="39104"/>
    <s v="Material Perbaikan Unit"/>
    <n v="1000"/>
    <x v="0"/>
  </r>
  <r>
    <x v="0"/>
    <n v="39105"/>
    <s v="Material Perbaikan Unit"/>
    <n v="7500"/>
    <x v="0"/>
  </r>
  <r>
    <x v="0"/>
    <n v="39106"/>
    <s v="Material Perbaikan Unit"/>
    <n v="4599.95"/>
    <x v="0"/>
  </r>
  <r>
    <x v="0"/>
    <n v="39107"/>
    <s v="Material Perbaikan Unit"/>
    <n v="14359"/>
    <x v="0"/>
  </r>
  <r>
    <x v="0"/>
    <n v="39108"/>
    <s v="Material Perbaikan Unit"/>
    <n v="7785"/>
    <x v="0"/>
  </r>
  <r>
    <x v="0"/>
    <n v="39109"/>
    <s v="Material Perbaikan Unit"/>
    <n v="26900"/>
    <x v="0"/>
  </r>
  <r>
    <x v="0"/>
    <n v="39110"/>
    <s v="Material Perbaikan Unit"/>
    <n v="4350"/>
    <x v="0"/>
  </r>
  <r>
    <x v="0"/>
    <n v="39111"/>
    <s v="Inventory"/>
    <n v="6250"/>
    <x v="2"/>
  </r>
  <r>
    <x v="0"/>
    <n v="39112"/>
    <s v="Perlengkapan Fixing"/>
    <n v="250"/>
    <x v="1"/>
  </r>
  <r>
    <x v="0"/>
    <n v="39112"/>
    <s v="Perlengkapan Fixing"/>
    <n v="500"/>
    <x v="1"/>
  </r>
  <r>
    <x v="0"/>
    <n v="39113"/>
    <s v="Operasional JHS"/>
    <n v="2750"/>
    <x v="1"/>
  </r>
  <r>
    <x v="0"/>
    <n v="39114"/>
    <s v="Listrik/ Air Kantor"/>
    <n v="25150"/>
    <x v="1"/>
  </r>
  <r>
    <x v="0"/>
    <n v="39115"/>
    <s v="Material Perbaikan Unit"/>
    <n v="6750"/>
    <x v="0"/>
  </r>
  <r>
    <x v="0"/>
    <n v="39116"/>
    <s v="Material Perbaikan Unit"/>
    <n v="6500"/>
    <x v="0"/>
  </r>
  <r>
    <x v="0"/>
    <n v="39117"/>
    <s v="Inventory"/>
    <n v="750"/>
    <x v="2"/>
  </r>
  <r>
    <x v="0"/>
    <n v="39117"/>
    <s v="Inventory"/>
    <n v="500"/>
    <x v="2"/>
  </r>
  <r>
    <x v="0"/>
    <n v="39117"/>
    <s v="Inventory"/>
    <n v="250"/>
    <x v="2"/>
  </r>
  <r>
    <x v="0"/>
    <n v="40407"/>
    <s v="Biaya Dibayar Dimuka"/>
    <n v="150000"/>
    <x v="0"/>
  </r>
  <r>
    <x v="0"/>
    <n v="39118"/>
    <s v="Material Perbaikan Unit"/>
    <n v="3250"/>
    <x v="0"/>
  </r>
  <r>
    <x v="0"/>
    <n v="39118"/>
    <s v="Material Perbaikan Unit"/>
    <n v="250"/>
    <x v="0"/>
  </r>
  <r>
    <x v="0"/>
    <n v="39119"/>
    <s v="Material Perbaikan Unit"/>
    <n v="900"/>
    <x v="0"/>
  </r>
  <r>
    <x v="0"/>
    <n v="39120"/>
    <s v="Material Perbaikan Unit"/>
    <n v="8000"/>
    <x v="0"/>
  </r>
  <r>
    <x v="0"/>
    <n v="39121"/>
    <s v="Material Perbaikan Unit"/>
    <n v="3250"/>
    <x v="0"/>
  </r>
  <r>
    <x v="0"/>
    <n v="39121"/>
    <s v="Material Perbaikan Unit"/>
    <n v="600"/>
    <x v="0"/>
  </r>
  <r>
    <x v="0"/>
    <n v="39121"/>
    <s v="Material Perbaikan Unit"/>
    <n v="500"/>
    <x v="0"/>
  </r>
  <r>
    <x v="0"/>
    <n v="39121"/>
    <s v="Material Perbaikan Unit"/>
    <n v="250"/>
    <x v="0"/>
  </r>
  <r>
    <x v="0"/>
    <n v="39122"/>
    <s v="Material Perbaikan Unit"/>
    <n v="12250"/>
    <x v="0"/>
  </r>
  <r>
    <x v="0"/>
    <n v="39122"/>
    <s v="Material Perbaikan Unit"/>
    <n v="9750"/>
    <x v="0"/>
  </r>
  <r>
    <x v="0"/>
    <n v="39122"/>
    <s v="Material Perbaikan Unit"/>
    <n v="500"/>
    <x v="0"/>
  </r>
  <r>
    <x v="0"/>
    <n v="39123"/>
    <s v="Material Perbaikan Unit"/>
    <n v="11300"/>
    <x v="0"/>
  </r>
  <r>
    <x v="0"/>
    <n v="39124"/>
    <s v="Material Perbaikan Unit"/>
    <n v="2025"/>
    <x v="0"/>
  </r>
  <r>
    <x v="0"/>
    <n v="39125"/>
    <s v="Material Perbaikan Unit"/>
    <n v="2250"/>
    <x v="0"/>
  </r>
  <r>
    <x v="0"/>
    <n v="39125"/>
    <s v="Material Perbaikan Unit"/>
    <n v="750"/>
    <x v="0"/>
  </r>
  <r>
    <x v="0"/>
    <n v="39126"/>
    <s v="Material Perbaikan Unit"/>
    <n v="2750"/>
    <x v="0"/>
  </r>
  <r>
    <x v="0"/>
    <n v="39126"/>
    <s v="Material Perbaikan Unit"/>
    <n v="400"/>
    <x v="0"/>
  </r>
  <r>
    <x v="0"/>
    <n v="39127"/>
    <s v="Material Perbaikan Unit"/>
    <n v="8500"/>
    <x v="0"/>
  </r>
  <r>
    <x v="0"/>
    <n v="39127"/>
    <s v="Material Perbaikan Unit"/>
    <n v="8750"/>
    <x v="0"/>
  </r>
  <r>
    <x v="0"/>
    <n v="39127"/>
    <s v="Material Perbaikan Unit"/>
    <n v="250"/>
    <x v="0"/>
  </r>
  <r>
    <x v="0"/>
    <n v="39127"/>
    <s v="Material Perbaikan Unit"/>
    <n v="150"/>
    <x v="0"/>
  </r>
  <r>
    <x v="0"/>
    <n v="39127"/>
    <s v="Material Perbaikan Unit"/>
    <n v="400"/>
    <x v="0"/>
  </r>
  <r>
    <x v="0"/>
    <n v="39128"/>
    <s v="Material Perbaikan Unit"/>
    <n v="6250"/>
    <x v="0"/>
  </r>
  <r>
    <x v="0"/>
    <n v="39129"/>
    <s v="Material Perbaikan Unit"/>
    <n v="8500"/>
    <x v="0"/>
  </r>
  <r>
    <x v="0"/>
    <n v="39129"/>
    <s v="Material Perbaikan Unit"/>
    <n v="250"/>
    <x v="0"/>
  </r>
  <r>
    <x v="0"/>
    <n v="39129"/>
    <s v="Material Perbaikan Unit"/>
    <n v="1750"/>
    <x v="0"/>
  </r>
  <r>
    <x v="0"/>
    <n v="39130"/>
    <s v="Material Perbaikan Unit"/>
    <n v="6500"/>
    <x v="0"/>
  </r>
  <r>
    <x v="0"/>
    <n v="39130"/>
    <s v="Material Perbaikan Unit"/>
    <n v="750"/>
    <x v="0"/>
  </r>
  <r>
    <x v="0"/>
    <n v="39131"/>
    <s v="Material Perbaikan Unit"/>
    <n v="3715"/>
    <x v="0"/>
  </r>
  <r>
    <x v="0"/>
    <n v="39132"/>
    <s v="Material Perbaikan Unit"/>
    <n v="10650"/>
    <x v="0"/>
  </r>
  <r>
    <x v="0"/>
    <n v="39133"/>
    <s v="Material Perbaikan Unit"/>
    <n v="12665"/>
    <x v="0"/>
  </r>
  <r>
    <x v="0"/>
    <n v="39134"/>
    <s v="Jasa Pengiriman"/>
    <n v="7500"/>
    <x v="0"/>
  </r>
  <r>
    <x v="0"/>
    <n v="39135"/>
    <s v="Material Perbaikan Unit"/>
    <n v="5750"/>
    <x v="0"/>
  </r>
  <r>
    <x v="0"/>
    <n v="39136"/>
    <s v="Material Perbaikan Unit"/>
    <n v="750"/>
    <x v="0"/>
  </r>
  <r>
    <x v="0"/>
    <n v="39136"/>
    <s v="Material Perbaikan Unit"/>
    <n v="350"/>
    <x v="0"/>
  </r>
  <r>
    <x v="0"/>
    <n v="39136"/>
    <s v="Material Perbaikan Unit"/>
    <n v="3000"/>
    <x v="0"/>
  </r>
  <r>
    <x v="0"/>
    <n v="39137"/>
    <s v="Material Perbaikan Unit"/>
    <n v="14500"/>
    <x v="0"/>
  </r>
  <r>
    <x v="0"/>
    <n v="39138"/>
    <s v="Inventory"/>
    <n v="3400"/>
    <x v="2"/>
  </r>
  <r>
    <x v="0"/>
    <n v="39138"/>
    <s v="Inventory"/>
    <n v="500"/>
    <x v="2"/>
  </r>
  <r>
    <x v="0"/>
    <n v="39138"/>
    <s v="Inventory"/>
    <n v="500"/>
    <x v="2"/>
  </r>
  <r>
    <x v="0"/>
    <n v="39139"/>
    <s v="Inventory"/>
    <n v="18750"/>
    <x v="2"/>
  </r>
  <r>
    <x v="0"/>
    <n v="39140"/>
    <s v="Inventory"/>
    <n v="1250"/>
    <x v="2"/>
  </r>
  <r>
    <x v="0"/>
    <n v="39141"/>
    <s v="kebutuhan kantor JHS"/>
    <n v="1300"/>
    <x v="1"/>
  </r>
  <r>
    <x v="0"/>
    <n v="39141"/>
    <s v="kebutuhan kantor JHS"/>
    <n v="1000"/>
    <x v="1"/>
  </r>
  <r>
    <x v="0"/>
    <n v="39141"/>
    <s v="kebutuhan kantor JHS"/>
    <n v="1050"/>
    <x v="1"/>
  </r>
  <r>
    <x v="0"/>
    <n v="39141"/>
    <s v="kebutuhan kantor JHS"/>
    <n v="1000"/>
    <x v="1"/>
  </r>
  <r>
    <x v="0"/>
    <n v="39141"/>
    <s v="kebutuhan kantor JHS"/>
    <n v="1300"/>
    <x v="1"/>
  </r>
  <r>
    <x v="0"/>
    <n v="39142"/>
    <s v="Perlengkapan AC"/>
    <n v="1000"/>
    <x v="1"/>
  </r>
  <r>
    <x v="0"/>
    <n v="39142"/>
    <s v="Perlengkapan AC"/>
    <n v="500"/>
    <x v="1"/>
  </r>
  <r>
    <x v="0"/>
    <n v="39142"/>
    <s v="Perlengkapan AC"/>
    <n v="750"/>
    <x v="1"/>
  </r>
  <r>
    <x v="0"/>
    <n v="39142"/>
    <s v="Perlengkapan AC"/>
    <n v="1000"/>
    <x v="1"/>
  </r>
  <r>
    <x v="0"/>
    <n v="39143"/>
    <s v="Material Perbaikan Unit"/>
    <n v="6000"/>
    <x v="0"/>
  </r>
  <r>
    <x v="0"/>
    <n v="39144"/>
    <s v="Material Perbaikan Unit"/>
    <n v="12500"/>
    <x v="0"/>
  </r>
  <r>
    <x v="0"/>
    <n v="39145"/>
    <s v="Material Perbaikan Unit"/>
    <n v="1500"/>
    <x v="0"/>
  </r>
  <r>
    <x v="0"/>
    <n v="39146"/>
    <s v="Material Perbaikan Unit"/>
    <n v="22800"/>
    <x v="0"/>
  </r>
  <r>
    <x v="0"/>
    <n v="39146"/>
    <s v="Material Perbaikan Unit"/>
    <n v="1500"/>
    <x v="0"/>
  </r>
  <r>
    <x v="0"/>
    <n v="39146"/>
    <s v="Material Perbaikan Unit"/>
    <n v="1000"/>
    <x v="0"/>
  </r>
  <r>
    <x v="0"/>
    <n v="39147"/>
    <s v="Material Perbaikan Unit"/>
    <n v="2750"/>
    <x v="0"/>
  </r>
  <r>
    <x v="0"/>
    <n v="39149"/>
    <s v="Material Perbaikan Unit"/>
    <n v="10000"/>
    <x v="0"/>
  </r>
  <r>
    <x v="0"/>
    <n v="39150"/>
    <s v="Material Perbaikan Unit"/>
    <n v="8500"/>
    <x v="0"/>
  </r>
  <r>
    <x v="0"/>
    <n v="39151"/>
    <s v="Material Perbaikan Unit"/>
    <n v="10000"/>
    <x v="0"/>
  </r>
  <r>
    <x v="0"/>
    <n v="39152"/>
    <s v="Material Perbaikan Unit"/>
    <n v="15000"/>
    <x v="0"/>
  </r>
  <r>
    <x v="0"/>
    <n v="39153"/>
    <s v="Material Perbaikan Unit"/>
    <n v="8500"/>
    <x v="0"/>
  </r>
  <r>
    <x v="0"/>
    <n v="39154"/>
    <s v="Material Perbaikan Unit"/>
    <n v="11000"/>
    <x v="0"/>
  </r>
  <r>
    <x v="0"/>
    <n v="39155"/>
    <s v="Material Perbaikan Unit"/>
    <n v="11000"/>
    <x v="0"/>
  </r>
  <r>
    <x v="0"/>
    <n v="39156"/>
    <s v="Material Perbaikan Unit"/>
    <n v="11000"/>
    <x v="0"/>
  </r>
  <r>
    <x v="0"/>
    <n v="39157"/>
    <s v="Material Perbaikan Unit"/>
    <n v="8500"/>
    <x v="0"/>
  </r>
  <r>
    <x v="0"/>
    <n v="39158"/>
    <s v="Material Perbaikan Unit"/>
    <n v="8500"/>
    <x v="0"/>
  </r>
  <r>
    <x v="0"/>
    <n v="39159"/>
    <s v="Material Perbaikan Unit"/>
    <n v="93220"/>
    <x v="0"/>
  </r>
  <r>
    <x v="0"/>
    <n v="39160"/>
    <s v="Supplies Kantor"/>
    <n v="1950"/>
    <x v="0"/>
  </r>
  <r>
    <x v="0"/>
    <n v="39161"/>
    <s v="Biaya (Field Assistant)"/>
    <n v="1500"/>
    <x v="0"/>
  </r>
  <r>
    <x v="0"/>
    <n v="39162"/>
    <s v="Supplies Kantor"/>
    <n v="5700"/>
    <x v="0"/>
  </r>
  <r>
    <x v="0"/>
    <n v="39163"/>
    <s v="Supplies Kantor"/>
    <n v="2000"/>
    <x v="0"/>
  </r>
  <r>
    <x v="0"/>
    <n v="39164"/>
    <s v="Biaya (Field Assistant)"/>
    <n v="2625"/>
    <x v="0"/>
  </r>
  <r>
    <x v="0"/>
    <n v="39165"/>
    <s v="Biaya (Field Assistant)"/>
    <n v="2825"/>
    <x v="0"/>
  </r>
  <r>
    <x v="0"/>
    <n v="39166"/>
    <s v="Supplies Kantor"/>
    <n v="3800"/>
    <x v="0"/>
  </r>
  <r>
    <x v="0"/>
    <n v="39167"/>
    <s v="Biaya (Field Assistant)"/>
    <n v="5000"/>
    <x v="0"/>
  </r>
  <r>
    <x v="0"/>
    <n v="39168"/>
    <s v="Material Perbaikan Unit"/>
    <n v="1750"/>
    <x v="0"/>
  </r>
  <r>
    <x v="0"/>
    <n v="39168"/>
    <s v="Material Perbaikan Unit"/>
    <n v="1750"/>
    <x v="0"/>
  </r>
  <r>
    <x v="0"/>
    <n v="39169"/>
    <s v="Material Perbaikan Unit"/>
    <n v="3750"/>
    <x v="0"/>
  </r>
  <r>
    <x v="0"/>
    <n v="39170"/>
    <s v="Material Perbaikan Unit"/>
    <n v="6000"/>
    <x v="0"/>
  </r>
  <r>
    <x v="0"/>
    <n v="39171"/>
    <s v="Material Perbaikan Unit"/>
    <n v="3000"/>
    <x v="0"/>
  </r>
  <r>
    <x v="0"/>
    <n v="39172"/>
    <s v="Material Perbaikan Unit"/>
    <n v="8000"/>
    <x v="0"/>
  </r>
  <r>
    <x v="0"/>
    <n v="39172"/>
    <s v="Material Perbaikan Unit"/>
    <n v="2750"/>
    <x v="0"/>
  </r>
  <r>
    <x v="0"/>
    <n v="39172"/>
    <s v="Material Perbaikan Unit"/>
    <n v="500"/>
    <x v="0"/>
  </r>
  <r>
    <x v="0"/>
    <n v="39173"/>
    <s v="Material Perbaikan Unit"/>
    <n v="6250"/>
    <x v="0"/>
  </r>
  <r>
    <x v="0"/>
    <n v="39173"/>
    <s v="Material Perbaikan Unit"/>
    <n v="3750"/>
    <x v="0"/>
  </r>
  <r>
    <x v="0"/>
    <n v="39173"/>
    <s v="Material Perbaikan Unit"/>
    <n v="1750"/>
    <x v="0"/>
  </r>
  <r>
    <x v="0"/>
    <n v="39174"/>
    <s v="Material Perbaikan Unit"/>
    <n v="10100"/>
    <x v="0"/>
  </r>
  <r>
    <x v="0"/>
    <n v="39175"/>
    <s v="Material Perbaikan Unit"/>
    <n v="7250"/>
    <x v="0"/>
  </r>
  <r>
    <x v="0"/>
    <n v="39175"/>
    <s v="Material Perbaikan Unit"/>
    <n v="1375"/>
    <x v="0"/>
  </r>
  <r>
    <x v="0"/>
    <n v="39175"/>
    <s v="Material Perbaikan Unit"/>
    <n v="250"/>
    <x v="0"/>
  </r>
  <r>
    <x v="0"/>
    <n v="39176"/>
    <s v="Material Perbaikan Unit"/>
    <n v="13250"/>
    <x v="0"/>
  </r>
  <r>
    <x v="0"/>
    <n v="39177"/>
    <s v="Material Perbaikan Unit"/>
    <n v="3500"/>
    <x v="0"/>
  </r>
  <r>
    <x v="0"/>
    <n v="39177"/>
    <s v="Material Perbaikan Unit"/>
    <n v="350"/>
    <x v="0"/>
  </r>
  <r>
    <x v="0"/>
    <n v="39177"/>
    <s v="Material Perbaikan Unit"/>
    <n v="500"/>
    <x v="0"/>
  </r>
  <r>
    <x v="0"/>
    <n v="39177"/>
    <s v="Material Perbaikan Unit"/>
    <n v="250"/>
    <x v="0"/>
  </r>
  <r>
    <x v="0"/>
    <n v="39178"/>
    <s v="Material Perbaikan Unit"/>
    <n v="2500"/>
    <x v="0"/>
  </r>
  <r>
    <x v="0"/>
    <n v="39178"/>
    <s v="Material Perbaikan Unit"/>
    <n v="1750"/>
    <x v="0"/>
  </r>
  <r>
    <x v="0"/>
    <n v="39178"/>
    <s v="Material Perbaikan Unit"/>
    <n v="750"/>
    <x v="0"/>
  </r>
  <r>
    <x v="0"/>
    <n v="39179"/>
    <s v="Material Perbaikan Unit"/>
    <n v="8750"/>
    <x v="0"/>
  </r>
  <r>
    <x v="0"/>
    <n v="39179"/>
    <s v="Material Perbaikan Unit"/>
    <n v="3250"/>
    <x v="0"/>
  </r>
  <r>
    <x v="0"/>
    <n v="39180"/>
    <s v="Material Perbaikan Unit"/>
    <n v="10450"/>
    <x v="0"/>
  </r>
  <r>
    <x v="0"/>
    <n v="39181"/>
    <s v="Material Perbaikan Unit"/>
    <n v="1750"/>
    <x v="0"/>
  </r>
  <r>
    <x v="0"/>
    <n v="39181"/>
    <s v="Material Perbaikan Unit"/>
    <n v="400"/>
    <x v="0"/>
  </r>
  <r>
    <x v="0"/>
    <n v="39181"/>
    <s v="Material Perbaikan Unit"/>
    <n v="600"/>
    <x v="0"/>
  </r>
  <r>
    <x v="0"/>
    <n v="39181"/>
    <s v="Material Perbaikan Unit"/>
    <n v="250"/>
    <x v="0"/>
  </r>
  <r>
    <x v="0"/>
    <n v="39182"/>
    <s v="Material Perbaikan Unit"/>
    <n v="8500"/>
    <x v="0"/>
  </r>
  <r>
    <x v="0"/>
    <n v="39183"/>
    <s v="Material Perbaikan Unit"/>
    <n v="2000"/>
    <x v="0"/>
  </r>
  <r>
    <x v="0"/>
    <n v="39183"/>
    <s v="Material Perbaikan Unit"/>
    <n v="3500"/>
    <x v="0"/>
  </r>
  <r>
    <x v="0"/>
    <n v="39183"/>
    <s v="Material Perbaikan Unit"/>
    <n v="3250"/>
    <x v="0"/>
  </r>
  <r>
    <x v="0"/>
    <n v="39183"/>
    <s v="Material Perbaikan Unit"/>
    <n v="1750"/>
    <x v="0"/>
  </r>
  <r>
    <x v="0"/>
    <n v="39183"/>
    <s v="Material Perbaikan Unit"/>
    <n v="600"/>
    <x v="0"/>
  </r>
  <r>
    <x v="0"/>
    <n v="39184"/>
    <s v="Material Perbaikan Unit"/>
    <n v="1250"/>
    <x v="0"/>
  </r>
  <r>
    <x v="0"/>
    <n v="39185"/>
    <s v="Material Perbaikan Unit"/>
    <n v="8600"/>
    <x v="0"/>
  </r>
  <r>
    <x v="0"/>
    <n v="39186"/>
    <s v="Material Perbaikan Unit"/>
    <n v="250"/>
    <x v="0"/>
  </r>
  <r>
    <x v="0"/>
    <n v="39186"/>
    <s v="Material Perbaikan Unit"/>
    <n v="400"/>
    <x v="0"/>
  </r>
  <r>
    <x v="0"/>
    <n v="39187"/>
    <s v="Material Perbaikan Unit"/>
    <n v="1500"/>
    <x v="0"/>
  </r>
  <r>
    <x v="0"/>
    <n v="39187"/>
    <s v="Material Perbaikan Unit"/>
    <n v="1500"/>
    <x v="0"/>
  </r>
  <r>
    <x v="0"/>
    <n v="39188"/>
    <s v="Material Perbaikan Unit"/>
    <n v="1750"/>
    <x v="0"/>
  </r>
  <r>
    <x v="0"/>
    <n v="39188"/>
    <s v="Material Perbaikan Unit"/>
    <n v="500"/>
    <x v="0"/>
  </r>
  <r>
    <x v="0"/>
    <n v="39189"/>
    <s v="Material Perbaikan Unit"/>
    <n v="4575"/>
    <x v="0"/>
  </r>
  <r>
    <x v="0"/>
    <n v="39190"/>
    <s v="Jasa Pengiriman"/>
    <n v="7250"/>
    <x v="0"/>
  </r>
  <r>
    <x v="0"/>
    <n v="39191"/>
    <s v="Jasa Pengiriman"/>
    <n v="13750"/>
    <x v="0"/>
  </r>
  <r>
    <x v="0"/>
    <n v="39192"/>
    <s v="Perawatan Kendaraan"/>
    <n v="2750"/>
    <x v="1"/>
  </r>
  <r>
    <x v="0"/>
    <n v="39193"/>
    <s v="kebutuhan kantor JHS"/>
    <n v="64500"/>
    <x v="1"/>
  </r>
  <r>
    <x v="0"/>
    <n v="39194"/>
    <s v="Perawatan Kendaraan"/>
    <n v="2250"/>
    <x v="1"/>
  </r>
  <r>
    <x v="0"/>
    <n v="39195"/>
    <s v="Material Perbaikan Unit"/>
    <n v="6500"/>
    <x v="0"/>
  </r>
  <r>
    <x v="0"/>
    <n v="39196"/>
    <s v="kebutuhan kantor JHS"/>
    <n v="3500"/>
    <x v="1"/>
  </r>
  <r>
    <x v="0"/>
    <n v="39197"/>
    <s v="Perlengkapan AC"/>
    <n v="8750"/>
    <x v="1"/>
  </r>
  <r>
    <x v="0"/>
    <n v="39197"/>
    <s v="Perlengkapan AC"/>
    <n v="6000"/>
    <x v="1"/>
  </r>
  <r>
    <x v="0"/>
    <n v="39199"/>
    <s v="Jasa Pengiriman"/>
    <n v="6673.65"/>
    <x v="0"/>
  </r>
  <r>
    <x v="0"/>
    <n v="39200"/>
    <s v="kebutuhan kantor JHS"/>
    <n v="4554.45"/>
    <x v="1"/>
  </r>
  <r>
    <x v="0"/>
    <n v="39201"/>
    <s v="Supplies Kantor"/>
    <n v="1500"/>
    <x v="0"/>
  </r>
  <r>
    <x v="0"/>
    <n v="39202"/>
    <s v="Biaya (Field Assistant)"/>
    <n v="2500"/>
    <x v="0"/>
  </r>
  <r>
    <x v="0"/>
    <n v="39203"/>
    <s v="Supplies Kantor"/>
    <n v="4300"/>
    <x v="0"/>
  </r>
  <r>
    <x v="0"/>
    <n v="39204"/>
    <s v="Medical Reimbursement"/>
    <n v="7250"/>
    <x v="1"/>
  </r>
  <r>
    <x v="0"/>
    <n v="39205"/>
    <s v="Material Perbaikan Unit"/>
    <n v="3800"/>
    <x v="0"/>
  </r>
  <r>
    <x v="0"/>
    <n v="39206"/>
    <s v="Material Perbaikan Unit"/>
    <n v="1500"/>
    <x v="0"/>
  </r>
  <r>
    <x v="0"/>
    <n v="39207"/>
    <s v="Material Perbaikan Unit"/>
    <n v="6150"/>
    <x v="0"/>
  </r>
  <r>
    <x v="0"/>
    <n v="39208"/>
    <s v="Material Perbaikan Unit"/>
    <n v="3500"/>
    <x v="0"/>
  </r>
  <r>
    <x v="0"/>
    <n v="39209"/>
    <s v="Material Perbaikan Unit"/>
    <n v="2500"/>
    <x v="0"/>
  </r>
  <r>
    <x v="0"/>
    <n v="39210"/>
    <s v="Material Perbaikan Unit"/>
    <n v="3450"/>
    <x v="0"/>
  </r>
  <r>
    <x v="0"/>
    <n v="39211"/>
    <s v="Material Perbaikan Unit"/>
    <n v="3350"/>
    <x v="0"/>
  </r>
  <r>
    <x v="0"/>
    <n v="39212"/>
    <s v="Material Perbaikan Unit"/>
    <n v="1500"/>
    <x v="0"/>
  </r>
  <r>
    <x v="0"/>
    <n v="39213"/>
    <s v="Material Perbaikan Unit"/>
    <n v="3150"/>
    <x v="0"/>
  </r>
  <r>
    <x v="0"/>
    <n v="39214"/>
    <s v="Material Perbaikan Unit"/>
    <n v="1650"/>
    <x v="0"/>
  </r>
  <r>
    <x v="0"/>
    <n v="39215"/>
    <s v="Material Perbaikan Unit"/>
    <n v="4300"/>
    <x v="0"/>
  </r>
  <r>
    <x v="0"/>
    <n v="39216"/>
    <s v="Material Perbaikan Unit"/>
    <n v="4050"/>
    <x v="0"/>
  </r>
  <r>
    <x v="0"/>
    <n v="39217"/>
    <s v="Material Perbaikan Unit"/>
    <n v="3500"/>
    <x v="0"/>
  </r>
  <r>
    <x v="0"/>
    <n v="40408"/>
    <s v="Biaya Dibayar Dimuka"/>
    <n v="370000"/>
    <x v="1"/>
  </r>
  <r>
    <x v="0"/>
    <n v="39218"/>
    <s v="Material Perbaikan Unit"/>
    <n v="1250"/>
    <x v="0"/>
  </r>
  <r>
    <x v="0"/>
    <n v="39218"/>
    <s v="Material Perbaikan Unit"/>
    <n v="350"/>
    <x v="0"/>
  </r>
  <r>
    <x v="0"/>
    <n v="39219"/>
    <s v="Material Perbaikan Unit"/>
    <n v="8750"/>
    <x v="0"/>
  </r>
  <r>
    <x v="0"/>
    <n v="39219"/>
    <s v="Material Perbaikan Unit"/>
    <n v="2750"/>
    <x v="0"/>
  </r>
  <r>
    <x v="0"/>
    <n v="39219"/>
    <s v="Material Perbaikan Unit"/>
    <n v="250"/>
    <x v="0"/>
  </r>
  <r>
    <x v="0"/>
    <n v="39220"/>
    <s v="Material Perbaikan Unit"/>
    <n v="3000"/>
    <x v="0"/>
  </r>
  <r>
    <x v="0"/>
    <n v="39221"/>
    <s v="Material Perbaikan Unit"/>
    <n v="8250"/>
    <x v="0"/>
  </r>
  <r>
    <x v="0"/>
    <n v="39221"/>
    <s v="Material Perbaikan Unit"/>
    <n v="1250"/>
    <x v="0"/>
  </r>
  <r>
    <x v="0"/>
    <n v="39221"/>
    <s v="Material Perbaikan Unit"/>
    <n v="600"/>
    <x v="0"/>
  </r>
  <r>
    <x v="0"/>
    <n v="39221"/>
    <s v="Material Perbaikan Unit"/>
    <n v="500"/>
    <x v="0"/>
  </r>
  <r>
    <x v="0"/>
    <n v="39222"/>
    <s v="Material Perbaikan Unit"/>
    <n v="2000"/>
    <x v="0"/>
  </r>
  <r>
    <x v="0"/>
    <n v="39223"/>
    <s v="Material Perbaikan Unit"/>
    <n v="1750"/>
    <x v="0"/>
  </r>
  <r>
    <x v="0"/>
    <n v="39224"/>
    <s v="Material Perbaikan Unit"/>
    <n v="750"/>
    <x v="0"/>
  </r>
  <r>
    <x v="0"/>
    <n v="39224"/>
    <s v="Material Perbaikan Unit"/>
    <n v="1500"/>
    <x v="0"/>
  </r>
  <r>
    <x v="0"/>
    <n v="39225"/>
    <s v="Material Perbaikan Unit"/>
    <n v="500"/>
    <x v="0"/>
  </r>
  <r>
    <x v="0"/>
    <n v="39226"/>
    <s v="Material Perbaikan Unit"/>
    <n v="8500"/>
    <x v="0"/>
  </r>
  <r>
    <x v="0"/>
    <n v="39226"/>
    <s v="Material Perbaikan Unit"/>
    <n v="3250"/>
    <x v="0"/>
  </r>
  <r>
    <x v="0"/>
    <n v="39226"/>
    <s v="Material Perbaikan Unit"/>
    <n v="600"/>
    <x v="0"/>
  </r>
  <r>
    <x v="0"/>
    <n v="39227"/>
    <s v="Material Perbaikan Unit"/>
    <n v="4125"/>
    <x v="0"/>
  </r>
  <r>
    <x v="0"/>
    <n v="39227"/>
    <s v="Material Perbaikan Unit"/>
    <n v="750"/>
    <x v="0"/>
  </r>
  <r>
    <x v="0"/>
    <n v="39227"/>
    <s v="Material Perbaikan Unit"/>
    <n v="1250"/>
    <x v="0"/>
  </r>
  <r>
    <x v="0"/>
    <n v="39227"/>
    <s v="Material Perbaikan Unit"/>
    <n v="2250"/>
    <x v="0"/>
  </r>
  <r>
    <x v="0"/>
    <n v="39227"/>
    <s v="Material Perbaikan Unit"/>
    <n v="250"/>
    <x v="0"/>
  </r>
  <r>
    <x v="0"/>
    <n v="39228"/>
    <s v="Material Perbaikan Unit"/>
    <n v="8750"/>
    <x v="0"/>
  </r>
  <r>
    <x v="0"/>
    <n v="39228"/>
    <s v="Material Perbaikan Unit"/>
    <n v="750"/>
    <x v="0"/>
  </r>
  <r>
    <x v="0"/>
    <n v="39229"/>
    <s v="Material Perbaikan Unit"/>
    <n v="3000"/>
    <x v="0"/>
  </r>
  <r>
    <x v="0"/>
    <n v="39229"/>
    <s v="Material Perbaikan Unit"/>
    <n v="500"/>
    <x v="0"/>
  </r>
  <r>
    <x v="0"/>
    <n v="39229"/>
    <s v="Material Perbaikan Unit"/>
    <n v="1000"/>
    <x v="0"/>
  </r>
  <r>
    <x v="0"/>
    <n v="39229"/>
    <s v="Material Perbaikan Unit"/>
    <n v="500"/>
    <x v="0"/>
  </r>
  <r>
    <x v="0"/>
    <n v="39229"/>
    <s v="Material Perbaikan Unit"/>
    <n v="150"/>
    <x v="0"/>
  </r>
  <r>
    <x v="0"/>
    <n v="39229"/>
    <s v="Material Perbaikan Unit"/>
    <n v="1250"/>
    <x v="0"/>
  </r>
  <r>
    <x v="0"/>
    <n v="39230"/>
    <s v="Material Perbaikan Unit"/>
    <n v="10100"/>
    <x v="0"/>
  </r>
  <r>
    <x v="0"/>
    <n v="39231"/>
    <s v="Inventory"/>
    <n v="5500"/>
    <x v="2"/>
  </r>
  <r>
    <x v="0"/>
    <n v="39232"/>
    <s v="Perawatan Kendaraan"/>
    <n v="13750"/>
    <x v="1"/>
  </r>
  <r>
    <x v="0"/>
    <n v="39233"/>
    <s v="Perlengkapan Fixing"/>
    <n v="1500"/>
    <x v="1"/>
  </r>
  <r>
    <x v="0"/>
    <n v="39234"/>
    <s v="Perlengkapan Fixing"/>
    <n v="3250"/>
    <x v="1"/>
  </r>
  <r>
    <x v="0"/>
    <n v="39235"/>
    <s v="Inventory"/>
    <n v="12500"/>
    <x v="2"/>
  </r>
  <r>
    <x v="0"/>
    <n v="39236"/>
    <s v="Inventory"/>
    <n v="600"/>
    <x v="2"/>
  </r>
  <r>
    <x v="0"/>
    <n v="39237"/>
    <s v="Inventory"/>
    <n v="11132"/>
    <x v="2"/>
  </r>
  <r>
    <x v="0"/>
    <n v="39238"/>
    <s v="Inventory"/>
    <n v="3475"/>
    <x v="2"/>
  </r>
  <r>
    <x v="0"/>
    <n v="39239"/>
    <s v="Perlengkapan AC"/>
    <n v="8870.85"/>
    <x v="1"/>
  </r>
  <r>
    <x v="0"/>
    <n v="39240"/>
    <s v="Perlengkapan AC"/>
    <n v="8100"/>
    <x v="1"/>
  </r>
  <r>
    <x v="0"/>
    <n v="39241"/>
    <s v="Perlengkapan AC"/>
    <n v="13731.25"/>
    <x v="1"/>
  </r>
  <r>
    <x v="0"/>
    <n v="39242"/>
    <s v="Material Perbaikan Unit"/>
    <n v="6000"/>
    <x v="0"/>
  </r>
  <r>
    <x v="0"/>
    <n v="39243"/>
    <s v="Material Perbaikan Unit"/>
    <n v="6000"/>
    <x v="0"/>
  </r>
  <r>
    <x v="0"/>
    <n v="39244"/>
    <s v="Inventory"/>
    <n v="5250"/>
    <x v="2"/>
  </r>
  <r>
    <x v="0"/>
    <n v="39245"/>
    <s v="Material Perbaikan Unit"/>
    <n v="5750"/>
    <x v="0"/>
  </r>
  <r>
    <x v="0"/>
    <n v="39246"/>
    <s v="Material Perbaikan Unit"/>
    <n v="40000"/>
    <x v="0"/>
  </r>
  <r>
    <x v="0"/>
    <n v="39247"/>
    <s v="Material Perbaikan Unit"/>
    <n v="3500"/>
    <x v="0"/>
  </r>
  <r>
    <x v="0"/>
    <n v="39247"/>
    <s v="Material Perbaikan Unit"/>
    <n v="2000"/>
    <x v="0"/>
  </r>
  <r>
    <x v="0"/>
    <n v="39247"/>
    <s v="Material Perbaikan Unit"/>
    <n v="650"/>
    <x v="0"/>
  </r>
  <r>
    <x v="0"/>
    <n v="39247"/>
    <s v="Material Perbaikan Unit"/>
    <n v="1500"/>
    <x v="0"/>
  </r>
  <r>
    <x v="0"/>
    <n v="39247"/>
    <s v="Material Perbaikan Unit"/>
    <n v="1000"/>
    <x v="0"/>
  </r>
  <r>
    <x v="0"/>
    <n v="39248"/>
    <s v="Material Perbaikan Unit"/>
    <n v="2250"/>
    <x v="0"/>
  </r>
  <r>
    <x v="0"/>
    <n v="39248"/>
    <s v="Material Perbaikan Unit"/>
    <n v="400"/>
    <x v="0"/>
  </r>
  <r>
    <x v="0"/>
    <n v="39248"/>
    <s v="Material Perbaikan Unit"/>
    <n v="200"/>
    <x v="0"/>
  </r>
  <r>
    <x v="0"/>
    <n v="39249"/>
    <s v="Material Perbaikan Unit"/>
    <n v="8750"/>
    <x v="0"/>
  </r>
  <r>
    <x v="0"/>
    <n v="39249"/>
    <s v="Material Perbaikan Unit"/>
    <n v="750"/>
    <x v="0"/>
  </r>
  <r>
    <x v="0"/>
    <n v="39250"/>
    <s v="Material Perbaikan Unit"/>
    <n v="1750"/>
    <x v="0"/>
  </r>
  <r>
    <x v="0"/>
    <n v="39250"/>
    <s v="Material Perbaikan Unit"/>
    <n v="1250"/>
    <x v="0"/>
  </r>
  <r>
    <x v="0"/>
    <n v="39250"/>
    <s v="Material Perbaikan Unit"/>
    <n v="2000"/>
    <x v="0"/>
  </r>
  <r>
    <x v="0"/>
    <n v="39251"/>
    <s v="Material Perbaikan Unit"/>
    <n v="9600"/>
    <x v="0"/>
  </r>
  <r>
    <x v="0"/>
    <n v="39251"/>
    <s v="Material Perbaikan Unit"/>
    <n v="3000"/>
    <x v="0"/>
  </r>
  <r>
    <x v="0"/>
    <n v="39252"/>
    <s v="Material Perbaikan Unit"/>
    <n v="3750"/>
    <x v="0"/>
  </r>
  <r>
    <x v="0"/>
    <n v="39253"/>
    <s v="Material Perbaikan Unit"/>
    <n v="9750"/>
    <x v="0"/>
  </r>
  <r>
    <x v="0"/>
    <n v="39254"/>
    <s v="Material Perbaikan Unit"/>
    <n v="8750"/>
    <x v="0"/>
  </r>
  <r>
    <x v="0"/>
    <n v="39254"/>
    <s v="Material Perbaikan Unit"/>
    <n v="250"/>
    <x v="0"/>
  </r>
  <r>
    <x v="0"/>
    <n v="39254"/>
    <s v="Material Perbaikan Unit"/>
    <n v="750"/>
    <x v="0"/>
  </r>
  <r>
    <x v="0"/>
    <n v="39254"/>
    <s v="Material Perbaikan Unit"/>
    <n v="1000"/>
    <x v="0"/>
  </r>
  <r>
    <x v="0"/>
    <n v="39254"/>
    <s v="Material Perbaikan Unit"/>
    <n v="1750"/>
    <x v="0"/>
  </r>
  <r>
    <x v="0"/>
    <n v="39254"/>
    <s v="Material Perbaikan Unit"/>
    <n v="250"/>
    <x v="0"/>
  </r>
  <r>
    <x v="0"/>
    <n v="39255"/>
    <s v="Material Perbaikan Unit"/>
    <n v="3750"/>
    <x v="0"/>
  </r>
  <r>
    <x v="0"/>
    <n v="39255"/>
    <s v="Material Perbaikan Unit"/>
    <n v="3250"/>
    <x v="0"/>
  </r>
  <r>
    <x v="0"/>
    <n v="39255"/>
    <s v="Material Perbaikan Unit"/>
    <n v="600"/>
    <x v="0"/>
  </r>
  <r>
    <x v="0"/>
    <n v="39255"/>
    <s v="Biaya (Field Assistant)"/>
    <n v="250"/>
    <x v="0"/>
  </r>
  <r>
    <x v="0"/>
    <n v="39256"/>
    <s v="Material Perbaikan Unit"/>
    <n v="6000"/>
    <x v="0"/>
  </r>
  <r>
    <x v="0"/>
    <n v="39257"/>
    <s v="Material Perbaikan Unit"/>
    <n v="250"/>
    <x v="0"/>
  </r>
  <r>
    <x v="0"/>
    <n v="39257"/>
    <s v="Material Perbaikan Unit"/>
    <n v="400"/>
    <x v="0"/>
  </r>
  <r>
    <x v="0"/>
    <n v="39257"/>
    <s v="Material Perbaikan Unit"/>
    <n v="750"/>
    <x v="0"/>
  </r>
  <r>
    <x v="0"/>
    <n v="39258"/>
    <s v="Material Perbaikan Unit"/>
    <n v="8600"/>
    <x v="0"/>
  </r>
  <r>
    <x v="0"/>
    <n v="39259"/>
    <s v="Material Perbaikan Unit"/>
    <n v="26250"/>
    <x v="0"/>
  </r>
  <r>
    <x v="0"/>
    <n v="39259"/>
    <s v="Material Perbaikan Unit"/>
    <n v="2500"/>
    <x v="0"/>
  </r>
  <r>
    <x v="0"/>
    <n v="39259"/>
    <s v="Material Perbaikan Unit"/>
    <n v="1750"/>
    <x v="0"/>
  </r>
  <r>
    <x v="0"/>
    <n v="39259"/>
    <s v="Material Perbaikan Unit"/>
    <n v="500"/>
    <x v="0"/>
  </r>
  <r>
    <x v="0"/>
    <n v="39260"/>
    <s v="Material Perbaikan Unit"/>
    <n v="200"/>
    <x v="0"/>
  </r>
  <r>
    <x v="0"/>
    <n v="39260"/>
    <s v="Material Perbaikan Unit"/>
    <n v="250"/>
    <x v="0"/>
  </r>
  <r>
    <x v="0"/>
    <n v="39261"/>
    <s v="Material Perbaikan Unit"/>
    <n v="675"/>
    <x v="0"/>
  </r>
  <r>
    <x v="0"/>
    <n v="39261"/>
    <s v="Material Perbaikan Unit"/>
    <n v="225"/>
    <x v="0"/>
  </r>
  <r>
    <x v="0"/>
    <n v="39261"/>
    <s v="Material Perbaikan Unit"/>
    <n v="250"/>
    <x v="0"/>
  </r>
  <r>
    <x v="0"/>
    <n v="39261"/>
    <s v="Material Perbaikan Unit"/>
    <n v="500"/>
    <x v="0"/>
  </r>
  <r>
    <x v="0"/>
    <n v="39261"/>
    <s v="Material Perbaikan Unit"/>
    <n v="425"/>
    <x v="0"/>
  </r>
  <r>
    <x v="0"/>
    <n v="39261"/>
    <s v="Material Perbaikan Unit"/>
    <n v="1300"/>
    <x v="0"/>
  </r>
  <r>
    <x v="0"/>
    <n v="39262"/>
    <s v="Material Perbaikan Unit"/>
    <n v="1000"/>
    <x v="0"/>
  </r>
  <r>
    <x v="0"/>
    <n v="39263"/>
    <s v="Material Perbaikan Unit"/>
    <n v="2000"/>
    <x v="0"/>
  </r>
  <r>
    <x v="0"/>
    <n v="39264"/>
    <s v="Material Perbaikan Unit"/>
    <n v="3750"/>
    <x v="0"/>
  </r>
  <r>
    <x v="0"/>
    <n v="39265"/>
    <s v="Material Perbaikan Unit"/>
    <n v="17750"/>
    <x v="0"/>
  </r>
  <r>
    <x v="0"/>
    <n v="39265"/>
    <s v="Material Perbaikan Unit"/>
    <n v="6000"/>
    <x v="0"/>
  </r>
  <r>
    <x v="0"/>
    <n v="39266"/>
    <s v="Material Perbaikan Unit"/>
    <n v="2850"/>
    <x v="0"/>
  </r>
  <r>
    <x v="0"/>
    <n v="39266"/>
    <s v="Material Perbaikan Unit"/>
    <n v="250"/>
    <x v="0"/>
  </r>
  <r>
    <x v="0"/>
    <n v="39267"/>
    <s v="Material Perbaikan Unit"/>
    <n v="350"/>
    <x v="0"/>
  </r>
  <r>
    <x v="0"/>
    <n v="39267"/>
    <s v="Material Perbaikan Unit"/>
    <n v="250"/>
    <x v="0"/>
  </r>
  <r>
    <x v="0"/>
    <n v="39267"/>
    <s v="Material Perbaikan Unit"/>
    <n v="500"/>
    <x v="0"/>
  </r>
  <r>
    <x v="0"/>
    <n v="39268"/>
    <s v="Material Perbaikan Unit"/>
    <n v="24750"/>
    <x v="0"/>
  </r>
  <r>
    <x v="0"/>
    <n v="39268"/>
    <s v="Material Perbaikan Unit"/>
    <n v="500"/>
    <x v="0"/>
  </r>
  <r>
    <x v="0"/>
    <n v="39268"/>
    <s v="Material Perbaikan Unit"/>
    <n v="3500"/>
    <x v="0"/>
  </r>
  <r>
    <x v="0"/>
    <n v="39268"/>
    <s v="Material Perbaikan Unit"/>
    <n v="350"/>
    <x v="0"/>
  </r>
  <r>
    <x v="0"/>
    <n v="39268"/>
    <s v="Material Perbaikan Unit"/>
    <n v="400"/>
    <x v="0"/>
  </r>
  <r>
    <x v="0"/>
    <n v="39268"/>
    <s v="Material Perbaikan Unit"/>
    <n v="750"/>
    <x v="0"/>
  </r>
  <r>
    <x v="0"/>
    <n v="39268"/>
    <s v="Material Perbaikan Unit"/>
    <n v="250"/>
    <x v="0"/>
  </r>
  <r>
    <x v="0"/>
    <n v="39269"/>
    <s v="Material Perbaikan Unit"/>
    <n v="750"/>
    <x v="0"/>
  </r>
  <r>
    <x v="0"/>
    <n v="39269"/>
    <s v="Material Perbaikan Unit"/>
    <n v="500"/>
    <x v="0"/>
  </r>
  <r>
    <x v="0"/>
    <n v="39269"/>
    <s v="Material Perbaikan Unit"/>
    <n v="250"/>
    <x v="0"/>
  </r>
  <r>
    <x v="0"/>
    <n v="39269"/>
    <s v="Material Perbaikan Unit"/>
    <n v="3250"/>
    <x v="0"/>
  </r>
  <r>
    <x v="0"/>
    <n v="39270"/>
    <s v="Jasa Pengiriman"/>
    <n v="10500"/>
    <x v="0"/>
  </r>
  <r>
    <x v="0"/>
    <n v="39271"/>
    <s v="Material Perbaikan Unit"/>
    <n v="450"/>
    <x v="0"/>
  </r>
  <r>
    <x v="0"/>
    <n v="39271"/>
    <s v="Material Perbaikan Unit"/>
    <n v="600"/>
    <x v="0"/>
  </r>
  <r>
    <x v="0"/>
    <n v="39271"/>
    <s v="Material Perbaikan Unit"/>
    <n v="1500"/>
    <x v="0"/>
  </r>
  <r>
    <x v="0"/>
    <n v="39271"/>
    <s v="Material Perbaikan Unit"/>
    <n v="7750"/>
    <x v="0"/>
  </r>
  <r>
    <x v="0"/>
    <n v="39272"/>
    <s v="Perlengkapan Fixing"/>
    <n v="200"/>
    <x v="1"/>
  </r>
  <r>
    <x v="0"/>
    <n v="39272"/>
    <s v="Perlengkapan Fixing"/>
    <n v="1500"/>
    <x v="1"/>
  </r>
  <r>
    <x v="0"/>
    <n v="39272"/>
    <s v="Perlengkapan Fixing"/>
    <n v="500"/>
    <x v="1"/>
  </r>
  <r>
    <x v="0"/>
    <n v="39273"/>
    <s v="Material Perbaikan Unit"/>
    <n v="12000"/>
    <x v="0"/>
  </r>
  <r>
    <x v="0"/>
    <n v="39274"/>
    <s v="Jasa Pengiriman"/>
    <n v="7644.55"/>
    <x v="0"/>
  </r>
  <r>
    <x v="0"/>
    <n v="39275"/>
    <s v="Perlengkapan AC"/>
    <n v="6250"/>
    <x v="1"/>
  </r>
  <r>
    <x v="0"/>
    <n v="39275"/>
    <s v="Perlengkapan AC"/>
    <n v="2000"/>
    <x v="1"/>
  </r>
  <r>
    <x v="0"/>
    <n v="39275"/>
    <s v="Perlengkapan AC"/>
    <n v="3750"/>
    <x v="1"/>
  </r>
  <r>
    <x v="0"/>
    <n v="39276"/>
    <s v="Supplies Kantor"/>
    <n v="700"/>
    <x v="0"/>
  </r>
  <r>
    <x v="0"/>
    <n v="39277"/>
    <s v="Supplies Kantor"/>
    <n v="1500"/>
    <x v="0"/>
  </r>
  <r>
    <x v="0"/>
    <n v="39278"/>
    <s v="Biaya (Field Assistant)"/>
    <n v="2500"/>
    <x v="0"/>
  </r>
  <r>
    <x v="0"/>
    <n v="39279"/>
    <s v="Supplies Kantor"/>
    <n v="1400"/>
    <x v="0"/>
  </r>
  <r>
    <x v="0"/>
    <n v="39280"/>
    <s v="Supplies Kantor"/>
    <n v="1200"/>
    <x v="0"/>
  </r>
  <r>
    <x v="0"/>
    <n v="39281"/>
    <s v="Biaya (Field Assistant)"/>
    <n v="1075"/>
    <x v="0"/>
  </r>
  <r>
    <x v="0"/>
    <n v="39282"/>
    <s v="Material Perbaikan Unit"/>
    <n v="8750"/>
    <x v="0"/>
  </r>
  <r>
    <x v="0"/>
    <n v="39282"/>
    <s v="Material Perbaikan Unit"/>
    <n v="9250"/>
    <x v="0"/>
  </r>
  <r>
    <x v="0"/>
    <n v="39283"/>
    <s v="Material Perbaikan Unit"/>
    <n v="6000"/>
    <x v="0"/>
  </r>
  <r>
    <x v="0"/>
    <n v="39284"/>
    <s v="Material Perbaikan Unit"/>
    <n v="3250"/>
    <x v="0"/>
  </r>
  <r>
    <x v="0"/>
    <n v="39284"/>
    <s v="Material Perbaikan Unit"/>
    <n v="750"/>
    <x v="0"/>
  </r>
  <r>
    <x v="0"/>
    <n v="39284"/>
    <s v="Material Perbaikan Unit"/>
    <n v="2250"/>
    <x v="0"/>
  </r>
  <r>
    <x v="0"/>
    <n v="39285"/>
    <s v="Material Perbaikan Unit"/>
    <n v="8500"/>
    <x v="0"/>
  </r>
  <r>
    <x v="0"/>
    <n v="39285"/>
    <s v="Material Perbaikan Unit"/>
    <n v="500"/>
    <x v="0"/>
  </r>
  <r>
    <x v="0"/>
    <n v="39285"/>
    <s v="Material Perbaikan Unit"/>
    <n v="500"/>
    <x v="0"/>
  </r>
  <r>
    <x v="0"/>
    <n v="39285"/>
    <s v="Material Perbaikan Unit"/>
    <n v="600"/>
    <x v="0"/>
  </r>
  <r>
    <x v="0"/>
    <n v="39285"/>
    <s v="Material Perbaikan Unit"/>
    <n v="500"/>
    <x v="0"/>
  </r>
  <r>
    <x v="0"/>
    <n v="39285"/>
    <s v="Material Perbaikan Unit"/>
    <n v="1750"/>
    <x v="0"/>
  </r>
  <r>
    <x v="0"/>
    <n v="39285"/>
    <s v="Material Perbaikan Unit"/>
    <n v="500"/>
    <x v="0"/>
  </r>
  <r>
    <x v="0"/>
    <n v="39286"/>
    <s v="Material Perbaikan Unit"/>
    <n v="500"/>
    <x v="0"/>
  </r>
  <r>
    <x v="0"/>
    <n v="39286"/>
    <s v="Material Perbaikan Unit"/>
    <n v="7750"/>
    <x v="0"/>
  </r>
  <r>
    <x v="0"/>
    <n v="39287"/>
    <s v="Material Perbaikan Unit"/>
    <n v="1500"/>
    <x v="0"/>
  </r>
  <r>
    <x v="0"/>
    <n v="39288"/>
    <s v="Material Perbaikan Unit"/>
    <n v="2375"/>
    <x v="0"/>
  </r>
  <r>
    <x v="0"/>
    <n v="39288"/>
    <s v="Material Perbaikan Unit"/>
    <n v="1000"/>
    <x v="0"/>
  </r>
  <r>
    <x v="0"/>
    <n v="39288"/>
    <s v="Material Perbaikan Unit"/>
    <n v="2250"/>
    <x v="0"/>
  </r>
  <r>
    <x v="0"/>
    <n v="39289"/>
    <s v="Material Perbaikan Unit"/>
    <n v="3500"/>
    <x v="0"/>
  </r>
  <r>
    <x v="0"/>
    <n v="39289"/>
    <s v="Material Perbaikan Unit"/>
    <n v="500"/>
    <x v="0"/>
  </r>
  <r>
    <x v="0"/>
    <n v="39290"/>
    <s v="Material Perbaikan Unit"/>
    <n v="2000"/>
    <x v="0"/>
  </r>
  <r>
    <x v="0"/>
    <n v="39290"/>
    <s v="Material Perbaikan Unit"/>
    <n v="250"/>
    <x v="0"/>
  </r>
  <r>
    <x v="0"/>
    <n v="39291"/>
    <s v="Material Perbaikan Unit"/>
    <n v="11000"/>
    <x v="0"/>
  </r>
  <r>
    <x v="0"/>
    <n v="39292"/>
    <s v="Material Perbaikan Unit"/>
    <n v="5750"/>
    <x v="0"/>
  </r>
  <r>
    <x v="0"/>
    <n v="39293"/>
    <s v="Material Perbaikan Unit"/>
    <n v="2250"/>
    <x v="0"/>
  </r>
  <r>
    <x v="0"/>
    <n v="39293"/>
    <s v="Material Perbaikan Unit"/>
    <n v="1250"/>
    <x v="0"/>
  </r>
  <r>
    <x v="0"/>
    <n v="39293"/>
    <s v="Material Perbaikan Unit"/>
    <n v="2250"/>
    <x v="0"/>
  </r>
  <r>
    <x v="0"/>
    <n v="39293"/>
    <s v="Material Perbaikan Unit"/>
    <n v="1250"/>
    <x v="0"/>
  </r>
  <r>
    <x v="0"/>
    <n v="39293"/>
    <s v="Material Perbaikan Unit"/>
    <n v="600"/>
    <x v="0"/>
  </r>
  <r>
    <x v="0"/>
    <n v="39294"/>
    <s v="Material Perbaikan Unit"/>
    <n v="10450"/>
    <x v="0"/>
  </r>
  <r>
    <x v="0"/>
    <n v="39295"/>
    <s v="Material Perbaikan Unit"/>
    <n v="31350"/>
    <x v="0"/>
  </r>
  <r>
    <x v="0"/>
    <n v="39296"/>
    <s v="Material Perbaikan Unit"/>
    <n v="10000"/>
    <x v="0"/>
  </r>
  <r>
    <x v="0"/>
    <n v="39296"/>
    <s v="Material Perbaikan Unit"/>
    <n v="8250"/>
    <x v="0"/>
  </r>
  <r>
    <x v="0"/>
    <n v="39296"/>
    <s v="Material Perbaikan Unit"/>
    <n v="2250"/>
    <x v="0"/>
  </r>
  <r>
    <x v="0"/>
    <n v="39297"/>
    <s v="Material Perbaikan Unit"/>
    <n v="4000"/>
    <x v="0"/>
  </r>
  <r>
    <x v="0"/>
    <n v="39297"/>
    <s v="Material Perbaikan Unit"/>
    <n v="3000"/>
    <x v="0"/>
  </r>
  <r>
    <x v="0"/>
    <n v="39298"/>
    <s v="Material Perbaikan Unit"/>
    <n v="4500"/>
    <x v="0"/>
  </r>
  <r>
    <x v="0"/>
    <n v="39299"/>
    <s v="Material Perbaikan Unit"/>
    <n v="12500"/>
    <x v="0"/>
  </r>
  <r>
    <x v="0"/>
    <n v="39300"/>
    <s v="Material Perbaikan Unit"/>
    <n v="9850"/>
    <x v="0"/>
  </r>
  <r>
    <x v="0"/>
    <n v="39301"/>
    <s v="Material Perbaikan Unit"/>
    <n v="250"/>
    <x v="0"/>
  </r>
  <r>
    <x v="0"/>
    <n v="39301"/>
    <s v="Material Perbaikan Unit"/>
    <n v="3500"/>
    <x v="0"/>
  </r>
  <r>
    <x v="0"/>
    <n v="39302"/>
    <s v="Inventory"/>
    <n v="450"/>
    <x v="2"/>
  </r>
  <r>
    <x v="0"/>
    <n v="39302"/>
    <s v="Inventory"/>
    <n v="2500"/>
    <x v="2"/>
  </r>
  <r>
    <x v="0"/>
    <n v="39303"/>
    <s v="Inventory"/>
    <n v="6000"/>
    <x v="2"/>
  </r>
  <r>
    <x v="0"/>
    <n v="39304"/>
    <s v="Perlengkapan Fixing"/>
    <n v="3000"/>
    <x v="1"/>
  </r>
  <r>
    <x v="0"/>
    <n v="39305"/>
    <s v="Listrik/ Air Kantor"/>
    <n v="25150"/>
    <x v="1"/>
  </r>
  <r>
    <x v="0"/>
    <n v="39306"/>
    <s v="kebutuhan kantor JHS"/>
    <n v="2826.8"/>
    <x v="1"/>
  </r>
  <r>
    <x v="0"/>
    <n v="39307"/>
    <s v="Material Perbaikan Unit"/>
    <n v="800"/>
    <x v="0"/>
  </r>
  <r>
    <x v="0"/>
    <n v="39307"/>
    <s v="Material Perbaikan Unit"/>
    <n v="1750"/>
    <x v="0"/>
  </r>
  <r>
    <x v="0"/>
    <n v="39307"/>
    <s v="Material Perbaikan Unit"/>
    <n v="400"/>
    <x v="0"/>
  </r>
  <r>
    <x v="0"/>
    <n v="39307"/>
    <s v="Material Perbaikan Unit"/>
    <n v="1750"/>
    <x v="0"/>
  </r>
  <r>
    <x v="0"/>
    <n v="39308"/>
    <s v="Material Perbaikan Unit"/>
    <n v="1250"/>
    <x v="0"/>
  </r>
  <r>
    <x v="0"/>
    <n v="39308"/>
    <s v="Material Perbaikan Unit"/>
    <n v="250"/>
    <x v="0"/>
  </r>
  <r>
    <x v="0"/>
    <n v="39309"/>
    <s v="Material Perbaikan Unit"/>
    <n v="23000"/>
    <x v="0"/>
  </r>
  <r>
    <x v="0"/>
    <n v="39309"/>
    <s v="Material Perbaikan Unit"/>
    <n v="500"/>
    <x v="0"/>
  </r>
  <r>
    <x v="0"/>
    <n v="39309"/>
    <s v="Material Perbaikan Unit"/>
    <n v="600"/>
    <x v="0"/>
  </r>
  <r>
    <x v="0"/>
    <n v="39309"/>
    <s v="Material Perbaikan Unit"/>
    <n v="1000"/>
    <x v="0"/>
  </r>
  <r>
    <x v="0"/>
    <n v="39309"/>
    <s v="Material Perbaikan Unit"/>
    <n v="1750"/>
    <x v="0"/>
  </r>
  <r>
    <x v="0"/>
    <n v="39310"/>
    <s v="Material Perbaikan Unit"/>
    <n v="7250"/>
    <x v="0"/>
  </r>
  <r>
    <x v="0"/>
    <n v="39311"/>
    <s v="Material Perbaikan Unit"/>
    <n v="8250"/>
    <x v="0"/>
  </r>
  <r>
    <x v="0"/>
    <n v="39311"/>
    <s v="Material Perbaikan Unit"/>
    <n v="500"/>
    <x v="0"/>
  </r>
  <r>
    <x v="0"/>
    <n v="39311"/>
    <s v="Material Perbaikan Unit"/>
    <n v="250"/>
    <x v="0"/>
  </r>
  <r>
    <x v="0"/>
    <n v="39311"/>
    <s v="Material Perbaikan Unit"/>
    <n v="400"/>
    <x v="0"/>
  </r>
  <r>
    <x v="0"/>
    <n v="39312"/>
    <s v="Material Perbaikan Unit"/>
    <n v="2000"/>
    <x v="0"/>
  </r>
  <r>
    <x v="0"/>
    <n v="39313"/>
    <s v="Material Perbaikan Unit"/>
    <n v="12487.75"/>
    <x v="0"/>
  </r>
  <r>
    <x v="0"/>
    <n v="39314"/>
    <s v="Material Perbaikan Unit"/>
    <n v="1900"/>
    <x v="0"/>
  </r>
  <r>
    <x v="0"/>
    <n v="39314"/>
    <s v="Material Perbaikan Unit"/>
    <n v="1675"/>
    <x v="0"/>
  </r>
  <r>
    <x v="0"/>
    <n v="39314"/>
    <s v="Material Perbaikan Unit"/>
    <n v="1875"/>
    <x v="0"/>
  </r>
  <r>
    <x v="0"/>
    <n v="39314"/>
    <s v="Material Perbaikan Unit"/>
    <n v="300"/>
    <x v="0"/>
  </r>
  <r>
    <x v="0"/>
    <n v="39314"/>
    <s v="Material Perbaikan Unit"/>
    <n v="150"/>
    <x v="0"/>
  </r>
  <r>
    <x v="0"/>
    <n v="39315"/>
    <s v="Perawatan Kendaraan"/>
    <n v="47500"/>
    <x v="1"/>
  </r>
  <r>
    <x v="0"/>
    <n v="39316"/>
    <s v="Inventory"/>
    <n v="500"/>
    <x v="2"/>
  </r>
  <r>
    <x v="0"/>
    <n v="39316"/>
    <s v="Inventory"/>
    <n v="3000"/>
    <x v="2"/>
  </r>
  <r>
    <x v="0"/>
    <n v="39316"/>
    <s v="Inventory"/>
    <n v="500"/>
    <x v="2"/>
  </r>
  <r>
    <x v="0"/>
    <n v="39317"/>
    <s v="Perlengkapan Fixing"/>
    <n v="2400"/>
    <x v="1"/>
  </r>
  <r>
    <x v="0"/>
    <n v="39318"/>
    <s v="Inventory"/>
    <n v="3500"/>
    <x v="2"/>
  </r>
  <r>
    <x v="0"/>
    <n v="39318"/>
    <s v="Inventory"/>
    <n v="1500"/>
    <x v="2"/>
  </r>
  <r>
    <x v="0"/>
    <n v="39318"/>
    <s v="Inventory"/>
    <n v="500"/>
    <x v="2"/>
  </r>
  <r>
    <x v="0"/>
    <n v="39318"/>
    <s v="Inventory"/>
    <n v="1800"/>
    <x v="2"/>
  </r>
  <r>
    <x v="0"/>
    <n v="39319"/>
    <s v="Inventory"/>
    <n v="1500"/>
    <x v="2"/>
  </r>
  <r>
    <x v="0"/>
    <n v="39319"/>
    <s v="Inventory"/>
    <n v="4500"/>
    <x v="2"/>
  </r>
  <r>
    <x v="0"/>
    <n v="39319"/>
    <s v="Inventory"/>
    <n v="950"/>
    <x v="2"/>
  </r>
  <r>
    <x v="0"/>
    <n v="39319"/>
    <s v="Inventory"/>
    <n v="1600"/>
    <x v="2"/>
  </r>
  <r>
    <x v="0"/>
    <n v="39319"/>
    <s v="Inventory"/>
    <n v="300"/>
    <x v="2"/>
  </r>
  <r>
    <x v="0"/>
    <n v="39319"/>
    <s v="Inventory"/>
    <n v="1200"/>
    <x v="2"/>
  </r>
  <r>
    <x v="0"/>
    <n v="39319"/>
    <s v="Inventory"/>
    <n v="600"/>
    <x v="2"/>
  </r>
  <r>
    <x v="0"/>
    <n v="39319"/>
    <s v="Inventory"/>
    <n v="1050"/>
    <x v="2"/>
  </r>
  <r>
    <x v="0"/>
    <n v="39320"/>
    <s v="Perawatan Kendaraan"/>
    <n v="14500"/>
    <x v="1"/>
  </r>
  <r>
    <x v="0"/>
    <n v="39321"/>
    <s v="Perlengkapan AC"/>
    <n v="6500"/>
    <x v="1"/>
  </r>
  <r>
    <x v="0"/>
    <n v="39322"/>
    <s v="Inventory"/>
    <n v="4500"/>
    <x v="2"/>
  </r>
  <r>
    <x v="0"/>
    <n v="39322"/>
    <s v="Inventory"/>
    <n v="5500"/>
    <x v="2"/>
  </r>
  <r>
    <x v="0"/>
    <n v="39322"/>
    <s v="Inventory"/>
    <n v="4000"/>
    <x v="2"/>
  </r>
  <r>
    <x v="0"/>
    <n v="39322"/>
    <s v="Inventory"/>
    <n v="2000"/>
    <x v="2"/>
  </r>
  <r>
    <x v="0"/>
    <n v="39322"/>
    <s v="Inventory"/>
    <n v="750"/>
    <x v="2"/>
  </r>
  <r>
    <x v="0"/>
    <n v="39323"/>
    <s v="Supplies Kantor"/>
    <n v="450"/>
    <x v="0"/>
  </r>
  <r>
    <x v="0"/>
    <n v="39324"/>
    <s v="Biaya (Field Assistant)"/>
    <n v="2500"/>
    <x v="0"/>
  </r>
  <r>
    <x v="0"/>
    <n v="39325"/>
    <s v="Biaya (Field Assistant)"/>
    <n v="2500"/>
    <x v="0"/>
  </r>
  <r>
    <x v="0"/>
    <n v="39326"/>
    <s v="Biaya (Field Assistant)"/>
    <n v="1250"/>
    <x v="0"/>
  </r>
  <r>
    <x v="0"/>
    <n v="39327"/>
    <s v="Material Perbaikan Unit"/>
    <n v="3250"/>
    <x v="0"/>
  </r>
  <r>
    <x v="0"/>
    <n v="39327"/>
    <s v="Material Perbaikan Unit"/>
    <n v="300"/>
    <x v="0"/>
  </r>
  <r>
    <x v="0"/>
    <n v="39327"/>
    <s v="Material Perbaikan Unit"/>
    <n v="600"/>
    <x v="0"/>
  </r>
  <r>
    <x v="0"/>
    <n v="39328"/>
    <s v="Material Perbaikan Unit"/>
    <n v="1000"/>
    <x v="0"/>
  </r>
  <r>
    <x v="0"/>
    <n v="39329"/>
    <s v="Material Perbaikan Unit"/>
    <n v="2000"/>
    <x v="0"/>
  </r>
  <r>
    <x v="0"/>
    <n v="39329"/>
    <s v="Material Perbaikan Unit"/>
    <n v="4250"/>
    <x v="0"/>
  </r>
  <r>
    <x v="0"/>
    <n v="39329"/>
    <s v="Material Perbaikan Unit"/>
    <n v="6250"/>
    <x v="0"/>
  </r>
  <r>
    <x v="0"/>
    <n v="39329"/>
    <s v="Material Perbaikan Unit"/>
    <n v="750"/>
    <x v="0"/>
  </r>
  <r>
    <x v="0"/>
    <n v="39329"/>
    <s v="Material Perbaikan Unit"/>
    <n v="650"/>
    <x v="0"/>
  </r>
  <r>
    <x v="0"/>
    <n v="39330"/>
    <s v="Material Perbaikan Unit"/>
    <n v="1750"/>
    <x v="0"/>
  </r>
  <r>
    <x v="0"/>
    <n v="39330"/>
    <s v="Material Perbaikan Unit"/>
    <n v="600"/>
    <x v="0"/>
  </r>
  <r>
    <x v="0"/>
    <n v="39331"/>
    <s v="Material Perbaikan Unit"/>
    <n v="5950"/>
    <x v="0"/>
  </r>
  <r>
    <x v="0"/>
    <n v="39332"/>
    <s v="Material Perbaikan Unit"/>
    <n v="6750"/>
    <x v="0"/>
  </r>
  <r>
    <x v="0"/>
    <n v="39332"/>
    <s v="Material Perbaikan Unit"/>
    <n v="500"/>
    <x v="0"/>
  </r>
  <r>
    <x v="0"/>
    <n v="39332"/>
    <s v="Material Perbaikan Unit"/>
    <n v="1000"/>
    <x v="0"/>
  </r>
  <r>
    <x v="0"/>
    <n v="39332"/>
    <s v="Material Perbaikan Unit"/>
    <n v="500"/>
    <x v="0"/>
  </r>
  <r>
    <x v="0"/>
    <n v="39333"/>
    <s v="Material Perbaikan Unit"/>
    <n v="3000"/>
    <x v="0"/>
  </r>
  <r>
    <x v="0"/>
    <n v="39334"/>
    <s v="Material Perbaikan Unit"/>
    <n v="6000"/>
    <x v="0"/>
  </r>
  <r>
    <x v="0"/>
    <n v="39335"/>
    <s v="Perlengkapan AC"/>
    <n v="55000"/>
    <x v="1"/>
  </r>
  <r>
    <x v="0"/>
    <n v="39336"/>
    <s v="Supplies Kantor"/>
    <n v="1000"/>
    <x v="0"/>
  </r>
  <r>
    <x v="0"/>
    <n v="39337"/>
    <s v="Supplies Kantor"/>
    <n v="2100"/>
    <x v="0"/>
  </r>
  <r>
    <x v="0"/>
    <n v="39338"/>
    <s v="Supplies Kantor"/>
    <n v="4100"/>
    <x v="0"/>
  </r>
  <r>
    <x v="0"/>
    <n v="39339"/>
    <s v="Material Perbaikan Unit"/>
    <n v="8000"/>
    <x v="0"/>
  </r>
  <r>
    <x v="0"/>
    <n v="39340"/>
    <s v="Material Perbaikan Unit"/>
    <n v="4500"/>
    <x v="0"/>
  </r>
  <r>
    <x v="0"/>
    <n v="39340"/>
    <s v="Material Perbaikan Unit"/>
    <n v="2500"/>
    <x v="0"/>
  </r>
  <r>
    <x v="0"/>
    <n v="39340"/>
    <s v="Material Perbaikan Unit"/>
    <n v="150"/>
    <x v="0"/>
  </r>
  <r>
    <x v="0"/>
    <n v="39341"/>
    <s v="Material Perbaikan Unit"/>
    <n v="2000"/>
    <x v="0"/>
  </r>
  <r>
    <x v="0"/>
    <n v="39341"/>
    <s v="Material Perbaikan Unit"/>
    <n v="4500"/>
    <x v="0"/>
  </r>
  <r>
    <x v="0"/>
    <n v="39341"/>
    <s v="Material Perbaikan Unit"/>
    <n v="2500"/>
    <x v="0"/>
  </r>
  <r>
    <x v="0"/>
    <n v="39341"/>
    <s v="Material Perbaikan Unit"/>
    <n v="3750"/>
    <x v="0"/>
  </r>
  <r>
    <x v="0"/>
    <n v="39342"/>
    <s v="Material Perbaikan Unit"/>
    <n v="3250"/>
    <x v="0"/>
  </r>
  <r>
    <x v="0"/>
    <n v="39342"/>
    <s v="Material Perbaikan Unit"/>
    <n v="600"/>
    <x v="0"/>
  </r>
  <r>
    <x v="0"/>
    <n v="39342"/>
    <s v="Material Perbaikan Unit"/>
    <n v="250"/>
    <x v="0"/>
  </r>
  <r>
    <x v="0"/>
    <n v="39342"/>
    <s v="Material Perbaikan Unit"/>
    <n v="500"/>
    <x v="0"/>
  </r>
  <r>
    <x v="0"/>
    <n v="39342"/>
    <s v="Material Perbaikan Unit"/>
    <n v="750"/>
    <x v="0"/>
  </r>
  <r>
    <x v="0"/>
    <n v="39342"/>
    <s v="Material Perbaikan Unit"/>
    <n v="1750"/>
    <x v="0"/>
  </r>
  <r>
    <x v="0"/>
    <n v="39343"/>
    <s v="Material Perbaikan Unit"/>
    <n v="17500"/>
    <x v="0"/>
  </r>
  <r>
    <x v="0"/>
    <n v="39343"/>
    <s v="Material Perbaikan Unit"/>
    <n v="750"/>
    <x v="0"/>
  </r>
  <r>
    <x v="0"/>
    <n v="39343"/>
    <s v="Material Perbaikan Unit"/>
    <n v="1750"/>
    <x v="0"/>
  </r>
  <r>
    <x v="0"/>
    <n v="39344"/>
    <s v="Material Perbaikan Unit"/>
    <n v="9000"/>
    <x v="0"/>
  </r>
  <r>
    <x v="0"/>
    <n v="39344"/>
    <s v="Material Perbaikan Unit"/>
    <n v="3000"/>
    <x v="0"/>
  </r>
  <r>
    <x v="0"/>
    <n v="39344"/>
    <s v="Material Perbaikan Unit"/>
    <n v="1500"/>
    <x v="0"/>
  </r>
  <r>
    <x v="0"/>
    <n v="39344"/>
    <s v="Material Perbaikan Unit"/>
    <n v="1250"/>
    <x v="0"/>
  </r>
  <r>
    <x v="0"/>
    <n v="39344"/>
    <s v="Material Perbaikan Unit"/>
    <n v="1750"/>
    <x v="0"/>
  </r>
  <r>
    <x v="0"/>
    <n v="39344"/>
    <s v="Material Perbaikan Unit"/>
    <n v="750"/>
    <x v="0"/>
  </r>
  <r>
    <x v="0"/>
    <n v="39345"/>
    <s v="Material Perbaikan Unit"/>
    <n v="3000"/>
    <x v="0"/>
  </r>
  <r>
    <x v="0"/>
    <n v="39345"/>
    <s v="Material Perbaikan Unit"/>
    <n v="750"/>
    <x v="0"/>
  </r>
  <r>
    <x v="0"/>
    <n v="39346"/>
    <s v="Material Perbaikan Unit"/>
    <n v="3000"/>
    <x v="0"/>
  </r>
  <r>
    <x v="0"/>
    <n v="39347"/>
    <s v="Material Perbaikan Unit"/>
    <n v="7600"/>
    <x v="0"/>
  </r>
  <r>
    <x v="0"/>
    <n v="39347"/>
    <s v="Material Perbaikan Unit"/>
    <n v="12000"/>
    <x v="0"/>
  </r>
  <r>
    <x v="0"/>
    <n v="39348"/>
    <s v="Material Perbaikan Unit"/>
    <n v="7750"/>
    <x v="0"/>
  </r>
  <r>
    <x v="0"/>
    <n v="39348"/>
    <s v="Material Perbaikan Unit"/>
    <n v="6250"/>
    <x v="0"/>
  </r>
  <r>
    <x v="0"/>
    <n v="39348"/>
    <s v="Material Perbaikan Unit"/>
    <n v="2750"/>
    <x v="0"/>
  </r>
  <r>
    <x v="0"/>
    <n v="39348"/>
    <s v="Material Perbaikan Unit"/>
    <n v="2000"/>
    <x v="0"/>
  </r>
  <r>
    <x v="0"/>
    <n v="39349"/>
    <s v="Material Perbaikan Unit"/>
    <n v="4900"/>
    <x v="0"/>
  </r>
  <r>
    <x v="0"/>
    <n v="39350"/>
    <s v="Material Perbaikan Unit"/>
    <n v="2200"/>
    <x v="0"/>
  </r>
  <r>
    <x v="0"/>
    <n v="39351"/>
    <s v="Material Perbaikan Unit"/>
    <n v="7375"/>
    <x v="0"/>
  </r>
  <r>
    <x v="0"/>
    <n v="39352"/>
    <s v="Material Perbaikan Unit"/>
    <n v="6500"/>
    <x v="0"/>
  </r>
  <r>
    <x v="0"/>
    <n v="39353"/>
    <s v="Perlengkapan AC"/>
    <n v="6000"/>
    <x v="1"/>
  </r>
  <r>
    <x v="0"/>
    <n v="39353"/>
    <s v="Perlengkapan AC"/>
    <n v="7500"/>
    <x v="1"/>
  </r>
  <r>
    <x v="0"/>
    <n v="39353"/>
    <s v="Perlengkapan AC"/>
    <n v="8250"/>
    <x v="1"/>
  </r>
  <r>
    <x v="0"/>
    <n v="39353"/>
    <s v="Perlengkapan AC"/>
    <n v="3000"/>
    <x v="1"/>
  </r>
  <r>
    <x v="0"/>
    <n v="39353"/>
    <s v="Perlengkapan AC"/>
    <n v="750"/>
    <x v="1"/>
  </r>
  <r>
    <x v="0"/>
    <n v="39353"/>
    <s v="Perlengkapan AC"/>
    <n v="750"/>
    <x v="1"/>
  </r>
  <r>
    <x v="0"/>
    <n v="39353"/>
    <s v="Perlengkapan AC"/>
    <n v="500"/>
    <x v="1"/>
  </r>
  <r>
    <x v="0"/>
    <n v="39353"/>
    <s v="Perlengkapan AC"/>
    <n v="250"/>
    <x v="1"/>
  </r>
  <r>
    <x v="0"/>
    <n v="39354"/>
    <s v="kebutuhan kantor JHS"/>
    <n v="4981.1000000000004"/>
    <x v="1"/>
  </r>
  <r>
    <x v="0"/>
    <n v="39355"/>
    <s v="kebutuhan kantor JHS"/>
    <n v="2993.75"/>
    <x v="1"/>
  </r>
  <r>
    <x v="0"/>
    <n v="39356"/>
    <s v="Supplies Kantor"/>
    <n v="4400"/>
    <x v="0"/>
  </r>
  <r>
    <x v="0"/>
    <n v="39357"/>
    <s v="Biaya (Field Assistant)"/>
    <n v="775"/>
    <x v="0"/>
  </r>
  <r>
    <x v="0"/>
    <n v="39358"/>
    <s v="Biaya (Field Assistant)"/>
    <n v="1250"/>
    <x v="0"/>
  </r>
  <r>
    <x v="0"/>
    <n v="39359"/>
    <s v="Biaya (Field Assistant)"/>
    <n v="1500"/>
    <x v="0"/>
  </r>
  <r>
    <x v="0"/>
    <n v="39360"/>
    <s v="Material Perbaikan Unit"/>
    <n v="10000"/>
    <x v="0"/>
  </r>
  <r>
    <x v="0"/>
    <n v="39361"/>
    <s v="Material Perbaikan Unit"/>
    <n v="8500"/>
    <x v="0"/>
  </r>
  <r>
    <x v="0"/>
    <n v="39362"/>
    <s v="Material Perbaikan Unit"/>
    <n v="10000"/>
    <x v="0"/>
  </r>
  <r>
    <x v="0"/>
    <n v="39363"/>
    <s v="Material Perbaikan Unit"/>
    <n v="15000"/>
    <x v="0"/>
  </r>
  <r>
    <x v="0"/>
    <n v="39364"/>
    <s v="Material Perbaikan Unit"/>
    <n v="8500"/>
    <x v="0"/>
  </r>
  <r>
    <x v="0"/>
    <n v="39365"/>
    <s v="Material Perbaikan Unit"/>
    <n v="8500"/>
    <x v="0"/>
  </r>
  <r>
    <x v="0"/>
    <n v="39366"/>
    <s v="Material Perbaikan Unit"/>
    <n v="10000"/>
    <x v="0"/>
  </r>
  <r>
    <x v="0"/>
    <n v="39367"/>
    <s v="Material Perbaikan Unit"/>
    <n v="11000"/>
    <x v="0"/>
  </r>
  <r>
    <x v="0"/>
    <n v="39368"/>
    <s v="Material Perbaikan Unit"/>
    <n v="8500"/>
    <x v="0"/>
  </r>
  <r>
    <x v="0"/>
    <n v="39369"/>
    <s v="Material Perbaikan Unit"/>
    <n v="8500"/>
    <x v="0"/>
  </r>
  <r>
    <x v="0"/>
    <n v="39370"/>
    <s v="Material Perbaikan Unit"/>
    <n v="8500"/>
    <x v="0"/>
  </r>
  <r>
    <x v="0"/>
    <n v="39371"/>
    <s v="Material Perbaikan Unit"/>
    <n v="8500"/>
    <x v="0"/>
  </r>
  <r>
    <x v="0"/>
    <n v="39372"/>
    <s v="Material Perbaikan Unit"/>
    <n v="11000"/>
    <x v="0"/>
  </r>
  <r>
    <x v="0"/>
    <n v="39373"/>
    <s v="Material Perbaikan Unit"/>
    <n v="11000"/>
    <x v="0"/>
  </r>
  <r>
    <x v="0"/>
    <n v="39374"/>
    <s v="Material Perbaikan Unit"/>
    <n v="11000"/>
    <x v="0"/>
  </r>
  <r>
    <x v="0"/>
    <n v="39375"/>
    <s v="Material Perbaikan Unit"/>
    <n v="8600"/>
    <x v="0"/>
  </r>
  <r>
    <x v="0"/>
    <n v="39375"/>
    <s v="Material Perbaikan Unit"/>
    <n v="500"/>
    <x v="0"/>
  </r>
  <r>
    <x v="0"/>
    <n v="39375"/>
    <s v="Material Perbaikan Unit"/>
    <n v="3000"/>
    <x v="0"/>
  </r>
  <r>
    <x v="0"/>
    <n v="39375"/>
    <s v="Material Perbaikan Unit"/>
    <n v="750"/>
    <x v="0"/>
  </r>
  <r>
    <x v="0"/>
    <n v="39376"/>
    <s v="Material Perbaikan Unit"/>
    <n v="8000"/>
    <x v="0"/>
  </r>
  <r>
    <x v="0"/>
    <n v="39377"/>
    <s v="Material Perbaikan Unit"/>
    <n v="6500"/>
    <x v="0"/>
  </r>
  <r>
    <x v="0"/>
    <n v="39378"/>
    <s v="Material Perbaikan Unit"/>
    <n v="3000"/>
    <x v="0"/>
  </r>
  <r>
    <x v="0"/>
    <n v="39378"/>
    <s v="Material Perbaikan Unit"/>
    <n v="1000"/>
    <x v="0"/>
  </r>
  <r>
    <x v="0"/>
    <n v="39378"/>
    <s v="Material Perbaikan Unit"/>
    <n v="600"/>
    <x v="0"/>
  </r>
  <r>
    <x v="0"/>
    <n v="39379"/>
    <s v="Material Perbaikan Unit"/>
    <n v="300"/>
    <x v="0"/>
  </r>
  <r>
    <x v="0"/>
    <n v="39379"/>
    <s v="Material Perbaikan Unit"/>
    <n v="2650"/>
    <x v="0"/>
  </r>
  <r>
    <x v="0"/>
    <n v="39380"/>
    <s v="Material Perbaikan Unit"/>
    <n v="1800"/>
    <x v="0"/>
  </r>
  <r>
    <x v="0"/>
    <n v="39381"/>
    <s v="Material Perbaikan Unit"/>
    <n v="750"/>
    <x v="0"/>
  </r>
  <r>
    <x v="0"/>
    <n v="39381"/>
    <s v="Material Perbaikan Unit"/>
    <n v="2250"/>
    <x v="0"/>
  </r>
  <r>
    <x v="0"/>
    <n v="39381"/>
    <s v="Material Perbaikan Unit"/>
    <n v="750"/>
    <x v="0"/>
  </r>
  <r>
    <x v="0"/>
    <n v="39382"/>
    <s v="Material Perbaikan Unit"/>
    <n v="800"/>
    <x v="0"/>
  </r>
  <r>
    <x v="0"/>
    <n v="39383"/>
    <s v="Material Perbaikan Unit"/>
    <n v="3250"/>
    <x v="0"/>
  </r>
  <r>
    <x v="0"/>
    <n v="39383"/>
    <s v="Material Perbaikan Unit"/>
    <n v="500"/>
    <x v="0"/>
  </r>
  <r>
    <x v="0"/>
    <n v="39384"/>
    <s v="Material Perbaikan Unit"/>
    <n v="8750"/>
    <x v="0"/>
  </r>
  <r>
    <x v="0"/>
    <n v="39384"/>
    <s v="Material Perbaikan Unit"/>
    <n v="2250"/>
    <x v="0"/>
  </r>
  <r>
    <x v="0"/>
    <n v="39384"/>
    <s v="Material Perbaikan Unit"/>
    <n v="1250"/>
    <x v="0"/>
  </r>
  <r>
    <x v="0"/>
    <n v="39384"/>
    <s v="Material Perbaikan Unit"/>
    <n v="750"/>
    <x v="0"/>
  </r>
  <r>
    <x v="0"/>
    <n v="39384"/>
    <s v="Material Perbaikan Unit"/>
    <n v="750"/>
    <x v="0"/>
  </r>
  <r>
    <x v="0"/>
    <n v="39385"/>
    <s v="Material Perbaikan Unit"/>
    <n v="1000"/>
    <x v="0"/>
  </r>
  <r>
    <x v="0"/>
    <n v="39385"/>
    <s v="Material Perbaikan Unit"/>
    <n v="750"/>
    <x v="0"/>
  </r>
  <r>
    <x v="0"/>
    <n v="39386"/>
    <s v="Material Perbaikan Unit"/>
    <n v="250"/>
    <x v="0"/>
  </r>
  <r>
    <x v="0"/>
    <n v="39386"/>
    <s v="Material Perbaikan Unit"/>
    <n v="3250"/>
    <x v="0"/>
  </r>
  <r>
    <x v="0"/>
    <n v="39387"/>
    <s v="Material Perbaikan Unit"/>
    <n v="3750"/>
    <x v="0"/>
  </r>
  <r>
    <x v="0"/>
    <n v="39388"/>
    <s v="Material Perbaikan Unit"/>
    <n v="7250"/>
    <x v="0"/>
  </r>
  <r>
    <x v="0"/>
    <n v="39389"/>
    <s v="Material Perbaikan Unit"/>
    <n v="20000"/>
    <x v="0"/>
  </r>
  <r>
    <x v="0"/>
    <n v="39389"/>
    <s v="Material Perbaikan Unit"/>
    <n v="8750"/>
    <x v="0"/>
  </r>
  <r>
    <x v="0"/>
    <n v="39389"/>
    <s v="Material Perbaikan Unit"/>
    <n v="7250"/>
    <x v="0"/>
  </r>
  <r>
    <x v="0"/>
    <n v="39389"/>
    <s v="Material Perbaikan Unit"/>
    <n v="300"/>
    <x v="0"/>
  </r>
  <r>
    <x v="0"/>
    <n v="39389"/>
    <s v="Material Perbaikan Unit"/>
    <n v="450"/>
    <x v="0"/>
  </r>
  <r>
    <x v="0"/>
    <n v="39390"/>
    <s v="Material Perbaikan Unit"/>
    <n v="21600"/>
    <x v="0"/>
  </r>
  <r>
    <x v="0"/>
    <n v="39391"/>
    <s v="Material Perbaikan Unit"/>
    <n v="3000"/>
    <x v="0"/>
  </r>
  <r>
    <x v="0"/>
    <n v="39391"/>
    <s v="Material Perbaikan Unit"/>
    <n v="500"/>
    <x v="0"/>
  </r>
  <r>
    <x v="0"/>
    <n v="39391"/>
    <s v="Material Perbaikan Unit"/>
    <n v="400"/>
    <x v="0"/>
  </r>
  <r>
    <x v="0"/>
    <n v="39392"/>
    <s v="Material Perbaikan Unit"/>
    <n v="3200"/>
    <x v="0"/>
  </r>
  <r>
    <x v="0"/>
    <n v="39393"/>
    <s v="Material Perbaikan Unit"/>
    <n v="2053.5"/>
    <x v="0"/>
  </r>
  <r>
    <x v="0"/>
    <n v="39394"/>
    <s v="Material Perbaikan Unit"/>
    <n v="2750"/>
    <x v="0"/>
  </r>
  <r>
    <x v="0"/>
    <n v="39394"/>
    <s v="Material Perbaikan Unit"/>
    <n v="600"/>
    <x v="0"/>
  </r>
  <r>
    <x v="0"/>
    <n v="39395"/>
    <s v="Material Perbaikan Unit"/>
    <n v="1000"/>
    <x v="0"/>
  </r>
  <r>
    <x v="0"/>
    <n v="39396"/>
    <s v="Material Perbaikan Unit"/>
    <n v="13050"/>
    <x v="0"/>
  </r>
  <r>
    <x v="0"/>
    <n v="39397"/>
    <s v="Material Perbaikan Unit"/>
    <n v="26750"/>
    <x v="0"/>
  </r>
  <r>
    <x v="0"/>
    <n v="39398"/>
    <s v="Material Perbaikan Unit"/>
    <n v="7935"/>
    <x v="0"/>
  </r>
  <r>
    <x v="0"/>
    <n v="39399"/>
    <s v="Material Perbaikan Unit"/>
    <n v="17250"/>
    <x v="0"/>
  </r>
  <r>
    <x v="0"/>
    <n v="39400"/>
    <s v="Material Perbaikan Unit"/>
    <n v="1700.7"/>
    <x v="0"/>
  </r>
  <r>
    <x v="0"/>
    <n v="39401"/>
    <s v="Material Perbaikan Unit"/>
    <n v="3659.5"/>
    <x v="0"/>
  </r>
  <r>
    <x v="0"/>
    <n v="39402"/>
    <s v="Material Perbaikan Unit"/>
    <n v="7553.5"/>
    <x v="0"/>
  </r>
  <r>
    <x v="0"/>
    <n v="39403"/>
    <s v="Listrik/ Air Kantor"/>
    <n v="25150"/>
    <x v="1"/>
  </r>
  <r>
    <x v="0"/>
    <n v="39404"/>
    <s v="Material Perbaikan Unit"/>
    <n v="4000"/>
    <x v="0"/>
  </r>
  <r>
    <x v="0"/>
    <n v="39404"/>
    <s v="Material Perbaikan Unit"/>
    <n v="1400"/>
    <x v="0"/>
  </r>
  <r>
    <x v="0"/>
    <n v="39404"/>
    <s v="Material Perbaikan Unit"/>
    <n v="650"/>
    <x v="0"/>
  </r>
  <r>
    <x v="0"/>
    <n v="39404"/>
    <s v="Material Perbaikan Unit"/>
    <n v="250"/>
    <x v="0"/>
  </r>
  <r>
    <x v="0"/>
    <n v="39404"/>
    <s v="Material Perbaikan Unit"/>
    <n v="1100"/>
    <x v="0"/>
  </r>
  <r>
    <x v="0"/>
    <n v="39404"/>
    <s v="Material Perbaikan Unit"/>
    <n v="500"/>
    <x v="0"/>
  </r>
  <r>
    <x v="0"/>
    <n v="39404"/>
    <s v="Material Perbaikan Unit"/>
    <n v="1250"/>
    <x v="0"/>
  </r>
  <r>
    <x v="0"/>
    <n v="39404"/>
    <s v="Material Perbaikan Unit"/>
    <n v="5200"/>
    <x v="0"/>
  </r>
  <r>
    <x v="0"/>
    <n v="39405"/>
    <s v="Inventory"/>
    <n v="3750"/>
    <x v="2"/>
  </r>
  <r>
    <x v="0"/>
    <n v="39405"/>
    <s v="Inventory"/>
    <n v="400"/>
    <x v="2"/>
  </r>
  <r>
    <x v="0"/>
    <n v="39405"/>
    <s v="Inventory"/>
    <n v="4000"/>
    <x v="2"/>
  </r>
  <r>
    <x v="0"/>
    <n v="39406"/>
    <s v="kebutuhan kantor JHS"/>
    <n v="750"/>
    <x v="1"/>
  </r>
  <r>
    <x v="0"/>
    <n v="39407"/>
    <s v="kebutuhan kantor JHS"/>
    <n v="8400"/>
    <x v="1"/>
  </r>
  <r>
    <x v="0"/>
    <n v="39408"/>
    <s v="Material Perbaikan Unit"/>
    <n v="6000"/>
    <x v="0"/>
  </r>
  <r>
    <x v="0"/>
    <n v="39409"/>
    <s v="Perlengkapan AC"/>
    <n v="23750"/>
    <x v="1"/>
  </r>
  <r>
    <x v="0"/>
    <n v="39410"/>
    <s v="Material Perbaikan Unit"/>
    <n v="3500"/>
    <x v="0"/>
  </r>
  <r>
    <x v="0"/>
    <n v="39410"/>
    <s v="Material Perbaikan Unit"/>
    <n v="3500"/>
    <x v="0"/>
  </r>
  <r>
    <x v="0"/>
    <n v="39410"/>
    <s v="Material Perbaikan Unit"/>
    <n v="1500"/>
    <x v="0"/>
  </r>
  <r>
    <x v="0"/>
    <n v="39411"/>
    <s v="Material Perbaikan Unit"/>
    <n v="1750"/>
    <x v="0"/>
  </r>
  <r>
    <x v="0"/>
    <n v="39412"/>
    <s v="Material Perbaikan Unit"/>
    <n v="1175"/>
    <x v="0"/>
  </r>
  <r>
    <x v="0"/>
    <n v="39413"/>
    <s v="Material Perbaikan Unit"/>
    <n v="8250"/>
    <x v="0"/>
  </r>
  <r>
    <x v="0"/>
    <n v="39414"/>
    <s v="kebutuhan kantor JHS"/>
    <n v="3300"/>
    <x v="1"/>
  </r>
  <r>
    <x v="0"/>
    <n v="39415"/>
    <s v="Perlengkapan Cleaning"/>
    <n v="28911"/>
    <x v="1"/>
  </r>
  <r>
    <x v="0"/>
    <n v="39416"/>
    <s v="Biaya (Field Assistant)"/>
    <n v="1250"/>
    <x v="0"/>
  </r>
  <r>
    <x v="0"/>
    <n v="39417"/>
    <s v="Supplies Kantor"/>
    <n v="450"/>
    <x v="0"/>
  </r>
  <r>
    <x v="0"/>
    <n v="39418"/>
    <s v="Supplies Kantor"/>
    <n v="500"/>
    <x v="0"/>
  </r>
  <r>
    <x v="0"/>
    <n v="39419"/>
    <s v="Supplies Kantor"/>
    <n v="1350"/>
    <x v="0"/>
  </r>
  <r>
    <x v="0"/>
    <n v="39420"/>
    <s v="Supplies Kantor"/>
    <n v="1200"/>
    <x v="0"/>
  </r>
  <r>
    <x v="0"/>
    <n v="39420"/>
    <s v="Materai"/>
    <n v="1800"/>
    <x v="0"/>
  </r>
  <r>
    <x v="0"/>
    <n v="39421"/>
    <s v="Supplies Kantor"/>
    <n v="1150"/>
    <x v="0"/>
  </r>
  <r>
    <x v="0"/>
    <n v="39422"/>
    <s v="Supplies Kantor"/>
    <n v="500"/>
    <x v="0"/>
  </r>
  <r>
    <x v="0"/>
    <n v="39423"/>
    <s v="Biaya (Field Assistant)"/>
    <n v="725.6"/>
    <x v="0"/>
  </r>
  <r>
    <x v="0"/>
    <n v="39424"/>
    <s v="Supplies Kantor"/>
    <n v="2900"/>
    <x v="0"/>
  </r>
  <r>
    <x v="0"/>
    <n v="39425"/>
    <s v="Biaya (Field Assistant)"/>
    <n v="2775"/>
    <x v="0"/>
  </r>
  <r>
    <x v="0"/>
    <n v="39426"/>
    <s v="Supplies Kantor"/>
    <n v="4600"/>
    <x v="0"/>
  </r>
  <r>
    <x v="0"/>
    <n v="39426"/>
    <s v="Materai"/>
    <n v="1200"/>
    <x v="0"/>
  </r>
  <r>
    <x v="0"/>
    <n v="39427"/>
    <s v="Material Perbaikan Unit"/>
    <n v="750"/>
    <x v="0"/>
  </r>
  <r>
    <x v="0"/>
    <n v="39428"/>
    <s v="Material Perbaikan Unit"/>
    <n v="1300"/>
    <x v="0"/>
  </r>
  <r>
    <x v="0"/>
    <n v="39429"/>
    <s v="Material Perbaikan Unit"/>
    <n v="1300"/>
    <x v="0"/>
  </r>
  <r>
    <x v="0"/>
    <n v="39430"/>
    <s v="Material Perbaikan Unit"/>
    <n v="2250"/>
    <x v="0"/>
  </r>
  <r>
    <x v="0"/>
    <n v="39431"/>
    <s v="Material Perbaikan Unit"/>
    <n v="4950"/>
    <x v="0"/>
  </r>
  <r>
    <x v="0"/>
    <n v="39432"/>
    <s v="Material Perbaikan Unit"/>
    <n v="3700"/>
    <x v="0"/>
  </r>
  <r>
    <x v="0"/>
    <n v="39433"/>
    <s v="Material Perbaikan Unit"/>
    <n v="650"/>
    <x v="0"/>
  </r>
  <r>
    <x v="1"/>
    <n v="39435"/>
    <s v="Material Perbaikan Unit"/>
    <n v="1000"/>
    <x v="0"/>
  </r>
  <r>
    <x v="1"/>
    <n v="39435"/>
    <s v="Material Perbaikan Unit"/>
    <n v="500"/>
    <x v="0"/>
  </r>
  <r>
    <x v="1"/>
    <n v="39435"/>
    <s v="Material Perbaikan Unit"/>
    <n v="500"/>
    <x v="0"/>
  </r>
  <r>
    <x v="1"/>
    <n v="39435"/>
    <s v="Material Perbaikan Unit"/>
    <n v="1000"/>
    <x v="0"/>
  </r>
  <r>
    <x v="1"/>
    <n v="39436"/>
    <s v="Material Perbaikan Unit"/>
    <n v="2500"/>
    <x v="0"/>
  </r>
  <r>
    <x v="1"/>
    <n v="39437"/>
    <s v="Material Perbaikan Unit"/>
    <n v="8250"/>
    <x v="0"/>
  </r>
  <r>
    <x v="1"/>
    <n v="39437"/>
    <s v="Material Perbaikan Unit"/>
    <n v="500"/>
    <x v="0"/>
  </r>
  <r>
    <x v="1"/>
    <n v="39437"/>
    <s v="Material Perbaikan Unit"/>
    <n v="600"/>
    <x v="0"/>
  </r>
  <r>
    <x v="1"/>
    <n v="39438"/>
    <s v="Material Perbaikan Unit"/>
    <n v="700"/>
    <x v="0"/>
  </r>
  <r>
    <x v="1"/>
    <n v="39438"/>
    <s v="Material Perbaikan Unit"/>
    <n v="3200"/>
    <x v="0"/>
  </r>
  <r>
    <x v="1"/>
    <n v="39439"/>
    <s v="Material Perbaikan Unit"/>
    <n v="1600"/>
    <x v="0"/>
  </r>
  <r>
    <x v="1"/>
    <n v="39440"/>
    <s v="Material Perbaikan Unit"/>
    <n v="600"/>
    <x v="0"/>
  </r>
  <r>
    <x v="1"/>
    <n v="39440"/>
    <s v="Material Perbaikan Unit"/>
    <n v="250"/>
    <x v="0"/>
  </r>
  <r>
    <x v="1"/>
    <n v="39440"/>
    <s v="Material Perbaikan Unit"/>
    <n v="4100"/>
    <x v="0"/>
  </r>
  <r>
    <x v="1"/>
    <n v="39441"/>
    <s v="Material Perbaikan Unit"/>
    <n v="2000"/>
    <x v="0"/>
  </r>
  <r>
    <x v="1"/>
    <n v="39441"/>
    <s v="Material Perbaikan Unit"/>
    <n v="2500"/>
    <x v="0"/>
  </r>
  <r>
    <x v="1"/>
    <n v="39442"/>
    <s v="Material Perbaikan Unit"/>
    <n v="1000"/>
    <x v="0"/>
  </r>
  <r>
    <x v="1"/>
    <n v="39442"/>
    <s v="Material Perbaikan Unit"/>
    <n v="1750"/>
    <x v="0"/>
  </r>
  <r>
    <x v="1"/>
    <n v="39442"/>
    <s v="Material Perbaikan Unit"/>
    <n v="600"/>
    <x v="0"/>
  </r>
  <r>
    <x v="1"/>
    <n v="39442"/>
    <s v="Material Perbaikan Unit"/>
    <n v="8000"/>
    <x v="0"/>
  </r>
  <r>
    <x v="1"/>
    <n v="39443"/>
    <s v="Material Perbaikan Unit"/>
    <n v="10500"/>
    <x v="0"/>
  </r>
  <r>
    <x v="1"/>
    <n v="39444"/>
    <s v="Material Perbaikan Unit"/>
    <n v="2750"/>
    <x v="0"/>
  </r>
  <r>
    <x v="1"/>
    <n v="39444"/>
    <s v="Material Perbaikan Unit"/>
    <n v="1000"/>
    <x v="0"/>
  </r>
  <r>
    <x v="1"/>
    <n v="39444"/>
    <s v="Material Perbaikan Unit"/>
    <n v="3250"/>
    <x v="0"/>
  </r>
  <r>
    <x v="1"/>
    <n v="39444"/>
    <s v="Material Perbaikan Unit"/>
    <n v="2250"/>
    <x v="0"/>
  </r>
  <r>
    <x v="1"/>
    <n v="39445"/>
    <s v="Material Perbaikan Unit"/>
    <n v="250"/>
    <x v="0"/>
  </r>
  <r>
    <x v="1"/>
    <n v="39445"/>
    <s v="Material Perbaikan Unit"/>
    <n v="4000"/>
    <x v="0"/>
  </r>
  <r>
    <x v="1"/>
    <n v="39445"/>
    <s v="Material Perbaikan Unit"/>
    <n v="1250"/>
    <x v="0"/>
  </r>
  <r>
    <x v="1"/>
    <n v="39445"/>
    <s v="Material Perbaikan Unit"/>
    <n v="500"/>
    <x v="0"/>
  </r>
  <r>
    <x v="1"/>
    <n v="39446"/>
    <s v="Material Perbaikan Unit"/>
    <n v="7500"/>
    <x v="0"/>
  </r>
  <r>
    <x v="1"/>
    <n v="39447"/>
    <s v="Material Perbaikan Unit"/>
    <n v="1075"/>
    <x v="0"/>
  </r>
  <r>
    <x v="1"/>
    <n v="39448"/>
    <s v="Material Perbaikan Unit"/>
    <n v="3000"/>
    <x v="0"/>
  </r>
  <r>
    <x v="1"/>
    <n v="39448"/>
    <s v="Material Perbaikan Unit"/>
    <n v="3750"/>
    <x v="0"/>
  </r>
  <r>
    <x v="1"/>
    <n v="39449"/>
    <s v="Material Perbaikan Unit"/>
    <n v="2500"/>
    <x v="0"/>
  </r>
  <r>
    <x v="1"/>
    <n v="39450"/>
    <s v="Material Perbaikan Unit"/>
    <n v="750"/>
    <x v="0"/>
  </r>
  <r>
    <x v="1"/>
    <n v="39450"/>
    <s v="Material Perbaikan Unit"/>
    <n v="1750"/>
    <x v="0"/>
  </r>
  <r>
    <x v="1"/>
    <n v="39450"/>
    <s v="Material Perbaikan Unit"/>
    <n v="500"/>
    <x v="0"/>
  </r>
  <r>
    <x v="1"/>
    <n v="39450"/>
    <s v="Material Perbaikan Unit"/>
    <n v="500"/>
    <x v="0"/>
  </r>
  <r>
    <x v="1"/>
    <n v="39451"/>
    <s v="Material Perbaikan Unit"/>
    <n v="8000"/>
    <x v="0"/>
  </r>
  <r>
    <x v="1"/>
    <n v="39452"/>
    <s v="Material Perbaikan Unit"/>
    <n v="1000"/>
    <x v="0"/>
  </r>
  <r>
    <x v="1"/>
    <n v="39453"/>
    <s v="Inventory"/>
    <n v="400"/>
    <x v="2"/>
  </r>
  <r>
    <x v="1"/>
    <n v="39453"/>
    <s v="Inventory"/>
    <n v="8350"/>
    <x v="2"/>
  </r>
  <r>
    <x v="1"/>
    <n v="39454"/>
    <s v="Inventory"/>
    <n v="4000"/>
    <x v="2"/>
  </r>
  <r>
    <x v="1"/>
    <n v="39454"/>
    <s v="Inventory"/>
    <n v="750"/>
    <x v="2"/>
  </r>
  <r>
    <x v="1"/>
    <n v="39455"/>
    <s v="Inventory"/>
    <n v="1750"/>
    <x v="2"/>
  </r>
  <r>
    <x v="1"/>
    <n v="39456"/>
    <s v="Material Perbaikan Unit"/>
    <n v="2000"/>
    <x v="0"/>
  </r>
  <r>
    <x v="1"/>
    <n v="39457"/>
    <s v="Material Perbaikan Unit"/>
    <n v="9250"/>
    <x v="0"/>
  </r>
  <r>
    <x v="1"/>
    <n v="39458"/>
    <s v="Material Perbaikan Unit"/>
    <n v="750"/>
    <x v="0"/>
  </r>
  <r>
    <x v="1"/>
    <n v="39458"/>
    <s v="Material Perbaikan Unit"/>
    <n v="2750"/>
    <x v="0"/>
  </r>
  <r>
    <x v="1"/>
    <n v="39459"/>
    <s v="Material Perbaikan Unit"/>
    <n v="9750"/>
    <x v="0"/>
  </r>
  <r>
    <x v="1"/>
    <n v="39460"/>
    <s v="Material Perbaikan Unit"/>
    <n v="500"/>
    <x v="0"/>
  </r>
  <r>
    <x v="1"/>
    <n v="39460"/>
    <s v="Material Perbaikan Unit"/>
    <n v="250"/>
    <x v="0"/>
  </r>
  <r>
    <x v="1"/>
    <n v="39460"/>
    <s v="Material Perbaikan Unit"/>
    <n v="6750"/>
    <x v="0"/>
  </r>
  <r>
    <x v="1"/>
    <n v="39461"/>
    <s v="Material Perbaikan Unit"/>
    <n v="1500"/>
    <x v="0"/>
  </r>
  <r>
    <x v="1"/>
    <n v="39462"/>
    <s v="Material Perbaikan Unit"/>
    <n v="1875"/>
    <x v="0"/>
  </r>
  <r>
    <x v="1"/>
    <n v="39463"/>
    <s v="Material Perbaikan Unit"/>
    <n v="2500"/>
    <x v="0"/>
  </r>
  <r>
    <x v="1"/>
    <n v="39464"/>
    <s v="Material Perbaikan Unit"/>
    <n v="8750"/>
    <x v="0"/>
  </r>
  <r>
    <x v="1"/>
    <n v="39464"/>
    <s v="Material Perbaikan Unit"/>
    <n v="1250"/>
    <x v="0"/>
  </r>
  <r>
    <x v="1"/>
    <n v="39464"/>
    <s v="Material Perbaikan Unit"/>
    <n v="300"/>
    <x v="0"/>
  </r>
  <r>
    <x v="1"/>
    <n v="39464"/>
    <s v="Material Perbaikan Unit"/>
    <n v="750"/>
    <x v="0"/>
  </r>
  <r>
    <x v="1"/>
    <n v="39464"/>
    <s v="Material Perbaikan Unit"/>
    <n v="600"/>
    <x v="0"/>
  </r>
  <r>
    <x v="1"/>
    <n v="39464"/>
    <s v="Material Perbaikan Unit"/>
    <n v="150"/>
    <x v="0"/>
  </r>
  <r>
    <x v="1"/>
    <n v="39465"/>
    <s v="Material Perbaikan Unit"/>
    <n v="750"/>
    <x v="0"/>
  </r>
  <r>
    <x v="1"/>
    <n v="39465"/>
    <s v="Material Perbaikan Unit"/>
    <n v="1750"/>
    <x v="0"/>
  </r>
  <r>
    <x v="1"/>
    <n v="39465"/>
    <s v="Material Perbaikan Unit"/>
    <n v="750"/>
    <x v="0"/>
  </r>
  <r>
    <x v="1"/>
    <n v="39465"/>
    <s v="Material Perbaikan Unit"/>
    <n v="3000"/>
    <x v="0"/>
  </r>
  <r>
    <x v="1"/>
    <n v="39465"/>
    <s v="Material Perbaikan Unit"/>
    <n v="8750"/>
    <x v="0"/>
  </r>
  <r>
    <x v="1"/>
    <n v="39466"/>
    <s v="Material Perbaikan Unit"/>
    <n v="10800"/>
    <x v="0"/>
  </r>
  <r>
    <x v="1"/>
    <n v="39467"/>
    <s v="Material Perbaikan Unit"/>
    <n v="1900"/>
    <x v="0"/>
  </r>
  <r>
    <x v="1"/>
    <n v="39468"/>
    <s v="Material Perbaikan Unit"/>
    <n v="300"/>
    <x v="0"/>
  </r>
  <r>
    <x v="1"/>
    <n v="39468"/>
    <s v="Material Perbaikan Unit"/>
    <n v="4000"/>
    <x v="0"/>
  </r>
  <r>
    <x v="1"/>
    <n v="39469"/>
    <s v="Material Perbaikan Unit"/>
    <n v="4250"/>
    <x v="0"/>
  </r>
  <r>
    <x v="1"/>
    <n v="39469"/>
    <s v="Material Perbaikan Unit"/>
    <n v="8250"/>
    <x v="0"/>
  </r>
  <r>
    <x v="1"/>
    <n v="39469"/>
    <s v="Material Perbaikan Unit"/>
    <n v="250"/>
    <x v="0"/>
  </r>
  <r>
    <x v="1"/>
    <n v="39470"/>
    <s v="Material Perbaikan Unit"/>
    <n v="45000"/>
    <x v="0"/>
  </r>
  <r>
    <x v="1"/>
    <n v="39471"/>
    <s v="Inventory"/>
    <n v="2500"/>
    <x v="2"/>
  </r>
  <r>
    <x v="1"/>
    <n v="39472"/>
    <s v="Inventory"/>
    <n v="2250"/>
    <x v="2"/>
  </r>
  <r>
    <x v="1"/>
    <n v="39473"/>
    <s v="Perlengkapan Fixing"/>
    <n v="500"/>
    <x v="1"/>
  </r>
  <r>
    <x v="1"/>
    <n v="39474"/>
    <s v="Operasional JHS"/>
    <n v="2750"/>
    <x v="1"/>
  </r>
  <r>
    <x v="1"/>
    <n v="39475"/>
    <s v="Operasional JHS"/>
    <n v="14250"/>
    <x v="1"/>
  </r>
  <r>
    <x v="1"/>
    <n v="39476"/>
    <s v="Operasional JHS"/>
    <n v="10000"/>
    <x v="1"/>
  </r>
  <r>
    <x v="1"/>
    <n v="39477"/>
    <s v="Material Perbaikan Unit"/>
    <n v="5000"/>
    <x v="0"/>
  </r>
  <r>
    <x v="1"/>
    <n v="39478"/>
    <s v="Material Perbaikan Unit"/>
    <n v="2250"/>
    <x v="0"/>
  </r>
  <r>
    <x v="1"/>
    <n v="39479"/>
    <s v="Material Perbaikan Unit"/>
    <n v="8500"/>
    <x v="0"/>
  </r>
  <r>
    <x v="1"/>
    <n v="39480"/>
    <s v="Material Perbaikan Unit"/>
    <n v="800"/>
    <x v="0"/>
  </r>
  <r>
    <x v="1"/>
    <n v="39480"/>
    <s v="Material Perbaikan Unit"/>
    <n v="225"/>
    <x v="0"/>
  </r>
  <r>
    <x v="1"/>
    <n v="39480"/>
    <s v="Material Perbaikan Unit"/>
    <n v="750"/>
    <x v="0"/>
  </r>
  <r>
    <x v="1"/>
    <n v="39481"/>
    <s v="Material Perbaikan Unit"/>
    <n v="9500"/>
    <x v="0"/>
  </r>
  <r>
    <x v="1"/>
    <n v="39482"/>
    <s v="Material Perbaikan Unit"/>
    <n v="6500"/>
    <x v="0"/>
  </r>
  <r>
    <x v="1"/>
    <n v="39483"/>
    <s v="Material Perbaikan Unit"/>
    <n v="6000"/>
    <x v="0"/>
  </r>
  <r>
    <x v="1"/>
    <n v="39483"/>
    <s v="Material Perbaikan Unit"/>
    <n v="2750"/>
    <x v="0"/>
  </r>
  <r>
    <x v="1"/>
    <n v="39483"/>
    <s v="Material Perbaikan Unit"/>
    <n v="2250"/>
    <x v="0"/>
  </r>
  <r>
    <x v="1"/>
    <n v="39483"/>
    <s v="Material Perbaikan Unit"/>
    <n v="1000"/>
    <x v="0"/>
  </r>
  <r>
    <x v="1"/>
    <n v="39484"/>
    <s v="Material Perbaikan Unit"/>
    <n v="7250"/>
    <x v="0"/>
  </r>
  <r>
    <x v="1"/>
    <n v="39485"/>
    <s v="Material Perbaikan Unit"/>
    <n v="47600"/>
    <x v="0"/>
  </r>
  <r>
    <x v="1"/>
    <n v="39485"/>
    <s v="Material Perbaikan Unit"/>
    <n v="500"/>
    <x v="0"/>
  </r>
  <r>
    <x v="1"/>
    <n v="39485"/>
    <s v="Material Perbaikan Unit"/>
    <n v="250"/>
    <x v="0"/>
  </r>
  <r>
    <x v="1"/>
    <n v="39486"/>
    <s v="Perlengkapan Cleaning"/>
    <n v="31340"/>
    <x v="1"/>
  </r>
  <r>
    <x v="1"/>
    <n v="39487"/>
    <s v="Perlengkapan Cleaning"/>
    <n v="1900"/>
    <x v="1"/>
  </r>
  <r>
    <x v="1"/>
    <n v="39488"/>
    <s v="Perlengkapan Cleaning"/>
    <n v="25352"/>
    <x v="1"/>
  </r>
  <r>
    <x v="1"/>
    <n v="39489"/>
    <s v="Perlengkapan Cleaning"/>
    <n v="2050"/>
    <x v="1"/>
  </r>
  <r>
    <x v="1"/>
    <n v="39490"/>
    <s v="Biaya (Field Assistant)"/>
    <n v="3100"/>
    <x v="0"/>
  </r>
  <r>
    <x v="1"/>
    <n v="39491"/>
    <s v="Biaya (Field Assistant)"/>
    <n v="2600"/>
    <x v="0"/>
  </r>
  <r>
    <x v="1"/>
    <n v="39492"/>
    <s v="Biaya (Field Assistant)"/>
    <n v="1200.8499999999999"/>
    <x v="0"/>
  </r>
  <r>
    <x v="1"/>
    <n v="39493"/>
    <s v="Biaya (Field Assistant)"/>
    <n v="4500"/>
    <x v="0"/>
  </r>
  <r>
    <x v="1"/>
    <n v="39494"/>
    <s v="Material Perbaikan Unit"/>
    <n v="1000"/>
    <x v="0"/>
  </r>
  <r>
    <x v="1"/>
    <n v="39494"/>
    <s v="Material Perbaikan Unit"/>
    <n v="250"/>
    <x v="0"/>
  </r>
  <r>
    <x v="1"/>
    <n v="39495"/>
    <s v="Material Perbaikan Unit"/>
    <n v="1250"/>
    <x v="0"/>
  </r>
  <r>
    <x v="1"/>
    <n v="39495"/>
    <s v="Material Perbaikan Unit"/>
    <n v="700"/>
    <x v="0"/>
  </r>
  <r>
    <x v="1"/>
    <n v="39495"/>
    <s v="Material Perbaikan Unit"/>
    <n v="3000"/>
    <x v="0"/>
  </r>
  <r>
    <x v="1"/>
    <n v="39495"/>
    <s v="Material Perbaikan Unit"/>
    <n v="500"/>
    <x v="0"/>
  </r>
  <r>
    <x v="1"/>
    <n v="39496"/>
    <s v="Material Perbaikan Unit"/>
    <n v="7521.15"/>
    <x v="0"/>
  </r>
  <r>
    <x v="1"/>
    <n v="39497"/>
    <s v="Material Perbaikan Unit"/>
    <n v="3000"/>
    <x v="0"/>
  </r>
  <r>
    <x v="1"/>
    <n v="39497"/>
    <s v="Material Perbaikan Unit"/>
    <n v="750"/>
    <x v="0"/>
  </r>
  <r>
    <x v="1"/>
    <n v="39497"/>
    <s v="Material Perbaikan Unit"/>
    <n v="250"/>
    <x v="0"/>
  </r>
  <r>
    <x v="1"/>
    <n v="39497"/>
    <s v="Material Perbaikan Unit"/>
    <n v="500"/>
    <x v="0"/>
  </r>
  <r>
    <x v="1"/>
    <n v="39497"/>
    <s v="Material Perbaikan Unit"/>
    <n v="600"/>
    <x v="0"/>
  </r>
  <r>
    <x v="1"/>
    <n v="39498"/>
    <s v="Material Perbaikan Unit"/>
    <n v="2750"/>
    <x v="0"/>
  </r>
  <r>
    <x v="1"/>
    <n v="39498"/>
    <s v="Material Perbaikan Unit"/>
    <n v="1900"/>
    <x v="0"/>
  </r>
  <r>
    <x v="1"/>
    <n v="39499"/>
    <s v="Inventory"/>
    <n v="2375"/>
    <x v="2"/>
  </r>
  <r>
    <x v="1"/>
    <n v="39500"/>
    <s v="Inventory"/>
    <n v="5250"/>
    <x v="2"/>
  </r>
  <r>
    <x v="1"/>
    <n v="39500"/>
    <s v="Inventory"/>
    <n v="250"/>
    <x v="2"/>
  </r>
  <r>
    <x v="1"/>
    <n v="39500"/>
    <s v="Inventory"/>
    <n v="2000"/>
    <x v="2"/>
  </r>
  <r>
    <x v="1"/>
    <n v="39500"/>
    <s v="Inventory"/>
    <n v="1750"/>
    <x v="2"/>
  </r>
  <r>
    <x v="1"/>
    <n v="39500"/>
    <s v="Inventory"/>
    <n v="2000"/>
    <x v="2"/>
  </r>
  <r>
    <x v="1"/>
    <n v="39501"/>
    <s v="Inventory"/>
    <n v="250"/>
    <x v="2"/>
  </r>
  <r>
    <x v="1"/>
    <n v="39501"/>
    <s v="Inventory"/>
    <n v="500"/>
    <x v="2"/>
  </r>
  <r>
    <x v="1"/>
    <n v="39501"/>
    <s v="Inventory"/>
    <n v="2750"/>
    <x v="2"/>
  </r>
  <r>
    <x v="1"/>
    <n v="39502"/>
    <s v="Inventory"/>
    <n v="3250"/>
    <x v="2"/>
  </r>
  <r>
    <x v="1"/>
    <n v="39503"/>
    <s v="Operasional JHS"/>
    <n v="4000"/>
    <x v="1"/>
  </r>
  <r>
    <x v="1"/>
    <n v="40627"/>
    <s v="Biaya Dibayar Dimuka"/>
    <n v="271000"/>
    <x v="0"/>
  </r>
  <r>
    <x v="1"/>
    <n v="40628"/>
    <s v="Biaya Dibayar Dimuka"/>
    <n v="875000"/>
    <x v="1"/>
  </r>
  <r>
    <x v="1"/>
    <n v="39504"/>
    <s v="Material Perbaikan Unit"/>
    <n v="3175"/>
    <x v="0"/>
  </r>
  <r>
    <x v="1"/>
    <n v="39505"/>
    <s v="Material Perbaikan Unit"/>
    <n v="22500"/>
    <x v="0"/>
  </r>
  <r>
    <x v="1"/>
    <n v="39506"/>
    <s v="Material Perbaikan Unit"/>
    <n v="11600"/>
    <x v="0"/>
  </r>
  <r>
    <x v="1"/>
    <n v="39507"/>
    <s v="Material Perbaikan Unit"/>
    <n v="6500"/>
    <x v="0"/>
  </r>
  <r>
    <x v="1"/>
    <n v="39507"/>
    <s v="Material Perbaikan Unit"/>
    <n v="700"/>
    <x v="0"/>
  </r>
  <r>
    <x v="1"/>
    <n v="39507"/>
    <s v="Material Perbaikan Unit"/>
    <n v="1500"/>
    <x v="0"/>
  </r>
  <r>
    <x v="1"/>
    <n v="39508"/>
    <s v="Material Perbaikan Unit"/>
    <n v="85"/>
    <x v="0"/>
  </r>
  <r>
    <x v="1"/>
    <n v="39509"/>
    <s v="Material Perbaikan Unit"/>
    <n v="3000"/>
    <x v="0"/>
  </r>
  <r>
    <x v="1"/>
    <n v="39510"/>
    <s v="Material Perbaikan Unit"/>
    <n v="3000"/>
    <x v="0"/>
  </r>
  <r>
    <x v="1"/>
    <n v="39510"/>
    <s v="Material Perbaikan Unit"/>
    <n v="6000"/>
    <x v="0"/>
  </r>
  <r>
    <x v="1"/>
    <n v="39511"/>
    <s v="Material Perbaikan Unit"/>
    <n v="3250"/>
    <x v="0"/>
  </r>
  <r>
    <x v="1"/>
    <n v="39511"/>
    <s v="Material Perbaikan Unit"/>
    <n v="250"/>
    <x v="0"/>
  </r>
  <r>
    <x v="1"/>
    <n v="39513"/>
    <s v="Material Perbaikan Unit"/>
    <n v="1250"/>
    <x v="0"/>
  </r>
  <r>
    <x v="1"/>
    <n v="39514"/>
    <s v="Material Perbaikan Unit"/>
    <n v="8250"/>
    <x v="0"/>
  </r>
  <r>
    <x v="1"/>
    <n v="39514"/>
    <s v="Material Perbaikan Unit"/>
    <n v="7750"/>
    <x v="0"/>
  </r>
  <r>
    <x v="1"/>
    <n v="39514"/>
    <s v="Material Perbaikan Unit"/>
    <n v="500"/>
    <x v="0"/>
  </r>
  <r>
    <x v="1"/>
    <n v="39514"/>
    <s v="Material Perbaikan Unit"/>
    <n v="250"/>
    <x v="0"/>
  </r>
  <r>
    <x v="1"/>
    <n v="39515"/>
    <s v="Material Perbaikan Unit"/>
    <n v="2750"/>
    <x v="0"/>
  </r>
  <r>
    <x v="1"/>
    <n v="39515"/>
    <s v="Material Perbaikan Unit"/>
    <n v="1750"/>
    <x v="0"/>
  </r>
  <r>
    <x v="1"/>
    <n v="39516"/>
    <s v="Material Perbaikan Unit"/>
    <n v="2750"/>
    <x v="0"/>
  </r>
  <r>
    <x v="1"/>
    <n v="39516"/>
    <s v="Material Perbaikan Unit"/>
    <n v="3000"/>
    <x v="0"/>
  </r>
  <r>
    <x v="1"/>
    <n v="39516"/>
    <s v="Material Perbaikan Unit"/>
    <n v="6750"/>
    <x v="0"/>
  </r>
  <r>
    <x v="1"/>
    <n v="39517"/>
    <s v="Material Perbaikan Unit"/>
    <n v="3000"/>
    <x v="0"/>
  </r>
  <r>
    <x v="1"/>
    <n v="39518"/>
    <s v="Material Perbaikan Unit"/>
    <n v="1000"/>
    <x v="0"/>
  </r>
  <r>
    <x v="1"/>
    <n v="39518"/>
    <s v="Material Perbaikan Unit"/>
    <n v="250"/>
    <x v="0"/>
  </r>
  <r>
    <x v="1"/>
    <n v="39518"/>
    <s v="Material Perbaikan Unit"/>
    <n v="150"/>
    <x v="0"/>
  </r>
  <r>
    <x v="1"/>
    <n v="39519"/>
    <s v="Material Perbaikan Unit"/>
    <n v="1625"/>
    <x v="0"/>
  </r>
  <r>
    <x v="1"/>
    <n v="39520"/>
    <s v="Material Perbaikan Unit"/>
    <n v="8600"/>
    <x v="0"/>
  </r>
  <r>
    <x v="1"/>
    <n v="39520"/>
    <s v="Material Perbaikan Unit"/>
    <n v="500"/>
    <x v="0"/>
  </r>
  <r>
    <x v="1"/>
    <n v="39520"/>
    <s v="Material Perbaikan Unit"/>
    <n v="3000"/>
    <x v="0"/>
  </r>
  <r>
    <x v="1"/>
    <n v="39521"/>
    <s v="Material Perbaikan Unit"/>
    <n v="2500"/>
    <x v="0"/>
  </r>
  <r>
    <x v="1"/>
    <n v="39521"/>
    <s v="Material Perbaikan Unit"/>
    <n v="375"/>
    <x v="0"/>
  </r>
  <r>
    <x v="1"/>
    <n v="39521"/>
    <s v="Material Perbaikan Unit"/>
    <n v="500"/>
    <x v="0"/>
  </r>
  <r>
    <x v="1"/>
    <n v="39521"/>
    <s v="Material Perbaikan Unit"/>
    <n v="750"/>
    <x v="0"/>
  </r>
  <r>
    <x v="1"/>
    <n v="39521"/>
    <s v="Material Perbaikan Unit"/>
    <n v="500"/>
    <x v="0"/>
  </r>
  <r>
    <x v="1"/>
    <n v="39522"/>
    <s v="Material Perbaikan Unit"/>
    <n v="3000"/>
    <x v="0"/>
  </r>
  <r>
    <x v="1"/>
    <n v="39522"/>
    <s v="Material Perbaikan Unit"/>
    <n v="750"/>
    <x v="0"/>
  </r>
  <r>
    <x v="1"/>
    <n v="39522"/>
    <s v="Material Perbaikan Unit"/>
    <n v="500"/>
    <x v="0"/>
  </r>
  <r>
    <x v="1"/>
    <n v="39522"/>
    <s v="Material Perbaikan Unit"/>
    <n v="500"/>
    <x v="0"/>
  </r>
  <r>
    <x v="1"/>
    <n v="39522"/>
    <s v="Material Perbaikan Unit"/>
    <n v="1250"/>
    <x v="0"/>
  </r>
  <r>
    <x v="1"/>
    <n v="39523"/>
    <s v="Material Perbaikan Unit"/>
    <n v="1250"/>
    <x v="0"/>
  </r>
  <r>
    <x v="1"/>
    <n v="39523"/>
    <s v="Material Perbaikan Unit"/>
    <n v="300"/>
    <x v="0"/>
  </r>
  <r>
    <x v="1"/>
    <n v="39524"/>
    <s v="Material Perbaikan Unit"/>
    <n v="3700"/>
    <x v="0"/>
  </r>
  <r>
    <x v="1"/>
    <n v="39525"/>
    <s v="Material Perbaikan Unit"/>
    <n v="3862"/>
    <x v="0"/>
  </r>
  <r>
    <x v="1"/>
    <n v="39526"/>
    <s v="Inventory"/>
    <n v="3850"/>
    <x v="2"/>
  </r>
  <r>
    <x v="1"/>
    <n v="39527"/>
    <s v="Perlengkapan Fixing"/>
    <n v="11350"/>
    <x v="1"/>
  </r>
  <r>
    <x v="1"/>
    <n v="39528"/>
    <s v="Perlengkapan Fixing"/>
    <n v="10760"/>
    <x v="1"/>
  </r>
  <r>
    <x v="1"/>
    <n v="39529"/>
    <s v="Operasional JHS"/>
    <n v="10500"/>
    <x v="1"/>
  </r>
  <r>
    <x v="1"/>
    <n v="39530"/>
    <s v="Inventory"/>
    <n v="1250"/>
    <x v="2"/>
  </r>
  <r>
    <x v="1"/>
    <n v="39530"/>
    <s v="Inventory"/>
    <n v="500"/>
    <x v="2"/>
  </r>
  <r>
    <x v="1"/>
    <n v="39531"/>
    <s v="Material Perbaikan Unit"/>
    <n v="7250"/>
    <x v="0"/>
  </r>
  <r>
    <x v="1"/>
    <n v="39531"/>
    <s v="Material Perbaikan Unit"/>
    <n v="4750"/>
    <x v="0"/>
  </r>
  <r>
    <x v="1"/>
    <n v="39532"/>
    <s v="Material Perbaikan Unit"/>
    <n v="7500"/>
    <x v="0"/>
  </r>
  <r>
    <x v="1"/>
    <n v="39533"/>
    <s v="Material Perbaikan Unit"/>
    <n v="6500"/>
    <x v="0"/>
  </r>
  <r>
    <x v="1"/>
    <n v="39534"/>
    <s v="Material Perbaikan Unit"/>
    <n v="7000"/>
    <x v="0"/>
  </r>
  <r>
    <x v="1"/>
    <n v="39534"/>
    <s v="Material Perbaikan Unit"/>
    <n v="2500"/>
    <x v="0"/>
  </r>
  <r>
    <x v="1"/>
    <n v="39535"/>
    <s v="kebutuhan kantor JHS"/>
    <n v="2375"/>
    <x v="1"/>
  </r>
  <r>
    <x v="1"/>
    <n v="39536"/>
    <s v="Perlengkapan AC"/>
    <n v="8000"/>
    <x v="1"/>
  </r>
  <r>
    <x v="1"/>
    <n v="39536"/>
    <s v="Perlengkapan AC"/>
    <n v="3750"/>
    <x v="1"/>
  </r>
  <r>
    <x v="1"/>
    <n v="39536"/>
    <s v="Perlengkapan AC"/>
    <n v="500"/>
    <x v="1"/>
  </r>
  <r>
    <x v="1"/>
    <n v="39536"/>
    <s v="Perlengkapan AC"/>
    <n v="1500"/>
    <x v="1"/>
  </r>
  <r>
    <x v="1"/>
    <n v="39536"/>
    <s v="Perlengkapan AC"/>
    <n v="1000"/>
    <x v="1"/>
  </r>
  <r>
    <x v="1"/>
    <n v="39536"/>
    <s v="Perlengkapan AC"/>
    <n v="5500"/>
    <x v="1"/>
  </r>
  <r>
    <x v="1"/>
    <n v="39536"/>
    <s v="Perlengkapan AC"/>
    <n v="6500"/>
    <x v="1"/>
  </r>
  <r>
    <x v="1"/>
    <n v="39537"/>
    <s v="Material Perbaikan Unit"/>
    <n v="10000"/>
    <x v="0"/>
  </r>
  <r>
    <x v="1"/>
    <n v="39538"/>
    <s v="kebutuhan kantor JHS"/>
    <n v="27600"/>
    <x v="1"/>
  </r>
  <r>
    <x v="1"/>
    <n v="39539"/>
    <s v="Biaya (Field Assistant)"/>
    <n v="1512.55"/>
    <x v="0"/>
  </r>
  <r>
    <x v="1"/>
    <n v="39540"/>
    <s v="Medical Reimbursement"/>
    <n v="4500"/>
    <x v="1"/>
  </r>
  <r>
    <x v="1"/>
    <n v="39541"/>
    <s v="Biaya (Field Assistant)"/>
    <n v="625"/>
    <x v="0"/>
  </r>
  <r>
    <x v="1"/>
    <n v="39542"/>
    <s v="Biaya (Field Assistant)"/>
    <n v="2500"/>
    <x v="0"/>
  </r>
  <r>
    <x v="1"/>
    <n v="39543"/>
    <s v="Biaya (Field Assistant)"/>
    <n v="4400"/>
    <x v="0"/>
  </r>
  <r>
    <x v="1"/>
    <n v="39544"/>
    <s v="Biaya (Field Assistant)"/>
    <n v="1800"/>
    <x v="0"/>
  </r>
  <r>
    <x v="1"/>
    <n v="39545"/>
    <s v="Biaya (Field Assistant)"/>
    <n v="4100"/>
    <x v="0"/>
  </r>
  <r>
    <x v="1"/>
    <n v="39546"/>
    <s v="Biaya (Field Assistant)"/>
    <n v="1500"/>
    <x v="0"/>
  </r>
  <r>
    <x v="1"/>
    <n v="39547"/>
    <s v="kebutuhan kantor JHS"/>
    <n v="2015"/>
    <x v="1"/>
  </r>
  <r>
    <x v="1"/>
    <n v="39548"/>
    <s v="Material Perbaikan Unit"/>
    <n v="8500"/>
    <x v="0"/>
  </r>
  <r>
    <x v="1"/>
    <n v="39549"/>
    <s v="Material Perbaikan Unit"/>
    <n v="10000"/>
    <x v="0"/>
  </r>
  <r>
    <x v="1"/>
    <n v="39550"/>
    <s v="Material Perbaikan Unit"/>
    <n v="11000"/>
    <x v="0"/>
  </r>
  <r>
    <x v="1"/>
    <n v="39551"/>
    <s v="Material Perbaikan Unit"/>
    <n v="8500"/>
    <x v="0"/>
  </r>
  <r>
    <x v="1"/>
    <n v="39552"/>
    <s v="Material Perbaikan Unit"/>
    <n v="8500"/>
    <x v="0"/>
  </r>
  <r>
    <x v="1"/>
    <n v="39553"/>
    <s v="Material Perbaikan Unit"/>
    <n v="8500"/>
    <x v="0"/>
  </r>
  <r>
    <x v="1"/>
    <n v="39554"/>
    <s v="Material Perbaikan Unit"/>
    <n v="8500"/>
    <x v="0"/>
  </r>
  <r>
    <x v="1"/>
    <n v="39555"/>
    <s v="Material Perbaikan Unit"/>
    <n v="11000"/>
    <x v="0"/>
  </r>
  <r>
    <x v="1"/>
    <n v="39556"/>
    <s v="Material Perbaikan Unit"/>
    <n v="11000"/>
    <x v="0"/>
  </r>
  <r>
    <x v="1"/>
    <n v="39557"/>
    <s v="Material Perbaikan Unit"/>
    <n v="11000"/>
    <x v="0"/>
  </r>
  <r>
    <x v="1"/>
    <n v="39558"/>
    <s v="Material Perbaikan Unit"/>
    <n v="11000"/>
    <x v="0"/>
  </r>
  <r>
    <x v="1"/>
    <n v="39559"/>
    <s v="Material Perbaikan Unit"/>
    <n v="10000"/>
    <x v="0"/>
  </r>
  <r>
    <x v="1"/>
    <n v="39560"/>
    <s v="Material Perbaikan Unit"/>
    <n v="11000"/>
    <x v="0"/>
  </r>
  <r>
    <x v="1"/>
    <n v="39561"/>
    <s v="Material Perbaikan Unit"/>
    <n v="8500"/>
    <x v="0"/>
  </r>
  <r>
    <x v="1"/>
    <n v="39562"/>
    <s v="Material Perbaikan Unit"/>
    <n v="8500"/>
    <x v="0"/>
  </r>
  <r>
    <x v="1"/>
    <n v="39563"/>
    <s v="Material Perbaikan Unit"/>
    <n v="10000"/>
    <x v="0"/>
  </r>
  <r>
    <x v="1"/>
    <n v="39564"/>
    <s v="Material Perbaikan Unit"/>
    <n v="10000"/>
    <x v="0"/>
  </r>
  <r>
    <x v="1"/>
    <n v="39565"/>
    <s v="Material Perbaikan Unit"/>
    <n v="8750"/>
    <x v="0"/>
  </r>
  <r>
    <x v="1"/>
    <n v="39565"/>
    <s v="Material Perbaikan Unit"/>
    <n v="5000"/>
    <x v="0"/>
  </r>
  <r>
    <x v="1"/>
    <n v="39566"/>
    <s v="Material Perbaikan Unit"/>
    <n v="1750"/>
    <x v="0"/>
  </r>
  <r>
    <x v="1"/>
    <n v="39567"/>
    <s v="Material Perbaikan Unit"/>
    <n v="7250"/>
    <x v="0"/>
  </r>
  <r>
    <x v="1"/>
    <n v="39568"/>
    <s v="Material Perbaikan Unit"/>
    <n v="750"/>
    <x v="0"/>
  </r>
  <r>
    <x v="1"/>
    <n v="39569"/>
    <s v="Material Perbaikan Unit"/>
    <n v="4250"/>
    <x v="0"/>
  </r>
  <r>
    <x v="1"/>
    <n v="39569"/>
    <s v="Material Perbaikan Unit"/>
    <n v="750"/>
    <x v="0"/>
  </r>
  <r>
    <x v="1"/>
    <n v="39570"/>
    <s v="Material Perbaikan Unit"/>
    <n v="2250"/>
    <x v="0"/>
  </r>
  <r>
    <x v="1"/>
    <n v="39571"/>
    <s v="Material Perbaikan Unit"/>
    <n v="6750"/>
    <x v="0"/>
  </r>
  <r>
    <x v="1"/>
    <n v="39571"/>
    <s v="Material Perbaikan Unit"/>
    <n v="1750"/>
    <x v="0"/>
  </r>
  <r>
    <x v="1"/>
    <n v="39572"/>
    <s v="Material Perbaikan Unit"/>
    <n v="1900"/>
    <x v="0"/>
  </r>
  <r>
    <x v="1"/>
    <n v="39572"/>
    <s v="Material Perbaikan Unit"/>
    <n v="300"/>
    <x v="0"/>
  </r>
  <r>
    <x v="1"/>
    <n v="39573"/>
    <s v="Material Perbaikan Unit"/>
    <n v="2000"/>
    <x v="0"/>
  </r>
  <r>
    <x v="1"/>
    <n v="39573"/>
    <s v="Material Perbaikan Unit"/>
    <n v="4500"/>
    <x v="0"/>
  </r>
  <r>
    <x v="1"/>
    <n v="39574"/>
    <s v="Material Perbaikan Unit"/>
    <n v="3250"/>
    <x v="0"/>
  </r>
  <r>
    <x v="1"/>
    <n v="39575"/>
    <s v="Material Perbaikan Unit"/>
    <n v="8500"/>
    <x v="0"/>
  </r>
  <r>
    <x v="1"/>
    <n v="39575"/>
    <s v="Material Perbaikan Unit"/>
    <n v="750"/>
    <x v="0"/>
  </r>
  <r>
    <x v="1"/>
    <n v="39576"/>
    <s v="Material Perbaikan Unit"/>
    <n v="3250"/>
    <x v="0"/>
  </r>
  <r>
    <x v="1"/>
    <n v="39576"/>
    <s v="Material Perbaikan Unit"/>
    <n v="250"/>
    <x v="0"/>
  </r>
  <r>
    <x v="1"/>
    <n v="39577"/>
    <s v="Material Perbaikan Unit"/>
    <n v="11250"/>
    <x v="0"/>
  </r>
  <r>
    <x v="1"/>
    <n v="39578"/>
    <s v="Perlengkapan Fixing"/>
    <n v="750"/>
    <x v="1"/>
  </r>
  <r>
    <x v="1"/>
    <n v="39579"/>
    <s v="Perlengkapan Fixing"/>
    <n v="6750"/>
    <x v="1"/>
  </r>
  <r>
    <x v="1"/>
    <n v="39580"/>
    <s v="Inventory"/>
    <n v="6900"/>
    <x v="2"/>
  </r>
  <r>
    <x v="1"/>
    <n v="39581"/>
    <s v="kebutuhan kantor JHS"/>
    <n v="21240"/>
    <x v="1"/>
  </r>
  <r>
    <x v="1"/>
    <n v="39582"/>
    <s v="kebutuhan kantor JHS"/>
    <n v="10150"/>
    <x v="1"/>
  </r>
  <r>
    <x v="1"/>
    <n v="39583"/>
    <s v="Material Perbaikan Unit"/>
    <n v="9250"/>
    <x v="0"/>
  </r>
  <r>
    <x v="1"/>
    <n v="39583"/>
    <s v="Material Perbaikan Unit"/>
    <n v="750"/>
    <x v="0"/>
  </r>
  <r>
    <x v="1"/>
    <n v="39584"/>
    <s v="Perlengkapan AC"/>
    <n v="6500"/>
    <x v="1"/>
  </r>
  <r>
    <x v="1"/>
    <n v="39585"/>
    <s v="Inventory"/>
    <n v="35000"/>
    <x v="2"/>
  </r>
  <r>
    <x v="1"/>
    <n v="39586"/>
    <s v="Material Perbaikan Unit"/>
    <n v="6000"/>
    <x v="0"/>
  </r>
  <r>
    <x v="1"/>
    <n v="39587"/>
    <s v="Material Perbaikan Unit"/>
    <n v="1400"/>
    <x v="0"/>
  </r>
  <r>
    <x v="1"/>
    <n v="39588"/>
    <s v="Biaya (Field Assistant)"/>
    <n v="2500"/>
    <x v="0"/>
  </r>
  <r>
    <x v="1"/>
    <n v="39589"/>
    <s v="Biaya (Field Assistant)"/>
    <n v="2300"/>
    <x v="0"/>
  </r>
  <r>
    <x v="1"/>
    <n v="39590"/>
    <s v="Material Perbaikan Unit"/>
    <n v="8500"/>
    <x v="0"/>
  </r>
  <r>
    <x v="1"/>
    <n v="39591"/>
    <s v="Material Perbaikan Unit"/>
    <n v="10000"/>
    <x v="0"/>
  </r>
  <r>
    <x v="1"/>
    <n v="39592"/>
    <s v="Material Perbaikan Unit"/>
    <n v="11000"/>
    <x v="0"/>
  </r>
  <r>
    <x v="1"/>
    <n v="39593"/>
    <s v="Material Perbaikan Unit"/>
    <n v="11000"/>
    <x v="0"/>
  </r>
  <r>
    <x v="1"/>
    <n v="39594"/>
    <s v="Material Perbaikan Unit"/>
    <n v="8500"/>
    <x v="0"/>
  </r>
  <r>
    <x v="1"/>
    <n v="39595"/>
    <s v="Material Perbaikan Unit"/>
    <n v="11000"/>
    <x v="0"/>
  </r>
  <r>
    <x v="1"/>
    <n v="39596"/>
    <s v="Material Perbaikan Unit"/>
    <n v="11000"/>
    <x v="0"/>
  </r>
  <r>
    <x v="1"/>
    <n v="39597"/>
    <s v="Material Perbaikan Unit"/>
    <n v="2850"/>
    <x v="0"/>
  </r>
  <r>
    <x v="1"/>
    <n v="39597"/>
    <s v="Material Perbaikan Unit"/>
    <n v="250"/>
    <x v="0"/>
  </r>
  <r>
    <x v="1"/>
    <n v="39597"/>
    <s v="Material Perbaikan Unit"/>
    <n v="6500"/>
    <x v="0"/>
  </r>
  <r>
    <x v="1"/>
    <n v="39598"/>
    <s v="Material Perbaikan Unit"/>
    <n v="4000"/>
    <x v="0"/>
  </r>
  <r>
    <x v="1"/>
    <n v="39598"/>
    <s v="Material Perbaikan Unit"/>
    <n v="3000"/>
    <x v="0"/>
  </r>
  <r>
    <x v="1"/>
    <n v="39599"/>
    <s v="Material Perbaikan Unit"/>
    <n v="6500"/>
    <x v="0"/>
  </r>
  <r>
    <x v="1"/>
    <n v="39600"/>
    <s v="Material Perbaikan Unit"/>
    <n v="500"/>
    <x v="0"/>
  </r>
  <r>
    <x v="1"/>
    <n v="39600"/>
    <s v="Material Perbaikan Unit"/>
    <n v="500"/>
    <x v="0"/>
  </r>
  <r>
    <x v="1"/>
    <n v="39601"/>
    <s v="Material Perbaikan Unit"/>
    <n v="3800"/>
    <x v="0"/>
  </r>
  <r>
    <x v="1"/>
    <n v="39602"/>
    <s v="Material Perbaikan Unit"/>
    <n v="3500"/>
    <x v="0"/>
  </r>
  <r>
    <x v="1"/>
    <n v="39603"/>
    <s v="Material Perbaikan Unit"/>
    <n v="2500"/>
    <x v="0"/>
  </r>
  <r>
    <x v="1"/>
    <n v="39604"/>
    <s v="Material Perbaikan Unit"/>
    <n v="4500"/>
    <x v="0"/>
  </r>
  <r>
    <x v="1"/>
    <n v="39605"/>
    <s v="Material Perbaikan Unit"/>
    <n v="8500"/>
    <x v="0"/>
  </r>
  <r>
    <x v="1"/>
    <n v="39605"/>
    <s v="Material Perbaikan Unit"/>
    <n v="3000"/>
    <x v="0"/>
  </r>
  <r>
    <x v="1"/>
    <n v="39605"/>
    <s v="Material Perbaikan Unit"/>
    <n v="2750"/>
    <x v="0"/>
  </r>
  <r>
    <x v="1"/>
    <n v="39605"/>
    <s v="Material Perbaikan Unit"/>
    <n v="2500"/>
    <x v="0"/>
  </r>
  <r>
    <x v="1"/>
    <n v="39605"/>
    <s v="Material Perbaikan Unit"/>
    <n v="2000"/>
    <x v="0"/>
  </r>
  <r>
    <x v="1"/>
    <n v="39605"/>
    <s v="Material Perbaikan Unit"/>
    <n v="400"/>
    <x v="0"/>
  </r>
  <r>
    <x v="1"/>
    <n v="39606"/>
    <s v="Material Perbaikan Unit"/>
    <n v="5500"/>
    <x v="0"/>
  </r>
  <r>
    <x v="1"/>
    <n v="39607"/>
    <s v="Material Perbaikan Unit"/>
    <n v="7500"/>
    <x v="0"/>
  </r>
  <r>
    <x v="1"/>
    <n v="39607"/>
    <s v="Material Perbaikan Unit"/>
    <n v="4250"/>
    <x v="0"/>
  </r>
  <r>
    <x v="1"/>
    <n v="39607"/>
    <s v="Material Perbaikan Unit"/>
    <n v="3500"/>
    <x v="0"/>
  </r>
  <r>
    <x v="1"/>
    <n v="39608"/>
    <s v="Material Perbaikan Unit"/>
    <n v="2250"/>
    <x v="0"/>
  </r>
  <r>
    <x v="1"/>
    <n v="39608"/>
    <s v="Material Perbaikan Unit"/>
    <n v="2250"/>
    <x v="0"/>
  </r>
  <r>
    <x v="1"/>
    <n v="39608"/>
    <s v="Material Perbaikan Unit"/>
    <n v="1000"/>
    <x v="0"/>
  </r>
  <r>
    <x v="1"/>
    <n v="39609"/>
    <s v="Material Perbaikan Unit"/>
    <n v="2250"/>
    <x v="0"/>
  </r>
  <r>
    <x v="1"/>
    <n v="39610"/>
    <s v="Material Perbaikan Unit"/>
    <n v="250"/>
    <x v="0"/>
  </r>
  <r>
    <x v="1"/>
    <n v="39610"/>
    <s v="Material Perbaikan Unit"/>
    <n v="2500"/>
    <x v="0"/>
  </r>
  <r>
    <x v="1"/>
    <n v="39610"/>
    <s v="Material Perbaikan Unit"/>
    <n v="500"/>
    <x v="0"/>
  </r>
  <r>
    <x v="1"/>
    <n v="39611"/>
    <s v="Material Perbaikan Unit"/>
    <n v="12750"/>
    <x v="0"/>
  </r>
  <r>
    <x v="1"/>
    <n v="39611"/>
    <s v="Material Perbaikan Unit"/>
    <n v="8000"/>
    <x v="0"/>
  </r>
  <r>
    <x v="1"/>
    <n v="39611"/>
    <s v="Material Perbaikan Unit"/>
    <n v="6750"/>
    <x v="0"/>
  </r>
  <r>
    <x v="1"/>
    <n v="39611"/>
    <s v="Material Perbaikan Unit"/>
    <n v="1000"/>
    <x v="0"/>
  </r>
  <r>
    <x v="1"/>
    <n v="39611"/>
    <s v="Material Perbaikan Unit"/>
    <n v="500"/>
    <x v="0"/>
  </r>
  <r>
    <x v="1"/>
    <n v="39611"/>
    <s v="Material Perbaikan Unit"/>
    <n v="500"/>
    <x v="0"/>
  </r>
  <r>
    <x v="1"/>
    <n v="39611"/>
    <s v="Material Perbaikan Unit"/>
    <n v="250"/>
    <x v="0"/>
  </r>
  <r>
    <x v="1"/>
    <n v="39612"/>
    <s v="Material Perbaikan Unit"/>
    <n v="2250"/>
    <x v="0"/>
  </r>
  <r>
    <x v="1"/>
    <n v="39612"/>
    <s v="Material Perbaikan Unit"/>
    <n v="2750"/>
    <x v="0"/>
  </r>
  <r>
    <x v="1"/>
    <n v="39612"/>
    <s v="Material Perbaikan Unit"/>
    <n v="1250"/>
    <x v="0"/>
  </r>
  <r>
    <x v="1"/>
    <n v="39613"/>
    <s v="Material Perbaikan Unit"/>
    <n v="350"/>
    <x v="0"/>
  </r>
  <r>
    <x v="1"/>
    <n v="39613"/>
    <s v="Material Perbaikan Unit"/>
    <n v="3750"/>
    <x v="0"/>
  </r>
  <r>
    <x v="1"/>
    <n v="39614"/>
    <s v="Material Perbaikan Unit"/>
    <n v="2750"/>
    <x v="0"/>
  </r>
  <r>
    <x v="1"/>
    <n v="39614"/>
    <s v="Material Perbaikan Unit"/>
    <n v="750"/>
    <x v="0"/>
  </r>
  <r>
    <x v="1"/>
    <n v="39614"/>
    <s v="Material Perbaikan Unit"/>
    <n v="4250"/>
    <x v="0"/>
  </r>
  <r>
    <x v="1"/>
    <n v="39615"/>
    <s v="Material Perbaikan Unit"/>
    <n v="850"/>
    <x v="0"/>
  </r>
  <r>
    <x v="1"/>
    <n v="39615"/>
    <s v="Material Perbaikan Unit"/>
    <n v="3000"/>
    <x v="0"/>
  </r>
  <r>
    <x v="1"/>
    <n v="39616"/>
    <s v="Material Perbaikan Unit"/>
    <n v="2150"/>
    <x v="0"/>
  </r>
  <r>
    <x v="1"/>
    <n v="39617"/>
    <s v="Material Perbaikan Unit"/>
    <n v="315"/>
    <x v="0"/>
  </r>
  <r>
    <x v="1"/>
    <n v="39617"/>
    <s v="Material Perbaikan Unit"/>
    <n v="445"/>
    <x v="0"/>
  </r>
  <r>
    <x v="1"/>
    <n v="39618"/>
    <s v="Material Perbaikan Unit"/>
    <n v="7500"/>
    <x v="0"/>
  </r>
  <r>
    <x v="1"/>
    <n v="39619"/>
    <s v="Material Perbaikan Unit"/>
    <n v="13000"/>
    <x v="0"/>
  </r>
  <r>
    <x v="1"/>
    <n v="39620"/>
    <s v="Material Perbaikan Unit"/>
    <n v="74971"/>
    <x v="0"/>
  </r>
  <r>
    <x v="1"/>
    <n v="39621"/>
    <s v="Inventory"/>
    <n v="4750"/>
    <x v="2"/>
  </r>
  <r>
    <x v="1"/>
    <n v="39622"/>
    <s v="Inventory"/>
    <n v="1600"/>
    <x v="2"/>
  </r>
  <r>
    <x v="1"/>
    <n v="39623"/>
    <s v="Biaya (Field Assistant)"/>
    <n v="1400"/>
    <x v="0"/>
  </r>
  <r>
    <x v="1"/>
    <n v="39624"/>
    <s v="kebutuhan kantor JHS"/>
    <n v="25150"/>
    <x v="1"/>
  </r>
  <r>
    <x v="1"/>
    <n v="39625"/>
    <s v="Material Perbaikan Unit"/>
    <n v="11000"/>
    <x v="0"/>
  </r>
  <r>
    <x v="1"/>
    <n v="39626"/>
    <s v="Material Perbaikan Unit"/>
    <n v="8500"/>
    <x v="0"/>
  </r>
  <r>
    <x v="1"/>
    <n v="39627"/>
    <s v="Material Perbaikan Unit"/>
    <n v="8500"/>
    <x v="0"/>
  </r>
  <r>
    <x v="1"/>
    <n v="39628"/>
    <s v="Material Perbaikan Unit"/>
    <n v="8500"/>
    <x v="0"/>
  </r>
  <r>
    <x v="1"/>
    <n v="39629"/>
    <s v="Material Perbaikan Unit"/>
    <n v="8500"/>
    <x v="0"/>
  </r>
  <r>
    <x v="1"/>
    <n v="39630"/>
    <s v="Material Perbaikan Unit"/>
    <n v="10000"/>
    <x v="0"/>
  </r>
  <r>
    <x v="1"/>
    <n v="39631"/>
    <s v="Material Perbaikan Unit"/>
    <n v="8500"/>
    <x v="0"/>
  </r>
  <r>
    <x v="1"/>
    <n v="39632"/>
    <s v="Material Perbaikan Unit"/>
    <n v="17100"/>
    <x v="0"/>
  </r>
  <r>
    <x v="1"/>
    <n v="39632"/>
    <s v="Material Perbaikan Unit"/>
    <n v="7500"/>
    <x v="0"/>
  </r>
  <r>
    <x v="1"/>
    <n v="39632"/>
    <s v="Material Perbaikan Unit"/>
    <n v="200"/>
    <x v="0"/>
  </r>
  <r>
    <x v="1"/>
    <n v="39632"/>
    <s v="Material Perbaikan Unit"/>
    <n v="600"/>
    <x v="0"/>
  </r>
  <r>
    <x v="1"/>
    <n v="39632"/>
    <s v="Material Perbaikan Unit"/>
    <n v="8600"/>
    <x v="0"/>
  </r>
  <r>
    <x v="1"/>
    <n v="39633"/>
    <s v="Material Perbaikan Unit"/>
    <n v="1250"/>
    <x v="0"/>
  </r>
  <r>
    <x v="1"/>
    <n v="39634"/>
    <s v="Material Perbaikan Unit"/>
    <n v="4500"/>
    <x v="0"/>
  </r>
  <r>
    <x v="1"/>
    <n v="39635"/>
    <s v="Material Perbaikan Unit"/>
    <n v="4500"/>
    <x v="0"/>
  </r>
  <r>
    <x v="1"/>
    <n v="39636"/>
    <s v="Material Perbaikan Unit"/>
    <n v="7500"/>
    <x v="0"/>
  </r>
  <r>
    <x v="1"/>
    <n v="39637"/>
    <s v="Material Perbaikan Unit"/>
    <n v="36000"/>
    <x v="0"/>
  </r>
  <r>
    <x v="1"/>
    <n v="39638"/>
    <s v="Material Perbaikan Unit"/>
    <n v="8500"/>
    <x v="0"/>
  </r>
  <r>
    <x v="1"/>
    <n v="39638"/>
    <s v="Material Perbaikan Unit"/>
    <n v="8500"/>
    <x v="0"/>
  </r>
  <r>
    <x v="1"/>
    <n v="39638"/>
    <s v="Material Perbaikan Unit"/>
    <n v="3000"/>
    <x v="0"/>
  </r>
  <r>
    <x v="1"/>
    <n v="39638"/>
    <s v="Material Perbaikan Unit"/>
    <n v="250"/>
    <x v="0"/>
  </r>
  <r>
    <x v="1"/>
    <n v="39639"/>
    <s v="Material Perbaikan Unit"/>
    <n v="2000"/>
    <x v="0"/>
  </r>
  <r>
    <x v="1"/>
    <n v="39639"/>
    <s v="Material Perbaikan Unit"/>
    <n v="1750"/>
    <x v="0"/>
  </r>
  <r>
    <x v="1"/>
    <n v="39639"/>
    <s v="Material Perbaikan Unit"/>
    <n v="1250"/>
    <x v="0"/>
  </r>
  <r>
    <x v="1"/>
    <n v="39639"/>
    <s v="Material Perbaikan Unit"/>
    <n v="500"/>
    <x v="0"/>
  </r>
  <r>
    <x v="1"/>
    <n v="39640"/>
    <s v="Material Perbaikan Unit"/>
    <n v="3000"/>
    <x v="0"/>
  </r>
  <r>
    <x v="1"/>
    <n v="39640"/>
    <s v="Material Perbaikan Unit"/>
    <n v="6250"/>
    <x v="0"/>
  </r>
  <r>
    <x v="1"/>
    <n v="39640"/>
    <s v="Material Perbaikan Unit"/>
    <n v="12750"/>
    <x v="0"/>
  </r>
  <r>
    <x v="1"/>
    <n v="39641"/>
    <s v="Material Perbaikan Unit"/>
    <n v="2250"/>
    <x v="0"/>
  </r>
  <r>
    <x v="1"/>
    <n v="39641"/>
    <s v="Material Perbaikan Unit"/>
    <n v="500"/>
    <x v="0"/>
  </r>
  <r>
    <x v="1"/>
    <n v="39642"/>
    <s v="Material Perbaikan Unit"/>
    <n v="2050"/>
    <x v="0"/>
  </r>
  <r>
    <x v="1"/>
    <n v="39643"/>
    <s v="Material Perbaikan Unit"/>
    <n v="6000"/>
    <x v="0"/>
  </r>
  <r>
    <x v="1"/>
    <n v="39643"/>
    <s v="Material Perbaikan Unit"/>
    <n v="5000"/>
    <x v="0"/>
  </r>
  <r>
    <x v="1"/>
    <n v="39644"/>
    <s v="Material Perbaikan Unit"/>
    <n v="600"/>
    <x v="0"/>
  </r>
  <r>
    <x v="1"/>
    <n v="39644"/>
    <s v="Material Perbaikan Unit"/>
    <n v="750"/>
    <x v="0"/>
  </r>
  <r>
    <x v="1"/>
    <n v="39645"/>
    <s v="Material Perbaikan Unit"/>
    <n v="7250"/>
    <x v="0"/>
  </r>
  <r>
    <x v="1"/>
    <n v="39645"/>
    <s v="Material Perbaikan Unit"/>
    <n v="13800"/>
    <x v="0"/>
  </r>
  <r>
    <x v="1"/>
    <n v="39646"/>
    <s v="Material Perbaikan Unit"/>
    <n v="2250"/>
    <x v="0"/>
  </r>
  <r>
    <x v="1"/>
    <n v="39646"/>
    <s v="Material Perbaikan Unit"/>
    <n v="2750"/>
    <x v="0"/>
  </r>
  <r>
    <x v="1"/>
    <n v="39646"/>
    <s v="Material Perbaikan Unit"/>
    <n v="1750"/>
    <x v="0"/>
  </r>
  <r>
    <x v="1"/>
    <n v="39647"/>
    <s v="Material Perbaikan Unit"/>
    <n v="1900"/>
    <x v="0"/>
  </r>
  <r>
    <x v="1"/>
    <n v="39648"/>
    <s v="Inventory"/>
    <n v="750"/>
    <x v="2"/>
  </r>
  <r>
    <x v="1"/>
    <n v="39649"/>
    <s v="Material Perbaikan Unit"/>
    <n v="4000"/>
    <x v="0"/>
  </r>
  <r>
    <x v="1"/>
    <n v="39649"/>
    <s v="Material Perbaikan Unit"/>
    <n v="1250"/>
    <x v="0"/>
  </r>
  <r>
    <x v="1"/>
    <n v="39649"/>
    <s v="Material Perbaikan Unit"/>
    <n v="500"/>
    <x v="0"/>
  </r>
  <r>
    <x v="1"/>
    <n v="39649"/>
    <s v="Material Perbaikan Unit"/>
    <n v="3750"/>
    <x v="0"/>
  </r>
  <r>
    <x v="1"/>
    <n v="39650"/>
    <s v="Material Perbaikan Unit"/>
    <n v="2750"/>
    <x v="0"/>
  </r>
  <r>
    <x v="1"/>
    <n v="39650"/>
    <s v="Material Perbaikan Unit"/>
    <n v="600"/>
    <x v="0"/>
  </r>
  <r>
    <x v="1"/>
    <n v="39650"/>
    <s v="Material Perbaikan Unit"/>
    <n v="500"/>
    <x v="0"/>
  </r>
  <r>
    <x v="1"/>
    <n v="39650"/>
    <s v="Material Perbaikan Unit"/>
    <n v="250"/>
    <x v="0"/>
  </r>
  <r>
    <x v="1"/>
    <n v="39650"/>
    <s v="Material Perbaikan Unit"/>
    <n v="1500"/>
    <x v="0"/>
  </r>
  <r>
    <x v="1"/>
    <n v="39651"/>
    <s v="Material Perbaikan Unit"/>
    <n v="14000"/>
    <x v="0"/>
  </r>
  <r>
    <x v="1"/>
    <n v="39651"/>
    <s v="Material Perbaikan Unit"/>
    <n v="1750"/>
    <x v="0"/>
  </r>
  <r>
    <x v="1"/>
    <n v="39651"/>
    <s v="Material Perbaikan Unit"/>
    <n v="750"/>
    <x v="0"/>
  </r>
  <r>
    <x v="1"/>
    <n v="39652"/>
    <s v="Material Perbaikan Unit"/>
    <n v="1750"/>
    <x v="0"/>
  </r>
  <r>
    <x v="1"/>
    <n v="39653"/>
    <s v="Material Perbaikan Unit"/>
    <n v="1000"/>
    <x v="0"/>
  </r>
  <r>
    <x v="1"/>
    <n v="39654"/>
    <s v="Material Perbaikan Unit"/>
    <n v="8300"/>
    <x v="0"/>
  </r>
  <r>
    <x v="1"/>
    <n v="39655"/>
    <s v="Material Perbaikan Unit"/>
    <n v="1000"/>
    <x v="0"/>
  </r>
  <r>
    <x v="1"/>
    <n v="39655"/>
    <s v="Material Perbaikan Unit"/>
    <n v="750"/>
    <x v="0"/>
  </r>
  <r>
    <x v="1"/>
    <n v="39656"/>
    <s v="Perlengkapan Fixing"/>
    <n v="3250"/>
    <x v="1"/>
  </r>
  <r>
    <x v="1"/>
    <n v="39657"/>
    <s v="Perlengkapan Fixing"/>
    <n v="4487.5"/>
    <x v="1"/>
  </r>
  <r>
    <x v="1"/>
    <n v="39658"/>
    <s v="Material Perbaikan Unit"/>
    <n v="9591.4500000000007"/>
    <x v="0"/>
  </r>
  <r>
    <x v="1"/>
    <n v="39659"/>
    <s v="Material Perbaikan Unit"/>
    <n v="11865"/>
    <x v="0"/>
  </r>
  <r>
    <x v="1"/>
    <n v="39660"/>
    <s v="Jasa Pengiriman"/>
    <n v="9500"/>
    <x v="0"/>
  </r>
  <r>
    <x v="1"/>
    <n v="39661"/>
    <s v="Operasional JHS"/>
    <n v="14500"/>
    <x v="1"/>
  </r>
  <r>
    <x v="1"/>
    <n v="39662"/>
    <s v="kebutuhan kantor JHS"/>
    <n v="2500"/>
    <x v="1"/>
  </r>
  <r>
    <x v="1"/>
    <n v="39663"/>
    <s v="kebutuhan kantor JHS"/>
    <n v="3800"/>
    <x v="1"/>
  </r>
  <r>
    <x v="1"/>
    <n v="39664"/>
    <s v="Operasional JHS"/>
    <n v="4250"/>
    <x v="1"/>
  </r>
  <r>
    <x v="1"/>
    <n v="39665"/>
    <s v="Inventory"/>
    <n v="8300"/>
    <x v="2"/>
  </r>
  <r>
    <x v="1"/>
    <n v="39666"/>
    <s v="Inventory"/>
    <n v="750"/>
    <x v="2"/>
  </r>
  <r>
    <x v="1"/>
    <n v="39666"/>
    <s v="Inventory"/>
    <n v="3000"/>
    <x v="2"/>
  </r>
  <r>
    <x v="1"/>
    <n v="39667"/>
    <s v="Inventory"/>
    <n v="250"/>
    <x v="2"/>
  </r>
  <r>
    <x v="1"/>
    <n v="39667"/>
    <s v="Inventory"/>
    <n v="1925"/>
    <x v="2"/>
  </r>
  <r>
    <x v="1"/>
    <n v="39667"/>
    <s v="Inventory"/>
    <n v="1375"/>
    <x v="2"/>
  </r>
  <r>
    <x v="1"/>
    <n v="39668"/>
    <s v="Material Perbaikan Unit"/>
    <n v="7000"/>
    <x v="0"/>
  </r>
  <r>
    <x v="1"/>
    <n v="39669"/>
    <s v="Material Perbaikan Unit"/>
    <n v="4000"/>
    <x v="0"/>
  </r>
  <r>
    <x v="1"/>
    <n v="39670"/>
    <s v="Material Perbaikan Unit"/>
    <n v="6500"/>
    <x v="0"/>
  </r>
  <r>
    <x v="1"/>
    <n v="39670"/>
    <s v="Material Perbaikan Unit"/>
    <n v="3500"/>
    <x v="0"/>
  </r>
  <r>
    <x v="1"/>
    <n v="39671"/>
    <s v="Perlengkapan AC"/>
    <n v="7000"/>
    <x v="1"/>
  </r>
  <r>
    <x v="1"/>
    <n v="39672"/>
    <s v="Material Perbaikan Unit"/>
    <n v="17500"/>
    <x v="0"/>
  </r>
  <r>
    <x v="1"/>
    <n v="39673"/>
    <s v="Biaya (Field Assistant)"/>
    <n v="250"/>
    <x v="0"/>
  </r>
  <r>
    <x v="1"/>
    <n v="39674"/>
    <s v="Biaya (Field Assistant)"/>
    <n v="1500"/>
    <x v="0"/>
  </r>
  <r>
    <x v="1"/>
    <n v="39675"/>
    <s v="Biaya (Field Assistant)"/>
    <n v="600"/>
    <x v="0"/>
  </r>
  <r>
    <x v="1"/>
    <n v="39676"/>
    <s v="Biaya (Field Assistant)"/>
    <n v="700"/>
    <x v="0"/>
  </r>
  <r>
    <x v="1"/>
    <n v="39677"/>
    <s v="Biaya (Field Assistant)"/>
    <n v="200"/>
    <x v="0"/>
  </r>
  <r>
    <x v="1"/>
    <n v="39678"/>
    <s v="Biaya (Field Assistant)"/>
    <n v="800"/>
    <x v="0"/>
  </r>
  <r>
    <x v="1"/>
    <n v="39679"/>
    <s v="Biaya (Field Assistant)"/>
    <n v="850"/>
    <x v="0"/>
  </r>
  <r>
    <x v="1"/>
    <n v="39680"/>
    <s v="Biaya (Field Assistant)"/>
    <n v="1350"/>
    <x v="0"/>
  </r>
  <r>
    <x v="1"/>
    <n v="39681"/>
    <s v="Biaya (Field Assistant)"/>
    <n v="1600"/>
    <x v="0"/>
  </r>
  <r>
    <x v="1"/>
    <n v="39682"/>
    <s v="Biaya (Field Assistant)"/>
    <n v="1500"/>
    <x v="0"/>
  </r>
  <r>
    <x v="1"/>
    <n v="39683"/>
    <s v="Biaya (Field Assistant)"/>
    <n v="800"/>
    <x v="0"/>
  </r>
  <r>
    <x v="1"/>
    <n v="39684"/>
    <s v="Material Perbaikan Unit"/>
    <n v="17500"/>
    <x v="0"/>
  </r>
  <r>
    <x v="1"/>
    <n v="39685"/>
    <s v="Material Perbaikan Unit"/>
    <n v="5000"/>
    <x v="0"/>
  </r>
  <r>
    <x v="1"/>
    <n v="39686"/>
    <s v="Material Perbaikan Unit"/>
    <n v="750"/>
    <x v="0"/>
  </r>
  <r>
    <x v="1"/>
    <n v="39687"/>
    <s v="Material Perbaikan Unit"/>
    <n v="11250"/>
    <x v="0"/>
  </r>
  <r>
    <x v="1"/>
    <n v="39688"/>
    <s v="Material Perbaikan Unit"/>
    <n v="2500"/>
    <x v="0"/>
  </r>
  <r>
    <x v="1"/>
    <n v="39689"/>
    <s v="Material Perbaikan Unit"/>
    <n v="650"/>
    <x v="0"/>
  </r>
  <r>
    <x v="1"/>
    <n v="39690"/>
    <s v="Material Perbaikan Unit"/>
    <n v="4700"/>
    <x v="0"/>
  </r>
  <r>
    <x v="1"/>
    <n v="39691"/>
    <s v="Material Perbaikan Unit"/>
    <n v="6150"/>
    <x v="0"/>
  </r>
  <r>
    <x v="1"/>
    <n v="39692"/>
    <s v="Material Perbaikan Unit"/>
    <n v="1000"/>
    <x v="0"/>
  </r>
  <r>
    <x v="1"/>
    <n v="39693"/>
    <s v="Material Perbaikan Unit"/>
    <n v="2700"/>
    <x v="0"/>
  </r>
  <r>
    <x v="1"/>
    <n v="39694"/>
    <s v="Material Perbaikan Unit"/>
    <n v="6500"/>
    <x v="0"/>
  </r>
  <r>
    <x v="1"/>
    <n v="39695"/>
    <s v="Material Perbaikan Unit"/>
    <n v="23800"/>
    <x v="0"/>
  </r>
  <r>
    <x v="1"/>
    <n v="39695"/>
    <s v="Material Perbaikan Unit"/>
    <n v="6500"/>
    <x v="0"/>
  </r>
  <r>
    <x v="1"/>
    <n v="39695"/>
    <s v="Material Perbaikan Unit"/>
    <n v="600"/>
    <x v="0"/>
  </r>
  <r>
    <x v="1"/>
    <n v="39695"/>
    <s v="Material Perbaikan Unit"/>
    <n v="500"/>
    <x v="0"/>
  </r>
  <r>
    <x v="1"/>
    <n v="39695"/>
    <s v="Material Perbaikan Unit"/>
    <n v="1000"/>
    <x v="0"/>
  </r>
  <r>
    <x v="1"/>
    <n v="39696"/>
    <s v="Material Perbaikan Unit"/>
    <n v="11858"/>
    <x v="0"/>
  </r>
  <r>
    <x v="1"/>
    <n v="39696"/>
    <s v="Material Perbaikan Unit"/>
    <n v="451.25"/>
    <x v="0"/>
  </r>
  <r>
    <x v="1"/>
    <n v="39696"/>
    <s v="Material Perbaikan Unit"/>
    <n v="370.5"/>
    <x v="0"/>
  </r>
  <r>
    <x v="1"/>
    <n v="39697"/>
    <s v="Material Perbaikan Unit"/>
    <n v="9357.5"/>
    <x v="0"/>
  </r>
  <r>
    <x v="1"/>
    <n v="39697"/>
    <s v="Material Perbaikan Unit"/>
    <n v="2137.5"/>
    <x v="0"/>
  </r>
  <r>
    <x v="1"/>
    <n v="39697"/>
    <s v="Material Perbaikan Unit"/>
    <n v="6800"/>
    <x v="0"/>
  </r>
  <r>
    <x v="1"/>
    <n v="39698"/>
    <s v="Material Perbaikan Unit"/>
    <n v="11900"/>
    <x v="0"/>
  </r>
  <r>
    <x v="1"/>
    <n v="39699"/>
    <s v="Material Perbaikan Unit"/>
    <n v="5000"/>
    <x v="0"/>
  </r>
  <r>
    <x v="1"/>
    <n v="39700"/>
    <s v="Material Perbaikan Unit"/>
    <n v="2000"/>
    <x v="0"/>
  </r>
  <r>
    <x v="1"/>
    <n v="39701"/>
    <s v="Material Perbaikan Unit"/>
    <n v="2700"/>
    <x v="0"/>
  </r>
  <r>
    <x v="1"/>
    <n v="39701"/>
    <s v="Material Perbaikan Unit"/>
    <n v="400"/>
    <x v="0"/>
  </r>
  <r>
    <x v="1"/>
    <n v="39701"/>
    <s v="Material Perbaikan Unit"/>
    <n v="250"/>
    <x v="0"/>
  </r>
  <r>
    <x v="1"/>
    <n v="39702"/>
    <s v="Material Perbaikan Unit"/>
    <n v="2800"/>
    <x v="0"/>
  </r>
  <r>
    <x v="1"/>
    <n v="39703"/>
    <s v="Material Perbaikan Unit"/>
    <n v="10050"/>
    <x v="0"/>
  </r>
  <r>
    <x v="1"/>
    <n v="39704"/>
    <s v="Material Perbaikan Unit"/>
    <n v="6500"/>
    <x v="0"/>
  </r>
  <r>
    <x v="1"/>
    <n v="39704"/>
    <s v="Material Perbaikan Unit"/>
    <n v="2250"/>
    <x v="0"/>
  </r>
  <r>
    <x v="1"/>
    <n v="39704"/>
    <s v="Material Perbaikan Unit"/>
    <n v="2250"/>
    <x v="0"/>
  </r>
  <r>
    <x v="1"/>
    <n v="39704"/>
    <s v="Material Perbaikan Unit"/>
    <n v="250"/>
    <x v="0"/>
  </r>
  <r>
    <x v="1"/>
    <n v="39705"/>
    <s v="Material Perbaikan Unit"/>
    <n v="1250"/>
    <x v="0"/>
  </r>
  <r>
    <x v="1"/>
    <n v="39705"/>
    <s v="Material Perbaikan Unit"/>
    <n v="450"/>
    <x v="0"/>
  </r>
  <r>
    <x v="1"/>
    <n v="39706"/>
    <s v="Material Perbaikan Unit"/>
    <n v="500"/>
    <x v="0"/>
  </r>
  <r>
    <x v="1"/>
    <n v="39706"/>
    <s v="Material Perbaikan Unit"/>
    <n v="500"/>
    <x v="0"/>
  </r>
  <r>
    <x v="1"/>
    <n v="39706"/>
    <s v="Material Perbaikan Unit"/>
    <n v="350"/>
    <x v="0"/>
  </r>
  <r>
    <x v="1"/>
    <n v="39707"/>
    <s v="Material Perbaikan Unit"/>
    <n v="5500"/>
    <x v="0"/>
  </r>
  <r>
    <x v="1"/>
    <n v="39707"/>
    <s v="Material Perbaikan Unit"/>
    <n v="2500"/>
    <x v="0"/>
  </r>
  <r>
    <x v="1"/>
    <n v="39708"/>
    <s v="Material Perbaikan Unit"/>
    <n v="600"/>
    <x v="0"/>
  </r>
  <r>
    <x v="1"/>
    <n v="39709"/>
    <s v="Material Perbaikan Unit"/>
    <n v="1250"/>
    <x v="0"/>
  </r>
  <r>
    <x v="1"/>
    <n v="39709"/>
    <s v="Material Perbaikan Unit"/>
    <n v="4000"/>
    <x v="0"/>
  </r>
  <r>
    <x v="1"/>
    <n v="39709"/>
    <s v="Material Perbaikan Unit"/>
    <n v="1750"/>
    <x v="0"/>
  </r>
  <r>
    <x v="1"/>
    <n v="39709"/>
    <s v="Material Perbaikan Unit"/>
    <n v="200"/>
    <x v="0"/>
  </r>
  <r>
    <x v="1"/>
    <n v="39710"/>
    <s v="Material Perbaikan Unit"/>
    <n v="1875"/>
    <x v="0"/>
  </r>
  <r>
    <x v="1"/>
    <n v="39711"/>
    <s v="Material Perbaikan Unit"/>
    <n v="1250"/>
    <x v="0"/>
  </r>
  <r>
    <x v="1"/>
    <n v="39712"/>
    <s v="Material Perbaikan Unit"/>
    <n v="7250"/>
    <x v="0"/>
  </r>
  <r>
    <x v="1"/>
    <n v="39712"/>
    <s v="Material Perbaikan Unit"/>
    <n v="3750"/>
    <x v="0"/>
  </r>
  <r>
    <x v="1"/>
    <n v="39712"/>
    <s v="Material Perbaikan Unit"/>
    <n v="250"/>
    <x v="0"/>
  </r>
  <r>
    <x v="1"/>
    <n v="39713"/>
    <s v="Material Perbaikan Unit"/>
    <n v="8000"/>
    <x v="0"/>
  </r>
  <r>
    <x v="1"/>
    <n v="39713"/>
    <s v="Material Perbaikan Unit"/>
    <n v="500"/>
    <x v="0"/>
  </r>
  <r>
    <x v="1"/>
    <n v="39713"/>
    <s v="Material Perbaikan Unit"/>
    <n v="1500"/>
    <x v="0"/>
  </r>
  <r>
    <x v="1"/>
    <n v="39713"/>
    <s v="Material Perbaikan Unit"/>
    <n v="250"/>
    <x v="0"/>
  </r>
  <r>
    <x v="1"/>
    <n v="39713"/>
    <s v="Material Perbaikan Unit"/>
    <n v="750"/>
    <x v="0"/>
  </r>
  <r>
    <x v="1"/>
    <n v="39714"/>
    <s v="Material Perbaikan Unit"/>
    <n v="8750"/>
    <x v="0"/>
  </r>
  <r>
    <x v="1"/>
    <n v="39714"/>
    <s v="Material Perbaikan Unit"/>
    <n v="400"/>
    <x v="0"/>
  </r>
  <r>
    <x v="1"/>
    <n v="39714"/>
    <s v="Material Perbaikan Unit"/>
    <n v="800"/>
    <x v="0"/>
  </r>
  <r>
    <x v="1"/>
    <n v="39714"/>
    <s v="Material Perbaikan Unit"/>
    <n v="3250"/>
    <x v="0"/>
  </r>
  <r>
    <x v="1"/>
    <n v="39715"/>
    <s v="Material Perbaikan Unit"/>
    <n v="8750"/>
    <x v="0"/>
  </r>
  <r>
    <x v="1"/>
    <n v="39715"/>
    <s v="Material Perbaikan Unit"/>
    <n v="2250"/>
    <x v="0"/>
  </r>
  <r>
    <x v="1"/>
    <n v="39715"/>
    <s v="Material Perbaikan Unit"/>
    <n v="1500"/>
    <x v="0"/>
  </r>
  <r>
    <x v="1"/>
    <n v="39716"/>
    <s v="Material Perbaikan Unit"/>
    <n v="7750"/>
    <x v="0"/>
  </r>
  <r>
    <x v="1"/>
    <n v="39716"/>
    <s v="Material Perbaikan Unit"/>
    <n v="6750"/>
    <x v="0"/>
  </r>
  <r>
    <x v="1"/>
    <n v="39716"/>
    <s v="Material Perbaikan Unit"/>
    <n v="4000"/>
    <x v="0"/>
  </r>
  <r>
    <x v="1"/>
    <n v="39716"/>
    <s v="Material Perbaikan Unit"/>
    <n v="2250"/>
    <x v="0"/>
  </r>
  <r>
    <x v="1"/>
    <n v="39717"/>
    <s v="Material Perbaikan Unit"/>
    <n v="25500"/>
    <x v="0"/>
  </r>
  <r>
    <x v="1"/>
    <n v="39718"/>
    <s v="Material Perbaikan Unit"/>
    <n v="6000"/>
    <x v="0"/>
  </r>
  <r>
    <x v="1"/>
    <n v="39718"/>
    <s v="Material Perbaikan Unit"/>
    <n v="3250"/>
    <x v="0"/>
  </r>
  <r>
    <x v="1"/>
    <n v="39718"/>
    <s v="Material Perbaikan Unit"/>
    <n v="1750"/>
    <x v="0"/>
  </r>
  <r>
    <x v="1"/>
    <n v="39718"/>
    <s v="Material Perbaikan Unit"/>
    <n v="1500"/>
    <x v="0"/>
  </r>
  <r>
    <x v="1"/>
    <n v="39718"/>
    <s v="Material Perbaikan Unit"/>
    <n v="3000"/>
    <x v="0"/>
  </r>
  <r>
    <x v="1"/>
    <n v="39719"/>
    <s v="Material Perbaikan Unit"/>
    <n v="3250"/>
    <x v="0"/>
  </r>
  <r>
    <x v="1"/>
    <n v="39719"/>
    <s v="Material Perbaikan Unit"/>
    <n v="3000"/>
    <x v="0"/>
  </r>
  <r>
    <x v="1"/>
    <n v="39719"/>
    <s v="Material Perbaikan Unit"/>
    <n v="500"/>
    <x v="0"/>
  </r>
  <r>
    <x v="1"/>
    <n v="39719"/>
    <s v="Material Perbaikan Unit"/>
    <n v="1000"/>
    <x v="0"/>
  </r>
  <r>
    <x v="1"/>
    <n v="39719"/>
    <s v="Material Perbaikan Unit"/>
    <n v="750"/>
    <x v="0"/>
  </r>
  <r>
    <x v="1"/>
    <n v="39720"/>
    <s v="Material Perbaikan Unit"/>
    <n v="3750"/>
    <x v="0"/>
  </r>
  <r>
    <x v="1"/>
    <n v="39720"/>
    <s v="Material Perbaikan Unit"/>
    <n v="8750"/>
    <x v="0"/>
  </r>
  <r>
    <x v="1"/>
    <n v="39720"/>
    <s v="Material Perbaikan Unit"/>
    <n v="500"/>
    <x v="0"/>
  </r>
  <r>
    <x v="1"/>
    <n v="39720"/>
    <s v="Material Perbaikan Unit"/>
    <n v="500"/>
    <x v="0"/>
  </r>
  <r>
    <x v="1"/>
    <n v="39721"/>
    <s v="Jasa Pengiriman"/>
    <n v="4650"/>
    <x v="0"/>
  </r>
  <r>
    <x v="1"/>
    <n v="39722"/>
    <s v="Jasa Pengiriman"/>
    <n v="7500"/>
    <x v="0"/>
  </r>
  <r>
    <x v="1"/>
    <n v="39723"/>
    <s v="Material Perbaikan Unit"/>
    <n v="19900"/>
    <x v="0"/>
  </r>
  <r>
    <x v="1"/>
    <n v="39724"/>
    <s v="Material Perbaikan Unit"/>
    <n v="18432.5"/>
    <x v="0"/>
  </r>
  <r>
    <x v="1"/>
    <n v="39725"/>
    <s v="Perlengkapan Fixing"/>
    <n v="750"/>
    <x v="1"/>
  </r>
  <r>
    <x v="1"/>
    <n v="39725"/>
    <s v="Perlengkapan Fixing"/>
    <n v="500"/>
    <x v="1"/>
  </r>
  <r>
    <x v="1"/>
    <n v="39726"/>
    <s v="Perlengkapan Fixing"/>
    <n v="800"/>
    <x v="1"/>
  </r>
  <r>
    <x v="1"/>
    <n v="39726"/>
    <s v="Perlengkapan Fixing"/>
    <n v="500"/>
    <x v="1"/>
  </r>
  <r>
    <x v="1"/>
    <n v="39727"/>
    <s v="Inventory"/>
    <n v="1000"/>
    <x v="2"/>
  </r>
  <r>
    <x v="1"/>
    <n v="39728"/>
    <s v="Inventory"/>
    <n v="9000"/>
    <x v="2"/>
  </r>
  <r>
    <x v="1"/>
    <n v="39728"/>
    <s v="Inventory"/>
    <n v="1750"/>
    <x v="2"/>
  </r>
  <r>
    <x v="1"/>
    <n v="39728"/>
    <s v="Inventory"/>
    <n v="3250"/>
    <x v="2"/>
  </r>
  <r>
    <x v="1"/>
    <n v="39729"/>
    <s v="Material Perbaikan Unit"/>
    <n v="32016.6"/>
    <x v="0"/>
  </r>
  <r>
    <x v="1"/>
    <n v="39730"/>
    <s v="Material Perbaikan Unit"/>
    <n v="7000"/>
    <x v="0"/>
  </r>
  <r>
    <x v="1"/>
    <n v="39730"/>
    <s v="Material Perbaikan Unit"/>
    <n v="250"/>
    <x v="0"/>
  </r>
  <r>
    <x v="1"/>
    <n v="39731"/>
    <s v="Material Perbaikan Unit"/>
    <n v="26000"/>
    <x v="0"/>
  </r>
  <r>
    <x v="1"/>
    <n v="39731"/>
    <s v="Material Perbaikan Unit"/>
    <n v="10000"/>
    <x v="0"/>
  </r>
  <r>
    <x v="1"/>
    <n v="39731"/>
    <s v="Material Perbaikan Unit"/>
    <n v="7250"/>
    <x v="0"/>
  </r>
  <r>
    <x v="1"/>
    <n v="39732"/>
    <s v="Material Perbaikan Unit"/>
    <n v="34750"/>
    <x v="0"/>
  </r>
  <r>
    <x v="1"/>
    <n v="39733"/>
    <s v="Material Perbaikan Unit"/>
    <n v="1100"/>
    <x v="0"/>
  </r>
  <r>
    <x v="1"/>
    <n v="39734"/>
    <s v="Material Perbaikan Unit"/>
    <n v="5000"/>
    <x v="0"/>
  </r>
  <r>
    <x v="1"/>
    <n v="39734"/>
    <s v="Material Perbaikan Unit"/>
    <n v="5500"/>
    <x v="0"/>
  </r>
  <r>
    <x v="1"/>
    <n v="39735"/>
    <s v="Material Perbaikan Unit"/>
    <n v="5000"/>
    <x v="0"/>
  </r>
  <r>
    <x v="1"/>
    <n v="39736"/>
    <s v="Material Perbaikan Unit"/>
    <n v="6750"/>
    <x v="0"/>
  </r>
  <r>
    <x v="1"/>
    <n v="39737"/>
    <s v="Material Perbaikan Unit"/>
    <n v="2500"/>
    <x v="0"/>
  </r>
  <r>
    <x v="1"/>
    <n v="39738"/>
    <s v="Material Perbaikan Unit"/>
    <n v="8750"/>
    <x v="0"/>
  </r>
  <r>
    <x v="1"/>
    <n v="39738"/>
    <s v="Material Perbaikan Unit"/>
    <n v="250"/>
    <x v="0"/>
  </r>
  <r>
    <x v="1"/>
    <n v="39738"/>
    <s v="Material Perbaikan Unit"/>
    <n v="250"/>
    <x v="0"/>
  </r>
  <r>
    <x v="1"/>
    <n v="39738"/>
    <s v="Material Perbaikan Unit"/>
    <n v="400"/>
    <x v="0"/>
  </r>
  <r>
    <x v="1"/>
    <n v="39739"/>
    <s v="Material Perbaikan Unit"/>
    <n v="800"/>
    <x v="0"/>
  </r>
  <r>
    <x v="1"/>
    <n v="39740"/>
    <s v="Material Perbaikan Unit"/>
    <n v="19111.5"/>
    <x v="0"/>
  </r>
  <r>
    <x v="1"/>
    <n v="39740"/>
    <s v="Material Perbaikan Unit"/>
    <n v="540"/>
    <x v="0"/>
  </r>
  <r>
    <x v="1"/>
    <n v="39741"/>
    <s v="Material Perbaikan Unit"/>
    <n v="750"/>
    <x v="0"/>
  </r>
  <r>
    <x v="1"/>
    <n v="39741"/>
    <s v="Material Perbaikan Unit"/>
    <n v="750"/>
    <x v="0"/>
  </r>
  <r>
    <x v="1"/>
    <n v="39741"/>
    <s v="Material Perbaikan Unit"/>
    <n v="250"/>
    <x v="0"/>
  </r>
  <r>
    <x v="1"/>
    <n v="39741"/>
    <s v="Material Perbaikan Unit"/>
    <n v="1250"/>
    <x v="0"/>
  </r>
  <r>
    <x v="1"/>
    <n v="39741"/>
    <s v="Material Perbaikan Unit"/>
    <n v="8500"/>
    <x v="0"/>
  </r>
  <r>
    <x v="1"/>
    <n v="39742"/>
    <s v="Material Perbaikan Unit"/>
    <n v="8750"/>
    <x v="0"/>
  </r>
  <r>
    <x v="1"/>
    <n v="39742"/>
    <s v="Material Perbaikan Unit"/>
    <n v="500"/>
    <x v="0"/>
  </r>
  <r>
    <x v="1"/>
    <n v="39742"/>
    <s v="Material Perbaikan Unit"/>
    <n v="1750"/>
    <x v="0"/>
  </r>
  <r>
    <x v="1"/>
    <n v="39743"/>
    <s v="Material Perbaikan Unit"/>
    <n v="9000"/>
    <x v="0"/>
  </r>
  <r>
    <x v="1"/>
    <n v="39743"/>
    <s v="Material Perbaikan Unit"/>
    <n v="8500"/>
    <x v="0"/>
  </r>
  <r>
    <x v="1"/>
    <n v="39744"/>
    <s v="Material Perbaikan Unit"/>
    <n v="2250"/>
    <x v="0"/>
  </r>
  <r>
    <x v="1"/>
    <n v="39744"/>
    <s v="Material Perbaikan Unit"/>
    <n v="500"/>
    <x v="0"/>
  </r>
  <r>
    <x v="1"/>
    <n v="39744"/>
    <s v="Material Perbaikan Unit"/>
    <n v="1750"/>
    <x v="0"/>
  </r>
  <r>
    <x v="1"/>
    <n v="39745"/>
    <s v="Material Perbaikan Unit"/>
    <n v="1500"/>
    <x v="0"/>
  </r>
  <r>
    <x v="1"/>
    <n v="39745"/>
    <s v="Material Perbaikan Unit"/>
    <n v="250"/>
    <x v="0"/>
  </r>
  <r>
    <x v="1"/>
    <n v="39745"/>
    <s v="Material Perbaikan Unit"/>
    <n v="1900"/>
    <x v="0"/>
  </r>
  <r>
    <x v="1"/>
    <n v="39746"/>
    <s v="Material Perbaikan Unit"/>
    <n v="4500"/>
    <x v="0"/>
  </r>
  <r>
    <x v="1"/>
    <n v="39746"/>
    <s v="Material Perbaikan Unit"/>
    <n v="600"/>
    <x v="0"/>
  </r>
  <r>
    <x v="1"/>
    <n v="39746"/>
    <s v="Material Perbaikan Unit"/>
    <n v="350"/>
    <x v="0"/>
  </r>
  <r>
    <x v="1"/>
    <n v="39746"/>
    <s v="Material Perbaikan Unit"/>
    <n v="1000"/>
    <x v="0"/>
  </r>
  <r>
    <x v="1"/>
    <n v="39746"/>
    <s v="Material Perbaikan Unit"/>
    <n v="350"/>
    <x v="0"/>
  </r>
  <r>
    <x v="1"/>
    <n v="39747"/>
    <s v="Jasa Pengiriman"/>
    <n v="10950"/>
    <x v="0"/>
  </r>
  <r>
    <x v="1"/>
    <n v="39748"/>
    <s v="Perlengkapan Fixing"/>
    <n v="750"/>
    <x v="1"/>
  </r>
  <r>
    <x v="1"/>
    <n v="39748"/>
    <s v="Perlengkapan Fixing"/>
    <n v="2900"/>
    <x v="1"/>
  </r>
  <r>
    <x v="1"/>
    <n v="39749"/>
    <s v="Material Perbaikan Unit"/>
    <n v="3250"/>
    <x v="0"/>
  </r>
  <r>
    <x v="1"/>
    <n v="39749"/>
    <s v="Material Perbaikan Unit"/>
    <n v="850"/>
    <x v="0"/>
  </r>
  <r>
    <x v="1"/>
    <n v="39749"/>
    <s v="Material Perbaikan Unit"/>
    <n v="500"/>
    <x v="0"/>
  </r>
  <r>
    <x v="1"/>
    <n v="39749"/>
    <s v="Material Perbaikan Unit"/>
    <n v="1750"/>
    <x v="0"/>
  </r>
  <r>
    <x v="1"/>
    <n v="39749"/>
    <s v="Material Perbaikan Unit"/>
    <n v="400"/>
    <x v="0"/>
  </r>
  <r>
    <x v="1"/>
    <n v="39749"/>
    <s v="Material Perbaikan Unit"/>
    <n v="750"/>
    <x v="0"/>
  </r>
  <r>
    <x v="1"/>
    <n v="39750"/>
    <s v="Material Perbaikan Unit"/>
    <n v="750"/>
    <x v="0"/>
  </r>
  <r>
    <x v="1"/>
    <n v="39751"/>
    <s v="Perlengkapan AC"/>
    <n v="4500"/>
    <x v="1"/>
  </r>
  <r>
    <x v="1"/>
    <n v="39751"/>
    <s v="Perlengkapan AC"/>
    <n v="5500"/>
    <x v="1"/>
  </r>
  <r>
    <x v="1"/>
    <n v="39751"/>
    <s v="Perlengkapan AC"/>
    <n v="7250"/>
    <x v="1"/>
  </r>
  <r>
    <x v="1"/>
    <n v="39751"/>
    <s v="Perlengkapan AC"/>
    <n v="2000"/>
    <x v="1"/>
  </r>
  <r>
    <x v="1"/>
    <n v="39751"/>
    <s v="Perlengkapan AC"/>
    <n v="1250"/>
    <x v="1"/>
  </r>
  <r>
    <x v="1"/>
    <n v="39751"/>
    <s v="Perlengkapan AC"/>
    <n v="400"/>
    <x v="1"/>
  </r>
  <r>
    <x v="1"/>
    <n v="39751"/>
    <s v="Perlengkapan AC"/>
    <n v="1000"/>
    <x v="1"/>
  </r>
  <r>
    <x v="1"/>
    <n v="39752"/>
    <s v="Perlengkapan Cleaning"/>
    <n v="21300"/>
    <x v="1"/>
  </r>
  <r>
    <x v="1"/>
    <n v="39753"/>
    <s v="Perlengkapan Cleaning"/>
    <n v="33150"/>
    <x v="1"/>
  </r>
  <r>
    <x v="1"/>
    <n v="39754"/>
    <s v="Biaya (Field Assistant)"/>
    <n v="1250"/>
    <x v="0"/>
  </r>
  <r>
    <x v="1"/>
    <n v="39755"/>
    <s v="Biaya (Field Assistant)"/>
    <n v="2300"/>
    <x v="0"/>
  </r>
  <r>
    <x v="1"/>
    <n v="39756"/>
    <s v="Biaya (Field Assistant)"/>
    <n v="1441"/>
    <x v="0"/>
  </r>
  <r>
    <x v="1"/>
    <n v="39757"/>
    <s v="Biaya (Field Assistant)"/>
    <n v="900"/>
    <x v="0"/>
  </r>
  <r>
    <x v="1"/>
    <n v="39758"/>
    <s v="Biaya (Field Assistant)"/>
    <n v="575"/>
    <x v="0"/>
  </r>
  <r>
    <x v="1"/>
    <n v="39759"/>
    <s v="Material Perbaikan Unit"/>
    <n v="1500"/>
    <x v="0"/>
  </r>
  <r>
    <x v="1"/>
    <n v="39759"/>
    <s v="Material Perbaikan Unit"/>
    <n v="500"/>
    <x v="0"/>
  </r>
  <r>
    <x v="1"/>
    <n v="39759"/>
    <s v="Material Perbaikan Unit"/>
    <n v="600"/>
    <x v="0"/>
  </r>
  <r>
    <x v="1"/>
    <n v="39759"/>
    <s v="Material Perbaikan Unit"/>
    <n v="1250"/>
    <x v="0"/>
  </r>
  <r>
    <x v="1"/>
    <n v="39760"/>
    <s v="Material Perbaikan Unit"/>
    <n v="7590.5"/>
    <x v="0"/>
  </r>
  <r>
    <x v="1"/>
    <n v="39761"/>
    <s v="Material Perbaikan Unit"/>
    <n v="3250"/>
    <x v="0"/>
  </r>
  <r>
    <x v="1"/>
    <n v="39761"/>
    <s v="Material Perbaikan Unit"/>
    <n v="900"/>
    <x v="0"/>
  </r>
  <r>
    <x v="1"/>
    <n v="39761"/>
    <s v="Material Perbaikan Unit"/>
    <n v="250"/>
    <x v="0"/>
  </r>
  <r>
    <x v="1"/>
    <n v="39761"/>
    <s v="Material Perbaikan Unit"/>
    <n v="1000"/>
    <x v="0"/>
  </r>
  <r>
    <x v="1"/>
    <n v="39761"/>
    <s v="Material Perbaikan Unit"/>
    <n v="1000"/>
    <x v="0"/>
  </r>
  <r>
    <x v="1"/>
    <n v="39762"/>
    <s v="Material Perbaikan Unit"/>
    <n v="17500"/>
    <x v="0"/>
  </r>
  <r>
    <x v="1"/>
    <n v="39762"/>
    <s v="Material Perbaikan Unit"/>
    <n v="1500"/>
    <x v="0"/>
  </r>
  <r>
    <x v="1"/>
    <n v="39762"/>
    <s v="Material Perbaikan Unit"/>
    <n v="1000"/>
    <x v="0"/>
  </r>
  <r>
    <x v="1"/>
    <n v="39762"/>
    <s v="Material Perbaikan Unit"/>
    <n v="600"/>
    <x v="0"/>
  </r>
  <r>
    <x v="1"/>
    <n v="39763"/>
    <s v="Material Perbaikan Unit"/>
    <n v="6500"/>
    <x v="0"/>
  </r>
  <r>
    <x v="1"/>
    <n v="39763"/>
    <s v="Material Perbaikan Unit"/>
    <n v="2250"/>
    <x v="0"/>
  </r>
  <r>
    <x v="1"/>
    <n v="39763"/>
    <s v="Material Perbaikan Unit"/>
    <n v="2000"/>
    <x v="0"/>
  </r>
  <r>
    <x v="1"/>
    <n v="39763"/>
    <s v="Material Perbaikan Unit"/>
    <n v="1200"/>
    <x v="0"/>
  </r>
  <r>
    <x v="1"/>
    <n v="39764"/>
    <s v="Material Perbaikan Unit"/>
    <n v="12487.75"/>
    <x v="0"/>
  </r>
  <r>
    <x v="1"/>
    <n v="39765"/>
    <s v="Material Perbaikan Unit"/>
    <n v="1575"/>
    <x v="0"/>
  </r>
  <r>
    <x v="1"/>
    <n v="39766"/>
    <s v="Material Perbaikan Unit"/>
    <n v="1000"/>
    <x v="0"/>
  </r>
  <r>
    <x v="1"/>
    <n v="39766"/>
    <s v="Material Perbaikan Unit"/>
    <n v="2000"/>
    <x v="0"/>
  </r>
  <r>
    <x v="1"/>
    <n v="39767"/>
    <s v="Material Perbaikan Unit"/>
    <n v="4026.95"/>
    <x v="0"/>
  </r>
  <r>
    <x v="1"/>
    <n v="39768"/>
    <s v="Material Perbaikan Unit"/>
    <n v="4785.55"/>
    <x v="0"/>
  </r>
  <r>
    <x v="1"/>
    <n v="39769"/>
    <s v="Material Perbaikan Unit"/>
    <n v="827.5"/>
    <x v="0"/>
  </r>
  <r>
    <x v="1"/>
    <n v="39770"/>
    <s v="Operasional JHS"/>
    <n v="1900"/>
    <x v="1"/>
  </r>
  <r>
    <x v="1"/>
    <n v="39771"/>
    <s v="Operasional JHS"/>
    <n v="2750"/>
    <x v="1"/>
  </r>
  <r>
    <x v="1"/>
    <n v="39772"/>
    <s v="Inventory"/>
    <n v="17500"/>
    <x v="2"/>
  </r>
  <r>
    <x v="1"/>
    <n v="39772"/>
    <s v="Inventory"/>
    <n v="750"/>
    <x v="2"/>
  </r>
  <r>
    <x v="1"/>
    <n v="39773"/>
    <s v="kebutuhan kantor JHS"/>
    <n v="4000"/>
    <x v="1"/>
  </r>
  <r>
    <x v="1"/>
    <n v="39773"/>
    <s v="kebutuhan kantor JHS"/>
    <n v="500"/>
    <x v="1"/>
  </r>
  <r>
    <x v="1"/>
    <n v="39773"/>
    <s v="kebutuhan kantor JHS"/>
    <n v="3000"/>
    <x v="1"/>
  </r>
  <r>
    <x v="1"/>
    <n v="39774"/>
    <s v="kebutuhan kantor JHS"/>
    <n v="6400"/>
    <x v="1"/>
  </r>
  <r>
    <x v="1"/>
    <n v="39775"/>
    <s v="Biaya (Field Assistant)"/>
    <n v="1250"/>
    <x v="0"/>
  </r>
  <r>
    <x v="1"/>
    <n v="39776"/>
    <s v="Biaya (Field Assistant)"/>
    <n v="2125"/>
    <x v="0"/>
  </r>
  <r>
    <x v="1"/>
    <n v="39777"/>
    <s v="Biaya (Field Assistant)"/>
    <n v="300"/>
    <x v="0"/>
  </r>
  <r>
    <x v="1"/>
    <n v="39778"/>
    <s v="Biaya (Field Assistant)"/>
    <n v="300"/>
    <x v="0"/>
  </r>
  <r>
    <x v="1"/>
    <n v="39779"/>
    <s v="Biaya (Field Assistant)"/>
    <n v="525"/>
    <x v="0"/>
  </r>
  <r>
    <x v="1"/>
    <n v="39780"/>
    <s v="Biaya (Field Assistant)"/>
    <n v="650"/>
    <x v="0"/>
  </r>
  <r>
    <x v="1"/>
    <n v="39781"/>
    <s v="Biaya (Field Assistant)"/>
    <n v="350"/>
    <x v="0"/>
  </r>
  <r>
    <x v="1"/>
    <n v="39782"/>
    <s v="Biaya (Field Assistant)"/>
    <n v="1250"/>
    <x v="0"/>
  </r>
  <r>
    <x v="1"/>
    <n v="39783"/>
    <s v="Biaya (Field Assistant)"/>
    <n v="400"/>
    <x v="0"/>
  </r>
  <r>
    <x v="1"/>
    <n v="39784"/>
    <s v="Biaya (Field Assistant)"/>
    <n v="900"/>
    <x v="0"/>
  </r>
  <r>
    <x v="1"/>
    <n v="39785"/>
    <s v="Biaya (Field Assistant)"/>
    <n v="850"/>
    <x v="0"/>
  </r>
  <r>
    <x v="1"/>
    <n v="39786"/>
    <s v="Biaya (Field Assistant)"/>
    <n v="2850"/>
    <x v="0"/>
  </r>
  <r>
    <x v="1"/>
    <n v="39787"/>
    <s v="Biaya (Field Assistant)"/>
    <n v="1100"/>
    <x v="0"/>
  </r>
  <r>
    <x v="1"/>
    <n v="39788"/>
    <s v="Biaya (Field Assistant)"/>
    <n v="800"/>
    <x v="0"/>
  </r>
  <r>
    <x v="1"/>
    <n v="39789"/>
    <s v="Biaya (Field Assistant)"/>
    <n v="550"/>
    <x v="0"/>
  </r>
  <r>
    <x v="1"/>
    <n v="39790"/>
    <s v="Biaya (Field Assistant)"/>
    <n v="450"/>
    <x v="0"/>
  </r>
  <r>
    <x v="1"/>
    <n v="39791"/>
    <s v="Biaya (Field Assistant)"/>
    <n v="350"/>
    <x v="0"/>
  </r>
  <r>
    <x v="1"/>
    <n v="39792"/>
    <s v="Biaya (Field Assistant)"/>
    <n v="100"/>
    <x v="0"/>
  </r>
  <r>
    <x v="1"/>
    <n v="39793"/>
    <s v="Biaya (Field Assistant)"/>
    <n v="1100"/>
    <x v="0"/>
  </r>
  <r>
    <x v="1"/>
    <n v="39794"/>
    <s v="Biaya (Field Assistant)"/>
    <n v="200"/>
    <x v="0"/>
  </r>
  <r>
    <x v="1"/>
    <n v="39795"/>
    <s v="Biaya (Field Assistant)"/>
    <n v="1450"/>
    <x v="0"/>
  </r>
  <r>
    <x v="1"/>
    <n v="39796"/>
    <s v="Biaya (Field Assistant)"/>
    <n v="950"/>
    <x v="0"/>
  </r>
  <r>
    <x v="1"/>
    <n v="39797"/>
    <s v="Material Perbaikan Unit"/>
    <n v="8500"/>
    <x v="0"/>
  </r>
  <r>
    <x v="1"/>
    <n v="39798"/>
    <s v="Material Perbaikan Unit"/>
    <n v="11000"/>
    <x v="0"/>
  </r>
  <r>
    <x v="1"/>
    <n v="39799"/>
    <s v="Material Perbaikan Unit"/>
    <n v="11000"/>
    <x v="0"/>
  </r>
  <r>
    <x v="1"/>
    <n v="39800"/>
    <s v="Material Perbaikan Unit"/>
    <n v="4250"/>
    <x v="0"/>
  </r>
  <r>
    <x v="1"/>
    <n v="39801"/>
    <s v="Material Perbaikan Unit"/>
    <n v="750"/>
    <x v="0"/>
  </r>
  <r>
    <x v="1"/>
    <n v="39802"/>
    <s v="Material Perbaikan Unit"/>
    <n v="4000"/>
    <x v="0"/>
  </r>
  <r>
    <x v="1"/>
    <n v="39803"/>
    <s v="Material Perbaikan Unit"/>
    <n v="1300"/>
    <x v="0"/>
  </r>
  <r>
    <x v="1"/>
    <n v="39804"/>
    <s v="Material Perbaikan Unit"/>
    <n v="7650"/>
    <x v="0"/>
  </r>
  <r>
    <x v="1"/>
    <n v="39805"/>
    <s v="Material Perbaikan Unit"/>
    <n v="750"/>
    <x v="0"/>
  </r>
  <r>
    <x v="1"/>
    <n v="39806"/>
    <s v="Material Perbaikan Unit"/>
    <n v="2600"/>
    <x v="0"/>
  </r>
  <r>
    <x v="1"/>
    <n v="39807"/>
    <s v="Material Perbaikan Unit"/>
    <n v="3400"/>
    <x v="0"/>
  </r>
  <r>
    <x v="1"/>
    <n v="39808"/>
    <s v="Material Perbaikan Unit"/>
    <n v="3650"/>
    <x v="0"/>
  </r>
  <r>
    <x v="1"/>
    <n v="39809"/>
    <s v="Material Perbaikan Unit"/>
    <n v="900"/>
    <x v="0"/>
  </r>
  <r>
    <x v="1"/>
    <n v="39810"/>
    <s v="Material Perbaikan Unit"/>
    <n v="13750"/>
    <x v="0"/>
  </r>
  <r>
    <x v="1"/>
    <n v="39811"/>
    <s v="Material Perbaikan Unit"/>
    <n v="7750"/>
    <x v="0"/>
  </r>
  <r>
    <x v="1"/>
    <n v="39811"/>
    <s v="Material Perbaikan Unit"/>
    <n v="600"/>
    <x v="0"/>
  </r>
  <r>
    <x v="1"/>
    <n v="39811"/>
    <s v="Material Perbaikan Unit"/>
    <n v="250"/>
    <x v="0"/>
  </r>
  <r>
    <x v="1"/>
    <n v="39812"/>
    <s v="Material Perbaikan Unit"/>
    <n v="475"/>
    <x v="0"/>
  </r>
  <r>
    <x v="1"/>
    <n v="39812"/>
    <s v="Material Perbaikan Unit"/>
    <n v="4250"/>
    <x v="0"/>
  </r>
  <r>
    <x v="1"/>
    <n v="39813"/>
    <s v="Material Perbaikan Unit"/>
    <n v="31900"/>
    <x v="0"/>
  </r>
  <r>
    <x v="1"/>
    <n v="39813"/>
    <s v="Material Perbaikan Unit"/>
    <n v="4950"/>
    <x v="0"/>
  </r>
  <r>
    <x v="1"/>
    <n v="39814"/>
    <s v="Material Perbaikan Unit"/>
    <n v="1750"/>
    <x v="0"/>
  </r>
  <r>
    <x v="1"/>
    <n v="39815"/>
    <s v="Material Perbaikan Unit"/>
    <n v="8750"/>
    <x v="0"/>
  </r>
  <r>
    <x v="1"/>
    <n v="39815"/>
    <s v="Material Perbaikan Unit"/>
    <n v="250"/>
    <x v="0"/>
  </r>
  <r>
    <x v="1"/>
    <n v="39815"/>
    <s v="Material Perbaikan Unit"/>
    <n v="500"/>
    <x v="0"/>
  </r>
  <r>
    <x v="1"/>
    <n v="39815"/>
    <s v="Material Perbaikan Unit"/>
    <n v="600"/>
    <x v="0"/>
  </r>
  <r>
    <x v="1"/>
    <n v="39816"/>
    <s v="Material Perbaikan Unit"/>
    <n v="12750"/>
    <x v="0"/>
  </r>
  <r>
    <x v="1"/>
    <n v="39816"/>
    <s v="Material Perbaikan Unit"/>
    <n v="2500"/>
    <x v="0"/>
  </r>
  <r>
    <x v="1"/>
    <n v="39817"/>
    <s v="Material Perbaikan Unit"/>
    <n v="8000"/>
    <x v="0"/>
  </r>
  <r>
    <x v="1"/>
    <n v="39817"/>
    <s v="Material Perbaikan Unit"/>
    <n v="7250"/>
    <x v="0"/>
  </r>
  <r>
    <x v="1"/>
    <n v="39817"/>
    <s v="Material Perbaikan Unit"/>
    <n v="3250"/>
    <x v="0"/>
  </r>
  <r>
    <x v="1"/>
    <n v="39818"/>
    <s v="Material Perbaikan Unit"/>
    <n v="8600"/>
    <x v="0"/>
  </r>
  <r>
    <x v="1"/>
    <n v="39818"/>
    <s v="Material Perbaikan Unit"/>
    <n v="1000"/>
    <x v="0"/>
  </r>
  <r>
    <x v="1"/>
    <n v="39818"/>
    <s v="Material Perbaikan Unit"/>
    <n v="1000"/>
    <x v="0"/>
  </r>
  <r>
    <x v="1"/>
    <n v="39818"/>
    <s v="Material Perbaikan Unit"/>
    <n v="500"/>
    <x v="0"/>
  </r>
  <r>
    <x v="1"/>
    <n v="39818"/>
    <s v="Material Perbaikan Unit"/>
    <n v="350"/>
    <x v="0"/>
  </r>
  <r>
    <x v="1"/>
    <n v="39819"/>
    <s v="Material Perbaikan Unit"/>
    <n v="17500"/>
    <x v="0"/>
  </r>
  <r>
    <x v="1"/>
    <n v="39819"/>
    <s v="Material Perbaikan Unit"/>
    <n v="3750"/>
    <x v="0"/>
  </r>
  <r>
    <x v="1"/>
    <n v="39819"/>
    <s v="Material Perbaikan Unit"/>
    <n v="600"/>
    <x v="0"/>
  </r>
  <r>
    <x v="1"/>
    <n v="39819"/>
    <s v="Material Perbaikan Unit"/>
    <n v="500"/>
    <x v="0"/>
  </r>
  <r>
    <x v="1"/>
    <n v="39819"/>
    <s v="Material Perbaikan Unit"/>
    <n v="400"/>
    <x v="0"/>
  </r>
  <r>
    <x v="1"/>
    <n v="39819"/>
    <s v="Material Perbaikan Unit"/>
    <n v="250"/>
    <x v="0"/>
  </r>
  <r>
    <x v="1"/>
    <n v="39820"/>
    <s v="Material Perbaikan Unit"/>
    <n v="3500"/>
    <x v="0"/>
  </r>
  <r>
    <x v="1"/>
    <n v="39821"/>
    <s v="Material Perbaikan Unit"/>
    <n v="8750"/>
    <x v="0"/>
  </r>
  <r>
    <x v="1"/>
    <n v="39821"/>
    <s v="Material Perbaikan Unit"/>
    <n v="9250"/>
    <x v="0"/>
  </r>
  <r>
    <x v="1"/>
    <n v="39822"/>
    <s v="Material Perbaikan Unit"/>
    <n v="3000"/>
    <x v="0"/>
  </r>
  <r>
    <x v="1"/>
    <n v="39822"/>
    <s v="Material Perbaikan Unit"/>
    <n v="500"/>
    <x v="0"/>
  </r>
  <r>
    <x v="1"/>
    <n v="39823"/>
    <s v="Material Perbaikan Unit"/>
    <n v="8750"/>
    <x v="0"/>
  </r>
  <r>
    <x v="1"/>
    <n v="39823"/>
    <s v="Material Perbaikan Unit"/>
    <n v="2250"/>
    <x v="0"/>
  </r>
  <r>
    <x v="1"/>
    <n v="39823"/>
    <s v="Material Perbaikan Unit"/>
    <n v="6000"/>
    <x v="0"/>
  </r>
  <r>
    <x v="1"/>
    <n v="39824"/>
    <s v="Material Perbaikan Unit"/>
    <n v="9250"/>
    <x v="0"/>
  </r>
  <r>
    <x v="1"/>
    <n v="39825"/>
    <s v="Material Perbaikan Unit"/>
    <n v="1600"/>
    <x v="0"/>
  </r>
  <r>
    <x v="1"/>
    <n v="39826"/>
    <s v="Material Perbaikan Unit"/>
    <n v="4250"/>
    <x v="0"/>
  </r>
  <r>
    <x v="1"/>
    <n v="39826"/>
    <s v="Material Perbaikan Unit"/>
    <n v="1250"/>
    <x v="0"/>
  </r>
  <r>
    <x v="1"/>
    <n v="39826"/>
    <s v="Material Perbaikan Unit"/>
    <n v="2750"/>
    <x v="0"/>
  </r>
  <r>
    <x v="1"/>
    <n v="39826"/>
    <s v="Material Perbaikan Unit"/>
    <n v="900"/>
    <x v="0"/>
  </r>
  <r>
    <x v="1"/>
    <n v="39827"/>
    <s v="Material Perbaikan Unit"/>
    <n v="3250"/>
    <x v="0"/>
  </r>
  <r>
    <x v="1"/>
    <n v="39828"/>
    <s v="Material Perbaikan Unit"/>
    <n v="1000"/>
    <x v="0"/>
  </r>
  <r>
    <x v="1"/>
    <n v="39829"/>
    <s v="Material Perbaikan Unit"/>
    <n v="4000"/>
    <x v="0"/>
  </r>
  <r>
    <x v="1"/>
    <n v="39829"/>
    <s v="Material Perbaikan Unit"/>
    <n v="750"/>
    <x v="0"/>
  </r>
  <r>
    <x v="1"/>
    <n v="39830"/>
    <s v="Material Perbaikan Unit"/>
    <n v="5500"/>
    <x v="0"/>
  </r>
  <r>
    <x v="1"/>
    <n v="39831"/>
    <s v="Material Perbaikan Unit"/>
    <n v="2250"/>
    <x v="0"/>
  </r>
  <r>
    <x v="1"/>
    <n v="39831"/>
    <s v="Material Perbaikan Unit"/>
    <n v="250"/>
    <x v="0"/>
  </r>
  <r>
    <x v="1"/>
    <n v="39831"/>
    <s v="Material Perbaikan Unit"/>
    <n v="2250"/>
    <x v="0"/>
  </r>
  <r>
    <x v="1"/>
    <n v="39832"/>
    <s v="Material Perbaikan Unit"/>
    <n v="12500"/>
    <x v="0"/>
  </r>
  <r>
    <x v="1"/>
    <n v="39833"/>
    <s v="Jasa Pengiriman"/>
    <n v="9000"/>
    <x v="0"/>
  </r>
  <r>
    <x v="1"/>
    <n v="39834"/>
    <s v="Material Perbaikan Unit"/>
    <n v="7162.5"/>
    <x v="0"/>
  </r>
  <r>
    <x v="1"/>
    <n v="39835"/>
    <s v="Material Perbaikan Unit"/>
    <n v="3600"/>
    <x v="0"/>
  </r>
  <r>
    <x v="1"/>
    <n v="39836"/>
    <s v="kebutuhan kantor JHS"/>
    <n v="25150"/>
    <x v="1"/>
  </r>
  <r>
    <x v="1"/>
    <n v="39837"/>
    <s v="Operasional JHS"/>
    <n v="61500"/>
    <x v="1"/>
  </r>
  <r>
    <x v="1"/>
    <n v="39838"/>
    <s v="Operasional JHS"/>
    <n v="9000"/>
    <x v="1"/>
  </r>
  <r>
    <x v="1"/>
    <n v="39839"/>
    <s v="Operasional JHS"/>
    <n v="13500"/>
    <x v="1"/>
  </r>
  <r>
    <x v="1"/>
    <n v="39840"/>
    <s v="Operasional JHS"/>
    <n v="29650"/>
    <x v="1"/>
  </r>
  <r>
    <x v="1"/>
    <n v="39841"/>
    <s v="Perlengkapan AC"/>
    <n v="4500"/>
    <x v="1"/>
  </r>
  <r>
    <x v="1"/>
    <n v="39841"/>
    <s v="Perlengkapan AC"/>
    <n v="7250"/>
    <x v="1"/>
  </r>
  <r>
    <x v="1"/>
    <n v="39841"/>
    <s v="Perlengkapan AC"/>
    <n v="2000"/>
    <x v="1"/>
  </r>
  <r>
    <x v="1"/>
    <n v="39842"/>
    <s v="Material Perbaikan Unit"/>
    <n v="1650"/>
    <x v="0"/>
  </r>
  <r>
    <x v="1"/>
    <n v="39842"/>
    <s v="Material Perbaikan Unit"/>
    <n v="100"/>
    <x v="0"/>
  </r>
  <r>
    <x v="1"/>
    <n v="39843"/>
    <s v="Material Perbaikan Unit"/>
    <n v="6000"/>
    <x v="0"/>
  </r>
  <r>
    <x v="1"/>
    <n v="39844"/>
    <s v="kebutuhan kantor JHS"/>
    <n v="23000"/>
    <x v="1"/>
  </r>
  <r>
    <x v="1"/>
    <n v="39845"/>
    <s v="Material Perbaikan Unit"/>
    <n v="7000"/>
    <x v="0"/>
  </r>
  <r>
    <x v="1"/>
    <n v="39845"/>
    <s v="Material Perbaikan Unit"/>
    <n v="6000"/>
    <x v="0"/>
  </r>
  <r>
    <x v="1"/>
    <n v="39846"/>
    <s v="Material Perbaikan Unit"/>
    <n v="4500"/>
    <x v="0"/>
  </r>
  <r>
    <x v="1"/>
    <n v="39846"/>
    <s v="Material Perbaikan Unit"/>
    <n v="500"/>
    <x v="0"/>
  </r>
  <r>
    <x v="1"/>
    <n v="39847"/>
    <s v="Biaya (Field Assistant)"/>
    <n v="2564.1"/>
    <x v="0"/>
  </r>
  <r>
    <x v="1"/>
    <n v="39848"/>
    <s v="Biaya (Field Assistant)"/>
    <n v="2000"/>
    <x v="0"/>
  </r>
  <r>
    <x v="1"/>
    <n v="39849"/>
    <s v="Biaya (Field Assistant)"/>
    <n v="1000"/>
    <x v="0"/>
  </r>
  <r>
    <x v="1"/>
    <n v="39850"/>
    <s v="Biaya (Field Assistant)"/>
    <n v="1250"/>
    <x v="0"/>
  </r>
  <r>
    <x v="1"/>
    <n v="39851"/>
    <s v="Biaya (Field Assistant)"/>
    <n v="500"/>
    <x v="0"/>
  </r>
  <r>
    <x v="1"/>
    <n v="39852"/>
    <s v="Biaya (Field Assistant)"/>
    <n v="1755"/>
    <x v="0"/>
  </r>
  <r>
    <x v="1"/>
    <n v="39853"/>
    <s v="Biaya (Field Assistant)"/>
    <n v="1400"/>
    <x v="0"/>
  </r>
  <r>
    <x v="1"/>
    <n v="39854"/>
    <s v="Biaya (Field Assistant)"/>
    <n v="3700"/>
    <x v="0"/>
  </r>
  <r>
    <x v="1"/>
    <n v="39855"/>
    <s v="Material Perbaikan Unit"/>
    <n v="6450"/>
    <x v="0"/>
  </r>
  <r>
    <x v="1"/>
    <n v="39856"/>
    <s v="Material Perbaikan Unit"/>
    <n v="750"/>
    <x v="0"/>
  </r>
  <r>
    <x v="1"/>
    <n v="39857"/>
    <s v="Material Perbaikan Unit"/>
    <n v="1750"/>
    <x v="0"/>
  </r>
  <r>
    <x v="1"/>
    <n v="39858"/>
    <s v="Material Perbaikan Unit"/>
    <n v="5000"/>
    <x v="0"/>
  </r>
  <r>
    <x v="1"/>
    <n v="39859"/>
    <s v="Material Perbaikan Unit"/>
    <n v="500"/>
    <x v="0"/>
  </r>
  <r>
    <x v="1"/>
    <n v="39860"/>
    <s v="Material Perbaikan Unit"/>
    <n v="2300"/>
    <x v="0"/>
  </r>
  <r>
    <x v="1"/>
    <n v="39861"/>
    <s v="Material Perbaikan Unit"/>
    <n v="1950"/>
    <x v="0"/>
  </r>
  <r>
    <x v="1"/>
    <n v="39862"/>
    <s v="Material Perbaikan Unit"/>
    <n v="2000"/>
    <x v="0"/>
  </r>
  <r>
    <x v="1"/>
    <n v="39863"/>
    <s v="Material Perbaikan Unit"/>
    <n v="2000"/>
    <x v="0"/>
  </r>
  <r>
    <x v="1"/>
    <n v="39864"/>
    <s v="Material Perbaikan Unit"/>
    <n v="3000"/>
    <x v="0"/>
  </r>
  <r>
    <x v="1"/>
    <n v="39865"/>
    <s v="Material Perbaikan Unit"/>
    <n v="3250"/>
    <x v="0"/>
  </r>
  <r>
    <x v="1"/>
    <n v="39865"/>
    <s v="Material Perbaikan Unit"/>
    <n v="1250"/>
    <x v="0"/>
  </r>
  <r>
    <x v="1"/>
    <n v="39866"/>
    <s v="Material Perbaikan Unit"/>
    <n v="10000"/>
    <x v="0"/>
  </r>
  <r>
    <x v="1"/>
    <n v="39867"/>
    <s v="Material Perbaikan Unit"/>
    <n v="5750"/>
    <x v="0"/>
  </r>
  <r>
    <x v="1"/>
    <n v="39867"/>
    <s v="Material Perbaikan Unit"/>
    <n v="6500"/>
    <x v="0"/>
  </r>
  <r>
    <x v="1"/>
    <n v="39867"/>
    <s v="Material Perbaikan Unit"/>
    <n v="4000"/>
    <x v="0"/>
  </r>
  <r>
    <x v="1"/>
    <n v="39867"/>
    <s v="Material Perbaikan Unit"/>
    <n v="2000"/>
    <x v="0"/>
  </r>
  <r>
    <x v="1"/>
    <n v="39868"/>
    <s v="Material Perbaikan Unit"/>
    <n v="10000"/>
    <x v="0"/>
  </r>
  <r>
    <x v="1"/>
    <n v="39869"/>
    <s v="Material Perbaikan Unit"/>
    <n v="6250"/>
    <x v="0"/>
  </r>
  <r>
    <x v="1"/>
    <n v="39869"/>
    <s v="Material Perbaikan Unit"/>
    <n v="3250"/>
    <x v="0"/>
  </r>
  <r>
    <x v="1"/>
    <n v="39870"/>
    <s v="Material Perbaikan Unit"/>
    <n v="3250"/>
    <x v="0"/>
  </r>
  <r>
    <x v="1"/>
    <n v="39870"/>
    <s v="Material Perbaikan Unit"/>
    <n v="2750"/>
    <x v="0"/>
  </r>
  <r>
    <x v="1"/>
    <n v="39870"/>
    <s v="Material Perbaikan Unit"/>
    <n v="500"/>
    <x v="0"/>
  </r>
  <r>
    <x v="1"/>
    <n v="39870"/>
    <s v="Material Perbaikan Unit"/>
    <n v="250"/>
    <x v="0"/>
  </r>
  <r>
    <x v="1"/>
    <n v="39871"/>
    <s v="Material Perbaikan Unit"/>
    <n v="3500"/>
    <x v="0"/>
  </r>
  <r>
    <x v="1"/>
    <n v="39871"/>
    <s v="Material Perbaikan Unit"/>
    <n v="1500"/>
    <x v="0"/>
  </r>
  <r>
    <x v="1"/>
    <n v="39872"/>
    <s v="Material Perbaikan Unit"/>
    <n v="4250"/>
    <x v="0"/>
  </r>
  <r>
    <x v="1"/>
    <n v="39873"/>
    <s v="Material Perbaikan Unit"/>
    <n v="2750"/>
    <x v="0"/>
  </r>
  <r>
    <x v="1"/>
    <n v="39873"/>
    <s v="Material Perbaikan Unit"/>
    <n v="4750"/>
    <x v="0"/>
  </r>
  <r>
    <x v="1"/>
    <n v="39874"/>
    <s v="Material Perbaikan Unit"/>
    <n v="4250"/>
    <x v="0"/>
  </r>
  <r>
    <x v="1"/>
    <n v="39875"/>
    <s v="Material Perbaikan Unit"/>
    <n v="3000"/>
    <x v="0"/>
  </r>
  <r>
    <x v="1"/>
    <n v="39875"/>
    <s v="Material Perbaikan Unit"/>
    <n v="750"/>
    <x v="0"/>
  </r>
  <r>
    <x v="1"/>
    <n v="39875"/>
    <s v="Material Perbaikan Unit"/>
    <n v="750"/>
    <x v="0"/>
  </r>
  <r>
    <x v="1"/>
    <n v="39876"/>
    <s v="Material Perbaikan Unit"/>
    <n v="12500"/>
    <x v="0"/>
  </r>
  <r>
    <x v="1"/>
    <n v="39876"/>
    <s v="Material Perbaikan Unit"/>
    <n v="500"/>
    <x v="0"/>
  </r>
  <r>
    <x v="1"/>
    <n v="39877"/>
    <s v="Material Perbaikan Unit"/>
    <n v="14500"/>
    <x v="0"/>
  </r>
  <r>
    <x v="1"/>
    <n v="39878"/>
    <s v="Material Perbaikan Unit"/>
    <n v="7200"/>
    <x v="0"/>
  </r>
  <r>
    <x v="1"/>
    <n v="39879"/>
    <s v="Material Perbaikan Unit"/>
    <n v="3000"/>
    <x v="0"/>
  </r>
  <r>
    <x v="1"/>
    <n v="39879"/>
    <s v="Material Perbaikan Unit"/>
    <n v="750"/>
    <x v="0"/>
  </r>
  <r>
    <x v="1"/>
    <n v="39879"/>
    <s v="Material Perbaikan Unit"/>
    <n v="3250"/>
    <x v="0"/>
  </r>
  <r>
    <x v="1"/>
    <n v="39880"/>
    <s v="Material Perbaikan Unit"/>
    <n v="750"/>
    <x v="0"/>
  </r>
  <r>
    <x v="1"/>
    <n v="39880"/>
    <s v="Material Perbaikan Unit"/>
    <n v="4250"/>
    <x v="0"/>
  </r>
  <r>
    <x v="1"/>
    <n v="39880"/>
    <s v="Material Perbaikan Unit"/>
    <n v="750"/>
    <x v="0"/>
  </r>
  <r>
    <x v="1"/>
    <n v="39880"/>
    <s v="Material Perbaikan Unit"/>
    <n v="1000"/>
    <x v="0"/>
  </r>
  <r>
    <x v="1"/>
    <n v="39881"/>
    <s v="Material Perbaikan Unit"/>
    <n v="2300"/>
    <x v="0"/>
  </r>
  <r>
    <x v="1"/>
    <n v="39882"/>
    <s v="Material Perbaikan Unit"/>
    <n v="4500"/>
    <x v="0"/>
  </r>
  <r>
    <x v="1"/>
    <n v="39883"/>
    <s v="Material Perbaikan Unit"/>
    <n v="750"/>
    <x v="0"/>
  </r>
  <r>
    <x v="1"/>
    <n v="39883"/>
    <s v="Material Perbaikan Unit"/>
    <n v="500"/>
    <x v="0"/>
  </r>
  <r>
    <x v="1"/>
    <n v="39884"/>
    <s v="Material Perbaikan Unit"/>
    <n v="1750"/>
    <x v="0"/>
  </r>
  <r>
    <x v="1"/>
    <n v="39884"/>
    <s v="Material Perbaikan Unit"/>
    <n v="1750"/>
    <x v="0"/>
  </r>
  <r>
    <x v="1"/>
    <n v="39884"/>
    <s v="Material Perbaikan Unit"/>
    <n v="8250"/>
    <x v="0"/>
  </r>
  <r>
    <x v="1"/>
    <n v="39885"/>
    <s v="Material Perbaikan Unit"/>
    <n v="1035"/>
    <x v="0"/>
  </r>
  <r>
    <x v="1"/>
    <n v="39886"/>
    <s v="Material Perbaikan Unit"/>
    <n v="1754.65"/>
    <x v="0"/>
  </r>
  <r>
    <x v="1"/>
    <n v="39887"/>
    <s v="Material Perbaikan Unit"/>
    <n v="2130"/>
    <x v="0"/>
  </r>
  <r>
    <x v="1"/>
    <n v="39888"/>
    <s v="Material Perbaikan Unit"/>
    <n v="31119.5"/>
    <x v="0"/>
  </r>
  <r>
    <x v="1"/>
    <n v="39889"/>
    <s v="Inventory"/>
    <n v="2750"/>
    <x v="2"/>
  </r>
  <r>
    <x v="1"/>
    <n v="39890"/>
    <s v="Operasional JHS"/>
    <n v="3750"/>
    <x v="1"/>
  </r>
  <r>
    <x v="1"/>
    <n v="39891"/>
    <s v="Inventory"/>
    <n v="1250"/>
    <x v="2"/>
  </r>
  <r>
    <x v="1"/>
    <n v="39892"/>
    <s v="Perlengkapan AC"/>
    <n v="4250"/>
    <x v="1"/>
  </r>
  <r>
    <x v="1"/>
    <n v="39892"/>
    <s v="Perlengkapan AC"/>
    <n v="1250"/>
    <x v="1"/>
  </r>
  <r>
    <x v="1"/>
    <n v="39892"/>
    <s v="Perlengkapan AC"/>
    <n v="250"/>
    <x v="1"/>
  </r>
  <r>
    <x v="1"/>
    <n v="39893"/>
    <s v="Material Perbaikan Unit"/>
    <n v="13500"/>
    <x v="0"/>
  </r>
  <r>
    <x v="1"/>
    <n v="39893"/>
    <s v="Material Perbaikan Unit"/>
    <n v="1500"/>
    <x v="0"/>
  </r>
  <r>
    <x v="1"/>
    <n v="39893"/>
    <s v="Material Perbaikan Unit"/>
    <n v="500"/>
    <x v="0"/>
  </r>
  <r>
    <x v="1"/>
    <n v="39894"/>
    <s v="Material Perbaikan Unit"/>
    <n v="1250"/>
    <x v="0"/>
  </r>
  <r>
    <x v="1"/>
    <n v="39894"/>
    <s v="Material Perbaikan Unit"/>
    <n v="500"/>
    <x v="0"/>
  </r>
  <r>
    <x v="1"/>
    <n v="39894"/>
    <s v="Material Perbaikan Unit"/>
    <n v="350"/>
    <x v="0"/>
  </r>
  <r>
    <x v="1"/>
    <n v="39895"/>
    <s v="Biaya (Field Assistant)"/>
    <n v="1250"/>
    <x v="0"/>
  </r>
  <r>
    <x v="1"/>
    <n v="39896"/>
    <s v="Biaya (Field Assistant)"/>
    <n v="1757.85"/>
    <x v="0"/>
  </r>
  <r>
    <x v="1"/>
    <n v="39897"/>
    <s v="Biaya (Field Assistant)"/>
    <n v="1400"/>
    <x v="0"/>
  </r>
  <r>
    <x v="1"/>
    <n v="39898"/>
    <s v="Biaya (Field Assistant)"/>
    <n v="1400"/>
    <x v="0"/>
  </r>
  <r>
    <x v="1"/>
    <n v="39899"/>
    <s v="Biaya (Field Assistant)"/>
    <n v="585"/>
    <x v="0"/>
  </r>
  <r>
    <x v="1"/>
    <n v="39900"/>
    <s v="Material Perbaikan Unit"/>
    <n v="850"/>
    <x v="0"/>
  </r>
  <r>
    <x v="1"/>
    <n v="39901"/>
    <s v="Material Perbaikan Unit"/>
    <n v="7500"/>
    <x v="0"/>
  </r>
  <r>
    <x v="1"/>
    <n v="39902"/>
    <s v="Material Perbaikan Unit"/>
    <n v="6000"/>
    <x v="0"/>
  </r>
  <r>
    <x v="1"/>
    <n v="39903"/>
    <s v="Material Perbaikan Unit"/>
    <n v="6150"/>
    <x v="0"/>
  </r>
  <r>
    <x v="1"/>
    <n v="39904"/>
    <s v="Material Perbaikan Unit"/>
    <n v="11100"/>
    <x v="0"/>
  </r>
  <r>
    <x v="1"/>
    <n v="39905"/>
    <s v="Material Perbaikan Unit"/>
    <n v="5800"/>
    <x v="0"/>
  </r>
  <r>
    <x v="1"/>
    <n v="39906"/>
    <s v="Material Perbaikan Unit"/>
    <n v="1250"/>
    <x v="0"/>
  </r>
  <r>
    <x v="1"/>
    <n v="39907"/>
    <s v="Material Perbaikan Unit"/>
    <n v="7350"/>
    <x v="0"/>
  </r>
  <r>
    <x v="1"/>
    <n v="39908"/>
    <s v="Material Perbaikan Unit"/>
    <n v="2750"/>
    <x v="0"/>
  </r>
  <r>
    <x v="1"/>
    <n v="39909"/>
    <s v="Material Perbaikan Unit"/>
    <n v="3300"/>
    <x v="0"/>
  </r>
  <r>
    <x v="1"/>
    <n v="39910"/>
    <s v="Material Perbaikan Unit"/>
    <n v="2000"/>
    <x v="0"/>
  </r>
  <r>
    <x v="1"/>
    <n v="39911"/>
    <s v="Material Perbaikan Unit"/>
    <n v="750"/>
    <x v="0"/>
  </r>
  <r>
    <x v="1"/>
    <n v="39912"/>
    <s v="Material Perbaikan Unit"/>
    <n v="11300"/>
    <x v="0"/>
  </r>
  <r>
    <x v="1"/>
    <n v="39913"/>
    <s v="Material Perbaikan Unit"/>
    <n v="3500"/>
    <x v="0"/>
  </r>
  <r>
    <x v="1"/>
    <n v="39914"/>
    <s v="Material Perbaikan Unit"/>
    <n v="6000"/>
    <x v="0"/>
  </r>
  <r>
    <x v="1"/>
    <n v="39915"/>
    <s v="Material Perbaikan Unit"/>
    <n v="2000"/>
    <x v="0"/>
  </r>
  <r>
    <x v="1"/>
    <n v="39916"/>
    <s v="Material Perbaikan Unit"/>
    <n v="1750"/>
    <x v="0"/>
  </r>
  <r>
    <x v="1"/>
    <n v="39916"/>
    <s v="Material Perbaikan Unit"/>
    <n v="600"/>
    <x v="0"/>
  </r>
  <r>
    <x v="1"/>
    <n v="39917"/>
    <s v="Material Perbaikan Unit"/>
    <n v="3000"/>
    <x v="0"/>
  </r>
  <r>
    <x v="1"/>
    <n v="39917"/>
    <s v="Material Perbaikan Unit"/>
    <n v="1000"/>
    <x v="0"/>
  </r>
  <r>
    <x v="1"/>
    <n v="39918"/>
    <s v="Material Perbaikan Unit"/>
    <n v="5000"/>
    <x v="0"/>
  </r>
  <r>
    <x v="1"/>
    <n v="39918"/>
    <s v="Material Perbaikan Unit"/>
    <n v="5500"/>
    <x v="0"/>
  </r>
  <r>
    <x v="1"/>
    <n v="39918"/>
    <s v="Material Perbaikan Unit"/>
    <n v="1750"/>
    <x v="0"/>
  </r>
  <r>
    <x v="1"/>
    <n v="39918"/>
    <s v="Material Perbaikan Unit"/>
    <n v="2250"/>
    <x v="0"/>
  </r>
  <r>
    <x v="1"/>
    <n v="39919"/>
    <s v="Material Perbaikan Unit"/>
    <n v="1095"/>
    <x v="0"/>
  </r>
  <r>
    <x v="1"/>
    <n v="39920"/>
    <s v="Material Perbaikan Unit"/>
    <n v="7250"/>
    <x v="0"/>
  </r>
  <r>
    <x v="1"/>
    <n v="39921"/>
    <s v="Material Perbaikan Unit"/>
    <n v="8500"/>
    <x v="0"/>
  </r>
  <r>
    <x v="1"/>
    <n v="39922"/>
    <s v="Material Perbaikan Unit"/>
    <n v="11500"/>
    <x v="0"/>
  </r>
  <r>
    <x v="1"/>
    <n v="39922"/>
    <s v="Material Perbaikan Unit"/>
    <n v="1500"/>
    <x v="0"/>
  </r>
  <r>
    <x v="1"/>
    <n v="39922"/>
    <s v="Material Perbaikan Unit"/>
    <n v="300"/>
    <x v="0"/>
  </r>
  <r>
    <x v="1"/>
    <n v="39922"/>
    <s v="Material Perbaikan Unit"/>
    <n v="750"/>
    <x v="0"/>
  </r>
  <r>
    <x v="1"/>
    <n v="39923"/>
    <s v="Material Perbaikan Unit"/>
    <n v="6500"/>
    <x v="0"/>
  </r>
  <r>
    <x v="1"/>
    <n v="39923"/>
    <s v="Material Perbaikan Unit"/>
    <n v="3750"/>
    <x v="0"/>
  </r>
  <r>
    <x v="1"/>
    <n v="39924"/>
    <s v="Material Perbaikan Unit"/>
    <n v="1000"/>
    <x v="0"/>
  </r>
  <r>
    <x v="1"/>
    <n v="39924"/>
    <s v="Material Perbaikan Unit"/>
    <n v="1500"/>
    <x v="0"/>
  </r>
  <r>
    <x v="1"/>
    <n v="39924"/>
    <s v="Material Perbaikan Unit"/>
    <n v="500"/>
    <x v="0"/>
  </r>
  <r>
    <x v="1"/>
    <n v="39924"/>
    <s v="Material Perbaikan Unit"/>
    <n v="4500"/>
    <x v="0"/>
  </r>
  <r>
    <x v="1"/>
    <n v="39925"/>
    <s v="Material Perbaikan Unit"/>
    <n v="2750"/>
    <x v="0"/>
  </r>
  <r>
    <x v="1"/>
    <n v="39926"/>
    <s v="Material Perbaikan Unit"/>
    <n v="8750"/>
    <x v="0"/>
  </r>
  <r>
    <x v="1"/>
    <n v="39926"/>
    <s v="Material Perbaikan Unit"/>
    <n v="250"/>
    <x v="0"/>
  </r>
  <r>
    <x v="1"/>
    <n v="39927"/>
    <s v="Material Perbaikan Unit"/>
    <n v="10800"/>
    <x v="0"/>
  </r>
  <r>
    <x v="1"/>
    <n v="39928"/>
    <s v="Material Perbaikan Unit"/>
    <n v="250"/>
    <x v="0"/>
  </r>
  <r>
    <x v="1"/>
    <n v="39928"/>
    <s v="Material Perbaikan Unit"/>
    <n v="500"/>
    <x v="0"/>
  </r>
  <r>
    <x v="1"/>
    <n v="39929"/>
    <s v="Material Perbaikan Unit"/>
    <n v="5500"/>
    <x v="0"/>
  </r>
  <r>
    <x v="1"/>
    <n v="39930"/>
    <s v="Material Perbaikan Unit"/>
    <n v="2750"/>
    <x v="0"/>
  </r>
  <r>
    <x v="1"/>
    <n v="39931"/>
    <s v="Material Perbaikan Unit"/>
    <n v="9750"/>
    <x v="0"/>
  </r>
  <r>
    <x v="1"/>
    <n v="39931"/>
    <s v="Material Perbaikan Unit"/>
    <n v="14000"/>
    <x v="0"/>
  </r>
  <r>
    <x v="1"/>
    <n v="39931"/>
    <s v="Material Perbaikan Unit"/>
    <n v="2000"/>
    <x v="0"/>
  </r>
  <r>
    <x v="1"/>
    <n v="39931"/>
    <s v="Material Perbaikan Unit"/>
    <n v="2250"/>
    <x v="0"/>
  </r>
  <r>
    <x v="1"/>
    <n v="39931"/>
    <s v="Material Perbaikan Unit"/>
    <n v="450"/>
    <x v="0"/>
  </r>
  <r>
    <x v="1"/>
    <n v="39932"/>
    <s v="Material Perbaikan Unit"/>
    <n v="500"/>
    <x v="0"/>
  </r>
  <r>
    <x v="1"/>
    <n v="39933"/>
    <s v="Material Perbaikan Unit"/>
    <n v="2000"/>
    <x v="0"/>
  </r>
  <r>
    <x v="1"/>
    <n v="39933"/>
    <s v="Material Perbaikan Unit"/>
    <n v="500"/>
    <x v="0"/>
  </r>
  <r>
    <x v="1"/>
    <n v="39934"/>
    <s v="Material Perbaikan Unit"/>
    <n v="8500"/>
    <x v="0"/>
  </r>
  <r>
    <x v="1"/>
    <n v="39935"/>
    <s v="Material Perbaikan Unit"/>
    <n v="7500"/>
    <x v="0"/>
  </r>
  <r>
    <x v="1"/>
    <n v="39936"/>
    <s v="Material Perbaikan Unit"/>
    <n v="4500"/>
    <x v="0"/>
  </r>
  <r>
    <x v="1"/>
    <n v="39937"/>
    <s v="Material Perbaikan Unit"/>
    <n v="8250"/>
    <x v="0"/>
  </r>
  <r>
    <x v="1"/>
    <n v="39937"/>
    <s v="Material Perbaikan Unit"/>
    <n v="1000"/>
    <x v="0"/>
  </r>
  <r>
    <x v="1"/>
    <n v="39937"/>
    <s v="Material Perbaikan Unit"/>
    <n v="1250"/>
    <x v="0"/>
  </r>
  <r>
    <x v="1"/>
    <n v="39938"/>
    <s v="Material Perbaikan Unit"/>
    <n v="6249.5"/>
    <x v="0"/>
  </r>
  <r>
    <x v="1"/>
    <n v="39939"/>
    <s v="Jasa Pengiriman"/>
    <n v="5550"/>
    <x v="0"/>
  </r>
  <r>
    <x v="1"/>
    <n v="39940"/>
    <s v="Material Perbaikan Unit"/>
    <n v="7250"/>
    <x v="0"/>
  </r>
  <r>
    <x v="1"/>
    <n v="39940"/>
    <s v="Material Perbaikan Unit"/>
    <n v="4000"/>
    <x v="0"/>
  </r>
  <r>
    <x v="1"/>
    <n v="39940"/>
    <s v="Material Perbaikan Unit"/>
    <n v="1750"/>
    <x v="0"/>
  </r>
  <r>
    <x v="1"/>
    <n v="39941"/>
    <s v="Material Perbaikan Unit"/>
    <n v="12250"/>
    <x v="0"/>
  </r>
  <r>
    <x v="1"/>
    <n v="39942"/>
    <s v="Inventory"/>
    <n v="400"/>
    <x v="2"/>
  </r>
  <r>
    <x v="1"/>
    <n v="39943"/>
    <s v="Perlengkapan Fixing"/>
    <n v="4750"/>
    <x v="1"/>
  </r>
  <r>
    <x v="1"/>
    <n v="39944"/>
    <s v="Inventory"/>
    <n v="5000"/>
    <x v="2"/>
  </r>
  <r>
    <x v="1"/>
    <n v="39945"/>
    <s v="Material Perbaikan Unit"/>
    <n v="6500"/>
    <x v="0"/>
  </r>
  <r>
    <x v="1"/>
    <n v="39946"/>
    <s v="Material Perbaikan Unit"/>
    <n v="7500"/>
    <x v="0"/>
  </r>
  <r>
    <x v="1"/>
    <n v="39947"/>
    <s v="Material Perbaikan Unit"/>
    <n v="28000"/>
    <x v="0"/>
  </r>
  <r>
    <x v="1"/>
    <n v="39947"/>
    <s v="Material Perbaikan Unit"/>
    <n v="500"/>
    <x v="0"/>
  </r>
  <r>
    <x v="1"/>
    <n v="39947"/>
    <s v="Material Perbaikan Unit"/>
    <n v="750"/>
    <x v="0"/>
  </r>
  <r>
    <x v="1"/>
    <n v="39947"/>
    <s v="Material Perbaikan Unit"/>
    <n v="250"/>
    <x v="0"/>
  </r>
  <r>
    <x v="1"/>
    <n v="39947"/>
    <s v="Material Perbaikan Unit"/>
    <n v="900"/>
    <x v="0"/>
  </r>
  <r>
    <x v="1"/>
    <n v="39947"/>
    <s v="Material Perbaikan Unit"/>
    <n v="1000"/>
    <x v="0"/>
  </r>
  <r>
    <x v="1"/>
    <n v="39947"/>
    <s v="Material Perbaikan Unit"/>
    <n v="3000"/>
    <x v="0"/>
  </r>
  <r>
    <x v="1"/>
    <n v="39948"/>
    <s v="Perlengkapan Cleaning"/>
    <n v="30760"/>
    <x v="1"/>
  </r>
  <r>
    <x v="1"/>
    <n v="39949"/>
    <s v="Perlengkapan Cleaning"/>
    <n v="23780"/>
    <x v="1"/>
  </r>
  <r>
    <x v="1"/>
    <n v="39950"/>
    <s v="Biaya (Field Assistant)"/>
    <n v="590"/>
    <x v="0"/>
  </r>
  <r>
    <x v="1"/>
    <n v="39951"/>
    <s v="Biaya (Field Assistant)"/>
    <n v="2825"/>
    <x v="0"/>
  </r>
  <r>
    <x v="1"/>
    <n v="39952"/>
    <s v="Material Perbaikan Unit"/>
    <n v="11000"/>
    <x v="0"/>
  </r>
  <r>
    <x v="1"/>
    <n v="39953"/>
    <s v="Material Perbaikan Unit"/>
    <n v="10000"/>
    <x v="0"/>
  </r>
  <r>
    <x v="1"/>
    <n v="39954"/>
    <s v="Material Perbaikan Unit"/>
    <n v="8500"/>
    <x v="0"/>
  </r>
  <r>
    <x v="1"/>
    <n v="39955"/>
    <s v="Material Perbaikan Unit"/>
    <n v="8500"/>
    <x v="0"/>
  </r>
  <r>
    <x v="1"/>
    <n v="39956"/>
    <s v="Material Perbaikan Unit"/>
    <n v="10000"/>
    <x v="0"/>
  </r>
  <r>
    <x v="1"/>
    <n v="39957"/>
    <s v="Material Perbaikan Unit"/>
    <n v="15000"/>
    <x v="0"/>
  </r>
  <r>
    <x v="1"/>
    <n v="39958"/>
    <s v="Material Perbaikan Unit"/>
    <n v="10000"/>
    <x v="0"/>
  </r>
  <r>
    <x v="1"/>
    <n v="39959"/>
    <s v="Material Perbaikan Unit"/>
    <n v="13500"/>
    <x v="0"/>
  </r>
  <r>
    <x v="1"/>
    <n v="39960"/>
    <s v="Material Perbaikan Unit"/>
    <n v="10000"/>
    <x v="0"/>
  </r>
  <r>
    <x v="1"/>
    <n v="39961"/>
    <s v="Material Perbaikan Unit"/>
    <n v="5000"/>
    <x v="0"/>
  </r>
  <r>
    <x v="1"/>
    <n v="39962"/>
    <s v="Material Perbaikan Unit"/>
    <n v="17750"/>
    <x v="0"/>
  </r>
  <r>
    <x v="1"/>
    <n v="39962"/>
    <s v="Material Perbaikan Unit"/>
    <n v="7250"/>
    <x v="0"/>
  </r>
  <r>
    <x v="1"/>
    <n v="39962"/>
    <s v="Material Perbaikan Unit"/>
    <n v="6250"/>
    <x v="0"/>
  </r>
  <r>
    <x v="1"/>
    <n v="39963"/>
    <s v="Material Perbaikan Unit"/>
    <n v="8650"/>
    <x v="0"/>
  </r>
  <r>
    <x v="1"/>
    <n v="39964"/>
    <s v="Material Perbaikan Unit"/>
    <n v="250"/>
    <x v="0"/>
  </r>
  <r>
    <x v="1"/>
    <n v="39964"/>
    <s v="Material Perbaikan Unit"/>
    <n v="500"/>
    <x v="0"/>
  </r>
  <r>
    <x v="1"/>
    <n v="39964"/>
    <s v="Material Perbaikan Unit"/>
    <n v="1000"/>
    <x v="0"/>
  </r>
  <r>
    <x v="1"/>
    <n v="39964"/>
    <s v="Material Perbaikan Unit"/>
    <n v="3500"/>
    <x v="0"/>
  </r>
  <r>
    <x v="1"/>
    <n v="39964"/>
    <s v="Material Perbaikan Unit"/>
    <n v="2250"/>
    <x v="0"/>
  </r>
  <r>
    <x v="1"/>
    <n v="39965"/>
    <s v="Material Perbaikan Unit"/>
    <n v="3000"/>
    <x v="0"/>
  </r>
  <r>
    <x v="1"/>
    <n v="39966"/>
    <s v="Material Perbaikan Unit"/>
    <n v="11250"/>
    <x v="0"/>
  </r>
  <r>
    <x v="1"/>
    <n v="39966"/>
    <s v="Material Perbaikan Unit"/>
    <n v="2250"/>
    <x v="0"/>
  </r>
  <r>
    <x v="1"/>
    <n v="39966"/>
    <s v="Material Perbaikan Unit"/>
    <n v="2000"/>
    <x v="0"/>
  </r>
  <r>
    <x v="1"/>
    <n v="39967"/>
    <s v="Material Perbaikan Unit"/>
    <n v="2250"/>
    <x v="0"/>
  </r>
  <r>
    <x v="1"/>
    <n v="39967"/>
    <s v="Material Perbaikan Unit"/>
    <n v="1000"/>
    <x v="0"/>
  </r>
  <r>
    <x v="1"/>
    <n v="39967"/>
    <s v="Material Perbaikan Unit"/>
    <n v="750"/>
    <x v="0"/>
  </r>
  <r>
    <x v="1"/>
    <n v="39967"/>
    <s v="Material Perbaikan Unit"/>
    <n v="500"/>
    <x v="0"/>
  </r>
  <r>
    <x v="1"/>
    <n v="39967"/>
    <s v="Material Perbaikan Unit"/>
    <n v="500"/>
    <x v="0"/>
  </r>
  <r>
    <x v="1"/>
    <n v="39968"/>
    <s v="Material Perbaikan Unit"/>
    <n v="4000"/>
    <x v="0"/>
  </r>
  <r>
    <x v="1"/>
    <n v="39968"/>
    <s v="Material Perbaikan Unit"/>
    <n v="3500"/>
    <x v="0"/>
  </r>
  <r>
    <x v="1"/>
    <n v="39969"/>
    <s v="Material Perbaikan Unit"/>
    <n v="8250"/>
    <x v="0"/>
  </r>
  <r>
    <x v="1"/>
    <n v="39969"/>
    <s v="Material Perbaikan Unit"/>
    <n v="200"/>
    <x v="0"/>
  </r>
  <r>
    <x v="1"/>
    <n v="39970"/>
    <s v="Material Perbaikan Unit"/>
    <n v="6000"/>
    <x v="0"/>
  </r>
  <r>
    <x v="1"/>
    <n v="39970"/>
    <s v="Material Perbaikan Unit"/>
    <n v="1000"/>
    <x v="0"/>
  </r>
  <r>
    <x v="1"/>
    <n v="39971"/>
    <s v="Material Perbaikan Unit"/>
    <n v="500"/>
    <x v="0"/>
  </r>
  <r>
    <x v="1"/>
    <n v="39971"/>
    <s v="Material Perbaikan Unit"/>
    <n v="400"/>
    <x v="0"/>
  </r>
  <r>
    <x v="1"/>
    <n v="39972"/>
    <s v="Material Perbaikan Unit"/>
    <n v="1250"/>
    <x v="0"/>
  </r>
  <r>
    <x v="1"/>
    <n v="39973"/>
    <s v="Material Perbaikan Unit"/>
    <n v="900"/>
    <x v="0"/>
  </r>
  <r>
    <x v="1"/>
    <n v="39973"/>
    <s v="Material Perbaikan Unit"/>
    <n v="7525"/>
    <x v="0"/>
  </r>
  <r>
    <x v="1"/>
    <n v="39974"/>
    <s v="Material Perbaikan Unit"/>
    <n v="7250"/>
    <x v="0"/>
  </r>
  <r>
    <x v="1"/>
    <n v="39974"/>
    <s v="Material Perbaikan Unit"/>
    <n v="4250"/>
    <x v="0"/>
  </r>
  <r>
    <x v="1"/>
    <n v="39975"/>
    <s v="Material Perbaikan Unit"/>
    <n v="500"/>
    <x v="0"/>
  </r>
  <r>
    <x v="1"/>
    <n v="39975"/>
    <s v="Material Perbaikan Unit"/>
    <n v="2250"/>
    <x v="0"/>
  </r>
  <r>
    <x v="1"/>
    <n v="39976"/>
    <s v="Material Perbaikan Unit"/>
    <n v="18400"/>
    <x v="0"/>
  </r>
  <r>
    <x v="1"/>
    <n v="39976"/>
    <s v="Material Perbaikan Unit"/>
    <n v="750"/>
    <x v="0"/>
  </r>
  <r>
    <x v="1"/>
    <n v="39977"/>
    <s v="Material Perbaikan Unit"/>
    <n v="17500"/>
    <x v="0"/>
  </r>
  <r>
    <x v="1"/>
    <n v="39978"/>
    <s v="Material Perbaikan Unit"/>
    <n v="2250"/>
    <x v="0"/>
  </r>
  <r>
    <x v="1"/>
    <n v="39978"/>
    <s v="Material Perbaikan Unit"/>
    <n v="2250"/>
    <x v="0"/>
  </r>
  <r>
    <x v="1"/>
    <n v="39979"/>
    <s v="Material Perbaikan Unit"/>
    <n v="27000"/>
    <x v="0"/>
  </r>
  <r>
    <x v="1"/>
    <n v="39979"/>
    <s v="Material Perbaikan Unit"/>
    <n v="9750"/>
    <x v="0"/>
  </r>
  <r>
    <x v="1"/>
    <n v="39979"/>
    <s v="Material Perbaikan Unit"/>
    <n v="2700"/>
    <x v="0"/>
  </r>
  <r>
    <x v="1"/>
    <n v="39979"/>
    <s v="Material Perbaikan Unit"/>
    <n v="1000"/>
    <x v="0"/>
  </r>
  <r>
    <x v="1"/>
    <n v="39979"/>
    <s v="Material Perbaikan Unit"/>
    <n v="600"/>
    <x v="0"/>
  </r>
  <r>
    <x v="1"/>
    <n v="39979"/>
    <s v="Material Perbaikan Unit"/>
    <n v="250"/>
    <x v="0"/>
  </r>
  <r>
    <x v="1"/>
    <n v="39979"/>
    <s v="Material Perbaikan Unit"/>
    <n v="1000"/>
    <x v="0"/>
  </r>
  <r>
    <x v="1"/>
    <n v="39980"/>
    <s v="kebutuhan kantor JHS"/>
    <n v="9550.5"/>
    <x v="1"/>
  </r>
  <r>
    <x v="1"/>
    <n v="39981"/>
    <s v="Jasa Pengiriman"/>
    <n v="4750"/>
    <x v="0"/>
  </r>
  <r>
    <x v="1"/>
    <n v="39982"/>
    <s v="Jasa Pengiriman"/>
    <n v="10250"/>
    <x v="0"/>
  </r>
  <r>
    <x v="1"/>
    <n v="39983"/>
    <s v="Jasa Pengiriman"/>
    <n v="2025"/>
    <x v="0"/>
  </r>
  <r>
    <x v="1"/>
    <n v="39984"/>
    <s v="Material Perbaikan Unit"/>
    <n v="4300"/>
    <x v="0"/>
  </r>
  <r>
    <x v="1"/>
    <n v="39985"/>
    <s v="Material Perbaikan Unit"/>
    <n v="5800"/>
    <x v="0"/>
  </r>
  <r>
    <x v="1"/>
    <n v="39985"/>
    <s v="Material Perbaikan Unit"/>
    <n v="1000"/>
    <x v="0"/>
  </r>
  <r>
    <x v="1"/>
    <n v="39985"/>
    <s v="Material Perbaikan Unit"/>
    <n v="250"/>
    <x v="0"/>
  </r>
  <r>
    <x v="1"/>
    <n v="39986"/>
    <s v="Material Perbaikan Unit"/>
    <n v="7250"/>
    <x v="0"/>
  </r>
  <r>
    <x v="1"/>
    <n v="39987"/>
    <s v="Perlengkapan AC"/>
    <n v="700"/>
    <x v="1"/>
  </r>
  <r>
    <x v="1"/>
    <n v="39987"/>
    <s v="Perlengkapan AC"/>
    <n v="1200"/>
    <x v="1"/>
  </r>
  <r>
    <x v="1"/>
    <n v="39988"/>
    <s v="Material Perbaikan Unit"/>
    <n v="3000"/>
    <x v="0"/>
  </r>
  <r>
    <x v="1"/>
    <n v="39989"/>
    <s v="Material Perbaikan Unit"/>
    <n v="7250"/>
    <x v="0"/>
  </r>
  <r>
    <x v="1"/>
    <n v="39990"/>
    <s v="Material Perbaikan Unit"/>
    <n v="32500"/>
    <x v="0"/>
  </r>
  <r>
    <x v="1"/>
    <n v="39991"/>
    <s v="Biaya (Field Assistant)"/>
    <n v="1250"/>
    <x v="0"/>
  </r>
  <r>
    <x v="1"/>
    <n v="39992"/>
    <s v="Biaya (Field Assistant)"/>
    <n v="1400"/>
    <x v="0"/>
  </r>
  <r>
    <x v="1"/>
    <n v="39993"/>
    <s v="Biaya (Field Assistant)"/>
    <n v="750"/>
    <x v="0"/>
  </r>
  <r>
    <x v="1"/>
    <n v="39994"/>
    <s v="Material Perbaikan Unit"/>
    <n v="17500"/>
    <x v="0"/>
  </r>
  <r>
    <x v="1"/>
    <n v="39995"/>
    <s v="Material Perbaikan Unit"/>
    <n v="2850"/>
    <x v="0"/>
  </r>
  <r>
    <x v="1"/>
    <n v="39996"/>
    <s v="Material Perbaikan Unit"/>
    <n v="6500"/>
    <x v="0"/>
  </r>
  <r>
    <x v="1"/>
    <n v="39997"/>
    <s v="Material Perbaikan Unit"/>
    <n v="11750"/>
    <x v="0"/>
  </r>
  <r>
    <x v="1"/>
    <n v="39998"/>
    <s v="Material Perbaikan Unit"/>
    <n v="7000"/>
    <x v="0"/>
  </r>
  <r>
    <x v="1"/>
    <n v="39999"/>
    <s v="Material Perbaikan Unit"/>
    <n v="1750"/>
    <x v="0"/>
  </r>
  <r>
    <x v="1"/>
    <n v="39999"/>
    <s v="Material Perbaikan Unit"/>
    <n v="250"/>
    <x v="0"/>
  </r>
  <r>
    <x v="1"/>
    <n v="39999"/>
    <s v="Material Perbaikan Unit"/>
    <n v="750"/>
    <x v="0"/>
  </r>
  <r>
    <x v="1"/>
    <n v="40000"/>
    <s v="Material Perbaikan Unit"/>
    <n v="4750"/>
    <x v="0"/>
  </r>
  <r>
    <x v="1"/>
    <n v="40001"/>
    <s v="Material Perbaikan Unit"/>
    <n v="7000"/>
    <x v="0"/>
  </r>
  <r>
    <x v="1"/>
    <n v="40002"/>
    <s v="Material Perbaikan Unit"/>
    <n v="600"/>
    <x v="0"/>
  </r>
  <r>
    <x v="1"/>
    <n v="40002"/>
    <s v="Material Perbaikan Unit"/>
    <n v="250"/>
    <x v="0"/>
  </r>
  <r>
    <x v="1"/>
    <n v="40002"/>
    <s v="Material Perbaikan Unit"/>
    <n v="2750"/>
    <x v="0"/>
  </r>
  <r>
    <x v="1"/>
    <n v="40003"/>
    <s v="Material Perbaikan Unit"/>
    <n v="6160.5"/>
    <x v="0"/>
  </r>
  <r>
    <x v="1"/>
    <n v="40004"/>
    <s v="Material Perbaikan Unit"/>
    <n v="250"/>
    <x v="0"/>
  </r>
  <r>
    <x v="1"/>
    <n v="40004"/>
    <s v="Material Perbaikan Unit"/>
    <n v="2500"/>
    <x v="0"/>
  </r>
  <r>
    <x v="1"/>
    <n v="40005"/>
    <s v="Material Perbaikan Unit"/>
    <n v="2500"/>
    <x v="0"/>
  </r>
  <r>
    <x v="1"/>
    <n v="40006"/>
    <s v="Material Perbaikan Unit"/>
    <n v="3000"/>
    <x v="0"/>
  </r>
  <r>
    <x v="1"/>
    <n v="40006"/>
    <s v="Material Perbaikan Unit"/>
    <n v="1750"/>
    <x v="0"/>
  </r>
  <r>
    <x v="1"/>
    <n v="40007"/>
    <s v="Material Perbaikan Unit"/>
    <n v="4000"/>
    <x v="0"/>
  </r>
  <r>
    <x v="1"/>
    <n v="40008"/>
    <s v="Material Perbaikan Unit"/>
    <n v="2210"/>
    <x v="0"/>
  </r>
  <r>
    <x v="1"/>
    <n v="40008"/>
    <s v="Material Perbaikan Unit"/>
    <n v="1050"/>
    <x v="0"/>
  </r>
  <r>
    <x v="1"/>
    <n v="40009"/>
    <s v="Material Perbaikan Unit"/>
    <n v="1000"/>
    <x v="0"/>
  </r>
  <r>
    <x v="1"/>
    <n v="40010"/>
    <s v="Material Perbaikan Unit"/>
    <n v="2000"/>
    <x v="0"/>
  </r>
  <r>
    <x v="1"/>
    <n v="40011"/>
    <s v="Material Perbaikan Unit"/>
    <n v="1000"/>
    <x v="0"/>
  </r>
  <r>
    <x v="1"/>
    <n v="40012"/>
    <s v="Material Perbaikan Unit"/>
    <n v="4500"/>
    <x v="0"/>
  </r>
  <r>
    <x v="1"/>
    <n v="40013"/>
    <s v="Material Perbaikan Unit"/>
    <n v="4250"/>
    <x v="0"/>
  </r>
  <r>
    <x v="1"/>
    <n v="40013"/>
    <s v="Material Perbaikan Unit"/>
    <n v="500"/>
    <x v="0"/>
  </r>
  <r>
    <x v="1"/>
    <n v="40014"/>
    <s v="Material Perbaikan Unit"/>
    <n v="1750"/>
    <x v="0"/>
  </r>
  <r>
    <x v="1"/>
    <n v="40015"/>
    <s v="Material Perbaikan Unit"/>
    <n v="3000"/>
    <x v="0"/>
  </r>
  <r>
    <x v="1"/>
    <n v="40015"/>
    <s v="Material Perbaikan Unit"/>
    <n v="500"/>
    <x v="0"/>
  </r>
  <r>
    <x v="1"/>
    <n v="40016"/>
    <s v="Material Perbaikan Unit"/>
    <n v="5942.5"/>
    <x v="0"/>
  </r>
  <r>
    <x v="1"/>
    <n v="40017"/>
    <s v="Jasa Pengiriman"/>
    <n v="4850"/>
    <x v="0"/>
  </r>
  <r>
    <x v="1"/>
    <n v="40018"/>
    <s v="Material Perbaikan Unit"/>
    <n v="5850"/>
    <x v="0"/>
  </r>
  <r>
    <x v="1"/>
    <n v="40019"/>
    <s v="kebutuhan kantor JHS"/>
    <n v="25150"/>
    <x v="1"/>
  </r>
  <r>
    <x v="1"/>
    <n v="40020"/>
    <s v="Jasa Pengiriman"/>
    <n v="12750"/>
    <x v="0"/>
  </r>
  <r>
    <x v="1"/>
    <n v="40021"/>
    <s v="Inventory"/>
    <n v="8250"/>
    <x v="2"/>
  </r>
  <r>
    <x v="1"/>
    <n v="40021"/>
    <s v="Inventory"/>
    <n v="250"/>
    <x v="2"/>
  </r>
  <r>
    <x v="1"/>
    <n v="40022"/>
    <s v="Material Perbaikan Unit"/>
    <n v="8750"/>
    <x v="0"/>
  </r>
  <r>
    <x v="1"/>
    <n v="40022"/>
    <s v="Material Perbaikan Unit"/>
    <n v="750"/>
    <x v="0"/>
  </r>
  <r>
    <x v="1"/>
    <n v="40023"/>
    <s v="Material Perbaikan Unit"/>
    <n v="2750"/>
    <x v="0"/>
  </r>
  <r>
    <x v="1"/>
    <n v="40023"/>
    <s v="Material Perbaikan Unit"/>
    <n v="1750"/>
    <x v="0"/>
  </r>
  <r>
    <x v="1"/>
    <n v="40024"/>
    <s v="Material Perbaikan Unit"/>
    <n v="500"/>
    <x v="0"/>
  </r>
  <r>
    <x v="1"/>
    <n v="40024"/>
    <s v="Material Perbaikan Unit"/>
    <n v="650"/>
    <x v="0"/>
  </r>
  <r>
    <x v="1"/>
    <n v="40024"/>
    <s v="Material Perbaikan Unit"/>
    <n v="1000"/>
    <x v="0"/>
  </r>
  <r>
    <x v="1"/>
    <n v="40024"/>
    <s v="Material Perbaikan Unit"/>
    <n v="2000"/>
    <x v="0"/>
  </r>
  <r>
    <x v="1"/>
    <n v="40025"/>
    <s v="Material Perbaikan Unit"/>
    <n v="3250"/>
    <x v="0"/>
  </r>
  <r>
    <x v="1"/>
    <n v="40026"/>
    <s v="Material Perbaikan Unit"/>
    <n v="11200"/>
    <x v="0"/>
  </r>
  <r>
    <x v="1"/>
    <n v="40027"/>
    <s v="Material Perbaikan Unit"/>
    <n v="150"/>
    <x v="0"/>
  </r>
  <r>
    <x v="1"/>
    <n v="40028"/>
    <s v="Material Perbaikan Unit"/>
    <n v="750"/>
    <x v="0"/>
  </r>
  <r>
    <x v="1"/>
    <n v="40029"/>
    <s v="Material Perbaikan Unit"/>
    <n v="7000"/>
    <x v="0"/>
  </r>
  <r>
    <x v="1"/>
    <n v="40030"/>
    <s v="Material Perbaikan Unit"/>
    <n v="3000"/>
    <x v="0"/>
  </r>
  <r>
    <x v="1"/>
    <n v="40031"/>
    <s v="Material Perbaikan Unit"/>
    <n v="6250"/>
    <x v="0"/>
  </r>
  <r>
    <x v="1"/>
    <n v="40031"/>
    <s v="Material Perbaikan Unit"/>
    <n v="3250"/>
    <x v="0"/>
  </r>
  <r>
    <x v="1"/>
    <n v="40032"/>
    <s v="Material Perbaikan Unit"/>
    <n v="3250"/>
    <x v="0"/>
  </r>
  <r>
    <x v="1"/>
    <n v="40033"/>
    <s v="Inventory"/>
    <n v="4500"/>
    <x v="2"/>
  </r>
  <r>
    <x v="1"/>
    <n v="40034"/>
    <s v="Material Perbaikan Unit"/>
    <n v="445"/>
    <x v="0"/>
  </r>
  <r>
    <x v="1"/>
    <n v="40035"/>
    <s v="Material Perbaikan Unit"/>
    <n v="3862"/>
    <x v="0"/>
  </r>
  <r>
    <x v="1"/>
    <n v="40036"/>
    <s v="Material Perbaikan Unit"/>
    <n v="1345"/>
    <x v="0"/>
  </r>
  <r>
    <x v="1"/>
    <n v="40037"/>
    <s v="Material Perbaikan Unit"/>
    <n v="1537.5"/>
    <x v="0"/>
  </r>
  <r>
    <x v="1"/>
    <n v="40038"/>
    <s v="Material Perbaikan Unit"/>
    <n v="8630.9"/>
    <x v="0"/>
  </r>
  <r>
    <x v="1"/>
    <n v="40039"/>
    <s v="Material Perbaikan Unit"/>
    <n v="2500"/>
    <x v="0"/>
  </r>
  <r>
    <x v="1"/>
    <n v="40040"/>
    <s v="Inventory"/>
    <n v="4250"/>
    <x v="2"/>
  </r>
  <r>
    <x v="1"/>
    <n v="40041"/>
    <s v="Perlengkapan AC"/>
    <n v="13750"/>
    <x v="1"/>
  </r>
  <r>
    <x v="1"/>
    <n v="40041"/>
    <s v="Perlengkapan AC"/>
    <n v="7250"/>
    <x v="1"/>
  </r>
  <r>
    <x v="1"/>
    <n v="40042"/>
    <s v="Material Perbaikan Unit"/>
    <n v="7000"/>
    <x v="0"/>
  </r>
  <r>
    <x v="1"/>
    <n v="40043"/>
    <s v="Material Perbaikan Unit"/>
    <n v="7250"/>
    <x v="0"/>
  </r>
  <r>
    <x v="1"/>
    <n v="40043"/>
    <s v="Material Perbaikan Unit"/>
    <n v="2750"/>
    <x v="0"/>
  </r>
  <r>
    <x v="1"/>
    <n v="40043"/>
    <s v="Material Perbaikan Unit"/>
    <n v="3250"/>
    <x v="0"/>
  </r>
  <r>
    <x v="1"/>
    <n v="40044"/>
    <s v="Material Perbaikan Unit"/>
    <n v="6500"/>
    <x v="0"/>
  </r>
  <r>
    <x v="1"/>
    <n v="40044"/>
    <s v="Material Perbaikan Unit"/>
    <n v="1000"/>
    <x v="0"/>
  </r>
  <r>
    <x v="1"/>
    <n v="40044"/>
    <s v="Material Perbaikan Unit"/>
    <n v="250"/>
    <x v="0"/>
  </r>
  <r>
    <x v="1"/>
    <n v="40045"/>
    <s v="Perlengkapan AC"/>
    <n v="3750"/>
    <x v="1"/>
  </r>
  <r>
    <x v="1"/>
    <n v="40045"/>
    <s v="Perlengkapan AC"/>
    <n v="2000"/>
    <x v="1"/>
  </r>
  <r>
    <x v="1"/>
    <n v="40046"/>
    <s v="Inventory"/>
    <n v="900"/>
    <x v="2"/>
  </r>
  <r>
    <x v="1"/>
    <n v="40047"/>
    <s v="Material Perbaikan Unit"/>
    <n v="750"/>
    <x v="0"/>
  </r>
  <r>
    <x v="1"/>
    <n v="40047"/>
    <s v="Material Perbaikan Unit"/>
    <n v="500"/>
    <x v="0"/>
  </r>
  <r>
    <x v="1"/>
    <n v="40047"/>
    <s v="Material Perbaikan Unit"/>
    <n v="500"/>
    <x v="0"/>
  </r>
  <r>
    <x v="1"/>
    <n v="40048"/>
    <s v="Perlengkapan Cleaning"/>
    <n v="8355"/>
    <x v="1"/>
  </r>
  <r>
    <x v="1"/>
    <n v="40049"/>
    <s v="Material Perbaikan Unit"/>
    <n v="2520"/>
    <x v="0"/>
  </r>
  <r>
    <x v="1"/>
    <n v="40050"/>
    <s v="Biaya (Field Assistant)"/>
    <n v="1000"/>
    <x v="0"/>
  </r>
  <r>
    <x v="1"/>
    <n v="40051"/>
    <s v="Biaya (Field Assistant)"/>
    <n v="2500"/>
    <x v="0"/>
  </r>
  <r>
    <x v="1"/>
    <n v="40052"/>
    <s v="Biaya (Field Assistant)"/>
    <n v="2500"/>
    <x v="0"/>
  </r>
  <r>
    <x v="1"/>
    <n v="40053"/>
    <s v="Biaya (Field Assistant)"/>
    <n v="2500"/>
    <x v="0"/>
  </r>
  <r>
    <x v="1"/>
    <n v="40054"/>
    <s v="Biaya (Field Assistant)"/>
    <n v="1300"/>
    <x v="0"/>
  </r>
  <r>
    <x v="1"/>
    <n v="40055"/>
    <s v="Biaya (Field Assistant)"/>
    <n v="2600"/>
    <x v="0"/>
  </r>
  <r>
    <x v="1"/>
    <n v="40056"/>
    <s v="Material Perbaikan Unit"/>
    <n v="2250"/>
    <x v="0"/>
  </r>
  <r>
    <x v="1"/>
    <n v="40056"/>
    <s v="Material Perbaikan Unit"/>
    <n v="500"/>
    <x v="0"/>
  </r>
  <r>
    <x v="1"/>
    <n v="40057"/>
    <s v="Material Perbaikan Unit"/>
    <n v="9000"/>
    <x v="0"/>
  </r>
  <r>
    <x v="1"/>
    <n v="40058"/>
    <s v="Material Perbaikan Unit"/>
    <n v="2250"/>
    <x v="0"/>
  </r>
  <r>
    <x v="1"/>
    <n v="40058"/>
    <s v="Material Perbaikan Unit"/>
    <n v="1250"/>
    <x v="0"/>
  </r>
  <r>
    <x v="1"/>
    <n v="40059"/>
    <s v="Material Perbaikan Unit"/>
    <n v="1000"/>
    <x v="0"/>
  </r>
  <r>
    <x v="1"/>
    <n v="40059"/>
    <s v="Material Perbaikan Unit"/>
    <n v="750"/>
    <x v="0"/>
  </r>
  <r>
    <x v="1"/>
    <n v="40060"/>
    <s v="Material Perbaikan Unit"/>
    <n v="8250"/>
    <x v="0"/>
  </r>
  <r>
    <x v="1"/>
    <n v="40060"/>
    <s v="Material Perbaikan Unit"/>
    <n v="1750"/>
    <x v="0"/>
  </r>
  <r>
    <x v="1"/>
    <n v="40061"/>
    <s v="Material Perbaikan Unit"/>
    <n v="3250"/>
    <x v="0"/>
  </r>
  <r>
    <x v="1"/>
    <n v="40061"/>
    <s v="Material Perbaikan Unit"/>
    <n v="2000"/>
    <x v="0"/>
  </r>
  <r>
    <x v="1"/>
    <n v="40061"/>
    <s v="Material Perbaikan Unit"/>
    <n v="500"/>
    <x v="0"/>
  </r>
  <r>
    <x v="1"/>
    <n v="40062"/>
    <s v="Material Perbaikan Unit"/>
    <n v="7750"/>
    <x v="0"/>
  </r>
  <r>
    <x v="1"/>
    <n v="40063"/>
    <s v="Material Perbaikan Unit"/>
    <n v="1500"/>
    <x v="0"/>
  </r>
  <r>
    <x v="1"/>
    <n v="40063"/>
    <s v="Material Perbaikan Unit"/>
    <n v="1000"/>
    <x v="0"/>
  </r>
  <r>
    <x v="1"/>
    <n v="40063"/>
    <s v="Material Perbaikan Unit"/>
    <n v="500"/>
    <x v="0"/>
  </r>
  <r>
    <x v="1"/>
    <n v="40064"/>
    <s v="Operasional JHS"/>
    <n v="3500"/>
    <x v="1"/>
  </r>
  <r>
    <x v="1"/>
    <n v="40065"/>
    <s v="Material Perbaikan Unit"/>
    <n v="8500"/>
    <x v="0"/>
  </r>
  <r>
    <x v="1"/>
    <n v="40066"/>
    <s v="Material Perbaikan Unit"/>
    <n v="11000"/>
    <x v="0"/>
  </r>
  <r>
    <x v="1"/>
    <n v="40067"/>
    <s v="Material Perbaikan Unit"/>
    <n v="4250"/>
    <x v="0"/>
  </r>
  <r>
    <x v="1"/>
    <n v="40068"/>
    <s v="Material Perbaikan Unit"/>
    <n v="750"/>
    <x v="0"/>
  </r>
  <r>
    <x v="1"/>
    <n v="40069"/>
    <s v="Material Perbaikan Unit"/>
    <n v="3000"/>
    <x v="0"/>
  </r>
  <r>
    <x v="1"/>
    <n v="40069"/>
    <s v="Material Perbaikan Unit"/>
    <n v="250"/>
    <x v="0"/>
  </r>
  <r>
    <x v="1"/>
    <n v="40069"/>
    <s v="Material Perbaikan Unit"/>
    <n v="1100"/>
    <x v="0"/>
  </r>
  <r>
    <x v="1"/>
    <n v="40070"/>
    <s v="Material Perbaikan Unit"/>
    <n v="1500"/>
    <x v="0"/>
  </r>
  <r>
    <x v="1"/>
    <n v="40071"/>
    <s v="Material Perbaikan Unit"/>
    <n v="7750"/>
    <x v="0"/>
  </r>
  <r>
    <x v="1"/>
    <n v="40071"/>
    <s v="Material Perbaikan Unit"/>
    <n v="6250"/>
    <x v="0"/>
  </r>
  <r>
    <x v="1"/>
    <n v="40071"/>
    <s v="Material Perbaikan Unit"/>
    <n v="3250"/>
    <x v="0"/>
  </r>
  <r>
    <x v="1"/>
    <n v="40071"/>
    <s v="Material Perbaikan Unit"/>
    <n v="2750"/>
    <x v="0"/>
  </r>
  <r>
    <x v="1"/>
    <n v="40072"/>
    <s v="Material Perbaikan Unit"/>
    <n v="6000"/>
    <x v="0"/>
  </r>
  <r>
    <x v="1"/>
    <n v="40073"/>
    <s v="Material Perbaikan Unit"/>
    <n v="21250"/>
    <x v="0"/>
  </r>
  <r>
    <x v="1"/>
    <n v="40074"/>
    <s v="Material Perbaikan Unit"/>
    <n v="4950"/>
    <x v="0"/>
  </r>
  <r>
    <x v="1"/>
    <n v="40074"/>
    <s v="Material Perbaikan Unit"/>
    <n v="6300"/>
    <x v="0"/>
  </r>
  <r>
    <x v="1"/>
    <n v="40075"/>
    <s v="Material Perbaikan Unit"/>
    <n v="1250"/>
    <x v="0"/>
  </r>
  <r>
    <x v="1"/>
    <n v="40075"/>
    <s v="Material Perbaikan Unit"/>
    <n v="750"/>
    <x v="0"/>
  </r>
  <r>
    <x v="1"/>
    <n v="40075"/>
    <s v="Material Perbaikan Unit"/>
    <n v="750"/>
    <x v="0"/>
  </r>
  <r>
    <x v="1"/>
    <n v="40075"/>
    <s v="Material Perbaikan Unit"/>
    <n v="2000"/>
    <x v="0"/>
  </r>
  <r>
    <x v="1"/>
    <n v="40075"/>
    <s v="Material Perbaikan Unit"/>
    <n v="250"/>
    <x v="0"/>
  </r>
  <r>
    <x v="1"/>
    <n v="40076"/>
    <s v="Material Perbaikan Unit"/>
    <n v="2250"/>
    <x v="0"/>
  </r>
  <r>
    <x v="1"/>
    <n v="40077"/>
    <s v="Material Perbaikan Unit"/>
    <n v="8700"/>
    <x v="0"/>
  </r>
  <r>
    <x v="1"/>
    <n v="40077"/>
    <s v="Material Perbaikan Unit"/>
    <n v="3000"/>
    <x v="0"/>
  </r>
  <r>
    <x v="1"/>
    <n v="40078"/>
    <s v="Jasa Pengiriman"/>
    <n v="5750"/>
    <x v="0"/>
  </r>
  <r>
    <x v="1"/>
    <n v="40079"/>
    <s v="Jasa Pengiriman"/>
    <n v="8850"/>
    <x v="0"/>
  </r>
  <r>
    <x v="1"/>
    <n v="40080"/>
    <s v="Material Perbaikan Unit"/>
    <n v="17500"/>
    <x v="0"/>
  </r>
  <r>
    <x v="1"/>
    <n v="40081"/>
    <s v="Material Perbaikan Unit"/>
    <n v="225000"/>
    <x v="0"/>
  </r>
  <r>
    <x v="1"/>
    <n v="40082"/>
    <s v="Material Perbaikan Unit"/>
    <n v="92275"/>
    <x v="0"/>
  </r>
  <r>
    <x v="1"/>
    <n v="40083"/>
    <s v="Inventory"/>
    <n v="19700"/>
    <x v="2"/>
  </r>
  <r>
    <x v="1"/>
    <n v="40084"/>
    <s v="Inventory"/>
    <n v="1125"/>
    <x v="2"/>
  </r>
  <r>
    <x v="1"/>
    <n v="40085"/>
    <s v="Inventory"/>
    <n v="6750"/>
    <x v="2"/>
  </r>
  <r>
    <x v="1"/>
    <n v="40086"/>
    <s v="Operasional JHS"/>
    <n v="3000"/>
    <x v="1"/>
  </r>
  <r>
    <x v="1"/>
    <n v="40087"/>
    <s v="Inventory"/>
    <n v="8550"/>
    <x v="2"/>
  </r>
  <r>
    <x v="1"/>
    <n v="40088"/>
    <s v="Inventory"/>
    <n v="8950"/>
    <x v="2"/>
  </r>
  <r>
    <x v="1"/>
    <n v="40089"/>
    <s v="kebutuhan kantor JHS"/>
    <n v="500"/>
    <x v="1"/>
  </r>
  <r>
    <x v="1"/>
    <n v="40090"/>
    <s v="kebutuhan kantor JHS"/>
    <n v="500"/>
    <x v="1"/>
  </r>
  <r>
    <x v="1"/>
    <n v="40090"/>
    <s v="kebutuhan kantor JHS"/>
    <n v="250"/>
    <x v="1"/>
  </r>
  <r>
    <x v="1"/>
    <n v="40091"/>
    <s v="Material Perbaikan Unit"/>
    <n v="6500"/>
    <x v="0"/>
  </r>
  <r>
    <x v="1"/>
    <n v="40091"/>
    <s v="Material Perbaikan Unit"/>
    <n v="7500"/>
    <x v="0"/>
  </r>
  <r>
    <x v="1"/>
    <n v="40092"/>
    <s v="Biaya (Field Assistant)"/>
    <n v="600"/>
    <x v="0"/>
  </r>
  <r>
    <x v="1"/>
    <n v="40093"/>
    <s v="Biaya (Field Assistant)"/>
    <n v="1250"/>
    <x v="0"/>
  </r>
  <r>
    <x v="1"/>
    <n v="40094"/>
    <s v="Biaya (Field Assistant)"/>
    <n v="925"/>
    <x v="0"/>
  </r>
  <r>
    <x v="1"/>
    <n v="40095"/>
    <s v="Material Perbaikan Unit"/>
    <n v="4300"/>
    <x v="0"/>
  </r>
  <r>
    <x v="1"/>
    <n v="40096"/>
    <s v="Material Perbaikan Unit"/>
    <n v="1075"/>
    <x v="0"/>
  </r>
  <r>
    <x v="1"/>
    <n v="40097"/>
    <s v="Material Perbaikan Unit"/>
    <n v="13000"/>
    <x v="0"/>
  </r>
  <r>
    <x v="1"/>
    <n v="40097"/>
    <s v="Material Perbaikan Unit"/>
    <n v="7000"/>
    <x v="0"/>
  </r>
  <r>
    <x v="1"/>
    <n v="40097"/>
    <s v="Material Perbaikan Unit"/>
    <n v="3050"/>
    <x v="0"/>
  </r>
  <r>
    <x v="1"/>
    <n v="40098"/>
    <s v="Material Perbaikan Unit"/>
    <n v="9750"/>
    <x v="0"/>
  </r>
  <r>
    <x v="1"/>
    <n v="40099"/>
    <s v="Material Perbaikan Unit"/>
    <n v="250"/>
    <x v="0"/>
  </r>
  <r>
    <x v="1"/>
    <n v="40099"/>
    <s v="Material Perbaikan Unit"/>
    <n v="500"/>
    <x v="0"/>
  </r>
  <r>
    <x v="1"/>
    <n v="40100"/>
    <s v="Material Perbaikan Unit"/>
    <n v="3750"/>
    <x v="0"/>
  </r>
  <r>
    <x v="1"/>
    <n v="40101"/>
    <s v="Material Perbaikan Unit"/>
    <n v="3500"/>
    <x v="0"/>
  </r>
  <r>
    <x v="1"/>
    <n v="40101"/>
    <s v="Material Perbaikan Unit"/>
    <n v="2500"/>
    <x v="0"/>
  </r>
  <r>
    <x v="1"/>
    <n v="40101"/>
    <s v="Material Perbaikan Unit"/>
    <n v="500"/>
    <x v="0"/>
  </r>
  <r>
    <x v="1"/>
    <n v="40101"/>
    <s v="Material Perbaikan Unit"/>
    <n v="500"/>
    <x v="0"/>
  </r>
  <r>
    <x v="1"/>
    <n v="40101"/>
    <s v="Material Perbaikan Unit"/>
    <n v="900"/>
    <x v="0"/>
  </r>
  <r>
    <x v="1"/>
    <n v="40102"/>
    <s v="Material Perbaikan Unit"/>
    <n v="2501.1999999999998"/>
    <x v="0"/>
  </r>
  <r>
    <x v="1"/>
    <n v="40103"/>
    <s v="Material Perbaikan Unit"/>
    <n v="3000"/>
    <x v="0"/>
  </r>
  <r>
    <x v="1"/>
    <n v="40104"/>
    <s v="Material Perbaikan Unit"/>
    <n v="8300"/>
    <x v="0"/>
  </r>
  <r>
    <x v="1"/>
    <n v="40104"/>
    <s v="Material Perbaikan Unit"/>
    <n v="5650"/>
    <x v="0"/>
  </r>
  <r>
    <x v="1"/>
    <n v="40104"/>
    <s v="Material Perbaikan Unit"/>
    <n v="1000"/>
    <x v="0"/>
  </r>
  <r>
    <x v="1"/>
    <n v="40104"/>
    <s v="Material Perbaikan Unit"/>
    <n v="400"/>
    <x v="0"/>
  </r>
  <r>
    <x v="1"/>
    <n v="40105"/>
    <s v="Material Perbaikan Unit"/>
    <n v="11500"/>
    <x v="0"/>
  </r>
  <r>
    <x v="1"/>
    <n v="40106"/>
    <s v="Material Perbaikan Unit"/>
    <n v="675"/>
    <x v="0"/>
  </r>
  <r>
    <x v="1"/>
    <n v="40107"/>
    <s v="Material Perbaikan Unit"/>
    <n v="1500"/>
    <x v="0"/>
  </r>
  <r>
    <x v="1"/>
    <n v="40108"/>
    <s v="Material Perbaikan Unit"/>
    <n v="4300"/>
    <x v="0"/>
  </r>
  <r>
    <x v="1"/>
    <n v="40108"/>
    <s v="Material Perbaikan Unit"/>
    <n v="4500"/>
    <x v="0"/>
  </r>
  <r>
    <x v="1"/>
    <n v="40109"/>
    <s v="Material Perbaikan Unit"/>
    <n v="400"/>
    <x v="0"/>
  </r>
  <r>
    <x v="1"/>
    <n v="40109"/>
    <s v="Material Perbaikan Unit"/>
    <n v="1250"/>
    <x v="0"/>
  </r>
  <r>
    <x v="1"/>
    <n v="40110"/>
    <s v="Material Perbaikan Unit"/>
    <n v="8250"/>
    <x v="0"/>
  </r>
  <r>
    <x v="1"/>
    <n v="40111"/>
    <s v="Jasa Pengiriman"/>
    <n v="11750"/>
    <x v="0"/>
  </r>
  <r>
    <x v="1"/>
    <n v="40112"/>
    <s v="Inventory"/>
    <n v="1750"/>
    <x v="2"/>
  </r>
  <r>
    <x v="1"/>
    <n v="40112"/>
    <s v="Inventory"/>
    <n v="1750"/>
    <x v="2"/>
  </r>
  <r>
    <x v="1"/>
    <n v="40112"/>
    <s v="Inventory"/>
    <n v="2500"/>
    <x v="2"/>
  </r>
  <r>
    <x v="1"/>
    <n v="40113"/>
    <s v="Material Perbaikan Unit"/>
    <n v="5750"/>
    <x v="0"/>
  </r>
  <r>
    <x v="1"/>
    <n v="40113"/>
    <s v="Material Perbaikan Unit"/>
    <n v="1250"/>
    <x v="0"/>
  </r>
  <r>
    <x v="1"/>
    <n v="40113"/>
    <s v="Material Perbaikan Unit"/>
    <n v="1600"/>
    <x v="0"/>
  </r>
  <r>
    <x v="1"/>
    <n v="40114"/>
    <s v="Material Perbaikan Unit"/>
    <n v="500"/>
    <x v="0"/>
  </r>
  <r>
    <x v="1"/>
    <n v="40114"/>
    <s v="Material Perbaikan Unit"/>
    <n v="1750"/>
    <x v="0"/>
  </r>
  <r>
    <x v="1"/>
    <n v="40114"/>
    <s v="Material Perbaikan Unit"/>
    <n v="750"/>
    <x v="0"/>
  </r>
  <r>
    <x v="1"/>
    <n v="40114"/>
    <s v="Material Perbaikan Unit"/>
    <n v="500"/>
    <x v="0"/>
  </r>
  <r>
    <x v="1"/>
    <n v="40115"/>
    <s v="Material Perbaikan Unit"/>
    <n v="2650"/>
    <x v="0"/>
  </r>
  <r>
    <x v="1"/>
    <n v="40116"/>
    <s v="Inventory"/>
    <n v="2000"/>
    <x v="2"/>
  </r>
  <r>
    <x v="1"/>
    <n v="40117"/>
    <s v="Material Perbaikan Unit"/>
    <n v="7000"/>
    <x v="0"/>
  </r>
  <r>
    <x v="1"/>
    <n v="40118"/>
    <s v="Biaya (Field Assistant)"/>
    <n v="1050"/>
    <x v="0"/>
  </r>
  <r>
    <x v="1"/>
    <n v="40119"/>
    <s v="Biaya (Field Assistant)"/>
    <n v="1200"/>
    <x v="0"/>
  </r>
  <r>
    <x v="1"/>
    <n v="40120"/>
    <s v="Biaya (Field Assistant)"/>
    <n v="600"/>
    <x v="0"/>
  </r>
  <r>
    <x v="1"/>
    <n v="40121"/>
    <s v="Biaya (Field Assistant)"/>
    <n v="700"/>
    <x v="0"/>
  </r>
  <r>
    <x v="1"/>
    <n v="40122"/>
    <s v="Medical Reimbursement"/>
    <n v="2450"/>
    <x v="1"/>
  </r>
  <r>
    <x v="1"/>
    <n v="40123"/>
    <s v="Material Perbaikan Unit"/>
    <n v="2500"/>
    <x v="0"/>
  </r>
  <r>
    <x v="1"/>
    <n v="40124"/>
    <s v="Material Perbaikan Unit"/>
    <n v="500"/>
    <x v="0"/>
  </r>
  <r>
    <x v="1"/>
    <n v="40125"/>
    <s v="Material Perbaikan Unit"/>
    <n v="1000"/>
    <x v="0"/>
  </r>
  <r>
    <x v="1"/>
    <n v="40126"/>
    <s v="Material Perbaikan Unit"/>
    <n v="1950"/>
    <x v="0"/>
  </r>
  <r>
    <x v="1"/>
    <n v="40127"/>
    <s v="Material Perbaikan Unit"/>
    <n v="500"/>
    <x v="0"/>
  </r>
  <r>
    <x v="1"/>
    <n v="40128"/>
    <s v="Material Perbaikan Unit"/>
    <n v="8300"/>
    <x v="0"/>
  </r>
  <r>
    <x v="1"/>
    <n v="40129"/>
    <s v="Material Perbaikan Unit"/>
    <n v="4500"/>
    <x v="0"/>
  </r>
  <r>
    <x v="1"/>
    <n v="40130"/>
    <s v="Material Perbaikan Unit"/>
    <n v="4250"/>
    <x v="0"/>
  </r>
  <r>
    <x v="1"/>
    <n v="40131"/>
    <s v="Material Perbaikan Unit"/>
    <n v="4500"/>
    <x v="0"/>
  </r>
  <r>
    <x v="1"/>
    <n v="40132"/>
    <s v="Material Perbaikan Unit"/>
    <n v="3750"/>
    <x v="0"/>
  </r>
  <r>
    <x v="1"/>
    <n v="40132"/>
    <s v="Material Perbaikan Unit"/>
    <n v="1750"/>
    <x v="0"/>
  </r>
  <r>
    <x v="1"/>
    <n v="40132"/>
    <s v="Material Perbaikan Unit"/>
    <n v="1750"/>
    <x v="0"/>
  </r>
  <r>
    <x v="1"/>
    <n v="40132"/>
    <s v="Material Perbaikan Unit"/>
    <n v="600"/>
    <x v="0"/>
  </r>
  <r>
    <x v="1"/>
    <n v="40132"/>
    <s v="Material Perbaikan Unit"/>
    <n v="750"/>
    <x v="0"/>
  </r>
  <r>
    <x v="1"/>
    <n v="40132"/>
    <s v="Material Perbaikan Unit"/>
    <n v="750"/>
    <x v="0"/>
  </r>
  <r>
    <x v="1"/>
    <n v="40133"/>
    <s v="Material Perbaikan Unit"/>
    <n v="7400"/>
    <x v="0"/>
  </r>
  <r>
    <x v="1"/>
    <n v="40134"/>
    <s v="Material Perbaikan Unit"/>
    <n v="1900"/>
    <x v="0"/>
  </r>
  <r>
    <x v="1"/>
    <n v="40135"/>
    <s v="Material Perbaikan Unit"/>
    <n v="250"/>
    <x v="0"/>
  </r>
  <r>
    <x v="1"/>
    <n v="40135"/>
    <s v="Material Perbaikan Unit"/>
    <n v="300"/>
    <x v="0"/>
  </r>
  <r>
    <x v="1"/>
    <n v="40135"/>
    <s v="Material Perbaikan Unit"/>
    <n v="450"/>
    <x v="0"/>
  </r>
  <r>
    <x v="1"/>
    <n v="40135"/>
    <s v="Material Perbaikan Unit"/>
    <n v="500"/>
    <x v="0"/>
  </r>
  <r>
    <x v="1"/>
    <n v="40136"/>
    <s v="Material Perbaikan Unit"/>
    <n v="250"/>
    <x v="0"/>
  </r>
  <r>
    <x v="1"/>
    <n v="40137"/>
    <s v="Material Perbaikan Unit"/>
    <n v="1500"/>
    <x v="0"/>
  </r>
  <r>
    <x v="1"/>
    <n v="40138"/>
    <s v="Material Perbaikan Unit"/>
    <n v="600"/>
    <x v="0"/>
  </r>
  <r>
    <x v="1"/>
    <n v="40138"/>
    <s v="Material Perbaikan Unit"/>
    <n v="250"/>
    <x v="0"/>
  </r>
  <r>
    <x v="1"/>
    <n v="40138"/>
    <s v="Material Perbaikan Unit"/>
    <n v="1250"/>
    <x v="0"/>
  </r>
  <r>
    <x v="1"/>
    <n v="40138"/>
    <s v="Material Perbaikan Unit"/>
    <n v="3750"/>
    <x v="0"/>
  </r>
  <r>
    <x v="1"/>
    <n v="40139"/>
    <s v="Material Perbaikan Unit"/>
    <n v="7693"/>
    <x v="0"/>
  </r>
  <r>
    <x v="1"/>
    <n v="40140"/>
    <s v="Material Perbaikan Unit"/>
    <n v="850"/>
    <x v="0"/>
  </r>
  <r>
    <x v="1"/>
    <n v="40140"/>
    <s v="Material Perbaikan Unit"/>
    <n v="600"/>
    <x v="0"/>
  </r>
  <r>
    <x v="1"/>
    <n v="40141"/>
    <s v="Material Perbaikan Unit"/>
    <n v="1250"/>
    <x v="0"/>
  </r>
  <r>
    <x v="1"/>
    <n v="40141"/>
    <s v="Material Perbaikan Unit"/>
    <n v="400"/>
    <x v="0"/>
  </r>
  <r>
    <x v="1"/>
    <n v="40141"/>
    <s v="Material Perbaikan Unit"/>
    <n v="400"/>
    <x v="0"/>
  </r>
  <r>
    <x v="1"/>
    <n v="40141"/>
    <s v="Material Perbaikan Unit"/>
    <n v="750"/>
    <x v="0"/>
  </r>
  <r>
    <x v="1"/>
    <n v="40142"/>
    <s v="Material Perbaikan Unit"/>
    <n v="1900"/>
    <x v="0"/>
  </r>
  <r>
    <x v="1"/>
    <n v="40142"/>
    <s v="Material Perbaikan Unit"/>
    <n v="2000"/>
    <x v="0"/>
  </r>
  <r>
    <x v="1"/>
    <n v="40142"/>
    <s v="Material Perbaikan Unit"/>
    <n v="900"/>
    <x v="0"/>
  </r>
  <r>
    <x v="1"/>
    <n v="40142"/>
    <s v="Material Perbaikan Unit"/>
    <n v="450"/>
    <x v="0"/>
  </r>
  <r>
    <x v="1"/>
    <n v="40142"/>
    <s v="Material Perbaikan Unit"/>
    <n v="250"/>
    <x v="0"/>
  </r>
  <r>
    <x v="1"/>
    <n v="40143"/>
    <s v="Material Perbaikan Unit"/>
    <n v="4500"/>
    <x v="0"/>
  </r>
  <r>
    <x v="1"/>
    <n v="40143"/>
    <s v="Material Perbaikan Unit"/>
    <n v="1600"/>
    <x v="0"/>
  </r>
  <r>
    <x v="1"/>
    <n v="40144"/>
    <s v="Material Perbaikan Unit"/>
    <n v="3250"/>
    <x v="0"/>
  </r>
  <r>
    <x v="1"/>
    <n v="40145"/>
    <s v="Material Perbaikan Unit"/>
    <n v="8000"/>
    <x v="0"/>
  </r>
  <r>
    <x v="1"/>
    <n v="40145"/>
    <s v="Material Perbaikan Unit"/>
    <n v="7250"/>
    <x v="0"/>
  </r>
  <r>
    <x v="1"/>
    <n v="40145"/>
    <s v="Material Perbaikan Unit"/>
    <n v="2250"/>
    <x v="0"/>
  </r>
  <r>
    <x v="1"/>
    <n v="40146"/>
    <s v="Material Perbaikan Unit"/>
    <n v="7500"/>
    <x v="0"/>
  </r>
  <r>
    <x v="1"/>
    <n v="40146"/>
    <s v="Material Perbaikan Unit"/>
    <n v="7000"/>
    <x v="0"/>
  </r>
  <r>
    <x v="1"/>
    <n v="40146"/>
    <s v="Material Perbaikan Unit"/>
    <n v="500"/>
    <x v="0"/>
  </r>
  <r>
    <x v="1"/>
    <n v="40147"/>
    <s v="Material Perbaikan Unit"/>
    <n v="1000"/>
    <x v="0"/>
  </r>
  <r>
    <x v="1"/>
    <n v="40148"/>
    <s v="Material Perbaikan Unit"/>
    <n v="250"/>
    <x v="0"/>
  </r>
  <r>
    <x v="1"/>
    <n v="40148"/>
    <s v="Material Perbaikan Unit"/>
    <n v="500"/>
    <x v="0"/>
  </r>
  <r>
    <x v="1"/>
    <n v="40149"/>
    <s v="Material Perbaikan Unit"/>
    <n v="5000"/>
    <x v="0"/>
  </r>
  <r>
    <x v="1"/>
    <n v="40150"/>
    <s v="Material Perbaikan Unit"/>
    <n v="3732"/>
    <x v="0"/>
  </r>
  <r>
    <x v="1"/>
    <n v="40151"/>
    <s v="Inventory"/>
    <n v="3199.95"/>
    <x v="2"/>
  </r>
  <r>
    <x v="1"/>
    <n v="40152"/>
    <s v="Material Perbaikan Unit"/>
    <n v="35000"/>
    <x v="0"/>
  </r>
  <r>
    <x v="1"/>
    <n v="40153"/>
    <s v="kebutuhan kantor JHS"/>
    <n v="25150"/>
    <x v="1"/>
  </r>
  <r>
    <x v="1"/>
    <n v="40154"/>
    <s v="Operasional JHS"/>
    <n v="10120"/>
    <x v="1"/>
  </r>
  <r>
    <x v="1"/>
    <n v="40155"/>
    <s v="Perlengkapan Fixing"/>
    <n v="705"/>
    <x v="1"/>
  </r>
  <r>
    <x v="1"/>
    <n v="40156"/>
    <s v="Perlengkapan Fixing"/>
    <n v="1250"/>
    <x v="1"/>
  </r>
  <r>
    <x v="1"/>
    <n v="40156"/>
    <s v="Perlengkapan Fixing"/>
    <n v="400"/>
    <x v="1"/>
  </r>
  <r>
    <x v="1"/>
    <n v="40156"/>
    <s v="Perlengkapan Fixing"/>
    <n v="1250"/>
    <x v="1"/>
  </r>
  <r>
    <x v="1"/>
    <n v="40157"/>
    <s v="Inventory"/>
    <n v="500"/>
    <x v="2"/>
  </r>
  <r>
    <x v="1"/>
    <n v="40158"/>
    <s v="Operasional JHS"/>
    <n v="5750"/>
    <x v="1"/>
  </r>
  <r>
    <x v="1"/>
    <n v="40159"/>
    <s v="Material Perbaikan Unit"/>
    <n v="7500"/>
    <x v="0"/>
  </r>
  <r>
    <x v="1"/>
    <n v="40160"/>
    <s v="Material Perbaikan Unit"/>
    <n v="6000"/>
    <x v="0"/>
  </r>
  <r>
    <x v="1"/>
    <n v="40161"/>
    <s v="Operasional JHS"/>
    <n v="8750"/>
    <x v="1"/>
  </r>
  <r>
    <x v="1"/>
    <n v="40162"/>
    <s v="Perlengkapan Cleaning"/>
    <n v="31340"/>
    <x v="1"/>
  </r>
  <r>
    <x v="1"/>
    <n v="40163"/>
    <s v="Biaya (Field Assistant)"/>
    <n v="1000"/>
    <x v="0"/>
  </r>
  <r>
    <x v="1"/>
    <n v="40164"/>
    <s v="Biaya (Field Assistant)"/>
    <n v="1500"/>
    <x v="0"/>
  </r>
  <r>
    <x v="1"/>
    <n v="40165"/>
    <s v="Biaya (Field Assistant)"/>
    <n v="1000"/>
    <x v="0"/>
  </r>
  <r>
    <x v="1"/>
    <n v="40166"/>
    <s v="Biaya (Field Assistant)"/>
    <n v="1000"/>
    <x v="0"/>
  </r>
  <r>
    <x v="1"/>
    <n v="40167"/>
    <s v="Material Perbaikan Unit"/>
    <n v="3000"/>
    <x v="0"/>
  </r>
  <r>
    <x v="1"/>
    <n v="40168"/>
    <s v="Material Perbaikan Unit"/>
    <n v="2750"/>
    <x v="0"/>
  </r>
  <r>
    <x v="1"/>
    <n v="40169"/>
    <s v="Material Perbaikan Unit"/>
    <n v="3200"/>
    <x v="0"/>
  </r>
  <r>
    <x v="1"/>
    <n v="40170"/>
    <s v="Material Perbaikan Unit"/>
    <n v="1400"/>
    <x v="0"/>
  </r>
  <r>
    <x v="1"/>
    <n v="40171"/>
    <s v="Material Perbaikan Unit"/>
    <n v="2000"/>
    <x v="0"/>
  </r>
  <r>
    <x v="1"/>
    <n v="40172"/>
    <s v="Material Perbaikan Unit"/>
    <n v="750"/>
    <x v="0"/>
  </r>
  <r>
    <x v="1"/>
    <n v="40173"/>
    <s v="Material Perbaikan Unit"/>
    <n v="14000"/>
    <x v="0"/>
  </r>
  <r>
    <x v="1"/>
    <n v="40174"/>
    <s v="Material Perbaikan Unit"/>
    <n v="6050"/>
    <x v="0"/>
  </r>
  <r>
    <x v="1"/>
    <n v="40175"/>
    <s v="Material Perbaikan Unit"/>
    <n v="650"/>
    <x v="0"/>
  </r>
  <r>
    <x v="1"/>
    <n v="40176"/>
    <s v="Material Perbaikan Unit"/>
    <n v="500"/>
    <x v="0"/>
  </r>
  <r>
    <x v="1"/>
    <n v="40177"/>
    <s v="Material Perbaikan Unit"/>
    <n v="2250"/>
    <x v="0"/>
  </r>
  <r>
    <x v="1"/>
    <n v="40178"/>
    <s v="Material Perbaikan Unit"/>
    <n v="1250"/>
    <x v="0"/>
  </r>
  <r>
    <x v="1"/>
    <n v="40178"/>
    <s v="Material Perbaikan Unit"/>
    <n v="1250"/>
    <x v="0"/>
  </r>
  <r>
    <x v="1"/>
    <n v="40178"/>
    <s v="Material Perbaikan Unit"/>
    <n v="500"/>
    <x v="0"/>
  </r>
  <r>
    <x v="1"/>
    <n v="40179"/>
    <s v="Material Perbaikan Unit"/>
    <n v="1450"/>
    <x v="0"/>
  </r>
  <r>
    <x v="1"/>
    <n v="40180"/>
    <s v="Material Perbaikan Unit"/>
    <n v="9250"/>
    <x v="0"/>
  </r>
  <r>
    <x v="1"/>
    <n v="40181"/>
    <s v="Material Perbaikan Unit"/>
    <n v="7500"/>
    <x v="0"/>
  </r>
  <r>
    <x v="1"/>
    <n v="40182"/>
    <s v="Material Perbaikan Unit"/>
    <n v="750"/>
    <x v="0"/>
  </r>
  <r>
    <x v="1"/>
    <n v="40183"/>
    <s v="Material Perbaikan Unit"/>
    <n v="750"/>
    <x v="0"/>
  </r>
  <r>
    <x v="1"/>
    <n v="40183"/>
    <s v="Material Perbaikan Unit"/>
    <n v="750"/>
    <x v="0"/>
  </r>
  <r>
    <x v="1"/>
    <n v="40183"/>
    <s v="Material Perbaikan Unit"/>
    <n v="500"/>
    <x v="0"/>
  </r>
  <r>
    <x v="1"/>
    <n v="40183"/>
    <s v="Material Perbaikan Unit"/>
    <n v="450"/>
    <x v="0"/>
  </r>
  <r>
    <x v="1"/>
    <n v="40183"/>
    <s v="Material Perbaikan Unit"/>
    <n v="300"/>
    <x v="0"/>
  </r>
  <r>
    <x v="1"/>
    <n v="40184"/>
    <s v="Material Perbaikan Unit"/>
    <n v="3250"/>
    <x v="0"/>
  </r>
  <r>
    <x v="1"/>
    <n v="40184"/>
    <s v="Material Perbaikan Unit"/>
    <n v="1000"/>
    <x v="0"/>
  </r>
  <r>
    <x v="1"/>
    <n v="40184"/>
    <s v="Material Perbaikan Unit"/>
    <n v="500"/>
    <x v="0"/>
  </r>
  <r>
    <x v="1"/>
    <n v="40185"/>
    <s v="Material Perbaikan Unit"/>
    <n v="7250"/>
    <x v="0"/>
  </r>
  <r>
    <x v="1"/>
    <n v="40185"/>
    <s v="Material Perbaikan Unit"/>
    <n v="4250"/>
    <x v="0"/>
  </r>
  <r>
    <x v="1"/>
    <n v="40185"/>
    <s v="Material Perbaikan Unit"/>
    <n v="4000"/>
    <x v="0"/>
  </r>
  <r>
    <x v="1"/>
    <n v="40185"/>
    <s v="Material Perbaikan Unit"/>
    <n v="2000"/>
    <x v="0"/>
  </r>
  <r>
    <x v="1"/>
    <n v="40186"/>
    <s v="Material Perbaikan Unit"/>
    <n v="7000"/>
    <x v="0"/>
  </r>
  <r>
    <x v="1"/>
    <n v="40186"/>
    <s v="Material Perbaikan Unit"/>
    <n v="3750"/>
    <x v="0"/>
  </r>
  <r>
    <x v="1"/>
    <n v="40186"/>
    <s v="Material Perbaikan Unit"/>
    <n v="2000"/>
    <x v="0"/>
  </r>
  <r>
    <x v="1"/>
    <n v="40186"/>
    <s v="Material Perbaikan Unit"/>
    <n v="2000"/>
    <x v="0"/>
  </r>
  <r>
    <x v="1"/>
    <n v="40186"/>
    <s v="Material Perbaikan Unit"/>
    <n v="250"/>
    <x v="0"/>
  </r>
  <r>
    <x v="1"/>
    <n v="40187"/>
    <s v="Material Perbaikan Unit"/>
    <n v="1175"/>
    <x v="0"/>
  </r>
  <r>
    <x v="1"/>
    <n v="40188"/>
    <s v="Material Perbaikan Unit"/>
    <n v="2250"/>
    <x v="0"/>
  </r>
  <r>
    <x v="1"/>
    <n v="40188"/>
    <s v="Material Perbaikan Unit"/>
    <n v="1900"/>
    <x v="0"/>
  </r>
  <r>
    <x v="1"/>
    <n v="40189"/>
    <s v="Material Perbaikan Unit"/>
    <n v="8500"/>
    <x v="0"/>
  </r>
  <r>
    <x v="1"/>
    <n v="40189"/>
    <s v="Material Perbaikan Unit"/>
    <n v="750"/>
    <x v="0"/>
  </r>
  <r>
    <x v="1"/>
    <n v="40189"/>
    <s v="Material Perbaikan Unit"/>
    <n v="750"/>
    <x v="0"/>
  </r>
  <r>
    <x v="1"/>
    <n v="40190"/>
    <s v="Material Perbaikan Unit"/>
    <n v="3573.1"/>
    <x v="0"/>
  </r>
  <r>
    <x v="1"/>
    <n v="40190"/>
    <s v="Material Perbaikan Unit"/>
    <n v="4107"/>
    <x v="0"/>
  </r>
  <r>
    <x v="1"/>
    <n v="40191"/>
    <s v="Material Perbaikan Unit"/>
    <n v="1750"/>
    <x v="0"/>
  </r>
  <r>
    <x v="1"/>
    <n v="40191"/>
    <s v="Material Perbaikan Unit"/>
    <n v="2750"/>
    <x v="0"/>
  </r>
  <r>
    <x v="1"/>
    <n v="40192"/>
    <s v="Material Perbaikan Unit"/>
    <n v="150"/>
    <x v="0"/>
  </r>
  <r>
    <x v="1"/>
    <n v="40193"/>
    <s v="Material Perbaikan Unit"/>
    <n v="500"/>
    <x v="0"/>
  </r>
  <r>
    <x v="1"/>
    <n v="40193"/>
    <s v="Material Perbaikan Unit"/>
    <n v="500"/>
    <x v="0"/>
  </r>
  <r>
    <x v="1"/>
    <n v="40194"/>
    <s v="Material Perbaikan Unit"/>
    <n v="3500"/>
    <x v="0"/>
  </r>
  <r>
    <x v="1"/>
    <n v="40195"/>
    <s v="Material Perbaikan Unit"/>
    <n v="250"/>
    <x v="0"/>
  </r>
  <r>
    <x v="1"/>
    <n v="40196"/>
    <s v="Material Perbaikan Unit"/>
    <n v="1000"/>
    <x v="0"/>
  </r>
  <r>
    <x v="1"/>
    <n v="40197"/>
    <s v="Material Perbaikan Unit"/>
    <n v="7275"/>
    <x v="0"/>
  </r>
  <r>
    <x v="1"/>
    <n v="40198"/>
    <s v="Material Perbaikan Unit"/>
    <n v="2200"/>
    <x v="0"/>
  </r>
  <r>
    <x v="1"/>
    <n v="40199"/>
    <s v="Material Perbaikan Unit"/>
    <n v="8000"/>
    <x v="0"/>
  </r>
  <r>
    <x v="1"/>
    <n v="40200"/>
    <s v="Material Perbaikan Unit"/>
    <n v="1600"/>
    <x v="0"/>
  </r>
  <r>
    <x v="1"/>
    <n v="40200"/>
    <s v="Material Perbaikan Unit"/>
    <n v="550"/>
    <x v="0"/>
  </r>
  <r>
    <x v="1"/>
    <n v="40201"/>
    <s v="Material Perbaikan Unit"/>
    <n v="1750"/>
    <x v="0"/>
  </r>
  <r>
    <x v="1"/>
    <n v="40201"/>
    <s v="Material Perbaikan Unit"/>
    <n v="2750"/>
    <x v="0"/>
  </r>
  <r>
    <x v="1"/>
    <n v="40202"/>
    <s v="Material Perbaikan Unit"/>
    <n v="115353"/>
    <x v="0"/>
  </r>
  <r>
    <x v="1"/>
    <n v="40203"/>
    <s v="Material Perbaikan Unit"/>
    <n v="112685"/>
    <x v="0"/>
  </r>
  <r>
    <x v="1"/>
    <n v="40204"/>
    <s v="Material Perbaikan Unit"/>
    <n v="3165"/>
    <x v="0"/>
  </r>
  <r>
    <x v="1"/>
    <n v="40205"/>
    <s v="Jasa Pengiriman"/>
    <n v="13750"/>
    <x v="0"/>
  </r>
  <r>
    <x v="1"/>
    <n v="40206"/>
    <s v="Material Perbaikan Unit"/>
    <n v="5120.1000000000004"/>
    <x v="0"/>
  </r>
  <r>
    <x v="1"/>
    <n v="40207"/>
    <s v="Perlengkapan Fixing"/>
    <n v="2750"/>
    <x v="1"/>
  </r>
  <r>
    <x v="1"/>
    <n v="40207"/>
    <s v="Perlengkapan Fixing"/>
    <n v="300"/>
    <x v="1"/>
  </r>
  <r>
    <x v="1"/>
    <n v="40208"/>
    <s v="Inventory"/>
    <n v="900"/>
    <x v="2"/>
  </r>
  <r>
    <x v="1"/>
    <n v="40209"/>
    <s v="Perlengkapan Fixing"/>
    <n v="3000"/>
    <x v="1"/>
  </r>
  <r>
    <x v="1"/>
    <n v="40209"/>
    <s v="Perlengkapan Fixing"/>
    <n v="1000"/>
    <x v="1"/>
  </r>
  <r>
    <x v="1"/>
    <n v="40210"/>
    <s v="Inventory"/>
    <n v="1750"/>
    <x v="2"/>
  </r>
  <r>
    <x v="1"/>
    <n v="40210"/>
    <s v="Inventory"/>
    <n v="1500"/>
    <x v="2"/>
  </r>
  <r>
    <x v="1"/>
    <n v="40211"/>
    <s v="Material Perbaikan Unit"/>
    <n v="1500"/>
    <x v="0"/>
  </r>
  <r>
    <x v="1"/>
    <n v="40212"/>
    <s v="Inventory"/>
    <n v="1250"/>
    <x v="2"/>
  </r>
  <r>
    <x v="1"/>
    <n v="40213"/>
    <s v="Inventory"/>
    <n v="2250"/>
    <x v="2"/>
  </r>
  <r>
    <x v="1"/>
    <n v="40214"/>
    <s v="Material Perbaikan Unit"/>
    <n v="1125"/>
    <x v="0"/>
  </r>
  <r>
    <x v="1"/>
    <n v="40215"/>
    <s v="Material Perbaikan Unit"/>
    <n v="7500"/>
    <x v="0"/>
  </r>
  <r>
    <x v="1"/>
    <n v="40215"/>
    <s v="Material Perbaikan Unit"/>
    <n v="1250"/>
    <x v="0"/>
  </r>
  <r>
    <x v="1"/>
    <n v="40216"/>
    <s v="Biaya (Field Assistant)"/>
    <n v="800"/>
    <x v="0"/>
  </r>
  <r>
    <x v="1"/>
    <n v="40217"/>
    <s v="Material Perbaikan Unit"/>
    <n v="13500"/>
    <x v="0"/>
  </r>
  <r>
    <x v="1"/>
    <n v="40218"/>
    <s v="Material Perbaikan Unit"/>
    <n v="33600"/>
    <x v="0"/>
  </r>
  <r>
    <x v="1"/>
    <n v="40219"/>
    <s v="Material Perbaikan Unit"/>
    <n v="4000"/>
    <x v="0"/>
  </r>
  <r>
    <x v="1"/>
    <n v="40220"/>
    <s v="Material Perbaikan Unit"/>
    <n v="6750"/>
    <x v="0"/>
  </r>
  <r>
    <x v="1"/>
    <n v="40221"/>
    <s v="Material Perbaikan Unit"/>
    <n v="8750"/>
    <x v="0"/>
  </r>
  <r>
    <x v="1"/>
    <n v="40222"/>
    <s v="Material Perbaikan Unit"/>
    <n v="1250"/>
    <x v="0"/>
  </r>
  <r>
    <x v="1"/>
    <n v="40222"/>
    <s v="Material Perbaikan Unit"/>
    <n v="1750"/>
    <x v="0"/>
  </r>
  <r>
    <x v="1"/>
    <n v="40222"/>
    <s v="Material Perbaikan Unit"/>
    <n v="350"/>
    <x v="0"/>
  </r>
  <r>
    <x v="1"/>
    <n v="40223"/>
    <s v="Material Perbaikan Unit"/>
    <n v="3400"/>
    <x v="0"/>
  </r>
  <r>
    <x v="1"/>
    <n v="40224"/>
    <s v="Material Perbaikan Unit"/>
    <n v="8550"/>
    <x v="0"/>
  </r>
  <r>
    <x v="1"/>
    <n v="40224"/>
    <s v="Material Perbaikan Unit"/>
    <n v="250"/>
    <x v="0"/>
  </r>
  <r>
    <x v="1"/>
    <n v="40224"/>
    <s v="Material Perbaikan Unit"/>
    <n v="250"/>
    <x v="0"/>
  </r>
  <r>
    <x v="1"/>
    <n v="40224"/>
    <s v="Material Perbaikan Unit"/>
    <n v="900"/>
    <x v="0"/>
  </r>
  <r>
    <x v="1"/>
    <n v="40224"/>
    <s v="Material Perbaikan Unit"/>
    <n v="500"/>
    <x v="0"/>
  </r>
  <r>
    <x v="1"/>
    <n v="40224"/>
    <s v="Material Perbaikan Unit"/>
    <n v="1000"/>
    <x v="0"/>
  </r>
  <r>
    <x v="1"/>
    <n v="40224"/>
    <s v="Material Perbaikan Unit"/>
    <n v="500"/>
    <x v="0"/>
  </r>
  <r>
    <x v="1"/>
    <n v="40225"/>
    <s v="Material Perbaikan Unit"/>
    <n v="8700"/>
    <x v="0"/>
  </r>
  <r>
    <x v="1"/>
    <n v="40225"/>
    <s v="Material Perbaikan Unit"/>
    <n v="1500"/>
    <x v="0"/>
  </r>
  <r>
    <x v="1"/>
    <n v="40225"/>
    <s v="Material Perbaikan Unit"/>
    <n v="200"/>
    <x v="0"/>
  </r>
  <r>
    <x v="1"/>
    <n v="40225"/>
    <s v="Material Perbaikan Unit"/>
    <n v="250"/>
    <x v="0"/>
  </r>
  <r>
    <x v="1"/>
    <n v="40226"/>
    <s v="Material Perbaikan Unit"/>
    <n v="400"/>
    <x v="0"/>
  </r>
  <r>
    <x v="1"/>
    <n v="40227"/>
    <s v="Material Perbaikan Unit"/>
    <n v="1500"/>
    <x v="0"/>
  </r>
  <r>
    <x v="1"/>
    <n v="40228"/>
    <s v="Material Perbaikan Unit"/>
    <n v="4250"/>
    <x v="0"/>
  </r>
  <r>
    <x v="1"/>
    <n v="40228"/>
    <s v="Material Perbaikan Unit"/>
    <n v="2000"/>
    <x v="0"/>
  </r>
  <r>
    <x v="1"/>
    <n v="40228"/>
    <s v="Material Perbaikan Unit"/>
    <n v="750"/>
    <x v="0"/>
  </r>
  <r>
    <x v="1"/>
    <n v="40229"/>
    <s v="Material Perbaikan Unit"/>
    <n v="7500"/>
    <x v="0"/>
  </r>
  <r>
    <x v="1"/>
    <n v="40230"/>
    <s v="Material Perbaikan Unit"/>
    <n v="8935"/>
    <x v="0"/>
  </r>
  <r>
    <x v="1"/>
    <n v="40231"/>
    <s v="Material Perbaikan Unit"/>
    <n v="10260"/>
    <x v="0"/>
  </r>
  <r>
    <x v="1"/>
    <n v="40232"/>
    <s v="Jasa Pengiriman"/>
    <n v="6650"/>
    <x v="0"/>
  </r>
  <r>
    <x v="1"/>
    <n v="40233"/>
    <s v="Material Perbaikan Unit"/>
    <n v="1000"/>
    <x v="0"/>
  </r>
  <r>
    <x v="1"/>
    <n v="40234"/>
    <s v="Inventory"/>
    <n v="2750"/>
    <x v="2"/>
  </r>
  <r>
    <x v="1"/>
    <n v="40235"/>
    <s v="Operasional JHS"/>
    <n v="20250"/>
    <x v="1"/>
  </r>
  <r>
    <x v="1"/>
    <n v="40236"/>
    <s v="Material Perbaikan Unit"/>
    <n v="23100"/>
    <x v="0"/>
  </r>
  <r>
    <x v="1"/>
    <n v="40237"/>
    <s v="Material Perbaikan Unit"/>
    <n v="1500"/>
    <x v="0"/>
  </r>
  <r>
    <x v="1"/>
    <n v="40237"/>
    <s v="Material Perbaikan Unit"/>
    <n v="750"/>
    <x v="0"/>
  </r>
  <r>
    <x v="1"/>
    <n v="40238"/>
    <s v="Material Perbaikan Unit"/>
    <n v="10250"/>
    <x v="0"/>
  </r>
  <r>
    <x v="1"/>
    <n v="40239"/>
    <s v="Material Perbaikan Unit"/>
    <n v="650"/>
    <x v="0"/>
  </r>
  <r>
    <x v="1"/>
    <n v="40240"/>
    <s v="Material Perbaikan Unit"/>
    <n v="2500"/>
    <x v="0"/>
  </r>
  <r>
    <x v="1"/>
    <n v="40240"/>
    <s v="Material Perbaikan Unit"/>
    <n v="500"/>
    <x v="0"/>
  </r>
  <r>
    <x v="1"/>
    <n v="40241"/>
    <s v="Material Perbaikan Unit"/>
    <n v="1500"/>
    <x v="0"/>
  </r>
  <r>
    <x v="1"/>
    <n v="40241"/>
    <s v="Material Perbaikan Unit"/>
    <n v="500"/>
    <x v="0"/>
  </r>
  <r>
    <x v="1"/>
    <n v="40241"/>
    <s v="Material Perbaikan Unit"/>
    <n v="250"/>
    <x v="0"/>
  </r>
  <r>
    <x v="1"/>
    <n v="40242"/>
    <s v="Material Perbaikan Unit"/>
    <n v="1250"/>
    <x v="0"/>
  </r>
  <r>
    <x v="1"/>
    <n v="40242"/>
    <s v="Material Perbaikan Unit"/>
    <n v="250"/>
    <x v="0"/>
  </r>
  <r>
    <x v="1"/>
    <n v="40242"/>
    <s v="Material Perbaikan Unit"/>
    <n v="250"/>
    <x v="0"/>
  </r>
  <r>
    <x v="1"/>
    <n v="40242"/>
    <s v="Material Perbaikan Unit"/>
    <n v="8750"/>
    <x v="0"/>
  </r>
  <r>
    <x v="1"/>
    <n v="40243"/>
    <s v="Material Perbaikan Unit"/>
    <n v="8250"/>
    <x v="0"/>
  </r>
  <r>
    <x v="1"/>
    <n v="40244"/>
    <s v="Material Perbaikan Unit"/>
    <n v="7500"/>
    <x v="0"/>
  </r>
  <r>
    <x v="1"/>
    <n v="40245"/>
    <s v="Material Perbaikan Unit"/>
    <n v="1750"/>
    <x v="0"/>
  </r>
  <r>
    <x v="1"/>
    <n v="40246"/>
    <s v="Material Perbaikan Unit"/>
    <n v="10000"/>
    <x v="0"/>
  </r>
  <r>
    <x v="1"/>
    <n v="40247"/>
    <s v="Material Perbaikan Unit"/>
    <n v="1500"/>
    <x v="0"/>
  </r>
  <r>
    <x v="1"/>
    <n v="40248"/>
    <s v="Material Perbaikan Unit"/>
    <n v="1500"/>
    <x v="0"/>
  </r>
  <r>
    <x v="1"/>
    <n v="40248"/>
    <s v="Material Perbaikan Unit"/>
    <n v="1250"/>
    <x v="0"/>
  </r>
  <r>
    <x v="1"/>
    <n v="40249"/>
    <s v="Material Perbaikan Unit"/>
    <n v="2000"/>
    <x v="0"/>
  </r>
  <r>
    <x v="1"/>
    <n v="40250"/>
    <s v="Material Perbaikan Unit"/>
    <n v="1375"/>
    <x v="0"/>
  </r>
  <r>
    <x v="1"/>
    <n v="40251"/>
    <s v="Material Perbaikan Unit"/>
    <n v="388"/>
    <x v="0"/>
  </r>
  <r>
    <x v="1"/>
    <n v="40252"/>
    <s v="Material Perbaikan Unit"/>
    <n v="2725"/>
    <x v="0"/>
  </r>
  <r>
    <x v="1"/>
    <n v="40253"/>
    <s v="Material Perbaikan Unit"/>
    <n v="60000"/>
    <x v="0"/>
  </r>
  <r>
    <x v="1"/>
    <n v="40254"/>
    <s v="Material Perbaikan Unit"/>
    <n v="3250"/>
    <x v="0"/>
  </r>
  <r>
    <x v="1"/>
    <n v="40254"/>
    <s v="Material Perbaikan Unit"/>
    <n v="600"/>
    <x v="0"/>
  </r>
  <r>
    <x v="1"/>
    <n v="40254"/>
    <s v="Material Perbaikan Unit"/>
    <n v="350"/>
    <x v="0"/>
  </r>
  <r>
    <x v="1"/>
    <n v="40254"/>
    <s v="Material Perbaikan Unit"/>
    <n v="750"/>
    <x v="0"/>
  </r>
  <r>
    <x v="1"/>
    <n v="40254"/>
    <s v="Material Perbaikan Unit"/>
    <n v="350"/>
    <x v="0"/>
  </r>
  <r>
    <x v="1"/>
    <n v="40254"/>
    <s v="Material Perbaikan Unit"/>
    <n v="650"/>
    <x v="0"/>
  </r>
  <r>
    <x v="1"/>
    <n v="40254"/>
    <s v="Material Perbaikan Unit"/>
    <n v="800"/>
    <x v="0"/>
  </r>
  <r>
    <x v="1"/>
    <n v="40254"/>
    <s v="Material Perbaikan Unit"/>
    <n v="600"/>
    <x v="0"/>
  </r>
  <r>
    <x v="1"/>
    <n v="40255"/>
    <s v="Jasa Pengiriman"/>
    <n v="5000"/>
    <x v="0"/>
  </r>
  <r>
    <x v="1"/>
    <n v="40256"/>
    <s v="Jasa Pengiriman"/>
    <n v="5000"/>
    <x v="0"/>
  </r>
  <r>
    <x v="1"/>
    <n v="40257"/>
    <s v="Material Perbaikan Unit"/>
    <n v="3631.25"/>
    <x v="0"/>
  </r>
  <r>
    <x v="1"/>
    <n v="40258"/>
    <s v="Material Perbaikan Unit"/>
    <n v="2025"/>
    <x v="0"/>
  </r>
  <r>
    <x v="1"/>
    <n v="40259"/>
    <s v="Jasa Pengiriman"/>
    <n v="10550"/>
    <x v="0"/>
  </r>
  <r>
    <x v="1"/>
    <n v="40260"/>
    <s v="Inventory"/>
    <n v="3598.85"/>
    <x v="2"/>
  </r>
  <r>
    <x v="1"/>
    <n v="40261"/>
    <s v="Material Perbaikan Unit"/>
    <n v="6000"/>
    <x v="0"/>
  </r>
  <r>
    <x v="1"/>
    <n v="40261"/>
    <s v="Material Perbaikan Unit"/>
    <n v="1250"/>
    <x v="0"/>
  </r>
  <r>
    <x v="1"/>
    <n v="40262"/>
    <s v="Material Perbaikan Unit"/>
    <n v="6250"/>
    <x v="0"/>
  </r>
  <r>
    <x v="1"/>
    <n v="40262"/>
    <s v="Material Perbaikan Unit"/>
    <n v="3250"/>
    <x v="0"/>
  </r>
  <r>
    <x v="1"/>
    <n v="40262"/>
    <s v="Material Perbaikan Unit"/>
    <n v="500"/>
    <x v="0"/>
  </r>
  <r>
    <x v="1"/>
    <n v="40262"/>
    <s v="Material Perbaikan Unit"/>
    <n v="1250"/>
    <x v="0"/>
  </r>
  <r>
    <x v="1"/>
    <n v="40263"/>
    <s v="Jasa Pengiriman"/>
    <n v="7497.6"/>
    <x v="0"/>
  </r>
  <r>
    <x v="1"/>
    <n v="40264"/>
    <s v="Material Perbaikan Unit"/>
    <n v="7500"/>
    <x v="0"/>
  </r>
  <r>
    <x v="1"/>
    <n v="40264"/>
    <s v="Material Perbaikan Unit"/>
    <n v="1250"/>
    <x v="0"/>
  </r>
  <r>
    <x v="1"/>
    <n v="40264"/>
    <s v="Material Perbaikan Unit"/>
    <n v="500"/>
    <x v="0"/>
  </r>
  <r>
    <x v="1"/>
    <n v="40265"/>
    <s v="Material Perbaikan Unit"/>
    <n v="7500"/>
    <x v="0"/>
  </r>
  <r>
    <x v="1"/>
    <n v="40266"/>
    <s v="Material Perbaikan Unit"/>
    <n v="3150"/>
    <x v="0"/>
  </r>
  <r>
    <x v="1"/>
    <n v="40267"/>
    <s v="Perlengkapan Cleaning"/>
    <n v="20468"/>
    <x v="1"/>
  </r>
  <r>
    <x v="1"/>
    <n v="40268"/>
    <s v="Biaya (Field Assistant)"/>
    <n v="3000"/>
    <x v="0"/>
  </r>
  <r>
    <x v="1"/>
    <n v="40269"/>
    <s v="Biaya (Field Assistant)"/>
    <n v="2500"/>
    <x v="0"/>
  </r>
  <r>
    <x v="1"/>
    <n v="40270"/>
    <s v="Biaya (Field Assistant)"/>
    <n v="1700"/>
    <x v="0"/>
  </r>
  <r>
    <x v="1"/>
    <n v="40271"/>
    <s v="Biaya (Field Assistant)"/>
    <n v="950"/>
    <x v="0"/>
  </r>
  <r>
    <x v="1"/>
    <n v="40272"/>
    <s v="Material Perbaikan Unit"/>
    <n v="11000"/>
    <x v="0"/>
  </r>
  <r>
    <x v="1"/>
    <n v="40273"/>
    <s v="Material Perbaikan Unit"/>
    <n v="11000"/>
    <x v="0"/>
  </r>
  <r>
    <x v="1"/>
    <n v="40274"/>
    <s v="Material Perbaikan Unit"/>
    <n v="8500"/>
    <x v="0"/>
  </r>
  <r>
    <x v="1"/>
    <n v="40275"/>
    <s v="Material Perbaikan Unit"/>
    <n v="10000"/>
    <x v="0"/>
  </r>
  <r>
    <x v="1"/>
    <n v="40276"/>
    <s v="Material Perbaikan Unit"/>
    <n v="8500"/>
    <x v="0"/>
  </r>
  <r>
    <x v="1"/>
    <n v="40277"/>
    <s v="Material Perbaikan Unit"/>
    <n v="10000"/>
    <x v="0"/>
  </r>
  <r>
    <x v="1"/>
    <n v="40278"/>
    <s v="Material Perbaikan Unit"/>
    <n v="10000"/>
    <x v="0"/>
  </r>
  <r>
    <x v="1"/>
    <n v="40279"/>
    <s v="Material Perbaikan Unit"/>
    <n v="12549.5"/>
    <x v="0"/>
  </r>
  <r>
    <x v="1"/>
    <n v="40280"/>
    <s v="Material Perbaikan Unit"/>
    <n v="6500"/>
    <x v="0"/>
  </r>
  <r>
    <x v="1"/>
    <n v="40281"/>
    <s v="Material Perbaikan Unit"/>
    <n v="2750"/>
    <x v="0"/>
  </r>
  <r>
    <x v="1"/>
    <n v="40281"/>
    <s v="Material Perbaikan Unit"/>
    <n v="1750"/>
    <x v="0"/>
  </r>
  <r>
    <x v="1"/>
    <n v="40281"/>
    <s v="Material Perbaikan Unit"/>
    <n v="750"/>
    <x v="0"/>
  </r>
  <r>
    <x v="1"/>
    <n v="40282"/>
    <s v="Material Perbaikan Unit"/>
    <n v="4000"/>
    <x v="0"/>
  </r>
  <r>
    <x v="1"/>
    <n v="40282"/>
    <s v="Material Perbaikan Unit"/>
    <n v="250"/>
    <x v="0"/>
  </r>
  <r>
    <x v="1"/>
    <n v="40282"/>
    <s v="Material Perbaikan Unit"/>
    <n v="250"/>
    <x v="0"/>
  </r>
  <r>
    <x v="1"/>
    <n v="40283"/>
    <s v="Material Perbaikan Unit"/>
    <n v="5250"/>
    <x v="0"/>
  </r>
  <r>
    <x v="1"/>
    <n v="40283"/>
    <s v="Material Perbaikan Unit"/>
    <n v="2250"/>
    <x v="0"/>
  </r>
  <r>
    <x v="1"/>
    <n v="40284"/>
    <s v="Material Perbaikan Unit"/>
    <n v="23300"/>
    <x v="0"/>
  </r>
  <r>
    <x v="1"/>
    <n v="40284"/>
    <s v="Material Perbaikan Unit"/>
    <n v="500"/>
    <x v="0"/>
  </r>
  <r>
    <x v="1"/>
    <n v="40284"/>
    <s v="Material Perbaikan Unit"/>
    <n v="6500"/>
    <x v="0"/>
  </r>
  <r>
    <x v="1"/>
    <n v="40284"/>
    <s v="Material Perbaikan Unit"/>
    <n v="1000"/>
    <x v="0"/>
  </r>
  <r>
    <x v="1"/>
    <n v="40285"/>
    <s v="Material Perbaikan Unit"/>
    <n v="1750"/>
    <x v="0"/>
  </r>
  <r>
    <x v="1"/>
    <n v="40285"/>
    <s v="Material Perbaikan Unit"/>
    <n v="2000"/>
    <x v="0"/>
  </r>
  <r>
    <x v="1"/>
    <n v="40285"/>
    <s v="Material Perbaikan Unit"/>
    <n v="2250"/>
    <x v="0"/>
  </r>
  <r>
    <x v="1"/>
    <n v="40286"/>
    <s v="kebutuhan kantor JHS"/>
    <n v="10150"/>
    <x v="1"/>
  </r>
  <r>
    <x v="1"/>
    <n v="40287"/>
    <s v="Perlengkapan Fixing"/>
    <n v="3425"/>
    <x v="1"/>
  </r>
  <r>
    <x v="1"/>
    <n v="40288"/>
    <s v="Operasional JHS"/>
    <n v="1000"/>
    <x v="1"/>
  </r>
  <r>
    <x v="1"/>
    <n v="40289"/>
    <s v="Material Perbaikan Unit"/>
    <n v="7500"/>
    <x v="0"/>
  </r>
  <r>
    <x v="1"/>
    <n v="40290"/>
    <s v="Biaya (Field Assistant)"/>
    <n v="700"/>
    <x v="0"/>
  </r>
  <r>
    <x v="1"/>
    <n v="40291"/>
    <s v="Biaya (Field Assistant)"/>
    <n v="1100"/>
    <x v="0"/>
  </r>
  <r>
    <x v="1"/>
    <n v="40292"/>
    <s v="Biaya (Field Assistant)"/>
    <n v="2000"/>
    <x v="0"/>
  </r>
  <r>
    <x v="1"/>
    <n v="40293"/>
    <s v="Biaya (Field Assistant)"/>
    <n v="1500"/>
    <x v="0"/>
  </r>
  <r>
    <x v="1"/>
    <n v="40294"/>
    <s v="Biaya (Field Assistant)"/>
    <n v="1100"/>
    <x v="0"/>
  </r>
  <r>
    <x v="1"/>
    <n v="40295"/>
    <s v="Material Perbaikan Unit"/>
    <n v="8250"/>
    <x v="0"/>
  </r>
  <r>
    <x v="1"/>
    <n v="40296"/>
    <s v="Material Perbaikan Unit"/>
    <n v="10450"/>
    <x v="0"/>
  </r>
  <r>
    <x v="1"/>
    <n v="40297"/>
    <s v="Material Perbaikan Unit"/>
    <n v="1200"/>
    <x v="0"/>
  </r>
  <r>
    <x v="1"/>
    <n v="40297"/>
    <s v="Material Perbaikan Unit"/>
    <n v="7550"/>
    <x v="0"/>
  </r>
  <r>
    <x v="1"/>
    <n v="40298"/>
    <s v="Material Perbaikan Unit"/>
    <n v="5400"/>
    <x v="0"/>
  </r>
  <r>
    <x v="1"/>
    <n v="40299"/>
    <s v="Material Perbaikan Unit"/>
    <n v="3000"/>
    <x v="0"/>
  </r>
  <r>
    <x v="1"/>
    <n v="40299"/>
    <s v="Material Perbaikan Unit"/>
    <n v="4000"/>
    <x v="0"/>
  </r>
  <r>
    <x v="1"/>
    <n v="40300"/>
    <s v="Material Perbaikan Unit"/>
    <n v="4750"/>
    <x v="0"/>
  </r>
  <r>
    <x v="1"/>
    <n v="40301"/>
    <s v="Material Perbaikan Unit"/>
    <n v="250"/>
    <x v="0"/>
  </r>
  <r>
    <x v="1"/>
    <n v="40301"/>
    <s v="Material Perbaikan Unit"/>
    <n v="350"/>
    <x v="0"/>
  </r>
  <r>
    <x v="1"/>
    <n v="40302"/>
    <s v="Material Perbaikan Unit"/>
    <n v="7900"/>
    <x v="0"/>
  </r>
  <r>
    <x v="1"/>
    <n v="40303"/>
    <s v="Material Perbaikan Unit"/>
    <n v="500"/>
    <x v="0"/>
  </r>
  <r>
    <x v="1"/>
    <n v="40304"/>
    <s v="Material Perbaikan Unit"/>
    <n v="6500"/>
    <x v="0"/>
  </r>
  <r>
    <x v="1"/>
    <n v="40305"/>
    <s v="Material Perbaikan Unit"/>
    <n v="6750"/>
    <x v="0"/>
  </r>
  <r>
    <x v="1"/>
    <n v="40306"/>
    <s v="Material Perbaikan Unit"/>
    <n v="10000"/>
    <x v="0"/>
  </r>
  <r>
    <x v="1"/>
    <n v="40306"/>
    <s v="Material Perbaikan Unit"/>
    <n v="5750"/>
    <x v="0"/>
  </r>
  <r>
    <x v="1"/>
    <n v="40306"/>
    <s v="Material Perbaikan Unit"/>
    <n v="4250"/>
    <x v="0"/>
  </r>
  <r>
    <x v="1"/>
    <n v="40306"/>
    <s v="Material Perbaikan Unit"/>
    <n v="250"/>
    <x v="0"/>
  </r>
  <r>
    <x v="1"/>
    <n v="40306"/>
    <s v="Material Perbaikan Unit"/>
    <n v="500"/>
    <x v="0"/>
  </r>
  <r>
    <x v="1"/>
    <n v="40307"/>
    <s v="Material Perbaikan Unit"/>
    <n v="1750"/>
    <x v="0"/>
  </r>
  <r>
    <x v="1"/>
    <n v="40308"/>
    <s v="Material Perbaikan Unit"/>
    <n v="2500"/>
    <x v="0"/>
  </r>
  <r>
    <x v="1"/>
    <n v="40309"/>
    <s v="Material Perbaikan Unit"/>
    <n v="36875"/>
    <x v="0"/>
  </r>
  <r>
    <x v="1"/>
    <n v="40310"/>
    <s v="Perlengkapan Fixing"/>
    <n v="9000"/>
    <x v="1"/>
  </r>
  <r>
    <x v="1"/>
    <n v="40310"/>
    <s v="Perlengkapan Fixing"/>
    <n v="7800"/>
    <x v="1"/>
  </r>
  <r>
    <x v="1"/>
    <n v="40310"/>
    <s v="Perlengkapan Fixing"/>
    <n v="6000"/>
    <x v="1"/>
  </r>
  <r>
    <x v="1"/>
    <n v="40310"/>
    <s v="Perlengkapan Fixing"/>
    <n v="1800"/>
    <x v="1"/>
  </r>
  <r>
    <x v="1"/>
    <n v="40310"/>
    <s v="Perlengkapan Fixing"/>
    <n v="5200"/>
    <x v="1"/>
  </r>
  <r>
    <x v="1"/>
    <n v="40310"/>
    <s v="Perlengkapan Fixing"/>
    <n v="2500"/>
    <x v="1"/>
  </r>
  <r>
    <x v="1"/>
    <n v="40310"/>
    <s v="Perlengkapan Fixing"/>
    <n v="1000"/>
    <x v="1"/>
  </r>
  <r>
    <x v="1"/>
    <n v="40310"/>
    <s v="Perlengkapan Fixing"/>
    <n v="1500"/>
    <x v="1"/>
  </r>
  <r>
    <x v="1"/>
    <n v="40310"/>
    <s v="Perlengkapan Fixing"/>
    <n v="3000"/>
    <x v="1"/>
  </r>
  <r>
    <x v="1"/>
    <n v="40310"/>
    <s v="Perlengkapan Fixing"/>
    <n v="3000"/>
    <x v="1"/>
  </r>
  <r>
    <x v="1"/>
    <n v="40310"/>
    <s v="Perlengkapan Fixing"/>
    <n v="7500"/>
    <x v="1"/>
  </r>
  <r>
    <x v="1"/>
    <n v="40311"/>
    <s v="Inventory"/>
    <n v="500"/>
    <x v="2"/>
  </r>
  <r>
    <x v="1"/>
    <n v="40312"/>
    <s v="Material Perbaikan Unit"/>
    <n v="8400"/>
    <x v="0"/>
  </r>
  <r>
    <x v="1"/>
    <n v="40313"/>
    <s v="Material Perbaikan Unit"/>
    <n v="7000"/>
    <x v="0"/>
  </r>
  <r>
    <x v="1"/>
    <n v="40314"/>
    <s v="Material Perbaikan Unit"/>
    <n v="5750"/>
    <x v="0"/>
  </r>
  <r>
    <x v="1"/>
    <n v="40315"/>
    <s v="Material Perbaikan Unit"/>
    <n v="1500"/>
    <x v="0"/>
  </r>
  <r>
    <x v="1"/>
    <n v="40315"/>
    <s v="Material Perbaikan Unit"/>
    <n v="6000"/>
    <x v="0"/>
  </r>
  <r>
    <x v="1"/>
    <n v="40316"/>
    <s v="Biaya (Field Assistant)"/>
    <n v="2500"/>
    <x v="0"/>
  </r>
  <r>
    <x v="1"/>
    <n v="40317"/>
    <s v="Biaya (Field Assistant)"/>
    <n v="1200"/>
    <x v="0"/>
  </r>
  <r>
    <x v="1"/>
    <n v="40318"/>
    <s v="Biaya (Field Assistant)"/>
    <n v="5900"/>
    <x v="0"/>
  </r>
  <r>
    <x v="1"/>
    <n v="40319"/>
    <s v="Material Perbaikan Unit"/>
    <n v="8500"/>
    <x v="0"/>
  </r>
  <r>
    <x v="1"/>
    <n v="40320"/>
    <s v="Material Perbaikan Unit"/>
    <n v="11000"/>
    <x v="0"/>
  </r>
  <r>
    <x v="1"/>
    <n v="40321"/>
    <s v="Material Perbaikan Unit"/>
    <n v="8500"/>
    <x v="0"/>
  </r>
  <r>
    <x v="1"/>
    <n v="40322"/>
    <s v="Material Perbaikan Unit"/>
    <n v="11000"/>
    <x v="0"/>
  </r>
  <r>
    <x v="1"/>
    <n v="40323"/>
    <s v="Material Perbaikan Unit"/>
    <n v="8500"/>
    <x v="0"/>
  </r>
  <r>
    <x v="1"/>
    <n v="40324"/>
    <s v="Material Perbaikan Unit"/>
    <n v="2500"/>
    <x v="0"/>
  </r>
  <r>
    <x v="1"/>
    <n v="40325"/>
    <s v="Material Perbaikan Unit"/>
    <n v="2250"/>
    <x v="0"/>
  </r>
  <r>
    <x v="1"/>
    <n v="40326"/>
    <s v="Material Perbaikan Unit"/>
    <n v="7500"/>
    <x v="0"/>
  </r>
  <r>
    <x v="1"/>
    <n v="40327"/>
    <s v="Material Perbaikan Unit"/>
    <n v="2220"/>
    <x v="0"/>
  </r>
  <r>
    <x v="1"/>
    <n v="40328"/>
    <s v="Material Perbaikan Unit"/>
    <n v="3250"/>
    <x v="0"/>
  </r>
  <r>
    <x v="1"/>
    <n v="40328"/>
    <s v="Material Perbaikan Unit"/>
    <n v="2250"/>
    <x v="0"/>
  </r>
  <r>
    <x v="1"/>
    <n v="40328"/>
    <s v="Material Perbaikan Unit"/>
    <n v="1500"/>
    <x v="0"/>
  </r>
  <r>
    <x v="1"/>
    <n v="40329"/>
    <s v="Material Perbaikan Unit"/>
    <n v="15000"/>
    <x v="0"/>
  </r>
  <r>
    <x v="1"/>
    <n v="40330"/>
    <s v="Material Perbaikan Unit"/>
    <n v="1250"/>
    <x v="0"/>
  </r>
  <r>
    <x v="1"/>
    <n v="40331"/>
    <s v="Material Perbaikan Unit"/>
    <n v="16000"/>
    <x v="0"/>
  </r>
  <r>
    <x v="1"/>
    <n v="40331"/>
    <s v="Material Perbaikan Unit"/>
    <n v="7250"/>
    <x v="0"/>
  </r>
  <r>
    <x v="1"/>
    <n v="40331"/>
    <s v="Material Perbaikan Unit"/>
    <n v="4750"/>
    <x v="0"/>
  </r>
  <r>
    <x v="1"/>
    <n v="40332"/>
    <s v="Material Perbaikan Unit"/>
    <n v="6500"/>
    <x v="0"/>
  </r>
  <r>
    <x v="1"/>
    <n v="40332"/>
    <s v="Material Perbaikan Unit"/>
    <n v="1750"/>
    <x v="0"/>
  </r>
  <r>
    <x v="1"/>
    <n v="40333"/>
    <s v="Material Perbaikan Unit"/>
    <n v="3000"/>
    <x v="0"/>
  </r>
  <r>
    <x v="1"/>
    <n v="40333"/>
    <s v="Material Perbaikan Unit"/>
    <n v="750"/>
    <x v="0"/>
  </r>
  <r>
    <x v="1"/>
    <n v="40333"/>
    <s v="Material Perbaikan Unit"/>
    <n v="750"/>
    <x v="0"/>
  </r>
  <r>
    <x v="1"/>
    <n v="40333"/>
    <s v="Material Perbaikan Unit"/>
    <n v="250"/>
    <x v="0"/>
  </r>
  <r>
    <x v="1"/>
    <n v="40334"/>
    <s v="Material Perbaikan Unit"/>
    <n v="2300"/>
    <x v="0"/>
  </r>
  <r>
    <x v="1"/>
    <n v="40335"/>
    <s v="Material Perbaikan Unit"/>
    <n v="6000"/>
    <x v="0"/>
  </r>
  <r>
    <x v="1"/>
    <n v="40336"/>
    <s v="Material Perbaikan Unit"/>
    <n v="4000"/>
    <x v="0"/>
  </r>
  <r>
    <x v="1"/>
    <n v="40337"/>
    <s v="Material Perbaikan Unit"/>
    <n v="12777.3"/>
    <x v="0"/>
  </r>
  <r>
    <x v="1"/>
    <n v="40338"/>
    <s v="Material Perbaikan Unit"/>
    <n v="1000"/>
    <x v="0"/>
  </r>
  <r>
    <x v="1"/>
    <n v="40339"/>
    <s v="Material Perbaikan Unit"/>
    <n v="3000"/>
    <x v="0"/>
  </r>
  <r>
    <x v="1"/>
    <n v="40340"/>
    <s v="Material Perbaikan Unit"/>
    <n v="8250"/>
    <x v="0"/>
  </r>
  <r>
    <x v="1"/>
    <n v="40341"/>
    <s v="Material Perbaikan Unit"/>
    <n v="3250"/>
    <x v="0"/>
  </r>
  <r>
    <x v="1"/>
    <n v="40342"/>
    <s v="Material Perbaikan Unit"/>
    <n v="4250"/>
    <x v="0"/>
  </r>
  <r>
    <x v="1"/>
    <n v="40343"/>
    <s v="Material Perbaikan Unit"/>
    <n v="1750"/>
    <x v="0"/>
  </r>
  <r>
    <x v="1"/>
    <n v="40344"/>
    <s v="Material Perbaikan Unit"/>
    <n v="850"/>
    <x v="0"/>
  </r>
  <r>
    <x v="1"/>
    <n v="40345"/>
    <s v="Material Perbaikan Unit"/>
    <n v="7500"/>
    <x v="0"/>
  </r>
  <r>
    <x v="1"/>
    <n v="40346"/>
    <s v="Material Perbaikan Unit"/>
    <n v="8250"/>
    <x v="0"/>
  </r>
  <r>
    <x v="1"/>
    <n v="40346"/>
    <s v="Material Perbaikan Unit"/>
    <n v="1000"/>
    <x v="0"/>
  </r>
  <r>
    <x v="1"/>
    <n v="40347"/>
    <s v="Material Perbaikan Unit"/>
    <n v="20000"/>
    <x v="0"/>
  </r>
  <r>
    <x v="1"/>
    <n v="40348"/>
    <s v="kebutuhan kantor JHS"/>
    <n v="5150"/>
    <x v="1"/>
  </r>
  <r>
    <x v="1"/>
    <n v="40349"/>
    <s v="Operasional JHS"/>
    <n v="2750"/>
    <x v="1"/>
  </r>
  <r>
    <x v="1"/>
    <n v="40350"/>
    <s v="Inventory"/>
    <n v="5400"/>
    <x v="2"/>
  </r>
  <r>
    <x v="1"/>
    <n v="40351"/>
    <s v="Inventory"/>
    <n v="500"/>
    <x v="2"/>
  </r>
  <r>
    <x v="1"/>
    <n v="40352"/>
    <s v="Material Perbaikan Unit"/>
    <n v="7000"/>
    <x v="0"/>
  </r>
  <r>
    <x v="1"/>
    <n v="40353"/>
    <s v="Material Perbaikan Unit"/>
    <n v="7500"/>
    <x v="0"/>
  </r>
  <r>
    <x v="1"/>
    <n v="40354"/>
    <s v="Material Perbaikan Unit"/>
    <n v="6750"/>
    <x v="0"/>
  </r>
  <r>
    <x v="1"/>
    <n v="40355"/>
    <s v="Inventory"/>
    <n v="1750"/>
    <x v="2"/>
  </r>
  <r>
    <x v="1"/>
    <n v="40355"/>
    <s v="Inventory"/>
    <n v="1500"/>
    <x v="2"/>
  </r>
  <r>
    <x v="1"/>
    <n v="40355"/>
    <s v="Inventory"/>
    <n v="2000"/>
    <x v="2"/>
  </r>
  <r>
    <x v="1"/>
    <n v="40355"/>
    <s v="Inventory"/>
    <n v="1000"/>
    <x v="2"/>
  </r>
  <r>
    <x v="1"/>
    <n v="40355"/>
    <s v="Inventory"/>
    <n v="1750"/>
    <x v="2"/>
  </r>
  <r>
    <x v="1"/>
    <n v="40355"/>
    <s v="Inventory"/>
    <n v="1000"/>
    <x v="2"/>
  </r>
  <r>
    <x v="1"/>
    <n v="40355"/>
    <s v="Inventory"/>
    <n v="1250"/>
    <x v="2"/>
  </r>
  <r>
    <x v="1"/>
    <n v="40355"/>
    <s v="Inventory"/>
    <n v="400"/>
    <x v="2"/>
  </r>
  <r>
    <x v="1"/>
    <n v="40355"/>
    <s v="Inventory"/>
    <n v="500"/>
    <x v="2"/>
  </r>
  <r>
    <x v="1"/>
    <n v="40355"/>
    <s v="Inventory"/>
    <n v="400"/>
    <x v="2"/>
  </r>
  <r>
    <x v="1"/>
    <n v="40355"/>
    <s v="Inventory"/>
    <n v="3750"/>
    <x v="2"/>
  </r>
  <r>
    <x v="1"/>
    <n v="40355"/>
    <s v="Inventory"/>
    <n v="500"/>
    <x v="2"/>
  </r>
  <r>
    <x v="1"/>
    <n v="40355"/>
    <s v="Inventory"/>
    <n v="1250"/>
    <x v="2"/>
  </r>
  <r>
    <x v="1"/>
    <n v="40356"/>
    <s v="Biaya (Field Assistant)"/>
    <n v="1250"/>
    <x v="0"/>
  </r>
  <r>
    <x v="1"/>
    <n v="40357"/>
    <s v="Biaya (Field Assistant)"/>
    <n v="450"/>
    <x v="0"/>
  </r>
  <r>
    <x v="1"/>
    <n v="40358"/>
    <s v="Biaya (Field Assistant)"/>
    <n v="1250"/>
    <x v="0"/>
  </r>
  <r>
    <x v="1"/>
    <n v="40359"/>
    <s v="Biaya (Field Assistant)"/>
    <n v="200"/>
    <x v="0"/>
  </r>
  <r>
    <x v="1"/>
    <n v="40360"/>
    <s v="Biaya (Field Assistant)"/>
    <n v="250"/>
    <x v="0"/>
  </r>
  <r>
    <x v="1"/>
    <n v="40361"/>
    <s v="Biaya (Field Assistant)"/>
    <n v="2975"/>
    <x v="0"/>
  </r>
  <r>
    <x v="1"/>
    <n v="40362"/>
    <s v="Biaya (Field Assistant)"/>
    <n v="1400.15"/>
    <x v="0"/>
  </r>
  <r>
    <x v="1"/>
    <n v="40369"/>
    <s v="Material Perbaikan Unit"/>
    <n v="900"/>
    <x v="0"/>
  </r>
  <r>
    <x v="1"/>
    <n v="40370"/>
    <s v="Material Perbaikan Unit"/>
    <n v="750"/>
    <x v="0"/>
  </r>
  <r>
    <x v="1"/>
    <n v="40371"/>
    <s v="Material Perbaikan Unit"/>
    <n v="6750"/>
    <x v="0"/>
  </r>
  <r>
    <x v="1"/>
    <n v="40371"/>
    <s v="Material Perbaikan Unit"/>
    <n v="500"/>
    <x v="0"/>
  </r>
  <r>
    <x v="1"/>
    <n v="40372"/>
    <s v="Material Perbaikan Unit"/>
    <n v="2450"/>
    <x v="0"/>
  </r>
  <r>
    <x v="1"/>
    <n v="40373"/>
    <s v="Material Perbaikan Unit"/>
    <n v="3000"/>
    <x v="0"/>
  </r>
  <r>
    <x v="1"/>
    <n v="40373"/>
    <s v="Material Perbaikan Unit"/>
    <n v="3000"/>
    <x v="0"/>
  </r>
  <r>
    <x v="1"/>
    <n v="40373"/>
    <s v="Material Perbaikan Unit"/>
    <n v="750"/>
    <x v="0"/>
  </r>
  <r>
    <x v="1"/>
    <n v="40373"/>
    <s v="Material Perbaikan Unit"/>
    <n v="150"/>
    <x v="0"/>
  </r>
  <r>
    <x v="1"/>
    <n v="40373"/>
    <s v="Material Perbaikan Unit"/>
    <n v="500"/>
    <x v="0"/>
  </r>
  <r>
    <x v="1"/>
    <n v="40373"/>
    <s v="Material Perbaikan Unit"/>
    <n v="250"/>
    <x v="0"/>
  </r>
  <r>
    <x v="1"/>
    <n v="40374"/>
    <s v="Material Perbaikan Unit"/>
    <n v="6750"/>
    <x v="0"/>
  </r>
  <r>
    <x v="1"/>
    <n v="40375"/>
    <s v="Material Perbaikan Unit"/>
    <n v="500"/>
    <x v="0"/>
  </r>
  <r>
    <x v="1"/>
    <n v="40375"/>
    <s v="Material Perbaikan Unit"/>
    <n v="1000"/>
    <x v="0"/>
  </r>
  <r>
    <x v="1"/>
    <n v="40376"/>
    <s v="Material Perbaikan Unit"/>
    <n v="7500"/>
    <x v="0"/>
  </r>
  <r>
    <x v="1"/>
    <n v="40377"/>
    <s v="Material Perbaikan Unit"/>
    <n v="2250"/>
    <x v="0"/>
  </r>
  <r>
    <x v="1"/>
    <n v="40378"/>
    <s v="Material Perbaikan Unit"/>
    <n v="250"/>
    <x v="0"/>
  </r>
  <r>
    <x v="1"/>
    <n v="40378"/>
    <s v="Material Perbaikan Unit"/>
    <n v="250"/>
    <x v="0"/>
  </r>
  <r>
    <x v="1"/>
    <n v="40379"/>
    <s v="Material Perbaikan Unit"/>
    <n v="1000"/>
    <x v="0"/>
  </r>
  <r>
    <x v="1"/>
    <n v="40379"/>
    <s v="Material Perbaikan Unit"/>
    <n v="200"/>
    <x v="0"/>
  </r>
  <r>
    <x v="1"/>
    <n v="40379"/>
    <s v="Material Perbaikan Unit"/>
    <n v="250"/>
    <x v="0"/>
  </r>
  <r>
    <x v="1"/>
    <n v="40379"/>
    <s v="Material Perbaikan Unit"/>
    <n v="500"/>
    <x v="0"/>
  </r>
  <r>
    <x v="1"/>
    <n v="40380"/>
    <s v="Material Perbaikan Unit"/>
    <n v="1750"/>
    <x v="0"/>
  </r>
  <r>
    <x v="1"/>
    <n v="40381"/>
    <s v="Material Perbaikan Unit"/>
    <n v="8000"/>
    <x v="0"/>
  </r>
  <r>
    <x v="1"/>
    <n v="40382"/>
    <s v="Material Perbaikan Unit"/>
    <n v="3200"/>
    <x v="0"/>
  </r>
  <r>
    <x v="1"/>
    <n v="40383"/>
    <s v="Material Perbaikan Unit"/>
    <n v="2500"/>
    <x v="0"/>
  </r>
  <r>
    <x v="1"/>
    <n v="40383"/>
    <s v="Material Perbaikan Unit"/>
    <n v="250"/>
    <x v="0"/>
  </r>
  <r>
    <x v="1"/>
    <n v="40384"/>
    <s v="Material Perbaikan Unit"/>
    <n v="7750"/>
    <x v="0"/>
  </r>
  <r>
    <x v="1"/>
    <n v="40384"/>
    <s v="Material Perbaikan Unit"/>
    <n v="375"/>
    <x v="0"/>
  </r>
  <r>
    <x v="1"/>
    <n v="40385"/>
    <s v="Material Perbaikan Unit"/>
    <n v="1000"/>
    <x v="0"/>
  </r>
  <r>
    <x v="1"/>
    <n v="40386"/>
    <s v="Material Perbaikan Unit"/>
    <n v="3250"/>
    <x v="0"/>
  </r>
  <r>
    <x v="1"/>
    <n v="40386"/>
    <s v="Material Perbaikan Unit"/>
    <n v="4250"/>
    <x v="0"/>
  </r>
  <r>
    <x v="1"/>
    <n v="40386"/>
    <s v="Material Perbaikan Unit"/>
    <n v="1300"/>
    <x v="0"/>
  </r>
  <r>
    <x v="1"/>
    <n v="40387"/>
    <s v="Material Perbaikan Unit"/>
    <n v="7750"/>
    <x v="0"/>
  </r>
  <r>
    <x v="1"/>
    <n v="40388"/>
    <s v="kebutuhan kantor JHS"/>
    <n v="25150"/>
    <x v="1"/>
  </r>
  <r>
    <x v="1"/>
    <n v="40389"/>
    <s v="kebutuhan kantor JHS"/>
    <n v="800"/>
    <x v="1"/>
  </r>
  <r>
    <x v="1"/>
    <n v="40390"/>
    <s v="kebutuhan kantor JHS"/>
    <n v="3325"/>
    <x v="1"/>
  </r>
  <r>
    <x v="1"/>
    <n v="40391"/>
    <s v="Material Perbaikan Unit"/>
    <n v="525"/>
    <x v="0"/>
  </r>
  <r>
    <x v="1"/>
    <n v="40393"/>
    <s v="Perlengkapan Fixing"/>
    <n v="36268.65"/>
    <x v="1"/>
  </r>
  <r>
    <x v="1"/>
    <n v="40394"/>
    <s v="Jasa Pengiriman"/>
    <n v="8050"/>
    <x v="0"/>
  </r>
  <r>
    <x v="1"/>
    <n v="40396"/>
    <s v="Perlengkapan Cleaning"/>
    <n v="1720"/>
    <x v="1"/>
  </r>
  <r>
    <x v="1"/>
    <n v="40398"/>
    <s v="Operasional JHS"/>
    <n v="15750"/>
    <x v="1"/>
  </r>
  <r>
    <x v="1"/>
    <n v="40399"/>
    <s v="Inventory"/>
    <n v="250"/>
    <x v="2"/>
  </r>
  <r>
    <x v="1"/>
    <n v="40409"/>
    <s v="Material Perbaikan Unit"/>
    <n v="7500"/>
    <x v="0"/>
  </r>
  <r>
    <x v="1"/>
    <n v="40410"/>
    <s v="Material Perbaikan Unit"/>
    <n v="33600"/>
    <x v="0"/>
  </r>
  <r>
    <x v="1"/>
    <n v="40410"/>
    <s v="Material Perbaikan Unit"/>
    <n v="250"/>
    <x v="0"/>
  </r>
  <r>
    <x v="1"/>
    <n v="40411"/>
    <s v="kebutuhan kantor JHS"/>
    <n v="10000"/>
    <x v="1"/>
  </r>
  <r>
    <x v="1"/>
    <n v="40412"/>
    <s v="Material Perbaikan Unit"/>
    <n v="8000"/>
    <x v="0"/>
  </r>
  <r>
    <x v="1"/>
    <n v="40414"/>
    <s v="Material Perbaikan Unit"/>
    <n v="240382"/>
    <x v="0"/>
  </r>
  <r>
    <x v="1"/>
    <n v="40415"/>
    <s v="Material Perbaikan Unit"/>
    <n v="10000"/>
    <x v="0"/>
  </r>
  <r>
    <x v="1"/>
    <n v="40416"/>
    <s v="Material Perbaikan Unit"/>
    <n v="37700"/>
    <x v="0"/>
  </r>
  <r>
    <x v="1"/>
    <n v="40417"/>
    <s v="Material Perbaikan Unit"/>
    <n v="750"/>
    <x v="0"/>
  </r>
  <r>
    <x v="1"/>
    <n v="40417"/>
    <s v="Material Perbaikan Unit"/>
    <n v="6250"/>
    <x v="0"/>
  </r>
  <r>
    <x v="1"/>
    <n v="40418"/>
    <s v="Material Perbaikan Unit"/>
    <n v="17200"/>
    <x v="0"/>
  </r>
  <r>
    <x v="1"/>
    <n v="40418"/>
    <s v="Material Perbaikan Unit"/>
    <n v="250"/>
    <x v="0"/>
  </r>
  <r>
    <x v="1"/>
    <n v="40418"/>
    <s v="Material Perbaikan Unit"/>
    <n v="500"/>
    <x v="0"/>
  </r>
  <r>
    <x v="1"/>
    <n v="40419"/>
    <s v="Material Perbaikan Unit"/>
    <n v="4702.5"/>
    <x v="0"/>
  </r>
  <r>
    <x v="1"/>
    <n v="40420"/>
    <s v="Material Perbaikan Unit"/>
    <n v="750"/>
    <x v="0"/>
  </r>
  <r>
    <x v="1"/>
    <n v="40420"/>
    <s v="Material Perbaikan Unit"/>
    <n v="1250"/>
    <x v="0"/>
  </r>
  <r>
    <x v="1"/>
    <n v="40420"/>
    <s v="Material Perbaikan Unit"/>
    <n v="16000"/>
    <x v="0"/>
  </r>
  <r>
    <x v="1"/>
    <n v="40420"/>
    <s v="Material Perbaikan Unit"/>
    <n v="4500"/>
    <x v="0"/>
  </r>
  <r>
    <x v="1"/>
    <n v="40420"/>
    <s v="Material Perbaikan Unit"/>
    <n v="500"/>
    <x v="0"/>
  </r>
  <r>
    <x v="1"/>
    <n v="40421"/>
    <s v="Material Perbaikan Unit"/>
    <n v="2250"/>
    <x v="0"/>
  </r>
  <r>
    <x v="1"/>
    <n v="40422"/>
    <s v="Material Perbaikan Unit"/>
    <n v="9750"/>
    <x v="0"/>
  </r>
  <r>
    <x v="1"/>
    <n v="40422"/>
    <s v="Material Perbaikan Unit"/>
    <n v="7000"/>
    <x v="0"/>
  </r>
  <r>
    <x v="1"/>
    <n v="40423"/>
    <s v="Material Perbaikan Unit"/>
    <n v="1000"/>
    <x v="0"/>
  </r>
  <r>
    <x v="1"/>
    <n v="40423"/>
    <s v="Material Perbaikan Unit"/>
    <n v="250"/>
    <x v="0"/>
  </r>
  <r>
    <x v="1"/>
    <n v="40424"/>
    <s v="Material Perbaikan Unit"/>
    <n v="3500"/>
    <x v="0"/>
  </r>
  <r>
    <x v="1"/>
    <n v="40425"/>
    <s v="Material Perbaikan Unit"/>
    <n v="2500"/>
    <x v="0"/>
  </r>
  <r>
    <x v="1"/>
    <n v="40426"/>
    <s v="Material Perbaikan Unit"/>
    <n v="1500"/>
    <x v="0"/>
  </r>
  <r>
    <x v="1"/>
    <n v="40427"/>
    <s v="Material Perbaikan Unit"/>
    <n v="500"/>
    <x v="0"/>
  </r>
  <r>
    <x v="1"/>
    <n v="40428"/>
    <s v="Material Perbaikan Unit"/>
    <n v="7750"/>
    <x v="0"/>
  </r>
  <r>
    <x v="1"/>
    <n v="40429"/>
    <s v="Material Perbaikan Unit"/>
    <n v="7000"/>
    <x v="0"/>
  </r>
  <r>
    <x v="1"/>
    <n v="40429"/>
    <s v="Material Perbaikan Unit"/>
    <n v="250"/>
    <x v="0"/>
  </r>
  <r>
    <x v="1"/>
    <n v="40429"/>
    <s v="Material Perbaikan Unit"/>
    <n v="750"/>
    <x v="0"/>
  </r>
  <r>
    <x v="1"/>
    <n v="40429"/>
    <s v="Material Perbaikan Unit"/>
    <n v="250"/>
    <x v="0"/>
  </r>
  <r>
    <x v="1"/>
    <n v="40430"/>
    <s v="Material Perbaikan Unit"/>
    <n v="9595.25"/>
    <x v="0"/>
  </r>
  <r>
    <x v="1"/>
    <n v="40431"/>
    <s v="Material Perbaikan Unit"/>
    <n v="3099.95"/>
    <x v="0"/>
  </r>
  <r>
    <x v="1"/>
    <n v="40432"/>
    <s v="Material Perbaikan Unit"/>
    <n v="12000"/>
    <x v="0"/>
  </r>
  <r>
    <x v="1"/>
    <n v="40433"/>
    <s v="Jasa Pengiriman"/>
    <n v="8100"/>
    <x v="0"/>
  </r>
  <r>
    <x v="1"/>
    <n v="40434"/>
    <s v="Material Perbaikan Unit"/>
    <n v="5705"/>
    <x v="0"/>
  </r>
  <r>
    <x v="1"/>
    <n v="40435"/>
    <s v="Material Perbaikan Unit"/>
    <n v="19000.5"/>
    <x v="0"/>
  </r>
  <r>
    <x v="1"/>
    <n v="40436"/>
    <s v="Perlengkapan Fixing"/>
    <n v="2250"/>
    <x v="1"/>
  </r>
  <r>
    <x v="1"/>
    <n v="40437"/>
    <s v="Material Perbaikan Unit"/>
    <n v="86410"/>
    <x v="0"/>
  </r>
  <r>
    <x v="1"/>
    <n v="40438"/>
    <s v="Operasional JHS"/>
    <n v="4750"/>
    <x v="1"/>
  </r>
  <r>
    <x v="1"/>
    <n v="40439"/>
    <s v="Inventory"/>
    <n v="7000"/>
    <x v="2"/>
  </r>
  <r>
    <x v="1"/>
    <n v="40440"/>
    <s v="Material Perbaikan Unit"/>
    <n v="3500"/>
    <x v="0"/>
  </r>
  <r>
    <x v="1"/>
    <n v="40440"/>
    <s v="Material Perbaikan Unit"/>
    <n v="1500"/>
    <x v="0"/>
  </r>
  <r>
    <x v="1"/>
    <n v="40440"/>
    <s v="Material Perbaikan Unit"/>
    <n v="1250"/>
    <x v="0"/>
  </r>
  <r>
    <x v="1"/>
    <n v="40441"/>
    <s v="Material Perbaikan Unit"/>
    <n v="35000"/>
    <x v="0"/>
  </r>
  <r>
    <x v="1"/>
    <n v="40442"/>
    <s v="Operasional JHS"/>
    <n v="4250"/>
    <x v="1"/>
  </r>
  <r>
    <x v="1"/>
    <n v="40443"/>
    <s v="Inventory"/>
    <n v="47900"/>
    <x v="2"/>
  </r>
  <r>
    <x v="1"/>
    <n v="40443"/>
    <s v="Inventory"/>
    <n v="7750"/>
    <x v="2"/>
  </r>
  <r>
    <x v="1"/>
    <n v="40444"/>
    <s v="Material Perbaikan Unit"/>
    <n v="750"/>
    <x v="0"/>
  </r>
  <r>
    <x v="1"/>
    <n v="40445"/>
    <s v="Material Perbaikan Unit"/>
    <n v="1650"/>
    <x v="0"/>
  </r>
  <r>
    <x v="1"/>
    <n v="40446"/>
    <s v="Material Perbaikan Unit"/>
    <n v="500"/>
    <x v="0"/>
  </r>
  <r>
    <x v="1"/>
    <n v="40447"/>
    <s v="Material Perbaikan Unit"/>
    <n v="1000"/>
    <x v="0"/>
  </r>
  <r>
    <x v="1"/>
    <n v="40448"/>
    <s v="Material Perbaikan Unit"/>
    <n v="3950"/>
    <x v="0"/>
  </r>
  <r>
    <x v="1"/>
    <n v="40449"/>
    <s v="Material Perbaikan Unit"/>
    <n v="3650"/>
    <x v="0"/>
  </r>
  <r>
    <x v="1"/>
    <n v="40450"/>
    <s v="Material Perbaikan Unit"/>
    <n v="4450"/>
    <x v="0"/>
  </r>
  <r>
    <x v="1"/>
    <n v="40451"/>
    <s v="Material Perbaikan Unit"/>
    <n v="1500"/>
    <x v="0"/>
  </r>
  <r>
    <x v="1"/>
    <n v="40452"/>
    <s v="Material Perbaikan Unit"/>
    <n v="750"/>
    <x v="0"/>
  </r>
  <r>
    <x v="1"/>
    <n v="40453"/>
    <s v="Material Perbaikan Unit"/>
    <n v="1750"/>
    <x v="0"/>
  </r>
  <r>
    <x v="2"/>
    <n v="40454"/>
    <s v="Material Perbaikan Unit"/>
    <n v="6500"/>
    <x v="0"/>
  </r>
  <r>
    <x v="2"/>
    <n v="40455"/>
    <s v="Material Perbaikan Unit"/>
    <n v="9000"/>
    <x v="0"/>
  </r>
  <r>
    <x v="2"/>
    <n v="40455"/>
    <s v="Material Perbaikan Unit"/>
    <n v="3000"/>
    <x v="0"/>
  </r>
  <r>
    <x v="2"/>
    <n v="40456"/>
    <s v="Material Perbaikan Unit"/>
    <n v="5750"/>
    <x v="0"/>
  </r>
  <r>
    <x v="2"/>
    <n v="40457"/>
    <s v="Material Perbaikan Unit"/>
    <n v="3500"/>
    <x v="0"/>
  </r>
  <r>
    <x v="2"/>
    <n v="40458"/>
    <s v="Material Perbaikan Unit"/>
    <n v="3500"/>
    <x v="0"/>
  </r>
  <r>
    <x v="2"/>
    <n v="40459"/>
    <s v="Material Perbaikan Unit"/>
    <n v="3000"/>
    <x v="0"/>
  </r>
  <r>
    <x v="2"/>
    <n v="40459"/>
    <s v="Material Perbaikan Unit"/>
    <n v="250"/>
    <x v="0"/>
  </r>
  <r>
    <x v="2"/>
    <n v="40460"/>
    <s v="Material Perbaikan Unit"/>
    <n v="1750"/>
    <x v="0"/>
  </r>
  <r>
    <x v="2"/>
    <n v="40461"/>
    <s v="Material Perbaikan Unit"/>
    <n v="11250"/>
    <x v="0"/>
  </r>
  <r>
    <x v="2"/>
    <n v="40462"/>
    <s v="Material Perbaikan Unit"/>
    <n v="900"/>
    <x v="0"/>
  </r>
  <r>
    <x v="2"/>
    <n v="40463"/>
    <s v="Material Perbaikan Unit"/>
    <n v="300"/>
    <x v="0"/>
  </r>
  <r>
    <x v="2"/>
    <n v="40464"/>
    <s v="Material Perbaikan Unit"/>
    <n v="2350"/>
    <x v="0"/>
  </r>
  <r>
    <x v="2"/>
    <n v="40465"/>
    <s v="Material Perbaikan Unit"/>
    <n v="8750"/>
    <x v="0"/>
  </r>
  <r>
    <x v="2"/>
    <n v="40465"/>
    <s v="Material Perbaikan Unit"/>
    <n v="500"/>
    <x v="0"/>
  </r>
  <r>
    <x v="2"/>
    <n v="40466"/>
    <s v="Material Perbaikan Unit"/>
    <n v="1500"/>
    <x v="0"/>
  </r>
  <r>
    <x v="2"/>
    <n v="40466"/>
    <s v="Material Perbaikan Unit"/>
    <n v="1150"/>
    <x v="0"/>
  </r>
  <r>
    <x v="2"/>
    <n v="40466"/>
    <s v="Material Perbaikan Unit"/>
    <n v="250"/>
    <x v="0"/>
  </r>
  <r>
    <x v="2"/>
    <n v="40466"/>
    <s v="Material Perbaikan Unit"/>
    <n v="2250"/>
    <x v="0"/>
  </r>
  <r>
    <x v="2"/>
    <n v="40466"/>
    <s v="Material Perbaikan Unit"/>
    <n v="250"/>
    <x v="0"/>
  </r>
  <r>
    <x v="2"/>
    <n v="40466"/>
    <s v="Material Perbaikan Unit"/>
    <n v="250"/>
    <x v="0"/>
  </r>
  <r>
    <x v="2"/>
    <n v="40466"/>
    <s v="Material Perbaikan Unit"/>
    <n v="750"/>
    <x v="0"/>
  </r>
  <r>
    <x v="2"/>
    <n v="40467"/>
    <s v="Material Perbaikan Unit"/>
    <n v="900"/>
    <x v="0"/>
  </r>
  <r>
    <x v="2"/>
    <n v="40468"/>
    <s v="Material Perbaikan Unit"/>
    <n v="750"/>
    <x v="0"/>
  </r>
  <r>
    <x v="2"/>
    <n v="40469"/>
    <s v="Material Perbaikan Unit"/>
    <n v="8250"/>
    <x v="0"/>
  </r>
  <r>
    <x v="2"/>
    <n v="40470"/>
    <s v="Material Perbaikan Unit"/>
    <n v="1250"/>
    <x v="0"/>
  </r>
  <r>
    <x v="2"/>
    <n v="40470"/>
    <s v="Material Perbaikan Unit"/>
    <n v="7000"/>
    <x v="0"/>
  </r>
  <r>
    <x v="2"/>
    <n v="40470"/>
    <s v="Material Perbaikan Unit"/>
    <n v="3500"/>
    <x v="0"/>
  </r>
  <r>
    <x v="2"/>
    <n v="40470"/>
    <s v="Material Perbaikan Unit"/>
    <n v="1000"/>
    <x v="0"/>
  </r>
  <r>
    <x v="2"/>
    <n v="40470"/>
    <s v="Material Perbaikan Unit"/>
    <n v="5000"/>
    <x v="0"/>
  </r>
  <r>
    <x v="2"/>
    <n v="40471"/>
    <s v="Jasa Pengiriman"/>
    <n v="2500"/>
    <x v="0"/>
  </r>
  <r>
    <x v="2"/>
    <n v="40472"/>
    <s v="Jasa Pengiriman"/>
    <n v="8000"/>
    <x v="0"/>
  </r>
  <r>
    <x v="2"/>
    <n v="40473"/>
    <s v="Material Perbaikan Unit"/>
    <n v="8412.5"/>
    <x v="0"/>
  </r>
  <r>
    <x v="2"/>
    <n v="40474"/>
    <s v="Inventory"/>
    <n v="1750"/>
    <x v="2"/>
  </r>
  <r>
    <x v="2"/>
    <n v="40474"/>
    <s v="Inventory"/>
    <n v="500"/>
    <x v="2"/>
  </r>
  <r>
    <x v="2"/>
    <n v="40474"/>
    <s v="Inventory"/>
    <n v="500"/>
    <x v="2"/>
  </r>
  <r>
    <x v="2"/>
    <n v="40475"/>
    <s v="Perlengkapan Fixing"/>
    <n v="4000"/>
    <x v="1"/>
  </r>
  <r>
    <x v="2"/>
    <n v="40475"/>
    <s v="Perlengkapan Fixing"/>
    <n v="750"/>
    <x v="1"/>
  </r>
  <r>
    <x v="2"/>
    <n v="40476"/>
    <s v="Material Perbaikan Unit"/>
    <n v="2000"/>
    <x v="0"/>
  </r>
  <r>
    <x v="2"/>
    <n v="40476"/>
    <s v="Material Perbaikan Unit"/>
    <n v="1250"/>
    <x v="0"/>
  </r>
  <r>
    <x v="2"/>
    <n v="40476"/>
    <s v="Material Perbaikan Unit"/>
    <n v="800"/>
    <x v="0"/>
  </r>
  <r>
    <x v="2"/>
    <n v="40476"/>
    <s v="Material Perbaikan Unit"/>
    <n v="500"/>
    <x v="0"/>
  </r>
  <r>
    <x v="2"/>
    <n v="40476"/>
    <s v="Material Perbaikan Unit"/>
    <n v="200"/>
    <x v="0"/>
  </r>
  <r>
    <x v="2"/>
    <n v="40477"/>
    <s v="Material Perbaikan Unit"/>
    <n v="6000"/>
    <x v="0"/>
  </r>
  <r>
    <x v="2"/>
    <n v="40477"/>
    <s v="Material Perbaikan Unit"/>
    <n v="3250"/>
    <x v="0"/>
  </r>
  <r>
    <x v="2"/>
    <n v="40477"/>
    <s v="Material Perbaikan Unit"/>
    <n v="2250"/>
    <x v="0"/>
  </r>
  <r>
    <x v="2"/>
    <n v="40478"/>
    <s v="Material Perbaikan Unit"/>
    <n v="750"/>
    <x v="0"/>
  </r>
  <r>
    <x v="2"/>
    <n v="40479"/>
    <s v="Material Perbaikan Unit"/>
    <n v="18000"/>
    <x v="0"/>
  </r>
  <r>
    <x v="2"/>
    <n v="40479"/>
    <s v="Material Perbaikan Unit"/>
    <n v="500"/>
    <x v="0"/>
  </r>
  <r>
    <x v="2"/>
    <n v="40479"/>
    <s v="Material Perbaikan Unit"/>
    <n v="1000"/>
    <x v="0"/>
  </r>
  <r>
    <x v="2"/>
    <n v="40479"/>
    <s v="Material Perbaikan Unit"/>
    <n v="6500"/>
    <x v="0"/>
  </r>
  <r>
    <x v="2"/>
    <n v="40479"/>
    <s v="Material Perbaikan Unit"/>
    <n v="650"/>
    <x v="0"/>
  </r>
  <r>
    <x v="2"/>
    <n v="40479"/>
    <s v="Material Perbaikan Unit"/>
    <n v="1750"/>
    <x v="0"/>
  </r>
  <r>
    <x v="2"/>
    <n v="40480"/>
    <s v="Material Perbaikan Unit"/>
    <n v="9850"/>
    <x v="0"/>
  </r>
  <r>
    <x v="2"/>
    <n v="40481"/>
    <s v="Material Perbaikan Unit"/>
    <n v="7250"/>
    <x v="0"/>
  </r>
  <r>
    <x v="2"/>
    <n v="40481"/>
    <s v="Material Perbaikan Unit"/>
    <n v="6250"/>
    <x v="0"/>
  </r>
  <r>
    <x v="2"/>
    <n v="40481"/>
    <s v="Material Perbaikan Unit"/>
    <n v="500"/>
    <x v="0"/>
  </r>
  <r>
    <x v="2"/>
    <n v="40482"/>
    <s v="Material Perbaikan Unit"/>
    <n v="18750"/>
    <x v="0"/>
  </r>
  <r>
    <x v="2"/>
    <n v="40482"/>
    <s v="Material Perbaikan Unit"/>
    <n v="3750"/>
    <x v="0"/>
  </r>
  <r>
    <x v="2"/>
    <n v="40482"/>
    <s v="Material Perbaikan Unit"/>
    <n v="7250"/>
    <x v="0"/>
  </r>
  <r>
    <x v="2"/>
    <n v="40482"/>
    <s v="Material Perbaikan Unit"/>
    <n v="5500"/>
    <x v="0"/>
  </r>
  <r>
    <x v="2"/>
    <n v="40483"/>
    <s v="Material Perbaikan Unit"/>
    <n v="1500"/>
    <x v="0"/>
  </r>
  <r>
    <x v="2"/>
    <n v="40483"/>
    <s v="Material Perbaikan Unit"/>
    <n v="900"/>
    <x v="0"/>
  </r>
  <r>
    <x v="2"/>
    <n v="40483"/>
    <s v="Material Perbaikan Unit"/>
    <n v="500"/>
    <x v="0"/>
  </r>
  <r>
    <x v="2"/>
    <n v="40483"/>
    <s v="Material Perbaikan Unit"/>
    <n v="350"/>
    <x v="0"/>
  </r>
  <r>
    <x v="2"/>
    <n v="40483"/>
    <s v="Material Perbaikan Unit"/>
    <n v="900"/>
    <x v="0"/>
  </r>
  <r>
    <x v="2"/>
    <n v="40484"/>
    <s v="Material Perbaikan Unit"/>
    <n v="500"/>
    <x v="0"/>
  </r>
  <r>
    <x v="2"/>
    <n v="40485"/>
    <s v="Material Perbaikan Unit"/>
    <n v="3750"/>
    <x v="0"/>
  </r>
  <r>
    <x v="2"/>
    <n v="40485"/>
    <s v="Material Perbaikan Unit"/>
    <n v="3250"/>
    <x v="0"/>
  </r>
  <r>
    <x v="2"/>
    <n v="40485"/>
    <s v="Material Perbaikan Unit"/>
    <n v="2000"/>
    <x v="0"/>
  </r>
  <r>
    <x v="2"/>
    <n v="40485"/>
    <s v="Material Perbaikan Unit"/>
    <n v="750"/>
    <x v="0"/>
  </r>
  <r>
    <x v="2"/>
    <n v="40486"/>
    <s v="Material Perbaikan Unit"/>
    <n v="750"/>
    <x v="0"/>
  </r>
  <r>
    <x v="2"/>
    <n v="40486"/>
    <s v="Material Perbaikan Unit"/>
    <n v="11150"/>
    <x v="0"/>
  </r>
  <r>
    <x v="2"/>
    <n v="40487"/>
    <s v="Material Perbaikan Unit"/>
    <n v="2750"/>
    <x v="0"/>
  </r>
  <r>
    <x v="2"/>
    <n v="40488"/>
    <s v="Material Perbaikan Unit"/>
    <n v="3750"/>
    <x v="0"/>
  </r>
  <r>
    <x v="2"/>
    <n v="40488"/>
    <s v="Material Perbaikan Unit"/>
    <n v="1750"/>
    <x v="0"/>
  </r>
  <r>
    <x v="2"/>
    <n v="40488"/>
    <s v="Material Perbaikan Unit"/>
    <n v="4250"/>
    <x v="0"/>
  </r>
  <r>
    <x v="2"/>
    <n v="40488"/>
    <s v="Material Perbaikan Unit"/>
    <n v="2000"/>
    <x v="0"/>
  </r>
  <r>
    <x v="2"/>
    <n v="40488"/>
    <s v="Material Perbaikan Unit"/>
    <n v="400"/>
    <x v="0"/>
  </r>
  <r>
    <x v="2"/>
    <n v="40489"/>
    <s v="Material Perbaikan Unit"/>
    <n v="5000"/>
    <x v="0"/>
  </r>
  <r>
    <x v="2"/>
    <n v="40490"/>
    <s v="Material Perbaikan Unit"/>
    <n v="3500"/>
    <x v="0"/>
  </r>
  <r>
    <x v="2"/>
    <n v="40491"/>
    <s v="Jasa Pengiriman"/>
    <n v="7350"/>
    <x v="0"/>
  </r>
  <r>
    <x v="2"/>
    <n v="40492"/>
    <s v="Operasional JHS"/>
    <n v="7000"/>
    <x v="1"/>
  </r>
  <r>
    <x v="2"/>
    <n v="40493"/>
    <s v="Operasional JHS"/>
    <n v="17750"/>
    <x v="1"/>
  </r>
  <r>
    <x v="2"/>
    <n v="40494"/>
    <s v="Material Perbaikan Unit"/>
    <n v="7900"/>
    <x v="0"/>
  </r>
  <r>
    <x v="2"/>
    <n v="40495"/>
    <s v="Perlengkapan AC"/>
    <n v="5500"/>
    <x v="1"/>
  </r>
  <r>
    <x v="2"/>
    <n v="40495"/>
    <s v="Perlengkapan AC"/>
    <n v="6500"/>
    <x v="1"/>
  </r>
  <r>
    <x v="2"/>
    <n v="40495"/>
    <s v="Perlengkapan AC"/>
    <n v="4500"/>
    <x v="1"/>
  </r>
  <r>
    <x v="2"/>
    <n v="40495"/>
    <s v="Perlengkapan AC"/>
    <n v="2000"/>
    <x v="1"/>
  </r>
  <r>
    <x v="2"/>
    <n v="40495"/>
    <s v="Perlengkapan AC"/>
    <n v="1500"/>
    <x v="1"/>
  </r>
  <r>
    <x v="2"/>
    <n v="40495"/>
    <s v="Perlengkapan AC"/>
    <n v="1000"/>
    <x v="1"/>
  </r>
  <r>
    <x v="2"/>
    <n v="40495"/>
    <s v="Perlengkapan AC"/>
    <n v="3250"/>
    <x v="1"/>
  </r>
  <r>
    <x v="2"/>
    <n v="40496"/>
    <s v="Material Perbaikan Unit"/>
    <n v="4000"/>
    <x v="0"/>
  </r>
  <r>
    <x v="2"/>
    <n v="40497"/>
    <s v="Perlengkapan AC"/>
    <n v="2000"/>
    <x v="1"/>
  </r>
  <r>
    <x v="2"/>
    <n v="40497"/>
    <s v="Perlengkapan AC"/>
    <n v="1600"/>
    <x v="1"/>
  </r>
  <r>
    <x v="2"/>
    <n v="40497"/>
    <s v="Perlengkapan AC"/>
    <n v="1000"/>
    <x v="1"/>
  </r>
  <r>
    <x v="2"/>
    <n v="40497"/>
    <s v="Perlengkapan AC"/>
    <n v="500"/>
    <x v="1"/>
  </r>
  <r>
    <x v="2"/>
    <n v="40497"/>
    <s v="Perlengkapan AC"/>
    <n v="650"/>
    <x v="1"/>
  </r>
  <r>
    <x v="2"/>
    <n v="40498"/>
    <s v="Operasional JHS"/>
    <n v="22750"/>
    <x v="1"/>
  </r>
  <r>
    <x v="2"/>
    <n v="40499"/>
    <s v="Material Perbaikan Unit"/>
    <n v="3500"/>
    <x v="0"/>
  </r>
  <r>
    <x v="2"/>
    <n v="40500"/>
    <s v="Material Perbaikan Unit"/>
    <n v="6250"/>
    <x v="0"/>
  </r>
  <r>
    <x v="2"/>
    <n v="40501"/>
    <s v="Material Perbaikan Unit"/>
    <n v="1600"/>
    <x v="0"/>
  </r>
  <r>
    <x v="2"/>
    <n v="40501"/>
    <s v="Material Perbaikan Unit"/>
    <n v="900"/>
    <x v="0"/>
  </r>
  <r>
    <x v="2"/>
    <n v="40502"/>
    <s v="Material Perbaikan Unit"/>
    <n v="2500"/>
    <x v="0"/>
  </r>
  <r>
    <x v="2"/>
    <n v="40502"/>
    <s v="Material Perbaikan Unit"/>
    <n v="5000"/>
    <x v="0"/>
  </r>
  <r>
    <x v="2"/>
    <n v="40503"/>
    <s v="Material Perbaikan Unit"/>
    <n v="2500"/>
    <x v="0"/>
  </r>
  <r>
    <x v="2"/>
    <n v="40503"/>
    <s v="Material Perbaikan Unit"/>
    <n v="2500"/>
    <x v="0"/>
  </r>
  <r>
    <x v="2"/>
    <n v="40504"/>
    <s v="Material Perbaikan Unit"/>
    <n v="4500"/>
    <x v="0"/>
  </r>
  <r>
    <x v="2"/>
    <n v="40505"/>
    <s v="Material Perbaikan Unit"/>
    <n v="1750"/>
    <x v="0"/>
  </r>
  <r>
    <x v="2"/>
    <n v="40506"/>
    <s v="Material Perbaikan Unit"/>
    <n v="1500"/>
    <x v="0"/>
  </r>
  <r>
    <x v="2"/>
    <n v="40507"/>
    <s v="Material Perbaikan Unit"/>
    <n v="1250"/>
    <x v="0"/>
  </r>
  <r>
    <x v="2"/>
    <n v="40508"/>
    <s v="Material Perbaikan Unit"/>
    <n v="3575"/>
    <x v="0"/>
  </r>
  <r>
    <x v="2"/>
    <n v="40509"/>
    <s v="Material Perbaikan Unit"/>
    <n v="16494"/>
    <x v="0"/>
  </r>
  <r>
    <x v="2"/>
    <n v="40510"/>
    <s v="Inventory"/>
    <n v="9000"/>
    <x v="2"/>
  </r>
  <r>
    <x v="2"/>
    <n v="40511"/>
    <s v="kebutuhan kantor JHS"/>
    <n v="25150"/>
    <x v="1"/>
  </r>
  <r>
    <x v="2"/>
    <n v="40512"/>
    <s v="Inventory"/>
    <n v="3250"/>
    <x v="2"/>
  </r>
  <r>
    <x v="2"/>
    <n v="40513"/>
    <s v="Inventory"/>
    <n v="6500"/>
    <x v="2"/>
  </r>
  <r>
    <x v="2"/>
    <n v="40513"/>
    <s v="Inventory"/>
    <n v="3300"/>
    <x v="2"/>
  </r>
  <r>
    <x v="2"/>
    <n v="40513"/>
    <s v="Inventory"/>
    <n v="2300"/>
    <x v="2"/>
  </r>
  <r>
    <x v="2"/>
    <n v="40513"/>
    <s v="Inventory"/>
    <n v="1250"/>
    <x v="2"/>
  </r>
  <r>
    <x v="2"/>
    <n v="40513"/>
    <s v="Inventory"/>
    <n v="500"/>
    <x v="2"/>
  </r>
  <r>
    <x v="2"/>
    <n v="40514"/>
    <s v="Material Perbaikan Unit"/>
    <n v="7500"/>
    <x v="0"/>
  </r>
  <r>
    <x v="2"/>
    <n v="40515"/>
    <s v="Material Perbaikan Unit"/>
    <n v="7250"/>
    <x v="0"/>
  </r>
  <r>
    <x v="2"/>
    <n v="40515"/>
    <s v="Material Perbaikan Unit"/>
    <n v="750"/>
    <x v="0"/>
  </r>
  <r>
    <x v="2"/>
    <n v="40516"/>
    <s v="Material Perbaikan Unit"/>
    <n v="11000"/>
    <x v="0"/>
  </r>
  <r>
    <x v="2"/>
    <n v="40517"/>
    <s v="Material Perbaikan Unit"/>
    <n v="12500"/>
    <x v="0"/>
  </r>
  <r>
    <x v="2"/>
    <n v="40518"/>
    <s v="Material Perbaikan Unit"/>
    <n v="10000"/>
    <x v="0"/>
  </r>
  <r>
    <x v="2"/>
    <n v="40519"/>
    <s v="Material Perbaikan Unit"/>
    <n v="10000"/>
    <x v="0"/>
  </r>
  <r>
    <x v="2"/>
    <n v="40520"/>
    <s v="Material Perbaikan Unit"/>
    <n v="11000"/>
    <x v="0"/>
  </r>
  <r>
    <x v="2"/>
    <n v="40521"/>
    <s v="Material Perbaikan Unit"/>
    <n v="8500"/>
    <x v="0"/>
  </r>
  <r>
    <x v="2"/>
    <n v="40522"/>
    <s v="Material Perbaikan Unit"/>
    <n v="8500"/>
    <x v="0"/>
  </r>
  <r>
    <x v="2"/>
    <n v="40523"/>
    <s v="Material Perbaikan Unit"/>
    <n v="8500"/>
    <x v="0"/>
  </r>
  <r>
    <x v="2"/>
    <n v="40524"/>
    <s v="Material Perbaikan Unit"/>
    <n v="8500"/>
    <x v="0"/>
  </r>
  <r>
    <x v="2"/>
    <n v="40525"/>
    <s v="Material Perbaikan Unit"/>
    <n v="10000"/>
    <x v="0"/>
  </r>
  <r>
    <x v="2"/>
    <n v="40526"/>
    <s v="Material Perbaikan Unit"/>
    <n v="12500"/>
    <x v="0"/>
  </r>
  <r>
    <x v="2"/>
    <n v="40527"/>
    <s v="Material Perbaikan Unit"/>
    <n v="11000"/>
    <x v="0"/>
  </r>
  <r>
    <x v="2"/>
    <n v="40528"/>
    <s v="Material Perbaikan Unit"/>
    <n v="11000"/>
    <x v="0"/>
  </r>
  <r>
    <x v="2"/>
    <n v="40529"/>
    <s v="Material Perbaikan Unit"/>
    <n v="11000"/>
    <x v="0"/>
  </r>
  <r>
    <x v="2"/>
    <n v="40530"/>
    <s v="Material Perbaikan Unit"/>
    <n v="11000"/>
    <x v="0"/>
  </r>
  <r>
    <x v="2"/>
    <n v="40531"/>
    <s v="Material Perbaikan Unit"/>
    <n v="11000"/>
    <x v="0"/>
  </r>
  <r>
    <x v="2"/>
    <n v="40532"/>
    <s v="Material Perbaikan Unit"/>
    <n v="8500"/>
    <x v="0"/>
  </r>
  <r>
    <x v="2"/>
    <n v="40533"/>
    <s v="Material Perbaikan Unit"/>
    <n v="11000"/>
    <x v="0"/>
  </r>
  <r>
    <x v="2"/>
    <n v="40534"/>
    <s v="Material Perbaikan Unit"/>
    <n v="10000"/>
    <x v="0"/>
  </r>
  <r>
    <x v="2"/>
    <n v="40535"/>
    <s v="Material Perbaikan Unit"/>
    <n v="8500"/>
    <x v="0"/>
  </r>
  <r>
    <x v="2"/>
    <n v="40536"/>
    <s v="Material Perbaikan Unit"/>
    <n v="8500"/>
    <x v="0"/>
  </r>
  <r>
    <x v="2"/>
    <n v="40537"/>
    <s v="Material Perbaikan Unit"/>
    <n v="41250"/>
    <x v="0"/>
  </r>
  <r>
    <x v="2"/>
    <n v="40538"/>
    <s v="Material Perbaikan Unit"/>
    <n v="33940"/>
    <x v="0"/>
  </r>
  <r>
    <x v="2"/>
    <n v="40539"/>
    <s v="Material Perbaikan Unit"/>
    <n v="5300"/>
    <x v="0"/>
  </r>
  <r>
    <x v="2"/>
    <n v="40539"/>
    <s v="Material Perbaikan Unit"/>
    <n v="2250"/>
    <x v="0"/>
  </r>
  <r>
    <x v="2"/>
    <n v="40539"/>
    <s v="Material Perbaikan Unit"/>
    <n v="2250"/>
    <x v="0"/>
  </r>
  <r>
    <x v="2"/>
    <n v="40540"/>
    <s v="Material Perbaikan Unit"/>
    <n v="3050"/>
    <x v="0"/>
  </r>
  <r>
    <x v="2"/>
    <n v="40540"/>
    <s v="Material Perbaikan Unit"/>
    <n v="2500"/>
    <x v="0"/>
  </r>
  <r>
    <x v="2"/>
    <n v="40541"/>
    <s v="Material Perbaikan Unit"/>
    <n v="4250"/>
    <x v="0"/>
  </r>
  <r>
    <x v="2"/>
    <n v="40542"/>
    <s v="Material Perbaikan Unit"/>
    <n v="200"/>
    <x v="0"/>
  </r>
  <r>
    <x v="2"/>
    <n v="40542"/>
    <s v="Material Perbaikan Unit"/>
    <n v="500"/>
    <x v="0"/>
  </r>
  <r>
    <x v="2"/>
    <n v="40542"/>
    <s v="Material Perbaikan Unit"/>
    <n v="400"/>
    <x v="0"/>
  </r>
  <r>
    <x v="2"/>
    <n v="40542"/>
    <s v="Material Perbaikan Unit"/>
    <n v="125"/>
    <x v="0"/>
  </r>
  <r>
    <x v="2"/>
    <n v="40543"/>
    <s v="Material Perbaikan Unit"/>
    <n v="3250"/>
    <x v="0"/>
  </r>
  <r>
    <x v="2"/>
    <n v="40544"/>
    <s v="Material Perbaikan Unit"/>
    <n v="2200"/>
    <x v="0"/>
  </r>
  <r>
    <x v="2"/>
    <n v="40545"/>
    <s v="Material Perbaikan Unit"/>
    <n v="1750"/>
    <x v="0"/>
  </r>
  <r>
    <x v="2"/>
    <n v="40546"/>
    <s v="Material Perbaikan Unit"/>
    <n v="250"/>
    <x v="0"/>
  </r>
  <r>
    <x v="2"/>
    <n v="40546"/>
    <s v="Material Perbaikan Unit"/>
    <n v="2000"/>
    <x v="0"/>
  </r>
  <r>
    <x v="2"/>
    <n v="40546"/>
    <s v="Material Perbaikan Unit"/>
    <n v="1700"/>
    <x v="0"/>
  </r>
  <r>
    <x v="2"/>
    <n v="40547"/>
    <s v="Material Perbaikan Unit"/>
    <n v="1750"/>
    <x v="0"/>
  </r>
  <r>
    <x v="2"/>
    <n v="40547"/>
    <s v="Material Perbaikan Unit"/>
    <n v="1000"/>
    <x v="0"/>
  </r>
  <r>
    <x v="2"/>
    <n v="40547"/>
    <s v="Material Perbaikan Unit"/>
    <n v="250"/>
    <x v="0"/>
  </r>
  <r>
    <x v="2"/>
    <n v="40547"/>
    <s v="Material Perbaikan Unit"/>
    <n v="250"/>
    <x v="0"/>
  </r>
  <r>
    <x v="2"/>
    <n v="40547"/>
    <s v="Material Perbaikan Unit"/>
    <n v="2250"/>
    <x v="0"/>
  </r>
  <r>
    <x v="2"/>
    <n v="40548"/>
    <s v="Material Perbaikan Unit"/>
    <n v="2000"/>
    <x v="0"/>
  </r>
  <r>
    <x v="2"/>
    <n v="40548"/>
    <s v="Material Perbaikan Unit"/>
    <n v="500"/>
    <x v="0"/>
  </r>
  <r>
    <x v="2"/>
    <n v="40549"/>
    <s v="Material Perbaikan Unit"/>
    <n v="2650"/>
    <x v="0"/>
  </r>
  <r>
    <x v="2"/>
    <n v="40550"/>
    <s v="Material Perbaikan Unit"/>
    <n v="1000"/>
    <x v="0"/>
  </r>
  <r>
    <x v="2"/>
    <n v="40551"/>
    <s v="Material Perbaikan Unit"/>
    <n v="2600"/>
    <x v="0"/>
  </r>
  <r>
    <x v="2"/>
    <n v="40552"/>
    <s v="Material Perbaikan Unit"/>
    <n v="9500"/>
    <x v="0"/>
  </r>
  <r>
    <x v="2"/>
    <n v="40552"/>
    <s v="Material Perbaikan Unit"/>
    <n v="3250"/>
    <x v="0"/>
  </r>
  <r>
    <x v="2"/>
    <n v="40552"/>
    <s v="Material Perbaikan Unit"/>
    <n v="2750"/>
    <x v="0"/>
  </r>
  <r>
    <x v="2"/>
    <n v="40552"/>
    <s v="Material Perbaikan Unit"/>
    <n v="500"/>
    <x v="0"/>
  </r>
  <r>
    <x v="2"/>
    <n v="40552"/>
    <s v="Material Perbaikan Unit"/>
    <n v="250"/>
    <x v="0"/>
  </r>
  <r>
    <x v="2"/>
    <n v="40553"/>
    <s v="Material Perbaikan Unit"/>
    <n v="13000"/>
    <x v="0"/>
  </r>
  <r>
    <x v="2"/>
    <n v="40553"/>
    <s v="Material Perbaikan Unit"/>
    <n v="2000"/>
    <x v="0"/>
  </r>
  <r>
    <x v="2"/>
    <n v="40554"/>
    <s v="Material Perbaikan Unit"/>
    <n v="20260"/>
    <x v="0"/>
  </r>
  <r>
    <x v="2"/>
    <n v="40555"/>
    <s v="Material Perbaikan Unit"/>
    <n v="3000"/>
    <x v="0"/>
  </r>
  <r>
    <x v="2"/>
    <n v="40555"/>
    <s v="Material Perbaikan Unit"/>
    <n v="1250"/>
    <x v="0"/>
  </r>
  <r>
    <x v="2"/>
    <n v="40555"/>
    <s v="Material Perbaikan Unit"/>
    <n v="250"/>
    <x v="0"/>
  </r>
  <r>
    <x v="2"/>
    <n v="40555"/>
    <s v="Material Perbaikan Unit"/>
    <n v="150"/>
    <x v="0"/>
  </r>
  <r>
    <x v="2"/>
    <n v="40556"/>
    <s v="Material Perbaikan Unit"/>
    <n v="4250"/>
    <x v="0"/>
  </r>
  <r>
    <x v="2"/>
    <n v="40556"/>
    <s v="Material Perbaikan Unit"/>
    <n v="1900"/>
    <x v="0"/>
  </r>
  <r>
    <x v="2"/>
    <n v="40557"/>
    <s v="kebutuhan kantor JHS"/>
    <n v="21240"/>
    <x v="1"/>
  </r>
  <r>
    <x v="2"/>
    <n v="40558"/>
    <s v="Perlengkapan AC"/>
    <n v="5500"/>
    <x v="1"/>
  </r>
  <r>
    <x v="2"/>
    <n v="40558"/>
    <s v="Perlengkapan AC"/>
    <n v="6500"/>
    <x v="1"/>
  </r>
  <r>
    <x v="2"/>
    <n v="40558"/>
    <s v="Perlengkapan AC"/>
    <n v="1250"/>
    <x v="1"/>
  </r>
  <r>
    <x v="2"/>
    <n v="40558"/>
    <s v="Perlengkapan AC"/>
    <n v="2000"/>
    <x v="1"/>
  </r>
  <r>
    <x v="2"/>
    <n v="40559"/>
    <s v="Material Perbaikan Unit"/>
    <n v="7500"/>
    <x v="0"/>
  </r>
  <r>
    <x v="2"/>
    <n v="40560"/>
    <s v="Perlengkapan Cleaning"/>
    <n v="27551"/>
    <x v="1"/>
  </r>
  <r>
    <x v="2"/>
    <n v="40561"/>
    <s v="Material Perbaikan Unit"/>
    <n v="6500"/>
    <x v="0"/>
  </r>
  <r>
    <x v="2"/>
    <n v="40561"/>
    <s v="Material Perbaikan Unit"/>
    <n v="500"/>
    <x v="0"/>
  </r>
  <r>
    <x v="2"/>
    <n v="40562"/>
    <s v="Material Perbaikan Unit"/>
    <n v="1500"/>
    <x v="0"/>
  </r>
  <r>
    <x v="2"/>
    <n v="40563"/>
    <s v="Material Perbaikan Unit"/>
    <n v="3500"/>
    <x v="0"/>
  </r>
  <r>
    <x v="2"/>
    <n v="40564"/>
    <s v="Material Perbaikan Unit"/>
    <n v="250"/>
    <x v="0"/>
  </r>
  <r>
    <x v="2"/>
    <n v="40564"/>
    <s v="Material Perbaikan Unit"/>
    <n v="450"/>
    <x v="0"/>
  </r>
  <r>
    <x v="2"/>
    <n v="40564"/>
    <s v="Material Perbaikan Unit"/>
    <n v="625"/>
    <x v="0"/>
  </r>
  <r>
    <x v="2"/>
    <n v="40564"/>
    <s v="Material Perbaikan Unit"/>
    <n v="19850"/>
    <x v="0"/>
  </r>
  <r>
    <x v="2"/>
    <n v="40565"/>
    <s v="Material Perbaikan Unit"/>
    <n v="2500"/>
    <x v="0"/>
  </r>
  <r>
    <x v="2"/>
    <n v="40565"/>
    <s v="Material Perbaikan Unit"/>
    <n v="5000"/>
    <x v="0"/>
  </r>
  <r>
    <x v="2"/>
    <n v="40565"/>
    <s v="Material Perbaikan Unit"/>
    <n v="2000"/>
    <x v="0"/>
  </r>
  <r>
    <x v="2"/>
    <n v="40566"/>
    <s v="Material Perbaikan Unit"/>
    <n v="12500"/>
    <x v="0"/>
  </r>
  <r>
    <x v="2"/>
    <n v="40567"/>
    <s v="Material Perbaikan Unit"/>
    <n v="7500"/>
    <x v="0"/>
  </r>
  <r>
    <x v="2"/>
    <n v="40568"/>
    <s v="Material Perbaikan Unit"/>
    <n v="6500"/>
    <x v="0"/>
  </r>
  <r>
    <x v="2"/>
    <n v="40568"/>
    <s v="Material Perbaikan Unit"/>
    <n v="3250"/>
    <x v="0"/>
  </r>
  <r>
    <x v="2"/>
    <n v="40568"/>
    <s v="Material Perbaikan Unit"/>
    <n v="500"/>
    <x v="0"/>
  </r>
  <r>
    <x v="2"/>
    <n v="40568"/>
    <s v="Material Perbaikan Unit"/>
    <n v="500"/>
    <x v="0"/>
  </r>
  <r>
    <x v="2"/>
    <n v="40569"/>
    <s v="Material Perbaikan Unit"/>
    <n v="11300"/>
    <x v="0"/>
  </r>
  <r>
    <x v="2"/>
    <n v="40570"/>
    <s v="Material Perbaikan Unit"/>
    <n v="3250"/>
    <x v="0"/>
  </r>
  <r>
    <x v="2"/>
    <n v="40570"/>
    <s v="Material Perbaikan Unit"/>
    <n v="2250"/>
    <x v="0"/>
  </r>
  <r>
    <x v="2"/>
    <n v="40571"/>
    <s v="Material Perbaikan Unit"/>
    <n v="500"/>
    <x v="0"/>
  </r>
  <r>
    <x v="2"/>
    <n v="40571"/>
    <s v="Material Perbaikan Unit"/>
    <n v="2150"/>
    <x v="0"/>
  </r>
  <r>
    <x v="2"/>
    <n v="40571"/>
    <s v="Material Perbaikan Unit"/>
    <n v="800"/>
    <x v="0"/>
  </r>
  <r>
    <x v="2"/>
    <n v="40572"/>
    <s v="Material Perbaikan Unit"/>
    <n v="1475"/>
    <x v="0"/>
  </r>
  <r>
    <x v="2"/>
    <n v="40573"/>
    <s v="Operasional JHS"/>
    <n v="5500"/>
    <x v="1"/>
  </r>
  <r>
    <x v="2"/>
    <n v="40574"/>
    <s v="Perlengkapan Fixing"/>
    <n v="2250"/>
    <x v="1"/>
  </r>
  <r>
    <x v="2"/>
    <n v="40575"/>
    <s v="Inventory"/>
    <n v="12549.5"/>
    <x v="2"/>
  </r>
  <r>
    <x v="2"/>
    <n v="40576"/>
    <s v="Inventory"/>
    <n v="3500"/>
    <x v="2"/>
  </r>
  <r>
    <x v="2"/>
    <n v="40577"/>
    <s v="Material Perbaikan Unit"/>
    <n v="7500"/>
    <x v="0"/>
  </r>
  <r>
    <x v="2"/>
    <n v="40578"/>
    <s v="Material Perbaikan Unit"/>
    <n v="6250"/>
    <x v="0"/>
  </r>
  <r>
    <x v="2"/>
    <n v="40579"/>
    <s v="Perlengkapan AC"/>
    <n v="8500"/>
    <x v="1"/>
  </r>
  <r>
    <x v="2"/>
    <n v="40580"/>
    <s v="kebutuhan kantor JHS"/>
    <n v="2250"/>
    <x v="1"/>
  </r>
  <r>
    <x v="2"/>
    <n v="40580"/>
    <s v="kebutuhan kantor JHS"/>
    <n v="650"/>
    <x v="1"/>
  </r>
  <r>
    <x v="2"/>
    <n v="40580"/>
    <s v="kebutuhan kantor JHS"/>
    <n v="250"/>
    <x v="1"/>
  </r>
  <r>
    <x v="2"/>
    <n v="40580"/>
    <s v="kebutuhan kantor JHS"/>
    <n v="5500"/>
    <x v="1"/>
  </r>
  <r>
    <x v="2"/>
    <n v="40581"/>
    <s v="kebutuhan kantor JHS"/>
    <n v="5450"/>
    <x v="1"/>
  </r>
  <r>
    <x v="2"/>
    <n v="40581"/>
    <s v="kebutuhan kantor JHS"/>
    <n v="5250"/>
    <x v="1"/>
  </r>
  <r>
    <x v="2"/>
    <n v="40581"/>
    <s v="kebutuhan kantor JHS"/>
    <n v="3000"/>
    <x v="1"/>
  </r>
  <r>
    <x v="2"/>
    <n v="40581"/>
    <s v="kebutuhan kantor JHS"/>
    <n v="2850"/>
    <x v="1"/>
  </r>
  <r>
    <x v="2"/>
    <n v="40581"/>
    <s v="kebutuhan kantor JHS"/>
    <n v="1225"/>
    <x v="1"/>
  </r>
  <r>
    <x v="2"/>
    <n v="40581"/>
    <s v="kebutuhan kantor JHS"/>
    <n v="250"/>
    <x v="1"/>
  </r>
  <r>
    <x v="2"/>
    <n v="40582"/>
    <s v="Material Perbaikan Unit"/>
    <n v="1750"/>
    <x v="0"/>
  </r>
  <r>
    <x v="2"/>
    <n v="40583"/>
    <s v="kebutuhan kantor JHS"/>
    <n v="3750"/>
    <x v="1"/>
  </r>
  <r>
    <x v="2"/>
    <n v="40584"/>
    <s v="Perlengkapan Cleaning"/>
    <n v="2419.0500000000002"/>
    <x v="1"/>
  </r>
  <r>
    <x v="2"/>
    <n v="40585"/>
    <s v="Perlengkapan Cleaning"/>
    <n v="31865"/>
    <x v="1"/>
  </r>
  <r>
    <x v="2"/>
    <n v="40586"/>
    <s v="Material Perbaikan Unit"/>
    <n v="119250"/>
    <x v="0"/>
  </r>
  <r>
    <x v="2"/>
    <n v="40587"/>
    <s v="Material Perbaikan Unit"/>
    <n v="5300"/>
    <x v="0"/>
  </r>
  <r>
    <x v="2"/>
    <n v="40587"/>
    <s v="Material Perbaikan Unit"/>
    <n v="2250"/>
    <x v="0"/>
  </r>
  <r>
    <x v="2"/>
    <n v="40588"/>
    <s v="Material Perbaikan Unit"/>
    <n v="1500"/>
    <x v="0"/>
  </r>
  <r>
    <x v="2"/>
    <n v="40588"/>
    <s v="Material Perbaikan Unit"/>
    <n v="1000"/>
    <x v="0"/>
  </r>
  <r>
    <x v="2"/>
    <n v="40588"/>
    <s v="Material Perbaikan Unit"/>
    <n v="250"/>
    <x v="0"/>
  </r>
  <r>
    <x v="2"/>
    <n v="40589"/>
    <s v="Material Perbaikan Unit"/>
    <n v="3000"/>
    <x v="0"/>
  </r>
  <r>
    <x v="2"/>
    <n v="40589"/>
    <s v="Material Perbaikan Unit"/>
    <n v="250"/>
    <x v="0"/>
  </r>
  <r>
    <x v="2"/>
    <n v="40590"/>
    <s v="Material Perbaikan Unit"/>
    <n v="11250"/>
    <x v="0"/>
  </r>
  <r>
    <x v="2"/>
    <n v="40590"/>
    <s v="Material Perbaikan Unit"/>
    <n v="6250"/>
    <x v="0"/>
  </r>
  <r>
    <x v="2"/>
    <n v="40590"/>
    <s v="Material Perbaikan Unit"/>
    <n v="150"/>
    <x v="0"/>
  </r>
  <r>
    <x v="2"/>
    <n v="40591"/>
    <s v="Material Perbaikan Unit"/>
    <n v="3000"/>
    <x v="0"/>
  </r>
  <r>
    <x v="2"/>
    <n v="40592"/>
    <s v="Material Perbaikan Unit"/>
    <n v="10750"/>
    <x v="0"/>
  </r>
  <r>
    <x v="2"/>
    <n v="40593"/>
    <s v="Material Perbaikan Unit"/>
    <n v="8250"/>
    <x v="0"/>
  </r>
  <r>
    <x v="2"/>
    <n v="40593"/>
    <s v="Material Perbaikan Unit"/>
    <n v="7000"/>
    <x v="0"/>
  </r>
  <r>
    <x v="2"/>
    <n v="40593"/>
    <s v="Material Perbaikan Unit"/>
    <n v="1750"/>
    <x v="0"/>
  </r>
  <r>
    <x v="2"/>
    <n v="40593"/>
    <s v="Material Perbaikan Unit"/>
    <n v="500"/>
    <x v="0"/>
  </r>
  <r>
    <x v="2"/>
    <n v="40594"/>
    <s v="Material Perbaikan Unit"/>
    <n v="7500"/>
    <x v="0"/>
  </r>
  <r>
    <x v="2"/>
    <n v="40594"/>
    <s v="Material Perbaikan Unit"/>
    <n v="3000"/>
    <x v="0"/>
  </r>
  <r>
    <x v="2"/>
    <n v="40594"/>
    <s v="Material Perbaikan Unit"/>
    <n v="3000"/>
    <x v="0"/>
  </r>
  <r>
    <x v="2"/>
    <n v="40595"/>
    <s v="Material Perbaikan Unit"/>
    <n v="200"/>
    <x v="0"/>
  </r>
  <r>
    <x v="2"/>
    <n v="40595"/>
    <s v="Material Perbaikan Unit"/>
    <n v="140"/>
    <x v="0"/>
  </r>
  <r>
    <x v="2"/>
    <n v="40595"/>
    <s v="Material Perbaikan Unit"/>
    <n v="315"/>
    <x v="0"/>
  </r>
  <r>
    <x v="2"/>
    <n v="40596"/>
    <s v="Material Perbaikan Unit"/>
    <n v="20300"/>
    <x v="0"/>
  </r>
  <r>
    <x v="2"/>
    <n v="40596"/>
    <s v="Material Perbaikan Unit"/>
    <n v="500"/>
    <x v="0"/>
  </r>
  <r>
    <x v="2"/>
    <n v="40596"/>
    <s v="Material Perbaikan Unit"/>
    <n v="1000"/>
    <x v="0"/>
  </r>
  <r>
    <x v="2"/>
    <n v="40596"/>
    <s v="Material Perbaikan Unit"/>
    <n v="600"/>
    <x v="0"/>
  </r>
  <r>
    <x v="2"/>
    <n v="40596"/>
    <s v="Material Perbaikan Unit"/>
    <n v="3250"/>
    <x v="0"/>
  </r>
  <r>
    <x v="2"/>
    <n v="40596"/>
    <s v="Material Perbaikan Unit"/>
    <n v="1750"/>
    <x v="0"/>
  </r>
  <r>
    <x v="2"/>
    <n v="40597"/>
    <s v="Material Perbaikan Unit"/>
    <n v="1250"/>
    <x v="0"/>
  </r>
  <r>
    <x v="2"/>
    <n v="40597"/>
    <s v="Material Perbaikan Unit"/>
    <n v="500"/>
    <x v="0"/>
  </r>
  <r>
    <x v="2"/>
    <n v="40597"/>
    <s v="Material Perbaikan Unit"/>
    <n v="600"/>
    <x v="0"/>
  </r>
  <r>
    <x v="2"/>
    <n v="40598"/>
    <s v="Material Perbaikan Unit"/>
    <n v="1750"/>
    <x v="0"/>
  </r>
  <r>
    <x v="2"/>
    <n v="40598"/>
    <s v="Material Perbaikan Unit"/>
    <n v="700"/>
    <x v="0"/>
  </r>
  <r>
    <x v="2"/>
    <n v="40599"/>
    <s v="Material Perbaikan Unit"/>
    <n v="1250"/>
    <x v="0"/>
  </r>
  <r>
    <x v="2"/>
    <n v="40600"/>
    <s v="Material Perbaikan Unit"/>
    <n v="750"/>
    <x v="0"/>
  </r>
  <r>
    <x v="2"/>
    <n v="40601"/>
    <s v="Material Perbaikan Unit"/>
    <n v="2500"/>
    <x v="0"/>
  </r>
  <r>
    <x v="2"/>
    <n v="40601"/>
    <s v="Material Perbaikan Unit"/>
    <n v="3250"/>
    <x v="0"/>
  </r>
  <r>
    <x v="2"/>
    <n v="40602"/>
    <s v="Material Perbaikan Unit"/>
    <n v="1500"/>
    <x v="0"/>
  </r>
  <r>
    <x v="2"/>
    <n v="40603"/>
    <s v="Material Perbaikan Unit"/>
    <n v="2750"/>
    <x v="0"/>
  </r>
  <r>
    <x v="2"/>
    <n v="40603"/>
    <s v="Material Perbaikan Unit"/>
    <n v="400"/>
    <x v="0"/>
  </r>
  <r>
    <x v="2"/>
    <n v="40603"/>
    <s v="Material Perbaikan Unit"/>
    <n v="250"/>
    <x v="0"/>
  </r>
  <r>
    <x v="2"/>
    <n v="40604"/>
    <s v="Material Perbaikan Unit"/>
    <n v="5000"/>
    <x v="0"/>
  </r>
  <r>
    <x v="2"/>
    <n v="40604"/>
    <s v="Material Perbaikan Unit"/>
    <n v="1000"/>
    <x v="0"/>
  </r>
  <r>
    <x v="2"/>
    <n v="40605"/>
    <s v="Material Perbaikan Unit"/>
    <n v="2400"/>
    <x v="0"/>
  </r>
  <r>
    <x v="2"/>
    <n v="40606"/>
    <s v="Material Perbaikan Unit"/>
    <n v="1500"/>
    <x v="0"/>
  </r>
  <r>
    <x v="2"/>
    <n v="40606"/>
    <s v="Material Perbaikan Unit"/>
    <n v="750"/>
    <x v="0"/>
  </r>
  <r>
    <x v="2"/>
    <n v="40607"/>
    <s v="Operasional JHS"/>
    <n v="7500"/>
    <x v="1"/>
  </r>
  <r>
    <x v="2"/>
    <n v="40608"/>
    <s v="Operasional JHS"/>
    <n v="1950"/>
    <x v="1"/>
  </r>
  <r>
    <x v="2"/>
    <n v="40609"/>
    <s v="Operasional JHS"/>
    <n v="3500"/>
    <x v="1"/>
  </r>
  <r>
    <x v="2"/>
    <n v="40610"/>
    <s v="Material Perbaikan Unit"/>
    <n v="50000"/>
    <x v="0"/>
  </r>
  <r>
    <x v="2"/>
    <n v="40611"/>
    <s v="kebutuhan kantor JHS"/>
    <n v="12825"/>
    <x v="1"/>
  </r>
  <r>
    <x v="2"/>
    <n v="40612"/>
    <s v="Material Perbaikan Unit"/>
    <n v="6750"/>
    <x v="0"/>
  </r>
  <r>
    <x v="2"/>
    <n v="40613"/>
    <s v="Material Perbaikan Unit"/>
    <n v="7000"/>
    <x v="0"/>
  </r>
  <r>
    <x v="2"/>
    <n v="40613"/>
    <s v="Material Perbaikan Unit"/>
    <n v="2750"/>
    <x v="0"/>
  </r>
  <r>
    <x v="2"/>
    <n v="40614"/>
    <s v="Material Perbaikan Unit"/>
    <n v="30000"/>
    <x v="0"/>
  </r>
  <r>
    <x v="2"/>
    <n v="40614"/>
    <s v="Material Perbaikan Unit"/>
    <n v="6000"/>
    <x v="0"/>
  </r>
  <r>
    <x v="2"/>
    <n v="40614"/>
    <s v="Material Perbaikan Unit"/>
    <n v="750"/>
    <x v="0"/>
  </r>
  <r>
    <x v="2"/>
    <n v="40615"/>
    <s v="Material Perbaikan Unit"/>
    <n v="6750"/>
    <x v="0"/>
  </r>
  <r>
    <x v="2"/>
    <n v="40616"/>
    <s v="Material Perbaikan Unit"/>
    <n v="8000"/>
    <x v="0"/>
  </r>
  <r>
    <x v="2"/>
    <n v="40616"/>
    <s v="Material Perbaikan Unit"/>
    <n v="2500"/>
    <x v="0"/>
  </r>
  <r>
    <x v="2"/>
    <n v="40617"/>
    <s v="Operasional JHS"/>
    <n v="5847.9"/>
    <x v="1"/>
  </r>
  <r>
    <x v="2"/>
    <n v="40618"/>
    <s v="Material Perbaikan Unit"/>
    <n v="2650"/>
    <x v="0"/>
  </r>
  <r>
    <x v="2"/>
    <n v="40619"/>
    <s v="Material Perbaikan Unit"/>
    <n v="1650"/>
    <x v="0"/>
  </r>
  <r>
    <x v="2"/>
    <n v="40620"/>
    <s v="Material Perbaikan Unit"/>
    <n v="1250"/>
    <x v="0"/>
  </r>
  <r>
    <x v="2"/>
    <n v="40621"/>
    <s v="Material Perbaikan Unit"/>
    <n v="3500"/>
    <x v="0"/>
  </r>
  <r>
    <x v="2"/>
    <n v="40622"/>
    <s v="Material Perbaikan Unit"/>
    <n v="750"/>
    <x v="0"/>
  </r>
  <r>
    <x v="2"/>
    <n v="40623"/>
    <s v="Material Perbaikan Unit"/>
    <n v="750"/>
    <x v="0"/>
  </r>
  <r>
    <x v="2"/>
    <n v="40624"/>
    <s v="Material Perbaikan Unit"/>
    <n v="5000"/>
    <x v="0"/>
  </r>
  <r>
    <x v="2"/>
    <n v="40625"/>
    <s v="Material Perbaikan Unit"/>
    <n v="1000"/>
    <x v="0"/>
  </r>
  <r>
    <x v="2"/>
    <n v="40629"/>
    <s v="Material Perbaikan Unit"/>
    <n v="12544.75"/>
    <x v="0"/>
  </r>
  <r>
    <x v="2"/>
    <n v="40630"/>
    <s v="Material Perbaikan Unit"/>
    <n v="10100"/>
    <x v="0"/>
  </r>
  <r>
    <x v="2"/>
    <n v="40630"/>
    <s v="Material Perbaikan Unit"/>
    <n v="9850"/>
    <x v="0"/>
  </r>
  <r>
    <x v="2"/>
    <n v="40631"/>
    <s v="Material Perbaikan Unit"/>
    <n v="5250"/>
    <x v="0"/>
  </r>
  <r>
    <x v="2"/>
    <n v="40632"/>
    <s v="Material Perbaikan Unit"/>
    <n v="3750"/>
    <x v="0"/>
  </r>
  <r>
    <x v="2"/>
    <n v="40632"/>
    <s v="Material Perbaikan Unit"/>
    <n v="6100"/>
    <x v="0"/>
  </r>
  <r>
    <x v="2"/>
    <n v="40633"/>
    <s v="Material Perbaikan Unit"/>
    <n v="2900"/>
    <x v="0"/>
  </r>
  <r>
    <x v="2"/>
    <n v="40634"/>
    <s v="Material Perbaikan Unit"/>
    <n v="7500"/>
    <x v="0"/>
  </r>
  <r>
    <x v="2"/>
    <n v="40634"/>
    <s v="Material Perbaikan Unit"/>
    <n v="4250"/>
    <x v="0"/>
  </r>
  <r>
    <x v="2"/>
    <n v="40634"/>
    <s v="Material Perbaikan Unit"/>
    <n v="2250"/>
    <x v="0"/>
  </r>
  <r>
    <x v="2"/>
    <n v="40635"/>
    <s v="Material Perbaikan Unit"/>
    <n v="9000"/>
    <x v="0"/>
  </r>
  <r>
    <x v="2"/>
    <n v="40635"/>
    <s v="Material Perbaikan Unit"/>
    <n v="2000"/>
    <x v="0"/>
  </r>
  <r>
    <x v="2"/>
    <n v="40635"/>
    <s v="Material Perbaikan Unit"/>
    <n v="500"/>
    <x v="0"/>
  </r>
  <r>
    <x v="2"/>
    <n v="40636"/>
    <s v="Material Perbaikan Unit"/>
    <n v="750"/>
    <x v="0"/>
  </r>
  <r>
    <x v="2"/>
    <n v="40636"/>
    <s v="Material Perbaikan Unit"/>
    <n v="1750"/>
    <x v="0"/>
  </r>
  <r>
    <x v="2"/>
    <n v="40636"/>
    <s v="Material Perbaikan Unit"/>
    <n v="1500"/>
    <x v="0"/>
  </r>
  <r>
    <x v="2"/>
    <n v="40637"/>
    <s v="Material Perbaikan Unit"/>
    <n v="12487.75"/>
    <x v="0"/>
  </r>
  <r>
    <x v="2"/>
    <n v="40638"/>
    <s v="Material Perbaikan Unit"/>
    <n v="3000"/>
    <x v="0"/>
  </r>
  <r>
    <x v="2"/>
    <n v="40639"/>
    <s v="Material Perbaikan Unit"/>
    <n v="2500"/>
    <x v="0"/>
  </r>
  <r>
    <x v="2"/>
    <n v="40639"/>
    <s v="Material Perbaikan Unit"/>
    <n v="4250"/>
    <x v="0"/>
  </r>
  <r>
    <x v="2"/>
    <n v="40640"/>
    <s v="Material Perbaikan Unit"/>
    <n v="1600"/>
    <x v="0"/>
  </r>
  <r>
    <x v="2"/>
    <n v="40641"/>
    <s v="Material Perbaikan Unit"/>
    <n v="2250"/>
    <x v="0"/>
  </r>
  <r>
    <x v="2"/>
    <n v="40642"/>
    <s v="Material Perbaikan Unit"/>
    <n v="2500"/>
    <x v="0"/>
  </r>
  <r>
    <x v="2"/>
    <n v="40642"/>
    <s v="Material Perbaikan Unit"/>
    <n v="500"/>
    <x v="0"/>
  </r>
  <r>
    <x v="2"/>
    <n v="40643"/>
    <s v="Material Perbaikan Unit"/>
    <n v="2900"/>
    <x v="0"/>
  </r>
  <r>
    <x v="2"/>
    <n v="40643"/>
    <s v="Material Perbaikan Unit"/>
    <n v="250"/>
    <x v="0"/>
  </r>
  <r>
    <x v="2"/>
    <n v="40643"/>
    <s v="Material Perbaikan Unit"/>
    <n v="150"/>
    <x v="0"/>
  </r>
  <r>
    <x v="2"/>
    <n v="40643"/>
    <s v="Material Perbaikan Unit"/>
    <n v="400"/>
    <x v="0"/>
  </r>
  <r>
    <x v="2"/>
    <n v="40644"/>
    <s v="Material Perbaikan Unit"/>
    <n v="600"/>
    <x v="0"/>
  </r>
  <r>
    <x v="2"/>
    <n v="40645"/>
    <s v="Material Perbaikan Unit"/>
    <n v="345"/>
    <x v="0"/>
  </r>
  <r>
    <x v="2"/>
    <n v="40645"/>
    <s v="Material Perbaikan Unit"/>
    <n v="4210"/>
    <x v="0"/>
  </r>
  <r>
    <x v="2"/>
    <n v="40645"/>
    <s v="Material Perbaikan Unit"/>
    <n v="1390"/>
    <x v="0"/>
  </r>
  <r>
    <x v="2"/>
    <n v="40646"/>
    <s v="Material Perbaikan Unit"/>
    <n v="3250"/>
    <x v="0"/>
  </r>
  <r>
    <x v="2"/>
    <n v="40646"/>
    <s v="Material Perbaikan Unit"/>
    <n v="2000"/>
    <x v="0"/>
  </r>
  <r>
    <x v="2"/>
    <n v="40646"/>
    <s v="Material Perbaikan Unit"/>
    <n v="600"/>
    <x v="0"/>
  </r>
  <r>
    <x v="2"/>
    <n v="40646"/>
    <s v="Material Perbaikan Unit"/>
    <n v="600"/>
    <x v="0"/>
  </r>
  <r>
    <x v="2"/>
    <n v="40647"/>
    <s v="Material Perbaikan Unit"/>
    <n v="3750"/>
    <x v="0"/>
  </r>
  <r>
    <x v="2"/>
    <n v="40648"/>
    <s v="kebutuhan kantor JHS"/>
    <n v="25150"/>
    <x v="1"/>
  </r>
  <r>
    <x v="2"/>
    <n v="40649"/>
    <s v="Material Perbaikan Unit"/>
    <n v="2225"/>
    <x v="0"/>
  </r>
  <r>
    <x v="2"/>
    <n v="40650"/>
    <s v="Inventory"/>
    <n v="2250"/>
    <x v="2"/>
  </r>
  <r>
    <x v="2"/>
    <n v="40650"/>
    <s v="Inventory"/>
    <n v="1000"/>
    <x v="2"/>
  </r>
  <r>
    <x v="2"/>
    <n v="40651"/>
    <s v="Operasional JHS"/>
    <n v="5000"/>
    <x v="1"/>
  </r>
  <r>
    <x v="2"/>
    <n v="40652"/>
    <s v="Operasional JHS"/>
    <n v="750"/>
    <x v="1"/>
  </r>
  <r>
    <x v="2"/>
    <n v="40653"/>
    <s v="Operasional JHS"/>
    <n v="3750"/>
    <x v="1"/>
  </r>
  <r>
    <x v="2"/>
    <n v="40654"/>
    <s v="Operasional JHS"/>
    <n v="5250"/>
    <x v="1"/>
  </r>
  <r>
    <x v="2"/>
    <n v="40655"/>
    <s v="Inventory"/>
    <n v="3000"/>
    <x v="2"/>
  </r>
  <r>
    <x v="2"/>
    <n v="40655"/>
    <s v="Inventory"/>
    <n v="500"/>
    <x v="2"/>
  </r>
  <r>
    <x v="2"/>
    <n v="40656"/>
    <s v="Material Perbaikan Unit"/>
    <n v="1750"/>
    <x v="0"/>
  </r>
  <r>
    <x v="2"/>
    <n v="40657"/>
    <s v="Inventory"/>
    <n v="750"/>
    <x v="2"/>
  </r>
  <r>
    <x v="2"/>
    <n v="40657"/>
    <s v="Inventory"/>
    <n v="250"/>
    <x v="2"/>
  </r>
  <r>
    <x v="2"/>
    <n v="40658"/>
    <s v="Material Perbaikan Unit"/>
    <n v="1750"/>
    <x v="0"/>
  </r>
  <r>
    <x v="2"/>
    <n v="40658"/>
    <s v="Material Perbaikan Unit"/>
    <n v="6500"/>
    <x v="0"/>
  </r>
  <r>
    <x v="2"/>
    <n v="40659"/>
    <s v="Material Perbaikan Unit"/>
    <n v="750"/>
    <x v="0"/>
  </r>
  <r>
    <x v="2"/>
    <n v="40659"/>
    <s v="Material Perbaikan Unit"/>
    <n v="1250"/>
    <x v="0"/>
  </r>
  <r>
    <x v="2"/>
    <n v="40659"/>
    <s v="Material Perbaikan Unit"/>
    <n v="500"/>
    <x v="0"/>
  </r>
  <r>
    <x v="2"/>
    <n v="40660"/>
    <s v="Material Perbaikan Unit"/>
    <n v="12000"/>
    <x v="0"/>
  </r>
  <r>
    <x v="2"/>
    <n v="40660"/>
    <s v="Material Perbaikan Unit"/>
    <n v="1000"/>
    <x v="0"/>
  </r>
  <r>
    <x v="2"/>
    <n v="40660"/>
    <s v="Material Perbaikan Unit"/>
    <n v="800"/>
    <x v="0"/>
  </r>
  <r>
    <x v="2"/>
    <n v="40660"/>
    <s v="Material Perbaikan Unit"/>
    <n v="750"/>
    <x v="0"/>
  </r>
  <r>
    <x v="2"/>
    <n v="40661"/>
    <s v="Perlengkapan AC"/>
    <n v="13750"/>
    <x v="1"/>
  </r>
  <r>
    <x v="2"/>
    <n v="40661"/>
    <s v="Perlengkapan AC"/>
    <n v="7500"/>
    <x v="1"/>
  </r>
  <r>
    <x v="2"/>
    <n v="40662"/>
    <s v="Perlengkapan AC"/>
    <n v="8250"/>
    <x v="1"/>
  </r>
  <r>
    <x v="2"/>
    <n v="40662"/>
    <s v="Perlengkapan AC"/>
    <n v="1000"/>
    <x v="1"/>
  </r>
  <r>
    <x v="2"/>
    <n v="40662"/>
    <s v="Perlengkapan AC"/>
    <n v="2000"/>
    <x v="1"/>
  </r>
  <r>
    <x v="2"/>
    <n v="40662"/>
    <s v="Perlengkapan AC"/>
    <n v="1750"/>
    <x v="1"/>
  </r>
  <r>
    <x v="2"/>
    <n v="40662"/>
    <s v="Perlengkapan AC"/>
    <n v="250"/>
    <x v="1"/>
  </r>
  <r>
    <x v="2"/>
    <n v="40663"/>
    <s v="Material Perbaikan Unit"/>
    <n v="12500"/>
    <x v="0"/>
  </r>
  <r>
    <x v="2"/>
    <n v="40664"/>
    <s v="Perlengkapan Cleaning"/>
    <n v="54343.4"/>
    <x v="1"/>
  </r>
  <r>
    <x v="2"/>
    <n v="40665"/>
    <s v="Material Perbaikan Unit"/>
    <n v="11000"/>
    <x v="0"/>
  </r>
  <r>
    <x v="2"/>
    <n v="40666"/>
    <s v="Material Perbaikan Unit"/>
    <n v="12500"/>
    <x v="0"/>
  </r>
  <r>
    <x v="2"/>
    <n v="40667"/>
    <s v="Material Perbaikan Unit"/>
    <n v="12500"/>
    <x v="0"/>
  </r>
  <r>
    <x v="2"/>
    <n v="40668"/>
    <s v="Material Perbaikan Unit"/>
    <n v="10000"/>
    <x v="0"/>
  </r>
  <r>
    <x v="2"/>
    <n v="40669"/>
    <s v="Material Perbaikan Unit"/>
    <n v="41850"/>
    <x v="0"/>
  </r>
  <r>
    <x v="2"/>
    <n v="40670"/>
    <s v="Material Perbaikan Unit"/>
    <n v="8300"/>
    <x v="0"/>
  </r>
  <r>
    <x v="2"/>
    <n v="40670"/>
    <s v="Material Perbaikan Unit"/>
    <n v="1075"/>
    <x v="0"/>
  </r>
  <r>
    <x v="2"/>
    <n v="40671"/>
    <s v="Material Perbaikan Unit"/>
    <n v="3500"/>
    <x v="0"/>
  </r>
  <r>
    <x v="2"/>
    <n v="40672"/>
    <s v="Material Perbaikan Unit"/>
    <n v="2500"/>
    <x v="0"/>
  </r>
  <r>
    <x v="2"/>
    <n v="40673"/>
    <s v="Material Perbaikan Unit"/>
    <n v="1400"/>
    <x v="0"/>
  </r>
  <r>
    <x v="2"/>
    <n v="40674"/>
    <s v="Material Perbaikan Unit"/>
    <n v="1400"/>
    <x v="0"/>
  </r>
  <r>
    <x v="2"/>
    <n v="40674"/>
    <s v="Material Perbaikan Unit"/>
    <n v="750"/>
    <x v="0"/>
  </r>
  <r>
    <x v="2"/>
    <n v="40675"/>
    <s v="Inventory"/>
    <n v="4000"/>
    <x v="2"/>
  </r>
  <r>
    <x v="2"/>
    <n v="40676"/>
    <s v="Material Perbaikan Unit"/>
    <n v="4250"/>
    <x v="0"/>
  </r>
  <r>
    <x v="2"/>
    <n v="40677"/>
    <s v="Material Perbaikan Unit"/>
    <n v="5495"/>
    <x v="0"/>
  </r>
  <r>
    <x v="2"/>
    <n v="40677"/>
    <s v="Material Perbaikan Unit"/>
    <n v="980"/>
    <x v="0"/>
  </r>
  <r>
    <x v="2"/>
    <n v="40677"/>
    <s v="Material Perbaikan Unit"/>
    <n v="1010"/>
    <x v="0"/>
  </r>
  <r>
    <x v="2"/>
    <n v="40678"/>
    <s v="Material Perbaikan Unit"/>
    <n v="750"/>
    <x v="0"/>
  </r>
  <r>
    <x v="2"/>
    <n v="40678"/>
    <s v="Material Perbaikan Unit"/>
    <n v="750"/>
    <x v="0"/>
  </r>
  <r>
    <x v="2"/>
    <n v="40679"/>
    <s v="Operasional JHS"/>
    <n v="750"/>
    <x v="1"/>
  </r>
  <r>
    <x v="2"/>
    <n v="40680"/>
    <s v="Operasional JHS"/>
    <n v="5000"/>
    <x v="1"/>
  </r>
  <r>
    <x v="2"/>
    <n v="40681"/>
    <s v="Material Perbaikan Unit"/>
    <n v="7250"/>
    <x v="0"/>
  </r>
  <r>
    <x v="2"/>
    <n v="40682"/>
    <s v="Material Perbaikan Unit"/>
    <n v="8000"/>
    <x v="0"/>
  </r>
  <r>
    <x v="2"/>
    <n v="40682"/>
    <s v="Material Perbaikan Unit"/>
    <n v="3500"/>
    <x v="0"/>
  </r>
  <r>
    <x v="2"/>
    <n v="40682"/>
    <s v="Material Perbaikan Unit"/>
    <n v="3500"/>
    <x v="0"/>
  </r>
  <r>
    <x v="2"/>
    <n v="40683"/>
    <s v="Material Perbaikan Unit"/>
    <n v="3250"/>
    <x v="0"/>
  </r>
  <r>
    <x v="2"/>
    <n v="40683"/>
    <s v="Material Perbaikan Unit"/>
    <n v="300"/>
    <x v="0"/>
  </r>
  <r>
    <x v="2"/>
    <n v="40683"/>
    <s v="Material Perbaikan Unit"/>
    <n v="750"/>
    <x v="0"/>
  </r>
  <r>
    <x v="2"/>
    <n v="40683"/>
    <s v="Material Perbaikan Unit"/>
    <n v="500"/>
    <x v="0"/>
  </r>
  <r>
    <x v="2"/>
    <n v="40684"/>
    <s v="Material Perbaikan Unit"/>
    <n v="4250"/>
    <x v="0"/>
  </r>
  <r>
    <x v="2"/>
    <n v="40684"/>
    <s v="Material Perbaikan Unit"/>
    <n v="350"/>
    <x v="0"/>
  </r>
  <r>
    <x v="2"/>
    <n v="40685"/>
    <s v="Material Perbaikan Unit"/>
    <n v="900"/>
    <x v="0"/>
  </r>
  <r>
    <x v="2"/>
    <n v="40685"/>
    <s v="Material Perbaikan Unit"/>
    <n v="750"/>
    <x v="0"/>
  </r>
  <r>
    <x v="2"/>
    <n v="40685"/>
    <s v="Material Perbaikan Unit"/>
    <n v="500"/>
    <x v="0"/>
  </r>
  <r>
    <x v="2"/>
    <n v="40686"/>
    <s v="Material Perbaikan Unit"/>
    <n v="4250"/>
    <x v="0"/>
  </r>
  <r>
    <x v="2"/>
    <n v="40686"/>
    <s v="Material Perbaikan Unit"/>
    <n v="1000"/>
    <x v="0"/>
  </r>
  <r>
    <x v="2"/>
    <n v="40687"/>
    <s v="Material Perbaikan Unit"/>
    <n v="5145.25"/>
    <x v="0"/>
  </r>
  <r>
    <x v="2"/>
    <n v="40688"/>
    <s v="Material Perbaikan Unit"/>
    <n v="4750"/>
    <x v="0"/>
  </r>
  <r>
    <x v="2"/>
    <n v="40689"/>
    <s v="Material Perbaikan Unit"/>
    <n v="13000"/>
    <x v="0"/>
  </r>
  <r>
    <x v="2"/>
    <n v="40689"/>
    <s v="Material Perbaikan Unit"/>
    <n v="250"/>
    <x v="0"/>
  </r>
  <r>
    <x v="2"/>
    <n v="40689"/>
    <s v="Material Perbaikan Unit"/>
    <n v="750"/>
    <x v="0"/>
  </r>
  <r>
    <x v="2"/>
    <n v="40689"/>
    <s v="Material Perbaikan Unit"/>
    <n v="600"/>
    <x v="0"/>
  </r>
  <r>
    <x v="2"/>
    <n v="40689"/>
    <s v="Material Perbaikan Unit"/>
    <n v="300"/>
    <x v="0"/>
  </r>
  <r>
    <x v="2"/>
    <n v="40690"/>
    <s v="Material Perbaikan Unit"/>
    <n v="11250"/>
    <x v="0"/>
  </r>
  <r>
    <x v="2"/>
    <n v="40691"/>
    <s v="Inventory"/>
    <n v="7450"/>
    <x v="2"/>
  </r>
  <r>
    <x v="2"/>
    <n v="40692"/>
    <s v="Jasa Pengiriman"/>
    <n v="5500"/>
    <x v="0"/>
  </r>
  <r>
    <x v="2"/>
    <n v="40693"/>
    <s v="Jasa Pengiriman"/>
    <n v="750"/>
    <x v="0"/>
  </r>
  <r>
    <x v="2"/>
    <n v="40694"/>
    <s v="Material Perbaikan Unit"/>
    <n v="7850"/>
    <x v="0"/>
  </r>
  <r>
    <x v="2"/>
    <n v="40695"/>
    <s v="Material Perbaikan Unit"/>
    <n v="3180"/>
    <x v="0"/>
  </r>
  <r>
    <x v="2"/>
    <n v="40695"/>
    <s v="Material Perbaikan Unit"/>
    <n v="1500"/>
    <x v="0"/>
  </r>
  <r>
    <x v="2"/>
    <n v="40696"/>
    <s v="Material Perbaikan Unit"/>
    <n v="5700"/>
    <x v="0"/>
  </r>
  <r>
    <x v="2"/>
    <n v="40696"/>
    <s v="Material Perbaikan Unit"/>
    <n v="6500"/>
    <x v="0"/>
  </r>
  <r>
    <x v="2"/>
    <n v="40697"/>
    <s v="Material Perbaikan Unit"/>
    <n v="2750"/>
    <x v="0"/>
  </r>
  <r>
    <x v="2"/>
    <n v="40697"/>
    <s v="Material Perbaikan Unit"/>
    <n v="750"/>
    <x v="0"/>
  </r>
  <r>
    <x v="2"/>
    <n v="40697"/>
    <s v="Material Perbaikan Unit"/>
    <n v="250"/>
    <x v="0"/>
  </r>
  <r>
    <x v="2"/>
    <n v="40698"/>
    <s v="Material Perbaikan Unit"/>
    <n v="1300"/>
    <x v="0"/>
  </r>
  <r>
    <x v="2"/>
    <n v="40699"/>
    <s v="Material Perbaikan Unit"/>
    <n v="2750"/>
    <x v="0"/>
  </r>
  <r>
    <x v="2"/>
    <n v="40699"/>
    <s v="Material Perbaikan Unit"/>
    <n v="1750"/>
    <x v="0"/>
  </r>
  <r>
    <x v="2"/>
    <n v="40699"/>
    <s v="Material Perbaikan Unit"/>
    <n v="6000"/>
    <x v="0"/>
  </r>
  <r>
    <x v="2"/>
    <n v="40700"/>
    <s v="Material Perbaikan Unit"/>
    <n v="8750"/>
    <x v="0"/>
  </r>
  <r>
    <x v="2"/>
    <n v="40700"/>
    <s v="Material Perbaikan Unit"/>
    <n v="250"/>
    <x v="0"/>
  </r>
  <r>
    <x v="2"/>
    <n v="40701"/>
    <s v="Material Perbaikan Unit"/>
    <n v="4750"/>
    <x v="0"/>
  </r>
  <r>
    <x v="2"/>
    <n v="40702"/>
    <s v="Material Perbaikan Unit"/>
    <n v="2900"/>
    <x v="0"/>
  </r>
  <r>
    <x v="2"/>
    <n v="40702"/>
    <s v="Material Perbaikan Unit"/>
    <n v="1000"/>
    <x v="0"/>
  </r>
  <r>
    <x v="2"/>
    <n v="40703"/>
    <s v="Material Perbaikan Unit"/>
    <n v="2000"/>
    <x v="0"/>
  </r>
  <r>
    <x v="2"/>
    <n v="40704"/>
    <s v="Material Perbaikan Unit"/>
    <n v="1250"/>
    <x v="0"/>
  </r>
  <r>
    <x v="2"/>
    <n v="40704"/>
    <s v="Material Perbaikan Unit"/>
    <n v="500"/>
    <x v="0"/>
  </r>
  <r>
    <x v="2"/>
    <n v="40705"/>
    <s v="Material Perbaikan Unit"/>
    <n v="9000"/>
    <x v="0"/>
  </r>
  <r>
    <x v="2"/>
    <n v="40706"/>
    <s v="Material Perbaikan Unit"/>
    <n v="3050"/>
    <x v="0"/>
  </r>
  <r>
    <x v="2"/>
    <n v="40707"/>
    <s v="Material Perbaikan Unit"/>
    <n v="4250"/>
    <x v="0"/>
  </r>
  <r>
    <x v="2"/>
    <n v="40708"/>
    <s v="Material Perbaikan Unit"/>
    <n v="3250"/>
    <x v="0"/>
  </r>
  <r>
    <x v="2"/>
    <n v="40708"/>
    <s v="Material Perbaikan Unit"/>
    <n v="600"/>
    <x v="0"/>
  </r>
  <r>
    <x v="2"/>
    <n v="40708"/>
    <s v="Material Perbaikan Unit"/>
    <n v="250"/>
    <x v="0"/>
  </r>
  <r>
    <x v="2"/>
    <n v="40708"/>
    <s v="Material Perbaikan Unit"/>
    <n v="150"/>
    <x v="0"/>
  </r>
  <r>
    <x v="2"/>
    <n v="40709"/>
    <s v="Material Perbaikan Unit"/>
    <n v="1750"/>
    <x v="0"/>
  </r>
  <r>
    <x v="2"/>
    <n v="40710"/>
    <s v="Operasional JHS"/>
    <n v="4750"/>
    <x v="1"/>
  </r>
  <r>
    <x v="2"/>
    <n v="40711"/>
    <s v="Material Perbaikan Unit"/>
    <n v="7750"/>
    <x v="0"/>
  </r>
  <r>
    <x v="2"/>
    <n v="40711"/>
    <s v="Material Perbaikan Unit"/>
    <n v="250"/>
    <x v="0"/>
  </r>
  <r>
    <x v="2"/>
    <n v="40711"/>
    <s v="Material Perbaikan Unit"/>
    <n v="750"/>
    <x v="0"/>
  </r>
  <r>
    <x v="2"/>
    <n v="40712"/>
    <s v="Material Perbaikan Unit"/>
    <n v="9613.5"/>
    <x v="0"/>
  </r>
  <r>
    <x v="2"/>
    <n v="40712"/>
    <s v="Material Perbaikan Unit"/>
    <n v="1750"/>
    <x v="0"/>
  </r>
  <r>
    <x v="2"/>
    <n v="40712"/>
    <s v="Material Perbaikan Unit"/>
    <n v="1195"/>
    <x v="0"/>
  </r>
  <r>
    <x v="2"/>
    <n v="40713"/>
    <s v="Material Perbaikan Unit"/>
    <n v="2750"/>
    <x v="1"/>
  </r>
  <r>
    <x v="2"/>
    <n v="40714"/>
    <s v="Material Perbaikan Unit"/>
    <n v="8185"/>
    <x v="0"/>
  </r>
  <r>
    <x v="2"/>
    <n v="40715"/>
    <s v="Material Perbaikan Unit"/>
    <n v="4343.5"/>
    <x v="0"/>
  </r>
  <r>
    <x v="2"/>
    <n v="40716"/>
    <s v="Material Perbaikan Unit"/>
    <n v="6750"/>
    <x v="0"/>
  </r>
  <r>
    <x v="2"/>
    <n v="40716"/>
    <s v="Material Perbaikan Unit"/>
    <n v="2000"/>
    <x v="0"/>
  </r>
  <r>
    <x v="2"/>
    <n v="40717"/>
    <s v="Operasional JHS"/>
    <n v="12100"/>
    <x v="1"/>
  </r>
  <r>
    <x v="2"/>
    <n v="40718"/>
    <s v="Jasa Pengiriman"/>
    <n v="9750"/>
    <x v="0"/>
  </r>
  <r>
    <x v="2"/>
    <n v="40719"/>
    <s v="Material Perbaikan Unit"/>
    <n v="3000"/>
    <x v="0"/>
  </r>
  <r>
    <x v="2"/>
    <n v="40720"/>
    <s v="Perlengkapan AC"/>
    <n v="13680.85"/>
    <x v="1"/>
  </r>
  <r>
    <x v="2"/>
    <n v="40721"/>
    <s v="Material Perbaikan Unit"/>
    <n v="6000"/>
    <x v="0"/>
  </r>
  <r>
    <x v="2"/>
    <n v="40721"/>
    <s v="Material Perbaikan Unit"/>
    <n v="3000"/>
    <x v="0"/>
  </r>
  <r>
    <x v="2"/>
    <n v="40722"/>
    <s v="Perlengkapan Cleaning"/>
    <n v="44050"/>
    <x v="1"/>
  </r>
  <r>
    <x v="2"/>
    <n v="40723"/>
    <s v="Material Perbaikan Unit"/>
    <n v="8250"/>
    <x v="0"/>
  </r>
  <r>
    <x v="2"/>
    <n v="40723"/>
    <s v="Material Perbaikan Unit"/>
    <n v="200"/>
    <x v="0"/>
  </r>
  <r>
    <x v="2"/>
    <n v="40723"/>
    <s v="Material Perbaikan Unit"/>
    <n v="500"/>
    <x v="0"/>
  </r>
  <r>
    <x v="2"/>
    <n v="40723"/>
    <s v="Material Perbaikan Unit"/>
    <n v="7250"/>
    <x v="0"/>
  </r>
  <r>
    <x v="2"/>
    <n v="40723"/>
    <s v="Material Perbaikan Unit"/>
    <n v="875"/>
    <x v="0"/>
  </r>
  <r>
    <x v="2"/>
    <n v="40724"/>
    <s v="Material Perbaikan Unit"/>
    <n v="500"/>
    <x v="0"/>
  </r>
  <r>
    <x v="2"/>
    <n v="40724"/>
    <s v="Material Perbaikan Unit"/>
    <n v="300"/>
    <x v="0"/>
  </r>
  <r>
    <x v="2"/>
    <n v="40725"/>
    <s v="Material Perbaikan Unit"/>
    <n v="2250"/>
    <x v="0"/>
  </r>
  <r>
    <x v="2"/>
    <n v="40726"/>
    <s v="Material Perbaikan Unit"/>
    <n v="4000"/>
    <x v="0"/>
  </r>
  <r>
    <x v="2"/>
    <n v="40726"/>
    <s v="Material Perbaikan Unit"/>
    <n v="2750"/>
    <x v="0"/>
  </r>
  <r>
    <x v="2"/>
    <n v="40727"/>
    <s v="Material Perbaikan Unit"/>
    <n v="250"/>
    <x v="0"/>
  </r>
  <r>
    <x v="2"/>
    <n v="40727"/>
    <s v="Material Perbaikan Unit"/>
    <n v="50"/>
    <x v="0"/>
  </r>
  <r>
    <x v="2"/>
    <n v="40727"/>
    <s v="Material Perbaikan Unit"/>
    <n v="50"/>
    <x v="0"/>
  </r>
  <r>
    <x v="2"/>
    <n v="40728"/>
    <s v="Material Perbaikan Unit"/>
    <n v="3750"/>
    <x v="0"/>
  </r>
  <r>
    <x v="2"/>
    <n v="40728"/>
    <s v="Material Perbaikan Unit"/>
    <n v="750"/>
    <x v="0"/>
  </r>
  <r>
    <x v="2"/>
    <n v="40729"/>
    <s v="Material Perbaikan Unit"/>
    <n v="23000"/>
    <x v="0"/>
  </r>
  <r>
    <x v="2"/>
    <n v="40729"/>
    <s v="Material Perbaikan Unit"/>
    <n v="500"/>
    <x v="0"/>
  </r>
  <r>
    <x v="2"/>
    <n v="40729"/>
    <s v="Material Perbaikan Unit"/>
    <n v="500"/>
    <x v="0"/>
  </r>
  <r>
    <x v="2"/>
    <n v="40729"/>
    <s v="Material Perbaikan Unit"/>
    <n v="1750"/>
    <x v="0"/>
  </r>
  <r>
    <x v="2"/>
    <n v="40730"/>
    <s v="Material Perbaikan Unit"/>
    <n v="250"/>
    <x v="0"/>
  </r>
  <r>
    <x v="2"/>
    <n v="40730"/>
    <s v="Material Perbaikan Unit"/>
    <n v="500"/>
    <x v="0"/>
  </r>
  <r>
    <x v="2"/>
    <n v="40730"/>
    <s v="Material Perbaikan Unit"/>
    <n v="1250"/>
    <x v="0"/>
  </r>
  <r>
    <x v="2"/>
    <n v="40730"/>
    <s v="Material Perbaikan Unit"/>
    <n v="500"/>
    <x v="0"/>
  </r>
  <r>
    <x v="2"/>
    <n v="40730"/>
    <s v="Material Perbaikan Unit"/>
    <n v="2750"/>
    <x v="0"/>
  </r>
  <r>
    <x v="2"/>
    <n v="40730"/>
    <s v="Material Perbaikan Unit"/>
    <n v="750"/>
    <x v="0"/>
  </r>
  <r>
    <x v="2"/>
    <n v="40731"/>
    <s v="Material Perbaikan Unit"/>
    <n v="2220"/>
    <x v="0"/>
  </r>
  <r>
    <x v="2"/>
    <n v="40732"/>
    <s v="Material Perbaikan Unit"/>
    <n v="8013.25"/>
    <x v="0"/>
  </r>
  <r>
    <x v="2"/>
    <n v="40733"/>
    <s v="Material Perbaikan Unit"/>
    <n v="2000"/>
    <x v="0"/>
  </r>
  <r>
    <x v="2"/>
    <n v="40734"/>
    <s v="Material Perbaikan Unit"/>
    <n v="1375"/>
    <x v="0"/>
  </r>
  <r>
    <x v="2"/>
    <n v="40735"/>
    <s v="Material Perbaikan Unit"/>
    <n v="4825"/>
    <x v="0"/>
  </r>
  <r>
    <x v="2"/>
    <n v="40736"/>
    <s v="Inventory"/>
    <n v="2900"/>
    <x v="2"/>
  </r>
  <r>
    <x v="2"/>
    <n v="40736"/>
    <s v="Inventory"/>
    <n v="750"/>
    <x v="2"/>
  </r>
  <r>
    <x v="2"/>
    <n v="40736"/>
    <s v="Inventory"/>
    <n v="250"/>
    <x v="2"/>
  </r>
  <r>
    <x v="2"/>
    <n v="40736"/>
    <s v="Inventory"/>
    <n v="500"/>
    <x v="2"/>
  </r>
  <r>
    <x v="2"/>
    <n v="40737"/>
    <s v="Inventory"/>
    <n v="4200"/>
    <x v="2"/>
  </r>
  <r>
    <x v="2"/>
    <n v="40737"/>
    <s v="Inventory"/>
    <n v="300"/>
    <x v="2"/>
  </r>
  <r>
    <x v="2"/>
    <n v="40737"/>
    <s v="Inventory"/>
    <n v="750"/>
    <x v="2"/>
  </r>
  <r>
    <x v="2"/>
    <n v="40738"/>
    <s v="Inventory"/>
    <n v="7750"/>
    <x v="2"/>
  </r>
  <r>
    <x v="2"/>
    <n v="40738"/>
    <s v="Inventory"/>
    <n v="2250"/>
    <x v="2"/>
  </r>
  <r>
    <x v="2"/>
    <n v="40739"/>
    <s v="Material Perbaikan Unit"/>
    <n v="110885"/>
    <x v="0"/>
  </r>
  <r>
    <x v="2"/>
    <n v="40740"/>
    <s v="Material Perbaikan Unit"/>
    <n v="93600"/>
    <x v="0"/>
  </r>
  <r>
    <x v="2"/>
    <n v="40741"/>
    <s v="Material Perbaikan Unit"/>
    <n v="8500"/>
    <x v="0"/>
  </r>
  <r>
    <x v="2"/>
    <n v="40742"/>
    <s v="Material Perbaikan Unit"/>
    <n v="1750"/>
    <x v="0"/>
  </r>
  <r>
    <x v="2"/>
    <n v="40743"/>
    <s v="Material Perbaikan Unit"/>
    <n v="10800"/>
    <x v="0"/>
  </r>
  <r>
    <x v="2"/>
    <n v="40744"/>
    <s v="Material Perbaikan Unit"/>
    <n v="8500"/>
    <x v="0"/>
  </r>
  <r>
    <x v="2"/>
    <n v="40744"/>
    <s v="Material Perbaikan Unit"/>
    <n v="3250"/>
    <x v="0"/>
  </r>
  <r>
    <x v="2"/>
    <n v="40744"/>
    <s v="Material Perbaikan Unit"/>
    <n v="500"/>
    <x v="0"/>
  </r>
  <r>
    <x v="2"/>
    <n v="40744"/>
    <s v="Material Perbaikan Unit"/>
    <n v="250"/>
    <x v="0"/>
  </r>
  <r>
    <x v="2"/>
    <n v="40744"/>
    <s v="Material Perbaikan Unit"/>
    <n v="250"/>
    <x v="0"/>
  </r>
  <r>
    <x v="2"/>
    <n v="40745"/>
    <s v="Material Perbaikan Unit"/>
    <n v="4500"/>
    <x v="0"/>
  </r>
  <r>
    <x v="2"/>
    <n v="40745"/>
    <s v="Material Perbaikan Unit"/>
    <n v="7250"/>
    <x v="0"/>
  </r>
  <r>
    <x v="2"/>
    <n v="40746"/>
    <s v="Material Perbaikan Unit"/>
    <n v="9990"/>
    <x v="0"/>
  </r>
  <r>
    <x v="2"/>
    <n v="40746"/>
    <s v="Material Perbaikan Unit"/>
    <n v="13243"/>
    <x v="0"/>
  </r>
  <r>
    <x v="2"/>
    <n v="40747"/>
    <s v="Material Perbaikan Unit"/>
    <n v="9250"/>
    <x v="0"/>
  </r>
  <r>
    <x v="2"/>
    <n v="40747"/>
    <s v="Material Perbaikan Unit"/>
    <n v="3500"/>
    <x v="0"/>
  </r>
  <r>
    <x v="2"/>
    <n v="40747"/>
    <s v="Material Perbaikan Unit"/>
    <n v="2500"/>
    <x v="0"/>
  </r>
  <r>
    <x v="2"/>
    <n v="40747"/>
    <s v="Material Perbaikan Unit"/>
    <n v="700"/>
    <x v="0"/>
  </r>
  <r>
    <x v="2"/>
    <n v="40747"/>
    <s v="Material Perbaikan Unit"/>
    <n v="2250"/>
    <x v="0"/>
  </r>
  <r>
    <x v="2"/>
    <n v="40748"/>
    <s v="Material Perbaikan Unit"/>
    <n v="11250"/>
    <x v="0"/>
  </r>
  <r>
    <x v="2"/>
    <n v="40749"/>
    <s v="Material Perbaikan Unit"/>
    <n v="500"/>
    <x v="0"/>
  </r>
  <r>
    <x v="2"/>
    <n v="40749"/>
    <s v="Material Perbaikan Unit"/>
    <n v="750"/>
    <x v="0"/>
  </r>
  <r>
    <x v="2"/>
    <n v="40750"/>
    <s v="Material Perbaikan Unit"/>
    <n v="1000"/>
    <x v="0"/>
  </r>
  <r>
    <x v="2"/>
    <n v="40750"/>
    <s v="Material Perbaikan Unit"/>
    <n v="750"/>
    <x v="0"/>
  </r>
  <r>
    <x v="2"/>
    <n v="40750"/>
    <s v="Material Perbaikan Unit"/>
    <n v="1750"/>
    <x v="0"/>
  </r>
  <r>
    <x v="2"/>
    <n v="40751"/>
    <s v="Material Perbaikan Unit"/>
    <n v="4000"/>
    <x v="0"/>
  </r>
  <r>
    <x v="2"/>
    <n v="40752"/>
    <s v="Material Perbaikan Unit"/>
    <n v="1110"/>
    <x v="0"/>
  </r>
  <r>
    <x v="2"/>
    <n v="40753"/>
    <s v="Material Perbaikan Unit"/>
    <n v="11000"/>
    <x v="0"/>
  </r>
  <r>
    <x v="2"/>
    <n v="40753"/>
    <s v="Material Perbaikan Unit"/>
    <n v="3750"/>
    <x v="0"/>
  </r>
  <r>
    <x v="2"/>
    <n v="40754"/>
    <s v="Jasa Pengiriman"/>
    <n v="8000"/>
    <x v="0"/>
  </r>
  <r>
    <x v="2"/>
    <n v="40755"/>
    <s v="Material Perbaikan Unit"/>
    <n v="1799.95"/>
    <x v="0"/>
  </r>
  <r>
    <x v="2"/>
    <n v="40756"/>
    <s v="Material Perbaikan Unit"/>
    <n v="49850"/>
    <x v="0"/>
  </r>
  <r>
    <x v="2"/>
    <n v="40757"/>
    <s v="Material Perbaikan Unit"/>
    <n v="6750"/>
    <x v="0"/>
  </r>
  <r>
    <x v="2"/>
    <n v="40757"/>
    <s v="Material Perbaikan Unit"/>
    <n v="750"/>
    <x v="0"/>
  </r>
  <r>
    <x v="2"/>
    <n v="40758"/>
    <s v="kebutuhan kantor JHS"/>
    <n v="3750"/>
    <x v="1"/>
  </r>
  <r>
    <x v="2"/>
    <n v="40759"/>
    <s v="Material Perbaikan Unit"/>
    <n v="10000"/>
    <x v="0"/>
  </r>
  <r>
    <x v="2"/>
    <n v="40760"/>
    <s v="Material Perbaikan Unit"/>
    <n v="7500"/>
    <x v="0"/>
  </r>
  <r>
    <x v="2"/>
    <n v="40760"/>
    <s v="Material Perbaikan Unit"/>
    <n v="2000"/>
    <x v="0"/>
  </r>
  <r>
    <x v="2"/>
    <n v="40760"/>
    <s v="Material Perbaikan Unit"/>
    <n v="250"/>
    <x v="0"/>
  </r>
  <r>
    <x v="2"/>
    <n v="40761"/>
    <s v="Material Perbaikan Unit"/>
    <n v="6500"/>
    <x v="0"/>
  </r>
  <r>
    <x v="2"/>
    <n v="40761"/>
    <s v="Material Perbaikan Unit"/>
    <n v="250"/>
    <x v="0"/>
  </r>
  <r>
    <x v="2"/>
    <n v="40761"/>
    <s v="Material Perbaikan Unit"/>
    <n v="1000"/>
    <x v="0"/>
  </r>
  <r>
    <x v="2"/>
    <n v="40761"/>
    <s v="Material Perbaikan Unit"/>
    <n v="500"/>
    <x v="0"/>
  </r>
  <r>
    <x v="2"/>
    <n v="40761"/>
    <s v="Material Perbaikan Unit"/>
    <n v="1250"/>
    <x v="0"/>
  </r>
  <r>
    <x v="2"/>
    <n v="40761"/>
    <s v="Material Perbaikan Unit"/>
    <n v="750"/>
    <x v="0"/>
  </r>
  <r>
    <x v="2"/>
    <n v="40762"/>
    <s v="Inventory"/>
    <n v="1750"/>
    <x v="2"/>
  </r>
  <r>
    <x v="2"/>
    <n v="40762"/>
    <s v="Inventory"/>
    <n v="1000"/>
    <x v="2"/>
  </r>
  <r>
    <x v="2"/>
    <n v="40762"/>
    <s v="Inventory"/>
    <n v="500"/>
    <x v="2"/>
  </r>
  <r>
    <x v="2"/>
    <n v="40763"/>
    <s v="kebutuhan kantor JHS"/>
    <n v="25150"/>
    <x v="1"/>
  </r>
  <r>
    <x v="2"/>
    <n v="40764"/>
    <s v="Material Perbaikan Unit"/>
    <n v="10000"/>
    <x v="0"/>
  </r>
  <r>
    <x v="2"/>
    <n v="40765"/>
    <s v="Material Perbaikan Unit"/>
    <n v="8500"/>
    <x v="0"/>
  </r>
  <r>
    <x v="2"/>
    <n v="40766"/>
    <s v="Material Perbaikan Unit"/>
    <n v="8500"/>
    <x v="0"/>
  </r>
  <r>
    <x v="2"/>
    <n v="40767"/>
    <s v="Material Perbaikan Unit"/>
    <n v="10000"/>
    <x v="0"/>
  </r>
  <r>
    <x v="2"/>
    <n v="40768"/>
    <s v="Material Perbaikan Unit"/>
    <n v="10000"/>
    <x v="0"/>
  </r>
  <r>
    <x v="2"/>
    <n v="40769"/>
    <s v="kebutuhan kantor JHS"/>
    <n v="800"/>
    <x v="1"/>
  </r>
  <r>
    <x v="2"/>
    <n v="40770"/>
    <s v="Material Perbaikan Unit"/>
    <n v="1700"/>
    <x v="0"/>
  </r>
  <r>
    <x v="2"/>
    <n v="40771"/>
    <s v="Material Perbaikan Unit"/>
    <n v="7250"/>
    <x v="0"/>
  </r>
  <r>
    <x v="2"/>
    <n v="40771"/>
    <s v="Material Perbaikan Unit"/>
    <n v="6250"/>
    <x v="0"/>
  </r>
  <r>
    <x v="2"/>
    <n v="40772"/>
    <s v="Material Perbaikan Unit"/>
    <n v="4950"/>
    <x v="0"/>
  </r>
  <r>
    <x v="2"/>
    <n v="40773"/>
    <s v="Material Perbaikan Unit"/>
    <n v="2250"/>
    <x v="0"/>
  </r>
  <r>
    <x v="2"/>
    <n v="40774"/>
    <s v="Material Perbaikan Unit"/>
    <n v="750"/>
    <x v="0"/>
  </r>
  <r>
    <x v="2"/>
    <n v="40774"/>
    <s v="Material Perbaikan Unit"/>
    <n v="3750"/>
    <x v="0"/>
  </r>
  <r>
    <x v="2"/>
    <n v="40774"/>
    <s v="Material Perbaikan Unit"/>
    <n v="750"/>
    <x v="0"/>
  </r>
  <r>
    <x v="2"/>
    <n v="40775"/>
    <s v="Material Perbaikan Unit"/>
    <n v="9750"/>
    <x v="0"/>
  </r>
  <r>
    <x v="2"/>
    <n v="40775"/>
    <s v="Material Perbaikan Unit"/>
    <n v="4000"/>
    <x v="0"/>
  </r>
  <r>
    <x v="2"/>
    <n v="40775"/>
    <s v="Material Perbaikan Unit"/>
    <n v="3250"/>
    <x v="0"/>
  </r>
  <r>
    <x v="2"/>
    <n v="40776"/>
    <s v="Material Perbaikan Unit"/>
    <n v="12000"/>
    <x v="0"/>
  </r>
  <r>
    <x v="2"/>
    <n v="40777"/>
    <s v="Material Perbaikan Unit"/>
    <n v="3000"/>
    <x v="0"/>
  </r>
  <r>
    <x v="2"/>
    <n v="40778"/>
    <s v="Material Perbaikan Unit"/>
    <n v="12544.75"/>
    <x v="0"/>
  </r>
  <r>
    <x v="2"/>
    <n v="40779"/>
    <s v="Material Perbaikan Unit"/>
    <n v="400"/>
    <x v="0"/>
  </r>
  <r>
    <x v="2"/>
    <n v="40779"/>
    <s v="Material Perbaikan Unit"/>
    <n v="1100"/>
    <x v="0"/>
  </r>
  <r>
    <x v="2"/>
    <n v="40779"/>
    <s v="Material Perbaikan Unit"/>
    <n v="250"/>
    <x v="0"/>
  </r>
  <r>
    <x v="2"/>
    <n v="40779"/>
    <s v="Material Perbaikan Unit"/>
    <n v="200"/>
    <x v="0"/>
  </r>
  <r>
    <x v="2"/>
    <n v="40779"/>
    <s v="Material Perbaikan Unit"/>
    <n v="8250"/>
    <x v="0"/>
  </r>
  <r>
    <x v="2"/>
    <n v="40779"/>
    <s v="Material Perbaikan Unit"/>
    <n v="300"/>
    <x v="0"/>
  </r>
  <r>
    <x v="2"/>
    <n v="40780"/>
    <s v="Material Perbaikan Unit"/>
    <n v="1000"/>
    <x v="0"/>
  </r>
  <r>
    <x v="2"/>
    <n v="40780"/>
    <s v="Material Perbaikan Unit"/>
    <n v="625"/>
    <x v="0"/>
  </r>
  <r>
    <x v="2"/>
    <n v="40780"/>
    <s v="Material Perbaikan Unit"/>
    <n v="5500"/>
    <x v="0"/>
  </r>
  <r>
    <x v="2"/>
    <n v="40780"/>
    <s v="Material Perbaikan Unit"/>
    <n v="1500"/>
    <x v="0"/>
  </r>
  <r>
    <x v="2"/>
    <n v="40781"/>
    <s v="Material Perbaikan Unit"/>
    <n v="500"/>
    <x v="0"/>
  </r>
  <r>
    <x v="2"/>
    <n v="40781"/>
    <s v="Material Perbaikan Unit"/>
    <n v="500"/>
    <x v="0"/>
  </r>
  <r>
    <x v="2"/>
    <n v="40782"/>
    <s v="Material Perbaikan Unit"/>
    <n v="3750"/>
    <x v="0"/>
  </r>
  <r>
    <x v="2"/>
    <n v="40783"/>
    <s v="Material Perbaikan Unit"/>
    <n v="3000"/>
    <x v="0"/>
  </r>
  <r>
    <x v="2"/>
    <n v="40783"/>
    <s v="Material Perbaikan Unit"/>
    <n v="250"/>
    <x v="0"/>
  </r>
  <r>
    <x v="2"/>
    <n v="40784"/>
    <s v="Material Perbaikan Unit"/>
    <n v="19609.5"/>
    <x v="0"/>
  </r>
  <r>
    <x v="2"/>
    <n v="40785"/>
    <s v="Material Perbaikan Unit"/>
    <n v="1190"/>
    <x v="0"/>
  </r>
  <r>
    <x v="2"/>
    <n v="40786"/>
    <s v="Material Perbaikan Unit"/>
    <n v="3000"/>
    <x v="0"/>
  </r>
  <r>
    <x v="2"/>
    <n v="40786"/>
    <s v="Material Perbaikan Unit"/>
    <n v="6500"/>
    <x v="0"/>
  </r>
  <r>
    <x v="2"/>
    <n v="40787"/>
    <s v="Jasa Pengiriman"/>
    <n v="9850"/>
    <x v="0"/>
  </r>
  <r>
    <x v="2"/>
    <n v="40788"/>
    <s v="Jasa Pengiriman"/>
    <n v="6500"/>
    <x v="0"/>
  </r>
  <r>
    <x v="2"/>
    <n v="40789"/>
    <s v="Material Perbaikan Unit"/>
    <n v="5330.5"/>
    <x v="0"/>
  </r>
  <r>
    <x v="2"/>
    <n v="40790"/>
    <s v="Material Perbaikan Unit"/>
    <n v="13095.3"/>
    <x v="0"/>
  </r>
  <r>
    <x v="2"/>
    <n v="40791"/>
    <s v="Operasional JHS"/>
    <n v="4000"/>
    <x v="1"/>
  </r>
  <r>
    <x v="2"/>
    <n v="40792"/>
    <s v="Material Perbaikan Unit"/>
    <n v="7500"/>
    <x v="0"/>
  </r>
  <r>
    <x v="2"/>
    <n v="40793"/>
    <s v="Inventory"/>
    <n v="5500"/>
    <x v="2"/>
  </r>
  <r>
    <x v="2"/>
    <n v="40793"/>
    <s v="Inventory"/>
    <n v="3250"/>
    <x v="2"/>
  </r>
  <r>
    <x v="2"/>
    <n v="40793"/>
    <s v="Inventory"/>
    <n v="2500"/>
    <x v="2"/>
  </r>
  <r>
    <x v="2"/>
    <n v="40793"/>
    <s v="Inventory"/>
    <n v="2000"/>
    <x v="2"/>
  </r>
  <r>
    <x v="2"/>
    <n v="40793"/>
    <s v="Inventory"/>
    <n v="2000"/>
    <x v="2"/>
  </r>
  <r>
    <x v="2"/>
    <n v="40794"/>
    <s v="Perlengkapan Cleaning"/>
    <n v="22924.7"/>
    <x v="1"/>
  </r>
  <r>
    <x v="2"/>
    <n v="40795"/>
    <s v="Perlengkapan Cleaning"/>
    <n v="23539.25"/>
    <x v="1"/>
  </r>
  <r>
    <x v="2"/>
    <n v="40796"/>
    <s v="Material Perbaikan Unit"/>
    <n v="11000"/>
    <x v="0"/>
  </r>
  <r>
    <x v="2"/>
    <n v="40797"/>
    <s v="Material Perbaikan Unit"/>
    <n v="11000"/>
    <x v="0"/>
  </r>
  <r>
    <x v="2"/>
    <n v="40798"/>
    <s v="Material Perbaikan Unit"/>
    <n v="8500"/>
    <x v="0"/>
  </r>
  <r>
    <x v="2"/>
    <n v="40799"/>
    <s v="Material Perbaikan Unit"/>
    <n v="8500"/>
    <x v="0"/>
  </r>
  <r>
    <x v="2"/>
    <n v="40800"/>
    <s v="Material Perbaikan Unit"/>
    <n v="8500"/>
    <x v="0"/>
  </r>
  <r>
    <x v="2"/>
    <n v="40801"/>
    <s v="Material Perbaikan Unit"/>
    <n v="8500"/>
    <x v="0"/>
  </r>
  <r>
    <x v="2"/>
    <n v="40802"/>
    <s v="Material Perbaikan Unit"/>
    <n v="10000"/>
    <x v="0"/>
  </r>
  <r>
    <x v="2"/>
    <n v="40803"/>
    <s v="Material Perbaikan Unit"/>
    <n v="10000"/>
    <x v="0"/>
  </r>
  <r>
    <x v="2"/>
    <n v="40804"/>
    <s v="Material Perbaikan Unit"/>
    <n v="11000"/>
    <x v="0"/>
  </r>
  <r>
    <x v="2"/>
    <n v="40805"/>
    <s v="Material Perbaikan Unit"/>
    <n v="10000"/>
    <x v="0"/>
  </r>
  <r>
    <x v="2"/>
    <n v="40806"/>
    <s v="Material Perbaikan Unit"/>
    <n v="10000"/>
    <x v="0"/>
  </r>
  <r>
    <x v="2"/>
    <n v="40807"/>
    <s v="Material Perbaikan Unit"/>
    <n v="8500"/>
    <x v="0"/>
  </r>
  <r>
    <x v="2"/>
    <n v="40808"/>
    <s v="Material Perbaikan Unit"/>
    <n v="10000"/>
    <x v="0"/>
  </r>
  <r>
    <x v="2"/>
    <n v="40809"/>
    <s v="Material Perbaikan Unit"/>
    <n v="10000"/>
    <x v="0"/>
  </r>
  <r>
    <x v="2"/>
    <n v="40810"/>
    <s v="Material Perbaikan Unit"/>
    <n v="11000"/>
    <x v="0"/>
  </r>
  <r>
    <x v="2"/>
    <n v="40811"/>
    <s v="Material Perbaikan Unit"/>
    <n v="1010"/>
    <x v="0"/>
  </r>
  <r>
    <x v="2"/>
    <n v="40811"/>
    <s v="Material Perbaikan Unit"/>
    <n v="3984.3"/>
    <x v="0"/>
  </r>
  <r>
    <x v="2"/>
    <n v="40812"/>
    <s v="Material Perbaikan Unit"/>
    <n v="6000"/>
    <x v="0"/>
  </r>
  <r>
    <x v="2"/>
    <n v="40813"/>
    <s v="Material Perbaikan Unit"/>
    <n v="1900"/>
    <x v="0"/>
  </r>
  <r>
    <x v="2"/>
    <n v="40813"/>
    <s v="Material Perbaikan Unit"/>
    <n v="300"/>
    <x v="0"/>
  </r>
  <r>
    <x v="2"/>
    <n v="40814"/>
    <s v="Material Perbaikan Unit"/>
    <n v="4250"/>
    <x v="0"/>
  </r>
  <r>
    <x v="2"/>
    <n v="40814"/>
    <s v="Material Perbaikan Unit"/>
    <n v="750"/>
    <x v="0"/>
  </r>
  <r>
    <x v="2"/>
    <n v="40815"/>
    <s v="Material Perbaikan Unit"/>
    <n v="500"/>
    <x v="0"/>
  </r>
  <r>
    <x v="2"/>
    <n v="40816"/>
    <s v="Material Perbaikan Unit"/>
    <n v="250"/>
    <x v="0"/>
  </r>
  <r>
    <x v="2"/>
    <n v="40817"/>
    <s v="Material Perbaikan Unit"/>
    <n v="1500"/>
    <x v="0"/>
  </r>
  <r>
    <x v="2"/>
    <n v="40817"/>
    <s v="Material Perbaikan Unit"/>
    <n v="2750"/>
    <x v="0"/>
  </r>
  <r>
    <x v="2"/>
    <n v="40817"/>
    <s v="Material Perbaikan Unit"/>
    <n v="8250"/>
    <x v="0"/>
  </r>
  <r>
    <x v="2"/>
    <n v="40818"/>
    <s v="Material Perbaikan Unit"/>
    <n v="2750"/>
    <x v="0"/>
  </r>
  <r>
    <x v="2"/>
    <n v="40819"/>
    <s v="Material Perbaikan Unit"/>
    <n v="2000"/>
    <x v="0"/>
  </r>
  <r>
    <x v="2"/>
    <n v="40820"/>
    <s v="Material Perbaikan Unit"/>
    <n v="500"/>
    <x v="0"/>
  </r>
  <r>
    <x v="2"/>
    <n v="40820"/>
    <s v="Material Perbaikan Unit"/>
    <n v="250"/>
    <x v="0"/>
  </r>
  <r>
    <x v="2"/>
    <n v="40821"/>
    <s v="Material Perbaikan Unit"/>
    <n v="3500"/>
    <x v="0"/>
  </r>
  <r>
    <x v="2"/>
    <n v="40821"/>
    <s v="Material Perbaikan Unit"/>
    <n v="750"/>
    <x v="0"/>
  </r>
  <r>
    <x v="2"/>
    <n v="40822"/>
    <s v="Material Perbaikan Unit"/>
    <n v="300"/>
    <x v="0"/>
  </r>
  <r>
    <x v="2"/>
    <n v="40822"/>
    <s v="Material Perbaikan Unit"/>
    <n v="900"/>
    <x v="0"/>
  </r>
  <r>
    <x v="2"/>
    <n v="40822"/>
    <s v="Material Perbaikan Unit"/>
    <n v="600"/>
    <x v="0"/>
  </r>
  <r>
    <x v="2"/>
    <n v="40822"/>
    <s v="Material Perbaikan Unit"/>
    <n v="250"/>
    <x v="0"/>
  </r>
  <r>
    <x v="2"/>
    <n v="40822"/>
    <s v="Material Perbaikan Unit"/>
    <n v="14100"/>
    <x v="0"/>
  </r>
  <r>
    <x v="2"/>
    <n v="40822"/>
    <s v="Material Perbaikan Unit"/>
    <n v="9750"/>
    <x v="0"/>
  </r>
  <r>
    <x v="2"/>
    <n v="40823"/>
    <s v="Material Perbaikan Unit"/>
    <n v="4100"/>
    <x v="0"/>
  </r>
  <r>
    <x v="2"/>
    <n v="40823"/>
    <s v="Material Perbaikan Unit"/>
    <n v="250"/>
    <x v="0"/>
  </r>
  <r>
    <x v="2"/>
    <n v="40823"/>
    <s v="Material Perbaikan Unit"/>
    <n v="650"/>
    <x v="0"/>
  </r>
  <r>
    <x v="2"/>
    <n v="40824"/>
    <s v="Material Perbaikan Unit"/>
    <n v="2250"/>
    <x v="0"/>
  </r>
  <r>
    <x v="2"/>
    <n v="40824"/>
    <s v="Material Perbaikan Unit"/>
    <n v="500"/>
    <x v="0"/>
  </r>
  <r>
    <x v="2"/>
    <n v="40825"/>
    <s v="Material Perbaikan Unit"/>
    <n v="2000"/>
    <x v="0"/>
  </r>
  <r>
    <x v="2"/>
    <n v="40826"/>
    <s v="Material Perbaikan Unit"/>
    <n v="1750"/>
    <x v="0"/>
  </r>
  <r>
    <x v="2"/>
    <n v="40827"/>
    <s v="Material Perbaikan Unit"/>
    <n v="1750"/>
    <x v="0"/>
  </r>
  <r>
    <x v="2"/>
    <n v="40828"/>
    <s v="Material Perbaikan Unit"/>
    <n v="3250"/>
    <x v="0"/>
  </r>
  <r>
    <x v="2"/>
    <n v="40828"/>
    <s v="Material Perbaikan Unit"/>
    <n v="600"/>
    <x v="0"/>
  </r>
  <r>
    <x v="2"/>
    <n v="40828"/>
    <s v="Material Perbaikan Unit"/>
    <n v="600"/>
    <x v="0"/>
  </r>
  <r>
    <x v="2"/>
    <n v="40828"/>
    <s v="Material Perbaikan Unit"/>
    <n v="750"/>
    <x v="0"/>
  </r>
  <r>
    <x v="2"/>
    <n v="40829"/>
    <s v="Material Perbaikan Unit"/>
    <n v="1500"/>
    <x v="0"/>
  </r>
  <r>
    <x v="2"/>
    <n v="40830"/>
    <s v="Material Perbaikan Unit"/>
    <n v="2745"/>
    <x v="0"/>
  </r>
  <r>
    <x v="2"/>
    <n v="40831"/>
    <s v="Material Perbaikan Unit"/>
    <n v="2900"/>
    <x v="0"/>
  </r>
  <r>
    <x v="2"/>
    <n v="40831"/>
    <s v="Material Perbaikan Unit"/>
    <n v="1000"/>
    <x v="0"/>
  </r>
  <r>
    <x v="2"/>
    <n v="40832"/>
    <s v="Material Perbaikan Unit"/>
    <n v="7750"/>
    <x v="0"/>
  </r>
  <r>
    <x v="2"/>
    <n v="40832"/>
    <s v="Material Perbaikan Unit"/>
    <n v="500"/>
    <x v="0"/>
  </r>
  <r>
    <x v="2"/>
    <n v="40832"/>
    <s v="Material Perbaikan Unit"/>
    <n v="1125"/>
    <x v="0"/>
  </r>
  <r>
    <x v="2"/>
    <n v="40832"/>
    <s v="Material Perbaikan Unit"/>
    <n v="500"/>
    <x v="0"/>
  </r>
  <r>
    <x v="2"/>
    <n v="40832"/>
    <s v="Material Perbaikan Unit"/>
    <n v="375"/>
    <x v="0"/>
  </r>
  <r>
    <x v="2"/>
    <n v="40833"/>
    <s v="Material Perbaikan Unit"/>
    <n v="3800"/>
    <x v="0"/>
  </r>
  <r>
    <x v="2"/>
    <n v="40834"/>
    <s v="Material Perbaikan Unit"/>
    <n v="4000"/>
    <x v="0"/>
  </r>
  <r>
    <x v="2"/>
    <n v="40834"/>
    <s v="Material Perbaikan Unit"/>
    <n v="1500"/>
    <x v="0"/>
  </r>
  <r>
    <x v="2"/>
    <n v="40835"/>
    <s v="Material Perbaikan Unit"/>
    <n v="11500"/>
    <x v="0"/>
  </r>
  <r>
    <x v="2"/>
    <n v="40836"/>
    <s v="Material Perbaikan Unit"/>
    <n v="6750"/>
    <x v="0"/>
  </r>
  <r>
    <x v="2"/>
    <n v="40837"/>
    <s v="Material Perbaikan Unit"/>
    <n v="2100"/>
    <x v="0"/>
  </r>
  <r>
    <x v="2"/>
    <n v="40838"/>
    <s v="Material Perbaikan Unit"/>
    <n v="6675"/>
    <x v="0"/>
  </r>
  <r>
    <x v="2"/>
    <n v="40839"/>
    <s v="Material Perbaikan Unit"/>
    <n v="3631.25"/>
    <x v="0"/>
  </r>
  <r>
    <x v="2"/>
    <n v="40840"/>
    <s v="Material Perbaikan Unit"/>
    <n v="3625"/>
    <x v="0"/>
  </r>
  <r>
    <x v="2"/>
    <n v="40841"/>
    <s v="kebutuhan kantor JHS"/>
    <n v="15000"/>
    <x v="1"/>
  </r>
  <r>
    <x v="2"/>
    <n v="40842"/>
    <s v="Operasional JHS"/>
    <n v="2750"/>
    <x v="1"/>
  </r>
  <r>
    <x v="2"/>
    <n v="40843"/>
    <s v="kebutuhan kantor JHS"/>
    <n v="6000"/>
    <x v="1"/>
  </r>
  <r>
    <x v="2"/>
    <n v="40843"/>
    <s v="kebutuhan kantor JHS"/>
    <n v="5000"/>
    <x v="1"/>
  </r>
  <r>
    <x v="2"/>
    <n v="40844"/>
    <s v="kebutuhan kantor JHS"/>
    <n v="750"/>
    <x v="1"/>
  </r>
  <r>
    <x v="2"/>
    <n v="40845"/>
    <s v="Material Perbaikan Unit"/>
    <n v="6500"/>
    <x v="0"/>
  </r>
  <r>
    <x v="2"/>
    <n v="40846"/>
    <s v="Material Perbaikan Unit"/>
    <n v="7250"/>
    <x v="0"/>
  </r>
  <r>
    <x v="2"/>
    <n v="40847"/>
    <s v="Material Perbaikan Unit"/>
    <n v="2500"/>
    <x v="0"/>
  </r>
  <r>
    <x v="2"/>
    <n v="40847"/>
    <s v="Material Perbaikan Unit"/>
    <n v="1000"/>
    <x v="0"/>
  </r>
  <r>
    <x v="2"/>
    <n v="40848"/>
    <s v="Material Perbaikan Unit"/>
    <n v="500"/>
    <x v="0"/>
  </r>
  <r>
    <x v="2"/>
    <n v="40849"/>
    <s v="Material Perbaikan Unit"/>
    <n v="3000"/>
    <x v="0"/>
  </r>
  <r>
    <x v="2"/>
    <n v="40849"/>
    <s v="Material Perbaikan Unit"/>
    <n v="750"/>
    <x v="0"/>
  </r>
  <r>
    <x v="2"/>
    <n v="40849"/>
    <s v="Material Perbaikan Unit"/>
    <n v="500"/>
    <x v="0"/>
  </r>
  <r>
    <x v="2"/>
    <n v="40849"/>
    <s v="Material Perbaikan Unit"/>
    <n v="1250"/>
    <x v="0"/>
  </r>
  <r>
    <x v="2"/>
    <n v="40850"/>
    <s v="Material Perbaikan Unit"/>
    <n v="250"/>
    <x v="0"/>
  </r>
  <r>
    <x v="2"/>
    <n v="40851"/>
    <s v="Material Perbaikan Unit"/>
    <n v="5000"/>
    <x v="0"/>
  </r>
  <r>
    <x v="2"/>
    <n v="40852"/>
    <s v="Material Perbaikan Unit"/>
    <n v="9750"/>
    <x v="0"/>
  </r>
  <r>
    <x v="2"/>
    <n v="40852"/>
    <s v="Material Perbaikan Unit"/>
    <n v="3000"/>
    <x v="0"/>
  </r>
  <r>
    <x v="2"/>
    <n v="40853"/>
    <s v="Material Perbaikan Unit"/>
    <n v="19750"/>
    <x v="0"/>
  </r>
  <r>
    <x v="2"/>
    <n v="40854"/>
    <s v="Material Perbaikan Unit"/>
    <n v="30800"/>
    <x v="0"/>
  </r>
  <r>
    <x v="2"/>
    <n v="40855"/>
    <s v="Material Perbaikan Unit"/>
    <n v="8800"/>
    <x v="0"/>
  </r>
  <r>
    <x v="2"/>
    <n v="40855"/>
    <s v="Material Perbaikan Unit"/>
    <n v="250"/>
    <x v="0"/>
  </r>
  <r>
    <x v="2"/>
    <n v="40855"/>
    <s v="Material Perbaikan Unit"/>
    <n v="3500"/>
    <x v="0"/>
  </r>
  <r>
    <x v="2"/>
    <n v="40855"/>
    <s v="Material Perbaikan Unit"/>
    <n v="400"/>
    <x v="0"/>
  </r>
  <r>
    <x v="2"/>
    <n v="40855"/>
    <s v="Material Perbaikan Unit"/>
    <n v="500"/>
    <x v="0"/>
  </r>
  <r>
    <x v="2"/>
    <n v="40855"/>
    <s v="Material Perbaikan Unit"/>
    <n v="1000"/>
    <x v="0"/>
  </r>
  <r>
    <x v="2"/>
    <n v="40855"/>
    <s v="Material Perbaikan Unit"/>
    <n v="500"/>
    <x v="0"/>
  </r>
  <r>
    <x v="2"/>
    <n v="40856"/>
    <s v="Material Perbaikan Unit"/>
    <n v="1400"/>
    <x v="0"/>
  </r>
  <r>
    <x v="2"/>
    <n v="40856"/>
    <s v="Material Perbaikan Unit"/>
    <n v="350"/>
    <x v="0"/>
  </r>
  <r>
    <x v="2"/>
    <n v="40857"/>
    <s v="Material Perbaikan Unit"/>
    <n v="300"/>
    <x v="0"/>
  </r>
  <r>
    <x v="2"/>
    <n v="40858"/>
    <s v="Material Perbaikan Unit"/>
    <n v="14000"/>
    <x v="0"/>
  </r>
  <r>
    <x v="2"/>
    <n v="40859"/>
    <s v="Material Perbaikan Unit"/>
    <n v="1250"/>
    <x v="0"/>
  </r>
  <r>
    <x v="2"/>
    <n v="40859"/>
    <s v="Material Perbaikan Unit"/>
    <n v="650"/>
    <x v="0"/>
  </r>
  <r>
    <x v="2"/>
    <n v="40860"/>
    <s v="Material Perbaikan Unit"/>
    <n v="2750"/>
    <x v="0"/>
  </r>
  <r>
    <x v="2"/>
    <n v="40860"/>
    <s v="Material Perbaikan Unit"/>
    <n v="400"/>
    <x v="0"/>
  </r>
  <r>
    <x v="2"/>
    <n v="40861"/>
    <s v="Material Perbaikan Unit"/>
    <n v="6750"/>
    <x v="0"/>
  </r>
  <r>
    <x v="2"/>
    <n v="40862"/>
    <s v="Material Perbaikan Unit"/>
    <n v="4500"/>
    <x v="0"/>
  </r>
  <r>
    <x v="2"/>
    <n v="40862"/>
    <s v="Material Perbaikan Unit"/>
    <n v="5500"/>
    <x v="0"/>
  </r>
  <r>
    <x v="2"/>
    <n v="40862"/>
    <s v="Material Perbaikan Unit"/>
    <n v="3250"/>
    <x v="0"/>
  </r>
  <r>
    <x v="2"/>
    <n v="40863"/>
    <s v="Material Perbaikan Unit"/>
    <n v="3000"/>
    <x v="0"/>
  </r>
  <r>
    <x v="2"/>
    <n v="40863"/>
    <s v="Material Perbaikan Unit"/>
    <n v="4000"/>
    <x v="0"/>
  </r>
  <r>
    <x v="2"/>
    <n v="40864"/>
    <s v="Material Perbaikan Unit"/>
    <n v="4107"/>
    <x v="0"/>
  </r>
  <r>
    <x v="2"/>
    <n v="40865"/>
    <s v="Material Perbaikan Unit"/>
    <n v="4500"/>
    <x v="0"/>
  </r>
  <r>
    <x v="2"/>
    <n v="40866"/>
    <s v="Material Perbaikan Unit"/>
    <n v="1000"/>
    <x v="0"/>
  </r>
  <r>
    <x v="2"/>
    <n v="40866"/>
    <s v="Material Perbaikan Unit"/>
    <n v="1000"/>
    <x v="0"/>
  </r>
  <r>
    <x v="2"/>
    <n v="40867"/>
    <s v="Material Perbaikan Unit"/>
    <n v="850"/>
    <x v="0"/>
  </r>
  <r>
    <x v="2"/>
    <n v="40867"/>
    <s v="Material Perbaikan Unit"/>
    <n v="450"/>
    <x v="0"/>
  </r>
  <r>
    <x v="2"/>
    <n v="40867"/>
    <s v="Material Perbaikan Unit"/>
    <n v="2250"/>
    <x v="0"/>
  </r>
  <r>
    <x v="2"/>
    <n v="40867"/>
    <s v="Material Perbaikan Unit"/>
    <n v="600"/>
    <x v="0"/>
  </r>
  <r>
    <x v="2"/>
    <n v="40867"/>
    <s v="Material Perbaikan Unit"/>
    <n v="750"/>
    <x v="0"/>
  </r>
  <r>
    <x v="2"/>
    <n v="40867"/>
    <s v="Material Perbaikan Unit"/>
    <n v="850"/>
    <x v="0"/>
  </r>
  <r>
    <x v="2"/>
    <n v="40867"/>
    <s v="Material Perbaikan Unit"/>
    <n v="900"/>
    <x v="0"/>
  </r>
  <r>
    <x v="2"/>
    <n v="40867"/>
    <s v="Material Perbaikan Unit"/>
    <n v="750"/>
    <x v="0"/>
  </r>
  <r>
    <x v="2"/>
    <n v="40867"/>
    <s v="Material Perbaikan Unit"/>
    <n v="750"/>
    <x v="0"/>
  </r>
  <r>
    <x v="2"/>
    <n v="40867"/>
    <s v="Material Perbaikan Unit"/>
    <n v="3250"/>
    <x v="0"/>
  </r>
  <r>
    <x v="2"/>
    <n v="40868"/>
    <s v="Material Perbaikan Unit"/>
    <n v="1776"/>
    <x v="0"/>
  </r>
  <r>
    <x v="2"/>
    <n v="40869"/>
    <s v="Material Perbaikan Unit"/>
    <n v="5130"/>
    <x v="0"/>
  </r>
  <r>
    <x v="2"/>
    <n v="40870"/>
    <s v="Material Perbaikan Unit"/>
    <n v="6974.5"/>
    <x v="0"/>
  </r>
  <r>
    <x v="2"/>
    <n v="40871"/>
    <s v="Material Perbaikan Unit"/>
    <n v="58349.8"/>
    <x v="0"/>
  </r>
  <r>
    <x v="2"/>
    <n v="40872"/>
    <s v="Inventory"/>
    <n v="13500"/>
    <x v="2"/>
  </r>
  <r>
    <x v="2"/>
    <n v="40872"/>
    <s v="Inventory"/>
    <n v="375"/>
    <x v="2"/>
  </r>
  <r>
    <x v="2"/>
    <n v="40873"/>
    <s v="Inventory"/>
    <n v="3500"/>
    <x v="2"/>
  </r>
  <r>
    <x v="2"/>
    <n v="40874"/>
    <s v="Material Perbaikan Unit"/>
    <n v="7250"/>
    <x v="0"/>
  </r>
  <r>
    <x v="2"/>
    <n v="40874"/>
    <s v="Material Perbaikan Unit"/>
    <n v="2350"/>
    <x v="0"/>
  </r>
  <r>
    <x v="2"/>
    <n v="40874"/>
    <s v="Material Perbaikan Unit"/>
    <n v="2750"/>
    <x v="0"/>
  </r>
  <r>
    <x v="2"/>
    <n v="40875"/>
    <s v="Inventory"/>
    <n v="20750"/>
    <x v="2"/>
  </r>
  <r>
    <x v="2"/>
    <n v="40875"/>
    <s v="Inventory"/>
    <n v="500"/>
    <x v="2"/>
  </r>
  <r>
    <x v="2"/>
    <n v="40875"/>
    <s v="Inventory"/>
    <n v="1250"/>
    <x v="2"/>
  </r>
  <r>
    <x v="2"/>
    <n v="40876"/>
    <s v="Material Perbaikan Unit"/>
    <n v="7500"/>
    <x v="0"/>
  </r>
  <r>
    <x v="2"/>
    <n v="40877"/>
    <s v="Perlengkapan Cleaning"/>
    <n v="29150"/>
    <x v="1"/>
  </r>
  <r>
    <x v="2"/>
    <n v="40878"/>
    <s v="Material Perbaikan Unit"/>
    <n v="4650"/>
    <x v="0"/>
  </r>
  <r>
    <x v="2"/>
    <n v="40879"/>
    <s v="Material Perbaikan Unit"/>
    <n v="1650"/>
    <x v="0"/>
  </r>
  <r>
    <x v="2"/>
    <n v="40880"/>
    <s v="Material Perbaikan Unit"/>
    <n v="1650"/>
    <x v="0"/>
  </r>
  <r>
    <x v="2"/>
    <n v="40881"/>
    <s v="Material Perbaikan Unit"/>
    <n v="750"/>
    <x v="0"/>
  </r>
  <r>
    <x v="2"/>
    <n v="40882"/>
    <s v="Material Perbaikan Unit"/>
    <n v="750"/>
    <x v="0"/>
  </r>
  <r>
    <x v="2"/>
    <n v="40883"/>
    <s v="Material Perbaikan Unit"/>
    <n v="1300"/>
    <x v="0"/>
  </r>
  <r>
    <x v="2"/>
    <n v="40884"/>
    <s v="Material Perbaikan Unit"/>
    <n v="1400"/>
    <x v="0"/>
  </r>
  <r>
    <x v="2"/>
    <n v="40885"/>
    <s v="Material Perbaikan Unit"/>
    <n v="500"/>
    <x v="0"/>
  </r>
  <r>
    <x v="2"/>
    <n v="40886"/>
    <s v="Material Perbaikan Unit"/>
    <n v="2700"/>
    <x v="0"/>
  </r>
  <r>
    <x v="2"/>
    <n v="40887"/>
    <s v="kebutuhan kantor JHS"/>
    <n v="500"/>
    <x v="1"/>
  </r>
  <r>
    <x v="2"/>
    <n v="40888"/>
    <s v="Material Perbaikan Unit"/>
    <n v="1250"/>
    <x v="0"/>
  </r>
  <r>
    <x v="2"/>
    <n v="40888"/>
    <s v="Material Perbaikan Unit"/>
    <n v="700"/>
    <x v="0"/>
  </r>
  <r>
    <x v="2"/>
    <n v="40889"/>
    <s v="Material Perbaikan Unit"/>
    <n v="50000"/>
    <x v="0"/>
  </r>
  <r>
    <x v="2"/>
    <n v="40890"/>
    <s v="Material Perbaikan Unit"/>
    <n v="12500"/>
    <x v="0"/>
  </r>
  <r>
    <x v="2"/>
    <n v="40890"/>
    <s v="Material Perbaikan Unit"/>
    <n v="7000"/>
    <x v="0"/>
  </r>
  <r>
    <x v="2"/>
    <n v="40890"/>
    <s v="Material Perbaikan Unit"/>
    <n v="3000"/>
    <x v="0"/>
  </r>
  <r>
    <x v="2"/>
    <n v="40891"/>
    <s v="Material Perbaikan Unit"/>
    <n v="1250"/>
    <x v="0"/>
  </r>
  <r>
    <x v="2"/>
    <n v="40892"/>
    <s v="Material Perbaikan Unit"/>
    <n v="7046.25"/>
    <x v="0"/>
  </r>
  <r>
    <x v="2"/>
    <n v="40893"/>
    <s v="Material Perbaikan Unit"/>
    <n v="9500"/>
    <x v="0"/>
  </r>
  <r>
    <x v="2"/>
    <n v="40894"/>
    <s v="Material Perbaikan Unit"/>
    <n v="3000"/>
    <x v="0"/>
  </r>
  <r>
    <x v="2"/>
    <n v="40895"/>
    <s v="Material Perbaikan Unit"/>
    <n v="1250"/>
    <x v="0"/>
  </r>
  <r>
    <x v="2"/>
    <n v="40896"/>
    <s v="Material Perbaikan Unit"/>
    <n v="1500"/>
    <x v="0"/>
  </r>
  <r>
    <x v="2"/>
    <n v="40896"/>
    <s v="Material Perbaikan Unit"/>
    <n v="500"/>
    <x v="0"/>
  </r>
  <r>
    <x v="2"/>
    <n v="40897"/>
    <s v="Material Perbaikan Unit"/>
    <n v="1750"/>
    <x v="0"/>
  </r>
  <r>
    <x v="2"/>
    <n v="40898"/>
    <s v="Material Perbaikan Unit"/>
    <n v="11300"/>
    <x v="0"/>
  </r>
  <r>
    <x v="2"/>
    <n v="40899"/>
    <s v="Material Perbaikan Unit"/>
    <n v="2000"/>
    <x v="0"/>
  </r>
  <r>
    <x v="2"/>
    <n v="40899"/>
    <s v="Material Perbaikan Unit"/>
    <n v="2250"/>
    <x v="0"/>
  </r>
  <r>
    <x v="2"/>
    <n v="40899"/>
    <s v="Material Perbaikan Unit"/>
    <n v="2500"/>
    <x v="0"/>
  </r>
  <r>
    <x v="2"/>
    <n v="40899"/>
    <s v="Material Perbaikan Unit"/>
    <n v="8250"/>
    <x v="0"/>
  </r>
  <r>
    <x v="2"/>
    <n v="40899"/>
    <s v="Material Perbaikan Unit"/>
    <n v="3000"/>
    <x v="0"/>
  </r>
  <r>
    <x v="2"/>
    <n v="40899"/>
    <s v="Material Perbaikan Unit"/>
    <n v="250"/>
    <x v="0"/>
  </r>
  <r>
    <x v="2"/>
    <n v="40900"/>
    <s v="Material Perbaikan Unit"/>
    <n v="2800"/>
    <x v="0"/>
  </r>
  <r>
    <x v="2"/>
    <n v="40901"/>
    <s v="Material Perbaikan Unit"/>
    <n v="1000"/>
    <x v="0"/>
  </r>
  <r>
    <x v="2"/>
    <n v="40902"/>
    <s v="kebutuhan kantor JHS"/>
    <n v="25150"/>
    <x v="1"/>
  </r>
  <r>
    <x v="2"/>
    <n v="40903"/>
    <s v="Jasa Pengiriman"/>
    <n v="8250"/>
    <x v="0"/>
  </r>
  <r>
    <x v="2"/>
    <n v="40904"/>
    <s v="Perlengkapan Fixing"/>
    <n v="31375"/>
    <x v="1"/>
  </r>
  <r>
    <x v="2"/>
    <n v="40905"/>
    <s v="Operasional JHS"/>
    <n v="31000"/>
    <x v="1"/>
  </r>
  <r>
    <x v="2"/>
    <n v="40906"/>
    <s v="Inventory"/>
    <n v="7500"/>
    <x v="2"/>
  </r>
  <r>
    <x v="2"/>
    <n v="40907"/>
    <s v="Material Perbaikan Unit"/>
    <n v="9200"/>
    <x v="0"/>
  </r>
  <r>
    <x v="2"/>
    <n v="40908"/>
    <s v="Material Perbaikan Unit"/>
    <n v="2600"/>
    <x v="0"/>
  </r>
  <r>
    <x v="2"/>
    <n v="40909"/>
    <s v="Material Perbaikan Unit"/>
    <n v="1350"/>
    <x v="0"/>
  </r>
  <r>
    <x v="2"/>
    <n v="40910"/>
    <s v="Material Perbaikan Unit"/>
    <n v="4350"/>
    <x v="0"/>
  </r>
  <r>
    <x v="2"/>
    <n v="40911"/>
    <s v="Material Perbaikan Unit"/>
    <n v="2500"/>
    <x v="0"/>
  </r>
  <r>
    <x v="2"/>
    <n v="40912"/>
    <s v="kebutuhan kantor JHS"/>
    <n v="7500"/>
    <x v="1"/>
  </r>
  <r>
    <x v="2"/>
    <n v="40913"/>
    <s v="Material Perbaikan Unit"/>
    <n v="7950"/>
    <x v="0"/>
  </r>
  <r>
    <x v="2"/>
    <n v="40913"/>
    <s v="Material Perbaikan Unit"/>
    <n v="2250"/>
    <x v="0"/>
  </r>
  <r>
    <x v="2"/>
    <n v="40914"/>
    <s v="Material Perbaikan Unit"/>
    <n v="1500"/>
    <x v="0"/>
  </r>
  <r>
    <x v="2"/>
    <n v="40914"/>
    <s v="Material Perbaikan Unit"/>
    <n v="2000"/>
    <x v="0"/>
  </r>
  <r>
    <x v="2"/>
    <n v="40914"/>
    <s v="Material Perbaikan Unit"/>
    <n v="900"/>
    <x v="0"/>
  </r>
  <r>
    <x v="2"/>
    <n v="40914"/>
    <s v="Material Perbaikan Unit"/>
    <n v="400"/>
    <x v="0"/>
  </r>
  <r>
    <x v="2"/>
    <n v="40915"/>
    <s v="Material Perbaikan Unit"/>
    <n v="185"/>
    <x v="0"/>
  </r>
  <r>
    <x v="2"/>
    <n v="40915"/>
    <s v="Material Perbaikan Unit"/>
    <n v="695"/>
    <x v="0"/>
  </r>
  <r>
    <x v="2"/>
    <n v="40915"/>
    <s v="Material Perbaikan Unit"/>
    <n v="295"/>
    <x v="0"/>
  </r>
  <r>
    <x v="2"/>
    <n v="40916"/>
    <s v="Material Perbaikan Unit"/>
    <n v="3500"/>
    <x v="0"/>
  </r>
  <r>
    <x v="2"/>
    <n v="40917"/>
    <s v="Material Perbaikan Unit"/>
    <n v="22600"/>
    <x v="0"/>
  </r>
  <r>
    <x v="2"/>
    <n v="40917"/>
    <s v="Material Perbaikan Unit"/>
    <n v="3000"/>
    <x v="0"/>
  </r>
  <r>
    <x v="2"/>
    <n v="40917"/>
    <s v="Material Perbaikan Unit"/>
    <n v="600"/>
    <x v="0"/>
  </r>
  <r>
    <x v="2"/>
    <n v="40918"/>
    <s v="Material Perbaikan Unit"/>
    <n v="3150"/>
    <x v="0"/>
  </r>
  <r>
    <x v="2"/>
    <n v="40919"/>
    <s v="Material Perbaikan Unit"/>
    <n v="1250"/>
    <x v="0"/>
  </r>
  <r>
    <x v="2"/>
    <n v="40919"/>
    <s v="Material Perbaikan Unit"/>
    <n v="1250"/>
    <x v="0"/>
  </r>
  <r>
    <x v="2"/>
    <n v="40919"/>
    <s v="Material Perbaikan Unit"/>
    <n v="4000"/>
    <x v="0"/>
  </r>
  <r>
    <x v="2"/>
    <n v="40920"/>
    <s v="Material Perbaikan Unit"/>
    <n v="1850"/>
    <x v="0"/>
  </r>
  <r>
    <x v="2"/>
    <n v="40921"/>
    <s v="Material Perbaikan Unit"/>
    <n v="2750"/>
    <x v="0"/>
  </r>
  <r>
    <x v="2"/>
    <n v="40922"/>
    <s v="Material Perbaikan Unit"/>
    <n v="30250"/>
    <x v="0"/>
  </r>
  <r>
    <x v="2"/>
    <n v="40923"/>
    <s v="Material Perbaikan Unit"/>
    <n v="5250"/>
    <x v="0"/>
  </r>
  <r>
    <x v="2"/>
    <n v="40923"/>
    <s v="Material Perbaikan Unit"/>
    <n v="4200"/>
    <x v="0"/>
  </r>
  <r>
    <x v="2"/>
    <n v="40923"/>
    <s v="Material Perbaikan Unit"/>
    <n v="1000"/>
    <x v="0"/>
  </r>
  <r>
    <x v="2"/>
    <n v="40924"/>
    <s v="Material Perbaikan Unit"/>
    <n v="7750"/>
    <x v="0"/>
  </r>
  <r>
    <x v="2"/>
    <n v="40925"/>
    <s v="Material Perbaikan Unit"/>
    <n v="750"/>
    <x v="0"/>
  </r>
  <r>
    <x v="2"/>
    <n v="40926"/>
    <s v="Material Perbaikan Unit"/>
    <n v="1750"/>
    <x v="0"/>
  </r>
  <r>
    <x v="2"/>
    <n v="40927"/>
    <s v="Material Perbaikan Unit"/>
    <n v="1075"/>
    <x v="0"/>
  </r>
  <r>
    <x v="2"/>
    <n v="40927"/>
    <s v="Material Perbaikan Unit"/>
    <n v="900"/>
    <x v="0"/>
  </r>
  <r>
    <x v="2"/>
    <n v="40928"/>
    <s v="Material Perbaikan Unit"/>
    <n v="10500"/>
    <x v="0"/>
  </r>
  <r>
    <x v="2"/>
    <n v="40929"/>
    <s v="Material Perbaikan Unit"/>
    <n v="1200"/>
    <x v="0"/>
  </r>
  <r>
    <x v="2"/>
    <n v="40929"/>
    <s v="Material Perbaikan Unit"/>
    <n v="750"/>
    <x v="0"/>
  </r>
  <r>
    <x v="2"/>
    <n v="40929"/>
    <s v="Material Perbaikan Unit"/>
    <n v="750"/>
    <x v="0"/>
  </r>
  <r>
    <x v="2"/>
    <n v="40930"/>
    <s v="Jasa Pengiriman"/>
    <n v="4850"/>
    <x v="0"/>
  </r>
  <r>
    <x v="2"/>
    <n v="40931"/>
    <s v="kebutuhan kantor JHS"/>
    <n v="3450"/>
    <x v="1"/>
  </r>
  <r>
    <x v="2"/>
    <n v="40932"/>
    <s v="Material Perbaikan Unit"/>
    <n v="4350"/>
    <x v="0"/>
  </r>
  <r>
    <x v="2"/>
    <n v="40933"/>
    <s v="Material Perbaikan Unit"/>
    <n v="4500"/>
    <x v="0"/>
  </r>
  <r>
    <x v="2"/>
    <n v="40933"/>
    <s v="Material Perbaikan Unit"/>
    <n v="300"/>
    <x v="0"/>
  </r>
  <r>
    <x v="2"/>
    <n v="40933"/>
    <s v="Material Perbaikan Unit"/>
    <n v="500"/>
    <x v="0"/>
  </r>
  <r>
    <x v="2"/>
    <n v="40934"/>
    <s v="Material Perbaikan Unit"/>
    <n v="11250"/>
    <x v="0"/>
  </r>
  <r>
    <x v="2"/>
    <n v="40934"/>
    <s v="Material Perbaikan Unit"/>
    <n v="3000"/>
    <x v="0"/>
  </r>
  <r>
    <x v="2"/>
    <n v="40934"/>
    <s v="Material Perbaikan Unit"/>
    <n v="750"/>
    <x v="0"/>
  </r>
  <r>
    <x v="2"/>
    <n v="40935"/>
    <s v="Material Perbaikan Unit"/>
    <n v="2887.5"/>
    <x v="0"/>
  </r>
  <r>
    <x v="2"/>
    <n v="40936"/>
    <s v="Inventory"/>
    <n v="3400"/>
    <x v="2"/>
  </r>
  <r>
    <x v="2"/>
    <n v="40936"/>
    <s v="Inventory"/>
    <n v="250"/>
    <x v="2"/>
  </r>
  <r>
    <x v="2"/>
    <n v="40936"/>
    <s v="Inventory"/>
    <n v="500"/>
    <x v="2"/>
  </r>
  <r>
    <x v="2"/>
    <n v="40937"/>
    <s v="Perlengkapan Fixing"/>
    <n v="1000"/>
    <x v="1"/>
  </r>
  <r>
    <x v="2"/>
    <n v="40938"/>
    <s v="Inventory"/>
    <n v="1250"/>
    <x v="2"/>
  </r>
  <r>
    <x v="2"/>
    <n v="40939"/>
    <s v="Material Perbaikan Unit"/>
    <n v="3500"/>
    <x v="0"/>
  </r>
  <r>
    <x v="2"/>
    <n v="40940"/>
    <s v="Material Perbaikan Unit"/>
    <n v="7000"/>
    <x v="0"/>
  </r>
  <r>
    <x v="2"/>
    <n v="40941"/>
    <s v="Material Perbaikan Unit"/>
    <n v="1250"/>
    <x v="0"/>
  </r>
  <r>
    <x v="2"/>
    <n v="40942"/>
    <s v="Material Perbaikan Unit"/>
    <n v="7250"/>
    <x v="0"/>
  </r>
  <r>
    <x v="2"/>
    <n v="40943"/>
    <s v="Inventory"/>
    <n v="7500"/>
    <x v="2"/>
  </r>
  <r>
    <x v="2"/>
    <n v="40943"/>
    <s v="Inventory"/>
    <n v="500"/>
    <x v="2"/>
  </r>
  <r>
    <x v="2"/>
    <n v="40943"/>
    <s v="Inventory"/>
    <n v="8000"/>
    <x v="2"/>
  </r>
  <r>
    <x v="2"/>
    <n v="40943"/>
    <s v="Inventory"/>
    <n v="2250"/>
    <x v="2"/>
  </r>
  <r>
    <x v="2"/>
    <n v="40944"/>
    <s v="Material Perbaikan Unit"/>
    <n v="2000"/>
    <x v="0"/>
  </r>
  <r>
    <x v="2"/>
    <n v="40945"/>
    <s v="Material Perbaikan Unit"/>
    <n v="1095"/>
    <x v="0"/>
  </r>
  <r>
    <x v="2"/>
    <n v="40946"/>
    <s v="Operasional JHS"/>
    <n v="3500"/>
    <x v="1"/>
  </r>
  <r>
    <x v="2"/>
    <n v="40947"/>
    <s v="Material Perbaikan Unit"/>
    <n v="2250"/>
    <x v="0"/>
  </r>
  <r>
    <x v="2"/>
    <n v="40948"/>
    <s v="Perlengkapan Fixing"/>
    <n v="1000"/>
    <x v="1"/>
  </r>
  <r>
    <x v="2"/>
    <n v="40949"/>
    <s v="Material Perbaikan Unit"/>
    <n v="1500"/>
    <x v="0"/>
  </r>
  <r>
    <x v="2"/>
    <n v="40949"/>
    <s v="Material Perbaikan Unit"/>
    <n v="1200"/>
    <x v="0"/>
  </r>
  <r>
    <x v="2"/>
    <n v="40949"/>
    <s v="Material Perbaikan Unit"/>
    <n v="750"/>
    <x v="0"/>
  </r>
  <r>
    <x v="2"/>
    <n v="40949"/>
    <s v="Material Perbaikan Unit"/>
    <n v="350"/>
    <x v="0"/>
  </r>
  <r>
    <x v="2"/>
    <n v="40950"/>
    <s v="Material Perbaikan Unit"/>
    <n v="250"/>
    <x v="0"/>
  </r>
  <r>
    <x v="2"/>
    <n v="40951"/>
    <s v="Material Perbaikan Unit"/>
    <n v="1750"/>
    <x v="0"/>
  </r>
  <r>
    <x v="2"/>
    <n v="40951"/>
    <s v="Material Perbaikan Unit"/>
    <n v="500"/>
    <x v="0"/>
  </r>
  <r>
    <x v="2"/>
    <n v="40952"/>
    <s v="Material Perbaikan Unit"/>
    <n v="23000"/>
    <x v="0"/>
  </r>
  <r>
    <x v="2"/>
    <n v="40952"/>
    <s v="Material Perbaikan Unit"/>
    <n v="6500"/>
    <x v="0"/>
  </r>
  <r>
    <x v="2"/>
    <n v="40952"/>
    <s v="Material Perbaikan Unit"/>
    <n v="1500"/>
    <x v="0"/>
  </r>
  <r>
    <x v="2"/>
    <n v="40952"/>
    <s v="Material Perbaikan Unit"/>
    <n v="1000"/>
    <x v="0"/>
  </r>
  <r>
    <x v="2"/>
    <n v="40952"/>
    <s v="Material Perbaikan Unit"/>
    <n v="500"/>
    <x v="0"/>
  </r>
  <r>
    <x v="2"/>
    <n v="40952"/>
    <s v="Material Perbaikan Unit"/>
    <n v="1750"/>
    <x v="0"/>
  </r>
  <r>
    <x v="2"/>
    <n v="40952"/>
    <s v="Material Perbaikan Unit"/>
    <n v="600"/>
    <x v="0"/>
  </r>
  <r>
    <x v="2"/>
    <n v="40953"/>
    <s v="Material Perbaikan Unit"/>
    <n v="7500"/>
    <x v="0"/>
  </r>
  <r>
    <x v="2"/>
    <n v="40954"/>
    <s v="Material Perbaikan Unit"/>
    <n v="8500"/>
    <x v="0"/>
  </r>
  <r>
    <x v="2"/>
    <n v="40955"/>
    <s v="Material Perbaikan Unit"/>
    <n v="8500"/>
    <x v="0"/>
  </r>
  <r>
    <x v="2"/>
    <n v="40956"/>
    <s v="Material Perbaikan Unit"/>
    <n v="8500"/>
    <x v="0"/>
  </r>
  <r>
    <x v="2"/>
    <n v="40957"/>
    <s v="Material Perbaikan Unit"/>
    <n v="8500"/>
    <x v="0"/>
  </r>
  <r>
    <x v="2"/>
    <n v="40958"/>
    <s v="Material Perbaikan Unit"/>
    <n v="11000"/>
    <x v="0"/>
  </r>
  <r>
    <x v="2"/>
    <n v="40959"/>
    <s v="Material Perbaikan Unit"/>
    <n v="11000"/>
    <x v="0"/>
  </r>
  <r>
    <x v="2"/>
    <n v="40960"/>
    <s v="Material Perbaikan Unit"/>
    <n v="11000"/>
    <x v="0"/>
  </r>
  <r>
    <x v="2"/>
    <n v="40961"/>
    <s v="Material Perbaikan Unit"/>
    <n v="10000"/>
    <x v="0"/>
  </r>
  <r>
    <x v="2"/>
    <n v="40962"/>
    <s v="Material Perbaikan Unit"/>
    <n v="8500"/>
    <x v="0"/>
  </r>
  <r>
    <x v="2"/>
    <n v="40963"/>
    <s v="Material Perbaikan Unit"/>
    <n v="10000"/>
    <x v="0"/>
  </r>
  <r>
    <x v="2"/>
    <n v="40964"/>
    <s v="Material Perbaikan Unit"/>
    <n v="10000"/>
    <x v="0"/>
  </r>
  <r>
    <x v="2"/>
    <n v="40965"/>
    <s v="Material Perbaikan Unit"/>
    <n v="7650"/>
    <x v="0"/>
  </r>
  <r>
    <x v="2"/>
    <n v="40966"/>
    <s v="Material Perbaikan Unit"/>
    <n v="3500"/>
    <x v="0"/>
  </r>
  <r>
    <x v="2"/>
    <n v="40967"/>
    <s v="Material Perbaikan Unit"/>
    <n v="600"/>
    <x v="0"/>
  </r>
  <r>
    <x v="2"/>
    <n v="40968"/>
    <s v="Material Perbaikan Unit"/>
    <n v="7250"/>
    <x v="0"/>
  </r>
  <r>
    <x v="2"/>
    <n v="40968"/>
    <s v="Material Perbaikan Unit"/>
    <n v="2000"/>
    <x v="0"/>
  </r>
  <r>
    <x v="2"/>
    <n v="40969"/>
    <s v="Material Perbaikan Unit"/>
    <n v="7518.25"/>
    <x v="0"/>
  </r>
  <r>
    <x v="2"/>
    <n v="40970"/>
    <s v="Material Perbaikan Unit"/>
    <n v="600"/>
    <x v="0"/>
  </r>
  <r>
    <x v="2"/>
    <n v="40970"/>
    <s v="Material Perbaikan Unit"/>
    <n v="400"/>
    <x v="0"/>
  </r>
  <r>
    <x v="2"/>
    <n v="40971"/>
    <s v="Material Perbaikan Unit"/>
    <n v="16000"/>
    <x v="0"/>
  </r>
  <r>
    <x v="2"/>
    <n v="40971"/>
    <s v="Material Perbaikan Unit"/>
    <n v="3500"/>
    <x v="0"/>
  </r>
  <r>
    <x v="2"/>
    <n v="40971"/>
    <s v="Material Perbaikan Unit"/>
    <n v="3000"/>
    <x v="0"/>
  </r>
  <r>
    <x v="2"/>
    <n v="40971"/>
    <s v="Material Perbaikan Unit"/>
    <n v="500"/>
    <x v="0"/>
  </r>
  <r>
    <x v="2"/>
    <n v="40971"/>
    <s v="Material Perbaikan Unit"/>
    <n v="8750"/>
    <x v="0"/>
  </r>
  <r>
    <x v="2"/>
    <n v="40972"/>
    <s v="Material Perbaikan Unit"/>
    <n v="8600"/>
    <x v="0"/>
  </r>
  <r>
    <x v="2"/>
    <n v="40972"/>
    <s v="Material Perbaikan Unit"/>
    <n v="750"/>
    <x v="0"/>
  </r>
  <r>
    <x v="2"/>
    <n v="40972"/>
    <s v="Material Perbaikan Unit"/>
    <n v="250"/>
    <x v="0"/>
  </r>
  <r>
    <x v="2"/>
    <n v="40973"/>
    <s v="Material Perbaikan Unit"/>
    <n v="4750"/>
    <x v="0"/>
  </r>
  <r>
    <x v="2"/>
    <n v="40973"/>
    <s v="Material Perbaikan Unit"/>
    <n v="250"/>
    <x v="0"/>
  </r>
  <r>
    <x v="2"/>
    <n v="40974"/>
    <s v="Material Perbaikan Unit"/>
    <n v="9250"/>
    <x v="0"/>
  </r>
  <r>
    <x v="2"/>
    <n v="40974"/>
    <s v="Material Perbaikan Unit"/>
    <n v="1700"/>
    <x v="0"/>
  </r>
  <r>
    <x v="2"/>
    <n v="40974"/>
    <s v="Material Perbaikan Unit"/>
    <n v="3400"/>
    <x v="0"/>
  </r>
  <r>
    <x v="2"/>
    <n v="40974"/>
    <s v="Material Perbaikan Unit"/>
    <n v="750"/>
    <x v="0"/>
  </r>
  <r>
    <x v="2"/>
    <n v="40975"/>
    <s v="Material Perbaikan Unit"/>
    <n v="3500"/>
    <x v="0"/>
  </r>
  <r>
    <x v="2"/>
    <n v="40975"/>
    <s v="Material Perbaikan Unit"/>
    <n v="2250"/>
    <x v="0"/>
  </r>
  <r>
    <x v="2"/>
    <n v="40975"/>
    <s v="Material Perbaikan Unit"/>
    <n v="6750"/>
    <x v="0"/>
  </r>
  <r>
    <x v="2"/>
    <n v="40975"/>
    <s v="Material Perbaikan Unit"/>
    <n v="3500"/>
    <x v="0"/>
  </r>
  <r>
    <x v="2"/>
    <n v="40975"/>
    <s v="Material Perbaikan Unit"/>
    <n v="2000"/>
    <x v="0"/>
  </r>
  <r>
    <x v="2"/>
    <n v="40976"/>
    <s v="Material Perbaikan Unit"/>
    <n v="100"/>
    <x v="0"/>
  </r>
  <r>
    <x v="2"/>
    <n v="40976"/>
    <s v="Material Perbaikan Unit"/>
    <n v="450"/>
    <x v="0"/>
  </r>
  <r>
    <x v="2"/>
    <n v="40976"/>
    <s v="Material Perbaikan Unit"/>
    <n v="2750"/>
    <x v="0"/>
  </r>
  <r>
    <x v="2"/>
    <n v="40976"/>
    <s v="Material Perbaikan Unit"/>
    <n v="500"/>
    <x v="0"/>
  </r>
  <r>
    <x v="2"/>
    <n v="40976"/>
    <s v="Material Perbaikan Unit"/>
    <n v="250"/>
    <x v="0"/>
  </r>
  <r>
    <x v="2"/>
    <n v="40977"/>
    <s v="Material Perbaikan Unit"/>
    <n v="4500"/>
    <x v="0"/>
  </r>
  <r>
    <x v="2"/>
    <n v="40977"/>
    <s v="Material Perbaikan Unit"/>
    <n v="750"/>
    <x v="0"/>
  </r>
  <r>
    <x v="2"/>
    <n v="40977"/>
    <s v="Material Perbaikan Unit"/>
    <n v="500"/>
    <x v="0"/>
  </r>
  <r>
    <x v="2"/>
    <n v="40977"/>
    <s v="Material Perbaikan Unit"/>
    <n v="750"/>
    <x v="0"/>
  </r>
  <r>
    <x v="2"/>
    <n v="40978"/>
    <s v="Material Perbaikan Unit"/>
    <n v="4000"/>
    <x v="0"/>
  </r>
  <r>
    <x v="2"/>
    <n v="40979"/>
    <s v="Material Perbaikan Unit"/>
    <n v="20000"/>
    <x v="0"/>
  </r>
  <r>
    <x v="2"/>
    <n v="40980"/>
    <s v="Material Perbaikan Unit"/>
    <n v="3000"/>
    <x v="0"/>
  </r>
  <r>
    <x v="2"/>
    <n v="40980"/>
    <s v="Material Perbaikan Unit"/>
    <n v="250"/>
    <x v="0"/>
  </r>
  <r>
    <x v="2"/>
    <n v="40981"/>
    <s v="Material Perbaikan Unit"/>
    <n v="8550"/>
    <x v="0"/>
  </r>
  <r>
    <x v="2"/>
    <n v="40981"/>
    <s v="Material Perbaikan Unit"/>
    <n v="500"/>
    <x v="0"/>
  </r>
  <r>
    <x v="2"/>
    <n v="40981"/>
    <s v="Material Perbaikan Unit"/>
    <n v="500"/>
    <x v="0"/>
  </r>
  <r>
    <x v="2"/>
    <n v="40981"/>
    <s v="Material Perbaikan Unit"/>
    <n v="500"/>
    <x v="0"/>
  </r>
  <r>
    <x v="2"/>
    <n v="40982"/>
    <s v="Material Perbaikan Unit"/>
    <n v="6710.1"/>
    <x v="0"/>
  </r>
  <r>
    <x v="2"/>
    <n v="40983"/>
    <s v="Jasa Pengiriman"/>
    <n v="10500"/>
    <x v="0"/>
  </r>
  <r>
    <x v="2"/>
    <n v="40984"/>
    <s v="Material Perbaikan Unit"/>
    <n v="5560.5"/>
    <x v="0"/>
  </r>
  <r>
    <x v="2"/>
    <n v="40985"/>
    <s v="Material Perbaikan Unit"/>
    <n v="173350"/>
    <x v="0"/>
  </r>
  <r>
    <x v="2"/>
    <n v="40986"/>
    <s v="Material Perbaikan Unit"/>
    <n v="7500"/>
    <x v="0"/>
  </r>
  <r>
    <x v="2"/>
    <n v="40987"/>
    <s v="Material Perbaikan Unit"/>
    <n v="100450"/>
    <x v="0"/>
  </r>
  <r>
    <x v="2"/>
    <n v="40988"/>
    <s v="Material Perbaikan Unit"/>
    <n v="6200"/>
    <x v="0"/>
  </r>
  <r>
    <x v="2"/>
    <n v="40989"/>
    <s v="Material Perbaikan Unit"/>
    <n v="2000"/>
    <x v="0"/>
  </r>
  <r>
    <x v="2"/>
    <n v="40990"/>
    <s v="Material Perbaikan Unit"/>
    <n v="8200"/>
    <x v="0"/>
  </r>
  <r>
    <x v="2"/>
    <n v="40991"/>
    <s v="Material Perbaikan Unit"/>
    <n v="1350"/>
    <x v="0"/>
  </r>
  <r>
    <x v="2"/>
    <n v="40992"/>
    <s v="Material Perbaikan Unit"/>
    <n v="9200"/>
    <x v="0"/>
  </r>
  <r>
    <x v="2"/>
    <n v="40993"/>
    <s v="Material Perbaikan Unit"/>
    <n v="10050"/>
    <x v="0"/>
  </r>
  <r>
    <x v="2"/>
    <n v="40994"/>
    <s v="Material Perbaikan Unit"/>
    <n v="3200"/>
    <x v="0"/>
  </r>
  <r>
    <x v="2"/>
    <n v="40995"/>
    <s v="Material Perbaikan Unit"/>
    <n v="6000"/>
    <x v="0"/>
  </r>
  <r>
    <x v="2"/>
    <n v="40996"/>
    <s v="Material Perbaikan Unit"/>
    <n v="13250"/>
    <x v="0"/>
  </r>
  <r>
    <x v="2"/>
    <n v="40996"/>
    <s v="Material Perbaikan Unit"/>
    <n v="1500"/>
    <x v="0"/>
  </r>
  <r>
    <x v="2"/>
    <n v="40996"/>
    <s v="Material Perbaikan Unit"/>
    <n v="2000"/>
    <x v="0"/>
  </r>
  <r>
    <x v="2"/>
    <n v="40996"/>
    <s v="Material Perbaikan Unit"/>
    <n v="750"/>
    <x v="0"/>
  </r>
  <r>
    <x v="2"/>
    <n v="40997"/>
    <s v="Material Perbaikan Unit"/>
    <n v="500"/>
    <x v="0"/>
  </r>
  <r>
    <x v="2"/>
    <n v="40998"/>
    <s v="Material Perbaikan Unit"/>
    <n v="1750"/>
    <x v="0"/>
  </r>
  <r>
    <x v="2"/>
    <n v="40999"/>
    <s v="Material Perbaikan Unit"/>
    <n v="8750"/>
    <x v="0"/>
  </r>
  <r>
    <x v="2"/>
    <n v="40999"/>
    <s v="Material Perbaikan Unit"/>
    <n v="500"/>
    <x v="0"/>
  </r>
  <r>
    <x v="2"/>
    <n v="40999"/>
    <s v="Material Perbaikan Unit"/>
    <n v="500"/>
    <x v="0"/>
  </r>
  <r>
    <x v="2"/>
    <n v="40999"/>
    <s v="Material Perbaikan Unit"/>
    <n v="3250"/>
    <x v="0"/>
  </r>
  <r>
    <x v="2"/>
    <n v="40999"/>
    <s v="Material Perbaikan Unit"/>
    <n v="5250"/>
    <x v="0"/>
  </r>
  <r>
    <x v="2"/>
    <n v="40999"/>
    <s v="Material Perbaikan Unit"/>
    <n v="1250"/>
    <x v="0"/>
  </r>
  <r>
    <x v="2"/>
    <n v="41000"/>
    <s v="Material Perbaikan Unit"/>
    <n v="8250"/>
    <x v="0"/>
  </r>
  <r>
    <x v="2"/>
    <n v="41001"/>
    <s v="Material Perbaikan Unit"/>
    <n v="450"/>
    <x v="0"/>
  </r>
  <r>
    <x v="2"/>
    <n v="41001"/>
    <s v="Material Perbaikan Unit"/>
    <n v="1000"/>
    <x v="0"/>
  </r>
  <r>
    <x v="2"/>
    <n v="41001"/>
    <s v="Material Perbaikan Unit"/>
    <n v="750"/>
    <x v="0"/>
  </r>
  <r>
    <x v="2"/>
    <n v="41002"/>
    <s v="Material Perbaikan Unit"/>
    <n v="3000"/>
    <x v="0"/>
  </r>
  <r>
    <x v="2"/>
    <n v="41002"/>
    <s v="Material Perbaikan Unit"/>
    <n v="600"/>
    <x v="0"/>
  </r>
  <r>
    <x v="2"/>
    <n v="41003"/>
    <s v="Material Perbaikan Unit"/>
    <n v="4250"/>
    <x v="0"/>
  </r>
  <r>
    <x v="2"/>
    <n v="41003"/>
    <s v="Material Perbaikan Unit"/>
    <n v="2000"/>
    <x v="0"/>
  </r>
  <r>
    <x v="2"/>
    <n v="41003"/>
    <s v="Material Perbaikan Unit"/>
    <n v="1200"/>
    <x v="0"/>
  </r>
  <r>
    <x v="2"/>
    <n v="41003"/>
    <s v="Material Perbaikan Unit"/>
    <n v="1000"/>
    <x v="0"/>
  </r>
  <r>
    <x v="2"/>
    <n v="41003"/>
    <s v="Material Perbaikan Unit"/>
    <n v="250"/>
    <x v="0"/>
  </r>
  <r>
    <x v="2"/>
    <n v="41004"/>
    <s v="Material Perbaikan Unit"/>
    <n v="17500"/>
    <x v="0"/>
  </r>
  <r>
    <x v="2"/>
    <n v="41005"/>
    <s v="Material Perbaikan Unit"/>
    <n v="1250"/>
    <x v="0"/>
  </r>
  <r>
    <x v="2"/>
    <n v="41005"/>
    <s v="Material Perbaikan Unit"/>
    <n v="500"/>
    <x v="0"/>
  </r>
  <r>
    <x v="2"/>
    <n v="41005"/>
    <s v="Material Perbaikan Unit"/>
    <n v="1000"/>
    <x v="0"/>
  </r>
  <r>
    <x v="2"/>
    <n v="41006"/>
    <s v="Material Perbaikan Unit"/>
    <n v="8250"/>
    <x v="0"/>
  </r>
  <r>
    <x v="2"/>
    <n v="41007"/>
    <s v="Material Perbaikan Unit"/>
    <n v="2100"/>
    <x v="0"/>
  </r>
  <r>
    <x v="2"/>
    <n v="41008"/>
    <s v="Material Perbaikan Unit"/>
    <n v="7750"/>
    <x v="0"/>
  </r>
  <r>
    <x v="2"/>
    <n v="41008"/>
    <s v="Material Perbaikan Unit"/>
    <n v="3000"/>
    <x v="0"/>
  </r>
  <r>
    <x v="2"/>
    <n v="41008"/>
    <s v="Material Perbaikan Unit"/>
    <n v="250"/>
    <x v="0"/>
  </r>
  <r>
    <x v="2"/>
    <n v="41009"/>
    <s v="Material Perbaikan Unit"/>
    <n v="4107"/>
    <x v="0"/>
  </r>
  <r>
    <x v="2"/>
    <n v="41010"/>
    <s v="Material Perbaikan Unit"/>
    <n v="4495"/>
    <x v="0"/>
  </r>
  <r>
    <x v="2"/>
    <n v="41011"/>
    <s v="Material Perbaikan Unit"/>
    <n v="9125"/>
    <x v="0"/>
  </r>
  <r>
    <x v="2"/>
    <n v="41012"/>
    <s v="Material Perbaikan Unit"/>
    <n v="3750"/>
    <x v="0"/>
  </r>
  <r>
    <x v="2"/>
    <n v="41012"/>
    <s v="Material Perbaikan Unit"/>
    <n v="300"/>
    <x v="0"/>
  </r>
  <r>
    <x v="2"/>
    <n v="41012"/>
    <s v="Material Perbaikan Unit"/>
    <n v="2000"/>
    <x v="0"/>
  </r>
  <r>
    <x v="2"/>
    <n v="41013"/>
    <s v="Material Perbaikan Unit"/>
    <n v="6250"/>
    <x v="0"/>
  </r>
  <r>
    <x v="2"/>
    <n v="41013"/>
    <s v="Material Perbaikan Unit"/>
    <n v="2250"/>
    <x v="0"/>
  </r>
  <r>
    <x v="2"/>
    <n v="41014"/>
    <s v="Material Perbaikan Unit"/>
    <n v="6000"/>
    <x v="0"/>
  </r>
  <r>
    <x v="2"/>
    <n v="41015"/>
    <s v="Material Perbaikan Unit"/>
    <n v="3250"/>
    <x v="0"/>
  </r>
  <r>
    <x v="2"/>
    <n v="41016"/>
    <s v="Material Perbaikan Unit"/>
    <n v="6000"/>
    <x v="0"/>
  </r>
  <r>
    <x v="2"/>
    <n v="41016"/>
    <s v="Material Perbaikan Unit"/>
    <n v="500"/>
    <x v="0"/>
  </r>
  <r>
    <x v="2"/>
    <n v="41017"/>
    <s v="Material Perbaikan Unit"/>
    <n v="2500"/>
    <x v="0"/>
  </r>
  <r>
    <x v="2"/>
    <n v="41018"/>
    <s v="Jasa Pengiriman"/>
    <n v="8250"/>
    <x v="0"/>
  </r>
  <r>
    <x v="2"/>
    <n v="41019"/>
    <s v="Material Perbaikan Unit"/>
    <n v="8250"/>
    <x v="0"/>
  </r>
  <r>
    <x v="2"/>
    <n v="41019"/>
    <s v="Material Perbaikan Unit"/>
    <n v="1500"/>
    <x v="0"/>
  </r>
  <r>
    <x v="2"/>
    <n v="41019"/>
    <s v="Material Perbaikan Unit"/>
    <n v="500"/>
    <x v="0"/>
  </r>
  <r>
    <x v="2"/>
    <n v="41020"/>
    <s v="Material Perbaikan Unit"/>
    <n v="250"/>
    <x v="0"/>
  </r>
  <r>
    <x v="2"/>
    <n v="41020"/>
    <s v="Material Perbaikan Unit"/>
    <n v="14250"/>
    <x v="0"/>
  </r>
  <r>
    <x v="2"/>
    <n v="41021"/>
    <s v="Inventory"/>
    <n v="500"/>
    <x v="2"/>
  </r>
  <r>
    <x v="2"/>
    <n v="41022"/>
    <s v="Perlengkapan AC"/>
    <n v="4250"/>
    <x v="1"/>
  </r>
  <r>
    <x v="2"/>
    <n v="41022"/>
    <s v="Perlengkapan AC"/>
    <n v="6250"/>
    <x v="1"/>
  </r>
  <r>
    <x v="2"/>
    <n v="41022"/>
    <s v="Perlengkapan AC"/>
    <n v="6500"/>
    <x v="1"/>
  </r>
  <r>
    <x v="2"/>
    <n v="41022"/>
    <s v="Perlengkapan AC"/>
    <n v="4000"/>
    <x v="1"/>
  </r>
  <r>
    <x v="2"/>
    <n v="41022"/>
    <s v="Perlengkapan AC"/>
    <n v="500"/>
    <x v="1"/>
  </r>
  <r>
    <x v="2"/>
    <n v="41023"/>
    <s v="Material Perbaikan Unit"/>
    <n v="7250"/>
    <x v="0"/>
  </r>
  <r>
    <x v="2"/>
    <n v="41024"/>
    <s v="Material Perbaikan Unit"/>
    <n v="7500"/>
    <x v="0"/>
  </r>
  <r>
    <x v="2"/>
    <n v="41025"/>
    <s v="Material Perbaikan Unit"/>
    <n v="3150"/>
    <x v="0"/>
  </r>
  <r>
    <x v="2"/>
    <n v="41026"/>
    <s v="Perlengkapan Cleaning"/>
    <n v="32380.799999999999"/>
    <x v="1"/>
  </r>
  <r>
    <x v="2"/>
    <n v="41027"/>
    <s v="Perlengkapan Cleaning"/>
    <n v="6548"/>
    <x v="1"/>
  </r>
  <r>
    <x v="2"/>
    <n v="41028"/>
    <s v="Material Perbaikan Unit"/>
    <n v="1500"/>
    <x v="0"/>
  </r>
  <r>
    <x v="2"/>
    <n v="41029"/>
    <s v="Material Perbaikan Unit"/>
    <n v="2000"/>
    <x v="0"/>
  </r>
  <r>
    <x v="2"/>
    <n v="41030"/>
    <s v="Material Perbaikan Unit"/>
    <n v="2500"/>
    <x v="0"/>
  </r>
  <r>
    <x v="2"/>
    <n v="41031"/>
    <s v="Material Perbaikan Unit"/>
    <n v="1000"/>
    <x v="0"/>
  </r>
  <r>
    <x v="2"/>
    <n v="41032"/>
    <s v="Material Perbaikan Unit"/>
    <n v="2000"/>
    <x v="0"/>
  </r>
  <r>
    <x v="2"/>
    <n v="41033"/>
    <s v="Material Perbaikan Unit"/>
    <n v="2000"/>
    <x v="0"/>
  </r>
  <r>
    <x v="2"/>
    <n v="41034"/>
    <s v="Material Perbaikan Unit"/>
    <n v="1250"/>
    <x v="0"/>
  </r>
  <r>
    <x v="2"/>
    <n v="41035"/>
    <s v="Material Perbaikan Unit"/>
    <n v="1400"/>
    <x v="0"/>
  </r>
  <r>
    <x v="2"/>
    <n v="41036"/>
    <s v="Material Perbaikan Unit"/>
    <n v="6000"/>
    <x v="0"/>
  </r>
  <r>
    <x v="2"/>
    <n v="41037"/>
    <s v="Material Perbaikan Unit"/>
    <n v="3200"/>
    <x v="0"/>
  </r>
  <r>
    <x v="2"/>
    <n v="41038"/>
    <s v="Material Perbaikan Unit"/>
    <n v="750"/>
    <x v="0"/>
  </r>
  <r>
    <x v="2"/>
    <n v="41039"/>
    <s v="Material Perbaikan Unit"/>
    <n v="2800"/>
    <x v="0"/>
  </r>
  <r>
    <x v="2"/>
    <n v="41040"/>
    <s v="Material Perbaikan Unit"/>
    <n v="16450"/>
    <x v="0"/>
  </r>
  <r>
    <x v="2"/>
    <n v="41041"/>
    <s v="Material Perbaikan Unit"/>
    <n v="8250"/>
    <x v="0"/>
  </r>
  <r>
    <x v="2"/>
    <n v="41041"/>
    <s v="Material Perbaikan Unit"/>
    <n v="2250"/>
    <x v="0"/>
  </r>
  <r>
    <x v="2"/>
    <n v="41041"/>
    <s v="Material Perbaikan Unit"/>
    <n v="500"/>
    <x v="0"/>
  </r>
  <r>
    <x v="2"/>
    <n v="41041"/>
    <s v="Material Perbaikan Unit"/>
    <n v="250"/>
    <x v="0"/>
  </r>
  <r>
    <x v="2"/>
    <n v="41041"/>
    <s v="Material Perbaikan Unit"/>
    <n v="1125"/>
    <x v="0"/>
  </r>
  <r>
    <x v="2"/>
    <n v="41041"/>
    <s v="Material Perbaikan Unit"/>
    <n v="4750"/>
    <x v="0"/>
  </r>
  <r>
    <x v="2"/>
    <n v="41042"/>
    <s v="Material Perbaikan Unit"/>
    <n v="7500"/>
    <x v="0"/>
  </r>
  <r>
    <x v="2"/>
    <n v="41043"/>
    <s v="Material Perbaikan Unit"/>
    <n v="2000"/>
    <x v="0"/>
  </r>
  <r>
    <x v="2"/>
    <n v="41044"/>
    <s v="Material Perbaikan Unit"/>
    <n v="15000"/>
    <x v="0"/>
  </r>
  <r>
    <x v="2"/>
    <n v="41044"/>
    <s v="Material Perbaikan Unit"/>
    <n v="300"/>
    <x v="0"/>
  </r>
  <r>
    <x v="2"/>
    <n v="41044"/>
    <s v="Material Perbaikan Unit"/>
    <n v="200"/>
    <x v="0"/>
  </r>
  <r>
    <x v="2"/>
    <n v="41045"/>
    <s v="Material Perbaikan Unit"/>
    <n v="20000"/>
    <x v="0"/>
  </r>
  <r>
    <x v="2"/>
    <n v="41046"/>
    <s v="Material Perbaikan Unit"/>
    <n v="750"/>
    <x v="0"/>
  </r>
  <r>
    <x v="2"/>
    <n v="41046"/>
    <s v="Material Perbaikan Unit"/>
    <n v="1000"/>
    <x v="0"/>
  </r>
  <r>
    <x v="2"/>
    <n v="41047"/>
    <s v="Material Perbaikan Unit"/>
    <n v="5500"/>
    <x v="0"/>
  </r>
  <r>
    <x v="2"/>
    <n v="41048"/>
    <s v="Material Perbaikan Unit"/>
    <n v="425"/>
    <x v="0"/>
  </r>
  <r>
    <x v="2"/>
    <n v="41049"/>
    <s v="Material Perbaikan Unit"/>
    <n v="2250"/>
    <x v="0"/>
  </r>
  <r>
    <x v="2"/>
    <n v="41050"/>
    <s v="Material Perbaikan Unit"/>
    <n v="5000"/>
    <x v="0"/>
  </r>
  <r>
    <x v="2"/>
    <n v="41050"/>
    <s v="Material Perbaikan Unit"/>
    <n v="1500"/>
    <x v="0"/>
  </r>
  <r>
    <x v="2"/>
    <n v="41050"/>
    <s v="Material Perbaikan Unit"/>
    <n v="2000"/>
    <x v="0"/>
  </r>
  <r>
    <x v="2"/>
    <n v="41051"/>
    <s v="Material Perbaikan Unit"/>
    <n v="1000"/>
    <x v="0"/>
  </r>
  <r>
    <x v="2"/>
    <n v="41052"/>
    <s v="Material Perbaikan Unit"/>
    <n v="1750"/>
    <x v="0"/>
  </r>
  <r>
    <x v="2"/>
    <n v="41053"/>
    <s v="Material Perbaikan Unit"/>
    <n v="250"/>
    <x v="0"/>
  </r>
  <r>
    <x v="2"/>
    <n v="41053"/>
    <s v="Material Perbaikan Unit"/>
    <n v="500"/>
    <x v="0"/>
  </r>
  <r>
    <x v="2"/>
    <n v="41053"/>
    <s v="Material Perbaikan Unit"/>
    <n v="3500"/>
    <x v="0"/>
  </r>
  <r>
    <x v="2"/>
    <n v="41054"/>
    <s v="Material Perbaikan Unit"/>
    <n v="8750"/>
    <x v="0"/>
  </r>
  <r>
    <x v="2"/>
    <n v="41054"/>
    <s v="Material Perbaikan Unit"/>
    <n v="2250"/>
    <x v="0"/>
  </r>
  <r>
    <x v="2"/>
    <n v="41055"/>
    <s v="Jasa Pengiriman"/>
    <n v="8800"/>
    <x v="0"/>
  </r>
  <r>
    <x v="2"/>
    <n v="41056"/>
    <s v="Material Perbaikan Unit"/>
    <n v="5394"/>
    <x v="0"/>
  </r>
  <r>
    <x v="2"/>
    <n v="41057"/>
    <s v="Material Perbaikan Unit"/>
    <n v="109850"/>
    <x v="0"/>
  </r>
  <r>
    <x v="2"/>
    <n v="41058"/>
    <s v="Material Perbaikan Unit"/>
    <n v="1810"/>
    <x v="0"/>
  </r>
  <r>
    <x v="2"/>
    <n v="41059"/>
    <s v="Inventory"/>
    <n v="2000"/>
    <x v="2"/>
  </r>
  <r>
    <x v="2"/>
    <n v="41060"/>
    <s v="Inventory"/>
    <n v="15000"/>
    <x v="2"/>
  </r>
  <r>
    <x v="2"/>
    <n v="41060"/>
    <s v="Inventory"/>
    <n v="12500"/>
    <x v="2"/>
  </r>
  <r>
    <x v="2"/>
    <n v="41061"/>
    <s v="Inventory"/>
    <n v="7750"/>
    <x v="2"/>
  </r>
  <r>
    <x v="2"/>
    <n v="41061"/>
    <s v="Inventory"/>
    <n v="1000"/>
    <x v="2"/>
  </r>
  <r>
    <x v="2"/>
    <n v="41061"/>
    <s v="Inventory"/>
    <n v="750"/>
    <x v="2"/>
  </r>
  <r>
    <x v="2"/>
    <n v="41062"/>
    <s v="Inventory"/>
    <n v="4250"/>
    <x v="2"/>
  </r>
  <r>
    <x v="2"/>
    <n v="41063"/>
    <s v="Material Perbaikan Unit"/>
    <n v="6000"/>
    <x v="0"/>
  </r>
  <r>
    <x v="2"/>
    <n v="41063"/>
    <s v="Material Perbaikan Unit"/>
    <n v="5000"/>
    <x v="0"/>
  </r>
  <r>
    <x v="2"/>
    <n v="41064"/>
    <s v="kebutuhan kantor JHS"/>
    <n v="25150"/>
    <x v="1"/>
  </r>
  <r>
    <x v="2"/>
    <n v="41065"/>
    <s v="Medical Reimbursement"/>
    <n v="7025"/>
    <x v="1"/>
  </r>
  <r>
    <x v="2"/>
    <n v="41066"/>
    <s v="Material Perbaikan Unit"/>
    <n v="8000"/>
    <x v="0"/>
  </r>
  <r>
    <x v="2"/>
    <n v="41067"/>
    <s v="Material Perbaikan Unit"/>
    <n v="400"/>
    <x v="0"/>
  </r>
  <r>
    <x v="2"/>
    <n v="41067"/>
    <s v="Material Perbaikan Unit"/>
    <n v="425"/>
    <x v="0"/>
  </r>
  <r>
    <x v="2"/>
    <n v="41067"/>
    <s v="Material Perbaikan Unit"/>
    <n v="250"/>
    <x v="0"/>
  </r>
  <r>
    <x v="2"/>
    <n v="41067"/>
    <s v="Material Perbaikan Unit"/>
    <n v="250"/>
    <x v="0"/>
  </r>
  <r>
    <x v="2"/>
    <n v="41067"/>
    <s v="Material Perbaikan Unit"/>
    <n v="1250"/>
    <x v="0"/>
  </r>
  <r>
    <x v="2"/>
    <n v="41068"/>
    <s v="Material Perbaikan Unit"/>
    <n v="650"/>
    <x v="0"/>
  </r>
  <r>
    <x v="2"/>
    <n v="41068"/>
    <s v="Material Perbaikan Unit"/>
    <n v="3000"/>
    <x v="0"/>
  </r>
  <r>
    <x v="2"/>
    <n v="41068"/>
    <s v="Material Perbaikan Unit"/>
    <n v="500"/>
    <x v="0"/>
  </r>
  <r>
    <x v="2"/>
    <n v="41069"/>
    <s v="Material Perbaikan Unit"/>
    <n v="1750"/>
    <x v="0"/>
  </r>
  <r>
    <x v="2"/>
    <n v="41070"/>
    <s v="Material Perbaikan Unit"/>
    <n v="400"/>
    <x v="0"/>
  </r>
  <r>
    <x v="2"/>
    <n v="41070"/>
    <s v="Material Perbaikan Unit"/>
    <n v="250"/>
    <x v="0"/>
  </r>
  <r>
    <x v="2"/>
    <n v="41071"/>
    <s v="Material Perbaikan Unit"/>
    <n v="500"/>
    <x v="0"/>
  </r>
  <r>
    <x v="2"/>
    <n v="41071"/>
    <s v="Material Perbaikan Unit"/>
    <n v="1750"/>
    <x v="0"/>
  </r>
  <r>
    <x v="2"/>
    <n v="41071"/>
    <s v="Material Perbaikan Unit"/>
    <n v="500"/>
    <x v="0"/>
  </r>
  <r>
    <x v="2"/>
    <n v="41071"/>
    <s v="Material Perbaikan Unit"/>
    <n v="2000"/>
    <x v="0"/>
  </r>
  <r>
    <x v="2"/>
    <n v="41072"/>
    <s v="Material Perbaikan Unit"/>
    <n v="3750"/>
    <x v="0"/>
  </r>
  <r>
    <x v="2"/>
    <n v="41072"/>
    <s v="Material Perbaikan Unit"/>
    <n v="1250"/>
    <x v="0"/>
  </r>
  <r>
    <x v="2"/>
    <n v="41073"/>
    <s v="Material Perbaikan Unit"/>
    <n v="1000"/>
    <x v="0"/>
  </r>
  <r>
    <x v="2"/>
    <n v="41073"/>
    <s v="Material Perbaikan Unit"/>
    <n v="700"/>
    <x v="0"/>
  </r>
  <r>
    <x v="2"/>
    <n v="41073"/>
    <s v="Material Perbaikan Unit"/>
    <n v="700"/>
    <x v="0"/>
  </r>
  <r>
    <x v="2"/>
    <n v="41073"/>
    <s v="Material Perbaikan Unit"/>
    <n v="350"/>
    <x v="0"/>
  </r>
  <r>
    <x v="2"/>
    <n v="41074"/>
    <s v="Material Perbaikan Unit"/>
    <n v="3000"/>
    <x v="0"/>
  </r>
  <r>
    <x v="2"/>
    <n v="41075"/>
    <s v="Material Perbaikan Unit"/>
    <n v="6250"/>
    <x v="0"/>
  </r>
  <r>
    <x v="2"/>
    <n v="41075"/>
    <s v="Material Perbaikan Unit"/>
    <n v="3750"/>
    <x v="0"/>
  </r>
  <r>
    <x v="2"/>
    <n v="41075"/>
    <s v="Material Perbaikan Unit"/>
    <n v="6750"/>
    <x v="0"/>
  </r>
  <r>
    <x v="2"/>
    <n v="41076"/>
    <s v="Material Perbaikan Unit"/>
    <n v="1250"/>
    <x v="0"/>
  </r>
  <r>
    <x v="2"/>
    <n v="41077"/>
    <s v="Material Perbaikan Unit"/>
    <n v="10000"/>
    <x v="0"/>
  </r>
  <r>
    <x v="2"/>
    <n v="41077"/>
    <s v="Material Perbaikan Unit"/>
    <n v="750"/>
    <x v="0"/>
  </r>
  <r>
    <x v="2"/>
    <n v="41077"/>
    <s v="Material Perbaikan Unit"/>
    <n v="250"/>
    <x v="0"/>
  </r>
  <r>
    <x v="2"/>
    <n v="41077"/>
    <s v="Material Perbaikan Unit"/>
    <n v="1250"/>
    <x v="0"/>
  </r>
  <r>
    <x v="2"/>
    <n v="41078"/>
    <s v="Material Perbaikan Unit"/>
    <n v="500"/>
    <x v="0"/>
  </r>
  <r>
    <x v="2"/>
    <n v="41078"/>
    <s v="Material Perbaikan Unit"/>
    <n v="1350"/>
    <x v="0"/>
  </r>
  <r>
    <x v="2"/>
    <n v="41078"/>
    <s v="Material Perbaikan Unit"/>
    <n v="2250"/>
    <x v="0"/>
  </r>
  <r>
    <x v="2"/>
    <n v="41078"/>
    <s v="Material Perbaikan Unit"/>
    <n v="7750"/>
    <x v="0"/>
  </r>
  <r>
    <x v="2"/>
    <n v="41079"/>
    <s v="Material Perbaikan Unit"/>
    <n v="7800"/>
    <x v="0"/>
  </r>
  <r>
    <x v="2"/>
    <n v="41079"/>
    <s v="Material Perbaikan Unit"/>
    <n v="850"/>
    <x v="0"/>
  </r>
  <r>
    <x v="2"/>
    <n v="41079"/>
    <s v="Material Perbaikan Unit"/>
    <n v="1750"/>
    <x v="0"/>
  </r>
  <r>
    <x v="2"/>
    <n v="41079"/>
    <s v="Material Perbaikan Unit"/>
    <n v="750"/>
    <x v="0"/>
  </r>
  <r>
    <x v="2"/>
    <n v="41079"/>
    <s v="Material Perbaikan Unit"/>
    <n v="250"/>
    <x v="0"/>
  </r>
  <r>
    <x v="2"/>
    <n v="41079"/>
    <s v="Material Perbaikan Unit"/>
    <n v="150"/>
    <x v="0"/>
  </r>
  <r>
    <x v="2"/>
    <n v="41079"/>
    <s v="Material Perbaikan Unit"/>
    <n v="250"/>
    <x v="0"/>
  </r>
  <r>
    <x v="2"/>
    <n v="41080"/>
    <s v="Material Perbaikan Unit"/>
    <n v="8750"/>
    <x v="0"/>
  </r>
  <r>
    <x v="2"/>
    <n v="41080"/>
    <s v="Material Perbaikan Unit"/>
    <n v="750"/>
    <x v="0"/>
  </r>
  <r>
    <x v="2"/>
    <n v="41081"/>
    <s v="Material Perbaikan Unit"/>
    <n v="2500"/>
    <x v="0"/>
  </r>
  <r>
    <x v="2"/>
    <n v="41081"/>
    <s v="Material Perbaikan Unit"/>
    <n v="2500"/>
    <x v="0"/>
  </r>
  <r>
    <x v="2"/>
    <n v="41081"/>
    <s v="Material Perbaikan Unit"/>
    <n v="1000"/>
    <x v="0"/>
  </r>
  <r>
    <x v="2"/>
    <n v="41081"/>
    <s v="Material Perbaikan Unit"/>
    <n v="2500"/>
    <x v="0"/>
  </r>
  <r>
    <x v="2"/>
    <n v="41082"/>
    <s v="Material Perbaikan Unit"/>
    <n v="2500"/>
    <x v="0"/>
  </r>
  <r>
    <x v="2"/>
    <n v="41083"/>
    <s v="Material Perbaikan Unit"/>
    <n v="8250"/>
    <x v="0"/>
  </r>
  <r>
    <x v="2"/>
    <n v="41083"/>
    <s v="Material Perbaikan Unit"/>
    <n v="3000"/>
    <x v="0"/>
  </r>
  <r>
    <x v="2"/>
    <n v="41083"/>
    <s v="Material Perbaikan Unit"/>
    <n v="3250"/>
    <x v="0"/>
  </r>
  <r>
    <x v="2"/>
    <n v="41083"/>
    <s v="Material Perbaikan Unit"/>
    <n v="300"/>
    <x v="0"/>
  </r>
  <r>
    <x v="2"/>
    <n v="41084"/>
    <s v="Material Perbaikan Unit"/>
    <n v="1000"/>
    <x v="0"/>
  </r>
  <r>
    <x v="2"/>
    <n v="41085"/>
    <s v="Material Perbaikan Unit"/>
    <n v="3624"/>
    <x v="0"/>
  </r>
  <r>
    <x v="2"/>
    <n v="41085"/>
    <s v="Material Perbaikan Unit"/>
    <n v="731.5"/>
    <x v="0"/>
  </r>
  <r>
    <x v="2"/>
    <n v="41086"/>
    <s v="Material Perbaikan Unit"/>
    <n v="3785"/>
    <x v="0"/>
  </r>
  <r>
    <x v="2"/>
    <n v="41086"/>
    <s v="Material Perbaikan Unit"/>
    <n v="630"/>
    <x v="0"/>
  </r>
  <r>
    <x v="2"/>
    <n v="41087"/>
    <s v="Perlengkapan Fixing"/>
    <n v="11893.6"/>
    <x v="1"/>
  </r>
  <r>
    <x v="2"/>
    <n v="41088"/>
    <s v="Material Perbaikan Unit"/>
    <n v="7250"/>
    <x v="0"/>
  </r>
  <r>
    <x v="2"/>
    <n v="41089"/>
    <s v="Material Perbaikan Unit"/>
    <n v="8270"/>
    <x v="0"/>
  </r>
  <r>
    <x v="2"/>
    <n v="41090"/>
    <s v="Jasa Pengiriman"/>
    <n v="20000"/>
    <x v="0"/>
  </r>
  <r>
    <x v="2"/>
    <n v="41091"/>
    <s v="Material Perbaikan Unit"/>
    <n v="1874"/>
    <x v="0"/>
  </r>
  <r>
    <x v="2"/>
    <n v="41092"/>
    <s v="Material Perbaikan Unit"/>
    <n v="45600"/>
    <x v="0"/>
  </r>
  <r>
    <x v="2"/>
    <n v="41093"/>
    <s v="Inventory"/>
    <n v="2250"/>
    <x v="2"/>
  </r>
  <r>
    <x v="2"/>
    <n v="41093"/>
    <s v="Inventory"/>
    <n v="3000"/>
    <x v="2"/>
  </r>
  <r>
    <x v="2"/>
    <n v="41093"/>
    <s v="Inventory"/>
    <n v="3250"/>
    <x v="2"/>
  </r>
  <r>
    <x v="2"/>
    <n v="41093"/>
    <s v="Inventory"/>
    <n v="750"/>
    <x v="2"/>
  </r>
  <r>
    <x v="2"/>
    <n v="41094"/>
    <s v="Operasional JHS"/>
    <n v="17000"/>
    <x v="1"/>
  </r>
  <r>
    <x v="2"/>
    <n v="41095"/>
    <s v="Inventory"/>
    <n v="500"/>
    <x v="2"/>
  </r>
  <r>
    <x v="2"/>
    <n v="41095"/>
    <s v="Inventory"/>
    <n v="1000"/>
    <x v="2"/>
  </r>
  <r>
    <x v="2"/>
    <n v="41095"/>
    <s v="Inventory"/>
    <n v="1200"/>
    <x v="2"/>
  </r>
  <r>
    <x v="2"/>
    <n v="41095"/>
    <s v="Inventory"/>
    <n v="1600"/>
    <x v="2"/>
  </r>
  <r>
    <x v="2"/>
    <n v="41095"/>
    <s v="Inventory"/>
    <n v="2000"/>
    <x v="2"/>
  </r>
  <r>
    <x v="2"/>
    <n v="41096"/>
    <s v="Material Perbaikan Unit"/>
    <n v="5750"/>
    <x v="0"/>
  </r>
  <r>
    <x v="2"/>
    <n v="41097"/>
    <s v="Material Perbaikan Unit"/>
    <n v="2250"/>
    <x v="0"/>
  </r>
  <r>
    <x v="2"/>
    <n v="41098"/>
    <s v="Operasional JHS"/>
    <n v="14250"/>
    <x v="1"/>
  </r>
  <r>
    <x v="2"/>
    <n v="41099"/>
    <s v="Jasa Pengiriman"/>
    <n v="2375"/>
    <x v="0"/>
  </r>
  <r>
    <x v="2"/>
    <n v="41100"/>
    <s v="Material Perbaikan Unit"/>
    <n v="66846.7"/>
    <x v="0"/>
  </r>
  <r>
    <x v="2"/>
    <n v="41101"/>
    <s v="Material Perbaikan Unit"/>
    <n v="11000"/>
    <x v="0"/>
  </r>
  <r>
    <x v="2"/>
    <n v="41102"/>
    <s v="Material Perbaikan Unit"/>
    <n v="8500"/>
    <x v="0"/>
  </r>
  <r>
    <x v="2"/>
    <n v="41103"/>
    <s v="Material Perbaikan Unit"/>
    <n v="8500"/>
    <x v="0"/>
  </r>
  <r>
    <x v="2"/>
    <n v="41104"/>
    <s v="Material Perbaikan Unit"/>
    <n v="6000"/>
    <x v="0"/>
  </r>
  <r>
    <x v="2"/>
    <n v="41104"/>
    <s v="Material Perbaikan Unit"/>
    <n v="3000"/>
    <x v="0"/>
  </r>
  <r>
    <x v="2"/>
    <n v="41104"/>
    <s v="Material Perbaikan Unit"/>
    <n v="300"/>
    <x v="0"/>
  </r>
  <r>
    <x v="2"/>
    <n v="41104"/>
    <s v="Material Perbaikan Unit"/>
    <n v="3000"/>
    <x v="0"/>
  </r>
  <r>
    <x v="2"/>
    <n v="41104"/>
    <s v="Material Perbaikan Unit"/>
    <n v="300"/>
    <x v="0"/>
  </r>
  <r>
    <x v="2"/>
    <n v="41105"/>
    <s v="kebutuhan kantor JHS"/>
    <n v="8750"/>
    <x v="1"/>
  </r>
  <r>
    <x v="2"/>
    <n v="41106"/>
    <s v="Material Perbaikan Unit"/>
    <n v="17500"/>
    <x v="0"/>
  </r>
  <r>
    <x v="2"/>
    <n v="41106"/>
    <s v="Material Perbaikan Unit"/>
    <n v="6500"/>
    <x v="0"/>
  </r>
  <r>
    <x v="2"/>
    <n v="41106"/>
    <s v="Material Perbaikan Unit"/>
    <n v="500"/>
    <x v="0"/>
  </r>
  <r>
    <x v="2"/>
    <n v="41106"/>
    <s v="Material Perbaikan Unit"/>
    <n v="1750"/>
    <x v="0"/>
  </r>
  <r>
    <x v="2"/>
    <n v="41107"/>
    <s v="Material Perbaikan Unit"/>
    <n v="10750"/>
    <x v="0"/>
  </r>
  <r>
    <x v="2"/>
    <n v="41108"/>
    <s v="Material Perbaikan Unit"/>
    <n v="3441"/>
    <x v="0"/>
  </r>
  <r>
    <x v="2"/>
    <n v="41109"/>
    <s v="Material Perbaikan Unit"/>
    <n v="2291.0500000000002"/>
    <x v="0"/>
  </r>
  <r>
    <x v="2"/>
    <n v="41110"/>
    <s v="Material Perbaikan Unit"/>
    <n v="500"/>
    <x v="0"/>
  </r>
  <r>
    <x v="2"/>
    <n v="41111"/>
    <s v="Material Perbaikan Unit"/>
    <n v="2000"/>
    <x v="0"/>
  </r>
  <r>
    <x v="2"/>
    <n v="41111"/>
    <s v="Material Perbaikan Unit"/>
    <n v="2250"/>
    <x v="0"/>
  </r>
  <r>
    <x v="2"/>
    <n v="41112"/>
    <s v="Material Perbaikan Unit"/>
    <n v="3250"/>
    <x v="0"/>
  </r>
  <r>
    <x v="2"/>
    <n v="41112"/>
    <s v="Material Perbaikan Unit"/>
    <n v="2500"/>
    <x v="0"/>
  </r>
  <r>
    <x v="2"/>
    <n v="41113"/>
    <s v="Material Perbaikan Unit"/>
    <n v="1250"/>
    <x v="0"/>
  </r>
  <r>
    <x v="2"/>
    <n v="41113"/>
    <s v="Material Perbaikan Unit"/>
    <n v="750"/>
    <x v="0"/>
  </r>
  <r>
    <x v="2"/>
    <n v="41114"/>
    <s v="Material Perbaikan Unit"/>
    <n v="11200"/>
    <x v="0"/>
  </r>
  <r>
    <x v="2"/>
    <n v="41115"/>
    <s v="Material Perbaikan Unit"/>
    <n v="400"/>
    <x v="0"/>
  </r>
  <r>
    <x v="2"/>
    <n v="41115"/>
    <s v="Material Perbaikan Unit"/>
    <n v="850"/>
    <x v="0"/>
  </r>
  <r>
    <x v="2"/>
    <n v="41115"/>
    <s v="Material Perbaikan Unit"/>
    <n v="600"/>
    <x v="0"/>
  </r>
  <r>
    <x v="2"/>
    <n v="41115"/>
    <s v="Material Perbaikan Unit"/>
    <n v="2000"/>
    <x v="0"/>
  </r>
  <r>
    <x v="2"/>
    <n v="41116"/>
    <s v="Material Perbaikan Unit"/>
    <n v="2250"/>
    <x v="0"/>
  </r>
  <r>
    <x v="2"/>
    <n v="41116"/>
    <s v="Material Perbaikan Unit"/>
    <n v="1000"/>
    <x v="0"/>
  </r>
  <r>
    <x v="2"/>
    <n v="41117"/>
    <s v="Material Perbaikan Unit"/>
    <n v="2500"/>
    <x v="0"/>
  </r>
  <r>
    <x v="2"/>
    <n v="41118"/>
    <s v="Material Perbaikan Unit"/>
    <n v="11500"/>
    <x v="0"/>
  </r>
  <r>
    <x v="2"/>
    <n v="41118"/>
    <s v="Material Perbaikan Unit"/>
    <n v="2000"/>
    <x v="0"/>
  </r>
  <r>
    <x v="2"/>
    <n v="41118"/>
    <s v="Material Perbaikan Unit"/>
    <n v="250"/>
    <x v="0"/>
  </r>
  <r>
    <x v="2"/>
    <n v="41118"/>
    <s v="Material Perbaikan Unit"/>
    <n v="250"/>
    <x v="0"/>
  </r>
  <r>
    <x v="2"/>
    <n v="41118"/>
    <s v="Material Perbaikan Unit"/>
    <n v="650"/>
    <x v="0"/>
  </r>
  <r>
    <x v="2"/>
    <n v="41118"/>
    <s v="Material Perbaikan Unit"/>
    <n v="1250"/>
    <x v="0"/>
  </r>
  <r>
    <x v="2"/>
    <n v="41118"/>
    <s v="Material Perbaikan Unit"/>
    <n v="500"/>
    <x v="0"/>
  </r>
  <r>
    <x v="2"/>
    <n v="41119"/>
    <s v="Material Perbaikan Unit"/>
    <n v="2000"/>
    <x v="0"/>
  </r>
  <r>
    <x v="2"/>
    <n v="41119"/>
    <s v="Material Perbaikan Unit"/>
    <n v="500"/>
    <x v="0"/>
  </r>
  <r>
    <x v="2"/>
    <n v="41120"/>
    <s v="Material Perbaikan Unit"/>
    <n v="10400"/>
    <x v="0"/>
  </r>
  <r>
    <x v="2"/>
    <n v="41120"/>
    <s v="Material Perbaikan Unit"/>
    <n v="500"/>
    <x v="0"/>
  </r>
  <r>
    <x v="2"/>
    <n v="41120"/>
    <s v="Material Perbaikan Unit"/>
    <n v="500"/>
    <x v="0"/>
  </r>
  <r>
    <x v="2"/>
    <n v="41120"/>
    <s v="Material Perbaikan Unit"/>
    <n v="350"/>
    <x v="0"/>
  </r>
  <r>
    <x v="2"/>
    <n v="41121"/>
    <s v="Material Perbaikan Unit"/>
    <n v="1050"/>
    <x v="0"/>
  </r>
  <r>
    <x v="2"/>
    <n v="41122"/>
    <s v="Material Perbaikan Unit"/>
    <n v="12544.75"/>
    <x v="0"/>
  </r>
  <r>
    <x v="2"/>
    <n v="41122"/>
    <s v="Material Perbaikan Unit"/>
    <n v="1376"/>
    <x v="0"/>
  </r>
  <r>
    <x v="2"/>
    <n v="41122"/>
    <s v="Material Perbaikan Unit"/>
    <n v="1195"/>
    <x v="0"/>
  </r>
  <r>
    <x v="2"/>
    <n v="41123"/>
    <s v="Material Perbaikan Unit"/>
    <n v="3150"/>
    <x v="0"/>
  </r>
  <r>
    <x v="2"/>
    <n v="41124"/>
    <s v="Material Perbaikan Unit"/>
    <n v="1000"/>
    <x v="0"/>
  </r>
  <r>
    <x v="2"/>
    <n v="41125"/>
    <s v="Material Perbaikan Unit"/>
    <n v="1160"/>
    <x v="0"/>
  </r>
  <r>
    <x v="2"/>
    <n v="41126"/>
    <s v="Material Perbaikan Unit"/>
    <n v="3350"/>
    <x v="0"/>
  </r>
  <r>
    <x v="2"/>
    <n v="41127"/>
    <s v="Material Perbaikan Unit"/>
    <n v="4701.25"/>
    <x v="0"/>
  </r>
  <r>
    <x v="2"/>
    <n v="41128"/>
    <s v="Material Perbaikan Unit"/>
    <n v="10650"/>
    <x v="0"/>
  </r>
  <r>
    <x v="2"/>
    <n v="41129"/>
    <s v="Material Perbaikan Unit"/>
    <n v="7000"/>
    <x v="0"/>
  </r>
  <r>
    <x v="2"/>
    <n v="41130"/>
    <s v="Inventory"/>
    <n v="2250"/>
    <x v="2"/>
  </r>
  <r>
    <x v="2"/>
    <n v="41131"/>
    <s v="Material Perbaikan Unit"/>
    <n v="6500"/>
    <x v="0"/>
  </r>
  <r>
    <x v="2"/>
    <n v="41132"/>
    <s v="Operasional JHS"/>
    <n v="4800"/>
    <x v="1"/>
  </r>
  <r>
    <x v="2"/>
    <n v="41133"/>
    <s v="Material Perbaikan Unit"/>
    <n v="5850"/>
    <x v="0"/>
  </r>
  <r>
    <x v="2"/>
    <n v="41134"/>
    <s v="Material Perbaikan Unit"/>
    <n v="2250"/>
    <x v="0"/>
  </r>
  <r>
    <x v="2"/>
    <n v="41134"/>
    <s v="Material Perbaikan Unit"/>
    <n v="1500"/>
    <x v="0"/>
  </r>
  <r>
    <x v="2"/>
    <n v="41135"/>
    <s v="Material Perbaikan Unit"/>
    <n v="1500"/>
    <x v="0"/>
  </r>
  <r>
    <x v="2"/>
    <n v="41136"/>
    <s v="Material Perbaikan Unit"/>
    <n v="23000"/>
    <x v="0"/>
  </r>
  <r>
    <x v="2"/>
    <n v="41136"/>
    <s v="Material Perbaikan Unit"/>
    <n v="6500"/>
    <x v="0"/>
  </r>
  <r>
    <x v="2"/>
    <n v="41136"/>
    <s v="Material Perbaikan Unit"/>
    <n v="500"/>
    <x v="0"/>
  </r>
  <r>
    <x v="2"/>
    <n v="41136"/>
    <s v="Material Perbaikan Unit"/>
    <n v="1000"/>
    <x v="0"/>
  </r>
  <r>
    <x v="2"/>
    <n v="41137"/>
    <s v="Material Perbaikan Unit"/>
    <n v="2500"/>
    <x v="0"/>
  </r>
  <r>
    <x v="2"/>
    <n v="41137"/>
    <s v="Material Perbaikan Unit"/>
    <n v="900"/>
    <x v="0"/>
  </r>
  <r>
    <x v="2"/>
    <n v="41138"/>
    <s v="Inventory"/>
    <n v="3000"/>
    <x v="2"/>
  </r>
  <r>
    <x v="2"/>
    <n v="41138"/>
    <s v="Inventory"/>
    <n v="150"/>
    <x v="2"/>
  </r>
  <r>
    <x v="2"/>
    <n v="41138"/>
    <s v="Inventory"/>
    <n v="750"/>
    <x v="2"/>
  </r>
  <r>
    <x v="2"/>
    <n v="41139"/>
    <s v="Material Perbaikan Unit"/>
    <n v="8250"/>
    <x v="0"/>
  </r>
  <r>
    <x v="2"/>
    <n v="41139"/>
    <s v="Material Perbaikan Unit"/>
    <n v="3000"/>
    <x v="0"/>
  </r>
  <r>
    <x v="2"/>
    <n v="41139"/>
    <s v="Material Perbaikan Unit"/>
    <n v="1500"/>
    <x v="0"/>
  </r>
  <r>
    <x v="2"/>
    <n v="41139"/>
    <s v="Material Perbaikan Unit"/>
    <n v="250"/>
    <x v="0"/>
  </r>
  <r>
    <x v="2"/>
    <n v="41140"/>
    <s v="Material Perbaikan Unit"/>
    <n v="4000"/>
    <x v="0"/>
  </r>
  <r>
    <x v="2"/>
    <n v="41140"/>
    <s v="Material Perbaikan Unit"/>
    <n v="300"/>
    <x v="0"/>
  </r>
  <r>
    <x v="2"/>
    <n v="41140"/>
    <s v="Material Perbaikan Unit"/>
    <n v="250"/>
    <x v="0"/>
  </r>
  <r>
    <x v="2"/>
    <n v="41140"/>
    <s v="Material Perbaikan Unit"/>
    <n v="400"/>
    <x v="0"/>
  </r>
  <r>
    <x v="2"/>
    <n v="41141"/>
    <s v="Inventory"/>
    <n v="6750"/>
    <x v="2"/>
  </r>
  <r>
    <x v="2"/>
    <n v="41142"/>
    <s v="Material Perbaikan Unit"/>
    <n v="10250"/>
    <x v="0"/>
  </r>
  <r>
    <x v="2"/>
    <n v="41143"/>
    <s v="Material Perbaikan Unit"/>
    <n v="7950"/>
    <x v="0"/>
  </r>
  <r>
    <x v="2"/>
    <n v="41143"/>
    <s v="Material Perbaikan Unit"/>
    <n v="500"/>
    <x v="0"/>
  </r>
  <r>
    <x v="2"/>
    <n v="41143"/>
    <s v="Material Perbaikan Unit"/>
    <n v="4750"/>
    <x v="0"/>
  </r>
  <r>
    <x v="2"/>
    <n v="41144"/>
    <s v="Material Perbaikan Unit"/>
    <n v="1700"/>
    <x v="0"/>
  </r>
  <r>
    <x v="2"/>
    <n v="41144"/>
    <s v="Material Perbaikan Unit"/>
    <n v="300"/>
    <x v="0"/>
  </r>
  <r>
    <x v="2"/>
    <n v="41145"/>
    <s v="Material Perbaikan Unit"/>
    <n v="27500"/>
    <x v="0"/>
  </r>
  <r>
    <x v="2"/>
    <n v="41146"/>
    <s v="Material Perbaikan Unit"/>
    <n v="12500"/>
    <x v="0"/>
  </r>
  <r>
    <x v="2"/>
    <n v="41147"/>
    <s v="Perlengkapan Cleaning"/>
    <n v="41247"/>
    <x v="1"/>
  </r>
  <r>
    <x v="2"/>
    <n v="41148"/>
    <s v="Material Perbaikan Unit"/>
    <n v="6250"/>
    <x v="0"/>
  </r>
  <r>
    <x v="2"/>
    <n v="41149"/>
    <s v="Material Perbaikan Unit"/>
    <n v="2300"/>
    <x v="0"/>
  </r>
  <r>
    <x v="2"/>
    <n v="41149"/>
    <s v="Material Perbaikan Unit"/>
    <n v="500"/>
    <x v="0"/>
  </r>
  <r>
    <x v="2"/>
    <n v="41150"/>
    <s v="Material Perbaikan Unit"/>
    <n v="2750"/>
    <x v="0"/>
  </r>
  <r>
    <x v="2"/>
    <n v="41150"/>
    <s v="Material Perbaikan Unit"/>
    <n v="500"/>
    <x v="0"/>
  </r>
  <r>
    <x v="2"/>
    <n v="41151"/>
    <s v="kebutuhan kantor JHS"/>
    <n v="25150"/>
    <x v="1"/>
  </r>
  <r>
    <x v="2"/>
    <n v="41152"/>
    <s v="kebutuhan kantor JHS"/>
    <n v="65000"/>
    <x v="1"/>
  </r>
  <r>
    <x v="2"/>
    <n v="41153"/>
    <s v="Material Perbaikan Unit"/>
    <n v="11000"/>
    <x v="0"/>
  </r>
  <r>
    <x v="2"/>
    <n v="41154"/>
    <s v="Material Perbaikan Unit"/>
    <n v="10000"/>
    <x v="0"/>
  </r>
  <r>
    <x v="2"/>
    <n v="41155"/>
    <s v="Material Perbaikan Unit"/>
    <n v="11000"/>
    <x v="0"/>
  </r>
  <r>
    <x v="2"/>
    <n v="41156"/>
    <s v="Material Perbaikan Unit"/>
    <n v="10000"/>
    <x v="0"/>
  </r>
  <r>
    <x v="2"/>
    <n v="41157"/>
    <s v="Material Perbaikan Unit"/>
    <n v="11000"/>
    <x v="0"/>
  </r>
  <r>
    <x v="2"/>
    <n v="41158"/>
    <s v="Material Perbaikan Unit"/>
    <n v="11000"/>
    <x v="0"/>
  </r>
  <r>
    <x v="2"/>
    <n v="41159"/>
    <s v="Material Perbaikan Unit"/>
    <n v="11000"/>
    <x v="0"/>
  </r>
  <r>
    <x v="2"/>
    <n v="41160"/>
    <s v="Material Perbaikan Unit"/>
    <n v="8500"/>
    <x v="0"/>
  </r>
  <r>
    <x v="2"/>
    <n v="41161"/>
    <s v="Material Perbaikan Unit"/>
    <n v="10000"/>
    <x v="0"/>
  </r>
  <r>
    <x v="2"/>
    <n v="41162"/>
    <s v="Material Perbaikan Unit"/>
    <n v="23500"/>
    <x v="0"/>
  </r>
  <r>
    <x v="2"/>
    <n v="41163"/>
    <s v="Material Perbaikan Unit"/>
    <n v="2150"/>
    <x v="0"/>
  </r>
  <r>
    <x v="2"/>
    <n v="41164"/>
    <s v="Material Perbaikan Unit"/>
    <n v="14950"/>
    <x v="0"/>
  </r>
  <r>
    <x v="2"/>
    <n v="41165"/>
    <s v="Material Perbaikan Unit"/>
    <n v="2500"/>
    <x v="0"/>
  </r>
  <r>
    <x v="2"/>
    <n v="41166"/>
    <s v="Material Perbaikan Unit"/>
    <n v="3300"/>
    <x v="0"/>
  </r>
  <r>
    <x v="2"/>
    <n v="41167"/>
    <s v="Material Perbaikan Unit"/>
    <n v="970"/>
    <x v="0"/>
  </r>
  <r>
    <x v="2"/>
    <n v="41168"/>
    <s v="Material Perbaikan Unit"/>
    <n v="1100"/>
    <x v="0"/>
  </r>
  <r>
    <x v="2"/>
    <n v="41168"/>
    <s v="Material Perbaikan Unit"/>
    <n v="1250"/>
    <x v="0"/>
  </r>
  <r>
    <x v="2"/>
    <n v="41168"/>
    <s v="Material Perbaikan Unit"/>
    <n v="250"/>
    <x v="0"/>
  </r>
  <r>
    <x v="2"/>
    <n v="41168"/>
    <s v="Material Perbaikan Unit"/>
    <n v="750"/>
    <x v="0"/>
  </r>
  <r>
    <x v="2"/>
    <n v="41169"/>
    <s v="Material Perbaikan Unit"/>
    <n v="1750"/>
    <x v="0"/>
  </r>
  <r>
    <x v="2"/>
    <n v="41169"/>
    <s v="Material Perbaikan Unit"/>
    <n v="2000"/>
    <x v="0"/>
  </r>
  <r>
    <x v="2"/>
    <n v="41169"/>
    <s v="Material Perbaikan Unit"/>
    <n v="1400"/>
    <x v="0"/>
  </r>
  <r>
    <x v="2"/>
    <n v="41169"/>
    <s v="Material Perbaikan Unit"/>
    <n v="750"/>
    <x v="0"/>
  </r>
  <r>
    <x v="2"/>
    <n v="41170"/>
    <s v="Material Perbaikan Unit"/>
    <n v="5000"/>
    <x v="0"/>
  </r>
  <r>
    <x v="2"/>
    <n v="41171"/>
    <s v="Material Perbaikan Unit"/>
    <n v="2500"/>
    <x v="0"/>
  </r>
  <r>
    <x v="2"/>
    <n v="41171"/>
    <s v="Material Perbaikan Unit"/>
    <n v="100"/>
    <x v="0"/>
  </r>
  <r>
    <x v="2"/>
    <n v="41171"/>
    <s v="Material Perbaikan Unit"/>
    <n v="625"/>
    <x v="0"/>
  </r>
  <r>
    <x v="2"/>
    <n v="41172"/>
    <s v="Material Perbaikan Unit"/>
    <n v="1825"/>
    <x v="0"/>
  </r>
  <r>
    <x v="2"/>
    <n v="41173"/>
    <s v="Material Perbaikan Unit"/>
    <n v="2000"/>
    <x v="0"/>
  </r>
  <r>
    <x v="2"/>
    <n v="41174"/>
    <s v="Material Perbaikan Unit"/>
    <n v="3750"/>
    <x v="0"/>
  </r>
  <r>
    <x v="2"/>
    <n v="41174"/>
    <s v="Material Perbaikan Unit"/>
    <n v="850"/>
    <x v="0"/>
  </r>
  <r>
    <x v="2"/>
    <n v="41174"/>
    <s v="Material Perbaikan Unit"/>
    <n v="300"/>
    <x v="0"/>
  </r>
  <r>
    <x v="2"/>
    <n v="41174"/>
    <s v="Material Perbaikan Unit"/>
    <n v="600"/>
    <x v="0"/>
  </r>
  <r>
    <x v="2"/>
    <n v="41175"/>
    <s v="Material Perbaikan Unit"/>
    <n v="7000"/>
    <x v="0"/>
  </r>
  <r>
    <x v="2"/>
    <n v="41176"/>
    <s v="Material Perbaikan Unit"/>
    <n v="1250"/>
    <x v="0"/>
  </r>
  <r>
    <x v="2"/>
    <n v="41176"/>
    <s v="Material Perbaikan Unit"/>
    <n v="350"/>
    <x v="0"/>
  </r>
  <r>
    <x v="2"/>
    <n v="41176"/>
    <s v="Material Perbaikan Unit"/>
    <n v="2500"/>
    <x v="0"/>
  </r>
  <r>
    <x v="2"/>
    <n v="41177"/>
    <s v="Material Perbaikan Unit"/>
    <n v="2000"/>
    <x v="0"/>
  </r>
  <r>
    <x v="2"/>
    <n v="41177"/>
    <s v="Material Perbaikan Unit"/>
    <n v="1500"/>
    <x v="0"/>
  </r>
  <r>
    <x v="2"/>
    <n v="41178"/>
    <s v="Material Perbaikan Unit"/>
    <n v="1750"/>
    <x v="0"/>
  </r>
  <r>
    <x v="2"/>
    <n v="41178"/>
    <s v="Material Perbaikan Unit"/>
    <n v="6000"/>
    <x v="0"/>
  </r>
  <r>
    <x v="2"/>
    <n v="41179"/>
    <s v="Material Perbaikan Unit"/>
    <n v="4500"/>
    <x v="0"/>
  </r>
  <r>
    <x v="2"/>
    <n v="41179"/>
    <s v="Material Perbaikan Unit"/>
    <n v="16500"/>
    <x v="0"/>
  </r>
  <r>
    <x v="2"/>
    <n v="41179"/>
    <s v="Material Perbaikan Unit"/>
    <n v="250"/>
    <x v="0"/>
  </r>
  <r>
    <x v="2"/>
    <n v="41179"/>
    <s v="Material Perbaikan Unit"/>
    <n v="1000"/>
    <x v="0"/>
  </r>
  <r>
    <x v="2"/>
    <n v="41179"/>
    <s v="Material Perbaikan Unit"/>
    <n v="500"/>
    <x v="0"/>
  </r>
  <r>
    <x v="2"/>
    <n v="41179"/>
    <s v="Material Perbaikan Unit"/>
    <n v="1000"/>
    <x v="0"/>
  </r>
  <r>
    <x v="2"/>
    <n v="41179"/>
    <s v="Material Perbaikan Unit"/>
    <n v="200"/>
    <x v="0"/>
  </r>
  <r>
    <x v="2"/>
    <n v="41179"/>
    <s v="Material Perbaikan Unit"/>
    <n v="500"/>
    <x v="0"/>
  </r>
  <r>
    <x v="2"/>
    <n v="41179"/>
    <s v="Material Perbaikan Unit"/>
    <n v="875"/>
    <x v="0"/>
  </r>
  <r>
    <x v="2"/>
    <n v="41180"/>
    <s v="Material Perbaikan Unit"/>
    <n v="2250"/>
    <x v="0"/>
  </r>
  <r>
    <x v="2"/>
    <n v="41180"/>
    <s v="Material Perbaikan Unit"/>
    <n v="400"/>
    <x v="0"/>
  </r>
  <r>
    <x v="2"/>
    <n v="41180"/>
    <s v="Material Perbaikan Unit"/>
    <n v="8500"/>
    <x v="0"/>
  </r>
  <r>
    <x v="2"/>
    <n v="41180"/>
    <s v="Material Perbaikan Unit"/>
    <n v="500"/>
    <x v="0"/>
  </r>
  <r>
    <x v="2"/>
    <n v="41181"/>
    <s v="Material Perbaikan Unit"/>
    <n v="3000"/>
    <x v="0"/>
  </r>
  <r>
    <x v="2"/>
    <n v="41182"/>
    <s v="Jasa Pengiriman"/>
    <n v="3633.2"/>
    <x v="0"/>
  </r>
  <r>
    <x v="2"/>
    <n v="41183"/>
    <s v="Perlengkapan Fixing"/>
    <n v="1250"/>
    <x v="1"/>
  </r>
  <r>
    <x v="2"/>
    <n v="41183"/>
    <s v="Perlengkapan Fixing"/>
    <n v="2250"/>
    <x v="1"/>
  </r>
  <r>
    <x v="2"/>
    <n v="41184"/>
    <s v="Perlengkapan Fixing"/>
    <n v="1750"/>
    <x v="1"/>
  </r>
  <r>
    <x v="2"/>
    <n v="41184"/>
    <s v="Perlengkapan Fixing"/>
    <n v="2250"/>
    <x v="1"/>
  </r>
  <r>
    <x v="2"/>
    <n v="41184"/>
    <s v="Perlengkapan Fixing"/>
    <n v="3250"/>
    <x v="1"/>
  </r>
  <r>
    <x v="2"/>
    <n v="41184"/>
    <s v="Perlengkapan Fixing"/>
    <n v="3000"/>
    <x v="1"/>
  </r>
  <r>
    <x v="2"/>
    <n v="41184"/>
    <s v="Perlengkapan Fixing"/>
    <n v="4500"/>
    <x v="1"/>
  </r>
  <r>
    <x v="2"/>
    <n v="41184"/>
    <s v="Perlengkapan Fixing"/>
    <n v="2600"/>
    <x v="1"/>
  </r>
  <r>
    <x v="2"/>
    <n v="41184"/>
    <s v="Perlengkapan Fixing"/>
    <n v="900"/>
    <x v="1"/>
  </r>
  <r>
    <x v="2"/>
    <n v="41184"/>
    <s v="Perlengkapan Fixing"/>
    <n v="750"/>
    <x v="1"/>
  </r>
  <r>
    <x v="2"/>
    <n v="41184"/>
    <s v="Perlengkapan Fixing"/>
    <n v="2750"/>
    <x v="1"/>
  </r>
  <r>
    <x v="2"/>
    <n v="41185"/>
    <s v="Perlengkapan Fixing"/>
    <n v="1750"/>
    <x v="1"/>
  </r>
  <r>
    <x v="2"/>
    <n v="41186"/>
    <s v="Operasional JHS"/>
    <n v="16500"/>
    <x v="1"/>
  </r>
  <r>
    <x v="2"/>
    <n v="41187"/>
    <s v="Material Perbaikan Unit"/>
    <n v="750"/>
    <x v="0"/>
  </r>
  <r>
    <x v="2"/>
    <n v="41188"/>
    <s v="Material Perbaikan Unit"/>
    <n v="5000"/>
    <x v="0"/>
  </r>
  <r>
    <x v="2"/>
    <n v="41189"/>
    <s v="Material Perbaikan Unit"/>
    <n v="1000"/>
    <x v="0"/>
  </r>
  <r>
    <x v="2"/>
    <n v="41190"/>
    <s v="Material Perbaikan Unit"/>
    <n v="2250"/>
    <x v="0"/>
  </r>
  <r>
    <x v="2"/>
    <n v="41191"/>
    <s v="Material Perbaikan Unit"/>
    <n v="2500"/>
    <x v="0"/>
  </r>
  <r>
    <x v="2"/>
    <n v="41192"/>
    <s v="Material Perbaikan Unit"/>
    <n v="1750"/>
    <x v="0"/>
  </r>
  <r>
    <x v="2"/>
    <n v="41193"/>
    <s v="Material Perbaikan Unit"/>
    <n v="2500"/>
    <x v="0"/>
  </r>
  <r>
    <x v="2"/>
    <n v="41194"/>
    <s v="Material Perbaikan Unit"/>
    <n v="1950"/>
    <x v="0"/>
  </r>
  <r>
    <x v="2"/>
    <n v="41195"/>
    <s v="Material Perbaikan Unit"/>
    <n v="2000"/>
    <x v="0"/>
  </r>
  <r>
    <x v="2"/>
    <n v="41196"/>
    <s v="Material Perbaikan Unit"/>
    <n v="3650"/>
    <x v="0"/>
  </r>
  <r>
    <x v="2"/>
    <n v="41197"/>
    <s v="Material Perbaikan Unit"/>
    <n v="2400"/>
    <x v="0"/>
  </r>
  <r>
    <x v="2"/>
    <n v="41198"/>
    <s v="Material Perbaikan Unit"/>
    <n v="4850"/>
    <x v="0"/>
  </r>
  <r>
    <x v="2"/>
    <n v="41199"/>
    <s v="Material Perbaikan Unit"/>
    <n v="3350"/>
    <x v="0"/>
  </r>
  <r>
    <x v="2"/>
    <n v="41200"/>
    <s v="Material Perbaikan Unit"/>
    <n v="750"/>
    <x v="0"/>
  </r>
  <r>
    <x v="2"/>
    <n v="41201"/>
    <s v="Material Perbaikan Unit"/>
    <n v="2500"/>
    <x v="0"/>
  </r>
  <r>
    <x v="2"/>
    <n v="41201"/>
    <s v="Material Perbaikan Unit"/>
    <n v="2450"/>
    <x v="0"/>
  </r>
  <r>
    <x v="2"/>
    <n v="41201"/>
    <s v="Material Perbaikan Unit"/>
    <n v="50"/>
    <x v="0"/>
  </r>
  <r>
    <x v="2"/>
    <n v="41201"/>
    <s v="Material Perbaikan Unit"/>
    <n v="1250"/>
    <x v="0"/>
  </r>
  <r>
    <x v="2"/>
    <n v="41202"/>
    <s v="Material Perbaikan Unit"/>
    <n v="10200"/>
    <x v="0"/>
  </r>
  <r>
    <x v="2"/>
    <n v="41203"/>
    <s v="Material Perbaikan Unit"/>
    <n v="1500"/>
    <x v="0"/>
  </r>
  <r>
    <x v="2"/>
    <n v="41203"/>
    <s v="Material Perbaikan Unit"/>
    <n v="1500"/>
    <x v="0"/>
  </r>
  <r>
    <x v="2"/>
    <n v="41204"/>
    <s v="Material Perbaikan Unit"/>
    <n v="2700"/>
    <x v="0"/>
  </r>
  <r>
    <x v="2"/>
    <n v="41204"/>
    <s v="Material Perbaikan Unit"/>
    <n v="900"/>
    <x v="0"/>
  </r>
  <r>
    <x v="2"/>
    <n v="41205"/>
    <s v="Material Perbaikan Unit"/>
    <n v="4500"/>
    <x v="0"/>
  </r>
  <r>
    <x v="2"/>
    <n v="41205"/>
    <s v="Material Perbaikan Unit"/>
    <n v="7750"/>
    <x v="0"/>
  </r>
  <r>
    <x v="2"/>
    <n v="41206"/>
    <s v="Material Perbaikan Unit"/>
    <n v="6500"/>
    <x v="0"/>
  </r>
  <r>
    <x v="2"/>
    <n v="41206"/>
    <s v="Material Perbaikan Unit"/>
    <n v="1300"/>
    <x v="0"/>
  </r>
  <r>
    <x v="2"/>
    <n v="41206"/>
    <s v="Material Perbaikan Unit"/>
    <n v="375"/>
    <x v="0"/>
  </r>
  <r>
    <x v="2"/>
    <n v="41207"/>
    <s v="Material Perbaikan Unit"/>
    <n v="9750"/>
    <x v="0"/>
  </r>
  <r>
    <x v="2"/>
    <n v="41208"/>
    <s v="Material Perbaikan Unit"/>
    <n v="250"/>
    <x v="0"/>
  </r>
  <r>
    <x v="2"/>
    <n v="41208"/>
    <s v="Material Perbaikan Unit"/>
    <n v="3500"/>
    <x v="0"/>
  </r>
  <r>
    <x v="2"/>
    <n v="41209"/>
    <s v="Material Perbaikan Unit"/>
    <n v="1500"/>
    <x v="0"/>
  </r>
  <r>
    <x v="2"/>
    <n v="41209"/>
    <s v="Material Perbaikan Unit"/>
    <n v="500"/>
    <x v="0"/>
  </r>
  <r>
    <x v="2"/>
    <n v="41209"/>
    <s v="Material Perbaikan Unit"/>
    <n v="650"/>
    <x v="0"/>
  </r>
  <r>
    <x v="2"/>
    <n v="41209"/>
    <s v="Material Perbaikan Unit"/>
    <n v="400"/>
    <x v="0"/>
  </r>
  <r>
    <x v="2"/>
    <n v="41209"/>
    <s v="Material Perbaikan Unit"/>
    <n v="500"/>
    <x v="0"/>
  </r>
  <r>
    <x v="2"/>
    <n v="41210"/>
    <s v="Material Perbaikan Unit"/>
    <n v="2000"/>
    <x v="0"/>
  </r>
  <r>
    <x v="2"/>
    <n v="41211"/>
    <s v="Material Perbaikan Unit"/>
    <n v="300"/>
    <x v="0"/>
  </r>
  <r>
    <x v="2"/>
    <n v="41211"/>
    <s v="Material Perbaikan Unit"/>
    <n v="3000"/>
    <x v="0"/>
  </r>
  <r>
    <x v="2"/>
    <n v="41212"/>
    <s v="Material Perbaikan Unit"/>
    <n v="250"/>
    <x v="0"/>
  </r>
  <r>
    <x v="2"/>
    <n v="41212"/>
    <s v="Material Perbaikan Unit"/>
    <n v="750"/>
    <x v="0"/>
  </r>
  <r>
    <x v="2"/>
    <n v="41212"/>
    <s v="Material Perbaikan Unit"/>
    <n v="1250"/>
    <x v="0"/>
  </r>
  <r>
    <x v="2"/>
    <n v="41212"/>
    <s v="Material Perbaikan Unit"/>
    <n v="1000"/>
    <x v="0"/>
  </r>
  <r>
    <x v="2"/>
    <n v="41213"/>
    <s v="Material Perbaikan Unit"/>
    <n v="350"/>
    <x v="0"/>
  </r>
  <r>
    <x v="2"/>
    <n v="41213"/>
    <s v="Material Perbaikan Unit"/>
    <n v="900"/>
    <x v="0"/>
  </r>
  <r>
    <x v="2"/>
    <n v="41213"/>
    <s v="Material Perbaikan Unit"/>
    <n v="600"/>
    <x v="0"/>
  </r>
  <r>
    <x v="2"/>
    <n v="41213"/>
    <s v="Material Perbaikan Unit"/>
    <n v="850"/>
    <x v="0"/>
  </r>
  <r>
    <x v="2"/>
    <n v="41213"/>
    <s v="Material Perbaikan Unit"/>
    <n v="4250"/>
    <x v="0"/>
  </r>
  <r>
    <x v="2"/>
    <n v="41213"/>
    <s v="Material Perbaikan Unit"/>
    <n v="8400"/>
    <x v="0"/>
  </r>
  <r>
    <x v="2"/>
    <n v="41214"/>
    <s v="Material Perbaikan Unit"/>
    <n v="17500"/>
    <x v="0"/>
  </r>
  <r>
    <x v="2"/>
    <n v="41215"/>
    <s v="Material Perbaikan Unit"/>
    <n v="3031.25"/>
    <x v="0"/>
  </r>
  <r>
    <x v="2"/>
    <n v="41216"/>
    <s v="Material Perbaikan Unit"/>
    <n v="4375"/>
    <x v="0"/>
  </r>
  <r>
    <x v="2"/>
    <n v="41217"/>
    <s v="kebutuhan kantor JHS"/>
    <n v="4350"/>
    <x v="1"/>
  </r>
  <r>
    <x v="2"/>
    <n v="41218"/>
    <s v="Material Perbaikan Unit"/>
    <n v="6300"/>
    <x v="0"/>
  </r>
  <r>
    <x v="2"/>
    <n v="41219"/>
    <s v="Jasa Pengiriman"/>
    <n v="3786.5"/>
    <x v="0"/>
  </r>
  <r>
    <x v="2"/>
    <n v="41220"/>
    <s v="Operasional JHS"/>
    <n v="3500"/>
    <x v="1"/>
  </r>
  <r>
    <x v="2"/>
    <n v="41221"/>
    <s v="Material Perbaikan Unit"/>
    <n v="15000"/>
    <x v="0"/>
  </r>
  <r>
    <x v="2"/>
    <n v="41222"/>
    <s v="Material Perbaikan Unit"/>
    <n v="7000"/>
    <x v="0"/>
  </r>
  <r>
    <x v="2"/>
    <n v="41223"/>
    <s v="Material Perbaikan Unit"/>
    <n v="25200"/>
    <x v="0"/>
  </r>
  <r>
    <x v="2"/>
    <n v="41223"/>
    <s v="Material Perbaikan Unit"/>
    <n v="750"/>
    <x v="0"/>
  </r>
  <r>
    <x v="2"/>
    <n v="41223"/>
    <s v="Material Perbaikan Unit"/>
    <n v="1000"/>
    <x v="0"/>
  </r>
  <r>
    <x v="2"/>
    <n v="41224"/>
    <s v="Material Perbaikan Unit"/>
    <n v="42000"/>
    <x v="0"/>
  </r>
  <r>
    <x v="2"/>
    <n v="41224"/>
    <s v="Material Perbaikan Unit"/>
    <n v="1000"/>
    <x v="0"/>
  </r>
  <r>
    <x v="2"/>
    <n v="41224"/>
    <s v="Material Perbaikan Unit"/>
    <n v="500"/>
    <x v="0"/>
  </r>
  <r>
    <x v="2"/>
    <n v="41225"/>
    <s v="Material Perbaikan Unit"/>
    <n v="11000"/>
    <x v="0"/>
  </r>
  <r>
    <x v="2"/>
    <n v="41226"/>
    <s v="Material Perbaikan Unit"/>
    <n v="11000"/>
    <x v="0"/>
  </r>
  <r>
    <x v="2"/>
    <n v="41227"/>
    <s v="Material Perbaikan Unit"/>
    <n v="11000"/>
    <x v="0"/>
  </r>
  <r>
    <x v="2"/>
    <n v="41228"/>
    <s v="Material Perbaikan Unit"/>
    <n v="11000"/>
    <x v="0"/>
  </r>
  <r>
    <x v="2"/>
    <n v="41229"/>
    <s v="Material Perbaikan Unit"/>
    <n v="10000"/>
    <x v="0"/>
  </r>
  <r>
    <x v="2"/>
    <n v="41230"/>
    <s v="Material Perbaikan Unit"/>
    <n v="11000"/>
    <x v="0"/>
  </r>
  <r>
    <x v="2"/>
    <n v="41231"/>
    <s v="Material Perbaikan Unit"/>
    <n v="10000"/>
    <x v="0"/>
  </r>
  <r>
    <x v="2"/>
    <n v="41232"/>
    <s v="Material Perbaikan Unit"/>
    <n v="113578"/>
    <x v="0"/>
  </r>
  <r>
    <x v="2"/>
    <n v="41233"/>
    <s v="Material Perbaikan Unit"/>
    <n v="1250"/>
    <x v="0"/>
  </r>
  <r>
    <x v="2"/>
    <n v="41234"/>
    <s v="Material Perbaikan Unit"/>
    <n v="1000"/>
    <x v="0"/>
  </r>
  <r>
    <x v="2"/>
    <n v="41235"/>
    <s v="Material Perbaikan Unit"/>
    <n v="4750"/>
    <x v="0"/>
  </r>
  <r>
    <x v="2"/>
    <n v="41236"/>
    <s v="Operasional JHS"/>
    <n v="11750"/>
    <x v="1"/>
  </r>
  <r>
    <x v="2"/>
    <n v="41237"/>
    <s v="Material Perbaikan Unit"/>
    <n v="11200"/>
    <x v="0"/>
  </r>
  <r>
    <x v="2"/>
    <n v="41237"/>
    <s v="Material Perbaikan Unit"/>
    <n v="1825"/>
    <x v="0"/>
  </r>
  <r>
    <x v="2"/>
    <n v="41238"/>
    <s v="Material Perbaikan Unit"/>
    <n v="760"/>
    <x v="0"/>
  </r>
  <r>
    <x v="2"/>
    <n v="41239"/>
    <s v="Material Perbaikan Unit"/>
    <n v="1300"/>
    <x v="0"/>
  </r>
  <r>
    <x v="2"/>
    <n v="41239"/>
    <s v="Material Perbaikan Unit"/>
    <n v="6250"/>
    <x v="0"/>
  </r>
  <r>
    <x v="2"/>
    <n v="41239"/>
    <s v="Material Perbaikan Unit"/>
    <n v="9000"/>
    <x v="0"/>
  </r>
  <r>
    <x v="2"/>
    <n v="41239"/>
    <s v="Material Perbaikan Unit"/>
    <n v="100"/>
    <x v="0"/>
  </r>
  <r>
    <x v="2"/>
    <n v="41240"/>
    <s v="Operasional JHS"/>
    <n v="3750"/>
    <x v="1"/>
  </r>
  <r>
    <x v="2"/>
    <n v="41241"/>
    <s v="Material Perbaikan Unit"/>
    <n v="3250"/>
    <x v="0"/>
  </r>
  <r>
    <x v="2"/>
    <n v="41241"/>
    <s v="Material Perbaikan Unit"/>
    <n v="1250"/>
    <x v="0"/>
  </r>
  <r>
    <x v="2"/>
    <n v="41241"/>
    <s v="Material Perbaikan Unit"/>
    <n v="600"/>
    <x v="0"/>
  </r>
  <r>
    <x v="2"/>
    <n v="41241"/>
    <s v="Material Perbaikan Unit"/>
    <n v="250"/>
    <x v="0"/>
  </r>
  <r>
    <x v="2"/>
    <n v="41242"/>
    <s v="Material Perbaikan Unit"/>
    <n v="12500"/>
    <x v="0"/>
  </r>
  <r>
    <x v="2"/>
    <n v="41242"/>
    <s v="Material Perbaikan Unit"/>
    <n v="750"/>
    <x v="0"/>
  </r>
  <r>
    <x v="2"/>
    <n v="41242"/>
    <s v="Material Perbaikan Unit"/>
    <n v="1750"/>
    <x v="0"/>
  </r>
  <r>
    <x v="2"/>
    <n v="41243"/>
    <s v="Material Perbaikan Unit"/>
    <n v="3500"/>
    <x v="0"/>
  </r>
  <r>
    <x v="2"/>
    <n v="41243"/>
    <s v="Material Perbaikan Unit"/>
    <n v="3000"/>
    <x v="0"/>
  </r>
  <r>
    <x v="2"/>
    <n v="41243"/>
    <s v="Material Perbaikan Unit"/>
    <n v="3250"/>
    <x v="0"/>
  </r>
  <r>
    <x v="2"/>
    <n v="41244"/>
    <s v="Material Perbaikan Unit"/>
    <n v="4250"/>
    <x v="0"/>
  </r>
  <r>
    <x v="2"/>
    <n v="41244"/>
    <s v="Material Perbaikan Unit"/>
    <n v="3250"/>
    <x v="0"/>
  </r>
  <r>
    <x v="2"/>
    <n v="41244"/>
    <s v="Material Perbaikan Unit"/>
    <n v="250"/>
    <x v="0"/>
  </r>
  <r>
    <x v="2"/>
    <n v="41245"/>
    <s v="Material Perbaikan Unit"/>
    <n v="10750"/>
    <x v="0"/>
  </r>
  <r>
    <x v="2"/>
    <n v="41246"/>
    <s v="Material Perbaikan Unit"/>
    <n v="795"/>
    <x v="0"/>
  </r>
  <r>
    <x v="2"/>
    <n v="41247"/>
    <s v="Material Perbaikan Unit"/>
    <n v="3000"/>
    <x v="0"/>
  </r>
  <r>
    <x v="2"/>
    <n v="41247"/>
    <s v="Material Perbaikan Unit"/>
    <n v="250"/>
    <x v="0"/>
  </r>
  <r>
    <x v="2"/>
    <n v="41247"/>
    <s v="Material Perbaikan Unit"/>
    <n v="500"/>
    <x v="0"/>
  </r>
  <r>
    <x v="2"/>
    <n v="41248"/>
    <s v="Material Perbaikan Unit"/>
    <n v="3250"/>
    <x v="0"/>
  </r>
  <r>
    <x v="2"/>
    <n v="41249"/>
    <s v="Material Perbaikan Unit"/>
    <n v="11250"/>
    <x v="0"/>
  </r>
  <r>
    <x v="2"/>
    <n v="41249"/>
    <s v="Material Perbaikan Unit"/>
    <n v="1500"/>
    <x v="0"/>
  </r>
  <r>
    <x v="2"/>
    <n v="41250"/>
    <s v="Material Perbaikan Unit"/>
    <n v="6175"/>
    <x v="0"/>
  </r>
  <r>
    <x v="2"/>
    <n v="41251"/>
    <s v="Material Perbaikan Unit"/>
    <n v="3500"/>
    <x v="0"/>
  </r>
  <r>
    <x v="2"/>
    <n v="41252"/>
    <s v="Material Perbaikan Unit"/>
    <n v="2650"/>
    <x v="0"/>
  </r>
  <r>
    <x v="2"/>
    <n v="41253"/>
    <s v="kebutuhan kantor JHS"/>
    <n v="25150"/>
    <x v="1"/>
  </r>
  <r>
    <x v="2"/>
    <n v="41254"/>
    <s v="Perlengkapan AC"/>
    <n v="2700"/>
    <x v="1"/>
  </r>
  <r>
    <x v="2"/>
    <n v="41254"/>
    <s v="Perlengkapan AC"/>
    <n v="3200"/>
    <x v="1"/>
  </r>
  <r>
    <x v="2"/>
    <n v="41254"/>
    <s v="Perlengkapan AC"/>
    <n v="2000"/>
    <x v="1"/>
  </r>
  <r>
    <x v="2"/>
    <n v="41254"/>
    <s v="Perlengkapan AC"/>
    <n v="7500"/>
    <x v="1"/>
  </r>
  <r>
    <x v="2"/>
    <n v="41254"/>
    <s v="Perlengkapan AC"/>
    <n v="2250"/>
    <x v="1"/>
  </r>
  <r>
    <x v="2"/>
    <n v="41254"/>
    <s v="Perlengkapan AC"/>
    <n v="1750"/>
    <x v="1"/>
  </r>
  <r>
    <x v="2"/>
    <n v="41255"/>
    <s v="Perlengkapan AC"/>
    <n v="1000"/>
    <x v="1"/>
  </r>
  <r>
    <x v="2"/>
    <n v="41256"/>
    <s v="Material Perbaikan Unit"/>
    <n v="3250"/>
    <x v="0"/>
  </r>
  <r>
    <x v="2"/>
    <n v="41257"/>
    <s v="Material Perbaikan Unit"/>
    <n v="5000"/>
    <x v="0"/>
  </r>
  <r>
    <x v="2"/>
    <n v="41257"/>
    <s v="Material Perbaikan Unit"/>
    <n v="7500"/>
    <x v="0"/>
  </r>
  <r>
    <x v="2"/>
    <n v="41258"/>
    <s v="Material Perbaikan Unit"/>
    <n v="2650"/>
    <x v="0"/>
  </r>
  <r>
    <x v="2"/>
    <n v="41258"/>
    <s v="Material Perbaikan Unit"/>
    <n v="325"/>
    <x v="0"/>
  </r>
  <r>
    <x v="2"/>
    <n v="41258"/>
    <s v="Material Perbaikan Unit"/>
    <n v="150"/>
    <x v="0"/>
  </r>
  <r>
    <x v="2"/>
    <n v="41258"/>
    <s v="Material Perbaikan Unit"/>
    <n v="7000"/>
    <x v="0"/>
  </r>
  <r>
    <x v="2"/>
    <n v="41258"/>
    <s v="Material Perbaikan Unit"/>
    <n v="400"/>
    <x v="0"/>
  </r>
  <r>
    <x v="2"/>
    <n v="41259"/>
    <s v="Material Perbaikan Unit"/>
    <n v="1050"/>
    <x v="0"/>
  </r>
  <r>
    <x v="2"/>
    <n v="41260"/>
    <s v="Material Perbaikan Unit"/>
    <n v="300"/>
    <x v="0"/>
  </r>
  <r>
    <x v="2"/>
    <n v="41260"/>
    <s v="Material Perbaikan Unit"/>
    <n v="250"/>
    <x v="0"/>
  </r>
  <r>
    <x v="2"/>
    <n v="41260"/>
    <s v="Material Perbaikan Unit"/>
    <n v="750"/>
    <x v="0"/>
  </r>
  <r>
    <x v="2"/>
    <n v="41261"/>
    <s v="Material Perbaikan Unit"/>
    <n v="2750"/>
    <x v="0"/>
  </r>
  <r>
    <x v="2"/>
    <n v="41262"/>
    <s v="Material Perbaikan Unit"/>
    <n v="11000"/>
    <x v="0"/>
  </r>
  <r>
    <x v="2"/>
    <n v="41263"/>
    <s v="Material Perbaikan Unit"/>
    <n v="7500"/>
    <x v="0"/>
  </r>
  <r>
    <x v="2"/>
    <n v="41263"/>
    <s v="Material Perbaikan Unit"/>
    <n v="3250"/>
    <x v="0"/>
  </r>
  <r>
    <x v="2"/>
    <n v="41263"/>
    <s v="Material Perbaikan Unit"/>
    <n v="1750"/>
    <x v="0"/>
  </r>
  <r>
    <x v="2"/>
    <n v="41264"/>
    <s v="Material Perbaikan Unit"/>
    <n v="7750"/>
    <x v="0"/>
  </r>
  <r>
    <x v="2"/>
    <n v="41264"/>
    <s v="Material Perbaikan Unit"/>
    <n v="2250"/>
    <x v="0"/>
  </r>
  <r>
    <x v="2"/>
    <n v="41265"/>
    <s v="Material Perbaikan Unit"/>
    <n v="4500"/>
    <x v="0"/>
  </r>
  <r>
    <x v="2"/>
    <n v="41265"/>
    <s v="Material Perbaikan Unit"/>
    <n v="9550"/>
    <x v="0"/>
  </r>
  <r>
    <x v="2"/>
    <n v="41266"/>
    <s v="Material Perbaikan Unit"/>
    <n v="6000"/>
    <x v="0"/>
  </r>
  <r>
    <x v="2"/>
    <n v="41267"/>
    <s v="Material Perbaikan Unit"/>
    <n v="3250"/>
    <x v="0"/>
  </r>
  <r>
    <x v="2"/>
    <n v="41267"/>
    <s v="Material Perbaikan Unit"/>
    <n v="600"/>
    <x v="0"/>
  </r>
  <r>
    <x v="2"/>
    <n v="41267"/>
    <s v="Material Perbaikan Unit"/>
    <n v="350"/>
    <x v="0"/>
  </r>
  <r>
    <x v="2"/>
    <n v="41268"/>
    <s v="Material Perbaikan Unit"/>
    <n v="500"/>
    <x v="0"/>
  </r>
  <r>
    <x v="2"/>
    <n v="41268"/>
    <s v="Material Perbaikan Unit"/>
    <n v="1800"/>
    <x v="0"/>
  </r>
  <r>
    <x v="2"/>
    <n v="41269"/>
    <s v="Material Perbaikan Unit"/>
    <n v="850"/>
    <x v="0"/>
  </r>
  <r>
    <x v="2"/>
    <n v="41270"/>
    <s v="Material Perbaikan Unit"/>
    <n v="5000"/>
    <x v="0"/>
  </r>
  <r>
    <x v="2"/>
    <n v="41271"/>
    <s v="Material Perbaikan Unit"/>
    <n v="11150"/>
    <x v="0"/>
  </r>
  <r>
    <x v="2"/>
    <n v="41271"/>
    <s v="Material Perbaikan Unit"/>
    <n v="250"/>
    <x v="0"/>
  </r>
  <r>
    <x v="2"/>
    <n v="41272"/>
    <s v="Material Perbaikan Unit"/>
    <n v="3000"/>
    <x v="0"/>
  </r>
  <r>
    <x v="2"/>
    <n v="41273"/>
    <s v="Material Perbaikan Unit"/>
    <n v="750"/>
    <x v="0"/>
  </r>
  <r>
    <x v="2"/>
    <n v="41273"/>
    <s v="Material Perbaikan Unit"/>
    <n v="1000"/>
    <x v="0"/>
  </r>
  <r>
    <x v="2"/>
    <n v="41273"/>
    <s v="Material Perbaikan Unit"/>
    <n v="250"/>
    <x v="0"/>
  </r>
  <r>
    <x v="2"/>
    <n v="41273"/>
    <s v="Material Perbaikan Unit"/>
    <n v="150"/>
    <x v="0"/>
  </r>
  <r>
    <x v="2"/>
    <n v="41274"/>
    <s v="Material Perbaikan Unit"/>
    <n v="8250"/>
    <x v="0"/>
  </r>
  <r>
    <x v="2"/>
    <n v="41274"/>
    <s v="Material Perbaikan Unit"/>
    <n v="3750"/>
    <x v="0"/>
  </r>
  <r>
    <x v="2"/>
    <n v="41275"/>
    <s v="Material Perbaikan Unit"/>
    <n v="4250"/>
    <x v="0"/>
  </r>
  <r>
    <x v="2"/>
    <n v="41276"/>
    <s v="Inventory"/>
    <n v="7250"/>
    <x v="2"/>
  </r>
  <r>
    <x v="2"/>
    <n v="41277"/>
    <s v="Inventory"/>
    <n v="11000"/>
    <x v="2"/>
  </r>
  <r>
    <x v="2"/>
    <n v="41277"/>
    <s v="Inventory"/>
    <n v="450"/>
    <x v="2"/>
  </r>
  <r>
    <x v="2"/>
    <n v="41278"/>
    <s v="Operasional JHS"/>
    <n v="4000"/>
    <x v="1"/>
  </r>
  <r>
    <x v="2"/>
    <n v="41279"/>
    <s v="Inventory"/>
    <n v="2500"/>
    <x v="2"/>
  </r>
  <r>
    <x v="2"/>
    <n v="41280"/>
    <s v="Perlengkapan AC"/>
    <n v="8500"/>
    <x v="1"/>
  </r>
  <r>
    <x v="2"/>
    <n v="41280"/>
    <s v="Perlengkapan AC"/>
    <n v="3000"/>
    <x v="1"/>
  </r>
  <r>
    <x v="2"/>
    <n v="41280"/>
    <s v="Perlengkapan AC"/>
    <n v="1750"/>
    <x v="1"/>
  </r>
  <r>
    <x v="2"/>
    <n v="41281"/>
    <s v="Material Perbaikan Unit"/>
    <n v="2250"/>
    <x v="0"/>
  </r>
  <r>
    <x v="2"/>
    <n v="41282"/>
    <s v="Material Perbaikan Unit"/>
    <n v="7500"/>
    <x v="0"/>
  </r>
  <r>
    <x v="2"/>
    <n v="41282"/>
    <s v="Material Perbaikan Unit"/>
    <n v="3000"/>
    <x v="0"/>
  </r>
  <r>
    <x v="2"/>
    <n v="41283"/>
    <s v="Material Perbaikan Unit"/>
    <n v="900"/>
    <x v="0"/>
  </r>
  <r>
    <x v="2"/>
    <n v="41284"/>
    <s v="Material Perbaikan Unit"/>
    <n v="7500"/>
    <x v="0"/>
  </r>
  <r>
    <x v="2"/>
    <n v="41285"/>
    <s v="Material Perbaikan Unit"/>
    <n v="5500"/>
    <x v="0"/>
  </r>
  <r>
    <x v="2"/>
    <n v="41286"/>
    <s v="Material Perbaikan Unit"/>
    <n v="2500"/>
    <x v="0"/>
  </r>
  <r>
    <x v="2"/>
    <n v="41287"/>
    <s v="Material Perbaikan Unit"/>
    <n v="40000"/>
    <x v="0"/>
  </r>
  <r>
    <x v="2"/>
    <n v="41288"/>
    <s v="Material Perbaikan Unit"/>
    <n v="6000"/>
    <x v="0"/>
  </r>
  <r>
    <x v="2"/>
    <n v="41289"/>
    <s v="Material Perbaikan Unit"/>
    <n v="11000"/>
    <x v="0"/>
  </r>
  <r>
    <x v="2"/>
    <n v="41290"/>
    <s v="Material Perbaikan Unit"/>
    <n v="8500"/>
    <x v="0"/>
  </r>
  <r>
    <x v="2"/>
    <n v="41291"/>
    <s v="Material Perbaikan Unit"/>
    <n v="11000"/>
    <x v="0"/>
  </r>
  <r>
    <x v="2"/>
    <n v="41292"/>
    <s v="Material Perbaikan Unit"/>
    <n v="17500"/>
    <x v="0"/>
  </r>
  <r>
    <x v="2"/>
    <n v="41293"/>
    <s v="Material Perbaikan Unit"/>
    <n v="11000"/>
    <x v="0"/>
  </r>
  <r>
    <x v="2"/>
    <n v="41294"/>
    <s v="Material Perbaikan Unit"/>
    <n v="8500"/>
    <x v="0"/>
  </r>
  <r>
    <x v="2"/>
    <n v="41295"/>
    <s v="Material Perbaikan Unit"/>
    <n v="8500"/>
    <x v="0"/>
  </r>
  <r>
    <x v="2"/>
    <n v="41296"/>
    <s v="Material Perbaikan Unit"/>
    <n v="10000"/>
    <x v="0"/>
  </r>
  <r>
    <x v="2"/>
    <n v="41297"/>
    <s v="Material Perbaikan Unit"/>
    <n v="12500"/>
    <x v="0"/>
  </r>
  <r>
    <x v="2"/>
    <n v="41298"/>
    <s v="Material Perbaikan Unit"/>
    <n v="8500"/>
    <x v="0"/>
  </r>
  <r>
    <x v="2"/>
    <n v="41299"/>
    <s v="Material Perbaikan Unit"/>
    <n v="11000"/>
    <x v="0"/>
  </r>
  <r>
    <x v="2"/>
    <n v="41300"/>
    <s v="Material Perbaikan Unit"/>
    <n v="8500"/>
    <x v="0"/>
  </r>
  <r>
    <x v="2"/>
    <n v="41301"/>
    <s v="Material Perbaikan Unit"/>
    <n v="3000"/>
    <x v="0"/>
  </r>
  <r>
    <x v="2"/>
    <n v="41302"/>
    <s v="Material Perbaikan Unit"/>
    <n v="16000"/>
    <x v="0"/>
  </r>
  <r>
    <x v="2"/>
    <n v="41303"/>
    <s v="Jasa Pengiriman"/>
    <n v="7670.1"/>
    <x v="0"/>
  </r>
  <r>
    <x v="2"/>
    <n v="41304"/>
    <s v="Material Perbaikan Unit"/>
    <n v="3125"/>
    <x v="0"/>
  </r>
  <r>
    <x v="2"/>
    <n v="41305"/>
    <s v="Material Perbaikan Unit"/>
    <n v="12544.75"/>
    <x v="0"/>
  </r>
  <r>
    <x v="2"/>
    <n v="41306"/>
    <s v="Material Perbaikan Unit"/>
    <n v="9500"/>
    <x v="0"/>
  </r>
  <r>
    <x v="2"/>
    <n v="41307"/>
    <s v="Material Perbaikan Unit"/>
    <n v="3750"/>
    <x v="0"/>
  </r>
  <r>
    <x v="2"/>
    <n v="41307"/>
    <s v="Material Perbaikan Unit"/>
    <n v="500"/>
    <x v="0"/>
  </r>
  <r>
    <x v="2"/>
    <n v="41308"/>
    <s v="Material Perbaikan Unit"/>
    <n v="4500"/>
    <x v="0"/>
  </r>
  <r>
    <x v="2"/>
    <n v="41308"/>
    <s v="Material Perbaikan Unit"/>
    <n v="1250"/>
    <x v="0"/>
  </r>
  <r>
    <x v="2"/>
    <n v="41309"/>
    <s v="Material Perbaikan Unit"/>
    <n v="4485"/>
    <x v="0"/>
  </r>
  <r>
    <x v="2"/>
    <n v="41310"/>
    <s v="Inventory"/>
    <n v="2000"/>
    <x v="2"/>
  </r>
  <r>
    <x v="2"/>
    <n v="41310"/>
    <s v="Inventory"/>
    <n v="2750"/>
    <x v="2"/>
  </r>
  <r>
    <x v="2"/>
    <n v="41310"/>
    <s v="Inventory"/>
    <n v="9000"/>
    <x v="2"/>
  </r>
  <r>
    <x v="2"/>
    <n v="41310"/>
    <s v="Inventory"/>
    <n v="1500"/>
    <x v="2"/>
  </r>
  <r>
    <x v="2"/>
    <n v="41311"/>
    <s v="Material Perbaikan Unit"/>
    <n v="4950"/>
    <x v="0"/>
  </r>
  <r>
    <x v="2"/>
    <n v="41311"/>
    <s v="Material Perbaikan Unit"/>
    <n v="1700"/>
    <x v="0"/>
  </r>
  <r>
    <x v="2"/>
    <n v="41311"/>
    <s v="Material Perbaikan Unit"/>
    <n v="700"/>
    <x v="0"/>
  </r>
  <r>
    <x v="2"/>
    <n v="41311"/>
    <s v="Material Perbaikan Unit"/>
    <n v="650"/>
    <x v="0"/>
  </r>
  <r>
    <x v="2"/>
    <n v="41311"/>
    <s v="Material Perbaikan Unit"/>
    <n v="4100"/>
    <x v="0"/>
  </r>
  <r>
    <x v="2"/>
    <n v="41312"/>
    <s v="Material Perbaikan Unit"/>
    <n v="1750"/>
    <x v="0"/>
  </r>
  <r>
    <x v="2"/>
    <n v="41312"/>
    <s v="Material Perbaikan Unit"/>
    <n v="500"/>
    <x v="0"/>
  </r>
  <r>
    <x v="2"/>
    <n v="41312"/>
    <s v="Material Perbaikan Unit"/>
    <n v="600"/>
    <x v="0"/>
  </r>
  <r>
    <x v="2"/>
    <n v="41312"/>
    <s v="Material Perbaikan Unit"/>
    <n v="1000"/>
    <x v="0"/>
  </r>
  <r>
    <x v="2"/>
    <n v="41312"/>
    <s v="Material Perbaikan Unit"/>
    <n v="1000"/>
    <x v="0"/>
  </r>
  <r>
    <x v="2"/>
    <n v="41312"/>
    <s v="Material Perbaikan Unit"/>
    <n v="750"/>
    <x v="0"/>
  </r>
  <r>
    <x v="2"/>
    <n v="41313"/>
    <s v="Material Perbaikan Unit"/>
    <n v="600"/>
    <x v="0"/>
  </r>
  <r>
    <x v="2"/>
    <n v="41314"/>
    <s v="Material Perbaikan Unit"/>
    <n v="18750"/>
    <x v="0"/>
  </r>
  <r>
    <x v="2"/>
    <n v="41315"/>
    <s v="Material Perbaikan Unit"/>
    <n v="8400"/>
    <x v="0"/>
  </r>
  <r>
    <x v="2"/>
    <n v="41315"/>
    <s v="Material Perbaikan Unit"/>
    <n v="7750"/>
    <x v="0"/>
  </r>
  <r>
    <x v="2"/>
    <n v="41316"/>
    <s v="Material Perbaikan Unit"/>
    <n v="2000"/>
    <x v="0"/>
  </r>
  <r>
    <x v="2"/>
    <n v="41317"/>
    <s v="Material Perbaikan Unit"/>
    <n v="3250"/>
    <x v="0"/>
  </r>
  <r>
    <x v="2"/>
    <n v="41318"/>
    <s v="Material Perbaikan Unit"/>
    <n v="1000"/>
    <x v="0"/>
  </r>
  <r>
    <x v="2"/>
    <n v="41318"/>
    <s v="Material Perbaikan Unit"/>
    <n v="2750"/>
    <x v="0"/>
  </r>
  <r>
    <x v="2"/>
    <n v="41318"/>
    <s v="Material Perbaikan Unit"/>
    <n v="4250"/>
    <x v="0"/>
  </r>
  <r>
    <x v="2"/>
    <n v="41318"/>
    <s v="Material Perbaikan Unit"/>
    <n v="9250"/>
    <x v="0"/>
  </r>
  <r>
    <x v="2"/>
    <n v="41319"/>
    <s v="Material Perbaikan Unit"/>
    <n v="2575"/>
    <x v="0"/>
  </r>
  <r>
    <x v="3"/>
    <n v="41320"/>
    <s v="Material Perbaikan Unit"/>
    <n v="17655"/>
    <x v="0"/>
  </r>
  <r>
    <x v="3"/>
    <n v="41321"/>
    <s v="Material Perbaikan Unit"/>
    <n v="6250"/>
    <x v="0"/>
  </r>
  <r>
    <x v="3"/>
    <n v="41321"/>
    <s v="Material Perbaikan Unit"/>
    <n v="850"/>
    <x v="0"/>
  </r>
  <r>
    <x v="3"/>
    <n v="41321"/>
    <s v="Material Perbaikan Unit"/>
    <n v="2000"/>
    <x v="0"/>
  </r>
  <r>
    <x v="3"/>
    <n v="41322"/>
    <s v="Material Perbaikan Unit"/>
    <n v="1000"/>
    <x v="0"/>
  </r>
  <r>
    <x v="3"/>
    <n v="41322"/>
    <s v="Material Perbaikan Unit"/>
    <n v="1000"/>
    <x v="0"/>
  </r>
  <r>
    <x v="3"/>
    <n v="41322"/>
    <s v="Material Perbaikan Unit"/>
    <n v="2250"/>
    <x v="0"/>
  </r>
  <r>
    <x v="3"/>
    <n v="41323"/>
    <s v="Material Perbaikan Unit"/>
    <n v="2250"/>
    <x v="0"/>
  </r>
  <r>
    <x v="3"/>
    <n v="41323"/>
    <s v="Material Perbaikan Unit"/>
    <n v="4250"/>
    <x v="0"/>
  </r>
  <r>
    <x v="3"/>
    <n v="41324"/>
    <s v="Material Perbaikan Unit"/>
    <n v="13000"/>
    <x v="0"/>
  </r>
  <r>
    <x v="3"/>
    <n v="41325"/>
    <s v="kebutuhan kantor JHS"/>
    <n v="21240"/>
    <x v="1"/>
  </r>
  <r>
    <x v="3"/>
    <n v="41326"/>
    <s v="Material Perbaikan Unit"/>
    <n v="7500"/>
    <x v="0"/>
  </r>
  <r>
    <x v="3"/>
    <n v="41327"/>
    <s v="Inventory"/>
    <n v="7500"/>
    <x v="2"/>
  </r>
  <r>
    <x v="3"/>
    <n v="41328"/>
    <s v="Material Perbaikan Unit"/>
    <n v="3750"/>
    <x v="0"/>
  </r>
  <r>
    <x v="3"/>
    <n v="41329"/>
    <s v="Inventory"/>
    <n v="1310"/>
    <x v="2"/>
  </r>
  <r>
    <x v="3"/>
    <n v="41330"/>
    <s v="Material Perbaikan Unit"/>
    <n v="8500"/>
    <x v="0"/>
  </r>
  <r>
    <x v="3"/>
    <n v="41331"/>
    <s v="Material Perbaikan Unit"/>
    <n v="11000"/>
    <x v="0"/>
  </r>
  <r>
    <x v="3"/>
    <n v="41332"/>
    <s v="Material Perbaikan Unit"/>
    <n v="11000"/>
    <x v="0"/>
  </r>
  <r>
    <x v="3"/>
    <n v="41333"/>
    <s v="Material Perbaikan Unit"/>
    <n v="10000"/>
    <x v="0"/>
  </r>
  <r>
    <x v="3"/>
    <n v="41334"/>
    <s v="Material Perbaikan Unit"/>
    <n v="11000"/>
    <x v="0"/>
  </r>
  <r>
    <x v="3"/>
    <n v="41335"/>
    <s v="Material Perbaikan Unit"/>
    <n v="3000"/>
    <x v="0"/>
  </r>
  <r>
    <x v="3"/>
    <n v="41335"/>
    <s v="Material Perbaikan Unit"/>
    <n v="2875"/>
    <x v="0"/>
  </r>
  <r>
    <x v="3"/>
    <n v="41335"/>
    <s v="Material Perbaikan Unit"/>
    <n v="3750"/>
    <x v="0"/>
  </r>
  <r>
    <x v="3"/>
    <n v="41336"/>
    <s v="Material Perbaikan Unit"/>
    <n v="2750"/>
    <x v="0"/>
  </r>
  <r>
    <x v="3"/>
    <n v="41337"/>
    <s v="Material Perbaikan Unit"/>
    <n v="3000"/>
    <x v="0"/>
  </r>
  <r>
    <x v="3"/>
    <n v="41338"/>
    <s v="Material Perbaikan Unit"/>
    <n v="2875"/>
    <x v="0"/>
  </r>
  <r>
    <x v="3"/>
    <n v="41338"/>
    <s v="Material Perbaikan Unit"/>
    <n v="4500"/>
    <x v="0"/>
  </r>
  <r>
    <x v="3"/>
    <n v="41339"/>
    <s v="Material Perbaikan Unit"/>
    <n v="3000"/>
    <x v="0"/>
  </r>
  <r>
    <x v="3"/>
    <n v="41339"/>
    <s v="Material Perbaikan Unit"/>
    <n v="1000"/>
    <x v="0"/>
  </r>
  <r>
    <x v="3"/>
    <n v="41340"/>
    <s v="Material Perbaikan Unit"/>
    <n v="6500"/>
    <x v="0"/>
  </r>
  <r>
    <x v="3"/>
    <n v="41341"/>
    <s v="Material Perbaikan Unit"/>
    <n v="5400"/>
    <x v="0"/>
  </r>
  <r>
    <x v="3"/>
    <n v="41342"/>
    <s v="Material Perbaikan Unit"/>
    <n v="1250"/>
    <x v="0"/>
  </r>
  <r>
    <x v="3"/>
    <n v="41342"/>
    <s v="Material Perbaikan Unit"/>
    <n v="300"/>
    <x v="0"/>
  </r>
  <r>
    <x v="3"/>
    <n v="41342"/>
    <s v="Material Perbaikan Unit"/>
    <n v="250"/>
    <x v="0"/>
  </r>
  <r>
    <x v="3"/>
    <n v="41342"/>
    <s v="Material Perbaikan Unit"/>
    <n v="1500"/>
    <x v="0"/>
  </r>
  <r>
    <x v="3"/>
    <n v="41343"/>
    <s v="Inventory"/>
    <n v="750"/>
    <x v="2"/>
  </r>
  <r>
    <x v="3"/>
    <n v="41343"/>
    <s v="Inventory"/>
    <n v="350"/>
    <x v="2"/>
  </r>
  <r>
    <x v="3"/>
    <n v="41343"/>
    <s v="Inventory"/>
    <n v="1500"/>
    <x v="2"/>
  </r>
  <r>
    <x v="3"/>
    <n v="41343"/>
    <s v="Inventory"/>
    <n v="3000"/>
    <x v="2"/>
  </r>
  <r>
    <x v="3"/>
    <n v="41344"/>
    <s v="Material Perbaikan Unit"/>
    <n v="9000"/>
    <x v="0"/>
  </r>
  <r>
    <x v="3"/>
    <n v="41344"/>
    <s v="Material Perbaikan Unit"/>
    <n v="2500"/>
    <x v="0"/>
  </r>
  <r>
    <x v="3"/>
    <n v="41344"/>
    <s v="Material Perbaikan Unit"/>
    <n v="1750"/>
    <x v="0"/>
  </r>
  <r>
    <x v="3"/>
    <n v="41344"/>
    <s v="Material Perbaikan Unit"/>
    <n v="250"/>
    <x v="0"/>
  </r>
  <r>
    <x v="3"/>
    <n v="41345"/>
    <s v="Material Perbaikan Unit"/>
    <n v="3000"/>
    <x v="0"/>
  </r>
  <r>
    <x v="3"/>
    <n v="41345"/>
    <s v="Material Perbaikan Unit"/>
    <n v="1250"/>
    <x v="0"/>
  </r>
  <r>
    <x v="3"/>
    <n v="41346"/>
    <s v="Operasional JHS"/>
    <n v="18500"/>
    <x v="1"/>
  </r>
  <r>
    <x v="3"/>
    <n v="41347"/>
    <s v="Operasional JHS"/>
    <n v="3500"/>
    <x v="1"/>
  </r>
  <r>
    <x v="3"/>
    <n v="41348"/>
    <s v="Material Perbaikan Unit"/>
    <n v="2750"/>
    <x v="0"/>
  </r>
  <r>
    <x v="3"/>
    <n v="41348"/>
    <s v="Material Perbaikan Unit"/>
    <n v="750"/>
    <x v="0"/>
  </r>
  <r>
    <x v="3"/>
    <n v="41348"/>
    <s v="Material Perbaikan Unit"/>
    <n v="250"/>
    <x v="0"/>
  </r>
  <r>
    <x v="3"/>
    <n v="41348"/>
    <s v="Material Perbaikan Unit"/>
    <n v="500"/>
    <x v="0"/>
  </r>
  <r>
    <x v="3"/>
    <n v="41348"/>
    <s v="Material Perbaikan Unit"/>
    <n v="1250"/>
    <x v="0"/>
  </r>
  <r>
    <x v="3"/>
    <n v="41349"/>
    <s v="Material Perbaikan Unit"/>
    <n v="3150"/>
    <x v="0"/>
  </r>
  <r>
    <x v="3"/>
    <n v="41350"/>
    <s v="Material Perbaikan Unit"/>
    <n v="21297"/>
    <x v="0"/>
  </r>
  <r>
    <x v="3"/>
    <n v="41351"/>
    <s v="kebutuhan kantor JHS"/>
    <n v="25150"/>
    <x v="1"/>
  </r>
  <r>
    <x v="3"/>
    <n v="41352"/>
    <s v="Material Perbaikan Unit"/>
    <n v="14310.5"/>
    <x v="0"/>
  </r>
  <r>
    <x v="3"/>
    <n v="41353"/>
    <s v="Perlengkapan Cleaning"/>
    <n v="11215"/>
    <x v="1"/>
  </r>
  <r>
    <x v="3"/>
    <n v="41354"/>
    <s v="Perlengkapan Cleaning"/>
    <n v="40250"/>
    <x v="1"/>
  </r>
  <r>
    <x v="3"/>
    <n v="41355"/>
    <s v="Material Perbaikan Unit"/>
    <n v="2250"/>
    <x v="0"/>
  </r>
  <r>
    <x v="3"/>
    <n v="41356"/>
    <s v="Material Perbaikan Unit"/>
    <n v="1650"/>
    <x v="0"/>
  </r>
  <r>
    <x v="3"/>
    <n v="41357"/>
    <s v="Material Perbaikan Unit"/>
    <n v="1650"/>
    <x v="0"/>
  </r>
  <r>
    <x v="3"/>
    <n v="41358"/>
    <s v="Material Perbaikan Unit"/>
    <n v="2950"/>
    <x v="0"/>
  </r>
  <r>
    <x v="3"/>
    <n v="41359"/>
    <s v="Material Perbaikan Unit"/>
    <n v="5500"/>
    <x v="0"/>
  </r>
  <r>
    <x v="3"/>
    <n v="41360"/>
    <s v="Material Perbaikan Unit"/>
    <n v="1500"/>
    <x v="0"/>
  </r>
  <r>
    <x v="3"/>
    <n v="41361"/>
    <s v="Material Perbaikan Unit"/>
    <n v="2000"/>
    <x v="0"/>
  </r>
  <r>
    <x v="3"/>
    <n v="41362"/>
    <s v="Material Perbaikan Unit"/>
    <n v="3000"/>
    <x v="0"/>
  </r>
  <r>
    <x v="3"/>
    <n v="41362"/>
    <s v="Material Perbaikan Unit"/>
    <n v="1200"/>
    <x v="0"/>
  </r>
  <r>
    <x v="3"/>
    <n v="41362"/>
    <s v="Material Perbaikan Unit"/>
    <n v="250"/>
    <x v="0"/>
  </r>
  <r>
    <x v="3"/>
    <n v="41362"/>
    <s v="Material Perbaikan Unit"/>
    <n v="750"/>
    <x v="0"/>
  </r>
  <r>
    <x v="3"/>
    <n v="41362"/>
    <s v="Material Perbaikan Unit"/>
    <n v="500"/>
    <x v="0"/>
  </r>
  <r>
    <x v="3"/>
    <n v="41363"/>
    <s v="Material Perbaikan Unit"/>
    <n v="7250"/>
    <x v="0"/>
  </r>
  <r>
    <x v="3"/>
    <n v="41363"/>
    <s v="Material Perbaikan Unit"/>
    <n v="2750"/>
    <x v="0"/>
  </r>
  <r>
    <x v="3"/>
    <n v="41364"/>
    <s v="Material Perbaikan Unit"/>
    <n v="8750"/>
    <x v="0"/>
  </r>
  <r>
    <x v="3"/>
    <n v="41365"/>
    <s v="Material Perbaikan Unit"/>
    <n v="900"/>
    <x v="0"/>
  </r>
  <r>
    <x v="3"/>
    <n v="41365"/>
    <s v="Material Perbaikan Unit"/>
    <n v="1600"/>
    <x v="0"/>
  </r>
  <r>
    <x v="3"/>
    <n v="41365"/>
    <s v="Material Perbaikan Unit"/>
    <n v="2800"/>
    <x v="0"/>
  </r>
  <r>
    <x v="3"/>
    <n v="41365"/>
    <s v="Material Perbaikan Unit"/>
    <n v="500"/>
    <x v="0"/>
  </r>
  <r>
    <x v="3"/>
    <n v="41365"/>
    <s v="Material Perbaikan Unit"/>
    <n v="300"/>
    <x v="0"/>
  </r>
  <r>
    <x v="3"/>
    <n v="41365"/>
    <s v="Material Perbaikan Unit"/>
    <n v="150"/>
    <x v="0"/>
  </r>
  <r>
    <x v="3"/>
    <n v="41365"/>
    <s v="Material Perbaikan Unit"/>
    <n v="1250"/>
    <x v="0"/>
  </r>
  <r>
    <x v="3"/>
    <n v="41365"/>
    <s v="Material Perbaikan Unit"/>
    <n v="1250"/>
    <x v="0"/>
  </r>
  <r>
    <x v="3"/>
    <n v="41365"/>
    <s v="Material Perbaikan Unit"/>
    <n v="250"/>
    <x v="0"/>
  </r>
  <r>
    <x v="3"/>
    <n v="41365"/>
    <s v="Material Perbaikan Unit"/>
    <n v="1500"/>
    <x v="0"/>
  </r>
  <r>
    <x v="3"/>
    <n v="41365"/>
    <s v="Material Perbaikan Unit"/>
    <n v="750"/>
    <x v="0"/>
  </r>
  <r>
    <x v="3"/>
    <n v="41365"/>
    <s v="Material Perbaikan Unit"/>
    <n v="2400"/>
    <x v="0"/>
  </r>
  <r>
    <x v="3"/>
    <n v="41366"/>
    <s v="Material Perbaikan Unit"/>
    <n v="3750"/>
    <x v="0"/>
  </r>
  <r>
    <x v="3"/>
    <n v="41367"/>
    <s v="Material Perbaikan Unit"/>
    <n v="9250"/>
    <x v="0"/>
  </r>
  <r>
    <x v="3"/>
    <n v="41368"/>
    <s v="Material Perbaikan Unit"/>
    <n v="10250"/>
    <x v="0"/>
  </r>
  <r>
    <x v="3"/>
    <n v="41368"/>
    <s v="Material Perbaikan Unit"/>
    <n v="2750"/>
    <x v="0"/>
  </r>
  <r>
    <x v="3"/>
    <n v="41369"/>
    <s v="Material Perbaikan Unit"/>
    <n v="3500"/>
    <x v="0"/>
  </r>
  <r>
    <x v="3"/>
    <n v="41370"/>
    <s v="Material Perbaikan Unit"/>
    <n v="632.4"/>
    <x v="0"/>
  </r>
  <r>
    <x v="3"/>
    <n v="41371"/>
    <s v="Material Perbaikan Unit"/>
    <n v="22890.2"/>
    <x v="0"/>
  </r>
  <r>
    <x v="3"/>
    <n v="41372"/>
    <s v="Material Perbaikan Unit"/>
    <n v="1945"/>
    <x v="0"/>
  </r>
  <r>
    <x v="3"/>
    <n v="41372"/>
    <s v="Material Perbaikan Unit"/>
    <n v="4250"/>
    <x v="0"/>
  </r>
  <r>
    <x v="3"/>
    <n v="41372"/>
    <s v="Material Perbaikan Unit"/>
    <n v="250"/>
    <x v="0"/>
  </r>
  <r>
    <x v="3"/>
    <n v="41372"/>
    <s v="Material Perbaikan Unit"/>
    <n v="250"/>
    <x v="0"/>
  </r>
  <r>
    <x v="3"/>
    <n v="41373"/>
    <s v="Material Perbaikan Unit"/>
    <n v="8050"/>
    <x v="0"/>
  </r>
  <r>
    <x v="3"/>
    <n v="41374"/>
    <s v="Material Perbaikan Unit"/>
    <n v="850"/>
    <x v="0"/>
  </r>
  <r>
    <x v="3"/>
    <n v="41374"/>
    <s v="Material Perbaikan Unit"/>
    <n v="1250"/>
    <x v="0"/>
  </r>
  <r>
    <x v="3"/>
    <n v="41374"/>
    <s v="Material Perbaikan Unit"/>
    <n v="750"/>
    <x v="0"/>
  </r>
  <r>
    <x v="3"/>
    <n v="41375"/>
    <s v="Material Perbaikan Unit"/>
    <n v="2500"/>
    <x v="0"/>
  </r>
  <r>
    <x v="3"/>
    <n v="41376"/>
    <s v="Material Perbaikan Unit"/>
    <n v="3000"/>
    <x v="0"/>
  </r>
  <r>
    <x v="3"/>
    <n v="41376"/>
    <s v="Material Perbaikan Unit"/>
    <n v="300"/>
    <x v="0"/>
  </r>
  <r>
    <x v="3"/>
    <n v="41376"/>
    <s v="Material Perbaikan Unit"/>
    <n v="750"/>
    <x v="0"/>
  </r>
  <r>
    <x v="3"/>
    <n v="41377"/>
    <s v="Material Perbaikan Unit"/>
    <n v="2590"/>
    <x v="0"/>
  </r>
  <r>
    <x v="3"/>
    <n v="41377"/>
    <s v="Material Perbaikan Unit"/>
    <n v="1750"/>
    <x v="0"/>
  </r>
  <r>
    <x v="3"/>
    <n v="41377"/>
    <s v="Material Perbaikan Unit"/>
    <n v="500"/>
    <x v="0"/>
  </r>
  <r>
    <x v="3"/>
    <n v="41378"/>
    <s v="Material Perbaikan Unit"/>
    <n v="2750"/>
    <x v="0"/>
  </r>
  <r>
    <x v="3"/>
    <n v="41378"/>
    <s v="Material Perbaikan Unit"/>
    <n v="2000"/>
    <x v="0"/>
  </r>
  <r>
    <x v="3"/>
    <n v="41379"/>
    <s v="Material Perbaikan Unit"/>
    <n v="8250"/>
    <x v="0"/>
  </r>
  <r>
    <x v="3"/>
    <n v="41380"/>
    <s v="Material Perbaikan Unit"/>
    <n v="7500"/>
    <x v="0"/>
  </r>
  <r>
    <x v="3"/>
    <n v="41380"/>
    <s v="Material Perbaikan Unit"/>
    <n v="4000"/>
    <x v="0"/>
  </r>
  <r>
    <x v="3"/>
    <n v="41380"/>
    <s v="Material Perbaikan Unit"/>
    <n v="3000"/>
    <x v="0"/>
  </r>
  <r>
    <x v="3"/>
    <n v="41381"/>
    <s v="Material Perbaikan Unit"/>
    <n v="4250"/>
    <x v="0"/>
  </r>
  <r>
    <x v="3"/>
    <n v="41382"/>
    <s v="Material Perbaikan Unit"/>
    <n v="250"/>
    <x v="0"/>
  </r>
  <r>
    <x v="3"/>
    <n v="41382"/>
    <s v="Material Perbaikan Unit"/>
    <n v="3000"/>
    <x v="0"/>
  </r>
  <r>
    <x v="3"/>
    <n v="41383"/>
    <s v="Material Perbaikan Unit"/>
    <n v="1500"/>
    <x v="0"/>
  </r>
  <r>
    <x v="3"/>
    <n v="41383"/>
    <s v="Material Perbaikan Unit"/>
    <n v="7800"/>
    <x v="0"/>
  </r>
  <r>
    <x v="3"/>
    <n v="41384"/>
    <s v="Material Perbaikan Unit"/>
    <n v="6250"/>
    <x v="0"/>
  </r>
  <r>
    <x v="3"/>
    <n v="41384"/>
    <s v="Material Perbaikan Unit"/>
    <n v="250"/>
    <x v="0"/>
  </r>
  <r>
    <x v="3"/>
    <n v="41385"/>
    <s v="Material Perbaikan Unit"/>
    <n v="3500"/>
    <x v="0"/>
  </r>
  <r>
    <x v="3"/>
    <n v="41385"/>
    <s v="Material Perbaikan Unit"/>
    <n v="900"/>
    <x v="0"/>
  </r>
  <r>
    <x v="3"/>
    <n v="41386"/>
    <s v="Material Perbaikan Unit"/>
    <n v="6500"/>
    <x v="0"/>
  </r>
  <r>
    <x v="3"/>
    <n v="41387"/>
    <s v="Operasional JHS"/>
    <n v="2750"/>
    <x v="1"/>
  </r>
  <r>
    <x v="3"/>
    <n v="41388"/>
    <s v="Material Perbaikan Unit"/>
    <n v="6000"/>
    <x v="0"/>
  </r>
  <r>
    <x v="3"/>
    <n v="41388"/>
    <s v="Material Perbaikan Unit"/>
    <n v="2250"/>
    <x v="0"/>
  </r>
  <r>
    <x v="3"/>
    <n v="41388"/>
    <s v="Material Perbaikan Unit"/>
    <n v="2650"/>
    <x v="0"/>
  </r>
  <r>
    <x v="3"/>
    <n v="41389"/>
    <s v="Material Perbaikan Unit"/>
    <n v="11250"/>
    <x v="0"/>
  </r>
  <r>
    <x v="3"/>
    <n v="41389"/>
    <s v="Material Perbaikan Unit"/>
    <n v="500"/>
    <x v="0"/>
  </r>
  <r>
    <x v="3"/>
    <n v="41389"/>
    <s v="Material Perbaikan Unit"/>
    <n v="1000"/>
    <x v="0"/>
  </r>
  <r>
    <x v="3"/>
    <n v="41389"/>
    <s v="Material Perbaikan Unit"/>
    <n v="1250"/>
    <x v="0"/>
  </r>
  <r>
    <x v="3"/>
    <n v="41389"/>
    <s v="Material Perbaikan Unit"/>
    <n v="250"/>
    <x v="0"/>
  </r>
  <r>
    <x v="3"/>
    <n v="41390"/>
    <s v="Material Perbaikan Unit"/>
    <n v="6000"/>
    <x v="0"/>
  </r>
  <r>
    <x v="3"/>
    <n v="41391"/>
    <s v="Material Perbaikan Unit"/>
    <n v="3000"/>
    <x v="0"/>
  </r>
  <r>
    <x v="3"/>
    <n v="41391"/>
    <s v="Material Perbaikan Unit"/>
    <n v="250"/>
    <x v="0"/>
  </r>
  <r>
    <x v="3"/>
    <n v="41391"/>
    <s v="Material Perbaikan Unit"/>
    <n v="750"/>
    <x v="0"/>
  </r>
  <r>
    <x v="3"/>
    <n v="41392"/>
    <s v="Material Perbaikan Unit"/>
    <n v="7250"/>
    <x v="0"/>
  </r>
  <r>
    <x v="3"/>
    <n v="41392"/>
    <s v="Material Perbaikan Unit"/>
    <n v="1250"/>
    <x v="0"/>
  </r>
  <r>
    <x v="3"/>
    <n v="41392"/>
    <s v="Material Perbaikan Unit"/>
    <n v="750"/>
    <x v="0"/>
  </r>
  <r>
    <x v="3"/>
    <n v="41393"/>
    <s v="Inventory"/>
    <n v="7000"/>
    <x v="2"/>
  </r>
  <r>
    <x v="3"/>
    <n v="41393"/>
    <s v="Inventory"/>
    <n v="1000"/>
    <x v="2"/>
  </r>
  <r>
    <x v="3"/>
    <n v="41394"/>
    <s v="Perlengkapan AC"/>
    <n v="3200"/>
    <x v="1"/>
  </r>
  <r>
    <x v="3"/>
    <n v="41394"/>
    <s v="Perlengkapan AC"/>
    <n v="3700"/>
    <x v="1"/>
  </r>
  <r>
    <x v="3"/>
    <n v="41394"/>
    <s v="Perlengkapan AC"/>
    <n v="2000"/>
    <x v="1"/>
  </r>
  <r>
    <x v="3"/>
    <n v="41394"/>
    <s v="Perlengkapan AC"/>
    <n v="1250"/>
    <x v="1"/>
  </r>
  <r>
    <x v="3"/>
    <n v="41394"/>
    <s v="Perlengkapan AC"/>
    <n v="4250"/>
    <x v="1"/>
  </r>
  <r>
    <x v="3"/>
    <n v="41395"/>
    <s v="Material Perbaikan Unit"/>
    <n v="1250"/>
    <x v="0"/>
  </r>
  <r>
    <x v="3"/>
    <n v="41395"/>
    <s v="Material Perbaikan Unit"/>
    <n v="400"/>
    <x v="0"/>
  </r>
  <r>
    <x v="3"/>
    <n v="41396"/>
    <s v="Material Perbaikan Unit"/>
    <n v="7000"/>
    <x v="0"/>
  </r>
  <r>
    <x v="3"/>
    <n v="41397"/>
    <s v="Perlengkapan AC"/>
    <n v="7500"/>
    <x v="1"/>
  </r>
  <r>
    <x v="3"/>
    <n v="41397"/>
    <s v="Perlengkapan AC"/>
    <n v="2250"/>
    <x v="1"/>
  </r>
  <r>
    <x v="3"/>
    <n v="41397"/>
    <s v="Perlengkapan AC"/>
    <n v="2000"/>
    <x v="1"/>
  </r>
  <r>
    <x v="3"/>
    <n v="41397"/>
    <s v="Perlengkapan AC"/>
    <n v="5000"/>
    <x v="1"/>
  </r>
  <r>
    <x v="3"/>
    <n v="41397"/>
    <s v="Perlengkapan AC"/>
    <n v="2500"/>
    <x v="1"/>
  </r>
  <r>
    <x v="3"/>
    <n v="41397"/>
    <s v="Perlengkapan AC"/>
    <n v="500"/>
    <x v="1"/>
  </r>
  <r>
    <x v="3"/>
    <n v="41397"/>
    <s v="Perlengkapan AC"/>
    <n v="250"/>
    <x v="1"/>
  </r>
  <r>
    <x v="3"/>
    <n v="41397"/>
    <s v="Perlengkapan AC"/>
    <n v="750"/>
    <x v="1"/>
  </r>
  <r>
    <x v="3"/>
    <n v="41397"/>
    <s v="Perlengkapan AC"/>
    <n v="1250"/>
    <x v="1"/>
  </r>
  <r>
    <x v="3"/>
    <n v="41398"/>
    <s v="Inventory"/>
    <n v="3450"/>
    <x v="2"/>
  </r>
  <r>
    <x v="3"/>
    <n v="41399"/>
    <s v="Perlengkapan Cleaning"/>
    <n v="35209"/>
    <x v="1"/>
  </r>
  <r>
    <x v="3"/>
    <n v="41400"/>
    <s v="Perlengkapan Cleaning"/>
    <n v="34090"/>
    <x v="1"/>
  </r>
  <r>
    <x v="3"/>
    <n v="41401"/>
    <s v="Perlengkapan Cleaning"/>
    <n v="39238"/>
    <x v="1"/>
  </r>
  <r>
    <x v="3"/>
    <n v="41402"/>
    <s v="Material Perbaikan Unit"/>
    <n v="2500"/>
    <x v="0"/>
  </r>
  <r>
    <x v="3"/>
    <n v="41402"/>
    <s v="Material Perbaikan Unit"/>
    <n v="250"/>
    <x v="0"/>
  </r>
  <r>
    <x v="3"/>
    <n v="41402"/>
    <s v="Material Perbaikan Unit"/>
    <n v="250"/>
    <x v="0"/>
  </r>
  <r>
    <x v="3"/>
    <n v="41403"/>
    <s v="Material Perbaikan Unit"/>
    <n v="27000"/>
    <x v="0"/>
  </r>
  <r>
    <x v="3"/>
    <n v="41403"/>
    <s v="Material Perbaikan Unit"/>
    <n v="500"/>
    <x v="0"/>
  </r>
  <r>
    <x v="3"/>
    <n v="41403"/>
    <s v="Material Perbaikan Unit"/>
    <n v="1000"/>
    <x v="0"/>
  </r>
  <r>
    <x v="3"/>
    <n v="41403"/>
    <s v="Material Perbaikan Unit"/>
    <n v="300"/>
    <x v="0"/>
  </r>
  <r>
    <x v="3"/>
    <n v="41403"/>
    <s v="Material Perbaikan Unit"/>
    <n v="900"/>
    <x v="0"/>
  </r>
  <r>
    <x v="3"/>
    <n v="41403"/>
    <s v="Material Perbaikan Unit"/>
    <n v="250"/>
    <x v="0"/>
  </r>
  <r>
    <x v="3"/>
    <n v="41404"/>
    <s v="Material Perbaikan Unit"/>
    <n v="2250"/>
    <x v="0"/>
  </r>
  <r>
    <x v="3"/>
    <n v="41404"/>
    <s v="Material Perbaikan Unit"/>
    <n v="4250"/>
    <x v="0"/>
  </r>
  <r>
    <x v="3"/>
    <n v="41405"/>
    <s v="Material Perbaikan Unit"/>
    <n v="9000"/>
    <x v="0"/>
  </r>
  <r>
    <x v="3"/>
    <n v="41405"/>
    <s v="Material Perbaikan Unit"/>
    <n v="500"/>
    <x v="0"/>
  </r>
  <r>
    <x v="3"/>
    <n v="41406"/>
    <s v="Material Perbaikan Unit"/>
    <n v="5750"/>
    <x v="0"/>
  </r>
  <r>
    <x v="3"/>
    <n v="41407"/>
    <s v="Material Perbaikan Unit"/>
    <n v="4750"/>
    <x v="0"/>
  </r>
  <r>
    <x v="3"/>
    <n v="41408"/>
    <s v="Material Perbaikan Unit"/>
    <n v="1400"/>
    <x v="0"/>
  </r>
  <r>
    <x v="3"/>
    <n v="41409"/>
    <s v="Material Perbaikan Unit"/>
    <n v="4250"/>
    <x v="0"/>
  </r>
  <r>
    <x v="3"/>
    <n v="41409"/>
    <s v="Material Perbaikan Unit"/>
    <n v="750"/>
    <x v="0"/>
  </r>
  <r>
    <x v="3"/>
    <n v="41409"/>
    <s v="Material Perbaikan Unit"/>
    <n v="750"/>
    <x v="0"/>
  </r>
  <r>
    <x v="3"/>
    <n v="41410"/>
    <s v="Material Perbaikan Unit"/>
    <n v="4750"/>
    <x v="0"/>
  </r>
  <r>
    <x v="3"/>
    <n v="41410"/>
    <s v="Material Perbaikan Unit"/>
    <n v="2000"/>
    <x v="0"/>
  </r>
  <r>
    <x v="3"/>
    <n v="41411"/>
    <s v="Material Perbaikan Unit"/>
    <n v="11200"/>
    <x v="0"/>
  </r>
  <r>
    <x v="3"/>
    <n v="41412"/>
    <s v="kebutuhan kantor JHS"/>
    <n v="25150"/>
    <x v="1"/>
  </r>
  <r>
    <x v="3"/>
    <n v="41413"/>
    <s v="Jasa Pengiriman"/>
    <n v="5000"/>
    <x v="0"/>
  </r>
  <r>
    <x v="3"/>
    <n v="41414"/>
    <s v="Material Perbaikan Unit"/>
    <n v="5600"/>
    <x v="0"/>
  </r>
  <r>
    <x v="3"/>
    <n v="41415"/>
    <s v="Material Perbaikan Unit"/>
    <n v="1395"/>
    <x v="0"/>
  </r>
  <r>
    <x v="3"/>
    <n v="41416"/>
    <s v="Material Perbaikan Unit"/>
    <n v="12487.75"/>
    <x v="0"/>
  </r>
  <r>
    <x v="3"/>
    <n v="41416"/>
    <s v="Material Perbaikan Unit"/>
    <n v="168.9"/>
    <x v="0"/>
  </r>
  <r>
    <x v="3"/>
    <n v="41416"/>
    <s v="Material Perbaikan Unit"/>
    <n v="185"/>
    <x v="0"/>
  </r>
  <r>
    <x v="3"/>
    <n v="41416"/>
    <s v="Material Perbaikan Unit"/>
    <n v="1100"/>
    <x v="0"/>
  </r>
  <r>
    <x v="3"/>
    <n v="41416"/>
    <s v="Material Perbaikan Unit"/>
    <n v="4410"/>
    <x v="0"/>
  </r>
  <r>
    <x v="3"/>
    <n v="41417"/>
    <s v="Material Perbaikan Unit"/>
    <n v="750"/>
    <x v="0"/>
  </r>
  <r>
    <x v="3"/>
    <n v="41417"/>
    <s v="Material Perbaikan Unit"/>
    <n v="400"/>
    <x v="0"/>
  </r>
  <r>
    <x v="3"/>
    <n v="41418"/>
    <s v="Material Perbaikan Unit"/>
    <n v="10750"/>
    <x v="0"/>
  </r>
  <r>
    <x v="3"/>
    <n v="41419"/>
    <s v="Material Perbaikan Unit"/>
    <n v="2000"/>
    <x v="0"/>
  </r>
  <r>
    <x v="3"/>
    <n v="41419"/>
    <s v="Material Perbaikan Unit"/>
    <n v="1250"/>
    <x v="0"/>
  </r>
  <r>
    <x v="3"/>
    <n v="41419"/>
    <s v="Material Perbaikan Unit"/>
    <n v="600"/>
    <x v="0"/>
  </r>
  <r>
    <x v="3"/>
    <n v="41420"/>
    <s v="Material Perbaikan Unit"/>
    <n v="82650"/>
    <x v="0"/>
  </r>
  <r>
    <x v="3"/>
    <n v="41421"/>
    <s v="Material Perbaikan Unit"/>
    <n v="25505.599999999999"/>
    <x v="0"/>
  </r>
  <r>
    <x v="3"/>
    <n v="41422"/>
    <s v="Material Perbaikan Unit"/>
    <n v="5000"/>
    <x v="0"/>
  </r>
  <r>
    <x v="3"/>
    <n v="41423"/>
    <s v="Material Perbaikan Unit"/>
    <n v="34500"/>
    <x v="0"/>
  </r>
  <r>
    <x v="3"/>
    <n v="41423"/>
    <s v="Material Perbaikan Unit"/>
    <n v="500"/>
    <x v="0"/>
  </r>
  <r>
    <x v="3"/>
    <n v="41423"/>
    <s v="Material Perbaikan Unit"/>
    <n v="6500"/>
    <x v="0"/>
  </r>
  <r>
    <x v="3"/>
    <n v="41423"/>
    <s v="Material Perbaikan Unit"/>
    <n v="500"/>
    <x v="0"/>
  </r>
  <r>
    <x v="3"/>
    <n v="41423"/>
    <s v="Material Perbaikan Unit"/>
    <n v="650"/>
    <x v="0"/>
  </r>
  <r>
    <x v="3"/>
    <n v="41424"/>
    <s v="Material Perbaikan Unit"/>
    <n v="2900"/>
    <x v="0"/>
  </r>
  <r>
    <x v="3"/>
    <n v="41424"/>
    <s v="Material Perbaikan Unit"/>
    <n v="2000"/>
    <x v="0"/>
  </r>
  <r>
    <x v="3"/>
    <n v="41424"/>
    <s v="Material Perbaikan Unit"/>
    <n v="500"/>
    <x v="0"/>
  </r>
  <r>
    <x v="3"/>
    <n v="41424"/>
    <s v="Material Perbaikan Unit"/>
    <n v="250"/>
    <x v="0"/>
  </r>
  <r>
    <x v="3"/>
    <n v="41424"/>
    <s v="Material Perbaikan Unit"/>
    <n v="600"/>
    <x v="0"/>
  </r>
  <r>
    <x v="3"/>
    <n v="41425"/>
    <s v="Material Perbaikan Unit"/>
    <n v="3250"/>
    <x v="0"/>
  </r>
  <r>
    <x v="3"/>
    <n v="41425"/>
    <s v="Material Perbaikan Unit"/>
    <n v="1000"/>
    <x v="0"/>
  </r>
  <r>
    <x v="3"/>
    <n v="41425"/>
    <s v="Material Perbaikan Unit"/>
    <n v="300"/>
    <x v="0"/>
  </r>
  <r>
    <x v="3"/>
    <n v="41426"/>
    <s v="Material Perbaikan Unit"/>
    <n v="8250"/>
    <x v="0"/>
  </r>
  <r>
    <x v="3"/>
    <n v="41426"/>
    <s v="Material Perbaikan Unit"/>
    <n v="3000"/>
    <x v="0"/>
  </r>
  <r>
    <x v="3"/>
    <n v="41426"/>
    <s v="Material Perbaikan Unit"/>
    <n v="500"/>
    <x v="0"/>
  </r>
  <r>
    <x v="3"/>
    <n v="41426"/>
    <s v="Material Perbaikan Unit"/>
    <n v="500"/>
    <x v="0"/>
  </r>
  <r>
    <x v="3"/>
    <n v="41426"/>
    <s v="Material Perbaikan Unit"/>
    <n v="500"/>
    <x v="0"/>
  </r>
  <r>
    <x v="3"/>
    <n v="41426"/>
    <s v="Material Perbaikan Unit"/>
    <n v="1250"/>
    <x v="0"/>
  </r>
  <r>
    <x v="3"/>
    <n v="41427"/>
    <s v="Material Perbaikan Unit"/>
    <n v="8270"/>
    <x v="0"/>
  </r>
  <r>
    <x v="3"/>
    <n v="41428"/>
    <s v="Material Perbaikan Unit"/>
    <n v="8750"/>
    <x v="0"/>
  </r>
  <r>
    <x v="3"/>
    <n v="41428"/>
    <s v="Material Perbaikan Unit"/>
    <n v="500"/>
    <x v="0"/>
  </r>
  <r>
    <x v="3"/>
    <n v="41429"/>
    <s v="Material Perbaikan Unit"/>
    <n v="1000"/>
    <x v="0"/>
  </r>
  <r>
    <x v="3"/>
    <n v="41429"/>
    <s v="Material Perbaikan Unit"/>
    <n v="750"/>
    <x v="0"/>
  </r>
  <r>
    <x v="3"/>
    <n v="41430"/>
    <s v="Material Perbaikan Unit"/>
    <n v="9296.5"/>
    <x v="0"/>
  </r>
  <r>
    <x v="3"/>
    <n v="41431"/>
    <s v="Material Perbaikan Unit"/>
    <n v="3000"/>
    <x v="0"/>
  </r>
  <r>
    <x v="3"/>
    <n v="41432"/>
    <s v="Material Perbaikan Unit"/>
    <n v="4250"/>
    <x v="0"/>
  </r>
  <r>
    <x v="3"/>
    <n v="41433"/>
    <s v="Material Perbaikan Unit"/>
    <n v="2000"/>
    <x v="0"/>
  </r>
  <r>
    <x v="3"/>
    <n v="41434"/>
    <s v="Material Perbaikan Unit"/>
    <n v="2750"/>
    <x v="0"/>
  </r>
  <r>
    <x v="3"/>
    <n v="41434"/>
    <s v="Material Perbaikan Unit"/>
    <n v="250"/>
    <x v="0"/>
  </r>
  <r>
    <x v="3"/>
    <n v="41434"/>
    <s v="Material Perbaikan Unit"/>
    <n v="250"/>
    <x v="0"/>
  </r>
  <r>
    <x v="3"/>
    <n v="41434"/>
    <s v="Material Perbaikan Unit"/>
    <n v="1750"/>
    <x v="0"/>
  </r>
  <r>
    <x v="3"/>
    <n v="41434"/>
    <s v="Material Perbaikan Unit"/>
    <n v="1300"/>
    <x v="0"/>
  </r>
  <r>
    <x v="3"/>
    <n v="41434"/>
    <s v="Material Perbaikan Unit"/>
    <n v="750"/>
    <x v="0"/>
  </r>
  <r>
    <x v="3"/>
    <n v="41434"/>
    <s v="Material Perbaikan Unit"/>
    <n v="9750"/>
    <x v="0"/>
  </r>
  <r>
    <x v="3"/>
    <n v="41435"/>
    <s v="Material Perbaikan Unit"/>
    <n v="500"/>
    <x v="0"/>
  </r>
  <r>
    <x v="3"/>
    <n v="41435"/>
    <s v="Material Perbaikan Unit"/>
    <n v="1250"/>
    <x v="0"/>
  </r>
  <r>
    <x v="3"/>
    <n v="41435"/>
    <s v="Material Perbaikan Unit"/>
    <n v="250"/>
    <x v="0"/>
  </r>
  <r>
    <x v="3"/>
    <n v="41435"/>
    <s v="Material Perbaikan Unit"/>
    <n v="500"/>
    <x v="0"/>
  </r>
  <r>
    <x v="3"/>
    <n v="41435"/>
    <s v="Material Perbaikan Unit"/>
    <n v="500"/>
    <x v="0"/>
  </r>
  <r>
    <x v="3"/>
    <n v="41436"/>
    <s v="Material Perbaikan Unit"/>
    <n v="3750"/>
    <x v="0"/>
  </r>
  <r>
    <x v="3"/>
    <n v="41436"/>
    <s v="Material Perbaikan Unit"/>
    <n v="1250"/>
    <x v="0"/>
  </r>
  <r>
    <x v="3"/>
    <n v="41437"/>
    <s v="Material Perbaikan Unit"/>
    <n v="6750"/>
    <x v="0"/>
  </r>
  <r>
    <x v="3"/>
    <n v="41438"/>
    <s v="Material Perbaikan Unit"/>
    <n v="8750"/>
    <x v="0"/>
  </r>
  <r>
    <x v="3"/>
    <n v="41439"/>
    <s v="Jasa Pengiriman"/>
    <n v="7500"/>
    <x v="0"/>
  </r>
  <r>
    <x v="3"/>
    <n v="41440"/>
    <s v="Material Perbaikan Unit"/>
    <n v="12150.4"/>
    <x v="0"/>
  </r>
  <r>
    <x v="3"/>
    <n v="41441"/>
    <s v="Perlengkapan Fixing"/>
    <n v="2500"/>
    <x v="1"/>
  </r>
  <r>
    <x v="3"/>
    <n v="41442"/>
    <s v="Inventory"/>
    <n v="2250"/>
    <x v="2"/>
  </r>
  <r>
    <x v="3"/>
    <n v="41443"/>
    <s v="Material Perbaikan Unit"/>
    <n v="76250"/>
    <x v="0"/>
  </r>
  <r>
    <x v="3"/>
    <n v="41444"/>
    <s v="Material Perbaikan Unit"/>
    <n v="10000"/>
    <x v="0"/>
  </r>
  <r>
    <x v="3"/>
    <n v="41444"/>
    <s v="Material Perbaikan Unit"/>
    <n v="6250"/>
    <x v="0"/>
  </r>
  <r>
    <x v="3"/>
    <n v="41445"/>
    <s v="Material Perbaikan Unit"/>
    <n v="7000"/>
    <x v="0"/>
  </r>
  <r>
    <x v="3"/>
    <n v="41445"/>
    <s v="Material Perbaikan Unit"/>
    <n v="825"/>
    <x v="0"/>
  </r>
  <r>
    <x v="3"/>
    <n v="41446"/>
    <s v="Material Perbaikan Unit"/>
    <n v="7000"/>
    <x v="0"/>
  </r>
  <r>
    <x v="3"/>
    <n v="41447"/>
    <s v="Material Perbaikan Unit"/>
    <n v="1650"/>
    <x v="0"/>
  </r>
  <r>
    <x v="3"/>
    <n v="41447"/>
    <s v="Material Perbaikan Unit"/>
    <n v="100"/>
    <x v="0"/>
  </r>
  <r>
    <x v="3"/>
    <n v="41448"/>
    <s v="Material Perbaikan Unit"/>
    <n v="7000"/>
    <x v="0"/>
  </r>
  <r>
    <x v="3"/>
    <n v="41449"/>
    <s v="Material Perbaikan Unit"/>
    <n v="2750"/>
    <x v="0"/>
  </r>
  <r>
    <x v="3"/>
    <n v="41450"/>
    <s v="Material Perbaikan Unit"/>
    <n v="750"/>
    <x v="0"/>
  </r>
  <r>
    <x v="3"/>
    <n v="41450"/>
    <s v="Material Perbaikan Unit"/>
    <n v="1600"/>
    <x v="0"/>
  </r>
  <r>
    <x v="3"/>
    <n v="41451"/>
    <s v="Material Perbaikan Unit"/>
    <n v="11000"/>
    <x v="0"/>
  </r>
  <r>
    <x v="3"/>
    <n v="41452"/>
    <s v="Material Perbaikan Unit"/>
    <n v="2000"/>
    <x v="0"/>
  </r>
  <r>
    <x v="3"/>
    <n v="41453"/>
    <s v="Material Perbaikan Unit"/>
    <n v="1750"/>
    <x v="0"/>
  </r>
  <r>
    <x v="3"/>
    <n v="41454"/>
    <s v="Material Perbaikan Unit"/>
    <n v="1350"/>
    <x v="0"/>
  </r>
  <r>
    <x v="3"/>
    <n v="41455"/>
    <s v="Material Perbaikan Unit"/>
    <n v="2700"/>
    <x v="0"/>
  </r>
  <r>
    <x v="3"/>
    <n v="41456"/>
    <s v="Material Perbaikan Unit"/>
    <n v="7200"/>
    <x v="0"/>
  </r>
  <r>
    <x v="3"/>
    <n v="41457"/>
    <s v="Material Perbaikan Unit"/>
    <n v="500"/>
    <x v="0"/>
  </r>
  <r>
    <x v="3"/>
    <n v="41458"/>
    <s v="Material Perbaikan Unit"/>
    <n v="500"/>
    <x v="0"/>
  </r>
  <r>
    <x v="3"/>
    <n v="41459"/>
    <s v="Material Perbaikan Unit"/>
    <n v="6700"/>
    <x v="0"/>
  </r>
  <r>
    <x v="3"/>
    <n v="41460"/>
    <s v="Material Perbaikan Unit"/>
    <n v="3350"/>
    <x v="0"/>
  </r>
  <r>
    <x v="3"/>
    <n v="41461"/>
    <s v="Material Perbaikan Unit"/>
    <n v="3000"/>
    <x v="0"/>
  </r>
  <r>
    <x v="3"/>
    <n v="41462"/>
    <s v="Material Perbaikan Unit"/>
    <n v="4700"/>
    <x v="0"/>
  </r>
  <r>
    <x v="3"/>
    <n v="41463"/>
    <s v="Material Perbaikan Unit"/>
    <n v="18563"/>
    <x v="0"/>
  </r>
  <r>
    <x v="3"/>
    <n v="41464"/>
    <s v="Material Perbaikan Unit"/>
    <n v="875"/>
    <x v="0"/>
  </r>
  <r>
    <x v="3"/>
    <n v="41465"/>
    <s v="Material Perbaikan Unit"/>
    <n v="16883.05"/>
    <x v="0"/>
  </r>
  <r>
    <x v="3"/>
    <n v="41466"/>
    <s v="Material Perbaikan Unit"/>
    <n v="8250"/>
    <x v="0"/>
  </r>
  <r>
    <x v="3"/>
    <n v="41467"/>
    <s v="Material Perbaikan Unit"/>
    <n v="500"/>
    <x v="0"/>
  </r>
  <r>
    <x v="3"/>
    <n v="41467"/>
    <s v="Material Perbaikan Unit"/>
    <n v="1250"/>
    <x v="0"/>
  </r>
  <r>
    <x v="3"/>
    <n v="41467"/>
    <s v="Material Perbaikan Unit"/>
    <n v="500"/>
    <x v="0"/>
  </r>
  <r>
    <x v="3"/>
    <n v="41467"/>
    <s v="Material Perbaikan Unit"/>
    <n v="150"/>
    <x v="0"/>
  </r>
  <r>
    <x v="3"/>
    <n v="41468"/>
    <s v="Material Perbaikan Unit"/>
    <n v="9100"/>
    <x v="0"/>
  </r>
  <r>
    <x v="3"/>
    <n v="41469"/>
    <s v="Material Perbaikan Unit"/>
    <n v="4250"/>
    <x v="0"/>
  </r>
  <r>
    <x v="3"/>
    <n v="41469"/>
    <s v="Material Perbaikan Unit"/>
    <n v="350"/>
    <x v="0"/>
  </r>
  <r>
    <x v="3"/>
    <n v="41469"/>
    <s v="Material Perbaikan Unit"/>
    <n v="500"/>
    <x v="0"/>
  </r>
  <r>
    <x v="3"/>
    <n v="41469"/>
    <s v="Material Perbaikan Unit"/>
    <n v="3250"/>
    <x v="0"/>
  </r>
  <r>
    <x v="3"/>
    <n v="41469"/>
    <s v="Material Perbaikan Unit"/>
    <n v="750"/>
    <x v="0"/>
  </r>
  <r>
    <x v="3"/>
    <n v="41470"/>
    <s v="Material Perbaikan Unit"/>
    <n v="4250"/>
    <x v="0"/>
  </r>
  <r>
    <x v="3"/>
    <n v="41470"/>
    <s v="Material Perbaikan Unit"/>
    <n v="3750"/>
    <x v="0"/>
  </r>
  <r>
    <x v="3"/>
    <n v="41471"/>
    <s v="Material Perbaikan Unit"/>
    <n v="12000"/>
    <x v="0"/>
  </r>
  <r>
    <x v="3"/>
    <n v="41472"/>
    <s v="Material Perbaikan Unit"/>
    <n v="4750"/>
    <x v="0"/>
  </r>
  <r>
    <x v="3"/>
    <n v="41473"/>
    <s v="Material Perbaikan Unit"/>
    <n v="4000"/>
    <x v="0"/>
  </r>
  <r>
    <x v="3"/>
    <n v="41473"/>
    <s v="Material Perbaikan Unit"/>
    <n v="1500"/>
    <x v="0"/>
  </r>
  <r>
    <x v="3"/>
    <n v="41473"/>
    <s v="Material Perbaikan Unit"/>
    <n v="1750"/>
    <x v="0"/>
  </r>
  <r>
    <x v="3"/>
    <n v="41474"/>
    <s v="Material Perbaikan Unit"/>
    <n v="7500"/>
    <x v="0"/>
  </r>
  <r>
    <x v="3"/>
    <n v="41474"/>
    <s v="Material Perbaikan Unit"/>
    <n v="5000"/>
    <x v="0"/>
  </r>
  <r>
    <x v="3"/>
    <n v="41475"/>
    <s v="Material Perbaikan Unit"/>
    <n v="5000"/>
    <x v="0"/>
  </r>
  <r>
    <x v="3"/>
    <n v="41476"/>
    <s v="Material Perbaikan Unit"/>
    <n v="17200"/>
    <x v="0"/>
  </r>
  <r>
    <x v="3"/>
    <n v="41476"/>
    <s v="Material Perbaikan Unit"/>
    <n v="3000"/>
    <x v="0"/>
  </r>
  <r>
    <x v="3"/>
    <n v="41476"/>
    <s v="Material Perbaikan Unit"/>
    <n v="500"/>
    <x v="0"/>
  </r>
  <r>
    <x v="3"/>
    <n v="41476"/>
    <s v="Material Perbaikan Unit"/>
    <n v="500"/>
    <x v="0"/>
  </r>
  <r>
    <x v="3"/>
    <n v="41476"/>
    <s v="Material Perbaikan Unit"/>
    <n v="1750"/>
    <x v="0"/>
  </r>
  <r>
    <x v="3"/>
    <n v="41477"/>
    <s v="Material Perbaikan Unit"/>
    <n v="3750"/>
    <x v="0"/>
  </r>
  <r>
    <x v="3"/>
    <n v="41477"/>
    <s v="Material Perbaikan Unit"/>
    <n v="1000"/>
    <x v="0"/>
  </r>
  <r>
    <x v="3"/>
    <n v="41477"/>
    <s v="Material Perbaikan Unit"/>
    <n v="1000"/>
    <x v="0"/>
  </r>
  <r>
    <x v="3"/>
    <n v="41478"/>
    <s v="Material Perbaikan Unit"/>
    <n v="750"/>
    <x v="0"/>
  </r>
  <r>
    <x v="3"/>
    <n v="41479"/>
    <s v="Material Perbaikan Unit"/>
    <n v="12750"/>
    <x v="0"/>
  </r>
  <r>
    <x v="3"/>
    <n v="41480"/>
    <s v="Material Perbaikan Unit"/>
    <n v="1875"/>
    <x v="0"/>
  </r>
  <r>
    <x v="3"/>
    <n v="41480"/>
    <s v="Material Perbaikan Unit"/>
    <n v="2250"/>
    <x v="0"/>
  </r>
  <r>
    <x v="3"/>
    <n v="41481"/>
    <s v="Material Perbaikan Unit"/>
    <n v="650"/>
    <x v="0"/>
  </r>
  <r>
    <x v="3"/>
    <n v="41481"/>
    <s v="Material Perbaikan Unit"/>
    <n v="1750"/>
    <x v="0"/>
  </r>
  <r>
    <x v="3"/>
    <n v="41481"/>
    <s v="Material Perbaikan Unit"/>
    <n v="250"/>
    <x v="0"/>
  </r>
  <r>
    <x v="3"/>
    <n v="41481"/>
    <s v="Material Perbaikan Unit"/>
    <n v="250"/>
    <x v="0"/>
  </r>
  <r>
    <x v="3"/>
    <n v="41481"/>
    <s v="Material Perbaikan Unit"/>
    <n v="750"/>
    <x v="0"/>
  </r>
  <r>
    <x v="3"/>
    <n v="41481"/>
    <s v="Material Perbaikan Unit"/>
    <n v="9750"/>
    <x v="0"/>
  </r>
  <r>
    <x v="3"/>
    <n v="41482"/>
    <s v="Jasa Pengiriman"/>
    <n v="7500"/>
    <x v="0"/>
  </r>
  <r>
    <x v="3"/>
    <n v="41483"/>
    <s v="Perlengkapan Fixing"/>
    <n v="4201.6000000000004"/>
    <x v="1"/>
  </r>
  <r>
    <x v="3"/>
    <n v="41484"/>
    <s v="Inventory"/>
    <n v="250"/>
    <x v="2"/>
  </r>
  <r>
    <x v="3"/>
    <n v="41484"/>
    <s v="Inventory"/>
    <n v="600"/>
    <x v="2"/>
  </r>
  <r>
    <x v="3"/>
    <n v="41485"/>
    <s v="Operasional JHS"/>
    <n v="4500"/>
    <x v="1"/>
  </r>
  <r>
    <x v="3"/>
    <n v="41486"/>
    <s v="Perlengkapan Fixing"/>
    <n v="1500"/>
    <x v="1"/>
  </r>
  <r>
    <x v="3"/>
    <n v="41486"/>
    <s v="Perlengkapan Fixing"/>
    <n v="500"/>
    <x v="1"/>
  </r>
  <r>
    <x v="3"/>
    <n v="41486"/>
    <s v="Perlengkapan Fixing"/>
    <n v="500"/>
    <x v="1"/>
  </r>
  <r>
    <x v="3"/>
    <n v="41487"/>
    <s v="Operasional JHS"/>
    <n v="4250"/>
    <x v="1"/>
  </r>
  <r>
    <x v="3"/>
    <n v="41488"/>
    <s v="Inventory"/>
    <n v="4750"/>
    <x v="2"/>
  </r>
  <r>
    <x v="3"/>
    <n v="41488"/>
    <s v="Inventory"/>
    <n v="4250"/>
    <x v="2"/>
  </r>
  <r>
    <x v="3"/>
    <n v="41489"/>
    <s v="Material Perbaikan Unit"/>
    <n v="8000"/>
    <x v="0"/>
  </r>
  <r>
    <x v="3"/>
    <n v="41489"/>
    <s v="Material Perbaikan Unit"/>
    <n v="3500"/>
    <x v="0"/>
  </r>
  <r>
    <x v="3"/>
    <n v="41489"/>
    <s v="Material Perbaikan Unit"/>
    <n v="3000"/>
    <x v="0"/>
  </r>
  <r>
    <x v="3"/>
    <n v="41490"/>
    <s v="Material Perbaikan Unit"/>
    <n v="4000"/>
    <x v="0"/>
  </r>
  <r>
    <x v="3"/>
    <n v="41491"/>
    <s v="Material Perbaikan Unit"/>
    <n v="2250"/>
    <x v="0"/>
  </r>
  <r>
    <x v="3"/>
    <n v="41491"/>
    <s v="Material Perbaikan Unit"/>
    <n v="1750"/>
    <x v="0"/>
  </r>
  <r>
    <x v="3"/>
    <n v="41492"/>
    <s v="Material Perbaikan Unit"/>
    <n v="7000"/>
    <x v="0"/>
  </r>
  <r>
    <x v="3"/>
    <n v="41493"/>
    <s v="Perlengkapan AC"/>
    <n v="55000"/>
    <x v="1"/>
  </r>
  <r>
    <x v="3"/>
    <n v="41494"/>
    <s v="Material Perbaikan Unit"/>
    <n v="3750"/>
    <x v="0"/>
  </r>
  <r>
    <x v="3"/>
    <n v="41495"/>
    <s v="kebutuhan kantor JHS"/>
    <n v="6500"/>
    <x v="1"/>
  </r>
  <r>
    <x v="3"/>
    <n v="41496"/>
    <s v="Material Perbaikan Unit"/>
    <n v="5850"/>
    <x v="0"/>
  </r>
  <r>
    <x v="3"/>
    <n v="41497"/>
    <s v="Material Perbaikan Unit"/>
    <n v="8500"/>
    <x v="0"/>
  </r>
  <r>
    <x v="3"/>
    <n v="41497"/>
    <s v="Material Perbaikan Unit"/>
    <n v="650"/>
    <x v="0"/>
  </r>
  <r>
    <x v="3"/>
    <n v="41497"/>
    <s v="Material Perbaikan Unit"/>
    <n v="1700"/>
    <x v="0"/>
  </r>
  <r>
    <x v="3"/>
    <n v="41497"/>
    <s v="Material Perbaikan Unit"/>
    <n v="250"/>
    <x v="0"/>
  </r>
  <r>
    <x v="3"/>
    <n v="41498"/>
    <s v="Material Perbaikan Unit"/>
    <n v="16000"/>
    <x v="0"/>
  </r>
  <r>
    <x v="3"/>
    <n v="41499"/>
    <s v="Material Perbaikan Unit"/>
    <n v="6000"/>
    <x v="0"/>
  </r>
  <r>
    <x v="3"/>
    <n v="41499"/>
    <s v="Material Perbaikan Unit"/>
    <n v="7500"/>
    <x v="0"/>
  </r>
  <r>
    <x v="3"/>
    <n v="41500"/>
    <s v="Material Perbaikan Unit"/>
    <n v="6500"/>
    <x v="0"/>
  </r>
  <r>
    <x v="3"/>
    <n v="41500"/>
    <s v="Material Perbaikan Unit"/>
    <n v="500"/>
    <x v="0"/>
  </r>
  <r>
    <x v="3"/>
    <n v="41500"/>
    <s v="Material Perbaikan Unit"/>
    <n v="3000"/>
    <x v="0"/>
  </r>
  <r>
    <x v="3"/>
    <n v="41501"/>
    <s v="Material Perbaikan Unit"/>
    <n v="4750"/>
    <x v="0"/>
  </r>
  <r>
    <x v="3"/>
    <n v="41501"/>
    <s v="Material Perbaikan Unit"/>
    <n v="1250"/>
    <x v="0"/>
  </r>
  <r>
    <x v="3"/>
    <n v="41502"/>
    <s v="Material Perbaikan Unit"/>
    <n v="20173.25"/>
    <x v="0"/>
  </r>
  <r>
    <x v="3"/>
    <n v="41503"/>
    <s v="Material Perbaikan Unit"/>
    <n v="3100"/>
    <x v="0"/>
  </r>
  <r>
    <x v="3"/>
    <n v="41504"/>
    <s v="Material Perbaikan Unit"/>
    <n v="1750"/>
    <x v="0"/>
  </r>
  <r>
    <x v="3"/>
    <n v="41504"/>
    <s v="Material Perbaikan Unit"/>
    <n v="2750"/>
    <x v="0"/>
  </r>
  <r>
    <x v="3"/>
    <n v="41504"/>
    <s v="Material Perbaikan Unit"/>
    <n v="1500"/>
    <x v="0"/>
  </r>
  <r>
    <x v="3"/>
    <n v="41505"/>
    <s v="Material Perbaikan Unit"/>
    <n v="4750"/>
    <x v="0"/>
  </r>
  <r>
    <x v="3"/>
    <n v="41505"/>
    <s v="Material Perbaikan Unit"/>
    <n v="800"/>
    <x v="0"/>
  </r>
  <r>
    <x v="3"/>
    <n v="41505"/>
    <s v="Material Perbaikan Unit"/>
    <n v="1000"/>
    <x v="0"/>
  </r>
  <r>
    <x v="3"/>
    <n v="41506"/>
    <s v="Material Perbaikan Unit"/>
    <n v="3100"/>
    <x v="0"/>
  </r>
  <r>
    <x v="3"/>
    <n v="41507"/>
    <s v="Material Perbaikan Unit"/>
    <n v="600"/>
    <x v="0"/>
  </r>
  <r>
    <x v="3"/>
    <n v="41507"/>
    <s v="Material Perbaikan Unit"/>
    <n v="900"/>
    <x v="0"/>
  </r>
  <r>
    <x v="3"/>
    <n v="41508"/>
    <s v="Material Perbaikan Unit"/>
    <n v="1250"/>
    <x v="0"/>
  </r>
  <r>
    <x v="3"/>
    <n v="41509"/>
    <s v="Material Perbaikan Unit"/>
    <n v="300"/>
    <x v="0"/>
  </r>
  <r>
    <x v="3"/>
    <n v="41509"/>
    <s v="Material Perbaikan Unit"/>
    <n v="600"/>
    <x v="0"/>
  </r>
  <r>
    <x v="3"/>
    <n v="41509"/>
    <s v="Material Perbaikan Unit"/>
    <n v="750"/>
    <x v="0"/>
  </r>
  <r>
    <x v="3"/>
    <n v="41510"/>
    <s v="Material Perbaikan Unit"/>
    <n v="11250"/>
    <x v="0"/>
  </r>
  <r>
    <x v="3"/>
    <n v="41511"/>
    <s v="Material Perbaikan Unit"/>
    <n v="750"/>
    <x v="0"/>
  </r>
  <r>
    <x v="3"/>
    <n v="41511"/>
    <s v="Material Perbaikan Unit"/>
    <n v="625"/>
    <x v="0"/>
  </r>
  <r>
    <x v="3"/>
    <n v="41512"/>
    <s v="Material Perbaikan Unit"/>
    <n v="865"/>
    <x v="0"/>
  </r>
  <r>
    <x v="3"/>
    <n v="41513"/>
    <s v="Material Perbaikan Unit"/>
    <n v="4250"/>
    <x v="0"/>
  </r>
  <r>
    <x v="3"/>
    <n v="41513"/>
    <s v="Material Perbaikan Unit"/>
    <n v="600"/>
    <x v="0"/>
  </r>
  <r>
    <x v="3"/>
    <n v="41514"/>
    <s v="Material Perbaikan Unit"/>
    <n v="1175"/>
    <x v="0"/>
  </r>
  <r>
    <x v="3"/>
    <n v="41515"/>
    <s v="Material Perbaikan Unit"/>
    <n v="150"/>
    <x v="0"/>
  </r>
  <r>
    <x v="3"/>
    <n v="41516"/>
    <s v="Material Perbaikan Unit"/>
    <n v="2750"/>
    <x v="0"/>
  </r>
  <r>
    <x v="3"/>
    <n v="41517"/>
    <s v="Material Perbaikan Unit"/>
    <n v="8750"/>
    <x v="0"/>
  </r>
  <r>
    <x v="3"/>
    <n v="41518"/>
    <s v="Material Perbaikan Unit"/>
    <n v="2250"/>
    <x v="0"/>
  </r>
  <r>
    <x v="3"/>
    <n v="41519"/>
    <s v="Material Perbaikan Unit"/>
    <n v="8500"/>
    <x v="0"/>
  </r>
  <r>
    <x v="3"/>
    <n v="41519"/>
    <s v="Material Perbaikan Unit"/>
    <n v="400"/>
    <x v="0"/>
  </r>
  <r>
    <x v="3"/>
    <n v="41520"/>
    <s v="Material Perbaikan Unit"/>
    <n v="15000"/>
    <x v="0"/>
  </r>
  <r>
    <x v="3"/>
    <n v="41521"/>
    <s v="Material Perbaikan Unit"/>
    <n v="3381.25"/>
    <x v="0"/>
  </r>
  <r>
    <x v="3"/>
    <n v="41522"/>
    <s v="Material Perbaikan Unit"/>
    <n v="18102.5"/>
    <x v="0"/>
  </r>
  <r>
    <x v="3"/>
    <n v="41523"/>
    <s v="Material Perbaikan Unit"/>
    <n v="3205"/>
    <x v="0"/>
  </r>
  <r>
    <x v="3"/>
    <n v="41524"/>
    <s v="Material Perbaikan Unit"/>
    <n v="2545"/>
    <x v="0"/>
  </r>
  <r>
    <x v="3"/>
    <n v="41525"/>
    <s v="Material Perbaikan Unit"/>
    <n v="10000"/>
    <x v="0"/>
  </r>
  <r>
    <x v="3"/>
    <n v="41526"/>
    <s v="Inventory"/>
    <n v="5000"/>
    <x v="2"/>
  </r>
  <r>
    <x v="3"/>
    <n v="41527"/>
    <s v="Inventory"/>
    <n v="2250"/>
    <x v="2"/>
  </r>
  <r>
    <x v="3"/>
    <n v="41528"/>
    <s v="Operasional JHS"/>
    <n v="3900"/>
    <x v="1"/>
  </r>
  <r>
    <x v="3"/>
    <n v="41529"/>
    <s v="Material Perbaikan Unit"/>
    <n v="8250"/>
    <x v="0"/>
  </r>
  <r>
    <x v="3"/>
    <n v="41530"/>
    <s v="Material Perbaikan Unit"/>
    <n v="7250"/>
    <x v="0"/>
  </r>
  <r>
    <x v="3"/>
    <n v="41531"/>
    <s v="Perlengkapan AC"/>
    <n v="27000"/>
    <x v="1"/>
  </r>
  <r>
    <x v="3"/>
    <n v="41532"/>
    <s v="Operasional JHS"/>
    <n v="19000"/>
    <x v="1"/>
  </r>
  <r>
    <x v="3"/>
    <n v="41533"/>
    <s v="Material Perbaikan Unit"/>
    <n v="7500"/>
    <x v="0"/>
  </r>
  <r>
    <x v="3"/>
    <n v="41534"/>
    <s v="Material Perbaikan Unit"/>
    <n v="6500"/>
    <x v="0"/>
  </r>
  <r>
    <x v="3"/>
    <n v="41535"/>
    <s v="Material Perbaikan Unit"/>
    <n v="10000"/>
    <x v="0"/>
  </r>
  <r>
    <x v="3"/>
    <n v="41536"/>
    <s v="Material Perbaikan Unit"/>
    <n v="10000"/>
    <x v="0"/>
  </r>
  <r>
    <x v="3"/>
    <n v="41537"/>
    <s v="Material Perbaikan Unit"/>
    <n v="8500"/>
    <x v="0"/>
  </r>
  <r>
    <x v="3"/>
    <n v="41538"/>
    <s v="Material Perbaikan Unit"/>
    <n v="11000"/>
    <x v="0"/>
  </r>
  <r>
    <x v="3"/>
    <n v="41539"/>
    <s v="Material Perbaikan Unit"/>
    <n v="11000"/>
    <x v="0"/>
  </r>
  <r>
    <x v="3"/>
    <n v="41540"/>
    <s v="Material Perbaikan Unit"/>
    <n v="11000"/>
    <x v="0"/>
  </r>
  <r>
    <x v="3"/>
    <n v="41541"/>
    <s v="Material Perbaikan Unit"/>
    <n v="8500"/>
    <x v="0"/>
  </r>
  <r>
    <x v="3"/>
    <n v="41542"/>
    <s v="Material Perbaikan Unit"/>
    <n v="12500"/>
    <x v="0"/>
  </r>
  <r>
    <x v="3"/>
    <n v="41543"/>
    <s v="kebutuhan kantor JHS"/>
    <n v="35000"/>
    <x v="1"/>
  </r>
  <r>
    <x v="3"/>
    <n v="41544"/>
    <s v="Material Perbaikan Unit"/>
    <n v="750"/>
    <x v="0"/>
  </r>
  <r>
    <x v="3"/>
    <n v="41544"/>
    <s v="Material Perbaikan Unit"/>
    <n v="300"/>
    <x v="0"/>
  </r>
  <r>
    <x v="3"/>
    <n v="41544"/>
    <s v="Material Perbaikan Unit"/>
    <n v="900"/>
    <x v="0"/>
  </r>
  <r>
    <x v="3"/>
    <n v="41545"/>
    <s v="Material Perbaikan Unit"/>
    <n v="4250"/>
    <x v="0"/>
  </r>
  <r>
    <x v="3"/>
    <n v="41545"/>
    <s v="Material Perbaikan Unit"/>
    <n v="5500"/>
    <x v="0"/>
  </r>
  <r>
    <x v="3"/>
    <n v="41546"/>
    <s v="Material Perbaikan Unit"/>
    <n v="3250"/>
    <x v="0"/>
  </r>
  <r>
    <x v="3"/>
    <n v="41546"/>
    <s v="Material Perbaikan Unit"/>
    <n v="750"/>
    <x v="0"/>
  </r>
  <r>
    <x v="3"/>
    <n v="41547"/>
    <s v="Material Perbaikan Unit"/>
    <n v="1250"/>
    <x v="0"/>
  </r>
  <r>
    <x v="3"/>
    <n v="41547"/>
    <s v="Material Perbaikan Unit"/>
    <n v="1250"/>
    <x v="0"/>
  </r>
  <r>
    <x v="3"/>
    <n v="41547"/>
    <s v="Material Perbaikan Unit"/>
    <n v="1500"/>
    <x v="0"/>
  </r>
  <r>
    <x v="3"/>
    <n v="41548"/>
    <s v="Material Perbaikan Unit"/>
    <n v="3000"/>
    <x v="0"/>
  </r>
  <r>
    <x v="3"/>
    <n v="41548"/>
    <s v="Material Perbaikan Unit"/>
    <n v="1750"/>
    <x v="0"/>
  </r>
  <r>
    <x v="3"/>
    <n v="41548"/>
    <s v="Material Perbaikan Unit"/>
    <n v="1750"/>
    <x v="0"/>
  </r>
  <r>
    <x v="3"/>
    <n v="41549"/>
    <s v="Material Perbaikan Unit"/>
    <n v="2750"/>
    <x v="0"/>
  </r>
  <r>
    <x v="3"/>
    <n v="41550"/>
    <s v="Material Perbaikan Unit"/>
    <n v="1500"/>
    <x v="0"/>
  </r>
  <r>
    <x v="3"/>
    <n v="41551"/>
    <s v="Material Perbaikan Unit"/>
    <n v="750"/>
    <x v="0"/>
  </r>
  <r>
    <x v="3"/>
    <n v="41552"/>
    <s v="Supplies Kantor"/>
    <n v="750"/>
    <x v="0"/>
  </r>
  <r>
    <x v="3"/>
    <n v="41553"/>
    <s v="Material Perbaikan Unit"/>
    <n v="10450"/>
    <x v="0"/>
  </r>
  <r>
    <x v="3"/>
    <n v="41554"/>
    <s v="Material Perbaikan Unit"/>
    <n v="8600"/>
    <x v="0"/>
  </r>
  <r>
    <x v="3"/>
    <n v="41555"/>
    <s v="Material Perbaikan Unit"/>
    <n v="6750"/>
    <x v="0"/>
  </r>
  <r>
    <x v="3"/>
    <n v="41555"/>
    <s v="Material Perbaikan Unit"/>
    <n v="2250"/>
    <x v="0"/>
  </r>
  <r>
    <x v="3"/>
    <n v="41555"/>
    <s v="Material Perbaikan Unit"/>
    <n v="1100"/>
    <x v="0"/>
  </r>
  <r>
    <x v="3"/>
    <n v="41555"/>
    <s v="Material Perbaikan Unit"/>
    <n v="450"/>
    <x v="0"/>
  </r>
  <r>
    <x v="3"/>
    <n v="41555"/>
    <s v="Material Perbaikan Unit"/>
    <n v="500"/>
    <x v="0"/>
  </r>
  <r>
    <x v="3"/>
    <n v="41556"/>
    <s v="Inventory"/>
    <n v="1000"/>
    <x v="2"/>
  </r>
  <r>
    <x v="3"/>
    <n v="41556"/>
    <s v="Inventory"/>
    <n v="4500"/>
    <x v="2"/>
  </r>
  <r>
    <x v="3"/>
    <n v="41556"/>
    <s v="Inventory"/>
    <n v="1250"/>
    <x v="2"/>
  </r>
  <r>
    <x v="3"/>
    <n v="41557"/>
    <s v="Material Perbaikan Unit"/>
    <n v="1250"/>
    <x v="0"/>
  </r>
  <r>
    <x v="3"/>
    <n v="41557"/>
    <s v="Material Perbaikan Unit"/>
    <n v="500"/>
    <x v="0"/>
  </r>
  <r>
    <x v="3"/>
    <n v="41558"/>
    <s v="Material Perbaikan Unit"/>
    <n v="750"/>
    <x v="0"/>
  </r>
  <r>
    <x v="3"/>
    <n v="41559"/>
    <s v="Material Perbaikan Unit"/>
    <n v="250"/>
    <x v="0"/>
  </r>
  <r>
    <x v="3"/>
    <n v="41559"/>
    <s v="Material Perbaikan Unit"/>
    <n v="3000"/>
    <x v="0"/>
  </r>
  <r>
    <x v="3"/>
    <n v="41560"/>
    <s v="Material Perbaikan Unit"/>
    <n v="3250"/>
    <x v="0"/>
  </r>
  <r>
    <x v="3"/>
    <n v="41560"/>
    <s v="Material Perbaikan Unit"/>
    <n v="650"/>
    <x v="0"/>
  </r>
  <r>
    <x v="3"/>
    <n v="41561"/>
    <s v="Material Perbaikan Unit"/>
    <n v="7500"/>
    <x v="0"/>
  </r>
  <r>
    <x v="3"/>
    <n v="41562"/>
    <s v="Material Perbaikan Unit"/>
    <n v="9500"/>
    <x v="0"/>
  </r>
  <r>
    <x v="3"/>
    <n v="41563"/>
    <s v="Material Perbaikan Unit"/>
    <n v="9000"/>
    <x v="0"/>
  </r>
  <r>
    <x v="3"/>
    <n v="41563"/>
    <s v="Material Perbaikan Unit"/>
    <n v="2250"/>
    <x v="0"/>
  </r>
  <r>
    <x v="3"/>
    <n v="41564"/>
    <s v="Material Perbaikan Unit"/>
    <n v="8250"/>
    <x v="0"/>
  </r>
  <r>
    <x v="3"/>
    <n v="41564"/>
    <s v="Material Perbaikan Unit"/>
    <n v="750"/>
    <x v="0"/>
  </r>
  <r>
    <x v="3"/>
    <n v="41565"/>
    <s v="Material Perbaikan Unit"/>
    <n v="12500"/>
    <x v="0"/>
  </r>
  <r>
    <x v="3"/>
    <n v="41566"/>
    <s v="Material Perbaikan Unit"/>
    <n v="2500"/>
    <x v="0"/>
  </r>
  <r>
    <x v="3"/>
    <n v="41566"/>
    <s v="Material Perbaikan Unit"/>
    <n v="3950"/>
    <x v="0"/>
  </r>
  <r>
    <x v="3"/>
    <n v="41566"/>
    <s v="Material Perbaikan Unit"/>
    <n v="2100"/>
    <x v="0"/>
  </r>
  <r>
    <x v="3"/>
    <n v="41567"/>
    <s v="Material Perbaikan Unit"/>
    <n v="9000"/>
    <x v="0"/>
  </r>
  <r>
    <x v="3"/>
    <n v="41567"/>
    <s v="Material Perbaikan Unit"/>
    <n v="300"/>
    <x v="0"/>
  </r>
  <r>
    <x v="3"/>
    <n v="41568"/>
    <s v="Material Perbaikan Unit"/>
    <n v="2500"/>
    <x v="0"/>
  </r>
  <r>
    <x v="3"/>
    <n v="41568"/>
    <s v="Material Perbaikan Unit"/>
    <n v="1250"/>
    <x v="0"/>
  </r>
  <r>
    <x v="3"/>
    <n v="41568"/>
    <s v="Material Perbaikan Unit"/>
    <n v="2500"/>
    <x v="0"/>
  </r>
  <r>
    <x v="3"/>
    <n v="41568"/>
    <s v="Material Perbaikan Unit"/>
    <n v="3000"/>
    <x v="0"/>
  </r>
  <r>
    <x v="3"/>
    <n v="41569"/>
    <s v="kebutuhan kantor JHS"/>
    <n v="25150"/>
    <x v="1"/>
  </r>
  <r>
    <x v="3"/>
    <n v="41570"/>
    <s v="Material Perbaikan Unit"/>
    <n v="20000"/>
    <x v="0"/>
  </r>
  <r>
    <x v="3"/>
    <n v="41571"/>
    <s v="Inventory"/>
    <n v="18200"/>
    <x v="2"/>
  </r>
  <r>
    <x v="3"/>
    <n v="41572"/>
    <s v="Material Perbaikan Unit"/>
    <n v="9000"/>
    <x v="0"/>
  </r>
  <r>
    <x v="3"/>
    <n v="41573"/>
    <s v="Material Perbaikan Unit"/>
    <n v="1250"/>
    <x v="0"/>
  </r>
  <r>
    <x v="3"/>
    <n v="41573"/>
    <s v="Material Perbaikan Unit"/>
    <n v="1000"/>
    <x v="0"/>
  </r>
  <r>
    <x v="3"/>
    <n v="41573"/>
    <s v="Material Perbaikan Unit"/>
    <n v="500"/>
    <x v="0"/>
  </r>
  <r>
    <x v="3"/>
    <n v="41573"/>
    <s v="Material Perbaikan Unit"/>
    <n v="1750"/>
    <x v="0"/>
  </r>
  <r>
    <x v="3"/>
    <n v="41573"/>
    <s v="Material Perbaikan Unit"/>
    <n v="350"/>
    <x v="0"/>
  </r>
  <r>
    <x v="3"/>
    <n v="41574"/>
    <s v="Material Perbaikan Unit"/>
    <n v="7750"/>
    <x v="0"/>
  </r>
  <r>
    <x v="3"/>
    <n v="41575"/>
    <s v="Material Perbaikan Unit"/>
    <n v="3750"/>
    <x v="0"/>
  </r>
  <r>
    <x v="3"/>
    <n v="41576"/>
    <s v="Material Perbaikan Unit"/>
    <n v="7500"/>
    <x v="0"/>
  </r>
  <r>
    <x v="3"/>
    <n v="41576"/>
    <s v="Material Perbaikan Unit"/>
    <n v="750"/>
    <x v="0"/>
  </r>
  <r>
    <x v="3"/>
    <n v="41577"/>
    <s v="Material Perbaikan Unit"/>
    <n v="8000"/>
    <x v="0"/>
  </r>
  <r>
    <x v="3"/>
    <n v="41578"/>
    <s v="Material Perbaikan Unit"/>
    <n v="1000"/>
    <x v="0"/>
  </r>
  <r>
    <x v="3"/>
    <n v="41579"/>
    <s v="Material Perbaikan Unit"/>
    <n v="1750"/>
    <x v="0"/>
  </r>
  <r>
    <x v="3"/>
    <n v="41579"/>
    <s v="Material Perbaikan Unit"/>
    <n v="750"/>
    <x v="0"/>
  </r>
  <r>
    <x v="3"/>
    <n v="41580"/>
    <s v="Inventory"/>
    <n v="4250"/>
    <x v="2"/>
  </r>
  <r>
    <x v="3"/>
    <n v="41581"/>
    <s v="Material Perbaikan Unit"/>
    <n v="4250"/>
    <x v="0"/>
  </r>
  <r>
    <x v="3"/>
    <n v="41581"/>
    <s v="Material Perbaikan Unit"/>
    <n v="2250"/>
    <x v="0"/>
  </r>
  <r>
    <x v="3"/>
    <n v="41582"/>
    <s v="Material Perbaikan Unit"/>
    <n v="1750"/>
    <x v="0"/>
  </r>
  <r>
    <x v="3"/>
    <n v="41582"/>
    <s v="Material Perbaikan Unit"/>
    <n v="2250"/>
    <x v="0"/>
  </r>
  <r>
    <x v="3"/>
    <n v="41582"/>
    <s v="Material Perbaikan Unit"/>
    <n v="500"/>
    <x v="0"/>
  </r>
  <r>
    <x v="3"/>
    <n v="41583"/>
    <s v="Material Perbaikan Unit"/>
    <n v="7000"/>
    <x v="0"/>
  </r>
  <r>
    <x v="3"/>
    <n v="41583"/>
    <s v="Material Perbaikan Unit"/>
    <n v="4500"/>
    <x v="0"/>
  </r>
  <r>
    <x v="3"/>
    <n v="41584"/>
    <s v="Material Perbaikan Unit"/>
    <n v="400"/>
    <x v="0"/>
  </r>
  <r>
    <x v="3"/>
    <n v="41584"/>
    <s v="Material Perbaikan Unit"/>
    <n v="250"/>
    <x v="0"/>
  </r>
  <r>
    <x v="3"/>
    <n v="41585"/>
    <s v="Material Perbaikan Unit"/>
    <n v="1500"/>
    <x v="0"/>
  </r>
  <r>
    <x v="3"/>
    <n v="41586"/>
    <s v="Material Perbaikan Unit"/>
    <n v="7500"/>
    <x v="0"/>
  </r>
  <r>
    <x v="3"/>
    <n v="41586"/>
    <s v="Material Perbaikan Unit"/>
    <n v="2250"/>
    <x v="0"/>
  </r>
  <r>
    <x v="3"/>
    <n v="41587"/>
    <s v="Material Perbaikan Unit"/>
    <n v="2000"/>
    <x v="0"/>
  </r>
  <r>
    <x v="3"/>
    <n v="41588"/>
    <s v="Material Perbaikan Unit"/>
    <n v="17500"/>
    <x v="0"/>
  </r>
  <r>
    <x v="3"/>
    <n v="41588"/>
    <s v="Material Perbaikan Unit"/>
    <n v="500"/>
    <x v="0"/>
  </r>
  <r>
    <x v="3"/>
    <n v="41588"/>
    <s v="Material Perbaikan Unit"/>
    <n v="400"/>
    <x v="0"/>
  </r>
  <r>
    <x v="3"/>
    <n v="41589"/>
    <s v="Material Perbaikan Unit"/>
    <n v="9000"/>
    <x v="0"/>
  </r>
  <r>
    <x v="3"/>
    <n v="41589"/>
    <s v="Material Perbaikan Unit"/>
    <n v="750"/>
    <x v="0"/>
  </r>
  <r>
    <x v="3"/>
    <n v="41589"/>
    <s v="Material Perbaikan Unit"/>
    <n v="500"/>
    <x v="0"/>
  </r>
  <r>
    <x v="3"/>
    <n v="41589"/>
    <s v="Material Perbaikan Unit"/>
    <n v="500"/>
    <x v="0"/>
  </r>
  <r>
    <x v="3"/>
    <n v="41589"/>
    <s v="Material Perbaikan Unit"/>
    <n v="500"/>
    <x v="0"/>
  </r>
  <r>
    <x v="3"/>
    <n v="41590"/>
    <s v="Material Perbaikan Unit"/>
    <n v="1300"/>
    <x v="0"/>
  </r>
  <r>
    <x v="3"/>
    <n v="41590"/>
    <s v="Material Perbaikan Unit"/>
    <n v="500"/>
    <x v="0"/>
  </r>
  <r>
    <x v="3"/>
    <n v="41591"/>
    <s v="Inventory"/>
    <n v="2350"/>
    <x v="2"/>
  </r>
  <r>
    <x v="3"/>
    <n v="41591"/>
    <s v="Inventory"/>
    <n v="2850"/>
    <x v="2"/>
  </r>
  <r>
    <x v="3"/>
    <n v="41591"/>
    <s v="Inventory"/>
    <n v="3000"/>
    <x v="2"/>
  </r>
  <r>
    <x v="3"/>
    <n v="41591"/>
    <s v="Inventory"/>
    <n v="7750"/>
    <x v="2"/>
  </r>
  <r>
    <x v="3"/>
    <n v="41592"/>
    <s v="Material Perbaikan Unit"/>
    <n v="7500"/>
    <x v="0"/>
  </r>
  <r>
    <x v="3"/>
    <n v="41592"/>
    <s v="Material Perbaikan Unit"/>
    <n v="7000"/>
    <x v="0"/>
  </r>
  <r>
    <x v="3"/>
    <n v="41593"/>
    <s v="Material Perbaikan Unit"/>
    <n v="11250"/>
    <x v="0"/>
  </r>
  <r>
    <x v="3"/>
    <n v="41594"/>
    <s v="Inventory"/>
    <n v="4250"/>
    <x v="2"/>
  </r>
  <r>
    <x v="3"/>
    <n v="41594"/>
    <s v="Inventory"/>
    <n v="1500"/>
    <x v="2"/>
  </r>
  <r>
    <x v="3"/>
    <n v="41594"/>
    <s v="Inventory"/>
    <n v="500"/>
    <x v="2"/>
  </r>
  <r>
    <x v="3"/>
    <n v="41594"/>
    <s v="Inventory"/>
    <n v="7250"/>
    <x v="2"/>
  </r>
  <r>
    <x v="3"/>
    <n v="41595"/>
    <s v="Material Perbaikan Unit"/>
    <n v="6750"/>
    <x v="0"/>
  </r>
  <r>
    <x v="3"/>
    <n v="41596"/>
    <s v="Inventory"/>
    <n v="11250"/>
    <x v="2"/>
  </r>
  <r>
    <x v="3"/>
    <n v="41597"/>
    <s v="Material Perbaikan Unit"/>
    <n v="4500"/>
    <x v="0"/>
  </r>
  <r>
    <x v="3"/>
    <n v="41598"/>
    <s v="Material Perbaikan Unit"/>
    <n v="1750"/>
    <x v="0"/>
  </r>
  <r>
    <x v="3"/>
    <n v="41599"/>
    <s v="Inventory"/>
    <n v="2500"/>
    <x v="2"/>
  </r>
  <r>
    <x v="3"/>
    <n v="41600"/>
    <s v="Operasional JHS"/>
    <n v="5500"/>
    <x v="1"/>
  </r>
  <r>
    <x v="3"/>
    <n v="41601"/>
    <s v="Material Perbaikan Unit"/>
    <n v="3600"/>
    <x v="0"/>
  </r>
  <r>
    <x v="3"/>
    <n v="41602"/>
    <s v="Material Perbaikan Unit"/>
    <n v="1500"/>
    <x v="0"/>
  </r>
  <r>
    <x v="3"/>
    <n v="41603"/>
    <s v="Material Perbaikan Unit"/>
    <n v="2150"/>
    <x v="0"/>
  </r>
  <r>
    <x v="3"/>
    <n v="41604"/>
    <s v="Material Perbaikan Unit"/>
    <n v="1650"/>
    <x v="0"/>
  </r>
  <r>
    <x v="3"/>
    <n v="41605"/>
    <s v="Material Perbaikan Unit"/>
    <n v="2650"/>
    <x v="0"/>
  </r>
  <r>
    <x v="3"/>
    <n v="41606"/>
    <s v="Material Perbaikan Unit"/>
    <n v="2000"/>
    <x v="0"/>
  </r>
  <r>
    <x v="3"/>
    <n v="41607"/>
    <s v="Material Perbaikan Unit"/>
    <n v="6800"/>
    <x v="0"/>
  </r>
  <r>
    <x v="3"/>
    <n v="41608"/>
    <s v="Material Perbaikan Unit"/>
    <n v="2800"/>
    <x v="0"/>
  </r>
  <r>
    <x v="3"/>
    <n v="41609"/>
    <s v="Material Perbaikan Unit"/>
    <n v="4350"/>
    <x v="0"/>
  </r>
  <r>
    <x v="3"/>
    <n v="41610"/>
    <s v="Material Perbaikan Unit"/>
    <n v="3350"/>
    <x v="0"/>
  </r>
  <r>
    <x v="3"/>
    <n v="41611"/>
    <s v="Material Perbaikan Unit"/>
    <n v="2300"/>
    <x v="0"/>
  </r>
  <r>
    <x v="3"/>
    <n v="41612"/>
    <s v="Material Perbaikan Unit"/>
    <n v="4000"/>
    <x v="0"/>
  </r>
  <r>
    <x v="3"/>
    <n v="41613"/>
    <s v="Material Perbaikan Unit"/>
    <n v="1000"/>
    <x v="0"/>
  </r>
  <r>
    <x v="3"/>
    <n v="41614"/>
    <s v="Material Perbaikan Unit"/>
    <n v="5250"/>
    <x v="0"/>
  </r>
  <r>
    <x v="3"/>
    <n v="41615"/>
    <s v="Material Perbaikan Unit"/>
    <n v="4250"/>
    <x v="0"/>
  </r>
  <r>
    <x v="3"/>
    <n v="41616"/>
    <s v="Material Perbaikan Unit"/>
    <n v="2950"/>
    <x v="0"/>
  </r>
  <r>
    <x v="3"/>
    <n v="41617"/>
    <s v="Material Perbaikan Unit"/>
    <n v="1500"/>
    <x v="0"/>
  </r>
  <r>
    <x v="3"/>
    <n v="41618"/>
    <s v="Material Perbaikan Unit"/>
    <n v="10000"/>
    <x v="0"/>
  </r>
  <r>
    <x v="3"/>
    <n v="41619"/>
    <s v="Material Perbaikan Unit"/>
    <n v="10000"/>
    <x v="0"/>
  </r>
  <r>
    <x v="3"/>
    <n v="41620"/>
    <s v="Material Perbaikan Unit"/>
    <n v="8500"/>
    <x v="0"/>
  </r>
  <r>
    <x v="3"/>
    <n v="41621"/>
    <s v="Material Perbaikan Unit"/>
    <n v="3000"/>
    <x v="0"/>
  </r>
  <r>
    <x v="3"/>
    <n v="41621"/>
    <s v="Material Perbaikan Unit"/>
    <n v="750"/>
    <x v="0"/>
  </r>
  <r>
    <x v="3"/>
    <n v="41621"/>
    <s v="Material Perbaikan Unit"/>
    <n v="300"/>
    <x v="0"/>
  </r>
  <r>
    <x v="3"/>
    <n v="41621"/>
    <s v="Material Perbaikan Unit"/>
    <n v="350"/>
    <x v="0"/>
  </r>
  <r>
    <x v="3"/>
    <n v="41621"/>
    <s v="Material Perbaikan Unit"/>
    <n v="750"/>
    <x v="0"/>
  </r>
  <r>
    <x v="3"/>
    <n v="41621"/>
    <s v="Material Perbaikan Unit"/>
    <n v="4250"/>
    <x v="0"/>
  </r>
  <r>
    <x v="3"/>
    <n v="41622"/>
    <s v="Material Perbaikan Unit"/>
    <n v="3250"/>
    <x v="0"/>
  </r>
  <r>
    <x v="3"/>
    <n v="41622"/>
    <s v="Material Perbaikan Unit"/>
    <n v="1250"/>
    <x v="0"/>
  </r>
  <r>
    <x v="3"/>
    <n v="41622"/>
    <s v="Material Perbaikan Unit"/>
    <n v="4650"/>
    <x v="0"/>
  </r>
  <r>
    <x v="3"/>
    <n v="41622"/>
    <s v="Material Perbaikan Unit"/>
    <n v="1100"/>
    <x v="0"/>
  </r>
  <r>
    <x v="3"/>
    <n v="41622"/>
    <s v="Material Perbaikan Unit"/>
    <n v="700"/>
    <x v="0"/>
  </r>
  <r>
    <x v="3"/>
    <n v="41622"/>
    <s v="Material Perbaikan Unit"/>
    <n v="400"/>
    <x v="0"/>
  </r>
  <r>
    <x v="3"/>
    <n v="41622"/>
    <s v="Material Perbaikan Unit"/>
    <n v="3950"/>
    <x v="0"/>
  </r>
  <r>
    <x v="3"/>
    <n v="41623"/>
    <s v="Material Perbaikan Unit"/>
    <n v="850"/>
    <x v="0"/>
  </r>
  <r>
    <x v="3"/>
    <n v="41623"/>
    <s v="Material Perbaikan Unit"/>
    <n v="2750"/>
    <x v="0"/>
  </r>
  <r>
    <x v="3"/>
    <n v="41623"/>
    <s v="Material Perbaikan Unit"/>
    <n v="9000"/>
    <x v="0"/>
  </r>
  <r>
    <x v="3"/>
    <n v="41624"/>
    <s v="Material Perbaikan Unit"/>
    <n v="1000"/>
    <x v="0"/>
  </r>
  <r>
    <x v="3"/>
    <n v="41624"/>
    <s v="Material Perbaikan Unit"/>
    <n v="500"/>
    <x v="0"/>
  </r>
  <r>
    <x v="3"/>
    <n v="41624"/>
    <s v="Material Perbaikan Unit"/>
    <n v="200"/>
    <x v="0"/>
  </r>
  <r>
    <x v="3"/>
    <n v="41625"/>
    <s v="Material Perbaikan Unit"/>
    <n v="9750"/>
    <x v="0"/>
  </r>
  <r>
    <x v="3"/>
    <n v="41625"/>
    <s v="Material Perbaikan Unit"/>
    <n v="2000"/>
    <x v="0"/>
  </r>
  <r>
    <x v="3"/>
    <n v="41626"/>
    <s v="Material Perbaikan Unit"/>
    <n v="1000"/>
    <x v="0"/>
  </r>
  <r>
    <x v="3"/>
    <n v="41627"/>
    <s v="Material Perbaikan Unit"/>
    <n v="17500"/>
    <x v="0"/>
  </r>
  <r>
    <x v="3"/>
    <n v="41627"/>
    <s v="Material Perbaikan Unit"/>
    <n v="2500"/>
    <x v="0"/>
  </r>
  <r>
    <x v="3"/>
    <n v="41627"/>
    <s v="Material Perbaikan Unit"/>
    <n v="1150"/>
    <x v="0"/>
  </r>
  <r>
    <x v="3"/>
    <n v="41627"/>
    <s v="Material Perbaikan Unit"/>
    <n v="500"/>
    <x v="0"/>
  </r>
  <r>
    <x v="3"/>
    <n v="41627"/>
    <s v="Material Perbaikan Unit"/>
    <n v="1250"/>
    <x v="0"/>
  </r>
  <r>
    <x v="3"/>
    <n v="41628"/>
    <s v="Material Perbaikan Unit"/>
    <n v="750"/>
    <x v="0"/>
  </r>
  <r>
    <x v="3"/>
    <n v="41629"/>
    <s v="Material Perbaikan Unit"/>
    <n v="17500"/>
    <x v="0"/>
  </r>
  <r>
    <x v="3"/>
    <n v="41630"/>
    <s v="Material Perbaikan Unit"/>
    <n v="27825"/>
    <x v="0"/>
  </r>
  <r>
    <x v="3"/>
    <n v="41631"/>
    <s v="Jasa Pengiriman"/>
    <n v="5000"/>
    <x v="0"/>
  </r>
  <r>
    <x v="3"/>
    <n v="41632"/>
    <s v="Material Perbaikan Unit"/>
    <n v="6700"/>
    <x v="0"/>
  </r>
  <r>
    <x v="3"/>
    <n v="41633"/>
    <s v="Material Perbaikan Unit"/>
    <n v="6600"/>
    <x v="0"/>
  </r>
  <r>
    <x v="3"/>
    <n v="41634"/>
    <s v="Material Perbaikan Unit"/>
    <n v="1350"/>
    <x v="0"/>
  </r>
  <r>
    <x v="3"/>
    <n v="41635"/>
    <s v="Material Perbaikan Unit"/>
    <n v="2750"/>
    <x v="0"/>
  </r>
  <r>
    <x v="3"/>
    <n v="41636"/>
    <s v="Material Perbaikan Unit"/>
    <n v="1750"/>
    <x v="0"/>
  </r>
  <r>
    <x v="3"/>
    <n v="41637"/>
    <s v="Material Perbaikan Unit"/>
    <n v="2750"/>
    <x v="0"/>
  </r>
  <r>
    <x v="3"/>
    <n v="41638"/>
    <s v="Material Perbaikan Unit"/>
    <n v="15000"/>
    <x v="0"/>
  </r>
  <r>
    <x v="3"/>
    <n v="41639"/>
    <s v="Material Perbaikan Unit"/>
    <n v="88700"/>
    <x v="0"/>
  </r>
  <r>
    <x v="3"/>
    <n v="41640"/>
    <s v="Material Perbaikan Unit"/>
    <n v="10000"/>
    <x v="0"/>
  </r>
  <r>
    <x v="3"/>
    <n v="41641"/>
    <s v="Material Perbaikan Unit"/>
    <n v="10000"/>
    <x v="0"/>
  </r>
  <r>
    <x v="3"/>
    <n v="41642"/>
    <s v="Material Perbaikan Unit"/>
    <n v="10000"/>
    <x v="0"/>
  </r>
  <r>
    <x v="3"/>
    <n v="41643"/>
    <s v="Material Perbaikan Unit"/>
    <n v="8500"/>
    <x v="0"/>
  </r>
  <r>
    <x v="3"/>
    <n v="41644"/>
    <s v="Material Perbaikan Unit"/>
    <n v="7250"/>
    <x v="0"/>
  </r>
  <r>
    <x v="3"/>
    <n v="41644"/>
    <s v="Material Perbaikan Unit"/>
    <n v="2500"/>
    <x v="0"/>
  </r>
  <r>
    <x v="3"/>
    <n v="41645"/>
    <s v="Material Perbaikan Unit"/>
    <n v="62500"/>
    <x v="0"/>
  </r>
  <r>
    <x v="3"/>
    <n v="41646"/>
    <s v="Material Perbaikan Unit"/>
    <n v="12500"/>
    <x v="0"/>
  </r>
  <r>
    <x v="3"/>
    <n v="41647"/>
    <s v="Material Perbaikan Unit"/>
    <n v="6500"/>
    <x v="0"/>
  </r>
  <r>
    <x v="3"/>
    <n v="41648"/>
    <s v="Material Perbaikan Unit"/>
    <n v="6250"/>
    <x v="0"/>
  </r>
  <r>
    <x v="3"/>
    <n v="41648"/>
    <s v="Material Perbaikan Unit"/>
    <n v="750"/>
    <x v="0"/>
  </r>
  <r>
    <x v="3"/>
    <n v="41649"/>
    <s v="Jasa Pengiriman"/>
    <n v="5743.6"/>
    <x v="0"/>
  </r>
  <r>
    <x v="3"/>
    <n v="41650"/>
    <s v="Perlengkapan Fixing"/>
    <n v="1000"/>
    <x v="1"/>
  </r>
  <r>
    <x v="3"/>
    <n v="41650"/>
    <s v="Perlengkapan Fixing"/>
    <n v="2500"/>
    <x v="1"/>
  </r>
  <r>
    <x v="3"/>
    <n v="41650"/>
    <s v="Perlengkapan Fixing"/>
    <n v="500"/>
    <x v="1"/>
  </r>
  <r>
    <x v="3"/>
    <n v="41651"/>
    <s v="kebutuhan kantor JHS"/>
    <n v="3481.25"/>
    <x v="1"/>
  </r>
  <r>
    <x v="3"/>
    <n v="41651"/>
    <s v="kebutuhan kantor JHS"/>
    <n v="2257"/>
    <x v="1"/>
  </r>
  <r>
    <x v="3"/>
    <n v="41652"/>
    <s v="Perlengkapan Fixing"/>
    <n v="7528"/>
    <x v="1"/>
  </r>
  <r>
    <x v="3"/>
    <n v="41653"/>
    <s v="Inventory"/>
    <n v="1075"/>
    <x v="2"/>
  </r>
  <r>
    <x v="3"/>
    <n v="41653"/>
    <s v="Inventory"/>
    <n v="825"/>
    <x v="2"/>
  </r>
  <r>
    <x v="3"/>
    <n v="41653"/>
    <s v="Inventory"/>
    <n v="1050"/>
    <x v="2"/>
  </r>
  <r>
    <x v="3"/>
    <n v="41653"/>
    <s v="Inventory"/>
    <n v="2850"/>
    <x v="2"/>
  </r>
  <r>
    <x v="3"/>
    <n v="41653"/>
    <s v="Inventory"/>
    <n v="2850"/>
    <x v="2"/>
  </r>
  <r>
    <x v="3"/>
    <n v="41653"/>
    <s v="Inventory"/>
    <n v="2250"/>
    <x v="2"/>
  </r>
  <r>
    <x v="3"/>
    <n v="41653"/>
    <s v="Inventory"/>
    <n v="1600"/>
    <x v="2"/>
  </r>
  <r>
    <x v="3"/>
    <n v="41654"/>
    <s v="Operasional JHS"/>
    <n v="850"/>
    <x v="1"/>
  </r>
  <r>
    <x v="3"/>
    <n v="41654"/>
    <s v="Operasional JHS"/>
    <n v="3000"/>
    <x v="1"/>
  </r>
  <r>
    <x v="3"/>
    <n v="41654"/>
    <s v="Operasional JHS"/>
    <n v="1000"/>
    <x v="1"/>
  </r>
  <r>
    <x v="3"/>
    <n v="41655"/>
    <s v="Operasional JHS"/>
    <n v="3000"/>
    <x v="1"/>
  </r>
  <r>
    <x v="3"/>
    <n v="41655"/>
    <s v="Operasional JHS"/>
    <n v="1250"/>
    <x v="1"/>
  </r>
  <r>
    <x v="3"/>
    <n v="41656"/>
    <s v="Material Perbaikan Unit"/>
    <n v="2975"/>
    <x v="0"/>
  </r>
  <r>
    <x v="3"/>
    <n v="41657"/>
    <s v="Material Perbaikan Unit"/>
    <n v="3000"/>
    <x v="0"/>
  </r>
  <r>
    <x v="3"/>
    <n v="41658"/>
    <s v="Material Perbaikan Unit"/>
    <n v="16500"/>
    <x v="0"/>
  </r>
  <r>
    <x v="3"/>
    <n v="41659"/>
    <s v="Material Perbaikan Unit"/>
    <n v="2000"/>
    <x v="0"/>
  </r>
  <r>
    <x v="3"/>
    <n v="41659"/>
    <s v="Material Perbaikan Unit"/>
    <n v="1700"/>
    <x v="0"/>
  </r>
  <r>
    <x v="3"/>
    <n v="41659"/>
    <s v="Material Perbaikan Unit"/>
    <n v="250"/>
    <x v="0"/>
  </r>
  <r>
    <x v="3"/>
    <n v="41659"/>
    <s v="Material Perbaikan Unit"/>
    <n v="8000"/>
    <x v="0"/>
  </r>
  <r>
    <x v="3"/>
    <n v="41659"/>
    <s v="Material Perbaikan Unit"/>
    <n v="700"/>
    <x v="0"/>
  </r>
  <r>
    <x v="3"/>
    <n v="41659"/>
    <s v="Material Perbaikan Unit"/>
    <n v="250"/>
    <x v="0"/>
  </r>
  <r>
    <x v="3"/>
    <n v="41659"/>
    <s v="Material Perbaikan Unit"/>
    <n v="400"/>
    <x v="0"/>
  </r>
  <r>
    <x v="3"/>
    <n v="41659"/>
    <s v="Material Perbaikan Unit"/>
    <n v="3500"/>
    <x v="0"/>
  </r>
  <r>
    <x v="3"/>
    <n v="41659"/>
    <s v="Material Perbaikan Unit"/>
    <n v="400"/>
    <x v="0"/>
  </r>
  <r>
    <x v="3"/>
    <n v="41660"/>
    <s v="Material Perbaikan Unit"/>
    <n v="1750"/>
    <x v="0"/>
  </r>
  <r>
    <x v="3"/>
    <n v="41661"/>
    <s v="Material Perbaikan Unit"/>
    <n v="8750"/>
    <x v="0"/>
  </r>
  <r>
    <x v="3"/>
    <n v="41662"/>
    <s v="Material Perbaikan Unit"/>
    <n v="3000"/>
    <x v="0"/>
  </r>
  <r>
    <x v="3"/>
    <n v="41662"/>
    <s v="Material Perbaikan Unit"/>
    <n v="2500"/>
    <x v="0"/>
  </r>
  <r>
    <x v="3"/>
    <n v="41662"/>
    <s v="Material Perbaikan Unit"/>
    <n v="3250"/>
    <x v="0"/>
  </r>
  <r>
    <x v="3"/>
    <n v="41663"/>
    <s v="Material Perbaikan Unit"/>
    <n v="7650"/>
    <x v="0"/>
  </r>
  <r>
    <x v="3"/>
    <n v="41663"/>
    <s v="Material Perbaikan Unit"/>
    <n v="2400"/>
    <x v="0"/>
  </r>
  <r>
    <x v="3"/>
    <n v="41663"/>
    <s v="Material Perbaikan Unit"/>
    <n v="1500"/>
    <x v="0"/>
  </r>
  <r>
    <x v="3"/>
    <n v="41663"/>
    <s v="Material Perbaikan Unit"/>
    <n v="1250"/>
    <x v="0"/>
  </r>
  <r>
    <x v="3"/>
    <n v="41663"/>
    <s v="Material Perbaikan Unit"/>
    <n v="500"/>
    <x v="0"/>
  </r>
  <r>
    <x v="3"/>
    <n v="41663"/>
    <s v="Material Perbaikan Unit"/>
    <n v="500"/>
    <x v="0"/>
  </r>
  <r>
    <x v="3"/>
    <n v="41663"/>
    <s v="Material Perbaikan Unit"/>
    <n v="400"/>
    <x v="0"/>
  </r>
  <r>
    <x v="3"/>
    <n v="41663"/>
    <s v="Material Perbaikan Unit"/>
    <n v="11000"/>
    <x v="0"/>
  </r>
  <r>
    <x v="3"/>
    <n v="41663"/>
    <s v="Material Perbaikan Unit"/>
    <n v="600"/>
    <x v="0"/>
  </r>
  <r>
    <x v="3"/>
    <n v="41664"/>
    <s v="Material Perbaikan Unit"/>
    <n v="1250"/>
    <x v="0"/>
  </r>
  <r>
    <x v="3"/>
    <n v="41664"/>
    <s v="Material Perbaikan Unit"/>
    <n v="300"/>
    <x v="0"/>
  </r>
  <r>
    <x v="3"/>
    <n v="41664"/>
    <s v="Material Perbaikan Unit"/>
    <n v="8000"/>
    <x v="0"/>
  </r>
  <r>
    <x v="3"/>
    <n v="41665"/>
    <s v="Material Perbaikan Unit"/>
    <n v="1000"/>
    <x v="0"/>
  </r>
  <r>
    <x v="3"/>
    <n v="41665"/>
    <s v="Material Perbaikan Unit"/>
    <n v="1250"/>
    <x v="0"/>
  </r>
  <r>
    <x v="3"/>
    <n v="41665"/>
    <s v="Material Perbaikan Unit"/>
    <n v="300"/>
    <x v="0"/>
  </r>
  <r>
    <x v="3"/>
    <n v="41665"/>
    <s v="Material Perbaikan Unit"/>
    <n v="8000"/>
    <x v="0"/>
  </r>
  <r>
    <x v="3"/>
    <n v="41666"/>
    <s v="Material Perbaikan Unit"/>
    <n v="2250"/>
    <x v="0"/>
  </r>
  <r>
    <x v="3"/>
    <n v="41666"/>
    <s v="Material Perbaikan Unit"/>
    <n v="1750"/>
    <x v="0"/>
  </r>
  <r>
    <x v="3"/>
    <n v="41666"/>
    <s v="Material Perbaikan Unit"/>
    <n v="3000"/>
    <x v="0"/>
  </r>
  <r>
    <x v="3"/>
    <n v="41667"/>
    <s v="Material Perbaikan Unit"/>
    <n v="1150"/>
    <x v="0"/>
  </r>
  <r>
    <x v="3"/>
    <n v="41667"/>
    <s v="Material Perbaikan Unit"/>
    <n v="500"/>
    <x v="0"/>
  </r>
  <r>
    <x v="3"/>
    <n v="41667"/>
    <s v="Material Perbaikan Unit"/>
    <n v="500"/>
    <x v="0"/>
  </r>
  <r>
    <x v="3"/>
    <n v="41667"/>
    <s v="Material Perbaikan Unit"/>
    <n v="600"/>
    <x v="0"/>
  </r>
  <r>
    <x v="3"/>
    <n v="41668"/>
    <s v="Material Perbaikan Unit"/>
    <n v="10100"/>
    <x v="0"/>
  </r>
  <r>
    <x v="3"/>
    <n v="41668"/>
    <s v="Material Perbaikan Unit"/>
    <n v="2250"/>
    <x v="0"/>
  </r>
  <r>
    <x v="3"/>
    <n v="41668"/>
    <s v="Material Perbaikan Unit"/>
    <n v="500"/>
    <x v="0"/>
  </r>
  <r>
    <x v="3"/>
    <n v="41668"/>
    <s v="Material Perbaikan Unit"/>
    <n v="300"/>
    <x v="0"/>
  </r>
  <r>
    <x v="3"/>
    <n v="41668"/>
    <s v="Material Perbaikan Unit"/>
    <n v="750"/>
    <x v="0"/>
  </r>
  <r>
    <x v="3"/>
    <n v="41669"/>
    <s v="Jasa Pengiriman"/>
    <n v="6949.6"/>
    <x v="0"/>
  </r>
  <r>
    <x v="3"/>
    <n v="41670"/>
    <s v="Material Perbaikan Unit"/>
    <n v="40000"/>
    <x v="0"/>
  </r>
  <r>
    <x v="3"/>
    <n v="41671"/>
    <s v="Material Perbaikan Unit"/>
    <n v="3000"/>
    <x v="0"/>
  </r>
  <r>
    <x v="3"/>
    <n v="41672"/>
    <s v="Material Perbaikan Unit"/>
    <n v="2000"/>
    <x v="0"/>
  </r>
  <r>
    <x v="3"/>
    <n v="41673"/>
    <s v="Material Perbaikan Unit"/>
    <n v="16500"/>
    <x v="0"/>
  </r>
  <r>
    <x v="3"/>
    <n v="41673"/>
    <s v="Material Perbaikan Unit"/>
    <n v="300"/>
    <x v="0"/>
  </r>
  <r>
    <x v="3"/>
    <n v="41673"/>
    <s v="Material Perbaikan Unit"/>
    <n v="1500"/>
    <x v="0"/>
  </r>
  <r>
    <x v="3"/>
    <n v="41674"/>
    <s v="Perlengkapan AC"/>
    <n v="6250"/>
    <x v="1"/>
  </r>
  <r>
    <x v="3"/>
    <n v="41674"/>
    <s v="Perlengkapan AC"/>
    <n v="8250"/>
    <x v="1"/>
  </r>
  <r>
    <x v="3"/>
    <n v="41674"/>
    <s v="Perlengkapan AC"/>
    <n v="8750"/>
    <x v="1"/>
  </r>
  <r>
    <x v="3"/>
    <n v="41674"/>
    <s v="Perlengkapan AC"/>
    <n v="16687.5"/>
    <x v="1"/>
  </r>
  <r>
    <x v="3"/>
    <n v="41675"/>
    <s v="Perlengkapan Fixing"/>
    <n v="6750"/>
    <x v="1"/>
  </r>
  <r>
    <x v="3"/>
    <n v="41675"/>
    <s v="Perlengkapan Fixing"/>
    <n v="1350"/>
    <x v="1"/>
  </r>
  <r>
    <x v="3"/>
    <n v="41676"/>
    <s v="Operasional JHS"/>
    <n v="24866.15"/>
    <x v="1"/>
  </r>
  <r>
    <x v="3"/>
    <n v="41677"/>
    <s v="Material Perbaikan Unit"/>
    <n v="500"/>
    <x v="0"/>
  </r>
  <r>
    <x v="3"/>
    <n v="41677"/>
    <s v="Material Perbaikan Unit"/>
    <n v="4250"/>
    <x v="0"/>
  </r>
  <r>
    <x v="3"/>
    <n v="41677"/>
    <s v="Material Perbaikan Unit"/>
    <n v="3250"/>
    <x v="0"/>
  </r>
  <r>
    <x v="3"/>
    <n v="41677"/>
    <s v="Material Perbaikan Unit"/>
    <n v="500"/>
    <x v="0"/>
  </r>
  <r>
    <x v="3"/>
    <n v="41678"/>
    <s v="Material Perbaikan Unit"/>
    <n v="4800"/>
    <x v="0"/>
  </r>
  <r>
    <x v="3"/>
    <n v="41678"/>
    <s v="Material Perbaikan Unit"/>
    <n v="1500"/>
    <x v="0"/>
  </r>
  <r>
    <x v="3"/>
    <n v="41678"/>
    <s v="Material Perbaikan Unit"/>
    <n v="9250"/>
    <x v="0"/>
  </r>
  <r>
    <x v="3"/>
    <n v="41678"/>
    <s v="Material Perbaikan Unit"/>
    <n v="5000"/>
    <x v="0"/>
  </r>
  <r>
    <x v="3"/>
    <n v="41678"/>
    <s v="Material Perbaikan Unit"/>
    <n v="1750"/>
    <x v="0"/>
  </r>
  <r>
    <x v="3"/>
    <n v="41678"/>
    <s v="Material Perbaikan Unit"/>
    <n v="4350"/>
    <x v="0"/>
  </r>
  <r>
    <x v="3"/>
    <n v="41678"/>
    <s v="Material Perbaikan Unit"/>
    <n v="1500"/>
    <x v="0"/>
  </r>
  <r>
    <x v="3"/>
    <n v="41678"/>
    <s v="Material Perbaikan Unit"/>
    <n v="2250"/>
    <x v="0"/>
  </r>
  <r>
    <x v="3"/>
    <n v="41679"/>
    <s v="Material Perbaikan Unit"/>
    <n v="1825"/>
    <x v="0"/>
  </r>
  <r>
    <x v="3"/>
    <n v="41680"/>
    <s v="Material Perbaikan Unit"/>
    <n v="800"/>
    <x v="0"/>
  </r>
  <r>
    <x v="3"/>
    <n v="41681"/>
    <s v="Material Perbaikan Unit"/>
    <n v="6500"/>
    <x v="0"/>
  </r>
  <r>
    <x v="3"/>
    <n v="41681"/>
    <s v="Material Perbaikan Unit"/>
    <n v="250"/>
    <x v="0"/>
  </r>
  <r>
    <x v="3"/>
    <n v="41682"/>
    <s v="Material Perbaikan Unit"/>
    <n v="3500"/>
    <x v="0"/>
  </r>
  <r>
    <x v="3"/>
    <n v="41682"/>
    <s v="Material Perbaikan Unit"/>
    <n v="250"/>
    <x v="0"/>
  </r>
  <r>
    <x v="3"/>
    <n v="41683"/>
    <s v="Material Perbaikan Unit"/>
    <n v="4250"/>
    <x v="0"/>
  </r>
  <r>
    <x v="3"/>
    <n v="41683"/>
    <s v="Material Perbaikan Unit"/>
    <n v="500"/>
    <x v="0"/>
  </r>
  <r>
    <x v="3"/>
    <n v="41683"/>
    <s v="Material Perbaikan Unit"/>
    <n v="750"/>
    <x v="0"/>
  </r>
  <r>
    <x v="3"/>
    <n v="41683"/>
    <s v="Material Perbaikan Unit"/>
    <n v="500"/>
    <x v="0"/>
  </r>
  <r>
    <x v="3"/>
    <n v="41684"/>
    <s v="Material Perbaikan Unit"/>
    <n v="2250"/>
    <x v="0"/>
  </r>
  <r>
    <x v="3"/>
    <n v="41684"/>
    <s v="Material Perbaikan Unit"/>
    <n v="2500"/>
    <x v="0"/>
  </r>
  <r>
    <x v="3"/>
    <n v="41684"/>
    <s v="Material Perbaikan Unit"/>
    <n v="3000"/>
    <x v="0"/>
  </r>
  <r>
    <x v="3"/>
    <n v="41684"/>
    <s v="Material Perbaikan Unit"/>
    <n v="2000"/>
    <x v="0"/>
  </r>
  <r>
    <x v="3"/>
    <n v="41685"/>
    <s v="Material Perbaikan Unit"/>
    <n v="16700"/>
    <x v="0"/>
  </r>
  <r>
    <x v="3"/>
    <n v="41686"/>
    <s v="kebutuhan kantor JHS"/>
    <n v="25150"/>
    <x v="1"/>
  </r>
  <r>
    <x v="3"/>
    <n v="41687"/>
    <s v="Operasional JHS"/>
    <n v="3000"/>
    <x v="1"/>
  </r>
  <r>
    <x v="3"/>
    <n v="41688"/>
    <s v="Inventory"/>
    <n v="750"/>
    <x v="2"/>
  </r>
  <r>
    <x v="3"/>
    <n v="41689"/>
    <s v="Inventory"/>
    <n v="400"/>
    <x v="2"/>
  </r>
  <r>
    <x v="3"/>
    <n v="41689"/>
    <s v="Inventory"/>
    <n v="25250"/>
    <x v="2"/>
  </r>
  <r>
    <x v="3"/>
    <n v="41689"/>
    <s v="Inventory"/>
    <n v="1100"/>
    <x v="2"/>
  </r>
  <r>
    <x v="3"/>
    <n v="41690"/>
    <s v="Material Perbaikan Unit"/>
    <n v="6000"/>
    <x v="0"/>
  </r>
  <r>
    <x v="3"/>
    <n v="41691"/>
    <s v="Material Perbaikan Unit"/>
    <n v="35750"/>
    <x v="0"/>
  </r>
  <r>
    <x v="3"/>
    <n v="41692"/>
    <s v="Material Perbaikan Unit"/>
    <n v="2250"/>
    <x v="0"/>
  </r>
  <r>
    <x v="3"/>
    <n v="41693"/>
    <s v="Material Perbaikan Unit"/>
    <n v="1250"/>
    <x v="0"/>
  </r>
  <r>
    <x v="3"/>
    <n v="41693"/>
    <s v="Material Perbaikan Unit"/>
    <n v="2500"/>
    <x v="0"/>
  </r>
  <r>
    <x v="3"/>
    <n v="41693"/>
    <s v="Material Perbaikan Unit"/>
    <n v="750"/>
    <x v="0"/>
  </r>
  <r>
    <x v="3"/>
    <n v="41693"/>
    <s v="Material Perbaikan Unit"/>
    <n v="1250"/>
    <x v="0"/>
  </r>
  <r>
    <x v="3"/>
    <n v="41693"/>
    <s v="Material Perbaikan Unit"/>
    <n v="2250"/>
    <x v="0"/>
  </r>
  <r>
    <x v="3"/>
    <n v="41693"/>
    <s v="Material Perbaikan Unit"/>
    <n v="1500"/>
    <x v="0"/>
  </r>
  <r>
    <x v="3"/>
    <n v="41694"/>
    <s v="Material Perbaikan Unit"/>
    <n v="1500"/>
    <x v="0"/>
  </r>
  <r>
    <x v="3"/>
    <n v="41694"/>
    <s v="Material Perbaikan Unit"/>
    <n v="750"/>
    <x v="0"/>
  </r>
  <r>
    <x v="3"/>
    <n v="41694"/>
    <s v="Material Perbaikan Unit"/>
    <n v="600"/>
    <x v="0"/>
  </r>
  <r>
    <x v="3"/>
    <n v="41694"/>
    <s v="Material Perbaikan Unit"/>
    <n v="500"/>
    <x v="0"/>
  </r>
  <r>
    <x v="3"/>
    <n v="41694"/>
    <s v="Material Perbaikan Unit"/>
    <n v="250"/>
    <x v="0"/>
  </r>
  <r>
    <x v="3"/>
    <n v="41695"/>
    <s v="Material Perbaikan Unit"/>
    <n v="10000"/>
    <x v="0"/>
  </r>
  <r>
    <x v="3"/>
    <n v="41696"/>
    <s v="Material Perbaikan Unit"/>
    <n v="4750"/>
    <x v="0"/>
  </r>
  <r>
    <x v="3"/>
    <n v="41696"/>
    <s v="Material Perbaikan Unit"/>
    <n v="3000"/>
    <x v="0"/>
  </r>
  <r>
    <x v="3"/>
    <n v="41696"/>
    <s v="Material Perbaikan Unit"/>
    <n v="4250"/>
    <x v="0"/>
  </r>
  <r>
    <x v="3"/>
    <n v="41696"/>
    <s v="Material Perbaikan Unit"/>
    <n v="500"/>
    <x v="0"/>
  </r>
  <r>
    <x v="3"/>
    <n v="41696"/>
    <s v="Material Perbaikan Unit"/>
    <n v="300"/>
    <x v="0"/>
  </r>
  <r>
    <x v="3"/>
    <n v="41696"/>
    <s v="Material Perbaikan Unit"/>
    <n v="250"/>
    <x v="0"/>
  </r>
  <r>
    <x v="3"/>
    <n v="41697"/>
    <s v="Material Perbaikan Unit"/>
    <n v="6750"/>
    <x v="0"/>
  </r>
  <r>
    <x v="3"/>
    <n v="41697"/>
    <s v="Material Perbaikan Unit"/>
    <n v="1500"/>
    <x v="0"/>
  </r>
  <r>
    <x v="3"/>
    <n v="41698"/>
    <s v="Material Perbaikan Unit"/>
    <n v="7000"/>
    <x v="0"/>
  </r>
  <r>
    <x v="3"/>
    <n v="41699"/>
    <s v="Material Perbaikan Unit"/>
    <n v="7000"/>
    <x v="0"/>
  </r>
  <r>
    <x v="3"/>
    <n v="41700"/>
    <s v="Perlengkapan AC"/>
    <n v="55000"/>
    <x v="1"/>
  </r>
  <r>
    <x v="3"/>
    <n v="41701"/>
    <s v="Material Perbaikan Unit"/>
    <n v="8750"/>
    <x v="0"/>
  </r>
  <r>
    <x v="3"/>
    <n v="41701"/>
    <s v="Material Perbaikan Unit"/>
    <n v="7500"/>
    <x v="0"/>
  </r>
  <r>
    <x v="3"/>
    <n v="41702"/>
    <s v="Operasional JHS"/>
    <n v="41850"/>
    <x v="1"/>
  </r>
  <r>
    <x v="3"/>
    <n v="41703"/>
    <s v="Operasional JHS"/>
    <n v="42855"/>
    <x v="1"/>
  </r>
  <r>
    <x v="3"/>
    <n v="41704"/>
    <s v="Material Perbaikan Unit"/>
    <n v="1250"/>
    <x v="0"/>
  </r>
  <r>
    <x v="3"/>
    <n v="41705"/>
    <s v="Material Perbaikan Unit"/>
    <n v="600"/>
    <x v="0"/>
  </r>
  <r>
    <x v="3"/>
    <n v="41705"/>
    <s v="Material Perbaikan Unit"/>
    <n v="2250"/>
    <x v="0"/>
  </r>
  <r>
    <x v="3"/>
    <n v="41706"/>
    <s v="Operasional JHS"/>
    <n v="3500"/>
    <x v="1"/>
  </r>
  <r>
    <x v="3"/>
    <n v="41707"/>
    <s v="Material Perbaikan Unit"/>
    <n v="7500"/>
    <x v="0"/>
  </r>
  <r>
    <x v="3"/>
    <n v="41707"/>
    <s v="Material Perbaikan Unit"/>
    <n v="250"/>
    <x v="0"/>
  </r>
  <r>
    <x v="3"/>
    <n v="41707"/>
    <s v="Material Perbaikan Unit"/>
    <n v="1250"/>
    <x v="0"/>
  </r>
  <r>
    <x v="3"/>
    <n v="41707"/>
    <s v="Material Perbaikan Unit"/>
    <n v="3750"/>
    <x v="0"/>
  </r>
  <r>
    <x v="3"/>
    <n v="41708"/>
    <s v="Material Perbaikan Unit"/>
    <n v="700"/>
    <x v="0"/>
  </r>
  <r>
    <x v="3"/>
    <n v="41708"/>
    <s v="Material Perbaikan Unit"/>
    <n v="460"/>
    <x v="0"/>
  </r>
  <r>
    <x v="3"/>
    <n v="41708"/>
    <s v="Material Perbaikan Unit"/>
    <n v="1100"/>
    <x v="0"/>
  </r>
  <r>
    <x v="3"/>
    <n v="41709"/>
    <s v="Material Perbaikan Unit"/>
    <n v="500"/>
    <x v="0"/>
  </r>
  <r>
    <x v="3"/>
    <n v="41710"/>
    <s v="Material Perbaikan Unit"/>
    <n v="6500"/>
    <x v="0"/>
  </r>
  <r>
    <x v="3"/>
    <n v="41711"/>
    <s v="Material Perbaikan Unit"/>
    <n v="3000"/>
    <x v="0"/>
  </r>
  <r>
    <x v="3"/>
    <n v="41711"/>
    <s v="Material Perbaikan Unit"/>
    <n v="500"/>
    <x v="0"/>
  </r>
  <r>
    <x v="3"/>
    <n v="41712"/>
    <s v="Material Perbaikan Unit"/>
    <n v="6750"/>
    <x v="0"/>
  </r>
  <r>
    <x v="3"/>
    <n v="41712"/>
    <s v="Material Perbaikan Unit"/>
    <n v="8250"/>
    <x v="0"/>
  </r>
  <r>
    <x v="3"/>
    <n v="41712"/>
    <s v="Material Perbaikan Unit"/>
    <n v="1000"/>
    <x v="0"/>
  </r>
  <r>
    <x v="3"/>
    <n v="41713"/>
    <s v="Material Perbaikan Unit"/>
    <n v="250"/>
    <x v="0"/>
  </r>
  <r>
    <x v="3"/>
    <n v="41713"/>
    <s v="Material Perbaikan Unit"/>
    <n v="150"/>
    <x v="0"/>
  </r>
  <r>
    <x v="3"/>
    <n v="41714"/>
    <s v="Material Perbaikan Unit"/>
    <n v="3500"/>
    <x v="0"/>
  </r>
  <r>
    <x v="3"/>
    <n v="41714"/>
    <s v="Material Perbaikan Unit"/>
    <n v="1250"/>
    <x v="0"/>
  </r>
  <r>
    <x v="3"/>
    <n v="41714"/>
    <s v="Material Perbaikan Unit"/>
    <n v="300"/>
    <x v="0"/>
  </r>
  <r>
    <x v="3"/>
    <n v="41715"/>
    <s v="Material Perbaikan Unit"/>
    <n v="500"/>
    <x v="0"/>
  </r>
  <r>
    <x v="3"/>
    <n v="41716"/>
    <s v="Inventory"/>
    <n v="450"/>
    <x v="2"/>
  </r>
  <r>
    <x v="3"/>
    <n v="41716"/>
    <s v="Inventory"/>
    <n v="600"/>
    <x v="2"/>
  </r>
  <r>
    <x v="3"/>
    <n v="41717"/>
    <s v="Material Perbaikan Unit"/>
    <n v="7250"/>
    <x v="0"/>
  </r>
  <r>
    <x v="3"/>
    <n v="41717"/>
    <s v="Material Perbaikan Unit"/>
    <n v="6750"/>
    <x v="0"/>
  </r>
  <r>
    <x v="3"/>
    <n v="41718"/>
    <s v="Material Perbaikan Unit"/>
    <n v="500"/>
    <x v="0"/>
  </r>
  <r>
    <x v="3"/>
    <n v="41718"/>
    <s v="Material Perbaikan Unit"/>
    <n v="350"/>
    <x v="0"/>
  </r>
  <r>
    <x v="3"/>
    <n v="41718"/>
    <s v="Material Perbaikan Unit"/>
    <n v="2250"/>
    <x v="0"/>
  </r>
  <r>
    <x v="3"/>
    <n v="41718"/>
    <s v="Material Perbaikan Unit"/>
    <n v="3250"/>
    <x v="0"/>
  </r>
  <r>
    <x v="3"/>
    <n v="41719"/>
    <s v="Inventory"/>
    <n v="4250"/>
    <x v="2"/>
  </r>
  <r>
    <x v="3"/>
    <n v="41719"/>
    <s v="Inventory"/>
    <n v="250"/>
    <x v="2"/>
  </r>
  <r>
    <x v="3"/>
    <n v="41720"/>
    <s v="Material Perbaikan Unit"/>
    <n v="27000"/>
    <x v="0"/>
  </r>
  <r>
    <x v="3"/>
    <n v="41721"/>
    <s v="Material Perbaikan Unit"/>
    <n v="6500"/>
    <x v="0"/>
  </r>
  <r>
    <x v="3"/>
    <n v="41722"/>
    <s v="Material Perbaikan Unit"/>
    <n v="2750"/>
    <x v="0"/>
  </r>
  <r>
    <x v="3"/>
    <n v="41722"/>
    <s v="Material Perbaikan Unit"/>
    <n v="5750"/>
    <x v="0"/>
  </r>
  <r>
    <x v="3"/>
    <n v="41723"/>
    <s v="Material Perbaikan Unit"/>
    <n v="6250"/>
    <x v="0"/>
  </r>
  <r>
    <x v="3"/>
    <n v="41724"/>
    <s v="Material Perbaikan Unit"/>
    <n v="3000"/>
    <x v="0"/>
  </r>
  <r>
    <x v="3"/>
    <n v="41725"/>
    <s v="Material Perbaikan Unit"/>
    <n v="3000"/>
    <x v="0"/>
  </r>
  <r>
    <x v="3"/>
    <n v="41726"/>
    <s v="Material Perbaikan Unit"/>
    <n v="1975"/>
    <x v="0"/>
  </r>
  <r>
    <x v="3"/>
    <n v="41727"/>
    <s v="Material Perbaikan Unit"/>
    <n v="27213.8"/>
    <x v="0"/>
  </r>
  <r>
    <x v="3"/>
    <n v="41728"/>
    <s v="Material Perbaikan Unit"/>
    <n v="6735.1"/>
    <x v="0"/>
  </r>
  <r>
    <x v="3"/>
    <n v="41729"/>
    <s v="Perlengkapan AC"/>
    <n v="3500"/>
    <x v="1"/>
  </r>
  <r>
    <x v="3"/>
    <n v="41729"/>
    <s v="Perlengkapan AC"/>
    <n v="2000"/>
    <x v="1"/>
  </r>
  <r>
    <x v="3"/>
    <n v="41729"/>
    <s v="Perlengkapan AC"/>
    <n v="500"/>
    <x v="1"/>
  </r>
  <r>
    <x v="3"/>
    <n v="41729"/>
    <s v="Perlengkapan AC"/>
    <n v="750"/>
    <x v="1"/>
  </r>
  <r>
    <x v="3"/>
    <n v="41730"/>
    <s v="Material Perbaikan Unit"/>
    <n v="17500"/>
    <x v="0"/>
  </r>
  <r>
    <x v="3"/>
    <n v="41730"/>
    <s v="Material Perbaikan Unit"/>
    <n v="2500"/>
    <x v="0"/>
  </r>
  <r>
    <x v="3"/>
    <n v="41731"/>
    <s v="Jasa Pengiriman"/>
    <n v="5813.95"/>
    <x v="0"/>
  </r>
  <r>
    <x v="3"/>
    <n v="41732"/>
    <s v="Jasa Pengiriman"/>
    <n v="7854.05"/>
    <x v="0"/>
  </r>
  <r>
    <x v="3"/>
    <n v="41733"/>
    <s v="Material Perbaikan Unit"/>
    <n v="16500"/>
    <x v="0"/>
  </r>
  <r>
    <x v="3"/>
    <n v="41733"/>
    <s v="Material Perbaikan Unit"/>
    <n v="600"/>
    <x v="0"/>
  </r>
  <r>
    <x v="3"/>
    <n v="41733"/>
    <s v="Material Perbaikan Unit"/>
    <n v="450"/>
    <x v="0"/>
  </r>
  <r>
    <x v="3"/>
    <n v="41734"/>
    <s v="Material Perbaikan Unit"/>
    <n v="64421.25"/>
    <x v="0"/>
  </r>
  <r>
    <x v="3"/>
    <n v="41735"/>
    <s v="Material Perbaikan Unit"/>
    <n v="13649.95"/>
    <x v="0"/>
  </r>
  <r>
    <x v="3"/>
    <n v="41736"/>
    <s v="Operasional JHS"/>
    <n v="9100"/>
    <x v="1"/>
  </r>
  <r>
    <x v="3"/>
    <n v="41737"/>
    <s v="Material Perbaikan Unit"/>
    <n v="1750"/>
    <x v="0"/>
  </r>
  <r>
    <x v="3"/>
    <n v="41738"/>
    <s v="Material Perbaikan Unit"/>
    <n v="10039.5"/>
    <x v="0"/>
  </r>
  <r>
    <x v="3"/>
    <n v="41739"/>
    <s v="Material Perbaikan Unit"/>
    <n v="250"/>
    <x v="0"/>
  </r>
  <r>
    <x v="3"/>
    <n v="41739"/>
    <s v="Material Perbaikan Unit"/>
    <n v="500"/>
    <x v="0"/>
  </r>
  <r>
    <x v="3"/>
    <n v="41739"/>
    <s v="Material Perbaikan Unit"/>
    <n v="1750"/>
    <x v="0"/>
  </r>
  <r>
    <x v="3"/>
    <n v="41740"/>
    <s v="Material Perbaikan Unit"/>
    <n v="9800"/>
    <x v="0"/>
  </r>
  <r>
    <x v="3"/>
    <n v="41741"/>
    <s v="Material Perbaikan Unit"/>
    <n v="8750"/>
    <x v="0"/>
  </r>
  <r>
    <x v="3"/>
    <n v="41741"/>
    <s v="Material Perbaikan Unit"/>
    <n v="6500"/>
    <x v="0"/>
  </r>
  <r>
    <x v="3"/>
    <n v="41741"/>
    <s v="Material Perbaikan Unit"/>
    <n v="7750"/>
    <x v="0"/>
  </r>
  <r>
    <x v="3"/>
    <n v="41742"/>
    <s v="Material Perbaikan Unit"/>
    <n v="4750"/>
    <x v="0"/>
  </r>
  <r>
    <x v="3"/>
    <n v="41742"/>
    <s v="Material Perbaikan Unit"/>
    <n v="2000"/>
    <x v="0"/>
  </r>
  <r>
    <x v="3"/>
    <n v="41743"/>
    <s v="Material Perbaikan Unit"/>
    <n v="4750"/>
    <x v="0"/>
  </r>
  <r>
    <x v="3"/>
    <n v="41744"/>
    <s v="Material Perbaikan Unit"/>
    <n v="1750"/>
    <x v="0"/>
  </r>
  <r>
    <x v="3"/>
    <n v="41745"/>
    <s v="Material Perbaikan Unit"/>
    <n v="3250"/>
    <x v="0"/>
  </r>
  <r>
    <x v="3"/>
    <n v="41746"/>
    <s v="Material Perbaikan Unit"/>
    <n v="4250"/>
    <x v="0"/>
  </r>
  <r>
    <x v="3"/>
    <n v="41747"/>
    <s v="Material Perbaikan Unit"/>
    <n v="750"/>
    <x v="0"/>
  </r>
  <r>
    <x v="3"/>
    <n v="41747"/>
    <s v="Material Perbaikan Unit"/>
    <n v="2250"/>
    <x v="0"/>
  </r>
  <r>
    <x v="3"/>
    <n v="41747"/>
    <s v="Material Perbaikan Unit"/>
    <n v="750"/>
    <x v="0"/>
  </r>
  <r>
    <x v="3"/>
    <n v="41748"/>
    <s v="Material Perbaikan Unit"/>
    <n v="10100"/>
    <x v="0"/>
  </r>
  <r>
    <x v="3"/>
    <n v="41749"/>
    <s v="Material Perbaikan Unit"/>
    <n v="4500"/>
    <x v="0"/>
  </r>
  <r>
    <x v="3"/>
    <n v="41750"/>
    <s v="Material Perbaikan Unit"/>
    <n v="20000"/>
    <x v="0"/>
  </r>
  <r>
    <x v="3"/>
    <n v="41751"/>
    <s v="Inventory"/>
    <n v="2250"/>
    <x v="2"/>
  </r>
  <r>
    <x v="3"/>
    <n v="41751"/>
    <s v="Inventory"/>
    <n v="350"/>
    <x v="2"/>
  </r>
  <r>
    <x v="3"/>
    <n v="41752"/>
    <s v="kebutuhan kantor JHS"/>
    <n v="19000"/>
    <x v="1"/>
  </r>
  <r>
    <x v="3"/>
    <n v="41753"/>
    <s v="Material Perbaikan Unit"/>
    <n v="1500"/>
    <x v="0"/>
  </r>
  <r>
    <x v="3"/>
    <n v="41754"/>
    <s v="Material Perbaikan Unit"/>
    <n v="12250"/>
    <x v="0"/>
  </r>
  <r>
    <x v="3"/>
    <n v="41755"/>
    <s v="Material Perbaikan Unit"/>
    <n v="2250"/>
    <x v="0"/>
  </r>
  <r>
    <x v="3"/>
    <n v="41755"/>
    <s v="Material Perbaikan Unit"/>
    <n v="500"/>
    <x v="0"/>
  </r>
  <r>
    <x v="3"/>
    <n v="41756"/>
    <s v="Material Perbaikan Unit"/>
    <n v="1000"/>
    <x v="0"/>
  </r>
  <r>
    <x v="3"/>
    <n v="41756"/>
    <s v="Material Perbaikan Unit"/>
    <n v="500"/>
    <x v="0"/>
  </r>
  <r>
    <x v="3"/>
    <n v="41757"/>
    <s v="Material Perbaikan Unit"/>
    <n v="7500"/>
    <x v="0"/>
  </r>
  <r>
    <x v="3"/>
    <n v="41758"/>
    <s v="Material Perbaikan Unit"/>
    <n v="2220"/>
    <x v="0"/>
  </r>
  <r>
    <x v="3"/>
    <n v="41759"/>
    <s v="Material Perbaikan Unit"/>
    <n v="3000"/>
    <x v="0"/>
  </r>
  <r>
    <x v="3"/>
    <n v="41759"/>
    <s v="Material Perbaikan Unit"/>
    <n v="850"/>
    <x v="0"/>
  </r>
  <r>
    <x v="3"/>
    <n v="41759"/>
    <s v="Material Perbaikan Unit"/>
    <n v="850"/>
    <x v="0"/>
  </r>
  <r>
    <x v="3"/>
    <n v="41760"/>
    <s v="Material Perbaikan Unit"/>
    <n v="1250"/>
    <x v="0"/>
  </r>
  <r>
    <x v="3"/>
    <n v="41761"/>
    <s v="Material Perbaikan Unit"/>
    <n v="8600"/>
    <x v="0"/>
  </r>
  <r>
    <x v="3"/>
    <n v="41761"/>
    <s v="Material Perbaikan Unit"/>
    <n v="8250"/>
    <x v="0"/>
  </r>
  <r>
    <x v="3"/>
    <n v="41761"/>
    <s v="Material Perbaikan Unit"/>
    <n v="3000"/>
    <x v="0"/>
  </r>
  <r>
    <x v="3"/>
    <n v="41761"/>
    <s v="Material Perbaikan Unit"/>
    <n v="500"/>
    <x v="0"/>
  </r>
  <r>
    <x v="3"/>
    <n v="41761"/>
    <s v="Material Perbaikan Unit"/>
    <n v="4250"/>
    <x v="0"/>
  </r>
  <r>
    <x v="3"/>
    <n v="41762"/>
    <s v="Material Perbaikan Unit"/>
    <n v="7000"/>
    <x v="0"/>
  </r>
  <r>
    <x v="3"/>
    <n v="41762"/>
    <s v="Material Perbaikan Unit"/>
    <n v="750"/>
    <x v="0"/>
  </r>
  <r>
    <x v="3"/>
    <n v="41763"/>
    <s v="Material Perbaikan Unit"/>
    <n v="10500"/>
    <x v="0"/>
  </r>
  <r>
    <x v="3"/>
    <n v="41764"/>
    <s v="Material Perbaikan Unit"/>
    <n v="1500"/>
    <x v="0"/>
  </r>
  <r>
    <x v="3"/>
    <n v="41765"/>
    <s v="Material Perbaikan Unit"/>
    <n v="500"/>
    <x v="0"/>
  </r>
  <r>
    <x v="3"/>
    <n v="41765"/>
    <s v="Material Perbaikan Unit"/>
    <n v="1000"/>
    <x v="0"/>
  </r>
  <r>
    <x v="3"/>
    <n v="41765"/>
    <s v="Material Perbaikan Unit"/>
    <n v="250"/>
    <x v="0"/>
  </r>
  <r>
    <x v="3"/>
    <n v="41765"/>
    <s v="Material Perbaikan Unit"/>
    <n v="400"/>
    <x v="0"/>
  </r>
  <r>
    <x v="3"/>
    <n v="41765"/>
    <s v="Material Perbaikan Unit"/>
    <n v="250"/>
    <x v="0"/>
  </r>
  <r>
    <x v="3"/>
    <n v="41765"/>
    <s v="Material Perbaikan Unit"/>
    <n v="8000"/>
    <x v="0"/>
  </r>
  <r>
    <x v="3"/>
    <n v="41765"/>
    <s v="Material Perbaikan Unit"/>
    <n v="750"/>
    <x v="0"/>
  </r>
  <r>
    <x v="3"/>
    <n v="41766"/>
    <s v="Material Perbaikan Unit"/>
    <n v="3000"/>
    <x v="0"/>
  </r>
  <r>
    <x v="3"/>
    <n v="41767"/>
    <s v="Material Perbaikan Unit"/>
    <n v="3100"/>
    <x v="0"/>
  </r>
  <r>
    <x v="3"/>
    <n v="41768"/>
    <s v="Material Perbaikan Unit"/>
    <n v="3500"/>
    <x v="0"/>
  </r>
  <r>
    <x v="3"/>
    <n v="41768"/>
    <s v="Material Perbaikan Unit"/>
    <n v="250"/>
    <x v="0"/>
  </r>
  <r>
    <x v="3"/>
    <n v="41768"/>
    <s v="Material Perbaikan Unit"/>
    <n v="750"/>
    <x v="0"/>
  </r>
  <r>
    <x v="3"/>
    <n v="41769"/>
    <s v="Material Perbaikan Unit"/>
    <n v="1750"/>
    <x v="0"/>
  </r>
  <r>
    <x v="3"/>
    <n v="41769"/>
    <s v="Material Perbaikan Unit"/>
    <n v="750"/>
    <x v="0"/>
  </r>
  <r>
    <x v="3"/>
    <n v="41769"/>
    <s v="Material Perbaikan Unit"/>
    <n v="250"/>
    <x v="0"/>
  </r>
  <r>
    <x v="3"/>
    <n v="41769"/>
    <s v="Material Perbaikan Unit"/>
    <n v="8750"/>
    <x v="0"/>
  </r>
  <r>
    <x v="3"/>
    <n v="41770"/>
    <s v="Material Perbaikan Unit"/>
    <n v="1750"/>
    <x v="0"/>
  </r>
  <r>
    <x v="3"/>
    <n v="41771"/>
    <s v="Material Perbaikan Unit"/>
    <n v="4406.25"/>
    <x v="0"/>
  </r>
  <r>
    <x v="3"/>
    <n v="41772"/>
    <s v="kebutuhan kantor JHS"/>
    <n v="47627"/>
    <x v="1"/>
  </r>
  <r>
    <x v="3"/>
    <n v="41773"/>
    <s v="Material Perbaikan Unit"/>
    <n v="1250"/>
    <x v="0"/>
  </r>
  <r>
    <x v="3"/>
    <n v="41773"/>
    <s v="Material Perbaikan Unit"/>
    <n v="1400"/>
    <x v="0"/>
  </r>
  <r>
    <x v="3"/>
    <n v="41774"/>
    <s v="Inventory"/>
    <n v="2500"/>
    <x v="2"/>
  </r>
  <r>
    <x v="3"/>
    <n v="41775"/>
    <s v="Inventory"/>
    <n v="8265"/>
    <x v="2"/>
  </r>
  <r>
    <x v="3"/>
    <n v="41776"/>
    <s v="Operasional JHS"/>
    <n v="4750"/>
    <x v="1"/>
  </r>
  <r>
    <x v="3"/>
    <n v="41777"/>
    <s v="Perlengkapan AC"/>
    <n v="21879.3"/>
    <x v="1"/>
  </r>
  <r>
    <x v="3"/>
    <n v="41778"/>
    <s v="Inventory"/>
    <n v="4500"/>
    <x v="2"/>
  </r>
  <r>
    <x v="3"/>
    <n v="41778"/>
    <s v="Inventory"/>
    <n v="5500"/>
    <x v="2"/>
  </r>
  <r>
    <x v="3"/>
    <n v="41778"/>
    <s v="Inventory"/>
    <n v="1500"/>
    <x v="2"/>
  </r>
  <r>
    <x v="3"/>
    <n v="41779"/>
    <s v="Material Perbaikan Unit"/>
    <n v="8000"/>
    <x v="0"/>
  </r>
  <r>
    <x v="3"/>
    <n v="41779"/>
    <s v="Material Perbaikan Unit"/>
    <n v="1850"/>
    <x v="0"/>
  </r>
  <r>
    <x v="3"/>
    <n v="41780"/>
    <s v="Perlengkapan Cleaning"/>
    <n v="48918.400000000001"/>
    <x v="1"/>
  </r>
  <r>
    <x v="3"/>
    <n v="41781"/>
    <s v="Inventory"/>
    <n v="8250"/>
    <x v="2"/>
  </r>
  <r>
    <x v="3"/>
    <n v="41781"/>
    <s v="Inventory"/>
    <n v="4000"/>
    <x v="2"/>
  </r>
  <r>
    <x v="3"/>
    <n v="41782"/>
    <s v="Material Perbaikan Unit"/>
    <n v="900"/>
    <x v="0"/>
  </r>
  <r>
    <x v="3"/>
    <n v="41783"/>
    <s v="kebutuhan kantor JHS"/>
    <n v="25150"/>
    <x v="1"/>
  </r>
  <r>
    <x v="3"/>
    <n v="41784"/>
    <s v="Material Perbaikan Unit"/>
    <n v="8500"/>
    <x v="0"/>
  </r>
  <r>
    <x v="3"/>
    <n v="41785"/>
    <s v="Material Perbaikan Unit"/>
    <n v="10000"/>
    <x v="0"/>
  </r>
  <r>
    <x v="3"/>
    <n v="41786"/>
    <s v="Material Perbaikan Unit"/>
    <n v="1750"/>
    <x v="0"/>
  </r>
  <r>
    <x v="3"/>
    <n v="41787"/>
    <s v="Material Perbaikan Unit"/>
    <n v="3000"/>
    <x v="0"/>
  </r>
  <r>
    <x v="3"/>
    <n v="41788"/>
    <s v="Material Perbaikan Unit"/>
    <n v="3000"/>
    <x v="0"/>
  </r>
  <r>
    <x v="3"/>
    <n v="41789"/>
    <s v="Jasa Pengiriman"/>
    <n v="8500"/>
    <x v="0"/>
  </r>
  <r>
    <x v="3"/>
    <n v="41790"/>
    <s v="Material Perbaikan Unit"/>
    <n v="730"/>
    <x v="0"/>
  </r>
  <r>
    <x v="3"/>
    <n v="41791"/>
    <s v="Material Perbaikan Unit"/>
    <n v="8750"/>
    <x v="0"/>
  </r>
  <r>
    <x v="3"/>
    <n v="41792"/>
    <s v="Material Perbaikan Unit"/>
    <n v="11250"/>
    <x v="0"/>
  </r>
  <r>
    <x v="3"/>
    <n v="41792"/>
    <s v="Material Perbaikan Unit"/>
    <n v="3250"/>
    <x v="0"/>
  </r>
  <r>
    <x v="3"/>
    <n v="41792"/>
    <s v="Material Perbaikan Unit"/>
    <n v="500"/>
    <x v="0"/>
  </r>
  <r>
    <x v="3"/>
    <n v="41792"/>
    <s v="Material Perbaikan Unit"/>
    <n v="500"/>
    <x v="0"/>
  </r>
  <r>
    <x v="3"/>
    <n v="41793"/>
    <s v="Material Perbaikan Unit"/>
    <n v="8750"/>
    <x v="0"/>
  </r>
  <r>
    <x v="3"/>
    <n v="41793"/>
    <s v="Material Perbaikan Unit"/>
    <n v="1250"/>
    <x v="0"/>
  </r>
  <r>
    <x v="3"/>
    <n v="41793"/>
    <s v="Material Perbaikan Unit"/>
    <n v="500"/>
    <x v="0"/>
  </r>
  <r>
    <x v="3"/>
    <n v="41793"/>
    <s v="Material Perbaikan Unit"/>
    <n v="2250"/>
    <x v="0"/>
  </r>
  <r>
    <x v="3"/>
    <n v="41794"/>
    <s v="Material Perbaikan Unit"/>
    <n v="3250"/>
    <x v="0"/>
  </r>
  <r>
    <x v="3"/>
    <n v="41794"/>
    <s v="Material Perbaikan Unit"/>
    <n v="350"/>
    <x v="0"/>
  </r>
  <r>
    <x v="3"/>
    <n v="41794"/>
    <s v="Material Perbaikan Unit"/>
    <n v="750"/>
    <x v="0"/>
  </r>
  <r>
    <x v="3"/>
    <n v="41794"/>
    <s v="Material Perbaikan Unit"/>
    <n v="3500"/>
    <x v="0"/>
  </r>
  <r>
    <x v="3"/>
    <n v="41795"/>
    <s v="Material Perbaikan Unit"/>
    <n v="4950"/>
    <x v="0"/>
  </r>
  <r>
    <x v="3"/>
    <n v="41795"/>
    <s v="Material Perbaikan Unit"/>
    <n v="600"/>
    <x v="0"/>
  </r>
  <r>
    <x v="3"/>
    <n v="41795"/>
    <s v="Material Perbaikan Unit"/>
    <n v="750"/>
    <x v="0"/>
  </r>
  <r>
    <x v="3"/>
    <n v="41795"/>
    <s v="Material Perbaikan Unit"/>
    <n v="700"/>
    <x v="0"/>
  </r>
  <r>
    <x v="3"/>
    <n v="41795"/>
    <s v="Material Perbaikan Unit"/>
    <n v="1750"/>
    <x v="0"/>
  </r>
  <r>
    <x v="3"/>
    <n v="41796"/>
    <s v="Material Perbaikan Unit"/>
    <n v="12500"/>
    <x v="0"/>
  </r>
  <r>
    <x v="3"/>
    <n v="41796"/>
    <s v="Material Perbaikan Unit"/>
    <n v="500"/>
    <x v="0"/>
  </r>
  <r>
    <x v="3"/>
    <n v="41797"/>
    <s v="Material Perbaikan Unit"/>
    <n v="900"/>
    <x v="0"/>
  </r>
  <r>
    <x v="3"/>
    <n v="41797"/>
    <s v="Material Perbaikan Unit"/>
    <n v="350"/>
    <x v="0"/>
  </r>
  <r>
    <x v="3"/>
    <n v="41797"/>
    <s v="Material Perbaikan Unit"/>
    <n v="250"/>
    <x v="0"/>
  </r>
  <r>
    <x v="3"/>
    <n v="41797"/>
    <s v="Material Perbaikan Unit"/>
    <n v="2750"/>
    <x v="0"/>
  </r>
  <r>
    <x v="3"/>
    <n v="41797"/>
    <s v="Material Perbaikan Unit"/>
    <n v="750"/>
    <x v="0"/>
  </r>
  <r>
    <x v="3"/>
    <n v="41798"/>
    <s v="Material Perbaikan Unit"/>
    <n v="6870"/>
    <x v="0"/>
  </r>
  <r>
    <x v="3"/>
    <n v="41799"/>
    <s v="Material Perbaikan Unit"/>
    <n v="15000"/>
    <x v="0"/>
  </r>
  <r>
    <x v="3"/>
    <n v="41800"/>
    <s v="Material Perbaikan Unit"/>
    <n v="6500"/>
    <x v="0"/>
  </r>
  <r>
    <x v="3"/>
    <n v="41801"/>
    <s v="Material Perbaikan Unit"/>
    <n v="10066"/>
    <x v="0"/>
  </r>
  <r>
    <x v="3"/>
    <n v="41802"/>
    <s v="Material Perbaikan Unit"/>
    <n v="2500"/>
    <x v="0"/>
  </r>
  <r>
    <x v="3"/>
    <n v="41803"/>
    <s v="Material Perbaikan Unit"/>
    <n v="3600"/>
    <x v="0"/>
  </r>
  <r>
    <x v="3"/>
    <n v="41804"/>
    <s v="Material Perbaikan Unit"/>
    <n v="2000"/>
    <x v="0"/>
  </r>
  <r>
    <x v="3"/>
    <n v="41805"/>
    <s v="Jasa Pengiriman"/>
    <n v="11252.2"/>
    <x v="0"/>
  </r>
  <r>
    <x v="3"/>
    <n v="41806"/>
    <s v="Material Perbaikan Unit"/>
    <n v="21000"/>
    <x v="0"/>
  </r>
  <r>
    <x v="3"/>
    <n v="41807"/>
    <s v="Material Perbaikan Unit"/>
    <n v="3300"/>
    <x v="0"/>
  </r>
  <r>
    <x v="3"/>
    <n v="41808"/>
    <s v="Material Perbaikan Unit"/>
    <n v="72552.899999999994"/>
    <x v="0"/>
  </r>
  <r>
    <x v="3"/>
    <n v="41809"/>
    <s v="Perlengkapan AC"/>
    <n v="2750"/>
    <x v="1"/>
  </r>
  <r>
    <x v="3"/>
    <n v="41809"/>
    <s v="Perlengkapan AC"/>
    <n v="2000"/>
    <x v="1"/>
  </r>
  <r>
    <x v="3"/>
    <n v="41809"/>
    <s v="Perlengkapan AC"/>
    <n v="1000"/>
    <x v="1"/>
  </r>
  <r>
    <x v="3"/>
    <n v="41809"/>
    <s v="Perlengkapan AC"/>
    <n v="500"/>
    <x v="1"/>
  </r>
  <r>
    <x v="3"/>
    <n v="41810"/>
    <s v="Perlengkapan AC"/>
    <n v="2750"/>
    <x v="1"/>
  </r>
  <r>
    <x v="3"/>
    <n v="41810"/>
    <s v="Perlengkapan AC"/>
    <n v="1000"/>
    <x v="1"/>
  </r>
  <r>
    <x v="3"/>
    <n v="41810"/>
    <s v="Perlengkapan AC"/>
    <n v="1000"/>
    <x v="1"/>
  </r>
  <r>
    <x v="3"/>
    <n v="41810"/>
    <s v="Perlengkapan AC"/>
    <n v="750"/>
    <x v="1"/>
  </r>
  <r>
    <x v="3"/>
    <n v="41810"/>
    <s v="Perlengkapan AC"/>
    <n v="1750"/>
    <x v="1"/>
  </r>
  <r>
    <x v="3"/>
    <n v="41811"/>
    <s v="kebutuhan kantor JHS"/>
    <n v="4750"/>
    <x v="1"/>
  </r>
  <r>
    <x v="3"/>
    <n v="41812"/>
    <s v="kebutuhan kantor JHS"/>
    <n v="4250"/>
    <x v="1"/>
  </r>
  <r>
    <x v="3"/>
    <n v="41813"/>
    <s v="Material Perbaikan Unit"/>
    <n v="47105"/>
    <x v="0"/>
  </r>
  <r>
    <x v="3"/>
    <n v="41814"/>
    <s v="Material Perbaikan Unit"/>
    <n v="5500"/>
    <x v="0"/>
  </r>
  <r>
    <x v="3"/>
    <n v="41814"/>
    <s v="Material Perbaikan Unit"/>
    <n v="500"/>
    <x v="0"/>
  </r>
  <r>
    <x v="3"/>
    <n v="41814"/>
    <s v="Material Perbaikan Unit"/>
    <n v="750"/>
    <x v="0"/>
  </r>
  <r>
    <x v="3"/>
    <n v="41814"/>
    <s v="Material Perbaikan Unit"/>
    <n v="500"/>
    <x v="0"/>
  </r>
  <r>
    <x v="3"/>
    <n v="41814"/>
    <s v="Material Perbaikan Unit"/>
    <n v="250"/>
    <x v="0"/>
  </r>
  <r>
    <x v="3"/>
    <n v="41815"/>
    <s v="Material Perbaikan Unit"/>
    <n v="8250"/>
    <x v="0"/>
  </r>
  <r>
    <x v="3"/>
    <n v="41815"/>
    <s v="Material Perbaikan Unit"/>
    <n v="1750"/>
    <x v="0"/>
  </r>
  <r>
    <x v="3"/>
    <n v="41815"/>
    <s v="Material Perbaikan Unit"/>
    <n v="500"/>
    <x v="0"/>
  </r>
  <r>
    <x v="3"/>
    <n v="41815"/>
    <s v="Material Perbaikan Unit"/>
    <n v="250"/>
    <x v="0"/>
  </r>
  <r>
    <x v="3"/>
    <n v="41815"/>
    <s v="Material Perbaikan Unit"/>
    <n v="3100"/>
    <x v="0"/>
  </r>
  <r>
    <x v="3"/>
    <n v="41816"/>
    <s v="Material Perbaikan Unit"/>
    <n v="5750"/>
    <x v="0"/>
  </r>
  <r>
    <x v="3"/>
    <n v="41816"/>
    <s v="Material Perbaikan Unit"/>
    <n v="250"/>
    <x v="0"/>
  </r>
  <r>
    <x v="3"/>
    <n v="41816"/>
    <s v="Material Perbaikan Unit"/>
    <n v="1000"/>
    <x v="0"/>
  </r>
  <r>
    <x v="3"/>
    <n v="41816"/>
    <s v="Material Perbaikan Unit"/>
    <n v="3000"/>
    <x v="0"/>
  </r>
  <r>
    <x v="3"/>
    <n v="41817"/>
    <s v="Material Perbaikan Unit"/>
    <n v="8750"/>
    <x v="0"/>
  </r>
  <r>
    <x v="3"/>
    <n v="41818"/>
    <s v="Material Perbaikan Unit"/>
    <n v="1000"/>
    <x v="0"/>
  </r>
  <r>
    <x v="3"/>
    <n v="41819"/>
    <s v="Material Perbaikan Unit"/>
    <n v="13500"/>
    <x v="0"/>
  </r>
  <r>
    <x v="3"/>
    <n v="41820"/>
    <s v="Material Perbaikan Unit"/>
    <n v="26600"/>
    <x v="0"/>
  </r>
  <r>
    <x v="3"/>
    <n v="41820"/>
    <s v="Material Perbaikan Unit"/>
    <n v="1000"/>
    <x v="0"/>
  </r>
  <r>
    <x v="3"/>
    <n v="41820"/>
    <s v="Material Perbaikan Unit"/>
    <n v="1000"/>
    <x v="0"/>
  </r>
  <r>
    <x v="3"/>
    <n v="41820"/>
    <s v="Material Perbaikan Unit"/>
    <n v="1750"/>
    <x v="0"/>
  </r>
  <r>
    <x v="3"/>
    <n v="41821"/>
    <s v="Material Perbaikan Unit"/>
    <n v="1150"/>
    <x v="0"/>
  </r>
  <r>
    <x v="3"/>
    <n v="41821"/>
    <s v="Material Perbaikan Unit"/>
    <n v="1650"/>
    <x v="0"/>
  </r>
  <r>
    <x v="3"/>
    <n v="41821"/>
    <s v="Material Perbaikan Unit"/>
    <n v="100"/>
    <x v="0"/>
  </r>
  <r>
    <x v="3"/>
    <n v="41821"/>
    <s v="Material Perbaikan Unit"/>
    <n v="2500"/>
    <x v="0"/>
  </r>
  <r>
    <x v="3"/>
    <n v="41822"/>
    <s v="Material Perbaikan Unit"/>
    <n v="850"/>
    <x v="0"/>
  </r>
  <r>
    <x v="3"/>
    <n v="41823"/>
    <s v="Jasa Pengiriman"/>
    <n v="8900"/>
    <x v="0"/>
  </r>
  <r>
    <x v="3"/>
    <n v="41824"/>
    <s v="Jasa Pengiriman"/>
    <n v="6150"/>
    <x v="0"/>
  </r>
  <r>
    <x v="3"/>
    <n v="41825"/>
    <s v="Material Perbaikan Unit"/>
    <n v="25826.2"/>
    <x v="0"/>
  </r>
  <r>
    <x v="3"/>
    <n v="41825"/>
    <s v="Material Perbaikan Unit"/>
    <n v="10794"/>
    <x v="0"/>
  </r>
  <r>
    <x v="3"/>
    <n v="41826"/>
    <s v="Material Perbaikan Unit"/>
    <n v="4876.25"/>
    <x v="0"/>
  </r>
  <r>
    <x v="3"/>
    <n v="41826"/>
    <s v="Material Perbaikan Unit"/>
    <n v="2120"/>
    <x v="0"/>
  </r>
  <r>
    <x v="3"/>
    <n v="41827"/>
    <s v="Material Perbaikan Unit"/>
    <n v="8105"/>
    <x v="0"/>
  </r>
  <r>
    <x v="3"/>
    <n v="41828"/>
    <s v="Material Perbaikan Unit"/>
    <n v="8000"/>
    <x v="0"/>
  </r>
  <r>
    <x v="3"/>
    <n v="41830"/>
    <s v="Operasional JHS"/>
    <n v="4250"/>
    <x v="1"/>
  </r>
  <r>
    <x v="3"/>
    <n v="41830"/>
    <s v="Operasional JHS"/>
    <n v="1000"/>
    <x v="1"/>
  </r>
  <r>
    <x v="3"/>
    <n v="41830"/>
    <s v="Operasional JHS"/>
    <n v="4250"/>
    <x v="1"/>
  </r>
  <r>
    <x v="3"/>
    <n v="41830"/>
    <s v="Operasional JHS"/>
    <n v="6000"/>
    <x v="1"/>
  </r>
  <r>
    <x v="3"/>
    <n v="41830"/>
    <s v="Operasional JHS"/>
    <n v="2250"/>
    <x v="1"/>
  </r>
  <r>
    <x v="3"/>
    <n v="41831"/>
    <s v="Perlengkapan Fixing"/>
    <n v="5000"/>
    <x v="1"/>
  </r>
  <r>
    <x v="3"/>
    <n v="41831"/>
    <s v="Perlengkapan Fixing"/>
    <n v="3750"/>
    <x v="1"/>
  </r>
  <r>
    <x v="3"/>
    <n v="41831"/>
    <s v="Perlengkapan Fixing"/>
    <n v="900"/>
    <x v="1"/>
  </r>
  <r>
    <x v="3"/>
    <n v="41831"/>
    <s v="Perlengkapan Fixing"/>
    <n v="1250"/>
    <x v="1"/>
  </r>
  <r>
    <x v="3"/>
    <n v="41831"/>
    <s v="Perlengkapan Fixing"/>
    <n v="2750"/>
    <x v="1"/>
  </r>
  <r>
    <x v="3"/>
    <n v="41831"/>
    <s v="Perlengkapan Fixing"/>
    <n v="1000"/>
    <x v="1"/>
  </r>
  <r>
    <x v="3"/>
    <n v="41831"/>
    <s v="Perlengkapan Fixing"/>
    <n v="650"/>
    <x v="1"/>
  </r>
  <r>
    <x v="3"/>
    <n v="41831"/>
    <s v="Perlengkapan Fixing"/>
    <n v="4250"/>
    <x v="1"/>
  </r>
  <r>
    <x v="3"/>
    <n v="41831"/>
    <s v="Perlengkapan Fixing"/>
    <n v="5500"/>
    <x v="1"/>
  </r>
  <r>
    <x v="3"/>
    <n v="41831"/>
    <s v="Perlengkapan Fixing"/>
    <n v="2250"/>
    <x v="1"/>
  </r>
  <r>
    <x v="3"/>
    <n v="41831"/>
    <s v="Perlengkapan Fixing"/>
    <n v="3750"/>
    <x v="1"/>
  </r>
  <r>
    <x v="3"/>
    <n v="41831"/>
    <s v="Perlengkapan Fixing"/>
    <n v="1000"/>
    <x v="1"/>
  </r>
  <r>
    <x v="3"/>
    <n v="41832"/>
    <s v="Perlengkapan AC"/>
    <n v="53750"/>
    <x v="1"/>
  </r>
  <r>
    <x v="3"/>
    <n v="41832"/>
    <s v="Perlengkapan AC"/>
    <n v="2000"/>
    <x v="1"/>
  </r>
  <r>
    <x v="3"/>
    <n v="41833"/>
    <s v="Material Perbaikan Unit"/>
    <n v="4750"/>
    <x v="0"/>
  </r>
  <r>
    <x v="3"/>
    <n v="41833"/>
    <s v="Material Perbaikan Unit"/>
    <n v="2750"/>
    <x v="0"/>
  </r>
  <r>
    <x v="3"/>
    <n v="41833"/>
    <s v="Material Perbaikan Unit"/>
    <n v="500"/>
    <x v="0"/>
  </r>
  <r>
    <x v="3"/>
    <n v="41835"/>
    <s v="Material Perbaikan Unit"/>
    <n v="250"/>
    <x v="0"/>
  </r>
  <r>
    <x v="3"/>
    <n v="41835"/>
    <s v="Material Perbaikan Unit"/>
    <n v="1250"/>
    <x v="0"/>
  </r>
  <r>
    <x v="3"/>
    <n v="41835"/>
    <s v="Material Perbaikan Unit"/>
    <n v="500"/>
    <x v="0"/>
  </r>
  <r>
    <x v="3"/>
    <n v="41836"/>
    <s v="Material Perbaikan Unit"/>
    <n v="15500"/>
    <x v="0"/>
  </r>
  <r>
    <x v="3"/>
    <n v="41836"/>
    <s v="Material Perbaikan Unit"/>
    <n v="37978.85"/>
    <x v="0"/>
  </r>
  <r>
    <x v="3"/>
    <n v="41836"/>
    <s v="Material Perbaikan Unit"/>
    <n v="30452.5"/>
    <x v="0"/>
  </r>
  <r>
    <x v="3"/>
    <n v="41837"/>
    <s v="Material Perbaikan Unit"/>
    <n v="10000"/>
    <x v="0"/>
  </r>
  <r>
    <x v="3"/>
    <n v="41838"/>
    <s v="Material Perbaikan Unit"/>
    <n v="1750"/>
    <x v="0"/>
  </r>
  <r>
    <x v="3"/>
    <n v="41839"/>
    <s v="Material Perbaikan Unit"/>
    <n v="9000"/>
    <x v="0"/>
  </r>
  <r>
    <x v="3"/>
    <n v="41840"/>
    <s v="Material Perbaikan Unit"/>
    <n v="500"/>
    <x v="0"/>
  </r>
  <r>
    <x v="3"/>
    <n v="41841"/>
    <s v="Material Perbaikan Unit"/>
    <n v="11000"/>
    <x v="0"/>
  </r>
  <r>
    <x v="3"/>
    <n v="41842"/>
    <s v="Material Perbaikan Unit"/>
    <n v="3000"/>
    <x v="0"/>
  </r>
  <r>
    <x v="3"/>
    <n v="41842"/>
    <s v="Material Perbaikan Unit"/>
    <n v="400"/>
    <x v="0"/>
  </r>
  <r>
    <x v="3"/>
    <n v="41843"/>
    <s v="Material Perbaikan Unit"/>
    <n v="2000"/>
    <x v="0"/>
  </r>
  <r>
    <x v="3"/>
    <n v="41843"/>
    <s v="Material Perbaikan Unit"/>
    <n v="4250"/>
    <x v="0"/>
  </r>
  <r>
    <x v="3"/>
    <n v="41843"/>
    <s v="Material Perbaikan Unit"/>
    <n v="13500"/>
    <x v="0"/>
  </r>
  <r>
    <x v="3"/>
    <n v="41843"/>
    <s v="Material Perbaikan Unit"/>
    <n v="9250"/>
    <x v="0"/>
  </r>
  <r>
    <x v="3"/>
    <n v="41843"/>
    <s v="Material Perbaikan Unit"/>
    <n v="1300"/>
    <x v="0"/>
  </r>
  <r>
    <x v="3"/>
    <n v="41843"/>
    <s v="Material Perbaikan Unit"/>
    <n v="2000"/>
    <x v="0"/>
  </r>
  <r>
    <x v="3"/>
    <n v="41844"/>
    <s v="Material Perbaikan Unit"/>
    <n v="12544.75"/>
    <x v="0"/>
  </r>
  <r>
    <x v="3"/>
    <n v="41845"/>
    <s v="Material Perbaikan Unit"/>
    <n v="7250"/>
    <x v="0"/>
  </r>
  <r>
    <x v="3"/>
    <n v="41846"/>
    <s v="Material Perbaikan Unit"/>
    <n v="22950"/>
    <x v="0"/>
  </r>
  <r>
    <x v="3"/>
    <n v="41846"/>
    <s v="Material Perbaikan Unit"/>
    <n v="500"/>
    <x v="0"/>
  </r>
  <r>
    <x v="3"/>
    <n v="41846"/>
    <s v="Material Perbaikan Unit"/>
    <n v="1000"/>
    <x v="0"/>
  </r>
  <r>
    <x v="3"/>
    <n v="41846"/>
    <s v="Material Perbaikan Unit"/>
    <n v="200"/>
    <x v="0"/>
  </r>
  <r>
    <x v="3"/>
    <n v="41847"/>
    <s v="Material Perbaikan Unit"/>
    <n v="6000"/>
    <x v="0"/>
  </r>
  <r>
    <x v="3"/>
    <n v="41847"/>
    <s v="Material Perbaikan Unit"/>
    <n v="1750"/>
    <x v="0"/>
  </r>
  <r>
    <x v="3"/>
    <n v="41847"/>
    <s v="Material Perbaikan Unit"/>
    <n v="250"/>
    <x v="0"/>
  </r>
  <r>
    <x v="3"/>
    <n v="41847"/>
    <s v="Material Perbaikan Unit"/>
    <n v="2750"/>
    <x v="0"/>
  </r>
  <r>
    <x v="3"/>
    <n v="41847"/>
    <s v="Material Perbaikan Unit"/>
    <n v="1500"/>
    <x v="0"/>
  </r>
  <r>
    <x v="3"/>
    <n v="41848"/>
    <s v="Material Perbaikan Unit"/>
    <n v="250"/>
    <x v="0"/>
  </r>
  <r>
    <x v="3"/>
    <n v="41848"/>
    <s v="Material Perbaikan Unit"/>
    <n v="1000"/>
    <x v="0"/>
  </r>
  <r>
    <x v="3"/>
    <n v="41848"/>
    <s v="Material Perbaikan Unit"/>
    <n v="250"/>
    <x v="0"/>
  </r>
  <r>
    <x v="3"/>
    <n v="41848"/>
    <s v="Material Perbaikan Unit"/>
    <n v="600"/>
    <x v="0"/>
  </r>
  <r>
    <x v="3"/>
    <n v="41849"/>
    <s v="Material Perbaikan Unit"/>
    <n v="2250"/>
    <x v="0"/>
  </r>
  <r>
    <x v="3"/>
    <n v="41849"/>
    <s v="Material Perbaikan Unit"/>
    <n v="650"/>
    <x v="0"/>
  </r>
  <r>
    <x v="3"/>
    <n v="41850"/>
    <s v="Material Perbaikan Unit"/>
    <n v="1750"/>
    <x v="0"/>
  </r>
  <r>
    <x v="3"/>
    <n v="41851"/>
    <s v="Material Perbaikan Unit"/>
    <n v="1000"/>
    <x v="0"/>
  </r>
  <r>
    <x v="3"/>
    <n v="41852"/>
    <s v="Material Perbaikan Unit"/>
    <n v="13500"/>
    <x v="0"/>
  </r>
  <r>
    <x v="3"/>
    <n v="41852"/>
    <s v="Material Perbaikan Unit"/>
    <n v="2750"/>
    <x v="0"/>
  </r>
  <r>
    <x v="3"/>
    <n v="41853"/>
    <s v="Material Perbaikan Unit"/>
    <n v="1250"/>
    <x v="0"/>
  </r>
  <r>
    <x v="3"/>
    <n v="41854"/>
    <s v="Material Perbaikan Unit"/>
    <n v="12000"/>
    <x v="0"/>
  </r>
  <r>
    <x v="3"/>
    <n v="41855"/>
    <s v="Material Perbaikan Unit"/>
    <n v="3067.5"/>
    <x v="0"/>
  </r>
  <r>
    <x v="3"/>
    <n v="41856"/>
    <s v="Material Perbaikan Unit"/>
    <n v="1160"/>
    <x v="0"/>
  </r>
  <r>
    <x v="3"/>
    <n v="41857"/>
    <s v="Material Perbaikan Unit"/>
    <n v="3500"/>
    <x v="0"/>
  </r>
  <r>
    <x v="3"/>
    <n v="41857"/>
    <s v="Material Perbaikan Unit"/>
    <n v="4900"/>
    <x v="0"/>
  </r>
  <r>
    <x v="3"/>
    <n v="41857"/>
    <s v="Material Perbaikan Unit"/>
    <n v="500"/>
    <x v="0"/>
  </r>
  <r>
    <x v="3"/>
    <n v="41857"/>
    <s v="Material Perbaikan Unit"/>
    <n v="1000"/>
    <x v="0"/>
  </r>
  <r>
    <x v="3"/>
    <n v="41857"/>
    <s v="Material Perbaikan Unit"/>
    <n v="12500"/>
    <x v="0"/>
  </r>
  <r>
    <x v="3"/>
    <n v="41858"/>
    <s v="Material Perbaikan Unit"/>
    <n v="8750"/>
    <x v="2"/>
  </r>
  <r>
    <x v="3"/>
    <n v="41859"/>
    <s v="kebutuhan kantor JHS"/>
    <n v="3125"/>
    <x v="1"/>
  </r>
  <r>
    <x v="3"/>
    <n v="41859"/>
    <s v="kebutuhan kantor JHS"/>
    <n v="250"/>
    <x v="1"/>
  </r>
  <r>
    <x v="3"/>
    <n v="41860"/>
    <s v="Perlengkapan Fixing"/>
    <n v="750"/>
    <x v="1"/>
  </r>
  <r>
    <x v="3"/>
    <n v="41860"/>
    <s v="Perlengkapan Fixing"/>
    <n v="500"/>
    <x v="1"/>
  </r>
  <r>
    <x v="3"/>
    <n v="41861"/>
    <s v="Material Perbaikan Unit"/>
    <n v="5500"/>
    <x v="0"/>
  </r>
  <r>
    <x v="3"/>
    <n v="41861"/>
    <s v="Material Perbaikan Unit"/>
    <n v="2400"/>
    <x v="0"/>
  </r>
  <r>
    <x v="3"/>
    <n v="41862"/>
    <s v="Material Perbaikan Unit"/>
    <n v="3100"/>
    <x v="0"/>
  </r>
  <r>
    <x v="3"/>
    <n v="41863"/>
    <s v="Material Perbaikan Unit"/>
    <n v="4000"/>
    <x v="0"/>
  </r>
  <r>
    <x v="3"/>
    <n v="41864"/>
    <s v="Material Perbaikan Unit"/>
    <n v="3350"/>
    <x v="0"/>
  </r>
  <r>
    <x v="3"/>
    <n v="41865"/>
    <s v="Material Perbaikan Unit"/>
    <n v="5200"/>
    <x v="0"/>
  </r>
  <r>
    <x v="3"/>
    <n v="41866"/>
    <s v="Material Perbaikan Unit"/>
    <n v="4250"/>
    <x v="0"/>
  </r>
  <r>
    <x v="3"/>
    <n v="41867"/>
    <s v="Material Perbaikan Unit"/>
    <n v="750"/>
    <x v="0"/>
  </r>
  <r>
    <x v="3"/>
    <n v="41868"/>
    <s v="Material Perbaikan Unit"/>
    <n v="2750"/>
    <x v="0"/>
  </r>
  <r>
    <x v="3"/>
    <n v="41869"/>
    <s v="Material Perbaikan Unit"/>
    <n v="1750"/>
    <x v="0"/>
  </r>
  <r>
    <x v="3"/>
    <n v="41870"/>
    <s v="Material Perbaikan Unit"/>
    <n v="2700"/>
    <x v="0"/>
  </r>
  <r>
    <x v="3"/>
    <n v="41871"/>
    <s v="Material Perbaikan Unit"/>
    <n v="3350"/>
    <x v="0"/>
  </r>
  <r>
    <x v="3"/>
    <n v="41872"/>
    <s v="Material Perbaikan Unit"/>
    <n v="8500"/>
    <x v="0"/>
  </r>
  <r>
    <x v="3"/>
    <n v="41872"/>
    <s v="Material Perbaikan Unit"/>
    <n v="7750"/>
    <x v="0"/>
  </r>
  <r>
    <x v="3"/>
    <n v="41872"/>
    <s v="Material Perbaikan Unit"/>
    <n v="2250"/>
    <x v="0"/>
  </r>
  <r>
    <x v="3"/>
    <n v="41872"/>
    <s v="Material Perbaikan Unit"/>
    <n v="500"/>
    <x v="0"/>
  </r>
  <r>
    <x v="3"/>
    <n v="41873"/>
    <s v="Material Perbaikan Unit"/>
    <n v="1000"/>
    <x v="0"/>
  </r>
  <r>
    <x v="3"/>
    <n v="41873"/>
    <s v="Material Perbaikan Unit"/>
    <n v="1500"/>
    <x v="0"/>
  </r>
  <r>
    <x v="3"/>
    <n v="41873"/>
    <s v="Material Perbaikan Unit"/>
    <n v="2500"/>
    <x v="0"/>
  </r>
  <r>
    <x v="3"/>
    <n v="41874"/>
    <s v="Material Perbaikan Unit"/>
    <n v="1750"/>
    <x v="0"/>
  </r>
  <r>
    <x v="3"/>
    <n v="41874"/>
    <s v="Material Perbaikan Unit"/>
    <n v="250"/>
    <x v="0"/>
  </r>
  <r>
    <x v="3"/>
    <n v="41875"/>
    <s v="Material Perbaikan Unit"/>
    <n v="500"/>
    <x v="0"/>
  </r>
  <r>
    <x v="3"/>
    <n v="41875"/>
    <s v="Material Perbaikan Unit"/>
    <n v="500"/>
    <x v="0"/>
  </r>
  <r>
    <x v="3"/>
    <n v="41875"/>
    <s v="Material Perbaikan Unit"/>
    <n v="1500"/>
    <x v="0"/>
  </r>
  <r>
    <x v="3"/>
    <n v="41875"/>
    <s v="Material Perbaikan Unit"/>
    <n v="1250"/>
    <x v="0"/>
  </r>
  <r>
    <x v="3"/>
    <n v="41875"/>
    <s v="Material Perbaikan Unit"/>
    <n v="200"/>
    <x v="0"/>
  </r>
  <r>
    <x v="3"/>
    <n v="41876"/>
    <s v="Material Perbaikan Unit"/>
    <n v="1000"/>
    <x v="0"/>
  </r>
  <r>
    <x v="3"/>
    <n v="41877"/>
    <s v="Material Perbaikan Unit"/>
    <n v="7000"/>
    <x v="0"/>
  </r>
  <r>
    <x v="3"/>
    <n v="41877"/>
    <s v="Material Perbaikan Unit"/>
    <n v="250"/>
    <x v="0"/>
  </r>
  <r>
    <x v="3"/>
    <n v="41878"/>
    <s v="Material Perbaikan Unit"/>
    <n v="15000"/>
    <x v="0"/>
  </r>
  <r>
    <x v="3"/>
    <n v="41879"/>
    <s v="Material Perbaikan Unit"/>
    <n v="2000"/>
    <x v="0"/>
  </r>
  <r>
    <x v="3"/>
    <n v="41879"/>
    <s v="Material Perbaikan Unit"/>
    <n v="2000"/>
    <x v="0"/>
  </r>
  <r>
    <x v="3"/>
    <n v="41879"/>
    <s v="Material Perbaikan Unit"/>
    <n v="2250"/>
    <x v="0"/>
  </r>
  <r>
    <x v="3"/>
    <n v="41879"/>
    <s v="Material Perbaikan Unit"/>
    <n v="4250"/>
    <x v="0"/>
  </r>
  <r>
    <x v="3"/>
    <n v="41879"/>
    <s v="Material Perbaikan Unit"/>
    <n v="3000"/>
    <x v="0"/>
  </r>
  <r>
    <x v="3"/>
    <n v="41880"/>
    <s v="Material Perbaikan Unit"/>
    <n v="2250"/>
    <x v="0"/>
  </r>
  <r>
    <x v="3"/>
    <n v="41880"/>
    <s v="Material Perbaikan Unit"/>
    <n v="2750"/>
    <x v="0"/>
  </r>
  <r>
    <x v="3"/>
    <n v="41880"/>
    <s v="Material Perbaikan Unit"/>
    <n v="1250"/>
    <x v="0"/>
  </r>
  <r>
    <x v="3"/>
    <n v="41880"/>
    <s v="Material Perbaikan Unit"/>
    <n v="750"/>
    <x v="0"/>
  </r>
  <r>
    <x v="3"/>
    <n v="41880"/>
    <s v="Material Perbaikan Unit"/>
    <n v="750"/>
    <x v="0"/>
  </r>
  <r>
    <x v="3"/>
    <n v="41880"/>
    <s v="Material Perbaikan Unit"/>
    <n v="750"/>
    <x v="0"/>
  </r>
  <r>
    <x v="3"/>
    <n v="41881"/>
    <s v="Material Perbaikan Unit"/>
    <n v="1750"/>
    <x v="0"/>
  </r>
  <r>
    <x v="3"/>
    <n v="41882"/>
    <s v="Material Perbaikan Unit"/>
    <n v="1000"/>
    <x v="0"/>
  </r>
  <r>
    <x v="3"/>
    <n v="41883"/>
    <s v="Material Perbaikan Unit"/>
    <n v="2250"/>
    <x v="0"/>
  </r>
  <r>
    <x v="3"/>
    <n v="41884"/>
    <s v="Material Perbaikan Unit"/>
    <n v="10000"/>
    <x v="0"/>
  </r>
  <r>
    <x v="3"/>
    <n v="41885"/>
    <s v="Material Perbaikan Unit"/>
    <n v="1750"/>
    <x v="0"/>
  </r>
  <r>
    <x v="3"/>
    <n v="41886"/>
    <s v="Material Perbaikan Unit"/>
    <n v="7500"/>
    <x v="0"/>
  </r>
  <r>
    <x v="3"/>
    <n v="41887"/>
    <s v="Material Perbaikan Unit"/>
    <n v="1500"/>
    <x v="0"/>
  </r>
  <r>
    <x v="3"/>
    <n v="41888"/>
    <s v="Material Perbaikan Unit"/>
    <n v="3250"/>
    <x v="0"/>
  </r>
  <r>
    <x v="3"/>
    <n v="41889"/>
    <s v="Material Perbaikan Unit"/>
    <n v="24000"/>
    <x v="0"/>
  </r>
  <r>
    <x v="3"/>
    <n v="41889"/>
    <s v="Material Perbaikan Unit"/>
    <n v="11750"/>
    <x v="0"/>
  </r>
  <r>
    <x v="3"/>
    <n v="41889"/>
    <s v="Material Perbaikan Unit"/>
    <n v="250"/>
    <x v="0"/>
  </r>
  <r>
    <x v="3"/>
    <n v="41890"/>
    <s v="Material Perbaikan Unit"/>
    <n v="2250"/>
    <x v="0"/>
  </r>
  <r>
    <x v="3"/>
    <n v="41891"/>
    <s v="Material Perbaikan Unit"/>
    <n v="1250"/>
    <x v="0"/>
  </r>
  <r>
    <x v="3"/>
    <n v="41892"/>
    <s v="Material Perbaikan Unit"/>
    <n v="7500"/>
    <x v="0"/>
  </r>
  <r>
    <x v="3"/>
    <n v="41892"/>
    <s v="Material Perbaikan Unit"/>
    <n v="900"/>
    <x v="0"/>
  </r>
  <r>
    <x v="3"/>
    <n v="41892"/>
    <s v="Material Perbaikan Unit"/>
    <n v="250"/>
    <x v="0"/>
  </r>
  <r>
    <x v="3"/>
    <n v="41893"/>
    <s v="Material Perbaikan Unit"/>
    <n v="10900"/>
    <x v="0"/>
  </r>
  <r>
    <x v="3"/>
    <n v="41894"/>
    <s v="Material Perbaikan Unit"/>
    <n v="10500"/>
    <x v="0"/>
  </r>
  <r>
    <x v="3"/>
    <n v="41895"/>
    <s v="Material Perbaikan Unit"/>
    <n v="4500"/>
    <x v="0"/>
  </r>
  <r>
    <x v="3"/>
    <n v="41897"/>
    <s v="Material Perbaikan Unit"/>
    <n v="6870"/>
    <x v="0"/>
  </r>
  <r>
    <x v="3"/>
    <n v="41898"/>
    <s v="Material Perbaikan Unit"/>
    <n v="1975"/>
    <x v="0"/>
  </r>
  <r>
    <x v="3"/>
    <n v="41899"/>
    <s v="Material Perbaikan Unit"/>
    <n v="14145"/>
    <x v="0"/>
  </r>
  <r>
    <x v="3"/>
    <n v="41900"/>
    <s v="kebutuhan kantor JHS"/>
    <n v="25150"/>
    <x v="1"/>
  </r>
  <r>
    <x v="3"/>
    <n v="41901"/>
    <s v="Inventory"/>
    <n v="500"/>
    <x v="2"/>
  </r>
  <r>
    <x v="3"/>
    <n v="41901"/>
    <s v="Inventory"/>
    <n v="3150"/>
    <x v="2"/>
  </r>
  <r>
    <x v="3"/>
    <n v="41902"/>
    <s v="Material Perbaikan Unit"/>
    <n v="5250"/>
    <x v="0"/>
  </r>
  <r>
    <x v="3"/>
    <n v="41902"/>
    <s v="Material Perbaikan Unit"/>
    <n v="4500"/>
    <x v="0"/>
  </r>
  <r>
    <x v="3"/>
    <n v="41903"/>
    <s v="Material Perbaikan Unit"/>
    <n v="13500"/>
    <x v="0"/>
  </r>
  <r>
    <x v="3"/>
    <n v="41904"/>
    <s v="Material Perbaikan Unit"/>
    <n v="1500"/>
    <x v="0"/>
  </r>
  <r>
    <x v="3"/>
    <n v="41904"/>
    <s v="Material Perbaikan Unit"/>
    <n v="750"/>
    <x v="0"/>
  </r>
  <r>
    <x v="3"/>
    <n v="41904"/>
    <s v="Material Perbaikan Unit"/>
    <n v="500"/>
    <x v="0"/>
  </r>
  <r>
    <x v="3"/>
    <n v="41905"/>
    <s v="Material Perbaikan Unit"/>
    <n v="1750"/>
    <x v="0"/>
  </r>
  <r>
    <x v="3"/>
    <n v="41906"/>
    <s v="Material Perbaikan Unit"/>
    <n v="7250"/>
    <x v="0"/>
  </r>
  <r>
    <x v="3"/>
    <n v="41906"/>
    <s v="Material Perbaikan Unit"/>
    <n v="750"/>
    <x v="0"/>
  </r>
  <r>
    <x v="3"/>
    <n v="41906"/>
    <s v="Material Perbaikan Unit"/>
    <n v="750"/>
    <x v="0"/>
  </r>
  <r>
    <x v="3"/>
    <n v="41907"/>
    <s v="Material Perbaikan Unit"/>
    <n v="30000"/>
    <x v="0"/>
  </r>
  <r>
    <x v="3"/>
    <n v="41908"/>
    <s v="Inventory"/>
    <n v="26250"/>
    <x v="2"/>
  </r>
  <r>
    <x v="3"/>
    <n v="41908"/>
    <s v="Inventory"/>
    <n v="500"/>
    <x v="2"/>
  </r>
  <r>
    <x v="3"/>
    <n v="41908"/>
    <s v="Inventory"/>
    <n v="7250"/>
    <x v="2"/>
  </r>
  <r>
    <x v="3"/>
    <n v="41909"/>
    <s v="Inventory"/>
    <n v="37500"/>
    <x v="2"/>
  </r>
  <r>
    <x v="3"/>
    <n v="41910"/>
    <s v="Jasa Pengiriman"/>
    <n v="7500"/>
    <x v="0"/>
  </r>
  <r>
    <x v="3"/>
    <n v="41911"/>
    <s v="Jasa Pengiriman"/>
    <n v="5500"/>
    <x v="0"/>
  </r>
  <r>
    <x v="3"/>
    <n v="41912"/>
    <s v="Material Perbaikan Unit"/>
    <n v="9000"/>
    <x v="0"/>
  </r>
  <r>
    <x v="3"/>
    <n v="41913"/>
    <s v="Material Perbaikan Unit"/>
    <n v="6000"/>
    <x v="0"/>
  </r>
  <r>
    <x v="3"/>
    <n v="41914"/>
    <s v="Material Perbaikan Unit"/>
    <n v="750"/>
    <x v="0"/>
  </r>
  <r>
    <x v="3"/>
    <n v="41914"/>
    <s v="Material Perbaikan Unit"/>
    <n v="350"/>
    <x v="0"/>
  </r>
  <r>
    <x v="3"/>
    <n v="41915"/>
    <s v="Inventory"/>
    <n v="730"/>
    <x v="2"/>
  </r>
  <r>
    <x v="3"/>
    <n v="41916"/>
    <s v="Material Perbaikan Unit"/>
    <n v="2750"/>
    <x v="0"/>
  </r>
  <r>
    <x v="3"/>
    <n v="41916"/>
    <s v="Material Perbaikan Unit"/>
    <n v="300"/>
    <x v="0"/>
  </r>
  <r>
    <x v="3"/>
    <n v="41916"/>
    <s v="Material Perbaikan Unit"/>
    <n v="500"/>
    <x v="0"/>
  </r>
  <r>
    <x v="3"/>
    <n v="41916"/>
    <s v="Material Perbaikan Unit"/>
    <n v="2250"/>
    <x v="0"/>
  </r>
  <r>
    <x v="3"/>
    <n v="41916"/>
    <s v="Material Perbaikan Unit"/>
    <n v="1750"/>
    <x v="0"/>
  </r>
  <r>
    <x v="3"/>
    <n v="41916"/>
    <s v="Material Perbaikan Unit"/>
    <n v="1500"/>
    <x v="0"/>
  </r>
  <r>
    <x v="3"/>
    <n v="41916"/>
    <s v="Material Perbaikan Unit"/>
    <n v="1750"/>
    <x v="0"/>
  </r>
  <r>
    <x v="3"/>
    <n v="41917"/>
    <s v="Material Perbaikan Unit"/>
    <n v="6750"/>
    <x v="0"/>
  </r>
  <r>
    <x v="3"/>
    <n v="41917"/>
    <s v="Material Perbaikan Unit"/>
    <n v="6500"/>
    <x v="0"/>
  </r>
  <r>
    <x v="3"/>
    <n v="41917"/>
    <s v="Material Perbaikan Unit"/>
    <n v="1500"/>
    <x v="0"/>
  </r>
  <r>
    <x v="3"/>
    <n v="41918"/>
    <s v="Material Perbaikan Unit"/>
    <n v="2000"/>
    <x v="0"/>
  </r>
  <r>
    <x v="3"/>
    <n v="41919"/>
    <s v="Material Perbaikan Unit"/>
    <n v="1000"/>
    <x v="0"/>
  </r>
  <r>
    <x v="3"/>
    <n v="41920"/>
    <s v="Material Perbaikan Unit"/>
    <n v="14500"/>
    <x v="0"/>
  </r>
  <r>
    <x v="3"/>
    <n v="41921"/>
    <s v="Material Perbaikan Unit"/>
    <n v="5250"/>
    <x v="0"/>
  </r>
  <r>
    <x v="3"/>
    <n v="41921"/>
    <s v="Material Perbaikan Unit"/>
    <n v="1500"/>
    <x v="0"/>
  </r>
  <r>
    <x v="3"/>
    <n v="41921"/>
    <s v="Material Perbaikan Unit"/>
    <n v="600"/>
    <x v="0"/>
  </r>
  <r>
    <x v="3"/>
    <n v="41922"/>
    <s v="Material Perbaikan Unit"/>
    <n v="5500"/>
    <x v="0"/>
  </r>
  <r>
    <x v="3"/>
    <n v="41923"/>
    <s v="Material Perbaikan Unit"/>
    <n v="1750"/>
    <x v="0"/>
  </r>
  <r>
    <x v="3"/>
    <n v="41923"/>
    <s v="Material Perbaikan Unit"/>
    <n v="1000"/>
    <x v="0"/>
  </r>
  <r>
    <x v="3"/>
    <n v="41924"/>
    <s v="Material Perbaikan Unit"/>
    <n v="4500"/>
    <x v="0"/>
  </r>
  <r>
    <x v="3"/>
    <n v="41925"/>
    <s v="Material Perbaikan Unit"/>
    <n v="3000"/>
    <x v="0"/>
  </r>
  <r>
    <x v="3"/>
    <n v="41925"/>
    <s v="Material Perbaikan Unit"/>
    <n v="500"/>
    <x v="0"/>
  </r>
  <r>
    <x v="3"/>
    <n v="41926"/>
    <s v="Material Perbaikan Unit"/>
    <n v="1250"/>
    <x v="0"/>
  </r>
  <r>
    <x v="3"/>
    <n v="41926"/>
    <s v="Material Perbaikan Unit"/>
    <n v="5250"/>
    <x v="0"/>
  </r>
  <r>
    <x v="3"/>
    <n v="41926"/>
    <s v="Material Perbaikan Unit"/>
    <n v="2250"/>
    <x v="0"/>
  </r>
  <r>
    <x v="3"/>
    <n v="41926"/>
    <s v="Material Perbaikan Unit"/>
    <n v="500"/>
    <x v="0"/>
  </r>
  <r>
    <x v="3"/>
    <n v="41927"/>
    <s v="Material Perbaikan Unit"/>
    <n v="2000"/>
    <x v="0"/>
  </r>
  <r>
    <x v="3"/>
    <n v="41928"/>
    <s v="Material Perbaikan Unit"/>
    <n v="750"/>
    <x v="0"/>
  </r>
  <r>
    <x v="3"/>
    <n v="41928"/>
    <s v="Material Perbaikan Unit"/>
    <n v="375"/>
    <x v="0"/>
  </r>
  <r>
    <x v="3"/>
    <n v="41928"/>
    <s v="Material Perbaikan Unit"/>
    <n v="250"/>
    <x v="0"/>
  </r>
  <r>
    <x v="3"/>
    <n v="41928"/>
    <s v="Material Perbaikan Unit"/>
    <n v="425"/>
    <x v="0"/>
  </r>
  <r>
    <x v="3"/>
    <n v="41928"/>
    <s v="Material Perbaikan Unit"/>
    <n v="8250"/>
    <x v="0"/>
  </r>
  <r>
    <x v="3"/>
    <n v="41929"/>
    <s v="Inventory"/>
    <n v="750"/>
    <x v="2"/>
  </r>
  <r>
    <x v="3"/>
    <n v="41929"/>
    <s v="Inventory"/>
    <n v="1250"/>
    <x v="2"/>
  </r>
  <r>
    <x v="3"/>
    <n v="41930"/>
    <s v="Material Perbaikan Unit"/>
    <n v="13000"/>
    <x v="0"/>
  </r>
  <r>
    <x v="3"/>
    <n v="41930"/>
    <s v="Material Perbaikan Unit"/>
    <n v="500"/>
    <x v="0"/>
  </r>
  <r>
    <x v="3"/>
    <n v="41931"/>
    <s v="Material Perbaikan Unit"/>
    <n v="4000"/>
    <x v="0"/>
  </r>
  <r>
    <x v="3"/>
    <n v="41931"/>
    <s v="Material Perbaikan Unit"/>
    <n v="1000"/>
    <x v="0"/>
  </r>
  <r>
    <x v="3"/>
    <n v="41932"/>
    <s v="Material Perbaikan Unit"/>
    <n v="3750"/>
    <x v="0"/>
  </r>
  <r>
    <x v="3"/>
    <n v="41933"/>
    <s v="Operasional JHS"/>
    <n v="8500"/>
    <x v="1"/>
  </r>
  <r>
    <x v="3"/>
    <n v="41934"/>
    <s v="Inventory"/>
    <n v="9000"/>
    <x v="2"/>
  </r>
  <r>
    <x v="3"/>
    <n v="41935"/>
    <s v="Material Perbaikan Unit"/>
    <n v="2500"/>
    <x v="0"/>
  </r>
  <r>
    <x v="3"/>
    <n v="41936"/>
    <s v="Material Perbaikan Unit"/>
    <n v="500"/>
    <x v="0"/>
  </r>
  <r>
    <x v="3"/>
    <n v="41936"/>
    <s v="Material Perbaikan Unit"/>
    <n v="3000"/>
    <x v="0"/>
  </r>
  <r>
    <x v="3"/>
    <n v="41937"/>
    <s v="Material Perbaikan Unit"/>
    <n v="5500"/>
    <x v="0"/>
  </r>
  <r>
    <x v="3"/>
    <n v="41937"/>
    <s v="Material Perbaikan Unit"/>
    <n v="300"/>
    <x v="0"/>
  </r>
  <r>
    <x v="3"/>
    <n v="41938"/>
    <s v="Material Perbaikan Unit"/>
    <n v="12500"/>
    <x v="0"/>
  </r>
  <r>
    <x v="3"/>
    <n v="41939"/>
    <s v="Material Perbaikan Unit"/>
    <n v="2250"/>
    <x v="0"/>
  </r>
  <r>
    <x v="3"/>
    <n v="41940"/>
    <s v="Material Perbaikan Unit"/>
    <n v="750"/>
    <x v="0"/>
  </r>
  <r>
    <x v="3"/>
    <n v="41940"/>
    <s v="Material Perbaikan Unit"/>
    <n v="350"/>
    <x v="0"/>
  </r>
  <r>
    <x v="3"/>
    <n v="41940"/>
    <s v="Material Perbaikan Unit"/>
    <n v="250"/>
    <x v="0"/>
  </r>
  <r>
    <x v="3"/>
    <n v="41941"/>
    <s v="Material Perbaikan Unit"/>
    <n v="750"/>
    <x v="0"/>
  </r>
  <r>
    <x v="3"/>
    <n v="41941"/>
    <s v="Material Perbaikan Unit"/>
    <n v="1750"/>
    <x v="0"/>
  </r>
  <r>
    <x v="3"/>
    <n v="41942"/>
    <s v="Material Perbaikan Unit"/>
    <n v="1250"/>
    <x v="0"/>
  </r>
  <r>
    <x v="3"/>
    <n v="41942"/>
    <s v="Material Perbaikan Unit"/>
    <n v="200"/>
    <x v="0"/>
  </r>
  <r>
    <x v="3"/>
    <n v="41943"/>
    <s v="Material Perbaikan Unit"/>
    <n v="1750"/>
    <x v="0"/>
  </r>
  <r>
    <x v="3"/>
    <n v="41943"/>
    <s v="Material Perbaikan Unit"/>
    <n v="1750"/>
    <x v="0"/>
  </r>
  <r>
    <x v="3"/>
    <n v="41943"/>
    <s v="Material Perbaikan Unit"/>
    <n v="1000"/>
    <x v="0"/>
  </r>
  <r>
    <x v="3"/>
    <n v="41944"/>
    <s v="Material Perbaikan Unit"/>
    <n v="2500"/>
    <x v="0"/>
  </r>
  <r>
    <x v="3"/>
    <n v="41945"/>
    <s v="Material Perbaikan Unit"/>
    <n v="3000"/>
    <x v="0"/>
  </r>
  <r>
    <x v="3"/>
    <n v="41945"/>
    <s v="Material Perbaikan Unit"/>
    <n v="300"/>
    <x v="0"/>
  </r>
  <r>
    <x v="3"/>
    <n v="41945"/>
    <s v="Material Perbaikan Unit"/>
    <n v="600"/>
    <x v="0"/>
  </r>
  <r>
    <x v="3"/>
    <n v="41945"/>
    <s v="Material Perbaikan Unit"/>
    <n v="450"/>
    <x v="0"/>
  </r>
  <r>
    <x v="3"/>
    <n v="41946"/>
    <s v="Material Perbaikan Unit"/>
    <n v="22500"/>
    <x v="0"/>
  </r>
  <r>
    <x v="3"/>
    <n v="41946"/>
    <s v="Material Perbaikan Unit"/>
    <n v="4250"/>
    <x v="0"/>
  </r>
  <r>
    <x v="3"/>
    <n v="41947"/>
    <s v="Material Perbaikan Unit"/>
    <n v="9100"/>
    <x v="0"/>
  </r>
  <r>
    <x v="3"/>
    <n v="41948"/>
    <s v="Material Perbaikan Unit"/>
    <n v="500"/>
    <x v="0"/>
  </r>
  <r>
    <x v="3"/>
    <n v="41948"/>
    <s v="Material Perbaikan Unit"/>
    <n v="750"/>
    <x v="0"/>
  </r>
  <r>
    <x v="3"/>
    <n v="41948"/>
    <s v="Material Perbaikan Unit"/>
    <n v="5000"/>
    <x v="0"/>
  </r>
  <r>
    <x v="3"/>
    <n v="41948"/>
    <s v="Material Perbaikan Unit"/>
    <n v="9250"/>
    <x v="0"/>
  </r>
  <r>
    <x v="3"/>
    <n v="41948"/>
    <s v="Material Perbaikan Unit"/>
    <n v="2250"/>
    <x v="0"/>
  </r>
  <r>
    <x v="3"/>
    <n v="41949"/>
    <s v="Material Perbaikan Unit"/>
    <n v="6496.75"/>
    <x v="0"/>
  </r>
  <r>
    <x v="3"/>
    <n v="41950"/>
    <s v="Material Perbaikan Unit"/>
    <n v="750"/>
    <x v="0"/>
  </r>
  <r>
    <x v="3"/>
    <n v="41951"/>
    <s v="Material Perbaikan Unit"/>
    <n v="7500"/>
    <x v="0"/>
  </r>
  <r>
    <x v="3"/>
    <n v="41952"/>
    <s v="Perlengkapan AC"/>
    <n v="3750"/>
    <x v="1"/>
  </r>
  <r>
    <x v="3"/>
    <n v="41953"/>
    <s v="Material Perbaikan Unit"/>
    <n v="1900"/>
    <x v="0"/>
  </r>
  <r>
    <x v="3"/>
    <n v="41954"/>
    <s v="kebutuhan kantor JHS"/>
    <n v="4409.8999999999996"/>
    <x v="1"/>
  </r>
  <r>
    <x v="3"/>
    <n v="41955"/>
    <s v="Operasional JHS"/>
    <n v="2500"/>
    <x v="1"/>
  </r>
  <r>
    <x v="3"/>
    <n v="41956"/>
    <s v="Material Perbaikan Unit"/>
    <n v="7500"/>
    <x v="0"/>
  </r>
  <r>
    <x v="3"/>
    <n v="41957"/>
    <s v="Perlengkapan AC"/>
    <n v="1900"/>
    <x v="1"/>
  </r>
  <r>
    <x v="3"/>
    <n v="41958"/>
    <s v="Inventory"/>
    <n v="1500"/>
    <x v="2"/>
  </r>
  <r>
    <x v="3"/>
    <n v="41959"/>
    <s v="Material Perbaikan Unit"/>
    <n v="900"/>
    <x v="0"/>
  </r>
  <r>
    <x v="3"/>
    <n v="41960"/>
    <s v="Perlengkapan AC"/>
    <n v="58750"/>
    <x v="1"/>
  </r>
  <r>
    <x v="3"/>
    <n v="41960"/>
    <s v="Perlengkapan AC"/>
    <n v="9250"/>
    <x v="1"/>
  </r>
  <r>
    <x v="3"/>
    <n v="41960"/>
    <s v="Perlengkapan AC"/>
    <n v="6250"/>
    <x v="1"/>
  </r>
  <r>
    <x v="3"/>
    <n v="41960"/>
    <s v="Perlengkapan AC"/>
    <n v="1000"/>
    <x v="1"/>
  </r>
  <r>
    <x v="3"/>
    <n v="41960"/>
    <s v="Perlengkapan AC"/>
    <n v="1500"/>
    <x v="1"/>
  </r>
  <r>
    <x v="3"/>
    <n v="41960"/>
    <s v="Perlengkapan AC"/>
    <n v="1000"/>
    <x v="1"/>
  </r>
  <r>
    <x v="3"/>
    <n v="41960"/>
    <s v="Perlengkapan AC"/>
    <n v="500"/>
    <x v="1"/>
  </r>
  <r>
    <x v="3"/>
    <n v="41961"/>
    <s v="Material Perbaikan Unit"/>
    <n v="7500"/>
    <x v="0"/>
  </r>
  <r>
    <x v="3"/>
    <n v="41961"/>
    <s v="Material Perbaikan Unit"/>
    <n v="750"/>
    <x v="0"/>
  </r>
  <r>
    <x v="3"/>
    <n v="41961"/>
    <s v="Material Perbaikan Unit"/>
    <n v="2500"/>
    <x v="0"/>
  </r>
  <r>
    <x v="3"/>
    <n v="41961"/>
    <s v="Material Perbaikan Unit"/>
    <n v="500"/>
    <x v="0"/>
  </r>
  <r>
    <x v="3"/>
    <n v="41962"/>
    <s v="Inventory"/>
    <n v="750"/>
    <x v="2"/>
  </r>
  <r>
    <x v="3"/>
    <n v="41962"/>
    <s v="Inventory"/>
    <n v="1000"/>
    <x v="2"/>
  </r>
  <r>
    <x v="3"/>
    <n v="41962"/>
    <s v="Inventory"/>
    <n v="500"/>
    <x v="2"/>
  </r>
  <r>
    <x v="3"/>
    <n v="41962"/>
    <s v="Inventory"/>
    <n v="4000"/>
    <x v="2"/>
  </r>
  <r>
    <x v="3"/>
    <n v="41962"/>
    <s v="Inventory"/>
    <n v="3500"/>
    <x v="2"/>
  </r>
  <r>
    <x v="3"/>
    <n v="41963"/>
    <s v="Jasa Pengiriman"/>
    <n v="4369.05"/>
    <x v="1"/>
  </r>
  <r>
    <x v="3"/>
    <n v="41964"/>
    <s v="Jasa Pengiriman"/>
    <n v="13710.1"/>
    <x v="1"/>
  </r>
  <r>
    <x v="3"/>
    <n v="41965"/>
    <s v="Perlengkapan Cleaning"/>
    <n v="46170"/>
    <x v="1"/>
  </r>
  <r>
    <x v="3"/>
    <n v="41966"/>
    <s v="Perlengkapan Cleaning"/>
    <n v="42455"/>
    <x v="1"/>
  </r>
  <r>
    <x v="3"/>
    <n v="41967"/>
    <s v="Material Perbaikan Unit"/>
    <n v="4250"/>
    <x v="0"/>
  </r>
  <r>
    <x v="3"/>
    <n v="41967"/>
    <s v="Material Perbaikan Unit"/>
    <n v="4750"/>
    <x v="0"/>
  </r>
  <r>
    <x v="3"/>
    <n v="41967"/>
    <s v="Material Perbaikan Unit"/>
    <n v="250"/>
    <x v="0"/>
  </r>
  <r>
    <x v="3"/>
    <n v="41967"/>
    <s v="Material Perbaikan Unit"/>
    <n v="750"/>
    <x v="0"/>
  </r>
  <r>
    <x v="3"/>
    <n v="41967"/>
    <s v="Material Perbaikan Unit"/>
    <n v="2000"/>
    <x v="0"/>
  </r>
  <r>
    <x v="3"/>
    <n v="41967"/>
    <s v="Material Perbaikan Unit"/>
    <n v="2250"/>
    <x v="0"/>
  </r>
  <r>
    <x v="3"/>
    <n v="41967"/>
    <s v="Material Perbaikan Unit"/>
    <n v="750"/>
    <x v="0"/>
  </r>
  <r>
    <x v="3"/>
    <n v="41967"/>
    <s v="Material Perbaikan Unit"/>
    <n v="600"/>
    <x v="0"/>
  </r>
  <r>
    <x v="3"/>
    <n v="41968"/>
    <s v="Material Perbaikan Unit"/>
    <n v="2750"/>
    <x v="0"/>
  </r>
  <r>
    <x v="3"/>
    <n v="41968"/>
    <s v="Material Perbaikan Unit"/>
    <n v="1000"/>
    <x v="0"/>
  </r>
  <r>
    <x v="3"/>
    <n v="41969"/>
    <s v="Material Perbaikan Unit"/>
    <n v="15000"/>
    <x v="0"/>
  </r>
  <r>
    <x v="3"/>
    <n v="41970"/>
    <s v="Material Perbaikan Unit"/>
    <n v="2000"/>
    <x v="0"/>
  </r>
  <r>
    <x v="3"/>
    <n v="41971"/>
    <s v="Material Perbaikan Unit"/>
    <n v="8500"/>
    <x v="0"/>
  </r>
  <r>
    <x v="3"/>
    <n v="41972"/>
    <s v="Perlengkapan Fixing"/>
    <n v="1215"/>
    <x v="1"/>
  </r>
  <r>
    <x v="3"/>
    <n v="41972"/>
    <s v="Perlengkapan Fixing"/>
    <n v="2945"/>
    <x v="1"/>
  </r>
  <r>
    <x v="3"/>
    <n v="41972"/>
    <s v="Perlengkapan Fixing"/>
    <n v="22270"/>
    <x v="1"/>
  </r>
  <r>
    <x v="3"/>
    <n v="41973"/>
    <s v="Inventory"/>
    <n v="4500"/>
    <x v="2"/>
  </r>
  <r>
    <x v="3"/>
    <n v="41973"/>
    <s v="Inventory"/>
    <n v="650"/>
    <x v="2"/>
  </r>
  <r>
    <x v="3"/>
    <n v="41974"/>
    <s v="Material Perbaikan Unit"/>
    <n v="1950"/>
    <x v="0"/>
  </r>
  <r>
    <x v="3"/>
    <n v="41975"/>
    <s v="Inventory"/>
    <n v="1650"/>
    <x v="2"/>
  </r>
  <r>
    <x v="3"/>
    <n v="41976"/>
    <s v="Material Perbaikan Unit"/>
    <n v="2000"/>
    <x v="0"/>
  </r>
  <r>
    <x v="3"/>
    <n v="41977"/>
    <s v="Material Perbaikan Unit"/>
    <n v="14250"/>
    <x v="0"/>
  </r>
  <r>
    <x v="3"/>
    <n v="41978"/>
    <s v="Material Perbaikan Unit"/>
    <n v="1100"/>
    <x v="0"/>
  </r>
  <r>
    <x v="3"/>
    <n v="41979"/>
    <s v="Material Perbaikan Unit"/>
    <n v="3000"/>
    <x v="0"/>
  </r>
  <r>
    <x v="3"/>
    <n v="41980"/>
    <s v="Jasa Pengiriman"/>
    <n v="7000"/>
    <x v="0"/>
  </r>
  <r>
    <x v="3"/>
    <n v="41981"/>
    <s v="Jasa Pengiriman"/>
    <n v="8201.5499999999993"/>
    <x v="0"/>
  </r>
  <r>
    <x v="3"/>
    <n v="41982"/>
    <s v="Material Perbaikan Unit"/>
    <n v="18750"/>
    <x v="0"/>
  </r>
  <r>
    <x v="3"/>
    <n v="41983"/>
    <s v="Material Perbaikan Unit"/>
    <n v="2250"/>
    <x v="0"/>
  </r>
  <r>
    <x v="3"/>
    <n v="41983"/>
    <s v="Material Perbaikan Unit"/>
    <n v="3750"/>
    <x v="0"/>
  </r>
  <r>
    <x v="3"/>
    <n v="41983"/>
    <s v="Material Perbaikan Unit"/>
    <n v="300"/>
    <x v="0"/>
  </r>
  <r>
    <x v="3"/>
    <n v="41984"/>
    <s v="Material Perbaikan Unit"/>
    <n v="2750"/>
    <x v="0"/>
  </r>
  <r>
    <x v="3"/>
    <n v="41984"/>
    <s v="Material Perbaikan Unit"/>
    <n v="200"/>
    <x v="0"/>
  </r>
  <r>
    <x v="3"/>
    <n v="41985"/>
    <s v="Inventory"/>
    <n v="5000"/>
    <x v="2"/>
  </r>
  <r>
    <x v="3"/>
    <n v="41985"/>
    <s v="Inventory"/>
    <n v="2000"/>
    <x v="2"/>
  </r>
  <r>
    <x v="3"/>
    <n v="41986"/>
    <s v="Material Perbaikan Unit"/>
    <n v="1475"/>
    <x v="0"/>
  </r>
  <r>
    <x v="3"/>
    <n v="41987"/>
    <s v="Material Perbaikan Unit"/>
    <n v="1750"/>
    <x v="0"/>
  </r>
  <r>
    <x v="3"/>
    <n v="41988"/>
    <s v="Material Perbaikan Unit"/>
    <n v="8750"/>
    <x v="0"/>
  </r>
  <r>
    <x v="3"/>
    <n v="41988"/>
    <s v="Material Perbaikan Unit"/>
    <n v="250"/>
    <x v="0"/>
  </r>
  <r>
    <x v="3"/>
    <n v="41988"/>
    <s v="Material Perbaikan Unit"/>
    <n v="500"/>
    <x v="0"/>
  </r>
  <r>
    <x v="3"/>
    <n v="41988"/>
    <s v="Material Perbaikan Unit"/>
    <n v="1250"/>
    <x v="0"/>
  </r>
  <r>
    <x v="3"/>
    <n v="41989"/>
    <s v="Material Perbaikan Unit"/>
    <n v="1750"/>
    <x v="0"/>
  </r>
  <r>
    <x v="3"/>
    <n v="41989"/>
    <s v="Material Perbaikan Unit"/>
    <n v="250"/>
    <x v="0"/>
  </r>
  <r>
    <x v="3"/>
    <n v="41989"/>
    <s v="Material Perbaikan Unit"/>
    <n v="1500"/>
    <x v="0"/>
  </r>
  <r>
    <x v="3"/>
    <n v="41990"/>
    <s v="Material Perbaikan Unit"/>
    <n v="7500"/>
    <x v="0"/>
  </r>
  <r>
    <x v="3"/>
    <n v="41990"/>
    <s v="Material Perbaikan Unit"/>
    <n v="500"/>
    <x v="0"/>
  </r>
  <r>
    <x v="3"/>
    <n v="41990"/>
    <s v="Material Perbaikan Unit"/>
    <n v="250"/>
    <x v="0"/>
  </r>
  <r>
    <x v="3"/>
    <n v="41991"/>
    <s v="Material Perbaikan Unit"/>
    <n v="2750"/>
    <x v="0"/>
  </r>
  <r>
    <x v="3"/>
    <n v="41991"/>
    <s v="Material Perbaikan Unit"/>
    <n v="4500"/>
    <x v="0"/>
  </r>
  <r>
    <x v="3"/>
    <n v="41991"/>
    <s v="Material Perbaikan Unit"/>
    <n v="500"/>
    <x v="0"/>
  </r>
  <r>
    <x v="3"/>
    <n v="41991"/>
    <s v="Material Perbaikan Unit"/>
    <n v="500"/>
    <x v="0"/>
  </r>
  <r>
    <x v="3"/>
    <n v="41991"/>
    <s v="Material Perbaikan Unit"/>
    <n v="750"/>
    <x v="0"/>
  </r>
  <r>
    <x v="3"/>
    <n v="41991"/>
    <s v="Material Perbaikan Unit"/>
    <n v="7750"/>
    <x v="0"/>
  </r>
  <r>
    <x v="3"/>
    <n v="41991"/>
    <s v="Material Perbaikan Unit"/>
    <n v="1500"/>
    <x v="0"/>
  </r>
  <r>
    <x v="3"/>
    <n v="41991"/>
    <s v="Material Perbaikan Unit"/>
    <n v="3000"/>
    <x v="0"/>
  </r>
  <r>
    <x v="3"/>
    <n v="41992"/>
    <s v="Material Perbaikan Unit"/>
    <n v="4250"/>
    <x v="0"/>
  </r>
  <r>
    <x v="3"/>
    <n v="41992"/>
    <s v="Material Perbaikan Unit"/>
    <n v="500"/>
    <x v="0"/>
  </r>
  <r>
    <x v="3"/>
    <n v="41993"/>
    <s v="Material Perbaikan Unit"/>
    <n v="4000"/>
    <x v="0"/>
  </r>
  <r>
    <x v="3"/>
    <n v="41994"/>
    <s v="Inventory"/>
    <n v="4750"/>
    <x v="2"/>
  </r>
  <r>
    <x v="3"/>
    <n v="41994"/>
    <s v="Inventory"/>
    <n v="7000"/>
    <x v="2"/>
  </r>
  <r>
    <x v="3"/>
    <n v="41994"/>
    <s v="Inventory"/>
    <n v="1750"/>
    <x v="2"/>
  </r>
  <r>
    <x v="3"/>
    <n v="41995"/>
    <s v="Material Perbaikan Unit"/>
    <n v="650"/>
    <x v="0"/>
  </r>
  <r>
    <x v="3"/>
    <n v="41996"/>
    <s v="Inventory"/>
    <n v="8500"/>
    <x v="2"/>
  </r>
  <r>
    <x v="3"/>
    <n v="41996"/>
    <s v="Inventory"/>
    <n v="2750"/>
    <x v="2"/>
  </r>
  <r>
    <x v="3"/>
    <n v="41996"/>
    <s v="Inventory"/>
    <n v="1750"/>
    <x v="2"/>
  </r>
  <r>
    <x v="3"/>
    <n v="41997"/>
    <s v="Perlengkapan Fixing"/>
    <n v="600"/>
    <x v="1"/>
  </r>
  <r>
    <x v="3"/>
    <n v="41998"/>
    <s v="Operasional JHS"/>
    <n v="2900"/>
    <x v="1"/>
  </r>
  <r>
    <x v="3"/>
    <n v="41999"/>
    <s v="kebutuhan kantor JHS"/>
    <n v="25150"/>
    <x v="1"/>
  </r>
  <r>
    <x v="3"/>
    <n v="42000"/>
    <s v="Material Perbaikan Unit"/>
    <n v="6000"/>
    <x v="0"/>
  </r>
  <r>
    <x v="3"/>
    <n v="42000"/>
    <s v="Material Perbaikan Unit"/>
    <n v="500"/>
    <x v="0"/>
  </r>
  <r>
    <x v="3"/>
    <n v="42001"/>
    <s v="Inventory"/>
    <n v="3750"/>
    <x v="2"/>
  </r>
  <r>
    <x v="3"/>
    <n v="42002"/>
    <s v="Inventory"/>
    <n v="3750"/>
    <x v="2"/>
  </r>
  <r>
    <x v="3"/>
    <n v="42003"/>
    <s v="Inventory"/>
    <n v="1000"/>
    <x v="2"/>
  </r>
  <r>
    <x v="3"/>
    <n v="42003"/>
    <s v="Inventory"/>
    <n v="600"/>
    <x v="2"/>
  </r>
  <r>
    <x v="3"/>
    <n v="42003"/>
    <s v="Inventory"/>
    <n v="500"/>
    <x v="2"/>
  </r>
  <r>
    <x v="3"/>
    <n v="42004"/>
    <s v="Perlengkapan AC"/>
    <n v="2000"/>
    <x v="1"/>
  </r>
  <r>
    <x v="3"/>
    <n v="42005"/>
    <s v="Material Perbaikan Unit"/>
    <n v="8500"/>
    <x v="0"/>
  </r>
  <r>
    <x v="3"/>
    <n v="42005"/>
    <s v="Material Perbaikan Unit"/>
    <n v="1500"/>
    <x v="0"/>
  </r>
  <r>
    <x v="3"/>
    <n v="42006"/>
    <s v="Perlengkapan AC"/>
    <n v="8000"/>
    <x v="1"/>
  </r>
  <r>
    <x v="3"/>
    <n v="42006"/>
    <s v="Perlengkapan AC"/>
    <n v="4750"/>
    <x v="1"/>
  </r>
  <r>
    <x v="3"/>
    <n v="42006"/>
    <s v="Perlengkapan AC"/>
    <n v="1000"/>
    <x v="1"/>
  </r>
  <r>
    <x v="3"/>
    <n v="42006"/>
    <s v="Perlengkapan AC"/>
    <n v="250"/>
    <x v="1"/>
  </r>
  <r>
    <x v="3"/>
    <n v="42007"/>
    <s v="Jasa Pengiriman"/>
    <n v="4312.8"/>
    <x v="1"/>
  </r>
  <r>
    <x v="3"/>
    <n v="42008"/>
    <s v="Material Perbaikan Unit"/>
    <n v="9000"/>
    <x v="0"/>
  </r>
  <r>
    <x v="3"/>
    <n v="42008"/>
    <s v="Material Perbaikan Unit"/>
    <n v="2750"/>
    <x v="0"/>
  </r>
  <r>
    <x v="3"/>
    <n v="42009"/>
    <s v="Material Perbaikan Unit"/>
    <n v="176500"/>
    <x v="0"/>
  </r>
  <r>
    <x v="3"/>
    <n v="42010"/>
    <s v="Material Perbaikan Unit"/>
    <n v="10000"/>
    <x v="0"/>
  </r>
  <r>
    <x v="3"/>
    <n v="42012"/>
    <s v="Material Perbaikan Unit"/>
    <n v="11000"/>
    <x v="0"/>
  </r>
  <r>
    <x v="3"/>
    <n v="42013"/>
    <s v="Material Perbaikan Unit"/>
    <n v="17500"/>
    <x v="0"/>
  </r>
  <r>
    <x v="3"/>
    <n v="42014"/>
    <s v="Material Perbaikan Unit"/>
    <n v="17500"/>
    <x v="0"/>
  </r>
  <r>
    <x v="3"/>
    <n v="42015"/>
    <s v="Material Perbaikan Unit"/>
    <n v="11000"/>
    <x v="0"/>
  </r>
  <r>
    <x v="3"/>
    <n v="42016"/>
    <s v="Material Perbaikan Unit"/>
    <n v="8500"/>
    <x v="0"/>
  </r>
  <r>
    <x v="3"/>
    <n v="42017"/>
    <s v="Material Perbaikan Unit"/>
    <n v="11000"/>
    <x v="0"/>
  </r>
  <r>
    <x v="3"/>
    <n v="42018"/>
    <s v="Material Perbaikan Unit"/>
    <n v="10000"/>
    <x v="0"/>
  </r>
  <r>
    <x v="3"/>
    <n v="42019"/>
    <s v="Material Perbaikan Unit"/>
    <n v="11000"/>
    <x v="0"/>
  </r>
  <r>
    <x v="3"/>
    <n v="42020"/>
    <s v="Material Perbaikan Unit"/>
    <n v="17500"/>
    <x v="0"/>
  </r>
  <r>
    <x v="3"/>
    <n v="42021"/>
    <s v="Material Perbaikan Unit"/>
    <n v="10000"/>
    <x v="0"/>
  </r>
  <r>
    <x v="3"/>
    <n v="42022"/>
    <s v="Material Perbaikan Unit"/>
    <n v="1400"/>
    <x v="0"/>
  </r>
  <r>
    <x v="3"/>
    <n v="42023"/>
    <s v="Material Perbaikan Unit"/>
    <n v="3250"/>
    <x v="0"/>
  </r>
  <r>
    <x v="3"/>
    <n v="42023"/>
    <s v="Material Perbaikan Unit"/>
    <n v="2000"/>
    <x v="0"/>
  </r>
  <r>
    <x v="3"/>
    <n v="42023"/>
    <s v="Material Perbaikan Unit"/>
    <n v="500"/>
    <x v="0"/>
  </r>
  <r>
    <x v="3"/>
    <n v="42023"/>
    <s v="Material Perbaikan Unit"/>
    <n v="500"/>
    <x v="0"/>
  </r>
  <r>
    <x v="3"/>
    <n v="42024"/>
    <s v="Material Perbaikan Unit"/>
    <n v="3875"/>
    <x v="0"/>
  </r>
  <r>
    <x v="3"/>
    <n v="42025"/>
    <s v="Material Perbaikan Unit"/>
    <n v="6000"/>
    <x v="0"/>
  </r>
  <r>
    <x v="3"/>
    <n v="42025"/>
    <s v="Material Perbaikan Unit"/>
    <n v="7000"/>
    <x v="0"/>
  </r>
  <r>
    <x v="3"/>
    <n v="42026"/>
    <s v="Material Perbaikan Unit"/>
    <n v="700"/>
    <x v="0"/>
  </r>
  <r>
    <x v="3"/>
    <n v="42026"/>
    <s v="Material Perbaikan Unit"/>
    <n v="700"/>
    <x v="0"/>
  </r>
  <r>
    <x v="3"/>
    <n v="42027"/>
    <s v="Material Perbaikan Unit"/>
    <n v="2000"/>
    <x v="0"/>
  </r>
  <r>
    <x v="3"/>
    <n v="42028"/>
    <s v="Material Perbaikan Unit"/>
    <n v="1250"/>
    <x v="0"/>
  </r>
  <r>
    <x v="3"/>
    <n v="42028"/>
    <s v="Material Perbaikan Unit"/>
    <n v="3500"/>
    <x v="0"/>
  </r>
  <r>
    <x v="3"/>
    <n v="42028"/>
    <s v="Material Perbaikan Unit"/>
    <n v="500"/>
    <x v="0"/>
  </r>
  <r>
    <x v="3"/>
    <n v="42028"/>
    <s v="Material Perbaikan Unit"/>
    <n v="1250"/>
    <x v="0"/>
  </r>
  <r>
    <x v="3"/>
    <n v="42029"/>
    <s v="Material Perbaikan Unit"/>
    <n v="1060"/>
    <x v="0"/>
  </r>
  <r>
    <x v="3"/>
    <n v="42030"/>
    <s v="Material Perbaikan Unit"/>
    <n v="2750"/>
    <x v="0"/>
  </r>
  <r>
    <x v="3"/>
    <n v="42031"/>
    <s v="Material Perbaikan Unit"/>
    <n v="3750"/>
    <x v="0"/>
  </r>
  <r>
    <x v="3"/>
    <n v="42031"/>
    <s v="Material Perbaikan Unit"/>
    <n v="600"/>
    <x v="0"/>
  </r>
  <r>
    <x v="3"/>
    <n v="42031"/>
    <s v="Material Perbaikan Unit"/>
    <n v="2900"/>
    <x v="0"/>
  </r>
  <r>
    <x v="3"/>
    <n v="42031"/>
    <s v="Material Perbaikan Unit"/>
    <n v="4000"/>
    <x v="0"/>
  </r>
  <r>
    <x v="3"/>
    <n v="42031"/>
    <s v="Material Perbaikan Unit"/>
    <n v="500"/>
    <x v="0"/>
  </r>
  <r>
    <x v="3"/>
    <n v="42031"/>
    <s v="Material Perbaikan Unit"/>
    <n v="250"/>
    <x v="0"/>
  </r>
  <r>
    <x v="3"/>
    <n v="42031"/>
    <s v="Material Perbaikan Unit"/>
    <n v="4250"/>
    <x v="0"/>
  </r>
  <r>
    <x v="3"/>
    <n v="42032"/>
    <s v="Operasional JHS"/>
    <n v="1750"/>
    <x v="1"/>
  </r>
  <r>
    <x v="3"/>
    <n v="42033"/>
    <s v="Material Perbaikan Unit"/>
    <n v="5250"/>
    <x v="0"/>
  </r>
  <r>
    <x v="3"/>
    <n v="42033"/>
    <s v="Material Perbaikan Unit"/>
    <n v="4750"/>
    <x v="0"/>
  </r>
  <r>
    <x v="3"/>
    <n v="42034"/>
    <s v="Material Perbaikan Unit"/>
    <n v="6370"/>
    <x v="0"/>
  </r>
  <r>
    <x v="3"/>
    <n v="42035"/>
    <s v="Material Perbaikan Unit"/>
    <n v="1075"/>
    <x v="0"/>
  </r>
  <r>
    <x v="3"/>
    <n v="42035"/>
    <s v="Material Perbaikan Unit"/>
    <n v="2250"/>
    <x v="0"/>
  </r>
  <r>
    <x v="3"/>
    <n v="42035"/>
    <s v="Material Perbaikan Unit"/>
    <n v="7500"/>
    <x v="0"/>
  </r>
  <r>
    <x v="3"/>
    <n v="42035"/>
    <s v="Material Perbaikan Unit"/>
    <n v="1750"/>
    <x v="0"/>
  </r>
  <r>
    <x v="3"/>
    <n v="42035"/>
    <s v="Material Perbaikan Unit"/>
    <n v="500"/>
    <x v="0"/>
  </r>
  <r>
    <x v="3"/>
    <n v="42036"/>
    <s v="Material Perbaikan Unit"/>
    <n v="2000"/>
    <x v="0"/>
  </r>
  <r>
    <x v="3"/>
    <n v="42037"/>
    <s v="Material Perbaikan Unit"/>
    <n v="10000"/>
    <x v="0"/>
  </r>
  <r>
    <x v="3"/>
    <n v="42038"/>
    <s v="Material Perbaikan Unit"/>
    <n v="2750"/>
    <x v="0"/>
  </r>
  <r>
    <x v="3"/>
    <n v="42039"/>
    <s v="Material Perbaikan Unit"/>
    <n v="2696.25"/>
    <x v="0"/>
  </r>
  <r>
    <x v="3"/>
    <n v="42040"/>
    <s v="Material Perbaikan Unit"/>
    <n v="8000"/>
    <x v="0"/>
  </r>
  <r>
    <x v="3"/>
    <n v="42040"/>
    <s v="Material Perbaikan Unit"/>
    <n v="500"/>
    <x v="0"/>
  </r>
  <r>
    <x v="3"/>
    <n v="42041"/>
    <s v="Inventory"/>
    <n v="5750"/>
    <x v="2"/>
  </r>
  <r>
    <x v="3"/>
    <n v="42041"/>
    <s v="Inventory"/>
    <n v="500"/>
    <x v="2"/>
  </r>
  <r>
    <x v="3"/>
    <n v="42042"/>
    <s v="Perlengkapan AC"/>
    <n v="42500"/>
    <x v="1"/>
  </r>
  <r>
    <x v="3"/>
    <n v="42042"/>
    <s v="Perlengkapan AC"/>
    <n v="7250"/>
    <x v="1"/>
  </r>
  <r>
    <x v="3"/>
    <n v="42042"/>
    <s v="Perlengkapan AC"/>
    <n v="2000"/>
    <x v="1"/>
  </r>
  <r>
    <x v="3"/>
    <n v="42043"/>
    <s v="Material Perbaikan Unit"/>
    <n v="6500"/>
    <x v="0"/>
  </r>
  <r>
    <x v="3"/>
    <n v="42044"/>
    <s v="kebutuhan kantor JHS"/>
    <n v="7282.5"/>
    <x v="1"/>
  </r>
  <r>
    <x v="3"/>
    <n v="42045"/>
    <s v="Material Perbaikan Unit"/>
    <n v="18600"/>
    <x v="0"/>
  </r>
  <r>
    <x v="3"/>
    <n v="42046"/>
    <s v="Material Perbaikan Unit"/>
    <n v="2750"/>
    <x v="0"/>
  </r>
  <r>
    <x v="3"/>
    <n v="42047"/>
    <s v="Material Perbaikan Unit"/>
    <n v="15000"/>
    <x v="0"/>
  </r>
  <r>
    <x v="3"/>
    <n v="42047"/>
    <s v="Material Perbaikan Unit"/>
    <n v="8500"/>
    <x v="0"/>
  </r>
  <r>
    <x v="4"/>
    <n v="42048"/>
    <s v="Material Perbaikan Unit"/>
    <n v="600"/>
    <x v="0"/>
  </r>
  <r>
    <x v="4"/>
    <n v="42049"/>
    <s v="Material Perbaikan Unit"/>
    <n v="10267.5"/>
    <x v="0"/>
  </r>
  <r>
    <x v="4"/>
    <n v="42049"/>
    <s v="Material Perbaikan Unit"/>
    <n v="1576.2"/>
    <x v="0"/>
  </r>
  <r>
    <x v="4"/>
    <n v="42050"/>
    <s v="Material Perbaikan Unit"/>
    <n v="4250"/>
    <x v="0"/>
  </r>
  <r>
    <x v="4"/>
    <n v="42050"/>
    <s v="Material Perbaikan Unit"/>
    <n v="350"/>
    <x v="0"/>
  </r>
  <r>
    <x v="4"/>
    <n v="42050"/>
    <s v="Material Perbaikan Unit"/>
    <n v="750"/>
    <x v="0"/>
  </r>
  <r>
    <x v="4"/>
    <n v="42051"/>
    <s v="Material Perbaikan Unit"/>
    <n v="7500"/>
    <x v="0"/>
  </r>
  <r>
    <x v="4"/>
    <n v="42052"/>
    <s v="Material Perbaikan Unit"/>
    <n v="2750"/>
    <x v="0"/>
  </r>
  <r>
    <x v="4"/>
    <n v="42052"/>
    <s v="Material Perbaikan Unit"/>
    <n v="5000"/>
    <x v="0"/>
  </r>
  <r>
    <x v="4"/>
    <n v="42053"/>
    <s v="Material Perbaikan Unit"/>
    <n v="500"/>
    <x v="0"/>
  </r>
  <r>
    <x v="4"/>
    <n v="42053"/>
    <s v="Material Perbaikan Unit"/>
    <n v="250"/>
    <x v="0"/>
  </r>
  <r>
    <x v="4"/>
    <n v="42053"/>
    <s v="Material Perbaikan Unit"/>
    <n v="1250"/>
    <x v="0"/>
  </r>
  <r>
    <x v="4"/>
    <n v="42053"/>
    <s v="Material Perbaikan Unit"/>
    <n v="3250"/>
    <x v="0"/>
  </r>
  <r>
    <x v="4"/>
    <n v="42054"/>
    <s v="Material Perbaikan Unit"/>
    <n v="9804.75"/>
    <x v="0"/>
  </r>
  <r>
    <x v="4"/>
    <n v="42055"/>
    <s v="Material Perbaikan Unit"/>
    <n v="6500"/>
    <x v="0"/>
  </r>
  <r>
    <x v="4"/>
    <n v="42056"/>
    <s v="Material Perbaikan Unit"/>
    <n v="6750"/>
    <x v="0"/>
  </r>
  <r>
    <x v="4"/>
    <n v="42057"/>
    <s v="Material Perbaikan Unit"/>
    <n v="1750"/>
    <x v="0"/>
  </r>
  <r>
    <x v="4"/>
    <n v="42057"/>
    <s v="Material Perbaikan Unit"/>
    <n v="750"/>
    <x v="0"/>
  </r>
  <r>
    <x v="4"/>
    <n v="42058"/>
    <s v="Material Perbaikan Unit"/>
    <n v="32500"/>
    <x v="0"/>
  </r>
  <r>
    <x v="4"/>
    <n v="42059"/>
    <s v="Material Perbaikan Unit"/>
    <n v="11250"/>
    <x v="0"/>
  </r>
  <r>
    <x v="4"/>
    <n v="42059"/>
    <s v="Material Perbaikan Unit"/>
    <n v="4750"/>
    <x v="0"/>
  </r>
  <r>
    <x v="4"/>
    <n v="42059"/>
    <s v="Material Perbaikan Unit"/>
    <n v="3400"/>
    <x v="0"/>
  </r>
  <r>
    <x v="4"/>
    <n v="42059"/>
    <s v="Material Perbaikan Unit"/>
    <n v="750"/>
    <x v="0"/>
  </r>
  <r>
    <x v="4"/>
    <n v="42060"/>
    <s v="Material Perbaikan Unit"/>
    <n v="2250"/>
    <x v="0"/>
  </r>
  <r>
    <x v="4"/>
    <n v="42061"/>
    <s v="Material Perbaikan Unit"/>
    <n v="2250"/>
    <x v="0"/>
  </r>
  <r>
    <x v="4"/>
    <n v="42061"/>
    <s v="Material Perbaikan Unit"/>
    <n v="2250"/>
    <x v="0"/>
  </r>
  <r>
    <x v="4"/>
    <n v="42062"/>
    <s v="Material Perbaikan Unit"/>
    <n v="1000"/>
    <x v="0"/>
  </r>
  <r>
    <x v="4"/>
    <n v="42062"/>
    <s v="Material Perbaikan Unit"/>
    <n v="1250"/>
    <x v="0"/>
  </r>
  <r>
    <x v="4"/>
    <n v="42063"/>
    <s v="Material Perbaikan Unit"/>
    <n v="7000"/>
    <x v="0"/>
  </r>
  <r>
    <x v="4"/>
    <n v="42064"/>
    <s v="Material Perbaikan Unit"/>
    <n v="7500"/>
    <x v="0"/>
  </r>
  <r>
    <x v="4"/>
    <n v="42065"/>
    <s v="Material Perbaikan Unit"/>
    <n v="12117.5"/>
    <x v="0"/>
  </r>
  <r>
    <x v="4"/>
    <n v="42066"/>
    <s v="Material Perbaikan Unit"/>
    <n v="4494"/>
    <x v="0"/>
  </r>
  <r>
    <x v="4"/>
    <n v="42067"/>
    <s v="Material Perbaikan Unit"/>
    <n v="7450"/>
    <x v="0"/>
  </r>
  <r>
    <x v="4"/>
    <n v="42068"/>
    <s v="Inventory"/>
    <n v="1450"/>
    <x v="2"/>
  </r>
  <r>
    <x v="4"/>
    <n v="42069"/>
    <s v="Inventory"/>
    <n v="3000"/>
    <x v="2"/>
  </r>
  <r>
    <x v="4"/>
    <n v="42070"/>
    <s v="Operasional JHS"/>
    <n v="5750"/>
    <x v="1"/>
  </r>
  <r>
    <x v="4"/>
    <n v="42071"/>
    <s v="kebutuhan kantor JHS"/>
    <n v="5000"/>
    <x v="1"/>
  </r>
  <r>
    <x v="4"/>
    <n v="42071"/>
    <s v="kebutuhan kantor JHS"/>
    <n v="2500"/>
    <x v="1"/>
  </r>
  <r>
    <x v="4"/>
    <n v="42071"/>
    <s v="kebutuhan kantor JHS"/>
    <n v="3750"/>
    <x v="1"/>
  </r>
  <r>
    <x v="4"/>
    <n v="42072"/>
    <s v="Operasional JHS"/>
    <n v="3000"/>
    <x v="1"/>
  </r>
  <r>
    <x v="4"/>
    <n v="42073"/>
    <s v="kebutuhan kantor JHS"/>
    <n v="6000"/>
    <x v="1"/>
  </r>
  <r>
    <x v="4"/>
    <n v="42073"/>
    <s v="kebutuhan kantor JHS"/>
    <n v="12500"/>
    <x v="1"/>
  </r>
  <r>
    <x v="4"/>
    <n v="42073"/>
    <s v="kebutuhan kantor JHS"/>
    <n v="8250"/>
    <x v="1"/>
  </r>
  <r>
    <x v="4"/>
    <n v="42073"/>
    <s v="kebutuhan kantor JHS"/>
    <n v="250"/>
    <x v="1"/>
  </r>
  <r>
    <x v="4"/>
    <n v="42074"/>
    <s v="Perlengkapan Fixing"/>
    <n v="4250"/>
    <x v="1"/>
  </r>
  <r>
    <x v="4"/>
    <n v="42074"/>
    <s v="Perlengkapan Fixing"/>
    <n v="2250"/>
    <x v="1"/>
  </r>
  <r>
    <x v="4"/>
    <n v="42075"/>
    <s v="Material Perbaikan Unit"/>
    <n v="6500"/>
    <x v="0"/>
  </r>
  <r>
    <x v="4"/>
    <n v="42076"/>
    <s v="Jasa Pengiriman"/>
    <n v="6413.05"/>
    <x v="0"/>
  </r>
  <r>
    <x v="4"/>
    <n v="42077"/>
    <s v="Material Perbaikan Unit"/>
    <n v="7000"/>
    <x v="0"/>
  </r>
  <r>
    <x v="4"/>
    <n v="42077"/>
    <s v="Material Perbaikan Unit"/>
    <n v="2750"/>
    <x v="0"/>
  </r>
  <r>
    <x v="4"/>
    <n v="42077"/>
    <s v="Material Perbaikan Unit"/>
    <n v="3250"/>
    <x v="0"/>
  </r>
  <r>
    <x v="4"/>
    <n v="42078"/>
    <s v="Material Perbaikan Unit"/>
    <n v="1000"/>
    <x v="0"/>
  </r>
  <r>
    <x v="4"/>
    <n v="42079"/>
    <s v="Material Perbaikan Unit"/>
    <n v="2750"/>
    <x v="0"/>
  </r>
  <r>
    <x v="4"/>
    <n v="42080"/>
    <s v="Material Perbaikan Unit"/>
    <n v="3350"/>
    <x v="0"/>
  </r>
  <r>
    <x v="4"/>
    <n v="42081"/>
    <s v="Material Perbaikan Unit"/>
    <n v="3750"/>
    <x v="0"/>
  </r>
  <r>
    <x v="4"/>
    <n v="42082"/>
    <s v="Material Perbaikan Unit"/>
    <n v="5000"/>
    <x v="0"/>
  </r>
  <r>
    <x v="4"/>
    <n v="42083"/>
    <s v="Material Perbaikan Unit"/>
    <n v="3350"/>
    <x v="0"/>
  </r>
  <r>
    <x v="4"/>
    <n v="42084"/>
    <s v="Material Perbaikan Unit"/>
    <n v="5850"/>
    <x v="0"/>
  </r>
  <r>
    <x v="4"/>
    <n v="42085"/>
    <s v="Material Perbaikan Unit"/>
    <n v="3000"/>
    <x v="0"/>
  </r>
  <r>
    <x v="4"/>
    <n v="42086"/>
    <s v="Material Perbaikan Unit"/>
    <n v="250"/>
    <x v="0"/>
  </r>
  <r>
    <x v="4"/>
    <n v="42086"/>
    <s v="Material Perbaikan Unit"/>
    <n v="3000"/>
    <x v="0"/>
  </r>
  <r>
    <x v="4"/>
    <n v="42087"/>
    <s v="Material Perbaikan Unit"/>
    <n v="6250"/>
    <x v="0"/>
  </r>
  <r>
    <x v="4"/>
    <n v="42087"/>
    <s v="Material Perbaikan Unit"/>
    <n v="250"/>
    <x v="0"/>
  </r>
  <r>
    <x v="4"/>
    <n v="42087"/>
    <s v="Material Perbaikan Unit"/>
    <n v="1000"/>
    <x v="0"/>
  </r>
  <r>
    <x v="4"/>
    <n v="42088"/>
    <s v="Material Perbaikan Unit"/>
    <n v="7000"/>
    <x v="0"/>
  </r>
  <r>
    <x v="4"/>
    <n v="42089"/>
    <s v="Material Perbaikan Unit"/>
    <n v="17500"/>
    <x v="0"/>
  </r>
  <r>
    <x v="4"/>
    <n v="42089"/>
    <s v="Material Perbaikan Unit"/>
    <n v="1000"/>
    <x v="0"/>
  </r>
  <r>
    <x v="4"/>
    <n v="42089"/>
    <s v="Material Perbaikan Unit"/>
    <n v="500"/>
    <x v="0"/>
  </r>
  <r>
    <x v="4"/>
    <n v="42090"/>
    <s v="Material Perbaikan Unit"/>
    <n v="8500"/>
    <x v="0"/>
  </r>
  <r>
    <x v="4"/>
    <n v="42091"/>
    <s v="Material Perbaikan Unit"/>
    <n v="19769.2"/>
    <x v="0"/>
  </r>
  <r>
    <x v="4"/>
    <n v="42092"/>
    <s v="Material Perbaikan Unit"/>
    <n v="900"/>
    <x v="0"/>
  </r>
  <r>
    <x v="4"/>
    <n v="42092"/>
    <s v="Material Perbaikan Unit"/>
    <n v="750"/>
    <x v="0"/>
  </r>
  <r>
    <x v="4"/>
    <n v="42092"/>
    <s v="Material Perbaikan Unit"/>
    <n v="1500"/>
    <x v="0"/>
  </r>
  <r>
    <x v="4"/>
    <n v="42092"/>
    <s v="Material Perbaikan Unit"/>
    <n v="2250"/>
    <x v="0"/>
  </r>
  <r>
    <x v="4"/>
    <n v="42093"/>
    <s v="Material Perbaikan Unit"/>
    <n v="3250"/>
    <x v="0"/>
  </r>
  <r>
    <x v="4"/>
    <n v="42094"/>
    <s v="Material Perbaikan Unit"/>
    <n v="3000"/>
    <x v="0"/>
  </r>
  <r>
    <x v="4"/>
    <n v="42094"/>
    <s v="Material Perbaikan Unit"/>
    <n v="2250"/>
    <x v="0"/>
  </r>
  <r>
    <x v="4"/>
    <n v="42094"/>
    <s v="Material Perbaikan Unit"/>
    <n v="5250"/>
    <x v="0"/>
  </r>
  <r>
    <x v="4"/>
    <n v="42094"/>
    <s v="Material Perbaikan Unit"/>
    <n v="6500"/>
    <x v="0"/>
  </r>
  <r>
    <x v="4"/>
    <n v="42094"/>
    <s v="Material Perbaikan Unit"/>
    <n v="7750"/>
    <x v="0"/>
  </r>
  <r>
    <x v="4"/>
    <n v="42094"/>
    <s v="Material Perbaikan Unit"/>
    <n v="1250"/>
    <x v="0"/>
  </r>
  <r>
    <x v="4"/>
    <n v="42095"/>
    <s v="Material Perbaikan Unit"/>
    <n v="1250"/>
    <x v="0"/>
  </r>
  <r>
    <x v="4"/>
    <n v="42096"/>
    <s v="Material Perbaikan Unit"/>
    <n v="1250"/>
    <x v="0"/>
  </r>
  <r>
    <x v="4"/>
    <n v="42097"/>
    <s v="Material Perbaikan Unit"/>
    <n v="6000"/>
    <x v="0"/>
  </r>
  <r>
    <x v="4"/>
    <n v="42098"/>
    <s v="Material Perbaikan Unit"/>
    <n v="750"/>
    <x v="0"/>
  </r>
  <r>
    <x v="4"/>
    <n v="42099"/>
    <s v="Material Perbaikan Unit"/>
    <n v="4125"/>
    <x v="0"/>
  </r>
  <r>
    <x v="4"/>
    <n v="42100"/>
    <s v="Inventory"/>
    <n v="3250"/>
    <x v="2"/>
  </r>
  <r>
    <x v="4"/>
    <n v="42100"/>
    <s v="Inventory"/>
    <n v="400"/>
    <x v="2"/>
  </r>
  <r>
    <x v="4"/>
    <n v="42101"/>
    <s v="Inventory"/>
    <n v="300"/>
    <x v="2"/>
  </r>
  <r>
    <x v="4"/>
    <n v="42101"/>
    <s v="Inventory"/>
    <n v="500"/>
    <x v="2"/>
  </r>
  <r>
    <x v="4"/>
    <n v="42102"/>
    <s v="Inventory"/>
    <n v="1500"/>
    <x v="2"/>
  </r>
  <r>
    <x v="4"/>
    <n v="42103"/>
    <s v="Inventory"/>
    <n v="4250"/>
    <x v="2"/>
  </r>
  <r>
    <x v="4"/>
    <n v="42104"/>
    <s v="Operasional JHS"/>
    <n v="10500"/>
    <x v="1"/>
  </r>
  <r>
    <x v="4"/>
    <n v="42105"/>
    <s v="Material Perbaikan Unit"/>
    <n v="11000"/>
    <x v="0"/>
  </r>
  <r>
    <x v="4"/>
    <n v="42106"/>
    <s v="Material Perbaikan Unit"/>
    <n v="11000"/>
    <x v="0"/>
  </r>
  <r>
    <x v="4"/>
    <n v="42107"/>
    <s v="Material Perbaikan Unit"/>
    <n v="11000"/>
    <x v="0"/>
  </r>
  <r>
    <x v="4"/>
    <n v="42108"/>
    <s v="Material Perbaikan Unit"/>
    <n v="11000"/>
    <x v="0"/>
  </r>
  <r>
    <x v="4"/>
    <n v="42109"/>
    <s v="Material Perbaikan Unit"/>
    <n v="11000"/>
    <x v="0"/>
  </r>
  <r>
    <x v="4"/>
    <n v="42110"/>
    <s v="Material Perbaikan Unit"/>
    <n v="10000"/>
    <x v="0"/>
  </r>
  <r>
    <x v="4"/>
    <n v="42111"/>
    <s v="Material Perbaikan Unit"/>
    <n v="10000"/>
    <x v="0"/>
  </r>
  <r>
    <x v="4"/>
    <n v="42112"/>
    <s v="Material Perbaikan Unit"/>
    <n v="10000"/>
    <x v="0"/>
  </r>
  <r>
    <x v="4"/>
    <n v="42113"/>
    <s v="Material Perbaikan Unit"/>
    <n v="8500"/>
    <x v="0"/>
  </r>
  <r>
    <x v="4"/>
    <n v="42114"/>
    <s v="Material Perbaikan Unit"/>
    <n v="11000"/>
    <x v="0"/>
  </r>
  <r>
    <x v="4"/>
    <n v="42115"/>
    <s v="Material Perbaikan Unit"/>
    <n v="7750"/>
    <x v="0"/>
  </r>
  <r>
    <x v="4"/>
    <n v="42115"/>
    <s v="Material Perbaikan Unit"/>
    <n v="500"/>
    <x v="0"/>
  </r>
  <r>
    <x v="4"/>
    <n v="42115"/>
    <s v="Material Perbaikan Unit"/>
    <n v="500"/>
    <x v="0"/>
  </r>
  <r>
    <x v="4"/>
    <n v="42115"/>
    <s v="Material Perbaikan Unit"/>
    <n v="500"/>
    <x v="0"/>
  </r>
  <r>
    <x v="4"/>
    <n v="42115"/>
    <s v="Material Perbaikan Unit"/>
    <n v="1250"/>
    <x v="0"/>
  </r>
  <r>
    <x v="4"/>
    <n v="42116"/>
    <s v="Material Perbaikan Unit"/>
    <n v="3500"/>
    <x v="0"/>
  </r>
  <r>
    <x v="4"/>
    <n v="42117"/>
    <s v="Material Perbaikan Unit"/>
    <n v="2500"/>
    <x v="0"/>
  </r>
  <r>
    <x v="4"/>
    <n v="42117"/>
    <s v="Material Perbaikan Unit"/>
    <n v="11250"/>
    <x v="0"/>
  </r>
  <r>
    <x v="4"/>
    <n v="42117"/>
    <s v="Material Perbaikan Unit"/>
    <n v="750"/>
    <x v="0"/>
  </r>
  <r>
    <x v="4"/>
    <n v="42118"/>
    <s v="Material Perbaikan Unit"/>
    <n v="2000"/>
    <x v="0"/>
  </r>
  <r>
    <x v="4"/>
    <n v="42118"/>
    <s v="Material Perbaikan Unit"/>
    <n v="1750"/>
    <x v="0"/>
  </r>
  <r>
    <x v="4"/>
    <n v="42118"/>
    <s v="Material Perbaikan Unit"/>
    <n v="500"/>
    <x v="0"/>
  </r>
  <r>
    <x v="4"/>
    <n v="42119"/>
    <s v="Material Perbaikan Unit"/>
    <n v="5000"/>
    <x v="0"/>
  </r>
  <r>
    <x v="4"/>
    <n v="42119"/>
    <s v="Material Perbaikan Unit"/>
    <n v="1000"/>
    <x v="0"/>
  </r>
  <r>
    <x v="4"/>
    <n v="42119"/>
    <s v="Material Perbaikan Unit"/>
    <n v="1750"/>
    <x v="0"/>
  </r>
  <r>
    <x v="4"/>
    <n v="42120"/>
    <s v="Material Perbaikan Unit"/>
    <n v="500"/>
    <x v="0"/>
  </r>
  <r>
    <x v="4"/>
    <n v="42120"/>
    <s v="Material Perbaikan Unit"/>
    <n v="750"/>
    <x v="0"/>
  </r>
  <r>
    <x v="4"/>
    <n v="42121"/>
    <s v="Material Perbaikan Unit"/>
    <n v="2900"/>
    <x v="0"/>
  </r>
  <r>
    <x v="4"/>
    <n v="42121"/>
    <s v="Material Perbaikan Unit"/>
    <n v="250"/>
    <x v="0"/>
  </r>
  <r>
    <x v="4"/>
    <n v="42122"/>
    <s v="Material Perbaikan Unit"/>
    <n v="3250"/>
    <x v="0"/>
  </r>
  <r>
    <x v="4"/>
    <n v="42122"/>
    <s v="Material Perbaikan Unit"/>
    <n v="600"/>
    <x v="0"/>
  </r>
  <r>
    <x v="4"/>
    <n v="42123"/>
    <s v="Material Perbaikan Unit"/>
    <n v="4250"/>
    <x v="0"/>
  </r>
  <r>
    <x v="4"/>
    <n v="42124"/>
    <s v="Material Perbaikan Unit"/>
    <n v="8250"/>
    <x v="0"/>
  </r>
  <r>
    <x v="4"/>
    <n v="42124"/>
    <s v="Material Perbaikan Unit"/>
    <n v="750"/>
    <x v="0"/>
  </r>
  <r>
    <x v="4"/>
    <n v="42124"/>
    <s v="Material Perbaikan Unit"/>
    <n v="750"/>
    <x v="0"/>
  </r>
  <r>
    <x v="4"/>
    <n v="42124"/>
    <s v="Material Perbaikan Unit"/>
    <n v="500"/>
    <x v="0"/>
  </r>
  <r>
    <x v="4"/>
    <n v="42125"/>
    <s v="Material Perbaikan Unit"/>
    <n v="2500"/>
    <x v="0"/>
  </r>
  <r>
    <x v="4"/>
    <n v="42126"/>
    <s v="Material Perbaikan Unit"/>
    <n v="2220"/>
    <x v="0"/>
  </r>
  <r>
    <x v="4"/>
    <n v="42127"/>
    <s v="Material Perbaikan Unit"/>
    <n v="9884.6"/>
    <x v="0"/>
  </r>
  <r>
    <x v="4"/>
    <n v="42128"/>
    <s v="kebutuhan kantor JHS"/>
    <n v="25150"/>
    <x v="1"/>
  </r>
  <r>
    <x v="4"/>
    <n v="42129"/>
    <s v="Jasa Pengiriman"/>
    <n v="9550"/>
    <x v="0"/>
  </r>
  <r>
    <x v="4"/>
    <n v="42130"/>
    <s v="Jasa Pengiriman"/>
    <n v="5550"/>
    <x v="0"/>
  </r>
  <r>
    <x v="4"/>
    <n v="42131"/>
    <s v="Material Perbaikan Unit"/>
    <n v="58378"/>
    <x v="0"/>
  </r>
  <r>
    <x v="4"/>
    <n v="42132"/>
    <s v="Material Perbaikan Unit"/>
    <n v="2731.25"/>
    <x v="0"/>
  </r>
  <r>
    <x v="4"/>
    <n v="42133"/>
    <s v="kebutuhan kantor JHS"/>
    <n v="20200"/>
    <x v="1"/>
  </r>
  <r>
    <x v="4"/>
    <n v="42134"/>
    <s v="Operasional JHS"/>
    <n v="6500"/>
    <x v="1"/>
  </r>
  <r>
    <x v="4"/>
    <n v="42135"/>
    <s v="Inventory"/>
    <n v="1500"/>
    <x v="2"/>
  </r>
  <r>
    <x v="4"/>
    <n v="42136"/>
    <s v="Material Perbaikan Unit"/>
    <n v="12500"/>
    <x v="0"/>
  </r>
  <r>
    <x v="4"/>
    <n v="42137"/>
    <s v="Material Perbaikan Unit"/>
    <n v="2250"/>
    <x v="0"/>
  </r>
  <r>
    <x v="4"/>
    <n v="42137"/>
    <s v="Material Perbaikan Unit"/>
    <n v="500"/>
    <x v="0"/>
  </r>
  <r>
    <x v="4"/>
    <n v="42138"/>
    <s v="Material Perbaikan Unit"/>
    <n v="2000"/>
    <x v="0"/>
  </r>
  <r>
    <x v="4"/>
    <n v="42138"/>
    <s v="Material Perbaikan Unit"/>
    <n v="1250"/>
    <x v="0"/>
  </r>
  <r>
    <x v="4"/>
    <n v="42138"/>
    <s v="Material Perbaikan Unit"/>
    <n v="700"/>
    <x v="0"/>
  </r>
  <r>
    <x v="4"/>
    <n v="42138"/>
    <s v="Material Perbaikan Unit"/>
    <n v="500"/>
    <x v="0"/>
  </r>
  <r>
    <x v="4"/>
    <n v="42139"/>
    <s v="Material Perbaikan Unit"/>
    <n v="2500"/>
    <x v="0"/>
  </r>
  <r>
    <x v="4"/>
    <n v="42140"/>
    <s v="Material Perbaikan Unit"/>
    <n v="1000"/>
    <x v="0"/>
  </r>
  <r>
    <x v="4"/>
    <n v="42140"/>
    <s v="Material Perbaikan Unit"/>
    <n v="1000"/>
    <x v="0"/>
  </r>
  <r>
    <x v="4"/>
    <n v="42141"/>
    <s v="Material Perbaikan Unit"/>
    <n v="1500"/>
    <x v="0"/>
  </r>
  <r>
    <x v="4"/>
    <n v="42142"/>
    <s v="Material Perbaikan Unit"/>
    <n v="3000"/>
    <x v="0"/>
  </r>
  <r>
    <x v="4"/>
    <n v="42142"/>
    <s v="Material Perbaikan Unit"/>
    <n v="3250"/>
    <x v="0"/>
  </r>
  <r>
    <x v="4"/>
    <n v="42142"/>
    <s v="Material Perbaikan Unit"/>
    <n v="1250"/>
    <x v="0"/>
  </r>
  <r>
    <x v="4"/>
    <n v="42143"/>
    <s v="Material Perbaikan Unit"/>
    <n v="4500"/>
    <x v="0"/>
  </r>
  <r>
    <x v="4"/>
    <n v="42144"/>
    <s v="Material Perbaikan Unit"/>
    <n v="1175"/>
    <x v="0"/>
  </r>
  <r>
    <x v="4"/>
    <n v="42145"/>
    <s v="Material Perbaikan Unit"/>
    <n v="14750"/>
    <x v="0"/>
  </r>
  <r>
    <x v="4"/>
    <n v="42145"/>
    <s v="Material Perbaikan Unit"/>
    <n v="375"/>
    <x v="0"/>
  </r>
  <r>
    <x v="4"/>
    <n v="42146"/>
    <s v="Material Perbaikan Unit"/>
    <n v="1100"/>
    <x v="0"/>
  </r>
  <r>
    <x v="4"/>
    <n v="42147"/>
    <s v="Material Perbaikan Unit"/>
    <n v="750"/>
    <x v="0"/>
  </r>
  <r>
    <x v="4"/>
    <n v="42147"/>
    <s v="Material Perbaikan Unit"/>
    <n v="2250"/>
    <x v="0"/>
  </r>
  <r>
    <x v="4"/>
    <n v="42147"/>
    <s v="Material Perbaikan Unit"/>
    <n v="850"/>
    <x v="0"/>
  </r>
  <r>
    <x v="4"/>
    <n v="42147"/>
    <s v="Material Perbaikan Unit"/>
    <n v="1250"/>
    <x v="0"/>
  </r>
  <r>
    <x v="4"/>
    <n v="42147"/>
    <s v="Material Perbaikan Unit"/>
    <n v="600"/>
    <x v="0"/>
  </r>
  <r>
    <x v="4"/>
    <n v="42148"/>
    <s v="Material Perbaikan Unit"/>
    <n v="350"/>
    <x v="0"/>
  </r>
  <r>
    <x v="4"/>
    <n v="42149"/>
    <s v="Material Perbaikan Unit"/>
    <n v="2750"/>
    <x v="0"/>
  </r>
  <r>
    <x v="4"/>
    <n v="42149"/>
    <s v="Material Perbaikan Unit"/>
    <n v="2250"/>
    <x v="0"/>
  </r>
  <r>
    <x v="4"/>
    <n v="42149"/>
    <s v="Material Perbaikan Unit"/>
    <n v="3100"/>
    <x v="0"/>
  </r>
  <r>
    <x v="4"/>
    <n v="42149"/>
    <s v="Material Perbaikan Unit"/>
    <n v="750"/>
    <x v="0"/>
  </r>
  <r>
    <x v="4"/>
    <n v="42149"/>
    <s v="Material Perbaikan Unit"/>
    <n v="500"/>
    <x v="0"/>
  </r>
  <r>
    <x v="4"/>
    <n v="42150"/>
    <s v="Material Perbaikan Unit"/>
    <n v="18250"/>
    <x v="0"/>
  </r>
  <r>
    <x v="4"/>
    <n v="42150"/>
    <s v="Material Perbaikan Unit"/>
    <n v="6250"/>
    <x v="0"/>
  </r>
  <r>
    <x v="4"/>
    <n v="42150"/>
    <s v="Material Perbaikan Unit"/>
    <n v="900"/>
    <x v="0"/>
  </r>
  <r>
    <x v="4"/>
    <n v="42151"/>
    <s v="Material Perbaikan Unit"/>
    <n v="10000"/>
    <x v="0"/>
  </r>
  <r>
    <x v="4"/>
    <n v="42152"/>
    <s v="Material Perbaikan Unit"/>
    <n v="1000"/>
    <x v="0"/>
  </r>
  <r>
    <x v="4"/>
    <n v="42152"/>
    <s v="Material Perbaikan Unit"/>
    <n v="2750"/>
    <x v="0"/>
  </r>
  <r>
    <x v="4"/>
    <n v="42152"/>
    <s v="Material Perbaikan Unit"/>
    <n v="500"/>
    <x v="0"/>
  </r>
  <r>
    <x v="4"/>
    <n v="42153"/>
    <s v="Material Perbaikan Unit"/>
    <n v="9750"/>
    <x v="0"/>
  </r>
  <r>
    <x v="4"/>
    <n v="42153"/>
    <s v="Material Perbaikan Unit"/>
    <n v="3750"/>
    <x v="0"/>
  </r>
  <r>
    <x v="4"/>
    <n v="42153"/>
    <s v="Material Perbaikan Unit"/>
    <n v="500"/>
    <x v="0"/>
  </r>
  <r>
    <x v="4"/>
    <n v="42153"/>
    <s v="Material Perbaikan Unit"/>
    <n v="1000"/>
    <x v="0"/>
  </r>
  <r>
    <x v="4"/>
    <n v="42153"/>
    <s v="Material Perbaikan Unit"/>
    <n v="1500"/>
    <x v="0"/>
  </r>
  <r>
    <x v="4"/>
    <n v="42153"/>
    <s v="Material Perbaikan Unit"/>
    <n v="250"/>
    <x v="0"/>
  </r>
  <r>
    <x v="4"/>
    <n v="42153"/>
    <s v="Material Perbaikan Unit"/>
    <n v="500"/>
    <x v="0"/>
  </r>
  <r>
    <x v="4"/>
    <n v="42153"/>
    <s v="Material Perbaikan Unit"/>
    <n v="500"/>
    <x v="0"/>
  </r>
  <r>
    <x v="4"/>
    <n v="42154"/>
    <s v="Material Perbaikan Unit"/>
    <n v="9250"/>
    <x v="0"/>
  </r>
  <r>
    <x v="4"/>
    <n v="42154"/>
    <s v="Material Perbaikan Unit"/>
    <n v="2500"/>
    <x v="0"/>
  </r>
  <r>
    <x v="4"/>
    <n v="42154"/>
    <s v="Material Perbaikan Unit"/>
    <n v="1500"/>
    <x v="0"/>
  </r>
  <r>
    <x v="4"/>
    <n v="42154"/>
    <s v="Material Perbaikan Unit"/>
    <n v="1750"/>
    <x v="0"/>
  </r>
  <r>
    <x v="4"/>
    <n v="42154"/>
    <s v="Material Perbaikan Unit"/>
    <n v="750"/>
    <x v="0"/>
  </r>
  <r>
    <x v="4"/>
    <n v="42154"/>
    <s v="Material Perbaikan Unit"/>
    <n v="750"/>
    <x v="0"/>
  </r>
  <r>
    <x v="4"/>
    <n v="42154"/>
    <s v="Material Perbaikan Unit"/>
    <n v="750"/>
    <x v="0"/>
  </r>
  <r>
    <x v="4"/>
    <n v="42155"/>
    <s v="Material Perbaikan Unit"/>
    <n v="8500"/>
    <x v="0"/>
  </r>
  <r>
    <x v="4"/>
    <n v="42156"/>
    <s v="Material Perbaikan Unit"/>
    <n v="3049.95"/>
    <x v="0"/>
  </r>
  <r>
    <x v="4"/>
    <n v="42157"/>
    <s v="Material Perbaikan Unit"/>
    <n v="5725"/>
    <x v="0"/>
  </r>
  <r>
    <x v="4"/>
    <n v="42158"/>
    <s v="Material Perbaikan Unit"/>
    <n v="3600"/>
    <x v="0"/>
  </r>
  <r>
    <x v="4"/>
    <n v="42159"/>
    <s v="Inventory"/>
    <n v="2750"/>
    <x v="2"/>
  </r>
  <r>
    <x v="4"/>
    <n v="42160"/>
    <s v="Perlengkapan Fixing"/>
    <n v="32500"/>
    <x v="1"/>
  </r>
  <r>
    <x v="4"/>
    <n v="42161"/>
    <s v="Perlengkapan Fixing"/>
    <n v="28750"/>
    <x v="1"/>
  </r>
  <r>
    <x v="4"/>
    <n v="42162"/>
    <s v="Inventory"/>
    <n v="200"/>
    <x v="2"/>
  </r>
  <r>
    <x v="4"/>
    <n v="42162"/>
    <s v="Inventory"/>
    <n v="50"/>
    <x v="2"/>
  </r>
  <r>
    <x v="4"/>
    <n v="42163"/>
    <s v="Material Perbaikan Unit"/>
    <n v="800"/>
    <x v="0"/>
  </r>
  <r>
    <x v="4"/>
    <n v="42163"/>
    <s v="Material Perbaikan Unit"/>
    <n v="400"/>
    <x v="0"/>
  </r>
  <r>
    <x v="4"/>
    <n v="42163"/>
    <s v="Material Perbaikan Unit"/>
    <n v="5500"/>
    <x v="0"/>
  </r>
  <r>
    <x v="4"/>
    <n v="42164"/>
    <s v="Material Perbaikan Unit"/>
    <n v="7750"/>
    <x v="0"/>
  </r>
  <r>
    <x v="4"/>
    <n v="42165"/>
    <s v="Material Perbaikan Unit"/>
    <n v="2000"/>
    <x v="0"/>
  </r>
  <r>
    <x v="4"/>
    <n v="42166"/>
    <s v="Material Perbaikan Unit"/>
    <n v="8000"/>
    <x v="0"/>
  </r>
  <r>
    <x v="4"/>
    <n v="42167"/>
    <s v="Perlengkapan AC"/>
    <n v="4500"/>
    <x v="1"/>
  </r>
  <r>
    <x v="4"/>
    <n v="42167"/>
    <s v="Perlengkapan AC"/>
    <n v="5500"/>
    <x v="1"/>
  </r>
  <r>
    <x v="4"/>
    <n v="42167"/>
    <s v="Perlengkapan AC"/>
    <n v="250"/>
    <x v="1"/>
  </r>
  <r>
    <x v="4"/>
    <n v="42167"/>
    <s v="Perlengkapan AC"/>
    <n v="1000"/>
    <x v="1"/>
  </r>
  <r>
    <x v="4"/>
    <n v="42167"/>
    <s v="Perlengkapan AC"/>
    <n v="1500"/>
    <x v="1"/>
  </r>
  <r>
    <x v="4"/>
    <n v="42168"/>
    <s v="Perlengkapan Cleaning"/>
    <n v="24709.8"/>
    <x v="1"/>
  </r>
  <r>
    <x v="4"/>
    <n v="42169"/>
    <s v="Perlengkapan Cleaning"/>
    <n v="29667.5"/>
    <x v="1"/>
  </r>
  <r>
    <x v="4"/>
    <n v="42170"/>
    <s v="Material Perbaikan Unit"/>
    <n v="4250"/>
    <x v="0"/>
  </r>
  <r>
    <x v="4"/>
    <n v="42170"/>
    <s v="Material Perbaikan Unit"/>
    <n v="6750"/>
    <x v="0"/>
  </r>
  <r>
    <x v="4"/>
    <n v="42171"/>
    <s v="Material Perbaikan Unit"/>
    <n v="4250"/>
    <x v="0"/>
  </r>
  <r>
    <x v="4"/>
    <n v="42172"/>
    <s v="Perlengkapan Fixing"/>
    <n v="2750"/>
    <x v="1"/>
  </r>
  <r>
    <x v="4"/>
    <n v="42172"/>
    <s v="Perlengkapan Fixing"/>
    <n v="750"/>
    <x v="1"/>
  </r>
  <r>
    <x v="4"/>
    <n v="42172"/>
    <s v="Perlengkapan Fixing"/>
    <n v="750"/>
    <x v="1"/>
  </r>
  <r>
    <x v="4"/>
    <n v="42172"/>
    <s v="Perlengkapan Fixing"/>
    <n v="1250"/>
    <x v="1"/>
  </r>
  <r>
    <x v="4"/>
    <n v="42173"/>
    <s v="Operasional JHS"/>
    <n v="32250"/>
    <x v="1"/>
  </r>
  <r>
    <x v="4"/>
    <n v="42174"/>
    <s v="Inventory"/>
    <n v="6000"/>
    <x v="2"/>
  </r>
  <r>
    <x v="4"/>
    <n v="42175"/>
    <s v="Material Perbaikan Unit"/>
    <n v="40000"/>
    <x v="0"/>
  </r>
  <r>
    <x v="4"/>
    <n v="42176"/>
    <s v="Operasional JHS"/>
    <n v="4314.75"/>
    <x v="1"/>
  </r>
  <r>
    <x v="4"/>
    <n v="42177"/>
    <s v="Material Perbaikan Unit"/>
    <n v="4500"/>
    <x v="0"/>
  </r>
  <r>
    <x v="4"/>
    <n v="42177"/>
    <s v="Material Perbaikan Unit"/>
    <n v="250"/>
    <x v="0"/>
  </r>
  <r>
    <x v="4"/>
    <n v="42177"/>
    <s v="Material Perbaikan Unit"/>
    <n v="1250"/>
    <x v="0"/>
  </r>
  <r>
    <x v="4"/>
    <n v="42177"/>
    <s v="Material Perbaikan Unit"/>
    <n v="750"/>
    <x v="0"/>
  </r>
  <r>
    <x v="4"/>
    <n v="42177"/>
    <s v="Material Perbaikan Unit"/>
    <n v="2195"/>
    <x v="0"/>
  </r>
  <r>
    <x v="4"/>
    <n v="42178"/>
    <s v="Material Perbaikan Unit"/>
    <n v="1400"/>
    <x v="0"/>
  </r>
  <r>
    <x v="4"/>
    <n v="42179"/>
    <s v="Material Perbaikan Unit"/>
    <n v="6500"/>
    <x v="0"/>
  </r>
  <r>
    <x v="4"/>
    <n v="42180"/>
    <s v="Material Perbaikan Unit"/>
    <n v="15500"/>
    <x v="0"/>
  </r>
  <r>
    <x v="4"/>
    <n v="42180"/>
    <s v="Material Perbaikan Unit"/>
    <n v="1500"/>
    <x v="0"/>
  </r>
  <r>
    <x v="4"/>
    <n v="42180"/>
    <s v="Material Perbaikan Unit"/>
    <n v="500"/>
    <x v="0"/>
  </r>
  <r>
    <x v="4"/>
    <n v="42180"/>
    <s v="Material Perbaikan Unit"/>
    <n v="500"/>
    <x v="0"/>
  </r>
  <r>
    <x v="4"/>
    <n v="42180"/>
    <s v="Material Perbaikan Unit"/>
    <n v="2500"/>
    <x v="0"/>
  </r>
  <r>
    <x v="4"/>
    <n v="42180"/>
    <s v="Material Perbaikan Unit"/>
    <n v="500"/>
    <x v="0"/>
  </r>
  <r>
    <x v="4"/>
    <n v="42180"/>
    <s v="Material Perbaikan Unit"/>
    <n v="4000"/>
    <x v="0"/>
  </r>
  <r>
    <x v="4"/>
    <n v="42181"/>
    <s v="Material Perbaikan Unit"/>
    <n v="12544.75"/>
    <x v="0"/>
  </r>
  <r>
    <x v="4"/>
    <n v="42181"/>
    <s v="Material Perbaikan Unit"/>
    <n v="5500"/>
    <x v="0"/>
  </r>
  <r>
    <x v="4"/>
    <n v="42182"/>
    <s v="Material Perbaikan Unit"/>
    <n v="500"/>
    <x v="0"/>
  </r>
  <r>
    <x v="4"/>
    <n v="42182"/>
    <s v="Material Perbaikan Unit"/>
    <n v="750"/>
    <x v="0"/>
  </r>
  <r>
    <x v="4"/>
    <n v="42182"/>
    <s v="Material Perbaikan Unit"/>
    <n v="1750"/>
    <x v="0"/>
  </r>
  <r>
    <x v="4"/>
    <n v="42183"/>
    <s v="Material Perbaikan Unit"/>
    <n v="2800"/>
    <x v="0"/>
  </r>
  <r>
    <x v="4"/>
    <n v="42184"/>
    <s v="Jasa Pengiriman"/>
    <n v="6203.15"/>
    <x v="0"/>
  </r>
  <r>
    <x v="4"/>
    <n v="42185"/>
    <s v="Material Perbaikan Unit"/>
    <n v="1875"/>
    <x v="0"/>
  </r>
  <r>
    <x v="4"/>
    <n v="42186"/>
    <s v="Operasional JHS"/>
    <n v="2500"/>
    <x v="1"/>
  </r>
  <r>
    <x v="4"/>
    <n v="42186"/>
    <s v="Operasional JHS"/>
    <n v="1750"/>
    <x v="1"/>
  </r>
  <r>
    <x v="4"/>
    <n v="42186"/>
    <s v="Operasional JHS"/>
    <n v="500"/>
    <x v="1"/>
  </r>
  <r>
    <x v="4"/>
    <n v="42186"/>
    <s v="Operasional JHS"/>
    <n v="3250"/>
    <x v="1"/>
  </r>
  <r>
    <x v="4"/>
    <n v="42187"/>
    <s v="Operasional JHS"/>
    <n v="3000"/>
    <x v="1"/>
  </r>
  <r>
    <x v="4"/>
    <n v="42187"/>
    <s v="Operasional JHS"/>
    <n v="1250"/>
    <x v="1"/>
  </r>
  <r>
    <x v="4"/>
    <n v="42187"/>
    <s v="Operasional JHS"/>
    <n v="12250"/>
    <x v="1"/>
  </r>
  <r>
    <x v="4"/>
    <n v="42188"/>
    <s v="Operasional JHS"/>
    <n v="2750"/>
    <x v="1"/>
  </r>
  <r>
    <x v="4"/>
    <n v="42189"/>
    <s v="Material Perbaikan Unit"/>
    <n v="17500"/>
    <x v="0"/>
  </r>
  <r>
    <x v="4"/>
    <n v="42190"/>
    <s v="Material Perbaikan Unit"/>
    <n v="3250"/>
    <x v="0"/>
  </r>
  <r>
    <x v="4"/>
    <n v="42190"/>
    <s v="Material Perbaikan Unit"/>
    <n v="2250"/>
    <x v="0"/>
  </r>
  <r>
    <x v="4"/>
    <n v="42190"/>
    <s v="Material Perbaikan Unit"/>
    <n v="250"/>
    <x v="0"/>
  </r>
  <r>
    <x v="4"/>
    <n v="42190"/>
    <s v="Material Perbaikan Unit"/>
    <n v="600"/>
    <x v="0"/>
  </r>
  <r>
    <x v="4"/>
    <n v="42191"/>
    <s v="Material Perbaikan Unit"/>
    <n v="1500"/>
    <x v="0"/>
  </r>
  <r>
    <x v="4"/>
    <n v="42192"/>
    <s v="Jasa Pengiriman"/>
    <n v="8150"/>
    <x v="0"/>
  </r>
  <r>
    <x v="4"/>
    <n v="42193"/>
    <s v="Material Perbaikan Unit"/>
    <n v="11190"/>
    <x v="0"/>
  </r>
  <r>
    <x v="4"/>
    <n v="42194"/>
    <s v="Material Perbaikan Unit"/>
    <n v="11655"/>
    <x v="0"/>
  </r>
  <r>
    <x v="4"/>
    <n v="42195"/>
    <s v="Material Perbaikan Unit"/>
    <n v="58195"/>
    <x v="0"/>
  </r>
  <r>
    <x v="4"/>
    <n v="42196"/>
    <s v="kebutuhan kantor JHS"/>
    <n v="25150"/>
    <x v="1"/>
  </r>
  <r>
    <x v="4"/>
    <n v="42197"/>
    <s v="Material Perbaikan Unit"/>
    <n v="250"/>
    <x v="0"/>
  </r>
  <r>
    <x v="4"/>
    <n v="42197"/>
    <s v="Material Perbaikan Unit"/>
    <n v="150"/>
    <x v="0"/>
  </r>
  <r>
    <x v="4"/>
    <n v="42197"/>
    <s v="Material Perbaikan Unit"/>
    <n v="500"/>
    <x v="0"/>
  </r>
  <r>
    <x v="4"/>
    <n v="42197"/>
    <s v="Material Perbaikan Unit"/>
    <n v="650"/>
    <x v="0"/>
  </r>
  <r>
    <x v="4"/>
    <n v="42197"/>
    <s v="Material Perbaikan Unit"/>
    <n v="7500"/>
    <x v="0"/>
  </r>
  <r>
    <x v="4"/>
    <n v="42197"/>
    <s v="Material Perbaikan Unit"/>
    <n v="1900"/>
    <x v="0"/>
  </r>
  <r>
    <x v="4"/>
    <n v="42198"/>
    <s v="Material Perbaikan Unit"/>
    <n v="2500"/>
    <x v="0"/>
  </r>
  <r>
    <x v="4"/>
    <n v="42198"/>
    <s v="Material Perbaikan Unit"/>
    <n v="4000"/>
    <x v="0"/>
  </r>
  <r>
    <x v="4"/>
    <n v="42199"/>
    <s v="Material Perbaikan Unit"/>
    <n v="6750"/>
    <x v="0"/>
  </r>
  <r>
    <x v="4"/>
    <n v="42199"/>
    <s v="Material Perbaikan Unit"/>
    <n v="750"/>
    <x v="0"/>
  </r>
  <r>
    <x v="4"/>
    <n v="42199"/>
    <s v="Material Perbaikan Unit"/>
    <n v="650"/>
    <x v="0"/>
  </r>
  <r>
    <x v="4"/>
    <n v="42199"/>
    <s v="Material Perbaikan Unit"/>
    <n v="450"/>
    <x v="0"/>
  </r>
  <r>
    <x v="4"/>
    <n v="42199"/>
    <s v="Material Perbaikan Unit"/>
    <n v="2250"/>
    <x v="0"/>
  </r>
  <r>
    <x v="4"/>
    <n v="42199"/>
    <s v="Material Perbaikan Unit"/>
    <n v="750"/>
    <x v="0"/>
  </r>
  <r>
    <x v="4"/>
    <n v="42199"/>
    <s v="Material Perbaikan Unit"/>
    <n v="750"/>
    <x v="0"/>
  </r>
  <r>
    <x v="4"/>
    <n v="42199"/>
    <s v="Material Perbaikan Unit"/>
    <n v="750"/>
    <x v="0"/>
  </r>
  <r>
    <x v="4"/>
    <n v="42199"/>
    <s v="Material Perbaikan Unit"/>
    <n v="1750"/>
    <x v="0"/>
  </r>
  <r>
    <x v="4"/>
    <n v="42199"/>
    <s v="Material Perbaikan Unit"/>
    <n v="3750"/>
    <x v="0"/>
  </r>
  <r>
    <x v="4"/>
    <n v="42199"/>
    <s v="Material Perbaikan Unit"/>
    <n v="1000"/>
    <x v="0"/>
  </r>
  <r>
    <x v="4"/>
    <n v="42200"/>
    <s v="Material Perbaikan Unit"/>
    <n v="7750"/>
    <x v="0"/>
  </r>
  <r>
    <x v="4"/>
    <n v="42201"/>
    <s v="Material Perbaikan Unit"/>
    <n v="2250"/>
    <x v="0"/>
  </r>
  <r>
    <x v="4"/>
    <n v="42201"/>
    <s v="Material Perbaikan Unit"/>
    <n v="300"/>
    <x v="0"/>
  </r>
  <r>
    <x v="4"/>
    <n v="42201"/>
    <s v="Material Perbaikan Unit"/>
    <n v="500"/>
    <x v="0"/>
  </r>
  <r>
    <x v="4"/>
    <n v="42201"/>
    <s v="Material Perbaikan Unit"/>
    <n v="300"/>
    <x v="0"/>
  </r>
  <r>
    <x v="4"/>
    <n v="42202"/>
    <s v="Material Perbaikan Unit"/>
    <n v="1900"/>
    <x v="0"/>
  </r>
  <r>
    <x v="4"/>
    <n v="42202"/>
    <s v="Material Perbaikan Unit"/>
    <n v="850"/>
    <x v="0"/>
  </r>
  <r>
    <x v="4"/>
    <n v="42202"/>
    <s v="Material Perbaikan Unit"/>
    <n v="6000"/>
    <x v="0"/>
  </r>
  <r>
    <x v="4"/>
    <n v="42202"/>
    <s v="Material Perbaikan Unit"/>
    <n v="2750"/>
    <x v="0"/>
  </r>
  <r>
    <x v="4"/>
    <n v="42202"/>
    <s v="Material Perbaikan Unit"/>
    <n v="450"/>
    <x v="0"/>
  </r>
  <r>
    <x v="4"/>
    <n v="42202"/>
    <s v="Material Perbaikan Unit"/>
    <n v="250"/>
    <x v="0"/>
  </r>
  <r>
    <x v="4"/>
    <n v="42202"/>
    <s v="Material Perbaikan Unit"/>
    <n v="250"/>
    <x v="0"/>
  </r>
  <r>
    <x v="4"/>
    <n v="42202"/>
    <s v="Material Perbaikan Unit"/>
    <n v="600"/>
    <x v="0"/>
  </r>
  <r>
    <x v="4"/>
    <n v="42203"/>
    <s v="Material Perbaikan Unit"/>
    <n v="8250"/>
    <x v="0"/>
  </r>
  <r>
    <x v="4"/>
    <n v="42204"/>
    <s v="Material Perbaikan Unit"/>
    <n v="1750"/>
    <x v="0"/>
  </r>
  <r>
    <x v="4"/>
    <n v="42204"/>
    <s v="Material Perbaikan Unit"/>
    <n v="150"/>
    <x v="0"/>
  </r>
  <r>
    <x v="4"/>
    <n v="42204"/>
    <s v="Material Perbaikan Unit"/>
    <n v="12500"/>
    <x v="0"/>
  </r>
  <r>
    <x v="4"/>
    <n v="42204"/>
    <s v="Material Perbaikan Unit"/>
    <n v="6500"/>
    <x v="0"/>
  </r>
  <r>
    <x v="4"/>
    <n v="42204"/>
    <s v="Material Perbaikan Unit"/>
    <n v="12544.75"/>
    <x v="0"/>
  </r>
  <r>
    <x v="4"/>
    <n v="42205"/>
    <s v="Material Perbaikan Unit"/>
    <n v="8750"/>
    <x v="0"/>
  </r>
  <r>
    <x v="4"/>
    <n v="42205"/>
    <s v="Material Perbaikan Unit"/>
    <n v="4250"/>
    <x v="0"/>
  </r>
  <r>
    <x v="4"/>
    <n v="42206"/>
    <s v="Material Perbaikan Unit"/>
    <n v="750"/>
    <x v="0"/>
  </r>
  <r>
    <x v="4"/>
    <n v="42206"/>
    <s v="Material Perbaikan Unit"/>
    <n v="500"/>
    <x v="0"/>
  </r>
  <r>
    <x v="4"/>
    <n v="42207"/>
    <s v="Material Perbaikan Unit"/>
    <n v="300"/>
    <x v="0"/>
  </r>
  <r>
    <x v="4"/>
    <n v="42207"/>
    <s v="Material Perbaikan Unit"/>
    <n v="2750"/>
    <x v="0"/>
  </r>
  <r>
    <x v="4"/>
    <n v="42207"/>
    <s v="Material Perbaikan Unit"/>
    <n v="4250"/>
    <x v="0"/>
  </r>
  <r>
    <x v="4"/>
    <n v="42207"/>
    <s v="Material Perbaikan Unit"/>
    <n v="750"/>
    <x v="0"/>
  </r>
  <r>
    <x v="4"/>
    <n v="42208"/>
    <s v="Material Perbaikan Unit"/>
    <n v="2500"/>
    <x v="0"/>
  </r>
  <r>
    <x v="4"/>
    <n v="42208"/>
    <s v="Material Perbaikan Unit"/>
    <n v="2500"/>
    <x v="0"/>
  </r>
  <r>
    <x v="4"/>
    <n v="42208"/>
    <s v="Material Perbaikan Unit"/>
    <n v="1500"/>
    <x v="0"/>
  </r>
  <r>
    <x v="4"/>
    <n v="42209"/>
    <s v="Inventory"/>
    <n v="1250"/>
    <x v="2"/>
  </r>
  <r>
    <x v="4"/>
    <n v="42209"/>
    <s v="Inventory"/>
    <n v="4500"/>
    <x v="2"/>
  </r>
  <r>
    <x v="4"/>
    <n v="42210"/>
    <s v="Operasional JHS"/>
    <n v="3000"/>
    <x v="1"/>
  </r>
  <r>
    <x v="4"/>
    <n v="42211"/>
    <s v="Inventory"/>
    <n v="1250"/>
    <x v="2"/>
  </r>
  <r>
    <x v="4"/>
    <n v="42211"/>
    <s v="Inventory"/>
    <n v="4975"/>
    <x v="2"/>
  </r>
  <r>
    <x v="4"/>
    <n v="42212"/>
    <s v="Material Perbaikan Unit"/>
    <n v="7000"/>
    <x v="0"/>
  </r>
  <r>
    <x v="4"/>
    <n v="42213"/>
    <s v="Material Perbaikan Unit"/>
    <n v="1900"/>
    <x v="0"/>
  </r>
  <r>
    <x v="4"/>
    <n v="42213"/>
    <s v="Material Perbaikan Unit"/>
    <n v="450"/>
    <x v="0"/>
  </r>
  <r>
    <x v="4"/>
    <n v="42213"/>
    <s v="Material Perbaikan Unit"/>
    <n v="2250"/>
    <x v="0"/>
  </r>
  <r>
    <x v="4"/>
    <n v="42213"/>
    <s v="Material Perbaikan Unit"/>
    <n v="850"/>
    <x v="0"/>
  </r>
  <r>
    <x v="4"/>
    <n v="42213"/>
    <s v="Material Perbaikan Unit"/>
    <n v="650"/>
    <x v="0"/>
  </r>
  <r>
    <x v="4"/>
    <n v="42213"/>
    <s v="Material Perbaikan Unit"/>
    <n v="3250"/>
    <x v="0"/>
  </r>
  <r>
    <x v="4"/>
    <n v="42213"/>
    <s v="Material Perbaikan Unit"/>
    <n v="500"/>
    <x v="0"/>
  </r>
  <r>
    <x v="4"/>
    <n v="42213"/>
    <s v="Material Perbaikan Unit"/>
    <n v="250"/>
    <x v="0"/>
  </r>
  <r>
    <x v="4"/>
    <n v="42213"/>
    <s v="Material Perbaikan Unit"/>
    <n v="3000"/>
    <x v="0"/>
  </r>
  <r>
    <x v="4"/>
    <n v="42214"/>
    <s v="Operasional JHS"/>
    <n v="3000"/>
    <x v="1"/>
  </r>
  <r>
    <x v="4"/>
    <n v="42215"/>
    <s v="Material Perbaikan Unit"/>
    <n v="8250"/>
    <x v="0"/>
  </r>
  <r>
    <x v="4"/>
    <n v="42215"/>
    <s v="Material Perbaikan Unit"/>
    <n v="500"/>
    <x v="0"/>
  </r>
  <r>
    <x v="4"/>
    <n v="42215"/>
    <s v="Material Perbaikan Unit"/>
    <n v="5500"/>
    <x v="0"/>
  </r>
  <r>
    <x v="4"/>
    <n v="42215"/>
    <s v="Material Perbaikan Unit"/>
    <n v="3000"/>
    <x v="0"/>
  </r>
  <r>
    <x v="4"/>
    <n v="42215"/>
    <s v="Material Perbaikan Unit"/>
    <n v="600"/>
    <x v="0"/>
  </r>
  <r>
    <x v="4"/>
    <n v="42215"/>
    <s v="Material Perbaikan Unit"/>
    <n v="2250"/>
    <x v="0"/>
  </r>
  <r>
    <x v="4"/>
    <n v="42216"/>
    <s v="Material Perbaikan Unit"/>
    <n v="4250"/>
    <x v="0"/>
  </r>
  <r>
    <x v="4"/>
    <n v="42216"/>
    <s v="Material Perbaikan Unit"/>
    <n v="750"/>
    <x v="0"/>
  </r>
  <r>
    <x v="4"/>
    <n v="42216"/>
    <s v="Material Perbaikan Unit"/>
    <n v="3250"/>
    <x v="0"/>
  </r>
  <r>
    <x v="4"/>
    <n v="42217"/>
    <s v="Material Perbaikan Unit"/>
    <n v="3100"/>
    <x v="0"/>
  </r>
  <r>
    <x v="4"/>
    <n v="42218"/>
    <s v="Jasa Pengiriman"/>
    <n v="15000"/>
    <x v="0"/>
  </r>
  <r>
    <x v="4"/>
    <n v="42219"/>
    <s v="Jasa Pengiriman"/>
    <n v="6700"/>
    <x v="0"/>
  </r>
  <r>
    <x v="4"/>
    <n v="42220"/>
    <s v="Material Perbaikan Unit"/>
    <n v="350"/>
    <x v="0"/>
  </r>
  <r>
    <x v="4"/>
    <n v="42220"/>
    <s v="Material Perbaikan Unit"/>
    <n v="3250"/>
    <x v="0"/>
  </r>
  <r>
    <x v="4"/>
    <n v="42221"/>
    <s v="Material Perbaikan Unit"/>
    <n v="7000"/>
    <x v="0"/>
  </r>
  <r>
    <x v="4"/>
    <n v="42221"/>
    <s v="Material Perbaikan Unit"/>
    <n v="2250"/>
    <x v="0"/>
  </r>
  <r>
    <x v="4"/>
    <n v="42221"/>
    <s v="Material Perbaikan Unit"/>
    <n v="8250"/>
    <x v="0"/>
  </r>
  <r>
    <x v="4"/>
    <n v="42221"/>
    <s v="Material Perbaikan Unit"/>
    <n v="2500"/>
    <x v="0"/>
  </r>
  <r>
    <x v="4"/>
    <n v="42221"/>
    <s v="Material Perbaikan Unit"/>
    <n v="750"/>
    <x v="0"/>
  </r>
  <r>
    <x v="4"/>
    <n v="42222"/>
    <s v="Material Perbaikan Unit"/>
    <n v="6000"/>
    <x v="0"/>
  </r>
  <r>
    <x v="4"/>
    <n v="42222"/>
    <s v="Material Perbaikan Unit"/>
    <n v="1500"/>
    <x v="0"/>
  </r>
  <r>
    <x v="4"/>
    <n v="42223"/>
    <s v="Material Perbaikan Unit"/>
    <n v="4250"/>
    <x v="0"/>
  </r>
  <r>
    <x v="4"/>
    <n v="42223"/>
    <s v="Material Perbaikan Unit"/>
    <n v="500"/>
    <x v="0"/>
  </r>
  <r>
    <x v="4"/>
    <n v="42224"/>
    <s v="Material Perbaikan Unit"/>
    <n v="6750"/>
    <x v="0"/>
  </r>
  <r>
    <x v="4"/>
    <n v="42224"/>
    <s v="Material Perbaikan Unit"/>
    <n v="3750"/>
    <x v="0"/>
  </r>
  <r>
    <x v="4"/>
    <n v="42224"/>
    <s v="Material Perbaikan Unit"/>
    <n v="500"/>
    <x v="0"/>
  </r>
  <r>
    <x v="4"/>
    <n v="42225"/>
    <s v="Material Perbaikan Unit"/>
    <n v="4500"/>
    <x v="0"/>
  </r>
  <r>
    <x v="4"/>
    <n v="42225"/>
    <s v="Material Perbaikan Unit"/>
    <n v="500"/>
    <x v="0"/>
  </r>
  <r>
    <x v="4"/>
    <n v="42226"/>
    <s v="Material Perbaikan Unit"/>
    <n v="250"/>
    <x v="0"/>
  </r>
  <r>
    <x v="4"/>
    <n v="42226"/>
    <s v="Material Perbaikan Unit"/>
    <n v="1150"/>
    <x v="0"/>
  </r>
  <r>
    <x v="4"/>
    <n v="42226"/>
    <s v="Material Perbaikan Unit"/>
    <n v="250"/>
    <x v="0"/>
  </r>
  <r>
    <x v="4"/>
    <n v="42226"/>
    <s v="Material Perbaikan Unit"/>
    <n v="1000"/>
    <x v="0"/>
  </r>
  <r>
    <x v="4"/>
    <n v="42226"/>
    <s v="Material Perbaikan Unit"/>
    <n v="200"/>
    <x v="0"/>
  </r>
  <r>
    <x v="4"/>
    <n v="42226"/>
    <s v="Material Perbaikan Unit"/>
    <n v="350"/>
    <x v="0"/>
  </r>
  <r>
    <x v="4"/>
    <n v="42226"/>
    <s v="Material Perbaikan Unit"/>
    <n v="500"/>
    <x v="0"/>
  </r>
  <r>
    <x v="4"/>
    <n v="42227"/>
    <s v="Material Perbaikan Unit"/>
    <n v="15000"/>
    <x v="0"/>
  </r>
  <r>
    <x v="4"/>
    <n v="42228"/>
    <s v="Material Perbaikan Unit"/>
    <n v="2250"/>
    <x v="0"/>
  </r>
  <r>
    <x v="4"/>
    <n v="42229"/>
    <s v="Material Perbaikan Unit"/>
    <n v="9750"/>
    <x v="0"/>
  </r>
  <r>
    <x v="4"/>
    <n v="42229"/>
    <s v="Material Perbaikan Unit"/>
    <n v="1500"/>
    <x v="0"/>
  </r>
  <r>
    <x v="4"/>
    <n v="42230"/>
    <s v="Material Perbaikan Unit"/>
    <n v="3000"/>
    <x v="0"/>
  </r>
  <r>
    <x v="4"/>
    <n v="42230"/>
    <s v="Material Perbaikan Unit"/>
    <n v="700"/>
    <x v="0"/>
  </r>
  <r>
    <x v="4"/>
    <n v="42230"/>
    <s v="Material Perbaikan Unit"/>
    <n v="600"/>
    <x v="0"/>
  </r>
  <r>
    <x v="4"/>
    <n v="42230"/>
    <s v="Material Perbaikan Unit"/>
    <n v="500"/>
    <x v="0"/>
  </r>
  <r>
    <x v="4"/>
    <n v="42231"/>
    <s v="Material Perbaikan Unit"/>
    <n v="3750"/>
    <x v="0"/>
  </r>
  <r>
    <x v="4"/>
    <n v="42231"/>
    <s v="Material Perbaikan Unit"/>
    <n v="12549.5"/>
    <x v="0"/>
  </r>
  <r>
    <x v="4"/>
    <n v="42231"/>
    <s v="Material Perbaikan Unit"/>
    <n v="695"/>
    <x v="0"/>
  </r>
  <r>
    <x v="4"/>
    <n v="42232"/>
    <s v="Material Perbaikan Unit"/>
    <n v="2750"/>
    <x v="0"/>
  </r>
  <r>
    <x v="4"/>
    <n v="42232"/>
    <s v="Material Perbaikan Unit"/>
    <n v="2750"/>
    <x v="0"/>
  </r>
  <r>
    <x v="4"/>
    <n v="42232"/>
    <s v="Material Perbaikan Unit"/>
    <n v="500"/>
    <x v="0"/>
  </r>
  <r>
    <x v="4"/>
    <n v="42233"/>
    <s v="Material Perbaikan Unit"/>
    <n v="10800"/>
    <x v="0"/>
  </r>
  <r>
    <x v="4"/>
    <n v="42233"/>
    <s v="Material Perbaikan Unit"/>
    <n v="13750"/>
    <x v="0"/>
  </r>
  <r>
    <x v="4"/>
    <n v="42233"/>
    <s v="Material Perbaikan Unit"/>
    <n v="1400"/>
    <x v="0"/>
  </r>
  <r>
    <x v="4"/>
    <n v="42233"/>
    <s v="Material Perbaikan Unit"/>
    <n v="250"/>
    <x v="0"/>
  </r>
  <r>
    <x v="4"/>
    <n v="42233"/>
    <s v="Material Perbaikan Unit"/>
    <n v="250"/>
    <x v="0"/>
  </r>
  <r>
    <x v="4"/>
    <n v="42234"/>
    <s v="Material Perbaikan Unit"/>
    <n v="8250"/>
    <x v="0"/>
  </r>
  <r>
    <x v="4"/>
    <n v="42235"/>
    <s v="Material Perbaikan Unit"/>
    <n v="9100"/>
    <x v="0"/>
  </r>
  <r>
    <x v="4"/>
    <n v="42235"/>
    <s v="Material Perbaikan Unit"/>
    <n v="1000"/>
    <x v="0"/>
  </r>
  <r>
    <x v="4"/>
    <n v="42235"/>
    <s v="Material Perbaikan Unit"/>
    <n v="1750"/>
    <x v="0"/>
  </r>
  <r>
    <x v="4"/>
    <n v="42235"/>
    <s v="Material Perbaikan Unit"/>
    <n v="2000"/>
    <x v="0"/>
  </r>
  <r>
    <x v="4"/>
    <n v="42236"/>
    <s v="Material Perbaikan Unit"/>
    <n v="2650"/>
    <x v="0"/>
  </r>
  <r>
    <x v="4"/>
    <n v="42236"/>
    <s v="Material Perbaikan Unit"/>
    <n v="850"/>
    <x v="0"/>
  </r>
  <r>
    <x v="4"/>
    <n v="42236"/>
    <s v="Material Perbaikan Unit"/>
    <n v="400"/>
    <x v="0"/>
  </r>
  <r>
    <x v="4"/>
    <n v="42236"/>
    <s v="Material Perbaikan Unit"/>
    <n v="11000"/>
    <x v="0"/>
  </r>
  <r>
    <x v="4"/>
    <n v="42236"/>
    <s v="Material Perbaikan Unit"/>
    <n v="250"/>
    <x v="0"/>
  </r>
  <r>
    <x v="4"/>
    <n v="42236"/>
    <s v="Material Perbaikan Unit"/>
    <n v="250"/>
    <x v="0"/>
  </r>
  <r>
    <x v="4"/>
    <n v="42237"/>
    <s v="Perlengkapan Fixing"/>
    <n v="38655"/>
    <x v="1"/>
  </r>
  <r>
    <x v="4"/>
    <n v="42238"/>
    <s v="kebutuhan kantor JHS"/>
    <n v="21240"/>
    <x v="1"/>
  </r>
  <r>
    <x v="4"/>
    <n v="42239"/>
    <s v="Material Perbaikan Unit"/>
    <n v="37500"/>
    <x v="0"/>
  </r>
  <r>
    <x v="4"/>
    <n v="42240"/>
    <s v="Perlengkapan AC"/>
    <n v="45000"/>
    <x v="1"/>
  </r>
  <r>
    <x v="4"/>
    <n v="42240"/>
    <s v="Perlengkapan AC"/>
    <n v="2750"/>
    <x v="1"/>
  </r>
  <r>
    <x v="4"/>
    <n v="42240"/>
    <s v="Perlengkapan AC"/>
    <n v="3500"/>
    <x v="1"/>
  </r>
  <r>
    <x v="4"/>
    <n v="42240"/>
    <s v="Perlengkapan AC"/>
    <n v="3250"/>
    <x v="1"/>
  </r>
  <r>
    <x v="4"/>
    <n v="42240"/>
    <s v="Perlengkapan AC"/>
    <n v="5000"/>
    <x v="1"/>
  </r>
  <r>
    <x v="4"/>
    <n v="42240"/>
    <s v="Perlengkapan AC"/>
    <n v="1500"/>
    <x v="1"/>
  </r>
  <r>
    <x v="4"/>
    <n v="42240"/>
    <s v="Perlengkapan AC"/>
    <n v="4750"/>
    <x v="1"/>
  </r>
  <r>
    <x v="4"/>
    <n v="42240"/>
    <s v="Perlengkapan AC"/>
    <n v="2750"/>
    <x v="1"/>
  </r>
  <r>
    <x v="4"/>
    <n v="42241"/>
    <s v="Material Perbaikan Unit"/>
    <n v="7500"/>
    <x v="0"/>
  </r>
  <r>
    <x v="4"/>
    <n v="42241"/>
    <s v="Material Perbaikan Unit"/>
    <n v="6500"/>
    <x v="0"/>
  </r>
  <r>
    <x v="4"/>
    <n v="42241"/>
    <s v="Material Perbaikan Unit"/>
    <n v="2400"/>
    <x v="0"/>
  </r>
  <r>
    <x v="4"/>
    <n v="42242"/>
    <s v="Inventory"/>
    <n v="8250"/>
    <x v="2"/>
  </r>
  <r>
    <x v="4"/>
    <n v="42242"/>
    <s v="Inventory"/>
    <n v="2750"/>
    <x v="2"/>
  </r>
  <r>
    <x v="4"/>
    <n v="42243"/>
    <s v="Jasa Pengiriman"/>
    <n v="8569.4500000000007"/>
    <x v="0"/>
  </r>
  <r>
    <x v="4"/>
    <n v="42244"/>
    <s v="Material Perbaikan Unit"/>
    <n v="7250"/>
    <x v="0"/>
  </r>
  <r>
    <x v="4"/>
    <n v="42245"/>
    <s v="Material Perbaikan Unit"/>
    <n v="1650"/>
    <x v="0"/>
  </r>
  <r>
    <x v="4"/>
    <n v="42245"/>
    <s v="Material Perbaikan Unit"/>
    <n v="100"/>
    <x v="0"/>
  </r>
  <r>
    <x v="4"/>
    <n v="42246"/>
    <s v="Perlengkapan AC"/>
    <n v="39160"/>
    <x v="1"/>
  </r>
  <r>
    <x v="4"/>
    <n v="42247"/>
    <s v="Material Perbaikan Unit"/>
    <n v="3600"/>
    <x v="0"/>
  </r>
  <r>
    <x v="4"/>
    <n v="42248"/>
    <s v="Inventory"/>
    <n v="750"/>
    <x v="2"/>
  </r>
  <r>
    <x v="4"/>
    <n v="42248"/>
    <s v="Inventory"/>
    <n v="500"/>
    <x v="2"/>
  </r>
  <r>
    <x v="4"/>
    <n v="42248"/>
    <s v="Inventory"/>
    <n v="500"/>
    <x v="2"/>
  </r>
  <r>
    <x v="4"/>
    <n v="42248"/>
    <s v="Inventory"/>
    <n v="500"/>
    <x v="2"/>
  </r>
  <r>
    <x v="4"/>
    <n v="42249"/>
    <s v="Material Perbaikan Unit"/>
    <n v="8250"/>
    <x v="0"/>
  </r>
  <r>
    <x v="4"/>
    <n v="42249"/>
    <s v="Material Perbaikan Unit"/>
    <n v="31250"/>
    <x v="0"/>
  </r>
  <r>
    <x v="4"/>
    <n v="42250"/>
    <s v="Jasa Pengiriman"/>
    <n v="7286.4"/>
    <x v="0"/>
  </r>
  <r>
    <x v="4"/>
    <n v="42251"/>
    <s v="Material Perbaikan Unit"/>
    <n v="14250"/>
    <x v="0"/>
  </r>
  <r>
    <x v="4"/>
    <n v="42251"/>
    <s v="Material Perbaikan Unit"/>
    <n v="4250"/>
    <x v="0"/>
  </r>
  <r>
    <x v="4"/>
    <n v="42251"/>
    <s v="Material Perbaikan Unit"/>
    <n v="2000"/>
    <x v="0"/>
  </r>
  <r>
    <x v="4"/>
    <n v="42251"/>
    <s v="Material Perbaikan Unit"/>
    <n v="11400"/>
    <x v="0"/>
  </r>
  <r>
    <x v="4"/>
    <n v="42251"/>
    <s v="Material Perbaikan Unit"/>
    <n v="1000"/>
    <x v="0"/>
  </r>
  <r>
    <x v="4"/>
    <n v="42251"/>
    <s v="Material Perbaikan Unit"/>
    <n v="200"/>
    <x v="0"/>
  </r>
  <r>
    <x v="4"/>
    <n v="42252"/>
    <s v="Material Perbaikan Unit"/>
    <n v="8350"/>
    <x v="0"/>
  </r>
  <r>
    <x v="4"/>
    <n v="42252"/>
    <s v="Material Perbaikan Unit"/>
    <n v="650"/>
    <x v="0"/>
  </r>
  <r>
    <x v="4"/>
    <n v="42252"/>
    <s v="Material Perbaikan Unit"/>
    <n v="500"/>
    <x v="0"/>
  </r>
  <r>
    <x v="4"/>
    <n v="42252"/>
    <s v="Material Perbaikan Unit"/>
    <n v="1250"/>
    <x v="0"/>
  </r>
  <r>
    <x v="4"/>
    <n v="42252"/>
    <s v="Material Perbaikan Unit"/>
    <n v="250"/>
    <x v="0"/>
  </r>
  <r>
    <x v="4"/>
    <n v="42253"/>
    <s v="Material Perbaikan Unit"/>
    <n v="325"/>
    <x v="0"/>
  </r>
  <r>
    <x v="4"/>
    <n v="42253"/>
    <s v="Material Perbaikan Unit"/>
    <n v="200"/>
    <x v="0"/>
  </r>
  <r>
    <x v="4"/>
    <n v="42253"/>
    <s v="Material Perbaikan Unit"/>
    <n v="10975"/>
    <x v="0"/>
  </r>
  <r>
    <x v="4"/>
    <n v="42254"/>
    <s v="Material Perbaikan Unit"/>
    <n v="29250"/>
    <x v="0"/>
  </r>
  <r>
    <x v="4"/>
    <n v="42254"/>
    <s v="Material Perbaikan Unit"/>
    <n v="4500"/>
    <x v="0"/>
  </r>
  <r>
    <x v="4"/>
    <n v="42254"/>
    <s v="Material Perbaikan Unit"/>
    <n v="3500"/>
    <x v="0"/>
  </r>
  <r>
    <x v="4"/>
    <n v="42254"/>
    <s v="Material Perbaikan Unit"/>
    <n v="500"/>
    <x v="0"/>
  </r>
  <r>
    <x v="4"/>
    <n v="42255"/>
    <s v="Material Perbaikan Unit"/>
    <n v="3000"/>
    <x v="0"/>
  </r>
  <r>
    <x v="4"/>
    <n v="42255"/>
    <s v="Material Perbaikan Unit"/>
    <n v="700"/>
    <x v="0"/>
  </r>
  <r>
    <x v="4"/>
    <n v="42256"/>
    <s v="Material Perbaikan Unit"/>
    <n v="4750"/>
    <x v="0"/>
  </r>
  <r>
    <x v="4"/>
    <n v="42256"/>
    <s v="Jasa Pengiriman"/>
    <n v="11000"/>
    <x v="0"/>
  </r>
  <r>
    <x v="4"/>
    <n v="42257"/>
    <s v="Material Perbaikan Unit"/>
    <n v="4000"/>
    <x v="0"/>
  </r>
  <r>
    <x v="4"/>
    <n v="42258"/>
    <s v="Material Perbaikan Unit"/>
    <n v="1000"/>
    <x v="0"/>
  </r>
  <r>
    <x v="4"/>
    <n v="42258"/>
    <s v="Material Perbaikan Unit"/>
    <n v="2250"/>
    <x v="0"/>
  </r>
  <r>
    <x v="4"/>
    <n v="42258"/>
    <s v="Material Perbaikan Unit"/>
    <n v="750"/>
    <x v="0"/>
  </r>
  <r>
    <x v="4"/>
    <n v="42258"/>
    <s v="Material Perbaikan Unit"/>
    <n v="2000"/>
    <x v="0"/>
  </r>
  <r>
    <x v="4"/>
    <n v="42258"/>
    <s v="Material Perbaikan Unit"/>
    <n v="1000"/>
    <x v="0"/>
  </r>
  <r>
    <x v="4"/>
    <n v="42259"/>
    <s v="Material Perbaikan Unit"/>
    <n v="12500"/>
    <x v="0"/>
  </r>
  <r>
    <x v="4"/>
    <n v="42260"/>
    <s v="Material Perbaikan Unit"/>
    <n v="9250"/>
    <x v="0"/>
  </r>
  <r>
    <x v="4"/>
    <n v="42260"/>
    <s v="Material Perbaikan Unit"/>
    <n v="6250"/>
    <x v="0"/>
  </r>
  <r>
    <x v="4"/>
    <n v="42261"/>
    <s v="Material Perbaikan Unit"/>
    <n v="1750"/>
    <x v="0"/>
  </r>
  <r>
    <x v="4"/>
    <n v="42262"/>
    <s v="Material Perbaikan Unit"/>
    <n v="9250"/>
    <x v="0"/>
  </r>
  <r>
    <x v="4"/>
    <n v="42262"/>
    <s v="Material Perbaikan Unit"/>
    <n v="3000"/>
    <x v="0"/>
  </r>
  <r>
    <x v="4"/>
    <n v="42262"/>
    <s v="Material Perbaikan Unit"/>
    <n v="500"/>
    <x v="0"/>
  </r>
  <r>
    <x v="4"/>
    <n v="42263"/>
    <s v="Material Perbaikan Unit"/>
    <n v="2500"/>
    <x v="0"/>
  </r>
  <r>
    <x v="4"/>
    <n v="42263"/>
    <s v="Material Perbaikan Unit"/>
    <n v="500"/>
    <x v="0"/>
  </r>
  <r>
    <x v="4"/>
    <n v="42263"/>
    <s v="Material Perbaikan Unit"/>
    <n v="3250"/>
    <x v="0"/>
  </r>
  <r>
    <x v="4"/>
    <n v="42263"/>
    <s v="Material Perbaikan Unit"/>
    <n v="3000"/>
    <x v="0"/>
  </r>
  <r>
    <x v="4"/>
    <n v="42263"/>
    <s v="Material Perbaikan Unit"/>
    <n v="1250"/>
    <x v="0"/>
  </r>
  <r>
    <x v="4"/>
    <n v="42263"/>
    <s v="Material Perbaikan Unit"/>
    <n v="600"/>
    <x v="0"/>
  </r>
  <r>
    <x v="4"/>
    <n v="42264"/>
    <s v="Material Perbaikan Unit"/>
    <n v="8000"/>
    <x v="0"/>
  </r>
  <r>
    <x v="4"/>
    <n v="42264"/>
    <s v="Material Perbaikan Unit"/>
    <n v="250"/>
    <x v="0"/>
  </r>
  <r>
    <x v="4"/>
    <n v="42264"/>
    <s v="Material Perbaikan Unit"/>
    <n v="6250"/>
    <x v="0"/>
  </r>
  <r>
    <x v="4"/>
    <n v="42264"/>
    <s v="Material Perbaikan Unit"/>
    <n v="750"/>
    <x v="0"/>
  </r>
  <r>
    <x v="4"/>
    <n v="42264"/>
    <s v="Material Perbaikan Unit"/>
    <n v="3500"/>
    <x v="0"/>
  </r>
  <r>
    <x v="4"/>
    <n v="42265"/>
    <s v="Material Perbaikan Unit"/>
    <n v="4250"/>
    <x v="0"/>
  </r>
  <r>
    <x v="4"/>
    <n v="42265"/>
    <s v="Material Perbaikan Unit"/>
    <n v="3750"/>
    <x v="0"/>
  </r>
  <r>
    <x v="4"/>
    <n v="42266"/>
    <s v="Material Perbaikan Unit"/>
    <n v="750"/>
    <x v="0"/>
  </r>
  <r>
    <x v="4"/>
    <n v="42266"/>
    <s v="Material Perbaikan Unit"/>
    <n v="3000"/>
    <x v="0"/>
  </r>
  <r>
    <x v="4"/>
    <n v="42267"/>
    <s v="Material Perbaikan Unit"/>
    <n v="3000"/>
    <x v="0"/>
  </r>
  <r>
    <x v="4"/>
    <n v="42267"/>
    <s v="Material Perbaikan Unit"/>
    <n v="1500"/>
    <x v="0"/>
  </r>
  <r>
    <x v="4"/>
    <n v="42267"/>
    <s v="Material Perbaikan Unit"/>
    <n v="1750"/>
    <x v="0"/>
  </r>
  <r>
    <x v="4"/>
    <n v="42268"/>
    <s v="Material Perbaikan Unit"/>
    <n v="8000"/>
    <x v="0"/>
  </r>
  <r>
    <x v="4"/>
    <n v="42268"/>
    <s v="Material Perbaikan Unit"/>
    <n v="2250"/>
    <x v="0"/>
  </r>
  <r>
    <x v="4"/>
    <n v="42268"/>
    <s v="Material Perbaikan Unit"/>
    <n v="250"/>
    <x v="0"/>
  </r>
  <r>
    <x v="4"/>
    <n v="42269"/>
    <s v="Material Perbaikan Unit"/>
    <n v="3500"/>
    <x v="0"/>
  </r>
  <r>
    <x v="4"/>
    <n v="42270"/>
    <s v="Jasa Pengiriman"/>
    <n v="15000"/>
    <x v="0"/>
  </r>
  <r>
    <x v="4"/>
    <n v="42271"/>
    <s v="Material Perbaikan Unit"/>
    <n v="2972.5"/>
    <x v="0"/>
  </r>
  <r>
    <x v="4"/>
    <n v="42272"/>
    <s v="Material Perbaikan Unit"/>
    <n v="4275"/>
    <x v="0"/>
  </r>
  <r>
    <x v="4"/>
    <n v="42273"/>
    <s v="Operasional JHS"/>
    <n v="7500"/>
    <x v="1"/>
  </r>
  <r>
    <x v="4"/>
    <n v="42274"/>
    <s v="Operasional JHS"/>
    <n v="4250"/>
    <x v="1"/>
  </r>
  <r>
    <x v="4"/>
    <n v="42275"/>
    <s v="Perlengkapan AC"/>
    <n v="8950"/>
    <x v="1"/>
  </r>
  <r>
    <x v="4"/>
    <n v="42275"/>
    <s v="Perlengkapan AC"/>
    <n v="2000"/>
    <x v="1"/>
  </r>
  <r>
    <x v="4"/>
    <n v="42275"/>
    <s v="Perlengkapan AC"/>
    <n v="500"/>
    <x v="1"/>
  </r>
  <r>
    <x v="4"/>
    <n v="42276"/>
    <s v="Material Perbaikan Unit"/>
    <n v="8250"/>
    <x v="0"/>
  </r>
  <r>
    <x v="4"/>
    <n v="42277"/>
    <s v="Material Perbaikan Unit"/>
    <n v="6500"/>
    <x v="0"/>
  </r>
  <r>
    <x v="4"/>
    <n v="42278"/>
    <s v="Material Perbaikan Unit"/>
    <n v="32500"/>
    <x v="0"/>
  </r>
  <r>
    <x v="4"/>
    <n v="42279"/>
    <s v="Material Perbaikan Unit"/>
    <n v="11000"/>
    <x v="0"/>
  </r>
  <r>
    <x v="4"/>
    <n v="42280"/>
    <s v="Material Perbaikan Unit"/>
    <n v="10000"/>
    <x v="0"/>
  </r>
  <r>
    <x v="4"/>
    <n v="42281"/>
    <s v="Material Perbaikan Unit"/>
    <n v="10000"/>
    <x v="0"/>
  </r>
  <r>
    <x v="4"/>
    <n v="42282"/>
    <s v="kebutuhan kantor JHS"/>
    <n v="690"/>
    <x v="1"/>
  </r>
  <r>
    <x v="4"/>
    <n v="42283"/>
    <s v="Material Perbaikan Unit"/>
    <n v="22990"/>
    <x v="0"/>
  </r>
  <r>
    <x v="4"/>
    <n v="42284"/>
    <s v="Material Perbaikan Unit"/>
    <n v="43527.85"/>
    <x v="0"/>
  </r>
  <r>
    <x v="4"/>
    <n v="42285"/>
    <s v="Material Perbaikan Unit"/>
    <n v="4500"/>
    <x v="0"/>
  </r>
  <r>
    <x v="4"/>
    <n v="42285"/>
    <s v="Material Perbaikan Unit"/>
    <n v="5500"/>
    <x v="0"/>
  </r>
  <r>
    <x v="4"/>
    <n v="42286"/>
    <s v="Material Perbaikan Unit"/>
    <n v="4250"/>
    <x v="0"/>
  </r>
  <r>
    <x v="4"/>
    <n v="42286"/>
    <s v="Material Perbaikan Unit"/>
    <n v="500"/>
    <x v="0"/>
  </r>
  <r>
    <x v="4"/>
    <n v="42287"/>
    <s v="Material Perbaikan Unit"/>
    <n v="3500"/>
    <x v="0"/>
  </r>
  <r>
    <x v="4"/>
    <n v="42287"/>
    <s v="Material Perbaikan Unit"/>
    <n v="1250"/>
    <x v="0"/>
  </r>
  <r>
    <x v="4"/>
    <n v="42288"/>
    <s v="Material Perbaikan Unit"/>
    <n v="6750"/>
    <x v="0"/>
  </r>
  <r>
    <x v="4"/>
    <n v="42288"/>
    <s v="Material Perbaikan Unit"/>
    <n v="3250"/>
    <x v="0"/>
  </r>
  <r>
    <x v="4"/>
    <n v="42288"/>
    <s v="Material Perbaikan Unit"/>
    <n v="250"/>
    <x v="0"/>
  </r>
  <r>
    <x v="4"/>
    <n v="42289"/>
    <s v="Material Perbaikan Unit"/>
    <n v="2500"/>
    <x v="0"/>
  </r>
  <r>
    <x v="4"/>
    <n v="42289"/>
    <s v="Material Perbaikan Unit"/>
    <n v="1500"/>
    <x v="0"/>
  </r>
  <r>
    <x v="4"/>
    <n v="42289"/>
    <s v="Material Perbaikan Unit"/>
    <n v="700"/>
    <x v="0"/>
  </r>
  <r>
    <x v="4"/>
    <n v="42290"/>
    <s v="Material Perbaikan Unit"/>
    <n v="4250"/>
    <x v="0"/>
  </r>
  <r>
    <x v="4"/>
    <n v="42290"/>
    <s v="Material Perbaikan Unit"/>
    <n v="3250"/>
    <x v="0"/>
  </r>
  <r>
    <x v="4"/>
    <n v="42290"/>
    <s v="Material Perbaikan Unit"/>
    <n v="250"/>
    <x v="0"/>
  </r>
  <r>
    <x v="4"/>
    <n v="42290"/>
    <s v="Material Perbaikan Unit"/>
    <n v="1250"/>
    <x v="0"/>
  </r>
  <r>
    <x v="4"/>
    <n v="42290"/>
    <s v="Material Perbaikan Unit"/>
    <n v="500"/>
    <x v="0"/>
  </r>
  <r>
    <x v="4"/>
    <n v="42290"/>
    <s v="Material Perbaikan Unit"/>
    <n v="250"/>
    <x v="0"/>
  </r>
  <r>
    <x v="4"/>
    <n v="42290"/>
    <s v="Material Perbaikan Unit"/>
    <n v="600"/>
    <x v="0"/>
  </r>
  <r>
    <x v="4"/>
    <n v="42291"/>
    <s v="Material Perbaikan Unit"/>
    <n v="8000"/>
    <x v="0"/>
  </r>
  <r>
    <x v="4"/>
    <n v="42291"/>
    <s v="Material Perbaikan Unit"/>
    <n v="2175"/>
    <x v="0"/>
  </r>
  <r>
    <x v="4"/>
    <n v="42292"/>
    <s v="Material Perbaikan Unit"/>
    <n v="1000"/>
    <x v="0"/>
  </r>
  <r>
    <x v="4"/>
    <n v="42292"/>
    <s v="Material Perbaikan Unit"/>
    <n v="3250"/>
    <x v="0"/>
  </r>
  <r>
    <x v="4"/>
    <n v="42293"/>
    <s v="Material Perbaikan Unit"/>
    <n v="6750"/>
    <x v="0"/>
  </r>
  <r>
    <x v="4"/>
    <n v="42293"/>
    <s v="Material Perbaikan Unit"/>
    <n v="3000"/>
    <x v="0"/>
  </r>
  <r>
    <x v="4"/>
    <n v="42293"/>
    <s v="Material Perbaikan Unit"/>
    <n v="28000"/>
    <x v="0"/>
  </r>
  <r>
    <x v="4"/>
    <n v="42293"/>
    <s v="Material Perbaikan Unit"/>
    <n v="2000"/>
    <x v="0"/>
  </r>
  <r>
    <x v="4"/>
    <n v="42294"/>
    <s v="Material Perbaikan Unit"/>
    <n v="77500"/>
    <x v="0"/>
  </r>
  <r>
    <x v="4"/>
    <n v="42295"/>
    <s v="Material Perbaikan Unit"/>
    <n v="8750"/>
    <x v="0"/>
  </r>
  <r>
    <x v="4"/>
    <n v="42295"/>
    <s v="Material Perbaikan Unit"/>
    <n v="250"/>
    <x v="0"/>
  </r>
  <r>
    <x v="4"/>
    <n v="42295"/>
    <s v="Material Perbaikan Unit"/>
    <n v="1250"/>
    <x v="0"/>
  </r>
  <r>
    <x v="4"/>
    <n v="42295"/>
    <s v="Material Perbaikan Unit"/>
    <n v="3250"/>
    <x v="0"/>
  </r>
  <r>
    <x v="4"/>
    <n v="42295"/>
    <s v="Material Perbaikan Unit"/>
    <n v="500"/>
    <x v="0"/>
  </r>
  <r>
    <x v="4"/>
    <n v="42295"/>
    <s v="Material Perbaikan Unit"/>
    <n v="600"/>
    <x v="0"/>
  </r>
  <r>
    <x v="4"/>
    <n v="42296"/>
    <s v="Material Perbaikan Unit"/>
    <n v="1750"/>
    <x v="0"/>
  </r>
  <r>
    <x v="4"/>
    <n v="42296"/>
    <s v="Material Perbaikan Unit"/>
    <n v="3250"/>
    <x v="0"/>
  </r>
  <r>
    <x v="4"/>
    <n v="42296"/>
    <s v="Material Perbaikan Unit"/>
    <n v="750"/>
    <x v="0"/>
  </r>
  <r>
    <x v="4"/>
    <n v="42297"/>
    <s v="Material Perbaikan Unit"/>
    <n v="750"/>
    <x v="0"/>
  </r>
  <r>
    <x v="4"/>
    <n v="42297"/>
    <s v="Material Perbaikan Unit"/>
    <n v="1750"/>
    <x v="0"/>
  </r>
  <r>
    <x v="4"/>
    <n v="42298"/>
    <s v="Material Perbaikan Unit"/>
    <n v="8750"/>
    <x v="0"/>
  </r>
  <r>
    <x v="4"/>
    <n v="42298"/>
    <s v="Material Perbaikan Unit"/>
    <n v="500"/>
    <x v="0"/>
  </r>
  <r>
    <x v="4"/>
    <n v="42298"/>
    <s v="Material Perbaikan Unit"/>
    <n v="1750"/>
    <x v="0"/>
  </r>
  <r>
    <x v="4"/>
    <n v="42298"/>
    <s v="Material Perbaikan Unit"/>
    <n v="500"/>
    <x v="0"/>
  </r>
  <r>
    <x v="4"/>
    <n v="42298"/>
    <s v="Material Perbaikan Unit"/>
    <n v="150"/>
    <x v="0"/>
  </r>
  <r>
    <x v="4"/>
    <n v="42298"/>
    <s v="Material Perbaikan Unit"/>
    <n v="250"/>
    <x v="0"/>
  </r>
  <r>
    <x v="4"/>
    <n v="42299"/>
    <s v="Material Perbaikan Unit"/>
    <n v="2500"/>
    <x v="0"/>
  </r>
  <r>
    <x v="4"/>
    <n v="42299"/>
    <s v="Material Perbaikan Unit"/>
    <n v="1250"/>
    <x v="0"/>
  </r>
  <r>
    <x v="4"/>
    <n v="42299"/>
    <s v="Material Perbaikan Unit"/>
    <n v="500"/>
    <x v="0"/>
  </r>
  <r>
    <x v="4"/>
    <n v="42299"/>
    <s v="Material Perbaikan Unit"/>
    <n v="250"/>
    <x v="0"/>
  </r>
  <r>
    <x v="4"/>
    <n v="42299"/>
    <s v="Material Perbaikan Unit"/>
    <n v="300"/>
    <x v="0"/>
  </r>
  <r>
    <x v="4"/>
    <n v="42300"/>
    <s v="Material Perbaikan Unit"/>
    <n v="6500"/>
    <x v="0"/>
  </r>
  <r>
    <x v="4"/>
    <n v="42301"/>
    <s v="Material Perbaikan Unit"/>
    <n v="1000"/>
    <x v="0"/>
  </r>
  <r>
    <x v="4"/>
    <n v="42302"/>
    <s v="Material Perbaikan Unit"/>
    <n v="3000"/>
    <x v="0"/>
  </r>
  <r>
    <x v="4"/>
    <n v="42302"/>
    <s v="Material Perbaikan Unit"/>
    <n v="750"/>
    <x v="0"/>
  </r>
  <r>
    <x v="4"/>
    <n v="42303"/>
    <s v="Material Perbaikan Unit"/>
    <n v="2000"/>
    <x v="0"/>
  </r>
  <r>
    <x v="4"/>
    <n v="42304"/>
    <s v="Material Perbaikan Unit"/>
    <n v="10000"/>
    <x v="0"/>
  </r>
  <r>
    <x v="4"/>
    <n v="42305"/>
    <s v="Material Perbaikan Unit"/>
    <n v="8500"/>
    <x v="0"/>
  </r>
  <r>
    <x v="4"/>
    <n v="42305"/>
    <s v="Material Perbaikan Unit"/>
    <n v="2000"/>
    <x v="0"/>
  </r>
  <r>
    <x v="4"/>
    <n v="42305"/>
    <s v="Material Perbaikan Unit"/>
    <n v="2000"/>
    <x v="0"/>
  </r>
  <r>
    <x v="4"/>
    <n v="42306"/>
    <s v="kebutuhan kantor JHS"/>
    <n v="25150"/>
    <x v="1"/>
  </r>
  <r>
    <x v="4"/>
    <n v="42307"/>
    <s v="Jasa Pengiriman"/>
    <n v="6500"/>
    <x v="0"/>
  </r>
  <r>
    <x v="4"/>
    <n v="42308"/>
    <s v="Material Perbaikan Unit"/>
    <n v="10360"/>
    <x v="0"/>
  </r>
  <r>
    <x v="4"/>
    <n v="42309"/>
    <s v="Material Perbaikan Unit"/>
    <n v="1745"/>
    <x v="0"/>
  </r>
  <r>
    <x v="4"/>
    <n v="42310"/>
    <s v="Jasa Pengiriman"/>
    <n v="8500"/>
    <x v="0"/>
  </r>
  <r>
    <x v="4"/>
    <n v="42311"/>
    <s v="Perlengkapan Fixing"/>
    <n v="1250"/>
    <x v="1"/>
  </r>
  <r>
    <x v="4"/>
    <n v="42312"/>
    <s v="Inventory"/>
    <n v="2250"/>
    <x v="2"/>
  </r>
  <r>
    <x v="4"/>
    <n v="42313"/>
    <s v="Perlengkapan Fixing"/>
    <n v="500"/>
    <x v="1"/>
  </r>
  <r>
    <x v="4"/>
    <n v="42314"/>
    <s v="Material Perbaikan Unit"/>
    <n v="1750"/>
    <x v="0"/>
  </r>
  <r>
    <x v="4"/>
    <n v="42314"/>
    <s v="Material Perbaikan Unit"/>
    <n v="3250"/>
    <x v="0"/>
  </r>
  <r>
    <x v="4"/>
    <n v="42315"/>
    <s v="Material Perbaikan Unit"/>
    <n v="7000"/>
    <x v="0"/>
  </r>
  <r>
    <x v="4"/>
    <n v="42316"/>
    <s v="Inventory"/>
    <n v="1100"/>
    <x v="2"/>
  </r>
  <r>
    <x v="4"/>
    <n v="42316"/>
    <s v="Inventory"/>
    <n v="3350"/>
    <x v="2"/>
  </r>
  <r>
    <x v="4"/>
    <n v="42316"/>
    <s v="Inventory"/>
    <n v="500"/>
    <x v="2"/>
  </r>
  <r>
    <x v="4"/>
    <n v="42316"/>
    <s v="Inventory"/>
    <n v="300"/>
    <x v="2"/>
  </r>
  <r>
    <x v="4"/>
    <n v="42316"/>
    <s v="Inventory"/>
    <n v="5100"/>
    <x v="2"/>
  </r>
  <r>
    <x v="4"/>
    <n v="42317"/>
    <s v="Material Perbaikan Unit"/>
    <n v="3000"/>
    <x v="0"/>
  </r>
  <r>
    <x v="4"/>
    <n v="42318"/>
    <s v="Perlengkapan AC"/>
    <n v="21800"/>
    <x v="1"/>
  </r>
  <r>
    <x v="4"/>
    <n v="42319"/>
    <s v="Perlengkapan Cleaning"/>
    <n v="32510"/>
    <x v="1"/>
  </r>
  <r>
    <x v="4"/>
    <n v="42320"/>
    <s v="Material Perbaikan Unit"/>
    <n v="10000"/>
    <x v="0"/>
  </r>
  <r>
    <x v="4"/>
    <n v="42321"/>
    <s v="Material Perbaikan Unit"/>
    <n v="15000"/>
    <x v="0"/>
  </r>
  <r>
    <x v="4"/>
    <n v="42322"/>
    <s v="Material Perbaikan Unit"/>
    <n v="8500"/>
    <x v="0"/>
  </r>
  <r>
    <x v="4"/>
    <n v="42323"/>
    <s v="Material Perbaikan Unit"/>
    <n v="8500"/>
    <x v="0"/>
  </r>
  <r>
    <x v="4"/>
    <n v="42324"/>
    <s v="Material Perbaikan Unit"/>
    <n v="11000"/>
    <x v="0"/>
  </r>
  <r>
    <x v="4"/>
    <n v="42325"/>
    <s v="Material Perbaikan Unit"/>
    <n v="11000"/>
    <x v="0"/>
  </r>
  <r>
    <x v="4"/>
    <n v="42326"/>
    <s v="Material Perbaikan Unit"/>
    <n v="10000"/>
    <x v="0"/>
  </r>
  <r>
    <x v="4"/>
    <n v="42327"/>
    <s v="Material Perbaikan Unit"/>
    <n v="8500"/>
    <x v="0"/>
  </r>
  <r>
    <x v="4"/>
    <n v="42328"/>
    <s v="Material Perbaikan Unit"/>
    <n v="49242.5"/>
    <x v="0"/>
  </r>
  <r>
    <x v="4"/>
    <n v="42329"/>
    <s v="Material Perbaikan Unit"/>
    <n v="5750"/>
    <x v="0"/>
  </r>
  <r>
    <x v="4"/>
    <n v="42330"/>
    <s v="Material Perbaikan Unit"/>
    <n v="3250"/>
    <x v="0"/>
  </r>
  <r>
    <x v="4"/>
    <n v="42330"/>
    <s v="Material Perbaikan Unit"/>
    <n v="1000"/>
    <x v="0"/>
  </r>
  <r>
    <x v="4"/>
    <n v="42331"/>
    <s v="Material Perbaikan Unit"/>
    <n v="17500"/>
    <x v="0"/>
  </r>
  <r>
    <x v="4"/>
    <n v="42331"/>
    <s v="Material Perbaikan Unit"/>
    <n v="3250"/>
    <x v="0"/>
  </r>
  <r>
    <x v="4"/>
    <n v="42331"/>
    <s v="Material Perbaikan Unit"/>
    <n v="500"/>
    <x v="0"/>
  </r>
  <r>
    <x v="4"/>
    <n v="42331"/>
    <s v="Material Perbaikan Unit"/>
    <n v="500"/>
    <x v="0"/>
  </r>
  <r>
    <x v="4"/>
    <n v="42331"/>
    <s v="Material Perbaikan Unit"/>
    <n v="600"/>
    <x v="0"/>
  </r>
  <r>
    <x v="4"/>
    <n v="42331"/>
    <s v="Material Perbaikan Unit"/>
    <n v="400"/>
    <x v="0"/>
  </r>
  <r>
    <x v="4"/>
    <n v="42331"/>
    <s v="Material Perbaikan Unit"/>
    <n v="500"/>
    <x v="0"/>
  </r>
  <r>
    <x v="4"/>
    <n v="42331"/>
    <s v="Material Perbaikan Unit"/>
    <n v="700"/>
    <x v="0"/>
  </r>
  <r>
    <x v="4"/>
    <n v="42332"/>
    <s v="Material Perbaikan Unit"/>
    <n v="6750"/>
    <x v="0"/>
  </r>
  <r>
    <x v="4"/>
    <n v="42333"/>
    <s v="Material Perbaikan Unit"/>
    <n v="7500"/>
    <x v="0"/>
  </r>
  <r>
    <x v="4"/>
    <n v="42333"/>
    <s v="Material Perbaikan Unit"/>
    <n v="350"/>
    <x v="0"/>
  </r>
  <r>
    <x v="4"/>
    <n v="42333"/>
    <s v="Material Perbaikan Unit"/>
    <n v="3500"/>
    <x v="0"/>
  </r>
  <r>
    <x v="4"/>
    <n v="42333"/>
    <s v="Material Perbaikan Unit"/>
    <n v="1750"/>
    <x v="0"/>
  </r>
  <r>
    <x v="4"/>
    <n v="42333"/>
    <s v="Material Perbaikan Unit"/>
    <n v="1750"/>
    <x v="0"/>
  </r>
  <r>
    <x v="4"/>
    <n v="42334"/>
    <s v="Material Perbaikan Unit"/>
    <n v="300"/>
    <x v="0"/>
  </r>
  <r>
    <x v="4"/>
    <n v="42334"/>
    <s v="Material Perbaikan Unit"/>
    <n v="3000"/>
    <x v="0"/>
  </r>
  <r>
    <x v="4"/>
    <n v="42334"/>
    <s v="Material Perbaikan Unit"/>
    <n v="650"/>
    <x v="0"/>
  </r>
  <r>
    <x v="4"/>
    <n v="42335"/>
    <s v="Material Perbaikan Unit"/>
    <n v="4500"/>
    <x v="0"/>
  </r>
  <r>
    <x v="4"/>
    <n v="42336"/>
    <s v="Material Perbaikan Unit"/>
    <n v="3500"/>
    <x v="0"/>
  </r>
  <r>
    <x v="4"/>
    <n v="42337"/>
    <s v="Material Perbaikan Unit"/>
    <n v="2250"/>
    <x v="0"/>
  </r>
  <r>
    <x v="4"/>
    <n v="42337"/>
    <s v="Material Perbaikan Unit"/>
    <n v="1750"/>
    <x v="0"/>
  </r>
  <r>
    <x v="4"/>
    <n v="42337"/>
    <s v="Material Perbaikan Unit"/>
    <n v="1250"/>
    <x v="0"/>
  </r>
  <r>
    <x v="4"/>
    <n v="42338"/>
    <s v="Material Perbaikan Unit"/>
    <n v="6161.25"/>
    <x v="0"/>
  </r>
  <r>
    <x v="4"/>
    <n v="42339"/>
    <s v="Material Perbaikan Unit"/>
    <n v="8175"/>
    <x v="0"/>
  </r>
  <r>
    <x v="4"/>
    <n v="42340"/>
    <s v="Jasa Pengiriman"/>
    <n v="6650"/>
    <x v="0"/>
  </r>
  <r>
    <x v="4"/>
    <n v="42341"/>
    <s v="Jasa Pengiriman"/>
    <n v="10200"/>
    <x v="0"/>
  </r>
  <r>
    <x v="4"/>
    <n v="42342"/>
    <s v="Inventory"/>
    <n v="1000"/>
    <x v="2"/>
  </r>
  <r>
    <x v="4"/>
    <n v="42342"/>
    <s v="Inventory"/>
    <n v="7000"/>
    <x v="2"/>
  </r>
  <r>
    <x v="4"/>
    <n v="42342"/>
    <s v="Inventory"/>
    <n v="1500"/>
    <x v="2"/>
  </r>
  <r>
    <x v="4"/>
    <n v="42342"/>
    <s v="Inventory"/>
    <n v="3750"/>
    <x v="2"/>
  </r>
  <r>
    <x v="4"/>
    <n v="42343"/>
    <s v="Operasional JHS"/>
    <n v="3500"/>
    <x v="1"/>
  </r>
  <r>
    <x v="4"/>
    <n v="42344"/>
    <s v="Material Perbaikan Unit"/>
    <n v="1000"/>
    <x v="0"/>
  </r>
  <r>
    <x v="4"/>
    <n v="42344"/>
    <s v="Material Perbaikan Unit"/>
    <n v="500"/>
    <x v="0"/>
  </r>
  <r>
    <x v="4"/>
    <n v="42344"/>
    <s v="Material Perbaikan Unit"/>
    <n v="500"/>
    <x v="0"/>
  </r>
  <r>
    <x v="4"/>
    <n v="42345"/>
    <s v="Material Perbaikan Unit"/>
    <n v="6250"/>
    <x v="0"/>
  </r>
  <r>
    <x v="4"/>
    <n v="42346"/>
    <s v="Material Perbaikan Unit"/>
    <n v="1652.5"/>
    <x v="0"/>
  </r>
  <r>
    <x v="4"/>
    <n v="42346"/>
    <s v="Material Perbaikan Unit"/>
    <n v="1800"/>
    <x v="0"/>
  </r>
  <r>
    <x v="4"/>
    <n v="42347"/>
    <s v="Perlengkapan Fixing"/>
    <n v="6000"/>
    <x v="1"/>
  </r>
  <r>
    <x v="4"/>
    <n v="42347"/>
    <s v="Perlengkapan Fixing"/>
    <n v="2750"/>
    <x v="1"/>
  </r>
  <r>
    <x v="4"/>
    <n v="42347"/>
    <s v="Perlengkapan Fixing"/>
    <n v="2250"/>
    <x v="1"/>
  </r>
  <r>
    <x v="4"/>
    <n v="42348"/>
    <s v="Inventory"/>
    <n v="2250"/>
    <x v="2"/>
  </r>
  <r>
    <x v="4"/>
    <n v="42348"/>
    <s v="Inventory"/>
    <n v="1500"/>
    <x v="2"/>
  </r>
  <r>
    <x v="4"/>
    <n v="42348"/>
    <s v="Inventory"/>
    <n v="1250"/>
    <x v="2"/>
  </r>
  <r>
    <x v="4"/>
    <n v="42348"/>
    <s v="Inventory"/>
    <n v="500"/>
    <x v="2"/>
  </r>
  <r>
    <x v="4"/>
    <n v="42349"/>
    <s v="Perlengkapan Fixing"/>
    <n v="10500"/>
    <x v="1"/>
  </r>
  <r>
    <x v="4"/>
    <n v="42350"/>
    <s v="Material Perbaikan Unit"/>
    <n v="7500"/>
    <x v="0"/>
  </r>
  <r>
    <x v="4"/>
    <n v="42351"/>
    <s v="Material Perbaikan Unit"/>
    <n v="2650"/>
    <x v="0"/>
  </r>
  <r>
    <x v="4"/>
    <n v="42352"/>
    <s v="Material Perbaikan Unit"/>
    <n v="2250"/>
    <x v="0"/>
  </r>
  <r>
    <x v="4"/>
    <n v="42353"/>
    <s v="Perlengkapan AC"/>
    <n v="2000"/>
    <x v="1"/>
  </r>
  <r>
    <x v="4"/>
    <n v="42354"/>
    <s v="Material Perbaikan Unit"/>
    <n v="8000"/>
    <x v="0"/>
  </r>
  <r>
    <x v="4"/>
    <n v="42355"/>
    <s v="Material Perbaikan Unit"/>
    <n v="4750"/>
    <x v="0"/>
  </r>
  <r>
    <x v="4"/>
    <n v="42355"/>
    <s v="Material Perbaikan Unit"/>
    <n v="1250"/>
    <x v="0"/>
  </r>
  <r>
    <x v="4"/>
    <n v="42355"/>
    <s v="Material Perbaikan Unit"/>
    <n v="3500"/>
    <x v="0"/>
  </r>
  <r>
    <x v="4"/>
    <n v="42356"/>
    <s v="Perlengkapan AC"/>
    <n v="6000"/>
    <x v="1"/>
  </r>
  <r>
    <x v="4"/>
    <n v="42356"/>
    <s v="Perlengkapan AC"/>
    <n v="4500"/>
    <x v="1"/>
  </r>
  <r>
    <x v="4"/>
    <n v="42356"/>
    <s v="Perlengkapan AC"/>
    <n v="3750"/>
    <x v="1"/>
  </r>
  <r>
    <x v="4"/>
    <n v="42356"/>
    <s v="Perlengkapan AC"/>
    <n v="250"/>
    <x v="1"/>
  </r>
  <r>
    <x v="4"/>
    <n v="42356"/>
    <s v="Perlengkapan AC"/>
    <n v="2000"/>
    <x v="1"/>
  </r>
  <r>
    <x v="4"/>
    <n v="42356"/>
    <s v="Perlengkapan AC"/>
    <n v="500"/>
    <x v="1"/>
  </r>
  <r>
    <x v="4"/>
    <n v="42356"/>
    <s v="Perlengkapan AC"/>
    <n v="2000"/>
    <x v="1"/>
  </r>
  <r>
    <x v="4"/>
    <n v="42356"/>
    <s v="Perlengkapan AC"/>
    <n v="500"/>
    <x v="1"/>
  </r>
  <r>
    <x v="4"/>
    <n v="42357"/>
    <s v="Material Perbaikan Unit"/>
    <n v="7000"/>
    <x v="0"/>
  </r>
  <r>
    <x v="4"/>
    <n v="42358"/>
    <s v="Material Perbaikan Unit"/>
    <n v="7500"/>
    <x v="0"/>
  </r>
  <r>
    <x v="4"/>
    <n v="42359"/>
    <s v="Material Perbaikan Unit"/>
    <n v="2750"/>
    <x v="0"/>
  </r>
  <r>
    <x v="4"/>
    <n v="42360"/>
    <s v="Material Perbaikan Unit"/>
    <n v="8000"/>
    <x v="0"/>
  </r>
  <r>
    <x v="4"/>
    <n v="42361"/>
    <s v="Material Perbaikan Unit"/>
    <n v="7000"/>
    <x v="0"/>
  </r>
  <r>
    <x v="4"/>
    <n v="42362"/>
    <s v="Jasa Pengiriman"/>
    <n v="8699.2999999999993"/>
    <x v="1"/>
  </r>
  <r>
    <x v="4"/>
    <n v="42363"/>
    <s v="Material Perbaikan Unit"/>
    <n v="1250"/>
    <x v="0"/>
  </r>
  <r>
    <x v="4"/>
    <n v="42363"/>
    <s v="Material Perbaikan Unit"/>
    <n v="2250"/>
    <x v="0"/>
  </r>
  <r>
    <x v="4"/>
    <n v="42363"/>
    <s v="Material Perbaikan Unit"/>
    <n v="3000"/>
    <x v="0"/>
  </r>
  <r>
    <x v="4"/>
    <n v="42364"/>
    <s v="Material Perbaikan Unit"/>
    <n v="2250"/>
    <x v="0"/>
  </r>
  <r>
    <x v="4"/>
    <n v="42365"/>
    <s v="Jasa Pengiriman"/>
    <n v="8950"/>
    <x v="0"/>
  </r>
  <r>
    <x v="4"/>
    <n v="42366"/>
    <s v="Inventory"/>
    <n v="500"/>
    <x v="2"/>
  </r>
  <r>
    <x v="4"/>
    <n v="42367"/>
    <s v="Inventory"/>
    <n v="2500"/>
    <x v="2"/>
  </r>
  <r>
    <x v="4"/>
    <n v="42367"/>
    <s v="Inventory"/>
    <n v="500"/>
    <x v="2"/>
  </r>
  <r>
    <x v="4"/>
    <n v="42367"/>
    <s v="Inventory"/>
    <n v="3000"/>
    <x v="2"/>
  </r>
  <r>
    <x v="4"/>
    <n v="42368"/>
    <s v="kebutuhan kantor JHS"/>
    <n v="3250"/>
    <x v="1"/>
  </r>
  <r>
    <x v="4"/>
    <n v="42369"/>
    <s v="Operasional JHS"/>
    <n v="13250"/>
    <x v="1"/>
  </r>
  <r>
    <x v="4"/>
    <n v="42370"/>
    <s v="Operasional JHS"/>
    <n v="51000"/>
    <x v="1"/>
  </r>
  <r>
    <x v="4"/>
    <n v="42371"/>
    <s v="Material Perbaikan Unit"/>
    <n v="8000"/>
    <x v="0"/>
  </r>
  <r>
    <x v="4"/>
    <n v="42372"/>
    <s v="Material Perbaikan Unit"/>
    <n v="1250"/>
    <x v="0"/>
  </r>
  <r>
    <x v="4"/>
    <n v="42372"/>
    <s v="Material Perbaikan Unit"/>
    <n v="2250"/>
    <x v="0"/>
  </r>
  <r>
    <x v="4"/>
    <n v="42373"/>
    <s v="Material Perbaikan Unit"/>
    <n v="2750"/>
    <x v="0"/>
  </r>
  <r>
    <x v="4"/>
    <n v="42373"/>
    <s v="Material Perbaikan Unit"/>
    <n v="750"/>
    <x v="0"/>
  </r>
  <r>
    <x v="4"/>
    <n v="42374"/>
    <s v="Material Perbaikan Unit"/>
    <n v="2000"/>
    <x v="0"/>
  </r>
  <r>
    <x v="4"/>
    <n v="42375"/>
    <s v="Material Perbaikan Unit"/>
    <n v="1750"/>
    <x v="0"/>
  </r>
  <r>
    <x v="4"/>
    <n v="42375"/>
    <s v="Material Perbaikan Unit"/>
    <n v="500"/>
    <x v="0"/>
  </r>
  <r>
    <x v="4"/>
    <n v="42375"/>
    <s v="Material Perbaikan Unit"/>
    <n v="1000"/>
    <x v="0"/>
  </r>
  <r>
    <x v="4"/>
    <n v="42375"/>
    <s v="Material Perbaikan Unit"/>
    <n v="400"/>
    <x v="0"/>
  </r>
  <r>
    <x v="4"/>
    <n v="42375"/>
    <s v="Material Perbaikan Unit"/>
    <n v="500"/>
    <x v="0"/>
  </r>
  <r>
    <x v="4"/>
    <n v="42375"/>
    <s v="Material Perbaikan Unit"/>
    <n v="7750"/>
    <x v="0"/>
  </r>
  <r>
    <x v="4"/>
    <n v="42375"/>
    <s v="Material Perbaikan Unit"/>
    <n v="750"/>
    <x v="0"/>
  </r>
  <r>
    <x v="4"/>
    <n v="42376"/>
    <s v="Material Perbaikan Unit"/>
    <n v="2500"/>
    <x v="0"/>
  </r>
  <r>
    <x v="4"/>
    <n v="42376"/>
    <s v="Material Perbaikan Unit"/>
    <n v="1250"/>
    <x v="0"/>
  </r>
  <r>
    <x v="4"/>
    <n v="42376"/>
    <s v="Material Perbaikan Unit"/>
    <n v="2500"/>
    <x v="0"/>
  </r>
  <r>
    <x v="4"/>
    <n v="42377"/>
    <s v="Material Perbaikan Unit"/>
    <n v="9250"/>
    <x v="0"/>
  </r>
  <r>
    <x v="4"/>
    <n v="42377"/>
    <s v="Material Perbaikan Unit"/>
    <n v="500"/>
    <x v="0"/>
  </r>
  <r>
    <x v="4"/>
    <n v="42377"/>
    <s v="Material Perbaikan Unit"/>
    <n v="500"/>
    <x v="0"/>
  </r>
  <r>
    <x v="4"/>
    <n v="42377"/>
    <s v="Material Perbaikan Unit"/>
    <n v="1500"/>
    <x v="0"/>
  </r>
  <r>
    <x v="4"/>
    <n v="42377"/>
    <s v="Material Perbaikan Unit"/>
    <n v="250"/>
    <x v="0"/>
  </r>
  <r>
    <x v="4"/>
    <n v="42378"/>
    <s v="Material Perbaikan Unit"/>
    <n v="1250"/>
    <x v="0"/>
  </r>
  <r>
    <x v="4"/>
    <n v="42378"/>
    <s v="Material Perbaikan Unit"/>
    <n v="3500"/>
    <x v="0"/>
  </r>
  <r>
    <x v="4"/>
    <n v="42379"/>
    <s v="Material Perbaikan Unit"/>
    <n v="1250"/>
    <x v="0"/>
  </r>
  <r>
    <x v="4"/>
    <n v="42380"/>
    <s v="Material Perbaikan Unit"/>
    <n v="4800"/>
    <x v="0"/>
  </r>
  <r>
    <x v="4"/>
    <n v="42381"/>
    <s v="Material Perbaikan Unit"/>
    <n v="1000"/>
    <x v="0"/>
  </r>
  <r>
    <x v="4"/>
    <n v="42381"/>
    <s v="Material Perbaikan Unit"/>
    <n v="750"/>
    <x v="0"/>
  </r>
  <r>
    <x v="4"/>
    <n v="42382"/>
    <s v="Material Perbaikan Unit"/>
    <n v="12500"/>
    <x v="0"/>
  </r>
  <r>
    <x v="4"/>
    <n v="42383"/>
    <s v="Material Perbaikan Unit"/>
    <n v="1250"/>
    <x v="0"/>
  </r>
  <r>
    <x v="4"/>
    <n v="42383"/>
    <s v="Material Perbaikan Unit"/>
    <n v="1500"/>
    <x v="0"/>
  </r>
  <r>
    <x v="4"/>
    <n v="42383"/>
    <s v="Material Perbaikan Unit"/>
    <n v="650"/>
    <x v="0"/>
  </r>
  <r>
    <x v="4"/>
    <n v="42383"/>
    <s v="Material Perbaikan Unit"/>
    <n v="450"/>
    <x v="0"/>
  </r>
  <r>
    <x v="4"/>
    <n v="42384"/>
    <s v="Material Perbaikan Unit"/>
    <n v="250"/>
    <x v="0"/>
  </r>
  <r>
    <x v="4"/>
    <n v="42384"/>
    <s v="Material Perbaikan Unit"/>
    <n v="8000"/>
    <x v="0"/>
  </r>
  <r>
    <x v="4"/>
    <n v="42385"/>
    <s v="Material Perbaikan Unit"/>
    <n v="3000"/>
    <x v="0"/>
  </r>
  <r>
    <x v="4"/>
    <n v="42385"/>
    <s v="Material Perbaikan Unit"/>
    <n v="750"/>
    <x v="0"/>
  </r>
  <r>
    <x v="4"/>
    <n v="42385"/>
    <s v="Material Perbaikan Unit"/>
    <n v="750"/>
    <x v="0"/>
  </r>
  <r>
    <x v="4"/>
    <n v="42385"/>
    <s v="Material Perbaikan Unit"/>
    <n v="500"/>
    <x v="0"/>
  </r>
  <r>
    <x v="4"/>
    <n v="42385"/>
    <s v="Material Perbaikan Unit"/>
    <n v="250"/>
    <x v="0"/>
  </r>
  <r>
    <x v="4"/>
    <n v="42385"/>
    <s v="Material Perbaikan Unit"/>
    <n v="250"/>
    <x v="0"/>
  </r>
  <r>
    <x v="4"/>
    <n v="42386"/>
    <s v="Material Perbaikan Unit"/>
    <n v="4856.25"/>
    <x v="0"/>
  </r>
  <r>
    <x v="4"/>
    <n v="42387"/>
    <s v="kebutuhan kantor JHS"/>
    <n v="23301.7"/>
    <x v="1"/>
  </r>
  <r>
    <x v="4"/>
    <n v="42388"/>
    <s v="kebutuhan kantor JHS"/>
    <n v="20978.1"/>
    <x v="1"/>
  </r>
  <r>
    <x v="4"/>
    <n v="42389"/>
    <s v="Material Perbaikan Unit"/>
    <n v="2390"/>
    <x v="0"/>
  </r>
  <r>
    <x v="4"/>
    <n v="42390"/>
    <s v="Material Perbaikan Unit"/>
    <n v="10480"/>
    <x v="0"/>
  </r>
  <r>
    <x v="4"/>
    <n v="42391"/>
    <s v="kebutuhan kantor JHS"/>
    <n v="25150"/>
    <x v="1"/>
  </r>
  <r>
    <x v="4"/>
    <n v="42392"/>
    <s v="Material Perbaikan Unit"/>
    <n v="4012.5"/>
    <x v="0"/>
  </r>
  <r>
    <x v="4"/>
    <n v="42393"/>
    <s v="Material Perbaikan Unit"/>
    <n v="44045"/>
    <x v="0"/>
  </r>
  <r>
    <x v="4"/>
    <n v="42394"/>
    <s v="Material Perbaikan Unit"/>
    <n v="8500"/>
    <x v="0"/>
  </r>
  <r>
    <x v="4"/>
    <n v="42394"/>
    <s v="Material Perbaikan Unit"/>
    <n v="3250"/>
    <x v="0"/>
  </r>
  <r>
    <x v="4"/>
    <n v="42394"/>
    <s v="Material Perbaikan Unit"/>
    <n v="250"/>
    <x v="0"/>
  </r>
  <r>
    <x v="4"/>
    <n v="42394"/>
    <s v="Material Perbaikan Unit"/>
    <n v="600"/>
    <x v="0"/>
  </r>
  <r>
    <x v="4"/>
    <n v="42395"/>
    <s v="Material Perbaikan Unit"/>
    <n v="6750"/>
    <x v="0"/>
  </r>
  <r>
    <x v="4"/>
    <n v="42396"/>
    <s v="Material Perbaikan Unit"/>
    <n v="7500"/>
    <x v="0"/>
  </r>
  <r>
    <x v="4"/>
    <n v="42397"/>
    <s v="Material Perbaikan Unit"/>
    <n v="7500"/>
    <x v="0"/>
  </r>
  <r>
    <x v="4"/>
    <n v="42398"/>
    <s v="kebutuhan kantor JHS"/>
    <n v="24563.200000000001"/>
    <x v="1"/>
  </r>
  <r>
    <x v="4"/>
    <n v="42399"/>
    <s v="Material Perbaikan Unit"/>
    <n v="5900"/>
    <x v="0"/>
  </r>
  <r>
    <x v="4"/>
    <n v="42400"/>
    <s v="Material Perbaikan Unit"/>
    <n v="600"/>
    <x v="0"/>
  </r>
  <r>
    <x v="4"/>
    <n v="42401"/>
    <s v="Material Perbaikan Unit"/>
    <n v="2500"/>
    <x v="0"/>
  </r>
  <r>
    <x v="4"/>
    <n v="42402"/>
    <s v="Material Perbaikan Unit"/>
    <n v="4000"/>
    <x v="0"/>
  </r>
  <r>
    <x v="4"/>
    <n v="42403"/>
    <s v="Material Perbaikan Unit"/>
    <n v="1950"/>
    <x v="0"/>
  </r>
  <r>
    <x v="4"/>
    <n v="42404"/>
    <s v="Material Perbaikan Unit"/>
    <n v="1500"/>
    <x v="0"/>
  </r>
  <r>
    <x v="4"/>
    <n v="42405"/>
    <s v="Material Perbaikan Unit"/>
    <n v="650"/>
    <x v="0"/>
  </r>
  <r>
    <x v="4"/>
    <n v="42406"/>
    <s v="Material Perbaikan Unit"/>
    <n v="750"/>
    <x v="0"/>
  </r>
  <r>
    <x v="4"/>
    <n v="42407"/>
    <s v="Material Perbaikan Unit"/>
    <n v="3000"/>
    <x v="0"/>
  </r>
  <r>
    <x v="4"/>
    <n v="42408"/>
    <s v="Material Perbaikan Unit"/>
    <n v="7750"/>
    <x v="0"/>
  </r>
  <r>
    <x v="4"/>
    <n v="42408"/>
    <s v="Material Perbaikan Unit"/>
    <n v="8000"/>
    <x v="0"/>
  </r>
  <r>
    <x v="4"/>
    <n v="42408"/>
    <s v="Material Perbaikan Unit"/>
    <n v="1000"/>
    <x v="0"/>
  </r>
  <r>
    <x v="4"/>
    <n v="42408"/>
    <s v="Material Perbaikan Unit"/>
    <n v="750"/>
    <x v="0"/>
  </r>
  <r>
    <x v="4"/>
    <n v="42409"/>
    <s v="Material Perbaikan Unit"/>
    <n v="7250"/>
    <x v="0"/>
  </r>
  <r>
    <x v="4"/>
    <n v="42409"/>
    <s v="Material Perbaikan Unit"/>
    <n v="4000"/>
    <x v="0"/>
  </r>
  <r>
    <x v="4"/>
    <n v="42410"/>
    <s v="Material Perbaikan Unit"/>
    <n v="3000"/>
    <x v="0"/>
  </r>
  <r>
    <x v="4"/>
    <n v="42411"/>
    <s v="Material Perbaikan Unit"/>
    <n v="4575"/>
    <x v="0"/>
  </r>
  <r>
    <x v="4"/>
    <n v="42411"/>
    <s v="Material Perbaikan Unit"/>
    <n v="1100"/>
    <x v="0"/>
  </r>
  <r>
    <x v="4"/>
    <n v="42412"/>
    <s v="Material Perbaikan Unit"/>
    <n v="1000"/>
    <x v="0"/>
  </r>
  <r>
    <x v="4"/>
    <n v="42413"/>
    <s v="Material Perbaikan Unit"/>
    <n v="1175"/>
    <x v="0"/>
  </r>
  <r>
    <x v="4"/>
    <n v="42414"/>
    <s v="Material Perbaikan Unit"/>
    <n v="26250"/>
    <x v="0"/>
  </r>
  <r>
    <x v="4"/>
    <n v="42414"/>
    <s v="Material Perbaikan Unit"/>
    <n v="750"/>
    <x v="0"/>
  </r>
  <r>
    <x v="4"/>
    <n v="42414"/>
    <s v="Material Perbaikan Unit"/>
    <n v="4100"/>
    <x v="0"/>
  </r>
  <r>
    <x v="4"/>
    <n v="42414"/>
    <s v="Material Perbaikan Unit"/>
    <n v="300"/>
    <x v="0"/>
  </r>
  <r>
    <x v="4"/>
    <n v="42414"/>
    <s v="Material Perbaikan Unit"/>
    <n v="1000"/>
    <x v="0"/>
  </r>
  <r>
    <x v="4"/>
    <n v="42415"/>
    <s v="Material Perbaikan Unit"/>
    <n v="17000"/>
    <x v="0"/>
  </r>
  <r>
    <x v="4"/>
    <n v="42416"/>
    <s v="Material Perbaikan Unit"/>
    <n v="6750"/>
    <x v="0"/>
  </r>
  <r>
    <x v="4"/>
    <n v="42417"/>
    <s v="Material Perbaikan Unit"/>
    <n v="8500"/>
    <x v="0"/>
  </r>
  <r>
    <x v="4"/>
    <n v="42417"/>
    <s v="Material Perbaikan Unit"/>
    <n v="3250"/>
    <x v="0"/>
  </r>
  <r>
    <x v="4"/>
    <n v="42417"/>
    <s v="Material Perbaikan Unit"/>
    <n v="250"/>
    <x v="0"/>
  </r>
  <r>
    <x v="4"/>
    <n v="42417"/>
    <s v="Material Perbaikan Unit"/>
    <n v="600"/>
    <x v="0"/>
  </r>
  <r>
    <x v="4"/>
    <n v="42418"/>
    <s v="Material Perbaikan Unit"/>
    <n v="9250"/>
    <x v="0"/>
  </r>
  <r>
    <x v="4"/>
    <n v="42419"/>
    <s v="Material Perbaikan Unit"/>
    <n v="10000"/>
    <x v="0"/>
  </r>
  <r>
    <x v="4"/>
    <n v="42419"/>
    <s v="Material Perbaikan Unit"/>
    <n v="2500"/>
    <x v="0"/>
  </r>
  <r>
    <x v="4"/>
    <n v="42420"/>
    <s v="Material Perbaikan Unit"/>
    <n v="750"/>
    <x v="0"/>
  </r>
  <r>
    <x v="4"/>
    <n v="42420"/>
    <s v="Material Perbaikan Unit"/>
    <n v="300"/>
    <x v="0"/>
  </r>
  <r>
    <x v="4"/>
    <n v="42421"/>
    <s v="Material Perbaikan Unit"/>
    <n v="10000"/>
    <x v="0"/>
  </r>
  <r>
    <x v="4"/>
    <n v="42421"/>
    <s v="Material Perbaikan Unit"/>
    <n v="500"/>
    <x v="0"/>
  </r>
  <r>
    <x v="4"/>
    <n v="42422"/>
    <s v="Material Perbaikan Unit"/>
    <n v="1750"/>
    <x v="0"/>
  </r>
  <r>
    <x v="4"/>
    <n v="42422"/>
    <s v="Material Perbaikan Unit"/>
    <n v="400"/>
    <x v="0"/>
  </r>
  <r>
    <x v="4"/>
    <n v="42422"/>
    <s v="Material Perbaikan Unit"/>
    <n v="500"/>
    <x v="0"/>
  </r>
  <r>
    <x v="4"/>
    <n v="42422"/>
    <s v="Material Perbaikan Unit"/>
    <n v="1750"/>
    <x v="0"/>
  </r>
  <r>
    <x v="4"/>
    <n v="42423"/>
    <s v="Material Perbaikan Unit"/>
    <n v="1750"/>
    <x v="0"/>
  </r>
  <r>
    <x v="4"/>
    <n v="42423"/>
    <s v="Material Perbaikan Unit"/>
    <n v="3000"/>
    <x v="0"/>
  </r>
  <r>
    <x v="4"/>
    <n v="42423"/>
    <s v="Material Perbaikan Unit"/>
    <n v="750"/>
    <x v="0"/>
  </r>
  <r>
    <x v="4"/>
    <n v="42423"/>
    <s v="Material Perbaikan Unit"/>
    <n v="1500"/>
    <x v="0"/>
  </r>
  <r>
    <x v="4"/>
    <n v="42424"/>
    <s v="Material Perbaikan Unit"/>
    <n v="3000"/>
    <x v="0"/>
  </r>
  <r>
    <x v="4"/>
    <n v="42424"/>
    <s v="Material Perbaikan Unit"/>
    <n v="250"/>
    <x v="0"/>
  </r>
  <r>
    <x v="4"/>
    <n v="42424"/>
    <s v="Material Perbaikan Unit"/>
    <n v="4500"/>
    <x v="0"/>
  </r>
  <r>
    <x v="4"/>
    <n v="42425"/>
    <s v="Material Perbaikan Unit"/>
    <n v="250"/>
    <x v="0"/>
  </r>
  <r>
    <x v="4"/>
    <n v="42425"/>
    <s v="Material Perbaikan Unit"/>
    <n v="600"/>
    <x v="0"/>
  </r>
  <r>
    <x v="4"/>
    <n v="42425"/>
    <s v="Material Perbaikan Unit"/>
    <n v="1100"/>
    <x v="0"/>
  </r>
  <r>
    <x v="4"/>
    <n v="42425"/>
    <s v="Material Perbaikan Unit"/>
    <n v="800"/>
    <x v="0"/>
  </r>
  <r>
    <x v="4"/>
    <n v="42426"/>
    <s v="Material Perbaikan Unit"/>
    <n v="5000"/>
    <x v="0"/>
  </r>
  <r>
    <x v="4"/>
    <n v="42427"/>
    <s v="Material Perbaikan Unit"/>
    <n v="9000"/>
    <x v="0"/>
  </r>
  <r>
    <x v="4"/>
    <n v="42427"/>
    <s v="Material Perbaikan Unit"/>
    <n v="1500"/>
    <x v="0"/>
  </r>
  <r>
    <x v="4"/>
    <n v="42427"/>
    <s v="Material Perbaikan Unit"/>
    <n v="4250"/>
    <x v="0"/>
  </r>
  <r>
    <x v="4"/>
    <n v="42428"/>
    <s v="Material Perbaikan Unit"/>
    <n v="12500"/>
    <x v="0"/>
  </r>
  <r>
    <x v="4"/>
    <n v="42429"/>
    <s v="Material Perbaikan Unit"/>
    <n v="2765"/>
    <x v="0"/>
  </r>
  <r>
    <x v="4"/>
    <n v="42430"/>
    <s v="Operasional JHS"/>
    <n v="1500"/>
    <x v="1"/>
  </r>
  <r>
    <x v="4"/>
    <n v="42431"/>
    <s v="Inventory"/>
    <n v="9250"/>
    <x v="2"/>
  </r>
  <r>
    <x v="4"/>
    <n v="42432"/>
    <s v="Material Perbaikan Unit"/>
    <n v="7750"/>
    <x v="0"/>
  </r>
  <r>
    <x v="4"/>
    <n v="42433"/>
    <s v="Material Perbaikan Unit"/>
    <n v="7650"/>
    <x v="0"/>
  </r>
  <r>
    <x v="4"/>
    <n v="42434"/>
    <s v="Perlengkapan AC"/>
    <n v="2000"/>
    <x v="1"/>
  </r>
  <r>
    <x v="4"/>
    <n v="42434"/>
    <s v="Perlengkapan AC"/>
    <n v="7750"/>
    <x v="1"/>
  </r>
  <r>
    <x v="4"/>
    <n v="42435"/>
    <s v="Perlengkapan AC"/>
    <n v="6000"/>
    <x v="1"/>
  </r>
  <r>
    <x v="4"/>
    <n v="42435"/>
    <s v="Perlengkapan AC"/>
    <n v="5500"/>
    <x v="1"/>
  </r>
  <r>
    <x v="4"/>
    <n v="42435"/>
    <s v="Perlengkapan AC"/>
    <n v="500"/>
    <x v="1"/>
  </r>
  <r>
    <x v="4"/>
    <n v="42435"/>
    <s v="Perlengkapan AC"/>
    <n v="1000"/>
    <x v="1"/>
  </r>
  <r>
    <x v="4"/>
    <n v="42435"/>
    <s v="Perlengkapan AC"/>
    <n v="2250"/>
    <x v="1"/>
  </r>
  <r>
    <x v="4"/>
    <n v="42436"/>
    <s v="Material Perbaikan Unit"/>
    <n v="3450"/>
    <x v="0"/>
  </r>
  <r>
    <x v="4"/>
    <n v="42437"/>
    <s v="Material Perbaikan Unit"/>
    <n v="750"/>
    <x v="0"/>
  </r>
  <r>
    <x v="4"/>
    <n v="42438"/>
    <s v="Material Perbaikan Unit"/>
    <n v="1150"/>
    <x v="0"/>
  </r>
  <r>
    <x v="4"/>
    <n v="42439"/>
    <s v="Material Perbaikan Unit"/>
    <n v="750"/>
    <x v="0"/>
  </r>
  <r>
    <x v="4"/>
    <n v="42440"/>
    <s v="Material Perbaikan Unit"/>
    <n v="4400"/>
    <x v="0"/>
  </r>
  <r>
    <x v="4"/>
    <n v="42441"/>
    <s v="Material Perbaikan Unit"/>
    <n v="2300"/>
    <x v="0"/>
  </r>
  <r>
    <x v="4"/>
    <n v="42442"/>
    <s v="Material Perbaikan Unit"/>
    <n v="1000"/>
    <x v="0"/>
  </r>
  <r>
    <x v="4"/>
    <n v="42443"/>
    <s v="Material Perbaikan Unit"/>
    <n v="10150"/>
    <x v="0"/>
  </r>
  <r>
    <x v="4"/>
    <n v="42444"/>
    <s v="Material Perbaikan Unit"/>
    <n v="1900"/>
    <x v="0"/>
  </r>
  <r>
    <x v="4"/>
    <n v="42445"/>
    <s v="Material Perbaikan Unit"/>
    <n v="500"/>
    <x v="0"/>
  </r>
  <r>
    <x v="4"/>
    <n v="42445"/>
    <s v="Material Perbaikan Unit"/>
    <n v="18000"/>
    <x v="0"/>
  </r>
  <r>
    <x v="4"/>
    <n v="42445"/>
    <s v="Material Perbaikan Unit"/>
    <n v="1500"/>
    <x v="0"/>
  </r>
  <r>
    <x v="4"/>
    <n v="42445"/>
    <s v="Material Perbaikan Unit"/>
    <n v="500"/>
    <x v="0"/>
  </r>
  <r>
    <x v="4"/>
    <n v="42446"/>
    <s v="Material Perbaikan Unit"/>
    <n v="11250"/>
    <x v="0"/>
  </r>
  <r>
    <x v="4"/>
    <n v="42447"/>
    <s v="Material Perbaikan Unit"/>
    <n v="1925"/>
    <x v="0"/>
  </r>
  <r>
    <x v="4"/>
    <n v="42448"/>
    <s v="Material Perbaikan Unit"/>
    <n v="8500"/>
    <x v="0"/>
  </r>
  <r>
    <x v="4"/>
    <n v="42448"/>
    <s v="Material Perbaikan Unit"/>
    <n v="3000"/>
    <x v="0"/>
  </r>
  <r>
    <x v="4"/>
    <n v="42449"/>
    <s v="Material Perbaikan Unit"/>
    <n v="400"/>
    <x v="0"/>
  </r>
  <r>
    <x v="4"/>
    <n v="42449"/>
    <s v="Material Perbaikan Unit"/>
    <n v="850"/>
    <x v="0"/>
  </r>
  <r>
    <x v="4"/>
    <n v="42449"/>
    <s v="Material Perbaikan Unit"/>
    <n v="1500"/>
    <x v="0"/>
  </r>
  <r>
    <x v="4"/>
    <n v="42449"/>
    <s v="Material Perbaikan Unit"/>
    <n v="1750"/>
    <x v="0"/>
  </r>
  <r>
    <x v="4"/>
    <n v="42450"/>
    <s v="Material Perbaikan Unit"/>
    <n v="7000"/>
    <x v="0"/>
  </r>
  <r>
    <x v="4"/>
    <n v="42451"/>
    <s v="Material Perbaikan Unit"/>
    <n v="3250"/>
    <x v="0"/>
  </r>
  <r>
    <x v="4"/>
    <n v="42452"/>
    <s v="Material Perbaikan Unit"/>
    <n v="7250"/>
    <x v="0"/>
  </r>
  <r>
    <x v="4"/>
    <n v="42452"/>
    <s v="Material Perbaikan Unit"/>
    <n v="3500"/>
    <x v="0"/>
  </r>
  <r>
    <x v="4"/>
    <n v="42452"/>
    <s v="Material Perbaikan Unit"/>
    <n v="2250"/>
    <x v="0"/>
  </r>
  <r>
    <x v="4"/>
    <n v="42453"/>
    <s v="Material Perbaikan Unit"/>
    <n v="2750"/>
    <x v="0"/>
  </r>
  <r>
    <x v="4"/>
    <n v="42453"/>
    <s v="Material Perbaikan Unit"/>
    <n v="300"/>
    <x v="0"/>
  </r>
  <r>
    <x v="4"/>
    <n v="42454"/>
    <s v="Material Perbaikan Unit"/>
    <n v="12644.5"/>
    <x v="0"/>
  </r>
  <r>
    <x v="4"/>
    <n v="42455"/>
    <s v="Material Perbaikan Unit"/>
    <n v="6250"/>
    <x v="0"/>
  </r>
  <r>
    <x v="4"/>
    <n v="42456"/>
    <s v="Material Perbaikan Unit"/>
    <n v="14000"/>
    <x v="0"/>
  </r>
  <r>
    <x v="4"/>
    <n v="42457"/>
    <s v="Material Perbaikan Unit"/>
    <n v="5000"/>
    <x v="0"/>
  </r>
  <r>
    <x v="4"/>
    <n v="42458"/>
    <s v="Material Perbaikan Unit"/>
    <n v="2750"/>
    <x v="0"/>
  </r>
  <r>
    <x v="4"/>
    <n v="42458"/>
    <s v="Material Perbaikan Unit"/>
    <n v="1250"/>
    <x v="0"/>
  </r>
  <r>
    <x v="4"/>
    <n v="42458"/>
    <s v="Material Perbaikan Unit"/>
    <n v="300"/>
    <x v="0"/>
  </r>
  <r>
    <x v="4"/>
    <n v="42458"/>
    <s v="Material Perbaikan Unit"/>
    <n v="1000"/>
    <x v="0"/>
  </r>
  <r>
    <x v="4"/>
    <n v="42458"/>
    <s v="Material Perbaikan Unit"/>
    <n v="200"/>
    <x v="0"/>
  </r>
  <r>
    <x v="4"/>
    <n v="42459"/>
    <s v="Jasa Pengiriman"/>
    <n v="19400"/>
    <x v="0"/>
  </r>
  <r>
    <x v="4"/>
    <n v="42460"/>
    <s v="Inventory"/>
    <n v="9600"/>
    <x v="2"/>
  </r>
  <r>
    <x v="4"/>
    <n v="42461"/>
    <s v="Inventory"/>
    <n v="4500"/>
    <x v="2"/>
  </r>
  <r>
    <x v="4"/>
    <n v="42462"/>
    <s v="Material Perbaikan Unit"/>
    <n v="3500"/>
    <x v="0"/>
  </r>
  <r>
    <x v="4"/>
    <n v="42463"/>
    <s v="Perlengkapan AC"/>
    <n v="10500"/>
    <x v="1"/>
  </r>
  <r>
    <x v="4"/>
    <n v="42464"/>
    <s v="Material Perbaikan Unit"/>
    <n v="6000"/>
    <x v="0"/>
  </r>
  <r>
    <x v="4"/>
    <n v="42464"/>
    <s v="Material Perbaikan Unit"/>
    <n v="3000"/>
    <x v="0"/>
  </r>
  <r>
    <x v="4"/>
    <n v="42465"/>
    <s v="Perlengkapan AC"/>
    <n v="1250"/>
    <x v="1"/>
  </r>
  <r>
    <x v="4"/>
    <n v="42466"/>
    <s v="Material Perbaikan Unit"/>
    <n v="7750"/>
    <x v="0"/>
  </r>
  <r>
    <x v="4"/>
    <n v="42467"/>
    <s v="Perlengkapan Cleaning"/>
    <n v="26722.5"/>
    <x v="1"/>
  </r>
  <r>
    <x v="4"/>
    <n v="42468"/>
    <s v="Material Perbaikan Unit"/>
    <n v="82854"/>
    <x v="0"/>
  </r>
  <r>
    <x v="4"/>
    <n v="42469"/>
    <s v="Material Perbaikan Unit"/>
    <n v="8500"/>
    <x v="0"/>
  </r>
  <r>
    <x v="4"/>
    <n v="42470"/>
    <s v="Material Perbaikan Unit"/>
    <n v="8500"/>
    <x v="0"/>
  </r>
  <r>
    <x v="4"/>
    <n v="42471"/>
    <s v="Material Perbaikan Unit"/>
    <n v="8500"/>
    <x v="0"/>
  </r>
  <r>
    <x v="4"/>
    <n v="42472"/>
    <s v="Material Perbaikan Unit"/>
    <n v="250"/>
    <x v="0"/>
  </r>
  <r>
    <x v="4"/>
    <n v="42472"/>
    <s v="Material Perbaikan Unit"/>
    <n v="2750"/>
    <x v="0"/>
  </r>
  <r>
    <x v="4"/>
    <n v="42472"/>
    <s v="Material Perbaikan Unit"/>
    <n v="250"/>
    <x v="0"/>
  </r>
  <r>
    <x v="4"/>
    <n v="42473"/>
    <s v="Material Perbaikan Unit"/>
    <n v="625"/>
    <x v="0"/>
  </r>
  <r>
    <x v="4"/>
    <n v="42474"/>
    <s v="Material Perbaikan Unit"/>
    <n v="1250"/>
    <x v="0"/>
  </r>
  <r>
    <x v="4"/>
    <n v="42475"/>
    <s v="Material Perbaikan Unit"/>
    <n v="12500"/>
    <x v="0"/>
  </r>
  <r>
    <x v="4"/>
    <n v="42475"/>
    <s v="Material Perbaikan Unit"/>
    <n v="3000"/>
    <x v="0"/>
  </r>
  <r>
    <x v="4"/>
    <n v="42475"/>
    <s v="Material Perbaikan Unit"/>
    <n v="500"/>
    <x v="0"/>
  </r>
  <r>
    <x v="4"/>
    <n v="42475"/>
    <s v="Material Perbaikan Unit"/>
    <n v="4250"/>
    <x v="0"/>
  </r>
  <r>
    <x v="4"/>
    <n v="42476"/>
    <s v="Material Perbaikan Unit"/>
    <n v="23550"/>
    <x v="0"/>
  </r>
  <r>
    <x v="4"/>
    <n v="42476"/>
    <s v="Material Perbaikan Unit"/>
    <n v="500"/>
    <x v="0"/>
  </r>
  <r>
    <x v="4"/>
    <n v="42477"/>
    <s v="Material Perbaikan Unit"/>
    <n v="2750"/>
    <x v="0"/>
  </r>
  <r>
    <x v="4"/>
    <n v="42477"/>
    <s v="Material Perbaikan Unit"/>
    <n v="6250"/>
    <x v="0"/>
  </r>
  <r>
    <x v="4"/>
    <n v="42478"/>
    <s v="Material Perbaikan Unit"/>
    <n v="9250"/>
    <x v="0"/>
  </r>
  <r>
    <x v="4"/>
    <n v="42479"/>
    <s v="Material Perbaikan Unit"/>
    <n v="5500"/>
    <x v="0"/>
  </r>
  <r>
    <x v="4"/>
    <n v="42480"/>
    <s v="Material Perbaikan Unit"/>
    <n v="7000"/>
    <x v="0"/>
  </r>
  <r>
    <x v="4"/>
    <n v="42481"/>
    <s v="Material Perbaikan Unit"/>
    <n v="8250"/>
    <x v="0"/>
  </r>
  <r>
    <x v="4"/>
    <n v="42481"/>
    <s v="Material Perbaikan Unit"/>
    <n v="4250"/>
    <x v="0"/>
  </r>
  <r>
    <x v="4"/>
    <n v="42481"/>
    <s v="Material Perbaikan Unit"/>
    <n v="300"/>
    <x v="0"/>
  </r>
  <r>
    <x v="4"/>
    <n v="42481"/>
    <s v="Material Perbaikan Unit"/>
    <n v="1500"/>
    <x v="0"/>
  </r>
  <r>
    <x v="4"/>
    <n v="42481"/>
    <s v="Material Perbaikan Unit"/>
    <n v="1200"/>
    <x v="0"/>
  </r>
  <r>
    <x v="4"/>
    <n v="42482"/>
    <s v="Material Perbaikan Unit"/>
    <n v="6000"/>
    <x v="0"/>
  </r>
  <r>
    <x v="4"/>
    <n v="42483"/>
    <s v="Material Perbaikan Unit"/>
    <n v="8750"/>
    <x v="0"/>
  </r>
  <r>
    <x v="4"/>
    <n v="42483"/>
    <s v="Material Perbaikan Unit"/>
    <n v="1000"/>
    <x v="0"/>
  </r>
  <r>
    <x v="4"/>
    <n v="42484"/>
    <s v="Material Perbaikan Unit"/>
    <n v="17500"/>
    <x v="0"/>
  </r>
  <r>
    <x v="4"/>
    <n v="42484"/>
    <s v="Material Perbaikan Unit"/>
    <n v="1250"/>
    <x v="0"/>
  </r>
  <r>
    <x v="4"/>
    <n v="42484"/>
    <s v="Material Perbaikan Unit"/>
    <n v="500"/>
    <x v="0"/>
  </r>
  <r>
    <x v="4"/>
    <n v="42484"/>
    <s v="Material Perbaikan Unit"/>
    <n v="750"/>
    <x v="0"/>
  </r>
  <r>
    <x v="4"/>
    <n v="42485"/>
    <s v="Material Perbaikan Unit"/>
    <n v="10000"/>
    <x v="0"/>
  </r>
  <r>
    <x v="4"/>
    <n v="42485"/>
    <s v="Material Perbaikan Unit"/>
    <n v="1000"/>
    <x v="0"/>
  </r>
  <r>
    <x v="4"/>
    <n v="42486"/>
    <s v="Material Perbaikan Unit"/>
    <n v="1500"/>
    <x v="0"/>
  </r>
  <r>
    <x v="4"/>
    <n v="42486"/>
    <s v="Material Perbaikan Unit"/>
    <n v="1000"/>
    <x v="0"/>
  </r>
  <r>
    <x v="4"/>
    <n v="42486"/>
    <s v="Material Perbaikan Unit"/>
    <n v="2250"/>
    <x v="0"/>
  </r>
  <r>
    <x v="4"/>
    <n v="42486"/>
    <s v="Material Perbaikan Unit"/>
    <n v="6750"/>
    <x v="0"/>
  </r>
  <r>
    <x v="4"/>
    <n v="42487"/>
    <s v="Material Perbaikan Unit"/>
    <n v="500"/>
    <x v="0"/>
  </r>
  <r>
    <x v="4"/>
    <n v="42487"/>
    <s v="Material Perbaikan Unit"/>
    <n v="4500"/>
    <x v="0"/>
  </r>
  <r>
    <x v="4"/>
    <n v="42487"/>
    <s v="Material Perbaikan Unit"/>
    <n v="2000"/>
    <x v="0"/>
  </r>
  <r>
    <x v="4"/>
    <n v="42487"/>
    <s v="Material Perbaikan Unit"/>
    <n v="500"/>
    <x v="0"/>
  </r>
  <r>
    <x v="4"/>
    <n v="42487"/>
    <s v="Material Perbaikan Unit"/>
    <n v="2750"/>
    <x v="0"/>
  </r>
  <r>
    <x v="4"/>
    <n v="42487"/>
    <s v="Material Perbaikan Unit"/>
    <n v="3250"/>
    <x v="0"/>
  </r>
  <r>
    <x v="4"/>
    <n v="42487"/>
    <s v="Material Perbaikan Unit"/>
    <n v="2250"/>
    <x v="0"/>
  </r>
  <r>
    <x v="4"/>
    <n v="42488"/>
    <s v="Material Perbaikan Unit"/>
    <n v="11000"/>
    <x v="0"/>
  </r>
  <r>
    <x v="4"/>
    <n v="42488"/>
    <s v="Material Perbaikan Unit"/>
    <n v="1750"/>
    <x v="0"/>
  </r>
  <r>
    <x v="4"/>
    <n v="42488"/>
    <s v="Material Perbaikan Unit"/>
    <n v="500"/>
    <x v="0"/>
  </r>
  <r>
    <x v="4"/>
    <n v="42488"/>
    <s v="Material Perbaikan Unit"/>
    <n v="250"/>
    <x v="0"/>
  </r>
  <r>
    <x v="4"/>
    <n v="42488"/>
    <s v="Material Perbaikan Unit"/>
    <n v="750"/>
    <x v="0"/>
  </r>
  <r>
    <x v="4"/>
    <n v="42489"/>
    <s v="Material Perbaikan Unit"/>
    <n v="11900"/>
    <x v="0"/>
  </r>
  <r>
    <x v="4"/>
    <n v="42490"/>
    <s v="Material Perbaikan Unit"/>
    <n v="12500"/>
    <x v="0"/>
  </r>
  <r>
    <x v="4"/>
    <n v="42491"/>
    <s v="Inventory"/>
    <n v="1250"/>
    <x v="2"/>
  </r>
  <r>
    <x v="4"/>
    <n v="42492"/>
    <s v="Operasional JHS"/>
    <n v="2500"/>
    <x v="1"/>
  </r>
  <r>
    <x v="4"/>
    <n v="42493"/>
    <s v="Inventory"/>
    <n v="3250"/>
    <x v="2"/>
  </r>
  <r>
    <x v="4"/>
    <n v="42493"/>
    <s v="Inventory"/>
    <n v="2250"/>
    <x v="2"/>
  </r>
  <r>
    <x v="4"/>
    <n v="42494"/>
    <s v="Inventory"/>
    <n v="3750"/>
    <x v="2"/>
  </r>
  <r>
    <x v="4"/>
    <n v="42494"/>
    <s v="Inventory"/>
    <n v="1500"/>
    <x v="2"/>
  </r>
  <r>
    <x v="4"/>
    <n v="42495"/>
    <s v="Material Perbaikan Unit"/>
    <n v="2750"/>
    <x v="0"/>
  </r>
  <r>
    <x v="4"/>
    <n v="42495"/>
    <s v="Material Perbaikan Unit"/>
    <n v="3000"/>
    <x v="0"/>
  </r>
  <r>
    <x v="4"/>
    <n v="42495"/>
    <s v="Material Perbaikan Unit"/>
    <n v="1750"/>
    <x v="0"/>
  </r>
  <r>
    <x v="4"/>
    <n v="42496"/>
    <s v="Material Perbaikan Unit"/>
    <n v="8250"/>
    <x v="0"/>
  </r>
  <r>
    <x v="4"/>
    <n v="42496"/>
    <s v="Material Perbaikan Unit"/>
    <n v="1200"/>
    <x v="0"/>
  </r>
  <r>
    <x v="4"/>
    <n v="42497"/>
    <s v="Material Perbaikan Unit"/>
    <n v="12549.5"/>
    <x v="0"/>
  </r>
  <r>
    <x v="4"/>
    <n v="42497"/>
    <s v="Material Perbaikan Unit"/>
    <n v="660.25"/>
    <x v="0"/>
  </r>
  <r>
    <x v="4"/>
    <n v="42498"/>
    <s v="Material Perbaikan Unit"/>
    <n v="8250"/>
    <x v="0"/>
  </r>
  <r>
    <x v="4"/>
    <n v="42498"/>
    <s v="Material Perbaikan Unit"/>
    <n v="6500"/>
    <x v="0"/>
  </r>
  <r>
    <x v="4"/>
    <n v="42498"/>
    <s v="Material Perbaikan Unit"/>
    <n v="7750"/>
    <x v="0"/>
  </r>
  <r>
    <x v="4"/>
    <n v="42499"/>
    <s v="Material Perbaikan Unit"/>
    <n v="1250"/>
    <x v="0"/>
  </r>
  <r>
    <x v="4"/>
    <n v="42500"/>
    <s v="Material Perbaikan Unit"/>
    <n v="2250"/>
    <x v="0"/>
  </r>
  <r>
    <x v="4"/>
    <n v="42501"/>
    <s v="Material Perbaikan Unit"/>
    <n v="1786.55"/>
    <x v="0"/>
  </r>
  <r>
    <x v="4"/>
    <n v="42501"/>
    <s v="Material Perbaikan Unit"/>
    <n v="388.5"/>
    <x v="0"/>
  </r>
  <r>
    <x v="4"/>
    <n v="42502"/>
    <s v="Material Perbaikan Unit"/>
    <n v="2750"/>
    <x v="0"/>
  </r>
  <r>
    <x v="4"/>
    <n v="42502"/>
    <s v="Material Perbaikan Unit"/>
    <n v="500"/>
    <x v="0"/>
  </r>
  <r>
    <x v="4"/>
    <n v="42502"/>
    <s v="Material Perbaikan Unit"/>
    <n v="250"/>
    <x v="0"/>
  </r>
  <r>
    <x v="4"/>
    <n v="42502"/>
    <s v="Material Perbaikan Unit"/>
    <n v="500"/>
    <x v="0"/>
  </r>
  <r>
    <x v="4"/>
    <n v="42502"/>
    <s v="Material Perbaikan Unit"/>
    <n v="7850"/>
    <x v="0"/>
  </r>
  <r>
    <x v="4"/>
    <n v="42502"/>
    <s v="Material Perbaikan Unit"/>
    <n v="6000"/>
    <x v="0"/>
  </r>
  <r>
    <x v="4"/>
    <n v="42503"/>
    <s v="Material Perbaikan Unit"/>
    <n v="4250"/>
    <x v="0"/>
  </r>
  <r>
    <x v="4"/>
    <n v="42504"/>
    <s v="Material Perbaikan Unit"/>
    <n v="7500"/>
    <x v="0"/>
  </r>
  <r>
    <x v="4"/>
    <n v="42505"/>
    <s v="Material Perbaikan Unit"/>
    <n v="1500"/>
    <x v="0"/>
  </r>
  <r>
    <x v="4"/>
    <n v="42506"/>
    <s v="Material Perbaikan Unit"/>
    <n v="250"/>
    <x v="0"/>
  </r>
  <r>
    <x v="4"/>
    <n v="42506"/>
    <s v="Material Perbaikan Unit"/>
    <n v="625"/>
    <x v="0"/>
  </r>
  <r>
    <x v="4"/>
    <n v="42506"/>
    <s v="Material Perbaikan Unit"/>
    <n v="1500"/>
    <x v="0"/>
  </r>
  <r>
    <x v="4"/>
    <n v="42506"/>
    <s v="Material Perbaikan Unit"/>
    <n v="750"/>
    <x v="0"/>
  </r>
  <r>
    <x v="4"/>
    <n v="42507"/>
    <s v="Material Perbaikan Unit"/>
    <n v="1250"/>
    <x v="0"/>
  </r>
  <r>
    <x v="4"/>
    <n v="42508"/>
    <s v="Material Perbaikan Unit"/>
    <n v="2750"/>
    <x v="0"/>
  </r>
  <r>
    <x v="4"/>
    <n v="42508"/>
    <s v="Material Perbaikan Unit"/>
    <n v="750"/>
    <x v="0"/>
  </r>
  <r>
    <x v="4"/>
    <n v="42508"/>
    <s v="Material Perbaikan Unit"/>
    <n v="1000"/>
    <x v="0"/>
  </r>
  <r>
    <x v="4"/>
    <n v="42508"/>
    <s v="Material Perbaikan Unit"/>
    <n v="1000"/>
    <x v="0"/>
  </r>
  <r>
    <x v="4"/>
    <n v="42509"/>
    <s v="Material Perbaikan Unit"/>
    <n v="11000"/>
    <x v="0"/>
  </r>
  <r>
    <x v="4"/>
    <n v="42510"/>
    <s v="Material Perbaikan Unit"/>
    <n v="10100"/>
    <x v="0"/>
  </r>
  <r>
    <x v="4"/>
    <n v="42510"/>
    <s v="Material Perbaikan Unit"/>
    <n v="950"/>
    <x v="0"/>
  </r>
  <r>
    <x v="4"/>
    <n v="42510"/>
    <s v="Material Perbaikan Unit"/>
    <n v="500"/>
    <x v="0"/>
  </r>
  <r>
    <x v="4"/>
    <n v="42511"/>
    <s v="Material Perbaikan Unit"/>
    <n v="6193.8"/>
    <x v="0"/>
  </r>
  <r>
    <x v="4"/>
    <n v="42511"/>
    <s v="Material Perbaikan Unit"/>
    <n v="40400"/>
    <x v="0"/>
  </r>
  <r>
    <x v="4"/>
    <n v="42512"/>
    <s v="Material Perbaikan Unit"/>
    <n v="7250"/>
    <x v="0"/>
  </r>
  <r>
    <x v="4"/>
    <n v="42512"/>
    <s v="Material Perbaikan Unit"/>
    <n v="8000"/>
    <x v="0"/>
  </r>
  <r>
    <x v="4"/>
    <n v="42512"/>
    <s v="Material Perbaikan Unit"/>
    <n v="1500"/>
    <x v="0"/>
  </r>
  <r>
    <x v="4"/>
    <n v="42513"/>
    <s v="Material Perbaikan Unit"/>
    <n v="1030"/>
    <x v="0"/>
  </r>
  <r>
    <x v="4"/>
    <n v="42514"/>
    <s v="Jasa Pengiriman"/>
    <n v="16000"/>
    <x v="0"/>
  </r>
  <r>
    <x v="4"/>
    <n v="42515"/>
    <s v="Inventory"/>
    <n v="3750"/>
    <x v="2"/>
  </r>
  <r>
    <x v="4"/>
    <n v="42516"/>
    <s v="Operasional JHS"/>
    <n v="15000"/>
    <x v="1"/>
  </r>
  <r>
    <x v="4"/>
    <n v="42517"/>
    <s v="kebutuhan kantor JHS"/>
    <n v="25150"/>
    <x v="1"/>
  </r>
  <r>
    <x v="4"/>
    <n v="42518"/>
    <s v="Inventory"/>
    <n v="825"/>
    <x v="2"/>
  </r>
  <r>
    <x v="4"/>
    <n v="42519"/>
    <s v="Material Perbaikan Unit"/>
    <n v="7000"/>
    <x v="0"/>
  </r>
  <r>
    <x v="4"/>
    <n v="42519"/>
    <s v="Material Perbaikan Unit"/>
    <n v="750"/>
    <x v="0"/>
  </r>
  <r>
    <x v="4"/>
    <n v="42520"/>
    <s v="Perlengkapan AC"/>
    <n v="43750"/>
    <x v="1"/>
  </r>
  <r>
    <x v="4"/>
    <n v="42520"/>
    <s v="Perlengkapan AC"/>
    <n v="2000"/>
    <x v="1"/>
  </r>
  <r>
    <x v="4"/>
    <n v="42520"/>
    <s v="Perlengkapan AC"/>
    <n v="500"/>
    <x v="1"/>
  </r>
  <r>
    <x v="4"/>
    <n v="42521"/>
    <s v="Inventory"/>
    <n v="8000"/>
    <x v="2"/>
  </r>
  <r>
    <x v="4"/>
    <n v="42521"/>
    <s v="Inventory"/>
    <n v="7250"/>
    <x v="2"/>
  </r>
  <r>
    <x v="4"/>
    <n v="42521"/>
    <s v="Inventory"/>
    <n v="3750"/>
    <x v="2"/>
  </r>
  <r>
    <x v="4"/>
    <n v="42522"/>
    <s v="Material Perbaikan Unit"/>
    <n v="1250"/>
    <x v="0"/>
  </r>
  <r>
    <x v="4"/>
    <n v="42523"/>
    <s v="Material Perbaikan Unit"/>
    <n v="6500"/>
    <x v="0"/>
  </r>
  <r>
    <x v="4"/>
    <n v="42524"/>
    <s v="Material Perbaikan Unit"/>
    <n v="6750"/>
    <x v="0"/>
  </r>
  <r>
    <x v="4"/>
    <n v="42525"/>
    <s v="Perlengkapan Cleaning"/>
    <n v="34860"/>
    <x v="1"/>
  </r>
  <r>
    <x v="4"/>
    <n v="42526"/>
    <s v="Material Perbaikan Unit"/>
    <n v="450"/>
    <x v="0"/>
  </r>
  <r>
    <x v="4"/>
    <n v="42526"/>
    <s v="Material Perbaikan Unit"/>
    <n v="1500"/>
    <x v="0"/>
  </r>
  <r>
    <x v="4"/>
    <n v="42526"/>
    <s v="Material Perbaikan Unit"/>
    <n v="1000"/>
    <x v="0"/>
  </r>
  <r>
    <x v="4"/>
    <n v="42527"/>
    <s v="Material Perbaikan Unit"/>
    <n v="2500"/>
    <x v="0"/>
  </r>
  <r>
    <x v="4"/>
    <n v="42527"/>
    <s v="Material Perbaikan Unit"/>
    <n v="1500"/>
    <x v="0"/>
  </r>
  <r>
    <x v="4"/>
    <n v="42527"/>
    <s v="Material Perbaikan Unit"/>
    <n v="1000"/>
    <x v="0"/>
  </r>
  <r>
    <x v="4"/>
    <n v="42527"/>
    <s v="Material Perbaikan Unit"/>
    <n v="350"/>
    <x v="0"/>
  </r>
  <r>
    <x v="4"/>
    <n v="42527"/>
    <s v="Material Perbaikan Unit"/>
    <n v="250"/>
    <x v="0"/>
  </r>
  <r>
    <x v="4"/>
    <n v="42527"/>
    <s v="Material Perbaikan Unit"/>
    <n v="250"/>
    <x v="0"/>
  </r>
  <r>
    <x v="4"/>
    <n v="42528"/>
    <s v="Material Perbaikan Unit"/>
    <n v="1500"/>
    <x v="0"/>
  </r>
  <r>
    <x v="4"/>
    <n v="42529"/>
    <s v="Material Perbaikan Unit"/>
    <n v="1000"/>
    <x v="0"/>
  </r>
  <r>
    <x v="4"/>
    <n v="42530"/>
    <s v="Material Perbaikan Unit"/>
    <n v="27000"/>
    <x v="0"/>
  </r>
  <r>
    <x v="4"/>
    <n v="42530"/>
    <s v="Material Perbaikan Unit"/>
    <n v="500"/>
    <x v="0"/>
  </r>
  <r>
    <x v="4"/>
    <n v="42530"/>
    <s v="Material Perbaikan Unit"/>
    <n v="6500"/>
    <x v="0"/>
  </r>
  <r>
    <x v="4"/>
    <n v="42530"/>
    <s v="Material Perbaikan Unit"/>
    <n v="1750"/>
    <x v="0"/>
  </r>
  <r>
    <x v="4"/>
    <n v="42530"/>
    <s v="Material Perbaikan Unit"/>
    <n v="1000"/>
    <x v="0"/>
  </r>
  <r>
    <x v="4"/>
    <n v="42530"/>
    <s v="Material Perbaikan Unit"/>
    <n v="3000"/>
    <x v="0"/>
  </r>
  <r>
    <x v="4"/>
    <n v="42530"/>
    <s v="Material Perbaikan Unit"/>
    <n v="1050"/>
    <x v="0"/>
  </r>
  <r>
    <x v="4"/>
    <n v="42531"/>
    <s v="Material Perbaikan Unit"/>
    <n v="100000"/>
    <x v="0"/>
  </r>
  <r>
    <x v="4"/>
    <n v="42532"/>
    <s v="Operasional JHS"/>
    <n v="6250"/>
    <x v="1"/>
  </r>
  <r>
    <x v="4"/>
    <n v="42533"/>
    <s v="Material Perbaikan Unit"/>
    <n v="47500"/>
    <x v="0"/>
  </r>
  <r>
    <x v="4"/>
    <n v="42534"/>
    <s v="Material Perbaikan Unit"/>
    <n v="126728.65"/>
    <x v="0"/>
  </r>
  <r>
    <x v="4"/>
    <n v="42535"/>
    <s v="Material Perbaikan Unit"/>
    <n v="1175"/>
    <x v="0"/>
  </r>
  <r>
    <x v="4"/>
    <n v="42536"/>
    <s v="Material Perbaikan Unit"/>
    <n v="2750"/>
    <x v="0"/>
  </r>
  <r>
    <x v="4"/>
    <n v="42536"/>
    <s v="Material Perbaikan Unit"/>
    <n v="1250"/>
    <x v="0"/>
  </r>
  <r>
    <x v="4"/>
    <n v="42536"/>
    <s v="Material Perbaikan Unit"/>
    <n v="1750"/>
    <x v="0"/>
  </r>
  <r>
    <x v="4"/>
    <n v="42537"/>
    <s v="Material Perbaikan Unit"/>
    <n v="4000"/>
    <x v="0"/>
  </r>
  <r>
    <x v="4"/>
    <n v="42537"/>
    <s v="Material Perbaikan Unit"/>
    <n v="7000"/>
    <x v="0"/>
  </r>
  <r>
    <x v="4"/>
    <n v="42537"/>
    <s v="Material Perbaikan Unit"/>
    <n v="5500"/>
    <x v="0"/>
  </r>
  <r>
    <x v="4"/>
    <n v="42538"/>
    <s v="Material Perbaikan Unit"/>
    <n v="5000"/>
    <x v="0"/>
  </r>
  <r>
    <x v="4"/>
    <n v="42539"/>
    <s v="Material Perbaikan Unit"/>
    <n v="5500"/>
    <x v="0"/>
  </r>
  <r>
    <x v="4"/>
    <n v="42539"/>
    <s v="Material Perbaikan Unit"/>
    <n v="4250"/>
    <x v="0"/>
  </r>
  <r>
    <x v="4"/>
    <n v="42540"/>
    <s v="Material Perbaikan Unit"/>
    <n v="1500"/>
    <x v="0"/>
  </r>
  <r>
    <x v="4"/>
    <n v="42541"/>
    <s v="Material Perbaikan Unit"/>
    <n v="1000"/>
    <x v="0"/>
  </r>
  <r>
    <x v="4"/>
    <n v="42542"/>
    <s v="Material Perbaikan Unit"/>
    <n v="4750"/>
    <x v="0"/>
  </r>
  <r>
    <x v="4"/>
    <n v="42542"/>
    <s v="Material Perbaikan Unit"/>
    <n v="2250"/>
    <x v="0"/>
  </r>
  <r>
    <x v="4"/>
    <n v="42543"/>
    <s v="Material Perbaikan Unit"/>
    <n v="2250"/>
    <x v="0"/>
  </r>
  <r>
    <x v="4"/>
    <n v="42544"/>
    <s v="Material Perbaikan Unit"/>
    <n v="8750"/>
    <x v="0"/>
  </r>
  <r>
    <x v="4"/>
    <n v="42544"/>
    <s v="Material Perbaikan Unit"/>
    <n v="750"/>
    <x v="0"/>
  </r>
  <r>
    <x v="4"/>
    <n v="42544"/>
    <s v="Material Perbaikan Unit"/>
    <n v="1250"/>
    <x v="0"/>
  </r>
  <r>
    <x v="4"/>
    <n v="42544"/>
    <s v="Material Perbaikan Unit"/>
    <n v="2750"/>
    <x v="0"/>
  </r>
  <r>
    <x v="4"/>
    <n v="42545"/>
    <s v="Material Perbaikan Unit"/>
    <n v="8250"/>
    <x v="0"/>
  </r>
  <r>
    <x v="4"/>
    <n v="42545"/>
    <s v="Material Perbaikan Unit"/>
    <n v="250"/>
    <x v="0"/>
  </r>
  <r>
    <x v="4"/>
    <n v="42545"/>
    <s v="Material Perbaikan Unit"/>
    <n v="750"/>
    <x v="0"/>
  </r>
  <r>
    <x v="4"/>
    <n v="42545"/>
    <s v="Material Perbaikan Unit"/>
    <n v="500"/>
    <x v="0"/>
  </r>
  <r>
    <x v="4"/>
    <n v="42545"/>
    <s v="Material Perbaikan Unit"/>
    <n v="1000"/>
    <x v="0"/>
  </r>
  <r>
    <x v="4"/>
    <n v="42546"/>
    <s v="Material Perbaikan Unit"/>
    <n v="11250"/>
    <x v="0"/>
  </r>
  <r>
    <x v="4"/>
    <n v="42546"/>
    <s v="Material Perbaikan Unit"/>
    <n v="8250"/>
    <x v="0"/>
  </r>
  <r>
    <x v="4"/>
    <n v="42546"/>
    <s v="Material Perbaikan Unit"/>
    <n v="3000"/>
    <x v="0"/>
  </r>
  <r>
    <x v="4"/>
    <n v="42546"/>
    <s v="Material Perbaikan Unit"/>
    <n v="600"/>
    <x v="0"/>
  </r>
  <r>
    <x v="4"/>
    <n v="42546"/>
    <s v="Material Perbaikan Unit"/>
    <n v="400"/>
    <x v="0"/>
  </r>
  <r>
    <x v="4"/>
    <n v="42547"/>
    <s v="Material Perbaikan Unit"/>
    <n v="7950"/>
    <x v="0"/>
  </r>
  <r>
    <x v="4"/>
    <n v="42548"/>
    <s v="Material Perbaikan Unit"/>
    <n v="7250"/>
    <x v="0"/>
  </r>
  <r>
    <x v="4"/>
    <n v="42549"/>
    <s v="Material Perbaikan Unit"/>
    <n v="3000"/>
    <x v="0"/>
  </r>
  <r>
    <x v="4"/>
    <n v="42550"/>
    <s v="Material Perbaikan Unit"/>
    <n v="22450"/>
    <x v="0"/>
  </r>
  <r>
    <x v="4"/>
    <n v="42551"/>
    <s v="Material Perbaikan Unit"/>
    <n v="3075"/>
    <x v="0"/>
  </r>
  <r>
    <x v="4"/>
    <n v="42551"/>
    <s v="Material Perbaikan Unit"/>
    <n v="5850"/>
    <x v="0"/>
  </r>
  <r>
    <x v="4"/>
    <n v="42552"/>
    <s v="Material Perbaikan Unit"/>
    <n v="13812.5"/>
    <x v="0"/>
  </r>
  <r>
    <x v="4"/>
    <n v="42553"/>
    <s v="Operasional JHS"/>
    <n v="8750"/>
    <x v="1"/>
  </r>
  <r>
    <x v="4"/>
    <n v="42554"/>
    <s v="kebutuhan kantor JHS"/>
    <n v="3991.25"/>
    <x v="1"/>
  </r>
  <r>
    <x v="4"/>
    <n v="42555"/>
    <s v="Material Perbaikan Unit"/>
    <n v="750"/>
    <x v="0"/>
  </r>
  <r>
    <x v="4"/>
    <n v="42555"/>
    <s v="Material Perbaikan Unit"/>
    <n v="500"/>
    <x v="0"/>
  </r>
  <r>
    <x v="4"/>
    <n v="42555"/>
    <s v="Material Perbaikan Unit"/>
    <n v="250"/>
    <x v="0"/>
  </r>
  <r>
    <x v="4"/>
    <n v="42555"/>
    <s v="Material Perbaikan Unit"/>
    <n v="4750"/>
    <x v="0"/>
  </r>
  <r>
    <x v="4"/>
    <n v="42556"/>
    <s v="Material Perbaikan Unit"/>
    <n v="8000"/>
    <x v="0"/>
  </r>
  <r>
    <x v="4"/>
    <n v="42557"/>
    <s v="Material Perbaikan Unit"/>
    <n v="5150"/>
    <x v="0"/>
  </r>
  <r>
    <x v="4"/>
    <n v="42558"/>
    <s v="Material Perbaikan Unit"/>
    <n v="1750"/>
    <x v="0"/>
  </r>
  <r>
    <x v="4"/>
    <n v="42559"/>
    <s v="Material Perbaikan Unit"/>
    <n v="11200"/>
    <x v="0"/>
  </r>
  <r>
    <x v="4"/>
    <n v="42560"/>
    <s v="Material Perbaikan Unit"/>
    <n v="5100"/>
    <x v="0"/>
  </r>
  <r>
    <x v="4"/>
    <n v="42561"/>
    <s v="Material Perbaikan Unit"/>
    <n v="1500"/>
    <x v="0"/>
  </r>
  <r>
    <x v="4"/>
    <n v="42562"/>
    <s v="Material Perbaikan Unit"/>
    <n v="3250"/>
    <x v="0"/>
  </r>
  <r>
    <x v="4"/>
    <n v="42563"/>
    <s v="Material Perbaikan Unit"/>
    <n v="1650"/>
    <x v="0"/>
  </r>
  <r>
    <x v="4"/>
    <n v="42564"/>
    <s v="Material Perbaikan Unit"/>
    <n v="1250"/>
    <x v="0"/>
  </r>
  <r>
    <x v="4"/>
    <n v="42565"/>
    <s v="Material Perbaikan Unit"/>
    <n v="650"/>
    <x v="0"/>
  </r>
  <r>
    <x v="4"/>
    <n v="42566"/>
    <s v="Material Perbaikan Unit"/>
    <n v="750"/>
    <x v="0"/>
  </r>
  <r>
    <x v="4"/>
    <n v="42567"/>
    <s v="Material Perbaikan Unit"/>
    <n v="3650"/>
    <x v="0"/>
  </r>
  <r>
    <x v="4"/>
    <n v="42568"/>
    <s v="Material Perbaikan Unit"/>
    <n v="4750"/>
    <x v="0"/>
  </r>
  <r>
    <x v="4"/>
    <n v="42569"/>
    <s v="Material Perbaikan Unit"/>
    <n v="3000"/>
    <x v="0"/>
  </r>
  <r>
    <x v="4"/>
    <n v="42569"/>
    <s v="Material Perbaikan Unit"/>
    <n v="1500"/>
    <x v="0"/>
  </r>
  <r>
    <x v="4"/>
    <n v="42570"/>
    <s v="Material Perbaikan Unit"/>
    <n v="7500"/>
    <x v="0"/>
  </r>
  <r>
    <x v="4"/>
    <n v="42571"/>
    <s v="Material Perbaikan Unit"/>
    <n v="6000"/>
    <x v="0"/>
  </r>
  <r>
    <x v="4"/>
    <n v="42572"/>
    <s v="Material Perbaikan Unit"/>
    <n v="8750"/>
    <x v="0"/>
  </r>
  <r>
    <x v="4"/>
    <n v="42572"/>
    <s v="Material Perbaikan Unit"/>
    <n v="1250"/>
    <x v="0"/>
  </r>
  <r>
    <x v="4"/>
    <n v="42572"/>
    <s v="Material Perbaikan Unit"/>
    <n v="750"/>
    <x v="0"/>
  </r>
  <r>
    <x v="4"/>
    <n v="42572"/>
    <s v="Material Perbaikan Unit"/>
    <n v="600"/>
    <x v="0"/>
  </r>
  <r>
    <x v="4"/>
    <n v="42573"/>
    <s v="Material Perbaikan Unit"/>
    <n v="3250"/>
    <x v="0"/>
  </r>
  <r>
    <x v="4"/>
    <n v="42573"/>
    <s v="Material Perbaikan Unit"/>
    <n v="2000"/>
    <x v="0"/>
  </r>
  <r>
    <x v="4"/>
    <n v="42574"/>
    <s v="Material Perbaikan Unit"/>
    <n v="4500"/>
    <x v="0"/>
  </r>
  <r>
    <x v="4"/>
    <n v="42575"/>
    <s v="Material Perbaikan Unit"/>
    <n v="6000"/>
    <x v="0"/>
  </r>
  <r>
    <x v="4"/>
    <n v="42575"/>
    <s v="Material Perbaikan Unit"/>
    <n v="4250"/>
    <x v="0"/>
  </r>
  <r>
    <x v="4"/>
    <n v="42575"/>
    <s v="Material Perbaikan Unit"/>
    <n v="1750"/>
    <x v="0"/>
  </r>
  <r>
    <x v="4"/>
    <n v="42575"/>
    <s v="Material Perbaikan Unit"/>
    <n v="750"/>
    <x v="0"/>
  </r>
  <r>
    <x v="4"/>
    <n v="42575"/>
    <s v="Material Perbaikan Unit"/>
    <n v="500"/>
    <x v="0"/>
  </r>
  <r>
    <x v="4"/>
    <n v="42576"/>
    <s v="Material Perbaikan Unit"/>
    <n v="2750"/>
    <x v="0"/>
  </r>
  <r>
    <x v="4"/>
    <n v="42576"/>
    <s v="Material Perbaikan Unit"/>
    <n v="150"/>
    <x v="0"/>
  </r>
  <r>
    <x v="4"/>
    <n v="42577"/>
    <s v="Material Perbaikan Unit"/>
    <n v="5000"/>
    <x v="0"/>
  </r>
  <r>
    <x v="4"/>
    <n v="42577"/>
    <s v="Material Perbaikan Unit"/>
    <n v="4500"/>
    <x v="0"/>
  </r>
  <r>
    <x v="4"/>
    <n v="42578"/>
    <s v="Material Perbaikan Unit"/>
    <n v="2000"/>
    <x v="0"/>
  </r>
  <r>
    <x v="4"/>
    <n v="42578"/>
    <s v="Material Perbaikan Unit"/>
    <n v="1000"/>
    <x v="0"/>
  </r>
  <r>
    <x v="4"/>
    <n v="42579"/>
    <s v="Material Perbaikan Unit"/>
    <n v="6900"/>
    <x v="0"/>
  </r>
  <r>
    <x v="4"/>
    <n v="42580"/>
    <s v="Material Perbaikan Unit"/>
    <n v="2750"/>
    <x v="0"/>
  </r>
  <r>
    <x v="4"/>
    <n v="42580"/>
    <s v="Material Perbaikan Unit"/>
    <n v="1000"/>
    <x v="0"/>
  </r>
  <r>
    <x v="4"/>
    <n v="42580"/>
    <s v="Material Perbaikan Unit"/>
    <n v="1000"/>
    <x v="0"/>
  </r>
  <r>
    <x v="4"/>
    <n v="42580"/>
    <s v="Material Perbaikan Unit"/>
    <n v="500"/>
    <x v="0"/>
  </r>
  <r>
    <x v="4"/>
    <n v="42581"/>
    <s v="Material Perbaikan Unit"/>
    <n v="1000"/>
    <x v="0"/>
  </r>
  <r>
    <x v="4"/>
    <n v="42582"/>
    <s v="Material Perbaikan Unit"/>
    <n v="5000"/>
    <x v="0"/>
  </r>
  <r>
    <x v="4"/>
    <n v="42583"/>
    <s v="Material Perbaikan Unit"/>
    <n v="2250"/>
    <x v="0"/>
  </r>
  <r>
    <x v="4"/>
    <n v="42583"/>
    <s v="Material Perbaikan Unit"/>
    <n v="1400"/>
    <x v="0"/>
  </r>
  <r>
    <x v="4"/>
    <n v="42584"/>
    <s v="Material Perbaikan Unit"/>
    <n v="400"/>
    <x v="0"/>
  </r>
  <r>
    <x v="4"/>
    <n v="42585"/>
    <s v="Material Perbaikan Unit"/>
    <n v="2250"/>
    <x v="0"/>
  </r>
  <r>
    <x v="4"/>
    <n v="42586"/>
    <s v="Material Perbaikan Unit"/>
    <n v="8500"/>
    <x v="0"/>
  </r>
  <r>
    <x v="4"/>
    <n v="42587"/>
    <s v="Material Perbaikan Unit"/>
    <n v="2250"/>
    <x v="0"/>
  </r>
  <r>
    <x v="4"/>
    <n v="42588"/>
    <s v="Material Perbaikan Unit"/>
    <n v="6087.5"/>
    <x v="0"/>
  </r>
  <r>
    <x v="4"/>
    <n v="42588"/>
    <s v="Material Perbaikan Unit"/>
    <n v="4849.95"/>
    <x v="0"/>
  </r>
  <r>
    <x v="4"/>
    <n v="42589"/>
    <s v="Material Perbaikan Unit"/>
    <n v="2475"/>
    <x v="0"/>
  </r>
  <r>
    <x v="4"/>
    <n v="42590"/>
    <s v="Material Perbaikan Unit"/>
    <n v="4100"/>
    <x v="0"/>
  </r>
  <r>
    <x v="4"/>
    <n v="42591"/>
    <s v="Material Perbaikan Unit"/>
    <n v="1245"/>
    <x v="0"/>
  </r>
  <r>
    <x v="4"/>
    <n v="42592"/>
    <s v="Perlengkapan Fixing"/>
    <n v="750"/>
    <x v="1"/>
  </r>
  <r>
    <x v="4"/>
    <n v="42593"/>
    <s v="kebutuhan kantor JHS"/>
    <n v="2636.05"/>
    <x v="1"/>
  </r>
  <r>
    <x v="4"/>
    <n v="42594"/>
    <s v="Perlengkapan AC"/>
    <n v="17120"/>
    <x v="1"/>
  </r>
  <r>
    <x v="4"/>
    <n v="42595"/>
    <s v="Perlengkapan AC"/>
    <n v="500"/>
    <x v="1"/>
  </r>
  <r>
    <x v="4"/>
    <n v="42595"/>
    <s v="Perlengkapan AC"/>
    <n v="2000"/>
    <x v="1"/>
  </r>
  <r>
    <x v="4"/>
    <n v="42595"/>
    <s v="Perlengkapan AC"/>
    <n v="3250"/>
    <x v="1"/>
  </r>
  <r>
    <x v="4"/>
    <n v="42595"/>
    <s v="Perlengkapan AC"/>
    <n v="500"/>
    <x v="1"/>
  </r>
  <r>
    <x v="4"/>
    <n v="42595"/>
    <s v="Perlengkapan AC"/>
    <n v="2000"/>
    <x v="1"/>
  </r>
  <r>
    <x v="4"/>
    <n v="42595"/>
    <s v="Perlengkapan AC"/>
    <n v="1750"/>
    <x v="1"/>
  </r>
  <r>
    <x v="4"/>
    <n v="42595"/>
    <s v="Perlengkapan AC"/>
    <n v="6000"/>
    <x v="1"/>
  </r>
  <r>
    <x v="4"/>
    <n v="42596"/>
    <s v="Material Perbaikan Unit"/>
    <n v="7500"/>
    <x v="0"/>
  </r>
  <r>
    <x v="4"/>
    <n v="42596"/>
    <s v="Material Perbaikan Unit"/>
    <n v="1600"/>
    <x v="0"/>
  </r>
  <r>
    <x v="4"/>
    <n v="42597"/>
    <s v="Material Perbaikan Unit"/>
    <n v="1350"/>
    <x v="0"/>
  </r>
  <r>
    <x v="4"/>
    <n v="42598"/>
    <s v="Material Perbaikan Unit"/>
    <n v="6000"/>
    <x v="0"/>
  </r>
  <r>
    <x v="4"/>
    <n v="42599"/>
    <s v="Material Perbaikan Unit"/>
    <n v="400"/>
    <x v="0"/>
  </r>
  <r>
    <x v="4"/>
    <n v="42600"/>
    <s v="Material Perbaikan Unit"/>
    <n v="500"/>
    <x v="0"/>
  </r>
  <r>
    <x v="4"/>
    <n v="42600"/>
    <s v="Material Perbaikan Unit"/>
    <n v="3250"/>
    <x v="0"/>
  </r>
  <r>
    <x v="4"/>
    <n v="42600"/>
    <s v="Material Perbaikan Unit"/>
    <n v="4000"/>
    <x v="0"/>
  </r>
  <r>
    <x v="4"/>
    <n v="42600"/>
    <s v="Material Perbaikan Unit"/>
    <n v="750"/>
    <x v="0"/>
  </r>
  <r>
    <x v="4"/>
    <n v="42601"/>
    <s v="Material Perbaikan Unit"/>
    <n v="1000"/>
    <x v="0"/>
  </r>
  <r>
    <x v="4"/>
    <n v="42601"/>
    <s v="Material Perbaikan Unit"/>
    <n v="3000"/>
    <x v="0"/>
  </r>
  <r>
    <x v="4"/>
    <n v="42601"/>
    <s v="Material Perbaikan Unit"/>
    <n v="3000"/>
    <x v="0"/>
  </r>
  <r>
    <x v="4"/>
    <n v="42602"/>
    <s v="Material Perbaikan Unit"/>
    <n v="2000"/>
    <x v="0"/>
  </r>
  <r>
    <x v="4"/>
    <n v="42603"/>
    <s v="Material Perbaikan Unit"/>
    <n v="1750"/>
    <x v="0"/>
  </r>
  <r>
    <x v="4"/>
    <n v="42604"/>
    <s v="Material Perbaikan Unit"/>
    <n v="6750"/>
    <x v="0"/>
  </r>
  <r>
    <x v="4"/>
    <n v="42605"/>
    <s v="Material Perbaikan Unit"/>
    <n v="1875"/>
    <x v="0"/>
  </r>
  <r>
    <x v="4"/>
    <n v="42605"/>
    <s v="Material Perbaikan Unit"/>
    <n v="500"/>
    <x v="0"/>
  </r>
  <r>
    <x v="4"/>
    <n v="42605"/>
    <s v="Material Perbaikan Unit"/>
    <n v="300"/>
    <x v="0"/>
  </r>
  <r>
    <x v="4"/>
    <n v="42605"/>
    <s v="Material Perbaikan Unit"/>
    <n v="650"/>
    <x v="0"/>
  </r>
  <r>
    <x v="4"/>
    <n v="42605"/>
    <s v="Material Perbaikan Unit"/>
    <n v="700"/>
    <x v="0"/>
  </r>
  <r>
    <x v="4"/>
    <n v="42605"/>
    <s v="Material Perbaikan Unit"/>
    <n v="250"/>
    <x v="0"/>
  </r>
  <r>
    <x v="4"/>
    <n v="42605"/>
    <s v="Material Perbaikan Unit"/>
    <n v="250"/>
    <x v="0"/>
  </r>
  <r>
    <x v="4"/>
    <n v="42606"/>
    <s v="Material Perbaikan Unit"/>
    <n v="6000"/>
    <x v="0"/>
  </r>
  <r>
    <x v="4"/>
    <n v="42607"/>
    <s v="Material Perbaikan Unit"/>
    <n v="12487.75"/>
    <x v="0"/>
  </r>
  <r>
    <x v="4"/>
    <n v="42608"/>
    <s v="Material Perbaikan Unit"/>
    <n v="2750"/>
    <x v="0"/>
  </r>
  <r>
    <x v="4"/>
    <n v="42608"/>
    <s v="Material Perbaikan Unit"/>
    <n v="3000"/>
    <x v="0"/>
  </r>
  <r>
    <x v="4"/>
    <n v="42608"/>
    <s v="Material Perbaikan Unit"/>
    <n v="250"/>
    <x v="0"/>
  </r>
  <r>
    <x v="4"/>
    <n v="42608"/>
    <s v="Material Perbaikan Unit"/>
    <n v="600"/>
    <x v="0"/>
  </r>
  <r>
    <x v="4"/>
    <n v="42608"/>
    <s v="Material Perbaikan Unit"/>
    <n v="500"/>
    <x v="0"/>
  </r>
  <r>
    <x v="4"/>
    <n v="42609"/>
    <s v="Material Perbaikan Unit"/>
    <n v="3000"/>
    <x v="0"/>
  </r>
  <r>
    <x v="4"/>
    <n v="42610"/>
    <s v="Material Perbaikan Unit"/>
    <n v="6000"/>
    <x v="0"/>
  </r>
  <r>
    <x v="4"/>
    <n v="42610"/>
    <s v="Material Perbaikan Unit"/>
    <n v="750"/>
    <x v="0"/>
  </r>
  <r>
    <x v="4"/>
    <n v="42611"/>
    <s v="Material Perbaikan Unit"/>
    <n v="500"/>
    <x v="0"/>
  </r>
  <r>
    <x v="4"/>
    <n v="42612"/>
    <s v="Material Perbaikan Unit"/>
    <n v="2500"/>
    <x v="0"/>
  </r>
  <r>
    <x v="4"/>
    <n v="42613"/>
    <s v="Material Perbaikan Unit"/>
    <n v="1750"/>
    <x v="0"/>
  </r>
  <r>
    <x v="4"/>
    <n v="42613"/>
    <s v="Material Perbaikan Unit"/>
    <n v="500"/>
    <x v="0"/>
  </r>
  <r>
    <x v="4"/>
    <n v="42613"/>
    <s v="Material Perbaikan Unit"/>
    <n v="1200"/>
    <x v="0"/>
  </r>
  <r>
    <x v="4"/>
    <n v="42613"/>
    <s v="Material Perbaikan Unit"/>
    <n v="400"/>
    <x v="0"/>
  </r>
  <r>
    <x v="4"/>
    <n v="42613"/>
    <s v="Material Perbaikan Unit"/>
    <n v="1000"/>
    <x v="0"/>
  </r>
  <r>
    <x v="4"/>
    <n v="42613"/>
    <s v="Material Perbaikan Unit"/>
    <n v="8500"/>
    <x v="0"/>
  </r>
  <r>
    <x v="4"/>
    <n v="42613"/>
    <s v="Material Perbaikan Unit"/>
    <n v="3500"/>
    <x v="0"/>
  </r>
  <r>
    <x v="4"/>
    <n v="42614"/>
    <s v="Material Perbaikan Unit"/>
    <n v="2750"/>
    <x v="0"/>
  </r>
  <r>
    <x v="4"/>
    <n v="42614"/>
    <s v="Material Perbaikan Unit"/>
    <n v="2500"/>
    <x v="0"/>
  </r>
  <r>
    <x v="4"/>
    <n v="42615"/>
    <s v="Material Perbaikan Unit"/>
    <n v="1750"/>
    <x v="0"/>
  </r>
  <r>
    <x v="4"/>
    <n v="42615"/>
    <s v="Material Perbaikan Unit"/>
    <n v="6250"/>
    <x v="0"/>
  </r>
  <r>
    <x v="4"/>
    <n v="42615"/>
    <s v="Material Perbaikan Unit"/>
    <n v="2750"/>
    <x v="0"/>
  </r>
  <r>
    <x v="4"/>
    <n v="42616"/>
    <s v="Material Perbaikan Unit"/>
    <n v="4250"/>
    <x v="0"/>
  </r>
  <r>
    <x v="4"/>
    <n v="42617"/>
    <s v="Material Perbaikan Unit"/>
    <n v="6250"/>
    <x v="0"/>
  </r>
  <r>
    <x v="4"/>
    <n v="42617"/>
    <s v="Material Perbaikan Unit"/>
    <n v="500"/>
    <x v="0"/>
  </r>
  <r>
    <x v="4"/>
    <n v="42618"/>
    <s v="Material Perbaikan Unit"/>
    <n v="9000"/>
    <x v="0"/>
  </r>
  <r>
    <x v="4"/>
    <n v="42619"/>
    <s v="kebutuhan kantor JHS"/>
    <n v="25150"/>
    <x v="1"/>
  </r>
  <r>
    <x v="4"/>
    <n v="42620"/>
    <s v="Material Perbaikan Unit"/>
    <n v="4299.95"/>
    <x v="0"/>
  </r>
  <r>
    <x v="4"/>
    <n v="42621"/>
    <s v="Perlengkapan AC"/>
    <n v="8000"/>
    <x v="1"/>
  </r>
  <r>
    <x v="4"/>
    <n v="42621"/>
    <s v="Perlengkapan AC"/>
    <n v="3000"/>
    <x v="1"/>
  </r>
  <r>
    <x v="4"/>
    <n v="42621"/>
    <s v="Perlengkapan AC"/>
    <n v="3200"/>
    <x v="1"/>
  </r>
  <r>
    <x v="4"/>
    <n v="42621"/>
    <s v="Perlengkapan AC"/>
    <n v="3500"/>
    <x v="1"/>
  </r>
  <r>
    <x v="4"/>
    <n v="42621"/>
    <s v="Perlengkapan AC"/>
    <n v="1000"/>
    <x v="1"/>
  </r>
  <r>
    <x v="4"/>
    <n v="42621"/>
    <s v="Perlengkapan AC"/>
    <n v="650"/>
    <x v="1"/>
  </r>
  <r>
    <x v="4"/>
    <n v="42622"/>
    <s v="Perlengkapan AC"/>
    <n v="3250"/>
    <x v="1"/>
  </r>
  <r>
    <x v="4"/>
    <n v="42623"/>
    <s v="Material Perbaikan Unit"/>
    <n v="8250"/>
    <x v="0"/>
  </r>
  <r>
    <x v="4"/>
    <n v="42624"/>
    <s v="Material Perbaikan Unit"/>
    <n v="7500"/>
    <x v="0"/>
  </r>
  <r>
    <x v="4"/>
    <n v="42625"/>
    <s v="Material Perbaikan Unit"/>
    <n v="7500"/>
    <x v="0"/>
  </r>
  <r>
    <x v="4"/>
    <n v="42626"/>
    <s v="Material Perbaikan Unit"/>
    <n v="50000"/>
    <x v="0"/>
  </r>
  <r>
    <x v="4"/>
    <n v="42627"/>
    <s v="kebutuhan kantor JHS"/>
    <n v="2500"/>
    <x v="1"/>
  </r>
  <r>
    <x v="4"/>
    <n v="42628"/>
    <s v="Material Perbaikan Unit"/>
    <n v="10000"/>
    <x v="0"/>
  </r>
  <r>
    <x v="4"/>
    <n v="42629"/>
    <s v="Material Perbaikan Unit"/>
    <n v="8500"/>
    <x v="0"/>
  </r>
  <r>
    <x v="4"/>
    <n v="42630"/>
    <s v="Material Perbaikan Unit"/>
    <n v="8500"/>
    <x v="0"/>
  </r>
  <r>
    <x v="4"/>
    <n v="42631"/>
    <s v="Material Perbaikan Unit"/>
    <n v="10000"/>
    <x v="0"/>
  </r>
  <r>
    <x v="4"/>
    <n v="42632"/>
    <s v="Material Perbaikan Unit"/>
    <n v="7500"/>
    <x v="0"/>
  </r>
  <r>
    <x v="4"/>
    <n v="42633"/>
    <s v="Material Perbaikan Unit"/>
    <n v="4500"/>
    <x v="0"/>
  </r>
  <r>
    <x v="4"/>
    <n v="42634"/>
    <s v="Material Perbaikan Unit"/>
    <n v="12000"/>
    <x v="0"/>
  </r>
  <r>
    <x v="4"/>
    <n v="42635"/>
    <s v="Material Perbaikan Unit"/>
    <n v="9500"/>
    <x v="0"/>
  </r>
  <r>
    <x v="4"/>
    <n v="42635"/>
    <s v="Material Perbaikan Unit"/>
    <n v="2000"/>
    <x v="0"/>
  </r>
  <r>
    <x v="4"/>
    <n v="42635"/>
    <s v="Material Perbaikan Unit"/>
    <n v="750"/>
    <x v="0"/>
  </r>
  <r>
    <x v="4"/>
    <n v="42635"/>
    <s v="Material Perbaikan Unit"/>
    <n v="1250"/>
    <x v="0"/>
  </r>
  <r>
    <x v="4"/>
    <n v="42635"/>
    <s v="Material Perbaikan Unit"/>
    <n v="500"/>
    <x v="0"/>
  </r>
  <r>
    <x v="4"/>
    <n v="42635"/>
    <s v="Material Perbaikan Unit"/>
    <n v="250"/>
    <x v="0"/>
  </r>
  <r>
    <x v="4"/>
    <n v="42636"/>
    <s v="Material Perbaikan Unit"/>
    <n v="6500"/>
    <x v="0"/>
  </r>
  <r>
    <x v="4"/>
    <n v="42636"/>
    <s v="Material Perbaikan Unit"/>
    <n v="5000"/>
    <x v="0"/>
  </r>
  <r>
    <x v="4"/>
    <n v="42637"/>
    <s v="Material Perbaikan Unit"/>
    <n v="8750"/>
    <x v="0"/>
  </r>
  <r>
    <x v="4"/>
    <n v="42637"/>
    <s v="Material Perbaikan Unit"/>
    <n v="1250"/>
    <x v="0"/>
  </r>
  <r>
    <x v="4"/>
    <n v="42637"/>
    <s v="Material Perbaikan Unit"/>
    <n v="750"/>
    <x v="0"/>
  </r>
  <r>
    <x v="4"/>
    <n v="42638"/>
    <s v="Material Perbaikan Unit"/>
    <n v="1500"/>
    <x v="0"/>
  </r>
  <r>
    <x v="4"/>
    <n v="42639"/>
    <s v="Material Perbaikan Unit"/>
    <n v="2750"/>
    <x v="0"/>
  </r>
  <r>
    <x v="4"/>
    <n v="42639"/>
    <s v="Material Perbaikan Unit"/>
    <n v="6500"/>
    <x v="0"/>
  </r>
  <r>
    <x v="4"/>
    <n v="42639"/>
    <s v="Material Perbaikan Unit"/>
    <n v="3500"/>
    <x v="0"/>
  </r>
  <r>
    <x v="4"/>
    <n v="42639"/>
    <s v="Material Perbaikan Unit"/>
    <n v="4250"/>
    <x v="0"/>
  </r>
  <r>
    <x v="4"/>
    <n v="42640"/>
    <s v="Material Perbaikan Unit"/>
    <n v="8320"/>
    <x v="0"/>
  </r>
  <r>
    <x v="4"/>
    <n v="42641"/>
    <s v="Material Perbaikan Unit"/>
    <n v="3000"/>
    <x v="0"/>
  </r>
  <r>
    <x v="4"/>
    <n v="42641"/>
    <s v="Material Perbaikan Unit"/>
    <n v="750"/>
    <x v="0"/>
  </r>
  <r>
    <x v="4"/>
    <n v="42641"/>
    <s v="Material Perbaikan Unit"/>
    <n v="750"/>
    <x v="0"/>
  </r>
  <r>
    <x v="4"/>
    <n v="42641"/>
    <s v="Material Perbaikan Unit"/>
    <n v="500"/>
    <x v="0"/>
  </r>
  <r>
    <x v="4"/>
    <n v="42641"/>
    <s v="Material Perbaikan Unit"/>
    <n v="250"/>
    <x v="0"/>
  </r>
  <r>
    <x v="4"/>
    <n v="42641"/>
    <s v="Material Perbaikan Unit"/>
    <n v="250"/>
    <x v="0"/>
  </r>
  <r>
    <x v="4"/>
    <n v="42641"/>
    <s v="Material Perbaikan Unit"/>
    <n v="250"/>
    <x v="0"/>
  </r>
  <r>
    <x v="4"/>
    <n v="42641"/>
    <s v="Material Perbaikan Unit"/>
    <n v="1250"/>
    <x v="0"/>
  </r>
  <r>
    <x v="4"/>
    <n v="42642"/>
    <s v="Material Perbaikan Unit"/>
    <n v="1500"/>
    <x v="0"/>
  </r>
  <r>
    <x v="4"/>
    <n v="42642"/>
    <s v="Material Perbaikan Unit"/>
    <n v="1750"/>
    <x v="0"/>
  </r>
  <r>
    <x v="4"/>
    <n v="42643"/>
    <s v="Material Perbaikan Unit"/>
    <n v="250"/>
    <x v="0"/>
  </r>
  <r>
    <x v="4"/>
    <n v="42643"/>
    <s v="Material Perbaikan Unit"/>
    <n v="500"/>
    <x v="0"/>
  </r>
  <r>
    <x v="4"/>
    <n v="42643"/>
    <s v="Material Perbaikan Unit"/>
    <n v="350"/>
    <x v="0"/>
  </r>
  <r>
    <x v="4"/>
    <n v="42643"/>
    <s v="Material Perbaikan Unit"/>
    <n v="750"/>
    <x v="0"/>
  </r>
  <r>
    <x v="4"/>
    <n v="42644"/>
    <s v="Material Perbaikan Unit"/>
    <n v="7500"/>
    <x v="0"/>
  </r>
  <r>
    <x v="4"/>
    <n v="42644"/>
    <s v="Material Perbaikan Unit"/>
    <n v="3250"/>
    <x v="0"/>
  </r>
  <r>
    <x v="4"/>
    <n v="42644"/>
    <s v="Material Perbaikan Unit"/>
    <n v="650"/>
    <x v="0"/>
  </r>
  <r>
    <x v="4"/>
    <n v="42644"/>
    <s v="Material Perbaikan Unit"/>
    <n v="250"/>
    <x v="0"/>
  </r>
  <r>
    <x v="4"/>
    <n v="42645"/>
    <s v="Material Perbaikan Unit"/>
    <n v="5500"/>
    <x v="0"/>
  </r>
  <r>
    <x v="4"/>
    <n v="42646"/>
    <s v="Material Perbaikan Unit"/>
    <n v="7000"/>
    <x v="0"/>
  </r>
  <r>
    <x v="4"/>
    <n v="42647"/>
    <s v="Material Perbaikan Unit"/>
    <n v="6250"/>
    <x v="0"/>
  </r>
  <r>
    <x v="4"/>
    <n v="42647"/>
    <s v="Material Perbaikan Unit"/>
    <n v="6750"/>
    <x v="0"/>
  </r>
  <r>
    <x v="4"/>
    <n v="42648"/>
    <s v="Material Perbaikan Unit"/>
    <n v="10000"/>
    <x v="0"/>
  </r>
  <r>
    <x v="4"/>
    <n v="42649"/>
    <s v="Material Perbaikan Unit"/>
    <n v="8250"/>
    <x v="0"/>
  </r>
  <r>
    <x v="4"/>
    <n v="42649"/>
    <s v="Material Perbaikan Unit"/>
    <n v="2250"/>
    <x v="0"/>
  </r>
  <r>
    <x v="4"/>
    <n v="42650"/>
    <s v="Material Perbaikan Unit"/>
    <n v="4500"/>
    <x v="0"/>
  </r>
  <r>
    <x v="4"/>
    <n v="42650"/>
    <s v="Material Perbaikan Unit"/>
    <n v="750"/>
    <x v="0"/>
  </r>
  <r>
    <x v="4"/>
    <n v="42650"/>
    <s v="Material Perbaikan Unit"/>
    <n v="4250"/>
    <x v="0"/>
  </r>
  <r>
    <x v="4"/>
    <n v="42650"/>
    <s v="Material Perbaikan Unit"/>
    <n v="11750"/>
    <x v="0"/>
  </r>
  <r>
    <x v="4"/>
    <n v="42650"/>
    <s v="Material Perbaikan Unit"/>
    <n v="750"/>
    <x v="0"/>
  </r>
  <r>
    <x v="4"/>
    <n v="42651"/>
    <s v="Material Perbaikan Unit"/>
    <n v="250"/>
    <x v="0"/>
  </r>
  <r>
    <x v="4"/>
    <n v="42651"/>
    <s v="Material Perbaikan Unit"/>
    <n v="1500"/>
    <x v="0"/>
  </r>
  <r>
    <x v="4"/>
    <n v="42652"/>
    <s v="Material Perbaikan Unit"/>
    <n v="21316"/>
    <x v="0"/>
  </r>
  <r>
    <x v="4"/>
    <n v="42653"/>
    <s v="kebutuhan kantor JHS"/>
    <n v="12008.9"/>
    <x v="1"/>
  </r>
  <r>
    <x v="4"/>
    <n v="42654"/>
    <s v="Inventory"/>
    <n v="6250"/>
    <x v="2"/>
  </r>
  <r>
    <x v="4"/>
    <n v="42655"/>
    <s v="Inventory"/>
    <n v="3400"/>
    <x v="1"/>
  </r>
  <r>
    <x v="4"/>
    <n v="42655"/>
    <s v="Inventory"/>
    <n v="350"/>
    <x v="1"/>
  </r>
  <r>
    <x v="4"/>
    <n v="42656"/>
    <s v="Perlengkapan Fixing"/>
    <n v="3000"/>
    <x v="1"/>
  </r>
  <r>
    <x v="4"/>
    <n v="42656"/>
    <s v="Perlengkapan Fixing"/>
    <n v="1500"/>
    <x v="1"/>
  </r>
  <r>
    <x v="4"/>
    <n v="42657"/>
    <s v="Perlengkapan AC"/>
    <n v="3250"/>
    <x v="1"/>
  </r>
  <r>
    <x v="4"/>
    <n v="42658"/>
    <s v="Material Perbaikan Unit"/>
    <n v="4250"/>
    <x v="0"/>
  </r>
  <r>
    <x v="4"/>
    <n v="42659"/>
    <s v="Material Perbaikan Unit"/>
    <n v="7500"/>
    <x v="0"/>
  </r>
  <r>
    <x v="4"/>
    <n v="42660"/>
    <s v="Perlengkapan AC"/>
    <n v="12750"/>
    <x v="1"/>
  </r>
  <r>
    <x v="4"/>
    <n v="42660"/>
    <s v="Perlengkapan AC"/>
    <n v="4000"/>
    <x v="1"/>
  </r>
  <r>
    <x v="4"/>
    <n v="42660"/>
    <s v="Perlengkapan AC"/>
    <n v="500"/>
    <x v="1"/>
  </r>
  <r>
    <x v="4"/>
    <n v="42661"/>
    <s v="Material Perbaikan Unit"/>
    <n v="7500"/>
    <x v="0"/>
  </r>
  <r>
    <x v="4"/>
    <n v="42662"/>
    <s v="Inventory"/>
    <n v="8000"/>
    <x v="2"/>
  </r>
  <r>
    <x v="4"/>
    <n v="42663"/>
    <s v="Inventory"/>
    <n v="1500"/>
    <x v="2"/>
  </r>
  <r>
    <x v="4"/>
    <n v="42664"/>
    <s v="Material Perbaikan Unit"/>
    <n v="135978"/>
    <x v="0"/>
  </r>
  <r>
    <x v="4"/>
    <n v="42665"/>
    <s v="Material Perbaikan Unit"/>
    <n v="4200"/>
    <x v="0"/>
  </r>
  <r>
    <x v="4"/>
    <n v="42665"/>
    <s v="Material Perbaikan Unit"/>
    <n v="3500"/>
    <x v="0"/>
  </r>
  <r>
    <x v="4"/>
    <n v="42665"/>
    <s v="Material Perbaikan Unit"/>
    <n v="32180"/>
    <x v="0"/>
  </r>
  <r>
    <x v="4"/>
    <n v="42666"/>
    <s v="Material Perbaikan Unit"/>
    <n v="6000"/>
    <x v="0"/>
  </r>
  <r>
    <x v="4"/>
    <n v="42666"/>
    <s v="Material Perbaikan Unit"/>
    <n v="2250"/>
    <x v="0"/>
  </r>
  <r>
    <x v="4"/>
    <n v="42666"/>
    <s v="Material Perbaikan Unit"/>
    <n v="1250"/>
    <x v="0"/>
  </r>
  <r>
    <x v="4"/>
    <n v="42667"/>
    <s v="Material Perbaikan Unit"/>
    <n v="11500"/>
    <x v="0"/>
  </r>
  <r>
    <x v="4"/>
    <n v="42668"/>
    <s v="Material Perbaikan Unit"/>
    <n v="7500"/>
    <x v="0"/>
  </r>
  <r>
    <x v="4"/>
    <n v="42669"/>
    <s v="Material Perbaikan Unit"/>
    <n v="3000"/>
    <x v="0"/>
  </r>
  <r>
    <x v="4"/>
    <n v="42669"/>
    <s v="Material Perbaikan Unit"/>
    <n v="6500"/>
    <x v="0"/>
  </r>
  <r>
    <x v="4"/>
    <n v="42669"/>
    <s v="Material Perbaikan Unit"/>
    <n v="10100"/>
    <x v="0"/>
  </r>
  <r>
    <x v="4"/>
    <n v="42669"/>
    <s v="Material Perbaikan Unit"/>
    <n v="2250"/>
    <x v="0"/>
  </r>
  <r>
    <x v="4"/>
    <n v="42669"/>
    <s v="Material Perbaikan Unit"/>
    <n v="1250"/>
    <x v="0"/>
  </r>
  <r>
    <x v="4"/>
    <n v="42669"/>
    <s v="Material Perbaikan Unit"/>
    <n v="1750"/>
    <x v="0"/>
  </r>
  <r>
    <x v="4"/>
    <n v="42669"/>
    <s v="Material Perbaikan Unit"/>
    <n v="11000"/>
    <x v="0"/>
  </r>
  <r>
    <x v="4"/>
    <n v="42669"/>
    <s v="Material Perbaikan Unit"/>
    <n v="250"/>
    <x v="0"/>
  </r>
  <r>
    <x v="4"/>
    <n v="42670"/>
    <s v="Material Perbaikan Unit"/>
    <n v="12500"/>
    <x v="0"/>
  </r>
  <r>
    <x v="4"/>
    <n v="42671"/>
    <s v="Material Perbaikan Unit"/>
    <n v="3000"/>
    <x v="0"/>
  </r>
  <r>
    <x v="4"/>
    <n v="42671"/>
    <s v="Material Perbaikan Unit"/>
    <n v="2250"/>
    <x v="0"/>
  </r>
  <r>
    <x v="4"/>
    <n v="42672"/>
    <s v="Material Perbaikan Unit"/>
    <n v="6000"/>
    <x v="0"/>
  </r>
  <r>
    <x v="4"/>
    <n v="42672"/>
    <s v="Material Perbaikan Unit"/>
    <n v="2500"/>
    <x v="0"/>
  </r>
  <r>
    <x v="4"/>
    <n v="42672"/>
    <s v="Material Perbaikan Unit"/>
    <n v="3000"/>
    <x v="0"/>
  </r>
  <r>
    <x v="4"/>
    <n v="42673"/>
    <s v="Material Perbaikan Unit"/>
    <n v="2150"/>
    <x v="0"/>
  </r>
  <r>
    <x v="4"/>
    <n v="42673"/>
    <s v="Material Perbaikan Unit"/>
    <n v="500"/>
    <x v="0"/>
  </r>
  <r>
    <x v="4"/>
    <n v="42673"/>
    <s v="Material Perbaikan Unit"/>
    <n v="2250"/>
    <x v="0"/>
  </r>
  <r>
    <x v="4"/>
    <n v="42673"/>
    <s v="Material Perbaikan Unit"/>
    <n v="1750"/>
    <x v="0"/>
  </r>
  <r>
    <x v="4"/>
    <n v="42674"/>
    <s v="Material Perbaikan Unit"/>
    <n v="1005"/>
    <x v="0"/>
  </r>
  <r>
    <x v="4"/>
    <n v="42675"/>
    <s v="Material Perbaikan Unit"/>
    <n v="3750"/>
    <x v="0"/>
  </r>
  <r>
    <x v="4"/>
    <n v="42675"/>
    <s v="Material Perbaikan Unit"/>
    <n v="2000"/>
    <x v="0"/>
  </r>
  <r>
    <x v="4"/>
    <n v="42676"/>
    <s v="Material Perbaikan Unit"/>
    <n v="1600"/>
    <x v="0"/>
  </r>
  <r>
    <x v="4"/>
    <n v="42676"/>
    <s v="Material Perbaikan Unit"/>
    <n v="2250"/>
    <x v="0"/>
  </r>
  <r>
    <x v="4"/>
    <n v="42676"/>
    <s v="Material Perbaikan Unit"/>
    <n v="750"/>
    <x v="0"/>
  </r>
  <r>
    <x v="4"/>
    <n v="42676"/>
    <s v="Material Perbaikan Unit"/>
    <n v="3000"/>
    <x v="0"/>
  </r>
  <r>
    <x v="4"/>
    <n v="42677"/>
    <s v="Material Perbaikan Unit"/>
    <n v="9000"/>
    <x v="0"/>
  </r>
  <r>
    <x v="4"/>
    <n v="42677"/>
    <s v="Material Perbaikan Unit"/>
    <n v="1000"/>
    <x v="0"/>
  </r>
  <r>
    <x v="4"/>
    <n v="42678"/>
    <s v="Material Perbaikan Unit"/>
    <n v="8750"/>
    <x v="0"/>
  </r>
  <r>
    <x v="4"/>
    <n v="42678"/>
    <s v="Material Perbaikan Unit"/>
    <n v="250"/>
    <x v="0"/>
  </r>
  <r>
    <x v="4"/>
    <n v="42679"/>
    <s v="Material Perbaikan Unit"/>
    <n v="2250"/>
    <x v="0"/>
  </r>
  <r>
    <x v="4"/>
    <n v="42680"/>
    <s v="Material Perbaikan Unit"/>
    <n v="2750"/>
    <x v="0"/>
  </r>
  <r>
    <x v="4"/>
    <n v="42681"/>
    <s v="Material Perbaikan Unit"/>
    <n v="2000"/>
    <x v="0"/>
  </r>
  <r>
    <x v="4"/>
    <n v="42682"/>
    <s v="Material Perbaikan Unit"/>
    <n v="7250"/>
    <x v="0"/>
  </r>
  <r>
    <x v="4"/>
    <n v="42683"/>
    <s v="Material Perbaikan Unit"/>
    <n v="6000"/>
    <x v="0"/>
  </r>
  <r>
    <x v="4"/>
    <n v="42683"/>
    <s v="Material Perbaikan Unit"/>
    <n v="5500"/>
    <x v="0"/>
  </r>
  <r>
    <x v="4"/>
    <n v="42683"/>
    <s v="Material Perbaikan Unit"/>
    <n v="3500"/>
    <x v="0"/>
  </r>
  <r>
    <x v="4"/>
    <n v="42684"/>
    <s v="Material Perbaikan Unit"/>
    <n v="2250"/>
    <x v="0"/>
  </r>
  <r>
    <x v="4"/>
    <n v="42684"/>
    <s v="Material Perbaikan Unit"/>
    <n v="2000"/>
    <x v="0"/>
  </r>
  <r>
    <x v="4"/>
    <n v="42684"/>
    <s v="Material Perbaikan Unit"/>
    <n v="3000"/>
    <x v="0"/>
  </r>
  <r>
    <x v="4"/>
    <n v="42685"/>
    <s v="Material Perbaikan Unit"/>
    <n v="650"/>
    <x v="0"/>
  </r>
  <r>
    <x v="4"/>
    <n v="42686"/>
    <s v="Material Perbaikan Unit"/>
    <n v="13152.25"/>
    <x v="0"/>
  </r>
  <r>
    <x v="4"/>
    <n v="42687"/>
    <s v="Material Perbaikan Unit"/>
    <n v="5099.95"/>
    <x v="0"/>
  </r>
  <r>
    <x v="4"/>
    <n v="42688"/>
    <s v="Jasa Pengiriman"/>
    <n v="12500"/>
    <x v="0"/>
  </r>
  <r>
    <x v="4"/>
    <n v="42689"/>
    <s v="Material Perbaikan Unit"/>
    <n v="2825"/>
    <x v="0"/>
  </r>
  <r>
    <x v="4"/>
    <n v="42690"/>
    <s v="Material Perbaikan Unit"/>
    <n v="2130"/>
    <x v="0"/>
  </r>
  <r>
    <x v="4"/>
    <n v="42691"/>
    <s v="Perlengkapan Fixing"/>
    <n v="2000"/>
    <x v="1"/>
  </r>
  <r>
    <x v="4"/>
    <n v="42691"/>
    <s v="Perlengkapan Fixing"/>
    <n v="500"/>
    <x v="1"/>
  </r>
  <r>
    <x v="4"/>
    <n v="42692"/>
    <s v="Inventory"/>
    <n v="4250"/>
    <x v="2"/>
  </r>
  <r>
    <x v="4"/>
    <n v="42692"/>
    <s v="Inventory"/>
    <n v="3250"/>
    <x v="2"/>
  </r>
  <r>
    <x v="4"/>
    <n v="42692"/>
    <s v="Inventory"/>
    <n v="250"/>
    <x v="2"/>
  </r>
  <r>
    <x v="4"/>
    <n v="42693"/>
    <s v="Operasional JHS"/>
    <n v="25250"/>
    <x v="1"/>
  </r>
  <r>
    <x v="4"/>
    <n v="42694"/>
    <s v="Material Perbaikan Unit"/>
    <n v="4500"/>
    <x v="0"/>
  </r>
  <r>
    <x v="4"/>
    <n v="42695"/>
    <s v="Material Perbaikan Unit"/>
    <n v="2500"/>
    <x v="0"/>
  </r>
  <r>
    <x v="4"/>
    <n v="42696"/>
    <s v="Material Perbaikan Unit"/>
    <n v="300"/>
    <x v="0"/>
  </r>
  <r>
    <x v="4"/>
    <n v="42696"/>
    <s v="Material Perbaikan Unit"/>
    <n v="15000"/>
    <x v="0"/>
  </r>
  <r>
    <x v="4"/>
    <n v="42696"/>
    <s v="Material Perbaikan Unit"/>
    <n v="150"/>
    <x v="0"/>
  </r>
  <r>
    <x v="4"/>
    <n v="42697"/>
    <s v="Material Perbaikan Unit"/>
    <n v="500"/>
    <x v="0"/>
  </r>
  <r>
    <x v="4"/>
    <n v="42698"/>
    <s v="Material Perbaikan Unit"/>
    <n v="11000"/>
    <x v="0"/>
  </r>
  <r>
    <x v="4"/>
    <n v="42699"/>
    <s v="Material Perbaikan Unit"/>
    <n v="9000"/>
    <x v="0"/>
  </r>
  <r>
    <x v="4"/>
    <n v="42700"/>
    <s v="Material Perbaikan Unit"/>
    <n v="275"/>
    <x v="0"/>
  </r>
  <r>
    <x v="4"/>
    <n v="42701"/>
    <s v="Material Perbaikan Unit"/>
    <n v="11250"/>
    <x v="0"/>
  </r>
  <r>
    <x v="4"/>
    <n v="42702"/>
    <s v="Material Perbaikan Unit"/>
    <n v="2250"/>
    <x v="0"/>
  </r>
  <r>
    <x v="4"/>
    <n v="42702"/>
    <s v="Material Perbaikan Unit"/>
    <n v="1250"/>
    <x v="0"/>
  </r>
  <r>
    <x v="4"/>
    <n v="42702"/>
    <s v="Material Perbaikan Unit"/>
    <n v="300"/>
    <x v="0"/>
  </r>
  <r>
    <x v="4"/>
    <n v="42702"/>
    <s v="Material Perbaikan Unit"/>
    <n v="300"/>
    <x v="0"/>
  </r>
  <r>
    <x v="4"/>
    <n v="42702"/>
    <s v="Material Perbaikan Unit"/>
    <n v="250"/>
    <x v="0"/>
  </r>
  <r>
    <x v="4"/>
    <n v="42702"/>
    <s v="Material Perbaikan Unit"/>
    <n v="500"/>
    <x v="0"/>
  </r>
  <r>
    <x v="4"/>
    <n v="42702"/>
    <s v="Material Perbaikan Unit"/>
    <n v="750"/>
    <x v="0"/>
  </r>
  <r>
    <x v="4"/>
    <n v="42702"/>
    <s v="Material Perbaikan Unit"/>
    <n v="3000"/>
    <x v="0"/>
  </r>
  <r>
    <x v="4"/>
    <n v="42703"/>
    <s v="Material Perbaikan Unit"/>
    <n v="8250"/>
    <x v="0"/>
  </r>
  <r>
    <x v="4"/>
    <n v="42703"/>
    <s v="Material Perbaikan Unit"/>
    <n v="3000"/>
    <x v="0"/>
  </r>
  <r>
    <x v="4"/>
    <n v="42703"/>
    <s v="Material Perbaikan Unit"/>
    <n v="600"/>
    <x v="0"/>
  </r>
  <r>
    <x v="4"/>
    <n v="42703"/>
    <s v="Material Perbaikan Unit"/>
    <n v="1750"/>
    <x v="0"/>
  </r>
  <r>
    <x v="4"/>
    <n v="42703"/>
    <s v="Material Perbaikan Unit"/>
    <n v="500"/>
    <x v="0"/>
  </r>
  <r>
    <x v="4"/>
    <n v="42704"/>
    <s v="Material Perbaikan Unit"/>
    <n v="6000"/>
    <x v="0"/>
  </r>
  <r>
    <x v="4"/>
    <n v="42705"/>
    <s v="Material Perbaikan Unit"/>
    <n v="9000"/>
    <x v="0"/>
  </r>
  <r>
    <x v="4"/>
    <n v="42705"/>
    <s v="Material Perbaikan Unit"/>
    <n v="6000"/>
    <x v="0"/>
  </r>
  <r>
    <x v="4"/>
    <n v="42705"/>
    <s v="Material Perbaikan Unit"/>
    <n v="2500"/>
    <x v="0"/>
  </r>
  <r>
    <x v="4"/>
    <n v="42706"/>
    <s v="Material Perbaikan Unit"/>
    <n v="1500"/>
    <x v="0"/>
  </r>
  <r>
    <x v="4"/>
    <n v="42707"/>
    <s v="Material Perbaikan Unit"/>
    <n v="2250"/>
    <x v="0"/>
  </r>
  <r>
    <x v="4"/>
    <n v="42707"/>
    <s v="Material Perbaikan Unit"/>
    <n v="2500"/>
    <x v="0"/>
  </r>
  <r>
    <x v="4"/>
    <n v="42708"/>
    <s v="Material Perbaikan Unit"/>
    <n v="9750"/>
    <x v="0"/>
  </r>
  <r>
    <x v="4"/>
    <n v="42708"/>
    <s v="Material Perbaikan Unit"/>
    <n v="1750"/>
    <x v="0"/>
  </r>
  <r>
    <x v="4"/>
    <n v="42708"/>
    <s v="Material Perbaikan Unit"/>
    <n v="250"/>
    <x v="0"/>
  </r>
  <r>
    <x v="4"/>
    <n v="42709"/>
    <s v="Material Perbaikan Unit"/>
    <n v="3000"/>
    <x v="0"/>
  </r>
  <r>
    <x v="4"/>
    <n v="42709"/>
    <s v="Material Perbaikan Unit"/>
    <n v="4250"/>
    <x v="0"/>
  </r>
  <r>
    <x v="4"/>
    <n v="42709"/>
    <s v="Material Perbaikan Unit"/>
    <n v="4500"/>
    <x v="0"/>
  </r>
  <r>
    <x v="4"/>
    <n v="42709"/>
    <s v="Material Perbaikan Unit"/>
    <n v="750"/>
    <x v="0"/>
  </r>
  <r>
    <x v="4"/>
    <n v="42710"/>
    <s v="Inventory"/>
    <n v="1050"/>
    <x v="2"/>
  </r>
  <r>
    <x v="4"/>
    <n v="42711"/>
    <s v="Inventory"/>
    <n v="1000"/>
    <x v="2"/>
  </r>
  <r>
    <x v="4"/>
    <n v="42712"/>
    <s v="Inventory"/>
    <n v="4300"/>
    <x v="2"/>
  </r>
  <r>
    <x v="4"/>
    <n v="42712"/>
    <s v="Inventory"/>
    <n v="500"/>
    <x v="2"/>
  </r>
  <r>
    <x v="4"/>
    <n v="42713"/>
    <s v="Inventory"/>
    <n v="2750"/>
    <x v="2"/>
  </r>
  <r>
    <x v="4"/>
    <n v="42714"/>
    <s v="Material Perbaikan Unit"/>
    <n v="47500"/>
    <x v="0"/>
  </r>
  <r>
    <x v="4"/>
    <n v="42715"/>
    <s v="Material Perbaikan Unit"/>
    <n v="12500"/>
    <x v="0"/>
  </r>
  <r>
    <x v="4"/>
    <n v="42716"/>
    <s v="kebutuhan kantor JHS"/>
    <n v="2100"/>
    <x v="1"/>
  </r>
  <r>
    <x v="4"/>
    <n v="42716"/>
    <s v="kebutuhan kantor JHS"/>
    <n v="4500"/>
    <x v="1"/>
  </r>
  <r>
    <x v="4"/>
    <n v="42716"/>
    <s v="kebutuhan kantor JHS"/>
    <n v="650"/>
    <x v="1"/>
  </r>
  <r>
    <x v="4"/>
    <n v="42717"/>
    <s v="Material Perbaikan Unit"/>
    <n v="7500"/>
    <x v="0"/>
  </r>
  <r>
    <x v="4"/>
    <n v="42718"/>
    <s v="Material Perbaikan Unit"/>
    <n v="8250"/>
    <x v="0"/>
  </r>
  <r>
    <x v="4"/>
    <n v="42718"/>
    <s v="Material Perbaikan Unit"/>
    <n v="8250"/>
    <x v="0"/>
  </r>
  <r>
    <x v="4"/>
    <n v="42719"/>
    <s v="Inventory"/>
    <n v="17500"/>
    <x v="2"/>
  </r>
  <r>
    <x v="4"/>
    <n v="42720"/>
    <s v="Material Perbaikan Unit"/>
    <n v="3750"/>
    <x v="0"/>
  </r>
  <r>
    <x v="4"/>
    <n v="42720"/>
    <s v="Material Perbaikan Unit"/>
    <n v="650"/>
    <x v="0"/>
  </r>
  <r>
    <x v="4"/>
    <n v="42720"/>
    <s v="Material Perbaikan Unit"/>
    <n v="250"/>
    <x v="0"/>
  </r>
  <r>
    <x v="4"/>
    <n v="42721"/>
    <s v="Material Perbaikan Unit"/>
    <n v="11250"/>
    <x v="0"/>
  </r>
  <r>
    <x v="4"/>
    <n v="42722"/>
    <s v="Material Perbaikan Unit"/>
    <n v="1750"/>
    <x v="0"/>
  </r>
  <r>
    <x v="4"/>
    <n v="42722"/>
    <s v="Material Perbaikan Unit"/>
    <n v="250"/>
    <x v="0"/>
  </r>
  <r>
    <x v="4"/>
    <n v="42723"/>
    <s v="Material Perbaikan Unit"/>
    <n v="1600"/>
    <x v="0"/>
  </r>
  <r>
    <x v="4"/>
    <n v="42723"/>
    <s v="Material Perbaikan Unit"/>
    <n v="2400"/>
    <x v="0"/>
  </r>
  <r>
    <x v="4"/>
    <n v="42723"/>
    <s v="Material Perbaikan Unit"/>
    <n v="600"/>
    <x v="0"/>
  </r>
  <r>
    <x v="4"/>
    <n v="42724"/>
    <s v="Inventory"/>
    <n v="2500"/>
    <x v="2"/>
  </r>
  <r>
    <x v="4"/>
    <n v="42725"/>
    <s v="Material Perbaikan Unit"/>
    <n v="68550"/>
    <x v="0"/>
  </r>
  <r>
    <x v="4"/>
    <n v="42726"/>
    <s v="Material Perbaikan Unit"/>
    <n v="4500"/>
    <x v="0"/>
  </r>
  <r>
    <x v="4"/>
    <n v="42726"/>
    <s v="Material Perbaikan Unit"/>
    <n v="1500"/>
    <x v="0"/>
  </r>
  <r>
    <x v="4"/>
    <n v="42727"/>
    <s v="Material Perbaikan Unit"/>
    <n v="2500"/>
    <x v="0"/>
  </r>
  <r>
    <x v="4"/>
    <n v="42727"/>
    <s v="Material Perbaikan Unit"/>
    <n v="750"/>
    <x v="0"/>
  </r>
  <r>
    <x v="4"/>
    <n v="42728"/>
    <s v="Material Perbaikan Unit"/>
    <n v="500"/>
    <x v="0"/>
  </r>
  <r>
    <x v="4"/>
    <n v="42728"/>
    <s v="Material Perbaikan Unit"/>
    <n v="3000"/>
    <x v="0"/>
  </r>
  <r>
    <x v="4"/>
    <n v="42728"/>
    <s v="Material Perbaikan Unit"/>
    <n v="2500"/>
    <x v="0"/>
  </r>
  <r>
    <x v="4"/>
    <n v="42728"/>
    <s v="Material Perbaikan Unit"/>
    <n v="500"/>
    <x v="0"/>
  </r>
  <r>
    <x v="4"/>
    <n v="42728"/>
    <s v="Material Perbaikan Unit"/>
    <n v="8500"/>
    <x v="0"/>
  </r>
  <r>
    <x v="4"/>
    <n v="42729"/>
    <s v="Material Perbaikan Unit"/>
    <n v="4250"/>
    <x v="0"/>
  </r>
  <r>
    <x v="4"/>
    <n v="42730"/>
    <s v="Material Perbaikan Unit"/>
    <n v="2500"/>
    <x v="0"/>
  </r>
  <r>
    <x v="4"/>
    <n v="42731"/>
    <s v="Material Perbaikan Unit"/>
    <n v="2000"/>
    <x v="0"/>
  </r>
  <r>
    <x v="4"/>
    <n v="42732"/>
    <s v="Material Perbaikan Unit"/>
    <n v="22750"/>
    <x v="0"/>
  </r>
  <r>
    <x v="4"/>
    <n v="42732"/>
    <s v="Material Perbaikan Unit"/>
    <n v="2250"/>
    <x v="0"/>
  </r>
  <r>
    <x v="4"/>
    <n v="42733"/>
    <s v="Material Perbaikan Unit"/>
    <n v="8750"/>
    <x v="0"/>
  </r>
  <r>
    <x v="4"/>
    <n v="42733"/>
    <s v="Material Perbaikan Unit"/>
    <n v="3250"/>
    <x v="0"/>
  </r>
  <r>
    <x v="4"/>
    <n v="42733"/>
    <s v="Material Perbaikan Unit"/>
    <n v="500"/>
    <x v="0"/>
  </r>
  <r>
    <x v="4"/>
    <n v="42734"/>
    <s v="Material Perbaikan Unit"/>
    <n v="4900"/>
    <x v="0"/>
  </r>
  <r>
    <x v="4"/>
    <n v="42734"/>
    <s v="Material Perbaikan Unit"/>
    <n v="18845"/>
    <x v="0"/>
  </r>
  <r>
    <x v="4"/>
    <n v="42735"/>
    <s v="Material Perbaikan Unit"/>
    <n v="2750"/>
    <x v="0"/>
  </r>
  <r>
    <x v="4"/>
    <n v="42736"/>
    <s v="Material Perbaikan Unit"/>
    <n v="1250"/>
    <x v="0"/>
  </r>
  <r>
    <x v="4"/>
    <n v="42736"/>
    <s v="Material Perbaikan Unit"/>
    <n v="500"/>
    <x v="0"/>
  </r>
  <r>
    <x v="4"/>
    <n v="42737"/>
    <s v="Inventory"/>
    <n v="63900"/>
    <x v="2"/>
  </r>
  <r>
    <x v="4"/>
    <n v="42738"/>
    <s v="Operasional JHS"/>
    <n v="7250"/>
    <x v="1"/>
  </r>
  <r>
    <x v="4"/>
    <n v="42739"/>
    <s v="Perlengkapan Fixing"/>
    <n v="500"/>
    <x v="1"/>
  </r>
  <r>
    <x v="4"/>
    <n v="42740"/>
    <s v="Perlengkapan Fixing"/>
    <n v="3750"/>
    <x v="1"/>
  </r>
  <r>
    <x v="4"/>
    <n v="42741"/>
    <s v="Operasional JHS"/>
    <n v="2500"/>
    <x v="1"/>
  </r>
  <r>
    <x v="4"/>
    <n v="42742"/>
    <s v="Perlengkapan Fixing"/>
    <n v="750"/>
    <x v="1"/>
  </r>
  <r>
    <x v="4"/>
    <n v="42742"/>
    <s v="Perlengkapan Fixing"/>
    <n v="450"/>
    <x v="1"/>
  </r>
  <r>
    <x v="4"/>
    <n v="42742"/>
    <s v="Perlengkapan Fixing"/>
    <n v="1750"/>
    <x v="1"/>
  </r>
  <r>
    <x v="4"/>
    <n v="42742"/>
    <s v="Perlengkapan Fixing"/>
    <n v="5250"/>
    <x v="1"/>
  </r>
  <r>
    <x v="4"/>
    <n v="42743"/>
    <s v="kebutuhan kantor JHS"/>
    <n v="25150"/>
    <x v="1"/>
  </r>
  <r>
    <x v="4"/>
    <n v="42744"/>
    <s v="Material Perbaikan Unit"/>
    <n v="6500"/>
    <x v="0"/>
  </r>
  <r>
    <x v="4"/>
    <n v="42745"/>
    <s v="Material Perbaikan Unit"/>
    <n v="7500"/>
    <x v="0"/>
  </r>
  <r>
    <x v="4"/>
    <n v="42746"/>
    <s v="Material Perbaikan Unit"/>
    <n v="7250"/>
    <x v="0"/>
  </r>
  <r>
    <x v="4"/>
    <n v="42747"/>
    <s v="Inventory"/>
    <n v="750"/>
    <x v="2"/>
  </r>
  <r>
    <x v="4"/>
    <n v="42747"/>
    <s v="Inventory"/>
    <n v="3200"/>
    <x v="2"/>
  </r>
  <r>
    <x v="4"/>
    <n v="42747"/>
    <s v="Inventory"/>
    <n v="500"/>
    <x v="2"/>
  </r>
  <r>
    <x v="4"/>
    <n v="42747"/>
    <s v="Inventory"/>
    <n v="250"/>
    <x v="2"/>
  </r>
  <r>
    <x v="4"/>
    <n v="42747"/>
    <s v="Inventory"/>
    <n v="700"/>
    <x v="2"/>
  </r>
  <r>
    <x v="4"/>
    <n v="42748"/>
    <s v="Material Perbaikan Unit"/>
    <n v="6000"/>
    <x v="0"/>
  </r>
  <r>
    <x v="4"/>
    <n v="42749"/>
    <s v="Inventory"/>
    <n v="1250"/>
    <x v="2"/>
  </r>
  <r>
    <x v="4"/>
    <n v="42749"/>
    <s v="Inventory"/>
    <n v="2750"/>
    <x v="2"/>
  </r>
  <r>
    <x v="4"/>
    <n v="42750"/>
    <s v="Inventory"/>
    <n v="5500"/>
    <x v="2"/>
  </r>
  <r>
    <x v="4"/>
    <n v="42750"/>
    <s v="Inventory"/>
    <n v="6500"/>
    <x v="2"/>
  </r>
  <r>
    <x v="4"/>
    <n v="42750"/>
    <s v="Inventory"/>
    <n v="7500"/>
    <x v="2"/>
  </r>
  <r>
    <x v="4"/>
    <n v="42750"/>
    <s v="Inventory"/>
    <n v="7750"/>
    <x v="2"/>
  </r>
  <r>
    <x v="4"/>
    <n v="42750"/>
    <s v="Inventory"/>
    <n v="500"/>
    <x v="2"/>
  </r>
  <r>
    <x v="4"/>
    <n v="42750"/>
    <s v="Inventory"/>
    <n v="1250"/>
    <x v="2"/>
  </r>
  <r>
    <x v="4"/>
    <n v="42750"/>
    <s v="Inventory"/>
    <n v="1000"/>
    <x v="2"/>
  </r>
  <r>
    <x v="4"/>
    <n v="42750"/>
    <s v="Inventory"/>
    <n v="1750"/>
    <x v="2"/>
  </r>
  <r>
    <x v="4"/>
    <n v="42751"/>
    <s v="Inventory"/>
    <n v="51400"/>
    <x v="2"/>
  </r>
  <r>
    <x v="4"/>
    <n v="42751"/>
    <s v="Inventory"/>
    <n v="2025"/>
    <x v="2"/>
  </r>
  <r>
    <x v="4"/>
    <n v="42751"/>
    <s v="Inventory"/>
    <n v="675"/>
    <x v="2"/>
  </r>
  <r>
    <x v="4"/>
    <n v="42751"/>
    <s v="Inventory"/>
    <n v="3750"/>
    <x v="2"/>
  </r>
  <r>
    <x v="4"/>
    <n v="42751"/>
    <s v="Inventory"/>
    <n v="425"/>
    <x v="2"/>
  </r>
  <r>
    <x v="4"/>
    <n v="42751"/>
    <s v="Inventory"/>
    <n v="1500"/>
    <x v="2"/>
  </r>
  <r>
    <x v="4"/>
    <n v="42751"/>
    <s v="Inventory"/>
    <n v="625"/>
    <x v="2"/>
  </r>
  <r>
    <x v="4"/>
    <n v="42752"/>
    <s v="Material Perbaikan Unit"/>
    <n v="1000"/>
    <x v="0"/>
  </r>
  <r>
    <x v="4"/>
    <n v="42753"/>
    <s v="Material Perbaikan Unit"/>
    <n v="1750"/>
    <x v="0"/>
  </r>
  <r>
    <x v="4"/>
    <n v="42753"/>
    <s v="Material Perbaikan Unit"/>
    <n v="2000"/>
    <x v="0"/>
  </r>
  <r>
    <x v="4"/>
    <n v="42753"/>
    <s v="Material Perbaikan Unit"/>
    <n v="1250"/>
    <x v="0"/>
  </r>
  <r>
    <x v="4"/>
    <n v="42754"/>
    <s v="Material Perbaikan Unit"/>
    <n v="5000"/>
    <x v="0"/>
  </r>
  <r>
    <x v="4"/>
    <n v="42754"/>
    <s v="Material Perbaikan Unit"/>
    <n v="750"/>
    <x v="0"/>
  </r>
  <r>
    <x v="4"/>
    <n v="42755"/>
    <s v="Material Perbaikan Unit"/>
    <n v="500"/>
    <x v="0"/>
  </r>
  <r>
    <x v="4"/>
    <n v="42755"/>
    <s v="Material Perbaikan Unit"/>
    <n v="1100"/>
    <x v="0"/>
  </r>
  <r>
    <x v="4"/>
    <n v="42755"/>
    <s v="Material Perbaikan Unit"/>
    <n v="600"/>
    <x v="0"/>
  </r>
  <r>
    <x v="4"/>
    <n v="42755"/>
    <s v="Material Perbaikan Unit"/>
    <n v="1300"/>
    <x v="0"/>
  </r>
  <r>
    <x v="4"/>
    <n v="42756"/>
    <s v="Material Perbaikan Unit"/>
    <n v="1300"/>
    <x v="0"/>
  </r>
  <r>
    <x v="4"/>
    <n v="42756"/>
    <s v="Material Perbaikan Unit"/>
    <n v="1000"/>
    <x v="0"/>
  </r>
  <r>
    <x v="4"/>
    <n v="42756"/>
    <s v="Material Perbaikan Unit"/>
    <n v="750"/>
    <x v="0"/>
  </r>
  <r>
    <x v="4"/>
    <n v="42756"/>
    <s v="Material Perbaikan Unit"/>
    <n v="750"/>
    <x v="0"/>
  </r>
  <r>
    <x v="4"/>
    <n v="42757"/>
    <s v="Material Perbaikan Unit"/>
    <n v="4250"/>
    <x v="0"/>
  </r>
  <r>
    <x v="4"/>
    <n v="42758"/>
    <s v="Material Perbaikan Unit"/>
    <n v="8750"/>
    <x v="0"/>
  </r>
  <r>
    <x v="4"/>
    <n v="42758"/>
    <s v="Material Perbaikan Unit"/>
    <n v="1250"/>
    <x v="0"/>
  </r>
  <r>
    <x v="4"/>
    <n v="42758"/>
    <s v="Material Perbaikan Unit"/>
    <n v="1000"/>
    <x v="0"/>
  </r>
  <r>
    <x v="4"/>
    <n v="42759"/>
    <s v="Material Perbaikan Unit"/>
    <n v="3100"/>
    <x v="0"/>
  </r>
  <r>
    <x v="4"/>
    <n v="42760"/>
    <s v="Material Perbaikan Unit"/>
    <n v="2250"/>
    <x v="0"/>
  </r>
  <r>
    <x v="4"/>
    <n v="42760"/>
    <s v="Material Perbaikan Unit"/>
    <n v="500"/>
    <x v="0"/>
  </r>
  <r>
    <x v="4"/>
    <n v="42761"/>
    <s v="Material Perbaikan Unit"/>
    <n v="1250"/>
    <x v="0"/>
  </r>
  <r>
    <x v="4"/>
    <n v="42761"/>
    <s v="Material Perbaikan Unit"/>
    <n v="2375"/>
    <x v="0"/>
  </r>
  <r>
    <x v="4"/>
    <n v="42761"/>
    <s v="Material Perbaikan Unit"/>
    <n v="300"/>
    <x v="0"/>
  </r>
  <r>
    <x v="4"/>
    <n v="42762"/>
    <s v="Material Perbaikan Unit"/>
    <n v="7750"/>
    <x v="0"/>
  </r>
  <r>
    <x v="4"/>
    <n v="42762"/>
    <s v="Material Perbaikan Unit"/>
    <n v="750"/>
    <x v="0"/>
  </r>
  <r>
    <x v="4"/>
    <n v="42763"/>
    <s v="Material Perbaikan Unit"/>
    <n v="2250"/>
    <x v="0"/>
  </r>
  <r>
    <x v="4"/>
    <n v="42763"/>
    <s v="Material Perbaikan Unit"/>
    <n v="1250"/>
    <x v="0"/>
  </r>
  <r>
    <x v="4"/>
    <n v="42764"/>
    <s v="Material Perbaikan Unit"/>
    <n v="4500"/>
    <x v="0"/>
  </r>
  <r>
    <x v="4"/>
    <n v="42764"/>
    <s v="Material Perbaikan Unit"/>
    <n v="3250"/>
    <x v="0"/>
  </r>
  <r>
    <x v="4"/>
    <n v="42765"/>
    <s v="Material Perbaikan Unit"/>
    <n v="600"/>
    <x v="0"/>
  </r>
  <r>
    <x v="4"/>
    <n v="42766"/>
    <s v="Material Perbaikan Unit"/>
    <n v="3250"/>
    <x v="0"/>
  </r>
  <r>
    <x v="4"/>
    <n v="42767"/>
    <s v="Material Perbaikan Unit"/>
    <n v="3100"/>
    <x v="0"/>
  </r>
  <r>
    <x v="4"/>
    <n v="42768"/>
    <s v="Jasa Pengiriman"/>
    <n v="12500"/>
    <x v="0"/>
  </r>
  <r>
    <x v="4"/>
    <n v="42769"/>
    <s v="Jasa Pengiriman"/>
    <n v="14000"/>
    <x v="0"/>
  </r>
  <r>
    <x v="4"/>
    <n v="42770"/>
    <s v="Jasa Pengiriman"/>
    <n v="725"/>
    <x v="0"/>
  </r>
  <r>
    <x v="4"/>
    <n v="42771"/>
    <s v="Inventory"/>
    <n v="7000"/>
    <x v="2"/>
  </r>
  <r>
    <x v="4"/>
    <n v="42772"/>
    <s v="Inventory"/>
    <n v="3750"/>
    <x v="2"/>
  </r>
  <r>
    <x v="4"/>
    <n v="42772"/>
    <s v="Inventory"/>
    <n v="500"/>
    <x v="2"/>
  </r>
  <r>
    <x v="4"/>
    <n v="42773"/>
    <s v="Perlengkapan Fixing"/>
    <n v="6500"/>
    <x v="1"/>
  </r>
  <r>
    <x v="4"/>
    <n v="42774"/>
    <s v="Inventory"/>
    <n v="3000"/>
    <x v="2"/>
  </r>
  <r>
    <x v="4"/>
    <n v="42775"/>
    <s v="Inventory"/>
    <n v="2250"/>
    <x v="2"/>
  </r>
  <r>
    <x v="4"/>
    <n v="42776"/>
    <s v="Operasional JHS"/>
    <n v="2750"/>
    <x v="1"/>
  </r>
  <r>
    <x v="4"/>
    <n v="42777"/>
    <s v="Perlengkapan Fixing"/>
    <n v="21273.8"/>
    <x v="1"/>
  </r>
  <r>
    <x v="4"/>
    <n v="42778"/>
    <s v="Material Perbaikan Unit"/>
    <n v="3250"/>
    <x v="0"/>
  </r>
  <r>
    <x v="4"/>
    <n v="42779"/>
    <s v="Material Perbaikan Unit"/>
    <n v="50726.8"/>
    <x v="0"/>
  </r>
  <r>
    <x v="4"/>
    <n v="42780"/>
    <s v="Material Perbaikan Unit"/>
    <n v="85250"/>
    <x v="0"/>
  </r>
  <r>
    <x v="4"/>
    <n v="42781"/>
    <s v="Material Perbaikan Unit"/>
    <n v="30000"/>
    <x v="0"/>
  </r>
  <r>
    <x v="4"/>
    <n v="42782"/>
    <s v="Material Perbaikan Unit"/>
    <n v="7250"/>
    <x v="0"/>
  </r>
  <r>
    <x v="4"/>
    <n v="42783"/>
    <s v="Material Perbaikan Unit"/>
    <n v="7250"/>
    <x v="0"/>
  </r>
  <r>
    <x v="4"/>
    <n v="42783"/>
    <s v="Material Perbaikan Unit"/>
    <n v="750"/>
    <x v="0"/>
  </r>
  <r>
    <x v="4"/>
    <n v="42784"/>
    <s v="Material Perbaikan Unit"/>
    <n v="50000"/>
    <x v="0"/>
  </r>
  <r>
    <x v="4"/>
    <n v="42784"/>
    <s v="Material Perbaikan Unit"/>
    <n v="42500"/>
    <x v="0"/>
  </r>
  <r>
    <x v="4"/>
    <n v="42785"/>
    <s v="Material Perbaikan Unit"/>
    <n v="150000"/>
    <x v="0"/>
  </r>
  <r>
    <x v="4"/>
    <n v="42786"/>
    <s v="Material Perbaikan Unit"/>
    <n v="6500"/>
    <x v="0"/>
  </r>
  <r>
    <x v="4"/>
    <n v="42787"/>
    <s v="Material Perbaikan Unit"/>
    <n v="3700"/>
    <x v="0"/>
  </r>
  <r>
    <x v="4"/>
    <n v="42788"/>
    <s v="Material Perbaikan Unit"/>
    <n v="5000"/>
    <x v="0"/>
  </r>
  <r>
    <x v="4"/>
    <n v="42788"/>
    <s v="Material Perbaikan Unit"/>
    <n v="750"/>
    <x v="0"/>
  </r>
  <r>
    <x v="4"/>
    <n v="42789"/>
    <s v="Material Perbaikan Unit"/>
    <n v="2250"/>
    <x v="0"/>
  </r>
  <r>
    <x v="4"/>
    <n v="42789"/>
    <s v="Material Perbaikan Unit"/>
    <n v="6500"/>
    <x v="0"/>
  </r>
  <r>
    <x v="4"/>
    <n v="42789"/>
    <s v="Material Perbaikan Unit"/>
    <n v="4750"/>
    <x v="0"/>
  </r>
  <r>
    <x v="4"/>
    <n v="42790"/>
    <s v="Material Perbaikan Unit"/>
    <n v="2250"/>
    <x v="0"/>
  </r>
  <r>
    <x v="4"/>
    <n v="42790"/>
    <s v="Material Perbaikan Unit"/>
    <n v="2000"/>
    <x v="0"/>
  </r>
  <r>
    <x v="4"/>
    <n v="42790"/>
    <s v="Material Perbaikan Unit"/>
    <n v="750"/>
    <x v="0"/>
  </r>
  <r>
    <x v="4"/>
    <n v="42790"/>
    <s v="Material Perbaikan Unit"/>
    <n v="500"/>
    <x v="0"/>
  </r>
  <r>
    <x v="4"/>
    <n v="42791"/>
    <s v="Inventory"/>
    <n v="59950"/>
    <x v="2"/>
  </r>
  <r>
    <x v="4"/>
    <n v="42792"/>
    <s v="Perlengkapan Fixing"/>
    <n v="1500"/>
    <x v="1"/>
  </r>
  <r>
    <x v="4"/>
    <n v="42793"/>
    <s v="Material Perbaikan Unit"/>
    <n v="2750"/>
    <x v="0"/>
  </r>
  <r>
    <x v="4"/>
    <n v="42793"/>
    <s v="Material Perbaikan Unit"/>
    <n v="1250"/>
    <x v="0"/>
  </r>
  <r>
    <x v="4"/>
    <n v="42794"/>
    <s v="Material Perbaikan Unit"/>
    <n v="3000"/>
    <x v="0"/>
  </r>
  <r>
    <x v="4"/>
    <n v="42794"/>
    <s v="Material Perbaikan Unit"/>
    <n v="2500"/>
    <x v="0"/>
  </r>
  <r>
    <x v="4"/>
    <n v="42795"/>
    <s v="Material Perbaikan Unit"/>
    <n v="8000"/>
    <x v="0"/>
  </r>
  <r>
    <x v="4"/>
    <n v="42795"/>
    <s v="Material Perbaikan Unit"/>
    <n v="4500"/>
    <x v="0"/>
  </r>
  <r>
    <x v="4"/>
    <n v="42795"/>
    <s v="Material Perbaikan Unit"/>
    <n v="2000"/>
    <x v="0"/>
  </r>
  <r>
    <x v="4"/>
    <n v="42795"/>
    <s v="Material Perbaikan Unit"/>
    <n v="250"/>
    <x v="0"/>
  </r>
  <r>
    <x v="4"/>
    <n v="42795"/>
    <s v="Material Perbaikan Unit"/>
    <n v="250"/>
    <x v="0"/>
  </r>
  <r>
    <x v="4"/>
    <n v="42796"/>
    <s v="Inventory"/>
    <n v="750"/>
    <x v="2"/>
  </r>
  <r>
    <x v="4"/>
    <n v="42796"/>
    <s v="Inventory"/>
    <n v="1000"/>
    <x v="2"/>
  </r>
  <r>
    <x v="4"/>
    <n v="42797"/>
    <s v="Material Perbaikan Unit"/>
    <n v="5000"/>
    <x v="0"/>
  </r>
  <r>
    <x v="4"/>
    <n v="42797"/>
    <s v="Material Perbaikan Unit"/>
    <n v="250"/>
    <x v="0"/>
  </r>
  <r>
    <x v="4"/>
    <n v="42798"/>
    <s v="Material Perbaikan Unit"/>
    <n v="500"/>
    <x v="0"/>
  </r>
  <r>
    <x v="4"/>
    <n v="42798"/>
    <s v="Material Perbaikan Unit"/>
    <n v="500"/>
    <x v="0"/>
  </r>
  <r>
    <x v="4"/>
    <n v="42799"/>
    <s v="Material Perbaikan Unit"/>
    <n v="6750"/>
    <x v="0"/>
  </r>
  <r>
    <x v="4"/>
    <n v="42800"/>
    <s v="Operasional JHS"/>
    <n v="25750"/>
    <x v="1"/>
  </r>
  <r>
    <x v="4"/>
    <n v="42801"/>
    <s v="Material Perbaikan Unit"/>
    <n v="250"/>
    <x v="0"/>
  </r>
  <r>
    <x v="4"/>
    <n v="42802"/>
    <s v="Inventory"/>
    <n v="3750"/>
    <x v="2"/>
  </r>
  <r>
    <x v="4"/>
    <n v="42802"/>
    <s v="Inventory"/>
    <n v="600"/>
    <x v="2"/>
  </r>
  <r>
    <x v="4"/>
    <n v="42802"/>
    <s v="Inventory"/>
    <n v="600"/>
    <x v="2"/>
  </r>
  <r>
    <x v="4"/>
    <n v="42803"/>
    <s v="Material Perbaikan Unit"/>
    <n v="6947"/>
    <x v="0"/>
  </r>
  <r>
    <x v="4"/>
    <n v="42804"/>
    <s v="Material Perbaikan Unit"/>
    <n v="6500"/>
    <x v="0"/>
  </r>
  <r>
    <x v="4"/>
    <n v="42805"/>
    <s v="Material Perbaikan Unit"/>
    <n v="8250"/>
    <x v="0"/>
  </r>
  <r>
    <x v="4"/>
    <n v="42806"/>
    <s v="Material Perbaikan Unit"/>
    <n v="24250"/>
    <x v="0"/>
  </r>
  <r>
    <x v="4"/>
    <n v="42807"/>
    <s v="Inventory"/>
    <n v="4750"/>
    <x v="2"/>
  </r>
  <r>
    <x v="4"/>
    <n v="42808"/>
    <s v="Perlengkapan AC"/>
    <n v="18750"/>
    <x v="1"/>
  </r>
  <r>
    <x v="4"/>
    <n v="42808"/>
    <s v="Perlengkapan AC"/>
    <n v="8000"/>
    <x v="1"/>
  </r>
  <r>
    <x v="4"/>
    <n v="42808"/>
    <s v="Perlengkapan AC"/>
    <n v="3500"/>
    <x v="1"/>
  </r>
  <r>
    <x v="4"/>
    <n v="42809"/>
    <s v="Inventory"/>
    <n v="12500"/>
    <x v="2"/>
  </r>
  <r>
    <x v="4"/>
    <n v="42810"/>
    <s v="Material Perbaikan Unit"/>
    <n v="94625"/>
    <x v="0"/>
  </r>
  <r>
    <x v="4"/>
    <n v="42811"/>
    <s v="Material Perbaikan Unit"/>
    <n v="500"/>
    <x v="0"/>
  </r>
  <r>
    <x v="4"/>
    <n v="42812"/>
    <s v="Material Perbaikan Unit"/>
    <n v="5000"/>
    <x v="0"/>
  </r>
  <r>
    <x v="4"/>
    <n v="42813"/>
    <s v="Material Perbaikan Unit"/>
    <n v="2000"/>
    <x v="0"/>
  </r>
  <r>
    <x v="4"/>
    <n v="42813"/>
    <s v="Material Perbaikan Unit"/>
    <n v="3250"/>
    <x v="0"/>
  </r>
  <r>
    <x v="4"/>
    <n v="42814"/>
    <s v="Material Perbaikan Unit"/>
    <n v="1250"/>
    <x v="0"/>
  </r>
  <r>
    <x v="4"/>
    <n v="42814"/>
    <s v="Material Perbaikan Unit"/>
    <n v="250"/>
    <x v="0"/>
  </r>
  <r>
    <x v="4"/>
    <n v="42814"/>
    <s v="Material Perbaikan Unit"/>
    <n v="500"/>
    <x v="0"/>
  </r>
  <r>
    <x v="4"/>
    <n v="42815"/>
    <s v="Material Perbaikan Unit"/>
    <n v="250"/>
    <x v="0"/>
  </r>
  <r>
    <x v="4"/>
    <n v="42816"/>
    <s v="Material Perbaikan Unit"/>
    <n v="1250"/>
    <x v="0"/>
  </r>
  <r>
    <x v="4"/>
    <n v="42816"/>
    <s v="Material Perbaikan Unit"/>
    <n v="500"/>
    <x v="0"/>
  </r>
  <r>
    <x v="4"/>
    <n v="42816"/>
    <s v="Material Perbaikan Unit"/>
    <n v="400"/>
    <x v="0"/>
  </r>
  <r>
    <x v="4"/>
    <n v="42816"/>
    <s v="Material Perbaikan Unit"/>
    <n v="300"/>
    <x v="0"/>
  </r>
  <r>
    <x v="4"/>
    <n v="42816"/>
    <s v="Material Perbaikan Unit"/>
    <n v="8000"/>
    <x v="0"/>
  </r>
  <r>
    <x v="4"/>
    <n v="42817"/>
    <s v="Material Perbaikan Unit"/>
    <n v="2750"/>
    <x v="0"/>
  </r>
  <r>
    <x v="4"/>
    <n v="42818"/>
    <s v="Material Perbaikan Unit"/>
    <n v="1600"/>
    <x v="0"/>
  </r>
  <r>
    <x v="4"/>
    <n v="42819"/>
    <s v="Material Perbaikan Unit"/>
    <n v="3750"/>
    <x v="0"/>
  </r>
  <r>
    <x v="4"/>
    <n v="42820"/>
    <s v="Material Perbaikan Unit"/>
    <n v="2250"/>
    <x v="0"/>
  </r>
  <r>
    <x v="4"/>
    <n v="42820"/>
    <s v="Material Perbaikan Unit"/>
    <n v="12500"/>
    <x v="0"/>
  </r>
  <r>
    <x v="4"/>
    <n v="42821"/>
    <s v="Material Perbaikan Unit"/>
    <n v="400"/>
    <x v="0"/>
  </r>
  <r>
    <x v="4"/>
    <n v="42821"/>
    <s v="Material Perbaikan Unit"/>
    <n v="4350"/>
    <x v="0"/>
  </r>
  <r>
    <x v="4"/>
    <n v="42822"/>
    <s v="Inventory"/>
    <n v="13500"/>
    <x v="2"/>
  </r>
  <r>
    <x v="4"/>
    <n v="42823"/>
    <s v="Material Perbaikan Unit"/>
    <n v="3750"/>
    <x v="0"/>
  </r>
  <r>
    <x v="4"/>
    <n v="42823"/>
    <s v="Material Perbaikan Unit"/>
    <n v="900"/>
    <x v="0"/>
  </r>
  <r>
    <x v="4"/>
    <n v="42823"/>
    <s v="Material Perbaikan Unit"/>
    <n v="600"/>
    <x v="0"/>
  </r>
  <r>
    <x v="4"/>
    <n v="42824"/>
    <s v="Material Perbaikan Unit"/>
    <n v="8750"/>
    <x v="0"/>
  </r>
  <r>
    <x v="4"/>
    <n v="42825"/>
    <s v="Material Perbaikan Unit"/>
    <n v="7750"/>
    <x v="0"/>
  </r>
  <r>
    <x v="4"/>
    <n v="42825"/>
    <s v="Material Perbaikan Unit"/>
    <n v="650"/>
    <x v="0"/>
  </r>
  <r>
    <x v="4"/>
    <n v="42825"/>
    <s v="Material Perbaikan Unit"/>
    <n v="150"/>
    <x v="0"/>
  </r>
  <r>
    <x v="4"/>
    <n v="42825"/>
    <s v="Material Perbaikan Unit"/>
    <n v="750"/>
    <x v="0"/>
  </r>
  <r>
    <x v="4"/>
    <n v="42825"/>
    <s v="Material Perbaikan Unit"/>
    <n v="1000"/>
    <x v="0"/>
  </r>
  <r>
    <x v="4"/>
    <n v="42826"/>
    <s v="Material Perbaikan Unit"/>
    <n v="3500"/>
    <x v="0"/>
  </r>
  <r>
    <x v="4"/>
    <n v="42827"/>
    <s v="Material Perbaikan Unit"/>
    <n v="3500"/>
    <x v="0"/>
  </r>
  <r>
    <x v="4"/>
    <n v="42827"/>
    <s v="Material Perbaikan Unit"/>
    <n v="3500"/>
    <x v="0"/>
  </r>
  <r>
    <x v="4"/>
    <n v="42828"/>
    <s v="Material Perbaikan Unit"/>
    <n v="400"/>
    <x v="0"/>
  </r>
  <r>
    <x v="4"/>
    <n v="42829"/>
    <s v="Material Perbaikan Unit"/>
    <n v="500"/>
    <x v="0"/>
  </r>
  <r>
    <x v="4"/>
    <n v="42829"/>
    <s v="Material Perbaikan Unit"/>
    <n v="8750"/>
    <x v="0"/>
  </r>
  <r>
    <x v="4"/>
    <n v="42829"/>
    <s v="Material Perbaikan Unit"/>
    <n v="1250"/>
    <x v="0"/>
  </r>
  <r>
    <x v="4"/>
    <n v="42830"/>
    <s v="Material Perbaikan Unit"/>
    <n v="17500"/>
    <x v="0"/>
  </r>
  <r>
    <x v="4"/>
    <n v="42831"/>
    <s v="Material Perbaikan Unit"/>
    <n v="7750"/>
    <x v="0"/>
  </r>
  <r>
    <x v="4"/>
    <n v="42831"/>
    <s v="Material Perbaikan Unit"/>
    <n v="3250"/>
    <x v="0"/>
  </r>
  <r>
    <x v="4"/>
    <n v="42831"/>
    <s v="Material Perbaikan Unit"/>
    <n v="3000"/>
    <x v="0"/>
  </r>
  <r>
    <x v="4"/>
    <n v="42831"/>
    <s v="Material Perbaikan Unit"/>
    <n v="750"/>
    <x v="0"/>
  </r>
  <r>
    <x v="4"/>
    <n v="42832"/>
    <s v="Material Perbaikan Unit"/>
    <n v="3000"/>
    <x v="0"/>
  </r>
  <r>
    <x v="4"/>
    <n v="42833"/>
    <s v="Material Perbaikan Unit"/>
    <n v="7500"/>
    <x v="0"/>
  </r>
  <r>
    <x v="4"/>
    <n v="42834"/>
    <s v="Material Perbaikan Unit"/>
    <n v="8000"/>
    <x v="0"/>
  </r>
  <r>
    <x v="4"/>
    <n v="42835"/>
    <s v="Operasional JHS"/>
    <n v="7000"/>
    <x v="1"/>
  </r>
  <r>
    <x v="4"/>
    <n v="42836"/>
    <s v="Material Perbaikan Unit"/>
    <n v="37500"/>
    <x v="0"/>
  </r>
  <r>
    <x v="4"/>
    <n v="42837"/>
    <s v="Material Perbaikan Unit"/>
    <n v="3850"/>
    <x v="0"/>
  </r>
  <r>
    <x v="4"/>
    <n v="42838"/>
    <s v="Material Perbaikan Unit"/>
    <n v="8400"/>
    <x v="0"/>
  </r>
  <r>
    <x v="4"/>
    <n v="42839"/>
    <s v="Material Perbaikan Unit"/>
    <n v="4150"/>
    <x v="0"/>
  </r>
  <r>
    <x v="4"/>
    <n v="42840"/>
    <s v="Material Perbaikan Unit"/>
    <n v="1500"/>
    <x v="0"/>
  </r>
  <r>
    <x v="4"/>
    <n v="42841"/>
    <s v="Material Perbaikan Unit"/>
    <n v="3500"/>
    <x v="0"/>
  </r>
  <r>
    <x v="4"/>
    <n v="42842"/>
    <s v="Material Perbaikan Unit"/>
    <n v="7000"/>
    <x v="0"/>
  </r>
  <r>
    <x v="4"/>
    <n v="42843"/>
    <s v="Material Perbaikan Unit"/>
    <n v="2300"/>
    <x v="0"/>
  </r>
  <r>
    <x v="4"/>
    <n v="42844"/>
    <s v="Material Perbaikan Unit"/>
    <n v="4650"/>
    <x v="0"/>
  </r>
  <r>
    <x v="4"/>
    <n v="42845"/>
    <s v="Material Perbaikan Unit"/>
    <n v="1650"/>
    <x v="0"/>
  </r>
  <r>
    <x v="4"/>
    <n v="42846"/>
    <s v="Material Perbaikan Unit"/>
    <n v="750"/>
    <x v="0"/>
  </r>
  <r>
    <x v="4"/>
    <n v="42847"/>
    <s v="Material Perbaikan Unit"/>
    <n v="750"/>
    <x v="0"/>
  </r>
  <r>
    <x v="4"/>
    <n v="42848"/>
    <s v="Material Perbaikan Unit"/>
    <n v="1800"/>
    <x v="0"/>
  </r>
  <r>
    <x v="4"/>
    <n v="42849"/>
    <s v="Material Perbaikan Unit"/>
    <n v="3800"/>
    <x v="0"/>
  </r>
  <r>
    <x v="4"/>
    <n v="42850"/>
    <s v="Material Perbaikan Unit"/>
    <n v="2000"/>
    <x v="0"/>
  </r>
  <r>
    <x v="4"/>
    <n v="42851"/>
    <s v="Material Perbaikan Unit"/>
    <n v="1750"/>
    <x v="0"/>
  </r>
  <r>
    <x v="4"/>
    <n v="42852"/>
    <s v="Material Perbaikan Unit"/>
    <n v="2000"/>
    <x v="0"/>
  </r>
  <r>
    <x v="4"/>
    <n v="42853"/>
    <s v="Material Perbaikan Unit"/>
    <n v="1750"/>
    <x v="0"/>
  </r>
  <r>
    <x v="4"/>
    <n v="42854"/>
    <s v="Material Perbaikan Unit"/>
    <n v="10450"/>
    <x v="0"/>
  </r>
  <r>
    <x v="4"/>
    <n v="42855"/>
    <s v="Material Perbaikan Unit"/>
    <n v="750"/>
    <x v="0"/>
  </r>
  <r>
    <x v="4"/>
    <n v="42855"/>
    <s v="Material Perbaikan Unit"/>
    <n v="3250"/>
    <x v="0"/>
  </r>
  <r>
    <x v="4"/>
    <n v="42856"/>
    <s v="Material Perbaikan Unit"/>
    <n v="1300"/>
    <x v="0"/>
  </r>
  <r>
    <x v="4"/>
    <n v="42857"/>
    <s v="Material Perbaikan Unit"/>
    <n v="6500"/>
    <x v="0"/>
  </r>
  <r>
    <x v="4"/>
    <n v="42857"/>
    <s v="Material Perbaikan Unit"/>
    <n v="900"/>
    <x v="0"/>
  </r>
  <r>
    <x v="4"/>
    <n v="42858"/>
    <s v="Material Perbaikan Unit"/>
    <n v="2200"/>
    <x v="0"/>
  </r>
  <r>
    <x v="4"/>
    <n v="42859"/>
    <s v="Material Perbaikan Unit"/>
    <n v="11250"/>
    <x v="0"/>
  </r>
  <r>
    <x v="4"/>
    <n v="42859"/>
    <s v="Material Perbaikan Unit"/>
    <n v="750"/>
    <x v="0"/>
  </r>
  <r>
    <x v="4"/>
    <n v="42860"/>
    <s v="Material Perbaikan Unit"/>
    <n v="2100"/>
    <x v="0"/>
  </r>
  <r>
    <x v="4"/>
    <n v="42860"/>
    <s v="Material Perbaikan Unit"/>
    <n v="4750"/>
    <x v="0"/>
  </r>
  <r>
    <x v="4"/>
    <n v="42860"/>
    <s v="Material Perbaikan Unit"/>
    <n v="1250"/>
    <x v="0"/>
  </r>
  <r>
    <x v="4"/>
    <n v="42860"/>
    <s v="Material Perbaikan Unit"/>
    <n v="1250"/>
    <x v="0"/>
  </r>
  <r>
    <x v="4"/>
    <n v="42861"/>
    <s v="Material Perbaikan Unit"/>
    <n v="500"/>
    <x v="0"/>
  </r>
  <r>
    <x v="4"/>
    <n v="42861"/>
    <s v="Material Perbaikan Unit"/>
    <n v="2250"/>
    <x v="0"/>
  </r>
  <r>
    <x v="4"/>
    <n v="42862"/>
    <s v="Material Perbaikan Unit"/>
    <n v="2500"/>
    <x v="0"/>
  </r>
  <r>
    <x v="4"/>
    <n v="42862"/>
    <s v="Material Perbaikan Unit"/>
    <n v="750"/>
    <x v="0"/>
  </r>
  <r>
    <x v="4"/>
    <n v="42863"/>
    <s v="Material Perbaikan Unit"/>
    <n v="750"/>
    <x v="0"/>
  </r>
  <r>
    <x v="4"/>
    <n v="42863"/>
    <s v="Material Perbaikan Unit"/>
    <n v="600"/>
    <x v="0"/>
  </r>
  <r>
    <x v="4"/>
    <n v="42863"/>
    <s v="Material Perbaikan Unit"/>
    <n v="7750"/>
    <x v="0"/>
  </r>
  <r>
    <x v="4"/>
    <n v="42864"/>
    <s v="Material Perbaikan Unit"/>
    <n v="5500"/>
    <x v="0"/>
  </r>
  <r>
    <x v="4"/>
    <n v="42865"/>
    <s v="Material Perbaikan Unit"/>
    <n v="1250"/>
    <x v="0"/>
  </r>
  <r>
    <x v="4"/>
    <n v="42865"/>
    <s v="Material Perbaikan Unit"/>
    <n v="1000"/>
    <x v="0"/>
  </r>
  <r>
    <x v="4"/>
    <n v="42866"/>
    <s v="Material Perbaikan Unit"/>
    <n v="2250"/>
    <x v="0"/>
  </r>
  <r>
    <x v="4"/>
    <n v="42866"/>
    <s v="Material Perbaikan Unit"/>
    <n v="1200"/>
    <x v="0"/>
  </r>
  <r>
    <x v="4"/>
    <n v="42866"/>
    <s v="Material Perbaikan Unit"/>
    <n v="2000"/>
    <x v="0"/>
  </r>
  <r>
    <x v="4"/>
    <n v="42867"/>
    <s v="Material Perbaikan Unit"/>
    <n v="2750"/>
    <x v="0"/>
  </r>
  <r>
    <x v="4"/>
    <n v="42868"/>
    <s v="Material Perbaikan Unit"/>
    <n v="12250"/>
    <x v="0"/>
  </r>
  <r>
    <x v="4"/>
    <n v="42869"/>
    <s v="Operasional JHS"/>
    <n v="19940"/>
    <x v="1"/>
  </r>
  <r>
    <x v="4"/>
    <n v="42870"/>
    <s v="Material Perbaikan Unit"/>
    <n v="2320"/>
    <x v="0"/>
  </r>
  <r>
    <x v="4"/>
    <n v="42871"/>
    <s v="kebutuhan kantor JHS"/>
    <n v="25150"/>
    <x v="1"/>
  </r>
  <r>
    <x v="4"/>
    <n v="42872"/>
    <s v="Perlengkapan Fixing"/>
    <n v="3250"/>
    <x v="1"/>
  </r>
  <r>
    <x v="4"/>
    <n v="42872"/>
    <s v="Perlengkapan Fixing"/>
    <n v="750"/>
    <x v="1"/>
  </r>
  <r>
    <x v="4"/>
    <n v="42872"/>
    <s v="Perlengkapan Fixing"/>
    <n v="350"/>
    <x v="1"/>
  </r>
  <r>
    <x v="4"/>
    <n v="42872"/>
    <s v="Perlengkapan Fixing"/>
    <n v="500"/>
    <x v="1"/>
  </r>
  <r>
    <x v="5"/>
    <n v="42873"/>
    <s v="Material Perbaikan Unit"/>
    <n v="15000"/>
    <x v="0"/>
  </r>
  <r>
    <x v="5"/>
    <n v="42874"/>
    <s v="Perlengkapan Fixing"/>
    <n v="500"/>
    <x v="1"/>
  </r>
  <r>
    <x v="5"/>
    <n v="42874"/>
    <s v="Perlengkapan Fixing"/>
    <n v="300"/>
    <x v="1"/>
  </r>
  <r>
    <x v="5"/>
    <n v="42875"/>
    <s v="kebutuhan kantor JHS"/>
    <n v="500"/>
    <x v="1"/>
  </r>
  <r>
    <x v="5"/>
    <n v="42876"/>
    <s v="Operasional JHS"/>
    <n v="11250"/>
    <x v="1"/>
  </r>
  <r>
    <x v="5"/>
    <n v="42877"/>
    <s v="Material Perbaikan Unit"/>
    <n v="2750"/>
    <x v="0"/>
  </r>
  <r>
    <x v="5"/>
    <n v="42878"/>
    <s v="Material Perbaikan Unit"/>
    <n v="8250"/>
    <x v="0"/>
  </r>
  <r>
    <x v="5"/>
    <n v="42878"/>
    <s v="Material Perbaikan Unit"/>
    <n v="600"/>
    <x v="0"/>
  </r>
  <r>
    <x v="5"/>
    <n v="42879"/>
    <s v="Material Perbaikan Unit"/>
    <n v="5000"/>
    <x v="0"/>
  </r>
  <r>
    <x v="5"/>
    <n v="42880"/>
    <s v="Material Perbaikan Unit"/>
    <n v="900"/>
    <x v="0"/>
  </r>
  <r>
    <x v="5"/>
    <n v="42881"/>
    <s v="Inventory"/>
    <n v="1400"/>
    <x v="2"/>
  </r>
  <r>
    <x v="5"/>
    <n v="42882"/>
    <s v="Material Perbaikan Unit"/>
    <n v="6500"/>
    <x v="0"/>
  </r>
  <r>
    <x v="5"/>
    <n v="42882"/>
    <s v="Material Perbaikan Unit"/>
    <n v="2250"/>
    <x v="0"/>
  </r>
  <r>
    <x v="5"/>
    <n v="42882"/>
    <s v="Material Perbaikan Unit"/>
    <n v="250"/>
    <x v="0"/>
  </r>
  <r>
    <x v="5"/>
    <n v="42883"/>
    <s v="Material Perbaikan Unit"/>
    <n v="7250"/>
    <x v="0"/>
  </r>
  <r>
    <x v="5"/>
    <n v="42883"/>
    <s v="Material Perbaikan Unit"/>
    <n v="250"/>
    <x v="0"/>
  </r>
  <r>
    <x v="5"/>
    <n v="42883"/>
    <s v="Material Perbaikan Unit"/>
    <n v="1000"/>
    <x v="0"/>
  </r>
  <r>
    <x v="5"/>
    <n v="42884"/>
    <s v="Material Perbaikan Unit"/>
    <n v="27000"/>
    <x v="0"/>
  </r>
  <r>
    <x v="5"/>
    <n v="42884"/>
    <s v="Material Perbaikan Unit"/>
    <n v="1350"/>
    <x v="0"/>
  </r>
  <r>
    <x v="5"/>
    <n v="42884"/>
    <s v="Material Perbaikan Unit"/>
    <n v="6500"/>
    <x v="0"/>
  </r>
  <r>
    <x v="5"/>
    <n v="42884"/>
    <s v="Material Perbaikan Unit"/>
    <n v="600"/>
    <x v="0"/>
  </r>
  <r>
    <x v="5"/>
    <n v="42884"/>
    <s v="Material Perbaikan Unit"/>
    <n v="1750"/>
    <x v="0"/>
  </r>
  <r>
    <x v="5"/>
    <n v="42884"/>
    <s v="Material Perbaikan Unit"/>
    <n v="1000"/>
    <x v="0"/>
  </r>
  <r>
    <x v="5"/>
    <n v="42885"/>
    <s v="Material Perbaikan Unit"/>
    <n v="1000"/>
    <x v="0"/>
  </r>
  <r>
    <x v="5"/>
    <n v="42885"/>
    <s v="Material Perbaikan Unit"/>
    <n v="500"/>
    <x v="0"/>
  </r>
  <r>
    <x v="5"/>
    <n v="42885"/>
    <s v="Material Perbaikan Unit"/>
    <n v="375"/>
    <x v="0"/>
  </r>
  <r>
    <x v="5"/>
    <n v="42886"/>
    <s v="Material Perbaikan Unit"/>
    <n v="2000"/>
    <x v="0"/>
  </r>
  <r>
    <x v="5"/>
    <n v="42887"/>
    <s v="Material Perbaikan Unit"/>
    <n v="1000"/>
    <x v="0"/>
  </r>
  <r>
    <x v="5"/>
    <n v="42888"/>
    <s v="Material Perbaikan Unit"/>
    <n v="3500"/>
    <x v="0"/>
  </r>
  <r>
    <x v="5"/>
    <n v="42888"/>
    <s v="Material Perbaikan Unit"/>
    <n v="4250"/>
    <x v="0"/>
  </r>
  <r>
    <x v="5"/>
    <n v="42889"/>
    <s v="Material Perbaikan Unit"/>
    <n v="9000"/>
    <x v="0"/>
  </r>
  <r>
    <x v="5"/>
    <n v="42890"/>
    <s v="Operasional JHS"/>
    <n v="3750"/>
    <x v="1"/>
  </r>
  <r>
    <x v="5"/>
    <n v="42891"/>
    <s v="Material Perbaikan Unit"/>
    <n v="8250"/>
    <x v="0"/>
  </r>
  <r>
    <x v="5"/>
    <n v="42892"/>
    <s v="Material Perbaikan Unit"/>
    <n v="6750"/>
    <x v="0"/>
  </r>
  <r>
    <x v="5"/>
    <n v="42892"/>
    <s v="Material Perbaikan Unit"/>
    <n v="500"/>
    <x v="0"/>
  </r>
  <r>
    <x v="5"/>
    <n v="42892"/>
    <s v="Material Perbaikan Unit"/>
    <n v="4500"/>
    <x v="0"/>
  </r>
  <r>
    <x v="5"/>
    <n v="42892"/>
    <s v="Material Perbaikan Unit"/>
    <n v="200"/>
    <x v="0"/>
  </r>
  <r>
    <x v="5"/>
    <n v="42893"/>
    <s v="Material Perbaikan Unit"/>
    <n v="11000"/>
    <x v="0"/>
  </r>
  <r>
    <x v="5"/>
    <n v="42894"/>
    <s v="Material Perbaikan Unit"/>
    <n v="4500"/>
    <x v="0"/>
  </r>
  <r>
    <x v="5"/>
    <n v="42894"/>
    <s v="Material Perbaikan Unit"/>
    <n v="2750"/>
    <x v="0"/>
  </r>
  <r>
    <x v="5"/>
    <n v="42895"/>
    <s v="Material Perbaikan Unit"/>
    <n v="275"/>
    <x v="0"/>
  </r>
  <r>
    <x v="5"/>
    <n v="42896"/>
    <s v="Material Perbaikan Unit"/>
    <n v="6750"/>
    <x v="0"/>
  </r>
  <r>
    <x v="5"/>
    <n v="42897"/>
    <s v="Jasa Pengiriman"/>
    <n v="15625"/>
    <x v="0"/>
  </r>
  <r>
    <x v="5"/>
    <n v="42898"/>
    <s v="Material Perbaikan Unit"/>
    <n v="6500"/>
    <x v="0"/>
  </r>
  <r>
    <x v="5"/>
    <n v="42898"/>
    <s v="Material Perbaikan Unit"/>
    <n v="3000"/>
    <x v="0"/>
  </r>
  <r>
    <x v="5"/>
    <n v="42898"/>
    <s v="Material Perbaikan Unit"/>
    <n v="250"/>
    <x v="0"/>
  </r>
  <r>
    <x v="5"/>
    <n v="42899"/>
    <s v="Inventory"/>
    <n v="11750"/>
    <x v="2"/>
  </r>
  <r>
    <x v="5"/>
    <n v="42900"/>
    <s v="Material Perbaikan Unit"/>
    <n v="19500"/>
    <x v="0"/>
  </r>
  <r>
    <x v="5"/>
    <n v="42901"/>
    <s v="Material Perbaikan Unit"/>
    <n v="750"/>
    <x v="0"/>
  </r>
  <r>
    <x v="5"/>
    <n v="42901"/>
    <s v="Material Perbaikan Unit"/>
    <n v="2250"/>
    <x v="0"/>
  </r>
  <r>
    <x v="5"/>
    <n v="42901"/>
    <s v="Material Perbaikan Unit"/>
    <n v="4250"/>
    <x v="0"/>
  </r>
  <r>
    <x v="5"/>
    <n v="42902"/>
    <s v="Material Perbaikan Unit"/>
    <n v="3500"/>
    <x v="0"/>
  </r>
  <r>
    <x v="5"/>
    <n v="42903"/>
    <s v="Material Perbaikan Unit"/>
    <n v="3750"/>
    <x v="0"/>
  </r>
  <r>
    <x v="5"/>
    <n v="42904"/>
    <s v="Perlengkapan AC"/>
    <n v="37500"/>
    <x v="1"/>
  </r>
  <r>
    <x v="5"/>
    <n v="42905"/>
    <s v="Material Perbaikan Unit"/>
    <n v="7500"/>
    <x v="0"/>
  </r>
  <r>
    <x v="5"/>
    <n v="42906"/>
    <s v="Material Perbaikan Unit"/>
    <n v="8250"/>
    <x v="0"/>
  </r>
  <r>
    <x v="5"/>
    <n v="42907"/>
    <s v="Material Perbaikan Unit"/>
    <n v="8500"/>
    <x v="0"/>
  </r>
  <r>
    <x v="5"/>
    <n v="42908"/>
    <s v="Material Perbaikan Unit"/>
    <n v="10500"/>
    <x v="0"/>
  </r>
  <r>
    <x v="5"/>
    <n v="42908"/>
    <s v="Material Perbaikan Unit"/>
    <n v="2600"/>
    <x v="0"/>
  </r>
  <r>
    <x v="5"/>
    <n v="42909"/>
    <s v="Perlengkapan AC"/>
    <n v="8250"/>
    <x v="1"/>
  </r>
  <r>
    <x v="5"/>
    <n v="42910"/>
    <s v="Material Perbaikan Unit"/>
    <n v="7500"/>
    <x v="0"/>
  </r>
  <r>
    <x v="5"/>
    <n v="42911"/>
    <s v="Inventory"/>
    <n v="750"/>
    <x v="2"/>
  </r>
  <r>
    <x v="5"/>
    <n v="42911"/>
    <s v="Inventory"/>
    <n v="750"/>
    <x v="2"/>
  </r>
  <r>
    <x v="5"/>
    <n v="42911"/>
    <s v="Inventory"/>
    <n v="500"/>
    <x v="2"/>
  </r>
  <r>
    <x v="5"/>
    <n v="42912"/>
    <s v="Material Perbaikan Unit"/>
    <n v="3500"/>
    <x v="0"/>
  </r>
  <r>
    <x v="5"/>
    <n v="42913"/>
    <s v="Material Perbaikan Unit"/>
    <n v="16250"/>
    <x v="0"/>
  </r>
  <r>
    <x v="5"/>
    <n v="42913"/>
    <s v="Material Perbaikan Unit"/>
    <n v="500"/>
    <x v="0"/>
  </r>
  <r>
    <x v="5"/>
    <n v="42914"/>
    <s v="Material Perbaikan Unit"/>
    <n v="16800"/>
    <x v="0"/>
  </r>
  <r>
    <x v="5"/>
    <n v="42914"/>
    <s v="Material Perbaikan Unit"/>
    <n v="7750"/>
    <x v="0"/>
  </r>
  <r>
    <x v="5"/>
    <n v="42915"/>
    <s v="Inventory"/>
    <n v="8250"/>
    <x v="2"/>
  </r>
  <r>
    <x v="5"/>
    <n v="42915"/>
    <s v="Inventory"/>
    <n v="3750"/>
    <x v="2"/>
  </r>
  <r>
    <x v="5"/>
    <n v="42916"/>
    <s v="Material Perbaikan Unit"/>
    <n v="37500"/>
    <x v="0"/>
  </r>
  <r>
    <x v="5"/>
    <n v="42917"/>
    <s v="Perlengkapan AC"/>
    <n v="4250"/>
    <x v="1"/>
  </r>
  <r>
    <x v="5"/>
    <n v="42917"/>
    <s v="Perlengkapan AC"/>
    <n v="1500"/>
    <x v="1"/>
  </r>
  <r>
    <x v="5"/>
    <n v="42917"/>
    <s v="Perlengkapan AC"/>
    <n v="750"/>
    <x v="1"/>
  </r>
  <r>
    <x v="5"/>
    <n v="42918"/>
    <s v="Inventory"/>
    <n v="2950"/>
    <x v="2"/>
  </r>
  <r>
    <x v="5"/>
    <n v="42919"/>
    <s v="Perlengkapan AC"/>
    <n v="9250"/>
    <x v="1"/>
  </r>
  <r>
    <x v="5"/>
    <n v="42920"/>
    <s v="Perlengkapan Cleaning"/>
    <n v="19861.150000000001"/>
    <x v="1"/>
  </r>
  <r>
    <x v="5"/>
    <n v="42921"/>
    <s v="Material Perbaikan Unit"/>
    <n v="8250"/>
    <x v="0"/>
  </r>
  <r>
    <x v="5"/>
    <n v="42921"/>
    <s v="Material Perbaikan Unit"/>
    <n v="600"/>
    <x v="0"/>
  </r>
  <r>
    <x v="5"/>
    <n v="42922"/>
    <s v="Material Perbaikan Unit"/>
    <n v="3500"/>
    <x v="0"/>
  </r>
  <r>
    <x v="5"/>
    <n v="42922"/>
    <s v="Material Perbaikan Unit"/>
    <n v="2250"/>
    <x v="0"/>
  </r>
  <r>
    <x v="5"/>
    <n v="42923"/>
    <s v="Material Perbaikan Unit"/>
    <n v="3500"/>
    <x v="0"/>
  </r>
  <r>
    <x v="5"/>
    <n v="42923"/>
    <s v="Material Perbaikan Unit"/>
    <n v="7000"/>
    <x v="0"/>
  </r>
  <r>
    <x v="5"/>
    <n v="42923"/>
    <s v="Material Perbaikan Unit"/>
    <n v="4500"/>
    <x v="0"/>
  </r>
  <r>
    <x v="5"/>
    <n v="42923"/>
    <s v="Material Perbaikan Unit"/>
    <n v="500"/>
    <x v="0"/>
  </r>
  <r>
    <x v="5"/>
    <n v="42923"/>
    <s v="Material Perbaikan Unit"/>
    <n v="2750"/>
    <x v="0"/>
  </r>
  <r>
    <x v="5"/>
    <n v="42924"/>
    <s v="Jasa Pengiriman"/>
    <n v="8699.2999999999993"/>
    <x v="0"/>
  </r>
  <r>
    <x v="5"/>
    <n v="42925"/>
    <s v="Inventory"/>
    <n v="5000"/>
    <x v="2"/>
  </r>
  <r>
    <x v="5"/>
    <n v="42926"/>
    <s v="Operasional JHS"/>
    <n v="23750"/>
    <x v="1"/>
  </r>
  <r>
    <x v="5"/>
    <n v="42927"/>
    <s v="Inventory"/>
    <n v="3000"/>
    <x v="2"/>
  </r>
  <r>
    <x v="5"/>
    <n v="42927"/>
    <s v="Inventory"/>
    <n v="500"/>
    <x v="2"/>
  </r>
  <r>
    <x v="5"/>
    <n v="42928"/>
    <s v="Inventory"/>
    <n v="3000"/>
    <x v="2"/>
  </r>
  <r>
    <x v="5"/>
    <n v="42928"/>
    <s v="Inventory"/>
    <n v="500"/>
    <x v="2"/>
  </r>
  <r>
    <x v="5"/>
    <n v="42929"/>
    <s v="Material Perbaikan Unit"/>
    <n v="3000"/>
    <x v="0"/>
  </r>
  <r>
    <x v="5"/>
    <n v="42930"/>
    <s v="Material Perbaikan Unit"/>
    <n v="102275"/>
    <x v="0"/>
  </r>
  <r>
    <x v="5"/>
    <n v="42931"/>
    <s v="Material Perbaikan Unit"/>
    <n v="3000"/>
    <x v="0"/>
  </r>
  <r>
    <x v="5"/>
    <n v="42931"/>
    <s v="Material Perbaikan Unit"/>
    <n v="5500"/>
    <x v="0"/>
  </r>
  <r>
    <x v="5"/>
    <n v="42931"/>
    <s v="Material Perbaikan Unit"/>
    <n v="500"/>
    <x v="0"/>
  </r>
  <r>
    <x v="5"/>
    <n v="42931"/>
    <s v="Material Perbaikan Unit"/>
    <n v="14250"/>
    <x v="0"/>
  </r>
  <r>
    <x v="5"/>
    <n v="42931"/>
    <s v="Material Perbaikan Unit"/>
    <n v="2250"/>
    <x v="0"/>
  </r>
  <r>
    <x v="5"/>
    <n v="42931"/>
    <s v="Material Perbaikan Unit"/>
    <n v="250"/>
    <x v="0"/>
  </r>
  <r>
    <x v="5"/>
    <n v="42931"/>
    <s v="Material Perbaikan Unit"/>
    <n v="4250"/>
    <x v="0"/>
  </r>
  <r>
    <x v="5"/>
    <n v="42932"/>
    <s v="Material Perbaikan Unit"/>
    <n v="1350"/>
    <x v="0"/>
  </r>
  <r>
    <x v="5"/>
    <n v="42932"/>
    <s v="Material Perbaikan Unit"/>
    <n v="500"/>
    <x v="0"/>
  </r>
  <r>
    <x v="5"/>
    <n v="42933"/>
    <s v="Material Perbaikan Unit"/>
    <n v="2750"/>
    <x v="0"/>
  </r>
  <r>
    <x v="5"/>
    <n v="42934"/>
    <s v="Material Perbaikan Unit"/>
    <n v="5000"/>
    <x v="0"/>
  </r>
  <r>
    <x v="5"/>
    <n v="42935"/>
    <s v="Material Perbaikan Unit"/>
    <n v="3500"/>
    <x v="0"/>
  </r>
  <r>
    <x v="5"/>
    <n v="42935"/>
    <s v="Material Perbaikan Unit"/>
    <n v="1750"/>
    <x v="0"/>
  </r>
  <r>
    <x v="5"/>
    <n v="42935"/>
    <s v="Material Perbaikan Unit"/>
    <n v="300"/>
    <x v="0"/>
  </r>
  <r>
    <x v="5"/>
    <n v="42936"/>
    <s v="Material Perbaikan Unit"/>
    <n v="10000"/>
    <x v="0"/>
  </r>
  <r>
    <x v="5"/>
    <n v="42937"/>
    <s v="Operasional JHS"/>
    <n v="3500"/>
    <x v="1"/>
  </r>
  <r>
    <x v="5"/>
    <n v="42938"/>
    <s v="Material Perbaikan Unit"/>
    <n v="600"/>
    <x v="0"/>
  </r>
  <r>
    <x v="5"/>
    <n v="42939"/>
    <s v="Material Perbaikan Unit"/>
    <n v="250"/>
    <x v="0"/>
  </r>
  <r>
    <x v="5"/>
    <n v="42940"/>
    <s v="Material Perbaikan Unit"/>
    <n v="1750"/>
    <x v="0"/>
  </r>
  <r>
    <x v="5"/>
    <n v="42940"/>
    <s v="Material Perbaikan Unit"/>
    <n v="500"/>
    <x v="0"/>
  </r>
  <r>
    <x v="5"/>
    <n v="42941"/>
    <s v="Material Perbaikan Unit"/>
    <n v="8750"/>
    <x v="0"/>
  </r>
  <r>
    <x v="5"/>
    <n v="42941"/>
    <s v="Material Perbaikan Unit"/>
    <n v="1500"/>
    <x v="0"/>
  </r>
  <r>
    <x v="5"/>
    <n v="42941"/>
    <s v="Material Perbaikan Unit"/>
    <n v="450"/>
    <x v="0"/>
  </r>
  <r>
    <x v="5"/>
    <n v="42941"/>
    <s v="Material Perbaikan Unit"/>
    <n v="250"/>
    <x v="0"/>
  </r>
  <r>
    <x v="5"/>
    <n v="42941"/>
    <s v="Material Perbaikan Unit"/>
    <n v="250"/>
    <x v="0"/>
  </r>
  <r>
    <x v="5"/>
    <n v="42942"/>
    <s v="Material Perbaikan Unit"/>
    <n v="2000"/>
    <x v="0"/>
  </r>
  <r>
    <x v="5"/>
    <n v="42942"/>
    <s v="Material Perbaikan Unit"/>
    <n v="1750"/>
    <x v="0"/>
  </r>
  <r>
    <x v="5"/>
    <n v="42943"/>
    <s v="Material Perbaikan Unit"/>
    <n v="2500"/>
    <x v="0"/>
  </r>
  <r>
    <x v="5"/>
    <n v="42943"/>
    <s v="Material Perbaikan Unit"/>
    <n v="2250"/>
    <x v="0"/>
  </r>
  <r>
    <x v="5"/>
    <n v="42943"/>
    <s v="Material Perbaikan Unit"/>
    <n v="1500"/>
    <x v="0"/>
  </r>
  <r>
    <x v="5"/>
    <n v="42943"/>
    <s v="Material Perbaikan Unit"/>
    <n v="3000"/>
    <x v="0"/>
  </r>
  <r>
    <x v="5"/>
    <n v="42943"/>
    <s v="Material Perbaikan Unit"/>
    <n v="600"/>
    <x v="0"/>
  </r>
  <r>
    <x v="5"/>
    <n v="42944"/>
    <s v="Material Perbaikan Unit"/>
    <n v="2750"/>
    <x v="0"/>
  </r>
  <r>
    <x v="5"/>
    <n v="42944"/>
    <s v="Material Perbaikan Unit"/>
    <n v="150"/>
    <x v="0"/>
  </r>
  <r>
    <x v="5"/>
    <n v="42945"/>
    <s v="Material Perbaikan Unit"/>
    <n v="6000"/>
    <x v="0"/>
  </r>
  <r>
    <x v="5"/>
    <n v="42946"/>
    <s v="Material Perbaikan Unit"/>
    <n v="1000"/>
    <x v="0"/>
  </r>
  <r>
    <x v="5"/>
    <n v="42947"/>
    <s v="Material Perbaikan Unit"/>
    <n v="250"/>
    <x v="0"/>
  </r>
  <r>
    <x v="5"/>
    <n v="42947"/>
    <s v="Material Perbaikan Unit"/>
    <n v="750"/>
    <x v="0"/>
  </r>
  <r>
    <x v="5"/>
    <n v="42947"/>
    <s v="Material Perbaikan Unit"/>
    <n v="1250"/>
    <x v="0"/>
  </r>
  <r>
    <x v="5"/>
    <n v="42947"/>
    <s v="Material Perbaikan Unit"/>
    <n v="1000"/>
    <x v="0"/>
  </r>
  <r>
    <x v="5"/>
    <n v="42947"/>
    <s v="Material Perbaikan Unit"/>
    <n v="500"/>
    <x v="0"/>
  </r>
  <r>
    <x v="5"/>
    <n v="42948"/>
    <s v="Material Perbaikan Unit"/>
    <n v="40000"/>
    <x v="0"/>
  </r>
  <r>
    <x v="5"/>
    <n v="42949"/>
    <s v="Jasa Pengiriman"/>
    <n v="4750"/>
    <x v="0"/>
  </r>
  <r>
    <x v="5"/>
    <n v="42950"/>
    <s v="Material Perbaikan Unit"/>
    <n v="3800"/>
    <x v="0"/>
  </r>
  <r>
    <x v="5"/>
    <n v="42951"/>
    <s v="Material Perbaikan Unit"/>
    <n v="4268.75"/>
    <x v="0"/>
  </r>
  <r>
    <x v="5"/>
    <n v="42952"/>
    <s v="kebutuhan kantor JHS"/>
    <n v="21240"/>
    <x v="1"/>
  </r>
  <r>
    <x v="5"/>
    <n v="42953"/>
    <s v="Material Perbaikan Unit"/>
    <n v="5000"/>
    <x v="0"/>
  </r>
  <r>
    <x v="5"/>
    <n v="42954"/>
    <s v="Material Perbaikan Unit"/>
    <n v="7000"/>
    <x v="0"/>
  </r>
  <r>
    <x v="5"/>
    <n v="42955"/>
    <s v="Material Perbaikan Unit"/>
    <n v="7500"/>
    <x v="0"/>
  </r>
  <r>
    <x v="5"/>
    <n v="42956"/>
    <s v="Material Perbaikan Unit"/>
    <n v="19600"/>
    <x v="0"/>
  </r>
  <r>
    <x v="5"/>
    <n v="42956"/>
    <s v="Material Perbaikan Unit"/>
    <n v="500"/>
    <x v="0"/>
  </r>
  <r>
    <x v="5"/>
    <n v="42956"/>
    <s v="Material Perbaikan Unit"/>
    <n v="250"/>
    <x v="0"/>
  </r>
  <r>
    <x v="5"/>
    <n v="42956"/>
    <s v="Material Perbaikan Unit"/>
    <n v="500"/>
    <x v="0"/>
  </r>
  <r>
    <x v="5"/>
    <n v="42957"/>
    <s v="Material Perbaikan Unit"/>
    <n v="8250"/>
    <x v="0"/>
  </r>
  <r>
    <x v="5"/>
    <n v="42957"/>
    <s v="Material Perbaikan Unit"/>
    <n v="2750"/>
    <x v="0"/>
  </r>
  <r>
    <x v="5"/>
    <n v="42957"/>
    <s v="Material Perbaikan Unit"/>
    <n v="3500"/>
    <x v="0"/>
  </r>
  <r>
    <x v="5"/>
    <n v="42957"/>
    <s v="Material Perbaikan Unit"/>
    <n v="1000"/>
    <x v="0"/>
  </r>
  <r>
    <x v="5"/>
    <n v="42958"/>
    <s v="Material Perbaikan Unit"/>
    <n v="19600"/>
    <x v="0"/>
  </r>
  <r>
    <x v="5"/>
    <n v="42958"/>
    <s v="Material Perbaikan Unit"/>
    <n v="1000"/>
    <x v="0"/>
  </r>
  <r>
    <x v="5"/>
    <n v="42958"/>
    <s v="Material Perbaikan Unit"/>
    <n v="7250"/>
    <x v="0"/>
  </r>
  <r>
    <x v="5"/>
    <n v="42959"/>
    <s v="Perlengkapan AC"/>
    <n v="17120"/>
    <x v="1"/>
  </r>
  <r>
    <x v="5"/>
    <n v="42960"/>
    <s v="Material Perbaikan Unit"/>
    <n v="40000"/>
    <x v="0"/>
  </r>
  <r>
    <x v="5"/>
    <n v="42961"/>
    <s v="Material Perbaikan Unit"/>
    <n v="11000"/>
    <x v="0"/>
  </r>
  <r>
    <x v="5"/>
    <n v="42962"/>
    <s v="Material Perbaikan Unit"/>
    <n v="11000"/>
    <x v="0"/>
  </r>
  <r>
    <x v="5"/>
    <n v="42963"/>
    <s v="Material Perbaikan Unit"/>
    <n v="11000"/>
    <x v="0"/>
  </r>
  <r>
    <x v="5"/>
    <n v="42964"/>
    <s v="Material Perbaikan Unit"/>
    <n v="10000"/>
    <x v="0"/>
  </r>
  <r>
    <x v="5"/>
    <n v="42965"/>
    <s v="Material Perbaikan Unit"/>
    <n v="10000"/>
    <x v="0"/>
  </r>
  <r>
    <x v="5"/>
    <n v="42966"/>
    <s v="Material Perbaikan Unit"/>
    <n v="11000"/>
    <x v="0"/>
  </r>
  <r>
    <x v="5"/>
    <n v="42967"/>
    <s v="Material Perbaikan Unit"/>
    <n v="10000"/>
    <x v="0"/>
  </r>
  <r>
    <x v="5"/>
    <n v="42968"/>
    <s v="Material Perbaikan Unit"/>
    <n v="11000"/>
    <x v="0"/>
  </r>
  <r>
    <x v="5"/>
    <n v="42969"/>
    <s v="Material Perbaikan Unit"/>
    <n v="8500"/>
    <x v="0"/>
  </r>
  <r>
    <x v="5"/>
    <n v="42970"/>
    <s v="Operasional JHS"/>
    <n v="4000"/>
    <x v="1"/>
  </r>
  <r>
    <x v="5"/>
    <n v="42971"/>
    <s v="Inventory"/>
    <n v="3000"/>
    <x v="2"/>
  </r>
  <r>
    <x v="5"/>
    <n v="42972"/>
    <s v="Inventory"/>
    <n v="1500"/>
    <x v="2"/>
  </r>
  <r>
    <x v="5"/>
    <n v="42972"/>
    <s v="Inventory"/>
    <n v="250"/>
    <x v="2"/>
  </r>
  <r>
    <x v="5"/>
    <n v="42973"/>
    <s v="Material Perbaikan Unit"/>
    <n v="7250"/>
    <x v="0"/>
  </r>
  <r>
    <x v="5"/>
    <n v="42974"/>
    <s v="Material Perbaikan Unit"/>
    <n v="1875"/>
    <x v="0"/>
  </r>
  <r>
    <x v="5"/>
    <n v="42975"/>
    <s v="Material Perbaikan Unit"/>
    <n v="375"/>
    <x v="0"/>
  </r>
  <r>
    <x v="5"/>
    <n v="42976"/>
    <s v="Material Perbaikan Unit"/>
    <n v="9250"/>
    <x v="0"/>
  </r>
  <r>
    <x v="5"/>
    <n v="42977"/>
    <s v="Material Perbaikan Unit"/>
    <n v="700"/>
    <x v="0"/>
  </r>
  <r>
    <x v="5"/>
    <n v="42977"/>
    <s v="Material Perbaikan Unit"/>
    <n v="600"/>
    <x v="0"/>
  </r>
  <r>
    <x v="5"/>
    <n v="42978"/>
    <s v="Material Perbaikan Unit"/>
    <n v="6875"/>
    <x v="0"/>
  </r>
  <r>
    <x v="5"/>
    <n v="42979"/>
    <s v="Material Perbaikan Unit"/>
    <n v="4700"/>
    <x v="0"/>
  </r>
  <r>
    <x v="5"/>
    <n v="42979"/>
    <s v="Material Perbaikan Unit"/>
    <n v="16000"/>
    <x v="0"/>
  </r>
  <r>
    <x v="5"/>
    <n v="42980"/>
    <s v="Material Perbaikan Unit"/>
    <n v="18000"/>
    <x v="0"/>
  </r>
  <r>
    <x v="5"/>
    <n v="42980"/>
    <s v="Material Perbaikan Unit"/>
    <n v="500"/>
    <x v="0"/>
  </r>
  <r>
    <x v="5"/>
    <n v="42981"/>
    <s v="Material Perbaikan Unit"/>
    <n v="8000"/>
    <x v="0"/>
  </r>
  <r>
    <x v="5"/>
    <n v="42981"/>
    <s v="Material Perbaikan Unit"/>
    <n v="500"/>
    <x v="0"/>
  </r>
  <r>
    <x v="5"/>
    <n v="42981"/>
    <s v="Material Perbaikan Unit"/>
    <n v="2250"/>
    <x v="0"/>
  </r>
  <r>
    <x v="5"/>
    <n v="42981"/>
    <s v="Material Perbaikan Unit"/>
    <n v="1250"/>
    <x v="0"/>
  </r>
  <r>
    <x v="5"/>
    <n v="42982"/>
    <s v="Material Perbaikan Unit"/>
    <n v="1100"/>
    <x v="0"/>
  </r>
  <r>
    <x v="5"/>
    <n v="42982"/>
    <s v="Material Perbaikan Unit"/>
    <n v="500"/>
    <x v="0"/>
  </r>
  <r>
    <x v="5"/>
    <n v="42982"/>
    <s v="Material Perbaikan Unit"/>
    <n v="250"/>
    <x v="0"/>
  </r>
  <r>
    <x v="5"/>
    <n v="42982"/>
    <s v="Material Perbaikan Unit"/>
    <n v="750"/>
    <x v="0"/>
  </r>
  <r>
    <x v="5"/>
    <n v="42983"/>
    <s v="Material Perbaikan Unit"/>
    <n v="2500"/>
    <x v="0"/>
  </r>
  <r>
    <x v="5"/>
    <n v="42983"/>
    <s v="Material Perbaikan Unit"/>
    <n v="2750"/>
    <x v="0"/>
  </r>
  <r>
    <x v="5"/>
    <n v="42984"/>
    <s v="Material Perbaikan Unit"/>
    <n v="6500"/>
    <x v="0"/>
  </r>
  <r>
    <x v="5"/>
    <n v="42985"/>
    <s v="Material Perbaikan Unit"/>
    <n v="1500"/>
    <x v="0"/>
  </r>
  <r>
    <x v="5"/>
    <n v="42985"/>
    <s v="Material Perbaikan Unit"/>
    <n v="1000"/>
    <x v="0"/>
  </r>
  <r>
    <x v="5"/>
    <n v="42986"/>
    <s v="Material Perbaikan Unit"/>
    <n v="4500"/>
    <x v="0"/>
  </r>
  <r>
    <x v="5"/>
    <n v="42986"/>
    <s v="Material Perbaikan Unit"/>
    <n v="1500"/>
    <x v="0"/>
  </r>
  <r>
    <x v="5"/>
    <n v="42986"/>
    <s v="Material Perbaikan Unit"/>
    <n v="2750"/>
    <x v="0"/>
  </r>
  <r>
    <x v="5"/>
    <n v="42987"/>
    <s v="Material Perbaikan Unit"/>
    <n v="5000"/>
    <x v="0"/>
  </r>
  <r>
    <x v="5"/>
    <n v="42988"/>
    <s v="Material Perbaikan Unit"/>
    <n v="1750"/>
    <x v="0"/>
  </r>
  <r>
    <x v="5"/>
    <n v="42988"/>
    <s v="Material Perbaikan Unit"/>
    <n v="750"/>
    <x v="0"/>
  </r>
  <r>
    <x v="5"/>
    <n v="42988"/>
    <s v="Material Perbaikan Unit"/>
    <n v="600"/>
    <x v="0"/>
  </r>
  <r>
    <x v="5"/>
    <n v="42989"/>
    <s v="Material Perbaikan Unit"/>
    <n v="3500"/>
    <x v="0"/>
  </r>
  <r>
    <x v="5"/>
    <n v="42990"/>
    <s v="Material Perbaikan Unit"/>
    <n v="13250"/>
    <x v="0"/>
  </r>
  <r>
    <x v="5"/>
    <n v="42990"/>
    <s v="Material Perbaikan Unit"/>
    <n v="4000"/>
    <x v="0"/>
  </r>
  <r>
    <x v="5"/>
    <n v="42990"/>
    <s v="Material Perbaikan Unit"/>
    <n v="500"/>
    <x v="0"/>
  </r>
  <r>
    <x v="5"/>
    <n v="42991"/>
    <s v="Material Perbaikan Unit"/>
    <n v="1776"/>
    <x v="0"/>
  </r>
  <r>
    <x v="5"/>
    <n v="42992"/>
    <s v="Material Perbaikan Unit"/>
    <n v="2000"/>
    <x v="0"/>
  </r>
  <r>
    <x v="5"/>
    <n v="42993"/>
    <s v="Material Perbaikan Unit"/>
    <n v="6750"/>
    <x v="0"/>
  </r>
  <r>
    <x v="5"/>
    <n v="42994"/>
    <s v="Material Perbaikan Unit"/>
    <n v="2750"/>
    <x v="0"/>
  </r>
  <r>
    <x v="5"/>
    <n v="42994"/>
    <s v="Material Perbaikan Unit"/>
    <n v="3500"/>
    <x v="0"/>
  </r>
  <r>
    <x v="5"/>
    <n v="42994"/>
    <s v="Material Perbaikan Unit"/>
    <n v="1300"/>
    <x v="0"/>
  </r>
  <r>
    <x v="5"/>
    <n v="42994"/>
    <s v="Material Perbaikan Unit"/>
    <n v="750"/>
    <x v="0"/>
  </r>
  <r>
    <x v="5"/>
    <n v="42995"/>
    <s v="Inventory"/>
    <n v="7500"/>
    <x v="2"/>
  </r>
  <r>
    <x v="5"/>
    <n v="42995"/>
    <s v="Inventory"/>
    <n v="4800"/>
    <x v="2"/>
  </r>
  <r>
    <x v="5"/>
    <n v="42996"/>
    <s v="kebutuhan kantor JHS"/>
    <n v="25150"/>
    <x v="1"/>
  </r>
  <r>
    <x v="5"/>
    <n v="42997"/>
    <s v="Operasional JHS"/>
    <n v="5250"/>
    <x v="1"/>
  </r>
  <r>
    <x v="5"/>
    <n v="42998"/>
    <s v="Material Perbaikan Unit"/>
    <n v="4500"/>
    <x v="0"/>
  </r>
  <r>
    <x v="5"/>
    <n v="42998"/>
    <s v="Material Perbaikan Unit"/>
    <n v="1250"/>
    <x v="0"/>
  </r>
  <r>
    <x v="5"/>
    <n v="42998"/>
    <s v="Material Perbaikan Unit"/>
    <n v="600"/>
    <x v="0"/>
  </r>
  <r>
    <x v="5"/>
    <n v="42998"/>
    <s v="Material Perbaikan Unit"/>
    <n v="1000"/>
    <x v="0"/>
  </r>
  <r>
    <x v="5"/>
    <n v="42999"/>
    <s v="Material Perbaikan Unit"/>
    <n v="7500"/>
    <x v="0"/>
  </r>
  <r>
    <x v="5"/>
    <n v="43000"/>
    <s v="Material Perbaikan Unit"/>
    <n v="2650"/>
    <x v="0"/>
  </r>
  <r>
    <x v="5"/>
    <n v="43000"/>
    <s v="Material Perbaikan Unit"/>
    <n v="1000"/>
    <x v="0"/>
  </r>
  <r>
    <x v="5"/>
    <n v="43001"/>
    <s v="Perlengkapan AC"/>
    <n v="30485"/>
    <x v="1"/>
  </r>
  <r>
    <x v="5"/>
    <n v="43002"/>
    <s v="Perlengkapan AC"/>
    <n v="15370"/>
    <x v="1"/>
  </r>
  <r>
    <x v="5"/>
    <n v="43003"/>
    <s v="Material Perbaikan Unit"/>
    <n v="3000"/>
    <x v="0"/>
  </r>
  <r>
    <x v="5"/>
    <n v="43003"/>
    <s v="Material Perbaikan Unit"/>
    <n v="3250"/>
    <x v="0"/>
  </r>
  <r>
    <x v="5"/>
    <n v="43004"/>
    <s v="Material Perbaikan Unit"/>
    <n v="6500"/>
    <x v="0"/>
  </r>
  <r>
    <x v="5"/>
    <n v="43004"/>
    <s v="Material Perbaikan Unit"/>
    <n v="5750"/>
    <x v="0"/>
  </r>
  <r>
    <x v="5"/>
    <n v="43005"/>
    <s v="Material Perbaikan Unit"/>
    <n v="6750"/>
    <x v="0"/>
  </r>
  <r>
    <x v="5"/>
    <n v="43005"/>
    <s v="Material Perbaikan Unit"/>
    <n v="24300"/>
    <x v="0"/>
  </r>
  <r>
    <x v="5"/>
    <n v="43006"/>
    <s v="Material Perbaikan Unit"/>
    <n v="7250"/>
    <x v="0"/>
  </r>
  <r>
    <x v="5"/>
    <n v="43007"/>
    <s v="Perlengkapan AC"/>
    <n v="2000"/>
    <x v="1"/>
  </r>
  <r>
    <x v="5"/>
    <n v="43007"/>
    <s v="Perlengkapan AC"/>
    <n v="500"/>
    <x v="1"/>
  </r>
  <r>
    <x v="5"/>
    <n v="43007"/>
    <s v="Perlengkapan AC"/>
    <n v="250"/>
    <x v="1"/>
  </r>
  <r>
    <x v="5"/>
    <n v="43007"/>
    <s v="Perlengkapan AC"/>
    <n v="900"/>
    <x v="1"/>
  </r>
  <r>
    <x v="5"/>
    <n v="43008"/>
    <s v="Material Perbaikan Unit"/>
    <n v="5615"/>
    <x v="0"/>
  </r>
  <r>
    <x v="5"/>
    <n v="43009"/>
    <s v="Material Perbaikan Unit"/>
    <n v="1750"/>
    <x v="0"/>
  </r>
  <r>
    <x v="5"/>
    <n v="43009"/>
    <s v="Material Perbaikan Unit"/>
    <n v="250"/>
    <x v="0"/>
  </r>
  <r>
    <x v="5"/>
    <n v="43009"/>
    <s v="Material Perbaikan Unit"/>
    <n v="175"/>
    <x v="0"/>
  </r>
  <r>
    <x v="5"/>
    <n v="43009"/>
    <s v="Material Perbaikan Unit"/>
    <n v="5750"/>
    <x v="0"/>
  </r>
  <r>
    <x v="5"/>
    <n v="43010"/>
    <s v="Material Perbaikan Unit"/>
    <n v="750"/>
    <x v="0"/>
  </r>
  <r>
    <x v="5"/>
    <n v="43011"/>
    <s v="Material Perbaikan Unit"/>
    <n v="5000"/>
    <x v="0"/>
  </r>
  <r>
    <x v="5"/>
    <n v="43012"/>
    <s v="Material Perbaikan Unit"/>
    <n v="2750"/>
    <x v="0"/>
  </r>
  <r>
    <x v="5"/>
    <n v="43012"/>
    <s v="Material Perbaikan Unit"/>
    <n v="2250"/>
    <x v="0"/>
  </r>
  <r>
    <x v="5"/>
    <n v="43012"/>
    <s v="Material Perbaikan Unit"/>
    <n v="1250"/>
    <x v="0"/>
  </r>
  <r>
    <x v="5"/>
    <n v="43013"/>
    <s v="Material Perbaikan Unit"/>
    <n v="2250"/>
    <x v="0"/>
  </r>
  <r>
    <x v="5"/>
    <n v="43013"/>
    <s v="Material Perbaikan Unit"/>
    <n v="2750"/>
    <x v="0"/>
  </r>
  <r>
    <x v="5"/>
    <n v="43013"/>
    <s v="Material Perbaikan Unit"/>
    <n v="500"/>
    <x v="0"/>
  </r>
  <r>
    <x v="5"/>
    <n v="43013"/>
    <s v="Material Perbaikan Unit"/>
    <n v="850"/>
    <x v="0"/>
  </r>
  <r>
    <x v="5"/>
    <n v="43014"/>
    <s v="Material Perbaikan Unit"/>
    <n v="1750"/>
    <x v="0"/>
  </r>
  <r>
    <x v="5"/>
    <n v="43014"/>
    <s v="Material Perbaikan Unit"/>
    <n v="5000"/>
    <x v="0"/>
  </r>
  <r>
    <x v="5"/>
    <n v="43015"/>
    <s v="Material Perbaikan Unit"/>
    <n v="2750"/>
    <x v="0"/>
  </r>
  <r>
    <x v="5"/>
    <n v="43016"/>
    <s v="Material Perbaikan Unit"/>
    <n v="12500"/>
    <x v="0"/>
  </r>
  <r>
    <x v="5"/>
    <n v="43016"/>
    <s v="Material Perbaikan Unit"/>
    <n v="1450"/>
    <x v="0"/>
  </r>
  <r>
    <x v="5"/>
    <n v="43016"/>
    <s v="Material Perbaikan Unit"/>
    <n v="500"/>
    <x v="0"/>
  </r>
  <r>
    <x v="5"/>
    <n v="43017"/>
    <s v="Material Perbaikan Unit"/>
    <n v="1250"/>
    <x v="0"/>
  </r>
  <r>
    <x v="5"/>
    <n v="43017"/>
    <s v="Material Perbaikan Unit"/>
    <n v="2500"/>
    <x v="0"/>
  </r>
  <r>
    <x v="5"/>
    <n v="43018"/>
    <s v="Material Perbaikan Unit"/>
    <n v="1150"/>
    <x v="0"/>
  </r>
  <r>
    <x v="5"/>
    <n v="43018"/>
    <s v="Material Perbaikan Unit"/>
    <n v="750"/>
    <x v="0"/>
  </r>
  <r>
    <x v="5"/>
    <n v="43018"/>
    <s v="Material Perbaikan Unit"/>
    <n v="600"/>
    <x v="0"/>
  </r>
  <r>
    <x v="5"/>
    <n v="43019"/>
    <s v="Material Perbaikan Unit"/>
    <n v="2000"/>
    <x v="0"/>
  </r>
  <r>
    <x v="5"/>
    <n v="43019"/>
    <s v="Material Perbaikan Unit"/>
    <n v="3000"/>
    <x v="0"/>
  </r>
  <r>
    <x v="5"/>
    <n v="43020"/>
    <s v="Material Perbaikan Unit"/>
    <n v="13000"/>
    <x v="0"/>
  </r>
  <r>
    <x v="5"/>
    <n v="43021"/>
    <s v="Material Perbaikan Unit"/>
    <n v="11750"/>
    <x v="0"/>
  </r>
  <r>
    <x v="5"/>
    <n v="43021"/>
    <s v="Material Perbaikan Unit"/>
    <n v="1750"/>
    <x v="0"/>
  </r>
  <r>
    <x v="5"/>
    <n v="43021"/>
    <s v="Material Perbaikan Unit"/>
    <n v="4500"/>
    <x v="0"/>
  </r>
  <r>
    <x v="5"/>
    <n v="43022"/>
    <s v="Material Perbaikan Unit"/>
    <n v="2750"/>
    <x v="0"/>
  </r>
  <r>
    <x v="5"/>
    <n v="43023"/>
    <s v="Material Perbaikan Unit"/>
    <n v="2250"/>
    <x v="0"/>
  </r>
  <r>
    <x v="5"/>
    <n v="43023"/>
    <s v="Material Perbaikan Unit"/>
    <n v="1250"/>
    <x v="0"/>
  </r>
  <r>
    <x v="5"/>
    <n v="43024"/>
    <s v="Jasa Pengiriman"/>
    <n v="7588.35"/>
    <x v="0"/>
  </r>
  <r>
    <x v="5"/>
    <n v="43025"/>
    <s v="Jasa Pengiriman"/>
    <n v="16950"/>
    <x v="0"/>
  </r>
  <r>
    <x v="5"/>
    <n v="43026"/>
    <s v="Jasa Pengiriman"/>
    <n v="10000"/>
    <x v="0"/>
  </r>
  <r>
    <x v="5"/>
    <n v="43027"/>
    <s v="Material Perbaikan Unit"/>
    <n v="2950"/>
    <x v="0"/>
  </r>
  <r>
    <x v="5"/>
    <n v="43028"/>
    <s v="Material Perbaikan Unit"/>
    <n v="102675"/>
    <x v="0"/>
  </r>
  <r>
    <x v="5"/>
    <n v="43029"/>
    <s v="Material Perbaikan Unit"/>
    <n v="75389"/>
    <x v="0"/>
  </r>
  <r>
    <x v="5"/>
    <n v="43030"/>
    <s v="Perlengkapan AC"/>
    <n v="39160"/>
    <x v="1"/>
  </r>
  <r>
    <x v="5"/>
    <n v="43031"/>
    <s v="Material Perbaikan Unit"/>
    <n v="7000"/>
    <x v="0"/>
  </r>
  <r>
    <x v="5"/>
    <n v="43032"/>
    <s v="Material Perbaikan Unit"/>
    <n v="7500"/>
    <x v="0"/>
  </r>
  <r>
    <x v="5"/>
    <n v="43033"/>
    <s v="Perlengkapan AC"/>
    <n v="9000"/>
    <x v="1"/>
  </r>
  <r>
    <x v="5"/>
    <n v="43033"/>
    <s v="Perlengkapan AC"/>
    <n v="2000"/>
    <x v="1"/>
  </r>
  <r>
    <x v="5"/>
    <n v="43033"/>
    <s v="Perlengkapan AC"/>
    <n v="1750"/>
    <x v="1"/>
  </r>
  <r>
    <x v="5"/>
    <n v="43033"/>
    <s v="Perlengkapan AC"/>
    <n v="3250"/>
    <x v="1"/>
  </r>
  <r>
    <x v="5"/>
    <n v="43034"/>
    <s v="Material Perbaikan Unit"/>
    <n v="7000"/>
    <x v="0"/>
  </r>
  <r>
    <x v="5"/>
    <n v="43035"/>
    <s v="Material Perbaikan Unit"/>
    <n v="2750"/>
    <x v="0"/>
  </r>
  <r>
    <x v="5"/>
    <n v="43036"/>
    <s v="Material Perbaikan Unit"/>
    <n v="4000"/>
    <x v="0"/>
  </r>
  <r>
    <x v="5"/>
    <n v="43037"/>
    <s v="Material Perbaikan Unit"/>
    <n v="10000"/>
    <x v="0"/>
  </r>
  <r>
    <x v="5"/>
    <n v="43038"/>
    <s v="Material Perbaikan Unit"/>
    <n v="750"/>
    <x v="0"/>
  </r>
  <r>
    <x v="5"/>
    <n v="43039"/>
    <s v="Material Perbaikan Unit"/>
    <n v="3000"/>
    <x v="0"/>
  </r>
  <r>
    <x v="5"/>
    <n v="43040"/>
    <s v="Material Perbaikan Unit"/>
    <n v="2050"/>
    <x v="0"/>
  </r>
  <r>
    <x v="5"/>
    <n v="43041"/>
    <s v="Material Perbaikan Unit"/>
    <n v="3000"/>
    <x v="0"/>
  </r>
  <r>
    <x v="5"/>
    <n v="43042"/>
    <s v="Material Perbaikan Unit"/>
    <n v="3600"/>
    <x v="0"/>
  </r>
  <r>
    <x v="5"/>
    <n v="43043"/>
    <s v="Material Perbaikan Unit"/>
    <n v="2750"/>
    <x v="0"/>
  </r>
  <r>
    <x v="5"/>
    <n v="43043"/>
    <s v="Material Perbaikan Unit"/>
    <n v="750"/>
    <x v="0"/>
  </r>
  <r>
    <x v="5"/>
    <n v="43043"/>
    <s v="Material Perbaikan Unit"/>
    <n v="500"/>
    <x v="0"/>
  </r>
  <r>
    <x v="5"/>
    <n v="43043"/>
    <s v="Material Perbaikan Unit"/>
    <n v="750"/>
    <x v="0"/>
  </r>
  <r>
    <x v="5"/>
    <n v="43043"/>
    <s v="Material Perbaikan Unit"/>
    <n v="250"/>
    <x v="0"/>
  </r>
  <r>
    <x v="5"/>
    <n v="43043"/>
    <s v="Material Perbaikan Unit"/>
    <n v="2000"/>
    <x v="0"/>
  </r>
  <r>
    <x v="5"/>
    <n v="43043"/>
    <s v="Material Perbaikan Unit"/>
    <n v="1250"/>
    <x v="0"/>
  </r>
  <r>
    <x v="5"/>
    <n v="43044"/>
    <s v="Material Perbaikan Unit"/>
    <n v="6500"/>
    <x v="0"/>
  </r>
  <r>
    <x v="5"/>
    <n v="43045"/>
    <s v="Material Perbaikan Unit"/>
    <n v="5400"/>
    <x v="0"/>
  </r>
  <r>
    <x v="5"/>
    <n v="43045"/>
    <s v="Material Perbaikan Unit"/>
    <n v="1500"/>
    <x v="0"/>
  </r>
  <r>
    <x v="5"/>
    <n v="43045"/>
    <s v="Material Perbaikan Unit"/>
    <n v="750"/>
    <x v="0"/>
  </r>
  <r>
    <x v="5"/>
    <n v="43045"/>
    <s v="Material Perbaikan Unit"/>
    <n v="750"/>
    <x v="0"/>
  </r>
  <r>
    <x v="5"/>
    <n v="43045"/>
    <s v="Material Perbaikan Unit"/>
    <n v="250"/>
    <x v="0"/>
  </r>
  <r>
    <x v="5"/>
    <n v="43045"/>
    <s v="Material Perbaikan Unit"/>
    <n v="500"/>
    <x v="0"/>
  </r>
  <r>
    <x v="5"/>
    <n v="43046"/>
    <s v="Material Perbaikan Unit"/>
    <n v="8750"/>
    <x v="0"/>
  </r>
  <r>
    <x v="5"/>
    <n v="43046"/>
    <s v="Material Perbaikan Unit"/>
    <n v="250"/>
    <x v="0"/>
  </r>
  <r>
    <x v="5"/>
    <n v="43046"/>
    <s v="Material Perbaikan Unit"/>
    <n v="750"/>
    <x v="0"/>
  </r>
  <r>
    <x v="5"/>
    <n v="43046"/>
    <s v="Material Perbaikan Unit"/>
    <n v="1250"/>
    <x v="0"/>
  </r>
  <r>
    <x v="5"/>
    <n v="43046"/>
    <s v="Material Perbaikan Unit"/>
    <n v="600"/>
    <x v="0"/>
  </r>
  <r>
    <x v="5"/>
    <n v="43047"/>
    <s v="Material Perbaikan Unit"/>
    <n v="500"/>
    <x v="0"/>
  </r>
  <r>
    <x v="5"/>
    <n v="43047"/>
    <s v="Material Perbaikan Unit"/>
    <n v="8000"/>
    <x v="0"/>
  </r>
  <r>
    <x v="5"/>
    <n v="43047"/>
    <s v="Material Perbaikan Unit"/>
    <n v="600"/>
    <x v="0"/>
  </r>
  <r>
    <x v="5"/>
    <n v="43048"/>
    <s v="Perlengkapan Fixing"/>
    <n v="750"/>
    <x v="1"/>
  </r>
  <r>
    <x v="5"/>
    <n v="43049"/>
    <s v="Material Perbaikan Unit"/>
    <n v="2250"/>
    <x v="0"/>
  </r>
  <r>
    <x v="5"/>
    <n v="43050"/>
    <s v="Material Perbaikan Unit"/>
    <n v="1500"/>
    <x v="0"/>
  </r>
  <r>
    <x v="5"/>
    <n v="43050"/>
    <s v="Material Perbaikan Unit"/>
    <n v="1750"/>
    <x v="0"/>
  </r>
  <r>
    <x v="5"/>
    <n v="43051"/>
    <s v="Material Perbaikan Unit"/>
    <n v="1750"/>
    <x v="0"/>
  </r>
  <r>
    <x v="5"/>
    <n v="43051"/>
    <s v="Material Perbaikan Unit"/>
    <n v="1500"/>
    <x v="0"/>
  </r>
  <r>
    <x v="5"/>
    <n v="43051"/>
    <s v="Material Perbaikan Unit"/>
    <n v="1500"/>
    <x v="0"/>
  </r>
  <r>
    <x v="5"/>
    <n v="43052"/>
    <s v="Material Perbaikan Unit"/>
    <n v="18000"/>
    <x v="0"/>
  </r>
  <r>
    <x v="5"/>
    <n v="43053"/>
    <s v="Material Perbaikan Unit"/>
    <n v="7250"/>
    <x v="0"/>
  </r>
  <r>
    <x v="5"/>
    <n v="43054"/>
    <s v="Perlengkapan Fixing"/>
    <n v="2250"/>
    <x v="1"/>
  </r>
  <r>
    <x v="5"/>
    <n v="43055"/>
    <s v="Material Perbaikan Unit"/>
    <n v="5000"/>
    <x v="0"/>
  </r>
  <r>
    <x v="5"/>
    <n v="43055"/>
    <s v="Material Perbaikan Unit"/>
    <n v="3250"/>
    <x v="0"/>
  </r>
  <r>
    <x v="5"/>
    <n v="43056"/>
    <s v="Material Perbaikan Unit"/>
    <n v="8250"/>
    <x v="0"/>
  </r>
  <r>
    <x v="5"/>
    <n v="43056"/>
    <s v="Material Perbaikan Unit"/>
    <n v="250"/>
    <x v="0"/>
  </r>
  <r>
    <x v="5"/>
    <n v="43057"/>
    <s v="Material Perbaikan Unit"/>
    <n v="9000"/>
    <x v="0"/>
  </r>
  <r>
    <x v="5"/>
    <n v="43057"/>
    <s v="Material Perbaikan Unit"/>
    <n v="1750"/>
    <x v="0"/>
  </r>
  <r>
    <x v="5"/>
    <n v="43057"/>
    <s v="Material Perbaikan Unit"/>
    <n v="4250"/>
    <x v="0"/>
  </r>
  <r>
    <x v="5"/>
    <n v="43057"/>
    <s v="Material Perbaikan Unit"/>
    <n v="250"/>
    <x v="0"/>
  </r>
  <r>
    <x v="5"/>
    <n v="43058"/>
    <s v="Operasional JHS"/>
    <n v="4750"/>
    <x v="1"/>
  </r>
  <r>
    <x v="5"/>
    <n v="43059"/>
    <s v="Material Perbaikan Unit"/>
    <n v="8500"/>
    <x v="0"/>
  </r>
  <r>
    <x v="5"/>
    <n v="43059"/>
    <s v="Material Perbaikan Unit"/>
    <n v="5500"/>
    <x v="0"/>
  </r>
  <r>
    <x v="5"/>
    <n v="43060"/>
    <s v="Jasa Pengiriman"/>
    <n v="14000"/>
    <x v="0"/>
  </r>
  <r>
    <x v="5"/>
    <n v="43061"/>
    <s v="Material Perbaikan Unit"/>
    <n v="7315"/>
    <x v="0"/>
  </r>
  <r>
    <x v="5"/>
    <n v="43062"/>
    <s v="Material Perbaikan Unit"/>
    <n v="7415"/>
    <x v="0"/>
  </r>
  <r>
    <x v="5"/>
    <n v="43063"/>
    <s v="kebutuhan kantor JHS"/>
    <n v="25150"/>
    <x v="1"/>
  </r>
  <r>
    <x v="5"/>
    <n v="43064"/>
    <s v="Material Perbaikan Unit"/>
    <n v="3305"/>
    <x v="0"/>
  </r>
  <r>
    <x v="5"/>
    <n v="43065"/>
    <s v="Material Perbaikan Unit"/>
    <n v="7000"/>
    <x v="0"/>
  </r>
  <r>
    <x v="5"/>
    <n v="43066"/>
    <s v="Perlengkapan AC"/>
    <n v="7000"/>
    <x v="1"/>
  </r>
  <r>
    <x v="5"/>
    <n v="43066"/>
    <s v="Perlengkapan AC"/>
    <n v="2750"/>
    <x v="1"/>
  </r>
  <r>
    <x v="5"/>
    <n v="43067"/>
    <s v="Perlengkapan AC"/>
    <n v="12071.85"/>
    <x v="1"/>
  </r>
  <r>
    <x v="5"/>
    <n v="43068"/>
    <s v="Perlengkapan Cleaning"/>
    <n v="25955"/>
    <x v="1"/>
  </r>
  <r>
    <x v="5"/>
    <n v="43069"/>
    <s v="Material Perbaikan Unit"/>
    <n v="1500"/>
    <x v="0"/>
  </r>
  <r>
    <x v="5"/>
    <n v="43069"/>
    <s v="Material Perbaikan Unit"/>
    <n v="600"/>
    <x v="0"/>
  </r>
  <r>
    <x v="5"/>
    <n v="43069"/>
    <s v="Material Perbaikan Unit"/>
    <n v="1250"/>
    <x v="0"/>
  </r>
  <r>
    <x v="5"/>
    <n v="43069"/>
    <s v="Material Perbaikan Unit"/>
    <n v="1250"/>
    <x v="0"/>
  </r>
  <r>
    <x v="5"/>
    <n v="43070"/>
    <s v="Material Perbaikan Unit"/>
    <n v="7000"/>
    <x v="0"/>
  </r>
  <r>
    <x v="5"/>
    <n v="43071"/>
    <s v="Material Perbaikan Unit"/>
    <n v="3250"/>
    <x v="0"/>
  </r>
  <r>
    <x v="5"/>
    <n v="43071"/>
    <s v="Material Perbaikan Unit"/>
    <n v="2750"/>
    <x v="0"/>
  </r>
  <r>
    <x v="5"/>
    <n v="43071"/>
    <s v="Material Perbaikan Unit"/>
    <n v="4350"/>
    <x v="0"/>
  </r>
  <r>
    <x v="5"/>
    <n v="43072"/>
    <s v="Material Perbaikan Unit"/>
    <n v="1250"/>
    <x v="0"/>
  </r>
  <r>
    <x v="5"/>
    <n v="43072"/>
    <s v="Material Perbaikan Unit"/>
    <n v="2750"/>
    <x v="0"/>
  </r>
  <r>
    <x v="5"/>
    <n v="43072"/>
    <s v="Material Perbaikan Unit"/>
    <n v="1500"/>
    <x v="0"/>
  </r>
  <r>
    <x v="5"/>
    <n v="43072"/>
    <s v="Material Perbaikan Unit"/>
    <n v="750"/>
    <x v="0"/>
  </r>
  <r>
    <x v="5"/>
    <n v="43073"/>
    <s v="Material Perbaikan Unit"/>
    <n v="8000"/>
    <x v="0"/>
  </r>
  <r>
    <x v="5"/>
    <n v="43073"/>
    <s v="Material Perbaikan Unit"/>
    <n v="8500"/>
    <x v="0"/>
  </r>
  <r>
    <x v="5"/>
    <n v="43073"/>
    <s v="Material Perbaikan Unit"/>
    <n v="6500"/>
    <x v="0"/>
  </r>
  <r>
    <x v="5"/>
    <n v="43074"/>
    <s v="Material Perbaikan Unit"/>
    <n v="700"/>
    <x v="0"/>
  </r>
  <r>
    <x v="5"/>
    <n v="43074"/>
    <s v="Material Perbaikan Unit"/>
    <n v="1250"/>
    <x v="0"/>
  </r>
  <r>
    <x v="5"/>
    <n v="43074"/>
    <s v="Material Perbaikan Unit"/>
    <n v="500"/>
    <x v="0"/>
  </r>
  <r>
    <x v="5"/>
    <n v="43074"/>
    <s v="Material Perbaikan Unit"/>
    <n v="750"/>
    <x v="0"/>
  </r>
  <r>
    <x v="5"/>
    <n v="43075"/>
    <s v="Material Perbaikan Unit"/>
    <n v="5000"/>
    <x v="0"/>
  </r>
  <r>
    <x v="5"/>
    <n v="43076"/>
    <s v="Material Perbaikan Unit"/>
    <n v="1925"/>
    <x v="0"/>
  </r>
  <r>
    <x v="5"/>
    <n v="43077"/>
    <s v="Material Perbaikan Unit"/>
    <n v="8250"/>
    <x v="0"/>
  </r>
  <r>
    <x v="5"/>
    <n v="43078"/>
    <s v="Material Perbaikan Unit"/>
    <n v="3000"/>
    <x v="0"/>
  </r>
  <r>
    <x v="5"/>
    <n v="43078"/>
    <s v="Material Perbaikan Unit"/>
    <n v="250"/>
    <x v="0"/>
  </r>
  <r>
    <x v="5"/>
    <n v="43078"/>
    <s v="Material Perbaikan Unit"/>
    <n v="500"/>
    <x v="0"/>
  </r>
  <r>
    <x v="5"/>
    <n v="43078"/>
    <s v="Material Perbaikan Unit"/>
    <n v="1250"/>
    <x v="0"/>
  </r>
  <r>
    <x v="5"/>
    <n v="43078"/>
    <s v="Material Perbaikan Unit"/>
    <n v="750"/>
    <x v="0"/>
  </r>
  <r>
    <x v="5"/>
    <n v="43078"/>
    <s v="Material Perbaikan Unit"/>
    <n v="8750"/>
    <x v="0"/>
  </r>
  <r>
    <x v="5"/>
    <n v="43079"/>
    <s v="Material Perbaikan Unit"/>
    <n v="1750"/>
    <x v="0"/>
  </r>
  <r>
    <x v="5"/>
    <n v="43079"/>
    <s v="Material Perbaikan Unit"/>
    <n v="1000"/>
    <x v="0"/>
  </r>
  <r>
    <x v="5"/>
    <n v="43080"/>
    <s v="Material Perbaikan Unit"/>
    <n v="1750"/>
    <x v="0"/>
  </r>
  <r>
    <x v="5"/>
    <n v="43081"/>
    <s v="Material Perbaikan Unit"/>
    <n v="500"/>
    <x v="0"/>
  </r>
  <r>
    <x v="5"/>
    <n v="43081"/>
    <s v="Material Perbaikan Unit"/>
    <n v="1200"/>
    <x v="0"/>
  </r>
  <r>
    <x v="5"/>
    <n v="43082"/>
    <s v="Material Perbaikan Unit"/>
    <n v="2875"/>
    <x v="0"/>
  </r>
  <r>
    <x v="5"/>
    <n v="43083"/>
    <s v="Material Perbaikan Unit"/>
    <n v="10800"/>
    <x v="0"/>
  </r>
  <r>
    <x v="5"/>
    <n v="43084"/>
    <s v="Jasa Pengiriman"/>
    <n v="34750"/>
    <x v="0"/>
  </r>
  <r>
    <x v="5"/>
    <n v="43085"/>
    <s v="kebutuhan kantor JHS"/>
    <n v="55003.25"/>
    <x v="1"/>
  </r>
  <r>
    <x v="5"/>
    <n v="43086"/>
    <s v="Inventory"/>
    <n v="103919.8"/>
    <x v="2"/>
  </r>
  <r>
    <x v="5"/>
    <n v="43087"/>
    <s v="Material Perbaikan Unit"/>
    <n v="12500"/>
    <x v="0"/>
  </r>
  <r>
    <x v="5"/>
    <n v="43088"/>
    <s v="Material Perbaikan Unit"/>
    <n v="55657.5"/>
    <x v="0"/>
  </r>
  <r>
    <x v="5"/>
    <n v="43089"/>
    <s v="Material Perbaikan Unit"/>
    <n v="2950"/>
    <x v="0"/>
  </r>
  <r>
    <x v="5"/>
    <n v="43089"/>
    <s v="Material Perbaikan Unit"/>
    <n v="250"/>
    <x v="0"/>
  </r>
  <r>
    <x v="5"/>
    <n v="43089"/>
    <s v="Material Perbaikan Unit"/>
    <n v="2150"/>
    <x v="0"/>
  </r>
  <r>
    <x v="5"/>
    <n v="43089"/>
    <s v="Material Perbaikan Unit"/>
    <n v="250"/>
    <x v="0"/>
  </r>
  <r>
    <x v="5"/>
    <n v="43090"/>
    <s v="Material Perbaikan Unit"/>
    <n v="29750"/>
    <x v="0"/>
  </r>
  <r>
    <x v="5"/>
    <n v="43090"/>
    <s v="Material Perbaikan Unit"/>
    <n v="11000"/>
    <x v="0"/>
  </r>
  <r>
    <x v="5"/>
    <n v="43091"/>
    <s v="Material Perbaikan Unit"/>
    <n v="300"/>
    <x v="0"/>
  </r>
  <r>
    <x v="5"/>
    <n v="43092"/>
    <s v="Material Perbaikan Unit"/>
    <n v="9250"/>
    <x v="0"/>
  </r>
  <r>
    <x v="5"/>
    <n v="43092"/>
    <s v="Material Perbaikan Unit"/>
    <n v="1750"/>
    <x v="0"/>
  </r>
  <r>
    <x v="5"/>
    <n v="43092"/>
    <s v="Material Perbaikan Unit"/>
    <n v="2500"/>
    <x v="0"/>
  </r>
  <r>
    <x v="5"/>
    <n v="43093"/>
    <s v="Inventory"/>
    <n v="3200"/>
    <x v="2"/>
  </r>
  <r>
    <x v="5"/>
    <n v="43094"/>
    <s v="Material Perbaikan Unit"/>
    <n v="3200"/>
    <x v="0"/>
  </r>
  <r>
    <x v="5"/>
    <n v="43095"/>
    <s v="Material Perbaikan Unit"/>
    <n v="8500"/>
    <x v="0"/>
  </r>
  <r>
    <x v="5"/>
    <n v="43095"/>
    <s v="Material Perbaikan Unit"/>
    <n v="3750"/>
    <x v="0"/>
  </r>
  <r>
    <x v="5"/>
    <n v="43095"/>
    <s v="Material Perbaikan Unit"/>
    <n v="500"/>
    <x v="0"/>
  </r>
  <r>
    <x v="5"/>
    <n v="43095"/>
    <s v="Material Perbaikan Unit"/>
    <n v="1750"/>
    <x v="0"/>
  </r>
  <r>
    <x v="5"/>
    <n v="43096"/>
    <s v="Material Perbaikan Unit"/>
    <n v="3250"/>
    <x v="0"/>
  </r>
  <r>
    <x v="5"/>
    <n v="43097"/>
    <s v="Material Perbaikan Unit"/>
    <n v="6750"/>
    <x v="0"/>
  </r>
  <r>
    <x v="5"/>
    <n v="43098"/>
    <s v="Material Perbaikan Unit"/>
    <n v="1400"/>
    <x v="0"/>
  </r>
  <r>
    <x v="5"/>
    <n v="43098"/>
    <s v="Material Perbaikan Unit"/>
    <n v="750"/>
    <x v="0"/>
  </r>
  <r>
    <x v="5"/>
    <n v="43099"/>
    <s v="Operasional JHS"/>
    <n v="6250"/>
    <x v="1"/>
  </r>
  <r>
    <x v="5"/>
    <n v="43100"/>
    <s v="Material Perbaikan Unit"/>
    <n v="15250"/>
    <x v="0"/>
  </r>
  <r>
    <x v="5"/>
    <n v="43101"/>
    <s v="Material Perbaikan Unit"/>
    <n v="3250"/>
    <x v="0"/>
  </r>
  <r>
    <x v="5"/>
    <n v="43101"/>
    <s v="Material Perbaikan Unit"/>
    <n v="500"/>
    <x v="0"/>
  </r>
  <r>
    <x v="5"/>
    <n v="43102"/>
    <s v="Material Perbaikan Unit"/>
    <n v="10000"/>
    <x v="0"/>
  </r>
  <r>
    <x v="5"/>
    <n v="43103"/>
    <s v="Material Perbaikan Unit"/>
    <n v="750"/>
    <x v="2"/>
  </r>
  <r>
    <x v="5"/>
    <n v="43104"/>
    <s v="Material Perbaikan Unit"/>
    <n v="16500"/>
    <x v="0"/>
  </r>
  <r>
    <x v="5"/>
    <n v="43104"/>
    <s v="Material Perbaikan Unit"/>
    <n v="3250"/>
    <x v="0"/>
  </r>
  <r>
    <x v="5"/>
    <n v="43104"/>
    <s v="Material Perbaikan Unit"/>
    <n v="600"/>
    <x v="0"/>
  </r>
  <r>
    <x v="5"/>
    <n v="43104"/>
    <s v="Material Perbaikan Unit"/>
    <n v="500"/>
    <x v="0"/>
  </r>
  <r>
    <x v="5"/>
    <n v="43105"/>
    <s v="Material Perbaikan Unit"/>
    <n v="750"/>
    <x v="0"/>
  </r>
  <r>
    <x v="5"/>
    <n v="43106"/>
    <s v="Material Perbaikan Unit"/>
    <n v="4250"/>
    <x v="0"/>
  </r>
  <r>
    <x v="5"/>
    <n v="43106"/>
    <s v="Material Perbaikan Unit"/>
    <n v="2250"/>
    <x v="0"/>
  </r>
  <r>
    <x v="5"/>
    <n v="43106"/>
    <s v="Material Perbaikan Unit"/>
    <n v="1200"/>
    <x v="0"/>
  </r>
  <r>
    <x v="5"/>
    <n v="43107"/>
    <s v="Material Perbaikan Unit"/>
    <n v="300"/>
    <x v="0"/>
  </r>
  <r>
    <x v="5"/>
    <n v="43107"/>
    <s v="Material Perbaikan Unit"/>
    <n v="2250"/>
    <x v="0"/>
  </r>
  <r>
    <x v="5"/>
    <n v="43108"/>
    <s v="Material Perbaikan Unit"/>
    <n v="7250"/>
    <x v="0"/>
  </r>
  <r>
    <x v="5"/>
    <n v="43108"/>
    <s v="Material Perbaikan Unit"/>
    <n v="16250"/>
    <x v="0"/>
  </r>
  <r>
    <x v="5"/>
    <n v="43109"/>
    <s v="Material Perbaikan Unit"/>
    <n v="18750"/>
    <x v="0"/>
  </r>
  <r>
    <x v="5"/>
    <n v="43109"/>
    <s v="Material Perbaikan Unit"/>
    <n v="5500"/>
    <x v="0"/>
  </r>
  <r>
    <x v="5"/>
    <n v="43110"/>
    <s v="Material Perbaikan Unit"/>
    <n v="8250"/>
    <x v="0"/>
  </r>
  <r>
    <x v="5"/>
    <n v="43110"/>
    <s v="Material Perbaikan Unit"/>
    <n v="1750"/>
    <x v="0"/>
  </r>
  <r>
    <x v="5"/>
    <n v="43110"/>
    <s v="Material Perbaikan Unit"/>
    <n v="1500"/>
    <x v="0"/>
  </r>
  <r>
    <x v="5"/>
    <n v="43110"/>
    <s v="Material Perbaikan Unit"/>
    <n v="1750"/>
    <x v="0"/>
  </r>
  <r>
    <x v="5"/>
    <n v="43110"/>
    <s v="Material Perbaikan Unit"/>
    <n v="250"/>
    <x v="0"/>
  </r>
  <r>
    <x v="5"/>
    <n v="43110"/>
    <s v="Material Perbaikan Unit"/>
    <n v="750"/>
    <x v="0"/>
  </r>
  <r>
    <x v="5"/>
    <n v="43111"/>
    <s v="Material Perbaikan Unit"/>
    <n v="10900"/>
    <x v="0"/>
  </r>
  <r>
    <x v="5"/>
    <n v="43112"/>
    <s v="kebutuhan kantor JHS"/>
    <n v="1543.05"/>
    <x v="1"/>
  </r>
  <r>
    <x v="5"/>
    <n v="43113"/>
    <s v="kebutuhan kantor JHS"/>
    <n v="4994.45"/>
    <x v="1"/>
  </r>
  <r>
    <x v="5"/>
    <n v="43114"/>
    <s v="Material Perbaikan Unit"/>
    <n v="8650"/>
    <x v="0"/>
  </r>
  <r>
    <x v="5"/>
    <n v="43115"/>
    <s v="Material Perbaikan Unit"/>
    <n v="3750"/>
    <x v="0"/>
  </r>
  <r>
    <x v="5"/>
    <n v="43115"/>
    <s v="Material Perbaikan Unit"/>
    <n v="1500"/>
    <x v="0"/>
  </r>
  <r>
    <x v="5"/>
    <n v="43115"/>
    <s v="Material Perbaikan Unit"/>
    <n v="3250"/>
    <x v="0"/>
  </r>
  <r>
    <x v="5"/>
    <n v="43116"/>
    <s v="Material Perbaikan Unit"/>
    <n v="2000"/>
    <x v="0"/>
  </r>
  <r>
    <x v="5"/>
    <n v="43117"/>
    <s v="Material Perbaikan Unit"/>
    <n v="6750"/>
    <x v="0"/>
  </r>
  <r>
    <x v="5"/>
    <n v="43118"/>
    <s v="Material Perbaikan Unit"/>
    <n v="30000"/>
    <x v="0"/>
  </r>
  <r>
    <x v="5"/>
    <n v="43118"/>
    <s v="Material Perbaikan Unit"/>
    <n v="8500"/>
    <x v="0"/>
  </r>
  <r>
    <x v="5"/>
    <n v="43118"/>
    <s v="Material Perbaikan Unit"/>
    <n v="1750"/>
    <x v="0"/>
  </r>
  <r>
    <x v="5"/>
    <n v="43119"/>
    <s v="Material Perbaikan Unit"/>
    <n v="2250"/>
    <x v="0"/>
  </r>
  <r>
    <x v="5"/>
    <n v="43119"/>
    <s v="Material Perbaikan Unit"/>
    <n v="2250"/>
    <x v="0"/>
  </r>
  <r>
    <x v="5"/>
    <n v="43119"/>
    <s v="Material Perbaikan Unit"/>
    <n v="450"/>
    <x v="0"/>
  </r>
  <r>
    <x v="5"/>
    <n v="43119"/>
    <s v="Material Perbaikan Unit"/>
    <n v="400"/>
    <x v="0"/>
  </r>
  <r>
    <x v="5"/>
    <n v="43119"/>
    <s v="Material Perbaikan Unit"/>
    <n v="1000"/>
    <x v="0"/>
  </r>
  <r>
    <x v="5"/>
    <n v="43119"/>
    <s v="Material Perbaikan Unit"/>
    <n v="300"/>
    <x v="0"/>
  </r>
  <r>
    <x v="5"/>
    <n v="43119"/>
    <s v="Material Perbaikan Unit"/>
    <n v="300"/>
    <x v="0"/>
  </r>
  <r>
    <x v="5"/>
    <n v="43119"/>
    <s v="Material Perbaikan Unit"/>
    <n v="300"/>
    <x v="0"/>
  </r>
  <r>
    <x v="5"/>
    <n v="43119"/>
    <s v="Material Perbaikan Unit"/>
    <n v="8250"/>
    <x v="0"/>
  </r>
  <r>
    <x v="5"/>
    <n v="43119"/>
    <s v="Material Perbaikan Unit"/>
    <n v="500"/>
    <x v="0"/>
  </r>
  <r>
    <x v="5"/>
    <n v="43120"/>
    <s v="Operasional JHS"/>
    <n v="2000"/>
    <x v="1"/>
  </r>
  <r>
    <x v="5"/>
    <n v="43121"/>
    <s v="Material Perbaikan Unit"/>
    <n v="8250"/>
    <x v="0"/>
  </r>
  <r>
    <x v="5"/>
    <n v="43122"/>
    <s v="Perlengkapan AC"/>
    <n v="7500"/>
    <x v="1"/>
  </r>
  <r>
    <x v="5"/>
    <n v="43122"/>
    <s v="Perlengkapan AC"/>
    <n v="4000"/>
    <x v="1"/>
  </r>
  <r>
    <x v="5"/>
    <n v="43122"/>
    <s v="Perlengkapan AC"/>
    <n v="1500"/>
    <x v="1"/>
  </r>
  <r>
    <x v="5"/>
    <n v="43123"/>
    <s v="Perlengkapan AC"/>
    <n v="2000"/>
    <x v="1"/>
  </r>
  <r>
    <x v="5"/>
    <n v="43123"/>
    <s v="Perlengkapan AC"/>
    <n v="500"/>
    <x v="1"/>
  </r>
  <r>
    <x v="5"/>
    <n v="43123"/>
    <s v="Perlengkapan AC"/>
    <n v="1000"/>
    <x v="1"/>
  </r>
  <r>
    <x v="5"/>
    <n v="43124"/>
    <s v="Material Perbaikan Unit"/>
    <n v="10400"/>
    <x v="0"/>
  </r>
  <r>
    <x v="5"/>
    <n v="43125"/>
    <s v="Material Perbaikan Unit"/>
    <n v="25000"/>
    <x v="0"/>
  </r>
  <r>
    <x v="5"/>
    <n v="43126"/>
    <s v="Material Perbaikan Unit"/>
    <n v="3000"/>
    <x v="0"/>
  </r>
  <r>
    <x v="5"/>
    <n v="43127"/>
    <s v="Material Perbaikan Unit"/>
    <n v="10000"/>
    <x v="0"/>
  </r>
  <r>
    <x v="5"/>
    <n v="43128"/>
    <s v="Material Perbaikan Unit"/>
    <n v="2000"/>
    <x v="0"/>
  </r>
  <r>
    <x v="5"/>
    <n v="43128"/>
    <s v="Material Perbaikan Unit"/>
    <n v="1000"/>
    <x v="0"/>
  </r>
  <r>
    <x v="5"/>
    <n v="43129"/>
    <s v="Material Perbaikan Unit"/>
    <n v="1750"/>
    <x v="0"/>
  </r>
  <r>
    <x v="5"/>
    <n v="43129"/>
    <s v="Material Perbaikan Unit"/>
    <n v="250"/>
    <x v="0"/>
  </r>
  <r>
    <x v="5"/>
    <n v="43130"/>
    <s v="Material Perbaikan Unit"/>
    <n v="8000"/>
    <x v="0"/>
  </r>
  <r>
    <x v="5"/>
    <n v="43131"/>
    <s v="Material Perbaikan Unit"/>
    <n v="2500"/>
    <x v="0"/>
  </r>
  <r>
    <x v="5"/>
    <n v="43132"/>
    <s v="Material Perbaikan Unit"/>
    <n v="1500"/>
    <x v="0"/>
  </r>
  <r>
    <x v="5"/>
    <n v="43133"/>
    <s v="Material Perbaikan Unit"/>
    <n v="3000"/>
    <x v="0"/>
  </r>
  <r>
    <x v="5"/>
    <n v="43133"/>
    <s v="Material Perbaikan Unit"/>
    <n v="2000"/>
    <x v="0"/>
  </r>
  <r>
    <x v="5"/>
    <n v="43134"/>
    <s v="Material Perbaikan Unit"/>
    <n v="500"/>
    <x v="0"/>
  </r>
  <r>
    <x v="5"/>
    <n v="43135"/>
    <s v="Material Perbaikan Unit"/>
    <n v="3000"/>
    <x v="0"/>
  </r>
  <r>
    <x v="5"/>
    <n v="43135"/>
    <s v="Material Perbaikan Unit"/>
    <n v="2000"/>
    <x v="0"/>
  </r>
  <r>
    <x v="5"/>
    <n v="43135"/>
    <s v="Material Perbaikan Unit"/>
    <n v="1500"/>
    <x v="0"/>
  </r>
  <r>
    <x v="5"/>
    <n v="43135"/>
    <s v="Material Perbaikan Unit"/>
    <n v="250"/>
    <x v="0"/>
  </r>
  <r>
    <x v="5"/>
    <n v="43136"/>
    <s v="Material Perbaikan Unit"/>
    <n v="10000"/>
    <x v="0"/>
  </r>
  <r>
    <x v="5"/>
    <n v="43137"/>
    <s v="Material Perbaikan Unit"/>
    <n v="7500"/>
    <x v="0"/>
  </r>
  <r>
    <x v="5"/>
    <n v="43137"/>
    <s v="Material Perbaikan Unit"/>
    <n v="6000"/>
    <x v="0"/>
  </r>
  <r>
    <x v="5"/>
    <n v="43137"/>
    <s v="Material Perbaikan Unit"/>
    <n v="3250"/>
    <x v="0"/>
  </r>
  <r>
    <x v="5"/>
    <n v="43137"/>
    <s v="Material Perbaikan Unit"/>
    <n v="250"/>
    <x v="0"/>
  </r>
  <r>
    <x v="5"/>
    <n v="43138"/>
    <s v="Material Perbaikan Unit"/>
    <n v="1400"/>
    <x v="0"/>
  </r>
  <r>
    <x v="5"/>
    <n v="43138"/>
    <s v="Material Perbaikan Unit"/>
    <n v="750"/>
    <x v="0"/>
  </r>
  <r>
    <x v="5"/>
    <n v="43138"/>
    <s v="Material Perbaikan Unit"/>
    <n v="750"/>
    <x v="0"/>
  </r>
  <r>
    <x v="5"/>
    <n v="43139"/>
    <s v="Material Perbaikan Unit"/>
    <n v="3250"/>
    <x v="0"/>
  </r>
  <r>
    <x v="5"/>
    <n v="43139"/>
    <s v="Material Perbaikan Unit"/>
    <n v="350"/>
    <x v="0"/>
  </r>
  <r>
    <x v="5"/>
    <n v="43139"/>
    <s v="Material Perbaikan Unit"/>
    <n v="750"/>
    <x v="0"/>
  </r>
  <r>
    <x v="5"/>
    <n v="43139"/>
    <s v="Material Perbaikan Unit"/>
    <n v="750"/>
    <x v="0"/>
  </r>
  <r>
    <x v="5"/>
    <n v="43140"/>
    <s v="Perlengkapan Fixing"/>
    <n v="2500"/>
    <x v="1"/>
  </r>
  <r>
    <x v="5"/>
    <n v="43140"/>
    <s v="Perlengkapan Fixing"/>
    <n v="750"/>
    <x v="1"/>
  </r>
  <r>
    <x v="5"/>
    <n v="43140"/>
    <s v="Perlengkapan Fixing"/>
    <n v="500"/>
    <x v="1"/>
  </r>
  <r>
    <x v="5"/>
    <n v="43141"/>
    <s v="Material Perbaikan Unit"/>
    <n v="2000"/>
    <x v="0"/>
  </r>
  <r>
    <x v="5"/>
    <n v="43142"/>
    <s v="Material Perbaikan Unit"/>
    <n v="2250"/>
    <x v="0"/>
  </r>
  <r>
    <x v="5"/>
    <n v="43143"/>
    <s v="Inventory"/>
    <n v="1250"/>
    <x v="2"/>
  </r>
  <r>
    <x v="5"/>
    <n v="43143"/>
    <s v="Inventory"/>
    <n v="1000"/>
    <x v="2"/>
  </r>
  <r>
    <x v="5"/>
    <n v="43144"/>
    <s v="Material Perbaikan Unit"/>
    <n v="1040"/>
    <x v="0"/>
  </r>
  <r>
    <x v="5"/>
    <n v="43145"/>
    <s v="Material Perbaikan Unit"/>
    <n v="3000"/>
    <x v="0"/>
  </r>
  <r>
    <x v="5"/>
    <n v="43145"/>
    <s v="Material Perbaikan Unit"/>
    <n v="650"/>
    <x v="0"/>
  </r>
  <r>
    <x v="5"/>
    <n v="43145"/>
    <s v="Material Perbaikan Unit"/>
    <n v="6000"/>
    <x v="0"/>
  </r>
  <r>
    <x v="5"/>
    <n v="43145"/>
    <s v="Material Perbaikan Unit"/>
    <n v="6750"/>
    <x v="0"/>
  </r>
  <r>
    <x v="5"/>
    <n v="43146"/>
    <s v="Material Perbaikan Unit"/>
    <n v="77500"/>
    <x v="0"/>
  </r>
  <r>
    <x v="5"/>
    <n v="43147"/>
    <s v="Jasa Pengiriman"/>
    <n v="6750"/>
    <x v="0"/>
  </r>
  <r>
    <x v="5"/>
    <n v="43148"/>
    <s v="Material Perbaikan Unit"/>
    <n v="250"/>
    <x v="0"/>
  </r>
  <r>
    <x v="5"/>
    <n v="43148"/>
    <s v="Material Perbaikan Unit"/>
    <n v="1500"/>
    <x v="0"/>
  </r>
  <r>
    <x v="5"/>
    <n v="43148"/>
    <s v="Material Perbaikan Unit"/>
    <n v="1000"/>
    <x v="0"/>
  </r>
  <r>
    <x v="5"/>
    <n v="43148"/>
    <s v="Material Perbaikan Unit"/>
    <n v="500"/>
    <x v="0"/>
  </r>
  <r>
    <x v="5"/>
    <n v="43148"/>
    <s v="Material Perbaikan Unit"/>
    <n v="500"/>
    <x v="0"/>
  </r>
  <r>
    <x v="5"/>
    <n v="43148"/>
    <s v="Material Perbaikan Unit"/>
    <n v="500"/>
    <x v="0"/>
  </r>
  <r>
    <x v="5"/>
    <n v="43149"/>
    <s v="Material Perbaikan Unit"/>
    <n v="7000"/>
    <x v="0"/>
  </r>
  <r>
    <x v="5"/>
    <n v="43149"/>
    <s v="Material Perbaikan Unit"/>
    <n v="3250"/>
    <x v="0"/>
  </r>
  <r>
    <x v="5"/>
    <n v="43150"/>
    <s v="Material Perbaikan Unit"/>
    <n v="1000"/>
    <x v="0"/>
  </r>
  <r>
    <x v="5"/>
    <n v="43150"/>
    <s v="Material Perbaikan Unit"/>
    <n v="1250"/>
    <x v="0"/>
  </r>
  <r>
    <x v="5"/>
    <n v="43150"/>
    <s v="Material Perbaikan Unit"/>
    <n v="400"/>
    <x v="0"/>
  </r>
  <r>
    <x v="5"/>
    <n v="43150"/>
    <s v="Material Perbaikan Unit"/>
    <n v="1250"/>
    <x v="0"/>
  </r>
  <r>
    <x v="5"/>
    <n v="43150"/>
    <s v="Material Perbaikan Unit"/>
    <n v="500"/>
    <x v="0"/>
  </r>
  <r>
    <x v="5"/>
    <n v="43151"/>
    <s v="Perlengkapan AC"/>
    <n v="32175"/>
    <x v="1"/>
  </r>
  <r>
    <x v="5"/>
    <n v="43152"/>
    <s v="Material Perbaikan Unit"/>
    <n v="8500"/>
    <x v="0"/>
  </r>
  <r>
    <x v="5"/>
    <n v="43152"/>
    <s v="Material Perbaikan Unit"/>
    <n v="1250"/>
    <x v="0"/>
  </r>
  <r>
    <x v="5"/>
    <n v="43153"/>
    <s v="Material Perbaikan Unit"/>
    <n v="1500"/>
    <x v="0"/>
  </r>
  <r>
    <x v="5"/>
    <n v="43153"/>
    <s v="Material Perbaikan Unit"/>
    <n v="600"/>
    <x v="0"/>
  </r>
  <r>
    <x v="5"/>
    <n v="43153"/>
    <s v="Material Perbaikan Unit"/>
    <n v="500"/>
    <x v="0"/>
  </r>
  <r>
    <x v="5"/>
    <n v="43153"/>
    <s v="Material Perbaikan Unit"/>
    <n v="900"/>
    <x v="0"/>
  </r>
  <r>
    <x v="5"/>
    <n v="43153"/>
    <s v="Material Perbaikan Unit"/>
    <n v="500"/>
    <x v="0"/>
  </r>
  <r>
    <x v="5"/>
    <n v="43154"/>
    <s v="Inventory"/>
    <n v="2500"/>
    <x v="2"/>
  </r>
  <r>
    <x v="5"/>
    <n v="43154"/>
    <s v="Inventory"/>
    <n v="1750"/>
    <x v="2"/>
  </r>
  <r>
    <x v="5"/>
    <n v="43154"/>
    <s v="Inventory"/>
    <n v="2250"/>
    <x v="2"/>
  </r>
  <r>
    <x v="5"/>
    <n v="43154"/>
    <s v="Inventory"/>
    <n v="350"/>
    <x v="2"/>
  </r>
  <r>
    <x v="5"/>
    <n v="43154"/>
    <s v="Inventory"/>
    <n v="400"/>
    <x v="2"/>
  </r>
  <r>
    <x v="5"/>
    <n v="43155"/>
    <s v="Material Perbaikan Unit"/>
    <n v="10000"/>
    <x v="0"/>
  </r>
  <r>
    <x v="5"/>
    <n v="43156"/>
    <s v="Material Perbaikan Unit"/>
    <n v="11000"/>
    <x v="0"/>
  </r>
  <r>
    <x v="5"/>
    <n v="43157"/>
    <s v="Material Perbaikan Unit"/>
    <n v="8500"/>
    <x v="0"/>
  </r>
  <r>
    <x v="5"/>
    <n v="43158"/>
    <s v="Material Perbaikan Unit"/>
    <n v="8500"/>
    <x v="0"/>
  </r>
  <r>
    <x v="5"/>
    <n v="43159"/>
    <s v="Material Perbaikan Unit"/>
    <n v="11000"/>
    <x v="0"/>
  </r>
  <r>
    <x v="5"/>
    <n v="43160"/>
    <s v="Material Perbaikan Unit"/>
    <n v="11000"/>
    <x v="0"/>
  </r>
  <r>
    <x v="5"/>
    <n v="43161"/>
    <s v="Material Perbaikan Unit"/>
    <n v="23250"/>
    <x v="0"/>
  </r>
  <r>
    <x v="5"/>
    <n v="43162"/>
    <s v="Material Perbaikan Unit"/>
    <n v="500"/>
    <x v="0"/>
  </r>
  <r>
    <x v="5"/>
    <n v="43162"/>
    <s v="Material Perbaikan Unit"/>
    <n v="15000"/>
    <x v="0"/>
  </r>
  <r>
    <x v="5"/>
    <n v="43163"/>
    <s v="Material Perbaikan Unit"/>
    <n v="3750"/>
    <x v="0"/>
  </r>
  <r>
    <x v="5"/>
    <n v="43164"/>
    <s v="Material Perbaikan Unit"/>
    <n v="6250"/>
    <x v="0"/>
  </r>
  <r>
    <x v="5"/>
    <n v="43165"/>
    <s v="Material Perbaikan Unit"/>
    <n v="7000"/>
    <x v="0"/>
  </r>
  <r>
    <x v="5"/>
    <n v="43165"/>
    <s v="Material Perbaikan Unit"/>
    <n v="2000"/>
    <x v="0"/>
  </r>
  <r>
    <x v="5"/>
    <n v="43166"/>
    <s v="Material Perbaikan Unit"/>
    <n v="8750"/>
    <x v="0"/>
  </r>
  <r>
    <x v="5"/>
    <n v="43166"/>
    <s v="Material Perbaikan Unit"/>
    <n v="900"/>
    <x v="0"/>
  </r>
  <r>
    <x v="5"/>
    <n v="43166"/>
    <s v="Material Perbaikan Unit"/>
    <n v="5250"/>
    <x v="0"/>
  </r>
  <r>
    <x v="5"/>
    <n v="43167"/>
    <s v="Inventory"/>
    <n v="2000"/>
    <x v="2"/>
  </r>
  <r>
    <x v="5"/>
    <n v="43167"/>
    <s v="Inventory"/>
    <n v="1500"/>
    <x v="2"/>
  </r>
  <r>
    <x v="5"/>
    <n v="43167"/>
    <s v="Inventory"/>
    <n v="750"/>
    <x v="2"/>
  </r>
  <r>
    <x v="5"/>
    <n v="43167"/>
    <s v="Inventory"/>
    <n v="1000"/>
    <x v="2"/>
  </r>
  <r>
    <x v="5"/>
    <n v="43167"/>
    <s v="Inventory"/>
    <n v="500"/>
    <x v="2"/>
  </r>
  <r>
    <x v="5"/>
    <n v="43168"/>
    <s v="Material Perbaikan Unit"/>
    <n v="3250"/>
    <x v="0"/>
  </r>
  <r>
    <x v="5"/>
    <n v="43168"/>
    <s v="Material Perbaikan Unit"/>
    <n v="750"/>
    <x v="0"/>
  </r>
  <r>
    <x v="5"/>
    <n v="43168"/>
    <s v="Material Perbaikan Unit"/>
    <n v="1250"/>
    <x v="0"/>
  </r>
  <r>
    <x v="5"/>
    <n v="43169"/>
    <s v="Material Perbaikan Unit"/>
    <n v="1750"/>
    <x v="0"/>
  </r>
  <r>
    <x v="5"/>
    <n v="43169"/>
    <s v="Material Perbaikan Unit"/>
    <n v="1250"/>
    <x v="0"/>
  </r>
  <r>
    <x v="5"/>
    <n v="43169"/>
    <s v="Material Perbaikan Unit"/>
    <n v="1250"/>
    <x v="0"/>
  </r>
  <r>
    <x v="5"/>
    <n v="43169"/>
    <s v="Material Perbaikan Unit"/>
    <n v="1000"/>
    <x v="0"/>
  </r>
  <r>
    <x v="5"/>
    <n v="43170"/>
    <s v="Inventory"/>
    <n v="6750"/>
    <x v="2"/>
  </r>
  <r>
    <x v="5"/>
    <n v="43170"/>
    <s v="Inventory"/>
    <n v="1750"/>
    <x v="2"/>
  </r>
  <r>
    <x v="5"/>
    <n v="43171"/>
    <s v="Material Perbaikan Unit"/>
    <n v="8500"/>
    <x v="0"/>
  </r>
  <r>
    <x v="5"/>
    <n v="43171"/>
    <s v="Material Perbaikan Unit"/>
    <n v="250"/>
    <x v="0"/>
  </r>
  <r>
    <x v="5"/>
    <n v="43171"/>
    <s v="Material Perbaikan Unit"/>
    <n v="750"/>
    <x v="0"/>
  </r>
  <r>
    <x v="5"/>
    <n v="43171"/>
    <s v="Material Perbaikan Unit"/>
    <n v="750"/>
    <x v="0"/>
  </r>
  <r>
    <x v="5"/>
    <n v="43172"/>
    <s v="Material Perbaikan Unit"/>
    <n v="6250"/>
    <x v="0"/>
  </r>
  <r>
    <x v="5"/>
    <n v="43173"/>
    <s v="Material Perbaikan Unit"/>
    <n v="3000"/>
    <x v="0"/>
  </r>
  <r>
    <x v="5"/>
    <n v="43173"/>
    <s v="Material Perbaikan Unit"/>
    <n v="300"/>
    <x v="0"/>
  </r>
  <r>
    <x v="5"/>
    <n v="43173"/>
    <s v="Material Perbaikan Unit"/>
    <n v="750"/>
    <x v="0"/>
  </r>
  <r>
    <x v="5"/>
    <n v="43174"/>
    <s v="Material Perbaikan Unit"/>
    <n v="2750"/>
    <x v="0"/>
  </r>
  <r>
    <x v="5"/>
    <n v="43174"/>
    <s v="Material Perbaikan Unit"/>
    <n v="250"/>
    <x v="0"/>
  </r>
  <r>
    <x v="5"/>
    <n v="43174"/>
    <s v="Material Perbaikan Unit"/>
    <n v="750"/>
    <x v="0"/>
  </r>
  <r>
    <x v="5"/>
    <n v="43175"/>
    <s v="Material Perbaikan Unit"/>
    <n v="8750"/>
    <x v="0"/>
  </r>
  <r>
    <x v="5"/>
    <n v="43175"/>
    <s v="Material Perbaikan Unit"/>
    <n v="1250"/>
    <x v="0"/>
  </r>
  <r>
    <x v="5"/>
    <n v="43175"/>
    <s v="Material Perbaikan Unit"/>
    <n v="750"/>
    <x v="0"/>
  </r>
  <r>
    <x v="5"/>
    <n v="43175"/>
    <s v="Material Perbaikan Unit"/>
    <n v="750"/>
    <x v="0"/>
  </r>
  <r>
    <x v="5"/>
    <n v="43175"/>
    <s v="Material Perbaikan Unit"/>
    <n v="6500"/>
    <x v="0"/>
  </r>
  <r>
    <x v="5"/>
    <n v="43175"/>
    <s v="Material Perbaikan Unit"/>
    <n v="1750"/>
    <x v="0"/>
  </r>
  <r>
    <x v="5"/>
    <n v="43175"/>
    <s v="Material Perbaikan Unit"/>
    <n v="5000"/>
    <x v="0"/>
  </r>
  <r>
    <x v="5"/>
    <n v="43176"/>
    <s v="Material Perbaikan Unit"/>
    <n v="2250"/>
    <x v="0"/>
  </r>
  <r>
    <x v="5"/>
    <n v="43177"/>
    <s v="Material Perbaikan Unit"/>
    <n v="8000"/>
    <x v="0"/>
  </r>
  <r>
    <x v="5"/>
    <n v="43177"/>
    <s v="Material Perbaikan Unit"/>
    <n v="500"/>
    <x v="0"/>
  </r>
  <r>
    <x v="5"/>
    <n v="43177"/>
    <s v="Material Perbaikan Unit"/>
    <n v="2250"/>
    <x v="0"/>
  </r>
  <r>
    <x v="5"/>
    <n v="43177"/>
    <s v="Material Perbaikan Unit"/>
    <n v="3000"/>
    <x v="0"/>
  </r>
  <r>
    <x v="5"/>
    <n v="43177"/>
    <s v="Material Perbaikan Unit"/>
    <n v="500"/>
    <x v="0"/>
  </r>
  <r>
    <x v="5"/>
    <n v="43177"/>
    <s v="Material Perbaikan Unit"/>
    <n v="500"/>
    <x v="0"/>
  </r>
  <r>
    <x v="5"/>
    <n v="43177"/>
    <s v="Material Perbaikan Unit"/>
    <n v="600"/>
    <x v="0"/>
  </r>
  <r>
    <x v="5"/>
    <n v="43178"/>
    <s v="Material Perbaikan Unit"/>
    <n v="600"/>
    <x v="0"/>
  </r>
  <r>
    <x v="5"/>
    <n v="43178"/>
    <s v="Material Perbaikan Unit"/>
    <n v="500"/>
    <x v="0"/>
  </r>
  <r>
    <x v="5"/>
    <n v="43179"/>
    <s v="Inventory"/>
    <n v="4250"/>
    <x v="2"/>
  </r>
  <r>
    <x v="5"/>
    <n v="43180"/>
    <s v="Material Perbaikan Unit"/>
    <n v="28500"/>
    <x v="0"/>
  </r>
  <r>
    <x v="5"/>
    <n v="43181"/>
    <s v="Material Perbaikan Unit"/>
    <n v="10000"/>
    <x v="0"/>
  </r>
  <r>
    <x v="5"/>
    <n v="43182"/>
    <s v="Material Perbaikan Unit"/>
    <n v="11293.5"/>
    <x v="0"/>
  </r>
  <r>
    <x v="5"/>
    <n v="43183"/>
    <s v="Material Perbaikan Unit"/>
    <n v="7500"/>
    <x v="0"/>
  </r>
  <r>
    <x v="5"/>
    <n v="43184"/>
    <s v="Material Perbaikan Unit"/>
    <n v="7250"/>
    <x v="0"/>
  </r>
  <r>
    <x v="5"/>
    <n v="43184"/>
    <s v="Material Perbaikan Unit"/>
    <n v="250"/>
    <x v="0"/>
  </r>
  <r>
    <x v="5"/>
    <n v="43185"/>
    <s v="Jasa Pengiriman"/>
    <n v="7250"/>
    <x v="0"/>
  </r>
  <r>
    <x v="5"/>
    <n v="43186"/>
    <s v="Jasa Pengiriman"/>
    <n v="7500"/>
    <x v="0"/>
  </r>
  <r>
    <x v="5"/>
    <n v="43187"/>
    <s v="Jasa Pengiriman"/>
    <n v="5700"/>
    <x v="0"/>
  </r>
  <r>
    <x v="5"/>
    <n v="43188"/>
    <s v="Material Perbaikan Unit"/>
    <n v="8625"/>
    <x v="0"/>
  </r>
  <r>
    <x v="5"/>
    <n v="43189"/>
    <s v="Material Perbaikan Unit"/>
    <n v="11625"/>
    <x v="0"/>
  </r>
  <r>
    <x v="5"/>
    <n v="43190"/>
    <s v="kebutuhan kantor JHS"/>
    <n v="25150"/>
    <x v="1"/>
  </r>
  <r>
    <x v="5"/>
    <n v="43191"/>
    <s v="Material Perbaikan Unit"/>
    <n v="2850"/>
    <x v="0"/>
  </r>
  <r>
    <x v="5"/>
    <n v="43192"/>
    <s v="Perlengkapan AC"/>
    <n v="2000"/>
    <x v="1"/>
  </r>
  <r>
    <x v="5"/>
    <n v="43192"/>
    <s v="Perlengkapan AC"/>
    <n v="500"/>
    <x v="1"/>
  </r>
  <r>
    <x v="5"/>
    <n v="43192"/>
    <s v="Perlengkapan AC"/>
    <n v="250"/>
    <x v="1"/>
  </r>
  <r>
    <x v="5"/>
    <n v="43192"/>
    <s v="Perlengkapan AC"/>
    <n v="1600"/>
    <x v="1"/>
  </r>
  <r>
    <x v="5"/>
    <n v="43193"/>
    <s v="Material Perbaikan Unit"/>
    <n v="6750"/>
    <x v="0"/>
  </r>
  <r>
    <x v="5"/>
    <n v="43193"/>
    <s v="Material Perbaikan Unit"/>
    <n v="750"/>
    <x v="0"/>
  </r>
  <r>
    <x v="5"/>
    <n v="43194"/>
    <s v="Perlengkapan AC"/>
    <n v="2750"/>
    <x v="1"/>
  </r>
  <r>
    <x v="5"/>
    <n v="43194"/>
    <s v="Perlengkapan AC"/>
    <n v="1000"/>
    <x v="1"/>
  </r>
  <r>
    <x v="5"/>
    <n v="43195"/>
    <s v="kebutuhan kantor JHS"/>
    <n v="1800"/>
    <x v="1"/>
  </r>
  <r>
    <x v="5"/>
    <n v="43195"/>
    <s v="kebutuhan kantor JHS"/>
    <n v="2500"/>
    <x v="1"/>
  </r>
  <r>
    <x v="5"/>
    <n v="43195"/>
    <s v="kebutuhan kantor JHS"/>
    <n v="650"/>
    <x v="1"/>
  </r>
  <r>
    <x v="5"/>
    <n v="43196"/>
    <s v="Material Perbaikan Unit"/>
    <n v="8250"/>
    <x v="0"/>
  </r>
  <r>
    <x v="5"/>
    <n v="43196"/>
    <s v="Material Perbaikan Unit"/>
    <n v="750"/>
    <x v="0"/>
  </r>
  <r>
    <x v="5"/>
    <n v="43196"/>
    <s v="Material Perbaikan Unit"/>
    <n v="1000"/>
    <x v="0"/>
  </r>
  <r>
    <x v="5"/>
    <n v="43197"/>
    <s v="Material Perbaikan Unit"/>
    <n v="1500"/>
    <x v="0"/>
  </r>
  <r>
    <x v="5"/>
    <n v="43198"/>
    <s v="Operasional JHS"/>
    <n v="3500"/>
    <x v="1"/>
  </r>
  <r>
    <x v="5"/>
    <n v="43199"/>
    <s v="Material Perbaikan Unit"/>
    <n v="4000"/>
    <x v="0"/>
  </r>
  <r>
    <x v="5"/>
    <n v="43199"/>
    <s v="Material Perbaikan Unit"/>
    <n v="2250"/>
    <x v="0"/>
  </r>
  <r>
    <x v="5"/>
    <n v="43199"/>
    <s v="Material Perbaikan Unit"/>
    <n v="2000"/>
    <x v="0"/>
  </r>
  <r>
    <x v="5"/>
    <n v="43199"/>
    <s v="Material Perbaikan Unit"/>
    <n v="2000"/>
    <x v="0"/>
  </r>
  <r>
    <x v="5"/>
    <n v="43200"/>
    <s v="Material Perbaikan Unit"/>
    <n v="30000"/>
    <x v="0"/>
  </r>
  <r>
    <x v="5"/>
    <n v="43200"/>
    <s v="Material Perbaikan Unit"/>
    <n v="250"/>
    <x v="0"/>
  </r>
  <r>
    <x v="5"/>
    <n v="43201"/>
    <s v="Material Perbaikan Unit"/>
    <n v="3600"/>
    <x v="0"/>
  </r>
  <r>
    <x v="5"/>
    <n v="43201"/>
    <s v="Material Perbaikan Unit"/>
    <n v="5000"/>
    <x v="0"/>
  </r>
  <r>
    <x v="5"/>
    <n v="43202"/>
    <s v="Material Perbaikan Unit"/>
    <n v="2750"/>
    <x v="0"/>
  </r>
  <r>
    <x v="5"/>
    <n v="43202"/>
    <s v="Material Perbaikan Unit"/>
    <n v="600"/>
    <x v="0"/>
  </r>
  <r>
    <x v="5"/>
    <n v="43202"/>
    <s v="Material Perbaikan Unit"/>
    <n v="1750"/>
    <x v="0"/>
  </r>
  <r>
    <x v="5"/>
    <n v="43203"/>
    <s v="Material Perbaikan Unit"/>
    <n v="1750"/>
    <x v="0"/>
  </r>
  <r>
    <x v="5"/>
    <n v="43203"/>
    <s v="Material Perbaikan Unit"/>
    <n v="1500"/>
    <x v="0"/>
  </r>
  <r>
    <x v="5"/>
    <n v="43203"/>
    <s v="Material Perbaikan Unit"/>
    <n v="2250"/>
    <x v="0"/>
  </r>
  <r>
    <x v="5"/>
    <n v="43203"/>
    <s v="Material Perbaikan Unit"/>
    <n v="4000"/>
    <x v="0"/>
  </r>
  <r>
    <x v="5"/>
    <n v="43203"/>
    <s v="Material Perbaikan Unit"/>
    <n v="600"/>
    <x v="0"/>
  </r>
  <r>
    <x v="5"/>
    <n v="43204"/>
    <s v="Material Perbaikan Unit"/>
    <n v="4000"/>
    <x v="0"/>
  </r>
  <r>
    <x v="5"/>
    <n v="43204"/>
    <s v="Material Perbaikan Unit"/>
    <n v="750"/>
    <x v="0"/>
  </r>
  <r>
    <x v="5"/>
    <n v="43205"/>
    <s v="Material Perbaikan Unit"/>
    <n v="250"/>
    <x v="0"/>
  </r>
  <r>
    <x v="5"/>
    <n v="43205"/>
    <s v="Material Perbaikan Unit"/>
    <n v="2000"/>
    <x v="0"/>
  </r>
  <r>
    <x v="5"/>
    <n v="43206"/>
    <s v="Material Perbaikan Unit"/>
    <n v="6000"/>
    <x v="0"/>
  </r>
  <r>
    <x v="5"/>
    <n v="43206"/>
    <s v="Material Perbaikan Unit"/>
    <n v="1750"/>
    <x v="0"/>
  </r>
  <r>
    <x v="5"/>
    <n v="43206"/>
    <s v="Material Perbaikan Unit"/>
    <n v="7000"/>
    <x v="0"/>
  </r>
  <r>
    <x v="5"/>
    <n v="43206"/>
    <s v="Material Perbaikan Unit"/>
    <n v="1750"/>
    <x v="0"/>
  </r>
  <r>
    <x v="5"/>
    <n v="43207"/>
    <s v="Material Perbaikan Unit"/>
    <n v="11500"/>
    <x v="0"/>
  </r>
  <r>
    <x v="5"/>
    <n v="43208"/>
    <s v="Material Perbaikan Unit"/>
    <n v="9750"/>
    <x v="0"/>
  </r>
  <r>
    <x v="5"/>
    <n v="43209"/>
    <s v="Material Perbaikan Unit"/>
    <n v="3250"/>
    <x v="0"/>
  </r>
  <r>
    <x v="5"/>
    <n v="43209"/>
    <s v="Material Perbaikan Unit"/>
    <n v="750"/>
    <x v="0"/>
  </r>
  <r>
    <x v="5"/>
    <n v="43209"/>
    <s v="Material Perbaikan Unit"/>
    <n v="500"/>
    <x v="0"/>
  </r>
  <r>
    <x v="5"/>
    <n v="43210"/>
    <s v="Material Perbaikan Unit"/>
    <n v="4250"/>
    <x v="0"/>
  </r>
  <r>
    <x v="5"/>
    <n v="43210"/>
    <s v="Material Perbaikan Unit"/>
    <n v="3750"/>
    <x v="0"/>
  </r>
  <r>
    <x v="5"/>
    <n v="43210"/>
    <s v="Material Perbaikan Unit"/>
    <n v="1250"/>
    <x v="0"/>
  </r>
  <r>
    <x v="5"/>
    <n v="43210"/>
    <s v="Material Perbaikan Unit"/>
    <n v="250"/>
    <x v="0"/>
  </r>
  <r>
    <x v="5"/>
    <n v="43210"/>
    <s v="Material Perbaikan Unit"/>
    <n v="500"/>
    <x v="0"/>
  </r>
  <r>
    <x v="5"/>
    <n v="43210"/>
    <s v="Material Perbaikan Unit"/>
    <n v="300"/>
    <x v="0"/>
  </r>
  <r>
    <x v="5"/>
    <n v="43210"/>
    <s v="Material Perbaikan Unit"/>
    <n v="750"/>
    <x v="0"/>
  </r>
  <r>
    <x v="5"/>
    <n v="43211"/>
    <s v="Material Perbaikan Unit"/>
    <n v="1100"/>
    <x v="0"/>
  </r>
  <r>
    <x v="5"/>
    <n v="43212"/>
    <s v="Material Perbaikan Unit"/>
    <n v="1750"/>
    <x v="0"/>
  </r>
  <r>
    <x v="5"/>
    <n v="43212"/>
    <s v="Material Perbaikan Unit"/>
    <n v="15250"/>
    <x v="0"/>
  </r>
  <r>
    <x v="5"/>
    <n v="43212"/>
    <s v="Material Perbaikan Unit"/>
    <n v="3500"/>
    <x v="0"/>
  </r>
  <r>
    <x v="5"/>
    <n v="43212"/>
    <s v="Material Perbaikan Unit"/>
    <n v="8250"/>
    <x v="0"/>
  </r>
  <r>
    <x v="5"/>
    <n v="43212"/>
    <s v="Material Perbaikan Unit"/>
    <n v="8750"/>
    <x v="0"/>
  </r>
  <r>
    <x v="5"/>
    <n v="43213"/>
    <s v="kebutuhan kantor JHS"/>
    <n v="900"/>
    <x v="1"/>
  </r>
  <r>
    <x v="5"/>
    <n v="43214"/>
    <s v="Inventory"/>
    <n v="18045"/>
    <x v="2"/>
  </r>
  <r>
    <x v="5"/>
    <n v="43215"/>
    <s v="Material Perbaikan Unit"/>
    <n v="9623.5"/>
    <x v="0"/>
  </r>
  <r>
    <x v="5"/>
    <n v="43216"/>
    <s v="Jasa Pengiriman"/>
    <n v="7000"/>
    <x v="0"/>
  </r>
  <r>
    <x v="5"/>
    <n v="43217"/>
    <s v="Material Perbaikan Unit"/>
    <n v="7902.5"/>
    <x v="0"/>
  </r>
  <r>
    <x v="5"/>
    <n v="43218"/>
    <s v="Material Perbaikan Unit"/>
    <n v="3195"/>
    <x v="0"/>
  </r>
  <r>
    <x v="5"/>
    <n v="43219"/>
    <s v="Material Perbaikan Unit"/>
    <n v="5885"/>
    <x v="0"/>
  </r>
  <r>
    <x v="5"/>
    <n v="43220"/>
    <s v="Perlengkapan AC"/>
    <n v="500"/>
    <x v="1"/>
  </r>
  <r>
    <x v="5"/>
    <n v="43220"/>
    <s v="Perlengkapan AC"/>
    <n v="1350"/>
    <x v="1"/>
  </r>
  <r>
    <x v="5"/>
    <n v="43220"/>
    <s v="Perlengkapan AC"/>
    <n v="1600"/>
    <x v="1"/>
  </r>
  <r>
    <x v="5"/>
    <n v="43220"/>
    <s v="Perlengkapan AC"/>
    <n v="750"/>
    <x v="1"/>
  </r>
  <r>
    <x v="5"/>
    <n v="43220"/>
    <s v="Perlengkapan AC"/>
    <n v="8000"/>
    <x v="1"/>
  </r>
  <r>
    <x v="5"/>
    <n v="43220"/>
    <s v="Perlengkapan AC"/>
    <n v="500"/>
    <x v="1"/>
  </r>
  <r>
    <x v="5"/>
    <n v="43220"/>
    <s v="Perlengkapan AC"/>
    <n v="500"/>
    <x v="1"/>
  </r>
  <r>
    <x v="5"/>
    <n v="43221"/>
    <s v="Material Perbaikan Unit"/>
    <n v="1200"/>
    <x v="0"/>
  </r>
  <r>
    <x v="5"/>
    <n v="43221"/>
    <s v="Material Perbaikan Unit"/>
    <n v="1000"/>
    <x v="0"/>
  </r>
  <r>
    <x v="5"/>
    <n v="43221"/>
    <s v="Material Perbaikan Unit"/>
    <n v="250"/>
    <x v="0"/>
  </r>
  <r>
    <x v="5"/>
    <n v="43222"/>
    <s v="Material Perbaikan Unit"/>
    <n v="8500"/>
    <x v="0"/>
  </r>
  <r>
    <x v="5"/>
    <n v="43223"/>
    <s v="Material Perbaikan Unit"/>
    <n v="2500"/>
    <x v="0"/>
  </r>
  <r>
    <x v="5"/>
    <n v="43224"/>
    <s v="Material Perbaikan Unit"/>
    <n v="8500"/>
    <x v="0"/>
  </r>
  <r>
    <x v="5"/>
    <n v="43225"/>
    <s v="Jasa Pengiriman"/>
    <n v="5263"/>
    <x v="0"/>
  </r>
  <r>
    <x v="5"/>
    <n v="43226"/>
    <s v="Jasa Pengiriman"/>
    <n v="6147.35"/>
    <x v="0"/>
  </r>
  <r>
    <x v="5"/>
    <n v="43227"/>
    <s v="Material Perbaikan Unit"/>
    <n v="6500"/>
    <x v="0"/>
  </r>
  <r>
    <x v="5"/>
    <n v="43227"/>
    <s v="Material Perbaikan Unit"/>
    <n v="12500"/>
    <x v="0"/>
  </r>
  <r>
    <x v="5"/>
    <n v="43228"/>
    <s v="Material Perbaikan Unit"/>
    <n v="8500"/>
    <x v="0"/>
  </r>
  <r>
    <x v="5"/>
    <n v="43228"/>
    <s v="Material Perbaikan Unit"/>
    <n v="2600"/>
    <x v="0"/>
  </r>
  <r>
    <x v="5"/>
    <n v="43229"/>
    <s v="Material Perbaikan Unit"/>
    <n v="6250"/>
    <x v="0"/>
  </r>
  <r>
    <x v="5"/>
    <n v="43230"/>
    <s v="Material Perbaikan Unit"/>
    <n v="1500"/>
    <x v="0"/>
  </r>
  <r>
    <x v="5"/>
    <n v="43230"/>
    <s v="Material Perbaikan Unit"/>
    <n v="1250"/>
    <x v="0"/>
  </r>
  <r>
    <x v="5"/>
    <n v="43231"/>
    <s v="Material Perbaikan Unit"/>
    <n v="700"/>
    <x v="0"/>
  </r>
  <r>
    <x v="5"/>
    <n v="43231"/>
    <s v="Material Perbaikan Unit"/>
    <n v="500"/>
    <x v="0"/>
  </r>
  <r>
    <x v="5"/>
    <n v="43231"/>
    <s v="Material Perbaikan Unit"/>
    <n v="750"/>
    <x v="0"/>
  </r>
  <r>
    <x v="5"/>
    <n v="43231"/>
    <s v="Material Perbaikan Unit"/>
    <n v="3000"/>
    <x v="0"/>
  </r>
  <r>
    <x v="5"/>
    <n v="43231"/>
    <s v="Material Perbaikan Unit"/>
    <n v="3250"/>
    <x v="0"/>
  </r>
  <r>
    <x v="5"/>
    <n v="43231"/>
    <s v="Material Perbaikan Unit"/>
    <n v="750"/>
    <x v="0"/>
  </r>
  <r>
    <x v="5"/>
    <n v="43232"/>
    <s v="Material Perbaikan Unit"/>
    <n v="10500"/>
    <x v="0"/>
  </r>
  <r>
    <x v="5"/>
    <n v="43232"/>
    <s v="Material Perbaikan Unit"/>
    <n v="625"/>
    <x v="0"/>
  </r>
  <r>
    <x v="5"/>
    <n v="43233"/>
    <s v="Material Perbaikan Unit"/>
    <n v="4250"/>
    <x v="0"/>
  </r>
  <r>
    <x v="5"/>
    <n v="43233"/>
    <s v="Material Perbaikan Unit"/>
    <n v="3250"/>
    <x v="0"/>
  </r>
  <r>
    <x v="5"/>
    <n v="43233"/>
    <s v="Material Perbaikan Unit"/>
    <n v="600"/>
    <x v="0"/>
  </r>
  <r>
    <x v="5"/>
    <n v="43233"/>
    <s v="Material Perbaikan Unit"/>
    <n v="400"/>
    <x v="0"/>
  </r>
  <r>
    <x v="5"/>
    <n v="43234"/>
    <s v="Material Perbaikan Unit"/>
    <n v="250"/>
    <x v="0"/>
  </r>
  <r>
    <x v="5"/>
    <n v="43234"/>
    <s v="Material Perbaikan Unit"/>
    <n v="2250"/>
    <x v="0"/>
  </r>
  <r>
    <x v="5"/>
    <n v="43235"/>
    <s v="Operasional JHS"/>
    <n v="10000"/>
    <x v="1"/>
  </r>
  <r>
    <x v="5"/>
    <n v="43236"/>
    <s v="Inventory"/>
    <n v="1500"/>
    <x v="2"/>
  </r>
  <r>
    <x v="5"/>
    <n v="43236"/>
    <s v="Inventory"/>
    <n v="750"/>
    <x v="2"/>
  </r>
  <r>
    <x v="5"/>
    <n v="43236"/>
    <s v="Inventory"/>
    <n v="4000"/>
    <x v="2"/>
  </r>
  <r>
    <x v="5"/>
    <n v="43237"/>
    <s v="Material Perbaikan Unit"/>
    <n v="1750"/>
    <x v="0"/>
  </r>
  <r>
    <x v="5"/>
    <n v="43237"/>
    <s v="Material Perbaikan Unit"/>
    <n v="500"/>
    <x v="0"/>
  </r>
  <r>
    <x v="5"/>
    <n v="43237"/>
    <s v="Material Perbaikan Unit"/>
    <n v="500"/>
    <x v="0"/>
  </r>
  <r>
    <x v="5"/>
    <n v="43238"/>
    <s v="Inventory"/>
    <n v="1250"/>
    <x v="2"/>
  </r>
  <r>
    <x v="5"/>
    <n v="43239"/>
    <s v="Material Perbaikan Unit"/>
    <n v="22500"/>
    <x v="0"/>
  </r>
  <r>
    <x v="5"/>
    <n v="43239"/>
    <s v="Material Perbaikan Unit"/>
    <n v="3250"/>
    <x v="0"/>
  </r>
  <r>
    <x v="5"/>
    <n v="43240"/>
    <s v="Material Perbaikan Unit"/>
    <n v="6500"/>
    <x v="0"/>
  </r>
  <r>
    <x v="5"/>
    <n v="43240"/>
    <s v="Material Perbaikan Unit"/>
    <n v="1250"/>
    <x v="0"/>
  </r>
  <r>
    <x v="5"/>
    <n v="43240"/>
    <s v="Material Perbaikan Unit"/>
    <n v="750"/>
    <x v="0"/>
  </r>
  <r>
    <x v="5"/>
    <n v="43240"/>
    <s v="Material Perbaikan Unit"/>
    <n v="1500"/>
    <x v="0"/>
  </r>
  <r>
    <x v="5"/>
    <n v="43240"/>
    <s v="Material Perbaikan Unit"/>
    <n v="500"/>
    <x v="0"/>
  </r>
  <r>
    <x v="5"/>
    <n v="43240"/>
    <s v="Material Perbaikan Unit"/>
    <n v="4000"/>
    <x v="0"/>
  </r>
  <r>
    <x v="5"/>
    <n v="43241"/>
    <s v="Material Perbaikan Unit"/>
    <n v="12250"/>
    <x v="0"/>
  </r>
  <r>
    <x v="5"/>
    <n v="43241"/>
    <s v="Material Perbaikan Unit"/>
    <n v="1750"/>
    <x v="0"/>
  </r>
  <r>
    <x v="5"/>
    <n v="43242"/>
    <s v="Material Perbaikan Unit"/>
    <n v="150"/>
    <x v="0"/>
  </r>
  <r>
    <x v="5"/>
    <n v="43243"/>
    <s v="Material Perbaikan Unit"/>
    <n v="2500"/>
    <x v="0"/>
  </r>
  <r>
    <x v="5"/>
    <n v="43244"/>
    <s v="Material Perbaikan Unit"/>
    <n v="4250"/>
    <x v="0"/>
  </r>
  <r>
    <x v="5"/>
    <n v="43244"/>
    <s v="Material Perbaikan Unit"/>
    <n v="1250"/>
    <x v="0"/>
  </r>
  <r>
    <x v="5"/>
    <n v="43245"/>
    <s v="Material Perbaikan Unit"/>
    <n v="4750"/>
    <x v="0"/>
  </r>
  <r>
    <x v="5"/>
    <n v="43245"/>
    <s v="Material Perbaikan Unit"/>
    <n v="3000"/>
    <x v="0"/>
  </r>
  <r>
    <x v="5"/>
    <n v="43245"/>
    <s v="Material Perbaikan Unit"/>
    <n v="2250"/>
    <x v="0"/>
  </r>
  <r>
    <x v="5"/>
    <n v="43246"/>
    <s v="Material Perbaikan Unit"/>
    <n v="3000"/>
    <x v="0"/>
  </r>
  <r>
    <x v="5"/>
    <n v="43246"/>
    <s v="Material Perbaikan Unit"/>
    <n v="3000"/>
    <x v="0"/>
  </r>
  <r>
    <x v="5"/>
    <n v="43247"/>
    <s v="Material Perbaikan Unit"/>
    <n v="8750"/>
    <x v="0"/>
  </r>
  <r>
    <x v="5"/>
    <n v="43247"/>
    <s v="Material Perbaikan Unit"/>
    <n v="7000"/>
    <x v="0"/>
  </r>
  <r>
    <x v="5"/>
    <n v="43247"/>
    <s v="Material Perbaikan Unit"/>
    <n v="1000"/>
    <x v="0"/>
  </r>
  <r>
    <x v="5"/>
    <n v="43248"/>
    <s v="Perlengkapan Fixing"/>
    <n v="2100"/>
    <x v="1"/>
  </r>
  <r>
    <x v="5"/>
    <n v="43249"/>
    <s v="Material Perbaikan Unit"/>
    <n v="47100"/>
    <x v="0"/>
  </r>
  <r>
    <x v="5"/>
    <n v="43249"/>
    <s v="Material Perbaikan Unit"/>
    <n v="3000"/>
    <x v="0"/>
  </r>
  <r>
    <x v="5"/>
    <n v="43249"/>
    <s v="Material Perbaikan Unit"/>
    <n v="1750"/>
    <x v="0"/>
  </r>
  <r>
    <x v="5"/>
    <n v="43249"/>
    <s v="Material Perbaikan Unit"/>
    <n v="500"/>
    <x v="0"/>
  </r>
  <r>
    <x v="5"/>
    <n v="43250"/>
    <s v="Inventory"/>
    <n v="500"/>
    <x v="2"/>
  </r>
  <r>
    <x v="5"/>
    <n v="43250"/>
    <s v="Inventory"/>
    <n v="250"/>
    <x v="2"/>
  </r>
  <r>
    <x v="5"/>
    <n v="43250"/>
    <s v="Inventory"/>
    <n v="250"/>
    <x v="2"/>
  </r>
  <r>
    <x v="5"/>
    <n v="43251"/>
    <s v="Material Perbaikan Unit"/>
    <n v="15000"/>
    <x v="0"/>
  </r>
  <r>
    <x v="5"/>
    <n v="43251"/>
    <s v="Material Perbaikan Unit"/>
    <n v="8750"/>
    <x v="0"/>
  </r>
  <r>
    <x v="5"/>
    <n v="43252"/>
    <s v="Material Perbaikan Unit"/>
    <n v="2250"/>
    <x v="0"/>
  </r>
  <r>
    <x v="5"/>
    <n v="43253"/>
    <s v="Material Perbaikan Unit"/>
    <n v="3500"/>
    <x v="0"/>
  </r>
  <r>
    <x v="5"/>
    <n v="43254"/>
    <s v="Material Perbaikan Unit"/>
    <n v="6250"/>
    <x v="0"/>
  </r>
  <r>
    <x v="5"/>
    <n v="43254"/>
    <s v="Material Perbaikan Unit"/>
    <n v="9250"/>
    <x v="0"/>
  </r>
  <r>
    <x v="5"/>
    <n v="43255"/>
    <s v="Material Perbaikan Unit"/>
    <n v="8750"/>
    <x v="0"/>
  </r>
  <r>
    <x v="5"/>
    <n v="43255"/>
    <s v="Material Perbaikan Unit"/>
    <n v="4000"/>
    <x v="0"/>
  </r>
  <r>
    <x v="5"/>
    <n v="43256"/>
    <s v="Material Perbaikan Unit"/>
    <n v="7750"/>
    <x v="0"/>
  </r>
  <r>
    <x v="5"/>
    <n v="43256"/>
    <s v="Material Perbaikan Unit"/>
    <n v="250"/>
    <x v="0"/>
  </r>
  <r>
    <x v="5"/>
    <n v="43256"/>
    <s v="Material Perbaikan Unit"/>
    <n v="3250"/>
    <x v="0"/>
  </r>
  <r>
    <x v="5"/>
    <n v="43256"/>
    <s v="Material Perbaikan Unit"/>
    <n v="1500"/>
    <x v="0"/>
  </r>
  <r>
    <x v="5"/>
    <n v="43257"/>
    <s v="Material Perbaikan Unit"/>
    <n v="4250"/>
    <x v="0"/>
  </r>
  <r>
    <x v="5"/>
    <n v="43257"/>
    <s v="Material Perbaikan Unit"/>
    <n v="1750"/>
    <x v="0"/>
  </r>
  <r>
    <x v="5"/>
    <n v="43258"/>
    <s v="Material Perbaikan Unit"/>
    <n v="2750"/>
    <x v="0"/>
  </r>
  <r>
    <x v="5"/>
    <n v="43258"/>
    <s v="Material Perbaikan Unit"/>
    <n v="250"/>
    <x v="0"/>
  </r>
  <r>
    <x v="5"/>
    <n v="43258"/>
    <s v="Material Perbaikan Unit"/>
    <n v="600"/>
    <x v="0"/>
  </r>
  <r>
    <x v="5"/>
    <n v="43259"/>
    <s v="Material Perbaikan Unit"/>
    <n v="3000"/>
    <x v="0"/>
  </r>
  <r>
    <x v="5"/>
    <n v="43260"/>
    <s v="Material Perbaikan Unit"/>
    <n v="59741"/>
    <x v="0"/>
  </r>
  <r>
    <x v="5"/>
    <n v="43261"/>
    <s v="Material Perbaikan Unit"/>
    <n v="1000"/>
    <x v="0"/>
  </r>
  <r>
    <x v="5"/>
    <n v="43262"/>
    <s v="Material Perbaikan Unit"/>
    <n v="5100"/>
    <x v="0"/>
  </r>
  <r>
    <x v="5"/>
    <n v="43263"/>
    <s v="Material Perbaikan Unit"/>
    <n v="2650"/>
    <x v="0"/>
  </r>
  <r>
    <x v="5"/>
    <n v="43264"/>
    <s v="Material Perbaikan Unit"/>
    <n v="2750"/>
    <x v="0"/>
  </r>
  <r>
    <x v="5"/>
    <n v="43265"/>
    <s v="Material Perbaikan Unit"/>
    <n v="750"/>
    <x v="0"/>
  </r>
  <r>
    <x v="5"/>
    <n v="43266"/>
    <s v="Material Perbaikan Unit"/>
    <n v="4750"/>
    <x v="0"/>
  </r>
  <r>
    <x v="5"/>
    <n v="43267"/>
    <s v="Material Perbaikan Unit"/>
    <n v="750"/>
    <x v="0"/>
  </r>
  <r>
    <x v="5"/>
    <n v="43268"/>
    <s v="Material Perbaikan Unit"/>
    <n v="12000"/>
    <x v="0"/>
  </r>
  <r>
    <x v="5"/>
    <n v="43269"/>
    <s v="Material Perbaikan Unit"/>
    <n v="1150"/>
    <x v="0"/>
  </r>
  <r>
    <x v="5"/>
    <n v="43270"/>
    <s v="Material Perbaikan Unit"/>
    <n v="750"/>
    <x v="0"/>
  </r>
  <r>
    <x v="5"/>
    <n v="43271"/>
    <s v="Material Perbaikan Unit"/>
    <n v="750"/>
    <x v="0"/>
  </r>
  <r>
    <x v="5"/>
    <n v="43272"/>
    <s v="Material Perbaikan Unit"/>
    <n v="3500"/>
    <x v="0"/>
  </r>
  <r>
    <x v="5"/>
    <n v="43273"/>
    <s v="Material Perbaikan Unit"/>
    <n v="6000"/>
    <x v="0"/>
  </r>
  <r>
    <x v="5"/>
    <n v="43274"/>
    <s v="Material Perbaikan Unit"/>
    <n v="6000"/>
    <x v="0"/>
  </r>
  <r>
    <x v="5"/>
    <n v="43274"/>
    <s v="Material Perbaikan Unit"/>
    <n v="1500"/>
    <x v="0"/>
  </r>
  <r>
    <x v="5"/>
    <n v="43274"/>
    <s v="Material Perbaikan Unit"/>
    <n v="500"/>
    <x v="0"/>
  </r>
  <r>
    <x v="5"/>
    <n v="43274"/>
    <s v="Material Perbaikan Unit"/>
    <n v="500"/>
    <x v="0"/>
  </r>
  <r>
    <x v="5"/>
    <n v="43275"/>
    <s v="Material Perbaikan Unit"/>
    <n v="8750"/>
    <x v="0"/>
  </r>
  <r>
    <x v="5"/>
    <n v="43275"/>
    <s v="Material Perbaikan Unit"/>
    <n v="250"/>
    <x v="0"/>
  </r>
  <r>
    <x v="5"/>
    <n v="43275"/>
    <s v="Material Perbaikan Unit"/>
    <n v="1250"/>
    <x v="0"/>
  </r>
  <r>
    <x v="5"/>
    <n v="43275"/>
    <s v="Material Perbaikan Unit"/>
    <n v="750"/>
    <x v="0"/>
  </r>
  <r>
    <x v="5"/>
    <n v="43275"/>
    <s v="Material Perbaikan Unit"/>
    <n v="2250"/>
    <x v="0"/>
  </r>
  <r>
    <x v="5"/>
    <n v="43275"/>
    <s v="Material Perbaikan Unit"/>
    <n v="1750"/>
    <x v="0"/>
  </r>
  <r>
    <x v="5"/>
    <n v="43276"/>
    <s v="Inventory"/>
    <n v="400"/>
    <x v="2"/>
  </r>
  <r>
    <x v="5"/>
    <n v="43277"/>
    <s v="Material Perbaikan Unit"/>
    <n v="2250"/>
    <x v="0"/>
  </r>
  <r>
    <x v="5"/>
    <n v="43277"/>
    <s v="Material Perbaikan Unit"/>
    <n v="1000"/>
    <x v="0"/>
  </r>
  <r>
    <x v="5"/>
    <n v="43278"/>
    <s v="Material Perbaikan Unit"/>
    <n v="6750"/>
    <x v="0"/>
  </r>
  <r>
    <x v="5"/>
    <n v="43279"/>
    <s v="Material Perbaikan Unit"/>
    <n v="2250"/>
    <x v="0"/>
  </r>
  <r>
    <x v="5"/>
    <n v="43279"/>
    <s v="Material Perbaikan Unit"/>
    <n v="1750"/>
    <x v="0"/>
  </r>
  <r>
    <x v="5"/>
    <n v="43279"/>
    <s v="Material Perbaikan Unit"/>
    <n v="750"/>
    <x v="0"/>
  </r>
  <r>
    <x v="5"/>
    <n v="43279"/>
    <s v="Material Perbaikan Unit"/>
    <n v="1250"/>
    <x v="0"/>
  </r>
  <r>
    <x v="5"/>
    <n v="43279"/>
    <s v="Material Perbaikan Unit"/>
    <n v="1000"/>
    <x v="0"/>
  </r>
  <r>
    <x v="5"/>
    <n v="43279"/>
    <s v="Material Perbaikan Unit"/>
    <n v="1750"/>
    <x v="0"/>
  </r>
  <r>
    <x v="5"/>
    <n v="43279"/>
    <s v="Material Perbaikan Unit"/>
    <n v="600"/>
    <x v="0"/>
  </r>
  <r>
    <x v="5"/>
    <n v="43280"/>
    <s v="Material Perbaikan Unit"/>
    <n v="2500"/>
    <x v="0"/>
  </r>
  <r>
    <x v="5"/>
    <n v="43280"/>
    <s v="Material Perbaikan Unit"/>
    <n v="3250"/>
    <x v="0"/>
  </r>
  <r>
    <x v="5"/>
    <n v="43280"/>
    <s v="Material Perbaikan Unit"/>
    <n v="4000"/>
    <x v="0"/>
  </r>
  <r>
    <x v="5"/>
    <n v="43281"/>
    <s v="Material Perbaikan Unit"/>
    <n v="6500"/>
    <x v="0"/>
  </r>
  <r>
    <x v="5"/>
    <n v="43281"/>
    <s v="Material Perbaikan Unit"/>
    <n v="1750"/>
    <x v="0"/>
  </r>
  <r>
    <x v="5"/>
    <n v="43281"/>
    <s v="Material Perbaikan Unit"/>
    <n v="15250"/>
    <x v="0"/>
  </r>
  <r>
    <x v="5"/>
    <n v="43282"/>
    <s v="Material Perbaikan Unit"/>
    <n v="22400"/>
    <x v="0"/>
  </r>
  <r>
    <x v="5"/>
    <n v="43283"/>
    <s v="Material Perbaikan Unit"/>
    <n v="2750"/>
    <x v="0"/>
  </r>
  <r>
    <x v="5"/>
    <n v="43283"/>
    <s v="Material Perbaikan Unit"/>
    <n v="1750"/>
    <x v="0"/>
  </r>
  <r>
    <x v="5"/>
    <n v="43283"/>
    <s v="Material Perbaikan Unit"/>
    <n v="900"/>
    <x v="0"/>
  </r>
  <r>
    <x v="5"/>
    <n v="43283"/>
    <s v="Material Perbaikan Unit"/>
    <n v="350"/>
    <x v="0"/>
  </r>
  <r>
    <x v="5"/>
    <n v="43284"/>
    <s v="Material Perbaikan Unit"/>
    <n v="2250"/>
    <x v="0"/>
  </r>
  <r>
    <x v="5"/>
    <n v="43284"/>
    <s v="Material Perbaikan Unit"/>
    <n v="750"/>
    <x v="0"/>
  </r>
  <r>
    <x v="5"/>
    <n v="43285"/>
    <s v="Material Perbaikan Unit"/>
    <n v="500"/>
    <x v="0"/>
  </r>
  <r>
    <x v="5"/>
    <n v="43285"/>
    <s v="Material Perbaikan Unit"/>
    <n v="1750"/>
    <x v="0"/>
  </r>
  <r>
    <x v="5"/>
    <n v="43285"/>
    <s v="Material Perbaikan Unit"/>
    <n v="500"/>
    <x v="0"/>
  </r>
  <r>
    <x v="5"/>
    <n v="43286"/>
    <s v="Material Perbaikan Unit"/>
    <n v="19000"/>
    <x v="0"/>
  </r>
  <r>
    <x v="5"/>
    <n v="43286"/>
    <s v="Material Perbaikan Unit"/>
    <n v="6500"/>
    <x v="0"/>
  </r>
  <r>
    <x v="5"/>
    <n v="43286"/>
    <s v="Material Perbaikan Unit"/>
    <n v="1750"/>
    <x v="0"/>
  </r>
  <r>
    <x v="5"/>
    <n v="43286"/>
    <s v="Material Perbaikan Unit"/>
    <n v="1000"/>
    <x v="0"/>
  </r>
  <r>
    <x v="5"/>
    <n v="43286"/>
    <s v="Material Perbaikan Unit"/>
    <n v="500"/>
    <x v="0"/>
  </r>
  <r>
    <x v="5"/>
    <n v="43286"/>
    <s v="Material Perbaikan Unit"/>
    <n v="600"/>
    <x v="0"/>
  </r>
  <r>
    <x v="5"/>
    <n v="43287"/>
    <s v="Material Perbaikan Unit"/>
    <n v="1750"/>
    <x v="0"/>
  </r>
  <r>
    <x v="5"/>
    <n v="43287"/>
    <s v="Material Perbaikan Unit"/>
    <n v="1750"/>
    <x v="0"/>
  </r>
  <r>
    <x v="5"/>
    <n v="43287"/>
    <s v="Material Perbaikan Unit"/>
    <n v="4500"/>
    <x v="0"/>
  </r>
  <r>
    <x v="5"/>
    <n v="43288"/>
    <s v="Material Perbaikan Unit"/>
    <n v="3055"/>
    <x v="0"/>
  </r>
  <r>
    <x v="5"/>
    <n v="43289"/>
    <s v="Material Perbaikan Unit"/>
    <n v="3600"/>
    <x v="0"/>
  </r>
  <r>
    <x v="5"/>
    <n v="43289"/>
    <s v="Material Perbaikan Unit"/>
    <n v="1025"/>
    <x v="0"/>
  </r>
  <r>
    <x v="5"/>
    <n v="43290"/>
    <s v="Material Perbaikan Unit"/>
    <n v="11250"/>
    <x v="0"/>
  </r>
  <r>
    <x v="5"/>
    <n v="43291"/>
    <s v="Material Perbaikan Unit"/>
    <n v="250"/>
    <x v="0"/>
  </r>
  <r>
    <x v="5"/>
    <n v="43291"/>
    <s v="Material Perbaikan Unit"/>
    <n v="750"/>
    <x v="0"/>
  </r>
  <r>
    <x v="5"/>
    <n v="43291"/>
    <s v="Material Perbaikan Unit"/>
    <n v="300"/>
    <x v="0"/>
  </r>
  <r>
    <x v="5"/>
    <n v="43291"/>
    <s v="Material Perbaikan Unit"/>
    <n v="400"/>
    <x v="0"/>
  </r>
  <r>
    <x v="5"/>
    <n v="43291"/>
    <s v="Material Perbaikan Unit"/>
    <n v="1500"/>
    <x v="0"/>
  </r>
  <r>
    <x v="5"/>
    <n v="43292"/>
    <s v="Material Perbaikan Unit"/>
    <n v="4000"/>
    <x v="0"/>
  </r>
  <r>
    <x v="5"/>
    <n v="43292"/>
    <s v="Material Perbaikan Unit"/>
    <n v="300"/>
    <x v="0"/>
  </r>
  <r>
    <x v="5"/>
    <n v="43292"/>
    <s v="Material Perbaikan Unit"/>
    <n v="250"/>
    <x v="0"/>
  </r>
  <r>
    <x v="5"/>
    <n v="43292"/>
    <s v="Material Perbaikan Unit"/>
    <n v="750"/>
    <x v="0"/>
  </r>
  <r>
    <x v="5"/>
    <n v="43292"/>
    <s v="Material Perbaikan Unit"/>
    <n v="2500"/>
    <x v="0"/>
  </r>
  <r>
    <x v="5"/>
    <n v="43293"/>
    <s v="Material Perbaikan Unit"/>
    <n v="11750"/>
    <x v="0"/>
  </r>
  <r>
    <x v="5"/>
    <n v="43293"/>
    <s v="Material Perbaikan Unit"/>
    <n v="5500"/>
    <x v="0"/>
  </r>
  <r>
    <x v="5"/>
    <n v="43294"/>
    <s v="Jasa Pengiriman"/>
    <n v="12000"/>
    <x v="0"/>
  </r>
  <r>
    <x v="5"/>
    <n v="43295"/>
    <s v="Material Perbaikan Unit"/>
    <n v="4000"/>
    <x v="0"/>
  </r>
  <r>
    <x v="5"/>
    <n v="43296"/>
    <s v="Material Perbaikan Unit"/>
    <n v="12500"/>
    <x v="0"/>
  </r>
  <r>
    <x v="5"/>
    <n v="43297"/>
    <s v="Material Perbaikan Unit"/>
    <n v="6900"/>
    <x v="0"/>
  </r>
  <r>
    <x v="5"/>
    <n v="43297"/>
    <s v="Material Perbaikan Unit"/>
    <n v="3250"/>
    <x v="0"/>
  </r>
  <r>
    <x v="5"/>
    <n v="43298"/>
    <s v="Material Perbaikan Unit"/>
    <n v="32500"/>
    <x v="0"/>
  </r>
  <r>
    <x v="5"/>
    <n v="43299"/>
    <s v="Material Perbaikan Unit"/>
    <n v="6000"/>
    <x v="0"/>
  </r>
  <r>
    <x v="5"/>
    <n v="43300"/>
    <s v="Material Perbaikan Unit"/>
    <n v="1250"/>
    <x v="0"/>
  </r>
  <r>
    <x v="5"/>
    <n v="43300"/>
    <s v="Material Perbaikan Unit"/>
    <n v="900"/>
    <x v="0"/>
  </r>
  <r>
    <x v="5"/>
    <n v="43301"/>
    <s v="Material Perbaikan Unit"/>
    <n v="7500"/>
    <x v="0"/>
  </r>
  <r>
    <x v="5"/>
    <n v="43301"/>
    <s v="Material Perbaikan Unit"/>
    <n v="8000"/>
    <x v="0"/>
  </r>
  <r>
    <x v="5"/>
    <n v="43301"/>
    <s v="Material Perbaikan Unit"/>
    <n v="2750"/>
    <x v="0"/>
  </r>
  <r>
    <x v="5"/>
    <n v="43302"/>
    <s v="Inventory"/>
    <n v="750"/>
    <x v="2"/>
  </r>
  <r>
    <x v="5"/>
    <n v="43302"/>
    <s v="Inventory"/>
    <n v="500"/>
    <x v="2"/>
  </r>
  <r>
    <x v="5"/>
    <n v="43302"/>
    <s v="Inventory"/>
    <n v="250"/>
    <x v="2"/>
  </r>
  <r>
    <x v="5"/>
    <n v="43303"/>
    <s v="Material Perbaikan Unit"/>
    <n v="7250"/>
    <x v="0"/>
  </r>
  <r>
    <x v="5"/>
    <n v="43303"/>
    <s v="Material Perbaikan Unit"/>
    <n v="1150"/>
    <x v="0"/>
  </r>
  <r>
    <x v="5"/>
    <n v="43303"/>
    <s v="Material Perbaikan Unit"/>
    <n v="500"/>
    <x v="0"/>
  </r>
  <r>
    <x v="5"/>
    <n v="43303"/>
    <s v="Material Perbaikan Unit"/>
    <n v="600"/>
    <x v="0"/>
  </r>
  <r>
    <x v="5"/>
    <n v="43304"/>
    <s v="kebutuhan kantor JHS"/>
    <n v="350"/>
    <x v="1"/>
  </r>
  <r>
    <x v="5"/>
    <n v="43305"/>
    <s v="Perlengkapan AC"/>
    <n v="2750"/>
    <x v="1"/>
  </r>
  <r>
    <x v="5"/>
    <n v="43305"/>
    <s v="Perlengkapan AC"/>
    <n v="3250"/>
    <x v="1"/>
  </r>
  <r>
    <x v="5"/>
    <n v="43305"/>
    <s v="Perlengkapan AC"/>
    <n v="1750"/>
    <x v="1"/>
  </r>
  <r>
    <x v="5"/>
    <n v="43305"/>
    <s v="Perlengkapan AC"/>
    <n v="8250"/>
    <x v="1"/>
  </r>
  <r>
    <x v="5"/>
    <n v="43306"/>
    <s v="Material Perbaikan Unit"/>
    <n v="3000"/>
    <x v="0"/>
  </r>
  <r>
    <x v="5"/>
    <n v="43307"/>
    <s v="Material Perbaikan Unit"/>
    <n v="8500"/>
    <x v="0"/>
  </r>
  <r>
    <x v="5"/>
    <n v="43308"/>
    <s v="Material Perbaikan Unit"/>
    <n v="10000"/>
    <x v="0"/>
  </r>
  <r>
    <x v="5"/>
    <n v="43309"/>
    <s v="Material Perbaikan Unit"/>
    <n v="8500"/>
    <x v="0"/>
  </r>
  <r>
    <x v="5"/>
    <n v="43310"/>
    <s v="Material Perbaikan Unit"/>
    <n v="11000"/>
    <x v="0"/>
  </r>
  <r>
    <x v="5"/>
    <n v="43311"/>
    <s v="Perlengkapan Cleaning"/>
    <n v="44695"/>
    <x v="1"/>
  </r>
  <r>
    <x v="5"/>
    <n v="43312"/>
    <s v="Inventory"/>
    <n v="2525"/>
    <x v="2"/>
  </r>
  <r>
    <x v="5"/>
    <n v="43313"/>
    <s v="Material Perbaikan Unit"/>
    <n v="2750"/>
    <x v="0"/>
  </r>
  <r>
    <x v="5"/>
    <n v="43314"/>
    <s v="Material Perbaikan Unit"/>
    <n v="3500"/>
    <x v="0"/>
  </r>
  <r>
    <x v="5"/>
    <n v="43314"/>
    <s v="Material Perbaikan Unit"/>
    <n v="6500"/>
    <x v="0"/>
  </r>
  <r>
    <x v="5"/>
    <n v="43315"/>
    <s v="Material Perbaikan Unit"/>
    <n v="5500"/>
    <x v="0"/>
  </r>
  <r>
    <x v="5"/>
    <n v="43315"/>
    <s v="Material Perbaikan Unit"/>
    <n v="750"/>
    <x v="0"/>
  </r>
  <r>
    <x v="5"/>
    <n v="43316"/>
    <s v="Material Perbaikan Unit"/>
    <n v="3400"/>
    <x v="0"/>
  </r>
  <r>
    <x v="5"/>
    <n v="43316"/>
    <s v="Material Perbaikan Unit"/>
    <n v="1650"/>
    <x v="0"/>
  </r>
  <r>
    <x v="5"/>
    <n v="43317"/>
    <s v="Material Perbaikan Unit"/>
    <n v="800"/>
    <x v="0"/>
  </r>
  <r>
    <x v="5"/>
    <n v="43317"/>
    <s v="Material Perbaikan Unit"/>
    <n v="1850"/>
    <x v="0"/>
  </r>
  <r>
    <x v="5"/>
    <n v="43317"/>
    <s v="Material Perbaikan Unit"/>
    <n v="600"/>
    <x v="0"/>
  </r>
  <r>
    <x v="5"/>
    <n v="43318"/>
    <s v="kebutuhan kantor JHS"/>
    <n v="25150"/>
    <x v="1"/>
  </r>
  <r>
    <x v="5"/>
    <n v="43319"/>
    <s v="Material Perbaikan Unit"/>
    <n v="6500"/>
    <x v="0"/>
  </r>
  <r>
    <x v="5"/>
    <n v="43320"/>
    <s v="Material Perbaikan Unit"/>
    <n v="8500"/>
    <x v="0"/>
  </r>
  <r>
    <x v="5"/>
    <n v="43320"/>
    <s v="Material Perbaikan Unit"/>
    <n v="1250"/>
    <x v="0"/>
  </r>
  <r>
    <x v="5"/>
    <n v="43320"/>
    <s v="Material Perbaikan Unit"/>
    <n v="850"/>
    <x v="0"/>
  </r>
  <r>
    <x v="5"/>
    <n v="43321"/>
    <s v="Operasional JHS"/>
    <n v="44550"/>
    <x v="1"/>
  </r>
  <r>
    <x v="5"/>
    <n v="43322"/>
    <s v="Inventory"/>
    <n v="6500"/>
    <x v="2"/>
  </r>
  <r>
    <x v="5"/>
    <n v="43323"/>
    <s v="Material Perbaikan Unit"/>
    <n v="9250"/>
    <x v="0"/>
  </r>
  <r>
    <x v="5"/>
    <n v="43323"/>
    <s v="Material Perbaikan Unit"/>
    <n v="300"/>
    <x v="0"/>
  </r>
  <r>
    <x v="5"/>
    <n v="43324"/>
    <s v="Material Perbaikan Unit"/>
    <n v="2300"/>
    <x v="0"/>
  </r>
  <r>
    <x v="5"/>
    <n v="43325"/>
    <s v="Material Perbaikan Unit"/>
    <n v="3750"/>
    <x v="0"/>
  </r>
  <r>
    <x v="5"/>
    <n v="43325"/>
    <s v="Material Perbaikan Unit"/>
    <n v="4250"/>
    <x v="0"/>
  </r>
  <r>
    <x v="5"/>
    <n v="43326"/>
    <s v="Material Perbaikan Unit"/>
    <n v="410.7"/>
    <x v="0"/>
  </r>
  <r>
    <x v="5"/>
    <n v="43327"/>
    <s v="Material Perbaikan Unit"/>
    <n v="13500"/>
    <x v="0"/>
  </r>
  <r>
    <x v="5"/>
    <n v="43327"/>
    <s v="Material Perbaikan Unit"/>
    <n v="8250"/>
    <x v="0"/>
  </r>
  <r>
    <x v="5"/>
    <n v="43327"/>
    <s v="Material Perbaikan Unit"/>
    <n v="200"/>
    <x v="0"/>
  </r>
  <r>
    <x v="5"/>
    <n v="43328"/>
    <s v="Material Perbaikan Unit"/>
    <n v="3200"/>
    <x v="0"/>
  </r>
  <r>
    <x v="5"/>
    <n v="43329"/>
    <s v="kebutuhan kantor JHS"/>
    <n v="5000"/>
    <x v="1"/>
  </r>
  <r>
    <x v="5"/>
    <n v="43330"/>
    <s v="Perlengkapan Fixing"/>
    <n v="650"/>
    <x v="1"/>
  </r>
  <r>
    <x v="5"/>
    <n v="43330"/>
    <s v="Perlengkapan Fixing"/>
    <n v="1000"/>
    <x v="1"/>
  </r>
  <r>
    <x v="5"/>
    <n v="43331"/>
    <s v="Material Perbaikan Unit"/>
    <n v="5500"/>
    <x v="0"/>
  </r>
  <r>
    <x v="5"/>
    <n v="43331"/>
    <s v="Material Perbaikan Unit"/>
    <n v="850"/>
    <x v="0"/>
  </r>
  <r>
    <x v="5"/>
    <n v="43332"/>
    <s v="Inventory"/>
    <n v="5250"/>
    <x v="2"/>
  </r>
  <r>
    <x v="5"/>
    <n v="43333"/>
    <s v="Material Perbaikan Unit"/>
    <n v="2750"/>
    <x v="0"/>
  </r>
  <r>
    <x v="5"/>
    <n v="43333"/>
    <s v="Material Perbaikan Unit"/>
    <n v="1250"/>
    <x v="0"/>
  </r>
  <r>
    <x v="5"/>
    <n v="43333"/>
    <s v="Material Perbaikan Unit"/>
    <n v="750"/>
    <x v="0"/>
  </r>
  <r>
    <x v="5"/>
    <n v="43334"/>
    <s v="Material Perbaikan Unit"/>
    <n v="5500"/>
    <x v="0"/>
  </r>
  <r>
    <x v="5"/>
    <n v="43335"/>
    <s v="Inventory"/>
    <n v="12500"/>
    <x v="2"/>
  </r>
  <r>
    <x v="5"/>
    <n v="43336"/>
    <s v="Material Perbaikan Unit"/>
    <n v="3750"/>
    <x v="0"/>
  </r>
  <r>
    <x v="5"/>
    <n v="43336"/>
    <s v="Material Perbaikan Unit"/>
    <n v="1500"/>
    <x v="0"/>
  </r>
  <r>
    <x v="5"/>
    <n v="43336"/>
    <s v="Material Perbaikan Unit"/>
    <n v="1250"/>
    <x v="0"/>
  </r>
  <r>
    <x v="5"/>
    <n v="43337"/>
    <s v="Material Perbaikan Unit"/>
    <n v="3750"/>
    <x v="0"/>
  </r>
  <r>
    <x v="5"/>
    <n v="43337"/>
    <s v="Material Perbaikan Unit"/>
    <n v="750"/>
    <x v="0"/>
  </r>
  <r>
    <x v="5"/>
    <n v="43337"/>
    <s v="Material Perbaikan Unit"/>
    <n v="250"/>
    <x v="0"/>
  </r>
  <r>
    <x v="5"/>
    <n v="43338"/>
    <s v="Material Perbaikan Unit"/>
    <n v="2750"/>
    <x v="0"/>
  </r>
  <r>
    <x v="5"/>
    <n v="43339"/>
    <s v="Material Perbaikan Unit"/>
    <n v="4250"/>
    <x v="0"/>
  </r>
  <r>
    <x v="5"/>
    <n v="43339"/>
    <s v="Material Perbaikan Unit"/>
    <n v="600"/>
    <x v="0"/>
  </r>
  <r>
    <x v="5"/>
    <n v="43339"/>
    <s v="Material Perbaikan Unit"/>
    <n v="650"/>
    <x v="0"/>
  </r>
  <r>
    <x v="5"/>
    <n v="43339"/>
    <s v="Material Perbaikan Unit"/>
    <n v="3250"/>
    <x v="0"/>
  </r>
  <r>
    <x v="5"/>
    <n v="43339"/>
    <s v="Material Perbaikan Unit"/>
    <n v="500"/>
    <x v="0"/>
  </r>
  <r>
    <x v="5"/>
    <n v="43340"/>
    <s v="Material Perbaikan Unit"/>
    <n v="1550"/>
    <x v="0"/>
  </r>
  <r>
    <x v="5"/>
    <n v="43341"/>
    <s v="Material Perbaikan Unit"/>
    <n v="7500"/>
    <x v="0"/>
  </r>
  <r>
    <x v="5"/>
    <n v="43342"/>
    <s v="Material Perbaikan Unit"/>
    <n v="3250"/>
    <x v="0"/>
  </r>
  <r>
    <x v="5"/>
    <n v="43342"/>
    <s v="Material Perbaikan Unit"/>
    <n v="500"/>
    <x v="0"/>
  </r>
  <r>
    <x v="5"/>
    <n v="43343"/>
    <s v="Material Perbaikan Unit"/>
    <n v="3125"/>
    <x v="0"/>
  </r>
  <r>
    <x v="5"/>
    <n v="43344"/>
    <s v="Material Perbaikan Unit"/>
    <n v="1600"/>
    <x v="0"/>
  </r>
  <r>
    <x v="5"/>
    <n v="43345"/>
    <s v="Material Perbaikan Unit"/>
    <n v="13330"/>
    <x v="0"/>
  </r>
  <r>
    <x v="5"/>
    <n v="43346"/>
    <s v="Jasa Pengiriman"/>
    <n v="14500"/>
    <x v="0"/>
  </r>
  <r>
    <x v="5"/>
    <n v="43348"/>
    <s v="Perlengkapan Fixing"/>
    <n v="29995"/>
    <x v="1"/>
  </r>
  <r>
    <x v="5"/>
    <n v="43349"/>
    <s v="Material Perbaikan Unit"/>
    <n v="76875"/>
    <x v="0"/>
  </r>
  <r>
    <x v="5"/>
    <n v="43349"/>
    <s v="Material Perbaikan Unit"/>
    <n v="103775"/>
    <x v="0"/>
  </r>
  <r>
    <x v="5"/>
    <n v="43350"/>
    <s v="Material Perbaikan Unit"/>
    <n v="17500"/>
    <x v="0"/>
  </r>
  <r>
    <x v="5"/>
    <n v="43351"/>
    <s v="Material Perbaikan Unit"/>
    <n v="7500"/>
    <x v="0"/>
  </r>
  <r>
    <x v="5"/>
    <n v="43352"/>
    <s v="Material Perbaikan Unit"/>
    <n v="6500"/>
    <x v="0"/>
  </r>
  <r>
    <x v="5"/>
    <n v="43353"/>
    <s v="Material Perbaikan Unit"/>
    <n v="7500"/>
    <x v="0"/>
  </r>
  <r>
    <x v="5"/>
    <n v="43354"/>
    <s v="Inventory"/>
    <n v="21000"/>
    <x v="2"/>
  </r>
  <r>
    <x v="5"/>
    <n v="43355"/>
    <s v="Perlengkapan Cleaning"/>
    <n v="22265"/>
    <x v="1"/>
  </r>
  <r>
    <x v="5"/>
    <n v="43356"/>
    <s v="Material Perbaikan Unit"/>
    <n v="11000"/>
    <x v="0"/>
  </r>
  <r>
    <x v="5"/>
    <n v="43357"/>
    <s v="Material Perbaikan Unit"/>
    <n v="12500"/>
    <x v="0"/>
  </r>
  <r>
    <x v="5"/>
    <n v="43358"/>
    <s v="Material Perbaikan Unit"/>
    <n v="11000"/>
    <x v="0"/>
  </r>
  <r>
    <x v="5"/>
    <n v="43359"/>
    <s v="Material Perbaikan Unit"/>
    <n v="11000"/>
    <x v="0"/>
  </r>
  <r>
    <x v="5"/>
    <n v="43360"/>
    <s v="Material Perbaikan Unit"/>
    <n v="16500"/>
    <x v="0"/>
  </r>
  <r>
    <x v="5"/>
    <n v="43361"/>
    <s v="Material Perbaikan Unit"/>
    <n v="500"/>
    <x v="0"/>
  </r>
  <r>
    <x v="5"/>
    <n v="43361"/>
    <s v="Material Perbaikan Unit"/>
    <n v="1150"/>
    <x v="0"/>
  </r>
  <r>
    <x v="5"/>
    <n v="43361"/>
    <s v="Material Perbaikan Unit"/>
    <n v="1250"/>
    <x v="0"/>
  </r>
  <r>
    <x v="5"/>
    <n v="43361"/>
    <s v="Material Perbaikan Unit"/>
    <n v="650"/>
    <x v="0"/>
  </r>
  <r>
    <x v="5"/>
    <n v="43361"/>
    <s v="Material Perbaikan Unit"/>
    <n v="500"/>
    <x v="0"/>
  </r>
  <r>
    <x v="5"/>
    <n v="43361"/>
    <s v="Material Perbaikan Unit"/>
    <n v="450"/>
    <x v="0"/>
  </r>
  <r>
    <x v="5"/>
    <n v="43361"/>
    <s v="Material Perbaikan Unit"/>
    <n v="650"/>
    <x v="0"/>
  </r>
  <r>
    <x v="5"/>
    <n v="43362"/>
    <s v="Material Perbaikan Unit"/>
    <n v="2000"/>
    <x v="0"/>
  </r>
  <r>
    <x v="5"/>
    <n v="43362"/>
    <s v="Material Perbaikan Unit"/>
    <n v="2250"/>
    <x v="0"/>
  </r>
  <r>
    <x v="5"/>
    <n v="43362"/>
    <s v="Material Perbaikan Unit"/>
    <n v="2500"/>
    <x v="0"/>
  </r>
  <r>
    <x v="5"/>
    <n v="43363"/>
    <s v="Inventory"/>
    <n v="3750"/>
    <x v="2"/>
  </r>
  <r>
    <x v="5"/>
    <n v="43363"/>
    <s v="Inventory"/>
    <n v="2750"/>
    <x v="2"/>
  </r>
  <r>
    <x v="5"/>
    <n v="43363"/>
    <s v="Inventory"/>
    <n v="600"/>
    <x v="2"/>
  </r>
  <r>
    <x v="5"/>
    <n v="43363"/>
    <s v="Inventory"/>
    <n v="600"/>
    <x v="2"/>
  </r>
  <r>
    <x v="5"/>
    <n v="43364"/>
    <s v="Material Perbaikan Unit"/>
    <n v="6750"/>
    <x v="0"/>
  </r>
  <r>
    <x v="5"/>
    <n v="43364"/>
    <s v="Material Perbaikan Unit"/>
    <n v="350"/>
    <x v="0"/>
  </r>
  <r>
    <x v="5"/>
    <n v="43364"/>
    <s v="Material Perbaikan Unit"/>
    <n v="250"/>
    <x v="0"/>
  </r>
  <r>
    <x v="5"/>
    <n v="43365"/>
    <s v="Material Perbaikan Unit"/>
    <n v="11000"/>
    <x v="0"/>
  </r>
  <r>
    <x v="5"/>
    <n v="43366"/>
    <s v="Material Perbaikan Unit"/>
    <n v="47100"/>
    <x v="0"/>
  </r>
  <r>
    <x v="5"/>
    <n v="43366"/>
    <s v="Material Perbaikan Unit"/>
    <n v="6500"/>
    <x v="0"/>
  </r>
  <r>
    <x v="5"/>
    <n v="43366"/>
    <s v="Material Perbaikan Unit"/>
    <n v="1000"/>
    <x v="0"/>
  </r>
  <r>
    <x v="5"/>
    <n v="43366"/>
    <s v="Material Perbaikan Unit"/>
    <n v="1500"/>
    <x v="0"/>
  </r>
  <r>
    <x v="5"/>
    <n v="43366"/>
    <s v="Material Perbaikan Unit"/>
    <n v="1200"/>
    <x v="0"/>
  </r>
  <r>
    <x v="5"/>
    <n v="43366"/>
    <s v="Material Perbaikan Unit"/>
    <n v="1750"/>
    <x v="0"/>
  </r>
  <r>
    <x v="5"/>
    <n v="43367"/>
    <s v="Material Perbaikan Unit"/>
    <n v="1625"/>
    <x v="0"/>
  </r>
  <r>
    <x v="5"/>
    <n v="43368"/>
    <s v="Material Perbaikan Unit"/>
    <n v="2350"/>
    <x v="0"/>
  </r>
  <r>
    <x v="5"/>
    <n v="43368"/>
    <s v="Material Perbaikan Unit"/>
    <n v="2500"/>
    <x v="0"/>
  </r>
  <r>
    <x v="5"/>
    <n v="43368"/>
    <s v="Material Perbaikan Unit"/>
    <n v="750"/>
    <x v="0"/>
  </r>
  <r>
    <x v="5"/>
    <n v="43368"/>
    <s v="Material Perbaikan Unit"/>
    <n v="1775"/>
    <x v="0"/>
  </r>
  <r>
    <x v="5"/>
    <n v="43369"/>
    <s v="Material Perbaikan Unit"/>
    <n v="6250"/>
    <x v="0"/>
  </r>
  <r>
    <x v="5"/>
    <n v="43370"/>
    <s v="Material Perbaikan Unit"/>
    <n v="11750"/>
    <x v="0"/>
  </r>
  <r>
    <x v="5"/>
    <n v="43370"/>
    <s v="Material Perbaikan Unit"/>
    <n v="2750"/>
    <x v="0"/>
  </r>
  <r>
    <x v="5"/>
    <n v="43371"/>
    <s v="Operasional JHS"/>
    <n v="3000"/>
    <x v="1"/>
  </r>
  <r>
    <x v="5"/>
    <n v="43372"/>
    <s v="kebutuhan kantor JHS"/>
    <n v="5000"/>
    <x v="1"/>
  </r>
  <r>
    <x v="5"/>
    <n v="43373"/>
    <s v="Material Perbaikan Unit"/>
    <n v="2000"/>
    <x v="0"/>
  </r>
  <r>
    <x v="5"/>
    <n v="43374"/>
    <s v="Material Perbaikan Unit"/>
    <n v="300"/>
    <x v="0"/>
  </r>
  <r>
    <x v="5"/>
    <n v="43374"/>
    <s v="Material Perbaikan Unit"/>
    <n v="3250"/>
    <x v="0"/>
  </r>
  <r>
    <x v="5"/>
    <n v="43374"/>
    <s v="Material Perbaikan Unit"/>
    <n v="750"/>
    <x v="0"/>
  </r>
  <r>
    <x v="5"/>
    <n v="43374"/>
    <s v="Material Perbaikan Unit"/>
    <n v="500"/>
    <x v="0"/>
  </r>
  <r>
    <x v="5"/>
    <n v="43375"/>
    <s v="Material Perbaikan Unit"/>
    <n v="2500"/>
    <x v="0"/>
  </r>
  <r>
    <x v="5"/>
    <n v="43376"/>
    <s v="Material Perbaikan Unit"/>
    <n v="1300"/>
    <x v="0"/>
  </r>
  <r>
    <x v="5"/>
    <n v="43377"/>
    <s v="Material Perbaikan Unit"/>
    <n v="1250"/>
    <x v="0"/>
  </r>
  <r>
    <x v="5"/>
    <n v="43378"/>
    <s v="Inventory"/>
    <n v="1500"/>
    <x v="2"/>
  </r>
  <r>
    <x v="5"/>
    <n v="43378"/>
    <s v="Inventory"/>
    <n v="250"/>
    <x v="2"/>
  </r>
  <r>
    <x v="5"/>
    <n v="43379"/>
    <s v="Perlengkapan Fixing"/>
    <n v="2635"/>
    <x v="1"/>
  </r>
  <r>
    <x v="5"/>
    <n v="43380"/>
    <s v="Material Perbaikan Unit"/>
    <n v="3275"/>
    <x v="0"/>
  </r>
  <r>
    <x v="5"/>
    <n v="43381"/>
    <s v="Material Perbaikan Unit"/>
    <n v="1095"/>
    <x v="0"/>
  </r>
  <r>
    <x v="5"/>
    <n v="43382"/>
    <s v="Jasa Pengiriman"/>
    <n v="6500"/>
    <x v="0"/>
  </r>
  <r>
    <x v="5"/>
    <n v="43383"/>
    <s v="Jasa Pengiriman"/>
    <n v="6500"/>
    <x v="0"/>
  </r>
  <r>
    <x v="5"/>
    <n v="43384"/>
    <s v="Perlengkapan Fixing"/>
    <n v="14735"/>
    <x v="1"/>
  </r>
  <r>
    <x v="5"/>
    <n v="43385"/>
    <s v="Material Perbaikan Unit"/>
    <n v="98575"/>
    <x v="0"/>
  </r>
  <r>
    <x v="5"/>
    <n v="43386"/>
    <s v="Jasa Pengiriman"/>
    <n v="5446"/>
    <x v="0"/>
  </r>
  <r>
    <x v="5"/>
    <n v="43387"/>
    <s v="Jasa Pengiriman"/>
    <n v="4317.95"/>
    <x v="0"/>
  </r>
  <r>
    <x v="5"/>
    <n v="43388"/>
    <s v="Inventory"/>
    <n v="6582.7"/>
    <x v="2"/>
  </r>
  <r>
    <x v="5"/>
    <n v="43389"/>
    <s v="Perlengkapan AC"/>
    <n v="10750"/>
    <x v="1"/>
  </r>
  <r>
    <x v="5"/>
    <n v="43389"/>
    <s v="Perlengkapan AC"/>
    <n v="3750"/>
    <x v="1"/>
  </r>
  <r>
    <x v="5"/>
    <n v="43389"/>
    <s v="Perlengkapan AC"/>
    <n v="2000"/>
    <x v="1"/>
  </r>
  <r>
    <x v="5"/>
    <n v="43390"/>
    <s v="Perlengkapan AC"/>
    <n v="1200"/>
    <x v="1"/>
  </r>
  <r>
    <x v="5"/>
    <n v="43390"/>
    <s v="Perlengkapan AC"/>
    <n v="900"/>
    <x v="1"/>
  </r>
  <r>
    <x v="5"/>
    <n v="43390"/>
    <s v="Perlengkapan AC"/>
    <n v="1750"/>
    <x v="1"/>
  </r>
  <r>
    <x v="5"/>
    <n v="43391"/>
    <s v="Material Perbaikan Unit"/>
    <n v="6750"/>
    <x v="0"/>
  </r>
  <r>
    <x v="5"/>
    <n v="43392"/>
    <s v="Material Perbaikan Unit"/>
    <n v="8250"/>
    <x v="0"/>
  </r>
  <r>
    <x v="5"/>
    <n v="43392"/>
    <s v="Material Perbaikan Unit"/>
    <n v="3150"/>
    <x v="0"/>
  </r>
  <r>
    <x v="5"/>
    <n v="43392"/>
    <s v="Material Perbaikan Unit"/>
    <n v="500"/>
    <x v="0"/>
  </r>
  <r>
    <x v="5"/>
    <n v="43392"/>
    <s v="Material Perbaikan Unit"/>
    <n v="42500"/>
    <x v="0"/>
  </r>
  <r>
    <x v="5"/>
    <n v="43393"/>
    <s v="Material Perbaikan Unit"/>
    <n v="200000"/>
    <x v="0"/>
  </r>
  <r>
    <x v="5"/>
    <n v="43394"/>
    <s v="Material Perbaikan Unit"/>
    <n v="1500"/>
    <x v="0"/>
  </r>
  <r>
    <x v="5"/>
    <n v="43395"/>
    <s v="Material Perbaikan Unit"/>
    <n v="6000"/>
    <x v="0"/>
  </r>
  <r>
    <x v="5"/>
    <n v="43395"/>
    <s v="Material Perbaikan Unit"/>
    <n v="4000"/>
    <x v="0"/>
  </r>
  <r>
    <x v="5"/>
    <n v="43395"/>
    <s v="Material Perbaikan Unit"/>
    <n v="2500"/>
    <x v="0"/>
  </r>
  <r>
    <x v="5"/>
    <n v="43396"/>
    <s v="Material Perbaikan Unit"/>
    <n v="2750"/>
    <x v="0"/>
  </r>
  <r>
    <x v="5"/>
    <n v="43396"/>
    <s v="Material Perbaikan Unit"/>
    <n v="750"/>
    <x v="0"/>
  </r>
  <r>
    <x v="5"/>
    <n v="43396"/>
    <s v="Material Perbaikan Unit"/>
    <n v="750"/>
    <x v="0"/>
  </r>
  <r>
    <x v="5"/>
    <n v="43396"/>
    <s v="Material Perbaikan Unit"/>
    <n v="500"/>
    <x v="0"/>
  </r>
  <r>
    <x v="5"/>
    <n v="43396"/>
    <s v="Material Perbaikan Unit"/>
    <n v="250"/>
    <x v="0"/>
  </r>
  <r>
    <x v="5"/>
    <n v="43396"/>
    <s v="Material Perbaikan Unit"/>
    <n v="250"/>
    <x v="0"/>
  </r>
  <r>
    <x v="5"/>
    <n v="43397"/>
    <s v="Material Perbaikan Unit"/>
    <n v="3250"/>
    <x v="0"/>
  </r>
  <r>
    <x v="5"/>
    <n v="43398"/>
    <s v="Material Perbaikan Unit"/>
    <n v="1250"/>
    <x v="0"/>
  </r>
  <r>
    <x v="5"/>
    <n v="43399"/>
    <s v="Material Perbaikan Unit"/>
    <n v="2100"/>
    <x v="0"/>
  </r>
  <r>
    <x v="5"/>
    <n v="43399"/>
    <s v="Material Perbaikan Unit"/>
    <n v="1000"/>
    <x v="0"/>
  </r>
  <r>
    <x v="5"/>
    <n v="43400"/>
    <s v="Material Perbaikan Unit"/>
    <n v="3250"/>
    <x v="0"/>
  </r>
  <r>
    <x v="5"/>
    <n v="43400"/>
    <s v="Material Perbaikan Unit"/>
    <n v="750"/>
    <x v="0"/>
  </r>
  <r>
    <x v="5"/>
    <n v="43400"/>
    <s v="Material Perbaikan Unit"/>
    <n v="1000"/>
    <x v="0"/>
  </r>
  <r>
    <x v="5"/>
    <n v="43400"/>
    <s v="Material Perbaikan Unit"/>
    <n v="500"/>
    <x v="0"/>
  </r>
  <r>
    <x v="5"/>
    <n v="43400"/>
    <s v="Material Perbaikan Unit"/>
    <n v="750"/>
    <x v="0"/>
  </r>
  <r>
    <x v="5"/>
    <n v="43400"/>
    <s v="Material Perbaikan Unit"/>
    <n v="300"/>
    <x v="0"/>
  </r>
  <r>
    <x v="5"/>
    <n v="43401"/>
    <s v="Material Perbaikan Unit"/>
    <n v="8750"/>
    <x v="0"/>
  </r>
  <r>
    <x v="5"/>
    <n v="43401"/>
    <s v="Material Perbaikan Unit"/>
    <n v="500"/>
    <x v="0"/>
  </r>
  <r>
    <x v="5"/>
    <n v="43401"/>
    <s v="Material Perbaikan Unit"/>
    <n v="1250"/>
    <x v="0"/>
  </r>
  <r>
    <x v="5"/>
    <n v="43401"/>
    <s v="Material Perbaikan Unit"/>
    <n v="750"/>
    <x v="0"/>
  </r>
  <r>
    <x v="5"/>
    <n v="43402"/>
    <s v="Material Perbaikan Unit"/>
    <n v="5000"/>
    <x v="0"/>
  </r>
  <r>
    <x v="5"/>
    <n v="43403"/>
    <s v="Material Perbaikan Unit"/>
    <n v="5000"/>
    <x v="0"/>
  </r>
  <r>
    <x v="5"/>
    <n v="43404"/>
    <s v="Material Perbaikan Unit"/>
    <n v="1250"/>
    <x v="0"/>
  </r>
  <r>
    <x v="5"/>
    <n v="43405"/>
    <s v="Material Perbaikan Unit"/>
    <n v="8000"/>
    <x v="0"/>
  </r>
  <r>
    <x v="5"/>
    <n v="43406"/>
    <s v="Material Perbaikan Unit"/>
    <n v="750"/>
    <x v="0"/>
  </r>
  <r>
    <x v="5"/>
    <n v="43406"/>
    <s v="Material Perbaikan Unit"/>
    <n v="3250"/>
    <x v="0"/>
  </r>
  <r>
    <x v="5"/>
    <n v="43406"/>
    <s v="Material Perbaikan Unit"/>
    <n v="1200"/>
    <x v="0"/>
  </r>
  <r>
    <x v="5"/>
    <n v="43407"/>
    <s v="Material Perbaikan Unit"/>
    <n v="2250"/>
    <x v="0"/>
  </r>
  <r>
    <x v="5"/>
    <n v="43407"/>
    <s v="Material Perbaikan Unit"/>
    <n v="2250"/>
    <x v="0"/>
  </r>
  <r>
    <x v="5"/>
    <n v="43408"/>
    <s v="Material Perbaikan Unit"/>
    <n v="22500"/>
    <x v="0"/>
  </r>
  <r>
    <x v="5"/>
    <n v="43408"/>
    <s v="Material Perbaikan Unit"/>
    <n v="8250"/>
    <x v="0"/>
  </r>
  <r>
    <x v="5"/>
    <n v="43409"/>
    <s v="Material Perbaikan Unit"/>
    <n v="9250"/>
    <x v="0"/>
  </r>
  <r>
    <x v="5"/>
    <n v="43409"/>
    <s v="Material Perbaikan Unit"/>
    <n v="1000"/>
    <x v="0"/>
  </r>
  <r>
    <x v="5"/>
    <n v="43409"/>
    <s v="Material Perbaikan Unit"/>
    <n v="1500"/>
    <x v="0"/>
  </r>
  <r>
    <x v="5"/>
    <n v="43409"/>
    <s v="Material Perbaikan Unit"/>
    <n v="1750"/>
    <x v="0"/>
  </r>
  <r>
    <x v="5"/>
    <n v="43409"/>
    <s v="Material Perbaikan Unit"/>
    <n v="3250"/>
    <x v="0"/>
  </r>
  <r>
    <x v="5"/>
    <n v="43410"/>
    <s v="kebutuhan kantor JHS"/>
    <n v="4750"/>
    <x v="1"/>
  </r>
  <r>
    <x v="5"/>
    <n v="43410"/>
    <s v="kebutuhan kantor JHS"/>
    <n v="3250"/>
    <x v="1"/>
  </r>
  <r>
    <x v="5"/>
    <n v="43411"/>
    <s v="Material Perbaikan Unit"/>
    <n v="1500"/>
    <x v="0"/>
  </r>
  <r>
    <x v="5"/>
    <n v="43412"/>
    <s v="Material Perbaikan Unit"/>
    <n v="4250"/>
    <x v="0"/>
  </r>
  <r>
    <x v="5"/>
    <n v="43412"/>
    <s v="Material Perbaikan Unit"/>
    <n v="6500"/>
    <x v="0"/>
  </r>
  <r>
    <x v="5"/>
    <n v="43413"/>
    <s v="Material Perbaikan Unit"/>
    <n v="1500"/>
    <x v="0"/>
  </r>
  <r>
    <x v="5"/>
    <n v="43413"/>
    <s v="Material Perbaikan Unit"/>
    <n v="250"/>
    <x v="0"/>
  </r>
  <r>
    <x v="5"/>
    <n v="43413"/>
    <s v="Material Perbaikan Unit"/>
    <n v="1200"/>
    <x v="0"/>
  </r>
  <r>
    <x v="5"/>
    <n v="43414"/>
    <s v="Inventory"/>
    <n v="400"/>
    <x v="2"/>
  </r>
  <r>
    <x v="5"/>
    <n v="43415"/>
    <s v="Material Perbaikan Unit"/>
    <n v="9500"/>
    <x v="0"/>
  </r>
  <r>
    <x v="5"/>
    <n v="43416"/>
    <s v="Material Perbaikan Unit"/>
    <n v="2500"/>
    <x v="0"/>
  </r>
  <r>
    <x v="5"/>
    <n v="43416"/>
    <s v="Material Perbaikan Unit"/>
    <n v="500"/>
    <x v="0"/>
  </r>
  <r>
    <x v="5"/>
    <n v="43416"/>
    <s v="Material Perbaikan Unit"/>
    <n v="250"/>
    <x v="0"/>
  </r>
  <r>
    <x v="5"/>
    <n v="43417"/>
    <s v="Material Perbaikan Unit"/>
    <n v="4700"/>
    <x v="0"/>
  </r>
  <r>
    <x v="5"/>
    <n v="43418"/>
    <s v="Material Perbaikan Unit"/>
    <n v="2000"/>
    <x v="0"/>
  </r>
  <r>
    <x v="5"/>
    <n v="43419"/>
    <s v="Material Perbaikan Unit"/>
    <n v="5860"/>
    <x v="0"/>
  </r>
  <r>
    <x v="5"/>
    <n v="43420"/>
    <s v="Perlengkapan AC"/>
    <n v="47500"/>
    <x v="1"/>
  </r>
  <r>
    <x v="5"/>
    <n v="43421"/>
    <s v="Material Perbaikan Unit"/>
    <n v="7500"/>
    <x v="0"/>
  </r>
  <r>
    <x v="5"/>
    <n v="43422"/>
    <s v="Material Perbaikan Unit"/>
    <n v="7250"/>
    <x v="0"/>
  </r>
  <r>
    <x v="5"/>
    <n v="43423"/>
    <s v="Material Perbaikan Unit"/>
    <n v="2650"/>
    <x v="0"/>
  </r>
  <r>
    <x v="5"/>
    <n v="43424"/>
    <s v="Inventory"/>
    <n v="7250"/>
    <x v="2"/>
  </r>
  <r>
    <x v="5"/>
    <n v="43424"/>
    <s v="Inventory"/>
    <n v="1000"/>
    <x v="2"/>
  </r>
  <r>
    <x v="5"/>
    <n v="43424"/>
    <s v="Inventory"/>
    <n v="500"/>
    <x v="2"/>
  </r>
  <r>
    <x v="5"/>
    <n v="43425"/>
    <s v="Material Perbaikan Unit"/>
    <n v="7500"/>
    <x v="0"/>
  </r>
  <r>
    <x v="5"/>
    <n v="43426"/>
    <s v="Perlengkapan AC"/>
    <n v="3750"/>
    <x v="1"/>
  </r>
  <r>
    <x v="5"/>
    <n v="43426"/>
    <s v="Perlengkapan AC"/>
    <n v="1500"/>
    <x v="1"/>
  </r>
  <r>
    <x v="5"/>
    <n v="43427"/>
    <s v="Material Perbaikan Unit"/>
    <n v="40000"/>
    <x v="0"/>
  </r>
  <r>
    <x v="5"/>
    <n v="43428"/>
    <s v="Material Perbaikan Unit"/>
    <n v="3500"/>
    <x v="0"/>
  </r>
  <r>
    <x v="5"/>
    <n v="43428"/>
    <s v="Material Perbaikan Unit"/>
    <n v="500"/>
    <x v="0"/>
  </r>
  <r>
    <x v="5"/>
    <n v="43429"/>
    <s v="Material Perbaikan Unit"/>
    <n v="3000"/>
    <x v="0"/>
  </r>
  <r>
    <x v="5"/>
    <n v="43429"/>
    <s v="Material Perbaikan Unit"/>
    <n v="2250"/>
    <x v="0"/>
  </r>
  <r>
    <x v="5"/>
    <n v="43429"/>
    <s v="Material Perbaikan Unit"/>
    <n v="1500"/>
    <x v="0"/>
  </r>
  <r>
    <x v="5"/>
    <n v="43429"/>
    <s v="Material Perbaikan Unit"/>
    <n v="600"/>
    <x v="0"/>
  </r>
  <r>
    <x v="5"/>
    <n v="43429"/>
    <s v="Material Perbaikan Unit"/>
    <n v="2000"/>
    <x v="0"/>
  </r>
  <r>
    <x v="5"/>
    <n v="43430"/>
    <s v="Material Perbaikan Unit"/>
    <n v="2000"/>
    <x v="0"/>
  </r>
  <r>
    <x v="5"/>
    <n v="43431"/>
    <s v="Material Perbaikan Unit"/>
    <n v="5000"/>
    <x v="0"/>
  </r>
  <r>
    <x v="5"/>
    <n v="43431"/>
    <s v="Material Perbaikan Unit"/>
    <n v="1875"/>
    <x v="0"/>
  </r>
  <r>
    <x v="5"/>
    <n v="43431"/>
    <s v="Material Perbaikan Unit"/>
    <n v="375"/>
    <x v="0"/>
  </r>
  <r>
    <x v="5"/>
    <n v="43431"/>
    <s v="Material Perbaikan Unit"/>
    <n v="500"/>
    <x v="0"/>
  </r>
  <r>
    <x v="5"/>
    <n v="43432"/>
    <s v="Material Perbaikan Unit"/>
    <n v="150"/>
    <x v="0"/>
  </r>
  <r>
    <x v="5"/>
    <n v="43432"/>
    <s v="Material Perbaikan Unit"/>
    <n v="250"/>
    <x v="0"/>
  </r>
  <r>
    <x v="5"/>
    <n v="43432"/>
    <s v="Material Perbaikan Unit"/>
    <n v="750"/>
    <x v="0"/>
  </r>
  <r>
    <x v="5"/>
    <n v="43432"/>
    <s v="Material Perbaikan Unit"/>
    <n v="250"/>
    <x v="0"/>
  </r>
  <r>
    <x v="5"/>
    <n v="43433"/>
    <s v="Material Perbaikan Unit"/>
    <n v="9000"/>
    <x v="0"/>
  </r>
  <r>
    <x v="5"/>
    <n v="43433"/>
    <s v="Material Perbaikan Unit"/>
    <n v="6250"/>
    <x v="0"/>
  </r>
  <r>
    <x v="5"/>
    <n v="43433"/>
    <s v="Material Perbaikan Unit"/>
    <n v="3000"/>
    <x v="0"/>
  </r>
  <r>
    <x v="5"/>
    <n v="43434"/>
    <s v="Inventory"/>
    <n v="1250"/>
    <x v="2"/>
  </r>
  <r>
    <x v="5"/>
    <n v="43435"/>
    <s v="Material Perbaikan Unit"/>
    <n v="6500"/>
    <x v="0"/>
  </r>
  <r>
    <x v="5"/>
    <n v="43436"/>
    <s v="Material Perbaikan Unit"/>
    <n v="3500"/>
    <x v="0"/>
  </r>
  <r>
    <x v="5"/>
    <n v="43436"/>
    <s v="Material Perbaikan Unit"/>
    <n v="3250"/>
    <x v="0"/>
  </r>
  <r>
    <x v="5"/>
    <n v="43436"/>
    <s v="Material Perbaikan Unit"/>
    <n v="2750"/>
    <x v="0"/>
  </r>
  <r>
    <x v="5"/>
    <n v="43437"/>
    <s v="Material Perbaikan Unit"/>
    <n v="8250"/>
    <x v="0"/>
  </r>
  <r>
    <x v="5"/>
    <n v="43437"/>
    <s v="Material Perbaikan Unit"/>
    <n v="500"/>
    <x v="0"/>
  </r>
  <r>
    <x v="5"/>
    <n v="43437"/>
    <s v="Material Perbaikan Unit"/>
    <n v="1750"/>
    <x v="0"/>
  </r>
  <r>
    <x v="5"/>
    <n v="43437"/>
    <s v="Material Perbaikan Unit"/>
    <n v="500"/>
    <x v="0"/>
  </r>
  <r>
    <x v="5"/>
    <n v="43437"/>
    <s v="Material Perbaikan Unit"/>
    <n v="2750"/>
    <x v="0"/>
  </r>
  <r>
    <x v="5"/>
    <n v="43438"/>
    <s v="Material Perbaikan Unit"/>
    <n v="1750"/>
    <x v="0"/>
  </r>
  <r>
    <x v="5"/>
    <n v="43438"/>
    <s v="Material Perbaikan Unit"/>
    <n v="1250"/>
    <x v="0"/>
  </r>
  <r>
    <x v="5"/>
    <n v="43439"/>
    <s v="Material Perbaikan Unit"/>
    <n v="2750"/>
    <x v="0"/>
  </r>
  <r>
    <x v="5"/>
    <n v="43440"/>
    <s v="Material Perbaikan Unit"/>
    <n v="2000"/>
    <x v="0"/>
  </r>
  <r>
    <x v="5"/>
    <n v="43441"/>
    <s v="Material Perbaikan Unit"/>
    <n v="8750"/>
    <x v="0"/>
  </r>
  <r>
    <x v="5"/>
    <n v="43441"/>
    <s v="Material Perbaikan Unit"/>
    <n v="1250"/>
    <x v="0"/>
  </r>
  <r>
    <x v="5"/>
    <n v="43441"/>
    <s v="Material Perbaikan Unit"/>
    <n v="750"/>
    <x v="0"/>
  </r>
  <r>
    <x v="5"/>
    <n v="43441"/>
    <s v="Material Perbaikan Unit"/>
    <n v="300"/>
    <x v="0"/>
  </r>
  <r>
    <x v="5"/>
    <n v="43442"/>
    <s v="Inventory"/>
    <n v="2600"/>
    <x v="2"/>
  </r>
  <r>
    <x v="5"/>
    <n v="43443"/>
    <s v="Material Perbaikan Unit"/>
    <n v="3000"/>
    <x v="0"/>
  </r>
  <r>
    <x v="5"/>
    <n v="43444"/>
    <s v="Material Perbaikan Unit"/>
    <n v="3250"/>
    <x v="0"/>
  </r>
  <r>
    <x v="5"/>
    <n v="43445"/>
    <s v="Inventory"/>
    <n v="3750"/>
    <x v="2"/>
  </r>
  <r>
    <x v="5"/>
    <n v="43446"/>
    <s v="Material Perbaikan Unit"/>
    <n v="250"/>
    <x v="0"/>
  </r>
  <r>
    <x v="5"/>
    <n v="43447"/>
    <s v="Material Perbaikan Unit"/>
    <n v="3000"/>
    <x v="0"/>
  </r>
  <r>
    <x v="5"/>
    <n v="43447"/>
    <s v="Material Perbaikan Unit"/>
    <n v="5500"/>
    <x v="0"/>
  </r>
  <r>
    <x v="5"/>
    <n v="43447"/>
    <s v="Material Perbaikan Unit"/>
    <n v="500"/>
    <x v="0"/>
  </r>
  <r>
    <x v="5"/>
    <n v="43448"/>
    <s v="Operasional JHS"/>
    <n v="4250"/>
    <x v="1"/>
  </r>
  <r>
    <x v="5"/>
    <n v="43449"/>
    <s v="Operasional JHS"/>
    <n v="50540"/>
    <x v="1"/>
  </r>
  <r>
    <x v="5"/>
    <n v="43450"/>
    <s v="kebutuhan kantor JHS"/>
    <n v="21750"/>
    <x v="1"/>
  </r>
  <r>
    <x v="5"/>
    <n v="43451"/>
    <s v="Material Perbaikan Unit"/>
    <n v="9762.5"/>
    <x v="0"/>
  </r>
  <r>
    <x v="5"/>
    <n v="43452"/>
    <s v="Perlengkapan Fixing"/>
    <n v="4344.3"/>
    <x v="1"/>
  </r>
  <r>
    <x v="5"/>
    <n v="43453"/>
    <s v="Perlengkapan Fixing"/>
    <n v="1725"/>
    <x v="1"/>
  </r>
  <r>
    <x v="5"/>
    <n v="43454"/>
    <s v="Material Perbaikan Unit"/>
    <n v="4000"/>
    <x v="0"/>
  </r>
  <r>
    <x v="5"/>
    <n v="43455"/>
    <s v="kebutuhan kantor JHS"/>
    <n v="24000"/>
    <x v="1"/>
  </r>
  <r>
    <x v="5"/>
    <n v="43455"/>
    <s v="kebutuhan kantor JHS"/>
    <n v="2000"/>
    <x v="1"/>
  </r>
  <r>
    <x v="5"/>
    <n v="43455"/>
    <s v="kebutuhan kantor JHS"/>
    <n v="3750"/>
    <x v="1"/>
  </r>
  <r>
    <x v="5"/>
    <n v="43456"/>
    <s v="Material Perbaikan Unit"/>
    <n v="8800"/>
    <x v="0"/>
  </r>
  <r>
    <x v="5"/>
    <n v="43456"/>
    <s v="Material Perbaikan Unit"/>
    <n v="2500"/>
    <x v="0"/>
  </r>
  <r>
    <x v="5"/>
    <n v="43456"/>
    <s v="Material Perbaikan Unit"/>
    <n v="500"/>
    <x v="0"/>
  </r>
  <r>
    <x v="5"/>
    <n v="43456"/>
    <s v="Material Perbaikan Unit"/>
    <n v="7500"/>
    <x v="0"/>
  </r>
  <r>
    <x v="5"/>
    <n v="43456"/>
    <s v="Material Perbaikan Unit"/>
    <n v="600"/>
    <x v="0"/>
  </r>
  <r>
    <x v="5"/>
    <n v="43456"/>
    <s v="Material Perbaikan Unit"/>
    <n v="600"/>
    <x v="0"/>
  </r>
  <r>
    <x v="5"/>
    <n v="43456"/>
    <s v="Material Perbaikan Unit"/>
    <n v="1000"/>
    <x v="0"/>
  </r>
  <r>
    <x v="5"/>
    <n v="43456"/>
    <s v="Material Perbaikan Unit"/>
    <n v="7750"/>
    <x v="0"/>
  </r>
  <r>
    <x v="5"/>
    <n v="43456"/>
    <s v="Material Perbaikan Unit"/>
    <n v="1250"/>
    <x v="0"/>
  </r>
  <r>
    <x v="5"/>
    <n v="43456"/>
    <s v="Material Perbaikan Unit"/>
    <n v="1750"/>
    <x v="0"/>
  </r>
  <r>
    <x v="5"/>
    <n v="43457"/>
    <s v="Material Perbaikan Unit"/>
    <n v="1600"/>
    <x v="0"/>
  </r>
  <r>
    <x v="5"/>
    <n v="43458"/>
    <s v="Material Perbaikan Unit"/>
    <n v="15500"/>
    <x v="0"/>
  </r>
  <r>
    <x v="5"/>
    <n v="43458"/>
    <s v="Material Perbaikan Unit"/>
    <n v="7000"/>
    <x v="0"/>
  </r>
  <r>
    <x v="5"/>
    <n v="43458"/>
    <s v="Material Perbaikan Unit"/>
    <n v="500"/>
    <x v="0"/>
  </r>
  <r>
    <x v="5"/>
    <n v="43459"/>
    <s v="Material Perbaikan Unit"/>
    <n v="8000"/>
    <x v="0"/>
  </r>
  <r>
    <x v="5"/>
    <n v="43460"/>
    <s v="Jasa Pengiriman"/>
    <n v="4501.8999999999996"/>
    <x v="0"/>
  </r>
  <r>
    <x v="5"/>
    <n v="43461"/>
    <s v="Material Perbaikan Unit"/>
    <n v="8500"/>
    <x v="0"/>
  </r>
  <r>
    <x v="5"/>
    <n v="43462"/>
    <s v="Perlengkapan Cleaning"/>
    <n v="35083"/>
    <x v="1"/>
  </r>
  <r>
    <x v="5"/>
    <n v="43463"/>
    <s v="Material Perbaikan Unit"/>
    <n v="1500"/>
    <x v="0"/>
  </r>
  <r>
    <x v="5"/>
    <n v="43464"/>
    <s v="Material Perbaikan Unit"/>
    <n v="7900"/>
    <x v="0"/>
  </r>
  <r>
    <x v="5"/>
    <n v="43465"/>
    <s v="Material Perbaikan Unit"/>
    <n v="1500"/>
    <x v="0"/>
  </r>
  <r>
    <x v="5"/>
    <n v="43466"/>
    <s v="Material Perbaikan Unit"/>
    <n v="500"/>
    <x v="0"/>
  </r>
  <r>
    <x v="5"/>
    <n v="43467"/>
    <s v="Material Perbaikan Unit"/>
    <n v="6950"/>
    <x v="0"/>
  </r>
  <r>
    <x v="5"/>
    <n v="43468"/>
    <s v="Material Perbaikan Unit"/>
    <n v="500"/>
    <x v="0"/>
  </r>
  <r>
    <x v="5"/>
    <n v="43469"/>
    <s v="Material Perbaikan Unit"/>
    <n v="500"/>
    <x v="0"/>
  </r>
  <r>
    <x v="5"/>
    <n v="43470"/>
    <s v="Material Perbaikan Unit"/>
    <n v="2250"/>
    <x v="0"/>
  </r>
  <r>
    <x v="5"/>
    <n v="43471"/>
    <s v="Material Perbaikan Unit"/>
    <n v="10400"/>
    <x v="0"/>
  </r>
  <r>
    <x v="5"/>
    <n v="43472"/>
    <s v="Material Perbaikan Unit"/>
    <n v="2250"/>
    <x v="0"/>
  </r>
  <r>
    <x v="5"/>
    <n v="43473"/>
    <s v="Material Perbaikan Unit"/>
    <n v="2235"/>
    <x v="0"/>
  </r>
  <r>
    <x v="5"/>
    <n v="43474"/>
    <s v="kebutuhan kantor JHS"/>
    <n v="42000"/>
    <x v="1"/>
  </r>
  <r>
    <x v="5"/>
    <n v="43474"/>
    <s v="kebutuhan kantor JHS"/>
    <n v="3500"/>
    <x v="1"/>
  </r>
  <r>
    <x v="5"/>
    <n v="43474"/>
    <s v="kebutuhan kantor JHS"/>
    <n v="750"/>
    <x v="1"/>
  </r>
  <r>
    <x v="5"/>
    <n v="43474"/>
    <s v="kebutuhan kantor JHS"/>
    <n v="500"/>
    <x v="1"/>
  </r>
  <r>
    <x v="5"/>
    <n v="43475"/>
    <s v="kebutuhan kantor JHS"/>
    <n v="2500"/>
    <x v="1"/>
  </r>
  <r>
    <x v="5"/>
    <n v="43476"/>
    <s v="Inventory"/>
    <n v="1750"/>
    <x v="2"/>
  </r>
  <r>
    <x v="5"/>
    <n v="43477"/>
    <s v="Material Perbaikan Unit"/>
    <n v="6250"/>
    <x v="0"/>
  </r>
  <r>
    <x v="5"/>
    <n v="43477"/>
    <s v="Material Perbaikan Unit"/>
    <n v="1500"/>
    <x v="0"/>
  </r>
  <r>
    <x v="5"/>
    <n v="43477"/>
    <s v="Material Perbaikan Unit"/>
    <n v="250"/>
    <x v="0"/>
  </r>
  <r>
    <x v="5"/>
    <n v="43478"/>
    <s v="Material Perbaikan Unit"/>
    <n v="5200"/>
    <x v="0"/>
  </r>
  <r>
    <x v="5"/>
    <n v="43478"/>
    <s v="Material Perbaikan Unit"/>
    <n v="2000"/>
    <x v="0"/>
  </r>
  <r>
    <x v="5"/>
    <n v="43478"/>
    <s v="Material Perbaikan Unit"/>
    <n v="1750"/>
    <x v="0"/>
  </r>
  <r>
    <x v="5"/>
    <n v="43478"/>
    <s v="Material Perbaikan Unit"/>
    <n v="300"/>
    <x v="0"/>
  </r>
  <r>
    <x v="5"/>
    <n v="43479"/>
    <s v="Material Perbaikan Unit"/>
    <n v="300"/>
    <x v="0"/>
  </r>
  <r>
    <x v="5"/>
    <n v="43479"/>
    <s v="Material Perbaikan Unit"/>
    <n v="1000"/>
    <x v="0"/>
  </r>
  <r>
    <x v="5"/>
    <n v="43479"/>
    <s v="Material Perbaikan Unit"/>
    <n v="500"/>
    <x v="0"/>
  </r>
  <r>
    <x v="5"/>
    <n v="43479"/>
    <s v="Material Perbaikan Unit"/>
    <n v="8500"/>
    <x v="0"/>
  </r>
  <r>
    <x v="5"/>
    <n v="43480"/>
    <s v="Material Perbaikan Unit"/>
    <n v="22500"/>
    <x v="0"/>
  </r>
  <r>
    <x v="5"/>
    <n v="43480"/>
    <s v="Material Perbaikan Unit"/>
    <n v="8000"/>
    <x v="0"/>
  </r>
  <r>
    <x v="5"/>
    <n v="43481"/>
    <s v="Material Perbaikan Unit"/>
    <n v="7250"/>
    <x v="0"/>
  </r>
  <r>
    <x v="5"/>
    <n v="43482"/>
    <s v="Material Perbaikan Unit"/>
    <n v="2750"/>
    <x v="0"/>
  </r>
  <r>
    <x v="5"/>
    <n v="43482"/>
    <s v="Material Perbaikan Unit"/>
    <n v="1500"/>
    <x v="0"/>
  </r>
  <r>
    <x v="5"/>
    <n v="43483"/>
    <s v="Material Perbaikan Unit"/>
    <n v="3000"/>
    <x v="0"/>
  </r>
  <r>
    <x v="5"/>
    <n v="43483"/>
    <s v="Material Perbaikan Unit"/>
    <n v="500"/>
    <x v="0"/>
  </r>
  <r>
    <x v="5"/>
    <n v="43483"/>
    <s v="Material Perbaikan Unit"/>
    <n v="250"/>
    <x v="0"/>
  </r>
  <r>
    <x v="5"/>
    <n v="43484"/>
    <s v="Material Perbaikan Unit"/>
    <n v="11750"/>
    <x v="0"/>
  </r>
  <r>
    <x v="5"/>
    <n v="43484"/>
    <s v="Material Perbaikan Unit"/>
    <n v="2250"/>
    <x v="0"/>
  </r>
  <r>
    <x v="5"/>
    <n v="43484"/>
    <s v="Material Perbaikan Unit"/>
    <n v="500"/>
    <x v="0"/>
  </r>
  <r>
    <x v="5"/>
    <n v="43485"/>
    <s v="Material Perbaikan Unit"/>
    <n v="4250"/>
    <x v="0"/>
  </r>
  <r>
    <x v="5"/>
    <n v="43485"/>
    <s v="Material Perbaikan Unit"/>
    <n v="1250"/>
    <x v="0"/>
  </r>
  <r>
    <x v="5"/>
    <n v="43485"/>
    <s v="Material Perbaikan Unit"/>
    <n v="1750"/>
    <x v="0"/>
  </r>
  <r>
    <x v="5"/>
    <n v="43486"/>
    <s v="Material Perbaikan Unit"/>
    <n v="11250"/>
    <x v="0"/>
  </r>
  <r>
    <x v="5"/>
    <n v="43486"/>
    <s v="Material Perbaikan Unit"/>
    <n v="5750"/>
    <x v="0"/>
  </r>
  <r>
    <x v="5"/>
    <n v="43486"/>
    <s v="Material Perbaikan Unit"/>
    <n v="1000"/>
    <x v="0"/>
  </r>
  <r>
    <x v="5"/>
    <n v="43487"/>
    <s v="Operasional JHS"/>
    <n v="7000"/>
    <x v="1"/>
  </r>
  <r>
    <x v="5"/>
    <n v="43488"/>
    <s v="Material Perbaikan Unit"/>
    <n v="3250"/>
    <x v="0"/>
  </r>
  <r>
    <x v="5"/>
    <n v="43489"/>
    <s v="Material Perbaikan Unit"/>
    <n v="1250"/>
    <x v="0"/>
  </r>
  <r>
    <x v="5"/>
    <n v="43490"/>
    <s v="Material Perbaikan Unit"/>
    <n v="13000"/>
    <x v="0"/>
  </r>
  <r>
    <x v="5"/>
    <n v="43491"/>
    <s v="Material Perbaikan Unit"/>
    <n v="600"/>
    <x v="0"/>
  </r>
  <r>
    <x v="5"/>
    <n v="43492"/>
    <s v="Material Perbaikan Unit"/>
    <n v="1250"/>
    <x v="0"/>
  </r>
  <r>
    <x v="5"/>
    <n v="43493"/>
    <s v="Material Perbaikan Unit"/>
    <n v="3250"/>
    <x v="0"/>
  </r>
  <r>
    <x v="5"/>
    <n v="43494"/>
    <s v="Material Perbaikan Unit"/>
    <n v="250"/>
    <x v="0"/>
  </r>
  <r>
    <x v="5"/>
    <n v="43494"/>
    <s v="Material Perbaikan Unit"/>
    <n v="6500"/>
    <x v="0"/>
  </r>
  <r>
    <x v="5"/>
    <n v="43495"/>
    <s v="Material Perbaikan Unit"/>
    <n v="1750"/>
    <x v="0"/>
  </r>
  <r>
    <x v="5"/>
    <n v="43496"/>
    <s v="Material Perbaikan Unit"/>
    <n v="2750"/>
    <x v="0"/>
  </r>
  <r>
    <x v="5"/>
    <n v="43496"/>
    <s v="Material Perbaikan Unit"/>
    <n v="1750"/>
    <x v="0"/>
  </r>
  <r>
    <x v="5"/>
    <n v="43496"/>
    <s v="Material Perbaikan Unit"/>
    <n v="1000"/>
    <x v="0"/>
  </r>
  <r>
    <x v="5"/>
    <n v="43496"/>
    <s v="Material Perbaikan Unit"/>
    <n v="500"/>
    <x v="0"/>
  </r>
  <r>
    <x v="5"/>
    <n v="43496"/>
    <s v="Material Perbaikan Unit"/>
    <n v="1250"/>
    <x v="0"/>
  </r>
  <r>
    <x v="5"/>
    <n v="43497"/>
    <s v="Material Perbaikan Unit"/>
    <n v="500"/>
    <x v="0"/>
  </r>
  <r>
    <x v="5"/>
    <n v="43497"/>
    <s v="Material Perbaikan Unit"/>
    <n v="3250"/>
    <x v="0"/>
  </r>
  <r>
    <x v="5"/>
    <n v="43498"/>
    <s v="Material Perbaikan Unit"/>
    <n v="1400"/>
    <x v="0"/>
  </r>
  <r>
    <x v="5"/>
    <n v="43499"/>
    <s v="Material Perbaikan Unit"/>
    <n v="3800"/>
    <x v="0"/>
  </r>
  <r>
    <x v="5"/>
    <n v="43500"/>
    <s v="Material Perbaikan Unit"/>
    <n v="1250"/>
    <x v="0"/>
  </r>
  <r>
    <x v="5"/>
    <n v="43500"/>
    <s v="Material Perbaikan Unit"/>
    <n v="1500"/>
    <x v="0"/>
  </r>
  <r>
    <x v="5"/>
    <n v="43500"/>
    <s v="Material Perbaikan Unit"/>
    <n v="2000"/>
    <x v="0"/>
  </r>
  <r>
    <x v="5"/>
    <n v="43500"/>
    <s v="Material Perbaikan Unit"/>
    <n v="14750"/>
    <x v="0"/>
  </r>
  <r>
    <x v="5"/>
    <n v="43500"/>
    <s v="Material Perbaikan Unit"/>
    <n v="1500"/>
    <x v="0"/>
  </r>
  <r>
    <x v="5"/>
    <n v="43500"/>
    <s v="Material Perbaikan Unit"/>
    <n v="1250"/>
    <x v="0"/>
  </r>
  <r>
    <x v="5"/>
    <n v="43501"/>
    <s v="Material Perbaikan Unit"/>
    <n v="8613.75"/>
    <x v="0"/>
  </r>
  <r>
    <x v="5"/>
    <n v="43502"/>
    <s v="Material Perbaikan Unit"/>
    <n v="1950"/>
    <x v="0"/>
  </r>
  <r>
    <x v="5"/>
    <n v="43503"/>
    <s v="Perlengkapan Fixing"/>
    <n v="16601.900000000001"/>
    <x v="1"/>
  </r>
  <r>
    <x v="5"/>
    <n v="43504"/>
    <s v="Material Perbaikan Unit"/>
    <n v="11150"/>
    <x v="0"/>
  </r>
  <r>
    <x v="5"/>
    <n v="43505"/>
    <s v="Perlengkapan Fixing"/>
    <n v="27012.5"/>
    <x v="1"/>
  </r>
  <r>
    <x v="5"/>
    <n v="43506"/>
    <s v="kebutuhan kantor JHS"/>
    <n v="10150"/>
    <x v="1"/>
  </r>
  <r>
    <x v="5"/>
    <n v="43507"/>
    <s v="Material Perbaikan Unit"/>
    <n v="350"/>
    <x v="0"/>
  </r>
  <r>
    <x v="5"/>
    <n v="43507"/>
    <s v="Material Perbaikan Unit"/>
    <n v="750"/>
    <x v="0"/>
  </r>
  <r>
    <x v="5"/>
    <n v="43507"/>
    <s v="Material Perbaikan Unit"/>
    <n v="600"/>
    <x v="0"/>
  </r>
  <r>
    <x v="5"/>
    <n v="43507"/>
    <s v="Material Perbaikan Unit"/>
    <n v="3250"/>
    <x v="0"/>
  </r>
  <r>
    <x v="5"/>
    <n v="43507"/>
    <s v="Material Perbaikan Unit"/>
    <n v="500"/>
    <x v="0"/>
  </r>
  <r>
    <x v="5"/>
    <n v="43508"/>
    <s v="Material Perbaikan Unit"/>
    <n v="1500"/>
    <x v="0"/>
  </r>
  <r>
    <x v="5"/>
    <n v="43509"/>
    <s v="Material Perbaikan Unit"/>
    <n v="1000"/>
    <x v="0"/>
  </r>
  <r>
    <x v="5"/>
    <n v="43510"/>
    <s v="Material Perbaikan Unit"/>
    <n v="2300"/>
    <x v="0"/>
  </r>
  <r>
    <x v="5"/>
    <n v="43511"/>
    <s v="Material Perbaikan Unit"/>
    <n v="2300"/>
    <x v="0"/>
  </r>
  <r>
    <x v="5"/>
    <n v="43512"/>
    <s v="Material Perbaikan Unit"/>
    <n v="1000"/>
    <x v="0"/>
  </r>
  <r>
    <x v="5"/>
    <n v="43513"/>
    <s v="Material Perbaikan Unit"/>
    <n v="1750"/>
    <x v="0"/>
  </r>
  <r>
    <x v="5"/>
    <n v="43514"/>
    <s v="Material Perbaikan Unit"/>
    <n v="500"/>
    <x v="0"/>
  </r>
  <r>
    <x v="5"/>
    <n v="43515"/>
    <s v="Material Perbaikan Unit"/>
    <n v="1000"/>
    <x v="0"/>
  </r>
  <r>
    <x v="5"/>
    <n v="43516"/>
    <s v="Material Perbaikan Unit"/>
    <n v="6500"/>
    <x v="0"/>
  </r>
  <r>
    <x v="5"/>
    <n v="43517"/>
    <s v="Material Perbaikan Unit"/>
    <n v="2250"/>
    <x v="0"/>
  </r>
  <r>
    <x v="5"/>
    <n v="43518"/>
    <s v="Material Perbaikan Unit"/>
    <n v="43449.35"/>
    <x v="0"/>
  </r>
  <r>
    <x v="5"/>
    <n v="43519"/>
    <s v="Material Perbaikan Unit"/>
    <n v="250"/>
    <x v="0"/>
  </r>
  <r>
    <x v="5"/>
    <n v="43519"/>
    <s v="Material Perbaikan Unit"/>
    <n v="8250"/>
    <x v="0"/>
  </r>
  <r>
    <x v="5"/>
    <n v="43519"/>
    <s v="Material Perbaikan Unit"/>
    <n v="500"/>
    <x v="0"/>
  </r>
  <r>
    <x v="5"/>
    <n v="43519"/>
    <s v="Material Perbaikan Unit"/>
    <n v="250"/>
    <x v="0"/>
  </r>
  <r>
    <x v="5"/>
    <n v="43519"/>
    <s v="Material Perbaikan Unit"/>
    <n v="500"/>
    <x v="0"/>
  </r>
  <r>
    <x v="5"/>
    <n v="43519"/>
    <s v="Material Perbaikan Unit"/>
    <n v="2000"/>
    <x v="0"/>
  </r>
  <r>
    <x v="5"/>
    <n v="43520"/>
    <s v="Material Perbaikan Unit"/>
    <n v="2500"/>
    <x v="0"/>
  </r>
  <r>
    <x v="5"/>
    <n v="43521"/>
    <s v="Material Perbaikan Unit"/>
    <n v="1060"/>
    <x v="0"/>
  </r>
  <r>
    <x v="5"/>
    <n v="43522"/>
    <s v="Material Perbaikan Unit"/>
    <n v="3250"/>
    <x v="0"/>
  </r>
  <r>
    <x v="5"/>
    <n v="43523"/>
    <s v="Material Perbaikan Unit"/>
    <n v="1200"/>
    <x v="0"/>
  </r>
  <r>
    <x v="5"/>
    <n v="43523"/>
    <s v="Material Perbaikan Unit"/>
    <n v="1250"/>
    <x v="0"/>
  </r>
  <r>
    <x v="5"/>
    <n v="43524"/>
    <s v="Material Perbaikan Unit"/>
    <n v="7000"/>
    <x v="0"/>
  </r>
  <r>
    <x v="5"/>
    <n v="43525"/>
    <s v="Material Perbaikan Unit"/>
    <n v="1750"/>
    <x v="0"/>
  </r>
  <r>
    <x v="5"/>
    <n v="43525"/>
    <s v="Material Perbaikan Unit"/>
    <n v="250"/>
    <x v="0"/>
  </r>
  <r>
    <x v="5"/>
    <n v="43526"/>
    <s v="Material Perbaikan Unit"/>
    <n v="525"/>
    <x v="0"/>
  </r>
  <r>
    <x v="5"/>
    <n v="43526"/>
    <s v="Material Perbaikan Unit"/>
    <n v="1600"/>
    <x v="0"/>
  </r>
  <r>
    <x v="5"/>
    <n v="43527"/>
    <s v="Inventory"/>
    <n v="6000"/>
    <x v="2"/>
  </r>
  <r>
    <x v="5"/>
    <n v="43527"/>
    <s v="Inventory"/>
    <n v="2250"/>
    <x v="2"/>
  </r>
  <r>
    <x v="5"/>
    <n v="43527"/>
    <s v="Inventory"/>
    <n v="4000"/>
    <x v="2"/>
  </r>
  <r>
    <x v="5"/>
    <n v="43527"/>
    <s v="Inventory"/>
    <n v="650"/>
    <x v="2"/>
  </r>
  <r>
    <x v="5"/>
    <n v="43528"/>
    <s v="Perlengkapan Fixing"/>
    <n v="3250"/>
    <x v="1"/>
  </r>
  <r>
    <x v="5"/>
    <n v="43529"/>
    <s v="Perlengkapan Fixing"/>
    <n v="2000"/>
    <x v="1"/>
  </r>
  <r>
    <x v="5"/>
    <n v="43530"/>
    <s v="Material Perbaikan Unit"/>
    <n v="3250"/>
    <x v="0"/>
  </r>
  <r>
    <x v="5"/>
    <n v="43530"/>
    <s v="Material Perbaikan Unit"/>
    <n v="3000"/>
    <x v="0"/>
  </r>
  <r>
    <x v="5"/>
    <n v="43530"/>
    <s v="Material Perbaikan Unit"/>
    <n v="6500"/>
    <x v="0"/>
  </r>
  <r>
    <x v="5"/>
    <n v="43531"/>
    <s v="Material Perbaikan Unit"/>
    <n v="12500"/>
    <x v="0"/>
  </r>
  <r>
    <x v="5"/>
    <n v="43532"/>
    <s v="Material Perbaikan Unit"/>
    <n v="2700"/>
    <x v="0"/>
  </r>
  <r>
    <x v="5"/>
    <n v="43533"/>
    <s v="kebutuhan kantor JHS"/>
    <n v="10150"/>
    <x v="1"/>
  </r>
  <r>
    <x v="5"/>
    <n v="43534"/>
    <s v="Material Perbaikan Unit"/>
    <n v="41850"/>
    <x v="0"/>
  </r>
  <r>
    <x v="5"/>
    <n v="43535"/>
    <s v="Material Perbaikan Unit"/>
    <n v="2255.6"/>
    <x v="0"/>
  </r>
  <r>
    <x v="5"/>
    <n v="43535"/>
    <s v="Material Perbaikan Unit"/>
    <n v="10000"/>
    <x v="0"/>
  </r>
  <r>
    <x v="5"/>
    <n v="43536"/>
    <s v="Material Perbaikan Unit"/>
    <n v="97215"/>
    <x v="0"/>
  </r>
  <r>
    <x v="5"/>
    <n v="43537"/>
    <s v="Material Perbaikan Unit"/>
    <n v="8250"/>
    <x v="0"/>
  </r>
  <r>
    <x v="5"/>
    <n v="43538"/>
    <s v="Perlengkapan AC"/>
    <n v="30853"/>
    <x v="1"/>
  </r>
  <r>
    <x v="5"/>
    <n v="43539"/>
    <s v="Perlengkapan AC"/>
    <n v="7750"/>
    <x v="1"/>
  </r>
  <r>
    <x v="5"/>
    <n v="43539"/>
    <s v="Perlengkapan AC"/>
    <n v="3000"/>
    <x v="1"/>
  </r>
  <r>
    <x v="5"/>
    <n v="43539"/>
    <s v="Perlengkapan AC"/>
    <n v="500"/>
    <x v="1"/>
  </r>
  <r>
    <x v="5"/>
    <n v="43539"/>
    <s v="Perlengkapan AC"/>
    <n v="2250"/>
    <x v="1"/>
  </r>
  <r>
    <x v="5"/>
    <n v="43540"/>
    <s v="Material Perbaikan Unit"/>
    <n v="1250"/>
    <x v="0"/>
  </r>
  <r>
    <x v="5"/>
    <n v="43541"/>
    <s v="Perlengkapan AC"/>
    <n v="650"/>
    <x v="1"/>
  </r>
  <r>
    <x v="5"/>
    <n v="43541"/>
    <s v="Perlengkapan AC"/>
    <n v="2000"/>
    <x v="1"/>
  </r>
  <r>
    <x v="5"/>
    <n v="43541"/>
    <s v="Perlengkapan AC"/>
    <n v="1250"/>
    <x v="1"/>
  </r>
  <r>
    <x v="5"/>
    <n v="43541"/>
    <s v="Perlengkapan AC"/>
    <n v="350"/>
    <x v="1"/>
  </r>
  <r>
    <x v="5"/>
    <n v="43541"/>
    <s v="Perlengkapan AC"/>
    <n v="500"/>
    <x v="1"/>
  </r>
  <r>
    <x v="5"/>
    <n v="43541"/>
    <s v="Perlengkapan AC"/>
    <n v="1000"/>
    <x v="1"/>
  </r>
  <r>
    <x v="5"/>
    <n v="43541"/>
    <s v="Perlengkapan AC"/>
    <n v="400"/>
    <x v="1"/>
  </r>
  <r>
    <x v="5"/>
    <n v="43541"/>
    <s v="Perlengkapan AC"/>
    <n v="500"/>
    <x v="1"/>
  </r>
  <r>
    <x v="5"/>
    <n v="43542"/>
    <s v="Material Perbaikan Unit"/>
    <n v="2750"/>
    <x v="0"/>
  </r>
  <r>
    <x v="5"/>
    <n v="43543"/>
    <s v="Perlengkapan AC"/>
    <n v="1000"/>
    <x v="1"/>
  </r>
  <r>
    <x v="5"/>
    <n v="43543"/>
    <s v="Perlengkapan AC"/>
    <n v="7250"/>
    <x v="1"/>
  </r>
  <r>
    <x v="5"/>
    <n v="43544"/>
    <s v="Operasional JHS"/>
    <n v="2500"/>
    <x v="1"/>
  </r>
  <r>
    <x v="5"/>
    <n v="43545"/>
    <s v="Perlengkapan AC"/>
    <n v="9320"/>
    <x v="1"/>
  </r>
  <r>
    <x v="5"/>
    <n v="43546"/>
    <s v="Material Perbaikan Unit"/>
    <n v="1025"/>
    <x v="0"/>
  </r>
  <r>
    <x v="5"/>
    <n v="43547"/>
    <s v="Perlengkapan Fixing"/>
    <n v="1000"/>
    <x v="1"/>
  </r>
  <r>
    <x v="5"/>
    <n v="43548"/>
    <s v="Inventory"/>
    <n v="6250"/>
    <x v="2"/>
  </r>
  <r>
    <x v="5"/>
    <n v="43548"/>
    <s v="Inventory"/>
    <n v="250"/>
    <x v="2"/>
  </r>
  <r>
    <x v="5"/>
    <n v="43549"/>
    <s v="Material Perbaikan Unit"/>
    <n v="3000"/>
    <x v="0"/>
  </r>
  <r>
    <x v="5"/>
    <n v="43549"/>
    <s v="Material Perbaikan Unit"/>
    <n v="750"/>
    <x v="0"/>
  </r>
  <r>
    <x v="5"/>
    <n v="43549"/>
    <s v="Material Perbaikan Unit"/>
    <n v="750"/>
    <x v="0"/>
  </r>
  <r>
    <x v="5"/>
    <n v="43549"/>
    <s v="Material Perbaikan Unit"/>
    <n v="800"/>
    <x v="0"/>
  </r>
  <r>
    <x v="5"/>
    <n v="43549"/>
    <s v="Material Perbaikan Unit"/>
    <n v="250"/>
    <x v="0"/>
  </r>
  <r>
    <x v="5"/>
    <n v="43549"/>
    <s v="Material Perbaikan Unit"/>
    <n v="250"/>
    <x v="0"/>
  </r>
  <r>
    <x v="5"/>
    <n v="43550"/>
    <s v="Material Perbaikan Unit"/>
    <n v="6000"/>
    <x v="0"/>
  </r>
  <r>
    <x v="5"/>
    <n v="43550"/>
    <s v="Material Perbaikan Unit"/>
    <n v="1750"/>
    <x v="0"/>
  </r>
  <r>
    <x v="5"/>
    <n v="43550"/>
    <s v="Material Perbaikan Unit"/>
    <n v="500"/>
    <x v="0"/>
  </r>
  <r>
    <x v="5"/>
    <n v="43550"/>
    <s v="Material Perbaikan Unit"/>
    <n v="7500"/>
    <x v="0"/>
  </r>
  <r>
    <x v="5"/>
    <n v="43550"/>
    <s v="Material Perbaikan Unit"/>
    <n v="10750"/>
    <x v="0"/>
  </r>
  <r>
    <x v="5"/>
    <n v="43551"/>
    <s v="Inventory"/>
    <n v="1250"/>
    <x v="2"/>
  </r>
  <r>
    <x v="5"/>
    <n v="43551"/>
    <s v="Inventory"/>
    <n v="3000"/>
    <x v="2"/>
  </r>
  <r>
    <x v="5"/>
    <n v="43551"/>
    <s v="Inventory"/>
    <n v="300"/>
    <x v="2"/>
  </r>
  <r>
    <x v="5"/>
    <n v="43551"/>
    <s v="Inventory"/>
    <n v="1500"/>
    <x v="2"/>
  </r>
  <r>
    <x v="5"/>
    <n v="43552"/>
    <s v="Perlengkapan Fixing"/>
    <n v="14624.95"/>
    <x v="1"/>
  </r>
  <r>
    <x v="5"/>
    <n v="43553"/>
    <s v="Jasa Pengiriman"/>
    <n v="6100"/>
    <x v="0"/>
  </r>
  <r>
    <x v="5"/>
    <n v="43554"/>
    <s v="Perlengkapan AC"/>
    <n v="3025"/>
    <x v="1"/>
  </r>
  <r>
    <x v="5"/>
    <n v="43555"/>
    <s v="Perlengkapan AC"/>
    <n v="5000"/>
    <x v="1"/>
  </r>
  <r>
    <x v="5"/>
    <n v="43556"/>
    <s v="Material Perbaikan Unit"/>
    <n v="37500"/>
    <x v="0"/>
  </r>
  <r>
    <x v="5"/>
    <n v="43557"/>
    <s v="Perlengkapan Cleaning"/>
    <n v="6414.5"/>
    <x v="1"/>
  </r>
  <r>
    <x v="5"/>
    <n v="43558"/>
    <s v="kebutuhan kantor JHS"/>
    <n v="6400"/>
    <x v="1"/>
  </r>
  <r>
    <x v="5"/>
    <n v="43559"/>
    <s v="kebutuhan kantor JHS"/>
    <n v="1300"/>
    <x v="1"/>
  </r>
  <r>
    <x v="5"/>
    <n v="43559"/>
    <s v="kebutuhan kantor JHS"/>
    <n v="16000"/>
    <x v="1"/>
  </r>
  <r>
    <x v="5"/>
    <n v="43559"/>
    <s v="kebutuhan kantor JHS"/>
    <n v="6250"/>
    <x v="1"/>
  </r>
  <r>
    <x v="5"/>
    <n v="43560"/>
    <s v="Perlengkapan Fixing"/>
    <n v="2500"/>
    <x v="1"/>
  </r>
  <r>
    <x v="5"/>
    <n v="43561"/>
    <s v="Material Perbaikan Unit"/>
    <n v="8250"/>
    <x v="0"/>
  </r>
  <r>
    <x v="5"/>
    <n v="43561"/>
    <s v="Material Perbaikan Unit"/>
    <n v="4750"/>
    <x v="0"/>
  </r>
  <r>
    <x v="5"/>
    <n v="43561"/>
    <s v="Material Perbaikan Unit"/>
    <n v="3000"/>
    <x v="0"/>
  </r>
  <r>
    <x v="5"/>
    <n v="43562"/>
    <s v="Perlengkapan Fixing"/>
    <n v="750"/>
    <x v="1"/>
  </r>
  <r>
    <x v="5"/>
    <n v="43563"/>
    <s v="Material Perbaikan Unit"/>
    <n v="2250"/>
    <x v="0"/>
  </r>
  <r>
    <x v="5"/>
    <n v="43563"/>
    <s v="Material Perbaikan Unit"/>
    <n v="1500"/>
    <x v="0"/>
  </r>
  <r>
    <x v="5"/>
    <n v="43564"/>
    <s v="Material Perbaikan Unit"/>
    <n v="2750"/>
    <x v="0"/>
  </r>
  <r>
    <x v="5"/>
    <n v="43565"/>
    <s v="Material Perbaikan Unit"/>
    <n v="2250"/>
    <x v="0"/>
  </r>
  <r>
    <x v="5"/>
    <n v="43565"/>
    <s v="Material Perbaikan Unit"/>
    <n v="1500"/>
    <x v="0"/>
  </r>
  <r>
    <x v="5"/>
    <n v="43565"/>
    <s v="Material Perbaikan Unit"/>
    <n v="750"/>
    <x v="0"/>
  </r>
  <r>
    <x v="5"/>
    <n v="43566"/>
    <s v="Material Perbaikan Unit"/>
    <n v="250"/>
    <x v="0"/>
  </r>
  <r>
    <x v="5"/>
    <n v="43566"/>
    <s v="Material Perbaikan Unit"/>
    <n v="3750"/>
    <x v="0"/>
  </r>
  <r>
    <x v="5"/>
    <n v="43566"/>
    <s v="Material Perbaikan Unit"/>
    <n v="6750"/>
    <x v="0"/>
  </r>
  <r>
    <x v="5"/>
    <n v="43567"/>
    <s v="Material Perbaikan Unit"/>
    <n v="1750"/>
    <x v="0"/>
  </r>
  <r>
    <x v="5"/>
    <n v="43567"/>
    <s v="Material Perbaikan Unit"/>
    <n v="250"/>
    <x v="0"/>
  </r>
  <r>
    <x v="5"/>
    <n v="43568"/>
    <s v="Material Perbaikan Unit"/>
    <n v="1750"/>
    <x v="0"/>
  </r>
  <r>
    <x v="5"/>
    <n v="43568"/>
    <s v="Material Perbaikan Unit"/>
    <n v="250"/>
    <x v="0"/>
  </r>
  <r>
    <x v="5"/>
    <n v="43568"/>
    <s v="Material Perbaikan Unit"/>
    <n v="500"/>
    <x v="0"/>
  </r>
  <r>
    <x v="5"/>
    <n v="43568"/>
    <s v="Material Perbaikan Unit"/>
    <n v="500"/>
    <x v="0"/>
  </r>
  <r>
    <x v="5"/>
    <n v="43568"/>
    <s v="Material Perbaikan Unit"/>
    <n v="1250"/>
    <x v="0"/>
  </r>
  <r>
    <x v="5"/>
    <n v="43568"/>
    <s v="Material Perbaikan Unit"/>
    <n v="2000"/>
    <x v="0"/>
  </r>
  <r>
    <x v="5"/>
    <n v="43569"/>
    <s v="Material Perbaikan Unit"/>
    <n v="1750"/>
    <x v="0"/>
  </r>
  <r>
    <x v="5"/>
    <n v="43570"/>
    <s v="Operasional JHS"/>
    <n v="22000"/>
    <x v="1"/>
  </r>
  <r>
    <x v="5"/>
    <n v="43571"/>
    <s v="Material Perbaikan Unit"/>
    <n v="1250"/>
    <x v="0"/>
  </r>
  <r>
    <x v="5"/>
    <n v="43572"/>
    <s v="Material Perbaikan Unit"/>
    <n v="1500"/>
    <x v="0"/>
  </r>
  <r>
    <x v="5"/>
    <n v="43572"/>
    <s v="Material Perbaikan Unit"/>
    <n v="1000"/>
    <x v="0"/>
  </r>
  <r>
    <x v="5"/>
    <n v="43573"/>
    <s v="Material Perbaikan Unit"/>
    <n v="10500"/>
    <x v="0"/>
  </r>
  <r>
    <x v="5"/>
    <n v="43573"/>
    <s v="Material Perbaikan Unit"/>
    <n v="2000"/>
    <x v="0"/>
  </r>
  <r>
    <x v="5"/>
    <n v="43573"/>
    <s v="Material Perbaikan Unit"/>
    <n v="8250"/>
    <x v="0"/>
  </r>
  <r>
    <x v="5"/>
    <n v="43574"/>
    <s v="Material Perbaikan Unit"/>
    <n v="1000"/>
    <x v="0"/>
  </r>
  <r>
    <x v="5"/>
    <n v="43574"/>
    <s v="Material Perbaikan Unit"/>
    <n v="1500"/>
    <x v="0"/>
  </r>
  <r>
    <x v="5"/>
    <n v="43575"/>
    <s v="Material Perbaikan Unit"/>
    <n v="3250"/>
    <x v="0"/>
  </r>
  <r>
    <x v="5"/>
    <n v="43575"/>
    <s v="Material Perbaikan Unit"/>
    <n v="8500"/>
    <x v="0"/>
  </r>
  <r>
    <x v="5"/>
    <n v="43575"/>
    <s v="Material Perbaikan Unit"/>
    <n v="500"/>
    <x v="0"/>
  </r>
  <r>
    <x v="5"/>
    <n v="43575"/>
    <s v="Material Perbaikan Unit"/>
    <n v="600"/>
    <x v="0"/>
  </r>
  <r>
    <x v="5"/>
    <n v="43575"/>
    <s v="Material Perbaikan Unit"/>
    <n v="500"/>
    <x v="0"/>
  </r>
  <r>
    <x v="5"/>
    <n v="43576"/>
    <s v="Material Perbaikan Unit"/>
    <n v="11750"/>
    <x v="0"/>
  </r>
  <r>
    <x v="5"/>
    <n v="43577"/>
    <s v="Material Perbaikan Unit"/>
    <n v="6160.5"/>
    <x v="0"/>
  </r>
  <r>
    <x v="5"/>
    <n v="43578"/>
    <s v="Material Perbaikan Unit"/>
    <n v="6600"/>
    <x v="0"/>
  </r>
  <r>
    <x v="5"/>
    <n v="43579"/>
    <s v="Material Perbaikan Unit"/>
    <n v="3250"/>
    <x v="0"/>
  </r>
  <r>
    <x v="5"/>
    <n v="43579"/>
    <s v="Material Perbaikan Unit"/>
    <n v="3750"/>
    <x v="0"/>
  </r>
  <r>
    <x v="5"/>
    <n v="43579"/>
    <s v="Material Perbaikan Unit"/>
    <n v="750"/>
    <x v="0"/>
  </r>
  <r>
    <x v="5"/>
    <n v="43579"/>
    <s v="Material Perbaikan Unit"/>
    <n v="3250"/>
    <x v="0"/>
  </r>
  <r>
    <x v="5"/>
    <n v="43579"/>
    <s v="Material Perbaikan Unit"/>
    <n v="1250"/>
    <x v="0"/>
  </r>
  <r>
    <x v="5"/>
    <n v="43580"/>
    <s v="Material Perbaikan Unit"/>
    <n v="4900"/>
    <x v="0"/>
  </r>
  <r>
    <x v="5"/>
    <n v="43581"/>
    <s v="Material Perbaikan Unit"/>
    <n v="6875"/>
    <x v="0"/>
  </r>
  <r>
    <x v="5"/>
    <n v="43582"/>
    <s v="Jasa Pengiriman"/>
    <n v="10650"/>
    <x v="0"/>
  </r>
  <r>
    <x v="5"/>
    <n v="43583"/>
    <s v="kebutuhan kantor JHS"/>
    <n v="25150"/>
    <x v="1"/>
  </r>
  <r>
    <x v="5"/>
    <n v="43584"/>
    <s v="Perlengkapan Fixing"/>
    <n v="4762.1499999999996"/>
    <x v="1"/>
  </r>
  <r>
    <x v="5"/>
    <n v="43585"/>
    <s v="Material Perbaikan Unit"/>
    <n v="300"/>
    <x v="0"/>
  </r>
  <r>
    <x v="5"/>
    <n v="43585"/>
    <s v="Material Perbaikan Unit"/>
    <n v="2400"/>
    <x v="0"/>
  </r>
  <r>
    <x v="5"/>
    <n v="43585"/>
    <s v="Material Perbaikan Unit"/>
    <n v="400"/>
    <x v="0"/>
  </r>
  <r>
    <x v="5"/>
    <n v="43586"/>
    <s v="Material Perbaikan Unit"/>
    <n v="2000"/>
    <x v="0"/>
  </r>
  <r>
    <x v="5"/>
    <n v="43586"/>
    <s v="Material Perbaikan Unit"/>
    <n v="1500"/>
    <x v="0"/>
  </r>
  <r>
    <x v="5"/>
    <n v="43587"/>
    <s v="Jasa Pengiriman"/>
    <n v="6000"/>
    <x v="0"/>
  </r>
  <r>
    <x v="5"/>
    <n v="43588"/>
    <s v="Perlengkapan AC"/>
    <n v="3675"/>
    <x v="1"/>
  </r>
  <r>
    <x v="5"/>
    <n v="43588"/>
    <s v="Perlengkapan AC"/>
    <n v="3750"/>
    <x v="1"/>
  </r>
  <r>
    <x v="5"/>
    <n v="43588"/>
    <s v="Perlengkapan AC"/>
    <n v="2800"/>
    <x v="1"/>
  </r>
  <r>
    <x v="5"/>
    <n v="43588"/>
    <s v="Perlengkapan AC"/>
    <n v="900"/>
    <x v="1"/>
  </r>
  <r>
    <x v="5"/>
    <n v="43588"/>
    <s v="Perlengkapan AC"/>
    <n v="1225"/>
    <x v="1"/>
  </r>
  <r>
    <x v="5"/>
    <n v="43588"/>
    <s v="Perlengkapan AC"/>
    <n v="1400"/>
    <x v="1"/>
  </r>
  <r>
    <x v="5"/>
    <n v="43588"/>
    <s v="Perlengkapan AC"/>
    <n v="2475"/>
    <x v="1"/>
  </r>
  <r>
    <x v="5"/>
    <n v="43588"/>
    <s v="Perlengkapan AC"/>
    <n v="3750"/>
    <x v="1"/>
  </r>
  <r>
    <x v="5"/>
    <n v="43588"/>
    <s v="Perlengkapan AC"/>
    <n v="3150"/>
    <x v="1"/>
  </r>
  <r>
    <x v="5"/>
    <n v="43588"/>
    <s v="Perlengkapan AC"/>
    <n v="2850"/>
    <x v="1"/>
  </r>
  <r>
    <x v="5"/>
    <n v="43588"/>
    <s v="Perlengkapan AC"/>
    <n v="3500"/>
    <x v="1"/>
  </r>
  <r>
    <x v="5"/>
    <n v="43588"/>
    <s v="Perlengkapan AC"/>
    <n v="1950"/>
    <x v="1"/>
  </r>
  <r>
    <x v="5"/>
    <n v="43588"/>
    <s v="Perlengkapan AC"/>
    <n v="2325"/>
    <x v="1"/>
  </r>
  <r>
    <x v="5"/>
    <n v="43588"/>
    <s v="Perlengkapan AC"/>
    <n v="1775"/>
    <x v="1"/>
  </r>
  <r>
    <x v="5"/>
    <n v="43588"/>
    <s v="Perlengkapan AC"/>
    <n v="750"/>
    <x v="1"/>
  </r>
  <r>
    <x v="5"/>
    <n v="43588"/>
    <s v="Perlengkapan AC"/>
    <n v="1325"/>
    <x v="1"/>
  </r>
  <r>
    <x v="5"/>
    <n v="43588"/>
    <s v="Perlengkapan AC"/>
    <n v="2275"/>
    <x v="1"/>
  </r>
  <r>
    <x v="5"/>
    <n v="43588"/>
    <s v="Perlengkapan AC"/>
    <n v="1750"/>
    <x v="1"/>
  </r>
  <r>
    <x v="5"/>
    <n v="43588"/>
    <s v="Perlengkapan AC"/>
    <n v="125"/>
    <x v="1"/>
  </r>
  <r>
    <x v="5"/>
    <n v="43588"/>
    <s v="Perlengkapan AC"/>
    <n v="110"/>
    <x v="1"/>
  </r>
  <r>
    <x v="5"/>
    <n v="43588"/>
    <s v="Perlengkapan AC"/>
    <n v="400"/>
    <x v="1"/>
  </r>
  <r>
    <x v="5"/>
    <n v="43588"/>
    <s v="Perlengkapan AC"/>
    <n v="225"/>
    <x v="1"/>
  </r>
  <r>
    <x v="5"/>
    <n v="43588"/>
    <s v="Perlengkapan AC"/>
    <n v="39350"/>
    <x v="1"/>
  </r>
  <r>
    <x v="5"/>
    <n v="43589"/>
    <s v="Material Perbaikan Unit"/>
    <n v="28000"/>
    <x v="0"/>
  </r>
  <r>
    <x v="5"/>
    <n v="43589"/>
    <s v="Material Perbaikan Unit"/>
    <n v="8000"/>
    <x v="0"/>
  </r>
  <r>
    <x v="5"/>
    <n v="43589"/>
    <s v="Material Perbaikan Unit"/>
    <n v="500"/>
    <x v="0"/>
  </r>
  <r>
    <x v="5"/>
    <n v="43589"/>
    <s v="Material Perbaikan Unit"/>
    <n v="250"/>
    <x v="0"/>
  </r>
  <r>
    <x v="5"/>
    <n v="43590"/>
    <s v="Material Perbaikan Unit"/>
    <n v="2500"/>
    <x v="0"/>
  </r>
  <r>
    <x v="5"/>
    <n v="43591"/>
    <s v="Inventory"/>
    <n v="8250"/>
    <x v="1"/>
  </r>
  <r>
    <x v="5"/>
    <n v="43591"/>
    <s v="Inventory"/>
    <n v="1250"/>
    <x v="1"/>
  </r>
  <r>
    <x v="5"/>
    <n v="43591"/>
    <s v="Inventory"/>
    <n v="1500"/>
    <x v="1"/>
  </r>
  <r>
    <x v="5"/>
    <n v="43592"/>
    <s v="Material Perbaikan Unit"/>
    <n v="30597.5"/>
    <x v="0"/>
  </r>
  <r>
    <x v="5"/>
    <n v="43593"/>
    <s v="Material Perbaikan Unit"/>
    <n v="43500"/>
    <x v="0"/>
  </r>
  <r>
    <x v="5"/>
    <n v="43594"/>
    <s v="Material Perbaikan Unit"/>
    <n v="2300"/>
    <x v="0"/>
  </r>
  <r>
    <x v="5"/>
    <n v="43595"/>
    <s v="Material Perbaikan Unit"/>
    <n v="500"/>
    <x v="0"/>
  </r>
  <r>
    <x v="5"/>
    <n v="43596"/>
    <s v="Material Perbaikan Unit"/>
    <n v="2300"/>
    <x v="0"/>
  </r>
  <r>
    <x v="5"/>
    <n v="43597"/>
    <s v="Material Perbaikan Unit"/>
    <n v="4050"/>
    <x v="0"/>
  </r>
  <r>
    <x v="5"/>
    <n v="43598"/>
    <s v="Material Perbaikan Unit"/>
    <n v="5600"/>
    <x v="0"/>
  </r>
  <r>
    <x v="5"/>
    <n v="43599"/>
    <s v="Material Perbaikan Unit"/>
    <n v="7450"/>
    <x v="0"/>
  </r>
  <r>
    <x v="5"/>
    <n v="43600"/>
    <s v="Material Perbaikan Unit"/>
    <n v="2800"/>
    <x v="0"/>
  </r>
  <r>
    <x v="5"/>
    <n v="43601"/>
    <s v="Material Perbaikan Unit"/>
    <n v="1300"/>
    <x v="0"/>
  </r>
  <r>
    <x v="5"/>
    <n v="43602"/>
    <s v="Material Perbaikan Unit"/>
    <n v="750"/>
    <x v="0"/>
  </r>
  <r>
    <x v="5"/>
    <n v="43603"/>
    <s v="Material Perbaikan Unit"/>
    <n v="500"/>
    <x v="0"/>
  </r>
  <r>
    <x v="5"/>
    <n v="43604"/>
    <s v="Perlengkapan Cleaning"/>
    <n v="26010"/>
    <x v="1"/>
  </r>
  <r>
    <x v="5"/>
    <n v="43605"/>
    <s v="Material Perbaikan Unit"/>
    <n v="9000"/>
    <x v="0"/>
  </r>
  <r>
    <x v="5"/>
    <n v="43605"/>
    <s v="Material Perbaikan Unit"/>
    <n v="3000"/>
    <x v="0"/>
  </r>
  <r>
    <x v="5"/>
    <n v="43605"/>
    <s v="Material Perbaikan Unit"/>
    <n v="500"/>
    <x v="0"/>
  </r>
  <r>
    <x v="5"/>
    <n v="43605"/>
    <s v="Material Perbaikan Unit"/>
    <n v="500"/>
    <x v="0"/>
  </r>
  <r>
    <x v="5"/>
    <n v="43605"/>
    <s v="Material Perbaikan Unit"/>
    <n v="1750"/>
    <x v="0"/>
  </r>
  <r>
    <x v="5"/>
    <n v="43606"/>
    <s v="Material Perbaikan Unit"/>
    <n v="800"/>
    <x v="0"/>
  </r>
  <r>
    <x v="5"/>
    <n v="43607"/>
    <s v="Material Perbaikan Unit"/>
    <n v="750"/>
    <x v="0"/>
  </r>
  <r>
    <x v="5"/>
    <n v="43607"/>
    <s v="Material Perbaikan Unit"/>
    <n v="1000"/>
    <x v="0"/>
  </r>
  <r>
    <x v="5"/>
    <n v="43607"/>
    <s v="Material Perbaikan Unit"/>
    <n v="750"/>
    <x v="0"/>
  </r>
  <r>
    <x v="5"/>
    <n v="43608"/>
    <s v="Material Perbaikan Unit"/>
    <n v="7250"/>
    <x v="0"/>
  </r>
  <r>
    <x v="5"/>
    <n v="43609"/>
    <s v="Material Perbaikan Unit"/>
    <n v="750"/>
    <x v="0"/>
  </r>
  <r>
    <x v="5"/>
    <n v="43609"/>
    <s v="Material Perbaikan Unit"/>
    <n v="250"/>
    <x v="0"/>
  </r>
  <r>
    <x v="5"/>
    <n v="43610"/>
    <s v="Material Perbaikan Unit"/>
    <n v="3250"/>
    <x v="0"/>
  </r>
  <r>
    <x v="5"/>
    <n v="43610"/>
    <s v="Material Perbaikan Unit"/>
    <n v="5000"/>
    <x v="0"/>
  </r>
  <r>
    <x v="5"/>
    <n v="43611"/>
    <s v="Material Perbaikan Unit"/>
    <n v="1750"/>
    <x v="0"/>
  </r>
  <r>
    <x v="5"/>
    <n v="43611"/>
    <s v="Material Perbaikan Unit"/>
    <n v="500"/>
    <x v="0"/>
  </r>
  <r>
    <x v="5"/>
    <n v="43612"/>
    <s v="Inventory"/>
    <n v="7250"/>
    <x v="2"/>
  </r>
  <r>
    <x v="5"/>
    <n v="43612"/>
    <s v="Inventory"/>
    <n v="5250"/>
    <x v="2"/>
  </r>
  <r>
    <x v="5"/>
    <n v="43613"/>
    <s v="Material Perbaikan Unit"/>
    <n v="2800"/>
    <x v="0"/>
  </r>
  <r>
    <x v="5"/>
    <n v="43613"/>
    <s v="Material Perbaikan Unit"/>
    <n v="2200"/>
    <x v="0"/>
  </r>
  <r>
    <x v="5"/>
    <n v="43614"/>
    <s v="Material Perbaikan Unit"/>
    <n v="1750"/>
    <x v="0"/>
  </r>
  <r>
    <x v="5"/>
    <n v="43615"/>
    <s v="Perlengkapan Fixing"/>
    <n v="2000"/>
    <x v="1"/>
  </r>
  <r>
    <x v="5"/>
    <n v="43616"/>
    <s v="Material Perbaikan Unit"/>
    <n v="4250"/>
    <x v="0"/>
  </r>
  <r>
    <x v="5"/>
    <n v="43617"/>
    <s v="Material Perbaikan Unit"/>
    <n v="3000"/>
    <x v="0"/>
  </r>
  <r>
    <x v="5"/>
    <n v="43617"/>
    <s v="Material Perbaikan Unit"/>
    <n v="1500"/>
    <x v="0"/>
  </r>
  <r>
    <x v="5"/>
    <n v="43617"/>
    <s v="Material Perbaikan Unit"/>
    <n v="5750"/>
    <x v="0"/>
  </r>
  <r>
    <x v="5"/>
    <n v="43617"/>
    <s v="Material Perbaikan Unit"/>
    <n v="4250"/>
    <x v="0"/>
  </r>
  <r>
    <x v="5"/>
    <n v="43617"/>
    <s v="Material Perbaikan Unit"/>
    <n v="250"/>
    <x v="0"/>
  </r>
  <r>
    <x v="5"/>
    <n v="43617"/>
    <s v="Material Perbaikan Unit"/>
    <n v="750"/>
    <x v="0"/>
  </r>
  <r>
    <x v="5"/>
    <n v="43618"/>
    <s v="Perlengkapan Fixing"/>
    <n v="1750"/>
    <x v="1"/>
  </r>
  <r>
    <x v="5"/>
    <n v="43619"/>
    <s v="Material Perbaikan Unit"/>
    <n v="750"/>
    <x v="0"/>
  </r>
  <r>
    <x v="5"/>
    <n v="43619"/>
    <s v="Material Perbaikan Unit"/>
    <n v="400"/>
    <x v="0"/>
  </r>
  <r>
    <x v="5"/>
    <n v="43619"/>
    <s v="Material Perbaikan Unit"/>
    <n v="3800"/>
    <x v="0"/>
  </r>
  <r>
    <x v="5"/>
    <n v="43619"/>
    <s v="Material Perbaikan Unit"/>
    <n v="900"/>
    <x v="0"/>
  </r>
  <r>
    <x v="5"/>
    <n v="43620"/>
    <s v="Material Perbaikan Unit"/>
    <n v="500"/>
    <x v="0"/>
  </r>
  <r>
    <x v="5"/>
    <n v="43620"/>
    <s v="Material Perbaikan Unit"/>
    <n v="2000"/>
    <x v="0"/>
  </r>
  <r>
    <x v="5"/>
    <n v="43620"/>
    <s v="Material Perbaikan Unit"/>
    <n v="1500"/>
    <x v="0"/>
  </r>
  <r>
    <x v="5"/>
    <n v="43620"/>
    <s v="Material Perbaikan Unit"/>
    <n v="2000"/>
    <x v="0"/>
  </r>
  <r>
    <x v="5"/>
    <n v="43620"/>
    <s v="Material Perbaikan Unit"/>
    <n v="2000"/>
    <x v="0"/>
  </r>
  <r>
    <x v="5"/>
    <n v="43620"/>
    <s v="Material Perbaikan Unit"/>
    <n v="8500"/>
    <x v="0"/>
  </r>
  <r>
    <x v="5"/>
    <n v="43620"/>
    <s v="Material Perbaikan Unit"/>
    <n v="250"/>
    <x v="0"/>
  </r>
  <r>
    <x v="5"/>
    <n v="43620"/>
    <s v="Material Perbaikan Unit"/>
    <n v="1250"/>
    <x v="0"/>
  </r>
  <r>
    <x v="5"/>
    <n v="43621"/>
    <s v="Material Perbaikan Unit"/>
    <n v="2750"/>
    <x v="0"/>
  </r>
  <r>
    <x v="5"/>
    <n v="43621"/>
    <s v="Material Perbaikan Unit"/>
    <n v="1000"/>
    <x v="0"/>
  </r>
  <r>
    <x v="5"/>
    <n v="43622"/>
    <s v="Material Perbaikan Unit"/>
    <n v="3250"/>
    <x v="0"/>
  </r>
  <r>
    <x v="5"/>
    <n v="43622"/>
    <s v="Material Perbaikan Unit"/>
    <n v="3500"/>
    <x v="0"/>
  </r>
  <r>
    <x v="5"/>
    <n v="43622"/>
    <s v="Material Perbaikan Unit"/>
    <n v="500"/>
    <x v="0"/>
  </r>
  <r>
    <x v="5"/>
    <n v="43622"/>
    <s v="Material Perbaikan Unit"/>
    <n v="500"/>
    <x v="0"/>
  </r>
  <r>
    <x v="5"/>
    <n v="43622"/>
    <s v="Material Perbaikan Unit"/>
    <n v="250"/>
    <x v="0"/>
  </r>
  <r>
    <x v="5"/>
    <n v="43623"/>
    <s v="Material Perbaikan Unit"/>
    <n v="3250"/>
    <x v="0"/>
  </r>
  <r>
    <x v="5"/>
    <n v="43623"/>
    <s v="Material Perbaikan Unit"/>
    <n v="600"/>
    <x v="0"/>
  </r>
  <r>
    <x v="5"/>
    <n v="43623"/>
    <s v="Material Perbaikan Unit"/>
    <n v="3250"/>
    <x v="0"/>
  </r>
  <r>
    <x v="5"/>
    <n v="43623"/>
    <s v="Material Perbaikan Unit"/>
    <n v="500"/>
    <x v="0"/>
  </r>
  <r>
    <x v="5"/>
    <n v="43624"/>
    <s v="Material Perbaikan Unit"/>
    <n v="3250"/>
    <x v="0"/>
  </r>
  <r>
    <x v="5"/>
    <n v="43625"/>
    <s v="Material Perbaikan Unit"/>
    <n v="900"/>
    <x v="0"/>
  </r>
  <r>
    <x v="5"/>
    <n v="43625"/>
    <s v="Material Perbaikan Unit"/>
    <n v="250"/>
    <x v="0"/>
  </r>
  <r>
    <x v="5"/>
    <n v="43625"/>
    <s v="Material Perbaikan Unit"/>
    <n v="700"/>
    <x v="0"/>
  </r>
  <r>
    <x v="5"/>
    <n v="43625"/>
    <s v="Material Perbaikan Unit"/>
    <n v="750"/>
    <x v="0"/>
  </r>
  <r>
    <x v="5"/>
    <n v="43625"/>
    <s v="Material Perbaikan Unit"/>
    <n v="1000"/>
    <x v="0"/>
  </r>
  <r>
    <x v="5"/>
    <n v="43625"/>
    <s v="Material Perbaikan Unit"/>
    <n v="600"/>
    <x v="0"/>
  </r>
  <r>
    <x v="5"/>
    <n v="43625"/>
    <s v="Material Perbaikan Unit"/>
    <n v="50"/>
    <x v="0"/>
  </r>
  <r>
    <x v="5"/>
    <n v="43626"/>
    <s v="Material Perbaikan Unit"/>
    <n v="1500"/>
    <x v="0"/>
  </r>
  <r>
    <x v="5"/>
    <n v="43627"/>
    <s v="Material Perbaikan Unit"/>
    <n v="3000"/>
    <x v="0"/>
  </r>
  <r>
    <x v="5"/>
    <n v="43627"/>
    <s v="Material Perbaikan Unit"/>
    <n v="2250"/>
    <x v="0"/>
  </r>
  <r>
    <x v="5"/>
    <n v="43627"/>
    <s v="Material Perbaikan Unit"/>
    <n v="800"/>
    <x v="0"/>
  </r>
  <r>
    <x v="5"/>
    <n v="43627"/>
    <s v="Material Perbaikan Unit"/>
    <n v="250"/>
    <x v="0"/>
  </r>
  <r>
    <x v="5"/>
    <n v="43628"/>
    <s v="Operasional JHS"/>
    <n v="2750"/>
    <x v="1"/>
  </r>
  <r>
    <x v="5"/>
    <n v="43629"/>
    <s v="Material Perbaikan Unit"/>
    <n v="7250"/>
    <x v="0"/>
  </r>
  <r>
    <x v="5"/>
    <n v="43630"/>
    <s v="Material Perbaikan Unit"/>
    <n v="11000"/>
    <x v="0"/>
  </r>
  <r>
    <x v="5"/>
    <n v="43631"/>
    <s v="Operasional JHS"/>
    <n v="13500"/>
    <x v="1"/>
  </r>
  <r>
    <x v="5"/>
    <n v="43632"/>
    <s v="Material Perbaikan Unit"/>
    <n v="1000"/>
    <x v="0"/>
  </r>
  <r>
    <x v="5"/>
    <n v="43633"/>
    <s v="Material Perbaikan Unit"/>
    <n v="200000"/>
    <x v="0"/>
  </r>
  <r>
    <x v="5"/>
    <n v="43634"/>
    <s v="Material Perbaikan Unit"/>
    <n v="2550"/>
    <x v="0"/>
  </r>
  <r>
    <x v="5"/>
    <n v="43635"/>
    <s v="Material Perbaikan Unit"/>
    <n v="136250"/>
    <x v="0"/>
  </r>
  <r>
    <x v="5"/>
    <n v="43636"/>
    <s v="Perlengkapan AC"/>
    <n v="8750"/>
    <x v="1"/>
  </r>
  <r>
    <x v="5"/>
    <n v="43636"/>
    <s v="Perlengkapan AC"/>
    <n v="2250"/>
    <x v="1"/>
  </r>
  <r>
    <x v="5"/>
    <n v="43636"/>
    <s v="Perlengkapan AC"/>
    <n v="500"/>
    <x v="1"/>
  </r>
  <r>
    <x v="5"/>
    <n v="43637"/>
    <s v="Inventory"/>
    <n v="32500"/>
    <x v="2"/>
  </r>
  <r>
    <x v="5"/>
    <n v="43638"/>
    <s v="Operasional JHS"/>
    <n v="5723.2"/>
    <x v="1"/>
  </r>
  <r>
    <x v="5"/>
    <n v="43639"/>
    <s v="Material Perbaikan Unit"/>
    <n v="2000"/>
    <x v="0"/>
  </r>
  <r>
    <x v="5"/>
    <n v="43640"/>
    <s v="Material Perbaikan Unit"/>
    <n v="5000"/>
    <x v="0"/>
  </r>
  <r>
    <x v="5"/>
    <n v="43641"/>
    <s v="Material Perbaikan Unit"/>
    <n v="1500"/>
    <x v="0"/>
  </r>
  <r>
    <x v="5"/>
    <n v="43641"/>
    <s v="Material Perbaikan Unit"/>
    <n v="250"/>
    <x v="0"/>
  </r>
  <r>
    <x v="5"/>
    <n v="43641"/>
    <s v="Material Perbaikan Unit"/>
    <n v="250"/>
    <x v="0"/>
  </r>
  <r>
    <x v="5"/>
    <n v="43642"/>
    <s v="Material Perbaikan Unit"/>
    <n v="16500"/>
    <x v="0"/>
  </r>
  <r>
    <x v="5"/>
    <n v="43642"/>
    <s v="Material Perbaikan Unit"/>
    <n v="1750"/>
    <x v="0"/>
  </r>
  <r>
    <x v="5"/>
    <n v="43642"/>
    <s v="Material Perbaikan Unit"/>
    <n v="600"/>
    <x v="0"/>
  </r>
  <r>
    <x v="5"/>
    <n v="43642"/>
    <s v="Material Perbaikan Unit"/>
    <n v="750"/>
    <x v="0"/>
  </r>
  <r>
    <x v="5"/>
    <n v="43642"/>
    <s v="Material Perbaikan Unit"/>
    <n v="500"/>
    <x v="0"/>
  </r>
  <r>
    <x v="5"/>
    <n v="43643"/>
    <s v="Material Perbaikan Unit"/>
    <n v="5500"/>
    <x v="0"/>
  </r>
  <r>
    <x v="5"/>
    <n v="43643"/>
    <s v="Material Perbaikan Unit"/>
    <n v="2250"/>
    <x v="0"/>
  </r>
  <r>
    <x v="5"/>
    <n v="43643"/>
    <s v="Material Perbaikan Unit"/>
    <n v="6500"/>
    <x v="0"/>
  </r>
  <r>
    <x v="5"/>
    <n v="43643"/>
    <s v="Material Perbaikan Unit"/>
    <n v="2000"/>
    <x v="0"/>
  </r>
  <r>
    <x v="5"/>
    <n v="43643"/>
    <s v="Material Perbaikan Unit"/>
    <n v="750"/>
    <x v="0"/>
  </r>
  <r>
    <x v="5"/>
    <n v="43644"/>
    <s v="Material Perbaikan Unit"/>
    <n v="8750"/>
    <x v="0"/>
  </r>
  <r>
    <x v="5"/>
    <n v="43644"/>
    <s v="Material Perbaikan Unit"/>
    <n v="750"/>
    <x v="0"/>
  </r>
  <r>
    <x v="5"/>
    <n v="43644"/>
    <s v="Material Perbaikan Unit"/>
    <n v="1250"/>
    <x v="0"/>
  </r>
  <r>
    <x v="5"/>
    <n v="43644"/>
    <s v="Material Perbaikan Unit"/>
    <n v="750"/>
    <x v="0"/>
  </r>
  <r>
    <x v="5"/>
    <n v="43645"/>
    <s v="Material Perbaikan Unit"/>
    <n v="1750"/>
    <x v="0"/>
  </r>
  <r>
    <x v="5"/>
    <n v="43645"/>
    <s v="Material Perbaikan Unit"/>
    <n v="1000"/>
    <x v="0"/>
  </r>
  <r>
    <x v="5"/>
    <n v="43646"/>
    <s v="Material Perbaikan Unit"/>
    <n v="8000"/>
    <x v="0"/>
  </r>
  <r>
    <x v="5"/>
    <n v="43646"/>
    <s v="Material Perbaikan Unit"/>
    <n v="1250"/>
    <x v="0"/>
  </r>
  <r>
    <x v="5"/>
    <n v="43646"/>
    <s v="Material Perbaikan Unit"/>
    <n v="2250"/>
    <x v="0"/>
  </r>
  <r>
    <x v="5"/>
    <n v="43647"/>
    <s v="Inventory"/>
    <n v="2125"/>
    <x v="2"/>
  </r>
  <r>
    <x v="5"/>
    <n v="43648"/>
    <s v="Material Perbaikan Unit"/>
    <n v="1250"/>
    <x v="0"/>
  </r>
  <r>
    <x v="5"/>
    <n v="43648"/>
    <s v="Material Perbaikan Unit"/>
    <n v="600"/>
    <x v="0"/>
  </r>
  <r>
    <x v="5"/>
    <n v="43648"/>
    <s v="Material Perbaikan Unit"/>
    <n v="250"/>
    <x v="0"/>
  </r>
  <r>
    <x v="5"/>
    <n v="43648"/>
    <s v="Material Perbaikan Unit"/>
    <n v="1250"/>
    <x v="0"/>
  </r>
  <r>
    <x v="5"/>
    <n v="43648"/>
    <s v="Material Perbaikan Unit"/>
    <n v="750"/>
    <x v="0"/>
  </r>
  <r>
    <x v="5"/>
    <n v="43648"/>
    <s v="Material Perbaikan Unit"/>
    <n v="8750"/>
    <x v="0"/>
  </r>
  <r>
    <x v="5"/>
    <n v="43648"/>
    <s v="Material Perbaikan Unit"/>
    <n v="3000"/>
    <x v="0"/>
  </r>
  <r>
    <x v="5"/>
    <n v="43649"/>
    <s v="Material Perbaikan Unit"/>
    <n v="250"/>
    <x v="0"/>
  </r>
  <r>
    <x v="5"/>
    <n v="43649"/>
    <s v="Material Perbaikan Unit"/>
    <n v="3500"/>
    <x v="0"/>
  </r>
  <r>
    <x v="5"/>
    <n v="43650"/>
    <s v="Material Perbaikan Unit"/>
    <n v="3750"/>
    <x v="0"/>
  </r>
  <r>
    <x v="5"/>
    <n v="43650"/>
    <s v="Material Perbaikan Unit"/>
    <n v="3000"/>
    <x v="0"/>
  </r>
  <r>
    <x v="5"/>
    <n v="43651"/>
    <s v="Material Perbaikan Unit"/>
    <n v="11500"/>
    <x v="0"/>
  </r>
  <r>
    <x v="5"/>
    <n v="43652"/>
    <s v="Jasa Pengiriman"/>
    <n v="7050"/>
    <x v="0"/>
  </r>
  <r>
    <x v="5"/>
    <n v="43653"/>
    <s v="Jasa Pengiriman"/>
    <n v="8650"/>
    <x v="0"/>
  </r>
  <r>
    <x v="5"/>
    <n v="43654"/>
    <s v="Material Perbaikan Unit"/>
    <n v="25000"/>
    <x v="0"/>
  </r>
  <r>
    <x v="5"/>
    <n v="43655"/>
    <s v="Material Perbaikan Unit"/>
    <n v="5000"/>
    <x v="0"/>
  </r>
  <r>
    <x v="5"/>
    <n v="43656"/>
    <s v="Material Perbaikan Unit"/>
    <n v="6945"/>
    <x v="0"/>
  </r>
  <r>
    <x v="5"/>
    <n v="43657"/>
    <s v="Jasa Pengiriman"/>
    <n v="6625"/>
    <x v="0"/>
  </r>
  <r>
    <x v="5"/>
    <n v="43658"/>
    <s v="Material Perbaikan Unit"/>
    <n v="1150"/>
    <x v="0"/>
  </r>
  <r>
    <x v="5"/>
    <n v="43659"/>
    <s v="Material Perbaikan Unit"/>
    <n v="1250"/>
    <x v="0"/>
  </r>
  <r>
    <x v="5"/>
    <n v="43659"/>
    <s v="Material Perbaikan Unit"/>
    <n v="250"/>
    <x v="0"/>
  </r>
  <r>
    <x v="5"/>
    <n v="43659"/>
    <s v="Material Perbaikan Unit"/>
    <n v="8000"/>
    <x v="0"/>
  </r>
  <r>
    <x v="5"/>
    <n v="43660"/>
    <s v="Material Perbaikan Unit"/>
    <n v="6750"/>
    <x v="0"/>
  </r>
  <r>
    <x v="5"/>
    <n v="43660"/>
    <s v="Material Perbaikan Unit"/>
    <n v="750"/>
    <x v="0"/>
  </r>
  <r>
    <x v="5"/>
    <n v="43661"/>
    <s v="Material Perbaikan Unit"/>
    <n v="2500"/>
    <x v="0"/>
  </r>
  <r>
    <x v="5"/>
    <n v="43662"/>
    <s v="Perlengkapan AC"/>
    <n v="1200"/>
    <x v="1"/>
  </r>
  <r>
    <x v="5"/>
    <n v="43662"/>
    <s v="Perlengkapan AC"/>
    <n v="1500"/>
    <x v="1"/>
  </r>
  <r>
    <x v="5"/>
    <n v="43662"/>
    <s v="Perlengkapan AC"/>
    <n v="3000"/>
    <x v="1"/>
  </r>
  <r>
    <x v="5"/>
    <n v="43662"/>
    <s v="Perlengkapan AC"/>
    <n v="100"/>
    <x v="1"/>
  </r>
  <r>
    <x v="5"/>
    <n v="43662"/>
    <s v="Perlengkapan AC"/>
    <n v="1000"/>
    <x v="1"/>
  </r>
  <r>
    <x v="5"/>
    <n v="43663"/>
    <s v="Material Perbaikan Unit"/>
    <n v="18000"/>
    <x v="0"/>
  </r>
  <r>
    <x v="5"/>
    <n v="43663"/>
    <s v="Material Perbaikan Unit"/>
    <n v="900"/>
    <x v="0"/>
  </r>
  <r>
    <x v="5"/>
    <n v="43663"/>
    <s v="Material Perbaikan Unit"/>
    <n v="650"/>
    <x v="0"/>
  </r>
  <r>
    <x v="5"/>
    <n v="43663"/>
    <s v="Material Perbaikan Unit"/>
    <n v="375"/>
    <x v="0"/>
  </r>
  <r>
    <x v="5"/>
    <n v="43664"/>
    <s v="Inventory"/>
    <n v="8250"/>
    <x v="2"/>
  </r>
  <r>
    <x v="5"/>
    <n v="43665"/>
    <s v="Jasa Pengiriman"/>
    <n v="10700"/>
    <x v="0"/>
  </r>
  <r>
    <x v="5"/>
    <n v="43666"/>
    <s v="Inventory"/>
    <n v="5500"/>
    <x v="2"/>
  </r>
  <r>
    <x v="5"/>
    <n v="43666"/>
    <s v="Inventory"/>
    <n v="4000"/>
    <x v="2"/>
  </r>
  <r>
    <x v="5"/>
    <n v="43667"/>
    <s v="Inventory"/>
    <n v="7750"/>
    <x v="2"/>
  </r>
  <r>
    <x v="5"/>
    <n v="43667"/>
    <s v="Inventory"/>
    <n v="3000"/>
    <x v="2"/>
  </r>
  <r>
    <x v="5"/>
    <n v="43668"/>
    <s v="Perlengkapan Cleaning"/>
    <n v="24150"/>
    <x v="1"/>
  </r>
  <r>
    <x v="5"/>
    <n v="43669"/>
    <s v="Material Perbaikan Unit"/>
    <n v="5000"/>
    <x v="0"/>
  </r>
  <r>
    <x v="5"/>
    <n v="43670"/>
    <s v="Inventory"/>
    <n v="3500"/>
    <x v="2"/>
  </r>
  <r>
    <x v="5"/>
    <n v="43670"/>
    <s v="Inventory"/>
    <n v="3750"/>
    <x v="2"/>
  </r>
  <r>
    <x v="5"/>
    <n v="43671"/>
    <s v="Inventory"/>
    <n v="1500"/>
    <x v="2"/>
  </r>
  <r>
    <x v="5"/>
    <n v="43672"/>
    <s v="Material Perbaikan Unit"/>
    <n v="1500"/>
    <x v="0"/>
  </r>
  <r>
    <x v="5"/>
    <n v="43672"/>
    <s v="Material Perbaikan Unit"/>
    <n v="7750"/>
    <x v="0"/>
  </r>
  <r>
    <x v="5"/>
    <n v="43672"/>
    <s v="Material Perbaikan Unit"/>
    <n v="500"/>
    <x v="0"/>
  </r>
  <r>
    <x v="5"/>
    <n v="43672"/>
    <s v="Material Perbaikan Unit"/>
    <n v="8000"/>
    <x v="0"/>
  </r>
  <r>
    <x v="5"/>
    <n v="43672"/>
    <s v="Material Perbaikan Unit"/>
    <n v="600"/>
    <x v="0"/>
  </r>
  <r>
    <x v="5"/>
    <n v="43672"/>
    <s v="Material Perbaikan Unit"/>
    <n v="300"/>
    <x v="0"/>
  </r>
  <r>
    <x v="5"/>
    <n v="43672"/>
    <s v="Material Perbaikan Unit"/>
    <n v="2750"/>
    <x v="0"/>
  </r>
  <r>
    <x v="5"/>
    <n v="43673"/>
    <s v="Material Perbaikan Unit"/>
    <n v="6000"/>
    <x v="0"/>
  </r>
  <r>
    <x v="5"/>
    <n v="43673"/>
    <s v="Material Perbaikan Unit"/>
    <n v="2500"/>
    <x v="0"/>
  </r>
  <r>
    <x v="5"/>
    <n v="43673"/>
    <s v="Material Perbaikan Unit"/>
    <n v="3500"/>
    <x v="0"/>
  </r>
  <r>
    <x v="5"/>
    <n v="43674"/>
    <s v="Material Perbaikan Unit"/>
    <n v="500"/>
    <x v="0"/>
  </r>
  <r>
    <x v="5"/>
    <n v="43675"/>
    <s v="Material Perbaikan Unit"/>
    <n v="9000"/>
    <x v="0"/>
  </r>
  <r>
    <x v="5"/>
    <n v="43675"/>
    <s v="Material Perbaikan Unit"/>
    <n v="3000"/>
    <x v="0"/>
  </r>
  <r>
    <x v="5"/>
    <n v="43675"/>
    <s v="Material Perbaikan Unit"/>
    <n v="500"/>
    <x v="0"/>
  </r>
  <r>
    <x v="5"/>
    <n v="43675"/>
    <s v="Material Perbaikan Unit"/>
    <n v="500"/>
    <x v="0"/>
  </r>
  <r>
    <x v="5"/>
    <n v="43675"/>
    <s v="Material Perbaikan Unit"/>
    <n v="1750"/>
    <x v="0"/>
  </r>
  <r>
    <x v="5"/>
    <n v="43676"/>
    <s v="Material Perbaikan Unit"/>
    <n v="5500"/>
    <x v="0"/>
  </r>
  <r>
    <x v="5"/>
    <n v="43676"/>
    <s v="Material Perbaikan Unit"/>
    <n v="7000"/>
    <x v="0"/>
  </r>
  <r>
    <x v="5"/>
    <n v="43677"/>
    <s v="Material Perbaikan Unit"/>
    <n v="2000"/>
    <x v="0"/>
  </r>
  <r>
    <x v="5"/>
    <n v="43677"/>
    <s v="Material Perbaikan Unit"/>
    <n v="500"/>
    <x v="0"/>
  </r>
  <r>
    <x v="5"/>
    <n v="43678"/>
    <s v="Material Perbaikan Unit"/>
    <n v="11000"/>
    <x v="0"/>
  </r>
  <r>
    <x v="5"/>
    <n v="43678"/>
    <s v="Material Perbaikan Unit"/>
    <n v="500"/>
    <x v="0"/>
  </r>
  <r>
    <x v="5"/>
    <n v="43678"/>
    <s v="Material Perbaikan Unit"/>
    <n v="1500"/>
    <x v="0"/>
  </r>
  <r>
    <x v="5"/>
    <n v="43678"/>
    <s v="Material Perbaikan Unit"/>
    <n v="200"/>
    <x v="0"/>
  </r>
  <r>
    <x v="5"/>
    <n v="43678"/>
    <s v="Material Perbaikan Unit"/>
    <n v="1000"/>
    <x v="0"/>
  </r>
  <r>
    <x v="5"/>
    <n v="43678"/>
    <s v="Material Perbaikan Unit"/>
    <n v="1500"/>
    <x v="0"/>
  </r>
  <r>
    <x v="5"/>
    <n v="43678"/>
    <s v="Material Perbaikan Unit"/>
    <n v="1750"/>
    <x v="0"/>
  </r>
  <r>
    <x v="5"/>
    <n v="43678"/>
    <s v="Material Perbaikan Unit"/>
    <n v="250"/>
    <x v="0"/>
  </r>
  <r>
    <x v="5"/>
    <n v="43679"/>
    <s v="Material Perbaikan Unit"/>
    <n v="3000"/>
    <x v="0"/>
  </r>
  <r>
    <x v="5"/>
    <n v="43679"/>
    <s v="Material Perbaikan Unit"/>
    <n v="600"/>
    <x v="0"/>
  </r>
  <r>
    <x v="5"/>
    <n v="43679"/>
    <s v="Material Perbaikan Unit"/>
    <n v="3250"/>
    <x v="0"/>
  </r>
  <r>
    <x v="5"/>
    <n v="43680"/>
    <s v="Material Perbaikan Unit"/>
    <n v="500"/>
    <x v="0"/>
  </r>
  <r>
    <x v="5"/>
    <n v="43681"/>
    <s v="Material Perbaikan Unit"/>
    <n v="2925"/>
    <x v="0"/>
  </r>
  <r>
    <x v="5"/>
    <n v="43681"/>
    <s v="Material Perbaikan Unit"/>
    <n v="1600"/>
    <x v="0"/>
  </r>
  <r>
    <x v="5"/>
    <n v="43682"/>
    <s v="Material Perbaikan Unit"/>
    <n v="2000"/>
    <x v="0"/>
  </r>
  <r>
    <x v="5"/>
    <n v="43683"/>
    <s v="Jasa Pengiriman"/>
    <n v="7650"/>
    <x v="0"/>
  </r>
  <r>
    <x v="5"/>
    <n v="43684"/>
    <s v="Jasa Pengiriman"/>
    <n v="8100"/>
    <x v="0"/>
  </r>
  <r>
    <x v="5"/>
    <n v="43685"/>
    <s v="Material Perbaikan Unit"/>
    <n v="9000"/>
    <x v="0"/>
  </r>
  <r>
    <x v="5"/>
    <n v="43685"/>
    <s v="Material Perbaikan Unit"/>
    <n v="1500"/>
    <x v="0"/>
  </r>
  <r>
    <x v="5"/>
    <n v="43685"/>
    <s v="Material Perbaikan Unit"/>
    <n v="14000"/>
    <x v="0"/>
  </r>
  <r>
    <x v="5"/>
    <n v="43685"/>
    <s v="Material Perbaikan Unit"/>
    <n v="3250"/>
    <x v="0"/>
  </r>
  <r>
    <x v="5"/>
    <n v="43686"/>
    <s v="Perlengkapan Fixing"/>
    <n v="6250"/>
    <x v="1"/>
  </r>
  <r>
    <x v="5"/>
    <n v="43687"/>
    <s v="Perlengkapan Fixing"/>
    <n v="2425"/>
    <x v="1"/>
  </r>
  <r>
    <x v="5"/>
    <n v="43688"/>
    <s v="Material Perbaikan Unit"/>
    <n v="5081.25"/>
    <x v="0"/>
  </r>
  <r>
    <x v="5"/>
    <n v="43689"/>
    <s v="Material Perbaikan Unit"/>
    <n v="4050"/>
    <x v="0"/>
  </r>
  <r>
    <x v="5"/>
    <n v="43690"/>
    <s v="Jasa Pengiriman"/>
    <n v="9450"/>
    <x v="1"/>
  </r>
  <r>
    <x v="5"/>
    <n v="43691"/>
    <s v="Operasional JHS"/>
    <n v="11500"/>
    <x v="1"/>
  </r>
  <r>
    <x v="5"/>
    <n v="43692"/>
    <s v="Material Perbaikan Unit"/>
    <n v="8000"/>
    <x v="0"/>
  </r>
  <r>
    <x v="5"/>
    <n v="43693"/>
    <s v="Perlengkapan AC"/>
    <n v="2500"/>
    <x v="1"/>
  </r>
  <r>
    <x v="5"/>
    <n v="43693"/>
    <s v="Perlengkapan AC"/>
    <n v="3750"/>
    <x v="1"/>
  </r>
  <r>
    <x v="5"/>
    <n v="43693"/>
    <s v="Perlengkapan AC"/>
    <n v="2250"/>
    <x v="1"/>
  </r>
  <r>
    <x v="5"/>
    <n v="43693"/>
    <s v="Perlengkapan AC"/>
    <n v="3500"/>
    <x v="1"/>
  </r>
  <r>
    <x v="5"/>
    <n v="43694"/>
    <s v="Material Perbaikan Unit"/>
    <n v="3250"/>
    <x v="0"/>
  </r>
  <r>
    <x v="5"/>
    <n v="43694"/>
    <s v="Material Perbaikan Unit"/>
    <n v="2750"/>
    <x v="0"/>
  </r>
  <r>
    <x v="5"/>
    <n v="43694"/>
    <s v="Material Perbaikan Unit"/>
    <n v="600"/>
    <x v="0"/>
  </r>
  <r>
    <x v="5"/>
    <n v="43694"/>
    <s v="Material Perbaikan Unit"/>
    <n v="13750"/>
    <x v="0"/>
  </r>
  <r>
    <x v="5"/>
    <n v="43695"/>
    <s v="Inventory"/>
    <n v="3250"/>
    <x v="2"/>
  </r>
  <r>
    <x v="5"/>
    <n v="43695"/>
    <s v="Inventory"/>
    <n v="3000"/>
    <x v="2"/>
  </r>
  <r>
    <x v="5"/>
    <n v="43695"/>
    <s v="Inventory"/>
    <n v="1300"/>
    <x v="2"/>
  </r>
  <r>
    <x v="5"/>
    <n v="43696"/>
    <s v="Material Perbaikan Unit"/>
    <n v="9250"/>
    <x v="0"/>
  </r>
  <r>
    <x v="5"/>
    <n v="43697"/>
    <s v="Material Perbaikan Unit"/>
    <n v="2250"/>
    <x v="0"/>
  </r>
  <r>
    <x v="5"/>
    <n v="43697"/>
    <s v="Material Perbaikan Unit"/>
    <n v="4900"/>
    <x v="0"/>
  </r>
  <r>
    <x v="5"/>
    <n v="43697"/>
    <s v="Material Perbaikan Unit"/>
    <n v="995"/>
    <x v="0"/>
  </r>
  <r>
    <x v="5"/>
    <n v="43698"/>
    <s v="Material Perbaikan Unit"/>
    <n v="11750"/>
    <x v="0"/>
  </r>
  <r>
    <x v="5"/>
    <n v="43698"/>
    <s v="Material Perbaikan Unit"/>
    <n v="16000"/>
    <x v="0"/>
  </r>
  <r>
    <x v="5"/>
    <n v="43698"/>
    <s v="Material Perbaikan Unit"/>
    <n v="500"/>
    <x v="0"/>
  </r>
  <r>
    <x v="5"/>
    <n v="43698"/>
    <s v="Material Perbaikan Unit"/>
    <n v="4500"/>
    <x v="0"/>
  </r>
  <r>
    <x v="5"/>
    <n v="43698"/>
    <s v="Material Perbaikan Unit"/>
    <n v="250"/>
    <x v="0"/>
  </r>
  <r>
    <x v="5"/>
    <n v="43698"/>
    <s v="Material Perbaikan Unit"/>
    <n v="8250"/>
    <x v="0"/>
  </r>
  <r>
    <x v="5"/>
    <n v="43699"/>
    <s v="Material Perbaikan Unit"/>
    <n v="600"/>
    <x v="0"/>
  </r>
  <r>
    <x v="5"/>
    <n v="43700"/>
    <s v="Material Perbaikan Unit"/>
    <n v="3500"/>
    <x v="0"/>
  </r>
  <r>
    <x v="5"/>
    <n v="43700"/>
    <s v="Material Perbaikan Unit"/>
    <n v="12000"/>
    <x v="0"/>
  </r>
  <r>
    <x v="5"/>
    <n v="43700"/>
    <s v="Material Perbaikan Unit"/>
    <n v="500"/>
    <x v="0"/>
  </r>
  <r>
    <x v="5"/>
    <n v="43700"/>
    <s v="Material Perbaikan Unit"/>
    <n v="500"/>
    <x v="0"/>
  </r>
  <r>
    <x v="5"/>
    <n v="43701"/>
    <s v="Material Perbaikan Unit"/>
    <n v="500"/>
    <x v="0"/>
  </r>
  <r>
    <x v="5"/>
    <n v="43701"/>
    <s v="Material Perbaikan Unit"/>
    <n v="750"/>
    <x v="0"/>
  </r>
  <r>
    <x v="5"/>
    <n v="43702"/>
    <s v="Material Perbaikan Unit"/>
    <n v="500"/>
    <x v="0"/>
  </r>
  <r>
    <x v="5"/>
    <n v="43702"/>
    <s v="Material Perbaikan Unit"/>
    <n v="1750"/>
    <x v="0"/>
  </r>
  <r>
    <x v="5"/>
    <n v="43702"/>
    <s v="Material Perbaikan Unit"/>
    <n v="750"/>
    <x v="0"/>
  </r>
  <r>
    <x v="5"/>
    <n v="43703"/>
    <s v="Perlengkapan Fixing"/>
    <n v="4750"/>
    <x v="1"/>
  </r>
  <r>
    <x v="5"/>
    <n v="43704"/>
    <s v="Material Perbaikan Unit"/>
    <n v="7750"/>
    <x v="0"/>
  </r>
  <r>
    <x v="5"/>
    <n v="43704"/>
    <s v="Material Perbaikan Unit"/>
    <n v="500"/>
    <x v="0"/>
  </r>
  <r>
    <x v="5"/>
    <n v="43705"/>
    <s v="Material Perbaikan Unit"/>
    <n v="4750"/>
    <x v="0"/>
  </r>
  <r>
    <x v="5"/>
    <n v="43706"/>
    <s v="kebutuhan kantor JHS"/>
    <n v="25150"/>
    <x v="1"/>
  </r>
  <r>
    <x v="5"/>
    <n v="43707"/>
    <s v="Material Perbaikan Unit"/>
    <n v="8000"/>
    <x v="0"/>
  </r>
  <r>
    <x v="5"/>
    <n v="43708"/>
    <s v="Material Perbaikan Unit"/>
    <n v="8500"/>
    <x v="0"/>
  </r>
  <r>
    <x v="5"/>
    <n v="43709"/>
    <s v="Perlengkapan AC"/>
    <n v="2500"/>
    <x v="1"/>
  </r>
  <r>
    <x v="5"/>
    <n v="43710"/>
    <s v="Perlengkapan AC"/>
    <n v="4750"/>
    <x v="1"/>
  </r>
  <r>
    <x v="5"/>
    <n v="43710"/>
    <s v="Perlengkapan AC"/>
    <n v="2000"/>
    <x v="1"/>
  </r>
  <r>
    <x v="5"/>
    <n v="43710"/>
    <s v="Perlengkapan AC"/>
    <n v="2000"/>
    <x v="1"/>
  </r>
  <r>
    <x v="5"/>
    <n v="43710"/>
    <s v="Perlengkapan AC"/>
    <n v="1500"/>
    <x v="1"/>
  </r>
  <r>
    <x v="5"/>
    <n v="43710"/>
    <s v="Perlengkapan AC"/>
    <n v="1250"/>
    <x v="1"/>
  </r>
  <r>
    <x v="5"/>
    <n v="43711"/>
    <s v="Inventory"/>
    <n v="3500"/>
    <x v="2"/>
  </r>
  <r>
    <x v="5"/>
    <n v="43712"/>
    <s v="Material Perbaikan Unit"/>
    <n v="8250"/>
    <x v="0"/>
  </r>
  <r>
    <x v="5"/>
    <n v="43712"/>
    <s v="Material Perbaikan Unit"/>
    <n v="7500"/>
    <x v="0"/>
  </r>
  <r>
    <x v="5"/>
    <n v="43713"/>
    <s v="Material Perbaikan Unit"/>
    <n v="750"/>
    <x v="0"/>
  </r>
  <r>
    <x v="5"/>
    <n v="43714"/>
    <s v="Material Perbaikan Unit"/>
    <n v="4500"/>
    <x v="0"/>
  </r>
  <r>
    <x v="5"/>
    <n v="43715"/>
    <s v="Material Perbaikan Unit"/>
    <n v="16500"/>
    <x v="0"/>
  </r>
  <r>
    <x v="5"/>
    <n v="43715"/>
    <s v="Material Perbaikan Unit"/>
    <n v="1500"/>
    <x v="0"/>
  </r>
  <r>
    <x v="5"/>
    <n v="43715"/>
    <s v="Material Perbaikan Unit"/>
    <n v="500"/>
    <x v="0"/>
  </r>
  <r>
    <x v="5"/>
    <n v="43715"/>
    <s v="Material Perbaikan Unit"/>
    <n v="250"/>
    <x v="0"/>
  </r>
  <r>
    <x v="5"/>
    <n v="43715"/>
    <s v="Material Perbaikan Unit"/>
    <n v="2750"/>
    <x v="0"/>
  </r>
  <r>
    <x v="5"/>
    <n v="43716"/>
    <s v="Inventory"/>
    <n v="8250"/>
    <x v="2"/>
  </r>
  <r>
    <x v="5"/>
    <n v="43716"/>
    <s v="Inventory"/>
    <n v="3250"/>
    <x v="2"/>
  </r>
  <r>
    <x v="5"/>
    <n v="43716"/>
    <s v="Inventory"/>
    <n v="2250"/>
    <x v="2"/>
  </r>
  <r>
    <x v="5"/>
    <n v="43717"/>
    <s v="Material Perbaikan Unit"/>
    <n v="6500"/>
    <x v="0"/>
  </r>
  <r>
    <x v="5"/>
    <n v="43717"/>
    <s v="Material Perbaikan Unit"/>
    <n v="8500"/>
    <x v="0"/>
  </r>
  <r>
    <x v="5"/>
    <n v="43717"/>
    <s v="Material Perbaikan Unit"/>
    <n v="1250"/>
    <x v="0"/>
  </r>
  <r>
    <x v="5"/>
    <n v="43717"/>
    <s v="Material Perbaikan Unit"/>
    <n v="1250"/>
    <x v="0"/>
  </r>
  <r>
    <x v="5"/>
    <n v="43718"/>
    <s v="Material Perbaikan Unit"/>
    <n v="900"/>
    <x v="0"/>
  </r>
  <r>
    <x v="5"/>
    <n v="43719"/>
    <s v="Material Perbaikan Unit"/>
    <n v="9750"/>
    <x v="0"/>
  </r>
  <r>
    <x v="5"/>
    <n v="43719"/>
    <s v="Material Perbaikan Unit"/>
    <n v="1250"/>
    <x v="0"/>
  </r>
  <r>
    <x v="5"/>
    <n v="43719"/>
    <s v="Material Perbaikan Unit"/>
    <n v="500"/>
    <x v="0"/>
  </r>
  <r>
    <x v="5"/>
    <n v="43720"/>
    <s v="Material Perbaikan Unit"/>
    <n v="7750"/>
    <x v="0"/>
  </r>
  <r>
    <x v="5"/>
    <n v="43720"/>
    <s v="Material Perbaikan Unit"/>
    <n v="3250"/>
    <x v="0"/>
  </r>
  <r>
    <x v="5"/>
    <n v="43721"/>
    <s v="Material Perbaikan Unit"/>
    <n v="2750"/>
    <x v="0"/>
  </r>
  <r>
    <x v="5"/>
    <n v="43722"/>
    <s v="Material Perbaikan Unit"/>
    <n v="1750"/>
    <x v="0"/>
  </r>
  <r>
    <x v="5"/>
    <n v="43723"/>
    <s v="Material Perbaikan Unit"/>
    <n v="20000"/>
    <x v="0"/>
  </r>
  <r>
    <x v="5"/>
    <n v="43723"/>
    <s v="Material Perbaikan Unit"/>
    <n v="2500"/>
    <x v="0"/>
  </r>
  <r>
    <x v="5"/>
    <n v="43723"/>
    <s v="Material Perbaikan Unit"/>
    <n v="1250"/>
    <x v="0"/>
  </r>
  <r>
    <x v="5"/>
    <n v="43723"/>
    <s v="Material Perbaikan Unit"/>
    <n v="500"/>
    <x v="0"/>
  </r>
  <r>
    <x v="5"/>
    <n v="43723"/>
    <s v="Material Perbaikan Unit"/>
    <n v="750"/>
    <x v="0"/>
  </r>
  <r>
    <x v="5"/>
    <n v="43724"/>
    <s v="Material Perbaikan Unit"/>
    <n v="8000"/>
    <x v="0"/>
  </r>
  <r>
    <x v="5"/>
    <n v="43725"/>
    <s v="Material Perbaikan Unit"/>
    <n v="1500"/>
    <x v="0"/>
  </r>
  <r>
    <x v="5"/>
    <n v="43725"/>
    <s v="Material Perbaikan Unit"/>
    <n v="3250"/>
    <x v="0"/>
  </r>
  <r>
    <x v="5"/>
    <n v="43725"/>
    <s v="Material Perbaikan Unit"/>
    <n v="250"/>
    <x v="0"/>
  </r>
  <r>
    <x v="5"/>
    <n v="43725"/>
    <s v="Material Perbaikan Unit"/>
    <n v="1250"/>
    <x v="0"/>
  </r>
  <r>
    <x v="5"/>
    <n v="43725"/>
    <s v="Material Perbaikan Unit"/>
    <n v="1750"/>
    <x v="0"/>
  </r>
  <r>
    <x v="5"/>
    <n v="43726"/>
    <s v="Material Perbaikan Unit"/>
    <n v="5000"/>
    <x v="0"/>
  </r>
  <r>
    <x v="5"/>
    <n v="43727"/>
    <s v="Inventory"/>
    <n v="1500"/>
    <x v="2"/>
  </r>
  <r>
    <x v="5"/>
    <n v="43727"/>
    <s v="Inventory"/>
    <n v="250"/>
    <x v="2"/>
  </r>
  <r>
    <x v="5"/>
    <n v="43728"/>
    <s v="Material Perbaikan Unit"/>
    <n v="2595"/>
    <x v="0"/>
  </r>
  <r>
    <x v="5"/>
    <n v="43729"/>
    <s v="Material Perbaikan Unit"/>
    <n v="8500"/>
    <x v="0"/>
  </r>
  <r>
    <x v="5"/>
    <n v="43729"/>
    <s v="Material Perbaikan Unit"/>
    <n v="1425"/>
    <x v="0"/>
  </r>
  <r>
    <x v="5"/>
    <n v="43730"/>
    <s v="Perlengkapan Fixing"/>
    <n v="1750"/>
    <x v="1"/>
  </r>
  <r>
    <x v="5"/>
    <n v="43730"/>
    <s v="Perlengkapan Fixing"/>
    <n v="600"/>
    <x v="1"/>
  </r>
  <r>
    <x v="5"/>
    <n v="43730"/>
    <s v="Perlengkapan Fixing"/>
    <n v="1200"/>
    <x v="1"/>
  </r>
  <r>
    <x v="5"/>
    <n v="43730"/>
    <s v="Perlengkapan Fixing"/>
    <n v="750"/>
    <x v="1"/>
  </r>
  <r>
    <x v="5"/>
    <n v="43731"/>
    <s v="Material Perbaikan Unit"/>
    <n v="7750"/>
    <x v="0"/>
  </r>
  <r>
    <x v="5"/>
    <n v="43732"/>
    <s v="Material Perbaikan Unit"/>
    <n v="225"/>
    <x v="0"/>
  </r>
  <r>
    <x v="5"/>
    <n v="43732"/>
    <s v="Material Perbaikan Unit"/>
    <n v="9250"/>
    <x v="0"/>
  </r>
  <r>
    <x v="5"/>
    <n v="43733"/>
    <s v="Material Perbaikan Unit"/>
    <n v="4800"/>
    <x v="0"/>
  </r>
  <r>
    <x v="5"/>
    <n v="43733"/>
    <s v="Material Perbaikan Unit"/>
    <n v="750"/>
    <x v="0"/>
  </r>
  <r>
    <x v="5"/>
    <n v="43734"/>
    <s v="Material Perbaikan Unit"/>
    <n v="8250"/>
    <x v="0"/>
  </r>
  <r>
    <x v="5"/>
    <n v="43735"/>
    <s v="Inventory"/>
    <n v="37500"/>
    <x v="2"/>
  </r>
  <r>
    <x v="5"/>
    <n v="43736"/>
    <s v="kebutuhan kantor JHS"/>
    <n v="15650"/>
    <x v="1"/>
  </r>
  <r>
    <x v="5"/>
    <n v="43737"/>
    <s v="Operasional JHS"/>
    <n v="10500"/>
    <x v="1"/>
  </r>
  <r>
    <x v="5"/>
    <n v="43738"/>
    <s v="Material Perbaikan Unit"/>
    <n v="12544.75"/>
    <x v="0"/>
  </r>
  <r>
    <x v="5"/>
    <n v="43739"/>
    <s v="Material Perbaikan Unit"/>
    <n v="1250"/>
    <x v="0"/>
  </r>
  <r>
    <x v="5"/>
    <n v="43740"/>
    <s v="Material Perbaikan Unit"/>
    <n v="4450"/>
    <x v="0"/>
  </r>
  <r>
    <x v="5"/>
    <n v="43740"/>
    <s v="Material Perbaikan Unit"/>
    <n v="400"/>
    <x v="0"/>
  </r>
  <r>
    <x v="5"/>
    <n v="43740"/>
    <s v="Material Perbaikan Unit"/>
    <n v="900"/>
    <x v="0"/>
  </r>
  <r>
    <x v="5"/>
    <n v="43741"/>
    <s v="Material Perbaikan Unit"/>
    <n v="2595"/>
    <x v="0"/>
  </r>
  <r>
    <x v="5"/>
    <n v="43742"/>
    <s v="Material Perbaikan Unit"/>
    <n v="19675"/>
    <x v="0"/>
  </r>
  <r>
    <x v="5"/>
    <n v="43743"/>
    <s v="Material Perbaikan Unit"/>
    <n v="7500"/>
    <x v="0"/>
  </r>
  <r>
    <x v="5"/>
    <n v="43744"/>
    <s v="Perlengkapan Cleaning"/>
    <n v="57546.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55CE0-EB22-4FF2-B2D0-5CA534C14E91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2:J51" firstHeaderRow="1" firstDataRow="1" firstDataCol="1"/>
  <pivotFields count="5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">
        <item x="3"/>
        <item x="2"/>
        <item x="5"/>
        <item x="0"/>
        <item x="1"/>
        <item x="4"/>
        <item x="6"/>
        <item t="default"/>
      </items>
    </pivotField>
    <pivotField dataField="1" numFmtId="3" showAll="0"/>
    <pivotField showAll="0"/>
  </pivotFields>
  <rowFields count="2">
    <field x="1"/>
    <field x="2"/>
  </rowFields>
  <rowItems count="4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Harga" fld="3" baseField="0" baseItem="0" numFmtId="4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FD7D1-04BC-4B0C-853C-E7DC81F99A3D}" name="PivotTable4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2:H27" firstHeaderRow="1" firstDataRow="1" firstDataCol="1"/>
  <pivotFields count="5">
    <pivotField axis="axisRow" showAll="0">
      <items count="7">
        <item x="3"/>
        <item x="1"/>
        <item x="0"/>
        <item x="5"/>
        <item x="2"/>
        <item x="4"/>
        <item t="default"/>
      </items>
    </pivotField>
    <pivotField showAll="0"/>
    <pivotField showAll="0"/>
    <pivotField dataField="1" numFmtId="3" showAll="0"/>
    <pivotField axis="axisRow" showAll="0">
      <items count="4">
        <item x="2"/>
        <item x="1"/>
        <item x="0"/>
        <item t="default"/>
      </items>
    </pivotField>
  </pivotFields>
  <rowFields count="2">
    <field x="0"/>
    <field x="4"/>
  </rowFields>
  <rowItems count="2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Items count="1">
    <i/>
  </colItems>
  <dataFields count="1">
    <dataField name="Sum of Harg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105D8-56DF-461E-B6D5-07777C003A16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2:K45" firstHeaderRow="0" firstDataRow="1" firstDataCol="1"/>
  <pivotFields count="6">
    <pivotField axis="axisRow" showAll="0">
      <items count="7">
        <item x="3"/>
        <item x="1"/>
        <item x="0"/>
        <item x="5"/>
        <item x="2"/>
        <item x="4"/>
        <item t="default"/>
      </items>
    </pivotField>
    <pivotField numFmtId="1" showAll="0"/>
    <pivotField dataField="1" numFmtId="3" showAll="0"/>
    <pivotField dataField="1" numFmtId="3" showAll="0"/>
    <pivotField dataField="1" numFmtId="3" showAll="0"/>
    <pivotField axis="axisRow" showAll="0">
      <items count="7">
        <item x="0"/>
        <item x="2"/>
        <item x="5"/>
        <item x="1"/>
        <item x="3"/>
        <item x="4"/>
        <item t="default"/>
      </items>
    </pivotField>
  </pivotFields>
  <rowFields count="2">
    <field x="0"/>
    <field x="5"/>
  </rowFields>
  <rowItems count="43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aji" fld="2" baseField="0" baseItem="0"/>
    <dataField name="Sum of Benefit Lainnya" fld="3" baseField="0" baseItem="0"/>
    <dataField name="Sum of THR (Prorate)" fld="4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3F82D-DA9C-4AB2-863B-BDDAF1DB9E2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:F10" firstHeaderRow="1" firstDataRow="1" firstDataCol="1"/>
  <pivotFields count="3">
    <pivotField showAll="0">
      <items count="24586">
        <item x="0"/>
        <item x="9"/>
        <item x="99"/>
        <item x="999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"/>
        <item x="1009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"/>
        <item x="1019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"/>
        <item x="1029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"/>
        <item x="1039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"/>
        <item x="1049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"/>
        <item x="1059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"/>
        <item x="1069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"/>
        <item x="1079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"/>
        <item x="1089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"/>
        <item x="109"/>
        <item x="1099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"/>
        <item x="1109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"/>
        <item x="1119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"/>
        <item x="1129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"/>
        <item x="1139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"/>
        <item x="1149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"/>
        <item x="1159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"/>
        <item x="1169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"/>
        <item x="1179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"/>
        <item x="1189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"/>
        <item x="119"/>
        <item x="1199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"/>
        <item x="1209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"/>
        <item x="1219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"/>
        <item x="1229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"/>
        <item x="1239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"/>
        <item x="1249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"/>
        <item x="1259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"/>
        <item x="1269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"/>
        <item x="1279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"/>
        <item x="1289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"/>
        <item x="129"/>
        <item x="1299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"/>
        <item x="1309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"/>
        <item x="1319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"/>
        <item x="1329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"/>
        <item x="1339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"/>
        <item x="1349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"/>
        <item x="1359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"/>
        <item x="1369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"/>
        <item x="1379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"/>
        <item x="1389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"/>
        <item x="139"/>
        <item x="1399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"/>
        <item x="1409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"/>
        <item x="1419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"/>
        <item x="1429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"/>
        <item x="1439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"/>
        <item x="1449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"/>
        <item x="1459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"/>
        <item x="1469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"/>
        <item x="1479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"/>
        <item x="1489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"/>
        <item x="149"/>
        <item x="1499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"/>
        <item x="1509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"/>
        <item x="1519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"/>
        <item x="1529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"/>
        <item x="1539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"/>
        <item x="1549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"/>
        <item x="1559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"/>
        <item x="1569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"/>
        <item x="1579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"/>
        <item x="1589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"/>
        <item x="159"/>
        <item x="1599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"/>
        <item x="1609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"/>
        <item x="1619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"/>
        <item x="1629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"/>
        <item x="1639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"/>
        <item x="1649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"/>
        <item x="1659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"/>
        <item x="1669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"/>
        <item x="1679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"/>
        <item x="1689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"/>
        <item x="169"/>
        <item x="1699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"/>
        <item x="1709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"/>
        <item x="1719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"/>
        <item x="1729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"/>
        <item x="1739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"/>
        <item x="1749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"/>
        <item x="1759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"/>
        <item x="1769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"/>
        <item x="1779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"/>
        <item x="1789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"/>
        <item x="179"/>
        <item x="1799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"/>
        <item x="1809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"/>
        <item x="1819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"/>
        <item x="1829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"/>
        <item x="1839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"/>
        <item x="1849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"/>
        <item x="1859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"/>
        <item x="1869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"/>
        <item x="1879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"/>
        <item x="1889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"/>
        <item x="189"/>
        <item x="1899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"/>
        <item x="1909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"/>
        <item x="1919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"/>
        <item x="1929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"/>
        <item x="1939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"/>
        <item x="1949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"/>
        <item x="1959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"/>
        <item x="1969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"/>
        <item x="1979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"/>
        <item x="1989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"/>
        <item x="19"/>
        <item x="199"/>
        <item x="1999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"/>
        <item x="2009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"/>
        <item x="2019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"/>
        <item x="2029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"/>
        <item x="2039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"/>
        <item x="2049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"/>
        <item x="2059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"/>
        <item x="2069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"/>
        <item x="2079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"/>
        <item x="2089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"/>
        <item x="209"/>
        <item x="2099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"/>
        <item x="2109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"/>
        <item x="2119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"/>
        <item x="2129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"/>
        <item x="2139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"/>
        <item x="2149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"/>
        <item x="2159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"/>
        <item x="2169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"/>
        <item x="2179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"/>
        <item x="2189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"/>
        <item x="219"/>
        <item x="2199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"/>
        <item x="2209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"/>
        <item x="2219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"/>
        <item x="2229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"/>
        <item x="2239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"/>
        <item x="2249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"/>
        <item x="2259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"/>
        <item x="2269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"/>
        <item x="2279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"/>
        <item x="2289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"/>
        <item x="229"/>
        <item x="2299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"/>
        <item x="2309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"/>
        <item x="2319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"/>
        <item x="2329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"/>
        <item x="2339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"/>
        <item x="2349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"/>
        <item x="2359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"/>
        <item x="2369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"/>
        <item x="2379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"/>
        <item x="2389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"/>
        <item x="239"/>
        <item x="2399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"/>
        <item x="2409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"/>
        <item x="2419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"/>
        <item x="2429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"/>
        <item x="2439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"/>
        <item x="2449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"/>
        <item x="24579"/>
        <item x="24580"/>
        <item x="24581"/>
        <item x="24582"/>
        <item x="24583"/>
        <item x="24584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3"/>
        <item x="3884"/>
        <item x="3885"/>
        <item x="3886"/>
        <item x="3887"/>
        <item x="3888"/>
        <item x="388"/>
        <item x="3889"/>
        <item x="3890"/>
        <item x="3891"/>
        <item x="3892"/>
        <item x="3893"/>
        <item x="3894"/>
        <item x="3895"/>
        <item x="3896"/>
        <item x="3897"/>
        <item x="3898"/>
        <item x="38"/>
        <item x="389"/>
        <item x="3899"/>
        <item x="3900"/>
        <item x="3901"/>
        <item x="3902"/>
        <item x="3903"/>
        <item x="3904"/>
        <item x="3905"/>
        <item x="3906"/>
        <item x="3907"/>
        <item x="3908"/>
        <item x="390"/>
        <item x="3909"/>
        <item x="3910"/>
        <item x="3911"/>
        <item x="3912"/>
        <item x="3913"/>
        <item x="3914"/>
        <item x="3915"/>
        <item x="3916"/>
        <item x="3917"/>
        <item x="3918"/>
        <item x="391"/>
        <item x="3919"/>
        <item x="3920"/>
        <item x="3921"/>
        <item x="3922"/>
        <item x="3923"/>
        <item x="3924"/>
        <item x="3925"/>
        <item x="3926"/>
        <item x="3927"/>
        <item x="3928"/>
        <item x="392"/>
        <item x="3929"/>
        <item x="3930"/>
        <item x="3931"/>
        <item x="3932"/>
        <item x="3933"/>
        <item x="3934"/>
        <item x="3935"/>
        <item x="3936"/>
        <item x="3937"/>
        <item x="3938"/>
        <item x="393"/>
        <item x="3939"/>
        <item x="3940"/>
        <item x="3941"/>
        <item x="3942"/>
        <item x="3943"/>
        <item x="3944"/>
        <item x="3945"/>
        <item x="3946"/>
        <item x="3947"/>
        <item x="3948"/>
        <item x="394"/>
        <item x="3949"/>
        <item x="3950"/>
        <item x="3951"/>
        <item x="3952"/>
        <item x="3953"/>
        <item x="3954"/>
        <item x="3955"/>
        <item x="3956"/>
        <item x="3957"/>
        <item x="3958"/>
        <item x="395"/>
        <item x="3959"/>
        <item x="3960"/>
        <item x="3961"/>
        <item x="3962"/>
        <item x="3963"/>
        <item x="3964"/>
        <item x="3965"/>
        <item x="3966"/>
        <item x="3967"/>
        <item x="3968"/>
        <item x="396"/>
        <item x="3969"/>
        <item x="3970"/>
        <item x="3971"/>
        <item x="3972"/>
        <item x="3973"/>
        <item x="3974"/>
        <item x="3975"/>
        <item x="3976"/>
        <item x="3977"/>
        <item x="3978"/>
        <item x="397"/>
        <item x="3979"/>
        <item x="3980"/>
        <item x="3981"/>
        <item x="3982"/>
        <item x="3983"/>
        <item x="3984"/>
        <item x="3985"/>
        <item x="3986"/>
        <item x="3987"/>
        <item x="3988"/>
        <item x="398"/>
        <item x="3989"/>
        <item x="3990"/>
        <item x="3991"/>
        <item x="3992"/>
        <item x="3993"/>
        <item x="3994"/>
        <item x="3995"/>
        <item x="3996"/>
        <item x="3997"/>
        <item x="3998"/>
        <item x="3"/>
        <item x="39"/>
        <item x="399"/>
        <item x="3999"/>
        <item x="4000"/>
        <item x="4001"/>
        <item x="4002"/>
        <item x="4003"/>
        <item x="4004"/>
        <item x="4005"/>
        <item x="4006"/>
        <item x="4007"/>
        <item x="4008"/>
        <item x="400"/>
        <item x="4009"/>
        <item x="4010"/>
        <item x="4011"/>
        <item x="4012"/>
        <item x="4013"/>
        <item x="4014"/>
        <item x="4015"/>
        <item x="4016"/>
        <item x="4017"/>
        <item x="4018"/>
        <item x="401"/>
        <item x="4019"/>
        <item x="4020"/>
        <item x="4021"/>
        <item x="4022"/>
        <item x="4023"/>
        <item x="4024"/>
        <item x="4025"/>
        <item x="4026"/>
        <item x="4027"/>
        <item x="4028"/>
        <item x="402"/>
        <item x="4029"/>
        <item x="4030"/>
        <item x="4031"/>
        <item x="4032"/>
        <item x="4033"/>
        <item x="4034"/>
        <item x="4035"/>
        <item x="4036"/>
        <item x="4037"/>
        <item x="4038"/>
        <item x="403"/>
        <item x="4039"/>
        <item x="4040"/>
        <item x="4041"/>
        <item x="4042"/>
        <item x="4043"/>
        <item x="4044"/>
        <item x="4045"/>
        <item x="4046"/>
        <item x="4047"/>
        <item x="4048"/>
        <item x="404"/>
        <item x="4049"/>
        <item x="4050"/>
        <item x="4051"/>
        <item x="4052"/>
        <item x="4053"/>
        <item x="4054"/>
        <item x="4055"/>
        <item x="4056"/>
        <item x="4057"/>
        <item x="4058"/>
        <item x="405"/>
        <item x="4059"/>
        <item x="4060"/>
        <item x="4061"/>
        <item x="4062"/>
        <item x="4063"/>
        <item x="4064"/>
        <item x="4065"/>
        <item x="4066"/>
        <item x="4067"/>
        <item x="4068"/>
        <item x="406"/>
        <item x="4069"/>
        <item x="4070"/>
        <item x="4071"/>
        <item x="4072"/>
        <item x="4073"/>
        <item x="4074"/>
        <item x="4075"/>
        <item x="4076"/>
        <item x="4077"/>
        <item x="4078"/>
        <item x="407"/>
        <item x="4079"/>
        <item x="4080"/>
        <item x="4081"/>
        <item x="4082"/>
        <item x="4083"/>
        <item x="4084"/>
        <item x="4085"/>
        <item x="4086"/>
        <item x="4087"/>
        <item x="4088"/>
        <item x="408"/>
        <item x="4089"/>
        <item x="4090"/>
        <item x="4091"/>
        <item x="4092"/>
        <item x="4093"/>
        <item x="4094"/>
        <item x="4095"/>
        <item x="4096"/>
        <item x="4097"/>
        <item x="4098"/>
        <item x="40"/>
        <item x="409"/>
        <item x="4099"/>
        <item x="4100"/>
        <item x="4101"/>
        <item x="4102"/>
        <item x="4103"/>
        <item x="4104"/>
        <item x="4105"/>
        <item x="4106"/>
        <item x="4107"/>
        <item x="4108"/>
        <item x="410"/>
        <item x="4109"/>
        <item x="4110"/>
        <item x="4111"/>
        <item x="4112"/>
        <item x="4113"/>
        <item x="4114"/>
        <item x="4115"/>
        <item x="4116"/>
        <item x="4117"/>
        <item x="4118"/>
        <item x="411"/>
        <item x="4119"/>
        <item x="4120"/>
        <item x="4121"/>
        <item x="4122"/>
        <item x="4123"/>
        <item x="4124"/>
        <item x="4125"/>
        <item x="4126"/>
        <item x="4127"/>
        <item x="4128"/>
        <item x="412"/>
        <item x="4129"/>
        <item x="4130"/>
        <item x="4131"/>
        <item x="4132"/>
        <item x="4133"/>
        <item x="4134"/>
        <item x="4135"/>
        <item x="4136"/>
        <item x="4137"/>
        <item x="4138"/>
        <item x="413"/>
        <item x="4139"/>
        <item x="4140"/>
        <item x="4141"/>
        <item x="4142"/>
        <item x="4143"/>
        <item x="4144"/>
        <item x="4145"/>
        <item x="4146"/>
        <item x="4147"/>
        <item x="4148"/>
        <item x="414"/>
        <item x="4149"/>
        <item x="4150"/>
        <item x="4151"/>
        <item x="4152"/>
        <item x="4153"/>
        <item x="4154"/>
        <item x="4155"/>
        <item x="4156"/>
        <item x="4157"/>
        <item x="4158"/>
        <item x="415"/>
        <item x="4159"/>
        <item x="4160"/>
        <item x="4161"/>
        <item x="4162"/>
        <item x="4163"/>
        <item x="4164"/>
        <item x="4165"/>
        <item x="4166"/>
        <item x="4167"/>
        <item x="4168"/>
        <item x="416"/>
        <item x="4169"/>
        <item x="4170"/>
        <item x="4171"/>
        <item x="4172"/>
        <item x="4173"/>
        <item x="4174"/>
        <item x="4175"/>
        <item x="4176"/>
        <item x="4177"/>
        <item x="4178"/>
        <item x="417"/>
        <item x="4179"/>
        <item x="4180"/>
        <item x="4181"/>
        <item x="4182"/>
        <item x="4183"/>
        <item x="4184"/>
        <item x="4185"/>
        <item x="4186"/>
        <item x="4187"/>
        <item x="4188"/>
        <item x="418"/>
        <item x="4189"/>
        <item x="4190"/>
        <item x="4191"/>
        <item x="4192"/>
        <item x="4193"/>
        <item x="4194"/>
        <item x="4195"/>
        <item x="4196"/>
        <item x="4197"/>
        <item x="4198"/>
        <item x="41"/>
        <item x="419"/>
        <item x="4199"/>
        <item x="4200"/>
        <item x="4201"/>
        <item x="4202"/>
        <item x="4203"/>
        <item x="4204"/>
        <item x="4205"/>
        <item x="4206"/>
        <item x="4207"/>
        <item x="4208"/>
        <item x="420"/>
        <item x="4209"/>
        <item x="4210"/>
        <item x="4211"/>
        <item x="4212"/>
        <item x="4213"/>
        <item x="4214"/>
        <item x="4215"/>
        <item x="4216"/>
        <item x="4217"/>
        <item x="4218"/>
        <item x="421"/>
        <item x="4219"/>
        <item x="4220"/>
        <item x="4221"/>
        <item x="4222"/>
        <item x="4223"/>
        <item x="4224"/>
        <item x="4225"/>
        <item x="4226"/>
        <item x="4227"/>
        <item x="4228"/>
        <item x="422"/>
        <item x="4229"/>
        <item x="4230"/>
        <item x="4231"/>
        <item x="4232"/>
        <item x="4233"/>
        <item x="4234"/>
        <item x="4235"/>
        <item x="4236"/>
        <item x="4237"/>
        <item x="4238"/>
        <item x="423"/>
        <item x="4239"/>
        <item x="4240"/>
        <item x="4241"/>
        <item x="4242"/>
        <item x="4243"/>
        <item x="4244"/>
        <item x="4245"/>
        <item x="4246"/>
        <item x="4247"/>
        <item x="4248"/>
        <item x="424"/>
        <item x="4249"/>
        <item x="4250"/>
        <item x="4251"/>
        <item x="4252"/>
        <item x="4253"/>
        <item x="4254"/>
        <item x="4255"/>
        <item x="4256"/>
        <item x="4257"/>
        <item x="4258"/>
        <item x="425"/>
        <item x="4259"/>
        <item x="4260"/>
        <item x="4261"/>
        <item x="4262"/>
        <item x="4263"/>
        <item x="4264"/>
        <item x="4265"/>
        <item x="4266"/>
        <item x="4267"/>
        <item x="4268"/>
        <item x="426"/>
        <item x="4269"/>
        <item x="4270"/>
        <item x="4271"/>
        <item x="4272"/>
        <item x="4273"/>
        <item x="4274"/>
        <item x="4275"/>
        <item x="4276"/>
        <item x="4277"/>
        <item x="4278"/>
        <item x="427"/>
        <item x="4279"/>
        <item x="4280"/>
        <item x="4281"/>
        <item x="4282"/>
        <item x="4283"/>
        <item x="4284"/>
        <item x="4285"/>
        <item x="4286"/>
        <item x="4287"/>
        <item x="4288"/>
        <item x="428"/>
        <item x="4289"/>
        <item x="4290"/>
        <item x="4291"/>
        <item x="4292"/>
        <item x="4293"/>
        <item x="4294"/>
        <item x="4295"/>
        <item x="4296"/>
        <item x="4297"/>
        <item x="4298"/>
        <item x="42"/>
        <item x="429"/>
        <item x="4299"/>
        <item x="4300"/>
        <item x="4301"/>
        <item x="4302"/>
        <item x="4303"/>
        <item x="4304"/>
        <item x="4305"/>
        <item x="4306"/>
        <item x="4307"/>
        <item x="4308"/>
        <item x="430"/>
        <item x="4309"/>
        <item x="4310"/>
        <item x="4311"/>
        <item x="4312"/>
        <item x="4313"/>
        <item x="4314"/>
        <item x="4315"/>
        <item x="4316"/>
        <item x="4317"/>
        <item x="4318"/>
        <item x="431"/>
        <item x="4319"/>
        <item x="4320"/>
        <item x="4321"/>
        <item x="4322"/>
        <item x="4323"/>
        <item x="4324"/>
        <item x="4325"/>
        <item x="4326"/>
        <item x="4327"/>
        <item x="4328"/>
        <item x="432"/>
        <item x="4329"/>
        <item x="4330"/>
        <item x="4331"/>
        <item x="4332"/>
        <item x="4333"/>
        <item x="4334"/>
        <item x="4335"/>
        <item x="4336"/>
        <item x="4337"/>
        <item x="4338"/>
        <item x="433"/>
        <item x="4339"/>
        <item x="4340"/>
        <item x="4341"/>
        <item x="4342"/>
        <item x="4343"/>
        <item x="4344"/>
        <item x="4345"/>
        <item x="4346"/>
        <item x="4347"/>
        <item x="4348"/>
        <item x="434"/>
        <item x="4349"/>
        <item x="4350"/>
        <item x="4351"/>
        <item x="4352"/>
        <item x="4353"/>
        <item x="4354"/>
        <item x="4355"/>
        <item x="4356"/>
        <item x="4357"/>
        <item x="4358"/>
        <item x="435"/>
        <item x="4359"/>
        <item x="4360"/>
        <item x="4361"/>
        <item x="4362"/>
        <item x="4363"/>
        <item x="4364"/>
        <item x="4365"/>
        <item x="4366"/>
        <item x="4367"/>
        <item x="4368"/>
        <item x="436"/>
        <item x="4369"/>
        <item x="4370"/>
        <item x="4371"/>
        <item x="4372"/>
        <item x="4373"/>
        <item x="4374"/>
        <item x="4375"/>
        <item x="4376"/>
        <item x="4377"/>
        <item x="4378"/>
        <item x="437"/>
        <item x="4379"/>
        <item x="4380"/>
        <item x="4381"/>
        <item x="4382"/>
        <item x="4383"/>
        <item x="4384"/>
        <item x="4385"/>
        <item x="4386"/>
        <item x="4387"/>
        <item x="4388"/>
        <item x="438"/>
        <item x="4389"/>
        <item x="4390"/>
        <item x="4391"/>
        <item x="4392"/>
        <item x="4393"/>
        <item x="4394"/>
        <item x="4395"/>
        <item x="4396"/>
        <item x="4397"/>
        <item x="4398"/>
        <item x="43"/>
        <item x="439"/>
        <item x="4399"/>
        <item x="4400"/>
        <item x="4401"/>
        <item x="4402"/>
        <item x="4403"/>
        <item x="4404"/>
        <item x="4405"/>
        <item x="4406"/>
        <item x="4407"/>
        <item x="4408"/>
        <item x="440"/>
        <item x="4409"/>
        <item x="4410"/>
        <item x="4411"/>
        <item x="4412"/>
        <item x="4413"/>
        <item x="4414"/>
        <item x="4415"/>
        <item x="4416"/>
        <item x="4417"/>
        <item x="4418"/>
        <item x="441"/>
        <item x="4419"/>
        <item x="4420"/>
        <item x="4421"/>
        <item x="4422"/>
        <item x="4423"/>
        <item x="4424"/>
        <item x="4425"/>
        <item x="4426"/>
        <item x="4427"/>
        <item x="4428"/>
        <item x="442"/>
        <item x="4429"/>
        <item x="4430"/>
        <item x="4431"/>
        <item x="4432"/>
        <item x="4433"/>
        <item x="4434"/>
        <item x="4435"/>
        <item x="4436"/>
        <item x="4437"/>
        <item x="4438"/>
        <item x="443"/>
        <item x="4439"/>
        <item x="4440"/>
        <item x="4441"/>
        <item x="4442"/>
        <item x="4443"/>
        <item x="4444"/>
        <item x="4445"/>
        <item x="4446"/>
        <item x="4447"/>
        <item x="4448"/>
        <item x="444"/>
        <item x="4449"/>
        <item x="4450"/>
        <item x="4451"/>
        <item x="4452"/>
        <item x="4453"/>
        <item x="4454"/>
        <item x="4455"/>
        <item x="4456"/>
        <item x="4457"/>
        <item x="4458"/>
        <item x="445"/>
        <item x="4459"/>
        <item x="4460"/>
        <item x="4461"/>
        <item x="4462"/>
        <item x="4463"/>
        <item x="4464"/>
        <item x="4465"/>
        <item x="4466"/>
        <item x="4467"/>
        <item x="4468"/>
        <item x="446"/>
        <item x="4469"/>
        <item x="4470"/>
        <item x="4471"/>
        <item x="4472"/>
        <item x="4473"/>
        <item x="4474"/>
        <item x="4475"/>
        <item x="4476"/>
        <item x="4477"/>
        <item x="4478"/>
        <item x="447"/>
        <item x="4479"/>
        <item x="4480"/>
        <item x="4481"/>
        <item x="4482"/>
        <item x="4483"/>
        <item x="4484"/>
        <item x="4485"/>
        <item x="4486"/>
        <item x="4487"/>
        <item x="4488"/>
        <item x="448"/>
        <item x="4489"/>
        <item x="4490"/>
        <item x="4491"/>
        <item x="4492"/>
        <item x="4493"/>
        <item x="4494"/>
        <item x="4495"/>
        <item x="4496"/>
        <item x="4497"/>
        <item x="4498"/>
        <item x="44"/>
        <item x="449"/>
        <item x="4499"/>
        <item x="4500"/>
        <item x="4501"/>
        <item x="4502"/>
        <item x="4503"/>
        <item x="4504"/>
        <item x="4505"/>
        <item x="4506"/>
        <item x="4507"/>
        <item x="4508"/>
        <item x="450"/>
        <item x="4509"/>
        <item x="4510"/>
        <item x="4511"/>
        <item x="4512"/>
        <item x="4513"/>
        <item x="4514"/>
        <item x="4515"/>
        <item x="4516"/>
        <item x="4517"/>
        <item x="4518"/>
        <item x="451"/>
        <item x="4519"/>
        <item x="4520"/>
        <item x="4521"/>
        <item x="4522"/>
        <item x="4523"/>
        <item x="4524"/>
        <item x="4525"/>
        <item x="4526"/>
        <item x="4527"/>
        <item x="4528"/>
        <item x="452"/>
        <item x="4529"/>
        <item x="4530"/>
        <item x="4531"/>
        <item x="4532"/>
        <item x="4533"/>
        <item x="4534"/>
        <item x="4535"/>
        <item x="4536"/>
        <item x="4537"/>
        <item x="4538"/>
        <item x="453"/>
        <item x="4539"/>
        <item x="4540"/>
        <item x="4541"/>
        <item x="4542"/>
        <item x="4543"/>
        <item x="4544"/>
        <item x="4545"/>
        <item x="4546"/>
        <item x="4547"/>
        <item x="4548"/>
        <item x="454"/>
        <item x="4549"/>
        <item x="4550"/>
        <item x="4551"/>
        <item x="4552"/>
        <item x="4553"/>
        <item x="4554"/>
        <item x="4555"/>
        <item x="4556"/>
        <item x="4557"/>
        <item x="4558"/>
        <item x="455"/>
        <item x="4559"/>
        <item x="4560"/>
        <item x="4561"/>
        <item x="4562"/>
        <item x="4563"/>
        <item x="4564"/>
        <item x="4565"/>
        <item x="4566"/>
        <item x="4567"/>
        <item x="4568"/>
        <item x="456"/>
        <item x="4569"/>
        <item x="4570"/>
        <item x="4571"/>
        <item x="4572"/>
        <item x="4573"/>
        <item x="4574"/>
        <item x="4575"/>
        <item x="4576"/>
        <item x="4577"/>
        <item x="4578"/>
        <item x="457"/>
        <item x="4579"/>
        <item x="4580"/>
        <item x="4581"/>
        <item x="4582"/>
        <item x="4583"/>
        <item x="4584"/>
        <item x="4585"/>
        <item x="4586"/>
        <item x="4587"/>
        <item x="4588"/>
        <item x="458"/>
        <item x="4589"/>
        <item x="4590"/>
        <item x="4591"/>
        <item x="4592"/>
        <item x="4593"/>
        <item x="4594"/>
        <item x="4595"/>
        <item x="4596"/>
        <item x="4597"/>
        <item x="4598"/>
        <item x="45"/>
        <item x="459"/>
        <item x="4599"/>
        <item x="4600"/>
        <item x="4601"/>
        <item x="4602"/>
        <item x="4603"/>
        <item x="4604"/>
        <item x="4605"/>
        <item x="4606"/>
        <item x="4607"/>
        <item x="4608"/>
        <item x="460"/>
        <item x="4609"/>
        <item x="4610"/>
        <item x="4611"/>
        <item x="4612"/>
        <item x="4613"/>
        <item x="4614"/>
        <item x="4615"/>
        <item x="4616"/>
        <item x="4617"/>
        <item x="4618"/>
        <item x="461"/>
        <item x="4619"/>
        <item x="4620"/>
        <item x="4621"/>
        <item x="4622"/>
        <item x="4623"/>
        <item x="4624"/>
        <item x="4625"/>
        <item x="4626"/>
        <item x="4627"/>
        <item x="4628"/>
        <item x="462"/>
        <item x="4629"/>
        <item x="4630"/>
        <item x="4631"/>
        <item x="4632"/>
        <item x="4633"/>
        <item x="4634"/>
        <item x="4635"/>
        <item x="4636"/>
        <item x="4637"/>
        <item x="4638"/>
        <item x="463"/>
        <item x="4639"/>
        <item x="4640"/>
        <item x="4641"/>
        <item x="4642"/>
        <item x="4643"/>
        <item x="4644"/>
        <item x="4645"/>
        <item x="4646"/>
        <item x="4647"/>
        <item x="4648"/>
        <item x="464"/>
        <item x="4649"/>
        <item x="4650"/>
        <item x="4651"/>
        <item x="4652"/>
        <item x="4653"/>
        <item x="4654"/>
        <item x="4655"/>
        <item x="4656"/>
        <item x="4657"/>
        <item x="4658"/>
        <item x="465"/>
        <item x="4659"/>
        <item x="4660"/>
        <item x="4661"/>
        <item x="4662"/>
        <item x="4663"/>
        <item x="4664"/>
        <item x="4665"/>
        <item x="4666"/>
        <item x="4667"/>
        <item x="4668"/>
        <item x="466"/>
        <item x="4669"/>
        <item x="4670"/>
        <item x="4671"/>
        <item x="4672"/>
        <item x="4673"/>
        <item x="4674"/>
        <item x="4675"/>
        <item x="4676"/>
        <item x="4677"/>
        <item x="4678"/>
        <item x="467"/>
        <item x="4679"/>
        <item x="4680"/>
        <item x="4681"/>
        <item x="4682"/>
        <item x="4683"/>
        <item x="4684"/>
        <item x="4685"/>
        <item x="4686"/>
        <item x="4687"/>
        <item x="4688"/>
        <item x="468"/>
        <item x="4689"/>
        <item x="4690"/>
        <item x="4691"/>
        <item x="4692"/>
        <item x="4693"/>
        <item x="4694"/>
        <item x="4695"/>
        <item x="4696"/>
        <item x="4697"/>
        <item x="4698"/>
        <item x="46"/>
        <item x="469"/>
        <item x="4699"/>
        <item x="4700"/>
        <item x="4701"/>
        <item x="4702"/>
        <item x="4703"/>
        <item x="4704"/>
        <item x="4705"/>
        <item x="4706"/>
        <item x="4707"/>
        <item x="4708"/>
        <item x="470"/>
        <item x="4709"/>
        <item x="4710"/>
        <item x="4711"/>
        <item x="4712"/>
        <item x="4713"/>
        <item x="4714"/>
        <item x="4715"/>
        <item x="4716"/>
        <item x="4717"/>
        <item x="4718"/>
        <item x="471"/>
        <item x="4719"/>
        <item x="4720"/>
        <item x="4721"/>
        <item x="4722"/>
        <item x="4723"/>
        <item x="4724"/>
        <item x="4725"/>
        <item x="4726"/>
        <item x="4727"/>
        <item x="4728"/>
        <item x="472"/>
        <item x="4729"/>
        <item x="4730"/>
        <item x="4731"/>
        <item x="4732"/>
        <item x="4733"/>
        <item x="4734"/>
        <item x="4735"/>
        <item x="4736"/>
        <item x="4737"/>
        <item x="4738"/>
        <item x="473"/>
        <item x="4739"/>
        <item x="4740"/>
        <item x="4741"/>
        <item x="4742"/>
        <item x="4743"/>
        <item x="4744"/>
        <item x="4745"/>
        <item x="4746"/>
        <item x="4747"/>
        <item x="4748"/>
        <item x="474"/>
        <item x="4749"/>
        <item x="4750"/>
        <item x="4751"/>
        <item x="4752"/>
        <item x="4753"/>
        <item x="4754"/>
        <item x="4755"/>
        <item x="4756"/>
        <item x="4757"/>
        <item x="4758"/>
        <item x="475"/>
        <item x="4759"/>
        <item x="4760"/>
        <item x="4761"/>
        <item x="4762"/>
        <item x="4763"/>
        <item x="4764"/>
        <item x="4765"/>
        <item x="4766"/>
        <item x="4767"/>
        <item x="4768"/>
        <item x="476"/>
        <item x="4769"/>
        <item x="4770"/>
        <item x="4771"/>
        <item x="4772"/>
        <item x="4773"/>
        <item x="4774"/>
        <item x="4775"/>
        <item x="4776"/>
        <item x="4777"/>
        <item x="4778"/>
        <item x="477"/>
        <item x="4779"/>
        <item x="4780"/>
        <item x="4781"/>
        <item x="4782"/>
        <item x="4783"/>
        <item x="4784"/>
        <item x="4785"/>
        <item x="4786"/>
        <item x="4787"/>
        <item x="4788"/>
        <item x="478"/>
        <item x="4789"/>
        <item x="4790"/>
        <item x="4791"/>
        <item x="4792"/>
        <item x="4793"/>
        <item x="4794"/>
        <item x="4795"/>
        <item x="4796"/>
        <item x="4797"/>
        <item x="4798"/>
        <item x="47"/>
        <item x="479"/>
        <item x="4799"/>
        <item x="4800"/>
        <item x="4801"/>
        <item x="4802"/>
        <item x="4803"/>
        <item x="4804"/>
        <item x="4805"/>
        <item x="4806"/>
        <item x="4807"/>
        <item x="4808"/>
        <item x="480"/>
        <item x="4809"/>
        <item x="4810"/>
        <item x="4811"/>
        <item x="4812"/>
        <item x="4813"/>
        <item x="4814"/>
        <item x="4815"/>
        <item x="4816"/>
        <item x="4817"/>
        <item x="4818"/>
        <item x="481"/>
        <item x="4819"/>
        <item x="4820"/>
        <item x="4821"/>
        <item x="4822"/>
        <item x="4823"/>
        <item x="4824"/>
        <item x="4825"/>
        <item x="4826"/>
        <item x="4827"/>
        <item x="4828"/>
        <item x="482"/>
        <item x="4829"/>
        <item x="4830"/>
        <item x="4831"/>
        <item x="4832"/>
        <item x="4833"/>
        <item x="4834"/>
        <item x="4835"/>
        <item x="4836"/>
        <item x="4837"/>
        <item x="4838"/>
        <item x="483"/>
        <item x="4839"/>
        <item x="4840"/>
        <item x="4841"/>
        <item x="4842"/>
        <item x="4843"/>
        <item x="4844"/>
        <item x="4845"/>
        <item x="4846"/>
        <item x="4847"/>
        <item x="4848"/>
        <item x="484"/>
        <item x="4849"/>
        <item x="4850"/>
        <item x="4851"/>
        <item x="4852"/>
        <item x="4853"/>
        <item x="4854"/>
        <item x="4855"/>
        <item x="4856"/>
        <item x="4857"/>
        <item x="4858"/>
        <item x="485"/>
        <item x="4859"/>
        <item x="4860"/>
        <item x="4861"/>
        <item x="4862"/>
        <item x="4863"/>
        <item x="4864"/>
        <item x="4865"/>
        <item x="4866"/>
        <item x="4867"/>
        <item x="4868"/>
        <item x="486"/>
        <item x="4869"/>
        <item x="4870"/>
        <item x="4871"/>
        <item x="4872"/>
        <item x="4873"/>
        <item x="4874"/>
        <item x="4875"/>
        <item x="4876"/>
        <item x="4877"/>
        <item x="4878"/>
        <item x="487"/>
        <item x="4879"/>
        <item x="4880"/>
        <item x="4881"/>
        <item x="4882"/>
        <item x="4883"/>
        <item x="4884"/>
        <item x="4885"/>
        <item x="4886"/>
        <item x="4887"/>
        <item x="4888"/>
        <item x="488"/>
        <item x="4889"/>
        <item x="4890"/>
        <item x="4891"/>
        <item x="4892"/>
        <item x="4893"/>
        <item x="4894"/>
        <item x="4895"/>
        <item x="4896"/>
        <item x="4897"/>
        <item x="4898"/>
        <item x="48"/>
        <item x="489"/>
        <item x="4899"/>
        <item x="4900"/>
        <item x="4901"/>
        <item x="4902"/>
        <item x="4903"/>
        <item x="4904"/>
        <item x="4905"/>
        <item x="4906"/>
        <item x="4907"/>
        <item x="4908"/>
        <item x="490"/>
        <item x="4909"/>
        <item x="4910"/>
        <item x="4911"/>
        <item x="4912"/>
        <item x="4913"/>
        <item x="4914"/>
        <item x="4915"/>
        <item x="4916"/>
        <item x="4917"/>
        <item x="4918"/>
        <item x="491"/>
        <item x="4919"/>
        <item x="4920"/>
        <item x="4921"/>
        <item x="4922"/>
        <item x="4923"/>
        <item x="4924"/>
        <item x="4925"/>
        <item x="4926"/>
        <item x="4927"/>
        <item x="4928"/>
        <item x="492"/>
        <item x="4929"/>
        <item x="4930"/>
        <item x="4931"/>
        <item x="4932"/>
        <item x="4933"/>
        <item x="4934"/>
        <item x="4935"/>
        <item x="4936"/>
        <item x="4937"/>
        <item x="4938"/>
        <item x="493"/>
        <item x="4939"/>
        <item x="4940"/>
        <item x="4941"/>
        <item x="4942"/>
        <item x="4943"/>
        <item x="4944"/>
        <item x="4945"/>
        <item x="4946"/>
        <item x="4947"/>
        <item x="4948"/>
        <item x="494"/>
        <item x="4949"/>
        <item x="4950"/>
        <item x="4951"/>
        <item x="4952"/>
        <item x="4953"/>
        <item x="4954"/>
        <item x="4955"/>
        <item x="4956"/>
        <item x="4957"/>
        <item x="4958"/>
        <item x="495"/>
        <item x="4959"/>
        <item x="4960"/>
        <item x="4961"/>
        <item x="4962"/>
        <item x="4963"/>
        <item x="4964"/>
        <item x="4965"/>
        <item x="4966"/>
        <item x="4967"/>
        <item x="4968"/>
        <item x="496"/>
        <item x="4969"/>
        <item x="4970"/>
        <item x="4971"/>
        <item x="4972"/>
        <item x="4973"/>
        <item x="4974"/>
        <item x="4975"/>
        <item x="4976"/>
        <item x="4977"/>
        <item x="4978"/>
        <item x="497"/>
        <item x="4979"/>
        <item x="4980"/>
        <item x="4981"/>
        <item x="4982"/>
        <item x="4983"/>
        <item x="4984"/>
        <item x="4985"/>
        <item x="4986"/>
        <item x="4987"/>
        <item x="4988"/>
        <item x="498"/>
        <item x="4989"/>
        <item x="4990"/>
        <item x="4991"/>
        <item x="4992"/>
        <item x="4993"/>
        <item x="4994"/>
        <item x="4995"/>
        <item x="4996"/>
        <item x="4997"/>
        <item x="4998"/>
        <item x="4"/>
        <item x="49"/>
        <item x="499"/>
        <item x="4999"/>
        <item x="5000"/>
        <item x="5001"/>
        <item x="5002"/>
        <item x="5003"/>
        <item x="5004"/>
        <item x="5005"/>
        <item x="5006"/>
        <item x="5007"/>
        <item x="5008"/>
        <item x="500"/>
        <item x="5009"/>
        <item x="5010"/>
        <item x="5011"/>
        <item x="5012"/>
        <item x="5013"/>
        <item x="5014"/>
        <item x="5015"/>
        <item x="5016"/>
        <item x="5017"/>
        <item x="5018"/>
        <item x="501"/>
        <item x="5019"/>
        <item x="5020"/>
        <item x="5021"/>
        <item x="5022"/>
        <item x="5023"/>
        <item x="5024"/>
        <item x="5025"/>
        <item x="5026"/>
        <item x="5027"/>
        <item x="5028"/>
        <item x="502"/>
        <item x="5029"/>
        <item x="5030"/>
        <item x="5031"/>
        <item x="5032"/>
        <item x="5033"/>
        <item x="5034"/>
        <item x="5035"/>
        <item x="5036"/>
        <item x="5037"/>
        <item x="5038"/>
        <item x="503"/>
        <item x="5039"/>
        <item x="5040"/>
        <item x="5041"/>
        <item x="5042"/>
        <item x="5043"/>
        <item x="5044"/>
        <item x="5045"/>
        <item x="5046"/>
        <item x="5047"/>
        <item x="5048"/>
        <item x="504"/>
        <item x="5049"/>
        <item x="5050"/>
        <item x="5051"/>
        <item x="5052"/>
        <item x="5053"/>
        <item x="5054"/>
        <item x="5055"/>
        <item x="5056"/>
        <item x="5057"/>
        <item x="5058"/>
        <item x="505"/>
        <item x="5059"/>
        <item x="5060"/>
        <item x="5061"/>
        <item x="5062"/>
        <item x="5063"/>
        <item x="5064"/>
        <item x="5065"/>
        <item x="5066"/>
        <item x="5067"/>
        <item x="5068"/>
        <item x="506"/>
        <item x="5069"/>
        <item x="5070"/>
        <item x="5071"/>
        <item x="5072"/>
        <item x="5073"/>
        <item x="5074"/>
        <item x="5075"/>
        <item x="5076"/>
        <item x="5077"/>
        <item x="5078"/>
        <item x="507"/>
        <item x="5079"/>
        <item x="5080"/>
        <item x="5081"/>
        <item x="5082"/>
        <item x="5083"/>
        <item x="5084"/>
        <item x="5085"/>
        <item x="5086"/>
        <item x="5087"/>
        <item x="5088"/>
        <item x="508"/>
        <item x="5089"/>
        <item x="5090"/>
        <item x="5091"/>
        <item x="5092"/>
        <item x="5093"/>
        <item x="5094"/>
        <item x="5095"/>
        <item x="5096"/>
        <item x="5097"/>
        <item x="5098"/>
        <item x="50"/>
        <item x="509"/>
        <item x="5099"/>
        <item x="5100"/>
        <item x="5101"/>
        <item x="5102"/>
        <item x="5103"/>
        <item x="5104"/>
        <item x="5105"/>
        <item x="5106"/>
        <item x="5107"/>
        <item x="5108"/>
        <item x="510"/>
        <item x="5109"/>
        <item x="5110"/>
        <item x="5111"/>
        <item x="5112"/>
        <item x="5113"/>
        <item x="5114"/>
        <item x="5115"/>
        <item x="5116"/>
        <item x="5117"/>
        <item x="5118"/>
        <item x="511"/>
        <item x="5119"/>
        <item x="5120"/>
        <item x="5121"/>
        <item x="5122"/>
        <item x="5123"/>
        <item x="5124"/>
        <item x="5125"/>
        <item x="5126"/>
        <item x="5127"/>
        <item x="5128"/>
        <item x="512"/>
        <item x="5129"/>
        <item x="5130"/>
        <item x="5131"/>
        <item x="5132"/>
        <item x="5133"/>
        <item x="5134"/>
        <item x="5135"/>
        <item x="5136"/>
        <item x="5137"/>
        <item x="5138"/>
        <item x="513"/>
        <item x="5139"/>
        <item x="5140"/>
        <item x="5141"/>
        <item x="5142"/>
        <item x="5143"/>
        <item x="5144"/>
        <item x="5145"/>
        <item x="5146"/>
        <item x="5147"/>
        <item x="5148"/>
        <item x="514"/>
        <item x="5149"/>
        <item x="5150"/>
        <item x="5151"/>
        <item x="5152"/>
        <item x="5153"/>
        <item x="5154"/>
        <item x="5155"/>
        <item x="5156"/>
        <item x="5157"/>
        <item x="5158"/>
        <item x="515"/>
        <item x="5159"/>
        <item x="5160"/>
        <item x="5161"/>
        <item x="5162"/>
        <item x="5163"/>
        <item x="5164"/>
        <item x="5165"/>
        <item x="5166"/>
        <item x="5167"/>
        <item x="5168"/>
        <item x="516"/>
        <item x="5169"/>
        <item x="5170"/>
        <item x="5171"/>
        <item x="5172"/>
        <item x="5173"/>
        <item x="5174"/>
        <item x="5175"/>
        <item x="5176"/>
        <item x="5177"/>
        <item x="5178"/>
        <item x="517"/>
        <item x="5179"/>
        <item x="5180"/>
        <item x="5181"/>
        <item x="5182"/>
        <item x="5183"/>
        <item x="5184"/>
        <item x="5185"/>
        <item x="5186"/>
        <item x="5187"/>
        <item x="5188"/>
        <item x="518"/>
        <item x="5189"/>
        <item x="5190"/>
        <item x="5191"/>
        <item x="5192"/>
        <item x="5193"/>
        <item x="5194"/>
        <item x="5195"/>
        <item x="5196"/>
        <item x="5197"/>
        <item x="5198"/>
        <item x="51"/>
        <item x="519"/>
        <item x="5199"/>
        <item x="5200"/>
        <item x="5201"/>
        <item x="5202"/>
        <item x="5203"/>
        <item x="5204"/>
        <item x="5205"/>
        <item x="5206"/>
        <item x="5207"/>
        <item x="5208"/>
        <item x="520"/>
        <item x="5209"/>
        <item x="5210"/>
        <item x="5211"/>
        <item x="5212"/>
        <item x="5213"/>
        <item x="5214"/>
        <item x="5215"/>
        <item x="5216"/>
        <item x="5217"/>
        <item x="5218"/>
        <item x="521"/>
        <item x="5219"/>
        <item x="5220"/>
        <item x="5221"/>
        <item x="5222"/>
        <item x="5223"/>
        <item x="5224"/>
        <item x="5225"/>
        <item x="5226"/>
        <item x="5227"/>
        <item x="5228"/>
        <item x="522"/>
        <item x="5229"/>
        <item x="5230"/>
        <item x="5231"/>
        <item x="5232"/>
        <item x="5233"/>
        <item x="5234"/>
        <item x="5235"/>
        <item x="5236"/>
        <item x="5237"/>
        <item x="5238"/>
        <item x="523"/>
        <item x="5239"/>
        <item x="5240"/>
        <item x="5241"/>
        <item x="5242"/>
        <item x="5243"/>
        <item x="5244"/>
        <item x="5245"/>
        <item x="5246"/>
        <item x="5247"/>
        <item x="5248"/>
        <item x="524"/>
        <item x="5249"/>
        <item x="5250"/>
        <item x="5251"/>
        <item x="5252"/>
        <item x="5253"/>
        <item x="5254"/>
        <item x="5255"/>
        <item x="5256"/>
        <item x="5257"/>
        <item x="5258"/>
        <item x="525"/>
        <item x="5259"/>
        <item x="5260"/>
        <item x="5261"/>
        <item x="5262"/>
        <item x="5263"/>
        <item x="5264"/>
        <item x="5265"/>
        <item x="5266"/>
        <item x="5267"/>
        <item x="5268"/>
        <item x="526"/>
        <item x="5269"/>
        <item x="5270"/>
        <item x="5271"/>
        <item x="5272"/>
        <item x="5273"/>
        <item x="5274"/>
        <item x="5275"/>
        <item x="5276"/>
        <item x="5277"/>
        <item x="5278"/>
        <item x="527"/>
        <item x="5279"/>
        <item x="5280"/>
        <item x="5281"/>
        <item x="5282"/>
        <item x="5283"/>
        <item x="5284"/>
        <item x="5285"/>
        <item x="5286"/>
        <item x="5287"/>
        <item x="5288"/>
        <item x="528"/>
        <item x="5289"/>
        <item x="5290"/>
        <item x="5291"/>
        <item x="5292"/>
        <item x="5293"/>
        <item x="5294"/>
        <item x="5295"/>
        <item x="5296"/>
        <item x="5297"/>
        <item x="5298"/>
        <item x="52"/>
        <item x="529"/>
        <item x="5299"/>
        <item x="5300"/>
        <item x="5301"/>
        <item x="5302"/>
        <item x="5303"/>
        <item x="5304"/>
        <item x="5305"/>
        <item x="5306"/>
        <item x="5307"/>
        <item x="5308"/>
        <item x="530"/>
        <item x="5309"/>
        <item x="5310"/>
        <item x="5311"/>
        <item x="5312"/>
        <item x="5313"/>
        <item x="5314"/>
        <item x="5315"/>
        <item x="5316"/>
        <item x="5317"/>
        <item x="5318"/>
        <item x="531"/>
        <item x="5319"/>
        <item x="5320"/>
        <item x="5321"/>
        <item x="5322"/>
        <item x="5323"/>
        <item x="5324"/>
        <item x="5325"/>
        <item x="5326"/>
        <item x="5327"/>
        <item x="5328"/>
        <item x="532"/>
        <item x="5329"/>
        <item x="5330"/>
        <item x="5331"/>
        <item x="5332"/>
        <item x="5333"/>
        <item x="5334"/>
        <item x="5335"/>
        <item x="5336"/>
        <item x="5337"/>
        <item x="5338"/>
        <item x="533"/>
        <item x="5339"/>
        <item x="5340"/>
        <item x="5341"/>
        <item x="5342"/>
        <item x="5343"/>
        <item x="5344"/>
        <item x="5345"/>
        <item x="5346"/>
        <item x="5347"/>
        <item x="5348"/>
        <item x="534"/>
        <item x="5349"/>
        <item x="5350"/>
        <item x="5351"/>
        <item x="5352"/>
        <item x="5353"/>
        <item x="5354"/>
        <item x="5355"/>
        <item x="5356"/>
        <item x="5357"/>
        <item x="5358"/>
        <item x="535"/>
        <item x="5359"/>
        <item x="5360"/>
        <item x="5361"/>
        <item x="5362"/>
        <item x="5363"/>
        <item x="5364"/>
        <item x="5365"/>
        <item x="5366"/>
        <item x="5367"/>
        <item x="5368"/>
        <item x="536"/>
        <item x="5369"/>
        <item x="5370"/>
        <item x="5371"/>
        <item x="5372"/>
        <item x="5373"/>
        <item x="5374"/>
        <item x="5375"/>
        <item x="5376"/>
        <item x="5377"/>
        <item x="5378"/>
        <item x="537"/>
        <item x="5379"/>
        <item x="5380"/>
        <item x="5381"/>
        <item x="5382"/>
        <item x="5383"/>
        <item x="5384"/>
        <item x="5385"/>
        <item x="5386"/>
        <item x="5387"/>
        <item x="5388"/>
        <item x="538"/>
        <item x="5389"/>
        <item x="5390"/>
        <item x="5391"/>
        <item x="5392"/>
        <item x="5393"/>
        <item x="5394"/>
        <item x="5395"/>
        <item x="5396"/>
        <item x="5397"/>
        <item x="5398"/>
        <item x="53"/>
        <item x="539"/>
        <item x="5399"/>
        <item x="5400"/>
        <item x="5401"/>
        <item x="5402"/>
        <item x="5403"/>
        <item x="5404"/>
        <item x="5405"/>
        <item x="5406"/>
        <item x="5407"/>
        <item x="5408"/>
        <item x="540"/>
        <item x="5409"/>
        <item x="5410"/>
        <item x="5411"/>
        <item x="5412"/>
        <item x="5413"/>
        <item x="5414"/>
        <item x="5415"/>
        <item x="5416"/>
        <item x="5417"/>
        <item x="5418"/>
        <item x="541"/>
        <item x="5419"/>
        <item x="5420"/>
        <item x="5421"/>
        <item x="5422"/>
        <item x="5423"/>
        <item x="5424"/>
        <item x="5425"/>
        <item x="5426"/>
        <item x="5427"/>
        <item x="5428"/>
        <item x="542"/>
        <item x="5429"/>
        <item x="5430"/>
        <item x="5431"/>
        <item x="5432"/>
        <item x="5433"/>
        <item x="5434"/>
        <item x="5435"/>
        <item x="5436"/>
        <item x="5437"/>
        <item x="5438"/>
        <item x="543"/>
        <item x="5439"/>
        <item x="5440"/>
        <item x="5441"/>
        <item x="5442"/>
        <item x="5443"/>
        <item x="5444"/>
        <item x="5445"/>
        <item x="5446"/>
        <item x="5447"/>
        <item x="5448"/>
        <item x="544"/>
        <item x="5449"/>
        <item x="5450"/>
        <item x="5451"/>
        <item x="5452"/>
        <item x="5453"/>
        <item x="5454"/>
        <item x="5455"/>
        <item x="5456"/>
        <item x="5457"/>
        <item x="5458"/>
        <item x="545"/>
        <item x="5459"/>
        <item x="5460"/>
        <item x="5461"/>
        <item x="5462"/>
        <item x="5463"/>
        <item x="5464"/>
        <item x="5465"/>
        <item x="5466"/>
        <item x="5467"/>
        <item x="5468"/>
        <item x="546"/>
        <item x="5469"/>
        <item x="5470"/>
        <item x="5471"/>
        <item x="5472"/>
        <item x="5473"/>
        <item x="5474"/>
        <item x="5475"/>
        <item x="5476"/>
        <item x="5477"/>
        <item x="5478"/>
        <item x="547"/>
        <item x="5479"/>
        <item x="5480"/>
        <item x="5481"/>
        <item x="5482"/>
        <item x="5483"/>
        <item x="5484"/>
        <item x="5485"/>
        <item x="5486"/>
        <item x="5487"/>
        <item x="5488"/>
        <item x="548"/>
        <item x="5489"/>
        <item x="5490"/>
        <item x="5491"/>
        <item x="5492"/>
        <item x="5493"/>
        <item x="5494"/>
        <item x="5495"/>
        <item x="5496"/>
        <item x="5497"/>
        <item x="5498"/>
        <item x="54"/>
        <item x="549"/>
        <item x="5499"/>
        <item x="5500"/>
        <item x="5501"/>
        <item x="5502"/>
        <item x="5503"/>
        <item x="5504"/>
        <item x="5505"/>
        <item x="5506"/>
        <item x="5507"/>
        <item x="5508"/>
        <item x="550"/>
        <item x="5509"/>
        <item x="5510"/>
        <item x="5511"/>
        <item x="5512"/>
        <item x="5513"/>
        <item x="5514"/>
        <item x="5515"/>
        <item x="5516"/>
        <item x="5517"/>
        <item x="5518"/>
        <item x="551"/>
        <item x="5519"/>
        <item x="5520"/>
        <item x="5521"/>
        <item x="5522"/>
        <item x="5523"/>
        <item x="5524"/>
        <item x="5525"/>
        <item x="5526"/>
        <item x="5527"/>
        <item x="5528"/>
        <item x="552"/>
        <item x="5529"/>
        <item x="5530"/>
        <item x="5531"/>
        <item x="5532"/>
        <item x="5533"/>
        <item x="5534"/>
        <item x="5535"/>
        <item x="5536"/>
        <item x="5537"/>
        <item x="5538"/>
        <item x="553"/>
        <item x="5539"/>
        <item x="5540"/>
        <item x="5541"/>
        <item x="5542"/>
        <item x="5543"/>
        <item x="5544"/>
        <item x="5545"/>
        <item x="5546"/>
        <item x="5547"/>
        <item x="5548"/>
        <item x="554"/>
        <item x="5549"/>
        <item x="5550"/>
        <item x="5551"/>
        <item x="5552"/>
        <item x="5553"/>
        <item x="5554"/>
        <item x="5555"/>
        <item x="5556"/>
        <item x="5557"/>
        <item x="5558"/>
        <item x="555"/>
        <item x="5559"/>
        <item x="5560"/>
        <item x="5561"/>
        <item x="5562"/>
        <item x="5563"/>
        <item x="5564"/>
        <item x="5565"/>
        <item x="5566"/>
        <item x="5567"/>
        <item x="5568"/>
        <item x="556"/>
        <item x="5569"/>
        <item x="5570"/>
        <item x="5571"/>
        <item x="5572"/>
        <item x="5573"/>
        <item x="5574"/>
        <item x="5575"/>
        <item x="5576"/>
        <item x="5577"/>
        <item x="5578"/>
        <item x="557"/>
        <item x="5579"/>
        <item x="5580"/>
        <item x="5581"/>
        <item x="5582"/>
        <item x="5583"/>
        <item x="5584"/>
        <item x="5585"/>
        <item x="5586"/>
        <item x="5587"/>
        <item x="5588"/>
        <item x="558"/>
        <item x="5589"/>
        <item x="5590"/>
        <item x="5591"/>
        <item x="5592"/>
        <item x="5593"/>
        <item x="5594"/>
        <item x="5595"/>
        <item x="5596"/>
        <item x="5597"/>
        <item x="5598"/>
        <item x="55"/>
        <item x="559"/>
        <item x="5599"/>
        <item x="5600"/>
        <item x="5601"/>
        <item x="5602"/>
        <item x="5603"/>
        <item x="5604"/>
        <item x="5605"/>
        <item x="5606"/>
        <item x="5607"/>
        <item x="5608"/>
        <item x="560"/>
        <item x="5609"/>
        <item x="5610"/>
        <item x="5611"/>
        <item x="5612"/>
        <item x="5613"/>
        <item x="5614"/>
        <item x="5615"/>
        <item x="5616"/>
        <item x="5617"/>
        <item x="5618"/>
        <item x="561"/>
        <item x="5619"/>
        <item x="5620"/>
        <item x="5621"/>
        <item x="5622"/>
        <item x="5623"/>
        <item x="5624"/>
        <item x="5625"/>
        <item x="5626"/>
        <item x="5627"/>
        <item x="5628"/>
        <item x="562"/>
        <item x="5629"/>
        <item x="5630"/>
        <item x="5631"/>
        <item x="5632"/>
        <item x="5633"/>
        <item x="5634"/>
        <item x="5635"/>
        <item x="5636"/>
        <item x="5637"/>
        <item x="5638"/>
        <item x="563"/>
        <item x="5639"/>
        <item x="5640"/>
        <item x="5641"/>
        <item x="5642"/>
        <item x="5643"/>
        <item x="5644"/>
        <item x="5645"/>
        <item x="5646"/>
        <item x="5647"/>
        <item x="5648"/>
        <item x="564"/>
        <item x="5649"/>
        <item x="5650"/>
        <item x="5651"/>
        <item x="5652"/>
        <item x="5653"/>
        <item x="5654"/>
        <item x="5655"/>
        <item x="5656"/>
        <item x="5657"/>
        <item x="5658"/>
        <item x="565"/>
        <item x="5659"/>
        <item x="5660"/>
        <item x="5661"/>
        <item x="5662"/>
        <item x="5663"/>
        <item x="5664"/>
        <item x="5665"/>
        <item x="5666"/>
        <item x="5667"/>
        <item x="5668"/>
        <item x="566"/>
        <item x="5669"/>
        <item x="5670"/>
        <item x="5671"/>
        <item x="5672"/>
        <item x="5673"/>
        <item x="5674"/>
        <item x="5675"/>
        <item x="5676"/>
        <item x="5677"/>
        <item x="5678"/>
        <item x="567"/>
        <item x="5679"/>
        <item x="5680"/>
        <item x="5681"/>
        <item x="5682"/>
        <item x="5683"/>
        <item x="5684"/>
        <item x="5685"/>
        <item x="5686"/>
        <item x="5687"/>
        <item x="5688"/>
        <item x="568"/>
        <item x="5689"/>
        <item x="5690"/>
        <item x="5691"/>
        <item x="5692"/>
        <item x="5693"/>
        <item x="5694"/>
        <item x="5695"/>
        <item x="5696"/>
        <item x="5697"/>
        <item x="5698"/>
        <item x="56"/>
        <item x="569"/>
        <item x="5699"/>
        <item x="5700"/>
        <item x="5701"/>
        <item x="5702"/>
        <item x="5703"/>
        <item x="5704"/>
        <item x="5705"/>
        <item x="5706"/>
        <item x="5707"/>
        <item x="5708"/>
        <item x="570"/>
        <item x="5709"/>
        <item x="5710"/>
        <item x="5711"/>
        <item x="5712"/>
        <item x="5713"/>
        <item x="5714"/>
        <item x="5715"/>
        <item x="5716"/>
        <item x="5717"/>
        <item x="5718"/>
        <item x="571"/>
        <item x="5719"/>
        <item x="5720"/>
        <item x="5721"/>
        <item x="5722"/>
        <item x="5723"/>
        <item x="5724"/>
        <item x="5725"/>
        <item x="5726"/>
        <item x="5727"/>
        <item x="5728"/>
        <item x="572"/>
        <item x="5729"/>
        <item x="5730"/>
        <item x="5731"/>
        <item x="5732"/>
        <item x="5733"/>
        <item x="5734"/>
        <item x="5735"/>
        <item x="5736"/>
        <item x="5737"/>
        <item x="5738"/>
        <item x="573"/>
        <item x="5739"/>
        <item x="5740"/>
        <item x="5741"/>
        <item x="5742"/>
        <item x="5743"/>
        <item x="5744"/>
        <item x="5745"/>
        <item x="5746"/>
        <item x="5747"/>
        <item x="5748"/>
        <item x="574"/>
        <item x="5749"/>
        <item x="5750"/>
        <item x="5751"/>
        <item x="5752"/>
        <item x="5753"/>
        <item x="5754"/>
        <item x="5755"/>
        <item x="5756"/>
        <item x="5757"/>
        <item x="5758"/>
        <item x="575"/>
        <item x="5759"/>
        <item x="5760"/>
        <item x="5761"/>
        <item x="5762"/>
        <item x="5763"/>
        <item x="5764"/>
        <item x="5765"/>
        <item x="5766"/>
        <item x="5767"/>
        <item x="5768"/>
        <item x="576"/>
        <item x="5769"/>
        <item x="5770"/>
        <item x="5771"/>
        <item x="5772"/>
        <item x="5773"/>
        <item x="5774"/>
        <item x="5775"/>
        <item x="5776"/>
        <item x="5777"/>
        <item x="5778"/>
        <item x="577"/>
        <item x="5779"/>
        <item x="5780"/>
        <item x="5781"/>
        <item x="5782"/>
        <item x="5783"/>
        <item x="5784"/>
        <item x="5785"/>
        <item x="5786"/>
        <item x="5787"/>
        <item x="5788"/>
        <item x="578"/>
        <item x="5789"/>
        <item x="5790"/>
        <item x="5791"/>
        <item x="5792"/>
        <item x="5793"/>
        <item x="5794"/>
        <item x="5795"/>
        <item x="5796"/>
        <item x="5797"/>
        <item x="5798"/>
        <item x="57"/>
        <item x="579"/>
        <item x="5799"/>
        <item x="5800"/>
        <item x="5801"/>
        <item x="5802"/>
        <item x="5803"/>
        <item x="5804"/>
        <item x="5805"/>
        <item x="5806"/>
        <item x="5807"/>
        <item x="5808"/>
        <item x="580"/>
        <item x="5809"/>
        <item x="5810"/>
        <item x="5811"/>
        <item x="5812"/>
        <item x="5813"/>
        <item x="5814"/>
        <item x="5815"/>
        <item x="5816"/>
        <item x="5817"/>
        <item x="5818"/>
        <item x="581"/>
        <item x="5819"/>
        <item x="5820"/>
        <item x="5821"/>
        <item x="5822"/>
        <item x="5823"/>
        <item x="5824"/>
        <item x="5825"/>
        <item x="5826"/>
        <item x="5827"/>
        <item x="5828"/>
        <item x="582"/>
        <item x="5829"/>
        <item x="5830"/>
        <item x="5831"/>
        <item x="5832"/>
        <item x="5833"/>
        <item x="5834"/>
        <item x="5835"/>
        <item x="5836"/>
        <item x="5837"/>
        <item x="5838"/>
        <item x="583"/>
        <item x="5839"/>
        <item x="5840"/>
        <item x="5841"/>
        <item x="5842"/>
        <item x="5843"/>
        <item x="5844"/>
        <item x="5845"/>
        <item x="5846"/>
        <item x="5847"/>
        <item x="5848"/>
        <item x="584"/>
        <item x="5849"/>
        <item x="5850"/>
        <item x="5851"/>
        <item x="5852"/>
        <item x="5853"/>
        <item x="5854"/>
        <item x="5855"/>
        <item x="5856"/>
        <item x="5857"/>
        <item x="5858"/>
        <item x="585"/>
        <item x="5859"/>
        <item x="5860"/>
        <item x="5861"/>
        <item x="5862"/>
        <item x="5863"/>
        <item x="5864"/>
        <item x="5865"/>
        <item x="5866"/>
        <item x="5867"/>
        <item x="5868"/>
        <item x="586"/>
        <item x="5869"/>
        <item x="5870"/>
        <item x="5871"/>
        <item x="5872"/>
        <item x="5873"/>
        <item x="5874"/>
        <item x="5875"/>
        <item x="5876"/>
        <item x="5877"/>
        <item x="5878"/>
        <item x="587"/>
        <item x="5879"/>
        <item x="5880"/>
        <item x="5881"/>
        <item x="5882"/>
        <item x="5883"/>
        <item x="5884"/>
        <item x="5885"/>
        <item x="5886"/>
        <item x="5887"/>
        <item x="5888"/>
        <item x="588"/>
        <item x="5889"/>
        <item x="5890"/>
        <item x="5891"/>
        <item x="5892"/>
        <item x="5893"/>
        <item x="5894"/>
        <item x="5895"/>
        <item x="5896"/>
        <item x="5897"/>
        <item x="5898"/>
        <item x="58"/>
        <item x="589"/>
        <item x="5899"/>
        <item x="5900"/>
        <item x="5901"/>
        <item x="5902"/>
        <item x="5903"/>
        <item x="5904"/>
        <item x="5905"/>
        <item x="5906"/>
        <item x="5907"/>
        <item x="5908"/>
        <item x="590"/>
        <item x="5909"/>
        <item x="5910"/>
        <item x="5911"/>
        <item x="5912"/>
        <item x="5913"/>
        <item x="5914"/>
        <item x="5915"/>
        <item x="5916"/>
        <item x="5917"/>
        <item x="5918"/>
        <item x="591"/>
        <item x="5919"/>
        <item x="5920"/>
        <item x="5921"/>
        <item x="5922"/>
        <item x="5923"/>
        <item x="5924"/>
        <item x="5925"/>
        <item x="5926"/>
        <item x="5927"/>
        <item x="5928"/>
        <item x="592"/>
        <item x="5929"/>
        <item x="5930"/>
        <item x="5931"/>
        <item x="5932"/>
        <item x="5933"/>
        <item x="5934"/>
        <item x="5935"/>
        <item x="5936"/>
        <item x="5937"/>
        <item x="5938"/>
        <item x="593"/>
        <item x="5939"/>
        <item x="5940"/>
        <item x="5941"/>
        <item x="5942"/>
        <item x="5943"/>
        <item x="5944"/>
        <item x="5945"/>
        <item x="5946"/>
        <item x="5947"/>
        <item x="5948"/>
        <item x="594"/>
        <item x="5949"/>
        <item x="5950"/>
        <item x="5951"/>
        <item x="5952"/>
        <item x="5953"/>
        <item x="5954"/>
        <item x="5955"/>
        <item x="5956"/>
        <item x="5957"/>
        <item x="5958"/>
        <item x="595"/>
        <item x="5959"/>
        <item x="5960"/>
        <item x="5961"/>
        <item x="5962"/>
        <item x="5963"/>
        <item x="5964"/>
        <item x="5965"/>
        <item x="5966"/>
        <item x="5967"/>
        <item x="5968"/>
        <item x="596"/>
        <item x="5969"/>
        <item x="5970"/>
        <item x="5971"/>
        <item x="5972"/>
        <item x="5973"/>
        <item x="5974"/>
        <item x="5975"/>
        <item x="5976"/>
        <item x="5977"/>
        <item x="5978"/>
        <item x="597"/>
        <item x="5979"/>
        <item x="5980"/>
        <item x="5981"/>
        <item x="5982"/>
        <item x="5983"/>
        <item x="5984"/>
        <item x="5985"/>
        <item x="5986"/>
        <item x="5987"/>
        <item x="5988"/>
        <item x="598"/>
        <item x="5989"/>
        <item x="5990"/>
        <item x="5991"/>
        <item x="5992"/>
        <item x="5993"/>
        <item x="5994"/>
        <item x="5995"/>
        <item x="5996"/>
        <item x="5997"/>
        <item x="5998"/>
        <item x="5"/>
        <item x="59"/>
        <item x="599"/>
        <item x="5999"/>
        <item x="6000"/>
        <item x="6001"/>
        <item x="6002"/>
        <item x="6003"/>
        <item x="6004"/>
        <item x="6005"/>
        <item x="6006"/>
        <item x="6007"/>
        <item x="6008"/>
        <item x="600"/>
        <item x="6009"/>
        <item x="6010"/>
        <item x="6011"/>
        <item x="6012"/>
        <item x="6013"/>
        <item x="6014"/>
        <item x="6015"/>
        <item x="6016"/>
        <item x="6017"/>
        <item x="6018"/>
        <item x="601"/>
        <item x="6019"/>
        <item x="6020"/>
        <item x="6021"/>
        <item x="6022"/>
        <item x="6023"/>
        <item x="6024"/>
        <item x="6025"/>
        <item x="6026"/>
        <item x="6027"/>
        <item x="6028"/>
        <item x="602"/>
        <item x="6029"/>
        <item x="6030"/>
        <item x="6031"/>
        <item x="6032"/>
        <item x="6033"/>
        <item x="6034"/>
        <item x="6035"/>
        <item x="6036"/>
        <item x="6037"/>
        <item x="6038"/>
        <item x="603"/>
        <item x="6039"/>
        <item x="6040"/>
        <item x="6041"/>
        <item x="6042"/>
        <item x="6043"/>
        <item x="6044"/>
        <item x="6045"/>
        <item x="6046"/>
        <item x="6047"/>
        <item x="6048"/>
        <item x="604"/>
        <item x="6049"/>
        <item x="6050"/>
        <item x="6051"/>
        <item x="6052"/>
        <item x="6053"/>
        <item x="6054"/>
        <item x="6055"/>
        <item x="6056"/>
        <item x="6057"/>
        <item x="6058"/>
        <item x="605"/>
        <item x="6059"/>
        <item x="6060"/>
        <item x="6061"/>
        <item x="6062"/>
        <item x="6063"/>
        <item x="6064"/>
        <item x="6065"/>
        <item x="6066"/>
        <item x="6067"/>
        <item x="6068"/>
        <item x="606"/>
        <item x="6069"/>
        <item x="6070"/>
        <item x="6071"/>
        <item x="6072"/>
        <item x="6073"/>
        <item x="6074"/>
        <item x="6075"/>
        <item x="6076"/>
        <item x="6077"/>
        <item x="6078"/>
        <item x="607"/>
        <item x="6079"/>
        <item x="6080"/>
        <item x="6081"/>
        <item x="6082"/>
        <item x="6083"/>
        <item x="6084"/>
        <item x="6085"/>
        <item x="6086"/>
        <item x="6087"/>
        <item x="6088"/>
        <item x="608"/>
        <item x="6089"/>
        <item x="6090"/>
        <item x="6091"/>
        <item x="6092"/>
        <item x="6093"/>
        <item x="6094"/>
        <item x="6095"/>
        <item x="6096"/>
        <item x="6097"/>
        <item x="6098"/>
        <item x="60"/>
        <item x="609"/>
        <item x="6099"/>
        <item x="6100"/>
        <item x="6101"/>
        <item x="6102"/>
        <item x="6103"/>
        <item x="6104"/>
        <item x="6105"/>
        <item x="6106"/>
        <item x="6107"/>
        <item x="6108"/>
        <item x="610"/>
        <item x="6109"/>
        <item x="6110"/>
        <item x="6111"/>
        <item x="6112"/>
        <item x="6113"/>
        <item x="6114"/>
        <item x="6115"/>
        <item x="6116"/>
        <item x="6117"/>
        <item x="6118"/>
        <item x="611"/>
        <item x="6119"/>
        <item x="6120"/>
        <item x="6121"/>
        <item x="6122"/>
        <item x="6123"/>
        <item x="6124"/>
        <item x="6125"/>
        <item x="6126"/>
        <item x="6127"/>
        <item x="6128"/>
        <item x="612"/>
        <item x="6129"/>
        <item x="6130"/>
        <item x="6131"/>
        <item x="6132"/>
        <item x="6133"/>
        <item x="6134"/>
        <item x="6135"/>
        <item x="6136"/>
        <item x="6137"/>
        <item x="6138"/>
        <item x="613"/>
        <item x="6139"/>
        <item x="6140"/>
        <item x="6141"/>
        <item x="6142"/>
        <item x="6143"/>
        <item x="6144"/>
        <item x="6145"/>
        <item x="6146"/>
        <item x="6147"/>
        <item x="6148"/>
        <item x="614"/>
        <item x="6149"/>
        <item x="6150"/>
        <item x="6151"/>
        <item x="6152"/>
        <item x="6153"/>
        <item x="6154"/>
        <item x="6155"/>
        <item x="6156"/>
        <item x="6157"/>
        <item x="6158"/>
        <item x="615"/>
        <item x="6159"/>
        <item x="6160"/>
        <item x="6161"/>
        <item x="6162"/>
        <item x="6163"/>
        <item x="6164"/>
        <item x="6165"/>
        <item x="6166"/>
        <item x="6167"/>
        <item x="6168"/>
        <item x="616"/>
        <item x="6169"/>
        <item x="6170"/>
        <item x="6171"/>
        <item x="6172"/>
        <item x="6173"/>
        <item x="6174"/>
        <item x="6175"/>
        <item x="6176"/>
        <item x="6177"/>
        <item x="6178"/>
        <item x="617"/>
        <item x="6179"/>
        <item x="6180"/>
        <item x="6181"/>
        <item x="6182"/>
        <item x="6183"/>
        <item x="6184"/>
        <item x="6185"/>
        <item x="6186"/>
        <item x="6187"/>
        <item x="6188"/>
        <item x="618"/>
        <item x="6189"/>
        <item x="6190"/>
        <item x="6191"/>
        <item x="6192"/>
        <item x="6193"/>
        <item x="6194"/>
        <item x="6195"/>
        <item x="6196"/>
        <item x="6197"/>
        <item x="6198"/>
        <item x="61"/>
        <item x="619"/>
        <item x="6199"/>
        <item x="6200"/>
        <item x="6201"/>
        <item x="6202"/>
        <item x="6203"/>
        <item x="6204"/>
        <item x="6205"/>
        <item x="6206"/>
        <item x="6207"/>
        <item x="6208"/>
        <item x="620"/>
        <item x="6209"/>
        <item x="6210"/>
        <item x="6211"/>
        <item x="6212"/>
        <item x="6213"/>
        <item x="6214"/>
        <item x="6215"/>
        <item x="6216"/>
        <item x="6217"/>
        <item x="6218"/>
        <item x="621"/>
        <item x="6219"/>
        <item x="6220"/>
        <item x="6221"/>
        <item x="6222"/>
        <item x="6223"/>
        <item x="6224"/>
        <item x="6225"/>
        <item x="6226"/>
        <item x="6227"/>
        <item x="6228"/>
        <item x="622"/>
        <item x="6229"/>
        <item x="6230"/>
        <item x="6231"/>
        <item x="6232"/>
        <item x="6233"/>
        <item x="6234"/>
        <item x="6235"/>
        <item x="6236"/>
        <item x="6237"/>
        <item x="6238"/>
        <item x="623"/>
        <item x="6239"/>
        <item x="6240"/>
        <item x="6241"/>
        <item x="6242"/>
        <item x="6243"/>
        <item x="6244"/>
        <item x="6245"/>
        <item x="6246"/>
        <item x="6247"/>
        <item x="6248"/>
        <item x="624"/>
        <item x="6249"/>
        <item x="6250"/>
        <item x="6251"/>
        <item x="6252"/>
        <item x="6253"/>
        <item x="6254"/>
        <item x="6255"/>
        <item x="6256"/>
        <item x="6257"/>
        <item x="6258"/>
        <item x="625"/>
        <item x="6259"/>
        <item x="6260"/>
        <item x="6261"/>
        <item x="6262"/>
        <item x="6263"/>
        <item x="6264"/>
        <item x="6265"/>
        <item x="6266"/>
        <item x="6267"/>
        <item x="6268"/>
        <item x="626"/>
        <item x="6269"/>
        <item x="6270"/>
        <item x="6271"/>
        <item x="6272"/>
        <item x="6273"/>
        <item x="6274"/>
        <item x="6275"/>
        <item x="6276"/>
        <item x="6277"/>
        <item x="6278"/>
        <item x="627"/>
        <item x="6279"/>
        <item x="6280"/>
        <item x="6281"/>
        <item x="6282"/>
        <item x="6283"/>
        <item x="6284"/>
        <item x="6285"/>
        <item x="6286"/>
        <item x="6287"/>
        <item x="6288"/>
        <item x="628"/>
        <item x="6289"/>
        <item x="6290"/>
        <item x="6291"/>
        <item x="6292"/>
        <item x="6293"/>
        <item x="6294"/>
        <item x="6295"/>
        <item x="6296"/>
        <item x="6297"/>
        <item x="6298"/>
        <item x="62"/>
        <item x="629"/>
        <item x="6299"/>
        <item x="6300"/>
        <item x="6301"/>
        <item x="6302"/>
        <item x="6303"/>
        <item x="6304"/>
        <item x="6305"/>
        <item x="6306"/>
        <item x="6307"/>
        <item x="6308"/>
        <item x="630"/>
        <item x="6309"/>
        <item x="6310"/>
        <item x="6311"/>
        <item x="6312"/>
        <item x="6313"/>
        <item x="6314"/>
        <item x="6315"/>
        <item x="6316"/>
        <item x="6317"/>
        <item x="6318"/>
        <item x="631"/>
        <item x="6319"/>
        <item x="6320"/>
        <item x="6321"/>
        <item x="6322"/>
        <item x="6323"/>
        <item x="6324"/>
        <item x="6325"/>
        <item x="6326"/>
        <item x="6327"/>
        <item x="6328"/>
        <item x="632"/>
        <item x="6329"/>
        <item x="6330"/>
        <item x="6331"/>
        <item x="6332"/>
        <item x="6333"/>
        <item x="6334"/>
        <item x="6335"/>
        <item x="6336"/>
        <item x="6337"/>
        <item x="6338"/>
        <item x="633"/>
        <item x="6339"/>
        <item x="6340"/>
        <item x="6341"/>
        <item x="6342"/>
        <item x="6343"/>
        <item x="6344"/>
        <item x="6345"/>
        <item x="6346"/>
        <item x="6347"/>
        <item x="6348"/>
        <item x="634"/>
        <item x="6349"/>
        <item x="6350"/>
        <item x="6351"/>
        <item x="6352"/>
        <item x="6353"/>
        <item x="6354"/>
        <item x="6355"/>
        <item x="6356"/>
        <item x="6357"/>
        <item x="6358"/>
        <item x="635"/>
        <item x="6359"/>
        <item x="6360"/>
        <item x="6361"/>
        <item x="6362"/>
        <item x="6363"/>
        <item x="6364"/>
        <item x="6365"/>
        <item x="6366"/>
        <item x="6367"/>
        <item x="6368"/>
        <item x="636"/>
        <item x="6369"/>
        <item x="6370"/>
        <item x="6371"/>
        <item x="6372"/>
        <item x="6373"/>
        <item x="6374"/>
        <item x="6375"/>
        <item x="6376"/>
        <item x="6377"/>
        <item x="6378"/>
        <item x="637"/>
        <item x="6379"/>
        <item x="6380"/>
        <item x="6381"/>
        <item x="6382"/>
        <item x="6383"/>
        <item x="6384"/>
        <item x="6385"/>
        <item x="6386"/>
        <item x="6387"/>
        <item x="6388"/>
        <item x="638"/>
        <item x="6389"/>
        <item x="6390"/>
        <item x="6391"/>
        <item x="6392"/>
        <item x="6393"/>
        <item x="6394"/>
        <item x="6395"/>
        <item x="6396"/>
        <item x="6397"/>
        <item x="6398"/>
        <item x="63"/>
        <item x="639"/>
        <item x="6399"/>
        <item x="6400"/>
        <item x="6401"/>
        <item x="6402"/>
        <item x="6403"/>
        <item x="6404"/>
        <item x="6405"/>
        <item x="6406"/>
        <item x="6407"/>
        <item x="6408"/>
        <item x="640"/>
        <item x="6409"/>
        <item x="6410"/>
        <item x="6411"/>
        <item x="6412"/>
        <item x="6413"/>
        <item x="6414"/>
        <item x="6415"/>
        <item x="6416"/>
        <item x="6417"/>
        <item x="6418"/>
        <item x="641"/>
        <item x="6419"/>
        <item x="6420"/>
        <item x="6421"/>
        <item x="6422"/>
        <item x="6423"/>
        <item x="6424"/>
        <item x="6425"/>
        <item x="6426"/>
        <item x="6427"/>
        <item x="6428"/>
        <item x="642"/>
        <item x="6429"/>
        <item x="6430"/>
        <item x="6431"/>
        <item x="6432"/>
        <item x="6433"/>
        <item x="6434"/>
        <item x="6435"/>
        <item x="6436"/>
        <item x="6437"/>
        <item x="6438"/>
        <item x="643"/>
        <item x="6439"/>
        <item x="6440"/>
        <item x="6441"/>
        <item x="6442"/>
        <item x="6443"/>
        <item x="6444"/>
        <item x="6445"/>
        <item x="6446"/>
        <item x="6447"/>
        <item x="6448"/>
        <item x="644"/>
        <item x="6449"/>
        <item x="6450"/>
        <item x="6451"/>
        <item x="6452"/>
        <item x="6453"/>
        <item x="6454"/>
        <item x="6455"/>
        <item x="6456"/>
        <item x="6457"/>
        <item x="6458"/>
        <item x="645"/>
        <item x="6459"/>
        <item x="6460"/>
        <item x="6461"/>
        <item x="6462"/>
        <item x="6463"/>
        <item x="6464"/>
        <item x="6465"/>
        <item x="6466"/>
        <item x="6467"/>
        <item x="6468"/>
        <item x="646"/>
        <item x="6469"/>
        <item x="6470"/>
        <item x="6471"/>
        <item x="6472"/>
        <item x="6473"/>
        <item x="6474"/>
        <item x="6475"/>
        <item x="6476"/>
        <item x="6477"/>
        <item x="6478"/>
        <item x="647"/>
        <item x="6479"/>
        <item x="6480"/>
        <item x="6481"/>
        <item x="6482"/>
        <item x="6483"/>
        <item x="6484"/>
        <item x="6485"/>
        <item x="6486"/>
        <item x="6487"/>
        <item x="6488"/>
        <item x="648"/>
        <item x="6489"/>
        <item x="6490"/>
        <item x="6491"/>
        <item x="6492"/>
        <item x="6493"/>
        <item x="6494"/>
        <item x="6495"/>
        <item x="6496"/>
        <item x="6497"/>
        <item x="6498"/>
        <item x="64"/>
        <item x="649"/>
        <item x="6499"/>
        <item x="6500"/>
        <item x="6501"/>
        <item x="6502"/>
        <item x="6503"/>
        <item x="6504"/>
        <item x="6505"/>
        <item x="6506"/>
        <item x="6507"/>
        <item x="6508"/>
        <item x="650"/>
        <item x="6509"/>
        <item x="6510"/>
        <item x="6511"/>
        <item x="6512"/>
        <item x="6513"/>
        <item x="6514"/>
        <item x="6515"/>
        <item x="6516"/>
        <item x="6517"/>
        <item x="6518"/>
        <item x="651"/>
        <item x="6519"/>
        <item x="6520"/>
        <item x="6521"/>
        <item x="6522"/>
        <item x="6523"/>
        <item x="6524"/>
        <item x="6525"/>
        <item x="6526"/>
        <item x="6527"/>
        <item x="6528"/>
        <item x="652"/>
        <item x="6529"/>
        <item x="6530"/>
        <item x="6531"/>
        <item x="6532"/>
        <item x="6533"/>
        <item x="6534"/>
        <item x="6535"/>
        <item x="6536"/>
        <item x="6537"/>
        <item x="6538"/>
        <item x="653"/>
        <item x="6539"/>
        <item x="6540"/>
        <item x="6541"/>
        <item x="6542"/>
        <item x="6543"/>
        <item x="6544"/>
        <item x="6545"/>
        <item x="6546"/>
        <item x="6547"/>
        <item x="6548"/>
        <item x="654"/>
        <item x="6549"/>
        <item x="6550"/>
        <item x="6551"/>
        <item x="6552"/>
        <item x="6553"/>
        <item x="6554"/>
        <item x="6555"/>
        <item x="6556"/>
        <item x="6557"/>
        <item x="6558"/>
        <item x="655"/>
        <item x="6559"/>
        <item x="6560"/>
        <item x="6561"/>
        <item x="6562"/>
        <item x="6563"/>
        <item x="6564"/>
        <item x="6565"/>
        <item x="6566"/>
        <item x="6567"/>
        <item x="6568"/>
        <item x="656"/>
        <item x="6569"/>
        <item x="6570"/>
        <item x="6571"/>
        <item x="6572"/>
        <item x="6573"/>
        <item x="6574"/>
        <item x="6575"/>
        <item x="6576"/>
        <item x="6577"/>
        <item x="6578"/>
        <item x="657"/>
        <item x="6579"/>
        <item x="6580"/>
        <item x="6581"/>
        <item x="6582"/>
        <item x="6583"/>
        <item x="6584"/>
        <item x="6585"/>
        <item x="6586"/>
        <item x="6587"/>
        <item x="6588"/>
        <item x="658"/>
        <item x="6589"/>
        <item x="6590"/>
        <item x="6591"/>
        <item x="6592"/>
        <item x="6593"/>
        <item x="6594"/>
        <item x="6595"/>
        <item x="6596"/>
        <item x="6597"/>
        <item x="6598"/>
        <item x="65"/>
        <item x="659"/>
        <item x="6599"/>
        <item x="6600"/>
        <item x="6601"/>
        <item x="6602"/>
        <item x="6603"/>
        <item x="6604"/>
        <item x="6605"/>
        <item x="6606"/>
        <item x="6607"/>
        <item x="6608"/>
        <item x="660"/>
        <item x="6609"/>
        <item x="6610"/>
        <item x="6611"/>
        <item x="6612"/>
        <item x="6613"/>
        <item x="6614"/>
        <item x="6615"/>
        <item x="6616"/>
        <item x="6617"/>
        <item x="6618"/>
        <item x="661"/>
        <item x="6619"/>
        <item x="6620"/>
        <item x="6621"/>
        <item x="6622"/>
        <item x="6623"/>
        <item x="6624"/>
        <item x="6625"/>
        <item x="6626"/>
        <item x="6627"/>
        <item x="6628"/>
        <item x="662"/>
        <item x="6629"/>
        <item x="6630"/>
        <item x="6631"/>
        <item x="6632"/>
        <item x="6633"/>
        <item x="6634"/>
        <item x="6635"/>
        <item x="6636"/>
        <item x="6637"/>
        <item x="6638"/>
        <item x="663"/>
        <item x="6639"/>
        <item x="6640"/>
        <item x="6641"/>
        <item x="6642"/>
        <item x="6643"/>
        <item x="6644"/>
        <item x="6645"/>
        <item x="6646"/>
        <item x="6647"/>
        <item x="6648"/>
        <item x="664"/>
        <item x="6649"/>
        <item x="6650"/>
        <item x="6651"/>
        <item x="6652"/>
        <item x="6653"/>
        <item x="6654"/>
        <item x="6655"/>
        <item x="6656"/>
        <item x="6657"/>
        <item x="6658"/>
        <item x="665"/>
        <item x="6659"/>
        <item x="6660"/>
        <item x="6661"/>
        <item x="6662"/>
        <item x="6663"/>
        <item x="6664"/>
        <item x="6665"/>
        <item x="6666"/>
        <item x="6667"/>
        <item x="6668"/>
        <item x="666"/>
        <item x="6669"/>
        <item x="6670"/>
        <item x="6671"/>
        <item x="6672"/>
        <item x="6673"/>
        <item x="6674"/>
        <item x="6675"/>
        <item x="6676"/>
        <item x="6677"/>
        <item x="6678"/>
        <item x="667"/>
        <item x="6679"/>
        <item x="6680"/>
        <item x="6681"/>
        <item x="6682"/>
        <item x="6683"/>
        <item x="6684"/>
        <item x="6685"/>
        <item x="6686"/>
        <item x="6687"/>
        <item x="6688"/>
        <item x="668"/>
        <item x="6689"/>
        <item x="6690"/>
        <item x="6691"/>
        <item x="6692"/>
        <item x="6693"/>
        <item x="6694"/>
        <item x="6695"/>
        <item x="6696"/>
        <item x="6697"/>
        <item x="6698"/>
        <item x="66"/>
        <item x="669"/>
        <item x="6699"/>
        <item x="6700"/>
        <item x="6701"/>
        <item x="6702"/>
        <item x="6703"/>
        <item x="6704"/>
        <item x="6705"/>
        <item x="6706"/>
        <item x="6707"/>
        <item x="6708"/>
        <item x="670"/>
        <item x="6709"/>
        <item x="6710"/>
        <item x="6711"/>
        <item x="6712"/>
        <item x="6713"/>
        <item x="6714"/>
        <item x="6715"/>
        <item x="6716"/>
        <item x="6717"/>
        <item x="6718"/>
        <item x="671"/>
        <item x="6719"/>
        <item x="6720"/>
        <item x="6721"/>
        <item x="6722"/>
        <item x="6723"/>
        <item x="6724"/>
        <item x="6725"/>
        <item x="6726"/>
        <item x="6727"/>
        <item x="6728"/>
        <item x="672"/>
        <item x="6729"/>
        <item x="6730"/>
        <item x="6731"/>
        <item x="6732"/>
        <item x="6733"/>
        <item x="6734"/>
        <item x="6735"/>
        <item x="6736"/>
        <item x="6737"/>
        <item x="6738"/>
        <item x="673"/>
        <item x="6739"/>
        <item x="6740"/>
        <item x="6741"/>
        <item x="6742"/>
        <item x="6743"/>
        <item x="6744"/>
        <item x="6745"/>
        <item x="6746"/>
        <item x="6747"/>
        <item x="6748"/>
        <item x="674"/>
        <item x="6749"/>
        <item x="6750"/>
        <item x="6751"/>
        <item x="6752"/>
        <item x="6753"/>
        <item x="6754"/>
        <item x="6755"/>
        <item x="6756"/>
        <item x="6757"/>
        <item x="6758"/>
        <item x="675"/>
        <item x="6759"/>
        <item x="6760"/>
        <item x="6761"/>
        <item x="6762"/>
        <item x="6763"/>
        <item x="6764"/>
        <item x="6765"/>
        <item x="6766"/>
        <item x="6767"/>
        <item x="6768"/>
        <item x="676"/>
        <item x="6769"/>
        <item x="6770"/>
        <item x="6771"/>
        <item x="6772"/>
        <item x="6773"/>
        <item x="6774"/>
        <item x="6775"/>
        <item x="6776"/>
        <item x="6777"/>
        <item x="6778"/>
        <item x="677"/>
        <item x="6779"/>
        <item x="6780"/>
        <item x="6781"/>
        <item x="6782"/>
        <item x="6783"/>
        <item x="6784"/>
        <item x="6785"/>
        <item x="6786"/>
        <item x="6787"/>
        <item x="6788"/>
        <item x="678"/>
        <item x="6789"/>
        <item x="6790"/>
        <item x="6791"/>
        <item x="6792"/>
        <item x="6793"/>
        <item x="6794"/>
        <item x="6795"/>
        <item x="6796"/>
        <item x="6797"/>
        <item x="6798"/>
        <item x="67"/>
        <item x="679"/>
        <item x="6799"/>
        <item x="6800"/>
        <item x="6801"/>
        <item x="6802"/>
        <item x="6803"/>
        <item x="6804"/>
        <item x="6805"/>
        <item x="6806"/>
        <item x="6807"/>
        <item x="6808"/>
        <item x="680"/>
        <item x="6809"/>
        <item x="6810"/>
        <item x="6811"/>
        <item x="6812"/>
        <item x="6813"/>
        <item x="6814"/>
        <item x="6815"/>
        <item x="6816"/>
        <item x="6817"/>
        <item x="6818"/>
        <item x="681"/>
        <item x="6819"/>
        <item x="6820"/>
        <item x="6821"/>
        <item x="6822"/>
        <item x="6823"/>
        <item x="6824"/>
        <item x="6825"/>
        <item x="6826"/>
        <item x="6827"/>
        <item x="6828"/>
        <item x="682"/>
        <item x="6829"/>
        <item x="6830"/>
        <item x="6831"/>
        <item x="6832"/>
        <item x="6833"/>
        <item x="6834"/>
        <item x="6835"/>
        <item x="6836"/>
        <item x="6837"/>
        <item x="6838"/>
        <item x="683"/>
        <item x="6839"/>
        <item x="6840"/>
        <item x="6841"/>
        <item x="6842"/>
        <item x="6843"/>
        <item x="6844"/>
        <item x="6845"/>
        <item x="6846"/>
        <item x="6847"/>
        <item x="6848"/>
        <item x="684"/>
        <item x="6849"/>
        <item x="6850"/>
        <item x="6851"/>
        <item x="6852"/>
        <item x="6853"/>
        <item x="6854"/>
        <item x="6855"/>
        <item x="6856"/>
        <item x="6857"/>
        <item x="6858"/>
        <item x="685"/>
        <item x="6859"/>
        <item x="6860"/>
        <item x="6861"/>
        <item x="6862"/>
        <item x="6863"/>
        <item x="6864"/>
        <item x="6865"/>
        <item x="6866"/>
        <item x="6867"/>
        <item x="6868"/>
        <item x="686"/>
        <item x="6869"/>
        <item x="6870"/>
        <item x="6871"/>
        <item x="6872"/>
        <item x="6873"/>
        <item x="6874"/>
        <item x="6875"/>
        <item x="6876"/>
        <item x="6877"/>
        <item x="6878"/>
        <item x="687"/>
        <item x="6879"/>
        <item x="6880"/>
        <item x="6881"/>
        <item x="6882"/>
        <item x="6883"/>
        <item x="6884"/>
        <item x="6885"/>
        <item x="6886"/>
        <item x="6887"/>
        <item x="6888"/>
        <item x="688"/>
        <item x="6889"/>
        <item x="6890"/>
        <item x="6891"/>
        <item x="6892"/>
        <item x="6893"/>
        <item x="6894"/>
        <item x="6895"/>
        <item x="6896"/>
        <item x="6897"/>
        <item x="6898"/>
        <item x="68"/>
        <item x="689"/>
        <item x="6899"/>
        <item x="6900"/>
        <item x="6901"/>
        <item x="6902"/>
        <item x="6903"/>
        <item x="6904"/>
        <item x="6905"/>
        <item x="6906"/>
        <item x="6907"/>
        <item x="6908"/>
        <item x="690"/>
        <item x="6909"/>
        <item x="6910"/>
        <item x="6911"/>
        <item x="6912"/>
        <item x="6913"/>
        <item x="6914"/>
        <item x="6915"/>
        <item x="6916"/>
        <item x="6917"/>
        <item x="6918"/>
        <item x="691"/>
        <item x="6919"/>
        <item x="6920"/>
        <item x="6921"/>
        <item x="6922"/>
        <item x="6923"/>
        <item x="6924"/>
        <item x="6925"/>
        <item x="6926"/>
        <item x="6927"/>
        <item x="6928"/>
        <item x="692"/>
        <item x="6929"/>
        <item x="6930"/>
        <item x="6931"/>
        <item x="6932"/>
        <item x="6933"/>
        <item x="6934"/>
        <item x="6935"/>
        <item x="6936"/>
        <item x="6937"/>
        <item x="6938"/>
        <item x="693"/>
        <item x="6939"/>
        <item x="6940"/>
        <item x="6941"/>
        <item x="6942"/>
        <item x="6943"/>
        <item x="6944"/>
        <item x="6945"/>
        <item x="6946"/>
        <item x="6947"/>
        <item x="6948"/>
        <item x="694"/>
        <item x="6949"/>
        <item x="6950"/>
        <item x="6951"/>
        <item x="6952"/>
        <item x="6953"/>
        <item x="6954"/>
        <item x="6955"/>
        <item x="6956"/>
        <item x="6957"/>
        <item x="6958"/>
        <item x="695"/>
        <item x="6959"/>
        <item x="6960"/>
        <item x="6961"/>
        <item x="6962"/>
        <item x="6963"/>
        <item x="6964"/>
        <item x="6965"/>
        <item x="6966"/>
        <item x="6967"/>
        <item x="6968"/>
        <item x="696"/>
        <item x="6969"/>
        <item x="6970"/>
        <item x="6971"/>
        <item x="6972"/>
        <item x="6973"/>
        <item x="6974"/>
        <item x="6975"/>
        <item x="6976"/>
        <item x="6977"/>
        <item x="6978"/>
        <item x="697"/>
        <item x="6979"/>
        <item x="6980"/>
        <item x="6981"/>
        <item x="6982"/>
        <item x="6983"/>
        <item x="6984"/>
        <item x="6985"/>
        <item x="6986"/>
        <item x="6987"/>
        <item x="6988"/>
        <item x="698"/>
        <item x="6989"/>
        <item x="6990"/>
        <item x="6991"/>
        <item x="6992"/>
        <item x="6993"/>
        <item x="6994"/>
        <item x="6995"/>
        <item x="6996"/>
        <item x="6997"/>
        <item x="6998"/>
        <item x="6"/>
        <item x="69"/>
        <item x="699"/>
        <item x="6999"/>
        <item x="7000"/>
        <item x="7001"/>
        <item x="7002"/>
        <item x="7003"/>
        <item x="7004"/>
        <item x="7005"/>
        <item x="7006"/>
        <item x="7007"/>
        <item x="7008"/>
        <item x="700"/>
        <item x="7009"/>
        <item x="7010"/>
        <item x="7011"/>
        <item x="7012"/>
        <item x="7013"/>
        <item x="7014"/>
        <item x="7015"/>
        <item x="7016"/>
        <item x="7017"/>
        <item x="7018"/>
        <item x="701"/>
        <item x="7019"/>
        <item x="7020"/>
        <item x="7021"/>
        <item x="7022"/>
        <item x="7023"/>
        <item x="7024"/>
        <item x="7025"/>
        <item x="7026"/>
        <item x="7027"/>
        <item x="7028"/>
        <item x="702"/>
        <item x="7029"/>
        <item x="7030"/>
        <item x="7031"/>
        <item x="7032"/>
        <item x="7033"/>
        <item x="7034"/>
        <item x="7035"/>
        <item x="7036"/>
        <item x="7037"/>
        <item x="7038"/>
        <item x="703"/>
        <item x="7039"/>
        <item x="7040"/>
        <item x="7041"/>
        <item x="7042"/>
        <item x="7043"/>
        <item x="7044"/>
        <item x="7045"/>
        <item x="7046"/>
        <item x="7047"/>
        <item x="7048"/>
        <item x="704"/>
        <item x="7049"/>
        <item x="7050"/>
        <item x="7051"/>
        <item x="7052"/>
        <item x="7053"/>
        <item x="7054"/>
        <item x="7055"/>
        <item x="7056"/>
        <item x="7057"/>
        <item x="7058"/>
        <item x="705"/>
        <item x="7059"/>
        <item x="7060"/>
        <item x="7061"/>
        <item x="7062"/>
        <item x="7063"/>
        <item x="7064"/>
        <item x="7065"/>
        <item x="7066"/>
        <item x="7067"/>
        <item x="7068"/>
        <item x="706"/>
        <item x="7069"/>
        <item x="7070"/>
        <item x="7071"/>
        <item x="7072"/>
        <item x="7073"/>
        <item x="7074"/>
        <item x="7075"/>
        <item x="7076"/>
        <item x="7077"/>
        <item x="7078"/>
        <item x="707"/>
        <item x="7079"/>
        <item x="7080"/>
        <item x="7081"/>
        <item x="7082"/>
        <item x="7083"/>
        <item x="7084"/>
        <item x="7085"/>
        <item x="7086"/>
        <item x="7087"/>
        <item x="7088"/>
        <item x="708"/>
        <item x="7089"/>
        <item x="7090"/>
        <item x="7091"/>
        <item x="7092"/>
        <item x="7093"/>
        <item x="7094"/>
        <item x="7095"/>
        <item x="7096"/>
        <item x="7097"/>
        <item x="7098"/>
        <item x="70"/>
        <item x="709"/>
        <item x="7099"/>
        <item x="7100"/>
        <item x="7101"/>
        <item x="7102"/>
        <item x="7103"/>
        <item x="7104"/>
        <item x="7105"/>
        <item x="7106"/>
        <item x="7107"/>
        <item x="7108"/>
        <item x="710"/>
        <item x="7109"/>
        <item x="7110"/>
        <item x="7111"/>
        <item x="7112"/>
        <item x="7113"/>
        <item x="7114"/>
        <item x="7115"/>
        <item x="7116"/>
        <item x="7117"/>
        <item x="7118"/>
        <item x="711"/>
        <item x="7119"/>
        <item x="7120"/>
        <item x="7121"/>
        <item x="7122"/>
        <item x="7123"/>
        <item x="7124"/>
        <item x="7125"/>
        <item x="7126"/>
        <item x="7127"/>
        <item x="7128"/>
        <item x="712"/>
        <item x="7129"/>
        <item x="7130"/>
        <item x="7131"/>
        <item x="7132"/>
        <item x="7133"/>
        <item x="7134"/>
        <item x="7135"/>
        <item x="7136"/>
        <item x="7137"/>
        <item x="7138"/>
        <item x="713"/>
        <item x="7139"/>
        <item x="7140"/>
        <item x="7141"/>
        <item x="7142"/>
        <item x="7143"/>
        <item x="7144"/>
        <item x="7145"/>
        <item x="7146"/>
        <item x="7147"/>
        <item x="7148"/>
        <item x="714"/>
        <item x="7149"/>
        <item x="7150"/>
        <item x="7151"/>
        <item x="7152"/>
        <item x="7153"/>
        <item x="7154"/>
        <item x="7155"/>
        <item x="7156"/>
        <item x="7157"/>
        <item x="7158"/>
        <item x="715"/>
        <item x="7159"/>
        <item x="7160"/>
        <item x="7161"/>
        <item x="7162"/>
        <item x="7163"/>
        <item x="7164"/>
        <item x="7165"/>
        <item x="7166"/>
        <item x="7167"/>
        <item x="7168"/>
        <item x="716"/>
        <item x="7169"/>
        <item x="7170"/>
        <item x="7171"/>
        <item x="7172"/>
        <item x="7173"/>
        <item x="7174"/>
        <item x="7175"/>
        <item x="7176"/>
        <item x="7177"/>
        <item x="7178"/>
        <item x="717"/>
        <item x="7179"/>
        <item x="7180"/>
        <item x="7181"/>
        <item x="7182"/>
        <item x="7183"/>
        <item x="7184"/>
        <item x="7185"/>
        <item x="7186"/>
        <item x="7187"/>
        <item x="7188"/>
        <item x="718"/>
        <item x="7189"/>
        <item x="7190"/>
        <item x="7191"/>
        <item x="7192"/>
        <item x="7193"/>
        <item x="7194"/>
        <item x="7195"/>
        <item x="7196"/>
        <item x="7197"/>
        <item x="7198"/>
        <item x="71"/>
        <item x="719"/>
        <item x="7199"/>
        <item x="7200"/>
        <item x="7201"/>
        <item x="7202"/>
        <item x="7203"/>
        <item x="7204"/>
        <item x="7205"/>
        <item x="7206"/>
        <item x="7207"/>
        <item x="7208"/>
        <item x="720"/>
        <item x="7209"/>
        <item x="7210"/>
        <item x="7211"/>
        <item x="7212"/>
        <item x="7213"/>
        <item x="7214"/>
        <item x="7215"/>
        <item x="7216"/>
        <item x="7217"/>
        <item x="7218"/>
        <item x="721"/>
        <item x="7219"/>
        <item x="7220"/>
        <item x="7221"/>
        <item x="7222"/>
        <item x="7223"/>
        <item x="7224"/>
        <item x="7225"/>
        <item x="7226"/>
        <item x="7227"/>
        <item x="7228"/>
        <item x="722"/>
        <item x="7229"/>
        <item x="7230"/>
        <item x="7231"/>
        <item x="7232"/>
        <item x="7233"/>
        <item x="7234"/>
        <item x="7235"/>
        <item x="7236"/>
        <item x="7237"/>
        <item x="7238"/>
        <item x="723"/>
        <item x="7239"/>
        <item x="7240"/>
        <item x="7241"/>
        <item x="7242"/>
        <item x="7243"/>
        <item x="7244"/>
        <item x="7245"/>
        <item x="7246"/>
        <item x="7247"/>
        <item x="7248"/>
        <item x="724"/>
        <item x="7249"/>
        <item x="7250"/>
        <item x="7251"/>
        <item x="7252"/>
        <item x="7253"/>
        <item x="7254"/>
        <item x="7255"/>
        <item x="7256"/>
        <item x="7257"/>
        <item x="7258"/>
        <item x="725"/>
        <item x="7259"/>
        <item x="7260"/>
        <item x="7261"/>
        <item x="7262"/>
        <item x="7263"/>
        <item x="7264"/>
        <item x="7265"/>
        <item x="7266"/>
        <item x="7267"/>
        <item x="7268"/>
        <item x="726"/>
        <item x="7269"/>
        <item x="7270"/>
        <item x="7271"/>
        <item x="7272"/>
        <item x="7273"/>
        <item x="7274"/>
        <item x="7275"/>
        <item x="7276"/>
        <item x="7277"/>
        <item x="7278"/>
        <item x="727"/>
        <item x="7279"/>
        <item x="7280"/>
        <item x="7281"/>
        <item x="7282"/>
        <item x="7283"/>
        <item x="7284"/>
        <item x="7285"/>
        <item x="7286"/>
        <item x="7287"/>
        <item x="7288"/>
        <item x="728"/>
        <item x="7289"/>
        <item x="7290"/>
        <item x="7291"/>
        <item x="7292"/>
        <item x="7293"/>
        <item x="7294"/>
        <item x="7295"/>
        <item x="7296"/>
        <item x="7297"/>
        <item x="7298"/>
        <item x="72"/>
        <item x="729"/>
        <item x="7299"/>
        <item x="7300"/>
        <item x="7301"/>
        <item x="7302"/>
        <item x="7303"/>
        <item x="7304"/>
        <item x="7305"/>
        <item x="7306"/>
        <item x="7307"/>
        <item x="7308"/>
        <item x="730"/>
        <item x="7309"/>
        <item x="7310"/>
        <item x="7311"/>
        <item x="7312"/>
        <item x="7313"/>
        <item x="7314"/>
        <item x="7315"/>
        <item x="7316"/>
        <item x="7317"/>
        <item x="7318"/>
        <item x="731"/>
        <item x="7319"/>
        <item x="7320"/>
        <item x="7321"/>
        <item x="7322"/>
        <item x="7323"/>
        <item x="7324"/>
        <item x="7325"/>
        <item x="7326"/>
        <item x="7327"/>
        <item x="7328"/>
        <item x="732"/>
        <item x="7329"/>
        <item x="7330"/>
        <item x="7331"/>
        <item x="7332"/>
        <item x="7333"/>
        <item x="7334"/>
        <item x="7335"/>
        <item x="7336"/>
        <item x="7337"/>
        <item x="7338"/>
        <item x="733"/>
        <item x="7339"/>
        <item x="7340"/>
        <item x="7341"/>
        <item x="7342"/>
        <item x="7343"/>
        <item x="7344"/>
        <item x="7345"/>
        <item x="7346"/>
        <item x="7347"/>
        <item x="7348"/>
        <item x="734"/>
        <item x="7349"/>
        <item x="7350"/>
        <item x="7351"/>
        <item x="7352"/>
        <item x="7353"/>
        <item x="7354"/>
        <item x="7355"/>
        <item x="7356"/>
        <item x="7357"/>
        <item x="7358"/>
        <item x="735"/>
        <item x="7359"/>
        <item x="7360"/>
        <item x="7361"/>
        <item x="7362"/>
        <item x="7363"/>
        <item x="7364"/>
        <item x="7365"/>
        <item x="7366"/>
        <item x="7367"/>
        <item x="7368"/>
        <item x="736"/>
        <item x="7369"/>
        <item x="7370"/>
        <item x="7371"/>
        <item x="7372"/>
        <item x="7373"/>
        <item x="7374"/>
        <item x="7375"/>
        <item x="7376"/>
        <item x="7377"/>
        <item x="7378"/>
        <item x="737"/>
        <item x="7379"/>
        <item x="7380"/>
        <item x="7381"/>
        <item x="7382"/>
        <item x="7383"/>
        <item x="7384"/>
        <item x="7385"/>
        <item x="7386"/>
        <item x="7387"/>
        <item x="7388"/>
        <item x="738"/>
        <item x="7389"/>
        <item x="7390"/>
        <item x="7391"/>
        <item x="7392"/>
        <item x="7393"/>
        <item x="7394"/>
        <item x="7395"/>
        <item x="7396"/>
        <item x="7397"/>
        <item x="7398"/>
        <item x="73"/>
        <item x="739"/>
        <item x="7399"/>
        <item x="7400"/>
        <item x="7401"/>
        <item x="7402"/>
        <item x="7403"/>
        <item x="7404"/>
        <item x="7405"/>
        <item x="7406"/>
        <item x="7407"/>
        <item x="7408"/>
        <item x="740"/>
        <item x="7409"/>
        <item x="7410"/>
        <item x="7411"/>
        <item x="7412"/>
        <item x="7413"/>
        <item x="7414"/>
        <item x="7415"/>
        <item x="7416"/>
        <item x="7417"/>
        <item x="7418"/>
        <item x="741"/>
        <item x="7419"/>
        <item x="7420"/>
        <item x="7421"/>
        <item x="7422"/>
        <item x="7423"/>
        <item x="7424"/>
        <item x="7425"/>
        <item x="7426"/>
        <item x="7427"/>
        <item x="7428"/>
        <item x="742"/>
        <item x="7429"/>
        <item x="7430"/>
        <item x="7431"/>
        <item x="7432"/>
        <item x="7433"/>
        <item x="7434"/>
        <item x="7435"/>
        <item x="7436"/>
        <item x="7437"/>
        <item x="7438"/>
        <item x="743"/>
        <item x="7439"/>
        <item x="7440"/>
        <item x="7441"/>
        <item x="7442"/>
        <item x="7443"/>
        <item x="7444"/>
        <item x="7445"/>
        <item x="7446"/>
        <item x="7447"/>
        <item x="7448"/>
        <item x="744"/>
        <item x="7449"/>
        <item x="7450"/>
        <item x="7451"/>
        <item x="7452"/>
        <item x="7453"/>
        <item x="7454"/>
        <item x="7455"/>
        <item x="7456"/>
        <item x="7457"/>
        <item x="7458"/>
        <item x="745"/>
        <item x="7459"/>
        <item x="7460"/>
        <item x="7461"/>
        <item x="7462"/>
        <item x="7463"/>
        <item x="7464"/>
        <item x="7465"/>
        <item x="7466"/>
        <item x="7467"/>
        <item x="7468"/>
        <item x="746"/>
        <item x="7469"/>
        <item x="7470"/>
        <item x="7471"/>
        <item x="7472"/>
        <item x="7473"/>
        <item x="7474"/>
        <item x="7475"/>
        <item x="7476"/>
        <item x="7477"/>
        <item x="7478"/>
        <item x="747"/>
        <item x="7479"/>
        <item x="7480"/>
        <item x="7481"/>
        <item x="7482"/>
        <item x="7483"/>
        <item x="7484"/>
        <item x="7485"/>
        <item x="7486"/>
        <item x="7487"/>
        <item x="7488"/>
        <item x="748"/>
        <item x="7489"/>
        <item x="7490"/>
        <item x="7491"/>
        <item x="7492"/>
        <item x="7493"/>
        <item x="7494"/>
        <item x="7495"/>
        <item x="7496"/>
        <item x="7497"/>
        <item x="7498"/>
        <item x="74"/>
        <item x="749"/>
        <item x="7499"/>
        <item x="7500"/>
        <item x="7501"/>
        <item x="7502"/>
        <item x="7503"/>
        <item x="7504"/>
        <item x="7505"/>
        <item x="7506"/>
        <item x="7507"/>
        <item x="7508"/>
        <item x="750"/>
        <item x="7509"/>
        <item x="7510"/>
        <item x="7511"/>
        <item x="7512"/>
        <item x="7513"/>
        <item x="7514"/>
        <item x="7515"/>
        <item x="7516"/>
        <item x="7517"/>
        <item x="7518"/>
        <item x="751"/>
        <item x="7519"/>
        <item x="7520"/>
        <item x="7521"/>
        <item x="7522"/>
        <item x="7523"/>
        <item x="7524"/>
        <item x="7525"/>
        <item x="7526"/>
        <item x="7527"/>
        <item x="7528"/>
        <item x="752"/>
        <item x="7529"/>
        <item x="7530"/>
        <item x="7531"/>
        <item x="7532"/>
        <item x="7533"/>
        <item x="7534"/>
        <item x="7535"/>
        <item x="7536"/>
        <item x="7537"/>
        <item x="7538"/>
        <item x="753"/>
        <item x="7539"/>
        <item x="7540"/>
        <item x="7541"/>
        <item x="7542"/>
        <item x="7543"/>
        <item x="7544"/>
        <item x="7545"/>
        <item x="7546"/>
        <item x="7547"/>
        <item x="7548"/>
        <item x="754"/>
        <item x="7549"/>
        <item x="7550"/>
        <item x="7551"/>
        <item x="7552"/>
        <item x="7553"/>
        <item x="7554"/>
        <item x="7555"/>
        <item x="7556"/>
        <item x="7557"/>
        <item x="7558"/>
        <item x="755"/>
        <item x="7559"/>
        <item x="7560"/>
        <item x="7561"/>
        <item x="7562"/>
        <item x="7563"/>
        <item x="7564"/>
        <item x="7565"/>
        <item x="7566"/>
        <item x="7567"/>
        <item x="7568"/>
        <item x="756"/>
        <item x="7569"/>
        <item x="7570"/>
        <item x="7571"/>
        <item x="7572"/>
        <item x="7573"/>
        <item x="7574"/>
        <item x="7575"/>
        <item x="7576"/>
        <item x="7577"/>
        <item x="7578"/>
        <item x="757"/>
        <item x="7579"/>
        <item x="7580"/>
        <item x="7581"/>
        <item x="7582"/>
        <item x="7583"/>
        <item x="7584"/>
        <item x="7585"/>
        <item x="7586"/>
        <item x="7587"/>
        <item x="7588"/>
        <item x="758"/>
        <item x="7589"/>
        <item x="7590"/>
        <item x="7591"/>
        <item x="7592"/>
        <item x="7593"/>
        <item x="7594"/>
        <item x="7595"/>
        <item x="7596"/>
        <item x="7597"/>
        <item x="7598"/>
        <item x="75"/>
        <item x="759"/>
        <item x="7599"/>
        <item x="7600"/>
        <item x="7601"/>
        <item x="7602"/>
        <item x="7603"/>
        <item x="7604"/>
        <item x="7605"/>
        <item x="7606"/>
        <item x="7607"/>
        <item x="7608"/>
        <item x="760"/>
        <item x="7609"/>
        <item x="7610"/>
        <item x="7611"/>
        <item x="7612"/>
        <item x="7613"/>
        <item x="7614"/>
        <item x="7615"/>
        <item x="7616"/>
        <item x="7617"/>
        <item x="7618"/>
        <item x="761"/>
        <item x="7619"/>
        <item x="7620"/>
        <item x="7621"/>
        <item x="7622"/>
        <item x="7623"/>
        <item x="7624"/>
        <item x="7625"/>
        <item x="7626"/>
        <item x="7627"/>
        <item x="7628"/>
        <item x="762"/>
        <item x="7629"/>
        <item x="7630"/>
        <item x="7631"/>
        <item x="7632"/>
        <item x="7633"/>
        <item x="7634"/>
        <item x="7635"/>
        <item x="7636"/>
        <item x="7637"/>
        <item x="7638"/>
        <item x="763"/>
        <item x="7639"/>
        <item x="7640"/>
        <item x="7641"/>
        <item x="7642"/>
        <item x="7643"/>
        <item x="7644"/>
        <item x="7645"/>
        <item x="7646"/>
        <item x="7647"/>
        <item x="7648"/>
        <item x="764"/>
        <item x="7649"/>
        <item x="7650"/>
        <item x="7651"/>
        <item x="7652"/>
        <item x="7653"/>
        <item x="7654"/>
        <item x="7655"/>
        <item x="7656"/>
        <item x="7657"/>
        <item x="7658"/>
        <item x="765"/>
        <item x="7659"/>
        <item x="7660"/>
        <item x="7661"/>
        <item x="7662"/>
        <item x="7663"/>
        <item x="7664"/>
        <item x="7665"/>
        <item x="7666"/>
        <item x="7667"/>
        <item x="7668"/>
        <item x="766"/>
        <item x="7669"/>
        <item x="7670"/>
        <item x="7671"/>
        <item x="7672"/>
        <item x="7673"/>
        <item x="7674"/>
        <item x="7675"/>
        <item x="7676"/>
        <item x="7677"/>
        <item x="7678"/>
        <item x="767"/>
        <item x="7679"/>
        <item x="7680"/>
        <item x="7681"/>
        <item x="7682"/>
        <item x="7683"/>
        <item x="7684"/>
        <item x="7685"/>
        <item x="7686"/>
        <item x="7687"/>
        <item x="7688"/>
        <item x="768"/>
        <item x="7689"/>
        <item x="7690"/>
        <item x="7691"/>
        <item x="7692"/>
        <item x="7693"/>
        <item x="7694"/>
        <item x="7695"/>
        <item x="7696"/>
        <item x="7697"/>
        <item x="7698"/>
        <item x="76"/>
        <item x="769"/>
        <item x="7699"/>
        <item x="7700"/>
        <item x="7701"/>
        <item x="7702"/>
        <item x="7703"/>
        <item x="7704"/>
        <item x="7705"/>
        <item x="7706"/>
        <item x="7707"/>
        <item x="7708"/>
        <item x="770"/>
        <item x="7709"/>
        <item x="7710"/>
        <item x="7711"/>
        <item x="7712"/>
        <item x="7713"/>
        <item x="7714"/>
        <item x="7715"/>
        <item x="7716"/>
        <item x="7717"/>
        <item x="7718"/>
        <item x="771"/>
        <item x="7719"/>
        <item x="7720"/>
        <item x="7721"/>
        <item x="7722"/>
        <item x="7723"/>
        <item x="7724"/>
        <item x="7725"/>
        <item x="7726"/>
        <item x="7727"/>
        <item x="7728"/>
        <item x="772"/>
        <item x="7729"/>
        <item x="7730"/>
        <item x="7731"/>
        <item x="7732"/>
        <item x="7733"/>
        <item x="7734"/>
        <item x="7735"/>
        <item x="7736"/>
        <item x="7737"/>
        <item x="7738"/>
        <item x="773"/>
        <item x="7739"/>
        <item x="7740"/>
        <item x="7741"/>
        <item x="7742"/>
        <item x="7743"/>
        <item x="7744"/>
        <item x="7745"/>
        <item x="7746"/>
        <item x="7747"/>
        <item x="7748"/>
        <item x="774"/>
        <item x="7749"/>
        <item x="7750"/>
        <item x="7751"/>
        <item x="7752"/>
        <item x="7753"/>
        <item x="7754"/>
        <item x="7755"/>
        <item x="7756"/>
        <item x="7757"/>
        <item x="7758"/>
        <item x="775"/>
        <item x="7759"/>
        <item x="7760"/>
        <item x="7761"/>
        <item x="7762"/>
        <item x="7763"/>
        <item x="7764"/>
        <item x="7765"/>
        <item x="7766"/>
        <item x="7767"/>
        <item x="7768"/>
        <item x="776"/>
        <item x="7769"/>
        <item x="7770"/>
        <item x="7771"/>
        <item x="7772"/>
        <item x="7773"/>
        <item x="7774"/>
        <item x="7775"/>
        <item x="7776"/>
        <item x="7777"/>
        <item x="7778"/>
        <item x="777"/>
        <item x="7779"/>
        <item x="7780"/>
        <item x="7781"/>
        <item x="7782"/>
        <item x="7783"/>
        <item x="7784"/>
        <item x="7785"/>
        <item x="7786"/>
        <item x="7787"/>
        <item x="7788"/>
        <item x="778"/>
        <item x="7789"/>
        <item x="7790"/>
        <item x="7791"/>
        <item x="7792"/>
        <item x="7793"/>
        <item x="7794"/>
        <item x="7795"/>
        <item x="7796"/>
        <item x="7797"/>
        <item x="7798"/>
        <item x="77"/>
        <item x="779"/>
        <item x="7799"/>
        <item x="7800"/>
        <item x="7801"/>
        <item x="7802"/>
        <item x="7803"/>
        <item x="7804"/>
        <item x="7805"/>
        <item x="7806"/>
        <item x="7807"/>
        <item x="7808"/>
        <item x="780"/>
        <item x="7809"/>
        <item x="7810"/>
        <item x="7811"/>
        <item x="7812"/>
        <item x="7813"/>
        <item x="7814"/>
        <item x="7815"/>
        <item x="7816"/>
        <item x="7817"/>
        <item x="7818"/>
        <item x="781"/>
        <item x="7819"/>
        <item x="7820"/>
        <item x="7821"/>
        <item x="7822"/>
        <item x="7823"/>
        <item x="7824"/>
        <item x="7825"/>
        <item x="7826"/>
        <item x="7827"/>
        <item x="7828"/>
        <item x="782"/>
        <item x="7829"/>
        <item x="7830"/>
        <item x="7831"/>
        <item x="7832"/>
        <item x="7833"/>
        <item x="7834"/>
        <item x="7835"/>
        <item x="7836"/>
        <item x="7837"/>
        <item x="7838"/>
        <item x="783"/>
        <item x="7839"/>
        <item x="7840"/>
        <item x="7841"/>
        <item x="7842"/>
        <item x="7843"/>
        <item x="7844"/>
        <item x="7845"/>
        <item x="7846"/>
        <item x="7847"/>
        <item x="7848"/>
        <item x="784"/>
        <item x="7849"/>
        <item x="7850"/>
        <item x="7851"/>
        <item x="7852"/>
        <item x="7853"/>
        <item x="7854"/>
        <item x="7855"/>
        <item x="7856"/>
        <item x="7857"/>
        <item x="7858"/>
        <item x="785"/>
        <item x="7859"/>
        <item x="7860"/>
        <item x="7861"/>
        <item x="7862"/>
        <item x="7863"/>
        <item x="7864"/>
        <item x="7865"/>
        <item x="7866"/>
        <item x="7867"/>
        <item x="7868"/>
        <item x="786"/>
        <item x="7869"/>
        <item x="7870"/>
        <item x="7871"/>
        <item x="7872"/>
        <item x="7873"/>
        <item x="7874"/>
        <item x="7875"/>
        <item x="7876"/>
        <item x="7877"/>
        <item x="7878"/>
        <item x="787"/>
        <item x="7879"/>
        <item x="7880"/>
        <item x="7881"/>
        <item x="7882"/>
        <item x="7883"/>
        <item x="7884"/>
        <item x="7885"/>
        <item x="7886"/>
        <item x="7887"/>
        <item x="7888"/>
        <item x="788"/>
        <item x="7889"/>
        <item x="7890"/>
        <item x="7891"/>
        <item x="7892"/>
        <item x="7893"/>
        <item x="7894"/>
        <item x="7895"/>
        <item x="7896"/>
        <item x="7897"/>
        <item x="7898"/>
        <item x="78"/>
        <item x="789"/>
        <item x="7899"/>
        <item x="7900"/>
        <item x="7901"/>
        <item x="7902"/>
        <item x="7903"/>
        <item x="7904"/>
        <item x="7905"/>
        <item x="7906"/>
        <item x="7907"/>
        <item x="7908"/>
        <item x="790"/>
        <item x="7909"/>
        <item x="7910"/>
        <item x="7911"/>
        <item x="7912"/>
        <item x="7913"/>
        <item x="7914"/>
        <item x="7915"/>
        <item x="7916"/>
        <item x="7917"/>
        <item x="7918"/>
        <item x="791"/>
        <item x="7919"/>
        <item x="7920"/>
        <item x="7921"/>
        <item x="7922"/>
        <item x="7923"/>
        <item x="7924"/>
        <item x="7925"/>
        <item x="7926"/>
        <item x="7927"/>
        <item x="7928"/>
        <item x="792"/>
        <item x="7929"/>
        <item x="7930"/>
        <item x="7931"/>
        <item x="7932"/>
        <item x="7933"/>
        <item x="7934"/>
        <item x="7935"/>
        <item x="7936"/>
        <item x="7937"/>
        <item x="7938"/>
        <item x="793"/>
        <item x="7939"/>
        <item x="7940"/>
        <item x="7941"/>
        <item x="7942"/>
        <item x="7943"/>
        <item x="7944"/>
        <item x="7945"/>
        <item x="7946"/>
        <item x="7947"/>
        <item x="7948"/>
        <item x="794"/>
        <item x="7949"/>
        <item x="7950"/>
        <item x="7951"/>
        <item x="7952"/>
        <item x="7953"/>
        <item x="7954"/>
        <item x="7955"/>
        <item x="7956"/>
        <item x="7957"/>
        <item x="7958"/>
        <item x="795"/>
        <item x="7959"/>
        <item x="7960"/>
        <item x="7961"/>
        <item x="7962"/>
        <item x="7963"/>
        <item x="7964"/>
        <item x="7965"/>
        <item x="7966"/>
        <item x="7967"/>
        <item x="7968"/>
        <item x="796"/>
        <item x="7969"/>
        <item x="7970"/>
        <item x="7971"/>
        <item x="7972"/>
        <item x="7973"/>
        <item x="7974"/>
        <item x="7975"/>
        <item x="7976"/>
        <item x="7977"/>
        <item x="7978"/>
        <item x="797"/>
        <item x="7979"/>
        <item x="7980"/>
        <item x="7981"/>
        <item x="7982"/>
        <item x="7983"/>
        <item x="7984"/>
        <item x="7985"/>
        <item x="7986"/>
        <item x="7987"/>
        <item x="7988"/>
        <item x="798"/>
        <item x="7989"/>
        <item x="7990"/>
        <item x="7991"/>
        <item x="7992"/>
        <item x="7993"/>
        <item x="7994"/>
        <item x="7995"/>
        <item x="7996"/>
        <item x="7997"/>
        <item x="7998"/>
        <item x="7"/>
        <item x="79"/>
        <item x="799"/>
        <item x="7999"/>
        <item x="8000"/>
        <item x="8001"/>
        <item x="8002"/>
        <item x="8003"/>
        <item x="8004"/>
        <item x="8005"/>
        <item x="8006"/>
        <item x="8007"/>
        <item x="8008"/>
        <item x="800"/>
        <item x="8009"/>
        <item x="8010"/>
        <item x="8011"/>
        <item x="8012"/>
        <item x="8013"/>
        <item x="8014"/>
        <item x="8015"/>
        <item x="8016"/>
        <item x="8017"/>
        <item x="8018"/>
        <item x="801"/>
        <item x="8019"/>
        <item x="8020"/>
        <item x="8021"/>
        <item x="8022"/>
        <item x="8023"/>
        <item x="8024"/>
        <item x="8025"/>
        <item x="8026"/>
        <item x="8027"/>
        <item x="8028"/>
        <item x="802"/>
        <item x="8029"/>
        <item x="8030"/>
        <item x="8031"/>
        <item x="8032"/>
        <item x="8033"/>
        <item x="8034"/>
        <item x="8035"/>
        <item x="8036"/>
        <item x="8037"/>
        <item x="8038"/>
        <item x="803"/>
        <item x="8039"/>
        <item x="8040"/>
        <item x="8041"/>
        <item x="8042"/>
        <item x="8043"/>
        <item x="8044"/>
        <item x="8045"/>
        <item x="8046"/>
        <item x="8047"/>
        <item x="8048"/>
        <item x="804"/>
        <item x="8049"/>
        <item x="8050"/>
        <item x="8051"/>
        <item x="8052"/>
        <item x="8053"/>
        <item x="8054"/>
        <item x="8055"/>
        <item x="8056"/>
        <item x="8057"/>
        <item x="8058"/>
        <item x="805"/>
        <item x="8059"/>
        <item x="8060"/>
        <item x="8061"/>
        <item x="8062"/>
        <item x="8063"/>
        <item x="8064"/>
        <item x="8065"/>
        <item x="8066"/>
        <item x="8067"/>
        <item x="8068"/>
        <item x="806"/>
        <item x="8069"/>
        <item x="8070"/>
        <item x="8071"/>
        <item x="8072"/>
        <item x="8073"/>
        <item x="8074"/>
        <item x="8075"/>
        <item x="8076"/>
        <item x="8077"/>
        <item x="8078"/>
        <item x="807"/>
        <item x="8079"/>
        <item x="8080"/>
        <item x="8081"/>
        <item x="8082"/>
        <item x="8083"/>
        <item x="8084"/>
        <item x="8085"/>
        <item x="8086"/>
        <item x="8087"/>
        <item x="8088"/>
        <item x="808"/>
        <item x="8089"/>
        <item x="8090"/>
        <item x="8091"/>
        <item x="8092"/>
        <item x="8093"/>
        <item x="8094"/>
        <item x="8095"/>
        <item x="8096"/>
        <item x="8097"/>
        <item x="8098"/>
        <item x="80"/>
        <item x="809"/>
        <item x="8099"/>
        <item x="8100"/>
        <item x="8101"/>
        <item x="8102"/>
        <item x="8103"/>
        <item x="8104"/>
        <item x="8105"/>
        <item x="8106"/>
        <item x="8107"/>
        <item x="8108"/>
        <item x="810"/>
        <item x="8109"/>
        <item x="8110"/>
        <item x="8111"/>
        <item x="8112"/>
        <item x="8113"/>
        <item x="8114"/>
        <item x="8115"/>
        <item x="8116"/>
        <item x="8117"/>
        <item x="8118"/>
        <item x="811"/>
        <item x="8119"/>
        <item x="8120"/>
        <item x="8121"/>
        <item x="8122"/>
        <item x="8123"/>
        <item x="8124"/>
        <item x="8125"/>
        <item x="8126"/>
        <item x="8127"/>
        <item x="8128"/>
        <item x="812"/>
        <item x="8129"/>
        <item x="8130"/>
        <item x="8131"/>
        <item x="8132"/>
        <item x="8133"/>
        <item x="8134"/>
        <item x="8135"/>
        <item x="8136"/>
        <item x="8137"/>
        <item x="8138"/>
        <item x="813"/>
        <item x="8139"/>
        <item x="8140"/>
        <item x="8141"/>
        <item x="8142"/>
        <item x="8143"/>
        <item x="8144"/>
        <item x="8145"/>
        <item x="8146"/>
        <item x="8147"/>
        <item x="8148"/>
        <item x="814"/>
        <item x="8149"/>
        <item x="8150"/>
        <item x="8151"/>
        <item x="8152"/>
        <item x="8153"/>
        <item x="8154"/>
        <item x="8155"/>
        <item x="8156"/>
        <item x="8157"/>
        <item x="8158"/>
        <item x="815"/>
        <item x="8159"/>
        <item x="8160"/>
        <item x="8161"/>
        <item x="8162"/>
        <item x="8163"/>
        <item x="8164"/>
        <item x="8165"/>
        <item x="8166"/>
        <item x="8167"/>
        <item x="8168"/>
        <item x="816"/>
        <item x="8169"/>
        <item x="8170"/>
        <item x="8171"/>
        <item x="8172"/>
        <item x="8173"/>
        <item x="8174"/>
        <item x="8175"/>
        <item x="8176"/>
        <item x="8177"/>
        <item x="8178"/>
        <item x="817"/>
        <item x="8179"/>
        <item x="8180"/>
        <item x="8181"/>
        <item x="8182"/>
        <item x="8183"/>
        <item x="8184"/>
        <item x="8185"/>
        <item x="8186"/>
        <item x="8187"/>
        <item x="8188"/>
        <item x="818"/>
        <item x="8189"/>
        <item x="8190"/>
        <item x="8191"/>
        <item x="8192"/>
        <item x="8193"/>
        <item x="8194"/>
        <item x="8195"/>
        <item x="8196"/>
        <item x="8197"/>
        <item x="8198"/>
        <item x="81"/>
        <item x="819"/>
        <item x="8199"/>
        <item x="8200"/>
        <item x="8201"/>
        <item x="8202"/>
        <item x="8203"/>
        <item x="8204"/>
        <item x="8205"/>
        <item x="8206"/>
        <item x="8207"/>
        <item x="8208"/>
        <item x="820"/>
        <item x="8209"/>
        <item x="8210"/>
        <item x="8211"/>
        <item x="8212"/>
        <item x="8213"/>
        <item x="8214"/>
        <item x="8215"/>
        <item x="8216"/>
        <item x="8217"/>
        <item x="8218"/>
        <item x="821"/>
        <item x="8219"/>
        <item x="8220"/>
        <item x="8221"/>
        <item x="8222"/>
        <item x="8223"/>
        <item x="8224"/>
        <item x="8225"/>
        <item x="8226"/>
        <item x="8227"/>
        <item x="8228"/>
        <item x="822"/>
        <item x="8229"/>
        <item x="8230"/>
        <item x="8231"/>
        <item x="8232"/>
        <item x="8233"/>
        <item x="8234"/>
        <item x="8235"/>
        <item x="8236"/>
        <item x="8237"/>
        <item x="8238"/>
        <item x="823"/>
        <item x="8239"/>
        <item x="8240"/>
        <item x="8241"/>
        <item x="8242"/>
        <item x="8243"/>
        <item x="8244"/>
        <item x="8245"/>
        <item x="8246"/>
        <item x="8247"/>
        <item x="8248"/>
        <item x="824"/>
        <item x="8249"/>
        <item x="8250"/>
        <item x="8251"/>
        <item x="8252"/>
        <item x="8253"/>
        <item x="8254"/>
        <item x="8255"/>
        <item x="8256"/>
        <item x="8257"/>
        <item x="8258"/>
        <item x="825"/>
        <item x="8259"/>
        <item x="8260"/>
        <item x="8261"/>
        <item x="8262"/>
        <item x="8263"/>
        <item x="8264"/>
        <item x="8265"/>
        <item x="8266"/>
        <item x="8267"/>
        <item x="8268"/>
        <item x="826"/>
        <item x="8269"/>
        <item x="8270"/>
        <item x="8271"/>
        <item x="8272"/>
        <item x="8273"/>
        <item x="8274"/>
        <item x="8275"/>
        <item x="8276"/>
        <item x="8277"/>
        <item x="8278"/>
        <item x="827"/>
        <item x="8279"/>
        <item x="8280"/>
        <item x="8281"/>
        <item x="8282"/>
        <item x="8283"/>
        <item x="8284"/>
        <item x="8285"/>
        <item x="8286"/>
        <item x="8287"/>
        <item x="8288"/>
        <item x="828"/>
        <item x="8289"/>
        <item x="8290"/>
        <item x="8291"/>
        <item x="8292"/>
        <item x="8293"/>
        <item x="8294"/>
        <item x="8295"/>
        <item x="8296"/>
        <item x="8297"/>
        <item x="8298"/>
        <item x="82"/>
        <item x="829"/>
        <item x="8299"/>
        <item x="8300"/>
        <item x="8301"/>
        <item x="8302"/>
        <item x="8303"/>
        <item x="8304"/>
        <item x="8305"/>
        <item x="8306"/>
        <item x="8307"/>
        <item x="8308"/>
        <item x="830"/>
        <item x="8309"/>
        <item x="8310"/>
        <item x="8311"/>
        <item x="8312"/>
        <item x="8313"/>
        <item x="8314"/>
        <item x="8315"/>
        <item x="8316"/>
        <item x="8317"/>
        <item x="8318"/>
        <item x="831"/>
        <item x="8319"/>
        <item x="8320"/>
        <item x="8321"/>
        <item x="8322"/>
        <item x="8323"/>
        <item x="8324"/>
        <item x="8325"/>
        <item x="8326"/>
        <item x="8327"/>
        <item x="8328"/>
        <item x="832"/>
        <item x="8329"/>
        <item x="8330"/>
        <item x="8331"/>
        <item x="8332"/>
        <item x="8333"/>
        <item x="8334"/>
        <item x="8335"/>
        <item x="8336"/>
        <item x="8337"/>
        <item x="8338"/>
        <item x="833"/>
        <item x="8339"/>
        <item x="8340"/>
        <item x="8341"/>
        <item x="8342"/>
        <item x="8343"/>
        <item x="8344"/>
        <item x="8345"/>
        <item x="8346"/>
        <item x="8347"/>
        <item x="8348"/>
        <item x="834"/>
        <item x="8349"/>
        <item x="8350"/>
        <item x="8351"/>
        <item x="8352"/>
        <item x="8353"/>
        <item x="8354"/>
        <item x="8355"/>
        <item x="8356"/>
        <item x="8357"/>
        <item x="8358"/>
        <item x="835"/>
        <item x="8359"/>
        <item x="8360"/>
        <item x="8361"/>
        <item x="8362"/>
        <item x="8363"/>
        <item x="8364"/>
        <item x="8365"/>
        <item x="8366"/>
        <item x="8367"/>
        <item x="8368"/>
        <item x="836"/>
        <item x="8369"/>
        <item x="8370"/>
        <item x="8371"/>
        <item x="8372"/>
        <item x="8373"/>
        <item x="8374"/>
        <item x="8375"/>
        <item x="8376"/>
        <item x="8377"/>
        <item x="8378"/>
        <item x="837"/>
        <item x="8379"/>
        <item x="8380"/>
        <item x="8381"/>
        <item x="8382"/>
        <item x="8383"/>
        <item x="8384"/>
        <item x="8385"/>
        <item x="8386"/>
        <item x="8387"/>
        <item x="8388"/>
        <item x="838"/>
        <item x="8389"/>
        <item x="8390"/>
        <item x="8391"/>
        <item x="8392"/>
        <item x="8393"/>
        <item x="8394"/>
        <item x="8395"/>
        <item x="8396"/>
        <item x="8397"/>
        <item x="8398"/>
        <item x="83"/>
        <item x="839"/>
        <item x="8399"/>
        <item x="8400"/>
        <item x="8401"/>
        <item x="8402"/>
        <item x="8403"/>
        <item x="8404"/>
        <item x="8405"/>
        <item x="8406"/>
        <item x="8407"/>
        <item x="8408"/>
        <item x="840"/>
        <item x="8409"/>
        <item x="8410"/>
        <item x="8411"/>
        <item x="8412"/>
        <item x="8413"/>
        <item x="8414"/>
        <item x="8415"/>
        <item x="8416"/>
        <item x="8417"/>
        <item x="8418"/>
        <item x="841"/>
        <item x="8419"/>
        <item x="8420"/>
        <item x="8421"/>
        <item x="8422"/>
        <item x="8423"/>
        <item x="8424"/>
        <item x="8425"/>
        <item x="8426"/>
        <item x="8427"/>
        <item x="8428"/>
        <item x="842"/>
        <item x="8429"/>
        <item x="8430"/>
        <item x="8431"/>
        <item x="8432"/>
        <item x="8433"/>
        <item x="8434"/>
        <item x="8435"/>
        <item x="8436"/>
        <item x="8437"/>
        <item x="8438"/>
        <item x="843"/>
        <item x="8439"/>
        <item x="8440"/>
        <item x="8441"/>
        <item x="8442"/>
        <item x="8443"/>
        <item x="8444"/>
        <item x="8445"/>
        <item x="8446"/>
        <item x="8447"/>
        <item x="8448"/>
        <item x="844"/>
        <item x="8449"/>
        <item x="8450"/>
        <item x="8451"/>
        <item x="8452"/>
        <item x="8453"/>
        <item x="8454"/>
        <item x="8455"/>
        <item x="8456"/>
        <item x="8457"/>
        <item x="8458"/>
        <item x="845"/>
        <item x="8459"/>
        <item x="8460"/>
        <item x="8461"/>
        <item x="8462"/>
        <item x="8463"/>
        <item x="8464"/>
        <item x="8465"/>
        <item x="8466"/>
        <item x="8467"/>
        <item x="8468"/>
        <item x="846"/>
        <item x="8469"/>
        <item x="8470"/>
        <item x="8471"/>
        <item x="8472"/>
        <item x="8473"/>
        <item x="8474"/>
        <item x="8475"/>
        <item x="8476"/>
        <item x="8477"/>
        <item x="8478"/>
        <item x="847"/>
        <item x="8479"/>
        <item x="8480"/>
        <item x="8481"/>
        <item x="8482"/>
        <item x="8483"/>
        <item x="8484"/>
        <item x="8485"/>
        <item x="8486"/>
        <item x="8487"/>
        <item x="8488"/>
        <item x="848"/>
        <item x="8489"/>
        <item x="8490"/>
        <item x="8491"/>
        <item x="8492"/>
        <item x="8493"/>
        <item x="8494"/>
        <item x="8495"/>
        <item x="8496"/>
        <item x="8497"/>
        <item x="8498"/>
        <item x="84"/>
        <item x="849"/>
        <item x="8499"/>
        <item x="8500"/>
        <item x="8501"/>
        <item x="8502"/>
        <item x="8503"/>
        <item x="8504"/>
        <item x="8505"/>
        <item x="8506"/>
        <item x="8507"/>
        <item x="8508"/>
        <item x="850"/>
        <item x="8509"/>
        <item x="8510"/>
        <item x="8511"/>
        <item x="8512"/>
        <item x="8513"/>
        <item x="8514"/>
        <item x="8515"/>
        <item x="8516"/>
        <item x="8517"/>
        <item x="8518"/>
        <item x="851"/>
        <item x="8519"/>
        <item x="8520"/>
        <item x="8521"/>
        <item x="8522"/>
        <item x="8523"/>
        <item x="8524"/>
        <item x="8525"/>
        <item x="8526"/>
        <item x="8527"/>
        <item x="8528"/>
        <item x="852"/>
        <item x="8529"/>
        <item x="8530"/>
        <item x="8531"/>
        <item x="8532"/>
        <item x="8533"/>
        <item x="8534"/>
        <item x="8535"/>
        <item x="8536"/>
        <item x="8537"/>
        <item x="8538"/>
        <item x="853"/>
        <item x="8539"/>
        <item x="8540"/>
        <item x="8541"/>
        <item x="8542"/>
        <item x="8543"/>
        <item x="8544"/>
        <item x="8545"/>
        <item x="8546"/>
        <item x="8547"/>
        <item x="8548"/>
        <item x="854"/>
        <item x="8549"/>
        <item x="8550"/>
        <item x="8551"/>
        <item x="8552"/>
        <item x="8553"/>
        <item x="8554"/>
        <item x="8555"/>
        <item x="8556"/>
        <item x="8557"/>
        <item x="8558"/>
        <item x="855"/>
        <item x="8559"/>
        <item x="8560"/>
        <item x="8561"/>
        <item x="8562"/>
        <item x="8563"/>
        <item x="8564"/>
        <item x="8565"/>
        <item x="8566"/>
        <item x="8567"/>
        <item x="8568"/>
        <item x="856"/>
        <item x="8569"/>
        <item x="8570"/>
        <item x="8571"/>
        <item x="8572"/>
        <item x="8573"/>
        <item x="8574"/>
        <item x="8575"/>
        <item x="8576"/>
        <item x="8577"/>
        <item x="8578"/>
        <item x="857"/>
        <item x="8579"/>
        <item x="8580"/>
        <item x="8581"/>
        <item x="8582"/>
        <item x="8583"/>
        <item x="8584"/>
        <item x="8585"/>
        <item x="8586"/>
        <item x="8587"/>
        <item x="8588"/>
        <item x="858"/>
        <item x="8589"/>
        <item x="8590"/>
        <item x="8591"/>
        <item x="8592"/>
        <item x="8593"/>
        <item x="8594"/>
        <item x="8595"/>
        <item x="8596"/>
        <item x="8597"/>
        <item x="8598"/>
        <item x="85"/>
        <item x="859"/>
        <item x="8599"/>
        <item x="8600"/>
        <item x="8601"/>
        <item x="8602"/>
        <item x="8603"/>
        <item x="8604"/>
        <item x="8605"/>
        <item x="8606"/>
        <item x="8607"/>
        <item x="8608"/>
        <item x="860"/>
        <item x="8609"/>
        <item x="8610"/>
        <item x="8611"/>
        <item x="8612"/>
        <item x="8613"/>
        <item x="8614"/>
        <item x="8615"/>
        <item x="8616"/>
        <item x="8617"/>
        <item x="8618"/>
        <item x="861"/>
        <item x="8619"/>
        <item x="8620"/>
        <item x="8621"/>
        <item x="8622"/>
        <item x="8623"/>
        <item x="8624"/>
        <item x="8625"/>
        <item x="8626"/>
        <item x="8627"/>
        <item x="8628"/>
        <item x="862"/>
        <item x="8629"/>
        <item x="8630"/>
        <item x="8631"/>
        <item x="8632"/>
        <item x="8633"/>
        <item x="8634"/>
        <item x="8635"/>
        <item x="8636"/>
        <item x="8637"/>
        <item x="8638"/>
        <item x="863"/>
        <item x="8639"/>
        <item x="8640"/>
        <item x="8641"/>
        <item x="8642"/>
        <item x="8643"/>
        <item x="8644"/>
        <item x="8645"/>
        <item x="8646"/>
        <item x="8647"/>
        <item x="8648"/>
        <item x="864"/>
        <item x="8649"/>
        <item x="8650"/>
        <item x="8651"/>
        <item x="8652"/>
        <item x="8653"/>
        <item x="8654"/>
        <item x="8655"/>
        <item x="8656"/>
        <item x="8657"/>
        <item x="8658"/>
        <item x="865"/>
        <item x="8659"/>
        <item x="8660"/>
        <item x="8661"/>
        <item x="8662"/>
        <item x="8663"/>
        <item x="8664"/>
        <item x="8665"/>
        <item x="8666"/>
        <item x="8667"/>
        <item x="8668"/>
        <item x="866"/>
        <item x="8669"/>
        <item x="8670"/>
        <item x="8671"/>
        <item x="8672"/>
        <item x="8673"/>
        <item x="8674"/>
        <item x="8675"/>
        <item x="8676"/>
        <item x="8677"/>
        <item x="8678"/>
        <item x="867"/>
        <item x="8679"/>
        <item x="8680"/>
        <item x="8681"/>
        <item x="8682"/>
        <item x="8683"/>
        <item x="8684"/>
        <item x="8685"/>
        <item x="8686"/>
        <item x="8687"/>
        <item x="8688"/>
        <item x="868"/>
        <item x="8689"/>
        <item x="8690"/>
        <item x="8691"/>
        <item x="8692"/>
        <item x="8693"/>
        <item x="8694"/>
        <item x="8695"/>
        <item x="8696"/>
        <item x="8697"/>
        <item x="8698"/>
        <item x="86"/>
        <item x="869"/>
        <item x="8699"/>
        <item x="8700"/>
        <item x="8701"/>
        <item x="8702"/>
        <item x="8703"/>
        <item x="8704"/>
        <item x="8705"/>
        <item x="8706"/>
        <item x="8707"/>
        <item x="8708"/>
        <item x="870"/>
        <item x="8709"/>
        <item x="8710"/>
        <item x="8711"/>
        <item x="8712"/>
        <item x="8713"/>
        <item x="8714"/>
        <item x="8715"/>
        <item x="8716"/>
        <item x="8717"/>
        <item x="8718"/>
        <item x="871"/>
        <item x="8719"/>
        <item x="8720"/>
        <item x="8721"/>
        <item x="8722"/>
        <item x="8723"/>
        <item x="8724"/>
        <item x="8725"/>
        <item x="8726"/>
        <item x="8727"/>
        <item x="8728"/>
        <item x="872"/>
        <item x="8729"/>
        <item x="8730"/>
        <item x="8731"/>
        <item x="8732"/>
        <item x="8733"/>
        <item x="8734"/>
        <item x="8735"/>
        <item x="8736"/>
        <item x="8737"/>
        <item x="8738"/>
        <item x="873"/>
        <item x="8739"/>
        <item x="8740"/>
        <item x="8741"/>
        <item x="8742"/>
        <item x="8743"/>
        <item x="8744"/>
        <item x="8745"/>
        <item x="8746"/>
        <item x="8747"/>
        <item x="8748"/>
        <item x="874"/>
        <item x="8749"/>
        <item x="8750"/>
        <item x="8751"/>
        <item x="8752"/>
        <item x="8753"/>
        <item x="8754"/>
        <item x="8755"/>
        <item x="8756"/>
        <item x="8757"/>
        <item x="8758"/>
        <item x="875"/>
        <item x="8759"/>
        <item x="8760"/>
        <item x="8761"/>
        <item x="8762"/>
        <item x="8763"/>
        <item x="8764"/>
        <item x="8765"/>
        <item x="8766"/>
        <item x="8767"/>
        <item x="8768"/>
        <item x="876"/>
        <item x="8769"/>
        <item x="8770"/>
        <item x="8771"/>
        <item x="8772"/>
        <item x="8773"/>
        <item x="8774"/>
        <item x="8775"/>
        <item x="8776"/>
        <item x="8777"/>
        <item x="8778"/>
        <item x="877"/>
        <item x="8779"/>
        <item x="8780"/>
        <item x="8781"/>
        <item x="8782"/>
        <item x="8783"/>
        <item x="8784"/>
        <item x="8785"/>
        <item x="8786"/>
        <item x="8787"/>
        <item x="8788"/>
        <item x="878"/>
        <item x="8789"/>
        <item x="8790"/>
        <item x="8791"/>
        <item x="8792"/>
        <item x="8793"/>
        <item x="8794"/>
        <item x="8795"/>
        <item x="8796"/>
        <item x="8797"/>
        <item x="8798"/>
        <item x="87"/>
        <item x="879"/>
        <item x="8799"/>
        <item x="8800"/>
        <item x="8801"/>
        <item x="8802"/>
        <item x="8803"/>
        <item x="8804"/>
        <item x="8805"/>
        <item x="8806"/>
        <item x="8807"/>
        <item x="8808"/>
        <item x="880"/>
        <item x="8809"/>
        <item x="8810"/>
        <item x="8811"/>
        <item x="8812"/>
        <item x="8813"/>
        <item x="8814"/>
        <item x="8815"/>
        <item x="8816"/>
        <item x="8817"/>
        <item x="8818"/>
        <item x="881"/>
        <item x="8819"/>
        <item x="8820"/>
        <item x="8821"/>
        <item x="8822"/>
        <item x="8823"/>
        <item x="8824"/>
        <item x="8825"/>
        <item x="8826"/>
        <item x="8827"/>
        <item x="8828"/>
        <item x="882"/>
        <item x="8829"/>
        <item x="8830"/>
        <item x="8831"/>
        <item x="8832"/>
        <item x="8833"/>
        <item x="8834"/>
        <item x="8835"/>
        <item x="8836"/>
        <item x="8837"/>
        <item x="8838"/>
        <item x="883"/>
        <item x="8839"/>
        <item x="8840"/>
        <item x="8841"/>
        <item x="8842"/>
        <item x="8843"/>
        <item x="8844"/>
        <item x="8845"/>
        <item x="8846"/>
        <item x="8847"/>
        <item x="8848"/>
        <item x="884"/>
        <item x="8849"/>
        <item x="8850"/>
        <item x="8851"/>
        <item x="8852"/>
        <item x="8853"/>
        <item x="8854"/>
        <item x="8855"/>
        <item x="8856"/>
        <item x="8857"/>
        <item x="8858"/>
        <item x="885"/>
        <item x="8859"/>
        <item x="8860"/>
        <item x="8861"/>
        <item x="8862"/>
        <item x="8863"/>
        <item x="8864"/>
        <item x="8865"/>
        <item x="8866"/>
        <item x="8867"/>
        <item x="8868"/>
        <item x="886"/>
        <item x="8869"/>
        <item x="8870"/>
        <item x="8871"/>
        <item x="8872"/>
        <item x="8873"/>
        <item x="8874"/>
        <item x="8875"/>
        <item x="8876"/>
        <item x="8877"/>
        <item x="8878"/>
        <item x="887"/>
        <item x="8879"/>
        <item x="8880"/>
        <item x="8881"/>
        <item x="8882"/>
        <item x="8883"/>
        <item x="8884"/>
        <item x="8885"/>
        <item x="8886"/>
        <item x="8887"/>
        <item x="8888"/>
        <item x="888"/>
        <item x="8889"/>
        <item x="8890"/>
        <item x="8891"/>
        <item x="8892"/>
        <item x="8893"/>
        <item x="8894"/>
        <item x="8895"/>
        <item x="8896"/>
        <item x="8897"/>
        <item x="8898"/>
        <item x="88"/>
        <item x="889"/>
        <item x="8899"/>
        <item x="8900"/>
        <item x="8901"/>
        <item x="8902"/>
        <item x="8903"/>
        <item x="8904"/>
        <item x="8905"/>
        <item x="8906"/>
        <item x="8907"/>
        <item x="8908"/>
        <item x="890"/>
        <item x="8909"/>
        <item x="8910"/>
        <item x="8911"/>
        <item x="8912"/>
        <item x="8913"/>
        <item x="8914"/>
        <item x="8915"/>
        <item x="8916"/>
        <item x="8917"/>
        <item x="8918"/>
        <item x="891"/>
        <item x="8919"/>
        <item x="8920"/>
        <item x="8921"/>
        <item x="8922"/>
        <item x="8923"/>
        <item x="8924"/>
        <item x="8925"/>
        <item x="8926"/>
        <item x="8927"/>
        <item x="8928"/>
        <item x="892"/>
        <item x="8929"/>
        <item x="8930"/>
        <item x="8931"/>
        <item x="8932"/>
        <item x="8933"/>
        <item x="8934"/>
        <item x="8935"/>
        <item x="8936"/>
        <item x="8937"/>
        <item x="8938"/>
        <item x="893"/>
        <item x="8939"/>
        <item x="8940"/>
        <item x="8941"/>
        <item x="8942"/>
        <item x="8943"/>
        <item x="8944"/>
        <item x="8945"/>
        <item x="8946"/>
        <item x="8947"/>
        <item x="8948"/>
        <item x="894"/>
        <item x="8949"/>
        <item x="8950"/>
        <item x="8951"/>
        <item x="8952"/>
        <item x="8953"/>
        <item x="8954"/>
        <item x="8955"/>
        <item x="8956"/>
        <item x="8957"/>
        <item x="8958"/>
        <item x="895"/>
        <item x="8959"/>
        <item x="8960"/>
        <item x="8961"/>
        <item x="8962"/>
        <item x="8963"/>
        <item x="8964"/>
        <item x="8965"/>
        <item x="8966"/>
        <item x="8967"/>
        <item x="8968"/>
        <item x="896"/>
        <item x="8969"/>
        <item x="8970"/>
        <item x="8971"/>
        <item x="8972"/>
        <item x="8973"/>
        <item x="8974"/>
        <item x="8975"/>
        <item x="8976"/>
        <item x="8977"/>
        <item x="8978"/>
        <item x="897"/>
        <item x="8979"/>
        <item x="8980"/>
        <item x="8981"/>
        <item x="8982"/>
        <item x="8983"/>
        <item x="8984"/>
        <item x="8985"/>
        <item x="8986"/>
        <item x="8987"/>
        <item x="8988"/>
        <item x="898"/>
        <item x="8989"/>
        <item x="8990"/>
        <item x="8991"/>
        <item x="8992"/>
        <item x="8993"/>
        <item x="8994"/>
        <item x="8995"/>
        <item x="8996"/>
        <item x="8997"/>
        <item x="8998"/>
        <item x="8"/>
        <item x="89"/>
        <item x="899"/>
        <item x="8999"/>
        <item x="9000"/>
        <item x="9001"/>
        <item x="9002"/>
        <item x="9003"/>
        <item x="9004"/>
        <item x="9005"/>
        <item x="9006"/>
        <item x="9007"/>
        <item x="9008"/>
        <item x="900"/>
        <item x="9009"/>
        <item x="9010"/>
        <item x="9011"/>
        <item x="9012"/>
        <item x="9013"/>
        <item x="9014"/>
        <item x="9015"/>
        <item x="9016"/>
        <item x="9017"/>
        <item x="9018"/>
        <item x="901"/>
        <item x="9019"/>
        <item x="9020"/>
        <item x="9021"/>
        <item x="9022"/>
        <item x="9023"/>
        <item x="9024"/>
        <item x="9025"/>
        <item x="9026"/>
        <item x="9027"/>
        <item x="9028"/>
        <item x="902"/>
        <item x="9029"/>
        <item x="9030"/>
        <item x="9031"/>
        <item x="9032"/>
        <item x="9033"/>
        <item x="9034"/>
        <item x="9035"/>
        <item x="9036"/>
        <item x="9037"/>
        <item x="9038"/>
        <item x="903"/>
        <item x="9039"/>
        <item x="9040"/>
        <item x="9041"/>
        <item x="9042"/>
        <item x="9043"/>
        <item x="9044"/>
        <item x="9045"/>
        <item x="9046"/>
        <item x="9047"/>
        <item x="9048"/>
        <item x="904"/>
        <item x="9049"/>
        <item x="9050"/>
        <item x="9051"/>
        <item x="9052"/>
        <item x="9053"/>
        <item x="9054"/>
        <item x="9055"/>
        <item x="9056"/>
        <item x="9057"/>
        <item x="9058"/>
        <item x="905"/>
        <item x="9059"/>
        <item x="9060"/>
        <item x="9061"/>
        <item x="9062"/>
        <item x="9063"/>
        <item x="9064"/>
        <item x="9065"/>
        <item x="9066"/>
        <item x="9067"/>
        <item x="9068"/>
        <item x="906"/>
        <item x="9069"/>
        <item x="9070"/>
        <item x="9071"/>
        <item x="9072"/>
        <item x="9073"/>
        <item x="9074"/>
        <item x="9075"/>
        <item x="9076"/>
        <item x="9077"/>
        <item x="9078"/>
        <item x="907"/>
        <item x="9079"/>
        <item x="9080"/>
        <item x="9081"/>
        <item x="9082"/>
        <item x="9083"/>
        <item x="9084"/>
        <item x="9085"/>
        <item x="9086"/>
        <item x="9087"/>
        <item x="9088"/>
        <item x="908"/>
        <item x="9089"/>
        <item x="9090"/>
        <item x="9091"/>
        <item x="9092"/>
        <item x="9093"/>
        <item x="9094"/>
        <item x="9095"/>
        <item x="9096"/>
        <item x="9097"/>
        <item x="9098"/>
        <item x="90"/>
        <item x="909"/>
        <item x="9099"/>
        <item x="9100"/>
        <item x="9101"/>
        <item x="9102"/>
        <item x="9103"/>
        <item x="9104"/>
        <item x="9105"/>
        <item x="9106"/>
        <item x="9107"/>
        <item x="9108"/>
        <item x="910"/>
        <item x="9109"/>
        <item x="9110"/>
        <item x="9111"/>
        <item x="9112"/>
        <item x="9113"/>
        <item x="9114"/>
        <item x="9115"/>
        <item x="9116"/>
        <item x="9117"/>
        <item x="9118"/>
        <item x="911"/>
        <item x="9119"/>
        <item x="9120"/>
        <item x="9121"/>
        <item x="9122"/>
        <item x="9123"/>
        <item x="9124"/>
        <item x="9125"/>
        <item x="9126"/>
        <item x="9127"/>
        <item x="9128"/>
        <item x="912"/>
        <item x="9129"/>
        <item x="9130"/>
        <item x="9131"/>
        <item x="9132"/>
        <item x="9133"/>
        <item x="9134"/>
        <item x="9135"/>
        <item x="9136"/>
        <item x="9137"/>
        <item x="9138"/>
        <item x="913"/>
        <item x="9139"/>
        <item x="9140"/>
        <item x="9141"/>
        <item x="9142"/>
        <item x="9143"/>
        <item x="9144"/>
        <item x="9145"/>
        <item x="9146"/>
        <item x="9147"/>
        <item x="9148"/>
        <item x="914"/>
        <item x="9149"/>
        <item x="9150"/>
        <item x="9151"/>
        <item x="9152"/>
        <item x="9153"/>
        <item x="9154"/>
        <item x="9155"/>
        <item x="9156"/>
        <item x="9157"/>
        <item x="9158"/>
        <item x="915"/>
        <item x="9159"/>
        <item x="9160"/>
        <item x="9161"/>
        <item x="9162"/>
        <item x="9163"/>
        <item x="9164"/>
        <item x="9165"/>
        <item x="9166"/>
        <item x="9167"/>
        <item x="9168"/>
        <item x="916"/>
        <item x="9169"/>
        <item x="9170"/>
        <item x="9171"/>
        <item x="9172"/>
        <item x="9173"/>
        <item x="9174"/>
        <item x="9175"/>
        <item x="9176"/>
        <item x="9177"/>
        <item x="9178"/>
        <item x="917"/>
        <item x="9179"/>
        <item x="9180"/>
        <item x="9181"/>
        <item x="9182"/>
        <item x="9183"/>
        <item x="9184"/>
        <item x="9185"/>
        <item x="9186"/>
        <item x="9187"/>
        <item x="9188"/>
        <item x="918"/>
        <item x="9189"/>
        <item x="9190"/>
        <item x="9191"/>
        <item x="9192"/>
        <item x="9193"/>
        <item x="9194"/>
        <item x="9195"/>
        <item x="9196"/>
        <item x="9197"/>
        <item x="9198"/>
        <item x="91"/>
        <item x="919"/>
        <item x="9199"/>
        <item x="9200"/>
        <item x="9201"/>
        <item x="9202"/>
        <item x="9203"/>
        <item x="9204"/>
        <item x="9205"/>
        <item x="9206"/>
        <item x="9207"/>
        <item x="9208"/>
        <item x="920"/>
        <item x="9209"/>
        <item x="9210"/>
        <item x="9211"/>
        <item x="9212"/>
        <item x="9213"/>
        <item x="9214"/>
        <item x="9215"/>
        <item x="9216"/>
        <item x="9217"/>
        <item x="9218"/>
        <item x="921"/>
        <item x="9219"/>
        <item x="9220"/>
        <item x="9221"/>
        <item x="9222"/>
        <item x="9223"/>
        <item x="9224"/>
        <item x="9225"/>
        <item x="9226"/>
        <item x="9227"/>
        <item x="9228"/>
        <item x="922"/>
        <item x="9229"/>
        <item x="9230"/>
        <item x="9231"/>
        <item x="9232"/>
        <item x="9233"/>
        <item x="9234"/>
        <item x="9235"/>
        <item x="9236"/>
        <item x="9237"/>
        <item x="9238"/>
        <item x="923"/>
        <item x="9239"/>
        <item x="9240"/>
        <item x="9241"/>
        <item x="9242"/>
        <item x="9243"/>
        <item x="9244"/>
        <item x="9245"/>
        <item x="9246"/>
        <item x="9247"/>
        <item x="9248"/>
        <item x="924"/>
        <item x="9249"/>
        <item x="9250"/>
        <item x="9251"/>
        <item x="9252"/>
        <item x="9253"/>
        <item x="9254"/>
        <item x="9255"/>
        <item x="9256"/>
        <item x="9257"/>
        <item x="9258"/>
        <item x="925"/>
        <item x="9259"/>
        <item x="9260"/>
        <item x="9261"/>
        <item x="9262"/>
        <item x="9263"/>
        <item x="9264"/>
        <item x="9265"/>
        <item x="9266"/>
        <item x="9267"/>
        <item x="9268"/>
        <item x="926"/>
        <item x="9269"/>
        <item x="9270"/>
        <item x="9271"/>
        <item x="9272"/>
        <item x="9273"/>
        <item x="9274"/>
        <item x="9275"/>
        <item x="9276"/>
        <item x="9277"/>
        <item x="9278"/>
        <item x="927"/>
        <item x="9279"/>
        <item x="9280"/>
        <item x="9281"/>
        <item x="9282"/>
        <item x="9283"/>
        <item x="9284"/>
        <item x="9285"/>
        <item x="9286"/>
        <item x="9287"/>
        <item x="9288"/>
        <item x="928"/>
        <item x="9289"/>
        <item x="9290"/>
        <item x="9291"/>
        <item x="9292"/>
        <item x="9293"/>
        <item x="9294"/>
        <item x="9295"/>
        <item x="9296"/>
        <item x="9297"/>
        <item x="9298"/>
        <item x="92"/>
        <item x="929"/>
        <item x="9299"/>
        <item x="9300"/>
        <item x="9301"/>
        <item x="9302"/>
        <item x="9303"/>
        <item x="9304"/>
        <item x="9305"/>
        <item x="9306"/>
        <item x="9307"/>
        <item x="9308"/>
        <item x="930"/>
        <item x="9309"/>
        <item x="9310"/>
        <item x="9311"/>
        <item x="9312"/>
        <item x="9313"/>
        <item x="9314"/>
        <item x="9315"/>
        <item x="9316"/>
        <item x="9317"/>
        <item x="9318"/>
        <item x="931"/>
        <item x="9319"/>
        <item x="9320"/>
        <item x="9321"/>
        <item x="9322"/>
        <item x="9323"/>
        <item x="9324"/>
        <item x="9325"/>
        <item x="9326"/>
        <item x="9327"/>
        <item x="9328"/>
        <item x="932"/>
        <item x="9329"/>
        <item x="9330"/>
        <item x="9331"/>
        <item x="9332"/>
        <item x="9333"/>
        <item x="9334"/>
        <item x="9335"/>
        <item x="9336"/>
        <item x="9337"/>
        <item x="9338"/>
        <item x="933"/>
        <item x="9339"/>
        <item x="9340"/>
        <item x="9341"/>
        <item x="9342"/>
        <item x="9343"/>
        <item x="9344"/>
        <item x="9345"/>
        <item x="9346"/>
        <item x="9347"/>
        <item x="9348"/>
        <item x="934"/>
        <item x="9349"/>
        <item x="9350"/>
        <item x="9351"/>
        <item x="9352"/>
        <item x="9353"/>
        <item x="9354"/>
        <item x="9355"/>
        <item x="9356"/>
        <item x="9357"/>
        <item x="9358"/>
        <item x="935"/>
        <item x="9359"/>
        <item x="9360"/>
        <item x="9361"/>
        <item x="9362"/>
        <item x="9363"/>
        <item x="9364"/>
        <item x="9365"/>
        <item x="9366"/>
        <item x="9367"/>
        <item x="9368"/>
        <item x="936"/>
        <item x="9369"/>
        <item x="9370"/>
        <item x="9371"/>
        <item x="9372"/>
        <item x="9373"/>
        <item x="9374"/>
        <item x="9375"/>
        <item x="9376"/>
        <item x="9377"/>
        <item x="9378"/>
        <item x="937"/>
        <item x="9379"/>
        <item x="9380"/>
        <item x="9381"/>
        <item x="9382"/>
        <item x="9383"/>
        <item x="9384"/>
        <item x="9385"/>
        <item x="9386"/>
        <item x="9387"/>
        <item x="9388"/>
        <item x="938"/>
        <item x="9389"/>
        <item x="9390"/>
        <item x="9391"/>
        <item x="9392"/>
        <item x="9393"/>
        <item x="9394"/>
        <item x="9395"/>
        <item x="9396"/>
        <item x="9397"/>
        <item x="9398"/>
        <item x="93"/>
        <item x="939"/>
        <item x="9399"/>
        <item x="9400"/>
        <item x="9401"/>
        <item x="9402"/>
        <item x="9403"/>
        <item x="9404"/>
        <item x="9405"/>
        <item x="9406"/>
        <item x="9407"/>
        <item x="9408"/>
        <item x="940"/>
        <item x="9409"/>
        <item x="9410"/>
        <item x="9411"/>
        <item x="9412"/>
        <item x="9413"/>
        <item x="9414"/>
        <item x="9415"/>
        <item x="9416"/>
        <item x="9417"/>
        <item x="9418"/>
        <item x="941"/>
        <item x="9419"/>
        <item x="9420"/>
        <item x="9421"/>
        <item x="9422"/>
        <item x="9423"/>
        <item x="9424"/>
        <item x="9425"/>
        <item x="9426"/>
        <item x="9427"/>
        <item x="9428"/>
        <item x="942"/>
        <item x="9429"/>
        <item x="9430"/>
        <item x="9431"/>
        <item x="9432"/>
        <item x="9433"/>
        <item x="9434"/>
        <item x="9435"/>
        <item x="9436"/>
        <item x="9437"/>
        <item x="9438"/>
        <item x="943"/>
        <item x="9439"/>
        <item x="9440"/>
        <item x="9441"/>
        <item x="9442"/>
        <item x="9443"/>
        <item x="9444"/>
        <item x="9445"/>
        <item x="9446"/>
        <item x="9447"/>
        <item x="9448"/>
        <item x="944"/>
        <item x="9449"/>
        <item x="9450"/>
        <item x="9451"/>
        <item x="9452"/>
        <item x="9453"/>
        <item x="9454"/>
        <item x="9455"/>
        <item x="9456"/>
        <item x="9457"/>
        <item x="9458"/>
        <item x="945"/>
        <item x="9459"/>
        <item x="9460"/>
        <item x="9461"/>
        <item x="9462"/>
        <item x="9463"/>
        <item x="9464"/>
        <item x="9465"/>
        <item x="9466"/>
        <item x="9467"/>
        <item x="9468"/>
        <item x="946"/>
        <item x="9469"/>
        <item x="9470"/>
        <item x="9471"/>
        <item x="9472"/>
        <item x="9473"/>
        <item x="9474"/>
        <item x="9475"/>
        <item x="9476"/>
        <item x="9477"/>
        <item x="9478"/>
        <item x="947"/>
        <item x="9479"/>
        <item x="9480"/>
        <item x="9481"/>
        <item x="9482"/>
        <item x="9483"/>
        <item x="9484"/>
        <item x="9485"/>
        <item x="9486"/>
        <item x="9487"/>
        <item x="9488"/>
        <item x="948"/>
        <item x="9489"/>
        <item x="9490"/>
        <item x="9491"/>
        <item x="9492"/>
        <item x="9493"/>
        <item x="9494"/>
        <item x="9495"/>
        <item x="9496"/>
        <item x="9497"/>
        <item x="9498"/>
        <item x="94"/>
        <item x="949"/>
        <item x="9499"/>
        <item x="9500"/>
        <item x="9501"/>
        <item x="9502"/>
        <item x="9503"/>
        <item x="9504"/>
        <item x="9505"/>
        <item x="9506"/>
        <item x="9507"/>
        <item x="9508"/>
        <item x="950"/>
        <item x="9509"/>
        <item x="9510"/>
        <item x="9511"/>
        <item x="9512"/>
        <item x="9513"/>
        <item x="9514"/>
        <item x="9515"/>
        <item x="9516"/>
        <item x="9517"/>
        <item x="9518"/>
        <item x="951"/>
        <item x="9519"/>
        <item x="9520"/>
        <item x="9521"/>
        <item x="9522"/>
        <item x="9523"/>
        <item x="9524"/>
        <item x="9525"/>
        <item x="9526"/>
        <item x="9527"/>
        <item x="9528"/>
        <item x="952"/>
        <item x="9529"/>
        <item x="9530"/>
        <item x="9531"/>
        <item x="9532"/>
        <item x="9533"/>
        <item x="9534"/>
        <item x="9535"/>
        <item x="9536"/>
        <item x="9537"/>
        <item x="9538"/>
        <item x="953"/>
        <item x="9539"/>
        <item x="9540"/>
        <item x="9541"/>
        <item x="9542"/>
        <item x="9543"/>
        <item x="9544"/>
        <item x="9545"/>
        <item x="9546"/>
        <item x="9547"/>
        <item x="9548"/>
        <item x="954"/>
        <item x="9549"/>
        <item x="9550"/>
        <item x="9551"/>
        <item x="9552"/>
        <item x="9553"/>
        <item x="9554"/>
        <item x="9555"/>
        <item x="9556"/>
        <item x="9557"/>
        <item x="9558"/>
        <item x="955"/>
        <item x="9559"/>
        <item x="9560"/>
        <item x="9561"/>
        <item x="9562"/>
        <item x="9563"/>
        <item x="9564"/>
        <item x="9565"/>
        <item x="9566"/>
        <item x="9567"/>
        <item x="9568"/>
        <item x="956"/>
        <item x="9569"/>
        <item x="9570"/>
        <item x="9571"/>
        <item x="9572"/>
        <item x="9573"/>
        <item x="9574"/>
        <item x="9575"/>
        <item x="9576"/>
        <item x="9577"/>
        <item x="9578"/>
        <item x="957"/>
        <item x="9579"/>
        <item x="9580"/>
        <item x="9581"/>
        <item x="9582"/>
        <item x="9583"/>
        <item x="9584"/>
        <item x="9585"/>
        <item x="9586"/>
        <item x="9587"/>
        <item x="9588"/>
        <item x="958"/>
        <item x="9589"/>
        <item x="9590"/>
        <item x="9591"/>
        <item x="9592"/>
        <item x="9593"/>
        <item x="9594"/>
        <item x="9595"/>
        <item x="9596"/>
        <item x="9597"/>
        <item x="9598"/>
        <item x="95"/>
        <item x="959"/>
        <item x="9599"/>
        <item x="9600"/>
        <item x="9601"/>
        <item x="9602"/>
        <item x="9603"/>
        <item x="9604"/>
        <item x="9605"/>
        <item x="9606"/>
        <item x="9607"/>
        <item x="9608"/>
        <item x="960"/>
        <item x="9609"/>
        <item x="9610"/>
        <item x="9611"/>
        <item x="9612"/>
        <item x="9613"/>
        <item x="9614"/>
        <item x="9615"/>
        <item x="9616"/>
        <item x="9617"/>
        <item x="9618"/>
        <item x="961"/>
        <item x="9619"/>
        <item x="9620"/>
        <item x="9621"/>
        <item x="9622"/>
        <item x="9623"/>
        <item x="9624"/>
        <item x="9625"/>
        <item x="9626"/>
        <item x="9627"/>
        <item x="9628"/>
        <item x="962"/>
        <item x="9629"/>
        <item x="9630"/>
        <item x="9631"/>
        <item x="9632"/>
        <item x="9633"/>
        <item x="9634"/>
        <item x="9635"/>
        <item x="9636"/>
        <item x="9637"/>
        <item x="9638"/>
        <item x="963"/>
        <item x="9639"/>
        <item x="9640"/>
        <item x="9641"/>
        <item x="9642"/>
        <item x="9643"/>
        <item x="9644"/>
        <item x="9645"/>
        <item x="9646"/>
        <item x="9647"/>
        <item x="9648"/>
        <item x="964"/>
        <item x="9649"/>
        <item x="9650"/>
        <item x="9651"/>
        <item x="9652"/>
        <item x="9653"/>
        <item x="9654"/>
        <item x="9655"/>
        <item x="9656"/>
        <item x="9657"/>
        <item x="9658"/>
        <item x="965"/>
        <item x="9659"/>
        <item x="9660"/>
        <item x="9661"/>
        <item x="9662"/>
        <item x="9663"/>
        <item x="9664"/>
        <item x="9665"/>
        <item x="9666"/>
        <item x="9667"/>
        <item x="9668"/>
        <item x="966"/>
        <item x="9669"/>
        <item x="9670"/>
        <item x="9671"/>
        <item x="9672"/>
        <item x="9673"/>
        <item x="9674"/>
        <item x="9675"/>
        <item x="9676"/>
        <item x="9677"/>
        <item x="9678"/>
        <item x="967"/>
        <item x="9679"/>
        <item x="9680"/>
        <item x="9681"/>
        <item x="9682"/>
        <item x="9683"/>
        <item x="9684"/>
        <item x="9685"/>
        <item x="9686"/>
        <item x="9687"/>
        <item x="9688"/>
        <item x="968"/>
        <item x="9689"/>
        <item x="9690"/>
        <item x="9691"/>
        <item x="9692"/>
        <item x="9693"/>
        <item x="9694"/>
        <item x="9695"/>
        <item x="9696"/>
        <item x="9697"/>
        <item x="9698"/>
        <item x="96"/>
        <item x="969"/>
        <item x="9699"/>
        <item x="9700"/>
        <item x="9701"/>
        <item x="9702"/>
        <item x="9703"/>
        <item x="9704"/>
        <item x="9705"/>
        <item x="9706"/>
        <item x="9707"/>
        <item x="9708"/>
        <item x="970"/>
        <item x="9709"/>
        <item x="9710"/>
        <item x="9711"/>
        <item x="9712"/>
        <item x="9713"/>
        <item x="9714"/>
        <item x="9715"/>
        <item x="9716"/>
        <item x="9717"/>
        <item x="9718"/>
        <item x="971"/>
        <item x="9719"/>
        <item x="9720"/>
        <item x="9721"/>
        <item x="9722"/>
        <item x="9723"/>
        <item x="9724"/>
        <item x="9725"/>
        <item x="9726"/>
        <item x="9727"/>
        <item x="9728"/>
        <item x="972"/>
        <item x="9729"/>
        <item x="9730"/>
        <item x="9731"/>
        <item x="9732"/>
        <item x="9733"/>
        <item x="9734"/>
        <item x="9735"/>
        <item x="9736"/>
        <item x="9737"/>
        <item x="9738"/>
        <item x="973"/>
        <item x="9739"/>
        <item x="9740"/>
        <item x="9741"/>
        <item x="9742"/>
        <item x="9743"/>
        <item x="9744"/>
        <item x="9745"/>
        <item x="9746"/>
        <item x="9747"/>
        <item x="9748"/>
        <item x="974"/>
        <item x="9749"/>
        <item x="9750"/>
        <item x="9751"/>
        <item x="9752"/>
        <item x="9753"/>
        <item x="9754"/>
        <item x="9755"/>
        <item x="9756"/>
        <item x="9757"/>
        <item x="9758"/>
        <item x="975"/>
        <item x="9759"/>
        <item x="9760"/>
        <item x="9761"/>
        <item x="9762"/>
        <item x="9763"/>
        <item x="9764"/>
        <item x="9765"/>
        <item x="9766"/>
        <item x="9767"/>
        <item x="9768"/>
        <item x="976"/>
        <item x="9769"/>
        <item x="9770"/>
        <item x="9771"/>
        <item x="9772"/>
        <item x="9773"/>
        <item x="9774"/>
        <item x="9775"/>
        <item x="9776"/>
        <item x="9777"/>
        <item x="9778"/>
        <item x="977"/>
        <item x="9779"/>
        <item x="9780"/>
        <item x="9781"/>
        <item x="9782"/>
        <item x="9783"/>
        <item x="9784"/>
        <item x="9785"/>
        <item x="9786"/>
        <item x="9787"/>
        <item x="9788"/>
        <item x="978"/>
        <item x="9789"/>
        <item x="9790"/>
        <item x="9791"/>
        <item x="9792"/>
        <item x="9793"/>
        <item x="9794"/>
        <item x="9795"/>
        <item x="9796"/>
        <item x="9797"/>
        <item x="9798"/>
        <item x="97"/>
        <item x="979"/>
        <item x="9799"/>
        <item x="9800"/>
        <item x="9801"/>
        <item x="9802"/>
        <item x="9803"/>
        <item x="9804"/>
        <item x="9805"/>
        <item x="9806"/>
        <item x="9807"/>
        <item x="9808"/>
        <item x="980"/>
        <item x="9809"/>
        <item x="9810"/>
        <item x="9811"/>
        <item x="9812"/>
        <item x="9813"/>
        <item x="9814"/>
        <item x="9815"/>
        <item x="9816"/>
        <item x="9817"/>
        <item x="9818"/>
        <item x="981"/>
        <item x="9819"/>
        <item x="9820"/>
        <item x="9821"/>
        <item x="9822"/>
        <item x="9823"/>
        <item x="9824"/>
        <item x="9825"/>
        <item x="9826"/>
        <item x="9827"/>
        <item x="9828"/>
        <item x="982"/>
        <item x="9829"/>
        <item x="9830"/>
        <item x="9831"/>
        <item x="9832"/>
        <item x="9833"/>
        <item x="9834"/>
        <item x="9835"/>
        <item x="9836"/>
        <item x="9837"/>
        <item x="9838"/>
        <item x="983"/>
        <item x="9839"/>
        <item x="9840"/>
        <item x="9841"/>
        <item x="9842"/>
        <item x="9843"/>
        <item x="9844"/>
        <item x="9845"/>
        <item x="9846"/>
        <item x="9847"/>
        <item x="9848"/>
        <item x="984"/>
        <item x="9849"/>
        <item x="9850"/>
        <item x="9851"/>
        <item x="9852"/>
        <item x="9853"/>
        <item x="9854"/>
        <item x="9855"/>
        <item x="9856"/>
        <item x="9857"/>
        <item x="9858"/>
        <item x="985"/>
        <item x="9859"/>
        <item x="9860"/>
        <item x="9861"/>
        <item x="9862"/>
        <item x="9863"/>
        <item x="9864"/>
        <item x="9865"/>
        <item x="9866"/>
        <item x="9867"/>
        <item x="9868"/>
        <item x="986"/>
        <item x="9869"/>
        <item x="9870"/>
        <item x="9871"/>
        <item x="9872"/>
        <item x="9873"/>
        <item x="9874"/>
        <item x="9875"/>
        <item x="9876"/>
        <item x="9877"/>
        <item x="9878"/>
        <item x="987"/>
        <item x="9879"/>
        <item x="9880"/>
        <item x="9881"/>
        <item x="9882"/>
        <item x="9883"/>
        <item x="9884"/>
        <item x="9885"/>
        <item x="9886"/>
        <item x="9887"/>
        <item x="9888"/>
        <item x="988"/>
        <item x="9889"/>
        <item x="9890"/>
        <item x="9891"/>
        <item x="9892"/>
        <item x="9893"/>
        <item x="9894"/>
        <item x="9895"/>
        <item x="9896"/>
        <item x="9897"/>
        <item x="9898"/>
        <item x="98"/>
        <item x="989"/>
        <item x="9899"/>
        <item x="9900"/>
        <item x="9901"/>
        <item x="9902"/>
        <item x="9903"/>
        <item x="9904"/>
        <item x="9905"/>
        <item x="9906"/>
        <item x="9907"/>
        <item x="9908"/>
        <item x="990"/>
        <item x="9909"/>
        <item x="9910"/>
        <item x="9911"/>
        <item x="9912"/>
        <item x="9913"/>
        <item x="9914"/>
        <item x="9915"/>
        <item x="9916"/>
        <item x="9917"/>
        <item x="9918"/>
        <item x="991"/>
        <item x="9919"/>
        <item x="9920"/>
        <item x="9921"/>
        <item x="9922"/>
        <item x="9923"/>
        <item x="9924"/>
        <item x="9925"/>
        <item x="9926"/>
        <item x="9927"/>
        <item x="9928"/>
        <item x="992"/>
        <item x="9929"/>
        <item x="9930"/>
        <item x="9931"/>
        <item x="9932"/>
        <item x="9933"/>
        <item x="9934"/>
        <item x="9935"/>
        <item x="9936"/>
        <item x="9937"/>
        <item x="9938"/>
        <item x="993"/>
        <item x="9939"/>
        <item x="9940"/>
        <item x="9941"/>
        <item x="9942"/>
        <item x="9943"/>
        <item x="9944"/>
        <item x="9945"/>
        <item x="9946"/>
        <item x="9947"/>
        <item x="9948"/>
        <item x="994"/>
        <item x="9949"/>
        <item x="9950"/>
        <item x="9951"/>
        <item x="9952"/>
        <item x="9953"/>
        <item x="9954"/>
        <item x="9955"/>
        <item x="9956"/>
        <item x="9957"/>
        <item x="9958"/>
        <item x="995"/>
        <item x="9959"/>
        <item x="9960"/>
        <item x="9961"/>
        <item x="9962"/>
        <item x="9963"/>
        <item x="9964"/>
        <item x="9965"/>
        <item x="9966"/>
        <item x="9967"/>
        <item x="9968"/>
        <item x="996"/>
        <item x="9969"/>
        <item x="9970"/>
        <item x="9971"/>
        <item x="9972"/>
        <item x="9973"/>
        <item x="9974"/>
        <item x="9975"/>
        <item x="9976"/>
        <item x="9977"/>
        <item x="9978"/>
        <item x="997"/>
        <item x="9979"/>
        <item x="9980"/>
        <item x="9981"/>
        <item x="9982"/>
        <item x="9983"/>
        <item x="9984"/>
        <item x="9985"/>
        <item x="9986"/>
        <item x="9987"/>
        <item x="9988"/>
        <item x="998"/>
        <item x="9989"/>
        <item x="9990"/>
        <item x="9991"/>
        <item x="9992"/>
        <item x="9993"/>
        <item x="9994"/>
        <item x="9995"/>
        <item x="9996"/>
        <item x="9997"/>
        <item x="9998"/>
        <item t="default"/>
      </items>
    </pivotField>
    <pivotField axis="axisRow" showAll="0">
      <items count="7">
        <item x="3"/>
        <item x="1"/>
        <item x="0"/>
        <item x="5"/>
        <item x="2"/>
        <item x="4"/>
        <item t="default"/>
      </items>
    </pivotField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ilai Reimburse" fld="2" baseField="0" baseItem="0" numFmtId="4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6-04-06T12:28:34.78" personId="{72568B1A-985D-41B0-8975-B8DBCB080A58}" id="{607C9ACA-F141-4823-80EA-7E1B55C6DA24}">
    <text>Ini total hasil penjualan (revenue) bukan total unit barang yang dijual</text>
  </threadedComment>
  <threadedComment ref="C22" dT="2026-04-06T12:29:03.91" personId="{72568B1A-985D-41B0-8975-B8DBCB080A58}" id="{51B1497F-C0E0-43AC-8B1F-927AF2B81522}">
    <text>Pembelian untuk operasional</text>
  </threadedComment>
  <threadedComment ref="C27" dT="2026-04-06T12:30:11.98" personId="{72568B1A-985D-41B0-8975-B8DBCB080A58}" id="{E2DD8B66-FB14-45AC-BC11-9EB8884873F1}">
    <text>ada di sheet reimburse</text>
  </threadedComment>
  <threadedComment ref="C28" dT="2026-04-06T12:30:20.73" personId="{72568B1A-985D-41B0-8975-B8DBCB080A58}" id="{D3F9CA28-281A-4CA5-9FFD-ED589331D126}">
    <text>ada di data gaji</text>
  </threadedComment>
  <threadedComment ref="C29" dT="2026-04-06T12:30:27.34" personId="{72568B1A-985D-41B0-8975-B8DBCB080A58}" id="{398FFF5B-0B19-4F10-89E7-F5C09045D37B}">
    <text>ada di data gaji</text>
  </threadedComment>
  <threadedComment ref="C31" dT="2026-04-06T12:33:14.01" personId="{72568B1A-985D-41B0-8975-B8DBCB080A58}" id="{4E783368-064A-4D9F-844D-74493987DF76}">
    <text>Gaji + THR + Benefit lain + Transportasi + Biaya penjualan</text>
  </threadedComment>
  <threadedComment ref="C32" dT="2026-04-06T12:34:57.90" personId="{72568B1A-985D-41B0-8975-B8DBCB080A58}" id="{8F574676-4A04-4D7D-BDA9-04E177D17A2E}">
    <text>Total penjualan - total biaya</text>
  </threadedComment>
  <threadedComment ref="C34" dT="2026-04-06T12:35:36.77" personId="{72568B1A-985D-41B0-8975-B8DBCB080A58}" id="{0573C405-2A74-4174-AEF5-12E9EDBB551E}">
    <text>(Laba/rugi : total penjualan) x 100%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2:J45"/>
  <sheetViews>
    <sheetView topLeftCell="A22" zoomScale="88" zoomScaleNormal="90" workbookViewId="0">
      <selection activeCell="F17" sqref="F17"/>
    </sheetView>
  </sheetViews>
  <sheetFormatPr defaultColWidth="12.6640625" defaultRowHeight="15.75" customHeight="1" x14ac:dyDescent="0.25"/>
  <cols>
    <col min="1" max="2" width="3" customWidth="1"/>
    <col min="3" max="3" width="23" customWidth="1"/>
    <col min="4" max="9" width="16.5546875" bestFit="1" customWidth="1"/>
    <col min="10" max="10" width="17.6640625" bestFit="1" customWidth="1"/>
  </cols>
  <sheetData>
    <row r="2" spans="1:10" ht="57" customHeight="1" x14ac:dyDescent="0.25">
      <c r="B2" s="58" t="s">
        <v>0</v>
      </c>
      <c r="C2" s="59"/>
      <c r="D2" s="59"/>
      <c r="E2" s="59"/>
      <c r="F2" s="59"/>
      <c r="G2" s="59"/>
      <c r="H2" s="59"/>
      <c r="I2" s="59"/>
      <c r="J2" s="59"/>
    </row>
    <row r="4" spans="1:10" ht="13.2" x14ac:dyDescent="0.25">
      <c r="B4" s="60" t="s">
        <v>1</v>
      </c>
      <c r="C4" s="61"/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2" t="s">
        <v>7</v>
      </c>
      <c r="J4" s="3" t="s">
        <v>8</v>
      </c>
    </row>
    <row r="5" spans="1:10" ht="13.2" x14ac:dyDescent="0.25">
      <c r="B5" s="4" t="s">
        <v>9</v>
      </c>
      <c r="C5" s="5"/>
      <c r="D5" s="54">
        <f>SUM(D6:D12)</f>
        <v>29559099.600000001</v>
      </c>
      <c r="E5" s="54">
        <f t="shared" ref="E5:I5" si="0">SUM(E6:E12)</f>
        <v>27340680.850000001</v>
      </c>
      <c r="F5" s="54">
        <f t="shared" si="0"/>
        <v>25608650</v>
      </c>
      <c r="G5" s="54">
        <f t="shared" si="0"/>
        <v>28010519.550000001</v>
      </c>
      <c r="H5" s="54">
        <f t="shared" si="0"/>
        <v>33274941.699999999</v>
      </c>
      <c r="I5" s="54">
        <f t="shared" si="0"/>
        <v>26697450</v>
      </c>
      <c r="J5" s="55">
        <f>SUM(D5:I5)</f>
        <v>170491341.69999999</v>
      </c>
    </row>
    <row r="6" spans="1:10" ht="13.2" x14ac:dyDescent="0.25">
      <c r="A6" s="6"/>
      <c r="B6" s="7">
        <v>1</v>
      </c>
      <c r="C6" s="5" t="s">
        <v>10</v>
      </c>
      <c r="D6" s="56">
        <f>SUMIFS('Data Penjualan'!$D:$D,'Data Penjualan'!$C:$C,"Fixing",'Data Penjualan'!$B:$B,"January 2025")</f>
        <v>3772750</v>
      </c>
      <c r="E6" s="56">
        <f>SUMIFS('Data Penjualan'!$D:$D,'Data Penjualan'!$C:$C,"Fixing",'Data Penjualan'!$B:$B,"February 2025")</f>
        <v>3189250</v>
      </c>
      <c r="F6" s="56">
        <f>SUMIFS('Data Penjualan'!$D:$D,'Data Penjualan'!$C:$C,"Fixing",'Data Penjualan'!$B:$B,"March 2025")</f>
        <v>3136250</v>
      </c>
      <c r="G6" s="56">
        <f>SUMIFS('Data Penjualan'!$D:$D,'Data Penjualan'!$C:$C,"Fixing",'Data Penjualan'!$B:$B,"April 2025")</f>
        <v>4145619.55</v>
      </c>
      <c r="H6" s="56">
        <f>SUMIFS('Data Penjualan'!$D:$D,'Data Penjualan'!$C:$C,"Fixing",'Data Penjualan'!$B:$B,"May 2025")</f>
        <v>3630666.7</v>
      </c>
      <c r="I6" s="56">
        <f>SUMIFS('Data Penjualan'!$D:$D,'Data Penjualan'!$C:$C,"Fixing",'Data Penjualan'!$B:$B,"June 2025")</f>
        <v>3445800</v>
      </c>
      <c r="J6" s="55">
        <f>SUM(D6:I6)</f>
        <v>21320336.25</v>
      </c>
    </row>
    <row r="7" spans="1:10" ht="13.2" x14ac:dyDescent="0.25">
      <c r="A7" s="6"/>
      <c r="B7" s="7">
        <v>2</v>
      </c>
      <c r="C7" s="5" t="s">
        <v>11</v>
      </c>
      <c r="D7" s="56">
        <f>SUMIFS('Data Penjualan'!$D:$D,'Data Penjualan'!$C:$C,"Lainnya",'Data Penjualan'!$B:$B,"January 2025")</f>
        <v>1355150</v>
      </c>
      <c r="E7" s="56">
        <f>SUMIFS('Data Penjualan'!$D:$D,'Data Penjualan'!$C:$C,"Lainnya",'Data Penjualan'!$B:$B,"February 2025")</f>
        <v>971230.45</v>
      </c>
      <c r="F7" s="56">
        <f>SUMIFS('Data Penjualan'!$D:$D,'Data Penjualan'!$C:$C,"Lainnya",'Data Penjualan'!$B:$B,"March 2025")</f>
        <v>832900</v>
      </c>
      <c r="G7" s="56">
        <f>SUMIFS('Data Penjualan'!$D:$D,'Data Penjualan'!$C:$C,"Lainnya",'Data Penjualan'!$B:$B,"April 2025")</f>
        <v>897500</v>
      </c>
      <c r="H7" s="56">
        <f>SUMIFS('Data Penjualan'!$D:$D,'Data Penjualan'!$C:$C,"Lainnya",'Data Penjualan'!$B:$B,"May 2025")</f>
        <v>793000</v>
      </c>
      <c r="I7" s="56">
        <f>SUMIFS('Data Penjualan'!$D:$D,'Data Penjualan'!$C:$C,"Lainnya",'Data Penjualan'!$B:$B,"June 2025")</f>
        <v>627250</v>
      </c>
      <c r="J7" s="55">
        <f t="shared" ref="J7:J12" si="1">SUM(D7:I7)</f>
        <v>5477030.4500000002</v>
      </c>
    </row>
    <row r="8" spans="1:10" ht="13.2" x14ac:dyDescent="0.25">
      <c r="A8" s="6"/>
      <c r="B8" s="7">
        <v>3</v>
      </c>
      <c r="C8" s="5" t="s">
        <v>12</v>
      </c>
      <c r="D8" s="56">
        <f>SUMIFS('Data Penjualan'!$D:$D,'Data Penjualan'!$C:$C,"Cleaning",'Data Penjualan'!$B:$B,"January 2025")</f>
        <v>3957500</v>
      </c>
      <c r="E8" s="56">
        <f>SUMIFS('Data Penjualan'!$D:$D,'Data Penjualan'!$C:$C,"Cleaning",'Data Penjualan'!$B:$B,"February 2025")</f>
        <v>3862500</v>
      </c>
      <c r="F8" s="56">
        <f>SUMIFS('Data Penjualan'!$D:$D,'Data Penjualan'!$C:$C,"Cleaning",'Data Penjualan'!$B:$B,"March 2025")</f>
        <v>4229250</v>
      </c>
      <c r="G8" s="56">
        <f>SUMIFS('Data Penjualan'!$D:$D,'Data Penjualan'!$C:$C,"Cleaning",'Data Penjualan'!$B:$B,"April 2025")</f>
        <v>3686250</v>
      </c>
      <c r="H8" s="56">
        <f>SUMIFS('Data Penjualan'!$D:$D,'Data Penjualan'!$C:$C,"Cleaning",'Data Penjualan'!$B:$B,"May 2025")</f>
        <v>4037250</v>
      </c>
      <c r="I8" s="56">
        <f>SUMIFS('Data Penjualan'!$D:$D,'Data Penjualan'!$C:$C,"Cleaning",'Data Penjualan'!$B:$B,"June 2025")</f>
        <v>3002500</v>
      </c>
      <c r="J8" s="55">
        <f t="shared" si="1"/>
        <v>22775250</v>
      </c>
    </row>
    <row r="9" spans="1:10" ht="13.2" x14ac:dyDescent="0.25">
      <c r="A9" s="6"/>
      <c r="B9" s="7">
        <v>4</v>
      </c>
      <c r="C9" s="5" t="s">
        <v>13</v>
      </c>
      <c r="D9" s="56">
        <f>SUMIFS('Data Penjualan'!$D:$D,'Data Penjualan'!$C:$C,"AC",'Data Penjualan'!$B:$B,"January 2025")</f>
        <v>1990000</v>
      </c>
      <c r="E9" s="56">
        <f>SUMIFS('Data Penjualan'!$D:$D,'Data Penjualan'!$C:$C,"AC",'Data Penjualan'!$B:$B,"February 2025")</f>
        <v>2027500</v>
      </c>
      <c r="F9" s="56">
        <f>SUMIFS('Data Penjualan'!$D:$D,'Data Penjualan'!$C:$C,"AC",'Data Penjualan'!$B:$B,"March 2025")</f>
        <v>1892500</v>
      </c>
      <c r="G9" s="56">
        <f>SUMIFS('Data Penjualan'!$D:$D,'Data Penjualan'!$C:$C,"AC",'Data Penjualan'!$B:$B,"April 2025")</f>
        <v>2141750</v>
      </c>
      <c r="H9" s="56">
        <f>SUMIFS('Data Penjualan'!$D:$D,'Data Penjualan'!$C:$C,"AC",'Data Penjualan'!$B:$B,"May 2025")</f>
        <v>2519500</v>
      </c>
      <c r="I9" s="56">
        <f>SUMIFS('Data Penjualan'!$D:$D,'Data Penjualan'!$C:$C,"AC",'Data Penjualan'!$B:$B,"June 2025")</f>
        <v>2108500</v>
      </c>
      <c r="J9" s="55">
        <f t="shared" si="1"/>
        <v>12679750</v>
      </c>
    </row>
    <row r="10" spans="1:10" ht="13.2" x14ac:dyDescent="0.25">
      <c r="A10" s="6"/>
      <c r="B10" s="7">
        <v>5</v>
      </c>
      <c r="C10" s="5" t="s">
        <v>14</v>
      </c>
      <c r="D10" s="56">
        <f>SUMIFS('Data Penjualan'!$D:$D,'Data Penjualan'!$C:$C,"Material",'Data Penjualan'!$B:$B,"January 2025")</f>
        <v>8705699.5999999996</v>
      </c>
      <c r="E10" s="56">
        <f>SUMIFS('Data Penjualan'!$D:$D,'Data Penjualan'!$C:$C,"Material",'Data Penjualan'!$B:$B,"February 2025")</f>
        <v>7434200.4000000004</v>
      </c>
      <c r="F10" s="56">
        <f>SUMIFS('Data Penjualan'!$D:$D,'Data Penjualan'!$C:$C,"Material",'Data Penjualan'!$B:$B,"March 2025")</f>
        <v>5876750</v>
      </c>
      <c r="G10" s="56">
        <f>SUMIFS('Data Penjualan'!$D:$D,'Data Penjualan'!$C:$C,"Material",'Data Penjualan'!$B:$B,"April 2025")</f>
        <v>8018400</v>
      </c>
      <c r="H10" s="56">
        <f>SUMIFS('Data Penjualan'!$D:$D,'Data Penjualan'!$C:$C,"Material",'Data Penjualan'!$B:$B,"May 2025")</f>
        <v>11188525</v>
      </c>
      <c r="I10" s="56">
        <f>SUMIFS('Data Penjualan'!$D:$D,'Data Penjualan'!$C:$C,"Material",'Data Penjualan'!$B:$B,"June 2025")</f>
        <v>6205400</v>
      </c>
      <c r="J10" s="55">
        <f t="shared" si="1"/>
        <v>47428975</v>
      </c>
    </row>
    <row r="11" spans="1:10" ht="13.2" x14ac:dyDescent="0.25">
      <c r="A11" s="6"/>
      <c r="B11" s="7">
        <v>6</v>
      </c>
      <c r="C11" s="5" t="s">
        <v>15</v>
      </c>
      <c r="D11" s="56">
        <f>SUMIFS('Data Penjualan'!$D:$D,'Data Penjualan'!$C:$C,"Field Assistant",'Data Penjualan'!$B:$B,"January 2025")</f>
        <v>8948000</v>
      </c>
      <c r="E11" s="56">
        <f>SUMIFS('Data Penjualan'!$D:$D,'Data Penjualan'!$C:$C,"Field Assistant",'Data Penjualan'!$B:$B,"February 2025")</f>
        <v>9036000</v>
      </c>
      <c r="F11" s="56">
        <f>SUMIFS('Data Penjualan'!$D:$D,'Data Penjualan'!$C:$C,"Field Assistant",'Data Penjualan'!$B:$B,"March 2025")</f>
        <v>8876000</v>
      </c>
      <c r="G11" s="56">
        <f>SUMIFS('Data Penjualan'!$D:$D,'Data Penjualan'!$C:$C,"Field Assistant",'Data Penjualan'!$B:$B,"April 2025")</f>
        <v>8196000</v>
      </c>
      <c r="H11" s="56">
        <f>SUMIFS('Data Penjualan'!$D:$D,'Data Penjualan'!$C:$C,"Field Assistant",'Data Penjualan'!$B:$B,"May 2025")</f>
        <v>9636000</v>
      </c>
      <c r="I11" s="56">
        <f>SUMIFS('Data Penjualan'!$D:$D,'Data Penjualan'!$C:$C,"Field Assistant",'Data Penjualan'!$B:$B,"June 2025")</f>
        <v>9868000</v>
      </c>
      <c r="J11" s="55">
        <f t="shared" si="1"/>
        <v>54560000</v>
      </c>
    </row>
    <row r="12" spans="1:10" ht="13.2" x14ac:dyDescent="0.25">
      <c r="A12" s="6"/>
      <c r="B12" s="7">
        <v>7</v>
      </c>
      <c r="C12" s="5" t="s">
        <v>16</v>
      </c>
      <c r="D12" s="56">
        <f>SUMIFS('Data Penjualan'!$D:$D,'Data Penjualan'!$C:$C,"Photographer",'Data Penjualan'!$B:$B,"January 2025")</f>
        <v>830000</v>
      </c>
      <c r="E12" s="56">
        <f>SUMIFS('Data Penjualan'!$D:$D,'Data Penjualan'!$C:$C,"Photographer",'Data Penjualan'!$B:$B,"February 2025")</f>
        <v>820000</v>
      </c>
      <c r="F12" s="56">
        <f>SUMIFS('Data Penjualan'!$D:$D,'Data Penjualan'!$C:$C,"Photographer",'Data Penjualan'!$B:$B,"March 2025")</f>
        <v>765000</v>
      </c>
      <c r="G12" s="56">
        <f>SUMIFS('Data Penjualan'!$D:$D,'Data Penjualan'!$C:$C,"Photographer",'Data Penjualan'!$B:$B,"April 2025")</f>
        <v>925000</v>
      </c>
      <c r="H12" s="56">
        <f>SUMIFS('Data Penjualan'!$D:$D,'Data Penjualan'!$C:$C,"Photographer",'Data Penjualan'!$B:$B,"May 2025")</f>
        <v>1470000</v>
      </c>
      <c r="I12" s="56">
        <f>SUMIFS('Data Penjualan'!$D:$D,'Data Penjualan'!$C:$C,"Photographer",'Data Penjualan'!$B:$B,"June 2025")</f>
        <v>1440000</v>
      </c>
      <c r="J12" s="55">
        <f t="shared" si="1"/>
        <v>6250000</v>
      </c>
    </row>
    <row r="14" spans="1:10" ht="13.2" x14ac:dyDescent="0.25">
      <c r="A14" s="8"/>
      <c r="B14" s="4" t="s">
        <v>17</v>
      </c>
      <c r="C14" s="5"/>
      <c r="D14" s="54">
        <f>SUM(D15:D20)</f>
        <v>11032858.916666666</v>
      </c>
      <c r="E14" s="54">
        <f t="shared" ref="E14:I14" si="2">SUM(E15:E20)</f>
        <v>11397067.216666665</v>
      </c>
      <c r="F14" s="54">
        <f t="shared" si="2"/>
        <v>11653655.116666665</v>
      </c>
      <c r="G14" s="54">
        <f t="shared" si="2"/>
        <v>12578899.149999999</v>
      </c>
      <c r="H14" s="54">
        <f t="shared" si="2"/>
        <v>13557385.949999997</v>
      </c>
      <c r="I14" s="54">
        <f t="shared" si="2"/>
        <v>14337577.550000003</v>
      </c>
      <c r="J14" s="55">
        <f>SUM(D14:I14)</f>
        <v>74557443.899999991</v>
      </c>
    </row>
    <row r="15" spans="1:10" ht="13.2" x14ac:dyDescent="0.25">
      <c r="A15" s="6"/>
      <c r="B15" s="7">
        <v>1</v>
      </c>
      <c r="C15" s="9" t="s">
        <v>18</v>
      </c>
      <c r="D15" s="56">
        <f>SUMIFS('Data Gaji'!$C:$C,'Data Gaji'!$F:$F,"Admin",'Data Gaji'!$A:$A,"January 2025")</f>
        <v>1284948.9166666667</v>
      </c>
      <c r="E15" s="56">
        <f>SUMIFS('Data Gaji'!$C:$C,'Data Gaji'!$F:$F,"Admin",'Data Gaji'!$A:$A,"February 2025")</f>
        <v>1336090.2666666668</v>
      </c>
      <c r="F15" s="56">
        <f>SUMIFS('Data Gaji'!$C:$C,'Data Gaji'!$F:$F,"Admin",'Data Gaji'!$A:$A,"March 2025")</f>
        <v>1208670.7666666666</v>
      </c>
      <c r="G15" s="56">
        <f>SUMIFS('Data Gaji'!$C:$C,'Data Gaji'!$F:$F,"Admin",'Data Gaji'!$A:$A,"April 2025")</f>
        <v>1272670.45</v>
      </c>
      <c r="H15" s="56">
        <f>SUMIFS('Data Gaji'!$C:$C,'Data Gaji'!$F:$F,"Admin",'Data Gaji'!$A:$A,"May 2025")</f>
        <v>1202324</v>
      </c>
      <c r="I15" s="56">
        <f>SUMIFS('Data Gaji'!$C:$C,'Data Gaji'!$F:$F,"Admin",'Data Gaji'!$A:$A,"June 2025")</f>
        <v>1244627.6000000001</v>
      </c>
      <c r="J15" s="55">
        <f>SUM(D15:I15)</f>
        <v>7549332</v>
      </c>
    </row>
    <row r="16" spans="1:10" ht="13.2" x14ac:dyDescent="0.25">
      <c r="A16" s="6"/>
      <c r="B16" s="7">
        <v>2</v>
      </c>
      <c r="C16" s="10" t="s">
        <v>19</v>
      </c>
      <c r="D16" s="56">
        <f>SUMIFS('Data Gaji'!$C:$C,'Data Gaji'!$F:$F,"Teknisi AC",'Data Gaji'!$A:$A,"January 2025")</f>
        <v>2480445.8499999996</v>
      </c>
      <c r="E16" s="56">
        <f>SUMIFS('Data Gaji'!$C:$C,'Data Gaji'!$F:$F,"Teknisi AC",'Data Gaji'!$A:$A,"February 2025")</f>
        <v>2395768.0999999996</v>
      </c>
      <c r="F16" s="56">
        <f>SUMIFS('Data Gaji'!$C:$C,'Data Gaji'!$F:$F,"Teknisi AC",'Data Gaji'!$A:$A,"March 2025")</f>
        <v>2415424.75</v>
      </c>
      <c r="G16" s="56">
        <f>SUMIFS('Data Gaji'!$C:$C,'Data Gaji'!$F:$F,"Teknisi AC",'Data Gaji'!$A:$A,"April 2025")</f>
        <v>2578300.25</v>
      </c>
      <c r="H16" s="56">
        <f>SUMIFS('Data Gaji'!$C:$C,'Data Gaji'!$F:$F,"Teknisi AC",'Data Gaji'!$A:$A,"May 2025")</f>
        <v>2622697.4</v>
      </c>
      <c r="I16" s="56">
        <f>SUMIFS('Data Gaji'!$C:$C,'Data Gaji'!$F:$F,"Teknisi AC",'Data Gaji'!$A:$A,"June 2025")</f>
        <v>2575503.7000000002</v>
      </c>
      <c r="J16" s="55">
        <f t="shared" ref="J16:J20" si="3">SUM(D16:I16)</f>
        <v>15068140.050000001</v>
      </c>
    </row>
    <row r="17" spans="1:10" ht="13.2" x14ac:dyDescent="0.25">
      <c r="A17" s="6"/>
      <c r="B17" s="7">
        <v>3</v>
      </c>
      <c r="C17" s="10" t="s">
        <v>20</v>
      </c>
      <c r="D17" s="56">
        <f>SUMIFS('Data Gaji'!$C:$C,'Data Gaji'!$F:$F,"Asisten Lapangan",'Data Gaji'!$A:$A,"January 2025")</f>
        <v>3521705.3</v>
      </c>
      <c r="E17" s="56">
        <f>SUMIFS('Data Gaji'!$C:$C,'Data Gaji'!$F:$F,"Asisten Lapangan",'Data Gaji'!$A:$A,"February 2025")</f>
        <v>3591611.4999999995</v>
      </c>
      <c r="F17" s="56">
        <f>SUMIFS('Data Gaji'!$C:$C,'Data Gaji'!$F:$F,"Asisten Lapangan",'Data Gaji'!$A:$A,"March 2025")</f>
        <v>3544001.9</v>
      </c>
      <c r="G17" s="56">
        <f>SUMIFS('Data Gaji'!$C:$C,'Data Gaji'!$F:$F,"Asisten Lapangan",'Data Gaji'!$A:$A,"April 2025")</f>
        <v>3876571.7499999995</v>
      </c>
      <c r="H17" s="56">
        <f>SUMIFS('Data Gaji'!$C:$C,'Data Gaji'!$F:$F,"Asisten Lapangan",'Data Gaji'!$A:$A,"May 2025")</f>
        <v>4072889.7499999991</v>
      </c>
      <c r="I17" s="56">
        <f>SUMIFS('Data Gaji'!$C:$C,'Data Gaji'!$F:$F,"Asisten Lapangan",'Data Gaji'!$A:$A,"June 2025")</f>
        <v>4170487.5999999996</v>
      </c>
      <c r="J17" s="55">
        <f t="shared" si="3"/>
        <v>22777267.799999997</v>
      </c>
    </row>
    <row r="18" spans="1:10" ht="13.2" x14ac:dyDescent="0.25">
      <c r="A18" s="6"/>
      <c r="B18" s="7">
        <v>4</v>
      </c>
      <c r="C18" s="9" t="s">
        <v>21</v>
      </c>
      <c r="D18" s="56">
        <f>SUMIFS('Data Gaji'!$C:$C,'Data Gaji'!$F:$F,"Teknisi Kebersihan",'Data Gaji'!$A:$A,"January 2025")</f>
        <v>1212455.1499999999</v>
      </c>
      <c r="E18" s="56">
        <f>SUMIFS('Data Gaji'!$C:$C,'Data Gaji'!$F:$F,"Teknisi Kebersihan",'Data Gaji'!$A:$A,"February 2025")</f>
        <v>1315213.2</v>
      </c>
      <c r="F18" s="56">
        <f>SUMIFS('Data Gaji'!$C:$C,'Data Gaji'!$F:$F,"Teknisi Kebersihan",'Data Gaji'!$A:$A,"March 2025")</f>
        <v>1235229.45</v>
      </c>
      <c r="G18" s="56">
        <f>SUMIFS('Data Gaji'!$C:$C,'Data Gaji'!$F:$F,"Teknisi Kebersihan",'Data Gaji'!$A:$A,"April 2025")</f>
        <v>1506422.75</v>
      </c>
      <c r="H18" s="56">
        <f>SUMIFS('Data Gaji'!$C:$C,'Data Gaji'!$F:$F,"Teknisi Kebersihan",'Data Gaji'!$A:$A,"May 2025")</f>
        <v>1844912.0999999999</v>
      </c>
      <c r="I18" s="56">
        <f>SUMIFS('Data Gaji'!$C:$C,'Data Gaji'!$F:$F,"Teknisi Kebersihan",'Data Gaji'!$A:$A,"June 2025")</f>
        <v>1955500.2499999995</v>
      </c>
      <c r="J18" s="55">
        <f t="shared" si="3"/>
        <v>9069732.8999999985</v>
      </c>
    </row>
    <row r="19" spans="1:10" ht="13.2" x14ac:dyDescent="0.25">
      <c r="A19" s="6"/>
      <c r="B19" s="7">
        <v>5</v>
      </c>
      <c r="C19" s="9" t="s">
        <v>22</v>
      </c>
      <c r="D19" s="56">
        <f>SUMIFS('Data Gaji'!$C:$C,'Data Gaji'!$F:$F,"Teknisi Perbaikan",'Data Gaji'!$A:$A,"January 2025")</f>
        <v>2182890.6999999997</v>
      </c>
      <c r="E19" s="56">
        <f>SUMIFS('Data Gaji'!$C:$C,'Data Gaji'!$F:$F,"Teknisi Perbaikan",'Data Gaji'!$A:$A,"February 2025")</f>
        <v>2401729.25</v>
      </c>
      <c r="F19" s="56">
        <f>SUMIFS('Data Gaji'!$C:$C,'Data Gaji'!$F:$F,"Teknisi Perbaikan",'Data Gaji'!$A:$A,"March 2025")</f>
        <v>2692963.6500000004</v>
      </c>
      <c r="G19" s="56">
        <f>SUMIFS('Data Gaji'!$C:$C,'Data Gaji'!$F:$F,"Teknisi Perbaikan",'Data Gaji'!$A:$A,"April 2025")</f>
        <v>2793469.4499999997</v>
      </c>
      <c r="H19" s="56">
        <f>SUMIFS('Data Gaji'!$C:$C,'Data Gaji'!$F:$F,"Teknisi Perbaikan",'Data Gaji'!$A:$A,"May 2025")</f>
        <v>3210270.1999999997</v>
      </c>
      <c r="I19" s="56">
        <f>SUMIFS('Data Gaji'!$C:$C,'Data Gaji'!$F:$F,"Teknisi Perbaikan",'Data Gaji'!$A:$A,"June 2025")</f>
        <v>3755632.600000001</v>
      </c>
      <c r="J19" s="55">
        <f t="shared" si="3"/>
        <v>17036955.849999998</v>
      </c>
    </row>
    <row r="20" spans="1:10" ht="13.2" x14ac:dyDescent="0.25">
      <c r="A20" s="6"/>
      <c r="B20" s="7">
        <v>6</v>
      </c>
      <c r="C20" s="9" t="s">
        <v>23</v>
      </c>
      <c r="D20" s="56">
        <f>SUMIFS('Data Gaji'!$C:$C,'Data Gaji'!$F:$F,"Fotografer",'Data Gaji'!$A:$A,"January 2025")</f>
        <v>350413</v>
      </c>
      <c r="E20" s="56">
        <f>SUMIFS('Data Gaji'!$C:$C,'Data Gaji'!$F:$F,"Fotografer",'Data Gaji'!$A:$A,"February 2025")</f>
        <v>356654.9</v>
      </c>
      <c r="F20" s="56">
        <f>SUMIFS('Data Gaji'!$C:$C,'Data Gaji'!$F:$F,"Fotografer",'Data Gaji'!$A:$A,"March 2025")</f>
        <v>557364.6</v>
      </c>
      <c r="G20" s="56">
        <f>SUMIFS('Data Gaji'!$C:$C,'Data Gaji'!$F:$F,"Fotografer",'Data Gaji'!$A:$A,"April 2025")</f>
        <v>551464.5</v>
      </c>
      <c r="H20" s="56">
        <f>SUMIFS('Data Gaji'!$C:$C,'Data Gaji'!$F:$F,"Fotografer",'Data Gaji'!$A:$A,"May 2025")</f>
        <v>604292.5</v>
      </c>
      <c r="I20" s="56">
        <f>SUMIFS('Data Gaji'!$C:$C,'Data Gaji'!$F:$F,"Fotografer",'Data Gaji'!$A:$A,"June 2025")</f>
        <v>635825.80000000005</v>
      </c>
      <c r="J20" s="55">
        <f t="shared" si="3"/>
        <v>3056015.3</v>
      </c>
    </row>
    <row r="22" spans="1:10" ht="13.2" x14ac:dyDescent="0.25">
      <c r="A22" s="8"/>
      <c r="B22" s="4" t="s">
        <v>24</v>
      </c>
      <c r="C22" s="5"/>
      <c r="D22" s="54">
        <f>SUM(D23:D25)</f>
        <v>10021271.050000001</v>
      </c>
      <c r="E22" s="54">
        <f t="shared" ref="E22:I22" si="4">SUM(E23:E25)</f>
        <v>9233173.9499999993</v>
      </c>
      <c r="F22" s="54">
        <f t="shared" si="4"/>
        <v>7902103.0499999989</v>
      </c>
      <c r="G22" s="54">
        <f t="shared" si="4"/>
        <v>7105892.5999999996</v>
      </c>
      <c r="H22" s="54">
        <f t="shared" si="4"/>
        <v>8591464.5999999996</v>
      </c>
      <c r="I22" s="54">
        <f t="shared" si="4"/>
        <v>9403263.5</v>
      </c>
      <c r="J22" s="55">
        <f>SUM(D22:I22)</f>
        <v>52257168.75</v>
      </c>
    </row>
    <row r="23" spans="1:10" ht="13.2" x14ac:dyDescent="0.25">
      <c r="A23" s="6"/>
      <c r="B23" s="7">
        <v>1</v>
      </c>
      <c r="C23" s="5" t="s">
        <v>25</v>
      </c>
      <c r="D23" s="56">
        <f>SUMIFS('Data Pembelian untuk Operasiona'!$D:$D,'Data Pembelian untuk Operasiona'!$E:$E,"SPK",'Data Pembelian untuk Operasiona'!$A:$A,"January 2025")</f>
        <v>7462306.6499999994</v>
      </c>
      <c r="E23" s="56">
        <f>SUMIFS('Data Pembelian untuk Operasiona'!$D:$D,'Data Pembelian untuk Operasiona'!$E:$E,"SPK",'Data Pembelian untuk Operasiona'!$A:$A,"February 2025")</f>
        <v>6996488.4999999991</v>
      </c>
      <c r="F23" s="56">
        <f>SUMIFS('Data Pembelian untuk Operasiona'!$D:$D,'Data Pembelian untuk Operasiona'!$E:$E,"SPK",'Data Pembelian untuk Operasiona'!$A:$A,"March 2025")</f>
        <v>6470697.9999999991</v>
      </c>
      <c r="G23" s="56">
        <f>SUMIFS('Data Pembelian untuk Operasiona'!$D:$D,'Data Pembelian untuk Operasiona'!$E:$E,"SPK",'Data Pembelian untuk Operasiona'!$A:$A,"April 2025")</f>
        <v>5301080.05</v>
      </c>
      <c r="H23" s="56">
        <f>SUMIFS('Data Pembelian untuk Operasiona'!$D:$D,'Data Pembelian untuk Operasiona'!$E:$E,"SPK",'Data Pembelian untuk Operasiona'!$A:$A,"May 2025")</f>
        <v>6715272.75</v>
      </c>
      <c r="I23" s="56">
        <f>SUMIFS('Data Pembelian untuk Operasiona'!$D:$D,'Data Pembelian untuk Operasiona'!$E:$E,"SPK",'Data Pembelian untuk Operasiona'!$A:$A,"June 2025")</f>
        <v>7234716.5000000009</v>
      </c>
      <c r="J23" s="55">
        <f>SUM(D23:I23)</f>
        <v>40180562.450000003</v>
      </c>
    </row>
    <row r="24" spans="1:10" ht="13.2" x14ac:dyDescent="0.25">
      <c r="A24" s="6"/>
      <c r="B24" s="7">
        <v>2</v>
      </c>
      <c r="C24" s="5" t="s">
        <v>26</v>
      </c>
      <c r="D24" s="56">
        <f>SUMIFS('Data Pembelian untuk Operasiona'!$D:$D,'Data Pembelian untuk Operasiona'!$E:$E,"Operasional",'Data Pembelian untuk Operasiona'!$A:$A,"January 2025")</f>
        <v>2230682.4000000004</v>
      </c>
      <c r="E24" s="56">
        <f>SUMIFS('Data Pembelian untuk Operasiona'!$D:$D,'Data Pembelian untuk Operasiona'!$E:$E,"Operasional",'Data Pembelian untuk Operasiona'!$A:$A,"February 2025")</f>
        <v>1908186.65</v>
      </c>
      <c r="F24" s="56">
        <f>SUMIFS('Data Pembelian untuk Operasiona'!$D:$D,'Data Pembelian untuk Operasiona'!$E:$E,"Operasional",'Data Pembelian untuk Operasiona'!$A:$A,"March 2025")</f>
        <v>1149480.5499999998</v>
      </c>
      <c r="G24" s="56">
        <f>SUMIFS('Data Pembelian untuk Operasiona'!$D:$D,'Data Pembelian untuk Operasiona'!$E:$E,"Operasional",'Data Pembelian untuk Operasiona'!$A:$A,"April 2025")</f>
        <v>1441507.5500000003</v>
      </c>
      <c r="H24" s="56">
        <f>SUMIFS('Data Pembelian untuk Operasiona'!$D:$D,'Data Pembelian untuk Operasiona'!$E:$E,"Operasional",'Data Pembelian untuk Operasiona'!$A:$A,"May 2025")</f>
        <v>1396591.8499999999</v>
      </c>
      <c r="I24" s="56">
        <f>SUMIFS('Data Pembelian untuk Operasiona'!$D:$D,'Data Pembelian untuk Operasiona'!$E:$E,"Operasional",'Data Pembelian untuk Operasiona'!$A:$A,"June 2025")</f>
        <v>1688899.4999999998</v>
      </c>
      <c r="J24" s="55">
        <f t="shared" ref="J24:J25" si="5">SUM(D24:I24)</f>
        <v>9815348.5</v>
      </c>
    </row>
    <row r="25" spans="1:10" ht="13.2" x14ac:dyDescent="0.25">
      <c r="A25" s="6"/>
      <c r="B25" s="7">
        <v>3</v>
      </c>
      <c r="C25" s="5" t="s">
        <v>27</v>
      </c>
      <c r="D25" s="56">
        <f>SUMIFS('Data Pembelian untuk Operasiona'!$D:$D,'Data Pembelian untuk Operasiona'!$E:$E,"Inventory",'Data Pembelian untuk Operasiona'!$A:$A,"January 2025")</f>
        <v>328282</v>
      </c>
      <c r="E25" s="56">
        <f>SUMIFS('Data Pembelian untuk Operasiona'!$D:$D,'Data Pembelian untuk Operasiona'!$E:$E,"Inventory",'Data Pembelian untuk Operasiona'!$A:$A,"February 2025")</f>
        <v>328498.80000000005</v>
      </c>
      <c r="F25" s="56">
        <f>SUMIFS('Data Pembelian untuk Operasiona'!$D:$D,'Data Pembelian untuk Operasiona'!$E:$E,"Inventory",'Data Pembelian untuk Operasiona'!$A:$A,"March 2025")</f>
        <v>281924.5</v>
      </c>
      <c r="G25" s="56">
        <f>SUMIFS('Data Pembelian untuk Operasiona'!$D:$D,'Data Pembelian untuk Operasiona'!$E:$E,"Inventory",'Data Pembelian untuk Operasiona'!$A:$A,"April 2025")</f>
        <v>363305</v>
      </c>
      <c r="H25" s="56">
        <f>SUMIFS('Data Pembelian untuk Operasiona'!$D:$D,'Data Pembelian untuk Operasiona'!$E:$E,"Inventory",'Data Pembelian untuk Operasiona'!$A:$A,"May 2025")</f>
        <v>479600</v>
      </c>
      <c r="I25" s="56">
        <f>SUMIFS('Data Pembelian untuk Operasiona'!$D:$D,'Data Pembelian untuk Operasiona'!$E:$E,"Inventory",'Data Pembelian untuk Operasiona'!$A:$A,"June 2025")</f>
        <v>479647.5</v>
      </c>
      <c r="J25" s="55">
        <f t="shared" si="5"/>
        <v>2261257.7999999998</v>
      </c>
    </row>
    <row r="27" spans="1:10" ht="13.2" x14ac:dyDescent="0.25">
      <c r="A27" s="8"/>
      <c r="B27" s="4" t="s">
        <v>28</v>
      </c>
      <c r="C27" s="5"/>
      <c r="D27" s="56">
        <f>SUMIFS('Data Reimburse Transport'!$C:$C,'Data Reimburse Transport'!$B:$B,"January 2025")</f>
        <v>1884250</v>
      </c>
      <c r="E27" s="56">
        <f>SUMIFS('Data Reimburse Transport'!$C:$C,'Data Reimburse Transport'!$B:$B,"February 2025")</f>
        <v>1890875</v>
      </c>
      <c r="F27" s="56">
        <f>SUMIFS('Data Reimburse Transport'!$C:$C,'Data Reimburse Transport'!$B:$B,"March 2025")</f>
        <v>1875650</v>
      </c>
      <c r="G27" s="56">
        <f>SUMIFS('Data Reimburse Transport'!$C:$C,'Data Reimburse Transport'!$B:$B,"April 2025")</f>
        <v>1849025</v>
      </c>
      <c r="H27" s="56">
        <f>SUMIFS('Data Reimburse Transport'!$C:$C,'Data Reimburse Transport'!$B:$B,"May 2025")</f>
        <v>2072225</v>
      </c>
      <c r="I27" s="56">
        <f>SUMIFS('Data Reimburse Transport'!$C:$C,'Data Reimburse Transport'!$B:$B,"June 2025")</f>
        <v>2122200</v>
      </c>
      <c r="J27" s="55">
        <f>SUM(D27:I27)</f>
        <v>11694225</v>
      </c>
    </row>
    <row r="28" spans="1:10" ht="13.2" x14ac:dyDescent="0.25">
      <c r="A28" s="8"/>
      <c r="B28" s="4" t="s">
        <v>29</v>
      </c>
      <c r="C28" s="5"/>
      <c r="D28" s="56">
        <f>SUMIFS('Data Gaji'!$D:$D,'Data Gaji'!$A:$A,"January 2025")</f>
        <v>3309857.6750000012</v>
      </c>
      <c r="E28" s="56">
        <f>SUMIFS('Data Gaji'!$D:$D,'Data Gaji'!$A:$A,"February 2025")</f>
        <v>3419120.1649999977</v>
      </c>
      <c r="F28" s="56">
        <f>SUMIFS('Data Gaji'!$D:$D,'Data Gaji'!$A:$A,"March 2025")</f>
        <v>3496096.5350000015</v>
      </c>
      <c r="G28" s="56">
        <f>SUMIFS('Data Gaji'!$D:$D,'Data Gaji'!$A:$A,"April 2025")</f>
        <v>3773669.7449999996</v>
      </c>
      <c r="H28" s="56">
        <f>SUMIFS('Data Gaji'!$D:$D,'Data Gaji'!$A:$A,"May 2025")</f>
        <v>4067215.7850000001</v>
      </c>
      <c r="I28" s="56">
        <f>SUMIFS('Data Gaji'!$D:$D,'Data Gaji'!$A:$A,"June 2025")</f>
        <v>4301273.2650000006</v>
      </c>
      <c r="J28" s="55">
        <f>SUM(D28:I28)</f>
        <v>22367233.170000002</v>
      </c>
    </row>
    <row r="29" spans="1:10" ht="13.2" x14ac:dyDescent="0.25">
      <c r="A29" s="8"/>
      <c r="B29" s="4" t="s">
        <v>30</v>
      </c>
      <c r="C29" s="5"/>
      <c r="D29" s="56">
        <f>SUMIFS('Data Gaji'!$E:$E,'Data Gaji'!$A:$A,"January 2025")</f>
        <v>919404.90972222202</v>
      </c>
      <c r="E29" s="56">
        <f>SUMIFS('Data Gaji'!$E:$E,'Data Gaji'!$A:$A,"February 2025")</f>
        <v>949755.60138888936</v>
      </c>
      <c r="F29" s="56">
        <f>SUMIFS('Data Gaji'!$E:$E,'Data Gaji'!$A:$A,"March 2025")</f>
        <v>971137.92638888874</v>
      </c>
      <c r="G29" s="56">
        <f>SUMIFS('Data Gaji'!$E:$E,'Data Gaji'!$A:$A,"April 2025")</f>
        <v>1048241.5958333336</v>
      </c>
      <c r="H29" s="56">
        <f>SUMIFS('Data Gaji'!$E:$E,'Data Gaji'!$A:$A,"May 2025")</f>
        <v>1129782.1624999996</v>
      </c>
      <c r="I29" s="56">
        <f>SUMIFS('Data Gaji'!$E:$E,'Data Gaji'!$A:$A,"June 2025")</f>
        <v>1194798.1291666653</v>
      </c>
      <c r="J29" s="55">
        <f>SUM(D29:I29)</f>
        <v>6213120.3249999983</v>
      </c>
    </row>
    <row r="31" spans="1:10" ht="13.2" x14ac:dyDescent="0.25">
      <c r="A31" s="8"/>
      <c r="B31" s="4" t="s">
        <v>31</v>
      </c>
      <c r="C31" s="5"/>
      <c r="D31" s="56">
        <f>SUM(D14,D22,D27:D29)</f>
        <v>27167642.55138889</v>
      </c>
      <c r="E31" s="56">
        <f t="shared" ref="E31:I31" si="6">SUM(E14,E22,E27:E29)</f>
        <v>26889991.933055554</v>
      </c>
      <c r="F31" s="56">
        <f t="shared" si="6"/>
        <v>25898642.628055554</v>
      </c>
      <c r="G31" s="56">
        <f t="shared" si="6"/>
        <v>26355728.090833336</v>
      </c>
      <c r="H31" s="56">
        <f t="shared" si="6"/>
        <v>29418073.497499995</v>
      </c>
      <c r="I31" s="56">
        <f t="shared" si="6"/>
        <v>31359112.444166671</v>
      </c>
      <c r="J31" s="55">
        <f>SUM(D31:I31)</f>
        <v>167089191.14499998</v>
      </c>
    </row>
    <row r="32" spans="1:10" ht="13.2" x14ac:dyDescent="0.25">
      <c r="A32" s="8"/>
      <c r="B32" s="4" t="s">
        <v>32</v>
      </c>
      <c r="C32" s="11"/>
      <c r="D32" s="54">
        <f>D5-D31</f>
        <v>2391457.0486111119</v>
      </c>
      <c r="E32" s="54">
        <f t="shared" ref="E32:I32" si="7">E5-E31</f>
        <v>450688.9169444479</v>
      </c>
      <c r="F32" s="54">
        <f t="shared" si="7"/>
        <v>-289992.62805555388</v>
      </c>
      <c r="G32" s="54">
        <f t="shared" si="7"/>
        <v>1654791.4591666646</v>
      </c>
      <c r="H32" s="54">
        <f t="shared" si="7"/>
        <v>3856868.2025000043</v>
      </c>
      <c r="I32" s="54">
        <f t="shared" si="7"/>
        <v>-4661662.4441666715</v>
      </c>
      <c r="J32" s="55">
        <f>SUM(D32:I32)</f>
        <v>3402150.5550000034</v>
      </c>
    </row>
    <row r="34" spans="1:10" ht="13.2" x14ac:dyDescent="0.25">
      <c r="A34" s="12"/>
      <c r="B34" s="13" t="s">
        <v>33</v>
      </c>
      <c r="C34" s="11"/>
      <c r="D34" s="14">
        <f>(D32/D5)*100%</f>
        <v>8.0904258958250264E-2</v>
      </c>
      <c r="E34" s="14">
        <f t="shared" ref="E34:I34" si="8">(E32/E5)*100%</f>
        <v>1.6484187771953304E-2</v>
      </c>
      <c r="F34" s="14">
        <f t="shared" si="8"/>
        <v>-1.1324010756348105E-2</v>
      </c>
      <c r="G34" s="14">
        <f t="shared" si="8"/>
        <v>5.9077499659111625E-2</v>
      </c>
      <c r="H34" s="14">
        <f t="shared" si="8"/>
        <v>0.11590908970698525</v>
      </c>
      <c r="I34" s="14">
        <f t="shared" si="8"/>
        <v>-0.17461077534246422</v>
      </c>
      <c r="J34" s="15">
        <f>SUM(D34:I34)</f>
        <v>8.6440249997488117E-2</v>
      </c>
    </row>
    <row r="36" spans="1:10" ht="13.2" x14ac:dyDescent="0.25">
      <c r="C36" s="16"/>
      <c r="D36" s="17"/>
      <c r="E36" s="17"/>
      <c r="F36" s="17"/>
      <c r="G36" s="17"/>
      <c r="H36" s="17"/>
      <c r="I36" s="17"/>
    </row>
    <row r="37" spans="1:10" ht="13.2" x14ac:dyDescent="0.25">
      <c r="C37" s="16"/>
      <c r="D37" s="17"/>
      <c r="E37" s="17"/>
      <c r="F37" s="17"/>
      <c r="G37" s="17"/>
      <c r="H37" s="17"/>
      <c r="I37" s="17"/>
    </row>
    <row r="38" spans="1:10" ht="13.2" x14ac:dyDescent="0.25">
      <c r="C38" s="16"/>
      <c r="D38" s="17"/>
      <c r="E38" s="17"/>
      <c r="F38" s="17"/>
      <c r="G38" s="17"/>
      <c r="H38" s="17"/>
      <c r="I38" s="17"/>
    </row>
    <row r="39" spans="1:10" ht="13.2" x14ac:dyDescent="0.25">
      <c r="C39" s="18"/>
      <c r="D39" s="17"/>
      <c r="E39" s="17"/>
      <c r="F39" s="17"/>
      <c r="G39" s="17"/>
      <c r="H39" s="17"/>
      <c r="I39" s="17"/>
    </row>
    <row r="42" spans="1:10" ht="13.2" x14ac:dyDescent="0.25">
      <c r="C42" s="16"/>
    </row>
    <row r="43" spans="1:10" ht="13.2" x14ac:dyDescent="0.25">
      <c r="C43" s="16"/>
    </row>
    <row r="44" spans="1:10" ht="13.2" x14ac:dyDescent="0.25">
      <c r="C44" s="16"/>
    </row>
    <row r="45" spans="1:10" ht="13.2" x14ac:dyDescent="0.25">
      <c r="C45" s="18"/>
    </row>
  </sheetData>
  <mergeCells count="2">
    <mergeCell ref="B2:J2"/>
    <mergeCell ref="B4:C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3813"/>
  <sheetViews>
    <sheetView workbookViewId="0">
      <selection activeCell="F14" sqref="F14"/>
    </sheetView>
  </sheetViews>
  <sheetFormatPr defaultColWidth="12.6640625" defaultRowHeight="15.75" customHeight="1" x14ac:dyDescent="0.25"/>
  <cols>
    <col min="1" max="3" width="12.6640625" style="43"/>
    <col min="4" max="4" width="9.109375" style="43" bestFit="1" customWidth="1"/>
    <col min="5" max="5" width="12.6640625" style="43"/>
    <col min="9" max="9" width="16.88671875" bestFit="1" customWidth="1"/>
    <col min="10" max="10" width="17.6640625" bestFit="1" customWidth="1"/>
  </cols>
  <sheetData>
    <row r="1" spans="1:10" ht="26.4" x14ac:dyDescent="0.25">
      <c r="A1" s="39" t="s">
        <v>34</v>
      </c>
      <c r="B1" s="19" t="s">
        <v>35</v>
      </c>
      <c r="C1" s="19" t="s">
        <v>36</v>
      </c>
      <c r="D1" s="40" t="s">
        <v>37</v>
      </c>
      <c r="E1" s="20" t="s">
        <v>38</v>
      </c>
    </row>
    <row r="2" spans="1:10" ht="13.2" x14ac:dyDescent="0.25">
      <c r="A2" s="23">
        <v>1</v>
      </c>
      <c r="B2" s="22" t="s">
        <v>5</v>
      </c>
      <c r="C2" s="23" t="s">
        <v>10</v>
      </c>
      <c r="D2" s="41">
        <v>12500</v>
      </c>
      <c r="E2" s="23" t="s">
        <v>39</v>
      </c>
      <c r="I2" s="49" t="s">
        <v>24652</v>
      </c>
      <c r="J2" t="s">
        <v>24658</v>
      </c>
    </row>
    <row r="3" spans="1:10" ht="13.2" x14ac:dyDescent="0.25">
      <c r="A3" s="23">
        <v>2</v>
      </c>
      <c r="B3" s="22" t="s">
        <v>5</v>
      </c>
      <c r="C3" s="23" t="s">
        <v>11</v>
      </c>
      <c r="D3" s="41">
        <v>7500</v>
      </c>
      <c r="E3" s="23" t="s">
        <v>39</v>
      </c>
      <c r="I3" s="50" t="s">
        <v>5</v>
      </c>
      <c r="J3" s="53">
        <v>28010519.550000001</v>
      </c>
    </row>
    <row r="4" spans="1:10" ht="13.2" x14ac:dyDescent="0.25">
      <c r="A4" s="23">
        <v>3</v>
      </c>
      <c r="B4" s="22" t="s">
        <v>5</v>
      </c>
      <c r="C4" s="23" t="s">
        <v>12</v>
      </c>
      <c r="D4" s="41">
        <v>10000</v>
      </c>
      <c r="E4" s="23" t="s">
        <v>39</v>
      </c>
      <c r="I4" s="51" t="s">
        <v>13</v>
      </c>
      <c r="J4" s="53">
        <v>2141750</v>
      </c>
    </row>
    <row r="5" spans="1:10" ht="13.2" x14ac:dyDescent="0.25">
      <c r="A5" s="23">
        <v>4</v>
      </c>
      <c r="B5" s="22" t="s">
        <v>5</v>
      </c>
      <c r="C5" s="23" t="s">
        <v>10</v>
      </c>
      <c r="D5" s="41">
        <v>5000</v>
      </c>
      <c r="E5" s="23" t="s">
        <v>39</v>
      </c>
      <c r="I5" s="51" t="s">
        <v>12</v>
      </c>
      <c r="J5" s="53">
        <v>3686250</v>
      </c>
    </row>
    <row r="6" spans="1:10" ht="13.2" x14ac:dyDescent="0.25">
      <c r="A6" s="23">
        <v>5</v>
      </c>
      <c r="B6" s="22" t="s">
        <v>5</v>
      </c>
      <c r="C6" s="23" t="s">
        <v>13</v>
      </c>
      <c r="D6" s="41">
        <v>7500</v>
      </c>
      <c r="E6" s="23" t="s">
        <v>39</v>
      </c>
      <c r="I6" s="51" t="s">
        <v>15</v>
      </c>
      <c r="J6" s="53">
        <v>8196000</v>
      </c>
    </row>
    <row r="7" spans="1:10" ht="13.2" x14ac:dyDescent="0.25">
      <c r="A7" s="23">
        <v>6</v>
      </c>
      <c r="B7" s="22" t="s">
        <v>5</v>
      </c>
      <c r="C7" s="23" t="s">
        <v>13</v>
      </c>
      <c r="D7" s="41">
        <v>3750</v>
      </c>
      <c r="E7" s="23" t="s">
        <v>39</v>
      </c>
      <c r="I7" s="51" t="s">
        <v>10</v>
      </c>
      <c r="J7" s="53">
        <v>4145619.55</v>
      </c>
    </row>
    <row r="8" spans="1:10" ht="13.2" x14ac:dyDescent="0.25">
      <c r="A8" s="23">
        <v>7</v>
      </c>
      <c r="B8" s="22" t="s">
        <v>5</v>
      </c>
      <c r="C8" s="23" t="s">
        <v>10</v>
      </c>
      <c r="D8" s="41">
        <v>11000</v>
      </c>
      <c r="E8" s="23" t="s">
        <v>39</v>
      </c>
      <c r="I8" s="51" t="s">
        <v>11</v>
      </c>
      <c r="J8" s="53">
        <v>897500</v>
      </c>
    </row>
    <row r="9" spans="1:10" ht="13.2" x14ac:dyDescent="0.25">
      <c r="A9" s="23">
        <v>8</v>
      </c>
      <c r="B9" s="22" t="s">
        <v>5</v>
      </c>
      <c r="C9" s="23" t="s">
        <v>14</v>
      </c>
      <c r="D9" s="41">
        <v>10500</v>
      </c>
      <c r="E9" s="23" t="s">
        <v>39</v>
      </c>
      <c r="I9" s="51" t="s">
        <v>14</v>
      </c>
      <c r="J9" s="53">
        <v>8018400</v>
      </c>
    </row>
    <row r="10" spans="1:10" ht="13.2" x14ac:dyDescent="0.25">
      <c r="A10" s="23">
        <v>9</v>
      </c>
      <c r="B10" s="22" t="s">
        <v>5</v>
      </c>
      <c r="C10" s="23" t="s">
        <v>14</v>
      </c>
      <c r="D10" s="41">
        <v>500</v>
      </c>
      <c r="E10" s="23" t="s">
        <v>39</v>
      </c>
      <c r="I10" s="51" t="s">
        <v>16</v>
      </c>
      <c r="J10" s="53">
        <v>925000</v>
      </c>
    </row>
    <row r="11" spans="1:10" ht="13.2" x14ac:dyDescent="0.25">
      <c r="A11" s="23">
        <v>10</v>
      </c>
      <c r="B11" s="22" t="s">
        <v>5</v>
      </c>
      <c r="C11" s="23" t="s">
        <v>14</v>
      </c>
      <c r="D11" s="41">
        <v>3500</v>
      </c>
      <c r="E11" s="23" t="s">
        <v>39</v>
      </c>
      <c r="I11" s="50" t="s">
        <v>3</v>
      </c>
      <c r="J11" s="53">
        <v>27340680.850000001</v>
      </c>
    </row>
    <row r="12" spans="1:10" ht="13.2" x14ac:dyDescent="0.25">
      <c r="A12" s="23">
        <v>11</v>
      </c>
      <c r="B12" s="22" t="s">
        <v>5</v>
      </c>
      <c r="C12" s="23" t="s">
        <v>14</v>
      </c>
      <c r="D12" s="41">
        <v>750</v>
      </c>
      <c r="E12" s="23" t="s">
        <v>39</v>
      </c>
      <c r="I12" s="51" t="s">
        <v>13</v>
      </c>
      <c r="J12" s="53">
        <v>2027500</v>
      </c>
    </row>
    <row r="13" spans="1:10" ht="13.2" x14ac:dyDescent="0.25">
      <c r="A13" s="23">
        <v>12</v>
      </c>
      <c r="B13" s="22" t="s">
        <v>5</v>
      </c>
      <c r="C13" s="23" t="s">
        <v>14</v>
      </c>
      <c r="D13" s="41">
        <v>4250</v>
      </c>
      <c r="E13" s="23" t="s">
        <v>39</v>
      </c>
      <c r="I13" s="51" t="s">
        <v>12</v>
      </c>
      <c r="J13" s="53">
        <v>3862500</v>
      </c>
    </row>
    <row r="14" spans="1:10" ht="13.2" x14ac:dyDescent="0.25">
      <c r="A14" s="23">
        <v>13</v>
      </c>
      <c r="B14" s="22" t="s">
        <v>5</v>
      </c>
      <c r="C14" s="23" t="s">
        <v>13</v>
      </c>
      <c r="D14" s="41">
        <v>15000</v>
      </c>
      <c r="E14" s="23" t="s">
        <v>39</v>
      </c>
      <c r="I14" s="51" t="s">
        <v>15</v>
      </c>
      <c r="J14" s="53">
        <v>9036000</v>
      </c>
    </row>
    <row r="15" spans="1:10" ht="13.2" x14ac:dyDescent="0.25">
      <c r="A15" s="23">
        <v>14</v>
      </c>
      <c r="B15" s="22" t="s">
        <v>5</v>
      </c>
      <c r="C15" s="23" t="s">
        <v>12</v>
      </c>
      <c r="D15" s="41">
        <v>15000</v>
      </c>
      <c r="E15" s="23" t="s">
        <v>39</v>
      </c>
      <c r="I15" s="51" t="s">
        <v>10</v>
      </c>
      <c r="J15" s="53">
        <v>3189250</v>
      </c>
    </row>
    <row r="16" spans="1:10" ht="13.2" x14ac:dyDescent="0.25">
      <c r="A16" s="23">
        <v>15</v>
      </c>
      <c r="B16" s="22" t="s">
        <v>5</v>
      </c>
      <c r="C16" s="23" t="s">
        <v>10</v>
      </c>
      <c r="D16" s="41">
        <v>7500</v>
      </c>
      <c r="E16" s="23" t="s">
        <v>39</v>
      </c>
      <c r="I16" s="51" t="s">
        <v>11</v>
      </c>
      <c r="J16" s="53">
        <v>971230.45</v>
      </c>
    </row>
    <row r="17" spans="1:10" ht="13.2" x14ac:dyDescent="0.25">
      <c r="A17" s="23">
        <v>16</v>
      </c>
      <c r="B17" s="22" t="s">
        <v>5</v>
      </c>
      <c r="C17" s="23" t="s">
        <v>14</v>
      </c>
      <c r="D17" s="41">
        <v>5500</v>
      </c>
      <c r="E17" s="23" t="s">
        <v>39</v>
      </c>
      <c r="I17" s="51" t="s">
        <v>14</v>
      </c>
      <c r="J17" s="53">
        <v>7434200.4000000004</v>
      </c>
    </row>
    <row r="18" spans="1:10" ht="13.2" x14ac:dyDescent="0.25">
      <c r="A18" s="23">
        <v>17</v>
      </c>
      <c r="B18" s="22" t="s">
        <v>5</v>
      </c>
      <c r="C18" s="23" t="s">
        <v>14</v>
      </c>
      <c r="D18" s="41">
        <v>3500</v>
      </c>
      <c r="E18" s="23" t="s">
        <v>39</v>
      </c>
      <c r="I18" s="51" t="s">
        <v>16</v>
      </c>
      <c r="J18" s="53">
        <v>820000</v>
      </c>
    </row>
    <row r="19" spans="1:10" ht="13.2" x14ac:dyDescent="0.25">
      <c r="A19" s="23">
        <v>18</v>
      </c>
      <c r="B19" s="22" t="s">
        <v>5</v>
      </c>
      <c r="C19" s="23" t="s">
        <v>10</v>
      </c>
      <c r="D19" s="41">
        <v>5000</v>
      </c>
      <c r="E19" s="23" t="s">
        <v>39</v>
      </c>
      <c r="I19" s="50" t="s">
        <v>2</v>
      </c>
      <c r="J19" s="53">
        <v>29559099.600000001</v>
      </c>
    </row>
    <row r="20" spans="1:10" ht="13.2" x14ac:dyDescent="0.25">
      <c r="A20" s="23">
        <v>19</v>
      </c>
      <c r="B20" s="22" t="s">
        <v>5</v>
      </c>
      <c r="C20" s="23" t="s">
        <v>14</v>
      </c>
      <c r="D20" s="41">
        <v>2000</v>
      </c>
      <c r="E20" s="23" t="s">
        <v>39</v>
      </c>
      <c r="I20" s="51" t="s">
        <v>13</v>
      </c>
      <c r="J20" s="53">
        <v>1990000</v>
      </c>
    </row>
    <row r="21" spans="1:10" ht="13.2" x14ac:dyDescent="0.25">
      <c r="A21" s="23">
        <v>20</v>
      </c>
      <c r="B21" s="22" t="s">
        <v>5</v>
      </c>
      <c r="C21" s="23" t="s">
        <v>13</v>
      </c>
      <c r="D21" s="41">
        <v>3750</v>
      </c>
      <c r="E21" s="23" t="s">
        <v>39</v>
      </c>
      <c r="I21" s="51" t="s">
        <v>12</v>
      </c>
      <c r="J21" s="53">
        <v>3957500</v>
      </c>
    </row>
    <row r="22" spans="1:10" ht="13.2" x14ac:dyDescent="0.25">
      <c r="A22" s="23">
        <v>21</v>
      </c>
      <c r="B22" s="22" t="s">
        <v>5</v>
      </c>
      <c r="C22" s="23" t="s">
        <v>12</v>
      </c>
      <c r="D22" s="41">
        <v>8750</v>
      </c>
      <c r="E22" s="23" t="s">
        <v>39</v>
      </c>
      <c r="I22" s="51" t="s">
        <v>15</v>
      </c>
      <c r="J22" s="53">
        <v>8948000</v>
      </c>
    </row>
    <row r="23" spans="1:10" ht="13.2" x14ac:dyDescent="0.25">
      <c r="A23" s="23">
        <v>22</v>
      </c>
      <c r="B23" s="22" t="s">
        <v>5</v>
      </c>
      <c r="C23" s="23" t="s">
        <v>11</v>
      </c>
      <c r="D23" s="41">
        <v>3250</v>
      </c>
      <c r="E23" s="23" t="s">
        <v>39</v>
      </c>
      <c r="I23" s="51" t="s">
        <v>10</v>
      </c>
      <c r="J23" s="53">
        <v>3772750</v>
      </c>
    </row>
    <row r="24" spans="1:10" ht="13.2" x14ac:dyDescent="0.25">
      <c r="A24" s="23">
        <v>23</v>
      </c>
      <c r="B24" s="22" t="s">
        <v>5</v>
      </c>
      <c r="C24" s="23" t="s">
        <v>13</v>
      </c>
      <c r="D24" s="41">
        <v>3750</v>
      </c>
      <c r="E24" s="23" t="s">
        <v>39</v>
      </c>
      <c r="I24" s="51" t="s">
        <v>11</v>
      </c>
      <c r="J24" s="53">
        <v>1355150</v>
      </c>
    </row>
    <row r="25" spans="1:10" ht="13.2" x14ac:dyDescent="0.25">
      <c r="A25" s="23">
        <v>24</v>
      </c>
      <c r="B25" s="22" t="s">
        <v>5</v>
      </c>
      <c r="C25" s="23" t="s">
        <v>12</v>
      </c>
      <c r="D25" s="41">
        <v>8750</v>
      </c>
      <c r="E25" s="23" t="s">
        <v>39</v>
      </c>
      <c r="I25" s="51" t="s">
        <v>14</v>
      </c>
      <c r="J25" s="53">
        <v>8705699.5999999996</v>
      </c>
    </row>
    <row r="26" spans="1:10" ht="13.2" x14ac:dyDescent="0.25">
      <c r="A26" s="23">
        <v>25</v>
      </c>
      <c r="B26" s="22" t="s">
        <v>5</v>
      </c>
      <c r="C26" s="23" t="s">
        <v>10</v>
      </c>
      <c r="D26" s="41">
        <v>5000</v>
      </c>
      <c r="E26" s="23" t="s">
        <v>39</v>
      </c>
      <c r="I26" s="51" t="s">
        <v>16</v>
      </c>
      <c r="J26" s="53">
        <v>830000</v>
      </c>
    </row>
    <row r="27" spans="1:10" ht="13.2" x14ac:dyDescent="0.25">
      <c r="A27" s="23">
        <v>26</v>
      </c>
      <c r="B27" s="22" t="s">
        <v>5</v>
      </c>
      <c r="C27" s="23" t="s">
        <v>14</v>
      </c>
      <c r="D27" s="41">
        <v>5000</v>
      </c>
      <c r="E27" s="23" t="s">
        <v>39</v>
      </c>
      <c r="I27" s="50" t="s">
        <v>7</v>
      </c>
      <c r="J27" s="53">
        <v>26697450</v>
      </c>
    </row>
    <row r="28" spans="1:10" ht="13.2" x14ac:dyDescent="0.25">
      <c r="A28" s="23">
        <v>27</v>
      </c>
      <c r="B28" s="22" t="s">
        <v>5</v>
      </c>
      <c r="C28" s="23" t="s">
        <v>14</v>
      </c>
      <c r="D28" s="41">
        <v>7500</v>
      </c>
      <c r="E28" s="23" t="s">
        <v>39</v>
      </c>
      <c r="I28" s="51" t="s">
        <v>13</v>
      </c>
      <c r="J28" s="53">
        <v>2108500</v>
      </c>
    </row>
    <row r="29" spans="1:10" ht="13.2" x14ac:dyDescent="0.25">
      <c r="A29" s="23">
        <v>28</v>
      </c>
      <c r="B29" s="22" t="s">
        <v>5</v>
      </c>
      <c r="C29" s="23" t="s">
        <v>13</v>
      </c>
      <c r="D29" s="41">
        <v>5000</v>
      </c>
      <c r="E29" s="23" t="s">
        <v>39</v>
      </c>
      <c r="I29" s="51" t="s">
        <v>12</v>
      </c>
      <c r="J29" s="53">
        <v>3002500</v>
      </c>
    </row>
    <row r="30" spans="1:10" ht="13.2" x14ac:dyDescent="0.25">
      <c r="A30" s="23">
        <v>29</v>
      </c>
      <c r="B30" s="22" t="s">
        <v>5</v>
      </c>
      <c r="C30" s="23" t="s">
        <v>13</v>
      </c>
      <c r="D30" s="41">
        <v>3750</v>
      </c>
      <c r="E30" s="23" t="s">
        <v>39</v>
      </c>
      <c r="I30" s="51" t="s">
        <v>15</v>
      </c>
      <c r="J30" s="53">
        <v>9868000</v>
      </c>
    </row>
    <row r="31" spans="1:10" ht="13.2" x14ac:dyDescent="0.25">
      <c r="A31" s="23">
        <v>30</v>
      </c>
      <c r="B31" s="22" t="s">
        <v>5</v>
      </c>
      <c r="C31" s="23" t="s">
        <v>14</v>
      </c>
      <c r="D31" s="41">
        <v>750</v>
      </c>
      <c r="E31" s="23" t="s">
        <v>39</v>
      </c>
      <c r="I31" s="51" t="s">
        <v>10</v>
      </c>
      <c r="J31" s="53">
        <v>3445800</v>
      </c>
    </row>
    <row r="32" spans="1:10" ht="13.2" x14ac:dyDescent="0.25">
      <c r="A32" s="23">
        <v>31</v>
      </c>
      <c r="B32" s="22" t="s">
        <v>5</v>
      </c>
      <c r="C32" s="23" t="s">
        <v>13</v>
      </c>
      <c r="D32" s="41">
        <v>7500</v>
      </c>
      <c r="E32" s="23" t="s">
        <v>39</v>
      </c>
      <c r="I32" s="51" t="s">
        <v>11</v>
      </c>
      <c r="J32" s="53">
        <v>627250</v>
      </c>
    </row>
    <row r="33" spans="1:10" ht="13.2" x14ac:dyDescent="0.25">
      <c r="A33" s="23">
        <v>32</v>
      </c>
      <c r="B33" s="22" t="s">
        <v>5</v>
      </c>
      <c r="C33" s="23" t="s">
        <v>12</v>
      </c>
      <c r="D33" s="41">
        <v>10000</v>
      </c>
      <c r="E33" s="23" t="s">
        <v>39</v>
      </c>
      <c r="I33" s="51" t="s">
        <v>14</v>
      </c>
      <c r="J33" s="53">
        <v>6205400</v>
      </c>
    </row>
    <row r="34" spans="1:10" ht="13.2" x14ac:dyDescent="0.25">
      <c r="A34" s="23">
        <v>33</v>
      </c>
      <c r="B34" s="22" t="s">
        <v>5</v>
      </c>
      <c r="C34" s="23" t="s">
        <v>10</v>
      </c>
      <c r="D34" s="41">
        <v>5000</v>
      </c>
      <c r="E34" s="23" t="s">
        <v>39</v>
      </c>
      <c r="I34" s="51" t="s">
        <v>16</v>
      </c>
      <c r="J34" s="53">
        <v>1440000</v>
      </c>
    </row>
    <row r="35" spans="1:10" ht="13.2" x14ac:dyDescent="0.25">
      <c r="A35" s="23">
        <v>34</v>
      </c>
      <c r="B35" s="22" t="s">
        <v>5</v>
      </c>
      <c r="C35" s="23" t="s">
        <v>10</v>
      </c>
      <c r="D35" s="41">
        <v>2500</v>
      </c>
      <c r="E35" s="23" t="s">
        <v>40</v>
      </c>
      <c r="I35" s="50" t="s">
        <v>4</v>
      </c>
      <c r="J35" s="53">
        <v>25608650</v>
      </c>
    </row>
    <row r="36" spans="1:10" ht="13.2" x14ac:dyDescent="0.25">
      <c r="A36" s="23">
        <v>35</v>
      </c>
      <c r="B36" s="22" t="s">
        <v>5</v>
      </c>
      <c r="C36" s="23" t="s">
        <v>10</v>
      </c>
      <c r="D36" s="41">
        <v>5000</v>
      </c>
      <c r="E36" s="23" t="s">
        <v>39</v>
      </c>
      <c r="I36" s="51" t="s">
        <v>13</v>
      </c>
      <c r="J36" s="53">
        <v>1892500</v>
      </c>
    </row>
    <row r="37" spans="1:10" ht="13.2" x14ac:dyDescent="0.25">
      <c r="A37" s="23">
        <v>36</v>
      </c>
      <c r="B37" s="22" t="s">
        <v>5</v>
      </c>
      <c r="C37" s="23" t="s">
        <v>14</v>
      </c>
      <c r="D37" s="41">
        <v>2500</v>
      </c>
      <c r="E37" s="23" t="s">
        <v>39</v>
      </c>
      <c r="I37" s="51" t="s">
        <v>12</v>
      </c>
      <c r="J37" s="53">
        <v>4229250</v>
      </c>
    </row>
    <row r="38" spans="1:10" ht="13.2" x14ac:dyDescent="0.25">
      <c r="A38" s="23">
        <v>37</v>
      </c>
      <c r="B38" s="22" t="s">
        <v>5</v>
      </c>
      <c r="C38" s="23" t="s">
        <v>13</v>
      </c>
      <c r="D38" s="41">
        <v>22500</v>
      </c>
      <c r="E38" s="23" t="s">
        <v>39</v>
      </c>
      <c r="I38" s="51" t="s">
        <v>15</v>
      </c>
      <c r="J38" s="53">
        <v>8876000</v>
      </c>
    </row>
    <row r="39" spans="1:10" ht="13.2" x14ac:dyDescent="0.25">
      <c r="A39" s="23">
        <v>38</v>
      </c>
      <c r="B39" s="22" t="s">
        <v>5</v>
      </c>
      <c r="C39" s="23" t="s">
        <v>10</v>
      </c>
      <c r="D39" s="41">
        <v>11000</v>
      </c>
      <c r="E39" s="23" t="s">
        <v>39</v>
      </c>
      <c r="I39" s="51" t="s">
        <v>10</v>
      </c>
      <c r="J39" s="53">
        <v>3136250</v>
      </c>
    </row>
    <row r="40" spans="1:10" ht="13.2" x14ac:dyDescent="0.25">
      <c r="A40" s="23">
        <v>39</v>
      </c>
      <c r="B40" s="22" t="s">
        <v>5</v>
      </c>
      <c r="C40" s="23" t="s">
        <v>14</v>
      </c>
      <c r="D40" s="41">
        <v>12250</v>
      </c>
      <c r="E40" s="23" t="s">
        <v>39</v>
      </c>
      <c r="I40" s="51" t="s">
        <v>11</v>
      </c>
      <c r="J40" s="53">
        <v>832900</v>
      </c>
    </row>
    <row r="41" spans="1:10" ht="13.2" x14ac:dyDescent="0.25">
      <c r="A41" s="23">
        <v>40</v>
      </c>
      <c r="B41" s="22" t="s">
        <v>5</v>
      </c>
      <c r="C41" s="23" t="s">
        <v>14</v>
      </c>
      <c r="D41" s="41">
        <v>500</v>
      </c>
      <c r="E41" s="23" t="s">
        <v>39</v>
      </c>
      <c r="I41" s="51" t="s">
        <v>14</v>
      </c>
      <c r="J41" s="53">
        <v>5876750</v>
      </c>
    </row>
    <row r="42" spans="1:10" ht="13.2" x14ac:dyDescent="0.25">
      <c r="A42" s="23">
        <v>41</v>
      </c>
      <c r="B42" s="22" t="s">
        <v>5</v>
      </c>
      <c r="C42" s="23" t="s">
        <v>14</v>
      </c>
      <c r="D42" s="41">
        <v>750</v>
      </c>
      <c r="E42" s="23" t="s">
        <v>39</v>
      </c>
      <c r="I42" s="51" t="s">
        <v>16</v>
      </c>
      <c r="J42" s="53">
        <v>765000</v>
      </c>
    </row>
    <row r="43" spans="1:10" ht="13.2" x14ac:dyDescent="0.25">
      <c r="A43" s="23">
        <v>42</v>
      </c>
      <c r="B43" s="22" t="s">
        <v>5</v>
      </c>
      <c r="C43" s="23" t="s">
        <v>14</v>
      </c>
      <c r="D43" s="41">
        <v>1750</v>
      </c>
      <c r="E43" s="23" t="s">
        <v>39</v>
      </c>
      <c r="I43" s="50" t="s">
        <v>6</v>
      </c>
      <c r="J43" s="53">
        <v>33274941.699999999</v>
      </c>
    </row>
    <row r="44" spans="1:10" ht="13.2" x14ac:dyDescent="0.25">
      <c r="A44" s="23">
        <v>43</v>
      </c>
      <c r="B44" s="22" t="s">
        <v>5</v>
      </c>
      <c r="C44" s="23" t="s">
        <v>13</v>
      </c>
      <c r="D44" s="41">
        <v>3750</v>
      </c>
      <c r="E44" s="23" t="s">
        <v>39</v>
      </c>
      <c r="I44" s="51" t="s">
        <v>13</v>
      </c>
      <c r="J44" s="53">
        <v>2519500</v>
      </c>
    </row>
    <row r="45" spans="1:10" ht="13.2" x14ac:dyDescent="0.25">
      <c r="A45" s="23">
        <v>44</v>
      </c>
      <c r="B45" s="22" t="s">
        <v>5</v>
      </c>
      <c r="C45" s="23" t="s">
        <v>12</v>
      </c>
      <c r="D45" s="41">
        <v>8750</v>
      </c>
      <c r="E45" s="23" t="s">
        <v>39</v>
      </c>
      <c r="I45" s="51" t="s">
        <v>12</v>
      </c>
      <c r="J45" s="53">
        <v>4037250</v>
      </c>
    </row>
    <row r="46" spans="1:10" ht="13.2" x14ac:dyDescent="0.25">
      <c r="A46" s="23">
        <v>45</v>
      </c>
      <c r="B46" s="22" t="s">
        <v>5</v>
      </c>
      <c r="C46" s="23" t="s">
        <v>10</v>
      </c>
      <c r="D46" s="41">
        <v>7500</v>
      </c>
      <c r="E46" s="23" t="s">
        <v>40</v>
      </c>
      <c r="I46" s="51" t="s">
        <v>15</v>
      </c>
      <c r="J46" s="53">
        <v>9636000</v>
      </c>
    </row>
    <row r="47" spans="1:10" ht="13.2" x14ac:dyDescent="0.25">
      <c r="A47" s="23">
        <v>46</v>
      </c>
      <c r="B47" s="22" t="s">
        <v>5</v>
      </c>
      <c r="C47" s="23" t="s">
        <v>14</v>
      </c>
      <c r="D47" s="41">
        <v>7500</v>
      </c>
      <c r="E47" s="23" t="s">
        <v>40</v>
      </c>
      <c r="I47" s="51" t="s">
        <v>10</v>
      </c>
      <c r="J47" s="53">
        <v>3630666.7</v>
      </c>
    </row>
    <row r="48" spans="1:10" ht="13.2" x14ac:dyDescent="0.25">
      <c r="A48" s="23">
        <v>47</v>
      </c>
      <c r="B48" s="22" t="s">
        <v>5</v>
      </c>
      <c r="C48" s="23" t="s">
        <v>14</v>
      </c>
      <c r="D48" s="41">
        <v>8750</v>
      </c>
      <c r="E48" s="23" t="s">
        <v>40</v>
      </c>
      <c r="I48" s="51" t="s">
        <v>11</v>
      </c>
      <c r="J48" s="53">
        <v>793000</v>
      </c>
    </row>
    <row r="49" spans="1:10" ht="13.2" x14ac:dyDescent="0.25">
      <c r="A49" s="23">
        <v>48</v>
      </c>
      <c r="B49" s="22" t="s">
        <v>5</v>
      </c>
      <c r="C49" s="23" t="s">
        <v>14</v>
      </c>
      <c r="D49" s="41">
        <v>5500</v>
      </c>
      <c r="E49" s="23" t="s">
        <v>40</v>
      </c>
      <c r="I49" s="51" t="s">
        <v>14</v>
      </c>
      <c r="J49" s="53">
        <v>11188525</v>
      </c>
    </row>
    <row r="50" spans="1:10" ht="13.2" x14ac:dyDescent="0.25">
      <c r="A50" s="23">
        <v>49</v>
      </c>
      <c r="B50" s="22" t="s">
        <v>5</v>
      </c>
      <c r="C50" s="23" t="s">
        <v>14</v>
      </c>
      <c r="D50" s="41">
        <v>1750</v>
      </c>
      <c r="E50" s="23" t="s">
        <v>40</v>
      </c>
      <c r="I50" s="51" t="s">
        <v>16</v>
      </c>
      <c r="J50" s="53">
        <v>1470000</v>
      </c>
    </row>
    <row r="51" spans="1:10" ht="13.2" x14ac:dyDescent="0.25">
      <c r="A51" s="23">
        <v>50</v>
      </c>
      <c r="B51" s="22" t="s">
        <v>5</v>
      </c>
      <c r="C51" s="23" t="s">
        <v>14</v>
      </c>
      <c r="D51" s="41">
        <v>11500</v>
      </c>
      <c r="E51" s="23" t="s">
        <v>40</v>
      </c>
      <c r="I51" s="50" t="s">
        <v>24653</v>
      </c>
      <c r="J51" s="53">
        <v>170491341.69999999</v>
      </c>
    </row>
    <row r="52" spans="1:10" ht="13.2" x14ac:dyDescent="0.25">
      <c r="A52" s="23">
        <v>51</v>
      </c>
      <c r="B52" s="22" t="s">
        <v>5</v>
      </c>
      <c r="C52" s="23" t="s">
        <v>14</v>
      </c>
      <c r="D52" s="41">
        <v>7500</v>
      </c>
      <c r="E52" s="23" t="s">
        <v>40</v>
      </c>
    </row>
    <row r="53" spans="1:10" ht="13.2" x14ac:dyDescent="0.25">
      <c r="A53" s="23">
        <v>52</v>
      </c>
      <c r="B53" s="22" t="s">
        <v>5</v>
      </c>
      <c r="C53" s="23" t="s">
        <v>13</v>
      </c>
      <c r="D53" s="41">
        <v>5000</v>
      </c>
      <c r="E53" s="23" t="s">
        <v>40</v>
      </c>
    </row>
    <row r="54" spans="1:10" ht="13.2" x14ac:dyDescent="0.25">
      <c r="A54" s="23">
        <v>53</v>
      </c>
      <c r="B54" s="22" t="s">
        <v>5</v>
      </c>
      <c r="C54" s="23" t="s">
        <v>12</v>
      </c>
      <c r="D54" s="41">
        <v>8750</v>
      </c>
      <c r="E54" s="23" t="s">
        <v>39</v>
      </c>
    </row>
    <row r="55" spans="1:10" ht="13.2" x14ac:dyDescent="0.25">
      <c r="A55" s="23">
        <v>54</v>
      </c>
      <c r="B55" s="22" t="s">
        <v>5</v>
      </c>
      <c r="C55" s="23" t="s">
        <v>13</v>
      </c>
      <c r="D55" s="41">
        <v>11250</v>
      </c>
      <c r="E55" s="23" t="s">
        <v>39</v>
      </c>
    </row>
    <row r="56" spans="1:10" ht="13.2" x14ac:dyDescent="0.25">
      <c r="A56" s="23">
        <v>55</v>
      </c>
      <c r="B56" s="22" t="s">
        <v>5</v>
      </c>
      <c r="C56" s="23" t="s">
        <v>12</v>
      </c>
      <c r="D56" s="41">
        <v>12500</v>
      </c>
      <c r="E56" s="23" t="s">
        <v>39</v>
      </c>
    </row>
    <row r="57" spans="1:10" ht="13.2" x14ac:dyDescent="0.25">
      <c r="A57" s="23">
        <v>56</v>
      </c>
      <c r="B57" s="22" t="s">
        <v>5</v>
      </c>
      <c r="C57" s="23" t="s">
        <v>11</v>
      </c>
      <c r="D57" s="41">
        <v>4750</v>
      </c>
      <c r="E57" s="23" t="s">
        <v>39</v>
      </c>
    </row>
    <row r="58" spans="1:10" ht="13.2" x14ac:dyDescent="0.25">
      <c r="A58" s="23">
        <v>57</v>
      </c>
      <c r="B58" s="22" t="s">
        <v>5</v>
      </c>
      <c r="C58" s="23" t="s">
        <v>10</v>
      </c>
      <c r="D58" s="41">
        <v>5000</v>
      </c>
      <c r="E58" s="23" t="s">
        <v>39</v>
      </c>
    </row>
    <row r="59" spans="1:10" ht="13.2" x14ac:dyDescent="0.25">
      <c r="A59" s="23">
        <v>58</v>
      </c>
      <c r="B59" s="22" t="s">
        <v>5</v>
      </c>
      <c r="C59" s="23" t="s">
        <v>14</v>
      </c>
      <c r="D59" s="41">
        <v>2500</v>
      </c>
      <c r="E59" s="23" t="s">
        <v>39</v>
      </c>
    </row>
    <row r="60" spans="1:10" ht="13.2" x14ac:dyDescent="0.25">
      <c r="A60" s="23">
        <v>59</v>
      </c>
      <c r="B60" s="22" t="s">
        <v>5</v>
      </c>
      <c r="C60" s="23" t="s">
        <v>10</v>
      </c>
      <c r="D60" s="41">
        <v>7500</v>
      </c>
      <c r="E60" s="23" t="s">
        <v>39</v>
      </c>
    </row>
    <row r="61" spans="1:10" ht="13.2" x14ac:dyDescent="0.25">
      <c r="A61" s="23">
        <v>60</v>
      </c>
      <c r="B61" s="22" t="s">
        <v>5</v>
      </c>
      <c r="C61" s="23" t="s">
        <v>14</v>
      </c>
      <c r="D61" s="41">
        <v>1500</v>
      </c>
      <c r="E61" s="23" t="s">
        <v>39</v>
      </c>
    </row>
    <row r="62" spans="1:10" ht="13.2" x14ac:dyDescent="0.25">
      <c r="A62" s="23">
        <v>61</v>
      </c>
      <c r="B62" s="22" t="s">
        <v>5</v>
      </c>
      <c r="C62" s="23" t="s">
        <v>14</v>
      </c>
      <c r="D62" s="41">
        <v>5500</v>
      </c>
      <c r="E62" s="23" t="s">
        <v>39</v>
      </c>
    </row>
    <row r="63" spans="1:10" ht="13.2" x14ac:dyDescent="0.25">
      <c r="A63" s="23">
        <v>62</v>
      </c>
      <c r="B63" s="22" t="s">
        <v>5</v>
      </c>
      <c r="C63" s="23" t="s">
        <v>14</v>
      </c>
      <c r="D63" s="41">
        <v>1750</v>
      </c>
      <c r="E63" s="23" t="s">
        <v>39</v>
      </c>
    </row>
    <row r="64" spans="1:10" ht="13.2" x14ac:dyDescent="0.25">
      <c r="A64" s="23">
        <v>63</v>
      </c>
      <c r="B64" s="22" t="s">
        <v>5</v>
      </c>
      <c r="C64" s="23" t="s">
        <v>14</v>
      </c>
      <c r="D64" s="41">
        <v>8500</v>
      </c>
      <c r="E64" s="23" t="s">
        <v>39</v>
      </c>
    </row>
    <row r="65" spans="1:5" ht="13.2" x14ac:dyDescent="0.25">
      <c r="A65" s="23">
        <v>64</v>
      </c>
      <c r="B65" s="22" t="s">
        <v>5</v>
      </c>
      <c r="C65" s="23" t="s">
        <v>13</v>
      </c>
      <c r="D65" s="41">
        <v>7500</v>
      </c>
      <c r="E65" s="23" t="s">
        <v>39</v>
      </c>
    </row>
    <row r="66" spans="1:5" ht="13.2" x14ac:dyDescent="0.25">
      <c r="A66" s="23">
        <v>65</v>
      </c>
      <c r="B66" s="22" t="s">
        <v>5</v>
      </c>
      <c r="C66" s="23" t="s">
        <v>12</v>
      </c>
      <c r="D66" s="41">
        <v>12500</v>
      </c>
      <c r="E66" s="23" t="s">
        <v>39</v>
      </c>
    </row>
    <row r="67" spans="1:5" ht="13.2" x14ac:dyDescent="0.25">
      <c r="A67" s="23">
        <v>66</v>
      </c>
      <c r="B67" s="22" t="s">
        <v>5</v>
      </c>
      <c r="C67" s="23" t="s">
        <v>11</v>
      </c>
      <c r="D67" s="41">
        <v>6750</v>
      </c>
      <c r="E67" s="23" t="s">
        <v>39</v>
      </c>
    </row>
    <row r="68" spans="1:5" ht="13.2" x14ac:dyDescent="0.25">
      <c r="A68" s="23">
        <v>67</v>
      </c>
      <c r="B68" s="22" t="s">
        <v>5</v>
      </c>
      <c r="C68" s="23" t="s">
        <v>10</v>
      </c>
      <c r="D68" s="41">
        <v>7500</v>
      </c>
      <c r="E68" s="23" t="s">
        <v>40</v>
      </c>
    </row>
    <row r="69" spans="1:5" ht="13.2" x14ac:dyDescent="0.25">
      <c r="A69" s="23">
        <v>68</v>
      </c>
      <c r="B69" s="22" t="s">
        <v>5</v>
      </c>
      <c r="C69" s="23" t="s">
        <v>14</v>
      </c>
      <c r="D69" s="41">
        <v>5500</v>
      </c>
      <c r="E69" s="23" t="s">
        <v>40</v>
      </c>
    </row>
    <row r="70" spans="1:5" ht="13.2" x14ac:dyDescent="0.25">
      <c r="A70" s="23">
        <v>69</v>
      </c>
      <c r="B70" s="22" t="s">
        <v>5</v>
      </c>
      <c r="C70" s="23" t="s">
        <v>14</v>
      </c>
      <c r="D70" s="41">
        <v>500</v>
      </c>
      <c r="E70" s="23" t="s">
        <v>40</v>
      </c>
    </row>
    <row r="71" spans="1:5" ht="13.2" x14ac:dyDescent="0.25">
      <c r="A71" s="23">
        <v>70</v>
      </c>
      <c r="B71" s="22" t="s">
        <v>5</v>
      </c>
      <c r="C71" s="23" t="s">
        <v>14</v>
      </c>
      <c r="D71" s="41">
        <v>5000</v>
      </c>
      <c r="E71" s="23" t="s">
        <v>40</v>
      </c>
    </row>
    <row r="72" spans="1:5" ht="13.2" x14ac:dyDescent="0.25">
      <c r="A72" s="23">
        <v>71</v>
      </c>
      <c r="B72" s="22" t="s">
        <v>5</v>
      </c>
      <c r="C72" s="23" t="s">
        <v>14</v>
      </c>
      <c r="D72" s="41">
        <v>22500</v>
      </c>
      <c r="E72" s="23" t="s">
        <v>40</v>
      </c>
    </row>
    <row r="73" spans="1:5" ht="13.2" x14ac:dyDescent="0.25">
      <c r="A73" s="23">
        <v>72</v>
      </c>
      <c r="B73" s="22" t="s">
        <v>5</v>
      </c>
      <c r="C73" s="23" t="s">
        <v>10</v>
      </c>
      <c r="D73" s="41">
        <v>5000</v>
      </c>
      <c r="E73" s="23" t="s">
        <v>39</v>
      </c>
    </row>
    <row r="74" spans="1:5" ht="13.2" x14ac:dyDescent="0.25">
      <c r="A74" s="23">
        <v>73</v>
      </c>
      <c r="B74" s="22" t="s">
        <v>5</v>
      </c>
      <c r="C74" s="23" t="s">
        <v>14</v>
      </c>
      <c r="D74" s="41">
        <v>8500</v>
      </c>
      <c r="E74" s="23" t="s">
        <v>39</v>
      </c>
    </row>
    <row r="75" spans="1:5" ht="13.2" x14ac:dyDescent="0.25">
      <c r="A75" s="23">
        <v>74</v>
      </c>
      <c r="B75" s="22" t="s">
        <v>5</v>
      </c>
      <c r="C75" s="23" t="s">
        <v>14</v>
      </c>
      <c r="D75" s="41">
        <v>5500</v>
      </c>
      <c r="E75" s="23" t="s">
        <v>39</v>
      </c>
    </row>
    <row r="76" spans="1:5" ht="13.2" x14ac:dyDescent="0.25">
      <c r="A76" s="23">
        <v>75</v>
      </c>
      <c r="B76" s="22" t="s">
        <v>5</v>
      </c>
      <c r="C76" s="23" t="s">
        <v>14</v>
      </c>
      <c r="D76" s="41">
        <v>11500</v>
      </c>
      <c r="E76" s="23" t="s">
        <v>39</v>
      </c>
    </row>
    <row r="77" spans="1:5" ht="13.2" x14ac:dyDescent="0.25">
      <c r="A77" s="23">
        <v>76</v>
      </c>
      <c r="B77" s="22" t="s">
        <v>5</v>
      </c>
      <c r="C77" s="23" t="s">
        <v>10</v>
      </c>
      <c r="D77" s="41">
        <v>5000</v>
      </c>
      <c r="E77" s="23" t="s">
        <v>39</v>
      </c>
    </row>
    <row r="78" spans="1:5" ht="13.2" x14ac:dyDescent="0.25">
      <c r="A78" s="23">
        <v>77</v>
      </c>
      <c r="B78" s="22" t="s">
        <v>5</v>
      </c>
      <c r="C78" s="23" t="s">
        <v>14</v>
      </c>
      <c r="D78" s="41">
        <v>9250</v>
      </c>
      <c r="E78" s="23" t="s">
        <v>39</v>
      </c>
    </row>
    <row r="79" spans="1:5" ht="13.2" x14ac:dyDescent="0.25">
      <c r="A79" s="23">
        <v>78</v>
      </c>
      <c r="B79" s="22" t="s">
        <v>5</v>
      </c>
      <c r="C79" s="23" t="s">
        <v>14</v>
      </c>
      <c r="D79" s="41">
        <v>10000</v>
      </c>
      <c r="E79" s="23" t="s">
        <v>39</v>
      </c>
    </row>
    <row r="80" spans="1:5" ht="13.2" x14ac:dyDescent="0.25">
      <c r="A80" s="23">
        <v>79</v>
      </c>
      <c r="B80" s="22" t="s">
        <v>5</v>
      </c>
      <c r="C80" s="23" t="s">
        <v>13</v>
      </c>
      <c r="D80" s="41">
        <v>3750</v>
      </c>
      <c r="E80" s="23" t="s">
        <v>39</v>
      </c>
    </row>
    <row r="81" spans="1:5" ht="13.2" x14ac:dyDescent="0.25">
      <c r="A81" s="23">
        <v>80</v>
      </c>
      <c r="B81" s="22" t="s">
        <v>5</v>
      </c>
      <c r="C81" s="23" t="s">
        <v>10</v>
      </c>
      <c r="D81" s="41">
        <v>5000</v>
      </c>
      <c r="E81" s="23" t="s">
        <v>39</v>
      </c>
    </row>
    <row r="82" spans="1:5" ht="13.2" x14ac:dyDescent="0.25">
      <c r="A82" s="23">
        <v>81</v>
      </c>
      <c r="B82" s="22" t="s">
        <v>5</v>
      </c>
      <c r="C82" s="23" t="s">
        <v>14</v>
      </c>
      <c r="D82" s="41">
        <v>6500</v>
      </c>
      <c r="E82" s="23" t="s">
        <v>39</v>
      </c>
    </row>
    <row r="83" spans="1:5" ht="13.2" x14ac:dyDescent="0.25">
      <c r="A83" s="23">
        <v>82</v>
      </c>
      <c r="B83" s="22" t="s">
        <v>5</v>
      </c>
      <c r="C83" s="23" t="s">
        <v>10</v>
      </c>
      <c r="D83" s="41">
        <v>5000</v>
      </c>
      <c r="E83" s="23" t="s">
        <v>39</v>
      </c>
    </row>
    <row r="84" spans="1:5" ht="13.2" x14ac:dyDescent="0.25">
      <c r="A84" s="23">
        <v>83</v>
      </c>
      <c r="B84" s="22" t="s">
        <v>5</v>
      </c>
      <c r="C84" s="23" t="s">
        <v>14</v>
      </c>
      <c r="D84" s="41">
        <v>12500</v>
      </c>
      <c r="E84" s="23" t="s">
        <v>39</v>
      </c>
    </row>
    <row r="85" spans="1:5" ht="13.2" x14ac:dyDescent="0.25">
      <c r="A85" s="23">
        <v>84</v>
      </c>
      <c r="B85" s="22" t="s">
        <v>5</v>
      </c>
      <c r="C85" s="23" t="s">
        <v>10</v>
      </c>
      <c r="D85" s="41">
        <v>11000</v>
      </c>
      <c r="E85" s="23" t="s">
        <v>39</v>
      </c>
    </row>
    <row r="86" spans="1:5" ht="13.2" x14ac:dyDescent="0.25">
      <c r="A86" s="23">
        <v>85</v>
      </c>
      <c r="B86" s="22" t="s">
        <v>5</v>
      </c>
      <c r="C86" s="23" t="s">
        <v>14</v>
      </c>
      <c r="D86" s="41">
        <v>6500</v>
      </c>
      <c r="E86" s="23" t="s">
        <v>39</v>
      </c>
    </row>
    <row r="87" spans="1:5" ht="13.2" x14ac:dyDescent="0.25">
      <c r="A87" s="23">
        <v>86</v>
      </c>
      <c r="B87" s="22" t="s">
        <v>5</v>
      </c>
      <c r="C87" s="23" t="s">
        <v>14</v>
      </c>
      <c r="D87" s="41">
        <v>14000</v>
      </c>
      <c r="E87" s="23" t="s">
        <v>39</v>
      </c>
    </row>
    <row r="88" spans="1:5" ht="13.2" x14ac:dyDescent="0.25">
      <c r="A88" s="23">
        <v>87</v>
      </c>
      <c r="B88" s="22" t="s">
        <v>5</v>
      </c>
      <c r="C88" s="23" t="s">
        <v>14</v>
      </c>
      <c r="D88" s="41">
        <v>500</v>
      </c>
      <c r="E88" s="23" t="s">
        <v>39</v>
      </c>
    </row>
    <row r="89" spans="1:5" ht="13.2" x14ac:dyDescent="0.25">
      <c r="A89" s="23">
        <v>88</v>
      </c>
      <c r="B89" s="22" t="s">
        <v>5</v>
      </c>
      <c r="C89" s="23" t="s">
        <v>14</v>
      </c>
      <c r="D89" s="41">
        <v>750</v>
      </c>
      <c r="E89" s="23" t="s">
        <v>39</v>
      </c>
    </row>
    <row r="90" spans="1:5" ht="13.2" x14ac:dyDescent="0.25">
      <c r="A90" s="23">
        <v>89</v>
      </c>
      <c r="B90" s="22" t="s">
        <v>5</v>
      </c>
      <c r="C90" s="23" t="s">
        <v>14</v>
      </c>
      <c r="D90" s="41">
        <v>1750</v>
      </c>
      <c r="E90" s="23" t="s">
        <v>39</v>
      </c>
    </row>
    <row r="91" spans="1:5" ht="13.2" x14ac:dyDescent="0.25">
      <c r="A91" s="23">
        <v>90</v>
      </c>
      <c r="B91" s="22" t="s">
        <v>5</v>
      </c>
      <c r="C91" s="23" t="s">
        <v>14</v>
      </c>
      <c r="D91" s="41">
        <v>12500</v>
      </c>
      <c r="E91" s="23" t="s">
        <v>39</v>
      </c>
    </row>
    <row r="92" spans="1:5" ht="13.2" x14ac:dyDescent="0.25">
      <c r="A92" s="23">
        <v>91</v>
      </c>
      <c r="B92" s="22" t="s">
        <v>5</v>
      </c>
      <c r="C92" s="23" t="s">
        <v>12</v>
      </c>
      <c r="D92" s="41">
        <v>7500</v>
      </c>
      <c r="E92" s="23" t="s">
        <v>39</v>
      </c>
    </row>
    <row r="93" spans="1:5" ht="13.2" x14ac:dyDescent="0.25">
      <c r="A93" s="23">
        <v>92</v>
      </c>
      <c r="B93" s="22" t="s">
        <v>5</v>
      </c>
      <c r="C93" s="23" t="s">
        <v>13</v>
      </c>
      <c r="D93" s="41">
        <v>7500</v>
      </c>
      <c r="E93" s="23" t="s">
        <v>39</v>
      </c>
    </row>
    <row r="94" spans="1:5" ht="13.2" x14ac:dyDescent="0.25">
      <c r="A94" s="23">
        <v>93</v>
      </c>
      <c r="B94" s="22" t="s">
        <v>5</v>
      </c>
      <c r="C94" s="23" t="s">
        <v>12</v>
      </c>
      <c r="D94" s="41">
        <v>10000</v>
      </c>
      <c r="E94" s="23" t="s">
        <v>39</v>
      </c>
    </row>
    <row r="95" spans="1:5" ht="13.2" x14ac:dyDescent="0.25">
      <c r="A95" s="23">
        <v>94</v>
      </c>
      <c r="B95" s="22" t="s">
        <v>5</v>
      </c>
      <c r="C95" s="23" t="s">
        <v>10</v>
      </c>
      <c r="D95" s="41">
        <v>5000</v>
      </c>
      <c r="E95" s="23" t="s">
        <v>40</v>
      </c>
    </row>
    <row r="96" spans="1:5" ht="13.2" x14ac:dyDescent="0.25">
      <c r="A96" s="23">
        <v>95</v>
      </c>
      <c r="B96" s="22" t="s">
        <v>5</v>
      </c>
      <c r="C96" s="23" t="s">
        <v>14</v>
      </c>
      <c r="D96" s="41">
        <v>9000</v>
      </c>
      <c r="E96" s="23" t="s">
        <v>40</v>
      </c>
    </row>
    <row r="97" spans="1:5" ht="13.2" x14ac:dyDescent="0.25">
      <c r="A97" s="23">
        <v>96</v>
      </c>
      <c r="B97" s="22" t="s">
        <v>5</v>
      </c>
      <c r="C97" s="23" t="s">
        <v>10</v>
      </c>
      <c r="D97" s="41">
        <v>7500</v>
      </c>
      <c r="E97" s="23" t="s">
        <v>39</v>
      </c>
    </row>
    <row r="98" spans="1:5" ht="13.2" x14ac:dyDescent="0.25">
      <c r="A98" s="23">
        <v>97</v>
      </c>
      <c r="B98" s="22" t="s">
        <v>5</v>
      </c>
      <c r="C98" s="23" t="s">
        <v>14</v>
      </c>
      <c r="D98" s="41">
        <v>3250</v>
      </c>
      <c r="E98" s="23" t="s">
        <v>39</v>
      </c>
    </row>
    <row r="99" spans="1:5" ht="13.2" x14ac:dyDescent="0.25">
      <c r="A99" s="23">
        <v>98</v>
      </c>
      <c r="B99" s="22" t="s">
        <v>5</v>
      </c>
      <c r="C99" s="23" t="s">
        <v>14</v>
      </c>
      <c r="D99" s="41">
        <v>2250</v>
      </c>
      <c r="E99" s="23" t="s">
        <v>39</v>
      </c>
    </row>
    <row r="100" spans="1:5" ht="13.2" x14ac:dyDescent="0.25">
      <c r="A100" s="23">
        <v>99</v>
      </c>
      <c r="B100" s="22" t="s">
        <v>5</v>
      </c>
      <c r="C100" s="23" t="s">
        <v>14</v>
      </c>
      <c r="D100" s="41">
        <v>22500</v>
      </c>
      <c r="E100" s="23" t="s">
        <v>39</v>
      </c>
    </row>
    <row r="101" spans="1:5" ht="13.2" x14ac:dyDescent="0.25">
      <c r="A101" s="23">
        <v>100</v>
      </c>
      <c r="B101" s="22" t="s">
        <v>5</v>
      </c>
      <c r="C101" s="23" t="s">
        <v>10</v>
      </c>
      <c r="D101" s="41">
        <v>7500</v>
      </c>
      <c r="E101" s="23" t="s">
        <v>39</v>
      </c>
    </row>
    <row r="102" spans="1:5" ht="13.2" x14ac:dyDescent="0.25">
      <c r="A102" s="23">
        <v>101</v>
      </c>
      <c r="B102" s="22" t="s">
        <v>5</v>
      </c>
      <c r="C102" s="23" t="s">
        <v>10</v>
      </c>
      <c r="D102" s="41">
        <v>11000</v>
      </c>
      <c r="E102" s="23" t="s">
        <v>39</v>
      </c>
    </row>
    <row r="103" spans="1:5" ht="13.2" x14ac:dyDescent="0.25">
      <c r="A103" s="23">
        <v>102</v>
      </c>
      <c r="B103" s="22" t="s">
        <v>5</v>
      </c>
      <c r="C103" s="23" t="s">
        <v>14</v>
      </c>
      <c r="D103" s="41">
        <v>11750</v>
      </c>
      <c r="E103" s="23" t="s">
        <v>39</v>
      </c>
    </row>
    <row r="104" spans="1:5" ht="13.2" x14ac:dyDescent="0.25">
      <c r="A104" s="23">
        <v>103</v>
      </c>
      <c r="B104" s="22" t="s">
        <v>5</v>
      </c>
      <c r="C104" s="23" t="s">
        <v>14</v>
      </c>
      <c r="D104" s="41">
        <v>11750</v>
      </c>
      <c r="E104" s="23" t="s">
        <v>39</v>
      </c>
    </row>
    <row r="105" spans="1:5" ht="13.2" x14ac:dyDescent="0.25">
      <c r="A105" s="23">
        <v>104</v>
      </c>
      <c r="B105" s="22" t="s">
        <v>5</v>
      </c>
      <c r="C105" s="23" t="s">
        <v>14</v>
      </c>
      <c r="D105" s="41">
        <v>500</v>
      </c>
      <c r="E105" s="23" t="s">
        <v>39</v>
      </c>
    </row>
    <row r="106" spans="1:5" ht="13.2" x14ac:dyDescent="0.25">
      <c r="A106" s="23">
        <v>105</v>
      </c>
      <c r="B106" s="22" t="s">
        <v>5</v>
      </c>
      <c r="C106" s="23" t="s">
        <v>14</v>
      </c>
      <c r="D106" s="41">
        <v>750</v>
      </c>
      <c r="E106" s="23" t="s">
        <v>39</v>
      </c>
    </row>
    <row r="107" spans="1:5" ht="13.2" x14ac:dyDescent="0.25">
      <c r="A107" s="23">
        <v>106</v>
      </c>
      <c r="B107" s="22" t="s">
        <v>5</v>
      </c>
      <c r="C107" s="23" t="s">
        <v>12</v>
      </c>
      <c r="D107" s="41">
        <v>5000</v>
      </c>
      <c r="E107" s="23" t="s">
        <v>39</v>
      </c>
    </row>
    <row r="108" spans="1:5" ht="13.2" x14ac:dyDescent="0.25">
      <c r="A108" s="23">
        <v>107</v>
      </c>
      <c r="B108" s="22" t="s">
        <v>5</v>
      </c>
      <c r="C108" s="23" t="s">
        <v>13</v>
      </c>
      <c r="D108" s="41">
        <v>3750</v>
      </c>
      <c r="E108" s="23" t="s">
        <v>39</v>
      </c>
    </row>
    <row r="109" spans="1:5" ht="13.2" x14ac:dyDescent="0.25">
      <c r="A109" s="23">
        <v>108</v>
      </c>
      <c r="B109" s="22" t="s">
        <v>5</v>
      </c>
      <c r="C109" s="23" t="s">
        <v>12</v>
      </c>
      <c r="D109" s="41">
        <v>8750</v>
      </c>
      <c r="E109" s="23" t="s">
        <v>39</v>
      </c>
    </row>
    <row r="110" spans="1:5" ht="13.2" x14ac:dyDescent="0.25">
      <c r="A110" s="23">
        <v>109</v>
      </c>
      <c r="B110" s="22" t="s">
        <v>5</v>
      </c>
      <c r="C110" s="23" t="s">
        <v>14</v>
      </c>
      <c r="D110" s="41">
        <v>7500</v>
      </c>
      <c r="E110" s="23" t="s">
        <v>39</v>
      </c>
    </row>
    <row r="111" spans="1:5" ht="13.2" x14ac:dyDescent="0.25">
      <c r="A111" s="23">
        <v>110</v>
      </c>
      <c r="B111" s="22" t="s">
        <v>5</v>
      </c>
      <c r="C111" s="23" t="s">
        <v>11</v>
      </c>
      <c r="D111" s="41">
        <v>5500</v>
      </c>
      <c r="E111" s="23" t="s">
        <v>39</v>
      </c>
    </row>
    <row r="112" spans="1:5" ht="13.2" x14ac:dyDescent="0.25">
      <c r="A112" s="23">
        <v>111</v>
      </c>
      <c r="B112" s="22" t="s">
        <v>5</v>
      </c>
      <c r="C112" s="23" t="s">
        <v>10</v>
      </c>
      <c r="D112" s="41">
        <v>5000</v>
      </c>
      <c r="E112" s="23" t="s">
        <v>40</v>
      </c>
    </row>
    <row r="113" spans="1:5" ht="13.2" x14ac:dyDescent="0.25">
      <c r="A113" s="23">
        <v>112</v>
      </c>
      <c r="B113" s="22" t="s">
        <v>5</v>
      </c>
      <c r="C113" s="23" t="s">
        <v>11</v>
      </c>
      <c r="D113" s="41">
        <v>38500</v>
      </c>
      <c r="E113" s="23" t="s">
        <v>39</v>
      </c>
    </row>
    <row r="114" spans="1:5" ht="13.2" x14ac:dyDescent="0.25">
      <c r="A114" s="23">
        <v>113</v>
      </c>
      <c r="B114" s="22" t="s">
        <v>5</v>
      </c>
      <c r="C114" s="23" t="s">
        <v>10</v>
      </c>
      <c r="D114" s="41">
        <v>5000</v>
      </c>
      <c r="E114" s="23" t="s">
        <v>39</v>
      </c>
    </row>
    <row r="115" spans="1:5" ht="13.2" x14ac:dyDescent="0.25">
      <c r="A115" s="23">
        <v>114</v>
      </c>
      <c r="B115" s="22" t="s">
        <v>5</v>
      </c>
      <c r="C115" s="23" t="s">
        <v>14</v>
      </c>
      <c r="D115" s="41">
        <v>18250</v>
      </c>
      <c r="E115" s="23" t="s">
        <v>39</v>
      </c>
    </row>
    <row r="116" spans="1:5" ht="13.2" x14ac:dyDescent="0.25">
      <c r="A116" s="23">
        <v>115</v>
      </c>
      <c r="B116" s="22" t="s">
        <v>5</v>
      </c>
      <c r="C116" s="23" t="s">
        <v>13</v>
      </c>
      <c r="D116" s="41">
        <v>3750</v>
      </c>
      <c r="E116" s="23" t="s">
        <v>39</v>
      </c>
    </row>
    <row r="117" spans="1:5" ht="13.2" x14ac:dyDescent="0.25">
      <c r="A117" s="23">
        <v>116</v>
      </c>
      <c r="B117" s="22" t="s">
        <v>5</v>
      </c>
      <c r="C117" s="23" t="s">
        <v>12</v>
      </c>
      <c r="D117" s="41">
        <v>8750</v>
      </c>
      <c r="E117" s="23" t="s">
        <v>39</v>
      </c>
    </row>
    <row r="118" spans="1:5" ht="13.2" x14ac:dyDescent="0.25">
      <c r="A118" s="23">
        <v>117</v>
      </c>
      <c r="B118" s="22" t="s">
        <v>5</v>
      </c>
      <c r="C118" s="23" t="s">
        <v>11</v>
      </c>
      <c r="D118" s="41">
        <v>3250</v>
      </c>
      <c r="E118" s="23" t="s">
        <v>39</v>
      </c>
    </row>
    <row r="119" spans="1:5" ht="13.2" x14ac:dyDescent="0.25">
      <c r="A119" s="23">
        <v>118</v>
      </c>
      <c r="B119" s="22" t="s">
        <v>5</v>
      </c>
      <c r="C119" s="23" t="s">
        <v>10</v>
      </c>
      <c r="D119" s="41">
        <v>12500</v>
      </c>
      <c r="E119" s="23" t="s">
        <v>39</v>
      </c>
    </row>
    <row r="120" spans="1:5" ht="13.2" x14ac:dyDescent="0.25">
      <c r="A120" s="23">
        <v>119</v>
      </c>
      <c r="B120" s="22" t="s">
        <v>5</v>
      </c>
      <c r="C120" s="23" t="s">
        <v>14</v>
      </c>
      <c r="D120" s="41">
        <v>13750</v>
      </c>
      <c r="E120" s="23" t="s">
        <v>39</v>
      </c>
    </row>
    <row r="121" spans="1:5" ht="13.2" x14ac:dyDescent="0.25">
      <c r="A121" s="23">
        <v>120</v>
      </c>
      <c r="B121" s="22" t="s">
        <v>5</v>
      </c>
      <c r="C121" s="23" t="s">
        <v>14</v>
      </c>
      <c r="D121" s="41">
        <v>17500</v>
      </c>
      <c r="E121" s="23" t="s">
        <v>39</v>
      </c>
    </row>
    <row r="122" spans="1:5" ht="13.2" x14ac:dyDescent="0.25">
      <c r="A122" s="23">
        <v>121</v>
      </c>
      <c r="B122" s="22" t="s">
        <v>5</v>
      </c>
      <c r="C122" s="23" t="s">
        <v>14</v>
      </c>
      <c r="D122" s="41">
        <v>2750</v>
      </c>
      <c r="E122" s="23" t="s">
        <v>39</v>
      </c>
    </row>
    <row r="123" spans="1:5" ht="13.2" x14ac:dyDescent="0.25">
      <c r="A123" s="23">
        <v>122</v>
      </c>
      <c r="B123" s="22" t="s">
        <v>5</v>
      </c>
      <c r="C123" s="23" t="s">
        <v>14</v>
      </c>
      <c r="D123" s="41">
        <v>10500</v>
      </c>
      <c r="E123" s="23" t="s">
        <v>39</v>
      </c>
    </row>
    <row r="124" spans="1:5" ht="13.2" x14ac:dyDescent="0.25">
      <c r="A124" s="23">
        <v>123</v>
      </c>
      <c r="B124" s="22" t="s">
        <v>5</v>
      </c>
      <c r="C124" s="23" t="s">
        <v>14</v>
      </c>
      <c r="D124" s="41">
        <v>500</v>
      </c>
      <c r="E124" s="23" t="s">
        <v>39</v>
      </c>
    </row>
    <row r="125" spans="1:5" ht="13.2" x14ac:dyDescent="0.25">
      <c r="A125" s="23">
        <v>124</v>
      </c>
      <c r="B125" s="22" t="s">
        <v>5</v>
      </c>
      <c r="C125" s="23" t="s">
        <v>14</v>
      </c>
      <c r="D125" s="41">
        <v>750</v>
      </c>
      <c r="E125" s="23" t="s">
        <v>39</v>
      </c>
    </row>
    <row r="126" spans="1:5" ht="13.2" x14ac:dyDescent="0.25">
      <c r="A126" s="23">
        <v>125</v>
      </c>
      <c r="B126" s="22" t="s">
        <v>5</v>
      </c>
      <c r="C126" s="23" t="s">
        <v>14</v>
      </c>
      <c r="D126" s="41">
        <v>1750</v>
      </c>
      <c r="E126" s="23" t="s">
        <v>39</v>
      </c>
    </row>
    <row r="127" spans="1:5" ht="13.2" x14ac:dyDescent="0.25">
      <c r="A127" s="23">
        <v>126</v>
      </c>
      <c r="B127" s="22" t="s">
        <v>5</v>
      </c>
      <c r="C127" s="23" t="s">
        <v>14</v>
      </c>
      <c r="D127" s="41">
        <v>11250</v>
      </c>
      <c r="E127" s="23" t="s">
        <v>39</v>
      </c>
    </row>
    <row r="128" spans="1:5" ht="13.2" x14ac:dyDescent="0.25">
      <c r="A128" s="23">
        <v>127</v>
      </c>
      <c r="B128" s="22" t="s">
        <v>5</v>
      </c>
      <c r="C128" s="23" t="s">
        <v>14</v>
      </c>
      <c r="D128" s="41">
        <v>8500</v>
      </c>
      <c r="E128" s="23" t="s">
        <v>39</v>
      </c>
    </row>
    <row r="129" spans="1:5" ht="13.2" x14ac:dyDescent="0.25">
      <c r="A129" s="23">
        <v>128</v>
      </c>
      <c r="B129" s="22" t="s">
        <v>5</v>
      </c>
      <c r="C129" s="23" t="s">
        <v>14</v>
      </c>
      <c r="D129" s="41">
        <v>9750</v>
      </c>
      <c r="E129" s="23" t="s">
        <v>39</v>
      </c>
    </row>
    <row r="130" spans="1:5" ht="13.2" x14ac:dyDescent="0.25">
      <c r="A130" s="23">
        <v>129</v>
      </c>
      <c r="B130" s="22" t="s">
        <v>5</v>
      </c>
      <c r="C130" s="23" t="s">
        <v>14</v>
      </c>
      <c r="D130" s="41">
        <v>11000</v>
      </c>
      <c r="E130" s="23" t="s">
        <v>39</v>
      </c>
    </row>
    <row r="131" spans="1:5" ht="13.2" x14ac:dyDescent="0.25">
      <c r="A131" s="23">
        <v>130</v>
      </c>
      <c r="B131" s="22" t="s">
        <v>5</v>
      </c>
      <c r="C131" s="23" t="s">
        <v>14</v>
      </c>
      <c r="D131" s="41">
        <v>7500</v>
      </c>
      <c r="E131" s="23" t="s">
        <v>39</v>
      </c>
    </row>
    <row r="132" spans="1:5" ht="13.2" x14ac:dyDescent="0.25">
      <c r="A132" s="23">
        <v>131</v>
      </c>
      <c r="B132" s="22" t="s">
        <v>5</v>
      </c>
      <c r="C132" s="23" t="s">
        <v>13</v>
      </c>
      <c r="D132" s="41">
        <v>11250</v>
      </c>
      <c r="E132" s="23" t="s">
        <v>39</v>
      </c>
    </row>
    <row r="133" spans="1:5" ht="13.2" x14ac:dyDescent="0.25">
      <c r="A133" s="23">
        <v>132</v>
      </c>
      <c r="B133" s="22" t="s">
        <v>5</v>
      </c>
      <c r="C133" s="23" t="s">
        <v>12</v>
      </c>
      <c r="D133" s="41">
        <v>12500</v>
      </c>
      <c r="E133" s="23" t="s">
        <v>39</v>
      </c>
    </row>
    <row r="134" spans="1:5" ht="13.2" x14ac:dyDescent="0.25">
      <c r="A134" s="23">
        <v>133</v>
      </c>
      <c r="B134" s="22" t="s">
        <v>5</v>
      </c>
      <c r="C134" s="23" t="s">
        <v>13</v>
      </c>
      <c r="D134" s="41">
        <v>7500</v>
      </c>
      <c r="E134" s="23" t="s">
        <v>39</v>
      </c>
    </row>
    <row r="135" spans="1:5" ht="13.2" x14ac:dyDescent="0.25">
      <c r="A135" s="23">
        <v>134</v>
      </c>
      <c r="B135" s="22" t="s">
        <v>5</v>
      </c>
      <c r="C135" s="23" t="s">
        <v>10</v>
      </c>
      <c r="D135" s="41">
        <v>7500</v>
      </c>
      <c r="E135" s="23" t="s">
        <v>40</v>
      </c>
    </row>
    <row r="136" spans="1:5" ht="13.2" x14ac:dyDescent="0.25">
      <c r="A136" s="23">
        <v>135</v>
      </c>
      <c r="B136" s="22" t="s">
        <v>5</v>
      </c>
      <c r="C136" s="23" t="s">
        <v>14</v>
      </c>
      <c r="D136" s="41">
        <v>6750</v>
      </c>
      <c r="E136" s="23" t="s">
        <v>40</v>
      </c>
    </row>
    <row r="137" spans="1:5" ht="13.2" x14ac:dyDescent="0.25">
      <c r="A137" s="23">
        <v>136</v>
      </c>
      <c r="B137" s="22" t="s">
        <v>5</v>
      </c>
      <c r="C137" s="23" t="s">
        <v>14</v>
      </c>
      <c r="D137" s="41">
        <v>33750</v>
      </c>
      <c r="E137" s="23" t="s">
        <v>40</v>
      </c>
    </row>
    <row r="138" spans="1:5" ht="13.2" x14ac:dyDescent="0.25">
      <c r="A138" s="23">
        <v>137</v>
      </c>
      <c r="B138" s="22" t="s">
        <v>5</v>
      </c>
      <c r="C138" s="23" t="s">
        <v>14</v>
      </c>
      <c r="D138" s="41">
        <v>8750</v>
      </c>
      <c r="E138" s="23" t="s">
        <v>40</v>
      </c>
    </row>
    <row r="139" spans="1:5" ht="13.2" x14ac:dyDescent="0.25">
      <c r="A139" s="23">
        <v>138</v>
      </c>
      <c r="B139" s="22" t="s">
        <v>5</v>
      </c>
      <c r="C139" s="23" t="s">
        <v>14</v>
      </c>
      <c r="D139" s="41">
        <v>5250</v>
      </c>
      <c r="E139" s="23" t="s">
        <v>40</v>
      </c>
    </row>
    <row r="140" spans="1:5" ht="13.2" x14ac:dyDescent="0.25">
      <c r="A140" s="23">
        <v>139</v>
      </c>
      <c r="B140" s="22" t="s">
        <v>5</v>
      </c>
      <c r="C140" s="23" t="s">
        <v>14</v>
      </c>
      <c r="D140" s="41">
        <v>1500</v>
      </c>
      <c r="E140" s="23" t="s">
        <v>40</v>
      </c>
    </row>
    <row r="141" spans="1:5" ht="13.2" x14ac:dyDescent="0.25">
      <c r="A141" s="23">
        <v>140</v>
      </c>
      <c r="B141" s="22" t="s">
        <v>5</v>
      </c>
      <c r="C141" s="23" t="s">
        <v>10</v>
      </c>
      <c r="D141" s="41">
        <v>7500</v>
      </c>
      <c r="E141" s="23" t="s">
        <v>39</v>
      </c>
    </row>
    <row r="142" spans="1:5" ht="13.2" x14ac:dyDescent="0.25">
      <c r="A142" s="23">
        <v>141</v>
      </c>
      <c r="B142" s="22" t="s">
        <v>5</v>
      </c>
      <c r="C142" s="23" t="s">
        <v>14</v>
      </c>
      <c r="D142" s="41">
        <v>5500</v>
      </c>
      <c r="E142" s="23" t="s">
        <v>39</v>
      </c>
    </row>
    <row r="143" spans="1:5" ht="13.2" x14ac:dyDescent="0.25">
      <c r="A143" s="23">
        <v>142</v>
      </c>
      <c r="B143" s="22" t="s">
        <v>5</v>
      </c>
      <c r="C143" s="23" t="s">
        <v>14</v>
      </c>
      <c r="D143" s="41">
        <v>4250</v>
      </c>
      <c r="E143" s="23" t="s">
        <v>39</v>
      </c>
    </row>
    <row r="144" spans="1:5" ht="13.2" x14ac:dyDescent="0.25">
      <c r="A144" s="23">
        <v>143</v>
      </c>
      <c r="B144" s="22" t="s">
        <v>5</v>
      </c>
      <c r="C144" s="23" t="s">
        <v>14</v>
      </c>
      <c r="D144" s="41">
        <v>1750</v>
      </c>
      <c r="E144" s="23" t="s">
        <v>39</v>
      </c>
    </row>
    <row r="145" spans="1:5" ht="13.2" x14ac:dyDescent="0.25">
      <c r="A145" s="23">
        <v>144</v>
      </c>
      <c r="B145" s="22" t="s">
        <v>5</v>
      </c>
      <c r="C145" s="23" t="s">
        <v>14</v>
      </c>
      <c r="D145" s="41">
        <v>2000</v>
      </c>
      <c r="E145" s="23" t="s">
        <v>39</v>
      </c>
    </row>
    <row r="146" spans="1:5" ht="13.2" x14ac:dyDescent="0.25">
      <c r="A146" s="23">
        <v>145</v>
      </c>
      <c r="B146" s="22" t="s">
        <v>5</v>
      </c>
      <c r="C146" s="23" t="s">
        <v>10</v>
      </c>
      <c r="D146" s="41">
        <v>5000</v>
      </c>
      <c r="E146" s="23" t="s">
        <v>39</v>
      </c>
    </row>
    <row r="147" spans="1:5" ht="13.2" x14ac:dyDescent="0.25">
      <c r="A147" s="23">
        <v>146</v>
      </c>
      <c r="B147" s="22" t="s">
        <v>5</v>
      </c>
      <c r="C147" s="23" t="s">
        <v>10</v>
      </c>
      <c r="D147" s="41">
        <v>12500</v>
      </c>
      <c r="E147" s="23" t="s">
        <v>39</v>
      </c>
    </row>
    <row r="148" spans="1:5" ht="13.2" x14ac:dyDescent="0.25">
      <c r="A148" s="23">
        <v>147</v>
      </c>
      <c r="B148" s="22" t="s">
        <v>5</v>
      </c>
      <c r="C148" s="23" t="s">
        <v>14</v>
      </c>
      <c r="D148" s="41">
        <v>5500</v>
      </c>
      <c r="E148" s="23" t="s">
        <v>39</v>
      </c>
    </row>
    <row r="149" spans="1:5" ht="13.2" x14ac:dyDescent="0.25">
      <c r="A149" s="23">
        <v>148</v>
      </c>
      <c r="B149" s="22" t="s">
        <v>5</v>
      </c>
      <c r="C149" s="23" t="s">
        <v>14</v>
      </c>
      <c r="D149" s="41">
        <v>2000</v>
      </c>
      <c r="E149" s="23" t="s">
        <v>39</v>
      </c>
    </row>
    <row r="150" spans="1:5" ht="13.2" x14ac:dyDescent="0.25">
      <c r="A150" s="23">
        <v>149</v>
      </c>
      <c r="B150" s="22" t="s">
        <v>5</v>
      </c>
      <c r="C150" s="23" t="s">
        <v>14</v>
      </c>
      <c r="D150" s="41">
        <v>500</v>
      </c>
      <c r="E150" s="23" t="s">
        <v>39</v>
      </c>
    </row>
    <row r="151" spans="1:5" ht="13.2" x14ac:dyDescent="0.25">
      <c r="A151" s="23">
        <v>150</v>
      </c>
      <c r="B151" s="22" t="s">
        <v>5</v>
      </c>
      <c r="C151" s="23" t="s">
        <v>14</v>
      </c>
      <c r="D151" s="41">
        <v>1750</v>
      </c>
      <c r="E151" s="23" t="s">
        <v>39</v>
      </c>
    </row>
    <row r="152" spans="1:5" ht="13.2" x14ac:dyDescent="0.25">
      <c r="A152" s="23">
        <v>151</v>
      </c>
      <c r="B152" s="22" t="s">
        <v>5</v>
      </c>
      <c r="C152" s="23" t="s">
        <v>10</v>
      </c>
      <c r="D152" s="41">
        <v>30000</v>
      </c>
      <c r="E152" s="23" t="s">
        <v>40</v>
      </c>
    </row>
    <row r="153" spans="1:5" ht="13.2" x14ac:dyDescent="0.25">
      <c r="A153" s="23">
        <v>152</v>
      </c>
      <c r="B153" s="22" t="s">
        <v>5</v>
      </c>
      <c r="C153" s="23" t="s">
        <v>14</v>
      </c>
      <c r="D153" s="41">
        <v>6750</v>
      </c>
      <c r="E153" s="23" t="s">
        <v>40</v>
      </c>
    </row>
    <row r="154" spans="1:5" ht="13.2" x14ac:dyDescent="0.25">
      <c r="A154" s="23">
        <v>153</v>
      </c>
      <c r="B154" s="22" t="s">
        <v>5</v>
      </c>
      <c r="C154" s="23" t="s">
        <v>14</v>
      </c>
      <c r="D154" s="41">
        <v>750</v>
      </c>
      <c r="E154" s="23" t="s">
        <v>40</v>
      </c>
    </row>
    <row r="155" spans="1:5" ht="13.2" x14ac:dyDescent="0.25">
      <c r="A155" s="23">
        <v>154</v>
      </c>
      <c r="B155" s="22" t="s">
        <v>5</v>
      </c>
      <c r="C155" s="23" t="s">
        <v>10</v>
      </c>
      <c r="D155" s="41">
        <v>7500</v>
      </c>
      <c r="E155" s="23" t="s">
        <v>40</v>
      </c>
    </row>
    <row r="156" spans="1:5" ht="13.2" x14ac:dyDescent="0.25">
      <c r="A156" s="23">
        <v>155</v>
      </c>
      <c r="B156" s="22" t="s">
        <v>5</v>
      </c>
      <c r="C156" s="23" t="s">
        <v>14</v>
      </c>
      <c r="D156" s="41">
        <v>2500</v>
      </c>
      <c r="E156" s="23" t="s">
        <v>40</v>
      </c>
    </row>
    <row r="157" spans="1:5" ht="13.2" x14ac:dyDescent="0.25">
      <c r="A157" s="23">
        <v>156</v>
      </c>
      <c r="B157" s="22" t="s">
        <v>5</v>
      </c>
      <c r="C157" s="23" t="s">
        <v>14</v>
      </c>
      <c r="D157" s="41">
        <v>8500</v>
      </c>
      <c r="E157" s="23" t="s">
        <v>40</v>
      </c>
    </row>
    <row r="158" spans="1:5" ht="13.2" x14ac:dyDescent="0.25">
      <c r="A158" s="23">
        <v>157</v>
      </c>
      <c r="B158" s="22" t="s">
        <v>5</v>
      </c>
      <c r="C158" s="23" t="s">
        <v>14</v>
      </c>
      <c r="D158" s="41">
        <v>4750</v>
      </c>
      <c r="E158" s="23" t="s">
        <v>40</v>
      </c>
    </row>
    <row r="159" spans="1:5" ht="13.2" x14ac:dyDescent="0.25">
      <c r="A159" s="23">
        <v>158</v>
      </c>
      <c r="B159" s="22" t="s">
        <v>5</v>
      </c>
      <c r="C159" s="23" t="s">
        <v>10</v>
      </c>
      <c r="D159" s="41">
        <v>2500</v>
      </c>
      <c r="E159" s="23" t="s">
        <v>39</v>
      </c>
    </row>
    <row r="160" spans="1:5" ht="13.2" x14ac:dyDescent="0.25">
      <c r="A160" s="23">
        <v>159</v>
      </c>
      <c r="B160" s="22" t="s">
        <v>5</v>
      </c>
      <c r="C160" s="23" t="s">
        <v>13</v>
      </c>
      <c r="D160" s="41">
        <v>7500</v>
      </c>
      <c r="E160" s="23" t="s">
        <v>39</v>
      </c>
    </row>
    <row r="161" spans="1:5" ht="13.2" x14ac:dyDescent="0.25">
      <c r="A161" s="23">
        <v>160</v>
      </c>
      <c r="B161" s="22" t="s">
        <v>5</v>
      </c>
      <c r="C161" s="23" t="s">
        <v>12</v>
      </c>
      <c r="D161" s="41">
        <v>10000</v>
      </c>
      <c r="E161" s="23" t="s">
        <v>39</v>
      </c>
    </row>
    <row r="162" spans="1:5" ht="13.2" x14ac:dyDescent="0.25">
      <c r="A162" s="23">
        <v>161</v>
      </c>
      <c r="B162" s="22" t="s">
        <v>5</v>
      </c>
      <c r="C162" s="23" t="s">
        <v>10</v>
      </c>
      <c r="D162" s="41">
        <v>10000</v>
      </c>
      <c r="E162" s="23" t="s">
        <v>39</v>
      </c>
    </row>
    <row r="163" spans="1:5" ht="13.2" x14ac:dyDescent="0.25">
      <c r="A163" s="23">
        <v>162</v>
      </c>
      <c r="B163" s="22" t="s">
        <v>5</v>
      </c>
      <c r="C163" s="23" t="s">
        <v>11</v>
      </c>
      <c r="D163" s="41">
        <v>2250</v>
      </c>
      <c r="E163" s="23" t="s">
        <v>39</v>
      </c>
    </row>
    <row r="164" spans="1:5" ht="13.2" x14ac:dyDescent="0.25">
      <c r="A164" s="23">
        <v>163</v>
      </c>
      <c r="B164" s="22" t="s">
        <v>5</v>
      </c>
      <c r="C164" s="23" t="s">
        <v>10</v>
      </c>
      <c r="D164" s="41">
        <v>17500</v>
      </c>
      <c r="E164" s="23" t="s">
        <v>40</v>
      </c>
    </row>
    <row r="165" spans="1:5" ht="13.2" x14ac:dyDescent="0.25">
      <c r="A165" s="23">
        <v>164</v>
      </c>
      <c r="B165" s="22" t="s">
        <v>5</v>
      </c>
      <c r="C165" s="23" t="s">
        <v>14</v>
      </c>
      <c r="D165" s="41">
        <v>4500</v>
      </c>
      <c r="E165" s="23" t="s">
        <v>40</v>
      </c>
    </row>
    <row r="166" spans="1:5" ht="13.2" x14ac:dyDescent="0.25">
      <c r="A166" s="23">
        <v>165</v>
      </c>
      <c r="B166" s="22" t="s">
        <v>5</v>
      </c>
      <c r="C166" s="23" t="s">
        <v>14</v>
      </c>
      <c r="D166" s="41">
        <v>11500</v>
      </c>
      <c r="E166" s="23" t="s">
        <v>40</v>
      </c>
    </row>
    <row r="167" spans="1:5" ht="13.2" x14ac:dyDescent="0.25">
      <c r="A167" s="23">
        <v>166</v>
      </c>
      <c r="B167" s="22" t="s">
        <v>5</v>
      </c>
      <c r="C167" s="23" t="s">
        <v>14</v>
      </c>
      <c r="D167" s="41">
        <v>750</v>
      </c>
      <c r="E167" s="23" t="s">
        <v>40</v>
      </c>
    </row>
    <row r="168" spans="1:5" ht="13.2" x14ac:dyDescent="0.25">
      <c r="A168" s="23">
        <v>167</v>
      </c>
      <c r="B168" s="22" t="s">
        <v>5</v>
      </c>
      <c r="C168" s="23" t="s">
        <v>14</v>
      </c>
      <c r="D168" s="41">
        <v>500</v>
      </c>
      <c r="E168" s="23" t="s">
        <v>40</v>
      </c>
    </row>
    <row r="169" spans="1:5" ht="13.2" x14ac:dyDescent="0.25">
      <c r="A169" s="23">
        <v>168</v>
      </c>
      <c r="B169" s="22" t="s">
        <v>5</v>
      </c>
      <c r="C169" s="23" t="s">
        <v>14</v>
      </c>
      <c r="D169" s="41">
        <v>1250</v>
      </c>
      <c r="E169" s="23" t="s">
        <v>40</v>
      </c>
    </row>
    <row r="170" spans="1:5" ht="13.2" x14ac:dyDescent="0.25">
      <c r="A170" s="23">
        <v>169</v>
      </c>
      <c r="B170" s="22" t="s">
        <v>5</v>
      </c>
      <c r="C170" s="23" t="s">
        <v>10</v>
      </c>
      <c r="D170" s="41">
        <v>7500</v>
      </c>
      <c r="E170" s="23" t="s">
        <v>39</v>
      </c>
    </row>
    <row r="171" spans="1:5" ht="13.2" x14ac:dyDescent="0.25">
      <c r="A171" s="23">
        <v>170</v>
      </c>
      <c r="B171" s="22" t="s">
        <v>5</v>
      </c>
      <c r="C171" s="23" t="s">
        <v>14</v>
      </c>
      <c r="D171" s="41">
        <v>500</v>
      </c>
      <c r="E171" s="23" t="s">
        <v>39</v>
      </c>
    </row>
    <row r="172" spans="1:5" ht="13.2" x14ac:dyDescent="0.25">
      <c r="A172" s="23">
        <v>171</v>
      </c>
      <c r="B172" s="22" t="s">
        <v>5</v>
      </c>
      <c r="C172" s="23" t="s">
        <v>14</v>
      </c>
      <c r="D172" s="41">
        <v>4250</v>
      </c>
      <c r="E172" s="23" t="s">
        <v>39</v>
      </c>
    </row>
    <row r="173" spans="1:5" ht="13.2" x14ac:dyDescent="0.25">
      <c r="A173" s="23">
        <v>172</v>
      </c>
      <c r="B173" s="22" t="s">
        <v>5</v>
      </c>
      <c r="C173" s="23" t="s">
        <v>14</v>
      </c>
      <c r="D173" s="41">
        <v>2500</v>
      </c>
      <c r="E173" s="23" t="s">
        <v>39</v>
      </c>
    </row>
    <row r="174" spans="1:5" ht="13.2" x14ac:dyDescent="0.25">
      <c r="A174" s="23">
        <v>173</v>
      </c>
      <c r="B174" s="22" t="s">
        <v>5</v>
      </c>
      <c r="C174" s="23" t="s">
        <v>14</v>
      </c>
      <c r="D174" s="41">
        <v>500</v>
      </c>
      <c r="E174" s="23" t="s">
        <v>39</v>
      </c>
    </row>
    <row r="175" spans="1:5" ht="13.2" x14ac:dyDescent="0.25">
      <c r="A175" s="23">
        <v>174</v>
      </c>
      <c r="B175" s="22" t="s">
        <v>5</v>
      </c>
      <c r="C175" s="23" t="s">
        <v>13</v>
      </c>
      <c r="D175" s="41">
        <v>7500</v>
      </c>
      <c r="E175" s="23" t="s">
        <v>39</v>
      </c>
    </row>
    <row r="176" spans="1:5" ht="13.2" x14ac:dyDescent="0.25">
      <c r="A176" s="23">
        <v>175</v>
      </c>
      <c r="B176" s="22" t="s">
        <v>5</v>
      </c>
      <c r="C176" s="23" t="s">
        <v>10</v>
      </c>
      <c r="D176" s="41">
        <v>5000</v>
      </c>
      <c r="E176" s="23" t="s">
        <v>39</v>
      </c>
    </row>
    <row r="177" spans="1:5" ht="13.2" x14ac:dyDescent="0.25">
      <c r="A177" s="23">
        <v>176</v>
      </c>
      <c r="B177" s="22" t="s">
        <v>5</v>
      </c>
      <c r="C177" s="23" t="s">
        <v>14</v>
      </c>
      <c r="D177" s="41">
        <v>9250</v>
      </c>
      <c r="E177" s="23" t="s">
        <v>39</v>
      </c>
    </row>
    <row r="178" spans="1:5" ht="13.2" x14ac:dyDescent="0.25">
      <c r="A178" s="23">
        <v>177</v>
      </c>
      <c r="B178" s="22" t="s">
        <v>5</v>
      </c>
      <c r="C178" s="23" t="s">
        <v>10</v>
      </c>
      <c r="D178" s="41">
        <v>5000</v>
      </c>
      <c r="E178" s="23" t="s">
        <v>39</v>
      </c>
    </row>
    <row r="179" spans="1:5" ht="13.2" x14ac:dyDescent="0.25">
      <c r="A179" s="23">
        <v>178</v>
      </c>
      <c r="B179" s="22" t="s">
        <v>5</v>
      </c>
      <c r="C179" s="23" t="s">
        <v>10</v>
      </c>
      <c r="D179" s="41">
        <v>17500</v>
      </c>
      <c r="E179" s="23" t="s">
        <v>39</v>
      </c>
    </row>
    <row r="180" spans="1:5" ht="13.2" x14ac:dyDescent="0.25">
      <c r="A180" s="23">
        <v>179</v>
      </c>
      <c r="B180" s="22" t="s">
        <v>5</v>
      </c>
      <c r="C180" s="23" t="s">
        <v>14</v>
      </c>
      <c r="D180" s="41">
        <v>3750</v>
      </c>
      <c r="E180" s="23" t="s">
        <v>39</v>
      </c>
    </row>
    <row r="181" spans="1:5" ht="13.2" x14ac:dyDescent="0.25">
      <c r="A181" s="23">
        <v>180</v>
      </c>
      <c r="B181" s="22" t="s">
        <v>5</v>
      </c>
      <c r="C181" s="23" t="s">
        <v>14</v>
      </c>
      <c r="D181" s="41">
        <v>2250</v>
      </c>
      <c r="E181" s="23" t="s">
        <v>39</v>
      </c>
    </row>
    <row r="182" spans="1:5" ht="13.2" x14ac:dyDescent="0.25">
      <c r="A182" s="23">
        <v>181</v>
      </c>
      <c r="B182" s="22" t="s">
        <v>5</v>
      </c>
      <c r="C182" s="23" t="s">
        <v>14</v>
      </c>
      <c r="D182" s="41">
        <v>11000</v>
      </c>
      <c r="E182" s="23" t="s">
        <v>39</v>
      </c>
    </row>
    <row r="183" spans="1:5" ht="13.2" x14ac:dyDescent="0.25">
      <c r="A183" s="23">
        <v>182</v>
      </c>
      <c r="B183" s="22" t="s">
        <v>5</v>
      </c>
      <c r="C183" s="23" t="s">
        <v>14</v>
      </c>
      <c r="D183" s="41">
        <v>1750</v>
      </c>
      <c r="E183" s="23" t="s">
        <v>39</v>
      </c>
    </row>
    <row r="184" spans="1:5" ht="13.2" x14ac:dyDescent="0.25">
      <c r="A184" s="23">
        <v>183</v>
      </c>
      <c r="B184" s="22" t="s">
        <v>5</v>
      </c>
      <c r="C184" s="23" t="s">
        <v>14</v>
      </c>
      <c r="D184" s="41">
        <v>500</v>
      </c>
      <c r="E184" s="23" t="s">
        <v>39</v>
      </c>
    </row>
    <row r="185" spans="1:5" ht="13.2" x14ac:dyDescent="0.25">
      <c r="A185" s="23">
        <v>184</v>
      </c>
      <c r="B185" s="22" t="s">
        <v>5</v>
      </c>
      <c r="C185" s="23" t="s">
        <v>14</v>
      </c>
      <c r="D185" s="41">
        <v>750</v>
      </c>
      <c r="E185" s="23" t="s">
        <v>39</v>
      </c>
    </row>
    <row r="186" spans="1:5" ht="13.2" x14ac:dyDescent="0.25">
      <c r="A186" s="23">
        <v>185</v>
      </c>
      <c r="B186" s="22" t="s">
        <v>5</v>
      </c>
      <c r="C186" s="23" t="s">
        <v>14</v>
      </c>
      <c r="D186" s="41">
        <v>6000</v>
      </c>
      <c r="E186" s="23" t="s">
        <v>39</v>
      </c>
    </row>
    <row r="187" spans="1:5" ht="13.2" x14ac:dyDescent="0.25">
      <c r="A187" s="23">
        <v>186</v>
      </c>
      <c r="B187" s="22" t="s">
        <v>5</v>
      </c>
      <c r="C187" s="23" t="s">
        <v>14</v>
      </c>
      <c r="D187" s="41">
        <v>8750</v>
      </c>
      <c r="E187" s="23" t="s">
        <v>39</v>
      </c>
    </row>
    <row r="188" spans="1:5" ht="13.2" x14ac:dyDescent="0.25">
      <c r="A188" s="23">
        <v>187</v>
      </c>
      <c r="B188" s="22" t="s">
        <v>5</v>
      </c>
      <c r="C188" s="23" t="s">
        <v>13</v>
      </c>
      <c r="D188" s="41">
        <v>7500</v>
      </c>
      <c r="E188" s="23" t="s">
        <v>39</v>
      </c>
    </row>
    <row r="189" spans="1:5" ht="13.2" x14ac:dyDescent="0.25">
      <c r="A189" s="23">
        <v>188</v>
      </c>
      <c r="B189" s="22" t="s">
        <v>5</v>
      </c>
      <c r="C189" s="23" t="s">
        <v>12</v>
      </c>
      <c r="D189" s="41">
        <v>12500</v>
      </c>
      <c r="E189" s="23" t="s">
        <v>39</v>
      </c>
    </row>
    <row r="190" spans="1:5" ht="13.2" x14ac:dyDescent="0.25">
      <c r="A190" s="23">
        <v>189</v>
      </c>
      <c r="B190" s="22" t="s">
        <v>5</v>
      </c>
      <c r="C190" s="23" t="s">
        <v>11</v>
      </c>
      <c r="D190" s="41">
        <v>2250</v>
      </c>
      <c r="E190" s="23" t="s">
        <v>39</v>
      </c>
    </row>
    <row r="191" spans="1:5" ht="13.2" x14ac:dyDescent="0.25">
      <c r="A191" s="23">
        <v>190</v>
      </c>
      <c r="B191" s="22" t="s">
        <v>5</v>
      </c>
      <c r="C191" s="23" t="s">
        <v>10</v>
      </c>
      <c r="D191" s="41">
        <v>11000</v>
      </c>
      <c r="E191" s="23" t="s">
        <v>39</v>
      </c>
    </row>
    <row r="192" spans="1:5" ht="13.2" x14ac:dyDescent="0.25">
      <c r="A192" s="23">
        <v>191</v>
      </c>
      <c r="B192" s="22" t="s">
        <v>5</v>
      </c>
      <c r="C192" s="23" t="s">
        <v>14</v>
      </c>
      <c r="D192" s="41">
        <v>1250</v>
      </c>
      <c r="E192" s="23" t="s">
        <v>39</v>
      </c>
    </row>
    <row r="193" spans="1:5" ht="13.2" x14ac:dyDescent="0.25">
      <c r="A193" s="23">
        <v>192</v>
      </c>
      <c r="B193" s="22" t="s">
        <v>5</v>
      </c>
      <c r="C193" s="23" t="s">
        <v>14</v>
      </c>
      <c r="D193" s="41">
        <v>2500</v>
      </c>
      <c r="E193" s="23" t="s">
        <v>39</v>
      </c>
    </row>
    <row r="194" spans="1:5" ht="13.2" x14ac:dyDescent="0.25">
      <c r="A194" s="23">
        <v>193</v>
      </c>
      <c r="B194" s="22" t="s">
        <v>5</v>
      </c>
      <c r="C194" s="23" t="s">
        <v>10</v>
      </c>
      <c r="D194" s="41">
        <v>7500</v>
      </c>
      <c r="E194" s="23" t="s">
        <v>40</v>
      </c>
    </row>
    <row r="195" spans="1:5" ht="13.2" x14ac:dyDescent="0.25">
      <c r="A195" s="23">
        <v>194</v>
      </c>
      <c r="B195" s="22" t="s">
        <v>5</v>
      </c>
      <c r="C195" s="23" t="s">
        <v>14</v>
      </c>
      <c r="D195" s="41">
        <v>9750</v>
      </c>
      <c r="E195" s="23" t="s">
        <v>40</v>
      </c>
    </row>
    <row r="196" spans="1:5" ht="13.2" x14ac:dyDescent="0.25">
      <c r="A196" s="23">
        <v>195</v>
      </c>
      <c r="B196" s="22" t="s">
        <v>5</v>
      </c>
      <c r="C196" s="23" t="s">
        <v>14</v>
      </c>
      <c r="D196" s="41">
        <v>4500</v>
      </c>
      <c r="E196" s="23" t="s">
        <v>40</v>
      </c>
    </row>
    <row r="197" spans="1:5" ht="13.2" x14ac:dyDescent="0.25">
      <c r="A197" s="23">
        <v>196</v>
      </c>
      <c r="B197" s="22" t="s">
        <v>5</v>
      </c>
      <c r="C197" s="23" t="s">
        <v>10</v>
      </c>
      <c r="D197" s="41">
        <v>12500</v>
      </c>
      <c r="E197" s="23" t="s">
        <v>39</v>
      </c>
    </row>
    <row r="198" spans="1:5" ht="13.2" x14ac:dyDescent="0.25">
      <c r="A198" s="23">
        <v>197</v>
      </c>
      <c r="B198" s="22" t="s">
        <v>5</v>
      </c>
      <c r="C198" s="23" t="s">
        <v>14</v>
      </c>
      <c r="D198" s="41">
        <v>8250</v>
      </c>
      <c r="E198" s="23" t="s">
        <v>39</v>
      </c>
    </row>
    <row r="199" spans="1:5" ht="13.2" x14ac:dyDescent="0.25">
      <c r="A199" s="23">
        <v>198</v>
      </c>
      <c r="B199" s="22" t="s">
        <v>5</v>
      </c>
      <c r="C199" s="23" t="s">
        <v>14</v>
      </c>
      <c r="D199" s="41">
        <v>1000</v>
      </c>
      <c r="E199" s="23" t="s">
        <v>39</v>
      </c>
    </row>
    <row r="200" spans="1:5" ht="13.2" x14ac:dyDescent="0.25">
      <c r="A200" s="23">
        <v>199</v>
      </c>
      <c r="B200" s="22" t="s">
        <v>5</v>
      </c>
      <c r="C200" s="23" t="s">
        <v>14</v>
      </c>
      <c r="D200" s="41">
        <v>2750</v>
      </c>
      <c r="E200" s="23" t="s">
        <v>39</v>
      </c>
    </row>
    <row r="201" spans="1:5" ht="13.2" x14ac:dyDescent="0.25">
      <c r="A201" s="23">
        <v>200</v>
      </c>
      <c r="B201" s="22" t="s">
        <v>5</v>
      </c>
      <c r="C201" s="23" t="s">
        <v>14</v>
      </c>
      <c r="D201" s="41">
        <v>1250</v>
      </c>
      <c r="E201" s="23" t="s">
        <v>39</v>
      </c>
    </row>
    <row r="202" spans="1:5" ht="13.2" x14ac:dyDescent="0.25">
      <c r="A202" s="23">
        <v>201</v>
      </c>
      <c r="B202" s="22" t="s">
        <v>5</v>
      </c>
      <c r="C202" s="23" t="s">
        <v>14</v>
      </c>
      <c r="D202" s="41">
        <v>1750</v>
      </c>
      <c r="E202" s="23" t="s">
        <v>39</v>
      </c>
    </row>
    <row r="203" spans="1:5" ht="13.2" x14ac:dyDescent="0.25">
      <c r="A203" s="23">
        <v>202</v>
      </c>
      <c r="B203" s="22" t="s">
        <v>5</v>
      </c>
      <c r="C203" s="23" t="s">
        <v>14</v>
      </c>
      <c r="D203" s="41">
        <v>500</v>
      </c>
      <c r="E203" s="23" t="s">
        <v>39</v>
      </c>
    </row>
    <row r="204" spans="1:5" ht="13.2" x14ac:dyDescent="0.25">
      <c r="A204" s="23">
        <v>203</v>
      </c>
      <c r="B204" s="22" t="s">
        <v>5</v>
      </c>
      <c r="C204" s="23" t="s">
        <v>13</v>
      </c>
      <c r="D204" s="41">
        <v>7500</v>
      </c>
      <c r="E204" s="23" t="s">
        <v>40</v>
      </c>
    </row>
    <row r="205" spans="1:5" ht="13.2" x14ac:dyDescent="0.25">
      <c r="A205" s="23">
        <v>204</v>
      </c>
      <c r="B205" s="22" t="s">
        <v>5</v>
      </c>
      <c r="C205" s="23" t="s">
        <v>13</v>
      </c>
      <c r="D205" s="41">
        <v>3750</v>
      </c>
      <c r="E205" s="23" t="s">
        <v>39</v>
      </c>
    </row>
    <row r="206" spans="1:5" ht="13.2" x14ac:dyDescent="0.25">
      <c r="A206" s="23">
        <v>205</v>
      </c>
      <c r="B206" s="22" t="s">
        <v>5</v>
      </c>
      <c r="C206" s="23" t="s">
        <v>14</v>
      </c>
      <c r="D206" s="41">
        <v>11500</v>
      </c>
      <c r="E206" s="23" t="s">
        <v>39</v>
      </c>
    </row>
    <row r="207" spans="1:5" ht="13.2" x14ac:dyDescent="0.25">
      <c r="A207" s="23">
        <v>206</v>
      </c>
      <c r="B207" s="22" t="s">
        <v>5</v>
      </c>
      <c r="C207" s="23" t="s">
        <v>14</v>
      </c>
      <c r="D207" s="41">
        <v>6750</v>
      </c>
      <c r="E207" s="23" t="s">
        <v>40</v>
      </c>
    </row>
    <row r="208" spans="1:5" ht="13.2" x14ac:dyDescent="0.25">
      <c r="A208" s="23">
        <v>207</v>
      </c>
      <c r="B208" s="22" t="s">
        <v>5</v>
      </c>
      <c r="C208" s="23" t="s">
        <v>14</v>
      </c>
      <c r="D208" s="41">
        <v>3750</v>
      </c>
      <c r="E208" s="23" t="s">
        <v>40</v>
      </c>
    </row>
    <row r="209" spans="1:5" ht="13.2" x14ac:dyDescent="0.25">
      <c r="A209" s="23">
        <v>208</v>
      </c>
      <c r="B209" s="22" t="s">
        <v>5</v>
      </c>
      <c r="C209" s="23" t="s">
        <v>14</v>
      </c>
      <c r="D209" s="41">
        <v>1750</v>
      </c>
      <c r="E209" s="23" t="s">
        <v>40</v>
      </c>
    </row>
    <row r="210" spans="1:5" ht="13.2" x14ac:dyDescent="0.25">
      <c r="A210" s="23">
        <v>209</v>
      </c>
      <c r="B210" s="22" t="s">
        <v>5</v>
      </c>
      <c r="C210" s="23" t="s">
        <v>10</v>
      </c>
      <c r="D210" s="41">
        <v>7500</v>
      </c>
      <c r="E210" s="23" t="s">
        <v>40</v>
      </c>
    </row>
    <row r="211" spans="1:5" ht="13.2" x14ac:dyDescent="0.25">
      <c r="A211" s="23">
        <v>210</v>
      </c>
      <c r="B211" s="22" t="s">
        <v>5</v>
      </c>
      <c r="C211" s="23" t="s">
        <v>10</v>
      </c>
      <c r="D211" s="41">
        <v>11000</v>
      </c>
      <c r="E211" s="23" t="s">
        <v>40</v>
      </c>
    </row>
    <row r="212" spans="1:5" ht="13.2" x14ac:dyDescent="0.25">
      <c r="A212" s="23">
        <v>211</v>
      </c>
      <c r="B212" s="22" t="s">
        <v>5</v>
      </c>
      <c r="C212" s="23" t="s">
        <v>10</v>
      </c>
      <c r="D212" s="41">
        <v>22000</v>
      </c>
      <c r="E212" s="23" t="s">
        <v>40</v>
      </c>
    </row>
    <row r="213" spans="1:5" ht="13.2" x14ac:dyDescent="0.25">
      <c r="A213" s="23">
        <v>212</v>
      </c>
      <c r="B213" s="22" t="s">
        <v>5</v>
      </c>
      <c r="C213" s="23" t="s">
        <v>14</v>
      </c>
      <c r="D213" s="41">
        <v>6000</v>
      </c>
      <c r="E213" s="23" t="s">
        <v>40</v>
      </c>
    </row>
    <row r="214" spans="1:5" ht="13.2" x14ac:dyDescent="0.25">
      <c r="A214" s="23">
        <v>213</v>
      </c>
      <c r="B214" s="22" t="s">
        <v>5</v>
      </c>
      <c r="C214" s="23" t="s">
        <v>14</v>
      </c>
      <c r="D214" s="41">
        <v>1750</v>
      </c>
      <c r="E214" s="23" t="s">
        <v>40</v>
      </c>
    </row>
    <row r="215" spans="1:5" ht="13.2" x14ac:dyDescent="0.25">
      <c r="A215" s="23">
        <v>214</v>
      </c>
      <c r="B215" s="22" t="s">
        <v>5</v>
      </c>
      <c r="C215" s="23" t="s">
        <v>14</v>
      </c>
      <c r="D215" s="41">
        <v>500</v>
      </c>
      <c r="E215" s="23" t="s">
        <v>40</v>
      </c>
    </row>
    <row r="216" spans="1:5" ht="13.2" x14ac:dyDescent="0.25">
      <c r="A216" s="23">
        <v>215</v>
      </c>
      <c r="B216" s="22" t="s">
        <v>5</v>
      </c>
      <c r="C216" s="23" t="s">
        <v>14</v>
      </c>
      <c r="D216" s="41">
        <v>750</v>
      </c>
      <c r="E216" s="23" t="s">
        <v>40</v>
      </c>
    </row>
    <row r="217" spans="1:5" ht="13.2" x14ac:dyDescent="0.25">
      <c r="A217" s="23">
        <v>216</v>
      </c>
      <c r="B217" s="22" t="s">
        <v>5</v>
      </c>
      <c r="C217" s="23" t="s">
        <v>14</v>
      </c>
      <c r="D217" s="41">
        <v>2500</v>
      </c>
      <c r="E217" s="23" t="s">
        <v>40</v>
      </c>
    </row>
    <row r="218" spans="1:5" ht="13.2" x14ac:dyDescent="0.25">
      <c r="A218" s="23">
        <v>217</v>
      </c>
      <c r="B218" s="22" t="s">
        <v>5</v>
      </c>
      <c r="C218" s="23" t="s">
        <v>10</v>
      </c>
      <c r="D218" s="41">
        <v>7500</v>
      </c>
      <c r="E218" s="23" t="s">
        <v>39</v>
      </c>
    </row>
    <row r="219" spans="1:5" ht="13.2" x14ac:dyDescent="0.25">
      <c r="A219" s="23">
        <v>218</v>
      </c>
      <c r="B219" s="22" t="s">
        <v>5</v>
      </c>
      <c r="C219" s="23" t="s">
        <v>14</v>
      </c>
      <c r="D219" s="41">
        <v>4250</v>
      </c>
      <c r="E219" s="23" t="s">
        <v>39</v>
      </c>
    </row>
    <row r="220" spans="1:5" ht="13.2" x14ac:dyDescent="0.25">
      <c r="A220" s="23">
        <v>219</v>
      </c>
      <c r="B220" s="22" t="s">
        <v>5</v>
      </c>
      <c r="C220" s="23" t="s">
        <v>14</v>
      </c>
      <c r="D220" s="41">
        <v>8750</v>
      </c>
      <c r="E220" s="23" t="s">
        <v>39</v>
      </c>
    </row>
    <row r="221" spans="1:5" ht="13.2" x14ac:dyDescent="0.25">
      <c r="A221" s="23">
        <v>220</v>
      </c>
      <c r="B221" s="22" t="s">
        <v>5</v>
      </c>
      <c r="C221" s="23" t="s">
        <v>13</v>
      </c>
      <c r="D221" s="41">
        <v>7500</v>
      </c>
      <c r="E221" s="23" t="s">
        <v>39</v>
      </c>
    </row>
    <row r="222" spans="1:5" ht="13.2" x14ac:dyDescent="0.25">
      <c r="A222" s="23">
        <v>221</v>
      </c>
      <c r="B222" s="22" t="s">
        <v>5</v>
      </c>
      <c r="C222" s="23" t="s">
        <v>10</v>
      </c>
      <c r="D222" s="41">
        <v>11000</v>
      </c>
      <c r="E222" s="23" t="s">
        <v>39</v>
      </c>
    </row>
    <row r="223" spans="1:5" ht="13.2" x14ac:dyDescent="0.25">
      <c r="A223" s="23">
        <v>222</v>
      </c>
      <c r="B223" s="22" t="s">
        <v>5</v>
      </c>
      <c r="C223" s="23" t="s">
        <v>14</v>
      </c>
      <c r="D223" s="41">
        <v>10500</v>
      </c>
      <c r="E223" s="23" t="s">
        <v>39</v>
      </c>
    </row>
    <row r="224" spans="1:5" ht="13.2" x14ac:dyDescent="0.25">
      <c r="A224" s="23">
        <v>223</v>
      </c>
      <c r="B224" s="22" t="s">
        <v>5</v>
      </c>
      <c r="C224" s="23" t="s">
        <v>14</v>
      </c>
      <c r="D224" s="41">
        <v>500</v>
      </c>
      <c r="E224" s="23" t="s">
        <v>39</v>
      </c>
    </row>
    <row r="225" spans="1:5" ht="13.2" x14ac:dyDescent="0.25">
      <c r="A225" s="23">
        <v>224</v>
      </c>
      <c r="B225" s="22" t="s">
        <v>5</v>
      </c>
      <c r="C225" s="23" t="s">
        <v>14</v>
      </c>
      <c r="D225" s="41">
        <v>750</v>
      </c>
      <c r="E225" s="23" t="s">
        <v>39</v>
      </c>
    </row>
    <row r="226" spans="1:5" ht="13.2" x14ac:dyDescent="0.25">
      <c r="A226" s="23">
        <v>225</v>
      </c>
      <c r="B226" s="22" t="s">
        <v>5</v>
      </c>
      <c r="C226" s="23" t="s">
        <v>14</v>
      </c>
      <c r="D226" s="41">
        <v>1750</v>
      </c>
      <c r="E226" s="23" t="s">
        <v>39</v>
      </c>
    </row>
    <row r="227" spans="1:5" ht="13.2" x14ac:dyDescent="0.25">
      <c r="A227" s="23">
        <v>226</v>
      </c>
      <c r="B227" s="22" t="s">
        <v>5</v>
      </c>
      <c r="C227" s="23" t="s">
        <v>13</v>
      </c>
      <c r="D227" s="41">
        <v>3750</v>
      </c>
      <c r="E227" s="23" t="s">
        <v>39</v>
      </c>
    </row>
    <row r="228" spans="1:5" ht="13.2" x14ac:dyDescent="0.25">
      <c r="A228" s="23">
        <v>227</v>
      </c>
      <c r="B228" s="22" t="s">
        <v>5</v>
      </c>
      <c r="C228" s="23" t="s">
        <v>12</v>
      </c>
      <c r="D228" s="41">
        <v>8750</v>
      </c>
      <c r="E228" s="23" t="s">
        <v>39</v>
      </c>
    </row>
    <row r="229" spans="1:5" ht="13.2" x14ac:dyDescent="0.25">
      <c r="A229" s="23">
        <v>228</v>
      </c>
      <c r="B229" s="22" t="s">
        <v>5</v>
      </c>
      <c r="C229" s="23" t="s">
        <v>13</v>
      </c>
      <c r="D229" s="41">
        <v>3750</v>
      </c>
      <c r="E229" s="23" t="s">
        <v>39</v>
      </c>
    </row>
    <row r="230" spans="1:5" ht="13.2" x14ac:dyDescent="0.25">
      <c r="A230" s="23">
        <v>229</v>
      </c>
      <c r="B230" s="22" t="s">
        <v>5</v>
      </c>
      <c r="C230" s="23" t="s">
        <v>12</v>
      </c>
      <c r="D230" s="41">
        <v>8750</v>
      </c>
      <c r="E230" s="23" t="s">
        <v>39</v>
      </c>
    </row>
    <row r="231" spans="1:5" ht="13.2" x14ac:dyDescent="0.25">
      <c r="A231" s="23">
        <v>230</v>
      </c>
      <c r="B231" s="22" t="s">
        <v>5</v>
      </c>
      <c r="C231" s="23" t="s">
        <v>12</v>
      </c>
      <c r="D231" s="41">
        <v>7500</v>
      </c>
      <c r="E231" s="23" t="s">
        <v>39</v>
      </c>
    </row>
    <row r="232" spans="1:5" ht="13.2" x14ac:dyDescent="0.25">
      <c r="A232" s="23">
        <v>231</v>
      </c>
      <c r="B232" s="22" t="s">
        <v>5</v>
      </c>
      <c r="C232" s="23" t="s">
        <v>12</v>
      </c>
      <c r="D232" s="41">
        <v>10000</v>
      </c>
      <c r="E232" s="23" t="s">
        <v>39</v>
      </c>
    </row>
    <row r="233" spans="1:5" ht="13.2" x14ac:dyDescent="0.25">
      <c r="A233" s="23">
        <v>232</v>
      </c>
      <c r="B233" s="22" t="s">
        <v>5</v>
      </c>
      <c r="C233" s="23" t="s">
        <v>10</v>
      </c>
      <c r="D233" s="41">
        <v>7500</v>
      </c>
      <c r="E233" s="23" t="s">
        <v>39</v>
      </c>
    </row>
    <row r="234" spans="1:5" ht="13.2" x14ac:dyDescent="0.25">
      <c r="A234" s="23">
        <v>233</v>
      </c>
      <c r="B234" s="22" t="s">
        <v>5</v>
      </c>
      <c r="C234" s="23" t="s">
        <v>14</v>
      </c>
      <c r="D234" s="41">
        <v>8500</v>
      </c>
      <c r="E234" s="23" t="s">
        <v>39</v>
      </c>
    </row>
    <row r="235" spans="1:5" ht="13.2" x14ac:dyDescent="0.25">
      <c r="A235" s="23">
        <v>234</v>
      </c>
      <c r="B235" s="22" t="s">
        <v>5</v>
      </c>
      <c r="C235" s="23" t="s">
        <v>14</v>
      </c>
      <c r="D235" s="41">
        <v>1750</v>
      </c>
      <c r="E235" s="23" t="s">
        <v>39</v>
      </c>
    </row>
    <row r="236" spans="1:5" ht="13.2" x14ac:dyDescent="0.25">
      <c r="A236" s="23">
        <v>235</v>
      </c>
      <c r="B236" s="22" t="s">
        <v>5</v>
      </c>
      <c r="C236" s="23" t="s">
        <v>14</v>
      </c>
      <c r="D236" s="41">
        <v>1250</v>
      </c>
      <c r="E236" s="23" t="s">
        <v>39</v>
      </c>
    </row>
    <row r="237" spans="1:5" ht="13.2" x14ac:dyDescent="0.25">
      <c r="A237" s="23">
        <v>236</v>
      </c>
      <c r="B237" s="22" t="s">
        <v>5</v>
      </c>
      <c r="C237" s="23" t="s">
        <v>13</v>
      </c>
      <c r="D237" s="41">
        <v>3750</v>
      </c>
      <c r="E237" s="23" t="s">
        <v>39</v>
      </c>
    </row>
    <row r="238" spans="1:5" ht="13.2" x14ac:dyDescent="0.25">
      <c r="A238" s="23">
        <v>237</v>
      </c>
      <c r="B238" s="22" t="s">
        <v>5</v>
      </c>
      <c r="C238" s="23" t="s">
        <v>12</v>
      </c>
      <c r="D238" s="41">
        <v>8750</v>
      </c>
      <c r="E238" s="23" t="s">
        <v>39</v>
      </c>
    </row>
    <row r="239" spans="1:5" ht="13.2" x14ac:dyDescent="0.25">
      <c r="A239" s="23">
        <v>238</v>
      </c>
      <c r="B239" s="22" t="s">
        <v>5</v>
      </c>
      <c r="C239" s="23" t="s">
        <v>11</v>
      </c>
      <c r="D239" s="41">
        <v>5500</v>
      </c>
      <c r="E239" s="23" t="s">
        <v>39</v>
      </c>
    </row>
    <row r="240" spans="1:5" ht="13.2" x14ac:dyDescent="0.25">
      <c r="A240" s="23">
        <v>239</v>
      </c>
      <c r="B240" s="22" t="s">
        <v>5</v>
      </c>
      <c r="C240" s="23" t="s">
        <v>12</v>
      </c>
      <c r="D240" s="41">
        <v>8750</v>
      </c>
      <c r="E240" s="23" t="s">
        <v>39</v>
      </c>
    </row>
    <row r="241" spans="1:5" ht="13.2" x14ac:dyDescent="0.25">
      <c r="A241" s="23">
        <v>240</v>
      </c>
      <c r="B241" s="22" t="s">
        <v>5</v>
      </c>
      <c r="C241" s="23" t="s">
        <v>13</v>
      </c>
      <c r="D241" s="41">
        <v>3750</v>
      </c>
      <c r="E241" s="23" t="s">
        <v>39</v>
      </c>
    </row>
    <row r="242" spans="1:5" ht="13.2" x14ac:dyDescent="0.25">
      <c r="A242" s="23">
        <v>241</v>
      </c>
      <c r="B242" s="22" t="s">
        <v>5</v>
      </c>
      <c r="C242" s="23" t="s">
        <v>12</v>
      </c>
      <c r="D242" s="41">
        <v>8750</v>
      </c>
      <c r="E242" s="23" t="s">
        <v>39</v>
      </c>
    </row>
    <row r="243" spans="1:5" ht="13.2" x14ac:dyDescent="0.25">
      <c r="A243" s="23">
        <v>242</v>
      </c>
      <c r="B243" s="22" t="s">
        <v>5</v>
      </c>
      <c r="C243" s="23" t="s">
        <v>11</v>
      </c>
      <c r="D243" s="41">
        <v>6250</v>
      </c>
      <c r="E243" s="23" t="s">
        <v>39</v>
      </c>
    </row>
    <row r="244" spans="1:5" ht="13.2" x14ac:dyDescent="0.25">
      <c r="A244" s="23">
        <v>243</v>
      </c>
      <c r="B244" s="22" t="s">
        <v>5</v>
      </c>
      <c r="C244" s="23" t="s">
        <v>12</v>
      </c>
      <c r="D244" s="41">
        <v>8750</v>
      </c>
      <c r="E244" s="23" t="s">
        <v>39</v>
      </c>
    </row>
    <row r="245" spans="1:5" ht="13.2" x14ac:dyDescent="0.25">
      <c r="A245" s="23">
        <v>244</v>
      </c>
      <c r="B245" s="22" t="s">
        <v>5</v>
      </c>
      <c r="C245" s="23" t="s">
        <v>10</v>
      </c>
      <c r="D245" s="41">
        <v>17500</v>
      </c>
      <c r="E245" s="23" t="s">
        <v>40</v>
      </c>
    </row>
    <row r="246" spans="1:5" ht="13.2" x14ac:dyDescent="0.25">
      <c r="A246" s="23">
        <v>245</v>
      </c>
      <c r="B246" s="22" t="s">
        <v>5</v>
      </c>
      <c r="C246" s="23" t="s">
        <v>14</v>
      </c>
      <c r="D246" s="41">
        <v>3250</v>
      </c>
      <c r="E246" s="23" t="s">
        <v>40</v>
      </c>
    </row>
    <row r="247" spans="1:5" ht="13.2" x14ac:dyDescent="0.25">
      <c r="A247" s="23">
        <v>246</v>
      </c>
      <c r="B247" s="22" t="s">
        <v>5</v>
      </c>
      <c r="C247" s="23" t="s">
        <v>14</v>
      </c>
      <c r="D247" s="41">
        <v>31500</v>
      </c>
      <c r="E247" s="23" t="s">
        <v>40</v>
      </c>
    </row>
    <row r="248" spans="1:5" ht="13.2" x14ac:dyDescent="0.25">
      <c r="A248" s="23">
        <v>247</v>
      </c>
      <c r="B248" s="22" t="s">
        <v>5</v>
      </c>
      <c r="C248" s="23" t="s">
        <v>14</v>
      </c>
      <c r="D248" s="41">
        <v>1000</v>
      </c>
      <c r="E248" s="23" t="s">
        <v>40</v>
      </c>
    </row>
    <row r="249" spans="1:5" ht="13.2" x14ac:dyDescent="0.25">
      <c r="A249" s="23">
        <v>248</v>
      </c>
      <c r="B249" s="22" t="s">
        <v>5</v>
      </c>
      <c r="C249" s="23" t="s">
        <v>14</v>
      </c>
      <c r="D249" s="41">
        <v>1250</v>
      </c>
      <c r="E249" s="23" t="s">
        <v>40</v>
      </c>
    </row>
    <row r="250" spans="1:5" ht="13.2" x14ac:dyDescent="0.25">
      <c r="A250" s="23">
        <v>249</v>
      </c>
      <c r="B250" s="22" t="s">
        <v>5</v>
      </c>
      <c r="C250" s="23" t="s">
        <v>14</v>
      </c>
      <c r="D250" s="41">
        <v>1750</v>
      </c>
      <c r="E250" s="23" t="s">
        <v>40</v>
      </c>
    </row>
    <row r="251" spans="1:5" ht="13.2" x14ac:dyDescent="0.25">
      <c r="A251" s="23">
        <v>250</v>
      </c>
      <c r="B251" s="22" t="s">
        <v>5</v>
      </c>
      <c r="C251" s="23" t="s">
        <v>14</v>
      </c>
      <c r="D251" s="41">
        <v>1250</v>
      </c>
      <c r="E251" s="23" t="s">
        <v>40</v>
      </c>
    </row>
    <row r="252" spans="1:5" ht="13.2" x14ac:dyDescent="0.25">
      <c r="A252" s="23">
        <v>251</v>
      </c>
      <c r="B252" s="22" t="s">
        <v>5</v>
      </c>
      <c r="C252" s="23" t="s">
        <v>12</v>
      </c>
      <c r="D252" s="41">
        <v>5000</v>
      </c>
      <c r="E252" s="23" t="s">
        <v>40</v>
      </c>
    </row>
    <row r="253" spans="1:5" ht="13.2" x14ac:dyDescent="0.25">
      <c r="A253" s="23">
        <v>252</v>
      </c>
      <c r="B253" s="22" t="s">
        <v>5</v>
      </c>
      <c r="C253" s="23" t="s">
        <v>12</v>
      </c>
      <c r="D253" s="41">
        <v>10000</v>
      </c>
      <c r="E253" s="23" t="s">
        <v>40</v>
      </c>
    </row>
    <row r="254" spans="1:5" ht="13.2" x14ac:dyDescent="0.25">
      <c r="A254" s="23">
        <v>253</v>
      </c>
      <c r="B254" s="22" t="s">
        <v>5</v>
      </c>
      <c r="C254" s="23" t="s">
        <v>10</v>
      </c>
      <c r="D254" s="41">
        <v>7500</v>
      </c>
      <c r="E254" s="23" t="s">
        <v>39</v>
      </c>
    </row>
    <row r="255" spans="1:5" ht="13.2" x14ac:dyDescent="0.25">
      <c r="A255" s="23">
        <v>254</v>
      </c>
      <c r="B255" s="22" t="s">
        <v>5</v>
      </c>
      <c r="C255" s="23" t="s">
        <v>14</v>
      </c>
      <c r="D255" s="41">
        <v>6250</v>
      </c>
      <c r="E255" s="23" t="s">
        <v>39</v>
      </c>
    </row>
    <row r="256" spans="1:5" ht="13.2" x14ac:dyDescent="0.25">
      <c r="A256" s="23">
        <v>255</v>
      </c>
      <c r="B256" s="22" t="s">
        <v>5</v>
      </c>
      <c r="C256" s="23" t="s">
        <v>14</v>
      </c>
      <c r="D256" s="41">
        <v>5500</v>
      </c>
      <c r="E256" s="23" t="s">
        <v>39</v>
      </c>
    </row>
    <row r="257" spans="1:5" ht="13.2" x14ac:dyDescent="0.25">
      <c r="A257" s="23">
        <v>256</v>
      </c>
      <c r="B257" s="22" t="s">
        <v>5</v>
      </c>
      <c r="C257" s="23" t="s">
        <v>13</v>
      </c>
      <c r="D257" s="41">
        <v>7500</v>
      </c>
      <c r="E257" s="23" t="s">
        <v>39</v>
      </c>
    </row>
    <row r="258" spans="1:5" ht="13.2" x14ac:dyDescent="0.25">
      <c r="A258" s="23">
        <v>257</v>
      </c>
      <c r="B258" s="22" t="s">
        <v>5</v>
      </c>
      <c r="C258" s="23" t="s">
        <v>12</v>
      </c>
      <c r="D258" s="41">
        <v>10000</v>
      </c>
      <c r="E258" s="23" t="s">
        <v>39</v>
      </c>
    </row>
    <row r="259" spans="1:5" ht="13.2" x14ac:dyDescent="0.25">
      <c r="A259" s="23">
        <v>258</v>
      </c>
      <c r="B259" s="22" t="s">
        <v>5</v>
      </c>
      <c r="C259" s="23" t="s">
        <v>11</v>
      </c>
      <c r="D259" s="41">
        <v>4750</v>
      </c>
      <c r="E259" s="23" t="s">
        <v>39</v>
      </c>
    </row>
    <row r="260" spans="1:5" ht="13.2" x14ac:dyDescent="0.25">
      <c r="A260" s="23">
        <v>259</v>
      </c>
      <c r="B260" s="22" t="s">
        <v>5</v>
      </c>
      <c r="C260" s="23" t="s">
        <v>10</v>
      </c>
      <c r="D260" s="41">
        <v>5000</v>
      </c>
      <c r="E260" s="23" t="s">
        <v>39</v>
      </c>
    </row>
    <row r="261" spans="1:5" ht="13.2" x14ac:dyDescent="0.25">
      <c r="A261" s="23">
        <v>260</v>
      </c>
      <c r="B261" s="22" t="s">
        <v>5</v>
      </c>
      <c r="C261" s="23" t="s">
        <v>14</v>
      </c>
      <c r="D261" s="41">
        <v>5500</v>
      </c>
      <c r="E261" s="23" t="s">
        <v>39</v>
      </c>
    </row>
    <row r="262" spans="1:5" ht="13.2" x14ac:dyDescent="0.25">
      <c r="A262" s="23">
        <v>261</v>
      </c>
      <c r="B262" s="22" t="s">
        <v>5</v>
      </c>
      <c r="C262" s="23" t="s">
        <v>12</v>
      </c>
      <c r="D262" s="41">
        <v>7500</v>
      </c>
      <c r="E262" s="23" t="s">
        <v>39</v>
      </c>
    </row>
    <row r="263" spans="1:5" ht="13.2" x14ac:dyDescent="0.25">
      <c r="A263" s="23">
        <v>262</v>
      </c>
      <c r="B263" s="22" t="s">
        <v>5</v>
      </c>
      <c r="C263" s="23" t="s">
        <v>13</v>
      </c>
      <c r="D263" s="41">
        <v>7500</v>
      </c>
      <c r="E263" s="23" t="s">
        <v>39</v>
      </c>
    </row>
    <row r="264" spans="1:5" ht="13.2" x14ac:dyDescent="0.25">
      <c r="A264" s="23">
        <v>263</v>
      </c>
      <c r="B264" s="22" t="s">
        <v>5</v>
      </c>
      <c r="C264" s="23" t="s">
        <v>12</v>
      </c>
      <c r="D264" s="41">
        <v>10000</v>
      </c>
      <c r="E264" s="23" t="s">
        <v>39</v>
      </c>
    </row>
    <row r="265" spans="1:5" ht="13.2" x14ac:dyDescent="0.25">
      <c r="A265" s="23">
        <v>264</v>
      </c>
      <c r="B265" s="22" t="s">
        <v>5</v>
      </c>
      <c r="C265" s="23" t="s">
        <v>10</v>
      </c>
      <c r="D265" s="41">
        <v>11000</v>
      </c>
      <c r="E265" s="23" t="s">
        <v>39</v>
      </c>
    </row>
    <row r="266" spans="1:5" ht="13.2" x14ac:dyDescent="0.25">
      <c r="A266" s="23">
        <v>265</v>
      </c>
      <c r="B266" s="22" t="s">
        <v>5</v>
      </c>
      <c r="C266" s="23" t="s">
        <v>14</v>
      </c>
      <c r="D266" s="41">
        <v>12500</v>
      </c>
      <c r="E266" s="23" t="s">
        <v>39</v>
      </c>
    </row>
    <row r="267" spans="1:5" ht="13.2" x14ac:dyDescent="0.25">
      <c r="A267" s="23">
        <v>266</v>
      </c>
      <c r="B267" s="22" t="s">
        <v>5</v>
      </c>
      <c r="C267" s="23" t="s">
        <v>14</v>
      </c>
      <c r="D267" s="41">
        <v>500</v>
      </c>
      <c r="E267" s="23" t="s">
        <v>39</v>
      </c>
    </row>
    <row r="268" spans="1:5" ht="13.2" x14ac:dyDescent="0.25">
      <c r="A268" s="23">
        <v>267</v>
      </c>
      <c r="B268" s="22" t="s">
        <v>5</v>
      </c>
      <c r="C268" s="23" t="s">
        <v>14</v>
      </c>
      <c r="D268" s="41">
        <v>750</v>
      </c>
      <c r="E268" s="23" t="s">
        <v>39</v>
      </c>
    </row>
    <row r="269" spans="1:5" ht="13.2" x14ac:dyDescent="0.25">
      <c r="A269" s="23">
        <v>268</v>
      </c>
      <c r="B269" s="22" t="s">
        <v>5</v>
      </c>
      <c r="C269" s="23" t="s">
        <v>14</v>
      </c>
      <c r="D269" s="41">
        <v>1750</v>
      </c>
      <c r="E269" s="23" t="s">
        <v>39</v>
      </c>
    </row>
    <row r="270" spans="1:5" ht="13.2" x14ac:dyDescent="0.25">
      <c r="A270" s="23">
        <v>269</v>
      </c>
      <c r="B270" s="22" t="s">
        <v>5</v>
      </c>
      <c r="C270" s="23" t="s">
        <v>14</v>
      </c>
      <c r="D270" s="41">
        <v>2000</v>
      </c>
      <c r="E270" s="23" t="s">
        <v>39</v>
      </c>
    </row>
    <row r="271" spans="1:5" ht="13.2" x14ac:dyDescent="0.25">
      <c r="A271" s="23">
        <v>270</v>
      </c>
      <c r="B271" s="22" t="s">
        <v>5</v>
      </c>
      <c r="C271" s="23" t="s">
        <v>12</v>
      </c>
      <c r="D271" s="41">
        <v>12500</v>
      </c>
      <c r="E271" s="23" t="s">
        <v>39</v>
      </c>
    </row>
    <row r="272" spans="1:5" ht="13.2" x14ac:dyDescent="0.25">
      <c r="A272" s="23">
        <v>271</v>
      </c>
      <c r="B272" s="22" t="s">
        <v>5</v>
      </c>
      <c r="C272" s="23" t="s">
        <v>10</v>
      </c>
      <c r="D272" s="41">
        <v>7500</v>
      </c>
      <c r="E272" s="23" t="s">
        <v>39</v>
      </c>
    </row>
    <row r="273" spans="1:5" ht="13.2" x14ac:dyDescent="0.25">
      <c r="A273" s="23">
        <v>272</v>
      </c>
      <c r="B273" s="22" t="s">
        <v>5</v>
      </c>
      <c r="C273" s="23" t="s">
        <v>14</v>
      </c>
      <c r="D273" s="41">
        <v>5500</v>
      </c>
      <c r="E273" s="23" t="s">
        <v>39</v>
      </c>
    </row>
    <row r="274" spans="1:5" ht="13.2" x14ac:dyDescent="0.25">
      <c r="A274" s="23">
        <v>273</v>
      </c>
      <c r="B274" s="22" t="s">
        <v>5</v>
      </c>
      <c r="C274" s="23" t="s">
        <v>14</v>
      </c>
      <c r="D274" s="41">
        <v>500</v>
      </c>
      <c r="E274" s="23" t="s">
        <v>39</v>
      </c>
    </row>
    <row r="275" spans="1:5" ht="13.2" x14ac:dyDescent="0.25">
      <c r="A275" s="23">
        <v>274</v>
      </c>
      <c r="B275" s="22" t="s">
        <v>5</v>
      </c>
      <c r="C275" s="23" t="s">
        <v>14</v>
      </c>
      <c r="D275" s="41">
        <v>750</v>
      </c>
      <c r="E275" s="23" t="s">
        <v>39</v>
      </c>
    </row>
    <row r="276" spans="1:5" ht="13.2" x14ac:dyDescent="0.25">
      <c r="A276" s="23">
        <v>275</v>
      </c>
      <c r="B276" s="22" t="s">
        <v>5</v>
      </c>
      <c r="C276" s="23" t="s">
        <v>13</v>
      </c>
      <c r="D276" s="41">
        <v>3750</v>
      </c>
      <c r="E276" s="23" t="s">
        <v>39</v>
      </c>
    </row>
    <row r="277" spans="1:5" ht="13.2" x14ac:dyDescent="0.25">
      <c r="A277" s="23">
        <v>276</v>
      </c>
      <c r="B277" s="22" t="s">
        <v>5</v>
      </c>
      <c r="C277" s="23" t="s">
        <v>12</v>
      </c>
      <c r="D277" s="41">
        <v>8750</v>
      </c>
      <c r="E277" s="23" t="s">
        <v>39</v>
      </c>
    </row>
    <row r="278" spans="1:5" ht="13.2" x14ac:dyDescent="0.25">
      <c r="A278" s="23">
        <v>277</v>
      </c>
      <c r="B278" s="22" t="s">
        <v>5</v>
      </c>
      <c r="C278" s="23" t="s">
        <v>13</v>
      </c>
      <c r="D278" s="41">
        <v>7500</v>
      </c>
      <c r="E278" s="23" t="s">
        <v>39</v>
      </c>
    </row>
    <row r="279" spans="1:5" ht="13.2" x14ac:dyDescent="0.25">
      <c r="A279" s="23">
        <v>278</v>
      </c>
      <c r="B279" s="22" t="s">
        <v>5</v>
      </c>
      <c r="C279" s="23" t="s">
        <v>14</v>
      </c>
      <c r="D279" s="41">
        <v>7500</v>
      </c>
      <c r="E279" s="23" t="s">
        <v>39</v>
      </c>
    </row>
    <row r="280" spans="1:5" ht="13.2" x14ac:dyDescent="0.25">
      <c r="A280" s="23">
        <v>279</v>
      </c>
      <c r="B280" s="22" t="s">
        <v>5</v>
      </c>
      <c r="C280" s="23" t="s">
        <v>14</v>
      </c>
      <c r="D280" s="41">
        <v>11500</v>
      </c>
      <c r="E280" s="23" t="s">
        <v>39</v>
      </c>
    </row>
    <row r="281" spans="1:5" ht="13.2" x14ac:dyDescent="0.25">
      <c r="A281" s="23">
        <v>280</v>
      </c>
      <c r="B281" s="22" t="s">
        <v>5</v>
      </c>
      <c r="C281" s="23" t="s">
        <v>13</v>
      </c>
      <c r="D281" s="41">
        <v>5000</v>
      </c>
      <c r="E281" s="23" t="s">
        <v>39</v>
      </c>
    </row>
    <row r="282" spans="1:5" ht="13.2" x14ac:dyDescent="0.25">
      <c r="A282" s="23">
        <v>281</v>
      </c>
      <c r="B282" s="22" t="s">
        <v>5</v>
      </c>
      <c r="C282" s="23" t="s">
        <v>10</v>
      </c>
      <c r="D282" s="41">
        <v>12500</v>
      </c>
      <c r="E282" s="23" t="s">
        <v>39</v>
      </c>
    </row>
    <row r="283" spans="1:5" ht="13.2" x14ac:dyDescent="0.25">
      <c r="A283" s="23">
        <v>282</v>
      </c>
      <c r="B283" s="22" t="s">
        <v>5</v>
      </c>
      <c r="C283" s="23" t="s">
        <v>14</v>
      </c>
      <c r="D283" s="41">
        <v>17500</v>
      </c>
      <c r="E283" s="23" t="s">
        <v>39</v>
      </c>
    </row>
    <row r="284" spans="1:5" ht="13.2" x14ac:dyDescent="0.25">
      <c r="A284" s="23">
        <v>283</v>
      </c>
      <c r="B284" s="22" t="s">
        <v>5</v>
      </c>
      <c r="C284" s="23" t="s">
        <v>14</v>
      </c>
      <c r="D284" s="41">
        <v>2250</v>
      </c>
      <c r="E284" s="23" t="s">
        <v>39</v>
      </c>
    </row>
    <row r="285" spans="1:5" ht="13.2" x14ac:dyDescent="0.25">
      <c r="A285" s="23">
        <v>284</v>
      </c>
      <c r="B285" s="22" t="s">
        <v>5</v>
      </c>
      <c r="C285" s="23" t="s">
        <v>14</v>
      </c>
      <c r="D285" s="41">
        <v>1250</v>
      </c>
      <c r="E285" s="23" t="s">
        <v>39</v>
      </c>
    </row>
    <row r="286" spans="1:5" ht="13.2" x14ac:dyDescent="0.25">
      <c r="A286" s="23">
        <v>285</v>
      </c>
      <c r="B286" s="22" t="s">
        <v>5</v>
      </c>
      <c r="C286" s="23" t="s">
        <v>14</v>
      </c>
      <c r="D286" s="41">
        <v>11000</v>
      </c>
      <c r="E286" s="23" t="s">
        <v>39</v>
      </c>
    </row>
    <row r="287" spans="1:5" ht="13.2" x14ac:dyDescent="0.25">
      <c r="A287" s="23">
        <v>286</v>
      </c>
      <c r="B287" s="22" t="s">
        <v>5</v>
      </c>
      <c r="C287" s="23" t="s">
        <v>14</v>
      </c>
      <c r="D287" s="41">
        <v>500</v>
      </c>
      <c r="E287" s="23" t="s">
        <v>39</v>
      </c>
    </row>
    <row r="288" spans="1:5" ht="13.2" x14ac:dyDescent="0.25">
      <c r="A288" s="23">
        <v>287</v>
      </c>
      <c r="B288" s="22" t="s">
        <v>5</v>
      </c>
      <c r="C288" s="23" t="s">
        <v>14</v>
      </c>
      <c r="D288" s="41">
        <v>750</v>
      </c>
      <c r="E288" s="23" t="s">
        <v>39</v>
      </c>
    </row>
    <row r="289" spans="1:5" ht="13.2" x14ac:dyDescent="0.25">
      <c r="A289" s="23">
        <v>288</v>
      </c>
      <c r="B289" s="22" t="s">
        <v>5</v>
      </c>
      <c r="C289" s="23" t="s">
        <v>14</v>
      </c>
      <c r="D289" s="41">
        <v>1750</v>
      </c>
      <c r="E289" s="23" t="s">
        <v>39</v>
      </c>
    </row>
    <row r="290" spans="1:5" ht="13.2" x14ac:dyDescent="0.25">
      <c r="A290" s="23">
        <v>289</v>
      </c>
      <c r="B290" s="22" t="s">
        <v>5</v>
      </c>
      <c r="C290" s="23" t="s">
        <v>14</v>
      </c>
      <c r="D290" s="41">
        <v>12250</v>
      </c>
      <c r="E290" s="23" t="s">
        <v>39</v>
      </c>
    </row>
    <row r="291" spans="1:5" ht="13.2" x14ac:dyDescent="0.25">
      <c r="A291" s="23">
        <v>290</v>
      </c>
      <c r="B291" s="22" t="s">
        <v>5</v>
      </c>
      <c r="C291" s="23" t="s">
        <v>13</v>
      </c>
      <c r="D291" s="41">
        <v>11250</v>
      </c>
      <c r="E291" s="23" t="s">
        <v>39</v>
      </c>
    </row>
    <row r="292" spans="1:5" ht="13.2" x14ac:dyDescent="0.25">
      <c r="A292" s="23">
        <v>291</v>
      </c>
      <c r="B292" s="22" t="s">
        <v>5</v>
      </c>
      <c r="C292" s="23" t="s">
        <v>12</v>
      </c>
      <c r="D292" s="41">
        <v>12500</v>
      </c>
      <c r="E292" s="23" t="s">
        <v>39</v>
      </c>
    </row>
    <row r="293" spans="1:5" ht="13.2" x14ac:dyDescent="0.25">
      <c r="A293" s="23">
        <v>292</v>
      </c>
      <c r="B293" s="22" t="s">
        <v>5</v>
      </c>
      <c r="C293" s="23" t="s">
        <v>10</v>
      </c>
      <c r="D293" s="41">
        <v>17500</v>
      </c>
      <c r="E293" s="23" t="s">
        <v>39</v>
      </c>
    </row>
    <row r="294" spans="1:5" ht="13.2" x14ac:dyDescent="0.25">
      <c r="A294" s="23">
        <v>293</v>
      </c>
      <c r="B294" s="22" t="s">
        <v>5</v>
      </c>
      <c r="C294" s="23" t="s">
        <v>10</v>
      </c>
      <c r="D294" s="41">
        <v>7500</v>
      </c>
      <c r="E294" s="23" t="s">
        <v>39</v>
      </c>
    </row>
    <row r="295" spans="1:5" ht="13.2" x14ac:dyDescent="0.25">
      <c r="A295" s="23">
        <v>294</v>
      </c>
      <c r="B295" s="22" t="s">
        <v>5</v>
      </c>
      <c r="C295" s="23" t="s">
        <v>14</v>
      </c>
      <c r="D295" s="41">
        <v>3250</v>
      </c>
      <c r="E295" s="23" t="s">
        <v>39</v>
      </c>
    </row>
    <row r="296" spans="1:5" ht="13.2" x14ac:dyDescent="0.25">
      <c r="A296" s="23">
        <v>295</v>
      </c>
      <c r="B296" s="22" t="s">
        <v>5</v>
      </c>
      <c r="C296" s="23" t="s">
        <v>14</v>
      </c>
      <c r="D296" s="41">
        <v>5500</v>
      </c>
      <c r="E296" s="23" t="s">
        <v>39</v>
      </c>
    </row>
    <row r="297" spans="1:5" ht="13.2" x14ac:dyDescent="0.25">
      <c r="A297" s="23">
        <v>296</v>
      </c>
      <c r="B297" s="22" t="s">
        <v>5</v>
      </c>
      <c r="C297" s="23" t="s">
        <v>14</v>
      </c>
      <c r="D297" s="41">
        <v>500</v>
      </c>
      <c r="E297" s="23" t="s">
        <v>39</v>
      </c>
    </row>
    <row r="298" spans="1:5" ht="13.2" x14ac:dyDescent="0.25">
      <c r="A298" s="23">
        <v>297</v>
      </c>
      <c r="B298" s="22" t="s">
        <v>5</v>
      </c>
      <c r="C298" s="23" t="s">
        <v>14</v>
      </c>
      <c r="D298" s="41">
        <v>750</v>
      </c>
      <c r="E298" s="23" t="s">
        <v>39</v>
      </c>
    </row>
    <row r="299" spans="1:5" ht="13.2" x14ac:dyDescent="0.25">
      <c r="A299" s="23">
        <v>298</v>
      </c>
      <c r="B299" s="22" t="s">
        <v>5</v>
      </c>
      <c r="C299" s="23" t="s">
        <v>14</v>
      </c>
      <c r="D299" s="41">
        <v>1000</v>
      </c>
      <c r="E299" s="23" t="s">
        <v>39</v>
      </c>
    </row>
    <row r="300" spans="1:5" ht="13.2" x14ac:dyDescent="0.25">
      <c r="A300" s="23">
        <v>299</v>
      </c>
      <c r="B300" s="22" t="s">
        <v>5</v>
      </c>
      <c r="C300" s="23" t="s">
        <v>10</v>
      </c>
      <c r="D300" s="41">
        <v>5000</v>
      </c>
      <c r="E300" s="23" t="s">
        <v>39</v>
      </c>
    </row>
    <row r="301" spans="1:5" ht="13.2" x14ac:dyDescent="0.25">
      <c r="A301" s="23">
        <v>300</v>
      </c>
      <c r="B301" s="22" t="s">
        <v>5</v>
      </c>
      <c r="C301" s="23" t="s">
        <v>14</v>
      </c>
      <c r="D301" s="41">
        <v>1750</v>
      </c>
      <c r="E301" s="23" t="s">
        <v>39</v>
      </c>
    </row>
    <row r="302" spans="1:5" ht="13.2" x14ac:dyDescent="0.25">
      <c r="A302" s="23">
        <v>301</v>
      </c>
      <c r="B302" s="22" t="s">
        <v>5</v>
      </c>
      <c r="C302" s="23" t="s">
        <v>13</v>
      </c>
      <c r="D302" s="41">
        <v>15000</v>
      </c>
      <c r="E302" s="23" t="s">
        <v>39</v>
      </c>
    </row>
    <row r="303" spans="1:5" ht="13.2" x14ac:dyDescent="0.25">
      <c r="A303" s="23">
        <v>302</v>
      </c>
      <c r="B303" s="22" t="s">
        <v>5</v>
      </c>
      <c r="C303" s="23" t="s">
        <v>12</v>
      </c>
      <c r="D303" s="41">
        <v>12500</v>
      </c>
      <c r="E303" s="23" t="s">
        <v>39</v>
      </c>
    </row>
    <row r="304" spans="1:5" ht="13.2" x14ac:dyDescent="0.25">
      <c r="A304" s="23">
        <v>303</v>
      </c>
      <c r="B304" s="22" t="s">
        <v>5</v>
      </c>
      <c r="C304" s="23" t="s">
        <v>10</v>
      </c>
      <c r="D304" s="41">
        <v>5000</v>
      </c>
      <c r="E304" s="23" t="s">
        <v>39</v>
      </c>
    </row>
    <row r="305" spans="1:5" ht="13.2" x14ac:dyDescent="0.25">
      <c r="A305" s="23">
        <v>304</v>
      </c>
      <c r="B305" s="22" t="s">
        <v>5</v>
      </c>
      <c r="C305" s="23" t="s">
        <v>13</v>
      </c>
      <c r="D305" s="41">
        <v>3750</v>
      </c>
      <c r="E305" s="23" t="s">
        <v>39</v>
      </c>
    </row>
    <row r="306" spans="1:5" ht="13.2" x14ac:dyDescent="0.25">
      <c r="A306" s="23">
        <v>305</v>
      </c>
      <c r="B306" s="22" t="s">
        <v>5</v>
      </c>
      <c r="C306" s="23" t="s">
        <v>12</v>
      </c>
      <c r="D306" s="41">
        <v>8750</v>
      </c>
      <c r="E306" s="23" t="s">
        <v>39</v>
      </c>
    </row>
    <row r="307" spans="1:5" ht="13.2" x14ac:dyDescent="0.25">
      <c r="A307" s="23">
        <v>306</v>
      </c>
      <c r="B307" s="22" t="s">
        <v>5</v>
      </c>
      <c r="C307" s="23" t="s">
        <v>11</v>
      </c>
      <c r="D307" s="41">
        <v>9500</v>
      </c>
      <c r="E307" s="23" t="s">
        <v>39</v>
      </c>
    </row>
    <row r="308" spans="1:5" ht="13.2" x14ac:dyDescent="0.25">
      <c r="A308" s="23">
        <v>307</v>
      </c>
      <c r="B308" s="22" t="s">
        <v>5</v>
      </c>
      <c r="C308" s="23" t="s">
        <v>10</v>
      </c>
      <c r="D308" s="41">
        <v>5000</v>
      </c>
      <c r="E308" s="23" t="s">
        <v>39</v>
      </c>
    </row>
    <row r="309" spans="1:5" ht="13.2" x14ac:dyDescent="0.25">
      <c r="A309" s="23">
        <v>308</v>
      </c>
      <c r="B309" s="22" t="s">
        <v>5</v>
      </c>
      <c r="C309" s="23" t="s">
        <v>14</v>
      </c>
      <c r="D309" s="41">
        <v>15500</v>
      </c>
      <c r="E309" s="23" t="s">
        <v>39</v>
      </c>
    </row>
    <row r="310" spans="1:5" ht="13.2" x14ac:dyDescent="0.25">
      <c r="A310" s="23">
        <v>309</v>
      </c>
      <c r="B310" s="22" t="s">
        <v>5</v>
      </c>
      <c r="C310" s="23" t="s">
        <v>12</v>
      </c>
      <c r="D310" s="41">
        <v>5000</v>
      </c>
      <c r="E310" s="23" t="s">
        <v>39</v>
      </c>
    </row>
    <row r="311" spans="1:5" ht="13.2" x14ac:dyDescent="0.25">
      <c r="A311" s="23">
        <v>310</v>
      </c>
      <c r="B311" s="22" t="s">
        <v>5</v>
      </c>
      <c r="C311" s="23" t="s">
        <v>12</v>
      </c>
      <c r="D311" s="41">
        <v>10000</v>
      </c>
      <c r="E311" s="23" t="s">
        <v>39</v>
      </c>
    </row>
    <row r="312" spans="1:5" ht="13.2" x14ac:dyDescent="0.25">
      <c r="A312" s="23">
        <v>311</v>
      </c>
      <c r="B312" s="22" t="s">
        <v>5</v>
      </c>
      <c r="C312" s="23" t="s">
        <v>11</v>
      </c>
      <c r="D312" s="41">
        <v>5000</v>
      </c>
      <c r="E312" s="23" t="s">
        <v>39</v>
      </c>
    </row>
    <row r="313" spans="1:5" ht="13.2" x14ac:dyDescent="0.25">
      <c r="A313" s="23">
        <v>312</v>
      </c>
      <c r="B313" s="22" t="s">
        <v>5</v>
      </c>
      <c r="C313" s="23" t="s">
        <v>11</v>
      </c>
      <c r="D313" s="41">
        <v>6250</v>
      </c>
      <c r="E313" s="23" t="s">
        <v>39</v>
      </c>
    </row>
    <row r="314" spans="1:5" ht="13.2" x14ac:dyDescent="0.25">
      <c r="A314" s="23">
        <v>313</v>
      </c>
      <c r="B314" s="22" t="s">
        <v>5</v>
      </c>
      <c r="C314" s="23" t="s">
        <v>11</v>
      </c>
      <c r="D314" s="41">
        <v>3250</v>
      </c>
      <c r="E314" s="23" t="s">
        <v>39</v>
      </c>
    </row>
    <row r="315" spans="1:5" ht="13.2" x14ac:dyDescent="0.25">
      <c r="A315" s="23">
        <v>314</v>
      </c>
      <c r="B315" s="22" t="s">
        <v>5</v>
      </c>
      <c r="C315" s="23" t="s">
        <v>14</v>
      </c>
      <c r="D315" s="41">
        <v>2250</v>
      </c>
      <c r="E315" s="23" t="s">
        <v>40</v>
      </c>
    </row>
    <row r="316" spans="1:5" ht="13.2" x14ac:dyDescent="0.25">
      <c r="A316" s="23">
        <v>315</v>
      </c>
      <c r="B316" s="22" t="s">
        <v>5</v>
      </c>
      <c r="C316" s="23" t="s">
        <v>14</v>
      </c>
      <c r="D316" s="41">
        <v>2500</v>
      </c>
      <c r="E316" s="23" t="s">
        <v>40</v>
      </c>
    </row>
    <row r="317" spans="1:5" ht="13.2" x14ac:dyDescent="0.25">
      <c r="A317" s="23">
        <v>316</v>
      </c>
      <c r="B317" s="22" t="s">
        <v>5</v>
      </c>
      <c r="C317" s="23" t="s">
        <v>14</v>
      </c>
      <c r="D317" s="41">
        <v>1750</v>
      </c>
      <c r="E317" s="23" t="s">
        <v>40</v>
      </c>
    </row>
    <row r="318" spans="1:5" ht="13.2" x14ac:dyDescent="0.25">
      <c r="A318" s="23">
        <v>317</v>
      </c>
      <c r="B318" s="22" t="s">
        <v>5</v>
      </c>
      <c r="C318" s="23" t="s">
        <v>14</v>
      </c>
      <c r="D318" s="41">
        <v>5500</v>
      </c>
      <c r="E318" s="23" t="s">
        <v>40</v>
      </c>
    </row>
    <row r="319" spans="1:5" ht="13.2" x14ac:dyDescent="0.25">
      <c r="A319" s="23">
        <v>318</v>
      </c>
      <c r="B319" s="22" t="s">
        <v>5</v>
      </c>
      <c r="C319" s="23" t="s">
        <v>14</v>
      </c>
      <c r="D319" s="41">
        <v>31500</v>
      </c>
      <c r="E319" s="23" t="s">
        <v>40</v>
      </c>
    </row>
    <row r="320" spans="1:5" ht="13.2" x14ac:dyDescent="0.25">
      <c r="A320" s="23">
        <v>319</v>
      </c>
      <c r="B320" s="22" t="s">
        <v>5</v>
      </c>
      <c r="C320" s="23" t="s">
        <v>14</v>
      </c>
      <c r="D320" s="41">
        <v>1000</v>
      </c>
      <c r="E320" s="23" t="s">
        <v>40</v>
      </c>
    </row>
    <row r="321" spans="1:5" ht="13.2" x14ac:dyDescent="0.25">
      <c r="A321" s="23">
        <v>320</v>
      </c>
      <c r="B321" s="22" t="s">
        <v>5</v>
      </c>
      <c r="C321" s="23" t="s">
        <v>14</v>
      </c>
      <c r="D321" s="41">
        <v>1250</v>
      </c>
      <c r="E321" s="23" t="s">
        <v>40</v>
      </c>
    </row>
    <row r="322" spans="1:5" ht="13.2" x14ac:dyDescent="0.25">
      <c r="A322" s="23">
        <v>321</v>
      </c>
      <c r="B322" s="22" t="s">
        <v>5</v>
      </c>
      <c r="C322" s="23" t="s">
        <v>14</v>
      </c>
      <c r="D322" s="41">
        <v>1750</v>
      </c>
      <c r="E322" s="23" t="s">
        <v>40</v>
      </c>
    </row>
    <row r="323" spans="1:5" ht="13.2" x14ac:dyDescent="0.25">
      <c r="A323" s="23">
        <v>322</v>
      </c>
      <c r="B323" s="22" t="s">
        <v>5</v>
      </c>
      <c r="C323" s="23" t="s">
        <v>14</v>
      </c>
      <c r="D323" s="41">
        <v>1250</v>
      </c>
      <c r="E323" s="23" t="s">
        <v>40</v>
      </c>
    </row>
    <row r="324" spans="1:5" ht="13.2" x14ac:dyDescent="0.25">
      <c r="A324" s="23">
        <v>323</v>
      </c>
      <c r="B324" s="22" t="s">
        <v>5</v>
      </c>
      <c r="C324" s="23" t="s">
        <v>14</v>
      </c>
      <c r="D324" s="41">
        <v>1750</v>
      </c>
      <c r="E324" s="23" t="s">
        <v>40</v>
      </c>
    </row>
    <row r="325" spans="1:5" ht="13.2" x14ac:dyDescent="0.25">
      <c r="A325" s="23">
        <v>324</v>
      </c>
      <c r="B325" s="22" t="s">
        <v>5</v>
      </c>
      <c r="C325" s="23" t="s">
        <v>13</v>
      </c>
      <c r="D325" s="41">
        <v>15000</v>
      </c>
      <c r="E325" s="23" t="s">
        <v>40</v>
      </c>
    </row>
    <row r="326" spans="1:5" ht="13.2" x14ac:dyDescent="0.25">
      <c r="A326" s="23">
        <v>325</v>
      </c>
      <c r="B326" s="22" t="s">
        <v>5</v>
      </c>
      <c r="C326" s="23" t="s">
        <v>12</v>
      </c>
      <c r="D326" s="41">
        <v>15000</v>
      </c>
      <c r="E326" s="23" t="s">
        <v>40</v>
      </c>
    </row>
    <row r="327" spans="1:5" ht="13.2" x14ac:dyDescent="0.25">
      <c r="A327" s="23">
        <v>326</v>
      </c>
      <c r="B327" s="22" t="s">
        <v>5</v>
      </c>
      <c r="C327" s="23" t="s">
        <v>13</v>
      </c>
      <c r="D327" s="41">
        <v>17500</v>
      </c>
      <c r="E327" s="23" t="s">
        <v>40</v>
      </c>
    </row>
    <row r="328" spans="1:5" ht="13.2" x14ac:dyDescent="0.25">
      <c r="A328" s="23">
        <v>327</v>
      </c>
      <c r="B328" s="22" t="s">
        <v>5</v>
      </c>
      <c r="C328" s="23" t="s">
        <v>11</v>
      </c>
      <c r="D328" s="41">
        <v>5500</v>
      </c>
      <c r="E328" s="23" t="s">
        <v>40</v>
      </c>
    </row>
    <row r="329" spans="1:5" ht="13.2" x14ac:dyDescent="0.25">
      <c r="A329" s="23">
        <v>328</v>
      </c>
      <c r="B329" s="22" t="s">
        <v>5</v>
      </c>
      <c r="C329" s="23" t="s">
        <v>10</v>
      </c>
      <c r="D329" s="41">
        <v>5000</v>
      </c>
      <c r="E329" s="23" t="s">
        <v>39</v>
      </c>
    </row>
    <row r="330" spans="1:5" ht="13.2" x14ac:dyDescent="0.25">
      <c r="A330" s="23">
        <v>329</v>
      </c>
      <c r="B330" s="22" t="s">
        <v>5</v>
      </c>
      <c r="C330" s="23" t="s">
        <v>14</v>
      </c>
      <c r="D330" s="41">
        <v>4000</v>
      </c>
      <c r="E330" s="23" t="s">
        <v>39</v>
      </c>
    </row>
    <row r="331" spans="1:5" ht="13.2" x14ac:dyDescent="0.25">
      <c r="A331" s="23">
        <v>330</v>
      </c>
      <c r="B331" s="22" t="s">
        <v>5</v>
      </c>
      <c r="C331" s="23" t="s">
        <v>13</v>
      </c>
      <c r="D331" s="41">
        <v>3750</v>
      </c>
      <c r="E331" s="23" t="s">
        <v>39</v>
      </c>
    </row>
    <row r="332" spans="1:5" ht="13.2" x14ac:dyDescent="0.25">
      <c r="A332" s="23">
        <v>331</v>
      </c>
      <c r="B332" s="22" t="s">
        <v>5</v>
      </c>
      <c r="C332" s="23" t="s">
        <v>12</v>
      </c>
      <c r="D332" s="41">
        <v>8750</v>
      </c>
      <c r="E332" s="23" t="s">
        <v>39</v>
      </c>
    </row>
    <row r="333" spans="1:5" ht="13.2" x14ac:dyDescent="0.25">
      <c r="A333" s="23">
        <v>332</v>
      </c>
      <c r="B333" s="22" t="s">
        <v>5</v>
      </c>
      <c r="C333" s="23" t="s">
        <v>11</v>
      </c>
      <c r="D333" s="41">
        <v>6000</v>
      </c>
      <c r="E333" s="23" t="s">
        <v>39</v>
      </c>
    </row>
    <row r="334" spans="1:5" ht="13.2" x14ac:dyDescent="0.25">
      <c r="A334" s="23">
        <v>333</v>
      </c>
      <c r="B334" s="22" t="s">
        <v>5</v>
      </c>
      <c r="C334" s="23" t="s">
        <v>13</v>
      </c>
      <c r="D334" s="41">
        <v>3750</v>
      </c>
      <c r="E334" s="23" t="s">
        <v>40</v>
      </c>
    </row>
    <row r="335" spans="1:5" ht="13.2" x14ac:dyDescent="0.25">
      <c r="A335" s="23">
        <v>334</v>
      </c>
      <c r="B335" s="22" t="s">
        <v>5</v>
      </c>
      <c r="C335" s="23" t="s">
        <v>13</v>
      </c>
      <c r="D335" s="41">
        <v>7500</v>
      </c>
      <c r="E335" s="23" t="s">
        <v>40</v>
      </c>
    </row>
    <row r="336" spans="1:5" ht="13.2" x14ac:dyDescent="0.25">
      <c r="A336" s="23">
        <v>335</v>
      </c>
      <c r="B336" s="22" t="s">
        <v>5</v>
      </c>
      <c r="C336" s="23" t="s">
        <v>10</v>
      </c>
      <c r="D336" s="41">
        <v>5000</v>
      </c>
      <c r="E336" s="23" t="s">
        <v>40</v>
      </c>
    </row>
    <row r="337" spans="1:5" ht="13.2" x14ac:dyDescent="0.25">
      <c r="A337" s="23">
        <v>336</v>
      </c>
      <c r="B337" s="22" t="s">
        <v>5</v>
      </c>
      <c r="C337" s="23" t="s">
        <v>10</v>
      </c>
      <c r="D337" s="41">
        <v>5000</v>
      </c>
      <c r="E337" s="23" t="s">
        <v>40</v>
      </c>
    </row>
    <row r="338" spans="1:5" ht="13.2" x14ac:dyDescent="0.25">
      <c r="A338" s="23">
        <v>337</v>
      </c>
      <c r="B338" s="22" t="s">
        <v>5</v>
      </c>
      <c r="C338" s="23" t="s">
        <v>14</v>
      </c>
      <c r="D338" s="41">
        <v>750</v>
      </c>
      <c r="E338" s="23" t="s">
        <v>40</v>
      </c>
    </row>
    <row r="339" spans="1:5" ht="13.2" x14ac:dyDescent="0.25">
      <c r="A339" s="23">
        <v>338</v>
      </c>
      <c r="B339" s="22" t="s">
        <v>5</v>
      </c>
      <c r="C339" s="23" t="s">
        <v>13</v>
      </c>
      <c r="D339" s="41">
        <v>3750</v>
      </c>
      <c r="E339" s="23" t="s">
        <v>40</v>
      </c>
    </row>
    <row r="340" spans="1:5" ht="13.2" x14ac:dyDescent="0.25">
      <c r="A340" s="23">
        <v>339</v>
      </c>
      <c r="B340" s="22" t="s">
        <v>5</v>
      </c>
      <c r="C340" s="23" t="s">
        <v>10</v>
      </c>
      <c r="D340" s="41">
        <v>5000</v>
      </c>
      <c r="E340" s="23" t="s">
        <v>39</v>
      </c>
    </row>
    <row r="341" spans="1:5" ht="13.2" x14ac:dyDescent="0.25">
      <c r="A341" s="23">
        <v>340</v>
      </c>
      <c r="B341" s="22" t="s">
        <v>5</v>
      </c>
      <c r="C341" s="23" t="s">
        <v>13</v>
      </c>
      <c r="D341" s="41">
        <v>7500</v>
      </c>
      <c r="E341" s="23" t="s">
        <v>39</v>
      </c>
    </row>
    <row r="342" spans="1:5" ht="13.2" x14ac:dyDescent="0.25">
      <c r="A342" s="23">
        <v>341</v>
      </c>
      <c r="B342" s="22" t="s">
        <v>5</v>
      </c>
      <c r="C342" s="23" t="s">
        <v>12</v>
      </c>
      <c r="D342" s="41">
        <v>10000</v>
      </c>
      <c r="E342" s="23" t="s">
        <v>39</v>
      </c>
    </row>
    <row r="343" spans="1:5" ht="13.2" x14ac:dyDescent="0.25">
      <c r="A343" s="23">
        <v>342</v>
      </c>
      <c r="B343" s="22" t="s">
        <v>5</v>
      </c>
      <c r="C343" s="23" t="s">
        <v>13</v>
      </c>
      <c r="D343" s="41">
        <v>7500</v>
      </c>
      <c r="E343" s="23" t="s">
        <v>40</v>
      </c>
    </row>
    <row r="344" spans="1:5" ht="13.2" x14ac:dyDescent="0.25">
      <c r="A344" s="23">
        <v>343</v>
      </c>
      <c r="B344" s="22" t="s">
        <v>5</v>
      </c>
      <c r="C344" s="23" t="s">
        <v>10</v>
      </c>
      <c r="D344" s="41">
        <v>5000</v>
      </c>
      <c r="E344" s="23" t="s">
        <v>39</v>
      </c>
    </row>
    <row r="345" spans="1:5" ht="13.2" x14ac:dyDescent="0.25">
      <c r="A345" s="23">
        <v>344</v>
      </c>
      <c r="B345" s="22" t="s">
        <v>5</v>
      </c>
      <c r="C345" s="23" t="s">
        <v>14</v>
      </c>
      <c r="D345" s="41">
        <v>12250</v>
      </c>
      <c r="E345" s="23" t="s">
        <v>39</v>
      </c>
    </row>
    <row r="346" spans="1:5" ht="13.2" x14ac:dyDescent="0.25">
      <c r="A346" s="23">
        <v>345</v>
      </c>
      <c r="B346" s="22" t="s">
        <v>5</v>
      </c>
      <c r="C346" s="23" t="s">
        <v>13</v>
      </c>
      <c r="D346" s="41">
        <v>7500</v>
      </c>
      <c r="E346" s="23" t="s">
        <v>39</v>
      </c>
    </row>
    <row r="347" spans="1:5" ht="13.2" x14ac:dyDescent="0.25">
      <c r="A347" s="23">
        <v>346</v>
      </c>
      <c r="B347" s="22" t="s">
        <v>5</v>
      </c>
      <c r="C347" s="23" t="s">
        <v>12</v>
      </c>
      <c r="D347" s="41">
        <v>8750</v>
      </c>
      <c r="E347" s="23" t="s">
        <v>39</v>
      </c>
    </row>
    <row r="348" spans="1:5" ht="13.2" x14ac:dyDescent="0.25">
      <c r="A348" s="23">
        <v>347</v>
      </c>
      <c r="B348" s="22" t="s">
        <v>5</v>
      </c>
      <c r="C348" s="23" t="s">
        <v>11</v>
      </c>
      <c r="D348" s="41">
        <v>4750</v>
      </c>
      <c r="E348" s="23" t="s">
        <v>39</v>
      </c>
    </row>
    <row r="349" spans="1:5" ht="13.2" x14ac:dyDescent="0.25">
      <c r="A349" s="23">
        <v>348</v>
      </c>
      <c r="B349" s="22" t="s">
        <v>5</v>
      </c>
      <c r="C349" s="23" t="s">
        <v>10</v>
      </c>
      <c r="D349" s="41">
        <v>7500</v>
      </c>
      <c r="E349" s="23" t="s">
        <v>39</v>
      </c>
    </row>
    <row r="350" spans="1:5" ht="13.2" x14ac:dyDescent="0.25">
      <c r="A350" s="23">
        <v>349</v>
      </c>
      <c r="B350" s="22" t="s">
        <v>5</v>
      </c>
      <c r="C350" s="23" t="s">
        <v>14</v>
      </c>
      <c r="D350" s="41">
        <v>3750</v>
      </c>
      <c r="E350" s="23" t="s">
        <v>39</v>
      </c>
    </row>
    <row r="351" spans="1:5" ht="13.2" x14ac:dyDescent="0.25">
      <c r="A351" s="23">
        <v>350</v>
      </c>
      <c r="B351" s="22" t="s">
        <v>5</v>
      </c>
      <c r="C351" s="23" t="s">
        <v>14</v>
      </c>
      <c r="D351" s="41">
        <v>2500</v>
      </c>
      <c r="E351" s="23" t="s">
        <v>39</v>
      </c>
    </row>
    <row r="352" spans="1:5" ht="13.2" x14ac:dyDescent="0.25">
      <c r="A352" s="23">
        <v>351</v>
      </c>
      <c r="B352" s="22" t="s">
        <v>5</v>
      </c>
      <c r="C352" s="23" t="s">
        <v>14</v>
      </c>
      <c r="D352" s="41">
        <v>2250</v>
      </c>
      <c r="E352" s="23" t="s">
        <v>39</v>
      </c>
    </row>
    <row r="353" spans="1:5" ht="13.2" x14ac:dyDescent="0.25">
      <c r="A353" s="23">
        <v>352</v>
      </c>
      <c r="B353" s="22" t="s">
        <v>5</v>
      </c>
      <c r="C353" s="23" t="s">
        <v>13</v>
      </c>
      <c r="D353" s="41">
        <v>3750</v>
      </c>
      <c r="E353" s="23" t="s">
        <v>39</v>
      </c>
    </row>
    <row r="354" spans="1:5" ht="13.2" x14ac:dyDescent="0.25">
      <c r="A354" s="23">
        <v>353</v>
      </c>
      <c r="B354" s="22" t="s">
        <v>5</v>
      </c>
      <c r="C354" s="23" t="s">
        <v>12</v>
      </c>
      <c r="D354" s="41">
        <v>8750</v>
      </c>
      <c r="E354" s="23" t="s">
        <v>39</v>
      </c>
    </row>
    <row r="355" spans="1:5" ht="13.2" x14ac:dyDescent="0.25">
      <c r="A355" s="23">
        <v>354</v>
      </c>
      <c r="B355" s="22" t="s">
        <v>5</v>
      </c>
      <c r="C355" s="23" t="s">
        <v>11</v>
      </c>
      <c r="D355" s="41">
        <v>5500</v>
      </c>
      <c r="E355" s="23" t="s">
        <v>39</v>
      </c>
    </row>
    <row r="356" spans="1:5" ht="13.2" x14ac:dyDescent="0.25">
      <c r="A356" s="23">
        <v>355</v>
      </c>
      <c r="B356" s="22" t="s">
        <v>5</v>
      </c>
      <c r="C356" s="23" t="s">
        <v>13</v>
      </c>
      <c r="D356" s="41">
        <v>3750</v>
      </c>
      <c r="E356" s="23" t="s">
        <v>39</v>
      </c>
    </row>
    <row r="357" spans="1:5" ht="13.2" x14ac:dyDescent="0.25">
      <c r="A357" s="23">
        <v>356</v>
      </c>
      <c r="B357" s="22" t="s">
        <v>5</v>
      </c>
      <c r="C357" s="23" t="s">
        <v>10</v>
      </c>
      <c r="D357" s="41">
        <v>11000</v>
      </c>
      <c r="E357" s="23" t="s">
        <v>39</v>
      </c>
    </row>
    <row r="358" spans="1:5" ht="13.2" x14ac:dyDescent="0.25">
      <c r="A358" s="23">
        <v>357</v>
      </c>
      <c r="B358" s="22" t="s">
        <v>5</v>
      </c>
      <c r="C358" s="23" t="s">
        <v>14</v>
      </c>
      <c r="D358" s="41">
        <v>10500</v>
      </c>
      <c r="E358" s="23" t="s">
        <v>39</v>
      </c>
    </row>
    <row r="359" spans="1:5" ht="13.2" x14ac:dyDescent="0.25">
      <c r="A359" s="23">
        <v>358</v>
      </c>
      <c r="B359" s="22" t="s">
        <v>5</v>
      </c>
      <c r="C359" s="23" t="s">
        <v>14</v>
      </c>
      <c r="D359" s="41">
        <v>500</v>
      </c>
      <c r="E359" s="23" t="s">
        <v>39</v>
      </c>
    </row>
    <row r="360" spans="1:5" ht="13.2" x14ac:dyDescent="0.25">
      <c r="A360" s="23">
        <v>359</v>
      </c>
      <c r="B360" s="22" t="s">
        <v>5</v>
      </c>
      <c r="C360" s="23" t="s">
        <v>14</v>
      </c>
      <c r="D360" s="41">
        <v>750</v>
      </c>
      <c r="E360" s="23" t="s">
        <v>39</v>
      </c>
    </row>
    <row r="361" spans="1:5" ht="13.2" x14ac:dyDescent="0.25">
      <c r="A361" s="23">
        <v>360</v>
      </c>
      <c r="B361" s="22" t="s">
        <v>5</v>
      </c>
      <c r="C361" s="23" t="s">
        <v>14</v>
      </c>
      <c r="D361" s="41">
        <v>1750</v>
      </c>
      <c r="E361" s="23" t="s">
        <v>39</v>
      </c>
    </row>
    <row r="362" spans="1:5" ht="13.2" x14ac:dyDescent="0.25">
      <c r="A362" s="23">
        <v>361</v>
      </c>
      <c r="B362" s="22" t="s">
        <v>5</v>
      </c>
      <c r="C362" s="23" t="s">
        <v>14</v>
      </c>
      <c r="D362" s="41">
        <v>1000</v>
      </c>
      <c r="E362" s="23" t="s">
        <v>39</v>
      </c>
    </row>
    <row r="363" spans="1:5" ht="13.2" x14ac:dyDescent="0.25">
      <c r="A363" s="23">
        <v>362</v>
      </c>
      <c r="B363" s="22" t="s">
        <v>5</v>
      </c>
      <c r="C363" s="23" t="s">
        <v>14</v>
      </c>
      <c r="D363" s="41">
        <v>2500</v>
      </c>
      <c r="E363" s="23" t="s">
        <v>39</v>
      </c>
    </row>
    <row r="364" spans="1:5" ht="13.2" x14ac:dyDescent="0.25">
      <c r="A364" s="23">
        <v>363</v>
      </c>
      <c r="B364" s="22" t="s">
        <v>5</v>
      </c>
      <c r="C364" s="23" t="s">
        <v>12</v>
      </c>
      <c r="D364" s="41">
        <v>7500</v>
      </c>
      <c r="E364" s="23" t="s">
        <v>39</v>
      </c>
    </row>
    <row r="365" spans="1:5" ht="13.2" x14ac:dyDescent="0.25">
      <c r="A365" s="23">
        <v>364</v>
      </c>
      <c r="B365" s="22" t="s">
        <v>5</v>
      </c>
      <c r="C365" s="23" t="s">
        <v>13</v>
      </c>
      <c r="D365" s="41">
        <v>11250</v>
      </c>
      <c r="E365" s="23" t="s">
        <v>39</v>
      </c>
    </row>
    <row r="366" spans="1:5" ht="13.2" x14ac:dyDescent="0.25">
      <c r="A366" s="23">
        <v>365</v>
      </c>
      <c r="B366" s="22" t="s">
        <v>5</v>
      </c>
      <c r="C366" s="23" t="s">
        <v>12</v>
      </c>
      <c r="D366" s="41">
        <v>12500</v>
      </c>
      <c r="E366" s="23" t="s">
        <v>39</v>
      </c>
    </row>
    <row r="367" spans="1:5" ht="13.2" x14ac:dyDescent="0.25">
      <c r="A367" s="23">
        <v>366</v>
      </c>
      <c r="B367" s="22" t="s">
        <v>5</v>
      </c>
      <c r="C367" s="23" t="s">
        <v>13</v>
      </c>
      <c r="D367" s="41">
        <v>3750</v>
      </c>
      <c r="E367" s="23" t="s">
        <v>39</v>
      </c>
    </row>
    <row r="368" spans="1:5" ht="13.2" x14ac:dyDescent="0.25">
      <c r="A368" s="23">
        <v>367</v>
      </c>
      <c r="B368" s="22" t="s">
        <v>5</v>
      </c>
      <c r="C368" s="23" t="s">
        <v>12</v>
      </c>
      <c r="D368" s="41">
        <v>8750</v>
      </c>
      <c r="E368" s="23" t="s">
        <v>39</v>
      </c>
    </row>
    <row r="369" spans="1:5" ht="13.2" x14ac:dyDescent="0.25">
      <c r="A369" s="23">
        <v>368</v>
      </c>
      <c r="B369" s="22" t="s">
        <v>5</v>
      </c>
      <c r="C369" s="23" t="s">
        <v>10</v>
      </c>
      <c r="D369" s="41">
        <v>2500</v>
      </c>
      <c r="E369" s="23" t="s">
        <v>39</v>
      </c>
    </row>
    <row r="370" spans="1:5" ht="13.2" x14ac:dyDescent="0.25">
      <c r="A370" s="23">
        <v>369</v>
      </c>
      <c r="B370" s="22" t="s">
        <v>5</v>
      </c>
      <c r="C370" s="23" t="s">
        <v>13</v>
      </c>
      <c r="D370" s="41">
        <v>7500</v>
      </c>
      <c r="E370" s="23" t="s">
        <v>39</v>
      </c>
    </row>
    <row r="371" spans="1:5" ht="13.2" x14ac:dyDescent="0.25">
      <c r="A371" s="23">
        <v>370</v>
      </c>
      <c r="B371" s="22" t="s">
        <v>5</v>
      </c>
      <c r="C371" s="23" t="s">
        <v>13</v>
      </c>
      <c r="D371" s="41">
        <v>11250</v>
      </c>
      <c r="E371" s="23" t="s">
        <v>39</v>
      </c>
    </row>
    <row r="372" spans="1:5" ht="13.2" x14ac:dyDescent="0.25">
      <c r="A372" s="23">
        <v>371</v>
      </c>
      <c r="B372" s="22" t="s">
        <v>5</v>
      </c>
      <c r="C372" s="23" t="s">
        <v>10</v>
      </c>
      <c r="D372" s="41">
        <v>11000</v>
      </c>
      <c r="E372" s="23" t="s">
        <v>39</v>
      </c>
    </row>
    <row r="373" spans="1:5" ht="13.2" x14ac:dyDescent="0.25">
      <c r="A373" s="23">
        <v>372</v>
      </c>
      <c r="B373" s="22" t="s">
        <v>5</v>
      </c>
      <c r="C373" s="23" t="s">
        <v>14</v>
      </c>
      <c r="D373" s="41">
        <v>14000</v>
      </c>
      <c r="E373" s="23" t="s">
        <v>39</v>
      </c>
    </row>
    <row r="374" spans="1:5" ht="13.2" x14ac:dyDescent="0.25">
      <c r="A374" s="23">
        <v>373</v>
      </c>
      <c r="B374" s="22" t="s">
        <v>5</v>
      </c>
      <c r="C374" s="23" t="s">
        <v>14</v>
      </c>
      <c r="D374" s="41">
        <v>1750</v>
      </c>
      <c r="E374" s="23" t="s">
        <v>39</v>
      </c>
    </row>
    <row r="375" spans="1:5" ht="13.2" x14ac:dyDescent="0.25">
      <c r="A375" s="23">
        <v>374</v>
      </c>
      <c r="B375" s="22" t="s">
        <v>5</v>
      </c>
      <c r="C375" s="23" t="s">
        <v>14</v>
      </c>
      <c r="D375" s="41">
        <v>1750</v>
      </c>
      <c r="E375" s="23" t="s">
        <v>39</v>
      </c>
    </row>
    <row r="376" spans="1:5" ht="13.2" x14ac:dyDescent="0.25">
      <c r="A376" s="23">
        <v>375</v>
      </c>
      <c r="B376" s="22" t="s">
        <v>5</v>
      </c>
      <c r="C376" s="23" t="s">
        <v>13</v>
      </c>
      <c r="D376" s="41">
        <v>3750</v>
      </c>
      <c r="E376" s="23" t="s">
        <v>39</v>
      </c>
    </row>
    <row r="377" spans="1:5" ht="13.2" x14ac:dyDescent="0.25">
      <c r="A377" s="23">
        <v>376</v>
      </c>
      <c r="B377" s="22" t="s">
        <v>5</v>
      </c>
      <c r="C377" s="23" t="s">
        <v>14</v>
      </c>
      <c r="D377" s="41">
        <v>5500</v>
      </c>
      <c r="E377" s="23" t="s">
        <v>40</v>
      </c>
    </row>
    <row r="378" spans="1:5" ht="13.2" x14ac:dyDescent="0.25">
      <c r="A378" s="23">
        <v>377</v>
      </c>
      <c r="B378" s="22" t="s">
        <v>5</v>
      </c>
      <c r="C378" s="23" t="s">
        <v>14</v>
      </c>
      <c r="D378" s="41">
        <v>9000</v>
      </c>
      <c r="E378" s="23" t="s">
        <v>40</v>
      </c>
    </row>
    <row r="379" spans="1:5" ht="13.2" x14ac:dyDescent="0.25">
      <c r="A379" s="23">
        <v>378</v>
      </c>
      <c r="B379" s="22" t="s">
        <v>5</v>
      </c>
      <c r="C379" s="23" t="s">
        <v>10</v>
      </c>
      <c r="D379" s="41">
        <v>12500</v>
      </c>
      <c r="E379" s="23" t="s">
        <v>40</v>
      </c>
    </row>
    <row r="380" spans="1:5" ht="13.2" x14ac:dyDescent="0.25">
      <c r="A380" s="23">
        <v>379</v>
      </c>
      <c r="B380" s="22" t="s">
        <v>5</v>
      </c>
      <c r="C380" s="23" t="s">
        <v>10</v>
      </c>
      <c r="D380" s="41">
        <v>5000</v>
      </c>
      <c r="E380" s="23" t="s">
        <v>39</v>
      </c>
    </row>
    <row r="381" spans="1:5" ht="13.2" x14ac:dyDescent="0.25">
      <c r="A381" s="23">
        <v>380</v>
      </c>
      <c r="B381" s="22" t="s">
        <v>5</v>
      </c>
      <c r="C381" s="23" t="s">
        <v>14</v>
      </c>
      <c r="D381" s="41">
        <v>2750</v>
      </c>
      <c r="E381" s="23" t="s">
        <v>39</v>
      </c>
    </row>
    <row r="382" spans="1:5" ht="13.2" x14ac:dyDescent="0.25">
      <c r="A382" s="23">
        <v>381</v>
      </c>
      <c r="B382" s="22" t="s">
        <v>5</v>
      </c>
      <c r="C382" s="23" t="s">
        <v>13</v>
      </c>
      <c r="D382" s="41">
        <v>7500</v>
      </c>
      <c r="E382" s="23" t="s">
        <v>39</v>
      </c>
    </row>
    <row r="383" spans="1:5" ht="13.2" x14ac:dyDescent="0.25">
      <c r="A383" s="23">
        <v>382</v>
      </c>
      <c r="B383" s="22" t="s">
        <v>5</v>
      </c>
      <c r="C383" s="23" t="s">
        <v>12</v>
      </c>
      <c r="D383" s="41">
        <v>10000</v>
      </c>
      <c r="E383" s="23" t="s">
        <v>39</v>
      </c>
    </row>
    <row r="384" spans="1:5" ht="13.2" x14ac:dyDescent="0.25">
      <c r="A384" s="23">
        <v>383</v>
      </c>
      <c r="B384" s="22" t="s">
        <v>5</v>
      </c>
      <c r="C384" s="23" t="s">
        <v>13</v>
      </c>
      <c r="D384" s="41">
        <v>3750</v>
      </c>
      <c r="E384" s="23" t="s">
        <v>39</v>
      </c>
    </row>
    <row r="385" spans="1:5" ht="13.2" x14ac:dyDescent="0.25">
      <c r="A385" s="23">
        <v>384</v>
      </c>
      <c r="B385" s="22" t="s">
        <v>5</v>
      </c>
      <c r="C385" s="23" t="s">
        <v>10</v>
      </c>
      <c r="D385" s="41">
        <v>5000</v>
      </c>
      <c r="E385" s="23" t="s">
        <v>39</v>
      </c>
    </row>
    <row r="386" spans="1:5" ht="13.2" x14ac:dyDescent="0.25">
      <c r="A386" s="23">
        <v>385</v>
      </c>
      <c r="B386" s="22" t="s">
        <v>5</v>
      </c>
      <c r="C386" s="23" t="s">
        <v>13</v>
      </c>
      <c r="D386" s="41">
        <v>3750</v>
      </c>
      <c r="E386" s="23" t="s">
        <v>39</v>
      </c>
    </row>
    <row r="387" spans="1:5" ht="13.2" x14ac:dyDescent="0.25">
      <c r="A387" s="23">
        <v>386</v>
      </c>
      <c r="B387" s="22" t="s">
        <v>5</v>
      </c>
      <c r="C387" s="23" t="s">
        <v>12</v>
      </c>
      <c r="D387" s="41">
        <v>8750</v>
      </c>
      <c r="E387" s="23" t="s">
        <v>39</v>
      </c>
    </row>
    <row r="388" spans="1:5" ht="13.2" x14ac:dyDescent="0.25">
      <c r="A388" s="23">
        <v>387</v>
      </c>
      <c r="B388" s="22" t="s">
        <v>5</v>
      </c>
      <c r="C388" s="23" t="s">
        <v>11</v>
      </c>
      <c r="D388" s="41">
        <v>2500</v>
      </c>
      <c r="E388" s="23" t="s">
        <v>39</v>
      </c>
    </row>
    <row r="389" spans="1:5" ht="13.2" x14ac:dyDescent="0.25">
      <c r="A389" s="23">
        <v>388</v>
      </c>
      <c r="B389" s="22" t="s">
        <v>5</v>
      </c>
      <c r="C389" s="23" t="s">
        <v>12</v>
      </c>
      <c r="D389" s="41">
        <v>10000</v>
      </c>
      <c r="E389" s="23" t="s">
        <v>39</v>
      </c>
    </row>
    <row r="390" spans="1:5" ht="13.2" x14ac:dyDescent="0.25">
      <c r="A390" s="23">
        <v>389</v>
      </c>
      <c r="B390" s="22" t="s">
        <v>5</v>
      </c>
      <c r="C390" s="23" t="s">
        <v>12</v>
      </c>
      <c r="D390" s="41">
        <v>7500</v>
      </c>
      <c r="E390" s="23" t="s">
        <v>39</v>
      </c>
    </row>
    <row r="391" spans="1:5" ht="13.2" x14ac:dyDescent="0.25">
      <c r="A391" s="23">
        <v>390</v>
      </c>
      <c r="B391" s="22" t="s">
        <v>5</v>
      </c>
      <c r="C391" s="23" t="s">
        <v>13</v>
      </c>
      <c r="D391" s="41">
        <v>11250</v>
      </c>
      <c r="E391" s="23" t="s">
        <v>39</v>
      </c>
    </row>
    <row r="392" spans="1:5" ht="13.2" x14ac:dyDescent="0.25">
      <c r="A392" s="23">
        <v>391</v>
      </c>
      <c r="B392" s="22" t="s">
        <v>5</v>
      </c>
      <c r="C392" s="23" t="s">
        <v>12</v>
      </c>
      <c r="D392" s="41">
        <v>12500</v>
      </c>
      <c r="E392" s="23" t="s">
        <v>39</v>
      </c>
    </row>
    <row r="393" spans="1:5" ht="13.2" x14ac:dyDescent="0.25">
      <c r="A393" s="23">
        <v>392</v>
      </c>
      <c r="B393" s="22" t="s">
        <v>5</v>
      </c>
      <c r="C393" s="23" t="s">
        <v>10</v>
      </c>
      <c r="D393" s="41">
        <v>15000</v>
      </c>
      <c r="E393" s="23" t="s">
        <v>39</v>
      </c>
    </row>
    <row r="394" spans="1:5" ht="13.2" x14ac:dyDescent="0.25">
      <c r="A394" s="23">
        <v>393</v>
      </c>
      <c r="B394" s="22" t="s">
        <v>5</v>
      </c>
      <c r="C394" s="23" t="s">
        <v>14</v>
      </c>
      <c r="D394" s="41">
        <v>31500</v>
      </c>
      <c r="E394" s="23" t="s">
        <v>39</v>
      </c>
    </row>
    <row r="395" spans="1:5" ht="13.2" x14ac:dyDescent="0.25">
      <c r="A395" s="23">
        <v>394</v>
      </c>
      <c r="B395" s="22" t="s">
        <v>5</v>
      </c>
      <c r="C395" s="23" t="s">
        <v>14</v>
      </c>
      <c r="D395" s="41">
        <v>1000</v>
      </c>
      <c r="E395" s="23" t="s">
        <v>39</v>
      </c>
    </row>
    <row r="396" spans="1:5" ht="13.2" x14ac:dyDescent="0.25">
      <c r="A396" s="23">
        <v>395</v>
      </c>
      <c r="B396" s="22" t="s">
        <v>5</v>
      </c>
      <c r="C396" s="23" t="s">
        <v>14</v>
      </c>
      <c r="D396" s="41">
        <v>3500</v>
      </c>
      <c r="E396" s="23" t="s">
        <v>39</v>
      </c>
    </row>
    <row r="397" spans="1:5" ht="13.2" x14ac:dyDescent="0.25">
      <c r="A397" s="23">
        <v>396</v>
      </c>
      <c r="B397" s="22" t="s">
        <v>5</v>
      </c>
      <c r="C397" s="23" t="s">
        <v>14</v>
      </c>
      <c r="D397" s="41">
        <v>750</v>
      </c>
      <c r="E397" s="23" t="s">
        <v>39</v>
      </c>
    </row>
    <row r="398" spans="1:5" ht="13.2" x14ac:dyDescent="0.25">
      <c r="A398" s="23">
        <v>397</v>
      </c>
      <c r="B398" s="22" t="s">
        <v>5</v>
      </c>
      <c r="C398" s="23" t="s">
        <v>14</v>
      </c>
      <c r="D398" s="41">
        <v>1750</v>
      </c>
      <c r="E398" s="23" t="s">
        <v>39</v>
      </c>
    </row>
    <row r="399" spans="1:5" ht="13.2" x14ac:dyDescent="0.25">
      <c r="A399" s="23">
        <v>398</v>
      </c>
      <c r="B399" s="22" t="s">
        <v>5</v>
      </c>
      <c r="C399" s="23" t="s">
        <v>14</v>
      </c>
      <c r="D399" s="41">
        <v>2250</v>
      </c>
      <c r="E399" s="23" t="s">
        <v>39</v>
      </c>
    </row>
    <row r="400" spans="1:5" ht="13.2" x14ac:dyDescent="0.25">
      <c r="A400" s="23">
        <v>399</v>
      </c>
      <c r="B400" s="22" t="s">
        <v>5</v>
      </c>
      <c r="C400" s="23" t="s">
        <v>14</v>
      </c>
      <c r="D400" s="41">
        <v>7500</v>
      </c>
      <c r="E400" s="23" t="s">
        <v>39</v>
      </c>
    </row>
    <row r="401" spans="1:5" ht="13.2" x14ac:dyDescent="0.25">
      <c r="A401" s="23">
        <v>400</v>
      </c>
      <c r="B401" s="22" t="s">
        <v>5</v>
      </c>
      <c r="C401" s="23" t="s">
        <v>14</v>
      </c>
      <c r="D401" s="41">
        <v>2250</v>
      </c>
      <c r="E401" s="23" t="s">
        <v>39</v>
      </c>
    </row>
    <row r="402" spans="1:5" ht="13.2" x14ac:dyDescent="0.25">
      <c r="A402" s="23">
        <v>401</v>
      </c>
      <c r="B402" s="22" t="s">
        <v>5</v>
      </c>
      <c r="C402" s="23" t="s">
        <v>14</v>
      </c>
      <c r="D402" s="41">
        <v>2000</v>
      </c>
      <c r="E402" s="23" t="s">
        <v>39</v>
      </c>
    </row>
    <row r="403" spans="1:5" ht="13.2" x14ac:dyDescent="0.25">
      <c r="A403" s="23">
        <v>402</v>
      </c>
      <c r="B403" s="22" t="s">
        <v>5</v>
      </c>
      <c r="C403" s="23" t="s">
        <v>12</v>
      </c>
      <c r="D403" s="41">
        <v>8750</v>
      </c>
      <c r="E403" s="23" t="s">
        <v>39</v>
      </c>
    </row>
    <row r="404" spans="1:5" ht="13.2" x14ac:dyDescent="0.25">
      <c r="A404" s="23">
        <v>403</v>
      </c>
      <c r="B404" s="22" t="s">
        <v>5</v>
      </c>
      <c r="C404" s="23" t="s">
        <v>14</v>
      </c>
      <c r="D404" s="41">
        <v>1750</v>
      </c>
      <c r="E404" s="23" t="s">
        <v>39</v>
      </c>
    </row>
    <row r="405" spans="1:5" ht="13.2" x14ac:dyDescent="0.25">
      <c r="A405" s="23">
        <v>404</v>
      </c>
      <c r="B405" s="22" t="s">
        <v>5</v>
      </c>
      <c r="C405" s="23" t="s">
        <v>13</v>
      </c>
      <c r="D405" s="41">
        <v>3750</v>
      </c>
      <c r="E405" s="23" t="s">
        <v>39</v>
      </c>
    </row>
    <row r="406" spans="1:5" ht="13.2" x14ac:dyDescent="0.25">
      <c r="A406" s="23">
        <v>405</v>
      </c>
      <c r="B406" s="22" t="s">
        <v>5</v>
      </c>
      <c r="C406" s="23" t="s">
        <v>12</v>
      </c>
      <c r="D406" s="41">
        <v>8750</v>
      </c>
      <c r="E406" s="23" t="s">
        <v>39</v>
      </c>
    </row>
    <row r="407" spans="1:5" ht="13.2" x14ac:dyDescent="0.25">
      <c r="A407" s="23">
        <v>406</v>
      </c>
      <c r="B407" s="22" t="s">
        <v>5</v>
      </c>
      <c r="C407" s="23" t="s">
        <v>10</v>
      </c>
      <c r="D407" s="41">
        <v>2500</v>
      </c>
      <c r="E407" s="23" t="s">
        <v>39</v>
      </c>
    </row>
    <row r="408" spans="1:5" ht="13.2" x14ac:dyDescent="0.25">
      <c r="A408" s="23">
        <v>407</v>
      </c>
      <c r="B408" s="22" t="s">
        <v>5</v>
      </c>
      <c r="C408" s="23" t="s">
        <v>14</v>
      </c>
      <c r="D408" s="41">
        <v>11500</v>
      </c>
      <c r="E408" s="23" t="s">
        <v>39</v>
      </c>
    </row>
    <row r="409" spans="1:5" ht="13.2" x14ac:dyDescent="0.25">
      <c r="A409" s="23">
        <v>408</v>
      </c>
      <c r="B409" s="22" t="s">
        <v>5</v>
      </c>
      <c r="C409" s="23" t="s">
        <v>10</v>
      </c>
      <c r="D409" s="41">
        <v>7500</v>
      </c>
      <c r="E409" s="23" t="s">
        <v>39</v>
      </c>
    </row>
    <row r="410" spans="1:5" ht="13.2" x14ac:dyDescent="0.25">
      <c r="A410" s="23">
        <v>409</v>
      </c>
      <c r="B410" s="22" t="s">
        <v>5</v>
      </c>
      <c r="C410" s="23" t="s">
        <v>14</v>
      </c>
      <c r="D410" s="41">
        <v>4250</v>
      </c>
      <c r="E410" s="23" t="s">
        <v>39</v>
      </c>
    </row>
    <row r="411" spans="1:5" ht="13.2" x14ac:dyDescent="0.25">
      <c r="A411" s="23">
        <v>410</v>
      </c>
      <c r="B411" s="22" t="s">
        <v>5</v>
      </c>
      <c r="C411" s="23" t="s">
        <v>14</v>
      </c>
      <c r="D411" s="41">
        <v>5500</v>
      </c>
      <c r="E411" s="23" t="s">
        <v>39</v>
      </c>
    </row>
    <row r="412" spans="1:5" ht="13.2" x14ac:dyDescent="0.25">
      <c r="A412" s="23">
        <v>411</v>
      </c>
      <c r="B412" s="22" t="s">
        <v>5</v>
      </c>
      <c r="C412" s="23" t="s">
        <v>14</v>
      </c>
      <c r="D412" s="41">
        <v>3500</v>
      </c>
      <c r="E412" s="23" t="s">
        <v>39</v>
      </c>
    </row>
    <row r="413" spans="1:5" ht="13.2" x14ac:dyDescent="0.25">
      <c r="A413" s="23">
        <v>412</v>
      </c>
      <c r="B413" s="22" t="s">
        <v>5</v>
      </c>
      <c r="C413" s="23" t="s">
        <v>14</v>
      </c>
      <c r="D413" s="41">
        <v>500</v>
      </c>
      <c r="E413" s="23" t="s">
        <v>39</v>
      </c>
    </row>
    <row r="414" spans="1:5" ht="13.2" x14ac:dyDescent="0.25">
      <c r="A414" s="23">
        <v>413</v>
      </c>
      <c r="B414" s="22" t="s">
        <v>5</v>
      </c>
      <c r="C414" s="23" t="s">
        <v>12</v>
      </c>
      <c r="D414" s="41">
        <v>7500</v>
      </c>
      <c r="E414" s="23" t="s">
        <v>39</v>
      </c>
    </row>
    <row r="415" spans="1:5" ht="13.2" x14ac:dyDescent="0.25">
      <c r="A415" s="23">
        <v>414</v>
      </c>
      <c r="B415" s="22" t="s">
        <v>5</v>
      </c>
      <c r="C415" s="23" t="s">
        <v>13</v>
      </c>
      <c r="D415" s="41">
        <v>11250</v>
      </c>
      <c r="E415" s="23" t="s">
        <v>39</v>
      </c>
    </row>
    <row r="416" spans="1:5" ht="13.2" x14ac:dyDescent="0.25">
      <c r="A416" s="23">
        <v>415</v>
      </c>
      <c r="B416" s="22" t="s">
        <v>5</v>
      </c>
      <c r="C416" s="23" t="s">
        <v>12</v>
      </c>
      <c r="D416" s="41">
        <v>12500</v>
      </c>
      <c r="E416" s="23" t="s">
        <v>39</v>
      </c>
    </row>
    <row r="417" spans="1:5" ht="13.2" x14ac:dyDescent="0.25">
      <c r="A417" s="23">
        <v>416</v>
      </c>
      <c r="B417" s="22" t="s">
        <v>5</v>
      </c>
      <c r="C417" s="23" t="s">
        <v>11</v>
      </c>
      <c r="D417" s="41">
        <v>7250</v>
      </c>
      <c r="E417" s="23" t="s">
        <v>39</v>
      </c>
    </row>
    <row r="418" spans="1:5" ht="13.2" x14ac:dyDescent="0.25">
      <c r="A418" s="23">
        <v>417</v>
      </c>
      <c r="B418" s="22" t="s">
        <v>5</v>
      </c>
      <c r="C418" s="23" t="s">
        <v>13</v>
      </c>
      <c r="D418" s="41">
        <v>4142.8</v>
      </c>
      <c r="E418" s="23" t="s">
        <v>39</v>
      </c>
    </row>
    <row r="419" spans="1:5" ht="13.2" x14ac:dyDescent="0.25">
      <c r="A419" s="23">
        <v>418</v>
      </c>
      <c r="B419" s="22" t="s">
        <v>5</v>
      </c>
      <c r="C419" s="23" t="s">
        <v>10</v>
      </c>
      <c r="D419" s="41">
        <v>11000</v>
      </c>
      <c r="E419" s="23" t="s">
        <v>39</v>
      </c>
    </row>
    <row r="420" spans="1:5" ht="13.2" x14ac:dyDescent="0.25">
      <c r="A420" s="23">
        <v>419</v>
      </c>
      <c r="B420" s="22" t="s">
        <v>5</v>
      </c>
      <c r="C420" s="23" t="s">
        <v>14</v>
      </c>
      <c r="D420" s="41">
        <v>2000</v>
      </c>
      <c r="E420" s="23" t="s">
        <v>39</v>
      </c>
    </row>
    <row r="421" spans="1:5" ht="13.2" x14ac:dyDescent="0.25">
      <c r="A421" s="23">
        <v>420</v>
      </c>
      <c r="B421" s="22" t="s">
        <v>5</v>
      </c>
      <c r="C421" s="23" t="s">
        <v>14</v>
      </c>
      <c r="D421" s="41">
        <v>500</v>
      </c>
      <c r="E421" s="23" t="s">
        <v>39</v>
      </c>
    </row>
    <row r="422" spans="1:5" ht="13.2" x14ac:dyDescent="0.25">
      <c r="A422" s="23">
        <v>421</v>
      </c>
      <c r="B422" s="22" t="s">
        <v>5</v>
      </c>
      <c r="C422" s="23" t="s">
        <v>14</v>
      </c>
      <c r="D422" s="41">
        <v>18900</v>
      </c>
      <c r="E422" s="23" t="s">
        <v>39</v>
      </c>
    </row>
    <row r="423" spans="1:5" ht="13.2" x14ac:dyDescent="0.25">
      <c r="A423" s="23">
        <v>422</v>
      </c>
      <c r="B423" s="22" t="s">
        <v>5</v>
      </c>
      <c r="C423" s="23" t="s">
        <v>14</v>
      </c>
      <c r="D423" s="41">
        <v>500</v>
      </c>
      <c r="E423" s="23" t="s">
        <v>39</v>
      </c>
    </row>
    <row r="424" spans="1:5" ht="13.2" x14ac:dyDescent="0.25">
      <c r="A424" s="23">
        <v>423</v>
      </c>
      <c r="B424" s="22" t="s">
        <v>5</v>
      </c>
      <c r="C424" s="23" t="s">
        <v>14</v>
      </c>
      <c r="D424" s="41">
        <v>750</v>
      </c>
      <c r="E424" s="23" t="s">
        <v>39</v>
      </c>
    </row>
    <row r="425" spans="1:5" ht="13.2" x14ac:dyDescent="0.25">
      <c r="A425" s="23">
        <v>424</v>
      </c>
      <c r="B425" s="22" t="s">
        <v>5</v>
      </c>
      <c r="C425" s="23" t="s">
        <v>14</v>
      </c>
      <c r="D425" s="41">
        <v>1750</v>
      </c>
      <c r="E425" s="23" t="s">
        <v>39</v>
      </c>
    </row>
    <row r="426" spans="1:5" ht="13.2" x14ac:dyDescent="0.25">
      <c r="A426" s="23">
        <v>425</v>
      </c>
      <c r="B426" s="22" t="s">
        <v>5</v>
      </c>
      <c r="C426" s="23" t="s">
        <v>13</v>
      </c>
      <c r="D426" s="41">
        <v>3750</v>
      </c>
      <c r="E426" s="23" t="s">
        <v>39</v>
      </c>
    </row>
    <row r="427" spans="1:5" ht="13.2" x14ac:dyDescent="0.25">
      <c r="A427" s="23">
        <v>426</v>
      </c>
      <c r="B427" s="22" t="s">
        <v>5</v>
      </c>
      <c r="C427" s="23" t="s">
        <v>12</v>
      </c>
      <c r="D427" s="41">
        <v>8750</v>
      </c>
      <c r="E427" s="23" t="s">
        <v>39</v>
      </c>
    </row>
    <row r="428" spans="1:5" ht="13.2" x14ac:dyDescent="0.25">
      <c r="A428" s="23">
        <v>427</v>
      </c>
      <c r="B428" s="22" t="s">
        <v>5</v>
      </c>
      <c r="C428" s="23" t="s">
        <v>10</v>
      </c>
      <c r="D428" s="41">
        <v>5000</v>
      </c>
      <c r="E428" s="23" t="s">
        <v>39</v>
      </c>
    </row>
    <row r="429" spans="1:5" ht="13.2" x14ac:dyDescent="0.25">
      <c r="A429" s="23">
        <v>428</v>
      </c>
      <c r="B429" s="22" t="s">
        <v>5</v>
      </c>
      <c r="C429" s="23" t="s">
        <v>10</v>
      </c>
      <c r="D429" s="41">
        <v>5000</v>
      </c>
      <c r="E429" s="23" t="s">
        <v>39</v>
      </c>
    </row>
    <row r="430" spans="1:5" ht="13.2" x14ac:dyDescent="0.25">
      <c r="A430" s="23">
        <v>429</v>
      </c>
      <c r="B430" s="22" t="s">
        <v>5</v>
      </c>
      <c r="C430" s="23" t="s">
        <v>14</v>
      </c>
      <c r="D430" s="41">
        <v>8750</v>
      </c>
      <c r="E430" s="23" t="s">
        <v>39</v>
      </c>
    </row>
    <row r="431" spans="1:5" ht="13.2" x14ac:dyDescent="0.25">
      <c r="A431" s="23">
        <v>430</v>
      </c>
      <c r="B431" s="22" t="s">
        <v>5</v>
      </c>
      <c r="C431" s="23" t="s">
        <v>14</v>
      </c>
      <c r="D431" s="41">
        <v>6250</v>
      </c>
      <c r="E431" s="23" t="s">
        <v>39</v>
      </c>
    </row>
    <row r="432" spans="1:5" ht="13.2" x14ac:dyDescent="0.25">
      <c r="A432" s="23">
        <v>431</v>
      </c>
      <c r="B432" s="22" t="s">
        <v>5</v>
      </c>
      <c r="C432" s="23" t="s">
        <v>10</v>
      </c>
      <c r="D432" s="41">
        <v>17500</v>
      </c>
      <c r="E432" s="23" t="s">
        <v>39</v>
      </c>
    </row>
    <row r="433" spans="1:5" ht="13.2" x14ac:dyDescent="0.25">
      <c r="A433" s="23">
        <v>432</v>
      </c>
      <c r="B433" s="22" t="s">
        <v>5</v>
      </c>
      <c r="C433" s="23" t="s">
        <v>14</v>
      </c>
      <c r="D433" s="41">
        <v>3750</v>
      </c>
      <c r="E433" s="23" t="s">
        <v>39</v>
      </c>
    </row>
    <row r="434" spans="1:5" ht="13.2" x14ac:dyDescent="0.25">
      <c r="A434" s="23">
        <v>433</v>
      </c>
      <c r="B434" s="22" t="s">
        <v>5</v>
      </c>
      <c r="C434" s="23" t="s">
        <v>14</v>
      </c>
      <c r="D434" s="41">
        <v>2250</v>
      </c>
      <c r="E434" s="23" t="s">
        <v>39</v>
      </c>
    </row>
    <row r="435" spans="1:5" ht="13.2" x14ac:dyDescent="0.25">
      <c r="A435" s="23">
        <v>434</v>
      </c>
      <c r="B435" s="22" t="s">
        <v>5</v>
      </c>
      <c r="C435" s="23" t="s">
        <v>14</v>
      </c>
      <c r="D435" s="41">
        <v>17500</v>
      </c>
      <c r="E435" s="23" t="s">
        <v>39</v>
      </c>
    </row>
    <row r="436" spans="1:5" ht="13.2" x14ac:dyDescent="0.25">
      <c r="A436" s="23">
        <v>435</v>
      </c>
      <c r="B436" s="22" t="s">
        <v>5</v>
      </c>
      <c r="C436" s="23" t="s">
        <v>14</v>
      </c>
      <c r="D436" s="41">
        <v>23000</v>
      </c>
      <c r="E436" s="23" t="s">
        <v>39</v>
      </c>
    </row>
    <row r="437" spans="1:5" ht="13.2" x14ac:dyDescent="0.25">
      <c r="A437" s="23">
        <v>436</v>
      </c>
      <c r="B437" s="22" t="s">
        <v>5</v>
      </c>
      <c r="C437" s="23" t="s">
        <v>14</v>
      </c>
      <c r="D437" s="41">
        <v>1000</v>
      </c>
      <c r="E437" s="23" t="s">
        <v>39</v>
      </c>
    </row>
    <row r="438" spans="1:5" ht="13.2" x14ac:dyDescent="0.25">
      <c r="A438" s="23">
        <v>437</v>
      </c>
      <c r="B438" s="22" t="s">
        <v>5</v>
      </c>
      <c r="C438" s="23" t="s">
        <v>14</v>
      </c>
      <c r="D438" s="41">
        <v>1500</v>
      </c>
      <c r="E438" s="23" t="s">
        <v>39</v>
      </c>
    </row>
    <row r="439" spans="1:5" ht="13.2" x14ac:dyDescent="0.25">
      <c r="A439" s="23">
        <v>438</v>
      </c>
      <c r="B439" s="22" t="s">
        <v>5</v>
      </c>
      <c r="C439" s="23" t="s">
        <v>14</v>
      </c>
      <c r="D439" s="41">
        <v>1750</v>
      </c>
      <c r="E439" s="23" t="s">
        <v>39</v>
      </c>
    </row>
    <row r="440" spans="1:5" ht="13.2" x14ac:dyDescent="0.25">
      <c r="A440" s="23">
        <v>439</v>
      </c>
      <c r="B440" s="22" t="s">
        <v>5</v>
      </c>
      <c r="C440" s="23" t="s">
        <v>13</v>
      </c>
      <c r="D440" s="41">
        <v>7500</v>
      </c>
      <c r="E440" s="23" t="s">
        <v>39</v>
      </c>
    </row>
    <row r="441" spans="1:5" ht="13.2" x14ac:dyDescent="0.25">
      <c r="A441" s="23">
        <v>440</v>
      </c>
      <c r="B441" s="22" t="s">
        <v>5</v>
      </c>
      <c r="C441" s="23" t="s">
        <v>11</v>
      </c>
      <c r="D441" s="41">
        <v>6500</v>
      </c>
      <c r="E441" s="23" t="s">
        <v>39</v>
      </c>
    </row>
    <row r="442" spans="1:5" ht="13.2" x14ac:dyDescent="0.25">
      <c r="A442" s="23">
        <v>441</v>
      </c>
      <c r="B442" s="22" t="s">
        <v>5</v>
      </c>
      <c r="C442" s="23" t="s">
        <v>10</v>
      </c>
      <c r="D442" s="41">
        <v>11000</v>
      </c>
      <c r="E442" s="23" t="s">
        <v>39</v>
      </c>
    </row>
    <row r="443" spans="1:5" ht="13.2" x14ac:dyDescent="0.25">
      <c r="A443" s="23">
        <v>442</v>
      </c>
      <c r="B443" s="22" t="s">
        <v>5</v>
      </c>
      <c r="C443" s="23" t="s">
        <v>14</v>
      </c>
      <c r="D443" s="41">
        <v>10500</v>
      </c>
      <c r="E443" s="23" t="s">
        <v>39</v>
      </c>
    </row>
    <row r="444" spans="1:5" ht="13.2" x14ac:dyDescent="0.25">
      <c r="A444" s="23">
        <v>443</v>
      </c>
      <c r="B444" s="22" t="s">
        <v>5</v>
      </c>
      <c r="C444" s="23" t="s">
        <v>14</v>
      </c>
      <c r="D444" s="41">
        <v>500</v>
      </c>
      <c r="E444" s="23" t="s">
        <v>39</v>
      </c>
    </row>
    <row r="445" spans="1:5" ht="13.2" x14ac:dyDescent="0.25">
      <c r="A445" s="23">
        <v>444</v>
      </c>
      <c r="B445" s="22" t="s">
        <v>5</v>
      </c>
      <c r="C445" s="23" t="s">
        <v>14</v>
      </c>
      <c r="D445" s="41">
        <v>750</v>
      </c>
      <c r="E445" s="23" t="s">
        <v>39</v>
      </c>
    </row>
    <row r="446" spans="1:5" ht="13.2" x14ac:dyDescent="0.25">
      <c r="A446" s="23">
        <v>445</v>
      </c>
      <c r="B446" s="22" t="s">
        <v>5</v>
      </c>
      <c r="C446" s="23" t="s">
        <v>14</v>
      </c>
      <c r="D446" s="41">
        <v>1750</v>
      </c>
      <c r="E446" s="23" t="s">
        <v>39</v>
      </c>
    </row>
    <row r="447" spans="1:5" ht="13.2" x14ac:dyDescent="0.25">
      <c r="A447" s="23">
        <v>446</v>
      </c>
      <c r="B447" s="22" t="s">
        <v>5</v>
      </c>
      <c r="C447" s="23" t="s">
        <v>14</v>
      </c>
      <c r="D447" s="41">
        <v>1750</v>
      </c>
      <c r="E447" s="23" t="s">
        <v>39</v>
      </c>
    </row>
    <row r="448" spans="1:5" ht="13.2" x14ac:dyDescent="0.25">
      <c r="A448" s="23">
        <v>447</v>
      </c>
      <c r="B448" s="22" t="s">
        <v>5</v>
      </c>
      <c r="C448" s="23" t="s">
        <v>13</v>
      </c>
      <c r="D448" s="41">
        <v>3750</v>
      </c>
      <c r="E448" s="23" t="s">
        <v>39</v>
      </c>
    </row>
    <row r="449" spans="1:5" ht="13.2" x14ac:dyDescent="0.25">
      <c r="A449" s="23">
        <v>448</v>
      </c>
      <c r="B449" s="22" t="s">
        <v>5</v>
      </c>
      <c r="C449" s="23" t="s">
        <v>12</v>
      </c>
      <c r="D449" s="41">
        <v>8750</v>
      </c>
      <c r="E449" s="23" t="s">
        <v>39</v>
      </c>
    </row>
    <row r="450" spans="1:5" ht="13.2" x14ac:dyDescent="0.25">
      <c r="A450" s="23">
        <v>449</v>
      </c>
      <c r="B450" s="22" t="s">
        <v>5</v>
      </c>
      <c r="C450" s="23" t="s">
        <v>10</v>
      </c>
      <c r="D450" s="41">
        <v>7500</v>
      </c>
      <c r="E450" s="23" t="s">
        <v>40</v>
      </c>
    </row>
    <row r="451" spans="1:5" ht="13.2" x14ac:dyDescent="0.25">
      <c r="A451" s="23">
        <v>450</v>
      </c>
      <c r="B451" s="22" t="s">
        <v>5</v>
      </c>
      <c r="C451" s="23" t="s">
        <v>14</v>
      </c>
      <c r="D451" s="41">
        <v>1750</v>
      </c>
      <c r="E451" s="23" t="s">
        <v>40</v>
      </c>
    </row>
    <row r="452" spans="1:5" ht="13.2" x14ac:dyDescent="0.25">
      <c r="A452" s="23">
        <v>451</v>
      </c>
      <c r="B452" s="22" t="s">
        <v>5</v>
      </c>
      <c r="C452" s="23" t="s">
        <v>14</v>
      </c>
      <c r="D452" s="41">
        <v>6000</v>
      </c>
      <c r="E452" s="23" t="s">
        <v>40</v>
      </c>
    </row>
    <row r="453" spans="1:5" ht="13.2" x14ac:dyDescent="0.25">
      <c r="A453" s="23">
        <v>452</v>
      </c>
      <c r="B453" s="22" t="s">
        <v>5</v>
      </c>
      <c r="C453" s="23" t="s">
        <v>14</v>
      </c>
      <c r="D453" s="41">
        <v>5000</v>
      </c>
      <c r="E453" s="23" t="s">
        <v>40</v>
      </c>
    </row>
    <row r="454" spans="1:5" ht="13.2" x14ac:dyDescent="0.25">
      <c r="A454" s="23">
        <v>453</v>
      </c>
      <c r="B454" s="22" t="s">
        <v>5</v>
      </c>
      <c r="C454" s="23" t="s">
        <v>10</v>
      </c>
      <c r="D454" s="41">
        <v>5000</v>
      </c>
      <c r="E454" s="23" t="s">
        <v>39</v>
      </c>
    </row>
    <row r="455" spans="1:5" ht="13.2" x14ac:dyDescent="0.25">
      <c r="A455" s="23">
        <v>454</v>
      </c>
      <c r="B455" s="22" t="s">
        <v>5</v>
      </c>
      <c r="C455" s="23" t="s">
        <v>14</v>
      </c>
      <c r="D455" s="41">
        <v>1750</v>
      </c>
      <c r="E455" s="23" t="s">
        <v>39</v>
      </c>
    </row>
    <row r="456" spans="1:5" ht="13.2" x14ac:dyDescent="0.25">
      <c r="A456" s="23">
        <v>455</v>
      </c>
      <c r="B456" s="22" t="s">
        <v>5</v>
      </c>
      <c r="C456" s="23" t="s">
        <v>11</v>
      </c>
      <c r="D456" s="41">
        <v>6000</v>
      </c>
      <c r="E456" s="23" t="s">
        <v>39</v>
      </c>
    </row>
    <row r="457" spans="1:5" ht="13.2" x14ac:dyDescent="0.25">
      <c r="A457" s="23">
        <v>456</v>
      </c>
      <c r="B457" s="22" t="s">
        <v>5</v>
      </c>
      <c r="C457" s="23" t="s">
        <v>14</v>
      </c>
      <c r="D457" s="41">
        <v>7500</v>
      </c>
      <c r="E457" s="23" t="s">
        <v>39</v>
      </c>
    </row>
    <row r="458" spans="1:5" ht="13.2" x14ac:dyDescent="0.25">
      <c r="A458" s="23">
        <v>457</v>
      </c>
      <c r="B458" s="22" t="s">
        <v>5</v>
      </c>
      <c r="C458" s="23" t="s">
        <v>13</v>
      </c>
      <c r="D458" s="41">
        <v>5000</v>
      </c>
      <c r="E458" s="23" t="s">
        <v>39</v>
      </c>
    </row>
    <row r="459" spans="1:5" ht="13.2" x14ac:dyDescent="0.25">
      <c r="A459" s="23">
        <v>458</v>
      </c>
      <c r="B459" s="22" t="s">
        <v>5</v>
      </c>
      <c r="C459" s="23" t="s">
        <v>10</v>
      </c>
      <c r="D459" s="41">
        <v>5000</v>
      </c>
      <c r="E459" s="23" t="s">
        <v>39</v>
      </c>
    </row>
    <row r="460" spans="1:5" ht="13.2" x14ac:dyDescent="0.25">
      <c r="A460" s="23">
        <v>459</v>
      </c>
      <c r="B460" s="22" t="s">
        <v>5</v>
      </c>
      <c r="C460" s="23" t="s">
        <v>10</v>
      </c>
      <c r="D460" s="41">
        <v>5000</v>
      </c>
      <c r="E460" s="23" t="s">
        <v>39</v>
      </c>
    </row>
    <row r="461" spans="1:5" ht="13.2" x14ac:dyDescent="0.25">
      <c r="A461" s="23">
        <v>460</v>
      </c>
      <c r="B461" s="22" t="s">
        <v>5</v>
      </c>
      <c r="C461" s="23" t="s">
        <v>14</v>
      </c>
      <c r="D461" s="41">
        <v>8500</v>
      </c>
      <c r="E461" s="23" t="s">
        <v>39</v>
      </c>
    </row>
    <row r="462" spans="1:5" ht="13.2" x14ac:dyDescent="0.25">
      <c r="A462" s="23">
        <v>461</v>
      </c>
      <c r="B462" s="22" t="s">
        <v>5</v>
      </c>
      <c r="C462" s="23" t="s">
        <v>14</v>
      </c>
      <c r="D462" s="41">
        <v>750</v>
      </c>
      <c r="E462" s="23" t="s">
        <v>39</v>
      </c>
    </row>
    <row r="463" spans="1:5" ht="13.2" x14ac:dyDescent="0.25">
      <c r="A463" s="23">
        <v>462</v>
      </c>
      <c r="B463" s="22" t="s">
        <v>5</v>
      </c>
      <c r="C463" s="23" t="s">
        <v>11</v>
      </c>
      <c r="D463" s="41">
        <v>7500</v>
      </c>
      <c r="E463" s="23" t="s">
        <v>40</v>
      </c>
    </row>
    <row r="464" spans="1:5" ht="13.2" x14ac:dyDescent="0.25">
      <c r="A464" s="23">
        <v>463</v>
      </c>
      <c r="B464" s="22" t="s">
        <v>5</v>
      </c>
      <c r="C464" s="23" t="s">
        <v>10</v>
      </c>
      <c r="D464" s="41">
        <v>5000</v>
      </c>
      <c r="E464" s="23" t="s">
        <v>39</v>
      </c>
    </row>
    <row r="465" spans="1:5" ht="13.2" x14ac:dyDescent="0.25">
      <c r="A465" s="23">
        <v>464</v>
      </c>
      <c r="B465" s="22" t="s">
        <v>5</v>
      </c>
      <c r="C465" s="23" t="s">
        <v>14</v>
      </c>
      <c r="D465" s="41">
        <v>2500</v>
      </c>
      <c r="E465" s="23" t="s">
        <v>39</v>
      </c>
    </row>
    <row r="466" spans="1:5" ht="13.2" x14ac:dyDescent="0.25">
      <c r="A466" s="23">
        <v>465</v>
      </c>
      <c r="B466" s="22" t="s">
        <v>5</v>
      </c>
      <c r="C466" s="23" t="s">
        <v>14</v>
      </c>
      <c r="D466" s="41">
        <v>2250</v>
      </c>
      <c r="E466" s="23" t="s">
        <v>39</v>
      </c>
    </row>
    <row r="467" spans="1:5" ht="13.2" x14ac:dyDescent="0.25">
      <c r="A467" s="23">
        <v>466</v>
      </c>
      <c r="B467" s="22" t="s">
        <v>5</v>
      </c>
      <c r="C467" s="23" t="s">
        <v>13</v>
      </c>
      <c r="D467" s="41">
        <v>7500</v>
      </c>
      <c r="E467" s="23" t="s">
        <v>39</v>
      </c>
    </row>
    <row r="468" spans="1:5" ht="13.2" x14ac:dyDescent="0.25">
      <c r="A468" s="23">
        <v>467</v>
      </c>
      <c r="B468" s="22" t="s">
        <v>5</v>
      </c>
      <c r="C468" s="23" t="s">
        <v>13</v>
      </c>
      <c r="D468" s="41">
        <v>15000</v>
      </c>
      <c r="E468" s="23" t="s">
        <v>40</v>
      </c>
    </row>
    <row r="469" spans="1:5" ht="13.2" x14ac:dyDescent="0.25">
      <c r="A469" s="23">
        <v>468</v>
      </c>
      <c r="B469" s="22" t="s">
        <v>5</v>
      </c>
      <c r="C469" s="23" t="s">
        <v>14</v>
      </c>
      <c r="D469" s="41">
        <v>11500</v>
      </c>
      <c r="E469" s="23" t="s">
        <v>40</v>
      </c>
    </row>
    <row r="470" spans="1:5" ht="13.2" x14ac:dyDescent="0.25">
      <c r="A470" s="23">
        <v>469</v>
      </c>
      <c r="B470" s="22" t="s">
        <v>5</v>
      </c>
      <c r="C470" s="23" t="s">
        <v>13</v>
      </c>
      <c r="D470" s="41">
        <v>3750</v>
      </c>
      <c r="E470" s="23" t="s">
        <v>40</v>
      </c>
    </row>
    <row r="471" spans="1:5" ht="13.2" x14ac:dyDescent="0.25">
      <c r="A471" s="23">
        <v>470</v>
      </c>
      <c r="B471" s="22" t="s">
        <v>5</v>
      </c>
      <c r="C471" s="23" t="s">
        <v>13</v>
      </c>
      <c r="D471" s="41">
        <v>7500</v>
      </c>
      <c r="E471" s="23" t="s">
        <v>40</v>
      </c>
    </row>
    <row r="472" spans="1:5" ht="13.2" x14ac:dyDescent="0.25">
      <c r="A472" s="23">
        <v>471</v>
      </c>
      <c r="B472" s="22" t="s">
        <v>5</v>
      </c>
      <c r="C472" s="23" t="s">
        <v>10</v>
      </c>
      <c r="D472" s="41">
        <v>5000</v>
      </c>
      <c r="E472" s="23" t="s">
        <v>39</v>
      </c>
    </row>
    <row r="473" spans="1:5" ht="13.2" x14ac:dyDescent="0.25">
      <c r="A473" s="23">
        <v>472</v>
      </c>
      <c r="B473" s="22" t="s">
        <v>5</v>
      </c>
      <c r="C473" s="23" t="s">
        <v>14</v>
      </c>
      <c r="D473" s="41">
        <v>7500</v>
      </c>
      <c r="E473" s="23" t="s">
        <v>39</v>
      </c>
    </row>
    <row r="474" spans="1:5" ht="13.2" x14ac:dyDescent="0.25">
      <c r="A474" s="23">
        <v>473</v>
      </c>
      <c r="B474" s="22" t="s">
        <v>5</v>
      </c>
      <c r="C474" s="23" t="s">
        <v>13</v>
      </c>
      <c r="D474" s="41">
        <v>7500</v>
      </c>
      <c r="E474" s="23" t="s">
        <v>39</v>
      </c>
    </row>
    <row r="475" spans="1:5" ht="13.2" x14ac:dyDescent="0.25">
      <c r="A475" s="23">
        <v>474</v>
      </c>
      <c r="B475" s="22" t="s">
        <v>5</v>
      </c>
      <c r="C475" s="23" t="s">
        <v>12</v>
      </c>
      <c r="D475" s="41">
        <v>12500</v>
      </c>
      <c r="E475" s="23" t="s">
        <v>39</v>
      </c>
    </row>
    <row r="476" spans="1:5" ht="13.2" x14ac:dyDescent="0.25">
      <c r="A476" s="23">
        <v>475</v>
      </c>
      <c r="B476" s="22" t="s">
        <v>5</v>
      </c>
      <c r="C476" s="23" t="s">
        <v>10</v>
      </c>
      <c r="D476" s="41">
        <v>11000</v>
      </c>
      <c r="E476" s="23" t="s">
        <v>39</v>
      </c>
    </row>
    <row r="477" spans="1:5" ht="13.2" x14ac:dyDescent="0.25">
      <c r="A477" s="23">
        <v>476</v>
      </c>
      <c r="B477" s="22" t="s">
        <v>5</v>
      </c>
      <c r="C477" s="23" t="s">
        <v>14</v>
      </c>
      <c r="D477" s="41">
        <v>5500</v>
      </c>
      <c r="E477" s="23" t="s">
        <v>39</v>
      </c>
    </row>
    <row r="478" spans="1:5" ht="13.2" x14ac:dyDescent="0.25">
      <c r="A478" s="23">
        <v>477</v>
      </c>
      <c r="B478" s="22" t="s">
        <v>5</v>
      </c>
      <c r="C478" s="23" t="s">
        <v>14</v>
      </c>
      <c r="D478" s="41">
        <v>2250</v>
      </c>
      <c r="E478" s="23" t="s">
        <v>39</v>
      </c>
    </row>
    <row r="479" spans="1:5" ht="13.2" x14ac:dyDescent="0.25">
      <c r="A479" s="23">
        <v>478</v>
      </c>
      <c r="B479" s="22" t="s">
        <v>5</v>
      </c>
      <c r="C479" s="23" t="s">
        <v>14</v>
      </c>
      <c r="D479" s="41">
        <v>1500</v>
      </c>
      <c r="E479" s="23" t="s">
        <v>39</v>
      </c>
    </row>
    <row r="480" spans="1:5" ht="13.2" x14ac:dyDescent="0.25">
      <c r="A480" s="23">
        <v>479</v>
      </c>
      <c r="B480" s="22" t="s">
        <v>5</v>
      </c>
      <c r="C480" s="23" t="s">
        <v>14</v>
      </c>
      <c r="D480" s="41">
        <v>1750</v>
      </c>
      <c r="E480" s="23" t="s">
        <v>39</v>
      </c>
    </row>
    <row r="481" spans="1:5" ht="13.2" x14ac:dyDescent="0.25">
      <c r="A481" s="23">
        <v>480</v>
      </c>
      <c r="B481" s="22" t="s">
        <v>5</v>
      </c>
      <c r="C481" s="23" t="s">
        <v>14</v>
      </c>
      <c r="D481" s="41">
        <v>20000</v>
      </c>
      <c r="E481" s="23" t="s">
        <v>39</v>
      </c>
    </row>
    <row r="482" spans="1:5" ht="13.2" x14ac:dyDescent="0.25">
      <c r="A482" s="23">
        <v>481</v>
      </c>
      <c r="B482" s="22" t="s">
        <v>5</v>
      </c>
      <c r="C482" s="23" t="s">
        <v>14</v>
      </c>
      <c r="D482" s="41">
        <v>17500</v>
      </c>
      <c r="E482" s="23" t="s">
        <v>39</v>
      </c>
    </row>
    <row r="483" spans="1:5" ht="13.2" x14ac:dyDescent="0.25">
      <c r="A483" s="23">
        <v>482</v>
      </c>
      <c r="B483" s="22" t="s">
        <v>5</v>
      </c>
      <c r="C483" s="23" t="s">
        <v>14</v>
      </c>
      <c r="D483" s="41">
        <v>3250</v>
      </c>
      <c r="E483" s="23" t="s">
        <v>39</v>
      </c>
    </row>
    <row r="484" spans="1:5" ht="13.2" x14ac:dyDescent="0.25">
      <c r="A484" s="23">
        <v>483</v>
      </c>
      <c r="B484" s="22" t="s">
        <v>5</v>
      </c>
      <c r="C484" s="23" t="s">
        <v>12</v>
      </c>
      <c r="D484" s="41">
        <v>7500</v>
      </c>
      <c r="E484" s="23" t="s">
        <v>39</v>
      </c>
    </row>
    <row r="485" spans="1:5" ht="13.2" x14ac:dyDescent="0.25">
      <c r="A485" s="23">
        <v>484</v>
      </c>
      <c r="B485" s="22" t="s">
        <v>5</v>
      </c>
      <c r="C485" s="23" t="s">
        <v>13</v>
      </c>
      <c r="D485" s="41">
        <v>11250</v>
      </c>
      <c r="E485" s="23" t="s">
        <v>39</v>
      </c>
    </row>
    <row r="486" spans="1:5" ht="13.2" x14ac:dyDescent="0.25">
      <c r="A486" s="23">
        <v>485</v>
      </c>
      <c r="B486" s="22" t="s">
        <v>5</v>
      </c>
      <c r="C486" s="23" t="s">
        <v>12</v>
      </c>
      <c r="D486" s="41">
        <v>12500</v>
      </c>
      <c r="E486" s="23" t="s">
        <v>39</v>
      </c>
    </row>
    <row r="487" spans="1:5" ht="13.2" x14ac:dyDescent="0.25">
      <c r="A487" s="23">
        <v>486</v>
      </c>
      <c r="B487" s="22" t="s">
        <v>5</v>
      </c>
      <c r="C487" s="23" t="s">
        <v>11</v>
      </c>
      <c r="D487" s="41">
        <v>7250</v>
      </c>
      <c r="E487" s="23" t="s">
        <v>39</v>
      </c>
    </row>
    <row r="488" spans="1:5" ht="13.2" x14ac:dyDescent="0.25">
      <c r="A488" s="23">
        <v>487</v>
      </c>
      <c r="B488" s="22" t="s">
        <v>5</v>
      </c>
      <c r="C488" s="23" t="s">
        <v>14</v>
      </c>
      <c r="D488" s="41">
        <v>75000</v>
      </c>
      <c r="E488" s="23" t="s">
        <v>39</v>
      </c>
    </row>
    <row r="489" spans="1:5" ht="13.2" x14ac:dyDescent="0.25">
      <c r="A489" s="23">
        <v>488</v>
      </c>
      <c r="B489" s="22" t="s">
        <v>5</v>
      </c>
      <c r="C489" s="23" t="s">
        <v>14</v>
      </c>
      <c r="D489" s="41">
        <v>37500</v>
      </c>
      <c r="E489" s="23" t="s">
        <v>39</v>
      </c>
    </row>
    <row r="490" spans="1:5" ht="13.2" x14ac:dyDescent="0.25">
      <c r="A490" s="23">
        <v>489</v>
      </c>
      <c r="B490" s="22" t="s">
        <v>5</v>
      </c>
      <c r="C490" s="23" t="s">
        <v>13</v>
      </c>
      <c r="D490" s="41">
        <v>10000</v>
      </c>
      <c r="E490" s="23" t="s">
        <v>39</v>
      </c>
    </row>
    <row r="491" spans="1:5" ht="13.2" x14ac:dyDescent="0.25">
      <c r="A491" s="23">
        <v>490</v>
      </c>
      <c r="B491" s="22" t="s">
        <v>5</v>
      </c>
      <c r="C491" s="23" t="s">
        <v>14</v>
      </c>
      <c r="D491" s="41">
        <v>6000</v>
      </c>
      <c r="E491" s="23" t="s">
        <v>39</v>
      </c>
    </row>
    <row r="492" spans="1:5" ht="13.2" x14ac:dyDescent="0.25">
      <c r="A492" s="23">
        <v>491</v>
      </c>
      <c r="B492" s="22" t="s">
        <v>5</v>
      </c>
      <c r="C492" s="23" t="s">
        <v>10</v>
      </c>
      <c r="D492" s="41">
        <v>122500</v>
      </c>
      <c r="E492" s="23" t="s">
        <v>40</v>
      </c>
    </row>
    <row r="493" spans="1:5" ht="13.2" x14ac:dyDescent="0.25">
      <c r="A493" s="23">
        <v>492</v>
      </c>
      <c r="B493" s="22" t="s">
        <v>5</v>
      </c>
      <c r="C493" s="23" t="s">
        <v>14</v>
      </c>
      <c r="D493" s="41">
        <v>7500</v>
      </c>
      <c r="E493" s="23" t="s">
        <v>40</v>
      </c>
    </row>
    <row r="494" spans="1:5" ht="13.2" x14ac:dyDescent="0.25">
      <c r="A494" s="23">
        <v>493</v>
      </c>
      <c r="B494" s="22" t="s">
        <v>5</v>
      </c>
      <c r="C494" s="23" t="s">
        <v>14</v>
      </c>
      <c r="D494" s="41">
        <v>2250</v>
      </c>
      <c r="E494" s="23" t="s">
        <v>40</v>
      </c>
    </row>
    <row r="495" spans="1:5" ht="13.2" x14ac:dyDescent="0.25">
      <c r="A495" s="23">
        <v>494</v>
      </c>
      <c r="B495" s="22" t="s">
        <v>5</v>
      </c>
      <c r="C495" s="23" t="s">
        <v>14</v>
      </c>
      <c r="D495" s="41">
        <v>6750</v>
      </c>
      <c r="E495" s="23" t="s">
        <v>40</v>
      </c>
    </row>
    <row r="496" spans="1:5" ht="13.2" x14ac:dyDescent="0.25">
      <c r="A496" s="23">
        <v>495</v>
      </c>
      <c r="B496" s="22" t="s">
        <v>5</v>
      </c>
      <c r="C496" s="23" t="s">
        <v>14</v>
      </c>
      <c r="D496" s="41">
        <v>3500</v>
      </c>
      <c r="E496" s="23" t="s">
        <v>40</v>
      </c>
    </row>
    <row r="497" spans="1:5" ht="13.2" x14ac:dyDescent="0.25">
      <c r="A497" s="23">
        <v>496</v>
      </c>
      <c r="B497" s="22" t="s">
        <v>5</v>
      </c>
      <c r="C497" s="23" t="s">
        <v>14</v>
      </c>
      <c r="D497" s="41">
        <v>32500</v>
      </c>
      <c r="E497" s="23" t="s">
        <v>40</v>
      </c>
    </row>
    <row r="498" spans="1:5" ht="13.2" x14ac:dyDescent="0.25">
      <c r="A498" s="23">
        <v>497</v>
      </c>
      <c r="B498" s="22" t="s">
        <v>5</v>
      </c>
      <c r="C498" s="23" t="s">
        <v>14</v>
      </c>
      <c r="D498" s="41">
        <v>3000</v>
      </c>
      <c r="E498" s="23" t="s">
        <v>40</v>
      </c>
    </row>
    <row r="499" spans="1:5" ht="13.2" x14ac:dyDescent="0.25">
      <c r="A499" s="23">
        <v>498</v>
      </c>
      <c r="B499" s="22" t="s">
        <v>5</v>
      </c>
      <c r="C499" s="23" t="s">
        <v>14</v>
      </c>
      <c r="D499" s="41">
        <v>9250</v>
      </c>
      <c r="E499" s="23" t="s">
        <v>40</v>
      </c>
    </row>
    <row r="500" spans="1:5" ht="13.2" x14ac:dyDescent="0.25">
      <c r="A500" s="23">
        <v>499</v>
      </c>
      <c r="B500" s="22" t="s">
        <v>5</v>
      </c>
      <c r="C500" s="23" t="s">
        <v>14</v>
      </c>
      <c r="D500" s="41">
        <v>6000</v>
      </c>
      <c r="E500" s="23" t="s">
        <v>40</v>
      </c>
    </row>
    <row r="501" spans="1:5" ht="13.2" x14ac:dyDescent="0.25">
      <c r="A501" s="23">
        <v>500</v>
      </c>
      <c r="B501" s="22" t="s">
        <v>5</v>
      </c>
      <c r="C501" s="23" t="s">
        <v>14</v>
      </c>
      <c r="D501" s="41">
        <v>55000</v>
      </c>
      <c r="E501" s="23" t="s">
        <v>40</v>
      </c>
    </row>
    <row r="502" spans="1:5" ht="13.2" x14ac:dyDescent="0.25">
      <c r="A502" s="23">
        <v>501</v>
      </c>
      <c r="B502" s="22" t="s">
        <v>5</v>
      </c>
      <c r="C502" s="23" t="s">
        <v>14</v>
      </c>
      <c r="D502" s="41">
        <v>6000</v>
      </c>
      <c r="E502" s="23" t="s">
        <v>40</v>
      </c>
    </row>
    <row r="503" spans="1:5" ht="13.2" x14ac:dyDescent="0.25">
      <c r="A503" s="23">
        <v>502</v>
      </c>
      <c r="B503" s="22" t="s">
        <v>5</v>
      </c>
      <c r="C503" s="23" t="s">
        <v>14</v>
      </c>
      <c r="D503" s="41">
        <v>3250</v>
      </c>
      <c r="E503" s="23" t="s">
        <v>40</v>
      </c>
    </row>
    <row r="504" spans="1:5" ht="13.2" x14ac:dyDescent="0.25">
      <c r="A504" s="23">
        <v>503</v>
      </c>
      <c r="B504" s="22" t="s">
        <v>5</v>
      </c>
      <c r="C504" s="23" t="s">
        <v>14</v>
      </c>
      <c r="D504" s="41">
        <v>24750</v>
      </c>
      <c r="E504" s="23" t="s">
        <v>40</v>
      </c>
    </row>
    <row r="505" spans="1:5" ht="13.2" x14ac:dyDescent="0.25">
      <c r="A505" s="23">
        <v>504</v>
      </c>
      <c r="B505" s="22" t="s">
        <v>5</v>
      </c>
      <c r="C505" s="23" t="s">
        <v>14</v>
      </c>
      <c r="D505" s="41">
        <v>37500</v>
      </c>
      <c r="E505" s="23" t="s">
        <v>40</v>
      </c>
    </row>
    <row r="506" spans="1:5" ht="13.2" x14ac:dyDescent="0.25">
      <c r="A506" s="23">
        <v>505</v>
      </c>
      <c r="B506" s="22" t="s">
        <v>5</v>
      </c>
      <c r="C506" s="23" t="s">
        <v>14</v>
      </c>
      <c r="D506" s="41">
        <v>1500</v>
      </c>
      <c r="E506" s="23" t="s">
        <v>40</v>
      </c>
    </row>
    <row r="507" spans="1:5" ht="13.2" x14ac:dyDescent="0.25">
      <c r="A507" s="23">
        <v>506</v>
      </c>
      <c r="B507" s="22" t="s">
        <v>5</v>
      </c>
      <c r="C507" s="23" t="s">
        <v>14</v>
      </c>
      <c r="D507" s="41">
        <v>4250</v>
      </c>
      <c r="E507" s="23" t="s">
        <v>40</v>
      </c>
    </row>
    <row r="508" spans="1:5" ht="13.2" x14ac:dyDescent="0.25">
      <c r="A508" s="23">
        <v>507</v>
      </c>
      <c r="B508" s="22" t="s">
        <v>5</v>
      </c>
      <c r="C508" s="23" t="s">
        <v>14</v>
      </c>
      <c r="D508" s="41">
        <v>40000</v>
      </c>
      <c r="E508" s="23" t="s">
        <v>40</v>
      </c>
    </row>
    <row r="509" spans="1:5" ht="13.2" x14ac:dyDescent="0.25">
      <c r="A509" s="23">
        <v>508</v>
      </c>
      <c r="B509" s="22" t="s">
        <v>5</v>
      </c>
      <c r="C509" s="23" t="s">
        <v>14</v>
      </c>
      <c r="D509" s="41">
        <v>25000</v>
      </c>
      <c r="E509" s="23" t="s">
        <v>40</v>
      </c>
    </row>
    <row r="510" spans="1:5" ht="13.2" x14ac:dyDescent="0.25">
      <c r="A510" s="23">
        <v>509</v>
      </c>
      <c r="B510" s="22" t="s">
        <v>5</v>
      </c>
      <c r="C510" s="23" t="s">
        <v>10</v>
      </c>
      <c r="D510" s="41">
        <v>7500</v>
      </c>
      <c r="E510" s="23" t="s">
        <v>39</v>
      </c>
    </row>
    <row r="511" spans="1:5" ht="13.2" x14ac:dyDescent="0.25">
      <c r="A511" s="23">
        <v>510</v>
      </c>
      <c r="B511" s="22" t="s">
        <v>5</v>
      </c>
      <c r="C511" s="23" t="s">
        <v>14</v>
      </c>
      <c r="D511" s="41">
        <v>19500</v>
      </c>
      <c r="E511" s="23" t="s">
        <v>39</v>
      </c>
    </row>
    <row r="512" spans="1:5" ht="13.2" x14ac:dyDescent="0.25">
      <c r="A512" s="23">
        <v>511</v>
      </c>
      <c r="B512" s="22" t="s">
        <v>5</v>
      </c>
      <c r="C512" s="23" t="s">
        <v>14</v>
      </c>
      <c r="D512" s="41">
        <v>11500</v>
      </c>
      <c r="E512" s="23" t="s">
        <v>39</v>
      </c>
    </row>
    <row r="513" spans="1:5" ht="13.2" x14ac:dyDescent="0.25">
      <c r="A513" s="23">
        <v>512</v>
      </c>
      <c r="B513" s="22" t="s">
        <v>5</v>
      </c>
      <c r="C513" s="23" t="s">
        <v>14</v>
      </c>
      <c r="D513" s="41">
        <v>4000</v>
      </c>
      <c r="E513" s="23" t="s">
        <v>39</v>
      </c>
    </row>
    <row r="514" spans="1:5" ht="13.2" x14ac:dyDescent="0.25">
      <c r="A514" s="23">
        <v>513</v>
      </c>
      <c r="B514" s="22" t="s">
        <v>5</v>
      </c>
      <c r="C514" s="23" t="s">
        <v>14</v>
      </c>
      <c r="D514" s="41">
        <v>500</v>
      </c>
      <c r="E514" s="23" t="s">
        <v>39</v>
      </c>
    </row>
    <row r="515" spans="1:5" ht="13.2" x14ac:dyDescent="0.25">
      <c r="A515" s="23">
        <v>514</v>
      </c>
      <c r="B515" s="22" t="s">
        <v>5</v>
      </c>
      <c r="C515" s="23" t="s">
        <v>14</v>
      </c>
      <c r="D515" s="41">
        <v>3750</v>
      </c>
      <c r="E515" s="23" t="s">
        <v>39</v>
      </c>
    </row>
    <row r="516" spans="1:5" ht="13.2" x14ac:dyDescent="0.25">
      <c r="A516" s="23">
        <v>515</v>
      </c>
      <c r="B516" s="22" t="s">
        <v>5</v>
      </c>
      <c r="C516" s="23" t="s">
        <v>14</v>
      </c>
      <c r="D516" s="41">
        <v>11000</v>
      </c>
      <c r="E516" s="23" t="s">
        <v>39</v>
      </c>
    </row>
    <row r="517" spans="1:5" ht="13.2" x14ac:dyDescent="0.25">
      <c r="A517" s="23">
        <v>516</v>
      </c>
      <c r="B517" s="22" t="s">
        <v>5</v>
      </c>
      <c r="C517" s="23" t="s">
        <v>14</v>
      </c>
      <c r="D517" s="41">
        <v>9250</v>
      </c>
      <c r="E517" s="23" t="s">
        <v>39</v>
      </c>
    </row>
    <row r="518" spans="1:5" ht="13.2" x14ac:dyDescent="0.25">
      <c r="A518" s="23">
        <v>517</v>
      </c>
      <c r="B518" s="22" t="s">
        <v>5</v>
      </c>
      <c r="C518" s="23" t="s">
        <v>13</v>
      </c>
      <c r="D518" s="41">
        <v>5000</v>
      </c>
      <c r="E518" s="23" t="s">
        <v>39</v>
      </c>
    </row>
    <row r="519" spans="1:5" ht="13.2" x14ac:dyDescent="0.25">
      <c r="A519" s="23">
        <v>518</v>
      </c>
      <c r="B519" s="22" t="s">
        <v>5</v>
      </c>
      <c r="C519" s="23" t="s">
        <v>11</v>
      </c>
      <c r="D519" s="41">
        <v>20500</v>
      </c>
      <c r="E519" s="23" t="s">
        <v>39</v>
      </c>
    </row>
    <row r="520" spans="1:5" ht="13.2" x14ac:dyDescent="0.25">
      <c r="A520" s="23">
        <v>519</v>
      </c>
      <c r="B520" s="22" t="s">
        <v>5</v>
      </c>
      <c r="C520" s="23" t="s">
        <v>10</v>
      </c>
      <c r="D520" s="41">
        <v>17500</v>
      </c>
      <c r="E520" s="23" t="s">
        <v>39</v>
      </c>
    </row>
    <row r="521" spans="1:5" ht="13.2" x14ac:dyDescent="0.25">
      <c r="A521" s="23">
        <v>520</v>
      </c>
      <c r="B521" s="22" t="s">
        <v>5</v>
      </c>
      <c r="C521" s="23" t="s">
        <v>14</v>
      </c>
      <c r="D521" s="41">
        <v>1000</v>
      </c>
      <c r="E521" s="23" t="s">
        <v>39</v>
      </c>
    </row>
    <row r="522" spans="1:5" ht="13.2" x14ac:dyDescent="0.25">
      <c r="A522" s="23">
        <v>521</v>
      </c>
      <c r="B522" s="22" t="s">
        <v>5</v>
      </c>
      <c r="C522" s="23" t="s">
        <v>14</v>
      </c>
      <c r="D522" s="41">
        <v>31500</v>
      </c>
      <c r="E522" s="23" t="s">
        <v>39</v>
      </c>
    </row>
    <row r="523" spans="1:5" ht="13.2" x14ac:dyDescent="0.25">
      <c r="A523" s="23">
        <v>522</v>
      </c>
      <c r="B523" s="22" t="s">
        <v>5</v>
      </c>
      <c r="C523" s="23" t="s">
        <v>14</v>
      </c>
      <c r="D523" s="41">
        <v>1000</v>
      </c>
      <c r="E523" s="23" t="s">
        <v>39</v>
      </c>
    </row>
    <row r="524" spans="1:5" ht="13.2" x14ac:dyDescent="0.25">
      <c r="A524" s="23">
        <v>523</v>
      </c>
      <c r="B524" s="22" t="s">
        <v>5</v>
      </c>
      <c r="C524" s="23" t="s">
        <v>14</v>
      </c>
      <c r="D524" s="41">
        <v>1250</v>
      </c>
      <c r="E524" s="23" t="s">
        <v>39</v>
      </c>
    </row>
    <row r="525" spans="1:5" ht="13.2" x14ac:dyDescent="0.25">
      <c r="A525" s="23">
        <v>524</v>
      </c>
      <c r="B525" s="22" t="s">
        <v>5</v>
      </c>
      <c r="C525" s="23" t="s">
        <v>14</v>
      </c>
      <c r="D525" s="41">
        <v>1750</v>
      </c>
      <c r="E525" s="23" t="s">
        <v>39</v>
      </c>
    </row>
    <row r="526" spans="1:5" ht="13.2" x14ac:dyDescent="0.25">
      <c r="A526" s="23">
        <v>525</v>
      </c>
      <c r="B526" s="22" t="s">
        <v>5</v>
      </c>
      <c r="C526" s="23" t="s">
        <v>14</v>
      </c>
      <c r="D526" s="41">
        <v>1250</v>
      </c>
      <c r="E526" s="23" t="s">
        <v>39</v>
      </c>
    </row>
    <row r="527" spans="1:5" ht="13.2" x14ac:dyDescent="0.25">
      <c r="A527" s="23">
        <v>526</v>
      </c>
      <c r="B527" s="22" t="s">
        <v>5</v>
      </c>
      <c r="C527" s="23" t="s">
        <v>14</v>
      </c>
      <c r="D527" s="41">
        <v>25000</v>
      </c>
      <c r="E527" s="23" t="s">
        <v>39</v>
      </c>
    </row>
    <row r="528" spans="1:5" ht="13.2" x14ac:dyDescent="0.25">
      <c r="A528" s="23">
        <v>527</v>
      </c>
      <c r="B528" s="22" t="s">
        <v>5</v>
      </c>
      <c r="C528" s="23" t="s">
        <v>14</v>
      </c>
      <c r="D528" s="41">
        <v>10000</v>
      </c>
      <c r="E528" s="23" t="s">
        <v>39</v>
      </c>
    </row>
    <row r="529" spans="1:5" ht="13.2" x14ac:dyDescent="0.25">
      <c r="A529" s="23">
        <v>528</v>
      </c>
      <c r="B529" s="22" t="s">
        <v>5</v>
      </c>
      <c r="C529" s="23" t="s">
        <v>13</v>
      </c>
      <c r="D529" s="41">
        <v>7500</v>
      </c>
      <c r="E529" s="23" t="s">
        <v>39</v>
      </c>
    </row>
    <row r="530" spans="1:5" ht="13.2" x14ac:dyDescent="0.25">
      <c r="A530" s="23">
        <v>529</v>
      </c>
      <c r="B530" s="22" t="s">
        <v>5</v>
      </c>
      <c r="C530" s="23" t="s">
        <v>12</v>
      </c>
      <c r="D530" s="41">
        <v>10000</v>
      </c>
      <c r="E530" s="23" t="s">
        <v>39</v>
      </c>
    </row>
    <row r="531" spans="1:5" ht="13.2" x14ac:dyDescent="0.25">
      <c r="A531" s="23">
        <v>530</v>
      </c>
      <c r="B531" s="22" t="s">
        <v>5</v>
      </c>
      <c r="C531" s="23" t="s">
        <v>10</v>
      </c>
      <c r="D531" s="41">
        <v>5000</v>
      </c>
      <c r="E531" s="23" t="s">
        <v>39</v>
      </c>
    </row>
    <row r="532" spans="1:5" ht="13.2" x14ac:dyDescent="0.25">
      <c r="A532" s="23">
        <v>531</v>
      </c>
      <c r="B532" s="22" t="s">
        <v>5</v>
      </c>
      <c r="C532" s="23" t="s">
        <v>14</v>
      </c>
      <c r="D532" s="41">
        <v>10500</v>
      </c>
      <c r="E532" s="23" t="s">
        <v>39</v>
      </c>
    </row>
    <row r="533" spans="1:5" ht="13.2" x14ac:dyDescent="0.25">
      <c r="A533" s="23">
        <v>532</v>
      </c>
      <c r="B533" s="22" t="s">
        <v>5</v>
      </c>
      <c r="C533" s="23" t="s">
        <v>14</v>
      </c>
      <c r="D533" s="41">
        <v>500</v>
      </c>
      <c r="E533" s="23" t="s">
        <v>39</v>
      </c>
    </row>
    <row r="534" spans="1:5" ht="13.2" x14ac:dyDescent="0.25">
      <c r="A534" s="23">
        <v>533</v>
      </c>
      <c r="B534" s="22" t="s">
        <v>5</v>
      </c>
      <c r="C534" s="23" t="s">
        <v>13</v>
      </c>
      <c r="D534" s="41">
        <v>7500</v>
      </c>
      <c r="E534" s="23" t="s">
        <v>39</v>
      </c>
    </row>
    <row r="535" spans="1:5" ht="13.2" x14ac:dyDescent="0.25">
      <c r="A535" s="23">
        <v>534</v>
      </c>
      <c r="B535" s="22" t="s">
        <v>5</v>
      </c>
      <c r="C535" s="23" t="s">
        <v>13</v>
      </c>
      <c r="D535" s="41">
        <v>15000</v>
      </c>
      <c r="E535" s="23" t="s">
        <v>39</v>
      </c>
    </row>
    <row r="536" spans="1:5" ht="13.2" x14ac:dyDescent="0.25">
      <c r="A536" s="23">
        <v>535</v>
      </c>
      <c r="B536" s="22" t="s">
        <v>5</v>
      </c>
      <c r="C536" s="23" t="s">
        <v>13</v>
      </c>
      <c r="D536" s="41">
        <v>3750</v>
      </c>
      <c r="E536" s="23" t="s">
        <v>39</v>
      </c>
    </row>
    <row r="537" spans="1:5" ht="13.2" x14ac:dyDescent="0.25">
      <c r="A537" s="23">
        <v>536</v>
      </c>
      <c r="B537" s="22" t="s">
        <v>5</v>
      </c>
      <c r="C537" s="23" t="s">
        <v>12</v>
      </c>
      <c r="D537" s="41">
        <v>8750</v>
      </c>
      <c r="E537" s="23" t="s">
        <v>39</v>
      </c>
    </row>
    <row r="538" spans="1:5" ht="13.2" x14ac:dyDescent="0.25">
      <c r="A538" s="23">
        <v>537</v>
      </c>
      <c r="B538" s="22" t="s">
        <v>5</v>
      </c>
      <c r="C538" s="23" t="s">
        <v>11</v>
      </c>
      <c r="D538" s="41">
        <v>4000</v>
      </c>
      <c r="E538" s="23" t="s">
        <v>39</v>
      </c>
    </row>
    <row r="539" spans="1:5" ht="13.2" x14ac:dyDescent="0.25">
      <c r="A539" s="23">
        <v>538</v>
      </c>
      <c r="B539" s="22" t="s">
        <v>5</v>
      </c>
      <c r="C539" s="23" t="s">
        <v>10</v>
      </c>
      <c r="D539" s="41">
        <v>11000</v>
      </c>
      <c r="E539" s="23" t="s">
        <v>40</v>
      </c>
    </row>
    <row r="540" spans="1:5" ht="13.2" x14ac:dyDescent="0.25">
      <c r="A540" s="23">
        <v>539</v>
      </c>
      <c r="B540" s="22" t="s">
        <v>5</v>
      </c>
      <c r="C540" s="23" t="s">
        <v>14</v>
      </c>
      <c r="D540" s="41">
        <v>10500</v>
      </c>
      <c r="E540" s="23" t="s">
        <v>40</v>
      </c>
    </row>
    <row r="541" spans="1:5" ht="13.2" x14ac:dyDescent="0.25">
      <c r="A541" s="23">
        <v>540</v>
      </c>
      <c r="B541" s="22" t="s">
        <v>5</v>
      </c>
      <c r="C541" s="23" t="s">
        <v>14</v>
      </c>
      <c r="D541" s="41">
        <v>500</v>
      </c>
      <c r="E541" s="23" t="s">
        <v>40</v>
      </c>
    </row>
    <row r="542" spans="1:5" ht="13.2" x14ac:dyDescent="0.25">
      <c r="A542" s="23">
        <v>541</v>
      </c>
      <c r="B542" s="22" t="s">
        <v>5</v>
      </c>
      <c r="C542" s="23" t="s">
        <v>14</v>
      </c>
      <c r="D542" s="41">
        <v>750</v>
      </c>
      <c r="E542" s="23" t="s">
        <v>40</v>
      </c>
    </row>
    <row r="543" spans="1:5" ht="13.2" x14ac:dyDescent="0.25">
      <c r="A543" s="23">
        <v>542</v>
      </c>
      <c r="B543" s="22" t="s">
        <v>5</v>
      </c>
      <c r="C543" s="23" t="s">
        <v>14</v>
      </c>
      <c r="D543" s="41">
        <v>1750</v>
      </c>
      <c r="E543" s="23" t="s">
        <v>40</v>
      </c>
    </row>
    <row r="544" spans="1:5" ht="13.2" x14ac:dyDescent="0.25">
      <c r="A544" s="23">
        <v>543</v>
      </c>
      <c r="B544" s="22" t="s">
        <v>5</v>
      </c>
      <c r="C544" s="23" t="s">
        <v>10</v>
      </c>
      <c r="D544" s="41">
        <v>17500</v>
      </c>
      <c r="E544" s="23" t="s">
        <v>40</v>
      </c>
    </row>
    <row r="545" spans="1:5" ht="13.2" x14ac:dyDescent="0.25">
      <c r="A545" s="23">
        <v>544</v>
      </c>
      <c r="B545" s="22" t="s">
        <v>5</v>
      </c>
      <c r="C545" s="23" t="s">
        <v>10</v>
      </c>
      <c r="D545" s="41">
        <v>12500</v>
      </c>
      <c r="E545" s="23" t="s">
        <v>39</v>
      </c>
    </row>
    <row r="546" spans="1:5" ht="13.2" x14ac:dyDescent="0.25">
      <c r="A546" s="23">
        <v>545</v>
      </c>
      <c r="B546" s="22" t="s">
        <v>5</v>
      </c>
      <c r="C546" s="23" t="s">
        <v>14</v>
      </c>
      <c r="D546" s="41">
        <v>7500</v>
      </c>
      <c r="E546" s="23" t="s">
        <v>39</v>
      </c>
    </row>
    <row r="547" spans="1:5" ht="13.2" x14ac:dyDescent="0.25">
      <c r="A547" s="23">
        <v>546</v>
      </c>
      <c r="B547" s="22" t="s">
        <v>5</v>
      </c>
      <c r="C547" s="23" t="s">
        <v>14</v>
      </c>
      <c r="D547" s="41">
        <v>4750</v>
      </c>
      <c r="E547" s="23" t="s">
        <v>39</v>
      </c>
    </row>
    <row r="548" spans="1:5" ht="13.2" x14ac:dyDescent="0.25">
      <c r="A548" s="23">
        <v>547</v>
      </c>
      <c r="B548" s="22" t="s">
        <v>5</v>
      </c>
      <c r="C548" s="23" t="s">
        <v>14</v>
      </c>
      <c r="D548" s="41">
        <v>2750</v>
      </c>
      <c r="E548" s="23" t="s">
        <v>39</v>
      </c>
    </row>
    <row r="549" spans="1:5" ht="13.2" x14ac:dyDescent="0.25">
      <c r="A549" s="23">
        <v>548</v>
      </c>
      <c r="B549" s="22" t="s">
        <v>5</v>
      </c>
      <c r="C549" s="23" t="s">
        <v>14</v>
      </c>
      <c r="D549" s="41">
        <v>6500</v>
      </c>
      <c r="E549" s="23" t="s">
        <v>39</v>
      </c>
    </row>
    <row r="550" spans="1:5" ht="13.2" x14ac:dyDescent="0.25">
      <c r="A550" s="23">
        <v>549</v>
      </c>
      <c r="B550" s="22" t="s">
        <v>5</v>
      </c>
      <c r="C550" s="23" t="s">
        <v>14</v>
      </c>
      <c r="D550" s="41">
        <v>2000</v>
      </c>
      <c r="E550" s="23" t="s">
        <v>39</v>
      </c>
    </row>
    <row r="551" spans="1:5" ht="13.2" x14ac:dyDescent="0.25">
      <c r="A551" s="23">
        <v>550</v>
      </c>
      <c r="B551" s="22" t="s">
        <v>5</v>
      </c>
      <c r="C551" s="23" t="s">
        <v>14</v>
      </c>
      <c r="D551" s="41">
        <v>1750</v>
      </c>
      <c r="E551" s="23" t="s">
        <v>39</v>
      </c>
    </row>
    <row r="552" spans="1:5" ht="13.2" x14ac:dyDescent="0.25">
      <c r="A552" s="23">
        <v>551</v>
      </c>
      <c r="B552" s="22" t="s">
        <v>5</v>
      </c>
      <c r="C552" s="23" t="s">
        <v>13</v>
      </c>
      <c r="D552" s="41">
        <v>11250</v>
      </c>
      <c r="E552" s="23" t="s">
        <v>39</v>
      </c>
    </row>
    <row r="553" spans="1:5" ht="13.2" x14ac:dyDescent="0.25">
      <c r="A553" s="23">
        <v>552</v>
      </c>
      <c r="B553" s="22" t="s">
        <v>5</v>
      </c>
      <c r="C553" s="23" t="s">
        <v>12</v>
      </c>
      <c r="D553" s="41">
        <v>12500</v>
      </c>
      <c r="E553" s="23" t="s">
        <v>39</v>
      </c>
    </row>
    <row r="554" spans="1:5" ht="13.2" x14ac:dyDescent="0.25">
      <c r="A554" s="23">
        <v>553</v>
      </c>
      <c r="B554" s="22" t="s">
        <v>5</v>
      </c>
      <c r="C554" s="23" t="s">
        <v>11</v>
      </c>
      <c r="D554" s="41">
        <v>5500</v>
      </c>
      <c r="E554" s="23" t="s">
        <v>39</v>
      </c>
    </row>
    <row r="555" spans="1:5" ht="13.2" x14ac:dyDescent="0.25">
      <c r="A555" s="23">
        <v>554</v>
      </c>
      <c r="B555" s="22" t="s">
        <v>5</v>
      </c>
      <c r="C555" s="23" t="s">
        <v>10</v>
      </c>
      <c r="D555" s="41">
        <v>7500</v>
      </c>
      <c r="E555" s="23" t="s">
        <v>40</v>
      </c>
    </row>
    <row r="556" spans="1:5" ht="13.2" x14ac:dyDescent="0.25">
      <c r="A556" s="23">
        <v>555</v>
      </c>
      <c r="B556" s="22" t="s">
        <v>5</v>
      </c>
      <c r="C556" s="23" t="s">
        <v>14</v>
      </c>
      <c r="D556" s="41">
        <v>21000</v>
      </c>
      <c r="E556" s="23" t="s">
        <v>40</v>
      </c>
    </row>
    <row r="557" spans="1:5" ht="13.2" x14ac:dyDescent="0.25">
      <c r="A557" s="23">
        <v>556</v>
      </c>
      <c r="B557" s="22" t="s">
        <v>5</v>
      </c>
      <c r="C557" s="23" t="s">
        <v>10</v>
      </c>
      <c r="D557" s="41">
        <v>5000</v>
      </c>
      <c r="E557" s="23" t="s">
        <v>40</v>
      </c>
    </row>
    <row r="558" spans="1:5" ht="13.2" x14ac:dyDescent="0.25">
      <c r="A558" s="23">
        <v>557</v>
      </c>
      <c r="B558" s="22" t="s">
        <v>5</v>
      </c>
      <c r="C558" s="23" t="s">
        <v>10</v>
      </c>
      <c r="D558" s="41">
        <v>5000</v>
      </c>
      <c r="E558" s="23" t="s">
        <v>39</v>
      </c>
    </row>
    <row r="559" spans="1:5" ht="13.2" x14ac:dyDescent="0.25">
      <c r="A559" s="23">
        <v>558</v>
      </c>
      <c r="B559" s="22" t="s">
        <v>5</v>
      </c>
      <c r="C559" s="23" t="s">
        <v>14</v>
      </c>
      <c r="D559" s="41">
        <v>15750</v>
      </c>
      <c r="E559" s="23" t="s">
        <v>39</v>
      </c>
    </row>
    <row r="560" spans="1:5" ht="13.2" x14ac:dyDescent="0.25">
      <c r="A560" s="23">
        <v>559</v>
      </c>
      <c r="B560" s="22" t="s">
        <v>5</v>
      </c>
      <c r="C560" s="23" t="s">
        <v>14</v>
      </c>
      <c r="D560" s="41">
        <v>7500</v>
      </c>
      <c r="E560" s="23" t="s">
        <v>39</v>
      </c>
    </row>
    <row r="561" spans="1:5" ht="13.2" x14ac:dyDescent="0.25">
      <c r="A561" s="23">
        <v>560</v>
      </c>
      <c r="B561" s="22" t="s">
        <v>5</v>
      </c>
      <c r="C561" s="23" t="s">
        <v>10</v>
      </c>
      <c r="D561" s="41">
        <v>7500</v>
      </c>
      <c r="E561" s="23" t="s">
        <v>40</v>
      </c>
    </row>
    <row r="562" spans="1:5" ht="13.2" x14ac:dyDescent="0.25">
      <c r="A562" s="23">
        <v>561</v>
      </c>
      <c r="B562" s="22" t="s">
        <v>5</v>
      </c>
      <c r="C562" s="23" t="s">
        <v>14</v>
      </c>
      <c r="D562" s="41">
        <v>2250</v>
      </c>
      <c r="E562" s="23" t="s">
        <v>40</v>
      </c>
    </row>
    <row r="563" spans="1:5" ht="13.2" x14ac:dyDescent="0.25">
      <c r="A563" s="23">
        <v>562</v>
      </c>
      <c r="B563" s="22" t="s">
        <v>5</v>
      </c>
      <c r="C563" s="23" t="s">
        <v>14</v>
      </c>
      <c r="D563" s="41">
        <v>16500</v>
      </c>
      <c r="E563" s="23" t="s">
        <v>40</v>
      </c>
    </row>
    <row r="564" spans="1:5" ht="13.2" x14ac:dyDescent="0.25">
      <c r="A564" s="23">
        <v>563</v>
      </c>
      <c r="B564" s="22" t="s">
        <v>5</v>
      </c>
      <c r="C564" s="23" t="s">
        <v>14</v>
      </c>
      <c r="D564" s="41">
        <v>2750</v>
      </c>
      <c r="E564" s="23" t="s">
        <v>40</v>
      </c>
    </row>
    <row r="565" spans="1:5" ht="13.2" x14ac:dyDescent="0.25">
      <c r="A565" s="23">
        <v>564</v>
      </c>
      <c r="B565" s="22" t="s">
        <v>5</v>
      </c>
      <c r="C565" s="23" t="s">
        <v>12</v>
      </c>
      <c r="D565" s="41">
        <v>7500</v>
      </c>
      <c r="E565" s="23" t="s">
        <v>39</v>
      </c>
    </row>
    <row r="566" spans="1:5" ht="13.2" x14ac:dyDescent="0.25">
      <c r="A566" s="23">
        <v>565</v>
      </c>
      <c r="B566" s="22" t="s">
        <v>5</v>
      </c>
      <c r="C566" s="23" t="s">
        <v>13</v>
      </c>
      <c r="D566" s="41">
        <v>7500</v>
      </c>
      <c r="E566" s="23" t="s">
        <v>39</v>
      </c>
    </row>
    <row r="567" spans="1:5" ht="13.2" x14ac:dyDescent="0.25">
      <c r="A567" s="23">
        <v>566</v>
      </c>
      <c r="B567" s="22" t="s">
        <v>5</v>
      </c>
      <c r="C567" s="23" t="s">
        <v>12</v>
      </c>
      <c r="D567" s="41">
        <v>10000</v>
      </c>
      <c r="E567" s="23" t="s">
        <v>39</v>
      </c>
    </row>
    <row r="568" spans="1:5" ht="13.2" x14ac:dyDescent="0.25">
      <c r="A568" s="23">
        <v>567</v>
      </c>
      <c r="B568" s="22" t="s">
        <v>5</v>
      </c>
      <c r="C568" s="23" t="s">
        <v>11</v>
      </c>
      <c r="D568" s="41">
        <v>4750</v>
      </c>
      <c r="E568" s="23" t="s">
        <v>39</v>
      </c>
    </row>
    <row r="569" spans="1:5" ht="13.2" x14ac:dyDescent="0.25">
      <c r="A569" s="23">
        <v>568</v>
      </c>
      <c r="B569" s="22" t="s">
        <v>5</v>
      </c>
      <c r="C569" s="23" t="s">
        <v>10</v>
      </c>
      <c r="D569" s="41">
        <v>5000</v>
      </c>
      <c r="E569" s="23" t="s">
        <v>39</v>
      </c>
    </row>
    <row r="570" spans="1:5" ht="13.2" x14ac:dyDescent="0.25">
      <c r="A570" s="23">
        <v>569</v>
      </c>
      <c r="B570" s="22" t="s">
        <v>5</v>
      </c>
      <c r="C570" s="23" t="s">
        <v>14</v>
      </c>
      <c r="D570" s="41">
        <v>3000</v>
      </c>
      <c r="E570" s="23" t="s">
        <v>39</v>
      </c>
    </row>
    <row r="571" spans="1:5" ht="13.2" x14ac:dyDescent="0.25">
      <c r="A571" s="23">
        <v>570</v>
      </c>
      <c r="B571" s="22" t="s">
        <v>5</v>
      </c>
      <c r="C571" s="23" t="s">
        <v>13</v>
      </c>
      <c r="D571" s="41">
        <v>11250</v>
      </c>
      <c r="E571" s="23" t="s">
        <v>39</v>
      </c>
    </row>
    <row r="572" spans="1:5" ht="13.2" x14ac:dyDescent="0.25">
      <c r="A572" s="23">
        <v>571</v>
      </c>
      <c r="B572" s="22" t="s">
        <v>5</v>
      </c>
      <c r="C572" s="23" t="s">
        <v>12</v>
      </c>
      <c r="D572" s="41">
        <v>12500</v>
      </c>
      <c r="E572" s="23" t="s">
        <v>39</v>
      </c>
    </row>
    <row r="573" spans="1:5" ht="13.2" x14ac:dyDescent="0.25">
      <c r="A573" s="23">
        <v>572</v>
      </c>
      <c r="B573" s="22" t="s">
        <v>5</v>
      </c>
      <c r="C573" s="23" t="s">
        <v>11</v>
      </c>
      <c r="D573" s="41">
        <v>5500</v>
      </c>
      <c r="E573" s="23" t="s">
        <v>39</v>
      </c>
    </row>
    <row r="574" spans="1:5" ht="13.2" x14ac:dyDescent="0.25">
      <c r="A574" s="23">
        <v>573</v>
      </c>
      <c r="B574" s="22" t="s">
        <v>5</v>
      </c>
      <c r="C574" s="23" t="s">
        <v>10</v>
      </c>
      <c r="D574" s="41">
        <v>17500</v>
      </c>
      <c r="E574" s="23" t="s">
        <v>39</v>
      </c>
    </row>
    <row r="575" spans="1:5" ht="13.2" x14ac:dyDescent="0.25">
      <c r="A575" s="23">
        <v>574</v>
      </c>
      <c r="B575" s="22" t="s">
        <v>5</v>
      </c>
      <c r="C575" s="23" t="s">
        <v>10</v>
      </c>
      <c r="D575" s="41">
        <v>5000</v>
      </c>
      <c r="E575" s="23" t="s">
        <v>39</v>
      </c>
    </row>
    <row r="576" spans="1:5" ht="13.2" x14ac:dyDescent="0.25">
      <c r="A576" s="23">
        <v>575</v>
      </c>
      <c r="B576" s="22" t="s">
        <v>5</v>
      </c>
      <c r="C576" s="23" t="s">
        <v>14</v>
      </c>
      <c r="D576" s="41">
        <v>2750</v>
      </c>
      <c r="E576" s="23" t="s">
        <v>39</v>
      </c>
    </row>
    <row r="577" spans="1:5" ht="13.2" x14ac:dyDescent="0.25">
      <c r="A577" s="23">
        <v>576</v>
      </c>
      <c r="B577" s="22" t="s">
        <v>5</v>
      </c>
      <c r="C577" s="23" t="s">
        <v>14</v>
      </c>
      <c r="D577" s="41">
        <v>11750</v>
      </c>
      <c r="E577" s="23" t="s">
        <v>39</v>
      </c>
    </row>
    <row r="578" spans="1:5" ht="13.2" x14ac:dyDescent="0.25">
      <c r="A578" s="23">
        <v>577</v>
      </c>
      <c r="B578" s="22" t="s">
        <v>5</v>
      </c>
      <c r="C578" s="23" t="s">
        <v>13</v>
      </c>
      <c r="D578" s="41">
        <v>3750</v>
      </c>
      <c r="E578" s="23" t="s">
        <v>39</v>
      </c>
    </row>
    <row r="579" spans="1:5" ht="13.2" x14ac:dyDescent="0.25">
      <c r="A579" s="23">
        <v>578</v>
      </c>
      <c r="B579" s="22" t="s">
        <v>5</v>
      </c>
      <c r="C579" s="23" t="s">
        <v>12</v>
      </c>
      <c r="D579" s="41">
        <v>8750</v>
      </c>
      <c r="E579" s="23" t="s">
        <v>39</v>
      </c>
    </row>
    <row r="580" spans="1:5" ht="13.2" x14ac:dyDescent="0.25">
      <c r="A580" s="23">
        <v>579</v>
      </c>
      <c r="B580" s="22" t="s">
        <v>5</v>
      </c>
      <c r="C580" s="23" t="s">
        <v>10</v>
      </c>
      <c r="D580" s="41">
        <v>7500</v>
      </c>
      <c r="E580" s="23" t="s">
        <v>39</v>
      </c>
    </row>
    <row r="581" spans="1:5" ht="13.2" x14ac:dyDescent="0.25">
      <c r="A581" s="23">
        <v>580</v>
      </c>
      <c r="B581" s="22" t="s">
        <v>5</v>
      </c>
      <c r="C581" s="23" t="s">
        <v>14</v>
      </c>
      <c r="D581" s="41">
        <v>11250</v>
      </c>
      <c r="E581" s="23" t="s">
        <v>39</v>
      </c>
    </row>
    <row r="582" spans="1:5" ht="13.2" x14ac:dyDescent="0.25">
      <c r="A582" s="23">
        <v>581</v>
      </c>
      <c r="B582" s="22" t="s">
        <v>5</v>
      </c>
      <c r="C582" s="23" t="s">
        <v>14</v>
      </c>
      <c r="D582" s="41">
        <v>750</v>
      </c>
      <c r="E582" s="23" t="s">
        <v>39</v>
      </c>
    </row>
    <row r="583" spans="1:5" ht="13.2" x14ac:dyDescent="0.25">
      <c r="A583" s="23">
        <v>582</v>
      </c>
      <c r="B583" s="22" t="s">
        <v>5</v>
      </c>
      <c r="C583" s="23" t="s">
        <v>14</v>
      </c>
      <c r="D583" s="41">
        <v>2750</v>
      </c>
      <c r="E583" s="23" t="s">
        <v>39</v>
      </c>
    </row>
    <row r="584" spans="1:5" ht="13.2" x14ac:dyDescent="0.25">
      <c r="A584" s="23">
        <v>583</v>
      </c>
      <c r="B584" s="22" t="s">
        <v>5</v>
      </c>
      <c r="C584" s="23" t="s">
        <v>10</v>
      </c>
      <c r="D584" s="41">
        <v>11000</v>
      </c>
      <c r="E584" s="23" t="s">
        <v>39</v>
      </c>
    </row>
    <row r="585" spans="1:5" ht="13.2" x14ac:dyDescent="0.25">
      <c r="A585" s="23">
        <v>584</v>
      </c>
      <c r="B585" s="22" t="s">
        <v>5</v>
      </c>
      <c r="C585" s="23" t="s">
        <v>14</v>
      </c>
      <c r="D585" s="41">
        <v>10500</v>
      </c>
      <c r="E585" s="23" t="s">
        <v>39</v>
      </c>
    </row>
    <row r="586" spans="1:5" ht="13.2" x14ac:dyDescent="0.25">
      <c r="A586" s="23">
        <v>585</v>
      </c>
      <c r="B586" s="22" t="s">
        <v>5</v>
      </c>
      <c r="C586" s="23" t="s">
        <v>14</v>
      </c>
      <c r="D586" s="41">
        <v>1750</v>
      </c>
      <c r="E586" s="23" t="s">
        <v>39</v>
      </c>
    </row>
    <row r="587" spans="1:5" ht="13.2" x14ac:dyDescent="0.25">
      <c r="A587" s="23">
        <v>586</v>
      </c>
      <c r="B587" s="22" t="s">
        <v>5</v>
      </c>
      <c r="C587" s="23" t="s">
        <v>14</v>
      </c>
      <c r="D587" s="41">
        <v>3000</v>
      </c>
      <c r="E587" s="23" t="s">
        <v>39</v>
      </c>
    </row>
    <row r="588" spans="1:5" ht="13.2" x14ac:dyDescent="0.25">
      <c r="A588" s="23">
        <v>587</v>
      </c>
      <c r="B588" s="22" t="s">
        <v>5</v>
      </c>
      <c r="C588" s="23" t="s">
        <v>14</v>
      </c>
      <c r="D588" s="41">
        <v>1750</v>
      </c>
      <c r="E588" s="23" t="s">
        <v>39</v>
      </c>
    </row>
    <row r="589" spans="1:5" ht="13.2" x14ac:dyDescent="0.25">
      <c r="A589" s="23">
        <v>588</v>
      </c>
      <c r="B589" s="22" t="s">
        <v>5</v>
      </c>
      <c r="C589" s="23" t="s">
        <v>14</v>
      </c>
      <c r="D589" s="41">
        <v>1250</v>
      </c>
      <c r="E589" s="23" t="s">
        <v>39</v>
      </c>
    </row>
    <row r="590" spans="1:5" ht="13.2" x14ac:dyDescent="0.25">
      <c r="A590" s="23">
        <v>589</v>
      </c>
      <c r="B590" s="22" t="s">
        <v>5</v>
      </c>
      <c r="C590" s="23" t="s">
        <v>14</v>
      </c>
      <c r="D590" s="41">
        <v>11250</v>
      </c>
      <c r="E590" s="23" t="s">
        <v>39</v>
      </c>
    </row>
    <row r="591" spans="1:5" ht="13.2" x14ac:dyDescent="0.25">
      <c r="A591" s="23">
        <v>590</v>
      </c>
      <c r="B591" s="22" t="s">
        <v>5</v>
      </c>
      <c r="C591" s="23" t="s">
        <v>12</v>
      </c>
      <c r="D591" s="41">
        <v>7500</v>
      </c>
      <c r="E591" s="23" t="s">
        <v>39</v>
      </c>
    </row>
    <row r="592" spans="1:5" ht="13.2" x14ac:dyDescent="0.25">
      <c r="A592" s="23">
        <v>591</v>
      </c>
      <c r="B592" s="22" t="s">
        <v>5</v>
      </c>
      <c r="C592" s="23" t="s">
        <v>12</v>
      </c>
      <c r="D592" s="41">
        <v>12500</v>
      </c>
      <c r="E592" s="23" t="s">
        <v>39</v>
      </c>
    </row>
    <row r="593" spans="1:5" ht="13.2" x14ac:dyDescent="0.25">
      <c r="A593" s="23">
        <v>592</v>
      </c>
      <c r="B593" s="22" t="s">
        <v>5</v>
      </c>
      <c r="C593" s="23" t="s">
        <v>11</v>
      </c>
      <c r="D593" s="41">
        <v>4250</v>
      </c>
      <c r="E593" s="23" t="s">
        <v>39</v>
      </c>
    </row>
    <row r="594" spans="1:5" ht="13.2" x14ac:dyDescent="0.25">
      <c r="A594" s="23">
        <v>593</v>
      </c>
      <c r="B594" s="22" t="s">
        <v>5</v>
      </c>
      <c r="C594" s="23" t="s">
        <v>12</v>
      </c>
      <c r="D594" s="41">
        <v>8750</v>
      </c>
      <c r="E594" s="23" t="s">
        <v>39</v>
      </c>
    </row>
    <row r="595" spans="1:5" ht="13.2" x14ac:dyDescent="0.25">
      <c r="A595" s="23">
        <v>594</v>
      </c>
      <c r="B595" s="22" t="s">
        <v>5</v>
      </c>
      <c r="C595" s="23" t="s">
        <v>12</v>
      </c>
      <c r="D595" s="41">
        <v>7500</v>
      </c>
      <c r="E595" s="23" t="s">
        <v>39</v>
      </c>
    </row>
    <row r="596" spans="1:5" ht="13.2" x14ac:dyDescent="0.25">
      <c r="A596" s="23">
        <v>595</v>
      </c>
      <c r="B596" s="22" t="s">
        <v>5</v>
      </c>
      <c r="C596" s="23" t="s">
        <v>12</v>
      </c>
      <c r="D596" s="41">
        <v>10000</v>
      </c>
      <c r="E596" s="23" t="s">
        <v>39</v>
      </c>
    </row>
    <row r="597" spans="1:5" ht="13.2" x14ac:dyDescent="0.25">
      <c r="A597" s="23">
        <v>596</v>
      </c>
      <c r="B597" s="22" t="s">
        <v>5</v>
      </c>
      <c r="C597" s="23" t="s">
        <v>12</v>
      </c>
      <c r="D597" s="41">
        <v>15000</v>
      </c>
      <c r="E597" s="23" t="s">
        <v>39</v>
      </c>
    </row>
    <row r="598" spans="1:5" ht="13.2" x14ac:dyDescent="0.25">
      <c r="A598" s="23">
        <v>597</v>
      </c>
      <c r="B598" s="22" t="s">
        <v>5</v>
      </c>
      <c r="C598" s="23" t="s">
        <v>10</v>
      </c>
      <c r="D598" s="41">
        <v>5000</v>
      </c>
      <c r="E598" s="23" t="s">
        <v>40</v>
      </c>
    </row>
    <row r="599" spans="1:5" ht="13.2" x14ac:dyDescent="0.25">
      <c r="A599" s="23">
        <v>598</v>
      </c>
      <c r="B599" s="22" t="s">
        <v>5</v>
      </c>
      <c r="C599" s="23" t="s">
        <v>14</v>
      </c>
      <c r="D599" s="41">
        <v>2500</v>
      </c>
      <c r="E599" s="23" t="s">
        <v>40</v>
      </c>
    </row>
    <row r="600" spans="1:5" ht="13.2" x14ac:dyDescent="0.25">
      <c r="A600" s="23">
        <v>599</v>
      </c>
      <c r="B600" s="22" t="s">
        <v>5</v>
      </c>
      <c r="C600" s="23" t="s">
        <v>10</v>
      </c>
      <c r="D600" s="41">
        <v>5000</v>
      </c>
      <c r="E600" s="23" t="s">
        <v>40</v>
      </c>
    </row>
    <row r="601" spans="1:5" ht="13.2" x14ac:dyDescent="0.25">
      <c r="A601" s="23">
        <v>600</v>
      </c>
      <c r="B601" s="22" t="s">
        <v>5</v>
      </c>
      <c r="C601" s="23" t="s">
        <v>13</v>
      </c>
      <c r="D601" s="41">
        <v>7500</v>
      </c>
      <c r="E601" s="23" t="s">
        <v>39</v>
      </c>
    </row>
    <row r="602" spans="1:5" ht="13.2" x14ac:dyDescent="0.25">
      <c r="A602" s="23">
        <v>601</v>
      </c>
      <c r="B602" s="22" t="s">
        <v>5</v>
      </c>
      <c r="C602" s="23" t="s">
        <v>14</v>
      </c>
      <c r="D602" s="41">
        <v>11500</v>
      </c>
      <c r="E602" s="23" t="s">
        <v>40</v>
      </c>
    </row>
    <row r="603" spans="1:5" ht="13.2" x14ac:dyDescent="0.25">
      <c r="A603" s="23">
        <v>602</v>
      </c>
      <c r="B603" s="22" t="s">
        <v>5</v>
      </c>
      <c r="C603" s="23" t="s">
        <v>13</v>
      </c>
      <c r="D603" s="41">
        <v>7500</v>
      </c>
      <c r="E603" s="23" t="s">
        <v>40</v>
      </c>
    </row>
    <row r="604" spans="1:5" ht="13.2" x14ac:dyDescent="0.25">
      <c r="A604" s="23">
        <v>603</v>
      </c>
      <c r="B604" s="22" t="s">
        <v>5</v>
      </c>
      <c r="C604" s="23" t="s">
        <v>13</v>
      </c>
      <c r="D604" s="41">
        <v>7500</v>
      </c>
      <c r="E604" s="23" t="s">
        <v>39</v>
      </c>
    </row>
    <row r="605" spans="1:5" ht="13.2" x14ac:dyDescent="0.25">
      <c r="A605" s="23">
        <v>604</v>
      </c>
      <c r="B605" s="22" t="s">
        <v>5</v>
      </c>
      <c r="C605" s="23" t="s">
        <v>10</v>
      </c>
      <c r="D605" s="41">
        <v>5000</v>
      </c>
      <c r="E605" s="23" t="s">
        <v>40</v>
      </c>
    </row>
    <row r="606" spans="1:5" ht="13.2" x14ac:dyDescent="0.25">
      <c r="A606" s="23">
        <v>605</v>
      </c>
      <c r="B606" s="22" t="s">
        <v>5</v>
      </c>
      <c r="C606" s="23" t="s">
        <v>14</v>
      </c>
      <c r="D606" s="41">
        <v>1750</v>
      </c>
      <c r="E606" s="23" t="s">
        <v>40</v>
      </c>
    </row>
    <row r="607" spans="1:5" ht="13.2" x14ac:dyDescent="0.25">
      <c r="A607" s="23">
        <v>606</v>
      </c>
      <c r="B607" s="22" t="s">
        <v>5</v>
      </c>
      <c r="C607" s="23" t="s">
        <v>14</v>
      </c>
      <c r="D607" s="41">
        <v>7500</v>
      </c>
      <c r="E607" s="23" t="s">
        <v>40</v>
      </c>
    </row>
    <row r="608" spans="1:5" ht="13.2" x14ac:dyDescent="0.25">
      <c r="A608" s="23">
        <v>607</v>
      </c>
      <c r="B608" s="22" t="s">
        <v>5</v>
      </c>
      <c r="C608" s="23" t="s">
        <v>10</v>
      </c>
      <c r="D608" s="41">
        <v>5000</v>
      </c>
      <c r="E608" s="23" t="s">
        <v>39</v>
      </c>
    </row>
    <row r="609" spans="1:5" ht="13.2" x14ac:dyDescent="0.25">
      <c r="A609" s="23">
        <v>608</v>
      </c>
      <c r="B609" s="22" t="s">
        <v>5</v>
      </c>
      <c r="C609" s="23" t="s">
        <v>14</v>
      </c>
      <c r="D609" s="41">
        <v>19750</v>
      </c>
      <c r="E609" s="23" t="s">
        <v>39</v>
      </c>
    </row>
    <row r="610" spans="1:5" ht="13.2" x14ac:dyDescent="0.25">
      <c r="A610" s="23">
        <v>609</v>
      </c>
      <c r="B610" s="22" t="s">
        <v>5</v>
      </c>
      <c r="C610" s="23" t="s">
        <v>14</v>
      </c>
      <c r="D610" s="41">
        <v>11500</v>
      </c>
      <c r="E610" s="23" t="s">
        <v>40</v>
      </c>
    </row>
    <row r="611" spans="1:5" ht="13.2" x14ac:dyDescent="0.25">
      <c r="A611" s="23">
        <v>610</v>
      </c>
      <c r="B611" s="22" t="s">
        <v>5</v>
      </c>
      <c r="C611" s="23" t="s">
        <v>14</v>
      </c>
      <c r="D611" s="41">
        <v>11500</v>
      </c>
      <c r="E611" s="23" t="s">
        <v>40</v>
      </c>
    </row>
    <row r="612" spans="1:5" ht="13.2" x14ac:dyDescent="0.25">
      <c r="A612" s="23">
        <v>611</v>
      </c>
      <c r="B612" s="22" t="s">
        <v>5</v>
      </c>
      <c r="C612" s="23" t="s">
        <v>13</v>
      </c>
      <c r="D612" s="41">
        <v>3750</v>
      </c>
      <c r="E612" s="23" t="s">
        <v>39</v>
      </c>
    </row>
    <row r="613" spans="1:5" ht="13.2" x14ac:dyDescent="0.25">
      <c r="A613" s="23">
        <v>612</v>
      </c>
      <c r="B613" s="22" t="s">
        <v>5</v>
      </c>
      <c r="C613" s="23" t="s">
        <v>13</v>
      </c>
      <c r="D613" s="41">
        <v>7500</v>
      </c>
      <c r="E613" s="23" t="s">
        <v>39</v>
      </c>
    </row>
    <row r="614" spans="1:5" ht="13.2" x14ac:dyDescent="0.25">
      <c r="A614" s="23">
        <v>613</v>
      </c>
      <c r="B614" s="22" t="s">
        <v>5</v>
      </c>
      <c r="C614" s="23" t="s">
        <v>13</v>
      </c>
      <c r="D614" s="41">
        <v>3750</v>
      </c>
      <c r="E614" s="23" t="s">
        <v>39</v>
      </c>
    </row>
    <row r="615" spans="1:5" ht="13.2" x14ac:dyDescent="0.25">
      <c r="A615" s="23">
        <v>614</v>
      </c>
      <c r="B615" s="22" t="s">
        <v>5</v>
      </c>
      <c r="C615" s="23" t="s">
        <v>13</v>
      </c>
      <c r="D615" s="41">
        <v>7500</v>
      </c>
      <c r="E615" s="23" t="s">
        <v>40</v>
      </c>
    </row>
    <row r="616" spans="1:5" ht="13.2" x14ac:dyDescent="0.25">
      <c r="A616" s="23">
        <v>615</v>
      </c>
      <c r="B616" s="22" t="s">
        <v>5</v>
      </c>
      <c r="C616" s="23" t="s">
        <v>10</v>
      </c>
      <c r="D616" s="41">
        <v>5000</v>
      </c>
      <c r="E616" s="23" t="s">
        <v>39</v>
      </c>
    </row>
    <row r="617" spans="1:5" ht="13.2" x14ac:dyDescent="0.25">
      <c r="A617" s="23">
        <v>616</v>
      </c>
      <c r="B617" s="22" t="s">
        <v>5</v>
      </c>
      <c r="C617" s="23" t="s">
        <v>14</v>
      </c>
      <c r="D617" s="41">
        <v>2000</v>
      </c>
      <c r="E617" s="23" t="s">
        <v>39</v>
      </c>
    </row>
    <row r="618" spans="1:5" ht="13.2" x14ac:dyDescent="0.25">
      <c r="A618" s="23">
        <v>617</v>
      </c>
      <c r="B618" s="22" t="s">
        <v>5</v>
      </c>
      <c r="C618" s="23" t="s">
        <v>10</v>
      </c>
      <c r="D618" s="41">
        <v>5000</v>
      </c>
      <c r="E618" s="23" t="s">
        <v>39</v>
      </c>
    </row>
    <row r="619" spans="1:5" ht="13.2" x14ac:dyDescent="0.25">
      <c r="A619" s="23">
        <v>618</v>
      </c>
      <c r="B619" s="22" t="s">
        <v>5</v>
      </c>
      <c r="C619" s="23" t="s">
        <v>14</v>
      </c>
      <c r="D619" s="41">
        <v>6250</v>
      </c>
      <c r="E619" s="23" t="s">
        <v>39</v>
      </c>
    </row>
    <row r="620" spans="1:5" ht="13.2" x14ac:dyDescent="0.25">
      <c r="A620" s="23">
        <v>619</v>
      </c>
      <c r="B620" s="22" t="s">
        <v>5</v>
      </c>
      <c r="C620" s="23" t="s">
        <v>10</v>
      </c>
      <c r="D620" s="41">
        <v>5000</v>
      </c>
      <c r="E620" s="23" t="s">
        <v>40</v>
      </c>
    </row>
    <row r="621" spans="1:5" ht="13.2" x14ac:dyDescent="0.25">
      <c r="A621" s="23">
        <v>620</v>
      </c>
      <c r="B621" s="22" t="s">
        <v>5</v>
      </c>
      <c r="C621" s="23" t="s">
        <v>14</v>
      </c>
      <c r="D621" s="41">
        <v>9500</v>
      </c>
      <c r="E621" s="23" t="s">
        <v>40</v>
      </c>
    </row>
    <row r="622" spans="1:5" ht="13.2" x14ac:dyDescent="0.25">
      <c r="A622" s="23">
        <v>621</v>
      </c>
      <c r="B622" s="22" t="s">
        <v>5</v>
      </c>
      <c r="C622" s="23" t="s">
        <v>10</v>
      </c>
      <c r="D622" s="41">
        <v>5000</v>
      </c>
      <c r="E622" s="23" t="s">
        <v>40</v>
      </c>
    </row>
    <row r="623" spans="1:5" ht="13.2" x14ac:dyDescent="0.25">
      <c r="A623" s="23">
        <v>622</v>
      </c>
      <c r="B623" s="22" t="s">
        <v>5</v>
      </c>
      <c r="C623" s="23" t="s">
        <v>13</v>
      </c>
      <c r="D623" s="41">
        <v>11250</v>
      </c>
      <c r="E623" s="23" t="s">
        <v>39</v>
      </c>
    </row>
    <row r="624" spans="1:5" ht="13.2" x14ac:dyDescent="0.25">
      <c r="A624" s="23">
        <v>623</v>
      </c>
      <c r="B624" s="22" t="s">
        <v>5</v>
      </c>
      <c r="C624" s="23" t="s">
        <v>13</v>
      </c>
      <c r="D624" s="41">
        <v>7500</v>
      </c>
      <c r="E624" s="23" t="s">
        <v>39</v>
      </c>
    </row>
    <row r="625" spans="1:5" ht="13.2" x14ac:dyDescent="0.25">
      <c r="A625" s="23">
        <v>624</v>
      </c>
      <c r="B625" s="22" t="s">
        <v>5</v>
      </c>
      <c r="C625" s="23" t="s">
        <v>10</v>
      </c>
      <c r="D625" s="41">
        <v>7500</v>
      </c>
      <c r="E625" s="23" t="s">
        <v>40</v>
      </c>
    </row>
    <row r="626" spans="1:5" ht="13.2" x14ac:dyDescent="0.25">
      <c r="A626" s="23">
        <v>625</v>
      </c>
      <c r="B626" s="22" t="s">
        <v>5</v>
      </c>
      <c r="C626" s="23" t="s">
        <v>10</v>
      </c>
      <c r="D626" s="41">
        <v>5000</v>
      </c>
      <c r="E626" s="23" t="s">
        <v>39</v>
      </c>
    </row>
    <row r="627" spans="1:5" ht="13.2" x14ac:dyDescent="0.25">
      <c r="A627" s="23">
        <v>626</v>
      </c>
      <c r="B627" s="22" t="s">
        <v>5</v>
      </c>
      <c r="C627" s="23" t="s">
        <v>10</v>
      </c>
      <c r="D627" s="41">
        <v>5000</v>
      </c>
      <c r="E627" s="23" t="s">
        <v>40</v>
      </c>
    </row>
    <row r="628" spans="1:5" ht="13.2" x14ac:dyDescent="0.25">
      <c r="A628" s="23">
        <v>627</v>
      </c>
      <c r="B628" s="22" t="s">
        <v>5</v>
      </c>
      <c r="C628" s="23" t="s">
        <v>14</v>
      </c>
      <c r="D628" s="41">
        <v>7250</v>
      </c>
      <c r="E628" s="23" t="s">
        <v>40</v>
      </c>
    </row>
    <row r="629" spans="1:5" ht="13.2" x14ac:dyDescent="0.25">
      <c r="A629" s="23">
        <v>628</v>
      </c>
      <c r="B629" s="22" t="s">
        <v>5</v>
      </c>
      <c r="C629" s="23" t="s">
        <v>10</v>
      </c>
      <c r="D629" s="41">
        <v>5000</v>
      </c>
      <c r="E629" s="23" t="s">
        <v>40</v>
      </c>
    </row>
    <row r="630" spans="1:5" ht="13.2" x14ac:dyDescent="0.25">
      <c r="A630" s="23">
        <v>629</v>
      </c>
      <c r="B630" s="22" t="s">
        <v>5</v>
      </c>
      <c r="C630" s="23" t="s">
        <v>14</v>
      </c>
      <c r="D630" s="41">
        <v>23000</v>
      </c>
      <c r="E630" s="23" t="s">
        <v>39</v>
      </c>
    </row>
    <row r="631" spans="1:5" ht="13.2" x14ac:dyDescent="0.25">
      <c r="A631" s="23">
        <v>630</v>
      </c>
      <c r="B631" s="22" t="s">
        <v>5</v>
      </c>
      <c r="C631" s="23" t="s">
        <v>13</v>
      </c>
      <c r="D631" s="41">
        <v>7500</v>
      </c>
      <c r="E631" s="23" t="s">
        <v>39</v>
      </c>
    </row>
    <row r="632" spans="1:5" ht="13.2" x14ac:dyDescent="0.25">
      <c r="A632" s="23">
        <v>631</v>
      </c>
      <c r="B632" s="22" t="s">
        <v>5</v>
      </c>
      <c r="C632" s="23" t="s">
        <v>10</v>
      </c>
      <c r="D632" s="41">
        <v>5000</v>
      </c>
      <c r="E632" s="23" t="s">
        <v>39</v>
      </c>
    </row>
    <row r="633" spans="1:5" ht="13.2" x14ac:dyDescent="0.25">
      <c r="A633" s="23">
        <v>632</v>
      </c>
      <c r="B633" s="22" t="s">
        <v>5</v>
      </c>
      <c r="C633" s="23" t="s">
        <v>14</v>
      </c>
      <c r="D633" s="41">
        <v>2500</v>
      </c>
      <c r="E633" s="23" t="s">
        <v>39</v>
      </c>
    </row>
    <row r="634" spans="1:5" ht="13.2" x14ac:dyDescent="0.25">
      <c r="A634" s="23">
        <v>633</v>
      </c>
      <c r="B634" s="22" t="s">
        <v>5</v>
      </c>
      <c r="C634" s="23" t="s">
        <v>10</v>
      </c>
      <c r="D634" s="41">
        <v>5000</v>
      </c>
      <c r="E634" s="23" t="s">
        <v>40</v>
      </c>
    </row>
    <row r="635" spans="1:5" ht="13.2" x14ac:dyDescent="0.25">
      <c r="A635" s="23">
        <v>634</v>
      </c>
      <c r="B635" s="22" t="s">
        <v>5</v>
      </c>
      <c r="C635" s="23" t="s">
        <v>14</v>
      </c>
      <c r="D635" s="41">
        <v>2500</v>
      </c>
      <c r="E635" s="23" t="s">
        <v>40</v>
      </c>
    </row>
    <row r="636" spans="1:5" ht="13.2" x14ac:dyDescent="0.25">
      <c r="A636" s="23">
        <v>635</v>
      </c>
      <c r="B636" s="22" t="s">
        <v>5</v>
      </c>
      <c r="C636" s="23" t="s">
        <v>10</v>
      </c>
      <c r="D636" s="41">
        <v>5000</v>
      </c>
      <c r="E636" s="23" t="s">
        <v>40</v>
      </c>
    </row>
    <row r="637" spans="1:5" ht="13.2" x14ac:dyDescent="0.25">
      <c r="A637" s="23">
        <v>636</v>
      </c>
      <c r="B637" s="22" t="s">
        <v>5</v>
      </c>
      <c r="C637" s="23" t="s">
        <v>14</v>
      </c>
      <c r="D637" s="41">
        <v>2500</v>
      </c>
      <c r="E637" s="23" t="s">
        <v>40</v>
      </c>
    </row>
    <row r="638" spans="1:5" ht="13.2" x14ac:dyDescent="0.25">
      <c r="A638" s="23">
        <v>637</v>
      </c>
      <c r="B638" s="22" t="s">
        <v>5</v>
      </c>
      <c r="C638" s="23" t="s">
        <v>10</v>
      </c>
      <c r="D638" s="41">
        <v>5000</v>
      </c>
      <c r="E638" s="23" t="s">
        <v>39</v>
      </c>
    </row>
    <row r="639" spans="1:5" ht="13.2" x14ac:dyDescent="0.25">
      <c r="A639" s="23">
        <v>638</v>
      </c>
      <c r="B639" s="22" t="s">
        <v>5</v>
      </c>
      <c r="C639" s="23" t="s">
        <v>14</v>
      </c>
      <c r="D639" s="41">
        <v>8750</v>
      </c>
      <c r="E639" s="23" t="s">
        <v>39</v>
      </c>
    </row>
    <row r="640" spans="1:5" ht="13.2" x14ac:dyDescent="0.25">
      <c r="A640" s="23">
        <v>639</v>
      </c>
      <c r="B640" s="22" t="s">
        <v>5</v>
      </c>
      <c r="C640" s="23" t="s">
        <v>13</v>
      </c>
      <c r="D640" s="41">
        <v>7500</v>
      </c>
      <c r="E640" s="23" t="s">
        <v>39</v>
      </c>
    </row>
    <row r="641" spans="1:5" ht="13.2" x14ac:dyDescent="0.25">
      <c r="A641" s="23">
        <v>640</v>
      </c>
      <c r="B641" s="22" t="s">
        <v>5</v>
      </c>
      <c r="C641" s="23" t="s">
        <v>10</v>
      </c>
      <c r="D641" s="41">
        <v>7500</v>
      </c>
      <c r="E641" s="23" t="s">
        <v>39</v>
      </c>
    </row>
    <row r="642" spans="1:5" ht="13.2" x14ac:dyDescent="0.25">
      <c r="A642" s="23">
        <v>641</v>
      </c>
      <c r="B642" s="22" t="s">
        <v>5</v>
      </c>
      <c r="C642" s="23" t="s">
        <v>14</v>
      </c>
      <c r="D642" s="41">
        <v>9500</v>
      </c>
      <c r="E642" s="23" t="s">
        <v>39</v>
      </c>
    </row>
    <row r="643" spans="1:5" ht="13.2" x14ac:dyDescent="0.25">
      <c r="A643" s="23">
        <v>642</v>
      </c>
      <c r="B643" s="22" t="s">
        <v>5</v>
      </c>
      <c r="C643" s="23" t="s">
        <v>14</v>
      </c>
      <c r="D643" s="41">
        <v>3000</v>
      </c>
      <c r="E643" s="23" t="s">
        <v>39</v>
      </c>
    </row>
    <row r="644" spans="1:5" ht="13.2" x14ac:dyDescent="0.25">
      <c r="A644" s="23">
        <v>643</v>
      </c>
      <c r="B644" s="22" t="s">
        <v>5</v>
      </c>
      <c r="C644" s="23" t="s">
        <v>14</v>
      </c>
      <c r="D644" s="41">
        <v>2250</v>
      </c>
      <c r="E644" s="23" t="s">
        <v>39</v>
      </c>
    </row>
    <row r="645" spans="1:5" ht="13.2" x14ac:dyDescent="0.25">
      <c r="A645" s="23">
        <v>644</v>
      </c>
      <c r="B645" s="22" t="s">
        <v>5</v>
      </c>
      <c r="C645" s="23" t="s">
        <v>10</v>
      </c>
      <c r="D645" s="41">
        <v>5000</v>
      </c>
      <c r="E645" s="23" t="s">
        <v>39</v>
      </c>
    </row>
    <row r="646" spans="1:5" ht="13.2" x14ac:dyDescent="0.25">
      <c r="A646" s="23">
        <v>645</v>
      </c>
      <c r="B646" s="22" t="s">
        <v>5</v>
      </c>
      <c r="C646" s="23" t="s">
        <v>14</v>
      </c>
      <c r="D646" s="41">
        <v>6750</v>
      </c>
      <c r="E646" s="23" t="s">
        <v>39</v>
      </c>
    </row>
    <row r="647" spans="1:5" ht="13.2" x14ac:dyDescent="0.25">
      <c r="A647" s="23">
        <v>646</v>
      </c>
      <c r="B647" s="22" t="s">
        <v>5</v>
      </c>
      <c r="C647" s="23" t="s">
        <v>10</v>
      </c>
      <c r="D647" s="41">
        <v>5000</v>
      </c>
      <c r="E647" s="23" t="s">
        <v>39</v>
      </c>
    </row>
    <row r="648" spans="1:5" ht="13.2" x14ac:dyDescent="0.25">
      <c r="A648" s="23">
        <v>647</v>
      </c>
      <c r="B648" s="22" t="s">
        <v>5</v>
      </c>
      <c r="C648" s="23" t="s">
        <v>14</v>
      </c>
      <c r="D648" s="41">
        <v>500</v>
      </c>
      <c r="E648" s="23" t="s">
        <v>39</v>
      </c>
    </row>
    <row r="649" spans="1:5" ht="13.2" x14ac:dyDescent="0.25">
      <c r="A649" s="23">
        <v>648</v>
      </c>
      <c r="B649" s="22" t="s">
        <v>5</v>
      </c>
      <c r="C649" s="23" t="s">
        <v>10</v>
      </c>
      <c r="D649" s="41">
        <v>5000</v>
      </c>
      <c r="E649" s="23" t="s">
        <v>39</v>
      </c>
    </row>
    <row r="650" spans="1:5" ht="13.2" x14ac:dyDescent="0.25">
      <c r="A650" s="23">
        <v>649</v>
      </c>
      <c r="B650" s="22" t="s">
        <v>5</v>
      </c>
      <c r="C650" s="23" t="s">
        <v>14</v>
      </c>
      <c r="D650" s="41">
        <v>11500</v>
      </c>
      <c r="E650" s="23" t="s">
        <v>39</v>
      </c>
    </row>
    <row r="651" spans="1:5" ht="13.2" x14ac:dyDescent="0.25">
      <c r="A651" s="23">
        <v>650</v>
      </c>
      <c r="B651" s="22" t="s">
        <v>5</v>
      </c>
      <c r="C651" s="23" t="s">
        <v>13</v>
      </c>
      <c r="D651" s="41">
        <v>7500</v>
      </c>
      <c r="E651" s="23" t="s">
        <v>39</v>
      </c>
    </row>
    <row r="652" spans="1:5" ht="13.2" x14ac:dyDescent="0.25">
      <c r="A652" s="23">
        <v>651</v>
      </c>
      <c r="B652" s="22" t="s">
        <v>5</v>
      </c>
      <c r="C652" s="23" t="s">
        <v>11</v>
      </c>
      <c r="D652" s="41">
        <v>3250</v>
      </c>
      <c r="E652" s="23" t="s">
        <v>39</v>
      </c>
    </row>
    <row r="653" spans="1:5" ht="13.2" x14ac:dyDescent="0.25">
      <c r="A653" s="23">
        <v>652</v>
      </c>
      <c r="B653" s="22" t="s">
        <v>5</v>
      </c>
      <c r="C653" s="23" t="s">
        <v>10</v>
      </c>
      <c r="D653" s="41">
        <v>5000</v>
      </c>
      <c r="E653" s="23" t="s">
        <v>39</v>
      </c>
    </row>
    <row r="654" spans="1:5" ht="13.2" x14ac:dyDescent="0.25">
      <c r="A654" s="23">
        <v>653</v>
      </c>
      <c r="B654" s="22" t="s">
        <v>5</v>
      </c>
      <c r="C654" s="23" t="s">
        <v>14</v>
      </c>
      <c r="D654" s="41">
        <v>7000</v>
      </c>
      <c r="E654" s="23" t="s">
        <v>39</v>
      </c>
    </row>
    <row r="655" spans="1:5" ht="13.2" x14ac:dyDescent="0.25">
      <c r="A655" s="23">
        <v>654</v>
      </c>
      <c r="B655" s="22" t="s">
        <v>5</v>
      </c>
      <c r="C655" s="23" t="s">
        <v>12</v>
      </c>
      <c r="D655" s="41">
        <v>12500</v>
      </c>
      <c r="E655" s="23" t="s">
        <v>39</v>
      </c>
    </row>
    <row r="656" spans="1:5" ht="13.2" x14ac:dyDescent="0.25">
      <c r="A656" s="23">
        <v>655</v>
      </c>
      <c r="B656" s="22" t="s">
        <v>5</v>
      </c>
      <c r="C656" s="23" t="s">
        <v>11</v>
      </c>
      <c r="D656" s="41">
        <v>6000</v>
      </c>
      <c r="E656" s="23" t="s">
        <v>39</v>
      </c>
    </row>
    <row r="657" spans="1:5" ht="13.2" x14ac:dyDescent="0.25">
      <c r="A657" s="23">
        <v>656</v>
      </c>
      <c r="B657" s="22" t="s">
        <v>5</v>
      </c>
      <c r="C657" s="23" t="s">
        <v>10</v>
      </c>
      <c r="D657" s="41">
        <v>5000</v>
      </c>
      <c r="E657" s="23" t="s">
        <v>39</v>
      </c>
    </row>
    <row r="658" spans="1:5" ht="13.2" x14ac:dyDescent="0.25">
      <c r="A658" s="23">
        <v>657</v>
      </c>
      <c r="B658" s="22" t="s">
        <v>5</v>
      </c>
      <c r="C658" s="23" t="s">
        <v>14</v>
      </c>
      <c r="D658" s="41">
        <v>6000</v>
      </c>
      <c r="E658" s="23" t="s">
        <v>39</v>
      </c>
    </row>
    <row r="659" spans="1:5" ht="13.2" x14ac:dyDescent="0.25">
      <c r="A659" s="23">
        <v>658</v>
      </c>
      <c r="B659" s="22" t="s">
        <v>5</v>
      </c>
      <c r="C659" s="23" t="s">
        <v>10</v>
      </c>
      <c r="D659" s="41">
        <v>7500</v>
      </c>
      <c r="E659" s="23" t="s">
        <v>40</v>
      </c>
    </row>
    <row r="660" spans="1:5" ht="13.2" x14ac:dyDescent="0.25">
      <c r="A660" s="23">
        <v>659</v>
      </c>
      <c r="B660" s="22" t="s">
        <v>5</v>
      </c>
      <c r="C660" s="23" t="s">
        <v>14</v>
      </c>
      <c r="D660" s="41">
        <v>6250</v>
      </c>
      <c r="E660" s="23" t="s">
        <v>40</v>
      </c>
    </row>
    <row r="661" spans="1:5" ht="13.2" x14ac:dyDescent="0.25">
      <c r="A661" s="23">
        <v>660</v>
      </c>
      <c r="B661" s="22" t="s">
        <v>5</v>
      </c>
      <c r="C661" s="23" t="s">
        <v>14</v>
      </c>
      <c r="D661" s="41">
        <v>2250</v>
      </c>
      <c r="E661" s="23" t="s">
        <v>40</v>
      </c>
    </row>
    <row r="662" spans="1:5" ht="13.2" x14ac:dyDescent="0.25">
      <c r="A662" s="23">
        <v>661</v>
      </c>
      <c r="B662" s="22" t="s">
        <v>5</v>
      </c>
      <c r="C662" s="23" t="s">
        <v>14</v>
      </c>
      <c r="D662" s="41">
        <v>5500</v>
      </c>
      <c r="E662" s="23" t="s">
        <v>40</v>
      </c>
    </row>
    <row r="663" spans="1:5" ht="13.2" x14ac:dyDescent="0.25">
      <c r="A663" s="23">
        <v>662</v>
      </c>
      <c r="B663" s="22" t="s">
        <v>5</v>
      </c>
      <c r="C663" s="23" t="s">
        <v>13</v>
      </c>
      <c r="D663" s="41">
        <v>3750</v>
      </c>
      <c r="E663" s="23" t="s">
        <v>39</v>
      </c>
    </row>
    <row r="664" spans="1:5" ht="13.2" x14ac:dyDescent="0.25">
      <c r="A664" s="23">
        <v>663</v>
      </c>
      <c r="B664" s="22" t="s">
        <v>5</v>
      </c>
      <c r="C664" s="23" t="s">
        <v>13</v>
      </c>
      <c r="D664" s="41">
        <v>3750</v>
      </c>
      <c r="E664" s="23" t="s">
        <v>39</v>
      </c>
    </row>
    <row r="665" spans="1:5" ht="13.2" x14ac:dyDescent="0.25">
      <c r="A665" s="23">
        <v>664</v>
      </c>
      <c r="B665" s="22" t="s">
        <v>5</v>
      </c>
      <c r="C665" s="23" t="s">
        <v>13</v>
      </c>
      <c r="D665" s="41">
        <v>11250</v>
      </c>
      <c r="E665" s="23" t="s">
        <v>39</v>
      </c>
    </row>
    <row r="666" spans="1:5" ht="13.2" x14ac:dyDescent="0.25">
      <c r="A666" s="23">
        <v>665</v>
      </c>
      <c r="B666" s="22" t="s">
        <v>5</v>
      </c>
      <c r="C666" s="23" t="s">
        <v>10</v>
      </c>
      <c r="D666" s="41">
        <v>5000</v>
      </c>
      <c r="E666" s="23" t="s">
        <v>39</v>
      </c>
    </row>
    <row r="667" spans="1:5" ht="13.2" x14ac:dyDescent="0.25">
      <c r="A667" s="23">
        <v>666</v>
      </c>
      <c r="B667" s="22" t="s">
        <v>5</v>
      </c>
      <c r="C667" s="23" t="s">
        <v>10</v>
      </c>
      <c r="D667" s="41">
        <v>5000</v>
      </c>
      <c r="E667" s="23" t="s">
        <v>39</v>
      </c>
    </row>
    <row r="668" spans="1:5" ht="13.2" x14ac:dyDescent="0.25">
      <c r="A668" s="23">
        <v>667</v>
      </c>
      <c r="B668" s="22" t="s">
        <v>5</v>
      </c>
      <c r="C668" s="23" t="s">
        <v>14</v>
      </c>
      <c r="D668" s="41">
        <v>4250</v>
      </c>
      <c r="E668" s="23" t="s">
        <v>39</v>
      </c>
    </row>
    <row r="669" spans="1:5" ht="13.2" x14ac:dyDescent="0.25">
      <c r="A669" s="23">
        <v>668</v>
      </c>
      <c r="B669" s="22" t="s">
        <v>5</v>
      </c>
      <c r="C669" s="23" t="s">
        <v>14</v>
      </c>
      <c r="D669" s="41">
        <v>2500</v>
      </c>
      <c r="E669" s="23" t="s">
        <v>39</v>
      </c>
    </row>
    <row r="670" spans="1:5" ht="13.2" x14ac:dyDescent="0.25">
      <c r="A670" s="23">
        <v>669</v>
      </c>
      <c r="B670" s="22" t="s">
        <v>5</v>
      </c>
      <c r="C670" s="23" t="s">
        <v>10</v>
      </c>
      <c r="D670" s="41">
        <v>5000</v>
      </c>
      <c r="E670" s="23" t="s">
        <v>39</v>
      </c>
    </row>
    <row r="671" spans="1:5" ht="13.2" x14ac:dyDescent="0.25">
      <c r="A671" s="23">
        <v>670</v>
      </c>
      <c r="B671" s="22" t="s">
        <v>5</v>
      </c>
      <c r="C671" s="23" t="s">
        <v>14</v>
      </c>
      <c r="D671" s="41">
        <v>3750</v>
      </c>
      <c r="E671" s="23" t="s">
        <v>39</v>
      </c>
    </row>
    <row r="672" spans="1:5" ht="13.2" x14ac:dyDescent="0.25">
      <c r="A672" s="23">
        <v>671</v>
      </c>
      <c r="B672" s="22" t="s">
        <v>5</v>
      </c>
      <c r="C672" s="23" t="s">
        <v>14</v>
      </c>
      <c r="D672" s="41">
        <v>2250</v>
      </c>
      <c r="E672" s="23" t="s">
        <v>39</v>
      </c>
    </row>
    <row r="673" spans="1:5" ht="13.2" x14ac:dyDescent="0.25">
      <c r="A673" s="23">
        <v>672</v>
      </c>
      <c r="B673" s="22" t="s">
        <v>5</v>
      </c>
      <c r="C673" s="23" t="s">
        <v>10</v>
      </c>
      <c r="D673" s="41">
        <v>17500</v>
      </c>
      <c r="E673" s="23" t="s">
        <v>40</v>
      </c>
    </row>
    <row r="674" spans="1:5" ht="13.2" x14ac:dyDescent="0.25">
      <c r="A674" s="23">
        <v>673</v>
      </c>
      <c r="B674" s="22" t="s">
        <v>5</v>
      </c>
      <c r="C674" s="23" t="s">
        <v>14</v>
      </c>
      <c r="D674" s="41">
        <v>1000</v>
      </c>
      <c r="E674" s="23" t="s">
        <v>40</v>
      </c>
    </row>
    <row r="675" spans="1:5" ht="13.2" x14ac:dyDescent="0.25">
      <c r="A675" s="23">
        <v>674</v>
      </c>
      <c r="B675" s="22" t="s">
        <v>5</v>
      </c>
      <c r="C675" s="23" t="s">
        <v>14</v>
      </c>
      <c r="D675" s="41">
        <v>9500</v>
      </c>
      <c r="E675" s="23" t="s">
        <v>40</v>
      </c>
    </row>
    <row r="676" spans="1:5" ht="13.2" x14ac:dyDescent="0.25">
      <c r="A676" s="23">
        <v>675</v>
      </c>
      <c r="B676" s="22" t="s">
        <v>5</v>
      </c>
      <c r="C676" s="23" t="s">
        <v>14</v>
      </c>
      <c r="D676" s="41">
        <v>2500</v>
      </c>
      <c r="E676" s="23" t="s">
        <v>40</v>
      </c>
    </row>
    <row r="677" spans="1:5" ht="13.2" x14ac:dyDescent="0.25">
      <c r="A677" s="23">
        <v>676</v>
      </c>
      <c r="B677" s="22" t="s">
        <v>5</v>
      </c>
      <c r="C677" s="23" t="s">
        <v>14</v>
      </c>
      <c r="D677" s="41">
        <v>20000</v>
      </c>
      <c r="E677" s="23" t="s">
        <v>39</v>
      </c>
    </row>
    <row r="678" spans="1:5" ht="13.2" x14ac:dyDescent="0.25">
      <c r="A678" s="23">
        <v>677</v>
      </c>
      <c r="B678" s="22" t="s">
        <v>5</v>
      </c>
      <c r="C678" s="23" t="s">
        <v>13</v>
      </c>
      <c r="D678" s="41">
        <v>5000</v>
      </c>
      <c r="E678" s="23" t="s">
        <v>39</v>
      </c>
    </row>
    <row r="679" spans="1:5" ht="13.2" x14ac:dyDescent="0.25">
      <c r="A679" s="23">
        <v>678</v>
      </c>
      <c r="B679" s="22" t="s">
        <v>5</v>
      </c>
      <c r="C679" s="23" t="s">
        <v>10</v>
      </c>
      <c r="D679" s="41">
        <v>2500</v>
      </c>
      <c r="E679" s="23" t="s">
        <v>40</v>
      </c>
    </row>
    <row r="680" spans="1:5" ht="13.2" x14ac:dyDescent="0.25">
      <c r="A680" s="23">
        <v>679</v>
      </c>
      <c r="B680" s="22" t="s">
        <v>5</v>
      </c>
      <c r="C680" s="23" t="s">
        <v>10</v>
      </c>
      <c r="D680" s="41">
        <v>7500</v>
      </c>
      <c r="E680" s="23" t="s">
        <v>39</v>
      </c>
    </row>
    <row r="681" spans="1:5" ht="13.2" x14ac:dyDescent="0.25">
      <c r="A681" s="23">
        <v>680</v>
      </c>
      <c r="B681" s="22" t="s">
        <v>5</v>
      </c>
      <c r="C681" s="23" t="s">
        <v>14</v>
      </c>
      <c r="D681" s="41">
        <v>1750</v>
      </c>
      <c r="E681" s="23" t="s">
        <v>39</v>
      </c>
    </row>
    <row r="682" spans="1:5" ht="13.2" x14ac:dyDescent="0.25">
      <c r="A682" s="23">
        <v>681</v>
      </c>
      <c r="B682" s="22" t="s">
        <v>5</v>
      </c>
      <c r="C682" s="23" t="s">
        <v>14</v>
      </c>
      <c r="D682" s="41">
        <v>1750</v>
      </c>
      <c r="E682" s="23" t="s">
        <v>39</v>
      </c>
    </row>
    <row r="683" spans="1:5" ht="13.2" x14ac:dyDescent="0.25">
      <c r="A683" s="23">
        <v>682</v>
      </c>
      <c r="B683" s="22" t="s">
        <v>5</v>
      </c>
      <c r="C683" s="23" t="s">
        <v>13</v>
      </c>
      <c r="D683" s="41">
        <v>7500</v>
      </c>
      <c r="E683" s="23" t="s">
        <v>39</v>
      </c>
    </row>
    <row r="684" spans="1:5" ht="13.2" x14ac:dyDescent="0.25">
      <c r="A684" s="23">
        <v>683</v>
      </c>
      <c r="B684" s="22" t="s">
        <v>5</v>
      </c>
      <c r="C684" s="23" t="s">
        <v>12</v>
      </c>
      <c r="D684" s="41">
        <v>10000</v>
      </c>
      <c r="E684" s="23" t="s">
        <v>39</v>
      </c>
    </row>
    <row r="685" spans="1:5" ht="13.2" x14ac:dyDescent="0.25">
      <c r="A685" s="23">
        <v>684</v>
      </c>
      <c r="B685" s="22" t="s">
        <v>5</v>
      </c>
      <c r="C685" s="23" t="s">
        <v>11</v>
      </c>
      <c r="D685" s="41">
        <v>5000</v>
      </c>
      <c r="E685" s="23" t="s">
        <v>39</v>
      </c>
    </row>
    <row r="686" spans="1:5" ht="13.2" x14ac:dyDescent="0.25">
      <c r="A686" s="23">
        <v>685</v>
      </c>
      <c r="B686" s="22" t="s">
        <v>5</v>
      </c>
      <c r="C686" s="23" t="s">
        <v>11</v>
      </c>
      <c r="D686" s="41">
        <v>3250</v>
      </c>
      <c r="E686" s="23" t="s">
        <v>39</v>
      </c>
    </row>
    <row r="687" spans="1:5" ht="13.2" x14ac:dyDescent="0.25">
      <c r="A687" s="23">
        <v>686</v>
      </c>
      <c r="B687" s="22" t="s">
        <v>5</v>
      </c>
      <c r="C687" s="23" t="s">
        <v>11</v>
      </c>
      <c r="D687" s="41">
        <v>7500</v>
      </c>
      <c r="E687" s="23" t="s">
        <v>39</v>
      </c>
    </row>
    <row r="688" spans="1:5" ht="13.2" x14ac:dyDescent="0.25">
      <c r="A688" s="23">
        <v>687</v>
      </c>
      <c r="B688" s="22" t="s">
        <v>5</v>
      </c>
      <c r="C688" s="23" t="s">
        <v>11</v>
      </c>
      <c r="D688" s="41">
        <v>4500</v>
      </c>
      <c r="E688" s="23" t="s">
        <v>39</v>
      </c>
    </row>
    <row r="689" spans="1:5" ht="13.2" x14ac:dyDescent="0.25">
      <c r="A689" s="23">
        <v>688</v>
      </c>
      <c r="B689" s="22" t="s">
        <v>5</v>
      </c>
      <c r="C689" s="23" t="s">
        <v>13</v>
      </c>
      <c r="D689" s="41">
        <v>11250</v>
      </c>
      <c r="E689" s="23" t="s">
        <v>39</v>
      </c>
    </row>
    <row r="690" spans="1:5" ht="13.2" x14ac:dyDescent="0.25">
      <c r="A690" s="23">
        <v>689</v>
      </c>
      <c r="B690" s="22" t="s">
        <v>5</v>
      </c>
      <c r="C690" s="23" t="s">
        <v>11</v>
      </c>
      <c r="D690" s="41">
        <v>6000</v>
      </c>
      <c r="E690" s="23" t="s">
        <v>39</v>
      </c>
    </row>
    <row r="691" spans="1:5" ht="13.2" x14ac:dyDescent="0.25">
      <c r="A691" s="23">
        <v>690</v>
      </c>
      <c r="B691" s="22" t="s">
        <v>5</v>
      </c>
      <c r="C691" s="23" t="s">
        <v>13</v>
      </c>
      <c r="D691" s="41">
        <v>10000</v>
      </c>
      <c r="E691" s="23" t="s">
        <v>40</v>
      </c>
    </row>
    <row r="692" spans="1:5" ht="13.2" x14ac:dyDescent="0.25">
      <c r="A692" s="23">
        <v>691</v>
      </c>
      <c r="B692" s="22" t="s">
        <v>5</v>
      </c>
      <c r="C692" s="23" t="s">
        <v>10</v>
      </c>
      <c r="D692" s="41">
        <v>5000</v>
      </c>
      <c r="E692" s="23" t="s">
        <v>39</v>
      </c>
    </row>
    <row r="693" spans="1:5" ht="13.2" x14ac:dyDescent="0.25">
      <c r="A693" s="23">
        <v>692</v>
      </c>
      <c r="B693" s="22" t="s">
        <v>5</v>
      </c>
      <c r="C693" s="23" t="s">
        <v>14</v>
      </c>
      <c r="D693" s="41">
        <v>1750</v>
      </c>
      <c r="E693" s="23" t="s">
        <v>39</v>
      </c>
    </row>
    <row r="694" spans="1:5" ht="13.2" x14ac:dyDescent="0.25">
      <c r="A694" s="23">
        <v>693</v>
      </c>
      <c r="B694" s="22" t="s">
        <v>5</v>
      </c>
      <c r="C694" s="23" t="s">
        <v>14</v>
      </c>
      <c r="D694" s="41">
        <v>3250</v>
      </c>
      <c r="E694" s="23" t="s">
        <v>39</v>
      </c>
    </row>
    <row r="695" spans="1:5" ht="13.2" x14ac:dyDescent="0.25">
      <c r="A695" s="23">
        <v>694</v>
      </c>
      <c r="B695" s="22" t="s">
        <v>5</v>
      </c>
      <c r="C695" s="23" t="s">
        <v>13</v>
      </c>
      <c r="D695" s="41">
        <v>11250</v>
      </c>
      <c r="E695" s="23" t="s">
        <v>39</v>
      </c>
    </row>
    <row r="696" spans="1:5" ht="13.2" x14ac:dyDescent="0.25">
      <c r="A696" s="23">
        <v>695</v>
      </c>
      <c r="B696" s="22" t="s">
        <v>5</v>
      </c>
      <c r="C696" s="23" t="s">
        <v>12</v>
      </c>
      <c r="D696" s="41">
        <v>12500</v>
      </c>
      <c r="E696" s="23" t="s">
        <v>39</v>
      </c>
    </row>
    <row r="697" spans="1:5" ht="13.2" x14ac:dyDescent="0.25">
      <c r="A697" s="23">
        <v>696</v>
      </c>
      <c r="B697" s="22" t="s">
        <v>5</v>
      </c>
      <c r="C697" s="23" t="s">
        <v>10</v>
      </c>
      <c r="D697" s="41">
        <v>33000</v>
      </c>
      <c r="E697" s="23" t="s">
        <v>39</v>
      </c>
    </row>
    <row r="698" spans="1:5" ht="13.2" x14ac:dyDescent="0.25">
      <c r="A698" s="23">
        <v>697</v>
      </c>
      <c r="B698" s="22" t="s">
        <v>5</v>
      </c>
      <c r="C698" s="23" t="s">
        <v>14</v>
      </c>
      <c r="D698" s="41">
        <v>1750</v>
      </c>
      <c r="E698" s="23" t="s">
        <v>39</v>
      </c>
    </row>
    <row r="699" spans="1:5" ht="13.2" x14ac:dyDescent="0.25">
      <c r="A699" s="23">
        <v>698</v>
      </c>
      <c r="B699" s="22" t="s">
        <v>5</v>
      </c>
      <c r="C699" s="23" t="s">
        <v>14</v>
      </c>
      <c r="D699" s="41">
        <v>9750</v>
      </c>
      <c r="E699" s="23" t="s">
        <v>39</v>
      </c>
    </row>
    <row r="700" spans="1:5" ht="13.2" x14ac:dyDescent="0.25">
      <c r="A700" s="23">
        <v>699</v>
      </c>
      <c r="B700" s="22" t="s">
        <v>5</v>
      </c>
      <c r="C700" s="23" t="s">
        <v>14</v>
      </c>
      <c r="D700" s="41">
        <v>3750</v>
      </c>
      <c r="E700" s="23" t="s">
        <v>39</v>
      </c>
    </row>
    <row r="701" spans="1:5" ht="13.2" x14ac:dyDescent="0.25">
      <c r="A701" s="23">
        <v>700</v>
      </c>
      <c r="B701" s="22" t="s">
        <v>5</v>
      </c>
      <c r="C701" s="23" t="s">
        <v>14</v>
      </c>
      <c r="D701" s="41">
        <v>7500</v>
      </c>
      <c r="E701" s="23" t="s">
        <v>39</v>
      </c>
    </row>
    <row r="702" spans="1:5" ht="13.2" x14ac:dyDescent="0.25">
      <c r="A702" s="23">
        <v>701</v>
      </c>
      <c r="B702" s="22" t="s">
        <v>5</v>
      </c>
      <c r="C702" s="23" t="s">
        <v>14</v>
      </c>
      <c r="D702" s="41">
        <v>3250</v>
      </c>
      <c r="E702" s="23" t="s">
        <v>39</v>
      </c>
    </row>
    <row r="703" spans="1:5" ht="13.2" x14ac:dyDescent="0.25">
      <c r="A703" s="23">
        <v>702</v>
      </c>
      <c r="B703" s="22" t="s">
        <v>5</v>
      </c>
      <c r="C703" s="23" t="s">
        <v>14</v>
      </c>
      <c r="D703" s="41">
        <v>1750</v>
      </c>
      <c r="E703" s="23" t="s">
        <v>39</v>
      </c>
    </row>
    <row r="704" spans="1:5" ht="13.2" x14ac:dyDescent="0.25">
      <c r="A704" s="23">
        <v>703</v>
      </c>
      <c r="B704" s="22" t="s">
        <v>5</v>
      </c>
      <c r="C704" s="23" t="s">
        <v>14</v>
      </c>
      <c r="D704" s="41">
        <v>4750</v>
      </c>
      <c r="E704" s="23" t="s">
        <v>39</v>
      </c>
    </row>
    <row r="705" spans="1:5" ht="13.2" x14ac:dyDescent="0.25">
      <c r="A705" s="23">
        <v>704</v>
      </c>
      <c r="B705" s="22" t="s">
        <v>5</v>
      </c>
      <c r="C705" s="23" t="s">
        <v>14</v>
      </c>
      <c r="D705" s="41">
        <v>10500</v>
      </c>
      <c r="E705" s="23" t="s">
        <v>39</v>
      </c>
    </row>
    <row r="706" spans="1:5" ht="13.2" x14ac:dyDescent="0.25">
      <c r="A706" s="23">
        <v>705</v>
      </c>
      <c r="B706" s="22" t="s">
        <v>5</v>
      </c>
      <c r="C706" s="23" t="s">
        <v>14</v>
      </c>
      <c r="D706" s="41">
        <v>10500</v>
      </c>
      <c r="E706" s="23" t="s">
        <v>39</v>
      </c>
    </row>
    <row r="707" spans="1:5" ht="13.2" x14ac:dyDescent="0.25">
      <c r="A707" s="23">
        <v>706</v>
      </c>
      <c r="B707" s="22" t="s">
        <v>5</v>
      </c>
      <c r="C707" s="23" t="s">
        <v>14</v>
      </c>
      <c r="D707" s="41">
        <v>7250</v>
      </c>
      <c r="E707" s="23" t="s">
        <v>39</v>
      </c>
    </row>
    <row r="708" spans="1:5" ht="13.2" x14ac:dyDescent="0.25">
      <c r="A708" s="23">
        <v>707</v>
      </c>
      <c r="B708" s="22" t="s">
        <v>5</v>
      </c>
      <c r="C708" s="23" t="s">
        <v>14</v>
      </c>
      <c r="D708" s="41">
        <v>11500</v>
      </c>
      <c r="E708" s="23" t="s">
        <v>39</v>
      </c>
    </row>
    <row r="709" spans="1:5" ht="13.2" x14ac:dyDescent="0.25">
      <c r="A709" s="23">
        <v>708</v>
      </c>
      <c r="B709" s="22" t="s">
        <v>5</v>
      </c>
      <c r="C709" s="23" t="s">
        <v>14</v>
      </c>
      <c r="D709" s="41">
        <v>9250</v>
      </c>
      <c r="E709" s="23" t="s">
        <v>39</v>
      </c>
    </row>
    <row r="710" spans="1:5" ht="13.2" x14ac:dyDescent="0.25">
      <c r="A710" s="23">
        <v>709</v>
      </c>
      <c r="B710" s="22" t="s">
        <v>5</v>
      </c>
      <c r="C710" s="23" t="s">
        <v>14</v>
      </c>
      <c r="D710" s="41">
        <v>2500</v>
      </c>
      <c r="E710" s="23" t="s">
        <v>39</v>
      </c>
    </row>
    <row r="711" spans="1:5" ht="13.2" x14ac:dyDescent="0.25">
      <c r="A711" s="23">
        <v>710</v>
      </c>
      <c r="B711" s="22" t="s">
        <v>5</v>
      </c>
      <c r="C711" s="23" t="s">
        <v>14</v>
      </c>
      <c r="D711" s="41">
        <v>10500</v>
      </c>
      <c r="E711" s="23" t="s">
        <v>39</v>
      </c>
    </row>
    <row r="712" spans="1:5" ht="13.2" x14ac:dyDescent="0.25">
      <c r="A712" s="23">
        <v>711</v>
      </c>
      <c r="B712" s="22" t="s">
        <v>5</v>
      </c>
      <c r="C712" s="23" t="s">
        <v>12</v>
      </c>
      <c r="D712" s="41">
        <v>7500</v>
      </c>
      <c r="E712" s="23" t="s">
        <v>39</v>
      </c>
    </row>
    <row r="713" spans="1:5" ht="13.2" x14ac:dyDescent="0.25">
      <c r="A713" s="23">
        <v>712</v>
      </c>
      <c r="B713" s="22" t="s">
        <v>5</v>
      </c>
      <c r="C713" s="23" t="s">
        <v>13</v>
      </c>
      <c r="D713" s="41">
        <v>11250</v>
      </c>
      <c r="E713" s="23" t="s">
        <v>39</v>
      </c>
    </row>
    <row r="714" spans="1:5" ht="13.2" x14ac:dyDescent="0.25">
      <c r="A714" s="23">
        <v>713</v>
      </c>
      <c r="B714" s="22" t="s">
        <v>5</v>
      </c>
      <c r="C714" s="23" t="s">
        <v>12</v>
      </c>
      <c r="D714" s="41">
        <v>15000</v>
      </c>
      <c r="E714" s="23" t="s">
        <v>39</v>
      </c>
    </row>
    <row r="715" spans="1:5" ht="13.2" x14ac:dyDescent="0.25">
      <c r="A715" s="23">
        <v>714</v>
      </c>
      <c r="B715" s="22" t="s">
        <v>5</v>
      </c>
      <c r="C715" s="23" t="s">
        <v>11</v>
      </c>
      <c r="D715" s="41">
        <v>5000</v>
      </c>
      <c r="E715" s="23" t="s">
        <v>39</v>
      </c>
    </row>
    <row r="716" spans="1:5" ht="13.2" x14ac:dyDescent="0.25">
      <c r="A716" s="23">
        <v>715</v>
      </c>
      <c r="B716" s="22" t="s">
        <v>5</v>
      </c>
      <c r="C716" s="23" t="s">
        <v>10</v>
      </c>
      <c r="D716" s="41">
        <v>15000</v>
      </c>
      <c r="E716" s="23" t="s">
        <v>39</v>
      </c>
    </row>
    <row r="717" spans="1:5" ht="13.2" x14ac:dyDescent="0.25">
      <c r="A717" s="23">
        <v>716</v>
      </c>
      <c r="B717" s="22" t="s">
        <v>5</v>
      </c>
      <c r="C717" s="23" t="s">
        <v>11</v>
      </c>
      <c r="D717" s="41">
        <v>17500</v>
      </c>
      <c r="E717" s="23" t="s">
        <v>39</v>
      </c>
    </row>
    <row r="718" spans="1:5" ht="13.2" x14ac:dyDescent="0.25">
      <c r="A718" s="23">
        <v>717</v>
      </c>
      <c r="B718" s="22" t="s">
        <v>5</v>
      </c>
      <c r="C718" s="23" t="s">
        <v>11</v>
      </c>
      <c r="D718" s="41">
        <v>19500</v>
      </c>
      <c r="E718" s="23" t="s">
        <v>39</v>
      </c>
    </row>
    <row r="719" spans="1:5" ht="13.2" x14ac:dyDescent="0.25">
      <c r="A719" s="23">
        <v>718</v>
      </c>
      <c r="B719" s="22" t="s">
        <v>5</v>
      </c>
      <c r="C719" s="23" t="s">
        <v>10</v>
      </c>
      <c r="D719" s="41">
        <v>7500</v>
      </c>
      <c r="E719" s="23" t="s">
        <v>39</v>
      </c>
    </row>
    <row r="720" spans="1:5" ht="13.2" x14ac:dyDescent="0.25">
      <c r="A720" s="23">
        <v>719</v>
      </c>
      <c r="B720" s="22" t="s">
        <v>5</v>
      </c>
      <c r="C720" s="23" t="s">
        <v>14</v>
      </c>
      <c r="D720" s="41">
        <v>3250</v>
      </c>
      <c r="E720" s="23" t="s">
        <v>39</v>
      </c>
    </row>
    <row r="721" spans="1:5" ht="13.2" x14ac:dyDescent="0.25">
      <c r="A721" s="23">
        <v>720</v>
      </c>
      <c r="B721" s="22" t="s">
        <v>5</v>
      </c>
      <c r="C721" s="23" t="s">
        <v>14</v>
      </c>
      <c r="D721" s="41">
        <v>2000</v>
      </c>
      <c r="E721" s="23" t="s">
        <v>39</v>
      </c>
    </row>
    <row r="722" spans="1:5" ht="13.2" x14ac:dyDescent="0.25">
      <c r="A722" s="23">
        <v>721</v>
      </c>
      <c r="B722" s="22" t="s">
        <v>5</v>
      </c>
      <c r="C722" s="23" t="s">
        <v>14</v>
      </c>
      <c r="D722" s="41">
        <v>3250</v>
      </c>
      <c r="E722" s="23" t="s">
        <v>39</v>
      </c>
    </row>
    <row r="723" spans="1:5" ht="13.2" x14ac:dyDescent="0.25">
      <c r="A723" s="23">
        <v>722</v>
      </c>
      <c r="B723" s="22" t="s">
        <v>5</v>
      </c>
      <c r="C723" s="23" t="s">
        <v>13</v>
      </c>
      <c r="D723" s="41">
        <v>7500</v>
      </c>
      <c r="E723" s="23" t="s">
        <v>39</v>
      </c>
    </row>
    <row r="724" spans="1:5" ht="13.2" x14ac:dyDescent="0.25">
      <c r="A724" s="23">
        <v>723</v>
      </c>
      <c r="B724" s="22" t="s">
        <v>5</v>
      </c>
      <c r="C724" s="23" t="s">
        <v>12</v>
      </c>
      <c r="D724" s="41">
        <v>10000</v>
      </c>
      <c r="E724" s="23" t="s">
        <v>39</v>
      </c>
    </row>
    <row r="725" spans="1:5" ht="13.2" x14ac:dyDescent="0.25">
      <c r="A725" s="23">
        <v>724</v>
      </c>
      <c r="B725" s="22" t="s">
        <v>5</v>
      </c>
      <c r="C725" s="23" t="s">
        <v>10</v>
      </c>
      <c r="D725" s="41">
        <v>5000</v>
      </c>
      <c r="E725" s="23" t="s">
        <v>40</v>
      </c>
    </row>
    <row r="726" spans="1:5" ht="13.2" x14ac:dyDescent="0.25">
      <c r="A726" s="23">
        <v>725</v>
      </c>
      <c r="B726" s="22" t="s">
        <v>5</v>
      </c>
      <c r="C726" s="23" t="s">
        <v>14</v>
      </c>
      <c r="D726" s="41">
        <v>2500</v>
      </c>
      <c r="E726" s="23" t="s">
        <v>40</v>
      </c>
    </row>
    <row r="727" spans="1:5" ht="13.2" x14ac:dyDescent="0.25">
      <c r="A727" s="23">
        <v>726</v>
      </c>
      <c r="B727" s="22" t="s">
        <v>5</v>
      </c>
      <c r="C727" s="23" t="s">
        <v>10</v>
      </c>
      <c r="D727" s="41">
        <v>5000</v>
      </c>
      <c r="E727" s="23" t="s">
        <v>39</v>
      </c>
    </row>
    <row r="728" spans="1:5" ht="13.2" x14ac:dyDescent="0.25">
      <c r="A728" s="23">
        <v>727</v>
      </c>
      <c r="B728" s="22" t="s">
        <v>5</v>
      </c>
      <c r="C728" s="23" t="s">
        <v>14</v>
      </c>
      <c r="D728" s="41">
        <v>4000</v>
      </c>
      <c r="E728" s="23" t="s">
        <v>39</v>
      </c>
    </row>
    <row r="729" spans="1:5" ht="13.2" x14ac:dyDescent="0.25">
      <c r="A729" s="23">
        <v>728</v>
      </c>
      <c r="B729" s="22" t="s">
        <v>5</v>
      </c>
      <c r="C729" s="23" t="s">
        <v>11</v>
      </c>
      <c r="D729" s="41">
        <v>38500</v>
      </c>
      <c r="E729" s="23" t="s">
        <v>40</v>
      </c>
    </row>
    <row r="730" spans="1:5" ht="13.2" x14ac:dyDescent="0.25">
      <c r="A730" s="23">
        <v>729</v>
      </c>
      <c r="B730" s="22" t="s">
        <v>5</v>
      </c>
      <c r="C730" s="23" t="s">
        <v>13</v>
      </c>
      <c r="D730" s="41">
        <v>3750</v>
      </c>
      <c r="E730" s="23" t="s">
        <v>40</v>
      </c>
    </row>
    <row r="731" spans="1:5" ht="13.2" x14ac:dyDescent="0.25">
      <c r="A731" s="23">
        <v>730</v>
      </c>
      <c r="B731" s="22" t="s">
        <v>5</v>
      </c>
      <c r="C731" s="23" t="s">
        <v>14</v>
      </c>
      <c r="D731" s="41">
        <v>23000</v>
      </c>
      <c r="E731" s="23" t="s">
        <v>40</v>
      </c>
    </row>
    <row r="732" spans="1:5" ht="13.2" x14ac:dyDescent="0.25">
      <c r="A732" s="23">
        <v>731</v>
      </c>
      <c r="B732" s="22" t="s">
        <v>5</v>
      </c>
      <c r="C732" s="23" t="s">
        <v>12</v>
      </c>
      <c r="D732" s="41">
        <v>12500</v>
      </c>
      <c r="E732" s="23" t="s">
        <v>40</v>
      </c>
    </row>
    <row r="733" spans="1:5" ht="13.2" x14ac:dyDescent="0.25">
      <c r="A733" s="23">
        <v>732</v>
      </c>
      <c r="B733" s="22" t="s">
        <v>5</v>
      </c>
      <c r="C733" s="23" t="s">
        <v>14</v>
      </c>
      <c r="D733" s="41">
        <v>11500</v>
      </c>
      <c r="E733" s="23" t="s">
        <v>40</v>
      </c>
    </row>
    <row r="734" spans="1:5" ht="13.2" x14ac:dyDescent="0.25">
      <c r="A734" s="23">
        <v>733</v>
      </c>
      <c r="B734" s="22" t="s">
        <v>5</v>
      </c>
      <c r="C734" s="23" t="s">
        <v>13</v>
      </c>
      <c r="D734" s="41">
        <v>7500</v>
      </c>
      <c r="E734" s="23" t="s">
        <v>40</v>
      </c>
    </row>
    <row r="735" spans="1:5" ht="13.2" x14ac:dyDescent="0.25">
      <c r="A735" s="23">
        <v>734</v>
      </c>
      <c r="B735" s="22" t="s">
        <v>5</v>
      </c>
      <c r="C735" s="23" t="s">
        <v>12</v>
      </c>
      <c r="D735" s="41">
        <v>8750</v>
      </c>
      <c r="E735" s="23" t="s">
        <v>39</v>
      </c>
    </row>
    <row r="736" spans="1:5" ht="13.2" x14ac:dyDescent="0.25">
      <c r="A736" s="23">
        <v>735</v>
      </c>
      <c r="B736" s="22" t="s">
        <v>5</v>
      </c>
      <c r="C736" s="23" t="s">
        <v>10</v>
      </c>
      <c r="D736" s="41">
        <v>12500</v>
      </c>
      <c r="E736" s="23" t="s">
        <v>40</v>
      </c>
    </row>
    <row r="737" spans="1:5" ht="13.2" x14ac:dyDescent="0.25">
      <c r="A737" s="23">
        <v>736</v>
      </c>
      <c r="B737" s="22" t="s">
        <v>5</v>
      </c>
      <c r="C737" s="23" t="s">
        <v>10</v>
      </c>
      <c r="D737" s="41">
        <v>5000</v>
      </c>
      <c r="E737" s="23" t="s">
        <v>39</v>
      </c>
    </row>
    <row r="738" spans="1:5" ht="13.2" x14ac:dyDescent="0.25">
      <c r="A738" s="23">
        <v>737</v>
      </c>
      <c r="B738" s="22" t="s">
        <v>5</v>
      </c>
      <c r="C738" s="23" t="s">
        <v>10</v>
      </c>
      <c r="D738" s="41">
        <v>5000</v>
      </c>
      <c r="E738" s="23" t="s">
        <v>39</v>
      </c>
    </row>
    <row r="739" spans="1:5" ht="13.2" x14ac:dyDescent="0.25">
      <c r="A739" s="23">
        <v>738</v>
      </c>
      <c r="B739" s="22" t="s">
        <v>5</v>
      </c>
      <c r="C739" s="23" t="s">
        <v>10</v>
      </c>
      <c r="D739" s="41">
        <v>5000</v>
      </c>
      <c r="E739" s="23" t="s">
        <v>39</v>
      </c>
    </row>
    <row r="740" spans="1:5" ht="13.2" x14ac:dyDescent="0.25">
      <c r="A740" s="23">
        <v>739</v>
      </c>
      <c r="B740" s="22" t="s">
        <v>5</v>
      </c>
      <c r="C740" s="23" t="s">
        <v>13</v>
      </c>
      <c r="D740" s="41">
        <v>3750</v>
      </c>
      <c r="E740" s="23" t="s">
        <v>39</v>
      </c>
    </row>
    <row r="741" spans="1:5" ht="13.2" x14ac:dyDescent="0.25">
      <c r="A741" s="23">
        <v>740</v>
      </c>
      <c r="B741" s="22" t="s">
        <v>5</v>
      </c>
      <c r="C741" s="23" t="s">
        <v>12</v>
      </c>
      <c r="D741" s="41">
        <v>8750</v>
      </c>
      <c r="E741" s="23" t="s">
        <v>39</v>
      </c>
    </row>
    <row r="742" spans="1:5" ht="13.2" x14ac:dyDescent="0.25">
      <c r="A742" s="23">
        <v>741</v>
      </c>
      <c r="B742" s="22" t="s">
        <v>5</v>
      </c>
      <c r="C742" s="23" t="s">
        <v>10</v>
      </c>
      <c r="D742" s="41">
        <v>7500</v>
      </c>
      <c r="E742" s="23" t="s">
        <v>40</v>
      </c>
    </row>
    <row r="743" spans="1:5" ht="13.2" x14ac:dyDescent="0.25">
      <c r="A743" s="23">
        <v>742</v>
      </c>
      <c r="B743" s="22" t="s">
        <v>5</v>
      </c>
      <c r="C743" s="23" t="s">
        <v>14</v>
      </c>
      <c r="D743" s="41">
        <v>20000</v>
      </c>
      <c r="E743" s="23" t="s">
        <v>40</v>
      </c>
    </row>
    <row r="744" spans="1:5" ht="13.2" x14ac:dyDescent="0.25">
      <c r="A744" s="23">
        <v>743</v>
      </c>
      <c r="B744" s="22" t="s">
        <v>5</v>
      </c>
      <c r="C744" s="23" t="s">
        <v>14</v>
      </c>
      <c r="D744" s="41">
        <v>1500</v>
      </c>
      <c r="E744" s="23" t="s">
        <v>40</v>
      </c>
    </row>
    <row r="745" spans="1:5" ht="13.2" x14ac:dyDescent="0.25">
      <c r="A745" s="23">
        <v>744</v>
      </c>
      <c r="B745" s="22" t="s">
        <v>5</v>
      </c>
      <c r="C745" s="23" t="s">
        <v>10</v>
      </c>
      <c r="D745" s="41">
        <v>5000</v>
      </c>
      <c r="E745" s="23" t="s">
        <v>40</v>
      </c>
    </row>
    <row r="746" spans="1:5" ht="13.2" x14ac:dyDescent="0.25">
      <c r="A746" s="23">
        <v>745</v>
      </c>
      <c r="B746" s="22" t="s">
        <v>5</v>
      </c>
      <c r="C746" s="23" t="s">
        <v>10</v>
      </c>
      <c r="D746" s="41">
        <v>11000</v>
      </c>
      <c r="E746" s="23" t="s">
        <v>39</v>
      </c>
    </row>
    <row r="747" spans="1:5" ht="13.2" x14ac:dyDescent="0.25">
      <c r="A747" s="23">
        <v>746</v>
      </c>
      <c r="B747" s="22" t="s">
        <v>5</v>
      </c>
      <c r="C747" s="23" t="s">
        <v>14</v>
      </c>
      <c r="D747" s="41">
        <v>2500</v>
      </c>
      <c r="E747" s="23" t="s">
        <v>39</v>
      </c>
    </row>
    <row r="748" spans="1:5" ht="13.2" x14ac:dyDescent="0.25">
      <c r="A748" s="23">
        <v>747</v>
      </c>
      <c r="B748" s="22" t="s">
        <v>5</v>
      </c>
      <c r="C748" s="23" t="s">
        <v>14</v>
      </c>
      <c r="D748" s="41">
        <v>750</v>
      </c>
      <c r="E748" s="23" t="s">
        <v>39</v>
      </c>
    </row>
    <row r="749" spans="1:5" ht="13.2" x14ac:dyDescent="0.25">
      <c r="A749" s="23">
        <v>748</v>
      </c>
      <c r="B749" s="22" t="s">
        <v>5</v>
      </c>
      <c r="C749" s="23" t="s">
        <v>14</v>
      </c>
      <c r="D749" s="41">
        <v>600</v>
      </c>
      <c r="E749" s="23" t="s">
        <v>39</v>
      </c>
    </row>
    <row r="750" spans="1:5" ht="13.2" x14ac:dyDescent="0.25">
      <c r="A750" s="23">
        <v>749</v>
      </c>
      <c r="B750" s="22" t="s">
        <v>5</v>
      </c>
      <c r="C750" s="23" t="s">
        <v>14</v>
      </c>
      <c r="D750" s="41">
        <v>1750</v>
      </c>
      <c r="E750" s="23" t="s">
        <v>39</v>
      </c>
    </row>
    <row r="751" spans="1:5" ht="13.2" x14ac:dyDescent="0.25">
      <c r="A751" s="23">
        <v>750</v>
      </c>
      <c r="B751" s="22" t="s">
        <v>5</v>
      </c>
      <c r="C751" s="23" t="s">
        <v>14</v>
      </c>
      <c r="D751" s="41">
        <v>3750</v>
      </c>
      <c r="E751" s="23" t="s">
        <v>39</v>
      </c>
    </row>
    <row r="752" spans="1:5" ht="13.2" x14ac:dyDescent="0.25">
      <c r="A752" s="23">
        <v>751</v>
      </c>
      <c r="B752" s="22" t="s">
        <v>5</v>
      </c>
      <c r="C752" s="23" t="s">
        <v>13</v>
      </c>
      <c r="D752" s="41">
        <v>7500</v>
      </c>
      <c r="E752" s="23" t="s">
        <v>39</v>
      </c>
    </row>
    <row r="753" spans="1:5" ht="13.2" x14ac:dyDescent="0.25">
      <c r="A753" s="23">
        <v>752</v>
      </c>
      <c r="B753" s="22" t="s">
        <v>5</v>
      </c>
      <c r="C753" s="23" t="s">
        <v>12</v>
      </c>
      <c r="D753" s="41">
        <v>12500</v>
      </c>
      <c r="E753" s="23" t="s">
        <v>39</v>
      </c>
    </row>
    <row r="754" spans="1:5" ht="13.2" x14ac:dyDescent="0.25">
      <c r="A754" s="23">
        <v>753</v>
      </c>
      <c r="B754" s="22" t="s">
        <v>5</v>
      </c>
      <c r="C754" s="23" t="s">
        <v>11</v>
      </c>
      <c r="D754" s="41">
        <v>14500</v>
      </c>
      <c r="E754" s="23" t="s">
        <v>39</v>
      </c>
    </row>
    <row r="755" spans="1:5" ht="13.2" x14ac:dyDescent="0.25">
      <c r="A755" s="23">
        <v>754</v>
      </c>
      <c r="B755" s="22" t="s">
        <v>5</v>
      </c>
      <c r="C755" s="23" t="s">
        <v>10</v>
      </c>
      <c r="D755" s="41">
        <v>12500</v>
      </c>
      <c r="E755" s="23" t="s">
        <v>39</v>
      </c>
    </row>
    <row r="756" spans="1:5" ht="13.2" x14ac:dyDescent="0.25">
      <c r="A756" s="23">
        <v>755</v>
      </c>
      <c r="B756" s="22" t="s">
        <v>5</v>
      </c>
      <c r="C756" s="23" t="s">
        <v>14</v>
      </c>
      <c r="D756" s="41">
        <v>12500</v>
      </c>
      <c r="E756" s="23" t="s">
        <v>39</v>
      </c>
    </row>
    <row r="757" spans="1:5" ht="13.2" x14ac:dyDescent="0.25">
      <c r="A757" s="23">
        <v>756</v>
      </c>
      <c r="B757" s="22" t="s">
        <v>5</v>
      </c>
      <c r="C757" s="23" t="s">
        <v>14</v>
      </c>
      <c r="D757" s="41">
        <v>750</v>
      </c>
      <c r="E757" s="23" t="s">
        <v>39</v>
      </c>
    </row>
    <row r="758" spans="1:5" ht="13.2" x14ac:dyDescent="0.25">
      <c r="A758" s="23">
        <v>757</v>
      </c>
      <c r="B758" s="22" t="s">
        <v>5</v>
      </c>
      <c r="C758" s="23" t="s">
        <v>14</v>
      </c>
      <c r="D758" s="41">
        <v>3750</v>
      </c>
      <c r="E758" s="23" t="s">
        <v>39</v>
      </c>
    </row>
    <row r="759" spans="1:5" ht="13.2" x14ac:dyDescent="0.25">
      <c r="A759" s="23">
        <v>758</v>
      </c>
      <c r="B759" s="22" t="s">
        <v>5</v>
      </c>
      <c r="C759" s="23" t="s">
        <v>14</v>
      </c>
      <c r="D759" s="41">
        <v>2250</v>
      </c>
      <c r="E759" s="23" t="s">
        <v>39</v>
      </c>
    </row>
    <row r="760" spans="1:5" ht="13.2" x14ac:dyDescent="0.25">
      <c r="A760" s="23">
        <v>759</v>
      </c>
      <c r="B760" s="22" t="s">
        <v>5</v>
      </c>
      <c r="C760" s="23" t="s">
        <v>14</v>
      </c>
      <c r="D760" s="41">
        <v>17500</v>
      </c>
      <c r="E760" s="23" t="s">
        <v>39</v>
      </c>
    </row>
    <row r="761" spans="1:5" ht="13.2" x14ac:dyDescent="0.25">
      <c r="A761" s="23">
        <v>760</v>
      </c>
      <c r="B761" s="22" t="s">
        <v>5</v>
      </c>
      <c r="C761" s="23" t="s">
        <v>14</v>
      </c>
      <c r="D761" s="41">
        <v>22750</v>
      </c>
      <c r="E761" s="23" t="s">
        <v>39</v>
      </c>
    </row>
    <row r="762" spans="1:5" ht="13.2" x14ac:dyDescent="0.25">
      <c r="A762" s="23">
        <v>761</v>
      </c>
      <c r="B762" s="22" t="s">
        <v>5</v>
      </c>
      <c r="C762" s="23" t="s">
        <v>13</v>
      </c>
      <c r="D762" s="41">
        <v>3750</v>
      </c>
      <c r="E762" s="23" t="s">
        <v>39</v>
      </c>
    </row>
    <row r="763" spans="1:5" ht="13.2" x14ac:dyDescent="0.25">
      <c r="A763" s="23">
        <v>762</v>
      </c>
      <c r="B763" s="22" t="s">
        <v>5</v>
      </c>
      <c r="C763" s="23" t="s">
        <v>12</v>
      </c>
      <c r="D763" s="41">
        <v>10000</v>
      </c>
      <c r="E763" s="23" t="s">
        <v>39</v>
      </c>
    </row>
    <row r="764" spans="1:5" ht="13.2" x14ac:dyDescent="0.25">
      <c r="A764" s="23">
        <v>763</v>
      </c>
      <c r="B764" s="22" t="s">
        <v>5</v>
      </c>
      <c r="C764" s="23" t="s">
        <v>11</v>
      </c>
      <c r="D764" s="41">
        <v>4750</v>
      </c>
      <c r="E764" s="23" t="s">
        <v>39</v>
      </c>
    </row>
    <row r="765" spans="1:5" ht="13.2" x14ac:dyDescent="0.25">
      <c r="A765" s="23">
        <v>764</v>
      </c>
      <c r="B765" s="22" t="s">
        <v>5</v>
      </c>
      <c r="C765" s="23" t="s">
        <v>12</v>
      </c>
      <c r="D765" s="41">
        <v>7500</v>
      </c>
      <c r="E765" s="23" t="s">
        <v>39</v>
      </c>
    </row>
    <row r="766" spans="1:5" ht="13.2" x14ac:dyDescent="0.25">
      <c r="A766" s="23">
        <v>765</v>
      </c>
      <c r="B766" s="22" t="s">
        <v>5</v>
      </c>
      <c r="C766" s="23" t="s">
        <v>13</v>
      </c>
      <c r="D766" s="41">
        <v>7500</v>
      </c>
      <c r="E766" s="23" t="s">
        <v>39</v>
      </c>
    </row>
    <row r="767" spans="1:5" ht="13.2" x14ac:dyDescent="0.25">
      <c r="A767" s="23">
        <v>766</v>
      </c>
      <c r="B767" s="22" t="s">
        <v>5</v>
      </c>
      <c r="C767" s="23" t="s">
        <v>12</v>
      </c>
      <c r="D767" s="41">
        <v>10000</v>
      </c>
      <c r="E767" s="23" t="s">
        <v>39</v>
      </c>
    </row>
    <row r="768" spans="1:5" ht="13.2" x14ac:dyDescent="0.25">
      <c r="A768" s="23">
        <v>767</v>
      </c>
      <c r="B768" s="22" t="s">
        <v>5</v>
      </c>
      <c r="C768" s="23" t="s">
        <v>11</v>
      </c>
      <c r="D768" s="41">
        <v>38500</v>
      </c>
      <c r="E768" s="23" t="s">
        <v>39</v>
      </c>
    </row>
    <row r="769" spans="1:5" ht="13.2" x14ac:dyDescent="0.25">
      <c r="A769" s="23">
        <v>768</v>
      </c>
      <c r="B769" s="22" t="s">
        <v>5</v>
      </c>
      <c r="C769" s="23" t="s">
        <v>10</v>
      </c>
      <c r="D769" s="41">
        <v>5000</v>
      </c>
      <c r="E769" s="23" t="s">
        <v>40</v>
      </c>
    </row>
    <row r="770" spans="1:5" ht="13.2" x14ac:dyDescent="0.25">
      <c r="A770" s="23">
        <v>769</v>
      </c>
      <c r="B770" s="22" t="s">
        <v>5</v>
      </c>
      <c r="C770" s="23" t="s">
        <v>14</v>
      </c>
      <c r="D770" s="41">
        <v>11750</v>
      </c>
      <c r="E770" s="23" t="s">
        <v>40</v>
      </c>
    </row>
    <row r="771" spans="1:5" ht="13.2" x14ac:dyDescent="0.25">
      <c r="A771" s="23">
        <v>770</v>
      </c>
      <c r="B771" s="22" t="s">
        <v>5</v>
      </c>
      <c r="C771" s="23" t="s">
        <v>14</v>
      </c>
      <c r="D771" s="41">
        <v>4250</v>
      </c>
      <c r="E771" s="23" t="s">
        <v>40</v>
      </c>
    </row>
    <row r="772" spans="1:5" ht="13.2" x14ac:dyDescent="0.25">
      <c r="A772" s="23">
        <v>771</v>
      </c>
      <c r="B772" s="22" t="s">
        <v>5</v>
      </c>
      <c r="C772" s="23" t="s">
        <v>10</v>
      </c>
      <c r="D772" s="41">
        <v>5000</v>
      </c>
      <c r="E772" s="23" t="s">
        <v>39</v>
      </c>
    </row>
    <row r="773" spans="1:5" ht="13.2" x14ac:dyDescent="0.25">
      <c r="A773" s="23">
        <v>772</v>
      </c>
      <c r="B773" s="22" t="s">
        <v>5</v>
      </c>
      <c r="C773" s="23" t="s">
        <v>14</v>
      </c>
      <c r="D773" s="41">
        <v>2500</v>
      </c>
      <c r="E773" s="23" t="s">
        <v>39</v>
      </c>
    </row>
    <row r="774" spans="1:5" ht="13.2" x14ac:dyDescent="0.25">
      <c r="A774" s="23">
        <v>773</v>
      </c>
      <c r="B774" s="22" t="s">
        <v>5</v>
      </c>
      <c r="C774" s="23" t="s">
        <v>14</v>
      </c>
      <c r="D774" s="41">
        <v>1750</v>
      </c>
      <c r="E774" s="23" t="s">
        <v>39</v>
      </c>
    </row>
    <row r="775" spans="1:5" ht="13.2" x14ac:dyDescent="0.25">
      <c r="A775" s="23">
        <v>774</v>
      </c>
      <c r="B775" s="22" t="s">
        <v>5</v>
      </c>
      <c r="C775" s="23" t="s">
        <v>10</v>
      </c>
      <c r="D775" s="41">
        <v>7500</v>
      </c>
      <c r="E775" s="23" t="s">
        <v>40</v>
      </c>
    </row>
    <row r="776" spans="1:5" ht="13.2" x14ac:dyDescent="0.25">
      <c r="A776" s="23">
        <v>775</v>
      </c>
      <c r="B776" s="22" t="s">
        <v>5</v>
      </c>
      <c r="C776" s="23" t="s">
        <v>11</v>
      </c>
      <c r="D776" s="41">
        <v>38500</v>
      </c>
      <c r="E776" s="23" t="s">
        <v>40</v>
      </c>
    </row>
    <row r="777" spans="1:5" ht="13.2" x14ac:dyDescent="0.25">
      <c r="A777" s="23">
        <v>776</v>
      </c>
      <c r="B777" s="22" t="s">
        <v>5</v>
      </c>
      <c r="C777" s="23" t="s">
        <v>10</v>
      </c>
      <c r="D777" s="41">
        <v>7500</v>
      </c>
      <c r="E777" s="23" t="s">
        <v>39</v>
      </c>
    </row>
    <row r="778" spans="1:5" ht="13.2" x14ac:dyDescent="0.25">
      <c r="A778" s="23">
        <v>777</v>
      </c>
      <c r="B778" s="22" t="s">
        <v>5</v>
      </c>
      <c r="C778" s="23" t="s">
        <v>14</v>
      </c>
      <c r="D778" s="41">
        <v>62500</v>
      </c>
      <c r="E778" s="23" t="s">
        <v>39</v>
      </c>
    </row>
    <row r="779" spans="1:5" ht="13.2" x14ac:dyDescent="0.25">
      <c r="A779" s="23">
        <v>778</v>
      </c>
      <c r="B779" s="22" t="s">
        <v>5</v>
      </c>
      <c r="C779" s="23" t="s">
        <v>10</v>
      </c>
      <c r="D779" s="41">
        <v>5000</v>
      </c>
      <c r="E779" s="23" t="s">
        <v>40</v>
      </c>
    </row>
    <row r="780" spans="1:5" ht="13.2" x14ac:dyDescent="0.25">
      <c r="A780" s="23">
        <v>779</v>
      </c>
      <c r="B780" s="22" t="s">
        <v>5</v>
      </c>
      <c r="C780" s="23" t="s">
        <v>14</v>
      </c>
      <c r="D780" s="41">
        <v>21500</v>
      </c>
      <c r="E780" s="23" t="s">
        <v>40</v>
      </c>
    </row>
    <row r="781" spans="1:5" ht="13.2" x14ac:dyDescent="0.25">
      <c r="A781" s="23">
        <v>780</v>
      </c>
      <c r="B781" s="22" t="s">
        <v>5</v>
      </c>
      <c r="C781" s="23" t="s">
        <v>14</v>
      </c>
      <c r="D781" s="41">
        <v>4250</v>
      </c>
      <c r="E781" s="23" t="s">
        <v>40</v>
      </c>
    </row>
    <row r="782" spans="1:5" ht="13.2" x14ac:dyDescent="0.25">
      <c r="A782" s="23">
        <v>781</v>
      </c>
      <c r="B782" s="22" t="s">
        <v>5</v>
      </c>
      <c r="C782" s="23" t="s">
        <v>12</v>
      </c>
      <c r="D782" s="41">
        <v>12500</v>
      </c>
      <c r="E782" s="23" t="s">
        <v>39</v>
      </c>
    </row>
    <row r="783" spans="1:5" ht="13.2" x14ac:dyDescent="0.25">
      <c r="A783" s="23">
        <v>782</v>
      </c>
      <c r="B783" s="22" t="s">
        <v>5</v>
      </c>
      <c r="C783" s="23" t="s">
        <v>11</v>
      </c>
      <c r="D783" s="41">
        <v>26500</v>
      </c>
      <c r="E783" s="23" t="s">
        <v>39</v>
      </c>
    </row>
    <row r="784" spans="1:5" ht="13.2" x14ac:dyDescent="0.25">
      <c r="A784" s="23">
        <v>783</v>
      </c>
      <c r="B784" s="22" t="s">
        <v>5</v>
      </c>
      <c r="C784" s="23" t="s">
        <v>12</v>
      </c>
      <c r="D784" s="41">
        <v>7500</v>
      </c>
      <c r="E784" s="23" t="s">
        <v>39</v>
      </c>
    </row>
    <row r="785" spans="1:5" ht="13.2" x14ac:dyDescent="0.25">
      <c r="A785" s="23">
        <v>784</v>
      </c>
      <c r="B785" s="22" t="s">
        <v>5</v>
      </c>
      <c r="C785" s="23" t="s">
        <v>13</v>
      </c>
      <c r="D785" s="41">
        <v>15000</v>
      </c>
      <c r="E785" s="23" t="s">
        <v>39</v>
      </c>
    </row>
    <row r="786" spans="1:5" ht="13.2" x14ac:dyDescent="0.25">
      <c r="A786" s="23">
        <v>785</v>
      </c>
      <c r="B786" s="22" t="s">
        <v>5</v>
      </c>
      <c r="C786" s="23" t="s">
        <v>12</v>
      </c>
      <c r="D786" s="41">
        <v>15000</v>
      </c>
      <c r="E786" s="23" t="s">
        <v>39</v>
      </c>
    </row>
    <row r="787" spans="1:5" ht="13.2" x14ac:dyDescent="0.25">
      <c r="A787" s="23">
        <v>786</v>
      </c>
      <c r="B787" s="22" t="s">
        <v>5</v>
      </c>
      <c r="C787" s="23" t="s">
        <v>11</v>
      </c>
      <c r="D787" s="41">
        <v>5500</v>
      </c>
      <c r="E787" s="23" t="s">
        <v>39</v>
      </c>
    </row>
    <row r="788" spans="1:5" ht="13.2" x14ac:dyDescent="0.25">
      <c r="A788" s="23">
        <v>787</v>
      </c>
      <c r="B788" s="22" t="s">
        <v>5</v>
      </c>
      <c r="C788" s="23" t="s">
        <v>10</v>
      </c>
      <c r="D788" s="41">
        <v>11000</v>
      </c>
      <c r="E788" s="23" t="s">
        <v>40</v>
      </c>
    </row>
    <row r="789" spans="1:5" ht="13.2" x14ac:dyDescent="0.25">
      <c r="A789" s="23">
        <v>788</v>
      </c>
      <c r="B789" s="22" t="s">
        <v>5</v>
      </c>
      <c r="C789" s="23" t="s">
        <v>14</v>
      </c>
      <c r="D789" s="41">
        <v>10500</v>
      </c>
      <c r="E789" s="23" t="s">
        <v>40</v>
      </c>
    </row>
    <row r="790" spans="1:5" ht="13.2" x14ac:dyDescent="0.25">
      <c r="A790" s="23">
        <v>789</v>
      </c>
      <c r="B790" s="22" t="s">
        <v>5</v>
      </c>
      <c r="C790" s="23" t="s">
        <v>14</v>
      </c>
      <c r="D790" s="41">
        <v>500</v>
      </c>
      <c r="E790" s="23" t="s">
        <v>40</v>
      </c>
    </row>
    <row r="791" spans="1:5" ht="13.2" x14ac:dyDescent="0.25">
      <c r="A791" s="23">
        <v>790</v>
      </c>
      <c r="B791" s="22" t="s">
        <v>5</v>
      </c>
      <c r="C791" s="23" t="s">
        <v>14</v>
      </c>
      <c r="D791" s="41">
        <v>750</v>
      </c>
      <c r="E791" s="23" t="s">
        <v>40</v>
      </c>
    </row>
    <row r="792" spans="1:5" ht="13.2" x14ac:dyDescent="0.25">
      <c r="A792" s="23">
        <v>791</v>
      </c>
      <c r="B792" s="22" t="s">
        <v>5</v>
      </c>
      <c r="C792" s="23" t="s">
        <v>14</v>
      </c>
      <c r="D792" s="41">
        <v>1750</v>
      </c>
      <c r="E792" s="23" t="s">
        <v>40</v>
      </c>
    </row>
    <row r="793" spans="1:5" ht="13.2" x14ac:dyDescent="0.25">
      <c r="A793" s="23">
        <v>792</v>
      </c>
      <c r="B793" s="22" t="s">
        <v>5</v>
      </c>
      <c r="C793" s="23" t="s">
        <v>14</v>
      </c>
      <c r="D793" s="41">
        <v>2000</v>
      </c>
      <c r="E793" s="23" t="s">
        <v>40</v>
      </c>
    </row>
    <row r="794" spans="1:5" ht="13.2" x14ac:dyDescent="0.25">
      <c r="A794" s="23">
        <v>793</v>
      </c>
      <c r="B794" s="22" t="s">
        <v>5</v>
      </c>
      <c r="C794" s="23" t="s">
        <v>12</v>
      </c>
      <c r="D794" s="41">
        <v>7500</v>
      </c>
      <c r="E794" s="23" t="s">
        <v>40</v>
      </c>
    </row>
    <row r="795" spans="1:5" ht="13.2" x14ac:dyDescent="0.25">
      <c r="A795" s="23">
        <v>794</v>
      </c>
      <c r="B795" s="22" t="s">
        <v>5</v>
      </c>
      <c r="C795" s="23" t="s">
        <v>12</v>
      </c>
      <c r="D795" s="41">
        <v>10000</v>
      </c>
      <c r="E795" s="23" t="s">
        <v>40</v>
      </c>
    </row>
    <row r="796" spans="1:5" ht="13.2" x14ac:dyDescent="0.25">
      <c r="A796" s="23">
        <v>795</v>
      </c>
      <c r="B796" s="22" t="s">
        <v>5</v>
      </c>
      <c r="C796" s="23" t="s">
        <v>11</v>
      </c>
      <c r="D796" s="41">
        <v>4750</v>
      </c>
      <c r="E796" s="23" t="s">
        <v>40</v>
      </c>
    </row>
    <row r="797" spans="1:5" ht="13.2" x14ac:dyDescent="0.25">
      <c r="A797" s="23">
        <v>796</v>
      </c>
      <c r="B797" s="22" t="s">
        <v>5</v>
      </c>
      <c r="C797" s="23" t="s">
        <v>13</v>
      </c>
      <c r="D797" s="41">
        <v>7500</v>
      </c>
      <c r="E797" s="23" t="s">
        <v>39</v>
      </c>
    </row>
    <row r="798" spans="1:5" ht="13.2" x14ac:dyDescent="0.25">
      <c r="A798" s="23">
        <v>797</v>
      </c>
      <c r="B798" s="22" t="s">
        <v>5</v>
      </c>
      <c r="C798" s="23" t="s">
        <v>10</v>
      </c>
      <c r="D798" s="41">
        <v>5000</v>
      </c>
      <c r="E798" s="23" t="s">
        <v>39</v>
      </c>
    </row>
    <row r="799" spans="1:5" ht="13.2" x14ac:dyDescent="0.25">
      <c r="A799" s="23">
        <v>798</v>
      </c>
      <c r="B799" s="22" t="s">
        <v>5</v>
      </c>
      <c r="C799" s="23" t="s">
        <v>14</v>
      </c>
      <c r="D799" s="41">
        <v>11500</v>
      </c>
      <c r="E799" s="23" t="s">
        <v>40</v>
      </c>
    </row>
    <row r="800" spans="1:5" ht="13.2" x14ac:dyDescent="0.25">
      <c r="A800" s="23">
        <v>799</v>
      </c>
      <c r="B800" s="22" t="s">
        <v>5</v>
      </c>
      <c r="C800" s="23" t="s">
        <v>14</v>
      </c>
      <c r="D800" s="41">
        <v>1000</v>
      </c>
      <c r="E800" s="23" t="s">
        <v>40</v>
      </c>
    </row>
    <row r="801" spans="1:5" ht="13.2" x14ac:dyDescent="0.25">
      <c r="A801" s="23">
        <v>800</v>
      </c>
      <c r="B801" s="22" t="s">
        <v>5</v>
      </c>
      <c r="C801" s="23" t="s">
        <v>13</v>
      </c>
      <c r="D801" s="41">
        <v>7500</v>
      </c>
      <c r="E801" s="23" t="s">
        <v>40</v>
      </c>
    </row>
    <row r="802" spans="1:5" ht="13.2" x14ac:dyDescent="0.25">
      <c r="A802" s="23">
        <v>801</v>
      </c>
      <c r="B802" s="22" t="s">
        <v>5</v>
      </c>
      <c r="C802" s="23" t="s">
        <v>10</v>
      </c>
      <c r="D802" s="41">
        <v>5000</v>
      </c>
      <c r="E802" s="23" t="s">
        <v>39</v>
      </c>
    </row>
    <row r="803" spans="1:5" ht="13.2" x14ac:dyDescent="0.25">
      <c r="A803" s="23">
        <v>802</v>
      </c>
      <c r="B803" s="22" t="s">
        <v>5</v>
      </c>
      <c r="C803" s="23" t="s">
        <v>14</v>
      </c>
      <c r="D803" s="41">
        <v>3750</v>
      </c>
      <c r="E803" s="23" t="s">
        <v>39</v>
      </c>
    </row>
    <row r="804" spans="1:5" ht="13.2" x14ac:dyDescent="0.25">
      <c r="A804" s="23">
        <v>803</v>
      </c>
      <c r="B804" s="22" t="s">
        <v>5</v>
      </c>
      <c r="C804" s="23" t="s">
        <v>10</v>
      </c>
      <c r="D804" s="41">
        <v>7500</v>
      </c>
      <c r="E804" s="23" t="s">
        <v>40</v>
      </c>
    </row>
    <row r="805" spans="1:5" ht="13.2" x14ac:dyDescent="0.25">
      <c r="A805" s="23">
        <v>804</v>
      </c>
      <c r="B805" s="22" t="s">
        <v>5</v>
      </c>
      <c r="C805" s="23" t="s">
        <v>14</v>
      </c>
      <c r="D805" s="41">
        <v>3000</v>
      </c>
      <c r="E805" s="23" t="s">
        <v>40</v>
      </c>
    </row>
    <row r="806" spans="1:5" ht="13.2" x14ac:dyDescent="0.25">
      <c r="A806" s="23">
        <v>805</v>
      </c>
      <c r="B806" s="22" t="s">
        <v>5</v>
      </c>
      <c r="C806" s="23" t="s">
        <v>14</v>
      </c>
      <c r="D806" s="41">
        <v>2750</v>
      </c>
      <c r="E806" s="23" t="s">
        <v>40</v>
      </c>
    </row>
    <row r="807" spans="1:5" ht="13.2" x14ac:dyDescent="0.25">
      <c r="A807" s="23">
        <v>806</v>
      </c>
      <c r="B807" s="22" t="s">
        <v>5</v>
      </c>
      <c r="C807" s="23" t="s">
        <v>14</v>
      </c>
      <c r="D807" s="41">
        <v>2250</v>
      </c>
      <c r="E807" s="23" t="s">
        <v>40</v>
      </c>
    </row>
    <row r="808" spans="1:5" ht="13.2" x14ac:dyDescent="0.25">
      <c r="A808" s="23">
        <v>807</v>
      </c>
      <c r="B808" s="22" t="s">
        <v>5</v>
      </c>
      <c r="C808" s="23" t="s">
        <v>10</v>
      </c>
      <c r="D808" s="41">
        <v>5000</v>
      </c>
      <c r="E808" s="23" t="s">
        <v>40</v>
      </c>
    </row>
    <row r="809" spans="1:5" ht="13.2" x14ac:dyDescent="0.25">
      <c r="A809" s="23">
        <v>808</v>
      </c>
      <c r="B809" s="22" t="s">
        <v>5</v>
      </c>
      <c r="C809" s="23" t="s">
        <v>14</v>
      </c>
      <c r="D809" s="41">
        <v>1000</v>
      </c>
      <c r="E809" s="23" t="s">
        <v>40</v>
      </c>
    </row>
    <row r="810" spans="1:5" ht="13.2" x14ac:dyDescent="0.25">
      <c r="A810" s="23">
        <v>809</v>
      </c>
      <c r="B810" s="22" t="s">
        <v>5</v>
      </c>
      <c r="C810" s="23" t="s">
        <v>13</v>
      </c>
      <c r="D810" s="41">
        <v>11250</v>
      </c>
      <c r="E810" s="23" t="s">
        <v>39</v>
      </c>
    </row>
    <row r="811" spans="1:5" ht="13.2" x14ac:dyDescent="0.25">
      <c r="A811" s="23">
        <v>810</v>
      </c>
      <c r="B811" s="22" t="s">
        <v>5</v>
      </c>
      <c r="C811" s="23" t="s">
        <v>14</v>
      </c>
      <c r="D811" s="41">
        <v>7500</v>
      </c>
      <c r="E811" s="23" t="s">
        <v>39</v>
      </c>
    </row>
    <row r="812" spans="1:5" ht="13.2" x14ac:dyDescent="0.25">
      <c r="A812" s="23">
        <v>811</v>
      </c>
      <c r="B812" s="22" t="s">
        <v>5</v>
      </c>
      <c r="C812" s="23" t="s">
        <v>13</v>
      </c>
      <c r="D812" s="41">
        <v>5000</v>
      </c>
      <c r="E812" s="23" t="s">
        <v>39</v>
      </c>
    </row>
    <row r="813" spans="1:5" ht="13.2" x14ac:dyDescent="0.25">
      <c r="A813" s="23">
        <v>812</v>
      </c>
      <c r="B813" s="22" t="s">
        <v>5</v>
      </c>
      <c r="C813" s="23" t="s">
        <v>10</v>
      </c>
      <c r="D813" s="41">
        <v>5000</v>
      </c>
      <c r="E813" s="23" t="s">
        <v>40</v>
      </c>
    </row>
    <row r="814" spans="1:5" ht="13.2" x14ac:dyDescent="0.25">
      <c r="A814" s="23">
        <v>813</v>
      </c>
      <c r="B814" s="22" t="s">
        <v>5</v>
      </c>
      <c r="C814" s="23" t="s">
        <v>10</v>
      </c>
      <c r="D814" s="41">
        <v>5000</v>
      </c>
      <c r="E814" s="23" t="s">
        <v>40</v>
      </c>
    </row>
    <row r="815" spans="1:5" ht="13.2" x14ac:dyDescent="0.25">
      <c r="A815" s="23">
        <v>814</v>
      </c>
      <c r="B815" s="22" t="s">
        <v>5</v>
      </c>
      <c r="C815" s="23" t="s">
        <v>14</v>
      </c>
      <c r="D815" s="41">
        <v>9750</v>
      </c>
      <c r="E815" s="23" t="s">
        <v>40</v>
      </c>
    </row>
    <row r="816" spans="1:5" ht="13.2" x14ac:dyDescent="0.25">
      <c r="A816" s="23">
        <v>815</v>
      </c>
      <c r="B816" s="22" t="s">
        <v>5</v>
      </c>
      <c r="C816" s="23" t="s">
        <v>14</v>
      </c>
      <c r="D816" s="41">
        <v>1000</v>
      </c>
      <c r="E816" s="23" t="s">
        <v>40</v>
      </c>
    </row>
    <row r="817" spans="1:5" ht="13.2" x14ac:dyDescent="0.25">
      <c r="A817" s="23">
        <v>816</v>
      </c>
      <c r="B817" s="22" t="s">
        <v>5</v>
      </c>
      <c r="C817" s="23" t="s">
        <v>10</v>
      </c>
      <c r="D817" s="41">
        <v>5000</v>
      </c>
      <c r="E817" s="23" t="s">
        <v>40</v>
      </c>
    </row>
    <row r="818" spans="1:5" ht="13.2" x14ac:dyDescent="0.25">
      <c r="A818" s="23">
        <v>817</v>
      </c>
      <c r="B818" s="22" t="s">
        <v>5</v>
      </c>
      <c r="C818" s="23" t="s">
        <v>14</v>
      </c>
      <c r="D818" s="41">
        <v>9750</v>
      </c>
      <c r="E818" s="23" t="s">
        <v>40</v>
      </c>
    </row>
    <row r="819" spans="1:5" ht="13.2" x14ac:dyDescent="0.25">
      <c r="A819" s="23">
        <v>818</v>
      </c>
      <c r="B819" s="22" t="s">
        <v>5</v>
      </c>
      <c r="C819" s="23" t="s">
        <v>10</v>
      </c>
      <c r="D819" s="41">
        <v>7500</v>
      </c>
      <c r="E819" s="23" t="s">
        <v>39</v>
      </c>
    </row>
    <row r="820" spans="1:5" ht="13.2" x14ac:dyDescent="0.25">
      <c r="A820" s="23">
        <v>819</v>
      </c>
      <c r="B820" s="22" t="s">
        <v>5</v>
      </c>
      <c r="C820" s="23" t="s">
        <v>14</v>
      </c>
      <c r="D820" s="41">
        <v>3750</v>
      </c>
      <c r="E820" s="23" t="s">
        <v>39</v>
      </c>
    </row>
    <row r="821" spans="1:5" ht="13.2" x14ac:dyDescent="0.25">
      <c r="A821" s="23">
        <v>820</v>
      </c>
      <c r="B821" s="22" t="s">
        <v>5</v>
      </c>
      <c r="C821" s="23" t="s">
        <v>14</v>
      </c>
      <c r="D821" s="41">
        <v>2500</v>
      </c>
      <c r="E821" s="23" t="s">
        <v>39</v>
      </c>
    </row>
    <row r="822" spans="1:5" ht="13.2" x14ac:dyDescent="0.25">
      <c r="A822" s="23">
        <v>821</v>
      </c>
      <c r="B822" s="22" t="s">
        <v>5</v>
      </c>
      <c r="C822" s="23" t="s">
        <v>14</v>
      </c>
      <c r="D822" s="41">
        <v>1000</v>
      </c>
      <c r="E822" s="23" t="s">
        <v>39</v>
      </c>
    </row>
    <row r="823" spans="1:5" ht="13.2" x14ac:dyDescent="0.25">
      <c r="A823" s="23">
        <v>822</v>
      </c>
      <c r="B823" s="22" t="s">
        <v>5</v>
      </c>
      <c r="C823" s="23" t="s">
        <v>10</v>
      </c>
      <c r="D823" s="41">
        <v>5000</v>
      </c>
      <c r="E823" s="23" t="s">
        <v>40</v>
      </c>
    </row>
    <row r="824" spans="1:5" ht="13.2" x14ac:dyDescent="0.25">
      <c r="A824" s="23">
        <v>823</v>
      </c>
      <c r="B824" s="22" t="s">
        <v>5</v>
      </c>
      <c r="C824" s="23" t="s">
        <v>14</v>
      </c>
      <c r="D824" s="41">
        <v>5500</v>
      </c>
      <c r="E824" s="23" t="s">
        <v>40</v>
      </c>
    </row>
    <row r="825" spans="1:5" ht="13.2" x14ac:dyDescent="0.25">
      <c r="A825" s="23">
        <v>824</v>
      </c>
      <c r="B825" s="22" t="s">
        <v>5</v>
      </c>
      <c r="C825" s="23" t="s">
        <v>14</v>
      </c>
      <c r="D825" s="41">
        <v>65000</v>
      </c>
      <c r="E825" s="23" t="s">
        <v>40</v>
      </c>
    </row>
    <row r="826" spans="1:5" ht="13.2" x14ac:dyDescent="0.25">
      <c r="A826" s="23">
        <v>825</v>
      </c>
      <c r="B826" s="22" t="s">
        <v>5</v>
      </c>
      <c r="C826" s="23" t="s">
        <v>13</v>
      </c>
      <c r="D826" s="41">
        <v>10000</v>
      </c>
      <c r="E826" s="23" t="s">
        <v>40</v>
      </c>
    </row>
    <row r="827" spans="1:5" ht="13.2" x14ac:dyDescent="0.25">
      <c r="A827" s="23">
        <v>826</v>
      </c>
      <c r="B827" s="22" t="s">
        <v>5</v>
      </c>
      <c r="C827" s="23" t="s">
        <v>10</v>
      </c>
      <c r="D827" s="41">
        <v>17500</v>
      </c>
      <c r="E827" s="23" t="s">
        <v>39</v>
      </c>
    </row>
    <row r="828" spans="1:5" ht="13.2" x14ac:dyDescent="0.25">
      <c r="A828" s="23">
        <v>827</v>
      </c>
      <c r="B828" s="22" t="s">
        <v>5</v>
      </c>
      <c r="C828" s="23" t="s">
        <v>14</v>
      </c>
      <c r="D828" s="41">
        <v>3900</v>
      </c>
      <c r="E828" s="23" t="s">
        <v>39</v>
      </c>
    </row>
    <row r="829" spans="1:5" ht="13.2" x14ac:dyDescent="0.25">
      <c r="A829" s="23">
        <v>828</v>
      </c>
      <c r="B829" s="22" t="s">
        <v>5</v>
      </c>
      <c r="C829" s="23" t="s">
        <v>14</v>
      </c>
      <c r="D829" s="41">
        <v>3400</v>
      </c>
      <c r="E829" s="23" t="s">
        <v>39</v>
      </c>
    </row>
    <row r="830" spans="1:5" ht="13.2" x14ac:dyDescent="0.25">
      <c r="A830" s="23">
        <v>829</v>
      </c>
      <c r="B830" s="22" t="s">
        <v>5</v>
      </c>
      <c r="C830" s="23" t="s">
        <v>14</v>
      </c>
      <c r="D830" s="41">
        <v>10500</v>
      </c>
      <c r="E830" s="23" t="s">
        <v>39</v>
      </c>
    </row>
    <row r="831" spans="1:5" ht="13.2" x14ac:dyDescent="0.25">
      <c r="A831" s="23">
        <v>830</v>
      </c>
      <c r="B831" s="22" t="s">
        <v>5</v>
      </c>
      <c r="C831" s="23" t="s">
        <v>14</v>
      </c>
      <c r="D831" s="41">
        <v>500</v>
      </c>
      <c r="E831" s="23" t="s">
        <v>39</v>
      </c>
    </row>
    <row r="832" spans="1:5" ht="13.2" x14ac:dyDescent="0.25">
      <c r="A832" s="23">
        <v>831</v>
      </c>
      <c r="B832" s="22" t="s">
        <v>5</v>
      </c>
      <c r="C832" s="23" t="s">
        <v>14</v>
      </c>
      <c r="D832" s="41">
        <v>750</v>
      </c>
      <c r="E832" s="23" t="s">
        <v>39</v>
      </c>
    </row>
    <row r="833" spans="1:5" ht="13.2" x14ac:dyDescent="0.25">
      <c r="A833" s="23">
        <v>832</v>
      </c>
      <c r="B833" s="22" t="s">
        <v>5</v>
      </c>
      <c r="C833" s="23" t="s">
        <v>14</v>
      </c>
      <c r="D833" s="41">
        <v>1750</v>
      </c>
      <c r="E833" s="23" t="s">
        <v>39</v>
      </c>
    </row>
    <row r="834" spans="1:5" ht="13.2" x14ac:dyDescent="0.25">
      <c r="A834" s="23">
        <v>833</v>
      </c>
      <c r="B834" s="22" t="s">
        <v>5</v>
      </c>
      <c r="C834" s="23" t="s">
        <v>14</v>
      </c>
      <c r="D834" s="41">
        <v>5500</v>
      </c>
      <c r="E834" s="23" t="s">
        <v>39</v>
      </c>
    </row>
    <row r="835" spans="1:5" ht="13.2" x14ac:dyDescent="0.25">
      <c r="A835" s="23">
        <v>834</v>
      </c>
      <c r="B835" s="22" t="s">
        <v>5</v>
      </c>
      <c r="C835" s="23" t="s">
        <v>12</v>
      </c>
      <c r="D835" s="41">
        <v>8750</v>
      </c>
      <c r="E835" s="23" t="s">
        <v>39</v>
      </c>
    </row>
    <row r="836" spans="1:5" ht="13.2" x14ac:dyDescent="0.25">
      <c r="A836" s="23">
        <v>835</v>
      </c>
      <c r="B836" s="22" t="s">
        <v>5</v>
      </c>
      <c r="C836" s="23" t="s">
        <v>10</v>
      </c>
      <c r="D836" s="41">
        <v>7500</v>
      </c>
      <c r="E836" s="23" t="s">
        <v>40</v>
      </c>
    </row>
    <row r="837" spans="1:5" ht="13.2" x14ac:dyDescent="0.25">
      <c r="A837" s="23">
        <v>836</v>
      </c>
      <c r="B837" s="22" t="s">
        <v>5</v>
      </c>
      <c r="C837" s="23" t="s">
        <v>14</v>
      </c>
      <c r="D837" s="41">
        <v>3250</v>
      </c>
      <c r="E837" s="23" t="s">
        <v>40</v>
      </c>
    </row>
    <row r="838" spans="1:5" ht="13.2" x14ac:dyDescent="0.25">
      <c r="A838" s="23">
        <v>837</v>
      </c>
      <c r="B838" s="22" t="s">
        <v>5</v>
      </c>
      <c r="C838" s="23" t="s">
        <v>12</v>
      </c>
      <c r="D838" s="41">
        <v>10000</v>
      </c>
      <c r="E838" s="23" t="s">
        <v>39</v>
      </c>
    </row>
    <row r="839" spans="1:5" ht="13.2" x14ac:dyDescent="0.25">
      <c r="A839" s="23">
        <v>838</v>
      </c>
      <c r="B839" s="22" t="s">
        <v>5</v>
      </c>
      <c r="C839" s="23" t="s">
        <v>11</v>
      </c>
      <c r="D839" s="41">
        <v>5000</v>
      </c>
      <c r="E839" s="23" t="s">
        <v>39</v>
      </c>
    </row>
    <row r="840" spans="1:5" ht="13.2" x14ac:dyDescent="0.25">
      <c r="A840" s="23">
        <v>839</v>
      </c>
      <c r="B840" s="22" t="s">
        <v>5</v>
      </c>
      <c r="C840" s="23" t="s">
        <v>11</v>
      </c>
      <c r="D840" s="41">
        <v>5500</v>
      </c>
      <c r="E840" s="23" t="s">
        <v>39</v>
      </c>
    </row>
    <row r="841" spans="1:5" ht="13.2" x14ac:dyDescent="0.25">
      <c r="A841" s="23">
        <v>840</v>
      </c>
      <c r="B841" s="22" t="s">
        <v>5</v>
      </c>
      <c r="C841" s="23" t="s">
        <v>13</v>
      </c>
      <c r="D841" s="41">
        <v>3750</v>
      </c>
      <c r="E841" s="23" t="s">
        <v>39</v>
      </c>
    </row>
    <row r="842" spans="1:5" ht="13.2" x14ac:dyDescent="0.25">
      <c r="A842" s="23">
        <v>841</v>
      </c>
      <c r="B842" s="22" t="s">
        <v>5</v>
      </c>
      <c r="C842" s="23" t="s">
        <v>14</v>
      </c>
      <c r="D842" s="41">
        <v>11500</v>
      </c>
      <c r="E842" s="23" t="s">
        <v>39</v>
      </c>
    </row>
    <row r="843" spans="1:5" ht="13.2" x14ac:dyDescent="0.25">
      <c r="A843" s="23">
        <v>842</v>
      </c>
      <c r="B843" s="22" t="s">
        <v>5</v>
      </c>
      <c r="C843" s="23" t="s">
        <v>14</v>
      </c>
      <c r="D843" s="41">
        <v>37500</v>
      </c>
      <c r="E843" s="23" t="s">
        <v>39</v>
      </c>
    </row>
    <row r="844" spans="1:5" ht="13.2" x14ac:dyDescent="0.25">
      <c r="A844" s="23">
        <v>843</v>
      </c>
      <c r="B844" s="22" t="s">
        <v>5</v>
      </c>
      <c r="C844" s="23" t="s">
        <v>13</v>
      </c>
      <c r="D844" s="41">
        <v>5000</v>
      </c>
      <c r="E844" s="23" t="s">
        <v>39</v>
      </c>
    </row>
    <row r="845" spans="1:5" ht="13.2" x14ac:dyDescent="0.25">
      <c r="A845" s="23">
        <v>844</v>
      </c>
      <c r="B845" s="22" t="s">
        <v>5</v>
      </c>
      <c r="C845" s="23" t="s">
        <v>10</v>
      </c>
      <c r="D845" s="41">
        <v>420000</v>
      </c>
      <c r="E845" s="23" t="s">
        <v>40</v>
      </c>
    </row>
    <row r="846" spans="1:5" ht="13.2" x14ac:dyDescent="0.25">
      <c r="A846" s="23">
        <v>845</v>
      </c>
      <c r="B846" s="22" t="s">
        <v>5</v>
      </c>
      <c r="C846" s="23" t="s">
        <v>14</v>
      </c>
      <c r="D846" s="41">
        <v>135000</v>
      </c>
      <c r="E846" s="23" t="s">
        <v>40</v>
      </c>
    </row>
    <row r="847" spans="1:5" ht="13.2" x14ac:dyDescent="0.25">
      <c r="A847" s="23">
        <v>846</v>
      </c>
      <c r="B847" s="22" t="s">
        <v>5</v>
      </c>
      <c r="C847" s="23" t="s">
        <v>14</v>
      </c>
      <c r="D847" s="41">
        <v>2250</v>
      </c>
      <c r="E847" s="23" t="s">
        <v>40</v>
      </c>
    </row>
    <row r="848" spans="1:5" ht="13.2" x14ac:dyDescent="0.25">
      <c r="A848" s="23">
        <v>847</v>
      </c>
      <c r="B848" s="22" t="s">
        <v>5</v>
      </c>
      <c r="C848" s="23" t="s">
        <v>14</v>
      </c>
      <c r="D848" s="41">
        <v>1500</v>
      </c>
      <c r="E848" s="23" t="s">
        <v>40</v>
      </c>
    </row>
    <row r="849" spans="1:5" ht="13.2" x14ac:dyDescent="0.25">
      <c r="A849" s="23">
        <v>848</v>
      </c>
      <c r="B849" s="22" t="s">
        <v>5</v>
      </c>
      <c r="C849" s="23" t="s">
        <v>14</v>
      </c>
      <c r="D849" s="41">
        <v>7000</v>
      </c>
      <c r="E849" s="23" t="s">
        <v>40</v>
      </c>
    </row>
    <row r="850" spans="1:5" ht="13.2" x14ac:dyDescent="0.25">
      <c r="A850" s="23">
        <v>849</v>
      </c>
      <c r="B850" s="22" t="s">
        <v>5</v>
      </c>
      <c r="C850" s="23" t="s">
        <v>14</v>
      </c>
      <c r="D850" s="41">
        <v>17500</v>
      </c>
      <c r="E850" s="23" t="s">
        <v>40</v>
      </c>
    </row>
    <row r="851" spans="1:5" ht="13.2" x14ac:dyDescent="0.25">
      <c r="A851" s="23">
        <v>850</v>
      </c>
      <c r="B851" s="22" t="s">
        <v>5</v>
      </c>
      <c r="C851" s="23" t="s">
        <v>14</v>
      </c>
      <c r="D851" s="41">
        <v>50000</v>
      </c>
      <c r="E851" s="23" t="s">
        <v>40</v>
      </c>
    </row>
    <row r="852" spans="1:5" ht="13.2" x14ac:dyDescent="0.25">
      <c r="A852" s="23">
        <v>851</v>
      </c>
      <c r="B852" s="22" t="s">
        <v>5</v>
      </c>
      <c r="C852" s="23" t="s">
        <v>13</v>
      </c>
      <c r="D852" s="41">
        <v>90000</v>
      </c>
      <c r="E852" s="23" t="s">
        <v>40</v>
      </c>
    </row>
    <row r="853" spans="1:5" ht="13.2" x14ac:dyDescent="0.25">
      <c r="A853" s="23">
        <v>852</v>
      </c>
      <c r="B853" s="22" t="s">
        <v>5</v>
      </c>
      <c r="C853" s="23" t="s">
        <v>13</v>
      </c>
      <c r="D853" s="41">
        <v>50000</v>
      </c>
      <c r="E853" s="23" t="s">
        <v>40</v>
      </c>
    </row>
    <row r="854" spans="1:5" ht="13.2" x14ac:dyDescent="0.25">
      <c r="A854" s="23">
        <v>853</v>
      </c>
      <c r="B854" s="22" t="s">
        <v>5</v>
      </c>
      <c r="C854" s="23" t="s">
        <v>11</v>
      </c>
      <c r="D854" s="41">
        <v>38500</v>
      </c>
      <c r="E854" s="23" t="s">
        <v>39</v>
      </c>
    </row>
    <row r="855" spans="1:5" ht="13.2" x14ac:dyDescent="0.25">
      <c r="A855" s="23">
        <v>854</v>
      </c>
      <c r="B855" s="22" t="s">
        <v>5</v>
      </c>
      <c r="C855" s="23" t="s">
        <v>14</v>
      </c>
      <c r="D855" s="41">
        <v>75000</v>
      </c>
      <c r="E855" s="23" t="s">
        <v>40</v>
      </c>
    </row>
    <row r="856" spans="1:5" ht="13.2" x14ac:dyDescent="0.25">
      <c r="A856" s="23">
        <v>855</v>
      </c>
      <c r="B856" s="22" t="s">
        <v>5</v>
      </c>
      <c r="C856" s="23" t="s">
        <v>13</v>
      </c>
      <c r="D856" s="41">
        <v>7500</v>
      </c>
      <c r="E856" s="23" t="s">
        <v>40</v>
      </c>
    </row>
    <row r="857" spans="1:5" ht="13.2" x14ac:dyDescent="0.25">
      <c r="A857" s="23">
        <v>856</v>
      </c>
      <c r="B857" s="22" t="s">
        <v>5</v>
      </c>
      <c r="C857" s="23" t="s">
        <v>10</v>
      </c>
      <c r="D857" s="41">
        <v>7500</v>
      </c>
      <c r="E857" s="23" t="s">
        <v>39</v>
      </c>
    </row>
    <row r="858" spans="1:5" ht="13.2" x14ac:dyDescent="0.25">
      <c r="A858" s="23">
        <v>857</v>
      </c>
      <c r="B858" s="22" t="s">
        <v>5</v>
      </c>
      <c r="C858" s="23" t="s">
        <v>14</v>
      </c>
      <c r="D858" s="41">
        <v>3250</v>
      </c>
      <c r="E858" s="23" t="s">
        <v>39</v>
      </c>
    </row>
    <row r="859" spans="1:5" ht="13.2" x14ac:dyDescent="0.25">
      <c r="A859" s="23">
        <v>858</v>
      </c>
      <c r="B859" s="22" t="s">
        <v>5</v>
      </c>
      <c r="C859" s="23" t="s">
        <v>14</v>
      </c>
      <c r="D859" s="41">
        <v>2750</v>
      </c>
      <c r="E859" s="23" t="s">
        <v>39</v>
      </c>
    </row>
    <row r="860" spans="1:5" ht="13.2" x14ac:dyDescent="0.25">
      <c r="A860" s="23">
        <v>859</v>
      </c>
      <c r="B860" s="22" t="s">
        <v>5</v>
      </c>
      <c r="C860" s="23" t="s">
        <v>12</v>
      </c>
      <c r="D860" s="41">
        <v>10000</v>
      </c>
      <c r="E860" s="23" t="s">
        <v>39</v>
      </c>
    </row>
    <row r="861" spans="1:5" ht="13.2" x14ac:dyDescent="0.25">
      <c r="A861" s="23">
        <v>860</v>
      </c>
      <c r="B861" s="22" t="s">
        <v>5</v>
      </c>
      <c r="C861" s="23" t="s">
        <v>11</v>
      </c>
      <c r="D861" s="41">
        <v>5000</v>
      </c>
      <c r="E861" s="23" t="s">
        <v>39</v>
      </c>
    </row>
    <row r="862" spans="1:5" ht="13.2" x14ac:dyDescent="0.25">
      <c r="A862" s="23">
        <v>861</v>
      </c>
      <c r="B862" s="22" t="s">
        <v>5</v>
      </c>
      <c r="C862" s="23" t="s">
        <v>10</v>
      </c>
      <c r="D862" s="41">
        <v>7500</v>
      </c>
      <c r="E862" s="23" t="s">
        <v>39</v>
      </c>
    </row>
    <row r="863" spans="1:5" ht="13.2" x14ac:dyDescent="0.25">
      <c r="A863" s="23">
        <v>862</v>
      </c>
      <c r="B863" s="22" t="s">
        <v>5</v>
      </c>
      <c r="C863" s="23" t="s">
        <v>14</v>
      </c>
      <c r="D863" s="41">
        <v>5500</v>
      </c>
      <c r="E863" s="23" t="s">
        <v>39</v>
      </c>
    </row>
    <row r="864" spans="1:5" ht="13.2" x14ac:dyDescent="0.25">
      <c r="A864" s="23">
        <v>863</v>
      </c>
      <c r="B864" s="22" t="s">
        <v>5</v>
      </c>
      <c r="C864" s="23" t="s">
        <v>14</v>
      </c>
      <c r="D864" s="41">
        <v>500</v>
      </c>
      <c r="E864" s="23" t="s">
        <v>39</v>
      </c>
    </row>
    <row r="865" spans="1:5" ht="13.2" x14ac:dyDescent="0.25">
      <c r="A865" s="23">
        <v>864</v>
      </c>
      <c r="B865" s="22" t="s">
        <v>5</v>
      </c>
      <c r="C865" s="23" t="s">
        <v>14</v>
      </c>
      <c r="D865" s="41">
        <v>750</v>
      </c>
      <c r="E865" s="23" t="s">
        <v>39</v>
      </c>
    </row>
    <row r="866" spans="1:5" ht="13.2" x14ac:dyDescent="0.25">
      <c r="A866" s="23">
        <v>865</v>
      </c>
      <c r="B866" s="22" t="s">
        <v>5</v>
      </c>
      <c r="C866" s="23" t="s">
        <v>13</v>
      </c>
      <c r="D866" s="41">
        <v>7500</v>
      </c>
      <c r="E866" s="23" t="s">
        <v>39</v>
      </c>
    </row>
    <row r="867" spans="1:5" ht="13.2" x14ac:dyDescent="0.25">
      <c r="A867" s="23">
        <v>866</v>
      </c>
      <c r="B867" s="22" t="s">
        <v>5</v>
      </c>
      <c r="C867" s="23" t="s">
        <v>12</v>
      </c>
      <c r="D867" s="41">
        <v>10000</v>
      </c>
      <c r="E867" s="23" t="s">
        <v>39</v>
      </c>
    </row>
    <row r="868" spans="1:5" ht="13.2" x14ac:dyDescent="0.25">
      <c r="A868" s="23">
        <v>867</v>
      </c>
      <c r="B868" s="22" t="s">
        <v>5</v>
      </c>
      <c r="C868" s="23" t="s">
        <v>11</v>
      </c>
      <c r="D868" s="41">
        <v>3750</v>
      </c>
      <c r="E868" s="23" t="s">
        <v>39</v>
      </c>
    </row>
    <row r="869" spans="1:5" ht="13.2" x14ac:dyDescent="0.25">
      <c r="A869" s="23">
        <v>868</v>
      </c>
      <c r="B869" s="22" t="s">
        <v>5</v>
      </c>
      <c r="C869" s="23" t="s">
        <v>10</v>
      </c>
      <c r="D869" s="41">
        <v>5000</v>
      </c>
      <c r="E869" s="23" t="s">
        <v>40</v>
      </c>
    </row>
    <row r="870" spans="1:5" ht="13.2" x14ac:dyDescent="0.25">
      <c r="A870" s="23">
        <v>869</v>
      </c>
      <c r="B870" s="22" t="s">
        <v>5</v>
      </c>
      <c r="C870" s="23" t="s">
        <v>14</v>
      </c>
      <c r="D870" s="41">
        <v>7500</v>
      </c>
      <c r="E870" s="23" t="s">
        <v>40</v>
      </c>
    </row>
    <row r="871" spans="1:5" ht="13.2" x14ac:dyDescent="0.25">
      <c r="A871" s="23">
        <v>870</v>
      </c>
      <c r="B871" s="22" t="s">
        <v>5</v>
      </c>
      <c r="C871" s="23" t="s">
        <v>10</v>
      </c>
      <c r="D871" s="41">
        <v>5000</v>
      </c>
      <c r="E871" s="23" t="s">
        <v>39</v>
      </c>
    </row>
    <row r="872" spans="1:5" ht="13.2" x14ac:dyDescent="0.25">
      <c r="A872" s="23">
        <v>871</v>
      </c>
      <c r="B872" s="22" t="s">
        <v>5</v>
      </c>
      <c r="C872" s="23" t="s">
        <v>13</v>
      </c>
      <c r="D872" s="41">
        <v>7500</v>
      </c>
      <c r="E872" s="23" t="s">
        <v>39</v>
      </c>
    </row>
    <row r="873" spans="1:5" ht="13.2" x14ac:dyDescent="0.25">
      <c r="A873" s="23">
        <v>872</v>
      </c>
      <c r="B873" s="22" t="s">
        <v>5</v>
      </c>
      <c r="C873" s="23" t="s">
        <v>12</v>
      </c>
      <c r="D873" s="41">
        <v>10000</v>
      </c>
      <c r="E873" s="23" t="s">
        <v>39</v>
      </c>
    </row>
    <row r="874" spans="1:5" ht="13.2" x14ac:dyDescent="0.25">
      <c r="A874" s="23">
        <v>873</v>
      </c>
      <c r="B874" s="22" t="s">
        <v>5</v>
      </c>
      <c r="C874" s="23" t="s">
        <v>12</v>
      </c>
      <c r="D874" s="41">
        <v>12500</v>
      </c>
      <c r="E874" s="23" t="s">
        <v>39</v>
      </c>
    </row>
    <row r="875" spans="1:5" ht="13.2" x14ac:dyDescent="0.25">
      <c r="A875" s="23">
        <v>874</v>
      </c>
      <c r="B875" s="22" t="s">
        <v>5</v>
      </c>
      <c r="C875" s="23" t="s">
        <v>11</v>
      </c>
      <c r="D875" s="41">
        <v>38500</v>
      </c>
      <c r="E875" s="23" t="s">
        <v>39</v>
      </c>
    </row>
    <row r="876" spans="1:5" ht="13.2" x14ac:dyDescent="0.25">
      <c r="A876" s="23">
        <v>875</v>
      </c>
      <c r="B876" s="22" t="s">
        <v>5</v>
      </c>
      <c r="C876" s="23" t="s">
        <v>13</v>
      </c>
      <c r="D876" s="41">
        <v>7500</v>
      </c>
      <c r="E876" s="23" t="s">
        <v>40</v>
      </c>
    </row>
    <row r="877" spans="1:5" ht="13.2" x14ac:dyDescent="0.25">
      <c r="A877" s="23">
        <v>876</v>
      </c>
      <c r="B877" s="22" t="s">
        <v>5</v>
      </c>
      <c r="C877" s="23" t="s">
        <v>13</v>
      </c>
      <c r="D877" s="41">
        <v>11250</v>
      </c>
      <c r="E877" s="23" t="s">
        <v>40</v>
      </c>
    </row>
    <row r="878" spans="1:5" ht="13.2" x14ac:dyDescent="0.25">
      <c r="A878" s="23">
        <v>877</v>
      </c>
      <c r="B878" s="22" t="s">
        <v>5</v>
      </c>
      <c r="C878" s="23" t="s">
        <v>13</v>
      </c>
      <c r="D878" s="41">
        <v>7500</v>
      </c>
      <c r="E878" s="23" t="s">
        <v>40</v>
      </c>
    </row>
    <row r="879" spans="1:5" ht="13.2" x14ac:dyDescent="0.25">
      <c r="A879" s="23">
        <v>878</v>
      </c>
      <c r="B879" s="22" t="s">
        <v>5</v>
      </c>
      <c r="C879" s="23" t="s">
        <v>13</v>
      </c>
      <c r="D879" s="41">
        <v>3750</v>
      </c>
      <c r="E879" s="23" t="s">
        <v>40</v>
      </c>
    </row>
    <row r="880" spans="1:5" ht="13.2" x14ac:dyDescent="0.25">
      <c r="A880" s="23">
        <v>879</v>
      </c>
      <c r="B880" s="22" t="s">
        <v>5</v>
      </c>
      <c r="C880" s="23" t="s">
        <v>13</v>
      </c>
      <c r="D880" s="41">
        <v>15000</v>
      </c>
      <c r="E880" s="23" t="s">
        <v>39</v>
      </c>
    </row>
    <row r="881" spans="1:5" ht="13.2" x14ac:dyDescent="0.25">
      <c r="A881" s="23">
        <v>880</v>
      </c>
      <c r="B881" s="22" t="s">
        <v>5</v>
      </c>
      <c r="C881" s="23" t="s">
        <v>13</v>
      </c>
      <c r="D881" s="41">
        <v>7500</v>
      </c>
      <c r="E881" s="23" t="s">
        <v>40</v>
      </c>
    </row>
    <row r="882" spans="1:5" ht="13.2" x14ac:dyDescent="0.25">
      <c r="A882" s="23">
        <v>881</v>
      </c>
      <c r="B882" s="22" t="s">
        <v>5</v>
      </c>
      <c r="C882" s="23" t="s">
        <v>13</v>
      </c>
      <c r="D882" s="41">
        <v>3750</v>
      </c>
      <c r="E882" s="23" t="s">
        <v>40</v>
      </c>
    </row>
    <row r="883" spans="1:5" ht="13.2" x14ac:dyDescent="0.25">
      <c r="A883" s="23">
        <v>882</v>
      </c>
      <c r="B883" s="22" t="s">
        <v>5</v>
      </c>
      <c r="C883" s="23" t="s">
        <v>10</v>
      </c>
      <c r="D883" s="41">
        <v>7500</v>
      </c>
      <c r="E883" s="23" t="s">
        <v>40</v>
      </c>
    </row>
    <row r="884" spans="1:5" ht="13.2" x14ac:dyDescent="0.25">
      <c r="A884" s="23">
        <v>883</v>
      </c>
      <c r="B884" s="22" t="s">
        <v>5</v>
      </c>
      <c r="C884" s="23" t="s">
        <v>10</v>
      </c>
      <c r="D884" s="41">
        <v>5000</v>
      </c>
      <c r="E884" s="23" t="s">
        <v>39</v>
      </c>
    </row>
    <row r="885" spans="1:5" ht="13.2" x14ac:dyDescent="0.25">
      <c r="A885" s="23">
        <v>884</v>
      </c>
      <c r="B885" s="22" t="s">
        <v>5</v>
      </c>
      <c r="C885" s="23" t="s">
        <v>14</v>
      </c>
      <c r="D885" s="41">
        <v>7750</v>
      </c>
      <c r="E885" s="23" t="s">
        <v>39</v>
      </c>
    </row>
    <row r="886" spans="1:5" ht="13.2" x14ac:dyDescent="0.25">
      <c r="A886" s="23">
        <v>885</v>
      </c>
      <c r="B886" s="22" t="s">
        <v>5</v>
      </c>
      <c r="C886" s="23" t="s">
        <v>10</v>
      </c>
      <c r="D886" s="41">
        <v>5000</v>
      </c>
      <c r="E886" s="23" t="s">
        <v>39</v>
      </c>
    </row>
    <row r="887" spans="1:5" ht="13.2" x14ac:dyDescent="0.25">
      <c r="A887" s="23">
        <v>886</v>
      </c>
      <c r="B887" s="22" t="s">
        <v>5</v>
      </c>
      <c r="C887" s="23" t="s">
        <v>14</v>
      </c>
      <c r="D887" s="41">
        <v>1250</v>
      </c>
      <c r="E887" s="23" t="s">
        <v>39</v>
      </c>
    </row>
    <row r="888" spans="1:5" ht="13.2" x14ac:dyDescent="0.25">
      <c r="A888" s="23">
        <v>887</v>
      </c>
      <c r="B888" s="22" t="s">
        <v>5</v>
      </c>
      <c r="C888" s="23" t="s">
        <v>14</v>
      </c>
      <c r="D888" s="41">
        <v>500</v>
      </c>
      <c r="E888" s="23" t="s">
        <v>39</v>
      </c>
    </row>
    <row r="889" spans="1:5" ht="13.2" x14ac:dyDescent="0.25">
      <c r="A889" s="23">
        <v>888</v>
      </c>
      <c r="B889" s="22" t="s">
        <v>5</v>
      </c>
      <c r="C889" s="23" t="s">
        <v>14</v>
      </c>
      <c r="D889" s="41">
        <v>11500</v>
      </c>
      <c r="E889" s="23" t="s">
        <v>39</v>
      </c>
    </row>
    <row r="890" spans="1:5" ht="13.2" x14ac:dyDescent="0.25">
      <c r="A890" s="23">
        <v>889</v>
      </c>
      <c r="B890" s="22" t="s">
        <v>5</v>
      </c>
      <c r="C890" s="23" t="s">
        <v>13</v>
      </c>
      <c r="D890" s="41">
        <v>7500</v>
      </c>
      <c r="E890" s="23" t="s">
        <v>40</v>
      </c>
    </row>
    <row r="891" spans="1:5" ht="13.2" x14ac:dyDescent="0.25">
      <c r="A891" s="23">
        <v>890</v>
      </c>
      <c r="B891" s="22" t="s">
        <v>5</v>
      </c>
      <c r="C891" s="23" t="s">
        <v>10</v>
      </c>
      <c r="D891" s="41">
        <v>5000</v>
      </c>
      <c r="E891" s="23" t="s">
        <v>39</v>
      </c>
    </row>
    <row r="892" spans="1:5" ht="13.2" x14ac:dyDescent="0.25">
      <c r="A892" s="23">
        <v>891</v>
      </c>
      <c r="B892" s="22" t="s">
        <v>5</v>
      </c>
      <c r="C892" s="23" t="s">
        <v>14</v>
      </c>
      <c r="D892" s="41">
        <v>1750</v>
      </c>
      <c r="E892" s="23" t="s">
        <v>39</v>
      </c>
    </row>
    <row r="893" spans="1:5" ht="13.2" x14ac:dyDescent="0.25">
      <c r="A893" s="23">
        <v>892</v>
      </c>
      <c r="B893" s="22" t="s">
        <v>5</v>
      </c>
      <c r="C893" s="23" t="s">
        <v>10</v>
      </c>
      <c r="D893" s="41">
        <v>10000</v>
      </c>
      <c r="E893" s="23" t="s">
        <v>39</v>
      </c>
    </row>
    <row r="894" spans="1:5" ht="13.2" x14ac:dyDescent="0.25">
      <c r="A894" s="23">
        <v>893</v>
      </c>
      <c r="B894" s="22" t="s">
        <v>5</v>
      </c>
      <c r="C894" s="23" t="s">
        <v>13</v>
      </c>
      <c r="D894" s="41">
        <v>20000</v>
      </c>
      <c r="E894" s="23" t="s">
        <v>39</v>
      </c>
    </row>
    <row r="895" spans="1:5" ht="13.2" x14ac:dyDescent="0.25">
      <c r="A895" s="23">
        <v>894</v>
      </c>
      <c r="B895" s="22" t="s">
        <v>5</v>
      </c>
      <c r="C895" s="23" t="s">
        <v>10</v>
      </c>
      <c r="D895" s="41">
        <v>17500</v>
      </c>
      <c r="E895" s="23" t="s">
        <v>40</v>
      </c>
    </row>
    <row r="896" spans="1:5" ht="13.2" x14ac:dyDescent="0.25">
      <c r="A896" s="23">
        <v>895</v>
      </c>
      <c r="B896" s="22" t="s">
        <v>5</v>
      </c>
      <c r="C896" s="23" t="s">
        <v>14</v>
      </c>
      <c r="D896" s="41">
        <v>31500</v>
      </c>
      <c r="E896" s="23" t="s">
        <v>40</v>
      </c>
    </row>
    <row r="897" spans="1:5" ht="13.2" x14ac:dyDescent="0.25">
      <c r="A897" s="23">
        <v>896</v>
      </c>
      <c r="B897" s="22" t="s">
        <v>5</v>
      </c>
      <c r="C897" s="23" t="s">
        <v>14</v>
      </c>
      <c r="D897" s="41">
        <v>4250</v>
      </c>
      <c r="E897" s="23" t="s">
        <v>40</v>
      </c>
    </row>
    <row r="898" spans="1:5" ht="13.2" x14ac:dyDescent="0.25">
      <c r="A898" s="23">
        <v>897</v>
      </c>
      <c r="B898" s="22" t="s">
        <v>5</v>
      </c>
      <c r="C898" s="23" t="s">
        <v>14</v>
      </c>
      <c r="D898" s="41">
        <v>1750</v>
      </c>
      <c r="E898" s="23" t="s">
        <v>40</v>
      </c>
    </row>
    <row r="899" spans="1:5" ht="13.2" x14ac:dyDescent="0.25">
      <c r="A899" s="23">
        <v>898</v>
      </c>
      <c r="B899" s="22" t="s">
        <v>5</v>
      </c>
      <c r="C899" s="23" t="s">
        <v>14</v>
      </c>
      <c r="D899" s="41">
        <v>500</v>
      </c>
      <c r="E899" s="23" t="s">
        <v>40</v>
      </c>
    </row>
    <row r="900" spans="1:5" ht="13.2" x14ac:dyDescent="0.25">
      <c r="A900" s="23">
        <v>899</v>
      </c>
      <c r="B900" s="22" t="s">
        <v>5</v>
      </c>
      <c r="C900" s="23" t="s">
        <v>14</v>
      </c>
      <c r="D900" s="41">
        <v>750</v>
      </c>
      <c r="E900" s="23" t="s">
        <v>40</v>
      </c>
    </row>
    <row r="901" spans="1:5" ht="13.2" x14ac:dyDescent="0.25">
      <c r="A901" s="23">
        <v>900</v>
      </c>
      <c r="B901" s="22" t="s">
        <v>5</v>
      </c>
      <c r="C901" s="23" t="s">
        <v>14</v>
      </c>
      <c r="D901" s="41">
        <v>25000</v>
      </c>
      <c r="E901" s="23" t="s">
        <v>40</v>
      </c>
    </row>
    <row r="902" spans="1:5" ht="13.2" x14ac:dyDescent="0.25">
      <c r="A902" s="23">
        <v>901</v>
      </c>
      <c r="B902" s="22" t="s">
        <v>5</v>
      </c>
      <c r="C902" s="23" t="s">
        <v>14</v>
      </c>
      <c r="D902" s="41">
        <v>5000</v>
      </c>
      <c r="E902" s="23" t="s">
        <v>40</v>
      </c>
    </row>
    <row r="903" spans="1:5" ht="13.2" x14ac:dyDescent="0.25">
      <c r="A903" s="23">
        <v>902</v>
      </c>
      <c r="B903" s="22" t="s">
        <v>5</v>
      </c>
      <c r="C903" s="23" t="s">
        <v>13</v>
      </c>
      <c r="D903" s="41">
        <v>7500</v>
      </c>
      <c r="E903" s="23" t="s">
        <v>39</v>
      </c>
    </row>
    <row r="904" spans="1:5" ht="13.2" x14ac:dyDescent="0.25">
      <c r="A904" s="23">
        <v>903</v>
      </c>
      <c r="B904" s="22" t="s">
        <v>5</v>
      </c>
      <c r="C904" s="23" t="s">
        <v>13</v>
      </c>
      <c r="D904" s="41">
        <v>7500</v>
      </c>
      <c r="E904" s="23" t="s">
        <v>39</v>
      </c>
    </row>
    <row r="905" spans="1:5" ht="13.2" x14ac:dyDescent="0.25">
      <c r="A905" s="23">
        <v>904</v>
      </c>
      <c r="B905" s="22" t="s">
        <v>5</v>
      </c>
      <c r="C905" s="23" t="s">
        <v>12</v>
      </c>
      <c r="D905" s="41">
        <v>12500</v>
      </c>
      <c r="E905" s="23" t="s">
        <v>39</v>
      </c>
    </row>
    <row r="906" spans="1:5" ht="13.2" x14ac:dyDescent="0.25">
      <c r="A906" s="23">
        <v>905</v>
      </c>
      <c r="B906" s="22" t="s">
        <v>5</v>
      </c>
      <c r="C906" s="23" t="s">
        <v>13</v>
      </c>
      <c r="D906" s="41">
        <v>7500</v>
      </c>
      <c r="E906" s="23" t="s">
        <v>39</v>
      </c>
    </row>
    <row r="907" spans="1:5" ht="13.2" x14ac:dyDescent="0.25">
      <c r="A907" s="23">
        <v>906</v>
      </c>
      <c r="B907" s="22" t="s">
        <v>5</v>
      </c>
      <c r="C907" s="23" t="s">
        <v>13</v>
      </c>
      <c r="D907" s="41">
        <v>3750</v>
      </c>
      <c r="E907" s="23" t="s">
        <v>40</v>
      </c>
    </row>
    <row r="908" spans="1:5" ht="13.2" x14ac:dyDescent="0.25">
      <c r="A908" s="23">
        <v>907</v>
      </c>
      <c r="B908" s="22" t="s">
        <v>5</v>
      </c>
      <c r="C908" s="23" t="s">
        <v>13</v>
      </c>
      <c r="D908" s="41">
        <v>11250</v>
      </c>
      <c r="E908" s="23" t="s">
        <v>40</v>
      </c>
    </row>
    <row r="909" spans="1:5" ht="13.2" x14ac:dyDescent="0.25">
      <c r="A909" s="23">
        <v>908</v>
      </c>
      <c r="B909" s="22" t="s">
        <v>5</v>
      </c>
      <c r="C909" s="23" t="s">
        <v>13</v>
      </c>
      <c r="D909" s="41">
        <v>3750</v>
      </c>
      <c r="E909" s="23" t="s">
        <v>39</v>
      </c>
    </row>
    <row r="910" spans="1:5" ht="13.2" x14ac:dyDescent="0.25">
      <c r="A910" s="23">
        <v>909</v>
      </c>
      <c r="B910" s="22" t="s">
        <v>5</v>
      </c>
      <c r="C910" s="23" t="s">
        <v>13</v>
      </c>
      <c r="D910" s="41">
        <v>11250</v>
      </c>
      <c r="E910" s="23" t="s">
        <v>39</v>
      </c>
    </row>
    <row r="911" spans="1:5" ht="13.2" x14ac:dyDescent="0.25">
      <c r="A911" s="23">
        <v>910</v>
      </c>
      <c r="B911" s="22" t="s">
        <v>5</v>
      </c>
      <c r="C911" s="23" t="s">
        <v>13</v>
      </c>
      <c r="D911" s="41">
        <v>7500</v>
      </c>
      <c r="E911" s="23" t="s">
        <v>40</v>
      </c>
    </row>
    <row r="912" spans="1:5" ht="13.2" x14ac:dyDescent="0.25">
      <c r="A912" s="23">
        <v>911</v>
      </c>
      <c r="B912" s="22" t="s">
        <v>5</v>
      </c>
      <c r="C912" s="23" t="s">
        <v>10</v>
      </c>
      <c r="D912" s="41">
        <v>5000</v>
      </c>
      <c r="E912" s="23" t="s">
        <v>40</v>
      </c>
    </row>
    <row r="913" spans="1:5" ht="13.2" x14ac:dyDescent="0.25">
      <c r="A913" s="23">
        <v>912</v>
      </c>
      <c r="B913" s="22" t="s">
        <v>5</v>
      </c>
      <c r="C913" s="23" t="s">
        <v>14</v>
      </c>
      <c r="D913" s="41">
        <v>7500</v>
      </c>
      <c r="E913" s="23" t="s">
        <v>40</v>
      </c>
    </row>
    <row r="914" spans="1:5" ht="13.2" x14ac:dyDescent="0.25">
      <c r="A914" s="23">
        <v>913</v>
      </c>
      <c r="B914" s="22" t="s">
        <v>5</v>
      </c>
      <c r="C914" s="23" t="s">
        <v>10</v>
      </c>
      <c r="D914" s="41">
        <v>5000</v>
      </c>
      <c r="E914" s="23" t="s">
        <v>40</v>
      </c>
    </row>
    <row r="915" spans="1:5" ht="13.2" x14ac:dyDescent="0.25">
      <c r="A915" s="23">
        <v>914</v>
      </c>
      <c r="B915" s="22" t="s">
        <v>5</v>
      </c>
      <c r="C915" s="23" t="s">
        <v>14</v>
      </c>
      <c r="D915" s="41">
        <v>8750</v>
      </c>
      <c r="E915" s="23" t="s">
        <v>40</v>
      </c>
    </row>
    <row r="916" spans="1:5" ht="13.2" x14ac:dyDescent="0.25">
      <c r="A916" s="23">
        <v>915</v>
      </c>
      <c r="B916" s="22" t="s">
        <v>5</v>
      </c>
      <c r="C916" s="23" t="s">
        <v>14</v>
      </c>
      <c r="D916" s="41">
        <v>7750</v>
      </c>
      <c r="E916" s="23" t="s">
        <v>40</v>
      </c>
    </row>
    <row r="917" spans="1:5" ht="13.2" x14ac:dyDescent="0.25">
      <c r="A917" s="23">
        <v>916</v>
      </c>
      <c r="B917" s="22" t="s">
        <v>5</v>
      </c>
      <c r="C917" s="23" t="s">
        <v>10</v>
      </c>
      <c r="D917" s="41">
        <v>5000</v>
      </c>
      <c r="E917" s="23" t="s">
        <v>39</v>
      </c>
    </row>
    <row r="918" spans="1:5" ht="13.2" x14ac:dyDescent="0.25">
      <c r="A918" s="23">
        <v>917</v>
      </c>
      <c r="B918" s="22" t="s">
        <v>5</v>
      </c>
      <c r="C918" s="23" t="s">
        <v>14</v>
      </c>
      <c r="D918" s="41">
        <v>4500</v>
      </c>
      <c r="E918" s="23" t="s">
        <v>39</v>
      </c>
    </row>
    <row r="919" spans="1:5" ht="13.2" x14ac:dyDescent="0.25">
      <c r="A919" s="23">
        <v>918</v>
      </c>
      <c r="B919" s="22" t="s">
        <v>5</v>
      </c>
      <c r="C919" s="23" t="s">
        <v>10</v>
      </c>
      <c r="D919" s="41">
        <v>5000</v>
      </c>
      <c r="E919" s="23" t="s">
        <v>39</v>
      </c>
    </row>
    <row r="920" spans="1:5" ht="13.2" x14ac:dyDescent="0.25">
      <c r="A920" s="23">
        <v>919</v>
      </c>
      <c r="B920" s="22" t="s">
        <v>5</v>
      </c>
      <c r="C920" s="23" t="s">
        <v>14</v>
      </c>
      <c r="D920" s="41">
        <v>7500</v>
      </c>
      <c r="E920" s="23" t="s">
        <v>39</v>
      </c>
    </row>
    <row r="921" spans="1:5" ht="13.2" x14ac:dyDescent="0.25">
      <c r="A921" s="23">
        <v>920</v>
      </c>
      <c r="B921" s="22" t="s">
        <v>5</v>
      </c>
      <c r="C921" s="23" t="s">
        <v>14</v>
      </c>
      <c r="D921" s="41">
        <v>8250</v>
      </c>
      <c r="E921" s="23" t="s">
        <v>39</v>
      </c>
    </row>
    <row r="922" spans="1:5" ht="13.2" x14ac:dyDescent="0.25">
      <c r="A922" s="23">
        <v>921</v>
      </c>
      <c r="B922" s="22" t="s">
        <v>5</v>
      </c>
      <c r="C922" s="23" t="s">
        <v>14</v>
      </c>
      <c r="D922" s="41">
        <v>7500</v>
      </c>
      <c r="E922" s="23" t="s">
        <v>39</v>
      </c>
    </row>
    <row r="923" spans="1:5" ht="13.2" x14ac:dyDescent="0.25">
      <c r="A923" s="23">
        <v>922</v>
      </c>
      <c r="B923" s="22" t="s">
        <v>5</v>
      </c>
      <c r="C923" s="23" t="s">
        <v>11</v>
      </c>
      <c r="D923" s="41">
        <v>5000</v>
      </c>
      <c r="E923" s="23" t="s">
        <v>40</v>
      </c>
    </row>
    <row r="924" spans="1:5" ht="13.2" x14ac:dyDescent="0.25">
      <c r="A924" s="23">
        <v>923</v>
      </c>
      <c r="B924" s="22" t="s">
        <v>5</v>
      </c>
      <c r="C924" s="23" t="s">
        <v>11</v>
      </c>
      <c r="D924" s="41">
        <v>7500</v>
      </c>
      <c r="E924" s="23" t="s">
        <v>40</v>
      </c>
    </row>
    <row r="925" spans="1:5" ht="13.2" x14ac:dyDescent="0.25">
      <c r="A925" s="23">
        <v>924</v>
      </c>
      <c r="B925" s="22" t="s">
        <v>5</v>
      </c>
      <c r="C925" s="23" t="s">
        <v>11</v>
      </c>
      <c r="D925" s="41">
        <v>5000</v>
      </c>
      <c r="E925" s="23" t="s">
        <v>40</v>
      </c>
    </row>
    <row r="926" spans="1:5" ht="13.2" x14ac:dyDescent="0.25">
      <c r="A926" s="23">
        <v>925</v>
      </c>
      <c r="B926" s="22" t="s">
        <v>5</v>
      </c>
      <c r="C926" s="23" t="s">
        <v>12</v>
      </c>
      <c r="D926" s="41">
        <v>8750</v>
      </c>
      <c r="E926" s="23" t="s">
        <v>39</v>
      </c>
    </row>
    <row r="927" spans="1:5" ht="13.2" x14ac:dyDescent="0.25">
      <c r="A927" s="23">
        <v>926</v>
      </c>
      <c r="B927" s="22" t="s">
        <v>5</v>
      </c>
      <c r="C927" s="23" t="s">
        <v>14</v>
      </c>
      <c r="D927" s="41">
        <v>23500</v>
      </c>
      <c r="E927" s="23" t="s">
        <v>40</v>
      </c>
    </row>
    <row r="928" spans="1:5" ht="13.2" x14ac:dyDescent="0.25">
      <c r="A928" s="23">
        <v>927</v>
      </c>
      <c r="B928" s="22" t="s">
        <v>5</v>
      </c>
      <c r="C928" s="23" t="s">
        <v>14</v>
      </c>
      <c r="D928" s="41">
        <v>500</v>
      </c>
      <c r="E928" s="23" t="s">
        <v>40</v>
      </c>
    </row>
    <row r="929" spans="1:5" ht="13.2" x14ac:dyDescent="0.25">
      <c r="A929" s="23">
        <v>928</v>
      </c>
      <c r="B929" s="22" t="s">
        <v>5</v>
      </c>
      <c r="C929" s="23" t="s">
        <v>14</v>
      </c>
      <c r="D929" s="41">
        <v>750</v>
      </c>
      <c r="E929" s="23" t="s">
        <v>40</v>
      </c>
    </row>
    <row r="930" spans="1:5" ht="13.2" x14ac:dyDescent="0.25">
      <c r="A930" s="23">
        <v>929</v>
      </c>
      <c r="B930" s="22" t="s">
        <v>5</v>
      </c>
      <c r="C930" s="23" t="s">
        <v>14</v>
      </c>
      <c r="D930" s="41">
        <v>1750</v>
      </c>
      <c r="E930" s="23" t="s">
        <v>40</v>
      </c>
    </row>
    <row r="931" spans="1:5" ht="13.2" x14ac:dyDescent="0.25">
      <c r="A931" s="23">
        <v>930</v>
      </c>
      <c r="B931" s="22" t="s">
        <v>5</v>
      </c>
      <c r="C931" s="23" t="s">
        <v>14</v>
      </c>
      <c r="D931" s="41">
        <v>1250</v>
      </c>
      <c r="E931" s="23" t="s">
        <v>40</v>
      </c>
    </row>
    <row r="932" spans="1:5" ht="13.2" x14ac:dyDescent="0.25">
      <c r="A932" s="23">
        <v>931</v>
      </c>
      <c r="B932" s="22" t="s">
        <v>5</v>
      </c>
      <c r="C932" s="23" t="s">
        <v>14</v>
      </c>
      <c r="D932" s="41">
        <v>7750</v>
      </c>
      <c r="E932" s="23" t="s">
        <v>40</v>
      </c>
    </row>
    <row r="933" spans="1:5" ht="13.2" x14ac:dyDescent="0.25">
      <c r="A933" s="23">
        <v>932</v>
      </c>
      <c r="B933" s="22" t="s">
        <v>5</v>
      </c>
      <c r="C933" s="23" t="s">
        <v>14</v>
      </c>
      <c r="D933" s="41">
        <v>500</v>
      </c>
      <c r="E933" s="23" t="s">
        <v>40</v>
      </c>
    </row>
    <row r="934" spans="1:5" ht="13.2" x14ac:dyDescent="0.25">
      <c r="A934" s="23">
        <v>933</v>
      </c>
      <c r="B934" s="22" t="s">
        <v>5</v>
      </c>
      <c r="C934" s="23" t="s">
        <v>12</v>
      </c>
      <c r="D934" s="41">
        <v>7500</v>
      </c>
      <c r="E934" s="23" t="s">
        <v>39</v>
      </c>
    </row>
    <row r="935" spans="1:5" ht="13.2" x14ac:dyDescent="0.25">
      <c r="A935" s="23">
        <v>934</v>
      </c>
      <c r="B935" s="22" t="s">
        <v>5</v>
      </c>
      <c r="C935" s="23" t="s">
        <v>13</v>
      </c>
      <c r="D935" s="41">
        <v>7500</v>
      </c>
      <c r="E935" s="23" t="s">
        <v>39</v>
      </c>
    </row>
    <row r="936" spans="1:5" ht="13.2" x14ac:dyDescent="0.25">
      <c r="A936" s="23">
        <v>935</v>
      </c>
      <c r="B936" s="22" t="s">
        <v>5</v>
      </c>
      <c r="C936" s="23" t="s">
        <v>12</v>
      </c>
      <c r="D936" s="41">
        <v>10000</v>
      </c>
      <c r="E936" s="23" t="s">
        <v>39</v>
      </c>
    </row>
    <row r="937" spans="1:5" ht="13.2" x14ac:dyDescent="0.25">
      <c r="A937" s="23">
        <v>936</v>
      </c>
      <c r="B937" s="22" t="s">
        <v>5</v>
      </c>
      <c r="C937" s="23" t="s">
        <v>12</v>
      </c>
      <c r="D937" s="41">
        <v>10000</v>
      </c>
      <c r="E937" s="23" t="s">
        <v>39</v>
      </c>
    </row>
    <row r="938" spans="1:5" ht="13.2" x14ac:dyDescent="0.25">
      <c r="A938" s="23">
        <v>937</v>
      </c>
      <c r="B938" s="22" t="s">
        <v>5</v>
      </c>
      <c r="C938" s="23" t="s">
        <v>10</v>
      </c>
      <c r="D938" s="41">
        <v>5000</v>
      </c>
      <c r="E938" s="23" t="s">
        <v>39</v>
      </c>
    </row>
    <row r="939" spans="1:5" ht="13.2" x14ac:dyDescent="0.25">
      <c r="A939" s="23">
        <v>938</v>
      </c>
      <c r="B939" s="22" t="s">
        <v>5</v>
      </c>
      <c r="C939" s="23" t="s">
        <v>14</v>
      </c>
      <c r="D939" s="41">
        <v>4500</v>
      </c>
      <c r="E939" s="23" t="s">
        <v>39</v>
      </c>
    </row>
    <row r="940" spans="1:5" ht="13.2" x14ac:dyDescent="0.25">
      <c r="A940" s="23">
        <v>939</v>
      </c>
      <c r="B940" s="22" t="s">
        <v>5</v>
      </c>
      <c r="C940" s="23" t="s">
        <v>13</v>
      </c>
      <c r="D940" s="41">
        <v>7500</v>
      </c>
      <c r="E940" s="23" t="s">
        <v>39</v>
      </c>
    </row>
    <row r="941" spans="1:5" ht="13.2" x14ac:dyDescent="0.25">
      <c r="A941" s="23">
        <v>940</v>
      </c>
      <c r="B941" s="22" t="s">
        <v>5</v>
      </c>
      <c r="C941" s="23" t="s">
        <v>12</v>
      </c>
      <c r="D941" s="41">
        <v>10000</v>
      </c>
      <c r="E941" s="23" t="s">
        <v>39</v>
      </c>
    </row>
    <row r="942" spans="1:5" ht="13.2" x14ac:dyDescent="0.25">
      <c r="A942" s="23">
        <v>941</v>
      </c>
      <c r="B942" s="22" t="s">
        <v>5</v>
      </c>
      <c r="C942" s="23" t="s">
        <v>10</v>
      </c>
      <c r="D942" s="41">
        <v>5000</v>
      </c>
      <c r="E942" s="23" t="s">
        <v>39</v>
      </c>
    </row>
    <row r="943" spans="1:5" ht="13.2" x14ac:dyDescent="0.25">
      <c r="A943" s="23">
        <v>942</v>
      </c>
      <c r="B943" s="22" t="s">
        <v>5</v>
      </c>
      <c r="C943" s="23" t="s">
        <v>14</v>
      </c>
      <c r="D943" s="41">
        <v>3250</v>
      </c>
      <c r="E943" s="23" t="s">
        <v>39</v>
      </c>
    </row>
    <row r="944" spans="1:5" ht="13.2" x14ac:dyDescent="0.25">
      <c r="A944" s="23">
        <v>943</v>
      </c>
      <c r="B944" s="22" t="s">
        <v>5</v>
      </c>
      <c r="C944" s="23" t="s">
        <v>14</v>
      </c>
      <c r="D944" s="41">
        <v>12250</v>
      </c>
      <c r="E944" s="23" t="s">
        <v>39</v>
      </c>
    </row>
    <row r="945" spans="1:5" ht="13.2" x14ac:dyDescent="0.25">
      <c r="A945" s="23">
        <v>944</v>
      </c>
      <c r="B945" s="22" t="s">
        <v>5</v>
      </c>
      <c r="C945" s="23" t="s">
        <v>10</v>
      </c>
      <c r="D945" s="41">
        <v>7500</v>
      </c>
      <c r="E945" s="23" t="s">
        <v>39</v>
      </c>
    </row>
    <row r="946" spans="1:5" ht="13.2" x14ac:dyDescent="0.25">
      <c r="A946" s="23">
        <v>945</v>
      </c>
      <c r="B946" s="22" t="s">
        <v>5</v>
      </c>
      <c r="C946" s="23" t="s">
        <v>14</v>
      </c>
      <c r="D946" s="41">
        <v>3000</v>
      </c>
      <c r="E946" s="23" t="s">
        <v>39</v>
      </c>
    </row>
    <row r="947" spans="1:5" ht="13.2" x14ac:dyDescent="0.25">
      <c r="A947" s="23">
        <v>946</v>
      </c>
      <c r="B947" s="22" t="s">
        <v>5</v>
      </c>
      <c r="C947" s="23" t="s">
        <v>12</v>
      </c>
      <c r="D947" s="41">
        <v>15000</v>
      </c>
      <c r="E947" s="23" t="s">
        <v>39</v>
      </c>
    </row>
    <row r="948" spans="1:5" ht="13.2" x14ac:dyDescent="0.25">
      <c r="A948" s="23">
        <v>947</v>
      </c>
      <c r="B948" s="22" t="s">
        <v>5</v>
      </c>
      <c r="C948" s="23" t="s">
        <v>10</v>
      </c>
      <c r="D948" s="41">
        <v>11000</v>
      </c>
      <c r="E948" s="23" t="s">
        <v>39</v>
      </c>
    </row>
    <row r="949" spans="1:5" ht="13.2" x14ac:dyDescent="0.25">
      <c r="A949" s="23">
        <v>948</v>
      </c>
      <c r="B949" s="22" t="s">
        <v>5</v>
      </c>
      <c r="C949" s="23" t="s">
        <v>14</v>
      </c>
      <c r="D949" s="41">
        <v>3250</v>
      </c>
      <c r="E949" s="23" t="s">
        <v>39</v>
      </c>
    </row>
    <row r="950" spans="1:5" ht="13.2" x14ac:dyDescent="0.25">
      <c r="A950" s="23">
        <v>949</v>
      </c>
      <c r="B950" s="22" t="s">
        <v>5</v>
      </c>
      <c r="C950" s="23" t="s">
        <v>14</v>
      </c>
      <c r="D950" s="41">
        <v>10500</v>
      </c>
      <c r="E950" s="23" t="s">
        <v>39</v>
      </c>
    </row>
    <row r="951" spans="1:5" ht="13.2" x14ac:dyDescent="0.25">
      <c r="A951" s="23">
        <v>950</v>
      </c>
      <c r="B951" s="22" t="s">
        <v>5</v>
      </c>
      <c r="C951" s="23" t="s">
        <v>14</v>
      </c>
      <c r="D951" s="41">
        <v>500</v>
      </c>
      <c r="E951" s="23" t="s">
        <v>39</v>
      </c>
    </row>
    <row r="952" spans="1:5" ht="13.2" x14ac:dyDescent="0.25">
      <c r="A952" s="23">
        <v>951</v>
      </c>
      <c r="B952" s="22" t="s">
        <v>5</v>
      </c>
      <c r="C952" s="23" t="s">
        <v>14</v>
      </c>
      <c r="D952" s="41">
        <v>750</v>
      </c>
      <c r="E952" s="23" t="s">
        <v>39</v>
      </c>
    </row>
    <row r="953" spans="1:5" ht="13.2" x14ac:dyDescent="0.25">
      <c r="A953" s="23">
        <v>952</v>
      </c>
      <c r="B953" s="22" t="s">
        <v>5</v>
      </c>
      <c r="C953" s="23" t="s">
        <v>14</v>
      </c>
      <c r="D953" s="41">
        <v>1750</v>
      </c>
      <c r="E953" s="23" t="s">
        <v>39</v>
      </c>
    </row>
    <row r="954" spans="1:5" ht="13.2" x14ac:dyDescent="0.25">
      <c r="A954" s="23">
        <v>953</v>
      </c>
      <c r="B954" s="22" t="s">
        <v>5</v>
      </c>
      <c r="C954" s="23" t="s">
        <v>12</v>
      </c>
      <c r="D954" s="41">
        <v>5000</v>
      </c>
      <c r="E954" s="23" t="s">
        <v>39</v>
      </c>
    </row>
    <row r="955" spans="1:5" ht="13.2" x14ac:dyDescent="0.25">
      <c r="A955" s="23">
        <v>954</v>
      </c>
      <c r="B955" s="22" t="s">
        <v>5</v>
      </c>
      <c r="C955" s="23" t="s">
        <v>13</v>
      </c>
      <c r="D955" s="41">
        <v>3750</v>
      </c>
      <c r="E955" s="23" t="s">
        <v>39</v>
      </c>
    </row>
    <row r="956" spans="1:5" ht="13.2" x14ac:dyDescent="0.25">
      <c r="A956" s="23">
        <v>955</v>
      </c>
      <c r="B956" s="22" t="s">
        <v>5</v>
      </c>
      <c r="C956" s="23" t="s">
        <v>12</v>
      </c>
      <c r="D956" s="41">
        <v>8750</v>
      </c>
      <c r="E956" s="23" t="s">
        <v>39</v>
      </c>
    </row>
    <row r="957" spans="1:5" ht="13.2" x14ac:dyDescent="0.25">
      <c r="A957" s="23">
        <v>956</v>
      </c>
      <c r="B957" s="22" t="s">
        <v>5</v>
      </c>
      <c r="C957" s="23" t="s">
        <v>10</v>
      </c>
      <c r="D957" s="41">
        <v>7500</v>
      </c>
      <c r="E957" s="23" t="s">
        <v>39</v>
      </c>
    </row>
    <row r="958" spans="1:5" ht="13.2" x14ac:dyDescent="0.25">
      <c r="A958" s="23">
        <v>957</v>
      </c>
      <c r="B958" s="22" t="s">
        <v>5</v>
      </c>
      <c r="C958" s="23" t="s">
        <v>14</v>
      </c>
      <c r="D958" s="41">
        <v>2750</v>
      </c>
      <c r="E958" s="23" t="s">
        <v>39</v>
      </c>
    </row>
    <row r="959" spans="1:5" ht="13.2" x14ac:dyDescent="0.25">
      <c r="A959" s="23">
        <v>958</v>
      </c>
      <c r="B959" s="22" t="s">
        <v>5</v>
      </c>
      <c r="C959" s="23" t="s">
        <v>14</v>
      </c>
      <c r="D959" s="41">
        <v>3500</v>
      </c>
      <c r="E959" s="23" t="s">
        <v>39</v>
      </c>
    </row>
    <row r="960" spans="1:5" ht="13.2" x14ac:dyDescent="0.25">
      <c r="A960" s="23">
        <v>959</v>
      </c>
      <c r="B960" s="22" t="s">
        <v>5</v>
      </c>
      <c r="C960" s="23" t="s">
        <v>13</v>
      </c>
      <c r="D960" s="41">
        <v>11250</v>
      </c>
      <c r="E960" s="23" t="s">
        <v>39</v>
      </c>
    </row>
    <row r="961" spans="1:5" ht="13.2" x14ac:dyDescent="0.25">
      <c r="A961" s="23">
        <v>960</v>
      </c>
      <c r="B961" s="22" t="s">
        <v>5</v>
      </c>
      <c r="C961" s="23" t="s">
        <v>12</v>
      </c>
      <c r="D961" s="41">
        <v>12500</v>
      </c>
      <c r="E961" s="23" t="s">
        <v>39</v>
      </c>
    </row>
    <row r="962" spans="1:5" ht="13.2" x14ac:dyDescent="0.25">
      <c r="A962" s="23">
        <v>961</v>
      </c>
      <c r="B962" s="22" t="s">
        <v>5</v>
      </c>
      <c r="C962" s="23" t="s">
        <v>11</v>
      </c>
      <c r="D962" s="41">
        <v>6250</v>
      </c>
      <c r="E962" s="23" t="s">
        <v>39</v>
      </c>
    </row>
    <row r="963" spans="1:5" ht="13.2" x14ac:dyDescent="0.25">
      <c r="A963" s="23">
        <v>962</v>
      </c>
      <c r="B963" s="22" t="s">
        <v>5</v>
      </c>
      <c r="C963" s="23" t="s">
        <v>10</v>
      </c>
      <c r="D963" s="41">
        <v>5000</v>
      </c>
      <c r="E963" s="23" t="s">
        <v>39</v>
      </c>
    </row>
    <row r="964" spans="1:5" ht="13.2" x14ac:dyDescent="0.25">
      <c r="A964" s="23">
        <v>963</v>
      </c>
      <c r="B964" s="22" t="s">
        <v>5</v>
      </c>
      <c r="C964" s="23" t="s">
        <v>14</v>
      </c>
      <c r="D964" s="41">
        <v>2750</v>
      </c>
      <c r="E964" s="23" t="s">
        <v>39</v>
      </c>
    </row>
    <row r="965" spans="1:5" ht="13.2" x14ac:dyDescent="0.25">
      <c r="A965" s="23">
        <v>964</v>
      </c>
      <c r="B965" s="22" t="s">
        <v>5</v>
      </c>
      <c r="C965" s="23" t="s">
        <v>12</v>
      </c>
      <c r="D965" s="41">
        <v>5000</v>
      </c>
      <c r="E965" s="23" t="s">
        <v>39</v>
      </c>
    </row>
    <row r="966" spans="1:5" ht="13.2" x14ac:dyDescent="0.25">
      <c r="A966" s="23">
        <v>965</v>
      </c>
      <c r="B966" s="22" t="s">
        <v>5</v>
      </c>
      <c r="C966" s="23" t="s">
        <v>13</v>
      </c>
      <c r="D966" s="41">
        <v>3750</v>
      </c>
      <c r="E966" s="23" t="s">
        <v>39</v>
      </c>
    </row>
    <row r="967" spans="1:5" ht="13.2" x14ac:dyDescent="0.25">
      <c r="A967" s="23">
        <v>966</v>
      </c>
      <c r="B967" s="22" t="s">
        <v>5</v>
      </c>
      <c r="C967" s="23" t="s">
        <v>12</v>
      </c>
      <c r="D967" s="41">
        <v>8750</v>
      </c>
      <c r="E967" s="23" t="s">
        <v>39</v>
      </c>
    </row>
    <row r="968" spans="1:5" ht="13.2" x14ac:dyDescent="0.25">
      <c r="A968" s="23">
        <v>967</v>
      </c>
      <c r="B968" s="22" t="s">
        <v>5</v>
      </c>
      <c r="C968" s="23" t="s">
        <v>10</v>
      </c>
      <c r="D968" s="41">
        <v>17500</v>
      </c>
      <c r="E968" s="23" t="s">
        <v>40</v>
      </c>
    </row>
    <row r="969" spans="1:5" ht="13.2" x14ac:dyDescent="0.25">
      <c r="A969" s="23">
        <v>968</v>
      </c>
      <c r="B969" s="22" t="s">
        <v>5</v>
      </c>
      <c r="C969" s="23" t="s">
        <v>14</v>
      </c>
      <c r="D969" s="41">
        <v>1750</v>
      </c>
      <c r="E969" s="23" t="s">
        <v>40</v>
      </c>
    </row>
    <row r="970" spans="1:5" ht="13.2" x14ac:dyDescent="0.25">
      <c r="A970" s="23">
        <v>969</v>
      </c>
      <c r="B970" s="22" t="s">
        <v>5</v>
      </c>
      <c r="C970" s="23" t="s">
        <v>14</v>
      </c>
      <c r="D970" s="41">
        <v>10500</v>
      </c>
      <c r="E970" s="23" t="s">
        <v>40</v>
      </c>
    </row>
    <row r="971" spans="1:5" ht="13.2" x14ac:dyDescent="0.25">
      <c r="A971" s="23">
        <v>970</v>
      </c>
      <c r="B971" s="22" t="s">
        <v>5</v>
      </c>
      <c r="C971" s="23" t="s">
        <v>14</v>
      </c>
      <c r="D971" s="41">
        <v>500</v>
      </c>
      <c r="E971" s="23" t="s">
        <v>40</v>
      </c>
    </row>
    <row r="972" spans="1:5" ht="13.2" x14ac:dyDescent="0.25">
      <c r="A972" s="23">
        <v>971</v>
      </c>
      <c r="B972" s="22" t="s">
        <v>5</v>
      </c>
      <c r="C972" s="23" t="s">
        <v>14</v>
      </c>
      <c r="D972" s="41">
        <v>750</v>
      </c>
      <c r="E972" s="23" t="s">
        <v>40</v>
      </c>
    </row>
    <row r="973" spans="1:5" ht="13.2" x14ac:dyDescent="0.25">
      <c r="A973" s="23">
        <v>972</v>
      </c>
      <c r="B973" s="22" t="s">
        <v>5</v>
      </c>
      <c r="C973" s="23" t="s">
        <v>14</v>
      </c>
      <c r="D973" s="41">
        <v>1750</v>
      </c>
      <c r="E973" s="23" t="s">
        <v>40</v>
      </c>
    </row>
    <row r="974" spans="1:5" ht="13.2" x14ac:dyDescent="0.25">
      <c r="A974" s="23">
        <v>973</v>
      </c>
      <c r="B974" s="22" t="s">
        <v>5</v>
      </c>
      <c r="C974" s="23" t="s">
        <v>10</v>
      </c>
      <c r="D974" s="41">
        <v>7500</v>
      </c>
      <c r="E974" s="23" t="s">
        <v>39</v>
      </c>
    </row>
    <row r="975" spans="1:5" ht="13.2" x14ac:dyDescent="0.25">
      <c r="A975" s="23">
        <v>974</v>
      </c>
      <c r="B975" s="22" t="s">
        <v>5</v>
      </c>
      <c r="C975" s="23" t="s">
        <v>14</v>
      </c>
      <c r="D975" s="41">
        <v>5500</v>
      </c>
      <c r="E975" s="23" t="s">
        <v>39</v>
      </c>
    </row>
    <row r="976" spans="1:5" ht="13.2" x14ac:dyDescent="0.25">
      <c r="A976" s="23">
        <v>975</v>
      </c>
      <c r="B976" s="22" t="s">
        <v>5</v>
      </c>
      <c r="C976" s="23" t="s">
        <v>14</v>
      </c>
      <c r="D976" s="41">
        <v>1750</v>
      </c>
      <c r="E976" s="23" t="s">
        <v>39</v>
      </c>
    </row>
    <row r="977" spans="1:5" ht="13.2" x14ac:dyDescent="0.25">
      <c r="A977" s="23">
        <v>976</v>
      </c>
      <c r="B977" s="22" t="s">
        <v>5</v>
      </c>
      <c r="C977" s="23" t="s">
        <v>14</v>
      </c>
      <c r="D977" s="41">
        <v>500</v>
      </c>
      <c r="E977" s="23" t="s">
        <v>39</v>
      </c>
    </row>
    <row r="978" spans="1:5" ht="13.2" x14ac:dyDescent="0.25">
      <c r="A978" s="23">
        <v>977</v>
      </c>
      <c r="B978" s="22" t="s">
        <v>5</v>
      </c>
      <c r="C978" s="23" t="s">
        <v>14</v>
      </c>
      <c r="D978" s="41">
        <v>2500</v>
      </c>
      <c r="E978" s="23" t="s">
        <v>39</v>
      </c>
    </row>
    <row r="979" spans="1:5" ht="13.2" x14ac:dyDescent="0.25">
      <c r="A979" s="23">
        <v>978</v>
      </c>
      <c r="B979" s="22" t="s">
        <v>5</v>
      </c>
      <c r="C979" s="23" t="s">
        <v>10</v>
      </c>
      <c r="D979" s="41">
        <v>5000</v>
      </c>
      <c r="E979" s="23" t="s">
        <v>40</v>
      </c>
    </row>
    <row r="980" spans="1:5" ht="13.2" x14ac:dyDescent="0.25">
      <c r="A980" s="23">
        <v>979</v>
      </c>
      <c r="B980" s="22" t="s">
        <v>5</v>
      </c>
      <c r="C980" s="23" t="s">
        <v>14</v>
      </c>
      <c r="D980" s="41">
        <v>3000</v>
      </c>
      <c r="E980" s="23" t="s">
        <v>40</v>
      </c>
    </row>
    <row r="981" spans="1:5" ht="13.2" x14ac:dyDescent="0.25">
      <c r="A981" s="23">
        <v>980</v>
      </c>
      <c r="B981" s="22" t="s">
        <v>5</v>
      </c>
      <c r="C981" s="23" t="s">
        <v>13</v>
      </c>
      <c r="D981" s="41">
        <v>3750</v>
      </c>
      <c r="E981" s="23" t="s">
        <v>39</v>
      </c>
    </row>
    <row r="982" spans="1:5" ht="13.2" x14ac:dyDescent="0.25">
      <c r="A982" s="23">
        <v>981</v>
      </c>
      <c r="B982" s="22" t="s">
        <v>5</v>
      </c>
      <c r="C982" s="23" t="s">
        <v>13</v>
      </c>
      <c r="D982" s="41">
        <v>7500</v>
      </c>
      <c r="E982" s="23" t="s">
        <v>39</v>
      </c>
    </row>
    <row r="983" spans="1:5" ht="13.2" x14ac:dyDescent="0.25">
      <c r="A983" s="23">
        <v>982</v>
      </c>
      <c r="B983" s="22" t="s">
        <v>5</v>
      </c>
      <c r="C983" s="23" t="s">
        <v>13</v>
      </c>
      <c r="D983" s="41">
        <v>3750</v>
      </c>
      <c r="E983" s="23" t="s">
        <v>39</v>
      </c>
    </row>
    <row r="984" spans="1:5" ht="13.2" x14ac:dyDescent="0.25">
      <c r="A984" s="23">
        <v>983</v>
      </c>
      <c r="B984" s="22" t="s">
        <v>5</v>
      </c>
      <c r="C984" s="23" t="s">
        <v>13</v>
      </c>
      <c r="D984" s="41">
        <v>15000</v>
      </c>
      <c r="E984" s="23" t="s">
        <v>40</v>
      </c>
    </row>
    <row r="985" spans="1:5" ht="13.2" x14ac:dyDescent="0.25">
      <c r="A985" s="23">
        <v>984</v>
      </c>
      <c r="B985" s="22" t="s">
        <v>5</v>
      </c>
      <c r="C985" s="23" t="s">
        <v>14</v>
      </c>
      <c r="D985" s="41">
        <v>1750</v>
      </c>
      <c r="E985" s="23" t="s">
        <v>39</v>
      </c>
    </row>
    <row r="986" spans="1:5" ht="13.2" x14ac:dyDescent="0.25">
      <c r="A986" s="23">
        <v>985</v>
      </c>
      <c r="B986" s="22" t="s">
        <v>5</v>
      </c>
      <c r="C986" s="23" t="s">
        <v>13</v>
      </c>
      <c r="D986" s="41">
        <v>7500</v>
      </c>
      <c r="E986" s="23" t="s">
        <v>39</v>
      </c>
    </row>
    <row r="987" spans="1:5" ht="13.2" x14ac:dyDescent="0.25">
      <c r="A987" s="23">
        <v>986</v>
      </c>
      <c r="B987" s="22" t="s">
        <v>5</v>
      </c>
      <c r="C987" s="23" t="s">
        <v>12</v>
      </c>
      <c r="D987" s="41">
        <v>15000</v>
      </c>
      <c r="E987" s="23" t="s">
        <v>39</v>
      </c>
    </row>
    <row r="988" spans="1:5" ht="13.2" x14ac:dyDescent="0.25">
      <c r="A988" s="23">
        <v>987</v>
      </c>
      <c r="B988" s="22" t="s">
        <v>5</v>
      </c>
      <c r="C988" s="23" t="s">
        <v>10</v>
      </c>
      <c r="D988" s="41">
        <v>5000</v>
      </c>
      <c r="E988" s="23" t="s">
        <v>39</v>
      </c>
    </row>
    <row r="989" spans="1:5" ht="13.2" x14ac:dyDescent="0.25">
      <c r="A989" s="23">
        <v>988</v>
      </c>
      <c r="B989" s="22" t="s">
        <v>5</v>
      </c>
      <c r="C989" s="23" t="s">
        <v>14</v>
      </c>
      <c r="D989" s="41">
        <v>1750</v>
      </c>
      <c r="E989" s="23" t="s">
        <v>39</v>
      </c>
    </row>
    <row r="990" spans="1:5" ht="13.2" x14ac:dyDescent="0.25">
      <c r="A990" s="23">
        <v>989</v>
      </c>
      <c r="B990" s="22" t="s">
        <v>5</v>
      </c>
      <c r="C990" s="23" t="s">
        <v>10</v>
      </c>
      <c r="D990" s="41">
        <v>7500</v>
      </c>
      <c r="E990" s="23" t="s">
        <v>40</v>
      </c>
    </row>
    <row r="991" spans="1:5" ht="13.2" x14ac:dyDescent="0.25">
      <c r="A991" s="23">
        <v>990</v>
      </c>
      <c r="B991" s="22" t="s">
        <v>5</v>
      </c>
      <c r="C991" s="23" t="s">
        <v>14</v>
      </c>
      <c r="D991" s="41">
        <v>1750</v>
      </c>
      <c r="E991" s="23" t="s">
        <v>40</v>
      </c>
    </row>
    <row r="992" spans="1:5" ht="13.2" x14ac:dyDescent="0.25">
      <c r="A992" s="23">
        <v>991</v>
      </c>
      <c r="B992" s="22" t="s">
        <v>5</v>
      </c>
      <c r="C992" s="23" t="s">
        <v>14</v>
      </c>
      <c r="D992" s="41">
        <v>6750</v>
      </c>
      <c r="E992" s="23" t="s">
        <v>40</v>
      </c>
    </row>
    <row r="993" spans="1:5" ht="13.2" x14ac:dyDescent="0.25">
      <c r="A993" s="23">
        <v>992</v>
      </c>
      <c r="B993" s="22" t="s">
        <v>5</v>
      </c>
      <c r="C993" s="23" t="s">
        <v>14</v>
      </c>
      <c r="D993" s="41">
        <v>6500</v>
      </c>
      <c r="E993" s="23" t="s">
        <v>40</v>
      </c>
    </row>
    <row r="994" spans="1:5" ht="13.2" x14ac:dyDescent="0.25">
      <c r="A994" s="23">
        <v>993</v>
      </c>
      <c r="B994" s="22" t="s">
        <v>5</v>
      </c>
      <c r="C994" s="23" t="s">
        <v>10</v>
      </c>
      <c r="D994" s="41">
        <v>5000</v>
      </c>
      <c r="E994" s="23" t="s">
        <v>39</v>
      </c>
    </row>
    <row r="995" spans="1:5" ht="13.2" x14ac:dyDescent="0.25">
      <c r="A995" s="23">
        <v>994</v>
      </c>
      <c r="B995" s="22" t="s">
        <v>5</v>
      </c>
      <c r="C995" s="23" t="s">
        <v>14</v>
      </c>
      <c r="D995" s="41">
        <v>9750</v>
      </c>
      <c r="E995" s="23" t="s">
        <v>39</v>
      </c>
    </row>
    <row r="996" spans="1:5" ht="13.2" x14ac:dyDescent="0.25">
      <c r="A996" s="23">
        <v>995</v>
      </c>
      <c r="B996" s="22" t="s">
        <v>5</v>
      </c>
      <c r="C996" s="23" t="s">
        <v>10</v>
      </c>
      <c r="D996" s="41">
        <v>5000</v>
      </c>
      <c r="E996" s="23" t="s">
        <v>39</v>
      </c>
    </row>
    <row r="997" spans="1:5" ht="13.2" x14ac:dyDescent="0.25">
      <c r="A997" s="23">
        <v>996</v>
      </c>
      <c r="B997" s="22" t="s">
        <v>5</v>
      </c>
      <c r="C997" s="23" t="s">
        <v>14</v>
      </c>
      <c r="D997" s="41">
        <v>21000</v>
      </c>
      <c r="E997" s="23" t="s">
        <v>39</v>
      </c>
    </row>
    <row r="998" spans="1:5" ht="13.2" x14ac:dyDescent="0.25">
      <c r="A998" s="23">
        <v>997</v>
      </c>
      <c r="B998" s="22" t="s">
        <v>5</v>
      </c>
      <c r="C998" s="23" t="s">
        <v>10</v>
      </c>
      <c r="D998" s="41">
        <v>7500</v>
      </c>
      <c r="E998" s="23" t="s">
        <v>39</v>
      </c>
    </row>
    <row r="999" spans="1:5" ht="13.2" x14ac:dyDescent="0.25">
      <c r="A999" s="23">
        <v>998</v>
      </c>
      <c r="B999" s="22" t="s">
        <v>5</v>
      </c>
      <c r="C999" s="23" t="s">
        <v>14</v>
      </c>
      <c r="D999" s="41">
        <v>2500</v>
      </c>
      <c r="E999" s="23" t="s">
        <v>39</v>
      </c>
    </row>
    <row r="1000" spans="1:5" ht="13.2" x14ac:dyDescent="0.25">
      <c r="A1000" s="23">
        <v>999</v>
      </c>
      <c r="B1000" s="22" t="s">
        <v>5</v>
      </c>
      <c r="C1000" s="23" t="s">
        <v>14</v>
      </c>
      <c r="D1000" s="41">
        <v>9250</v>
      </c>
      <c r="E1000" s="23" t="s">
        <v>39</v>
      </c>
    </row>
    <row r="1001" spans="1:5" ht="13.2" x14ac:dyDescent="0.25">
      <c r="A1001" s="23">
        <v>1000</v>
      </c>
      <c r="B1001" s="22" t="s">
        <v>5</v>
      </c>
      <c r="C1001" s="23" t="s">
        <v>14</v>
      </c>
      <c r="D1001" s="41">
        <v>6250</v>
      </c>
      <c r="E1001" s="23" t="s">
        <v>39</v>
      </c>
    </row>
    <row r="1002" spans="1:5" ht="13.2" x14ac:dyDescent="0.25">
      <c r="A1002" s="23">
        <v>1001</v>
      </c>
      <c r="B1002" s="22" t="s">
        <v>5</v>
      </c>
      <c r="C1002" s="23" t="s">
        <v>14</v>
      </c>
      <c r="D1002" s="41">
        <v>850</v>
      </c>
      <c r="E1002" s="23" t="s">
        <v>39</v>
      </c>
    </row>
    <row r="1003" spans="1:5" ht="13.2" x14ac:dyDescent="0.25">
      <c r="A1003" s="23">
        <v>1002</v>
      </c>
      <c r="B1003" s="22" t="s">
        <v>5</v>
      </c>
      <c r="C1003" s="23" t="s">
        <v>10</v>
      </c>
      <c r="D1003" s="41">
        <v>5000</v>
      </c>
      <c r="E1003" s="23" t="s">
        <v>39</v>
      </c>
    </row>
    <row r="1004" spans="1:5" ht="13.2" x14ac:dyDescent="0.25">
      <c r="A1004" s="23">
        <v>1003</v>
      </c>
      <c r="B1004" s="22" t="s">
        <v>5</v>
      </c>
      <c r="C1004" s="23" t="s">
        <v>14</v>
      </c>
      <c r="D1004" s="41">
        <v>11000</v>
      </c>
      <c r="E1004" s="23" t="s">
        <v>39</v>
      </c>
    </row>
    <row r="1005" spans="1:5" ht="13.2" x14ac:dyDescent="0.25">
      <c r="A1005" s="23">
        <v>1004</v>
      </c>
      <c r="B1005" s="22" t="s">
        <v>5</v>
      </c>
      <c r="C1005" s="23" t="s">
        <v>14</v>
      </c>
      <c r="D1005" s="41">
        <v>2000</v>
      </c>
      <c r="E1005" s="23" t="s">
        <v>39</v>
      </c>
    </row>
    <row r="1006" spans="1:5" ht="13.2" x14ac:dyDescent="0.25">
      <c r="A1006" s="23">
        <v>1005</v>
      </c>
      <c r="B1006" s="22" t="s">
        <v>5</v>
      </c>
      <c r="C1006" s="23" t="s">
        <v>10</v>
      </c>
      <c r="D1006" s="41">
        <v>7500</v>
      </c>
      <c r="E1006" s="23" t="s">
        <v>39</v>
      </c>
    </row>
    <row r="1007" spans="1:5" ht="13.2" x14ac:dyDescent="0.25">
      <c r="A1007" s="23">
        <v>1006</v>
      </c>
      <c r="B1007" s="22" t="s">
        <v>5</v>
      </c>
      <c r="C1007" s="23" t="s">
        <v>14</v>
      </c>
      <c r="D1007" s="41">
        <v>137500</v>
      </c>
      <c r="E1007" s="23" t="s">
        <v>39</v>
      </c>
    </row>
    <row r="1008" spans="1:5" ht="13.2" x14ac:dyDescent="0.25">
      <c r="A1008" s="23">
        <v>1007</v>
      </c>
      <c r="B1008" s="22" t="s">
        <v>5</v>
      </c>
      <c r="C1008" s="23" t="s">
        <v>14</v>
      </c>
      <c r="D1008" s="41">
        <v>30000</v>
      </c>
      <c r="E1008" s="23" t="s">
        <v>39</v>
      </c>
    </row>
    <row r="1009" spans="1:5" ht="13.2" x14ac:dyDescent="0.25">
      <c r="A1009" s="23">
        <v>1008</v>
      </c>
      <c r="B1009" s="22" t="s">
        <v>5</v>
      </c>
      <c r="C1009" s="23" t="s">
        <v>13</v>
      </c>
      <c r="D1009" s="41">
        <v>17500</v>
      </c>
      <c r="E1009" s="23" t="s">
        <v>39</v>
      </c>
    </row>
    <row r="1010" spans="1:5" ht="13.2" x14ac:dyDescent="0.25">
      <c r="A1010" s="23">
        <v>1009</v>
      </c>
      <c r="B1010" s="22" t="s">
        <v>5</v>
      </c>
      <c r="C1010" s="23" t="s">
        <v>10</v>
      </c>
      <c r="D1010" s="41">
        <v>10000</v>
      </c>
      <c r="E1010" s="23" t="s">
        <v>39</v>
      </c>
    </row>
    <row r="1011" spans="1:5" ht="13.2" x14ac:dyDescent="0.25">
      <c r="A1011" s="23">
        <v>1010</v>
      </c>
      <c r="B1011" s="22" t="s">
        <v>5</v>
      </c>
      <c r="C1011" s="23" t="s">
        <v>14</v>
      </c>
      <c r="D1011" s="41">
        <v>12000</v>
      </c>
      <c r="E1011" s="23" t="s">
        <v>39</v>
      </c>
    </row>
    <row r="1012" spans="1:5" ht="13.2" x14ac:dyDescent="0.25">
      <c r="A1012" s="23">
        <v>1011</v>
      </c>
      <c r="B1012" s="22" t="s">
        <v>5</v>
      </c>
      <c r="C1012" s="23" t="s">
        <v>14</v>
      </c>
      <c r="D1012" s="41">
        <v>4000</v>
      </c>
      <c r="E1012" s="23" t="s">
        <v>39</v>
      </c>
    </row>
    <row r="1013" spans="1:5" ht="13.2" x14ac:dyDescent="0.25">
      <c r="A1013" s="23">
        <v>1012</v>
      </c>
      <c r="B1013" s="22" t="s">
        <v>5</v>
      </c>
      <c r="C1013" s="23" t="s">
        <v>14</v>
      </c>
      <c r="D1013" s="41">
        <v>1000</v>
      </c>
      <c r="E1013" s="23" t="s">
        <v>39</v>
      </c>
    </row>
    <row r="1014" spans="1:5" ht="13.2" x14ac:dyDescent="0.25">
      <c r="A1014" s="23">
        <v>1013</v>
      </c>
      <c r="B1014" s="22" t="s">
        <v>5</v>
      </c>
      <c r="C1014" s="23" t="s">
        <v>14</v>
      </c>
      <c r="D1014" s="41">
        <v>4250</v>
      </c>
      <c r="E1014" s="23" t="s">
        <v>39</v>
      </c>
    </row>
    <row r="1015" spans="1:5" ht="13.2" x14ac:dyDescent="0.25">
      <c r="A1015" s="23">
        <v>1014</v>
      </c>
      <c r="B1015" s="22" t="s">
        <v>5</v>
      </c>
      <c r="C1015" s="23" t="s">
        <v>14</v>
      </c>
      <c r="D1015" s="41">
        <v>3750</v>
      </c>
      <c r="E1015" s="23" t="s">
        <v>39</v>
      </c>
    </row>
    <row r="1016" spans="1:5" ht="13.2" x14ac:dyDescent="0.25">
      <c r="A1016" s="23">
        <v>1015</v>
      </c>
      <c r="B1016" s="22" t="s">
        <v>5</v>
      </c>
      <c r="C1016" s="23" t="s">
        <v>14</v>
      </c>
      <c r="D1016" s="41">
        <v>5500</v>
      </c>
      <c r="E1016" s="23" t="s">
        <v>39</v>
      </c>
    </row>
    <row r="1017" spans="1:5" ht="13.2" x14ac:dyDescent="0.25">
      <c r="A1017" s="23">
        <v>1016</v>
      </c>
      <c r="B1017" s="22" t="s">
        <v>5</v>
      </c>
      <c r="C1017" s="23" t="s">
        <v>14</v>
      </c>
      <c r="D1017" s="41">
        <v>500</v>
      </c>
      <c r="E1017" s="23" t="s">
        <v>39</v>
      </c>
    </row>
    <row r="1018" spans="1:5" ht="13.2" x14ac:dyDescent="0.25">
      <c r="A1018" s="23">
        <v>1017</v>
      </c>
      <c r="B1018" s="22" t="s">
        <v>5</v>
      </c>
      <c r="C1018" s="23" t="s">
        <v>10</v>
      </c>
      <c r="D1018" s="41">
        <v>17500</v>
      </c>
      <c r="E1018" s="23" t="s">
        <v>39</v>
      </c>
    </row>
    <row r="1019" spans="1:5" ht="13.2" x14ac:dyDescent="0.25">
      <c r="A1019" s="23">
        <v>1018</v>
      </c>
      <c r="B1019" s="22" t="s">
        <v>5</v>
      </c>
      <c r="C1019" s="23" t="s">
        <v>14</v>
      </c>
      <c r="D1019" s="41">
        <v>28000</v>
      </c>
      <c r="E1019" s="23" t="s">
        <v>39</v>
      </c>
    </row>
    <row r="1020" spans="1:5" ht="13.2" x14ac:dyDescent="0.25">
      <c r="A1020" s="23">
        <v>1019</v>
      </c>
      <c r="B1020" s="22" t="s">
        <v>5</v>
      </c>
      <c r="C1020" s="23" t="s">
        <v>14</v>
      </c>
      <c r="D1020" s="41">
        <v>1000</v>
      </c>
      <c r="E1020" s="23" t="s">
        <v>39</v>
      </c>
    </row>
    <row r="1021" spans="1:5" ht="13.2" x14ac:dyDescent="0.25">
      <c r="A1021" s="23">
        <v>1020</v>
      </c>
      <c r="B1021" s="22" t="s">
        <v>5</v>
      </c>
      <c r="C1021" s="23" t="s">
        <v>14</v>
      </c>
      <c r="D1021" s="41">
        <v>750</v>
      </c>
      <c r="E1021" s="23" t="s">
        <v>39</v>
      </c>
    </row>
    <row r="1022" spans="1:5" ht="13.2" x14ac:dyDescent="0.25">
      <c r="A1022" s="23">
        <v>1021</v>
      </c>
      <c r="B1022" s="22" t="s">
        <v>5</v>
      </c>
      <c r="C1022" s="23" t="s">
        <v>14</v>
      </c>
      <c r="D1022" s="41">
        <v>1750</v>
      </c>
      <c r="E1022" s="23" t="s">
        <v>39</v>
      </c>
    </row>
    <row r="1023" spans="1:5" ht="13.2" x14ac:dyDescent="0.25">
      <c r="A1023" s="23">
        <v>1022</v>
      </c>
      <c r="B1023" s="22" t="s">
        <v>5</v>
      </c>
      <c r="C1023" s="23" t="s">
        <v>14</v>
      </c>
      <c r="D1023" s="41">
        <v>3500</v>
      </c>
      <c r="E1023" s="23" t="s">
        <v>39</v>
      </c>
    </row>
    <row r="1024" spans="1:5" ht="13.2" x14ac:dyDescent="0.25">
      <c r="A1024" s="23">
        <v>1023</v>
      </c>
      <c r="B1024" s="22" t="s">
        <v>5</v>
      </c>
      <c r="C1024" s="23" t="s">
        <v>14</v>
      </c>
      <c r="D1024" s="41">
        <v>1250</v>
      </c>
      <c r="E1024" s="23" t="s">
        <v>39</v>
      </c>
    </row>
    <row r="1025" spans="1:5" ht="13.2" x14ac:dyDescent="0.25">
      <c r="A1025" s="23">
        <v>1024</v>
      </c>
      <c r="B1025" s="22" t="s">
        <v>5</v>
      </c>
      <c r="C1025" s="23" t="s">
        <v>14</v>
      </c>
      <c r="D1025" s="41">
        <v>11250</v>
      </c>
      <c r="E1025" s="23" t="s">
        <v>39</v>
      </c>
    </row>
    <row r="1026" spans="1:5" ht="13.2" x14ac:dyDescent="0.25">
      <c r="A1026" s="23">
        <v>1025</v>
      </c>
      <c r="B1026" s="22" t="s">
        <v>5</v>
      </c>
      <c r="C1026" s="23" t="s">
        <v>12</v>
      </c>
      <c r="D1026" s="41">
        <v>7500</v>
      </c>
      <c r="E1026" s="23" t="s">
        <v>39</v>
      </c>
    </row>
    <row r="1027" spans="1:5" ht="13.2" x14ac:dyDescent="0.25">
      <c r="A1027" s="23">
        <v>1026</v>
      </c>
      <c r="B1027" s="22" t="s">
        <v>5</v>
      </c>
      <c r="C1027" s="23" t="s">
        <v>13</v>
      </c>
      <c r="D1027" s="41">
        <v>11250</v>
      </c>
      <c r="E1027" s="23" t="s">
        <v>39</v>
      </c>
    </row>
    <row r="1028" spans="1:5" ht="13.2" x14ac:dyDescent="0.25">
      <c r="A1028" s="23">
        <v>1027</v>
      </c>
      <c r="B1028" s="22" t="s">
        <v>5</v>
      </c>
      <c r="C1028" s="23" t="s">
        <v>10</v>
      </c>
      <c r="D1028" s="41">
        <v>5000</v>
      </c>
      <c r="E1028" s="23" t="s">
        <v>39</v>
      </c>
    </row>
    <row r="1029" spans="1:5" ht="13.2" x14ac:dyDescent="0.25">
      <c r="A1029" s="23">
        <v>1028</v>
      </c>
      <c r="B1029" s="22" t="s">
        <v>5</v>
      </c>
      <c r="C1029" s="23" t="s">
        <v>10</v>
      </c>
      <c r="D1029" s="41">
        <v>11000</v>
      </c>
      <c r="E1029" s="23" t="s">
        <v>39</v>
      </c>
    </row>
    <row r="1030" spans="1:5" ht="13.2" x14ac:dyDescent="0.25">
      <c r="A1030" s="23">
        <v>1029</v>
      </c>
      <c r="B1030" s="22" t="s">
        <v>5</v>
      </c>
      <c r="C1030" s="23" t="s">
        <v>14</v>
      </c>
      <c r="D1030" s="41">
        <v>10500</v>
      </c>
      <c r="E1030" s="23" t="s">
        <v>39</v>
      </c>
    </row>
    <row r="1031" spans="1:5" ht="13.2" x14ac:dyDescent="0.25">
      <c r="A1031" s="23">
        <v>1030</v>
      </c>
      <c r="B1031" s="22" t="s">
        <v>5</v>
      </c>
      <c r="C1031" s="23" t="s">
        <v>14</v>
      </c>
      <c r="D1031" s="41">
        <v>1000</v>
      </c>
      <c r="E1031" s="23" t="s">
        <v>39</v>
      </c>
    </row>
    <row r="1032" spans="1:5" ht="13.2" x14ac:dyDescent="0.25">
      <c r="A1032" s="23">
        <v>1031</v>
      </c>
      <c r="B1032" s="22" t="s">
        <v>5</v>
      </c>
      <c r="C1032" s="23" t="s">
        <v>14</v>
      </c>
      <c r="D1032" s="41">
        <v>750</v>
      </c>
      <c r="E1032" s="23" t="s">
        <v>39</v>
      </c>
    </row>
    <row r="1033" spans="1:5" ht="13.2" x14ac:dyDescent="0.25">
      <c r="A1033" s="23">
        <v>1032</v>
      </c>
      <c r="B1033" s="22" t="s">
        <v>5</v>
      </c>
      <c r="C1033" s="23" t="s">
        <v>14</v>
      </c>
      <c r="D1033" s="41">
        <v>1750</v>
      </c>
      <c r="E1033" s="23" t="s">
        <v>39</v>
      </c>
    </row>
    <row r="1034" spans="1:5" ht="13.2" x14ac:dyDescent="0.25">
      <c r="A1034" s="23">
        <v>1033</v>
      </c>
      <c r="B1034" s="22" t="s">
        <v>5</v>
      </c>
      <c r="C1034" s="23" t="s">
        <v>11</v>
      </c>
      <c r="D1034" s="41">
        <v>12500</v>
      </c>
      <c r="E1034" s="23" t="s">
        <v>40</v>
      </c>
    </row>
    <row r="1035" spans="1:5" ht="13.2" x14ac:dyDescent="0.25">
      <c r="A1035" s="23">
        <v>1034</v>
      </c>
      <c r="B1035" s="22" t="s">
        <v>5</v>
      </c>
      <c r="C1035" s="23" t="s">
        <v>11</v>
      </c>
      <c r="D1035" s="41">
        <v>7500</v>
      </c>
      <c r="E1035" s="23" t="s">
        <v>40</v>
      </c>
    </row>
    <row r="1036" spans="1:5" ht="13.2" x14ac:dyDescent="0.25">
      <c r="A1036" s="23">
        <v>1035</v>
      </c>
      <c r="B1036" s="22" t="s">
        <v>5</v>
      </c>
      <c r="C1036" s="23" t="s">
        <v>10</v>
      </c>
      <c r="D1036" s="41">
        <v>7500</v>
      </c>
      <c r="E1036" s="23" t="s">
        <v>39</v>
      </c>
    </row>
    <row r="1037" spans="1:5" ht="13.2" x14ac:dyDescent="0.25">
      <c r="A1037" s="23">
        <v>1036</v>
      </c>
      <c r="B1037" s="22" t="s">
        <v>5</v>
      </c>
      <c r="C1037" s="23" t="s">
        <v>14</v>
      </c>
      <c r="D1037" s="41">
        <v>5500</v>
      </c>
      <c r="E1037" s="23" t="s">
        <v>39</v>
      </c>
    </row>
    <row r="1038" spans="1:5" ht="13.2" x14ac:dyDescent="0.25">
      <c r="A1038" s="23">
        <v>1037</v>
      </c>
      <c r="B1038" s="22" t="s">
        <v>5</v>
      </c>
      <c r="C1038" s="23" t="s">
        <v>14</v>
      </c>
      <c r="D1038" s="41">
        <v>500</v>
      </c>
      <c r="E1038" s="23" t="s">
        <v>39</v>
      </c>
    </row>
    <row r="1039" spans="1:5" ht="13.2" x14ac:dyDescent="0.25">
      <c r="A1039" s="23">
        <v>1038</v>
      </c>
      <c r="B1039" s="22" t="s">
        <v>5</v>
      </c>
      <c r="C1039" s="23" t="s">
        <v>14</v>
      </c>
      <c r="D1039" s="41">
        <v>750</v>
      </c>
      <c r="E1039" s="23" t="s">
        <v>39</v>
      </c>
    </row>
    <row r="1040" spans="1:5" ht="13.2" x14ac:dyDescent="0.25">
      <c r="A1040" s="23">
        <v>1039</v>
      </c>
      <c r="B1040" s="22" t="s">
        <v>5</v>
      </c>
      <c r="C1040" s="23" t="s">
        <v>14</v>
      </c>
      <c r="D1040" s="41">
        <v>5000</v>
      </c>
      <c r="E1040" s="23" t="s">
        <v>39</v>
      </c>
    </row>
    <row r="1041" spans="1:5" ht="13.2" x14ac:dyDescent="0.25">
      <c r="A1041" s="23">
        <v>1040</v>
      </c>
      <c r="B1041" s="22" t="s">
        <v>5</v>
      </c>
      <c r="C1041" s="23" t="s">
        <v>14</v>
      </c>
      <c r="D1041" s="41">
        <v>4250</v>
      </c>
      <c r="E1041" s="23" t="s">
        <v>39</v>
      </c>
    </row>
    <row r="1042" spans="1:5" ht="13.2" x14ac:dyDescent="0.25">
      <c r="A1042" s="23">
        <v>1041</v>
      </c>
      <c r="B1042" s="22" t="s">
        <v>5</v>
      </c>
      <c r="C1042" s="23" t="s">
        <v>10</v>
      </c>
      <c r="D1042" s="41">
        <v>5000</v>
      </c>
      <c r="E1042" s="23" t="s">
        <v>40</v>
      </c>
    </row>
    <row r="1043" spans="1:5" ht="13.2" x14ac:dyDescent="0.25">
      <c r="A1043" s="23">
        <v>1042</v>
      </c>
      <c r="B1043" s="22" t="s">
        <v>5</v>
      </c>
      <c r="C1043" s="23" t="s">
        <v>10</v>
      </c>
      <c r="D1043" s="41">
        <v>11000</v>
      </c>
      <c r="E1043" s="23" t="s">
        <v>39</v>
      </c>
    </row>
    <row r="1044" spans="1:5" ht="13.2" x14ac:dyDescent="0.25">
      <c r="A1044" s="23">
        <v>1043</v>
      </c>
      <c r="B1044" s="22" t="s">
        <v>5</v>
      </c>
      <c r="C1044" s="23" t="s">
        <v>14</v>
      </c>
      <c r="D1044" s="41">
        <v>14750</v>
      </c>
      <c r="E1044" s="23" t="s">
        <v>39</v>
      </c>
    </row>
    <row r="1045" spans="1:5" ht="13.2" x14ac:dyDescent="0.25">
      <c r="A1045" s="23">
        <v>1044</v>
      </c>
      <c r="B1045" s="22" t="s">
        <v>5</v>
      </c>
      <c r="C1045" s="23" t="s">
        <v>14</v>
      </c>
      <c r="D1045" s="41">
        <v>10500</v>
      </c>
      <c r="E1045" s="23" t="s">
        <v>39</v>
      </c>
    </row>
    <row r="1046" spans="1:5" ht="13.2" x14ac:dyDescent="0.25">
      <c r="A1046" s="23">
        <v>1045</v>
      </c>
      <c r="B1046" s="22" t="s">
        <v>5</v>
      </c>
      <c r="C1046" s="23" t="s">
        <v>14</v>
      </c>
      <c r="D1046" s="41">
        <v>500</v>
      </c>
      <c r="E1046" s="23" t="s">
        <v>39</v>
      </c>
    </row>
    <row r="1047" spans="1:5" ht="13.2" x14ac:dyDescent="0.25">
      <c r="A1047" s="23">
        <v>1046</v>
      </c>
      <c r="B1047" s="22" t="s">
        <v>5</v>
      </c>
      <c r="C1047" s="23" t="s">
        <v>14</v>
      </c>
      <c r="D1047" s="41">
        <v>1750</v>
      </c>
      <c r="E1047" s="23" t="s">
        <v>39</v>
      </c>
    </row>
    <row r="1048" spans="1:5" ht="13.2" x14ac:dyDescent="0.25">
      <c r="A1048" s="23">
        <v>1047</v>
      </c>
      <c r="B1048" s="22" t="s">
        <v>5</v>
      </c>
      <c r="C1048" s="23" t="s">
        <v>13</v>
      </c>
      <c r="D1048" s="41">
        <v>7500</v>
      </c>
      <c r="E1048" s="23" t="s">
        <v>40</v>
      </c>
    </row>
    <row r="1049" spans="1:5" ht="13.2" x14ac:dyDescent="0.25">
      <c r="A1049" s="23">
        <v>1048</v>
      </c>
      <c r="B1049" s="22" t="s">
        <v>5</v>
      </c>
      <c r="C1049" s="23" t="s">
        <v>13</v>
      </c>
      <c r="D1049" s="41">
        <v>3750</v>
      </c>
      <c r="E1049" s="23" t="s">
        <v>40</v>
      </c>
    </row>
    <row r="1050" spans="1:5" ht="13.2" x14ac:dyDescent="0.25">
      <c r="A1050" s="23">
        <v>1049</v>
      </c>
      <c r="B1050" s="22" t="s">
        <v>5</v>
      </c>
      <c r="C1050" s="23" t="s">
        <v>13</v>
      </c>
      <c r="D1050" s="41">
        <v>7500</v>
      </c>
      <c r="E1050" s="23" t="s">
        <v>40</v>
      </c>
    </row>
    <row r="1051" spans="1:5" ht="13.2" x14ac:dyDescent="0.25">
      <c r="A1051" s="23">
        <v>1050</v>
      </c>
      <c r="B1051" s="22" t="s">
        <v>5</v>
      </c>
      <c r="C1051" s="23" t="s">
        <v>13</v>
      </c>
      <c r="D1051" s="41">
        <v>7500</v>
      </c>
      <c r="E1051" s="23" t="s">
        <v>39</v>
      </c>
    </row>
    <row r="1052" spans="1:5" ht="13.2" x14ac:dyDescent="0.25">
      <c r="A1052" s="23">
        <v>1051</v>
      </c>
      <c r="B1052" s="22" t="s">
        <v>5</v>
      </c>
      <c r="C1052" s="23" t="s">
        <v>10</v>
      </c>
      <c r="D1052" s="41">
        <v>7500</v>
      </c>
      <c r="E1052" s="23" t="s">
        <v>39</v>
      </c>
    </row>
    <row r="1053" spans="1:5" ht="13.2" x14ac:dyDescent="0.25">
      <c r="A1053" s="23">
        <v>1052</v>
      </c>
      <c r="B1053" s="22" t="s">
        <v>5</v>
      </c>
      <c r="C1053" s="23" t="s">
        <v>14</v>
      </c>
      <c r="D1053" s="41">
        <v>1000</v>
      </c>
      <c r="E1053" s="23" t="s">
        <v>39</v>
      </c>
    </row>
    <row r="1054" spans="1:5" ht="13.2" x14ac:dyDescent="0.25">
      <c r="A1054" s="23">
        <v>1053</v>
      </c>
      <c r="B1054" s="22" t="s">
        <v>5</v>
      </c>
      <c r="C1054" s="23" t="s">
        <v>14</v>
      </c>
      <c r="D1054" s="41">
        <v>8750</v>
      </c>
      <c r="E1054" s="23" t="s">
        <v>39</v>
      </c>
    </row>
    <row r="1055" spans="1:5" ht="13.2" x14ac:dyDescent="0.25">
      <c r="A1055" s="23">
        <v>1054</v>
      </c>
      <c r="B1055" s="22" t="s">
        <v>5</v>
      </c>
      <c r="C1055" s="23" t="s">
        <v>14</v>
      </c>
      <c r="D1055" s="41">
        <v>32750</v>
      </c>
      <c r="E1055" s="23" t="s">
        <v>39</v>
      </c>
    </row>
    <row r="1056" spans="1:5" ht="13.2" x14ac:dyDescent="0.25">
      <c r="A1056" s="23">
        <v>1055</v>
      </c>
      <c r="B1056" s="22" t="s">
        <v>5</v>
      </c>
      <c r="C1056" s="23" t="s">
        <v>14</v>
      </c>
      <c r="D1056" s="41">
        <v>3750</v>
      </c>
      <c r="E1056" s="23" t="s">
        <v>39</v>
      </c>
    </row>
    <row r="1057" spans="1:5" ht="13.2" x14ac:dyDescent="0.25">
      <c r="A1057" s="23">
        <v>1056</v>
      </c>
      <c r="B1057" s="22" t="s">
        <v>5</v>
      </c>
      <c r="C1057" s="23" t="s">
        <v>13</v>
      </c>
      <c r="D1057" s="41">
        <v>5000</v>
      </c>
      <c r="E1057" s="23" t="s">
        <v>39</v>
      </c>
    </row>
    <row r="1058" spans="1:5" ht="13.2" x14ac:dyDescent="0.25">
      <c r="A1058" s="23">
        <v>1057</v>
      </c>
      <c r="B1058" s="22" t="s">
        <v>5</v>
      </c>
      <c r="C1058" s="23" t="s">
        <v>10</v>
      </c>
      <c r="D1058" s="41">
        <v>11000</v>
      </c>
      <c r="E1058" s="23" t="s">
        <v>39</v>
      </c>
    </row>
    <row r="1059" spans="1:5" ht="13.2" x14ac:dyDescent="0.25">
      <c r="A1059" s="23">
        <v>1058</v>
      </c>
      <c r="B1059" s="22" t="s">
        <v>5</v>
      </c>
      <c r="C1059" s="23" t="s">
        <v>14</v>
      </c>
      <c r="D1059" s="41">
        <v>11750</v>
      </c>
      <c r="E1059" s="23" t="s">
        <v>39</v>
      </c>
    </row>
    <row r="1060" spans="1:5" ht="13.2" x14ac:dyDescent="0.25">
      <c r="A1060" s="23">
        <v>1059</v>
      </c>
      <c r="B1060" s="22" t="s">
        <v>5</v>
      </c>
      <c r="C1060" s="23" t="s">
        <v>14</v>
      </c>
      <c r="D1060" s="41">
        <v>500</v>
      </c>
      <c r="E1060" s="23" t="s">
        <v>39</v>
      </c>
    </row>
    <row r="1061" spans="1:5" ht="13.2" x14ac:dyDescent="0.25">
      <c r="A1061" s="23">
        <v>1060</v>
      </c>
      <c r="B1061" s="22" t="s">
        <v>5</v>
      </c>
      <c r="C1061" s="23" t="s">
        <v>14</v>
      </c>
      <c r="D1061" s="41">
        <v>750</v>
      </c>
      <c r="E1061" s="23" t="s">
        <v>39</v>
      </c>
    </row>
    <row r="1062" spans="1:5" ht="13.2" x14ac:dyDescent="0.25">
      <c r="A1062" s="23">
        <v>1061</v>
      </c>
      <c r="B1062" s="22" t="s">
        <v>5</v>
      </c>
      <c r="C1062" s="23" t="s">
        <v>14</v>
      </c>
      <c r="D1062" s="41">
        <v>1750</v>
      </c>
      <c r="E1062" s="23" t="s">
        <v>39</v>
      </c>
    </row>
    <row r="1063" spans="1:5" ht="13.2" x14ac:dyDescent="0.25">
      <c r="A1063" s="23">
        <v>1062</v>
      </c>
      <c r="B1063" s="22" t="s">
        <v>5</v>
      </c>
      <c r="C1063" s="23" t="s">
        <v>14</v>
      </c>
      <c r="D1063" s="41">
        <v>6000</v>
      </c>
      <c r="E1063" s="23" t="s">
        <v>39</v>
      </c>
    </row>
    <row r="1064" spans="1:5" ht="13.2" x14ac:dyDescent="0.25">
      <c r="A1064" s="23">
        <v>1063</v>
      </c>
      <c r="B1064" s="22" t="s">
        <v>5</v>
      </c>
      <c r="C1064" s="23" t="s">
        <v>10</v>
      </c>
      <c r="D1064" s="41">
        <v>52500</v>
      </c>
      <c r="E1064" s="23" t="s">
        <v>40</v>
      </c>
    </row>
    <row r="1065" spans="1:5" ht="13.2" x14ac:dyDescent="0.25">
      <c r="A1065" s="23">
        <v>1064</v>
      </c>
      <c r="B1065" s="22" t="s">
        <v>5</v>
      </c>
      <c r="C1065" s="23" t="s">
        <v>14</v>
      </c>
      <c r="D1065" s="41">
        <v>6000</v>
      </c>
      <c r="E1065" s="23" t="s">
        <v>40</v>
      </c>
    </row>
    <row r="1066" spans="1:5" ht="13.2" x14ac:dyDescent="0.25">
      <c r="A1066" s="23">
        <v>1065</v>
      </c>
      <c r="B1066" s="22" t="s">
        <v>5</v>
      </c>
      <c r="C1066" s="23" t="s">
        <v>14</v>
      </c>
      <c r="D1066" s="41">
        <v>7250</v>
      </c>
      <c r="E1066" s="23" t="s">
        <v>40</v>
      </c>
    </row>
    <row r="1067" spans="1:5" ht="13.2" x14ac:dyDescent="0.25">
      <c r="A1067" s="23">
        <v>1066</v>
      </c>
      <c r="B1067" s="22" t="s">
        <v>5</v>
      </c>
      <c r="C1067" s="23" t="s">
        <v>14</v>
      </c>
      <c r="D1067" s="41">
        <v>3500</v>
      </c>
      <c r="E1067" s="23" t="s">
        <v>40</v>
      </c>
    </row>
    <row r="1068" spans="1:5" ht="13.2" x14ac:dyDescent="0.25">
      <c r="A1068" s="23">
        <v>1067</v>
      </c>
      <c r="B1068" s="22" t="s">
        <v>5</v>
      </c>
      <c r="C1068" s="23" t="s">
        <v>14</v>
      </c>
      <c r="D1068" s="41">
        <v>1000</v>
      </c>
      <c r="E1068" s="23" t="s">
        <v>40</v>
      </c>
    </row>
    <row r="1069" spans="1:5" ht="13.2" x14ac:dyDescent="0.25">
      <c r="A1069" s="23">
        <v>1068</v>
      </c>
      <c r="B1069" s="22" t="s">
        <v>5</v>
      </c>
      <c r="C1069" s="23" t="s">
        <v>14</v>
      </c>
      <c r="D1069" s="41">
        <v>12250</v>
      </c>
      <c r="E1069" s="23" t="s">
        <v>40</v>
      </c>
    </row>
    <row r="1070" spans="1:5" ht="13.2" x14ac:dyDescent="0.25">
      <c r="A1070" s="23">
        <v>1069</v>
      </c>
      <c r="B1070" s="22" t="s">
        <v>5</v>
      </c>
      <c r="C1070" s="23" t="s">
        <v>14</v>
      </c>
      <c r="D1070" s="41">
        <v>6000</v>
      </c>
      <c r="E1070" s="23" t="s">
        <v>40</v>
      </c>
    </row>
    <row r="1071" spans="1:5" ht="13.2" x14ac:dyDescent="0.25">
      <c r="A1071" s="23">
        <v>1070</v>
      </c>
      <c r="B1071" s="22" t="s">
        <v>5</v>
      </c>
      <c r="C1071" s="23" t="s">
        <v>14</v>
      </c>
      <c r="D1071" s="41">
        <v>3750</v>
      </c>
      <c r="E1071" s="23" t="s">
        <v>40</v>
      </c>
    </row>
    <row r="1072" spans="1:5" ht="13.2" x14ac:dyDescent="0.25">
      <c r="A1072" s="23">
        <v>1071</v>
      </c>
      <c r="B1072" s="22" t="s">
        <v>5</v>
      </c>
      <c r="C1072" s="23" t="s">
        <v>14</v>
      </c>
      <c r="D1072" s="41">
        <v>6250</v>
      </c>
      <c r="E1072" s="23" t="s">
        <v>40</v>
      </c>
    </row>
    <row r="1073" spans="1:5" ht="13.2" x14ac:dyDescent="0.25">
      <c r="A1073" s="23">
        <v>1072</v>
      </c>
      <c r="B1073" s="22" t="s">
        <v>5</v>
      </c>
      <c r="C1073" s="23" t="s">
        <v>14</v>
      </c>
      <c r="D1073" s="41">
        <v>5000</v>
      </c>
      <c r="E1073" s="23" t="s">
        <v>40</v>
      </c>
    </row>
    <row r="1074" spans="1:5" ht="13.2" x14ac:dyDescent="0.25">
      <c r="A1074" s="23">
        <v>1073</v>
      </c>
      <c r="B1074" s="22" t="s">
        <v>5</v>
      </c>
      <c r="C1074" s="23" t="s">
        <v>14</v>
      </c>
      <c r="D1074" s="41">
        <v>500</v>
      </c>
      <c r="E1074" s="23" t="s">
        <v>40</v>
      </c>
    </row>
    <row r="1075" spans="1:5" ht="13.2" x14ac:dyDescent="0.25">
      <c r="A1075" s="23">
        <v>1074</v>
      </c>
      <c r="B1075" s="22" t="s">
        <v>5</v>
      </c>
      <c r="C1075" s="23" t="s">
        <v>14</v>
      </c>
      <c r="D1075" s="41">
        <v>7750</v>
      </c>
      <c r="E1075" s="23" t="s">
        <v>40</v>
      </c>
    </row>
    <row r="1076" spans="1:5" ht="13.2" x14ac:dyDescent="0.25">
      <c r="A1076" s="23">
        <v>1075</v>
      </c>
      <c r="B1076" s="22" t="s">
        <v>5</v>
      </c>
      <c r="C1076" s="23" t="s">
        <v>14</v>
      </c>
      <c r="D1076" s="41">
        <v>2000</v>
      </c>
      <c r="E1076" s="23" t="s">
        <v>40</v>
      </c>
    </row>
    <row r="1077" spans="1:5" ht="13.2" x14ac:dyDescent="0.25">
      <c r="A1077" s="23">
        <v>1076</v>
      </c>
      <c r="B1077" s="22" t="s">
        <v>5</v>
      </c>
      <c r="C1077" s="23" t="s">
        <v>14</v>
      </c>
      <c r="D1077" s="41">
        <v>500</v>
      </c>
      <c r="E1077" s="23" t="s">
        <v>40</v>
      </c>
    </row>
    <row r="1078" spans="1:5" ht="13.2" x14ac:dyDescent="0.25">
      <c r="A1078" s="23">
        <v>1077</v>
      </c>
      <c r="B1078" s="22" t="s">
        <v>5</v>
      </c>
      <c r="C1078" s="23" t="s">
        <v>14</v>
      </c>
      <c r="D1078" s="41">
        <v>1250</v>
      </c>
      <c r="E1078" s="23" t="s">
        <v>40</v>
      </c>
    </row>
    <row r="1079" spans="1:5" ht="13.2" x14ac:dyDescent="0.25">
      <c r="A1079" s="23">
        <v>1078</v>
      </c>
      <c r="B1079" s="22" t="s">
        <v>5</v>
      </c>
      <c r="C1079" s="23" t="s">
        <v>10</v>
      </c>
      <c r="D1079" s="41">
        <v>11000</v>
      </c>
      <c r="E1079" s="23" t="s">
        <v>40</v>
      </c>
    </row>
    <row r="1080" spans="1:5" ht="13.2" x14ac:dyDescent="0.25">
      <c r="A1080" s="23">
        <v>1079</v>
      </c>
      <c r="B1080" s="22" t="s">
        <v>5</v>
      </c>
      <c r="C1080" s="23" t="s">
        <v>14</v>
      </c>
      <c r="D1080" s="41">
        <v>2500</v>
      </c>
      <c r="E1080" s="23" t="s">
        <v>40</v>
      </c>
    </row>
    <row r="1081" spans="1:5" ht="13.2" x14ac:dyDescent="0.25">
      <c r="A1081" s="23">
        <v>1080</v>
      </c>
      <c r="B1081" s="22" t="s">
        <v>5</v>
      </c>
      <c r="C1081" s="23" t="s">
        <v>14</v>
      </c>
      <c r="D1081" s="41">
        <v>7250</v>
      </c>
      <c r="E1081" s="23" t="s">
        <v>40</v>
      </c>
    </row>
    <row r="1082" spans="1:5" ht="13.2" x14ac:dyDescent="0.25">
      <c r="A1082" s="23">
        <v>1081</v>
      </c>
      <c r="B1082" s="22" t="s">
        <v>5</v>
      </c>
      <c r="C1082" s="23" t="s">
        <v>14</v>
      </c>
      <c r="D1082" s="41">
        <v>6750</v>
      </c>
      <c r="E1082" s="23" t="s">
        <v>40</v>
      </c>
    </row>
    <row r="1083" spans="1:5" ht="13.2" x14ac:dyDescent="0.25">
      <c r="A1083" s="23">
        <v>1082</v>
      </c>
      <c r="B1083" s="22" t="s">
        <v>5</v>
      </c>
      <c r="C1083" s="23" t="s">
        <v>10</v>
      </c>
      <c r="D1083" s="41">
        <v>30000</v>
      </c>
      <c r="E1083" s="23" t="s">
        <v>40</v>
      </c>
    </row>
    <row r="1084" spans="1:5" ht="13.2" x14ac:dyDescent="0.25">
      <c r="A1084" s="23">
        <v>1083</v>
      </c>
      <c r="B1084" s="22" t="s">
        <v>5</v>
      </c>
      <c r="C1084" s="23" t="s">
        <v>13</v>
      </c>
      <c r="D1084" s="41">
        <v>7500</v>
      </c>
      <c r="E1084" s="23" t="s">
        <v>40</v>
      </c>
    </row>
    <row r="1085" spans="1:5" ht="13.2" x14ac:dyDescent="0.25">
      <c r="A1085" s="23">
        <v>1084</v>
      </c>
      <c r="B1085" s="22" t="s">
        <v>5</v>
      </c>
      <c r="C1085" s="23" t="s">
        <v>10</v>
      </c>
      <c r="D1085" s="41">
        <v>5000</v>
      </c>
      <c r="E1085" s="23" t="s">
        <v>40</v>
      </c>
    </row>
    <row r="1086" spans="1:5" ht="13.2" x14ac:dyDescent="0.25">
      <c r="A1086" s="23">
        <v>1085</v>
      </c>
      <c r="B1086" s="22" t="s">
        <v>5</v>
      </c>
      <c r="C1086" s="23" t="s">
        <v>14</v>
      </c>
      <c r="D1086" s="41">
        <v>3250</v>
      </c>
      <c r="E1086" s="23" t="s">
        <v>40</v>
      </c>
    </row>
    <row r="1087" spans="1:5" ht="13.2" x14ac:dyDescent="0.25">
      <c r="A1087" s="23">
        <v>1086</v>
      </c>
      <c r="B1087" s="22" t="s">
        <v>5</v>
      </c>
      <c r="C1087" s="23" t="s">
        <v>10</v>
      </c>
      <c r="D1087" s="41">
        <v>7500</v>
      </c>
      <c r="E1087" s="23" t="s">
        <v>40</v>
      </c>
    </row>
    <row r="1088" spans="1:5" ht="13.2" x14ac:dyDescent="0.25">
      <c r="A1088" s="23">
        <v>1087</v>
      </c>
      <c r="B1088" s="22" t="s">
        <v>5</v>
      </c>
      <c r="C1088" s="23" t="s">
        <v>11</v>
      </c>
      <c r="D1088" s="41">
        <v>5500</v>
      </c>
      <c r="E1088" s="23" t="s">
        <v>40</v>
      </c>
    </row>
    <row r="1089" spans="1:5" ht="13.2" x14ac:dyDescent="0.25">
      <c r="A1089" s="23">
        <v>1088</v>
      </c>
      <c r="B1089" s="22" t="s">
        <v>5</v>
      </c>
      <c r="C1089" s="23" t="s">
        <v>10</v>
      </c>
      <c r="D1089" s="41">
        <v>7500</v>
      </c>
      <c r="E1089" s="23" t="s">
        <v>40</v>
      </c>
    </row>
    <row r="1090" spans="1:5" ht="13.2" x14ac:dyDescent="0.25">
      <c r="A1090" s="23">
        <v>1089</v>
      </c>
      <c r="B1090" s="22" t="s">
        <v>5</v>
      </c>
      <c r="C1090" s="23" t="s">
        <v>14</v>
      </c>
      <c r="D1090" s="41">
        <v>4750</v>
      </c>
      <c r="E1090" s="23" t="s">
        <v>40</v>
      </c>
    </row>
    <row r="1091" spans="1:5" ht="13.2" x14ac:dyDescent="0.25">
      <c r="A1091" s="23">
        <v>1090</v>
      </c>
      <c r="B1091" s="22" t="s">
        <v>5</v>
      </c>
      <c r="C1091" s="23" t="s">
        <v>14</v>
      </c>
      <c r="D1091" s="41">
        <v>10000</v>
      </c>
      <c r="E1091" s="23" t="s">
        <v>40</v>
      </c>
    </row>
    <row r="1092" spans="1:5" ht="13.2" x14ac:dyDescent="0.25">
      <c r="A1092" s="23">
        <v>1091</v>
      </c>
      <c r="B1092" s="22" t="s">
        <v>5</v>
      </c>
      <c r="C1092" s="23" t="s">
        <v>10</v>
      </c>
      <c r="D1092" s="41">
        <v>7500</v>
      </c>
      <c r="E1092" s="23" t="s">
        <v>39</v>
      </c>
    </row>
    <row r="1093" spans="1:5" ht="13.2" x14ac:dyDescent="0.25">
      <c r="A1093" s="23">
        <v>1092</v>
      </c>
      <c r="B1093" s="22" t="s">
        <v>5</v>
      </c>
      <c r="C1093" s="23" t="s">
        <v>14</v>
      </c>
      <c r="D1093" s="41">
        <v>5500</v>
      </c>
      <c r="E1093" s="23" t="s">
        <v>39</v>
      </c>
    </row>
    <row r="1094" spans="1:5" ht="13.2" x14ac:dyDescent="0.25">
      <c r="A1094" s="23">
        <v>1093</v>
      </c>
      <c r="B1094" s="22" t="s">
        <v>5</v>
      </c>
      <c r="C1094" s="23" t="s">
        <v>14</v>
      </c>
      <c r="D1094" s="41">
        <v>4000</v>
      </c>
      <c r="E1094" s="23" t="s">
        <v>39</v>
      </c>
    </row>
    <row r="1095" spans="1:5" ht="13.2" x14ac:dyDescent="0.25">
      <c r="A1095" s="23">
        <v>1094</v>
      </c>
      <c r="B1095" s="22" t="s">
        <v>5</v>
      </c>
      <c r="C1095" s="23" t="s">
        <v>14</v>
      </c>
      <c r="D1095" s="41">
        <v>1250</v>
      </c>
      <c r="E1095" s="23" t="s">
        <v>39</v>
      </c>
    </row>
    <row r="1096" spans="1:5" ht="13.2" x14ac:dyDescent="0.25">
      <c r="A1096" s="23">
        <v>1095</v>
      </c>
      <c r="B1096" s="22" t="s">
        <v>5</v>
      </c>
      <c r="C1096" s="23" t="s">
        <v>14</v>
      </c>
      <c r="D1096" s="41">
        <v>500</v>
      </c>
      <c r="E1096" s="23" t="s">
        <v>39</v>
      </c>
    </row>
    <row r="1097" spans="1:5" ht="13.2" x14ac:dyDescent="0.25">
      <c r="A1097" s="23">
        <v>1096</v>
      </c>
      <c r="B1097" s="22" t="s">
        <v>5</v>
      </c>
      <c r="C1097" s="23" t="s">
        <v>13</v>
      </c>
      <c r="D1097" s="41">
        <v>7500</v>
      </c>
      <c r="E1097" s="23" t="s">
        <v>39</v>
      </c>
    </row>
    <row r="1098" spans="1:5" ht="13.2" x14ac:dyDescent="0.25">
      <c r="A1098" s="23">
        <v>1097</v>
      </c>
      <c r="B1098" s="22" t="s">
        <v>5</v>
      </c>
      <c r="C1098" s="23" t="s">
        <v>11</v>
      </c>
      <c r="D1098" s="41">
        <v>9500</v>
      </c>
      <c r="E1098" s="23" t="s">
        <v>40</v>
      </c>
    </row>
    <row r="1099" spans="1:5" ht="13.2" x14ac:dyDescent="0.25">
      <c r="A1099" s="23">
        <v>1098</v>
      </c>
      <c r="B1099" s="22" t="s">
        <v>5</v>
      </c>
      <c r="C1099" s="23" t="s">
        <v>10</v>
      </c>
      <c r="D1099" s="41">
        <v>5000</v>
      </c>
      <c r="E1099" s="23" t="s">
        <v>39</v>
      </c>
    </row>
    <row r="1100" spans="1:5" ht="13.2" x14ac:dyDescent="0.25">
      <c r="A1100" s="23">
        <v>1099</v>
      </c>
      <c r="B1100" s="22" t="s">
        <v>5</v>
      </c>
      <c r="C1100" s="23" t="s">
        <v>10</v>
      </c>
      <c r="D1100" s="41">
        <v>10000</v>
      </c>
      <c r="E1100" s="23" t="s">
        <v>39</v>
      </c>
    </row>
    <row r="1101" spans="1:5" ht="13.2" x14ac:dyDescent="0.25">
      <c r="A1101" s="23">
        <v>1100</v>
      </c>
      <c r="B1101" s="22" t="s">
        <v>5</v>
      </c>
      <c r="C1101" s="23" t="s">
        <v>14</v>
      </c>
      <c r="D1101" s="41">
        <v>10500</v>
      </c>
      <c r="E1101" s="23" t="s">
        <v>39</v>
      </c>
    </row>
    <row r="1102" spans="1:5" ht="13.2" x14ac:dyDescent="0.25">
      <c r="A1102" s="23">
        <v>1101</v>
      </c>
      <c r="B1102" s="22" t="s">
        <v>5</v>
      </c>
      <c r="C1102" s="23" t="s">
        <v>14</v>
      </c>
      <c r="D1102" s="41">
        <v>5500</v>
      </c>
      <c r="E1102" s="23" t="s">
        <v>39</v>
      </c>
    </row>
    <row r="1103" spans="1:5" ht="13.2" x14ac:dyDescent="0.25">
      <c r="A1103" s="23">
        <v>1102</v>
      </c>
      <c r="B1103" s="22" t="s">
        <v>5</v>
      </c>
      <c r="C1103" s="23" t="s">
        <v>14</v>
      </c>
      <c r="D1103" s="41">
        <v>1750</v>
      </c>
      <c r="E1103" s="23" t="s">
        <v>39</v>
      </c>
    </row>
    <row r="1104" spans="1:5" ht="13.2" x14ac:dyDescent="0.25">
      <c r="A1104" s="23">
        <v>1103</v>
      </c>
      <c r="B1104" s="22" t="s">
        <v>5</v>
      </c>
      <c r="C1104" s="23" t="s">
        <v>14</v>
      </c>
      <c r="D1104" s="41">
        <v>750</v>
      </c>
      <c r="E1104" s="23" t="s">
        <v>39</v>
      </c>
    </row>
    <row r="1105" spans="1:5" ht="13.2" x14ac:dyDescent="0.25">
      <c r="A1105" s="23">
        <v>1104</v>
      </c>
      <c r="B1105" s="22" t="s">
        <v>5</v>
      </c>
      <c r="C1105" s="23" t="s">
        <v>14</v>
      </c>
      <c r="D1105" s="41">
        <v>500</v>
      </c>
      <c r="E1105" s="23" t="s">
        <v>39</v>
      </c>
    </row>
    <row r="1106" spans="1:5" ht="13.2" x14ac:dyDescent="0.25">
      <c r="A1106" s="23">
        <v>1105</v>
      </c>
      <c r="B1106" s="22" t="s">
        <v>5</v>
      </c>
      <c r="C1106" s="23" t="s">
        <v>12</v>
      </c>
      <c r="D1106" s="41">
        <v>7500</v>
      </c>
      <c r="E1106" s="23" t="s">
        <v>39</v>
      </c>
    </row>
    <row r="1107" spans="1:5" ht="13.2" x14ac:dyDescent="0.25">
      <c r="A1107" s="23">
        <v>1106</v>
      </c>
      <c r="B1107" s="22" t="s">
        <v>5</v>
      </c>
      <c r="C1107" s="23" t="s">
        <v>11</v>
      </c>
      <c r="D1107" s="41">
        <v>3250</v>
      </c>
      <c r="E1107" s="23" t="s">
        <v>39</v>
      </c>
    </row>
    <row r="1108" spans="1:5" ht="13.2" x14ac:dyDescent="0.25">
      <c r="A1108" s="23">
        <v>1107</v>
      </c>
      <c r="B1108" s="22" t="s">
        <v>5</v>
      </c>
      <c r="C1108" s="23" t="s">
        <v>10</v>
      </c>
      <c r="D1108" s="41">
        <v>17500</v>
      </c>
      <c r="E1108" s="23" t="s">
        <v>40</v>
      </c>
    </row>
    <row r="1109" spans="1:5" ht="13.2" x14ac:dyDescent="0.25">
      <c r="A1109" s="23">
        <v>1108</v>
      </c>
      <c r="B1109" s="22" t="s">
        <v>5</v>
      </c>
      <c r="C1109" s="23" t="s">
        <v>13</v>
      </c>
      <c r="D1109" s="41">
        <v>7500</v>
      </c>
      <c r="E1109" s="23" t="s">
        <v>40</v>
      </c>
    </row>
    <row r="1110" spans="1:5" ht="13.2" x14ac:dyDescent="0.25">
      <c r="A1110" s="23">
        <v>1109</v>
      </c>
      <c r="B1110" s="22" t="s">
        <v>5</v>
      </c>
      <c r="C1110" s="23" t="s">
        <v>12</v>
      </c>
      <c r="D1110" s="41">
        <v>10000</v>
      </c>
      <c r="E1110" s="23" t="s">
        <v>40</v>
      </c>
    </row>
    <row r="1111" spans="1:5" ht="13.2" x14ac:dyDescent="0.25">
      <c r="A1111" s="23">
        <v>1110</v>
      </c>
      <c r="B1111" s="22" t="s">
        <v>5</v>
      </c>
      <c r="C1111" s="23" t="s">
        <v>11</v>
      </c>
      <c r="D1111" s="41">
        <v>26500</v>
      </c>
      <c r="E1111" s="23" t="s">
        <v>39</v>
      </c>
    </row>
    <row r="1112" spans="1:5" ht="13.2" x14ac:dyDescent="0.25">
      <c r="A1112" s="23">
        <v>1111</v>
      </c>
      <c r="B1112" s="22" t="s">
        <v>5</v>
      </c>
      <c r="C1112" s="23" t="s">
        <v>10</v>
      </c>
      <c r="D1112" s="41">
        <v>11000</v>
      </c>
      <c r="E1112" s="23" t="s">
        <v>39</v>
      </c>
    </row>
    <row r="1113" spans="1:5" ht="13.2" x14ac:dyDescent="0.25">
      <c r="A1113" s="23">
        <v>1112</v>
      </c>
      <c r="B1113" s="22" t="s">
        <v>5</v>
      </c>
      <c r="C1113" s="23" t="s">
        <v>14</v>
      </c>
      <c r="D1113" s="41">
        <v>1750</v>
      </c>
      <c r="E1113" s="23" t="s">
        <v>39</v>
      </c>
    </row>
    <row r="1114" spans="1:5" ht="13.2" x14ac:dyDescent="0.25">
      <c r="A1114" s="23">
        <v>1113</v>
      </c>
      <c r="B1114" s="22" t="s">
        <v>5</v>
      </c>
      <c r="C1114" s="23" t="s">
        <v>14</v>
      </c>
      <c r="D1114" s="41">
        <v>11500</v>
      </c>
      <c r="E1114" s="23" t="s">
        <v>39</v>
      </c>
    </row>
    <row r="1115" spans="1:5" ht="13.2" x14ac:dyDescent="0.25">
      <c r="A1115" s="23">
        <v>1114</v>
      </c>
      <c r="B1115" s="22" t="s">
        <v>5</v>
      </c>
      <c r="C1115" s="23" t="s">
        <v>13</v>
      </c>
      <c r="D1115" s="41">
        <v>10000</v>
      </c>
      <c r="E1115" s="23" t="s">
        <v>39</v>
      </c>
    </row>
    <row r="1116" spans="1:5" ht="13.2" x14ac:dyDescent="0.25">
      <c r="A1116" s="23">
        <v>1115</v>
      </c>
      <c r="B1116" s="22" t="s">
        <v>5</v>
      </c>
      <c r="C1116" s="23" t="s">
        <v>14</v>
      </c>
      <c r="D1116" s="41">
        <v>142500</v>
      </c>
      <c r="E1116" s="23" t="s">
        <v>40</v>
      </c>
    </row>
    <row r="1117" spans="1:5" ht="13.2" x14ac:dyDescent="0.25">
      <c r="A1117" s="23">
        <v>1116</v>
      </c>
      <c r="B1117" s="22" t="s">
        <v>5</v>
      </c>
      <c r="C1117" s="23" t="s">
        <v>12</v>
      </c>
      <c r="D1117" s="41">
        <v>15000</v>
      </c>
      <c r="E1117" s="23" t="s">
        <v>40</v>
      </c>
    </row>
    <row r="1118" spans="1:5" ht="13.2" x14ac:dyDescent="0.25">
      <c r="A1118" s="23">
        <v>1117</v>
      </c>
      <c r="B1118" s="22" t="s">
        <v>5</v>
      </c>
      <c r="C1118" s="23" t="s">
        <v>10</v>
      </c>
      <c r="D1118" s="41">
        <v>12500</v>
      </c>
      <c r="E1118" s="23" t="s">
        <v>40</v>
      </c>
    </row>
    <row r="1119" spans="1:5" ht="13.2" x14ac:dyDescent="0.25">
      <c r="A1119" s="23">
        <v>1118</v>
      </c>
      <c r="B1119" s="22" t="s">
        <v>5</v>
      </c>
      <c r="C1119" s="23" t="s">
        <v>10</v>
      </c>
      <c r="D1119" s="41">
        <v>5000</v>
      </c>
      <c r="E1119" s="23" t="s">
        <v>39</v>
      </c>
    </row>
    <row r="1120" spans="1:5" ht="13.2" x14ac:dyDescent="0.25">
      <c r="A1120" s="23">
        <v>1119</v>
      </c>
      <c r="B1120" s="22" t="s">
        <v>5</v>
      </c>
      <c r="C1120" s="23" t="s">
        <v>13</v>
      </c>
      <c r="D1120" s="41">
        <v>3750</v>
      </c>
      <c r="E1120" s="23" t="s">
        <v>40</v>
      </c>
    </row>
    <row r="1121" spans="1:5" ht="13.2" x14ac:dyDescent="0.25">
      <c r="A1121" s="23">
        <v>1120</v>
      </c>
      <c r="B1121" s="22" t="s">
        <v>5</v>
      </c>
      <c r="C1121" s="23" t="s">
        <v>14</v>
      </c>
      <c r="D1121" s="41">
        <v>11500</v>
      </c>
      <c r="E1121" s="23" t="s">
        <v>40</v>
      </c>
    </row>
    <row r="1122" spans="1:5" ht="13.2" x14ac:dyDescent="0.25">
      <c r="A1122" s="23">
        <v>1121</v>
      </c>
      <c r="B1122" s="22" t="s">
        <v>5</v>
      </c>
      <c r="C1122" s="23" t="s">
        <v>13</v>
      </c>
      <c r="D1122" s="41">
        <v>11250</v>
      </c>
      <c r="E1122" s="23" t="s">
        <v>39</v>
      </c>
    </row>
    <row r="1123" spans="1:5" ht="13.2" x14ac:dyDescent="0.25">
      <c r="A1123" s="23">
        <v>1122</v>
      </c>
      <c r="B1123" s="22" t="s">
        <v>5</v>
      </c>
      <c r="C1123" s="23" t="s">
        <v>10</v>
      </c>
      <c r="D1123" s="41">
        <v>5000</v>
      </c>
      <c r="E1123" s="23" t="s">
        <v>39</v>
      </c>
    </row>
    <row r="1124" spans="1:5" ht="13.2" x14ac:dyDescent="0.25">
      <c r="A1124" s="23">
        <v>1123</v>
      </c>
      <c r="B1124" s="22" t="s">
        <v>5</v>
      </c>
      <c r="C1124" s="23" t="s">
        <v>14</v>
      </c>
      <c r="D1124" s="41">
        <v>3250</v>
      </c>
      <c r="E1124" s="23" t="s">
        <v>39</v>
      </c>
    </row>
    <row r="1125" spans="1:5" ht="13.2" x14ac:dyDescent="0.25">
      <c r="A1125" s="23">
        <v>1124</v>
      </c>
      <c r="B1125" s="22" t="s">
        <v>5</v>
      </c>
      <c r="C1125" s="23" t="s">
        <v>10</v>
      </c>
      <c r="D1125" s="41">
        <v>17500</v>
      </c>
      <c r="E1125" s="23" t="s">
        <v>40</v>
      </c>
    </row>
    <row r="1126" spans="1:5" ht="13.2" x14ac:dyDescent="0.25">
      <c r="A1126" s="23">
        <v>1125</v>
      </c>
      <c r="B1126" s="22" t="s">
        <v>5</v>
      </c>
      <c r="C1126" s="23" t="s">
        <v>14</v>
      </c>
      <c r="D1126" s="41">
        <v>23500</v>
      </c>
      <c r="E1126" s="23" t="s">
        <v>40</v>
      </c>
    </row>
    <row r="1127" spans="1:5" ht="13.2" x14ac:dyDescent="0.25">
      <c r="A1127" s="23">
        <v>1126</v>
      </c>
      <c r="B1127" s="22" t="s">
        <v>5</v>
      </c>
      <c r="C1127" s="23" t="s">
        <v>14</v>
      </c>
      <c r="D1127" s="41">
        <v>1250</v>
      </c>
      <c r="E1127" s="23" t="s">
        <v>40</v>
      </c>
    </row>
    <row r="1128" spans="1:5" ht="13.2" x14ac:dyDescent="0.25">
      <c r="A1128" s="23">
        <v>1127</v>
      </c>
      <c r="B1128" s="22" t="s">
        <v>5</v>
      </c>
      <c r="C1128" s="23" t="s">
        <v>14</v>
      </c>
      <c r="D1128" s="41">
        <v>500</v>
      </c>
      <c r="E1128" s="23" t="s">
        <v>40</v>
      </c>
    </row>
    <row r="1129" spans="1:5" ht="13.2" x14ac:dyDescent="0.25">
      <c r="A1129" s="23">
        <v>1128</v>
      </c>
      <c r="B1129" s="22" t="s">
        <v>5</v>
      </c>
      <c r="C1129" s="23" t="s">
        <v>13</v>
      </c>
      <c r="D1129" s="41">
        <v>11250</v>
      </c>
      <c r="E1129" s="23" t="s">
        <v>40</v>
      </c>
    </row>
    <row r="1130" spans="1:5" ht="13.2" x14ac:dyDescent="0.25">
      <c r="A1130" s="23">
        <v>1129</v>
      </c>
      <c r="B1130" s="22" t="s">
        <v>5</v>
      </c>
      <c r="C1130" s="23" t="s">
        <v>10</v>
      </c>
      <c r="D1130" s="41">
        <v>10000</v>
      </c>
      <c r="E1130" s="23" t="s">
        <v>40</v>
      </c>
    </row>
    <row r="1131" spans="1:5" ht="13.2" x14ac:dyDescent="0.25">
      <c r="A1131" s="23">
        <v>1130</v>
      </c>
      <c r="B1131" s="22" t="s">
        <v>5</v>
      </c>
      <c r="C1131" s="23" t="s">
        <v>10</v>
      </c>
      <c r="D1131" s="41">
        <v>17500</v>
      </c>
      <c r="E1131" s="23" t="s">
        <v>39</v>
      </c>
    </row>
    <row r="1132" spans="1:5" ht="13.2" x14ac:dyDescent="0.25">
      <c r="A1132" s="23">
        <v>1131</v>
      </c>
      <c r="B1132" s="22" t="s">
        <v>5</v>
      </c>
      <c r="C1132" s="23" t="s">
        <v>14</v>
      </c>
      <c r="D1132" s="41">
        <v>3750</v>
      </c>
      <c r="E1132" s="23" t="s">
        <v>39</v>
      </c>
    </row>
    <row r="1133" spans="1:5" ht="13.2" x14ac:dyDescent="0.25">
      <c r="A1133" s="23">
        <v>1132</v>
      </c>
      <c r="B1133" s="22" t="s">
        <v>5</v>
      </c>
      <c r="C1133" s="23" t="s">
        <v>14</v>
      </c>
      <c r="D1133" s="41">
        <v>31500</v>
      </c>
      <c r="E1133" s="23" t="s">
        <v>39</v>
      </c>
    </row>
    <row r="1134" spans="1:5" ht="13.2" x14ac:dyDescent="0.25">
      <c r="A1134" s="23">
        <v>1133</v>
      </c>
      <c r="B1134" s="22" t="s">
        <v>5</v>
      </c>
      <c r="C1134" s="23" t="s">
        <v>14</v>
      </c>
      <c r="D1134" s="41">
        <v>1000</v>
      </c>
      <c r="E1134" s="23" t="s">
        <v>39</v>
      </c>
    </row>
    <row r="1135" spans="1:5" ht="13.2" x14ac:dyDescent="0.25">
      <c r="A1135" s="23">
        <v>1134</v>
      </c>
      <c r="B1135" s="22" t="s">
        <v>5</v>
      </c>
      <c r="C1135" s="23" t="s">
        <v>14</v>
      </c>
      <c r="D1135" s="41">
        <v>750</v>
      </c>
      <c r="E1135" s="23" t="s">
        <v>39</v>
      </c>
    </row>
    <row r="1136" spans="1:5" ht="13.2" x14ac:dyDescent="0.25">
      <c r="A1136" s="23">
        <v>1135</v>
      </c>
      <c r="B1136" s="22" t="s">
        <v>5</v>
      </c>
      <c r="C1136" s="23" t="s">
        <v>14</v>
      </c>
      <c r="D1136" s="41">
        <v>1750</v>
      </c>
      <c r="E1136" s="23" t="s">
        <v>39</v>
      </c>
    </row>
    <row r="1137" spans="1:5" ht="13.2" x14ac:dyDescent="0.25">
      <c r="A1137" s="23">
        <v>1136</v>
      </c>
      <c r="B1137" s="22" t="s">
        <v>5</v>
      </c>
      <c r="C1137" s="23" t="s">
        <v>14</v>
      </c>
      <c r="D1137" s="41">
        <v>1250</v>
      </c>
      <c r="E1137" s="23" t="s">
        <v>39</v>
      </c>
    </row>
    <row r="1138" spans="1:5" ht="13.2" x14ac:dyDescent="0.25">
      <c r="A1138" s="23">
        <v>1137</v>
      </c>
      <c r="B1138" s="22" t="s">
        <v>5</v>
      </c>
      <c r="C1138" s="23" t="s">
        <v>13</v>
      </c>
      <c r="D1138" s="41">
        <v>7500</v>
      </c>
      <c r="E1138" s="23" t="s">
        <v>39</v>
      </c>
    </row>
    <row r="1139" spans="1:5" ht="13.2" x14ac:dyDescent="0.25">
      <c r="A1139" s="23">
        <v>1138</v>
      </c>
      <c r="B1139" s="22" t="s">
        <v>5</v>
      </c>
      <c r="C1139" s="23" t="s">
        <v>14</v>
      </c>
      <c r="D1139" s="41">
        <v>11500</v>
      </c>
      <c r="E1139" s="23" t="s">
        <v>39</v>
      </c>
    </row>
    <row r="1140" spans="1:5" ht="13.2" x14ac:dyDescent="0.25">
      <c r="A1140" s="23">
        <v>1139</v>
      </c>
      <c r="B1140" s="22" t="s">
        <v>5</v>
      </c>
      <c r="C1140" s="23" t="s">
        <v>10</v>
      </c>
      <c r="D1140" s="41">
        <v>6000</v>
      </c>
      <c r="E1140" s="23" t="s">
        <v>39</v>
      </c>
    </row>
    <row r="1141" spans="1:5" ht="13.2" x14ac:dyDescent="0.25">
      <c r="A1141" s="23">
        <v>1140</v>
      </c>
      <c r="B1141" s="22" t="s">
        <v>5</v>
      </c>
      <c r="C1141" s="23" t="s">
        <v>14</v>
      </c>
      <c r="D1141" s="41">
        <v>1000</v>
      </c>
      <c r="E1141" s="23" t="s">
        <v>39</v>
      </c>
    </row>
    <row r="1142" spans="1:5" ht="13.2" x14ac:dyDescent="0.25">
      <c r="A1142" s="23">
        <v>1141</v>
      </c>
      <c r="B1142" s="22" t="s">
        <v>5</v>
      </c>
      <c r="C1142" s="23" t="s">
        <v>14</v>
      </c>
      <c r="D1142" s="41">
        <v>3000</v>
      </c>
      <c r="E1142" s="23" t="s">
        <v>39</v>
      </c>
    </row>
    <row r="1143" spans="1:5" ht="13.2" x14ac:dyDescent="0.25">
      <c r="A1143" s="23">
        <v>1142</v>
      </c>
      <c r="B1143" s="22" t="s">
        <v>5</v>
      </c>
      <c r="C1143" s="23" t="s">
        <v>10</v>
      </c>
      <c r="D1143" s="41">
        <v>5000</v>
      </c>
      <c r="E1143" s="23" t="s">
        <v>39</v>
      </c>
    </row>
    <row r="1144" spans="1:5" ht="13.2" x14ac:dyDescent="0.25">
      <c r="A1144" s="23">
        <v>1143</v>
      </c>
      <c r="B1144" s="22" t="s">
        <v>5</v>
      </c>
      <c r="C1144" s="23" t="s">
        <v>14</v>
      </c>
      <c r="D1144" s="41">
        <v>12250</v>
      </c>
      <c r="E1144" s="23" t="s">
        <v>39</v>
      </c>
    </row>
    <row r="1145" spans="1:5" ht="13.2" x14ac:dyDescent="0.25">
      <c r="A1145" s="23">
        <v>1144</v>
      </c>
      <c r="B1145" s="22" t="s">
        <v>5</v>
      </c>
      <c r="C1145" s="23" t="s">
        <v>13</v>
      </c>
      <c r="D1145" s="41">
        <v>3750</v>
      </c>
      <c r="E1145" s="23" t="s">
        <v>39</v>
      </c>
    </row>
    <row r="1146" spans="1:5" ht="13.2" x14ac:dyDescent="0.25">
      <c r="A1146" s="23">
        <v>1145</v>
      </c>
      <c r="B1146" s="22" t="s">
        <v>5</v>
      </c>
      <c r="C1146" s="23" t="s">
        <v>12</v>
      </c>
      <c r="D1146" s="41">
        <v>12500</v>
      </c>
      <c r="E1146" s="23" t="s">
        <v>39</v>
      </c>
    </row>
    <row r="1147" spans="1:5" ht="13.2" x14ac:dyDescent="0.25">
      <c r="A1147" s="23">
        <v>1146</v>
      </c>
      <c r="B1147" s="22" t="s">
        <v>5</v>
      </c>
      <c r="C1147" s="23" t="s">
        <v>13</v>
      </c>
      <c r="D1147" s="41">
        <v>7500</v>
      </c>
      <c r="E1147" s="23" t="s">
        <v>39</v>
      </c>
    </row>
    <row r="1148" spans="1:5" ht="13.2" x14ac:dyDescent="0.25">
      <c r="A1148" s="23">
        <v>1147</v>
      </c>
      <c r="B1148" s="22" t="s">
        <v>5</v>
      </c>
      <c r="C1148" s="23" t="s">
        <v>12</v>
      </c>
      <c r="D1148" s="41">
        <v>10000</v>
      </c>
      <c r="E1148" s="23" t="s">
        <v>39</v>
      </c>
    </row>
    <row r="1149" spans="1:5" ht="13.2" x14ac:dyDescent="0.25">
      <c r="A1149" s="23">
        <v>1148</v>
      </c>
      <c r="B1149" s="22" t="s">
        <v>5</v>
      </c>
      <c r="C1149" s="23" t="s">
        <v>11</v>
      </c>
      <c r="D1149" s="41">
        <v>4750</v>
      </c>
      <c r="E1149" s="23" t="s">
        <v>39</v>
      </c>
    </row>
    <row r="1150" spans="1:5" ht="13.2" x14ac:dyDescent="0.25">
      <c r="A1150" s="23">
        <v>1149</v>
      </c>
      <c r="B1150" s="22" t="s">
        <v>5</v>
      </c>
      <c r="C1150" s="23" t="s">
        <v>13</v>
      </c>
      <c r="D1150" s="41">
        <v>7500</v>
      </c>
      <c r="E1150" s="23" t="s">
        <v>39</v>
      </c>
    </row>
    <row r="1151" spans="1:5" ht="13.2" x14ac:dyDescent="0.25">
      <c r="A1151" s="23">
        <v>1150</v>
      </c>
      <c r="B1151" s="22" t="s">
        <v>5</v>
      </c>
      <c r="C1151" s="23" t="s">
        <v>10</v>
      </c>
      <c r="D1151" s="41">
        <v>10000</v>
      </c>
      <c r="E1151" s="23" t="s">
        <v>39</v>
      </c>
    </row>
    <row r="1152" spans="1:5" ht="13.2" x14ac:dyDescent="0.25">
      <c r="A1152" s="23">
        <v>1151</v>
      </c>
      <c r="B1152" s="22" t="s">
        <v>5</v>
      </c>
      <c r="C1152" s="23" t="s">
        <v>14</v>
      </c>
      <c r="D1152" s="41">
        <v>65000</v>
      </c>
      <c r="E1152" s="23" t="s">
        <v>39</v>
      </c>
    </row>
    <row r="1153" spans="1:5" ht="13.2" x14ac:dyDescent="0.25">
      <c r="A1153" s="23">
        <v>1152</v>
      </c>
      <c r="B1153" s="22" t="s">
        <v>5</v>
      </c>
      <c r="C1153" s="23" t="s">
        <v>10</v>
      </c>
      <c r="D1153" s="41">
        <v>11000</v>
      </c>
      <c r="E1153" s="23" t="s">
        <v>39</v>
      </c>
    </row>
    <row r="1154" spans="1:5" ht="13.2" x14ac:dyDescent="0.25">
      <c r="A1154" s="23">
        <v>1153</v>
      </c>
      <c r="B1154" s="22" t="s">
        <v>5</v>
      </c>
      <c r="C1154" s="23" t="s">
        <v>14</v>
      </c>
      <c r="D1154" s="41">
        <v>13250</v>
      </c>
      <c r="E1154" s="23" t="s">
        <v>39</v>
      </c>
    </row>
    <row r="1155" spans="1:5" ht="13.2" x14ac:dyDescent="0.25">
      <c r="A1155" s="23">
        <v>1154</v>
      </c>
      <c r="B1155" s="22" t="s">
        <v>5</v>
      </c>
      <c r="C1155" s="23" t="s">
        <v>14</v>
      </c>
      <c r="D1155" s="41">
        <v>500</v>
      </c>
      <c r="E1155" s="23" t="s">
        <v>39</v>
      </c>
    </row>
    <row r="1156" spans="1:5" ht="13.2" x14ac:dyDescent="0.25">
      <c r="A1156" s="23">
        <v>1155</v>
      </c>
      <c r="B1156" s="22" t="s">
        <v>5</v>
      </c>
      <c r="C1156" s="23" t="s">
        <v>14</v>
      </c>
      <c r="D1156" s="41">
        <v>750</v>
      </c>
      <c r="E1156" s="23" t="s">
        <v>39</v>
      </c>
    </row>
    <row r="1157" spans="1:5" ht="13.2" x14ac:dyDescent="0.25">
      <c r="A1157" s="23">
        <v>1156</v>
      </c>
      <c r="B1157" s="22" t="s">
        <v>5</v>
      </c>
      <c r="C1157" s="23" t="s">
        <v>14</v>
      </c>
      <c r="D1157" s="41">
        <v>1750</v>
      </c>
      <c r="E1157" s="23" t="s">
        <v>39</v>
      </c>
    </row>
    <row r="1158" spans="1:5" ht="13.2" x14ac:dyDescent="0.25">
      <c r="A1158" s="23">
        <v>1157</v>
      </c>
      <c r="B1158" s="22" t="s">
        <v>5</v>
      </c>
      <c r="C1158" s="23" t="s">
        <v>12</v>
      </c>
      <c r="D1158" s="41">
        <v>10000</v>
      </c>
      <c r="E1158" s="23" t="s">
        <v>39</v>
      </c>
    </row>
    <row r="1159" spans="1:5" ht="13.2" x14ac:dyDescent="0.25">
      <c r="A1159" s="23">
        <v>1158</v>
      </c>
      <c r="B1159" s="22" t="s">
        <v>5</v>
      </c>
      <c r="C1159" s="23" t="s">
        <v>12</v>
      </c>
      <c r="D1159" s="41">
        <v>7500</v>
      </c>
      <c r="E1159" s="23" t="s">
        <v>39</v>
      </c>
    </row>
    <row r="1160" spans="1:5" ht="13.2" x14ac:dyDescent="0.25">
      <c r="A1160" s="23">
        <v>1159</v>
      </c>
      <c r="B1160" s="22" t="s">
        <v>5</v>
      </c>
      <c r="C1160" s="23" t="s">
        <v>13</v>
      </c>
      <c r="D1160" s="41">
        <v>7500</v>
      </c>
      <c r="E1160" s="23" t="s">
        <v>39</v>
      </c>
    </row>
    <row r="1161" spans="1:5" ht="13.2" x14ac:dyDescent="0.25">
      <c r="A1161" s="23">
        <v>1160</v>
      </c>
      <c r="B1161" s="22" t="s">
        <v>5</v>
      </c>
      <c r="C1161" s="23" t="s">
        <v>12</v>
      </c>
      <c r="D1161" s="41">
        <v>12500</v>
      </c>
      <c r="E1161" s="23" t="s">
        <v>39</v>
      </c>
    </row>
    <row r="1162" spans="1:5" ht="13.2" x14ac:dyDescent="0.25">
      <c r="A1162" s="23">
        <v>1161</v>
      </c>
      <c r="B1162" s="22" t="s">
        <v>5</v>
      </c>
      <c r="C1162" s="23" t="s">
        <v>13</v>
      </c>
      <c r="D1162" s="41">
        <v>11250</v>
      </c>
      <c r="E1162" s="23" t="s">
        <v>39</v>
      </c>
    </row>
    <row r="1163" spans="1:5" ht="13.2" x14ac:dyDescent="0.25">
      <c r="A1163" s="23">
        <v>1162</v>
      </c>
      <c r="B1163" s="22" t="s">
        <v>5</v>
      </c>
      <c r="C1163" s="23" t="s">
        <v>12</v>
      </c>
      <c r="D1163" s="41">
        <v>12500</v>
      </c>
      <c r="E1163" s="23" t="s">
        <v>39</v>
      </c>
    </row>
    <row r="1164" spans="1:5" ht="13.2" x14ac:dyDescent="0.25">
      <c r="A1164" s="23">
        <v>1163</v>
      </c>
      <c r="B1164" s="22" t="s">
        <v>5</v>
      </c>
      <c r="C1164" s="23" t="s">
        <v>13</v>
      </c>
      <c r="D1164" s="41">
        <v>3750</v>
      </c>
      <c r="E1164" s="23" t="s">
        <v>39</v>
      </c>
    </row>
    <row r="1165" spans="1:5" ht="13.2" x14ac:dyDescent="0.25">
      <c r="A1165" s="23">
        <v>1164</v>
      </c>
      <c r="B1165" s="22" t="s">
        <v>5</v>
      </c>
      <c r="C1165" s="23" t="s">
        <v>12</v>
      </c>
      <c r="D1165" s="41">
        <v>8750</v>
      </c>
      <c r="E1165" s="23" t="s">
        <v>39</v>
      </c>
    </row>
    <row r="1166" spans="1:5" ht="13.2" x14ac:dyDescent="0.25">
      <c r="A1166" s="23">
        <v>1165</v>
      </c>
      <c r="B1166" s="22" t="s">
        <v>5</v>
      </c>
      <c r="C1166" s="23" t="s">
        <v>11</v>
      </c>
      <c r="D1166" s="41">
        <v>5500</v>
      </c>
      <c r="E1166" s="23" t="s">
        <v>39</v>
      </c>
    </row>
    <row r="1167" spans="1:5" ht="13.2" x14ac:dyDescent="0.25">
      <c r="A1167" s="23">
        <v>1166</v>
      </c>
      <c r="B1167" s="22" t="s">
        <v>5</v>
      </c>
      <c r="C1167" s="23" t="s">
        <v>10</v>
      </c>
      <c r="D1167" s="41">
        <v>17500</v>
      </c>
      <c r="E1167" s="23" t="s">
        <v>39</v>
      </c>
    </row>
    <row r="1168" spans="1:5" ht="13.2" x14ac:dyDescent="0.25">
      <c r="A1168" s="23">
        <v>1167</v>
      </c>
      <c r="B1168" s="22" t="s">
        <v>5</v>
      </c>
      <c r="C1168" s="23" t="s">
        <v>14</v>
      </c>
      <c r="D1168" s="41">
        <v>7500</v>
      </c>
      <c r="E1168" s="23" t="s">
        <v>39</v>
      </c>
    </row>
    <row r="1169" spans="1:5" ht="13.2" x14ac:dyDescent="0.25">
      <c r="A1169" s="23">
        <v>1168</v>
      </c>
      <c r="B1169" s="22" t="s">
        <v>5</v>
      </c>
      <c r="C1169" s="23" t="s">
        <v>14</v>
      </c>
      <c r="D1169" s="41">
        <v>1000</v>
      </c>
      <c r="E1169" s="23" t="s">
        <v>39</v>
      </c>
    </row>
    <row r="1170" spans="1:5" ht="13.2" x14ac:dyDescent="0.25">
      <c r="A1170" s="23">
        <v>1169</v>
      </c>
      <c r="B1170" s="22" t="s">
        <v>5</v>
      </c>
      <c r="C1170" s="23" t="s">
        <v>14</v>
      </c>
      <c r="D1170" s="41">
        <v>500</v>
      </c>
      <c r="E1170" s="23" t="s">
        <v>39</v>
      </c>
    </row>
    <row r="1171" spans="1:5" ht="13.2" x14ac:dyDescent="0.25">
      <c r="A1171" s="23">
        <v>1170</v>
      </c>
      <c r="B1171" s="22" t="s">
        <v>5</v>
      </c>
      <c r="C1171" s="23" t="s">
        <v>14</v>
      </c>
      <c r="D1171" s="41">
        <v>2000</v>
      </c>
      <c r="E1171" s="23" t="s">
        <v>39</v>
      </c>
    </row>
    <row r="1172" spans="1:5" ht="13.2" x14ac:dyDescent="0.25">
      <c r="A1172" s="23">
        <v>1171</v>
      </c>
      <c r="B1172" s="22" t="s">
        <v>5</v>
      </c>
      <c r="C1172" s="23" t="s">
        <v>10</v>
      </c>
      <c r="D1172" s="41">
        <v>11000</v>
      </c>
      <c r="E1172" s="23" t="s">
        <v>39</v>
      </c>
    </row>
    <row r="1173" spans="1:5" ht="13.2" x14ac:dyDescent="0.25">
      <c r="A1173" s="23">
        <v>1172</v>
      </c>
      <c r="B1173" s="22" t="s">
        <v>5</v>
      </c>
      <c r="C1173" s="23" t="s">
        <v>14</v>
      </c>
      <c r="D1173" s="41">
        <v>5500</v>
      </c>
      <c r="E1173" s="23" t="s">
        <v>39</v>
      </c>
    </row>
    <row r="1174" spans="1:5" ht="13.2" x14ac:dyDescent="0.25">
      <c r="A1174" s="23">
        <v>1173</v>
      </c>
      <c r="B1174" s="22" t="s">
        <v>5</v>
      </c>
      <c r="C1174" s="23" t="s">
        <v>14</v>
      </c>
      <c r="D1174" s="41">
        <v>11750</v>
      </c>
      <c r="E1174" s="23" t="s">
        <v>39</v>
      </c>
    </row>
    <row r="1175" spans="1:5" ht="13.2" x14ac:dyDescent="0.25">
      <c r="A1175" s="23">
        <v>1174</v>
      </c>
      <c r="B1175" s="22" t="s">
        <v>5</v>
      </c>
      <c r="C1175" s="23" t="s">
        <v>14</v>
      </c>
      <c r="D1175" s="41">
        <v>500</v>
      </c>
      <c r="E1175" s="23" t="s">
        <v>39</v>
      </c>
    </row>
    <row r="1176" spans="1:5" ht="13.2" x14ac:dyDescent="0.25">
      <c r="A1176" s="23">
        <v>1175</v>
      </c>
      <c r="B1176" s="22" t="s">
        <v>5</v>
      </c>
      <c r="C1176" s="23" t="s">
        <v>14</v>
      </c>
      <c r="D1176" s="41">
        <v>750</v>
      </c>
      <c r="E1176" s="23" t="s">
        <v>39</v>
      </c>
    </row>
    <row r="1177" spans="1:5" ht="13.2" x14ac:dyDescent="0.25">
      <c r="A1177" s="23">
        <v>1176</v>
      </c>
      <c r="B1177" s="22" t="s">
        <v>5</v>
      </c>
      <c r="C1177" s="23" t="s">
        <v>14</v>
      </c>
      <c r="D1177" s="41">
        <v>1750</v>
      </c>
      <c r="E1177" s="23" t="s">
        <v>39</v>
      </c>
    </row>
    <row r="1178" spans="1:5" ht="13.2" x14ac:dyDescent="0.25">
      <c r="A1178" s="23">
        <v>1177</v>
      </c>
      <c r="B1178" s="22" t="s">
        <v>5</v>
      </c>
      <c r="C1178" s="23" t="s">
        <v>14</v>
      </c>
      <c r="D1178" s="41">
        <v>1750</v>
      </c>
      <c r="E1178" s="23" t="s">
        <v>39</v>
      </c>
    </row>
    <row r="1179" spans="1:5" ht="13.2" x14ac:dyDescent="0.25">
      <c r="A1179" s="23">
        <v>1178</v>
      </c>
      <c r="B1179" s="22" t="s">
        <v>5</v>
      </c>
      <c r="C1179" s="23" t="s">
        <v>13</v>
      </c>
      <c r="D1179" s="41">
        <v>7500</v>
      </c>
      <c r="E1179" s="23" t="s">
        <v>39</v>
      </c>
    </row>
    <row r="1180" spans="1:5" ht="13.2" x14ac:dyDescent="0.25">
      <c r="A1180" s="23">
        <v>1179</v>
      </c>
      <c r="B1180" s="22" t="s">
        <v>5</v>
      </c>
      <c r="C1180" s="23" t="s">
        <v>12</v>
      </c>
      <c r="D1180" s="41">
        <v>10000</v>
      </c>
      <c r="E1180" s="23" t="s">
        <v>39</v>
      </c>
    </row>
    <row r="1181" spans="1:5" ht="13.2" x14ac:dyDescent="0.25">
      <c r="A1181" s="23">
        <v>1180</v>
      </c>
      <c r="B1181" s="22" t="s">
        <v>5</v>
      </c>
      <c r="C1181" s="23" t="s">
        <v>14</v>
      </c>
      <c r="D1181" s="41">
        <v>11500</v>
      </c>
      <c r="E1181" s="23" t="s">
        <v>39</v>
      </c>
    </row>
    <row r="1182" spans="1:5" ht="13.2" x14ac:dyDescent="0.25">
      <c r="A1182" s="23">
        <v>1181</v>
      </c>
      <c r="B1182" s="22" t="s">
        <v>5</v>
      </c>
      <c r="C1182" s="23" t="s">
        <v>10</v>
      </c>
      <c r="D1182" s="41">
        <v>11000</v>
      </c>
      <c r="E1182" s="23" t="s">
        <v>39</v>
      </c>
    </row>
    <row r="1183" spans="1:5" ht="13.2" x14ac:dyDescent="0.25">
      <c r="A1183" s="23">
        <v>1182</v>
      </c>
      <c r="B1183" s="22" t="s">
        <v>5</v>
      </c>
      <c r="C1183" s="23" t="s">
        <v>14</v>
      </c>
      <c r="D1183" s="41">
        <v>17500</v>
      </c>
      <c r="E1183" s="23" t="s">
        <v>39</v>
      </c>
    </row>
    <row r="1184" spans="1:5" ht="13.2" x14ac:dyDescent="0.25">
      <c r="A1184" s="23">
        <v>1183</v>
      </c>
      <c r="B1184" s="22" t="s">
        <v>5</v>
      </c>
      <c r="C1184" s="23" t="s">
        <v>14</v>
      </c>
      <c r="D1184" s="41">
        <v>2750</v>
      </c>
      <c r="E1184" s="23" t="s">
        <v>39</v>
      </c>
    </row>
    <row r="1185" spans="1:5" ht="13.2" x14ac:dyDescent="0.25">
      <c r="A1185" s="23">
        <v>1184</v>
      </c>
      <c r="B1185" s="22" t="s">
        <v>5</v>
      </c>
      <c r="C1185" s="23" t="s">
        <v>13</v>
      </c>
      <c r="D1185" s="41">
        <v>7500</v>
      </c>
      <c r="E1185" s="23" t="s">
        <v>39</v>
      </c>
    </row>
    <row r="1186" spans="1:5" ht="13.2" x14ac:dyDescent="0.25">
      <c r="A1186" s="23">
        <v>1185</v>
      </c>
      <c r="B1186" s="22" t="s">
        <v>5</v>
      </c>
      <c r="C1186" s="23" t="s">
        <v>12</v>
      </c>
      <c r="D1186" s="41">
        <v>10000</v>
      </c>
      <c r="E1186" s="23" t="s">
        <v>39</v>
      </c>
    </row>
    <row r="1187" spans="1:5" ht="13.2" x14ac:dyDescent="0.25">
      <c r="A1187" s="23">
        <v>1186</v>
      </c>
      <c r="B1187" s="22" t="s">
        <v>5</v>
      </c>
      <c r="C1187" s="23" t="s">
        <v>13</v>
      </c>
      <c r="D1187" s="41">
        <v>11250</v>
      </c>
      <c r="E1187" s="23" t="s">
        <v>39</v>
      </c>
    </row>
    <row r="1188" spans="1:5" ht="13.2" x14ac:dyDescent="0.25">
      <c r="A1188" s="23">
        <v>1187</v>
      </c>
      <c r="B1188" s="22" t="s">
        <v>5</v>
      </c>
      <c r="C1188" s="23" t="s">
        <v>10</v>
      </c>
      <c r="D1188" s="41">
        <v>5000</v>
      </c>
      <c r="E1188" s="23" t="s">
        <v>39</v>
      </c>
    </row>
    <row r="1189" spans="1:5" ht="13.2" x14ac:dyDescent="0.25">
      <c r="A1189" s="23">
        <v>1188</v>
      </c>
      <c r="B1189" s="22" t="s">
        <v>5</v>
      </c>
      <c r="C1189" s="23" t="s">
        <v>14</v>
      </c>
      <c r="D1189" s="41">
        <v>17500</v>
      </c>
      <c r="E1189" s="23" t="s">
        <v>39</v>
      </c>
    </row>
    <row r="1190" spans="1:5" ht="13.2" x14ac:dyDescent="0.25">
      <c r="A1190" s="23">
        <v>1189</v>
      </c>
      <c r="B1190" s="22" t="s">
        <v>5</v>
      </c>
      <c r="C1190" s="23" t="s">
        <v>10</v>
      </c>
      <c r="D1190" s="41">
        <v>5000</v>
      </c>
      <c r="E1190" s="23" t="s">
        <v>39</v>
      </c>
    </row>
    <row r="1191" spans="1:5" ht="13.2" x14ac:dyDescent="0.25">
      <c r="A1191" s="23">
        <v>1190</v>
      </c>
      <c r="B1191" s="22" t="s">
        <v>5</v>
      </c>
      <c r="C1191" s="23" t="s">
        <v>14</v>
      </c>
      <c r="D1191" s="41">
        <v>8750</v>
      </c>
      <c r="E1191" s="23" t="s">
        <v>39</v>
      </c>
    </row>
    <row r="1192" spans="1:5" ht="13.2" x14ac:dyDescent="0.25">
      <c r="A1192" s="23">
        <v>1191</v>
      </c>
      <c r="B1192" s="22" t="s">
        <v>5</v>
      </c>
      <c r="C1192" s="23" t="s">
        <v>10</v>
      </c>
      <c r="D1192" s="41">
        <v>7500</v>
      </c>
      <c r="E1192" s="23" t="s">
        <v>39</v>
      </c>
    </row>
    <row r="1193" spans="1:5" ht="13.2" x14ac:dyDescent="0.25">
      <c r="A1193" s="23">
        <v>1192</v>
      </c>
      <c r="B1193" s="22" t="s">
        <v>5</v>
      </c>
      <c r="C1193" s="23" t="s">
        <v>10</v>
      </c>
      <c r="D1193" s="41">
        <v>5000</v>
      </c>
      <c r="E1193" s="23" t="s">
        <v>39</v>
      </c>
    </row>
    <row r="1194" spans="1:5" ht="13.2" x14ac:dyDescent="0.25">
      <c r="A1194" s="23">
        <v>1193</v>
      </c>
      <c r="B1194" s="22" t="s">
        <v>5</v>
      </c>
      <c r="C1194" s="23" t="s">
        <v>14</v>
      </c>
      <c r="D1194" s="41">
        <v>1500</v>
      </c>
      <c r="E1194" s="23" t="s">
        <v>39</v>
      </c>
    </row>
    <row r="1195" spans="1:5" ht="13.2" x14ac:dyDescent="0.25">
      <c r="A1195" s="23">
        <v>1194</v>
      </c>
      <c r="B1195" s="22" t="s">
        <v>5</v>
      </c>
      <c r="C1195" s="23" t="s">
        <v>10</v>
      </c>
      <c r="D1195" s="41">
        <v>2500</v>
      </c>
      <c r="E1195" s="23" t="s">
        <v>40</v>
      </c>
    </row>
    <row r="1196" spans="1:5" ht="13.2" x14ac:dyDescent="0.25">
      <c r="A1196" s="23">
        <v>1195</v>
      </c>
      <c r="B1196" s="22" t="s">
        <v>5</v>
      </c>
      <c r="C1196" s="23" t="s">
        <v>13</v>
      </c>
      <c r="D1196" s="41">
        <v>3750</v>
      </c>
      <c r="E1196" s="23" t="s">
        <v>39</v>
      </c>
    </row>
    <row r="1197" spans="1:5" ht="13.2" x14ac:dyDescent="0.25">
      <c r="A1197" s="23">
        <v>1196</v>
      </c>
      <c r="B1197" s="22" t="s">
        <v>5</v>
      </c>
      <c r="C1197" s="23" t="s">
        <v>14</v>
      </c>
      <c r="D1197" s="41">
        <v>11500</v>
      </c>
      <c r="E1197" s="23" t="s">
        <v>39</v>
      </c>
    </row>
    <row r="1198" spans="1:5" ht="13.2" x14ac:dyDescent="0.25">
      <c r="A1198" s="23">
        <v>1197</v>
      </c>
      <c r="B1198" s="22" t="s">
        <v>5</v>
      </c>
      <c r="C1198" s="23" t="s">
        <v>14</v>
      </c>
      <c r="D1198" s="41">
        <v>1750</v>
      </c>
      <c r="E1198" s="23" t="s">
        <v>40</v>
      </c>
    </row>
    <row r="1199" spans="1:5" ht="13.2" x14ac:dyDescent="0.25">
      <c r="A1199" s="23">
        <v>1198</v>
      </c>
      <c r="B1199" s="22" t="s">
        <v>5</v>
      </c>
      <c r="C1199" s="23" t="s">
        <v>14</v>
      </c>
      <c r="D1199" s="41">
        <v>750</v>
      </c>
      <c r="E1199" s="23" t="s">
        <v>40</v>
      </c>
    </row>
    <row r="1200" spans="1:5" ht="13.2" x14ac:dyDescent="0.25">
      <c r="A1200" s="23">
        <v>1199</v>
      </c>
      <c r="B1200" s="22" t="s">
        <v>5</v>
      </c>
      <c r="C1200" s="23" t="s">
        <v>13</v>
      </c>
      <c r="D1200" s="41">
        <v>7500</v>
      </c>
      <c r="E1200" s="23" t="s">
        <v>40</v>
      </c>
    </row>
    <row r="1201" spans="1:5" ht="13.2" x14ac:dyDescent="0.25">
      <c r="A1201" s="23">
        <v>1200</v>
      </c>
      <c r="B1201" s="22" t="s">
        <v>5</v>
      </c>
      <c r="C1201" s="23" t="s">
        <v>13</v>
      </c>
      <c r="D1201" s="41">
        <v>15000</v>
      </c>
      <c r="E1201" s="23" t="s">
        <v>39</v>
      </c>
    </row>
    <row r="1202" spans="1:5" ht="13.2" x14ac:dyDescent="0.25">
      <c r="A1202" s="23">
        <v>1201</v>
      </c>
      <c r="B1202" s="22" t="s">
        <v>5</v>
      </c>
      <c r="C1202" s="23" t="s">
        <v>14</v>
      </c>
      <c r="D1202" s="41">
        <v>34500</v>
      </c>
      <c r="E1202" s="23" t="s">
        <v>39</v>
      </c>
    </row>
    <row r="1203" spans="1:5" ht="13.2" x14ac:dyDescent="0.25">
      <c r="A1203" s="23">
        <v>1202</v>
      </c>
      <c r="B1203" s="22" t="s">
        <v>5</v>
      </c>
      <c r="C1203" s="23" t="s">
        <v>12</v>
      </c>
      <c r="D1203" s="41">
        <v>5000</v>
      </c>
      <c r="E1203" s="23" t="s">
        <v>40</v>
      </c>
    </row>
    <row r="1204" spans="1:5" ht="13.2" x14ac:dyDescent="0.25">
      <c r="A1204" s="23">
        <v>1203</v>
      </c>
      <c r="B1204" s="22" t="s">
        <v>5</v>
      </c>
      <c r="C1204" s="23" t="s">
        <v>10</v>
      </c>
      <c r="D1204" s="41">
        <v>45000</v>
      </c>
      <c r="E1204" s="23" t="s">
        <v>40</v>
      </c>
    </row>
    <row r="1205" spans="1:5" ht="13.2" x14ac:dyDescent="0.25">
      <c r="A1205" s="23">
        <v>1204</v>
      </c>
      <c r="B1205" s="22" t="s">
        <v>5</v>
      </c>
      <c r="C1205" s="23" t="s">
        <v>14</v>
      </c>
      <c r="D1205" s="41">
        <v>30000</v>
      </c>
      <c r="E1205" s="23" t="s">
        <v>40</v>
      </c>
    </row>
    <row r="1206" spans="1:5" ht="13.2" x14ac:dyDescent="0.25">
      <c r="A1206" s="23">
        <v>1205</v>
      </c>
      <c r="B1206" s="22" t="s">
        <v>5</v>
      </c>
      <c r="C1206" s="23" t="s">
        <v>14</v>
      </c>
      <c r="D1206" s="41">
        <v>5000</v>
      </c>
      <c r="E1206" s="23" t="s">
        <v>40</v>
      </c>
    </row>
    <row r="1207" spans="1:5" ht="13.2" x14ac:dyDescent="0.25">
      <c r="A1207" s="23">
        <v>1206</v>
      </c>
      <c r="B1207" s="22" t="s">
        <v>5</v>
      </c>
      <c r="C1207" s="23" t="s">
        <v>14</v>
      </c>
      <c r="D1207" s="41">
        <v>42500</v>
      </c>
      <c r="E1207" s="23" t="s">
        <v>40</v>
      </c>
    </row>
    <row r="1208" spans="1:5" ht="13.2" x14ac:dyDescent="0.25">
      <c r="A1208" s="23">
        <v>1207</v>
      </c>
      <c r="B1208" s="22" t="s">
        <v>5</v>
      </c>
      <c r="C1208" s="23" t="s">
        <v>14</v>
      </c>
      <c r="D1208" s="41">
        <v>45000</v>
      </c>
      <c r="E1208" s="23" t="s">
        <v>40</v>
      </c>
    </row>
    <row r="1209" spans="1:5" ht="13.2" x14ac:dyDescent="0.25">
      <c r="A1209" s="23">
        <v>1208</v>
      </c>
      <c r="B1209" s="22" t="s">
        <v>5</v>
      </c>
      <c r="C1209" s="23" t="s">
        <v>14</v>
      </c>
      <c r="D1209" s="41">
        <v>55000</v>
      </c>
      <c r="E1209" s="23" t="s">
        <v>40</v>
      </c>
    </row>
    <row r="1210" spans="1:5" ht="13.2" x14ac:dyDescent="0.25">
      <c r="A1210" s="23">
        <v>1209</v>
      </c>
      <c r="B1210" s="22" t="s">
        <v>5</v>
      </c>
      <c r="C1210" s="23" t="s">
        <v>14</v>
      </c>
      <c r="D1210" s="41">
        <v>1500</v>
      </c>
      <c r="E1210" s="23" t="s">
        <v>40</v>
      </c>
    </row>
    <row r="1211" spans="1:5" ht="13.2" x14ac:dyDescent="0.25">
      <c r="A1211" s="23">
        <v>1210</v>
      </c>
      <c r="B1211" s="22" t="s">
        <v>5</v>
      </c>
      <c r="C1211" s="23" t="s">
        <v>14</v>
      </c>
      <c r="D1211" s="41">
        <v>3500</v>
      </c>
      <c r="E1211" s="23" t="s">
        <v>40</v>
      </c>
    </row>
    <row r="1212" spans="1:5" ht="13.2" x14ac:dyDescent="0.25">
      <c r="A1212" s="23">
        <v>1211</v>
      </c>
      <c r="B1212" s="22" t="s">
        <v>5</v>
      </c>
      <c r="C1212" s="23" t="s">
        <v>14</v>
      </c>
      <c r="D1212" s="41">
        <v>750</v>
      </c>
      <c r="E1212" s="23" t="s">
        <v>40</v>
      </c>
    </row>
    <row r="1213" spans="1:5" ht="13.2" x14ac:dyDescent="0.25">
      <c r="A1213" s="23">
        <v>1212</v>
      </c>
      <c r="B1213" s="22" t="s">
        <v>5</v>
      </c>
      <c r="C1213" s="23" t="s">
        <v>14</v>
      </c>
      <c r="D1213" s="41">
        <v>4250</v>
      </c>
      <c r="E1213" s="23" t="s">
        <v>40</v>
      </c>
    </row>
    <row r="1214" spans="1:5" ht="13.2" x14ac:dyDescent="0.25">
      <c r="A1214" s="23">
        <v>1213</v>
      </c>
      <c r="B1214" s="22" t="s">
        <v>5</v>
      </c>
      <c r="C1214" s="23" t="s">
        <v>14</v>
      </c>
      <c r="D1214" s="41">
        <v>1500</v>
      </c>
      <c r="E1214" s="23" t="s">
        <v>40</v>
      </c>
    </row>
    <row r="1215" spans="1:5" ht="13.2" x14ac:dyDescent="0.25">
      <c r="A1215" s="23">
        <v>1214</v>
      </c>
      <c r="B1215" s="22" t="s">
        <v>5</v>
      </c>
      <c r="C1215" s="23" t="s">
        <v>14</v>
      </c>
      <c r="D1215" s="41">
        <v>13500</v>
      </c>
      <c r="E1215" s="23" t="s">
        <v>40</v>
      </c>
    </row>
    <row r="1216" spans="1:5" ht="13.2" x14ac:dyDescent="0.25">
      <c r="A1216" s="23">
        <v>1215</v>
      </c>
      <c r="B1216" s="22" t="s">
        <v>5</v>
      </c>
      <c r="C1216" s="23" t="s">
        <v>14</v>
      </c>
      <c r="D1216" s="41">
        <v>10000</v>
      </c>
      <c r="E1216" s="23" t="s">
        <v>40</v>
      </c>
    </row>
    <row r="1217" spans="1:5" ht="13.2" x14ac:dyDescent="0.25">
      <c r="A1217" s="23">
        <v>1216</v>
      </c>
      <c r="B1217" s="22" t="s">
        <v>5</v>
      </c>
      <c r="C1217" s="23" t="s">
        <v>14</v>
      </c>
      <c r="D1217" s="41">
        <v>75000</v>
      </c>
      <c r="E1217" s="23" t="s">
        <v>40</v>
      </c>
    </row>
    <row r="1218" spans="1:5" ht="13.2" x14ac:dyDescent="0.25">
      <c r="A1218" s="23">
        <v>1217</v>
      </c>
      <c r="B1218" s="22" t="s">
        <v>5</v>
      </c>
      <c r="C1218" s="23" t="s">
        <v>13</v>
      </c>
      <c r="D1218" s="41">
        <v>11250</v>
      </c>
      <c r="E1218" s="23" t="s">
        <v>40</v>
      </c>
    </row>
    <row r="1219" spans="1:5" ht="13.2" x14ac:dyDescent="0.25">
      <c r="A1219" s="23">
        <v>1218</v>
      </c>
      <c r="B1219" s="22" t="s">
        <v>5</v>
      </c>
      <c r="C1219" s="23" t="s">
        <v>14</v>
      </c>
      <c r="D1219" s="41">
        <v>22500</v>
      </c>
      <c r="E1219" s="23" t="s">
        <v>40</v>
      </c>
    </row>
    <row r="1220" spans="1:5" ht="13.2" x14ac:dyDescent="0.25">
      <c r="A1220" s="23">
        <v>1219</v>
      </c>
      <c r="B1220" s="22" t="s">
        <v>5</v>
      </c>
      <c r="C1220" s="23" t="s">
        <v>10</v>
      </c>
      <c r="D1220" s="41">
        <v>7500</v>
      </c>
      <c r="E1220" s="23" t="s">
        <v>40</v>
      </c>
    </row>
    <row r="1221" spans="1:5" ht="13.2" x14ac:dyDescent="0.25">
      <c r="A1221" s="23">
        <v>1220</v>
      </c>
      <c r="B1221" s="22" t="s">
        <v>5</v>
      </c>
      <c r="C1221" s="23" t="s">
        <v>14</v>
      </c>
      <c r="D1221" s="41">
        <v>1000</v>
      </c>
      <c r="E1221" s="23" t="s">
        <v>40</v>
      </c>
    </row>
    <row r="1222" spans="1:5" ht="13.2" x14ac:dyDescent="0.25">
      <c r="A1222" s="23">
        <v>1221</v>
      </c>
      <c r="B1222" s="22" t="s">
        <v>5</v>
      </c>
      <c r="C1222" s="23" t="s">
        <v>14</v>
      </c>
      <c r="D1222" s="41">
        <v>3250</v>
      </c>
      <c r="E1222" s="23" t="s">
        <v>40</v>
      </c>
    </row>
    <row r="1223" spans="1:5" ht="13.2" x14ac:dyDescent="0.25">
      <c r="A1223" s="23">
        <v>1222</v>
      </c>
      <c r="B1223" s="22" t="s">
        <v>5</v>
      </c>
      <c r="C1223" s="23" t="s">
        <v>12</v>
      </c>
      <c r="D1223" s="41">
        <v>5000</v>
      </c>
      <c r="E1223" s="23" t="s">
        <v>40</v>
      </c>
    </row>
    <row r="1224" spans="1:5" ht="13.2" x14ac:dyDescent="0.25">
      <c r="A1224" s="23">
        <v>1223</v>
      </c>
      <c r="B1224" s="22" t="s">
        <v>5</v>
      </c>
      <c r="C1224" s="23" t="s">
        <v>13</v>
      </c>
      <c r="D1224" s="41">
        <v>3750</v>
      </c>
      <c r="E1224" s="23" t="s">
        <v>40</v>
      </c>
    </row>
    <row r="1225" spans="1:5" ht="13.2" x14ac:dyDescent="0.25">
      <c r="A1225" s="23">
        <v>1224</v>
      </c>
      <c r="B1225" s="22" t="s">
        <v>5</v>
      </c>
      <c r="C1225" s="23" t="s">
        <v>12</v>
      </c>
      <c r="D1225" s="41">
        <v>8750</v>
      </c>
      <c r="E1225" s="23" t="s">
        <v>40</v>
      </c>
    </row>
    <row r="1226" spans="1:5" ht="13.2" x14ac:dyDescent="0.25">
      <c r="A1226" s="23">
        <v>1225</v>
      </c>
      <c r="B1226" s="22" t="s">
        <v>5</v>
      </c>
      <c r="C1226" s="23" t="s">
        <v>13</v>
      </c>
      <c r="D1226" s="41">
        <v>3750</v>
      </c>
      <c r="E1226" s="23" t="s">
        <v>39</v>
      </c>
    </row>
    <row r="1227" spans="1:5" ht="13.2" x14ac:dyDescent="0.25">
      <c r="A1227" s="23">
        <v>1226</v>
      </c>
      <c r="B1227" s="22" t="s">
        <v>5</v>
      </c>
      <c r="C1227" s="23" t="s">
        <v>12</v>
      </c>
      <c r="D1227" s="41">
        <v>8750</v>
      </c>
      <c r="E1227" s="23" t="s">
        <v>39</v>
      </c>
    </row>
    <row r="1228" spans="1:5" ht="13.2" x14ac:dyDescent="0.25">
      <c r="A1228" s="23">
        <v>1227</v>
      </c>
      <c r="B1228" s="22" t="s">
        <v>5</v>
      </c>
      <c r="C1228" s="23" t="s">
        <v>10</v>
      </c>
      <c r="D1228" s="41">
        <v>5000</v>
      </c>
      <c r="E1228" s="23" t="s">
        <v>39</v>
      </c>
    </row>
    <row r="1229" spans="1:5" ht="13.2" x14ac:dyDescent="0.25">
      <c r="A1229" s="23">
        <v>1228</v>
      </c>
      <c r="B1229" s="22" t="s">
        <v>5</v>
      </c>
      <c r="C1229" s="23" t="s">
        <v>14</v>
      </c>
      <c r="D1229" s="41">
        <v>5750</v>
      </c>
      <c r="E1229" s="23" t="s">
        <v>39</v>
      </c>
    </row>
    <row r="1230" spans="1:5" ht="13.2" x14ac:dyDescent="0.25">
      <c r="A1230" s="23">
        <v>1229</v>
      </c>
      <c r="B1230" s="22" t="s">
        <v>5</v>
      </c>
      <c r="C1230" s="23" t="s">
        <v>14</v>
      </c>
      <c r="D1230" s="41">
        <v>37500</v>
      </c>
      <c r="E1230" s="23" t="s">
        <v>40</v>
      </c>
    </row>
    <row r="1231" spans="1:5" ht="13.2" x14ac:dyDescent="0.25">
      <c r="A1231" s="23">
        <v>1230</v>
      </c>
      <c r="B1231" s="22" t="s">
        <v>5</v>
      </c>
      <c r="C1231" s="23" t="s">
        <v>14</v>
      </c>
      <c r="D1231" s="41">
        <v>42500</v>
      </c>
      <c r="E1231" s="23" t="s">
        <v>40</v>
      </c>
    </row>
    <row r="1232" spans="1:5" ht="13.2" x14ac:dyDescent="0.25">
      <c r="A1232" s="23">
        <v>1231</v>
      </c>
      <c r="B1232" s="22" t="s">
        <v>5</v>
      </c>
      <c r="C1232" s="23" t="s">
        <v>14</v>
      </c>
      <c r="D1232" s="41">
        <v>22500</v>
      </c>
      <c r="E1232" s="23" t="s">
        <v>40</v>
      </c>
    </row>
    <row r="1233" spans="1:5" ht="13.2" x14ac:dyDescent="0.25">
      <c r="A1233" s="23">
        <v>1232</v>
      </c>
      <c r="B1233" s="22" t="s">
        <v>5</v>
      </c>
      <c r="C1233" s="23" t="s">
        <v>14</v>
      </c>
      <c r="D1233" s="41">
        <v>4250</v>
      </c>
      <c r="E1233" s="23" t="s">
        <v>40</v>
      </c>
    </row>
    <row r="1234" spans="1:5" ht="13.2" x14ac:dyDescent="0.25">
      <c r="A1234" s="23">
        <v>1233</v>
      </c>
      <c r="B1234" s="22" t="s">
        <v>5</v>
      </c>
      <c r="C1234" s="23" t="s">
        <v>10</v>
      </c>
      <c r="D1234" s="41">
        <v>12500</v>
      </c>
      <c r="E1234" s="23" t="s">
        <v>40</v>
      </c>
    </row>
    <row r="1235" spans="1:5" ht="13.2" x14ac:dyDescent="0.25">
      <c r="A1235" s="23">
        <v>1234</v>
      </c>
      <c r="B1235" s="22" t="s">
        <v>5</v>
      </c>
      <c r="C1235" s="23" t="s">
        <v>10</v>
      </c>
      <c r="D1235" s="41">
        <v>2500</v>
      </c>
      <c r="E1235" s="23" t="s">
        <v>39</v>
      </c>
    </row>
    <row r="1236" spans="1:5" ht="13.2" x14ac:dyDescent="0.25">
      <c r="A1236" s="23">
        <v>1235</v>
      </c>
      <c r="B1236" s="22" t="s">
        <v>5</v>
      </c>
      <c r="C1236" s="23" t="s">
        <v>11</v>
      </c>
      <c r="D1236" s="41">
        <v>26500</v>
      </c>
      <c r="E1236" s="23" t="s">
        <v>40</v>
      </c>
    </row>
    <row r="1237" spans="1:5" ht="13.2" x14ac:dyDescent="0.25">
      <c r="A1237" s="23">
        <v>1236</v>
      </c>
      <c r="B1237" s="22" t="s">
        <v>5</v>
      </c>
      <c r="C1237" s="23" t="s">
        <v>13</v>
      </c>
      <c r="D1237" s="41">
        <v>3750</v>
      </c>
      <c r="E1237" s="23" t="s">
        <v>39</v>
      </c>
    </row>
    <row r="1238" spans="1:5" ht="13.2" x14ac:dyDescent="0.25">
      <c r="A1238" s="23">
        <v>1237</v>
      </c>
      <c r="B1238" s="22" t="s">
        <v>5</v>
      </c>
      <c r="C1238" s="23" t="s">
        <v>10</v>
      </c>
      <c r="D1238" s="41">
        <v>2500</v>
      </c>
      <c r="E1238" s="23" t="s">
        <v>39</v>
      </c>
    </row>
    <row r="1239" spans="1:5" ht="13.2" x14ac:dyDescent="0.25">
      <c r="A1239" s="23">
        <v>1238</v>
      </c>
      <c r="B1239" s="22" t="s">
        <v>5</v>
      </c>
      <c r="C1239" s="23" t="s">
        <v>10</v>
      </c>
      <c r="D1239" s="41">
        <v>5000</v>
      </c>
      <c r="E1239" s="23" t="s">
        <v>39</v>
      </c>
    </row>
    <row r="1240" spans="1:5" ht="13.2" x14ac:dyDescent="0.25">
      <c r="A1240" s="23">
        <v>1239</v>
      </c>
      <c r="B1240" s="22" t="s">
        <v>5</v>
      </c>
      <c r="C1240" s="23" t="s">
        <v>13</v>
      </c>
      <c r="D1240" s="41">
        <v>11250</v>
      </c>
      <c r="E1240" s="23" t="s">
        <v>39</v>
      </c>
    </row>
    <row r="1241" spans="1:5" ht="13.2" x14ac:dyDescent="0.25">
      <c r="A1241" s="23">
        <v>1240</v>
      </c>
      <c r="B1241" s="22" t="s">
        <v>5</v>
      </c>
      <c r="C1241" s="23" t="s">
        <v>12</v>
      </c>
      <c r="D1241" s="41">
        <v>12500</v>
      </c>
      <c r="E1241" s="23" t="s">
        <v>39</v>
      </c>
    </row>
    <row r="1242" spans="1:5" ht="13.2" x14ac:dyDescent="0.25">
      <c r="A1242" s="23">
        <v>1241</v>
      </c>
      <c r="B1242" s="22" t="s">
        <v>5</v>
      </c>
      <c r="C1242" s="23" t="s">
        <v>13</v>
      </c>
      <c r="D1242" s="41">
        <v>7500</v>
      </c>
      <c r="E1242" s="23" t="s">
        <v>39</v>
      </c>
    </row>
    <row r="1243" spans="1:5" ht="13.2" x14ac:dyDescent="0.25">
      <c r="A1243" s="23">
        <v>1242</v>
      </c>
      <c r="B1243" s="22" t="s">
        <v>5</v>
      </c>
      <c r="C1243" s="23" t="s">
        <v>13</v>
      </c>
      <c r="D1243" s="41">
        <v>7500</v>
      </c>
      <c r="E1243" s="23" t="s">
        <v>39</v>
      </c>
    </row>
    <row r="1244" spans="1:5" ht="13.2" x14ac:dyDescent="0.25">
      <c r="A1244" s="23">
        <v>1243</v>
      </c>
      <c r="B1244" s="22" t="s">
        <v>5</v>
      </c>
      <c r="C1244" s="23" t="s">
        <v>13</v>
      </c>
      <c r="D1244" s="41">
        <v>3750</v>
      </c>
      <c r="E1244" s="23" t="s">
        <v>39</v>
      </c>
    </row>
    <row r="1245" spans="1:5" ht="13.2" x14ac:dyDescent="0.25">
      <c r="A1245" s="23">
        <v>1244</v>
      </c>
      <c r="B1245" s="22" t="s">
        <v>5</v>
      </c>
      <c r="C1245" s="23" t="s">
        <v>13</v>
      </c>
      <c r="D1245" s="41">
        <v>11250</v>
      </c>
      <c r="E1245" s="23" t="s">
        <v>39</v>
      </c>
    </row>
    <row r="1246" spans="1:5" ht="13.2" x14ac:dyDescent="0.25">
      <c r="A1246" s="23">
        <v>1245</v>
      </c>
      <c r="B1246" s="22" t="s">
        <v>5</v>
      </c>
      <c r="C1246" s="23" t="s">
        <v>13</v>
      </c>
      <c r="D1246" s="41">
        <v>3750</v>
      </c>
      <c r="E1246" s="23" t="s">
        <v>39</v>
      </c>
    </row>
    <row r="1247" spans="1:5" ht="13.2" x14ac:dyDescent="0.25">
      <c r="A1247" s="23">
        <v>1246</v>
      </c>
      <c r="B1247" s="22" t="s">
        <v>5</v>
      </c>
      <c r="C1247" s="23" t="s">
        <v>13</v>
      </c>
      <c r="D1247" s="41">
        <v>7500</v>
      </c>
      <c r="E1247" s="23" t="s">
        <v>39</v>
      </c>
    </row>
    <row r="1248" spans="1:5" ht="13.2" x14ac:dyDescent="0.25">
      <c r="A1248" s="23">
        <v>1247</v>
      </c>
      <c r="B1248" s="22" t="s">
        <v>5</v>
      </c>
      <c r="C1248" s="23" t="s">
        <v>10</v>
      </c>
      <c r="D1248" s="41">
        <v>5000</v>
      </c>
      <c r="E1248" s="23" t="s">
        <v>39</v>
      </c>
    </row>
    <row r="1249" spans="1:5" ht="13.2" x14ac:dyDescent="0.25">
      <c r="A1249" s="23">
        <v>1248</v>
      </c>
      <c r="B1249" s="22" t="s">
        <v>5</v>
      </c>
      <c r="C1249" s="23" t="s">
        <v>13</v>
      </c>
      <c r="D1249" s="41">
        <v>3750</v>
      </c>
      <c r="E1249" s="23" t="s">
        <v>40</v>
      </c>
    </row>
    <row r="1250" spans="1:5" ht="13.2" x14ac:dyDescent="0.25">
      <c r="A1250" s="23">
        <v>1249</v>
      </c>
      <c r="B1250" s="22" t="s">
        <v>5</v>
      </c>
      <c r="C1250" s="23" t="s">
        <v>12</v>
      </c>
      <c r="D1250" s="41">
        <v>8750</v>
      </c>
      <c r="E1250" s="23" t="s">
        <v>40</v>
      </c>
    </row>
    <row r="1251" spans="1:5" ht="13.2" x14ac:dyDescent="0.25">
      <c r="A1251" s="23">
        <v>1250</v>
      </c>
      <c r="B1251" s="22" t="s">
        <v>5</v>
      </c>
      <c r="C1251" s="23" t="s">
        <v>10</v>
      </c>
      <c r="D1251" s="41">
        <v>5000</v>
      </c>
      <c r="E1251" s="23" t="s">
        <v>40</v>
      </c>
    </row>
    <row r="1252" spans="1:5" ht="13.2" x14ac:dyDescent="0.25">
      <c r="A1252" s="23">
        <v>1251</v>
      </c>
      <c r="B1252" s="22" t="s">
        <v>5</v>
      </c>
      <c r="C1252" s="23" t="s">
        <v>14</v>
      </c>
      <c r="D1252" s="41">
        <v>8750</v>
      </c>
      <c r="E1252" s="23" t="s">
        <v>40</v>
      </c>
    </row>
    <row r="1253" spans="1:5" ht="13.2" x14ac:dyDescent="0.25">
      <c r="A1253" s="23">
        <v>1252</v>
      </c>
      <c r="B1253" s="22" t="s">
        <v>5</v>
      </c>
      <c r="C1253" s="23" t="s">
        <v>14</v>
      </c>
      <c r="D1253" s="41">
        <v>60000</v>
      </c>
      <c r="E1253" s="23" t="s">
        <v>39</v>
      </c>
    </row>
    <row r="1254" spans="1:5" ht="13.2" x14ac:dyDescent="0.25">
      <c r="A1254" s="23">
        <v>1253</v>
      </c>
      <c r="B1254" s="22" t="s">
        <v>5</v>
      </c>
      <c r="C1254" s="23" t="s">
        <v>13</v>
      </c>
      <c r="D1254" s="41">
        <v>10000</v>
      </c>
      <c r="E1254" s="23" t="s">
        <v>39</v>
      </c>
    </row>
    <row r="1255" spans="1:5" ht="13.2" x14ac:dyDescent="0.25">
      <c r="A1255" s="23">
        <v>1254</v>
      </c>
      <c r="B1255" s="22" t="s">
        <v>5</v>
      </c>
      <c r="C1255" s="23" t="s">
        <v>10</v>
      </c>
      <c r="D1255" s="41">
        <v>17500</v>
      </c>
      <c r="E1255" s="23" t="s">
        <v>40</v>
      </c>
    </row>
    <row r="1256" spans="1:5" ht="13.2" x14ac:dyDescent="0.25">
      <c r="A1256" s="23">
        <v>1255</v>
      </c>
      <c r="B1256" s="22" t="s">
        <v>5</v>
      </c>
      <c r="C1256" s="23" t="s">
        <v>14</v>
      </c>
      <c r="D1256" s="41">
        <v>7500</v>
      </c>
      <c r="E1256" s="23" t="s">
        <v>40</v>
      </c>
    </row>
    <row r="1257" spans="1:5" ht="13.2" x14ac:dyDescent="0.25">
      <c r="A1257" s="23">
        <v>1256</v>
      </c>
      <c r="B1257" s="22" t="s">
        <v>5</v>
      </c>
      <c r="C1257" s="23" t="s">
        <v>14</v>
      </c>
      <c r="D1257" s="41">
        <v>1500</v>
      </c>
      <c r="E1257" s="23" t="s">
        <v>40</v>
      </c>
    </row>
    <row r="1258" spans="1:5" ht="13.2" x14ac:dyDescent="0.25">
      <c r="A1258" s="23">
        <v>1257</v>
      </c>
      <c r="B1258" s="22" t="s">
        <v>5</v>
      </c>
      <c r="C1258" s="23" t="s">
        <v>14</v>
      </c>
      <c r="D1258" s="41">
        <v>1250</v>
      </c>
      <c r="E1258" s="23" t="s">
        <v>40</v>
      </c>
    </row>
    <row r="1259" spans="1:5" ht="13.2" x14ac:dyDescent="0.25">
      <c r="A1259" s="23">
        <v>1258</v>
      </c>
      <c r="B1259" s="22" t="s">
        <v>5</v>
      </c>
      <c r="C1259" s="23" t="s">
        <v>10</v>
      </c>
      <c r="D1259" s="41">
        <v>2500</v>
      </c>
      <c r="E1259" s="23" t="s">
        <v>39</v>
      </c>
    </row>
    <row r="1260" spans="1:5" ht="13.2" x14ac:dyDescent="0.25">
      <c r="A1260" s="23">
        <v>1259</v>
      </c>
      <c r="B1260" s="22" t="s">
        <v>5</v>
      </c>
      <c r="C1260" s="23" t="s">
        <v>10</v>
      </c>
      <c r="D1260" s="41">
        <v>7500</v>
      </c>
      <c r="E1260" s="23" t="s">
        <v>39</v>
      </c>
    </row>
    <row r="1261" spans="1:5" ht="13.2" x14ac:dyDescent="0.25">
      <c r="A1261" s="23">
        <v>1260</v>
      </c>
      <c r="B1261" s="22" t="s">
        <v>5</v>
      </c>
      <c r="C1261" s="23" t="s">
        <v>14</v>
      </c>
      <c r="D1261" s="41">
        <v>19500</v>
      </c>
      <c r="E1261" s="23" t="s">
        <v>39</v>
      </c>
    </row>
    <row r="1262" spans="1:5" ht="13.2" x14ac:dyDescent="0.25">
      <c r="A1262" s="23">
        <v>1261</v>
      </c>
      <c r="B1262" s="22" t="s">
        <v>5</v>
      </c>
      <c r="C1262" s="23" t="s">
        <v>14</v>
      </c>
      <c r="D1262" s="41">
        <v>3750</v>
      </c>
      <c r="E1262" s="23" t="s">
        <v>39</v>
      </c>
    </row>
    <row r="1263" spans="1:5" ht="13.2" x14ac:dyDescent="0.25">
      <c r="A1263" s="23">
        <v>1262</v>
      </c>
      <c r="B1263" s="22" t="s">
        <v>5</v>
      </c>
      <c r="C1263" s="23" t="s">
        <v>10</v>
      </c>
      <c r="D1263" s="41">
        <v>10000</v>
      </c>
      <c r="E1263" s="23" t="s">
        <v>40</v>
      </c>
    </row>
    <row r="1264" spans="1:5" ht="13.2" x14ac:dyDescent="0.25">
      <c r="A1264" s="23">
        <v>1263</v>
      </c>
      <c r="B1264" s="22" t="s">
        <v>5</v>
      </c>
      <c r="C1264" s="23" t="s">
        <v>10</v>
      </c>
      <c r="D1264" s="41">
        <v>11000</v>
      </c>
      <c r="E1264" s="23" t="s">
        <v>39</v>
      </c>
    </row>
    <row r="1265" spans="1:5" ht="13.2" x14ac:dyDescent="0.25">
      <c r="A1265" s="23">
        <v>1264</v>
      </c>
      <c r="B1265" s="22" t="s">
        <v>5</v>
      </c>
      <c r="C1265" s="23" t="s">
        <v>14</v>
      </c>
      <c r="D1265" s="41">
        <v>5500</v>
      </c>
      <c r="E1265" s="23" t="s">
        <v>39</v>
      </c>
    </row>
    <row r="1266" spans="1:5" ht="13.2" x14ac:dyDescent="0.25">
      <c r="A1266" s="23">
        <v>1265</v>
      </c>
      <c r="B1266" s="22" t="s">
        <v>5</v>
      </c>
      <c r="C1266" s="23" t="s">
        <v>14</v>
      </c>
      <c r="D1266" s="41">
        <v>2000</v>
      </c>
      <c r="E1266" s="23" t="s">
        <v>39</v>
      </c>
    </row>
    <row r="1267" spans="1:5" ht="13.2" x14ac:dyDescent="0.25">
      <c r="A1267" s="23">
        <v>1266</v>
      </c>
      <c r="B1267" s="22" t="s">
        <v>5</v>
      </c>
      <c r="C1267" s="23" t="s">
        <v>14</v>
      </c>
      <c r="D1267" s="41">
        <v>500</v>
      </c>
      <c r="E1267" s="23" t="s">
        <v>39</v>
      </c>
    </row>
    <row r="1268" spans="1:5" ht="13.2" x14ac:dyDescent="0.25">
      <c r="A1268" s="23">
        <v>1267</v>
      </c>
      <c r="B1268" s="22" t="s">
        <v>5</v>
      </c>
      <c r="C1268" s="23" t="s">
        <v>14</v>
      </c>
      <c r="D1268" s="41">
        <v>7500</v>
      </c>
      <c r="E1268" s="23" t="s">
        <v>39</v>
      </c>
    </row>
    <row r="1269" spans="1:5" ht="13.2" x14ac:dyDescent="0.25">
      <c r="A1269" s="23">
        <v>1268</v>
      </c>
      <c r="B1269" s="22" t="s">
        <v>5</v>
      </c>
      <c r="C1269" s="23" t="s">
        <v>14</v>
      </c>
      <c r="D1269" s="41">
        <v>1750</v>
      </c>
      <c r="E1269" s="23" t="s">
        <v>39</v>
      </c>
    </row>
    <row r="1270" spans="1:5" ht="13.2" x14ac:dyDescent="0.25">
      <c r="A1270" s="23">
        <v>1269</v>
      </c>
      <c r="B1270" s="22" t="s">
        <v>5</v>
      </c>
      <c r="C1270" s="23" t="s">
        <v>13</v>
      </c>
      <c r="D1270" s="41">
        <v>7500</v>
      </c>
      <c r="E1270" s="23" t="s">
        <v>39</v>
      </c>
    </row>
    <row r="1271" spans="1:5" ht="13.2" x14ac:dyDescent="0.25">
      <c r="A1271" s="23">
        <v>1270</v>
      </c>
      <c r="B1271" s="22" t="s">
        <v>5</v>
      </c>
      <c r="C1271" s="23" t="s">
        <v>10</v>
      </c>
      <c r="D1271" s="41">
        <v>5000</v>
      </c>
      <c r="E1271" s="23" t="s">
        <v>40</v>
      </c>
    </row>
    <row r="1272" spans="1:5" ht="13.2" x14ac:dyDescent="0.25">
      <c r="A1272" s="23">
        <v>1271</v>
      </c>
      <c r="B1272" s="22" t="s">
        <v>5</v>
      </c>
      <c r="C1272" s="23" t="s">
        <v>14</v>
      </c>
      <c r="D1272" s="41">
        <v>4250</v>
      </c>
      <c r="E1272" s="23" t="s">
        <v>40</v>
      </c>
    </row>
    <row r="1273" spans="1:5" ht="13.2" x14ac:dyDescent="0.25">
      <c r="A1273" s="23">
        <v>1272</v>
      </c>
      <c r="B1273" s="22" t="s">
        <v>5</v>
      </c>
      <c r="C1273" s="23" t="s">
        <v>10</v>
      </c>
      <c r="D1273" s="41">
        <v>11000</v>
      </c>
      <c r="E1273" s="23" t="s">
        <v>40</v>
      </c>
    </row>
    <row r="1274" spans="1:5" ht="13.2" x14ac:dyDescent="0.25">
      <c r="A1274" s="23">
        <v>1273</v>
      </c>
      <c r="B1274" s="22" t="s">
        <v>5</v>
      </c>
      <c r="C1274" s="23" t="s">
        <v>14</v>
      </c>
      <c r="D1274" s="41">
        <v>4750</v>
      </c>
      <c r="E1274" s="23" t="s">
        <v>40</v>
      </c>
    </row>
    <row r="1275" spans="1:5" ht="13.2" x14ac:dyDescent="0.25">
      <c r="A1275" s="23">
        <v>1274</v>
      </c>
      <c r="B1275" s="22" t="s">
        <v>5</v>
      </c>
      <c r="C1275" s="23" t="s">
        <v>14</v>
      </c>
      <c r="D1275" s="41">
        <v>4250</v>
      </c>
      <c r="E1275" s="23" t="s">
        <v>40</v>
      </c>
    </row>
    <row r="1276" spans="1:5" ht="13.2" x14ac:dyDescent="0.25">
      <c r="A1276" s="23">
        <v>1275</v>
      </c>
      <c r="B1276" s="22" t="s">
        <v>5</v>
      </c>
      <c r="C1276" s="23" t="s">
        <v>14</v>
      </c>
      <c r="D1276" s="41">
        <v>5000</v>
      </c>
      <c r="E1276" s="23" t="s">
        <v>40</v>
      </c>
    </row>
    <row r="1277" spans="1:5" ht="13.2" x14ac:dyDescent="0.25">
      <c r="A1277" s="23">
        <v>1276</v>
      </c>
      <c r="B1277" s="22" t="s">
        <v>5</v>
      </c>
      <c r="C1277" s="23" t="s">
        <v>10</v>
      </c>
      <c r="D1277" s="41">
        <v>150000</v>
      </c>
      <c r="E1277" s="23" t="s">
        <v>40</v>
      </c>
    </row>
    <row r="1278" spans="1:5" ht="13.2" x14ac:dyDescent="0.25">
      <c r="A1278" s="23">
        <v>1277</v>
      </c>
      <c r="B1278" s="22" t="s">
        <v>5</v>
      </c>
      <c r="C1278" s="23" t="s">
        <v>14</v>
      </c>
      <c r="D1278" s="41">
        <v>2250</v>
      </c>
      <c r="E1278" s="23" t="s">
        <v>40</v>
      </c>
    </row>
    <row r="1279" spans="1:5" ht="13.2" x14ac:dyDescent="0.25">
      <c r="A1279" s="23">
        <v>1278</v>
      </c>
      <c r="B1279" s="22" t="s">
        <v>5</v>
      </c>
      <c r="C1279" s="23" t="s">
        <v>14</v>
      </c>
      <c r="D1279" s="41">
        <v>2000</v>
      </c>
      <c r="E1279" s="23" t="s">
        <v>40</v>
      </c>
    </row>
    <row r="1280" spans="1:5" ht="13.2" x14ac:dyDescent="0.25">
      <c r="A1280" s="23">
        <v>1279</v>
      </c>
      <c r="B1280" s="22" t="s">
        <v>5</v>
      </c>
      <c r="C1280" s="23" t="s">
        <v>14</v>
      </c>
      <c r="D1280" s="41">
        <v>0</v>
      </c>
      <c r="E1280" s="23" t="s">
        <v>40</v>
      </c>
    </row>
    <row r="1281" spans="1:5" ht="13.2" x14ac:dyDescent="0.25">
      <c r="A1281" s="23">
        <v>1280</v>
      </c>
      <c r="B1281" s="22" t="s">
        <v>5</v>
      </c>
      <c r="C1281" s="23" t="s">
        <v>14</v>
      </c>
      <c r="D1281" s="41">
        <v>59500</v>
      </c>
      <c r="E1281" s="23" t="s">
        <v>40</v>
      </c>
    </row>
    <row r="1282" spans="1:5" ht="13.2" x14ac:dyDescent="0.25">
      <c r="A1282" s="23">
        <v>1281</v>
      </c>
      <c r="B1282" s="22" t="s">
        <v>5</v>
      </c>
      <c r="C1282" s="23" t="s">
        <v>14</v>
      </c>
      <c r="D1282" s="41">
        <v>60000</v>
      </c>
      <c r="E1282" s="23" t="s">
        <v>40</v>
      </c>
    </row>
    <row r="1283" spans="1:5" ht="13.2" x14ac:dyDescent="0.25">
      <c r="A1283" s="23">
        <v>1282</v>
      </c>
      <c r="B1283" s="22" t="s">
        <v>5</v>
      </c>
      <c r="C1283" s="23" t="s">
        <v>14</v>
      </c>
      <c r="D1283" s="41">
        <v>1500</v>
      </c>
      <c r="E1283" s="23" t="s">
        <v>40</v>
      </c>
    </row>
    <row r="1284" spans="1:5" ht="13.2" x14ac:dyDescent="0.25">
      <c r="A1284" s="23">
        <v>1283</v>
      </c>
      <c r="B1284" s="22" t="s">
        <v>5</v>
      </c>
      <c r="C1284" s="23" t="s">
        <v>14</v>
      </c>
      <c r="D1284" s="41">
        <v>47500</v>
      </c>
      <c r="E1284" s="23" t="s">
        <v>40</v>
      </c>
    </row>
    <row r="1285" spans="1:5" ht="13.2" x14ac:dyDescent="0.25">
      <c r="A1285" s="23">
        <v>1284</v>
      </c>
      <c r="B1285" s="22" t="s">
        <v>5</v>
      </c>
      <c r="C1285" s="23" t="s">
        <v>14</v>
      </c>
      <c r="D1285" s="41">
        <v>500</v>
      </c>
      <c r="E1285" s="23" t="s">
        <v>40</v>
      </c>
    </row>
    <row r="1286" spans="1:5" ht="13.2" x14ac:dyDescent="0.25">
      <c r="A1286" s="23">
        <v>1285</v>
      </c>
      <c r="B1286" s="22" t="s">
        <v>5</v>
      </c>
      <c r="C1286" s="23" t="s">
        <v>14</v>
      </c>
      <c r="D1286" s="41">
        <v>7500</v>
      </c>
      <c r="E1286" s="23" t="s">
        <v>40</v>
      </c>
    </row>
    <row r="1287" spans="1:5" ht="13.2" x14ac:dyDescent="0.25">
      <c r="A1287" s="23">
        <v>1286</v>
      </c>
      <c r="B1287" s="22" t="s">
        <v>5</v>
      </c>
      <c r="C1287" s="23" t="s">
        <v>14</v>
      </c>
      <c r="D1287" s="41">
        <v>3000</v>
      </c>
      <c r="E1287" s="23" t="s">
        <v>40</v>
      </c>
    </row>
    <row r="1288" spans="1:5" ht="13.2" x14ac:dyDescent="0.25">
      <c r="A1288" s="23">
        <v>1287</v>
      </c>
      <c r="B1288" s="22" t="s">
        <v>5</v>
      </c>
      <c r="C1288" s="23" t="s">
        <v>14</v>
      </c>
      <c r="D1288" s="41">
        <v>142500</v>
      </c>
      <c r="E1288" s="23" t="s">
        <v>40</v>
      </c>
    </row>
    <row r="1289" spans="1:5" ht="13.2" x14ac:dyDescent="0.25">
      <c r="A1289" s="23">
        <v>1288</v>
      </c>
      <c r="B1289" s="22" t="s">
        <v>5</v>
      </c>
      <c r="C1289" s="23" t="s">
        <v>14</v>
      </c>
      <c r="D1289" s="41">
        <v>32500</v>
      </c>
      <c r="E1289" s="23" t="s">
        <v>40</v>
      </c>
    </row>
    <row r="1290" spans="1:5" ht="13.2" x14ac:dyDescent="0.25">
      <c r="A1290" s="23">
        <v>1289</v>
      </c>
      <c r="B1290" s="22" t="s">
        <v>5</v>
      </c>
      <c r="C1290" s="23" t="s">
        <v>14</v>
      </c>
      <c r="D1290" s="41">
        <v>25000</v>
      </c>
      <c r="E1290" s="23" t="s">
        <v>40</v>
      </c>
    </row>
    <row r="1291" spans="1:5" ht="13.2" x14ac:dyDescent="0.25">
      <c r="A1291" s="23">
        <v>1290</v>
      </c>
      <c r="B1291" s="22" t="s">
        <v>5</v>
      </c>
      <c r="C1291" s="23" t="s">
        <v>14</v>
      </c>
      <c r="D1291" s="41">
        <v>5000</v>
      </c>
      <c r="E1291" s="23" t="s">
        <v>40</v>
      </c>
    </row>
    <row r="1292" spans="1:5" ht="13.2" x14ac:dyDescent="0.25">
      <c r="A1292" s="23">
        <v>1291</v>
      </c>
      <c r="B1292" s="22" t="s">
        <v>5</v>
      </c>
      <c r="C1292" s="23" t="s">
        <v>10</v>
      </c>
      <c r="D1292" s="41">
        <v>50000</v>
      </c>
      <c r="E1292" s="23" t="s">
        <v>40</v>
      </c>
    </row>
    <row r="1293" spans="1:5" ht="13.2" x14ac:dyDescent="0.25">
      <c r="A1293" s="23">
        <v>1292</v>
      </c>
      <c r="B1293" s="22" t="s">
        <v>5</v>
      </c>
      <c r="C1293" s="23" t="s">
        <v>10</v>
      </c>
      <c r="D1293" s="41">
        <v>15000</v>
      </c>
      <c r="E1293" s="23" t="s">
        <v>40</v>
      </c>
    </row>
    <row r="1294" spans="1:5" ht="13.2" x14ac:dyDescent="0.25">
      <c r="A1294" s="23">
        <v>1293</v>
      </c>
      <c r="B1294" s="22" t="s">
        <v>5</v>
      </c>
      <c r="C1294" s="23" t="s">
        <v>14</v>
      </c>
      <c r="D1294" s="41">
        <v>187500</v>
      </c>
      <c r="E1294" s="23" t="s">
        <v>40</v>
      </c>
    </row>
    <row r="1295" spans="1:5" ht="13.2" x14ac:dyDescent="0.25">
      <c r="A1295" s="23">
        <v>1294</v>
      </c>
      <c r="B1295" s="22" t="s">
        <v>5</v>
      </c>
      <c r="C1295" s="23" t="s">
        <v>14</v>
      </c>
      <c r="D1295" s="41">
        <v>145000</v>
      </c>
      <c r="E1295" s="23" t="s">
        <v>40</v>
      </c>
    </row>
    <row r="1296" spans="1:5" ht="13.2" x14ac:dyDescent="0.25">
      <c r="A1296" s="23">
        <v>1295</v>
      </c>
      <c r="B1296" s="22" t="s">
        <v>5</v>
      </c>
      <c r="C1296" s="23" t="s">
        <v>14</v>
      </c>
      <c r="D1296" s="41">
        <v>200000</v>
      </c>
      <c r="E1296" s="23" t="s">
        <v>40</v>
      </c>
    </row>
    <row r="1297" spans="1:5" ht="13.2" x14ac:dyDescent="0.25">
      <c r="A1297" s="23">
        <v>1296</v>
      </c>
      <c r="B1297" s="22" t="s">
        <v>5</v>
      </c>
      <c r="C1297" s="23" t="s">
        <v>14</v>
      </c>
      <c r="D1297" s="41">
        <v>3750</v>
      </c>
      <c r="E1297" s="23" t="s">
        <v>40</v>
      </c>
    </row>
    <row r="1298" spans="1:5" ht="13.2" x14ac:dyDescent="0.25">
      <c r="A1298" s="23">
        <v>1297</v>
      </c>
      <c r="B1298" s="22" t="s">
        <v>5</v>
      </c>
      <c r="C1298" s="23" t="s">
        <v>14</v>
      </c>
      <c r="D1298" s="41">
        <v>1500</v>
      </c>
      <c r="E1298" s="23" t="s">
        <v>40</v>
      </c>
    </row>
    <row r="1299" spans="1:5" ht="13.2" x14ac:dyDescent="0.25">
      <c r="A1299" s="23">
        <v>1298</v>
      </c>
      <c r="B1299" s="22" t="s">
        <v>5</v>
      </c>
      <c r="C1299" s="23" t="s">
        <v>14</v>
      </c>
      <c r="D1299" s="41">
        <v>13500</v>
      </c>
      <c r="E1299" s="23" t="s">
        <v>40</v>
      </c>
    </row>
    <row r="1300" spans="1:5" ht="13.2" x14ac:dyDescent="0.25">
      <c r="A1300" s="23">
        <v>1299</v>
      </c>
      <c r="B1300" s="22" t="s">
        <v>5</v>
      </c>
      <c r="C1300" s="23" t="s">
        <v>14</v>
      </c>
      <c r="D1300" s="41">
        <v>75000</v>
      </c>
      <c r="E1300" s="23" t="s">
        <v>40</v>
      </c>
    </row>
    <row r="1301" spans="1:5" ht="13.2" x14ac:dyDescent="0.25">
      <c r="A1301" s="23">
        <v>1300</v>
      </c>
      <c r="B1301" s="22" t="s">
        <v>5</v>
      </c>
      <c r="C1301" s="23" t="s">
        <v>13</v>
      </c>
      <c r="D1301" s="41">
        <v>70000</v>
      </c>
      <c r="E1301" s="23" t="s">
        <v>40</v>
      </c>
    </row>
    <row r="1302" spans="1:5" ht="13.2" x14ac:dyDescent="0.25">
      <c r="A1302" s="23">
        <v>1301</v>
      </c>
      <c r="B1302" s="22" t="s">
        <v>5</v>
      </c>
      <c r="C1302" s="23" t="s">
        <v>12</v>
      </c>
      <c r="D1302" s="41">
        <v>12500</v>
      </c>
      <c r="E1302" s="23" t="s">
        <v>40</v>
      </c>
    </row>
    <row r="1303" spans="1:5" ht="13.2" x14ac:dyDescent="0.25">
      <c r="A1303" s="23">
        <v>1302</v>
      </c>
      <c r="B1303" s="22" t="s">
        <v>5</v>
      </c>
      <c r="C1303" s="23" t="s">
        <v>10</v>
      </c>
      <c r="D1303" s="41">
        <v>7500</v>
      </c>
      <c r="E1303" s="23" t="s">
        <v>39</v>
      </c>
    </row>
    <row r="1304" spans="1:5" ht="13.2" x14ac:dyDescent="0.25">
      <c r="A1304" s="23">
        <v>1303</v>
      </c>
      <c r="B1304" s="22" t="s">
        <v>5</v>
      </c>
      <c r="C1304" s="23" t="s">
        <v>14</v>
      </c>
      <c r="D1304" s="41">
        <v>2750</v>
      </c>
      <c r="E1304" s="23" t="s">
        <v>39</v>
      </c>
    </row>
    <row r="1305" spans="1:5" ht="13.2" x14ac:dyDescent="0.25">
      <c r="A1305" s="23">
        <v>1304</v>
      </c>
      <c r="B1305" s="22" t="s">
        <v>5</v>
      </c>
      <c r="C1305" s="23" t="s">
        <v>13</v>
      </c>
      <c r="D1305" s="41">
        <v>7500</v>
      </c>
      <c r="E1305" s="23" t="s">
        <v>39</v>
      </c>
    </row>
    <row r="1306" spans="1:5" ht="13.2" x14ac:dyDescent="0.25">
      <c r="A1306" s="23">
        <v>1305</v>
      </c>
      <c r="B1306" s="22" t="s">
        <v>5</v>
      </c>
      <c r="C1306" s="23" t="s">
        <v>12</v>
      </c>
      <c r="D1306" s="41">
        <v>12500</v>
      </c>
      <c r="E1306" s="23" t="s">
        <v>39</v>
      </c>
    </row>
    <row r="1307" spans="1:5" ht="13.2" x14ac:dyDescent="0.25">
      <c r="A1307" s="23">
        <v>1306</v>
      </c>
      <c r="B1307" s="22" t="s">
        <v>5</v>
      </c>
      <c r="C1307" s="23" t="s">
        <v>11</v>
      </c>
      <c r="D1307" s="41">
        <v>4000</v>
      </c>
      <c r="E1307" s="23" t="s">
        <v>39</v>
      </c>
    </row>
    <row r="1308" spans="1:5" ht="13.2" x14ac:dyDescent="0.25">
      <c r="A1308" s="23">
        <v>1307</v>
      </c>
      <c r="B1308" s="22" t="s">
        <v>5</v>
      </c>
      <c r="C1308" s="23" t="s">
        <v>10</v>
      </c>
      <c r="D1308" s="41">
        <v>7500</v>
      </c>
      <c r="E1308" s="23" t="s">
        <v>39</v>
      </c>
    </row>
    <row r="1309" spans="1:5" ht="13.2" x14ac:dyDescent="0.25">
      <c r="A1309" s="23">
        <v>1308</v>
      </c>
      <c r="B1309" s="22" t="s">
        <v>5</v>
      </c>
      <c r="C1309" s="23" t="s">
        <v>14</v>
      </c>
      <c r="D1309" s="41">
        <v>2250</v>
      </c>
      <c r="E1309" s="23" t="s">
        <v>39</v>
      </c>
    </row>
    <row r="1310" spans="1:5" ht="13.2" x14ac:dyDescent="0.25">
      <c r="A1310" s="23">
        <v>1309</v>
      </c>
      <c r="B1310" s="22" t="s">
        <v>5</v>
      </c>
      <c r="C1310" s="23" t="s">
        <v>14</v>
      </c>
      <c r="D1310" s="41">
        <v>9000</v>
      </c>
      <c r="E1310" s="23" t="s">
        <v>39</v>
      </c>
    </row>
    <row r="1311" spans="1:5" ht="13.2" x14ac:dyDescent="0.25">
      <c r="A1311" s="23">
        <v>1310</v>
      </c>
      <c r="B1311" s="22" t="s">
        <v>5</v>
      </c>
      <c r="C1311" s="23" t="s">
        <v>13</v>
      </c>
      <c r="D1311" s="41">
        <v>3750</v>
      </c>
      <c r="E1311" s="23" t="s">
        <v>39</v>
      </c>
    </row>
    <row r="1312" spans="1:5" ht="13.2" x14ac:dyDescent="0.25">
      <c r="A1312" s="23">
        <v>1311</v>
      </c>
      <c r="B1312" s="22" t="s">
        <v>5</v>
      </c>
      <c r="C1312" s="23" t="s">
        <v>12</v>
      </c>
      <c r="D1312" s="41">
        <v>10000</v>
      </c>
      <c r="E1312" s="23" t="s">
        <v>39</v>
      </c>
    </row>
    <row r="1313" spans="1:5" ht="13.2" x14ac:dyDescent="0.25">
      <c r="A1313" s="23">
        <v>1312</v>
      </c>
      <c r="B1313" s="22" t="s">
        <v>5</v>
      </c>
      <c r="C1313" s="23" t="s">
        <v>10</v>
      </c>
      <c r="D1313" s="41">
        <v>7500</v>
      </c>
      <c r="E1313" s="23" t="s">
        <v>39</v>
      </c>
    </row>
    <row r="1314" spans="1:5" ht="13.2" x14ac:dyDescent="0.25">
      <c r="A1314" s="23">
        <v>1313</v>
      </c>
      <c r="B1314" s="22" t="s">
        <v>5</v>
      </c>
      <c r="C1314" s="23" t="s">
        <v>14</v>
      </c>
      <c r="D1314" s="41">
        <v>5500</v>
      </c>
      <c r="E1314" s="23" t="s">
        <v>39</v>
      </c>
    </row>
    <row r="1315" spans="1:5" ht="13.2" x14ac:dyDescent="0.25">
      <c r="A1315" s="23">
        <v>1314</v>
      </c>
      <c r="B1315" s="22" t="s">
        <v>5</v>
      </c>
      <c r="C1315" s="23" t="s">
        <v>14</v>
      </c>
      <c r="D1315" s="41">
        <v>500</v>
      </c>
      <c r="E1315" s="23" t="s">
        <v>39</v>
      </c>
    </row>
    <row r="1316" spans="1:5" ht="13.2" x14ac:dyDescent="0.25">
      <c r="A1316" s="23">
        <v>1315</v>
      </c>
      <c r="B1316" s="22" t="s">
        <v>5</v>
      </c>
      <c r="C1316" s="23" t="s">
        <v>14</v>
      </c>
      <c r="D1316" s="41">
        <v>15000</v>
      </c>
      <c r="E1316" s="23" t="s">
        <v>39</v>
      </c>
    </row>
    <row r="1317" spans="1:5" ht="13.2" x14ac:dyDescent="0.25">
      <c r="A1317" s="23">
        <v>1316</v>
      </c>
      <c r="B1317" s="22" t="s">
        <v>5</v>
      </c>
      <c r="C1317" s="23" t="s">
        <v>10</v>
      </c>
      <c r="D1317" s="41">
        <v>7500</v>
      </c>
      <c r="E1317" s="23" t="s">
        <v>40</v>
      </c>
    </row>
    <row r="1318" spans="1:5" ht="13.2" x14ac:dyDescent="0.25">
      <c r="A1318" s="23">
        <v>1317</v>
      </c>
      <c r="B1318" s="22" t="s">
        <v>5</v>
      </c>
      <c r="C1318" s="23" t="s">
        <v>14</v>
      </c>
      <c r="D1318" s="41">
        <v>7500</v>
      </c>
      <c r="E1318" s="23" t="s">
        <v>40</v>
      </c>
    </row>
    <row r="1319" spans="1:5" ht="13.2" x14ac:dyDescent="0.25">
      <c r="A1319" s="23">
        <v>1318</v>
      </c>
      <c r="B1319" s="22" t="s">
        <v>5</v>
      </c>
      <c r="C1319" s="23" t="s">
        <v>14</v>
      </c>
      <c r="D1319" s="41">
        <v>500</v>
      </c>
      <c r="E1319" s="23" t="s">
        <v>40</v>
      </c>
    </row>
    <row r="1320" spans="1:5" ht="13.2" x14ac:dyDescent="0.25">
      <c r="A1320" s="23">
        <v>1319</v>
      </c>
      <c r="B1320" s="22" t="s">
        <v>5</v>
      </c>
      <c r="C1320" s="23" t="s">
        <v>14</v>
      </c>
      <c r="D1320" s="41">
        <v>2750</v>
      </c>
      <c r="E1320" s="23" t="s">
        <v>40</v>
      </c>
    </row>
    <row r="1321" spans="1:5" ht="13.2" x14ac:dyDescent="0.25">
      <c r="A1321" s="23">
        <v>1320</v>
      </c>
      <c r="B1321" s="22" t="s">
        <v>5</v>
      </c>
      <c r="C1321" s="23" t="s">
        <v>14</v>
      </c>
      <c r="D1321" s="41">
        <v>5500</v>
      </c>
      <c r="E1321" s="23" t="s">
        <v>40</v>
      </c>
    </row>
    <row r="1322" spans="1:5" ht="13.2" x14ac:dyDescent="0.25">
      <c r="A1322" s="23">
        <v>1321</v>
      </c>
      <c r="B1322" s="22" t="s">
        <v>5</v>
      </c>
      <c r="C1322" s="23" t="s">
        <v>14</v>
      </c>
      <c r="D1322" s="41">
        <v>500</v>
      </c>
      <c r="E1322" s="23" t="s">
        <v>40</v>
      </c>
    </row>
    <row r="1323" spans="1:5" ht="13.2" x14ac:dyDescent="0.25">
      <c r="A1323" s="23">
        <v>1322</v>
      </c>
      <c r="B1323" s="22" t="s">
        <v>5</v>
      </c>
      <c r="C1323" s="23" t="s">
        <v>14</v>
      </c>
      <c r="D1323" s="41">
        <v>750</v>
      </c>
      <c r="E1323" s="23" t="s">
        <v>40</v>
      </c>
    </row>
    <row r="1324" spans="1:5" ht="13.2" x14ac:dyDescent="0.25">
      <c r="A1324" s="23">
        <v>1323</v>
      </c>
      <c r="B1324" s="22" t="s">
        <v>5</v>
      </c>
      <c r="C1324" s="23" t="s">
        <v>12</v>
      </c>
      <c r="D1324" s="41">
        <v>8750</v>
      </c>
      <c r="E1324" s="23" t="s">
        <v>40</v>
      </c>
    </row>
    <row r="1325" spans="1:5" ht="13.2" x14ac:dyDescent="0.25">
      <c r="A1325" s="23">
        <v>1324</v>
      </c>
      <c r="B1325" s="22" t="s">
        <v>5</v>
      </c>
      <c r="C1325" s="23" t="s">
        <v>11</v>
      </c>
      <c r="D1325" s="41">
        <v>5500</v>
      </c>
      <c r="E1325" s="23" t="s">
        <v>40</v>
      </c>
    </row>
    <row r="1326" spans="1:5" ht="13.2" x14ac:dyDescent="0.25">
      <c r="A1326" s="23">
        <v>1325</v>
      </c>
      <c r="B1326" s="22" t="s">
        <v>5</v>
      </c>
      <c r="C1326" s="23" t="s">
        <v>11</v>
      </c>
      <c r="D1326" s="41">
        <v>38500</v>
      </c>
      <c r="E1326" s="23" t="s">
        <v>39</v>
      </c>
    </row>
    <row r="1327" spans="1:5" ht="13.2" x14ac:dyDescent="0.25">
      <c r="A1327" s="23">
        <v>1326</v>
      </c>
      <c r="B1327" s="22" t="s">
        <v>5</v>
      </c>
      <c r="C1327" s="23" t="s">
        <v>13</v>
      </c>
      <c r="D1327" s="41">
        <v>7500</v>
      </c>
      <c r="E1327" s="23" t="s">
        <v>39</v>
      </c>
    </row>
    <row r="1328" spans="1:5" ht="13.2" x14ac:dyDescent="0.25">
      <c r="A1328" s="23">
        <v>1327</v>
      </c>
      <c r="B1328" s="22" t="s">
        <v>5</v>
      </c>
      <c r="C1328" s="23" t="s">
        <v>10</v>
      </c>
      <c r="D1328" s="41">
        <v>5000</v>
      </c>
      <c r="E1328" s="23" t="s">
        <v>40</v>
      </c>
    </row>
    <row r="1329" spans="1:5" ht="13.2" x14ac:dyDescent="0.25">
      <c r="A1329" s="23">
        <v>1328</v>
      </c>
      <c r="B1329" s="22" t="s">
        <v>5</v>
      </c>
      <c r="C1329" s="23" t="s">
        <v>14</v>
      </c>
      <c r="D1329" s="41">
        <v>3250</v>
      </c>
      <c r="E1329" s="23" t="s">
        <v>40</v>
      </c>
    </row>
    <row r="1330" spans="1:5" ht="13.2" x14ac:dyDescent="0.25">
      <c r="A1330" s="23">
        <v>1329</v>
      </c>
      <c r="B1330" s="22" t="s">
        <v>5</v>
      </c>
      <c r="C1330" s="23" t="s">
        <v>13</v>
      </c>
      <c r="D1330" s="41">
        <v>7500</v>
      </c>
      <c r="E1330" s="23" t="s">
        <v>40</v>
      </c>
    </row>
    <row r="1331" spans="1:5" ht="13.2" x14ac:dyDescent="0.25">
      <c r="A1331" s="23">
        <v>1330</v>
      </c>
      <c r="B1331" s="22" t="s">
        <v>5</v>
      </c>
      <c r="C1331" s="23" t="s">
        <v>13</v>
      </c>
      <c r="D1331" s="41">
        <v>3750</v>
      </c>
      <c r="E1331" s="23" t="s">
        <v>40</v>
      </c>
    </row>
    <row r="1332" spans="1:5" ht="13.2" x14ac:dyDescent="0.25">
      <c r="A1332" s="23">
        <v>1331</v>
      </c>
      <c r="B1332" s="22" t="s">
        <v>5</v>
      </c>
      <c r="C1332" s="23" t="s">
        <v>10</v>
      </c>
      <c r="D1332" s="41">
        <v>20000</v>
      </c>
      <c r="E1332" s="23" t="s">
        <v>40</v>
      </c>
    </row>
    <row r="1333" spans="1:5" ht="13.2" x14ac:dyDescent="0.25">
      <c r="A1333" s="23">
        <v>1332</v>
      </c>
      <c r="B1333" s="22" t="s">
        <v>5</v>
      </c>
      <c r="C1333" s="23" t="s">
        <v>10</v>
      </c>
      <c r="D1333" s="41">
        <v>5000</v>
      </c>
      <c r="E1333" s="23" t="s">
        <v>40</v>
      </c>
    </row>
    <row r="1334" spans="1:5" ht="13.2" x14ac:dyDescent="0.25">
      <c r="A1334" s="23">
        <v>1333</v>
      </c>
      <c r="B1334" s="22" t="s">
        <v>5</v>
      </c>
      <c r="C1334" s="23" t="s">
        <v>10</v>
      </c>
      <c r="D1334" s="41">
        <v>5000</v>
      </c>
      <c r="E1334" s="23" t="s">
        <v>39</v>
      </c>
    </row>
    <row r="1335" spans="1:5" ht="13.2" x14ac:dyDescent="0.25">
      <c r="A1335" s="23">
        <v>1334</v>
      </c>
      <c r="B1335" s="22" t="s">
        <v>5</v>
      </c>
      <c r="C1335" s="23" t="s">
        <v>10</v>
      </c>
      <c r="D1335" s="41">
        <v>15000</v>
      </c>
      <c r="E1335" s="23" t="s">
        <v>40</v>
      </c>
    </row>
    <row r="1336" spans="1:5" ht="13.2" x14ac:dyDescent="0.25">
      <c r="A1336" s="23">
        <v>1335</v>
      </c>
      <c r="B1336" s="22" t="s">
        <v>5</v>
      </c>
      <c r="C1336" s="23" t="s">
        <v>10</v>
      </c>
      <c r="D1336" s="41">
        <v>5000</v>
      </c>
      <c r="E1336" s="23" t="s">
        <v>40</v>
      </c>
    </row>
    <row r="1337" spans="1:5" ht="13.2" x14ac:dyDescent="0.25">
      <c r="A1337" s="23">
        <v>1336</v>
      </c>
      <c r="B1337" s="22" t="s">
        <v>5</v>
      </c>
      <c r="C1337" s="23" t="s">
        <v>10</v>
      </c>
      <c r="D1337" s="41">
        <v>2500</v>
      </c>
      <c r="E1337" s="23" t="s">
        <v>40</v>
      </c>
    </row>
    <row r="1338" spans="1:5" ht="13.2" x14ac:dyDescent="0.25">
      <c r="A1338" s="23">
        <v>1337</v>
      </c>
      <c r="B1338" s="22" t="s">
        <v>5</v>
      </c>
      <c r="C1338" s="23" t="s">
        <v>10</v>
      </c>
      <c r="D1338" s="41">
        <v>17500</v>
      </c>
      <c r="E1338" s="23" t="s">
        <v>40</v>
      </c>
    </row>
    <row r="1339" spans="1:5" ht="13.2" x14ac:dyDescent="0.25">
      <c r="A1339" s="23">
        <v>1338</v>
      </c>
      <c r="B1339" s="22" t="s">
        <v>5</v>
      </c>
      <c r="C1339" s="23" t="s">
        <v>14</v>
      </c>
      <c r="D1339" s="41">
        <v>17500</v>
      </c>
      <c r="E1339" s="23" t="s">
        <v>40</v>
      </c>
    </row>
    <row r="1340" spans="1:5" ht="13.2" x14ac:dyDescent="0.25">
      <c r="A1340" s="23">
        <v>1339</v>
      </c>
      <c r="B1340" s="22" t="s">
        <v>5</v>
      </c>
      <c r="C1340" s="23" t="s">
        <v>14</v>
      </c>
      <c r="D1340" s="41">
        <v>2250</v>
      </c>
      <c r="E1340" s="23" t="s">
        <v>40</v>
      </c>
    </row>
    <row r="1341" spans="1:5" ht="13.2" x14ac:dyDescent="0.25">
      <c r="A1341" s="23">
        <v>1340</v>
      </c>
      <c r="B1341" s="22" t="s">
        <v>5</v>
      </c>
      <c r="C1341" s="23" t="s">
        <v>14</v>
      </c>
      <c r="D1341" s="41">
        <v>3750</v>
      </c>
      <c r="E1341" s="23" t="s">
        <v>40</v>
      </c>
    </row>
    <row r="1342" spans="1:5" ht="13.2" x14ac:dyDescent="0.25">
      <c r="A1342" s="23">
        <v>1341</v>
      </c>
      <c r="B1342" s="22" t="s">
        <v>5</v>
      </c>
      <c r="C1342" s="23" t="s">
        <v>14</v>
      </c>
      <c r="D1342" s="41">
        <v>13250</v>
      </c>
      <c r="E1342" s="23" t="s">
        <v>40</v>
      </c>
    </row>
    <row r="1343" spans="1:5" ht="13.2" x14ac:dyDescent="0.25">
      <c r="A1343" s="23">
        <v>1342</v>
      </c>
      <c r="B1343" s="22" t="s">
        <v>5</v>
      </c>
      <c r="C1343" s="23" t="s">
        <v>14</v>
      </c>
      <c r="D1343" s="41">
        <v>1250</v>
      </c>
      <c r="E1343" s="23" t="s">
        <v>40</v>
      </c>
    </row>
    <row r="1344" spans="1:5" ht="13.2" x14ac:dyDescent="0.25">
      <c r="A1344" s="23">
        <v>1343</v>
      </c>
      <c r="B1344" s="22" t="s">
        <v>5</v>
      </c>
      <c r="C1344" s="23" t="s">
        <v>14</v>
      </c>
      <c r="D1344" s="41">
        <v>500</v>
      </c>
      <c r="E1344" s="23" t="s">
        <v>40</v>
      </c>
    </row>
    <row r="1345" spans="1:5" ht="13.2" x14ac:dyDescent="0.25">
      <c r="A1345" s="23">
        <v>1344</v>
      </c>
      <c r="B1345" s="22" t="s">
        <v>5</v>
      </c>
      <c r="C1345" s="23" t="s">
        <v>14</v>
      </c>
      <c r="D1345" s="41">
        <v>8750</v>
      </c>
      <c r="E1345" s="23" t="s">
        <v>40</v>
      </c>
    </row>
    <row r="1346" spans="1:5" ht="13.2" x14ac:dyDescent="0.25">
      <c r="A1346" s="23">
        <v>1345</v>
      </c>
      <c r="B1346" s="22" t="s">
        <v>5</v>
      </c>
      <c r="C1346" s="23" t="s">
        <v>14</v>
      </c>
      <c r="D1346" s="41">
        <v>1500</v>
      </c>
      <c r="E1346" s="23" t="s">
        <v>40</v>
      </c>
    </row>
    <row r="1347" spans="1:5" ht="13.2" x14ac:dyDescent="0.25">
      <c r="A1347" s="23">
        <v>1346</v>
      </c>
      <c r="B1347" s="22" t="s">
        <v>5</v>
      </c>
      <c r="C1347" s="23" t="s">
        <v>14</v>
      </c>
      <c r="D1347" s="41">
        <v>7250</v>
      </c>
      <c r="E1347" s="23" t="s">
        <v>40</v>
      </c>
    </row>
    <row r="1348" spans="1:5" ht="13.2" x14ac:dyDescent="0.25">
      <c r="A1348" s="23">
        <v>1347</v>
      </c>
      <c r="B1348" s="22" t="s">
        <v>5</v>
      </c>
      <c r="C1348" s="23" t="s">
        <v>12</v>
      </c>
      <c r="D1348" s="41">
        <v>7500</v>
      </c>
      <c r="E1348" s="23" t="s">
        <v>40</v>
      </c>
    </row>
    <row r="1349" spans="1:5" ht="13.2" x14ac:dyDescent="0.25">
      <c r="A1349" s="23">
        <v>1348</v>
      </c>
      <c r="B1349" s="22" t="s">
        <v>5</v>
      </c>
      <c r="C1349" s="23" t="s">
        <v>12</v>
      </c>
      <c r="D1349" s="41">
        <v>12500</v>
      </c>
      <c r="E1349" s="23" t="s">
        <v>40</v>
      </c>
    </row>
    <row r="1350" spans="1:5" ht="13.2" x14ac:dyDescent="0.25">
      <c r="A1350" s="23">
        <v>1349</v>
      </c>
      <c r="B1350" s="22" t="s">
        <v>5</v>
      </c>
      <c r="C1350" s="23" t="s">
        <v>11</v>
      </c>
      <c r="D1350" s="41">
        <v>3500</v>
      </c>
      <c r="E1350" s="23" t="s">
        <v>40</v>
      </c>
    </row>
    <row r="1351" spans="1:5" ht="13.2" x14ac:dyDescent="0.25">
      <c r="A1351" s="23">
        <v>1350</v>
      </c>
      <c r="B1351" s="22" t="s">
        <v>5</v>
      </c>
      <c r="C1351" s="23" t="s">
        <v>10</v>
      </c>
      <c r="D1351" s="41">
        <v>5000</v>
      </c>
      <c r="E1351" s="23" t="s">
        <v>39</v>
      </c>
    </row>
    <row r="1352" spans="1:5" ht="13.2" x14ac:dyDescent="0.25">
      <c r="A1352" s="23">
        <v>1351</v>
      </c>
      <c r="B1352" s="22" t="s">
        <v>5</v>
      </c>
      <c r="C1352" s="23" t="s">
        <v>14</v>
      </c>
      <c r="D1352" s="41">
        <v>4250</v>
      </c>
      <c r="E1352" s="23" t="s">
        <v>39</v>
      </c>
    </row>
    <row r="1353" spans="1:5" ht="13.2" x14ac:dyDescent="0.25">
      <c r="A1353" s="23">
        <v>1352</v>
      </c>
      <c r="B1353" s="22" t="s">
        <v>5</v>
      </c>
      <c r="C1353" s="23" t="s">
        <v>13</v>
      </c>
      <c r="D1353" s="41">
        <v>7500</v>
      </c>
      <c r="E1353" s="23" t="s">
        <v>39</v>
      </c>
    </row>
    <row r="1354" spans="1:5" ht="13.2" x14ac:dyDescent="0.25">
      <c r="A1354" s="23">
        <v>1353</v>
      </c>
      <c r="B1354" s="22" t="s">
        <v>5</v>
      </c>
      <c r="C1354" s="23" t="s">
        <v>12</v>
      </c>
      <c r="D1354" s="41">
        <v>12500</v>
      </c>
      <c r="E1354" s="23" t="s">
        <v>39</v>
      </c>
    </row>
    <row r="1355" spans="1:5" ht="13.2" x14ac:dyDescent="0.25">
      <c r="A1355" s="23">
        <v>1354</v>
      </c>
      <c r="B1355" s="22" t="s">
        <v>5</v>
      </c>
      <c r="C1355" s="23" t="s">
        <v>14</v>
      </c>
      <c r="D1355" s="41">
        <v>23000</v>
      </c>
      <c r="E1355" s="23" t="s">
        <v>39</v>
      </c>
    </row>
    <row r="1356" spans="1:5" ht="13.2" x14ac:dyDescent="0.25">
      <c r="A1356" s="23">
        <v>1355</v>
      </c>
      <c r="B1356" s="22" t="s">
        <v>5</v>
      </c>
      <c r="C1356" s="23" t="s">
        <v>11</v>
      </c>
      <c r="D1356" s="41">
        <v>4750</v>
      </c>
      <c r="E1356" s="23" t="s">
        <v>39</v>
      </c>
    </row>
    <row r="1357" spans="1:5" ht="13.2" x14ac:dyDescent="0.25">
      <c r="A1357" s="23">
        <v>1356</v>
      </c>
      <c r="B1357" s="22" t="s">
        <v>5</v>
      </c>
      <c r="C1357" s="23" t="s">
        <v>10</v>
      </c>
      <c r="D1357" s="41">
        <v>12500</v>
      </c>
      <c r="E1357" s="23" t="s">
        <v>40</v>
      </c>
    </row>
    <row r="1358" spans="1:5" ht="13.2" x14ac:dyDescent="0.25">
      <c r="A1358" s="23">
        <v>1357</v>
      </c>
      <c r="B1358" s="22" t="s">
        <v>5</v>
      </c>
      <c r="C1358" s="23" t="s">
        <v>14</v>
      </c>
      <c r="D1358" s="41">
        <v>187500</v>
      </c>
      <c r="E1358" s="23" t="s">
        <v>40</v>
      </c>
    </row>
    <row r="1359" spans="1:5" ht="13.2" x14ac:dyDescent="0.25">
      <c r="A1359" s="23">
        <v>1358</v>
      </c>
      <c r="B1359" s="22" t="s">
        <v>5</v>
      </c>
      <c r="C1359" s="23" t="s">
        <v>14</v>
      </c>
      <c r="D1359" s="41">
        <v>150000</v>
      </c>
      <c r="E1359" s="23" t="s">
        <v>40</v>
      </c>
    </row>
    <row r="1360" spans="1:5" ht="13.2" x14ac:dyDescent="0.25">
      <c r="A1360" s="23">
        <v>1359</v>
      </c>
      <c r="B1360" s="22" t="s">
        <v>5</v>
      </c>
      <c r="C1360" s="23" t="s">
        <v>13</v>
      </c>
      <c r="D1360" s="41">
        <v>15000</v>
      </c>
      <c r="E1360" s="23" t="s">
        <v>40</v>
      </c>
    </row>
    <row r="1361" spans="1:5" ht="13.2" x14ac:dyDescent="0.25">
      <c r="A1361" s="23">
        <v>1360</v>
      </c>
      <c r="B1361" s="22" t="s">
        <v>5</v>
      </c>
      <c r="C1361" s="23" t="s">
        <v>14</v>
      </c>
      <c r="D1361" s="41">
        <v>12500</v>
      </c>
      <c r="E1361" s="23" t="s">
        <v>39</v>
      </c>
    </row>
    <row r="1362" spans="1:5" ht="13.2" x14ac:dyDescent="0.25">
      <c r="A1362" s="23">
        <v>1361</v>
      </c>
      <c r="B1362" s="22" t="s">
        <v>5</v>
      </c>
      <c r="C1362" s="23" t="s">
        <v>13</v>
      </c>
      <c r="D1362" s="41">
        <v>7500</v>
      </c>
      <c r="E1362" s="23" t="s">
        <v>39</v>
      </c>
    </row>
    <row r="1363" spans="1:5" ht="13.2" x14ac:dyDescent="0.25">
      <c r="A1363" s="23">
        <v>1362</v>
      </c>
      <c r="B1363" s="22" t="s">
        <v>5</v>
      </c>
      <c r="C1363" s="23" t="s">
        <v>10</v>
      </c>
      <c r="D1363" s="41">
        <v>11000</v>
      </c>
      <c r="E1363" s="23" t="s">
        <v>39</v>
      </c>
    </row>
    <row r="1364" spans="1:5" ht="13.2" x14ac:dyDescent="0.25">
      <c r="A1364" s="23">
        <v>1363</v>
      </c>
      <c r="B1364" s="22" t="s">
        <v>5</v>
      </c>
      <c r="C1364" s="23" t="s">
        <v>14</v>
      </c>
      <c r="D1364" s="41">
        <v>9000</v>
      </c>
      <c r="E1364" s="23" t="s">
        <v>39</v>
      </c>
    </row>
    <row r="1365" spans="1:5" ht="13.2" x14ac:dyDescent="0.25">
      <c r="A1365" s="23">
        <v>1364</v>
      </c>
      <c r="B1365" s="22" t="s">
        <v>5</v>
      </c>
      <c r="C1365" s="23" t="s">
        <v>14</v>
      </c>
      <c r="D1365" s="41">
        <v>8750</v>
      </c>
      <c r="E1365" s="23" t="s">
        <v>39</v>
      </c>
    </row>
    <row r="1366" spans="1:5" ht="13.2" x14ac:dyDescent="0.25">
      <c r="A1366" s="23">
        <v>1365</v>
      </c>
      <c r="B1366" s="22" t="s">
        <v>5</v>
      </c>
      <c r="C1366" s="23" t="s">
        <v>14</v>
      </c>
      <c r="D1366" s="41">
        <v>10500</v>
      </c>
      <c r="E1366" s="23" t="s">
        <v>39</v>
      </c>
    </row>
    <row r="1367" spans="1:5" ht="13.2" x14ac:dyDescent="0.25">
      <c r="A1367" s="23">
        <v>1366</v>
      </c>
      <c r="B1367" s="22" t="s">
        <v>5</v>
      </c>
      <c r="C1367" s="23" t="s">
        <v>14</v>
      </c>
      <c r="D1367" s="41">
        <v>500</v>
      </c>
      <c r="E1367" s="23" t="s">
        <v>39</v>
      </c>
    </row>
    <row r="1368" spans="1:5" ht="13.2" x14ac:dyDescent="0.25">
      <c r="A1368" s="23">
        <v>1367</v>
      </c>
      <c r="B1368" s="22" t="s">
        <v>5</v>
      </c>
      <c r="C1368" s="23" t="s">
        <v>14</v>
      </c>
      <c r="D1368" s="41">
        <v>750</v>
      </c>
      <c r="E1368" s="23" t="s">
        <v>39</v>
      </c>
    </row>
    <row r="1369" spans="1:5" ht="13.2" x14ac:dyDescent="0.25">
      <c r="A1369" s="23">
        <v>1368</v>
      </c>
      <c r="B1369" s="22" t="s">
        <v>5</v>
      </c>
      <c r="C1369" s="23" t="s">
        <v>14</v>
      </c>
      <c r="D1369" s="41">
        <v>1750</v>
      </c>
      <c r="E1369" s="23" t="s">
        <v>39</v>
      </c>
    </row>
    <row r="1370" spans="1:5" ht="13.2" x14ac:dyDescent="0.25">
      <c r="A1370" s="23">
        <v>1369</v>
      </c>
      <c r="B1370" s="22" t="s">
        <v>5</v>
      </c>
      <c r="C1370" s="23" t="s">
        <v>14</v>
      </c>
      <c r="D1370" s="41">
        <v>3000</v>
      </c>
      <c r="E1370" s="23" t="s">
        <v>39</v>
      </c>
    </row>
    <row r="1371" spans="1:5" ht="13.2" x14ac:dyDescent="0.25">
      <c r="A1371" s="23">
        <v>1370</v>
      </c>
      <c r="B1371" s="22" t="s">
        <v>5</v>
      </c>
      <c r="C1371" s="23" t="s">
        <v>13</v>
      </c>
      <c r="D1371" s="41">
        <v>11250</v>
      </c>
      <c r="E1371" s="23" t="s">
        <v>39</v>
      </c>
    </row>
    <row r="1372" spans="1:5" ht="13.2" x14ac:dyDescent="0.25">
      <c r="A1372" s="23">
        <v>1371</v>
      </c>
      <c r="B1372" s="22" t="s">
        <v>5</v>
      </c>
      <c r="C1372" s="23" t="s">
        <v>11</v>
      </c>
      <c r="D1372" s="41">
        <v>5500</v>
      </c>
      <c r="E1372" s="23" t="s">
        <v>39</v>
      </c>
    </row>
    <row r="1373" spans="1:5" ht="13.2" x14ac:dyDescent="0.25">
      <c r="A1373" s="23">
        <v>1372</v>
      </c>
      <c r="B1373" s="22" t="s">
        <v>5</v>
      </c>
      <c r="C1373" s="23" t="s">
        <v>10</v>
      </c>
      <c r="D1373" s="41">
        <v>5000</v>
      </c>
      <c r="E1373" s="23" t="s">
        <v>39</v>
      </c>
    </row>
    <row r="1374" spans="1:5" ht="13.2" x14ac:dyDescent="0.25">
      <c r="A1374" s="23">
        <v>1373</v>
      </c>
      <c r="B1374" s="22" t="s">
        <v>5</v>
      </c>
      <c r="C1374" s="23" t="s">
        <v>14</v>
      </c>
      <c r="D1374" s="41">
        <v>1000</v>
      </c>
      <c r="E1374" s="23" t="s">
        <v>39</v>
      </c>
    </row>
    <row r="1375" spans="1:5" ht="13.2" x14ac:dyDescent="0.25">
      <c r="A1375" s="23">
        <v>1374</v>
      </c>
      <c r="B1375" s="22" t="s">
        <v>5</v>
      </c>
      <c r="C1375" s="23" t="s">
        <v>10</v>
      </c>
      <c r="D1375" s="41">
        <v>5000</v>
      </c>
      <c r="E1375" s="23" t="s">
        <v>39</v>
      </c>
    </row>
    <row r="1376" spans="1:5" ht="13.2" x14ac:dyDescent="0.25">
      <c r="A1376" s="23">
        <v>1375</v>
      </c>
      <c r="B1376" s="22" t="s">
        <v>5</v>
      </c>
      <c r="C1376" s="23" t="s">
        <v>13</v>
      </c>
      <c r="D1376" s="41">
        <v>7500</v>
      </c>
      <c r="E1376" s="23" t="s">
        <v>39</v>
      </c>
    </row>
    <row r="1377" spans="1:5" ht="13.2" x14ac:dyDescent="0.25">
      <c r="A1377" s="23">
        <v>1376</v>
      </c>
      <c r="B1377" s="22" t="s">
        <v>5</v>
      </c>
      <c r="C1377" s="23" t="s">
        <v>12</v>
      </c>
      <c r="D1377" s="41">
        <v>10000</v>
      </c>
      <c r="E1377" s="23" t="s">
        <v>39</v>
      </c>
    </row>
    <row r="1378" spans="1:5" ht="13.2" x14ac:dyDescent="0.25">
      <c r="A1378" s="23">
        <v>1377</v>
      </c>
      <c r="B1378" s="22" t="s">
        <v>5</v>
      </c>
      <c r="C1378" s="23" t="s">
        <v>10</v>
      </c>
      <c r="D1378" s="41">
        <v>5000</v>
      </c>
      <c r="E1378" s="23" t="s">
        <v>39</v>
      </c>
    </row>
    <row r="1379" spans="1:5" ht="13.2" x14ac:dyDescent="0.25">
      <c r="A1379" s="23">
        <v>1378</v>
      </c>
      <c r="B1379" s="22" t="s">
        <v>5</v>
      </c>
      <c r="C1379" s="23" t="s">
        <v>14</v>
      </c>
      <c r="D1379" s="41">
        <v>6000</v>
      </c>
      <c r="E1379" s="23" t="s">
        <v>39</v>
      </c>
    </row>
    <row r="1380" spans="1:5" ht="13.2" x14ac:dyDescent="0.25">
      <c r="A1380" s="23">
        <v>1379</v>
      </c>
      <c r="B1380" s="22" t="s">
        <v>5</v>
      </c>
      <c r="C1380" s="23" t="s">
        <v>13</v>
      </c>
      <c r="D1380" s="41">
        <v>7500</v>
      </c>
      <c r="E1380" s="23" t="s">
        <v>39</v>
      </c>
    </row>
    <row r="1381" spans="1:5" ht="13.2" x14ac:dyDescent="0.25">
      <c r="A1381" s="23">
        <v>1380</v>
      </c>
      <c r="B1381" s="22" t="s">
        <v>5</v>
      </c>
      <c r="C1381" s="23" t="s">
        <v>12</v>
      </c>
      <c r="D1381" s="41">
        <v>10000</v>
      </c>
      <c r="E1381" s="23" t="s">
        <v>39</v>
      </c>
    </row>
    <row r="1382" spans="1:5" ht="13.2" x14ac:dyDescent="0.25">
      <c r="A1382" s="23">
        <v>1381</v>
      </c>
      <c r="B1382" s="22" t="s">
        <v>5</v>
      </c>
      <c r="C1382" s="23" t="s">
        <v>10</v>
      </c>
      <c r="D1382" s="41">
        <v>7500</v>
      </c>
      <c r="E1382" s="23" t="s">
        <v>39</v>
      </c>
    </row>
    <row r="1383" spans="1:5" ht="13.2" x14ac:dyDescent="0.25">
      <c r="A1383" s="23">
        <v>1382</v>
      </c>
      <c r="B1383" s="22" t="s">
        <v>5</v>
      </c>
      <c r="C1383" s="23" t="s">
        <v>14</v>
      </c>
      <c r="D1383" s="41">
        <v>7000</v>
      </c>
      <c r="E1383" s="23" t="s">
        <v>39</v>
      </c>
    </row>
    <row r="1384" spans="1:5" ht="13.2" x14ac:dyDescent="0.25">
      <c r="A1384" s="23">
        <v>1383</v>
      </c>
      <c r="B1384" s="22" t="s">
        <v>5</v>
      </c>
      <c r="C1384" s="23" t="s">
        <v>14</v>
      </c>
      <c r="D1384" s="41">
        <v>500</v>
      </c>
      <c r="E1384" s="23" t="s">
        <v>39</v>
      </c>
    </row>
    <row r="1385" spans="1:5" ht="13.2" x14ac:dyDescent="0.25">
      <c r="A1385" s="23">
        <v>1384</v>
      </c>
      <c r="B1385" s="22" t="s">
        <v>5</v>
      </c>
      <c r="C1385" s="23" t="s">
        <v>10</v>
      </c>
      <c r="D1385" s="41">
        <v>7500</v>
      </c>
      <c r="E1385" s="23" t="s">
        <v>39</v>
      </c>
    </row>
    <row r="1386" spans="1:5" ht="13.2" x14ac:dyDescent="0.25">
      <c r="A1386" s="23">
        <v>1385</v>
      </c>
      <c r="B1386" s="22" t="s">
        <v>5</v>
      </c>
      <c r="C1386" s="23" t="s">
        <v>14</v>
      </c>
      <c r="D1386" s="41">
        <v>5500</v>
      </c>
      <c r="E1386" s="23" t="s">
        <v>39</v>
      </c>
    </row>
    <row r="1387" spans="1:5" ht="13.2" x14ac:dyDescent="0.25">
      <c r="A1387" s="23">
        <v>1386</v>
      </c>
      <c r="B1387" s="22" t="s">
        <v>5</v>
      </c>
      <c r="C1387" s="23" t="s">
        <v>14</v>
      </c>
      <c r="D1387" s="41">
        <v>500</v>
      </c>
      <c r="E1387" s="23" t="s">
        <v>39</v>
      </c>
    </row>
    <row r="1388" spans="1:5" ht="13.2" x14ac:dyDescent="0.25">
      <c r="A1388" s="23">
        <v>1387</v>
      </c>
      <c r="B1388" s="22" t="s">
        <v>5</v>
      </c>
      <c r="C1388" s="23" t="s">
        <v>12</v>
      </c>
      <c r="D1388" s="41">
        <v>7500</v>
      </c>
      <c r="E1388" s="23" t="s">
        <v>39</v>
      </c>
    </row>
    <row r="1389" spans="1:5" ht="13.2" x14ac:dyDescent="0.25">
      <c r="A1389" s="23">
        <v>1388</v>
      </c>
      <c r="B1389" s="22" t="s">
        <v>5</v>
      </c>
      <c r="C1389" s="23" t="s">
        <v>10</v>
      </c>
      <c r="D1389" s="41">
        <v>17500</v>
      </c>
      <c r="E1389" s="23" t="s">
        <v>39</v>
      </c>
    </row>
    <row r="1390" spans="1:5" ht="13.2" x14ac:dyDescent="0.25">
      <c r="A1390" s="23">
        <v>1389</v>
      </c>
      <c r="B1390" s="22" t="s">
        <v>5</v>
      </c>
      <c r="C1390" s="23" t="s">
        <v>13</v>
      </c>
      <c r="D1390" s="41">
        <v>7500</v>
      </c>
      <c r="E1390" s="23" t="s">
        <v>39</v>
      </c>
    </row>
    <row r="1391" spans="1:5" ht="13.2" x14ac:dyDescent="0.25">
      <c r="A1391" s="23">
        <v>1390</v>
      </c>
      <c r="B1391" s="22" t="s">
        <v>5</v>
      </c>
      <c r="C1391" s="23" t="s">
        <v>12</v>
      </c>
      <c r="D1391" s="41">
        <v>7500</v>
      </c>
      <c r="E1391" s="23" t="s">
        <v>39</v>
      </c>
    </row>
    <row r="1392" spans="1:5" ht="13.2" x14ac:dyDescent="0.25">
      <c r="A1392" s="23">
        <v>1391</v>
      </c>
      <c r="B1392" s="22" t="s">
        <v>5</v>
      </c>
      <c r="C1392" s="23" t="s">
        <v>13</v>
      </c>
      <c r="D1392" s="41">
        <v>7500</v>
      </c>
      <c r="E1392" s="23" t="s">
        <v>39</v>
      </c>
    </row>
    <row r="1393" spans="1:5" ht="13.2" x14ac:dyDescent="0.25">
      <c r="A1393" s="23">
        <v>1392</v>
      </c>
      <c r="B1393" s="22" t="s">
        <v>5</v>
      </c>
      <c r="C1393" s="23" t="s">
        <v>13</v>
      </c>
      <c r="D1393" s="41">
        <v>3750</v>
      </c>
      <c r="E1393" s="23" t="s">
        <v>39</v>
      </c>
    </row>
    <row r="1394" spans="1:5" ht="13.2" x14ac:dyDescent="0.25">
      <c r="A1394" s="23">
        <v>1393</v>
      </c>
      <c r="B1394" s="22" t="s">
        <v>5</v>
      </c>
      <c r="C1394" s="23" t="s">
        <v>12</v>
      </c>
      <c r="D1394" s="41">
        <v>8750</v>
      </c>
      <c r="E1394" s="23" t="s">
        <v>39</v>
      </c>
    </row>
    <row r="1395" spans="1:5" ht="13.2" x14ac:dyDescent="0.25">
      <c r="A1395" s="23">
        <v>1394</v>
      </c>
      <c r="B1395" s="22" t="s">
        <v>5</v>
      </c>
      <c r="C1395" s="23" t="s">
        <v>11</v>
      </c>
      <c r="D1395" s="41">
        <v>4500</v>
      </c>
      <c r="E1395" s="23" t="s">
        <v>39</v>
      </c>
    </row>
    <row r="1396" spans="1:5" ht="13.2" x14ac:dyDescent="0.25">
      <c r="A1396" s="23">
        <v>1395</v>
      </c>
      <c r="B1396" s="22" t="s">
        <v>5</v>
      </c>
      <c r="C1396" s="23" t="s">
        <v>10</v>
      </c>
      <c r="D1396" s="41">
        <v>5000</v>
      </c>
      <c r="E1396" s="23" t="s">
        <v>39</v>
      </c>
    </row>
    <row r="1397" spans="1:5" ht="13.2" x14ac:dyDescent="0.25">
      <c r="A1397" s="23">
        <v>1396</v>
      </c>
      <c r="B1397" s="22" t="s">
        <v>5</v>
      </c>
      <c r="C1397" s="23" t="s">
        <v>13</v>
      </c>
      <c r="D1397" s="41">
        <v>3750</v>
      </c>
      <c r="E1397" s="23" t="s">
        <v>39</v>
      </c>
    </row>
    <row r="1398" spans="1:5" ht="13.2" x14ac:dyDescent="0.25">
      <c r="A1398" s="23">
        <v>1397</v>
      </c>
      <c r="B1398" s="22" t="s">
        <v>5</v>
      </c>
      <c r="C1398" s="23" t="s">
        <v>10</v>
      </c>
      <c r="D1398" s="41">
        <v>7500</v>
      </c>
      <c r="E1398" s="23" t="s">
        <v>39</v>
      </c>
    </row>
    <row r="1399" spans="1:5" ht="13.2" x14ac:dyDescent="0.25">
      <c r="A1399" s="23">
        <v>1398</v>
      </c>
      <c r="B1399" s="22" t="s">
        <v>5</v>
      </c>
      <c r="C1399" s="23" t="s">
        <v>14</v>
      </c>
      <c r="D1399" s="41">
        <v>1250</v>
      </c>
      <c r="E1399" s="23" t="s">
        <v>39</v>
      </c>
    </row>
    <row r="1400" spans="1:5" ht="13.2" x14ac:dyDescent="0.25">
      <c r="A1400" s="23">
        <v>1399</v>
      </c>
      <c r="B1400" s="22" t="s">
        <v>5</v>
      </c>
      <c r="C1400" s="23" t="s">
        <v>14</v>
      </c>
      <c r="D1400" s="41">
        <v>5500</v>
      </c>
      <c r="E1400" s="23" t="s">
        <v>39</v>
      </c>
    </row>
    <row r="1401" spans="1:5" ht="13.2" x14ac:dyDescent="0.25">
      <c r="A1401" s="23">
        <v>1400</v>
      </c>
      <c r="B1401" s="22" t="s">
        <v>5</v>
      </c>
      <c r="C1401" s="23" t="s">
        <v>14</v>
      </c>
      <c r="D1401" s="41">
        <v>1750</v>
      </c>
      <c r="E1401" s="23" t="s">
        <v>39</v>
      </c>
    </row>
    <row r="1402" spans="1:5" ht="13.2" x14ac:dyDescent="0.25">
      <c r="A1402" s="23">
        <v>1401</v>
      </c>
      <c r="B1402" s="22" t="s">
        <v>5</v>
      </c>
      <c r="C1402" s="23" t="s">
        <v>12</v>
      </c>
      <c r="D1402" s="41">
        <v>7500</v>
      </c>
      <c r="E1402" s="23" t="s">
        <v>39</v>
      </c>
    </row>
    <row r="1403" spans="1:5" ht="13.2" x14ac:dyDescent="0.25">
      <c r="A1403" s="23">
        <v>1402</v>
      </c>
      <c r="B1403" s="22" t="s">
        <v>5</v>
      </c>
      <c r="C1403" s="23" t="s">
        <v>13</v>
      </c>
      <c r="D1403" s="41">
        <v>11250</v>
      </c>
      <c r="E1403" s="23" t="s">
        <v>39</v>
      </c>
    </row>
    <row r="1404" spans="1:5" ht="13.2" x14ac:dyDescent="0.25">
      <c r="A1404" s="23">
        <v>1403</v>
      </c>
      <c r="B1404" s="22" t="s">
        <v>5</v>
      </c>
      <c r="C1404" s="23" t="s">
        <v>12</v>
      </c>
      <c r="D1404" s="41">
        <v>12500</v>
      </c>
      <c r="E1404" s="23" t="s">
        <v>39</v>
      </c>
    </row>
    <row r="1405" spans="1:5" ht="13.2" x14ac:dyDescent="0.25">
      <c r="A1405" s="23">
        <v>1404</v>
      </c>
      <c r="B1405" s="22" t="s">
        <v>5</v>
      </c>
      <c r="C1405" s="23" t="s">
        <v>12</v>
      </c>
      <c r="D1405" s="41">
        <v>15000</v>
      </c>
      <c r="E1405" s="23" t="s">
        <v>40</v>
      </c>
    </row>
    <row r="1406" spans="1:5" ht="13.2" x14ac:dyDescent="0.25">
      <c r="A1406" s="23">
        <v>1405</v>
      </c>
      <c r="B1406" s="22" t="s">
        <v>5</v>
      </c>
      <c r="C1406" s="23" t="s">
        <v>10</v>
      </c>
      <c r="D1406" s="41">
        <v>5000</v>
      </c>
      <c r="E1406" s="23" t="s">
        <v>40</v>
      </c>
    </row>
    <row r="1407" spans="1:5" ht="13.2" x14ac:dyDescent="0.25">
      <c r="A1407" s="23">
        <v>1406</v>
      </c>
      <c r="B1407" s="22" t="s">
        <v>5</v>
      </c>
      <c r="C1407" s="23" t="s">
        <v>14</v>
      </c>
      <c r="D1407" s="41">
        <v>14250</v>
      </c>
      <c r="E1407" s="23" t="s">
        <v>40</v>
      </c>
    </row>
    <row r="1408" spans="1:5" ht="13.2" x14ac:dyDescent="0.25">
      <c r="A1408" s="23">
        <v>1407</v>
      </c>
      <c r="B1408" s="22" t="s">
        <v>5</v>
      </c>
      <c r="C1408" s="23" t="s">
        <v>10</v>
      </c>
      <c r="D1408" s="41">
        <v>5000</v>
      </c>
      <c r="E1408" s="23" t="s">
        <v>39</v>
      </c>
    </row>
    <row r="1409" spans="1:5" ht="13.2" x14ac:dyDescent="0.25">
      <c r="A1409" s="23">
        <v>1408</v>
      </c>
      <c r="B1409" s="22" t="s">
        <v>5</v>
      </c>
      <c r="C1409" s="23" t="s">
        <v>14</v>
      </c>
      <c r="D1409" s="41">
        <v>12500</v>
      </c>
      <c r="E1409" s="23" t="s">
        <v>39</v>
      </c>
    </row>
    <row r="1410" spans="1:5" ht="13.2" x14ac:dyDescent="0.25">
      <c r="A1410" s="23">
        <v>1409</v>
      </c>
      <c r="B1410" s="22" t="s">
        <v>5</v>
      </c>
      <c r="C1410" s="23" t="s">
        <v>14</v>
      </c>
      <c r="D1410" s="41">
        <v>3250</v>
      </c>
      <c r="E1410" s="23" t="s">
        <v>39</v>
      </c>
    </row>
    <row r="1411" spans="1:5" ht="13.2" x14ac:dyDescent="0.25">
      <c r="A1411" s="23">
        <v>1410</v>
      </c>
      <c r="B1411" s="22" t="s">
        <v>5</v>
      </c>
      <c r="C1411" s="23" t="s">
        <v>10</v>
      </c>
      <c r="D1411" s="41">
        <v>7500</v>
      </c>
      <c r="E1411" s="23" t="s">
        <v>39</v>
      </c>
    </row>
    <row r="1412" spans="1:5" ht="13.2" x14ac:dyDescent="0.25">
      <c r="A1412" s="23">
        <v>1411</v>
      </c>
      <c r="B1412" s="22" t="s">
        <v>5</v>
      </c>
      <c r="C1412" s="23" t="s">
        <v>14</v>
      </c>
      <c r="D1412" s="41">
        <v>5500</v>
      </c>
      <c r="E1412" s="23" t="s">
        <v>39</v>
      </c>
    </row>
    <row r="1413" spans="1:5" ht="13.2" x14ac:dyDescent="0.25">
      <c r="A1413" s="23">
        <v>1412</v>
      </c>
      <c r="B1413" s="22" t="s">
        <v>5</v>
      </c>
      <c r="C1413" s="23" t="s">
        <v>14</v>
      </c>
      <c r="D1413" s="41">
        <v>1500</v>
      </c>
      <c r="E1413" s="23" t="s">
        <v>39</v>
      </c>
    </row>
    <row r="1414" spans="1:5" ht="13.2" x14ac:dyDescent="0.25">
      <c r="A1414" s="23">
        <v>1413</v>
      </c>
      <c r="B1414" s="22" t="s">
        <v>5</v>
      </c>
      <c r="C1414" s="23" t="s">
        <v>14</v>
      </c>
      <c r="D1414" s="41">
        <v>500</v>
      </c>
      <c r="E1414" s="23" t="s">
        <v>39</v>
      </c>
    </row>
    <row r="1415" spans="1:5" ht="13.2" x14ac:dyDescent="0.25">
      <c r="A1415" s="23">
        <v>1414</v>
      </c>
      <c r="B1415" s="22" t="s">
        <v>5</v>
      </c>
      <c r="C1415" s="23" t="s">
        <v>14</v>
      </c>
      <c r="D1415" s="41">
        <v>7500</v>
      </c>
      <c r="E1415" s="23" t="s">
        <v>39</v>
      </c>
    </row>
    <row r="1416" spans="1:5" ht="13.2" x14ac:dyDescent="0.25">
      <c r="A1416" s="23">
        <v>1415</v>
      </c>
      <c r="B1416" s="22" t="s">
        <v>5</v>
      </c>
      <c r="C1416" s="23" t="s">
        <v>13</v>
      </c>
      <c r="D1416" s="41">
        <v>5000</v>
      </c>
      <c r="E1416" s="23" t="s">
        <v>39</v>
      </c>
    </row>
    <row r="1417" spans="1:5" ht="13.2" x14ac:dyDescent="0.25">
      <c r="A1417" s="23">
        <v>1416</v>
      </c>
      <c r="B1417" s="22" t="s">
        <v>5</v>
      </c>
      <c r="C1417" s="23" t="s">
        <v>10</v>
      </c>
      <c r="D1417" s="41">
        <v>5000</v>
      </c>
      <c r="E1417" s="23" t="s">
        <v>39</v>
      </c>
    </row>
    <row r="1418" spans="1:5" ht="13.2" x14ac:dyDescent="0.25">
      <c r="A1418" s="23">
        <v>1417</v>
      </c>
      <c r="B1418" s="22" t="s">
        <v>5</v>
      </c>
      <c r="C1418" s="23" t="s">
        <v>10</v>
      </c>
      <c r="D1418" s="41">
        <v>12500</v>
      </c>
      <c r="E1418" s="23" t="s">
        <v>39</v>
      </c>
    </row>
    <row r="1419" spans="1:5" ht="13.2" x14ac:dyDescent="0.25">
      <c r="A1419" s="23">
        <v>1418</v>
      </c>
      <c r="B1419" s="22" t="s">
        <v>5</v>
      </c>
      <c r="C1419" s="23" t="s">
        <v>10</v>
      </c>
      <c r="D1419" s="41">
        <v>7500</v>
      </c>
      <c r="E1419" s="23" t="s">
        <v>39</v>
      </c>
    </row>
    <row r="1420" spans="1:5" ht="13.2" x14ac:dyDescent="0.25">
      <c r="A1420" s="23">
        <v>1419</v>
      </c>
      <c r="B1420" s="22" t="s">
        <v>5</v>
      </c>
      <c r="C1420" s="23" t="s">
        <v>14</v>
      </c>
      <c r="D1420" s="41">
        <v>7500</v>
      </c>
      <c r="E1420" s="23" t="s">
        <v>39</v>
      </c>
    </row>
    <row r="1421" spans="1:5" ht="13.2" x14ac:dyDescent="0.25">
      <c r="A1421" s="23">
        <v>1420</v>
      </c>
      <c r="B1421" s="22" t="s">
        <v>5</v>
      </c>
      <c r="C1421" s="23" t="s">
        <v>14</v>
      </c>
      <c r="D1421" s="41">
        <v>3250</v>
      </c>
      <c r="E1421" s="23" t="s">
        <v>39</v>
      </c>
    </row>
    <row r="1422" spans="1:5" ht="13.2" x14ac:dyDescent="0.25">
      <c r="A1422" s="23">
        <v>1421</v>
      </c>
      <c r="B1422" s="22" t="s">
        <v>5</v>
      </c>
      <c r="C1422" s="23" t="s">
        <v>14</v>
      </c>
      <c r="D1422" s="41">
        <v>11500</v>
      </c>
      <c r="E1422" s="23" t="s">
        <v>39</v>
      </c>
    </row>
    <row r="1423" spans="1:5" ht="13.2" x14ac:dyDescent="0.25">
      <c r="A1423" s="23">
        <v>1422</v>
      </c>
      <c r="B1423" s="22" t="s">
        <v>5</v>
      </c>
      <c r="C1423" s="23" t="s">
        <v>10</v>
      </c>
      <c r="D1423" s="41">
        <v>5000</v>
      </c>
      <c r="E1423" s="23" t="s">
        <v>40</v>
      </c>
    </row>
    <row r="1424" spans="1:5" ht="13.2" x14ac:dyDescent="0.25">
      <c r="A1424" s="23">
        <v>1423</v>
      </c>
      <c r="B1424" s="22" t="s">
        <v>5</v>
      </c>
      <c r="C1424" s="23" t="s">
        <v>14</v>
      </c>
      <c r="D1424" s="41">
        <v>1750</v>
      </c>
      <c r="E1424" s="23" t="s">
        <v>40</v>
      </c>
    </row>
    <row r="1425" spans="1:5" ht="13.2" x14ac:dyDescent="0.25">
      <c r="A1425" s="23">
        <v>1424</v>
      </c>
      <c r="B1425" s="22" t="s">
        <v>5</v>
      </c>
      <c r="C1425" s="23" t="s">
        <v>14</v>
      </c>
      <c r="D1425" s="41">
        <v>110000</v>
      </c>
      <c r="E1425" s="23" t="s">
        <v>40</v>
      </c>
    </row>
    <row r="1426" spans="1:5" ht="13.2" x14ac:dyDescent="0.25">
      <c r="A1426" s="23">
        <v>1425</v>
      </c>
      <c r="B1426" s="22" t="s">
        <v>5</v>
      </c>
      <c r="C1426" s="23" t="s">
        <v>10</v>
      </c>
      <c r="D1426" s="41">
        <v>5000</v>
      </c>
      <c r="E1426" s="23" t="s">
        <v>40</v>
      </c>
    </row>
    <row r="1427" spans="1:5" ht="13.2" x14ac:dyDescent="0.25">
      <c r="A1427" s="23">
        <v>1426</v>
      </c>
      <c r="B1427" s="22" t="s">
        <v>5</v>
      </c>
      <c r="C1427" s="23" t="s">
        <v>10</v>
      </c>
      <c r="D1427" s="41">
        <v>5000</v>
      </c>
      <c r="E1427" s="23" t="s">
        <v>40</v>
      </c>
    </row>
    <row r="1428" spans="1:5" ht="13.2" x14ac:dyDescent="0.25">
      <c r="A1428" s="23">
        <v>1427</v>
      </c>
      <c r="B1428" s="22" t="s">
        <v>5</v>
      </c>
      <c r="C1428" s="23" t="s">
        <v>10</v>
      </c>
      <c r="D1428" s="41">
        <v>7500</v>
      </c>
      <c r="E1428" s="23" t="s">
        <v>40</v>
      </c>
    </row>
    <row r="1429" spans="1:5" ht="13.2" x14ac:dyDescent="0.25">
      <c r="A1429" s="23">
        <v>1428</v>
      </c>
      <c r="B1429" s="22" t="s">
        <v>5</v>
      </c>
      <c r="C1429" s="23" t="s">
        <v>14</v>
      </c>
      <c r="D1429" s="41">
        <v>8250</v>
      </c>
      <c r="E1429" s="23" t="s">
        <v>40</v>
      </c>
    </row>
    <row r="1430" spans="1:5" ht="13.2" x14ac:dyDescent="0.25">
      <c r="A1430" s="23">
        <v>1429</v>
      </c>
      <c r="B1430" s="22" t="s">
        <v>5</v>
      </c>
      <c r="C1430" s="23" t="s">
        <v>14</v>
      </c>
      <c r="D1430" s="41">
        <v>500</v>
      </c>
      <c r="E1430" s="23" t="s">
        <v>40</v>
      </c>
    </row>
    <row r="1431" spans="1:5" ht="13.2" x14ac:dyDescent="0.25">
      <c r="A1431" s="23">
        <v>1430</v>
      </c>
      <c r="B1431" s="22" t="s">
        <v>5</v>
      </c>
      <c r="C1431" s="23" t="s">
        <v>14</v>
      </c>
      <c r="D1431" s="41">
        <v>13750</v>
      </c>
      <c r="E1431" s="23" t="s">
        <v>40</v>
      </c>
    </row>
    <row r="1432" spans="1:5" ht="13.2" x14ac:dyDescent="0.25">
      <c r="A1432" s="23">
        <v>1431</v>
      </c>
      <c r="B1432" s="22" t="s">
        <v>5</v>
      </c>
      <c r="C1432" s="23" t="s">
        <v>10</v>
      </c>
      <c r="D1432" s="41">
        <v>17500</v>
      </c>
      <c r="E1432" s="23" t="s">
        <v>40</v>
      </c>
    </row>
    <row r="1433" spans="1:5" ht="13.2" x14ac:dyDescent="0.25">
      <c r="A1433" s="23">
        <v>1432</v>
      </c>
      <c r="B1433" s="22" t="s">
        <v>5</v>
      </c>
      <c r="C1433" s="23" t="s">
        <v>14</v>
      </c>
      <c r="D1433" s="41">
        <v>13750</v>
      </c>
      <c r="E1433" s="23" t="s">
        <v>40</v>
      </c>
    </row>
    <row r="1434" spans="1:5" ht="13.2" x14ac:dyDescent="0.25">
      <c r="A1434" s="23">
        <v>1433</v>
      </c>
      <c r="B1434" s="22" t="s">
        <v>5</v>
      </c>
      <c r="C1434" s="23" t="s">
        <v>14</v>
      </c>
      <c r="D1434" s="41">
        <v>12000</v>
      </c>
      <c r="E1434" s="23" t="s">
        <v>40</v>
      </c>
    </row>
    <row r="1435" spans="1:5" ht="13.2" x14ac:dyDescent="0.25">
      <c r="A1435" s="23">
        <v>1434</v>
      </c>
      <c r="B1435" s="22" t="s">
        <v>5</v>
      </c>
      <c r="C1435" s="23" t="s">
        <v>14</v>
      </c>
      <c r="D1435" s="41">
        <v>5500</v>
      </c>
      <c r="E1435" s="23" t="s">
        <v>40</v>
      </c>
    </row>
    <row r="1436" spans="1:5" ht="13.2" x14ac:dyDescent="0.25">
      <c r="A1436" s="23">
        <v>1435</v>
      </c>
      <c r="B1436" s="22" t="s">
        <v>5</v>
      </c>
      <c r="C1436" s="23" t="s">
        <v>14</v>
      </c>
      <c r="D1436" s="41">
        <v>17500</v>
      </c>
      <c r="E1436" s="23" t="s">
        <v>40</v>
      </c>
    </row>
    <row r="1437" spans="1:5" ht="13.2" x14ac:dyDescent="0.25">
      <c r="A1437" s="23">
        <v>1436</v>
      </c>
      <c r="B1437" s="22" t="s">
        <v>5</v>
      </c>
      <c r="C1437" s="23" t="s">
        <v>14</v>
      </c>
      <c r="D1437" s="41">
        <v>8750</v>
      </c>
      <c r="E1437" s="23" t="s">
        <v>40</v>
      </c>
    </row>
    <row r="1438" spans="1:5" ht="13.2" x14ac:dyDescent="0.25">
      <c r="A1438" s="23">
        <v>1437</v>
      </c>
      <c r="B1438" s="22" t="s">
        <v>5</v>
      </c>
      <c r="C1438" s="23" t="s">
        <v>13</v>
      </c>
      <c r="D1438" s="41">
        <v>3750</v>
      </c>
      <c r="E1438" s="23" t="s">
        <v>39</v>
      </c>
    </row>
    <row r="1439" spans="1:5" ht="13.2" x14ac:dyDescent="0.25">
      <c r="A1439" s="23">
        <v>1438</v>
      </c>
      <c r="B1439" s="22" t="s">
        <v>5</v>
      </c>
      <c r="C1439" s="23" t="s">
        <v>10</v>
      </c>
      <c r="D1439" s="41">
        <v>5000</v>
      </c>
      <c r="E1439" s="23" t="s">
        <v>40</v>
      </c>
    </row>
    <row r="1440" spans="1:5" ht="13.2" x14ac:dyDescent="0.25">
      <c r="A1440" s="23">
        <v>1439</v>
      </c>
      <c r="B1440" s="22" t="s">
        <v>5</v>
      </c>
      <c r="C1440" s="23" t="s">
        <v>10</v>
      </c>
      <c r="D1440" s="41">
        <v>5000</v>
      </c>
      <c r="E1440" s="23" t="s">
        <v>39</v>
      </c>
    </row>
    <row r="1441" spans="1:5" ht="13.2" x14ac:dyDescent="0.25">
      <c r="A1441" s="23">
        <v>1440</v>
      </c>
      <c r="B1441" s="22" t="s">
        <v>5</v>
      </c>
      <c r="C1441" s="23" t="s">
        <v>14</v>
      </c>
      <c r="D1441" s="41">
        <v>1750</v>
      </c>
      <c r="E1441" s="23" t="s">
        <v>39</v>
      </c>
    </row>
    <row r="1442" spans="1:5" ht="13.2" x14ac:dyDescent="0.25">
      <c r="A1442" s="23">
        <v>1441</v>
      </c>
      <c r="B1442" s="22" t="s">
        <v>5</v>
      </c>
      <c r="C1442" s="23" t="s">
        <v>10</v>
      </c>
      <c r="D1442" s="41">
        <v>5000</v>
      </c>
      <c r="E1442" s="23" t="s">
        <v>39</v>
      </c>
    </row>
    <row r="1443" spans="1:5" ht="13.2" x14ac:dyDescent="0.25">
      <c r="A1443" s="23">
        <v>1442</v>
      </c>
      <c r="B1443" s="22" t="s">
        <v>5</v>
      </c>
      <c r="C1443" s="23" t="s">
        <v>10</v>
      </c>
      <c r="D1443" s="41">
        <v>5000</v>
      </c>
      <c r="E1443" s="23" t="s">
        <v>39</v>
      </c>
    </row>
    <row r="1444" spans="1:5" ht="13.2" x14ac:dyDescent="0.25">
      <c r="A1444" s="23">
        <v>1443</v>
      </c>
      <c r="B1444" s="22" t="s">
        <v>5</v>
      </c>
      <c r="C1444" s="23" t="s">
        <v>14</v>
      </c>
      <c r="D1444" s="41">
        <v>1750</v>
      </c>
      <c r="E1444" s="23" t="s">
        <v>39</v>
      </c>
    </row>
    <row r="1445" spans="1:5" ht="13.2" x14ac:dyDescent="0.25">
      <c r="A1445" s="23">
        <v>1444</v>
      </c>
      <c r="B1445" s="22" t="s">
        <v>5</v>
      </c>
      <c r="C1445" s="23" t="s">
        <v>13</v>
      </c>
      <c r="D1445" s="41">
        <v>3750</v>
      </c>
      <c r="E1445" s="23" t="s">
        <v>40</v>
      </c>
    </row>
    <row r="1446" spans="1:5" ht="13.2" x14ac:dyDescent="0.25">
      <c r="A1446" s="23">
        <v>1445</v>
      </c>
      <c r="B1446" s="22" t="s">
        <v>5</v>
      </c>
      <c r="C1446" s="23" t="s">
        <v>13</v>
      </c>
      <c r="D1446" s="41">
        <v>3750</v>
      </c>
      <c r="E1446" s="23" t="s">
        <v>39</v>
      </c>
    </row>
    <row r="1447" spans="1:5" ht="13.2" x14ac:dyDescent="0.25">
      <c r="A1447" s="23">
        <v>1446</v>
      </c>
      <c r="B1447" s="22" t="s">
        <v>5</v>
      </c>
      <c r="C1447" s="23" t="s">
        <v>13</v>
      </c>
      <c r="D1447" s="41">
        <v>7500</v>
      </c>
      <c r="E1447" s="23" t="s">
        <v>39</v>
      </c>
    </row>
    <row r="1448" spans="1:5" ht="13.2" x14ac:dyDescent="0.25">
      <c r="A1448" s="23">
        <v>1447</v>
      </c>
      <c r="B1448" s="22" t="s">
        <v>5</v>
      </c>
      <c r="C1448" s="23" t="s">
        <v>13</v>
      </c>
      <c r="D1448" s="41">
        <v>15000</v>
      </c>
      <c r="E1448" s="23" t="s">
        <v>39</v>
      </c>
    </row>
    <row r="1449" spans="1:5" ht="13.2" x14ac:dyDescent="0.25">
      <c r="A1449" s="23">
        <v>1448</v>
      </c>
      <c r="B1449" s="22" t="s">
        <v>5</v>
      </c>
      <c r="C1449" s="23" t="s">
        <v>13</v>
      </c>
      <c r="D1449" s="41">
        <v>7500</v>
      </c>
      <c r="E1449" s="23" t="s">
        <v>39</v>
      </c>
    </row>
    <row r="1450" spans="1:5" ht="13.2" x14ac:dyDescent="0.25">
      <c r="A1450" s="23">
        <v>1449</v>
      </c>
      <c r="B1450" s="22" t="s">
        <v>5</v>
      </c>
      <c r="C1450" s="23" t="s">
        <v>10</v>
      </c>
      <c r="D1450" s="41">
        <v>5000</v>
      </c>
      <c r="E1450" s="23" t="s">
        <v>40</v>
      </c>
    </row>
    <row r="1451" spans="1:5" ht="13.2" x14ac:dyDescent="0.25">
      <c r="A1451" s="23">
        <v>1450</v>
      </c>
      <c r="B1451" s="22" t="s">
        <v>5</v>
      </c>
      <c r="C1451" s="23" t="s">
        <v>14</v>
      </c>
      <c r="D1451" s="41">
        <v>10500</v>
      </c>
      <c r="E1451" s="23" t="s">
        <v>40</v>
      </c>
    </row>
    <row r="1452" spans="1:5" ht="13.2" x14ac:dyDescent="0.25">
      <c r="A1452" s="23">
        <v>1451</v>
      </c>
      <c r="B1452" s="22" t="s">
        <v>5</v>
      </c>
      <c r="C1452" s="23" t="s">
        <v>10</v>
      </c>
      <c r="D1452" s="41">
        <v>11000</v>
      </c>
      <c r="E1452" s="23" t="s">
        <v>39</v>
      </c>
    </row>
    <row r="1453" spans="1:5" ht="13.2" x14ac:dyDescent="0.25">
      <c r="A1453" s="23">
        <v>1452</v>
      </c>
      <c r="B1453" s="22" t="s">
        <v>5</v>
      </c>
      <c r="C1453" s="23" t="s">
        <v>14</v>
      </c>
      <c r="D1453" s="41">
        <v>36000</v>
      </c>
      <c r="E1453" s="23" t="s">
        <v>39</v>
      </c>
    </row>
    <row r="1454" spans="1:5" ht="13.2" x14ac:dyDescent="0.25">
      <c r="A1454" s="23">
        <v>1453</v>
      </c>
      <c r="B1454" s="22" t="s">
        <v>5</v>
      </c>
      <c r="C1454" s="23" t="s">
        <v>14</v>
      </c>
      <c r="D1454" s="41">
        <v>18000</v>
      </c>
      <c r="E1454" s="23" t="s">
        <v>39</v>
      </c>
    </row>
    <row r="1455" spans="1:5" ht="13.2" x14ac:dyDescent="0.25">
      <c r="A1455" s="23">
        <v>1454</v>
      </c>
      <c r="B1455" s="22" t="s">
        <v>5</v>
      </c>
      <c r="C1455" s="23" t="s">
        <v>14</v>
      </c>
      <c r="D1455" s="41">
        <v>4500</v>
      </c>
      <c r="E1455" s="23" t="s">
        <v>39</v>
      </c>
    </row>
    <row r="1456" spans="1:5" ht="13.2" x14ac:dyDescent="0.25">
      <c r="A1456" s="23">
        <v>1455</v>
      </c>
      <c r="B1456" s="22" t="s">
        <v>5</v>
      </c>
      <c r="C1456" s="23" t="s">
        <v>10</v>
      </c>
      <c r="D1456" s="41">
        <v>7500</v>
      </c>
      <c r="E1456" s="23" t="s">
        <v>39</v>
      </c>
    </row>
    <row r="1457" spans="1:5" ht="13.2" x14ac:dyDescent="0.25">
      <c r="A1457" s="23">
        <v>1456</v>
      </c>
      <c r="B1457" s="22" t="s">
        <v>5</v>
      </c>
      <c r="C1457" s="23" t="s">
        <v>14</v>
      </c>
      <c r="D1457" s="41">
        <v>56250</v>
      </c>
      <c r="E1457" s="23" t="s">
        <v>39</v>
      </c>
    </row>
    <row r="1458" spans="1:5" ht="13.2" x14ac:dyDescent="0.25">
      <c r="A1458" s="23">
        <v>1457</v>
      </c>
      <c r="B1458" s="22" t="s">
        <v>5</v>
      </c>
      <c r="C1458" s="23" t="s">
        <v>14</v>
      </c>
      <c r="D1458" s="41">
        <v>2750</v>
      </c>
      <c r="E1458" s="23" t="s">
        <v>39</v>
      </c>
    </row>
    <row r="1459" spans="1:5" ht="13.2" x14ac:dyDescent="0.25">
      <c r="A1459" s="23">
        <v>1458</v>
      </c>
      <c r="B1459" s="22" t="s">
        <v>5</v>
      </c>
      <c r="C1459" s="23" t="s">
        <v>13</v>
      </c>
      <c r="D1459" s="41">
        <v>7500</v>
      </c>
      <c r="E1459" s="23" t="s">
        <v>39</v>
      </c>
    </row>
    <row r="1460" spans="1:5" ht="13.2" x14ac:dyDescent="0.25">
      <c r="A1460" s="23">
        <v>1459</v>
      </c>
      <c r="B1460" s="22" t="s">
        <v>5</v>
      </c>
      <c r="C1460" s="23" t="s">
        <v>10</v>
      </c>
      <c r="D1460" s="41">
        <v>10000</v>
      </c>
      <c r="E1460" s="23" t="s">
        <v>40</v>
      </c>
    </row>
    <row r="1461" spans="1:5" ht="13.2" x14ac:dyDescent="0.25">
      <c r="A1461" s="23">
        <v>1460</v>
      </c>
      <c r="B1461" s="22" t="s">
        <v>5</v>
      </c>
      <c r="C1461" s="23" t="s">
        <v>14</v>
      </c>
      <c r="D1461" s="41">
        <v>3250</v>
      </c>
      <c r="E1461" s="23" t="s">
        <v>40</v>
      </c>
    </row>
    <row r="1462" spans="1:5" ht="13.2" x14ac:dyDescent="0.25">
      <c r="A1462" s="23">
        <v>1461</v>
      </c>
      <c r="B1462" s="22" t="s">
        <v>5</v>
      </c>
      <c r="C1462" s="23" t="s">
        <v>14</v>
      </c>
      <c r="D1462" s="41">
        <v>20000</v>
      </c>
      <c r="E1462" s="23" t="s">
        <v>40</v>
      </c>
    </row>
    <row r="1463" spans="1:5" ht="13.2" x14ac:dyDescent="0.25">
      <c r="A1463" s="23">
        <v>1462</v>
      </c>
      <c r="B1463" s="22" t="s">
        <v>5</v>
      </c>
      <c r="C1463" s="23" t="s">
        <v>14</v>
      </c>
      <c r="D1463" s="41">
        <v>2750</v>
      </c>
      <c r="E1463" s="23" t="s">
        <v>40</v>
      </c>
    </row>
    <row r="1464" spans="1:5" ht="13.2" x14ac:dyDescent="0.25">
      <c r="A1464" s="23">
        <v>1463</v>
      </c>
      <c r="B1464" s="22" t="s">
        <v>5</v>
      </c>
      <c r="C1464" s="23" t="s">
        <v>10</v>
      </c>
      <c r="D1464" s="41">
        <v>5000</v>
      </c>
      <c r="E1464" s="23" t="s">
        <v>39</v>
      </c>
    </row>
    <row r="1465" spans="1:5" ht="13.2" x14ac:dyDescent="0.25">
      <c r="A1465" s="23">
        <v>1464</v>
      </c>
      <c r="B1465" s="22" t="s">
        <v>5</v>
      </c>
      <c r="C1465" s="23" t="s">
        <v>14</v>
      </c>
      <c r="D1465" s="41">
        <v>9250</v>
      </c>
      <c r="E1465" s="23" t="s">
        <v>39</v>
      </c>
    </row>
    <row r="1466" spans="1:5" ht="13.2" x14ac:dyDescent="0.25">
      <c r="A1466" s="23">
        <v>1465</v>
      </c>
      <c r="B1466" s="22" t="s">
        <v>5</v>
      </c>
      <c r="C1466" s="23" t="s">
        <v>10</v>
      </c>
      <c r="D1466" s="41">
        <v>13750</v>
      </c>
      <c r="E1466" s="23" t="s">
        <v>40</v>
      </c>
    </row>
    <row r="1467" spans="1:5" ht="13.2" x14ac:dyDescent="0.25">
      <c r="A1467" s="23">
        <v>1466</v>
      </c>
      <c r="B1467" s="22" t="s">
        <v>5</v>
      </c>
      <c r="C1467" s="23" t="s">
        <v>10</v>
      </c>
      <c r="D1467" s="41">
        <v>5000</v>
      </c>
      <c r="E1467" s="23" t="s">
        <v>40</v>
      </c>
    </row>
    <row r="1468" spans="1:5" ht="13.2" x14ac:dyDescent="0.25">
      <c r="A1468" s="23">
        <v>1467</v>
      </c>
      <c r="B1468" s="22" t="s">
        <v>5</v>
      </c>
      <c r="C1468" s="23" t="s">
        <v>14</v>
      </c>
      <c r="D1468" s="41">
        <v>25000</v>
      </c>
      <c r="E1468" s="23" t="s">
        <v>40</v>
      </c>
    </row>
    <row r="1469" spans="1:5" ht="13.2" x14ac:dyDescent="0.25">
      <c r="A1469" s="23">
        <v>1468</v>
      </c>
      <c r="B1469" s="22" t="s">
        <v>5</v>
      </c>
      <c r="C1469" s="23" t="s">
        <v>14</v>
      </c>
      <c r="D1469" s="41">
        <v>6000</v>
      </c>
      <c r="E1469" s="23" t="s">
        <v>40</v>
      </c>
    </row>
    <row r="1470" spans="1:5" ht="13.2" x14ac:dyDescent="0.25">
      <c r="A1470" s="23">
        <v>1469</v>
      </c>
      <c r="B1470" s="22" t="s">
        <v>5</v>
      </c>
      <c r="C1470" s="23" t="s">
        <v>14</v>
      </c>
      <c r="D1470" s="41">
        <v>8250</v>
      </c>
      <c r="E1470" s="23" t="s">
        <v>40</v>
      </c>
    </row>
    <row r="1471" spans="1:5" ht="13.2" x14ac:dyDescent="0.25">
      <c r="A1471" s="23">
        <v>1470</v>
      </c>
      <c r="B1471" s="22" t="s">
        <v>5</v>
      </c>
      <c r="C1471" s="23" t="s">
        <v>14</v>
      </c>
      <c r="D1471" s="41">
        <v>5000</v>
      </c>
      <c r="E1471" s="23" t="s">
        <v>39</v>
      </c>
    </row>
    <row r="1472" spans="1:5" ht="13.2" x14ac:dyDescent="0.25">
      <c r="A1472" s="23">
        <v>1471</v>
      </c>
      <c r="B1472" s="22" t="s">
        <v>5</v>
      </c>
      <c r="C1472" s="23" t="s">
        <v>13</v>
      </c>
      <c r="D1472" s="41">
        <v>18750</v>
      </c>
      <c r="E1472" s="23" t="s">
        <v>39</v>
      </c>
    </row>
    <row r="1473" spans="1:5" ht="13.2" x14ac:dyDescent="0.25">
      <c r="A1473" s="23">
        <v>1472</v>
      </c>
      <c r="B1473" s="22" t="s">
        <v>5</v>
      </c>
      <c r="C1473" s="23" t="s">
        <v>14</v>
      </c>
      <c r="D1473" s="41">
        <v>22500</v>
      </c>
      <c r="E1473" s="23" t="s">
        <v>39</v>
      </c>
    </row>
    <row r="1474" spans="1:5" ht="13.2" x14ac:dyDescent="0.25">
      <c r="A1474" s="23">
        <v>1473</v>
      </c>
      <c r="B1474" s="22" t="s">
        <v>5</v>
      </c>
      <c r="C1474" s="23" t="s">
        <v>14</v>
      </c>
      <c r="D1474" s="41">
        <v>12500</v>
      </c>
      <c r="E1474" s="23" t="s">
        <v>39</v>
      </c>
    </row>
    <row r="1475" spans="1:5" ht="13.2" x14ac:dyDescent="0.25">
      <c r="A1475" s="23">
        <v>1474</v>
      </c>
      <c r="B1475" s="22" t="s">
        <v>5</v>
      </c>
      <c r="C1475" s="23" t="s">
        <v>14</v>
      </c>
      <c r="D1475" s="41">
        <v>3750</v>
      </c>
      <c r="E1475" s="23" t="s">
        <v>39</v>
      </c>
    </row>
    <row r="1476" spans="1:5" ht="13.2" x14ac:dyDescent="0.25">
      <c r="A1476" s="23">
        <v>1475</v>
      </c>
      <c r="B1476" s="22" t="s">
        <v>5</v>
      </c>
      <c r="C1476" s="23" t="s">
        <v>14</v>
      </c>
      <c r="D1476" s="41">
        <v>11500</v>
      </c>
      <c r="E1476" s="23" t="s">
        <v>39</v>
      </c>
    </row>
    <row r="1477" spans="1:5" ht="13.2" x14ac:dyDescent="0.25">
      <c r="A1477" s="23">
        <v>1476</v>
      </c>
      <c r="B1477" s="22" t="s">
        <v>5</v>
      </c>
      <c r="C1477" s="23" t="s">
        <v>13</v>
      </c>
      <c r="D1477" s="41">
        <v>10000</v>
      </c>
      <c r="E1477" s="23" t="s">
        <v>39</v>
      </c>
    </row>
    <row r="1478" spans="1:5" ht="13.2" x14ac:dyDescent="0.25">
      <c r="A1478" s="23">
        <v>1477</v>
      </c>
      <c r="B1478" s="22" t="s">
        <v>5</v>
      </c>
      <c r="C1478" s="23" t="s">
        <v>11</v>
      </c>
      <c r="D1478" s="41">
        <v>38500</v>
      </c>
      <c r="E1478" s="23" t="s">
        <v>39</v>
      </c>
    </row>
    <row r="1479" spans="1:5" ht="13.2" x14ac:dyDescent="0.25">
      <c r="A1479" s="23">
        <v>1478</v>
      </c>
      <c r="B1479" s="22" t="s">
        <v>5</v>
      </c>
      <c r="C1479" s="23" t="s">
        <v>11</v>
      </c>
      <c r="D1479" s="41">
        <v>38500</v>
      </c>
      <c r="E1479" s="23" t="s">
        <v>39</v>
      </c>
    </row>
    <row r="1480" spans="1:5" ht="13.2" x14ac:dyDescent="0.25">
      <c r="A1480" s="23">
        <v>1479</v>
      </c>
      <c r="B1480" s="22" t="s">
        <v>5</v>
      </c>
      <c r="C1480" s="23" t="s">
        <v>10</v>
      </c>
      <c r="D1480" s="41">
        <v>11000</v>
      </c>
      <c r="E1480" s="23" t="s">
        <v>39</v>
      </c>
    </row>
    <row r="1481" spans="1:5" ht="13.2" x14ac:dyDescent="0.25">
      <c r="A1481" s="23">
        <v>1480</v>
      </c>
      <c r="B1481" s="22" t="s">
        <v>5</v>
      </c>
      <c r="C1481" s="23" t="s">
        <v>14</v>
      </c>
      <c r="D1481" s="41">
        <v>10500</v>
      </c>
      <c r="E1481" s="23" t="s">
        <v>39</v>
      </c>
    </row>
    <row r="1482" spans="1:5" ht="13.2" x14ac:dyDescent="0.25">
      <c r="A1482" s="23">
        <v>1481</v>
      </c>
      <c r="B1482" s="22" t="s">
        <v>5</v>
      </c>
      <c r="C1482" s="23" t="s">
        <v>14</v>
      </c>
      <c r="D1482" s="41">
        <v>500</v>
      </c>
      <c r="E1482" s="23" t="s">
        <v>39</v>
      </c>
    </row>
    <row r="1483" spans="1:5" ht="13.2" x14ac:dyDescent="0.25">
      <c r="A1483" s="23">
        <v>1482</v>
      </c>
      <c r="B1483" s="22" t="s">
        <v>5</v>
      </c>
      <c r="C1483" s="23" t="s">
        <v>14</v>
      </c>
      <c r="D1483" s="41">
        <v>750</v>
      </c>
      <c r="E1483" s="23" t="s">
        <v>39</v>
      </c>
    </row>
    <row r="1484" spans="1:5" ht="13.2" x14ac:dyDescent="0.25">
      <c r="A1484" s="23">
        <v>1483</v>
      </c>
      <c r="B1484" s="22" t="s">
        <v>5</v>
      </c>
      <c r="C1484" s="23" t="s">
        <v>14</v>
      </c>
      <c r="D1484" s="41">
        <v>2750</v>
      </c>
      <c r="E1484" s="23" t="s">
        <v>39</v>
      </c>
    </row>
    <row r="1485" spans="1:5" ht="13.2" x14ac:dyDescent="0.25">
      <c r="A1485" s="23">
        <v>1484</v>
      </c>
      <c r="B1485" s="22" t="s">
        <v>5</v>
      </c>
      <c r="C1485" s="23" t="s">
        <v>13</v>
      </c>
      <c r="D1485" s="41">
        <v>3750</v>
      </c>
      <c r="E1485" s="23" t="s">
        <v>39</v>
      </c>
    </row>
    <row r="1486" spans="1:5" ht="13.2" x14ac:dyDescent="0.25">
      <c r="A1486" s="23">
        <v>1485</v>
      </c>
      <c r="B1486" s="22" t="s">
        <v>5</v>
      </c>
      <c r="C1486" s="23" t="s">
        <v>12</v>
      </c>
      <c r="D1486" s="41">
        <v>8750</v>
      </c>
      <c r="E1486" s="23" t="s">
        <v>39</v>
      </c>
    </row>
    <row r="1487" spans="1:5" ht="13.2" x14ac:dyDescent="0.25">
      <c r="A1487" s="23">
        <v>1486</v>
      </c>
      <c r="B1487" s="22" t="s">
        <v>5</v>
      </c>
      <c r="C1487" s="23" t="s">
        <v>11</v>
      </c>
      <c r="D1487" s="41">
        <v>3250</v>
      </c>
      <c r="E1487" s="23" t="s">
        <v>39</v>
      </c>
    </row>
    <row r="1488" spans="1:5" ht="13.2" x14ac:dyDescent="0.25">
      <c r="A1488" s="23">
        <v>1487</v>
      </c>
      <c r="B1488" s="22" t="s">
        <v>5</v>
      </c>
      <c r="C1488" s="23" t="s">
        <v>13</v>
      </c>
      <c r="D1488" s="41">
        <v>7500</v>
      </c>
      <c r="E1488" s="23" t="s">
        <v>39</v>
      </c>
    </row>
    <row r="1489" spans="1:5" ht="13.2" x14ac:dyDescent="0.25">
      <c r="A1489" s="23">
        <v>1488</v>
      </c>
      <c r="B1489" s="22" t="s">
        <v>5</v>
      </c>
      <c r="C1489" s="23" t="s">
        <v>10</v>
      </c>
      <c r="D1489" s="41">
        <v>7500</v>
      </c>
      <c r="E1489" s="23" t="s">
        <v>39</v>
      </c>
    </row>
    <row r="1490" spans="1:5" ht="13.2" x14ac:dyDescent="0.25">
      <c r="A1490" s="23">
        <v>1489</v>
      </c>
      <c r="B1490" s="22" t="s">
        <v>5</v>
      </c>
      <c r="C1490" s="23" t="s">
        <v>14</v>
      </c>
      <c r="D1490" s="41">
        <v>13000</v>
      </c>
      <c r="E1490" s="23" t="s">
        <v>39</v>
      </c>
    </row>
    <row r="1491" spans="1:5" ht="13.2" x14ac:dyDescent="0.25">
      <c r="A1491" s="23">
        <v>1490</v>
      </c>
      <c r="B1491" s="22" t="s">
        <v>5</v>
      </c>
      <c r="C1491" s="23" t="s">
        <v>14</v>
      </c>
      <c r="D1491" s="41">
        <v>2500</v>
      </c>
      <c r="E1491" s="23" t="s">
        <v>39</v>
      </c>
    </row>
    <row r="1492" spans="1:5" ht="13.2" x14ac:dyDescent="0.25">
      <c r="A1492" s="23">
        <v>1491</v>
      </c>
      <c r="B1492" s="22" t="s">
        <v>5</v>
      </c>
      <c r="C1492" s="23" t="s">
        <v>13</v>
      </c>
      <c r="D1492" s="41">
        <v>3750</v>
      </c>
      <c r="E1492" s="23" t="s">
        <v>39</v>
      </c>
    </row>
    <row r="1493" spans="1:5" ht="13.2" x14ac:dyDescent="0.25">
      <c r="A1493" s="23">
        <v>1492</v>
      </c>
      <c r="B1493" s="22" t="s">
        <v>5</v>
      </c>
      <c r="C1493" s="23" t="s">
        <v>10</v>
      </c>
      <c r="D1493" s="41">
        <v>10000</v>
      </c>
      <c r="E1493" s="23" t="s">
        <v>39</v>
      </c>
    </row>
    <row r="1494" spans="1:5" ht="13.2" x14ac:dyDescent="0.25">
      <c r="A1494" s="23">
        <v>1493</v>
      </c>
      <c r="B1494" s="22" t="s">
        <v>5</v>
      </c>
      <c r="C1494" s="23" t="s">
        <v>14</v>
      </c>
      <c r="D1494" s="41">
        <v>15000</v>
      </c>
      <c r="E1494" s="23" t="s">
        <v>39</v>
      </c>
    </row>
    <row r="1495" spans="1:5" ht="13.2" x14ac:dyDescent="0.25">
      <c r="A1495" s="23">
        <v>1494</v>
      </c>
      <c r="B1495" s="22" t="s">
        <v>5</v>
      </c>
      <c r="C1495" s="23" t="s">
        <v>14</v>
      </c>
      <c r="D1495" s="41">
        <v>1000</v>
      </c>
      <c r="E1495" s="23" t="s">
        <v>39</v>
      </c>
    </row>
    <row r="1496" spans="1:5" ht="13.2" x14ac:dyDescent="0.25">
      <c r="A1496" s="23">
        <v>1495</v>
      </c>
      <c r="B1496" s="22" t="s">
        <v>5</v>
      </c>
      <c r="C1496" s="23" t="s">
        <v>14</v>
      </c>
      <c r="D1496" s="41">
        <v>60000</v>
      </c>
      <c r="E1496" s="23" t="s">
        <v>39</v>
      </c>
    </row>
    <row r="1497" spans="1:5" ht="13.2" x14ac:dyDescent="0.25">
      <c r="A1497" s="23">
        <v>1496</v>
      </c>
      <c r="B1497" s="22" t="s">
        <v>5</v>
      </c>
      <c r="C1497" s="23" t="s">
        <v>10</v>
      </c>
      <c r="D1497" s="41">
        <v>5000</v>
      </c>
      <c r="E1497" s="23" t="s">
        <v>40</v>
      </c>
    </row>
    <row r="1498" spans="1:5" ht="13.2" x14ac:dyDescent="0.25">
      <c r="A1498" s="23">
        <v>1497</v>
      </c>
      <c r="B1498" s="22" t="s">
        <v>5</v>
      </c>
      <c r="C1498" s="23" t="s">
        <v>14</v>
      </c>
      <c r="D1498" s="41">
        <v>2500</v>
      </c>
      <c r="E1498" s="23" t="s">
        <v>40</v>
      </c>
    </row>
    <row r="1499" spans="1:5" ht="13.2" x14ac:dyDescent="0.25">
      <c r="A1499" s="23">
        <v>1498</v>
      </c>
      <c r="B1499" s="22" t="s">
        <v>5</v>
      </c>
      <c r="C1499" s="23" t="s">
        <v>14</v>
      </c>
      <c r="D1499" s="41">
        <v>2500</v>
      </c>
      <c r="E1499" s="23" t="s">
        <v>40</v>
      </c>
    </row>
    <row r="1500" spans="1:5" ht="13.2" x14ac:dyDescent="0.25">
      <c r="A1500" s="23">
        <v>1499</v>
      </c>
      <c r="B1500" s="22" t="s">
        <v>5</v>
      </c>
      <c r="C1500" s="23" t="s">
        <v>10</v>
      </c>
      <c r="D1500" s="41">
        <v>10000</v>
      </c>
      <c r="E1500" s="23" t="s">
        <v>40</v>
      </c>
    </row>
    <row r="1501" spans="1:5" ht="13.2" x14ac:dyDescent="0.25">
      <c r="A1501" s="23">
        <v>1500</v>
      </c>
      <c r="B1501" s="22" t="s">
        <v>5</v>
      </c>
      <c r="C1501" s="23" t="s">
        <v>10</v>
      </c>
      <c r="D1501" s="41">
        <v>5000</v>
      </c>
      <c r="E1501" s="23" t="s">
        <v>39</v>
      </c>
    </row>
    <row r="1502" spans="1:5" ht="13.2" x14ac:dyDescent="0.25">
      <c r="A1502" s="23">
        <v>1501</v>
      </c>
      <c r="B1502" s="22" t="s">
        <v>5</v>
      </c>
      <c r="C1502" s="23" t="s">
        <v>13</v>
      </c>
      <c r="D1502" s="41">
        <v>3750</v>
      </c>
      <c r="E1502" s="23" t="s">
        <v>39</v>
      </c>
    </row>
    <row r="1503" spans="1:5" ht="13.2" x14ac:dyDescent="0.25">
      <c r="A1503" s="23">
        <v>1502</v>
      </c>
      <c r="B1503" s="22" t="s">
        <v>5</v>
      </c>
      <c r="C1503" s="23" t="s">
        <v>14</v>
      </c>
      <c r="D1503" s="41">
        <v>11500</v>
      </c>
      <c r="E1503" s="23" t="s">
        <v>39</v>
      </c>
    </row>
    <row r="1504" spans="1:5" ht="13.2" x14ac:dyDescent="0.25">
      <c r="A1504" s="23">
        <v>1503</v>
      </c>
      <c r="B1504" s="22" t="s">
        <v>5</v>
      </c>
      <c r="C1504" s="23" t="s">
        <v>10</v>
      </c>
      <c r="D1504" s="41">
        <v>5000</v>
      </c>
      <c r="E1504" s="23" t="s">
        <v>40</v>
      </c>
    </row>
    <row r="1505" spans="1:5" ht="13.2" x14ac:dyDescent="0.25">
      <c r="A1505" s="23">
        <v>1504</v>
      </c>
      <c r="B1505" s="22" t="s">
        <v>5</v>
      </c>
      <c r="C1505" s="23" t="s">
        <v>14</v>
      </c>
      <c r="D1505" s="41">
        <v>1750</v>
      </c>
      <c r="E1505" s="23" t="s">
        <v>40</v>
      </c>
    </row>
    <row r="1506" spans="1:5" ht="13.2" x14ac:dyDescent="0.25">
      <c r="A1506" s="23">
        <v>1505</v>
      </c>
      <c r="B1506" s="22" t="s">
        <v>5</v>
      </c>
      <c r="C1506" s="23" t="s">
        <v>10</v>
      </c>
      <c r="D1506" s="41">
        <v>5000</v>
      </c>
      <c r="E1506" s="23" t="s">
        <v>39</v>
      </c>
    </row>
    <row r="1507" spans="1:5" ht="13.2" x14ac:dyDescent="0.25">
      <c r="A1507" s="23">
        <v>1506</v>
      </c>
      <c r="B1507" s="22" t="s">
        <v>5</v>
      </c>
      <c r="C1507" s="23" t="s">
        <v>14</v>
      </c>
      <c r="D1507" s="41">
        <v>8500</v>
      </c>
      <c r="E1507" s="23" t="s">
        <v>39</v>
      </c>
    </row>
    <row r="1508" spans="1:5" ht="13.2" x14ac:dyDescent="0.25">
      <c r="A1508" s="23">
        <v>1507</v>
      </c>
      <c r="B1508" s="22" t="s">
        <v>5</v>
      </c>
      <c r="C1508" s="23" t="s">
        <v>10</v>
      </c>
      <c r="D1508" s="41">
        <v>11000</v>
      </c>
      <c r="E1508" s="23" t="s">
        <v>39</v>
      </c>
    </row>
    <row r="1509" spans="1:5" ht="13.2" x14ac:dyDescent="0.25">
      <c r="A1509" s="23">
        <v>1508</v>
      </c>
      <c r="B1509" s="22" t="s">
        <v>5</v>
      </c>
      <c r="C1509" s="23" t="s">
        <v>14</v>
      </c>
      <c r="D1509" s="41">
        <v>2750</v>
      </c>
      <c r="E1509" s="23" t="s">
        <v>39</v>
      </c>
    </row>
    <row r="1510" spans="1:5" ht="13.2" x14ac:dyDescent="0.25">
      <c r="A1510" s="23">
        <v>1509</v>
      </c>
      <c r="B1510" s="22" t="s">
        <v>5</v>
      </c>
      <c r="C1510" s="23" t="s">
        <v>14</v>
      </c>
      <c r="D1510" s="41">
        <v>2000</v>
      </c>
      <c r="E1510" s="23" t="s">
        <v>39</v>
      </c>
    </row>
    <row r="1511" spans="1:5" ht="13.2" x14ac:dyDescent="0.25">
      <c r="A1511" s="23">
        <v>1510</v>
      </c>
      <c r="B1511" s="22" t="s">
        <v>5</v>
      </c>
      <c r="C1511" s="23" t="s">
        <v>14</v>
      </c>
      <c r="D1511" s="41">
        <v>15000</v>
      </c>
      <c r="E1511" s="23" t="s">
        <v>39</v>
      </c>
    </row>
    <row r="1512" spans="1:5" ht="13.2" x14ac:dyDescent="0.25">
      <c r="A1512" s="23">
        <v>1511</v>
      </c>
      <c r="B1512" s="22" t="s">
        <v>5</v>
      </c>
      <c r="C1512" s="23" t="s">
        <v>14</v>
      </c>
      <c r="D1512" s="41">
        <v>12750</v>
      </c>
      <c r="E1512" s="23" t="s">
        <v>39</v>
      </c>
    </row>
    <row r="1513" spans="1:5" ht="13.2" x14ac:dyDescent="0.25">
      <c r="A1513" s="23">
        <v>1512</v>
      </c>
      <c r="B1513" s="22" t="s">
        <v>5</v>
      </c>
      <c r="C1513" s="23" t="s">
        <v>14</v>
      </c>
      <c r="D1513" s="41">
        <v>6500</v>
      </c>
      <c r="E1513" s="23" t="s">
        <v>39</v>
      </c>
    </row>
    <row r="1514" spans="1:5" ht="13.2" x14ac:dyDescent="0.25">
      <c r="A1514" s="23">
        <v>1513</v>
      </c>
      <c r="B1514" s="22" t="s">
        <v>5</v>
      </c>
      <c r="C1514" s="23" t="s">
        <v>13</v>
      </c>
      <c r="D1514" s="41">
        <v>7500</v>
      </c>
      <c r="E1514" s="23" t="s">
        <v>39</v>
      </c>
    </row>
    <row r="1515" spans="1:5" ht="13.2" x14ac:dyDescent="0.25">
      <c r="A1515" s="23">
        <v>1514</v>
      </c>
      <c r="B1515" s="22" t="s">
        <v>5</v>
      </c>
      <c r="C1515" s="23" t="s">
        <v>12</v>
      </c>
      <c r="D1515" s="41">
        <v>10000</v>
      </c>
      <c r="E1515" s="23" t="s">
        <v>39</v>
      </c>
    </row>
    <row r="1516" spans="1:5" ht="13.2" x14ac:dyDescent="0.25">
      <c r="A1516" s="23">
        <v>1515</v>
      </c>
      <c r="B1516" s="22" t="s">
        <v>5</v>
      </c>
      <c r="C1516" s="23" t="s">
        <v>11</v>
      </c>
      <c r="D1516" s="41">
        <v>4000</v>
      </c>
      <c r="E1516" s="23" t="s">
        <v>39</v>
      </c>
    </row>
    <row r="1517" spans="1:5" ht="13.2" x14ac:dyDescent="0.25">
      <c r="A1517" s="23">
        <v>1516</v>
      </c>
      <c r="B1517" s="22" t="s">
        <v>5</v>
      </c>
      <c r="C1517" s="23" t="s">
        <v>10</v>
      </c>
      <c r="D1517" s="41">
        <v>12500</v>
      </c>
      <c r="E1517" s="23" t="s">
        <v>40</v>
      </c>
    </row>
    <row r="1518" spans="1:5" ht="13.2" x14ac:dyDescent="0.25">
      <c r="A1518" s="23">
        <v>1517</v>
      </c>
      <c r="B1518" s="22" t="s">
        <v>5</v>
      </c>
      <c r="C1518" s="23" t="s">
        <v>10</v>
      </c>
      <c r="D1518" s="41">
        <v>5000</v>
      </c>
      <c r="E1518" s="23" t="s">
        <v>39</v>
      </c>
    </row>
    <row r="1519" spans="1:5" ht="13.2" x14ac:dyDescent="0.25">
      <c r="A1519" s="23">
        <v>1518</v>
      </c>
      <c r="B1519" s="22" t="s">
        <v>5</v>
      </c>
      <c r="C1519" s="23" t="s">
        <v>13</v>
      </c>
      <c r="D1519" s="41">
        <v>7500</v>
      </c>
      <c r="E1519" s="23" t="s">
        <v>39</v>
      </c>
    </row>
    <row r="1520" spans="1:5" ht="13.2" x14ac:dyDescent="0.25">
      <c r="A1520" s="23">
        <v>1519</v>
      </c>
      <c r="B1520" s="22" t="s">
        <v>5</v>
      </c>
      <c r="C1520" s="23" t="s">
        <v>10</v>
      </c>
      <c r="D1520" s="41">
        <v>5000</v>
      </c>
      <c r="E1520" s="23" t="s">
        <v>40</v>
      </c>
    </row>
    <row r="1521" spans="1:5" ht="13.2" x14ac:dyDescent="0.25">
      <c r="A1521" s="23">
        <v>1520</v>
      </c>
      <c r="B1521" s="22" t="s">
        <v>5</v>
      </c>
      <c r="C1521" s="23" t="s">
        <v>14</v>
      </c>
      <c r="D1521" s="41">
        <v>1250</v>
      </c>
      <c r="E1521" s="23" t="s">
        <v>40</v>
      </c>
    </row>
    <row r="1522" spans="1:5" ht="13.2" x14ac:dyDescent="0.25">
      <c r="A1522" s="23">
        <v>1521</v>
      </c>
      <c r="B1522" s="22" t="s">
        <v>5</v>
      </c>
      <c r="C1522" s="23" t="s">
        <v>10</v>
      </c>
      <c r="D1522" s="41">
        <v>5000</v>
      </c>
      <c r="E1522" s="23" t="s">
        <v>40</v>
      </c>
    </row>
    <row r="1523" spans="1:5" ht="13.2" x14ac:dyDescent="0.25">
      <c r="A1523" s="23">
        <v>1522</v>
      </c>
      <c r="B1523" s="22" t="s">
        <v>5</v>
      </c>
      <c r="C1523" s="23" t="s">
        <v>13</v>
      </c>
      <c r="D1523" s="41">
        <v>3750</v>
      </c>
      <c r="E1523" s="23" t="s">
        <v>39</v>
      </c>
    </row>
    <row r="1524" spans="1:5" ht="13.2" x14ac:dyDescent="0.25">
      <c r="A1524" s="23">
        <v>1523</v>
      </c>
      <c r="B1524" s="22" t="s">
        <v>5</v>
      </c>
      <c r="C1524" s="23" t="s">
        <v>13</v>
      </c>
      <c r="D1524" s="41">
        <v>7500</v>
      </c>
      <c r="E1524" s="23" t="s">
        <v>39</v>
      </c>
    </row>
    <row r="1525" spans="1:5" ht="13.2" x14ac:dyDescent="0.25">
      <c r="A1525" s="23">
        <v>1524</v>
      </c>
      <c r="B1525" s="22" t="s">
        <v>5</v>
      </c>
      <c r="C1525" s="23" t="s">
        <v>10</v>
      </c>
      <c r="D1525" s="41">
        <v>11000</v>
      </c>
      <c r="E1525" s="23" t="s">
        <v>40</v>
      </c>
    </row>
    <row r="1526" spans="1:5" ht="13.2" x14ac:dyDescent="0.25">
      <c r="A1526" s="23">
        <v>1525</v>
      </c>
      <c r="B1526" s="22" t="s">
        <v>5</v>
      </c>
      <c r="C1526" s="23" t="s">
        <v>14</v>
      </c>
      <c r="D1526" s="41">
        <v>12500</v>
      </c>
      <c r="E1526" s="23" t="s">
        <v>40</v>
      </c>
    </row>
    <row r="1527" spans="1:5" ht="13.2" x14ac:dyDescent="0.25">
      <c r="A1527" s="23">
        <v>1526</v>
      </c>
      <c r="B1527" s="22" t="s">
        <v>5</v>
      </c>
      <c r="C1527" s="23" t="s">
        <v>14</v>
      </c>
      <c r="D1527" s="41">
        <v>1000</v>
      </c>
      <c r="E1527" s="23" t="s">
        <v>40</v>
      </c>
    </row>
    <row r="1528" spans="1:5" ht="13.2" x14ac:dyDescent="0.25">
      <c r="A1528" s="23">
        <v>1527</v>
      </c>
      <c r="B1528" s="22" t="s">
        <v>5</v>
      </c>
      <c r="C1528" s="23" t="s">
        <v>14</v>
      </c>
      <c r="D1528" s="41">
        <v>750</v>
      </c>
      <c r="E1528" s="23" t="s">
        <v>40</v>
      </c>
    </row>
    <row r="1529" spans="1:5" ht="13.2" x14ac:dyDescent="0.25">
      <c r="A1529" s="23">
        <v>1528</v>
      </c>
      <c r="B1529" s="22" t="s">
        <v>5</v>
      </c>
      <c r="C1529" s="23" t="s">
        <v>14</v>
      </c>
      <c r="D1529" s="41">
        <v>3500</v>
      </c>
      <c r="E1529" s="23" t="s">
        <v>40</v>
      </c>
    </row>
    <row r="1530" spans="1:5" ht="13.2" x14ac:dyDescent="0.25">
      <c r="A1530" s="23">
        <v>1529</v>
      </c>
      <c r="B1530" s="22" t="s">
        <v>5</v>
      </c>
      <c r="C1530" s="23" t="s">
        <v>10</v>
      </c>
      <c r="D1530" s="41">
        <v>22000</v>
      </c>
      <c r="E1530" s="23" t="s">
        <v>39</v>
      </c>
    </row>
    <row r="1531" spans="1:5" ht="13.2" x14ac:dyDescent="0.25">
      <c r="A1531" s="23">
        <v>1530</v>
      </c>
      <c r="B1531" s="22" t="s">
        <v>5</v>
      </c>
      <c r="C1531" s="23" t="s">
        <v>14</v>
      </c>
      <c r="D1531" s="41">
        <v>19500</v>
      </c>
      <c r="E1531" s="23" t="s">
        <v>39</v>
      </c>
    </row>
    <row r="1532" spans="1:5" ht="13.2" x14ac:dyDescent="0.25">
      <c r="A1532" s="23">
        <v>1531</v>
      </c>
      <c r="B1532" s="22" t="s">
        <v>5</v>
      </c>
      <c r="C1532" s="23" t="s">
        <v>14</v>
      </c>
      <c r="D1532" s="41">
        <v>1500</v>
      </c>
      <c r="E1532" s="23" t="s">
        <v>39</v>
      </c>
    </row>
    <row r="1533" spans="1:5" ht="13.2" x14ac:dyDescent="0.25">
      <c r="A1533" s="23">
        <v>1532</v>
      </c>
      <c r="B1533" s="22" t="s">
        <v>5</v>
      </c>
      <c r="C1533" s="23" t="s">
        <v>14</v>
      </c>
      <c r="D1533" s="41">
        <v>3500</v>
      </c>
      <c r="E1533" s="23" t="s">
        <v>39</v>
      </c>
    </row>
    <row r="1534" spans="1:5" ht="13.2" x14ac:dyDescent="0.25">
      <c r="A1534" s="23">
        <v>1533</v>
      </c>
      <c r="B1534" s="22" t="s">
        <v>5</v>
      </c>
      <c r="C1534" s="23" t="s">
        <v>14</v>
      </c>
      <c r="D1534" s="41">
        <v>1250</v>
      </c>
      <c r="E1534" s="23" t="s">
        <v>39</v>
      </c>
    </row>
    <row r="1535" spans="1:5" ht="13.2" x14ac:dyDescent="0.25">
      <c r="A1535" s="23">
        <v>1534</v>
      </c>
      <c r="B1535" s="22" t="s">
        <v>5</v>
      </c>
      <c r="C1535" s="23" t="s">
        <v>14</v>
      </c>
      <c r="D1535" s="41">
        <v>500</v>
      </c>
      <c r="E1535" s="23" t="s">
        <v>39</v>
      </c>
    </row>
    <row r="1536" spans="1:5" ht="13.2" x14ac:dyDescent="0.25">
      <c r="A1536" s="23">
        <v>1535</v>
      </c>
      <c r="B1536" s="22" t="s">
        <v>5</v>
      </c>
      <c r="C1536" s="23" t="s">
        <v>14</v>
      </c>
      <c r="D1536" s="41">
        <v>13250</v>
      </c>
      <c r="E1536" s="23" t="s">
        <v>39</v>
      </c>
    </row>
    <row r="1537" spans="1:5" ht="13.2" x14ac:dyDescent="0.25">
      <c r="A1537" s="23">
        <v>1536</v>
      </c>
      <c r="B1537" s="22" t="s">
        <v>5</v>
      </c>
      <c r="C1537" s="23" t="s">
        <v>14</v>
      </c>
      <c r="D1537" s="41">
        <v>5500</v>
      </c>
      <c r="E1537" s="23" t="s">
        <v>39</v>
      </c>
    </row>
    <row r="1538" spans="1:5" ht="13.2" x14ac:dyDescent="0.25">
      <c r="A1538" s="23">
        <v>1537</v>
      </c>
      <c r="B1538" s="22" t="s">
        <v>5</v>
      </c>
      <c r="C1538" s="23" t="s">
        <v>14</v>
      </c>
      <c r="D1538" s="41">
        <v>3750</v>
      </c>
      <c r="E1538" s="23" t="s">
        <v>39</v>
      </c>
    </row>
    <row r="1539" spans="1:5" ht="13.2" x14ac:dyDescent="0.25">
      <c r="A1539" s="23">
        <v>1538</v>
      </c>
      <c r="B1539" s="22" t="s">
        <v>5</v>
      </c>
      <c r="C1539" s="23" t="s">
        <v>14</v>
      </c>
      <c r="D1539" s="41">
        <v>3750</v>
      </c>
      <c r="E1539" s="23" t="s">
        <v>39</v>
      </c>
    </row>
    <row r="1540" spans="1:5" ht="13.2" x14ac:dyDescent="0.25">
      <c r="A1540" s="23">
        <v>1539</v>
      </c>
      <c r="B1540" s="22" t="s">
        <v>5</v>
      </c>
      <c r="C1540" s="23" t="s">
        <v>14</v>
      </c>
      <c r="D1540" s="41">
        <v>2000</v>
      </c>
      <c r="E1540" s="23" t="s">
        <v>39</v>
      </c>
    </row>
    <row r="1541" spans="1:5" ht="13.2" x14ac:dyDescent="0.25">
      <c r="A1541" s="23">
        <v>1540</v>
      </c>
      <c r="B1541" s="22" t="s">
        <v>5</v>
      </c>
      <c r="C1541" s="23" t="s">
        <v>14</v>
      </c>
      <c r="D1541" s="41">
        <v>2500</v>
      </c>
      <c r="E1541" s="23" t="s">
        <v>39</v>
      </c>
    </row>
    <row r="1542" spans="1:5" ht="13.2" x14ac:dyDescent="0.25">
      <c r="A1542" s="23">
        <v>1541</v>
      </c>
      <c r="B1542" s="22" t="s">
        <v>5</v>
      </c>
      <c r="C1542" s="23" t="s">
        <v>14</v>
      </c>
      <c r="D1542" s="41">
        <v>2500</v>
      </c>
      <c r="E1542" s="23" t="s">
        <v>39</v>
      </c>
    </row>
    <row r="1543" spans="1:5" ht="13.2" x14ac:dyDescent="0.25">
      <c r="A1543" s="23">
        <v>1542</v>
      </c>
      <c r="B1543" s="22" t="s">
        <v>5</v>
      </c>
      <c r="C1543" s="23" t="s">
        <v>14</v>
      </c>
      <c r="D1543" s="41">
        <v>4500</v>
      </c>
      <c r="E1543" s="23" t="s">
        <v>39</v>
      </c>
    </row>
    <row r="1544" spans="1:5" ht="13.2" x14ac:dyDescent="0.25">
      <c r="A1544" s="23">
        <v>1543</v>
      </c>
      <c r="B1544" s="22" t="s">
        <v>5</v>
      </c>
      <c r="C1544" s="23" t="s">
        <v>12</v>
      </c>
      <c r="D1544" s="41">
        <v>12500</v>
      </c>
      <c r="E1544" s="23" t="s">
        <v>40</v>
      </c>
    </row>
    <row r="1545" spans="1:5" ht="13.2" x14ac:dyDescent="0.25">
      <c r="A1545" s="23">
        <v>1544</v>
      </c>
      <c r="B1545" s="22" t="s">
        <v>5</v>
      </c>
      <c r="C1545" s="23" t="s">
        <v>13</v>
      </c>
      <c r="D1545" s="41">
        <v>7500</v>
      </c>
      <c r="E1545" s="23" t="s">
        <v>40</v>
      </c>
    </row>
    <row r="1546" spans="1:5" ht="13.2" x14ac:dyDescent="0.25">
      <c r="A1546" s="23">
        <v>1545</v>
      </c>
      <c r="B1546" s="22" t="s">
        <v>5</v>
      </c>
      <c r="C1546" s="23" t="s">
        <v>12</v>
      </c>
      <c r="D1546" s="41">
        <v>5000</v>
      </c>
      <c r="E1546" s="23" t="s">
        <v>39</v>
      </c>
    </row>
    <row r="1547" spans="1:5" ht="13.2" x14ac:dyDescent="0.25">
      <c r="A1547" s="23">
        <v>1546</v>
      </c>
      <c r="B1547" s="22" t="s">
        <v>5</v>
      </c>
      <c r="C1547" s="23" t="s">
        <v>13</v>
      </c>
      <c r="D1547" s="41">
        <v>3750</v>
      </c>
      <c r="E1547" s="23" t="s">
        <v>39</v>
      </c>
    </row>
    <row r="1548" spans="1:5" ht="13.2" x14ac:dyDescent="0.25">
      <c r="A1548" s="23">
        <v>1547</v>
      </c>
      <c r="B1548" s="22" t="s">
        <v>5</v>
      </c>
      <c r="C1548" s="23" t="s">
        <v>10</v>
      </c>
      <c r="D1548" s="41">
        <v>5000</v>
      </c>
      <c r="E1548" s="23" t="s">
        <v>39</v>
      </c>
    </row>
    <row r="1549" spans="1:5" ht="13.2" x14ac:dyDescent="0.25">
      <c r="A1549" s="23">
        <v>1548</v>
      </c>
      <c r="B1549" s="22" t="s">
        <v>5</v>
      </c>
      <c r="C1549" s="23" t="s">
        <v>13</v>
      </c>
      <c r="D1549" s="41">
        <v>3750</v>
      </c>
      <c r="E1549" s="23" t="s">
        <v>39</v>
      </c>
    </row>
    <row r="1550" spans="1:5" ht="13.2" x14ac:dyDescent="0.25">
      <c r="A1550" s="23">
        <v>1549</v>
      </c>
      <c r="B1550" s="22" t="s">
        <v>5</v>
      </c>
      <c r="C1550" s="23" t="s">
        <v>12</v>
      </c>
      <c r="D1550" s="41">
        <v>8750</v>
      </c>
      <c r="E1550" s="23" t="s">
        <v>39</v>
      </c>
    </row>
    <row r="1551" spans="1:5" ht="13.2" x14ac:dyDescent="0.25">
      <c r="A1551" s="23">
        <v>1550</v>
      </c>
      <c r="B1551" s="22" t="s">
        <v>5</v>
      </c>
      <c r="C1551" s="23" t="s">
        <v>11</v>
      </c>
      <c r="D1551" s="41">
        <v>4000</v>
      </c>
      <c r="E1551" s="23" t="s">
        <v>39</v>
      </c>
    </row>
    <row r="1552" spans="1:5" ht="13.2" x14ac:dyDescent="0.25">
      <c r="A1552" s="23">
        <v>1551</v>
      </c>
      <c r="B1552" s="22" t="s">
        <v>5</v>
      </c>
      <c r="C1552" s="23" t="s">
        <v>10</v>
      </c>
      <c r="D1552" s="41">
        <v>5000</v>
      </c>
      <c r="E1552" s="23" t="s">
        <v>40</v>
      </c>
    </row>
    <row r="1553" spans="1:5" ht="13.2" x14ac:dyDescent="0.25">
      <c r="A1553" s="23">
        <v>1552</v>
      </c>
      <c r="B1553" s="22" t="s">
        <v>5</v>
      </c>
      <c r="C1553" s="23" t="s">
        <v>10</v>
      </c>
      <c r="D1553" s="41">
        <v>5000</v>
      </c>
      <c r="E1553" s="23" t="s">
        <v>40</v>
      </c>
    </row>
    <row r="1554" spans="1:5" ht="13.2" x14ac:dyDescent="0.25">
      <c r="A1554" s="23">
        <v>1553</v>
      </c>
      <c r="B1554" s="22" t="s">
        <v>5</v>
      </c>
      <c r="C1554" s="23" t="s">
        <v>14</v>
      </c>
      <c r="D1554" s="41">
        <v>2750</v>
      </c>
      <c r="E1554" s="23" t="s">
        <v>40</v>
      </c>
    </row>
    <row r="1555" spans="1:5" ht="13.2" x14ac:dyDescent="0.25">
      <c r="A1555" s="23">
        <v>1554</v>
      </c>
      <c r="B1555" s="22" t="s">
        <v>5</v>
      </c>
      <c r="C1555" s="23" t="s">
        <v>14</v>
      </c>
      <c r="D1555" s="41">
        <v>7000</v>
      </c>
      <c r="E1555" s="23" t="s">
        <v>40</v>
      </c>
    </row>
    <row r="1556" spans="1:5" ht="13.2" x14ac:dyDescent="0.25">
      <c r="A1556" s="23">
        <v>1555</v>
      </c>
      <c r="B1556" s="22" t="s">
        <v>5</v>
      </c>
      <c r="C1556" s="23" t="s">
        <v>14</v>
      </c>
      <c r="D1556" s="41">
        <v>9000</v>
      </c>
      <c r="E1556" s="23" t="s">
        <v>40</v>
      </c>
    </row>
    <row r="1557" spans="1:5" ht="13.2" x14ac:dyDescent="0.25">
      <c r="A1557" s="23">
        <v>1556</v>
      </c>
      <c r="B1557" s="22" t="s">
        <v>5</v>
      </c>
      <c r="C1557" s="23" t="s">
        <v>11</v>
      </c>
      <c r="D1557" s="41">
        <v>38500</v>
      </c>
      <c r="E1557" s="23" t="s">
        <v>40</v>
      </c>
    </row>
    <row r="1558" spans="1:5" ht="13.2" x14ac:dyDescent="0.25">
      <c r="A1558" s="23">
        <v>1557</v>
      </c>
      <c r="B1558" s="22" t="s">
        <v>5</v>
      </c>
      <c r="C1558" s="23" t="s">
        <v>10</v>
      </c>
      <c r="D1558" s="41">
        <v>100000</v>
      </c>
      <c r="E1558" s="23" t="s">
        <v>39</v>
      </c>
    </row>
    <row r="1559" spans="1:5" ht="13.2" x14ac:dyDescent="0.25">
      <c r="A1559" s="23">
        <v>1558</v>
      </c>
      <c r="B1559" s="22" t="s">
        <v>5</v>
      </c>
      <c r="C1559" s="23" t="s">
        <v>14</v>
      </c>
      <c r="D1559" s="41">
        <v>50000</v>
      </c>
      <c r="E1559" s="23" t="s">
        <v>39</v>
      </c>
    </row>
    <row r="1560" spans="1:5" ht="13.2" x14ac:dyDescent="0.25">
      <c r="A1560" s="23">
        <v>1559</v>
      </c>
      <c r="B1560" s="22" t="s">
        <v>5</v>
      </c>
      <c r="C1560" s="23" t="s">
        <v>14</v>
      </c>
      <c r="D1560" s="41">
        <v>1000</v>
      </c>
      <c r="E1560" s="23" t="s">
        <v>39</v>
      </c>
    </row>
    <row r="1561" spans="1:5" ht="13.2" x14ac:dyDescent="0.25">
      <c r="A1561" s="23">
        <v>1560</v>
      </c>
      <c r="B1561" s="22" t="s">
        <v>5</v>
      </c>
      <c r="C1561" s="23" t="s">
        <v>14</v>
      </c>
      <c r="D1561" s="41">
        <v>1500</v>
      </c>
      <c r="E1561" s="23" t="s">
        <v>39</v>
      </c>
    </row>
    <row r="1562" spans="1:5" ht="13.2" x14ac:dyDescent="0.25">
      <c r="A1562" s="23">
        <v>1561</v>
      </c>
      <c r="B1562" s="22" t="s">
        <v>5</v>
      </c>
      <c r="C1562" s="23" t="s">
        <v>14</v>
      </c>
      <c r="D1562" s="41">
        <v>1750</v>
      </c>
      <c r="E1562" s="23" t="s">
        <v>39</v>
      </c>
    </row>
    <row r="1563" spans="1:5" ht="13.2" x14ac:dyDescent="0.25">
      <c r="A1563" s="23">
        <v>1562</v>
      </c>
      <c r="B1563" s="22" t="s">
        <v>5</v>
      </c>
      <c r="C1563" s="23" t="s">
        <v>14</v>
      </c>
      <c r="D1563" s="41">
        <v>1250</v>
      </c>
      <c r="E1563" s="23" t="s">
        <v>39</v>
      </c>
    </row>
    <row r="1564" spans="1:5" ht="13.2" x14ac:dyDescent="0.25">
      <c r="A1564" s="23">
        <v>1563</v>
      </c>
      <c r="B1564" s="22" t="s">
        <v>5</v>
      </c>
      <c r="C1564" s="23" t="s">
        <v>14</v>
      </c>
      <c r="D1564" s="41">
        <v>105000</v>
      </c>
      <c r="E1564" s="23" t="s">
        <v>39</v>
      </c>
    </row>
    <row r="1565" spans="1:5" ht="13.2" x14ac:dyDescent="0.25">
      <c r="A1565" s="23">
        <v>1564</v>
      </c>
      <c r="B1565" s="22" t="s">
        <v>5</v>
      </c>
      <c r="C1565" s="23" t="s">
        <v>12</v>
      </c>
      <c r="D1565" s="41">
        <v>10000</v>
      </c>
      <c r="E1565" s="23" t="s">
        <v>39</v>
      </c>
    </row>
    <row r="1566" spans="1:5" ht="13.2" x14ac:dyDescent="0.25">
      <c r="A1566" s="23">
        <v>1565</v>
      </c>
      <c r="B1566" s="22" t="s">
        <v>5</v>
      </c>
      <c r="C1566" s="23" t="s">
        <v>11</v>
      </c>
      <c r="D1566" s="41">
        <v>9500</v>
      </c>
      <c r="E1566" s="23" t="s">
        <v>39</v>
      </c>
    </row>
    <row r="1567" spans="1:5" ht="13.2" x14ac:dyDescent="0.25">
      <c r="A1567" s="23">
        <v>1566</v>
      </c>
      <c r="B1567" s="22" t="s">
        <v>5</v>
      </c>
      <c r="C1567" s="23" t="s">
        <v>11</v>
      </c>
      <c r="D1567" s="41">
        <v>6750</v>
      </c>
      <c r="E1567" s="23" t="s">
        <v>39</v>
      </c>
    </row>
    <row r="1568" spans="1:5" ht="13.2" x14ac:dyDescent="0.25">
      <c r="A1568" s="23">
        <v>1567</v>
      </c>
      <c r="B1568" s="22" t="s">
        <v>5</v>
      </c>
      <c r="C1568" s="23" t="s">
        <v>10</v>
      </c>
      <c r="D1568" s="41">
        <v>5000</v>
      </c>
      <c r="E1568" s="23" t="s">
        <v>39</v>
      </c>
    </row>
    <row r="1569" spans="1:5" ht="13.2" x14ac:dyDescent="0.25">
      <c r="A1569" s="23">
        <v>1568</v>
      </c>
      <c r="B1569" s="22" t="s">
        <v>5</v>
      </c>
      <c r="C1569" s="23" t="s">
        <v>14</v>
      </c>
      <c r="D1569" s="41">
        <v>7500</v>
      </c>
      <c r="E1569" s="23" t="s">
        <v>39</v>
      </c>
    </row>
    <row r="1570" spans="1:5" ht="13.2" x14ac:dyDescent="0.25">
      <c r="A1570" s="23">
        <v>1569</v>
      </c>
      <c r="B1570" s="22" t="s">
        <v>5</v>
      </c>
      <c r="C1570" s="23" t="s">
        <v>10</v>
      </c>
      <c r="D1570" s="41">
        <v>5000</v>
      </c>
      <c r="E1570" s="23" t="s">
        <v>39</v>
      </c>
    </row>
    <row r="1571" spans="1:5" ht="13.2" x14ac:dyDescent="0.25">
      <c r="A1571" s="23">
        <v>1570</v>
      </c>
      <c r="B1571" s="22" t="s">
        <v>5</v>
      </c>
      <c r="C1571" s="23" t="s">
        <v>14</v>
      </c>
      <c r="D1571" s="41">
        <v>750</v>
      </c>
      <c r="E1571" s="23" t="s">
        <v>39</v>
      </c>
    </row>
    <row r="1572" spans="1:5" ht="13.2" x14ac:dyDescent="0.25">
      <c r="A1572" s="23">
        <v>1571</v>
      </c>
      <c r="B1572" s="22" t="s">
        <v>5</v>
      </c>
      <c r="C1572" s="23" t="s">
        <v>13</v>
      </c>
      <c r="D1572" s="41">
        <v>7500</v>
      </c>
      <c r="E1572" s="23" t="s">
        <v>39</v>
      </c>
    </row>
    <row r="1573" spans="1:5" ht="13.2" x14ac:dyDescent="0.25">
      <c r="A1573" s="23">
        <v>1572</v>
      </c>
      <c r="B1573" s="22" t="s">
        <v>5</v>
      </c>
      <c r="C1573" s="23" t="s">
        <v>13</v>
      </c>
      <c r="D1573" s="41">
        <v>11250</v>
      </c>
      <c r="E1573" s="23" t="s">
        <v>39</v>
      </c>
    </row>
    <row r="1574" spans="1:5" ht="13.2" x14ac:dyDescent="0.25">
      <c r="A1574" s="23">
        <v>1573</v>
      </c>
      <c r="B1574" s="22" t="s">
        <v>5</v>
      </c>
      <c r="C1574" s="23" t="s">
        <v>13</v>
      </c>
      <c r="D1574" s="41">
        <v>3750</v>
      </c>
      <c r="E1574" s="23" t="s">
        <v>39</v>
      </c>
    </row>
    <row r="1575" spans="1:5" ht="13.2" x14ac:dyDescent="0.25">
      <c r="A1575" s="23">
        <v>1574</v>
      </c>
      <c r="B1575" s="22" t="s">
        <v>5</v>
      </c>
      <c r="C1575" s="23" t="s">
        <v>13</v>
      </c>
      <c r="D1575" s="41">
        <v>3750</v>
      </c>
      <c r="E1575" s="23" t="s">
        <v>40</v>
      </c>
    </row>
    <row r="1576" spans="1:5" ht="13.2" x14ac:dyDescent="0.25">
      <c r="A1576" s="23">
        <v>1575</v>
      </c>
      <c r="B1576" s="22" t="s">
        <v>5</v>
      </c>
      <c r="C1576" s="23" t="s">
        <v>14</v>
      </c>
      <c r="D1576" s="41">
        <v>11500</v>
      </c>
      <c r="E1576" s="23" t="s">
        <v>40</v>
      </c>
    </row>
    <row r="1577" spans="1:5" ht="13.2" x14ac:dyDescent="0.25">
      <c r="A1577" s="23">
        <v>1576</v>
      </c>
      <c r="B1577" s="22" t="s">
        <v>5</v>
      </c>
      <c r="C1577" s="23" t="s">
        <v>10</v>
      </c>
      <c r="D1577" s="41">
        <v>11000</v>
      </c>
      <c r="E1577" s="23" t="s">
        <v>40</v>
      </c>
    </row>
    <row r="1578" spans="1:5" ht="13.2" x14ac:dyDescent="0.25">
      <c r="A1578" s="23">
        <v>1577</v>
      </c>
      <c r="B1578" s="22" t="s">
        <v>5</v>
      </c>
      <c r="C1578" s="23" t="s">
        <v>14</v>
      </c>
      <c r="D1578" s="41">
        <v>6500</v>
      </c>
      <c r="E1578" s="23" t="s">
        <v>40</v>
      </c>
    </row>
    <row r="1579" spans="1:5" ht="13.2" x14ac:dyDescent="0.25">
      <c r="A1579" s="23">
        <v>1578</v>
      </c>
      <c r="B1579" s="22" t="s">
        <v>5</v>
      </c>
      <c r="C1579" s="23" t="s">
        <v>13</v>
      </c>
      <c r="D1579" s="41">
        <v>7500</v>
      </c>
      <c r="E1579" s="23" t="s">
        <v>39</v>
      </c>
    </row>
    <row r="1580" spans="1:5" ht="13.2" x14ac:dyDescent="0.25">
      <c r="A1580" s="23">
        <v>1579</v>
      </c>
      <c r="B1580" s="22" t="s">
        <v>5</v>
      </c>
      <c r="C1580" s="23" t="s">
        <v>14</v>
      </c>
      <c r="D1580" s="41">
        <v>11500</v>
      </c>
      <c r="E1580" s="23" t="s">
        <v>39</v>
      </c>
    </row>
    <row r="1581" spans="1:5" ht="13.2" x14ac:dyDescent="0.25">
      <c r="A1581" s="23">
        <v>1580</v>
      </c>
      <c r="B1581" s="22" t="s">
        <v>5</v>
      </c>
      <c r="C1581" s="23" t="s">
        <v>14</v>
      </c>
      <c r="D1581" s="41">
        <v>7500</v>
      </c>
      <c r="E1581" s="23" t="s">
        <v>39</v>
      </c>
    </row>
    <row r="1582" spans="1:5" ht="13.2" x14ac:dyDescent="0.25">
      <c r="A1582" s="23">
        <v>1581</v>
      </c>
      <c r="B1582" s="22" t="s">
        <v>5</v>
      </c>
      <c r="C1582" s="23" t="s">
        <v>13</v>
      </c>
      <c r="D1582" s="41">
        <v>5000</v>
      </c>
      <c r="E1582" s="23" t="s">
        <v>39</v>
      </c>
    </row>
    <row r="1583" spans="1:5" ht="13.2" x14ac:dyDescent="0.25">
      <c r="A1583" s="23">
        <v>1582</v>
      </c>
      <c r="B1583" s="22" t="s">
        <v>5</v>
      </c>
      <c r="C1583" s="23" t="s">
        <v>10</v>
      </c>
      <c r="D1583" s="41">
        <v>5000</v>
      </c>
      <c r="E1583" s="23" t="s">
        <v>40</v>
      </c>
    </row>
    <row r="1584" spans="1:5" ht="13.2" x14ac:dyDescent="0.25">
      <c r="A1584" s="23">
        <v>1583</v>
      </c>
      <c r="B1584" s="22" t="s">
        <v>5</v>
      </c>
      <c r="C1584" s="23" t="s">
        <v>10</v>
      </c>
      <c r="D1584" s="41">
        <v>5000</v>
      </c>
      <c r="E1584" s="23" t="s">
        <v>40</v>
      </c>
    </row>
    <row r="1585" spans="1:5" ht="13.2" x14ac:dyDescent="0.25">
      <c r="A1585" s="23">
        <v>1584</v>
      </c>
      <c r="B1585" s="22" t="s">
        <v>5</v>
      </c>
      <c r="C1585" s="23" t="s">
        <v>14</v>
      </c>
      <c r="D1585" s="41">
        <v>2500</v>
      </c>
      <c r="E1585" s="23" t="s">
        <v>40</v>
      </c>
    </row>
    <row r="1586" spans="1:5" ht="13.2" x14ac:dyDescent="0.25">
      <c r="A1586" s="23">
        <v>1585</v>
      </c>
      <c r="B1586" s="22" t="s">
        <v>5</v>
      </c>
      <c r="C1586" s="23" t="s">
        <v>10</v>
      </c>
      <c r="D1586" s="41">
        <v>5000</v>
      </c>
      <c r="E1586" s="23" t="s">
        <v>39</v>
      </c>
    </row>
    <row r="1587" spans="1:5" ht="13.2" x14ac:dyDescent="0.25">
      <c r="A1587" s="23">
        <v>1586</v>
      </c>
      <c r="B1587" s="22" t="s">
        <v>5</v>
      </c>
      <c r="C1587" s="23" t="s">
        <v>14</v>
      </c>
      <c r="D1587" s="41">
        <v>12500</v>
      </c>
      <c r="E1587" s="23" t="s">
        <v>39</v>
      </c>
    </row>
    <row r="1588" spans="1:5" ht="13.2" x14ac:dyDescent="0.25">
      <c r="A1588" s="23">
        <v>1587</v>
      </c>
      <c r="B1588" s="22" t="s">
        <v>5</v>
      </c>
      <c r="C1588" s="23" t="s">
        <v>10</v>
      </c>
      <c r="D1588" s="41">
        <v>15000</v>
      </c>
      <c r="E1588" s="23" t="s">
        <v>39</v>
      </c>
    </row>
    <row r="1589" spans="1:5" ht="13.2" x14ac:dyDescent="0.25">
      <c r="A1589" s="23">
        <v>1588</v>
      </c>
      <c r="B1589" s="22" t="s">
        <v>5</v>
      </c>
      <c r="C1589" s="23" t="s">
        <v>10</v>
      </c>
      <c r="D1589" s="41">
        <v>7500</v>
      </c>
      <c r="E1589" s="23" t="s">
        <v>39</v>
      </c>
    </row>
    <row r="1590" spans="1:5" ht="13.2" x14ac:dyDescent="0.25">
      <c r="A1590" s="23">
        <v>1589</v>
      </c>
      <c r="B1590" s="22" t="s">
        <v>5</v>
      </c>
      <c r="C1590" s="23" t="s">
        <v>14</v>
      </c>
      <c r="D1590" s="41">
        <v>2500</v>
      </c>
      <c r="E1590" s="23" t="s">
        <v>39</v>
      </c>
    </row>
    <row r="1591" spans="1:5" ht="13.2" x14ac:dyDescent="0.25">
      <c r="A1591" s="23">
        <v>1590</v>
      </c>
      <c r="B1591" s="22" t="s">
        <v>5</v>
      </c>
      <c r="C1591" s="23" t="s">
        <v>10</v>
      </c>
      <c r="D1591" s="41">
        <v>5000</v>
      </c>
      <c r="E1591" s="23" t="s">
        <v>40</v>
      </c>
    </row>
    <row r="1592" spans="1:5" ht="13.2" x14ac:dyDescent="0.25">
      <c r="A1592" s="23">
        <v>1591</v>
      </c>
      <c r="B1592" s="22" t="s">
        <v>5</v>
      </c>
      <c r="C1592" s="23" t="s">
        <v>14</v>
      </c>
      <c r="D1592" s="41">
        <v>7500</v>
      </c>
      <c r="E1592" s="23" t="s">
        <v>40</v>
      </c>
    </row>
    <row r="1593" spans="1:5" ht="13.2" x14ac:dyDescent="0.25">
      <c r="A1593" s="23">
        <v>1592</v>
      </c>
      <c r="B1593" s="22" t="s">
        <v>5</v>
      </c>
      <c r="C1593" s="23" t="s">
        <v>10</v>
      </c>
      <c r="D1593" s="41">
        <v>22500</v>
      </c>
      <c r="E1593" s="23" t="s">
        <v>40</v>
      </c>
    </row>
    <row r="1594" spans="1:5" ht="13.2" x14ac:dyDescent="0.25">
      <c r="A1594" s="23">
        <v>1593</v>
      </c>
      <c r="B1594" s="22" t="s">
        <v>5</v>
      </c>
      <c r="C1594" s="23" t="s">
        <v>14</v>
      </c>
      <c r="D1594" s="41">
        <v>47500</v>
      </c>
      <c r="E1594" s="23" t="s">
        <v>40</v>
      </c>
    </row>
    <row r="1595" spans="1:5" ht="13.2" x14ac:dyDescent="0.25">
      <c r="A1595" s="23">
        <v>1594</v>
      </c>
      <c r="B1595" s="22" t="s">
        <v>5</v>
      </c>
      <c r="C1595" s="23" t="s">
        <v>13</v>
      </c>
      <c r="D1595" s="41">
        <v>10000</v>
      </c>
      <c r="E1595" s="23" t="s">
        <v>40</v>
      </c>
    </row>
    <row r="1596" spans="1:5" ht="13.2" x14ac:dyDescent="0.25">
      <c r="A1596" s="23">
        <v>1595</v>
      </c>
      <c r="B1596" s="22" t="s">
        <v>5</v>
      </c>
      <c r="C1596" s="23" t="s">
        <v>14</v>
      </c>
      <c r="D1596" s="41">
        <v>13500</v>
      </c>
      <c r="E1596" s="23" t="s">
        <v>40</v>
      </c>
    </row>
    <row r="1597" spans="1:5" ht="13.2" x14ac:dyDescent="0.25">
      <c r="A1597" s="23">
        <v>1596</v>
      </c>
      <c r="B1597" s="22" t="s">
        <v>5</v>
      </c>
      <c r="C1597" s="23" t="s">
        <v>14</v>
      </c>
      <c r="D1597" s="41">
        <v>6250</v>
      </c>
      <c r="E1597" s="23" t="s">
        <v>40</v>
      </c>
    </row>
    <row r="1598" spans="1:5" ht="13.2" x14ac:dyDescent="0.25">
      <c r="A1598" s="23">
        <v>1597</v>
      </c>
      <c r="B1598" s="22" t="s">
        <v>5</v>
      </c>
      <c r="C1598" s="23" t="s">
        <v>14</v>
      </c>
      <c r="D1598" s="41">
        <v>1000</v>
      </c>
      <c r="E1598" s="23" t="s">
        <v>40</v>
      </c>
    </row>
    <row r="1599" spans="1:5" ht="13.2" x14ac:dyDescent="0.25">
      <c r="A1599" s="23">
        <v>1598</v>
      </c>
      <c r="B1599" s="22" t="s">
        <v>5</v>
      </c>
      <c r="C1599" s="23" t="s">
        <v>10</v>
      </c>
      <c r="D1599" s="41">
        <v>12500</v>
      </c>
      <c r="E1599" s="23" t="s">
        <v>40</v>
      </c>
    </row>
    <row r="1600" spans="1:5" ht="13.2" x14ac:dyDescent="0.25">
      <c r="A1600" s="23">
        <v>1599</v>
      </c>
      <c r="B1600" s="22" t="s">
        <v>5</v>
      </c>
      <c r="C1600" s="23" t="s">
        <v>14</v>
      </c>
      <c r="D1600" s="41">
        <v>332500</v>
      </c>
      <c r="E1600" s="23" t="s">
        <v>40</v>
      </c>
    </row>
    <row r="1601" spans="1:5" ht="13.2" x14ac:dyDescent="0.25">
      <c r="A1601" s="23">
        <v>1600</v>
      </c>
      <c r="B1601" s="22" t="s">
        <v>5</v>
      </c>
      <c r="C1601" s="23" t="s">
        <v>13</v>
      </c>
      <c r="D1601" s="41">
        <v>15000</v>
      </c>
      <c r="E1601" s="23" t="s">
        <v>40</v>
      </c>
    </row>
    <row r="1602" spans="1:5" ht="13.2" x14ac:dyDescent="0.25">
      <c r="A1602" s="23">
        <v>1601</v>
      </c>
      <c r="B1602" s="22" t="s">
        <v>5</v>
      </c>
      <c r="C1602" s="23" t="s">
        <v>14</v>
      </c>
      <c r="D1602" s="41">
        <v>7500</v>
      </c>
      <c r="E1602" s="23" t="s">
        <v>40</v>
      </c>
    </row>
    <row r="1603" spans="1:5" ht="13.2" x14ac:dyDescent="0.25">
      <c r="A1603" s="23">
        <v>1602</v>
      </c>
      <c r="B1603" s="22" t="s">
        <v>5</v>
      </c>
      <c r="C1603" s="23" t="s">
        <v>12</v>
      </c>
      <c r="D1603" s="41">
        <v>12500</v>
      </c>
      <c r="E1603" s="23" t="s">
        <v>39</v>
      </c>
    </row>
    <row r="1604" spans="1:5" ht="13.2" x14ac:dyDescent="0.25">
      <c r="A1604" s="23">
        <v>1603</v>
      </c>
      <c r="B1604" s="22" t="s">
        <v>5</v>
      </c>
      <c r="C1604" s="23" t="s">
        <v>12</v>
      </c>
      <c r="D1604" s="41">
        <v>40000</v>
      </c>
      <c r="E1604" s="23" t="s">
        <v>39</v>
      </c>
    </row>
    <row r="1605" spans="1:5" ht="13.2" x14ac:dyDescent="0.25">
      <c r="A1605" s="23">
        <v>1604</v>
      </c>
      <c r="B1605" s="22" t="s">
        <v>5</v>
      </c>
      <c r="C1605" s="23" t="s">
        <v>12</v>
      </c>
      <c r="D1605" s="41">
        <v>8750</v>
      </c>
      <c r="E1605" s="23" t="s">
        <v>39</v>
      </c>
    </row>
    <row r="1606" spans="1:5" ht="13.2" x14ac:dyDescent="0.25">
      <c r="A1606" s="23">
        <v>1605</v>
      </c>
      <c r="B1606" s="22" t="s">
        <v>5</v>
      </c>
      <c r="C1606" s="23" t="s">
        <v>12</v>
      </c>
      <c r="D1606" s="41">
        <v>12500</v>
      </c>
      <c r="E1606" s="23" t="s">
        <v>39</v>
      </c>
    </row>
    <row r="1607" spans="1:5" ht="13.2" x14ac:dyDescent="0.25">
      <c r="A1607" s="23">
        <v>1606</v>
      </c>
      <c r="B1607" s="22" t="s">
        <v>5</v>
      </c>
      <c r="C1607" s="23" t="s">
        <v>12</v>
      </c>
      <c r="D1607" s="41">
        <v>8750</v>
      </c>
      <c r="E1607" s="23" t="s">
        <v>39</v>
      </c>
    </row>
    <row r="1608" spans="1:5" ht="13.2" x14ac:dyDescent="0.25">
      <c r="A1608" s="23">
        <v>1607</v>
      </c>
      <c r="B1608" s="22" t="s">
        <v>5</v>
      </c>
      <c r="C1608" s="23" t="s">
        <v>12</v>
      </c>
      <c r="D1608" s="41">
        <v>10000</v>
      </c>
      <c r="E1608" s="23" t="s">
        <v>39</v>
      </c>
    </row>
    <row r="1609" spans="1:5" ht="13.2" x14ac:dyDescent="0.25">
      <c r="A1609" s="23">
        <v>1608</v>
      </c>
      <c r="B1609" s="22" t="s">
        <v>5</v>
      </c>
      <c r="C1609" s="23" t="s">
        <v>12</v>
      </c>
      <c r="D1609" s="41">
        <v>12500</v>
      </c>
      <c r="E1609" s="23" t="s">
        <v>39</v>
      </c>
    </row>
    <row r="1610" spans="1:5" ht="13.2" x14ac:dyDescent="0.25">
      <c r="A1610" s="23">
        <v>1609</v>
      </c>
      <c r="B1610" s="22" t="s">
        <v>5</v>
      </c>
      <c r="C1610" s="23" t="s">
        <v>12</v>
      </c>
      <c r="D1610" s="41">
        <v>8750</v>
      </c>
      <c r="E1610" s="23" t="s">
        <v>39</v>
      </c>
    </row>
    <row r="1611" spans="1:5" ht="13.2" x14ac:dyDescent="0.25">
      <c r="A1611" s="23">
        <v>1610</v>
      </c>
      <c r="B1611" s="22" t="s">
        <v>5</v>
      </c>
      <c r="C1611" s="23" t="s">
        <v>10</v>
      </c>
      <c r="D1611" s="41">
        <v>16000</v>
      </c>
      <c r="E1611" s="23" t="s">
        <v>39</v>
      </c>
    </row>
    <row r="1612" spans="1:5" ht="13.2" x14ac:dyDescent="0.25">
      <c r="A1612" s="23">
        <v>1611</v>
      </c>
      <c r="B1612" s="22" t="s">
        <v>5</v>
      </c>
      <c r="C1612" s="23" t="s">
        <v>12</v>
      </c>
      <c r="D1612" s="41">
        <v>10000</v>
      </c>
      <c r="E1612" s="23" t="s">
        <v>39</v>
      </c>
    </row>
    <row r="1613" spans="1:5" ht="13.2" x14ac:dyDescent="0.25">
      <c r="A1613" s="23">
        <v>1612</v>
      </c>
      <c r="B1613" s="22" t="s">
        <v>5</v>
      </c>
      <c r="C1613" s="23" t="s">
        <v>12</v>
      </c>
      <c r="D1613" s="41">
        <v>12500</v>
      </c>
      <c r="E1613" s="23" t="s">
        <v>39</v>
      </c>
    </row>
    <row r="1614" spans="1:5" ht="13.2" x14ac:dyDescent="0.25">
      <c r="A1614" s="23">
        <v>1613</v>
      </c>
      <c r="B1614" s="22" t="s">
        <v>5</v>
      </c>
      <c r="C1614" s="23" t="s">
        <v>12</v>
      </c>
      <c r="D1614" s="41">
        <v>10000</v>
      </c>
      <c r="E1614" s="23" t="s">
        <v>39</v>
      </c>
    </row>
    <row r="1615" spans="1:5" ht="13.2" x14ac:dyDescent="0.25">
      <c r="A1615" s="23">
        <v>1614</v>
      </c>
      <c r="B1615" s="22" t="s">
        <v>5</v>
      </c>
      <c r="C1615" s="23" t="s">
        <v>12</v>
      </c>
      <c r="D1615" s="41">
        <v>12500</v>
      </c>
      <c r="E1615" s="23" t="s">
        <v>39</v>
      </c>
    </row>
    <row r="1616" spans="1:5" ht="13.2" x14ac:dyDescent="0.25">
      <c r="A1616" s="23">
        <v>1615</v>
      </c>
      <c r="B1616" s="22" t="s">
        <v>5</v>
      </c>
      <c r="C1616" s="23" t="s">
        <v>12</v>
      </c>
      <c r="D1616" s="41">
        <v>10000</v>
      </c>
      <c r="E1616" s="23" t="s">
        <v>39</v>
      </c>
    </row>
    <row r="1617" spans="1:5" ht="13.2" x14ac:dyDescent="0.25">
      <c r="A1617" s="23">
        <v>1616</v>
      </c>
      <c r="B1617" s="22" t="s">
        <v>5</v>
      </c>
      <c r="C1617" s="23" t="s">
        <v>13</v>
      </c>
      <c r="D1617" s="41">
        <v>7500</v>
      </c>
      <c r="E1617" s="23" t="s">
        <v>39</v>
      </c>
    </row>
    <row r="1618" spans="1:5" ht="13.2" x14ac:dyDescent="0.25">
      <c r="A1618" s="23">
        <v>1617</v>
      </c>
      <c r="B1618" s="22" t="s">
        <v>5</v>
      </c>
      <c r="C1618" s="23" t="s">
        <v>12</v>
      </c>
      <c r="D1618" s="41">
        <v>8750</v>
      </c>
      <c r="E1618" s="23" t="s">
        <v>39</v>
      </c>
    </row>
    <row r="1619" spans="1:5" ht="13.2" x14ac:dyDescent="0.25">
      <c r="A1619" s="23">
        <v>1618</v>
      </c>
      <c r="B1619" s="22" t="s">
        <v>5</v>
      </c>
      <c r="C1619" s="23" t="s">
        <v>12</v>
      </c>
      <c r="D1619" s="41">
        <v>12500</v>
      </c>
      <c r="E1619" s="23" t="s">
        <v>39</v>
      </c>
    </row>
    <row r="1620" spans="1:5" ht="13.2" x14ac:dyDescent="0.25">
      <c r="A1620" s="23">
        <v>1619</v>
      </c>
      <c r="B1620" s="22" t="s">
        <v>5</v>
      </c>
      <c r="C1620" s="23" t="s">
        <v>12</v>
      </c>
      <c r="D1620" s="41">
        <v>10000</v>
      </c>
      <c r="E1620" s="23" t="s">
        <v>39</v>
      </c>
    </row>
    <row r="1621" spans="1:5" ht="13.2" x14ac:dyDescent="0.25">
      <c r="A1621" s="23">
        <v>1620</v>
      </c>
      <c r="B1621" s="22" t="s">
        <v>5</v>
      </c>
      <c r="C1621" s="23" t="s">
        <v>12</v>
      </c>
      <c r="D1621" s="41">
        <v>8750</v>
      </c>
      <c r="E1621" s="23" t="s">
        <v>39</v>
      </c>
    </row>
    <row r="1622" spans="1:5" ht="13.2" x14ac:dyDescent="0.25">
      <c r="A1622" s="23">
        <v>1621</v>
      </c>
      <c r="B1622" s="22" t="s">
        <v>5</v>
      </c>
      <c r="C1622" s="23" t="s">
        <v>12</v>
      </c>
      <c r="D1622" s="41">
        <v>8750</v>
      </c>
      <c r="E1622" s="23" t="s">
        <v>39</v>
      </c>
    </row>
    <row r="1623" spans="1:5" ht="13.2" x14ac:dyDescent="0.25">
      <c r="A1623" s="23">
        <v>1622</v>
      </c>
      <c r="B1623" s="22" t="s">
        <v>5</v>
      </c>
      <c r="C1623" s="23" t="s">
        <v>12</v>
      </c>
      <c r="D1623" s="41">
        <v>8750</v>
      </c>
      <c r="E1623" s="23" t="s">
        <v>39</v>
      </c>
    </row>
    <row r="1624" spans="1:5" ht="13.2" x14ac:dyDescent="0.25">
      <c r="A1624" s="23">
        <v>1623</v>
      </c>
      <c r="B1624" s="22" t="s">
        <v>5</v>
      </c>
      <c r="C1624" s="23" t="s">
        <v>12</v>
      </c>
      <c r="D1624" s="41">
        <v>10000</v>
      </c>
      <c r="E1624" s="23" t="s">
        <v>39</v>
      </c>
    </row>
    <row r="1625" spans="1:5" ht="13.2" x14ac:dyDescent="0.25">
      <c r="A1625" s="23">
        <v>1624</v>
      </c>
      <c r="B1625" s="22" t="s">
        <v>5</v>
      </c>
      <c r="C1625" s="23" t="s">
        <v>12</v>
      </c>
      <c r="D1625" s="41">
        <v>10000</v>
      </c>
      <c r="E1625" s="23" t="s">
        <v>39</v>
      </c>
    </row>
    <row r="1626" spans="1:5" ht="13.2" x14ac:dyDescent="0.25">
      <c r="A1626" s="23">
        <v>1625</v>
      </c>
      <c r="B1626" s="22" t="s">
        <v>5</v>
      </c>
      <c r="C1626" s="23" t="s">
        <v>12</v>
      </c>
      <c r="D1626" s="41">
        <v>12500</v>
      </c>
      <c r="E1626" s="23" t="s">
        <v>39</v>
      </c>
    </row>
    <row r="1627" spans="1:5" ht="13.2" x14ac:dyDescent="0.25">
      <c r="A1627" s="23">
        <v>1626</v>
      </c>
      <c r="B1627" s="22" t="s">
        <v>5</v>
      </c>
      <c r="C1627" s="23" t="s">
        <v>12</v>
      </c>
      <c r="D1627" s="41">
        <v>10000</v>
      </c>
      <c r="E1627" s="23" t="s">
        <v>39</v>
      </c>
    </row>
    <row r="1628" spans="1:5" ht="13.2" x14ac:dyDescent="0.25">
      <c r="A1628" s="23">
        <v>1627</v>
      </c>
      <c r="B1628" s="22" t="s">
        <v>5</v>
      </c>
      <c r="C1628" s="23" t="s">
        <v>12</v>
      </c>
      <c r="D1628" s="41">
        <v>12500</v>
      </c>
      <c r="E1628" s="23" t="s">
        <v>39</v>
      </c>
    </row>
    <row r="1629" spans="1:5" ht="13.2" x14ac:dyDescent="0.25">
      <c r="A1629" s="23">
        <v>1628</v>
      </c>
      <c r="B1629" s="22" t="s">
        <v>5</v>
      </c>
      <c r="C1629" s="23" t="s">
        <v>12</v>
      </c>
      <c r="D1629" s="41">
        <v>12500</v>
      </c>
      <c r="E1629" s="23" t="s">
        <v>39</v>
      </c>
    </row>
    <row r="1630" spans="1:5" ht="13.2" x14ac:dyDescent="0.25">
      <c r="A1630" s="23">
        <v>1629</v>
      </c>
      <c r="B1630" s="22" t="s">
        <v>5</v>
      </c>
      <c r="C1630" s="23" t="s">
        <v>12</v>
      </c>
      <c r="D1630" s="41">
        <v>10000</v>
      </c>
      <c r="E1630" s="23" t="s">
        <v>39</v>
      </c>
    </row>
    <row r="1631" spans="1:5" ht="13.2" x14ac:dyDescent="0.25">
      <c r="A1631" s="23">
        <v>1630</v>
      </c>
      <c r="B1631" s="22" t="s">
        <v>5</v>
      </c>
      <c r="C1631" s="23" t="s">
        <v>12</v>
      </c>
      <c r="D1631" s="41">
        <v>12500</v>
      </c>
      <c r="E1631" s="23" t="s">
        <v>39</v>
      </c>
    </row>
    <row r="1632" spans="1:5" ht="13.2" x14ac:dyDescent="0.25">
      <c r="A1632" s="23">
        <v>1631</v>
      </c>
      <c r="B1632" s="22" t="s">
        <v>5</v>
      </c>
      <c r="C1632" s="23" t="s">
        <v>12</v>
      </c>
      <c r="D1632" s="41">
        <v>10000</v>
      </c>
      <c r="E1632" s="23" t="s">
        <v>39</v>
      </c>
    </row>
    <row r="1633" spans="1:5" ht="13.2" x14ac:dyDescent="0.25">
      <c r="A1633" s="23">
        <v>1632</v>
      </c>
      <c r="B1633" s="22" t="s">
        <v>5</v>
      </c>
      <c r="C1633" s="23" t="s">
        <v>12</v>
      </c>
      <c r="D1633" s="41">
        <v>10000</v>
      </c>
      <c r="E1633" s="23" t="s">
        <v>39</v>
      </c>
    </row>
    <row r="1634" spans="1:5" ht="13.2" x14ac:dyDescent="0.25">
      <c r="A1634" s="23">
        <v>1633</v>
      </c>
      <c r="B1634" s="22" t="s">
        <v>5</v>
      </c>
      <c r="C1634" s="23" t="s">
        <v>12</v>
      </c>
      <c r="D1634" s="41">
        <v>12500</v>
      </c>
      <c r="E1634" s="23" t="s">
        <v>39</v>
      </c>
    </row>
    <row r="1635" spans="1:5" ht="13.2" x14ac:dyDescent="0.25">
      <c r="A1635" s="23">
        <v>1634</v>
      </c>
      <c r="B1635" s="22" t="s">
        <v>5</v>
      </c>
      <c r="C1635" s="23" t="s">
        <v>12</v>
      </c>
      <c r="D1635" s="41">
        <v>12500</v>
      </c>
      <c r="E1635" s="23" t="s">
        <v>39</v>
      </c>
    </row>
    <row r="1636" spans="1:5" ht="13.2" x14ac:dyDescent="0.25">
      <c r="A1636" s="23">
        <v>1635</v>
      </c>
      <c r="B1636" s="22" t="s">
        <v>5</v>
      </c>
      <c r="C1636" s="23" t="s">
        <v>12</v>
      </c>
      <c r="D1636" s="41">
        <v>12500</v>
      </c>
      <c r="E1636" s="23" t="s">
        <v>39</v>
      </c>
    </row>
    <row r="1637" spans="1:5" ht="13.2" x14ac:dyDescent="0.25">
      <c r="A1637" s="23">
        <v>1636</v>
      </c>
      <c r="B1637" s="22" t="s">
        <v>5</v>
      </c>
      <c r="C1637" s="23" t="s">
        <v>10</v>
      </c>
      <c r="D1637" s="41">
        <v>7500</v>
      </c>
      <c r="E1637" s="23" t="s">
        <v>39</v>
      </c>
    </row>
    <row r="1638" spans="1:5" ht="13.2" x14ac:dyDescent="0.25">
      <c r="A1638" s="23">
        <v>1637</v>
      </c>
      <c r="B1638" s="22" t="s">
        <v>5</v>
      </c>
      <c r="C1638" s="23" t="s">
        <v>12</v>
      </c>
      <c r="D1638" s="41">
        <v>12500</v>
      </c>
      <c r="E1638" s="23" t="s">
        <v>39</v>
      </c>
    </row>
    <row r="1639" spans="1:5" ht="13.2" x14ac:dyDescent="0.25">
      <c r="A1639" s="23">
        <v>1638</v>
      </c>
      <c r="B1639" s="22" t="s">
        <v>5</v>
      </c>
      <c r="C1639" s="23" t="s">
        <v>10</v>
      </c>
      <c r="D1639" s="41">
        <v>5000</v>
      </c>
      <c r="E1639" s="23" t="s">
        <v>39</v>
      </c>
    </row>
    <row r="1640" spans="1:5" ht="13.2" x14ac:dyDescent="0.25">
      <c r="A1640" s="23">
        <v>1639</v>
      </c>
      <c r="B1640" s="22" t="s">
        <v>5</v>
      </c>
      <c r="C1640" s="23" t="s">
        <v>12</v>
      </c>
      <c r="D1640" s="41">
        <v>8750</v>
      </c>
      <c r="E1640" s="23" t="s">
        <v>39</v>
      </c>
    </row>
    <row r="1641" spans="1:5" ht="13.2" x14ac:dyDescent="0.25">
      <c r="A1641" s="23">
        <v>1640</v>
      </c>
      <c r="B1641" s="22" t="s">
        <v>5</v>
      </c>
      <c r="C1641" s="23" t="s">
        <v>12</v>
      </c>
      <c r="D1641" s="41">
        <v>8750</v>
      </c>
      <c r="E1641" s="23" t="s">
        <v>39</v>
      </c>
    </row>
    <row r="1642" spans="1:5" ht="13.2" x14ac:dyDescent="0.25">
      <c r="A1642" s="23">
        <v>1641</v>
      </c>
      <c r="B1642" s="22" t="s">
        <v>5</v>
      </c>
      <c r="C1642" s="23" t="s">
        <v>12</v>
      </c>
      <c r="D1642" s="41">
        <v>12500</v>
      </c>
      <c r="E1642" s="23" t="s">
        <v>39</v>
      </c>
    </row>
    <row r="1643" spans="1:5" ht="13.2" x14ac:dyDescent="0.25">
      <c r="A1643" s="23">
        <v>1642</v>
      </c>
      <c r="B1643" s="22" t="s">
        <v>5</v>
      </c>
      <c r="C1643" s="23" t="s">
        <v>12</v>
      </c>
      <c r="D1643" s="41">
        <v>12500</v>
      </c>
      <c r="E1643" s="23" t="s">
        <v>39</v>
      </c>
    </row>
    <row r="1644" spans="1:5" ht="13.2" x14ac:dyDescent="0.25">
      <c r="A1644" s="23">
        <v>1643</v>
      </c>
      <c r="B1644" s="22" t="s">
        <v>5</v>
      </c>
      <c r="C1644" s="23" t="s">
        <v>12</v>
      </c>
      <c r="D1644" s="41">
        <v>8750</v>
      </c>
      <c r="E1644" s="23" t="s">
        <v>39</v>
      </c>
    </row>
    <row r="1645" spans="1:5" ht="13.2" x14ac:dyDescent="0.25">
      <c r="A1645" s="23">
        <v>1644</v>
      </c>
      <c r="B1645" s="22" t="s">
        <v>5</v>
      </c>
      <c r="C1645" s="23" t="s">
        <v>12</v>
      </c>
      <c r="D1645" s="41">
        <v>12500</v>
      </c>
      <c r="E1645" s="23" t="s">
        <v>39</v>
      </c>
    </row>
    <row r="1646" spans="1:5" ht="13.2" x14ac:dyDescent="0.25">
      <c r="A1646" s="23">
        <v>1645</v>
      </c>
      <c r="B1646" s="22" t="s">
        <v>5</v>
      </c>
      <c r="C1646" s="23" t="s">
        <v>12</v>
      </c>
      <c r="D1646" s="41">
        <v>12500</v>
      </c>
      <c r="E1646" s="23" t="s">
        <v>39</v>
      </c>
    </row>
    <row r="1647" spans="1:5" ht="13.2" x14ac:dyDescent="0.25">
      <c r="A1647" s="23">
        <v>1646</v>
      </c>
      <c r="B1647" s="22" t="s">
        <v>5</v>
      </c>
      <c r="C1647" s="23" t="s">
        <v>12</v>
      </c>
      <c r="D1647" s="41">
        <v>8750</v>
      </c>
      <c r="E1647" s="23" t="s">
        <v>39</v>
      </c>
    </row>
    <row r="1648" spans="1:5" ht="13.2" x14ac:dyDescent="0.25">
      <c r="A1648" s="23">
        <v>1647</v>
      </c>
      <c r="B1648" s="22" t="s">
        <v>5</v>
      </c>
      <c r="C1648" s="23" t="s">
        <v>12</v>
      </c>
      <c r="D1648" s="41">
        <v>12500</v>
      </c>
      <c r="E1648" s="23" t="s">
        <v>39</v>
      </c>
    </row>
    <row r="1649" spans="1:5" ht="13.2" x14ac:dyDescent="0.25">
      <c r="A1649" s="23">
        <v>1648</v>
      </c>
      <c r="B1649" s="22" t="s">
        <v>5</v>
      </c>
      <c r="C1649" s="23" t="s">
        <v>10</v>
      </c>
      <c r="D1649" s="41">
        <v>5500</v>
      </c>
      <c r="E1649" s="23" t="s">
        <v>39</v>
      </c>
    </row>
    <row r="1650" spans="1:5" ht="13.2" x14ac:dyDescent="0.25">
      <c r="A1650" s="23">
        <v>1649</v>
      </c>
      <c r="B1650" s="22" t="s">
        <v>5</v>
      </c>
      <c r="C1650" s="23" t="s">
        <v>12</v>
      </c>
      <c r="D1650" s="41">
        <v>12500</v>
      </c>
      <c r="E1650" s="23" t="s">
        <v>39</v>
      </c>
    </row>
    <row r="1651" spans="1:5" ht="13.2" x14ac:dyDescent="0.25">
      <c r="A1651" s="23">
        <v>1650</v>
      </c>
      <c r="B1651" s="22" t="s">
        <v>5</v>
      </c>
      <c r="C1651" s="23" t="s">
        <v>10</v>
      </c>
      <c r="D1651" s="41">
        <v>24500</v>
      </c>
      <c r="E1651" s="23" t="s">
        <v>39</v>
      </c>
    </row>
    <row r="1652" spans="1:5" ht="13.2" x14ac:dyDescent="0.25">
      <c r="A1652" s="23">
        <v>1651</v>
      </c>
      <c r="B1652" s="22" t="s">
        <v>5</v>
      </c>
      <c r="C1652" s="23" t="s">
        <v>12</v>
      </c>
      <c r="D1652" s="41">
        <v>12500</v>
      </c>
      <c r="E1652" s="23" t="s">
        <v>39</v>
      </c>
    </row>
    <row r="1653" spans="1:5" ht="13.2" x14ac:dyDescent="0.25">
      <c r="A1653" s="23">
        <v>1652</v>
      </c>
      <c r="B1653" s="22" t="s">
        <v>5</v>
      </c>
      <c r="C1653" s="23" t="s">
        <v>10</v>
      </c>
      <c r="D1653" s="41">
        <v>7500</v>
      </c>
      <c r="E1653" s="23" t="s">
        <v>39</v>
      </c>
    </row>
    <row r="1654" spans="1:5" ht="13.2" x14ac:dyDescent="0.25">
      <c r="A1654" s="23">
        <v>1653</v>
      </c>
      <c r="B1654" s="22" t="s">
        <v>5</v>
      </c>
      <c r="C1654" s="23" t="s">
        <v>12</v>
      </c>
      <c r="D1654" s="41">
        <v>8750</v>
      </c>
      <c r="E1654" s="23" t="s">
        <v>39</v>
      </c>
    </row>
    <row r="1655" spans="1:5" ht="13.2" x14ac:dyDescent="0.25">
      <c r="A1655" s="23">
        <v>1654</v>
      </c>
      <c r="B1655" s="22" t="s">
        <v>5</v>
      </c>
      <c r="C1655" s="23" t="s">
        <v>12</v>
      </c>
      <c r="D1655" s="41">
        <v>10000</v>
      </c>
      <c r="E1655" s="23" t="s">
        <v>39</v>
      </c>
    </row>
    <row r="1656" spans="1:5" ht="13.2" x14ac:dyDescent="0.25">
      <c r="A1656" s="23">
        <v>1655</v>
      </c>
      <c r="B1656" s="22" t="s">
        <v>5</v>
      </c>
      <c r="C1656" s="23" t="s">
        <v>12</v>
      </c>
      <c r="D1656" s="41">
        <v>12500</v>
      </c>
      <c r="E1656" s="23" t="s">
        <v>39</v>
      </c>
    </row>
    <row r="1657" spans="1:5" ht="13.2" x14ac:dyDescent="0.25">
      <c r="A1657" s="23">
        <v>1656</v>
      </c>
      <c r="B1657" s="22" t="s">
        <v>5</v>
      </c>
      <c r="C1657" s="23" t="s">
        <v>12</v>
      </c>
      <c r="D1657" s="41">
        <v>8750</v>
      </c>
      <c r="E1657" s="23" t="s">
        <v>39</v>
      </c>
    </row>
    <row r="1658" spans="1:5" ht="13.2" x14ac:dyDescent="0.25">
      <c r="A1658" s="23">
        <v>1657</v>
      </c>
      <c r="B1658" s="22" t="s">
        <v>5</v>
      </c>
      <c r="C1658" s="23" t="s">
        <v>12</v>
      </c>
      <c r="D1658" s="41">
        <v>8750</v>
      </c>
      <c r="E1658" s="23" t="s">
        <v>39</v>
      </c>
    </row>
    <row r="1659" spans="1:5" ht="13.2" x14ac:dyDescent="0.25">
      <c r="A1659" s="23">
        <v>1658</v>
      </c>
      <c r="B1659" s="22" t="s">
        <v>5</v>
      </c>
      <c r="C1659" s="23" t="s">
        <v>12</v>
      </c>
      <c r="D1659" s="41">
        <v>12500</v>
      </c>
      <c r="E1659" s="23" t="s">
        <v>39</v>
      </c>
    </row>
    <row r="1660" spans="1:5" ht="13.2" x14ac:dyDescent="0.25">
      <c r="A1660" s="23">
        <v>1659</v>
      </c>
      <c r="B1660" s="22" t="s">
        <v>5</v>
      </c>
      <c r="C1660" s="23" t="s">
        <v>12</v>
      </c>
      <c r="D1660" s="41">
        <v>12500</v>
      </c>
      <c r="E1660" s="23" t="s">
        <v>39</v>
      </c>
    </row>
    <row r="1661" spans="1:5" ht="13.2" x14ac:dyDescent="0.25">
      <c r="A1661" s="23">
        <v>1660</v>
      </c>
      <c r="B1661" s="22" t="s">
        <v>5</v>
      </c>
      <c r="C1661" s="23" t="s">
        <v>12</v>
      </c>
      <c r="D1661" s="41">
        <v>10000</v>
      </c>
      <c r="E1661" s="23" t="s">
        <v>39</v>
      </c>
    </row>
    <row r="1662" spans="1:5" ht="13.2" x14ac:dyDescent="0.25">
      <c r="A1662" s="23">
        <v>1661</v>
      </c>
      <c r="B1662" s="22" t="s">
        <v>5</v>
      </c>
      <c r="C1662" s="23" t="s">
        <v>12</v>
      </c>
      <c r="D1662" s="41">
        <v>10000</v>
      </c>
      <c r="E1662" s="23" t="s">
        <v>39</v>
      </c>
    </row>
    <row r="1663" spans="1:5" ht="13.2" x14ac:dyDescent="0.25">
      <c r="A1663" s="23">
        <v>1662</v>
      </c>
      <c r="B1663" s="22" t="s">
        <v>5</v>
      </c>
      <c r="C1663" s="23" t="s">
        <v>12</v>
      </c>
      <c r="D1663" s="41">
        <v>8750</v>
      </c>
      <c r="E1663" s="23" t="s">
        <v>39</v>
      </c>
    </row>
    <row r="1664" spans="1:5" ht="13.2" x14ac:dyDescent="0.25">
      <c r="A1664" s="23">
        <v>1663</v>
      </c>
      <c r="B1664" s="22" t="s">
        <v>5</v>
      </c>
      <c r="C1664" s="23" t="s">
        <v>12</v>
      </c>
      <c r="D1664" s="41">
        <v>12500</v>
      </c>
      <c r="E1664" s="23" t="s">
        <v>39</v>
      </c>
    </row>
    <row r="1665" spans="1:5" ht="13.2" x14ac:dyDescent="0.25">
      <c r="A1665" s="23">
        <v>1664</v>
      </c>
      <c r="B1665" s="22" t="s">
        <v>5</v>
      </c>
      <c r="C1665" s="23" t="s">
        <v>12</v>
      </c>
      <c r="D1665" s="41">
        <v>10000</v>
      </c>
      <c r="E1665" s="23" t="s">
        <v>39</v>
      </c>
    </row>
    <row r="1666" spans="1:5" ht="13.2" x14ac:dyDescent="0.25">
      <c r="A1666" s="23">
        <v>1665</v>
      </c>
      <c r="B1666" s="22" t="s">
        <v>5</v>
      </c>
      <c r="C1666" s="23" t="s">
        <v>12</v>
      </c>
      <c r="D1666" s="41">
        <v>10000</v>
      </c>
      <c r="E1666" s="23" t="s">
        <v>39</v>
      </c>
    </row>
    <row r="1667" spans="1:5" ht="13.2" x14ac:dyDescent="0.25">
      <c r="A1667" s="23">
        <v>1666</v>
      </c>
      <c r="B1667" s="22" t="s">
        <v>5</v>
      </c>
      <c r="C1667" s="23" t="s">
        <v>12</v>
      </c>
      <c r="D1667" s="41">
        <v>12500</v>
      </c>
      <c r="E1667" s="23" t="s">
        <v>39</v>
      </c>
    </row>
    <row r="1668" spans="1:5" ht="13.2" x14ac:dyDescent="0.25">
      <c r="A1668" s="23">
        <v>1667</v>
      </c>
      <c r="B1668" s="22" t="s">
        <v>5</v>
      </c>
      <c r="C1668" s="23" t="s">
        <v>12</v>
      </c>
      <c r="D1668" s="41">
        <v>12500</v>
      </c>
      <c r="E1668" s="23" t="s">
        <v>39</v>
      </c>
    </row>
    <row r="1669" spans="1:5" ht="13.2" x14ac:dyDescent="0.25">
      <c r="A1669" s="23">
        <v>1668</v>
      </c>
      <c r="B1669" s="22" t="s">
        <v>5</v>
      </c>
      <c r="C1669" s="23" t="s">
        <v>12</v>
      </c>
      <c r="D1669" s="41">
        <v>12500</v>
      </c>
      <c r="E1669" s="23" t="s">
        <v>39</v>
      </c>
    </row>
    <row r="1670" spans="1:5" ht="13.2" x14ac:dyDescent="0.25">
      <c r="A1670" s="23">
        <v>1669</v>
      </c>
      <c r="B1670" s="22" t="s">
        <v>5</v>
      </c>
      <c r="C1670" s="23" t="s">
        <v>13</v>
      </c>
      <c r="D1670" s="41">
        <v>23000</v>
      </c>
      <c r="E1670" s="23" t="s">
        <v>39</v>
      </c>
    </row>
    <row r="1671" spans="1:5" ht="13.2" x14ac:dyDescent="0.25">
      <c r="A1671" s="23">
        <v>1670</v>
      </c>
      <c r="B1671" s="22" t="s">
        <v>5</v>
      </c>
      <c r="C1671" s="23" t="s">
        <v>10</v>
      </c>
      <c r="D1671" s="41">
        <v>31000</v>
      </c>
      <c r="E1671" s="23" t="s">
        <v>39</v>
      </c>
    </row>
    <row r="1672" spans="1:5" ht="13.2" x14ac:dyDescent="0.25">
      <c r="A1672" s="23">
        <v>1671</v>
      </c>
      <c r="B1672" s="22" t="s">
        <v>5</v>
      </c>
      <c r="C1672" s="23" t="s">
        <v>12</v>
      </c>
      <c r="D1672" s="41">
        <v>8750</v>
      </c>
      <c r="E1672" s="23" t="s">
        <v>39</v>
      </c>
    </row>
    <row r="1673" spans="1:5" ht="13.2" x14ac:dyDescent="0.25">
      <c r="A1673" s="23">
        <v>1672</v>
      </c>
      <c r="B1673" s="22" t="s">
        <v>5</v>
      </c>
      <c r="C1673" s="23" t="s">
        <v>12</v>
      </c>
      <c r="D1673" s="41">
        <v>10000</v>
      </c>
      <c r="E1673" s="23" t="s">
        <v>39</v>
      </c>
    </row>
    <row r="1674" spans="1:5" ht="13.2" x14ac:dyDescent="0.25">
      <c r="A1674" s="23">
        <v>1673</v>
      </c>
      <c r="B1674" s="22" t="s">
        <v>5</v>
      </c>
      <c r="C1674" s="23" t="s">
        <v>12</v>
      </c>
      <c r="D1674" s="41">
        <v>8750</v>
      </c>
      <c r="E1674" s="23" t="s">
        <v>39</v>
      </c>
    </row>
    <row r="1675" spans="1:5" ht="13.2" x14ac:dyDescent="0.25">
      <c r="A1675" s="23">
        <v>1674</v>
      </c>
      <c r="B1675" s="22" t="s">
        <v>5</v>
      </c>
      <c r="C1675" s="23" t="s">
        <v>12</v>
      </c>
      <c r="D1675" s="41">
        <v>10000</v>
      </c>
      <c r="E1675" s="23" t="s">
        <v>39</v>
      </c>
    </row>
    <row r="1676" spans="1:5" ht="13.2" x14ac:dyDescent="0.25">
      <c r="A1676" s="23">
        <v>1675</v>
      </c>
      <c r="B1676" s="22" t="s">
        <v>5</v>
      </c>
      <c r="C1676" s="23" t="s">
        <v>12</v>
      </c>
      <c r="D1676" s="41">
        <v>12500</v>
      </c>
      <c r="E1676" s="23" t="s">
        <v>39</v>
      </c>
    </row>
    <row r="1677" spans="1:5" ht="13.2" x14ac:dyDescent="0.25">
      <c r="A1677" s="23">
        <v>1676</v>
      </c>
      <c r="B1677" s="22" t="s">
        <v>5</v>
      </c>
      <c r="C1677" s="23" t="s">
        <v>12</v>
      </c>
      <c r="D1677" s="41">
        <v>12500</v>
      </c>
      <c r="E1677" s="23" t="s">
        <v>39</v>
      </c>
    </row>
    <row r="1678" spans="1:5" ht="13.2" x14ac:dyDescent="0.25">
      <c r="A1678" s="23">
        <v>1677</v>
      </c>
      <c r="B1678" s="22" t="s">
        <v>5</v>
      </c>
      <c r="C1678" s="23" t="s">
        <v>12</v>
      </c>
      <c r="D1678" s="41">
        <v>12500</v>
      </c>
      <c r="E1678" s="23" t="s">
        <v>39</v>
      </c>
    </row>
    <row r="1679" spans="1:5" ht="13.2" x14ac:dyDescent="0.25">
      <c r="A1679" s="23">
        <v>1678</v>
      </c>
      <c r="B1679" s="22" t="s">
        <v>5</v>
      </c>
      <c r="C1679" s="23" t="s">
        <v>12</v>
      </c>
      <c r="D1679" s="41">
        <v>10000</v>
      </c>
      <c r="E1679" s="23" t="s">
        <v>39</v>
      </c>
    </row>
    <row r="1680" spans="1:5" ht="13.2" x14ac:dyDescent="0.25">
      <c r="A1680" s="23">
        <v>1679</v>
      </c>
      <c r="B1680" s="22" t="s">
        <v>5</v>
      </c>
      <c r="C1680" s="23" t="s">
        <v>10</v>
      </c>
      <c r="D1680" s="41">
        <v>17250</v>
      </c>
      <c r="E1680" s="23" t="s">
        <v>39</v>
      </c>
    </row>
    <row r="1681" spans="1:5" ht="13.2" x14ac:dyDescent="0.25">
      <c r="A1681" s="23">
        <v>1680</v>
      </c>
      <c r="B1681" s="22" t="s">
        <v>5</v>
      </c>
      <c r="C1681" s="23" t="s">
        <v>12</v>
      </c>
      <c r="D1681" s="41">
        <v>32500</v>
      </c>
      <c r="E1681" s="23" t="s">
        <v>39</v>
      </c>
    </row>
    <row r="1682" spans="1:5" ht="13.2" x14ac:dyDescent="0.25">
      <c r="A1682" s="23">
        <v>1681</v>
      </c>
      <c r="B1682" s="22" t="s">
        <v>5</v>
      </c>
      <c r="C1682" s="23" t="s">
        <v>12</v>
      </c>
      <c r="D1682" s="41">
        <v>10000</v>
      </c>
      <c r="E1682" s="23" t="s">
        <v>39</v>
      </c>
    </row>
    <row r="1683" spans="1:5" ht="13.2" x14ac:dyDescent="0.25">
      <c r="A1683" s="23">
        <v>1682</v>
      </c>
      <c r="B1683" s="22" t="s">
        <v>5</v>
      </c>
      <c r="C1683" s="23" t="s">
        <v>12</v>
      </c>
      <c r="D1683" s="41">
        <v>8750</v>
      </c>
      <c r="E1683" s="23" t="s">
        <v>39</v>
      </c>
    </row>
    <row r="1684" spans="1:5" ht="13.2" x14ac:dyDescent="0.25">
      <c r="A1684" s="23">
        <v>1683</v>
      </c>
      <c r="B1684" s="22" t="s">
        <v>5</v>
      </c>
      <c r="C1684" s="23" t="s">
        <v>12</v>
      </c>
      <c r="D1684" s="41">
        <v>12500</v>
      </c>
      <c r="E1684" s="23" t="s">
        <v>39</v>
      </c>
    </row>
    <row r="1685" spans="1:5" ht="13.2" x14ac:dyDescent="0.25">
      <c r="A1685" s="23">
        <v>1684</v>
      </c>
      <c r="B1685" s="22" t="s">
        <v>5</v>
      </c>
      <c r="C1685" s="23" t="s">
        <v>12</v>
      </c>
      <c r="D1685" s="41">
        <v>15000</v>
      </c>
      <c r="E1685" s="23" t="s">
        <v>39</v>
      </c>
    </row>
    <row r="1686" spans="1:5" ht="13.2" x14ac:dyDescent="0.25">
      <c r="A1686" s="23">
        <v>1685</v>
      </c>
      <c r="B1686" s="22" t="s">
        <v>5</v>
      </c>
      <c r="C1686" s="23" t="s">
        <v>12</v>
      </c>
      <c r="D1686" s="41">
        <v>12500</v>
      </c>
      <c r="E1686" s="23" t="s">
        <v>39</v>
      </c>
    </row>
    <row r="1687" spans="1:5" ht="13.2" x14ac:dyDescent="0.25">
      <c r="A1687" s="23">
        <v>1686</v>
      </c>
      <c r="B1687" s="22" t="s">
        <v>5</v>
      </c>
      <c r="C1687" s="23" t="s">
        <v>12</v>
      </c>
      <c r="D1687" s="41">
        <v>12500</v>
      </c>
      <c r="E1687" s="23" t="s">
        <v>39</v>
      </c>
    </row>
    <row r="1688" spans="1:5" ht="13.2" x14ac:dyDescent="0.25">
      <c r="A1688" s="23">
        <v>1687</v>
      </c>
      <c r="B1688" s="22" t="s">
        <v>5</v>
      </c>
      <c r="C1688" s="23" t="s">
        <v>12</v>
      </c>
      <c r="D1688" s="41">
        <v>8750</v>
      </c>
      <c r="E1688" s="23" t="s">
        <v>39</v>
      </c>
    </row>
    <row r="1689" spans="1:5" ht="13.2" x14ac:dyDescent="0.25">
      <c r="A1689" s="23">
        <v>1688</v>
      </c>
      <c r="B1689" s="22" t="s">
        <v>5</v>
      </c>
      <c r="C1689" s="23" t="s">
        <v>12</v>
      </c>
      <c r="D1689" s="41">
        <v>12500</v>
      </c>
      <c r="E1689" s="23" t="s">
        <v>39</v>
      </c>
    </row>
    <row r="1690" spans="1:5" ht="13.2" x14ac:dyDescent="0.25">
      <c r="A1690" s="23">
        <v>1689</v>
      </c>
      <c r="B1690" s="22" t="s">
        <v>5</v>
      </c>
      <c r="C1690" s="23" t="s">
        <v>12</v>
      </c>
      <c r="D1690" s="41">
        <v>10000</v>
      </c>
      <c r="E1690" s="23" t="s">
        <v>39</v>
      </c>
    </row>
    <row r="1691" spans="1:5" ht="13.2" x14ac:dyDescent="0.25">
      <c r="A1691" s="23">
        <v>1690</v>
      </c>
      <c r="B1691" s="22" t="s">
        <v>5</v>
      </c>
      <c r="C1691" s="23" t="s">
        <v>12</v>
      </c>
      <c r="D1691" s="41">
        <v>10000</v>
      </c>
      <c r="E1691" s="23" t="s">
        <v>39</v>
      </c>
    </row>
    <row r="1692" spans="1:5" ht="13.2" x14ac:dyDescent="0.25">
      <c r="A1692" s="23">
        <v>1691</v>
      </c>
      <c r="B1692" s="22" t="s">
        <v>5</v>
      </c>
      <c r="C1692" s="23" t="s">
        <v>12</v>
      </c>
      <c r="D1692" s="41">
        <v>10000</v>
      </c>
      <c r="E1692" s="23" t="s">
        <v>39</v>
      </c>
    </row>
    <row r="1693" spans="1:5" ht="13.2" x14ac:dyDescent="0.25">
      <c r="A1693" s="23">
        <v>1692</v>
      </c>
      <c r="B1693" s="22" t="s">
        <v>5</v>
      </c>
      <c r="C1693" s="23" t="s">
        <v>12</v>
      </c>
      <c r="D1693" s="41">
        <v>12500</v>
      </c>
      <c r="E1693" s="23" t="s">
        <v>39</v>
      </c>
    </row>
    <row r="1694" spans="1:5" ht="13.2" x14ac:dyDescent="0.25">
      <c r="A1694" s="23">
        <v>1693</v>
      </c>
      <c r="B1694" s="22" t="s">
        <v>5</v>
      </c>
      <c r="C1694" s="23" t="s">
        <v>12</v>
      </c>
      <c r="D1694" s="41">
        <v>8750</v>
      </c>
      <c r="E1694" s="23" t="s">
        <v>39</v>
      </c>
    </row>
    <row r="1695" spans="1:5" ht="13.2" x14ac:dyDescent="0.25">
      <c r="A1695" s="23">
        <v>1694</v>
      </c>
      <c r="B1695" s="22" t="s">
        <v>5</v>
      </c>
      <c r="C1695" s="23" t="s">
        <v>12</v>
      </c>
      <c r="D1695" s="41">
        <v>12500</v>
      </c>
      <c r="E1695" s="23" t="s">
        <v>39</v>
      </c>
    </row>
    <row r="1696" spans="1:5" ht="13.2" x14ac:dyDescent="0.25">
      <c r="A1696" s="23">
        <v>1695</v>
      </c>
      <c r="B1696" s="22" t="s">
        <v>5</v>
      </c>
      <c r="C1696" s="23" t="s">
        <v>12</v>
      </c>
      <c r="D1696" s="41">
        <v>8750</v>
      </c>
      <c r="E1696" s="23" t="s">
        <v>39</v>
      </c>
    </row>
    <row r="1697" spans="1:5" ht="13.2" x14ac:dyDescent="0.25">
      <c r="A1697" s="23">
        <v>1696</v>
      </c>
      <c r="B1697" s="22" t="s">
        <v>5</v>
      </c>
      <c r="C1697" s="23" t="s">
        <v>12</v>
      </c>
      <c r="D1697" s="41">
        <v>12500</v>
      </c>
      <c r="E1697" s="23" t="s">
        <v>39</v>
      </c>
    </row>
    <row r="1698" spans="1:5" ht="13.2" x14ac:dyDescent="0.25">
      <c r="A1698" s="23">
        <v>1697</v>
      </c>
      <c r="B1698" s="22" t="s">
        <v>5</v>
      </c>
      <c r="C1698" s="23" t="s">
        <v>13</v>
      </c>
      <c r="D1698" s="41">
        <v>10000</v>
      </c>
      <c r="E1698" s="23" t="s">
        <v>39</v>
      </c>
    </row>
    <row r="1699" spans="1:5" ht="13.2" x14ac:dyDescent="0.25">
      <c r="A1699" s="23">
        <v>1698</v>
      </c>
      <c r="B1699" s="22" t="s">
        <v>5</v>
      </c>
      <c r="C1699" s="23" t="s">
        <v>12</v>
      </c>
      <c r="D1699" s="41">
        <v>15000</v>
      </c>
      <c r="E1699" s="23" t="s">
        <v>39</v>
      </c>
    </row>
    <row r="1700" spans="1:5" ht="13.2" x14ac:dyDescent="0.25">
      <c r="A1700" s="23">
        <v>1699</v>
      </c>
      <c r="B1700" s="22" t="s">
        <v>5</v>
      </c>
      <c r="C1700" s="23" t="s">
        <v>10</v>
      </c>
      <c r="D1700" s="41">
        <v>2750</v>
      </c>
      <c r="E1700" s="23" t="s">
        <v>39</v>
      </c>
    </row>
    <row r="1701" spans="1:5" ht="13.2" x14ac:dyDescent="0.25">
      <c r="A1701" s="23">
        <v>1700</v>
      </c>
      <c r="B1701" s="22" t="s">
        <v>5</v>
      </c>
      <c r="C1701" s="23" t="s">
        <v>12</v>
      </c>
      <c r="D1701" s="41">
        <v>8750</v>
      </c>
      <c r="E1701" s="23" t="s">
        <v>39</v>
      </c>
    </row>
    <row r="1702" spans="1:5" ht="13.2" x14ac:dyDescent="0.25">
      <c r="A1702" s="23">
        <v>1701</v>
      </c>
      <c r="B1702" s="22" t="s">
        <v>5</v>
      </c>
      <c r="C1702" s="23" t="s">
        <v>12</v>
      </c>
      <c r="D1702" s="41">
        <v>8750</v>
      </c>
      <c r="E1702" s="23" t="s">
        <v>39</v>
      </c>
    </row>
    <row r="1703" spans="1:5" ht="13.2" x14ac:dyDescent="0.25">
      <c r="A1703" s="23">
        <v>1702</v>
      </c>
      <c r="B1703" s="22" t="s">
        <v>5</v>
      </c>
      <c r="C1703" s="23" t="s">
        <v>12</v>
      </c>
      <c r="D1703" s="41">
        <v>12500</v>
      </c>
      <c r="E1703" s="23" t="s">
        <v>39</v>
      </c>
    </row>
    <row r="1704" spans="1:5" ht="13.2" x14ac:dyDescent="0.25">
      <c r="A1704" s="23">
        <v>1703</v>
      </c>
      <c r="B1704" s="22" t="s">
        <v>5</v>
      </c>
      <c r="C1704" s="23" t="s">
        <v>12</v>
      </c>
      <c r="D1704" s="41">
        <v>8750</v>
      </c>
      <c r="E1704" s="23" t="s">
        <v>39</v>
      </c>
    </row>
    <row r="1705" spans="1:5" ht="13.2" x14ac:dyDescent="0.25">
      <c r="A1705" s="23">
        <v>1704</v>
      </c>
      <c r="B1705" s="22" t="s">
        <v>5</v>
      </c>
      <c r="C1705" s="23" t="s">
        <v>10</v>
      </c>
      <c r="D1705" s="41">
        <v>39250</v>
      </c>
      <c r="E1705" s="23" t="s">
        <v>39</v>
      </c>
    </row>
    <row r="1706" spans="1:5" ht="13.2" x14ac:dyDescent="0.25">
      <c r="A1706" s="23">
        <v>1705</v>
      </c>
      <c r="B1706" s="22" t="s">
        <v>5</v>
      </c>
      <c r="C1706" s="23" t="s">
        <v>12</v>
      </c>
      <c r="D1706" s="41">
        <v>12500</v>
      </c>
      <c r="E1706" s="23" t="s">
        <v>39</v>
      </c>
    </row>
    <row r="1707" spans="1:5" ht="13.2" x14ac:dyDescent="0.25">
      <c r="A1707" s="23">
        <v>1706</v>
      </c>
      <c r="B1707" s="22" t="s">
        <v>5</v>
      </c>
      <c r="C1707" s="23" t="s">
        <v>12</v>
      </c>
      <c r="D1707" s="41">
        <v>8750</v>
      </c>
      <c r="E1707" s="23" t="s">
        <v>39</v>
      </c>
    </row>
    <row r="1708" spans="1:5" ht="13.2" x14ac:dyDescent="0.25">
      <c r="A1708" s="23">
        <v>1707</v>
      </c>
      <c r="B1708" s="22" t="s">
        <v>5</v>
      </c>
      <c r="C1708" s="23" t="s">
        <v>10</v>
      </c>
      <c r="D1708" s="41">
        <v>26000</v>
      </c>
      <c r="E1708" s="23" t="s">
        <v>39</v>
      </c>
    </row>
    <row r="1709" spans="1:5" ht="13.2" x14ac:dyDescent="0.25">
      <c r="A1709" s="23">
        <v>1708</v>
      </c>
      <c r="B1709" s="22" t="s">
        <v>5</v>
      </c>
      <c r="C1709" s="23" t="s">
        <v>10</v>
      </c>
      <c r="D1709" s="41">
        <v>7500</v>
      </c>
      <c r="E1709" s="23" t="s">
        <v>39</v>
      </c>
    </row>
    <row r="1710" spans="1:5" ht="13.2" x14ac:dyDescent="0.25">
      <c r="A1710" s="23">
        <v>1709</v>
      </c>
      <c r="B1710" s="22" t="s">
        <v>5</v>
      </c>
      <c r="C1710" s="23" t="s">
        <v>10</v>
      </c>
      <c r="D1710" s="41">
        <v>7500</v>
      </c>
      <c r="E1710" s="23" t="s">
        <v>39</v>
      </c>
    </row>
    <row r="1711" spans="1:5" ht="13.2" x14ac:dyDescent="0.25">
      <c r="A1711" s="23">
        <v>1710</v>
      </c>
      <c r="B1711" s="22" t="s">
        <v>5</v>
      </c>
      <c r="C1711" s="23" t="s">
        <v>12</v>
      </c>
      <c r="D1711" s="41">
        <v>15000</v>
      </c>
      <c r="E1711" s="23" t="s">
        <v>39</v>
      </c>
    </row>
    <row r="1712" spans="1:5" ht="13.2" x14ac:dyDescent="0.25">
      <c r="A1712" s="23">
        <v>1711</v>
      </c>
      <c r="B1712" s="22" t="s">
        <v>5</v>
      </c>
      <c r="C1712" s="23" t="s">
        <v>12</v>
      </c>
      <c r="D1712" s="41">
        <v>8750</v>
      </c>
      <c r="E1712" s="23" t="s">
        <v>39</v>
      </c>
    </row>
    <row r="1713" spans="1:5" ht="13.2" x14ac:dyDescent="0.25">
      <c r="A1713" s="23">
        <v>1712</v>
      </c>
      <c r="B1713" s="22" t="s">
        <v>5</v>
      </c>
      <c r="C1713" s="23" t="s">
        <v>12</v>
      </c>
      <c r="D1713" s="41">
        <v>10000</v>
      </c>
      <c r="E1713" s="23" t="s">
        <v>39</v>
      </c>
    </row>
    <row r="1714" spans="1:5" ht="13.2" x14ac:dyDescent="0.25">
      <c r="A1714" s="23">
        <v>1713</v>
      </c>
      <c r="B1714" s="22" t="s">
        <v>5</v>
      </c>
      <c r="C1714" s="23" t="s">
        <v>12</v>
      </c>
      <c r="D1714" s="41">
        <v>8750</v>
      </c>
      <c r="E1714" s="23" t="s">
        <v>39</v>
      </c>
    </row>
    <row r="1715" spans="1:5" ht="13.2" x14ac:dyDescent="0.25">
      <c r="A1715" s="23">
        <v>1714</v>
      </c>
      <c r="B1715" s="22" t="s">
        <v>5</v>
      </c>
      <c r="C1715" s="23" t="s">
        <v>12</v>
      </c>
      <c r="D1715" s="41">
        <v>8750</v>
      </c>
      <c r="E1715" s="23" t="s">
        <v>39</v>
      </c>
    </row>
    <row r="1716" spans="1:5" ht="13.2" x14ac:dyDescent="0.25">
      <c r="A1716" s="23">
        <v>1715</v>
      </c>
      <c r="B1716" s="22" t="s">
        <v>5</v>
      </c>
      <c r="C1716" s="23" t="s">
        <v>12</v>
      </c>
      <c r="D1716" s="41">
        <v>10000</v>
      </c>
      <c r="E1716" s="23" t="s">
        <v>39</v>
      </c>
    </row>
    <row r="1717" spans="1:5" ht="13.2" x14ac:dyDescent="0.25">
      <c r="A1717" s="23">
        <v>1716</v>
      </c>
      <c r="B1717" s="22" t="s">
        <v>5</v>
      </c>
      <c r="C1717" s="23" t="s">
        <v>10</v>
      </c>
      <c r="D1717" s="41">
        <v>15500</v>
      </c>
      <c r="E1717" s="23" t="s">
        <v>39</v>
      </c>
    </row>
    <row r="1718" spans="1:5" ht="13.2" x14ac:dyDescent="0.25">
      <c r="A1718" s="23">
        <v>1717</v>
      </c>
      <c r="B1718" s="22" t="s">
        <v>5</v>
      </c>
      <c r="C1718" s="23" t="s">
        <v>12</v>
      </c>
      <c r="D1718" s="41">
        <v>12500</v>
      </c>
      <c r="E1718" s="23" t="s">
        <v>39</v>
      </c>
    </row>
    <row r="1719" spans="1:5" ht="13.2" x14ac:dyDescent="0.25">
      <c r="A1719" s="23">
        <v>1718</v>
      </c>
      <c r="B1719" s="22" t="s">
        <v>5</v>
      </c>
      <c r="C1719" s="23" t="s">
        <v>12</v>
      </c>
      <c r="D1719" s="41">
        <v>10000</v>
      </c>
      <c r="E1719" s="23" t="s">
        <v>39</v>
      </c>
    </row>
    <row r="1720" spans="1:5" ht="13.2" x14ac:dyDescent="0.25">
      <c r="A1720" s="23">
        <v>1719</v>
      </c>
      <c r="B1720" s="22" t="s">
        <v>5</v>
      </c>
      <c r="C1720" s="23" t="s">
        <v>12</v>
      </c>
      <c r="D1720" s="41">
        <v>8750</v>
      </c>
      <c r="E1720" s="23" t="s">
        <v>39</v>
      </c>
    </row>
    <row r="1721" spans="1:5" ht="13.2" x14ac:dyDescent="0.25">
      <c r="A1721" s="23">
        <v>1720</v>
      </c>
      <c r="B1721" s="22" t="s">
        <v>5</v>
      </c>
      <c r="C1721" s="23" t="s">
        <v>12</v>
      </c>
      <c r="D1721" s="41">
        <v>8750</v>
      </c>
      <c r="E1721" s="23" t="s">
        <v>39</v>
      </c>
    </row>
    <row r="1722" spans="1:5" ht="13.2" x14ac:dyDescent="0.25">
      <c r="A1722" s="23">
        <v>1721</v>
      </c>
      <c r="B1722" s="22" t="s">
        <v>5</v>
      </c>
      <c r="C1722" s="23" t="s">
        <v>12</v>
      </c>
      <c r="D1722" s="41">
        <v>15000</v>
      </c>
      <c r="E1722" s="23" t="s">
        <v>39</v>
      </c>
    </row>
    <row r="1723" spans="1:5" ht="13.2" x14ac:dyDescent="0.25">
      <c r="A1723" s="23">
        <v>1722</v>
      </c>
      <c r="B1723" s="22" t="s">
        <v>5</v>
      </c>
      <c r="C1723" s="23" t="s">
        <v>12</v>
      </c>
      <c r="D1723" s="41">
        <v>10000</v>
      </c>
      <c r="E1723" s="23" t="s">
        <v>39</v>
      </c>
    </row>
    <row r="1724" spans="1:5" ht="13.2" x14ac:dyDescent="0.25">
      <c r="A1724" s="23">
        <v>1723</v>
      </c>
      <c r="B1724" s="22" t="s">
        <v>5</v>
      </c>
      <c r="C1724" s="23" t="s">
        <v>12</v>
      </c>
      <c r="D1724" s="41">
        <v>8750</v>
      </c>
      <c r="E1724" s="23" t="s">
        <v>39</v>
      </c>
    </row>
    <row r="1725" spans="1:5" ht="13.2" x14ac:dyDescent="0.25">
      <c r="A1725" s="23">
        <v>1724</v>
      </c>
      <c r="B1725" s="22" t="s">
        <v>5</v>
      </c>
      <c r="C1725" s="23" t="s">
        <v>13</v>
      </c>
      <c r="D1725" s="41">
        <v>110000</v>
      </c>
      <c r="E1725" s="23" t="s">
        <v>39</v>
      </c>
    </row>
    <row r="1726" spans="1:5" ht="13.2" x14ac:dyDescent="0.25">
      <c r="A1726" s="23">
        <v>1725</v>
      </c>
      <c r="B1726" s="22" t="s">
        <v>5</v>
      </c>
      <c r="C1726" s="23" t="s">
        <v>12</v>
      </c>
      <c r="D1726" s="41">
        <v>15000</v>
      </c>
      <c r="E1726" s="23" t="s">
        <v>39</v>
      </c>
    </row>
    <row r="1727" spans="1:5" ht="13.2" x14ac:dyDescent="0.25">
      <c r="A1727" s="23">
        <v>1726</v>
      </c>
      <c r="B1727" s="22" t="s">
        <v>5</v>
      </c>
      <c r="C1727" s="23" t="s">
        <v>12</v>
      </c>
      <c r="D1727" s="41">
        <v>10000</v>
      </c>
      <c r="E1727" s="23" t="s">
        <v>39</v>
      </c>
    </row>
    <row r="1728" spans="1:5" ht="13.2" x14ac:dyDescent="0.25">
      <c r="A1728" s="23">
        <v>1727</v>
      </c>
      <c r="B1728" s="22" t="s">
        <v>5</v>
      </c>
      <c r="C1728" s="23" t="s">
        <v>12</v>
      </c>
      <c r="D1728" s="41">
        <v>10000</v>
      </c>
      <c r="E1728" s="23" t="s">
        <v>39</v>
      </c>
    </row>
    <row r="1729" spans="1:5" ht="13.2" x14ac:dyDescent="0.25">
      <c r="A1729" s="23">
        <v>1728</v>
      </c>
      <c r="B1729" s="22" t="s">
        <v>5</v>
      </c>
      <c r="C1729" s="23" t="s">
        <v>12</v>
      </c>
      <c r="D1729" s="41">
        <v>10000</v>
      </c>
      <c r="E1729" s="23" t="s">
        <v>39</v>
      </c>
    </row>
    <row r="1730" spans="1:5" ht="13.2" x14ac:dyDescent="0.25">
      <c r="A1730" s="23">
        <v>1729</v>
      </c>
      <c r="B1730" s="22" t="s">
        <v>5</v>
      </c>
      <c r="C1730" s="23" t="s">
        <v>12</v>
      </c>
      <c r="D1730" s="41">
        <v>12500</v>
      </c>
      <c r="E1730" s="23" t="s">
        <v>39</v>
      </c>
    </row>
    <row r="1731" spans="1:5" ht="13.2" x14ac:dyDescent="0.25">
      <c r="A1731" s="23">
        <v>1730</v>
      </c>
      <c r="B1731" s="22" t="s">
        <v>5</v>
      </c>
      <c r="C1731" s="23" t="s">
        <v>12</v>
      </c>
      <c r="D1731" s="41">
        <v>8750</v>
      </c>
      <c r="E1731" s="23" t="s">
        <v>39</v>
      </c>
    </row>
    <row r="1732" spans="1:5" ht="13.2" x14ac:dyDescent="0.25">
      <c r="A1732" s="23">
        <v>1731</v>
      </c>
      <c r="B1732" s="22" t="s">
        <v>5</v>
      </c>
      <c r="C1732" s="23" t="s">
        <v>12</v>
      </c>
      <c r="D1732" s="41">
        <v>12500</v>
      </c>
      <c r="E1732" s="23" t="s">
        <v>39</v>
      </c>
    </row>
    <row r="1733" spans="1:5" ht="13.2" x14ac:dyDescent="0.25">
      <c r="A1733" s="23">
        <v>1732</v>
      </c>
      <c r="B1733" s="22" t="s">
        <v>5</v>
      </c>
      <c r="C1733" s="23" t="s">
        <v>12</v>
      </c>
      <c r="D1733" s="41">
        <v>12500</v>
      </c>
      <c r="E1733" s="23" t="s">
        <v>39</v>
      </c>
    </row>
    <row r="1734" spans="1:5" ht="13.2" x14ac:dyDescent="0.25">
      <c r="A1734" s="23">
        <v>1733</v>
      </c>
      <c r="B1734" s="22" t="s">
        <v>5</v>
      </c>
      <c r="C1734" s="23" t="s">
        <v>12</v>
      </c>
      <c r="D1734" s="41">
        <v>10000</v>
      </c>
      <c r="E1734" s="23" t="s">
        <v>39</v>
      </c>
    </row>
    <row r="1735" spans="1:5" ht="13.2" x14ac:dyDescent="0.25">
      <c r="A1735" s="23">
        <v>1734</v>
      </c>
      <c r="B1735" s="22" t="s">
        <v>5</v>
      </c>
      <c r="C1735" s="23" t="s">
        <v>12</v>
      </c>
      <c r="D1735" s="41">
        <v>12500</v>
      </c>
      <c r="E1735" s="23" t="s">
        <v>39</v>
      </c>
    </row>
    <row r="1736" spans="1:5" ht="13.2" x14ac:dyDescent="0.25">
      <c r="A1736" s="23">
        <v>1735</v>
      </c>
      <c r="B1736" s="22" t="s">
        <v>5</v>
      </c>
      <c r="C1736" s="23" t="s">
        <v>12</v>
      </c>
      <c r="D1736" s="41">
        <v>12500</v>
      </c>
      <c r="E1736" s="23" t="s">
        <v>39</v>
      </c>
    </row>
    <row r="1737" spans="1:5" ht="13.2" x14ac:dyDescent="0.25">
      <c r="A1737" s="23">
        <v>1736</v>
      </c>
      <c r="B1737" s="22" t="s">
        <v>5</v>
      </c>
      <c r="C1737" s="23" t="s">
        <v>10</v>
      </c>
      <c r="D1737" s="41">
        <v>5000</v>
      </c>
      <c r="E1737" s="23" t="s">
        <v>39</v>
      </c>
    </row>
    <row r="1738" spans="1:5" ht="13.2" x14ac:dyDescent="0.25">
      <c r="A1738" s="23">
        <v>1737</v>
      </c>
      <c r="B1738" s="22" t="s">
        <v>5</v>
      </c>
      <c r="C1738" s="23" t="s">
        <v>12</v>
      </c>
      <c r="D1738" s="41">
        <v>8750</v>
      </c>
      <c r="E1738" s="23" t="s">
        <v>39</v>
      </c>
    </row>
    <row r="1739" spans="1:5" ht="13.2" x14ac:dyDescent="0.25">
      <c r="A1739" s="23">
        <v>1738</v>
      </c>
      <c r="B1739" s="22" t="s">
        <v>5</v>
      </c>
      <c r="C1739" s="23" t="s">
        <v>12</v>
      </c>
      <c r="D1739" s="41">
        <v>10000</v>
      </c>
      <c r="E1739" s="23" t="s">
        <v>39</v>
      </c>
    </row>
    <row r="1740" spans="1:5" ht="13.2" x14ac:dyDescent="0.25">
      <c r="A1740" s="23">
        <v>1739</v>
      </c>
      <c r="B1740" s="22" t="s">
        <v>5</v>
      </c>
      <c r="C1740" s="23" t="s">
        <v>12</v>
      </c>
      <c r="D1740" s="41">
        <v>10000</v>
      </c>
      <c r="E1740" s="23" t="s">
        <v>39</v>
      </c>
    </row>
    <row r="1741" spans="1:5" ht="13.2" x14ac:dyDescent="0.25">
      <c r="A1741" s="23">
        <v>1740</v>
      </c>
      <c r="B1741" s="22" t="s">
        <v>5</v>
      </c>
      <c r="C1741" s="23" t="s">
        <v>12</v>
      </c>
      <c r="D1741" s="41">
        <v>15000</v>
      </c>
      <c r="E1741" s="23" t="s">
        <v>39</v>
      </c>
    </row>
    <row r="1742" spans="1:5" ht="13.2" x14ac:dyDescent="0.25">
      <c r="A1742" s="23">
        <v>1741</v>
      </c>
      <c r="B1742" s="22" t="s">
        <v>5</v>
      </c>
      <c r="C1742" s="23" t="s">
        <v>12</v>
      </c>
      <c r="D1742" s="41">
        <v>8750</v>
      </c>
      <c r="E1742" s="23" t="s">
        <v>39</v>
      </c>
    </row>
    <row r="1743" spans="1:5" ht="13.2" x14ac:dyDescent="0.25">
      <c r="A1743" s="23">
        <v>1742</v>
      </c>
      <c r="B1743" s="22" t="s">
        <v>5</v>
      </c>
      <c r="C1743" s="23" t="s">
        <v>12</v>
      </c>
      <c r="D1743" s="41">
        <v>10000</v>
      </c>
      <c r="E1743" s="23" t="s">
        <v>39</v>
      </c>
    </row>
    <row r="1744" spans="1:5" ht="13.2" x14ac:dyDescent="0.25">
      <c r="A1744" s="23">
        <v>1743</v>
      </c>
      <c r="B1744" s="22" t="s">
        <v>5</v>
      </c>
      <c r="C1744" s="23" t="s">
        <v>12</v>
      </c>
      <c r="D1744" s="41">
        <v>8750</v>
      </c>
      <c r="E1744" s="23" t="s">
        <v>39</v>
      </c>
    </row>
    <row r="1745" spans="1:5" ht="13.2" x14ac:dyDescent="0.25">
      <c r="A1745" s="23">
        <v>1744</v>
      </c>
      <c r="B1745" s="22" t="s">
        <v>5</v>
      </c>
      <c r="C1745" s="23" t="s">
        <v>12</v>
      </c>
      <c r="D1745" s="41">
        <v>12500</v>
      </c>
      <c r="E1745" s="23" t="s">
        <v>39</v>
      </c>
    </row>
    <row r="1746" spans="1:5" ht="13.2" x14ac:dyDescent="0.25">
      <c r="A1746" s="23">
        <v>1745</v>
      </c>
      <c r="B1746" s="22" t="s">
        <v>5</v>
      </c>
      <c r="C1746" s="23" t="s">
        <v>12</v>
      </c>
      <c r="D1746" s="41">
        <v>12500</v>
      </c>
      <c r="E1746" s="23" t="s">
        <v>39</v>
      </c>
    </row>
    <row r="1747" spans="1:5" ht="13.2" x14ac:dyDescent="0.25">
      <c r="A1747" s="23">
        <v>1746</v>
      </c>
      <c r="B1747" s="22" t="s">
        <v>5</v>
      </c>
      <c r="C1747" s="23" t="s">
        <v>13</v>
      </c>
      <c r="D1747" s="41">
        <v>11250</v>
      </c>
      <c r="E1747" s="23" t="s">
        <v>39</v>
      </c>
    </row>
    <row r="1748" spans="1:5" ht="13.2" x14ac:dyDescent="0.25">
      <c r="A1748" s="23">
        <v>1747</v>
      </c>
      <c r="B1748" s="22" t="s">
        <v>5</v>
      </c>
      <c r="C1748" s="23" t="s">
        <v>12</v>
      </c>
      <c r="D1748" s="41">
        <v>10000</v>
      </c>
      <c r="E1748" s="23" t="s">
        <v>39</v>
      </c>
    </row>
    <row r="1749" spans="1:5" ht="13.2" x14ac:dyDescent="0.25">
      <c r="A1749" s="23">
        <v>1748</v>
      </c>
      <c r="B1749" s="22" t="s">
        <v>5</v>
      </c>
      <c r="C1749" s="23" t="s">
        <v>12</v>
      </c>
      <c r="D1749" s="41">
        <v>12500</v>
      </c>
      <c r="E1749" s="23" t="s">
        <v>39</v>
      </c>
    </row>
    <row r="1750" spans="1:5" ht="13.2" x14ac:dyDescent="0.25">
      <c r="A1750" s="23">
        <v>1749</v>
      </c>
      <c r="B1750" s="22" t="s">
        <v>5</v>
      </c>
      <c r="C1750" s="23" t="s">
        <v>12</v>
      </c>
      <c r="D1750" s="41">
        <v>15000</v>
      </c>
      <c r="E1750" s="23" t="s">
        <v>39</v>
      </c>
    </row>
    <row r="1751" spans="1:5" ht="13.2" x14ac:dyDescent="0.25">
      <c r="A1751" s="23">
        <v>1750</v>
      </c>
      <c r="B1751" s="22" t="s">
        <v>5</v>
      </c>
      <c r="C1751" s="23" t="s">
        <v>12</v>
      </c>
      <c r="D1751" s="41">
        <v>12500</v>
      </c>
      <c r="E1751" s="23" t="s">
        <v>39</v>
      </c>
    </row>
    <row r="1752" spans="1:5" ht="13.2" x14ac:dyDescent="0.25">
      <c r="A1752" s="23">
        <v>1751</v>
      </c>
      <c r="B1752" s="22" t="s">
        <v>5</v>
      </c>
      <c r="C1752" s="23" t="s">
        <v>10</v>
      </c>
      <c r="D1752" s="41">
        <v>7500</v>
      </c>
      <c r="E1752" s="23" t="s">
        <v>39</v>
      </c>
    </row>
    <row r="1753" spans="1:5" ht="13.2" x14ac:dyDescent="0.25">
      <c r="A1753" s="23">
        <v>1752</v>
      </c>
      <c r="B1753" s="22" t="s">
        <v>5</v>
      </c>
      <c r="C1753" s="23" t="s">
        <v>10</v>
      </c>
      <c r="D1753" s="41">
        <v>11500</v>
      </c>
      <c r="E1753" s="23" t="s">
        <v>39</v>
      </c>
    </row>
    <row r="1754" spans="1:5" ht="13.2" x14ac:dyDescent="0.25">
      <c r="A1754" s="23">
        <v>1753</v>
      </c>
      <c r="B1754" s="22" t="s">
        <v>5</v>
      </c>
      <c r="C1754" s="23" t="s">
        <v>12</v>
      </c>
      <c r="D1754" s="41">
        <v>12500</v>
      </c>
      <c r="E1754" s="23" t="s">
        <v>39</v>
      </c>
    </row>
    <row r="1755" spans="1:5" ht="13.2" x14ac:dyDescent="0.25">
      <c r="A1755" s="23">
        <v>1754</v>
      </c>
      <c r="B1755" s="22" t="s">
        <v>5</v>
      </c>
      <c r="C1755" s="23" t="s">
        <v>12</v>
      </c>
      <c r="D1755" s="41">
        <v>12500</v>
      </c>
      <c r="E1755" s="23" t="s">
        <v>39</v>
      </c>
    </row>
    <row r="1756" spans="1:5" ht="13.2" x14ac:dyDescent="0.25">
      <c r="A1756" s="23">
        <v>1755</v>
      </c>
      <c r="B1756" s="22" t="s">
        <v>5</v>
      </c>
      <c r="C1756" s="23" t="s">
        <v>12</v>
      </c>
      <c r="D1756" s="41">
        <v>12500</v>
      </c>
      <c r="E1756" s="23" t="s">
        <v>39</v>
      </c>
    </row>
    <row r="1757" spans="1:5" ht="13.2" x14ac:dyDescent="0.25">
      <c r="A1757" s="23">
        <v>1756</v>
      </c>
      <c r="B1757" s="22" t="s">
        <v>5</v>
      </c>
      <c r="C1757" s="23" t="s">
        <v>12</v>
      </c>
      <c r="D1757" s="41">
        <v>12500</v>
      </c>
      <c r="E1757" s="23" t="s">
        <v>39</v>
      </c>
    </row>
    <row r="1758" spans="1:5" ht="13.2" x14ac:dyDescent="0.25">
      <c r="A1758" s="23">
        <v>1757</v>
      </c>
      <c r="B1758" s="22" t="s">
        <v>5</v>
      </c>
      <c r="C1758" s="23" t="s">
        <v>13</v>
      </c>
      <c r="D1758" s="41">
        <v>11250</v>
      </c>
      <c r="E1758" s="23" t="s">
        <v>39</v>
      </c>
    </row>
    <row r="1759" spans="1:5" ht="13.2" x14ac:dyDescent="0.25">
      <c r="A1759" s="23">
        <v>1758</v>
      </c>
      <c r="B1759" s="22" t="s">
        <v>5</v>
      </c>
      <c r="C1759" s="23" t="s">
        <v>12</v>
      </c>
      <c r="D1759" s="41">
        <v>10000</v>
      </c>
      <c r="E1759" s="23" t="s">
        <v>39</v>
      </c>
    </row>
    <row r="1760" spans="1:5" ht="13.2" x14ac:dyDescent="0.25">
      <c r="A1760" s="23">
        <v>1759</v>
      </c>
      <c r="B1760" s="22" t="s">
        <v>5</v>
      </c>
      <c r="C1760" s="23" t="s">
        <v>12</v>
      </c>
      <c r="D1760" s="41">
        <v>12500</v>
      </c>
      <c r="E1760" s="23" t="s">
        <v>39</v>
      </c>
    </row>
    <row r="1761" spans="1:5" ht="13.2" x14ac:dyDescent="0.25">
      <c r="A1761" s="23">
        <v>1760</v>
      </c>
      <c r="B1761" s="22" t="s">
        <v>5</v>
      </c>
      <c r="C1761" s="23" t="s">
        <v>12</v>
      </c>
      <c r="D1761" s="41">
        <v>10000</v>
      </c>
      <c r="E1761" s="23" t="s">
        <v>39</v>
      </c>
    </row>
    <row r="1762" spans="1:5" ht="13.2" x14ac:dyDescent="0.25">
      <c r="A1762" s="23">
        <v>1761</v>
      </c>
      <c r="B1762" s="22" t="s">
        <v>5</v>
      </c>
      <c r="C1762" s="23" t="s">
        <v>12</v>
      </c>
      <c r="D1762" s="41">
        <v>8750</v>
      </c>
      <c r="E1762" s="23" t="s">
        <v>39</v>
      </c>
    </row>
    <row r="1763" spans="1:5" ht="13.2" x14ac:dyDescent="0.25">
      <c r="A1763" s="23">
        <v>1762</v>
      </c>
      <c r="B1763" s="22" t="s">
        <v>5</v>
      </c>
      <c r="C1763" s="23" t="s">
        <v>12</v>
      </c>
      <c r="D1763" s="41">
        <v>12500</v>
      </c>
      <c r="E1763" s="23" t="s">
        <v>39</v>
      </c>
    </row>
    <row r="1764" spans="1:5" ht="13.2" x14ac:dyDescent="0.25">
      <c r="A1764" s="23">
        <v>1763</v>
      </c>
      <c r="B1764" s="22" t="s">
        <v>5</v>
      </c>
      <c r="C1764" s="23" t="s">
        <v>12</v>
      </c>
      <c r="D1764" s="41">
        <v>8750</v>
      </c>
      <c r="E1764" s="23" t="s">
        <v>39</v>
      </c>
    </row>
    <row r="1765" spans="1:5" ht="13.2" x14ac:dyDescent="0.25">
      <c r="A1765" s="23">
        <v>1764</v>
      </c>
      <c r="B1765" s="22" t="s">
        <v>5</v>
      </c>
      <c r="C1765" s="23" t="s">
        <v>12</v>
      </c>
      <c r="D1765" s="41">
        <v>12500</v>
      </c>
      <c r="E1765" s="23" t="s">
        <v>39</v>
      </c>
    </row>
    <row r="1766" spans="1:5" ht="13.2" x14ac:dyDescent="0.25">
      <c r="A1766" s="23">
        <v>1765</v>
      </c>
      <c r="B1766" s="22" t="s">
        <v>5</v>
      </c>
      <c r="C1766" s="23" t="s">
        <v>10</v>
      </c>
      <c r="D1766" s="41">
        <v>19250</v>
      </c>
      <c r="E1766" s="23" t="s">
        <v>39</v>
      </c>
    </row>
    <row r="1767" spans="1:5" ht="13.2" x14ac:dyDescent="0.25">
      <c r="A1767" s="23">
        <v>1766</v>
      </c>
      <c r="B1767" s="22" t="s">
        <v>5</v>
      </c>
      <c r="C1767" s="23" t="s">
        <v>10</v>
      </c>
      <c r="D1767" s="41">
        <v>7500</v>
      </c>
      <c r="E1767" s="23" t="s">
        <v>39</v>
      </c>
    </row>
    <row r="1768" spans="1:5" ht="13.2" x14ac:dyDescent="0.25">
      <c r="A1768" s="23">
        <v>1767</v>
      </c>
      <c r="B1768" s="22" t="s">
        <v>5</v>
      </c>
      <c r="C1768" s="23" t="s">
        <v>10</v>
      </c>
      <c r="D1768" s="41">
        <v>12250</v>
      </c>
      <c r="E1768" s="23" t="s">
        <v>39</v>
      </c>
    </row>
    <row r="1769" spans="1:5" ht="13.2" x14ac:dyDescent="0.25">
      <c r="A1769" s="23">
        <v>1768</v>
      </c>
      <c r="B1769" s="22" t="s">
        <v>5</v>
      </c>
      <c r="C1769" s="23" t="s">
        <v>12</v>
      </c>
      <c r="D1769" s="41">
        <v>10000</v>
      </c>
      <c r="E1769" s="23" t="s">
        <v>39</v>
      </c>
    </row>
    <row r="1770" spans="1:5" ht="13.2" x14ac:dyDescent="0.25">
      <c r="A1770" s="23">
        <v>1769</v>
      </c>
      <c r="B1770" s="22" t="s">
        <v>5</v>
      </c>
      <c r="C1770" s="23" t="s">
        <v>12</v>
      </c>
      <c r="D1770" s="41">
        <v>12500</v>
      </c>
      <c r="E1770" s="23" t="s">
        <v>39</v>
      </c>
    </row>
    <row r="1771" spans="1:5" ht="13.2" x14ac:dyDescent="0.25">
      <c r="A1771" s="23">
        <v>1770</v>
      </c>
      <c r="B1771" s="22" t="s">
        <v>5</v>
      </c>
      <c r="C1771" s="23" t="s">
        <v>12</v>
      </c>
      <c r="D1771" s="41">
        <v>12500</v>
      </c>
      <c r="E1771" s="23" t="s">
        <v>39</v>
      </c>
    </row>
    <row r="1772" spans="1:5" ht="13.2" x14ac:dyDescent="0.25">
      <c r="A1772" s="23">
        <v>1771</v>
      </c>
      <c r="B1772" s="22" t="s">
        <v>5</v>
      </c>
      <c r="C1772" s="23" t="s">
        <v>12</v>
      </c>
      <c r="D1772" s="41">
        <v>12500</v>
      </c>
      <c r="E1772" s="23" t="s">
        <v>39</v>
      </c>
    </row>
    <row r="1773" spans="1:5" ht="13.2" x14ac:dyDescent="0.25">
      <c r="A1773" s="23">
        <v>1772</v>
      </c>
      <c r="B1773" s="22" t="s">
        <v>5</v>
      </c>
      <c r="C1773" s="23" t="s">
        <v>12</v>
      </c>
      <c r="D1773" s="41">
        <v>10000</v>
      </c>
      <c r="E1773" s="23" t="s">
        <v>39</v>
      </c>
    </row>
    <row r="1774" spans="1:5" ht="13.2" x14ac:dyDescent="0.25">
      <c r="A1774" s="23">
        <v>1773</v>
      </c>
      <c r="B1774" s="22" t="s">
        <v>5</v>
      </c>
      <c r="C1774" s="23" t="s">
        <v>12</v>
      </c>
      <c r="D1774" s="41">
        <v>10000</v>
      </c>
      <c r="E1774" s="23" t="s">
        <v>39</v>
      </c>
    </row>
    <row r="1775" spans="1:5" ht="13.2" x14ac:dyDescent="0.25">
      <c r="A1775" s="23">
        <v>1774</v>
      </c>
      <c r="B1775" s="22" t="s">
        <v>5</v>
      </c>
      <c r="C1775" s="23" t="s">
        <v>12</v>
      </c>
      <c r="D1775" s="41">
        <v>12500</v>
      </c>
      <c r="E1775" s="23" t="s">
        <v>39</v>
      </c>
    </row>
    <row r="1776" spans="1:5" ht="13.2" x14ac:dyDescent="0.25">
      <c r="A1776" s="23">
        <v>1775</v>
      </c>
      <c r="B1776" s="22" t="s">
        <v>5</v>
      </c>
      <c r="C1776" s="23" t="s">
        <v>12</v>
      </c>
      <c r="D1776" s="41">
        <v>12500</v>
      </c>
      <c r="E1776" s="23" t="s">
        <v>39</v>
      </c>
    </row>
    <row r="1777" spans="1:5" ht="13.2" x14ac:dyDescent="0.25">
      <c r="A1777" s="23">
        <v>1776</v>
      </c>
      <c r="B1777" s="22" t="s">
        <v>5</v>
      </c>
      <c r="C1777" s="23" t="s">
        <v>12</v>
      </c>
      <c r="D1777" s="41">
        <v>8750</v>
      </c>
      <c r="E1777" s="23" t="s">
        <v>39</v>
      </c>
    </row>
    <row r="1778" spans="1:5" ht="13.2" x14ac:dyDescent="0.25">
      <c r="A1778" s="23">
        <v>1777</v>
      </c>
      <c r="B1778" s="22" t="s">
        <v>5</v>
      </c>
      <c r="C1778" s="23" t="s">
        <v>12</v>
      </c>
      <c r="D1778" s="41">
        <v>12500</v>
      </c>
      <c r="E1778" s="23" t="s">
        <v>39</v>
      </c>
    </row>
    <row r="1779" spans="1:5" ht="13.2" x14ac:dyDescent="0.25">
      <c r="A1779" s="23">
        <v>1778</v>
      </c>
      <c r="B1779" s="22" t="s">
        <v>5</v>
      </c>
      <c r="C1779" s="23" t="s">
        <v>12</v>
      </c>
      <c r="D1779" s="41">
        <v>15000</v>
      </c>
      <c r="E1779" s="23" t="s">
        <v>39</v>
      </c>
    </row>
    <row r="1780" spans="1:5" ht="13.2" x14ac:dyDescent="0.25">
      <c r="A1780" s="23">
        <v>1779</v>
      </c>
      <c r="B1780" s="22" t="s">
        <v>5</v>
      </c>
      <c r="C1780" s="23" t="s">
        <v>12</v>
      </c>
      <c r="D1780" s="41">
        <v>10000</v>
      </c>
      <c r="E1780" s="23" t="s">
        <v>39</v>
      </c>
    </row>
    <row r="1781" spans="1:5" ht="13.2" x14ac:dyDescent="0.25">
      <c r="A1781" s="23">
        <v>1780</v>
      </c>
      <c r="B1781" s="22" t="s">
        <v>5</v>
      </c>
      <c r="C1781" s="23" t="s">
        <v>12</v>
      </c>
      <c r="D1781" s="41">
        <v>10000</v>
      </c>
      <c r="E1781" s="23" t="s">
        <v>39</v>
      </c>
    </row>
    <row r="1782" spans="1:5" ht="13.2" x14ac:dyDescent="0.25">
      <c r="A1782" s="23">
        <v>1781</v>
      </c>
      <c r="B1782" s="22" t="s">
        <v>5</v>
      </c>
      <c r="C1782" s="23" t="s">
        <v>12</v>
      </c>
      <c r="D1782" s="41">
        <v>12500</v>
      </c>
      <c r="E1782" s="23" t="s">
        <v>39</v>
      </c>
    </row>
    <row r="1783" spans="1:5" ht="13.2" x14ac:dyDescent="0.25">
      <c r="A1783" s="23">
        <v>1782</v>
      </c>
      <c r="B1783" s="22" t="s">
        <v>5</v>
      </c>
      <c r="C1783" s="23" t="s">
        <v>12</v>
      </c>
      <c r="D1783" s="41">
        <v>10000</v>
      </c>
      <c r="E1783" s="23" t="s">
        <v>39</v>
      </c>
    </row>
    <row r="1784" spans="1:5" ht="13.2" x14ac:dyDescent="0.25">
      <c r="A1784" s="23">
        <v>1783</v>
      </c>
      <c r="B1784" s="22" t="s">
        <v>5</v>
      </c>
      <c r="C1784" s="23" t="s">
        <v>12</v>
      </c>
      <c r="D1784" s="41">
        <v>12500</v>
      </c>
      <c r="E1784" s="23" t="s">
        <v>39</v>
      </c>
    </row>
    <row r="1785" spans="1:5" ht="13.2" x14ac:dyDescent="0.25">
      <c r="A1785" s="23">
        <v>1784</v>
      </c>
      <c r="B1785" s="22" t="s">
        <v>5</v>
      </c>
      <c r="C1785" s="23" t="s">
        <v>12</v>
      </c>
      <c r="D1785" s="41">
        <v>8750</v>
      </c>
      <c r="E1785" s="23" t="s">
        <v>39</v>
      </c>
    </row>
    <row r="1786" spans="1:5" ht="13.2" x14ac:dyDescent="0.25">
      <c r="A1786" s="23">
        <v>1785</v>
      </c>
      <c r="B1786" s="22" t="s">
        <v>5</v>
      </c>
      <c r="C1786" s="23" t="s">
        <v>12</v>
      </c>
      <c r="D1786" s="41">
        <v>10000</v>
      </c>
      <c r="E1786" s="23" t="s">
        <v>39</v>
      </c>
    </row>
    <row r="1787" spans="1:5" ht="13.2" x14ac:dyDescent="0.25">
      <c r="A1787" s="23">
        <v>1786</v>
      </c>
      <c r="B1787" s="22" t="s">
        <v>5</v>
      </c>
      <c r="C1787" s="23" t="s">
        <v>12</v>
      </c>
      <c r="D1787" s="41">
        <v>10000</v>
      </c>
      <c r="E1787" s="23" t="s">
        <v>39</v>
      </c>
    </row>
    <row r="1788" spans="1:5" ht="13.2" x14ac:dyDescent="0.25">
      <c r="A1788" s="23">
        <v>1787</v>
      </c>
      <c r="B1788" s="22" t="s">
        <v>5</v>
      </c>
      <c r="C1788" s="23" t="s">
        <v>12</v>
      </c>
      <c r="D1788" s="41">
        <v>8750</v>
      </c>
      <c r="E1788" s="23" t="s">
        <v>39</v>
      </c>
    </row>
    <row r="1789" spans="1:5" ht="13.2" x14ac:dyDescent="0.25">
      <c r="A1789" s="23">
        <v>1788</v>
      </c>
      <c r="B1789" s="22" t="s">
        <v>5</v>
      </c>
      <c r="C1789" s="23" t="s">
        <v>12</v>
      </c>
      <c r="D1789" s="41">
        <v>12500</v>
      </c>
      <c r="E1789" s="23" t="s">
        <v>39</v>
      </c>
    </row>
    <row r="1790" spans="1:5" ht="13.2" x14ac:dyDescent="0.25">
      <c r="A1790" s="23">
        <v>1789</v>
      </c>
      <c r="B1790" s="22" t="s">
        <v>5</v>
      </c>
      <c r="C1790" s="23" t="s">
        <v>12</v>
      </c>
      <c r="D1790" s="41">
        <v>8750</v>
      </c>
      <c r="E1790" s="23" t="s">
        <v>39</v>
      </c>
    </row>
    <row r="1791" spans="1:5" ht="13.2" x14ac:dyDescent="0.25">
      <c r="A1791" s="23">
        <v>1790</v>
      </c>
      <c r="B1791" s="22" t="s">
        <v>5</v>
      </c>
      <c r="C1791" s="23" t="s">
        <v>12</v>
      </c>
      <c r="D1791" s="41">
        <v>10000</v>
      </c>
      <c r="E1791" s="23" t="s">
        <v>39</v>
      </c>
    </row>
    <row r="1792" spans="1:5" ht="13.2" x14ac:dyDescent="0.25">
      <c r="A1792" s="23">
        <v>1791</v>
      </c>
      <c r="B1792" s="22" t="s">
        <v>5</v>
      </c>
      <c r="C1792" s="23" t="s">
        <v>12</v>
      </c>
      <c r="D1792" s="41">
        <v>28750</v>
      </c>
      <c r="E1792" s="23" t="s">
        <v>39</v>
      </c>
    </row>
    <row r="1793" spans="1:5" ht="13.2" x14ac:dyDescent="0.25">
      <c r="A1793" s="23">
        <v>1792</v>
      </c>
      <c r="B1793" s="22" t="s">
        <v>5</v>
      </c>
      <c r="C1793" s="23" t="s">
        <v>12</v>
      </c>
      <c r="D1793" s="41">
        <v>32500</v>
      </c>
      <c r="E1793" s="23" t="s">
        <v>39</v>
      </c>
    </row>
    <row r="1794" spans="1:5" ht="13.2" x14ac:dyDescent="0.25">
      <c r="A1794" s="23">
        <v>1793</v>
      </c>
      <c r="B1794" s="22" t="s">
        <v>5</v>
      </c>
      <c r="C1794" s="23" t="s">
        <v>12</v>
      </c>
      <c r="D1794" s="41">
        <v>8750</v>
      </c>
      <c r="E1794" s="23" t="s">
        <v>39</v>
      </c>
    </row>
    <row r="1795" spans="1:5" ht="13.2" x14ac:dyDescent="0.25">
      <c r="A1795" s="23">
        <v>1794</v>
      </c>
      <c r="B1795" s="22" t="s">
        <v>5</v>
      </c>
      <c r="C1795" s="23" t="s">
        <v>12</v>
      </c>
      <c r="D1795" s="41">
        <v>8750</v>
      </c>
      <c r="E1795" s="23" t="s">
        <v>39</v>
      </c>
    </row>
    <row r="1796" spans="1:5" ht="13.2" x14ac:dyDescent="0.25">
      <c r="A1796" s="23">
        <v>1795</v>
      </c>
      <c r="B1796" s="22" t="s">
        <v>5</v>
      </c>
      <c r="C1796" s="23" t="s">
        <v>12</v>
      </c>
      <c r="D1796" s="41">
        <v>10000</v>
      </c>
      <c r="E1796" s="23" t="s">
        <v>39</v>
      </c>
    </row>
    <row r="1797" spans="1:5" ht="13.2" x14ac:dyDescent="0.25">
      <c r="A1797" s="23">
        <v>1796</v>
      </c>
      <c r="B1797" s="22" t="s">
        <v>5</v>
      </c>
      <c r="C1797" s="23" t="s">
        <v>12</v>
      </c>
      <c r="D1797" s="41">
        <v>8750</v>
      </c>
      <c r="E1797" s="23" t="s">
        <v>39</v>
      </c>
    </row>
    <row r="1798" spans="1:5" ht="13.2" x14ac:dyDescent="0.25">
      <c r="A1798" s="23">
        <v>1797</v>
      </c>
      <c r="B1798" s="22" t="s">
        <v>5</v>
      </c>
      <c r="C1798" s="23" t="s">
        <v>12</v>
      </c>
      <c r="D1798" s="41">
        <v>8750</v>
      </c>
      <c r="E1798" s="23" t="s">
        <v>39</v>
      </c>
    </row>
    <row r="1799" spans="1:5" ht="13.2" x14ac:dyDescent="0.25">
      <c r="A1799" s="23">
        <v>1798</v>
      </c>
      <c r="B1799" s="22" t="s">
        <v>5</v>
      </c>
      <c r="C1799" s="23" t="s">
        <v>12</v>
      </c>
      <c r="D1799" s="41">
        <v>8750</v>
      </c>
      <c r="E1799" s="23" t="s">
        <v>39</v>
      </c>
    </row>
    <row r="1800" spans="1:5" ht="13.2" x14ac:dyDescent="0.25">
      <c r="A1800" s="23">
        <v>1799</v>
      </c>
      <c r="B1800" s="22" t="s">
        <v>5</v>
      </c>
      <c r="C1800" s="23" t="s">
        <v>12</v>
      </c>
      <c r="D1800" s="41">
        <v>8750</v>
      </c>
      <c r="E1800" s="23" t="s">
        <v>39</v>
      </c>
    </row>
    <row r="1801" spans="1:5" ht="13.2" x14ac:dyDescent="0.25">
      <c r="A1801" s="23">
        <v>1800</v>
      </c>
      <c r="B1801" s="22" t="s">
        <v>5</v>
      </c>
      <c r="C1801" s="23" t="s">
        <v>12</v>
      </c>
      <c r="D1801" s="41">
        <v>8750</v>
      </c>
      <c r="E1801" s="23" t="s">
        <v>39</v>
      </c>
    </row>
    <row r="1802" spans="1:5" ht="13.2" x14ac:dyDescent="0.25">
      <c r="A1802" s="23">
        <v>1801</v>
      </c>
      <c r="B1802" s="22" t="s">
        <v>5</v>
      </c>
      <c r="C1802" s="23" t="s">
        <v>12</v>
      </c>
      <c r="D1802" s="41">
        <v>8750</v>
      </c>
      <c r="E1802" s="23" t="s">
        <v>39</v>
      </c>
    </row>
    <row r="1803" spans="1:5" ht="13.2" x14ac:dyDescent="0.25">
      <c r="A1803" s="23">
        <v>1802</v>
      </c>
      <c r="B1803" s="22" t="s">
        <v>5</v>
      </c>
      <c r="C1803" s="23" t="s">
        <v>12</v>
      </c>
      <c r="D1803" s="41">
        <v>8750</v>
      </c>
      <c r="E1803" s="23" t="s">
        <v>39</v>
      </c>
    </row>
    <row r="1804" spans="1:5" ht="13.2" x14ac:dyDescent="0.25">
      <c r="A1804" s="23">
        <v>1803</v>
      </c>
      <c r="B1804" s="22" t="s">
        <v>5</v>
      </c>
      <c r="C1804" s="23" t="s">
        <v>12</v>
      </c>
      <c r="D1804" s="41">
        <v>10000</v>
      </c>
      <c r="E1804" s="23" t="s">
        <v>39</v>
      </c>
    </row>
    <row r="1805" spans="1:5" ht="13.2" x14ac:dyDescent="0.25">
      <c r="A1805" s="23">
        <v>1804</v>
      </c>
      <c r="B1805" s="22" t="s">
        <v>5</v>
      </c>
      <c r="C1805" s="23" t="s">
        <v>12</v>
      </c>
      <c r="D1805" s="41">
        <v>20000</v>
      </c>
      <c r="E1805" s="23" t="s">
        <v>39</v>
      </c>
    </row>
    <row r="1806" spans="1:5" ht="13.2" x14ac:dyDescent="0.25">
      <c r="A1806" s="23">
        <v>1805</v>
      </c>
      <c r="B1806" s="22" t="s">
        <v>5</v>
      </c>
      <c r="C1806" s="23" t="s">
        <v>12</v>
      </c>
      <c r="D1806" s="41">
        <v>10000</v>
      </c>
      <c r="E1806" s="23" t="s">
        <v>39</v>
      </c>
    </row>
    <row r="1807" spans="1:5" ht="13.2" x14ac:dyDescent="0.25">
      <c r="A1807" s="23">
        <v>1806</v>
      </c>
      <c r="B1807" s="22" t="s">
        <v>5</v>
      </c>
      <c r="C1807" s="23" t="s">
        <v>12</v>
      </c>
      <c r="D1807" s="41">
        <v>8750</v>
      </c>
      <c r="E1807" s="23" t="s">
        <v>39</v>
      </c>
    </row>
    <row r="1808" spans="1:5" ht="13.2" x14ac:dyDescent="0.25">
      <c r="A1808" s="23">
        <v>1807</v>
      </c>
      <c r="B1808" s="22" t="s">
        <v>5</v>
      </c>
      <c r="C1808" s="23" t="s">
        <v>10</v>
      </c>
      <c r="D1808" s="41">
        <v>14000</v>
      </c>
      <c r="E1808" s="23" t="s">
        <v>39</v>
      </c>
    </row>
    <row r="1809" spans="1:5" ht="13.2" x14ac:dyDescent="0.25">
      <c r="A1809" s="23">
        <v>1808</v>
      </c>
      <c r="B1809" s="22" t="s">
        <v>5</v>
      </c>
      <c r="C1809" s="23" t="s">
        <v>10</v>
      </c>
      <c r="D1809" s="41">
        <v>5000</v>
      </c>
      <c r="E1809" s="23" t="s">
        <v>39</v>
      </c>
    </row>
    <row r="1810" spans="1:5" ht="13.2" x14ac:dyDescent="0.25">
      <c r="A1810" s="23">
        <v>1809</v>
      </c>
      <c r="B1810" s="22" t="s">
        <v>5</v>
      </c>
      <c r="C1810" s="23" t="s">
        <v>12</v>
      </c>
      <c r="D1810" s="41">
        <v>8750</v>
      </c>
      <c r="E1810" s="23" t="s">
        <v>39</v>
      </c>
    </row>
    <row r="1811" spans="1:5" ht="13.2" x14ac:dyDescent="0.25">
      <c r="A1811" s="23">
        <v>1810</v>
      </c>
      <c r="B1811" s="22" t="s">
        <v>5</v>
      </c>
      <c r="C1811" s="23" t="s">
        <v>12</v>
      </c>
      <c r="D1811" s="41">
        <v>12500</v>
      </c>
      <c r="E1811" s="23" t="s">
        <v>39</v>
      </c>
    </row>
    <row r="1812" spans="1:5" ht="13.2" x14ac:dyDescent="0.25">
      <c r="A1812" s="23">
        <v>1811</v>
      </c>
      <c r="B1812" s="22" t="s">
        <v>5</v>
      </c>
      <c r="C1812" s="23" t="s">
        <v>12</v>
      </c>
      <c r="D1812" s="41">
        <v>12500</v>
      </c>
      <c r="E1812" s="23" t="s">
        <v>39</v>
      </c>
    </row>
    <row r="1813" spans="1:5" ht="13.2" x14ac:dyDescent="0.25">
      <c r="A1813" s="23">
        <v>1812</v>
      </c>
      <c r="B1813" s="22" t="s">
        <v>5</v>
      </c>
      <c r="C1813" s="23" t="s">
        <v>12</v>
      </c>
      <c r="D1813" s="41">
        <v>12500</v>
      </c>
      <c r="E1813" s="23" t="s">
        <v>39</v>
      </c>
    </row>
    <row r="1814" spans="1:5" ht="13.2" x14ac:dyDescent="0.25">
      <c r="A1814" s="23">
        <v>1813</v>
      </c>
      <c r="B1814" s="22" t="s">
        <v>5</v>
      </c>
      <c r="C1814" s="23" t="s">
        <v>12</v>
      </c>
      <c r="D1814" s="41">
        <v>10000</v>
      </c>
      <c r="E1814" s="23" t="s">
        <v>39</v>
      </c>
    </row>
    <row r="1815" spans="1:5" ht="13.2" x14ac:dyDescent="0.25">
      <c r="A1815" s="23">
        <v>1814</v>
      </c>
      <c r="B1815" s="22" t="s">
        <v>5</v>
      </c>
      <c r="C1815" s="23" t="s">
        <v>12</v>
      </c>
      <c r="D1815" s="41">
        <v>12500</v>
      </c>
      <c r="E1815" s="23" t="s">
        <v>39</v>
      </c>
    </row>
    <row r="1816" spans="1:5" ht="13.2" x14ac:dyDescent="0.25">
      <c r="A1816" s="23">
        <v>1815</v>
      </c>
      <c r="B1816" s="22" t="s">
        <v>5</v>
      </c>
      <c r="C1816" s="23" t="s">
        <v>12</v>
      </c>
      <c r="D1816" s="41">
        <v>12500</v>
      </c>
      <c r="E1816" s="23" t="s">
        <v>39</v>
      </c>
    </row>
    <row r="1817" spans="1:5" ht="13.2" x14ac:dyDescent="0.25">
      <c r="A1817" s="23">
        <v>1816</v>
      </c>
      <c r="B1817" s="22" t="s">
        <v>5</v>
      </c>
      <c r="C1817" s="23" t="s">
        <v>12</v>
      </c>
      <c r="D1817" s="41">
        <v>12500</v>
      </c>
      <c r="E1817" s="23" t="s">
        <v>39</v>
      </c>
    </row>
    <row r="1818" spans="1:5" ht="13.2" x14ac:dyDescent="0.25">
      <c r="A1818" s="23">
        <v>1817</v>
      </c>
      <c r="B1818" s="22" t="s">
        <v>5</v>
      </c>
      <c r="C1818" s="23" t="s">
        <v>10</v>
      </c>
      <c r="D1818" s="41">
        <v>5000</v>
      </c>
      <c r="E1818" s="23" t="s">
        <v>39</v>
      </c>
    </row>
    <row r="1819" spans="1:5" ht="13.2" x14ac:dyDescent="0.25">
      <c r="A1819" s="23">
        <v>1818</v>
      </c>
      <c r="B1819" s="22" t="s">
        <v>5</v>
      </c>
      <c r="C1819" s="23" t="s">
        <v>10</v>
      </c>
      <c r="D1819" s="41">
        <v>7500</v>
      </c>
      <c r="E1819" s="23" t="s">
        <v>39</v>
      </c>
    </row>
    <row r="1820" spans="1:5" ht="13.2" x14ac:dyDescent="0.25">
      <c r="A1820" s="23">
        <v>1819</v>
      </c>
      <c r="B1820" s="22" t="s">
        <v>5</v>
      </c>
      <c r="C1820" s="23" t="s">
        <v>12</v>
      </c>
      <c r="D1820" s="41">
        <v>12500</v>
      </c>
      <c r="E1820" s="23" t="s">
        <v>39</v>
      </c>
    </row>
    <row r="1821" spans="1:5" ht="13.2" x14ac:dyDescent="0.25">
      <c r="A1821" s="23">
        <v>1820</v>
      </c>
      <c r="B1821" s="22" t="s">
        <v>5</v>
      </c>
      <c r="C1821" s="23" t="s">
        <v>13</v>
      </c>
      <c r="D1821" s="41">
        <v>11250</v>
      </c>
      <c r="E1821" s="23" t="s">
        <v>39</v>
      </c>
    </row>
    <row r="1822" spans="1:5" ht="13.2" x14ac:dyDescent="0.25">
      <c r="A1822" s="23">
        <v>1821</v>
      </c>
      <c r="B1822" s="22" t="s">
        <v>5</v>
      </c>
      <c r="C1822" s="23" t="s">
        <v>10</v>
      </c>
      <c r="D1822" s="41">
        <v>59700</v>
      </c>
      <c r="E1822" s="23" t="s">
        <v>39</v>
      </c>
    </row>
    <row r="1823" spans="1:5" ht="13.2" x14ac:dyDescent="0.25">
      <c r="A1823" s="23">
        <v>1822</v>
      </c>
      <c r="B1823" s="22" t="s">
        <v>5</v>
      </c>
      <c r="C1823" s="23" t="s">
        <v>12</v>
      </c>
      <c r="D1823" s="41">
        <v>12500</v>
      </c>
      <c r="E1823" s="23" t="s">
        <v>39</v>
      </c>
    </row>
    <row r="1824" spans="1:5" ht="13.2" x14ac:dyDescent="0.25">
      <c r="A1824" s="23">
        <v>1823</v>
      </c>
      <c r="B1824" s="22" t="s">
        <v>5</v>
      </c>
      <c r="C1824" s="23" t="s">
        <v>12</v>
      </c>
      <c r="D1824" s="41">
        <v>12500</v>
      </c>
      <c r="E1824" s="23" t="s">
        <v>39</v>
      </c>
    </row>
    <row r="1825" spans="1:5" ht="13.2" x14ac:dyDescent="0.25">
      <c r="A1825" s="23">
        <v>1824</v>
      </c>
      <c r="B1825" s="22" t="s">
        <v>5</v>
      </c>
      <c r="C1825" s="23" t="s">
        <v>10</v>
      </c>
      <c r="D1825" s="41">
        <v>2500</v>
      </c>
      <c r="E1825" s="23" t="s">
        <v>39</v>
      </c>
    </row>
    <row r="1826" spans="1:5" ht="13.2" x14ac:dyDescent="0.25">
      <c r="A1826" s="23">
        <v>1825</v>
      </c>
      <c r="B1826" s="22" t="s">
        <v>5</v>
      </c>
      <c r="C1826" s="23" t="s">
        <v>10</v>
      </c>
      <c r="D1826" s="41">
        <v>2500</v>
      </c>
      <c r="E1826" s="23" t="s">
        <v>39</v>
      </c>
    </row>
    <row r="1827" spans="1:5" ht="13.2" x14ac:dyDescent="0.25">
      <c r="A1827" s="23">
        <v>1826</v>
      </c>
      <c r="B1827" s="22" t="s">
        <v>5</v>
      </c>
      <c r="C1827" s="23" t="s">
        <v>10</v>
      </c>
      <c r="D1827" s="41">
        <v>9500</v>
      </c>
      <c r="E1827" s="23" t="s">
        <v>39</v>
      </c>
    </row>
    <row r="1828" spans="1:5" ht="13.2" x14ac:dyDescent="0.25">
      <c r="A1828" s="23">
        <v>1827</v>
      </c>
      <c r="B1828" s="22" t="s">
        <v>5</v>
      </c>
      <c r="C1828" s="23" t="s">
        <v>13</v>
      </c>
      <c r="D1828" s="41">
        <v>3357.2</v>
      </c>
      <c r="E1828" s="23" t="s">
        <v>39</v>
      </c>
    </row>
    <row r="1829" spans="1:5" ht="13.2" x14ac:dyDescent="0.25">
      <c r="A1829" s="23">
        <v>1828</v>
      </c>
      <c r="B1829" s="22" t="s">
        <v>5</v>
      </c>
      <c r="C1829" s="23" t="s">
        <v>10</v>
      </c>
      <c r="D1829" s="41">
        <v>5000</v>
      </c>
      <c r="E1829" s="23" t="s">
        <v>39</v>
      </c>
    </row>
    <row r="1830" spans="1:5" ht="13.2" x14ac:dyDescent="0.25">
      <c r="A1830" s="23">
        <v>1829</v>
      </c>
      <c r="B1830" s="22" t="s">
        <v>5</v>
      </c>
      <c r="C1830" s="23" t="s">
        <v>10</v>
      </c>
      <c r="D1830" s="41">
        <v>24500</v>
      </c>
      <c r="E1830" s="23" t="s">
        <v>39</v>
      </c>
    </row>
    <row r="1831" spans="1:5" ht="13.2" x14ac:dyDescent="0.25">
      <c r="A1831" s="23">
        <v>1830</v>
      </c>
      <c r="B1831" s="22" t="s">
        <v>5</v>
      </c>
      <c r="C1831" s="23" t="s">
        <v>10</v>
      </c>
      <c r="D1831" s="41">
        <v>17919.55</v>
      </c>
      <c r="E1831" s="23" t="s">
        <v>39</v>
      </c>
    </row>
    <row r="1832" spans="1:5" ht="13.2" x14ac:dyDescent="0.25">
      <c r="A1832" s="23">
        <v>1831</v>
      </c>
      <c r="B1832" s="22" t="s">
        <v>5</v>
      </c>
      <c r="C1832" s="23" t="s">
        <v>13</v>
      </c>
      <c r="D1832" s="41">
        <v>7500</v>
      </c>
      <c r="E1832" s="23" t="s">
        <v>39</v>
      </c>
    </row>
    <row r="1833" spans="1:5" ht="13.2" x14ac:dyDescent="0.25">
      <c r="A1833" s="23">
        <v>1832</v>
      </c>
      <c r="B1833" s="22" t="s">
        <v>5</v>
      </c>
      <c r="C1833" s="23" t="s">
        <v>10</v>
      </c>
      <c r="D1833" s="41">
        <v>122500</v>
      </c>
      <c r="E1833" s="23" t="s">
        <v>39</v>
      </c>
    </row>
    <row r="1834" spans="1:5" ht="13.2" x14ac:dyDescent="0.25">
      <c r="A1834" s="23">
        <v>1833</v>
      </c>
      <c r="B1834" s="22" t="s">
        <v>5</v>
      </c>
      <c r="C1834" s="23" t="s">
        <v>10</v>
      </c>
      <c r="D1834" s="41">
        <v>15750</v>
      </c>
      <c r="E1834" s="23" t="s">
        <v>39</v>
      </c>
    </row>
    <row r="1835" spans="1:5" ht="13.2" x14ac:dyDescent="0.25">
      <c r="A1835" s="23">
        <v>1834</v>
      </c>
      <c r="B1835" s="22" t="s">
        <v>5</v>
      </c>
      <c r="C1835" s="23" t="s">
        <v>13</v>
      </c>
      <c r="D1835" s="41">
        <v>7500</v>
      </c>
      <c r="E1835" s="23" t="s">
        <v>39</v>
      </c>
    </row>
    <row r="1836" spans="1:5" ht="13.2" x14ac:dyDescent="0.25">
      <c r="A1836" s="23">
        <v>1835</v>
      </c>
      <c r="B1836" s="22" t="s">
        <v>5</v>
      </c>
      <c r="C1836" s="23" t="s">
        <v>12</v>
      </c>
      <c r="D1836" s="41">
        <v>10000</v>
      </c>
      <c r="E1836" s="23" t="s">
        <v>39</v>
      </c>
    </row>
    <row r="1837" spans="1:5" ht="13.2" x14ac:dyDescent="0.25">
      <c r="A1837" s="23">
        <v>1836</v>
      </c>
      <c r="B1837" s="22" t="s">
        <v>5</v>
      </c>
      <c r="C1837" s="23" t="s">
        <v>10</v>
      </c>
      <c r="D1837" s="41">
        <v>2500</v>
      </c>
      <c r="E1837" s="23" t="s">
        <v>39</v>
      </c>
    </row>
    <row r="1838" spans="1:5" ht="13.2" x14ac:dyDescent="0.25">
      <c r="A1838" s="23">
        <v>1837</v>
      </c>
      <c r="B1838" s="22" t="s">
        <v>5</v>
      </c>
      <c r="C1838" s="23" t="s">
        <v>10</v>
      </c>
      <c r="D1838" s="41">
        <v>2500</v>
      </c>
      <c r="E1838" s="23" t="s">
        <v>39</v>
      </c>
    </row>
    <row r="1839" spans="1:5" ht="13.2" x14ac:dyDescent="0.25">
      <c r="A1839" s="23">
        <v>1838</v>
      </c>
      <c r="B1839" s="22" t="s">
        <v>5</v>
      </c>
      <c r="C1839" s="23" t="s">
        <v>10</v>
      </c>
      <c r="D1839" s="41">
        <v>10500</v>
      </c>
      <c r="E1839" s="23" t="s">
        <v>39</v>
      </c>
    </row>
    <row r="1840" spans="1:5" ht="13.2" x14ac:dyDescent="0.25">
      <c r="A1840" s="23">
        <v>1839</v>
      </c>
      <c r="B1840" s="22" t="s">
        <v>5</v>
      </c>
      <c r="C1840" s="23" t="s">
        <v>10</v>
      </c>
      <c r="D1840" s="41">
        <v>2500</v>
      </c>
      <c r="E1840" s="23" t="s">
        <v>39</v>
      </c>
    </row>
    <row r="1841" spans="1:5" ht="13.2" x14ac:dyDescent="0.25">
      <c r="A1841" s="23">
        <v>1840</v>
      </c>
      <c r="B1841" s="22" t="s">
        <v>5</v>
      </c>
      <c r="C1841" s="23" t="s">
        <v>13</v>
      </c>
      <c r="D1841" s="41">
        <v>7500</v>
      </c>
      <c r="E1841" s="23" t="s">
        <v>39</v>
      </c>
    </row>
    <row r="1842" spans="1:5" ht="13.2" x14ac:dyDescent="0.25">
      <c r="A1842" s="23">
        <v>1841</v>
      </c>
      <c r="B1842" s="22" t="s">
        <v>5</v>
      </c>
      <c r="C1842" s="23" t="s">
        <v>10</v>
      </c>
      <c r="D1842" s="41">
        <v>2500</v>
      </c>
      <c r="E1842" s="23" t="s">
        <v>39</v>
      </c>
    </row>
    <row r="1843" spans="1:5" ht="13.2" x14ac:dyDescent="0.25">
      <c r="A1843" s="23">
        <v>1842</v>
      </c>
      <c r="B1843" s="22" t="s">
        <v>5</v>
      </c>
      <c r="C1843" s="23" t="s">
        <v>10</v>
      </c>
      <c r="D1843" s="41">
        <v>2500</v>
      </c>
      <c r="E1843" s="23" t="s">
        <v>39</v>
      </c>
    </row>
    <row r="1844" spans="1:5" ht="13.2" x14ac:dyDescent="0.25">
      <c r="A1844" s="23">
        <v>1843</v>
      </c>
      <c r="B1844" s="22" t="s">
        <v>5</v>
      </c>
      <c r="C1844" s="23" t="s">
        <v>10</v>
      </c>
      <c r="D1844" s="41">
        <v>2500</v>
      </c>
      <c r="E1844" s="23" t="s">
        <v>39</v>
      </c>
    </row>
    <row r="1845" spans="1:5" ht="13.2" x14ac:dyDescent="0.25">
      <c r="A1845" s="23">
        <v>1844</v>
      </c>
      <c r="B1845" s="22" t="s">
        <v>5</v>
      </c>
      <c r="C1845" s="23" t="s">
        <v>10</v>
      </c>
      <c r="D1845" s="41">
        <v>2500</v>
      </c>
      <c r="E1845" s="23" t="s">
        <v>39</v>
      </c>
    </row>
    <row r="1846" spans="1:5" ht="13.2" x14ac:dyDescent="0.25">
      <c r="A1846" s="23">
        <v>1845</v>
      </c>
      <c r="B1846" s="22" t="s">
        <v>5</v>
      </c>
      <c r="C1846" s="23" t="s">
        <v>10</v>
      </c>
      <c r="D1846" s="41">
        <v>7500</v>
      </c>
      <c r="E1846" s="23" t="s">
        <v>39</v>
      </c>
    </row>
    <row r="1847" spans="1:5" ht="13.2" x14ac:dyDescent="0.25">
      <c r="A1847" s="23">
        <v>1846</v>
      </c>
      <c r="B1847" s="22" t="s">
        <v>5</v>
      </c>
      <c r="C1847" s="23" t="s">
        <v>12</v>
      </c>
      <c r="D1847" s="41">
        <v>12500</v>
      </c>
      <c r="E1847" s="23" t="s">
        <v>39</v>
      </c>
    </row>
    <row r="1848" spans="1:5" ht="13.2" x14ac:dyDescent="0.25">
      <c r="A1848" s="23">
        <v>1847</v>
      </c>
      <c r="B1848" s="22" t="s">
        <v>5</v>
      </c>
      <c r="C1848" s="23" t="s">
        <v>10</v>
      </c>
      <c r="D1848" s="41">
        <v>21000</v>
      </c>
      <c r="E1848" s="23" t="s">
        <v>39</v>
      </c>
    </row>
    <row r="1849" spans="1:5" ht="13.2" x14ac:dyDescent="0.25">
      <c r="A1849" s="23">
        <v>1848</v>
      </c>
      <c r="B1849" s="22" t="s">
        <v>5</v>
      </c>
      <c r="C1849" s="23" t="s">
        <v>10</v>
      </c>
      <c r="D1849" s="41">
        <v>5000</v>
      </c>
      <c r="E1849" s="23" t="s">
        <v>39</v>
      </c>
    </row>
    <row r="1850" spans="1:5" ht="13.2" x14ac:dyDescent="0.25">
      <c r="A1850" s="23">
        <v>1849</v>
      </c>
      <c r="B1850" s="22" t="s">
        <v>5</v>
      </c>
      <c r="C1850" s="23" t="s">
        <v>10</v>
      </c>
      <c r="D1850" s="41">
        <v>3750</v>
      </c>
      <c r="E1850" s="23" t="s">
        <v>39</v>
      </c>
    </row>
    <row r="1851" spans="1:5" ht="13.2" x14ac:dyDescent="0.25">
      <c r="A1851" s="23">
        <v>1850</v>
      </c>
      <c r="B1851" s="22" t="s">
        <v>5</v>
      </c>
      <c r="C1851" s="23" t="s">
        <v>10</v>
      </c>
      <c r="D1851" s="41">
        <v>5000</v>
      </c>
      <c r="E1851" s="23" t="s">
        <v>39</v>
      </c>
    </row>
    <row r="1852" spans="1:5" ht="13.2" x14ac:dyDescent="0.25">
      <c r="A1852" s="23">
        <v>1851</v>
      </c>
      <c r="B1852" s="22" t="s">
        <v>5</v>
      </c>
      <c r="C1852" s="23" t="s">
        <v>12</v>
      </c>
      <c r="D1852" s="41">
        <v>12500</v>
      </c>
      <c r="E1852" s="23" t="s">
        <v>39</v>
      </c>
    </row>
    <row r="1853" spans="1:5" ht="13.2" x14ac:dyDescent="0.25">
      <c r="A1853" s="23">
        <v>1852</v>
      </c>
      <c r="B1853" s="22" t="s">
        <v>5</v>
      </c>
      <c r="C1853" s="23" t="s">
        <v>12</v>
      </c>
      <c r="D1853" s="41">
        <v>12500</v>
      </c>
      <c r="E1853" s="23" t="s">
        <v>39</v>
      </c>
    </row>
    <row r="1854" spans="1:5" ht="13.2" x14ac:dyDescent="0.25">
      <c r="A1854" s="23">
        <v>1853</v>
      </c>
      <c r="B1854" s="22" t="s">
        <v>5</v>
      </c>
      <c r="C1854" s="23" t="s">
        <v>10</v>
      </c>
      <c r="D1854" s="41">
        <v>7500</v>
      </c>
      <c r="E1854" s="23" t="s">
        <v>39</v>
      </c>
    </row>
    <row r="1855" spans="1:5" ht="13.2" x14ac:dyDescent="0.25">
      <c r="A1855" s="23">
        <v>1854</v>
      </c>
      <c r="B1855" s="22" t="s">
        <v>5</v>
      </c>
      <c r="C1855" s="23" t="s">
        <v>15</v>
      </c>
      <c r="D1855" s="41">
        <v>4000</v>
      </c>
      <c r="E1855" s="23" t="s">
        <v>39</v>
      </c>
    </row>
    <row r="1856" spans="1:5" ht="13.2" x14ac:dyDescent="0.25">
      <c r="A1856" s="23">
        <v>1855</v>
      </c>
      <c r="B1856" s="22" t="s">
        <v>5</v>
      </c>
      <c r="C1856" s="23" t="s">
        <v>15</v>
      </c>
      <c r="D1856" s="41">
        <v>56000</v>
      </c>
      <c r="E1856" s="23" t="s">
        <v>39</v>
      </c>
    </row>
    <row r="1857" spans="1:5" ht="13.2" x14ac:dyDescent="0.25">
      <c r="A1857" s="23">
        <v>1856</v>
      </c>
      <c r="B1857" s="22" t="s">
        <v>5</v>
      </c>
      <c r="C1857" s="23" t="s">
        <v>15</v>
      </c>
      <c r="D1857" s="41">
        <v>144000</v>
      </c>
      <c r="E1857" s="23" t="s">
        <v>39</v>
      </c>
    </row>
    <row r="1858" spans="1:5" ht="13.2" x14ac:dyDescent="0.25">
      <c r="A1858" s="23">
        <v>1857</v>
      </c>
      <c r="B1858" s="22" t="s">
        <v>5</v>
      </c>
      <c r="C1858" s="23" t="s">
        <v>15</v>
      </c>
      <c r="D1858" s="41">
        <v>208000</v>
      </c>
      <c r="E1858" s="23" t="s">
        <v>39</v>
      </c>
    </row>
    <row r="1859" spans="1:5" ht="13.2" x14ac:dyDescent="0.25">
      <c r="A1859" s="23">
        <v>1858</v>
      </c>
      <c r="B1859" s="22" t="s">
        <v>5</v>
      </c>
      <c r="C1859" s="23" t="s">
        <v>15</v>
      </c>
      <c r="D1859" s="41">
        <v>208000</v>
      </c>
      <c r="E1859" s="23" t="s">
        <v>39</v>
      </c>
    </row>
    <row r="1860" spans="1:5" ht="13.2" x14ac:dyDescent="0.25">
      <c r="A1860" s="23">
        <v>1859</v>
      </c>
      <c r="B1860" s="22" t="s">
        <v>5</v>
      </c>
      <c r="C1860" s="23" t="s">
        <v>15</v>
      </c>
      <c r="D1860" s="41">
        <v>56000</v>
      </c>
      <c r="E1860" s="23" t="s">
        <v>39</v>
      </c>
    </row>
    <row r="1861" spans="1:5" ht="13.2" x14ac:dyDescent="0.25">
      <c r="A1861" s="23">
        <v>1860</v>
      </c>
      <c r="B1861" s="22" t="s">
        <v>5</v>
      </c>
      <c r="C1861" s="23" t="s">
        <v>15</v>
      </c>
      <c r="D1861" s="41">
        <v>300000</v>
      </c>
      <c r="E1861" s="23" t="s">
        <v>39</v>
      </c>
    </row>
    <row r="1862" spans="1:5" ht="13.2" x14ac:dyDescent="0.25">
      <c r="A1862" s="23">
        <v>1861</v>
      </c>
      <c r="B1862" s="22" t="s">
        <v>5</v>
      </c>
      <c r="C1862" s="23" t="s">
        <v>15</v>
      </c>
      <c r="D1862" s="41">
        <v>388000</v>
      </c>
      <c r="E1862" s="23" t="s">
        <v>39</v>
      </c>
    </row>
    <row r="1863" spans="1:5" ht="13.2" x14ac:dyDescent="0.25">
      <c r="A1863" s="23">
        <v>1862</v>
      </c>
      <c r="B1863" s="22" t="s">
        <v>5</v>
      </c>
      <c r="C1863" s="23" t="s">
        <v>15</v>
      </c>
      <c r="D1863" s="41">
        <v>432000</v>
      </c>
      <c r="E1863" s="23" t="s">
        <v>39</v>
      </c>
    </row>
    <row r="1864" spans="1:5" ht="13.2" x14ac:dyDescent="0.25">
      <c r="A1864" s="23">
        <v>1863</v>
      </c>
      <c r="B1864" s="22" t="s">
        <v>5</v>
      </c>
      <c r="C1864" s="23" t="s">
        <v>15</v>
      </c>
      <c r="D1864" s="41">
        <v>348000</v>
      </c>
      <c r="E1864" s="23" t="s">
        <v>39</v>
      </c>
    </row>
    <row r="1865" spans="1:5" ht="13.2" x14ac:dyDescent="0.25">
      <c r="A1865" s="23">
        <v>1864</v>
      </c>
      <c r="B1865" s="22" t="s">
        <v>5</v>
      </c>
      <c r="C1865" s="23" t="s">
        <v>15</v>
      </c>
      <c r="D1865" s="41">
        <v>384000</v>
      </c>
      <c r="E1865" s="23" t="s">
        <v>39</v>
      </c>
    </row>
    <row r="1866" spans="1:5" ht="13.2" x14ac:dyDescent="0.25">
      <c r="A1866" s="23">
        <v>1865</v>
      </c>
      <c r="B1866" s="22" t="s">
        <v>5</v>
      </c>
      <c r="C1866" s="23" t="s">
        <v>15</v>
      </c>
      <c r="D1866" s="41">
        <v>288000</v>
      </c>
      <c r="E1866" s="23" t="s">
        <v>39</v>
      </c>
    </row>
    <row r="1867" spans="1:5" ht="13.2" x14ac:dyDescent="0.25">
      <c r="A1867" s="23">
        <v>1866</v>
      </c>
      <c r="B1867" s="22" t="s">
        <v>5</v>
      </c>
      <c r="C1867" s="23" t="s">
        <v>15</v>
      </c>
      <c r="D1867" s="41">
        <v>104000</v>
      </c>
      <c r="E1867" s="23" t="s">
        <v>39</v>
      </c>
    </row>
    <row r="1868" spans="1:5" ht="13.2" x14ac:dyDescent="0.25">
      <c r="A1868" s="23">
        <v>1867</v>
      </c>
      <c r="B1868" s="22" t="s">
        <v>5</v>
      </c>
      <c r="C1868" s="23" t="s">
        <v>15</v>
      </c>
      <c r="D1868" s="41">
        <v>280000</v>
      </c>
      <c r="E1868" s="23" t="s">
        <v>39</v>
      </c>
    </row>
    <row r="1869" spans="1:5" ht="13.2" x14ac:dyDescent="0.25">
      <c r="A1869" s="23">
        <v>1868</v>
      </c>
      <c r="B1869" s="22" t="s">
        <v>5</v>
      </c>
      <c r="C1869" s="23" t="s">
        <v>15</v>
      </c>
      <c r="D1869" s="41">
        <v>296000</v>
      </c>
      <c r="E1869" s="23" t="s">
        <v>39</v>
      </c>
    </row>
    <row r="1870" spans="1:5" ht="13.2" x14ac:dyDescent="0.25">
      <c r="A1870" s="23">
        <v>1869</v>
      </c>
      <c r="B1870" s="22" t="s">
        <v>5</v>
      </c>
      <c r="C1870" s="23" t="s">
        <v>15</v>
      </c>
      <c r="D1870" s="41">
        <v>440000</v>
      </c>
      <c r="E1870" s="23" t="s">
        <v>39</v>
      </c>
    </row>
    <row r="1871" spans="1:5" ht="13.2" x14ac:dyDescent="0.25">
      <c r="A1871" s="23">
        <v>1870</v>
      </c>
      <c r="B1871" s="22" t="s">
        <v>5</v>
      </c>
      <c r="C1871" s="23" t="s">
        <v>15</v>
      </c>
      <c r="D1871" s="41">
        <v>396000</v>
      </c>
      <c r="E1871" s="23" t="s">
        <v>39</v>
      </c>
    </row>
    <row r="1872" spans="1:5" ht="13.2" x14ac:dyDescent="0.25">
      <c r="A1872" s="23">
        <v>1871</v>
      </c>
      <c r="B1872" s="22" t="s">
        <v>5</v>
      </c>
      <c r="C1872" s="23" t="s">
        <v>15</v>
      </c>
      <c r="D1872" s="41">
        <v>172000</v>
      </c>
      <c r="E1872" s="23" t="s">
        <v>39</v>
      </c>
    </row>
    <row r="1873" spans="1:5" ht="13.2" x14ac:dyDescent="0.25">
      <c r="A1873" s="23">
        <v>1872</v>
      </c>
      <c r="B1873" s="22" t="s">
        <v>5</v>
      </c>
      <c r="C1873" s="23" t="s">
        <v>15</v>
      </c>
      <c r="D1873" s="41">
        <v>300000</v>
      </c>
      <c r="E1873" s="23" t="s">
        <v>39</v>
      </c>
    </row>
    <row r="1874" spans="1:5" ht="13.2" x14ac:dyDescent="0.25">
      <c r="A1874" s="23">
        <v>1873</v>
      </c>
      <c r="B1874" s="22" t="s">
        <v>5</v>
      </c>
      <c r="C1874" s="23" t="s">
        <v>15</v>
      </c>
      <c r="D1874" s="41">
        <v>88000</v>
      </c>
      <c r="E1874" s="23" t="s">
        <v>39</v>
      </c>
    </row>
    <row r="1875" spans="1:5" ht="13.2" x14ac:dyDescent="0.25">
      <c r="A1875" s="23">
        <v>1874</v>
      </c>
      <c r="B1875" s="22" t="s">
        <v>5</v>
      </c>
      <c r="C1875" s="23" t="s">
        <v>15</v>
      </c>
      <c r="D1875" s="41">
        <v>248000</v>
      </c>
      <c r="E1875" s="23" t="s">
        <v>39</v>
      </c>
    </row>
    <row r="1876" spans="1:5" ht="13.2" x14ac:dyDescent="0.25">
      <c r="A1876" s="23">
        <v>1875</v>
      </c>
      <c r="B1876" s="22" t="s">
        <v>5</v>
      </c>
      <c r="C1876" s="23" t="s">
        <v>15</v>
      </c>
      <c r="D1876" s="41">
        <v>428000</v>
      </c>
      <c r="E1876" s="23" t="s">
        <v>39</v>
      </c>
    </row>
    <row r="1877" spans="1:5" ht="13.2" x14ac:dyDescent="0.25">
      <c r="A1877" s="23">
        <v>1876</v>
      </c>
      <c r="B1877" s="22" t="s">
        <v>5</v>
      </c>
      <c r="C1877" s="23" t="s">
        <v>15</v>
      </c>
      <c r="D1877" s="41">
        <v>392000</v>
      </c>
      <c r="E1877" s="23" t="s">
        <v>39</v>
      </c>
    </row>
    <row r="1878" spans="1:5" ht="13.2" x14ac:dyDescent="0.25">
      <c r="A1878" s="23">
        <v>1877</v>
      </c>
      <c r="B1878" s="22" t="s">
        <v>5</v>
      </c>
      <c r="C1878" s="23" t="s">
        <v>15</v>
      </c>
      <c r="D1878" s="41">
        <v>388000</v>
      </c>
      <c r="E1878" s="23" t="s">
        <v>39</v>
      </c>
    </row>
    <row r="1879" spans="1:5" ht="13.2" x14ac:dyDescent="0.25">
      <c r="A1879" s="23">
        <v>1878</v>
      </c>
      <c r="B1879" s="22" t="s">
        <v>5</v>
      </c>
      <c r="C1879" s="23" t="s">
        <v>15</v>
      </c>
      <c r="D1879" s="41">
        <v>344000</v>
      </c>
      <c r="E1879" s="23" t="s">
        <v>39</v>
      </c>
    </row>
    <row r="1880" spans="1:5" ht="13.2" x14ac:dyDescent="0.25">
      <c r="A1880" s="23">
        <v>1879</v>
      </c>
      <c r="B1880" s="22" t="s">
        <v>5</v>
      </c>
      <c r="C1880" s="23" t="s">
        <v>15</v>
      </c>
      <c r="D1880" s="41">
        <v>284000</v>
      </c>
      <c r="E1880" s="23" t="s">
        <v>39</v>
      </c>
    </row>
    <row r="1881" spans="1:5" ht="13.2" x14ac:dyDescent="0.25">
      <c r="A1881" s="23">
        <v>1880</v>
      </c>
      <c r="B1881" s="22" t="s">
        <v>5</v>
      </c>
      <c r="C1881" s="23" t="s">
        <v>15</v>
      </c>
      <c r="D1881" s="41">
        <v>120000</v>
      </c>
      <c r="E1881" s="23" t="s">
        <v>39</v>
      </c>
    </row>
    <row r="1882" spans="1:5" ht="13.2" x14ac:dyDescent="0.25">
      <c r="A1882" s="23">
        <v>1881</v>
      </c>
      <c r="B1882" s="22" t="s">
        <v>5</v>
      </c>
      <c r="C1882" s="23" t="s">
        <v>15</v>
      </c>
      <c r="D1882" s="41">
        <v>284000</v>
      </c>
      <c r="E1882" s="23" t="s">
        <v>39</v>
      </c>
    </row>
    <row r="1883" spans="1:5" ht="13.2" x14ac:dyDescent="0.25">
      <c r="A1883" s="23">
        <v>1882</v>
      </c>
      <c r="B1883" s="22" t="s">
        <v>5</v>
      </c>
      <c r="C1883" s="23" t="s">
        <v>15</v>
      </c>
      <c r="D1883" s="41">
        <v>404000</v>
      </c>
      <c r="E1883" s="23" t="s">
        <v>39</v>
      </c>
    </row>
    <row r="1884" spans="1:5" ht="13.2" x14ac:dyDescent="0.25">
      <c r="A1884" s="23">
        <v>1883</v>
      </c>
      <c r="B1884" s="22" t="s">
        <v>5</v>
      </c>
      <c r="C1884" s="23" t="s">
        <v>15</v>
      </c>
      <c r="D1884" s="41">
        <v>412000</v>
      </c>
      <c r="E1884" s="23" t="s">
        <v>39</v>
      </c>
    </row>
    <row r="1885" spans="1:5" ht="13.2" x14ac:dyDescent="0.25">
      <c r="A1885" s="23">
        <v>1884</v>
      </c>
      <c r="B1885" s="22" t="s">
        <v>5</v>
      </c>
      <c r="C1885" s="23" t="s">
        <v>16</v>
      </c>
      <c r="D1885" s="41">
        <v>115000</v>
      </c>
      <c r="E1885" s="23" t="s">
        <v>39</v>
      </c>
    </row>
    <row r="1886" spans="1:5" ht="13.2" x14ac:dyDescent="0.25">
      <c r="A1886" s="23">
        <v>1885</v>
      </c>
      <c r="B1886" s="22" t="s">
        <v>5</v>
      </c>
      <c r="C1886" s="23" t="s">
        <v>16</v>
      </c>
      <c r="D1886" s="41">
        <v>210000</v>
      </c>
      <c r="E1886" s="23" t="s">
        <v>39</v>
      </c>
    </row>
    <row r="1887" spans="1:5" ht="13.2" x14ac:dyDescent="0.25">
      <c r="A1887" s="23">
        <v>1886</v>
      </c>
      <c r="B1887" s="22" t="s">
        <v>5</v>
      </c>
      <c r="C1887" s="23" t="s">
        <v>16</v>
      </c>
      <c r="D1887" s="41">
        <v>240000</v>
      </c>
      <c r="E1887" s="23" t="s">
        <v>39</v>
      </c>
    </row>
    <row r="1888" spans="1:5" ht="13.2" x14ac:dyDescent="0.25">
      <c r="A1888" s="23">
        <v>1887</v>
      </c>
      <c r="B1888" s="22" t="s">
        <v>5</v>
      </c>
      <c r="C1888" s="23" t="s">
        <v>16</v>
      </c>
      <c r="D1888" s="41">
        <v>360000</v>
      </c>
      <c r="E1888" s="23" t="s">
        <v>39</v>
      </c>
    </row>
    <row r="1889" spans="1:5" ht="13.2" x14ac:dyDescent="0.25">
      <c r="A1889" s="23">
        <v>1888</v>
      </c>
      <c r="B1889" s="22" t="s">
        <v>3</v>
      </c>
      <c r="C1889" s="23" t="s">
        <v>10</v>
      </c>
      <c r="D1889" s="41">
        <v>11000</v>
      </c>
      <c r="E1889" s="23" t="s">
        <v>40</v>
      </c>
    </row>
    <row r="1890" spans="1:5" ht="13.2" x14ac:dyDescent="0.25">
      <c r="A1890" s="23">
        <v>1889</v>
      </c>
      <c r="B1890" s="22" t="s">
        <v>3</v>
      </c>
      <c r="C1890" s="23" t="s">
        <v>14</v>
      </c>
      <c r="D1890" s="41">
        <v>11500</v>
      </c>
      <c r="E1890" s="23" t="s">
        <v>40</v>
      </c>
    </row>
    <row r="1891" spans="1:5" ht="13.2" x14ac:dyDescent="0.25">
      <c r="A1891" s="23">
        <v>1890</v>
      </c>
      <c r="B1891" s="22" t="s">
        <v>3</v>
      </c>
      <c r="C1891" s="23" t="s">
        <v>14</v>
      </c>
      <c r="D1891" s="41">
        <v>3500</v>
      </c>
      <c r="E1891" s="23" t="s">
        <v>40</v>
      </c>
    </row>
    <row r="1892" spans="1:5" ht="13.2" x14ac:dyDescent="0.25">
      <c r="A1892" s="23">
        <v>1891</v>
      </c>
      <c r="B1892" s="22" t="s">
        <v>3</v>
      </c>
      <c r="C1892" s="23" t="s">
        <v>14</v>
      </c>
      <c r="D1892" s="41">
        <v>500</v>
      </c>
      <c r="E1892" s="23" t="s">
        <v>40</v>
      </c>
    </row>
    <row r="1893" spans="1:5" ht="13.2" x14ac:dyDescent="0.25">
      <c r="A1893" s="23">
        <v>1892</v>
      </c>
      <c r="B1893" s="22" t="s">
        <v>3</v>
      </c>
      <c r="C1893" s="23" t="s">
        <v>13</v>
      </c>
      <c r="D1893" s="41">
        <v>7500</v>
      </c>
      <c r="E1893" s="23" t="s">
        <v>40</v>
      </c>
    </row>
    <row r="1894" spans="1:5" ht="13.2" x14ac:dyDescent="0.25">
      <c r="A1894" s="23">
        <v>1893</v>
      </c>
      <c r="B1894" s="22" t="s">
        <v>3</v>
      </c>
      <c r="C1894" s="23" t="s">
        <v>14</v>
      </c>
      <c r="D1894" s="41">
        <v>12500</v>
      </c>
      <c r="E1894" s="23" t="s">
        <v>40</v>
      </c>
    </row>
    <row r="1895" spans="1:5" ht="13.2" x14ac:dyDescent="0.25">
      <c r="A1895" s="23">
        <v>1894</v>
      </c>
      <c r="B1895" s="22" t="s">
        <v>3</v>
      </c>
      <c r="C1895" s="23" t="s">
        <v>15</v>
      </c>
      <c r="D1895" s="41">
        <v>188000</v>
      </c>
      <c r="E1895" s="23" t="s">
        <v>39</v>
      </c>
    </row>
    <row r="1896" spans="1:5" ht="13.2" x14ac:dyDescent="0.25">
      <c r="A1896" s="23">
        <v>1895</v>
      </c>
      <c r="B1896" s="22" t="s">
        <v>3</v>
      </c>
      <c r="C1896" s="23" t="s">
        <v>15</v>
      </c>
      <c r="D1896" s="41">
        <v>44000</v>
      </c>
      <c r="E1896" s="23" t="s">
        <v>39</v>
      </c>
    </row>
    <row r="1897" spans="1:5" ht="13.2" x14ac:dyDescent="0.25">
      <c r="A1897" s="23">
        <v>1896</v>
      </c>
      <c r="B1897" s="22" t="s">
        <v>3</v>
      </c>
      <c r="C1897" s="23" t="s">
        <v>15</v>
      </c>
      <c r="D1897" s="41">
        <v>48000</v>
      </c>
      <c r="E1897" s="23" t="s">
        <v>39</v>
      </c>
    </row>
    <row r="1898" spans="1:5" ht="13.2" x14ac:dyDescent="0.25">
      <c r="A1898" s="23">
        <v>1897</v>
      </c>
      <c r="B1898" s="22" t="s">
        <v>3</v>
      </c>
      <c r="C1898" s="23" t="s">
        <v>15</v>
      </c>
      <c r="D1898" s="41">
        <v>100000</v>
      </c>
      <c r="E1898" s="23" t="s">
        <v>39</v>
      </c>
    </row>
    <row r="1899" spans="1:5" ht="13.2" x14ac:dyDescent="0.25">
      <c r="A1899" s="23">
        <v>1898</v>
      </c>
      <c r="B1899" s="22" t="s">
        <v>3</v>
      </c>
      <c r="C1899" s="23" t="s">
        <v>10</v>
      </c>
      <c r="D1899" s="41">
        <v>11000</v>
      </c>
      <c r="E1899" s="23" t="s">
        <v>39</v>
      </c>
    </row>
    <row r="1900" spans="1:5" ht="13.2" x14ac:dyDescent="0.25">
      <c r="A1900" s="23">
        <v>1899</v>
      </c>
      <c r="B1900" s="22" t="s">
        <v>3</v>
      </c>
      <c r="C1900" s="23" t="s">
        <v>14</v>
      </c>
      <c r="D1900" s="41">
        <v>2250</v>
      </c>
      <c r="E1900" s="23" t="s">
        <v>39</v>
      </c>
    </row>
    <row r="1901" spans="1:5" ht="13.2" x14ac:dyDescent="0.25">
      <c r="A1901" s="23">
        <v>1900</v>
      </c>
      <c r="B1901" s="22" t="s">
        <v>3</v>
      </c>
      <c r="C1901" s="23" t="s">
        <v>14</v>
      </c>
      <c r="D1901" s="41">
        <v>14250</v>
      </c>
      <c r="E1901" s="23" t="s">
        <v>39</v>
      </c>
    </row>
    <row r="1902" spans="1:5" ht="13.2" x14ac:dyDescent="0.25">
      <c r="A1902" s="23">
        <v>1901</v>
      </c>
      <c r="B1902" s="22" t="s">
        <v>3</v>
      </c>
      <c r="C1902" s="23" t="s">
        <v>14</v>
      </c>
      <c r="D1902" s="41">
        <v>3250</v>
      </c>
      <c r="E1902" s="23" t="s">
        <v>39</v>
      </c>
    </row>
    <row r="1903" spans="1:5" ht="13.2" x14ac:dyDescent="0.25">
      <c r="A1903" s="23">
        <v>1902</v>
      </c>
      <c r="B1903" s="22" t="s">
        <v>3</v>
      </c>
      <c r="C1903" s="23" t="s">
        <v>14</v>
      </c>
      <c r="D1903" s="41">
        <v>1850</v>
      </c>
      <c r="E1903" s="23" t="s">
        <v>39</v>
      </c>
    </row>
    <row r="1904" spans="1:5" ht="13.2" x14ac:dyDescent="0.25">
      <c r="A1904" s="23">
        <v>1903</v>
      </c>
      <c r="B1904" s="22" t="s">
        <v>3</v>
      </c>
      <c r="C1904" s="23" t="s">
        <v>14</v>
      </c>
      <c r="D1904" s="41">
        <v>2750</v>
      </c>
      <c r="E1904" s="23" t="s">
        <v>39</v>
      </c>
    </row>
    <row r="1905" spans="1:5" ht="13.2" x14ac:dyDescent="0.25">
      <c r="A1905" s="23">
        <v>1904</v>
      </c>
      <c r="B1905" s="22" t="s">
        <v>3</v>
      </c>
      <c r="C1905" s="23" t="s">
        <v>10</v>
      </c>
      <c r="D1905" s="41">
        <v>11000</v>
      </c>
      <c r="E1905" s="23" t="s">
        <v>39</v>
      </c>
    </row>
    <row r="1906" spans="1:5" ht="13.2" x14ac:dyDescent="0.25">
      <c r="A1906" s="23">
        <v>1905</v>
      </c>
      <c r="B1906" s="22" t="s">
        <v>3</v>
      </c>
      <c r="C1906" s="23" t="s">
        <v>14</v>
      </c>
      <c r="D1906" s="41">
        <v>3250</v>
      </c>
      <c r="E1906" s="23" t="s">
        <v>39</v>
      </c>
    </row>
    <row r="1907" spans="1:5" ht="13.2" x14ac:dyDescent="0.25">
      <c r="A1907" s="23">
        <v>1906</v>
      </c>
      <c r="B1907" s="22" t="s">
        <v>3</v>
      </c>
      <c r="C1907" s="23" t="s">
        <v>14</v>
      </c>
      <c r="D1907" s="41">
        <v>2250</v>
      </c>
      <c r="E1907" s="23" t="s">
        <v>39</v>
      </c>
    </row>
    <row r="1908" spans="1:5" ht="13.2" x14ac:dyDescent="0.25">
      <c r="A1908" s="23">
        <v>1907</v>
      </c>
      <c r="B1908" s="22" t="s">
        <v>3</v>
      </c>
      <c r="C1908" s="23" t="s">
        <v>14</v>
      </c>
      <c r="D1908" s="41">
        <v>750</v>
      </c>
      <c r="E1908" s="23" t="s">
        <v>39</v>
      </c>
    </row>
    <row r="1909" spans="1:5" ht="13.2" x14ac:dyDescent="0.25">
      <c r="A1909" s="23">
        <v>1908</v>
      </c>
      <c r="B1909" s="22" t="s">
        <v>3</v>
      </c>
      <c r="C1909" s="23" t="s">
        <v>14</v>
      </c>
      <c r="D1909" s="41">
        <v>14250</v>
      </c>
      <c r="E1909" s="23" t="s">
        <v>39</v>
      </c>
    </row>
    <row r="1910" spans="1:5" ht="13.2" x14ac:dyDescent="0.25">
      <c r="A1910" s="23">
        <v>1909</v>
      </c>
      <c r="B1910" s="22" t="s">
        <v>3</v>
      </c>
      <c r="C1910" s="23" t="s">
        <v>14</v>
      </c>
      <c r="D1910" s="41">
        <v>6500</v>
      </c>
      <c r="E1910" s="23" t="s">
        <v>39</v>
      </c>
    </row>
    <row r="1911" spans="1:5" ht="13.2" x14ac:dyDescent="0.25">
      <c r="A1911" s="23">
        <v>1910</v>
      </c>
      <c r="B1911" s="22" t="s">
        <v>3</v>
      </c>
      <c r="C1911" s="23" t="s">
        <v>14</v>
      </c>
      <c r="D1911" s="41">
        <v>15000</v>
      </c>
      <c r="E1911" s="23" t="s">
        <v>39</v>
      </c>
    </row>
    <row r="1912" spans="1:5" ht="13.2" x14ac:dyDescent="0.25">
      <c r="A1912" s="23">
        <v>1911</v>
      </c>
      <c r="B1912" s="22" t="s">
        <v>3</v>
      </c>
      <c r="C1912" s="23" t="s">
        <v>13</v>
      </c>
      <c r="D1912" s="41">
        <v>11250</v>
      </c>
      <c r="E1912" s="23" t="s">
        <v>39</v>
      </c>
    </row>
    <row r="1913" spans="1:5" ht="13.2" x14ac:dyDescent="0.25">
      <c r="A1913" s="23">
        <v>1912</v>
      </c>
      <c r="B1913" s="22" t="s">
        <v>3</v>
      </c>
      <c r="C1913" s="23" t="s">
        <v>12</v>
      </c>
      <c r="D1913" s="41">
        <v>12500</v>
      </c>
      <c r="E1913" s="23" t="s">
        <v>39</v>
      </c>
    </row>
    <row r="1914" spans="1:5" ht="13.2" x14ac:dyDescent="0.25">
      <c r="A1914" s="23">
        <v>1913</v>
      </c>
      <c r="B1914" s="22" t="s">
        <v>3</v>
      </c>
      <c r="C1914" s="23" t="s">
        <v>11</v>
      </c>
      <c r="D1914" s="41">
        <v>6000</v>
      </c>
      <c r="E1914" s="23" t="s">
        <v>39</v>
      </c>
    </row>
    <row r="1915" spans="1:5" ht="13.2" x14ac:dyDescent="0.25">
      <c r="A1915" s="23">
        <v>1914</v>
      </c>
      <c r="B1915" s="22" t="s">
        <v>3</v>
      </c>
      <c r="C1915" s="23" t="s">
        <v>10</v>
      </c>
      <c r="D1915" s="41">
        <v>17500</v>
      </c>
      <c r="E1915" s="23" t="s">
        <v>39</v>
      </c>
    </row>
    <row r="1916" spans="1:5" ht="13.2" x14ac:dyDescent="0.25">
      <c r="A1916" s="23">
        <v>1915</v>
      </c>
      <c r="B1916" s="22" t="s">
        <v>3</v>
      </c>
      <c r="C1916" s="23" t="s">
        <v>14</v>
      </c>
      <c r="D1916" s="41">
        <v>11750</v>
      </c>
      <c r="E1916" s="23" t="s">
        <v>39</v>
      </c>
    </row>
    <row r="1917" spans="1:5" ht="13.2" x14ac:dyDescent="0.25">
      <c r="A1917" s="23">
        <v>1916</v>
      </c>
      <c r="B1917" s="22" t="s">
        <v>3</v>
      </c>
      <c r="C1917" s="23" t="s">
        <v>14</v>
      </c>
      <c r="D1917" s="41">
        <v>500</v>
      </c>
      <c r="E1917" s="23" t="s">
        <v>39</v>
      </c>
    </row>
    <row r="1918" spans="1:5" ht="13.2" x14ac:dyDescent="0.25">
      <c r="A1918" s="23">
        <v>1917</v>
      </c>
      <c r="B1918" s="22" t="s">
        <v>3</v>
      </c>
      <c r="C1918" s="23" t="s">
        <v>14</v>
      </c>
      <c r="D1918" s="41">
        <v>750</v>
      </c>
      <c r="E1918" s="23" t="s">
        <v>39</v>
      </c>
    </row>
    <row r="1919" spans="1:5" ht="13.2" x14ac:dyDescent="0.25">
      <c r="A1919" s="23">
        <v>1918</v>
      </c>
      <c r="B1919" s="22" t="s">
        <v>3</v>
      </c>
      <c r="C1919" s="23" t="s">
        <v>14</v>
      </c>
      <c r="D1919" s="41">
        <v>3250</v>
      </c>
      <c r="E1919" s="23" t="s">
        <v>39</v>
      </c>
    </row>
    <row r="1920" spans="1:5" ht="13.2" x14ac:dyDescent="0.25">
      <c r="A1920" s="23">
        <v>1919</v>
      </c>
      <c r="B1920" s="22" t="s">
        <v>3</v>
      </c>
      <c r="C1920" s="23" t="s">
        <v>14</v>
      </c>
      <c r="D1920" s="41">
        <v>1850</v>
      </c>
      <c r="E1920" s="23" t="s">
        <v>39</v>
      </c>
    </row>
    <row r="1921" spans="1:5" ht="13.2" x14ac:dyDescent="0.25">
      <c r="A1921" s="23">
        <v>1920</v>
      </c>
      <c r="B1921" s="22" t="s">
        <v>3</v>
      </c>
      <c r="C1921" s="23" t="s">
        <v>14</v>
      </c>
      <c r="D1921" s="41">
        <v>8750</v>
      </c>
      <c r="E1921" s="23" t="s">
        <v>39</v>
      </c>
    </row>
    <row r="1922" spans="1:5" ht="13.2" x14ac:dyDescent="0.25">
      <c r="A1922" s="23">
        <v>1921</v>
      </c>
      <c r="B1922" s="22" t="s">
        <v>3</v>
      </c>
      <c r="C1922" s="23" t="s">
        <v>14</v>
      </c>
      <c r="D1922" s="41">
        <v>9250</v>
      </c>
      <c r="E1922" s="23" t="s">
        <v>39</v>
      </c>
    </row>
    <row r="1923" spans="1:5" ht="13.2" x14ac:dyDescent="0.25">
      <c r="A1923" s="23">
        <v>1922</v>
      </c>
      <c r="B1923" s="22" t="s">
        <v>3</v>
      </c>
      <c r="C1923" s="23" t="s">
        <v>14</v>
      </c>
      <c r="D1923" s="41">
        <v>3250</v>
      </c>
      <c r="E1923" s="23" t="s">
        <v>39</v>
      </c>
    </row>
    <row r="1924" spans="1:5" ht="13.2" x14ac:dyDescent="0.25">
      <c r="A1924" s="23">
        <v>1923</v>
      </c>
      <c r="B1924" s="22" t="s">
        <v>3</v>
      </c>
      <c r="C1924" s="23" t="s">
        <v>14</v>
      </c>
      <c r="D1924" s="41">
        <v>1750</v>
      </c>
      <c r="E1924" s="23" t="s">
        <v>39</v>
      </c>
    </row>
    <row r="1925" spans="1:5" ht="13.2" x14ac:dyDescent="0.25">
      <c r="A1925" s="23">
        <v>1924</v>
      </c>
      <c r="B1925" s="22" t="s">
        <v>3</v>
      </c>
      <c r="C1925" s="23" t="s">
        <v>12</v>
      </c>
      <c r="D1925" s="41">
        <v>7500</v>
      </c>
      <c r="E1925" s="23" t="s">
        <v>39</v>
      </c>
    </row>
    <row r="1926" spans="1:5" ht="13.2" x14ac:dyDescent="0.25">
      <c r="A1926" s="23">
        <v>1925</v>
      </c>
      <c r="B1926" s="22" t="s">
        <v>3</v>
      </c>
      <c r="C1926" s="23" t="s">
        <v>13</v>
      </c>
      <c r="D1926" s="41">
        <v>11250</v>
      </c>
      <c r="E1926" s="23" t="s">
        <v>39</v>
      </c>
    </row>
    <row r="1927" spans="1:5" ht="13.2" x14ac:dyDescent="0.25">
      <c r="A1927" s="23">
        <v>1926</v>
      </c>
      <c r="B1927" s="22" t="s">
        <v>3</v>
      </c>
      <c r="C1927" s="23" t="s">
        <v>12</v>
      </c>
      <c r="D1927" s="41">
        <v>12500</v>
      </c>
      <c r="E1927" s="23" t="s">
        <v>39</v>
      </c>
    </row>
    <row r="1928" spans="1:5" ht="13.2" x14ac:dyDescent="0.25">
      <c r="A1928" s="23">
        <v>1927</v>
      </c>
      <c r="B1928" s="22" t="s">
        <v>3</v>
      </c>
      <c r="C1928" s="23" t="s">
        <v>14</v>
      </c>
      <c r="D1928" s="41">
        <v>10000</v>
      </c>
      <c r="E1928" s="23" t="s">
        <v>39</v>
      </c>
    </row>
    <row r="1929" spans="1:5" ht="13.2" x14ac:dyDescent="0.25">
      <c r="A1929" s="23">
        <v>1928</v>
      </c>
      <c r="B1929" s="22" t="s">
        <v>3</v>
      </c>
      <c r="C1929" s="23" t="s">
        <v>11</v>
      </c>
      <c r="D1929" s="41">
        <v>1500</v>
      </c>
      <c r="E1929" s="23" t="s">
        <v>39</v>
      </c>
    </row>
    <row r="1930" spans="1:5" ht="13.2" x14ac:dyDescent="0.25">
      <c r="A1930" s="23">
        <v>1929</v>
      </c>
      <c r="B1930" s="22" t="s">
        <v>3</v>
      </c>
      <c r="C1930" s="23" t="s">
        <v>10</v>
      </c>
      <c r="D1930" s="41">
        <v>11000</v>
      </c>
      <c r="E1930" s="23" t="s">
        <v>39</v>
      </c>
    </row>
    <row r="1931" spans="1:5" ht="13.2" x14ac:dyDescent="0.25">
      <c r="A1931" s="23">
        <v>1930</v>
      </c>
      <c r="B1931" s="22" t="s">
        <v>3</v>
      </c>
      <c r="C1931" s="23" t="s">
        <v>14</v>
      </c>
      <c r="D1931" s="41">
        <v>14250</v>
      </c>
      <c r="E1931" s="23" t="s">
        <v>39</v>
      </c>
    </row>
    <row r="1932" spans="1:5" ht="13.2" x14ac:dyDescent="0.25">
      <c r="A1932" s="23">
        <v>1931</v>
      </c>
      <c r="B1932" s="22" t="s">
        <v>3</v>
      </c>
      <c r="C1932" s="23" t="s">
        <v>14</v>
      </c>
      <c r="D1932" s="41">
        <v>2250</v>
      </c>
      <c r="E1932" s="23" t="s">
        <v>39</v>
      </c>
    </row>
    <row r="1933" spans="1:5" ht="13.2" x14ac:dyDescent="0.25">
      <c r="A1933" s="23">
        <v>1932</v>
      </c>
      <c r="B1933" s="22" t="s">
        <v>3</v>
      </c>
      <c r="C1933" s="23" t="s">
        <v>13</v>
      </c>
      <c r="D1933" s="41">
        <v>7500</v>
      </c>
      <c r="E1933" s="23" t="s">
        <v>39</v>
      </c>
    </row>
    <row r="1934" spans="1:5" ht="13.2" x14ac:dyDescent="0.25">
      <c r="A1934" s="23">
        <v>1933</v>
      </c>
      <c r="B1934" s="22" t="s">
        <v>3</v>
      </c>
      <c r="C1934" s="23" t="s">
        <v>12</v>
      </c>
      <c r="D1934" s="41">
        <v>10000</v>
      </c>
      <c r="E1934" s="23" t="s">
        <v>39</v>
      </c>
    </row>
    <row r="1935" spans="1:5" ht="13.2" x14ac:dyDescent="0.25">
      <c r="A1935" s="23">
        <v>1934</v>
      </c>
      <c r="B1935" s="22" t="s">
        <v>3</v>
      </c>
      <c r="C1935" s="23" t="s">
        <v>10</v>
      </c>
      <c r="D1935" s="41">
        <v>11000</v>
      </c>
      <c r="E1935" s="23" t="s">
        <v>39</v>
      </c>
    </row>
    <row r="1936" spans="1:5" ht="13.2" x14ac:dyDescent="0.25">
      <c r="A1936" s="23">
        <v>1935</v>
      </c>
      <c r="B1936" s="22" t="s">
        <v>3</v>
      </c>
      <c r="C1936" s="23" t="s">
        <v>14</v>
      </c>
      <c r="D1936" s="41">
        <v>8250</v>
      </c>
      <c r="E1936" s="23" t="s">
        <v>39</v>
      </c>
    </row>
    <row r="1937" spans="1:5" ht="13.2" x14ac:dyDescent="0.25">
      <c r="A1937" s="23">
        <v>1936</v>
      </c>
      <c r="B1937" s="22" t="s">
        <v>3</v>
      </c>
      <c r="C1937" s="23" t="s">
        <v>14</v>
      </c>
      <c r="D1937" s="41">
        <v>1750</v>
      </c>
      <c r="E1937" s="23" t="s">
        <v>39</v>
      </c>
    </row>
    <row r="1938" spans="1:5" ht="13.2" x14ac:dyDescent="0.25">
      <c r="A1938" s="23">
        <v>1937</v>
      </c>
      <c r="B1938" s="22" t="s">
        <v>3</v>
      </c>
      <c r="C1938" s="23" t="s">
        <v>14</v>
      </c>
      <c r="D1938" s="41">
        <v>6000</v>
      </c>
      <c r="E1938" s="23" t="s">
        <v>39</v>
      </c>
    </row>
    <row r="1939" spans="1:5" ht="13.2" x14ac:dyDescent="0.25">
      <c r="A1939" s="23">
        <v>1938</v>
      </c>
      <c r="B1939" s="22" t="s">
        <v>3</v>
      </c>
      <c r="C1939" s="23" t="s">
        <v>14</v>
      </c>
      <c r="D1939" s="41">
        <v>10000</v>
      </c>
      <c r="E1939" s="23" t="s">
        <v>39</v>
      </c>
    </row>
    <row r="1940" spans="1:5" ht="13.2" x14ac:dyDescent="0.25">
      <c r="A1940" s="23">
        <v>1939</v>
      </c>
      <c r="B1940" s="22" t="s">
        <v>3</v>
      </c>
      <c r="C1940" s="23" t="s">
        <v>14</v>
      </c>
      <c r="D1940" s="41">
        <v>6000</v>
      </c>
      <c r="E1940" s="23" t="s">
        <v>39</v>
      </c>
    </row>
    <row r="1941" spans="1:5" ht="13.2" x14ac:dyDescent="0.25">
      <c r="A1941" s="23">
        <v>1940</v>
      </c>
      <c r="B1941" s="22" t="s">
        <v>3</v>
      </c>
      <c r="C1941" s="23" t="s">
        <v>14</v>
      </c>
      <c r="D1941" s="41">
        <v>1000</v>
      </c>
      <c r="E1941" s="23" t="s">
        <v>39</v>
      </c>
    </row>
    <row r="1942" spans="1:5" ht="13.2" x14ac:dyDescent="0.25">
      <c r="A1942" s="23">
        <v>1941</v>
      </c>
      <c r="B1942" s="22" t="s">
        <v>3</v>
      </c>
      <c r="C1942" s="23" t="s">
        <v>14</v>
      </c>
      <c r="D1942" s="41">
        <v>6000</v>
      </c>
      <c r="E1942" s="23" t="s">
        <v>39</v>
      </c>
    </row>
    <row r="1943" spans="1:5" ht="13.2" x14ac:dyDescent="0.25">
      <c r="A1943" s="23">
        <v>1942</v>
      </c>
      <c r="B1943" s="22" t="s">
        <v>3</v>
      </c>
      <c r="C1943" s="23" t="s">
        <v>13</v>
      </c>
      <c r="D1943" s="41">
        <v>11250</v>
      </c>
      <c r="E1943" s="23" t="s">
        <v>39</v>
      </c>
    </row>
    <row r="1944" spans="1:5" ht="13.2" x14ac:dyDescent="0.25">
      <c r="A1944" s="23">
        <v>1943</v>
      </c>
      <c r="B1944" s="22" t="s">
        <v>3</v>
      </c>
      <c r="C1944" s="23" t="s">
        <v>12</v>
      </c>
      <c r="D1944" s="41">
        <v>12500</v>
      </c>
      <c r="E1944" s="23" t="s">
        <v>39</v>
      </c>
    </row>
    <row r="1945" spans="1:5" ht="13.2" x14ac:dyDescent="0.25">
      <c r="A1945" s="23">
        <v>1944</v>
      </c>
      <c r="B1945" s="22" t="s">
        <v>3</v>
      </c>
      <c r="C1945" s="23" t="s">
        <v>11</v>
      </c>
      <c r="D1945" s="41">
        <v>4500</v>
      </c>
      <c r="E1945" s="23" t="s">
        <v>39</v>
      </c>
    </row>
    <row r="1946" spans="1:5" ht="13.2" x14ac:dyDescent="0.25">
      <c r="A1946" s="23">
        <v>1945</v>
      </c>
      <c r="B1946" s="22" t="s">
        <v>3</v>
      </c>
      <c r="C1946" s="23" t="s">
        <v>10</v>
      </c>
      <c r="D1946" s="41">
        <v>11000</v>
      </c>
      <c r="E1946" s="23" t="s">
        <v>39</v>
      </c>
    </row>
    <row r="1947" spans="1:5" ht="13.2" x14ac:dyDescent="0.25">
      <c r="A1947" s="23">
        <v>1946</v>
      </c>
      <c r="B1947" s="22" t="s">
        <v>3</v>
      </c>
      <c r="C1947" s="23" t="s">
        <v>14</v>
      </c>
      <c r="D1947" s="41">
        <v>3250</v>
      </c>
      <c r="E1947" s="23" t="s">
        <v>39</v>
      </c>
    </row>
    <row r="1948" spans="1:5" ht="13.2" x14ac:dyDescent="0.25">
      <c r="A1948" s="23">
        <v>1947</v>
      </c>
      <c r="B1948" s="22" t="s">
        <v>3</v>
      </c>
      <c r="C1948" s="23" t="s">
        <v>14</v>
      </c>
      <c r="D1948" s="41">
        <v>8750</v>
      </c>
      <c r="E1948" s="23" t="s">
        <v>39</v>
      </c>
    </row>
    <row r="1949" spans="1:5" ht="13.2" x14ac:dyDescent="0.25">
      <c r="A1949" s="23">
        <v>1948</v>
      </c>
      <c r="B1949" s="22" t="s">
        <v>3</v>
      </c>
      <c r="C1949" s="23" t="s">
        <v>14</v>
      </c>
      <c r="D1949" s="41">
        <v>0</v>
      </c>
      <c r="E1949" s="23" t="s">
        <v>39</v>
      </c>
    </row>
    <row r="1950" spans="1:5" ht="13.2" x14ac:dyDescent="0.25">
      <c r="A1950" s="23">
        <v>1949</v>
      </c>
      <c r="B1950" s="22" t="s">
        <v>3</v>
      </c>
      <c r="C1950" s="23" t="s">
        <v>14</v>
      </c>
      <c r="D1950" s="41">
        <v>750</v>
      </c>
      <c r="E1950" s="23" t="s">
        <v>39</v>
      </c>
    </row>
    <row r="1951" spans="1:5" ht="13.2" x14ac:dyDescent="0.25">
      <c r="A1951" s="23">
        <v>1950</v>
      </c>
      <c r="B1951" s="22" t="s">
        <v>3</v>
      </c>
      <c r="C1951" s="23" t="s">
        <v>13</v>
      </c>
      <c r="D1951" s="41">
        <v>3750</v>
      </c>
      <c r="E1951" s="23" t="s">
        <v>39</v>
      </c>
    </row>
    <row r="1952" spans="1:5" ht="13.2" x14ac:dyDescent="0.25">
      <c r="A1952" s="23">
        <v>1951</v>
      </c>
      <c r="B1952" s="22" t="s">
        <v>3</v>
      </c>
      <c r="C1952" s="23" t="s">
        <v>12</v>
      </c>
      <c r="D1952" s="41">
        <v>8750</v>
      </c>
      <c r="E1952" s="23" t="s">
        <v>39</v>
      </c>
    </row>
    <row r="1953" spans="1:5" ht="13.2" x14ac:dyDescent="0.25">
      <c r="A1953" s="23">
        <v>1952</v>
      </c>
      <c r="B1953" s="22" t="s">
        <v>3</v>
      </c>
      <c r="C1953" s="23" t="s">
        <v>11</v>
      </c>
      <c r="D1953" s="41">
        <v>4250</v>
      </c>
      <c r="E1953" s="23" t="s">
        <v>39</v>
      </c>
    </row>
    <row r="1954" spans="1:5" ht="13.2" x14ac:dyDescent="0.25">
      <c r="A1954" s="23">
        <v>1953</v>
      </c>
      <c r="B1954" s="22" t="s">
        <v>3</v>
      </c>
      <c r="C1954" s="23" t="s">
        <v>10</v>
      </c>
      <c r="D1954" s="41">
        <v>11000</v>
      </c>
      <c r="E1954" s="23" t="s">
        <v>39</v>
      </c>
    </row>
    <row r="1955" spans="1:5" ht="13.2" x14ac:dyDescent="0.25">
      <c r="A1955" s="23">
        <v>1954</v>
      </c>
      <c r="B1955" s="22" t="s">
        <v>3</v>
      </c>
      <c r="C1955" s="23" t="s">
        <v>14</v>
      </c>
      <c r="D1955" s="41">
        <v>11500</v>
      </c>
      <c r="E1955" s="23" t="s">
        <v>39</v>
      </c>
    </row>
    <row r="1956" spans="1:5" ht="13.2" x14ac:dyDescent="0.25">
      <c r="A1956" s="23">
        <v>1955</v>
      </c>
      <c r="B1956" s="22" t="s">
        <v>3</v>
      </c>
      <c r="C1956" s="23" t="s">
        <v>14</v>
      </c>
      <c r="D1956" s="41">
        <v>1250</v>
      </c>
      <c r="E1956" s="23" t="s">
        <v>39</v>
      </c>
    </row>
    <row r="1957" spans="1:5" ht="13.2" x14ac:dyDescent="0.25">
      <c r="A1957" s="23">
        <v>1956</v>
      </c>
      <c r="B1957" s="22" t="s">
        <v>3</v>
      </c>
      <c r="C1957" s="23" t="s">
        <v>14</v>
      </c>
      <c r="D1957" s="41">
        <v>500</v>
      </c>
      <c r="E1957" s="23" t="s">
        <v>39</v>
      </c>
    </row>
    <row r="1958" spans="1:5" ht="13.2" x14ac:dyDescent="0.25">
      <c r="A1958" s="23">
        <v>1957</v>
      </c>
      <c r="B1958" s="22" t="s">
        <v>3</v>
      </c>
      <c r="C1958" s="23" t="s">
        <v>14</v>
      </c>
      <c r="D1958" s="41">
        <v>750</v>
      </c>
      <c r="E1958" s="23" t="s">
        <v>39</v>
      </c>
    </row>
    <row r="1959" spans="1:5" ht="13.2" x14ac:dyDescent="0.25">
      <c r="A1959" s="23">
        <v>1958</v>
      </c>
      <c r="B1959" s="22" t="s">
        <v>3</v>
      </c>
      <c r="C1959" s="23" t="s">
        <v>12</v>
      </c>
      <c r="D1959" s="41">
        <v>5000</v>
      </c>
      <c r="E1959" s="23" t="s">
        <v>39</v>
      </c>
    </row>
    <row r="1960" spans="1:5" ht="13.2" x14ac:dyDescent="0.25">
      <c r="A1960" s="23">
        <v>1959</v>
      </c>
      <c r="B1960" s="22" t="s">
        <v>3</v>
      </c>
      <c r="C1960" s="23" t="s">
        <v>13</v>
      </c>
      <c r="D1960" s="41">
        <v>3750</v>
      </c>
      <c r="E1960" s="23" t="s">
        <v>39</v>
      </c>
    </row>
    <row r="1961" spans="1:5" ht="13.2" x14ac:dyDescent="0.25">
      <c r="A1961" s="23">
        <v>1960</v>
      </c>
      <c r="B1961" s="22" t="s">
        <v>3</v>
      </c>
      <c r="C1961" s="23" t="s">
        <v>12</v>
      </c>
      <c r="D1961" s="41">
        <v>8750</v>
      </c>
      <c r="E1961" s="23" t="s">
        <v>39</v>
      </c>
    </row>
    <row r="1962" spans="1:5" ht="13.2" x14ac:dyDescent="0.25">
      <c r="A1962" s="23">
        <v>1961</v>
      </c>
      <c r="B1962" s="22" t="s">
        <v>3</v>
      </c>
      <c r="C1962" s="23" t="s">
        <v>14</v>
      </c>
      <c r="D1962" s="41">
        <v>7500</v>
      </c>
      <c r="E1962" s="23" t="s">
        <v>39</v>
      </c>
    </row>
    <row r="1963" spans="1:5" ht="13.2" x14ac:dyDescent="0.25">
      <c r="A1963" s="23">
        <v>1962</v>
      </c>
      <c r="B1963" s="22" t="s">
        <v>3</v>
      </c>
      <c r="C1963" s="23" t="s">
        <v>10</v>
      </c>
      <c r="D1963" s="41">
        <v>11000</v>
      </c>
      <c r="E1963" s="23" t="s">
        <v>39</v>
      </c>
    </row>
    <row r="1964" spans="1:5" ht="13.2" x14ac:dyDescent="0.25">
      <c r="A1964" s="23">
        <v>1963</v>
      </c>
      <c r="B1964" s="22" t="s">
        <v>3</v>
      </c>
      <c r="C1964" s="23" t="s">
        <v>14</v>
      </c>
      <c r="D1964" s="41">
        <v>11750</v>
      </c>
      <c r="E1964" s="23" t="s">
        <v>39</v>
      </c>
    </row>
    <row r="1965" spans="1:5" ht="13.2" x14ac:dyDescent="0.25">
      <c r="A1965" s="23">
        <v>1964</v>
      </c>
      <c r="B1965" s="22" t="s">
        <v>3</v>
      </c>
      <c r="C1965" s="23" t="s">
        <v>14</v>
      </c>
      <c r="D1965" s="41">
        <v>500</v>
      </c>
      <c r="E1965" s="23" t="s">
        <v>39</v>
      </c>
    </row>
    <row r="1966" spans="1:5" ht="13.2" x14ac:dyDescent="0.25">
      <c r="A1966" s="23">
        <v>1965</v>
      </c>
      <c r="B1966" s="22" t="s">
        <v>3</v>
      </c>
      <c r="C1966" s="23" t="s">
        <v>14</v>
      </c>
      <c r="D1966" s="41">
        <v>750</v>
      </c>
      <c r="E1966" s="23" t="s">
        <v>39</v>
      </c>
    </row>
    <row r="1967" spans="1:5" ht="13.2" x14ac:dyDescent="0.25">
      <c r="A1967" s="23">
        <v>1966</v>
      </c>
      <c r="B1967" s="22" t="s">
        <v>3</v>
      </c>
      <c r="C1967" s="23" t="s">
        <v>14</v>
      </c>
      <c r="D1967" s="41">
        <v>2250</v>
      </c>
      <c r="E1967" s="23" t="s">
        <v>39</v>
      </c>
    </row>
    <row r="1968" spans="1:5" ht="13.2" x14ac:dyDescent="0.25">
      <c r="A1968" s="23">
        <v>1967</v>
      </c>
      <c r="B1968" s="22" t="s">
        <v>3</v>
      </c>
      <c r="C1968" s="23" t="s">
        <v>14</v>
      </c>
      <c r="D1968" s="41">
        <v>12500</v>
      </c>
      <c r="E1968" s="23" t="s">
        <v>39</v>
      </c>
    </row>
    <row r="1969" spans="1:5" ht="13.2" x14ac:dyDescent="0.25">
      <c r="A1969" s="23">
        <v>1968</v>
      </c>
      <c r="B1969" s="22" t="s">
        <v>3</v>
      </c>
      <c r="C1969" s="23" t="s">
        <v>13</v>
      </c>
      <c r="D1969" s="41">
        <v>3750</v>
      </c>
      <c r="E1969" s="23" t="s">
        <v>39</v>
      </c>
    </row>
    <row r="1970" spans="1:5" ht="13.2" x14ac:dyDescent="0.25">
      <c r="A1970" s="23">
        <v>1969</v>
      </c>
      <c r="B1970" s="22" t="s">
        <v>3</v>
      </c>
      <c r="C1970" s="23" t="s">
        <v>12</v>
      </c>
      <c r="D1970" s="41">
        <v>8750</v>
      </c>
      <c r="E1970" s="23" t="s">
        <v>39</v>
      </c>
    </row>
    <row r="1971" spans="1:5" ht="13.2" x14ac:dyDescent="0.25">
      <c r="A1971" s="23">
        <v>1970</v>
      </c>
      <c r="B1971" s="22" t="s">
        <v>3</v>
      </c>
      <c r="C1971" s="23" t="s">
        <v>10</v>
      </c>
      <c r="D1971" s="41">
        <v>11000</v>
      </c>
      <c r="E1971" s="23" t="s">
        <v>39</v>
      </c>
    </row>
    <row r="1972" spans="1:5" ht="13.2" x14ac:dyDescent="0.25">
      <c r="A1972" s="23">
        <v>1971</v>
      </c>
      <c r="B1972" s="22" t="s">
        <v>3</v>
      </c>
      <c r="C1972" s="23" t="s">
        <v>14</v>
      </c>
      <c r="D1972" s="41">
        <v>11750</v>
      </c>
      <c r="E1972" s="23" t="s">
        <v>39</v>
      </c>
    </row>
    <row r="1973" spans="1:5" ht="13.2" x14ac:dyDescent="0.25">
      <c r="A1973" s="23">
        <v>1972</v>
      </c>
      <c r="B1973" s="22" t="s">
        <v>3</v>
      </c>
      <c r="C1973" s="23" t="s">
        <v>14</v>
      </c>
      <c r="D1973" s="41">
        <v>500</v>
      </c>
      <c r="E1973" s="23" t="s">
        <v>39</v>
      </c>
    </row>
    <row r="1974" spans="1:5" ht="13.2" x14ac:dyDescent="0.25">
      <c r="A1974" s="23">
        <v>1973</v>
      </c>
      <c r="B1974" s="22" t="s">
        <v>3</v>
      </c>
      <c r="C1974" s="23" t="s">
        <v>14</v>
      </c>
      <c r="D1974" s="41">
        <v>750</v>
      </c>
      <c r="E1974" s="23" t="s">
        <v>39</v>
      </c>
    </row>
    <row r="1975" spans="1:5" ht="13.2" x14ac:dyDescent="0.25">
      <c r="A1975" s="23">
        <v>1974</v>
      </c>
      <c r="B1975" s="22" t="s">
        <v>3</v>
      </c>
      <c r="C1975" s="23" t="s">
        <v>14</v>
      </c>
      <c r="D1975" s="41">
        <v>8750</v>
      </c>
      <c r="E1975" s="23" t="s">
        <v>39</v>
      </c>
    </row>
    <row r="1976" spans="1:5" ht="13.2" x14ac:dyDescent="0.25">
      <c r="A1976" s="23">
        <v>1975</v>
      </c>
      <c r="B1976" s="22" t="s">
        <v>3</v>
      </c>
      <c r="C1976" s="23" t="s">
        <v>12</v>
      </c>
      <c r="D1976" s="41">
        <v>12500</v>
      </c>
      <c r="E1976" s="23" t="s">
        <v>39</v>
      </c>
    </row>
    <row r="1977" spans="1:5" ht="13.2" x14ac:dyDescent="0.25">
      <c r="A1977" s="23">
        <v>1976</v>
      </c>
      <c r="B1977" s="22" t="s">
        <v>3</v>
      </c>
      <c r="C1977" s="23" t="s">
        <v>13</v>
      </c>
      <c r="D1977" s="41">
        <v>7500</v>
      </c>
      <c r="E1977" s="23" t="s">
        <v>39</v>
      </c>
    </row>
    <row r="1978" spans="1:5" ht="13.2" x14ac:dyDescent="0.25">
      <c r="A1978" s="23">
        <v>1977</v>
      </c>
      <c r="B1978" s="22" t="s">
        <v>3</v>
      </c>
      <c r="C1978" s="23" t="s">
        <v>10</v>
      </c>
      <c r="D1978" s="41">
        <v>11000</v>
      </c>
      <c r="E1978" s="23" t="s">
        <v>39</v>
      </c>
    </row>
    <row r="1979" spans="1:5" ht="13.2" x14ac:dyDescent="0.25">
      <c r="A1979" s="23">
        <v>1978</v>
      </c>
      <c r="B1979" s="22" t="s">
        <v>3</v>
      </c>
      <c r="C1979" s="23" t="s">
        <v>14</v>
      </c>
      <c r="D1979" s="41">
        <v>2500</v>
      </c>
      <c r="E1979" s="23" t="s">
        <v>39</v>
      </c>
    </row>
    <row r="1980" spans="1:5" ht="13.2" x14ac:dyDescent="0.25">
      <c r="A1980" s="23">
        <v>1979</v>
      </c>
      <c r="B1980" s="22" t="s">
        <v>3</v>
      </c>
      <c r="C1980" s="23" t="s">
        <v>14</v>
      </c>
      <c r="D1980" s="41">
        <v>5500</v>
      </c>
      <c r="E1980" s="23" t="s">
        <v>39</v>
      </c>
    </row>
    <row r="1981" spans="1:5" ht="13.2" x14ac:dyDescent="0.25">
      <c r="A1981" s="23">
        <v>1980</v>
      </c>
      <c r="B1981" s="22" t="s">
        <v>3</v>
      </c>
      <c r="C1981" s="23" t="s">
        <v>13</v>
      </c>
      <c r="D1981" s="41">
        <v>3750</v>
      </c>
      <c r="E1981" s="23" t="s">
        <v>39</v>
      </c>
    </row>
    <row r="1982" spans="1:5" ht="13.2" x14ac:dyDescent="0.25">
      <c r="A1982" s="23">
        <v>1981</v>
      </c>
      <c r="B1982" s="22" t="s">
        <v>3</v>
      </c>
      <c r="C1982" s="23" t="s">
        <v>12</v>
      </c>
      <c r="D1982" s="41">
        <v>8750</v>
      </c>
      <c r="E1982" s="23" t="s">
        <v>39</v>
      </c>
    </row>
    <row r="1983" spans="1:5" ht="13.2" x14ac:dyDescent="0.25">
      <c r="A1983" s="23">
        <v>1982</v>
      </c>
      <c r="B1983" s="22" t="s">
        <v>3</v>
      </c>
      <c r="C1983" s="23" t="s">
        <v>14</v>
      </c>
      <c r="D1983" s="41">
        <v>7500</v>
      </c>
      <c r="E1983" s="23" t="s">
        <v>39</v>
      </c>
    </row>
    <row r="1984" spans="1:5" ht="13.2" x14ac:dyDescent="0.25">
      <c r="A1984" s="23">
        <v>1983</v>
      </c>
      <c r="B1984" s="22" t="s">
        <v>3</v>
      </c>
      <c r="C1984" s="23" t="s">
        <v>10</v>
      </c>
      <c r="D1984" s="41">
        <v>11000</v>
      </c>
      <c r="E1984" s="23" t="s">
        <v>39</v>
      </c>
    </row>
    <row r="1985" spans="1:5" ht="13.2" x14ac:dyDescent="0.25">
      <c r="A1985" s="23">
        <v>1984</v>
      </c>
      <c r="B1985" s="22" t="s">
        <v>3</v>
      </c>
      <c r="C1985" s="23" t="s">
        <v>14</v>
      </c>
      <c r="D1985" s="41">
        <v>10500</v>
      </c>
      <c r="E1985" s="23" t="s">
        <v>39</v>
      </c>
    </row>
    <row r="1986" spans="1:5" ht="13.2" x14ac:dyDescent="0.25">
      <c r="A1986" s="23">
        <v>1985</v>
      </c>
      <c r="B1986" s="22" t="s">
        <v>3</v>
      </c>
      <c r="C1986" s="23" t="s">
        <v>14</v>
      </c>
      <c r="D1986" s="41">
        <v>500</v>
      </c>
      <c r="E1986" s="23" t="s">
        <v>39</v>
      </c>
    </row>
    <row r="1987" spans="1:5" ht="13.2" x14ac:dyDescent="0.25">
      <c r="A1987" s="23">
        <v>1986</v>
      </c>
      <c r="B1987" s="22" t="s">
        <v>3</v>
      </c>
      <c r="C1987" s="23" t="s">
        <v>14</v>
      </c>
      <c r="D1987" s="41">
        <v>750</v>
      </c>
      <c r="E1987" s="23" t="s">
        <v>39</v>
      </c>
    </row>
    <row r="1988" spans="1:5" ht="13.2" x14ac:dyDescent="0.25">
      <c r="A1988" s="23">
        <v>1987</v>
      </c>
      <c r="B1988" s="22" t="s">
        <v>3</v>
      </c>
      <c r="C1988" s="23" t="s">
        <v>14</v>
      </c>
      <c r="D1988" s="41">
        <v>1750</v>
      </c>
      <c r="E1988" s="23" t="s">
        <v>39</v>
      </c>
    </row>
    <row r="1989" spans="1:5" ht="13.2" x14ac:dyDescent="0.25">
      <c r="A1989" s="23">
        <v>1988</v>
      </c>
      <c r="B1989" s="22" t="s">
        <v>3</v>
      </c>
      <c r="C1989" s="23" t="s">
        <v>10</v>
      </c>
      <c r="D1989" s="41">
        <v>17500</v>
      </c>
      <c r="E1989" s="23" t="s">
        <v>39</v>
      </c>
    </row>
    <row r="1990" spans="1:5" ht="13.2" x14ac:dyDescent="0.25">
      <c r="A1990" s="23">
        <v>1989</v>
      </c>
      <c r="B1990" s="22" t="s">
        <v>3</v>
      </c>
      <c r="C1990" s="23" t="s">
        <v>14</v>
      </c>
      <c r="D1990" s="41">
        <v>2250</v>
      </c>
      <c r="E1990" s="23" t="s">
        <v>39</v>
      </c>
    </row>
    <row r="1991" spans="1:5" ht="13.2" x14ac:dyDescent="0.25">
      <c r="A1991" s="23">
        <v>1990</v>
      </c>
      <c r="B1991" s="22" t="s">
        <v>3</v>
      </c>
      <c r="C1991" s="23" t="s">
        <v>14</v>
      </c>
      <c r="D1991" s="41">
        <v>10000</v>
      </c>
      <c r="E1991" s="23" t="s">
        <v>39</v>
      </c>
    </row>
    <row r="1992" spans="1:5" ht="13.2" x14ac:dyDescent="0.25">
      <c r="A1992" s="23">
        <v>1991</v>
      </c>
      <c r="B1992" s="22" t="s">
        <v>3</v>
      </c>
      <c r="C1992" s="23" t="s">
        <v>14</v>
      </c>
      <c r="D1992" s="41">
        <v>4500</v>
      </c>
      <c r="E1992" s="23" t="s">
        <v>39</v>
      </c>
    </row>
    <row r="1993" spans="1:5" ht="13.2" x14ac:dyDescent="0.25">
      <c r="A1993" s="23">
        <v>1992</v>
      </c>
      <c r="B1993" s="22" t="s">
        <v>3</v>
      </c>
      <c r="C1993" s="23" t="s">
        <v>14</v>
      </c>
      <c r="D1993" s="41">
        <v>500</v>
      </c>
      <c r="E1993" s="23" t="s">
        <v>39</v>
      </c>
    </row>
    <row r="1994" spans="1:5" ht="13.2" x14ac:dyDescent="0.25">
      <c r="A1994" s="23">
        <v>1993</v>
      </c>
      <c r="B1994" s="22" t="s">
        <v>3</v>
      </c>
      <c r="C1994" s="23" t="s">
        <v>14</v>
      </c>
      <c r="D1994" s="41">
        <v>16500</v>
      </c>
      <c r="E1994" s="23" t="s">
        <v>39</v>
      </c>
    </row>
    <row r="1995" spans="1:5" ht="13.2" x14ac:dyDescent="0.25">
      <c r="A1995" s="23">
        <v>1994</v>
      </c>
      <c r="B1995" s="22" t="s">
        <v>3</v>
      </c>
      <c r="C1995" s="23" t="s">
        <v>14</v>
      </c>
      <c r="D1995" s="41">
        <v>11750</v>
      </c>
      <c r="E1995" s="23" t="s">
        <v>39</v>
      </c>
    </row>
    <row r="1996" spans="1:5" ht="13.2" x14ac:dyDescent="0.25">
      <c r="A1996" s="23">
        <v>1995</v>
      </c>
      <c r="B1996" s="22" t="s">
        <v>3</v>
      </c>
      <c r="C1996" s="23" t="s">
        <v>14</v>
      </c>
      <c r="D1996" s="41">
        <v>1250</v>
      </c>
      <c r="E1996" s="23" t="s">
        <v>39</v>
      </c>
    </row>
    <row r="1997" spans="1:5" ht="13.2" x14ac:dyDescent="0.25">
      <c r="A1997" s="23">
        <v>1996</v>
      </c>
      <c r="B1997" s="22" t="s">
        <v>3</v>
      </c>
      <c r="C1997" s="23" t="s">
        <v>14</v>
      </c>
      <c r="D1997" s="41">
        <v>500</v>
      </c>
      <c r="E1997" s="23" t="s">
        <v>39</v>
      </c>
    </row>
    <row r="1998" spans="1:5" ht="13.2" x14ac:dyDescent="0.25">
      <c r="A1998" s="23">
        <v>1997</v>
      </c>
      <c r="B1998" s="22" t="s">
        <v>3</v>
      </c>
      <c r="C1998" s="23" t="s">
        <v>14</v>
      </c>
      <c r="D1998" s="41">
        <v>750</v>
      </c>
      <c r="E1998" s="23" t="s">
        <v>39</v>
      </c>
    </row>
    <row r="1999" spans="1:5" ht="13.2" x14ac:dyDescent="0.25">
      <c r="A1999" s="23">
        <v>1998</v>
      </c>
      <c r="B1999" s="22" t="s">
        <v>3</v>
      </c>
      <c r="C1999" s="23" t="s">
        <v>14</v>
      </c>
      <c r="D1999" s="41">
        <v>3500</v>
      </c>
      <c r="E1999" s="23" t="s">
        <v>39</v>
      </c>
    </row>
    <row r="2000" spans="1:5" ht="13.2" x14ac:dyDescent="0.25">
      <c r="A2000" s="23">
        <v>1999</v>
      </c>
      <c r="B2000" s="22" t="s">
        <v>3</v>
      </c>
      <c r="C2000" s="23" t="s">
        <v>12</v>
      </c>
      <c r="D2000" s="41">
        <v>7500</v>
      </c>
      <c r="E2000" s="23" t="s">
        <v>39</v>
      </c>
    </row>
    <row r="2001" spans="1:5" ht="13.2" x14ac:dyDescent="0.25">
      <c r="A2001" s="23">
        <v>2000</v>
      </c>
      <c r="B2001" s="22" t="s">
        <v>3</v>
      </c>
      <c r="C2001" s="23" t="s">
        <v>12</v>
      </c>
      <c r="D2001" s="41">
        <v>15000</v>
      </c>
      <c r="E2001" s="23" t="s">
        <v>39</v>
      </c>
    </row>
    <row r="2002" spans="1:5" ht="13.2" x14ac:dyDescent="0.25">
      <c r="A2002" s="23">
        <v>2001</v>
      </c>
      <c r="B2002" s="22" t="s">
        <v>3</v>
      </c>
      <c r="C2002" s="23" t="s">
        <v>11</v>
      </c>
      <c r="D2002" s="41">
        <v>10000</v>
      </c>
      <c r="E2002" s="23" t="s">
        <v>39</v>
      </c>
    </row>
    <row r="2003" spans="1:5" ht="13.2" x14ac:dyDescent="0.25">
      <c r="A2003" s="23">
        <v>2002</v>
      </c>
      <c r="B2003" s="22" t="s">
        <v>3</v>
      </c>
      <c r="C2003" s="23" t="s">
        <v>10</v>
      </c>
      <c r="D2003" s="41">
        <v>11000</v>
      </c>
      <c r="E2003" s="23" t="s">
        <v>39</v>
      </c>
    </row>
    <row r="2004" spans="1:5" ht="13.2" x14ac:dyDescent="0.25">
      <c r="A2004" s="23">
        <v>2003</v>
      </c>
      <c r="B2004" s="22" t="s">
        <v>3</v>
      </c>
      <c r="C2004" s="23" t="s">
        <v>14</v>
      </c>
      <c r="D2004" s="41">
        <v>8750</v>
      </c>
      <c r="E2004" s="23" t="s">
        <v>39</v>
      </c>
    </row>
    <row r="2005" spans="1:5" ht="13.2" x14ac:dyDescent="0.25">
      <c r="A2005" s="23">
        <v>2004</v>
      </c>
      <c r="B2005" s="22" t="s">
        <v>3</v>
      </c>
      <c r="C2005" s="23" t="s">
        <v>14</v>
      </c>
      <c r="D2005" s="41">
        <v>18750</v>
      </c>
      <c r="E2005" s="23" t="s">
        <v>39</v>
      </c>
    </row>
    <row r="2006" spans="1:5" ht="13.2" x14ac:dyDescent="0.25">
      <c r="A2006" s="23">
        <v>2005</v>
      </c>
      <c r="B2006" s="22" t="s">
        <v>3</v>
      </c>
      <c r="C2006" s="23" t="s">
        <v>14</v>
      </c>
      <c r="D2006" s="41">
        <v>3500</v>
      </c>
      <c r="E2006" s="23" t="s">
        <v>39</v>
      </c>
    </row>
    <row r="2007" spans="1:5" ht="13.2" x14ac:dyDescent="0.25">
      <c r="A2007" s="23">
        <v>2006</v>
      </c>
      <c r="B2007" s="22" t="s">
        <v>3</v>
      </c>
      <c r="C2007" s="23" t="s">
        <v>12</v>
      </c>
      <c r="D2007" s="41">
        <v>5000</v>
      </c>
      <c r="E2007" s="23" t="s">
        <v>39</v>
      </c>
    </row>
    <row r="2008" spans="1:5" ht="13.2" x14ac:dyDescent="0.25">
      <c r="A2008" s="23">
        <v>2007</v>
      </c>
      <c r="B2008" s="22" t="s">
        <v>3</v>
      </c>
      <c r="C2008" s="23" t="s">
        <v>13</v>
      </c>
      <c r="D2008" s="41">
        <v>3750</v>
      </c>
      <c r="E2008" s="23" t="s">
        <v>39</v>
      </c>
    </row>
    <row r="2009" spans="1:5" ht="13.2" x14ac:dyDescent="0.25">
      <c r="A2009" s="23">
        <v>2008</v>
      </c>
      <c r="B2009" s="22" t="s">
        <v>3</v>
      </c>
      <c r="C2009" s="23" t="s">
        <v>12</v>
      </c>
      <c r="D2009" s="41">
        <v>8750</v>
      </c>
      <c r="E2009" s="23" t="s">
        <v>39</v>
      </c>
    </row>
    <row r="2010" spans="1:5" ht="13.2" x14ac:dyDescent="0.25">
      <c r="A2010" s="23">
        <v>2009</v>
      </c>
      <c r="B2010" s="22" t="s">
        <v>3</v>
      </c>
      <c r="C2010" s="23" t="s">
        <v>14</v>
      </c>
      <c r="D2010" s="41">
        <v>5000</v>
      </c>
      <c r="E2010" s="23" t="s">
        <v>39</v>
      </c>
    </row>
    <row r="2011" spans="1:5" ht="13.2" x14ac:dyDescent="0.25">
      <c r="A2011" s="23">
        <v>2010</v>
      </c>
      <c r="B2011" s="22" t="s">
        <v>3</v>
      </c>
      <c r="C2011" s="23" t="s">
        <v>10</v>
      </c>
      <c r="D2011" s="41">
        <v>12500</v>
      </c>
      <c r="E2011" s="23" t="s">
        <v>39</v>
      </c>
    </row>
    <row r="2012" spans="1:5" ht="13.2" x14ac:dyDescent="0.25">
      <c r="A2012" s="23">
        <v>2011</v>
      </c>
      <c r="B2012" s="22" t="s">
        <v>3</v>
      </c>
      <c r="C2012" s="23" t="s">
        <v>14</v>
      </c>
      <c r="D2012" s="41">
        <v>2000</v>
      </c>
      <c r="E2012" s="23" t="s">
        <v>39</v>
      </c>
    </row>
    <row r="2013" spans="1:5" ht="13.2" x14ac:dyDescent="0.25">
      <c r="A2013" s="23">
        <v>2012</v>
      </c>
      <c r="B2013" s="22" t="s">
        <v>3</v>
      </c>
      <c r="C2013" s="23" t="s">
        <v>14</v>
      </c>
      <c r="D2013" s="41">
        <v>5500</v>
      </c>
      <c r="E2013" s="23" t="s">
        <v>39</v>
      </c>
    </row>
    <row r="2014" spans="1:5" ht="13.2" x14ac:dyDescent="0.25">
      <c r="A2014" s="23">
        <v>2013</v>
      </c>
      <c r="B2014" s="22" t="s">
        <v>3</v>
      </c>
      <c r="C2014" s="23" t="s">
        <v>14</v>
      </c>
      <c r="D2014" s="41">
        <v>1750</v>
      </c>
      <c r="E2014" s="23" t="s">
        <v>39</v>
      </c>
    </row>
    <row r="2015" spans="1:5" ht="13.2" x14ac:dyDescent="0.25">
      <c r="A2015" s="23">
        <v>2014</v>
      </c>
      <c r="B2015" s="22" t="s">
        <v>3</v>
      </c>
      <c r="C2015" s="23" t="s">
        <v>14</v>
      </c>
      <c r="D2015" s="41">
        <v>11500</v>
      </c>
      <c r="E2015" s="23" t="s">
        <v>39</v>
      </c>
    </row>
    <row r="2016" spans="1:5" ht="13.2" x14ac:dyDescent="0.25">
      <c r="A2016" s="23">
        <v>2015</v>
      </c>
      <c r="B2016" s="22" t="s">
        <v>3</v>
      </c>
      <c r="C2016" s="23" t="s">
        <v>14</v>
      </c>
      <c r="D2016" s="41">
        <v>1250</v>
      </c>
      <c r="E2016" s="23" t="s">
        <v>39</v>
      </c>
    </row>
    <row r="2017" spans="1:5" ht="13.2" x14ac:dyDescent="0.25">
      <c r="A2017" s="23">
        <v>2016</v>
      </c>
      <c r="B2017" s="22" t="s">
        <v>3</v>
      </c>
      <c r="C2017" s="23" t="s">
        <v>14</v>
      </c>
      <c r="D2017" s="41">
        <v>750</v>
      </c>
      <c r="E2017" s="23" t="s">
        <v>39</v>
      </c>
    </row>
    <row r="2018" spans="1:5" ht="13.2" x14ac:dyDescent="0.25">
      <c r="A2018" s="23">
        <v>2017</v>
      </c>
      <c r="B2018" s="22" t="s">
        <v>3</v>
      </c>
      <c r="C2018" s="23" t="s">
        <v>14</v>
      </c>
      <c r="D2018" s="41">
        <v>500</v>
      </c>
      <c r="E2018" s="23" t="s">
        <v>39</v>
      </c>
    </row>
    <row r="2019" spans="1:5" ht="13.2" x14ac:dyDescent="0.25">
      <c r="A2019" s="23">
        <v>2018</v>
      </c>
      <c r="B2019" s="22" t="s">
        <v>3</v>
      </c>
      <c r="C2019" s="23" t="s">
        <v>13</v>
      </c>
      <c r="D2019" s="41">
        <v>11250</v>
      </c>
      <c r="E2019" s="23" t="s">
        <v>39</v>
      </c>
    </row>
    <row r="2020" spans="1:5" ht="13.2" x14ac:dyDescent="0.25">
      <c r="A2020" s="23">
        <v>2019</v>
      </c>
      <c r="B2020" s="22" t="s">
        <v>3</v>
      </c>
      <c r="C2020" s="23" t="s">
        <v>12</v>
      </c>
      <c r="D2020" s="41">
        <v>12500</v>
      </c>
      <c r="E2020" s="23" t="s">
        <v>39</v>
      </c>
    </row>
    <row r="2021" spans="1:5" ht="13.2" x14ac:dyDescent="0.25">
      <c r="A2021" s="23">
        <v>2020</v>
      </c>
      <c r="B2021" s="22" t="s">
        <v>3</v>
      </c>
      <c r="C2021" s="23" t="s">
        <v>11</v>
      </c>
      <c r="D2021" s="41">
        <v>6500</v>
      </c>
      <c r="E2021" s="23" t="s">
        <v>39</v>
      </c>
    </row>
    <row r="2022" spans="1:5" ht="13.2" x14ac:dyDescent="0.25">
      <c r="A2022" s="23">
        <v>2021</v>
      </c>
      <c r="B2022" s="22" t="s">
        <v>3</v>
      </c>
      <c r="C2022" s="23" t="s">
        <v>10</v>
      </c>
      <c r="D2022" s="41">
        <v>11000</v>
      </c>
      <c r="E2022" s="23" t="s">
        <v>39</v>
      </c>
    </row>
    <row r="2023" spans="1:5" ht="13.2" x14ac:dyDescent="0.25">
      <c r="A2023" s="23">
        <v>2022</v>
      </c>
      <c r="B2023" s="22" t="s">
        <v>3</v>
      </c>
      <c r="C2023" s="23" t="s">
        <v>14</v>
      </c>
      <c r="D2023" s="41">
        <v>23500</v>
      </c>
      <c r="E2023" s="23" t="s">
        <v>39</v>
      </c>
    </row>
    <row r="2024" spans="1:5" ht="13.2" x14ac:dyDescent="0.25">
      <c r="A2024" s="23">
        <v>2023</v>
      </c>
      <c r="B2024" s="22" t="s">
        <v>3</v>
      </c>
      <c r="C2024" s="23" t="s">
        <v>14</v>
      </c>
      <c r="D2024" s="41">
        <v>500</v>
      </c>
      <c r="E2024" s="23" t="s">
        <v>39</v>
      </c>
    </row>
    <row r="2025" spans="1:5" ht="13.2" x14ac:dyDescent="0.25">
      <c r="A2025" s="23">
        <v>2024</v>
      </c>
      <c r="B2025" s="22" t="s">
        <v>3</v>
      </c>
      <c r="C2025" s="23" t="s">
        <v>14</v>
      </c>
      <c r="D2025" s="41">
        <v>750</v>
      </c>
      <c r="E2025" s="23" t="s">
        <v>39</v>
      </c>
    </row>
    <row r="2026" spans="1:5" ht="13.2" x14ac:dyDescent="0.25">
      <c r="A2026" s="23">
        <v>2025</v>
      </c>
      <c r="B2026" s="22" t="s">
        <v>3</v>
      </c>
      <c r="C2026" s="23" t="s">
        <v>14</v>
      </c>
      <c r="D2026" s="41">
        <v>3500</v>
      </c>
      <c r="E2026" s="23" t="s">
        <v>39</v>
      </c>
    </row>
    <row r="2027" spans="1:5" ht="13.2" x14ac:dyDescent="0.25">
      <c r="A2027" s="23">
        <v>2026</v>
      </c>
      <c r="B2027" s="22" t="s">
        <v>3</v>
      </c>
      <c r="C2027" s="23" t="s">
        <v>13</v>
      </c>
      <c r="D2027" s="41">
        <v>11250</v>
      </c>
      <c r="E2027" s="23" t="s">
        <v>39</v>
      </c>
    </row>
    <row r="2028" spans="1:5" ht="13.2" x14ac:dyDescent="0.25">
      <c r="A2028" s="23">
        <v>2027</v>
      </c>
      <c r="B2028" s="22" t="s">
        <v>3</v>
      </c>
      <c r="C2028" s="23" t="s">
        <v>12</v>
      </c>
      <c r="D2028" s="41">
        <v>12500</v>
      </c>
      <c r="E2028" s="23" t="s">
        <v>39</v>
      </c>
    </row>
    <row r="2029" spans="1:5" ht="13.2" x14ac:dyDescent="0.25">
      <c r="A2029" s="23">
        <v>2028</v>
      </c>
      <c r="B2029" s="22" t="s">
        <v>3</v>
      </c>
      <c r="C2029" s="23" t="s">
        <v>11</v>
      </c>
      <c r="D2029" s="41">
        <v>7500</v>
      </c>
      <c r="E2029" s="23" t="s">
        <v>39</v>
      </c>
    </row>
    <row r="2030" spans="1:5" ht="13.2" x14ac:dyDescent="0.25">
      <c r="A2030" s="23">
        <v>2029</v>
      </c>
      <c r="B2030" s="22" t="s">
        <v>3</v>
      </c>
      <c r="C2030" s="23" t="s">
        <v>10</v>
      </c>
      <c r="D2030" s="41">
        <v>11000</v>
      </c>
      <c r="E2030" s="23" t="s">
        <v>39</v>
      </c>
    </row>
    <row r="2031" spans="1:5" ht="13.2" x14ac:dyDescent="0.25">
      <c r="A2031" s="23">
        <v>2030</v>
      </c>
      <c r="B2031" s="22" t="s">
        <v>3</v>
      </c>
      <c r="C2031" s="23" t="s">
        <v>14</v>
      </c>
      <c r="D2031" s="41">
        <v>11500</v>
      </c>
      <c r="E2031" s="23" t="s">
        <v>39</v>
      </c>
    </row>
    <row r="2032" spans="1:5" ht="13.2" x14ac:dyDescent="0.25">
      <c r="A2032" s="23">
        <v>2031</v>
      </c>
      <c r="B2032" s="22" t="s">
        <v>3</v>
      </c>
      <c r="C2032" s="23" t="s">
        <v>14</v>
      </c>
      <c r="D2032" s="41">
        <v>500</v>
      </c>
      <c r="E2032" s="23" t="s">
        <v>39</v>
      </c>
    </row>
    <row r="2033" spans="1:5" ht="13.2" x14ac:dyDescent="0.25">
      <c r="A2033" s="23">
        <v>2032</v>
      </c>
      <c r="B2033" s="22" t="s">
        <v>3</v>
      </c>
      <c r="C2033" s="23" t="s">
        <v>14</v>
      </c>
      <c r="D2033" s="41">
        <v>750</v>
      </c>
      <c r="E2033" s="23" t="s">
        <v>39</v>
      </c>
    </row>
    <row r="2034" spans="1:5" ht="13.2" x14ac:dyDescent="0.25">
      <c r="A2034" s="23">
        <v>2033</v>
      </c>
      <c r="B2034" s="22" t="s">
        <v>3</v>
      </c>
      <c r="C2034" s="23" t="s">
        <v>14</v>
      </c>
      <c r="D2034" s="41">
        <v>2250</v>
      </c>
      <c r="E2034" s="23" t="s">
        <v>39</v>
      </c>
    </row>
    <row r="2035" spans="1:5" ht="13.2" x14ac:dyDescent="0.25">
      <c r="A2035" s="23">
        <v>2034</v>
      </c>
      <c r="B2035" s="22" t="s">
        <v>3</v>
      </c>
      <c r="C2035" s="23" t="s">
        <v>13</v>
      </c>
      <c r="D2035" s="41">
        <v>3750</v>
      </c>
      <c r="E2035" s="23" t="s">
        <v>39</v>
      </c>
    </row>
    <row r="2036" spans="1:5" ht="13.2" x14ac:dyDescent="0.25">
      <c r="A2036" s="23">
        <v>2035</v>
      </c>
      <c r="B2036" s="22" t="s">
        <v>3</v>
      </c>
      <c r="C2036" s="23" t="s">
        <v>12</v>
      </c>
      <c r="D2036" s="41">
        <v>8750</v>
      </c>
      <c r="E2036" s="23" t="s">
        <v>39</v>
      </c>
    </row>
    <row r="2037" spans="1:5" ht="13.2" x14ac:dyDescent="0.25">
      <c r="A2037" s="23">
        <v>2036</v>
      </c>
      <c r="B2037" s="22" t="s">
        <v>3</v>
      </c>
      <c r="C2037" s="23" t="s">
        <v>11</v>
      </c>
      <c r="D2037" s="41">
        <v>3250</v>
      </c>
      <c r="E2037" s="23" t="s">
        <v>39</v>
      </c>
    </row>
    <row r="2038" spans="1:5" ht="13.2" x14ac:dyDescent="0.25">
      <c r="A2038" s="23">
        <v>2037</v>
      </c>
      <c r="B2038" s="22" t="s">
        <v>3</v>
      </c>
      <c r="C2038" s="23" t="s">
        <v>10</v>
      </c>
      <c r="D2038" s="41">
        <v>11000</v>
      </c>
      <c r="E2038" s="23" t="s">
        <v>39</v>
      </c>
    </row>
    <row r="2039" spans="1:5" ht="13.2" x14ac:dyDescent="0.25">
      <c r="A2039" s="23">
        <v>2038</v>
      </c>
      <c r="B2039" s="22" t="s">
        <v>3</v>
      </c>
      <c r="C2039" s="23" t="s">
        <v>14</v>
      </c>
      <c r="D2039" s="41">
        <v>11750</v>
      </c>
      <c r="E2039" s="23" t="s">
        <v>39</v>
      </c>
    </row>
    <row r="2040" spans="1:5" ht="13.2" x14ac:dyDescent="0.25">
      <c r="A2040" s="23">
        <v>2039</v>
      </c>
      <c r="B2040" s="22" t="s">
        <v>3</v>
      </c>
      <c r="C2040" s="23" t="s">
        <v>14</v>
      </c>
      <c r="D2040" s="41">
        <v>500</v>
      </c>
      <c r="E2040" s="23" t="s">
        <v>39</v>
      </c>
    </row>
    <row r="2041" spans="1:5" ht="13.2" x14ac:dyDescent="0.25">
      <c r="A2041" s="23">
        <v>2040</v>
      </c>
      <c r="B2041" s="22" t="s">
        <v>3</v>
      </c>
      <c r="C2041" s="23" t="s">
        <v>14</v>
      </c>
      <c r="D2041" s="41">
        <v>750</v>
      </c>
      <c r="E2041" s="23" t="s">
        <v>39</v>
      </c>
    </row>
    <row r="2042" spans="1:5" ht="13.2" x14ac:dyDescent="0.25">
      <c r="A2042" s="23">
        <v>2041</v>
      </c>
      <c r="B2042" s="22" t="s">
        <v>3</v>
      </c>
      <c r="C2042" s="23" t="s">
        <v>14</v>
      </c>
      <c r="D2042" s="41">
        <v>5500</v>
      </c>
      <c r="E2042" s="23" t="s">
        <v>39</v>
      </c>
    </row>
    <row r="2043" spans="1:5" ht="13.2" x14ac:dyDescent="0.25">
      <c r="A2043" s="23">
        <v>2042</v>
      </c>
      <c r="B2043" s="22" t="s">
        <v>3</v>
      </c>
      <c r="C2043" s="23" t="s">
        <v>13</v>
      </c>
      <c r="D2043" s="41">
        <v>7500</v>
      </c>
      <c r="E2043" s="23" t="s">
        <v>39</v>
      </c>
    </row>
    <row r="2044" spans="1:5" ht="13.2" x14ac:dyDescent="0.25">
      <c r="A2044" s="23">
        <v>2043</v>
      </c>
      <c r="B2044" s="22" t="s">
        <v>3</v>
      </c>
      <c r="C2044" s="23" t="s">
        <v>15</v>
      </c>
      <c r="D2044" s="41">
        <v>84000</v>
      </c>
      <c r="E2044" s="23" t="s">
        <v>39</v>
      </c>
    </row>
    <row r="2045" spans="1:5" ht="13.2" x14ac:dyDescent="0.25">
      <c r="A2045" s="23">
        <v>2044</v>
      </c>
      <c r="B2045" s="22" t="s">
        <v>3</v>
      </c>
      <c r="C2045" s="23" t="s">
        <v>15</v>
      </c>
      <c r="D2045" s="41">
        <v>52000</v>
      </c>
      <c r="E2045" s="23" t="s">
        <v>39</v>
      </c>
    </row>
    <row r="2046" spans="1:5" ht="13.2" x14ac:dyDescent="0.25">
      <c r="A2046" s="23">
        <v>2045</v>
      </c>
      <c r="B2046" s="22" t="s">
        <v>3</v>
      </c>
      <c r="C2046" s="23" t="s">
        <v>15</v>
      </c>
      <c r="D2046" s="41">
        <v>32000</v>
      </c>
      <c r="E2046" s="23" t="s">
        <v>39</v>
      </c>
    </row>
    <row r="2047" spans="1:5" ht="13.2" x14ac:dyDescent="0.25">
      <c r="A2047" s="23">
        <v>2046</v>
      </c>
      <c r="B2047" s="22" t="s">
        <v>3</v>
      </c>
      <c r="C2047" s="23" t="s">
        <v>15</v>
      </c>
      <c r="D2047" s="41">
        <v>28000</v>
      </c>
      <c r="E2047" s="23" t="s">
        <v>39</v>
      </c>
    </row>
    <row r="2048" spans="1:5" ht="13.2" x14ac:dyDescent="0.25">
      <c r="A2048" s="23">
        <v>2047</v>
      </c>
      <c r="B2048" s="22" t="s">
        <v>3</v>
      </c>
      <c r="C2048" s="23" t="s">
        <v>12</v>
      </c>
      <c r="D2048" s="41">
        <v>10000</v>
      </c>
      <c r="E2048" s="23" t="s">
        <v>40</v>
      </c>
    </row>
    <row r="2049" spans="1:5" ht="13.2" x14ac:dyDescent="0.25">
      <c r="A2049" s="23">
        <v>2048</v>
      </c>
      <c r="B2049" s="22" t="s">
        <v>3</v>
      </c>
      <c r="C2049" s="23" t="s">
        <v>10</v>
      </c>
      <c r="D2049" s="41">
        <v>11000</v>
      </c>
      <c r="E2049" s="23" t="s">
        <v>40</v>
      </c>
    </row>
    <row r="2050" spans="1:5" ht="13.2" x14ac:dyDescent="0.25">
      <c r="A2050" s="23">
        <v>2049</v>
      </c>
      <c r="B2050" s="22" t="s">
        <v>3</v>
      </c>
      <c r="C2050" s="23" t="s">
        <v>14</v>
      </c>
      <c r="D2050" s="41">
        <v>11750</v>
      </c>
      <c r="E2050" s="23" t="s">
        <v>40</v>
      </c>
    </row>
    <row r="2051" spans="1:5" ht="13.2" x14ac:dyDescent="0.25">
      <c r="A2051" s="23">
        <v>2050</v>
      </c>
      <c r="B2051" s="22" t="s">
        <v>3</v>
      </c>
      <c r="C2051" s="23" t="s">
        <v>14</v>
      </c>
      <c r="D2051" s="41">
        <v>500</v>
      </c>
      <c r="E2051" s="23" t="s">
        <v>40</v>
      </c>
    </row>
    <row r="2052" spans="1:5" ht="13.2" x14ac:dyDescent="0.25">
      <c r="A2052" s="23">
        <v>2051</v>
      </c>
      <c r="B2052" s="22" t="s">
        <v>3</v>
      </c>
      <c r="C2052" s="23" t="s">
        <v>14</v>
      </c>
      <c r="D2052" s="41">
        <v>500</v>
      </c>
      <c r="E2052" s="23" t="s">
        <v>40</v>
      </c>
    </row>
    <row r="2053" spans="1:5" ht="13.2" x14ac:dyDescent="0.25">
      <c r="A2053" s="23">
        <v>2052</v>
      </c>
      <c r="B2053" s="22" t="s">
        <v>3</v>
      </c>
      <c r="C2053" s="23" t="s">
        <v>14</v>
      </c>
      <c r="D2053" s="41">
        <v>1000</v>
      </c>
      <c r="E2053" s="23" t="s">
        <v>40</v>
      </c>
    </row>
    <row r="2054" spans="1:5" ht="13.2" x14ac:dyDescent="0.25">
      <c r="A2054" s="23">
        <v>2053</v>
      </c>
      <c r="B2054" s="22" t="s">
        <v>3</v>
      </c>
      <c r="C2054" s="23" t="s">
        <v>13</v>
      </c>
      <c r="D2054" s="41">
        <v>3750</v>
      </c>
      <c r="E2054" s="23" t="s">
        <v>40</v>
      </c>
    </row>
    <row r="2055" spans="1:5" ht="13.2" x14ac:dyDescent="0.25">
      <c r="A2055" s="23">
        <v>2054</v>
      </c>
      <c r="B2055" s="22" t="s">
        <v>3</v>
      </c>
      <c r="C2055" s="23" t="s">
        <v>12</v>
      </c>
      <c r="D2055" s="41">
        <v>8750</v>
      </c>
      <c r="E2055" s="23" t="s">
        <v>40</v>
      </c>
    </row>
    <row r="2056" spans="1:5" ht="13.2" x14ac:dyDescent="0.25">
      <c r="A2056" s="23">
        <v>2055</v>
      </c>
      <c r="B2056" s="22" t="s">
        <v>3</v>
      </c>
      <c r="C2056" s="23" t="s">
        <v>12</v>
      </c>
      <c r="D2056" s="41">
        <v>12500</v>
      </c>
      <c r="E2056" s="23" t="s">
        <v>39</v>
      </c>
    </row>
    <row r="2057" spans="1:5" ht="13.2" x14ac:dyDescent="0.25">
      <c r="A2057" s="23">
        <v>2056</v>
      </c>
      <c r="B2057" s="22" t="s">
        <v>3</v>
      </c>
      <c r="C2057" s="23" t="s">
        <v>12</v>
      </c>
      <c r="D2057" s="41">
        <v>8750</v>
      </c>
      <c r="E2057" s="23" t="s">
        <v>39</v>
      </c>
    </row>
    <row r="2058" spans="1:5" ht="13.2" x14ac:dyDescent="0.25">
      <c r="A2058" s="23">
        <v>2057</v>
      </c>
      <c r="B2058" s="22" t="s">
        <v>3</v>
      </c>
      <c r="C2058" s="23" t="s">
        <v>11</v>
      </c>
      <c r="D2058" s="41">
        <v>3900</v>
      </c>
      <c r="E2058" s="23" t="s">
        <v>39</v>
      </c>
    </row>
    <row r="2059" spans="1:5" ht="13.2" x14ac:dyDescent="0.25">
      <c r="A2059" s="23">
        <v>2058</v>
      </c>
      <c r="B2059" s="22" t="s">
        <v>3</v>
      </c>
      <c r="C2059" s="23" t="s">
        <v>12</v>
      </c>
      <c r="D2059" s="41">
        <v>10000</v>
      </c>
      <c r="E2059" s="23" t="s">
        <v>39</v>
      </c>
    </row>
    <row r="2060" spans="1:5" ht="13.2" x14ac:dyDescent="0.25">
      <c r="A2060" s="23">
        <v>2059</v>
      </c>
      <c r="B2060" s="22" t="s">
        <v>3</v>
      </c>
      <c r="C2060" s="23" t="s">
        <v>13</v>
      </c>
      <c r="D2060" s="41">
        <v>3750</v>
      </c>
      <c r="E2060" s="23" t="s">
        <v>39</v>
      </c>
    </row>
    <row r="2061" spans="1:5" ht="13.2" x14ac:dyDescent="0.25">
      <c r="A2061" s="23">
        <v>2060</v>
      </c>
      <c r="B2061" s="22" t="s">
        <v>3</v>
      </c>
      <c r="C2061" s="23" t="s">
        <v>12</v>
      </c>
      <c r="D2061" s="41">
        <v>8750</v>
      </c>
      <c r="E2061" s="23" t="s">
        <v>39</v>
      </c>
    </row>
    <row r="2062" spans="1:5" ht="13.2" x14ac:dyDescent="0.25">
      <c r="A2062" s="23">
        <v>2061</v>
      </c>
      <c r="B2062" s="22" t="s">
        <v>3</v>
      </c>
      <c r="C2062" s="23" t="s">
        <v>10</v>
      </c>
      <c r="D2062" s="41">
        <v>5000</v>
      </c>
      <c r="E2062" s="23" t="s">
        <v>39</v>
      </c>
    </row>
    <row r="2063" spans="1:5" ht="13.2" x14ac:dyDescent="0.25">
      <c r="A2063" s="23">
        <v>2062</v>
      </c>
      <c r="B2063" s="22" t="s">
        <v>3</v>
      </c>
      <c r="C2063" s="23" t="s">
        <v>14</v>
      </c>
      <c r="D2063" s="41">
        <v>750</v>
      </c>
      <c r="E2063" s="23" t="s">
        <v>39</v>
      </c>
    </row>
    <row r="2064" spans="1:5" ht="13.2" x14ac:dyDescent="0.25">
      <c r="A2064" s="23">
        <v>2063</v>
      </c>
      <c r="B2064" s="22" t="s">
        <v>3</v>
      </c>
      <c r="C2064" s="23" t="s">
        <v>14</v>
      </c>
      <c r="D2064" s="41">
        <v>1750</v>
      </c>
      <c r="E2064" s="23" t="s">
        <v>39</v>
      </c>
    </row>
    <row r="2065" spans="1:5" ht="13.2" x14ac:dyDescent="0.25">
      <c r="A2065" s="23">
        <v>2064</v>
      </c>
      <c r="B2065" s="22" t="s">
        <v>3</v>
      </c>
      <c r="C2065" s="23" t="s">
        <v>10</v>
      </c>
      <c r="D2065" s="41">
        <v>5000</v>
      </c>
      <c r="E2065" s="23" t="s">
        <v>39</v>
      </c>
    </row>
    <row r="2066" spans="1:5" ht="13.2" x14ac:dyDescent="0.25">
      <c r="A2066" s="23">
        <v>2065</v>
      </c>
      <c r="B2066" s="22" t="s">
        <v>3</v>
      </c>
      <c r="C2066" s="23" t="s">
        <v>14</v>
      </c>
      <c r="D2066" s="41">
        <v>3250</v>
      </c>
      <c r="E2066" s="23" t="s">
        <v>39</v>
      </c>
    </row>
    <row r="2067" spans="1:5" ht="13.2" x14ac:dyDescent="0.25">
      <c r="A2067" s="23">
        <v>2066</v>
      </c>
      <c r="B2067" s="22" t="s">
        <v>3</v>
      </c>
      <c r="C2067" s="23" t="s">
        <v>10</v>
      </c>
      <c r="D2067" s="41">
        <v>5000</v>
      </c>
      <c r="E2067" s="23" t="s">
        <v>39</v>
      </c>
    </row>
    <row r="2068" spans="1:5" ht="13.2" x14ac:dyDescent="0.25">
      <c r="A2068" s="23">
        <v>2067</v>
      </c>
      <c r="B2068" s="22" t="s">
        <v>3</v>
      </c>
      <c r="C2068" s="23" t="s">
        <v>10</v>
      </c>
      <c r="D2068" s="41">
        <v>5000</v>
      </c>
      <c r="E2068" s="23" t="s">
        <v>39</v>
      </c>
    </row>
    <row r="2069" spans="1:5" ht="13.2" x14ac:dyDescent="0.25">
      <c r="A2069" s="23">
        <v>2068</v>
      </c>
      <c r="B2069" s="22" t="s">
        <v>3</v>
      </c>
      <c r="C2069" s="23" t="s">
        <v>14</v>
      </c>
      <c r="D2069" s="41">
        <v>2500</v>
      </c>
      <c r="E2069" s="23" t="s">
        <v>39</v>
      </c>
    </row>
    <row r="2070" spans="1:5" ht="13.2" x14ac:dyDescent="0.25">
      <c r="A2070" s="23">
        <v>2069</v>
      </c>
      <c r="B2070" s="22" t="s">
        <v>3</v>
      </c>
      <c r="C2070" s="23" t="s">
        <v>13</v>
      </c>
      <c r="D2070" s="41">
        <v>3750</v>
      </c>
      <c r="E2070" s="23" t="s">
        <v>39</v>
      </c>
    </row>
    <row r="2071" spans="1:5" ht="13.2" x14ac:dyDescent="0.25">
      <c r="A2071" s="23">
        <v>2070</v>
      </c>
      <c r="B2071" s="22" t="s">
        <v>3</v>
      </c>
      <c r="C2071" s="23" t="s">
        <v>10</v>
      </c>
      <c r="D2071" s="41">
        <v>7500</v>
      </c>
      <c r="E2071" s="23" t="s">
        <v>40</v>
      </c>
    </row>
    <row r="2072" spans="1:5" ht="13.2" x14ac:dyDescent="0.25">
      <c r="A2072" s="23">
        <v>2071</v>
      </c>
      <c r="B2072" s="22" t="s">
        <v>3</v>
      </c>
      <c r="C2072" s="23" t="s">
        <v>13</v>
      </c>
      <c r="D2072" s="41">
        <v>7500</v>
      </c>
      <c r="E2072" s="23" t="s">
        <v>39</v>
      </c>
    </row>
    <row r="2073" spans="1:5" ht="13.2" x14ac:dyDescent="0.25">
      <c r="A2073" s="23">
        <v>2072</v>
      </c>
      <c r="B2073" s="22" t="s">
        <v>3</v>
      </c>
      <c r="C2073" s="23" t="s">
        <v>13</v>
      </c>
      <c r="D2073" s="41">
        <v>5000</v>
      </c>
      <c r="E2073" s="23" t="s">
        <v>40</v>
      </c>
    </row>
    <row r="2074" spans="1:5" ht="13.2" x14ac:dyDescent="0.25">
      <c r="A2074" s="23">
        <v>2073</v>
      </c>
      <c r="B2074" s="22" t="s">
        <v>3</v>
      </c>
      <c r="C2074" s="23" t="s">
        <v>13</v>
      </c>
      <c r="D2074" s="41">
        <v>7500</v>
      </c>
      <c r="E2074" s="23" t="s">
        <v>39</v>
      </c>
    </row>
    <row r="2075" spans="1:5" ht="13.2" x14ac:dyDescent="0.25">
      <c r="A2075" s="23">
        <v>2074</v>
      </c>
      <c r="B2075" s="22" t="s">
        <v>3</v>
      </c>
      <c r="C2075" s="23" t="s">
        <v>13</v>
      </c>
      <c r="D2075" s="41">
        <v>7500</v>
      </c>
      <c r="E2075" s="23" t="s">
        <v>39</v>
      </c>
    </row>
    <row r="2076" spans="1:5" ht="13.2" x14ac:dyDescent="0.25">
      <c r="A2076" s="23">
        <v>2075</v>
      </c>
      <c r="B2076" s="22" t="s">
        <v>3</v>
      </c>
      <c r="C2076" s="23" t="s">
        <v>13</v>
      </c>
      <c r="D2076" s="41">
        <v>3750</v>
      </c>
      <c r="E2076" s="23" t="s">
        <v>39</v>
      </c>
    </row>
    <row r="2077" spans="1:5" ht="13.2" x14ac:dyDescent="0.25">
      <c r="A2077" s="23">
        <v>2076</v>
      </c>
      <c r="B2077" s="22" t="s">
        <v>3</v>
      </c>
      <c r="C2077" s="23" t="s">
        <v>13</v>
      </c>
      <c r="D2077" s="41">
        <v>3750</v>
      </c>
      <c r="E2077" s="23" t="s">
        <v>39</v>
      </c>
    </row>
    <row r="2078" spans="1:5" ht="13.2" x14ac:dyDescent="0.25">
      <c r="A2078" s="23">
        <v>2077</v>
      </c>
      <c r="B2078" s="22" t="s">
        <v>3</v>
      </c>
      <c r="C2078" s="23" t="s">
        <v>11</v>
      </c>
      <c r="D2078" s="41">
        <v>6250</v>
      </c>
      <c r="E2078" s="23" t="s">
        <v>39</v>
      </c>
    </row>
    <row r="2079" spans="1:5" ht="13.2" x14ac:dyDescent="0.25">
      <c r="A2079" s="23">
        <v>2078</v>
      </c>
      <c r="B2079" s="22" t="s">
        <v>3</v>
      </c>
      <c r="C2079" s="23" t="s">
        <v>11</v>
      </c>
      <c r="D2079" s="41">
        <v>5000</v>
      </c>
      <c r="E2079" s="23" t="s">
        <v>40</v>
      </c>
    </row>
    <row r="2080" spans="1:5" ht="13.2" x14ac:dyDescent="0.25">
      <c r="A2080" s="23">
        <v>2079</v>
      </c>
      <c r="B2080" s="22" t="s">
        <v>3</v>
      </c>
      <c r="C2080" s="23" t="s">
        <v>11</v>
      </c>
      <c r="D2080" s="41">
        <v>7250</v>
      </c>
      <c r="E2080" s="23" t="s">
        <v>40</v>
      </c>
    </row>
    <row r="2081" spans="1:5" ht="13.2" x14ac:dyDescent="0.25">
      <c r="A2081" s="23">
        <v>2080</v>
      </c>
      <c r="B2081" s="22" t="s">
        <v>3</v>
      </c>
      <c r="C2081" s="23" t="s">
        <v>10</v>
      </c>
      <c r="D2081" s="41">
        <v>7500</v>
      </c>
      <c r="E2081" s="23" t="s">
        <v>39</v>
      </c>
    </row>
    <row r="2082" spans="1:5" ht="13.2" x14ac:dyDescent="0.25">
      <c r="A2082" s="23">
        <v>2081</v>
      </c>
      <c r="B2082" s="22" t="s">
        <v>3</v>
      </c>
      <c r="C2082" s="23" t="s">
        <v>13</v>
      </c>
      <c r="D2082" s="41">
        <v>3750</v>
      </c>
      <c r="E2082" s="23" t="s">
        <v>39</v>
      </c>
    </row>
    <row r="2083" spans="1:5" ht="13.2" x14ac:dyDescent="0.25">
      <c r="A2083" s="23">
        <v>2082</v>
      </c>
      <c r="B2083" s="22" t="s">
        <v>3</v>
      </c>
      <c r="C2083" s="23" t="s">
        <v>12</v>
      </c>
      <c r="D2083" s="41">
        <v>8750</v>
      </c>
      <c r="E2083" s="23" t="s">
        <v>39</v>
      </c>
    </row>
    <row r="2084" spans="1:5" ht="13.2" x14ac:dyDescent="0.25">
      <c r="A2084" s="23">
        <v>2083</v>
      </c>
      <c r="B2084" s="22" t="s">
        <v>3</v>
      </c>
      <c r="C2084" s="23" t="s">
        <v>10</v>
      </c>
      <c r="D2084" s="41">
        <v>7500</v>
      </c>
      <c r="E2084" s="23" t="s">
        <v>39</v>
      </c>
    </row>
    <row r="2085" spans="1:5" ht="13.2" x14ac:dyDescent="0.25">
      <c r="A2085" s="23">
        <v>2084</v>
      </c>
      <c r="B2085" s="22" t="s">
        <v>3</v>
      </c>
      <c r="C2085" s="23" t="s">
        <v>10</v>
      </c>
      <c r="D2085" s="41">
        <v>5000</v>
      </c>
      <c r="E2085" s="23" t="s">
        <v>39</v>
      </c>
    </row>
    <row r="2086" spans="1:5" ht="13.2" x14ac:dyDescent="0.25">
      <c r="A2086" s="23">
        <v>2085</v>
      </c>
      <c r="B2086" s="22" t="s">
        <v>3</v>
      </c>
      <c r="C2086" s="23" t="s">
        <v>13</v>
      </c>
      <c r="D2086" s="41">
        <v>3750</v>
      </c>
      <c r="E2086" s="23" t="s">
        <v>39</v>
      </c>
    </row>
    <row r="2087" spans="1:5" ht="13.2" x14ac:dyDescent="0.25">
      <c r="A2087" s="23">
        <v>2086</v>
      </c>
      <c r="B2087" s="22" t="s">
        <v>3</v>
      </c>
      <c r="C2087" s="23" t="s">
        <v>12</v>
      </c>
      <c r="D2087" s="41">
        <v>8750</v>
      </c>
      <c r="E2087" s="23" t="s">
        <v>39</v>
      </c>
    </row>
    <row r="2088" spans="1:5" ht="13.2" x14ac:dyDescent="0.25">
      <c r="A2088" s="23">
        <v>2087</v>
      </c>
      <c r="B2088" s="22" t="s">
        <v>3</v>
      </c>
      <c r="C2088" s="23" t="s">
        <v>10</v>
      </c>
      <c r="D2088" s="41">
        <v>11000</v>
      </c>
      <c r="E2088" s="23" t="s">
        <v>39</v>
      </c>
    </row>
    <row r="2089" spans="1:5" ht="13.2" x14ac:dyDescent="0.25">
      <c r="A2089" s="23">
        <v>2088</v>
      </c>
      <c r="B2089" s="22" t="s">
        <v>3</v>
      </c>
      <c r="C2089" s="23" t="s">
        <v>14</v>
      </c>
      <c r="D2089" s="41">
        <v>4500</v>
      </c>
      <c r="E2089" s="23" t="s">
        <v>39</v>
      </c>
    </row>
    <row r="2090" spans="1:5" ht="13.2" x14ac:dyDescent="0.25">
      <c r="A2090" s="23">
        <v>2089</v>
      </c>
      <c r="B2090" s="22" t="s">
        <v>3</v>
      </c>
      <c r="C2090" s="23" t="s">
        <v>14</v>
      </c>
      <c r="D2090" s="41">
        <v>3750</v>
      </c>
      <c r="E2090" s="23" t="s">
        <v>39</v>
      </c>
    </row>
    <row r="2091" spans="1:5" ht="13.2" x14ac:dyDescent="0.25">
      <c r="A2091" s="23">
        <v>2090</v>
      </c>
      <c r="B2091" s="22" t="s">
        <v>3</v>
      </c>
      <c r="C2091" s="23" t="s">
        <v>14</v>
      </c>
      <c r="D2091" s="41">
        <v>2250</v>
      </c>
      <c r="E2091" s="23" t="s">
        <v>39</v>
      </c>
    </row>
    <row r="2092" spans="1:5" ht="13.2" x14ac:dyDescent="0.25">
      <c r="A2092" s="23">
        <v>2091</v>
      </c>
      <c r="B2092" s="22" t="s">
        <v>3</v>
      </c>
      <c r="C2092" s="23" t="s">
        <v>14</v>
      </c>
      <c r="D2092" s="41">
        <v>1750</v>
      </c>
      <c r="E2092" s="23" t="s">
        <v>39</v>
      </c>
    </row>
    <row r="2093" spans="1:5" ht="13.2" x14ac:dyDescent="0.25">
      <c r="A2093" s="23">
        <v>2092</v>
      </c>
      <c r="B2093" s="22" t="s">
        <v>3</v>
      </c>
      <c r="C2093" s="23" t="s">
        <v>14</v>
      </c>
      <c r="D2093" s="41">
        <v>5500</v>
      </c>
      <c r="E2093" s="23" t="s">
        <v>39</v>
      </c>
    </row>
    <row r="2094" spans="1:5" ht="13.2" x14ac:dyDescent="0.25">
      <c r="A2094" s="23">
        <v>2093</v>
      </c>
      <c r="B2094" s="22" t="s">
        <v>3</v>
      </c>
      <c r="C2094" s="23" t="s">
        <v>14</v>
      </c>
      <c r="D2094" s="41">
        <v>500</v>
      </c>
      <c r="E2094" s="23" t="s">
        <v>39</v>
      </c>
    </row>
    <row r="2095" spans="1:5" ht="13.2" x14ac:dyDescent="0.25">
      <c r="A2095" s="23">
        <v>2094</v>
      </c>
      <c r="B2095" s="22" t="s">
        <v>3</v>
      </c>
      <c r="C2095" s="23" t="s">
        <v>14</v>
      </c>
      <c r="D2095" s="41">
        <v>750</v>
      </c>
      <c r="E2095" s="23" t="s">
        <v>39</v>
      </c>
    </row>
    <row r="2096" spans="1:5" ht="13.2" x14ac:dyDescent="0.25">
      <c r="A2096" s="23">
        <v>2095</v>
      </c>
      <c r="B2096" s="22" t="s">
        <v>3</v>
      </c>
      <c r="C2096" s="23" t="s">
        <v>14</v>
      </c>
      <c r="D2096" s="41">
        <v>1750</v>
      </c>
      <c r="E2096" s="23" t="s">
        <v>39</v>
      </c>
    </row>
    <row r="2097" spans="1:5" ht="13.2" x14ac:dyDescent="0.25">
      <c r="A2097" s="23">
        <v>2096</v>
      </c>
      <c r="B2097" s="22" t="s">
        <v>3</v>
      </c>
      <c r="C2097" s="23" t="s">
        <v>13</v>
      </c>
      <c r="D2097" s="41">
        <v>11250</v>
      </c>
      <c r="E2097" s="23" t="s">
        <v>39</v>
      </c>
    </row>
    <row r="2098" spans="1:5" ht="13.2" x14ac:dyDescent="0.25">
      <c r="A2098" s="23">
        <v>2097</v>
      </c>
      <c r="B2098" s="22" t="s">
        <v>3</v>
      </c>
      <c r="C2098" s="23" t="s">
        <v>12</v>
      </c>
      <c r="D2098" s="41">
        <v>12500</v>
      </c>
      <c r="E2098" s="23" t="s">
        <v>39</v>
      </c>
    </row>
    <row r="2099" spans="1:5" ht="13.2" x14ac:dyDescent="0.25">
      <c r="A2099" s="23">
        <v>2098</v>
      </c>
      <c r="B2099" s="22" t="s">
        <v>3</v>
      </c>
      <c r="C2099" s="23" t="s">
        <v>11</v>
      </c>
      <c r="D2099" s="41">
        <v>6000</v>
      </c>
      <c r="E2099" s="23" t="s">
        <v>39</v>
      </c>
    </row>
    <row r="2100" spans="1:5" ht="13.2" x14ac:dyDescent="0.25">
      <c r="A2100" s="23">
        <v>2099</v>
      </c>
      <c r="B2100" s="22" t="s">
        <v>3</v>
      </c>
      <c r="C2100" s="23" t="s">
        <v>10</v>
      </c>
      <c r="D2100" s="41">
        <v>11000</v>
      </c>
      <c r="E2100" s="23" t="s">
        <v>39</v>
      </c>
    </row>
    <row r="2101" spans="1:5" ht="13.2" x14ac:dyDescent="0.25">
      <c r="A2101" s="23">
        <v>2100</v>
      </c>
      <c r="B2101" s="22" t="s">
        <v>3</v>
      </c>
      <c r="C2101" s="23" t="s">
        <v>14</v>
      </c>
      <c r="D2101" s="41">
        <v>10500</v>
      </c>
      <c r="E2101" s="23" t="s">
        <v>39</v>
      </c>
    </row>
    <row r="2102" spans="1:5" ht="13.2" x14ac:dyDescent="0.25">
      <c r="A2102" s="23">
        <v>2101</v>
      </c>
      <c r="B2102" s="22" t="s">
        <v>3</v>
      </c>
      <c r="C2102" s="23" t="s">
        <v>14</v>
      </c>
      <c r="D2102" s="41">
        <v>500</v>
      </c>
      <c r="E2102" s="23" t="s">
        <v>39</v>
      </c>
    </row>
    <row r="2103" spans="1:5" ht="13.2" x14ac:dyDescent="0.25">
      <c r="A2103" s="23">
        <v>2102</v>
      </c>
      <c r="B2103" s="22" t="s">
        <v>3</v>
      </c>
      <c r="C2103" s="23" t="s">
        <v>14</v>
      </c>
      <c r="D2103" s="41">
        <v>750</v>
      </c>
      <c r="E2103" s="23" t="s">
        <v>39</v>
      </c>
    </row>
    <row r="2104" spans="1:5" ht="13.2" x14ac:dyDescent="0.25">
      <c r="A2104" s="23">
        <v>2103</v>
      </c>
      <c r="B2104" s="22" t="s">
        <v>3</v>
      </c>
      <c r="C2104" s="23" t="s">
        <v>14</v>
      </c>
      <c r="D2104" s="41">
        <v>1750</v>
      </c>
      <c r="E2104" s="23" t="s">
        <v>39</v>
      </c>
    </row>
    <row r="2105" spans="1:5" ht="13.2" x14ac:dyDescent="0.25">
      <c r="A2105" s="23">
        <v>2104</v>
      </c>
      <c r="B2105" s="22" t="s">
        <v>3</v>
      </c>
      <c r="C2105" s="23" t="s">
        <v>12</v>
      </c>
      <c r="D2105" s="41">
        <v>7500</v>
      </c>
      <c r="E2105" s="23" t="s">
        <v>39</v>
      </c>
    </row>
    <row r="2106" spans="1:5" ht="13.2" x14ac:dyDescent="0.25">
      <c r="A2106" s="23">
        <v>2105</v>
      </c>
      <c r="B2106" s="22" t="s">
        <v>3</v>
      </c>
      <c r="C2106" s="23" t="s">
        <v>12</v>
      </c>
      <c r="D2106" s="41">
        <v>10000</v>
      </c>
      <c r="E2106" s="23" t="s">
        <v>39</v>
      </c>
    </row>
    <row r="2107" spans="1:5" ht="13.2" x14ac:dyDescent="0.25">
      <c r="A2107" s="23">
        <v>2106</v>
      </c>
      <c r="B2107" s="22" t="s">
        <v>3</v>
      </c>
      <c r="C2107" s="23" t="s">
        <v>11</v>
      </c>
      <c r="D2107" s="41">
        <v>8000</v>
      </c>
      <c r="E2107" s="23" t="s">
        <v>39</v>
      </c>
    </row>
    <row r="2108" spans="1:5" ht="13.2" x14ac:dyDescent="0.25">
      <c r="A2108" s="23">
        <v>2107</v>
      </c>
      <c r="B2108" s="22" t="s">
        <v>3</v>
      </c>
      <c r="C2108" s="23" t="s">
        <v>10</v>
      </c>
      <c r="D2108" s="41">
        <v>12500</v>
      </c>
      <c r="E2108" s="23" t="s">
        <v>39</v>
      </c>
    </row>
    <row r="2109" spans="1:5" ht="13.2" x14ac:dyDescent="0.25">
      <c r="A2109" s="23">
        <v>2108</v>
      </c>
      <c r="B2109" s="22" t="s">
        <v>3</v>
      </c>
      <c r="C2109" s="23" t="s">
        <v>14</v>
      </c>
      <c r="D2109" s="41">
        <v>11750</v>
      </c>
      <c r="E2109" s="23" t="s">
        <v>39</v>
      </c>
    </row>
    <row r="2110" spans="1:5" ht="13.2" x14ac:dyDescent="0.25">
      <c r="A2110" s="23">
        <v>2109</v>
      </c>
      <c r="B2110" s="22" t="s">
        <v>3</v>
      </c>
      <c r="C2110" s="23" t="s">
        <v>14</v>
      </c>
      <c r="D2110" s="41">
        <v>3500</v>
      </c>
      <c r="E2110" s="23" t="s">
        <v>39</v>
      </c>
    </row>
    <row r="2111" spans="1:5" ht="13.2" x14ac:dyDescent="0.25">
      <c r="A2111" s="23">
        <v>2110</v>
      </c>
      <c r="B2111" s="22" t="s">
        <v>3</v>
      </c>
      <c r="C2111" s="23" t="s">
        <v>14</v>
      </c>
      <c r="D2111" s="41">
        <v>500</v>
      </c>
      <c r="E2111" s="23" t="s">
        <v>39</v>
      </c>
    </row>
    <row r="2112" spans="1:5" ht="13.2" x14ac:dyDescent="0.25">
      <c r="A2112" s="23">
        <v>2111</v>
      </c>
      <c r="B2112" s="22" t="s">
        <v>3</v>
      </c>
      <c r="C2112" s="23" t="s">
        <v>14</v>
      </c>
      <c r="D2112" s="41">
        <v>750</v>
      </c>
      <c r="E2112" s="23" t="s">
        <v>39</v>
      </c>
    </row>
    <row r="2113" spans="1:5" ht="13.2" x14ac:dyDescent="0.25">
      <c r="A2113" s="23">
        <v>2112</v>
      </c>
      <c r="B2113" s="22" t="s">
        <v>3</v>
      </c>
      <c r="C2113" s="23" t="s">
        <v>14</v>
      </c>
      <c r="D2113" s="41">
        <v>70000</v>
      </c>
      <c r="E2113" s="23" t="s">
        <v>39</v>
      </c>
    </row>
    <row r="2114" spans="1:5" ht="13.2" x14ac:dyDescent="0.25">
      <c r="A2114" s="23">
        <v>2113</v>
      </c>
      <c r="B2114" s="22" t="s">
        <v>3</v>
      </c>
      <c r="C2114" s="23" t="s">
        <v>14</v>
      </c>
      <c r="D2114" s="41">
        <v>2500</v>
      </c>
      <c r="E2114" s="23" t="s">
        <v>39</v>
      </c>
    </row>
    <row r="2115" spans="1:5" ht="13.2" x14ac:dyDescent="0.25">
      <c r="A2115" s="23">
        <v>2114</v>
      </c>
      <c r="B2115" s="22" t="s">
        <v>3</v>
      </c>
      <c r="C2115" s="23" t="s">
        <v>12</v>
      </c>
      <c r="D2115" s="41">
        <v>10000</v>
      </c>
      <c r="E2115" s="23" t="s">
        <v>39</v>
      </c>
    </row>
    <row r="2116" spans="1:5" ht="13.2" x14ac:dyDescent="0.25">
      <c r="A2116" s="23">
        <v>2115</v>
      </c>
      <c r="B2116" s="22" t="s">
        <v>3</v>
      </c>
      <c r="C2116" s="23" t="s">
        <v>10</v>
      </c>
      <c r="D2116" s="41">
        <v>10000</v>
      </c>
      <c r="E2116" s="23" t="s">
        <v>39</v>
      </c>
    </row>
    <row r="2117" spans="1:5" ht="13.2" x14ac:dyDescent="0.25">
      <c r="A2117" s="23">
        <v>2116</v>
      </c>
      <c r="B2117" s="22" t="s">
        <v>3</v>
      </c>
      <c r="C2117" s="23" t="s">
        <v>14</v>
      </c>
      <c r="D2117" s="41">
        <v>11500</v>
      </c>
      <c r="E2117" s="23" t="s">
        <v>39</v>
      </c>
    </row>
    <row r="2118" spans="1:5" ht="13.2" x14ac:dyDescent="0.25">
      <c r="A2118" s="23">
        <v>2117</v>
      </c>
      <c r="B2118" s="22" t="s">
        <v>3</v>
      </c>
      <c r="C2118" s="23" t="s">
        <v>12</v>
      </c>
      <c r="D2118" s="41">
        <v>12500</v>
      </c>
      <c r="E2118" s="23" t="s">
        <v>40</v>
      </c>
    </row>
    <row r="2119" spans="1:5" ht="13.2" x14ac:dyDescent="0.25">
      <c r="A2119" s="23">
        <v>2118</v>
      </c>
      <c r="B2119" s="22" t="s">
        <v>3</v>
      </c>
      <c r="C2119" s="23" t="s">
        <v>13</v>
      </c>
      <c r="D2119" s="41">
        <v>11250</v>
      </c>
      <c r="E2119" s="23" t="s">
        <v>39</v>
      </c>
    </row>
    <row r="2120" spans="1:5" ht="13.2" x14ac:dyDescent="0.25">
      <c r="A2120" s="23">
        <v>2119</v>
      </c>
      <c r="B2120" s="22" t="s">
        <v>3</v>
      </c>
      <c r="C2120" s="23" t="s">
        <v>12</v>
      </c>
      <c r="D2120" s="41">
        <v>12500</v>
      </c>
      <c r="E2120" s="23" t="s">
        <v>40</v>
      </c>
    </row>
    <row r="2121" spans="1:5" ht="13.2" x14ac:dyDescent="0.25">
      <c r="A2121" s="23">
        <v>2120</v>
      </c>
      <c r="B2121" s="22" t="s">
        <v>3</v>
      </c>
      <c r="C2121" s="23" t="s">
        <v>12</v>
      </c>
      <c r="D2121" s="41">
        <v>8750</v>
      </c>
      <c r="E2121" s="23" t="s">
        <v>40</v>
      </c>
    </row>
    <row r="2122" spans="1:5" ht="13.2" x14ac:dyDescent="0.25">
      <c r="A2122" s="23">
        <v>2121</v>
      </c>
      <c r="B2122" s="22" t="s">
        <v>3</v>
      </c>
      <c r="C2122" s="23" t="s">
        <v>12</v>
      </c>
      <c r="D2122" s="41">
        <v>10000</v>
      </c>
      <c r="E2122" s="23" t="s">
        <v>40</v>
      </c>
    </row>
    <row r="2123" spans="1:5" ht="13.2" x14ac:dyDescent="0.25">
      <c r="A2123" s="23">
        <v>2122</v>
      </c>
      <c r="B2123" s="22" t="s">
        <v>3</v>
      </c>
      <c r="C2123" s="23" t="s">
        <v>12</v>
      </c>
      <c r="D2123" s="41">
        <v>10000</v>
      </c>
      <c r="E2123" s="23" t="s">
        <v>40</v>
      </c>
    </row>
    <row r="2124" spans="1:5" ht="13.2" x14ac:dyDescent="0.25">
      <c r="A2124" s="23">
        <v>2123</v>
      </c>
      <c r="B2124" s="22" t="s">
        <v>3</v>
      </c>
      <c r="C2124" s="23" t="s">
        <v>12</v>
      </c>
      <c r="D2124" s="41">
        <v>8750</v>
      </c>
      <c r="E2124" s="23" t="s">
        <v>40</v>
      </c>
    </row>
    <row r="2125" spans="1:5" ht="13.2" x14ac:dyDescent="0.25">
      <c r="A2125" s="23">
        <v>2124</v>
      </c>
      <c r="B2125" s="22" t="s">
        <v>3</v>
      </c>
      <c r="C2125" s="23" t="s">
        <v>12</v>
      </c>
      <c r="D2125" s="41">
        <v>10000</v>
      </c>
      <c r="E2125" s="23" t="s">
        <v>40</v>
      </c>
    </row>
    <row r="2126" spans="1:5" ht="13.2" x14ac:dyDescent="0.25">
      <c r="A2126" s="23">
        <v>2125</v>
      </c>
      <c r="B2126" s="22" t="s">
        <v>3</v>
      </c>
      <c r="C2126" s="23" t="s">
        <v>10</v>
      </c>
      <c r="D2126" s="41">
        <v>5000</v>
      </c>
      <c r="E2126" s="23" t="s">
        <v>40</v>
      </c>
    </row>
    <row r="2127" spans="1:5" ht="13.2" x14ac:dyDescent="0.25">
      <c r="A2127" s="23">
        <v>2126</v>
      </c>
      <c r="B2127" s="22" t="s">
        <v>3</v>
      </c>
      <c r="C2127" s="23" t="s">
        <v>14</v>
      </c>
      <c r="D2127" s="41">
        <v>750</v>
      </c>
      <c r="E2127" s="23" t="s">
        <v>40</v>
      </c>
    </row>
    <row r="2128" spans="1:5" ht="13.2" x14ac:dyDescent="0.25">
      <c r="A2128" s="23">
        <v>2127</v>
      </c>
      <c r="B2128" s="22" t="s">
        <v>3</v>
      </c>
      <c r="C2128" s="23" t="s">
        <v>10</v>
      </c>
      <c r="D2128" s="41">
        <v>5000</v>
      </c>
      <c r="E2128" s="23" t="s">
        <v>40</v>
      </c>
    </row>
    <row r="2129" spans="1:5" ht="13.2" x14ac:dyDescent="0.25">
      <c r="A2129" s="23">
        <v>2128</v>
      </c>
      <c r="B2129" s="22" t="s">
        <v>3</v>
      </c>
      <c r="C2129" s="23" t="s">
        <v>14</v>
      </c>
      <c r="D2129" s="41">
        <v>3250</v>
      </c>
      <c r="E2129" s="23" t="s">
        <v>40</v>
      </c>
    </row>
    <row r="2130" spans="1:5" ht="13.2" x14ac:dyDescent="0.25">
      <c r="A2130" s="23">
        <v>2129</v>
      </c>
      <c r="B2130" s="22" t="s">
        <v>3</v>
      </c>
      <c r="C2130" s="23" t="s">
        <v>12</v>
      </c>
      <c r="D2130" s="41">
        <v>12500</v>
      </c>
      <c r="E2130" s="23" t="s">
        <v>40</v>
      </c>
    </row>
    <row r="2131" spans="1:5" ht="13.2" x14ac:dyDescent="0.25">
      <c r="A2131" s="23">
        <v>2130</v>
      </c>
      <c r="B2131" s="22" t="s">
        <v>3</v>
      </c>
      <c r="C2131" s="23" t="s">
        <v>10</v>
      </c>
      <c r="D2131" s="41">
        <v>7500</v>
      </c>
      <c r="E2131" s="23" t="s">
        <v>40</v>
      </c>
    </row>
    <row r="2132" spans="1:5" ht="13.2" x14ac:dyDescent="0.25">
      <c r="A2132" s="23">
        <v>2131</v>
      </c>
      <c r="B2132" s="22" t="s">
        <v>3</v>
      </c>
      <c r="C2132" s="23" t="s">
        <v>14</v>
      </c>
      <c r="D2132" s="41">
        <v>7000</v>
      </c>
      <c r="E2132" s="23" t="s">
        <v>40</v>
      </c>
    </row>
    <row r="2133" spans="1:5" ht="13.2" x14ac:dyDescent="0.25">
      <c r="A2133" s="23">
        <v>2132</v>
      </c>
      <c r="B2133" s="22" t="s">
        <v>3</v>
      </c>
      <c r="C2133" s="23" t="s">
        <v>12</v>
      </c>
      <c r="D2133" s="41">
        <v>10000</v>
      </c>
      <c r="E2133" s="23" t="s">
        <v>40</v>
      </c>
    </row>
    <row r="2134" spans="1:5" ht="13.2" x14ac:dyDescent="0.25">
      <c r="A2134" s="23">
        <v>2133</v>
      </c>
      <c r="B2134" s="22" t="s">
        <v>3</v>
      </c>
      <c r="C2134" s="23" t="s">
        <v>13</v>
      </c>
      <c r="D2134" s="41">
        <v>7500</v>
      </c>
      <c r="E2134" s="23" t="s">
        <v>39</v>
      </c>
    </row>
    <row r="2135" spans="1:5" ht="13.2" x14ac:dyDescent="0.25">
      <c r="A2135" s="23">
        <v>2134</v>
      </c>
      <c r="B2135" s="22" t="s">
        <v>3</v>
      </c>
      <c r="C2135" s="23" t="s">
        <v>10</v>
      </c>
      <c r="D2135" s="41">
        <v>2500</v>
      </c>
      <c r="E2135" s="23" t="s">
        <v>40</v>
      </c>
    </row>
    <row r="2136" spans="1:5" ht="13.2" x14ac:dyDescent="0.25">
      <c r="A2136" s="23">
        <v>2135</v>
      </c>
      <c r="B2136" s="22" t="s">
        <v>3</v>
      </c>
      <c r="C2136" s="23" t="s">
        <v>13</v>
      </c>
      <c r="D2136" s="41">
        <v>3750</v>
      </c>
      <c r="E2136" s="23" t="s">
        <v>40</v>
      </c>
    </row>
    <row r="2137" spans="1:5" ht="13.2" x14ac:dyDescent="0.25">
      <c r="A2137" s="23">
        <v>2136</v>
      </c>
      <c r="B2137" s="22" t="s">
        <v>3</v>
      </c>
      <c r="C2137" s="23" t="s">
        <v>13</v>
      </c>
      <c r="D2137" s="41">
        <v>7500</v>
      </c>
      <c r="E2137" s="23" t="s">
        <v>39</v>
      </c>
    </row>
    <row r="2138" spans="1:5" ht="13.2" x14ac:dyDescent="0.25">
      <c r="A2138" s="23">
        <v>2137</v>
      </c>
      <c r="B2138" s="22" t="s">
        <v>3</v>
      </c>
      <c r="C2138" s="23" t="s">
        <v>13</v>
      </c>
      <c r="D2138" s="41">
        <v>3750</v>
      </c>
      <c r="E2138" s="23" t="s">
        <v>39</v>
      </c>
    </row>
    <row r="2139" spans="1:5" ht="13.2" x14ac:dyDescent="0.25">
      <c r="A2139" s="23">
        <v>2138</v>
      </c>
      <c r="B2139" s="22" t="s">
        <v>3</v>
      </c>
      <c r="C2139" s="23" t="s">
        <v>10</v>
      </c>
      <c r="D2139" s="41">
        <v>5000</v>
      </c>
      <c r="E2139" s="23" t="s">
        <v>39</v>
      </c>
    </row>
    <row r="2140" spans="1:5" ht="13.2" x14ac:dyDescent="0.25">
      <c r="A2140" s="23">
        <v>2139</v>
      </c>
      <c r="B2140" s="22" t="s">
        <v>3</v>
      </c>
      <c r="C2140" s="23" t="s">
        <v>12</v>
      </c>
      <c r="D2140" s="41">
        <v>5000</v>
      </c>
      <c r="E2140" s="23" t="s">
        <v>39</v>
      </c>
    </row>
    <row r="2141" spans="1:5" ht="13.2" x14ac:dyDescent="0.25">
      <c r="A2141" s="23">
        <v>2140</v>
      </c>
      <c r="B2141" s="22" t="s">
        <v>3</v>
      </c>
      <c r="C2141" s="23" t="s">
        <v>13</v>
      </c>
      <c r="D2141" s="41">
        <v>3750</v>
      </c>
      <c r="E2141" s="23" t="s">
        <v>39</v>
      </c>
    </row>
    <row r="2142" spans="1:5" ht="13.2" x14ac:dyDescent="0.25">
      <c r="A2142" s="23">
        <v>2141</v>
      </c>
      <c r="B2142" s="22" t="s">
        <v>3</v>
      </c>
      <c r="C2142" s="23" t="s">
        <v>12</v>
      </c>
      <c r="D2142" s="41">
        <v>8750</v>
      </c>
      <c r="E2142" s="23" t="s">
        <v>39</v>
      </c>
    </row>
    <row r="2143" spans="1:5" ht="13.2" x14ac:dyDescent="0.25">
      <c r="A2143" s="23">
        <v>2142</v>
      </c>
      <c r="B2143" s="22" t="s">
        <v>3</v>
      </c>
      <c r="C2143" s="23" t="s">
        <v>10</v>
      </c>
      <c r="D2143" s="41">
        <v>10000</v>
      </c>
      <c r="E2143" s="23" t="s">
        <v>39</v>
      </c>
    </row>
    <row r="2144" spans="1:5" ht="13.2" x14ac:dyDescent="0.25">
      <c r="A2144" s="23">
        <v>2143</v>
      </c>
      <c r="B2144" s="22" t="s">
        <v>3</v>
      </c>
      <c r="C2144" s="23" t="s">
        <v>14</v>
      </c>
      <c r="D2144" s="41">
        <v>15000</v>
      </c>
      <c r="E2144" s="23" t="s">
        <v>39</v>
      </c>
    </row>
    <row r="2145" spans="1:5" ht="13.2" x14ac:dyDescent="0.25">
      <c r="A2145" s="23">
        <v>2144</v>
      </c>
      <c r="B2145" s="22" t="s">
        <v>3</v>
      </c>
      <c r="C2145" s="23" t="s">
        <v>11</v>
      </c>
      <c r="D2145" s="41">
        <v>5500</v>
      </c>
      <c r="E2145" s="23" t="s">
        <v>39</v>
      </c>
    </row>
    <row r="2146" spans="1:5" ht="13.2" x14ac:dyDescent="0.25">
      <c r="A2146" s="23">
        <v>2145</v>
      </c>
      <c r="B2146" s="22" t="s">
        <v>3</v>
      </c>
      <c r="C2146" s="23" t="s">
        <v>10</v>
      </c>
      <c r="D2146" s="41">
        <v>11000</v>
      </c>
      <c r="E2146" s="23" t="s">
        <v>39</v>
      </c>
    </row>
    <row r="2147" spans="1:5" ht="13.2" x14ac:dyDescent="0.25">
      <c r="A2147" s="23">
        <v>2146</v>
      </c>
      <c r="B2147" s="22" t="s">
        <v>3</v>
      </c>
      <c r="C2147" s="23" t="s">
        <v>14</v>
      </c>
      <c r="D2147" s="41">
        <v>2500</v>
      </c>
      <c r="E2147" s="23" t="s">
        <v>39</v>
      </c>
    </row>
    <row r="2148" spans="1:5" ht="13.2" x14ac:dyDescent="0.25">
      <c r="A2148" s="23">
        <v>2147</v>
      </c>
      <c r="B2148" s="22" t="s">
        <v>3</v>
      </c>
      <c r="C2148" s="23" t="s">
        <v>14</v>
      </c>
      <c r="D2148" s="41">
        <v>4250</v>
      </c>
      <c r="E2148" s="23" t="s">
        <v>39</v>
      </c>
    </row>
    <row r="2149" spans="1:5" ht="13.2" x14ac:dyDescent="0.25">
      <c r="A2149" s="23">
        <v>2148</v>
      </c>
      <c r="B2149" s="22" t="s">
        <v>3</v>
      </c>
      <c r="C2149" s="23" t="s">
        <v>14</v>
      </c>
      <c r="D2149" s="41">
        <v>500</v>
      </c>
      <c r="E2149" s="23" t="s">
        <v>39</v>
      </c>
    </row>
    <row r="2150" spans="1:5" ht="13.2" x14ac:dyDescent="0.25">
      <c r="A2150" s="23">
        <v>2149</v>
      </c>
      <c r="B2150" s="22" t="s">
        <v>3</v>
      </c>
      <c r="C2150" s="23" t="s">
        <v>14</v>
      </c>
      <c r="D2150" s="41">
        <v>2000</v>
      </c>
      <c r="E2150" s="23" t="s">
        <v>39</v>
      </c>
    </row>
    <row r="2151" spans="1:5" ht="13.2" x14ac:dyDescent="0.25">
      <c r="A2151" s="23">
        <v>2150</v>
      </c>
      <c r="B2151" s="22" t="s">
        <v>3</v>
      </c>
      <c r="C2151" s="23" t="s">
        <v>15</v>
      </c>
      <c r="D2151" s="41">
        <v>352000</v>
      </c>
      <c r="E2151" s="23" t="s">
        <v>39</v>
      </c>
    </row>
    <row r="2152" spans="1:5" ht="13.2" x14ac:dyDescent="0.25">
      <c r="A2152" s="23">
        <v>2151</v>
      </c>
      <c r="B2152" s="22" t="s">
        <v>3</v>
      </c>
      <c r="C2152" s="23" t="s">
        <v>15</v>
      </c>
      <c r="D2152" s="41">
        <v>32000</v>
      </c>
      <c r="E2152" s="23" t="s">
        <v>39</v>
      </c>
    </row>
    <row r="2153" spans="1:5" ht="13.2" x14ac:dyDescent="0.25">
      <c r="A2153" s="23">
        <v>2152</v>
      </c>
      <c r="B2153" s="22" t="s">
        <v>3</v>
      </c>
      <c r="C2153" s="23" t="s">
        <v>15</v>
      </c>
      <c r="D2153" s="41">
        <v>16000</v>
      </c>
      <c r="E2153" s="23" t="s">
        <v>39</v>
      </c>
    </row>
    <row r="2154" spans="1:5" ht="13.2" x14ac:dyDescent="0.25">
      <c r="A2154" s="23">
        <v>2153</v>
      </c>
      <c r="B2154" s="22" t="s">
        <v>3</v>
      </c>
      <c r="C2154" s="23" t="s">
        <v>15</v>
      </c>
      <c r="D2154" s="41">
        <v>8000</v>
      </c>
      <c r="E2154" s="23" t="s">
        <v>39</v>
      </c>
    </row>
    <row r="2155" spans="1:5" ht="13.2" x14ac:dyDescent="0.25">
      <c r="A2155" s="23">
        <v>2154</v>
      </c>
      <c r="B2155" s="22" t="s">
        <v>3</v>
      </c>
      <c r="C2155" s="23" t="s">
        <v>10</v>
      </c>
      <c r="D2155" s="41">
        <v>11000</v>
      </c>
      <c r="E2155" s="23" t="s">
        <v>39</v>
      </c>
    </row>
    <row r="2156" spans="1:5" ht="13.2" x14ac:dyDescent="0.25">
      <c r="A2156" s="23">
        <v>2155</v>
      </c>
      <c r="B2156" s="22" t="s">
        <v>3</v>
      </c>
      <c r="C2156" s="23" t="s">
        <v>14</v>
      </c>
      <c r="D2156" s="41">
        <v>2250</v>
      </c>
      <c r="E2156" s="23" t="s">
        <v>39</v>
      </c>
    </row>
    <row r="2157" spans="1:5" ht="13.2" x14ac:dyDescent="0.25">
      <c r="A2157" s="23">
        <v>2156</v>
      </c>
      <c r="B2157" s="22" t="s">
        <v>3</v>
      </c>
      <c r="C2157" s="23" t="s">
        <v>14</v>
      </c>
      <c r="D2157" s="41">
        <v>23500</v>
      </c>
      <c r="E2157" s="23" t="s">
        <v>39</v>
      </c>
    </row>
    <row r="2158" spans="1:5" ht="13.2" x14ac:dyDescent="0.25">
      <c r="A2158" s="23">
        <v>2157</v>
      </c>
      <c r="B2158" s="22" t="s">
        <v>3</v>
      </c>
      <c r="C2158" s="23" t="s">
        <v>14</v>
      </c>
      <c r="D2158" s="41">
        <v>500</v>
      </c>
      <c r="E2158" s="23" t="s">
        <v>39</v>
      </c>
    </row>
    <row r="2159" spans="1:5" ht="13.2" x14ac:dyDescent="0.25">
      <c r="A2159" s="23">
        <v>2158</v>
      </c>
      <c r="B2159" s="22" t="s">
        <v>3</v>
      </c>
      <c r="C2159" s="23" t="s">
        <v>14</v>
      </c>
      <c r="D2159" s="41">
        <v>750</v>
      </c>
      <c r="E2159" s="23" t="s">
        <v>39</v>
      </c>
    </row>
    <row r="2160" spans="1:5" ht="13.2" x14ac:dyDescent="0.25">
      <c r="A2160" s="23">
        <v>2159</v>
      </c>
      <c r="B2160" s="22" t="s">
        <v>3</v>
      </c>
      <c r="C2160" s="23" t="s">
        <v>14</v>
      </c>
      <c r="D2160" s="41">
        <v>1750</v>
      </c>
      <c r="E2160" s="23" t="s">
        <v>39</v>
      </c>
    </row>
    <row r="2161" spans="1:5" ht="13.2" x14ac:dyDescent="0.25">
      <c r="A2161" s="23">
        <v>2160</v>
      </c>
      <c r="B2161" s="22" t="s">
        <v>3</v>
      </c>
      <c r="C2161" s="23" t="s">
        <v>13</v>
      </c>
      <c r="D2161" s="41">
        <v>7500</v>
      </c>
      <c r="E2161" s="23" t="s">
        <v>39</v>
      </c>
    </row>
    <row r="2162" spans="1:5" ht="13.2" x14ac:dyDescent="0.25">
      <c r="A2162" s="23">
        <v>2161</v>
      </c>
      <c r="B2162" s="22" t="s">
        <v>3</v>
      </c>
      <c r="C2162" s="23" t="s">
        <v>12</v>
      </c>
      <c r="D2162" s="41">
        <v>10000</v>
      </c>
      <c r="E2162" s="23" t="s">
        <v>39</v>
      </c>
    </row>
    <row r="2163" spans="1:5" ht="13.2" x14ac:dyDescent="0.25">
      <c r="A2163" s="23">
        <v>2162</v>
      </c>
      <c r="B2163" s="22" t="s">
        <v>3</v>
      </c>
      <c r="C2163" s="23" t="s">
        <v>10</v>
      </c>
      <c r="D2163" s="41">
        <v>10000</v>
      </c>
      <c r="E2163" s="23" t="s">
        <v>40</v>
      </c>
    </row>
    <row r="2164" spans="1:5" ht="13.2" x14ac:dyDescent="0.25">
      <c r="A2164" s="23">
        <v>2163</v>
      </c>
      <c r="B2164" s="22" t="s">
        <v>3</v>
      </c>
      <c r="C2164" s="23" t="s">
        <v>10</v>
      </c>
      <c r="D2164" s="41">
        <v>4750</v>
      </c>
      <c r="E2164" s="23" t="s">
        <v>39</v>
      </c>
    </row>
    <row r="2165" spans="1:5" ht="13.2" x14ac:dyDescent="0.25">
      <c r="A2165" s="23">
        <v>2164</v>
      </c>
      <c r="B2165" s="22" t="s">
        <v>3</v>
      </c>
      <c r="C2165" s="23" t="s">
        <v>10</v>
      </c>
      <c r="D2165" s="41">
        <v>11000</v>
      </c>
      <c r="E2165" s="23" t="s">
        <v>39</v>
      </c>
    </row>
    <row r="2166" spans="1:5" ht="13.2" x14ac:dyDescent="0.25">
      <c r="A2166" s="23">
        <v>2165</v>
      </c>
      <c r="B2166" s="22" t="s">
        <v>3</v>
      </c>
      <c r="C2166" s="23" t="s">
        <v>14</v>
      </c>
      <c r="D2166" s="41">
        <v>2650</v>
      </c>
      <c r="E2166" s="23" t="s">
        <v>39</v>
      </c>
    </row>
    <row r="2167" spans="1:5" ht="13.2" x14ac:dyDescent="0.25">
      <c r="A2167" s="23">
        <v>2166</v>
      </c>
      <c r="B2167" s="22" t="s">
        <v>3</v>
      </c>
      <c r="C2167" s="23" t="s">
        <v>14</v>
      </c>
      <c r="D2167" s="41">
        <v>2750</v>
      </c>
      <c r="E2167" s="23" t="s">
        <v>39</v>
      </c>
    </row>
    <row r="2168" spans="1:5" ht="13.2" x14ac:dyDescent="0.25">
      <c r="A2168" s="23">
        <v>2167</v>
      </c>
      <c r="B2168" s="22" t="s">
        <v>3</v>
      </c>
      <c r="C2168" s="23" t="s">
        <v>12</v>
      </c>
      <c r="D2168" s="41">
        <v>5000</v>
      </c>
      <c r="E2168" s="23" t="s">
        <v>39</v>
      </c>
    </row>
    <row r="2169" spans="1:5" ht="13.2" x14ac:dyDescent="0.25">
      <c r="A2169" s="23">
        <v>2168</v>
      </c>
      <c r="B2169" s="22" t="s">
        <v>3</v>
      </c>
      <c r="C2169" s="23" t="s">
        <v>13</v>
      </c>
      <c r="D2169" s="41">
        <v>3750</v>
      </c>
      <c r="E2169" s="23" t="s">
        <v>39</v>
      </c>
    </row>
    <row r="2170" spans="1:5" ht="13.2" x14ac:dyDescent="0.25">
      <c r="A2170" s="23">
        <v>2169</v>
      </c>
      <c r="B2170" s="22" t="s">
        <v>3</v>
      </c>
      <c r="C2170" s="23" t="s">
        <v>12</v>
      </c>
      <c r="D2170" s="41">
        <v>8750</v>
      </c>
      <c r="E2170" s="23" t="s">
        <v>39</v>
      </c>
    </row>
    <row r="2171" spans="1:5" ht="13.2" x14ac:dyDescent="0.25">
      <c r="A2171" s="23">
        <v>2170</v>
      </c>
      <c r="B2171" s="22" t="s">
        <v>3</v>
      </c>
      <c r="C2171" s="23" t="s">
        <v>14</v>
      </c>
      <c r="D2171" s="41">
        <v>7500</v>
      </c>
      <c r="E2171" s="23" t="s">
        <v>39</v>
      </c>
    </row>
    <row r="2172" spans="1:5" ht="13.2" x14ac:dyDescent="0.25">
      <c r="A2172" s="23">
        <v>2171</v>
      </c>
      <c r="B2172" s="22" t="s">
        <v>3</v>
      </c>
      <c r="C2172" s="23" t="s">
        <v>11</v>
      </c>
      <c r="D2172" s="41">
        <v>3250</v>
      </c>
      <c r="E2172" s="23" t="s">
        <v>39</v>
      </c>
    </row>
    <row r="2173" spans="1:5" ht="13.2" x14ac:dyDescent="0.25">
      <c r="A2173" s="23">
        <v>2172</v>
      </c>
      <c r="B2173" s="22" t="s">
        <v>3</v>
      </c>
      <c r="C2173" s="23" t="s">
        <v>12</v>
      </c>
      <c r="D2173" s="41">
        <v>12500</v>
      </c>
      <c r="E2173" s="23" t="s">
        <v>40</v>
      </c>
    </row>
    <row r="2174" spans="1:5" ht="13.2" x14ac:dyDescent="0.25">
      <c r="A2174" s="23">
        <v>2173</v>
      </c>
      <c r="B2174" s="22" t="s">
        <v>3</v>
      </c>
      <c r="C2174" s="23" t="s">
        <v>12</v>
      </c>
      <c r="D2174" s="41">
        <v>12500</v>
      </c>
      <c r="E2174" s="23" t="s">
        <v>40</v>
      </c>
    </row>
    <row r="2175" spans="1:5" ht="13.2" x14ac:dyDescent="0.25">
      <c r="A2175" s="23">
        <v>2174</v>
      </c>
      <c r="B2175" s="22" t="s">
        <v>3</v>
      </c>
      <c r="C2175" s="23" t="s">
        <v>12</v>
      </c>
      <c r="D2175" s="41">
        <v>8750</v>
      </c>
      <c r="E2175" s="23" t="s">
        <v>40</v>
      </c>
    </row>
    <row r="2176" spans="1:5" ht="13.2" x14ac:dyDescent="0.25">
      <c r="A2176" s="23">
        <v>2175</v>
      </c>
      <c r="B2176" s="22" t="s">
        <v>3</v>
      </c>
      <c r="C2176" s="23" t="s">
        <v>12</v>
      </c>
      <c r="D2176" s="41">
        <v>8750</v>
      </c>
      <c r="E2176" s="23" t="s">
        <v>40</v>
      </c>
    </row>
    <row r="2177" spans="1:5" ht="13.2" x14ac:dyDescent="0.25">
      <c r="A2177" s="23">
        <v>2176</v>
      </c>
      <c r="B2177" s="22" t="s">
        <v>3</v>
      </c>
      <c r="C2177" s="23" t="s">
        <v>12</v>
      </c>
      <c r="D2177" s="41">
        <v>8750</v>
      </c>
      <c r="E2177" s="23" t="s">
        <v>40</v>
      </c>
    </row>
    <row r="2178" spans="1:5" ht="13.2" x14ac:dyDescent="0.25">
      <c r="A2178" s="23">
        <v>2177</v>
      </c>
      <c r="B2178" s="22" t="s">
        <v>3</v>
      </c>
      <c r="C2178" s="23" t="s">
        <v>12</v>
      </c>
      <c r="D2178" s="41">
        <v>12500</v>
      </c>
      <c r="E2178" s="23" t="s">
        <v>40</v>
      </c>
    </row>
    <row r="2179" spans="1:5" ht="13.2" x14ac:dyDescent="0.25">
      <c r="A2179" s="23">
        <v>2178</v>
      </c>
      <c r="B2179" s="22" t="s">
        <v>3</v>
      </c>
      <c r="C2179" s="23" t="s">
        <v>12</v>
      </c>
      <c r="D2179" s="41">
        <v>8750</v>
      </c>
      <c r="E2179" s="23" t="s">
        <v>40</v>
      </c>
    </row>
    <row r="2180" spans="1:5" ht="13.2" x14ac:dyDescent="0.25">
      <c r="A2180" s="23">
        <v>2179</v>
      </c>
      <c r="B2180" s="22" t="s">
        <v>3</v>
      </c>
      <c r="C2180" s="23" t="s">
        <v>12</v>
      </c>
      <c r="D2180" s="41">
        <v>8750</v>
      </c>
      <c r="E2180" s="23" t="s">
        <v>40</v>
      </c>
    </row>
    <row r="2181" spans="1:5" ht="13.2" x14ac:dyDescent="0.25">
      <c r="A2181" s="23">
        <v>2180</v>
      </c>
      <c r="B2181" s="22" t="s">
        <v>3</v>
      </c>
      <c r="C2181" s="23" t="s">
        <v>12</v>
      </c>
      <c r="D2181" s="41">
        <v>8750</v>
      </c>
      <c r="E2181" s="23" t="s">
        <v>40</v>
      </c>
    </row>
    <row r="2182" spans="1:5" ht="13.2" x14ac:dyDescent="0.25">
      <c r="A2182" s="23">
        <v>2181</v>
      </c>
      <c r="B2182" s="22" t="s">
        <v>3</v>
      </c>
      <c r="C2182" s="23" t="s">
        <v>12</v>
      </c>
      <c r="D2182" s="41">
        <v>10000</v>
      </c>
      <c r="E2182" s="23" t="s">
        <v>40</v>
      </c>
    </row>
    <row r="2183" spans="1:5" ht="13.2" x14ac:dyDescent="0.25">
      <c r="A2183" s="23">
        <v>2182</v>
      </c>
      <c r="B2183" s="22" t="s">
        <v>3</v>
      </c>
      <c r="C2183" s="23" t="s">
        <v>12</v>
      </c>
      <c r="D2183" s="41">
        <v>12500</v>
      </c>
      <c r="E2183" s="23" t="s">
        <v>40</v>
      </c>
    </row>
    <row r="2184" spans="1:5" ht="13.2" x14ac:dyDescent="0.25">
      <c r="A2184" s="23">
        <v>2183</v>
      </c>
      <c r="B2184" s="22" t="s">
        <v>3</v>
      </c>
      <c r="C2184" s="23" t="s">
        <v>12</v>
      </c>
      <c r="D2184" s="41">
        <v>10000</v>
      </c>
      <c r="E2184" s="23" t="s">
        <v>40</v>
      </c>
    </row>
    <row r="2185" spans="1:5" ht="13.2" x14ac:dyDescent="0.25">
      <c r="A2185" s="23">
        <v>2184</v>
      </c>
      <c r="B2185" s="22" t="s">
        <v>3</v>
      </c>
      <c r="C2185" s="23" t="s">
        <v>12</v>
      </c>
      <c r="D2185" s="41">
        <v>12500</v>
      </c>
      <c r="E2185" s="23" t="s">
        <v>40</v>
      </c>
    </row>
    <row r="2186" spans="1:5" ht="13.2" x14ac:dyDescent="0.25">
      <c r="A2186" s="23">
        <v>2185</v>
      </c>
      <c r="B2186" s="22" t="s">
        <v>3</v>
      </c>
      <c r="C2186" s="23" t="s">
        <v>12</v>
      </c>
      <c r="D2186" s="41">
        <v>8750</v>
      </c>
      <c r="E2186" s="23" t="s">
        <v>40</v>
      </c>
    </row>
    <row r="2187" spans="1:5" ht="13.2" x14ac:dyDescent="0.25">
      <c r="A2187" s="23">
        <v>2186</v>
      </c>
      <c r="B2187" s="22" t="s">
        <v>3</v>
      </c>
      <c r="C2187" s="23" t="s">
        <v>14</v>
      </c>
      <c r="D2187" s="41">
        <v>11500</v>
      </c>
      <c r="E2187" s="23" t="s">
        <v>39</v>
      </c>
    </row>
    <row r="2188" spans="1:5" ht="13.2" x14ac:dyDescent="0.25">
      <c r="A2188" s="23">
        <v>2187</v>
      </c>
      <c r="B2188" s="22" t="s">
        <v>3</v>
      </c>
      <c r="C2188" s="23" t="s">
        <v>10</v>
      </c>
      <c r="D2188" s="41">
        <v>5000</v>
      </c>
      <c r="E2188" s="23" t="s">
        <v>39</v>
      </c>
    </row>
    <row r="2189" spans="1:5" ht="13.2" x14ac:dyDescent="0.25">
      <c r="A2189" s="23">
        <v>2188</v>
      </c>
      <c r="B2189" s="22" t="s">
        <v>3</v>
      </c>
      <c r="C2189" s="23" t="s">
        <v>14</v>
      </c>
      <c r="D2189" s="41">
        <v>6000</v>
      </c>
      <c r="E2189" s="23" t="s">
        <v>39</v>
      </c>
    </row>
    <row r="2190" spans="1:5" ht="13.2" x14ac:dyDescent="0.25">
      <c r="A2190" s="23">
        <v>2189</v>
      </c>
      <c r="B2190" s="22" t="s">
        <v>3</v>
      </c>
      <c r="C2190" s="23" t="s">
        <v>14</v>
      </c>
      <c r="D2190" s="41">
        <v>1500</v>
      </c>
      <c r="E2190" s="23" t="s">
        <v>39</v>
      </c>
    </row>
    <row r="2191" spans="1:5" ht="13.2" x14ac:dyDescent="0.25">
      <c r="A2191" s="23">
        <v>2190</v>
      </c>
      <c r="B2191" s="22" t="s">
        <v>3</v>
      </c>
      <c r="C2191" s="23" t="s">
        <v>10</v>
      </c>
      <c r="D2191" s="41">
        <v>22500</v>
      </c>
      <c r="E2191" s="23" t="s">
        <v>39</v>
      </c>
    </row>
    <row r="2192" spans="1:5" ht="13.2" x14ac:dyDescent="0.25">
      <c r="A2192" s="23">
        <v>2191</v>
      </c>
      <c r="B2192" s="22" t="s">
        <v>3</v>
      </c>
      <c r="C2192" s="23" t="s">
        <v>14</v>
      </c>
      <c r="D2192" s="41">
        <v>45000</v>
      </c>
      <c r="E2192" s="23" t="s">
        <v>39</v>
      </c>
    </row>
    <row r="2193" spans="1:5" ht="13.2" x14ac:dyDescent="0.25">
      <c r="A2193" s="23">
        <v>2192</v>
      </c>
      <c r="B2193" s="22" t="s">
        <v>3</v>
      </c>
      <c r="C2193" s="23" t="s">
        <v>10</v>
      </c>
      <c r="D2193" s="41">
        <v>5000</v>
      </c>
      <c r="E2193" s="23" t="s">
        <v>39</v>
      </c>
    </row>
    <row r="2194" spans="1:5" ht="13.2" x14ac:dyDescent="0.25">
      <c r="A2194" s="23">
        <v>2193</v>
      </c>
      <c r="B2194" s="22" t="s">
        <v>3</v>
      </c>
      <c r="C2194" s="23" t="s">
        <v>14</v>
      </c>
      <c r="D2194" s="41">
        <v>5000</v>
      </c>
      <c r="E2194" s="23" t="s">
        <v>39</v>
      </c>
    </row>
    <row r="2195" spans="1:5" ht="13.2" x14ac:dyDescent="0.25">
      <c r="A2195" s="23">
        <v>2194</v>
      </c>
      <c r="B2195" s="22" t="s">
        <v>3</v>
      </c>
      <c r="C2195" s="23" t="s">
        <v>14</v>
      </c>
      <c r="D2195" s="41">
        <v>12500</v>
      </c>
      <c r="E2195" s="23" t="s">
        <v>39</v>
      </c>
    </row>
    <row r="2196" spans="1:5" ht="13.2" x14ac:dyDescent="0.25">
      <c r="A2196" s="23">
        <v>2195</v>
      </c>
      <c r="B2196" s="22" t="s">
        <v>3</v>
      </c>
      <c r="C2196" s="23" t="s">
        <v>13</v>
      </c>
      <c r="D2196" s="41">
        <v>5000</v>
      </c>
      <c r="E2196" s="23" t="s">
        <v>39</v>
      </c>
    </row>
    <row r="2197" spans="1:5" ht="13.2" x14ac:dyDescent="0.25">
      <c r="A2197" s="23">
        <v>2196</v>
      </c>
      <c r="B2197" s="22" t="s">
        <v>3</v>
      </c>
      <c r="C2197" s="23" t="s">
        <v>14</v>
      </c>
      <c r="D2197" s="41">
        <v>8500</v>
      </c>
      <c r="E2197" s="23" t="s">
        <v>39</v>
      </c>
    </row>
    <row r="2198" spans="1:5" ht="13.2" x14ac:dyDescent="0.25">
      <c r="A2198" s="23">
        <v>2197</v>
      </c>
      <c r="B2198" s="22" t="s">
        <v>3</v>
      </c>
      <c r="C2198" s="23" t="s">
        <v>10</v>
      </c>
      <c r="D2198" s="41">
        <v>5000</v>
      </c>
      <c r="E2198" s="23" t="s">
        <v>39</v>
      </c>
    </row>
    <row r="2199" spans="1:5" ht="13.2" x14ac:dyDescent="0.25">
      <c r="A2199" s="23">
        <v>2198</v>
      </c>
      <c r="B2199" s="22" t="s">
        <v>3</v>
      </c>
      <c r="C2199" s="23" t="s">
        <v>10</v>
      </c>
      <c r="D2199" s="41">
        <v>5000</v>
      </c>
      <c r="E2199" s="23" t="s">
        <v>39</v>
      </c>
    </row>
    <row r="2200" spans="1:5" ht="13.2" x14ac:dyDescent="0.25">
      <c r="A2200" s="23">
        <v>2199</v>
      </c>
      <c r="B2200" s="22" t="s">
        <v>3</v>
      </c>
      <c r="C2200" s="23" t="s">
        <v>14</v>
      </c>
      <c r="D2200" s="41">
        <v>8750</v>
      </c>
      <c r="E2200" s="23" t="s">
        <v>39</v>
      </c>
    </row>
    <row r="2201" spans="1:5" ht="13.2" x14ac:dyDescent="0.25">
      <c r="A2201" s="23">
        <v>2200</v>
      </c>
      <c r="B2201" s="22" t="s">
        <v>3</v>
      </c>
      <c r="C2201" s="23" t="s">
        <v>13</v>
      </c>
      <c r="D2201" s="41">
        <v>3750</v>
      </c>
      <c r="E2201" s="23" t="s">
        <v>39</v>
      </c>
    </row>
    <row r="2202" spans="1:5" ht="13.2" x14ac:dyDescent="0.25">
      <c r="A2202" s="23">
        <v>2201</v>
      </c>
      <c r="B2202" s="22" t="s">
        <v>3</v>
      </c>
      <c r="C2202" s="23" t="s">
        <v>10</v>
      </c>
      <c r="D2202" s="41">
        <v>5000</v>
      </c>
      <c r="E2202" s="23" t="s">
        <v>39</v>
      </c>
    </row>
    <row r="2203" spans="1:5" ht="13.2" x14ac:dyDescent="0.25">
      <c r="A2203" s="23">
        <v>2202</v>
      </c>
      <c r="B2203" s="22" t="s">
        <v>3</v>
      </c>
      <c r="C2203" s="23" t="s">
        <v>14</v>
      </c>
      <c r="D2203" s="41">
        <v>4750</v>
      </c>
      <c r="E2203" s="23" t="s">
        <v>39</v>
      </c>
    </row>
    <row r="2204" spans="1:5" ht="13.2" x14ac:dyDescent="0.25">
      <c r="A2204" s="23">
        <v>2203</v>
      </c>
      <c r="B2204" s="22" t="s">
        <v>3</v>
      </c>
      <c r="C2204" s="23" t="s">
        <v>10</v>
      </c>
      <c r="D2204" s="41">
        <v>11000</v>
      </c>
      <c r="E2204" s="23" t="s">
        <v>40</v>
      </c>
    </row>
    <row r="2205" spans="1:5" ht="13.2" x14ac:dyDescent="0.25">
      <c r="A2205" s="23">
        <v>2204</v>
      </c>
      <c r="B2205" s="22" t="s">
        <v>3</v>
      </c>
      <c r="C2205" s="23" t="s">
        <v>14</v>
      </c>
      <c r="D2205" s="41">
        <v>10500</v>
      </c>
      <c r="E2205" s="23" t="s">
        <v>40</v>
      </c>
    </row>
    <row r="2206" spans="1:5" ht="13.2" x14ac:dyDescent="0.25">
      <c r="A2206" s="23">
        <v>2205</v>
      </c>
      <c r="B2206" s="22" t="s">
        <v>3</v>
      </c>
      <c r="C2206" s="23" t="s">
        <v>14</v>
      </c>
      <c r="D2206" s="41">
        <v>3500</v>
      </c>
      <c r="E2206" s="23" t="s">
        <v>40</v>
      </c>
    </row>
    <row r="2207" spans="1:5" ht="13.2" x14ac:dyDescent="0.25">
      <c r="A2207" s="23">
        <v>2206</v>
      </c>
      <c r="B2207" s="22" t="s">
        <v>3</v>
      </c>
      <c r="C2207" s="23" t="s">
        <v>14</v>
      </c>
      <c r="D2207" s="41">
        <v>500</v>
      </c>
      <c r="E2207" s="23" t="s">
        <v>40</v>
      </c>
    </row>
    <row r="2208" spans="1:5" ht="13.2" x14ac:dyDescent="0.25">
      <c r="A2208" s="23">
        <v>2207</v>
      </c>
      <c r="B2208" s="22" t="s">
        <v>3</v>
      </c>
      <c r="C2208" s="23" t="s">
        <v>14</v>
      </c>
      <c r="D2208" s="41">
        <v>750</v>
      </c>
      <c r="E2208" s="23" t="s">
        <v>40</v>
      </c>
    </row>
    <row r="2209" spans="1:5" ht="13.2" x14ac:dyDescent="0.25">
      <c r="A2209" s="23">
        <v>2208</v>
      </c>
      <c r="B2209" s="22" t="s">
        <v>3</v>
      </c>
      <c r="C2209" s="23" t="s">
        <v>13</v>
      </c>
      <c r="D2209" s="41">
        <v>7500</v>
      </c>
      <c r="E2209" s="23" t="s">
        <v>40</v>
      </c>
    </row>
    <row r="2210" spans="1:5" ht="13.2" x14ac:dyDescent="0.25">
      <c r="A2210" s="23">
        <v>2209</v>
      </c>
      <c r="B2210" s="22" t="s">
        <v>3</v>
      </c>
      <c r="C2210" s="23" t="s">
        <v>13</v>
      </c>
      <c r="D2210" s="41">
        <v>7500</v>
      </c>
      <c r="E2210" s="23" t="s">
        <v>40</v>
      </c>
    </row>
    <row r="2211" spans="1:5" ht="13.2" x14ac:dyDescent="0.25">
      <c r="A2211" s="23">
        <v>2210</v>
      </c>
      <c r="B2211" s="22" t="s">
        <v>3</v>
      </c>
      <c r="C2211" s="23" t="s">
        <v>10</v>
      </c>
      <c r="D2211" s="41">
        <v>11000</v>
      </c>
      <c r="E2211" s="23" t="s">
        <v>39</v>
      </c>
    </row>
    <row r="2212" spans="1:5" ht="13.2" x14ac:dyDescent="0.25">
      <c r="A2212" s="23">
        <v>2211</v>
      </c>
      <c r="B2212" s="22" t="s">
        <v>3</v>
      </c>
      <c r="C2212" s="23" t="s">
        <v>14</v>
      </c>
      <c r="D2212" s="41">
        <v>11000</v>
      </c>
      <c r="E2212" s="23" t="s">
        <v>39</v>
      </c>
    </row>
    <row r="2213" spans="1:5" ht="13.2" x14ac:dyDescent="0.25">
      <c r="A2213" s="23">
        <v>2212</v>
      </c>
      <c r="B2213" s="22" t="s">
        <v>3</v>
      </c>
      <c r="C2213" s="23" t="s">
        <v>14</v>
      </c>
      <c r="D2213" s="41">
        <v>4750</v>
      </c>
      <c r="E2213" s="23" t="s">
        <v>39</v>
      </c>
    </row>
    <row r="2214" spans="1:5" ht="13.2" x14ac:dyDescent="0.25">
      <c r="A2214" s="23">
        <v>2213</v>
      </c>
      <c r="B2214" s="22" t="s">
        <v>3</v>
      </c>
      <c r="C2214" s="23" t="s">
        <v>14</v>
      </c>
      <c r="D2214" s="41">
        <v>11500</v>
      </c>
      <c r="E2214" s="23" t="s">
        <v>39</v>
      </c>
    </row>
    <row r="2215" spans="1:5" ht="13.2" x14ac:dyDescent="0.25">
      <c r="A2215" s="23">
        <v>2214</v>
      </c>
      <c r="B2215" s="22" t="s">
        <v>3</v>
      </c>
      <c r="C2215" s="23" t="s">
        <v>14</v>
      </c>
      <c r="D2215" s="41">
        <v>5500</v>
      </c>
      <c r="E2215" s="23" t="s">
        <v>39</v>
      </c>
    </row>
    <row r="2216" spans="1:5" ht="13.2" x14ac:dyDescent="0.25">
      <c r="A2216" s="23">
        <v>2215</v>
      </c>
      <c r="B2216" s="22" t="s">
        <v>3</v>
      </c>
      <c r="C2216" s="23" t="s">
        <v>14</v>
      </c>
      <c r="D2216" s="41">
        <v>500</v>
      </c>
      <c r="E2216" s="23" t="s">
        <v>39</v>
      </c>
    </row>
    <row r="2217" spans="1:5" ht="13.2" x14ac:dyDescent="0.25">
      <c r="A2217" s="23">
        <v>2216</v>
      </c>
      <c r="B2217" s="22" t="s">
        <v>3</v>
      </c>
      <c r="C2217" s="23" t="s">
        <v>14</v>
      </c>
      <c r="D2217" s="41">
        <v>1750</v>
      </c>
      <c r="E2217" s="23" t="s">
        <v>39</v>
      </c>
    </row>
    <row r="2218" spans="1:5" ht="13.2" x14ac:dyDescent="0.25">
      <c r="A2218" s="23">
        <v>2217</v>
      </c>
      <c r="B2218" s="22" t="s">
        <v>3</v>
      </c>
      <c r="C2218" s="23" t="s">
        <v>14</v>
      </c>
      <c r="D2218" s="41">
        <v>750</v>
      </c>
      <c r="E2218" s="23" t="s">
        <v>39</v>
      </c>
    </row>
    <row r="2219" spans="1:5" ht="13.2" x14ac:dyDescent="0.25">
      <c r="A2219" s="23">
        <v>2218</v>
      </c>
      <c r="B2219" s="22" t="s">
        <v>3</v>
      </c>
      <c r="C2219" s="23" t="s">
        <v>10</v>
      </c>
      <c r="D2219" s="41">
        <v>5000</v>
      </c>
      <c r="E2219" s="23" t="s">
        <v>40</v>
      </c>
    </row>
    <row r="2220" spans="1:5" ht="13.2" x14ac:dyDescent="0.25">
      <c r="A2220" s="23">
        <v>2219</v>
      </c>
      <c r="B2220" s="22" t="s">
        <v>3</v>
      </c>
      <c r="C2220" s="23" t="s">
        <v>14</v>
      </c>
      <c r="D2220" s="41">
        <v>11500</v>
      </c>
      <c r="E2220" s="23" t="s">
        <v>40</v>
      </c>
    </row>
    <row r="2221" spans="1:5" ht="13.2" x14ac:dyDescent="0.25">
      <c r="A2221" s="23">
        <v>2220</v>
      </c>
      <c r="B2221" s="22" t="s">
        <v>3</v>
      </c>
      <c r="C2221" s="23" t="s">
        <v>14</v>
      </c>
      <c r="D2221" s="41">
        <v>1500</v>
      </c>
      <c r="E2221" s="23" t="s">
        <v>40</v>
      </c>
    </row>
    <row r="2222" spans="1:5" ht="13.2" x14ac:dyDescent="0.25">
      <c r="A2222" s="23">
        <v>2221</v>
      </c>
      <c r="B2222" s="22" t="s">
        <v>3</v>
      </c>
      <c r="C2222" s="23" t="s">
        <v>14</v>
      </c>
      <c r="D2222" s="41">
        <v>40000</v>
      </c>
      <c r="E2222" s="23" t="s">
        <v>40</v>
      </c>
    </row>
    <row r="2223" spans="1:5" ht="13.2" x14ac:dyDescent="0.25">
      <c r="A2223" s="23">
        <v>2222</v>
      </c>
      <c r="B2223" s="22" t="s">
        <v>3</v>
      </c>
      <c r="C2223" s="23" t="s">
        <v>14</v>
      </c>
      <c r="D2223" s="41">
        <v>12500</v>
      </c>
      <c r="E2223" s="23" t="s">
        <v>40</v>
      </c>
    </row>
    <row r="2224" spans="1:5" ht="13.2" x14ac:dyDescent="0.25">
      <c r="A2224" s="23">
        <v>2223</v>
      </c>
      <c r="B2224" s="22" t="s">
        <v>3</v>
      </c>
      <c r="C2224" s="23" t="s">
        <v>13</v>
      </c>
      <c r="D2224" s="41">
        <v>7500</v>
      </c>
      <c r="E2224" s="23" t="s">
        <v>40</v>
      </c>
    </row>
    <row r="2225" spans="1:5" ht="13.2" x14ac:dyDescent="0.25">
      <c r="A2225" s="23">
        <v>2224</v>
      </c>
      <c r="B2225" s="22" t="s">
        <v>3</v>
      </c>
      <c r="C2225" s="23" t="s">
        <v>10</v>
      </c>
      <c r="D2225" s="41">
        <v>5000</v>
      </c>
      <c r="E2225" s="23" t="s">
        <v>40</v>
      </c>
    </row>
    <row r="2226" spans="1:5" ht="13.2" x14ac:dyDescent="0.25">
      <c r="A2226" s="23">
        <v>2225</v>
      </c>
      <c r="B2226" s="22" t="s">
        <v>3</v>
      </c>
      <c r="C2226" s="23" t="s">
        <v>14</v>
      </c>
      <c r="D2226" s="41">
        <v>12500</v>
      </c>
      <c r="E2226" s="23" t="s">
        <v>40</v>
      </c>
    </row>
    <row r="2227" spans="1:5" ht="13.2" x14ac:dyDescent="0.25">
      <c r="A2227" s="23">
        <v>2226</v>
      </c>
      <c r="B2227" s="22" t="s">
        <v>3</v>
      </c>
      <c r="C2227" s="23" t="s">
        <v>13</v>
      </c>
      <c r="D2227" s="41">
        <v>5000</v>
      </c>
      <c r="E2227" s="23" t="s">
        <v>40</v>
      </c>
    </row>
    <row r="2228" spans="1:5" ht="13.2" x14ac:dyDescent="0.25">
      <c r="A2228" s="23">
        <v>2227</v>
      </c>
      <c r="B2228" s="22" t="s">
        <v>3</v>
      </c>
      <c r="C2228" s="23" t="s">
        <v>12</v>
      </c>
      <c r="D2228" s="41">
        <v>10000</v>
      </c>
      <c r="E2228" s="23" t="s">
        <v>39</v>
      </c>
    </row>
    <row r="2229" spans="1:5" ht="13.2" x14ac:dyDescent="0.25">
      <c r="A2229" s="23">
        <v>2228</v>
      </c>
      <c r="B2229" s="22" t="s">
        <v>3</v>
      </c>
      <c r="C2229" s="23" t="s">
        <v>14</v>
      </c>
      <c r="D2229" s="41">
        <v>7500</v>
      </c>
      <c r="E2229" s="23" t="s">
        <v>39</v>
      </c>
    </row>
    <row r="2230" spans="1:5" ht="13.2" x14ac:dyDescent="0.25">
      <c r="A2230" s="23">
        <v>2229</v>
      </c>
      <c r="B2230" s="22" t="s">
        <v>3</v>
      </c>
      <c r="C2230" s="23" t="s">
        <v>14</v>
      </c>
      <c r="D2230" s="41">
        <v>11500</v>
      </c>
      <c r="E2230" s="23" t="s">
        <v>39</v>
      </c>
    </row>
    <row r="2231" spans="1:5" ht="13.2" x14ac:dyDescent="0.25">
      <c r="A2231" s="23">
        <v>2230</v>
      </c>
      <c r="B2231" s="22" t="s">
        <v>3</v>
      </c>
      <c r="C2231" s="23" t="s">
        <v>13</v>
      </c>
      <c r="D2231" s="41">
        <v>5000</v>
      </c>
      <c r="E2231" s="23" t="s">
        <v>39</v>
      </c>
    </row>
    <row r="2232" spans="1:5" ht="13.2" x14ac:dyDescent="0.25">
      <c r="A2232" s="23">
        <v>2231</v>
      </c>
      <c r="B2232" s="22" t="s">
        <v>3</v>
      </c>
      <c r="C2232" s="23" t="s">
        <v>13</v>
      </c>
      <c r="D2232" s="41">
        <v>3750</v>
      </c>
      <c r="E2232" s="23" t="s">
        <v>39</v>
      </c>
    </row>
    <row r="2233" spans="1:5" ht="13.2" x14ac:dyDescent="0.25">
      <c r="A2233" s="23">
        <v>2232</v>
      </c>
      <c r="B2233" s="22" t="s">
        <v>3</v>
      </c>
      <c r="C2233" s="23" t="s">
        <v>10</v>
      </c>
      <c r="D2233" s="41">
        <v>2500</v>
      </c>
      <c r="E2233" s="23" t="s">
        <v>39</v>
      </c>
    </row>
    <row r="2234" spans="1:5" ht="13.2" x14ac:dyDescent="0.25">
      <c r="A2234" s="23">
        <v>2233</v>
      </c>
      <c r="B2234" s="22" t="s">
        <v>3</v>
      </c>
      <c r="C2234" s="23" t="s">
        <v>13</v>
      </c>
      <c r="D2234" s="41">
        <v>3750</v>
      </c>
      <c r="E2234" s="23" t="s">
        <v>39</v>
      </c>
    </row>
    <row r="2235" spans="1:5" ht="13.2" x14ac:dyDescent="0.25">
      <c r="A2235" s="23">
        <v>2234</v>
      </c>
      <c r="B2235" s="22" t="s">
        <v>3</v>
      </c>
      <c r="C2235" s="23" t="s">
        <v>10</v>
      </c>
      <c r="D2235" s="41">
        <v>5000</v>
      </c>
      <c r="E2235" s="23" t="s">
        <v>39</v>
      </c>
    </row>
    <row r="2236" spans="1:5" ht="13.2" x14ac:dyDescent="0.25">
      <c r="A2236" s="23">
        <v>2235</v>
      </c>
      <c r="B2236" s="22" t="s">
        <v>3</v>
      </c>
      <c r="C2236" s="23" t="s">
        <v>10</v>
      </c>
      <c r="D2236" s="41">
        <v>5000</v>
      </c>
      <c r="E2236" s="23" t="s">
        <v>39</v>
      </c>
    </row>
    <row r="2237" spans="1:5" ht="13.2" x14ac:dyDescent="0.25">
      <c r="A2237" s="23">
        <v>2236</v>
      </c>
      <c r="B2237" s="22" t="s">
        <v>3</v>
      </c>
      <c r="C2237" s="23" t="s">
        <v>14</v>
      </c>
      <c r="D2237" s="41">
        <v>2500</v>
      </c>
      <c r="E2237" s="23" t="s">
        <v>39</v>
      </c>
    </row>
    <row r="2238" spans="1:5" ht="13.2" x14ac:dyDescent="0.25">
      <c r="A2238" s="23">
        <v>2237</v>
      </c>
      <c r="B2238" s="22" t="s">
        <v>3</v>
      </c>
      <c r="C2238" s="23" t="s">
        <v>12</v>
      </c>
      <c r="D2238" s="41">
        <v>10000</v>
      </c>
      <c r="E2238" s="23" t="s">
        <v>40</v>
      </c>
    </row>
    <row r="2239" spans="1:5" ht="13.2" x14ac:dyDescent="0.25">
      <c r="A2239" s="23">
        <v>2238</v>
      </c>
      <c r="B2239" s="22" t="s">
        <v>3</v>
      </c>
      <c r="C2239" s="23" t="s">
        <v>14</v>
      </c>
      <c r="D2239" s="41">
        <v>10500</v>
      </c>
      <c r="E2239" s="23" t="s">
        <v>39</v>
      </c>
    </row>
    <row r="2240" spans="1:5" ht="13.2" x14ac:dyDescent="0.25">
      <c r="A2240" s="23">
        <v>2239</v>
      </c>
      <c r="B2240" s="22" t="s">
        <v>3</v>
      </c>
      <c r="C2240" s="23" t="s">
        <v>10</v>
      </c>
      <c r="D2240" s="41">
        <v>7500</v>
      </c>
      <c r="E2240" s="23" t="s">
        <v>39</v>
      </c>
    </row>
    <row r="2241" spans="1:5" ht="13.2" x14ac:dyDescent="0.25">
      <c r="A2241" s="23">
        <v>2240</v>
      </c>
      <c r="B2241" s="22" t="s">
        <v>3</v>
      </c>
      <c r="C2241" s="23" t="s">
        <v>14</v>
      </c>
      <c r="D2241" s="41">
        <v>36100</v>
      </c>
      <c r="E2241" s="23" t="s">
        <v>39</v>
      </c>
    </row>
    <row r="2242" spans="1:5" ht="13.2" x14ac:dyDescent="0.25">
      <c r="A2242" s="23">
        <v>2241</v>
      </c>
      <c r="B2242" s="22" t="s">
        <v>3</v>
      </c>
      <c r="C2242" s="23" t="s">
        <v>10</v>
      </c>
      <c r="D2242" s="41">
        <v>7500</v>
      </c>
      <c r="E2242" s="23" t="s">
        <v>39</v>
      </c>
    </row>
    <row r="2243" spans="1:5" ht="13.2" x14ac:dyDescent="0.25">
      <c r="A2243" s="23">
        <v>2242</v>
      </c>
      <c r="B2243" s="22" t="s">
        <v>3</v>
      </c>
      <c r="C2243" s="23" t="s">
        <v>10</v>
      </c>
      <c r="D2243" s="41">
        <v>30000</v>
      </c>
      <c r="E2243" s="23" t="s">
        <v>39</v>
      </c>
    </row>
    <row r="2244" spans="1:5" ht="13.2" x14ac:dyDescent="0.25">
      <c r="A2244" s="23">
        <v>2243</v>
      </c>
      <c r="B2244" s="22" t="s">
        <v>3</v>
      </c>
      <c r="C2244" s="23" t="s">
        <v>14</v>
      </c>
      <c r="D2244" s="41">
        <v>11500</v>
      </c>
      <c r="E2244" s="23" t="s">
        <v>39</v>
      </c>
    </row>
    <row r="2245" spans="1:5" ht="13.2" x14ac:dyDescent="0.25">
      <c r="A2245" s="23">
        <v>2244</v>
      </c>
      <c r="B2245" s="22" t="s">
        <v>3</v>
      </c>
      <c r="C2245" s="23" t="s">
        <v>15</v>
      </c>
      <c r="D2245" s="41">
        <v>356000</v>
      </c>
      <c r="E2245" s="23" t="s">
        <v>39</v>
      </c>
    </row>
    <row r="2246" spans="1:5" ht="13.2" x14ac:dyDescent="0.25">
      <c r="A2246" s="23">
        <v>2245</v>
      </c>
      <c r="B2246" s="22" t="s">
        <v>3</v>
      </c>
      <c r="C2246" s="23" t="s">
        <v>15</v>
      </c>
      <c r="D2246" s="41">
        <v>12000</v>
      </c>
      <c r="E2246" s="23" t="s">
        <v>39</v>
      </c>
    </row>
    <row r="2247" spans="1:5" ht="13.2" x14ac:dyDescent="0.25">
      <c r="A2247" s="23">
        <v>2246</v>
      </c>
      <c r="B2247" s="22" t="s">
        <v>3</v>
      </c>
      <c r="C2247" s="23" t="s">
        <v>15</v>
      </c>
      <c r="D2247" s="41">
        <v>48000</v>
      </c>
      <c r="E2247" s="23" t="s">
        <v>39</v>
      </c>
    </row>
    <row r="2248" spans="1:5" ht="13.2" x14ac:dyDescent="0.25">
      <c r="A2248" s="23">
        <v>2247</v>
      </c>
      <c r="B2248" s="22" t="s">
        <v>3</v>
      </c>
      <c r="C2248" s="23" t="s">
        <v>15</v>
      </c>
      <c r="D2248" s="41">
        <v>8000</v>
      </c>
      <c r="E2248" s="23" t="s">
        <v>39</v>
      </c>
    </row>
    <row r="2249" spans="1:5" ht="13.2" x14ac:dyDescent="0.25">
      <c r="A2249" s="23">
        <v>2248</v>
      </c>
      <c r="B2249" s="22" t="s">
        <v>3</v>
      </c>
      <c r="C2249" s="23" t="s">
        <v>10</v>
      </c>
      <c r="D2249" s="41">
        <v>11000</v>
      </c>
      <c r="E2249" s="23" t="s">
        <v>39</v>
      </c>
    </row>
    <row r="2250" spans="1:5" ht="13.2" x14ac:dyDescent="0.25">
      <c r="A2250" s="23">
        <v>2249</v>
      </c>
      <c r="B2250" s="22" t="s">
        <v>3</v>
      </c>
      <c r="C2250" s="23" t="s">
        <v>14</v>
      </c>
      <c r="D2250" s="41">
        <v>23500</v>
      </c>
      <c r="E2250" s="23" t="s">
        <v>39</v>
      </c>
    </row>
    <row r="2251" spans="1:5" ht="13.2" x14ac:dyDescent="0.25">
      <c r="A2251" s="23">
        <v>2250</v>
      </c>
      <c r="B2251" s="22" t="s">
        <v>3</v>
      </c>
      <c r="C2251" s="23" t="s">
        <v>14</v>
      </c>
      <c r="D2251" s="41">
        <v>500</v>
      </c>
      <c r="E2251" s="23" t="s">
        <v>39</v>
      </c>
    </row>
    <row r="2252" spans="1:5" ht="13.2" x14ac:dyDescent="0.25">
      <c r="A2252" s="23">
        <v>2251</v>
      </c>
      <c r="B2252" s="22" t="s">
        <v>3</v>
      </c>
      <c r="C2252" s="23" t="s">
        <v>14</v>
      </c>
      <c r="D2252" s="41">
        <v>750</v>
      </c>
      <c r="E2252" s="23" t="s">
        <v>39</v>
      </c>
    </row>
    <row r="2253" spans="1:5" ht="13.2" x14ac:dyDescent="0.25">
      <c r="A2253" s="23">
        <v>2252</v>
      </c>
      <c r="B2253" s="22" t="s">
        <v>3</v>
      </c>
      <c r="C2253" s="23" t="s">
        <v>14</v>
      </c>
      <c r="D2253" s="41">
        <v>3500</v>
      </c>
      <c r="E2253" s="23" t="s">
        <v>39</v>
      </c>
    </row>
    <row r="2254" spans="1:5" ht="13.2" x14ac:dyDescent="0.25">
      <c r="A2254" s="23">
        <v>2253</v>
      </c>
      <c r="B2254" s="22" t="s">
        <v>3</v>
      </c>
      <c r="C2254" s="23" t="s">
        <v>12</v>
      </c>
      <c r="D2254" s="41">
        <v>5000</v>
      </c>
      <c r="E2254" s="23" t="s">
        <v>39</v>
      </c>
    </row>
    <row r="2255" spans="1:5" ht="13.2" x14ac:dyDescent="0.25">
      <c r="A2255" s="23">
        <v>2254</v>
      </c>
      <c r="B2255" s="22" t="s">
        <v>3</v>
      </c>
      <c r="C2255" s="23" t="s">
        <v>13</v>
      </c>
      <c r="D2255" s="41">
        <v>7500</v>
      </c>
      <c r="E2255" s="23" t="s">
        <v>39</v>
      </c>
    </row>
    <row r="2256" spans="1:5" ht="13.2" x14ac:dyDescent="0.25">
      <c r="A2256" s="23">
        <v>2255</v>
      </c>
      <c r="B2256" s="22" t="s">
        <v>3</v>
      </c>
      <c r="C2256" s="23" t="s">
        <v>10</v>
      </c>
      <c r="D2256" s="41">
        <v>11000</v>
      </c>
      <c r="E2256" s="23" t="s">
        <v>39</v>
      </c>
    </row>
    <row r="2257" spans="1:5" ht="13.2" x14ac:dyDescent="0.25">
      <c r="A2257" s="23">
        <v>2256</v>
      </c>
      <c r="B2257" s="22" t="s">
        <v>3</v>
      </c>
      <c r="C2257" s="23" t="s">
        <v>14</v>
      </c>
      <c r="D2257" s="41">
        <v>8250</v>
      </c>
      <c r="E2257" s="23" t="s">
        <v>39</v>
      </c>
    </row>
    <row r="2258" spans="1:5" ht="13.2" x14ac:dyDescent="0.25">
      <c r="A2258" s="23">
        <v>2257</v>
      </c>
      <c r="B2258" s="22" t="s">
        <v>3</v>
      </c>
      <c r="C2258" s="23" t="s">
        <v>14</v>
      </c>
      <c r="D2258" s="41">
        <v>1750</v>
      </c>
      <c r="E2258" s="23" t="s">
        <v>39</v>
      </c>
    </row>
    <row r="2259" spans="1:5" ht="13.2" x14ac:dyDescent="0.25">
      <c r="A2259" s="23">
        <v>2258</v>
      </c>
      <c r="B2259" s="22" t="s">
        <v>3</v>
      </c>
      <c r="C2259" s="23" t="s">
        <v>14</v>
      </c>
      <c r="D2259" s="41">
        <v>9250</v>
      </c>
      <c r="E2259" s="23" t="s">
        <v>39</v>
      </c>
    </row>
    <row r="2260" spans="1:5" ht="13.2" x14ac:dyDescent="0.25">
      <c r="A2260" s="23">
        <v>2259</v>
      </c>
      <c r="B2260" s="22" t="s">
        <v>3</v>
      </c>
      <c r="C2260" s="23" t="s">
        <v>14</v>
      </c>
      <c r="D2260" s="41">
        <v>45000</v>
      </c>
      <c r="E2260" s="23" t="s">
        <v>39</v>
      </c>
    </row>
    <row r="2261" spans="1:5" ht="13.2" x14ac:dyDescent="0.25">
      <c r="A2261" s="23">
        <v>2260</v>
      </c>
      <c r="B2261" s="22" t="s">
        <v>3</v>
      </c>
      <c r="C2261" s="23" t="s">
        <v>13</v>
      </c>
      <c r="D2261" s="41">
        <v>7500</v>
      </c>
      <c r="E2261" s="23" t="s">
        <v>39</v>
      </c>
    </row>
    <row r="2262" spans="1:5" ht="13.2" x14ac:dyDescent="0.25">
      <c r="A2262" s="23">
        <v>2261</v>
      </c>
      <c r="B2262" s="22" t="s">
        <v>3</v>
      </c>
      <c r="C2262" s="23" t="s">
        <v>12</v>
      </c>
      <c r="D2262" s="41">
        <v>10000</v>
      </c>
      <c r="E2262" s="23" t="s">
        <v>39</v>
      </c>
    </row>
    <row r="2263" spans="1:5" ht="13.2" x14ac:dyDescent="0.25">
      <c r="A2263" s="23">
        <v>2262</v>
      </c>
      <c r="B2263" s="22" t="s">
        <v>3</v>
      </c>
      <c r="C2263" s="23" t="s">
        <v>14</v>
      </c>
      <c r="D2263" s="41">
        <v>7500</v>
      </c>
      <c r="E2263" s="23" t="s">
        <v>39</v>
      </c>
    </row>
    <row r="2264" spans="1:5" ht="13.2" x14ac:dyDescent="0.25">
      <c r="A2264" s="23">
        <v>2263</v>
      </c>
      <c r="B2264" s="22" t="s">
        <v>3</v>
      </c>
      <c r="C2264" s="23" t="s">
        <v>11</v>
      </c>
      <c r="D2264" s="41">
        <v>4500</v>
      </c>
      <c r="E2264" s="23" t="s">
        <v>39</v>
      </c>
    </row>
    <row r="2265" spans="1:5" ht="13.2" x14ac:dyDescent="0.25">
      <c r="A2265" s="23">
        <v>2264</v>
      </c>
      <c r="B2265" s="22" t="s">
        <v>3</v>
      </c>
      <c r="C2265" s="23" t="s">
        <v>10</v>
      </c>
      <c r="D2265" s="41">
        <v>5000</v>
      </c>
      <c r="E2265" s="23" t="s">
        <v>39</v>
      </c>
    </row>
    <row r="2266" spans="1:5" ht="13.2" x14ac:dyDescent="0.25">
      <c r="A2266" s="23">
        <v>2265</v>
      </c>
      <c r="B2266" s="22" t="s">
        <v>3</v>
      </c>
      <c r="C2266" s="23" t="s">
        <v>14</v>
      </c>
      <c r="D2266" s="41">
        <v>7500</v>
      </c>
      <c r="E2266" s="23" t="s">
        <v>39</v>
      </c>
    </row>
    <row r="2267" spans="1:5" ht="13.2" x14ac:dyDescent="0.25">
      <c r="A2267" s="23">
        <v>2266</v>
      </c>
      <c r="B2267" s="22" t="s">
        <v>3</v>
      </c>
      <c r="C2267" s="23" t="s">
        <v>12</v>
      </c>
      <c r="D2267" s="41">
        <v>7500</v>
      </c>
      <c r="E2267" s="23" t="s">
        <v>40</v>
      </c>
    </row>
    <row r="2268" spans="1:5" ht="13.2" x14ac:dyDescent="0.25">
      <c r="A2268" s="23">
        <v>2267</v>
      </c>
      <c r="B2268" s="22" t="s">
        <v>3</v>
      </c>
      <c r="C2268" s="23" t="s">
        <v>10</v>
      </c>
      <c r="D2268" s="41">
        <v>11000</v>
      </c>
      <c r="E2268" s="23" t="s">
        <v>40</v>
      </c>
    </row>
    <row r="2269" spans="1:5" ht="13.2" x14ac:dyDescent="0.25">
      <c r="A2269" s="23">
        <v>2268</v>
      </c>
      <c r="B2269" s="22" t="s">
        <v>3</v>
      </c>
      <c r="C2269" s="23" t="s">
        <v>14</v>
      </c>
      <c r="D2269" s="41">
        <v>1500</v>
      </c>
      <c r="E2269" s="23" t="s">
        <v>40</v>
      </c>
    </row>
    <row r="2270" spans="1:5" ht="13.2" x14ac:dyDescent="0.25">
      <c r="A2270" s="23">
        <v>2269</v>
      </c>
      <c r="B2270" s="22" t="s">
        <v>3</v>
      </c>
      <c r="C2270" s="23" t="s">
        <v>14</v>
      </c>
      <c r="D2270" s="41">
        <v>5500</v>
      </c>
      <c r="E2270" s="23" t="s">
        <v>40</v>
      </c>
    </row>
    <row r="2271" spans="1:5" ht="13.2" x14ac:dyDescent="0.25">
      <c r="A2271" s="23">
        <v>2270</v>
      </c>
      <c r="B2271" s="22" t="s">
        <v>3</v>
      </c>
      <c r="C2271" s="23" t="s">
        <v>14</v>
      </c>
      <c r="D2271" s="41">
        <v>2750</v>
      </c>
      <c r="E2271" s="23" t="s">
        <v>40</v>
      </c>
    </row>
    <row r="2272" spans="1:5" ht="13.2" x14ac:dyDescent="0.25">
      <c r="A2272" s="23">
        <v>2271</v>
      </c>
      <c r="B2272" s="22" t="s">
        <v>3</v>
      </c>
      <c r="C2272" s="23" t="s">
        <v>14</v>
      </c>
      <c r="D2272" s="41">
        <v>1500</v>
      </c>
      <c r="E2272" s="23" t="s">
        <v>40</v>
      </c>
    </row>
    <row r="2273" spans="1:5" ht="13.2" x14ac:dyDescent="0.25">
      <c r="A2273" s="23">
        <v>2272</v>
      </c>
      <c r="B2273" s="22" t="s">
        <v>3</v>
      </c>
      <c r="C2273" s="23" t="s">
        <v>14</v>
      </c>
      <c r="D2273" s="41">
        <v>1750</v>
      </c>
      <c r="E2273" s="23" t="s">
        <v>40</v>
      </c>
    </row>
    <row r="2274" spans="1:5" ht="13.2" x14ac:dyDescent="0.25">
      <c r="A2274" s="23">
        <v>2273</v>
      </c>
      <c r="B2274" s="22" t="s">
        <v>3</v>
      </c>
      <c r="C2274" s="23" t="s">
        <v>14</v>
      </c>
      <c r="D2274" s="41">
        <v>500</v>
      </c>
      <c r="E2274" s="23" t="s">
        <v>40</v>
      </c>
    </row>
    <row r="2275" spans="1:5" ht="13.2" x14ac:dyDescent="0.25">
      <c r="A2275" s="23">
        <v>2274</v>
      </c>
      <c r="B2275" s="22" t="s">
        <v>3</v>
      </c>
      <c r="C2275" s="23" t="s">
        <v>14</v>
      </c>
      <c r="D2275" s="41">
        <v>35000</v>
      </c>
      <c r="E2275" s="23" t="s">
        <v>39</v>
      </c>
    </row>
    <row r="2276" spans="1:5" ht="13.2" x14ac:dyDescent="0.25">
      <c r="A2276" s="23">
        <v>2275</v>
      </c>
      <c r="B2276" s="22" t="s">
        <v>3</v>
      </c>
      <c r="C2276" s="23" t="s">
        <v>10</v>
      </c>
      <c r="D2276" s="41">
        <v>5000</v>
      </c>
      <c r="E2276" s="23" t="s">
        <v>39</v>
      </c>
    </row>
    <row r="2277" spans="1:5" ht="13.2" x14ac:dyDescent="0.25">
      <c r="A2277" s="23">
        <v>2276</v>
      </c>
      <c r="B2277" s="22" t="s">
        <v>3</v>
      </c>
      <c r="C2277" s="23" t="s">
        <v>14</v>
      </c>
      <c r="D2277" s="41">
        <v>2500</v>
      </c>
      <c r="E2277" s="23" t="s">
        <v>39</v>
      </c>
    </row>
    <row r="2278" spans="1:5" ht="13.2" x14ac:dyDescent="0.25">
      <c r="A2278" s="23">
        <v>2277</v>
      </c>
      <c r="B2278" s="22" t="s">
        <v>3</v>
      </c>
      <c r="C2278" s="23" t="s">
        <v>14</v>
      </c>
      <c r="D2278" s="41">
        <v>2250</v>
      </c>
      <c r="E2278" s="23" t="s">
        <v>39</v>
      </c>
    </row>
    <row r="2279" spans="1:5" ht="13.2" x14ac:dyDescent="0.25">
      <c r="A2279" s="23">
        <v>2278</v>
      </c>
      <c r="B2279" s="22" t="s">
        <v>3</v>
      </c>
      <c r="C2279" s="23" t="s">
        <v>13</v>
      </c>
      <c r="D2279" s="41">
        <v>7500</v>
      </c>
      <c r="E2279" s="23" t="s">
        <v>39</v>
      </c>
    </row>
    <row r="2280" spans="1:5" ht="13.2" x14ac:dyDescent="0.25">
      <c r="A2280" s="23">
        <v>2279</v>
      </c>
      <c r="B2280" s="22" t="s">
        <v>3</v>
      </c>
      <c r="C2280" s="23" t="s">
        <v>14</v>
      </c>
      <c r="D2280" s="41">
        <v>11500</v>
      </c>
      <c r="E2280" s="23" t="s">
        <v>39</v>
      </c>
    </row>
    <row r="2281" spans="1:5" ht="13.2" x14ac:dyDescent="0.25">
      <c r="A2281" s="23">
        <v>2280</v>
      </c>
      <c r="B2281" s="22" t="s">
        <v>3</v>
      </c>
      <c r="C2281" s="23" t="s">
        <v>14</v>
      </c>
      <c r="D2281" s="41">
        <v>1750</v>
      </c>
      <c r="E2281" s="23" t="s">
        <v>39</v>
      </c>
    </row>
    <row r="2282" spans="1:5" ht="13.2" x14ac:dyDescent="0.25">
      <c r="A2282" s="23">
        <v>2281</v>
      </c>
      <c r="B2282" s="22" t="s">
        <v>3</v>
      </c>
      <c r="C2282" s="23" t="s">
        <v>13</v>
      </c>
      <c r="D2282" s="41">
        <v>7500</v>
      </c>
      <c r="E2282" s="23" t="s">
        <v>39</v>
      </c>
    </row>
    <row r="2283" spans="1:5" ht="13.2" x14ac:dyDescent="0.25">
      <c r="A2283" s="23">
        <v>2282</v>
      </c>
      <c r="B2283" s="22" t="s">
        <v>3</v>
      </c>
      <c r="C2283" s="23" t="s">
        <v>14</v>
      </c>
      <c r="D2283" s="41">
        <v>7500</v>
      </c>
      <c r="E2283" s="23" t="s">
        <v>40</v>
      </c>
    </row>
    <row r="2284" spans="1:5" ht="13.2" x14ac:dyDescent="0.25">
      <c r="A2284" s="23">
        <v>2283</v>
      </c>
      <c r="B2284" s="22" t="s">
        <v>3</v>
      </c>
      <c r="C2284" s="23" t="s">
        <v>13</v>
      </c>
      <c r="D2284" s="41">
        <v>5000</v>
      </c>
      <c r="E2284" s="23" t="s">
        <v>40</v>
      </c>
    </row>
    <row r="2285" spans="1:5" ht="13.2" x14ac:dyDescent="0.25">
      <c r="A2285" s="23">
        <v>2284</v>
      </c>
      <c r="B2285" s="22" t="s">
        <v>3</v>
      </c>
      <c r="C2285" s="23" t="s">
        <v>13</v>
      </c>
      <c r="D2285" s="41">
        <v>7500</v>
      </c>
      <c r="E2285" s="23" t="s">
        <v>39</v>
      </c>
    </row>
    <row r="2286" spans="1:5" ht="13.2" x14ac:dyDescent="0.25">
      <c r="A2286" s="23">
        <v>2285</v>
      </c>
      <c r="B2286" s="22" t="s">
        <v>3</v>
      </c>
      <c r="C2286" s="23" t="s">
        <v>14</v>
      </c>
      <c r="D2286" s="41">
        <v>11500</v>
      </c>
      <c r="E2286" s="23" t="s">
        <v>39</v>
      </c>
    </row>
    <row r="2287" spans="1:5" ht="13.2" x14ac:dyDescent="0.25">
      <c r="A2287" s="23">
        <v>2286</v>
      </c>
      <c r="B2287" s="22" t="s">
        <v>3</v>
      </c>
      <c r="C2287" s="23" t="s">
        <v>10</v>
      </c>
      <c r="D2287" s="41">
        <v>11000</v>
      </c>
      <c r="E2287" s="23" t="s">
        <v>40</v>
      </c>
    </row>
    <row r="2288" spans="1:5" ht="13.2" x14ac:dyDescent="0.25">
      <c r="A2288" s="23">
        <v>2287</v>
      </c>
      <c r="B2288" s="22" t="s">
        <v>3</v>
      </c>
      <c r="C2288" s="23" t="s">
        <v>14</v>
      </c>
      <c r="D2288" s="41">
        <v>22000</v>
      </c>
      <c r="E2288" s="23" t="s">
        <v>40</v>
      </c>
    </row>
    <row r="2289" spans="1:5" ht="13.2" x14ac:dyDescent="0.25">
      <c r="A2289" s="23">
        <v>2288</v>
      </c>
      <c r="B2289" s="22" t="s">
        <v>3</v>
      </c>
      <c r="C2289" s="23" t="s">
        <v>14</v>
      </c>
      <c r="D2289" s="41">
        <v>1000</v>
      </c>
      <c r="E2289" s="23" t="s">
        <v>40</v>
      </c>
    </row>
    <row r="2290" spans="1:5" ht="13.2" x14ac:dyDescent="0.25">
      <c r="A2290" s="23">
        <v>2289</v>
      </c>
      <c r="B2290" s="22" t="s">
        <v>3</v>
      </c>
      <c r="C2290" s="23" t="s">
        <v>14</v>
      </c>
      <c r="D2290" s="41">
        <v>750</v>
      </c>
      <c r="E2290" s="23" t="s">
        <v>40</v>
      </c>
    </row>
    <row r="2291" spans="1:5" ht="13.2" x14ac:dyDescent="0.25">
      <c r="A2291" s="23">
        <v>2290</v>
      </c>
      <c r="B2291" s="22" t="s">
        <v>3</v>
      </c>
      <c r="C2291" s="23" t="s">
        <v>14</v>
      </c>
      <c r="D2291" s="41">
        <v>3500</v>
      </c>
      <c r="E2291" s="23" t="s">
        <v>40</v>
      </c>
    </row>
    <row r="2292" spans="1:5" ht="13.2" x14ac:dyDescent="0.25">
      <c r="A2292" s="23">
        <v>2291</v>
      </c>
      <c r="B2292" s="22" t="s">
        <v>3</v>
      </c>
      <c r="C2292" s="23" t="s">
        <v>13</v>
      </c>
      <c r="D2292" s="41">
        <v>15000</v>
      </c>
      <c r="E2292" s="23" t="s">
        <v>40</v>
      </c>
    </row>
    <row r="2293" spans="1:5" ht="13.2" x14ac:dyDescent="0.25">
      <c r="A2293" s="23">
        <v>2292</v>
      </c>
      <c r="B2293" s="22" t="s">
        <v>3</v>
      </c>
      <c r="C2293" s="23" t="s">
        <v>13</v>
      </c>
      <c r="D2293" s="41">
        <v>7500</v>
      </c>
      <c r="E2293" s="23" t="s">
        <v>39</v>
      </c>
    </row>
    <row r="2294" spans="1:5" ht="13.2" x14ac:dyDescent="0.25">
      <c r="A2294" s="23">
        <v>2293</v>
      </c>
      <c r="B2294" s="22" t="s">
        <v>3</v>
      </c>
      <c r="C2294" s="23" t="s">
        <v>10</v>
      </c>
      <c r="D2294" s="41">
        <v>5000</v>
      </c>
      <c r="E2294" s="23" t="s">
        <v>40</v>
      </c>
    </row>
    <row r="2295" spans="1:5" ht="13.2" x14ac:dyDescent="0.25">
      <c r="A2295" s="23">
        <v>2294</v>
      </c>
      <c r="B2295" s="22" t="s">
        <v>3</v>
      </c>
      <c r="C2295" s="23" t="s">
        <v>14</v>
      </c>
      <c r="D2295" s="41">
        <v>2500</v>
      </c>
      <c r="E2295" s="23" t="s">
        <v>40</v>
      </c>
    </row>
    <row r="2296" spans="1:5" ht="13.2" x14ac:dyDescent="0.25">
      <c r="A2296" s="23">
        <v>2295</v>
      </c>
      <c r="B2296" s="22" t="s">
        <v>3</v>
      </c>
      <c r="C2296" s="23" t="s">
        <v>14</v>
      </c>
      <c r="D2296" s="41">
        <v>750</v>
      </c>
      <c r="E2296" s="23" t="s">
        <v>40</v>
      </c>
    </row>
    <row r="2297" spans="1:5" ht="13.2" x14ac:dyDescent="0.25">
      <c r="A2297" s="23">
        <v>2296</v>
      </c>
      <c r="B2297" s="22" t="s">
        <v>3</v>
      </c>
      <c r="C2297" s="23" t="s">
        <v>10</v>
      </c>
      <c r="D2297" s="41">
        <v>5000</v>
      </c>
      <c r="E2297" s="23" t="s">
        <v>39</v>
      </c>
    </row>
    <row r="2298" spans="1:5" ht="13.2" x14ac:dyDescent="0.25">
      <c r="A2298" s="23">
        <v>2297</v>
      </c>
      <c r="B2298" s="22" t="s">
        <v>3</v>
      </c>
      <c r="C2298" s="23" t="s">
        <v>13</v>
      </c>
      <c r="D2298" s="41">
        <v>7500</v>
      </c>
      <c r="E2298" s="23" t="s">
        <v>39</v>
      </c>
    </row>
    <row r="2299" spans="1:5" ht="13.2" x14ac:dyDescent="0.25">
      <c r="A2299" s="23">
        <v>2298</v>
      </c>
      <c r="B2299" s="22" t="s">
        <v>3</v>
      </c>
      <c r="C2299" s="23" t="s">
        <v>12</v>
      </c>
      <c r="D2299" s="41">
        <v>8750</v>
      </c>
      <c r="E2299" s="23" t="s">
        <v>40</v>
      </c>
    </row>
    <row r="2300" spans="1:5" ht="13.2" x14ac:dyDescent="0.25">
      <c r="A2300" s="23">
        <v>2299</v>
      </c>
      <c r="B2300" s="22" t="s">
        <v>3</v>
      </c>
      <c r="C2300" s="23" t="s">
        <v>12</v>
      </c>
      <c r="D2300" s="41">
        <v>12500</v>
      </c>
      <c r="E2300" s="23" t="s">
        <v>40</v>
      </c>
    </row>
    <row r="2301" spans="1:5" ht="13.2" x14ac:dyDescent="0.25">
      <c r="A2301" s="23">
        <v>2300</v>
      </c>
      <c r="B2301" s="22" t="s">
        <v>3</v>
      </c>
      <c r="C2301" s="23" t="s">
        <v>12</v>
      </c>
      <c r="D2301" s="41">
        <v>8750</v>
      </c>
      <c r="E2301" s="23" t="s">
        <v>40</v>
      </c>
    </row>
    <row r="2302" spans="1:5" ht="13.2" x14ac:dyDescent="0.25">
      <c r="A2302" s="23">
        <v>2301</v>
      </c>
      <c r="B2302" s="22" t="s">
        <v>3</v>
      </c>
      <c r="C2302" s="23" t="s">
        <v>12</v>
      </c>
      <c r="D2302" s="41">
        <v>8750</v>
      </c>
      <c r="E2302" s="23" t="s">
        <v>40</v>
      </c>
    </row>
    <row r="2303" spans="1:5" ht="13.2" x14ac:dyDescent="0.25">
      <c r="A2303" s="23">
        <v>2302</v>
      </c>
      <c r="B2303" s="22" t="s">
        <v>3</v>
      </c>
      <c r="C2303" s="23" t="s">
        <v>12</v>
      </c>
      <c r="D2303" s="41">
        <v>8750</v>
      </c>
      <c r="E2303" s="23" t="s">
        <v>40</v>
      </c>
    </row>
    <row r="2304" spans="1:5" ht="13.2" x14ac:dyDescent="0.25">
      <c r="A2304" s="23">
        <v>2303</v>
      </c>
      <c r="B2304" s="22" t="s">
        <v>3</v>
      </c>
      <c r="C2304" s="23" t="s">
        <v>12</v>
      </c>
      <c r="D2304" s="41">
        <v>10000</v>
      </c>
      <c r="E2304" s="23" t="s">
        <v>40</v>
      </c>
    </row>
    <row r="2305" spans="1:5" ht="13.2" x14ac:dyDescent="0.25">
      <c r="A2305" s="23">
        <v>2304</v>
      </c>
      <c r="B2305" s="22" t="s">
        <v>3</v>
      </c>
      <c r="C2305" s="23" t="s">
        <v>10</v>
      </c>
      <c r="D2305" s="41">
        <v>11000</v>
      </c>
      <c r="E2305" s="23" t="s">
        <v>40</v>
      </c>
    </row>
    <row r="2306" spans="1:5" ht="13.2" x14ac:dyDescent="0.25">
      <c r="A2306" s="23">
        <v>2305</v>
      </c>
      <c r="B2306" s="22" t="s">
        <v>3</v>
      </c>
      <c r="C2306" s="23" t="s">
        <v>14</v>
      </c>
      <c r="D2306" s="41">
        <v>12250</v>
      </c>
      <c r="E2306" s="23" t="s">
        <v>40</v>
      </c>
    </row>
    <row r="2307" spans="1:5" ht="13.2" x14ac:dyDescent="0.25">
      <c r="A2307" s="23">
        <v>2306</v>
      </c>
      <c r="B2307" s="22" t="s">
        <v>3</v>
      </c>
      <c r="C2307" s="23" t="s">
        <v>14</v>
      </c>
      <c r="D2307" s="41">
        <v>500</v>
      </c>
      <c r="E2307" s="23" t="s">
        <v>40</v>
      </c>
    </row>
    <row r="2308" spans="1:5" ht="13.2" x14ac:dyDescent="0.25">
      <c r="A2308" s="23">
        <v>2307</v>
      </c>
      <c r="B2308" s="22" t="s">
        <v>3</v>
      </c>
      <c r="C2308" s="23" t="s">
        <v>14</v>
      </c>
      <c r="D2308" s="41">
        <v>1000</v>
      </c>
      <c r="E2308" s="23" t="s">
        <v>40</v>
      </c>
    </row>
    <row r="2309" spans="1:5" ht="13.2" x14ac:dyDescent="0.25">
      <c r="A2309" s="23">
        <v>2308</v>
      </c>
      <c r="B2309" s="22" t="s">
        <v>3</v>
      </c>
      <c r="C2309" s="23" t="s">
        <v>10</v>
      </c>
      <c r="D2309" s="41">
        <v>12500</v>
      </c>
      <c r="E2309" s="23" t="s">
        <v>40</v>
      </c>
    </row>
    <row r="2310" spans="1:5" ht="13.2" x14ac:dyDescent="0.25">
      <c r="A2310" s="23">
        <v>2309</v>
      </c>
      <c r="B2310" s="22" t="s">
        <v>3</v>
      </c>
      <c r="C2310" s="23" t="s">
        <v>14</v>
      </c>
      <c r="D2310" s="41">
        <v>31500</v>
      </c>
      <c r="E2310" s="23" t="s">
        <v>40</v>
      </c>
    </row>
    <row r="2311" spans="1:5" ht="13.2" x14ac:dyDescent="0.25">
      <c r="A2311" s="23">
        <v>2310</v>
      </c>
      <c r="B2311" s="22" t="s">
        <v>3</v>
      </c>
      <c r="C2311" s="23" t="s">
        <v>14</v>
      </c>
      <c r="D2311" s="41">
        <v>5500</v>
      </c>
      <c r="E2311" s="23" t="s">
        <v>40</v>
      </c>
    </row>
    <row r="2312" spans="1:5" ht="13.2" x14ac:dyDescent="0.25">
      <c r="A2312" s="23">
        <v>2311</v>
      </c>
      <c r="B2312" s="22" t="s">
        <v>3</v>
      </c>
      <c r="C2312" s="23" t="s">
        <v>14</v>
      </c>
      <c r="D2312" s="41">
        <v>1000</v>
      </c>
      <c r="E2312" s="23" t="s">
        <v>40</v>
      </c>
    </row>
    <row r="2313" spans="1:5" ht="13.2" x14ac:dyDescent="0.25">
      <c r="A2313" s="23">
        <v>2312</v>
      </c>
      <c r="B2313" s="22" t="s">
        <v>3</v>
      </c>
      <c r="C2313" s="23" t="s">
        <v>14</v>
      </c>
      <c r="D2313" s="41">
        <v>3500</v>
      </c>
      <c r="E2313" s="23" t="s">
        <v>40</v>
      </c>
    </row>
    <row r="2314" spans="1:5" ht="13.2" x14ac:dyDescent="0.25">
      <c r="A2314" s="23">
        <v>2313</v>
      </c>
      <c r="B2314" s="22" t="s">
        <v>3</v>
      </c>
      <c r="C2314" s="23" t="s">
        <v>14</v>
      </c>
      <c r="D2314" s="41">
        <v>750</v>
      </c>
      <c r="E2314" s="23" t="s">
        <v>40</v>
      </c>
    </row>
    <row r="2315" spans="1:5" ht="13.2" x14ac:dyDescent="0.25">
      <c r="A2315" s="23">
        <v>2314</v>
      </c>
      <c r="B2315" s="22" t="s">
        <v>3</v>
      </c>
      <c r="C2315" s="23" t="s">
        <v>14</v>
      </c>
      <c r="D2315" s="41">
        <v>1750</v>
      </c>
      <c r="E2315" s="23" t="s">
        <v>40</v>
      </c>
    </row>
    <row r="2316" spans="1:5" ht="13.2" x14ac:dyDescent="0.25">
      <c r="A2316" s="23">
        <v>2315</v>
      </c>
      <c r="B2316" s="22" t="s">
        <v>3</v>
      </c>
      <c r="C2316" s="23" t="s">
        <v>14</v>
      </c>
      <c r="D2316" s="41">
        <v>2250</v>
      </c>
      <c r="E2316" s="23" t="s">
        <v>40</v>
      </c>
    </row>
    <row r="2317" spans="1:5" ht="13.2" x14ac:dyDescent="0.25">
      <c r="A2317" s="23">
        <v>2316</v>
      </c>
      <c r="B2317" s="22" t="s">
        <v>3</v>
      </c>
      <c r="C2317" s="23" t="s">
        <v>14</v>
      </c>
      <c r="D2317" s="41">
        <v>1500</v>
      </c>
      <c r="E2317" s="23" t="s">
        <v>40</v>
      </c>
    </row>
    <row r="2318" spans="1:5" ht="13.2" x14ac:dyDescent="0.25">
      <c r="A2318" s="23">
        <v>2317</v>
      </c>
      <c r="B2318" s="22" t="s">
        <v>3</v>
      </c>
      <c r="C2318" s="23" t="s">
        <v>14</v>
      </c>
      <c r="D2318" s="41">
        <v>2750</v>
      </c>
      <c r="E2318" s="23" t="s">
        <v>40</v>
      </c>
    </row>
    <row r="2319" spans="1:5" ht="13.2" x14ac:dyDescent="0.25">
      <c r="A2319" s="23">
        <v>2318</v>
      </c>
      <c r="B2319" s="22" t="s">
        <v>3</v>
      </c>
      <c r="C2319" s="23" t="s">
        <v>14</v>
      </c>
      <c r="D2319" s="41">
        <v>2500</v>
      </c>
      <c r="E2319" s="23" t="s">
        <v>40</v>
      </c>
    </row>
    <row r="2320" spans="1:5" ht="13.2" x14ac:dyDescent="0.25">
      <c r="A2320" s="23">
        <v>2319</v>
      </c>
      <c r="B2320" s="22" t="s">
        <v>3</v>
      </c>
      <c r="C2320" s="23" t="s">
        <v>15</v>
      </c>
      <c r="D2320" s="41">
        <v>300000</v>
      </c>
      <c r="E2320" s="23" t="s">
        <v>39</v>
      </c>
    </row>
    <row r="2321" spans="1:5" ht="13.2" x14ac:dyDescent="0.25">
      <c r="A2321" s="23">
        <v>2320</v>
      </c>
      <c r="B2321" s="22" t="s">
        <v>3</v>
      </c>
      <c r="C2321" s="23" t="s">
        <v>15</v>
      </c>
      <c r="D2321" s="41">
        <v>16000</v>
      </c>
      <c r="E2321" s="23" t="s">
        <v>39</v>
      </c>
    </row>
    <row r="2322" spans="1:5" ht="13.2" x14ac:dyDescent="0.25">
      <c r="A2322" s="23">
        <v>2321</v>
      </c>
      <c r="B2322" s="22" t="s">
        <v>3</v>
      </c>
      <c r="C2322" s="23" t="s">
        <v>15</v>
      </c>
      <c r="D2322" s="41">
        <v>52000</v>
      </c>
      <c r="E2322" s="23" t="s">
        <v>39</v>
      </c>
    </row>
    <row r="2323" spans="1:5" ht="13.2" x14ac:dyDescent="0.25">
      <c r="A2323" s="23">
        <v>2322</v>
      </c>
      <c r="B2323" s="22" t="s">
        <v>3</v>
      </c>
      <c r="C2323" s="23" t="s">
        <v>15</v>
      </c>
      <c r="D2323" s="41">
        <v>24000</v>
      </c>
      <c r="E2323" s="23" t="s">
        <v>39</v>
      </c>
    </row>
    <row r="2324" spans="1:5" ht="13.2" x14ac:dyDescent="0.25">
      <c r="A2324" s="23">
        <v>2323</v>
      </c>
      <c r="B2324" s="22" t="s">
        <v>3</v>
      </c>
      <c r="C2324" s="23" t="s">
        <v>12</v>
      </c>
      <c r="D2324" s="41">
        <v>10000</v>
      </c>
      <c r="E2324" s="23" t="s">
        <v>39</v>
      </c>
    </row>
    <row r="2325" spans="1:5" ht="13.2" x14ac:dyDescent="0.25">
      <c r="A2325" s="23">
        <v>2324</v>
      </c>
      <c r="B2325" s="22" t="s">
        <v>3</v>
      </c>
      <c r="C2325" s="23" t="s">
        <v>11</v>
      </c>
      <c r="D2325" s="41">
        <v>3080.45</v>
      </c>
      <c r="E2325" s="23" t="s">
        <v>39</v>
      </c>
    </row>
    <row r="2326" spans="1:5" ht="13.2" x14ac:dyDescent="0.25">
      <c r="A2326" s="23">
        <v>2325</v>
      </c>
      <c r="B2326" s="22" t="s">
        <v>3</v>
      </c>
      <c r="C2326" s="23" t="s">
        <v>10</v>
      </c>
      <c r="D2326" s="41">
        <v>5000</v>
      </c>
      <c r="E2326" s="23" t="s">
        <v>39</v>
      </c>
    </row>
    <row r="2327" spans="1:5" ht="13.2" x14ac:dyDescent="0.25">
      <c r="A2327" s="23">
        <v>2326</v>
      </c>
      <c r="B2327" s="22" t="s">
        <v>3</v>
      </c>
      <c r="C2327" s="23" t="s">
        <v>14</v>
      </c>
      <c r="D2327" s="41">
        <v>750</v>
      </c>
      <c r="E2327" s="23" t="s">
        <v>39</v>
      </c>
    </row>
    <row r="2328" spans="1:5" ht="13.2" x14ac:dyDescent="0.25">
      <c r="A2328" s="23">
        <v>2327</v>
      </c>
      <c r="B2328" s="22" t="s">
        <v>3</v>
      </c>
      <c r="C2328" s="23" t="s">
        <v>14</v>
      </c>
      <c r="D2328" s="41">
        <v>11500</v>
      </c>
      <c r="E2328" s="23" t="s">
        <v>39</v>
      </c>
    </row>
    <row r="2329" spans="1:5" ht="13.2" x14ac:dyDescent="0.25">
      <c r="A2329" s="23">
        <v>2328</v>
      </c>
      <c r="B2329" s="22" t="s">
        <v>3</v>
      </c>
      <c r="C2329" s="23" t="s">
        <v>13</v>
      </c>
      <c r="D2329" s="41">
        <v>7500</v>
      </c>
      <c r="E2329" s="23" t="s">
        <v>39</v>
      </c>
    </row>
    <row r="2330" spans="1:5" ht="13.2" x14ac:dyDescent="0.25">
      <c r="A2330" s="23">
        <v>2329</v>
      </c>
      <c r="B2330" s="22" t="s">
        <v>3</v>
      </c>
      <c r="C2330" s="23" t="s">
        <v>14</v>
      </c>
      <c r="D2330" s="41">
        <v>1750</v>
      </c>
      <c r="E2330" s="23" t="s">
        <v>39</v>
      </c>
    </row>
    <row r="2331" spans="1:5" ht="13.2" x14ac:dyDescent="0.25">
      <c r="A2331" s="23">
        <v>2330</v>
      </c>
      <c r="B2331" s="22" t="s">
        <v>3</v>
      </c>
      <c r="C2331" s="23" t="s">
        <v>13</v>
      </c>
      <c r="D2331" s="41">
        <v>7500</v>
      </c>
      <c r="E2331" s="23" t="s">
        <v>39</v>
      </c>
    </row>
    <row r="2332" spans="1:5" ht="13.2" x14ac:dyDescent="0.25">
      <c r="A2332" s="23">
        <v>2331</v>
      </c>
      <c r="B2332" s="22" t="s">
        <v>3</v>
      </c>
      <c r="C2332" s="23" t="s">
        <v>14</v>
      </c>
      <c r="D2332" s="41">
        <v>12500</v>
      </c>
      <c r="E2332" s="23" t="s">
        <v>40</v>
      </c>
    </row>
    <row r="2333" spans="1:5" ht="13.2" x14ac:dyDescent="0.25">
      <c r="A2333" s="23">
        <v>2332</v>
      </c>
      <c r="B2333" s="22" t="s">
        <v>3</v>
      </c>
      <c r="C2333" s="23" t="s">
        <v>13</v>
      </c>
      <c r="D2333" s="41">
        <v>5000</v>
      </c>
      <c r="E2333" s="23" t="s">
        <v>40</v>
      </c>
    </row>
    <row r="2334" spans="1:5" ht="13.2" x14ac:dyDescent="0.25">
      <c r="A2334" s="23">
        <v>2333</v>
      </c>
      <c r="B2334" s="22" t="s">
        <v>3</v>
      </c>
      <c r="C2334" s="23" t="s">
        <v>10</v>
      </c>
      <c r="D2334" s="41">
        <v>5000</v>
      </c>
      <c r="E2334" s="23" t="s">
        <v>39</v>
      </c>
    </row>
    <row r="2335" spans="1:5" ht="13.2" x14ac:dyDescent="0.25">
      <c r="A2335" s="23">
        <v>2334</v>
      </c>
      <c r="B2335" s="22" t="s">
        <v>3</v>
      </c>
      <c r="C2335" s="23" t="s">
        <v>14</v>
      </c>
      <c r="D2335" s="41">
        <v>30000</v>
      </c>
      <c r="E2335" s="23" t="s">
        <v>39</v>
      </c>
    </row>
    <row r="2336" spans="1:5" ht="13.2" x14ac:dyDescent="0.25">
      <c r="A2336" s="23">
        <v>2335</v>
      </c>
      <c r="B2336" s="22" t="s">
        <v>3</v>
      </c>
      <c r="C2336" s="23" t="s">
        <v>14</v>
      </c>
      <c r="D2336" s="41">
        <v>11500</v>
      </c>
      <c r="E2336" s="23" t="s">
        <v>39</v>
      </c>
    </row>
    <row r="2337" spans="1:5" ht="13.2" x14ac:dyDescent="0.25">
      <c r="A2337" s="23">
        <v>2336</v>
      </c>
      <c r="B2337" s="22" t="s">
        <v>3</v>
      </c>
      <c r="C2337" s="23" t="s">
        <v>10</v>
      </c>
      <c r="D2337" s="41">
        <v>5000</v>
      </c>
      <c r="E2337" s="23" t="s">
        <v>39</v>
      </c>
    </row>
    <row r="2338" spans="1:5" ht="13.2" x14ac:dyDescent="0.25">
      <c r="A2338" s="23">
        <v>2337</v>
      </c>
      <c r="B2338" s="22" t="s">
        <v>3</v>
      </c>
      <c r="C2338" s="23" t="s">
        <v>14</v>
      </c>
      <c r="D2338" s="41">
        <v>1750</v>
      </c>
      <c r="E2338" s="23" t="s">
        <v>39</v>
      </c>
    </row>
    <row r="2339" spans="1:5" ht="13.2" x14ac:dyDescent="0.25">
      <c r="A2339" s="23">
        <v>2338</v>
      </c>
      <c r="B2339" s="22" t="s">
        <v>3</v>
      </c>
      <c r="C2339" s="23" t="s">
        <v>10</v>
      </c>
      <c r="D2339" s="41">
        <v>7500</v>
      </c>
      <c r="E2339" s="23" t="s">
        <v>39</v>
      </c>
    </row>
    <row r="2340" spans="1:5" ht="13.2" x14ac:dyDescent="0.25">
      <c r="A2340" s="23">
        <v>2339</v>
      </c>
      <c r="B2340" s="22" t="s">
        <v>3</v>
      </c>
      <c r="C2340" s="23" t="s">
        <v>14</v>
      </c>
      <c r="D2340" s="41">
        <v>8750</v>
      </c>
      <c r="E2340" s="23" t="s">
        <v>39</v>
      </c>
    </row>
    <row r="2341" spans="1:5" ht="13.2" x14ac:dyDescent="0.25">
      <c r="A2341" s="23">
        <v>2340</v>
      </c>
      <c r="B2341" s="22" t="s">
        <v>3</v>
      </c>
      <c r="C2341" s="23" t="s">
        <v>14</v>
      </c>
      <c r="D2341" s="41">
        <v>2500</v>
      </c>
      <c r="E2341" s="23" t="s">
        <v>39</v>
      </c>
    </row>
    <row r="2342" spans="1:5" ht="13.2" x14ac:dyDescent="0.25">
      <c r="A2342" s="23">
        <v>2341</v>
      </c>
      <c r="B2342" s="22" t="s">
        <v>3</v>
      </c>
      <c r="C2342" s="23" t="s">
        <v>14</v>
      </c>
      <c r="D2342" s="41">
        <v>750</v>
      </c>
      <c r="E2342" s="23" t="s">
        <v>39</v>
      </c>
    </row>
    <row r="2343" spans="1:5" ht="13.2" x14ac:dyDescent="0.25">
      <c r="A2343" s="23">
        <v>2342</v>
      </c>
      <c r="B2343" s="22" t="s">
        <v>3</v>
      </c>
      <c r="C2343" s="23" t="s">
        <v>10</v>
      </c>
      <c r="D2343" s="41">
        <v>5000</v>
      </c>
      <c r="E2343" s="23" t="s">
        <v>39</v>
      </c>
    </row>
    <row r="2344" spans="1:5" ht="13.2" x14ac:dyDescent="0.25">
      <c r="A2344" s="23">
        <v>2343</v>
      </c>
      <c r="B2344" s="22" t="s">
        <v>3</v>
      </c>
      <c r="C2344" s="23" t="s">
        <v>14</v>
      </c>
      <c r="D2344" s="41">
        <v>2500</v>
      </c>
      <c r="E2344" s="23" t="s">
        <v>39</v>
      </c>
    </row>
    <row r="2345" spans="1:5" ht="13.2" x14ac:dyDescent="0.25">
      <c r="A2345" s="23">
        <v>2344</v>
      </c>
      <c r="B2345" s="22" t="s">
        <v>3</v>
      </c>
      <c r="C2345" s="23" t="s">
        <v>13</v>
      </c>
      <c r="D2345" s="41">
        <v>7500</v>
      </c>
      <c r="E2345" s="23" t="s">
        <v>39</v>
      </c>
    </row>
    <row r="2346" spans="1:5" ht="13.2" x14ac:dyDescent="0.25">
      <c r="A2346" s="23">
        <v>2345</v>
      </c>
      <c r="B2346" s="22" t="s">
        <v>3</v>
      </c>
      <c r="C2346" s="23" t="s">
        <v>10</v>
      </c>
      <c r="D2346" s="41">
        <v>11000</v>
      </c>
      <c r="E2346" s="23" t="s">
        <v>40</v>
      </c>
    </row>
    <row r="2347" spans="1:5" ht="13.2" x14ac:dyDescent="0.25">
      <c r="A2347" s="23">
        <v>2346</v>
      </c>
      <c r="B2347" s="22" t="s">
        <v>3</v>
      </c>
      <c r="C2347" s="23" t="s">
        <v>14</v>
      </c>
      <c r="D2347" s="41">
        <v>1750</v>
      </c>
      <c r="E2347" s="23" t="s">
        <v>40</v>
      </c>
    </row>
    <row r="2348" spans="1:5" ht="13.2" x14ac:dyDescent="0.25">
      <c r="A2348" s="23">
        <v>2347</v>
      </c>
      <c r="B2348" s="22" t="s">
        <v>3</v>
      </c>
      <c r="C2348" s="23" t="s">
        <v>14</v>
      </c>
      <c r="D2348" s="41">
        <v>5500</v>
      </c>
      <c r="E2348" s="23" t="s">
        <v>40</v>
      </c>
    </row>
    <row r="2349" spans="1:5" ht="13.2" x14ac:dyDescent="0.25">
      <c r="A2349" s="23">
        <v>2348</v>
      </c>
      <c r="B2349" s="22" t="s">
        <v>3</v>
      </c>
      <c r="C2349" s="23" t="s">
        <v>14</v>
      </c>
      <c r="D2349" s="41">
        <v>500</v>
      </c>
      <c r="E2349" s="23" t="s">
        <v>40</v>
      </c>
    </row>
    <row r="2350" spans="1:5" ht="13.2" x14ac:dyDescent="0.25">
      <c r="A2350" s="23">
        <v>2349</v>
      </c>
      <c r="B2350" s="22" t="s">
        <v>3</v>
      </c>
      <c r="C2350" s="23" t="s">
        <v>14</v>
      </c>
      <c r="D2350" s="41">
        <v>12500</v>
      </c>
      <c r="E2350" s="23" t="s">
        <v>39</v>
      </c>
    </row>
    <row r="2351" spans="1:5" ht="13.2" x14ac:dyDescent="0.25">
      <c r="A2351" s="23">
        <v>2350</v>
      </c>
      <c r="B2351" s="22" t="s">
        <v>3</v>
      </c>
      <c r="C2351" s="23" t="s">
        <v>13</v>
      </c>
      <c r="D2351" s="41">
        <v>5000</v>
      </c>
      <c r="E2351" s="23" t="s">
        <v>39</v>
      </c>
    </row>
    <row r="2352" spans="1:5" ht="13.2" x14ac:dyDescent="0.25">
      <c r="A2352" s="23">
        <v>2351</v>
      </c>
      <c r="B2352" s="22" t="s">
        <v>3</v>
      </c>
      <c r="C2352" s="23" t="s">
        <v>10</v>
      </c>
      <c r="D2352" s="41">
        <v>5000</v>
      </c>
      <c r="E2352" s="23" t="s">
        <v>39</v>
      </c>
    </row>
    <row r="2353" spans="1:5" ht="13.2" x14ac:dyDescent="0.25">
      <c r="A2353" s="23">
        <v>2352</v>
      </c>
      <c r="B2353" s="22" t="s">
        <v>3</v>
      </c>
      <c r="C2353" s="23" t="s">
        <v>14</v>
      </c>
      <c r="D2353" s="41">
        <v>6500</v>
      </c>
      <c r="E2353" s="23" t="s">
        <v>39</v>
      </c>
    </row>
    <row r="2354" spans="1:5" ht="13.2" x14ac:dyDescent="0.25">
      <c r="A2354" s="23">
        <v>2353</v>
      </c>
      <c r="B2354" s="22" t="s">
        <v>3</v>
      </c>
      <c r="C2354" s="23" t="s">
        <v>13</v>
      </c>
      <c r="D2354" s="41">
        <v>3750</v>
      </c>
      <c r="E2354" s="23" t="s">
        <v>39</v>
      </c>
    </row>
    <row r="2355" spans="1:5" ht="13.2" x14ac:dyDescent="0.25">
      <c r="A2355" s="23">
        <v>2354</v>
      </c>
      <c r="B2355" s="22" t="s">
        <v>3</v>
      </c>
      <c r="C2355" s="23" t="s">
        <v>14</v>
      </c>
      <c r="D2355" s="41">
        <v>1750</v>
      </c>
      <c r="E2355" s="23" t="s">
        <v>39</v>
      </c>
    </row>
    <row r="2356" spans="1:5" ht="13.2" x14ac:dyDescent="0.25">
      <c r="A2356" s="23">
        <v>2355</v>
      </c>
      <c r="B2356" s="22" t="s">
        <v>3</v>
      </c>
      <c r="C2356" s="23" t="s">
        <v>13</v>
      </c>
      <c r="D2356" s="41">
        <v>7500</v>
      </c>
      <c r="E2356" s="23" t="s">
        <v>39</v>
      </c>
    </row>
    <row r="2357" spans="1:5" ht="13.2" x14ac:dyDescent="0.25">
      <c r="A2357" s="23">
        <v>2356</v>
      </c>
      <c r="B2357" s="22" t="s">
        <v>3</v>
      </c>
      <c r="C2357" s="23" t="s">
        <v>10</v>
      </c>
      <c r="D2357" s="41">
        <v>10000</v>
      </c>
      <c r="E2357" s="23" t="s">
        <v>39</v>
      </c>
    </row>
    <row r="2358" spans="1:5" ht="13.2" x14ac:dyDescent="0.25">
      <c r="A2358" s="23">
        <v>2357</v>
      </c>
      <c r="B2358" s="22" t="s">
        <v>3</v>
      </c>
      <c r="C2358" s="23" t="s">
        <v>14</v>
      </c>
      <c r="D2358" s="41">
        <v>5500</v>
      </c>
      <c r="E2358" s="23" t="s">
        <v>39</v>
      </c>
    </row>
    <row r="2359" spans="1:5" ht="13.2" x14ac:dyDescent="0.25">
      <c r="A2359" s="23">
        <v>2358</v>
      </c>
      <c r="B2359" s="22" t="s">
        <v>3</v>
      </c>
      <c r="C2359" s="23" t="s">
        <v>14</v>
      </c>
      <c r="D2359" s="41">
        <v>4750</v>
      </c>
      <c r="E2359" s="23" t="s">
        <v>39</v>
      </c>
    </row>
    <row r="2360" spans="1:5" ht="13.2" x14ac:dyDescent="0.25">
      <c r="A2360" s="23">
        <v>2359</v>
      </c>
      <c r="B2360" s="22" t="s">
        <v>3</v>
      </c>
      <c r="C2360" s="23" t="s">
        <v>14</v>
      </c>
      <c r="D2360" s="41">
        <v>750</v>
      </c>
      <c r="E2360" s="23" t="s">
        <v>39</v>
      </c>
    </row>
    <row r="2361" spans="1:5" ht="13.2" x14ac:dyDescent="0.25">
      <c r="A2361" s="23">
        <v>2360</v>
      </c>
      <c r="B2361" s="22" t="s">
        <v>3</v>
      </c>
      <c r="C2361" s="23" t="s">
        <v>14</v>
      </c>
      <c r="D2361" s="41">
        <v>4750</v>
      </c>
      <c r="E2361" s="23" t="s">
        <v>39</v>
      </c>
    </row>
    <row r="2362" spans="1:5" ht="13.2" x14ac:dyDescent="0.25">
      <c r="A2362" s="23">
        <v>2361</v>
      </c>
      <c r="B2362" s="22" t="s">
        <v>3</v>
      </c>
      <c r="C2362" s="23" t="s">
        <v>13</v>
      </c>
      <c r="D2362" s="41">
        <v>10000</v>
      </c>
      <c r="E2362" s="23" t="s">
        <v>39</v>
      </c>
    </row>
    <row r="2363" spans="1:5" ht="13.2" x14ac:dyDescent="0.25">
      <c r="A2363" s="23">
        <v>2362</v>
      </c>
      <c r="B2363" s="22" t="s">
        <v>3</v>
      </c>
      <c r="C2363" s="23" t="s">
        <v>10</v>
      </c>
      <c r="D2363" s="41">
        <v>17500</v>
      </c>
      <c r="E2363" s="23" t="s">
        <v>40</v>
      </c>
    </row>
    <row r="2364" spans="1:5" ht="13.2" x14ac:dyDescent="0.25">
      <c r="A2364" s="23">
        <v>2363</v>
      </c>
      <c r="B2364" s="22" t="s">
        <v>3</v>
      </c>
      <c r="C2364" s="23" t="s">
        <v>14</v>
      </c>
      <c r="D2364" s="41">
        <v>17500</v>
      </c>
      <c r="E2364" s="23" t="s">
        <v>40</v>
      </c>
    </row>
    <row r="2365" spans="1:5" ht="13.2" x14ac:dyDescent="0.25">
      <c r="A2365" s="23">
        <v>2364</v>
      </c>
      <c r="B2365" s="22" t="s">
        <v>3</v>
      </c>
      <c r="C2365" s="23" t="s">
        <v>14</v>
      </c>
      <c r="D2365" s="41">
        <v>4500</v>
      </c>
      <c r="E2365" s="23" t="s">
        <v>40</v>
      </c>
    </row>
    <row r="2366" spans="1:5" ht="13.2" x14ac:dyDescent="0.25">
      <c r="A2366" s="23">
        <v>2365</v>
      </c>
      <c r="B2366" s="22" t="s">
        <v>3</v>
      </c>
      <c r="C2366" s="23" t="s">
        <v>14</v>
      </c>
      <c r="D2366" s="41">
        <v>7500</v>
      </c>
      <c r="E2366" s="23" t="s">
        <v>40</v>
      </c>
    </row>
    <row r="2367" spans="1:5" ht="13.2" x14ac:dyDescent="0.25">
      <c r="A2367" s="23">
        <v>2366</v>
      </c>
      <c r="B2367" s="22" t="s">
        <v>3</v>
      </c>
      <c r="C2367" s="23" t="s">
        <v>14</v>
      </c>
      <c r="D2367" s="41">
        <v>21000</v>
      </c>
      <c r="E2367" s="23" t="s">
        <v>40</v>
      </c>
    </row>
    <row r="2368" spans="1:5" ht="13.2" x14ac:dyDescent="0.25">
      <c r="A2368" s="23">
        <v>2367</v>
      </c>
      <c r="B2368" s="22" t="s">
        <v>3</v>
      </c>
      <c r="C2368" s="23" t="s">
        <v>14</v>
      </c>
      <c r="D2368" s="41">
        <v>3500</v>
      </c>
      <c r="E2368" s="23" t="s">
        <v>40</v>
      </c>
    </row>
    <row r="2369" spans="1:5" ht="13.2" x14ac:dyDescent="0.25">
      <c r="A2369" s="23">
        <v>2368</v>
      </c>
      <c r="B2369" s="22" t="s">
        <v>3</v>
      </c>
      <c r="C2369" s="23" t="s">
        <v>14</v>
      </c>
      <c r="D2369" s="41">
        <v>1000</v>
      </c>
      <c r="E2369" s="23" t="s">
        <v>40</v>
      </c>
    </row>
    <row r="2370" spans="1:5" ht="13.2" x14ac:dyDescent="0.25">
      <c r="A2370" s="23">
        <v>2369</v>
      </c>
      <c r="B2370" s="22" t="s">
        <v>3</v>
      </c>
      <c r="C2370" s="23" t="s">
        <v>14</v>
      </c>
      <c r="D2370" s="41">
        <v>750</v>
      </c>
      <c r="E2370" s="23" t="s">
        <v>40</v>
      </c>
    </row>
    <row r="2371" spans="1:5" ht="13.2" x14ac:dyDescent="0.25">
      <c r="A2371" s="23">
        <v>2370</v>
      </c>
      <c r="B2371" s="22" t="s">
        <v>3</v>
      </c>
      <c r="C2371" s="23" t="s">
        <v>10</v>
      </c>
      <c r="D2371" s="41">
        <v>5000</v>
      </c>
      <c r="E2371" s="23" t="s">
        <v>40</v>
      </c>
    </row>
    <row r="2372" spans="1:5" ht="13.2" x14ac:dyDescent="0.25">
      <c r="A2372" s="23">
        <v>2371</v>
      </c>
      <c r="B2372" s="22" t="s">
        <v>3</v>
      </c>
      <c r="C2372" s="23" t="s">
        <v>14</v>
      </c>
      <c r="D2372" s="41">
        <v>500</v>
      </c>
      <c r="E2372" s="23" t="s">
        <v>40</v>
      </c>
    </row>
    <row r="2373" spans="1:5" ht="13.2" x14ac:dyDescent="0.25">
      <c r="A2373" s="23">
        <v>2372</v>
      </c>
      <c r="B2373" s="22" t="s">
        <v>3</v>
      </c>
      <c r="C2373" s="23" t="s">
        <v>10</v>
      </c>
      <c r="D2373" s="41">
        <v>5000</v>
      </c>
      <c r="E2373" s="23" t="s">
        <v>39</v>
      </c>
    </row>
    <row r="2374" spans="1:5" ht="13.2" x14ac:dyDescent="0.25">
      <c r="A2374" s="23">
        <v>2373</v>
      </c>
      <c r="B2374" s="22" t="s">
        <v>3</v>
      </c>
      <c r="C2374" s="23" t="s">
        <v>14</v>
      </c>
      <c r="D2374" s="41">
        <v>2500</v>
      </c>
      <c r="E2374" s="23" t="s">
        <v>39</v>
      </c>
    </row>
    <row r="2375" spans="1:5" ht="13.2" x14ac:dyDescent="0.25">
      <c r="A2375" s="23">
        <v>2374</v>
      </c>
      <c r="B2375" s="22" t="s">
        <v>3</v>
      </c>
      <c r="C2375" s="23" t="s">
        <v>10</v>
      </c>
      <c r="D2375" s="41">
        <v>5000</v>
      </c>
      <c r="E2375" s="23" t="s">
        <v>39</v>
      </c>
    </row>
    <row r="2376" spans="1:5" ht="13.2" x14ac:dyDescent="0.25">
      <c r="A2376" s="23">
        <v>2375</v>
      </c>
      <c r="B2376" s="22" t="s">
        <v>3</v>
      </c>
      <c r="C2376" s="23" t="s">
        <v>13</v>
      </c>
      <c r="D2376" s="41">
        <v>3750</v>
      </c>
      <c r="E2376" s="23" t="s">
        <v>40</v>
      </c>
    </row>
    <row r="2377" spans="1:5" ht="13.2" x14ac:dyDescent="0.25">
      <c r="A2377" s="23">
        <v>2376</v>
      </c>
      <c r="B2377" s="22" t="s">
        <v>3</v>
      </c>
      <c r="C2377" s="23" t="s">
        <v>13</v>
      </c>
      <c r="D2377" s="41">
        <v>11250</v>
      </c>
      <c r="E2377" s="23" t="s">
        <v>40</v>
      </c>
    </row>
    <row r="2378" spans="1:5" ht="13.2" x14ac:dyDescent="0.25">
      <c r="A2378" s="23">
        <v>2377</v>
      </c>
      <c r="B2378" s="22" t="s">
        <v>3</v>
      </c>
      <c r="C2378" s="23" t="s">
        <v>14</v>
      </c>
      <c r="D2378" s="41">
        <v>1750</v>
      </c>
      <c r="E2378" s="23" t="s">
        <v>40</v>
      </c>
    </row>
    <row r="2379" spans="1:5" ht="13.2" x14ac:dyDescent="0.25">
      <c r="A2379" s="23">
        <v>2378</v>
      </c>
      <c r="B2379" s="22" t="s">
        <v>3</v>
      </c>
      <c r="C2379" s="23" t="s">
        <v>14</v>
      </c>
      <c r="D2379" s="41">
        <v>750</v>
      </c>
      <c r="E2379" s="23" t="s">
        <v>40</v>
      </c>
    </row>
    <row r="2380" spans="1:5" ht="13.2" x14ac:dyDescent="0.25">
      <c r="A2380" s="23">
        <v>2379</v>
      </c>
      <c r="B2380" s="22" t="s">
        <v>3</v>
      </c>
      <c r="C2380" s="23" t="s">
        <v>13</v>
      </c>
      <c r="D2380" s="41">
        <v>7500</v>
      </c>
      <c r="E2380" s="23" t="s">
        <v>40</v>
      </c>
    </row>
    <row r="2381" spans="1:5" ht="13.2" x14ac:dyDescent="0.25">
      <c r="A2381" s="23">
        <v>2380</v>
      </c>
      <c r="B2381" s="22" t="s">
        <v>3</v>
      </c>
      <c r="C2381" s="23" t="s">
        <v>13</v>
      </c>
      <c r="D2381" s="41">
        <v>3750</v>
      </c>
      <c r="E2381" s="23" t="s">
        <v>39</v>
      </c>
    </row>
    <row r="2382" spans="1:5" ht="13.2" x14ac:dyDescent="0.25">
      <c r="A2382" s="23">
        <v>2381</v>
      </c>
      <c r="B2382" s="22" t="s">
        <v>3</v>
      </c>
      <c r="C2382" s="23" t="s">
        <v>13</v>
      </c>
      <c r="D2382" s="41">
        <v>7500</v>
      </c>
      <c r="E2382" s="23" t="s">
        <v>39</v>
      </c>
    </row>
    <row r="2383" spans="1:5" ht="13.2" x14ac:dyDescent="0.25">
      <c r="A2383" s="23">
        <v>2382</v>
      </c>
      <c r="B2383" s="22" t="s">
        <v>3</v>
      </c>
      <c r="C2383" s="23" t="s">
        <v>12</v>
      </c>
      <c r="D2383" s="41">
        <v>12500</v>
      </c>
      <c r="E2383" s="23" t="s">
        <v>40</v>
      </c>
    </row>
    <row r="2384" spans="1:5" ht="13.2" x14ac:dyDescent="0.25">
      <c r="A2384" s="23">
        <v>2383</v>
      </c>
      <c r="B2384" s="22" t="s">
        <v>3</v>
      </c>
      <c r="C2384" s="23" t="s">
        <v>12</v>
      </c>
      <c r="D2384" s="41">
        <v>12500</v>
      </c>
      <c r="E2384" s="23" t="s">
        <v>40</v>
      </c>
    </row>
    <row r="2385" spans="1:5" ht="13.2" x14ac:dyDescent="0.25">
      <c r="A2385" s="23">
        <v>2384</v>
      </c>
      <c r="B2385" s="22" t="s">
        <v>3</v>
      </c>
      <c r="C2385" s="23" t="s">
        <v>12</v>
      </c>
      <c r="D2385" s="41">
        <v>10000</v>
      </c>
      <c r="E2385" s="23" t="s">
        <v>40</v>
      </c>
    </row>
    <row r="2386" spans="1:5" ht="13.2" x14ac:dyDescent="0.25">
      <c r="A2386" s="23">
        <v>2385</v>
      </c>
      <c r="B2386" s="22" t="s">
        <v>3</v>
      </c>
      <c r="C2386" s="23" t="s">
        <v>12</v>
      </c>
      <c r="D2386" s="41">
        <v>15000</v>
      </c>
      <c r="E2386" s="23" t="s">
        <v>40</v>
      </c>
    </row>
    <row r="2387" spans="1:5" ht="13.2" x14ac:dyDescent="0.25">
      <c r="A2387" s="23">
        <v>2386</v>
      </c>
      <c r="B2387" s="22" t="s">
        <v>3</v>
      </c>
      <c r="C2387" s="23" t="s">
        <v>12</v>
      </c>
      <c r="D2387" s="41">
        <v>10000</v>
      </c>
      <c r="E2387" s="23" t="s">
        <v>40</v>
      </c>
    </row>
    <row r="2388" spans="1:5" ht="13.2" x14ac:dyDescent="0.25">
      <c r="A2388" s="23">
        <v>2387</v>
      </c>
      <c r="B2388" s="22" t="s">
        <v>3</v>
      </c>
      <c r="C2388" s="23" t="s">
        <v>10</v>
      </c>
      <c r="D2388" s="41">
        <v>7500</v>
      </c>
      <c r="E2388" s="23" t="s">
        <v>40</v>
      </c>
    </row>
    <row r="2389" spans="1:5" ht="13.2" x14ac:dyDescent="0.25">
      <c r="A2389" s="23">
        <v>2388</v>
      </c>
      <c r="B2389" s="22" t="s">
        <v>3</v>
      </c>
      <c r="C2389" s="23" t="s">
        <v>14</v>
      </c>
      <c r="D2389" s="41">
        <v>7250</v>
      </c>
      <c r="E2389" s="23" t="s">
        <v>40</v>
      </c>
    </row>
    <row r="2390" spans="1:5" ht="13.2" x14ac:dyDescent="0.25">
      <c r="A2390" s="23">
        <v>2389</v>
      </c>
      <c r="B2390" s="22" t="s">
        <v>3</v>
      </c>
      <c r="C2390" s="23" t="s">
        <v>14</v>
      </c>
      <c r="D2390" s="41">
        <v>9500</v>
      </c>
      <c r="E2390" s="23" t="s">
        <v>40</v>
      </c>
    </row>
    <row r="2391" spans="1:5" ht="13.2" x14ac:dyDescent="0.25">
      <c r="A2391" s="23">
        <v>2390</v>
      </c>
      <c r="B2391" s="22" t="s">
        <v>3</v>
      </c>
      <c r="C2391" s="23" t="s">
        <v>10</v>
      </c>
      <c r="D2391" s="41">
        <v>7500</v>
      </c>
      <c r="E2391" s="23" t="s">
        <v>39</v>
      </c>
    </row>
    <row r="2392" spans="1:5" ht="13.2" x14ac:dyDescent="0.25">
      <c r="A2392" s="23">
        <v>2391</v>
      </c>
      <c r="B2392" s="22" t="s">
        <v>3</v>
      </c>
      <c r="C2392" s="23" t="s">
        <v>14</v>
      </c>
      <c r="D2392" s="41">
        <v>16550</v>
      </c>
      <c r="E2392" s="23" t="s">
        <v>39</v>
      </c>
    </row>
    <row r="2393" spans="1:5" ht="13.2" x14ac:dyDescent="0.25">
      <c r="A2393" s="23">
        <v>2392</v>
      </c>
      <c r="B2393" s="22" t="s">
        <v>3</v>
      </c>
      <c r="C2393" s="23" t="s">
        <v>14</v>
      </c>
      <c r="D2393" s="41">
        <v>7000</v>
      </c>
      <c r="E2393" s="23" t="s">
        <v>39</v>
      </c>
    </row>
    <row r="2394" spans="1:5" ht="13.2" x14ac:dyDescent="0.25">
      <c r="A2394" s="23">
        <v>2393</v>
      </c>
      <c r="B2394" s="22" t="s">
        <v>3</v>
      </c>
      <c r="C2394" s="23" t="s">
        <v>10</v>
      </c>
      <c r="D2394" s="41">
        <v>2500</v>
      </c>
      <c r="E2394" s="23" t="s">
        <v>40</v>
      </c>
    </row>
    <row r="2395" spans="1:5" ht="13.2" x14ac:dyDescent="0.25">
      <c r="A2395" s="23">
        <v>2394</v>
      </c>
      <c r="B2395" s="22" t="s">
        <v>3</v>
      </c>
      <c r="C2395" s="23" t="s">
        <v>10</v>
      </c>
      <c r="D2395" s="41">
        <v>2500</v>
      </c>
      <c r="E2395" s="23" t="s">
        <v>40</v>
      </c>
    </row>
    <row r="2396" spans="1:5" ht="13.2" x14ac:dyDescent="0.25">
      <c r="A2396" s="23">
        <v>2395</v>
      </c>
      <c r="B2396" s="22" t="s">
        <v>3</v>
      </c>
      <c r="C2396" s="23" t="s">
        <v>12</v>
      </c>
      <c r="D2396" s="41">
        <v>10000</v>
      </c>
      <c r="E2396" s="23" t="s">
        <v>39</v>
      </c>
    </row>
    <row r="2397" spans="1:5" ht="13.2" x14ac:dyDescent="0.25">
      <c r="A2397" s="23">
        <v>2396</v>
      </c>
      <c r="B2397" s="22" t="s">
        <v>3</v>
      </c>
      <c r="C2397" s="23" t="s">
        <v>10</v>
      </c>
      <c r="D2397" s="41">
        <v>2500</v>
      </c>
      <c r="E2397" s="23" t="s">
        <v>39</v>
      </c>
    </row>
    <row r="2398" spans="1:5" ht="13.2" x14ac:dyDescent="0.25">
      <c r="A2398" s="23">
        <v>2397</v>
      </c>
      <c r="B2398" s="22" t="s">
        <v>3</v>
      </c>
      <c r="C2398" s="23" t="s">
        <v>12</v>
      </c>
      <c r="D2398" s="41">
        <v>8750</v>
      </c>
      <c r="E2398" s="23" t="s">
        <v>39</v>
      </c>
    </row>
    <row r="2399" spans="1:5" ht="13.2" x14ac:dyDescent="0.25">
      <c r="A2399" s="23">
        <v>2398</v>
      </c>
      <c r="B2399" s="22" t="s">
        <v>3</v>
      </c>
      <c r="C2399" s="23" t="s">
        <v>10</v>
      </c>
      <c r="D2399" s="41">
        <v>5000</v>
      </c>
      <c r="E2399" s="23" t="s">
        <v>39</v>
      </c>
    </row>
    <row r="2400" spans="1:5" ht="13.2" x14ac:dyDescent="0.25">
      <c r="A2400" s="23">
        <v>2399</v>
      </c>
      <c r="B2400" s="22" t="s">
        <v>3</v>
      </c>
      <c r="C2400" s="23" t="s">
        <v>10</v>
      </c>
      <c r="D2400" s="41">
        <v>9250</v>
      </c>
      <c r="E2400" s="23" t="s">
        <v>39</v>
      </c>
    </row>
    <row r="2401" spans="1:5" ht="13.2" x14ac:dyDescent="0.25">
      <c r="A2401" s="23">
        <v>2400</v>
      </c>
      <c r="B2401" s="22" t="s">
        <v>3</v>
      </c>
      <c r="C2401" s="23" t="s">
        <v>14</v>
      </c>
      <c r="D2401" s="41">
        <v>10500</v>
      </c>
      <c r="E2401" s="23" t="s">
        <v>39</v>
      </c>
    </row>
    <row r="2402" spans="1:5" ht="13.2" x14ac:dyDescent="0.25">
      <c r="A2402" s="23">
        <v>2401</v>
      </c>
      <c r="B2402" s="22" t="s">
        <v>3</v>
      </c>
      <c r="C2402" s="23" t="s">
        <v>14</v>
      </c>
      <c r="D2402" s="41">
        <v>500</v>
      </c>
      <c r="E2402" s="23" t="s">
        <v>39</v>
      </c>
    </row>
    <row r="2403" spans="1:5" ht="13.2" x14ac:dyDescent="0.25">
      <c r="A2403" s="23">
        <v>2402</v>
      </c>
      <c r="B2403" s="22" t="s">
        <v>3</v>
      </c>
      <c r="C2403" s="23" t="s">
        <v>10</v>
      </c>
      <c r="D2403" s="41">
        <v>12500</v>
      </c>
      <c r="E2403" s="23" t="s">
        <v>39</v>
      </c>
    </row>
    <row r="2404" spans="1:5" ht="13.2" x14ac:dyDescent="0.25">
      <c r="A2404" s="23">
        <v>2403</v>
      </c>
      <c r="B2404" s="22" t="s">
        <v>3</v>
      </c>
      <c r="C2404" s="23" t="s">
        <v>14</v>
      </c>
      <c r="D2404" s="41">
        <v>1500</v>
      </c>
      <c r="E2404" s="23" t="s">
        <v>39</v>
      </c>
    </row>
    <row r="2405" spans="1:5" ht="13.2" x14ac:dyDescent="0.25">
      <c r="A2405" s="23">
        <v>2404</v>
      </c>
      <c r="B2405" s="22" t="s">
        <v>3</v>
      </c>
      <c r="C2405" s="23" t="s">
        <v>14</v>
      </c>
      <c r="D2405" s="41">
        <v>10500</v>
      </c>
      <c r="E2405" s="23" t="s">
        <v>39</v>
      </c>
    </row>
    <row r="2406" spans="1:5" ht="13.2" x14ac:dyDescent="0.25">
      <c r="A2406" s="23">
        <v>2405</v>
      </c>
      <c r="B2406" s="22" t="s">
        <v>3</v>
      </c>
      <c r="C2406" s="23" t="s">
        <v>14</v>
      </c>
      <c r="D2406" s="41">
        <v>750</v>
      </c>
      <c r="E2406" s="23" t="s">
        <v>39</v>
      </c>
    </row>
    <row r="2407" spans="1:5" ht="13.2" x14ac:dyDescent="0.25">
      <c r="A2407" s="23">
        <v>2406</v>
      </c>
      <c r="B2407" s="22" t="s">
        <v>3</v>
      </c>
      <c r="C2407" s="23" t="s">
        <v>14</v>
      </c>
      <c r="D2407" s="41">
        <v>500</v>
      </c>
      <c r="E2407" s="23" t="s">
        <v>39</v>
      </c>
    </row>
    <row r="2408" spans="1:5" ht="13.2" x14ac:dyDescent="0.25">
      <c r="A2408" s="23">
        <v>2407</v>
      </c>
      <c r="B2408" s="22" t="s">
        <v>3</v>
      </c>
      <c r="C2408" s="23" t="s">
        <v>15</v>
      </c>
      <c r="D2408" s="41">
        <v>360000</v>
      </c>
      <c r="E2408" s="23" t="s">
        <v>39</v>
      </c>
    </row>
    <row r="2409" spans="1:5" ht="13.2" x14ac:dyDescent="0.25">
      <c r="A2409" s="23">
        <v>2408</v>
      </c>
      <c r="B2409" s="22" t="s">
        <v>3</v>
      </c>
      <c r="C2409" s="23" t="s">
        <v>15</v>
      </c>
      <c r="D2409" s="41">
        <v>12000</v>
      </c>
      <c r="E2409" s="23" t="s">
        <v>39</v>
      </c>
    </row>
    <row r="2410" spans="1:5" ht="13.2" x14ac:dyDescent="0.25">
      <c r="A2410" s="23">
        <v>2409</v>
      </c>
      <c r="B2410" s="22" t="s">
        <v>3</v>
      </c>
      <c r="C2410" s="23" t="s">
        <v>15</v>
      </c>
      <c r="D2410" s="41">
        <v>32000</v>
      </c>
      <c r="E2410" s="23" t="s">
        <v>39</v>
      </c>
    </row>
    <row r="2411" spans="1:5" ht="13.2" x14ac:dyDescent="0.25">
      <c r="A2411" s="23">
        <v>2410</v>
      </c>
      <c r="B2411" s="22" t="s">
        <v>3</v>
      </c>
      <c r="C2411" s="23" t="s">
        <v>15</v>
      </c>
      <c r="D2411" s="41">
        <v>8000</v>
      </c>
      <c r="E2411" s="23" t="s">
        <v>39</v>
      </c>
    </row>
    <row r="2412" spans="1:5" ht="13.2" x14ac:dyDescent="0.25">
      <c r="A2412" s="23">
        <v>2411</v>
      </c>
      <c r="B2412" s="22" t="s">
        <v>3</v>
      </c>
      <c r="C2412" s="23" t="s">
        <v>12</v>
      </c>
      <c r="D2412" s="41">
        <v>8750</v>
      </c>
      <c r="E2412" s="23" t="s">
        <v>40</v>
      </c>
    </row>
    <row r="2413" spans="1:5" ht="13.2" x14ac:dyDescent="0.25">
      <c r="A2413" s="23">
        <v>2412</v>
      </c>
      <c r="B2413" s="22" t="s">
        <v>3</v>
      </c>
      <c r="C2413" s="23" t="s">
        <v>12</v>
      </c>
      <c r="D2413" s="41">
        <v>10000</v>
      </c>
      <c r="E2413" s="23" t="s">
        <v>40</v>
      </c>
    </row>
    <row r="2414" spans="1:5" ht="13.2" x14ac:dyDescent="0.25">
      <c r="A2414" s="23">
        <v>2413</v>
      </c>
      <c r="B2414" s="22" t="s">
        <v>3</v>
      </c>
      <c r="C2414" s="23" t="s">
        <v>10</v>
      </c>
      <c r="D2414" s="41">
        <v>7500</v>
      </c>
      <c r="E2414" s="23" t="s">
        <v>39</v>
      </c>
    </row>
    <row r="2415" spans="1:5" ht="13.2" x14ac:dyDescent="0.25">
      <c r="A2415" s="23">
        <v>2414</v>
      </c>
      <c r="B2415" s="22" t="s">
        <v>3</v>
      </c>
      <c r="C2415" s="23" t="s">
        <v>14</v>
      </c>
      <c r="D2415" s="41">
        <v>3250</v>
      </c>
      <c r="E2415" s="23" t="s">
        <v>39</v>
      </c>
    </row>
    <row r="2416" spans="1:5" ht="13.2" x14ac:dyDescent="0.25">
      <c r="A2416" s="23">
        <v>2415</v>
      </c>
      <c r="B2416" s="22" t="s">
        <v>3</v>
      </c>
      <c r="C2416" s="23" t="s">
        <v>14</v>
      </c>
      <c r="D2416" s="41">
        <v>500</v>
      </c>
      <c r="E2416" s="23" t="s">
        <v>39</v>
      </c>
    </row>
    <row r="2417" spans="1:5" ht="13.2" x14ac:dyDescent="0.25">
      <c r="A2417" s="23">
        <v>2416</v>
      </c>
      <c r="B2417" s="22" t="s">
        <v>3</v>
      </c>
      <c r="C2417" s="23" t="s">
        <v>13</v>
      </c>
      <c r="D2417" s="41">
        <v>3750</v>
      </c>
      <c r="E2417" s="23" t="s">
        <v>39</v>
      </c>
    </row>
    <row r="2418" spans="1:5" ht="13.2" x14ac:dyDescent="0.25">
      <c r="A2418" s="23">
        <v>2417</v>
      </c>
      <c r="B2418" s="22" t="s">
        <v>3</v>
      </c>
      <c r="C2418" s="23" t="s">
        <v>12</v>
      </c>
      <c r="D2418" s="41">
        <v>8750</v>
      </c>
      <c r="E2418" s="23" t="s">
        <v>39</v>
      </c>
    </row>
    <row r="2419" spans="1:5" ht="13.2" x14ac:dyDescent="0.25">
      <c r="A2419" s="23">
        <v>2418</v>
      </c>
      <c r="B2419" s="22" t="s">
        <v>3</v>
      </c>
      <c r="C2419" s="23" t="s">
        <v>10</v>
      </c>
      <c r="D2419" s="41">
        <v>5000</v>
      </c>
      <c r="E2419" s="23" t="s">
        <v>39</v>
      </c>
    </row>
    <row r="2420" spans="1:5" ht="13.2" x14ac:dyDescent="0.25">
      <c r="A2420" s="23">
        <v>2419</v>
      </c>
      <c r="B2420" s="22" t="s">
        <v>3</v>
      </c>
      <c r="C2420" s="23" t="s">
        <v>14</v>
      </c>
      <c r="D2420" s="41">
        <v>10000</v>
      </c>
      <c r="E2420" s="23" t="s">
        <v>39</v>
      </c>
    </row>
    <row r="2421" spans="1:5" ht="13.2" x14ac:dyDescent="0.25">
      <c r="A2421" s="23">
        <v>2420</v>
      </c>
      <c r="B2421" s="22" t="s">
        <v>3</v>
      </c>
      <c r="C2421" s="23" t="s">
        <v>12</v>
      </c>
      <c r="D2421" s="41">
        <v>5000</v>
      </c>
      <c r="E2421" s="23" t="s">
        <v>39</v>
      </c>
    </row>
    <row r="2422" spans="1:5" ht="13.2" x14ac:dyDescent="0.25">
      <c r="A2422" s="23">
        <v>2421</v>
      </c>
      <c r="B2422" s="22" t="s">
        <v>3</v>
      </c>
      <c r="C2422" s="23" t="s">
        <v>13</v>
      </c>
      <c r="D2422" s="41">
        <v>7500</v>
      </c>
      <c r="E2422" s="23" t="s">
        <v>39</v>
      </c>
    </row>
    <row r="2423" spans="1:5" ht="13.2" x14ac:dyDescent="0.25">
      <c r="A2423" s="23">
        <v>2422</v>
      </c>
      <c r="B2423" s="22" t="s">
        <v>3</v>
      </c>
      <c r="C2423" s="23" t="s">
        <v>12</v>
      </c>
      <c r="D2423" s="41">
        <v>12500</v>
      </c>
      <c r="E2423" s="23" t="s">
        <v>39</v>
      </c>
    </row>
    <row r="2424" spans="1:5" ht="13.2" x14ac:dyDescent="0.25">
      <c r="A2424" s="23">
        <v>2423</v>
      </c>
      <c r="B2424" s="22" t="s">
        <v>3</v>
      </c>
      <c r="C2424" s="23" t="s">
        <v>14</v>
      </c>
      <c r="D2424" s="41">
        <v>7500</v>
      </c>
      <c r="E2424" s="23" t="s">
        <v>39</v>
      </c>
    </row>
    <row r="2425" spans="1:5" ht="13.2" x14ac:dyDescent="0.25">
      <c r="A2425" s="23">
        <v>2424</v>
      </c>
      <c r="B2425" s="22" t="s">
        <v>3</v>
      </c>
      <c r="C2425" s="23" t="s">
        <v>13</v>
      </c>
      <c r="D2425" s="41">
        <v>7500</v>
      </c>
      <c r="E2425" s="23" t="s">
        <v>39</v>
      </c>
    </row>
    <row r="2426" spans="1:5" ht="13.2" x14ac:dyDescent="0.25">
      <c r="A2426" s="23">
        <v>2425</v>
      </c>
      <c r="B2426" s="22" t="s">
        <v>3</v>
      </c>
      <c r="C2426" s="23" t="s">
        <v>10</v>
      </c>
      <c r="D2426" s="41">
        <v>7500</v>
      </c>
      <c r="E2426" s="23" t="s">
        <v>39</v>
      </c>
    </row>
    <row r="2427" spans="1:5" ht="13.2" x14ac:dyDescent="0.25">
      <c r="A2427" s="23">
        <v>2426</v>
      </c>
      <c r="B2427" s="22" t="s">
        <v>3</v>
      </c>
      <c r="C2427" s="23" t="s">
        <v>14</v>
      </c>
      <c r="D2427" s="41">
        <v>8750</v>
      </c>
      <c r="E2427" s="23" t="s">
        <v>39</v>
      </c>
    </row>
    <row r="2428" spans="1:5" ht="13.2" x14ac:dyDescent="0.25">
      <c r="A2428" s="23">
        <v>2427</v>
      </c>
      <c r="B2428" s="22" t="s">
        <v>3</v>
      </c>
      <c r="C2428" s="23" t="s">
        <v>14</v>
      </c>
      <c r="D2428" s="41">
        <v>70000</v>
      </c>
      <c r="E2428" s="23" t="s">
        <v>39</v>
      </c>
    </row>
    <row r="2429" spans="1:5" ht="13.2" x14ac:dyDescent="0.25">
      <c r="A2429" s="23">
        <v>2428</v>
      </c>
      <c r="B2429" s="22" t="s">
        <v>3</v>
      </c>
      <c r="C2429" s="23" t="s">
        <v>13</v>
      </c>
      <c r="D2429" s="41">
        <v>3750</v>
      </c>
      <c r="E2429" s="23" t="s">
        <v>39</v>
      </c>
    </row>
    <row r="2430" spans="1:5" ht="13.2" x14ac:dyDescent="0.25">
      <c r="A2430" s="23">
        <v>2429</v>
      </c>
      <c r="B2430" s="22" t="s">
        <v>3</v>
      </c>
      <c r="C2430" s="23" t="s">
        <v>12</v>
      </c>
      <c r="D2430" s="41">
        <v>8750</v>
      </c>
      <c r="E2430" s="23" t="s">
        <v>39</v>
      </c>
    </row>
    <row r="2431" spans="1:5" ht="13.2" x14ac:dyDescent="0.25">
      <c r="A2431" s="23">
        <v>2430</v>
      </c>
      <c r="B2431" s="22" t="s">
        <v>3</v>
      </c>
      <c r="C2431" s="23" t="s">
        <v>14</v>
      </c>
      <c r="D2431" s="41">
        <v>7500</v>
      </c>
      <c r="E2431" s="23" t="s">
        <v>39</v>
      </c>
    </row>
    <row r="2432" spans="1:5" ht="13.2" x14ac:dyDescent="0.25">
      <c r="A2432" s="23">
        <v>2431</v>
      </c>
      <c r="B2432" s="22" t="s">
        <v>3</v>
      </c>
      <c r="C2432" s="23" t="s">
        <v>10</v>
      </c>
      <c r="D2432" s="41">
        <v>5000</v>
      </c>
      <c r="E2432" s="23" t="s">
        <v>39</v>
      </c>
    </row>
    <row r="2433" spans="1:5" ht="13.2" x14ac:dyDescent="0.25">
      <c r="A2433" s="23">
        <v>2432</v>
      </c>
      <c r="B2433" s="22" t="s">
        <v>3</v>
      </c>
      <c r="C2433" s="23" t="s">
        <v>14</v>
      </c>
      <c r="D2433" s="41">
        <v>1250</v>
      </c>
      <c r="E2433" s="23" t="s">
        <v>39</v>
      </c>
    </row>
    <row r="2434" spans="1:5" ht="13.2" x14ac:dyDescent="0.25">
      <c r="A2434" s="23">
        <v>2433</v>
      </c>
      <c r="B2434" s="22" t="s">
        <v>3</v>
      </c>
      <c r="C2434" s="23" t="s">
        <v>14</v>
      </c>
      <c r="D2434" s="41">
        <v>6750</v>
      </c>
      <c r="E2434" s="23" t="s">
        <v>39</v>
      </c>
    </row>
    <row r="2435" spans="1:5" ht="13.2" x14ac:dyDescent="0.25">
      <c r="A2435" s="23">
        <v>2434</v>
      </c>
      <c r="B2435" s="22" t="s">
        <v>3</v>
      </c>
      <c r="C2435" s="23" t="s">
        <v>13</v>
      </c>
      <c r="D2435" s="41">
        <v>7500</v>
      </c>
      <c r="E2435" s="23" t="s">
        <v>39</v>
      </c>
    </row>
    <row r="2436" spans="1:5" ht="13.2" x14ac:dyDescent="0.25">
      <c r="A2436" s="23">
        <v>2435</v>
      </c>
      <c r="B2436" s="22" t="s">
        <v>3</v>
      </c>
      <c r="C2436" s="23" t="s">
        <v>12</v>
      </c>
      <c r="D2436" s="41">
        <v>12500</v>
      </c>
      <c r="E2436" s="23" t="s">
        <v>39</v>
      </c>
    </row>
    <row r="2437" spans="1:5" ht="13.2" x14ac:dyDescent="0.25">
      <c r="A2437" s="23">
        <v>2436</v>
      </c>
      <c r="B2437" s="22" t="s">
        <v>3</v>
      </c>
      <c r="C2437" s="23" t="s">
        <v>11</v>
      </c>
      <c r="D2437" s="41">
        <v>11250</v>
      </c>
      <c r="E2437" s="23" t="s">
        <v>39</v>
      </c>
    </row>
    <row r="2438" spans="1:5" ht="13.2" x14ac:dyDescent="0.25">
      <c r="A2438" s="23">
        <v>2437</v>
      </c>
      <c r="B2438" s="22" t="s">
        <v>3</v>
      </c>
      <c r="C2438" s="23" t="s">
        <v>10</v>
      </c>
      <c r="D2438" s="41">
        <v>11000</v>
      </c>
      <c r="E2438" s="23" t="s">
        <v>39</v>
      </c>
    </row>
    <row r="2439" spans="1:5" ht="13.2" x14ac:dyDescent="0.25">
      <c r="A2439" s="23">
        <v>2438</v>
      </c>
      <c r="B2439" s="22" t="s">
        <v>3</v>
      </c>
      <c r="C2439" s="23" t="s">
        <v>14</v>
      </c>
      <c r="D2439" s="41">
        <v>11000</v>
      </c>
      <c r="E2439" s="23" t="s">
        <v>39</v>
      </c>
    </row>
    <row r="2440" spans="1:5" ht="13.2" x14ac:dyDescent="0.25">
      <c r="A2440" s="23">
        <v>2439</v>
      </c>
      <c r="B2440" s="22" t="s">
        <v>3</v>
      </c>
      <c r="C2440" s="23" t="s">
        <v>14</v>
      </c>
      <c r="D2440" s="41">
        <v>2250</v>
      </c>
      <c r="E2440" s="23" t="s">
        <v>39</v>
      </c>
    </row>
    <row r="2441" spans="1:5" ht="13.2" x14ac:dyDescent="0.25">
      <c r="A2441" s="23">
        <v>2440</v>
      </c>
      <c r="B2441" s="22" t="s">
        <v>3</v>
      </c>
      <c r="C2441" s="23" t="s">
        <v>14</v>
      </c>
      <c r="D2441" s="41">
        <v>1750</v>
      </c>
      <c r="E2441" s="23" t="s">
        <v>39</v>
      </c>
    </row>
    <row r="2442" spans="1:5" ht="13.2" x14ac:dyDescent="0.25">
      <c r="A2442" s="23">
        <v>2441</v>
      </c>
      <c r="B2442" s="22" t="s">
        <v>3</v>
      </c>
      <c r="C2442" s="23" t="s">
        <v>13</v>
      </c>
      <c r="D2442" s="41">
        <v>11250</v>
      </c>
      <c r="E2442" s="23" t="s">
        <v>39</v>
      </c>
    </row>
    <row r="2443" spans="1:5" ht="13.2" x14ac:dyDescent="0.25">
      <c r="A2443" s="23">
        <v>2442</v>
      </c>
      <c r="B2443" s="22" t="s">
        <v>3</v>
      </c>
      <c r="C2443" s="23" t="s">
        <v>12</v>
      </c>
      <c r="D2443" s="41">
        <v>12500</v>
      </c>
      <c r="E2443" s="23" t="s">
        <v>39</v>
      </c>
    </row>
    <row r="2444" spans="1:5" ht="13.2" x14ac:dyDescent="0.25">
      <c r="A2444" s="23">
        <v>2443</v>
      </c>
      <c r="B2444" s="22" t="s">
        <v>3</v>
      </c>
      <c r="C2444" s="23" t="s">
        <v>14</v>
      </c>
      <c r="D2444" s="41">
        <v>7500</v>
      </c>
      <c r="E2444" s="23" t="s">
        <v>39</v>
      </c>
    </row>
    <row r="2445" spans="1:5" ht="13.2" x14ac:dyDescent="0.25">
      <c r="A2445" s="23">
        <v>2444</v>
      </c>
      <c r="B2445" s="22" t="s">
        <v>3</v>
      </c>
      <c r="C2445" s="23" t="s">
        <v>11</v>
      </c>
      <c r="D2445" s="41">
        <v>3250</v>
      </c>
      <c r="E2445" s="23" t="s">
        <v>39</v>
      </c>
    </row>
    <row r="2446" spans="1:5" ht="13.2" x14ac:dyDescent="0.25">
      <c r="A2446" s="23">
        <v>2445</v>
      </c>
      <c r="B2446" s="22" t="s">
        <v>3</v>
      </c>
      <c r="C2446" s="23" t="s">
        <v>10</v>
      </c>
      <c r="D2446" s="41">
        <v>17500</v>
      </c>
      <c r="E2446" s="23" t="s">
        <v>39</v>
      </c>
    </row>
    <row r="2447" spans="1:5" ht="13.2" x14ac:dyDescent="0.25">
      <c r="A2447" s="23">
        <v>2446</v>
      </c>
      <c r="B2447" s="22" t="s">
        <v>3</v>
      </c>
      <c r="C2447" s="23" t="s">
        <v>14</v>
      </c>
      <c r="D2447" s="41">
        <v>35250</v>
      </c>
      <c r="E2447" s="23" t="s">
        <v>39</v>
      </c>
    </row>
    <row r="2448" spans="1:5" ht="13.2" x14ac:dyDescent="0.25">
      <c r="A2448" s="23">
        <v>2447</v>
      </c>
      <c r="B2448" s="22" t="s">
        <v>3</v>
      </c>
      <c r="C2448" s="23" t="s">
        <v>14</v>
      </c>
      <c r="D2448" s="41">
        <v>1250</v>
      </c>
      <c r="E2448" s="23" t="s">
        <v>39</v>
      </c>
    </row>
    <row r="2449" spans="1:5" ht="13.2" x14ac:dyDescent="0.25">
      <c r="A2449" s="23">
        <v>2448</v>
      </c>
      <c r="B2449" s="22" t="s">
        <v>3</v>
      </c>
      <c r="C2449" s="23" t="s">
        <v>14</v>
      </c>
      <c r="D2449" s="41">
        <v>500</v>
      </c>
      <c r="E2449" s="23" t="s">
        <v>39</v>
      </c>
    </row>
    <row r="2450" spans="1:5" ht="13.2" x14ac:dyDescent="0.25">
      <c r="A2450" s="23">
        <v>2449</v>
      </c>
      <c r="B2450" s="22" t="s">
        <v>3</v>
      </c>
      <c r="C2450" s="23" t="s">
        <v>14</v>
      </c>
      <c r="D2450" s="41">
        <v>750</v>
      </c>
      <c r="E2450" s="23" t="s">
        <v>39</v>
      </c>
    </row>
    <row r="2451" spans="1:5" ht="13.2" x14ac:dyDescent="0.25">
      <c r="A2451" s="23">
        <v>2450</v>
      </c>
      <c r="B2451" s="22" t="s">
        <v>3</v>
      </c>
      <c r="C2451" s="23" t="s">
        <v>12</v>
      </c>
      <c r="D2451" s="41">
        <v>8750</v>
      </c>
      <c r="E2451" s="23" t="s">
        <v>39</v>
      </c>
    </row>
    <row r="2452" spans="1:5" ht="13.2" x14ac:dyDescent="0.25">
      <c r="A2452" s="23">
        <v>2451</v>
      </c>
      <c r="B2452" s="22" t="s">
        <v>3</v>
      </c>
      <c r="C2452" s="23" t="s">
        <v>10</v>
      </c>
      <c r="D2452" s="41">
        <v>11000</v>
      </c>
      <c r="E2452" s="23" t="s">
        <v>39</v>
      </c>
    </row>
    <row r="2453" spans="1:5" ht="13.2" x14ac:dyDescent="0.25">
      <c r="A2453" s="23">
        <v>2452</v>
      </c>
      <c r="B2453" s="22" t="s">
        <v>3</v>
      </c>
      <c r="C2453" s="23" t="s">
        <v>14</v>
      </c>
      <c r="D2453" s="41">
        <v>7500</v>
      </c>
      <c r="E2453" s="23" t="s">
        <v>39</v>
      </c>
    </row>
    <row r="2454" spans="1:5" ht="13.2" x14ac:dyDescent="0.25">
      <c r="A2454" s="23">
        <v>2453</v>
      </c>
      <c r="B2454" s="22" t="s">
        <v>3</v>
      </c>
      <c r="C2454" s="23" t="s">
        <v>14</v>
      </c>
      <c r="D2454" s="41">
        <v>2250</v>
      </c>
      <c r="E2454" s="23" t="s">
        <v>39</v>
      </c>
    </row>
    <row r="2455" spans="1:5" ht="13.2" x14ac:dyDescent="0.25">
      <c r="A2455" s="23">
        <v>2454</v>
      </c>
      <c r="B2455" s="22" t="s">
        <v>3</v>
      </c>
      <c r="C2455" s="23" t="s">
        <v>14</v>
      </c>
      <c r="D2455" s="41">
        <v>1750</v>
      </c>
      <c r="E2455" s="23" t="s">
        <v>39</v>
      </c>
    </row>
    <row r="2456" spans="1:5" ht="13.2" x14ac:dyDescent="0.25">
      <c r="A2456" s="23">
        <v>2455</v>
      </c>
      <c r="B2456" s="22" t="s">
        <v>3</v>
      </c>
      <c r="C2456" s="23" t="s">
        <v>13</v>
      </c>
      <c r="D2456" s="41">
        <v>7500</v>
      </c>
      <c r="E2456" s="23" t="s">
        <v>39</v>
      </c>
    </row>
    <row r="2457" spans="1:5" ht="13.2" x14ac:dyDescent="0.25">
      <c r="A2457" s="23">
        <v>2456</v>
      </c>
      <c r="B2457" s="22" t="s">
        <v>3</v>
      </c>
      <c r="C2457" s="23" t="s">
        <v>12</v>
      </c>
      <c r="D2457" s="41">
        <v>10000</v>
      </c>
      <c r="E2457" s="23" t="s">
        <v>39</v>
      </c>
    </row>
    <row r="2458" spans="1:5" ht="13.2" x14ac:dyDescent="0.25">
      <c r="A2458" s="23">
        <v>2457</v>
      </c>
      <c r="B2458" s="22" t="s">
        <v>3</v>
      </c>
      <c r="C2458" s="23" t="s">
        <v>14</v>
      </c>
      <c r="D2458" s="41">
        <v>7500</v>
      </c>
      <c r="E2458" s="23" t="s">
        <v>39</v>
      </c>
    </row>
    <row r="2459" spans="1:5" ht="13.2" x14ac:dyDescent="0.25">
      <c r="A2459" s="23">
        <v>2458</v>
      </c>
      <c r="B2459" s="22" t="s">
        <v>3</v>
      </c>
      <c r="C2459" s="23" t="s">
        <v>13</v>
      </c>
      <c r="D2459" s="41">
        <v>7500</v>
      </c>
      <c r="E2459" s="23" t="s">
        <v>39</v>
      </c>
    </row>
    <row r="2460" spans="1:5" ht="13.2" x14ac:dyDescent="0.25">
      <c r="A2460" s="23">
        <v>2459</v>
      </c>
      <c r="B2460" s="22" t="s">
        <v>3</v>
      </c>
      <c r="C2460" s="23" t="s">
        <v>12</v>
      </c>
      <c r="D2460" s="41">
        <v>10000</v>
      </c>
      <c r="E2460" s="23" t="s">
        <v>39</v>
      </c>
    </row>
    <row r="2461" spans="1:5" ht="13.2" x14ac:dyDescent="0.25">
      <c r="A2461" s="23">
        <v>2460</v>
      </c>
      <c r="B2461" s="22" t="s">
        <v>3</v>
      </c>
      <c r="C2461" s="23" t="s">
        <v>10</v>
      </c>
      <c r="D2461" s="41">
        <v>11000</v>
      </c>
      <c r="E2461" s="23" t="s">
        <v>39</v>
      </c>
    </row>
    <row r="2462" spans="1:5" ht="13.2" x14ac:dyDescent="0.25">
      <c r="A2462" s="23">
        <v>2461</v>
      </c>
      <c r="B2462" s="22" t="s">
        <v>3</v>
      </c>
      <c r="C2462" s="23" t="s">
        <v>14</v>
      </c>
      <c r="D2462" s="41">
        <v>2750</v>
      </c>
      <c r="E2462" s="23" t="s">
        <v>39</v>
      </c>
    </row>
    <row r="2463" spans="1:5" ht="13.2" x14ac:dyDescent="0.25">
      <c r="A2463" s="23">
        <v>2462</v>
      </c>
      <c r="B2463" s="22" t="s">
        <v>3</v>
      </c>
      <c r="C2463" s="23" t="s">
        <v>14</v>
      </c>
      <c r="D2463" s="41">
        <v>5500</v>
      </c>
      <c r="E2463" s="23" t="s">
        <v>39</v>
      </c>
    </row>
    <row r="2464" spans="1:5" ht="13.2" x14ac:dyDescent="0.25">
      <c r="A2464" s="23">
        <v>2463</v>
      </c>
      <c r="B2464" s="22" t="s">
        <v>3</v>
      </c>
      <c r="C2464" s="23" t="s">
        <v>14</v>
      </c>
      <c r="D2464" s="41">
        <v>500</v>
      </c>
      <c r="E2464" s="23" t="s">
        <v>39</v>
      </c>
    </row>
    <row r="2465" spans="1:5" ht="13.2" x14ac:dyDescent="0.25">
      <c r="A2465" s="23">
        <v>2464</v>
      </c>
      <c r="B2465" s="22" t="s">
        <v>3</v>
      </c>
      <c r="C2465" s="23" t="s">
        <v>14</v>
      </c>
      <c r="D2465" s="41">
        <v>750</v>
      </c>
      <c r="E2465" s="23" t="s">
        <v>39</v>
      </c>
    </row>
    <row r="2466" spans="1:5" ht="13.2" x14ac:dyDescent="0.25">
      <c r="A2466" s="23">
        <v>2465</v>
      </c>
      <c r="B2466" s="22" t="s">
        <v>3</v>
      </c>
      <c r="C2466" s="23" t="s">
        <v>14</v>
      </c>
      <c r="D2466" s="41">
        <v>1750</v>
      </c>
      <c r="E2466" s="23" t="s">
        <v>39</v>
      </c>
    </row>
    <row r="2467" spans="1:5" ht="13.2" x14ac:dyDescent="0.25">
      <c r="A2467" s="23">
        <v>2466</v>
      </c>
      <c r="B2467" s="22" t="s">
        <v>3</v>
      </c>
      <c r="C2467" s="23" t="s">
        <v>13</v>
      </c>
      <c r="D2467" s="41">
        <v>3750</v>
      </c>
      <c r="E2467" s="23" t="s">
        <v>39</v>
      </c>
    </row>
    <row r="2468" spans="1:5" ht="13.2" x14ac:dyDescent="0.25">
      <c r="A2468" s="23">
        <v>2467</v>
      </c>
      <c r="B2468" s="22" t="s">
        <v>3</v>
      </c>
      <c r="C2468" s="23" t="s">
        <v>12</v>
      </c>
      <c r="D2468" s="41">
        <v>8750</v>
      </c>
      <c r="E2468" s="23" t="s">
        <v>39</v>
      </c>
    </row>
    <row r="2469" spans="1:5" ht="13.2" x14ac:dyDescent="0.25">
      <c r="A2469" s="23">
        <v>2468</v>
      </c>
      <c r="B2469" s="22" t="s">
        <v>3</v>
      </c>
      <c r="C2469" s="23" t="s">
        <v>11</v>
      </c>
      <c r="D2469" s="41">
        <v>3250</v>
      </c>
      <c r="E2469" s="23" t="s">
        <v>39</v>
      </c>
    </row>
    <row r="2470" spans="1:5" ht="13.2" x14ac:dyDescent="0.25">
      <c r="A2470" s="23">
        <v>2469</v>
      </c>
      <c r="B2470" s="22" t="s">
        <v>3</v>
      </c>
      <c r="C2470" s="23" t="s">
        <v>10</v>
      </c>
      <c r="D2470" s="41">
        <v>7500</v>
      </c>
      <c r="E2470" s="23" t="s">
        <v>39</v>
      </c>
    </row>
    <row r="2471" spans="1:5" ht="13.2" x14ac:dyDescent="0.25">
      <c r="A2471" s="23">
        <v>2470</v>
      </c>
      <c r="B2471" s="22" t="s">
        <v>3</v>
      </c>
      <c r="C2471" s="23" t="s">
        <v>14</v>
      </c>
      <c r="D2471" s="41">
        <v>19000</v>
      </c>
      <c r="E2471" s="23" t="s">
        <v>39</v>
      </c>
    </row>
    <row r="2472" spans="1:5" ht="13.2" x14ac:dyDescent="0.25">
      <c r="A2472" s="23">
        <v>2471</v>
      </c>
      <c r="B2472" s="22" t="s">
        <v>3</v>
      </c>
      <c r="C2472" s="23" t="s">
        <v>14</v>
      </c>
      <c r="D2472" s="41">
        <v>1750</v>
      </c>
      <c r="E2472" s="23" t="s">
        <v>39</v>
      </c>
    </row>
    <row r="2473" spans="1:5" ht="13.2" x14ac:dyDescent="0.25">
      <c r="A2473" s="23">
        <v>2472</v>
      </c>
      <c r="B2473" s="22" t="s">
        <v>3</v>
      </c>
      <c r="C2473" s="23" t="s">
        <v>13</v>
      </c>
      <c r="D2473" s="41">
        <v>11250</v>
      </c>
      <c r="E2473" s="23" t="s">
        <v>39</v>
      </c>
    </row>
    <row r="2474" spans="1:5" ht="13.2" x14ac:dyDescent="0.25">
      <c r="A2474" s="23">
        <v>2473</v>
      </c>
      <c r="B2474" s="22" t="s">
        <v>3</v>
      </c>
      <c r="C2474" s="23" t="s">
        <v>12</v>
      </c>
      <c r="D2474" s="41">
        <v>12500</v>
      </c>
      <c r="E2474" s="23" t="s">
        <v>39</v>
      </c>
    </row>
    <row r="2475" spans="1:5" ht="13.2" x14ac:dyDescent="0.25">
      <c r="A2475" s="23">
        <v>2474</v>
      </c>
      <c r="B2475" s="22" t="s">
        <v>3</v>
      </c>
      <c r="C2475" s="23" t="s">
        <v>10</v>
      </c>
      <c r="D2475" s="41">
        <v>7500</v>
      </c>
      <c r="E2475" s="23" t="s">
        <v>39</v>
      </c>
    </row>
    <row r="2476" spans="1:5" ht="13.2" x14ac:dyDescent="0.25">
      <c r="A2476" s="23">
        <v>2475</v>
      </c>
      <c r="B2476" s="22" t="s">
        <v>3</v>
      </c>
      <c r="C2476" s="23" t="s">
        <v>14</v>
      </c>
      <c r="D2476" s="41">
        <v>2750</v>
      </c>
      <c r="E2476" s="23" t="s">
        <v>39</v>
      </c>
    </row>
    <row r="2477" spans="1:5" ht="13.2" x14ac:dyDescent="0.25">
      <c r="A2477" s="23">
        <v>2476</v>
      </c>
      <c r="B2477" s="22" t="s">
        <v>3</v>
      </c>
      <c r="C2477" s="23" t="s">
        <v>14</v>
      </c>
      <c r="D2477" s="41">
        <v>3750</v>
      </c>
      <c r="E2477" s="23" t="s">
        <v>39</v>
      </c>
    </row>
    <row r="2478" spans="1:5" ht="13.2" x14ac:dyDescent="0.25">
      <c r="A2478" s="23">
        <v>2477</v>
      </c>
      <c r="B2478" s="22" t="s">
        <v>3</v>
      </c>
      <c r="C2478" s="23" t="s">
        <v>13</v>
      </c>
      <c r="D2478" s="41">
        <v>7500</v>
      </c>
      <c r="E2478" s="23" t="s">
        <v>39</v>
      </c>
    </row>
    <row r="2479" spans="1:5" ht="13.2" x14ac:dyDescent="0.25">
      <c r="A2479" s="23">
        <v>2478</v>
      </c>
      <c r="B2479" s="22" t="s">
        <v>3</v>
      </c>
      <c r="C2479" s="23" t="s">
        <v>12</v>
      </c>
      <c r="D2479" s="41">
        <v>10000</v>
      </c>
      <c r="E2479" s="23" t="s">
        <v>39</v>
      </c>
    </row>
    <row r="2480" spans="1:5" ht="13.2" x14ac:dyDescent="0.25">
      <c r="A2480" s="23">
        <v>2479</v>
      </c>
      <c r="B2480" s="22" t="s">
        <v>3</v>
      </c>
      <c r="C2480" s="23" t="s">
        <v>10</v>
      </c>
      <c r="D2480" s="41">
        <v>7500</v>
      </c>
      <c r="E2480" s="23" t="s">
        <v>39</v>
      </c>
    </row>
    <row r="2481" spans="1:5" ht="13.2" x14ac:dyDescent="0.25">
      <c r="A2481" s="23">
        <v>2480</v>
      </c>
      <c r="B2481" s="22" t="s">
        <v>3</v>
      </c>
      <c r="C2481" s="23" t="s">
        <v>14</v>
      </c>
      <c r="D2481" s="41">
        <v>5000</v>
      </c>
      <c r="E2481" s="23" t="s">
        <v>39</v>
      </c>
    </row>
    <row r="2482" spans="1:5" ht="13.2" x14ac:dyDescent="0.25">
      <c r="A2482" s="23">
        <v>2481</v>
      </c>
      <c r="B2482" s="22" t="s">
        <v>3</v>
      </c>
      <c r="C2482" s="23" t="s">
        <v>14</v>
      </c>
      <c r="D2482" s="41">
        <v>3250</v>
      </c>
      <c r="E2482" s="23" t="s">
        <v>39</v>
      </c>
    </row>
    <row r="2483" spans="1:5" ht="13.2" x14ac:dyDescent="0.25">
      <c r="A2483" s="23">
        <v>2482</v>
      </c>
      <c r="B2483" s="22" t="s">
        <v>3</v>
      </c>
      <c r="C2483" s="23" t="s">
        <v>14</v>
      </c>
      <c r="D2483" s="41">
        <v>1500</v>
      </c>
      <c r="E2483" s="23" t="s">
        <v>39</v>
      </c>
    </row>
    <row r="2484" spans="1:5" ht="13.2" x14ac:dyDescent="0.25">
      <c r="A2484" s="23">
        <v>2483</v>
      </c>
      <c r="B2484" s="22" t="s">
        <v>3</v>
      </c>
      <c r="C2484" s="23" t="s">
        <v>14</v>
      </c>
      <c r="D2484" s="41">
        <v>5500</v>
      </c>
      <c r="E2484" s="23" t="s">
        <v>39</v>
      </c>
    </row>
    <row r="2485" spans="1:5" ht="13.2" x14ac:dyDescent="0.25">
      <c r="A2485" s="23">
        <v>2484</v>
      </c>
      <c r="B2485" s="22" t="s">
        <v>3</v>
      </c>
      <c r="C2485" s="23" t="s">
        <v>14</v>
      </c>
      <c r="D2485" s="41">
        <v>5500</v>
      </c>
      <c r="E2485" s="23" t="s">
        <v>39</v>
      </c>
    </row>
    <row r="2486" spans="1:5" ht="13.2" x14ac:dyDescent="0.25">
      <c r="A2486" s="23">
        <v>2485</v>
      </c>
      <c r="B2486" s="22" t="s">
        <v>3</v>
      </c>
      <c r="C2486" s="23" t="s">
        <v>14</v>
      </c>
      <c r="D2486" s="41">
        <v>4750</v>
      </c>
      <c r="E2486" s="23" t="s">
        <v>39</v>
      </c>
    </row>
    <row r="2487" spans="1:5" ht="13.2" x14ac:dyDescent="0.25">
      <c r="A2487" s="23">
        <v>2486</v>
      </c>
      <c r="B2487" s="22" t="s">
        <v>3</v>
      </c>
      <c r="C2487" s="23" t="s">
        <v>12</v>
      </c>
      <c r="D2487" s="41">
        <v>7500</v>
      </c>
      <c r="E2487" s="23" t="s">
        <v>39</v>
      </c>
    </row>
    <row r="2488" spans="1:5" ht="13.2" x14ac:dyDescent="0.25">
      <c r="A2488" s="23">
        <v>2487</v>
      </c>
      <c r="B2488" s="22" t="s">
        <v>3</v>
      </c>
      <c r="C2488" s="23" t="s">
        <v>13</v>
      </c>
      <c r="D2488" s="41">
        <v>7500</v>
      </c>
      <c r="E2488" s="23" t="s">
        <v>39</v>
      </c>
    </row>
    <row r="2489" spans="1:5" ht="13.2" x14ac:dyDescent="0.25">
      <c r="A2489" s="23">
        <v>2488</v>
      </c>
      <c r="B2489" s="22" t="s">
        <v>3</v>
      </c>
      <c r="C2489" s="23" t="s">
        <v>12</v>
      </c>
      <c r="D2489" s="41">
        <v>10000</v>
      </c>
      <c r="E2489" s="23" t="s">
        <v>39</v>
      </c>
    </row>
    <row r="2490" spans="1:5" ht="13.2" x14ac:dyDescent="0.25">
      <c r="A2490" s="23">
        <v>2489</v>
      </c>
      <c r="B2490" s="22" t="s">
        <v>3</v>
      </c>
      <c r="C2490" s="23" t="s">
        <v>13</v>
      </c>
      <c r="D2490" s="41">
        <v>7500</v>
      </c>
      <c r="E2490" s="23" t="s">
        <v>39</v>
      </c>
    </row>
    <row r="2491" spans="1:5" ht="13.2" x14ac:dyDescent="0.25">
      <c r="A2491" s="23">
        <v>2490</v>
      </c>
      <c r="B2491" s="22" t="s">
        <v>3</v>
      </c>
      <c r="C2491" s="23" t="s">
        <v>10</v>
      </c>
      <c r="D2491" s="41">
        <v>11000</v>
      </c>
      <c r="E2491" s="23" t="s">
        <v>39</v>
      </c>
    </row>
    <row r="2492" spans="1:5" ht="13.2" x14ac:dyDescent="0.25">
      <c r="A2492" s="23">
        <v>2491</v>
      </c>
      <c r="B2492" s="22" t="s">
        <v>3</v>
      </c>
      <c r="C2492" s="23" t="s">
        <v>14</v>
      </c>
      <c r="D2492" s="41">
        <v>21000</v>
      </c>
      <c r="E2492" s="23" t="s">
        <v>39</v>
      </c>
    </row>
    <row r="2493" spans="1:5" ht="13.2" x14ac:dyDescent="0.25">
      <c r="A2493" s="23">
        <v>2492</v>
      </c>
      <c r="B2493" s="22" t="s">
        <v>3</v>
      </c>
      <c r="C2493" s="23" t="s">
        <v>14</v>
      </c>
      <c r="D2493" s="41">
        <v>500</v>
      </c>
      <c r="E2493" s="23" t="s">
        <v>39</v>
      </c>
    </row>
    <row r="2494" spans="1:5" ht="13.2" x14ac:dyDescent="0.25">
      <c r="A2494" s="23">
        <v>2493</v>
      </c>
      <c r="B2494" s="22" t="s">
        <v>3</v>
      </c>
      <c r="C2494" s="23" t="s">
        <v>14</v>
      </c>
      <c r="D2494" s="41">
        <v>750</v>
      </c>
      <c r="E2494" s="23" t="s">
        <v>39</v>
      </c>
    </row>
    <row r="2495" spans="1:5" ht="13.2" x14ac:dyDescent="0.25">
      <c r="A2495" s="23">
        <v>2494</v>
      </c>
      <c r="B2495" s="22" t="s">
        <v>3</v>
      </c>
      <c r="C2495" s="23" t="s">
        <v>14</v>
      </c>
      <c r="D2495" s="41">
        <v>1750</v>
      </c>
      <c r="E2495" s="23" t="s">
        <v>39</v>
      </c>
    </row>
    <row r="2496" spans="1:5" ht="13.2" x14ac:dyDescent="0.25">
      <c r="A2496" s="23">
        <v>2495</v>
      </c>
      <c r="B2496" s="22" t="s">
        <v>3</v>
      </c>
      <c r="C2496" s="23" t="s">
        <v>14</v>
      </c>
      <c r="D2496" s="41">
        <v>1750</v>
      </c>
      <c r="E2496" s="23" t="s">
        <v>39</v>
      </c>
    </row>
    <row r="2497" spans="1:5" ht="13.2" x14ac:dyDescent="0.25">
      <c r="A2497" s="23">
        <v>2496</v>
      </c>
      <c r="B2497" s="22" t="s">
        <v>3</v>
      </c>
      <c r="C2497" s="23" t="s">
        <v>12</v>
      </c>
      <c r="D2497" s="41">
        <v>5000</v>
      </c>
      <c r="E2497" s="23" t="s">
        <v>39</v>
      </c>
    </row>
    <row r="2498" spans="1:5" ht="13.2" x14ac:dyDescent="0.25">
      <c r="A2498" s="23">
        <v>2497</v>
      </c>
      <c r="B2498" s="22" t="s">
        <v>3</v>
      </c>
      <c r="C2498" s="23" t="s">
        <v>12</v>
      </c>
      <c r="D2498" s="41">
        <v>8750</v>
      </c>
      <c r="E2498" s="23" t="s">
        <v>39</v>
      </c>
    </row>
    <row r="2499" spans="1:5" ht="13.2" x14ac:dyDescent="0.25">
      <c r="A2499" s="23">
        <v>2498</v>
      </c>
      <c r="B2499" s="22" t="s">
        <v>3</v>
      </c>
      <c r="C2499" s="23" t="s">
        <v>11</v>
      </c>
      <c r="D2499" s="41">
        <v>3250</v>
      </c>
      <c r="E2499" s="23" t="s">
        <v>39</v>
      </c>
    </row>
    <row r="2500" spans="1:5" ht="13.2" x14ac:dyDescent="0.25">
      <c r="A2500" s="23">
        <v>2499</v>
      </c>
      <c r="B2500" s="22" t="s">
        <v>3</v>
      </c>
      <c r="C2500" s="23" t="s">
        <v>12</v>
      </c>
      <c r="D2500" s="41">
        <v>12500</v>
      </c>
      <c r="E2500" s="23" t="s">
        <v>39</v>
      </c>
    </row>
    <row r="2501" spans="1:5" ht="13.2" x14ac:dyDescent="0.25">
      <c r="A2501" s="23">
        <v>2500</v>
      </c>
      <c r="B2501" s="22" t="s">
        <v>3</v>
      </c>
      <c r="C2501" s="23" t="s">
        <v>13</v>
      </c>
      <c r="D2501" s="41">
        <v>3750</v>
      </c>
      <c r="E2501" s="23" t="s">
        <v>39</v>
      </c>
    </row>
    <row r="2502" spans="1:5" ht="13.2" x14ac:dyDescent="0.25">
      <c r="A2502" s="23">
        <v>2501</v>
      </c>
      <c r="B2502" s="22" t="s">
        <v>3</v>
      </c>
      <c r="C2502" s="23" t="s">
        <v>12</v>
      </c>
      <c r="D2502" s="41">
        <v>8750</v>
      </c>
      <c r="E2502" s="23" t="s">
        <v>39</v>
      </c>
    </row>
    <row r="2503" spans="1:5" ht="13.2" x14ac:dyDescent="0.25">
      <c r="A2503" s="23">
        <v>2502</v>
      </c>
      <c r="B2503" s="22" t="s">
        <v>3</v>
      </c>
      <c r="C2503" s="23" t="s">
        <v>10</v>
      </c>
      <c r="D2503" s="41">
        <v>5000</v>
      </c>
      <c r="E2503" s="23" t="s">
        <v>39</v>
      </c>
    </row>
    <row r="2504" spans="1:5" ht="13.2" x14ac:dyDescent="0.25">
      <c r="A2504" s="23">
        <v>2503</v>
      </c>
      <c r="B2504" s="22" t="s">
        <v>3</v>
      </c>
      <c r="C2504" s="23" t="s">
        <v>11</v>
      </c>
      <c r="D2504" s="41">
        <v>4500</v>
      </c>
      <c r="E2504" s="23" t="s">
        <v>39</v>
      </c>
    </row>
    <row r="2505" spans="1:5" ht="13.2" x14ac:dyDescent="0.25">
      <c r="A2505" s="23">
        <v>2504</v>
      </c>
      <c r="B2505" s="22" t="s">
        <v>3</v>
      </c>
      <c r="C2505" s="23" t="s">
        <v>13</v>
      </c>
      <c r="D2505" s="41">
        <v>11250</v>
      </c>
      <c r="E2505" s="23" t="s">
        <v>39</v>
      </c>
    </row>
    <row r="2506" spans="1:5" ht="13.2" x14ac:dyDescent="0.25">
      <c r="A2506" s="23">
        <v>2505</v>
      </c>
      <c r="B2506" s="22" t="s">
        <v>3</v>
      </c>
      <c r="C2506" s="23" t="s">
        <v>12</v>
      </c>
      <c r="D2506" s="41">
        <v>12500</v>
      </c>
      <c r="E2506" s="23" t="s">
        <v>39</v>
      </c>
    </row>
    <row r="2507" spans="1:5" ht="13.2" x14ac:dyDescent="0.25">
      <c r="A2507" s="23">
        <v>2506</v>
      </c>
      <c r="B2507" s="22" t="s">
        <v>3</v>
      </c>
      <c r="C2507" s="23" t="s">
        <v>13</v>
      </c>
      <c r="D2507" s="41">
        <v>3750</v>
      </c>
      <c r="E2507" s="23" t="s">
        <v>39</v>
      </c>
    </row>
    <row r="2508" spans="1:5" ht="13.2" x14ac:dyDescent="0.25">
      <c r="A2508" s="23">
        <v>2507</v>
      </c>
      <c r="B2508" s="22" t="s">
        <v>3</v>
      </c>
      <c r="C2508" s="23" t="s">
        <v>12</v>
      </c>
      <c r="D2508" s="41">
        <v>8750</v>
      </c>
      <c r="E2508" s="23" t="s">
        <v>39</v>
      </c>
    </row>
    <row r="2509" spans="1:5" ht="13.2" x14ac:dyDescent="0.25">
      <c r="A2509" s="23">
        <v>2508</v>
      </c>
      <c r="B2509" s="22" t="s">
        <v>3</v>
      </c>
      <c r="C2509" s="23" t="s">
        <v>13</v>
      </c>
      <c r="D2509" s="41">
        <v>11250</v>
      </c>
      <c r="E2509" s="23" t="s">
        <v>39</v>
      </c>
    </row>
    <row r="2510" spans="1:5" ht="13.2" x14ac:dyDescent="0.25">
      <c r="A2510" s="23">
        <v>2509</v>
      </c>
      <c r="B2510" s="22" t="s">
        <v>3</v>
      </c>
      <c r="C2510" s="23" t="s">
        <v>12</v>
      </c>
      <c r="D2510" s="41">
        <v>12500</v>
      </c>
      <c r="E2510" s="23" t="s">
        <v>39</v>
      </c>
    </row>
    <row r="2511" spans="1:5" ht="13.2" x14ac:dyDescent="0.25">
      <c r="A2511" s="23">
        <v>2510</v>
      </c>
      <c r="B2511" s="22" t="s">
        <v>3</v>
      </c>
      <c r="C2511" s="23" t="s">
        <v>13</v>
      </c>
      <c r="D2511" s="41">
        <v>11250</v>
      </c>
      <c r="E2511" s="23" t="s">
        <v>39</v>
      </c>
    </row>
    <row r="2512" spans="1:5" ht="13.2" x14ac:dyDescent="0.25">
      <c r="A2512" s="23">
        <v>2511</v>
      </c>
      <c r="B2512" s="22" t="s">
        <v>3</v>
      </c>
      <c r="C2512" s="23" t="s">
        <v>12</v>
      </c>
      <c r="D2512" s="41">
        <v>12500</v>
      </c>
      <c r="E2512" s="23" t="s">
        <v>39</v>
      </c>
    </row>
    <row r="2513" spans="1:5" ht="13.2" x14ac:dyDescent="0.25">
      <c r="A2513" s="23">
        <v>2512</v>
      </c>
      <c r="B2513" s="22" t="s">
        <v>3</v>
      </c>
      <c r="C2513" s="23" t="s">
        <v>10</v>
      </c>
      <c r="D2513" s="41">
        <v>10000</v>
      </c>
      <c r="E2513" s="23" t="s">
        <v>39</v>
      </c>
    </row>
    <row r="2514" spans="1:5" ht="13.2" x14ac:dyDescent="0.25">
      <c r="A2514" s="23">
        <v>2513</v>
      </c>
      <c r="B2514" s="22" t="s">
        <v>3</v>
      </c>
      <c r="C2514" s="23" t="s">
        <v>14</v>
      </c>
      <c r="D2514" s="41">
        <v>85000</v>
      </c>
      <c r="E2514" s="23" t="s">
        <v>39</v>
      </c>
    </row>
    <row r="2515" spans="1:5" ht="13.2" x14ac:dyDescent="0.25">
      <c r="A2515" s="23">
        <v>2514</v>
      </c>
      <c r="B2515" s="22" t="s">
        <v>3</v>
      </c>
      <c r="C2515" s="23" t="s">
        <v>14</v>
      </c>
      <c r="D2515" s="41">
        <v>10000</v>
      </c>
      <c r="E2515" s="23" t="s">
        <v>39</v>
      </c>
    </row>
    <row r="2516" spans="1:5" ht="13.2" x14ac:dyDescent="0.25">
      <c r="A2516" s="23">
        <v>2515</v>
      </c>
      <c r="B2516" s="22" t="s">
        <v>3</v>
      </c>
      <c r="C2516" s="23" t="s">
        <v>13</v>
      </c>
      <c r="D2516" s="41">
        <v>11250</v>
      </c>
      <c r="E2516" s="23" t="s">
        <v>39</v>
      </c>
    </row>
    <row r="2517" spans="1:5" ht="13.2" x14ac:dyDescent="0.25">
      <c r="A2517" s="23">
        <v>2516</v>
      </c>
      <c r="B2517" s="22" t="s">
        <v>3</v>
      </c>
      <c r="C2517" s="23" t="s">
        <v>13</v>
      </c>
      <c r="D2517" s="41">
        <v>3750</v>
      </c>
      <c r="E2517" s="23" t="s">
        <v>39</v>
      </c>
    </row>
    <row r="2518" spans="1:5" ht="13.2" x14ac:dyDescent="0.25">
      <c r="A2518" s="23">
        <v>2517</v>
      </c>
      <c r="B2518" s="22" t="s">
        <v>3</v>
      </c>
      <c r="C2518" s="23" t="s">
        <v>14</v>
      </c>
      <c r="D2518" s="41">
        <v>11500</v>
      </c>
      <c r="E2518" s="23" t="s">
        <v>39</v>
      </c>
    </row>
    <row r="2519" spans="1:5" ht="13.2" x14ac:dyDescent="0.25">
      <c r="A2519" s="23">
        <v>2518</v>
      </c>
      <c r="B2519" s="22" t="s">
        <v>3</v>
      </c>
      <c r="C2519" s="23" t="s">
        <v>10</v>
      </c>
      <c r="D2519" s="41">
        <v>5000</v>
      </c>
      <c r="E2519" s="23" t="s">
        <v>40</v>
      </c>
    </row>
    <row r="2520" spans="1:5" ht="13.2" x14ac:dyDescent="0.25">
      <c r="A2520" s="23">
        <v>2519</v>
      </c>
      <c r="B2520" s="22" t="s">
        <v>3</v>
      </c>
      <c r="C2520" s="23" t="s">
        <v>10</v>
      </c>
      <c r="D2520" s="41">
        <v>5000</v>
      </c>
      <c r="E2520" s="23" t="s">
        <v>40</v>
      </c>
    </row>
    <row r="2521" spans="1:5" ht="13.2" x14ac:dyDescent="0.25">
      <c r="A2521" s="23">
        <v>2520</v>
      </c>
      <c r="B2521" s="22" t="s">
        <v>3</v>
      </c>
      <c r="C2521" s="23" t="s">
        <v>14</v>
      </c>
      <c r="D2521" s="41">
        <v>5000</v>
      </c>
      <c r="E2521" s="23" t="s">
        <v>40</v>
      </c>
    </row>
    <row r="2522" spans="1:5" ht="13.2" x14ac:dyDescent="0.25">
      <c r="A2522" s="23">
        <v>2521</v>
      </c>
      <c r="B2522" s="22" t="s">
        <v>3</v>
      </c>
      <c r="C2522" s="23" t="s">
        <v>12</v>
      </c>
      <c r="D2522" s="41">
        <v>15000</v>
      </c>
      <c r="E2522" s="23" t="s">
        <v>40</v>
      </c>
    </row>
    <row r="2523" spans="1:5" ht="13.2" x14ac:dyDescent="0.25">
      <c r="A2523" s="23">
        <v>2522</v>
      </c>
      <c r="B2523" s="22" t="s">
        <v>3</v>
      </c>
      <c r="C2523" s="23" t="s">
        <v>12</v>
      </c>
      <c r="D2523" s="41">
        <v>8750</v>
      </c>
      <c r="E2523" s="23" t="s">
        <v>40</v>
      </c>
    </row>
    <row r="2524" spans="1:5" ht="13.2" x14ac:dyDescent="0.25">
      <c r="A2524" s="23">
        <v>2523</v>
      </c>
      <c r="B2524" s="22" t="s">
        <v>3</v>
      </c>
      <c r="C2524" s="23" t="s">
        <v>12</v>
      </c>
      <c r="D2524" s="41">
        <v>8750</v>
      </c>
      <c r="E2524" s="23" t="s">
        <v>40</v>
      </c>
    </row>
    <row r="2525" spans="1:5" ht="13.2" x14ac:dyDescent="0.25">
      <c r="A2525" s="23">
        <v>2524</v>
      </c>
      <c r="B2525" s="22" t="s">
        <v>3</v>
      </c>
      <c r="C2525" s="23" t="s">
        <v>12</v>
      </c>
      <c r="D2525" s="41">
        <v>10000</v>
      </c>
      <c r="E2525" s="23" t="s">
        <v>40</v>
      </c>
    </row>
    <row r="2526" spans="1:5" ht="13.2" x14ac:dyDescent="0.25">
      <c r="A2526" s="23">
        <v>2525</v>
      </c>
      <c r="B2526" s="22" t="s">
        <v>3</v>
      </c>
      <c r="C2526" s="23" t="s">
        <v>12</v>
      </c>
      <c r="D2526" s="41">
        <v>12500</v>
      </c>
      <c r="E2526" s="23" t="s">
        <v>40</v>
      </c>
    </row>
    <row r="2527" spans="1:5" ht="13.2" x14ac:dyDescent="0.25">
      <c r="A2527" s="23">
        <v>2526</v>
      </c>
      <c r="B2527" s="22" t="s">
        <v>3</v>
      </c>
      <c r="C2527" s="23" t="s">
        <v>12</v>
      </c>
      <c r="D2527" s="41">
        <v>8750</v>
      </c>
      <c r="E2527" s="23" t="s">
        <v>40</v>
      </c>
    </row>
    <row r="2528" spans="1:5" ht="13.2" x14ac:dyDescent="0.25">
      <c r="A2528" s="23">
        <v>2527</v>
      </c>
      <c r="B2528" s="22" t="s">
        <v>3</v>
      </c>
      <c r="C2528" s="23" t="s">
        <v>10</v>
      </c>
      <c r="D2528" s="41">
        <v>7500</v>
      </c>
      <c r="E2528" s="23" t="s">
        <v>39</v>
      </c>
    </row>
    <row r="2529" spans="1:5" ht="13.2" x14ac:dyDescent="0.25">
      <c r="A2529" s="23">
        <v>2528</v>
      </c>
      <c r="B2529" s="22" t="s">
        <v>3</v>
      </c>
      <c r="C2529" s="23" t="s">
        <v>14</v>
      </c>
      <c r="D2529" s="41">
        <v>2750</v>
      </c>
      <c r="E2529" s="23" t="s">
        <v>39</v>
      </c>
    </row>
    <row r="2530" spans="1:5" ht="13.2" x14ac:dyDescent="0.25">
      <c r="A2530" s="23">
        <v>2529</v>
      </c>
      <c r="B2530" s="22" t="s">
        <v>3</v>
      </c>
      <c r="C2530" s="23" t="s">
        <v>14</v>
      </c>
      <c r="D2530" s="41">
        <v>1750</v>
      </c>
      <c r="E2530" s="23" t="s">
        <v>39</v>
      </c>
    </row>
    <row r="2531" spans="1:5" ht="13.2" x14ac:dyDescent="0.25">
      <c r="A2531" s="23">
        <v>2530</v>
      </c>
      <c r="B2531" s="22" t="s">
        <v>3</v>
      </c>
      <c r="C2531" s="23" t="s">
        <v>14</v>
      </c>
      <c r="D2531" s="41">
        <v>8750</v>
      </c>
      <c r="E2531" s="23" t="s">
        <v>39</v>
      </c>
    </row>
    <row r="2532" spans="1:5" ht="13.2" x14ac:dyDescent="0.25">
      <c r="A2532" s="23">
        <v>2531</v>
      </c>
      <c r="B2532" s="22" t="s">
        <v>3</v>
      </c>
      <c r="C2532" s="23" t="s">
        <v>13</v>
      </c>
      <c r="D2532" s="41">
        <v>7500</v>
      </c>
      <c r="E2532" s="23" t="s">
        <v>39</v>
      </c>
    </row>
    <row r="2533" spans="1:5" ht="13.2" x14ac:dyDescent="0.25">
      <c r="A2533" s="23">
        <v>2532</v>
      </c>
      <c r="B2533" s="22" t="s">
        <v>3</v>
      </c>
      <c r="C2533" s="23" t="s">
        <v>12</v>
      </c>
      <c r="D2533" s="41">
        <v>10000</v>
      </c>
      <c r="E2533" s="23" t="s">
        <v>39</v>
      </c>
    </row>
    <row r="2534" spans="1:5" ht="13.2" x14ac:dyDescent="0.25">
      <c r="A2534" s="23">
        <v>2533</v>
      </c>
      <c r="B2534" s="22" t="s">
        <v>3</v>
      </c>
      <c r="C2534" s="23" t="s">
        <v>14</v>
      </c>
      <c r="D2534" s="41">
        <v>2500</v>
      </c>
      <c r="E2534" s="23" t="s">
        <v>39</v>
      </c>
    </row>
    <row r="2535" spans="1:5" ht="13.2" x14ac:dyDescent="0.25">
      <c r="A2535" s="23">
        <v>2534</v>
      </c>
      <c r="B2535" s="22" t="s">
        <v>3</v>
      </c>
      <c r="C2535" s="23" t="s">
        <v>14</v>
      </c>
      <c r="D2535" s="41">
        <v>7500</v>
      </c>
      <c r="E2535" s="23" t="s">
        <v>39</v>
      </c>
    </row>
    <row r="2536" spans="1:5" ht="13.2" x14ac:dyDescent="0.25">
      <c r="A2536" s="23">
        <v>2535</v>
      </c>
      <c r="B2536" s="22" t="s">
        <v>3</v>
      </c>
      <c r="C2536" s="23" t="s">
        <v>10</v>
      </c>
      <c r="D2536" s="41">
        <v>17500</v>
      </c>
      <c r="E2536" s="23" t="s">
        <v>39</v>
      </c>
    </row>
    <row r="2537" spans="1:5" ht="13.2" x14ac:dyDescent="0.25">
      <c r="A2537" s="23">
        <v>2536</v>
      </c>
      <c r="B2537" s="22" t="s">
        <v>3</v>
      </c>
      <c r="C2537" s="23" t="s">
        <v>14</v>
      </c>
      <c r="D2537" s="41">
        <v>12500</v>
      </c>
      <c r="E2537" s="23" t="s">
        <v>39</v>
      </c>
    </row>
    <row r="2538" spans="1:5" ht="13.2" x14ac:dyDescent="0.25">
      <c r="A2538" s="23">
        <v>2537</v>
      </c>
      <c r="B2538" s="22" t="s">
        <v>3</v>
      </c>
      <c r="C2538" s="23" t="s">
        <v>14</v>
      </c>
      <c r="D2538" s="41">
        <v>9750</v>
      </c>
      <c r="E2538" s="23" t="s">
        <v>39</v>
      </c>
    </row>
    <row r="2539" spans="1:5" ht="13.2" x14ac:dyDescent="0.25">
      <c r="A2539" s="23">
        <v>2538</v>
      </c>
      <c r="B2539" s="22" t="s">
        <v>3</v>
      </c>
      <c r="C2539" s="23" t="s">
        <v>14</v>
      </c>
      <c r="D2539" s="41">
        <v>2250</v>
      </c>
      <c r="E2539" s="23" t="s">
        <v>39</v>
      </c>
    </row>
    <row r="2540" spans="1:5" ht="13.2" x14ac:dyDescent="0.25">
      <c r="A2540" s="23">
        <v>2539</v>
      </c>
      <c r="B2540" s="22" t="s">
        <v>3</v>
      </c>
      <c r="C2540" s="23" t="s">
        <v>14</v>
      </c>
      <c r="D2540" s="41">
        <v>11750</v>
      </c>
      <c r="E2540" s="23" t="s">
        <v>39</v>
      </c>
    </row>
    <row r="2541" spans="1:5" ht="13.2" x14ac:dyDescent="0.25">
      <c r="A2541" s="23">
        <v>2540</v>
      </c>
      <c r="B2541" s="22" t="s">
        <v>3</v>
      </c>
      <c r="C2541" s="23" t="s">
        <v>14</v>
      </c>
      <c r="D2541" s="41">
        <v>1500</v>
      </c>
      <c r="E2541" s="23" t="s">
        <v>39</v>
      </c>
    </row>
    <row r="2542" spans="1:5" ht="13.2" x14ac:dyDescent="0.25">
      <c r="A2542" s="23">
        <v>2541</v>
      </c>
      <c r="B2542" s="22" t="s">
        <v>3</v>
      </c>
      <c r="C2542" s="23" t="s">
        <v>14</v>
      </c>
      <c r="D2542" s="41">
        <v>500</v>
      </c>
      <c r="E2542" s="23" t="s">
        <v>39</v>
      </c>
    </row>
    <row r="2543" spans="1:5" ht="13.2" x14ac:dyDescent="0.25">
      <c r="A2543" s="23">
        <v>2542</v>
      </c>
      <c r="B2543" s="22" t="s">
        <v>3</v>
      </c>
      <c r="C2543" s="23" t="s">
        <v>14</v>
      </c>
      <c r="D2543" s="41">
        <v>750</v>
      </c>
      <c r="E2543" s="23" t="s">
        <v>39</v>
      </c>
    </row>
    <row r="2544" spans="1:5" ht="13.2" x14ac:dyDescent="0.25">
      <c r="A2544" s="23">
        <v>2543</v>
      </c>
      <c r="B2544" s="22" t="s">
        <v>3</v>
      </c>
      <c r="C2544" s="23" t="s">
        <v>14</v>
      </c>
      <c r="D2544" s="41">
        <v>3500</v>
      </c>
      <c r="E2544" s="23" t="s">
        <v>39</v>
      </c>
    </row>
    <row r="2545" spans="1:5" ht="13.2" x14ac:dyDescent="0.25">
      <c r="A2545" s="23">
        <v>2544</v>
      </c>
      <c r="B2545" s="22" t="s">
        <v>3</v>
      </c>
      <c r="C2545" s="23" t="s">
        <v>14</v>
      </c>
      <c r="D2545" s="41">
        <v>6000</v>
      </c>
      <c r="E2545" s="23" t="s">
        <v>39</v>
      </c>
    </row>
    <row r="2546" spans="1:5" ht="13.2" x14ac:dyDescent="0.25">
      <c r="A2546" s="23">
        <v>2545</v>
      </c>
      <c r="B2546" s="22" t="s">
        <v>3</v>
      </c>
      <c r="C2546" s="23" t="s">
        <v>12</v>
      </c>
      <c r="D2546" s="41">
        <v>15000</v>
      </c>
      <c r="E2546" s="23" t="s">
        <v>39</v>
      </c>
    </row>
    <row r="2547" spans="1:5" ht="13.2" x14ac:dyDescent="0.25">
      <c r="A2547" s="23">
        <v>2546</v>
      </c>
      <c r="B2547" s="22" t="s">
        <v>3</v>
      </c>
      <c r="C2547" s="23" t="s">
        <v>10</v>
      </c>
      <c r="D2547" s="41">
        <v>11000</v>
      </c>
      <c r="E2547" s="23" t="s">
        <v>39</v>
      </c>
    </row>
    <row r="2548" spans="1:5" ht="13.2" x14ac:dyDescent="0.25">
      <c r="A2548" s="23">
        <v>2547</v>
      </c>
      <c r="B2548" s="22" t="s">
        <v>3</v>
      </c>
      <c r="C2548" s="23" t="s">
        <v>14</v>
      </c>
      <c r="D2548" s="41">
        <v>11750</v>
      </c>
      <c r="E2548" s="23" t="s">
        <v>39</v>
      </c>
    </row>
    <row r="2549" spans="1:5" ht="13.2" x14ac:dyDescent="0.25">
      <c r="A2549" s="23">
        <v>2548</v>
      </c>
      <c r="B2549" s="22" t="s">
        <v>3</v>
      </c>
      <c r="C2549" s="23" t="s">
        <v>14</v>
      </c>
      <c r="D2549" s="41">
        <v>750</v>
      </c>
      <c r="E2549" s="23" t="s">
        <v>39</v>
      </c>
    </row>
    <row r="2550" spans="1:5" ht="13.2" x14ac:dyDescent="0.25">
      <c r="A2550" s="23">
        <v>2549</v>
      </c>
      <c r="B2550" s="22" t="s">
        <v>3</v>
      </c>
      <c r="C2550" s="23" t="s">
        <v>14</v>
      </c>
      <c r="D2550" s="41">
        <v>3750</v>
      </c>
      <c r="E2550" s="23" t="s">
        <v>39</v>
      </c>
    </row>
    <row r="2551" spans="1:5" ht="13.2" x14ac:dyDescent="0.25">
      <c r="A2551" s="23">
        <v>2550</v>
      </c>
      <c r="B2551" s="22" t="s">
        <v>3</v>
      </c>
      <c r="C2551" s="23" t="s">
        <v>14</v>
      </c>
      <c r="D2551" s="41">
        <v>10500</v>
      </c>
      <c r="E2551" s="23" t="s">
        <v>39</v>
      </c>
    </row>
    <row r="2552" spans="1:5" ht="13.2" x14ac:dyDescent="0.25">
      <c r="A2552" s="23">
        <v>2551</v>
      </c>
      <c r="B2552" s="22" t="s">
        <v>3</v>
      </c>
      <c r="C2552" s="23" t="s">
        <v>14</v>
      </c>
      <c r="D2552" s="41">
        <v>8750</v>
      </c>
      <c r="E2552" s="23" t="s">
        <v>39</v>
      </c>
    </row>
    <row r="2553" spans="1:5" ht="13.2" x14ac:dyDescent="0.25">
      <c r="A2553" s="23">
        <v>2552</v>
      </c>
      <c r="B2553" s="22" t="s">
        <v>3</v>
      </c>
      <c r="C2553" s="23" t="s">
        <v>14</v>
      </c>
      <c r="D2553" s="41">
        <v>1500</v>
      </c>
      <c r="E2553" s="23" t="s">
        <v>39</v>
      </c>
    </row>
    <row r="2554" spans="1:5" ht="13.2" x14ac:dyDescent="0.25">
      <c r="A2554" s="23">
        <v>2553</v>
      </c>
      <c r="B2554" s="22" t="s">
        <v>3</v>
      </c>
      <c r="C2554" s="23" t="s">
        <v>12</v>
      </c>
      <c r="D2554" s="41">
        <v>12500</v>
      </c>
      <c r="E2554" s="23" t="s">
        <v>39</v>
      </c>
    </row>
    <row r="2555" spans="1:5" ht="13.2" x14ac:dyDescent="0.25">
      <c r="A2555" s="23">
        <v>2554</v>
      </c>
      <c r="B2555" s="22" t="s">
        <v>3</v>
      </c>
      <c r="C2555" s="23" t="s">
        <v>10</v>
      </c>
      <c r="D2555" s="41">
        <v>15000</v>
      </c>
      <c r="E2555" s="23" t="s">
        <v>39</v>
      </c>
    </row>
    <row r="2556" spans="1:5" ht="13.2" x14ac:dyDescent="0.25">
      <c r="A2556" s="23">
        <v>2555</v>
      </c>
      <c r="B2556" s="22" t="s">
        <v>3</v>
      </c>
      <c r="C2556" s="23" t="s">
        <v>11</v>
      </c>
      <c r="D2556" s="41">
        <v>2250</v>
      </c>
      <c r="E2556" s="23" t="s">
        <v>39</v>
      </c>
    </row>
    <row r="2557" spans="1:5" ht="13.2" x14ac:dyDescent="0.25">
      <c r="A2557" s="23">
        <v>2556</v>
      </c>
      <c r="B2557" s="22" t="s">
        <v>3</v>
      </c>
      <c r="C2557" s="23" t="s">
        <v>10</v>
      </c>
      <c r="D2557" s="41">
        <v>12500</v>
      </c>
      <c r="E2557" s="23" t="s">
        <v>39</v>
      </c>
    </row>
    <row r="2558" spans="1:5" ht="13.2" x14ac:dyDescent="0.25">
      <c r="A2558" s="23">
        <v>2557</v>
      </c>
      <c r="B2558" s="22" t="s">
        <v>3</v>
      </c>
      <c r="C2558" s="23" t="s">
        <v>14</v>
      </c>
      <c r="D2558" s="41">
        <v>1750</v>
      </c>
      <c r="E2558" s="23" t="s">
        <v>39</v>
      </c>
    </row>
    <row r="2559" spans="1:5" ht="13.2" x14ac:dyDescent="0.25">
      <c r="A2559" s="23">
        <v>2558</v>
      </c>
      <c r="B2559" s="22" t="s">
        <v>3</v>
      </c>
      <c r="C2559" s="23" t="s">
        <v>14</v>
      </c>
      <c r="D2559" s="41">
        <v>2750</v>
      </c>
      <c r="E2559" s="23" t="s">
        <v>39</v>
      </c>
    </row>
    <row r="2560" spans="1:5" ht="13.2" x14ac:dyDescent="0.25">
      <c r="A2560" s="23">
        <v>2559</v>
      </c>
      <c r="B2560" s="22" t="s">
        <v>3</v>
      </c>
      <c r="C2560" s="23" t="s">
        <v>14</v>
      </c>
      <c r="D2560" s="41">
        <v>7500</v>
      </c>
      <c r="E2560" s="23" t="s">
        <v>39</v>
      </c>
    </row>
    <row r="2561" spans="1:5" ht="13.2" x14ac:dyDescent="0.25">
      <c r="A2561" s="23">
        <v>2560</v>
      </c>
      <c r="B2561" s="22" t="s">
        <v>3</v>
      </c>
      <c r="C2561" s="23" t="s">
        <v>14</v>
      </c>
      <c r="D2561" s="41">
        <v>14250</v>
      </c>
      <c r="E2561" s="23" t="s">
        <v>39</v>
      </c>
    </row>
    <row r="2562" spans="1:5" ht="13.2" x14ac:dyDescent="0.25">
      <c r="A2562" s="23">
        <v>2561</v>
      </c>
      <c r="B2562" s="22" t="s">
        <v>3</v>
      </c>
      <c r="C2562" s="23" t="s">
        <v>14</v>
      </c>
      <c r="D2562" s="41">
        <v>7500</v>
      </c>
      <c r="E2562" s="23" t="s">
        <v>39</v>
      </c>
    </row>
    <row r="2563" spans="1:5" ht="13.2" x14ac:dyDescent="0.25">
      <c r="A2563" s="23">
        <v>2562</v>
      </c>
      <c r="B2563" s="22" t="s">
        <v>3</v>
      </c>
      <c r="C2563" s="23" t="s">
        <v>14</v>
      </c>
      <c r="D2563" s="41">
        <v>4750</v>
      </c>
      <c r="E2563" s="23" t="s">
        <v>39</v>
      </c>
    </row>
    <row r="2564" spans="1:5" ht="13.2" x14ac:dyDescent="0.25">
      <c r="A2564" s="23">
        <v>2563</v>
      </c>
      <c r="B2564" s="22" t="s">
        <v>3</v>
      </c>
      <c r="C2564" s="23" t="s">
        <v>14</v>
      </c>
      <c r="D2564" s="41">
        <v>11000</v>
      </c>
      <c r="E2564" s="23" t="s">
        <v>39</v>
      </c>
    </row>
    <row r="2565" spans="1:5" ht="13.2" x14ac:dyDescent="0.25">
      <c r="A2565" s="23">
        <v>2564</v>
      </c>
      <c r="B2565" s="22" t="s">
        <v>3</v>
      </c>
      <c r="C2565" s="23" t="s">
        <v>14</v>
      </c>
      <c r="D2565" s="41">
        <v>750</v>
      </c>
      <c r="E2565" s="23" t="s">
        <v>39</v>
      </c>
    </row>
    <row r="2566" spans="1:5" ht="13.2" x14ac:dyDescent="0.25">
      <c r="A2566" s="23">
        <v>2565</v>
      </c>
      <c r="B2566" s="22" t="s">
        <v>3</v>
      </c>
      <c r="C2566" s="23" t="s">
        <v>13</v>
      </c>
      <c r="D2566" s="41">
        <v>11250</v>
      </c>
      <c r="E2566" s="23" t="s">
        <v>39</v>
      </c>
    </row>
    <row r="2567" spans="1:5" ht="13.2" x14ac:dyDescent="0.25">
      <c r="A2567" s="23">
        <v>2566</v>
      </c>
      <c r="B2567" s="22" t="s">
        <v>3</v>
      </c>
      <c r="C2567" s="23" t="s">
        <v>12</v>
      </c>
      <c r="D2567" s="41">
        <v>12500</v>
      </c>
      <c r="E2567" s="23" t="s">
        <v>39</v>
      </c>
    </row>
    <row r="2568" spans="1:5" ht="13.2" x14ac:dyDescent="0.25">
      <c r="A2568" s="23">
        <v>2567</v>
      </c>
      <c r="B2568" s="22" t="s">
        <v>3</v>
      </c>
      <c r="C2568" s="23" t="s">
        <v>11</v>
      </c>
      <c r="D2568" s="41">
        <v>5500</v>
      </c>
      <c r="E2568" s="23" t="s">
        <v>39</v>
      </c>
    </row>
    <row r="2569" spans="1:5" ht="13.2" x14ac:dyDescent="0.25">
      <c r="A2569" s="23">
        <v>2568</v>
      </c>
      <c r="B2569" s="22" t="s">
        <v>3</v>
      </c>
      <c r="C2569" s="23" t="s">
        <v>10</v>
      </c>
      <c r="D2569" s="41">
        <v>7500</v>
      </c>
      <c r="E2569" s="23" t="s">
        <v>39</v>
      </c>
    </row>
    <row r="2570" spans="1:5" ht="13.2" x14ac:dyDescent="0.25">
      <c r="A2570" s="23">
        <v>2569</v>
      </c>
      <c r="B2570" s="22" t="s">
        <v>3</v>
      </c>
      <c r="C2570" s="23" t="s">
        <v>14</v>
      </c>
      <c r="D2570" s="41">
        <v>2750</v>
      </c>
      <c r="E2570" s="23" t="s">
        <v>39</v>
      </c>
    </row>
    <row r="2571" spans="1:5" ht="13.2" x14ac:dyDescent="0.25">
      <c r="A2571" s="23">
        <v>2570</v>
      </c>
      <c r="B2571" s="22" t="s">
        <v>3</v>
      </c>
      <c r="C2571" s="23" t="s">
        <v>14</v>
      </c>
      <c r="D2571" s="41">
        <v>500</v>
      </c>
      <c r="E2571" s="23" t="s">
        <v>39</v>
      </c>
    </row>
    <row r="2572" spans="1:5" ht="13.2" x14ac:dyDescent="0.25">
      <c r="A2572" s="23">
        <v>2571</v>
      </c>
      <c r="B2572" s="22" t="s">
        <v>3</v>
      </c>
      <c r="C2572" s="23" t="s">
        <v>13</v>
      </c>
      <c r="D2572" s="41">
        <v>3750</v>
      </c>
      <c r="E2572" s="23" t="s">
        <v>39</v>
      </c>
    </row>
    <row r="2573" spans="1:5" ht="13.2" x14ac:dyDescent="0.25">
      <c r="A2573" s="23">
        <v>2572</v>
      </c>
      <c r="B2573" s="22" t="s">
        <v>3</v>
      </c>
      <c r="C2573" s="23" t="s">
        <v>12</v>
      </c>
      <c r="D2573" s="41">
        <v>12500</v>
      </c>
      <c r="E2573" s="23" t="s">
        <v>39</v>
      </c>
    </row>
    <row r="2574" spans="1:5" ht="13.2" x14ac:dyDescent="0.25">
      <c r="A2574" s="23">
        <v>2573</v>
      </c>
      <c r="B2574" s="22" t="s">
        <v>3</v>
      </c>
      <c r="C2574" s="23" t="s">
        <v>10</v>
      </c>
      <c r="D2574" s="41">
        <v>7500</v>
      </c>
      <c r="E2574" s="23" t="s">
        <v>39</v>
      </c>
    </row>
    <row r="2575" spans="1:5" ht="13.2" x14ac:dyDescent="0.25">
      <c r="A2575" s="23">
        <v>2574</v>
      </c>
      <c r="B2575" s="22" t="s">
        <v>3</v>
      </c>
      <c r="C2575" s="23" t="s">
        <v>14</v>
      </c>
      <c r="D2575" s="41">
        <v>2250</v>
      </c>
      <c r="E2575" s="23" t="s">
        <v>39</v>
      </c>
    </row>
    <row r="2576" spans="1:5" ht="13.2" x14ac:dyDescent="0.25">
      <c r="A2576" s="23">
        <v>2575</v>
      </c>
      <c r="B2576" s="22" t="s">
        <v>3</v>
      </c>
      <c r="C2576" s="23" t="s">
        <v>14</v>
      </c>
      <c r="D2576" s="41">
        <v>3250</v>
      </c>
      <c r="E2576" s="23" t="s">
        <v>39</v>
      </c>
    </row>
    <row r="2577" spans="1:5" ht="13.2" x14ac:dyDescent="0.25">
      <c r="A2577" s="23">
        <v>2576</v>
      </c>
      <c r="B2577" s="22" t="s">
        <v>3</v>
      </c>
      <c r="C2577" s="23" t="s">
        <v>14</v>
      </c>
      <c r="D2577" s="41">
        <v>1750</v>
      </c>
      <c r="E2577" s="23" t="s">
        <v>39</v>
      </c>
    </row>
    <row r="2578" spans="1:5" ht="13.2" x14ac:dyDescent="0.25">
      <c r="A2578" s="23">
        <v>2577</v>
      </c>
      <c r="B2578" s="22" t="s">
        <v>3</v>
      </c>
      <c r="C2578" s="23" t="s">
        <v>14</v>
      </c>
      <c r="D2578" s="41">
        <v>1500</v>
      </c>
      <c r="E2578" s="23" t="s">
        <v>39</v>
      </c>
    </row>
    <row r="2579" spans="1:5" ht="13.2" x14ac:dyDescent="0.25">
      <c r="A2579" s="23">
        <v>2578</v>
      </c>
      <c r="B2579" s="22" t="s">
        <v>3</v>
      </c>
      <c r="C2579" s="23" t="s">
        <v>13</v>
      </c>
      <c r="D2579" s="41">
        <v>7500</v>
      </c>
      <c r="E2579" s="23" t="s">
        <v>39</v>
      </c>
    </row>
    <row r="2580" spans="1:5" ht="13.2" x14ac:dyDescent="0.25">
      <c r="A2580" s="23">
        <v>2579</v>
      </c>
      <c r="B2580" s="22" t="s">
        <v>3</v>
      </c>
      <c r="C2580" s="23" t="s">
        <v>12</v>
      </c>
      <c r="D2580" s="41">
        <v>12500</v>
      </c>
      <c r="E2580" s="23" t="s">
        <v>39</v>
      </c>
    </row>
    <row r="2581" spans="1:5" ht="13.2" x14ac:dyDescent="0.25">
      <c r="A2581" s="23">
        <v>2580</v>
      </c>
      <c r="B2581" s="22" t="s">
        <v>3</v>
      </c>
      <c r="C2581" s="23" t="s">
        <v>14</v>
      </c>
      <c r="D2581" s="41">
        <v>1250</v>
      </c>
      <c r="E2581" s="23" t="s">
        <v>39</v>
      </c>
    </row>
    <row r="2582" spans="1:5" ht="13.2" x14ac:dyDescent="0.25">
      <c r="A2582" s="23">
        <v>2581</v>
      </c>
      <c r="B2582" s="22" t="s">
        <v>3</v>
      </c>
      <c r="C2582" s="23" t="s">
        <v>10</v>
      </c>
      <c r="D2582" s="41">
        <v>17500</v>
      </c>
      <c r="E2582" s="23" t="s">
        <v>39</v>
      </c>
    </row>
    <row r="2583" spans="1:5" ht="13.2" x14ac:dyDescent="0.25">
      <c r="A2583" s="23">
        <v>2582</v>
      </c>
      <c r="B2583" s="22" t="s">
        <v>3</v>
      </c>
      <c r="C2583" s="23" t="s">
        <v>14</v>
      </c>
      <c r="D2583" s="41">
        <v>2250</v>
      </c>
      <c r="E2583" s="23" t="s">
        <v>39</v>
      </c>
    </row>
    <row r="2584" spans="1:5" ht="13.2" x14ac:dyDescent="0.25">
      <c r="A2584" s="23">
        <v>2583</v>
      </c>
      <c r="B2584" s="22" t="s">
        <v>3</v>
      </c>
      <c r="C2584" s="23" t="s">
        <v>14</v>
      </c>
      <c r="D2584" s="41">
        <v>2000</v>
      </c>
      <c r="E2584" s="23" t="s">
        <v>39</v>
      </c>
    </row>
    <row r="2585" spans="1:5" ht="13.2" x14ac:dyDescent="0.25">
      <c r="A2585" s="23">
        <v>2584</v>
      </c>
      <c r="B2585" s="22" t="s">
        <v>3</v>
      </c>
      <c r="C2585" s="23" t="s">
        <v>14</v>
      </c>
      <c r="D2585" s="41">
        <v>24500</v>
      </c>
      <c r="E2585" s="23" t="s">
        <v>39</v>
      </c>
    </row>
    <row r="2586" spans="1:5" ht="13.2" x14ac:dyDescent="0.25">
      <c r="A2586" s="23">
        <v>2585</v>
      </c>
      <c r="B2586" s="22" t="s">
        <v>3</v>
      </c>
      <c r="C2586" s="23" t="s">
        <v>14</v>
      </c>
      <c r="D2586" s="41">
        <v>1500</v>
      </c>
      <c r="E2586" s="23" t="s">
        <v>39</v>
      </c>
    </row>
    <row r="2587" spans="1:5" ht="13.2" x14ac:dyDescent="0.25">
      <c r="A2587" s="23">
        <v>2586</v>
      </c>
      <c r="B2587" s="22" t="s">
        <v>3</v>
      </c>
      <c r="C2587" s="23" t="s">
        <v>14</v>
      </c>
      <c r="D2587" s="41">
        <v>3500</v>
      </c>
      <c r="E2587" s="23" t="s">
        <v>39</v>
      </c>
    </row>
    <row r="2588" spans="1:5" ht="13.2" x14ac:dyDescent="0.25">
      <c r="A2588" s="23">
        <v>2587</v>
      </c>
      <c r="B2588" s="22" t="s">
        <v>3</v>
      </c>
      <c r="C2588" s="23" t="s">
        <v>14</v>
      </c>
      <c r="D2588" s="41">
        <v>500</v>
      </c>
      <c r="E2588" s="23" t="s">
        <v>39</v>
      </c>
    </row>
    <row r="2589" spans="1:5" ht="13.2" x14ac:dyDescent="0.25">
      <c r="A2589" s="23">
        <v>2588</v>
      </c>
      <c r="B2589" s="22" t="s">
        <v>3</v>
      </c>
      <c r="C2589" s="23" t="s">
        <v>14</v>
      </c>
      <c r="D2589" s="41">
        <v>750</v>
      </c>
      <c r="E2589" s="23" t="s">
        <v>39</v>
      </c>
    </row>
    <row r="2590" spans="1:5" ht="13.2" x14ac:dyDescent="0.25">
      <c r="A2590" s="23">
        <v>2589</v>
      </c>
      <c r="B2590" s="22" t="s">
        <v>3</v>
      </c>
      <c r="C2590" s="23" t="s">
        <v>14</v>
      </c>
      <c r="D2590" s="41">
        <v>2000</v>
      </c>
      <c r="E2590" s="23" t="s">
        <v>39</v>
      </c>
    </row>
    <row r="2591" spans="1:5" ht="13.2" x14ac:dyDescent="0.25">
      <c r="A2591" s="23">
        <v>2590</v>
      </c>
      <c r="B2591" s="22" t="s">
        <v>3</v>
      </c>
      <c r="C2591" s="23" t="s">
        <v>14</v>
      </c>
      <c r="D2591" s="41">
        <v>6000</v>
      </c>
      <c r="E2591" s="23" t="s">
        <v>39</v>
      </c>
    </row>
    <row r="2592" spans="1:5" ht="13.2" x14ac:dyDescent="0.25">
      <c r="A2592" s="23">
        <v>2591</v>
      </c>
      <c r="B2592" s="22" t="s">
        <v>3</v>
      </c>
      <c r="C2592" s="23" t="s">
        <v>13</v>
      </c>
      <c r="D2592" s="41">
        <v>3750</v>
      </c>
      <c r="E2592" s="23" t="s">
        <v>39</v>
      </c>
    </row>
    <row r="2593" spans="1:5" ht="13.2" x14ac:dyDescent="0.25">
      <c r="A2593" s="23">
        <v>2592</v>
      </c>
      <c r="B2593" s="22" t="s">
        <v>3</v>
      </c>
      <c r="C2593" s="23" t="s">
        <v>12</v>
      </c>
      <c r="D2593" s="41">
        <v>8750</v>
      </c>
      <c r="E2593" s="23" t="s">
        <v>39</v>
      </c>
    </row>
    <row r="2594" spans="1:5" ht="13.2" x14ac:dyDescent="0.25">
      <c r="A2594" s="23">
        <v>2593</v>
      </c>
      <c r="B2594" s="22" t="s">
        <v>3</v>
      </c>
      <c r="C2594" s="23" t="s">
        <v>14</v>
      </c>
      <c r="D2594" s="41">
        <v>7500</v>
      </c>
      <c r="E2594" s="23" t="s">
        <v>39</v>
      </c>
    </row>
    <row r="2595" spans="1:5" ht="13.2" x14ac:dyDescent="0.25">
      <c r="A2595" s="23">
        <v>2594</v>
      </c>
      <c r="B2595" s="22" t="s">
        <v>3</v>
      </c>
      <c r="C2595" s="23" t="s">
        <v>11</v>
      </c>
      <c r="D2595" s="41">
        <v>5500</v>
      </c>
      <c r="E2595" s="23" t="s">
        <v>39</v>
      </c>
    </row>
    <row r="2596" spans="1:5" ht="13.2" x14ac:dyDescent="0.25">
      <c r="A2596" s="23">
        <v>2595</v>
      </c>
      <c r="B2596" s="22" t="s">
        <v>3</v>
      </c>
      <c r="C2596" s="23" t="s">
        <v>15</v>
      </c>
      <c r="D2596" s="41">
        <v>268000</v>
      </c>
      <c r="E2596" s="23" t="s">
        <v>39</v>
      </c>
    </row>
    <row r="2597" spans="1:5" ht="13.2" x14ac:dyDescent="0.25">
      <c r="A2597" s="23">
        <v>2596</v>
      </c>
      <c r="B2597" s="22" t="s">
        <v>3</v>
      </c>
      <c r="C2597" s="23" t="s">
        <v>15</v>
      </c>
      <c r="D2597" s="41">
        <v>16000</v>
      </c>
      <c r="E2597" s="23" t="s">
        <v>39</v>
      </c>
    </row>
    <row r="2598" spans="1:5" ht="13.2" x14ac:dyDescent="0.25">
      <c r="A2598" s="23">
        <v>2597</v>
      </c>
      <c r="B2598" s="22" t="s">
        <v>3</v>
      </c>
      <c r="C2598" s="23" t="s">
        <v>15</v>
      </c>
      <c r="D2598" s="41">
        <v>40000</v>
      </c>
      <c r="E2598" s="23" t="s">
        <v>39</v>
      </c>
    </row>
    <row r="2599" spans="1:5" ht="13.2" x14ac:dyDescent="0.25">
      <c r="A2599" s="23">
        <v>2598</v>
      </c>
      <c r="B2599" s="22" t="s">
        <v>3</v>
      </c>
      <c r="C2599" s="23" t="s">
        <v>15</v>
      </c>
      <c r="D2599" s="41">
        <v>24000</v>
      </c>
      <c r="E2599" s="23" t="s">
        <v>39</v>
      </c>
    </row>
    <row r="2600" spans="1:5" ht="13.2" x14ac:dyDescent="0.25">
      <c r="A2600" s="23">
        <v>2599</v>
      </c>
      <c r="B2600" s="22" t="s">
        <v>3</v>
      </c>
      <c r="C2600" s="23" t="s">
        <v>12</v>
      </c>
      <c r="D2600" s="41">
        <v>8750</v>
      </c>
      <c r="E2600" s="23" t="s">
        <v>40</v>
      </c>
    </row>
    <row r="2601" spans="1:5" ht="13.2" x14ac:dyDescent="0.25">
      <c r="A2601" s="23">
        <v>2600</v>
      </c>
      <c r="B2601" s="22" t="s">
        <v>3</v>
      </c>
      <c r="C2601" s="23" t="s">
        <v>10</v>
      </c>
      <c r="D2601" s="41">
        <v>5000</v>
      </c>
      <c r="E2601" s="23" t="s">
        <v>39</v>
      </c>
    </row>
    <row r="2602" spans="1:5" ht="13.2" x14ac:dyDescent="0.25">
      <c r="A2602" s="23">
        <v>2601</v>
      </c>
      <c r="B2602" s="22" t="s">
        <v>3</v>
      </c>
      <c r="C2602" s="23" t="s">
        <v>13</v>
      </c>
      <c r="D2602" s="41">
        <v>7500</v>
      </c>
      <c r="E2602" s="23" t="s">
        <v>39</v>
      </c>
    </row>
    <row r="2603" spans="1:5" ht="13.2" x14ac:dyDescent="0.25">
      <c r="A2603" s="23">
        <v>2602</v>
      </c>
      <c r="B2603" s="22" t="s">
        <v>3</v>
      </c>
      <c r="C2603" s="23" t="s">
        <v>12</v>
      </c>
      <c r="D2603" s="41">
        <v>10000</v>
      </c>
      <c r="E2603" s="23" t="s">
        <v>39</v>
      </c>
    </row>
    <row r="2604" spans="1:5" ht="13.2" x14ac:dyDescent="0.25">
      <c r="A2604" s="23">
        <v>2603</v>
      </c>
      <c r="B2604" s="22" t="s">
        <v>3</v>
      </c>
      <c r="C2604" s="23" t="s">
        <v>10</v>
      </c>
      <c r="D2604" s="41">
        <v>7500</v>
      </c>
      <c r="E2604" s="23" t="s">
        <v>39</v>
      </c>
    </row>
    <row r="2605" spans="1:5" ht="13.2" x14ac:dyDescent="0.25">
      <c r="A2605" s="23">
        <v>2604</v>
      </c>
      <c r="B2605" s="22" t="s">
        <v>3</v>
      </c>
      <c r="C2605" s="23" t="s">
        <v>14</v>
      </c>
      <c r="D2605" s="41">
        <v>7500</v>
      </c>
      <c r="E2605" s="23" t="s">
        <v>39</v>
      </c>
    </row>
    <row r="2606" spans="1:5" ht="13.2" x14ac:dyDescent="0.25">
      <c r="A2606" s="23">
        <v>2605</v>
      </c>
      <c r="B2606" s="22" t="s">
        <v>3</v>
      </c>
      <c r="C2606" s="23" t="s">
        <v>14</v>
      </c>
      <c r="D2606" s="41">
        <v>1750</v>
      </c>
      <c r="E2606" s="23" t="s">
        <v>39</v>
      </c>
    </row>
    <row r="2607" spans="1:5" ht="13.2" x14ac:dyDescent="0.25">
      <c r="A2607" s="23">
        <v>2606</v>
      </c>
      <c r="B2607" s="22" t="s">
        <v>3</v>
      </c>
      <c r="C2607" s="23" t="s">
        <v>13</v>
      </c>
      <c r="D2607" s="41">
        <v>7500</v>
      </c>
      <c r="E2607" s="23" t="s">
        <v>39</v>
      </c>
    </row>
    <row r="2608" spans="1:5" ht="13.2" x14ac:dyDescent="0.25">
      <c r="A2608" s="23">
        <v>2607</v>
      </c>
      <c r="B2608" s="22" t="s">
        <v>3</v>
      </c>
      <c r="C2608" s="23" t="s">
        <v>11</v>
      </c>
      <c r="D2608" s="41">
        <v>5500</v>
      </c>
      <c r="E2608" s="23" t="s">
        <v>39</v>
      </c>
    </row>
    <row r="2609" spans="1:5" ht="13.2" x14ac:dyDescent="0.25">
      <c r="A2609" s="23">
        <v>2608</v>
      </c>
      <c r="B2609" s="22" t="s">
        <v>3</v>
      </c>
      <c r="C2609" s="23" t="s">
        <v>15</v>
      </c>
      <c r="D2609" s="41">
        <v>212000</v>
      </c>
      <c r="E2609" s="23" t="s">
        <v>39</v>
      </c>
    </row>
    <row r="2610" spans="1:5" ht="13.2" x14ac:dyDescent="0.25">
      <c r="A2610" s="23">
        <v>2609</v>
      </c>
      <c r="B2610" s="22" t="s">
        <v>3</v>
      </c>
      <c r="C2610" s="23" t="s">
        <v>15</v>
      </c>
      <c r="D2610" s="41">
        <v>28000</v>
      </c>
      <c r="E2610" s="23" t="s">
        <v>39</v>
      </c>
    </row>
    <row r="2611" spans="1:5" ht="13.2" x14ac:dyDescent="0.25">
      <c r="A2611" s="23">
        <v>2610</v>
      </c>
      <c r="B2611" s="22" t="s">
        <v>3</v>
      </c>
      <c r="C2611" s="23" t="s">
        <v>15</v>
      </c>
      <c r="D2611" s="41">
        <v>60000</v>
      </c>
      <c r="E2611" s="23" t="s">
        <v>39</v>
      </c>
    </row>
    <row r="2612" spans="1:5" ht="13.2" x14ac:dyDescent="0.25">
      <c r="A2612" s="23">
        <v>2611</v>
      </c>
      <c r="B2612" s="22" t="s">
        <v>3</v>
      </c>
      <c r="C2612" s="23" t="s">
        <v>15</v>
      </c>
      <c r="D2612" s="41">
        <v>32000</v>
      </c>
      <c r="E2612" s="23" t="s">
        <v>39</v>
      </c>
    </row>
    <row r="2613" spans="1:5" ht="13.2" x14ac:dyDescent="0.25">
      <c r="A2613" s="23">
        <v>2612</v>
      </c>
      <c r="B2613" s="22" t="s">
        <v>3</v>
      </c>
      <c r="C2613" s="23" t="s">
        <v>12</v>
      </c>
      <c r="D2613" s="41">
        <v>12500</v>
      </c>
      <c r="E2613" s="23" t="s">
        <v>40</v>
      </c>
    </row>
    <row r="2614" spans="1:5" ht="13.2" x14ac:dyDescent="0.25">
      <c r="A2614" s="23">
        <v>2613</v>
      </c>
      <c r="B2614" s="22" t="s">
        <v>3</v>
      </c>
      <c r="C2614" s="23" t="s">
        <v>10</v>
      </c>
      <c r="D2614" s="41">
        <v>11000</v>
      </c>
      <c r="E2614" s="23" t="s">
        <v>39</v>
      </c>
    </row>
    <row r="2615" spans="1:5" ht="13.2" x14ac:dyDescent="0.25">
      <c r="A2615" s="23">
        <v>2614</v>
      </c>
      <c r="B2615" s="22" t="s">
        <v>3</v>
      </c>
      <c r="C2615" s="23" t="s">
        <v>14</v>
      </c>
      <c r="D2615" s="41">
        <v>4000</v>
      </c>
      <c r="E2615" s="23" t="s">
        <v>39</v>
      </c>
    </row>
    <row r="2616" spans="1:5" ht="13.2" x14ac:dyDescent="0.25">
      <c r="A2616" s="23">
        <v>2615</v>
      </c>
      <c r="B2616" s="22" t="s">
        <v>3</v>
      </c>
      <c r="C2616" s="23" t="s">
        <v>14</v>
      </c>
      <c r="D2616" s="41">
        <v>7500</v>
      </c>
      <c r="E2616" s="23" t="s">
        <v>39</v>
      </c>
    </row>
    <row r="2617" spans="1:5" ht="13.2" x14ac:dyDescent="0.25">
      <c r="A2617" s="23">
        <v>2616</v>
      </c>
      <c r="B2617" s="22" t="s">
        <v>3</v>
      </c>
      <c r="C2617" s="23" t="s">
        <v>14</v>
      </c>
      <c r="D2617" s="41">
        <v>750</v>
      </c>
      <c r="E2617" s="23" t="s">
        <v>39</v>
      </c>
    </row>
    <row r="2618" spans="1:5" ht="13.2" x14ac:dyDescent="0.25">
      <c r="A2618" s="23">
        <v>2617</v>
      </c>
      <c r="B2618" s="22" t="s">
        <v>3</v>
      </c>
      <c r="C2618" s="23" t="s">
        <v>14</v>
      </c>
      <c r="D2618" s="41">
        <v>10500</v>
      </c>
      <c r="E2618" s="23" t="s">
        <v>39</v>
      </c>
    </row>
    <row r="2619" spans="1:5" ht="13.2" x14ac:dyDescent="0.25">
      <c r="A2619" s="23">
        <v>2618</v>
      </c>
      <c r="B2619" s="22" t="s">
        <v>3</v>
      </c>
      <c r="C2619" s="23" t="s">
        <v>14</v>
      </c>
      <c r="D2619" s="41">
        <v>500</v>
      </c>
      <c r="E2619" s="23" t="s">
        <v>39</v>
      </c>
    </row>
    <row r="2620" spans="1:5" ht="13.2" x14ac:dyDescent="0.25">
      <c r="A2620" s="23">
        <v>2619</v>
      </c>
      <c r="B2620" s="22" t="s">
        <v>3</v>
      </c>
      <c r="C2620" s="23" t="s">
        <v>14</v>
      </c>
      <c r="D2620" s="41">
        <v>750</v>
      </c>
      <c r="E2620" s="23" t="s">
        <v>39</v>
      </c>
    </row>
    <row r="2621" spans="1:5" ht="13.2" x14ac:dyDescent="0.25">
      <c r="A2621" s="23">
        <v>2620</v>
      </c>
      <c r="B2621" s="22" t="s">
        <v>3</v>
      </c>
      <c r="C2621" s="23" t="s">
        <v>14</v>
      </c>
      <c r="D2621" s="41">
        <v>1750</v>
      </c>
      <c r="E2621" s="23" t="s">
        <v>39</v>
      </c>
    </row>
    <row r="2622" spans="1:5" ht="13.2" x14ac:dyDescent="0.25">
      <c r="A2622" s="23">
        <v>2621</v>
      </c>
      <c r="B2622" s="22" t="s">
        <v>3</v>
      </c>
      <c r="C2622" s="23" t="s">
        <v>12</v>
      </c>
      <c r="D2622" s="41">
        <v>5000</v>
      </c>
      <c r="E2622" s="23" t="s">
        <v>39</v>
      </c>
    </row>
    <row r="2623" spans="1:5" ht="13.2" x14ac:dyDescent="0.25">
      <c r="A2623" s="23">
        <v>2622</v>
      </c>
      <c r="B2623" s="22" t="s">
        <v>3</v>
      </c>
      <c r="C2623" s="23" t="s">
        <v>11</v>
      </c>
      <c r="D2623" s="41">
        <v>3250</v>
      </c>
      <c r="E2623" s="23" t="s">
        <v>39</v>
      </c>
    </row>
    <row r="2624" spans="1:5" ht="13.2" x14ac:dyDescent="0.25">
      <c r="A2624" s="23">
        <v>2623</v>
      </c>
      <c r="B2624" s="22" t="s">
        <v>3</v>
      </c>
      <c r="C2624" s="23" t="s">
        <v>10</v>
      </c>
      <c r="D2624" s="41">
        <v>7500</v>
      </c>
      <c r="E2624" s="23" t="s">
        <v>39</v>
      </c>
    </row>
    <row r="2625" spans="1:5" ht="13.2" x14ac:dyDescent="0.25">
      <c r="A2625" s="23">
        <v>2624</v>
      </c>
      <c r="B2625" s="22" t="s">
        <v>3</v>
      </c>
      <c r="C2625" s="23" t="s">
        <v>14</v>
      </c>
      <c r="D2625" s="41">
        <v>5500</v>
      </c>
      <c r="E2625" s="23" t="s">
        <v>39</v>
      </c>
    </row>
    <row r="2626" spans="1:5" ht="13.2" x14ac:dyDescent="0.25">
      <c r="A2626" s="23">
        <v>2625</v>
      </c>
      <c r="B2626" s="22" t="s">
        <v>3</v>
      </c>
      <c r="C2626" s="23" t="s">
        <v>14</v>
      </c>
      <c r="D2626" s="41">
        <v>8500</v>
      </c>
      <c r="E2626" s="23" t="s">
        <v>39</v>
      </c>
    </row>
    <row r="2627" spans="1:5" ht="13.2" x14ac:dyDescent="0.25">
      <c r="A2627" s="23">
        <v>2626</v>
      </c>
      <c r="B2627" s="22" t="s">
        <v>3</v>
      </c>
      <c r="C2627" s="23" t="s">
        <v>14</v>
      </c>
      <c r="D2627" s="41">
        <v>500</v>
      </c>
      <c r="E2627" s="23" t="s">
        <v>39</v>
      </c>
    </row>
    <row r="2628" spans="1:5" ht="13.2" x14ac:dyDescent="0.25">
      <c r="A2628" s="23">
        <v>2627</v>
      </c>
      <c r="B2628" s="22" t="s">
        <v>3</v>
      </c>
      <c r="C2628" s="23" t="s">
        <v>13</v>
      </c>
      <c r="D2628" s="41">
        <v>3750</v>
      </c>
      <c r="E2628" s="23" t="s">
        <v>39</v>
      </c>
    </row>
    <row r="2629" spans="1:5" ht="13.2" x14ac:dyDescent="0.25">
      <c r="A2629" s="23">
        <v>2628</v>
      </c>
      <c r="B2629" s="22" t="s">
        <v>3</v>
      </c>
      <c r="C2629" s="23" t="s">
        <v>10</v>
      </c>
      <c r="D2629" s="41">
        <v>11000</v>
      </c>
      <c r="E2629" s="23" t="s">
        <v>39</v>
      </c>
    </row>
    <row r="2630" spans="1:5" ht="13.2" x14ac:dyDescent="0.25">
      <c r="A2630" s="23">
        <v>2629</v>
      </c>
      <c r="B2630" s="22" t="s">
        <v>3</v>
      </c>
      <c r="C2630" s="23" t="s">
        <v>14</v>
      </c>
      <c r="D2630" s="41">
        <v>12500</v>
      </c>
      <c r="E2630" s="23" t="s">
        <v>39</v>
      </c>
    </row>
    <row r="2631" spans="1:5" ht="13.2" x14ac:dyDescent="0.25">
      <c r="A2631" s="23">
        <v>2630</v>
      </c>
      <c r="B2631" s="22" t="s">
        <v>3</v>
      </c>
      <c r="C2631" s="23" t="s">
        <v>14</v>
      </c>
      <c r="D2631" s="41">
        <v>750</v>
      </c>
      <c r="E2631" s="23" t="s">
        <v>39</v>
      </c>
    </row>
    <row r="2632" spans="1:5" ht="13.2" x14ac:dyDescent="0.25">
      <c r="A2632" s="23">
        <v>2631</v>
      </c>
      <c r="B2632" s="22" t="s">
        <v>3</v>
      </c>
      <c r="C2632" s="23" t="s">
        <v>14</v>
      </c>
      <c r="D2632" s="41">
        <v>1750</v>
      </c>
      <c r="E2632" s="23" t="s">
        <v>39</v>
      </c>
    </row>
    <row r="2633" spans="1:5" ht="13.2" x14ac:dyDescent="0.25">
      <c r="A2633" s="23">
        <v>2632</v>
      </c>
      <c r="B2633" s="22" t="s">
        <v>3</v>
      </c>
      <c r="C2633" s="23" t="s">
        <v>14</v>
      </c>
      <c r="D2633" s="41">
        <v>500</v>
      </c>
      <c r="E2633" s="23" t="s">
        <v>39</v>
      </c>
    </row>
    <row r="2634" spans="1:5" ht="13.2" x14ac:dyDescent="0.25">
      <c r="A2634" s="23">
        <v>2633</v>
      </c>
      <c r="B2634" s="22" t="s">
        <v>3</v>
      </c>
      <c r="C2634" s="23" t="s">
        <v>10</v>
      </c>
      <c r="D2634" s="41">
        <v>11000</v>
      </c>
      <c r="E2634" s="23" t="s">
        <v>39</v>
      </c>
    </row>
    <row r="2635" spans="1:5" ht="13.2" x14ac:dyDescent="0.25">
      <c r="A2635" s="23">
        <v>2634</v>
      </c>
      <c r="B2635" s="22" t="s">
        <v>3</v>
      </c>
      <c r="C2635" s="23" t="s">
        <v>14</v>
      </c>
      <c r="D2635" s="41">
        <v>10500</v>
      </c>
      <c r="E2635" s="23" t="s">
        <v>39</v>
      </c>
    </row>
    <row r="2636" spans="1:5" ht="13.2" x14ac:dyDescent="0.25">
      <c r="A2636" s="23">
        <v>2635</v>
      </c>
      <c r="B2636" s="22" t="s">
        <v>3</v>
      </c>
      <c r="C2636" s="23" t="s">
        <v>14</v>
      </c>
      <c r="D2636" s="41">
        <v>4750</v>
      </c>
      <c r="E2636" s="23" t="s">
        <v>39</v>
      </c>
    </row>
    <row r="2637" spans="1:5" ht="13.2" x14ac:dyDescent="0.25">
      <c r="A2637" s="23">
        <v>2636</v>
      </c>
      <c r="B2637" s="22" t="s">
        <v>3</v>
      </c>
      <c r="C2637" s="23" t="s">
        <v>14</v>
      </c>
      <c r="D2637" s="41">
        <v>500</v>
      </c>
      <c r="E2637" s="23" t="s">
        <v>39</v>
      </c>
    </row>
    <row r="2638" spans="1:5" ht="13.2" x14ac:dyDescent="0.25">
      <c r="A2638" s="23">
        <v>2637</v>
      </c>
      <c r="B2638" s="22" t="s">
        <v>3</v>
      </c>
      <c r="C2638" s="23" t="s">
        <v>12</v>
      </c>
      <c r="D2638" s="41">
        <v>10000</v>
      </c>
      <c r="E2638" s="23" t="s">
        <v>39</v>
      </c>
    </row>
    <row r="2639" spans="1:5" ht="13.2" x14ac:dyDescent="0.25">
      <c r="A2639" s="23">
        <v>2638</v>
      </c>
      <c r="B2639" s="22" t="s">
        <v>3</v>
      </c>
      <c r="C2639" s="23" t="s">
        <v>10</v>
      </c>
      <c r="D2639" s="41">
        <v>2500</v>
      </c>
      <c r="E2639" s="23" t="s">
        <v>39</v>
      </c>
    </row>
    <row r="2640" spans="1:5" ht="13.2" x14ac:dyDescent="0.25">
      <c r="A2640" s="23">
        <v>2639</v>
      </c>
      <c r="B2640" s="22" t="s">
        <v>3</v>
      </c>
      <c r="C2640" s="23" t="s">
        <v>10</v>
      </c>
      <c r="D2640" s="41">
        <v>2500</v>
      </c>
      <c r="E2640" s="23" t="s">
        <v>40</v>
      </c>
    </row>
    <row r="2641" spans="1:5" ht="13.2" x14ac:dyDescent="0.25">
      <c r="A2641" s="23">
        <v>2640</v>
      </c>
      <c r="B2641" s="22" t="s">
        <v>3</v>
      </c>
      <c r="C2641" s="23" t="s">
        <v>10</v>
      </c>
      <c r="D2641" s="41">
        <v>2500</v>
      </c>
      <c r="E2641" s="23" t="s">
        <v>40</v>
      </c>
    </row>
    <row r="2642" spans="1:5" ht="13.2" x14ac:dyDescent="0.25">
      <c r="A2642" s="23">
        <v>2641</v>
      </c>
      <c r="B2642" s="22" t="s">
        <v>3</v>
      </c>
      <c r="C2642" s="23" t="s">
        <v>10</v>
      </c>
      <c r="D2642" s="41">
        <v>2500</v>
      </c>
      <c r="E2642" s="23" t="s">
        <v>40</v>
      </c>
    </row>
    <row r="2643" spans="1:5" ht="13.2" x14ac:dyDescent="0.25">
      <c r="A2643" s="23">
        <v>2642</v>
      </c>
      <c r="B2643" s="22" t="s">
        <v>3</v>
      </c>
      <c r="C2643" s="23" t="s">
        <v>10</v>
      </c>
      <c r="D2643" s="41">
        <v>2500</v>
      </c>
      <c r="E2643" s="23" t="s">
        <v>40</v>
      </c>
    </row>
    <row r="2644" spans="1:5" ht="13.2" x14ac:dyDescent="0.25">
      <c r="A2644" s="23">
        <v>2643</v>
      </c>
      <c r="B2644" s="22" t="s">
        <v>3</v>
      </c>
      <c r="C2644" s="23" t="s">
        <v>10</v>
      </c>
      <c r="D2644" s="41">
        <v>2500</v>
      </c>
      <c r="E2644" s="23" t="s">
        <v>40</v>
      </c>
    </row>
    <row r="2645" spans="1:5" ht="13.2" x14ac:dyDescent="0.25">
      <c r="A2645" s="23">
        <v>2644</v>
      </c>
      <c r="B2645" s="22" t="s">
        <v>3</v>
      </c>
      <c r="C2645" s="23" t="s">
        <v>10</v>
      </c>
      <c r="D2645" s="41">
        <v>2500</v>
      </c>
      <c r="E2645" s="23" t="s">
        <v>40</v>
      </c>
    </row>
    <row r="2646" spans="1:5" ht="13.2" x14ac:dyDescent="0.25">
      <c r="A2646" s="23">
        <v>2645</v>
      </c>
      <c r="B2646" s="22" t="s">
        <v>3</v>
      </c>
      <c r="C2646" s="23" t="s">
        <v>15</v>
      </c>
      <c r="D2646" s="41">
        <v>44000</v>
      </c>
      <c r="E2646" s="23" t="s">
        <v>39</v>
      </c>
    </row>
    <row r="2647" spans="1:5" ht="13.2" x14ac:dyDescent="0.25">
      <c r="A2647" s="23">
        <v>2646</v>
      </c>
      <c r="B2647" s="22" t="s">
        <v>3</v>
      </c>
      <c r="C2647" s="23" t="s">
        <v>15</v>
      </c>
      <c r="D2647" s="41">
        <v>8000</v>
      </c>
      <c r="E2647" s="23" t="s">
        <v>39</v>
      </c>
    </row>
    <row r="2648" spans="1:5" ht="13.2" x14ac:dyDescent="0.25">
      <c r="A2648" s="23">
        <v>2647</v>
      </c>
      <c r="B2648" s="22" t="s">
        <v>3</v>
      </c>
      <c r="C2648" s="23" t="s">
        <v>15</v>
      </c>
      <c r="D2648" s="41">
        <v>44000</v>
      </c>
      <c r="E2648" s="23" t="s">
        <v>39</v>
      </c>
    </row>
    <row r="2649" spans="1:5" ht="13.2" x14ac:dyDescent="0.25">
      <c r="A2649" s="23">
        <v>2648</v>
      </c>
      <c r="B2649" s="22" t="s">
        <v>3</v>
      </c>
      <c r="C2649" s="23" t="s">
        <v>15</v>
      </c>
      <c r="D2649" s="41">
        <v>24000</v>
      </c>
      <c r="E2649" s="23" t="s">
        <v>39</v>
      </c>
    </row>
    <row r="2650" spans="1:5" ht="13.2" x14ac:dyDescent="0.25">
      <c r="A2650" s="23">
        <v>2649</v>
      </c>
      <c r="B2650" s="22" t="s">
        <v>3</v>
      </c>
      <c r="C2650" s="23" t="s">
        <v>10</v>
      </c>
      <c r="D2650" s="41">
        <v>7500</v>
      </c>
      <c r="E2650" s="23" t="s">
        <v>39</v>
      </c>
    </row>
    <row r="2651" spans="1:5" ht="13.2" x14ac:dyDescent="0.25">
      <c r="A2651" s="23">
        <v>2650</v>
      </c>
      <c r="B2651" s="22" t="s">
        <v>3</v>
      </c>
      <c r="C2651" s="23" t="s">
        <v>14</v>
      </c>
      <c r="D2651" s="41">
        <v>6500</v>
      </c>
      <c r="E2651" s="23" t="s">
        <v>39</v>
      </c>
    </row>
    <row r="2652" spans="1:5" ht="13.2" x14ac:dyDescent="0.25">
      <c r="A2652" s="23">
        <v>2651</v>
      </c>
      <c r="B2652" s="22" t="s">
        <v>3</v>
      </c>
      <c r="C2652" s="23" t="s">
        <v>14</v>
      </c>
      <c r="D2652" s="41">
        <v>1750</v>
      </c>
      <c r="E2652" s="23" t="s">
        <v>39</v>
      </c>
    </row>
    <row r="2653" spans="1:5" ht="13.2" x14ac:dyDescent="0.25">
      <c r="A2653" s="23">
        <v>2652</v>
      </c>
      <c r="B2653" s="22" t="s">
        <v>3</v>
      </c>
      <c r="C2653" s="23" t="s">
        <v>13</v>
      </c>
      <c r="D2653" s="41">
        <v>7500</v>
      </c>
      <c r="E2653" s="23" t="s">
        <v>39</v>
      </c>
    </row>
    <row r="2654" spans="1:5" ht="13.2" x14ac:dyDescent="0.25">
      <c r="A2654" s="23">
        <v>2653</v>
      </c>
      <c r="B2654" s="22" t="s">
        <v>3</v>
      </c>
      <c r="C2654" s="23" t="s">
        <v>12</v>
      </c>
      <c r="D2654" s="41">
        <v>10000</v>
      </c>
      <c r="E2654" s="23" t="s">
        <v>39</v>
      </c>
    </row>
    <row r="2655" spans="1:5" ht="13.2" x14ac:dyDescent="0.25">
      <c r="A2655" s="23">
        <v>2654</v>
      </c>
      <c r="B2655" s="22" t="s">
        <v>3</v>
      </c>
      <c r="C2655" s="23" t="s">
        <v>10</v>
      </c>
      <c r="D2655" s="41">
        <v>11000</v>
      </c>
      <c r="E2655" s="23" t="s">
        <v>39</v>
      </c>
    </row>
    <row r="2656" spans="1:5" ht="13.2" x14ac:dyDescent="0.25">
      <c r="A2656" s="23">
        <v>2655</v>
      </c>
      <c r="B2656" s="22" t="s">
        <v>3</v>
      </c>
      <c r="C2656" s="23" t="s">
        <v>14</v>
      </c>
      <c r="D2656" s="41">
        <v>4250</v>
      </c>
      <c r="E2656" s="23" t="s">
        <v>39</v>
      </c>
    </row>
    <row r="2657" spans="1:5" ht="13.2" x14ac:dyDescent="0.25">
      <c r="A2657" s="23">
        <v>2656</v>
      </c>
      <c r="B2657" s="22" t="s">
        <v>3</v>
      </c>
      <c r="C2657" s="23" t="s">
        <v>14</v>
      </c>
      <c r="D2657" s="41">
        <v>1750</v>
      </c>
      <c r="E2657" s="23" t="s">
        <v>39</v>
      </c>
    </row>
    <row r="2658" spans="1:5" ht="13.2" x14ac:dyDescent="0.25">
      <c r="A2658" s="23">
        <v>2657</v>
      </c>
      <c r="B2658" s="22" t="s">
        <v>3</v>
      </c>
      <c r="C2658" s="23" t="s">
        <v>14</v>
      </c>
      <c r="D2658" s="41">
        <v>13750</v>
      </c>
      <c r="E2658" s="23" t="s">
        <v>39</v>
      </c>
    </row>
    <row r="2659" spans="1:5" ht="13.2" x14ac:dyDescent="0.25">
      <c r="A2659" s="23">
        <v>2658</v>
      </c>
      <c r="B2659" s="22" t="s">
        <v>3</v>
      </c>
      <c r="C2659" s="23" t="s">
        <v>14</v>
      </c>
      <c r="D2659" s="41">
        <v>500</v>
      </c>
      <c r="E2659" s="23" t="s">
        <v>39</v>
      </c>
    </row>
    <row r="2660" spans="1:5" ht="13.2" x14ac:dyDescent="0.25">
      <c r="A2660" s="23">
        <v>2659</v>
      </c>
      <c r="B2660" s="22" t="s">
        <v>3</v>
      </c>
      <c r="C2660" s="23" t="s">
        <v>14</v>
      </c>
      <c r="D2660" s="41">
        <v>750</v>
      </c>
      <c r="E2660" s="23" t="s">
        <v>39</v>
      </c>
    </row>
    <row r="2661" spans="1:5" ht="13.2" x14ac:dyDescent="0.25">
      <c r="A2661" s="23">
        <v>2660</v>
      </c>
      <c r="B2661" s="22" t="s">
        <v>3</v>
      </c>
      <c r="C2661" s="23" t="s">
        <v>14</v>
      </c>
      <c r="D2661" s="41">
        <v>1750</v>
      </c>
      <c r="E2661" s="23" t="s">
        <v>39</v>
      </c>
    </row>
    <row r="2662" spans="1:5" ht="13.2" x14ac:dyDescent="0.25">
      <c r="A2662" s="23">
        <v>2661</v>
      </c>
      <c r="B2662" s="22" t="s">
        <v>3</v>
      </c>
      <c r="C2662" s="23" t="s">
        <v>13</v>
      </c>
      <c r="D2662" s="41">
        <v>7500</v>
      </c>
      <c r="E2662" s="23" t="s">
        <v>39</v>
      </c>
    </row>
    <row r="2663" spans="1:5" ht="13.2" x14ac:dyDescent="0.25">
      <c r="A2663" s="23">
        <v>2662</v>
      </c>
      <c r="B2663" s="22" t="s">
        <v>3</v>
      </c>
      <c r="C2663" s="23" t="s">
        <v>11</v>
      </c>
      <c r="D2663" s="41">
        <v>2250</v>
      </c>
      <c r="E2663" s="23" t="s">
        <v>39</v>
      </c>
    </row>
    <row r="2664" spans="1:5" ht="13.2" x14ac:dyDescent="0.25">
      <c r="A2664" s="23">
        <v>2663</v>
      </c>
      <c r="B2664" s="22" t="s">
        <v>3</v>
      </c>
      <c r="C2664" s="23" t="s">
        <v>12</v>
      </c>
      <c r="D2664" s="41">
        <v>12500</v>
      </c>
      <c r="E2664" s="23" t="s">
        <v>39</v>
      </c>
    </row>
    <row r="2665" spans="1:5" ht="13.2" x14ac:dyDescent="0.25">
      <c r="A2665" s="23">
        <v>2664</v>
      </c>
      <c r="B2665" s="22" t="s">
        <v>3</v>
      </c>
      <c r="C2665" s="23" t="s">
        <v>12</v>
      </c>
      <c r="D2665" s="41">
        <v>12500</v>
      </c>
      <c r="E2665" s="23" t="s">
        <v>39</v>
      </c>
    </row>
    <row r="2666" spans="1:5" ht="13.2" x14ac:dyDescent="0.25">
      <c r="A2666" s="23">
        <v>2665</v>
      </c>
      <c r="B2666" s="22" t="s">
        <v>3</v>
      </c>
      <c r="C2666" s="23" t="s">
        <v>10</v>
      </c>
      <c r="D2666" s="41">
        <v>7500</v>
      </c>
      <c r="E2666" s="23" t="s">
        <v>40</v>
      </c>
    </row>
    <row r="2667" spans="1:5" ht="13.2" x14ac:dyDescent="0.25">
      <c r="A2667" s="23">
        <v>2666</v>
      </c>
      <c r="B2667" s="22" t="s">
        <v>3</v>
      </c>
      <c r="C2667" s="23" t="s">
        <v>10</v>
      </c>
      <c r="D2667" s="41">
        <v>7500</v>
      </c>
      <c r="E2667" s="23" t="s">
        <v>39</v>
      </c>
    </row>
    <row r="2668" spans="1:5" ht="13.2" x14ac:dyDescent="0.25">
      <c r="A2668" s="23">
        <v>2667</v>
      </c>
      <c r="B2668" s="22" t="s">
        <v>3</v>
      </c>
      <c r="C2668" s="23" t="s">
        <v>14</v>
      </c>
      <c r="D2668" s="41">
        <v>5500</v>
      </c>
      <c r="E2668" s="23" t="s">
        <v>39</v>
      </c>
    </row>
    <row r="2669" spans="1:5" ht="13.2" x14ac:dyDescent="0.25">
      <c r="A2669" s="23">
        <v>2668</v>
      </c>
      <c r="B2669" s="22" t="s">
        <v>3</v>
      </c>
      <c r="C2669" s="23" t="s">
        <v>14</v>
      </c>
      <c r="D2669" s="41">
        <v>1750</v>
      </c>
      <c r="E2669" s="23" t="s">
        <v>39</v>
      </c>
    </row>
    <row r="2670" spans="1:5" ht="13.2" x14ac:dyDescent="0.25">
      <c r="A2670" s="23">
        <v>2669</v>
      </c>
      <c r="B2670" s="22" t="s">
        <v>3</v>
      </c>
      <c r="C2670" s="23" t="s">
        <v>14</v>
      </c>
      <c r="D2670" s="41">
        <v>11500</v>
      </c>
      <c r="E2670" s="23" t="s">
        <v>39</v>
      </c>
    </row>
    <row r="2671" spans="1:5" ht="13.2" x14ac:dyDescent="0.25">
      <c r="A2671" s="23">
        <v>2670</v>
      </c>
      <c r="B2671" s="22" t="s">
        <v>3</v>
      </c>
      <c r="C2671" s="23" t="s">
        <v>10</v>
      </c>
      <c r="D2671" s="41">
        <v>5000</v>
      </c>
      <c r="E2671" s="23" t="s">
        <v>39</v>
      </c>
    </row>
    <row r="2672" spans="1:5" ht="13.2" x14ac:dyDescent="0.25">
      <c r="A2672" s="23">
        <v>2671</v>
      </c>
      <c r="B2672" s="22" t="s">
        <v>3</v>
      </c>
      <c r="C2672" s="23" t="s">
        <v>10</v>
      </c>
      <c r="D2672" s="41">
        <v>5000</v>
      </c>
      <c r="E2672" s="23" t="s">
        <v>39</v>
      </c>
    </row>
    <row r="2673" spans="1:5" ht="13.2" x14ac:dyDescent="0.25">
      <c r="A2673" s="23">
        <v>2672</v>
      </c>
      <c r="B2673" s="22" t="s">
        <v>3</v>
      </c>
      <c r="C2673" s="23" t="s">
        <v>14</v>
      </c>
      <c r="D2673" s="41">
        <v>2500</v>
      </c>
      <c r="E2673" s="23" t="s">
        <v>39</v>
      </c>
    </row>
    <row r="2674" spans="1:5" ht="13.2" x14ac:dyDescent="0.25">
      <c r="A2674" s="23">
        <v>2673</v>
      </c>
      <c r="B2674" s="22" t="s">
        <v>3</v>
      </c>
      <c r="C2674" s="23" t="s">
        <v>14</v>
      </c>
      <c r="D2674" s="41">
        <v>750</v>
      </c>
      <c r="E2674" s="23" t="s">
        <v>39</v>
      </c>
    </row>
    <row r="2675" spans="1:5" ht="13.2" x14ac:dyDescent="0.25">
      <c r="A2675" s="23">
        <v>2674</v>
      </c>
      <c r="B2675" s="22" t="s">
        <v>3</v>
      </c>
      <c r="C2675" s="23" t="s">
        <v>13</v>
      </c>
      <c r="D2675" s="41">
        <v>5000</v>
      </c>
      <c r="E2675" s="23" t="s">
        <v>39</v>
      </c>
    </row>
    <row r="2676" spans="1:5" ht="13.2" x14ac:dyDescent="0.25">
      <c r="A2676" s="23">
        <v>2675</v>
      </c>
      <c r="B2676" s="22" t="s">
        <v>3</v>
      </c>
      <c r="C2676" s="23" t="s">
        <v>13</v>
      </c>
      <c r="D2676" s="41">
        <v>3750</v>
      </c>
      <c r="E2676" s="23" t="s">
        <v>39</v>
      </c>
    </row>
    <row r="2677" spans="1:5" ht="13.2" x14ac:dyDescent="0.25">
      <c r="A2677" s="23">
        <v>2676</v>
      </c>
      <c r="B2677" s="22" t="s">
        <v>3</v>
      </c>
      <c r="C2677" s="23" t="s">
        <v>13</v>
      </c>
      <c r="D2677" s="41">
        <v>3750</v>
      </c>
      <c r="E2677" s="23" t="s">
        <v>39</v>
      </c>
    </row>
    <row r="2678" spans="1:5" ht="13.2" x14ac:dyDescent="0.25">
      <c r="A2678" s="23">
        <v>2677</v>
      </c>
      <c r="B2678" s="22" t="s">
        <v>3</v>
      </c>
      <c r="C2678" s="23" t="s">
        <v>14</v>
      </c>
      <c r="D2678" s="41">
        <v>1750</v>
      </c>
      <c r="E2678" s="23" t="s">
        <v>39</v>
      </c>
    </row>
    <row r="2679" spans="1:5" ht="13.2" x14ac:dyDescent="0.25">
      <c r="A2679" s="23">
        <v>2678</v>
      </c>
      <c r="B2679" s="22" t="s">
        <v>3</v>
      </c>
      <c r="C2679" s="23" t="s">
        <v>13</v>
      </c>
      <c r="D2679" s="41">
        <v>7500</v>
      </c>
      <c r="E2679" s="23" t="s">
        <v>39</v>
      </c>
    </row>
    <row r="2680" spans="1:5" ht="13.2" x14ac:dyDescent="0.25">
      <c r="A2680" s="23">
        <v>2679</v>
      </c>
      <c r="B2680" s="22" t="s">
        <v>3</v>
      </c>
      <c r="C2680" s="23" t="s">
        <v>13</v>
      </c>
      <c r="D2680" s="41">
        <v>7500</v>
      </c>
      <c r="E2680" s="23" t="s">
        <v>39</v>
      </c>
    </row>
    <row r="2681" spans="1:5" ht="13.2" x14ac:dyDescent="0.25">
      <c r="A2681" s="23">
        <v>2680</v>
      </c>
      <c r="B2681" s="22" t="s">
        <v>3</v>
      </c>
      <c r="C2681" s="23" t="s">
        <v>14</v>
      </c>
      <c r="D2681" s="41">
        <v>4750</v>
      </c>
      <c r="E2681" s="23" t="s">
        <v>39</v>
      </c>
    </row>
    <row r="2682" spans="1:5" ht="13.2" x14ac:dyDescent="0.25">
      <c r="A2682" s="23">
        <v>2681</v>
      </c>
      <c r="B2682" s="22" t="s">
        <v>3</v>
      </c>
      <c r="C2682" s="23" t="s">
        <v>13</v>
      </c>
      <c r="D2682" s="41">
        <v>11250</v>
      </c>
      <c r="E2682" s="23" t="s">
        <v>39</v>
      </c>
    </row>
    <row r="2683" spans="1:5" ht="13.2" x14ac:dyDescent="0.25">
      <c r="A2683" s="23">
        <v>2682</v>
      </c>
      <c r="B2683" s="22" t="s">
        <v>3</v>
      </c>
      <c r="C2683" s="23" t="s">
        <v>13</v>
      </c>
      <c r="D2683" s="41">
        <v>7500</v>
      </c>
      <c r="E2683" s="23" t="s">
        <v>39</v>
      </c>
    </row>
    <row r="2684" spans="1:5" ht="13.2" x14ac:dyDescent="0.25">
      <c r="A2684" s="23">
        <v>2683</v>
      </c>
      <c r="B2684" s="22" t="s">
        <v>3</v>
      </c>
      <c r="C2684" s="23" t="s">
        <v>13</v>
      </c>
      <c r="D2684" s="41">
        <v>7500</v>
      </c>
      <c r="E2684" s="23" t="s">
        <v>39</v>
      </c>
    </row>
    <row r="2685" spans="1:5" ht="13.2" x14ac:dyDescent="0.25">
      <c r="A2685" s="23">
        <v>2684</v>
      </c>
      <c r="B2685" s="22" t="s">
        <v>3</v>
      </c>
      <c r="C2685" s="23" t="s">
        <v>13</v>
      </c>
      <c r="D2685" s="41">
        <v>3750</v>
      </c>
      <c r="E2685" s="23" t="s">
        <v>40</v>
      </c>
    </row>
    <row r="2686" spans="1:5" ht="13.2" x14ac:dyDescent="0.25">
      <c r="A2686" s="23">
        <v>2685</v>
      </c>
      <c r="B2686" s="22" t="s">
        <v>3</v>
      </c>
      <c r="C2686" s="23" t="s">
        <v>10</v>
      </c>
      <c r="D2686" s="41">
        <v>5000</v>
      </c>
      <c r="E2686" s="23" t="s">
        <v>39</v>
      </c>
    </row>
    <row r="2687" spans="1:5" ht="13.2" x14ac:dyDescent="0.25">
      <c r="A2687" s="23">
        <v>2686</v>
      </c>
      <c r="B2687" s="22" t="s">
        <v>3</v>
      </c>
      <c r="C2687" s="23" t="s">
        <v>14</v>
      </c>
      <c r="D2687" s="41">
        <v>1750</v>
      </c>
      <c r="E2687" s="23" t="s">
        <v>39</v>
      </c>
    </row>
    <row r="2688" spans="1:5" ht="13.2" x14ac:dyDescent="0.25">
      <c r="A2688" s="23">
        <v>2687</v>
      </c>
      <c r="B2688" s="22" t="s">
        <v>3</v>
      </c>
      <c r="C2688" s="23" t="s">
        <v>14</v>
      </c>
      <c r="D2688" s="41">
        <v>1750</v>
      </c>
      <c r="E2688" s="23" t="s">
        <v>39</v>
      </c>
    </row>
    <row r="2689" spans="1:5" ht="13.2" x14ac:dyDescent="0.25">
      <c r="A2689" s="23">
        <v>2688</v>
      </c>
      <c r="B2689" s="22" t="s">
        <v>3</v>
      </c>
      <c r="C2689" s="23" t="s">
        <v>13</v>
      </c>
      <c r="D2689" s="41">
        <v>3750</v>
      </c>
      <c r="E2689" s="23" t="s">
        <v>39</v>
      </c>
    </row>
    <row r="2690" spans="1:5" ht="13.2" x14ac:dyDescent="0.25">
      <c r="A2690" s="23">
        <v>2689</v>
      </c>
      <c r="B2690" s="22" t="s">
        <v>3</v>
      </c>
      <c r="C2690" s="23" t="s">
        <v>12</v>
      </c>
      <c r="D2690" s="41">
        <v>8750</v>
      </c>
      <c r="E2690" s="23" t="s">
        <v>39</v>
      </c>
    </row>
    <row r="2691" spans="1:5" ht="13.2" x14ac:dyDescent="0.25">
      <c r="A2691" s="23">
        <v>2690</v>
      </c>
      <c r="B2691" s="22" t="s">
        <v>3</v>
      </c>
      <c r="C2691" s="23" t="s">
        <v>13</v>
      </c>
      <c r="D2691" s="41">
        <v>11250</v>
      </c>
      <c r="E2691" s="23" t="s">
        <v>39</v>
      </c>
    </row>
    <row r="2692" spans="1:5" ht="13.2" x14ac:dyDescent="0.25">
      <c r="A2692" s="23">
        <v>2691</v>
      </c>
      <c r="B2692" s="22" t="s">
        <v>3</v>
      </c>
      <c r="C2692" s="23" t="s">
        <v>12</v>
      </c>
      <c r="D2692" s="41">
        <v>12500</v>
      </c>
      <c r="E2692" s="23" t="s">
        <v>39</v>
      </c>
    </row>
    <row r="2693" spans="1:5" ht="13.2" x14ac:dyDescent="0.25">
      <c r="A2693" s="23">
        <v>2692</v>
      </c>
      <c r="B2693" s="22" t="s">
        <v>3</v>
      </c>
      <c r="C2693" s="23" t="s">
        <v>10</v>
      </c>
      <c r="D2693" s="41">
        <v>5000</v>
      </c>
      <c r="E2693" s="23" t="s">
        <v>39</v>
      </c>
    </row>
    <row r="2694" spans="1:5" ht="13.2" x14ac:dyDescent="0.25">
      <c r="A2694" s="23">
        <v>2693</v>
      </c>
      <c r="B2694" s="22" t="s">
        <v>3</v>
      </c>
      <c r="C2694" s="23" t="s">
        <v>14</v>
      </c>
      <c r="D2694" s="41">
        <v>3250</v>
      </c>
      <c r="E2694" s="23" t="s">
        <v>39</v>
      </c>
    </row>
    <row r="2695" spans="1:5" ht="13.2" x14ac:dyDescent="0.25">
      <c r="A2695" s="23">
        <v>2694</v>
      </c>
      <c r="B2695" s="22" t="s">
        <v>3</v>
      </c>
      <c r="C2695" s="23" t="s">
        <v>12</v>
      </c>
      <c r="D2695" s="41">
        <v>8750</v>
      </c>
      <c r="E2695" s="23" t="s">
        <v>39</v>
      </c>
    </row>
    <row r="2696" spans="1:5" ht="13.2" x14ac:dyDescent="0.25">
      <c r="A2696" s="23">
        <v>2695</v>
      </c>
      <c r="B2696" s="22" t="s">
        <v>3</v>
      </c>
      <c r="C2696" s="23" t="s">
        <v>11</v>
      </c>
      <c r="D2696" s="41">
        <v>7500</v>
      </c>
      <c r="E2696" s="23" t="s">
        <v>39</v>
      </c>
    </row>
    <row r="2697" spans="1:5" ht="13.2" x14ac:dyDescent="0.25">
      <c r="A2697" s="23">
        <v>2696</v>
      </c>
      <c r="B2697" s="22" t="s">
        <v>3</v>
      </c>
      <c r="C2697" s="23" t="s">
        <v>10</v>
      </c>
      <c r="D2697" s="41">
        <v>7500</v>
      </c>
      <c r="E2697" s="23" t="s">
        <v>39</v>
      </c>
    </row>
    <row r="2698" spans="1:5" ht="13.2" x14ac:dyDescent="0.25">
      <c r="A2698" s="23">
        <v>2697</v>
      </c>
      <c r="B2698" s="22" t="s">
        <v>3</v>
      </c>
      <c r="C2698" s="23" t="s">
        <v>14</v>
      </c>
      <c r="D2698" s="41">
        <v>1750</v>
      </c>
      <c r="E2698" s="23" t="s">
        <v>39</v>
      </c>
    </row>
    <row r="2699" spans="1:5" ht="13.2" x14ac:dyDescent="0.25">
      <c r="A2699" s="23">
        <v>2698</v>
      </c>
      <c r="B2699" s="22" t="s">
        <v>3</v>
      </c>
      <c r="C2699" s="23" t="s">
        <v>13</v>
      </c>
      <c r="D2699" s="41">
        <v>11250</v>
      </c>
      <c r="E2699" s="23" t="s">
        <v>39</v>
      </c>
    </row>
    <row r="2700" spans="1:5" ht="13.2" x14ac:dyDescent="0.25">
      <c r="A2700" s="23">
        <v>2699</v>
      </c>
      <c r="B2700" s="22" t="s">
        <v>3</v>
      </c>
      <c r="C2700" s="23" t="s">
        <v>12</v>
      </c>
      <c r="D2700" s="41">
        <v>12500</v>
      </c>
      <c r="E2700" s="23" t="s">
        <v>39</v>
      </c>
    </row>
    <row r="2701" spans="1:5" ht="13.2" x14ac:dyDescent="0.25">
      <c r="A2701" s="23">
        <v>2700</v>
      </c>
      <c r="B2701" s="22" t="s">
        <v>3</v>
      </c>
      <c r="C2701" s="23" t="s">
        <v>10</v>
      </c>
      <c r="D2701" s="41">
        <v>10000</v>
      </c>
      <c r="E2701" s="23" t="s">
        <v>39</v>
      </c>
    </row>
    <row r="2702" spans="1:5" ht="13.2" x14ac:dyDescent="0.25">
      <c r="A2702" s="23">
        <v>2701</v>
      </c>
      <c r="B2702" s="22" t="s">
        <v>3</v>
      </c>
      <c r="C2702" s="23" t="s">
        <v>10</v>
      </c>
      <c r="D2702" s="41">
        <v>17500</v>
      </c>
      <c r="E2702" s="23" t="s">
        <v>39</v>
      </c>
    </row>
    <row r="2703" spans="1:5" ht="13.2" x14ac:dyDescent="0.25">
      <c r="A2703" s="23">
        <v>2702</v>
      </c>
      <c r="B2703" s="22" t="s">
        <v>3</v>
      </c>
      <c r="C2703" s="23" t="s">
        <v>11</v>
      </c>
      <c r="D2703" s="41">
        <v>11250</v>
      </c>
      <c r="E2703" s="23" t="s">
        <v>39</v>
      </c>
    </row>
    <row r="2704" spans="1:5" ht="13.2" x14ac:dyDescent="0.25">
      <c r="A2704" s="23">
        <v>2703</v>
      </c>
      <c r="B2704" s="22" t="s">
        <v>3</v>
      </c>
      <c r="C2704" s="23" t="s">
        <v>13</v>
      </c>
      <c r="D2704" s="41">
        <v>7500</v>
      </c>
      <c r="E2704" s="23" t="s">
        <v>39</v>
      </c>
    </row>
    <row r="2705" spans="1:5" ht="13.2" x14ac:dyDescent="0.25">
      <c r="A2705" s="23">
        <v>2704</v>
      </c>
      <c r="B2705" s="22" t="s">
        <v>3</v>
      </c>
      <c r="C2705" s="23" t="s">
        <v>12</v>
      </c>
      <c r="D2705" s="41">
        <v>10000</v>
      </c>
      <c r="E2705" s="23" t="s">
        <v>39</v>
      </c>
    </row>
    <row r="2706" spans="1:5" ht="13.2" x14ac:dyDescent="0.25">
      <c r="A2706" s="23">
        <v>2705</v>
      </c>
      <c r="B2706" s="22" t="s">
        <v>3</v>
      </c>
      <c r="C2706" s="23" t="s">
        <v>11</v>
      </c>
      <c r="D2706" s="41">
        <v>6250</v>
      </c>
      <c r="E2706" s="23" t="s">
        <v>40</v>
      </c>
    </row>
    <row r="2707" spans="1:5" ht="13.2" x14ac:dyDescent="0.25">
      <c r="A2707" s="23">
        <v>2706</v>
      </c>
      <c r="B2707" s="22" t="s">
        <v>3</v>
      </c>
      <c r="C2707" s="23" t="s">
        <v>11</v>
      </c>
      <c r="D2707" s="41">
        <v>5000</v>
      </c>
      <c r="E2707" s="23" t="s">
        <v>40</v>
      </c>
    </row>
    <row r="2708" spans="1:5" ht="13.2" x14ac:dyDescent="0.25">
      <c r="A2708" s="23">
        <v>2707</v>
      </c>
      <c r="B2708" s="22" t="s">
        <v>3</v>
      </c>
      <c r="C2708" s="23" t="s">
        <v>10</v>
      </c>
      <c r="D2708" s="41">
        <v>5000</v>
      </c>
      <c r="E2708" s="23" t="s">
        <v>39</v>
      </c>
    </row>
    <row r="2709" spans="1:5" ht="13.2" x14ac:dyDescent="0.25">
      <c r="A2709" s="23">
        <v>2708</v>
      </c>
      <c r="B2709" s="22" t="s">
        <v>3</v>
      </c>
      <c r="C2709" s="23" t="s">
        <v>10</v>
      </c>
      <c r="D2709" s="41">
        <v>5000</v>
      </c>
      <c r="E2709" s="23" t="s">
        <v>39</v>
      </c>
    </row>
    <row r="2710" spans="1:5" ht="13.2" x14ac:dyDescent="0.25">
      <c r="A2710" s="23">
        <v>2709</v>
      </c>
      <c r="B2710" s="22" t="s">
        <v>3</v>
      </c>
      <c r="C2710" s="23" t="s">
        <v>14</v>
      </c>
      <c r="D2710" s="41">
        <v>8500</v>
      </c>
      <c r="E2710" s="23" t="s">
        <v>39</v>
      </c>
    </row>
    <row r="2711" spans="1:5" ht="13.2" x14ac:dyDescent="0.25">
      <c r="A2711" s="23">
        <v>2710</v>
      </c>
      <c r="B2711" s="22" t="s">
        <v>3</v>
      </c>
      <c r="C2711" s="23" t="s">
        <v>10</v>
      </c>
      <c r="D2711" s="41">
        <v>2500</v>
      </c>
      <c r="E2711" s="23" t="s">
        <v>40</v>
      </c>
    </row>
    <row r="2712" spans="1:5" ht="13.2" x14ac:dyDescent="0.25">
      <c r="A2712" s="23">
        <v>2711</v>
      </c>
      <c r="B2712" s="22" t="s">
        <v>3</v>
      </c>
      <c r="C2712" s="23" t="s">
        <v>10</v>
      </c>
      <c r="D2712" s="41">
        <v>5000</v>
      </c>
      <c r="E2712" s="23" t="s">
        <v>39</v>
      </c>
    </row>
    <row r="2713" spans="1:5" ht="13.2" x14ac:dyDescent="0.25">
      <c r="A2713" s="23">
        <v>2712</v>
      </c>
      <c r="B2713" s="22" t="s">
        <v>3</v>
      </c>
      <c r="C2713" s="23" t="s">
        <v>10</v>
      </c>
      <c r="D2713" s="41">
        <v>17500</v>
      </c>
      <c r="E2713" s="23" t="s">
        <v>40</v>
      </c>
    </row>
    <row r="2714" spans="1:5" ht="13.2" x14ac:dyDescent="0.25">
      <c r="A2714" s="23">
        <v>2713</v>
      </c>
      <c r="B2714" s="22" t="s">
        <v>3</v>
      </c>
      <c r="C2714" s="23" t="s">
        <v>14</v>
      </c>
      <c r="D2714" s="41">
        <v>11750</v>
      </c>
      <c r="E2714" s="23" t="s">
        <v>40</v>
      </c>
    </row>
    <row r="2715" spans="1:5" ht="13.2" x14ac:dyDescent="0.25">
      <c r="A2715" s="23">
        <v>2714</v>
      </c>
      <c r="B2715" s="22" t="s">
        <v>3</v>
      </c>
      <c r="C2715" s="23" t="s">
        <v>14</v>
      </c>
      <c r="D2715" s="41">
        <v>500</v>
      </c>
      <c r="E2715" s="23" t="s">
        <v>40</v>
      </c>
    </row>
    <row r="2716" spans="1:5" ht="13.2" x14ac:dyDescent="0.25">
      <c r="A2716" s="23">
        <v>2715</v>
      </c>
      <c r="B2716" s="22" t="s">
        <v>3</v>
      </c>
      <c r="C2716" s="23" t="s">
        <v>14</v>
      </c>
      <c r="D2716" s="41">
        <v>750</v>
      </c>
      <c r="E2716" s="23" t="s">
        <v>40</v>
      </c>
    </row>
    <row r="2717" spans="1:5" ht="13.2" x14ac:dyDescent="0.25">
      <c r="A2717" s="23">
        <v>2716</v>
      </c>
      <c r="B2717" s="22" t="s">
        <v>3</v>
      </c>
      <c r="C2717" s="23" t="s">
        <v>14</v>
      </c>
      <c r="D2717" s="41">
        <v>1750</v>
      </c>
      <c r="E2717" s="23" t="s">
        <v>40</v>
      </c>
    </row>
    <row r="2718" spans="1:5" ht="13.2" x14ac:dyDescent="0.25">
      <c r="A2718" s="23">
        <v>2717</v>
      </c>
      <c r="B2718" s="22" t="s">
        <v>3</v>
      </c>
      <c r="C2718" s="23" t="s">
        <v>10</v>
      </c>
      <c r="D2718" s="41">
        <v>11000</v>
      </c>
      <c r="E2718" s="23" t="s">
        <v>40</v>
      </c>
    </row>
    <row r="2719" spans="1:5" ht="13.2" x14ac:dyDescent="0.25">
      <c r="A2719" s="23">
        <v>2718</v>
      </c>
      <c r="B2719" s="22" t="s">
        <v>3</v>
      </c>
      <c r="C2719" s="23" t="s">
        <v>14</v>
      </c>
      <c r="D2719" s="41">
        <v>10500</v>
      </c>
      <c r="E2719" s="23" t="s">
        <v>40</v>
      </c>
    </row>
    <row r="2720" spans="1:5" ht="13.2" x14ac:dyDescent="0.25">
      <c r="A2720" s="23">
        <v>2719</v>
      </c>
      <c r="B2720" s="22" t="s">
        <v>3</v>
      </c>
      <c r="C2720" s="23" t="s">
        <v>14</v>
      </c>
      <c r="D2720" s="41">
        <v>500</v>
      </c>
      <c r="E2720" s="23" t="s">
        <v>40</v>
      </c>
    </row>
    <row r="2721" spans="1:5" ht="13.2" x14ac:dyDescent="0.25">
      <c r="A2721" s="23">
        <v>2720</v>
      </c>
      <c r="B2721" s="22" t="s">
        <v>3</v>
      </c>
      <c r="C2721" s="23" t="s">
        <v>14</v>
      </c>
      <c r="D2721" s="41">
        <v>1000</v>
      </c>
      <c r="E2721" s="23" t="s">
        <v>40</v>
      </c>
    </row>
    <row r="2722" spans="1:5" ht="13.2" x14ac:dyDescent="0.25">
      <c r="A2722" s="23">
        <v>2721</v>
      </c>
      <c r="B2722" s="22" t="s">
        <v>3</v>
      </c>
      <c r="C2722" s="23" t="s">
        <v>10</v>
      </c>
      <c r="D2722" s="41">
        <v>22000</v>
      </c>
      <c r="E2722" s="23" t="s">
        <v>39</v>
      </c>
    </row>
    <row r="2723" spans="1:5" ht="13.2" x14ac:dyDescent="0.25">
      <c r="A2723" s="23">
        <v>2722</v>
      </c>
      <c r="B2723" s="22" t="s">
        <v>3</v>
      </c>
      <c r="C2723" s="23" t="s">
        <v>14</v>
      </c>
      <c r="D2723" s="41">
        <v>22000</v>
      </c>
      <c r="E2723" s="23" t="s">
        <v>39</v>
      </c>
    </row>
    <row r="2724" spans="1:5" ht="13.2" x14ac:dyDescent="0.25">
      <c r="A2724" s="23">
        <v>2723</v>
      </c>
      <c r="B2724" s="22" t="s">
        <v>3</v>
      </c>
      <c r="C2724" s="23" t="s">
        <v>14</v>
      </c>
      <c r="D2724" s="41">
        <v>500</v>
      </c>
      <c r="E2724" s="23" t="s">
        <v>39</v>
      </c>
    </row>
    <row r="2725" spans="1:5" ht="13.2" x14ac:dyDescent="0.25">
      <c r="A2725" s="23">
        <v>2724</v>
      </c>
      <c r="B2725" s="22" t="s">
        <v>3</v>
      </c>
      <c r="C2725" s="23" t="s">
        <v>14</v>
      </c>
      <c r="D2725" s="41">
        <v>750</v>
      </c>
      <c r="E2725" s="23" t="s">
        <v>39</v>
      </c>
    </row>
    <row r="2726" spans="1:5" ht="13.2" x14ac:dyDescent="0.25">
      <c r="A2726" s="23">
        <v>2725</v>
      </c>
      <c r="B2726" s="22" t="s">
        <v>3</v>
      </c>
      <c r="C2726" s="23" t="s">
        <v>14</v>
      </c>
      <c r="D2726" s="41">
        <v>1750</v>
      </c>
      <c r="E2726" s="23" t="s">
        <v>39</v>
      </c>
    </row>
    <row r="2727" spans="1:5" ht="13.2" x14ac:dyDescent="0.25">
      <c r="A2727" s="23">
        <v>2726</v>
      </c>
      <c r="B2727" s="22" t="s">
        <v>3</v>
      </c>
      <c r="C2727" s="23" t="s">
        <v>14</v>
      </c>
      <c r="D2727" s="41">
        <v>9000</v>
      </c>
      <c r="E2727" s="23" t="s">
        <v>39</v>
      </c>
    </row>
    <row r="2728" spans="1:5" ht="13.2" x14ac:dyDescent="0.25">
      <c r="A2728" s="23">
        <v>2727</v>
      </c>
      <c r="B2728" s="22" t="s">
        <v>3</v>
      </c>
      <c r="C2728" s="23" t="s">
        <v>14</v>
      </c>
      <c r="D2728" s="41">
        <v>1000</v>
      </c>
      <c r="E2728" s="23" t="s">
        <v>39</v>
      </c>
    </row>
    <row r="2729" spans="1:5" ht="13.2" x14ac:dyDescent="0.25">
      <c r="A2729" s="23">
        <v>2728</v>
      </c>
      <c r="B2729" s="22" t="s">
        <v>3</v>
      </c>
      <c r="C2729" s="23" t="s">
        <v>14</v>
      </c>
      <c r="D2729" s="41">
        <v>1500</v>
      </c>
      <c r="E2729" s="23" t="s">
        <v>39</v>
      </c>
    </row>
    <row r="2730" spans="1:5" ht="13.2" x14ac:dyDescent="0.25">
      <c r="A2730" s="23">
        <v>2729</v>
      </c>
      <c r="B2730" s="22" t="s">
        <v>3</v>
      </c>
      <c r="C2730" s="23" t="s">
        <v>14</v>
      </c>
      <c r="D2730" s="41">
        <v>2500</v>
      </c>
      <c r="E2730" s="23" t="s">
        <v>39</v>
      </c>
    </row>
    <row r="2731" spans="1:5" ht="13.2" x14ac:dyDescent="0.25">
      <c r="A2731" s="23">
        <v>2730</v>
      </c>
      <c r="B2731" s="22" t="s">
        <v>3</v>
      </c>
      <c r="C2731" s="23" t="s">
        <v>12</v>
      </c>
      <c r="D2731" s="41">
        <v>10000</v>
      </c>
      <c r="E2731" s="23" t="s">
        <v>40</v>
      </c>
    </row>
    <row r="2732" spans="1:5" ht="13.2" x14ac:dyDescent="0.25">
      <c r="A2732" s="23">
        <v>2731</v>
      </c>
      <c r="B2732" s="22" t="s">
        <v>3</v>
      </c>
      <c r="C2732" s="23" t="s">
        <v>12</v>
      </c>
      <c r="D2732" s="41">
        <v>8750</v>
      </c>
      <c r="E2732" s="23" t="s">
        <v>40</v>
      </c>
    </row>
    <row r="2733" spans="1:5" ht="13.2" x14ac:dyDescent="0.25">
      <c r="A2733" s="23">
        <v>2732</v>
      </c>
      <c r="B2733" s="22" t="s">
        <v>3</v>
      </c>
      <c r="C2733" s="23" t="s">
        <v>10</v>
      </c>
      <c r="D2733" s="41">
        <v>9000</v>
      </c>
      <c r="E2733" s="23" t="s">
        <v>40</v>
      </c>
    </row>
    <row r="2734" spans="1:5" ht="13.2" x14ac:dyDescent="0.25">
      <c r="A2734" s="23">
        <v>2733</v>
      </c>
      <c r="B2734" s="22" t="s">
        <v>3</v>
      </c>
      <c r="C2734" s="23" t="s">
        <v>12</v>
      </c>
      <c r="D2734" s="41">
        <v>8750</v>
      </c>
      <c r="E2734" s="23" t="s">
        <v>40</v>
      </c>
    </row>
    <row r="2735" spans="1:5" ht="13.2" x14ac:dyDescent="0.25">
      <c r="A2735" s="23">
        <v>2734</v>
      </c>
      <c r="B2735" s="22" t="s">
        <v>3</v>
      </c>
      <c r="C2735" s="23" t="s">
        <v>12</v>
      </c>
      <c r="D2735" s="41">
        <v>8750</v>
      </c>
      <c r="E2735" s="23" t="s">
        <v>40</v>
      </c>
    </row>
    <row r="2736" spans="1:5" ht="13.2" x14ac:dyDescent="0.25">
      <c r="A2736" s="23">
        <v>2735</v>
      </c>
      <c r="B2736" s="22" t="s">
        <v>3</v>
      </c>
      <c r="C2736" s="23" t="s">
        <v>12</v>
      </c>
      <c r="D2736" s="41">
        <v>10000</v>
      </c>
      <c r="E2736" s="23" t="s">
        <v>40</v>
      </c>
    </row>
    <row r="2737" spans="1:5" ht="13.2" x14ac:dyDescent="0.25">
      <c r="A2737" s="23">
        <v>2736</v>
      </c>
      <c r="B2737" s="22" t="s">
        <v>3</v>
      </c>
      <c r="C2737" s="23" t="s">
        <v>12</v>
      </c>
      <c r="D2737" s="41">
        <v>10000</v>
      </c>
      <c r="E2737" s="23" t="s">
        <v>40</v>
      </c>
    </row>
    <row r="2738" spans="1:5" ht="13.2" x14ac:dyDescent="0.25">
      <c r="A2738" s="23">
        <v>2737</v>
      </c>
      <c r="B2738" s="22" t="s">
        <v>3</v>
      </c>
      <c r="C2738" s="23" t="s">
        <v>12</v>
      </c>
      <c r="D2738" s="41">
        <v>15000</v>
      </c>
      <c r="E2738" s="23" t="s">
        <v>40</v>
      </c>
    </row>
    <row r="2739" spans="1:5" ht="13.2" x14ac:dyDescent="0.25">
      <c r="A2739" s="23">
        <v>2738</v>
      </c>
      <c r="B2739" s="22" t="s">
        <v>3</v>
      </c>
      <c r="C2739" s="23" t="s">
        <v>12</v>
      </c>
      <c r="D2739" s="41">
        <v>8750</v>
      </c>
      <c r="E2739" s="23" t="s">
        <v>40</v>
      </c>
    </row>
    <row r="2740" spans="1:5" ht="13.2" x14ac:dyDescent="0.25">
      <c r="A2740" s="23">
        <v>2739</v>
      </c>
      <c r="B2740" s="22" t="s">
        <v>3</v>
      </c>
      <c r="C2740" s="23" t="s">
        <v>12</v>
      </c>
      <c r="D2740" s="41">
        <v>8750</v>
      </c>
      <c r="E2740" s="23" t="s">
        <v>40</v>
      </c>
    </row>
    <row r="2741" spans="1:5" ht="13.2" x14ac:dyDescent="0.25">
      <c r="A2741" s="23">
        <v>2740</v>
      </c>
      <c r="B2741" s="22" t="s">
        <v>3</v>
      </c>
      <c r="C2741" s="23" t="s">
        <v>12</v>
      </c>
      <c r="D2741" s="41">
        <v>12500</v>
      </c>
      <c r="E2741" s="23" t="s">
        <v>40</v>
      </c>
    </row>
    <row r="2742" spans="1:5" ht="13.2" x14ac:dyDescent="0.25">
      <c r="A2742" s="23">
        <v>2741</v>
      </c>
      <c r="B2742" s="22" t="s">
        <v>3</v>
      </c>
      <c r="C2742" s="23" t="s">
        <v>12</v>
      </c>
      <c r="D2742" s="41">
        <v>12500</v>
      </c>
      <c r="E2742" s="23" t="s">
        <v>40</v>
      </c>
    </row>
    <row r="2743" spans="1:5" ht="13.2" x14ac:dyDescent="0.25">
      <c r="A2743" s="23">
        <v>2742</v>
      </c>
      <c r="B2743" s="22" t="s">
        <v>3</v>
      </c>
      <c r="C2743" s="23" t="s">
        <v>12</v>
      </c>
      <c r="D2743" s="41">
        <v>8750</v>
      </c>
      <c r="E2743" s="23" t="s">
        <v>40</v>
      </c>
    </row>
    <row r="2744" spans="1:5" ht="13.2" x14ac:dyDescent="0.25">
      <c r="A2744" s="23">
        <v>2743</v>
      </c>
      <c r="B2744" s="22" t="s">
        <v>3</v>
      </c>
      <c r="C2744" s="23" t="s">
        <v>12</v>
      </c>
      <c r="D2744" s="41">
        <v>12500</v>
      </c>
      <c r="E2744" s="23" t="s">
        <v>40</v>
      </c>
    </row>
    <row r="2745" spans="1:5" ht="13.2" x14ac:dyDescent="0.25">
      <c r="A2745" s="23">
        <v>2744</v>
      </c>
      <c r="B2745" s="22" t="s">
        <v>3</v>
      </c>
      <c r="C2745" s="23" t="s">
        <v>12</v>
      </c>
      <c r="D2745" s="41">
        <v>12500</v>
      </c>
      <c r="E2745" s="23" t="s">
        <v>40</v>
      </c>
    </row>
    <row r="2746" spans="1:5" ht="13.2" x14ac:dyDescent="0.25">
      <c r="A2746" s="23">
        <v>2745</v>
      </c>
      <c r="B2746" s="22" t="s">
        <v>3</v>
      </c>
      <c r="C2746" s="23" t="s">
        <v>12</v>
      </c>
      <c r="D2746" s="41">
        <v>8750</v>
      </c>
      <c r="E2746" s="23" t="s">
        <v>40</v>
      </c>
    </row>
    <row r="2747" spans="1:5" ht="13.2" x14ac:dyDescent="0.25">
      <c r="A2747" s="23">
        <v>2746</v>
      </c>
      <c r="B2747" s="22" t="s">
        <v>3</v>
      </c>
      <c r="C2747" s="23" t="s">
        <v>12</v>
      </c>
      <c r="D2747" s="41">
        <v>12500</v>
      </c>
      <c r="E2747" s="23" t="s">
        <v>40</v>
      </c>
    </row>
    <row r="2748" spans="1:5" ht="13.2" x14ac:dyDescent="0.25">
      <c r="A2748" s="23">
        <v>2747</v>
      </c>
      <c r="B2748" s="22" t="s">
        <v>3</v>
      </c>
      <c r="C2748" s="23" t="s">
        <v>12</v>
      </c>
      <c r="D2748" s="41">
        <v>10000</v>
      </c>
      <c r="E2748" s="23" t="s">
        <v>40</v>
      </c>
    </row>
    <row r="2749" spans="1:5" ht="13.2" x14ac:dyDescent="0.25">
      <c r="A2749" s="23">
        <v>2748</v>
      </c>
      <c r="B2749" s="22" t="s">
        <v>3</v>
      </c>
      <c r="C2749" s="23" t="s">
        <v>10</v>
      </c>
      <c r="D2749" s="41">
        <v>5000</v>
      </c>
      <c r="E2749" s="23" t="s">
        <v>39</v>
      </c>
    </row>
    <row r="2750" spans="1:5" ht="13.2" x14ac:dyDescent="0.25">
      <c r="A2750" s="23">
        <v>2749</v>
      </c>
      <c r="B2750" s="22" t="s">
        <v>3</v>
      </c>
      <c r="C2750" s="23" t="s">
        <v>14</v>
      </c>
      <c r="D2750" s="41">
        <v>10000</v>
      </c>
      <c r="E2750" s="23" t="s">
        <v>39</v>
      </c>
    </row>
    <row r="2751" spans="1:5" ht="13.2" x14ac:dyDescent="0.25">
      <c r="A2751" s="23">
        <v>2750</v>
      </c>
      <c r="B2751" s="22" t="s">
        <v>3</v>
      </c>
      <c r="C2751" s="23" t="s">
        <v>11</v>
      </c>
      <c r="D2751" s="41">
        <v>9500</v>
      </c>
      <c r="E2751" s="23" t="s">
        <v>40</v>
      </c>
    </row>
    <row r="2752" spans="1:5" ht="13.2" x14ac:dyDescent="0.25">
      <c r="A2752" s="23">
        <v>2751</v>
      </c>
      <c r="B2752" s="22" t="s">
        <v>3</v>
      </c>
      <c r="C2752" s="23" t="s">
        <v>11</v>
      </c>
      <c r="D2752" s="41">
        <v>5000</v>
      </c>
      <c r="E2752" s="23" t="s">
        <v>40</v>
      </c>
    </row>
    <row r="2753" spans="1:5" ht="13.2" x14ac:dyDescent="0.25">
      <c r="A2753" s="23">
        <v>2752</v>
      </c>
      <c r="B2753" s="22" t="s">
        <v>3</v>
      </c>
      <c r="C2753" s="23" t="s">
        <v>10</v>
      </c>
      <c r="D2753" s="41">
        <v>11000</v>
      </c>
      <c r="E2753" s="23" t="s">
        <v>39</v>
      </c>
    </row>
    <row r="2754" spans="1:5" ht="13.2" x14ac:dyDescent="0.25">
      <c r="A2754" s="23">
        <v>2753</v>
      </c>
      <c r="B2754" s="22" t="s">
        <v>3</v>
      </c>
      <c r="C2754" s="23" t="s">
        <v>14</v>
      </c>
      <c r="D2754" s="41">
        <v>1750</v>
      </c>
      <c r="E2754" s="23" t="s">
        <v>39</v>
      </c>
    </row>
    <row r="2755" spans="1:5" ht="13.2" x14ac:dyDescent="0.25">
      <c r="A2755" s="23">
        <v>2754</v>
      </c>
      <c r="B2755" s="22" t="s">
        <v>3</v>
      </c>
      <c r="C2755" s="23" t="s">
        <v>14</v>
      </c>
      <c r="D2755" s="41">
        <v>5500</v>
      </c>
      <c r="E2755" s="23" t="s">
        <v>39</v>
      </c>
    </row>
    <row r="2756" spans="1:5" ht="13.2" x14ac:dyDescent="0.25">
      <c r="A2756" s="23">
        <v>2755</v>
      </c>
      <c r="B2756" s="22" t="s">
        <v>3</v>
      </c>
      <c r="C2756" s="23" t="s">
        <v>14</v>
      </c>
      <c r="D2756" s="41">
        <v>500</v>
      </c>
      <c r="E2756" s="23" t="s">
        <v>39</v>
      </c>
    </row>
    <row r="2757" spans="1:5" ht="13.2" x14ac:dyDescent="0.25">
      <c r="A2757" s="23">
        <v>2756</v>
      </c>
      <c r="B2757" s="22" t="s">
        <v>3</v>
      </c>
      <c r="C2757" s="23" t="s">
        <v>13</v>
      </c>
      <c r="D2757" s="41">
        <v>7500</v>
      </c>
      <c r="E2757" s="23" t="s">
        <v>39</v>
      </c>
    </row>
    <row r="2758" spans="1:5" ht="13.2" x14ac:dyDescent="0.25">
      <c r="A2758" s="23">
        <v>2757</v>
      </c>
      <c r="B2758" s="22" t="s">
        <v>3</v>
      </c>
      <c r="C2758" s="23" t="s">
        <v>14</v>
      </c>
      <c r="D2758" s="41">
        <v>11500</v>
      </c>
      <c r="E2758" s="23" t="s">
        <v>39</v>
      </c>
    </row>
    <row r="2759" spans="1:5" ht="13.2" x14ac:dyDescent="0.25">
      <c r="A2759" s="23">
        <v>2758</v>
      </c>
      <c r="B2759" s="22" t="s">
        <v>3</v>
      </c>
      <c r="C2759" s="23" t="s">
        <v>10</v>
      </c>
      <c r="D2759" s="41">
        <v>5000</v>
      </c>
      <c r="E2759" s="23" t="s">
        <v>40</v>
      </c>
    </row>
    <row r="2760" spans="1:5" ht="13.2" x14ac:dyDescent="0.25">
      <c r="A2760" s="23">
        <v>2759</v>
      </c>
      <c r="B2760" s="22" t="s">
        <v>3</v>
      </c>
      <c r="C2760" s="23" t="s">
        <v>14</v>
      </c>
      <c r="D2760" s="41">
        <v>1000</v>
      </c>
      <c r="E2760" s="23" t="s">
        <v>40</v>
      </c>
    </row>
    <row r="2761" spans="1:5" ht="13.2" x14ac:dyDescent="0.25">
      <c r="A2761" s="23">
        <v>2760</v>
      </c>
      <c r="B2761" s="22" t="s">
        <v>3</v>
      </c>
      <c r="C2761" s="23" t="s">
        <v>14</v>
      </c>
      <c r="D2761" s="41">
        <v>2750</v>
      </c>
      <c r="E2761" s="23" t="s">
        <v>40</v>
      </c>
    </row>
    <row r="2762" spans="1:5" ht="13.2" x14ac:dyDescent="0.25">
      <c r="A2762" s="23">
        <v>2761</v>
      </c>
      <c r="B2762" s="22" t="s">
        <v>3</v>
      </c>
      <c r="C2762" s="23" t="s">
        <v>14</v>
      </c>
      <c r="D2762" s="41">
        <v>2000</v>
      </c>
      <c r="E2762" s="23" t="s">
        <v>40</v>
      </c>
    </row>
    <row r="2763" spans="1:5" ht="13.2" x14ac:dyDescent="0.25">
      <c r="A2763" s="23">
        <v>2762</v>
      </c>
      <c r="B2763" s="22" t="s">
        <v>3</v>
      </c>
      <c r="C2763" s="23" t="s">
        <v>14</v>
      </c>
      <c r="D2763" s="41">
        <v>2750</v>
      </c>
      <c r="E2763" s="23" t="s">
        <v>40</v>
      </c>
    </row>
    <row r="2764" spans="1:5" ht="13.2" x14ac:dyDescent="0.25">
      <c r="A2764" s="23">
        <v>2763</v>
      </c>
      <c r="B2764" s="22" t="s">
        <v>3</v>
      </c>
      <c r="C2764" s="23" t="s">
        <v>10</v>
      </c>
      <c r="D2764" s="41">
        <v>22000</v>
      </c>
      <c r="E2764" s="23" t="s">
        <v>39</v>
      </c>
    </row>
    <row r="2765" spans="1:5" ht="13.2" x14ac:dyDescent="0.25">
      <c r="A2765" s="23">
        <v>2764</v>
      </c>
      <c r="B2765" s="22" t="s">
        <v>3</v>
      </c>
      <c r="C2765" s="23" t="s">
        <v>14</v>
      </c>
      <c r="D2765" s="41">
        <v>2250</v>
      </c>
      <c r="E2765" s="23" t="s">
        <v>39</v>
      </c>
    </row>
    <row r="2766" spans="1:5" ht="13.2" x14ac:dyDescent="0.25">
      <c r="A2766" s="23">
        <v>2765</v>
      </c>
      <c r="B2766" s="22" t="s">
        <v>3</v>
      </c>
      <c r="C2766" s="23" t="s">
        <v>14</v>
      </c>
      <c r="D2766" s="41">
        <v>47000</v>
      </c>
      <c r="E2766" s="23" t="s">
        <v>39</v>
      </c>
    </row>
    <row r="2767" spans="1:5" ht="13.2" x14ac:dyDescent="0.25">
      <c r="A2767" s="23">
        <v>2766</v>
      </c>
      <c r="B2767" s="22" t="s">
        <v>3</v>
      </c>
      <c r="C2767" s="23" t="s">
        <v>14</v>
      </c>
      <c r="D2767" s="41">
        <v>1500</v>
      </c>
      <c r="E2767" s="23" t="s">
        <v>39</v>
      </c>
    </row>
    <row r="2768" spans="1:5" ht="13.2" x14ac:dyDescent="0.25">
      <c r="A2768" s="23">
        <v>2767</v>
      </c>
      <c r="B2768" s="22" t="s">
        <v>3</v>
      </c>
      <c r="C2768" s="23" t="s">
        <v>14</v>
      </c>
      <c r="D2768" s="41">
        <v>750</v>
      </c>
      <c r="E2768" s="23" t="s">
        <v>39</v>
      </c>
    </row>
    <row r="2769" spans="1:5" ht="13.2" x14ac:dyDescent="0.25">
      <c r="A2769" s="23">
        <v>2768</v>
      </c>
      <c r="B2769" s="22" t="s">
        <v>3</v>
      </c>
      <c r="C2769" s="23" t="s">
        <v>14</v>
      </c>
      <c r="D2769" s="41">
        <v>1750</v>
      </c>
      <c r="E2769" s="23" t="s">
        <v>39</v>
      </c>
    </row>
    <row r="2770" spans="1:5" ht="13.2" x14ac:dyDescent="0.25">
      <c r="A2770" s="23">
        <v>2769</v>
      </c>
      <c r="B2770" s="22" t="s">
        <v>3</v>
      </c>
      <c r="C2770" s="23" t="s">
        <v>14</v>
      </c>
      <c r="D2770" s="41">
        <v>5500</v>
      </c>
      <c r="E2770" s="23" t="s">
        <v>39</v>
      </c>
    </row>
    <row r="2771" spans="1:5" ht="13.2" x14ac:dyDescent="0.25">
      <c r="A2771" s="23">
        <v>2770</v>
      </c>
      <c r="B2771" s="22" t="s">
        <v>3</v>
      </c>
      <c r="C2771" s="23" t="s">
        <v>14</v>
      </c>
      <c r="D2771" s="41">
        <v>2250</v>
      </c>
      <c r="E2771" s="23" t="s">
        <v>39</v>
      </c>
    </row>
    <row r="2772" spans="1:5" ht="13.2" x14ac:dyDescent="0.25">
      <c r="A2772" s="23">
        <v>2771</v>
      </c>
      <c r="B2772" s="22" t="s">
        <v>3</v>
      </c>
      <c r="C2772" s="23" t="s">
        <v>12</v>
      </c>
      <c r="D2772" s="41">
        <v>12500</v>
      </c>
      <c r="E2772" s="23" t="s">
        <v>39</v>
      </c>
    </row>
    <row r="2773" spans="1:5" ht="13.2" x14ac:dyDescent="0.25">
      <c r="A2773" s="23">
        <v>2772</v>
      </c>
      <c r="B2773" s="22" t="s">
        <v>3</v>
      </c>
      <c r="C2773" s="23" t="s">
        <v>14</v>
      </c>
      <c r="D2773" s="41">
        <v>7500</v>
      </c>
      <c r="E2773" s="23" t="s">
        <v>39</v>
      </c>
    </row>
    <row r="2774" spans="1:5" ht="13.2" x14ac:dyDescent="0.25">
      <c r="A2774" s="23">
        <v>2773</v>
      </c>
      <c r="B2774" s="22" t="s">
        <v>3</v>
      </c>
      <c r="C2774" s="23" t="s">
        <v>11</v>
      </c>
      <c r="D2774" s="41">
        <v>11500</v>
      </c>
      <c r="E2774" s="23" t="s">
        <v>39</v>
      </c>
    </row>
    <row r="2775" spans="1:5" ht="13.2" x14ac:dyDescent="0.25">
      <c r="A2775" s="23">
        <v>2774</v>
      </c>
      <c r="B2775" s="22" t="s">
        <v>3</v>
      </c>
      <c r="C2775" s="23" t="s">
        <v>10</v>
      </c>
      <c r="D2775" s="41">
        <v>5000</v>
      </c>
      <c r="E2775" s="23" t="s">
        <v>39</v>
      </c>
    </row>
    <row r="2776" spans="1:5" ht="13.2" x14ac:dyDescent="0.25">
      <c r="A2776" s="23">
        <v>2775</v>
      </c>
      <c r="B2776" s="22" t="s">
        <v>3</v>
      </c>
      <c r="C2776" s="23" t="s">
        <v>14</v>
      </c>
      <c r="D2776" s="41">
        <v>3500</v>
      </c>
      <c r="E2776" s="23" t="s">
        <v>39</v>
      </c>
    </row>
    <row r="2777" spans="1:5" ht="13.2" x14ac:dyDescent="0.25">
      <c r="A2777" s="23">
        <v>2776</v>
      </c>
      <c r="B2777" s="22" t="s">
        <v>3</v>
      </c>
      <c r="C2777" s="23" t="s">
        <v>13</v>
      </c>
      <c r="D2777" s="41">
        <v>3750</v>
      </c>
      <c r="E2777" s="23" t="s">
        <v>39</v>
      </c>
    </row>
    <row r="2778" spans="1:5" ht="13.2" x14ac:dyDescent="0.25">
      <c r="A2778" s="23">
        <v>2777</v>
      </c>
      <c r="B2778" s="22" t="s">
        <v>3</v>
      </c>
      <c r="C2778" s="23" t="s">
        <v>12</v>
      </c>
      <c r="D2778" s="41">
        <v>8750</v>
      </c>
      <c r="E2778" s="23" t="s">
        <v>39</v>
      </c>
    </row>
    <row r="2779" spans="1:5" ht="13.2" x14ac:dyDescent="0.25">
      <c r="A2779" s="23">
        <v>2778</v>
      </c>
      <c r="B2779" s="22" t="s">
        <v>3</v>
      </c>
      <c r="C2779" s="23" t="s">
        <v>15</v>
      </c>
      <c r="D2779" s="41">
        <v>240000</v>
      </c>
      <c r="E2779" s="23" t="s">
        <v>39</v>
      </c>
    </row>
    <row r="2780" spans="1:5" ht="13.2" x14ac:dyDescent="0.25">
      <c r="A2780" s="23">
        <v>2779</v>
      </c>
      <c r="B2780" s="22" t="s">
        <v>3</v>
      </c>
      <c r="C2780" s="23" t="s">
        <v>15</v>
      </c>
      <c r="D2780" s="41">
        <v>16000</v>
      </c>
      <c r="E2780" s="23" t="s">
        <v>39</v>
      </c>
    </row>
    <row r="2781" spans="1:5" ht="13.2" x14ac:dyDescent="0.25">
      <c r="A2781" s="23">
        <v>2780</v>
      </c>
      <c r="B2781" s="22" t="s">
        <v>3</v>
      </c>
      <c r="C2781" s="23" t="s">
        <v>15</v>
      </c>
      <c r="D2781" s="41">
        <v>24000</v>
      </c>
      <c r="E2781" s="23" t="s">
        <v>39</v>
      </c>
    </row>
    <row r="2782" spans="1:5" ht="13.2" x14ac:dyDescent="0.25">
      <c r="A2782" s="23">
        <v>2781</v>
      </c>
      <c r="B2782" s="22" t="s">
        <v>3</v>
      </c>
      <c r="C2782" s="23" t="s">
        <v>15</v>
      </c>
      <c r="D2782" s="41">
        <v>16000</v>
      </c>
      <c r="E2782" s="23" t="s">
        <v>39</v>
      </c>
    </row>
    <row r="2783" spans="1:5" ht="13.2" x14ac:dyDescent="0.25">
      <c r="A2783" s="23">
        <v>2782</v>
      </c>
      <c r="B2783" s="22" t="s">
        <v>3</v>
      </c>
      <c r="C2783" s="23" t="s">
        <v>12</v>
      </c>
      <c r="D2783" s="41">
        <v>8750</v>
      </c>
      <c r="E2783" s="23" t="s">
        <v>40</v>
      </c>
    </row>
    <row r="2784" spans="1:5" ht="13.2" x14ac:dyDescent="0.25">
      <c r="A2784" s="23">
        <v>2783</v>
      </c>
      <c r="B2784" s="22" t="s">
        <v>3</v>
      </c>
      <c r="C2784" s="23" t="s">
        <v>13</v>
      </c>
      <c r="D2784" s="41">
        <v>3750</v>
      </c>
      <c r="E2784" s="23" t="s">
        <v>39</v>
      </c>
    </row>
    <row r="2785" spans="1:5" ht="13.2" x14ac:dyDescent="0.25">
      <c r="A2785" s="23">
        <v>2784</v>
      </c>
      <c r="B2785" s="22" t="s">
        <v>3</v>
      </c>
      <c r="C2785" s="23" t="s">
        <v>12</v>
      </c>
      <c r="D2785" s="41">
        <v>8750</v>
      </c>
      <c r="E2785" s="23" t="s">
        <v>39</v>
      </c>
    </row>
    <row r="2786" spans="1:5" ht="13.2" x14ac:dyDescent="0.25">
      <c r="A2786" s="23">
        <v>2785</v>
      </c>
      <c r="B2786" s="22" t="s">
        <v>3</v>
      </c>
      <c r="C2786" s="23" t="s">
        <v>13</v>
      </c>
      <c r="D2786" s="41">
        <v>7500</v>
      </c>
      <c r="E2786" s="23" t="s">
        <v>40</v>
      </c>
    </row>
    <row r="2787" spans="1:5" ht="13.2" x14ac:dyDescent="0.25">
      <c r="A2787" s="23">
        <v>2786</v>
      </c>
      <c r="B2787" s="22" t="s">
        <v>3</v>
      </c>
      <c r="C2787" s="23" t="s">
        <v>14</v>
      </c>
      <c r="D2787" s="41">
        <v>9500</v>
      </c>
      <c r="E2787" s="23" t="s">
        <v>40</v>
      </c>
    </row>
    <row r="2788" spans="1:5" ht="13.2" x14ac:dyDescent="0.25">
      <c r="A2788" s="23">
        <v>2787</v>
      </c>
      <c r="B2788" s="22" t="s">
        <v>3</v>
      </c>
      <c r="C2788" s="23" t="s">
        <v>14</v>
      </c>
      <c r="D2788" s="41">
        <v>1000</v>
      </c>
      <c r="E2788" s="23" t="s">
        <v>40</v>
      </c>
    </row>
    <row r="2789" spans="1:5" ht="13.2" x14ac:dyDescent="0.25">
      <c r="A2789" s="23">
        <v>2788</v>
      </c>
      <c r="B2789" s="22" t="s">
        <v>3</v>
      </c>
      <c r="C2789" s="23" t="s">
        <v>10</v>
      </c>
      <c r="D2789" s="41">
        <v>5000</v>
      </c>
      <c r="E2789" s="23" t="s">
        <v>39</v>
      </c>
    </row>
    <row r="2790" spans="1:5" ht="13.2" x14ac:dyDescent="0.25">
      <c r="A2790" s="23">
        <v>2789</v>
      </c>
      <c r="B2790" s="22" t="s">
        <v>3</v>
      </c>
      <c r="C2790" s="23" t="s">
        <v>14</v>
      </c>
      <c r="D2790" s="41">
        <v>10000</v>
      </c>
      <c r="E2790" s="23" t="s">
        <v>39</v>
      </c>
    </row>
    <row r="2791" spans="1:5" ht="13.2" x14ac:dyDescent="0.25">
      <c r="A2791" s="23">
        <v>2790</v>
      </c>
      <c r="B2791" s="22" t="s">
        <v>3</v>
      </c>
      <c r="C2791" s="23" t="s">
        <v>10</v>
      </c>
      <c r="D2791" s="41">
        <v>5000</v>
      </c>
      <c r="E2791" s="23" t="s">
        <v>39</v>
      </c>
    </row>
    <row r="2792" spans="1:5" ht="13.2" x14ac:dyDescent="0.25">
      <c r="A2792" s="23">
        <v>2791</v>
      </c>
      <c r="B2792" s="22" t="s">
        <v>3</v>
      </c>
      <c r="C2792" s="23" t="s">
        <v>14</v>
      </c>
      <c r="D2792" s="41">
        <v>7500</v>
      </c>
      <c r="E2792" s="23" t="s">
        <v>39</v>
      </c>
    </row>
    <row r="2793" spans="1:5" ht="13.2" x14ac:dyDescent="0.25">
      <c r="A2793" s="23">
        <v>2792</v>
      </c>
      <c r="B2793" s="22" t="s">
        <v>3</v>
      </c>
      <c r="C2793" s="23" t="s">
        <v>10</v>
      </c>
      <c r="D2793" s="41">
        <v>5000</v>
      </c>
      <c r="E2793" s="23" t="s">
        <v>40</v>
      </c>
    </row>
    <row r="2794" spans="1:5" ht="13.2" x14ac:dyDescent="0.25">
      <c r="A2794" s="23">
        <v>2793</v>
      </c>
      <c r="B2794" s="22" t="s">
        <v>3</v>
      </c>
      <c r="C2794" s="23" t="s">
        <v>14</v>
      </c>
      <c r="D2794" s="41">
        <v>2000</v>
      </c>
      <c r="E2794" s="23" t="s">
        <v>40</v>
      </c>
    </row>
    <row r="2795" spans="1:5" ht="13.2" x14ac:dyDescent="0.25">
      <c r="A2795" s="23">
        <v>2794</v>
      </c>
      <c r="B2795" s="22" t="s">
        <v>3</v>
      </c>
      <c r="C2795" s="23" t="s">
        <v>14</v>
      </c>
      <c r="D2795" s="41">
        <v>5000</v>
      </c>
      <c r="E2795" s="23" t="s">
        <v>40</v>
      </c>
    </row>
    <row r="2796" spans="1:5" ht="13.2" x14ac:dyDescent="0.25">
      <c r="A2796" s="23">
        <v>2795</v>
      </c>
      <c r="B2796" s="22" t="s">
        <v>3</v>
      </c>
      <c r="C2796" s="23" t="s">
        <v>10</v>
      </c>
      <c r="D2796" s="41">
        <v>5000</v>
      </c>
      <c r="E2796" s="23" t="s">
        <v>39</v>
      </c>
    </row>
    <row r="2797" spans="1:5" ht="13.2" x14ac:dyDescent="0.25">
      <c r="A2797" s="23">
        <v>2796</v>
      </c>
      <c r="B2797" s="22" t="s">
        <v>3</v>
      </c>
      <c r="C2797" s="23" t="s">
        <v>14</v>
      </c>
      <c r="D2797" s="41">
        <v>1750</v>
      </c>
      <c r="E2797" s="23" t="s">
        <v>39</v>
      </c>
    </row>
    <row r="2798" spans="1:5" ht="13.2" x14ac:dyDescent="0.25">
      <c r="A2798" s="23">
        <v>2797</v>
      </c>
      <c r="B2798" s="22" t="s">
        <v>3</v>
      </c>
      <c r="C2798" s="23" t="s">
        <v>10</v>
      </c>
      <c r="D2798" s="41">
        <v>5000</v>
      </c>
      <c r="E2798" s="23" t="s">
        <v>39</v>
      </c>
    </row>
    <row r="2799" spans="1:5" ht="13.2" x14ac:dyDescent="0.25">
      <c r="A2799" s="23">
        <v>2798</v>
      </c>
      <c r="B2799" s="22" t="s">
        <v>3</v>
      </c>
      <c r="C2799" s="23" t="s">
        <v>10</v>
      </c>
      <c r="D2799" s="41">
        <v>10000</v>
      </c>
      <c r="E2799" s="23" t="s">
        <v>40</v>
      </c>
    </row>
    <row r="2800" spans="1:5" ht="13.2" x14ac:dyDescent="0.25">
      <c r="A2800" s="23">
        <v>2799</v>
      </c>
      <c r="B2800" s="22" t="s">
        <v>3</v>
      </c>
      <c r="C2800" s="23" t="s">
        <v>14</v>
      </c>
      <c r="D2800" s="41">
        <v>11000</v>
      </c>
      <c r="E2800" s="23" t="s">
        <v>40</v>
      </c>
    </row>
    <row r="2801" spans="1:5" ht="13.2" x14ac:dyDescent="0.25">
      <c r="A2801" s="23">
        <v>2800</v>
      </c>
      <c r="B2801" s="22" t="s">
        <v>3</v>
      </c>
      <c r="C2801" s="23" t="s">
        <v>14</v>
      </c>
      <c r="D2801" s="41">
        <v>5500</v>
      </c>
      <c r="E2801" s="23" t="s">
        <v>40</v>
      </c>
    </row>
    <row r="2802" spans="1:5" ht="13.2" x14ac:dyDescent="0.25">
      <c r="A2802" s="23">
        <v>2801</v>
      </c>
      <c r="B2802" s="22" t="s">
        <v>3</v>
      </c>
      <c r="C2802" s="23" t="s">
        <v>14</v>
      </c>
      <c r="D2802" s="41">
        <v>750</v>
      </c>
      <c r="E2802" s="23" t="s">
        <v>40</v>
      </c>
    </row>
    <row r="2803" spans="1:5" ht="13.2" x14ac:dyDescent="0.25">
      <c r="A2803" s="23">
        <v>2802</v>
      </c>
      <c r="B2803" s="22" t="s">
        <v>3</v>
      </c>
      <c r="C2803" s="23" t="s">
        <v>14</v>
      </c>
      <c r="D2803" s="41">
        <v>500</v>
      </c>
      <c r="E2803" s="23" t="s">
        <v>40</v>
      </c>
    </row>
    <row r="2804" spans="1:5" ht="13.2" x14ac:dyDescent="0.25">
      <c r="A2804" s="23">
        <v>2803</v>
      </c>
      <c r="B2804" s="22" t="s">
        <v>3</v>
      </c>
      <c r="C2804" s="23" t="s">
        <v>14</v>
      </c>
      <c r="D2804" s="41">
        <v>1500</v>
      </c>
      <c r="E2804" s="23" t="s">
        <v>40</v>
      </c>
    </row>
    <row r="2805" spans="1:5" ht="13.2" x14ac:dyDescent="0.25">
      <c r="A2805" s="23">
        <v>2804</v>
      </c>
      <c r="B2805" s="22" t="s">
        <v>3</v>
      </c>
      <c r="C2805" s="23" t="s">
        <v>12</v>
      </c>
      <c r="D2805" s="41">
        <v>12500</v>
      </c>
      <c r="E2805" s="23" t="s">
        <v>40</v>
      </c>
    </row>
    <row r="2806" spans="1:5" ht="13.2" x14ac:dyDescent="0.25">
      <c r="A2806" s="23">
        <v>2805</v>
      </c>
      <c r="B2806" s="22" t="s">
        <v>3</v>
      </c>
      <c r="C2806" s="23" t="s">
        <v>10</v>
      </c>
      <c r="D2806" s="41">
        <v>7500</v>
      </c>
      <c r="E2806" s="23" t="s">
        <v>40</v>
      </c>
    </row>
    <row r="2807" spans="1:5" ht="13.2" x14ac:dyDescent="0.25">
      <c r="A2807" s="23">
        <v>2806</v>
      </c>
      <c r="B2807" s="22" t="s">
        <v>3</v>
      </c>
      <c r="C2807" s="23" t="s">
        <v>14</v>
      </c>
      <c r="D2807" s="41">
        <v>3500</v>
      </c>
      <c r="E2807" s="23" t="s">
        <v>40</v>
      </c>
    </row>
    <row r="2808" spans="1:5" ht="13.2" x14ac:dyDescent="0.25">
      <c r="A2808" s="23">
        <v>2807</v>
      </c>
      <c r="B2808" s="22" t="s">
        <v>3</v>
      </c>
      <c r="C2808" s="23" t="s">
        <v>14</v>
      </c>
      <c r="D2808" s="41">
        <v>2500</v>
      </c>
      <c r="E2808" s="23" t="s">
        <v>40</v>
      </c>
    </row>
    <row r="2809" spans="1:5" ht="13.2" x14ac:dyDescent="0.25">
      <c r="A2809" s="23">
        <v>2808</v>
      </c>
      <c r="B2809" s="22" t="s">
        <v>3</v>
      </c>
      <c r="C2809" s="23" t="s">
        <v>14</v>
      </c>
      <c r="D2809" s="41">
        <v>6000</v>
      </c>
      <c r="E2809" s="23" t="s">
        <v>40</v>
      </c>
    </row>
    <row r="2810" spans="1:5" ht="13.2" x14ac:dyDescent="0.25">
      <c r="A2810" s="23">
        <v>2809</v>
      </c>
      <c r="B2810" s="22" t="s">
        <v>3</v>
      </c>
      <c r="C2810" s="23" t="s">
        <v>10</v>
      </c>
      <c r="D2810" s="41">
        <v>7500</v>
      </c>
      <c r="E2810" s="23" t="s">
        <v>39</v>
      </c>
    </row>
    <row r="2811" spans="1:5" ht="13.2" x14ac:dyDescent="0.25">
      <c r="A2811" s="23">
        <v>2810</v>
      </c>
      <c r="B2811" s="22" t="s">
        <v>3</v>
      </c>
      <c r="C2811" s="23" t="s">
        <v>14</v>
      </c>
      <c r="D2811" s="41">
        <v>8250</v>
      </c>
      <c r="E2811" s="23" t="s">
        <v>39</v>
      </c>
    </row>
    <row r="2812" spans="1:5" ht="13.2" x14ac:dyDescent="0.25">
      <c r="A2812" s="23">
        <v>2811</v>
      </c>
      <c r="B2812" s="22" t="s">
        <v>3</v>
      </c>
      <c r="C2812" s="23" t="s">
        <v>14</v>
      </c>
      <c r="D2812" s="41">
        <v>3250</v>
      </c>
      <c r="E2812" s="23" t="s">
        <v>39</v>
      </c>
    </row>
    <row r="2813" spans="1:5" ht="13.2" x14ac:dyDescent="0.25">
      <c r="A2813" s="23">
        <v>2812</v>
      </c>
      <c r="B2813" s="22" t="s">
        <v>3</v>
      </c>
      <c r="C2813" s="23" t="s">
        <v>14</v>
      </c>
      <c r="D2813" s="41">
        <v>2500</v>
      </c>
      <c r="E2813" s="23" t="s">
        <v>39</v>
      </c>
    </row>
    <row r="2814" spans="1:5" ht="13.2" x14ac:dyDescent="0.25">
      <c r="A2814" s="23">
        <v>2813</v>
      </c>
      <c r="B2814" s="22" t="s">
        <v>3</v>
      </c>
      <c r="C2814" s="23" t="s">
        <v>14</v>
      </c>
      <c r="D2814" s="41">
        <v>500</v>
      </c>
      <c r="E2814" s="23" t="s">
        <v>39</v>
      </c>
    </row>
    <row r="2815" spans="1:5" ht="13.2" x14ac:dyDescent="0.25">
      <c r="A2815" s="23">
        <v>2814</v>
      </c>
      <c r="B2815" s="22" t="s">
        <v>3</v>
      </c>
      <c r="C2815" s="23" t="s">
        <v>14</v>
      </c>
      <c r="D2815" s="41">
        <v>16750</v>
      </c>
      <c r="E2815" s="23" t="s">
        <v>40</v>
      </c>
    </row>
    <row r="2816" spans="1:5" ht="13.2" x14ac:dyDescent="0.25">
      <c r="A2816" s="23">
        <v>2815</v>
      </c>
      <c r="B2816" s="22" t="s">
        <v>3</v>
      </c>
      <c r="C2816" s="23" t="s">
        <v>10</v>
      </c>
      <c r="D2816" s="41">
        <v>5000</v>
      </c>
      <c r="E2816" s="23" t="s">
        <v>39</v>
      </c>
    </row>
    <row r="2817" spans="1:5" ht="13.2" x14ac:dyDescent="0.25">
      <c r="A2817" s="23">
        <v>2816</v>
      </c>
      <c r="B2817" s="22" t="s">
        <v>3</v>
      </c>
      <c r="C2817" s="23" t="s">
        <v>14</v>
      </c>
      <c r="D2817" s="41">
        <v>5500</v>
      </c>
      <c r="E2817" s="23" t="s">
        <v>39</v>
      </c>
    </row>
    <row r="2818" spans="1:5" ht="13.2" x14ac:dyDescent="0.25">
      <c r="A2818" s="23">
        <v>2817</v>
      </c>
      <c r="B2818" s="22" t="s">
        <v>3</v>
      </c>
      <c r="C2818" s="23" t="s">
        <v>10</v>
      </c>
      <c r="D2818" s="41">
        <v>5000</v>
      </c>
      <c r="E2818" s="23" t="s">
        <v>39</v>
      </c>
    </row>
    <row r="2819" spans="1:5" ht="13.2" x14ac:dyDescent="0.25">
      <c r="A2819" s="23">
        <v>2818</v>
      </c>
      <c r="B2819" s="22" t="s">
        <v>3</v>
      </c>
      <c r="C2819" s="23" t="s">
        <v>14</v>
      </c>
      <c r="D2819" s="41">
        <v>2500</v>
      </c>
      <c r="E2819" s="23" t="s">
        <v>39</v>
      </c>
    </row>
    <row r="2820" spans="1:5" ht="13.2" x14ac:dyDescent="0.25">
      <c r="A2820" s="23">
        <v>2819</v>
      </c>
      <c r="B2820" s="22" t="s">
        <v>3</v>
      </c>
      <c r="C2820" s="23" t="s">
        <v>10</v>
      </c>
      <c r="D2820" s="41">
        <v>2500</v>
      </c>
      <c r="E2820" s="23" t="s">
        <v>40</v>
      </c>
    </row>
    <row r="2821" spans="1:5" ht="13.2" x14ac:dyDescent="0.25">
      <c r="A2821" s="23">
        <v>2820</v>
      </c>
      <c r="B2821" s="22" t="s">
        <v>3</v>
      </c>
      <c r="C2821" s="23" t="s">
        <v>12</v>
      </c>
      <c r="D2821" s="41">
        <v>8750</v>
      </c>
      <c r="E2821" s="23" t="s">
        <v>40</v>
      </c>
    </row>
    <row r="2822" spans="1:5" ht="13.2" x14ac:dyDescent="0.25">
      <c r="A2822" s="23">
        <v>2821</v>
      </c>
      <c r="B2822" s="22" t="s">
        <v>3</v>
      </c>
      <c r="C2822" s="23" t="s">
        <v>12</v>
      </c>
      <c r="D2822" s="41">
        <v>10000</v>
      </c>
      <c r="E2822" s="23" t="s">
        <v>40</v>
      </c>
    </row>
    <row r="2823" spans="1:5" ht="13.2" x14ac:dyDescent="0.25">
      <c r="A2823" s="23">
        <v>2822</v>
      </c>
      <c r="B2823" s="22" t="s">
        <v>3</v>
      </c>
      <c r="C2823" s="23" t="s">
        <v>12</v>
      </c>
      <c r="D2823" s="41">
        <v>10000</v>
      </c>
      <c r="E2823" s="23" t="s">
        <v>39</v>
      </c>
    </row>
    <row r="2824" spans="1:5" ht="13.2" x14ac:dyDescent="0.25">
      <c r="A2824" s="23">
        <v>2823</v>
      </c>
      <c r="B2824" s="22" t="s">
        <v>3</v>
      </c>
      <c r="C2824" s="23" t="s">
        <v>13</v>
      </c>
      <c r="D2824" s="41">
        <v>11250</v>
      </c>
      <c r="E2824" s="23" t="s">
        <v>40</v>
      </c>
    </row>
    <row r="2825" spans="1:5" ht="13.2" x14ac:dyDescent="0.25">
      <c r="A2825" s="23">
        <v>2824</v>
      </c>
      <c r="B2825" s="22" t="s">
        <v>3</v>
      </c>
      <c r="C2825" s="23" t="s">
        <v>12</v>
      </c>
      <c r="D2825" s="41">
        <v>12500</v>
      </c>
      <c r="E2825" s="23" t="s">
        <v>40</v>
      </c>
    </row>
    <row r="2826" spans="1:5" ht="13.2" x14ac:dyDescent="0.25">
      <c r="A2826" s="23">
        <v>2825</v>
      </c>
      <c r="B2826" s="22" t="s">
        <v>3</v>
      </c>
      <c r="C2826" s="23" t="s">
        <v>10</v>
      </c>
      <c r="D2826" s="41">
        <v>5000</v>
      </c>
      <c r="E2826" s="23" t="s">
        <v>39</v>
      </c>
    </row>
    <row r="2827" spans="1:5" ht="13.2" x14ac:dyDescent="0.25">
      <c r="A2827" s="23">
        <v>2826</v>
      </c>
      <c r="B2827" s="22" t="s">
        <v>3</v>
      </c>
      <c r="C2827" s="23" t="s">
        <v>14</v>
      </c>
      <c r="D2827" s="41">
        <v>20000</v>
      </c>
      <c r="E2827" s="23" t="s">
        <v>39</v>
      </c>
    </row>
    <row r="2828" spans="1:5" ht="13.2" x14ac:dyDescent="0.25">
      <c r="A2828" s="23">
        <v>2827</v>
      </c>
      <c r="B2828" s="22" t="s">
        <v>3</v>
      </c>
      <c r="C2828" s="23" t="s">
        <v>10</v>
      </c>
      <c r="D2828" s="41">
        <v>5000</v>
      </c>
      <c r="E2828" s="23" t="s">
        <v>39</v>
      </c>
    </row>
    <row r="2829" spans="1:5" ht="13.2" x14ac:dyDescent="0.25">
      <c r="A2829" s="23">
        <v>2828</v>
      </c>
      <c r="B2829" s="22" t="s">
        <v>3</v>
      </c>
      <c r="C2829" s="23" t="s">
        <v>14</v>
      </c>
      <c r="D2829" s="41">
        <v>1000</v>
      </c>
      <c r="E2829" s="23" t="s">
        <v>39</v>
      </c>
    </row>
    <row r="2830" spans="1:5" ht="13.2" x14ac:dyDescent="0.25">
      <c r="A2830" s="23">
        <v>2829</v>
      </c>
      <c r="B2830" s="22" t="s">
        <v>3</v>
      </c>
      <c r="C2830" s="23" t="s">
        <v>13</v>
      </c>
      <c r="D2830" s="41">
        <v>17500</v>
      </c>
      <c r="E2830" s="23" t="s">
        <v>39</v>
      </c>
    </row>
    <row r="2831" spans="1:5" ht="13.2" x14ac:dyDescent="0.25">
      <c r="A2831" s="23">
        <v>2830</v>
      </c>
      <c r="B2831" s="22" t="s">
        <v>3</v>
      </c>
      <c r="C2831" s="23" t="s">
        <v>15</v>
      </c>
      <c r="D2831" s="41">
        <v>284000</v>
      </c>
      <c r="E2831" s="23" t="s">
        <v>39</v>
      </c>
    </row>
    <row r="2832" spans="1:5" ht="13.2" x14ac:dyDescent="0.25">
      <c r="A2832" s="23">
        <v>2831</v>
      </c>
      <c r="B2832" s="22" t="s">
        <v>3</v>
      </c>
      <c r="C2832" s="23" t="s">
        <v>15</v>
      </c>
      <c r="D2832" s="41">
        <v>8000</v>
      </c>
      <c r="E2832" s="23" t="s">
        <v>39</v>
      </c>
    </row>
    <row r="2833" spans="1:5" ht="13.2" x14ac:dyDescent="0.25">
      <c r="A2833" s="23">
        <v>2832</v>
      </c>
      <c r="B2833" s="22" t="s">
        <v>3</v>
      </c>
      <c r="C2833" s="23" t="s">
        <v>15</v>
      </c>
      <c r="D2833" s="41">
        <v>40000</v>
      </c>
      <c r="E2833" s="23" t="s">
        <v>39</v>
      </c>
    </row>
    <row r="2834" spans="1:5" ht="13.2" x14ac:dyDescent="0.25">
      <c r="A2834" s="23">
        <v>2833</v>
      </c>
      <c r="B2834" s="22" t="s">
        <v>3</v>
      </c>
      <c r="C2834" s="23" t="s">
        <v>15</v>
      </c>
      <c r="D2834" s="41">
        <v>12000</v>
      </c>
      <c r="E2834" s="23" t="s">
        <v>39</v>
      </c>
    </row>
    <row r="2835" spans="1:5" ht="13.2" x14ac:dyDescent="0.25">
      <c r="A2835" s="23">
        <v>2834</v>
      </c>
      <c r="B2835" s="22" t="s">
        <v>3</v>
      </c>
      <c r="C2835" s="23" t="s">
        <v>10</v>
      </c>
      <c r="D2835" s="41">
        <v>2500</v>
      </c>
      <c r="E2835" s="23" t="s">
        <v>39</v>
      </c>
    </row>
    <row r="2836" spans="1:5" ht="13.2" x14ac:dyDescent="0.25">
      <c r="A2836" s="23">
        <v>2835</v>
      </c>
      <c r="B2836" s="22" t="s">
        <v>3</v>
      </c>
      <c r="C2836" s="23" t="s">
        <v>10</v>
      </c>
      <c r="D2836" s="41">
        <v>7500</v>
      </c>
      <c r="E2836" s="23" t="s">
        <v>39</v>
      </c>
    </row>
    <row r="2837" spans="1:5" ht="13.2" x14ac:dyDescent="0.25">
      <c r="A2837" s="23">
        <v>2836</v>
      </c>
      <c r="B2837" s="22" t="s">
        <v>3</v>
      </c>
      <c r="C2837" s="23" t="s">
        <v>14</v>
      </c>
      <c r="D2837" s="41">
        <v>1750</v>
      </c>
      <c r="E2837" s="23" t="s">
        <v>39</v>
      </c>
    </row>
    <row r="2838" spans="1:5" ht="13.2" x14ac:dyDescent="0.25">
      <c r="A2838" s="23">
        <v>2837</v>
      </c>
      <c r="B2838" s="22" t="s">
        <v>3</v>
      </c>
      <c r="C2838" s="23" t="s">
        <v>14</v>
      </c>
      <c r="D2838" s="41">
        <v>6500</v>
      </c>
      <c r="E2838" s="23" t="s">
        <v>39</v>
      </c>
    </row>
    <row r="2839" spans="1:5" ht="13.2" x14ac:dyDescent="0.25">
      <c r="A2839" s="23">
        <v>2838</v>
      </c>
      <c r="B2839" s="22" t="s">
        <v>3</v>
      </c>
      <c r="C2839" s="23" t="s">
        <v>13</v>
      </c>
      <c r="D2839" s="41">
        <v>11250</v>
      </c>
      <c r="E2839" s="23" t="s">
        <v>39</v>
      </c>
    </row>
    <row r="2840" spans="1:5" ht="13.2" x14ac:dyDescent="0.25">
      <c r="A2840" s="23">
        <v>2839</v>
      </c>
      <c r="B2840" s="22" t="s">
        <v>3</v>
      </c>
      <c r="C2840" s="23" t="s">
        <v>12</v>
      </c>
      <c r="D2840" s="41">
        <v>12500</v>
      </c>
      <c r="E2840" s="23" t="s">
        <v>39</v>
      </c>
    </row>
    <row r="2841" spans="1:5" ht="13.2" x14ac:dyDescent="0.25">
      <c r="A2841" s="23">
        <v>2840</v>
      </c>
      <c r="B2841" s="22" t="s">
        <v>3</v>
      </c>
      <c r="C2841" s="23" t="s">
        <v>11</v>
      </c>
      <c r="D2841" s="41">
        <v>7500</v>
      </c>
      <c r="E2841" s="23" t="s">
        <v>39</v>
      </c>
    </row>
    <row r="2842" spans="1:5" ht="13.2" x14ac:dyDescent="0.25">
      <c r="A2842" s="23">
        <v>2841</v>
      </c>
      <c r="B2842" s="22" t="s">
        <v>3</v>
      </c>
      <c r="C2842" s="23" t="s">
        <v>13</v>
      </c>
      <c r="D2842" s="41">
        <v>3750</v>
      </c>
      <c r="E2842" s="23" t="s">
        <v>39</v>
      </c>
    </row>
    <row r="2843" spans="1:5" ht="13.2" x14ac:dyDescent="0.25">
      <c r="A2843" s="23">
        <v>2842</v>
      </c>
      <c r="B2843" s="22" t="s">
        <v>3</v>
      </c>
      <c r="C2843" s="23" t="s">
        <v>10</v>
      </c>
      <c r="D2843" s="41">
        <v>5000</v>
      </c>
      <c r="E2843" s="23" t="s">
        <v>39</v>
      </c>
    </row>
    <row r="2844" spans="1:5" ht="13.2" x14ac:dyDescent="0.25">
      <c r="A2844" s="23">
        <v>2843</v>
      </c>
      <c r="B2844" s="22" t="s">
        <v>3</v>
      </c>
      <c r="C2844" s="23" t="s">
        <v>14</v>
      </c>
      <c r="D2844" s="41">
        <v>5750</v>
      </c>
      <c r="E2844" s="23" t="s">
        <v>39</v>
      </c>
    </row>
    <row r="2845" spans="1:5" ht="13.2" x14ac:dyDescent="0.25">
      <c r="A2845" s="23">
        <v>2844</v>
      </c>
      <c r="B2845" s="22" t="s">
        <v>3</v>
      </c>
      <c r="C2845" s="23" t="s">
        <v>10</v>
      </c>
      <c r="D2845" s="41">
        <v>5000</v>
      </c>
      <c r="E2845" s="23" t="s">
        <v>39</v>
      </c>
    </row>
    <row r="2846" spans="1:5" ht="13.2" x14ac:dyDescent="0.25">
      <c r="A2846" s="23">
        <v>2845</v>
      </c>
      <c r="B2846" s="22" t="s">
        <v>3</v>
      </c>
      <c r="C2846" s="23" t="s">
        <v>13</v>
      </c>
      <c r="D2846" s="41">
        <v>3750</v>
      </c>
      <c r="E2846" s="23" t="s">
        <v>39</v>
      </c>
    </row>
    <row r="2847" spans="1:5" ht="13.2" x14ac:dyDescent="0.25">
      <c r="A2847" s="23">
        <v>2846</v>
      </c>
      <c r="B2847" s="22" t="s">
        <v>3</v>
      </c>
      <c r="C2847" s="23" t="s">
        <v>10</v>
      </c>
      <c r="D2847" s="41">
        <v>5000</v>
      </c>
      <c r="E2847" s="23" t="s">
        <v>39</v>
      </c>
    </row>
    <row r="2848" spans="1:5" ht="13.2" x14ac:dyDescent="0.25">
      <c r="A2848" s="23">
        <v>2847</v>
      </c>
      <c r="B2848" s="22" t="s">
        <v>3</v>
      </c>
      <c r="C2848" s="23" t="s">
        <v>14</v>
      </c>
      <c r="D2848" s="41">
        <v>4250</v>
      </c>
      <c r="E2848" s="23" t="s">
        <v>39</v>
      </c>
    </row>
    <row r="2849" spans="1:5" ht="13.2" x14ac:dyDescent="0.25">
      <c r="A2849" s="23">
        <v>2848</v>
      </c>
      <c r="B2849" s="22" t="s">
        <v>3</v>
      </c>
      <c r="C2849" s="23" t="s">
        <v>14</v>
      </c>
      <c r="D2849" s="41">
        <v>2750</v>
      </c>
      <c r="E2849" s="23" t="s">
        <v>39</v>
      </c>
    </row>
    <row r="2850" spans="1:5" ht="13.2" x14ac:dyDescent="0.25">
      <c r="A2850" s="23">
        <v>2849</v>
      </c>
      <c r="B2850" s="22" t="s">
        <v>3</v>
      </c>
      <c r="C2850" s="23" t="s">
        <v>12</v>
      </c>
      <c r="D2850" s="41">
        <v>10000</v>
      </c>
      <c r="E2850" s="23" t="s">
        <v>40</v>
      </c>
    </row>
    <row r="2851" spans="1:5" ht="13.2" x14ac:dyDescent="0.25">
      <c r="A2851" s="23">
        <v>2850</v>
      </c>
      <c r="B2851" s="22" t="s">
        <v>3</v>
      </c>
      <c r="C2851" s="23" t="s">
        <v>12</v>
      </c>
      <c r="D2851" s="41">
        <v>10000</v>
      </c>
      <c r="E2851" s="23" t="s">
        <v>40</v>
      </c>
    </row>
    <row r="2852" spans="1:5" ht="13.2" x14ac:dyDescent="0.25">
      <c r="A2852" s="23">
        <v>2851</v>
      </c>
      <c r="B2852" s="22" t="s">
        <v>3</v>
      </c>
      <c r="C2852" s="23" t="s">
        <v>12</v>
      </c>
      <c r="D2852" s="41">
        <v>10000</v>
      </c>
      <c r="E2852" s="23" t="s">
        <v>40</v>
      </c>
    </row>
    <row r="2853" spans="1:5" ht="13.2" x14ac:dyDescent="0.25">
      <c r="A2853" s="23">
        <v>2852</v>
      </c>
      <c r="B2853" s="22" t="s">
        <v>3</v>
      </c>
      <c r="C2853" s="23" t="s">
        <v>10</v>
      </c>
      <c r="D2853" s="41">
        <v>10000</v>
      </c>
      <c r="E2853" s="23" t="s">
        <v>40</v>
      </c>
    </row>
    <row r="2854" spans="1:5" ht="13.2" x14ac:dyDescent="0.25">
      <c r="A2854" s="23">
        <v>2853</v>
      </c>
      <c r="B2854" s="22" t="s">
        <v>3</v>
      </c>
      <c r="C2854" s="23" t="s">
        <v>11</v>
      </c>
      <c r="D2854" s="41">
        <v>38500</v>
      </c>
      <c r="E2854" s="23" t="s">
        <v>39</v>
      </c>
    </row>
    <row r="2855" spans="1:5" ht="13.2" x14ac:dyDescent="0.25">
      <c r="A2855" s="23">
        <v>2854</v>
      </c>
      <c r="B2855" s="22" t="s">
        <v>3</v>
      </c>
      <c r="C2855" s="23" t="s">
        <v>10</v>
      </c>
      <c r="D2855" s="41">
        <v>7500</v>
      </c>
      <c r="E2855" s="23" t="s">
        <v>39</v>
      </c>
    </row>
    <row r="2856" spans="1:5" ht="13.2" x14ac:dyDescent="0.25">
      <c r="A2856" s="23">
        <v>2855</v>
      </c>
      <c r="B2856" s="22" t="s">
        <v>3</v>
      </c>
      <c r="C2856" s="23" t="s">
        <v>14</v>
      </c>
      <c r="D2856" s="41">
        <v>8500</v>
      </c>
      <c r="E2856" s="23" t="s">
        <v>39</v>
      </c>
    </row>
    <row r="2857" spans="1:5" ht="13.2" x14ac:dyDescent="0.25">
      <c r="A2857" s="23">
        <v>2856</v>
      </c>
      <c r="B2857" s="22" t="s">
        <v>3</v>
      </c>
      <c r="C2857" s="23" t="s">
        <v>14</v>
      </c>
      <c r="D2857" s="41">
        <v>2250</v>
      </c>
      <c r="E2857" s="23" t="s">
        <v>39</v>
      </c>
    </row>
    <row r="2858" spans="1:5" ht="13.2" x14ac:dyDescent="0.25">
      <c r="A2858" s="23">
        <v>2857</v>
      </c>
      <c r="B2858" s="22" t="s">
        <v>3</v>
      </c>
      <c r="C2858" s="23" t="s">
        <v>13</v>
      </c>
      <c r="D2858" s="41">
        <v>7500</v>
      </c>
      <c r="E2858" s="23" t="s">
        <v>39</v>
      </c>
    </row>
    <row r="2859" spans="1:5" ht="13.2" x14ac:dyDescent="0.25">
      <c r="A2859" s="23">
        <v>2858</v>
      </c>
      <c r="B2859" s="22" t="s">
        <v>3</v>
      </c>
      <c r="C2859" s="23" t="s">
        <v>12</v>
      </c>
      <c r="D2859" s="41">
        <v>12500</v>
      </c>
      <c r="E2859" s="23" t="s">
        <v>39</v>
      </c>
    </row>
    <row r="2860" spans="1:5" ht="13.2" x14ac:dyDescent="0.25">
      <c r="A2860" s="23">
        <v>2859</v>
      </c>
      <c r="B2860" s="22" t="s">
        <v>3</v>
      </c>
      <c r="C2860" s="23" t="s">
        <v>13</v>
      </c>
      <c r="D2860" s="41">
        <v>3750</v>
      </c>
      <c r="E2860" s="23" t="s">
        <v>39</v>
      </c>
    </row>
    <row r="2861" spans="1:5" ht="13.2" x14ac:dyDescent="0.25">
      <c r="A2861" s="23">
        <v>2860</v>
      </c>
      <c r="B2861" s="22" t="s">
        <v>3</v>
      </c>
      <c r="C2861" s="23" t="s">
        <v>13</v>
      </c>
      <c r="D2861" s="41">
        <v>3750</v>
      </c>
      <c r="E2861" s="23" t="s">
        <v>39</v>
      </c>
    </row>
    <row r="2862" spans="1:5" ht="13.2" x14ac:dyDescent="0.25">
      <c r="A2862" s="23">
        <v>2861</v>
      </c>
      <c r="B2862" s="22" t="s">
        <v>3</v>
      </c>
      <c r="C2862" s="23" t="s">
        <v>12</v>
      </c>
      <c r="D2862" s="41">
        <v>8750</v>
      </c>
      <c r="E2862" s="23" t="s">
        <v>39</v>
      </c>
    </row>
    <row r="2863" spans="1:5" ht="13.2" x14ac:dyDescent="0.25">
      <c r="A2863" s="23">
        <v>2862</v>
      </c>
      <c r="B2863" s="22" t="s">
        <v>3</v>
      </c>
      <c r="C2863" s="23" t="s">
        <v>11</v>
      </c>
      <c r="D2863" s="41">
        <v>3500</v>
      </c>
      <c r="E2863" s="23" t="s">
        <v>39</v>
      </c>
    </row>
    <row r="2864" spans="1:5" ht="13.2" x14ac:dyDescent="0.25">
      <c r="A2864" s="23">
        <v>2863</v>
      </c>
      <c r="B2864" s="22" t="s">
        <v>3</v>
      </c>
      <c r="C2864" s="23" t="s">
        <v>12</v>
      </c>
      <c r="D2864" s="41">
        <v>8750</v>
      </c>
      <c r="E2864" s="23" t="s">
        <v>39</v>
      </c>
    </row>
    <row r="2865" spans="1:5" ht="13.2" x14ac:dyDescent="0.25">
      <c r="A2865" s="23">
        <v>2864</v>
      </c>
      <c r="B2865" s="22" t="s">
        <v>3</v>
      </c>
      <c r="C2865" s="23" t="s">
        <v>13</v>
      </c>
      <c r="D2865" s="41">
        <v>3750</v>
      </c>
      <c r="E2865" s="23" t="s">
        <v>39</v>
      </c>
    </row>
    <row r="2866" spans="1:5" ht="13.2" x14ac:dyDescent="0.25">
      <c r="A2866" s="23">
        <v>2865</v>
      </c>
      <c r="B2866" s="22" t="s">
        <v>3</v>
      </c>
      <c r="C2866" s="23" t="s">
        <v>12</v>
      </c>
      <c r="D2866" s="41">
        <v>8750</v>
      </c>
      <c r="E2866" s="23" t="s">
        <v>39</v>
      </c>
    </row>
    <row r="2867" spans="1:5" ht="13.2" x14ac:dyDescent="0.25">
      <c r="A2867" s="23">
        <v>2866</v>
      </c>
      <c r="B2867" s="22" t="s">
        <v>3</v>
      </c>
      <c r="C2867" s="23" t="s">
        <v>10</v>
      </c>
      <c r="D2867" s="41">
        <v>5000</v>
      </c>
      <c r="E2867" s="23" t="s">
        <v>39</v>
      </c>
    </row>
    <row r="2868" spans="1:5" ht="13.2" x14ac:dyDescent="0.25">
      <c r="A2868" s="23">
        <v>2867</v>
      </c>
      <c r="B2868" s="22" t="s">
        <v>3</v>
      </c>
      <c r="C2868" s="23" t="s">
        <v>13</v>
      </c>
      <c r="D2868" s="41">
        <v>11250</v>
      </c>
      <c r="E2868" s="23" t="s">
        <v>39</v>
      </c>
    </row>
    <row r="2869" spans="1:5" ht="13.2" x14ac:dyDescent="0.25">
      <c r="A2869" s="23">
        <v>2868</v>
      </c>
      <c r="B2869" s="22" t="s">
        <v>3</v>
      </c>
      <c r="C2869" s="23" t="s">
        <v>12</v>
      </c>
      <c r="D2869" s="41">
        <v>12500</v>
      </c>
      <c r="E2869" s="23" t="s">
        <v>39</v>
      </c>
    </row>
    <row r="2870" spans="1:5" ht="13.2" x14ac:dyDescent="0.25">
      <c r="A2870" s="23">
        <v>2869</v>
      </c>
      <c r="B2870" s="22" t="s">
        <v>3</v>
      </c>
      <c r="C2870" s="23" t="s">
        <v>12</v>
      </c>
      <c r="D2870" s="41">
        <v>12500</v>
      </c>
      <c r="E2870" s="23" t="s">
        <v>40</v>
      </c>
    </row>
    <row r="2871" spans="1:5" ht="13.2" x14ac:dyDescent="0.25">
      <c r="A2871" s="23">
        <v>2870</v>
      </c>
      <c r="B2871" s="22" t="s">
        <v>3</v>
      </c>
      <c r="C2871" s="23" t="s">
        <v>10</v>
      </c>
      <c r="D2871" s="41">
        <v>5000</v>
      </c>
      <c r="E2871" s="23" t="s">
        <v>39</v>
      </c>
    </row>
    <row r="2872" spans="1:5" ht="13.2" x14ac:dyDescent="0.25">
      <c r="A2872" s="23">
        <v>2871</v>
      </c>
      <c r="B2872" s="22" t="s">
        <v>3</v>
      </c>
      <c r="C2872" s="23" t="s">
        <v>13</v>
      </c>
      <c r="D2872" s="41">
        <v>7500</v>
      </c>
      <c r="E2872" s="23" t="s">
        <v>39</v>
      </c>
    </row>
    <row r="2873" spans="1:5" ht="13.2" x14ac:dyDescent="0.25">
      <c r="A2873" s="23">
        <v>2872</v>
      </c>
      <c r="B2873" s="22" t="s">
        <v>3</v>
      </c>
      <c r="C2873" s="23" t="s">
        <v>12</v>
      </c>
      <c r="D2873" s="41">
        <v>10000</v>
      </c>
      <c r="E2873" s="23" t="s">
        <v>39</v>
      </c>
    </row>
    <row r="2874" spans="1:5" ht="13.2" x14ac:dyDescent="0.25">
      <c r="A2874" s="23">
        <v>2873</v>
      </c>
      <c r="B2874" s="22" t="s">
        <v>3</v>
      </c>
      <c r="C2874" s="23" t="s">
        <v>15</v>
      </c>
      <c r="D2874" s="41">
        <v>304000</v>
      </c>
      <c r="E2874" s="23" t="s">
        <v>39</v>
      </c>
    </row>
    <row r="2875" spans="1:5" ht="13.2" x14ac:dyDescent="0.25">
      <c r="A2875" s="23">
        <v>2874</v>
      </c>
      <c r="B2875" s="22" t="s">
        <v>3</v>
      </c>
      <c r="C2875" s="23" t="s">
        <v>15</v>
      </c>
      <c r="D2875" s="41">
        <v>12000</v>
      </c>
      <c r="E2875" s="23" t="s">
        <v>39</v>
      </c>
    </row>
    <row r="2876" spans="1:5" ht="13.2" x14ac:dyDescent="0.25">
      <c r="A2876" s="23">
        <v>2875</v>
      </c>
      <c r="B2876" s="22" t="s">
        <v>3</v>
      </c>
      <c r="C2876" s="23" t="s">
        <v>15</v>
      </c>
      <c r="D2876" s="41">
        <v>40000</v>
      </c>
      <c r="E2876" s="23" t="s">
        <v>39</v>
      </c>
    </row>
    <row r="2877" spans="1:5" ht="13.2" x14ac:dyDescent="0.25">
      <c r="A2877" s="23">
        <v>2876</v>
      </c>
      <c r="B2877" s="22" t="s">
        <v>3</v>
      </c>
      <c r="C2877" s="23" t="s">
        <v>15</v>
      </c>
      <c r="D2877" s="41">
        <v>16000</v>
      </c>
      <c r="E2877" s="23" t="s">
        <v>39</v>
      </c>
    </row>
    <row r="2878" spans="1:5" ht="13.2" x14ac:dyDescent="0.25">
      <c r="A2878" s="23">
        <v>2877</v>
      </c>
      <c r="B2878" s="22" t="s">
        <v>3</v>
      </c>
      <c r="C2878" s="23" t="s">
        <v>10</v>
      </c>
      <c r="D2878" s="41">
        <v>2500</v>
      </c>
      <c r="E2878" s="23" t="s">
        <v>39</v>
      </c>
    </row>
    <row r="2879" spans="1:5" ht="13.2" x14ac:dyDescent="0.25">
      <c r="A2879" s="23">
        <v>2878</v>
      </c>
      <c r="B2879" s="22" t="s">
        <v>3</v>
      </c>
      <c r="C2879" s="23" t="s">
        <v>10</v>
      </c>
      <c r="D2879" s="41">
        <v>2500</v>
      </c>
      <c r="E2879" s="23" t="s">
        <v>39</v>
      </c>
    </row>
    <row r="2880" spans="1:5" ht="13.2" x14ac:dyDescent="0.25">
      <c r="A2880" s="23">
        <v>2879</v>
      </c>
      <c r="B2880" s="22" t="s">
        <v>3</v>
      </c>
      <c r="C2880" s="23" t="s">
        <v>13</v>
      </c>
      <c r="D2880" s="41">
        <v>3750</v>
      </c>
      <c r="E2880" s="23" t="s">
        <v>39</v>
      </c>
    </row>
    <row r="2881" spans="1:5" ht="13.2" x14ac:dyDescent="0.25">
      <c r="A2881" s="23">
        <v>2880</v>
      </c>
      <c r="B2881" s="22" t="s">
        <v>3</v>
      </c>
      <c r="C2881" s="23" t="s">
        <v>12</v>
      </c>
      <c r="D2881" s="41">
        <v>8750</v>
      </c>
      <c r="E2881" s="23" t="s">
        <v>39</v>
      </c>
    </row>
    <row r="2882" spans="1:5" ht="13.2" x14ac:dyDescent="0.25">
      <c r="A2882" s="23">
        <v>2881</v>
      </c>
      <c r="B2882" s="22" t="s">
        <v>3</v>
      </c>
      <c r="C2882" s="23" t="s">
        <v>11</v>
      </c>
      <c r="D2882" s="41">
        <v>14000</v>
      </c>
      <c r="E2882" s="23" t="s">
        <v>40</v>
      </c>
    </row>
    <row r="2883" spans="1:5" ht="13.2" x14ac:dyDescent="0.25">
      <c r="A2883" s="23">
        <v>2882</v>
      </c>
      <c r="B2883" s="22" t="s">
        <v>3</v>
      </c>
      <c r="C2883" s="23" t="s">
        <v>13</v>
      </c>
      <c r="D2883" s="41">
        <v>7500</v>
      </c>
      <c r="E2883" s="23" t="s">
        <v>39</v>
      </c>
    </row>
    <row r="2884" spans="1:5" ht="13.2" x14ac:dyDescent="0.25">
      <c r="A2884" s="23">
        <v>2883</v>
      </c>
      <c r="B2884" s="22" t="s">
        <v>3</v>
      </c>
      <c r="C2884" s="23" t="s">
        <v>10</v>
      </c>
      <c r="D2884" s="41">
        <v>7500</v>
      </c>
      <c r="E2884" s="23" t="s">
        <v>40</v>
      </c>
    </row>
    <row r="2885" spans="1:5" ht="13.2" x14ac:dyDescent="0.25">
      <c r="A2885" s="23">
        <v>2884</v>
      </c>
      <c r="B2885" s="22" t="s">
        <v>3</v>
      </c>
      <c r="C2885" s="23" t="s">
        <v>14</v>
      </c>
      <c r="D2885" s="41">
        <v>5500</v>
      </c>
      <c r="E2885" s="23" t="s">
        <v>40</v>
      </c>
    </row>
    <row r="2886" spans="1:5" ht="13.2" x14ac:dyDescent="0.25">
      <c r="A2886" s="23">
        <v>2885</v>
      </c>
      <c r="B2886" s="22" t="s">
        <v>3</v>
      </c>
      <c r="C2886" s="23" t="s">
        <v>14</v>
      </c>
      <c r="D2886" s="41">
        <v>1750</v>
      </c>
      <c r="E2886" s="23" t="s">
        <v>40</v>
      </c>
    </row>
    <row r="2887" spans="1:5" ht="13.2" x14ac:dyDescent="0.25">
      <c r="A2887" s="23">
        <v>2886</v>
      </c>
      <c r="B2887" s="22" t="s">
        <v>3</v>
      </c>
      <c r="C2887" s="23" t="s">
        <v>14</v>
      </c>
      <c r="D2887" s="41">
        <v>2500</v>
      </c>
      <c r="E2887" s="23" t="s">
        <v>40</v>
      </c>
    </row>
    <row r="2888" spans="1:5" ht="13.2" x14ac:dyDescent="0.25">
      <c r="A2888" s="23">
        <v>2887</v>
      </c>
      <c r="B2888" s="22" t="s">
        <v>3</v>
      </c>
      <c r="C2888" s="23" t="s">
        <v>14</v>
      </c>
      <c r="D2888" s="41">
        <v>500</v>
      </c>
      <c r="E2888" s="23" t="s">
        <v>40</v>
      </c>
    </row>
    <row r="2889" spans="1:5" ht="13.2" x14ac:dyDescent="0.25">
      <c r="A2889" s="23">
        <v>2888</v>
      </c>
      <c r="B2889" s="22" t="s">
        <v>3</v>
      </c>
      <c r="C2889" s="23" t="s">
        <v>14</v>
      </c>
      <c r="D2889" s="41">
        <v>1750</v>
      </c>
      <c r="E2889" s="23" t="s">
        <v>39</v>
      </c>
    </row>
    <row r="2890" spans="1:5" ht="13.2" x14ac:dyDescent="0.25">
      <c r="A2890" s="23">
        <v>2889</v>
      </c>
      <c r="B2890" s="22" t="s">
        <v>3</v>
      </c>
      <c r="C2890" s="23" t="s">
        <v>14</v>
      </c>
      <c r="D2890" s="41">
        <v>750</v>
      </c>
      <c r="E2890" s="23" t="s">
        <v>39</v>
      </c>
    </row>
    <row r="2891" spans="1:5" ht="13.2" x14ac:dyDescent="0.25">
      <c r="A2891" s="23">
        <v>2890</v>
      </c>
      <c r="B2891" s="22" t="s">
        <v>3</v>
      </c>
      <c r="C2891" s="23" t="s">
        <v>13</v>
      </c>
      <c r="D2891" s="41">
        <v>20000</v>
      </c>
      <c r="E2891" s="23" t="s">
        <v>39</v>
      </c>
    </row>
    <row r="2892" spans="1:5" ht="13.2" x14ac:dyDescent="0.25">
      <c r="A2892" s="23">
        <v>2891</v>
      </c>
      <c r="B2892" s="22" t="s">
        <v>3</v>
      </c>
      <c r="C2892" s="23" t="s">
        <v>10</v>
      </c>
      <c r="D2892" s="41">
        <v>5000</v>
      </c>
      <c r="E2892" s="23" t="s">
        <v>40</v>
      </c>
    </row>
    <row r="2893" spans="1:5" ht="13.2" x14ac:dyDescent="0.25">
      <c r="A2893" s="23">
        <v>2892</v>
      </c>
      <c r="B2893" s="22" t="s">
        <v>3</v>
      </c>
      <c r="C2893" s="23" t="s">
        <v>14</v>
      </c>
      <c r="D2893" s="41">
        <v>15500</v>
      </c>
      <c r="E2893" s="23" t="s">
        <v>40</v>
      </c>
    </row>
    <row r="2894" spans="1:5" ht="13.2" x14ac:dyDescent="0.25">
      <c r="A2894" s="23">
        <v>2893</v>
      </c>
      <c r="B2894" s="22" t="s">
        <v>3</v>
      </c>
      <c r="C2894" s="23" t="s">
        <v>14</v>
      </c>
      <c r="D2894" s="41">
        <v>750</v>
      </c>
      <c r="E2894" s="23" t="s">
        <v>40</v>
      </c>
    </row>
    <row r="2895" spans="1:5" ht="13.2" x14ac:dyDescent="0.25">
      <c r="A2895" s="23">
        <v>2894</v>
      </c>
      <c r="B2895" s="22" t="s">
        <v>3</v>
      </c>
      <c r="C2895" s="23" t="s">
        <v>10</v>
      </c>
      <c r="D2895" s="41">
        <v>7500</v>
      </c>
      <c r="E2895" s="23" t="s">
        <v>39</v>
      </c>
    </row>
    <row r="2896" spans="1:5" ht="13.2" x14ac:dyDescent="0.25">
      <c r="A2896" s="23">
        <v>2895</v>
      </c>
      <c r="B2896" s="22" t="s">
        <v>3</v>
      </c>
      <c r="C2896" s="23" t="s">
        <v>14</v>
      </c>
      <c r="D2896" s="41">
        <v>10500</v>
      </c>
      <c r="E2896" s="23" t="s">
        <v>39</v>
      </c>
    </row>
    <row r="2897" spans="1:5" ht="13.2" x14ac:dyDescent="0.25">
      <c r="A2897" s="23">
        <v>2896</v>
      </c>
      <c r="B2897" s="22" t="s">
        <v>3</v>
      </c>
      <c r="C2897" s="23" t="s">
        <v>13</v>
      </c>
      <c r="D2897" s="41">
        <v>11250</v>
      </c>
      <c r="E2897" s="23" t="s">
        <v>39</v>
      </c>
    </row>
    <row r="2898" spans="1:5" ht="13.2" x14ac:dyDescent="0.25">
      <c r="A2898" s="23">
        <v>2897</v>
      </c>
      <c r="B2898" s="22" t="s">
        <v>3</v>
      </c>
      <c r="C2898" s="23" t="s">
        <v>12</v>
      </c>
      <c r="D2898" s="41">
        <v>12500</v>
      </c>
      <c r="E2898" s="23" t="s">
        <v>39</v>
      </c>
    </row>
    <row r="2899" spans="1:5" ht="13.2" x14ac:dyDescent="0.25">
      <c r="A2899" s="23">
        <v>2898</v>
      </c>
      <c r="B2899" s="22" t="s">
        <v>3</v>
      </c>
      <c r="C2899" s="23" t="s">
        <v>10</v>
      </c>
      <c r="D2899" s="41">
        <v>5000</v>
      </c>
      <c r="E2899" s="23" t="s">
        <v>40</v>
      </c>
    </row>
    <row r="2900" spans="1:5" ht="13.2" x14ac:dyDescent="0.25">
      <c r="A2900" s="23">
        <v>2899</v>
      </c>
      <c r="B2900" s="22" t="s">
        <v>3</v>
      </c>
      <c r="C2900" s="23" t="s">
        <v>14</v>
      </c>
      <c r="D2900" s="41">
        <v>15750</v>
      </c>
      <c r="E2900" s="23" t="s">
        <v>40</v>
      </c>
    </row>
    <row r="2901" spans="1:5" ht="13.2" x14ac:dyDescent="0.25">
      <c r="A2901" s="23">
        <v>2900</v>
      </c>
      <c r="B2901" s="22" t="s">
        <v>3</v>
      </c>
      <c r="C2901" s="23" t="s">
        <v>10</v>
      </c>
      <c r="D2901" s="41">
        <v>5000</v>
      </c>
      <c r="E2901" s="23" t="s">
        <v>39</v>
      </c>
    </row>
    <row r="2902" spans="1:5" ht="13.2" x14ac:dyDescent="0.25">
      <c r="A2902" s="23">
        <v>2901</v>
      </c>
      <c r="B2902" s="22" t="s">
        <v>3</v>
      </c>
      <c r="C2902" s="23" t="s">
        <v>14</v>
      </c>
      <c r="D2902" s="41">
        <v>7500</v>
      </c>
      <c r="E2902" s="23" t="s">
        <v>39</v>
      </c>
    </row>
    <row r="2903" spans="1:5" ht="13.2" x14ac:dyDescent="0.25">
      <c r="A2903" s="23">
        <v>2902</v>
      </c>
      <c r="B2903" s="22" t="s">
        <v>3</v>
      </c>
      <c r="C2903" s="23" t="s">
        <v>14</v>
      </c>
      <c r="D2903" s="41">
        <v>11500</v>
      </c>
      <c r="E2903" s="23" t="s">
        <v>39</v>
      </c>
    </row>
    <row r="2904" spans="1:5" ht="13.2" x14ac:dyDescent="0.25">
      <c r="A2904" s="23">
        <v>2903</v>
      </c>
      <c r="B2904" s="22" t="s">
        <v>3</v>
      </c>
      <c r="C2904" s="23" t="s">
        <v>14</v>
      </c>
      <c r="D2904" s="41">
        <v>2000</v>
      </c>
      <c r="E2904" s="23" t="s">
        <v>39</v>
      </c>
    </row>
    <row r="2905" spans="1:5" ht="13.2" x14ac:dyDescent="0.25">
      <c r="A2905" s="23">
        <v>2904</v>
      </c>
      <c r="B2905" s="22" t="s">
        <v>3</v>
      </c>
      <c r="C2905" s="23" t="s">
        <v>10</v>
      </c>
      <c r="D2905" s="41">
        <v>11000</v>
      </c>
      <c r="E2905" s="23" t="s">
        <v>39</v>
      </c>
    </row>
    <row r="2906" spans="1:5" ht="13.2" x14ac:dyDescent="0.25">
      <c r="A2906" s="23">
        <v>2905</v>
      </c>
      <c r="B2906" s="22" t="s">
        <v>3</v>
      </c>
      <c r="C2906" s="23" t="s">
        <v>14</v>
      </c>
      <c r="D2906" s="41">
        <v>10500</v>
      </c>
      <c r="E2906" s="23" t="s">
        <v>39</v>
      </c>
    </row>
    <row r="2907" spans="1:5" ht="13.2" x14ac:dyDescent="0.25">
      <c r="A2907" s="23">
        <v>2906</v>
      </c>
      <c r="B2907" s="22" t="s">
        <v>3</v>
      </c>
      <c r="C2907" s="23" t="s">
        <v>14</v>
      </c>
      <c r="D2907" s="41">
        <v>750</v>
      </c>
      <c r="E2907" s="23" t="s">
        <v>39</v>
      </c>
    </row>
    <row r="2908" spans="1:5" ht="13.2" x14ac:dyDescent="0.25">
      <c r="A2908" s="23">
        <v>2907</v>
      </c>
      <c r="B2908" s="22" t="s">
        <v>3</v>
      </c>
      <c r="C2908" s="23" t="s">
        <v>14</v>
      </c>
      <c r="D2908" s="41">
        <v>1750</v>
      </c>
      <c r="E2908" s="23" t="s">
        <v>39</v>
      </c>
    </row>
    <row r="2909" spans="1:5" ht="13.2" x14ac:dyDescent="0.25">
      <c r="A2909" s="23">
        <v>2908</v>
      </c>
      <c r="B2909" s="22" t="s">
        <v>3</v>
      </c>
      <c r="C2909" s="23" t="s">
        <v>14</v>
      </c>
      <c r="D2909" s="41">
        <v>500</v>
      </c>
      <c r="E2909" s="23" t="s">
        <v>39</v>
      </c>
    </row>
    <row r="2910" spans="1:5" ht="13.2" x14ac:dyDescent="0.25">
      <c r="A2910" s="23">
        <v>2909</v>
      </c>
      <c r="B2910" s="22" t="s">
        <v>3</v>
      </c>
      <c r="C2910" s="23" t="s">
        <v>13</v>
      </c>
      <c r="D2910" s="41">
        <v>7500</v>
      </c>
      <c r="E2910" s="23" t="s">
        <v>39</v>
      </c>
    </row>
    <row r="2911" spans="1:5" ht="13.2" x14ac:dyDescent="0.25">
      <c r="A2911" s="23">
        <v>2910</v>
      </c>
      <c r="B2911" s="22" t="s">
        <v>3</v>
      </c>
      <c r="C2911" s="23" t="s">
        <v>12</v>
      </c>
      <c r="D2911" s="41">
        <v>12500</v>
      </c>
      <c r="E2911" s="23" t="s">
        <v>39</v>
      </c>
    </row>
    <row r="2912" spans="1:5" ht="13.2" x14ac:dyDescent="0.25">
      <c r="A2912" s="23">
        <v>2911</v>
      </c>
      <c r="B2912" s="22" t="s">
        <v>3</v>
      </c>
      <c r="C2912" s="23" t="s">
        <v>11</v>
      </c>
      <c r="D2912" s="41">
        <v>4750</v>
      </c>
      <c r="E2912" s="23" t="s">
        <v>39</v>
      </c>
    </row>
    <row r="2913" spans="1:5" ht="13.2" x14ac:dyDescent="0.25">
      <c r="A2913" s="23">
        <v>2912</v>
      </c>
      <c r="B2913" s="22" t="s">
        <v>3</v>
      </c>
      <c r="C2913" s="23" t="s">
        <v>10</v>
      </c>
      <c r="D2913" s="41">
        <v>11000</v>
      </c>
      <c r="E2913" s="23" t="s">
        <v>39</v>
      </c>
    </row>
    <row r="2914" spans="1:5" ht="13.2" x14ac:dyDescent="0.25">
      <c r="A2914" s="23">
        <v>2913</v>
      </c>
      <c r="B2914" s="22" t="s">
        <v>3</v>
      </c>
      <c r="C2914" s="23" t="s">
        <v>14</v>
      </c>
      <c r="D2914" s="41">
        <v>10500</v>
      </c>
      <c r="E2914" s="23" t="s">
        <v>39</v>
      </c>
    </row>
    <row r="2915" spans="1:5" ht="13.2" x14ac:dyDescent="0.25">
      <c r="A2915" s="23">
        <v>2914</v>
      </c>
      <c r="B2915" s="22" t="s">
        <v>3</v>
      </c>
      <c r="C2915" s="23" t="s">
        <v>14</v>
      </c>
      <c r="D2915" s="41">
        <v>1000</v>
      </c>
      <c r="E2915" s="23" t="s">
        <v>39</v>
      </c>
    </row>
    <row r="2916" spans="1:5" ht="13.2" x14ac:dyDescent="0.25">
      <c r="A2916" s="23">
        <v>2915</v>
      </c>
      <c r="B2916" s="22" t="s">
        <v>3</v>
      </c>
      <c r="C2916" s="23" t="s">
        <v>14</v>
      </c>
      <c r="D2916" s="41">
        <v>750</v>
      </c>
      <c r="E2916" s="23" t="s">
        <v>39</v>
      </c>
    </row>
    <row r="2917" spans="1:5" ht="13.2" x14ac:dyDescent="0.25">
      <c r="A2917" s="23">
        <v>2916</v>
      </c>
      <c r="B2917" s="22" t="s">
        <v>3</v>
      </c>
      <c r="C2917" s="23" t="s">
        <v>14</v>
      </c>
      <c r="D2917" s="41">
        <v>1750</v>
      </c>
      <c r="E2917" s="23" t="s">
        <v>39</v>
      </c>
    </row>
    <row r="2918" spans="1:5" ht="13.2" x14ac:dyDescent="0.25">
      <c r="A2918" s="23">
        <v>2917</v>
      </c>
      <c r="B2918" s="22" t="s">
        <v>3</v>
      </c>
      <c r="C2918" s="23" t="s">
        <v>13</v>
      </c>
      <c r="D2918" s="41">
        <v>3750</v>
      </c>
      <c r="E2918" s="23" t="s">
        <v>39</v>
      </c>
    </row>
    <row r="2919" spans="1:5" ht="13.2" x14ac:dyDescent="0.25">
      <c r="A2919" s="23">
        <v>2918</v>
      </c>
      <c r="B2919" s="22" t="s">
        <v>3</v>
      </c>
      <c r="C2919" s="23" t="s">
        <v>12</v>
      </c>
      <c r="D2919" s="41">
        <v>8750</v>
      </c>
      <c r="E2919" s="23" t="s">
        <v>39</v>
      </c>
    </row>
    <row r="2920" spans="1:5" ht="13.2" x14ac:dyDescent="0.25">
      <c r="A2920" s="23">
        <v>2919</v>
      </c>
      <c r="B2920" s="22" t="s">
        <v>3</v>
      </c>
      <c r="C2920" s="23" t="s">
        <v>11</v>
      </c>
      <c r="D2920" s="41">
        <v>7500</v>
      </c>
      <c r="E2920" s="23" t="s">
        <v>39</v>
      </c>
    </row>
    <row r="2921" spans="1:5" ht="13.2" x14ac:dyDescent="0.25">
      <c r="A2921" s="23">
        <v>2920</v>
      </c>
      <c r="B2921" s="22" t="s">
        <v>3</v>
      </c>
      <c r="C2921" s="23" t="s">
        <v>10</v>
      </c>
      <c r="D2921" s="41">
        <v>5000</v>
      </c>
      <c r="E2921" s="23" t="s">
        <v>39</v>
      </c>
    </row>
    <row r="2922" spans="1:5" ht="13.2" x14ac:dyDescent="0.25">
      <c r="A2922" s="23">
        <v>2921</v>
      </c>
      <c r="B2922" s="22" t="s">
        <v>3</v>
      </c>
      <c r="C2922" s="23" t="s">
        <v>14</v>
      </c>
      <c r="D2922" s="41">
        <v>4750</v>
      </c>
      <c r="E2922" s="23" t="s">
        <v>39</v>
      </c>
    </row>
    <row r="2923" spans="1:5" ht="13.2" x14ac:dyDescent="0.25">
      <c r="A2923" s="23">
        <v>2922</v>
      </c>
      <c r="B2923" s="22" t="s">
        <v>3</v>
      </c>
      <c r="C2923" s="23" t="s">
        <v>14</v>
      </c>
      <c r="D2923" s="41">
        <v>1750</v>
      </c>
      <c r="E2923" s="23" t="s">
        <v>39</v>
      </c>
    </row>
    <row r="2924" spans="1:5" ht="13.2" x14ac:dyDescent="0.25">
      <c r="A2924" s="23">
        <v>2923</v>
      </c>
      <c r="B2924" s="22" t="s">
        <v>3</v>
      </c>
      <c r="C2924" s="23" t="s">
        <v>10</v>
      </c>
      <c r="D2924" s="41">
        <v>2500</v>
      </c>
      <c r="E2924" s="23" t="s">
        <v>39</v>
      </c>
    </row>
    <row r="2925" spans="1:5" ht="13.2" x14ac:dyDescent="0.25">
      <c r="A2925" s="23">
        <v>2924</v>
      </c>
      <c r="B2925" s="22" t="s">
        <v>3</v>
      </c>
      <c r="C2925" s="23" t="s">
        <v>12</v>
      </c>
      <c r="D2925" s="41">
        <v>12500</v>
      </c>
      <c r="E2925" s="23" t="s">
        <v>39</v>
      </c>
    </row>
    <row r="2926" spans="1:5" ht="13.2" x14ac:dyDescent="0.25">
      <c r="A2926" s="23">
        <v>2925</v>
      </c>
      <c r="B2926" s="22" t="s">
        <v>3</v>
      </c>
      <c r="C2926" s="23" t="s">
        <v>10</v>
      </c>
      <c r="D2926" s="41">
        <v>5000</v>
      </c>
      <c r="E2926" s="23" t="s">
        <v>40</v>
      </c>
    </row>
    <row r="2927" spans="1:5" ht="13.2" x14ac:dyDescent="0.25">
      <c r="A2927" s="23">
        <v>2926</v>
      </c>
      <c r="B2927" s="22" t="s">
        <v>3</v>
      </c>
      <c r="C2927" s="23" t="s">
        <v>14</v>
      </c>
      <c r="D2927" s="41">
        <v>8500</v>
      </c>
      <c r="E2927" s="23" t="s">
        <v>40</v>
      </c>
    </row>
    <row r="2928" spans="1:5" ht="13.2" x14ac:dyDescent="0.25">
      <c r="A2928" s="23">
        <v>2927</v>
      </c>
      <c r="B2928" s="22" t="s">
        <v>3</v>
      </c>
      <c r="C2928" s="23" t="s">
        <v>10</v>
      </c>
      <c r="D2928" s="41">
        <v>11000</v>
      </c>
      <c r="E2928" s="23" t="s">
        <v>41</v>
      </c>
    </row>
    <row r="2929" spans="1:5" ht="13.2" x14ac:dyDescent="0.25">
      <c r="A2929" s="23">
        <v>2928</v>
      </c>
      <c r="B2929" s="22" t="s">
        <v>3</v>
      </c>
      <c r="C2929" s="23" t="s">
        <v>14</v>
      </c>
      <c r="D2929" s="41">
        <v>17000</v>
      </c>
      <c r="E2929" s="23" t="s">
        <v>41</v>
      </c>
    </row>
    <row r="2930" spans="1:5" ht="13.2" x14ac:dyDescent="0.25">
      <c r="A2930" s="23">
        <v>2929</v>
      </c>
      <c r="B2930" s="22" t="s">
        <v>3</v>
      </c>
      <c r="C2930" s="23" t="s">
        <v>14</v>
      </c>
      <c r="D2930" s="41">
        <v>12500</v>
      </c>
      <c r="E2930" s="23" t="s">
        <v>41</v>
      </c>
    </row>
    <row r="2931" spans="1:5" ht="13.2" x14ac:dyDescent="0.25">
      <c r="A2931" s="23">
        <v>2930</v>
      </c>
      <c r="B2931" s="22" t="s">
        <v>3</v>
      </c>
      <c r="C2931" s="23" t="s">
        <v>14</v>
      </c>
      <c r="D2931" s="41">
        <v>22500</v>
      </c>
      <c r="E2931" s="23" t="s">
        <v>41</v>
      </c>
    </row>
    <row r="2932" spans="1:5" ht="13.2" x14ac:dyDescent="0.25">
      <c r="A2932" s="23">
        <v>2931</v>
      </c>
      <c r="B2932" s="22" t="s">
        <v>3</v>
      </c>
      <c r="C2932" s="23" t="s">
        <v>14</v>
      </c>
      <c r="D2932" s="41">
        <v>1750</v>
      </c>
      <c r="E2932" s="23" t="s">
        <v>41</v>
      </c>
    </row>
    <row r="2933" spans="1:5" ht="13.2" x14ac:dyDescent="0.25">
      <c r="A2933" s="23">
        <v>2932</v>
      </c>
      <c r="B2933" s="22" t="s">
        <v>3</v>
      </c>
      <c r="C2933" s="23" t="s">
        <v>13</v>
      </c>
      <c r="D2933" s="41">
        <v>11250</v>
      </c>
      <c r="E2933" s="23" t="s">
        <v>41</v>
      </c>
    </row>
    <row r="2934" spans="1:5" ht="13.2" x14ac:dyDescent="0.25">
      <c r="A2934" s="23">
        <v>2933</v>
      </c>
      <c r="B2934" s="22" t="s">
        <v>3</v>
      </c>
      <c r="C2934" s="23" t="s">
        <v>12</v>
      </c>
      <c r="D2934" s="41">
        <v>12500</v>
      </c>
      <c r="E2934" s="23" t="s">
        <v>41</v>
      </c>
    </row>
    <row r="2935" spans="1:5" ht="13.2" x14ac:dyDescent="0.25">
      <c r="A2935" s="23">
        <v>2934</v>
      </c>
      <c r="B2935" s="22" t="s">
        <v>3</v>
      </c>
      <c r="C2935" s="23" t="s">
        <v>11</v>
      </c>
      <c r="D2935" s="41">
        <v>8000</v>
      </c>
      <c r="E2935" s="23" t="s">
        <v>41</v>
      </c>
    </row>
    <row r="2936" spans="1:5" ht="13.2" x14ac:dyDescent="0.25">
      <c r="A2936" s="23">
        <v>2935</v>
      </c>
      <c r="B2936" s="22" t="s">
        <v>3</v>
      </c>
      <c r="C2936" s="23" t="s">
        <v>10</v>
      </c>
      <c r="D2936" s="41">
        <v>11000</v>
      </c>
      <c r="E2936" s="23" t="s">
        <v>40</v>
      </c>
    </row>
    <row r="2937" spans="1:5" ht="13.2" x14ac:dyDescent="0.25">
      <c r="A2937" s="23">
        <v>2936</v>
      </c>
      <c r="B2937" s="22" t="s">
        <v>3</v>
      </c>
      <c r="C2937" s="23" t="s">
        <v>14</v>
      </c>
      <c r="D2937" s="41">
        <v>2000</v>
      </c>
      <c r="E2937" s="23" t="s">
        <v>40</v>
      </c>
    </row>
    <row r="2938" spans="1:5" ht="13.2" x14ac:dyDescent="0.25">
      <c r="A2938" s="23">
        <v>2937</v>
      </c>
      <c r="B2938" s="22" t="s">
        <v>3</v>
      </c>
      <c r="C2938" s="23" t="s">
        <v>14</v>
      </c>
      <c r="D2938" s="41">
        <v>2750</v>
      </c>
      <c r="E2938" s="23" t="s">
        <v>40</v>
      </c>
    </row>
    <row r="2939" spans="1:5" ht="13.2" x14ac:dyDescent="0.25">
      <c r="A2939" s="23">
        <v>2938</v>
      </c>
      <c r="B2939" s="22" t="s">
        <v>3</v>
      </c>
      <c r="C2939" s="23" t="s">
        <v>14</v>
      </c>
      <c r="D2939" s="41">
        <v>7500</v>
      </c>
      <c r="E2939" s="23" t="s">
        <v>40</v>
      </c>
    </row>
    <row r="2940" spans="1:5" ht="13.2" x14ac:dyDescent="0.25">
      <c r="A2940" s="23">
        <v>2939</v>
      </c>
      <c r="B2940" s="22" t="s">
        <v>3</v>
      </c>
      <c r="C2940" s="23" t="s">
        <v>14</v>
      </c>
      <c r="D2940" s="41">
        <v>9000</v>
      </c>
      <c r="E2940" s="23" t="s">
        <v>40</v>
      </c>
    </row>
    <row r="2941" spans="1:5" ht="13.2" x14ac:dyDescent="0.25">
      <c r="A2941" s="23">
        <v>2940</v>
      </c>
      <c r="B2941" s="22" t="s">
        <v>3</v>
      </c>
      <c r="C2941" s="23" t="s">
        <v>14</v>
      </c>
      <c r="D2941" s="41">
        <v>7500</v>
      </c>
      <c r="E2941" s="23" t="s">
        <v>40</v>
      </c>
    </row>
    <row r="2942" spans="1:5" ht="13.2" x14ac:dyDescent="0.25">
      <c r="A2942" s="23">
        <v>2941</v>
      </c>
      <c r="B2942" s="22" t="s">
        <v>3</v>
      </c>
      <c r="C2942" s="23" t="s">
        <v>13</v>
      </c>
      <c r="D2942" s="41">
        <v>7500</v>
      </c>
      <c r="E2942" s="23" t="s">
        <v>40</v>
      </c>
    </row>
    <row r="2943" spans="1:5" ht="13.2" x14ac:dyDescent="0.25">
      <c r="A2943" s="23">
        <v>2942</v>
      </c>
      <c r="B2943" s="22" t="s">
        <v>3</v>
      </c>
      <c r="C2943" s="23" t="s">
        <v>12</v>
      </c>
      <c r="D2943" s="41">
        <v>12500</v>
      </c>
      <c r="E2943" s="23" t="s">
        <v>40</v>
      </c>
    </row>
    <row r="2944" spans="1:5" ht="13.2" x14ac:dyDescent="0.25">
      <c r="A2944" s="23">
        <v>2943</v>
      </c>
      <c r="B2944" s="22" t="s">
        <v>3</v>
      </c>
      <c r="C2944" s="23" t="s">
        <v>11</v>
      </c>
      <c r="D2944" s="41">
        <v>3250</v>
      </c>
      <c r="E2944" s="23" t="s">
        <v>40</v>
      </c>
    </row>
    <row r="2945" spans="1:5" ht="13.2" x14ac:dyDescent="0.25">
      <c r="A2945" s="23">
        <v>2944</v>
      </c>
      <c r="B2945" s="22" t="s">
        <v>3</v>
      </c>
      <c r="C2945" s="23" t="s">
        <v>10</v>
      </c>
      <c r="D2945" s="41">
        <v>5000</v>
      </c>
      <c r="E2945" s="23" t="s">
        <v>39</v>
      </c>
    </row>
    <row r="2946" spans="1:5" ht="13.2" x14ac:dyDescent="0.25">
      <c r="A2946" s="23">
        <v>2945</v>
      </c>
      <c r="B2946" s="22" t="s">
        <v>3</v>
      </c>
      <c r="C2946" s="23" t="s">
        <v>14</v>
      </c>
      <c r="D2946" s="41">
        <v>2750</v>
      </c>
      <c r="E2946" s="23" t="s">
        <v>39</v>
      </c>
    </row>
    <row r="2947" spans="1:5" ht="13.2" x14ac:dyDescent="0.25">
      <c r="A2947" s="23">
        <v>2946</v>
      </c>
      <c r="B2947" s="22" t="s">
        <v>3</v>
      </c>
      <c r="C2947" s="23" t="s">
        <v>13</v>
      </c>
      <c r="D2947" s="41">
        <v>7500</v>
      </c>
      <c r="E2947" s="23" t="s">
        <v>39</v>
      </c>
    </row>
    <row r="2948" spans="1:5" ht="13.2" x14ac:dyDescent="0.25">
      <c r="A2948" s="23">
        <v>2947</v>
      </c>
      <c r="B2948" s="22" t="s">
        <v>3</v>
      </c>
      <c r="C2948" s="23" t="s">
        <v>14</v>
      </c>
      <c r="D2948" s="41">
        <v>2500</v>
      </c>
      <c r="E2948" s="23" t="s">
        <v>39</v>
      </c>
    </row>
    <row r="2949" spans="1:5" ht="13.2" x14ac:dyDescent="0.25">
      <c r="A2949" s="23">
        <v>2948</v>
      </c>
      <c r="B2949" s="22" t="s">
        <v>3</v>
      </c>
      <c r="C2949" s="23" t="s">
        <v>13</v>
      </c>
      <c r="D2949" s="41">
        <v>5000</v>
      </c>
      <c r="E2949" s="23" t="s">
        <v>39</v>
      </c>
    </row>
    <row r="2950" spans="1:5" ht="13.2" x14ac:dyDescent="0.25">
      <c r="A2950" s="23">
        <v>2949</v>
      </c>
      <c r="B2950" s="22" t="s">
        <v>3</v>
      </c>
      <c r="C2950" s="23" t="s">
        <v>13</v>
      </c>
      <c r="D2950" s="41">
        <v>18750</v>
      </c>
      <c r="E2950" s="23" t="s">
        <v>40</v>
      </c>
    </row>
    <row r="2951" spans="1:5" ht="13.2" x14ac:dyDescent="0.25">
      <c r="A2951" s="23">
        <v>2950</v>
      </c>
      <c r="B2951" s="22" t="s">
        <v>3</v>
      </c>
      <c r="C2951" s="23" t="s">
        <v>10</v>
      </c>
      <c r="D2951" s="41">
        <v>5000</v>
      </c>
      <c r="E2951" s="23" t="s">
        <v>40</v>
      </c>
    </row>
    <row r="2952" spans="1:5" ht="13.2" x14ac:dyDescent="0.25">
      <c r="A2952" s="23">
        <v>2951</v>
      </c>
      <c r="B2952" s="22" t="s">
        <v>3</v>
      </c>
      <c r="C2952" s="23" t="s">
        <v>14</v>
      </c>
      <c r="D2952" s="41">
        <v>5500</v>
      </c>
      <c r="E2952" s="23" t="s">
        <v>40</v>
      </c>
    </row>
    <row r="2953" spans="1:5" ht="13.2" x14ac:dyDescent="0.25">
      <c r="A2953" s="23">
        <v>2952</v>
      </c>
      <c r="B2953" s="22" t="s">
        <v>3</v>
      </c>
      <c r="C2953" s="23" t="s">
        <v>12</v>
      </c>
      <c r="D2953" s="41">
        <v>8750</v>
      </c>
      <c r="E2953" s="23" t="s">
        <v>39</v>
      </c>
    </row>
    <row r="2954" spans="1:5" ht="13.2" x14ac:dyDescent="0.25">
      <c r="A2954" s="23">
        <v>2953</v>
      </c>
      <c r="B2954" s="22" t="s">
        <v>3</v>
      </c>
      <c r="C2954" s="23" t="s">
        <v>10</v>
      </c>
      <c r="D2954" s="41">
        <v>5000</v>
      </c>
      <c r="E2954" s="23" t="s">
        <v>39</v>
      </c>
    </row>
    <row r="2955" spans="1:5" ht="13.2" x14ac:dyDescent="0.25">
      <c r="A2955" s="23">
        <v>2954</v>
      </c>
      <c r="B2955" s="22" t="s">
        <v>3</v>
      </c>
      <c r="C2955" s="23" t="s">
        <v>14</v>
      </c>
      <c r="D2955" s="41">
        <v>7250</v>
      </c>
      <c r="E2955" s="23" t="s">
        <v>39</v>
      </c>
    </row>
    <row r="2956" spans="1:5" ht="13.2" x14ac:dyDescent="0.25">
      <c r="A2956" s="23">
        <v>2955</v>
      </c>
      <c r="B2956" s="22" t="s">
        <v>3</v>
      </c>
      <c r="C2956" s="23" t="s">
        <v>13</v>
      </c>
      <c r="D2956" s="41">
        <v>11250</v>
      </c>
      <c r="E2956" s="23" t="s">
        <v>39</v>
      </c>
    </row>
    <row r="2957" spans="1:5" ht="13.2" x14ac:dyDescent="0.25">
      <c r="A2957" s="23">
        <v>2956</v>
      </c>
      <c r="B2957" s="22" t="s">
        <v>3</v>
      </c>
      <c r="C2957" s="23" t="s">
        <v>12</v>
      </c>
      <c r="D2957" s="41">
        <v>12500</v>
      </c>
      <c r="E2957" s="23" t="s">
        <v>39</v>
      </c>
    </row>
    <row r="2958" spans="1:5" ht="13.2" x14ac:dyDescent="0.25">
      <c r="A2958" s="23">
        <v>2957</v>
      </c>
      <c r="B2958" s="22" t="s">
        <v>3</v>
      </c>
      <c r="C2958" s="23" t="s">
        <v>11</v>
      </c>
      <c r="D2958" s="41">
        <v>3250</v>
      </c>
      <c r="E2958" s="23" t="s">
        <v>39</v>
      </c>
    </row>
    <row r="2959" spans="1:5" ht="13.2" x14ac:dyDescent="0.25">
      <c r="A2959" s="23">
        <v>2958</v>
      </c>
      <c r="B2959" s="22" t="s">
        <v>3</v>
      </c>
      <c r="C2959" s="23" t="s">
        <v>11</v>
      </c>
      <c r="D2959" s="41">
        <v>2500</v>
      </c>
      <c r="E2959" s="23" t="s">
        <v>39</v>
      </c>
    </row>
    <row r="2960" spans="1:5" ht="13.2" x14ac:dyDescent="0.25">
      <c r="A2960" s="23">
        <v>2959</v>
      </c>
      <c r="B2960" s="22" t="s">
        <v>3</v>
      </c>
      <c r="C2960" s="23" t="s">
        <v>10</v>
      </c>
      <c r="D2960" s="41">
        <v>22500</v>
      </c>
      <c r="E2960" s="23" t="s">
        <v>40</v>
      </c>
    </row>
    <row r="2961" spans="1:5" ht="13.2" x14ac:dyDescent="0.25">
      <c r="A2961" s="23">
        <v>2960</v>
      </c>
      <c r="B2961" s="22" t="s">
        <v>3</v>
      </c>
      <c r="C2961" s="23" t="s">
        <v>10</v>
      </c>
      <c r="D2961" s="41">
        <v>5000</v>
      </c>
      <c r="E2961" s="23" t="s">
        <v>40</v>
      </c>
    </row>
    <row r="2962" spans="1:5" ht="13.2" x14ac:dyDescent="0.25">
      <c r="A2962" s="23">
        <v>2961</v>
      </c>
      <c r="B2962" s="22" t="s">
        <v>3</v>
      </c>
      <c r="C2962" s="23" t="s">
        <v>14</v>
      </c>
      <c r="D2962" s="41">
        <v>1750</v>
      </c>
      <c r="E2962" s="23" t="s">
        <v>40</v>
      </c>
    </row>
    <row r="2963" spans="1:5" ht="13.2" x14ac:dyDescent="0.25">
      <c r="A2963" s="23">
        <v>2962</v>
      </c>
      <c r="B2963" s="22" t="s">
        <v>3</v>
      </c>
      <c r="C2963" s="23" t="s">
        <v>10</v>
      </c>
      <c r="D2963" s="41">
        <v>5000</v>
      </c>
      <c r="E2963" s="23" t="s">
        <v>39</v>
      </c>
    </row>
    <row r="2964" spans="1:5" ht="13.2" x14ac:dyDescent="0.25">
      <c r="A2964" s="23">
        <v>2963</v>
      </c>
      <c r="B2964" s="22" t="s">
        <v>3</v>
      </c>
      <c r="C2964" s="23" t="s">
        <v>14</v>
      </c>
      <c r="D2964" s="41">
        <v>17000</v>
      </c>
      <c r="E2964" s="23" t="s">
        <v>39</v>
      </c>
    </row>
    <row r="2965" spans="1:5" ht="13.2" x14ac:dyDescent="0.25">
      <c r="A2965" s="23">
        <v>2964</v>
      </c>
      <c r="B2965" s="22" t="s">
        <v>3</v>
      </c>
      <c r="C2965" s="23" t="s">
        <v>14</v>
      </c>
      <c r="D2965" s="41">
        <v>500</v>
      </c>
      <c r="E2965" s="23" t="s">
        <v>39</v>
      </c>
    </row>
    <row r="2966" spans="1:5" ht="13.2" x14ac:dyDescent="0.25">
      <c r="A2966" s="23">
        <v>2965</v>
      </c>
      <c r="B2966" s="22" t="s">
        <v>3</v>
      </c>
      <c r="C2966" s="23" t="s">
        <v>10</v>
      </c>
      <c r="D2966" s="41">
        <v>11000</v>
      </c>
      <c r="E2966" s="23" t="s">
        <v>39</v>
      </c>
    </row>
    <row r="2967" spans="1:5" ht="13.2" x14ac:dyDescent="0.25">
      <c r="A2967" s="23">
        <v>2966</v>
      </c>
      <c r="B2967" s="22" t="s">
        <v>3</v>
      </c>
      <c r="C2967" s="23" t="s">
        <v>14</v>
      </c>
      <c r="D2967" s="41">
        <v>5500</v>
      </c>
      <c r="E2967" s="23" t="s">
        <v>39</v>
      </c>
    </row>
    <row r="2968" spans="1:5" ht="13.2" x14ac:dyDescent="0.25">
      <c r="A2968" s="23">
        <v>2967</v>
      </c>
      <c r="B2968" s="22" t="s">
        <v>3</v>
      </c>
      <c r="C2968" s="23" t="s">
        <v>14</v>
      </c>
      <c r="D2968" s="41">
        <v>12250</v>
      </c>
      <c r="E2968" s="23" t="s">
        <v>39</v>
      </c>
    </row>
    <row r="2969" spans="1:5" ht="13.2" x14ac:dyDescent="0.25">
      <c r="A2969" s="23">
        <v>2968</v>
      </c>
      <c r="B2969" s="22" t="s">
        <v>3</v>
      </c>
      <c r="C2969" s="23" t="s">
        <v>14</v>
      </c>
      <c r="D2969" s="41">
        <v>500</v>
      </c>
      <c r="E2969" s="23" t="s">
        <v>39</v>
      </c>
    </row>
    <row r="2970" spans="1:5" ht="13.2" x14ac:dyDescent="0.25">
      <c r="A2970" s="23">
        <v>2969</v>
      </c>
      <c r="B2970" s="22" t="s">
        <v>3</v>
      </c>
      <c r="C2970" s="23" t="s">
        <v>14</v>
      </c>
      <c r="D2970" s="41">
        <v>750</v>
      </c>
      <c r="E2970" s="23" t="s">
        <v>39</v>
      </c>
    </row>
    <row r="2971" spans="1:5" ht="13.2" x14ac:dyDescent="0.25">
      <c r="A2971" s="23">
        <v>2970</v>
      </c>
      <c r="B2971" s="22" t="s">
        <v>3</v>
      </c>
      <c r="C2971" s="23" t="s">
        <v>14</v>
      </c>
      <c r="D2971" s="41">
        <v>1750</v>
      </c>
      <c r="E2971" s="23" t="s">
        <v>39</v>
      </c>
    </row>
    <row r="2972" spans="1:5" ht="13.2" x14ac:dyDescent="0.25">
      <c r="A2972" s="23">
        <v>2971</v>
      </c>
      <c r="B2972" s="22" t="s">
        <v>3</v>
      </c>
      <c r="C2972" s="23" t="s">
        <v>14</v>
      </c>
      <c r="D2972" s="41">
        <v>4250</v>
      </c>
      <c r="E2972" s="23" t="s">
        <v>39</v>
      </c>
    </row>
    <row r="2973" spans="1:5" ht="13.2" x14ac:dyDescent="0.25">
      <c r="A2973" s="23">
        <v>2972</v>
      </c>
      <c r="B2973" s="22" t="s">
        <v>3</v>
      </c>
      <c r="C2973" s="23" t="s">
        <v>14</v>
      </c>
      <c r="D2973" s="41">
        <v>7000</v>
      </c>
      <c r="E2973" s="23" t="s">
        <v>39</v>
      </c>
    </row>
    <row r="2974" spans="1:5" ht="13.2" x14ac:dyDescent="0.25">
      <c r="A2974" s="23">
        <v>2973</v>
      </c>
      <c r="B2974" s="22" t="s">
        <v>3</v>
      </c>
      <c r="C2974" s="23" t="s">
        <v>14</v>
      </c>
      <c r="D2974" s="41">
        <v>2250</v>
      </c>
      <c r="E2974" s="23" t="s">
        <v>39</v>
      </c>
    </row>
    <row r="2975" spans="1:5" ht="13.2" x14ac:dyDescent="0.25">
      <c r="A2975" s="23">
        <v>2974</v>
      </c>
      <c r="B2975" s="22" t="s">
        <v>3</v>
      </c>
      <c r="C2975" s="23" t="s">
        <v>10</v>
      </c>
      <c r="D2975" s="41">
        <v>15000</v>
      </c>
      <c r="E2975" s="23" t="s">
        <v>39</v>
      </c>
    </row>
    <row r="2976" spans="1:5" ht="13.2" x14ac:dyDescent="0.25">
      <c r="A2976" s="23">
        <v>2975</v>
      </c>
      <c r="B2976" s="22" t="s">
        <v>3</v>
      </c>
      <c r="C2976" s="23" t="s">
        <v>14</v>
      </c>
      <c r="D2976" s="41">
        <v>3250</v>
      </c>
      <c r="E2976" s="23" t="s">
        <v>39</v>
      </c>
    </row>
    <row r="2977" spans="1:5" ht="13.2" x14ac:dyDescent="0.25">
      <c r="A2977" s="23">
        <v>2976</v>
      </c>
      <c r="B2977" s="22" t="s">
        <v>3</v>
      </c>
      <c r="C2977" s="23" t="s">
        <v>14</v>
      </c>
      <c r="D2977" s="41">
        <v>1750</v>
      </c>
      <c r="E2977" s="23" t="s">
        <v>39</v>
      </c>
    </row>
    <row r="2978" spans="1:5" ht="13.2" x14ac:dyDescent="0.25">
      <c r="A2978" s="23">
        <v>2977</v>
      </c>
      <c r="B2978" s="22" t="s">
        <v>3</v>
      </c>
      <c r="C2978" s="23" t="s">
        <v>14</v>
      </c>
      <c r="D2978" s="41">
        <v>2750</v>
      </c>
      <c r="E2978" s="23" t="s">
        <v>39</v>
      </c>
    </row>
    <row r="2979" spans="1:5" ht="13.2" x14ac:dyDescent="0.25">
      <c r="A2979" s="23">
        <v>2978</v>
      </c>
      <c r="B2979" s="22" t="s">
        <v>3</v>
      </c>
      <c r="C2979" s="23" t="s">
        <v>14</v>
      </c>
      <c r="D2979" s="41">
        <v>17500</v>
      </c>
      <c r="E2979" s="23" t="s">
        <v>39</v>
      </c>
    </row>
    <row r="2980" spans="1:5" ht="13.2" x14ac:dyDescent="0.25">
      <c r="A2980" s="23">
        <v>2979</v>
      </c>
      <c r="B2980" s="22" t="s">
        <v>3</v>
      </c>
      <c r="C2980" s="23" t="s">
        <v>14</v>
      </c>
      <c r="D2980" s="41">
        <v>6000</v>
      </c>
      <c r="E2980" s="23" t="s">
        <v>39</v>
      </c>
    </row>
    <row r="2981" spans="1:5" ht="13.2" x14ac:dyDescent="0.25">
      <c r="A2981" s="23">
        <v>2980</v>
      </c>
      <c r="B2981" s="22" t="s">
        <v>3</v>
      </c>
      <c r="C2981" s="23" t="s">
        <v>14</v>
      </c>
      <c r="D2981" s="41">
        <v>3750</v>
      </c>
      <c r="E2981" s="23" t="s">
        <v>39</v>
      </c>
    </row>
    <row r="2982" spans="1:5" ht="13.2" x14ac:dyDescent="0.25">
      <c r="A2982" s="23">
        <v>2981</v>
      </c>
      <c r="B2982" s="22" t="s">
        <v>3</v>
      </c>
      <c r="C2982" s="23" t="s">
        <v>14</v>
      </c>
      <c r="D2982" s="41">
        <v>11750</v>
      </c>
      <c r="E2982" s="23" t="s">
        <v>39</v>
      </c>
    </row>
    <row r="2983" spans="1:5" ht="13.2" x14ac:dyDescent="0.25">
      <c r="A2983" s="23">
        <v>2982</v>
      </c>
      <c r="B2983" s="22" t="s">
        <v>3</v>
      </c>
      <c r="C2983" s="23" t="s">
        <v>14</v>
      </c>
      <c r="D2983" s="41">
        <v>750</v>
      </c>
      <c r="E2983" s="23" t="s">
        <v>39</v>
      </c>
    </row>
    <row r="2984" spans="1:5" ht="13.2" x14ac:dyDescent="0.25">
      <c r="A2984" s="23">
        <v>2983</v>
      </c>
      <c r="B2984" s="22" t="s">
        <v>3</v>
      </c>
      <c r="C2984" s="23" t="s">
        <v>14</v>
      </c>
      <c r="D2984" s="41">
        <v>500</v>
      </c>
      <c r="E2984" s="23" t="s">
        <v>39</v>
      </c>
    </row>
    <row r="2985" spans="1:5" ht="13.2" x14ac:dyDescent="0.25">
      <c r="A2985" s="23">
        <v>2984</v>
      </c>
      <c r="B2985" s="22" t="s">
        <v>3</v>
      </c>
      <c r="C2985" s="23" t="s">
        <v>12</v>
      </c>
      <c r="D2985" s="41">
        <v>7500</v>
      </c>
      <c r="E2985" s="23" t="s">
        <v>39</v>
      </c>
    </row>
    <row r="2986" spans="1:5" ht="13.2" x14ac:dyDescent="0.25">
      <c r="A2986" s="23">
        <v>2985</v>
      </c>
      <c r="B2986" s="22" t="s">
        <v>3</v>
      </c>
      <c r="C2986" s="23" t="s">
        <v>12</v>
      </c>
      <c r="D2986" s="41">
        <v>12500</v>
      </c>
      <c r="E2986" s="23" t="s">
        <v>39</v>
      </c>
    </row>
    <row r="2987" spans="1:5" ht="13.2" x14ac:dyDescent="0.25">
      <c r="A2987" s="23">
        <v>2986</v>
      </c>
      <c r="B2987" s="22" t="s">
        <v>3</v>
      </c>
      <c r="C2987" s="23" t="s">
        <v>14</v>
      </c>
      <c r="D2987" s="41">
        <v>4500</v>
      </c>
      <c r="E2987" s="23" t="s">
        <v>39</v>
      </c>
    </row>
    <row r="2988" spans="1:5" ht="13.2" x14ac:dyDescent="0.25">
      <c r="A2988" s="23">
        <v>2987</v>
      </c>
      <c r="B2988" s="22" t="s">
        <v>3</v>
      </c>
      <c r="C2988" s="23" t="s">
        <v>15</v>
      </c>
      <c r="D2988" s="41">
        <v>316000</v>
      </c>
      <c r="E2988" s="23" t="s">
        <v>39</v>
      </c>
    </row>
    <row r="2989" spans="1:5" ht="13.2" x14ac:dyDescent="0.25">
      <c r="A2989" s="23">
        <v>2988</v>
      </c>
      <c r="B2989" s="22" t="s">
        <v>3</v>
      </c>
      <c r="C2989" s="23" t="s">
        <v>15</v>
      </c>
      <c r="D2989" s="41">
        <v>16000</v>
      </c>
      <c r="E2989" s="23" t="s">
        <v>39</v>
      </c>
    </row>
    <row r="2990" spans="1:5" ht="13.2" x14ac:dyDescent="0.25">
      <c r="A2990" s="23">
        <v>2989</v>
      </c>
      <c r="B2990" s="22" t="s">
        <v>3</v>
      </c>
      <c r="C2990" s="23" t="s">
        <v>15</v>
      </c>
      <c r="D2990" s="41">
        <v>44000</v>
      </c>
      <c r="E2990" s="23" t="s">
        <v>39</v>
      </c>
    </row>
    <row r="2991" spans="1:5" ht="13.2" x14ac:dyDescent="0.25">
      <c r="A2991" s="23">
        <v>2990</v>
      </c>
      <c r="B2991" s="22" t="s">
        <v>3</v>
      </c>
      <c r="C2991" s="23" t="s">
        <v>15</v>
      </c>
      <c r="D2991" s="41">
        <v>16000</v>
      </c>
      <c r="E2991" s="23" t="s">
        <v>39</v>
      </c>
    </row>
    <row r="2992" spans="1:5" ht="13.2" x14ac:dyDescent="0.25">
      <c r="A2992" s="23">
        <v>2991</v>
      </c>
      <c r="B2992" s="22" t="s">
        <v>3</v>
      </c>
      <c r="C2992" s="23" t="s">
        <v>10</v>
      </c>
      <c r="D2992" s="41">
        <v>2500</v>
      </c>
      <c r="E2992" s="23" t="s">
        <v>39</v>
      </c>
    </row>
    <row r="2993" spans="1:5" ht="13.2" x14ac:dyDescent="0.25">
      <c r="A2993" s="23">
        <v>2992</v>
      </c>
      <c r="B2993" s="22" t="s">
        <v>3</v>
      </c>
      <c r="C2993" s="23" t="s">
        <v>14</v>
      </c>
      <c r="D2993" s="41">
        <v>35000</v>
      </c>
      <c r="E2993" s="23" t="s">
        <v>39</v>
      </c>
    </row>
    <row r="2994" spans="1:5" ht="13.2" x14ac:dyDescent="0.25">
      <c r="A2994" s="23">
        <v>2993</v>
      </c>
      <c r="B2994" s="22" t="s">
        <v>3</v>
      </c>
      <c r="C2994" s="23" t="s">
        <v>10</v>
      </c>
      <c r="D2994" s="41">
        <v>5000</v>
      </c>
      <c r="E2994" s="23" t="s">
        <v>39</v>
      </c>
    </row>
    <row r="2995" spans="1:5" ht="13.2" x14ac:dyDescent="0.25">
      <c r="A2995" s="23">
        <v>2994</v>
      </c>
      <c r="B2995" s="22" t="s">
        <v>3</v>
      </c>
      <c r="C2995" s="23" t="s">
        <v>14</v>
      </c>
      <c r="D2995" s="41">
        <v>1750</v>
      </c>
      <c r="E2995" s="23" t="s">
        <v>39</v>
      </c>
    </row>
    <row r="2996" spans="1:5" ht="13.2" x14ac:dyDescent="0.25">
      <c r="A2996" s="23">
        <v>2995</v>
      </c>
      <c r="B2996" s="22" t="s">
        <v>3</v>
      </c>
      <c r="C2996" s="23" t="s">
        <v>14</v>
      </c>
      <c r="D2996" s="41">
        <v>10000</v>
      </c>
      <c r="E2996" s="23" t="s">
        <v>39</v>
      </c>
    </row>
    <row r="2997" spans="1:5" ht="13.2" x14ac:dyDescent="0.25">
      <c r="A2997" s="23">
        <v>2996</v>
      </c>
      <c r="B2997" s="22" t="s">
        <v>3</v>
      </c>
      <c r="C2997" s="23" t="s">
        <v>13</v>
      </c>
      <c r="D2997" s="41">
        <v>17500</v>
      </c>
      <c r="E2997" s="23" t="s">
        <v>39</v>
      </c>
    </row>
    <row r="2998" spans="1:5" ht="13.2" x14ac:dyDescent="0.25">
      <c r="A2998" s="23">
        <v>2997</v>
      </c>
      <c r="B2998" s="22" t="s">
        <v>3</v>
      </c>
      <c r="C2998" s="23" t="s">
        <v>10</v>
      </c>
      <c r="D2998" s="41">
        <v>5000</v>
      </c>
      <c r="E2998" s="23" t="s">
        <v>39</v>
      </c>
    </row>
    <row r="2999" spans="1:5" ht="13.2" x14ac:dyDescent="0.25">
      <c r="A2999" s="23">
        <v>2998</v>
      </c>
      <c r="B2999" s="22" t="s">
        <v>3</v>
      </c>
      <c r="C2999" s="23" t="s">
        <v>14</v>
      </c>
      <c r="D2999" s="41">
        <v>25000</v>
      </c>
      <c r="E2999" s="23" t="s">
        <v>39</v>
      </c>
    </row>
    <row r="3000" spans="1:5" ht="13.2" x14ac:dyDescent="0.25">
      <c r="A3000" s="23">
        <v>2999</v>
      </c>
      <c r="B3000" s="22" t="s">
        <v>3</v>
      </c>
      <c r="C3000" s="23" t="s">
        <v>14</v>
      </c>
      <c r="D3000" s="41">
        <v>7500</v>
      </c>
      <c r="E3000" s="23" t="s">
        <v>39</v>
      </c>
    </row>
    <row r="3001" spans="1:5" ht="13.2" x14ac:dyDescent="0.25">
      <c r="A3001" s="23">
        <v>3000</v>
      </c>
      <c r="B3001" s="22" t="s">
        <v>3</v>
      </c>
      <c r="C3001" s="23" t="s">
        <v>14</v>
      </c>
      <c r="D3001" s="41">
        <v>5000</v>
      </c>
      <c r="E3001" s="23" t="s">
        <v>39</v>
      </c>
    </row>
    <row r="3002" spans="1:5" ht="13.2" x14ac:dyDescent="0.25">
      <c r="A3002" s="23">
        <v>3001</v>
      </c>
      <c r="B3002" s="22" t="s">
        <v>3</v>
      </c>
      <c r="C3002" s="23" t="s">
        <v>14</v>
      </c>
      <c r="D3002" s="41">
        <v>7500</v>
      </c>
      <c r="E3002" s="23" t="s">
        <v>39</v>
      </c>
    </row>
    <row r="3003" spans="1:5" ht="13.2" x14ac:dyDescent="0.25">
      <c r="A3003" s="23">
        <v>3002</v>
      </c>
      <c r="B3003" s="22" t="s">
        <v>3</v>
      </c>
      <c r="C3003" s="23" t="s">
        <v>14</v>
      </c>
      <c r="D3003" s="41">
        <v>3750</v>
      </c>
      <c r="E3003" s="23" t="s">
        <v>39</v>
      </c>
    </row>
    <row r="3004" spans="1:5" ht="13.2" x14ac:dyDescent="0.25">
      <c r="A3004" s="23">
        <v>3003</v>
      </c>
      <c r="B3004" s="22" t="s">
        <v>3</v>
      </c>
      <c r="C3004" s="23" t="s">
        <v>14</v>
      </c>
      <c r="D3004" s="41">
        <v>7500</v>
      </c>
      <c r="E3004" s="23" t="s">
        <v>39</v>
      </c>
    </row>
    <row r="3005" spans="1:5" ht="13.2" x14ac:dyDescent="0.25">
      <c r="A3005" s="23">
        <v>3004</v>
      </c>
      <c r="B3005" s="22" t="s">
        <v>3</v>
      </c>
      <c r="C3005" s="23" t="s">
        <v>10</v>
      </c>
      <c r="D3005" s="41">
        <v>7500</v>
      </c>
      <c r="E3005" s="23" t="s">
        <v>39</v>
      </c>
    </row>
    <row r="3006" spans="1:5" ht="13.2" x14ac:dyDescent="0.25">
      <c r="A3006" s="23">
        <v>3005</v>
      </c>
      <c r="B3006" s="22" t="s">
        <v>3</v>
      </c>
      <c r="C3006" s="23" t="s">
        <v>14</v>
      </c>
      <c r="D3006" s="41">
        <v>3500</v>
      </c>
      <c r="E3006" s="23" t="s">
        <v>39</v>
      </c>
    </row>
    <row r="3007" spans="1:5" ht="13.2" x14ac:dyDescent="0.25">
      <c r="A3007" s="23">
        <v>3006</v>
      </c>
      <c r="B3007" s="22" t="s">
        <v>3</v>
      </c>
      <c r="C3007" s="23" t="s">
        <v>14</v>
      </c>
      <c r="D3007" s="41">
        <v>2500</v>
      </c>
      <c r="E3007" s="23" t="s">
        <v>39</v>
      </c>
    </row>
    <row r="3008" spans="1:5" ht="13.2" x14ac:dyDescent="0.25">
      <c r="A3008" s="23">
        <v>3007</v>
      </c>
      <c r="B3008" s="22" t="s">
        <v>3</v>
      </c>
      <c r="C3008" s="23" t="s">
        <v>10</v>
      </c>
      <c r="D3008" s="41">
        <v>11000</v>
      </c>
      <c r="E3008" s="23" t="s">
        <v>39</v>
      </c>
    </row>
    <row r="3009" spans="1:5" ht="13.2" x14ac:dyDescent="0.25">
      <c r="A3009" s="23">
        <v>3008</v>
      </c>
      <c r="B3009" s="22" t="s">
        <v>3</v>
      </c>
      <c r="C3009" s="23" t="s">
        <v>14</v>
      </c>
      <c r="D3009" s="41">
        <v>5500</v>
      </c>
      <c r="E3009" s="23" t="s">
        <v>39</v>
      </c>
    </row>
    <row r="3010" spans="1:5" ht="13.2" x14ac:dyDescent="0.25">
      <c r="A3010" s="23">
        <v>3009</v>
      </c>
      <c r="B3010" s="22" t="s">
        <v>3</v>
      </c>
      <c r="C3010" s="23" t="s">
        <v>14</v>
      </c>
      <c r="D3010" s="41">
        <v>3500</v>
      </c>
      <c r="E3010" s="23" t="s">
        <v>39</v>
      </c>
    </row>
    <row r="3011" spans="1:5" ht="13.2" x14ac:dyDescent="0.25">
      <c r="A3011" s="23">
        <v>3010</v>
      </c>
      <c r="B3011" s="22" t="s">
        <v>3</v>
      </c>
      <c r="C3011" s="23" t="s">
        <v>14</v>
      </c>
      <c r="D3011" s="41">
        <v>500</v>
      </c>
      <c r="E3011" s="23" t="s">
        <v>39</v>
      </c>
    </row>
    <row r="3012" spans="1:5" ht="13.2" x14ac:dyDescent="0.25">
      <c r="A3012" s="23">
        <v>3011</v>
      </c>
      <c r="B3012" s="22" t="s">
        <v>3</v>
      </c>
      <c r="C3012" s="23" t="s">
        <v>10</v>
      </c>
      <c r="D3012" s="41">
        <v>5000</v>
      </c>
      <c r="E3012" s="23" t="s">
        <v>39</v>
      </c>
    </row>
    <row r="3013" spans="1:5" ht="13.2" x14ac:dyDescent="0.25">
      <c r="A3013" s="23">
        <v>3012</v>
      </c>
      <c r="B3013" s="22" t="s">
        <v>3</v>
      </c>
      <c r="C3013" s="23" t="s">
        <v>12</v>
      </c>
      <c r="D3013" s="41">
        <v>5000</v>
      </c>
      <c r="E3013" s="23" t="s">
        <v>39</v>
      </c>
    </row>
    <row r="3014" spans="1:5" ht="13.2" x14ac:dyDescent="0.25">
      <c r="A3014" s="23">
        <v>3013</v>
      </c>
      <c r="B3014" s="22" t="s">
        <v>3</v>
      </c>
      <c r="C3014" s="23" t="s">
        <v>13</v>
      </c>
      <c r="D3014" s="41">
        <v>3750</v>
      </c>
      <c r="E3014" s="23" t="s">
        <v>39</v>
      </c>
    </row>
    <row r="3015" spans="1:5" ht="13.2" x14ac:dyDescent="0.25">
      <c r="A3015" s="23">
        <v>3014</v>
      </c>
      <c r="B3015" s="22" t="s">
        <v>3</v>
      </c>
      <c r="C3015" s="23" t="s">
        <v>12</v>
      </c>
      <c r="D3015" s="41">
        <v>8750</v>
      </c>
      <c r="E3015" s="23" t="s">
        <v>39</v>
      </c>
    </row>
    <row r="3016" spans="1:5" ht="13.2" x14ac:dyDescent="0.25">
      <c r="A3016" s="23">
        <v>3015</v>
      </c>
      <c r="B3016" s="22" t="s">
        <v>3</v>
      </c>
      <c r="C3016" s="23" t="s">
        <v>10</v>
      </c>
      <c r="D3016" s="41">
        <v>5000</v>
      </c>
      <c r="E3016" s="23" t="s">
        <v>39</v>
      </c>
    </row>
    <row r="3017" spans="1:5" ht="13.2" x14ac:dyDescent="0.25">
      <c r="A3017" s="23">
        <v>3016</v>
      </c>
      <c r="B3017" s="22" t="s">
        <v>3</v>
      </c>
      <c r="C3017" s="23" t="s">
        <v>14</v>
      </c>
      <c r="D3017" s="41">
        <v>39250</v>
      </c>
      <c r="E3017" s="23" t="s">
        <v>39</v>
      </c>
    </row>
    <row r="3018" spans="1:5" ht="13.2" x14ac:dyDescent="0.25">
      <c r="A3018" s="23">
        <v>3017</v>
      </c>
      <c r="B3018" s="22" t="s">
        <v>3</v>
      </c>
      <c r="C3018" s="23" t="s">
        <v>14</v>
      </c>
      <c r="D3018" s="41">
        <v>8500</v>
      </c>
      <c r="E3018" s="23" t="s">
        <v>39</v>
      </c>
    </row>
    <row r="3019" spans="1:5" ht="13.2" x14ac:dyDescent="0.25">
      <c r="A3019" s="23">
        <v>3018</v>
      </c>
      <c r="B3019" s="22" t="s">
        <v>3</v>
      </c>
      <c r="C3019" s="23" t="s">
        <v>14</v>
      </c>
      <c r="D3019" s="41">
        <v>10500</v>
      </c>
      <c r="E3019" s="23" t="s">
        <v>39</v>
      </c>
    </row>
    <row r="3020" spans="1:5" ht="13.2" x14ac:dyDescent="0.25">
      <c r="A3020" s="23">
        <v>3019</v>
      </c>
      <c r="B3020" s="22" t="s">
        <v>3</v>
      </c>
      <c r="C3020" s="23" t="s">
        <v>12</v>
      </c>
      <c r="D3020" s="41">
        <v>12500</v>
      </c>
      <c r="E3020" s="23" t="s">
        <v>40</v>
      </c>
    </row>
    <row r="3021" spans="1:5" ht="13.2" x14ac:dyDescent="0.25">
      <c r="A3021" s="23">
        <v>3020</v>
      </c>
      <c r="B3021" s="22" t="s">
        <v>3</v>
      </c>
      <c r="C3021" s="23" t="s">
        <v>12</v>
      </c>
      <c r="D3021" s="41">
        <v>10000</v>
      </c>
      <c r="E3021" s="23" t="s">
        <v>40</v>
      </c>
    </row>
    <row r="3022" spans="1:5" ht="13.2" x14ac:dyDescent="0.25">
      <c r="A3022" s="23">
        <v>3021</v>
      </c>
      <c r="B3022" s="22" t="s">
        <v>3</v>
      </c>
      <c r="C3022" s="23" t="s">
        <v>12</v>
      </c>
      <c r="D3022" s="41">
        <v>15000</v>
      </c>
      <c r="E3022" s="23" t="s">
        <v>40</v>
      </c>
    </row>
    <row r="3023" spans="1:5" ht="13.2" x14ac:dyDescent="0.25">
      <c r="A3023" s="23">
        <v>3022</v>
      </c>
      <c r="B3023" s="22" t="s">
        <v>3</v>
      </c>
      <c r="C3023" s="23" t="s">
        <v>12</v>
      </c>
      <c r="D3023" s="41">
        <v>10000</v>
      </c>
      <c r="E3023" s="23" t="s">
        <v>40</v>
      </c>
    </row>
    <row r="3024" spans="1:5" ht="13.2" x14ac:dyDescent="0.25">
      <c r="A3024" s="23">
        <v>3023</v>
      </c>
      <c r="B3024" s="22" t="s">
        <v>3</v>
      </c>
      <c r="C3024" s="23" t="s">
        <v>12</v>
      </c>
      <c r="D3024" s="41">
        <v>12500</v>
      </c>
      <c r="E3024" s="23" t="s">
        <v>40</v>
      </c>
    </row>
    <row r="3025" spans="1:5" ht="13.2" x14ac:dyDescent="0.25">
      <c r="A3025" s="23">
        <v>3024</v>
      </c>
      <c r="B3025" s="22" t="s">
        <v>3</v>
      </c>
      <c r="C3025" s="23" t="s">
        <v>10</v>
      </c>
      <c r="D3025" s="41">
        <v>5000</v>
      </c>
      <c r="E3025" s="23" t="s">
        <v>39</v>
      </c>
    </row>
    <row r="3026" spans="1:5" ht="13.2" x14ac:dyDescent="0.25">
      <c r="A3026" s="23">
        <v>3025</v>
      </c>
      <c r="B3026" s="22" t="s">
        <v>3</v>
      </c>
      <c r="C3026" s="23" t="s">
        <v>14</v>
      </c>
      <c r="D3026" s="41">
        <v>500</v>
      </c>
      <c r="E3026" s="23" t="s">
        <v>39</v>
      </c>
    </row>
    <row r="3027" spans="1:5" ht="13.2" x14ac:dyDescent="0.25">
      <c r="A3027" s="23">
        <v>3026</v>
      </c>
      <c r="B3027" s="22" t="s">
        <v>3</v>
      </c>
      <c r="C3027" s="23" t="s">
        <v>13</v>
      </c>
      <c r="D3027" s="41">
        <v>7500</v>
      </c>
      <c r="E3027" s="23" t="s">
        <v>40</v>
      </c>
    </row>
    <row r="3028" spans="1:5" ht="13.2" x14ac:dyDescent="0.25">
      <c r="A3028" s="23">
        <v>3027</v>
      </c>
      <c r="B3028" s="22" t="s">
        <v>3</v>
      </c>
      <c r="C3028" s="23" t="s">
        <v>13</v>
      </c>
      <c r="D3028" s="41">
        <v>7500</v>
      </c>
      <c r="E3028" s="23" t="s">
        <v>39</v>
      </c>
    </row>
    <row r="3029" spans="1:5" ht="13.2" x14ac:dyDescent="0.25">
      <c r="A3029" s="23">
        <v>3028</v>
      </c>
      <c r="B3029" s="22" t="s">
        <v>3</v>
      </c>
      <c r="C3029" s="23" t="s">
        <v>13</v>
      </c>
      <c r="D3029" s="41">
        <v>3750</v>
      </c>
      <c r="E3029" s="23" t="s">
        <v>39</v>
      </c>
    </row>
    <row r="3030" spans="1:5" ht="13.2" x14ac:dyDescent="0.25">
      <c r="A3030" s="23">
        <v>3029</v>
      </c>
      <c r="B3030" s="22" t="s">
        <v>3</v>
      </c>
      <c r="C3030" s="23" t="s">
        <v>13</v>
      </c>
      <c r="D3030" s="41">
        <v>7500</v>
      </c>
      <c r="E3030" s="23" t="s">
        <v>39</v>
      </c>
    </row>
    <row r="3031" spans="1:5" ht="13.2" x14ac:dyDescent="0.25">
      <c r="A3031" s="23">
        <v>3030</v>
      </c>
      <c r="B3031" s="22" t="s">
        <v>3</v>
      </c>
      <c r="C3031" s="23" t="s">
        <v>13</v>
      </c>
      <c r="D3031" s="41">
        <v>3750</v>
      </c>
      <c r="E3031" s="23" t="s">
        <v>39</v>
      </c>
    </row>
    <row r="3032" spans="1:5" ht="13.2" x14ac:dyDescent="0.25">
      <c r="A3032" s="23">
        <v>3031</v>
      </c>
      <c r="B3032" s="22" t="s">
        <v>3</v>
      </c>
      <c r="C3032" s="23" t="s">
        <v>12</v>
      </c>
      <c r="D3032" s="41">
        <v>12500</v>
      </c>
      <c r="E3032" s="23" t="s">
        <v>40</v>
      </c>
    </row>
    <row r="3033" spans="1:5" ht="13.2" x14ac:dyDescent="0.25">
      <c r="A3033" s="23">
        <v>3032</v>
      </c>
      <c r="B3033" s="22" t="s">
        <v>3</v>
      </c>
      <c r="C3033" s="23" t="s">
        <v>12</v>
      </c>
      <c r="D3033" s="41">
        <v>12500</v>
      </c>
      <c r="E3033" s="23" t="s">
        <v>40</v>
      </c>
    </row>
    <row r="3034" spans="1:5" ht="13.2" x14ac:dyDescent="0.25">
      <c r="A3034" s="23">
        <v>3033</v>
      </c>
      <c r="B3034" s="22" t="s">
        <v>3</v>
      </c>
      <c r="C3034" s="23" t="s">
        <v>12</v>
      </c>
      <c r="D3034" s="41">
        <v>8750</v>
      </c>
      <c r="E3034" s="23" t="s">
        <v>40</v>
      </c>
    </row>
    <row r="3035" spans="1:5" ht="13.2" x14ac:dyDescent="0.25">
      <c r="A3035" s="23">
        <v>3034</v>
      </c>
      <c r="B3035" s="22" t="s">
        <v>3</v>
      </c>
      <c r="C3035" s="23" t="s">
        <v>10</v>
      </c>
      <c r="D3035" s="41">
        <v>5000</v>
      </c>
      <c r="E3035" s="23" t="s">
        <v>39</v>
      </c>
    </row>
    <row r="3036" spans="1:5" ht="13.2" x14ac:dyDescent="0.25">
      <c r="A3036" s="23">
        <v>3035</v>
      </c>
      <c r="B3036" s="22" t="s">
        <v>3</v>
      </c>
      <c r="C3036" s="23" t="s">
        <v>13</v>
      </c>
      <c r="D3036" s="41">
        <v>3750</v>
      </c>
      <c r="E3036" s="23" t="s">
        <v>39</v>
      </c>
    </row>
    <row r="3037" spans="1:5" ht="13.2" x14ac:dyDescent="0.25">
      <c r="A3037" s="23">
        <v>3036</v>
      </c>
      <c r="B3037" s="22" t="s">
        <v>3</v>
      </c>
      <c r="C3037" s="23" t="s">
        <v>14</v>
      </c>
      <c r="D3037" s="41">
        <v>7500</v>
      </c>
      <c r="E3037" s="23" t="s">
        <v>39</v>
      </c>
    </row>
    <row r="3038" spans="1:5" ht="13.2" x14ac:dyDescent="0.25">
      <c r="A3038" s="23">
        <v>3037</v>
      </c>
      <c r="B3038" s="22" t="s">
        <v>3</v>
      </c>
      <c r="C3038" s="23" t="s">
        <v>13</v>
      </c>
      <c r="D3038" s="41">
        <v>5000</v>
      </c>
      <c r="E3038" s="23" t="s">
        <v>39</v>
      </c>
    </row>
    <row r="3039" spans="1:5" ht="13.2" x14ac:dyDescent="0.25">
      <c r="A3039" s="23">
        <v>3038</v>
      </c>
      <c r="B3039" s="22" t="s">
        <v>3</v>
      </c>
      <c r="C3039" s="23" t="s">
        <v>13</v>
      </c>
      <c r="D3039" s="41">
        <v>3750</v>
      </c>
      <c r="E3039" s="23" t="s">
        <v>39</v>
      </c>
    </row>
    <row r="3040" spans="1:5" ht="13.2" x14ac:dyDescent="0.25">
      <c r="A3040" s="23">
        <v>3039</v>
      </c>
      <c r="B3040" s="22" t="s">
        <v>3</v>
      </c>
      <c r="C3040" s="23" t="s">
        <v>12</v>
      </c>
      <c r="D3040" s="41">
        <v>8750</v>
      </c>
      <c r="E3040" s="23" t="s">
        <v>39</v>
      </c>
    </row>
    <row r="3041" spans="1:5" ht="13.2" x14ac:dyDescent="0.25">
      <c r="A3041" s="23">
        <v>3040</v>
      </c>
      <c r="B3041" s="22" t="s">
        <v>3</v>
      </c>
      <c r="C3041" s="23" t="s">
        <v>15</v>
      </c>
      <c r="D3041" s="41">
        <v>300000</v>
      </c>
      <c r="E3041" s="23" t="s">
        <v>39</v>
      </c>
    </row>
    <row r="3042" spans="1:5" ht="13.2" x14ac:dyDescent="0.25">
      <c r="A3042" s="23">
        <v>3041</v>
      </c>
      <c r="B3042" s="22" t="s">
        <v>3</v>
      </c>
      <c r="C3042" s="23" t="s">
        <v>15</v>
      </c>
      <c r="D3042" s="41">
        <v>16000</v>
      </c>
      <c r="E3042" s="23" t="s">
        <v>39</v>
      </c>
    </row>
    <row r="3043" spans="1:5" ht="13.2" x14ac:dyDescent="0.25">
      <c r="A3043" s="23">
        <v>3042</v>
      </c>
      <c r="B3043" s="22" t="s">
        <v>3</v>
      </c>
      <c r="C3043" s="23" t="s">
        <v>15</v>
      </c>
      <c r="D3043" s="41">
        <v>52000</v>
      </c>
      <c r="E3043" s="23" t="s">
        <v>39</v>
      </c>
    </row>
    <row r="3044" spans="1:5" ht="13.2" x14ac:dyDescent="0.25">
      <c r="A3044" s="23">
        <v>3043</v>
      </c>
      <c r="B3044" s="22" t="s">
        <v>3</v>
      </c>
      <c r="C3044" s="23" t="s">
        <v>15</v>
      </c>
      <c r="D3044" s="41">
        <v>20000</v>
      </c>
      <c r="E3044" s="23" t="s">
        <v>39</v>
      </c>
    </row>
    <row r="3045" spans="1:5" ht="13.2" x14ac:dyDescent="0.25">
      <c r="A3045" s="23">
        <v>3044</v>
      </c>
      <c r="B3045" s="22" t="s">
        <v>3</v>
      </c>
      <c r="C3045" s="23" t="s">
        <v>10</v>
      </c>
      <c r="D3045" s="41">
        <v>2500</v>
      </c>
      <c r="E3045" s="23" t="s">
        <v>39</v>
      </c>
    </row>
    <row r="3046" spans="1:5" ht="13.2" x14ac:dyDescent="0.25">
      <c r="A3046" s="23">
        <v>3045</v>
      </c>
      <c r="B3046" s="22" t="s">
        <v>3</v>
      </c>
      <c r="C3046" s="23" t="s">
        <v>15</v>
      </c>
      <c r="D3046" s="41">
        <v>168000</v>
      </c>
      <c r="E3046" s="23" t="s">
        <v>39</v>
      </c>
    </row>
    <row r="3047" spans="1:5" ht="13.2" x14ac:dyDescent="0.25">
      <c r="A3047" s="23">
        <v>3046</v>
      </c>
      <c r="B3047" s="22" t="s">
        <v>3</v>
      </c>
      <c r="C3047" s="23" t="s">
        <v>15</v>
      </c>
      <c r="D3047" s="41">
        <v>24000</v>
      </c>
      <c r="E3047" s="23" t="s">
        <v>39</v>
      </c>
    </row>
    <row r="3048" spans="1:5" ht="13.2" x14ac:dyDescent="0.25">
      <c r="A3048" s="23">
        <v>3047</v>
      </c>
      <c r="B3048" s="22" t="s">
        <v>3</v>
      </c>
      <c r="C3048" s="23" t="s">
        <v>15</v>
      </c>
      <c r="D3048" s="41">
        <v>60000</v>
      </c>
      <c r="E3048" s="23" t="s">
        <v>39</v>
      </c>
    </row>
    <row r="3049" spans="1:5" ht="13.2" x14ac:dyDescent="0.25">
      <c r="A3049" s="23">
        <v>3048</v>
      </c>
      <c r="B3049" s="22" t="s">
        <v>3</v>
      </c>
      <c r="C3049" s="23" t="s">
        <v>15</v>
      </c>
      <c r="D3049" s="41">
        <v>32000</v>
      </c>
      <c r="E3049" s="23" t="s">
        <v>39</v>
      </c>
    </row>
    <row r="3050" spans="1:5" ht="13.2" x14ac:dyDescent="0.25">
      <c r="A3050" s="23">
        <v>3049</v>
      </c>
      <c r="B3050" s="22" t="s">
        <v>3</v>
      </c>
      <c r="C3050" s="23" t="s">
        <v>10</v>
      </c>
      <c r="D3050" s="41">
        <v>7500</v>
      </c>
      <c r="E3050" s="23" t="s">
        <v>39</v>
      </c>
    </row>
    <row r="3051" spans="1:5" ht="13.2" x14ac:dyDescent="0.25">
      <c r="A3051" s="23">
        <v>3050</v>
      </c>
      <c r="B3051" s="22" t="s">
        <v>3</v>
      </c>
      <c r="C3051" s="23" t="s">
        <v>14</v>
      </c>
      <c r="D3051" s="41">
        <v>5500</v>
      </c>
      <c r="E3051" s="23" t="s">
        <v>39</v>
      </c>
    </row>
    <row r="3052" spans="1:5" ht="13.2" x14ac:dyDescent="0.25">
      <c r="A3052" s="23">
        <v>3051</v>
      </c>
      <c r="B3052" s="22" t="s">
        <v>3</v>
      </c>
      <c r="C3052" s="23" t="s">
        <v>13</v>
      </c>
      <c r="D3052" s="41">
        <v>7500</v>
      </c>
      <c r="E3052" s="23" t="s">
        <v>39</v>
      </c>
    </row>
    <row r="3053" spans="1:5" ht="13.2" x14ac:dyDescent="0.25">
      <c r="A3053" s="23">
        <v>3052</v>
      </c>
      <c r="B3053" s="22" t="s">
        <v>3</v>
      </c>
      <c r="C3053" s="23" t="s">
        <v>12</v>
      </c>
      <c r="D3053" s="41">
        <v>10000</v>
      </c>
      <c r="E3053" s="23" t="s">
        <v>39</v>
      </c>
    </row>
    <row r="3054" spans="1:5" ht="13.2" x14ac:dyDescent="0.25">
      <c r="A3054" s="23">
        <v>3053</v>
      </c>
      <c r="B3054" s="22" t="s">
        <v>3</v>
      </c>
      <c r="C3054" s="23" t="s">
        <v>10</v>
      </c>
      <c r="D3054" s="41">
        <v>5000</v>
      </c>
      <c r="E3054" s="23" t="s">
        <v>39</v>
      </c>
    </row>
    <row r="3055" spans="1:5" ht="13.2" x14ac:dyDescent="0.25">
      <c r="A3055" s="23">
        <v>3054</v>
      </c>
      <c r="B3055" s="22" t="s">
        <v>3</v>
      </c>
      <c r="C3055" s="23" t="s">
        <v>13</v>
      </c>
      <c r="D3055" s="41">
        <v>3750</v>
      </c>
      <c r="E3055" s="23" t="s">
        <v>39</v>
      </c>
    </row>
    <row r="3056" spans="1:5" ht="13.2" x14ac:dyDescent="0.25">
      <c r="A3056" s="23">
        <v>3055</v>
      </c>
      <c r="B3056" s="22" t="s">
        <v>3</v>
      </c>
      <c r="C3056" s="23" t="s">
        <v>12</v>
      </c>
      <c r="D3056" s="41">
        <v>8750</v>
      </c>
      <c r="E3056" s="23" t="s">
        <v>39</v>
      </c>
    </row>
    <row r="3057" spans="1:5" ht="13.2" x14ac:dyDescent="0.25">
      <c r="A3057" s="23">
        <v>3056</v>
      </c>
      <c r="B3057" s="22" t="s">
        <v>3</v>
      </c>
      <c r="C3057" s="23" t="s">
        <v>10</v>
      </c>
      <c r="D3057" s="41">
        <v>7500</v>
      </c>
      <c r="E3057" s="23" t="s">
        <v>39</v>
      </c>
    </row>
    <row r="3058" spans="1:5" ht="13.2" x14ac:dyDescent="0.25">
      <c r="A3058" s="23">
        <v>3057</v>
      </c>
      <c r="B3058" s="22" t="s">
        <v>3</v>
      </c>
      <c r="C3058" s="23" t="s">
        <v>14</v>
      </c>
      <c r="D3058" s="41">
        <v>6500</v>
      </c>
      <c r="E3058" s="23" t="s">
        <v>39</v>
      </c>
    </row>
    <row r="3059" spans="1:5" ht="13.2" x14ac:dyDescent="0.25">
      <c r="A3059" s="23">
        <v>3058</v>
      </c>
      <c r="B3059" s="22" t="s">
        <v>3</v>
      </c>
      <c r="C3059" s="23" t="s">
        <v>14</v>
      </c>
      <c r="D3059" s="41">
        <v>3250</v>
      </c>
      <c r="E3059" s="23" t="s">
        <v>39</v>
      </c>
    </row>
    <row r="3060" spans="1:5" ht="13.2" x14ac:dyDescent="0.25">
      <c r="A3060" s="23">
        <v>3059</v>
      </c>
      <c r="B3060" s="22" t="s">
        <v>3</v>
      </c>
      <c r="C3060" s="23" t="s">
        <v>14</v>
      </c>
      <c r="D3060" s="41">
        <v>7000</v>
      </c>
      <c r="E3060" s="23" t="s">
        <v>39</v>
      </c>
    </row>
    <row r="3061" spans="1:5" ht="13.2" x14ac:dyDescent="0.25">
      <c r="A3061" s="23">
        <v>3060</v>
      </c>
      <c r="B3061" s="22" t="s">
        <v>3</v>
      </c>
      <c r="C3061" s="23" t="s">
        <v>12</v>
      </c>
      <c r="D3061" s="41">
        <v>5000</v>
      </c>
      <c r="E3061" s="23" t="s">
        <v>39</v>
      </c>
    </row>
    <row r="3062" spans="1:5" ht="13.2" x14ac:dyDescent="0.25">
      <c r="A3062" s="23">
        <v>3061</v>
      </c>
      <c r="B3062" s="22" t="s">
        <v>3</v>
      </c>
      <c r="C3062" s="23" t="s">
        <v>13</v>
      </c>
      <c r="D3062" s="41">
        <v>3750</v>
      </c>
      <c r="E3062" s="23" t="s">
        <v>39</v>
      </c>
    </row>
    <row r="3063" spans="1:5" ht="13.2" x14ac:dyDescent="0.25">
      <c r="A3063" s="23">
        <v>3062</v>
      </c>
      <c r="B3063" s="22" t="s">
        <v>3</v>
      </c>
      <c r="C3063" s="23" t="s">
        <v>11</v>
      </c>
      <c r="D3063" s="41">
        <v>8500</v>
      </c>
      <c r="E3063" s="23" t="s">
        <v>39</v>
      </c>
    </row>
    <row r="3064" spans="1:5" ht="13.2" x14ac:dyDescent="0.25">
      <c r="A3064" s="23">
        <v>3063</v>
      </c>
      <c r="B3064" s="22" t="s">
        <v>3</v>
      </c>
      <c r="C3064" s="23" t="s">
        <v>10</v>
      </c>
      <c r="D3064" s="41">
        <v>17500</v>
      </c>
      <c r="E3064" s="23" t="s">
        <v>39</v>
      </c>
    </row>
    <row r="3065" spans="1:5" ht="13.2" x14ac:dyDescent="0.25">
      <c r="A3065" s="23">
        <v>3064</v>
      </c>
      <c r="B3065" s="22" t="s">
        <v>3</v>
      </c>
      <c r="C3065" s="23" t="s">
        <v>14</v>
      </c>
      <c r="D3065" s="41">
        <v>9000</v>
      </c>
      <c r="E3065" s="23" t="s">
        <v>39</v>
      </c>
    </row>
    <row r="3066" spans="1:5" ht="13.2" x14ac:dyDescent="0.25">
      <c r="A3066" s="23">
        <v>3065</v>
      </c>
      <c r="B3066" s="22" t="s">
        <v>3</v>
      </c>
      <c r="C3066" s="23" t="s">
        <v>14</v>
      </c>
      <c r="D3066" s="41">
        <v>1750</v>
      </c>
      <c r="E3066" s="23" t="s">
        <v>39</v>
      </c>
    </row>
    <row r="3067" spans="1:5" ht="13.2" x14ac:dyDescent="0.25">
      <c r="A3067" s="23">
        <v>3066</v>
      </c>
      <c r="B3067" s="22" t="s">
        <v>3</v>
      </c>
      <c r="C3067" s="23" t="s">
        <v>14</v>
      </c>
      <c r="D3067" s="41">
        <v>4250</v>
      </c>
      <c r="E3067" s="23" t="s">
        <v>39</v>
      </c>
    </row>
    <row r="3068" spans="1:5" ht="13.2" x14ac:dyDescent="0.25">
      <c r="A3068" s="23">
        <v>3067</v>
      </c>
      <c r="B3068" s="22" t="s">
        <v>3</v>
      </c>
      <c r="C3068" s="23" t="s">
        <v>14</v>
      </c>
      <c r="D3068" s="41">
        <v>1750</v>
      </c>
      <c r="E3068" s="23" t="s">
        <v>39</v>
      </c>
    </row>
    <row r="3069" spans="1:5" ht="13.2" x14ac:dyDescent="0.25">
      <c r="A3069" s="23">
        <v>3068</v>
      </c>
      <c r="B3069" s="22" t="s">
        <v>3</v>
      </c>
      <c r="C3069" s="23" t="s">
        <v>14</v>
      </c>
      <c r="D3069" s="41">
        <v>1000</v>
      </c>
      <c r="E3069" s="23" t="s">
        <v>39</v>
      </c>
    </row>
    <row r="3070" spans="1:5" ht="13.2" x14ac:dyDescent="0.25">
      <c r="A3070" s="23">
        <v>3069</v>
      </c>
      <c r="B3070" s="22" t="s">
        <v>3</v>
      </c>
      <c r="C3070" s="23" t="s">
        <v>14</v>
      </c>
      <c r="D3070" s="41">
        <v>1750</v>
      </c>
      <c r="E3070" s="23" t="s">
        <v>39</v>
      </c>
    </row>
    <row r="3071" spans="1:5" ht="13.2" x14ac:dyDescent="0.25">
      <c r="A3071" s="23">
        <v>3070</v>
      </c>
      <c r="B3071" s="22" t="s">
        <v>3</v>
      </c>
      <c r="C3071" s="23" t="s">
        <v>14</v>
      </c>
      <c r="D3071" s="41">
        <v>3500</v>
      </c>
      <c r="E3071" s="23" t="s">
        <v>39</v>
      </c>
    </row>
    <row r="3072" spans="1:5" ht="13.2" x14ac:dyDescent="0.25">
      <c r="A3072" s="23">
        <v>3071</v>
      </c>
      <c r="B3072" s="22" t="s">
        <v>3</v>
      </c>
      <c r="C3072" s="23" t="s">
        <v>10</v>
      </c>
      <c r="D3072" s="41">
        <v>11000</v>
      </c>
      <c r="E3072" s="23" t="s">
        <v>39</v>
      </c>
    </row>
    <row r="3073" spans="1:5" ht="13.2" x14ac:dyDescent="0.25">
      <c r="A3073" s="23">
        <v>3072</v>
      </c>
      <c r="B3073" s="22" t="s">
        <v>3</v>
      </c>
      <c r="C3073" s="23" t="s">
        <v>14</v>
      </c>
      <c r="D3073" s="41">
        <v>13750</v>
      </c>
      <c r="E3073" s="23" t="s">
        <v>39</v>
      </c>
    </row>
    <row r="3074" spans="1:5" ht="13.2" x14ac:dyDescent="0.25">
      <c r="A3074" s="23">
        <v>3073</v>
      </c>
      <c r="B3074" s="22" t="s">
        <v>3</v>
      </c>
      <c r="C3074" s="23" t="s">
        <v>14</v>
      </c>
      <c r="D3074" s="41">
        <v>17500</v>
      </c>
      <c r="E3074" s="23" t="s">
        <v>39</v>
      </c>
    </row>
    <row r="3075" spans="1:5" ht="13.2" x14ac:dyDescent="0.25">
      <c r="A3075" s="23">
        <v>3074</v>
      </c>
      <c r="B3075" s="22" t="s">
        <v>3</v>
      </c>
      <c r="C3075" s="23" t="s">
        <v>14</v>
      </c>
      <c r="D3075" s="41">
        <v>2250</v>
      </c>
      <c r="E3075" s="23" t="s">
        <v>39</v>
      </c>
    </row>
    <row r="3076" spans="1:5" ht="13.2" x14ac:dyDescent="0.25">
      <c r="A3076" s="23">
        <v>3075</v>
      </c>
      <c r="B3076" s="22" t="s">
        <v>3</v>
      </c>
      <c r="C3076" s="23" t="s">
        <v>14</v>
      </c>
      <c r="D3076" s="41">
        <v>1750</v>
      </c>
      <c r="E3076" s="23" t="s">
        <v>39</v>
      </c>
    </row>
    <row r="3077" spans="1:5" ht="13.2" x14ac:dyDescent="0.25">
      <c r="A3077" s="23">
        <v>3076</v>
      </c>
      <c r="B3077" s="22" t="s">
        <v>3</v>
      </c>
      <c r="C3077" s="23" t="s">
        <v>12</v>
      </c>
      <c r="D3077" s="41">
        <v>7500</v>
      </c>
      <c r="E3077" s="23" t="s">
        <v>39</v>
      </c>
    </row>
    <row r="3078" spans="1:5" ht="13.2" x14ac:dyDescent="0.25">
      <c r="A3078" s="23">
        <v>3077</v>
      </c>
      <c r="B3078" s="22" t="s">
        <v>3</v>
      </c>
      <c r="C3078" s="23" t="s">
        <v>12</v>
      </c>
      <c r="D3078" s="41">
        <v>15000</v>
      </c>
      <c r="E3078" s="23" t="s">
        <v>39</v>
      </c>
    </row>
    <row r="3079" spans="1:5" ht="13.2" x14ac:dyDescent="0.25">
      <c r="A3079" s="23">
        <v>3078</v>
      </c>
      <c r="B3079" s="22" t="s">
        <v>3</v>
      </c>
      <c r="C3079" s="23" t="s">
        <v>11</v>
      </c>
      <c r="D3079" s="41">
        <v>17500</v>
      </c>
      <c r="E3079" s="23" t="s">
        <v>39</v>
      </c>
    </row>
    <row r="3080" spans="1:5" ht="13.2" x14ac:dyDescent="0.25">
      <c r="A3080" s="23">
        <v>3079</v>
      </c>
      <c r="B3080" s="22" t="s">
        <v>3</v>
      </c>
      <c r="C3080" s="23" t="s">
        <v>14</v>
      </c>
      <c r="D3080" s="41">
        <v>1500</v>
      </c>
      <c r="E3080" s="23" t="s">
        <v>39</v>
      </c>
    </row>
    <row r="3081" spans="1:5" ht="13.2" x14ac:dyDescent="0.25">
      <c r="A3081" s="23">
        <v>3080</v>
      </c>
      <c r="B3081" s="22" t="s">
        <v>3</v>
      </c>
      <c r="C3081" s="23" t="s">
        <v>13</v>
      </c>
      <c r="D3081" s="41">
        <v>5000</v>
      </c>
      <c r="E3081" s="23" t="s">
        <v>39</v>
      </c>
    </row>
    <row r="3082" spans="1:5" ht="13.2" x14ac:dyDescent="0.25">
      <c r="A3082" s="23">
        <v>3081</v>
      </c>
      <c r="B3082" s="22" t="s">
        <v>3</v>
      </c>
      <c r="C3082" s="23" t="s">
        <v>10</v>
      </c>
      <c r="D3082" s="41">
        <v>5000</v>
      </c>
      <c r="E3082" s="23" t="s">
        <v>39</v>
      </c>
    </row>
    <row r="3083" spans="1:5" ht="13.2" x14ac:dyDescent="0.25">
      <c r="A3083" s="23">
        <v>3082</v>
      </c>
      <c r="B3083" s="22" t="s">
        <v>3</v>
      </c>
      <c r="C3083" s="23" t="s">
        <v>14</v>
      </c>
      <c r="D3083" s="41">
        <v>23000</v>
      </c>
      <c r="E3083" s="23" t="s">
        <v>39</v>
      </c>
    </row>
    <row r="3084" spans="1:5" ht="13.2" x14ac:dyDescent="0.25">
      <c r="A3084" s="23">
        <v>3083</v>
      </c>
      <c r="B3084" s="22" t="s">
        <v>3</v>
      </c>
      <c r="C3084" s="23" t="s">
        <v>13</v>
      </c>
      <c r="D3084" s="41">
        <v>11250</v>
      </c>
      <c r="E3084" s="23" t="s">
        <v>39</v>
      </c>
    </row>
    <row r="3085" spans="1:5" ht="13.2" x14ac:dyDescent="0.25">
      <c r="A3085" s="23">
        <v>3084</v>
      </c>
      <c r="B3085" s="22" t="s">
        <v>3</v>
      </c>
      <c r="C3085" s="23" t="s">
        <v>12</v>
      </c>
      <c r="D3085" s="41">
        <v>10000</v>
      </c>
      <c r="E3085" s="23" t="s">
        <v>39</v>
      </c>
    </row>
    <row r="3086" spans="1:5" ht="13.2" x14ac:dyDescent="0.25">
      <c r="A3086" s="23">
        <v>3085</v>
      </c>
      <c r="B3086" s="22" t="s">
        <v>3</v>
      </c>
      <c r="C3086" s="23" t="s">
        <v>15</v>
      </c>
      <c r="D3086" s="41">
        <v>36000</v>
      </c>
      <c r="E3086" s="23" t="s">
        <v>39</v>
      </c>
    </row>
    <row r="3087" spans="1:5" ht="13.2" x14ac:dyDescent="0.25">
      <c r="A3087" s="23">
        <v>3086</v>
      </c>
      <c r="B3087" s="22" t="s">
        <v>3</v>
      </c>
      <c r="C3087" s="23" t="s">
        <v>15</v>
      </c>
      <c r="D3087" s="41">
        <v>16000</v>
      </c>
      <c r="E3087" s="23" t="s">
        <v>39</v>
      </c>
    </row>
    <row r="3088" spans="1:5" ht="13.2" x14ac:dyDescent="0.25">
      <c r="A3088" s="23">
        <v>3087</v>
      </c>
      <c r="B3088" s="22" t="s">
        <v>3</v>
      </c>
      <c r="C3088" s="23" t="s">
        <v>15</v>
      </c>
      <c r="D3088" s="41">
        <v>12000</v>
      </c>
      <c r="E3088" s="23" t="s">
        <v>39</v>
      </c>
    </row>
    <row r="3089" spans="1:5" ht="13.2" x14ac:dyDescent="0.25">
      <c r="A3089" s="23">
        <v>3088</v>
      </c>
      <c r="B3089" s="22" t="s">
        <v>3</v>
      </c>
      <c r="C3089" s="23" t="s">
        <v>15</v>
      </c>
      <c r="D3089" s="41">
        <v>12000</v>
      </c>
      <c r="E3089" s="23" t="s">
        <v>39</v>
      </c>
    </row>
    <row r="3090" spans="1:5" ht="13.2" x14ac:dyDescent="0.25">
      <c r="A3090" s="23">
        <v>3089</v>
      </c>
      <c r="B3090" s="22" t="s">
        <v>3</v>
      </c>
      <c r="C3090" s="23" t="s">
        <v>14</v>
      </c>
      <c r="D3090" s="41">
        <v>1750</v>
      </c>
      <c r="E3090" s="23" t="s">
        <v>39</v>
      </c>
    </row>
    <row r="3091" spans="1:5" ht="13.2" x14ac:dyDescent="0.25">
      <c r="A3091" s="23">
        <v>3090</v>
      </c>
      <c r="B3091" s="22" t="s">
        <v>3</v>
      </c>
      <c r="C3091" s="23" t="s">
        <v>13</v>
      </c>
      <c r="D3091" s="41">
        <v>7500</v>
      </c>
      <c r="E3091" s="23" t="s">
        <v>39</v>
      </c>
    </row>
    <row r="3092" spans="1:5" ht="13.2" x14ac:dyDescent="0.25">
      <c r="A3092" s="23">
        <v>3091</v>
      </c>
      <c r="B3092" s="22" t="s">
        <v>3</v>
      </c>
      <c r="C3092" s="23" t="s">
        <v>13</v>
      </c>
      <c r="D3092" s="41">
        <v>3750</v>
      </c>
      <c r="E3092" s="23" t="s">
        <v>39</v>
      </c>
    </row>
    <row r="3093" spans="1:5" ht="13.2" x14ac:dyDescent="0.25">
      <c r="A3093" s="23">
        <v>3092</v>
      </c>
      <c r="B3093" s="22" t="s">
        <v>3</v>
      </c>
      <c r="C3093" s="23" t="s">
        <v>13</v>
      </c>
      <c r="D3093" s="41">
        <v>11250</v>
      </c>
      <c r="E3093" s="23" t="s">
        <v>39</v>
      </c>
    </row>
    <row r="3094" spans="1:5" ht="13.2" x14ac:dyDescent="0.25">
      <c r="A3094" s="23">
        <v>3093</v>
      </c>
      <c r="B3094" s="22" t="s">
        <v>3</v>
      </c>
      <c r="C3094" s="23" t="s">
        <v>13</v>
      </c>
      <c r="D3094" s="41">
        <v>5000</v>
      </c>
      <c r="E3094" s="23" t="s">
        <v>39</v>
      </c>
    </row>
    <row r="3095" spans="1:5" ht="13.2" x14ac:dyDescent="0.25">
      <c r="A3095" s="23">
        <v>3094</v>
      </c>
      <c r="B3095" s="22" t="s">
        <v>3</v>
      </c>
      <c r="C3095" s="23" t="s">
        <v>14</v>
      </c>
      <c r="D3095" s="41">
        <v>7500</v>
      </c>
      <c r="E3095" s="23" t="s">
        <v>39</v>
      </c>
    </row>
    <row r="3096" spans="1:5" ht="13.2" x14ac:dyDescent="0.25">
      <c r="A3096" s="23">
        <v>3095</v>
      </c>
      <c r="B3096" s="22" t="s">
        <v>3</v>
      </c>
      <c r="C3096" s="23" t="s">
        <v>13</v>
      </c>
      <c r="D3096" s="41">
        <v>5000</v>
      </c>
      <c r="E3096" s="23" t="s">
        <v>39</v>
      </c>
    </row>
    <row r="3097" spans="1:5" ht="13.2" x14ac:dyDescent="0.25">
      <c r="A3097" s="23">
        <v>3096</v>
      </c>
      <c r="B3097" s="22" t="s">
        <v>3</v>
      </c>
      <c r="C3097" s="23" t="s">
        <v>10</v>
      </c>
      <c r="D3097" s="41">
        <v>5000</v>
      </c>
      <c r="E3097" s="23" t="s">
        <v>39</v>
      </c>
    </row>
    <row r="3098" spans="1:5" ht="13.2" x14ac:dyDescent="0.25">
      <c r="A3098" s="23">
        <v>3097</v>
      </c>
      <c r="B3098" s="22" t="s">
        <v>3</v>
      </c>
      <c r="C3098" s="23" t="s">
        <v>14</v>
      </c>
      <c r="D3098" s="41">
        <v>10500</v>
      </c>
      <c r="E3098" s="23" t="s">
        <v>39</v>
      </c>
    </row>
    <row r="3099" spans="1:5" ht="13.2" x14ac:dyDescent="0.25">
      <c r="A3099" s="23">
        <v>3098</v>
      </c>
      <c r="B3099" s="22" t="s">
        <v>3</v>
      </c>
      <c r="C3099" s="23" t="s">
        <v>14</v>
      </c>
      <c r="D3099" s="41">
        <v>500</v>
      </c>
      <c r="E3099" s="23" t="s">
        <v>39</v>
      </c>
    </row>
    <row r="3100" spans="1:5" ht="13.2" x14ac:dyDescent="0.25">
      <c r="A3100" s="23">
        <v>3099</v>
      </c>
      <c r="B3100" s="22" t="s">
        <v>3</v>
      </c>
      <c r="C3100" s="23" t="s">
        <v>14</v>
      </c>
      <c r="D3100" s="41">
        <v>3750</v>
      </c>
      <c r="E3100" s="23" t="s">
        <v>39</v>
      </c>
    </row>
    <row r="3101" spans="1:5" ht="13.2" x14ac:dyDescent="0.25">
      <c r="A3101" s="23">
        <v>3100</v>
      </c>
      <c r="B3101" s="22" t="s">
        <v>3</v>
      </c>
      <c r="C3101" s="23" t="s">
        <v>10</v>
      </c>
      <c r="D3101" s="41">
        <v>5000</v>
      </c>
      <c r="E3101" s="23" t="s">
        <v>39</v>
      </c>
    </row>
    <row r="3102" spans="1:5" ht="13.2" x14ac:dyDescent="0.25">
      <c r="A3102" s="23">
        <v>3101</v>
      </c>
      <c r="B3102" s="22" t="s">
        <v>3</v>
      </c>
      <c r="C3102" s="23" t="s">
        <v>14</v>
      </c>
      <c r="D3102" s="41">
        <v>2500</v>
      </c>
      <c r="E3102" s="23" t="s">
        <v>39</v>
      </c>
    </row>
    <row r="3103" spans="1:5" ht="13.2" x14ac:dyDescent="0.25">
      <c r="A3103" s="23">
        <v>3102</v>
      </c>
      <c r="B3103" s="22" t="s">
        <v>3</v>
      </c>
      <c r="C3103" s="23" t="s">
        <v>14</v>
      </c>
      <c r="D3103" s="41">
        <v>500</v>
      </c>
      <c r="E3103" s="23" t="s">
        <v>39</v>
      </c>
    </row>
    <row r="3104" spans="1:5" ht="13.2" x14ac:dyDescent="0.25">
      <c r="A3104" s="23">
        <v>3103</v>
      </c>
      <c r="B3104" s="22" t="s">
        <v>3</v>
      </c>
      <c r="C3104" s="23" t="s">
        <v>14</v>
      </c>
      <c r="D3104" s="41">
        <v>1000</v>
      </c>
      <c r="E3104" s="23" t="s">
        <v>39</v>
      </c>
    </row>
    <row r="3105" spans="1:5" ht="13.2" x14ac:dyDescent="0.25">
      <c r="A3105" s="23">
        <v>3104</v>
      </c>
      <c r="B3105" s="22" t="s">
        <v>3</v>
      </c>
      <c r="C3105" s="23" t="s">
        <v>13</v>
      </c>
      <c r="D3105" s="41">
        <v>3750</v>
      </c>
      <c r="E3105" s="23" t="s">
        <v>39</v>
      </c>
    </row>
    <row r="3106" spans="1:5" ht="13.2" x14ac:dyDescent="0.25">
      <c r="A3106" s="23">
        <v>3105</v>
      </c>
      <c r="B3106" s="22" t="s">
        <v>3</v>
      </c>
      <c r="C3106" s="23" t="s">
        <v>10</v>
      </c>
      <c r="D3106" s="41">
        <v>5000</v>
      </c>
      <c r="E3106" s="23" t="s">
        <v>39</v>
      </c>
    </row>
    <row r="3107" spans="1:5" ht="13.2" x14ac:dyDescent="0.25">
      <c r="A3107" s="23">
        <v>3106</v>
      </c>
      <c r="B3107" s="22" t="s">
        <v>3</v>
      </c>
      <c r="C3107" s="23" t="s">
        <v>10</v>
      </c>
      <c r="D3107" s="41">
        <v>5000</v>
      </c>
      <c r="E3107" s="23" t="s">
        <v>40</v>
      </c>
    </row>
    <row r="3108" spans="1:5" ht="13.2" x14ac:dyDescent="0.25">
      <c r="A3108" s="23">
        <v>3107</v>
      </c>
      <c r="B3108" s="22" t="s">
        <v>3</v>
      </c>
      <c r="C3108" s="23" t="s">
        <v>10</v>
      </c>
      <c r="D3108" s="41">
        <v>5000</v>
      </c>
      <c r="E3108" s="23" t="s">
        <v>39</v>
      </c>
    </row>
    <row r="3109" spans="1:5" ht="13.2" x14ac:dyDescent="0.25">
      <c r="A3109" s="23">
        <v>3108</v>
      </c>
      <c r="B3109" s="22" t="s">
        <v>3</v>
      </c>
      <c r="C3109" s="23" t="s">
        <v>13</v>
      </c>
      <c r="D3109" s="41">
        <v>3750</v>
      </c>
      <c r="E3109" s="23" t="s">
        <v>39</v>
      </c>
    </row>
    <row r="3110" spans="1:5" ht="13.2" x14ac:dyDescent="0.25">
      <c r="A3110" s="23">
        <v>3109</v>
      </c>
      <c r="B3110" s="22" t="s">
        <v>3</v>
      </c>
      <c r="C3110" s="23" t="s">
        <v>10</v>
      </c>
      <c r="D3110" s="41">
        <v>5000</v>
      </c>
      <c r="E3110" s="23" t="s">
        <v>40</v>
      </c>
    </row>
    <row r="3111" spans="1:5" ht="13.2" x14ac:dyDescent="0.25">
      <c r="A3111" s="23">
        <v>3110</v>
      </c>
      <c r="B3111" s="22" t="s">
        <v>3</v>
      </c>
      <c r="C3111" s="23" t="s">
        <v>14</v>
      </c>
      <c r="D3111" s="41">
        <v>2750</v>
      </c>
      <c r="E3111" s="23" t="s">
        <v>40</v>
      </c>
    </row>
    <row r="3112" spans="1:5" ht="13.2" x14ac:dyDescent="0.25">
      <c r="A3112" s="23">
        <v>3111</v>
      </c>
      <c r="B3112" s="22" t="s">
        <v>3</v>
      </c>
      <c r="C3112" s="23" t="s">
        <v>10</v>
      </c>
      <c r="D3112" s="41">
        <v>5000</v>
      </c>
      <c r="E3112" s="23" t="s">
        <v>40</v>
      </c>
    </row>
    <row r="3113" spans="1:5" ht="13.2" x14ac:dyDescent="0.25">
      <c r="A3113" s="23">
        <v>3112</v>
      </c>
      <c r="B3113" s="22" t="s">
        <v>3</v>
      </c>
      <c r="C3113" s="23" t="s">
        <v>14</v>
      </c>
      <c r="D3113" s="41">
        <v>1750</v>
      </c>
      <c r="E3113" s="23" t="s">
        <v>40</v>
      </c>
    </row>
    <row r="3114" spans="1:5" ht="13.2" x14ac:dyDescent="0.25">
      <c r="A3114" s="23">
        <v>3113</v>
      </c>
      <c r="B3114" s="22" t="s">
        <v>3</v>
      </c>
      <c r="C3114" s="23" t="s">
        <v>13</v>
      </c>
      <c r="D3114" s="41">
        <v>7500</v>
      </c>
      <c r="E3114" s="23" t="s">
        <v>39</v>
      </c>
    </row>
    <row r="3115" spans="1:5" ht="13.2" x14ac:dyDescent="0.25">
      <c r="A3115" s="23">
        <v>3114</v>
      </c>
      <c r="B3115" s="22" t="s">
        <v>3</v>
      </c>
      <c r="C3115" s="23" t="s">
        <v>10</v>
      </c>
      <c r="D3115" s="41">
        <v>5000</v>
      </c>
      <c r="E3115" s="23" t="s">
        <v>40</v>
      </c>
    </row>
    <row r="3116" spans="1:5" ht="13.2" x14ac:dyDescent="0.25">
      <c r="A3116" s="23">
        <v>3115</v>
      </c>
      <c r="B3116" s="22" t="s">
        <v>3</v>
      </c>
      <c r="C3116" s="23" t="s">
        <v>14</v>
      </c>
      <c r="D3116" s="41">
        <v>3250</v>
      </c>
      <c r="E3116" s="23" t="s">
        <v>40</v>
      </c>
    </row>
    <row r="3117" spans="1:5" ht="13.2" x14ac:dyDescent="0.25">
      <c r="A3117" s="23">
        <v>3116</v>
      </c>
      <c r="B3117" s="22" t="s">
        <v>3</v>
      </c>
      <c r="C3117" s="23" t="s">
        <v>10</v>
      </c>
      <c r="D3117" s="41">
        <v>7500</v>
      </c>
      <c r="E3117" s="23" t="s">
        <v>40</v>
      </c>
    </row>
    <row r="3118" spans="1:5" ht="13.2" x14ac:dyDescent="0.25">
      <c r="A3118" s="23">
        <v>3117</v>
      </c>
      <c r="B3118" s="22" t="s">
        <v>3</v>
      </c>
      <c r="C3118" s="23" t="s">
        <v>14</v>
      </c>
      <c r="D3118" s="41">
        <v>5500</v>
      </c>
      <c r="E3118" s="23" t="s">
        <v>40</v>
      </c>
    </row>
    <row r="3119" spans="1:5" ht="13.2" x14ac:dyDescent="0.25">
      <c r="A3119" s="23">
        <v>3118</v>
      </c>
      <c r="B3119" s="22" t="s">
        <v>3</v>
      </c>
      <c r="C3119" s="23" t="s">
        <v>14</v>
      </c>
      <c r="D3119" s="41">
        <v>500</v>
      </c>
      <c r="E3119" s="23" t="s">
        <v>40</v>
      </c>
    </row>
    <row r="3120" spans="1:5" ht="13.2" x14ac:dyDescent="0.25">
      <c r="A3120" s="23">
        <v>3119</v>
      </c>
      <c r="B3120" s="22" t="s">
        <v>3</v>
      </c>
      <c r="C3120" s="23" t="s">
        <v>12</v>
      </c>
      <c r="D3120" s="41">
        <v>10000</v>
      </c>
      <c r="E3120" s="23" t="s">
        <v>40</v>
      </c>
    </row>
    <row r="3121" spans="1:5" ht="13.2" x14ac:dyDescent="0.25">
      <c r="A3121" s="23">
        <v>3120</v>
      </c>
      <c r="B3121" s="22" t="s">
        <v>3</v>
      </c>
      <c r="C3121" s="23" t="s">
        <v>12</v>
      </c>
      <c r="D3121" s="41">
        <v>12500</v>
      </c>
      <c r="E3121" s="23" t="s">
        <v>40</v>
      </c>
    </row>
    <row r="3122" spans="1:5" ht="13.2" x14ac:dyDescent="0.25">
      <c r="A3122" s="23">
        <v>3121</v>
      </c>
      <c r="B3122" s="22" t="s">
        <v>3</v>
      </c>
      <c r="C3122" s="23" t="s">
        <v>12</v>
      </c>
      <c r="D3122" s="41">
        <v>12500</v>
      </c>
      <c r="E3122" s="23" t="s">
        <v>40</v>
      </c>
    </row>
    <row r="3123" spans="1:5" ht="13.2" x14ac:dyDescent="0.25">
      <c r="A3123" s="23">
        <v>3122</v>
      </c>
      <c r="B3123" s="22" t="s">
        <v>3</v>
      </c>
      <c r="C3123" s="23" t="s">
        <v>12</v>
      </c>
      <c r="D3123" s="41">
        <v>12500</v>
      </c>
      <c r="E3123" s="23" t="s">
        <v>40</v>
      </c>
    </row>
    <row r="3124" spans="1:5" ht="13.2" x14ac:dyDescent="0.25">
      <c r="A3124" s="23">
        <v>3123</v>
      </c>
      <c r="B3124" s="22" t="s">
        <v>3</v>
      </c>
      <c r="C3124" s="23" t="s">
        <v>12</v>
      </c>
      <c r="D3124" s="41">
        <v>10000</v>
      </c>
      <c r="E3124" s="23" t="s">
        <v>40</v>
      </c>
    </row>
    <row r="3125" spans="1:5" ht="13.2" x14ac:dyDescent="0.25">
      <c r="A3125" s="23">
        <v>3124</v>
      </c>
      <c r="B3125" s="22" t="s">
        <v>3</v>
      </c>
      <c r="C3125" s="23" t="s">
        <v>12</v>
      </c>
      <c r="D3125" s="41">
        <v>12500</v>
      </c>
      <c r="E3125" s="23" t="s">
        <v>40</v>
      </c>
    </row>
    <row r="3126" spans="1:5" ht="13.2" x14ac:dyDescent="0.25">
      <c r="A3126" s="23">
        <v>3125</v>
      </c>
      <c r="B3126" s="22" t="s">
        <v>3</v>
      </c>
      <c r="C3126" s="23" t="s">
        <v>12</v>
      </c>
      <c r="D3126" s="41">
        <v>12500</v>
      </c>
      <c r="E3126" s="23" t="s">
        <v>40</v>
      </c>
    </row>
    <row r="3127" spans="1:5" ht="13.2" x14ac:dyDescent="0.25">
      <c r="A3127" s="23">
        <v>3126</v>
      </c>
      <c r="B3127" s="22" t="s">
        <v>3</v>
      </c>
      <c r="C3127" s="23" t="s">
        <v>12</v>
      </c>
      <c r="D3127" s="41">
        <v>12500</v>
      </c>
      <c r="E3127" s="23" t="s">
        <v>40</v>
      </c>
    </row>
    <row r="3128" spans="1:5" ht="13.2" x14ac:dyDescent="0.25">
      <c r="A3128" s="23">
        <v>3127</v>
      </c>
      <c r="B3128" s="22" t="s">
        <v>3</v>
      </c>
      <c r="C3128" s="23" t="s">
        <v>12</v>
      </c>
      <c r="D3128" s="41">
        <v>12500</v>
      </c>
      <c r="E3128" s="23" t="s">
        <v>40</v>
      </c>
    </row>
    <row r="3129" spans="1:5" ht="13.2" x14ac:dyDescent="0.25">
      <c r="A3129" s="23">
        <v>3128</v>
      </c>
      <c r="B3129" s="22" t="s">
        <v>3</v>
      </c>
      <c r="C3129" s="23" t="s">
        <v>12</v>
      </c>
      <c r="D3129" s="41">
        <v>12500</v>
      </c>
      <c r="E3129" s="23" t="s">
        <v>40</v>
      </c>
    </row>
    <row r="3130" spans="1:5" ht="13.2" x14ac:dyDescent="0.25">
      <c r="A3130" s="23">
        <v>3129</v>
      </c>
      <c r="B3130" s="22" t="s">
        <v>3</v>
      </c>
      <c r="C3130" s="23" t="s">
        <v>11</v>
      </c>
      <c r="D3130" s="41">
        <v>10000</v>
      </c>
      <c r="E3130" s="23" t="s">
        <v>40</v>
      </c>
    </row>
    <row r="3131" spans="1:5" ht="13.2" x14ac:dyDescent="0.25">
      <c r="A3131" s="23">
        <v>3130</v>
      </c>
      <c r="B3131" s="22" t="s">
        <v>3</v>
      </c>
      <c r="C3131" s="23" t="s">
        <v>11</v>
      </c>
      <c r="D3131" s="41">
        <v>7500</v>
      </c>
      <c r="E3131" s="23" t="s">
        <v>40</v>
      </c>
    </row>
    <row r="3132" spans="1:5" ht="13.2" x14ac:dyDescent="0.25">
      <c r="A3132" s="23">
        <v>3131</v>
      </c>
      <c r="B3132" s="22" t="s">
        <v>3</v>
      </c>
      <c r="C3132" s="23" t="s">
        <v>11</v>
      </c>
      <c r="D3132" s="41">
        <v>5000</v>
      </c>
      <c r="E3132" s="23" t="s">
        <v>40</v>
      </c>
    </row>
    <row r="3133" spans="1:5" ht="13.2" x14ac:dyDescent="0.25">
      <c r="A3133" s="23">
        <v>3132</v>
      </c>
      <c r="B3133" s="22" t="s">
        <v>3</v>
      </c>
      <c r="C3133" s="23" t="s">
        <v>12</v>
      </c>
      <c r="D3133" s="41">
        <v>8750</v>
      </c>
      <c r="E3133" s="23" t="s">
        <v>40</v>
      </c>
    </row>
    <row r="3134" spans="1:5" ht="13.2" x14ac:dyDescent="0.25">
      <c r="A3134" s="23">
        <v>3133</v>
      </c>
      <c r="B3134" s="22" t="s">
        <v>3</v>
      </c>
      <c r="C3134" s="23" t="s">
        <v>12</v>
      </c>
      <c r="D3134" s="41">
        <v>8750</v>
      </c>
      <c r="E3134" s="23" t="s">
        <v>40</v>
      </c>
    </row>
    <row r="3135" spans="1:5" ht="13.2" x14ac:dyDescent="0.25">
      <c r="A3135" s="23">
        <v>3134</v>
      </c>
      <c r="B3135" s="22" t="s">
        <v>3</v>
      </c>
      <c r="C3135" s="23" t="s">
        <v>12</v>
      </c>
      <c r="D3135" s="41">
        <v>8750</v>
      </c>
      <c r="E3135" s="23" t="s">
        <v>40</v>
      </c>
    </row>
    <row r="3136" spans="1:5" ht="13.2" x14ac:dyDescent="0.25">
      <c r="A3136" s="23">
        <v>3135</v>
      </c>
      <c r="B3136" s="22" t="s">
        <v>3</v>
      </c>
      <c r="C3136" s="23" t="s">
        <v>12</v>
      </c>
      <c r="D3136" s="41">
        <v>12500</v>
      </c>
      <c r="E3136" s="23" t="s">
        <v>40</v>
      </c>
    </row>
    <row r="3137" spans="1:5" ht="13.2" x14ac:dyDescent="0.25">
      <c r="A3137" s="23">
        <v>3136</v>
      </c>
      <c r="B3137" s="22" t="s">
        <v>3</v>
      </c>
      <c r="C3137" s="23" t="s">
        <v>12</v>
      </c>
      <c r="D3137" s="41">
        <v>8750</v>
      </c>
      <c r="E3137" s="23" t="s">
        <v>40</v>
      </c>
    </row>
    <row r="3138" spans="1:5" ht="13.2" x14ac:dyDescent="0.25">
      <c r="A3138" s="23">
        <v>3137</v>
      </c>
      <c r="B3138" s="22" t="s">
        <v>3</v>
      </c>
      <c r="C3138" s="23" t="s">
        <v>12</v>
      </c>
      <c r="D3138" s="41">
        <v>15000</v>
      </c>
      <c r="E3138" s="23" t="s">
        <v>40</v>
      </c>
    </row>
    <row r="3139" spans="1:5" ht="13.2" x14ac:dyDescent="0.25">
      <c r="A3139" s="23">
        <v>3138</v>
      </c>
      <c r="B3139" s="22" t="s">
        <v>3</v>
      </c>
      <c r="C3139" s="23" t="s">
        <v>11</v>
      </c>
      <c r="D3139" s="41">
        <v>18750</v>
      </c>
      <c r="E3139" s="23" t="s">
        <v>40</v>
      </c>
    </row>
    <row r="3140" spans="1:5" ht="13.2" x14ac:dyDescent="0.25">
      <c r="A3140" s="23">
        <v>3139</v>
      </c>
      <c r="B3140" s="22" t="s">
        <v>3</v>
      </c>
      <c r="C3140" s="23" t="s">
        <v>11</v>
      </c>
      <c r="D3140" s="41">
        <v>5000</v>
      </c>
      <c r="E3140" s="23" t="s">
        <v>40</v>
      </c>
    </row>
    <row r="3141" spans="1:5" ht="13.2" x14ac:dyDescent="0.25">
      <c r="A3141" s="23">
        <v>3140</v>
      </c>
      <c r="B3141" s="22" t="s">
        <v>3</v>
      </c>
      <c r="C3141" s="23" t="s">
        <v>12</v>
      </c>
      <c r="D3141" s="41">
        <v>12500</v>
      </c>
      <c r="E3141" s="23" t="s">
        <v>40</v>
      </c>
    </row>
    <row r="3142" spans="1:5" ht="13.2" x14ac:dyDescent="0.25">
      <c r="A3142" s="23">
        <v>3141</v>
      </c>
      <c r="B3142" s="22" t="s">
        <v>3</v>
      </c>
      <c r="C3142" s="23" t="s">
        <v>12</v>
      </c>
      <c r="D3142" s="41">
        <v>12500</v>
      </c>
      <c r="E3142" s="23" t="s">
        <v>40</v>
      </c>
    </row>
    <row r="3143" spans="1:5" ht="13.2" x14ac:dyDescent="0.25">
      <c r="A3143" s="23">
        <v>3142</v>
      </c>
      <c r="B3143" s="22" t="s">
        <v>3</v>
      </c>
      <c r="C3143" s="23" t="s">
        <v>10</v>
      </c>
      <c r="D3143" s="41">
        <v>5000</v>
      </c>
      <c r="E3143" s="23" t="s">
        <v>39</v>
      </c>
    </row>
    <row r="3144" spans="1:5" ht="13.2" x14ac:dyDescent="0.25">
      <c r="A3144" s="23">
        <v>3143</v>
      </c>
      <c r="B3144" s="22" t="s">
        <v>3</v>
      </c>
      <c r="C3144" s="23" t="s">
        <v>13</v>
      </c>
      <c r="D3144" s="41">
        <v>3750</v>
      </c>
      <c r="E3144" s="23" t="s">
        <v>39</v>
      </c>
    </row>
    <row r="3145" spans="1:5" ht="13.2" x14ac:dyDescent="0.25">
      <c r="A3145" s="23">
        <v>3144</v>
      </c>
      <c r="B3145" s="22" t="s">
        <v>3</v>
      </c>
      <c r="C3145" s="23" t="s">
        <v>12</v>
      </c>
      <c r="D3145" s="41">
        <v>8750</v>
      </c>
      <c r="E3145" s="23" t="s">
        <v>39</v>
      </c>
    </row>
    <row r="3146" spans="1:5" ht="13.2" x14ac:dyDescent="0.25">
      <c r="A3146" s="23">
        <v>3145</v>
      </c>
      <c r="B3146" s="22" t="s">
        <v>3</v>
      </c>
      <c r="C3146" s="23" t="s">
        <v>11</v>
      </c>
      <c r="D3146" s="41">
        <v>4000</v>
      </c>
      <c r="E3146" s="23" t="s">
        <v>39</v>
      </c>
    </row>
    <row r="3147" spans="1:5" ht="13.2" x14ac:dyDescent="0.25">
      <c r="A3147" s="23">
        <v>3146</v>
      </c>
      <c r="B3147" s="22" t="s">
        <v>3</v>
      </c>
      <c r="C3147" s="23" t="s">
        <v>13</v>
      </c>
      <c r="D3147" s="41">
        <v>3750</v>
      </c>
      <c r="E3147" s="23" t="s">
        <v>39</v>
      </c>
    </row>
    <row r="3148" spans="1:5" ht="13.2" x14ac:dyDescent="0.25">
      <c r="A3148" s="23">
        <v>3147</v>
      </c>
      <c r="B3148" s="22" t="s">
        <v>3</v>
      </c>
      <c r="C3148" s="23" t="s">
        <v>12</v>
      </c>
      <c r="D3148" s="41">
        <v>8750</v>
      </c>
      <c r="E3148" s="23" t="s">
        <v>39</v>
      </c>
    </row>
    <row r="3149" spans="1:5" ht="13.2" x14ac:dyDescent="0.25">
      <c r="A3149" s="23">
        <v>3148</v>
      </c>
      <c r="B3149" s="22" t="s">
        <v>3</v>
      </c>
      <c r="C3149" s="23" t="s">
        <v>10</v>
      </c>
      <c r="D3149" s="41">
        <v>5000</v>
      </c>
      <c r="E3149" s="23" t="s">
        <v>40</v>
      </c>
    </row>
    <row r="3150" spans="1:5" ht="13.2" x14ac:dyDescent="0.25">
      <c r="A3150" s="23">
        <v>3149</v>
      </c>
      <c r="B3150" s="22" t="s">
        <v>3</v>
      </c>
      <c r="C3150" s="23" t="s">
        <v>14</v>
      </c>
      <c r="D3150" s="41">
        <v>8500</v>
      </c>
      <c r="E3150" s="23" t="s">
        <v>40</v>
      </c>
    </row>
    <row r="3151" spans="1:5" ht="13.2" x14ac:dyDescent="0.25">
      <c r="A3151" s="23">
        <v>3150</v>
      </c>
      <c r="B3151" s="22" t="s">
        <v>3</v>
      </c>
      <c r="C3151" s="23" t="s">
        <v>13</v>
      </c>
      <c r="D3151" s="41">
        <v>18750</v>
      </c>
      <c r="E3151" s="23" t="s">
        <v>40</v>
      </c>
    </row>
    <row r="3152" spans="1:5" ht="13.2" x14ac:dyDescent="0.25">
      <c r="A3152" s="23">
        <v>3151</v>
      </c>
      <c r="B3152" s="22" t="s">
        <v>3</v>
      </c>
      <c r="C3152" s="23" t="s">
        <v>14</v>
      </c>
      <c r="D3152" s="41">
        <v>11500</v>
      </c>
      <c r="E3152" s="23" t="s">
        <v>40</v>
      </c>
    </row>
    <row r="3153" spans="1:5" ht="13.2" x14ac:dyDescent="0.25">
      <c r="A3153" s="23">
        <v>3152</v>
      </c>
      <c r="B3153" s="22" t="s">
        <v>3</v>
      </c>
      <c r="C3153" s="23" t="s">
        <v>11</v>
      </c>
      <c r="D3153" s="41">
        <v>38500</v>
      </c>
      <c r="E3153" s="23" t="s">
        <v>40</v>
      </c>
    </row>
    <row r="3154" spans="1:5" ht="13.2" x14ac:dyDescent="0.25">
      <c r="A3154" s="23">
        <v>3153</v>
      </c>
      <c r="B3154" s="22" t="s">
        <v>3</v>
      </c>
      <c r="C3154" s="23" t="s">
        <v>11</v>
      </c>
      <c r="D3154" s="41">
        <v>10000</v>
      </c>
      <c r="E3154" s="23" t="s">
        <v>40</v>
      </c>
    </row>
    <row r="3155" spans="1:5" ht="13.2" x14ac:dyDescent="0.25">
      <c r="A3155" s="23">
        <v>3154</v>
      </c>
      <c r="B3155" s="22" t="s">
        <v>3</v>
      </c>
      <c r="C3155" s="23" t="s">
        <v>11</v>
      </c>
      <c r="D3155" s="41">
        <v>14000</v>
      </c>
      <c r="E3155" s="23" t="s">
        <v>40</v>
      </c>
    </row>
    <row r="3156" spans="1:5" ht="13.2" x14ac:dyDescent="0.25">
      <c r="A3156" s="23">
        <v>3155</v>
      </c>
      <c r="B3156" s="22" t="s">
        <v>3</v>
      </c>
      <c r="C3156" s="23" t="s">
        <v>11</v>
      </c>
      <c r="D3156" s="41">
        <v>5000</v>
      </c>
      <c r="E3156" s="23" t="s">
        <v>40</v>
      </c>
    </row>
    <row r="3157" spans="1:5" ht="13.2" x14ac:dyDescent="0.25">
      <c r="A3157" s="23">
        <v>3156</v>
      </c>
      <c r="B3157" s="22" t="s">
        <v>3</v>
      </c>
      <c r="C3157" s="23" t="s">
        <v>11</v>
      </c>
      <c r="D3157" s="41">
        <v>6750</v>
      </c>
      <c r="E3157" s="23" t="s">
        <v>40</v>
      </c>
    </row>
    <row r="3158" spans="1:5" ht="13.2" x14ac:dyDescent="0.25">
      <c r="A3158" s="23">
        <v>3157</v>
      </c>
      <c r="B3158" s="22" t="s">
        <v>3</v>
      </c>
      <c r="C3158" s="23" t="s">
        <v>11</v>
      </c>
      <c r="D3158" s="41">
        <v>5000</v>
      </c>
      <c r="E3158" s="23" t="s">
        <v>40</v>
      </c>
    </row>
    <row r="3159" spans="1:5" ht="13.2" x14ac:dyDescent="0.25">
      <c r="A3159" s="23">
        <v>3158</v>
      </c>
      <c r="B3159" s="22" t="s">
        <v>3</v>
      </c>
      <c r="C3159" s="23" t="s">
        <v>14</v>
      </c>
      <c r="D3159" s="41">
        <v>3000</v>
      </c>
      <c r="E3159" s="23" t="s">
        <v>40</v>
      </c>
    </row>
    <row r="3160" spans="1:5" ht="13.2" x14ac:dyDescent="0.25">
      <c r="A3160" s="23">
        <v>3159</v>
      </c>
      <c r="B3160" s="22" t="s">
        <v>3</v>
      </c>
      <c r="C3160" s="23" t="s">
        <v>10</v>
      </c>
      <c r="D3160" s="41">
        <v>10000</v>
      </c>
      <c r="E3160" s="23" t="s">
        <v>39</v>
      </c>
    </row>
    <row r="3161" spans="1:5" ht="13.2" x14ac:dyDescent="0.25">
      <c r="A3161" s="23">
        <v>3160</v>
      </c>
      <c r="B3161" s="22" t="s">
        <v>3</v>
      </c>
      <c r="C3161" s="23" t="s">
        <v>14</v>
      </c>
      <c r="D3161" s="41">
        <v>1000</v>
      </c>
      <c r="E3161" s="23" t="s">
        <v>39</v>
      </c>
    </row>
    <row r="3162" spans="1:5" ht="13.2" x14ac:dyDescent="0.25">
      <c r="A3162" s="23">
        <v>3161</v>
      </c>
      <c r="B3162" s="22" t="s">
        <v>3</v>
      </c>
      <c r="C3162" s="23" t="s">
        <v>14</v>
      </c>
      <c r="D3162" s="41">
        <v>2500</v>
      </c>
      <c r="E3162" s="23" t="s">
        <v>39</v>
      </c>
    </row>
    <row r="3163" spans="1:5" ht="13.2" x14ac:dyDescent="0.25">
      <c r="A3163" s="23">
        <v>3162</v>
      </c>
      <c r="B3163" s="22" t="s">
        <v>3</v>
      </c>
      <c r="C3163" s="23" t="s">
        <v>14</v>
      </c>
      <c r="D3163" s="41">
        <v>1500</v>
      </c>
      <c r="E3163" s="23" t="s">
        <v>39</v>
      </c>
    </row>
    <row r="3164" spans="1:5" ht="13.2" x14ac:dyDescent="0.25">
      <c r="A3164" s="23">
        <v>3163</v>
      </c>
      <c r="B3164" s="22" t="s">
        <v>3</v>
      </c>
      <c r="C3164" s="23" t="s">
        <v>14</v>
      </c>
      <c r="D3164" s="41">
        <v>1000</v>
      </c>
      <c r="E3164" s="23" t="s">
        <v>39</v>
      </c>
    </row>
    <row r="3165" spans="1:5" ht="13.2" x14ac:dyDescent="0.25">
      <c r="A3165" s="23">
        <v>3164</v>
      </c>
      <c r="B3165" s="22" t="s">
        <v>3</v>
      </c>
      <c r="C3165" s="23" t="s">
        <v>10</v>
      </c>
      <c r="D3165" s="41">
        <v>7500</v>
      </c>
      <c r="E3165" s="23" t="s">
        <v>39</v>
      </c>
    </row>
    <row r="3166" spans="1:5" ht="13.2" x14ac:dyDescent="0.25">
      <c r="A3166" s="23">
        <v>3165</v>
      </c>
      <c r="B3166" s="22" t="s">
        <v>3</v>
      </c>
      <c r="C3166" s="23" t="s">
        <v>14</v>
      </c>
      <c r="D3166" s="41">
        <v>1000</v>
      </c>
      <c r="E3166" s="23" t="s">
        <v>39</v>
      </c>
    </row>
    <row r="3167" spans="1:5" ht="13.2" x14ac:dyDescent="0.25">
      <c r="A3167" s="23">
        <v>3166</v>
      </c>
      <c r="B3167" s="22" t="s">
        <v>3</v>
      </c>
      <c r="C3167" s="23" t="s">
        <v>14</v>
      </c>
      <c r="D3167" s="41">
        <v>8750</v>
      </c>
      <c r="E3167" s="23" t="s">
        <v>39</v>
      </c>
    </row>
    <row r="3168" spans="1:5" ht="13.2" x14ac:dyDescent="0.25">
      <c r="A3168" s="23">
        <v>3167</v>
      </c>
      <c r="B3168" s="22" t="s">
        <v>3</v>
      </c>
      <c r="C3168" s="23" t="s">
        <v>14</v>
      </c>
      <c r="D3168" s="41">
        <v>4250</v>
      </c>
      <c r="E3168" s="23" t="s">
        <v>39</v>
      </c>
    </row>
    <row r="3169" spans="1:5" ht="13.2" x14ac:dyDescent="0.25">
      <c r="A3169" s="23">
        <v>3168</v>
      </c>
      <c r="B3169" s="22" t="s">
        <v>3</v>
      </c>
      <c r="C3169" s="23" t="s">
        <v>10</v>
      </c>
      <c r="D3169" s="41">
        <v>5000</v>
      </c>
      <c r="E3169" s="23" t="s">
        <v>39</v>
      </c>
    </row>
    <row r="3170" spans="1:5" ht="13.2" x14ac:dyDescent="0.25">
      <c r="A3170" s="23">
        <v>3169</v>
      </c>
      <c r="B3170" s="22" t="s">
        <v>3</v>
      </c>
      <c r="C3170" s="23" t="s">
        <v>14</v>
      </c>
      <c r="D3170" s="41">
        <v>7500</v>
      </c>
      <c r="E3170" s="23" t="s">
        <v>39</v>
      </c>
    </row>
    <row r="3171" spans="1:5" ht="13.2" x14ac:dyDescent="0.25">
      <c r="A3171" s="23">
        <v>3170</v>
      </c>
      <c r="B3171" s="22" t="s">
        <v>3</v>
      </c>
      <c r="C3171" s="23" t="s">
        <v>10</v>
      </c>
      <c r="D3171" s="41">
        <v>5000</v>
      </c>
      <c r="E3171" s="23" t="s">
        <v>39</v>
      </c>
    </row>
    <row r="3172" spans="1:5" ht="13.2" x14ac:dyDescent="0.25">
      <c r="A3172" s="23">
        <v>3171</v>
      </c>
      <c r="B3172" s="22" t="s">
        <v>3</v>
      </c>
      <c r="C3172" s="23" t="s">
        <v>10</v>
      </c>
      <c r="D3172" s="41">
        <v>2500</v>
      </c>
      <c r="E3172" s="23" t="s">
        <v>40</v>
      </c>
    </row>
    <row r="3173" spans="1:5" ht="13.2" x14ac:dyDescent="0.25">
      <c r="A3173" s="23">
        <v>3172</v>
      </c>
      <c r="B3173" s="22" t="s">
        <v>3</v>
      </c>
      <c r="C3173" s="23" t="s">
        <v>10</v>
      </c>
      <c r="D3173" s="41">
        <v>7500</v>
      </c>
      <c r="E3173" s="23" t="s">
        <v>39</v>
      </c>
    </row>
    <row r="3174" spans="1:5" ht="13.2" x14ac:dyDescent="0.25">
      <c r="A3174" s="23">
        <v>3173</v>
      </c>
      <c r="B3174" s="22" t="s">
        <v>3</v>
      </c>
      <c r="C3174" s="23" t="s">
        <v>14</v>
      </c>
      <c r="D3174" s="41">
        <v>8750</v>
      </c>
      <c r="E3174" s="23" t="s">
        <v>39</v>
      </c>
    </row>
    <row r="3175" spans="1:5" ht="13.2" x14ac:dyDescent="0.25">
      <c r="A3175" s="23">
        <v>3174</v>
      </c>
      <c r="B3175" s="22" t="s">
        <v>3</v>
      </c>
      <c r="C3175" s="23" t="s">
        <v>14</v>
      </c>
      <c r="D3175" s="41">
        <v>22500</v>
      </c>
      <c r="E3175" s="23" t="s">
        <v>39</v>
      </c>
    </row>
    <row r="3176" spans="1:5" ht="13.2" x14ac:dyDescent="0.25">
      <c r="A3176" s="23">
        <v>3175</v>
      </c>
      <c r="B3176" s="22" t="s">
        <v>3</v>
      </c>
      <c r="C3176" s="23" t="s">
        <v>10</v>
      </c>
      <c r="D3176" s="41">
        <v>5000</v>
      </c>
      <c r="E3176" s="23" t="s">
        <v>39</v>
      </c>
    </row>
    <row r="3177" spans="1:5" ht="13.2" x14ac:dyDescent="0.25">
      <c r="A3177" s="23">
        <v>3176</v>
      </c>
      <c r="B3177" s="22" t="s">
        <v>3</v>
      </c>
      <c r="C3177" s="23" t="s">
        <v>14</v>
      </c>
      <c r="D3177" s="41">
        <v>10000</v>
      </c>
      <c r="E3177" s="23" t="s">
        <v>39</v>
      </c>
    </row>
    <row r="3178" spans="1:5" ht="13.2" x14ac:dyDescent="0.25">
      <c r="A3178" s="23">
        <v>3177</v>
      </c>
      <c r="B3178" s="22" t="s">
        <v>3</v>
      </c>
      <c r="C3178" s="23" t="s">
        <v>10</v>
      </c>
      <c r="D3178" s="41">
        <v>11000</v>
      </c>
      <c r="E3178" s="23" t="s">
        <v>39</v>
      </c>
    </row>
    <row r="3179" spans="1:5" ht="13.2" x14ac:dyDescent="0.25">
      <c r="A3179" s="23">
        <v>3178</v>
      </c>
      <c r="B3179" s="22" t="s">
        <v>3</v>
      </c>
      <c r="C3179" s="23" t="s">
        <v>14</v>
      </c>
      <c r="D3179" s="41">
        <v>4500</v>
      </c>
      <c r="E3179" s="23" t="s">
        <v>39</v>
      </c>
    </row>
    <row r="3180" spans="1:5" ht="13.2" x14ac:dyDescent="0.25">
      <c r="A3180" s="23">
        <v>3179</v>
      </c>
      <c r="B3180" s="22" t="s">
        <v>3</v>
      </c>
      <c r="C3180" s="23" t="s">
        <v>14</v>
      </c>
      <c r="D3180" s="41">
        <v>17500</v>
      </c>
      <c r="E3180" s="23" t="s">
        <v>39</v>
      </c>
    </row>
    <row r="3181" spans="1:5" ht="13.2" x14ac:dyDescent="0.25">
      <c r="A3181" s="23">
        <v>3180</v>
      </c>
      <c r="B3181" s="22" t="s">
        <v>3</v>
      </c>
      <c r="C3181" s="23" t="s">
        <v>14</v>
      </c>
      <c r="D3181" s="41">
        <v>2250</v>
      </c>
      <c r="E3181" s="23" t="s">
        <v>39</v>
      </c>
    </row>
    <row r="3182" spans="1:5" ht="13.2" x14ac:dyDescent="0.25">
      <c r="A3182" s="23">
        <v>3181</v>
      </c>
      <c r="B3182" s="22" t="s">
        <v>3</v>
      </c>
      <c r="C3182" s="23" t="s">
        <v>14</v>
      </c>
      <c r="D3182" s="41">
        <v>3500</v>
      </c>
      <c r="E3182" s="23" t="s">
        <v>39</v>
      </c>
    </row>
    <row r="3183" spans="1:5" ht="13.2" x14ac:dyDescent="0.25">
      <c r="A3183" s="23">
        <v>3182</v>
      </c>
      <c r="B3183" s="22" t="s">
        <v>3</v>
      </c>
      <c r="C3183" s="23" t="s">
        <v>14</v>
      </c>
      <c r="D3183" s="41">
        <v>10500</v>
      </c>
      <c r="E3183" s="23" t="s">
        <v>39</v>
      </c>
    </row>
    <row r="3184" spans="1:5" ht="13.2" x14ac:dyDescent="0.25">
      <c r="A3184" s="23">
        <v>3183</v>
      </c>
      <c r="B3184" s="22" t="s">
        <v>3</v>
      </c>
      <c r="C3184" s="23" t="s">
        <v>14</v>
      </c>
      <c r="D3184" s="41">
        <v>3500</v>
      </c>
      <c r="E3184" s="23" t="s">
        <v>39</v>
      </c>
    </row>
    <row r="3185" spans="1:5" ht="13.2" x14ac:dyDescent="0.25">
      <c r="A3185" s="23">
        <v>3184</v>
      </c>
      <c r="B3185" s="22" t="s">
        <v>3</v>
      </c>
      <c r="C3185" s="23" t="s">
        <v>14</v>
      </c>
      <c r="D3185" s="41">
        <v>750</v>
      </c>
      <c r="E3185" s="23" t="s">
        <v>39</v>
      </c>
    </row>
    <row r="3186" spans="1:5" ht="13.2" x14ac:dyDescent="0.25">
      <c r="A3186" s="23">
        <v>3185</v>
      </c>
      <c r="B3186" s="22" t="s">
        <v>3</v>
      </c>
      <c r="C3186" s="23" t="s">
        <v>14</v>
      </c>
      <c r="D3186" s="41">
        <v>1750</v>
      </c>
      <c r="E3186" s="23" t="s">
        <v>39</v>
      </c>
    </row>
    <row r="3187" spans="1:5" ht="13.2" x14ac:dyDescent="0.25">
      <c r="A3187" s="23">
        <v>3186</v>
      </c>
      <c r="B3187" s="22" t="s">
        <v>3</v>
      </c>
      <c r="C3187" s="23" t="s">
        <v>13</v>
      </c>
      <c r="D3187" s="41">
        <v>15000</v>
      </c>
      <c r="E3187" s="23" t="s">
        <v>39</v>
      </c>
    </row>
    <row r="3188" spans="1:5" ht="13.2" x14ac:dyDescent="0.25">
      <c r="A3188" s="23">
        <v>3187</v>
      </c>
      <c r="B3188" s="22" t="s">
        <v>3</v>
      </c>
      <c r="C3188" s="23" t="s">
        <v>12</v>
      </c>
      <c r="D3188" s="41">
        <v>12500</v>
      </c>
      <c r="E3188" s="23" t="s">
        <v>39</v>
      </c>
    </row>
    <row r="3189" spans="1:5" ht="13.2" x14ac:dyDescent="0.25">
      <c r="A3189" s="23">
        <v>3188</v>
      </c>
      <c r="B3189" s="22" t="s">
        <v>3</v>
      </c>
      <c r="C3189" s="23" t="s">
        <v>10</v>
      </c>
      <c r="D3189" s="41">
        <v>12500</v>
      </c>
      <c r="E3189" s="23" t="s">
        <v>39</v>
      </c>
    </row>
    <row r="3190" spans="1:5" ht="13.2" x14ac:dyDescent="0.25">
      <c r="A3190" s="23">
        <v>3189</v>
      </c>
      <c r="B3190" s="22" t="s">
        <v>3</v>
      </c>
      <c r="C3190" s="23" t="s">
        <v>10</v>
      </c>
      <c r="D3190" s="41">
        <v>5000</v>
      </c>
      <c r="E3190" s="23" t="s">
        <v>39</v>
      </c>
    </row>
    <row r="3191" spans="1:5" ht="13.2" x14ac:dyDescent="0.25">
      <c r="A3191" s="23">
        <v>3190</v>
      </c>
      <c r="B3191" s="22" t="s">
        <v>3</v>
      </c>
      <c r="C3191" s="23" t="s">
        <v>14</v>
      </c>
      <c r="D3191" s="41">
        <v>3250</v>
      </c>
      <c r="E3191" s="23" t="s">
        <v>39</v>
      </c>
    </row>
    <row r="3192" spans="1:5" ht="13.2" x14ac:dyDescent="0.25">
      <c r="A3192" s="23">
        <v>3191</v>
      </c>
      <c r="B3192" s="22" t="s">
        <v>3</v>
      </c>
      <c r="C3192" s="23" t="s">
        <v>14</v>
      </c>
      <c r="D3192" s="41">
        <v>2000</v>
      </c>
      <c r="E3192" s="23" t="s">
        <v>39</v>
      </c>
    </row>
    <row r="3193" spans="1:5" ht="13.2" x14ac:dyDescent="0.25">
      <c r="A3193" s="23">
        <v>3192</v>
      </c>
      <c r="B3193" s="22" t="s">
        <v>3</v>
      </c>
      <c r="C3193" s="23" t="s">
        <v>13</v>
      </c>
      <c r="D3193" s="41">
        <v>22500</v>
      </c>
      <c r="E3193" s="23" t="s">
        <v>40</v>
      </c>
    </row>
    <row r="3194" spans="1:5" ht="13.2" x14ac:dyDescent="0.25">
      <c r="A3194" s="23">
        <v>3193</v>
      </c>
      <c r="B3194" s="22" t="s">
        <v>3</v>
      </c>
      <c r="C3194" s="23" t="s">
        <v>10</v>
      </c>
      <c r="D3194" s="41">
        <v>5000</v>
      </c>
      <c r="E3194" s="23" t="s">
        <v>40</v>
      </c>
    </row>
    <row r="3195" spans="1:5" ht="13.2" x14ac:dyDescent="0.25">
      <c r="A3195" s="23">
        <v>3194</v>
      </c>
      <c r="B3195" s="22" t="s">
        <v>3</v>
      </c>
      <c r="C3195" s="23" t="s">
        <v>13</v>
      </c>
      <c r="D3195" s="41">
        <v>7500</v>
      </c>
      <c r="E3195" s="23" t="s">
        <v>39</v>
      </c>
    </row>
    <row r="3196" spans="1:5" ht="13.2" x14ac:dyDescent="0.25">
      <c r="A3196" s="23">
        <v>3195</v>
      </c>
      <c r="B3196" s="22" t="s">
        <v>3</v>
      </c>
      <c r="C3196" s="23" t="s">
        <v>12</v>
      </c>
      <c r="D3196" s="41">
        <v>12500</v>
      </c>
      <c r="E3196" s="23" t="s">
        <v>40</v>
      </c>
    </row>
    <row r="3197" spans="1:5" ht="13.2" x14ac:dyDescent="0.25">
      <c r="A3197" s="23">
        <v>3196</v>
      </c>
      <c r="B3197" s="22" t="s">
        <v>3</v>
      </c>
      <c r="C3197" s="23" t="s">
        <v>12</v>
      </c>
      <c r="D3197" s="41">
        <v>8750</v>
      </c>
      <c r="E3197" s="23" t="s">
        <v>40</v>
      </c>
    </row>
    <row r="3198" spans="1:5" ht="13.2" x14ac:dyDescent="0.25">
      <c r="A3198" s="23">
        <v>3197</v>
      </c>
      <c r="B3198" s="22" t="s">
        <v>3</v>
      </c>
      <c r="C3198" s="23" t="s">
        <v>10</v>
      </c>
      <c r="D3198" s="41">
        <v>5000</v>
      </c>
      <c r="E3198" s="23" t="s">
        <v>40</v>
      </c>
    </row>
    <row r="3199" spans="1:5" ht="13.2" x14ac:dyDescent="0.25">
      <c r="A3199" s="23">
        <v>3198</v>
      </c>
      <c r="B3199" s="22" t="s">
        <v>3</v>
      </c>
      <c r="C3199" s="23" t="s">
        <v>14</v>
      </c>
      <c r="D3199" s="41">
        <v>4750</v>
      </c>
      <c r="E3199" s="23" t="s">
        <v>40</v>
      </c>
    </row>
    <row r="3200" spans="1:5" ht="13.2" x14ac:dyDescent="0.25">
      <c r="A3200" s="23">
        <v>3199</v>
      </c>
      <c r="B3200" s="22" t="s">
        <v>3</v>
      </c>
      <c r="C3200" s="23" t="s">
        <v>10</v>
      </c>
      <c r="D3200" s="41">
        <v>11000</v>
      </c>
      <c r="E3200" s="23" t="s">
        <v>39</v>
      </c>
    </row>
    <row r="3201" spans="1:5" ht="13.2" x14ac:dyDescent="0.25">
      <c r="A3201" s="23">
        <v>3200</v>
      </c>
      <c r="B3201" s="22" t="s">
        <v>3</v>
      </c>
      <c r="C3201" s="23" t="s">
        <v>14</v>
      </c>
      <c r="D3201" s="41">
        <v>4500</v>
      </c>
      <c r="E3201" s="23" t="s">
        <v>39</v>
      </c>
    </row>
    <row r="3202" spans="1:5" ht="13.2" x14ac:dyDescent="0.25">
      <c r="A3202" s="23">
        <v>3201</v>
      </c>
      <c r="B3202" s="22" t="s">
        <v>3</v>
      </c>
      <c r="C3202" s="23" t="s">
        <v>14</v>
      </c>
      <c r="D3202" s="41">
        <v>750</v>
      </c>
      <c r="E3202" s="23" t="s">
        <v>39</v>
      </c>
    </row>
    <row r="3203" spans="1:5" ht="13.2" x14ac:dyDescent="0.25">
      <c r="A3203" s="23">
        <v>3202</v>
      </c>
      <c r="B3203" s="22" t="s">
        <v>3</v>
      </c>
      <c r="C3203" s="23" t="s">
        <v>10</v>
      </c>
      <c r="D3203" s="41">
        <v>17500</v>
      </c>
      <c r="E3203" s="23" t="s">
        <v>40</v>
      </c>
    </row>
    <row r="3204" spans="1:5" ht="13.2" x14ac:dyDescent="0.25">
      <c r="A3204" s="23">
        <v>3203</v>
      </c>
      <c r="B3204" s="22" t="s">
        <v>3</v>
      </c>
      <c r="C3204" s="23" t="s">
        <v>14</v>
      </c>
      <c r="D3204" s="41">
        <v>4750</v>
      </c>
      <c r="E3204" s="23" t="s">
        <v>40</v>
      </c>
    </row>
    <row r="3205" spans="1:5" ht="13.2" x14ac:dyDescent="0.25">
      <c r="A3205" s="23">
        <v>3204</v>
      </c>
      <c r="B3205" s="22" t="s">
        <v>3</v>
      </c>
      <c r="C3205" s="23" t="s">
        <v>14</v>
      </c>
      <c r="D3205" s="41">
        <v>8500</v>
      </c>
      <c r="E3205" s="23" t="s">
        <v>40</v>
      </c>
    </row>
    <row r="3206" spans="1:5" ht="13.2" x14ac:dyDescent="0.25">
      <c r="A3206" s="23">
        <v>3205</v>
      </c>
      <c r="B3206" s="22" t="s">
        <v>3</v>
      </c>
      <c r="C3206" s="23" t="s">
        <v>14</v>
      </c>
      <c r="D3206" s="41">
        <v>7500</v>
      </c>
      <c r="E3206" s="23" t="s">
        <v>40</v>
      </c>
    </row>
    <row r="3207" spans="1:5" ht="13.2" x14ac:dyDescent="0.25">
      <c r="A3207" s="23">
        <v>3206</v>
      </c>
      <c r="B3207" s="22" t="s">
        <v>3</v>
      </c>
      <c r="C3207" s="23" t="s">
        <v>14</v>
      </c>
      <c r="D3207" s="41">
        <v>5000</v>
      </c>
      <c r="E3207" s="23" t="s">
        <v>40</v>
      </c>
    </row>
    <row r="3208" spans="1:5" ht="13.2" x14ac:dyDescent="0.25">
      <c r="A3208" s="23">
        <v>3207</v>
      </c>
      <c r="B3208" s="22" t="s">
        <v>3</v>
      </c>
      <c r="C3208" s="23" t="s">
        <v>14</v>
      </c>
      <c r="D3208" s="41">
        <v>3250</v>
      </c>
      <c r="E3208" s="23" t="s">
        <v>40</v>
      </c>
    </row>
    <row r="3209" spans="1:5" ht="13.2" x14ac:dyDescent="0.25">
      <c r="A3209" s="23">
        <v>3208</v>
      </c>
      <c r="B3209" s="22" t="s">
        <v>3</v>
      </c>
      <c r="C3209" s="23" t="s">
        <v>14</v>
      </c>
      <c r="D3209" s="41">
        <v>5500</v>
      </c>
      <c r="E3209" s="23" t="s">
        <v>40</v>
      </c>
    </row>
    <row r="3210" spans="1:5" ht="13.2" x14ac:dyDescent="0.25">
      <c r="A3210" s="23">
        <v>3209</v>
      </c>
      <c r="B3210" s="22" t="s">
        <v>3</v>
      </c>
      <c r="C3210" s="23" t="s">
        <v>14</v>
      </c>
      <c r="D3210" s="41">
        <v>500</v>
      </c>
      <c r="E3210" s="23" t="s">
        <v>40</v>
      </c>
    </row>
    <row r="3211" spans="1:5" ht="13.2" x14ac:dyDescent="0.25">
      <c r="A3211" s="23">
        <v>3210</v>
      </c>
      <c r="B3211" s="22" t="s">
        <v>3</v>
      </c>
      <c r="C3211" s="23" t="s">
        <v>10</v>
      </c>
      <c r="D3211" s="41">
        <v>7500</v>
      </c>
      <c r="E3211" s="23" t="s">
        <v>40</v>
      </c>
    </row>
    <row r="3212" spans="1:5" ht="13.2" x14ac:dyDescent="0.25">
      <c r="A3212" s="23">
        <v>3211</v>
      </c>
      <c r="B3212" s="22" t="s">
        <v>3</v>
      </c>
      <c r="C3212" s="23" t="s">
        <v>14</v>
      </c>
      <c r="D3212" s="41">
        <v>5500</v>
      </c>
      <c r="E3212" s="23" t="s">
        <v>40</v>
      </c>
    </row>
    <row r="3213" spans="1:5" ht="13.2" x14ac:dyDescent="0.25">
      <c r="A3213" s="23">
        <v>3212</v>
      </c>
      <c r="B3213" s="22" t="s">
        <v>3</v>
      </c>
      <c r="C3213" s="23" t="s">
        <v>14</v>
      </c>
      <c r="D3213" s="41">
        <v>4500</v>
      </c>
      <c r="E3213" s="23" t="s">
        <v>40</v>
      </c>
    </row>
    <row r="3214" spans="1:5" ht="13.2" x14ac:dyDescent="0.25">
      <c r="A3214" s="23">
        <v>3213</v>
      </c>
      <c r="B3214" s="22" t="s">
        <v>3</v>
      </c>
      <c r="C3214" s="23" t="s">
        <v>14</v>
      </c>
      <c r="D3214" s="41">
        <v>500</v>
      </c>
      <c r="E3214" s="23" t="s">
        <v>40</v>
      </c>
    </row>
    <row r="3215" spans="1:5" ht="13.2" x14ac:dyDescent="0.25">
      <c r="A3215" s="23">
        <v>3214</v>
      </c>
      <c r="B3215" s="22" t="s">
        <v>3</v>
      </c>
      <c r="C3215" s="23" t="s">
        <v>14</v>
      </c>
      <c r="D3215" s="41">
        <v>1750</v>
      </c>
      <c r="E3215" s="23" t="s">
        <v>40</v>
      </c>
    </row>
    <row r="3216" spans="1:5" ht="13.2" x14ac:dyDescent="0.25">
      <c r="A3216" s="23">
        <v>3215</v>
      </c>
      <c r="B3216" s="22" t="s">
        <v>3</v>
      </c>
      <c r="C3216" s="23" t="s">
        <v>13</v>
      </c>
      <c r="D3216" s="41">
        <v>22500</v>
      </c>
      <c r="E3216" s="23" t="s">
        <v>40</v>
      </c>
    </row>
    <row r="3217" spans="1:5" ht="13.2" x14ac:dyDescent="0.25">
      <c r="A3217" s="23">
        <v>3216</v>
      </c>
      <c r="B3217" s="22" t="s">
        <v>3</v>
      </c>
      <c r="C3217" s="23" t="s">
        <v>13</v>
      </c>
      <c r="D3217" s="41">
        <v>11250</v>
      </c>
      <c r="E3217" s="23" t="s">
        <v>39</v>
      </c>
    </row>
    <row r="3218" spans="1:5" ht="13.2" x14ac:dyDescent="0.25">
      <c r="A3218" s="23">
        <v>3217</v>
      </c>
      <c r="B3218" s="22" t="s">
        <v>3</v>
      </c>
      <c r="C3218" s="23" t="s">
        <v>12</v>
      </c>
      <c r="D3218" s="41">
        <v>12500</v>
      </c>
      <c r="E3218" s="23" t="s">
        <v>39</v>
      </c>
    </row>
    <row r="3219" spans="1:5" ht="13.2" x14ac:dyDescent="0.25">
      <c r="A3219" s="23">
        <v>3218</v>
      </c>
      <c r="B3219" s="22" t="s">
        <v>3</v>
      </c>
      <c r="C3219" s="23" t="s">
        <v>10</v>
      </c>
      <c r="D3219" s="41">
        <v>7500</v>
      </c>
      <c r="E3219" s="23" t="s">
        <v>39</v>
      </c>
    </row>
    <row r="3220" spans="1:5" ht="13.2" x14ac:dyDescent="0.25">
      <c r="A3220" s="23">
        <v>3219</v>
      </c>
      <c r="B3220" s="22" t="s">
        <v>3</v>
      </c>
      <c r="C3220" s="23" t="s">
        <v>14</v>
      </c>
      <c r="D3220" s="41">
        <v>11750</v>
      </c>
      <c r="E3220" s="23" t="s">
        <v>39</v>
      </c>
    </row>
    <row r="3221" spans="1:5" ht="13.2" x14ac:dyDescent="0.25">
      <c r="A3221" s="23">
        <v>3220</v>
      </c>
      <c r="B3221" s="22" t="s">
        <v>3</v>
      </c>
      <c r="C3221" s="23" t="s">
        <v>14</v>
      </c>
      <c r="D3221" s="41">
        <v>500</v>
      </c>
      <c r="E3221" s="23" t="s">
        <v>39</v>
      </c>
    </row>
    <row r="3222" spans="1:5" ht="13.2" x14ac:dyDescent="0.25">
      <c r="A3222" s="23">
        <v>3221</v>
      </c>
      <c r="B3222" s="22" t="s">
        <v>3</v>
      </c>
      <c r="C3222" s="23" t="s">
        <v>14</v>
      </c>
      <c r="D3222" s="41">
        <v>750</v>
      </c>
      <c r="E3222" s="23" t="s">
        <v>39</v>
      </c>
    </row>
    <row r="3223" spans="1:5" ht="13.2" x14ac:dyDescent="0.25">
      <c r="A3223" s="23">
        <v>3222</v>
      </c>
      <c r="B3223" s="22" t="s">
        <v>3</v>
      </c>
      <c r="C3223" s="23" t="s">
        <v>10</v>
      </c>
      <c r="D3223" s="41">
        <v>5000</v>
      </c>
      <c r="E3223" s="23" t="s">
        <v>39</v>
      </c>
    </row>
    <row r="3224" spans="1:5" ht="13.2" x14ac:dyDescent="0.25">
      <c r="A3224" s="23">
        <v>3223</v>
      </c>
      <c r="B3224" s="22" t="s">
        <v>3</v>
      </c>
      <c r="C3224" s="23" t="s">
        <v>14</v>
      </c>
      <c r="D3224" s="41">
        <v>7500</v>
      </c>
      <c r="E3224" s="23" t="s">
        <v>39</v>
      </c>
    </row>
    <row r="3225" spans="1:5" ht="13.2" x14ac:dyDescent="0.25">
      <c r="A3225" s="23">
        <v>3224</v>
      </c>
      <c r="B3225" s="22" t="s">
        <v>3</v>
      </c>
      <c r="C3225" s="23" t="s">
        <v>15</v>
      </c>
      <c r="D3225" s="41">
        <v>148000</v>
      </c>
      <c r="E3225" s="23" t="s">
        <v>39</v>
      </c>
    </row>
    <row r="3226" spans="1:5" ht="13.2" x14ac:dyDescent="0.25">
      <c r="A3226" s="23">
        <v>3225</v>
      </c>
      <c r="B3226" s="22" t="s">
        <v>3</v>
      </c>
      <c r="C3226" s="23" t="s">
        <v>15</v>
      </c>
      <c r="D3226" s="41">
        <v>24000</v>
      </c>
      <c r="E3226" s="23" t="s">
        <v>39</v>
      </c>
    </row>
    <row r="3227" spans="1:5" ht="13.2" x14ac:dyDescent="0.25">
      <c r="A3227" s="23">
        <v>3226</v>
      </c>
      <c r="B3227" s="22" t="s">
        <v>3</v>
      </c>
      <c r="C3227" s="23" t="s">
        <v>15</v>
      </c>
      <c r="D3227" s="41">
        <v>12000</v>
      </c>
      <c r="E3227" s="23" t="s">
        <v>39</v>
      </c>
    </row>
    <row r="3228" spans="1:5" ht="13.2" x14ac:dyDescent="0.25">
      <c r="A3228" s="23">
        <v>3227</v>
      </c>
      <c r="B3228" s="22" t="s">
        <v>3</v>
      </c>
      <c r="C3228" s="23" t="s">
        <v>14</v>
      </c>
      <c r="D3228" s="41">
        <v>11500</v>
      </c>
      <c r="E3228" s="23" t="s">
        <v>40</v>
      </c>
    </row>
    <row r="3229" spans="1:5" ht="13.2" x14ac:dyDescent="0.25">
      <c r="A3229" s="23">
        <v>3228</v>
      </c>
      <c r="B3229" s="22" t="s">
        <v>3</v>
      </c>
      <c r="C3229" s="23" t="s">
        <v>13</v>
      </c>
      <c r="D3229" s="41">
        <v>7500</v>
      </c>
      <c r="E3229" s="23" t="s">
        <v>40</v>
      </c>
    </row>
    <row r="3230" spans="1:5" ht="13.2" x14ac:dyDescent="0.25">
      <c r="A3230" s="23">
        <v>3229</v>
      </c>
      <c r="B3230" s="22" t="s">
        <v>3</v>
      </c>
      <c r="C3230" s="23" t="s">
        <v>10</v>
      </c>
      <c r="D3230" s="41">
        <v>5000</v>
      </c>
      <c r="E3230" s="23" t="s">
        <v>40</v>
      </c>
    </row>
    <row r="3231" spans="1:5" ht="13.2" x14ac:dyDescent="0.25">
      <c r="A3231" s="23">
        <v>3230</v>
      </c>
      <c r="B3231" s="22" t="s">
        <v>3</v>
      </c>
      <c r="C3231" s="23" t="s">
        <v>10</v>
      </c>
      <c r="D3231" s="41">
        <v>17500</v>
      </c>
      <c r="E3231" s="23" t="s">
        <v>40</v>
      </c>
    </row>
    <row r="3232" spans="1:5" ht="13.2" x14ac:dyDescent="0.25">
      <c r="A3232" s="23">
        <v>3231</v>
      </c>
      <c r="B3232" s="22" t="s">
        <v>3</v>
      </c>
      <c r="C3232" s="23" t="s">
        <v>14</v>
      </c>
      <c r="D3232" s="41">
        <v>9250</v>
      </c>
      <c r="E3232" s="23" t="s">
        <v>40</v>
      </c>
    </row>
    <row r="3233" spans="1:5" ht="13.2" x14ac:dyDescent="0.25">
      <c r="A3233" s="23">
        <v>3232</v>
      </c>
      <c r="B3233" s="22" t="s">
        <v>3</v>
      </c>
      <c r="C3233" s="23" t="s">
        <v>10</v>
      </c>
      <c r="D3233" s="41">
        <v>14750</v>
      </c>
      <c r="E3233" s="23" t="s">
        <v>40</v>
      </c>
    </row>
    <row r="3234" spans="1:5" ht="13.2" x14ac:dyDescent="0.25">
      <c r="A3234" s="23">
        <v>3233</v>
      </c>
      <c r="B3234" s="22" t="s">
        <v>3</v>
      </c>
      <c r="C3234" s="23" t="s">
        <v>13</v>
      </c>
      <c r="D3234" s="41">
        <v>10000</v>
      </c>
      <c r="E3234" s="23" t="s">
        <v>40</v>
      </c>
    </row>
    <row r="3235" spans="1:5" ht="13.2" x14ac:dyDescent="0.25">
      <c r="A3235" s="23">
        <v>3234</v>
      </c>
      <c r="B3235" s="22" t="s">
        <v>3</v>
      </c>
      <c r="C3235" s="23" t="s">
        <v>13</v>
      </c>
      <c r="D3235" s="41">
        <v>15000</v>
      </c>
      <c r="E3235" s="23" t="s">
        <v>39</v>
      </c>
    </row>
    <row r="3236" spans="1:5" ht="13.2" x14ac:dyDescent="0.25">
      <c r="A3236" s="23">
        <v>3235</v>
      </c>
      <c r="B3236" s="22" t="s">
        <v>3</v>
      </c>
      <c r="C3236" s="23" t="s">
        <v>14</v>
      </c>
      <c r="D3236" s="41">
        <v>1750</v>
      </c>
      <c r="E3236" s="23" t="s">
        <v>39</v>
      </c>
    </row>
    <row r="3237" spans="1:5" ht="13.2" x14ac:dyDescent="0.25">
      <c r="A3237" s="23">
        <v>3236</v>
      </c>
      <c r="B3237" s="22" t="s">
        <v>3</v>
      </c>
      <c r="C3237" s="23" t="s">
        <v>13</v>
      </c>
      <c r="D3237" s="41">
        <v>7500</v>
      </c>
      <c r="E3237" s="23" t="s">
        <v>39</v>
      </c>
    </row>
    <row r="3238" spans="1:5" ht="13.2" x14ac:dyDescent="0.25">
      <c r="A3238" s="23">
        <v>3237</v>
      </c>
      <c r="B3238" s="22" t="s">
        <v>3</v>
      </c>
      <c r="C3238" s="23" t="s">
        <v>13</v>
      </c>
      <c r="D3238" s="41">
        <v>7500</v>
      </c>
      <c r="E3238" s="23" t="s">
        <v>39</v>
      </c>
    </row>
    <row r="3239" spans="1:5" ht="13.2" x14ac:dyDescent="0.25">
      <c r="A3239" s="23">
        <v>3238</v>
      </c>
      <c r="B3239" s="22" t="s">
        <v>3</v>
      </c>
      <c r="C3239" s="23" t="s">
        <v>10</v>
      </c>
      <c r="D3239" s="41">
        <v>5000</v>
      </c>
      <c r="E3239" s="23" t="s">
        <v>39</v>
      </c>
    </row>
    <row r="3240" spans="1:5" ht="13.2" x14ac:dyDescent="0.25">
      <c r="A3240" s="23">
        <v>3239</v>
      </c>
      <c r="B3240" s="22" t="s">
        <v>3</v>
      </c>
      <c r="C3240" s="23" t="s">
        <v>14</v>
      </c>
      <c r="D3240" s="41">
        <v>2500</v>
      </c>
      <c r="E3240" s="23" t="s">
        <v>39</v>
      </c>
    </row>
    <row r="3241" spans="1:5" ht="13.2" x14ac:dyDescent="0.25">
      <c r="A3241" s="23">
        <v>3240</v>
      </c>
      <c r="B3241" s="22" t="s">
        <v>3</v>
      </c>
      <c r="C3241" s="23" t="s">
        <v>13</v>
      </c>
      <c r="D3241" s="41">
        <v>3750</v>
      </c>
      <c r="E3241" s="23" t="s">
        <v>40</v>
      </c>
    </row>
    <row r="3242" spans="1:5" ht="13.2" x14ac:dyDescent="0.25">
      <c r="A3242" s="23">
        <v>3241</v>
      </c>
      <c r="B3242" s="22" t="s">
        <v>3</v>
      </c>
      <c r="C3242" s="23" t="s">
        <v>14</v>
      </c>
      <c r="D3242" s="41">
        <v>11500</v>
      </c>
      <c r="E3242" s="23" t="s">
        <v>40</v>
      </c>
    </row>
    <row r="3243" spans="1:5" ht="13.2" x14ac:dyDescent="0.25">
      <c r="A3243" s="23">
        <v>3242</v>
      </c>
      <c r="B3243" s="22" t="s">
        <v>3</v>
      </c>
      <c r="C3243" s="23" t="s">
        <v>12</v>
      </c>
      <c r="D3243" s="41">
        <v>12500</v>
      </c>
      <c r="E3243" s="23" t="s">
        <v>40</v>
      </c>
    </row>
    <row r="3244" spans="1:5" ht="13.2" x14ac:dyDescent="0.25">
      <c r="A3244" s="23">
        <v>3243</v>
      </c>
      <c r="B3244" s="22" t="s">
        <v>3</v>
      </c>
      <c r="C3244" s="23" t="s">
        <v>11</v>
      </c>
      <c r="D3244" s="41">
        <v>10000</v>
      </c>
      <c r="E3244" s="23" t="s">
        <v>40</v>
      </c>
    </row>
    <row r="3245" spans="1:5" ht="13.2" x14ac:dyDescent="0.25">
      <c r="A3245" s="23">
        <v>3244</v>
      </c>
      <c r="B3245" s="22" t="s">
        <v>3</v>
      </c>
      <c r="C3245" s="23" t="s">
        <v>11</v>
      </c>
      <c r="D3245" s="41">
        <v>7500</v>
      </c>
      <c r="E3245" s="23" t="s">
        <v>40</v>
      </c>
    </row>
    <row r="3246" spans="1:5" ht="13.2" x14ac:dyDescent="0.25">
      <c r="A3246" s="23">
        <v>3245</v>
      </c>
      <c r="B3246" s="22" t="s">
        <v>3</v>
      </c>
      <c r="C3246" s="23" t="s">
        <v>11</v>
      </c>
      <c r="D3246" s="41">
        <v>5000</v>
      </c>
      <c r="E3246" s="23" t="s">
        <v>40</v>
      </c>
    </row>
    <row r="3247" spans="1:5" ht="13.2" x14ac:dyDescent="0.25">
      <c r="A3247" s="23">
        <v>3246</v>
      </c>
      <c r="B3247" s="22" t="s">
        <v>3</v>
      </c>
      <c r="C3247" s="23" t="s">
        <v>12</v>
      </c>
      <c r="D3247" s="41">
        <v>15000</v>
      </c>
      <c r="E3247" s="23" t="s">
        <v>40</v>
      </c>
    </row>
    <row r="3248" spans="1:5" ht="13.2" x14ac:dyDescent="0.25">
      <c r="A3248" s="23">
        <v>3247</v>
      </c>
      <c r="B3248" s="22" t="s">
        <v>3</v>
      </c>
      <c r="C3248" s="23" t="s">
        <v>12</v>
      </c>
      <c r="D3248" s="41">
        <v>15000</v>
      </c>
      <c r="E3248" s="23" t="s">
        <v>40</v>
      </c>
    </row>
    <row r="3249" spans="1:5" ht="13.2" x14ac:dyDescent="0.25">
      <c r="A3249" s="23">
        <v>3248</v>
      </c>
      <c r="B3249" s="22" t="s">
        <v>3</v>
      </c>
      <c r="C3249" s="23" t="s">
        <v>10</v>
      </c>
      <c r="D3249" s="41">
        <v>7500</v>
      </c>
      <c r="E3249" s="23" t="s">
        <v>40</v>
      </c>
    </row>
    <row r="3250" spans="1:5" ht="13.2" x14ac:dyDescent="0.25">
      <c r="A3250" s="23">
        <v>3249</v>
      </c>
      <c r="B3250" s="22" t="s">
        <v>3</v>
      </c>
      <c r="C3250" s="23" t="s">
        <v>10</v>
      </c>
      <c r="D3250" s="41">
        <v>17500</v>
      </c>
      <c r="E3250" s="23" t="s">
        <v>39</v>
      </c>
    </row>
    <row r="3251" spans="1:5" ht="13.2" x14ac:dyDescent="0.25">
      <c r="A3251" s="23">
        <v>3250</v>
      </c>
      <c r="B3251" s="22" t="s">
        <v>3</v>
      </c>
      <c r="C3251" s="23" t="s">
        <v>10</v>
      </c>
      <c r="D3251" s="41">
        <v>5000</v>
      </c>
      <c r="E3251" s="23" t="s">
        <v>39</v>
      </c>
    </row>
    <row r="3252" spans="1:5" ht="13.2" x14ac:dyDescent="0.25">
      <c r="A3252" s="23">
        <v>3251</v>
      </c>
      <c r="B3252" s="22" t="s">
        <v>3</v>
      </c>
      <c r="C3252" s="23" t="s">
        <v>14</v>
      </c>
      <c r="D3252" s="41">
        <v>7500</v>
      </c>
      <c r="E3252" s="23" t="s">
        <v>39</v>
      </c>
    </row>
    <row r="3253" spans="1:5" ht="13.2" x14ac:dyDescent="0.25">
      <c r="A3253" s="23">
        <v>3252</v>
      </c>
      <c r="B3253" s="22" t="s">
        <v>3</v>
      </c>
      <c r="C3253" s="23" t="s">
        <v>10</v>
      </c>
      <c r="D3253" s="41">
        <v>7500</v>
      </c>
      <c r="E3253" s="23" t="s">
        <v>40</v>
      </c>
    </row>
    <row r="3254" spans="1:5" ht="13.2" x14ac:dyDescent="0.25">
      <c r="A3254" s="23">
        <v>3253</v>
      </c>
      <c r="B3254" s="22" t="s">
        <v>3</v>
      </c>
      <c r="C3254" s="23" t="s">
        <v>10</v>
      </c>
      <c r="D3254" s="41">
        <v>5000</v>
      </c>
      <c r="E3254" s="23" t="s">
        <v>39</v>
      </c>
    </row>
    <row r="3255" spans="1:5" ht="13.2" x14ac:dyDescent="0.25">
      <c r="A3255" s="23">
        <v>3254</v>
      </c>
      <c r="B3255" s="22" t="s">
        <v>3</v>
      </c>
      <c r="C3255" s="23" t="s">
        <v>14</v>
      </c>
      <c r="D3255" s="41">
        <v>26750</v>
      </c>
      <c r="E3255" s="23" t="s">
        <v>39</v>
      </c>
    </row>
    <row r="3256" spans="1:5" ht="13.2" x14ac:dyDescent="0.25">
      <c r="A3256" s="23">
        <v>3255</v>
      </c>
      <c r="B3256" s="22" t="s">
        <v>3</v>
      </c>
      <c r="C3256" s="23" t="s">
        <v>10</v>
      </c>
      <c r="D3256" s="41">
        <v>5000</v>
      </c>
      <c r="E3256" s="23" t="s">
        <v>39</v>
      </c>
    </row>
    <row r="3257" spans="1:5" ht="13.2" x14ac:dyDescent="0.25">
      <c r="A3257" s="23">
        <v>3256</v>
      </c>
      <c r="B3257" s="22" t="s">
        <v>3</v>
      </c>
      <c r="C3257" s="23" t="s">
        <v>14</v>
      </c>
      <c r="D3257" s="41">
        <v>2000</v>
      </c>
      <c r="E3257" s="23" t="s">
        <v>39</v>
      </c>
    </row>
    <row r="3258" spans="1:5" ht="13.2" x14ac:dyDescent="0.25">
      <c r="A3258" s="23">
        <v>3257</v>
      </c>
      <c r="B3258" s="22" t="s">
        <v>3</v>
      </c>
      <c r="C3258" s="23" t="s">
        <v>11</v>
      </c>
      <c r="D3258" s="41">
        <v>5000</v>
      </c>
      <c r="E3258" s="23" t="s">
        <v>40</v>
      </c>
    </row>
    <row r="3259" spans="1:5" ht="13.2" x14ac:dyDescent="0.25">
      <c r="A3259" s="23">
        <v>3258</v>
      </c>
      <c r="B3259" s="22" t="s">
        <v>3</v>
      </c>
      <c r="C3259" s="23" t="s">
        <v>11</v>
      </c>
      <c r="D3259" s="41">
        <v>10000</v>
      </c>
      <c r="E3259" s="23" t="s">
        <v>40</v>
      </c>
    </row>
    <row r="3260" spans="1:5" ht="13.2" x14ac:dyDescent="0.25">
      <c r="A3260" s="23">
        <v>3259</v>
      </c>
      <c r="B3260" s="22" t="s">
        <v>3</v>
      </c>
      <c r="C3260" s="23" t="s">
        <v>11</v>
      </c>
      <c r="D3260" s="41">
        <v>38500</v>
      </c>
      <c r="E3260" s="23" t="s">
        <v>40</v>
      </c>
    </row>
    <row r="3261" spans="1:5" ht="13.2" x14ac:dyDescent="0.25">
      <c r="A3261" s="23">
        <v>3260</v>
      </c>
      <c r="B3261" s="22" t="s">
        <v>3</v>
      </c>
      <c r="C3261" s="23" t="s">
        <v>11</v>
      </c>
      <c r="D3261" s="41">
        <v>10000</v>
      </c>
      <c r="E3261" s="23" t="s">
        <v>40</v>
      </c>
    </row>
    <row r="3262" spans="1:5" ht="13.2" x14ac:dyDescent="0.25">
      <c r="A3262" s="23">
        <v>3261</v>
      </c>
      <c r="B3262" s="22" t="s">
        <v>3</v>
      </c>
      <c r="C3262" s="23" t="s">
        <v>10</v>
      </c>
      <c r="D3262" s="41">
        <v>7500</v>
      </c>
      <c r="E3262" s="23" t="s">
        <v>39</v>
      </c>
    </row>
    <row r="3263" spans="1:5" ht="13.2" x14ac:dyDescent="0.25">
      <c r="A3263" s="23">
        <v>3262</v>
      </c>
      <c r="B3263" s="22" t="s">
        <v>3</v>
      </c>
      <c r="C3263" s="23" t="s">
        <v>14</v>
      </c>
      <c r="D3263" s="41">
        <v>3500</v>
      </c>
      <c r="E3263" s="23" t="s">
        <v>39</v>
      </c>
    </row>
    <row r="3264" spans="1:5" ht="13.2" x14ac:dyDescent="0.25">
      <c r="A3264" s="23">
        <v>3263</v>
      </c>
      <c r="B3264" s="22" t="s">
        <v>3</v>
      </c>
      <c r="C3264" s="23" t="s">
        <v>14</v>
      </c>
      <c r="D3264" s="41">
        <v>2500</v>
      </c>
      <c r="E3264" s="23" t="s">
        <v>39</v>
      </c>
    </row>
    <row r="3265" spans="1:5" ht="13.2" x14ac:dyDescent="0.25">
      <c r="A3265" s="23">
        <v>3264</v>
      </c>
      <c r="B3265" s="22" t="s">
        <v>3</v>
      </c>
      <c r="C3265" s="23" t="s">
        <v>10</v>
      </c>
      <c r="D3265" s="41">
        <v>5000</v>
      </c>
      <c r="E3265" s="23" t="s">
        <v>40</v>
      </c>
    </row>
    <row r="3266" spans="1:5" ht="13.2" x14ac:dyDescent="0.25">
      <c r="A3266" s="23">
        <v>3265</v>
      </c>
      <c r="B3266" s="22" t="s">
        <v>3</v>
      </c>
      <c r="C3266" s="23" t="s">
        <v>14</v>
      </c>
      <c r="D3266" s="41">
        <v>500</v>
      </c>
      <c r="E3266" s="23" t="s">
        <v>40</v>
      </c>
    </row>
    <row r="3267" spans="1:5" ht="13.2" x14ac:dyDescent="0.25">
      <c r="A3267" s="23">
        <v>3266</v>
      </c>
      <c r="B3267" s="22" t="s">
        <v>3</v>
      </c>
      <c r="C3267" s="23" t="s">
        <v>14</v>
      </c>
      <c r="D3267" s="41">
        <v>1000</v>
      </c>
      <c r="E3267" s="23" t="s">
        <v>40</v>
      </c>
    </row>
    <row r="3268" spans="1:5" ht="13.2" x14ac:dyDescent="0.25">
      <c r="A3268" s="23">
        <v>3267</v>
      </c>
      <c r="B3268" s="22" t="s">
        <v>3</v>
      </c>
      <c r="C3268" s="23" t="s">
        <v>10</v>
      </c>
      <c r="D3268" s="41">
        <v>11000</v>
      </c>
      <c r="E3268" s="23" t="s">
        <v>40</v>
      </c>
    </row>
    <row r="3269" spans="1:5" ht="13.2" x14ac:dyDescent="0.25">
      <c r="A3269" s="23">
        <v>3268</v>
      </c>
      <c r="B3269" s="22" t="s">
        <v>3</v>
      </c>
      <c r="C3269" s="23" t="s">
        <v>14</v>
      </c>
      <c r="D3269" s="41">
        <v>19250</v>
      </c>
      <c r="E3269" s="23" t="s">
        <v>40</v>
      </c>
    </row>
    <row r="3270" spans="1:5" ht="13.2" x14ac:dyDescent="0.25">
      <c r="A3270" s="23">
        <v>3269</v>
      </c>
      <c r="B3270" s="22" t="s">
        <v>3</v>
      </c>
      <c r="C3270" s="23" t="s">
        <v>14</v>
      </c>
      <c r="D3270" s="41">
        <v>500</v>
      </c>
      <c r="E3270" s="23" t="s">
        <v>40</v>
      </c>
    </row>
    <row r="3271" spans="1:5" ht="13.2" x14ac:dyDescent="0.25">
      <c r="A3271" s="23">
        <v>3270</v>
      </c>
      <c r="B3271" s="22" t="s">
        <v>3</v>
      </c>
      <c r="C3271" s="23" t="s">
        <v>14</v>
      </c>
      <c r="D3271" s="41">
        <v>3000</v>
      </c>
      <c r="E3271" s="23" t="s">
        <v>40</v>
      </c>
    </row>
    <row r="3272" spans="1:5" ht="13.2" x14ac:dyDescent="0.25">
      <c r="A3272" s="23">
        <v>3271</v>
      </c>
      <c r="B3272" s="22" t="s">
        <v>3</v>
      </c>
      <c r="C3272" s="23" t="s">
        <v>11</v>
      </c>
      <c r="D3272" s="41">
        <v>65000</v>
      </c>
      <c r="E3272" s="23" t="s">
        <v>40</v>
      </c>
    </row>
    <row r="3273" spans="1:5" ht="13.2" x14ac:dyDescent="0.25">
      <c r="A3273" s="23">
        <v>3272</v>
      </c>
      <c r="B3273" s="22" t="s">
        <v>3</v>
      </c>
      <c r="C3273" s="23" t="s">
        <v>15</v>
      </c>
      <c r="D3273" s="41">
        <v>296000</v>
      </c>
      <c r="E3273" s="23" t="s">
        <v>39</v>
      </c>
    </row>
    <row r="3274" spans="1:5" ht="13.2" x14ac:dyDescent="0.25">
      <c r="A3274" s="23">
        <v>3273</v>
      </c>
      <c r="B3274" s="22" t="s">
        <v>3</v>
      </c>
      <c r="C3274" s="23" t="s">
        <v>15</v>
      </c>
      <c r="D3274" s="41">
        <v>16000</v>
      </c>
      <c r="E3274" s="23" t="s">
        <v>39</v>
      </c>
    </row>
    <row r="3275" spans="1:5" ht="13.2" x14ac:dyDescent="0.25">
      <c r="A3275" s="23">
        <v>3274</v>
      </c>
      <c r="B3275" s="22" t="s">
        <v>3</v>
      </c>
      <c r="C3275" s="23" t="s">
        <v>15</v>
      </c>
      <c r="D3275" s="41">
        <v>32000</v>
      </c>
      <c r="E3275" s="23" t="s">
        <v>39</v>
      </c>
    </row>
    <row r="3276" spans="1:5" ht="13.2" x14ac:dyDescent="0.25">
      <c r="A3276" s="23">
        <v>3275</v>
      </c>
      <c r="B3276" s="22" t="s">
        <v>3</v>
      </c>
      <c r="C3276" s="23" t="s">
        <v>15</v>
      </c>
      <c r="D3276" s="41">
        <v>20000</v>
      </c>
      <c r="E3276" s="23" t="s">
        <v>39</v>
      </c>
    </row>
    <row r="3277" spans="1:5" ht="13.2" x14ac:dyDescent="0.25">
      <c r="A3277" s="23">
        <v>3276</v>
      </c>
      <c r="B3277" s="22" t="s">
        <v>3</v>
      </c>
      <c r="C3277" s="23" t="s">
        <v>10</v>
      </c>
      <c r="D3277" s="41">
        <v>7500</v>
      </c>
      <c r="E3277" s="23" t="s">
        <v>40</v>
      </c>
    </row>
    <row r="3278" spans="1:5" ht="13.2" x14ac:dyDescent="0.25">
      <c r="A3278" s="23">
        <v>3277</v>
      </c>
      <c r="B3278" s="22" t="s">
        <v>3</v>
      </c>
      <c r="C3278" s="23" t="s">
        <v>14</v>
      </c>
      <c r="D3278" s="41">
        <v>3750</v>
      </c>
      <c r="E3278" s="23" t="s">
        <v>40</v>
      </c>
    </row>
    <row r="3279" spans="1:5" ht="13.2" x14ac:dyDescent="0.25">
      <c r="A3279" s="23">
        <v>3278</v>
      </c>
      <c r="B3279" s="22" t="s">
        <v>3</v>
      </c>
      <c r="C3279" s="23" t="s">
        <v>14</v>
      </c>
      <c r="D3279" s="41">
        <v>1000</v>
      </c>
      <c r="E3279" s="23" t="s">
        <v>40</v>
      </c>
    </row>
    <row r="3280" spans="1:5" ht="13.2" x14ac:dyDescent="0.25">
      <c r="A3280" s="23">
        <v>3279</v>
      </c>
      <c r="B3280" s="22" t="s">
        <v>3</v>
      </c>
      <c r="C3280" s="23" t="s">
        <v>10</v>
      </c>
      <c r="D3280" s="41">
        <v>5000</v>
      </c>
      <c r="E3280" s="23" t="s">
        <v>39</v>
      </c>
    </row>
    <row r="3281" spans="1:5" ht="13.2" x14ac:dyDescent="0.25">
      <c r="A3281" s="23">
        <v>3280</v>
      </c>
      <c r="B3281" s="22" t="s">
        <v>3</v>
      </c>
      <c r="C3281" s="23" t="s">
        <v>12</v>
      </c>
      <c r="D3281" s="41">
        <v>10000</v>
      </c>
      <c r="E3281" s="23" t="s">
        <v>39</v>
      </c>
    </row>
    <row r="3282" spans="1:5" ht="13.2" x14ac:dyDescent="0.25">
      <c r="A3282" s="23">
        <v>3281</v>
      </c>
      <c r="B3282" s="22" t="s">
        <v>3</v>
      </c>
      <c r="C3282" s="23" t="s">
        <v>13</v>
      </c>
      <c r="D3282" s="41">
        <v>7500</v>
      </c>
      <c r="E3282" s="23" t="s">
        <v>39</v>
      </c>
    </row>
    <row r="3283" spans="1:5" ht="13.2" x14ac:dyDescent="0.25">
      <c r="A3283" s="23">
        <v>3282</v>
      </c>
      <c r="B3283" s="22" t="s">
        <v>3</v>
      </c>
      <c r="C3283" s="23" t="s">
        <v>12</v>
      </c>
      <c r="D3283" s="41">
        <v>10000</v>
      </c>
      <c r="E3283" s="23" t="s">
        <v>39</v>
      </c>
    </row>
    <row r="3284" spans="1:5" ht="13.2" x14ac:dyDescent="0.25">
      <c r="A3284" s="23">
        <v>3283</v>
      </c>
      <c r="B3284" s="22" t="s">
        <v>3</v>
      </c>
      <c r="C3284" s="23" t="s">
        <v>13</v>
      </c>
      <c r="D3284" s="41">
        <v>18750</v>
      </c>
      <c r="E3284" s="23" t="s">
        <v>39</v>
      </c>
    </row>
    <row r="3285" spans="1:5" ht="13.2" x14ac:dyDescent="0.25">
      <c r="A3285" s="23">
        <v>3284</v>
      </c>
      <c r="B3285" s="22" t="s">
        <v>3</v>
      </c>
      <c r="C3285" s="23" t="s">
        <v>13</v>
      </c>
      <c r="D3285" s="41">
        <v>7500</v>
      </c>
      <c r="E3285" s="23" t="s">
        <v>39</v>
      </c>
    </row>
    <row r="3286" spans="1:5" ht="13.2" x14ac:dyDescent="0.25">
      <c r="A3286" s="23">
        <v>3285</v>
      </c>
      <c r="B3286" s="22" t="s">
        <v>3</v>
      </c>
      <c r="C3286" s="23" t="s">
        <v>13</v>
      </c>
      <c r="D3286" s="41">
        <v>3750</v>
      </c>
      <c r="E3286" s="23" t="s">
        <v>39</v>
      </c>
    </row>
    <row r="3287" spans="1:5" ht="13.2" x14ac:dyDescent="0.25">
      <c r="A3287" s="23">
        <v>3286</v>
      </c>
      <c r="B3287" s="22" t="s">
        <v>3</v>
      </c>
      <c r="C3287" s="23" t="s">
        <v>13</v>
      </c>
      <c r="D3287" s="41">
        <v>3750</v>
      </c>
      <c r="E3287" s="23" t="s">
        <v>39</v>
      </c>
    </row>
    <row r="3288" spans="1:5" ht="13.2" x14ac:dyDescent="0.25">
      <c r="A3288" s="23">
        <v>3287</v>
      </c>
      <c r="B3288" s="22" t="s">
        <v>3</v>
      </c>
      <c r="C3288" s="23" t="s">
        <v>10</v>
      </c>
      <c r="D3288" s="41">
        <v>5000</v>
      </c>
      <c r="E3288" s="23" t="s">
        <v>40</v>
      </c>
    </row>
    <row r="3289" spans="1:5" ht="13.2" x14ac:dyDescent="0.25">
      <c r="A3289" s="23">
        <v>3288</v>
      </c>
      <c r="B3289" s="22" t="s">
        <v>3</v>
      </c>
      <c r="C3289" s="23" t="s">
        <v>14</v>
      </c>
      <c r="D3289" s="41">
        <v>2000</v>
      </c>
      <c r="E3289" s="23" t="s">
        <v>40</v>
      </c>
    </row>
    <row r="3290" spans="1:5" ht="13.2" x14ac:dyDescent="0.25">
      <c r="A3290" s="23">
        <v>3289</v>
      </c>
      <c r="B3290" s="22" t="s">
        <v>3</v>
      </c>
      <c r="C3290" s="23" t="s">
        <v>14</v>
      </c>
      <c r="D3290" s="41">
        <v>1000</v>
      </c>
      <c r="E3290" s="23" t="s">
        <v>40</v>
      </c>
    </row>
    <row r="3291" spans="1:5" ht="13.2" x14ac:dyDescent="0.25">
      <c r="A3291" s="23">
        <v>3290</v>
      </c>
      <c r="B3291" s="22" t="s">
        <v>3</v>
      </c>
      <c r="C3291" s="23" t="s">
        <v>10</v>
      </c>
      <c r="D3291" s="41">
        <v>5000</v>
      </c>
      <c r="E3291" s="23" t="s">
        <v>39</v>
      </c>
    </row>
    <row r="3292" spans="1:5" ht="13.2" x14ac:dyDescent="0.25">
      <c r="A3292" s="23">
        <v>3291</v>
      </c>
      <c r="B3292" s="22" t="s">
        <v>3</v>
      </c>
      <c r="C3292" s="23" t="s">
        <v>10</v>
      </c>
      <c r="D3292" s="41">
        <v>2500</v>
      </c>
      <c r="E3292" s="23" t="s">
        <v>40</v>
      </c>
    </row>
    <row r="3293" spans="1:5" ht="13.2" x14ac:dyDescent="0.25">
      <c r="A3293" s="23">
        <v>3292</v>
      </c>
      <c r="B3293" s="22" t="s">
        <v>3</v>
      </c>
      <c r="C3293" s="23" t="s">
        <v>10</v>
      </c>
      <c r="D3293" s="41">
        <v>7500</v>
      </c>
      <c r="E3293" s="23" t="s">
        <v>40</v>
      </c>
    </row>
    <row r="3294" spans="1:5" ht="13.2" x14ac:dyDescent="0.25">
      <c r="A3294" s="23">
        <v>3293</v>
      </c>
      <c r="B3294" s="22" t="s">
        <v>3</v>
      </c>
      <c r="C3294" s="23" t="s">
        <v>10</v>
      </c>
      <c r="D3294" s="41">
        <v>7500</v>
      </c>
      <c r="E3294" s="23" t="s">
        <v>40</v>
      </c>
    </row>
    <row r="3295" spans="1:5" ht="13.2" x14ac:dyDescent="0.25">
      <c r="A3295" s="23">
        <v>3294</v>
      </c>
      <c r="B3295" s="22" t="s">
        <v>3</v>
      </c>
      <c r="C3295" s="23" t="s">
        <v>12</v>
      </c>
      <c r="D3295" s="41">
        <v>8750</v>
      </c>
      <c r="E3295" s="23" t="s">
        <v>40</v>
      </c>
    </row>
    <row r="3296" spans="1:5" ht="13.2" x14ac:dyDescent="0.25">
      <c r="A3296" s="23">
        <v>3295</v>
      </c>
      <c r="B3296" s="22" t="s">
        <v>3</v>
      </c>
      <c r="C3296" s="23" t="s">
        <v>12</v>
      </c>
      <c r="D3296" s="41">
        <v>12500</v>
      </c>
      <c r="E3296" s="23" t="s">
        <v>40</v>
      </c>
    </row>
    <row r="3297" spans="1:5" ht="13.2" x14ac:dyDescent="0.25">
      <c r="A3297" s="23">
        <v>3296</v>
      </c>
      <c r="B3297" s="22" t="s">
        <v>3</v>
      </c>
      <c r="C3297" s="23" t="s">
        <v>12</v>
      </c>
      <c r="D3297" s="41">
        <v>10000</v>
      </c>
      <c r="E3297" s="23" t="s">
        <v>40</v>
      </c>
    </row>
    <row r="3298" spans="1:5" ht="13.2" x14ac:dyDescent="0.25">
      <c r="A3298" s="23">
        <v>3297</v>
      </c>
      <c r="B3298" s="22" t="s">
        <v>3</v>
      </c>
      <c r="C3298" s="23" t="s">
        <v>12</v>
      </c>
      <c r="D3298" s="41">
        <v>10000</v>
      </c>
      <c r="E3298" s="23" t="s">
        <v>40</v>
      </c>
    </row>
    <row r="3299" spans="1:5" ht="13.2" x14ac:dyDescent="0.25">
      <c r="A3299" s="23">
        <v>3298</v>
      </c>
      <c r="B3299" s="22" t="s">
        <v>3</v>
      </c>
      <c r="C3299" s="23" t="s">
        <v>12</v>
      </c>
      <c r="D3299" s="41">
        <v>10000</v>
      </c>
      <c r="E3299" s="23" t="s">
        <v>40</v>
      </c>
    </row>
    <row r="3300" spans="1:5" ht="13.2" x14ac:dyDescent="0.25">
      <c r="A3300" s="23">
        <v>3299</v>
      </c>
      <c r="B3300" s="22" t="s">
        <v>3</v>
      </c>
      <c r="C3300" s="23" t="s">
        <v>12</v>
      </c>
      <c r="D3300" s="41">
        <v>8750</v>
      </c>
      <c r="E3300" s="23" t="s">
        <v>40</v>
      </c>
    </row>
    <row r="3301" spans="1:5" ht="13.2" x14ac:dyDescent="0.25">
      <c r="A3301" s="23">
        <v>3300</v>
      </c>
      <c r="B3301" s="22" t="s">
        <v>3</v>
      </c>
      <c r="C3301" s="23" t="s">
        <v>12</v>
      </c>
      <c r="D3301" s="41">
        <v>12500</v>
      </c>
      <c r="E3301" s="23" t="s">
        <v>40</v>
      </c>
    </row>
    <row r="3302" spans="1:5" ht="13.2" x14ac:dyDescent="0.25">
      <c r="A3302" s="23">
        <v>3301</v>
      </c>
      <c r="B3302" s="22" t="s">
        <v>3</v>
      </c>
      <c r="C3302" s="23" t="s">
        <v>10</v>
      </c>
      <c r="D3302" s="41">
        <v>5000</v>
      </c>
      <c r="E3302" s="23" t="s">
        <v>39</v>
      </c>
    </row>
    <row r="3303" spans="1:5" ht="13.2" x14ac:dyDescent="0.25">
      <c r="A3303" s="23">
        <v>3302</v>
      </c>
      <c r="B3303" s="22" t="s">
        <v>3</v>
      </c>
      <c r="C3303" s="23" t="s">
        <v>14</v>
      </c>
      <c r="D3303" s="41">
        <v>17500</v>
      </c>
      <c r="E3303" s="23" t="s">
        <v>39</v>
      </c>
    </row>
    <row r="3304" spans="1:5" ht="13.2" x14ac:dyDescent="0.25">
      <c r="A3304" s="23">
        <v>3303</v>
      </c>
      <c r="B3304" s="22" t="s">
        <v>3</v>
      </c>
      <c r="C3304" s="23" t="s">
        <v>13</v>
      </c>
      <c r="D3304" s="41">
        <v>5000</v>
      </c>
      <c r="E3304" s="23" t="s">
        <v>39</v>
      </c>
    </row>
    <row r="3305" spans="1:5" ht="13.2" x14ac:dyDescent="0.25">
      <c r="A3305" s="23">
        <v>3304</v>
      </c>
      <c r="B3305" s="22" t="s">
        <v>3</v>
      </c>
      <c r="C3305" s="23" t="s">
        <v>10</v>
      </c>
      <c r="D3305" s="41">
        <v>5000</v>
      </c>
      <c r="E3305" s="23" t="s">
        <v>39</v>
      </c>
    </row>
    <row r="3306" spans="1:5" ht="13.2" x14ac:dyDescent="0.25">
      <c r="A3306" s="23">
        <v>3305</v>
      </c>
      <c r="B3306" s="22" t="s">
        <v>3</v>
      </c>
      <c r="C3306" s="23" t="s">
        <v>10</v>
      </c>
      <c r="D3306" s="41">
        <v>5000</v>
      </c>
      <c r="E3306" s="23" t="s">
        <v>40</v>
      </c>
    </row>
    <row r="3307" spans="1:5" ht="13.2" x14ac:dyDescent="0.25">
      <c r="A3307" s="23">
        <v>3306</v>
      </c>
      <c r="B3307" s="22" t="s">
        <v>3</v>
      </c>
      <c r="C3307" s="23" t="s">
        <v>14</v>
      </c>
      <c r="D3307" s="41">
        <v>1500</v>
      </c>
      <c r="E3307" s="23" t="s">
        <v>40</v>
      </c>
    </row>
    <row r="3308" spans="1:5" ht="13.2" x14ac:dyDescent="0.25">
      <c r="A3308" s="23">
        <v>3307</v>
      </c>
      <c r="B3308" s="22" t="s">
        <v>3</v>
      </c>
      <c r="C3308" s="23" t="s">
        <v>10</v>
      </c>
      <c r="D3308" s="41">
        <v>2500</v>
      </c>
      <c r="E3308" s="23" t="s">
        <v>39</v>
      </c>
    </row>
    <row r="3309" spans="1:5" ht="13.2" x14ac:dyDescent="0.25">
      <c r="A3309" s="23">
        <v>3308</v>
      </c>
      <c r="B3309" s="22" t="s">
        <v>3</v>
      </c>
      <c r="C3309" s="23" t="s">
        <v>10</v>
      </c>
      <c r="D3309" s="41">
        <v>12500</v>
      </c>
      <c r="E3309" s="23" t="s">
        <v>39</v>
      </c>
    </row>
    <row r="3310" spans="1:5" ht="13.2" x14ac:dyDescent="0.25">
      <c r="A3310" s="23">
        <v>3309</v>
      </c>
      <c r="B3310" s="22" t="s">
        <v>3</v>
      </c>
      <c r="C3310" s="23" t="s">
        <v>14</v>
      </c>
      <c r="D3310" s="41">
        <v>1750</v>
      </c>
      <c r="E3310" s="23" t="s">
        <v>39</v>
      </c>
    </row>
    <row r="3311" spans="1:5" ht="13.2" x14ac:dyDescent="0.25">
      <c r="A3311" s="23">
        <v>3310</v>
      </c>
      <c r="B3311" s="22" t="s">
        <v>3</v>
      </c>
      <c r="C3311" s="23" t="s">
        <v>14</v>
      </c>
      <c r="D3311" s="41">
        <v>11750</v>
      </c>
      <c r="E3311" s="23" t="s">
        <v>39</v>
      </c>
    </row>
    <row r="3312" spans="1:5" ht="13.2" x14ac:dyDescent="0.25">
      <c r="A3312" s="23">
        <v>3311</v>
      </c>
      <c r="B3312" s="22" t="s">
        <v>3</v>
      </c>
      <c r="C3312" s="23" t="s">
        <v>14</v>
      </c>
      <c r="D3312" s="41">
        <v>500</v>
      </c>
      <c r="E3312" s="23" t="s">
        <v>39</v>
      </c>
    </row>
    <row r="3313" spans="1:5" ht="13.2" x14ac:dyDescent="0.25">
      <c r="A3313" s="23">
        <v>3312</v>
      </c>
      <c r="B3313" s="22" t="s">
        <v>3</v>
      </c>
      <c r="C3313" s="23" t="s">
        <v>14</v>
      </c>
      <c r="D3313" s="41">
        <v>1500</v>
      </c>
      <c r="E3313" s="23" t="s">
        <v>39</v>
      </c>
    </row>
    <row r="3314" spans="1:5" ht="13.2" x14ac:dyDescent="0.25">
      <c r="A3314" s="23">
        <v>3313</v>
      </c>
      <c r="B3314" s="22" t="s">
        <v>3</v>
      </c>
      <c r="C3314" s="23" t="s">
        <v>14</v>
      </c>
      <c r="D3314" s="41">
        <v>750</v>
      </c>
      <c r="E3314" s="23" t="s">
        <v>39</v>
      </c>
    </row>
    <row r="3315" spans="1:5" ht="13.2" x14ac:dyDescent="0.25">
      <c r="A3315" s="23">
        <v>3314</v>
      </c>
      <c r="B3315" s="22" t="s">
        <v>3</v>
      </c>
      <c r="C3315" s="23" t="s">
        <v>14</v>
      </c>
      <c r="D3315" s="41">
        <v>17500</v>
      </c>
      <c r="E3315" s="23" t="s">
        <v>39</v>
      </c>
    </row>
    <row r="3316" spans="1:5" ht="13.2" x14ac:dyDescent="0.25">
      <c r="A3316" s="23">
        <v>3315</v>
      </c>
      <c r="B3316" s="22" t="s">
        <v>3</v>
      </c>
      <c r="C3316" s="23" t="s">
        <v>14</v>
      </c>
      <c r="D3316" s="41">
        <v>2500</v>
      </c>
      <c r="E3316" s="23" t="s">
        <v>39</v>
      </c>
    </row>
    <row r="3317" spans="1:5" ht="13.2" x14ac:dyDescent="0.25">
      <c r="A3317" s="23">
        <v>3316</v>
      </c>
      <c r="B3317" s="22" t="s">
        <v>3</v>
      </c>
      <c r="C3317" s="23" t="s">
        <v>13</v>
      </c>
      <c r="D3317" s="41">
        <v>7500</v>
      </c>
      <c r="E3317" s="23" t="s">
        <v>39</v>
      </c>
    </row>
    <row r="3318" spans="1:5" ht="13.2" x14ac:dyDescent="0.25">
      <c r="A3318" s="23">
        <v>3317</v>
      </c>
      <c r="B3318" s="22" t="s">
        <v>3</v>
      </c>
      <c r="C3318" s="23" t="s">
        <v>12</v>
      </c>
      <c r="D3318" s="41">
        <v>10000</v>
      </c>
      <c r="E3318" s="23" t="s">
        <v>39</v>
      </c>
    </row>
    <row r="3319" spans="1:5" ht="13.2" x14ac:dyDescent="0.25">
      <c r="A3319" s="23">
        <v>3318</v>
      </c>
      <c r="B3319" s="22" t="s">
        <v>3</v>
      </c>
      <c r="C3319" s="23" t="s">
        <v>11</v>
      </c>
      <c r="D3319" s="41">
        <v>11500</v>
      </c>
      <c r="E3319" s="23" t="s">
        <v>39</v>
      </c>
    </row>
    <row r="3320" spans="1:5" ht="13.2" x14ac:dyDescent="0.25">
      <c r="A3320" s="23">
        <v>3319</v>
      </c>
      <c r="B3320" s="22" t="s">
        <v>3</v>
      </c>
      <c r="C3320" s="23" t="s">
        <v>15</v>
      </c>
      <c r="D3320" s="41">
        <v>312000</v>
      </c>
      <c r="E3320" s="23" t="s">
        <v>39</v>
      </c>
    </row>
    <row r="3321" spans="1:5" ht="13.2" x14ac:dyDescent="0.25">
      <c r="A3321" s="23">
        <v>3320</v>
      </c>
      <c r="B3321" s="22" t="s">
        <v>3</v>
      </c>
      <c r="C3321" s="23" t="s">
        <v>15</v>
      </c>
      <c r="D3321" s="41">
        <v>4000</v>
      </c>
      <c r="E3321" s="23" t="s">
        <v>39</v>
      </c>
    </row>
    <row r="3322" spans="1:5" ht="13.2" x14ac:dyDescent="0.25">
      <c r="A3322" s="23">
        <v>3321</v>
      </c>
      <c r="B3322" s="22" t="s">
        <v>3</v>
      </c>
      <c r="C3322" s="23" t="s">
        <v>15</v>
      </c>
      <c r="D3322" s="41">
        <v>32000</v>
      </c>
      <c r="E3322" s="23" t="s">
        <v>39</v>
      </c>
    </row>
    <row r="3323" spans="1:5" ht="13.2" x14ac:dyDescent="0.25">
      <c r="A3323" s="23">
        <v>3322</v>
      </c>
      <c r="B3323" s="22" t="s">
        <v>3</v>
      </c>
      <c r="C3323" s="23" t="s">
        <v>15</v>
      </c>
      <c r="D3323" s="41">
        <v>20000</v>
      </c>
      <c r="E3323" s="23" t="s">
        <v>39</v>
      </c>
    </row>
    <row r="3324" spans="1:5" ht="13.2" x14ac:dyDescent="0.25">
      <c r="A3324" s="23">
        <v>3323</v>
      </c>
      <c r="B3324" s="22" t="s">
        <v>3</v>
      </c>
      <c r="C3324" s="23" t="s">
        <v>13</v>
      </c>
      <c r="D3324" s="41">
        <v>11250</v>
      </c>
      <c r="E3324" s="23" t="s">
        <v>39</v>
      </c>
    </row>
    <row r="3325" spans="1:5" ht="13.2" x14ac:dyDescent="0.25">
      <c r="A3325" s="23">
        <v>3324</v>
      </c>
      <c r="B3325" s="22" t="s">
        <v>3</v>
      </c>
      <c r="C3325" s="23" t="s">
        <v>12</v>
      </c>
      <c r="D3325" s="41">
        <v>12500</v>
      </c>
      <c r="E3325" s="23" t="s">
        <v>39</v>
      </c>
    </row>
    <row r="3326" spans="1:5" ht="13.2" x14ac:dyDescent="0.25">
      <c r="A3326" s="23">
        <v>3325</v>
      </c>
      <c r="B3326" s="22" t="s">
        <v>3</v>
      </c>
      <c r="C3326" s="23" t="s">
        <v>11</v>
      </c>
      <c r="D3326" s="41">
        <v>5500</v>
      </c>
      <c r="E3326" s="23" t="s">
        <v>39</v>
      </c>
    </row>
    <row r="3327" spans="1:5" ht="13.2" x14ac:dyDescent="0.25">
      <c r="A3327" s="23">
        <v>3326</v>
      </c>
      <c r="B3327" s="22" t="s">
        <v>3</v>
      </c>
      <c r="C3327" s="23" t="s">
        <v>13</v>
      </c>
      <c r="D3327" s="41">
        <v>11250</v>
      </c>
      <c r="E3327" s="23" t="s">
        <v>39</v>
      </c>
    </row>
    <row r="3328" spans="1:5" ht="13.2" x14ac:dyDescent="0.25">
      <c r="A3328" s="23">
        <v>3327</v>
      </c>
      <c r="B3328" s="22" t="s">
        <v>3</v>
      </c>
      <c r="C3328" s="23" t="s">
        <v>12</v>
      </c>
      <c r="D3328" s="41">
        <v>12500</v>
      </c>
      <c r="E3328" s="23" t="s">
        <v>39</v>
      </c>
    </row>
    <row r="3329" spans="1:5" ht="13.2" x14ac:dyDescent="0.25">
      <c r="A3329" s="23">
        <v>3328</v>
      </c>
      <c r="B3329" s="22" t="s">
        <v>3</v>
      </c>
      <c r="C3329" s="23" t="s">
        <v>10</v>
      </c>
      <c r="D3329" s="41">
        <v>12500</v>
      </c>
      <c r="E3329" s="23" t="s">
        <v>39</v>
      </c>
    </row>
    <row r="3330" spans="1:5" ht="13.2" x14ac:dyDescent="0.25">
      <c r="A3330" s="23">
        <v>3329</v>
      </c>
      <c r="B3330" s="22" t="s">
        <v>3</v>
      </c>
      <c r="C3330" s="23" t="s">
        <v>14</v>
      </c>
      <c r="D3330" s="41">
        <v>3250</v>
      </c>
      <c r="E3330" s="23" t="s">
        <v>39</v>
      </c>
    </row>
    <row r="3331" spans="1:5" ht="13.2" x14ac:dyDescent="0.25">
      <c r="A3331" s="23">
        <v>3330</v>
      </c>
      <c r="B3331" s="22" t="s">
        <v>3</v>
      </c>
      <c r="C3331" s="23" t="s">
        <v>14</v>
      </c>
      <c r="D3331" s="41">
        <v>17500</v>
      </c>
      <c r="E3331" s="23" t="s">
        <v>39</v>
      </c>
    </row>
    <row r="3332" spans="1:5" ht="13.2" x14ac:dyDescent="0.25">
      <c r="A3332" s="23">
        <v>3331</v>
      </c>
      <c r="B3332" s="22" t="s">
        <v>3</v>
      </c>
      <c r="C3332" s="23" t="s">
        <v>14</v>
      </c>
      <c r="D3332" s="41">
        <v>3500</v>
      </c>
      <c r="E3332" s="23" t="s">
        <v>39</v>
      </c>
    </row>
    <row r="3333" spans="1:5" ht="13.2" x14ac:dyDescent="0.25">
      <c r="A3333" s="23">
        <v>3332</v>
      </c>
      <c r="B3333" s="22" t="s">
        <v>3</v>
      </c>
      <c r="C3333" s="23" t="s">
        <v>14</v>
      </c>
      <c r="D3333" s="41">
        <v>3000</v>
      </c>
      <c r="E3333" s="23" t="s">
        <v>39</v>
      </c>
    </row>
    <row r="3334" spans="1:5" ht="13.2" x14ac:dyDescent="0.25">
      <c r="A3334" s="23">
        <v>3333</v>
      </c>
      <c r="B3334" s="22" t="s">
        <v>3</v>
      </c>
      <c r="C3334" s="23" t="s">
        <v>14</v>
      </c>
      <c r="D3334" s="41">
        <v>1750</v>
      </c>
      <c r="E3334" s="23" t="s">
        <v>39</v>
      </c>
    </row>
    <row r="3335" spans="1:5" ht="13.2" x14ac:dyDescent="0.25">
      <c r="A3335" s="23">
        <v>3334</v>
      </c>
      <c r="B3335" s="22" t="s">
        <v>3</v>
      </c>
      <c r="C3335" s="23" t="s">
        <v>14</v>
      </c>
      <c r="D3335" s="41">
        <v>10500</v>
      </c>
      <c r="E3335" s="23" t="s">
        <v>39</v>
      </c>
    </row>
    <row r="3336" spans="1:5" ht="13.2" x14ac:dyDescent="0.25">
      <c r="A3336" s="23">
        <v>3335</v>
      </c>
      <c r="B3336" s="22" t="s">
        <v>3</v>
      </c>
      <c r="C3336" s="23" t="s">
        <v>14</v>
      </c>
      <c r="D3336" s="41">
        <v>500</v>
      </c>
      <c r="E3336" s="23" t="s">
        <v>39</v>
      </c>
    </row>
    <row r="3337" spans="1:5" ht="13.2" x14ac:dyDescent="0.25">
      <c r="A3337" s="23">
        <v>3336</v>
      </c>
      <c r="B3337" s="22" t="s">
        <v>3</v>
      </c>
      <c r="C3337" s="23" t="s">
        <v>14</v>
      </c>
      <c r="D3337" s="41">
        <v>750</v>
      </c>
      <c r="E3337" s="23" t="s">
        <v>39</v>
      </c>
    </row>
    <row r="3338" spans="1:5" ht="13.2" x14ac:dyDescent="0.25">
      <c r="A3338" s="23">
        <v>3337</v>
      </c>
      <c r="B3338" s="22" t="s">
        <v>3</v>
      </c>
      <c r="C3338" s="23" t="s">
        <v>14</v>
      </c>
      <c r="D3338" s="41">
        <v>1750</v>
      </c>
      <c r="E3338" s="23" t="s">
        <v>39</v>
      </c>
    </row>
    <row r="3339" spans="1:5" ht="13.2" x14ac:dyDescent="0.25">
      <c r="A3339" s="23">
        <v>3338</v>
      </c>
      <c r="B3339" s="22" t="s">
        <v>3</v>
      </c>
      <c r="C3339" s="23" t="s">
        <v>13</v>
      </c>
      <c r="D3339" s="41">
        <v>11250</v>
      </c>
      <c r="E3339" s="23" t="s">
        <v>39</v>
      </c>
    </row>
    <row r="3340" spans="1:5" ht="13.2" x14ac:dyDescent="0.25">
      <c r="A3340" s="23">
        <v>3339</v>
      </c>
      <c r="B3340" s="22" t="s">
        <v>3</v>
      </c>
      <c r="C3340" s="23" t="s">
        <v>12</v>
      </c>
      <c r="D3340" s="41">
        <v>12500</v>
      </c>
      <c r="E3340" s="23" t="s">
        <v>39</v>
      </c>
    </row>
    <row r="3341" spans="1:5" ht="13.2" x14ac:dyDescent="0.25">
      <c r="A3341" s="23">
        <v>3340</v>
      </c>
      <c r="B3341" s="22" t="s">
        <v>3</v>
      </c>
      <c r="C3341" s="23" t="s">
        <v>10</v>
      </c>
      <c r="D3341" s="41">
        <v>12500</v>
      </c>
      <c r="E3341" s="23" t="s">
        <v>39</v>
      </c>
    </row>
    <row r="3342" spans="1:5" ht="13.2" x14ac:dyDescent="0.25">
      <c r="A3342" s="23">
        <v>3341</v>
      </c>
      <c r="B3342" s="22" t="s">
        <v>3</v>
      </c>
      <c r="C3342" s="23" t="s">
        <v>10</v>
      </c>
      <c r="D3342" s="41">
        <v>5000</v>
      </c>
      <c r="E3342" s="23" t="s">
        <v>39</v>
      </c>
    </row>
    <row r="3343" spans="1:5" ht="13.2" x14ac:dyDescent="0.25">
      <c r="A3343" s="23">
        <v>3342</v>
      </c>
      <c r="B3343" s="22" t="s">
        <v>3</v>
      </c>
      <c r="C3343" s="23" t="s">
        <v>14</v>
      </c>
      <c r="D3343" s="41">
        <v>4000</v>
      </c>
      <c r="E3343" s="23" t="s">
        <v>39</v>
      </c>
    </row>
    <row r="3344" spans="1:5" ht="13.2" x14ac:dyDescent="0.25">
      <c r="A3344" s="23">
        <v>3343</v>
      </c>
      <c r="B3344" s="22" t="s">
        <v>3</v>
      </c>
      <c r="C3344" s="23" t="s">
        <v>13</v>
      </c>
      <c r="D3344" s="41">
        <v>3750</v>
      </c>
      <c r="E3344" s="23" t="s">
        <v>39</v>
      </c>
    </row>
    <row r="3345" spans="1:5" ht="13.2" x14ac:dyDescent="0.25">
      <c r="A3345" s="23">
        <v>3344</v>
      </c>
      <c r="B3345" s="22" t="s">
        <v>3</v>
      </c>
      <c r="C3345" s="23" t="s">
        <v>12</v>
      </c>
      <c r="D3345" s="41">
        <v>12500</v>
      </c>
      <c r="E3345" s="23" t="s">
        <v>40</v>
      </c>
    </row>
    <row r="3346" spans="1:5" ht="13.2" x14ac:dyDescent="0.25">
      <c r="A3346" s="23">
        <v>3345</v>
      </c>
      <c r="B3346" s="22" t="s">
        <v>3</v>
      </c>
      <c r="C3346" s="23" t="s">
        <v>10</v>
      </c>
      <c r="D3346" s="41">
        <v>5000</v>
      </c>
      <c r="E3346" s="23" t="s">
        <v>39</v>
      </c>
    </row>
    <row r="3347" spans="1:5" ht="13.2" x14ac:dyDescent="0.25">
      <c r="A3347" s="23">
        <v>3346</v>
      </c>
      <c r="B3347" s="22" t="s">
        <v>3</v>
      </c>
      <c r="C3347" s="23" t="s">
        <v>14</v>
      </c>
      <c r="D3347" s="41">
        <v>3250</v>
      </c>
      <c r="E3347" s="23" t="s">
        <v>39</v>
      </c>
    </row>
    <row r="3348" spans="1:5" ht="13.2" x14ac:dyDescent="0.25">
      <c r="A3348" s="23">
        <v>3347</v>
      </c>
      <c r="B3348" s="22" t="s">
        <v>3</v>
      </c>
      <c r="C3348" s="23" t="s">
        <v>10</v>
      </c>
      <c r="D3348" s="41">
        <v>5000</v>
      </c>
      <c r="E3348" s="23" t="s">
        <v>39</v>
      </c>
    </row>
    <row r="3349" spans="1:5" ht="13.2" x14ac:dyDescent="0.25">
      <c r="A3349" s="23">
        <v>3348</v>
      </c>
      <c r="B3349" s="22" t="s">
        <v>3</v>
      </c>
      <c r="C3349" s="23" t="s">
        <v>14</v>
      </c>
      <c r="D3349" s="41">
        <v>3250</v>
      </c>
      <c r="E3349" s="23" t="s">
        <v>39</v>
      </c>
    </row>
    <row r="3350" spans="1:5" ht="13.2" x14ac:dyDescent="0.25">
      <c r="A3350" s="23">
        <v>3349</v>
      </c>
      <c r="B3350" s="22" t="s">
        <v>3</v>
      </c>
      <c r="C3350" s="23" t="s">
        <v>10</v>
      </c>
      <c r="D3350" s="41">
        <v>5000</v>
      </c>
      <c r="E3350" s="23" t="s">
        <v>39</v>
      </c>
    </row>
    <row r="3351" spans="1:5" ht="13.2" x14ac:dyDescent="0.25">
      <c r="A3351" s="23">
        <v>3350</v>
      </c>
      <c r="B3351" s="22" t="s">
        <v>3</v>
      </c>
      <c r="C3351" s="23" t="s">
        <v>14</v>
      </c>
      <c r="D3351" s="41">
        <v>11000</v>
      </c>
      <c r="E3351" s="23" t="s">
        <v>39</v>
      </c>
    </row>
    <row r="3352" spans="1:5" ht="13.2" x14ac:dyDescent="0.25">
      <c r="A3352" s="23">
        <v>3351</v>
      </c>
      <c r="B3352" s="22" t="s">
        <v>3</v>
      </c>
      <c r="C3352" s="23" t="s">
        <v>13</v>
      </c>
      <c r="D3352" s="41">
        <v>3750</v>
      </c>
      <c r="E3352" s="23" t="s">
        <v>39</v>
      </c>
    </row>
    <row r="3353" spans="1:5" ht="13.2" x14ac:dyDescent="0.25">
      <c r="A3353" s="23">
        <v>3352</v>
      </c>
      <c r="B3353" s="22" t="s">
        <v>3</v>
      </c>
      <c r="C3353" s="23" t="s">
        <v>14</v>
      </c>
      <c r="D3353" s="41">
        <v>11500</v>
      </c>
      <c r="E3353" s="23" t="s">
        <v>39</v>
      </c>
    </row>
    <row r="3354" spans="1:5" ht="13.2" x14ac:dyDescent="0.25">
      <c r="A3354" s="23">
        <v>3353</v>
      </c>
      <c r="B3354" s="22" t="s">
        <v>3</v>
      </c>
      <c r="C3354" s="23" t="s">
        <v>10</v>
      </c>
      <c r="D3354" s="41">
        <v>5000</v>
      </c>
      <c r="E3354" s="23" t="s">
        <v>39</v>
      </c>
    </row>
    <row r="3355" spans="1:5" ht="13.2" x14ac:dyDescent="0.25">
      <c r="A3355" s="23">
        <v>3354</v>
      </c>
      <c r="B3355" s="22" t="s">
        <v>3</v>
      </c>
      <c r="C3355" s="23" t="s">
        <v>14</v>
      </c>
      <c r="D3355" s="41">
        <v>1750</v>
      </c>
      <c r="E3355" s="23" t="s">
        <v>39</v>
      </c>
    </row>
    <row r="3356" spans="1:5" ht="13.2" x14ac:dyDescent="0.25">
      <c r="A3356" s="23">
        <v>3355</v>
      </c>
      <c r="B3356" s="22" t="s">
        <v>3</v>
      </c>
      <c r="C3356" s="23" t="s">
        <v>12</v>
      </c>
      <c r="D3356" s="41">
        <v>12500</v>
      </c>
      <c r="E3356" s="23" t="s">
        <v>39</v>
      </c>
    </row>
    <row r="3357" spans="1:5" ht="13.2" x14ac:dyDescent="0.25">
      <c r="A3357" s="23">
        <v>3356</v>
      </c>
      <c r="B3357" s="22" t="s">
        <v>3</v>
      </c>
      <c r="C3357" s="23" t="s">
        <v>13</v>
      </c>
      <c r="D3357" s="41">
        <v>3750</v>
      </c>
      <c r="E3357" s="23" t="s">
        <v>39</v>
      </c>
    </row>
    <row r="3358" spans="1:5" ht="13.2" x14ac:dyDescent="0.25">
      <c r="A3358" s="23">
        <v>3357</v>
      </c>
      <c r="B3358" s="22" t="s">
        <v>3</v>
      </c>
      <c r="C3358" s="23" t="s">
        <v>13</v>
      </c>
      <c r="D3358" s="41">
        <v>3750</v>
      </c>
      <c r="E3358" s="23" t="s">
        <v>39</v>
      </c>
    </row>
    <row r="3359" spans="1:5" ht="13.2" x14ac:dyDescent="0.25">
      <c r="A3359" s="23">
        <v>3358</v>
      </c>
      <c r="B3359" s="22" t="s">
        <v>3</v>
      </c>
      <c r="C3359" s="23" t="s">
        <v>13</v>
      </c>
      <c r="D3359" s="41">
        <v>11250</v>
      </c>
      <c r="E3359" s="23" t="s">
        <v>40</v>
      </c>
    </row>
    <row r="3360" spans="1:5" ht="13.2" x14ac:dyDescent="0.25">
      <c r="A3360" s="23">
        <v>3359</v>
      </c>
      <c r="B3360" s="22" t="s">
        <v>3</v>
      </c>
      <c r="C3360" s="23" t="s">
        <v>12</v>
      </c>
      <c r="D3360" s="41">
        <v>12500</v>
      </c>
      <c r="E3360" s="23" t="s">
        <v>40</v>
      </c>
    </row>
    <row r="3361" spans="1:5" ht="13.2" x14ac:dyDescent="0.25">
      <c r="A3361" s="23">
        <v>3360</v>
      </c>
      <c r="B3361" s="22" t="s">
        <v>3</v>
      </c>
      <c r="C3361" s="23" t="s">
        <v>12</v>
      </c>
      <c r="D3361" s="41">
        <v>12500</v>
      </c>
      <c r="E3361" s="23" t="s">
        <v>40</v>
      </c>
    </row>
    <row r="3362" spans="1:5" ht="13.2" x14ac:dyDescent="0.25">
      <c r="A3362" s="23">
        <v>3361</v>
      </c>
      <c r="B3362" s="22" t="s">
        <v>3</v>
      </c>
      <c r="C3362" s="23" t="s">
        <v>12</v>
      </c>
      <c r="D3362" s="41">
        <v>12500</v>
      </c>
      <c r="E3362" s="23" t="s">
        <v>40</v>
      </c>
    </row>
    <row r="3363" spans="1:5" ht="13.2" x14ac:dyDescent="0.25">
      <c r="A3363" s="23">
        <v>3362</v>
      </c>
      <c r="B3363" s="22" t="s">
        <v>3</v>
      </c>
      <c r="C3363" s="23" t="s">
        <v>15</v>
      </c>
      <c r="D3363" s="41">
        <v>292000</v>
      </c>
      <c r="E3363" s="23" t="s">
        <v>39</v>
      </c>
    </row>
    <row r="3364" spans="1:5" ht="13.2" x14ac:dyDescent="0.25">
      <c r="A3364" s="23">
        <v>3363</v>
      </c>
      <c r="B3364" s="22" t="s">
        <v>3</v>
      </c>
      <c r="C3364" s="23" t="s">
        <v>15</v>
      </c>
      <c r="D3364" s="41">
        <v>12000</v>
      </c>
      <c r="E3364" s="23" t="s">
        <v>39</v>
      </c>
    </row>
    <row r="3365" spans="1:5" ht="13.2" x14ac:dyDescent="0.25">
      <c r="A3365" s="23">
        <v>3364</v>
      </c>
      <c r="B3365" s="22" t="s">
        <v>3</v>
      </c>
      <c r="C3365" s="23" t="s">
        <v>15</v>
      </c>
      <c r="D3365" s="41">
        <v>56000</v>
      </c>
      <c r="E3365" s="23" t="s">
        <v>39</v>
      </c>
    </row>
    <row r="3366" spans="1:5" ht="13.2" x14ac:dyDescent="0.25">
      <c r="A3366" s="23">
        <v>3365</v>
      </c>
      <c r="B3366" s="22" t="s">
        <v>3</v>
      </c>
      <c r="C3366" s="23" t="s">
        <v>15</v>
      </c>
      <c r="D3366" s="41">
        <v>28000</v>
      </c>
      <c r="E3366" s="23" t="s">
        <v>39</v>
      </c>
    </row>
    <row r="3367" spans="1:5" ht="13.2" x14ac:dyDescent="0.25">
      <c r="A3367" s="23">
        <v>3366</v>
      </c>
      <c r="B3367" s="22" t="s">
        <v>3</v>
      </c>
      <c r="C3367" s="23" t="s">
        <v>12</v>
      </c>
      <c r="D3367" s="41">
        <v>15000</v>
      </c>
      <c r="E3367" s="23" t="s">
        <v>40</v>
      </c>
    </row>
    <row r="3368" spans="1:5" ht="13.2" x14ac:dyDescent="0.25">
      <c r="A3368" s="23">
        <v>3367</v>
      </c>
      <c r="B3368" s="22" t="s">
        <v>3</v>
      </c>
      <c r="C3368" s="23" t="s">
        <v>10</v>
      </c>
      <c r="D3368" s="41">
        <v>10000</v>
      </c>
      <c r="E3368" s="23" t="s">
        <v>40</v>
      </c>
    </row>
    <row r="3369" spans="1:5" ht="13.2" x14ac:dyDescent="0.25">
      <c r="A3369" s="23">
        <v>3368</v>
      </c>
      <c r="B3369" s="22" t="s">
        <v>3</v>
      </c>
      <c r="C3369" s="23" t="s">
        <v>14</v>
      </c>
      <c r="D3369" s="41">
        <v>7500</v>
      </c>
      <c r="E3369" s="23" t="s">
        <v>40</v>
      </c>
    </row>
    <row r="3370" spans="1:5" ht="13.2" x14ac:dyDescent="0.25">
      <c r="A3370" s="23">
        <v>3369</v>
      </c>
      <c r="B3370" s="22" t="s">
        <v>3</v>
      </c>
      <c r="C3370" s="23" t="s">
        <v>14</v>
      </c>
      <c r="D3370" s="41">
        <v>35750</v>
      </c>
      <c r="E3370" s="23" t="s">
        <v>40</v>
      </c>
    </row>
    <row r="3371" spans="1:5" ht="13.2" x14ac:dyDescent="0.25">
      <c r="A3371" s="23">
        <v>3370</v>
      </c>
      <c r="B3371" s="22" t="s">
        <v>3</v>
      </c>
      <c r="C3371" s="23" t="s">
        <v>10</v>
      </c>
      <c r="D3371" s="41">
        <v>7500</v>
      </c>
      <c r="E3371" s="23" t="s">
        <v>40</v>
      </c>
    </row>
    <row r="3372" spans="1:5" ht="13.2" x14ac:dyDescent="0.25">
      <c r="A3372" s="23">
        <v>3371</v>
      </c>
      <c r="B3372" s="22" t="s">
        <v>3</v>
      </c>
      <c r="C3372" s="23" t="s">
        <v>14</v>
      </c>
      <c r="D3372" s="41">
        <v>2750</v>
      </c>
      <c r="E3372" s="23" t="s">
        <v>40</v>
      </c>
    </row>
    <row r="3373" spans="1:5" ht="13.2" x14ac:dyDescent="0.25">
      <c r="A3373" s="23">
        <v>3372</v>
      </c>
      <c r="B3373" s="22" t="s">
        <v>3</v>
      </c>
      <c r="C3373" s="23" t="s">
        <v>14</v>
      </c>
      <c r="D3373" s="41">
        <v>1000</v>
      </c>
      <c r="E3373" s="23" t="s">
        <v>40</v>
      </c>
    </row>
    <row r="3374" spans="1:5" ht="13.2" x14ac:dyDescent="0.25">
      <c r="A3374" s="23">
        <v>3373</v>
      </c>
      <c r="B3374" s="22" t="s">
        <v>3</v>
      </c>
      <c r="C3374" s="23" t="s">
        <v>14</v>
      </c>
      <c r="D3374" s="41">
        <v>500</v>
      </c>
      <c r="E3374" s="23" t="s">
        <v>40</v>
      </c>
    </row>
    <row r="3375" spans="1:5" ht="13.2" x14ac:dyDescent="0.25">
      <c r="A3375" s="23">
        <v>3374</v>
      </c>
      <c r="B3375" s="22" t="s">
        <v>3</v>
      </c>
      <c r="C3375" s="23" t="s">
        <v>14</v>
      </c>
      <c r="D3375" s="41">
        <v>4500</v>
      </c>
      <c r="E3375" s="23" t="s">
        <v>40</v>
      </c>
    </row>
    <row r="3376" spans="1:5" ht="13.2" x14ac:dyDescent="0.25">
      <c r="A3376" s="23">
        <v>3375</v>
      </c>
      <c r="B3376" s="22" t="s">
        <v>3</v>
      </c>
      <c r="C3376" s="23" t="s">
        <v>14</v>
      </c>
      <c r="D3376" s="41">
        <v>1250</v>
      </c>
      <c r="E3376" s="23" t="s">
        <v>40</v>
      </c>
    </row>
    <row r="3377" spans="1:5" ht="13.2" x14ac:dyDescent="0.25">
      <c r="A3377" s="23">
        <v>3376</v>
      </c>
      <c r="B3377" s="22" t="s">
        <v>3</v>
      </c>
      <c r="C3377" s="23" t="s">
        <v>14</v>
      </c>
      <c r="D3377" s="41">
        <v>8250</v>
      </c>
      <c r="E3377" s="23" t="s">
        <v>40</v>
      </c>
    </row>
    <row r="3378" spans="1:5" ht="13.2" x14ac:dyDescent="0.25">
      <c r="A3378" s="23">
        <v>3377</v>
      </c>
      <c r="B3378" s="22" t="s">
        <v>3</v>
      </c>
      <c r="C3378" s="23" t="s">
        <v>13</v>
      </c>
      <c r="D3378" s="41">
        <v>3750</v>
      </c>
      <c r="E3378" s="23" t="s">
        <v>39</v>
      </c>
    </row>
    <row r="3379" spans="1:5" ht="13.2" x14ac:dyDescent="0.25">
      <c r="A3379" s="23">
        <v>3378</v>
      </c>
      <c r="B3379" s="22" t="s">
        <v>3</v>
      </c>
      <c r="C3379" s="23" t="s">
        <v>12</v>
      </c>
      <c r="D3379" s="41">
        <v>8750</v>
      </c>
      <c r="E3379" s="23" t="s">
        <v>39</v>
      </c>
    </row>
    <row r="3380" spans="1:5" ht="13.2" x14ac:dyDescent="0.25">
      <c r="A3380" s="23">
        <v>3379</v>
      </c>
      <c r="B3380" s="22" t="s">
        <v>3</v>
      </c>
      <c r="C3380" s="23" t="s">
        <v>10</v>
      </c>
      <c r="D3380" s="41">
        <v>12500</v>
      </c>
      <c r="E3380" s="23" t="s">
        <v>39</v>
      </c>
    </row>
    <row r="3381" spans="1:5" ht="13.2" x14ac:dyDescent="0.25">
      <c r="A3381" s="23">
        <v>3380</v>
      </c>
      <c r="B3381" s="22" t="s">
        <v>3</v>
      </c>
      <c r="C3381" s="23" t="s">
        <v>14</v>
      </c>
      <c r="D3381" s="41">
        <v>1750</v>
      </c>
      <c r="E3381" s="23" t="s">
        <v>39</v>
      </c>
    </row>
    <row r="3382" spans="1:5" ht="13.2" x14ac:dyDescent="0.25">
      <c r="A3382" s="23">
        <v>3381</v>
      </c>
      <c r="B3382" s="22" t="s">
        <v>3</v>
      </c>
      <c r="C3382" s="23" t="s">
        <v>10</v>
      </c>
      <c r="D3382" s="41">
        <v>5000</v>
      </c>
      <c r="E3382" s="23" t="s">
        <v>40</v>
      </c>
    </row>
    <row r="3383" spans="1:5" ht="13.2" x14ac:dyDescent="0.25">
      <c r="A3383" s="23">
        <v>3382</v>
      </c>
      <c r="B3383" s="22" t="s">
        <v>3</v>
      </c>
      <c r="C3383" s="23" t="s">
        <v>10</v>
      </c>
      <c r="D3383" s="41">
        <v>7500</v>
      </c>
      <c r="E3383" s="23" t="s">
        <v>39</v>
      </c>
    </row>
    <row r="3384" spans="1:5" ht="13.2" x14ac:dyDescent="0.25">
      <c r="A3384" s="23">
        <v>3383</v>
      </c>
      <c r="B3384" s="22" t="s">
        <v>3</v>
      </c>
      <c r="C3384" s="23" t="s">
        <v>14</v>
      </c>
      <c r="D3384" s="41">
        <v>1750</v>
      </c>
      <c r="E3384" s="23" t="s">
        <v>39</v>
      </c>
    </row>
    <row r="3385" spans="1:5" ht="13.2" x14ac:dyDescent="0.25">
      <c r="A3385" s="23">
        <v>3384</v>
      </c>
      <c r="B3385" s="22" t="s">
        <v>3</v>
      </c>
      <c r="C3385" s="23" t="s">
        <v>14</v>
      </c>
      <c r="D3385" s="41">
        <v>3500</v>
      </c>
      <c r="E3385" s="23" t="s">
        <v>39</v>
      </c>
    </row>
    <row r="3386" spans="1:5" ht="13.2" x14ac:dyDescent="0.25">
      <c r="A3386" s="23">
        <v>3385</v>
      </c>
      <c r="B3386" s="22" t="s">
        <v>3</v>
      </c>
      <c r="C3386" s="23" t="s">
        <v>13</v>
      </c>
      <c r="D3386" s="41">
        <v>3750</v>
      </c>
      <c r="E3386" s="23" t="s">
        <v>39</v>
      </c>
    </row>
    <row r="3387" spans="1:5" ht="13.2" x14ac:dyDescent="0.25">
      <c r="A3387" s="23">
        <v>3386</v>
      </c>
      <c r="B3387" s="22" t="s">
        <v>3</v>
      </c>
      <c r="C3387" s="23" t="s">
        <v>12</v>
      </c>
      <c r="D3387" s="41">
        <v>8750</v>
      </c>
      <c r="E3387" s="23" t="s">
        <v>39</v>
      </c>
    </row>
    <row r="3388" spans="1:5" ht="13.2" x14ac:dyDescent="0.25">
      <c r="A3388" s="23">
        <v>3387</v>
      </c>
      <c r="B3388" s="22" t="s">
        <v>3</v>
      </c>
      <c r="C3388" s="23" t="s">
        <v>11</v>
      </c>
      <c r="D3388" s="41">
        <v>4500</v>
      </c>
      <c r="E3388" s="23" t="s">
        <v>39</v>
      </c>
    </row>
    <row r="3389" spans="1:5" ht="13.2" x14ac:dyDescent="0.25">
      <c r="A3389" s="23">
        <v>3388</v>
      </c>
      <c r="B3389" s="22" t="s">
        <v>3</v>
      </c>
      <c r="C3389" s="23" t="s">
        <v>13</v>
      </c>
      <c r="D3389" s="41">
        <v>3750</v>
      </c>
      <c r="E3389" s="23" t="s">
        <v>39</v>
      </c>
    </row>
    <row r="3390" spans="1:5" ht="13.2" x14ac:dyDescent="0.25">
      <c r="A3390" s="23">
        <v>3389</v>
      </c>
      <c r="B3390" s="22" t="s">
        <v>3</v>
      </c>
      <c r="C3390" s="23" t="s">
        <v>12</v>
      </c>
      <c r="D3390" s="41">
        <v>8750</v>
      </c>
      <c r="E3390" s="23" t="s">
        <v>39</v>
      </c>
    </row>
    <row r="3391" spans="1:5" ht="13.2" x14ac:dyDescent="0.25">
      <c r="A3391" s="23">
        <v>3390</v>
      </c>
      <c r="B3391" s="22" t="s">
        <v>3</v>
      </c>
      <c r="C3391" s="23" t="s">
        <v>11</v>
      </c>
      <c r="D3391" s="41">
        <v>4500</v>
      </c>
      <c r="E3391" s="23" t="s">
        <v>39</v>
      </c>
    </row>
    <row r="3392" spans="1:5" ht="13.2" x14ac:dyDescent="0.25">
      <c r="A3392" s="23">
        <v>3391</v>
      </c>
      <c r="B3392" s="22" t="s">
        <v>3</v>
      </c>
      <c r="C3392" s="23" t="s">
        <v>10</v>
      </c>
      <c r="D3392" s="41">
        <v>12500</v>
      </c>
      <c r="E3392" s="23" t="s">
        <v>39</v>
      </c>
    </row>
    <row r="3393" spans="1:5" ht="13.2" x14ac:dyDescent="0.25">
      <c r="A3393" s="23">
        <v>3392</v>
      </c>
      <c r="B3393" s="22" t="s">
        <v>3</v>
      </c>
      <c r="C3393" s="23" t="s">
        <v>14</v>
      </c>
      <c r="D3393" s="41">
        <v>21000</v>
      </c>
      <c r="E3393" s="23" t="s">
        <v>39</v>
      </c>
    </row>
    <row r="3394" spans="1:5" ht="13.2" x14ac:dyDescent="0.25">
      <c r="A3394" s="23">
        <v>3393</v>
      </c>
      <c r="B3394" s="22" t="s">
        <v>3</v>
      </c>
      <c r="C3394" s="23" t="s">
        <v>14</v>
      </c>
      <c r="D3394" s="41">
        <v>500</v>
      </c>
      <c r="E3394" s="23" t="s">
        <v>39</v>
      </c>
    </row>
    <row r="3395" spans="1:5" ht="13.2" x14ac:dyDescent="0.25">
      <c r="A3395" s="23">
        <v>3394</v>
      </c>
      <c r="B3395" s="22" t="s">
        <v>3</v>
      </c>
      <c r="C3395" s="23" t="s">
        <v>14</v>
      </c>
      <c r="D3395" s="41">
        <v>750</v>
      </c>
      <c r="E3395" s="23" t="s">
        <v>39</v>
      </c>
    </row>
    <row r="3396" spans="1:5" ht="13.2" x14ac:dyDescent="0.25">
      <c r="A3396" s="23">
        <v>3395</v>
      </c>
      <c r="B3396" s="22" t="s">
        <v>3</v>
      </c>
      <c r="C3396" s="23" t="s">
        <v>14</v>
      </c>
      <c r="D3396" s="41">
        <v>1750</v>
      </c>
      <c r="E3396" s="23" t="s">
        <v>39</v>
      </c>
    </row>
    <row r="3397" spans="1:5" ht="13.2" x14ac:dyDescent="0.25">
      <c r="A3397" s="23">
        <v>3396</v>
      </c>
      <c r="B3397" s="22" t="s">
        <v>3</v>
      </c>
      <c r="C3397" s="23" t="s">
        <v>13</v>
      </c>
      <c r="D3397" s="41">
        <v>3750</v>
      </c>
      <c r="E3397" s="23" t="s">
        <v>39</v>
      </c>
    </row>
    <row r="3398" spans="1:5" ht="13.2" x14ac:dyDescent="0.25">
      <c r="A3398" s="23">
        <v>3397</v>
      </c>
      <c r="B3398" s="22" t="s">
        <v>3</v>
      </c>
      <c r="C3398" s="23" t="s">
        <v>12</v>
      </c>
      <c r="D3398" s="41">
        <v>8750</v>
      </c>
      <c r="E3398" s="23" t="s">
        <v>39</v>
      </c>
    </row>
    <row r="3399" spans="1:5" ht="13.2" x14ac:dyDescent="0.25">
      <c r="A3399" s="23">
        <v>3398</v>
      </c>
      <c r="B3399" s="22" t="s">
        <v>3</v>
      </c>
      <c r="C3399" s="23" t="s">
        <v>10</v>
      </c>
      <c r="D3399" s="41">
        <v>5000</v>
      </c>
      <c r="E3399" s="23" t="s">
        <v>39</v>
      </c>
    </row>
    <row r="3400" spans="1:5" ht="13.2" x14ac:dyDescent="0.25">
      <c r="A3400" s="23">
        <v>3399</v>
      </c>
      <c r="B3400" s="22" t="s">
        <v>3</v>
      </c>
      <c r="C3400" s="23" t="s">
        <v>10</v>
      </c>
      <c r="D3400" s="41">
        <v>10000</v>
      </c>
      <c r="E3400" s="23" t="s">
        <v>40</v>
      </c>
    </row>
    <row r="3401" spans="1:5" ht="13.2" x14ac:dyDescent="0.25">
      <c r="A3401" s="23">
        <v>3400</v>
      </c>
      <c r="B3401" s="22" t="s">
        <v>3</v>
      </c>
      <c r="C3401" s="23" t="s">
        <v>14</v>
      </c>
      <c r="D3401" s="41">
        <v>27500</v>
      </c>
      <c r="E3401" s="23" t="s">
        <v>40</v>
      </c>
    </row>
    <row r="3402" spans="1:5" ht="13.2" x14ac:dyDescent="0.25">
      <c r="A3402" s="23">
        <v>3401</v>
      </c>
      <c r="B3402" s="22" t="s">
        <v>3</v>
      </c>
      <c r="C3402" s="23" t="s">
        <v>14</v>
      </c>
      <c r="D3402" s="41">
        <v>2000</v>
      </c>
      <c r="E3402" s="23" t="s">
        <v>40</v>
      </c>
    </row>
    <row r="3403" spans="1:5" ht="13.2" x14ac:dyDescent="0.25">
      <c r="A3403" s="23">
        <v>3402</v>
      </c>
      <c r="B3403" s="22" t="s">
        <v>3</v>
      </c>
      <c r="C3403" s="23" t="s">
        <v>14</v>
      </c>
      <c r="D3403" s="41">
        <v>500</v>
      </c>
      <c r="E3403" s="23" t="s">
        <v>40</v>
      </c>
    </row>
    <row r="3404" spans="1:5" ht="13.2" x14ac:dyDescent="0.25">
      <c r="A3404" s="23">
        <v>3403</v>
      </c>
      <c r="B3404" s="22" t="s">
        <v>3</v>
      </c>
      <c r="C3404" s="23" t="s">
        <v>10</v>
      </c>
      <c r="D3404" s="41">
        <v>7500</v>
      </c>
      <c r="E3404" s="23" t="s">
        <v>39</v>
      </c>
    </row>
    <row r="3405" spans="1:5" ht="13.2" x14ac:dyDescent="0.25">
      <c r="A3405" s="23">
        <v>3404</v>
      </c>
      <c r="B3405" s="22" t="s">
        <v>3</v>
      </c>
      <c r="C3405" s="23" t="s">
        <v>14</v>
      </c>
      <c r="D3405" s="41">
        <v>7500</v>
      </c>
      <c r="E3405" s="23" t="s">
        <v>39</v>
      </c>
    </row>
    <row r="3406" spans="1:5" ht="13.2" x14ac:dyDescent="0.25">
      <c r="A3406" s="23">
        <v>3405</v>
      </c>
      <c r="B3406" s="22" t="s">
        <v>3</v>
      </c>
      <c r="C3406" s="23" t="s">
        <v>14</v>
      </c>
      <c r="D3406" s="41">
        <v>9250</v>
      </c>
      <c r="E3406" s="23" t="s">
        <v>39</v>
      </c>
    </row>
    <row r="3407" spans="1:5" ht="13.2" x14ac:dyDescent="0.25">
      <c r="A3407" s="23">
        <v>3406</v>
      </c>
      <c r="B3407" s="22" t="s">
        <v>3</v>
      </c>
      <c r="C3407" s="23" t="s">
        <v>14</v>
      </c>
      <c r="D3407" s="41">
        <v>3500</v>
      </c>
      <c r="E3407" s="23" t="s">
        <v>39</v>
      </c>
    </row>
    <row r="3408" spans="1:5" ht="13.2" x14ac:dyDescent="0.25">
      <c r="A3408" s="23">
        <v>3407</v>
      </c>
      <c r="B3408" s="22" t="s">
        <v>3</v>
      </c>
      <c r="C3408" s="23" t="s">
        <v>14</v>
      </c>
      <c r="D3408" s="41">
        <v>2500</v>
      </c>
      <c r="E3408" s="23" t="s">
        <v>39</v>
      </c>
    </row>
    <row r="3409" spans="1:5" ht="13.2" x14ac:dyDescent="0.25">
      <c r="A3409" s="23">
        <v>3408</v>
      </c>
      <c r="B3409" s="22" t="s">
        <v>3</v>
      </c>
      <c r="C3409" s="23" t="s">
        <v>10</v>
      </c>
      <c r="D3409" s="41">
        <v>5000</v>
      </c>
      <c r="E3409" s="23" t="s">
        <v>39</v>
      </c>
    </row>
    <row r="3410" spans="1:5" ht="13.2" x14ac:dyDescent="0.25">
      <c r="A3410" s="23">
        <v>3409</v>
      </c>
      <c r="B3410" s="22" t="s">
        <v>3</v>
      </c>
      <c r="C3410" s="23" t="s">
        <v>14</v>
      </c>
      <c r="D3410" s="41">
        <v>5000</v>
      </c>
      <c r="E3410" s="23" t="s">
        <v>39</v>
      </c>
    </row>
    <row r="3411" spans="1:5" ht="13.2" x14ac:dyDescent="0.25">
      <c r="A3411" s="23">
        <v>3410</v>
      </c>
      <c r="B3411" s="22" t="s">
        <v>3</v>
      </c>
      <c r="C3411" s="23" t="s">
        <v>10</v>
      </c>
      <c r="D3411" s="41">
        <v>11000</v>
      </c>
      <c r="E3411" s="23" t="s">
        <v>39</v>
      </c>
    </row>
    <row r="3412" spans="1:5" ht="13.2" x14ac:dyDescent="0.25">
      <c r="A3412" s="23">
        <v>3411</v>
      </c>
      <c r="B3412" s="22" t="s">
        <v>3</v>
      </c>
      <c r="C3412" s="23" t="s">
        <v>14</v>
      </c>
      <c r="D3412" s="41">
        <v>18750</v>
      </c>
      <c r="E3412" s="23" t="s">
        <v>39</v>
      </c>
    </row>
    <row r="3413" spans="1:5" ht="13.2" x14ac:dyDescent="0.25">
      <c r="A3413" s="23">
        <v>3412</v>
      </c>
      <c r="B3413" s="22" t="s">
        <v>3</v>
      </c>
      <c r="C3413" s="23" t="s">
        <v>14</v>
      </c>
      <c r="D3413" s="41">
        <v>7000</v>
      </c>
      <c r="E3413" s="23" t="s">
        <v>39</v>
      </c>
    </row>
    <row r="3414" spans="1:5" ht="13.2" x14ac:dyDescent="0.25">
      <c r="A3414" s="23">
        <v>3413</v>
      </c>
      <c r="B3414" s="22" t="s">
        <v>3</v>
      </c>
      <c r="C3414" s="23" t="s">
        <v>14</v>
      </c>
      <c r="D3414" s="41">
        <v>2250</v>
      </c>
      <c r="E3414" s="23" t="s">
        <v>39</v>
      </c>
    </row>
    <row r="3415" spans="1:5" ht="13.2" x14ac:dyDescent="0.25">
      <c r="A3415" s="23">
        <v>3414</v>
      </c>
      <c r="B3415" s="22" t="s">
        <v>3</v>
      </c>
      <c r="C3415" s="23" t="s">
        <v>14</v>
      </c>
      <c r="D3415" s="41">
        <v>1000</v>
      </c>
      <c r="E3415" s="23" t="s">
        <v>39</v>
      </c>
    </row>
    <row r="3416" spans="1:5" ht="13.2" x14ac:dyDescent="0.25">
      <c r="A3416" s="23">
        <v>3415</v>
      </c>
      <c r="B3416" s="22" t="s">
        <v>3</v>
      </c>
      <c r="C3416" s="23" t="s">
        <v>14</v>
      </c>
      <c r="D3416" s="41">
        <v>2500</v>
      </c>
      <c r="E3416" s="23" t="s">
        <v>39</v>
      </c>
    </row>
    <row r="3417" spans="1:5" ht="13.2" x14ac:dyDescent="0.25">
      <c r="A3417" s="23">
        <v>3416</v>
      </c>
      <c r="B3417" s="22" t="s">
        <v>3</v>
      </c>
      <c r="C3417" s="23" t="s">
        <v>14</v>
      </c>
      <c r="D3417" s="41">
        <v>4250</v>
      </c>
      <c r="E3417" s="23" t="s">
        <v>39</v>
      </c>
    </row>
    <row r="3418" spans="1:5" ht="13.2" x14ac:dyDescent="0.25">
      <c r="A3418" s="23">
        <v>3417</v>
      </c>
      <c r="B3418" s="22" t="s">
        <v>3</v>
      </c>
      <c r="C3418" s="23" t="s">
        <v>10</v>
      </c>
      <c r="D3418" s="41">
        <v>11000</v>
      </c>
      <c r="E3418" s="23" t="s">
        <v>39</v>
      </c>
    </row>
    <row r="3419" spans="1:5" ht="13.2" x14ac:dyDescent="0.25">
      <c r="A3419" s="23">
        <v>3418</v>
      </c>
      <c r="B3419" s="22" t="s">
        <v>3</v>
      </c>
      <c r="C3419" s="23" t="s">
        <v>14</v>
      </c>
      <c r="D3419" s="41">
        <v>10500</v>
      </c>
      <c r="E3419" s="23" t="s">
        <v>39</v>
      </c>
    </row>
    <row r="3420" spans="1:5" ht="13.2" x14ac:dyDescent="0.25">
      <c r="A3420" s="23">
        <v>3419</v>
      </c>
      <c r="B3420" s="22" t="s">
        <v>3</v>
      </c>
      <c r="C3420" s="23" t="s">
        <v>14</v>
      </c>
      <c r="D3420" s="41">
        <v>500</v>
      </c>
      <c r="E3420" s="23" t="s">
        <v>39</v>
      </c>
    </row>
    <row r="3421" spans="1:5" ht="13.2" x14ac:dyDescent="0.25">
      <c r="A3421" s="23">
        <v>3420</v>
      </c>
      <c r="B3421" s="22" t="s">
        <v>3</v>
      </c>
      <c r="C3421" s="23" t="s">
        <v>14</v>
      </c>
      <c r="D3421" s="41">
        <v>750</v>
      </c>
      <c r="E3421" s="23" t="s">
        <v>39</v>
      </c>
    </row>
    <row r="3422" spans="1:5" ht="13.2" x14ac:dyDescent="0.25">
      <c r="A3422" s="23">
        <v>3421</v>
      </c>
      <c r="B3422" s="22" t="s">
        <v>3</v>
      </c>
      <c r="C3422" s="23" t="s">
        <v>14</v>
      </c>
      <c r="D3422" s="41">
        <v>1750</v>
      </c>
      <c r="E3422" s="23" t="s">
        <v>39</v>
      </c>
    </row>
    <row r="3423" spans="1:5" ht="13.2" x14ac:dyDescent="0.25">
      <c r="A3423" s="23">
        <v>3422</v>
      </c>
      <c r="B3423" s="22" t="s">
        <v>3</v>
      </c>
      <c r="C3423" s="23" t="s">
        <v>14</v>
      </c>
      <c r="D3423" s="41">
        <v>7500</v>
      </c>
      <c r="E3423" s="23" t="s">
        <v>39</v>
      </c>
    </row>
    <row r="3424" spans="1:5" ht="13.2" x14ac:dyDescent="0.25">
      <c r="A3424" s="23">
        <v>3423</v>
      </c>
      <c r="B3424" s="22" t="s">
        <v>3</v>
      </c>
      <c r="C3424" s="23" t="s">
        <v>13</v>
      </c>
      <c r="D3424" s="41">
        <v>3750</v>
      </c>
      <c r="E3424" s="23" t="s">
        <v>39</v>
      </c>
    </row>
    <row r="3425" spans="1:5" ht="13.2" x14ac:dyDescent="0.25">
      <c r="A3425" s="23">
        <v>3424</v>
      </c>
      <c r="B3425" s="22" t="s">
        <v>3</v>
      </c>
      <c r="C3425" s="23" t="s">
        <v>12</v>
      </c>
      <c r="D3425" s="41">
        <v>8750</v>
      </c>
      <c r="E3425" s="23" t="s">
        <v>39</v>
      </c>
    </row>
    <row r="3426" spans="1:5" ht="13.2" x14ac:dyDescent="0.25">
      <c r="A3426" s="23">
        <v>3425</v>
      </c>
      <c r="B3426" s="22" t="s">
        <v>3</v>
      </c>
      <c r="C3426" s="23" t="s">
        <v>11</v>
      </c>
      <c r="D3426" s="41">
        <v>4000</v>
      </c>
      <c r="E3426" s="23" t="s">
        <v>39</v>
      </c>
    </row>
    <row r="3427" spans="1:5" ht="13.2" x14ac:dyDescent="0.25">
      <c r="A3427" s="23">
        <v>3426</v>
      </c>
      <c r="B3427" s="22" t="s">
        <v>3</v>
      </c>
      <c r="C3427" s="23" t="s">
        <v>10</v>
      </c>
      <c r="D3427" s="41">
        <v>5000</v>
      </c>
      <c r="E3427" s="23" t="s">
        <v>40</v>
      </c>
    </row>
    <row r="3428" spans="1:5" ht="13.2" x14ac:dyDescent="0.25">
      <c r="A3428" s="23">
        <v>3427</v>
      </c>
      <c r="B3428" s="22" t="s">
        <v>3</v>
      </c>
      <c r="C3428" s="23" t="s">
        <v>14</v>
      </c>
      <c r="D3428" s="41">
        <v>5500</v>
      </c>
      <c r="E3428" s="23" t="s">
        <v>40</v>
      </c>
    </row>
    <row r="3429" spans="1:5" ht="13.2" x14ac:dyDescent="0.25">
      <c r="A3429" s="23">
        <v>3428</v>
      </c>
      <c r="B3429" s="22" t="s">
        <v>3</v>
      </c>
      <c r="C3429" s="23" t="s">
        <v>10</v>
      </c>
      <c r="D3429" s="41">
        <v>7500</v>
      </c>
      <c r="E3429" s="23" t="s">
        <v>40</v>
      </c>
    </row>
    <row r="3430" spans="1:5" ht="13.2" x14ac:dyDescent="0.25">
      <c r="A3430" s="23">
        <v>3429</v>
      </c>
      <c r="B3430" s="22" t="s">
        <v>3</v>
      </c>
      <c r="C3430" s="23" t="s">
        <v>14</v>
      </c>
      <c r="D3430" s="41">
        <v>4500</v>
      </c>
      <c r="E3430" s="23" t="s">
        <v>40</v>
      </c>
    </row>
    <row r="3431" spans="1:5" ht="13.2" x14ac:dyDescent="0.25">
      <c r="A3431" s="23">
        <v>3430</v>
      </c>
      <c r="B3431" s="22" t="s">
        <v>3</v>
      </c>
      <c r="C3431" s="23" t="s">
        <v>14</v>
      </c>
      <c r="D3431" s="41">
        <v>1750</v>
      </c>
      <c r="E3431" s="23" t="s">
        <v>40</v>
      </c>
    </row>
    <row r="3432" spans="1:5" ht="13.2" x14ac:dyDescent="0.25">
      <c r="A3432" s="23">
        <v>3431</v>
      </c>
      <c r="B3432" s="22" t="s">
        <v>3</v>
      </c>
      <c r="C3432" s="23" t="s">
        <v>14</v>
      </c>
      <c r="D3432" s="41">
        <v>2000</v>
      </c>
      <c r="E3432" s="23" t="s">
        <v>40</v>
      </c>
    </row>
    <row r="3433" spans="1:5" ht="13.2" x14ac:dyDescent="0.25">
      <c r="A3433" s="23">
        <v>3432</v>
      </c>
      <c r="B3433" s="22" t="s">
        <v>3</v>
      </c>
      <c r="C3433" s="23" t="s">
        <v>10</v>
      </c>
      <c r="D3433" s="41">
        <v>2500</v>
      </c>
      <c r="E3433" s="23" t="s">
        <v>40</v>
      </c>
    </row>
    <row r="3434" spans="1:5" ht="13.2" x14ac:dyDescent="0.25">
      <c r="A3434" s="23">
        <v>3433</v>
      </c>
      <c r="B3434" s="22" t="s">
        <v>3</v>
      </c>
      <c r="C3434" s="23" t="s">
        <v>10</v>
      </c>
      <c r="D3434" s="41">
        <v>5000</v>
      </c>
      <c r="E3434" s="23" t="s">
        <v>39</v>
      </c>
    </row>
    <row r="3435" spans="1:5" ht="13.2" x14ac:dyDescent="0.25">
      <c r="A3435" s="23">
        <v>3434</v>
      </c>
      <c r="B3435" s="22" t="s">
        <v>3</v>
      </c>
      <c r="C3435" s="23" t="s">
        <v>11</v>
      </c>
      <c r="D3435" s="41">
        <v>7500</v>
      </c>
      <c r="E3435" s="23" t="s">
        <v>40</v>
      </c>
    </row>
    <row r="3436" spans="1:5" ht="13.2" x14ac:dyDescent="0.25">
      <c r="A3436" s="23">
        <v>3435</v>
      </c>
      <c r="B3436" s="22" t="s">
        <v>3</v>
      </c>
      <c r="C3436" s="23" t="s">
        <v>11</v>
      </c>
      <c r="D3436" s="41">
        <v>5000</v>
      </c>
      <c r="E3436" s="23" t="s">
        <v>40</v>
      </c>
    </row>
    <row r="3437" spans="1:5" ht="13.2" x14ac:dyDescent="0.25">
      <c r="A3437" s="23">
        <v>3436</v>
      </c>
      <c r="B3437" s="22" t="s">
        <v>3</v>
      </c>
      <c r="C3437" s="23" t="s">
        <v>10</v>
      </c>
      <c r="D3437" s="41">
        <v>5000</v>
      </c>
      <c r="E3437" s="23" t="s">
        <v>40</v>
      </c>
    </row>
    <row r="3438" spans="1:5" ht="13.2" x14ac:dyDescent="0.25">
      <c r="A3438" s="23">
        <v>3437</v>
      </c>
      <c r="B3438" s="22" t="s">
        <v>3</v>
      </c>
      <c r="C3438" s="23" t="s">
        <v>13</v>
      </c>
      <c r="D3438" s="41">
        <v>3750</v>
      </c>
      <c r="E3438" s="23" t="s">
        <v>39</v>
      </c>
    </row>
    <row r="3439" spans="1:5" ht="13.2" x14ac:dyDescent="0.25">
      <c r="A3439" s="23">
        <v>3438</v>
      </c>
      <c r="B3439" s="22" t="s">
        <v>3</v>
      </c>
      <c r="C3439" s="23" t="s">
        <v>13</v>
      </c>
      <c r="D3439" s="41">
        <v>3750</v>
      </c>
      <c r="E3439" s="23" t="s">
        <v>39</v>
      </c>
    </row>
    <row r="3440" spans="1:5" ht="13.2" x14ac:dyDescent="0.25">
      <c r="A3440" s="23">
        <v>3439</v>
      </c>
      <c r="B3440" s="22" t="s">
        <v>3</v>
      </c>
      <c r="C3440" s="23" t="s">
        <v>13</v>
      </c>
      <c r="D3440" s="41">
        <v>18750</v>
      </c>
      <c r="E3440" s="23" t="s">
        <v>39</v>
      </c>
    </row>
    <row r="3441" spans="1:5" ht="13.2" x14ac:dyDescent="0.25">
      <c r="A3441" s="23">
        <v>3440</v>
      </c>
      <c r="B3441" s="22" t="s">
        <v>3</v>
      </c>
      <c r="C3441" s="23" t="s">
        <v>13</v>
      </c>
      <c r="D3441" s="41">
        <v>11250</v>
      </c>
      <c r="E3441" s="23" t="s">
        <v>39</v>
      </c>
    </row>
    <row r="3442" spans="1:5" ht="13.2" x14ac:dyDescent="0.25">
      <c r="A3442" s="23">
        <v>3441</v>
      </c>
      <c r="B3442" s="22" t="s">
        <v>3</v>
      </c>
      <c r="C3442" s="23" t="s">
        <v>12</v>
      </c>
      <c r="D3442" s="41">
        <v>8750</v>
      </c>
      <c r="E3442" s="23" t="s">
        <v>40</v>
      </c>
    </row>
    <row r="3443" spans="1:5" ht="13.2" x14ac:dyDescent="0.25">
      <c r="A3443" s="23">
        <v>3442</v>
      </c>
      <c r="B3443" s="22" t="s">
        <v>3</v>
      </c>
      <c r="C3443" s="23" t="s">
        <v>12</v>
      </c>
      <c r="D3443" s="41">
        <v>8750</v>
      </c>
      <c r="E3443" s="23" t="s">
        <v>40</v>
      </c>
    </row>
    <row r="3444" spans="1:5" ht="13.2" x14ac:dyDescent="0.25">
      <c r="A3444" s="23">
        <v>3443</v>
      </c>
      <c r="B3444" s="22" t="s">
        <v>3</v>
      </c>
      <c r="C3444" s="23" t="s">
        <v>12</v>
      </c>
      <c r="D3444" s="41">
        <v>12500</v>
      </c>
      <c r="E3444" s="23" t="s">
        <v>40</v>
      </c>
    </row>
    <row r="3445" spans="1:5" ht="13.2" x14ac:dyDescent="0.25">
      <c r="A3445" s="23">
        <v>3444</v>
      </c>
      <c r="B3445" s="22" t="s">
        <v>3</v>
      </c>
      <c r="C3445" s="23" t="s">
        <v>12</v>
      </c>
      <c r="D3445" s="41">
        <v>12500</v>
      </c>
      <c r="E3445" s="23" t="s">
        <v>40</v>
      </c>
    </row>
    <row r="3446" spans="1:5" ht="13.2" x14ac:dyDescent="0.25">
      <c r="A3446" s="23">
        <v>3445</v>
      </c>
      <c r="B3446" s="22" t="s">
        <v>3</v>
      </c>
      <c r="C3446" s="23" t="s">
        <v>12</v>
      </c>
      <c r="D3446" s="41">
        <v>8750</v>
      </c>
      <c r="E3446" s="23" t="s">
        <v>40</v>
      </c>
    </row>
    <row r="3447" spans="1:5" ht="13.2" x14ac:dyDescent="0.25">
      <c r="A3447" s="23">
        <v>3446</v>
      </c>
      <c r="B3447" s="22" t="s">
        <v>3</v>
      </c>
      <c r="C3447" s="23" t="s">
        <v>10</v>
      </c>
      <c r="D3447" s="41">
        <v>2500</v>
      </c>
      <c r="E3447" s="23" t="s">
        <v>39</v>
      </c>
    </row>
    <row r="3448" spans="1:5" ht="13.2" x14ac:dyDescent="0.25">
      <c r="A3448" s="23">
        <v>3447</v>
      </c>
      <c r="B3448" s="22" t="s">
        <v>3</v>
      </c>
      <c r="C3448" s="23" t="s">
        <v>12</v>
      </c>
      <c r="D3448" s="41">
        <v>10000</v>
      </c>
      <c r="E3448" s="23" t="s">
        <v>40</v>
      </c>
    </row>
    <row r="3449" spans="1:5" ht="13.2" x14ac:dyDescent="0.25">
      <c r="A3449" s="23">
        <v>3448</v>
      </c>
      <c r="B3449" s="22" t="s">
        <v>3</v>
      </c>
      <c r="C3449" s="23" t="s">
        <v>12</v>
      </c>
      <c r="D3449" s="41">
        <v>10000</v>
      </c>
      <c r="E3449" s="23" t="s">
        <v>40</v>
      </c>
    </row>
    <row r="3450" spans="1:5" ht="13.2" x14ac:dyDescent="0.25">
      <c r="A3450" s="23">
        <v>3449</v>
      </c>
      <c r="B3450" s="22" t="s">
        <v>3</v>
      </c>
      <c r="C3450" s="23" t="s">
        <v>12</v>
      </c>
      <c r="D3450" s="41">
        <v>12500</v>
      </c>
      <c r="E3450" s="23" t="s">
        <v>40</v>
      </c>
    </row>
    <row r="3451" spans="1:5" ht="13.2" x14ac:dyDescent="0.25">
      <c r="A3451" s="23">
        <v>3450</v>
      </c>
      <c r="B3451" s="22" t="s">
        <v>3</v>
      </c>
      <c r="C3451" s="23" t="s">
        <v>12</v>
      </c>
      <c r="D3451" s="41">
        <v>15000</v>
      </c>
      <c r="E3451" s="23" t="s">
        <v>40</v>
      </c>
    </row>
    <row r="3452" spans="1:5" ht="13.2" x14ac:dyDescent="0.25">
      <c r="A3452" s="23">
        <v>3451</v>
      </c>
      <c r="B3452" s="22" t="s">
        <v>3</v>
      </c>
      <c r="C3452" s="23" t="s">
        <v>12</v>
      </c>
      <c r="D3452" s="41">
        <v>8750</v>
      </c>
      <c r="E3452" s="23" t="s">
        <v>40</v>
      </c>
    </row>
    <row r="3453" spans="1:5" ht="13.2" x14ac:dyDescent="0.25">
      <c r="A3453" s="23">
        <v>3452</v>
      </c>
      <c r="B3453" s="22" t="s">
        <v>3</v>
      </c>
      <c r="C3453" s="23" t="s">
        <v>12</v>
      </c>
      <c r="D3453" s="41">
        <v>10000</v>
      </c>
      <c r="E3453" s="23" t="s">
        <v>39</v>
      </c>
    </row>
    <row r="3454" spans="1:5" ht="13.2" x14ac:dyDescent="0.25">
      <c r="A3454" s="23">
        <v>3453</v>
      </c>
      <c r="B3454" s="22" t="s">
        <v>3</v>
      </c>
      <c r="C3454" s="23" t="s">
        <v>10</v>
      </c>
      <c r="D3454" s="41">
        <v>2500</v>
      </c>
      <c r="E3454" s="23" t="s">
        <v>40</v>
      </c>
    </row>
    <row r="3455" spans="1:5" ht="13.2" x14ac:dyDescent="0.25">
      <c r="A3455" s="23">
        <v>3454</v>
      </c>
      <c r="B3455" s="22" t="s">
        <v>3</v>
      </c>
      <c r="C3455" s="23" t="s">
        <v>15</v>
      </c>
      <c r="D3455" s="41">
        <v>220000</v>
      </c>
      <c r="E3455" s="23" t="s">
        <v>39</v>
      </c>
    </row>
    <row r="3456" spans="1:5" ht="13.2" x14ac:dyDescent="0.25">
      <c r="A3456" s="23">
        <v>3455</v>
      </c>
      <c r="B3456" s="22" t="s">
        <v>3</v>
      </c>
      <c r="C3456" s="23" t="s">
        <v>15</v>
      </c>
      <c r="D3456" s="41">
        <v>28000</v>
      </c>
      <c r="E3456" s="23" t="s">
        <v>39</v>
      </c>
    </row>
    <row r="3457" spans="1:5" ht="13.2" x14ac:dyDescent="0.25">
      <c r="A3457" s="23">
        <v>3456</v>
      </c>
      <c r="B3457" s="22" t="s">
        <v>3</v>
      </c>
      <c r="C3457" s="23" t="s">
        <v>15</v>
      </c>
      <c r="D3457" s="41">
        <v>76000</v>
      </c>
      <c r="E3457" s="23" t="s">
        <v>39</v>
      </c>
    </row>
    <row r="3458" spans="1:5" ht="13.2" x14ac:dyDescent="0.25">
      <c r="A3458" s="23">
        <v>3457</v>
      </c>
      <c r="B3458" s="22" t="s">
        <v>3</v>
      </c>
      <c r="C3458" s="23" t="s">
        <v>15</v>
      </c>
      <c r="D3458" s="41">
        <v>4000</v>
      </c>
      <c r="E3458" s="23" t="s">
        <v>39</v>
      </c>
    </row>
    <row r="3459" spans="1:5" ht="13.2" x14ac:dyDescent="0.25">
      <c r="A3459" s="23">
        <v>3458</v>
      </c>
      <c r="B3459" s="22" t="s">
        <v>3</v>
      </c>
      <c r="C3459" s="23" t="s">
        <v>15</v>
      </c>
      <c r="D3459" s="41">
        <v>196000</v>
      </c>
      <c r="E3459" s="23" t="s">
        <v>39</v>
      </c>
    </row>
    <row r="3460" spans="1:5" ht="13.2" x14ac:dyDescent="0.25">
      <c r="A3460" s="23">
        <v>3459</v>
      </c>
      <c r="B3460" s="22" t="s">
        <v>3</v>
      </c>
      <c r="C3460" s="23" t="s">
        <v>15</v>
      </c>
      <c r="D3460" s="41">
        <v>28000</v>
      </c>
      <c r="E3460" s="23" t="s">
        <v>39</v>
      </c>
    </row>
    <row r="3461" spans="1:5" ht="13.2" x14ac:dyDescent="0.25">
      <c r="A3461" s="23">
        <v>3460</v>
      </c>
      <c r="B3461" s="22" t="s">
        <v>3</v>
      </c>
      <c r="C3461" s="23" t="s">
        <v>15</v>
      </c>
      <c r="D3461" s="41">
        <v>36000</v>
      </c>
      <c r="E3461" s="23" t="s">
        <v>39</v>
      </c>
    </row>
    <row r="3462" spans="1:5" ht="13.2" x14ac:dyDescent="0.25">
      <c r="A3462" s="23">
        <v>3461</v>
      </c>
      <c r="B3462" s="22" t="s">
        <v>3</v>
      </c>
      <c r="C3462" s="23" t="s">
        <v>15</v>
      </c>
      <c r="D3462" s="41">
        <v>36000</v>
      </c>
      <c r="E3462" s="23" t="s">
        <v>39</v>
      </c>
    </row>
    <row r="3463" spans="1:5" ht="13.2" x14ac:dyDescent="0.25">
      <c r="A3463" s="23">
        <v>3462</v>
      </c>
      <c r="B3463" s="22" t="s">
        <v>3</v>
      </c>
      <c r="C3463" s="23" t="s">
        <v>12</v>
      </c>
      <c r="D3463" s="41">
        <v>10000</v>
      </c>
      <c r="E3463" s="23" t="s">
        <v>40</v>
      </c>
    </row>
    <row r="3464" spans="1:5" ht="13.2" x14ac:dyDescent="0.25">
      <c r="A3464" s="23">
        <v>3463</v>
      </c>
      <c r="B3464" s="22" t="s">
        <v>3</v>
      </c>
      <c r="C3464" s="23" t="s">
        <v>10</v>
      </c>
      <c r="D3464" s="41">
        <v>7500</v>
      </c>
      <c r="E3464" s="23" t="s">
        <v>39</v>
      </c>
    </row>
    <row r="3465" spans="1:5" ht="13.2" x14ac:dyDescent="0.25">
      <c r="A3465" s="23">
        <v>3464</v>
      </c>
      <c r="B3465" s="22" t="s">
        <v>3</v>
      </c>
      <c r="C3465" s="23" t="s">
        <v>14</v>
      </c>
      <c r="D3465" s="41">
        <v>10000</v>
      </c>
      <c r="E3465" s="23" t="s">
        <v>39</v>
      </c>
    </row>
    <row r="3466" spans="1:5" ht="13.2" x14ac:dyDescent="0.25">
      <c r="A3466" s="23">
        <v>3465</v>
      </c>
      <c r="B3466" s="22" t="s">
        <v>3</v>
      </c>
      <c r="C3466" s="23" t="s">
        <v>14</v>
      </c>
      <c r="D3466" s="41">
        <v>2250</v>
      </c>
      <c r="E3466" s="23" t="s">
        <v>39</v>
      </c>
    </row>
    <row r="3467" spans="1:5" ht="13.2" x14ac:dyDescent="0.25">
      <c r="A3467" s="23">
        <v>3466</v>
      </c>
      <c r="B3467" s="22" t="s">
        <v>3</v>
      </c>
      <c r="C3467" s="23" t="s">
        <v>13</v>
      </c>
      <c r="D3467" s="41">
        <v>3750</v>
      </c>
      <c r="E3467" s="23" t="s">
        <v>39</v>
      </c>
    </row>
    <row r="3468" spans="1:5" ht="13.2" x14ac:dyDescent="0.25">
      <c r="A3468" s="23">
        <v>3467</v>
      </c>
      <c r="B3468" s="22" t="s">
        <v>3</v>
      </c>
      <c r="C3468" s="23" t="s">
        <v>12</v>
      </c>
      <c r="D3468" s="41">
        <v>8750</v>
      </c>
      <c r="E3468" s="23" t="s">
        <v>39</v>
      </c>
    </row>
    <row r="3469" spans="1:5" ht="13.2" x14ac:dyDescent="0.25">
      <c r="A3469" s="23">
        <v>3468</v>
      </c>
      <c r="B3469" s="22" t="s">
        <v>3</v>
      </c>
      <c r="C3469" s="23" t="s">
        <v>10</v>
      </c>
      <c r="D3469" s="41">
        <v>7500</v>
      </c>
      <c r="E3469" s="23" t="s">
        <v>39</v>
      </c>
    </row>
    <row r="3470" spans="1:5" ht="13.2" x14ac:dyDescent="0.25">
      <c r="A3470" s="23">
        <v>3469</v>
      </c>
      <c r="B3470" s="22" t="s">
        <v>3</v>
      </c>
      <c r="C3470" s="23" t="s">
        <v>14</v>
      </c>
      <c r="D3470" s="41">
        <v>500</v>
      </c>
      <c r="E3470" s="23" t="s">
        <v>39</v>
      </c>
    </row>
    <row r="3471" spans="1:5" ht="13.2" x14ac:dyDescent="0.25">
      <c r="A3471" s="23">
        <v>3470</v>
      </c>
      <c r="B3471" s="22" t="s">
        <v>3</v>
      </c>
      <c r="C3471" s="23" t="s">
        <v>14</v>
      </c>
      <c r="D3471" s="41">
        <v>2250</v>
      </c>
      <c r="E3471" s="23" t="s">
        <v>39</v>
      </c>
    </row>
    <row r="3472" spans="1:5" ht="13.2" x14ac:dyDescent="0.25">
      <c r="A3472" s="23">
        <v>3471</v>
      </c>
      <c r="B3472" s="22" t="s">
        <v>3</v>
      </c>
      <c r="C3472" s="23" t="s">
        <v>10</v>
      </c>
      <c r="D3472" s="41">
        <v>7500</v>
      </c>
      <c r="E3472" s="23" t="s">
        <v>39</v>
      </c>
    </row>
    <row r="3473" spans="1:5" ht="13.2" x14ac:dyDescent="0.25">
      <c r="A3473" s="23">
        <v>3472</v>
      </c>
      <c r="B3473" s="22" t="s">
        <v>3</v>
      </c>
      <c r="C3473" s="23" t="s">
        <v>14</v>
      </c>
      <c r="D3473" s="41">
        <v>4250</v>
      </c>
      <c r="E3473" s="23" t="s">
        <v>39</v>
      </c>
    </row>
    <row r="3474" spans="1:5" ht="13.2" x14ac:dyDescent="0.25">
      <c r="A3474" s="23">
        <v>3473</v>
      </c>
      <c r="B3474" s="22" t="s">
        <v>3</v>
      </c>
      <c r="C3474" s="23" t="s">
        <v>14</v>
      </c>
      <c r="D3474" s="41">
        <v>1000</v>
      </c>
      <c r="E3474" s="23" t="s">
        <v>39</v>
      </c>
    </row>
    <row r="3475" spans="1:5" ht="13.2" x14ac:dyDescent="0.25">
      <c r="A3475" s="23">
        <v>3474</v>
      </c>
      <c r="B3475" s="22" t="s">
        <v>3</v>
      </c>
      <c r="C3475" s="23" t="s">
        <v>13</v>
      </c>
      <c r="D3475" s="41">
        <v>7500</v>
      </c>
      <c r="E3475" s="23" t="s">
        <v>39</v>
      </c>
    </row>
    <row r="3476" spans="1:5" ht="13.2" x14ac:dyDescent="0.25">
      <c r="A3476" s="23">
        <v>3475</v>
      </c>
      <c r="B3476" s="22" t="s">
        <v>3</v>
      </c>
      <c r="C3476" s="23" t="s">
        <v>12</v>
      </c>
      <c r="D3476" s="41">
        <v>10000</v>
      </c>
      <c r="E3476" s="23" t="s">
        <v>39</v>
      </c>
    </row>
    <row r="3477" spans="1:5" ht="13.2" x14ac:dyDescent="0.25">
      <c r="A3477" s="23">
        <v>3476</v>
      </c>
      <c r="B3477" s="22" t="s">
        <v>3</v>
      </c>
      <c r="C3477" s="23" t="s">
        <v>13</v>
      </c>
      <c r="D3477" s="41">
        <v>3750</v>
      </c>
      <c r="E3477" s="23" t="s">
        <v>39</v>
      </c>
    </row>
    <row r="3478" spans="1:5" ht="13.2" x14ac:dyDescent="0.25">
      <c r="A3478" s="23">
        <v>3477</v>
      </c>
      <c r="B3478" s="22" t="s">
        <v>3</v>
      </c>
      <c r="C3478" s="23" t="s">
        <v>12</v>
      </c>
      <c r="D3478" s="41">
        <v>8750</v>
      </c>
      <c r="E3478" s="23" t="s">
        <v>39</v>
      </c>
    </row>
    <row r="3479" spans="1:5" ht="13.2" x14ac:dyDescent="0.25">
      <c r="A3479" s="23">
        <v>3478</v>
      </c>
      <c r="B3479" s="22" t="s">
        <v>3</v>
      </c>
      <c r="C3479" s="23" t="s">
        <v>11</v>
      </c>
      <c r="D3479" s="41">
        <v>3750</v>
      </c>
      <c r="E3479" s="23" t="s">
        <v>39</v>
      </c>
    </row>
    <row r="3480" spans="1:5" ht="13.2" x14ac:dyDescent="0.25">
      <c r="A3480" s="23">
        <v>3479</v>
      </c>
      <c r="B3480" s="22" t="s">
        <v>3</v>
      </c>
      <c r="C3480" s="23" t="s">
        <v>13</v>
      </c>
      <c r="D3480" s="41">
        <v>3750</v>
      </c>
      <c r="E3480" s="23" t="s">
        <v>39</v>
      </c>
    </row>
    <row r="3481" spans="1:5" ht="13.2" x14ac:dyDescent="0.25">
      <c r="A3481" s="23">
        <v>3480</v>
      </c>
      <c r="B3481" s="22" t="s">
        <v>3</v>
      </c>
      <c r="C3481" s="23" t="s">
        <v>10</v>
      </c>
      <c r="D3481" s="41">
        <v>11000</v>
      </c>
      <c r="E3481" s="23" t="s">
        <v>39</v>
      </c>
    </row>
    <row r="3482" spans="1:5" ht="13.2" x14ac:dyDescent="0.25">
      <c r="A3482" s="23">
        <v>3481</v>
      </c>
      <c r="B3482" s="22" t="s">
        <v>3</v>
      </c>
      <c r="C3482" s="23" t="s">
        <v>14</v>
      </c>
      <c r="D3482" s="41">
        <v>7500</v>
      </c>
      <c r="E3482" s="23" t="s">
        <v>39</v>
      </c>
    </row>
    <row r="3483" spans="1:5" ht="13.2" x14ac:dyDescent="0.25">
      <c r="A3483" s="23">
        <v>3482</v>
      </c>
      <c r="B3483" s="22" t="s">
        <v>3</v>
      </c>
      <c r="C3483" s="23" t="s">
        <v>14</v>
      </c>
      <c r="D3483" s="41">
        <v>2000</v>
      </c>
      <c r="E3483" s="23" t="s">
        <v>39</v>
      </c>
    </row>
    <row r="3484" spans="1:5" ht="13.2" x14ac:dyDescent="0.25">
      <c r="A3484" s="23">
        <v>3483</v>
      </c>
      <c r="B3484" s="22" t="s">
        <v>3</v>
      </c>
      <c r="C3484" s="23" t="s">
        <v>14</v>
      </c>
      <c r="D3484" s="41">
        <v>10500</v>
      </c>
      <c r="E3484" s="23" t="s">
        <v>39</v>
      </c>
    </row>
    <row r="3485" spans="1:5" ht="13.2" x14ac:dyDescent="0.25">
      <c r="A3485" s="23">
        <v>3484</v>
      </c>
      <c r="B3485" s="22" t="s">
        <v>3</v>
      </c>
      <c r="C3485" s="23" t="s">
        <v>14</v>
      </c>
      <c r="D3485" s="41">
        <v>500</v>
      </c>
      <c r="E3485" s="23" t="s">
        <v>39</v>
      </c>
    </row>
    <row r="3486" spans="1:5" ht="13.2" x14ac:dyDescent="0.25">
      <c r="A3486" s="23">
        <v>3485</v>
      </c>
      <c r="B3486" s="22" t="s">
        <v>3</v>
      </c>
      <c r="C3486" s="23" t="s">
        <v>14</v>
      </c>
      <c r="D3486" s="41">
        <v>750</v>
      </c>
      <c r="E3486" s="23" t="s">
        <v>39</v>
      </c>
    </row>
    <row r="3487" spans="1:5" ht="13.2" x14ac:dyDescent="0.25">
      <c r="A3487" s="23">
        <v>3486</v>
      </c>
      <c r="B3487" s="22" t="s">
        <v>3</v>
      </c>
      <c r="C3487" s="23" t="s">
        <v>14</v>
      </c>
      <c r="D3487" s="41">
        <v>1750</v>
      </c>
      <c r="E3487" s="23" t="s">
        <v>39</v>
      </c>
    </row>
    <row r="3488" spans="1:5" ht="13.2" x14ac:dyDescent="0.25">
      <c r="A3488" s="23">
        <v>3487</v>
      </c>
      <c r="B3488" s="22" t="s">
        <v>3</v>
      </c>
      <c r="C3488" s="23" t="s">
        <v>13</v>
      </c>
      <c r="D3488" s="41">
        <v>3750</v>
      </c>
      <c r="E3488" s="23" t="s">
        <v>39</v>
      </c>
    </row>
    <row r="3489" spans="1:5" ht="13.2" x14ac:dyDescent="0.25">
      <c r="A3489" s="23">
        <v>3488</v>
      </c>
      <c r="B3489" s="22" t="s">
        <v>3</v>
      </c>
      <c r="C3489" s="23" t="s">
        <v>12</v>
      </c>
      <c r="D3489" s="41">
        <v>8750</v>
      </c>
      <c r="E3489" s="23" t="s">
        <v>39</v>
      </c>
    </row>
    <row r="3490" spans="1:5" ht="13.2" x14ac:dyDescent="0.25">
      <c r="A3490" s="23">
        <v>3489</v>
      </c>
      <c r="B3490" s="22" t="s">
        <v>3</v>
      </c>
      <c r="C3490" s="23" t="s">
        <v>13</v>
      </c>
      <c r="D3490" s="41">
        <v>5000</v>
      </c>
      <c r="E3490" s="23" t="s">
        <v>39</v>
      </c>
    </row>
    <row r="3491" spans="1:5" ht="13.2" x14ac:dyDescent="0.25">
      <c r="A3491" s="23">
        <v>3490</v>
      </c>
      <c r="B3491" s="22" t="s">
        <v>3</v>
      </c>
      <c r="C3491" s="23" t="s">
        <v>10</v>
      </c>
      <c r="D3491" s="41">
        <v>12500</v>
      </c>
      <c r="E3491" s="23" t="s">
        <v>39</v>
      </c>
    </row>
    <row r="3492" spans="1:5" ht="13.2" x14ac:dyDescent="0.25">
      <c r="A3492" s="23">
        <v>3491</v>
      </c>
      <c r="B3492" s="22" t="s">
        <v>3</v>
      </c>
      <c r="C3492" s="23" t="s">
        <v>10</v>
      </c>
      <c r="D3492" s="41">
        <v>7500</v>
      </c>
      <c r="E3492" s="23" t="s">
        <v>39</v>
      </c>
    </row>
    <row r="3493" spans="1:5" ht="13.2" x14ac:dyDescent="0.25">
      <c r="A3493" s="23">
        <v>3492</v>
      </c>
      <c r="B3493" s="22" t="s">
        <v>3</v>
      </c>
      <c r="C3493" s="23" t="s">
        <v>14</v>
      </c>
      <c r="D3493" s="41">
        <v>3250</v>
      </c>
      <c r="E3493" s="23" t="s">
        <v>39</v>
      </c>
    </row>
    <row r="3494" spans="1:5" ht="13.2" x14ac:dyDescent="0.25">
      <c r="A3494" s="23">
        <v>3493</v>
      </c>
      <c r="B3494" s="22" t="s">
        <v>3</v>
      </c>
      <c r="C3494" s="23" t="s">
        <v>14</v>
      </c>
      <c r="D3494" s="41">
        <v>5500</v>
      </c>
      <c r="E3494" s="23" t="s">
        <v>39</v>
      </c>
    </row>
    <row r="3495" spans="1:5" ht="13.2" x14ac:dyDescent="0.25">
      <c r="A3495" s="23">
        <v>3494</v>
      </c>
      <c r="B3495" s="22" t="s">
        <v>3</v>
      </c>
      <c r="C3495" s="23" t="s">
        <v>14</v>
      </c>
      <c r="D3495" s="41">
        <v>1750</v>
      </c>
      <c r="E3495" s="23" t="s">
        <v>39</v>
      </c>
    </row>
    <row r="3496" spans="1:5" ht="13.2" x14ac:dyDescent="0.25">
      <c r="A3496" s="23">
        <v>3495</v>
      </c>
      <c r="B3496" s="22" t="s">
        <v>3</v>
      </c>
      <c r="C3496" s="23" t="s">
        <v>14</v>
      </c>
      <c r="D3496" s="41">
        <v>2250</v>
      </c>
      <c r="E3496" s="23" t="s">
        <v>39</v>
      </c>
    </row>
    <row r="3497" spans="1:5" ht="13.2" x14ac:dyDescent="0.25">
      <c r="A3497" s="23">
        <v>3496</v>
      </c>
      <c r="B3497" s="22" t="s">
        <v>3</v>
      </c>
      <c r="C3497" s="23" t="s">
        <v>13</v>
      </c>
      <c r="D3497" s="41">
        <v>11250</v>
      </c>
      <c r="E3497" s="23" t="s">
        <v>39</v>
      </c>
    </row>
    <row r="3498" spans="1:5" ht="13.2" x14ac:dyDescent="0.25">
      <c r="A3498" s="23">
        <v>3497</v>
      </c>
      <c r="B3498" s="22" t="s">
        <v>3</v>
      </c>
      <c r="C3498" s="23" t="s">
        <v>12</v>
      </c>
      <c r="D3498" s="41">
        <v>12500</v>
      </c>
      <c r="E3498" s="23" t="s">
        <v>39</v>
      </c>
    </row>
    <row r="3499" spans="1:5" ht="13.2" x14ac:dyDescent="0.25">
      <c r="A3499" s="23">
        <v>3498</v>
      </c>
      <c r="B3499" s="22" t="s">
        <v>3</v>
      </c>
      <c r="C3499" s="23" t="s">
        <v>10</v>
      </c>
      <c r="D3499" s="41">
        <v>5000</v>
      </c>
      <c r="E3499" s="23" t="s">
        <v>39</v>
      </c>
    </row>
    <row r="3500" spans="1:5" ht="13.2" x14ac:dyDescent="0.25">
      <c r="A3500" s="23">
        <v>3499</v>
      </c>
      <c r="B3500" s="22" t="s">
        <v>3</v>
      </c>
      <c r="C3500" s="23" t="s">
        <v>14</v>
      </c>
      <c r="D3500" s="41">
        <v>7750</v>
      </c>
      <c r="E3500" s="23" t="s">
        <v>39</v>
      </c>
    </row>
    <row r="3501" spans="1:5" ht="13.2" x14ac:dyDescent="0.25">
      <c r="A3501" s="23">
        <v>3500</v>
      </c>
      <c r="B3501" s="22" t="s">
        <v>3</v>
      </c>
      <c r="C3501" s="23" t="s">
        <v>13</v>
      </c>
      <c r="D3501" s="41">
        <v>11250</v>
      </c>
      <c r="E3501" s="23" t="s">
        <v>39</v>
      </c>
    </row>
    <row r="3502" spans="1:5" ht="13.2" x14ac:dyDescent="0.25">
      <c r="A3502" s="23">
        <v>3501</v>
      </c>
      <c r="B3502" s="22" t="s">
        <v>3</v>
      </c>
      <c r="C3502" s="23" t="s">
        <v>12</v>
      </c>
      <c r="D3502" s="41">
        <v>12500</v>
      </c>
      <c r="E3502" s="23" t="s">
        <v>39</v>
      </c>
    </row>
    <row r="3503" spans="1:5" ht="13.2" x14ac:dyDescent="0.25">
      <c r="A3503" s="23">
        <v>3502</v>
      </c>
      <c r="B3503" s="22" t="s">
        <v>3</v>
      </c>
      <c r="C3503" s="23" t="s">
        <v>10</v>
      </c>
      <c r="D3503" s="41">
        <v>7500</v>
      </c>
      <c r="E3503" s="23" t="s">
        <v>39</v>
      </c>
    </row>
    <row r="3504" spans="1:5" ht="13.2" x14ac:dyDescent="0.25">
      <c r="A3504" s="23">
        <v>3503</v>
      </c>
      <c r="B3504" s="22" t="s">
        <v>3</v>
      </c>
      <c r="C3504" s="23" t="s">
        <v>14</v>
      </c>
      <c r="D3504" s="41">
        <v>11750</v>
      </c>
      <c r="E3504" s="23" t="s">
        <v>39</v>
      </c>
    </row>
    <row r="3505" spans="1:5" ht="13.2" x14ac:dyDescent="0.25">
      <c r="A3505" s="23">
        <v>3504</v>
      </c>
      <c r="B3505" s="22" t="s">
        <v>3</v>
      </c>
      <c r="C3505" s="23" t="s">
        <v>13</v>
      </c>
      <c r="D3505" s="41">
        <v>3750</v>
      </c>
      <c r="E3505" s="23" t="s">
        <v>39</v>
      </c>
    </row>
    <row r="3506" spans="1:5" ht="13.2" x14ac:dyDescent="0.25">
      <c r="A3506" s="23">
        <v>3505</v>
      </c>
      <c r="B3506" s="22" t="s">
        <v>3</v>
      </c>
      <c r="C3506" s="23" t="s">
        <v>12</v>
      </c>
      <c r="D3506" s="41">
        <v>8750</v>
      </c>
      <c r="E3506" s="23" t="s">
        <v>39</v>
      </c>
    </row>
    <row r="3507" spans="1:5" ht="13.2" x14ac:dyDescent="0.25">
      <c r="A3507" s="23">
        <v>3506</v>
      </c>
      <c r="B3507" s="22" t="s">
        <v>3</v>
      </c>
      <c r="C3507" s="23" t="s">
        <v>11</v>
      </c>
      <c r="D3507" s="41">
        <v>4250</v>
      </c>
      <c r="E3507" s="23" t="s">
        <v>39</v>
      </c>
    </row>
    <row r="3508" spans="1:5" ht="13.2" x14ac:dyDescent="0.25">
      <c r="A3508" s="23">
        <v>3507</v>
      </c>
      <c r="B3508" s="22" t="s">
        <v>3</v>
      </c>
      <c r="C3508" s="23" t="s">
        <v>10</v>
      </c>
      <c r="D3508" s="41">
        <v>52500</v>
      </c>
      <c r="E3508" s="23" t="s">
        <v>40</v>
      </c>
    </row>
    <row r="3509" spans="1:5" ht="13.2" x14ac:dyDescent="0.25">
      <c r="A3509" s="23">
        <v>3508</v>
      </c>
      <c r="B3509" s="22" t="s">
        <v>3</v>
      </c>
      <c r="C3509" s="23" t="s">
        <v>14</v>
      </c>
      <c r="D3509" s="41">
        <v>47500</v>
      </c>
      <c r="E3509" s="23" t="s">
        <v>40</v>
      </c>
    </row>
    <row r="3510" spans="1:5" ht="13.2" x14ac:dyDescent="0.25">
      <c r="A3510" s="23">
        <v>3509</v>
      </c>
      <c r="B3510" s="22" t="s">
        <v>3</v>
      </c>
      <c r="C3510" s="23" t="s">
        <v>14</v>
      </c>
      <c r="D3510" s="41">
        <v>1000</v>
      </c>
      <c r="E3510" s="23" t="s">
        <v>40</v>
      </c>
    </row>
    <row r="3511" spans="1:5" ht="13.2" x14ac:dyDescent="0.25">
      <c r="A3511" s="23">
        <v>3510</v>
      </c>
      <c r="B3511" s="22" t="s">
        <v>3</v>
      </c>
      <c r="C3511" s="23" t="s">
        <v>14</v>
      </c>
      <c r="D3511" s="41">
        <v>1500</v>
      </c>
      <c r="E3511" s="23" t="s">
        <v>40</v>
      </c>
    </row>
    <row r="3512" spans="1:5" ht="13.2" x14ac:dyDescent="0.25">
      <c r="A3512" s="23">
        <v>3511</v>
      </c>
      <c r="B3512" s="22" t="s">
        <v>3</v>
      </c>
      <c r="C3512" s="23" t="s">
        <v>14</v>
      </c>
      <c r="D3512" s="41">
        <v>1750</v>
      </c>
      <c r="E3512" s="23" t="s">
        <v>40</v>
      </c>
    </row>
    <row r="3513" spans="1:5" ht="13.2" x14ac:dyDescent="0.25">
      <c r="A3513" s="23">
        <v>3512</v>
      </c>
      <c r="B3513" s="22" t="s">
        <v>3</v>
      </c>
      <c r="C3513" s="23" t="s">
        <v>14</v>
      </c>
      <c r="D3513" s="41">
        <v>1250</v>
      </c>
      <c r="E3513" s="23" t="s">
        <v>40</v>
      </c>
    </row>
    <row r="3514" spans="1:5" ht="13.2" x14ac:dyDescent="0.25">
      <c r="A3514" s="23">
        <v>3513</v>
      </c>
      <c r="B3514" s="22" t="s">
        <v>3</v>
      </c>
      <c r="C3514" s="23" t="s">
        <v>15</v>
      </c>
      <c r="D3514" s="41">
        <v>36000</v>
      </c>
      <c r="E3514" s="23" t="s">
        <v>39</v>
      </c>
    </row>
    <row r="3515" spans="1:5" ht="13.2" x14ac:dyDescent="0.25">
      <c r="A3515" s="23">
        <v>3514</v>
      </c>
      <c r="B3515" s="22" t="s">
        <v>3</v>
      </c>
      <c r="C3515" s="23" t="s">
        <v>15</v>
      </c>
      <c r="D3515" s="41">
        <v>16000</v>
      </c>
      <c r="E3515" s="23" t="s">
        <v>39</v>
      </c>
    </row>
    <row r="3516" spans="1:5" ht="13.2" x14ac:dyDescent="0.25">
      <c r="A3516" s="23">
        <v>3515</v>
      </c>
      <c r="B3516" s="22" t="s">
        <v>3</v>
      </c>
      <c r="C3516" s="23" t="s">
        <v>15</v>
      </c>
      <c r="D3516" s="41">
        <v>48000</v>
      </c>
      <c r="E3516" s="23" t="s">
        <v>39</v>
      </c>
    </row>
    <row r="3517" spans="1:5" ht="13.2" x14ac:dyDescent="0.25">
      <c r="A3517" s="23">
        <v>3516</v>
      </c>
      <c r="B3517" s="22" t="s">
        <v>3</v>
      </c>
      <c r="C3517" s="23" t="s">
        <v>15</v>
      </c>
      <c r="D3517" s="41">
        <v>40000</v>
      </c>
      <c r="E3517" s="23" t="s">
        <v>39</v>
      </c>
    </row>
    <row r="3518" spans="1:5" ht="13.2" x14ac:dyDescent="0.25">
      <c r="A3518" s="23">
        <v>3517</v>
      </c>
      <c r="B3518" s="22" t="s">
        <v>3</v>
      </c>
      <c r="C3518" s="23" t="s">
        <v>13</v>
      </c>
      <c r="D3518" s="41">
        <v>17500</v>
      </c>
      <c r="E3518" s="23" t="s">
        <v>39</v>
      </c>
    </row>
    <row r="3519" spans="1:5" ht="13.2" x14ac:dyDescent="0.25">
      <c r="A3519" s="23">
        <v>3518</v>
      </c>
      <c r="B3519" s="22" t="s">
        <v>3</v>
      </c>
      <c r="C3519" s="23" t="s">
        <v>10</v>
      </c>
      <c r="D3519" s="41">
        <v>5000</v>
      </c>
      <c r="E3519" s="23" t="s">
        <v>39</v>
      </c>
    </row>
    <row r="3520" spans="1:5" ht="13.2" x14ac:dyDescent="0.25">
      <c r="A3520" s="23">
        <v>3519</v>
      </c>
      <c r="B3520" s="22" t="s">
        <v>3</v>
      </c>
      <c r="C3520" s="23" t="s">
        <v>14</v>
      </c>
      <c r="D3520" s="41">
        <v>3250</v>
      </c>
      <c r="E3520" s="23" t="s">
        <v>39</v>
      </c>
    </row>
    <row r="3521" spans="1:5" ht="13.2" x14ac:dyDescent="0.25">
      <c r="A3521" s="23">
        <v>3520</v>
      </c>
      <c r="B3521" s="22" t="s">
        <v>3</v>
      </c>
      <c r="C3521" s="23" t="s">
        <v>10</v>
      </c>
      <c r="D3521" s="41">
        <v>5000</v>
      </c>
      <c r="E3521" s="23" t="s">
        <v>39</v>
      </c>
    </row>
    <row r="3522" spans="1:5" ht="13.2" x14ac:dyDescent="0.25">
      <c r="A3522" s="23">
        <v>3521</v>
      </c>
      <c r="B3522" s="22" t="s">
        <v>3</v>
      </c>
      <c r="C3522" s="23" t="s">
        <v>14</v>
      </c>
      <c r="D3522" s="41">
        <v>9250</v>
      </c>
      <c r="E3522" s="23" t="s">
        <v>39</v>
      </c>
    </row>
    <row r="3523" spans="1:5" ht="13.2" x14ac:dyDescent="0.25">
      <c r="A3523" s="23">
        <v>3522</v>
      </c>
      <c r="B3523" s="22" t="s">
        <v>3</v>
      </c>
      <c r="C3523" s="23" t="s">
        <v>10</v>
      </c>
      <c r="D3523" s="41">
        <v>2500</v>
      </c>
      <c r="E3523" s="23" t="s">
        <v>40</v>
      </c>
    </row>
    <row r="3524" spans="1:5" ht="13.2" x14ac:dyDescent="0.25">
      <c r="A3524" s="23">
        <v>3523</v>
      </c>
      <c r="B3524" s="22" t="s">
        <v>3</v>
      </c>
      <c r="C3524" s="23" t="s">
        <v>10</v>
      </c>
      <c r="D3524" s="41">
        <v>7500</v>
      </c>
      <c r="E3524" s="23" t="s">
        <v>39</v>
      </c>
    </row>
    <row r="3525" spans="1:5" ht="13.2" x14ac:dyDescent="0.25">
      <c r="A3525" s="23">
        <v>3524</v>
      </c>
      <c r="B3525" s="22" t="s">
        <v>3</v>
      </c>
      <c r="C3525" s="23" t="s">
        <v>14</v>
      </c>
      <c r="D3525" s="41">
        <v>11250</v>
      </c>
      <c r="E3525" s="23" t="s">
        <v>39</v>
      </c>
    </row>
    <row r="3526" spans="1:5" ht="13.2" x14ac:dyDescent="0.25">
      <c r="A3526" s="23">
        <v>3525</v>
      </c>
      <c r="B3526" s="22" t="s">
        <v>3</v>
      </c>
      <c r="C3526" s="23" t="s">
        <v>10</v>
      </c>
      <c r="D3526" s="41">
        <v>7500</v>
      </c>
      <c r="E3526" s="23" t="s">
        <v>40</v>
      </c>
    </row>
    <row r="3527" spans="1:5" ht="13.2" x14ac:dyDescent="0.25">
      <c r="A3527" s="23">
        <v>3526</v>
      </c>
      <c r="B3527" s="22" t="s">
        <v>3</v>
      </c>
      <c r="C3527" s="23" t="s">
        <v>14</v>
      </c>
      <c r="D3527" s="41">
        <v>3250</v>
      </c>
      <c r="E3527" s="23" t="s">
        <v>40</v>
      </c>
    </row>
    <row r="3528" spans="1:5" ht="13.2" x14ac:dyDescent="0.25">
      <c r="A3528" s="23">
        <v>3527</v>
      </c>
      <c r="B3528" s="22" t="s">
        <v>3</v>
      </c>
      <c r="C3528" s="23" t="s">
        <v>14</v>
      </c>
      <c r="D3528" s="41">
        <v>8250</v>
      </c>
      <c r="E3528" s="23" t="s">
        <v>40</v>
      </c>
    </row>
    <row r="3529" spans="1:5" ht="13.2" x14ac:dyDescent="0.25">
      <c r="A3529" s="23">
        <v>3528</v>
      </c>
      <c r="B3529" s="22" t="s">
        <v>3</v>
      </c>
      <c r="C3529" s="23" t="s">
        <v>14</v>
      </c>
      <c r="D3529" s="41">
        <v>1000</v>
      </c>
      <c r="E3529" s="23" t="s">
        <v>40</v>
      </c>
    </row>
    <row r="3530" spans="1:5" ht="13.2" x14ac:dyDescent="0.25">
      <c r="A3530" s="23">
        <v>3529</v>
      </c>
      <c r="B3530" s="22" t="s">
        <v>3</v>
      </c>
      <c r="C3530" s="23" t="s">
        <v>10</v>
      </c>
      <c r="D3530" s="41">
        <v>2500</v>
      </c>
      <c r="E3530" s="23" t="s">
        <v>39</v>
      </c>
    </row>
    <row r="3531" spans="1:5" ht="13.2" x14ac:dyDescent="0.25">
      <c r="A3531" s="23">
        <v>3530</v>
      </c>
      <c r="B3531" s="22" t="s">
        <v>3</v>
      </c>
      <c r="C3531" s="23" t="s">
        <v>10</v>
      </c>
      <c r="D3531" s="41">
        <v>5000</v>
      </c>
      <c r="E3531" s="23" t="s">
        <v>39</v>
      </c>
    </row>
    <row r="3532" spans="1:5" ht="13.2" x14ac:dyDescent="0.25">
      <c r="A3532" s="23">
        <v>3531</v>
      </c>
      <c r="B3532" s="22" t="s">
        <v>3</v>
      </c>
      <c r="C3532" s="23" t="s">
        <v>10</v>
      </c>
      <c r="D3532" s="41">
        <v>5000</v>
      </c>
      <c r="E3532" s="23" t="s">
        <v>40</v>
      </c>
    </row>
    <row r="3533" spans="1:5" ht="13.2" x14ac:dyDescent="0.25">
      <c r="A3533" s="23">
        <v>3532</v>
      </c>
      <c r="B3533" s="22" t="s">
        <v>3</v>
      </c>
      <c r="C3533" s="23" t="s">
        <v>14</v>
      </c>
      <c r="D3533" s="41">
        <v>11500</v>
      </c>
      <c r="E3533" s="23" t="s">
        <v>39</v>
      </c>
    </row>
    <row r="3534" spans="1:5" ht="13.2" x14ac:dyDescent="0.25">
      <c r="A3534" s="23">
        <v>3533</v>
      </c>
      <c r="B3534" s="22" t="s">
        <v>3</v>
      </c>
      <c r="C3534" s="23" t="s">
        <v>13</v>
      </c>
      <c r="D3534" s="41">
        <v>3750</v>
      </c>
      <c r="E3534" s="23" t="s">
        <v>40</v>
      </c>
    </row>
    <row r="3535" spans="1:5" ht="13.2" x14ac:dyDescent="0.25">
      <c r="A3535" s="23">
        <v>3534</v>
      </c>
      <c r="B3535" s="22" t="s">
        <v>3</v>
      </c>
      <c r="C3535" s="23" t="s">
        <v>13</v>
      </c>
      <c r="D3535" s="41">
        <v>7500</v>
      </c>
      <c r="E3535" s="23" t="s">
        <v>39</v>
      </c>
    </row>
    <row r="3536" spans="1:5" ht="13.2" x14ac:dyDescent="0.25">
      <c r="A3536" s="23">
        <v>3535</v>
      </c>
      <c r="B3536" s="22" t="s">
        <v>3</v>
      </c>
      <c r="C3536" s="23" t="s">
        <v>14</v>
      </c>
      <c r="D3536" s="41">
        <v>1750</v>
      </c>
      <c r="E3536" s="23" t="s">
        <v>39</v>
      </c>
    </row>
    <row r="3537" spans="1:5" ht="13.2" x14ac:dyDescent="0.25">
      <c r="A3537" s="23">
        <v>3536</v>
      </c>
      <c r="B3537" s="22" t="s">
        <v>3</v>
      </c>
      <c r="C3537" s="23" t="s">
        <v>13</v>
      </c>
      <c r="D3537" s="41">
        <v>7500</v>
      </c>
      <c r="E3537" s="23" t="s">
        <v>39</v>
      </c>
    </row>
    <row r="3538" spans="1:5" ht="13.2" x14ac:dyDescent="0.25">
      <c r="A3538" s="23">
        <v>3537</v>
      </c>
      <c r="B3538" s="22" t="s">
        <v>3</v>
      </c>
      <c r="C3538" s="23" t="s">
        <v>10</v>
      </c>
      <c r="D3538" s="41">
        <v>2500</v>
      </c>
      <c r="E3538" s="23" t="s">
        <v>40</v>
      </c>
    </row>
    <row r="3539" spans="1:5" ht="13.2" x14ac:dyDescent="0.25">
      <c r="A3539" s="23">
        <v>3538</v>
      </c>
      <c r="B3539" s="22" t="s">
        <v>3</v>
      </c>
      <c r="C3539" s="23" t="s">
        <v>13</v>
      </c>
      <c r="D3539" s="41">
        <v>15000</v>
      </c>
      <c r="E3539" s="23" t="s">
        <v>39</v>
      </c>
    </row>
    <row r="3540" spans="1:5" ht="13.2" x14ac:dyDescent="0.25">
      <c r="A3540" s="23">
        <v>3539</v>
      </c>
      <c r="B3540" s="22" t="s">
        <v>3</v>
      </c>
      <c r="C3540" s="23" t="s">
        <v>13</v>
      </c>
      <c r="D3540" s="41">
        <v>7500</v>
      </c>
      <c r="E3540" s="23" t="s">
        <v>40</v>
      </c>
    </row>
    <row r="3541" spans="1:5" ht="13.2" x14ac:dyDescent="0.25">
      <c r="A3541" s="23">
        <v>3540</v>
      </c>
      <c r="B3541" s="22" t="s">
        <v>3</v>
      </c>
      <c r="C3541" s="23" t="s">
        <v>13</v>
      </c>
      <c r="D3541" s="41">
        <v>3750</v>
      </c>
      <c r="E3541" s="23" t="s">
        <v>39</v>
      </c>
    </row>
    <row r="3542" spans="1:5" ht="13.2" x14ac:dyDescent="0.25">
      <c r="A3542" s="23">
        <v>3541</v>
      </c>
      <c r="B3542" s="22" t="s">
        <v>3</v>
      </c>
      <c r="C3542" s="23" t="s">
        <v>13</v>
      </c>
      <c r="D3542" s="41">
        <v>7500</v>
      </c>
      <c r="E3542" s="23" t="s">
        <v>39</v>
      </c>
    </row>
    <row r="3543" spans="1:5" ht="13.2" x14ac:dyDescent="0.25">
      <c r="A3543" s="23">
        <v>3542</v>
      </c>
      <c r="B3543" s="22" t="s">
        <v>3</v>
      </c>
      <c r="C3543" s="23" t="s">
        <v>10</v>
      </c>
      <c r="D3543" s="41">
        <v>5000</v>
      </c>
      <c r="E3543" s="23" t="s">
        <v>39</v>
      </c>
    </row>
    <row r="3544" spans="1:5" ht="13.2" x14ac:dyDescent="0.25">
      <c r="A3544" s="23">
        <v>3543</v>
      </c>
      <c r="B3544" s="22" t="s">
        <v>3</v>
      </c>
      <c r="C3544" s="23" t="s">
        <v>14</v>
      </c>
      <c r="D3544" s="41">
        <v>7500</v>
      </c>
      <c r="E3544" s="23" t="s">
        <v>39</v>
      </c>
    </row>
    <row r="3545" spans="1:5" ht="13.2" x14ac:dyDescent="0.25">
      <c r="A3545" s="23">
        <v>3544</v>
      </c>
      <c r="B3545" s="22" t="s">
        <v>3</v>
      </c>
      <c r="C3545" s="23" t="s">
        <v>13</v>
      </c>
      <c r="D3545" s="41">
        <v>7500</v>
      </c>
      <c r="E3545" s="23" t="s">
        <v>39</v>
      </c>
    </row>
    <row r="3546" spans="1:5" ht="13.2" x14ac:dyDescent="0.25">
      <c r="A3546" s="23">
        <v>3545</v>
      </c>
      <c r="B3546" s="22" t="s">
        <v>3</v>
      </c>
      <c r="C3546" s="23" t="s">
        <v>10</v>
      </c>
      <c r="D3546" s="41">
        <v>5000</v>
      </c>
      <c r="E3546" s="23" t="s">
        <v>39</v>
      </c>
    </row>
    <row r="3547" spans="1:5" ht="13.2" x14ac:dyDescent="0.25">
      <c r="A3547" s="23">
        <v>3546</v>
      </c>
      <c r="B3547" s="22" t="s">
        <v>3</v>
      </c>
      <c r="C3547" s="23" t="s">
        <v>14</v>
      </c>
      <c r="D3547" s="41">
        <v>3250</v>
      </c>
      <c r="E3547" s="23" t="s">
        <v>39</v>
      </c>
    </row>
    <row r="3548" spans="1:5" ht="13.2" x14ac:dyDescent="0.25">
      <c r="A3548" s="23">
        <v>3547</v>
      </c>
      <c r="B3548" s="22" t="s">
        <v>3</v>
      </c>
      <c r="C3548" s="23" t="s">
        <v>14</v>
      </c>
      <c r="D3548" s="41">
        <v>1000</v>
      </c>
      <c r="E3548" s="23" t="s">
        <v>39</v>
      </c>
    </row>
    <row r="3549" spans="1:5" ht="13.2" x14ac:dyDescent="0.25">
      <c r="A3549" s="23">
        <v>3548</v>
      </c>
      <c r="B3549" s="22" t="s">
        <v>3</v>
      </c>
      <c r="C3549" s="23" t="s">
        <v>10</v>
      </c>
      <c r="D3549" s="41">
        <v>5000</v>
      </c>
      <c r="E3549" s="23" t="s">
        <v>39</v>
      </c>
    </row>
    <row r="3550" spans="1:5" ht="13.2" x14ac:dyDescent="0.25">
      <c r="A3550" s="23">
        <v>3549</v>
      </c>
      <c r="B3550" s="22" t="s">
        <v>3</v>
      </c>
      <c r="C3550" s="23" t="s">
        <v>14</v>
      </c>
      <c r="D3550" s="41">
        <v>3750</v>
      </c>
      <c r="E3550" s="23" t="s">
        <v>39</v>
      </c>
    </row>
    <row r="3551" spans="1:5" ht="13.2" x14ac:dyDescent="0.25">
      <c r="A3551" s="23">
        <v>3550</v>
      </c>
      <c r="B3551" s="22" t="s">
        <v>3</v>
      </c>
      <c r="C3551" s="23" t="s">
        <v>10</v>
      </c>
      <c r="D3551" s="41">
        <v>5000</v>
      </c>
      <c r="E3551" s="23" t="s">
        <v>39</v>
      </c>
    </row>
    <row r="3552" spans="1:5" ht="13.2" x14ac:dyDescent="0.25">
      <c r="A3552" s="23">
        <v>3551</v>
      </c>
      <c r="B3552" s="22" t="s">
        <v>3</v>
      </c>
      <c r="C3552" s="23" t="s">
        <v>14</v>
      </c>
      <c r="D3552" s="41">
        <v>3000</v>
      </c>
      <c r="E3552" s="23" t="s">
        <v>39</v>
      </c>
    </row>
    <row r="3553" spans="1:5" ht="13.2" x14ac:dyDescent="0.25">
      <c r="A3553" s="23">
        <v>3552</v>
      </c>
      <c r="B3553" s="22" t="s">
        <v>3</v>
      </c>
      <c r="C3553" s="23" t="s">
        <v>12</v>
      </c>
      <c r="D3553" s="41">
        <v>12500</v>
      </c>
      <c r="E3553" s="23" t="s">
        <v>40</v>
      </c>
    </row>
    <row r="3554" spans="1:5" ht="13.2" x14ac:dyDescent="0.25">
      <c r="A3554" s="23">
        <v>3553</v>
      </c>
      <c r="B3554" s="22" t="s">
        <v>3</v>
      </c>
      <c r="C3554" s="23" t="s">
        <v>12</v>
      </c>
      <c r="D3554" s="41">
        <v>7500</v>
      </c>
      <c r="E3554" s="23" t="s">
        <v>39</v>
      </c>
    </row>
    <row r="3555" spans="1:5" ht="13.2" x14ac:dyDescent="0.25">
      <c r="A3555" s="23">
        <v>3554</v>
      </c>
      <c r="B3555" s="22" t="s">
        <v>3</v>
      </c>
      <c r="C3555" s="23" t="s">
        <v>12</v>
      </c>
      <c r="D3555" s="41">
        <v>12500</v>
      </c>
      <c r="E3555" s="23" t="s">
        <v>40</v>
      </c>
    </row>
    <row r="3556" spans="1:5" ht="13.2" x14ac:dyDescent="0.25">
      <c r="A3556" s="23">
        <v>3555</v>
      </c>
      <c r="B3556" s="22" t="s">
        <v>3</v>
      </c>
      <c r="C3556" s="23" t="s">
        <v>12</v>
      </c>
      <c r="D3556" s="41">
        <v>8750</v>
      </c>
      <c r="E3556" s="23" t="s">
        <v>40</v>
      </c>
    </row>
    <row r="3557" spans="1:5" ht="13.2" x14ac:dyDescent="0.25">
      <c r="A3557" s="23">
        <v>3556</v>
      </c>
      <c r="B3557" s="22" t="s">
        <v>3</v>
      </c>
      <c r="C3557" s="23" t="s">
        <v>12</v>
      </c>
      <c r="D3557" s="41">
        <v>8750</v>
      </c>
      <c r="E3557" s="23" t="s">
        <v>40</v>
      </c>
    </row>
    <row r="3558" spans="1:5" ht="13.2" x14ac:dyDescent="0.25">
      <c r="A3558" s="23">
        <v>3557</v>
      </c>
      <c r="B3558" s="22" t="s">
        <v>3</v>
      </c>
      <c r="C3558" s="23" t="s">
        <v>12</v>
      </c>
      <c r="D3558" s="41">
        <v>10000</v>
      </c>
      <c r="E3558" s="23" t="s">
        <v>40</v>
      </c>
    </row>
    <row r="3559" spans="1:5" ht="13.2" x14ac:dyDescent="0.25">
      <c r="A3559" s="23">
        <v>3558</v>
      </c>
      <c r="B3559" s="22" t="s">
        <v>3</v>
      </c>
      <c r="C3559" s="23" t="s">
        <v>12</v>
      </c>
      <c r="D3559" s="41">
        <v>8750</v>
      </c>
      <c r="E3559" s="23" t="s">
        <v>40</v>
      </c>
    </row>
    <row r="3560" spans="1:5" ht="13.2" x14ac:dyDescent="0.25">
      <c r="A3560" s="23">
        <v>3559</v>
      </c>
      <c r="B3560" s="22" t="s">
        <v>3</v>
      </c>
      <c r="C3560" s="23" t="s">
        <v>12</v>
      </c>
      <c r="D3560" s="41">
        <v>10000</v>
      </c>
      <c r="E3560" s="23" t="s">
        <v>40</v>
      </c>
    </row>
    <row r="3561" spans="1:5" ht="13.2" x14ac:dyDescent="0.25">
      <c r="A3561" s="23">
        <v>3560</v>
      </c>
      <c r="B3561" s="22" t="s">
        <v>3</v>
      </c>
      <c r="C3561" s="23" t="s">
        <v>14</v>
      </c>
      <c r="D3561" s="41">
        <v>4500</v>
      </c>
      <c r="E3561" s="23" t="s">
        <v>40</v>
      </c>
    </row>
    <row r="3562" spans="1:5" ht="13.2" x14ac:dyDescent="0.25">
      <c r="A3562" s="23">
        <v>3561</v>
      </c>
      <c r="B3562" s="22" t="s">
        <v>3</v>
      </c>
      <c r="C3562" s="23" t="s">
        <v>12</v>
      </c>
      <c r="D3562" s="41">
        <v>8750</v>
      </c>
      <c r="E3562" s="23" t="s">
        <v>40</v>
      </c>
    </row>
    <row r="3563" spans="1:5" ht="13.2" x14ac:dyDescent="0.25">
      <c r="A3563" s="23">
        <v>3562</v>
      </c>
      <c r="B3563" s="22" t="s">
        <v>3</v>
      </c>
      <c r="C3563" s="23" t="s">
        <v>12</v>
      </c>
      <c r="D3563" s="41">
        <v>8750</v>
      </c>
      <c r="E3563" s="23" t="s">
        <v>40</v>
      </c>
    </row>
    <row r="3564" spans="1:5" ht="13.2" x14ac:dyDescent="0.25">
      <c r="A3564" s="23">
        <v>3563</v>
      </c>
      <c r="B3564" s="22" t="s">
        <v>3</v>
      </c>
      <c r="C3564" s="23" t="s">
        <v>12</v>
      </c>
      <c r="D3564" s="41">
        <v>12500</v>
      </c>
      <c r="E3564" s="23" t="s">
        <v>40</v>
      </c>
    </row>
    <row r="3565" spans="1:5" ht="13.2" x14ac:dyDescent="0.25">
      <c r="A3565" s="23">
        <v>3564</v>
      </c>
      <c r="B3565" s="22" t="s">
        <v>3</v>
      </c>
      <c r="C3565" s="23" t="s">
        <v>12</v>
      </c>
      <c r="D3565" s="41">
        <v>8750</v>
      </c>
      <c r="E3565" s="23" t="s">
        <v>40</v>
      </c>
    </row>
    <row r="3566" spans="1:5" ht="13.2" x14ac:dyDescent="0.25">
      <c r="A3566" s="23">
        <v>3565</v>
      </c>
      <c r="B3566" s="22" t="s">
        <v>3</v>
      </c>
      <c r="C3566" s="23" t="s">
        <v>12</v>
      </c>
      <c r="D3566" s="41">
        <v>8750</v>
      </c>
      <c r="E3566" s="23" t="s">
        <v>40</v>
      </c>
    </row>
    <row r="3567" spans="1:5" ht="13.2" x14ac:dyDescent="0.25">
      <c r="A3567" s="23">
        <v>3566</v>
      </c>
      <c r="B3567" s="22" t="s">
        <v>3</v>
      </c>
      <c r="C3567" s="23" t="s">
        <v>12</v>
      </c>
      <c r="D3567" s="41">
        <v>10000</v>
      </c>
      <c r="E3567" s="23" t="s">
        <v>40</v>
      </c>
    </row>
    <row r="3568" spans="1:5" ht="13.2" x14ac:dyDescent="0.25">
      <c r="A3568" s="23">
        <v>3567</v>
      </c>
      <c r="B3568" s="22" t="s">
        <v>3</v>
      </c>
      <c r="C3568" s="23" t="s">
        <v>12</v>
      </c>
      <c r="D3568" s="41">
        <v>10000</v>
      </c>
      <c r="E3568" s="23" t="s">
        <v>40</v>
      </c>
    </row>
    <row r="3569" spans="1:5" ht="13.2" x14ac:dyDescent="0.25">
      <c r="A3569" s="23">
        <v>3568</v>
      </c>
      <c r="B3569" s="22" t="s">
        <v>3</v>
      </c>
      <c r="C3569" s="23" t="s">
        <v>12</v>
      </c>
      <c r="D3569" s="41">
        <v>8750</v>
      </c>
      <c r="E3569" s="23" t="s">
        <v>40</v>
      </c>
    </row>
    <row r="3570" spans="1:5" ht="13.2" x14ac:dyDescent="0.25">
      <c r="A3570" s="23">
        <v>3569</v>
      </c>
      <c r="B3570" s="22" t="s">
        <v>3</v>
      </c>
      <c r="C3570" s="23" t="s">
        <v>12</v>
      </c>
      <c r="D3570" s="41">
        <v>8750</v>
      </c>
      <c r="E3570" s="23" t="s">
        <v>40</v>
      </c>
    </row>
    <row r="3571" spans="1:5" ht="13.2" x14ac:dyDescent="0.25">
      <c r="A3571" s="23">
        <v>3570</v>
      </c>
      <c r="B3571" s="22" t="s">
        <v>3</v>
      </c>
      <c r="C3571" s="23" t="s">
        <v>12</v>
      </c>
      <c r="D3571" s="41">
        <v>12500</v>
      </c>
      <c r="E3571" s="23" t="s">
        <v>40</v>
      </c>
    </row>
    <row r="3572" spans="1:5" ht="13.2" x14ac:dyDescent="0.25">
      <c r="A3572" s="23">
        <v>3571</v>
      </c>
      <c r="B3572" s="22" t="s">
        <v>3</v>
      </c>
      <c r="C3572" s="23" t="s">
        <v>12</v>
      </c>
      <c r="D3572" s="41">
        <v>15000</v>
      </c>
      <c r="E3572" s="23" t="s">
        <v>40</v>
      </c>
    </row>
    <row r="3573" spans="1:5" ht="13.2" x14ac:dyDescent="0.25">
      <c r="A3573" s="23">
        <v>3572</v>
      </c>
      <c r="B3573" s="22" t="s">
        <v>3</v>
      </c>
      <c r="C3573" s="23" t="s">
        <v>11</v>
      </c>
      <c r="D3573" s="41">
        <v>5000</v>
      </c>
      <c r="E3573" s="23" t="s">
        <v>40</v>
      </c>
    </row>
    <row r="3574" spans="1:5" ht="13.2" x14ac:dyDescent="0.25">
      <c r="A3574" s="23">
        <v>3573</v>
      </c>
      <c r="B3574" s="22" t="s">
        <v>3</v>
      </c>
      <c r="C3574" s="23" t="s">
        <v>11</v>
      </c>
      <c r="D3574" s="41">
        <v>6250</v>
      </c>
      <c r="E3574" s="23" t="s">
        <v>40</v>
      </c>
    </row>
    <row r="3575" spans="1:5" ht="13.2" x14ac:dyDescent="0.25">
      <c r="A3575" s="23">
        <v>3574</v>
      </c>
      <c r="B3575" s="22" t="s">
        <v>3</v>
      </c>
      <c r="C3575" s="23" t="s">
        <v>11</v>
      </c>
      <c r="D3575" s="41">
        <v>7500</v>
      </c>
      <c r="E3575" s="23" t="s">
        <v>40</v>
      </c>
    </row>
    <row r="3576" spans="1:5" ht="13.2" x14ac:dyDescent="0.25">
      <c r="A3576" s="23">
        <v>3575</v>
      </c>
      <c r="B3576" s="22" t="s">
        <v>3</v>
      </c>
      <c r="C3576" s="23" t="s">
        <v>11</v>
      </c>
      <c r="D3576" s="41">
        <v>10000</v>
      </c>
      <c r="E3576" s="23" t="s">
        <v>40</v>
      </c>
    </row>
    <row r="3577" spans="1:5" ht="13.2" x14ac:dyDescent="0.25">
      <c r="A3577" s="23">
        <v>3576</v>
      </c>
      <c r="B3577" s="22" t="s">
        <v>3</v>
      </c>
      <c r="C3577" s="23" t="s">
        <v>12</v>
      </c>
      <c r="D3577" s="41">
        <v>12500</v>
      </c>
      <c r="E3577" s="23" t="s">
        <v>40</v>
      </c>
    </row>
    <row r="3578" spans="1:5" ht="13.2" x14ac:dyDescent="0.25">
      <c r="A3578" s="23">
        <v>3577</v>
      </c>
      <c r="B3578" s="22" t="s">
        <v>3</v>
      </c>
      <c r="C3578" s="23" t="s">
        <v>10</v>
      </c>
      <c r="D3578" s="41">
        <v>7500</v>
      </c>
      <c r="E3578" s="23" t="s">
        <v>39</v>
      </c>
    </row>
    <row r="3579" spans="1:5" ht="13.2" x14ac:dyDescent="0.25">
      <c r="A3579" s="23">
        <v>3578</v>
      </c>
      <c r="B3579" s="22" t="s">
        <v>3</v>
      </c>
      <c r="C3579" s="23" t="s">
        <v>10</v>
      </c>
      <c r="D3579" s="41">
        <v>12500</v>
      </c>
      <c r="E3579" s="23" t="s">
        <v>39</v>
      </c>
    </row>
    <row r="3580" spans="1:5" ht="13.2" x14ac:dyDescent="0.25">
      <c r="A3580" s="23">
        <v>3579</v>
      </c>
      <c r="B3580" s="22" t="s">
        <v>3</v>
      </c>
      <c r="C3580" s="23" t="s">
        <v>14</v>
      </c>
      <c r="D3580" s="41">
        <v>50000</v>
      </c>
      <c r="E3580" s="23" t="s">
        <v>39</v>
      </c>
    </row>
    <row r="3581" spans="1:5" ht="13.2" x14ac:dyDescent="0.25">
      <c r="A3581" s="23">
        <v>3580</v>
      </c>
      <c r="B3581" s="22" t="s">
        <v>3</v>
      </c>
      <c r="C3581" s="23" t="s">
        <v>14</v>
      </c>
      <c r="D3581" s="41">
        <v>3000</v>
      </c>
      <c r="E3581" s="23" t="s">
        <v>39</v>
      </c>
    </row>
    <row r="3582" spans="1:5" ht="13.2" x14ac:dyDescent="0.25">
      <c r="A3582" s="23">
        <v>3581</v>
      </c>
      <c r="B3582" s="22" t="s">
        <v>3</v>
      </c>
      <c r="C3582" s="23" t="s">
        <v>14</v>
      </c>
      <c r="D3582" s="41">
        <v>11750</v>
      </c>
      <c r="E3582" s="23" t="s">
        <v>39</v>
      </c>
    </row>
    <row r="3583" spans="1:5" ht="13.2" x14ac:dyDescent="0.25">
      <c r="A3583" s="23">
        <v>3582</v>
      </c>
      <c r="B3583" s="22" t="s">
        <v>3</v>
      </c>
      <c r="C3583" s="23" t="s">
        <v>14</v>
      </c>
      <c r="D3583" s="41">
        <v>500</v>
      </c>
      <c r="E3583" s="23" t="s">
        <v>39</v>
      </c>
    </row>
    <row r="3584" spans="1:5" ht="13.2" x14ac:dyDescent="0.25">
      <c r="A3584" s="23">
        <v>3583</v>
      </c>
      <c r="B3584" s="22" t="s">
        <v>3</v>
      </c>
      <c r="C3584" s="23" t="s">
        <v>14</v>
      </c>
      <c r="D3584" s="41">
        <v>750</v>
      </c>
      <c r="E3584" s="23" t="s">
        <v>39</v>
      </c>
    </row>
    <row r="3585" spans="1:5" ht="13.2" x14ac:dyDescent="0.25">
      <c r="A3585" s="23">
        <v>3584</v>
      </c>
      <c r="B3585" s="22" t="s">
        <v>3</v>
      </c>
      <c r="C3585" s="23" t="s">
        <v>14</v>
      </c>
      <c r="D3585" s="41">
        <v>1750</v>
      </c>
      <c r="E3585" s="23" t="s">
        <v>39</v>
      </c>
    </row>
    <row r="3586" spans="1:5" ht="13.2" x14ac:dyDescent="0.25">
      <c r="A3586" s="23">
        <v>3585</v>
      </c>
      <c r="B3586" s="22" t="s">
        <v>3</v>
      </c>
      <c r="C3586" s="23" t="s">
        <v>10</v>
      </c>
      <c r="D3586" s="41">
        <v>2500</v>
      </c>
      <c r="E3586" s="23" t="s">
        <v>40</v>
      </c>
    </row>
    <row r="3587" spans="1:5" ht="13.2" x14ac:dyDescent="0.25">
      <c r="A3587" s="23">
        <v>3586</v>
      </c>
      <c r="B3587" s="22" t="s">
        <v>3</v>
      </c>
      <c r="C3587" s="23" t="s">
        <v>10</v>
      </c>
      <c r="D3587" s="41">
        <v>7500</v>
      </c>
      <c r="E3587" s="23" t="s">
        <v>40</v>
      </c>
    </row>
    <row r="3588" spans="1:5" ht="13.2" x14ac:dyDescent="0.25">
      <c r="A3588" s="23">
        <v>3587</v>
      </c>
      <c r="B3588" s="22" t="s">
        <v>3</v>
      </c>
      <c r="C3588" s="23" t="s">
        <v>14</v>
      </c>
      <c r="D3588" s="41">
        <v>110000</v>
      </c>
      <c r="E3588" s="23" t="s">
        <v>40</v>
      </c>
    </row>
    <row r="3589" spans="1:5" ht="13.2" x14ac:dyDescent="0.25">
      <c r="A3589" s="23">
        <v>3588</v>
      </c>
      <c r="B3589" s="22" t="s">
        <v>3</v>
      </c>
      <c r="C3589" s="23" t="s">
        <v>14</v>
      </c>
      <c r="D3589" s="41">
        <v>5000</v>
      </c>
      <c r="E3589" s="23" t="s">
        <v>40</v>
      </c>
    </row>
    <row r="3590" spans="1:5" ht="13.2" x14ac:dyDescent="0.25">
      <c r="A3590" s="23">
        <v>3589</v>
      </c>
      <c r="B3590" s="22" t="s">
        <v>3</v>
      </c>
      <c r="C3590" s="23" t="s">
        <v>14</v>
      </c>
      <c r="D3590" s="41">
        <v>9750</v>
      </c>
      <c r="E3590" s="23" t="s">
        <v>40</v>
      </c>
    </row>
    <row r="3591" spans="1:5" ht="13.2" x14ac:dyDescent="0.25">
      <c r="A3591" s="23">
        <v>3590</v>
      </c>
      <c r="B3591" s="22" t="s">
        <v>3</v>
      </c>
      <c r="C3591" s="23" t="s">
        <v>14</v>
      </c>
      <c r="D3591" s="41">
        <v>5000</v>
      </c>
      <c r="E3591" s="23" t="s">
        <v>40</v>
      </c>
    </row>
    <row r="3592" spans="1:5" ht="13.2" x14ac:dyDescent="0.25">
      <c r="A3592" s="23">
        <v>3591</v>
      </c>
      <c r="B3592" s="22" t="s">
        <v>3</v>
      </c>
      <c r="C3592" s="23" t="s">
        <v>14</v>
      </c>
      <c r="D3592" s="41">
        <v>5500</v>
      </c>
      <c r="E3592" s="23" t="s">
        <v>40</v>
      </c>
    </row>
    <row r="3593" spans="1:5" ht="13.2" x14ac:dyDescent="0.25">
      <c r="A3593" s="23">
        <v>3592</v>
      </c>
      <c r="B3593" s="22" t="s">
        <v>3</v>
      </c>
      <c r="C3593" s="23" t="s">
        <v>14</v>
      </c>
      <c r="D3593" s="41">
        <v>1000</v>
      </c>
      <c r="E3593" s="23" t="s">
        <v>40</v>
      </c>
    </row>
    <row r="3594" spans="1:5" ht="13.2" x14ac:dyDescent="0.25">
      <c r="A3594" s="23">
        <v>3593</v>
      </c>
      <c r="B3594" s="22" t="s">
        <v>3</v>
      </c>
      <c r="C3594" s="23" t="s">
        <v>10</v>
      </c>
      <c r="D3594" s="41">
        <v>5000</v>
      </c>
      <c r="E3594" s="23" t="s">
        <v>39</v>
      </c>
    </row>
    <row r="3595" spans="1:5" ht="13.2" x14ac:dyDescent="0.25">
      <c r="A3595" s="23">
        <v>3594</v>
      </c>
      <c r="B3595" s="22" t="s">
        <v>3</v>
      </c>
      <c r="C3595" s="23" t="s">
        <v>14</v>
      </c>
      <c r="D3595" s="41">
        <v>9750</v>
      </c>
      <c r="E3595" s="23" t="s">
        <v>39</v>
      </c>
    </row>
    <row r="3596" spans="1:5" ht="13.2" x14ac:dyDescent="0.25">
      <c r="A3596" s="23">
        <v>3595</v>
      </c>
      <c r="B3596" s="22" t="s">
        <v>3</v>
      </c>
      <c r="C3596" s="23" t="s">
        <v>10</v>
      </c>
      <c r="D3596" s="41">
        <v>11000</v>
      </c>
      <c r="E3596" s="23" t="s">
        <v>39</v>
      </c>
    </row>
    <row r="3597" spans="1:5" ht="13.2" x14ac:dyDescent="0.25">
      <c r="A3597" s="23">
        <v>3596</v>
      </c>
      <c r="B3597" s="22" t="s">
        <v>3</v>
      </c>
      <c r="C3597" s="23" t="s">
        <v>14</v>
      </c>
      <c r="D3597" s="41">
        <v>1750</v>
      </c>
      <c r="E3597" s="23" t="s">
        <v>39</v>
      </c>
    </row>
    <row r="3598" spans="1:5" ht="13.2" x14ac:dyDescent="0.25">
      <c r="A3598" s="23">
        <v>3597</v>
      </c>
      <c r="B3598" s="22" t="s">
        <v>3</v>
      </c>
      <c r="C3598" s="23" t="s">
        <v>14</v>
      </c>
      <c r="D3598" s="41">
        <v>4750</v>
      </c>
      <c r="E3598" s="23" t="s">
        <v>39</v>
      </c>
    </row>
    <row r="3599" spans="1:5" ht="13.2" x14ac:dyDescent="0.25">
      <c r="A3599" s="23">
        <v>3598</v>
      </c>
      <c r="B3599" s="22" t="s">
        <v>3</v>
      </c>
      <c r="C3599" s="23" t="s">
        <v>14</v>
      </c>
      <c r="D3599" s="41">
        <v>2750</v>
      </c>
      <c r="E3599" s="23" t="s">
        <v>39</v>
      </c>
    </row>
    <row r="3600" spans="1:5" ht="13.2" x14ac:dyDescent="0.25">
      <c r="A3600" s="23">
        <v>3599</v>
      </c>
      <c r="B3600" s="22" t="s">
        <v>3</v>
      </c>
      <c r="C3600" s="23" t="s">
        <v>14</v>
      </c>
      <c r="D3600" s="41">
        <v>3500</v>
      </c>
      <c r="E3600" s="23" t="s">
        <v>39</v>
      </c>
    </row>
    <row r="3601" spans="1:5" ht="13.2" x14ac:dyDescent="0.25">
      <c r="A3601" s="23">
        <v>3600</v>
      </c>
      <c r="B3601" s="22" t="s">
        <v>3</v>
      </c>
      <c r="C3601" s="23" t="s">
        <v>14</v>
      </c>
      <c r="D3601" s="41">
        <v>4250</v>
      </c>
      <c r="E3601" s="23" t="s">
        <v>39</v>
      </c>
    </row>
    <row r="3602" spans="1:5" ht="13.2" x14ac:dyDescent="0.25">
      <c r="A3602" s="23">
        <v>3601</v>
      </c>
      <c r="B3602" s="22" t="s">
        <v>3</v>
      </c>
      <c r="C3602" s="23" t="s">
        <v>13</v>
      </c>
      <c r="D3602" s="41">
        <v>3750</v>
      </c>
      <c r="E3602" s="23" t="s">
        <v>39</v>
      </c>
    </row>
    <row r="3603" spans="1:5" ht="13.2" x14ac:dyDescent="0.25">
      <c r="A3603" s="23">
        <v>3602</v>
      </c>
      <c r="B3603" s="22" t="s">
        <v>3</v>
      </c>
      <c r="C3603" s="23" t="s">
        <v>14</v>
      </c>
      <c r="D3603" s="41">
        <v>23000</v>
      </c>
      <c r="E3603" s="23" t="s">
        <v>39</v>
      </c>
    </row>
    <row r="3604" spans="1:5" ht="13.2" x14ac:dyDescent="0.25">
      <c r="A3604" s="23">
        <v>3603</v>
      </c>
      <c r="B3604" s="22" t="s">
        <v>3</v>
      </c>
      <c r="C3604" s="23" t="s">
        <v>14</v>
      </c>
      <c r="D3604" s="41">
        <v>7500</v>
      </c>
      <c r="E3604" s="23" t="s">
        <v>39</v>
      </c>
    </row>
    <row r="3605" spans="1:5" ht="13.2" x14ac:dyDescent="0.25">
      <c r="A3605" s="23">
        <v>3604</v>
      </c>
      <c r="B3605" s="22" t="s">
        <v>3</v>
      </c>
      <c r="C3605" s="23" t="s">
        <v>13</v>
      </c>
      <c r="D3605" s="41">
        <v>5000</v>
      </c>
      <c r="E3605" s="23" t="s">
        <v>39</v>
      </c>
    </row>
    <row r="3606" spans="1:5" ht="13.2" x14ac:dyDescent="0.25">
      <c r="A3606" s="23">
        <v>3605</v>
      </c>
      <c r="B3606" s="22" t="s">
        <v>3</v>
      </c>
      <c r="C3606" s="23" t="s">
        <v>15</v>
      </c>
      <c r="D3606" s="41">
        <v>224000</v>
      </c>
      <c r="E3606" s="23" t="s">
        <v>39</v>
      </c>
    </row>
    <row r="3607" spans="1:5" ht="13.2" x14ac:dyDescent="0.25">
      <c r="A3607" s="23">
        <v>3606</v>
      </c>
      <c r="B3607" s="22" t="s">
        <v>3</v>
      </c>
      <c r="C3607" s="23" t="s">
        <v>15</v>
      </c>
      <c r="D3607" s="41">
        <v>32000</v>
      </c>
      <c r="E3607" s="23" t="s">
        <v>39</v>
      </c>
    </row>
    <row r="3608" spans="1:5" ht="13.2" x14ac:dyDescent="0.25">
      <c r="A3608" s="23">
        <v>3607</v>
      </c>
      <c r="B3608" s="22" t="s">
        <v>3</v>
      </c>
      <c r="C3608" s="23" t="s">
        <v>15</v>
      </c>
      <c r="D3608" s="41">
        <v>20000</v>
      </c>
      <c r="E3608" s="23" t="s">
        <v>39</v>
      </c>
    </row>
    <row r="3609" spans="1:5" ht="13.2" x14ac:dyDescent="0.25">
      <c r="A3609" s="23">
        <v>3608</v>
      </c>
      <c r="B3609" s="22" t="s">
        <v>3</v>
      </c>
      <c r="C3609" s="23" t="s">
        <v>15</v>
      </c>
      <c r="D3609" s="41">
        <v>20000</v>
      </c>
      <c r="E3609" s="23" t="s">
        <v>39</v>
      </c>
    </row>
    <row r="3610" spans="1:5" ht="13.2" x14ac:dyDescent="0.25">
      <c r="A3610" s="23">
        <v>3609</v>
      </c>
      <c r="B3610" s="22" t="s">
        <v>3</v>
      </c>
      <c r="C3610" s="23" t="s">
        <v>11</v>
      </c>
      <c r="D3610" s="41">
        <v>9750</v>
      </c>
      <c r="E3610" s="23" t="s">
        <v>40</v>
      </c>
    </row>
    <row r="3611" spans="1:5" ht="13.2" x14ac:dyDescent="0.25">
      <c r="A3611" s="23">
        <v>3610</v>
      </c>
      <c r="B3611" s="22" t="s">
        <v>3</v>
      </c>
      <c r="C3611" s="23" t="s">
        <v>10</v>
      </c>
      <c r="D3611" s="41">
        <v>105000</v>
      </c>
      <c r="E3611" s="23" t="s">
        <v>40</v>
      </c>
    </row>
    <row r="3612" spans="1:5" ht="13.2" x14ac:dyDescent="0.25">
      <c r="A3612" s="23">
        <v>3611</v>
      </c>
      <c r="B3612" s="22" t="s">
        <v>3</v>
      </c>
      <c r="C3612" s="23" t="s">
        <v>14</v>
      </c>
      <c r="D3612" s="41">
        <v>105000</v>
      </c>
      <c r="E3612" s="23" t="s">
        <v>40</v>
      </c>
    </row>
    <row r="3613" spans="1:5" ht="13.2" x14ac:dyDescent="0.25">
      <c r="A3613" s="23">
        <v>3612</v>
      </c>
      <c r="B3613" s="22" t="s">
        <v>3</v>
      </c>
      <c r="C3613" s="23" t="s">
        <v>14</v>
      </c>
      <c r="D3613" s="41">
        <v>106250</v>
      </c>
      <c r="E3613" s="23" t="s">
        <v>40</v>
      </c>
    </row>
    <row r="3614" spans="1:5" ht="13.2" x14ac:dyDescent="0.25">
      <c r="A3614" s="23">
        <v>3613</v>
      </c>
      <c r="B3614" s="22" t="s">
        <v>3</v>
      </c>
      <c r="C3614" s="23" t="s">
        <v>14</v>
      </c>
      <c r="D3614" s="41">
        <v>135000</v>
      </c>
      <c r="E3614" s="23" t="s">
        <v>40</v>
      </c>
    </row>
    <row r="3615" spans="1:5" ht="13.2" x14ac:dyDescent="0.25">
      <c r="A3615" s="23">
        <v>3614</v>
      </c>
      <c r="B3615" s="22" t="s">
        <v>3</v>
      </c>
      <c r="C3615" s="23" t="s">
        <v>14</v>
      </c>
      <c r="D3615" s="41">
        <v>3000</v>
      </c>
      <c r="E3615" s="23" t="s">
        <v>40</v>
      </c>
    </row>
    <row r="3616" spans="1:5" ht="13.2" x14ac:dyDescent="0.25">
      <c r="A3616" s="23">
        <v>3615</v>
      </c>
      <c r="B3616" s="22" t="s">
        <v>3</v>
      </c>
      <c r="C3616" s="23" t="s">
        <v>14</v>
      </c>
      <c r="D3616" s="41">
        <v>1500</v>
      </c>
      <c r="E3616" s="23" t="s">
        <v>40</v>
      </c>
    </row>
    <row r="3617" spans="1:5" ht="13.2" x14ac:dyDescent="0.25">
      <c r="A3617" s="23">
        <v>3616</v>
      </c>
      <c r="B3617" s="22" t="s">
        <v>3</v>
      </c>
      <c r="C3617" s="23" t="s">
        <v>14</v>
      </c>
      <c r="D3617" s="41">
        <v>3500</v>
      </c>
      <c r="E3617" s="23" t="s">
        <v>40</v>
      </c>
    </row>
    <row r="3618" spans="1:5" ht="13.2" x14ac:dyDescent="0.25">
      <c r="A3618" s="23">
        <v>3617</v>
      </c>
      <c r="B3618" s="22" t="s">
        <v>3</v>
      </c>
      <c r="C3618" s="23" t="s">
        <v>14</v>
      </c>
      <c r="D3618" s="41">
        <v>34500</v>
      </c>
      <c r="E3618" s="23" t="s">
        <v>40</v>
      </c>
    </row>
    <row r="3619" spans="1:5" ht="13.2" x14ac:dyDescent="0.25">
      <c r="A3619" s="23">
        <v>3618</v>
      </c>
      <c r="B3619" s="22" t="s">
        <v>3</v>
      </c>
      <c r="C3619" s="23" t="s">
        <v>14</v>
      </c>
      <c r="D3619" s="41">
        <v>750</v>
      </c>
      <c r="E3619" s="23" t="s">
        <v>40</v>
      </c>
    </row>
    <row r="3620" spans="1:5" ht="13.2" x14ac:dyDescent="0.25">
      <c r="A3620" s="23">
        <v>3619</v>
      </c>
      <c r="B3620" s="22" t="s">
        <v>3</v>
      </c>
      <c r="C3620" s="23" t="s">
        <v>14</v>
      </c>
      <c r="D3620" s="41">
        <v>1500</v>
      </c>
      <c r="E3620" s="23" t="s">
        <v>40</v>
      </c>
    </row>
    <row r="3621" spans="1:5" ht="13.2" x14ac:dyDescent="0.25">
      <c r="A3621" s="23">
        <v>3620</v>
      </c>
      <c r="B3621" s="22" t="s">
        <v>3</v>
      </c>
      <c r="C3621" s="23" t="s">
        <v>14</v>
      </c>
      <c r="D3621" s="41">
        <v>40000</v>
      </c>
      <c r="E3621" s="23" t="s">
        <v>40</v>
      </c>
    </row>
    <row r="3622" spans="1:5" ht="13.2" x14ac:dyDescent="0.25">
      <c r="A3622" s="23">
        <v>3621</v>
      </c>
      <c r="B3622" s="22" t="s">
        <v>3</v>
      </c>
      <c r="C3622" s="23" t="s">
        <v>14</v>
      </c>
      <c r="D3622" s="41">
        <v>365000</v>
      </c>
      <c r="E3622" s="23" t="s">
        <v>40</v>
      </c>
    </row>
    <row r="3623" spans="1:5" ht="13.2" x14ac:dyDescent="0.25">
      <c r="A3623" s="23">
        <v>3622</v>
      </c>
      <c r="B3623" s="22" t="s">
        <v>3</v>
      </c>
      <c r="C3623" s="23" t="s">
        <v>14</v>
      </c>
      <c r="D3623" s="41">
        <v>385000</v>
      </c>
      <c r="E3623" s="23" t="s">
        <v>40</v>
      </c>
    </row>
    <row r="3624" spans="1:5" ht="13.2" x14ac:dyDescent="0.25">
      <c r="A3624" s="23">
        <v>3623</v>
      </c>
      <c r="B3624" s="22" t="s">
        <v>3</v>
      </c>
      <c r="C3624" s="23" t="s">
        <v>14</v>
      </c>
      <c r="D3624" s="41">
        <v>192500</v>
      </c>
      <c r="E3624" s="23" t="s">
        <v>40</v>
      </c>
    </row>
    <row r="3625" spans="1:5" ht="13.2" x14ac:dyDescent="0.25">
      <c r="A3625" s="23">
        <v>3624</v>
      </c>
      <c r="B3625" s="22" t="s">
        <v>3</v>
      </c>
      <c r="C3625" s="23" t="s">
        <v>14</v>
      </c>
      <c r="D3625" s="41">
        <v>280000</v>
      </c>
      <c r="E3625" s="23" t="s">
        <v>40</v>
      </c>
    </row>
    <row r="3626" spans="1:5" ht="13.2" x14ac:dyDescent="0.25">
      <c r="A3626" s="23">
        <v>3625</v>
      </c>
      <c r="B3626" s="22" t="s">
        <v>3</v>
      </c>
      <c r="C3626" s="23" t="s">
        <v>14</v>
      </c>
      <c r="D3626" s="41">
        <v>7500</v>
      </c>
      <c r="E3626" s="23" t="s">
        <v>40</v>
      </c>
    </row>
    <row r="3627" spans="1:5" ht="13.2" x14ac:dyDescent="0.25">
      <c r="A3627" s="23">
        <v>3626</v>
      </c>
      <c r="B3627" s="22" t="s">
        <v>3</v>
      </c>
      <c r="C3627" s="23" t="s">
        <v>14</v>
      </c>
      <c r="D3627" s="41">
        <v>3750</v>
      </c>
      <c r="E3627" s="23" t="s">
        <v>40</v>
      </c>
    </row>
    <row r="3628" spans="1:5" ht="13.2" x14ac:dyDescent="0.25">
      <c r="A3628" s="23">
        <v>3627</v>
      </c>
      <c r="B3628" s="22" t="s">
        <v>3</v>
      </c>
      <c r="C3628" s="23" t="s">
        <v>14</v>
      </c>
      <c r="D3628" s="41">
        <v>32500</v>
      </c>
      <c r="E3628" s="23" t="s">
        <v>40</v>
      </c>
    </row>
    <row r="3629" spans="1:5" ht="13.2" x14ac:dyDescent="0.25">
      <c r="A3629" s="23">
        <v>3628</v>
      </c>
      <c r="B3629" s="22" t="s">
        <v>3</v>
      </c>
      <c r="C3629" s="23" t="s">
        <v>14</v>
      </c>
      <c r="D3629" s="41">
        <v>15000</v>
      </c>
      <c r="E3629" s="23" t="s">
        <v>40</v>
      </c>
    </row>
    <row r="3630" spans="1:5" ht="13.2" x14ac:dyDescent="0.25">
      <c r="A3630" s="23">
        <v>3629</v>
      </c>
      <c r="B3630" s="22" t="s">
        <v>3</v>
      </c>
      <c r="C3630" s="23" t="s">
        <v>14</v>
      </c>
      <c r="D3630" s="41">
        <v>15000</v>
      </c>
      <c r="E3630" s="23" t="s">
        <v>40</v>
      </c>
    </row>
    <row r="3631" spans="1:5" ht="13.2" x14ac:dyDescent="0.25">
      <c r="A3631" s="23">
        <v>3630</v>
      </c>
      <c r="B3631" s="22" t="s">
        <v>3</v>
      </c>
      <c r="C3631" s="23" t="s">
        <v>13</v>
      </c>
      <c r="D3631" s="41">
        <v>100000</v>
      </c>
      <c r="E3631" s="23" t="s">
        <v>40</v>
      </c>
    </row>
    <row r="3632" spans="1:5" ht="13.2" x14ac:dyDescent="0.25">
      <c r="A3632" s="23">
        <v>3631</v>
      </c>
      <c r="B3632" s="22" t="s">
        <v>3</v>
      </c>
      <c r="C3632" s="23" t="s">
        <v>11</v>
      </c>
      <c r="D3632" s="41">
        <v>38500</v>
      </c>
      <c r="E3632" s="23" t="s">
        <v>40</v>
      </c>
    </row>
    <row r="3633" spans="1:5" ht="13.2" x14ac:dyDescent="0.25">
      <c r="A3633" s="23">
        <v>3632</v>
      </c>
      <c r="B3633" s="22" t="s">
        <v>3</v>
      </c>
      <c r="C3633" s="23" t="s">
        <v>11</v>
      </c>
      <c r="D3633" s="41">
        <v>10000</v>
      </c>
      <c r="E3633" s="23" t="s">
        <v>40</v>
      </c>
    </row>
    <row r="3634" spans="1:5" ht="13.2" x14ac:dyDescent="0.25">
      <c r="A3634" s="23">
        <v>3633</v>
      </c>
      <c r="B3634" s="22" t="s">
        <v>3</v>
      </c>
      <c r="C3634" s="23" t="s">
        <v>11</v>
      </c>
      <c r="D3634" s="41">
        <v>18000</v>
      </c>
      <c r="E3634" s="23" t="s">
        <v>40</v>
      </c>
    </row>
    <row r="3635" spans="1:5" ht="13.2" x14ac:dyDescent="0.25">
      <c r="A3635" s="23">
        <v>3634</v>
      </c>
      <c r="B3635" s="22" t="s">
        <v>3</v>
      </c>
      <c r="C3635" s="23" t="s">
        <v>11</v>
      </c>
      <c r="D3635" s="41">
        <v>10000</v>
      </c>
      <c r="E3635" s="23" t="s">
        <v>40</v>
      </c>
    </row>
    <row r="3636" spans="1:5" ht="13.2" x14ac:dyDescent="0.25">
      <c r="A3636" s="23">
        <v>3635</v>
      </c>
      <c r="B3636" s="22" t="s">
        <v>3</v>
      </c>
      <c r="C3636" s="23" t="s">
        <v>11</v>
      </c>
      <c r="D3636" s="41">
        <v>99000</v>
      </c>
      <c r="E3636" s="23" t="s">
        <v>39</v>
      </c>
    </row>
    <row r="3637" spans="1:5" ht="13.2" x14ac:dyDescent="0.25">
      <c r="A3637" s="23">
        <v>3636</v>
      </c>
      <c r="B3637" s="22" t="s">
        <v>3</v>
      </c>
      <c r="C3637" s="23" t="s">
        <v>11</v>
      </c>
      <c r="D3637" s="41">
        <v>20000</v>
      </c>
      <c r="E3637" s="23" t="s">
        <v>40</v>
      </c>
    </row>
    <row r="3638" spans="1:5" ht="13.2" x14ac:dyDescent="0.25">
      <c r="A3638" s="23">
        <v>3637</v>
      </c>
      <c r="B3638" s="22" t="s">
        <v>3</v>
      </c>
      <c r="C3638" s="23" t="s">
        <v>11</v>
      </c>
      <c r="D3638" s="41">
        <v>6750</v>
      </c>
      <c r="E3638" s="23" t="s">
        <v>39</v>
      </c>
    </row>
    <row r="3639" spans="1:5" ht="13.2" x14ac:dyDescent="0.25">
      <c r="A3639" s="23">
        <v>3638</v>
      </c>
      <c r="B3639" s="22" t="s">
        <v>3</v>
      </c>
      <c r="C3639" s="23" t="s">
        <v>11</v>
      </c>
      <c r="D3639" s="41">
        <v>5000</v>
      </c>
      <c r="E3639" s="23" t="s">
        <v>40</v>
      </c>
    </row>
    <row r="3640" spans="1:5" ht="13.2" x14ac:dyDescent="0.25">
      <c r="A3640" s="23">
        <v>3639</v>
      </c>
      <c r="B3640" s="22" t="s">
        <v>3</v>
      </c>
      <c r="C3640" s="23" t="s">
        <v>12</v>
      </c>
      <c r="D3640" s="41">
        <v>10000</v>
      </c>
      <c r="E3640" s="23" t="s">
        <v>39</v>
      </c>
    </row>
    <row r="3641" spans="1:5" ht="13.2" x14ac:dyDescent="0.25">
      <c r="A3641" s="23">
        <v>3640</v>
      </c>
      <c r="B3641" s="22" t="s">
        <v>3</v>
      </c>
      <c r="C3641" s="23" t="s">
        <v>10</v>
      </c>
      <c r="D3641" s="41">
        <v>11000</v>
      </c>
      <c r="E3641" s="23" t="s">
        <v>39</v>
      </c>
    </row>
    <row r="3642" spans="1:5" ht="13.2" x14ac:dyDescent="0.25">
      <c r="A3642" s="23">
        <v>3641</v>
      </c>
      <c r="B3642" s="22" t="s">
        <v>3</v>
      </c>
      <c r="C3642" s="23" t="s">
        <v>14</v>
      </c>
      <c r="D3642" s="41">
        <v>10500</v>
      </c>
      <c r="E3642" s="23" t="s">
        <v>39</v>
      </c>
    </row>
    <row r="3643" spans="1:5" ht="13.2" x14ac:dyDescent="0.25">
      <c r="A3643" s="23">
        <v>3642</v>
      </c>
      <c r="B3643" s="22" t="s">
        <v>3</v>
      </c>
      <c r="C3643" s="23" t="s">
        <v>14</v>
      </c>
      <c r="D3643" s="41">
        <v>500</v>
      </c>
      <c r="E3643" s="23" t="s">
        <v>39</v>
      </c>
    </row>
    <row r="3644" spans="1:5" ht="13.2" x14ac:dyDescent="0.25">
      <c r="A3644" s="23">
        <v>3643</v>
      </c>
      <c r="B3644" s="22" t="s">
        <v>3</v>
      </c>
      <c r="C3644" s="23" t="s">
        <v>14</v>
      </c>
      <c r="D3644" s="41">
        <v>750</v>
      </c>
      <c r="E3644" s="23" t="s">
        <v>39</v>
      </c>
    </row>
    <row r="3645" spans="1:5" ht="13.2" x14ac:dyDescent="0.25">
      <c r="A3645" s="23">
        <v>3644</v>
      </c>
      <c r="B3645" s="22" t="s">
        <v>3</v>
      </c>
      <c r="C3645" s="23" t="s">
        <v>14</v>
      </c>
      <c r="D3645" s="41">
        <v>6250</v>
      </c>
      <c r="E3645" s="23" t="s">
        <v>39</v>
      </c>
    </row>
    <row r="3646" spans="1:5" ht="13.2" x14ac:dyDescent="0.25">
      <c r="A3646" s="23">
        <v>3645</v>
      </c>
      <c r="B3646" s="22" t="s">
        <v>3</v>
      </c>
      <c r="C3646" s="23" t="s">
        <v>13</v>
      </c>
      <c r="D3646" s="41">
        <v>3750</v>
      </c>
      <c r="E3646" s="23" t="s">
        <v>39</v>
      </c>
    </row>
    <row r="3647" spans="1:5" ht="13.2" x14ac:dyDescent="0.25">
      <c r="A3647" s="23">
        <v>3646</v>
      </c>
      <c r="B3647" s="22" t="s">
        <v>3</v>
      </c>
      <c r="C3647" s="23" t="s">
        <v>12</v>
      </c>
      <c r="D3647" s="41">
        <v>8750</v>
      </c>
      <c r="E3647" s="23" t="s">
        <v>39</v>
      </c>
    </row>
    <row r="3648" spans="1:5" ht="13.2" x14ac:dyDescent="0.25">
      <c r="A3648" s="23">
        <v>3647</v>
      </c>
      <c r="B3648" s="22" t="s">
        <v>3</v>
      </c>
      <c r="C3648" s="23" t="s">
        <v>11</v>
      </c>
      <c r="D3648" s="41">
        <v>3250</v>
      </c>
      <c r="E3648" s="23" t="s">
        <v>39</v>
      </c>
    </row>
    <row r="3649" spans="1:5" ht="13.2" x14ac:dyDescent="0.25">
      <c r="A3649" s="23">
        <v>3648</v>
      </c>
      <c r="B3649" s="22" t="s">
        <v>3</v>
      </c>
      <c r="C3649" s="23" t="s">
        <v>10</v>
      </c>
      <c r="D3649" s="41">
        <v>11000</v>
      </c>
      <c r="E3649" s="23" t="s">
        <v>39</v>
      </c>
    </row>
    <row r="3650" spans="1:5" ht="13.2" x14ac:dyDescent="0.25">
      <c r="A3650" s="23">
        <v>3649</v>
      </c>
      <c r="B3650" s="22" t="s">
        <v>3</v>
      </c>
      <c r="C3650" s="23" t="s">
        <v>14</v>
      </c>
      <c r="D3650" s="41">
        <v>8500</v>
      </c>
      <c r="E3650" s="23" t="s">
        <v>39</v>
      </c>
    </row>
    <row r="3651" spans="1:5" ht="13.2" x14ac:dyDescent="0.25">
      <c r="A3651" s="23">
        <v>3650</v>
      </c>
      <c r="B3651" s="22" t="s">
        <v>3</v>
      </c>
      <c r="C3651" s="23" t="s">
        <v>14</v>
      </c>
      <c r="D3651" s="41">
        <v>10500</v>
      </c>
      <c r="E3651" s="23" t="s">
        <v>39</v>
      </c>
    </row>
    <row r="3652" spans="1:5" ht="13.2" x14ac:dyDescent="0.25">
      <c r="A3652" s="23">
        <v>3651</v>
      </c>
      <c r="B3652" s="22" t="s">
        <v>3</v>
      </c>
      <c r="C3652" s="23" t="s">
        <v>14</v>
      </c>
      <c r="D3652" s="41">
        <v>2750</v>
      </c>
      <c r="E3652" s="23" t="s">
        <v>39</v>
      </c>
    </row>
    <row r="3653" spans="1:5" ht="13.2" x14ac:dyDescent="0.25">
      <c r="A3653" s="23">
        <v>3652</v>
      </c>
      <c r="B3653" s="22" t="s">
        <v>3</v>
      </c>
      <c r="C3653" s="23" t="s">
        <v>14</v>
      </c>
      <c r="D3653" s="41">
        <v>500</v>
      </c>
      <c r="E3653" s="23" t="s">
        <v>39</v>
      </c>
    </row>
    <row r="3654" spans="1:5" ht="13.2" x14ac:dyDescent="0.25">
      <c r="A3654" s="23">
        <v>3653</v>
      </c>
      <c r="B3654" s="22" t="s">
        <v>3</v>
      </c>
      <c r="C3654" s="23" t="s">
        <v>14</v>
      </c>
      <c r="D3654" s="41">
        <v>750</v>
      </c>
      <c r="E3654" s="23" t="s">
        <v>39</v>
      </c>
    </row>
    <row r="3655" spans="1:5" ht="13.2" x14ac:dyDescent="0.25">
      <c r="A3655" s="23">
        <v>3654</v>
      </c>
      <c r="B3655" s="22" t="s">
        <v>3</v>
      </c>
      <c r="C3655" s="23" t="s">
        <v>10</v>
      </c>
      <c r="D3655" s="41">
        <v>7500</v>
      </c>
      <c r="E3655" s="23" t="s">
        <v>39</v>
      </c>
    </row>
    <row r="3656" spans="1:5" ht="13.2" x14ac:dyDescent="0.25">
      <c r="A3656" s="23">
        <v>3655</v>
      </c>
      <c r="B3656" s="22" t="s">
        <v>3</v>
      </c>
      <c r="C3656" s="23" t="s">
        <v>14</v>
      </c>
      <c r="D3656" s="41">
        <v>17500</v>
      </c>
      <c r="E3656" s="23" t="s">
        <v>39</v>
      </c>
    </row>
    <row r="3657" spans="1:5" ht="13.2" x14ac:dyDescent="0.25">
      <c r="A3657" s="23">
        <v>3656</v>
      </c>
      <c r="B3657" s="22" t="s">
        <v>3</v>
      </c>
      <c r="C3657" s="23" t="s">
        <v>14</v>
      </c>
      <c r="D3657" s="41">
        <v>4750</v>
      </c>
      <c r="E3657" s="23" t="s">
        <v>39</v>
      </c>
    </row>
    <row r="3658" spans="1:5" ht="13.2" x14ac:dyDescent="0.25">
      <c r="A3658" s="23">
        <v>3657</v>
      </c>
      <c r="B3658" s="22" t="s">
        <v>3</v>
      </c>
      <c r="C3658" s="23" t="s">
        <v>14</v>
      </c>
      <c r="D3658" s="41">
        <v>8500</v>
      </c>
      <c r="E3658" s="23" t="s">
        <v>39</v>
      </c>
    </row>
    <row r="3659" spans="1:5" ht="13.2" x14ac:dyDescent="0.25">
      <c r="A3659" s="23">
        <v>3658</v>
      </c>
      <c r="B3659" s="22" t="s">
        <v>3</v>
      </c>
      <c r="C3659" s="23" t="s">
        <v>13</v>
      </c>
      <c r="D3659" s="41">
        <v>5000</v>
      </c>
      <c r="E3659" s="23" t="s">
        <v>39</v>
      </c>
    </row>
    <row r="3660" spans="1:5" ht="13.2" x14ac:dyDescent="0.25">
      <c r="A3660" s="23">
        <v>3659</v>
      </c>
      <c r="B3660" s="22" t="s">
        <v>3</v>
      </c>
      <c r="C3660" s="23" t="s">
        <v>10</v>
      </c>
      <c r="D3660" s="41">
        <v>5000</v>
      </c>
      <c r="E3660" s="23" t="s">
        <v>39</v>
      </c>
    </row>
    <row r="3661" spans="1:5" ht="13.2" x14ac:dyDescent="0.25">
      <c r="A3661" s="23">
        <v>3660</v>
      </c>
      <c r="B3661" s="22" t="s">
        <v>3</v>
      </c>
      <c r="C3661" s="23" t="s">
        <v>14</v>
      </c>
      <c r="D3661" s="41">
        <v>7500</v>
      </c>
      <c r="E3661" s="23" t="s">
        <v>39</v>
      </c>
    </row>
    <row r="3662" spans="1:5" ht="13.2" x14ac:dyDescent="0.25">
      <c r="A3662" s="23">
        <v>3661</v>
      </c>
      <c r="B3662" s="22" t="s">
        <v>3</v>
      </c>
      <c r="C3662" s="23" t="s">
        <v>14</v>
      </c>
      <c r="D3662" s="41">
        <v>1000</v>
      </c>
      <c r="E3662" s="23" t="s">
        <v>39</v>
      </c>
    </row>
    <row r="3663" spans="1:5" ht="13.2" x14ac:dyDescent="0.25">
      <c r="A3663" s="23">
        <v>3662</v>
      </c>
      <c r="B3663" s="22" t="s">
        <v>3</v>
      </c>
      <c r="C3663" s="23" t="s">
        <v>10</v>
      </c>
      <c r="D3663" s="41">
        <v>5000</v>
      </c>
      <c r="E3663" s="23" t="s">
        <v>39</v>
      </c>
    </row>
    <row r="3664" spans="1:5" ht="13.2" x14ac:dyDescent="0.25">
      <c r="A3664" s="23">
        <v>3663</v>
      </c>
      <c r="B3664" s="22" t="s">
        <v>3</v>
      </c>
      <c r="C3664" s="23" t="s">
        <v>14</v>
      </c>
      <c r="D3664" s="41">
        <v>3000</v>
      </c>
      <c r="E3664" s="23" t="s">
        <v>39</v>
      </c>
    </row>
    <row r="3665" spans="1:5" ht="13.2" x14ac:dyDescent="0.25">
      <c r="A3665" s="23">
        <v>3664</v>
      </c>
      <c r="B3665" s="22" t="s">
        <v>3</v>
      </c>
      <c r="C3665" s="23" t="s">
        <v>14</v>
      </c>
      <c r="D3665" s="41">
        <v>2000</v>
      </c>
      <c r="E3665" s="23" t="s">
        <v>39</v>
      </c>
    </row>
    <row r="3666" spans="1:5" ht="13.2" x14ac:dyDescent="0.25">
      <c r="A3666" s="23">
        <v>3665</v>
      </c>
      <c r="B3666" s="22" t="s">
        <v>3</v>
      </c>
      <c r="C3666" s="23" t="s">
        <v>10</v>
      </c>
      <c r="D3666" s="41">
        <v>5000</v>
      </c>
      <c r="E3666" s="23" t="s">
        <v>39</v>
      </c>
    </row>
    <row r="3667" spans="1:5" ht="13.2" x14ac:dyDescent="0.25">
      <c r="A3667" s="23">
        <v>3666</v>
      </c>
      <c r="B3667" s="22" t="s">
        <v>3</v>
      </c>
      <c r="C3667" s="23" t="s">
        <v>14</v>
      </c>
      <c r="D3667" s="41">
        <v>3500</v>
      </c>
      <c r="E3667" s="23" t="s">
        <v>39</v>
      </c>
    </row>
    <row r="3668" spans="1:5" ht="13.2" x14ac:dyDescent="0.25">
      <c r="A3668" s="23">
        <v>3667</v>
      </c>
      <c r="B3668" s="22" t="s">
        <v>3</v>
      </c>
      <c r="C3668" s="23" t="s">
        <v>10</v>
      </c>
      <c r="D3668" s="41">
        <v>7500</v>
      </c>
      <c r="E3668" s="23" t="s">
        <v>39</v>
      </c>
    </row>
    <row r="3669" spans="1:5" ht="13.2" x14ac:dyDescent="0.25">
      <c r="A3669" s="23">
        <v>3668</v>
      </c>
      <c r="B3669" s="22" t="s">
        <v>3</v>
      </c>
      <c r="C3669" s="23" t="s">
        <v>14</v>
      </c>
      <c r="D3669" s="41">
        <v>3750</v>
      </c>
      <c r="E3669" s="23" t="s">
        <v>39</v>
      </c>
    </row>
    <row r="3670" spans="1:5" ht="13.2" x14ac:dyDescent="0.25">
      <c r="A3670" s="23">
        <v>3669</v>
      </c>
      <c r="B3670" s="22" t="s">
        <v>3</v>
      </c>
      <c r="C3670" s="23" t="s">
        <v>14</v>
      </c>
      <c r="D3670" s="41">
        <v>2750</v>
      </c>
      <c r="E3670" s="23" t="s">
        <v>39</v>
      </c>
    </row>
    <row r="3671" spans="1:5" ht="13.2" x14ac:dyDescent="0.25">
      <c r="A3671" s="23">
        <v>3670</v>
      </c>
      <c r="B3671" s="22" t="s">
        <v>3</v>
      </c>
      <c r="C3671" s="23" t="s">
        <v>14</v>
      </c>
      <c r="D3671" s="41">
        <v>500</v>
      </c>
      <c r="E3671" s="23" t="s">
        <v>39</v>
      </c>
    </row>
    <row r="3672" spans="1:5" ht="13.2" x14ac:dyDescent="0.25">
      <c r="A3672" s="23">
        <v>3671</v>
      </c>
      <c r="B3672" s="22" t="s">
        <v>3</v>
      </c>
      <c r="C3672" s="23" t="s">
        <v>10</v>
      </c>
      <c r="D3672" s="41">
        <v>5000</v>
      </c>
      <c r="E3672" s="23" t="s">
        <v>39</v>
      </c>
    </row>
    <row r="3673" spans="1:5" ht="13.2" x14ac:dyDescent="0.25">
      <c r="A3673" s="23">
        <v>3672</v>
      </c>
      <c r="B3673" s="22" t="s">
        <v>3</v>
      </c>
      <c r="C3673" s="23" t="s">
        <v>14</v>
      </c>
      <c r="D3673" s="41">
        <v>10000</v>
      </c>
      <c r="E3673" s="23" t="s">
        <v>39</v>
      </c>
    </row>
    <row r="3674" spans="1:5" ht="13.2" x14ac:dyDescent="0.25">
      <c r="A3674" s="23">
        <v>3673</v>
      </c>
      <c r="B3674" s="22" t="s">
        <v>3</v>
      </c>
      <c r="C3674" s="23" t="s">
        <v>10</v>
      </c>
      <c r="D3674" s="41">
        <v>5000</v>
      </c>
      <c r="E3674" s="23" t="s">
        <v>39</v>
      </c>
    </row>
    <row r="3675" spans="1:5" ht="13.2" x14ac:dyDescent="0.25">
      <c r="A3675" s="23">
        <v>3674</v>
      </c>
      <c r="B3675" s="22" t="s">
        <v>3</v>
      </c>
      <c r="C3675" s="23" t="s">
        <v>14</v>
      </c>
      <c r="D3675" s="41">
        <v>4250</v>
      </c>
      <c r="E3675" s="23" t="s">
        <v>39</v>
      </c>
    </row>
    <row r="3676" spans="1:5" ht="13.2" x14ac:dyDescent="0.25">
      <c r="A3676" s="23">
        <v>3675</v>
      </c>
      <c r="B3676" s="22" t="s">
        <v>3</v>
      </c>
      <c r="C3676" s="23" t="s">
        <v>13</v>
      </c>
      <c r="D3676" s="41">
        <v>7500</v>
      </c>
      <c r="E3676" s="23" t="s">
        <v>39</v>
      </c>
    </row>
    <row r="3677" spans="1:5" ht="13.2" x14ac:dyDescent="0.25">
      <c r="A3677" s="23">
        <v>3676</v>
      </c>
      <c r="B3677" s="22" t="s">
        <v>3</v>
      </c>
      <c r="C3677" s="23" t="s">
        <v>14</v>
      </c>
      <c r="D3677" s="41">
        <v>12500</v>
      </c>
      <c r="E3677" s="23" t="s">
        <v>40</v>
      </c>
    </row>
    <row r="3678" spans="1:5" ht="13.2" x14ac:dyDescent="0.25">
      <c r="A3678" s="23">
        <v>3677</v>
      </c>
      <c r="B3678" s="22" t="s">
        <v>3</v>
      </c>
      <c r="C3678" s="23" t="s">
        <v>13</v>
      </c>
      <c r="D3678" s="41">
        <v>5000</v>
      </c>
      <c r="E3678" s="23" t="s">
        <v>40</v>
      </c>
    </row>
    <row r="3679" spans="1:5" ht="13.2" x14ac:dyDescent="0.25">
      <c r="A3679" s="23">
        <v>3678</v>
      </c>
      <c r="B3679" s="22" t="s">
        <v>3</v>
      </c>
      <c r="C3679" s="23" t="s">
        <v>10</v>
      </c>
      <c r="D3679" s="41">
        <v>10000</v>
      </c>
      <c r="E3679" s="23" t="s">
        <v>40</v>
      </c>
    </row>
    <row r="3680" spans="1:5" ht="13.2" x14ac:dyDescent="0.25">
      <c r="A3680" s="23">
        <v>3679</v>
      </c>
      <c r="B3680" s="22" t="s">
        <v>3</v>
      </c>
      <c r="C3680" s="23" t="s">
        <v>14</v>
      </c>
      <c r="D3680" s="41">
        <v>60000</v>
      </c>
      <c r="E3680" s="23" t="s">
        <v>40</v>
      </c>
    </row>
    <row r="3681" spans="1:5" ht="13.2" x14ac:dyDescent="0.25">
      <c r="A3681" s="23">
        <v>3680</v>
      </c>
      <c r="B3681" s="22" t="s">
        <v>3</v>
      </c>
      <c r="C3681" s="23" t="s">
        <v>10</v>
      </c>
      <c r="D3681" s="41">
        <v>21000</v>
      </c>
      <c r="E3681" s="23" t="s">
        <v>40</v>
      </c>
    </row>
    <row r="3682" spans="1:5" ht="13.2" x14ac:dyDescent="0.25">
      <c r="A3682" s="23">
        <v>3681</v>
      </c>
      <c r="B3682" s="22" t="s">
        <v>3</v>
      </c>
      <c r="C3682" s="23" t="s">
        <v>10</v>
      </c>
      <c r="D3682" s="41">
        <v>5000</v>
      </c>
      <c r="E3682" s="23" t="s">
        <v>39</v>
      </c>
    </row>
    <row r="3683" spans="1:5" ht="13.2" x14ac:dyDescent="0.25">
      <c r="A3683" s="23">
        <v>3682</v>
      </c>
      <c r="B3683" s="22" t="s">
        <v>3</v>
      </c>
      <c r="C3683" s="23" t="s">
        <v>14</v>
      </c>
      <c r="D3683" s="41">
        <v>9000</v>
      </c>
      <c r="E3683" s="23" t="s">
        <v>39</v>
      </c>
    </row>
    <row r="3684" spans="1:5" ht="13.2" x14ac:dyDescent="0.25">
      <c r="A3684" s="23">
        <v>3683</v>
      </c>
      <c r="B3684" s="22" t="s">
        <v>3</v>
      </c>
      <c r="C3684" s="23" t="s">
        <v>10</v>
      </c>
      <c r="D3684" s="41">
        <v>5000</v>
      </c>
      <c r="E3684" s="23" t="s">
        <v>39</v>
      </c>
    </row>
    <row r="3685" spans="1:5" ht="13.2" x14ac:dyDescent="0.25">
      <c r="A3685" s="23">
        <v>3684</v>
      </c>
      <c r="B3685" s="22" t="s">
        <v>3</v>
      </c>
      <c r="C3685" s="23" t="s">
        <v>14</v>
      </c>
      <c r="D3685" s="41">
        <v>2000</v>
      </c>
      <c r="E3685" s="23" t="s">
        <v>39</v>
      </c>
    </row>
    <row r="3686" spans="1:5" ht="13.2" x14ac:dyDescent="0.25">
      <c r="A3686" s="23">
        <v>3685</v>
      </c>
      <c r="B3686" s="22" t="s">
        <v>3</v>
      </c>
      <c r="C3686" s="23" t="s">
        <v>10</v>
      </c>
      <c r="D3686" s="41">
        <v>12500</v>
      </c>
      <c r="E3686" s="23" t="s">
        <v>39</v>
      </c>
    </row>
    <row r="3687" spans="1:5" ht="13.2" x14ac:dyDescent="0.25">
      <c r="A3687" s="23">
        <v>3686</v>
      </c>
      <c r="B3687" s="22" t="s">
        <v>3</v>
      </c>
      <c r="C3687" s="23" t="s">
        <v>14</v>
      </c>
      <c r="D3687" s="41">
        <v>21000</v>
      </c>
      <c r="E3687" s="23" t="s">
        <v>39</v>
      </c>
    </row>
    <row r="3688" spans="1:5" ht="13.2" x14ac:dyDescent="0.25">
      <c r="A3688" s="23">
        <v>3687</v>
      </c>
      <c r="B3688" s="22" t="s">
        <v>3</v>
      </c>
      <c r="C3688" s="23" t="s">
        <v>14</v>
      </c>
      <c r="D3688" s="41">
        <v>500</v>
      </c>
      <c r="E3688" s="23" t="s">
        <v>39</v>
      </c>
    </row>
    <row r="3689" spans="1:5" ht="13.2" x14ac:dyDescent="0.25">
      <c r="A3689" s="23">
        <v>3688</v>
      </c>
      <c r="B3689" s="22" t="s">
        <v>3</v>
      </c>
      <c r="C3689" s="23" t="s">
        <v>14</v>
      </c>
      <c r="D3689" s="41">
        <v>750</v>
      </c>
      <c r="E3689" s="23" t="s">
        <v>39</v>
      </c>
    </row>
    <row r="3690" spans="1:5" ht="13.2" x14ac:dyDescent="0.25">
      <c r="A3690" s="23">
        <v>3689</v>
      </c>
      <c r="B3690" s="22" t="s">
        <v>3</v>
      </c>
      <c r="C3690" s="23" t="s">
        <v>14</v>
      </c>
      <c r="D3690" s="41">
        <v>1750</v>
      </c>
      <c r="E3690" s="23" t="s">
        <v>39</v>
      </c>
    </row>
    <row r="3691" spans="1:5" ht="13.2" x14ac:dyDescent="0.25">
      <c r="A3691" s="23">
        <v>3690</v>
      </c>
      <c r="B3691" s="22" t="s">
        <v>3</v>
      </c>
      <c r="C3691" s="23" t="s">
        <v>13</v>
      </c>
      <c r="D3691" s="41">
        <v>3750</v>
      </c>
      <c r="E3691" s="23" t="s">
        <v>39</v>
      </c>
    </row>
    <row r="3692" spans="1:5" ht="13.2" x14ac:dyDescent="0.25">
      <c r="A3692" s="23">
        <v>3691</v>
      </c>
      <c r="B3692" s="22" t="s">
        <v>3</v>
      </c>
      <c r="C3692" s="23" t="s">
        <v>12</v>
      </c>
      <c r="D3692" s="41">
        <v>10000</v>
      </c>
      <c r="E3692" s="23" t="s">
        <v>39</v>
      </c>
    </row>
    <row r="3693" spans="1:5" ht="13.2" x14ac:dyDescent="0.25">
      <c r="A3693" s="23">
        <v>3692</v>
      </c>
      <c r="B3693" s="22" t="s">
        <v>3</v>
      </c>
      <c r="C3693" s="23" t="s">
        <v>11</v>
      </c>
      <c r="D3693" s="41">
        <v>8500</v>
      </c>
      <c r="E3693" s="23" t="s">
        <v>39</v>
      </c>
    </row>
    <row r="3694" spans="1:5" ht="13.2" x14ac:dyDescent="0.25">
      <c r="A3694" s="23">
        <v>3693</v>
      </c>
      <c r="B3694" s="22" t="s">
        <v>3</v>
      </c>
      <c r="C3694" s="23" t="s">
        <v>13</v>
      </c>
      <c r="D3694" s="41">
        <v>7500</v>
      </c>
      <c r="E3694" s="23" t="s">
        <v>40</v>
      </c>
    </row>
    <row r="3695" spans="1:5" ht="13.2" x14ac:dyDescent="0.25">
      <c r="A3695" s="23">
        <v>3694</v>
      </c>
      <c r="B3695" s="22" t="s">
        <v>3</v>
      </c>
      <c r="C3695" s="23" t="s">
        <v>14</v>
      </c>
      <c r="D3695" s="41">
        <v>11500</v>
      </c>
      <c r="E3695" s="23" t="s">
        <v>40</v>
      </c>
    </row>
    <row r="3696" spans="1:5" ht="13.2" x14ac:dyDescent="0.25">
      <c r="A3696" s="23">
        <v>3695</v>
      </c>
      <c r="B3696" s="22" t="s">
        <v>3</v>
      </c>
      <c r="C3696" s="23" t="s">
        <v>12</v>
      </c>
      <c r="D3696" s="41">
        <v>12500</v>
      </c>
      <c r="E3696" s="23" t="s">
        <v>39</v>
      </c>
    </row>
    <row r="3697" spans="1:5" ht="13.2" x14ac:dyDescent="0.25">
      <c r="A3697" s="23">
        <v>3696</v>
      </c>
      <c r="B3697" s="22" t="s">
        <v>3</v>
      </c>
      <c r="C3697" s="23" t="s">
        <v>12</v>
      </c>
      <c r="D3697" s="41">
        <v>10000</v>
      </c>
      <c r="E3697" s="23" t="s">
        <v>39</v>
      </c>
    </row>
    <row r="3698" spans="1:5" ht="13.2" x14ac:dyDescent="0.25">
      <c r="A3698" s="23">
        <v>3697</v>
      </c>
      <c r="B3698" s="22" t="s">
        <v>3</v>
      </c>
      <c r="C3698" s="23" t="s">
        <v>13</v>
      </c>
      <c r="D3698" s="41">
        <v>11250</v>
      </c>
      <c r="E3698" s="23" t="s">
        <v>39</v>
      </c>
    </row>
    <row r="3699" spans="1:5" ht="13.2" x14ac:dyDescent="0.25">
      <c r="A3699" s="23">
        <v>3698</v>
      </c>
      <c r="B3699" s="22" t="s">
        <v>3</v>
      </c>
      <c r="C3699" s="23" t="s">
        <v>12</v>
      </c>
      <c r="D3699" s="41">
        <v>12500</v>
      </c>
      <c r="E3699" s="23" t="s">
        <v>40</v>
      </c>
    </row>
    <row r="3700" spans="1:5" ht="13.2" x14ac:dyDescent="0.25">
      <c r="A3700" s="23">
        <v>3699</v>
      </c>
      <c r="B3700" s="22" t="s">
        <v>3</v>
      </c>
      <c r="C3700" s="23" t="s">
        <v>10</v>
      </c>
      <c r="D3700" s="41">
        <v>11000</v>
      </c>
      <c r="E3700" s="23" t="s">
        <v>39</v>
      </c>
    </row>
    <row r="3701" spans="1:5" ht="13.2" x14ac:dyDescent="0.25">
      <c r="A3701" s="23">
        <v>3700</v>
      </c>
      <c r="B3701" s="22" t="s">
        <v>3</v>
      </c>
      <c r="C3701" s="23" t="s">
        <v>14</v>
      </c>
      <c r="D3701" s="41">
        <v>10500</v>
      </c>
      <c r="E3701" s="23" t="s">
        <v>39</v>
      </c>
    </row>
    <row r="3702" spans="1:5" ht="13.2" x14ac:dyDescent="0.25">
      <c r="A3702" s="23">
        <v>3701</v>
      </c>
      <c r="B3702" s="22" t="s">
        <v>3</v>
      </c>
      <c r="C3702" s="23" t="s">
        <v>14</v>
      </c>
      <c r="D3702" s="41">
        <v>500</v>
      </c>
      <c r="E3702" s="23" t="s">
        <v>39</v>
      </c>
    </row>
    <row r="3703" spans="1:5" ht="13.2" x14ac:dyDescent="0.25">
      <c r="A3703" s="23">
        <v>3702</v>
      </c>
      <c r="B3703" s="22" t="s">
        <v>3</v>
      </c>
      <c r="C3703" s="23" t="s">
        <v>14</v>
      </c>
      <c r="D3703" s="41">
        <v>750</v>
      </c>
      <c r="E3703" s="23" t="s">
        <v>39</v>
      </c>
    </row>
    <row r="3704" spans="1:5" ht="13.2" x14ac:dyDescent="0.25">
      <c r="A3704" s="23">
        <v>3703</v>
      </c>
      <c r="B3704" s="22" t="s">
        <v>3</v>
      </c>
      <c r="C3704" s="23" t="s">
        <v>14</v>
      </c>
      <c r="D3704" s="41">
        <v>1750</v>
      </c>
      <c r="E3704" s="23" t="s">
        <v>39</v>
      </c>
    </row>
    <row r="3705" spans="1:5" ht="13.2" x14ac:dyDescent="0.25">
      <c r="A3705" s="23">
        <v>3704</v>
      </c>
      <c r="B3705" s="22" t="s">
        <v>3</v>
      </c>
      <c r="C3705" s="23" t="s">
        <v>12</v>
      </c>
      <c r="D3705" s="41">
        <v>12500</v>
      </c>
      <c r="E3705" s="23" t="s">
        <v>39</v>
      </c>
    </row>
    <row r="3706" spans="1:5" ht="13.2" x14ac:dyDescent="0.25">
      <c r="A3706" s="23">
        <v>3705</v>
      </c>
      <c r="B3706" s="22" t="s">
        <v>3</v>
      </c>
      <c r="C3706" s="23" t="s">
        <v>12</v>
      </c>
      <c r="D3706" s="41">
        <v>10000</v>
      </c>
      <c r="E3706" s="23" t="s">
        <v>40</v>
      </c>
    </row>
    <row r="3707" spans="1:5" ht="13.2" x14ac:dyDescent="0.25">
      <c r="A3707" s="23">
        <v>3706</v>
      </c>
      <c r="B3707" s="22" t="s">
        <v>3</v>
      </c>
      <c r="C3707" s="23" t="s">
        <v>12</v>
      </c>
      <c r="D3707" s="41">
        <v>12500</v>
      </c>
      <c r="E3707" s="23" t="s">
        <v>40</v>
      </c>
    </row>
    <row r="3708" spans="1:5" ht="13.2" x14ac:dyDescent="0.25">
      <c r="A3708" s="23">
        <v>3707</v>
      </c>
      <c r="B3708" s="22" t="s">
        <v>3</v>
      </c>
      <c r="C3708" s="23" t="s">
        <v>12</v>
      </c>
      <c r="D3708" s="41">
        <v>8750</v>
      </c>
      <c r="E3708" s="23" t="s">
        <v>40</v>
      </c>
    </row>
    <row r="3709" spans="1:5" ht="13.2" x14ac:dyDescent="0.25">
      <c r="A3709" s="23">
        <v>3708</v>
      </c>
      <c r="B3709" s="22" t="s">
        <v>3</v>
      </c>
      <c r="C3709" s="23" t="s">
        <v>12</v>
      </c>
      <c r="D3709" s="41">
        <v>12500</v>
      </c>
      <c r="E3709" s="23" t="s">
        <v>40</v>
      </c>
    </row>
    <row r="3710" spans="1:5" ht="13.2" x14ac:dyDescent="0.25">
      <c r="A3710" s="23">
        <v>3709</v>
      </c>
      <c r="B3710" s="22" t="s">
        <v>3</v>
      </c>
      <c r="C3710" s="23" t="s">
        <v>13</v>
      </c>
      <c r="D3710" s="41">
        <v>11250</v>
      </c>
      <c r="E3710" s="23" t="s">
        <v>39</v>
      </c>
    </row>
    <row r="3711" spans="1:5" ht="13.2" x14ac:dyDescent="0.25">
      <c r="A3711" s="23">
        <v>3710</v>
      </c>
      <c r="B3711" s="22" t="s">
        <v>3</v>
      </c>
      <c r="C3711" s="23" t="s">
        <v>10</v>
      </c>
      <c r="D3711" s="41">
        <v>5000</v>
      </c>
      <c r="E3711" s="23" t="s">
        <v>39</v>
      </c>
    </row>
    <row r="3712" spans="1:5" ht="13.2" x14ac:dyDescent="0.25">
      <c r="A3712" s="23">
        <v>3711</v>
      </c>
      <c r="B3712" s="22" t="s">
        <v>3</v>
      </c>
      <c r="C3712" s="23" t="s">
        <v>14</v>
      </c>
      <c r="D3712" s="41">
        <v>11500</v>
      </c>
      <c r="E3712" s="23" t="s">
        <v>39</v>
      </c>
    </row>
    <row r="3713" spans="1:5" ht="13.2" x14ac:dyDescent="0.25">
      <c r="A3713" s="23">
        <v>3712</v>
      </c>
      <c r="B3713" s="22" t="s">
        <v>3</v>
      </c>
      <c r="C3713" s="23" t="s">
        <v>14</v>
      </c>
      <c r="D3713" s="41">
        <v>6750</v>
      </c>
      <c r="E3713" s="23" t="s">
        <v>39</v>
      </c>
    </row>
    <row r="3714" spans="1:5" ht="13.2" x14ac:dyDescent="0.25">
      <c r="A3714" s="23">
        <v>3713</v>
      </c>
      <c r="B3714" s="22" t="s">
        <v>3</v>
      </c>
      <c r="C3714" s="23" t="s">
        <v>14</v>
      </c>
      <c r="D3714" s="41">
        <v>5500</v>
      </c>
      <c r="E3714" s="23" t="s">
        <v>39</v>
      </c>
    </row>
    <row r="3715" spans="1:5" ht="13.2" x14ac:dyDescent="0.25">
      <c r="A3715" s="23">
        <v>3714</v>
      </c>
      <c r="B3715" s="22" t="s">
        <v>3</v>
      </c>
      <c r="C3715" s="23" t="s">
        <v>14</v>
      </c>
      <c r="D3715" s="41">
        <v>500</v>
      </c>
      <c r="E3715" s="23" t="s">
        <v>39</v>
      </c>
    </row>
    <row r="3716" spans="1:5" ht="13.2" x14ac:dyDescent="0.25">
      <c r="A3716" s="23">
        <v>3715</v>
      </c>
      <c r="B3716" s="22" t="s">
        <v>3</v>
      </c>
      <c r="C3716" s="23" t="s">
        <v>14</v>
      </c>
      <c r="D3716" s="41">
        <v>500</v>
      </c>
      <c r="E3716" s="23" t="s">
        <v>39</v>
      </c>
    </row>
    <row r="3717" spans="1:5" ht="13.2" x14ac:dyDescent="0.25">
      <c r="A3717" s="23">
        <v>3716</v>
      </c>
      <c r="B3717" s="22" t="s">
        <v>3</v>
      </c>
      <c r="C3717" s="23" t="s">
        <v>14</v>
      </c>
      <c r="D3717" s="41">
        <v>1750</v>
      </c>
      <c r="E3717" s="23" t="s">
        <v>39</v>
      </c>
    </row>
    <row r="3718" spans="1:5" ht="13.2" x14ac:dyDescent="0.25">
      <c r="A3718" s="23">
        <v>3717</v>
      </c>
      <c r="B3718" s="22" t="s">
        <v>3</v>
      </c>
      <c r="C3718" s="23" t="s">
        <v>13</v>
      </c>
      <c r="D3718" s="41">
        <v>7500</v>
      </c>
      <c r="E3718" s="23" t="s">
        <v>39</v>
      </c>
    </row>
    <row r="3719" spans="1:5" ht="13.2" x14ac:dyDescent="0.25">
      <c r="A3719" s="23">
        <v>3718</v>
      </c>
      <c r="B3719" s="22" t="s">
        <v>3</v>
      </c>
      <c r="C3719" s="23" t="s">
        <v>10</v>
      </c>
      <c r="D3719" s="41">
        <v>10000</v>
      </c>
      <c r="E3719" s="23" t="s">
        <v>39</v>
      </c>
    </row>
    <row r="3720" spans="1:5" ht="13.2" x14ac:dyDescent="0.25">
      <c r="A3720" s="23">
        <v>3719</v>
      </c>
      <c r="B3720" s="22" t="s">
        <v>3</v>
      </c>
      <c r="C3720" s="23" t="s">
        <v>10</v>
      </c>
      <c r="D3720" s="41">
        <v>25000</v>
      </c>
      <c r="E3720" s="23" t="s">
        <v>39</v>
      </c>
    </row>
    <row r="3721" spans="1:5" ht="13.2" x14ac:dyDescent="0.25">
      <c r="A3721" s="23">
        <v>3720</v>
      </c>
      <c r="B3721" s="22" t="s">
        <v>3</v>
      </c>
      <c r="C3721" s="23" t="s">
        <v>10</v>
      </c>
      <c r="D3721" s="41">
        <v>7500</v>
      </c>
      <c r="E3721" s="23" t="s">
        <v>39</v>
      </c>
    </row>
    <row r="3722" spans="1:5" ht="13.2" x14ac:dyDescent="0.25">
      <c r="A3722" s="23">
        <v>3721</v>
      </c>
      <c r="B3722" s="22" t="s">
        <v>3</v>
      </c>
      <c r="C3722" s="23" t="s">
        <v>14</v>
      </c>
      <c r="D3722" s="41">
        <v>5000</v>
      </c>
      <c r="E3722" s="23" t="s">
        <v>39</v>
      </c>
    </row>
    <row r="3723" spans="1:5" ht="13.2" x14ac:dyDescent="0.25">
      <c r="A3723" s="23">
        <v>3722</v>
      </c>
      <c r="B3723" s="22" t="s">
        <v>3</v>
      </c>
      <c r="C3723" s="23" t="s">
        <v>14</v>
      </c>
      <c r="D3723" s="41">
        <v>1750</v>
      </c>
      <c r="E3723" s="23" t="s">
        <v>39</v>
      </c>
    </row>
    <row r="3724" spans="1:5" ht="13.2" x14ac:dyDescent="0.25">
      <c r="A3724" s="23">
        <v>3723</v>
      </c>
      <c r="B3724" s="22" t="s">
        <v>3</v>
      </c>
      <c r="C3724" s="23" t="s">
        <v>14</v>
      </c>
      <c r="D3724" s="41">
        <v>7750</v>
      </c>
      <c r="E3724" s="23" t="s">
        <v>39</v>
      </c>
    </row>
    <row r="3725" spans="1:5" ht="13.2" x14ac:dyDescent="0.25">
      <c r="A3725" s="23">
        <v>3724</v>
      </c>
      <c r="B3725" s="22" t="s">
        <v>3</v>
      </c>
      <c r="C3725" s="23" t="s">
        <v>13</v>
      </c>
      <c r="D3725" s="41">
        <v>7500</v>
      </c>
      <c r="E3725" s="23" t="s">
        <v>39</v>
      </c>
    </row>
    <row r="3726" spans="1:5" ht="13.2" x14ac:dyDescent="0.25">
      <c r="A3726" s="23">
        <v>3725</v>
      </c>
      <c r="B3726" s="22" t="s">
        <v>3</v>
      </c>
      <c r="C3726" s="23" t="s">
        <v>12</v>
      </c>
      <c r="D3726" s="41">
        <v>10000</v>
      </c>
      <c r="E3726" s="23" t="s">
        <v>39</v>
      </c>
    </row>
    <row r="3727" spans="1:5" ht="13.2" x14ac:dyDescent="0.25">
      <c r="A3727" s="23">
        <v>3726</v>
      </c>
      <c r="B3727" s="22" t="s">
        <v>3</v>
      </c>
      <c r="C3727" s="23" t="s">
        <v>14</v>
      </c>
      <c r="D3727" s="41">
        <v>11500</v>
      </c>
      <c r="E3727" s="23" t="s">
        <v>39</v>
      </c>
    </row>
    <row r="3728" spans="1:5" ht="13.2" x14ac:dyDescent="0.25">
      <c r="A3728" s="23">
        <v>3727</v>
      </c>
      <c r="B3728" s="22" t="s">
        <v>3</v>
      </c>
      <c r="C3728" s="23" t="s">
        <v>15</v>
      </c>
      <c r="D3728" s="41">
        <v>272000</v>
      </c>
      <c r="E3728" s="23" t="s">
        <v>39</v>
      </c>
    </row>
    <row r="3729" spans="1:5" ht="13.2" x14ac:dyDescent="0.25">
      <c r="A3729" s="23">
        <v>3728</v>
      </c>
      <c r="B3729" s="22" t="s">
        <v>3</v>
      </c>
      <c r="C3729" s="23" t="s">
        <v>15</v>
      </c>
      <c r="D3729" s="41">
        <v>24000</v>
      </c>
      <c r="E3729" s="23" t="s">
        <v>39</v>
      </c>
    </row>
    <row r="3730" spans="1:5" ht="13.2" x14ac:dyDescent="0.25">
      <c r="A3730" s="23">
        <v>3729</v>
      </c>
      <c r="B3730" s="22" t="s">
        <v>3</v>
      </c>
      <c r="C3730" s="23" t="s">
        <v>15</v>
      </c>
      <c r="D3730" s="41">
        <v>48000</v>
      </c>
      <c r="E3730" s="23" t="s">
        <v>39</v>
      </c>
    </row>
    <row r="3731" spans="1:5" ht="13.2" x14ac:dyDescent="0.25">
      <c r="A3731" s="23">
        <v>3730</v>
      </c>
      <c r="B3731" s="22" t="s">
        <v>3</v>
      </c>
      <c r="C3731" s="23" t="s">
        <v>15</v>
      </c>
      <c r="D3731" s="41">
        <v>24000</v>
      </c>
      <c r="E3731" s="23" t="s">
        <v>39</v>
      </c>
    </row>
    <row r="3732" spans="1:5" ht="13.2" x14ac:dyDescent="0.25">
      <c r="A3732" s="23">
        <v>3731</v>
      </c>
      <c r="B3732" s="22" t="s">
        <v>3</v>
      </c>
      <c r="C3732" s="23" t="s">
        <v>12</v>
      </c>
      <c r="D3732" s="41">
        <v>12500</v>
      </c>
      <c r="E3732" s="23" t="s">
        <v>40</v>
      </c>
    </row>
    <row r="3733" spans="1:5" ht="13.2" x14ac:dyDescent="0.25">
      <c r="A3733" s="23">
        <v>3732</v>
      </c>
      <c r="B3733" s="22" t="s">
        <v>3</v>
      </c>
      <c r="C3733" s="23" t="s">
        <v>10</v>
      </c>
      <c r="D3733" s="41">
        <v>11000</v>
      </c>
      <c r="E3733" s="23" t="s">
        <v>39</v>
      </c>
    </row>
    <row r="3734" spans="1:5" ht="13.2" x14ac:dyDescent="0.25">
      <c r="A3734" s="23">
        <v>3733</v>
      </c>
      <c r="B3734" s="22" t="s">
        <v>3</v>
      </c>
      <c r="C3734" s="23" t="s">
        <v>14</v>
      </c>
      <c r="D3734" s="41">
        <v>7000</v>
      </c>
      <c r="E3734" s="23" t="s">
        <v>39</v>
      </c>
    </row>
    <row r="3735" spans="1:5" ht="13.2" x14ac:dyDescent="0.25">
      <c r="A3735" s="23">
        <v>3734</v>
      </c>
      <c r="B3735" s="22" t="s">
        <v>3</v>
      </c>
      <c r="C3735" s="23" t="s">
        <v>14</v>
      </c>
      <c r="D3735" s="41">
        <v>2250</v>
      </c>
      <c r="E3735" s="23" t="s">
        <v>39</v>
      </c>
    </row>
    <row r="3736" spans="1:5" ht="13.2" x14ac:dyDescent="0.25">
      <c r="A3736" s="23">
        <v>3735</v>
      </c>
      <c r="B3736" s="22" t="s">
        <v>3</v>
      </c>
      <c r="C3736" s="23" t="s">
        <v>14</v>
      </c>
      <c r="D3736" s="41">
        <v>1000</v>
      </c>
      <c r="E3736" s="23" t="s">
        <v>39</v>
      </c>
    </row>
    <row r="3737" spans="1:5" ht="13.2" x14ac:dyDescent="0.25">
      <c r="A3737" s="23">
        <v>3736</v>
      </c>
      <c r="B3737" s="22" t="s">
        <v>3</v>
      </c>
      <c r="C3737" s="23" t="s">
        <v>10</v>
      </c>
      <c r="D3737" s="41">
        <v>5000</v>
      </c>
      <c r="E3737" s="23" t="s">
        <v>40</v>
      </c>
    </row>
    <row r="3738" spans="1:5" ht="13.2" x14ac:dyDescent="0.25">
      <c r="A3738" s="23">
        <v>3737</v>
      </c>
      <c r="B3738" s="22" t="s">
        <v>3</v>
      </c>
      <c r="C3738" s="23" t="s">
        <v>14</v>
      </c>
      <c r="D3738" s="41">
        <v>2750</v>
      </c>
      <c r="E3738" s="23" t="s">
        <v>40</v>
      </c>
    </row>
    <row r="3739" spans="1:5" ht="13.2" x14ac:dyDescent="0.25">
      <c r="A3739" s="23">
        <v>3738</v>
      </c>
      <c r="B3739" s="22" t="s">
        <v>3</v>
      </c>
      <c r="C3739" s="23" t="s">
        <v>14</v>
      </c>
      <c r="D3739" s="41">
        <v>4250</v>
      </c>
      <c r="E3739" s="23" t="s">
        <v>40</v>
      </c>
    </row>
    <row r="3740" spans="1:5" ht="13.2" x14ac:dyDescent="0.25">
      <c r="A3740" s="23">
        <v>3739</v>
      </c>
      <c r="B3740" s="22" t="s">
        <v>3</v>
      </c>
      <c r="C3740" s="23" t="s">
        <v>14</v>
      </c>
      <c r="D3740" s="41">
        <v>11500</v>
      </c>
      <c r="E3740" s="23" t="s">
        <v>40</v>
      </c>
    </row>
    <row r="3741" spans="1:5" ht="13.2" x14ac:dyDescent="0.25">
      <c r="A3741" s="23">
        <v>3740</v>
      </c>
      <c r="B3741" s="22" t="s">
        <v>3</v>
      </c>
      <c r="C3741" s="23" t="s">
        <v>10</v>
      </c>
      <c r="D3741" s="41">
        <v>12500</v>
      </c>
      <c r="E3741" s="23" t="s">
        <v>40</v>
      </c>
    </row>
    <row r="3742" spans="1:5" ht="13.2" x14ac:dyDescent="0.25">
      <c r="A3742" s="23">
        <v>3741</v>
      </c>
      <c r="B3742" s="22" t="s">
        <v>3</v>
      </c>
      <c r="C3742" s="23" t="s">
        <v>14</v>
      </c>
      <c r="D3742" s="41">
        <v>9750</v>
      </c>
      <c r="E3742" s="23" t="s">
        <v>40</v>
      </c>
    </row>
    <row r="3743" spans="1:5" ht="13.2" x14ac:dyDescent="0.25">
      <c r="A3743" s="23">
        <v>3742</v>
      </c>
      <c r="B3743" s="22" t="s">
        <v>3</v>
      </c>
      <c r="C3743" s="23" t="s">
        <v>14</v>
      </c>
      <c r="D3743" s="41">
        <v>1750</v>
      </c>
      <c r="E3743" s="23" t="s">
        <v>40</v>
      </c>
    </row>
    <row r="3744" spans="1:5" ht="13.2" x14ac:dyDescent="0.25">
      <c r="A3744" s="23">
        <v>3743</v>
      </c>
      <c r="B3744" s="22" t="s">
        <v>3</v>
      </c>
      <c r="C3744" s="23" t="s">
        <v>14</v>
      </c>
      <c r="D3744" s="41">
        <v>11750</v>
      </c>
      <c r="E3744" s="23" t="s">
        <v>40</v>
      </c>
    </row>
    <row r="3745" spans="1:5" ht="13.2" x14ac:dyDescent="0.25">
      <c r="A3745" s="23">
        <v>3744</v>
      </c>
      <c r="B3745" s="22" t="s">
        <v>3</v>
      </c>
      <c r="C3745" s="23" t="s">
        <v>14</v>
      </c>
      <c r="D3745" s="41">
        <v>21000</v>
      </c>
      <c r="E3745" s="23" t="s">
        <v>40</v>
      </c>
    </row>
    <row r="3746" spans="1:5" ht="13.2" x14ac:dyDescent="0.25">
      <c r="A3746" s="23">
        <v>3745</v>
      </c>
      <c r="B3746" s="22" t="s">
        <v>3</v>
      </c>
      <c r="C3746" s="23" t="s">
        <v>14</v>
      </c>
      <c r="D3746" s="41">
        <v>500</v>
      </c>
      <c r="E3746" s="23" t="s">
        <v>40</v>
      </c>
    </row>
    <row r="3747" spans="1:5" ht="13.2" x14ac:dyDescent="0.25">
      <c r="A3747" s="23">
        <v>3746</v>
      </c>
      <c r="B3747" s="22" t="s">
        <v>3</v>
      </c>
      <c r="C3747" s="23" t="s">
        <v>14</v>
      </c>
      <c r="D3747" s="41">
        <v>750</v>
      </c>
      <c r="E3747" s="23" t="s">
        <v>40</v>
      </c>
    </row>
    <row r="3748" spans="1:5" ht="13.2" x14ac:dyDescent="0.25">
      <c r="A3748" s="23">
        <v>3747</v>
      </c>
      <c r="B3748" s="22" t="s">
        <v>3</v>
      </c>
      <c r="C3748" s="23" t="s">
        <v>14</v>
      </c>
      <c r="D3748" s="41">
        <v>1750</v>
      </c>
      <c r="E3748" s="23" t="s">
        <v>40</v>
      </c>
    </row>
    <row r="3749" spans="1:5" ht="13.2" x14ac:dyDescent="0.25">
      <c r="A3749" s="23">
        <v>3748</v>
      </c>
      <c r="B3749" s="22" t="s">
        <v>3</v>
      </c>
      <c r="C3749" s="23" t="s">
        <v>13</v>
      </c>
      <c r="D3749" s="41">
        <v>3750</v>
      </c>
      <c r="E3749" s="23" t="s">
        <v>40</v>
      </c>
    </row>
    <row r="3750" spans="1:5" ht="13.2" x14ac:dyDescent="0.25">
      <c r="A3750" s="23">
        <v>3749</v>
      </c>
      <c r="B3750" s="22" t="s">
        <v>3</v>
      </c>
      <c r="C3750" s="23" t="s">
        <v>14</v>
      </c>
      <c r="D3750" s="41">
        <v>11500</v>
      </c>
      <c r="E3750" s="23" t="s">
        <v>40</v>
      </c>
    </row>
    <row r="3751" spans="1:5" ht="13.2" x14ac:dyDescent="0.25">
      <c r="A3751" s="23">
        <v>3750</v>
      </c>
      <c r="B3751" s="22" t="s">
        <v>3</v>
      </c>
      <c r="C3751" s="23" t="s">
        <v>10</v>
      </c>
      <c r="D3751" s="41">
        <v>2500</v>
      </c>
      <c r="E3751" s="23" t="s">
        <v>40</v>
      </c>
    </row>
    <row r="3752" spans="1:5" ht="13.2" x14ac:dyDescent="0.25">
      <c r="A3752" s="23">
        <v>3751</v>
      </c>
      <c r="B3752" s="22" t="s">
        <v>3</v>
      </c>
      <c r="C3752" s="23" t="s">
        <v>10</v>
      </c>
      <c r="D3752" s="41">
        <v>5000</v>
      </c>
      <c r="E3752" s="23" t="s">
        <v>39</v>
      </c>
    </row>
    <row r="3753" spans="1:5" ht="13.2" x14ac:dyDescent="0.25">
      <c r="A3753" s="23">
        <v>3752</v>
      </c>
      <c r="B3753" s="22" t="s">
        <v>3</v>
      </c>
      <c r="C3753" s="23" t="s">
        <v>14</v>
      </c>
      <c r="D3753" s="41">
        <v>2000</v>
      </c>
      <c r="E3753" s="23" t="s">
        <v>39</v>
      </c>
    </row>
    <row r="3754" spans="1:5" ht="13.2" x14ac:dyDescent="0.25">
      <c r="A3754" s="23">
        <v>3753</v>
      </c>
      <c r="B3754" s="22" t="s">
        <v>3</v>
      </c>
      <c r="C3754" s="23" t="s">
        <v>12</v>
      </c>
      <c r="D3754" s="41">
        <v>12500</v>
      </c>
      <c r="E3754" s="23" t="s">
        <v>39</v>
      </c>
    </row>
    <row r="3755" spans="1:5" ht="13.2" x14ac:dyDescent="0.25">
      <c r="A3755" s="23">
        <v>3754</v>
      </c>
      <c r="B3755" s="22" t="s">
        <v>3</v>
      </c>
      <c r="C3755" s="23" t="s">
        <v>10</v>
      </c>
      <c r="D3755" s="41">
        <v>2500</v>
      </c>
      <c r="E3755" s="23" t="s">
        <v>40</v>
      </c>
    </row>
    <row r="3756" spans="1:5" ht="13.2" x14ac:dyDescent="0.25">
      <c r="A3756" s="23">
        <v>3755</v>
      </c>
      <c r="B3756" s="22" t="s">
        <v>3</v>
      </c>
      <c r="C3756" s="23" t="s">
        <v>10</v>
      </c>
      <c r="D3756" s="41">
        <v>11000</v>
      </c>
      <c r="E3756" s="23" t="s">
        <v>39</v>
      </c>
    </row>
    <row r="3757" spans="1:5" ht="13.2" x14ac:dyDescent="0.25">
      <c r="A3757" s="23">
        <v>3756</v>
      </c>
      <c r="B3757" s="22" t="s">
        <v>3</v>
      </c>
      <c r="C3757" s="23" t="s">
        <v>14</v>
      </c>
      <c r="D3757" s="41">
        <v>10500</v>
      </c>
      <c r="E3757" s="23" t="s">
        <v>39</v>
      </c>
    </row>
    <row r="3758" spans="1:5" ht="13.2" x14ac:dyDescent="0.25">
      <c r="A3758" s="23">
        <v>3757</v>
      </c>
      <c r="B3758" s="22" t="s">
        <v>3</v>
      </c>
      <c r="C3758" s="23" t="s">
        <v>14</v>
      </c>
      <c r="D3758" s="41">
        <v>500</v>
      </c>
      <c r="E3758" s="23" t="s">
        <v>39</v>
      </c>
    </row>
    <row r="3759" spans="1:5" ht="13.2" x14ac:dyDescent="0.25">
      <c r="A3759" s="23">
        <v>3758</v>
      </c>
      <c r="B3759" s="22" t="s">
        <v>3</v>
      </c>
      <c r="C3759" s="23" t="s">
        <v>14</v>
      </c>
      <c r="D3759" s="41">
        <v>750</v>
      </c>
      <c r="E3759" s="23" t="s">
        <v>39</v>
      </c>
    </row>
    <row r="3760" spans="1:5" ht="13.2" x14ac:dyDescent="0.25">
      <c r="A3760" s="23">
        <v>3759</v>
      </c>
      <c r="B3760" s="22" t="s">
        <v>3</v>
      </c>
      <c r="C3760" s="23" t="s">
        <v>14</v>
      </c>
      <c r="D3760" s="41">
        <v>1750</v>
      </c>
      <c r="E3760" s="23" t="s">
        <v>39</v>
      </c>
    </row>
    <row r="3761" spans="1:5" ht="13.2" x14ac:dyDescent="0.25">
      <c r="A3761" s="23">
        <v>3760</v>
      </c>
      <c r="B3761" s="22" t="s">
        <v>3</v>
      </c>
      <c r="C3761" s="23" t="s">
        <v>12</v>
      </c>
      <c r="D3761" s="41">
        <v>10000</v>
      </c>
      <c r="E3761" s="23" t="s">
        <v>39</v>
      </c>
    </row>
    <row r="3762" spans="1:5" ht="13.2" x14ac:dyDescent="0.25">
      <c r="A3762" s="23">
        <v>3761</v>
      </c>
      <c r="B3762" s="22" t="s">
        <v>3</v>
      </c>
      <c r="C3762" s="23" t="s">
        <v>10</v>
      </c>
      <c r="D3762" s="41">
        <v>11000</v>
      </c>
      <c r="E3762" s="23" t="s">
        <v>39</v>
      </c>
    </row>
    <row r="3763" spans="1:5" ht="13.2" x14ac:dyDescent="0.25">
      <c r="A3763" s="23">
        <v>3762</v>
      </c>
      <c r="B3763" s="22" t="s">
        <v>3</v>
      </c>
      <c r="C3763" s="23" t="s">
        <v>14</v>
      </c>
      <c r="D3763" s="41">
        <v>10500</v>
      </c>
      <c r="E3763" s="23" t="s">
        <v>39</v>
      </c>
    </row>
    <row r="3764" spans="1:5" ht="13.2" x14ac:dyDescent="0.25">
      <c r="A3764" s="23">
        <v>3763</v>
      </c>
      <c r="B3764" s="22" t="s">
        <v>3</v>
      </c>
      <c r="C3764" s="23" t="s">
        <v>14</v>
      </c>
      <c r="D3764" s="41">
        <v>500</v>
      </c>
      <c r="E3764" s="23" t="s">
        <v>39</v>
      </c>
    </row>
    <row r="3765" spans="1:5" ht="13.2" x14ac:dyDescent="0.25">
      <c r="A3765" s="23">
        <v>3764</v>
      </c>
      <c r="B3765" s="22" t="s">
        <v>3</v>
      </c>
      <c r="C3765" s="23" t="s">
        <v>14</v>
      </c>
      <c r="D3765" s="41">
        <v>750</v>
      </c>
      <c r="E3765" s="23" t="s">
        <v>39</v>
      </c>
    </row>
    <row r="3766" spans="1:5" ht="13.2" x14ac:dyDescent="0.25">
      <c r="A3766" s="23">
        <v>3765</v>
      </c>
      <c r="B3766" s="22" t="s">
        <v>3</v>
      </c>
      <c r="C3766" s="23" t="s">
        <v>14</v>
      </c>
      <c r="D3766" s="41">
        <v>1750</v>
      </c>
      <c r="E3766" s="23" t="s">
        <v>39</v>
      </c>
    </row>
    <row r="3767" spans="1:5" ht="13.2" x14ac:dyDescent="0.25">
      <c r="A3767" s="23">
        <v>3766</v>
      </c>
      <c r="B3767" s="22" t="s">
        <v>3</v>
      </c>
      <c r="C3767" s="23" t="s">
        <v>14</v>
      </c>
      <c r="D3767" s="41">
        <v>2250</v>
      </c>
      <c r="E3767" s="23" t="s">
        <v>39</v>
      </c>
    </row>
    <row r="3768" spans="1:5" ht="13.2" x14ac:dyDescent="0.25">
      <c r="A3768" s="23">
        <v>3767</v>
      </c>
      <c r="B3768" s="22" t="s">
        <v>3</v>
      </c>
      <c r="C3768" s="23" t="s">
        <v>12</v>
      </c>
      <c r="D3768" s="41">
        <v>8750</v>
      </c>
      <c r="E3768" s="23" t="s">
        <v>39</v>
      </c>
    </row>
    <row r="3769" spans="1:5" ht="13.2" x14ac:dyDescent="0.25">
      <c r="A3769" s="23">
        <v>3768</v>
      </c>
      <c r="B3769" s="22" t="s">
        <v>3</v>
      </c>
      <c r="C3769" s="23" t="s">
        <v>10</v>
      </c>
      <c r="D3769" s="41">
        <v>5000</v>
      </c>
      <c r="E3769" s="23" t="s">
        <v>39</v>
      </c>
    </row>
    <row r="3770" spans="1:5" ht="13.2" x14ac:dyDescent="0.25">
      <c r="A3770" s="23">
        <v>3769</v>
      </c>
      <c r="B3770" s="22" t="s">
        <v>3</v>
      </c>
      <c r="C3770" s="23" t="s">
        <v>13</v>
      </c>
      <c r="D3770" s="41">
        <v>3750</v>
      </c>
      <c r="E3770" s="23" t="s">
        <v>39</v>
      </c>
    </row>
    <row r="3771" spans="1:5" ht="13.2" x14ac:dyDescent="0.25">
      <c r="A3771" s="23">
        <v>3770</v>
      </c>
      <c r="B3771" s="22" t="s">
        <v>3</v>
      </c>
      <c r="C3771" s="23" t="s">
        <v>12</v>
      </c>
      <c r="D3771" s="41">
        <v>8750</v>
      </c>
      <c r="E3771" s="23" t="s">
        <v>39</v>
      </c>
    </row>
    <row r="3772" spans="1:5" ht="13.2" x14ac:dyDescent="0.25">
      <c r="A3772" s="23">
        <v>3771</v>
      </c>
      <c r="B3772" s="22" t="s">
        <v>3</v>
      </c>
      <c r="C3772" s="23" t="s">
        <v>11</v>
      </c>
      <c r="D3772" s="41">
        <v>3250</v>
      </c>
      <c r="E3772" s="23" t="s">
        <v>39</v>
      </c>
    </row>
    <row r="3773" spans="1:5" ht="13.2" x14ac:dyDescent="0.25">
      <c r="A3773" s="23">
        <v>3772</v>
      </c>
      <c r="B3773" s="22" t="s">
        <v>3</v>
      </c>
      <c r="C3773" s="23" t="s">
        <v>10</v>
      </c>
      <c r="D3773" s="41">
        <v>5000</v>
      </c>
      <c r="E3773" s="23" t="s">
        <v>39</v>
      </c>
    </row>
    <row r="3774" spans="1:5" ht="13.2" x14ac:dyDescent="0.25">
      <c r="A3774" s="23">
        <v>3773</v>
      </c>
      <c r="B3774" s="22" t="s">
        <v>3</v>
      </c>
      <c r="C3774" s="23" t="s">
        <v>10</v>
      </c>
      <c r="D3774" s="41">
        <v>5000</v>
      </c>
      <c r="E3774" s="23" t="s">
        <v>39</v>
      </c>
    </row>
    <row r="3775" spans="1:5" ht="13.2" x14ac:dyDescent="0.25">
      <c r="A3775" s="23">
        <v>3774</v>
      </c>
      <c r="B3775" s="22" t="s">
        <v>3</v>
      </c>
      <c r="C3775" s="23" t="s">
        <v>14</v>
      </c>
      <c r="D3775" s="41">
        <v>8750</v>
      </c>
      <c r="E3775" s="23" t="s">
        <v>39</v>
      </c>
    </row>
    <row r="3776" spans="1:5" ht="13.2" x14ac:dyDescent="0.25">
      <c r="A3776" s="23">
        <v>3775</v>
      </c>
      <c r="B3776" s="22" t="s">
        <v>3</v>
      </c>
      <c r="C3776" s="23" t="s">
        <v>10</v>
      </c>
      <c r="D3776" s="41">
        <v>2500</v>
      </c>
      <c r="E3776" s="23" t="s">
        <v>39</v>
      </c>
    </row>
    <row r="3777" spans="1:5" ht="13.2" x14ac:dyDescent="0.25">
      <c r="A3777" s="23">
        <v>3776</v>
      </c>
      <c r="B3777" s="22" t="s">
        <v>3</v>
      </c>
      <c r="C3777" s="23" t="s">
        <v>10</v>
      </c>
      <c r="D3777" s="41">
        <v>7500</v>
      </c>
      <c r="E3777" s="23" t="s">
        <v>39</v>
      </c>
    </row>
    <row r="3778" spans="1:5" ht="13.2" x14ac:dyDescent="0.25">
      <c r="A3778" s="23">
        <v>3777</v>
      </c>
      <c r="B3778" s="22" t="s">
        <v>3</v>
      </c>
      <c r="C3778" s="23" t="s">
        <v>14</v>
      </c>
      <c r="D3778" s="41">
        <v>4000</v>
      </c>
      <c r="E3778" s="23" t="s">
        <v>39</v>
      </c>
    </row>
    <row r="3779" spans="1:5" ht="13.2" x14ac:dyDescent="0.25">
      <c r="A3779" s="23">
        <v>3778</v>
      </c>
      <c r="B3779" s="22" t="s">
        <v>3</v>
      </c>
      <c r="C3779" s="23" t="s">
        <v>14</v>
      </c>
      <c r="D3779" s="41">
        <v>8250</v>
      </c>
      <c r="E3779" s="23" t="s">
        <v>39</v>
      </c>
    </row>
    <row r="3780" spans="1:5" ht="13.2" x14ac:dyDescent="0.25">
      <c r="A3780" s="23">
        <v>3779</v>
      </c>
      <c r="B3780" s="22" t="s">
        <v>3</v>
      </c>
      <c r="C3780" s="23" t="s">
        <v>14</v>
      </c>
      <c r="D3780" s="41">
        <v>1750</v>
      </c>
      <c r="E3780" s="23" t="s">
        <v>39</v>
      </c>
    </row>
    <row r="3781" spans="1:5" ht="13.2" x14ac:dyDescent="0.25">
      <c r="A3781" s="23">
        <v>3780</v>
      </c>
      <c r="B3781" s="22" t="s">
        <v>3</v>
      </c>
      <c r="C3781" s="23" t="s">
        <v>13</v>
      </c>
      <c r="D3781" s="41">
        <v>7500</v>
      </c>
      <c r="E3781" s="23" t="s">
        <v>39</v>
      </c>
    </row>
    <row r="3782" spans="1:5" ht="13.2" x14ac:dyDescent="0.25">
      <c r="A3782" s="23">
        <v>3781</v>
      </c>
      <c r="B3782" s="22" t="s">
        <v>3</v>
      </c>
      <c r="C3782" s="23" t="s">
        <v>13</v>
      </c>
      <c r="D3782" s="41">
        <v>3750</v>
      </c>
      <c r="E3782" s="23" t="s">
        <v>39</v>
      </c>
    </row>
    <row r="3783" spans="1:5" ht="13.2" x14ac:dyDescent="0.25">
      <c r="A3783" s="23">
        <v>3782</v>
      </c>
      <c r="B3783" s="22" t="s">
        <v>3</v>
      </c>
      <c r="C3783" s="23" t="s">
        <v>13</v>
      </c>
      <c r="D3783" s="41">
        <v>7500</v>
      </c>
      <c r="E3783" s="23" t="s">
        <v>39</v>
      </c>
    </row>
    <row r="3784" spans="1:5" ht="13.2" x14ac:dyDescent="0.25">
      <c r="A3784" s="23">
        <v>3783</v>
      </c>
      <c r="B3784" s="22" t="s">
        <v>3</v>
      </c>
      <c r="C3784" s="23" t="s">
        <v>13</v>
      </c>
      <c r="D3784" s="41">
        <v>3750</v>
      </c>
      <c r="E3784" s="23" t="s">
        <v>40</v>
      </c>
    </row>
    <row r="3785" spans="1:5" ht="13.2" x14ac:dyDescent="0.25">
      <c r="A3785" s="23">
        <v>3784</v>
      </c>
      <c r="B3785" s="22" t="s">
        <v>3</v>
      </c>
      <c r="C3785" s="23" t="s">
        <v>14</v>
      </c>
      <c r="D3785" s="41">
        <v>1750</v>
      </c>
      <c r="E3785" s="23" t="s">
        <v>39</v>
      </c>
    </row>
    <row r="3786" spans="1:5" ht="13.2" x14ac:dyDescent="0.25">
      <c r="A3786" s="23">
        <v>3785</v>
      </c>
      <c r="B3786" s="22" t="s">
        <v>3</v>
      </c>
      <c r="C3786" s="23" t="s">
        <v>13</v>
      </c>
      <c r="D3786" s="41">
        <v>7500</v>
      </c>
      <c r="E3786" s="23" t="s">
        <v>39</v>
      </c>
    </row>
    <row r="3787" spans="1:5" ht="13.2" x14ac:dyDescent="0.25">
      <c r="A3787" s="23">
        <v>3786</v>
      </c>
      <c r="B3787" s="22" t="s">
        <v>3</v>
      </c>
      <c r="C3787" s="23" t="s">
        <v>10</v>
      </c>
      <c r="D3787" s="41">
        <v>7500</v>
      </c>
      <c r="E3787" s="23" t="s">
        <v>39</v>
      </c>
    </row>
    <row r="3788" spans="1:5" ht="13.2" x14ac:dyDescent="0.25">
      <c r="A3788" s="23">
        <v>3787</v>
      </c>
      <c r="B3788" s="22" t="s">
        <v>3</v>
      </c>
      <c r="C3788" s="23" t="s">
        <v>14</v>
      </c>
      <c r="D3788" s="41">
        <v>1750</v>
      </c>
      <c r="E3788" s="23" t="s">
        <v>39</v>
      </c>
    </row>
    <row r="3789" spans="1:5" ht="13.2" x14ac:dyDescent="0.25">
      <c r="A3789" s="23">
        <v>3788</v>
      </c>
      <c r="B3789" s="22" t="s">
        <v>3</v>
      </c>
      <c r="C3789" s="23" t="s">
        <v>10</v>
      </c>
      <c r="D3789" s="41">
        <v>5000</v>
      </c>
      <c r="E3789" s="23" t="s">
        <v>39</v>
      </c>
    </row>
    <row r="3790" spans="1:5" ht="13.2" x14ac:dyDescent="0.25">
      <c r="A3790" s="23">
        <v>3789</v>
      </c>
      <c r="B3790" s="22" t="s">
        <v>3</v>
      </c>
      <c r="C3790" s="23" t="s">
        <v>14</v>
      </c>
      <c r="D3790" s="41">
        <v>2500</v>
      </c>
      <c r="E3790" s="23" t="s">
        <v>39</v>
      </c>
    </row>
    <row r="3791" spans="1:5" ht="13.2" x14ac:dyDescent="0.25">
      <c r="A3791" s="23">
        <v>3790</v>
      </c>
      <c r="B3791" s="22" t="s">
        <v>3</v>
      </c>
      <c r="C3791" s="23" t="s">
        <v>10</v>
      </c>
      <c r="D3791" s="41">
        <v>5000</v>
      </c>
      <c r="E3791" s="23" t="s">
        <v>39</v>
      </c>
    </row>
    <row r="3792" spans="1:5" ht="13.2" x14ac:dyDescent="0.25">
      <c r="A3792" s="23">
        <v>3791</v>
      </c>
      <c r="B3792" s="22" t="s">
        <v>3</v>
      </c>
      <c r="C3792" s="23" t="s">
        <v>13</v>
      </c>
      <c r="D3792" s="41">
        <v>7500</v>
      </c>
      <c r="E3792" s="23" t="s">
        <v>39</v>
      </c>
    </row>
    <row r="3793" spans="1:5" ht="13.2" x14ac:dyDescent="0.25">
      <c r="A3793" s="23">
        <v>3792</v>
      </c>
      <c r="B3793" s="22" t="s">
        <v>3</v>
      </c>
      <c r="C3793" s="23" t="s">
        <v>10</v>
      </c>
      <c r="D3793" s="41">
        <v>5000</v>
      </c>
      <c r="E3793" s="23" t="s">
        <v>40</v>
      </c>
    </row>
    <row r="3794" spans="1:5" ht="13.2" x14ac:dyDescent="0.25">
      <c r="A3794" s="23">
        <v>3793</v>
      </c>
      <c r="B3794" s="22" t="s">
        <v>3</v>
      </c>
      <c r="C3794" s="23" t="s">
        <v>14</v>
      </c>
      <c r="D3794" s="41">
        <v>3250</v>
      </c>
      <c r="E3794" s="23" t="s">
        <v>40</v>
      </c>
    </row>
    <row r="3795" spans="1:5" ht="13.2" x14ac:dyDescent="0.25">
      <c r="A3795" s="23">
        <v>3794</v>
      </c>
      <c r="B3795" s="22" t="s">
        <v>3</v>
      </c>
      <c r="C3795" s="23" t="s">
        <v>12</v>
      </c>
      <c r="D3795" s="41">
        <v>8750</v>
      </c>
      <c r="E3795" s="23" t="s">
        <v>40</v>
      </c>
    </row>
    <row r="3796" spans="1:5" ht="13.2" x14ac:dyDescent="0.25">
      <c r="A3796" s="23">
        <v>3795</v>
      </c>
      <c r="B3796" s="22" t="s">
        <v>3</v>
      </c>
      <c r="C3796" s="23" t="s">
        <v>12</v>
      </c>
      <c r="D3796" s="41">
        <v>8750</v>
      </c>
      <c r="E3796" s="23" t="s">
        <v>40</v>
      </c>
    </row>
    <row r="3797" spans="1:5" ht="13.2" x14ac:dyDescent="0.25">
      <c r="A3797" s="23">
        <v>3796</v>
      </c>
      <c r="B3797" s="22" t="s">
        <v>3</v>
      </c>
      <c r="C3797" s="23" t="s">
        <v>12</v>
      </c>
      <c r="D3797" s="41">
        <v>8750</v>
      </c>
      <c r="E3797" s="23" t="s">
        <v>40</v>
      </c>
    </row>
    <row r="3798" spans="1:5" ht="13.2" x14ac:dyDescent="0.25">
      <c r="A3798" s="23">
        <v>3797</v>
      </c>
      <c r="B3798" s="22" t="s">
        <v>3</v>
      </c>
      <c r="C3798" s="23" t="s">
        <v>12</v>
      </c>
      <c r="D3798" s="41">
        <v>12500</v>
      </c>
      <c r="E3798" s="23" t="s">
        <v>40</v>
      </c>
    </row>
    <row r="3799" spans="1:5" ht="13.2" x14ac:dyDescent="0.25">
      <c r="A3799" s="23">
        <v>3798</v>
      </c>
      <c r="B3799" s="22" t="s">
        <v>3</v>
      </c>
      <c r="C3799" s="23" t="s">
        <v>12</v>
      </c>
      <c r="D3799" s="41">
        <v>10000</v>
      </c>
      <c r="E3799" s="23" t="s">
        <v>40</v>
      </c>
    </row>
    <row r="3800" spans="1:5" ht="13.2" x14ac:dyDescent="0.25">
      <c r="A3800" s="23">
        <v>3799</v>
      </c>
      <c r="B3800" s="22" t="s">
        <v>3</v>
      </c>
      <c r="C3800" s="23" t="s">
        <v>12</v>
      </c>
      <c r="D3800" s="41">
        <v>8750</v>
      </c>
      <c r="E3800" s="23" t="s">
        <v>40</v>
      </c>
    </row>
    <row r="3801" spans="1:5" ht="13.2" x14ac:dyDescent="0.25">
      <c r="A3801" s="23">
        <v>3800</v>
      </c>
      <c r="B3801" s="22" t="s">
        <v>3</v>
      </c>
      <c r="C3801" s="23" t="s">
        <v>10</v>
      </c>
      <c r="D3801" s="41">
        <v>5000</v>
      </c>
      <c r="E3801" s="23" t="s">
        <v>39</v>
      </c>
    </row>
    <row r="3802" spans="1:5" ht="13.2" x14ac:dyDescent="0.25">
      <c r="A3802" s="23">
        <v>3801</v>
      </c>
      <c r="B3802" s="22" t="s">
        <v>3</v>
      </c>
      <c r="C3802" s="23" t="s">
        <v>14</v>
      </c>
      <c r="D3802" s="41">
        <v>1750</v>
      </c>
      <c r="E3802" s="23" t="s">
        <v>39</v>
      </c>
    </row>
    <row r="3803" spans="1:5" ht="13.2" x14ac:dyDescent="0.25">
      <c r="A3803" s="23">
        <v>3802</v>
      </c>
      <c r="B3803" s="22" t="s">
        <v>3</v>
      </c>
      <c r="C3803" s="23" t="s">
        <v>13</v>
      </c>
      <c r="D3803" s="41">
        <v>7500</v>
      </c>
      <c r="E3803" s="23" t="s">
        <v>39</v>
      </c>
    </row>
    <row r="3804" spans="1:5" ht="13.2" x14ac:dyDescent="0.25">
      <c r="A3804" s="23">
        <v>3803</v>
      </c>
      <c r="B3804" s="22" t="s">
        <v>3</v>
      </c>
      <c r="C3804" s="23" t="s">
        <v>14</v>
      </c>
      <c r="D3804" s="41">
        <v>11500</v>
      </c>
      <c r="E3804" s="23" t="s">
        <v>39</v>
      </c>
    </row>
    <row r="3805" spans="1:5" ht="13.2" x14ac:dyDescent="0.25">
      <c r="A3805" s="23">
        <v>3804</v>
      </c>
      <c r="B3805" s="22" t="s">
        <v>3</v>
      </c>
      <c r="C3805" s="23" t="s">
        <v>14</v>
      </c>
      <c r="D3805" s="41">
        <v>3000</v>
      </c>
      <c r="E3805" s="23" t="s">
        <v>39</v>
      </c>
    </row>
    <row r="3806" spans="1:5" ht="13.2" x14ac:dyDescent="0.25">
      <c r="A3806" s="23">
        <v>3805</v>
      </c>
      <c r="B3806" s="22" t="s">
        <v>3</v>
      </c>
      <c r="C3806" s="23" t="s">
        <v>13</v>
      </c>
      <c r="D3806" s="41">
        <v>15000</v>
      </c>
      <c r="E3806" s="23" t="s">
        <v>39</v>
      </c>
    </row>
    <row r="3807" spans="1:5" ht="13.2" x14ac:dyDescent="0.25">
      <c r="A3807" s="23">
        <v>3806</v>
      </c>
      <c r="B3807" s="22" t="s">
        <v>3</v>
      </c>
      <c r="C3807" s="23" t="s">
        <v>13</v>
      </c>
      <c r="D3807" s="41">
        <v>7500</v>
      </c>
      <c r="E3807" s="23" t="s">
        <v>39</v>
      </c>
    </row>
    <row r="3808" spans="1:5" ht="13.2" x14ac:dyDescent="0.25">
      <c r="A3808" s="23">
        <v>3807</v>
      </c>
      <c r="B3808" s="22" t="s">
        <v>3</v>
      </c>
      <c r="C3808" s="23" t="s">
        <v>10</v>
      </c>
      <c r="D3808" s="41">
        <v>5000</v>
      </c>
      <c r="E3808" s="23" t="s">
        <v>39</v>
      </c>
    </row>
    <row r="3809" spans="1:5" ht="13.2" x14ac:dyDescent="0.25">
      <c r="A3809" s="23">
        <v>3808</v>
      </c>
      <c r="B3809" s="22" t="s">
        <v>3</v>
      </c>
      <c r="C3809" s="23" t="s">
        <v>14</v>
      </c>
      <c r="D3809" s="41">
        <v>3250</v>
      </c>
      <c r="E3809" s="23" t="s">
        <v>39</v>
      </c>
    </row>
    <row r="3810" spans="1:5" ht="13.2" x14ac:dyDescent="0.25">
      <c r="A3810" s="23">
        <v>3809</v>
      </c>
      <c r="B3810" s="22" t="s">
        <v>3</v>
      </c>
      <c r="C3810" s="23" t="s">
        <v>14</v>
      </c>
      <c r="D3810" s="41">
        <v>15000</v>
      </c>
      <c r="E3810" s="23" t="s">
        <v>39</v>
      </c>
    </row>
    <row r="3811" spans="1:5" ht="13.2" x14ac:dyDescent="0.25">
      <c r="A3811" s="23">
        <v>3810</v>
      </c>
      <c r="B3811" s="22" t="s">
        <v>3</v>
      </c>
      <c r="C3811" s="23" t="s">
        <v>14</v>
      </c>
      <c r="D3811" s="41">
        <v>11500</v>
      </c>
      <c r="E3811" s="23" t="s">
        <v>39</v>
      </c>
    </row>
    <row r="3812" spans="1:5" ht="13.2" x14ac:dyDescent="0.25">
      <c r="A3812" s="23">
        <v>3811</v>
      </c>
      <c r="B3812" s="22" t="s">
        <v>3</v>
      </c>
      <c r="C3812" s="23" t="s">
        <v>13</v>
      </c>
      <c r="D3812" s="41">
        <v>10000</v>
      </c>
      <c r="E3812" s="23" t="s">
        <v>39</v>
      </c>
    </row>
    <row r="3813" spans="1:5" ht="13.2" x14ac:dyDescent="0.25">
      <c r="A3813" s="23">
        <v>3812</v>
      </c>
      <c r="B3813" s="22" t="s">
        <v>3</v>
      </c>
      <c r="C3813" s="23" t="s">
        <v>10</v>
      </c>
      <c r="D3813" s="41">
        <v>2500</v>
      </c>
      <c r="E3813" s="23" t="s">
        <v>40</v>
      </c>
    </row>
    <row r="3814" spans="1:5" ht="13.2" x14ac:dyDescent="0.25">
      <c r="A3814" s="23">
        <v>3813</v>
      </c>
      <c r="B3814" s="22" t="s">
        <v>3</v>
      </c>
      <c r="C3814" s="23" t="s">
        <v>10</v>
      </c>
      <c r="D3814" s="41">
        <v>11000</v>
      </c>
      <c r="E3814" s="23" t="s">
        <v>39</v>
      </c>
    </row>
    <row r="3815" spans="1:5" ht="13.2" x14ac:dyDescent="0.25">
      <c r="A3815" s="23">
        <v>3814</v>
      </c>
      <c r="B3815" s="22" t="s">
        <v>3</v>
      </c>
      <c r="C3815" s="23" t="s">
        <v>14</v>
      </c>
      <c r="D3815" s="41">
        <v>13500</v>
      </c>
      <c r="E3815" s="23" t="s">
        <v>39</v>
      </c>
    </row>
    <row r="3816" spans="1:5" ht="13.2" x14ac:dyDescent="0.25">
      <c r="A3816" s="23">
        <v>3815</v>
      </c>
      <c r="B3816" s="22" t="s">
        <v>3</v>
      </c>
      <c r="C3816" s="23" t="s">
        <v>14</v>
      </c>
      <c r="D3816" s="41">
        <v>500</v>
      </c>
      <c r="E3816" s="23" t="s">
        <v>39</v>
      </c>
    </row>
    <row r="3817" spans="1:5" ht="13.2" x14ac:dyDescent="0.25">
      <c r="A3817" s="23">
        <v>3816</v>
      </c>
      <c r="B3817" s="22" t="s">
        <v>3</v>
      </c>
      <c r="C3817" s="23" t="s">
        <v>14</v>
      </c>
      <c r="D3817" s="41">
        <v>750</v>
      </c>
      <c r="E3817" s="23" t="s">
        <v>39</v>
      </c>
    </row>
    <row r="3818" spans="1:5" ht="13.2" x14ac:dyDescent="0.25">
      <c r="A3818" s="23">
        <v>3817</v>
      </c>
      <c r="B3818" s="22" t="s">
        <v>3</v>
      </c>
      <c r="C3818" s="23" t="s">
        <v>14</v>
      </c>
      <c r="D3818" s="41">
        <v>1750</v>
      </c>
      <c r="E3818" s="23" t="s">
        <v>39</v>
      </c>
    </row>
    <row r="3819" spans="1:5" ht="13.2" x14ac:dyDescent="0.25">
      <c r="A3819" s="23">
        <v>3818</v>
      </c>
      <c r="B3819" s="22" t="s">
        <v>3</v>
      </c>
      <c r="C3819" s="23" t="s">
        <v>10</v>
      </c>
      <c r="D3819" s="41">
        <v>11000</v>
      </c>
      <c r="E3819" s="23" t="s">
        <v>39</v>
      </c>
    </row>
    <row r="3820" spans="1:5" ht="13.2" x14ac:dyDescent="0.25">
      <c r="A3820" s="23">
        <v>3819</v>
      </c>
      <c r="B3820" s="22" t="s">
        <v>3</v>
      </c>
      <c r="C3820" s="23" t="s">
        <v>14</v>
      </c>
      <c r="D3820" s="41">
        <v>5500</v>
      </c>
      <c r="E3820" s="23" t="s">
        <v>39</v>
      </c>
    </row>
    <row r="3821" spans="1:5" ht="13.2" x14ac:dyDescent="0.25">
      <c r="A3821" s="23">
        <v>3820</v>
      </c>
      <c r="B3821" s="22" t="s">
        <v>3</v>
      </c>
      <c r="C3821" s="23" t="s">
        <v>14</v>
      </c>
      <c r="D3821" s="41">
        <v>4250</v>
      </c>
      <c r="E3821" s="23" t="s">
        <v>39</v>
      </c>
    </row>
    <row r="3822" spans="1:5" ht="13.2" x14ac:dyDescent="0.25">
      <c r="A3822" s="23">
        <v>3821</v>
      </c>
      <c r="B3822" s="22" t="s">
        <v>3</v>
      </c>
      <c r="C3822" s="23" t="s">
        <v>14</v>
      </c>
      <c r="D3822" s="41">
        <v>1000</v>
      </c>
      <c r="E3822" s="23" t="s">
        <v>39</v>
      </c>
    </row>
    <row r="3823" spans="1:5" ht="13.2" x14ac:dyDescent="0.25">
      <c r="A3823" s="23">
        <v>3822</v>
      </c>
      <c r="B3823" s="22" t="s">
        <v>3</v>
      </c>
      <c r="C3823" s="23" t="s">
        <v>14</v>
      </c>
      <c r="D3823" s="41">
        <v>750</v>
      </c>
      <c r="E3823" s="23" t="s">
        <v>39</v>
      </c>
    </row>
    <row r="3824" spans="1:5" ht="13.2" x14ac:dyDescent="0.25">
      <c r="A3824" s="23">
        <v>3823</v>
      </c>
      <c r="B3824" s="22" t="s">
        <v>3</v>
      </c>
      <c r="C3824" s="23" t="s">
        <v>10</v>
      </c>
      <c r="D3824" s="41">
        <v>5000</v>
      </c>
      <c r="E3824" s="23" t="s">
        <v>40</v>
      </c>
    </row>
    <row r="3825" spans="1:5" ht="13.2" x14ac:dyDescent="0.25">
      <c r="A3825" s="23">
        <v>3824</v>
      </c>
      <c r="B3825" s="22" t="s">
        <v>3</v>
      </c>
      <c r="C3825" s="23" t="s">
        <v>14</v>
      </c>
      <c r="D3825" s="41">
        <v>9750</v>
      </c>
      <c r="E3825" s="23" t="s">
        <v>40</v>
      </c>
    </row>
    <row r="3826" spans="1:5" ht="13.2" x14ac:dyDescent="0.25">
      <c r="A3826" s="23">
        <v>3825</v>
      </c>
      <c r="B3826" s="22" t="s">
        <v>3</v>
      </c>
      <c r="C3826" s="23" t="s">
        <v>14</v>
      </c>
      <c r="D3826" s="41">
        <v>4500</v>
      </c>
      <c r="E3826" s="23" t="s">
        <v>40</v>
      </c>
    </row>
    <row r="3827" spans="1:5" ht="13.2" x14ac:dyDescent="0.25">
      <c r="A3827" s="23">
        <v>3826</v>
      </c>
      <c r="B3827" s="22" t="s">
        <v>3</v>
      </c>
      <c r="C3827" s="23" t="s">
        <v>10</v>
      </c>
      <c r="D3827" s="41">
        <v>7500</v>
      </c>
      <c r="E3827" s="23" t="s">
        <v>40</v>
      </c>
    </row>
    <row r="3828" spans="1:5" ht="13.2" x14ac:dyDescent="0.25">
      <c r="A3828" s="23">
        <v>3827</v>
      </c>
      <c r="B3828" s="22" t="s">
        <v>3</v>
      </c>
      <c r="C3828" s="23" t="s">
        <v>14</v>
      </c>
      <c r="D3828" s="41">
        <v>5500</v>
      </c>
      <c r="E3828" s="23" t="s">
        <v>40</v>
      </c>
    </row>
    <row r="3829" spans="1:5" ht="13.2" x14ac:dyDescent="0.25">
      <c r="A3829" s="23">
        <v>3828</v>
      </c>
      <c r="B3829" s="22" t="s">
        <v>3</v>
      </c>
      <c r="C3829" s="23" t="s">
        <v>14</v>
      </c>
      <c r="D3829" s="41">
        <v>500</v>
      </c>
      <c r="E3829" s="23" t="s">
        <v>40</v>
      </c>
    </row>
    <row r="3830" spans="1:5" ht="13.2" x14ac:dyDescent="0.25">
      <c r="A3830" s="23">
        <v>3829</v>
      </c>
      <c r="B3830" s="22" t="s">
        <v>3</v>
      </c>
      <c r="C3830" s="23" t="s">
        <v>15</v>
      </c>
      <c r="D3830" s="41">
        <v>288000</v>
      </c>
      <c r="E3830" s="23" t="s">
        <v>39</v>
      </c>
    </row>
    <row r="3831" spans="1:5" ht="13.2" x14ac:dyDescent="0.25">
      <c r="A3831" s="23">
        <v>3830</v>
      </c>
      <c r="B3831" s="22" t="s">
        <v>3</v>
      </c>
      <c r="C3831" s="23" t="s">
        <v>15</v>
      </c>
      <c r="D3831" s="41">
        <v>32000</v>
      </c>
      <c r="E3831" s="23" t="s">
        <v>39</v>
      </c>
    </row>
    <row r="3832" spans="1:5" ht="13.2" x14ac:dyDescent="0.25">
      <c r="A3832" s="23">
        <v>3831</v>
      </c>
      <c r="B3832" s="22" t="s">
        <v>3</v>
      </c>
      <c r="C3832" s="23" t="s">
        <v>15</v>
      </c>
      <c r="D3832" s="41">
        <v>44000</v>
      </c>
      <c r="E3832" s="23" t="s">
        <v>39</v>
      </c>
    </row>
    <row r="3833" spans="1:5" ht="13.2" x14ac:dyDescent="0.25">
      <c r="A3833" s="23">
        <v>3832</v>
      </c>
      <c r="B3833" s="22" t="s">
        <v>3</v>
      </c>
      <c r="C3833" s="23" t="s">
        <v>15</v>
      </c>
      <c r="D3833" s="41">
        <v>20000</v>
      </c>
      <c r="E3833" s="23" t="s">
        <v>39</v>
      </c>
    </row>
    <row r="3834" spans="1:5" ht="13.2" x14ac:dyDescent="0.25">
      <c r="A3834" s="23">
        <v>3833</v>
      </c>
      <c r="B3834" s="22" t="s">
        <v>3</v>
      </c>
      <c r="C3834" s="23" t="s">
        <v>12</v>
      </c>
      <c r="D3834" s="41">
        <v>8750</v>
      </c>
      <c r="E3834" s="23" t="s">
        <v>40</v>
      </c>
    </row>
    <row r="3835" spans="1:5" ht="13.2" x14ac:dyDescent="0.25">
      <c r="A3835" s="23">
        <v>3834</v>
      </c>
      <c r="B3835" s="22" t="s">
        <v>3</v>
      </c>
      <c r="C3835" s="23" t="s">
        <v>10</v>
      </c>
      <c r="D3835" s="41">
        <v>5000</v>
      </c>
      <c r="E3835" s="23" t="s">
        <v>39</v>
      </c>
    </row>
    <row r="3836" spans="1:5" ht="13.2" x14ac:dyDescent="0.25">
      <c r="A3836" s="23">
        <v>3835</v>
      </c>
      <c r="B3836" s="22" t="s">
        <v>3</v>
      </c>
      <c r="C3836" s="23" t="s">
        <v>14</v>
      </c>
      <c r="D3836" s="41">
        <v>5000</v>
      </c>
      <c r="E3836" s="23" t="s">
        <v>39</v>
      </c>
    </row>
    <row r="3837" spans="1:5" ht="13.2" x14ac:dyDescent="0.25">
      <c r="A3837" s="23">
        <v>3836</v>
      </c>
      <c r="B3837" s="22" t="s">
        <v>3</v>
      </c>
      <c r="C3837" s="23" t="s">
        <v>13</v>
      </c>
      <c r="D3837" s="41">
        <v>17500</v>
      </c>
      <c r="E3837" s="23" t="s">
        <v>39</v>
      </c>
    </row>
    <row r="3838" spans="1:5" ht="13.2" x14ac:dyDescent="0.25">
      <c r="A3838" s="23">
        <v>3837</v>
      </c>
      <c r="B3838" s="22" t="s">
        <v>3</v>
      </c>
      <c r="C3838" s="23" t="s">
        <v>10</v>
      </c>
      <c r="D3838" s="41">
        <v>5000</v>
      </c>
      <c r="E3838" s="23" t="s">
        <v>39</v>
      </c>
    </row>
    <row r="3839" spans="1:5" ht="13.2" x14ac:dyDescent="0.25">
      <c r="A3839" s="23">
        <v>3838</v>
      </c>
      <c r="B3839" s="22" t="s">
        <v>3</v>
      </c>
      <c r="C3839" s="23" t="s">
        <v>14</v>
      </c>
      <c r="D3839" s="41">
        <v>5500</v>
      </c>
      <c r="E3839" s="23" t="s">
        <v>39</v>
      </c>
    </row>
    <row r="3840" spans="1:5" ht="13.2" x14ac:dyDescent="0.25">
      <c r="A3840" s="23">
        <v>3839</v>
      </c>
      <c r="B3840" s="22" t="s">
        <v>3</v>
      </c>
      <c r="C3840" s="23" t="s">
        <v>14</v>
      </c>
      <c r="D3840" s="41">
        <v>1750</v>
      </c>
      <c r="E3840" s="23" t="s">
        <v>39</v>
      </c>
    </row>
    <row r="3841" spans="1:5" ht="13.2" x14ac:dyDescent="0.25">
      <c r="A3841" s="23">
        <v>3840</v>
      </c>
      <c r="B3841" s="22" t="s">
        <v>3</v>
      </c>
      <c r="C3841" s="23" t="s">
        <v>14</v>
      </c>
      <c r="D3841" s="41">
        <v>42500</v>
      </c>
      <c r="E3841" s="23" t="s">
        <v>39</v>
      </c>
    </row>
    <row r="3842" spans="1:5" ht="13.2" x14ac:dyDescent="0.25">
      <c r="A3842" s="23">
        <v>3841</v>
      </c>
      <c r="B3842" s="22" t="s">
        <v>3</v>
      </c>
      <c r="C3842" s="23" t="s">
        <v>13</v>
      </c>
      <c r="D3842" s="41">
        <v>5000</v>
      </c>
      <c r="E3842" s="23" t="s">
        <v>39</v>
      </c>
    </row>
    <row r="3843" spans="1:5" ht="13.2" x14ac:dyDescent="0.25">
      <c r="A3843" s="23">
        <v>3842</v>
      </c>
      <c r="B3843" s="22" t="s">
        <v>3</v>
      </c>
      <c r="C3843" s="23" t="s">
        <v>10</v>
      </c>
      <c r="D3843" s="41">
        <v>7500</v>
      </c>
      <c r="E3843" s="23" t="s">
        <v>39</v>
      </c>
    </row>
    <row r="3844" spans="1:5" ht="13.2" x14ac:dyDescent="0.25">
      <c r="A3844" s="23">
        <v>3843</v>
      </c>
      <c r="B3844" s="22" t="s">
        <v>3</v>
      </c>
      <c r="C3844" s="23" t="s">
        <v>14</v>
      </c>
      <c r="D3844" s="41">
        <v>14500</v>
      </c>
      <c r="E3844" s="23" t="s">
        <v>39</v>
      </c>
    </row>
    <row r="3845" spans="1:5" ht="13.2" x14ac:dyDescent="0.25">
      <c r="A3845" s="23">
        <v>3844</v>
      </c>
      <c r="B3845" s="22" t="s">
        <v>3</v>
      </c>
      <c r="C3845" s="23" t="s">
        <v>14</v>
      </c>
      <c r="D3845" s="41">
        <v>3500</v>
      </c>
      <c r="E3845" s="23" t="s">
        <v>39</v>
      </c>
    </row>
    <row r="3846" spans="1:5" ht="13.2" x14ac:dyDescent="0.25">
      <c r="A3846" s="23">
        <v>3845</v>
      </c>
      <c r="B3846" s="22" t="s">
        <v>3</v>
      </c>
      <c r="C3846" s="23" t="s">
        <v>14</v>
      </c>
      <c r="D3846" s="41">
        <v>9750</v>
      </c>
      <c r="E3846" s="23" t="s">
        <v>39</v>
      </c>
    </row>
    <row r="3847" spans="1:5" ht="13.2" x14ac:dyDescent="0.25">
      <c r="A3847" s="23">
        <v>3846</v>
      </c>
      <c r="B3847" s="22" t="s">
        <v>3</v>
      </c>
      <c r="C3847" s="23" t="s">
        <v>14</v>
      </c>
      <c r="D3847" s="41">
        <v>7750</v>
      </c>
      <c r="E3847" s="23" t="s">
        <v>39</v>
      </c>
    </row>
    <row r="3848" spans="1:5" ht="13.2" x14ac:dyDescent="0.25">
      <c r="A3848" s="23">
        <v>3847</v>
      </c>
      <c r="B3848" s="22" t="s">
        <v>3</v>
      </c>
      <c r="C3848" s="23" t="s">
        <v>14</v>
      </c>
      <c r="D3848" s="41">
        <v>1250</v>
      </c>
      <c r="E3848" s="23" t="s">
        <v>39</v>
      </c>
    </row>
    <row r="3849" spans="1:5" ht="13.2" x14ac:dyDescent="0.25">
      <c r="A3849" s="23">
        <v>3848</v>
      </c>
      <c r="B3849" s="22" t="s">
        <v>3</v>
      </c>
      <c r="C3849" s="23" t="s">
        <v>14</v>
      </c>
      <c r="D3849" s="41">
        <v>1500</v>
      </c>
      <c r="E3849" s="23" t="s">
        <v>39</v>
      </c>
    </row>
    <row r="3850" spans="1:5" ht="13.2" x14ac:dyDescent="0.25">
      <c r="A3850" s="23">
        <v>3849</v>
      </c>
      <c r="B3850" s="22" t="s">
        <v>3</v>
      </c>
      <c r="C3850" s="23" t="s">
        <v>12</v>
      </c>
      <c r="D3850" s="41">
        <v>7500</v>
      </c>
      <c r="E3850" s="23" t="s">
        <v>39</v>
      </c>
    </row>
    <row r="3851" spans="1:5" ht="13.2" x14ac:dyDescent="0.25">
      <c r="A3851" s="23">
        <v>3850</v>
      </c>
      <c r="B3851" s="22" t="s">
        <v>3</v>
      </c>
      <c r="C3851" s="23" t="s">
        <v>13</v>
      </c>
      <c r="D3851" s="41">
        <v>7500</v>
      </c>
      <c r="E3851" s="23" t="s">
        <v>39</v>
      </c>
    </row>
    <row r="3852" spans="1:5" ht="13.2" x14ac:dyDescent="0.25">
      <c r="A3852" s="23">
        <v>3851</v>
      </c>
      <c r="B3852" s="22" t="s">
        <v>3</v>
      </c>
      <c r="C3852" s="23" t="s">
        <v>12</v>
      </c>
      <c r="D3852" s="41">
        <v>12500</v>
      </c>
      <c r="E3852" s="23" t="s">
        <v>39</v>
      </c>
    </row>
    <row r="3853" spans="1:5" ht="13.2" x14ac:dyDescent="0.25">
      <c r="A3853" s="23">
        <v>3852</v>
      </c>
      <c r="B3853" s="22" t="s">
        <v>3</v>
      </c>
      <c r="C3853" s="23" t="s">
        <v>13</v>
      </c>
      <c r="D3853" s="41">
        <v>7500</v>
      </c>
      <c r="E3853" s="23" t="s">
        <v>39</v>
      </c>
    </row>
    <row r="3854" spans="1:5" ht="13.2" x14ac:dyDescent="0.25">
      <c r="A3854" s="23">
        <v>3853</v>
      </c>
      <c r="B3854" s="22" t="s">
        <v>3</v>
      </c>
      <c r="C3854" s="23" t="s">
        <v>12</v>
      </c>
      <c r="D3854" s="41">
        <v>12500</v>
      </c>
      <c r="E3854" s="23" t="s">
        <v>39</v>
      </c>
    </row>
    <row r="3855" spans="1:5" ht="13.2" x14ac:dyDescent="0.25">
      <c r="A3855" s="23">
        <v>3854</v>
      </c>
      <c r="B3855" s="22" t="s">
        <v>3</v>
      </c>
      <c r="C3855" s="23" t="s">
        <v>10</v>
      </c>
      <c r="D3855" s="41">
        <v>11000</v>
      </c>
      <c r="E3855" s="23" t="s">
        <v>39</v>
      </c>
    </row>
    <row r="3856" spans="1:5" ht="13.2" x14ac:dyDescent="0.25">
      <c r="A3856" s="23">
        <v>3855</v>
      </c>
      <c r="B3856" s="22" t="s">
        <v>3</v>
      </c>
      <c r="C3856" s="23" t="s">
        <v>14</v>
      </c>
      <c r="D3856" s="41">
        <v>2250</v>
      </c>
      <c r="E3856" s="23" t="s">
        <v>39</v>
      </c>
    </row>
    <row r="3857" spans="1:5" ht="13.2" x14ac:dyDescent="0.25">
      <c r="A3857" s="23">
        <v>3856</v>
      </c>
      <c r="B3857" s="22" t="s">
        <v>3</v>
      </c>
      <c r="C3857" s="23" t="s">
        <v>14</v>
      </c>
      <c r="D3857" s="41">
        <v>5500</v>
      </c>
      <c r="E3857" s="23" t="s">
        <v>39</v>
      </c>
    </row>
    <row r="3858" spans="1:5" ht="13.2" x14ac:dyDescent="0.25">
      <c r="A3858" s="23">
        <v>3857</v>
      </c>
      <c r="B3858" s="22" t="s">
        <v>3</v>
      </c>
      <c r="C3858" s="23" t="s">
        <v>14</v>
      </c>
      <c r="D3858" s="41">
        <v>500</v>
      </c>
      <c r="E3858" s="23" t="s">
        <v>39</v>
      </c>
    </row>
    <row r="3859" spans="1:5" ht="13.2" x14ac:dyDescent="0.25">
      <c r="A3859" s="23">
        <v>3858</v>
      </c>
      <c r="B3859" s="22" t="s">
        <v>3</v>
      </c>
      <c r="C3859" s="23" t="s">
        <v>14</v>
      </c>
      <c r="D3859" s="41">
        <v>750</v>
      </c>
      <c r="E3859" s="23" t="s">
        <v>39</v>
      </c>
    </row>
    <row r="3860" spans="1:5" ht="13.2" x14ac:dyDescent="0.25">
      <c r="A3860" s="23">
        <v>3859</v>
      </c>
      <c r="B3860" s="22" t="s">
        <v>3</v>
      </c>
      <c r="C3860" s="23" t="s">
        <v>12</v>
      </c>
      <c r="D3860" s="41">
        <v>12500</v>
      </c>
      <c r="E3860" s="23" t="s">
        <v>39</v>
      </c>
    </row>
    <row r="3861" spans="1:5" ht="13.2" x14ac:dyDescent="0.25">
      <c r="A3861" s="23">
        <v>3860</v>
      </c>
      <c r="B3861" s="22" t="s">
        <v>3</v>
      </c>
      <c r="C3861" s="23" t="s">
        <v>10</v>
      </c>
      <c r="D3861" s="41">
        <v>5000</v>
      </c>
      <c r="E3861" s="23" t="s">
        <v>39</v>
      </c>
    </row>
    <row r="3862" spans="1:5" ht="13.2" x14ac:dyDescent="0.25">
      <c r="A3862" s="23">
        <v>3861</v>
      </c>
      <c r="B3862" s="22" t="s">
        <v>3</v>
      </c>
      <c r="C3862" s="23" t="s">
        <v>14</v>
      </c>
      <c r="D3862" s="41">
        <v>1750</v>
      </c>
      <c r="E3862" s="23" t="s">
        <v>39</v>
      </c>
    </row>
    <row r="3863" spans="1:5" ht="13.2" x14ac:dyDescent="0.25">
      <c r="A3863" s="23">
        <v>3862</v>
      </c>
      <c r="B3863" s="22" t="s">
        <v>3</v>
      </c>
      <c r="C3863" s="23" t="s">
        <v>12</v>
      </c>
      <c r="D3863" s="41">
        <v>10000</v>
      </c>
      <c r="E3863" s="23" t="s">
        <v>39</v>
      </c>
    </row>
    <row r="3864" spans="1:5" ht="13.2" x14ac:dyDescent="0.25">
      <c r="A3864" s="23">
        <v>3863</v>
      </c>
      <c r="B3864" s="22" t="s">
        <v>3</v>
      </c>
      <c r="C3864" s="23" t="s">
        <v>13</v>
      </c>
      <c r="D3864" s="41">
        <v>11250</v>
      </c>
      <c r="E3864" s="23" t="s">
        <v>39</v>
      </c>
    </row>
    <row r="3865" spans="1:5" ht="13.2" x14ac:dyDescent="0.25">
      <c r="A3865" s="23">
        <v>3864</v>
      </c>
      <c r="B3865" s="22" t="s">
        <v>3</v>
      </c>
      <c r="C3865" s="23" t="s">
        <v>12</v>
      </c>
      <c r="D3865" s="41">
        <v>12500</v>
      </c>
      <c r="E3865" s="23" t="s">
        <v>39</v>
      </c>
    </row>
    <row r="3866" spans="1:5" ht="13.2" x14ac:dyDescent="0.25">
      <c r="A3866" s="23">
        <v>3865</v>
      </c>
      <c r="B3866" s="22" t="s">
        <v>3</v>
      </c>
      <c r="C3866" s="23" t="s">
        <v>10</v>
      </c>
      <c r="D3866" s="41">
        <v>11000</v>
      </c>
      <c r="E3866" s="23" t="s">
        <v>39</v>
      </c>
    </row>
    <row r="3867" spans="1:5" ht="13.2" x14ac:dyDescent="0.25">
      <c r="A3867" s="23">
        <v>3866</v>
      </c>
      <c r="B3867" s="22" t="s">
        <v>3</v>
      </c>
      <c r="C3867" s="23" t="s">
        <v>14</v>
      </c>
      <c r="D3867" s="41">
        <v>10500</v>
      </c>
      <c r="E3867" s="23" t="s">
        <v>39</v>
      </c>
    </row>
    <row r="3868" spans="1:5" ht="13.2" x14ac:dyDescent="0.25">
      <c r="A3868" s="23">
        <v>3867</v>
      </c>
      <c r="B3868" s="22" t="s">
        <v>3</v>
      </c>
      <c r="C3868" s="23" t="s">
        <v>14</v>
      </c>
      <c r="D3868" s="41">
        <v>500</v>
      </c>
      <c r="E3868" s="23" t="s">
        <v>39</v>
      </c>
    </row>
    <row r="3869" spans="1:5" ht="13.2" x14ac:dyDescent="0.25">
      <c r="A3869" s="23">
        <v>3868</v>
      </c>
      <c r="B3869" s="22" t="s">
        <v>3</v>
      </c>
      <c r="C3869" s="23" t="s">
        <v>14</v>
      </c>
      <c r="D3869" s="41">
        <v>750</v>
      </c>
      <c r="E3869" s="23" t="s">
        <v>39</v>
      </c>
    </row>
    <row r="3870" spans="1:5" ht="13.2" x14ac:dyDescent="0.25">
      <c r="A3870" s="23">
        <v>3869</v>
      </c>
      <c r="B3870" s="22" t="s">
        <v>3</v>
      </c>
      <c r="C3870" s="23" t="s">
        <v>14</v>
      </c>
      <c r="D3870" s="41">
        <v>1750</v>
      </c>
      <c r="E3870" s="23" t="s">
        <v>39</v>
      </c>
    </row>
    <row r="3871" spans="1:5" ht="13.2" x14ac:dyDescent="0.25">
      <c r="A3871" s="23">
        <v>3870</v>
      </c>
      <c r="B3871" s="22" t="s">
        <v>3</v>
      </c>
      <c r="C3871" s="23" t="s">
        <v>14</v>
      </c>
      <c r="D3871" s="41">
        <v>8500</v>
      </c>
      <c r="E3871" s="23" t="s">
        <v>39</v>
      </c>
    </row>
    <row r="3872" spans="1:5" ht="13.2" x14ac:dyDescent="0.25">
      <c r="A3872" s="23">
        <v>3871</v>
      </c>
      <c r="B3872" s="22" t="s">
        <v>3</v>
      </c>
      <c r="C3872" s="23" t="s">
        <v>14</v>
      </c>
      <c r="D3872" s="41">
        <v>2250</v>
      </c>
      <c r="E3872" s="23" t="s">
        <v>39</v>
      </c>
    </row>
    <row r="3873" spans="1:5" ht="13.2" x14ac:dyDescent="0.25">
      <c r="A3873" s="23">
        <v>3872</v>
      </c>
      <c r="B3873" s="22" t="s">
        <v>3</v>
      </c>
      <c r="C3873" s="23" t="s">
        <v>13</v>
      </c>
      <c r="D3873" s="41">
        <v>11250</v>
      </c>
      <c r="E3873" s="23" t="s">
        <v>39</v>
      </c>
    </row>
    <row r="3874" spans="1:5" ht="13.2" x14ac:dyDescent="0.25">
      <c r="A3874" s="23">
        <v>3873</v>
      </c>
      <c r="B3874" s="22" t="s">
        <v>3</v>
      </c>
      <c r="C3874" s="23" t="s">
        <v>12</v>
      </c>
      <c r="D3874" s="41">
        <v>12500</v>
      </c>
      <c r="E3874" s="23" t="s">
        <v>39</v>
      </c>
    </row>
    <row r="3875" spans="1:5" ht="13.2" x14ac:dyDescent="0.25">
      <c r="A3875" s="23">
        <v>3874</v>
      </c>
      <c r="B3875" s="22" t="s">
        <v>3</v>
      </c>
      <c r="C3875" s="23" t="s">
        <v>13</v>
      </c>
      <c r="D3875" s="41">
        <v>5000</v>
      </c>
      <c r="E3875" s="23" t="s">
        <v>39</v>
      </c>
    </row>
    <row r="3876" spans="1:5" ht="13.2" x14ac:dyDescent="0.25">
      <c r="A3876" s="23">
        <v>3875</v>
      </c>
      <c r="B3876" s="22" t="s">
        <v>3</v>
      </c>
      <c r="C3876" s="23" t="s">
        <v>11</v>
      </c>
      <c r="D3876" s="41">
        <v>4750</v>
      </c>
      <c r="E3876" s="23" t="s">
        <v>39</v>
      </c>
    </row>
    <row r="3877" spans="1:5" ht="13.2" x14ac:dyDescent="0.25">
      <c r="A3877" s="23">
        <v>3876</v>
      </c>
      <c r="B3877" s="22" t="s">
        <v>3</v>
      </c>
      <c r="C3877" s="23" t="s">
        <v>10</v>
      </c>
      <c r="D3877" s="41">
        <v>5000</v>
      </c>
      <c r="E3877" s="23" t="s">
        <v>39</v>
      </c>
    </row>
    <row r="3878" spans="1:5" ht="13.2" x14ac:dyDescent="0.25">
      <c r="A3878" s="23">
        <v>3877</v>
      </c>
      <c r="B3878" s="22" t="s">
        <v>3</v>
      </c>
      <c r="C3878" s="23" t="s">
        <v>14</v>
      </c>
      <c r="D3878" s="41">
        <v>9000</v>
      </c>
      <c r="E3878" s="23" t="s">
        <v>39</v>
      </c>
    </row>
    <row r="3879" spans="1:5" ht="13.2" x14ac:dyDescent="0.25">
      <c r="A3879" s="23">
        <v>3878</v>
      </c>
      <c r="B3879" s="22" t="s">
        <v>3</v>
      </c>
      <c r="C3879" s="23" t="s">
        <v>12</v>
      </c>
      <c r="D3879" s="41">
        <v>7500</v>
      </c>
      <c r="E3879" s="23" t="s">
        <v>39</v>
      </c>
    </row>
    <row r="3880" spans="1:5" ht="13.2" x14ac:dyDescent="0.25">
      <c r="A3880" s="23">
        <v>3879</v>
      </c>
      <c r="B3880" s="22" t="s">
        <v>3</v>
      </c>
      <c r="C3880" s="23" t="s">
        <v>13</v>
      </c>
      <c r="D3880" s="41">
        <v>3750</v>
      </c>
      <c r="E3880" s="23" t="s">
        <v>39</v>
      </c>
    </row>
    <row r="3881" spans="1:5" ht="13.2" x14ac:dyDescent="0.25">
      <c r="A3881" s="23">
        <v>3880</v>
      </c>
      <c r="B3881" s="22" t="s">
        <v>3</v>
      </c>
      <c r="C3881" s="23" t="s">
        <v>12</v>
      </c>
      <c r="D3881" s="41">
        <v>10000</v>
      </c>
      <c r="E3881" s="23" t="s">
        <v>39</v>
      </c>
    </row>
    <row r="3882" spans="1:5" ht="13.2" x14ac:dyDescent="0.25">
      <c r="A3882" s="23">
        <v>3881</v>
      </c>
      <c r="B3882" s="22" t="s">
        <v>3</v>
      </c>
      <c r="C3882" s="23" t="s">
        <v>10</v>
      </c>
      <c r="D3882" s="41">
        <v>7500</v>
      </c>
      <c r="E3882" s="23" t="s">
        <v>40</v>
      </c>
    </row>
    <row r="3883" spans="1:5" ht="13.2" x14ac:dyDescent="0.25">
      <c r="A3883" s="23">
        <v>3882</v>
      </c>
      <c r="B3883" s="22" t="s">
        <v>3</v>
      </c>
      <c r="C3883" s="23" t="s">
        <v>10</v>
      </c>
      <c r="D3883" s="41">
        <v>2500</v>
      </c>
      <c r="E3883" s="23" t="s">
        <v>40</v>
      </c>
    </row>
    <row r="3884" spans="1:5" ht="13.2" x14ac:dyDescent="0.25">
      <c r="A3884" s="23">
        <v>3883</v>
      </c>
      <c r="B3884" s="22" t="s">
        <v>3</v>
      </c>
      <c r="C3884" s="23" t="s">
        <v>13</v>
      </c>
      <c r="D3884" s="41">
        <v>7500</v>
      </c>
      <c r="E3884" s="23" t="s">
        <v>39</v>
      </c>
    </row>
    <row r="3885" spans="1:5" ht="13.2" x14ac:dyDescent="0.25">
      <c r="A3885" s="23">
        <v>3884</v>
      </c>
      <c r="B3885" s="22" t="s">
        <v>3</v>
      </c>
      <c r="C3885" s="23" t="s">
        <v>13</v>
      </c>
      <c r="D3885" s="41">
        <v>7500</v>
      </c>
      <c r="E3885" s="23" t="s">
        <v>39</v>
      </c>
    </row>
    <row r="3886" spans="1:5" ht="13.2" x14ac:dyDescent="0.25">
      <c r="A3886" s="23">
        <v>3885</v>
      </c>
      <c r="B3886" s="22" t="s">
        <v>3</v>
      </c>
      <c r="C3886" s="23" t="s">
        <v>12</v>
      </c>
      <c r="D3886" s="41">
        <v>12500</v>
      </c>
      <c r="E3886" s="23" t="s">
        <v>40</v>
      </c>
    </row>
    <row r="3887" spans="1:5" ht="13.2" x14ac:dyDescent="0.25">
      <c r="A3887" s="23">
        <v>3886</v>
      </c>
      <c r="B3887" s="22" t="s">
        <v>3</v>
      </c>
      <c r="C3887" s="23" t="s">
        <v>12</v>
      </c>
      <c r="D3887" s="41">
        <v>12500</v>
      </c>
      <c r="E3887" s="23" t="s">
        <v>40</v>
      </c>
    </row>
    <row r="3888" spans="1:5" ht="13.2" x14ac:dyDescent="0.25">
      <c r="A3888" s="23">
        <v>3887</v>
      </c>
      <c r="B3888" s="22" t="s">
        <v>3</v>
      </c>
      <c r="C3888" s="23" t="s">
        <v>12</v>
      </c>
      <c r="D3888" s="41">
        <v>12500</v>
      </c>
      <c r="E3888" s="23" t="s">
        <v>40</v>
      </c>
    </row>
    <row r="3889" spans="1:5" ht="13.2" x14ac:dyDescent="0.25">
      <c r="A3889" s="23">
        <v>3888</v>
      </c>
      <c r="B3889" s="22" t="s">
        <v>3</v>
      </c>
      <c r="C3889" s="23" t="s">
        <v>12</v>
      </c>
      <c r="D3889" s="41">
        <v>12500</v>
      </c>
      <c r="E3889" s="23" t="s">
        <v>40</v>
      </c>
    </row>
    <row r="3890" spans="1:5" ht="13.2" x14ac:dyDescent="0.25">
      <c r="A3890" s="23">
        <v>3889</v>
      </c>
      <c r="B3890" s="22" t="s">
        <v>3</v>
      </c>
      <c r="C3890" s="23" t="s">
        <v>12</v>
      </c>
      <c r="D3890" s="41">
        <v>10000</v>
      </c>
      <c r="E3890" s="23" t="s">
        <v>40</v>
      </c>
    </row>
    <row r="3891" spans="1:5" ht="13.2" x14ac:dyDescent="0.25">
      <c r="A3891" s="23">
        <v>3890</v>
      </c>
      <c r="B3891" s="22" t="s">
        <v>3</v>
      </c>
      <c r="C3891" s="23" t="s">
        <v>12</v>
      </c>
      <c r="D3891" s="41">
        <v>8750</v>
      </c>
      <c r="E3891" s="23" t="s">
        <v>40</v>
      </c>
    </row>
    <row r="3892" spans="1:5" ht="13.2" x14ac:dyDescent="0.25">
      <c r="A3892" s="23">
        <v>3891</v>
      </c>
      <c r="B3892" s="22" t="s">
        <v>3</v>
      </c>
      <c r="C3892" s="23" t="s">
        <v>12</v>
      </c>
      <c r="D3892" s="41">
        <v>8750</v>
      </c>
      <c r="E3892" s="23" t="s">
        <v>40</v>
      </c>
    </row>
    <row r="3893" spans="1:5" ht="13.2" x14ac:dyDescent="0.25">
      <c r="A3893" s="23">
        <v>3892</v>
      </c>
      <c r="B3893" s="22" t="s">
        <v>3</v>
      </c>
      <c r="C3893" s="23" t="s">
        <v>13</v>
      </c>
      <c r="D3893" s="41">
        <v>3750</v>
      </c>
      <c r="E3893" s="23" t="s">
        <v>40</v>
      </c>
    </row>
    <row r="3894" spans="1:5" ht="13.2" x14ac:dyDescent="0.25">
      <c r="A3894" s="23">
        <v>3893</v>
      </c>
      <c r="B3894" s="22" t="s">
        <v>3</v>
      </c>
      <c r="C3894" s="23" t="s">
        <v>14</v>
      </c>
      <c r="D3894" s="41">
        <v>8500</v>
      </c>
      <c r="E3894" s="23" t="s">
        <v>39</v>
      </c>
    </row>
    <row r="3895" spans="1:5" ht="13.2" x14ac:dyDescent="0.25">
      <c r="A3895" s="23">
        <v>3894</v>
      </c>
      <c r="B3895" s="22" t="s">
        <v>3</v>
      </c>
      <c r="C3895" s="23" t="s">
        <v>12</v>
      </c>
      <c r="D3895" s="41">
        <v>5000</v>
      </c>
      <c r="E3895" s="23" t="s">
        <v>39</v>
      </c>
    </row>
    <row r="3896" spans="1:5" ht="13.2" x14ac:dyDescent="0.25">
      <c r="A3896" s="23">
        <v>3895</v>
      </c>
      <c r="B3896" s="22" t="s">
        <v>3</v>
      </c>
      <c r="C3896" s="23" t="s">
        <v>10</v>
      </c>
      <c r="D3896" s="41">
        <v>12500</v>
      </c>
      <c r="E3896" s="23" t="s">
        <v>39</v>
      </c>
    </row>
    <row r="3897" spans="1:5" ht="13.2" x14ac:dyDescent="0.25">
      <c r="A3897" s="23">
        <v>3896</v>
      </c>
      <c r="B3897" s="22" t="s">
        <v>3</v>
      </c>
      <c r="C3897" s="23" t="s">
        <v>14</v>
      </c>
      <c r="D3897" s="41">
        <v>3500</v>
      </c>
      <c r="E3897" s="23" t="s">
        <v>39</v>
      </c>
    </row>
    <row r="3898" spans="1:5" ht="13.2" x14ac:dyDescent="0.25">
      <c r="A3898" s="23">
        <v>3897</v>
      </c>
      <c r="B3898" s="22" t="s">
        <v>3</v>
      </c>
      <c r="C3898" s="23" t="s">
        <v>14</v>
      </c>
      <c r="D3898" s="41">
        <v>2250</v>
      </c>
      <c r="E3898" s="23" t="s">
        <v>39</v>
      </c>
    </row>
    <row r="3899" spans="1:5" ht="13.2" x14ac:dyDescent="0.25">
      <c r="A3899" s="23">
        <v>3898</v>
      </c>
      <c r="B3899" s="22" t="s">
        <v>3</v>
      </c>
      <c r="C3899" s="23" t="s">
        <v>14</v>
      </c>
      <c r="D3899" s="41">
        <v>9500</v>
      </c>
      <c r="E3899" s="23" t="s">
        <v>39</v>
      </c>
    </row>
    <row r="3900" spans="1:5" ht="13.2" x14ac:dyDescent="0.25">
      <c r="A3900" s="23">
        <v>3899</v>
      </c>
      <c r="B3900" s="22" t="s">
        <v>3</v>
      </c>
      <c r="C3900" s="23" t="s">
        <v>14</v>
      </c>
      <c r="D3900" s="41">
        <v>10500</v>
      </c>
      <c r="E3900" s="23" t="s">
        <v>39</v>
      </c>
    </row>
    <row r="3901" spans="1:5" ht="13.2" x14ac:dyDescent="0.25">
      <c r="A3901" s="23">
        <v>3900</v>
      </c>
      <c r="B3901" s="22" t="s">
        <v>3</v>
      </c>
      <c r="C3901" s="23" t="s">
        <v>14</v>
      </c>
      <c r="D3901" s="41">
        <v>500</v>
      </c>
      <c r="E3901" s="23" t="s">
        <v>39</v>
      </c>
    </row>
    <row r="3902" spans="1:5" ht="13.2" x14ac:dyDescent="0.25">
      <c r="A3902" s="23">
        <v>3901</v>
      </c>
      <c r="B3902" s="22" t="s">
        <v>3</v>
      </c>
      <c r="C3902" s="23" t="s">
        <v>14</v>
      </c>
      <c r="D3902" s="41">
        <v>750</v>
      </c>
      <c r="E3902" s="23" t="s">
        <v>39</v>
      </c>
    </row>
    <row r="3903" spans="1:5" ht="13.2" x14ac:dyDescent="0.25">
      <c r="A3903" s="23">
        <v>3902</v>
      </c>
      <c r="B3903" s="22" t="s">
        <v>3</v>
      </c>
      <c r="C3903" s="23" t="s">
        <v>14</v>
      </c>
      <c r="D3903" s="41">
        <v>1750</v>
      </c>
      <c r="E3903" s="23" t="s">
        <v>39</v>
      </c>
    </row>
    <row r="3904" spans="1:5" ht="13.2" x14ac:dyDescent="0.25">
      <c r="A3904" s="23">
        <v>3903</v>
      </c>
      <c r="B3904" s="22" t="s">
        <v>3</v>
      </c>
      <c r="C3904" s="23" t="s">
        <v>13</v>
      </c>
      <c r="D3904" s="41">
        <v>7500</v>
      </c>
      <c r="E3904" s="23" t="s">
        <v>39</v>
      </c>
    </row>
    <row r="3905" spans="1:5" ht="13.2" x14ac:dyDescent="0.25">
      <c r="A3905" s="23">
        <v>3904</v>
      </c>
      <c r="B3905" s="22" t="s">
        <v>3</v>
      </c>
      <c r="C3905" s="23" t="s">
        <v>12</v>
      </c>
      <c r="D3905" s="41">
        <v>10000</v>
      </c>
      <c r="E3905" s="23" t="s">
        <v>39</v>
      </c>
    </row>
    <row r="3906" spans="1:5" ht="13.2" x14ac:dyDescent="0.25">
      <c r="A3906" s="23">
        <v>3905</v>
      </c>
      <c r="B3906" s="22" t="s">
        <v>3</v>
      </c>
      <c r="C3906" s="23" t="s">
        <v>15</v>
      </c>
      <c r="D3906" s="41">
        <v>288000</v>
      </c>
      <c r="E3906" s="23" t="s">
        <v>39</v>
      </c>
    </row>
    <row r="3907" spans="1:5" ht="13.2" x14ac:dyDescent="0.25">
      <c r="A3907" s="23">
        <v>3906</v>
      </c>
      <c r="B3907" s="22" t="s">
        <v>3</v>
      </c>
      <c r="C3907" s="23" t="s">
        <v>15</v>
      </c>
      <c r="D3907" s="41">
        <v>24000</v>
      </c>
      <c r="E3907" s="23" t="s">
        <v>39</v>
      </c>
    </row>
    <row r="3908" spans="1:5" ht="13.2" x14ac:dyDescent="0.25">
      <c r="A3908" s="23">
        <v>3907</v>
      </c>
      <c r="B3908" s="22" t="s">
        <v>3</v>
      </c>
      <c r="C3908" s="23" t="s">
        <v>15</v>
      </c>
      <c r="D3908" s="41">
        <v>72000</v>
      </c>
      <c r="E3908" s="23" t="s">
        <v>39</v>
      </c>
    </row>
    <row r="3909" spans="1:5" ht="13.2" x14ac:dyDescent="0.25">
      <c r="A3909" s="23">
        <v>3908</v>
      </c>
      <c r="B3909" s="22" t="s">
        <v>3</v>
      </c>
      <c r="C3909" s="23" t="s">
        <v>15</v>
      </c>
      <c r="D3909" s="41">
        <v>28000</v>
      </c>
      <c r="E3909" s="23" t="s">
        <v>39</v>
      </c>
    </row>
    <row r="3910" spans="1:5" ht="13.2" x14ac:dyDescent="0.25">
      <c r="A3910" s="23">
        <v>3909</v>
      </c>
      <c r="B3910" s="22" t="s">
        <v>3</v>
      </c>
      <c r="C3910" s="23" t="s">
        <v>12</v>
      </c>
      <c r="D3910" s="41">
        <v>8750</v>
      </c>
      <c r="E3910" s="23" t="s">
        <v>40</v>
      </c>
    </row>
    <row r="3911" spans="1:5" ht="13.2" x14ac:dyDescent="0.25">
      <c r="A3911" s="23">
        <v>3910</v>
      </c>
      <c r="B3911" s="22" t="s">
        <v>3</v>
      </c>
      <c r="C3911" s="23" t="s">
        <v>12</v>
      </c>
      <c r="D3911" s="41">
        <v>12500</v>
      </c>
      <c r="E3911" s="23" t="s">
        <v>40</v>
      </c>
    </row>
    <row r="3912" spans="1:5" ht="13.2" x14ac:dyDescent="0.25">
      <c r="A3912" s="23">
        <v>3911</v>
      </c>
      <c r="B3912" s="22" t="s">
        <v>3</v>
      </c>
      <c r="C3912" s="23" t="s">
        <v>10</v>
      </c>
      <c r="D3912" s="41">
        <v>7500</v>
      </c>
      <c r="E3912" s="23" t="s">
        <v>39</v>
      </c>
    </row>
    <row r="3913" spans="1:5" ht="13.2" x14ac:dyDescent="0.25">
      <c r="A3913" s="23">
        <v>3912</v>
      </c>
      <c r="B3913" s="22" t="s">
        <v>3</v>
      </c>
      <c r="C3913" s="23" t="s">
        <v>14</v>
      </c>
      <c r="D3913" s="41">
        <v>5500</v>
      </c>
      <c r="E3913" s="23" t="s">
        <v>39</v>
      </c>
    </row>
    <row r="3914" spans="1:5" ht="13.2" x14ac:dyDescent="0.25">
      <c r="A3914" s="23">
        <v>3913</v>
      </c>
      <c r="B3914" s="22" t="s">
        <v>3</v>
      </c>
      <c r="C3914" s="23" t="s">
        <v>14</v>
      </c>
      <c r="D3914" s="41">
        <v>500</v>
      </c>
      <c r="E3914" s="23" t="s">
        <v>39</v>
      </c>
    </row>
    <row r="3915" spans="1:5" ht="13.2" x14ac:dyDescent="0.25">
      <c r="A3915" s="23">
        <v>3914</v>
      </c>
      <c r="B3915" s="22" t="s">
        <v>3</v>
      </c>
      <c r="C3915" s="23" t="s">
        <v>14</v>
      </c>
      <c r="D3915" s="41">
        <v>60000</v>
      </c>
      <c r="E3915" s="23" t="s">
        <v>39</v>
      </c>
    </row>
    <row r="3916" spans="1:5" ht="13.2" x14ac:dyDescent="0.25">
      <c r="A3916" s="23">
        <v>3915</v>
      </c>
      <c r="B3916" s="22" t="s">
        <v>3</v>
      </c>
      <c r="C3916" s="23" t="s">
        <v>13</v>
      </c>
      <c r="D3916" s="41">
        <v>10000</v>
      </c>
      <c r="E3916" s="23" t="s">
        <v>39</v>
      </c>
    </row>
    <row r="3917" spans="1:5" ht="13.2" x14ac:dyDescent="0.25">
      <c r="A3917" s="23">
        <v>3916</v>
      </c>
      <c r="B3917" s="22" t="s">
        <v>3</v>
      </c>
      <c r="C3917" s="23" t="s">
        <v>10</v>
      </c>
      <c r="D3917" s="41">
        <v>33000</v>
      </c>
      <c r="E3917" s="23" t="s">
        <v>40</v>
      </c>
    </row>
    <row r="3918" spans="1:5" ht="13.2" x14ac:dyDescent="0.25">
      <c r="A3918" s="23">
        <v>3917</v>
      </c>
      <c r="B3918" s="22" t="s">
        <v>3</v>
      </c>
      <c r="C3918" s="23" t="s">
        <v>14</v>
      </c>
      <c r="D3918" s="41">
        <v>24500</v>
      </c>
      <c r="E3918" s="23" t="s">
        <v>40</v>
      </c>
    </row>
    <row r="3919" spans="1:5" ht="13.2" x14ac:dyDescent="0.25">
      <c r="A3919" s="23">
        <v>3918</v>
      </c>
      <c r="B3919" s="22" t="s">
        <v>3</v>
      </c>
      <c r="C3919" s="23" t="s">
        <v>14</v>
      </c>
      <c r="D3919" s="41">
        <v>11750</v>
      </c>
      <c r="E3919" s="23" t="s">
        <v>40</v>
      </c>
    </row>
    <row r="3920" spans="1:5" ht="13.2" x14ac:dyDescent="0.25">
      <c r="A3920" s="23">
        <v>3919</v>
      </c>
      <c r="B3920" s="22" t="s">
        <v>3</v>
      </c>
      <c r="C3920" s="23" t="s">
        <v>14</v>
      </c>
      <c r="D3920" s="41">
        <v>500</v>
      </c>
      <c r="E3920" s="23" t="s">
        <v>40</v>
      </c>
    </row>
    <row r="3921" spans="1:5" ht="13.2" x14ac:dyDescent="0.25">
      <c r="A3921" s="23">
        <v>3920</v>
      </c>
      <c r="B3921" s="22" t="s">
        <v>3</v>
      </c>
      <c r="C3921" s="23" t="s">
        <v>14</v>
      </c>
      <c r="D3921" s="41">
        <v>1250</v>
      </c>
      <c r="E3921" s="23" t="s">
        <v>40</v>
      </c>
    </row>
    <row r="3922" spans="1:5" ht="13.2" x14ac:dyDescent="0.25">
      <c r="A3922" s="23">
        <v>3921</v>
      </c>
      <c r="B3922" s="22" t="s">
        <v>3</v>
      </c>
      <c r="C3922" s="23" t="s">
        <v>14</v>
      </c>
      <c r="D3922" s="41">
        <v>750</v>
      </c>
      <c r="E3922" s="23" t="s">
        <v>40</v>
      </c>
    </row>
    <row r="3923" spans="1:5" ht="13.2" x14ac:dyDescent="0.25">
      <c r="A3923" s="23">
        <v>3922</v>
      </c>
      <c r="B3923" s="22" t="s">
        <v>3</v>
      </c>
      <c r="C3923" s="23" t="s">
        <v>14</v>
      </c>
      <c r="D3923" s="41">
        <v>7500</v>
      </c>
      <c r="E3923" s="23" t="s">
        <v>40</v>
      </c>
    </row>
    <row r="3924" spans="1:5" ht="13.2" x14ac:dyDescent="0.25">
      <c r="A3924" s="23">
        <v>3923</v>
      </c>
      <c r="B3924" s="22" t="s">
        <v>3</v>
      </c>
      <c r="C3924" s="23" t="s">
        <v>14</v>
      </c>
      <c r="D3924" s="41">
        <v>6000</v>
      </c>
      <c r="E3924" s="23" t="s">
        <v>40</v>
      </c>
    </row>
    <row r="3925" spans="1:5" ht="13.2" x14ac:dyDescent="0.25">
      <c r="A3925" s="23">
        <v>3924</v>
      </c>
      <c r="B3925" s="22" t="s">
        <v>3</v>
      </c>
      <c r="C3925" s="23" t="s">
        <v>14</v>
      </c>
      <c r="D3925" s="41">
        <v>1750</v>
      </c>
      <c r="E3925" s="23" t="s">
        <v>40</v>
      </c>
    </row>
    <row r="3926" spans="1:5" ht="13.2" x14ac:dyDescent="0.25">
      <c r="A3926" s="23">
        <v>3925</v>
      </c>
      <c r="B3926" s="22" t="s">
        <v>3</v>
      </c>
      <c r="C3926" s="23" t="s">
        <v>12</v>
      </c>
      <c r="D3926" s="41">
        <v>5000</v>
      </c>
      <c r="E3926" s="23" t="s">
        <v>40</v>
      </c>
    </row>
    <row r="3927" spans="1:5" ht="13.2" x14ac:dyDescent="0.25">
      <c r="A3927" s="23">
        <v>3926</v>
      </c>
      <c r="B3927" s="22" t="s">
        <v>3</v>
      </c>
      <c r="C3927" s="23" t="s">
        <v>12</v>
      </c>
      <c r="D3927" s="41">
        <v>10000</v>
      </c>
      <c r="E3927" s="23" t="s">
        <v>40</v>
      </c>
    </row>
    <row r="3928" spans="1:5" ht="13.2" x14ac:dyDescent="0.25">
      <c r="A3928" s="23">
        <v>3927</v>
      </c>
      <c r="B3928" s="22" t="s">
        <v>3</v>
      </c>
      <c r="C3928" s="23" t="s">
        <v>10</v>
      </c>
      <c r="D3928" s="41">
        <v>17500</v>
      </c>
      <c r="E3928" s="23" t="s">
        <v>40</v>
      </c>
    </row>
    <row r="3929" spans="1:5" ht="13.2" x14ac:dyDescent="0.25">
      <c r="A3929" s="23">
        <v>3928</v>
      </c>
      <c r="B3929" s="22" t="s">
        <v>3</v>
      </c>
      <c r="C3929" s="23" t="s">
        <v>10</v>
      </c>
      <c r="D3929" s="41">
        <v>5000</v>
      </c>
      <c r="E3929" s="23" t="s">
        <v>39</v>
      </c>
    </row>
    <row r="3930" spans="1:5" ht="13.2" x14ac:dyDescent="0.25">
      <c r="A3930" s="23">
        <v>3929</v>
      </c>
      <c r="B3930" s="22" t="s">
        <v>3</v>
      </c>
      <c r="C3930" s="23" t="s">
        <v>13</v>
      </c>
      <c r="D3930" s="41">
        <v>3750</v>
      </c>
      <c r="E3930" s="23" t="s">
        <v>39</v>
      </c>
    </row>
    <row r="3931" spans="1:5" ht="13.2" x14ac:dyDescent="0.25">
      <c r="A3931" s="23">
        <v>3930</v>
      </c>
      <c r="B3931" s="22" t="s">
        <v>3</v>
      </c>
      <c r="C3931" s="23" t="s">
        <v>12</v>
      </c>
      <c r="D3931" s="41">
        <v>8750</v>
      </c>
      <c r="E3931" s="23" t="s">
        <v>39</v>
      </c>
    </row>
    <row r="3932" spans="1:5" ht="13.2" x14ac:dyDescent="0.25">
      <c r="A3932" s="23">
        <v>3931</v>
      </c>
      <c r="B3932" s="22" t="s">
        <v>3</v>
      </c>
      <c r="C3932" s="23" t="s">
        <v>10</v>
      </c>
      <c r="D3932" s="41">
        <v>5000</v>
      </c>
      <c r="E3932" s="23" t="s">
        <v>39</v>
      </c>
    </row>
    <row r="3933" spans="1:5" ht="13.2" x14ac:dyDescent="0.25">
      <c r="A3933" s="23">
        <v>3932</v>
      </c>
      <c r="B3933" s="22" t="s">
        <v>3</v>
      </c>
      <c r="C3933" s="23" t="s">
        <v>14</v>
      </c>
      <c r="D3933" s="41">
        <v>2500</v>
      </c>
      <c r="E3933" s="23" t="s">
        <v>39</v>
      </c>
    </row>
    <row r="3934" spans="1:5" ht="13.2" x14ac:dyDescent="0.25">
      <c r="A3934" s="23">
        <v>3933</v>
      </c>
      <c r="B3934" s="22" t="s">
        <v>3</v>
      </c>
      <c r="C3934" s="23" t="s">
        <v>13</v>
      </c>
      <c r="D3934" s="41">
        <v>3750</v>
      </c>
      <c r="E3934" s="23" t="s">
        <v>39</v>
      </c>
    </row>
    <row r="3935" spans="1:5" ht="13.2" x14ac:dyDescent="0.25">
      <c r="A3935" s="23">
        <v>3934</v>
      </c>
      <c r="B3935" s="22" t="s">
        <v>3</v>
      </c>
      <c r="C3935" s="23" t="s">
        <v>12</v>
      </c>
      <c r="D3935" s="41">
        <v>8750</v>
      </c>
      <c r="E3935" s="23" t="s">
        <v>39</v>
      </c>
    </row>
    <row r="3936" spans="1:5" ht="13.2" x14ac:dyDescent="0.25">
      <c r="A3936" s="23">
        <v>3935</v>
      </c>
      <c r="B3936" s="22" t="s">
        <v>3</v>
      </c>
      <c r="C3936" s="23" t="s">
        <v>11</v>
      </c>
      <c r="D3936" s="41">
        <v>4250</v>
      </c>
      <c r="E3936" s="23" t="s">
        <v>39</v>
      </c>
    </row>
    <row r="3937" spans="1:5" ht="13.2" x14ac:dyDescent="0.25">
      <c r="A3937" s="23">
        <v>3936</v>
      </c>
      <c r="B3937" s="22" t="s">
        <v>3</v>
      </c>
      <c r="C3937" s="23" t="s">
        <v>10</v>
      </c>
      <c r="D3937" s="41">
        <v>7500</v>
      </c>
      <c r="E3937" s="23" t="s">
        <v>39</v>
      </c>
    </row>
    <row r="3938" spans="1:5" ht="13.2" x14ac:dyDescent="0.25">
      <c r="A3938" s="23">
        <v>3937</v>
      </c>
      <c r="B3938" s="22" t="s">
        <v>3</v>
      </c>
      <c r="C3938" s="23" t="s">
        <v>14</v>
      </c>
      <c r="D3938" s="41">
        <v>2750</v>
      </c>
      <c r="E3938" s="23" t="s">
        <v>39</v>
      </c>
    </row>
    <row r="3939" spans="1:5" ht="13.2" x14ac:dyDescent="0.25">
      <c r="A3939" s="23">
        <v>3938</v>
      </c>
      <c r="B3939" s="22" t="s">
        <v>3</v>
      </c>
      <c r="C3939" s="23" t="s">
        <v>14</v>
      </c>
      <c r="D3939" s="41">
        <v>1250</v>
      </c>
      <c r="E3939" s="23" t="s">
        <v>39</v>
      </c>
    </row>
    <row r="3940" spans="1:5" ht="13.2" x14ac:dyDescent="0.25">
      <c r="A3940" s="23">
        <v>3939</v>
      </c>
      <c r="B3940" s="22" t="s">
        <v>3</v>
      </c>
      <c r="C3940" s="23" t="s">
        <v>14</v>
      </c>
      <c r="D3940" s="41">
        <v>5500</v>
      </c>
      <c r="E3940" s="23" t="s">
        <v>39</v>
      </c>
    </row>
    <row r="3941" spans="1:5" ht="13.2" x14ac:dyDescent="0.25">
      <c r="A3941" s="23">
        <v>3940</v>
      </c>
      <c r="B3941" s="22" t="s">
        <v>3</v>
      </c>
      <c r="C3941" s="23" t="s">
        <v>14</v>
      </c>
      <c r="D3941" s="41">
        <v>500</v>
      </c>
      <c r="E3941" s="23" t="s">
        <v>39</v>
      </c>
    </row>
    <row r="3942" spans="1:5" ht="13.2" x14ac:dyDescent="0.25">
      <c r="A3942" s="23">
        <v>3941</v>
      </c>
      <c r="B3942" s="22" t="s">
        <v>3</v>
      </c>
      <c r="C3942" s="23" t="s">
        <v>14</v>
      </c>
      <c r="D3942" s="41">
        <v>750</v>
      </c>
      <c r="E3942" s="23" t="s">
        <v>39</v>
      </c>
    </row>
    <row r="3943" spans="1:5" ht="13.2" x14ac:dyDescent="0.25">
      <c r="A3943" s="23">
        <v>3942</v>
      </c>
      <c r="B3943" s="22" t="s">
        <v>3</v>
      </c>
      <c r="C3943" s="23" t="s">
        <v>14</v>
      </c>
      <c r="D3943" s="41">
        <v>1750</v>
      </c>
      <c r="E3943" s="23" t="s">
        <v>39</v>
      </c>
    </row>
    <row r="3944" spans="1:5" ht="13.2" x14ac:dyDescent="0.25">
      <c r="A3944" s="23">
        <v>3943</v>
      </c>
      <c r="B3944" s="22" t="s">
        <v>3</v>
      </c>
      <c r="C3944" s="23" t="s">
        <v>13</v>
      </c>
      <c r="D3944" s="41">
        <v>3750</v>
      </c>
      <c r="E3944" s="23" t="s">
        <v>39</v>
      </c>
    </row>
    <row r="3945" spans="1:5" ht="13.2" x14ac:dyDescent="0.25">
      <c r="A3945" s="23">
        <v>3944</v>
      </c>
      <c r="B3945" s="22" t="s">
        <v>3</v>
      </c>
      <c r="C3945" s="23" t="s">
        <v>12</v>
      </c>
      <c r="D3945" s="41">
        <v>10000</v>
      </c>
      <c r="E3945" s="23" t="s">
        <v>39</v>
      </c>
    </row>
    <row r="3946" spans="1:5" ht="13.2" x14ac:dyDescent="0.25">
      <c r="A3946" s="23">
        <v>3945</v>
      </c>
      <c r="B3946" s="22" t="s">
        <v>3</v>
      </c>
      <c r="C3946" s="23" t="s">
        <v>10</v>
      </c>
      <c r="D3946" s="41">
        <v>7500</v>
      </c>
      <c r="E3946" s="23" t="s">
        <v>39</v>
      </c>
    </row>
    <row r="3947" spans="1:5" ht="13.2" x14ac:dyDescent="0.25">
      <c r="A3947" s="23">
        <v>3946</v>
      </c>
      <c r="B3947" s="22" t="s">
        <v>3</v>
      </c>
      <c r="C3947" s="23" t="s">
        <v>14</v>
      </c>
      <c r="D3947" s="41">
        <v>8500</v>
      </c>
      <c r="E3947" s="23" t="s">
        <v>39</v>
      </c>
    </row>
    <row r="3948" spans="1:5" ht="13.2" x14ac:dyDescent="0.25">
      <c r="A3948" s="23">
        <v>3947</v>
      </c>
      <c r="B3948" s="22" t="s">
        <v>3</v>
      </c>
      <c r="C3948" s="23" t="s">
        <v>14</v>
      </c>
      <c r="D3948" s="41">
        <v>5500</v>
      </c>
      <c r="E3948" s="23" t="s">
        <v>39</v>
      </c>
    </row>
    <row r="3949" spans="1:5" ht="13.2" x14ac:dyDescent="0.25">
      <c r="A3949" s="23">
        <v>3948</v>
      </c>
      <c r="B3949" s="22" t="s">
        <v>3</v>
      </c>
      <c r="C3949" s="23" t="s">
        <v>14</v>
      </c>
      <c r="D3949" s="41">
        <v>500</v>
      </c>
      <c r="E3949" s="23" t="s">
        <v>39</v>
      </c>
    </row>
    <row r="3950" spans="1:5" ht="13.2" x14ac:dyDescent="0.25">
      <c r="A3950" s="23">
        <v>3949</v>
      </c>
      <c r="B3950" s="22" t="s">
        <v>3</v>
      </c>
      <c r="C3950" s="23" t="s">
        <v>14</v>
      </c>
      <c r="D3950" s="41">
        <v>750</v>
      </c>
      <c r="E3950" s="23" t="s">
        <v>39</v>
      </c>
    </row>
    <row r="3951" spans="1:5" ht="13.2" x14ac:dyDescent="0.25">
      <c r="A3951" s="23">
        <v>3950</v>
      </c>
      <c r="B3951" s="22" t="s">
        <v>3</v>
      </c>
      <c r="C3951" s="23" t="s">
        <v>14</v>
      </c>
      <c r="D3951" s="41">
        <v>1750</v>
      </c>
      <c r="E3951" s="23" t="s">
        <v>39</v>
      </c>
    </row>
    <row r="3952" spans="1:5" ht="13.2" x14ac:dyDescent="0.25">
      <c r="A3952" s="23">
        <v>3951</v>
      </c>
      <c r="B3952" s="22" t="s">
        <v>3</v>
      </c>
      <c r="C3952" s="23" t="s">
        <v>12</v>
      </c>
      <c r="D3952" s="41">
        <v>8750</v>
      </c>
      <c r="E3952" s="23" t="s">
        <v>39</v>
      </c>
    </row>
    <row r="3953" spans="1:5" ht="13.2" x14ac:dyDescent="0.25">
      <c r="A3953" s="23">
        <v>3952</v>
      </c>
      <c r="B3953" s="22" t="s">
        <v>3</v>
      </c>
      <c r="C3953" s="23" t="s">
        <v>10</v>
      </c>
      <c r="D3953" s="41">
        <v>11000</v>
      </c>
      <c r="E3953" s="23" t="s">
        <v>39</v>
      </c>
    </row>
    <row r="3954" spans="1:5" ht="13.2" x14ac:dyDescent="0.25">
      <c r="A3954" s="23">
        <v>3953</v>
      </c>
      <c r="B3954" s="22" t="s">
        <v>3</v>
      </c>
      <c r="C3954" s="23" t="s">
        <v>14</v>
      </c>
      <c r="D3954" s="41">
        <v>3250</v>
      </c>
      <c r="E3954" s="23" t="s">
        <v>39</v>
      </c>
    </row>
    <row r="3955" spans="1:5" ht="13.2" x14ac:dyDescent="0.25">
      <c r="A3955" s="23">
        <v>3954</v>
      </c>
      <c r="B3955" s="22" t="s">
        <v>3</v>
      </c>
      <c r="C3955" s="23" t="s">
        <v>14</v>
      </c>
      <c r="D3955" s="41">
        <v>2750</v>
      </c>
      <c r="E3955" s="23" t="s">
        <v>39</v>
      </c>
    </row>
    <row r="3956" spans="1:5" ht="13.2" x14ac:dyDescent="0.25">
      <c r="A3956" s="23">
        <v>3955</v>
      </c>
      <c r="B3956" s="22" t="s">
        <v>3</v>
      </c>
      <c r="C3956" s="23" t="s">
        <v>14</v>
      </c>
      <c r="D3956" s="41">
        <v>10500</v>
      </c>
      <c r="E3956" s="23" t="s">
        <v>39</v>
      </c>
    </row>
    <row r="3957" spans="1:5" ht="13.2" x14ac:dyDescent="0.25">
      <c r="A3957" s="23">
        <v>3956</v>
      </c>
      <c r="B3957" s="22" t="s">
        <v>3</v>
      </c>
      <c r="C3957" s="23" t="s">
        <v>14</v>
      </c>
      <c r="D3957" s="41">
        <v>500</v>
      </c>
      <c r="E3957" s="23" t="s">
        <v>39</v>
      </c>
    </row>
    <row r="3958" spans="1:5" ht="13.2" x14ac:dyDescent="0.25">
      <c r="A3958" s="23">
        <v>3957</v>
      </c>
      <c r="B3958" s="22" t="s">
        <v>3</v>
      </c>
      <c r="C3958" s="23" t="s">
        <v>14</v>
      </c>
      <c r="D3958" s="41">
        <v>750</v>
      </c>
      <c r="E3958" s="23" t="s">
        <v>39</v>
      </c>
    </row>
    <row r="3959" spans="1:5" ht="13.2" x14ac:dyDescent="0.25">
      <c r="A3959" s="23">
        <v>3958</v>
      </c>
      <c r="B3959" s="22" t="s">
        <v>3</v>
      </c>
      <c r="C3959" s="23" t="s">
        <v>14</v>
      </c>
      <c r="D3959" s="41">
        <v>1750</v>
      </c>
      <c r="E3959" s="23" t="s">
        <v>39</v>
      </c>
    </row>
    <row r="3960" spans="1:5" ht="13.2" x14ac:dyDescent="0.25">
      <c r="A3960" s="23">
        <v>3959</v>
      </c>
      <c r="B3960" s="22" t="s">
        <v>3</v>
      </c>
      <c r="C3960" s="23" t="s">
        <v>13</v>
      </c>
      <c r="D3960" s="41">
        <v>7500</v>
      </c>
      <c r="E3960" s="23" t="s">
        <v>39</v>
      </c>
    </row>
    <row r="3961" spans="1:5" ht="13.2" x14ac:dyDescent="0.25">
      <c r="A3961" s="23">
        <v>3960</v>
      </c>
      <c r="B3961" s="22" t="s">
        <v>3</v>
      </c>
      <c r="C3961" s="23" t="s">
        <v>12</v>
      </c>
      <c r="D3961" s="41">
        <v>12500</v>
      </c>
      <c r="E3961" s="23" t="s">
        <v>39</v>
      </c>
    </row>
    <row r="3962" spans="1:5" ht="13.2" x14ac:dyDescent="0.25">
      <c r="A3962" s="23">
        <v>3961</v>
      </c>
      <c r="B3962" s="22" t="s">
        <v>3</v>
      </c>
      <c r="C3962" s="23" t="s">
        <v>10</v>
      </c>
      <c r="D3962" s="41">
        <v>5000</v>
      </c>
      <c r="E3962" s="23" t="s">
        <v>39</v>
      </c>
    </row>
    <row r="3963" spans="1:5" ht="13.2" x14ac:dyDescent="0.25">
      <c r="A3963" s="23">
        <v>3962</v>
      </c>
      <c r="B3963" s="22" t="s">
        <v>3</v>
      </c>
      <c r="C3963" s="23" t="s">
        <v>14</v>
      </c>
      <c r="D3963" s="41">
        <v>500</v>
      </c>
      <c r="E3963" s="23" t="s">
        <v>39</v>
      </c>
    </row>
    <row r="3964" spans="1:5" ht="13.2" x14ac:dyDescent="0.25">
      <c r="A3964" s="23">
        <v>3963</v>
      </c>
      <c r="B3964" s="22" t="s">
        <v>3</v>
      </c>
      <c r="C3964" s="23" t="s">
        <v>13</v>
      </c>
      <c r="D3964" s="41">
        <v>11250</v>
      </c>
      <c r="E3964" s="23" t="s">
        <v>39</v>
      </c>
    </row>
    <row r="3965" spans="1:5" ht="13.2" x14ac:dyDescent="0.25">
      <c r="A3965" s="23">
        <v>3964</v>
      </c>
      <c r="B3965" s="22" t="s">
        <v>3</v>
      </c>
      <c r="C3965" s="23" t="s">
        <v>12</v>
      </c>
      <c r="D3965" s="41">
        <v>12500</v>
      </c>
      <c r="E3965" s="23" t="s">
        <v>39</v>
      </c>
    </row>
    <row r="3966" spans="1:5" ht="13.2" x14ac:dyDescent="0.25">
      <c r="A3966" s="23">
        <v>3965</v>
      </c>
      <c r="B3966" s="22" t="s">
        <v>3</v>
      </c>
      <c r="C3966" s="23" t="s">
        <v>11</v>
      </c>
      <c r="D3966" s="41">
        <v>7500</v>
      </c>
      <c r="E3966" s="23" t="s">
        <v>39</v>
      </c>
    </row>
    <row r="3967" spans="1:5" ht="13.2" x14ac:dyDescent="0.25">
      <c r="A3967" s="23">
        <v>3966</v>
      </c>
      <c r="B3967" s="22" t="s">
        <v>3</v>
      </c>
      <c r="C3967" s="23" t="s">
        <v>10</v>
      </c>
      <c r="D3967" s="41">
        <v>5000</v>
      </c>
      <c r="E3967" s="23" t="s">
        <v>39</v>
      </c>
    </row>
    <row r="3968" spans="1:5" ht="13.2" x14ac:dyDescent="0.25">
      <c r="A3968" s="23">
        <v>3967</v>
      </c>
      <c r="B3968" s="22" t="s">
        <v>3</v>
      </c>
      <c r="C3968" s="23" t="s">
        <v>14</v>
      </c>
      <c r="D3968" s="41">
        <v>1750</v>
      </c>
      <c r="E3968" s="23" t="s">
        <v>39</v>
      </c>
    </row>
    <row r="3969" spans="1:5" ht="13.2" x14ac:dyDescent="0.25">
      <c r="A3969" s="23">
        <v>3968</v>
      </c>
      <c r="B3969" s="22" t="s">
        <v>3</v>
      </c>
      <c r="C3969" s="23" t="s">
        <v>14</v>
      </c>
      <c r="D3969" s="41">
        <v>37500</v>
      </c>
      <c r="E3969" s="23" t="s">
        <v>39</v>
      </c>
    </row>
    <row r="3970" spans="1:5" ht="13.2" x14ac:dyDescent="0.25">
      <c r="A3970" s="23">
        <v>3969</v>
      </c>
      <c r="B3970" s="22" t="s">
        <v>3</v>
      </c>
      <c r="C3970" s="23" t="s">
        <v>13</v>
      </c>
      <c r="D3970" s="41">
        <v>10000</v>
      </c>
      <c r="E3970" s="23" t="s">
        <v>39</v>
      </c>
    </row>
    <row r="3971" spans="1:5" ht="13.2" x14ac:dyDescent="0.25">
      <c r="A3971" s="23">
        <v>3970</v>
      </c>
      <c r="B3971" s="22" t="s">
        <v>3</v>
      </c>
      <c r="C3971" s="23" t="s">
        <v>10</v>
      </c>
      <c r="D3971" s="41">
        <v>12500</v>
      </c>
      <c r="E3971" s="23" t="s">
        <v>40</v>
      </c>
    </row>
    <row r="3972" spans="1:5" ht="13.2" x14ac:dyDescent="0.25">
      <c r="A3972" s="23">
        <v>3971</v>
      </c>
      <c r="B3972" s="22" t="s">
        <v>3</v>
      </c>
      <c r="C3972" s="23" t="s">
        <v>10</v>
      </c>
      <c r="D3972" s="41">
        <v>5000</v>
      </c>
      <c r="E3972" s="23" t="s">
        <v>40</v>
      </c>
    </row>
    <row r="3973" spans="1:5" ht="13.2" x14ac:dyDescent="0.25">
      <c r="A3973" s="23">
        <v>3972</v>
      </c>
      <c r="B3973" s="22" t="s">
        <v>3</v>
      </c>
      <c r="C3973" s="23" t="s">
        <v>10</v>
      </c>
      <c r="D3973" s="41">
        <v>5000</v>
      </c>
      <c r="E3973" s="23" t="s">
        <v>39</v>
      </c>
    </row>
    <row r="3974" spans="1:5" ht="13.2" x14ac:dyDescent="0.25">
      <c r="A3974" s="23">
        <v>3973</v>
      </c>
      <c r="B3974" s="22" t="s">
        <v>3</v>
      </c>
      <c r="C3974" s="23" t="s">
        <v>14</v>
      </c>
      <c r="D3974" s="41">
        <v>5750</v>
      </c>
      <c r="E3974" s="23" t="s">
        <v>39</v>
      </c>
    </row>
    <row r="3975" spans="1:5" ht="13.2" x14ac:dyDescent="0.25">
      <c r="A3975" s="23">
        <v>3974</v>
      </c>
      <c r="B3975" s="22" t="s">
        <v>3</v>
      </c>
      <c r="C3975" s="23" t="s">
        <v>10</v>
      </c>
      <c r="D3975" s="41">
        <v>7500</v>
      </c>
      <c r="E3975" s="23" t="s">
        <v>39</v>
      </c>
    </row>
    <row r="3976" spans="1:5" ht="13.2" x14ac:dyDescent="0.25">
      <c r="A3976" s="23">
        <v>3975</v>
      </c>
      <c r="B3976" s="22" t="s">
        <v>3</v>
      </c>
      <c r="C3976" s="23" t="s">
        <v>14</v>
      </c>
      <c r="D3976" s="41">
        <v>4500</v>
      </c>
      <c r="E3976" s="23" t="s">
        <v>39</v>
      </c>
    </row>
    <row r="3977" spans="1:5" ht="13.2" x14ac:dyDescent="0.25">
      <c r="A3977" s="23">
        <v>3976</v>
      </c>
      <c r="B3977" s="22" t="s">
        <v>3</v>
      </c>
      <c r="C3977" s="23" t="s">
        <v>14</v>
      </c>
      <c r="D3977" s="41">
        <v>500</v>
      </c>
      <c r="E3977" s="23" t="s">
        <v>39</v>
      </c>
    </row>
    <row r="3978" spans="1:5" ht="13.2" x14ac:dyDescent="0.25">
      <c r="A3978" s="23">
        <v>3977</v>
      </c>
      <c r="B3978" s="22" t="s">
        <v>3</v>
      </c>
      <c r="C3978" s="23" t="s">
        <v>13</v>
      </c>
      <c r="D3978" s="41">
        <v>7500</v>
      </c>
      <c r="E3978" s="23" t="s">
        <v>39</v>
      </c>
    </row>
    <row r="3979" spans="1:5" ht="13.2" x14ac:dyDescent="0.25">
      <c r="A3979" s="23">
        <v>3978</v>
      </c>
      <c r="B3979" s="22" t="s">
        <v>3</v>
      </c>
      <c r="C3979" s="23" t="s">
        <v>10</v>
      </c>
      <c r="D3979" s="41">
        <v>2500</v>
      </c>
      <c r="E3979" s="23" t="s">
        <v>39</v>
      </c>
    </row>
    <row r="3980" spans="1:5" ht="13.2" x14ac:dyDescent="0.25">
      <c r="A3980" s="23">
        <v>3979</v>
      </c>
      <c r="B3980" s="22" t="s">
        <v>3</v>
      </c>
      <c r="C3980" s="23" t="s">
        <v>10</v>
      </c>
      <c r="D3980" s="41">
        <v>5000</v>
      </c>
      <c r="E3980" s="23" t="s">
        <v>39</v>
      </c>
    </row>
    <row r="3981" spans="1:5" ht="13.2" x14ac:dyDescent="0.25">
      <c r="A3981" s="23">
        <v>3980</v>
      </c>
      <c r="B3981" s="22" t="s">
        <v>3</v>
      </c>
      <c r="C3981" s="23" t="s">
        <v>10</v>
      </c>
      <c r="D3981" s="41">
        <v>5000</v>
      </c>
      <c r="E3981" s="23" t="s">
        <v>39</v>
      </c>
    </row>
    <row r="3982" spans="1:5" ht="13.2" x14ac:dyDescent="0.25">
      <c r="A3982" s="23">
        <v>3981</v>
      </c>
      <c r="B3982" s="22" t="s">
        <v>3</v>
      </c>
      <c r="C3982" s="23" t="s">
        <v>14</v>
      </c>
      <c r="D3982" s="41">
        <v>11500</v>
      </c>
      <c r="E3982" s="23" t="s">
        <v>39</v>
      </c>
    </row>
    <row r="3983" spans="1:5" ht="13.2" x14ac:dyDescent="0.25">
      <c r="A3983" s="23">
        <v>3982</v>
      </c>
      <c r="B3983" s="22" t="s">
        <v>3</v>
      </c>
      <c r="C3983" s="23" t="s">
        <v>13</v>
      </c>
      <c r="D3983" s="41">
        <v>7500</v>
      </c>
      <c r="E3983" s="23" t="s">
        <v>39</v>
      </c>
    </row>
    <row r="3984" spans="1:5" ht="13.2" x14ac:dyDescent="0.25">
      <c r="A3984" s="23">
        <v>3983</v>
      </c>
      <c r="B3984" s="22" t="s">
        <v>3</v>
      </c>
      <c r="C3984" s="23" t="s">
        <v>14</v>
      </c>
      <c r="D3984" s="41">
        <v>1750</v>
      </c>
      <c r="E3984" s="23" t="s">
        <v>39</v>
      </c>
    </row>
    <row r="3985" spans="1:5" ht="13.2" x14ac:dyDescent="0.25">
      <c r="A3985" s="23">
        <v>3984</v>
      </c>
      <c r="B3985" s="22" t="s">
        <v>3</v>
      </c>
      <c r="C3985" s="23" t="s">
        <v>13</v>
      </c>
      <c r="D3985" s="41">
        <v>7500</v>
      </c>
      <c r="E3985" s="23" t="s">
        <v>39</v>
      </c>
    </row>
    <row r="3986" spans="1:5" ht="13.2" x14ac:dyDescent="0.25">
      <c r="A3986" s="23">
        <v>3985</v>
      </c>
      <c r="B3986" s="22" t="s">
        <v>3</v>
      </c>
      <c r="C3986" s="23" t="s">
        <v>12</v>
      </c>
      <c r="D3986" s="41">
        <v>12500</v>
      </c>
      <c r="E3986" s="23" t="s">
        <v>40</v>
      </c>
    </row>
    <row r="3987" spans="1:5" ht="13.2" x14ac:dyDescent="0.25">
      <c r="A3987" s="23">
        <v>3986</v>
      </c>
      <c r="B3987" s="22" t="s">
        <v>3</v>
      </c>
      <c r="C3987" s="23" t="s">
        <v>12</v>
      </c>
      <c r="D3987" s="41">
        <v>8750</v>
      </c>
      <c r="E3987" s="23" t="s">
        <v>40</v>
      </c>
    </row>
    <row r="3988" spans="1:5" ht="13.2" x14ac:dyDescent="0.25">
      <c r="A3988" s="23">
        <v>3987</v>
      </c>
      <c r="B3988" s="22" t="s">
        <v>3</v>
      </c>
      <c r="C3988" s="23" t="s">
        <v>12</v>
      </c>
      <c r="D3988" s="41">
        <v>12500</v>
      </c>
      <c r="E3988" s="23" t="s">
        <v>40</v>
      </c>
    </row>
    <row r="3989" spans="1:5" ht="13.2" x14ac:dyDescent="0.25">
      <c r="A3989" s="23">
        <v>3988</v>
      </c>
      <c r="B3989" s="22" t="s">
        <v>3</v>
      </c>
      <c r="C3989" s="23" t="s">
        <v>12</v>
      </c>
      <c r="D3989" s="41">
        <v>10000</v>
      </c>
      <c r="E3989" s="23" t="s">
        <v>40</v>
      </c>
    </row>
    <row r="3990" spans="1:5" ht="13.2" x14ac:dyDescent="0.25">
      <c r="A3990" s="23">
        <v>3989</v>
      </c>
      <c r="B3990" s="22" t="s">
        <v>3</v>
      </c>
      <c r="C3990" s="23" t="s">
        <v>12</v>
      </c>
      <c r="D3990" s="41">
        <v>8750</v>
      </c>
      <c r="E3990" s="23" t="s">
        <v>40</v>
      </c>
    </row>
    <row r="3991" spans="1:5" ht="13.2" x14ac:dyDescent="0.25">
      <c r="A3991" s="23">
        <v>3990</v>
      </c>
      <c r="B3991" s="22" t="s">
        <v>3</v>
      </c>
      <c r="C3991" s="23" t="s">
        <v>10</v>
      </c>
      <c r="D3991" s="41">
        <v>7500</v>
      </c>
      <c r="E3991" s="23" t="s">
        <v>40</v>
      </c>
    </row>
    <row r="3992" spans="1:5" ht="13.2" x14ac:dyDescent="0.25">
      <c r="A3992" s="23">
        <v>3991</v>
      </c>
      <c r="B3992" s="22" t="s">
        <v>3</v>
      </c>
      <c r="C3992" s="23" t="s">
        <v>12</v>
      </c>
      <c r="D3992" s="41">
        <v>12500</v>
      </c>
      <c r="E3992" s="23" t="s">
        <v>40</v>
      </c>
    </row>
    <row r="3993" spans="1:5" ht="13.2" x14ac:dyDescent="0.25">
      <c r="A3993" s="23">
        <v>3992</v>
      </c>
      <c r="B3993" s="22" t="s">
        <v>3</v>
      </c>
      <c r="C3993" s="23" t="s">
        <v>12</v>
      </c>
      <c r="D3993" s="41">
        <v>8750</v>
      </c>
      <c r="E3993" s="23" t="s">
        <v>40</v>
      </c>
    </row>
    <row r="3994" spans="1:5" ht="13.2" x14ac:dyDescent="0.25">
      <c r="A3994" s="23">
        <v>3993</v>
      </c>
      <c r="B3994" s="22" t="s">
        <v>3</v>
      </c>
      <c r="C3994" s="23" t="s">
        <v>10</v>
      </c>
      <c r="D3994" s="41">
        <v>5000</v>
      </c>
      <c r="E3994" s="23" t="s">
        <v>40</v>
      </c>
    </row>
    <row r="3995" spans="1:5" ht="13.2" x14ac:dyDescent="0.25">
      <c r="A3995" s="23">
        <v>3994</v>
      </c>
      <c r="B3995" s="22" t="s">
        <v>3</v>
      </c>
      <c r="C3995" s="23" t="s">
        <v>14</v>
      </c>
      <c r="D3995" s="41">
        <v>2750</v>
      </c>
      <c r="E3995" s="23" t="s">
        <v>40</v>
      </c>
    </row>
    <row r="3996" spans="1:5" ht="13.2" x14ac:dyDescent="0.25">
      <c r="A3996" s="23">
        <v>3995</v>
      </c>
      <c r="B3996" s="22" t="s">
        <v>3</v>
      </c>
      <c r="C3996" s="23" t="s">
        <v>10</v>
      </c>
      <c r="D3996" s="41">
        <v>7500</v>
      </c>
      <c r="E3996" s="23" t="s">
        <v>40</v>
      </c>
    </row>
    <row r="3997" spans="1:5" ht="13.2" x14ac:dyDescent="0.25">
      <c r="A3997" s="23">
        <v>3996</v>
      </c>
      <c r="B3997" s="22" t="s">
        <v>3</v>
      </c>
      <c r="C3997" s="23" t="s">
        <v>14</v>
      </c>
      <c r="D3997" s="41">
        <v>9250</v>
      </c>
      <c r="E3997" s="23" t="s">
        <v>40</v>
      </c>
    </row>
    <row r="3998" spans="1:5" ht="13.2" x14ac:dyDescent="0.25">
      <c r="A3998" s="23">
        <v>3997</v>
      </c>
      <c r="B3998" s="22" t="s">
        <v>3</v>
      </c>
      <c r="C3998" s="23" t="s">
        <v>14</v>
      </c>
      <c r="D3998" s="41">
        <v>7250</v>
      </c>
      <c r="E3998" s="23" t="s">
        <v>40</v>
      </c>
    </row>
    <row r="3999" spans="1:5" ht="13.2" x14ac:dyDescent="0.25">
      <c r="A3999" s="23">
        <v>3998</v>
      </c>
      <c r="B3999" s="22" t="s">
        <v>3</v>
      </c>
      <c r="C3999" s="23" t="s">
        <v>14</v>
      </c>
      <c r="D3999" s="41">
        <v>4500</v>
      </c>
      <c r="E3999" s="23" t="s">
        <v>40</v>
      </c>
    </row>
    <row r="4000" spans="1:5" ht="13.2" x14ac:dyDescent="0.25">
      <c r="A4000" s="23">
        <v>3999</v>
      </c>
      <c r="B4000" s="22" t="s">
        <v>3</v>
      </c>
      <c r="C4000" s="23" t="s">
        <v>14</v>
      </c>
      <c r="D4000" s="41">
        <v>13000</v>
      </c>
      <c r="E4000" s="23" t="s">
        <v>40</v>
      </c>
    </row>
    <row r="4001" spans="1:5" ht="13.2" x14ac:dyDescent="0.25">
      <c r="A4001" s="23">
        <v>4000</v>
      </c>
      <c r="B4001" s="22" t="s">
        <v>3</v>
      </c>
      <c r="C4001" s="23" t="s">
        <v>14</v>
      </c>
      <c r="D4001" s="41">
        <v>10500</v>
      </c>
      <c r="E4001" s="23" t="s">
        <v>40</v>
      </c>
    </row>
    <row r="4002" spans="1:5" ht="13.2" x14ac:dyDescent="0.25">
      <c r="A4002" s="23">
        <v>4001</v>
      </c>
      <c r="B4002" s="22" t="s">
        <v>3</v>
      </c>
      <c r="C4002" s="23" t="s">
        <v>14</v>
      </c>
      <c r="D4002" s="41">
        <v>35000</v>
      </c>
      <c r="E4002" s="23" t="s">
        <v>40</v>
      </c>
    </row>
    <row r="4003" spans="1:5" ht="13.2" x14ac:dyDescent="0.25">
      <c r="A4003" s="23">
        <v>4002</v>
      </c>
      <c r="B4003" s="22" t="s">
        <v>3</v>
      </c>
      <c r="C4003" s="23" t="s">
        <v>14</v>
      </c>
      <c r="D4003" s="41">
        <v>750</v>
      </c>
      <c r="E4003" s="23" t="s">
        <v>40</v>
      </c>
    </row>
    <row r="4004" spans="1:5" ht="13.2" x14ac:dyDescent="0.25">
      <c r="A4004" s="23">
        <v>4003</v>
      </c>
      <c r="B4004" s="22" t="s">
        <v>3</v>
      </c>
      <c r="C4004" s="23" t="s">
        <v>10</v>
      </c>
      <c r="D4004" s="41">
        <v>5000</v>
      </c>
      <c r="E4004" s="23" t="s">
        <v>39</v>
      </c>
    </row>
    <row r="4005" spans="1:5" ht="13.2" x14ac:dyDescent="0.25">
      <c r="A4005" s="23">
        <v>4004</v>
      </c>
      <c r="B4005" s="22" t="s">
        <v>3</v>
      </c>
      <c r="C4005" s="23" t="s">
        <v>14</v>
      </c>
      <c r="D4005" s="41">
        <v>3750</v>
      </c>
      <c r="E4005" s="23" t="s">
        <v>39</v>
      </c>
    </row>
    <row r="4006" spans="1:5" ht="13.2" x14ac:dyDescent="0.25">
      <c r="A4006" s="23">
        <v>4005</v>
      </c>
      <c r="B4006" s="22" t="s">
        <v>3</v>
      </c>
      <c r="C4006" s="23" t="s">
        <v>10</v>
      </c>
      <c r="D4006" s="41">
        <v>11000</v>
      </c>
      <c r="E4006" s="23" t="s">
        <v>40</v>
      </c>
    </row>
    <row r="4007" spans="1:5" ht="13.2" x14ac:dyDescent="0.25">
      <c r="A4007" s="23">
        <v>4006</v>
      </c>
      <c r="B4007" s="22" t="s">
        <v>3</v>
      </c>
      <c r="C4007" s="23" t="s">
        <v>14</v>
      </c>
      <c r="D4007" s="41">
        <v>4250</v>
      </c>
      <c r="E4007" s="23" t="s">
        <v>40</v>
      </c>
    </row>
    <row r="4008" spans="1:5" ht="13.2" x14ac:dyDescent="0.25">
      <c r="A4008" s="23">
        <v>4007</v>
      </c>
      <c r="B4008" s="22" t="s">
        <v>3</v>
      </c>
      <c r="C4008" s="23" t="s">
        <v>14</v>
      </c>
      <c r="D4008" s="41">
        <v>2000</v>
      </c>
      <c r="E4008" s="23" t="s">
        <v>40</v>
      </c>
    </row>
    <row r="4009" spans="1:5" ht="13.2" x14ac:dyDescent="0.25">
      <c r="A4009" s="23">
        <v>4008</v>
      </c>
      <c r="B4009" s="22" t="s">
        <v>3</v>
      </c>
      <c r="C4009" s="23" t="s">
        <v>14</v>
      </c>
      <c r="D4009" s="41">
        <v>11750</v>
      </c>
      <c r="E4009" s="23" t="s">
        <v>40</v>
      </c>
    </row>
    <row r="4010" spans="1:5" ht="13.2" x14ac:dyDescent="0.25">
      <c r="A4010" s="23">
        <v>4009</v>
      </c>
      <c r="B4010" s="22" t="s">
        <v>3</v>
      </c>
      <c r="C4010" s="23" t="s">
        <v>14</v>
      </c>
      <c r="D4010" s="41">
        <v>500</v>
      </c>
      <c r="E4010" s="23" t="s">
        <v>40</v>
      </c>
    </row>
    <row r="4011" spans="1:5" ht="13.2" x14ac:dyDescent="0.25">
      <c r="A4011" s="23">
        <v>4010</v>
      </c>
      <c r="B4011" s="22" t="s">
        <v>3</v>
      </c>
      <c r="C4011" s="23" t="s">
        <v>11</v>
      </c>
      <c r="D4011" s="41">
        <v>16500</v>
      </c>
      <c r="E4011" s="23" t="s">
        <v>40</v>
      </c>
    </row>
    <row r="4012" spans="1:5" ht="13.2" x14ac:dyDescent="0.25">
      <c r="A4012" s="23">
        <v>4011</v>
      </c>
      <c r="B4012" s="22" t="s">
        <v>3</v>
      </c>
      <c r="C4012" s="23" t="s">
        <v>10</v>
      </c>
      <c r="D4012" s="41">
        <v>12500</v>
      </c>
      <c r="E4012" s="23" t="s">
        <v>40</v>
      </c>
    </row>
    <row r="4013" spans="1:5" ht="13.2" x14ac:dyDescent="0.25">
      <c r="A4013" s="23">
        <v>4012</v>
      </c>
      <c r="B4013" s="22" t="s">
        <v>3</v>
      </c>
      <c r="C4013" s="23" t="s">
        <v>14</v>
      </c>
      <c r="D4013" s="41">
        <v>21000</v>
      </c>
      <c r="E4013" s="23" t="s">
        <v>40</v>
      </c>
    </row>
    <row r="4014" spans="1:5" ht="13.2" x14ac:dyDescent="0.25">
      <c r="A4014" s="23">
        <v>4013</v>
      </c>
      <c r="B4014" s="22" t="s">
        <v>3</v>
      </c>
      <c r="C4014" s="23" t="s">
        <v>14</v>
      </c>
      <c r="D4014" s="41">
        <v>1000</v>
      </c>
      <c r="E4014" s="23" t="s">
        <v>40</v>
      </c>
    </row>
    <row r="4015" spans="1:5" ht="13.2" x14ac:dyDescent="0.25">
      <c r="A4015" s="23">
        <v>4014</v>
      </c>
      <c r="B4015" s="22" t="s">
        <v>3</v>
      </c>
      <c r="C4015" s="23" t="s">
        <v>14</v>
      </c>
      <c r="D4015" s="41">
        <v>750</v>
      </c>
      <c r="E4015" s="23" t="s">
        <v>40</v>
      </c>
    </row>
    <row r="4016" spans="1:5" ht="13.2" x14ac:dyDescent="0.25">
      <c r="A4016" s="23">
        <v>4015</v>
      </c>
      <c r="B4016" s="22" t="s">
        <v>3</v>
      </c>
      <c r="C4016" s="23" t="s">
        <v>14</v>
      </c>
      <c r="D4016" s="41">
        <v>1750</v>
      </c>
      <c r="E4016" s="23" t="s">
        <v>40</v>
      </c>
    </row>
    <row r="4017" spans="1:5" ht="13.2" x14ac:dyDescent="0.25">
      <c r="A4017" s="23">
        <v>4016</v>
      </c>
      <c r="B4017" s="22" t="s">
        <v>3</v>
      </c>
      <c r="C4017" s="23" t="s">
        <v>14</v>
      </c>
      <c r="D4017" s="41">
        <v>3500</v>
      </c>
      <c r="E4017" s="23" t="s">
        <v>40</v>
      </c>
    </row>
    <row r="4018" spans="1:5" ht="13.2" x14ac:dyDescent="0.25">
      <c r="A4018" s="23">
        <v>4017</v>
      </c>
      <c r="B4018" s="22" t="s">
        <v>3</v>
      </c>
      <c r="C4018" s="23" t="s">
        <v>14</v>
      </c>
      <c r="D4018" s="41">
        <v>4250</v>
      </c>
      <c r="E4018" s="23" t="s">
        <v>40</v>
      </c>
    </row>
    <row r="4019" spans="1:5" ht="13.2" x14ac:dyDescent="0.25">
      <c r="A4019" s="23">
        <v>4018</v>
      </c>
      <c r="B4019" s="22" t="s">
        <v>3</v>
      </c>
      <c r="C4019" s="23" t="s">
        <v>14</v>
      </c>
      <c r="D4019" s="41">
        <v>4500</v>
      </c>
      <c r="E4019" s="23" t="s">
        <v>40</v>
      </c>
    </row>
    <row r="4020" spans="1:5" ht="13.2" x14ac:dyDescent="0.25">
      <c r="A4020" s="23">
        <v>4019</v>
      </c>
      <c r="B4020" s="22" t="s">
        <v>3</v>
      </c>
      <c r="C4020" s="23" t="s">
        <v>10</v>
      </c>
      <c r="D4020" s="41">
        <v>17500</v>
      </c>
      <c r="E4020" s="23" t="s">
        <v>39</v>
      </c>
    </row>
    <row r="4021" spans="1:5" ht="13.2" x14ac:dyDescent="0.25">
      <c r="A4021" s="23">
        <v>4020</v>
      </c>
      <c r="B4021" s="22" t="s">
        <v>3</v>
      </c>
      <c r="C4021" s="23" t="s">
        <v>14</v>
      </c>
      <c r="D4021" s="41">
        <v>31500</v>
      </c>
      <c r="E4021" s="23" t="s">
        <v>39</v>
      </c>
    </row>
    <row r="4022" spans="1:5" ht="13.2" x14ac:dyDescent="0.25">
      <c r="A4022" s="23">
        <v>4021</v>
      </c>
      <c r="B4022" s="22" t="s">
        <v>3</v>
      </c>
      <c r="C4022" s="23" t="s">
        <v>14</v>
      </c>
      <c r="D4022" s="41">
        <v>500</v>
      </c>
      <c r="E4022" s="23" t="s">
        <v>39</v>
      </c>
    </row>
    <row r="4023" spans="1:5" ht="13.2" x14ac:dyDescent="0.25">
      <c r="A4023" s="23">
        <v>4022</v>
      </c>
      <c r="B4023" s="22" t="s">
        <v>3</v>
      </c>
      <c r="C4023" s="23" t="s">
        <v>14</v>
      </c>
      <c r="D4023" s="41">
        <v>750</v>
      </c>
      <c r="E4023" s="23" t="s">
        <v>39</v>
      </c>
    </row>
    <row r="4024" spans="1:5" ht="13.2" x14ac:dyDescent="0.25">
      <c r="A4024" s="23">
        <v>4023</v>
      </c>
      <c r="B4024" s="22" t="s">
        <v>3</v>
      </c>
      <c r="C4024" s="23" t="s">
        <v>14</v>
      </c>
      <c r="D4024" s="41">
        <v>1750</v>
      </c>
      <c r="E4024" s="23" t="s">
        <v>39</v>
      </c>
    </row>
    <row r="4025" spans="1:5" ht="13.2" x14ac:dyDescent="0.25">
      <c r="A4025" s="23">
        <v>4024</v>
      </c>
      <c r="B4025" s="22" t="s">
        <v>3</v>
      </c>
      <c r="C4025" s="23" t="s">
        <v>14</v>
      </c>
      <c r="D4025" s="41">
        <v>3500</v>
      </c>
      <c r="E4025" s="23" t="s">
        <v>39</v>
      </c>
    </row>
    <row r="4026" spans="1:5" ht="13.2" x14ac:dyDescent="0.25">
      <c r="A4026" s="23">
        <v>4025</v>
      </c>
      <c r="B4026" s="22" t="s">
        <v>3</v>
      </c>
      <c r="C4026" s="23" t="s">
        <v>14</v>
      </c>
      <c r="D4026" s="41">
        <v>4500</v>
      </c>
      <c r="E4026" s="23" t="s">
        <v>39</v>
      </c>
    </row>
    <row r="4027" spans="1:5" ht="13.2" x14ac:dyDescent="0.25">
      <c r="A4027" s="23">
        <v>4026</v>
      </c>
      <c r="B4027" s="22" t="s">
        <v>3</v>
      </c>
      <c r="C4027" s="23" t="s">
        <v>13</v>
      </c>
      <c r="D4027" s="41">
        <v>7500</v>
      </c>
      <c r="E4027" s="23" t="s">
        <v>39</v>
      </c>
    </row>
    <row r="4028" spans="1:5" ht="13.2" x14ac:dyDescent="0.25">
      <c r="A4028" s="23">
        <v>4027</v>
      </c>
      <c r="B4028" s="22" t="s">
        <v>3</v>
      </c>
      <c r="C4028" s="23" t="s">
        <v>12</v>
      </c>
      <c r="D4028" s="41">
        <v>12500</v>
      </c>
      <c r="E4028" s="23" t="s">
        <v>39</v>
      </c>
    </row>
    <row r="4029" spans="1:5" ht="13.2" x14ac:dyDescent="0.25">
      <c r="A4029" s="23">
        <v>4028</v>
      </c>
      <c r="B4029" s="22" t="s">
        <v>3</v>
      </c>
      <c r="C4029" s="23" t="s">
        <v>11</v>
      </c>
      <c r="D4029" s="41">
        <v>5500</v>
      </c>
      <c r="E4029" s="23" t="s">
        <v>39</v>
      </c>
    </row>
    <row r="4030" spans="1:5" ht="13.2" x14ac:dyDescent="0.25">
      <c r="A4030" s="23">
        <v>4029</v>
      </c>
      <c r="B4030" s="22" t="s">
        <v>3</v>
      </c>
      <c r="C4030" s="23" t="s">
        <v>10</v>
      </c>
      <c r="D4030" s="41">
        <v>7500</v>
      </c>
      <c r="E4030" s="23" t="s">
        <v>39</v>
      </c>
    </row>
    <row r="4031" spans="1:5" ht="13.2" x14ac:dyDescent="0.25">
      <c r="A4031" s="23">
        <v>4030</v>
      </c>
      <c r="B4031" s="22" t="s">
        <v>3</v>
      </c>
      <c r="C4031" s="23" t="s">
        <v>14</v>
      </c>
      <c r="D4031" s="41">
        <v>1750</v>
      </c>
      <c r="E4031" s="23" t="s">
        <v>39</v>
      </c>
    </row>
    <row r="4032" spans="1:5" ht="13.2" x14ac:dyDescent="0.25">
      <c r="A4032" s="23">
        <v>4031</v>
      </c>
      <c r="B4032" s="22" t="s">
        <v>3</v>
      </c>
      <c r="C4032" s="23" t="s">
        <v>14</v>
      </c>
      <c r="D4032" s="41">
        <v>750</v>
      </c>
      <c r="E4032" s="23" t="s">
        <v>39</v>
      </c>
    </row>
    <row r="4033" spans="1:5" ht="13.2" x14ac:dyDescent="0.25">
      <c r="A4033" s="23">
        <v>4032</v>
      </c>
      <c r="B4033" s="22" t="s">
        <v>3</v>
      </c>
      <c r="C4033" s="23" t="s">
        <v>14</v>
      </c>
      <c r="D4033" s="41">
        <v>3250</v>
      </c>
      <c r="E4033" s="23" t="s">
        <v>39</v>
      </c>
    </row>
    <row r="4034" spans="1:5" ht="13.2" x14ac:dyDescent="0.25">
      <c r="A4034" s="23">
        <v>4033</v>
      </c>
      <c r="B4034" s="22" t="s">
        <v>3</v>
      </c>
      <c r="C4034" s="23" t="s">
        <v>13</v>
      </c>
      <c r="D4034" s="41">
        <v>7500</v>
      </c>
      <c r="E4034" s="23" t="s">
        <v>39</v>
      </c>
    </row>
    <row r="4035" spans="1:5" ht="13.2" x14ac:dyDescent="0.25">
      <c r="A4035" s="23">
        <v>4034</v>
      </c>
      <c r="B4035" s="22" t="s">
        <v>3</v>
      </c>
      <c r="C4035" s="23" t="s">
        <v>12</v>
      </c>
      <c r="D4035" s="41">
        <v>10000</v>
      </c>
      <c r="E4035" s="23" t="s">
        <v>39</v>
      </c>
    </row>
    <row r="4036" spans="1:5" ht="13.2" x14ac:dyDescent="0.25">
      <c r="A4036" s="23">
        <v>4035</v>
      </c>
      <c r="B4036" s="22" t="s">
        <v>3</v>
      </c>
      <c r="C4036" s="23" t="s">
        <v>11</v>
      </c>
      <c r="D4036" s="41">
        <v>5500</v>
      </c>
      <c r="E4036" s="23" t="s">
        <v>39</v>
      </c>
    </row>
    <row r="4037" spans="1:5" ht="13.2" x14ac:dyDescent="0.25">
      <c r="A4037" s="23">
        <v>4036</v>
      </c>
      <c r="B4037" s="22" t="s">
        <v>3</v>
      </c>
      <c r="C4037" s="23" t="s">
        <v>10</v>
      </c>
      <c r="D4037" s="41">
        <v>7500</v>
      </c>
      <c r="E4037" s="23" t="s">
        <v>39</v>
      </c>
    </row>
    <row r="4038" spans="1:5" ht="13.2" x14ac:dyDescent="0.25">
      <c r="A4038" s="23">
        <v>4037</v>
      </c>
      <c r="B4038" s="22" t="s">
        <v>3</v>
      </c>
      <c r="C4038" s="23" t="s">
        <v>14</v>
      </c>
      <c r="D4038" s="41">
        <v>2250</v>
      </c>
      <c r="E4038" s="23" t="s">
        <v>39</v>
      </c>
    </row>
    <row r="4039" spans="1:5" ht="13.2" x14ac:dyDescent="0.25">
      <c r="A4039" s="23">
        <v>4038</v>
      </c>
      <c r="B4039" s="22" t="s">
        <v>3</v>
      </c>
      <c r="C4039" s="23" t="s">
        <v>14</v>
      </c>
      <c r="D4039" s="41">
        <v>1000</v>
      </c>
      <c r="E4039" s="23" t="s">
        <v>39</v>
      </c>
    </row>
    <row r="4040" spans="1:5" ht="13.2" x14ac:dyDescent="0.25">
      <c r="A4040" s="23">
        <v>4039</v>
      </c>
      <c r="B4040" s="22" t="s">
        <v>3</v>
      </c>
      <c r="C4040" s="23" t="s">
        <v>14</v>
      </c>
      <c r="D4040" s="41">
        <v>7500</v>
      </c>
      <c r="E4040" s="23" t="s">
        <v>39</v>
      </c>
    </row>
    <row r="4041" spans="1:5" ht="13.2" x14ac:dyDescent="0.25">
      <c r="A4041" s="23">
        <v>4040</v>
      </c>
      <c r="B4041" s="22" t="s">
        <v>3</v>
      </c>
      <c r="C4041" s="23" t="s">
        <v>14</v>
      </c>
      <c r="D4041" s="41">
        <v>1250</v>
      </c>
      <c r="E4041" s="23" t="s">
        <v>39</v>
      </c>
    </row>
    <row r="4042" spans="1:5" ht="13.2" x14ac:dyDescent="0.25">
      <c r="A4042" s="23">
        <v>4041</v>
      </c>
      <c r="B4042" s="22" t="s">
        <v>3</v>
      </c>
      <c r="C4042" s="23" t="s">
        <v>14</v>
      </c>
      <c r="D4042" s="41">
        <v>5500</v>
      </c>
      <c r="E4042" s="23" t="s">
        <v>39</v>
      </c>
    </row>
    <row r="4043" spans="1:5" ht="13.2" x14ac:dyDescent="0.25">
      <c r="A4043" s="23">
        <v>4042</v>
      </c>
      <c r="B4043" s="22" t="s">
        <v>3</v>
      </c>
      <c r="C4043" s="23" t="s">
        <v>14</v>
      </c>
      <c r="D4043" s="41">
        <v>12500</v>
      </c>
      <c r="E4043" s="23" t="s">
        <v>39</v>
      </c>
    </row>
    <row r="4044" spans="1:5" ht="13.2" x14ac:dyDescent="0.25">
      <c r="A4044" s="23">
        <v>4043</v>
      </c>
      <c r="B4044" s="22" t="s">
        <v>3</v>
      </c>
      <c r="C4044" s="23" t="s">
        <v>13</v>
      </c>
      <c r="D4044" s="41">
        <v>11250</v>
      </c>
      <c r="E4044" s="23" t="s">
        <v>39</v>
      </c>
    </row>
    <row r="4045" spans="1:5" ht="13.2" x14ac:dyDescent="0.25">
      <c r="A4045" s="23">
        <v>4044</v>
      </c>
      <c r="B4045" s="22" t="s">
        <v>3</v>
      </c>
      <c r="C4045" s="23" t="s">
        <v>12</v>
      </c>
      <c r="D4045" s="41">
        <v>12500</v>
      </c>
      <c r="E4045" s="23" t="s">
        <v>39</v>
      </c>
    </row>
    <row r="4046" spans="1:5" ht="13.2" x14ac:dyDescent="0.25">
      <c r="A4046" s="23">
        <v>4045</v>
      </c>
      <c r="B4046" s="22" t="s">
        <v>3</v>
      </c>
      <c r="C4046" s="23" t="s">
        <v>11</v>
      </c>
      <c r="D4046" s="41">
        <v>11000</v>
      </c>
      <c r="E4046" s="23" t="s">
        <v>39</v>
      </c>
    </row>
    <row r="4047" spans="1:5" ht="13.2" x14ac:dyDescent="0.25">
      <c r="A4047" s="23">
        <v>4046</v>
      </c>
      <c r="B4047" s="22" t="s">
        <v>3</v>
      </c>
      <c r="C4047" s="23" t="s">
        <v>12</v>
      </c>
      <c r="D4047" s="41">
        <v>8750</v>
      </c>
      <c r="E4047" s="23" t="s">
        <v>40</v>
      </c>
    </row>
    <row r="4048" spans="1:5" ht="13.2" x14ac:dyDescent="0.25">
      <c r="A4048" s="23">
        <v>4047</v>
      </c>
      <c r="B4048" s="22" t="s">
        <v>3</v>
      </c>
      <c r="C4048" s="23" t="s">
        <v>12</v>
      </c>
      <c r="D4048" s="41">
        <v>8750</v>
      </c>
      <c r="E4048" s="23" t="s">
        <v>40</v>
      </c>
    </row>
    <row r="4049" spans="1:5" ht="13.2" x14ac:dyDescent="0.25">
      <c r="A4049" s="23">
        <v>4048</v>
      </c>
      <c r="B4049" s="22" t="s">
        <v>3</v>
      </c>
      <c r="C4049" s="23" t="s">
        <v>12</v>
      </c>
      <c r="D4049" s="41">
        <v>8750</v>
      </c>
      <c r="E4049" s="23" t="s">
        <v>40</v>
      </c>
    </row>
    <row r="4050" spans="1:5" ht="13.2" x14ac:dyDescent="0.25">
      <c r="A4050" s="23">
        <v>4049</v>
      </c>
      <c r="B4050" s="22" t="s">
        <v>3</v>
      </c>
      <c r="C4050" s="23" t="s">
        <v>12</v>
      </c>
      <c r="D4050" s="41">
        <v>12500</v>
      </c>
      <c r="E4050" s="23" t="s">
        <v>40</v>
      </c>
    </row>
    <row r="4051" spans="1:5" ht="13.2" x14ac:dyDescent="0.25">
      <c r="A4051" s="23">
        <v>4050</v>
      </c>
      <c r="B4051" s="22" t="s">
        <v>3</v>
      </c>
      <c r="C4051" s="23" t="s">
        <v>12</v>
      </c>
      <c r="D4051" s="41">
        <v>12500</v>
      </c>
      <c r="E4051" s="23" t="s">
        <v>40</v>
      </c>
    </row>
    <row r="4052" spans="1:5" ht="13.2" x14ac:dyDescent="0.25">
      <c r="A4052" s="23">
        <v>4051</v>
      </c>
      <c r="B4052" s="22" t="s">
        <v>3</v>
      </c>
      <c r="C4052" s="23" t="s">
        <v>12</v>
      </c>
      <c r="D4052" s="41">
        <v>8750</v>
      </c>
      <c r="E4052" s="23" t="s">
        <v>40</v>
      </c>
    </row>
    <row r="4053" spans="1:5" ht="13.2" x14ac:dyDescent="0.25">
      <c r="A4053" s="23">
        <v>4052</v>
      </c>
      <c r="B4053" s="22" t="s">
        <v>3</v>
      </c>
      <c r="C4053" s="23" t="s">
        <v>12</v>
      </c>
      <c r="D4053" s="41">
        <v>12500</v>
      </c>
      <c r="E4053" s="23" t="s">
        <v>40</v>
      </c>
    </row>
    <row r="4054" spans="1:5" ht="13.2" x14ac:dyDescent="0.25">
      <c r="A4054" s="23">
        <v>4053</v>
      </c>
      <c r="B4054" s="22" t="s">
        <v>3</v>
      </c>
      <c r="C4054" s="23" t="s">
        <v>12</v>
      </c>
      <c r="D4054" s="41">
        <v>12500</v>
      </c>
      <c r="E4054" s="23" t="s">
        <v>40</v>
      </c>
    </row>
    <row r="4055" spans="1:5" ht="13.2" x14ac:dyDescent="0.25">
      <c r="A4055" s="23">
        <v>4054</v>
      </c>
      <c r="B4055" s="22" t="s">
        <v>3</v>
      </c>
      <c r="C4055" s="23" t="s">
        <v>12</v>
      </c>
      <c r="D4055" s="41">
        <v>10000</v>
      </c>
      <c r="E4055" s="23" t="s">
        <v>40</v>
      </c>
    </row>
    <row r="4056" spans="1:5" ht="13.2" x14ac:dyDescent="0.25">
      <c r="A4056" s="23">
        <v>4055</v>
      </c>
      <c r="B4056" s="22" t="s">
        <v>3</v>
      </c>
      <c r="C4056" s="23" t="s">
        <v>12</v>
      </c>
      <c r="D4056" s="41">
        <v>12500</v>
      </c>
      <c r="E4056" s="23" t="s">
        <v>40</v>
      </c>
    </row>
    <row r="4057" spans="1:5" ht="13.2" x14ac:dyDescent="0.25">
      <c r="A4057" s="23">
        <v>4056</v>
      </c>
      <c r="B4057" s="22" t="s">
        <v>3</v>
      </c>
      <c r="C4057" s="23" t="s">
        <v>12</v>
      </c>
      <c r="D4057" s="41">
        <v>10000</v>
      </c>
      <c r="E4057" s="23" t="s">
        <v>40</v>
      </c>
    </row>
    <row r="4058" spans="1:5" ht="13.2" x14ac:dyDescent="0.25">
      <c r="A4058" s="23">
        <v>4057</v>
      </c>
      <c r="B4058" s="22" t="s">
        <v>3</v>
      </c>
      <c r="C4058" s="23" t="s">
        <v>12</v>
      </c>
      <c r="D4058" s="41">
        <v>12500</v>
      </c>
      <c r="E4058" s="23" t="s">
        <v>40</v>
      </c>
    </row>
    <row r="4059" spans="1:5" ht="13.2" x14ac:dyDescent="0.25">
      <c r="A4059" s="23">
        <v>4058</v>
      </c>
      <c r="B4059" s="22" t="s">
        <v>3</v>
      </c>
      <c r="C4059" s="23" t="s">
        <v>12</v>
      </c>
      <c r="D4059" s="41">
        <v>12500</v>
      </c>
      <c r="E4059" s="23" t="s">
        <v>40</v>
      </c>
    </row>
    <row r="4060" spans="1:5" ht="13.2" x14ac:dyDescent="0.25">
      <c r="A4060" s="23">
        <v>4059</v>
      </c>
      <c r="B4060" s="22" t="s">
        <v>3</v>
      </c>
      <c r="C4060" s="23" t="s">
        <v>12</v>
      </c>
      <c r="D4060" s="41">
        <v>10000</v>
      </c>
      <c r="E4060" s="23" t="s">
        <v>40</v>
      </c>
    </row>
    <row r="4061" spans="1:5" ht="13.2" x14ac:dyDescent="0.25">
      <c r="A4061" s="23">
        <v>4060</v>
      </c>
      <c r="B4061" s="22" t="s">
        <v>3</v>
      </c>
      <c r="C4061" s="23" t="s">
        <v>12</v>
      </c>
      <c r="D4061" s="41">
        <v>8750</v>
      </c>
      <c r="E4061" s="23" t="s">
        <v>40</v>
      </c>
    </row>
    <row r="4062" spans="1:5" ht="13.2" x14ac:dyDescent="0.25">
      <c r="A4062" s="23">
        <v>4061</v>
      </c>
      <c r="B4062" s="22" t="s">
        <v>3</v>
      </c>
      <c r="C4062" s="23" t="s">
        <v>12</v>
      </c>
      <c r="D4062" s="41">
        <v>10000</v>
      </c>
      <c r="E4062" s="23" t="s">
        <v>40</v>
      </c>
    </row>
    <row r="4063" spans="1:5" ht="13.2" x14ac:dyDescent="0.25">
      <c r="A4063" s="23">
        <v>4062</v>
      </c>
      <c r="B4063" s="22" t="s">
        <v>3</v>
      </c>
      <c r="C4063" s="23" t="s">
        <v>12</v>
      </c>
      <c r="D4063" s="41">
        <v>12500</v>
      </c>
      <c r="E4063" s="23" t="s">
        <v>40</v>
      </c>
    </row>
    <row r="4064" spans="1:5" ht="13.2" x14ac:dyDescent="0.25">
      <c r="A4064" s="23">
        <v>4063</v>
      </c>
      <c r="B4064" s="22" t="s">
        <v>3</v>
      </c>
      <c r="C4064" s="23" t="s">
        <v>12</v>
      </c>
      <c r="D4064" s="41">
        <v>10000</v>
      </c>
      <c r="E4064" s="23" t="s">
        <v>40</v>
      </c>
    </row>
    <row r="4065" spans="1:5" ht="13.2" x14ac:dyDescent="0.25">
      <c r="A4065" s="23">
        <v>4064</v>
      </c>
      <c r="B4065" s="22" t="s">
        <v>3</v>
      </c>
      <c r="C4065" s="23" t="s">
        <v>15</v>
      </c>
      <c r="D4065" s="41">
        <v>204000</v>
      </c>
      <c r="E4065" s="23" t="s">
        <v>39</v>
      </c>
    </row>
    <row r="4066" spans="1:5" ht="13.2" x14ac:dyDescent="0.25">
      <c r="A4066" s="23">
        <v>4065</v>
      </c>
      <c r="B4066" s="22" t="s">
        <v>3</v>
      </c>
      <c r="C4066" s="23" t="s">
        <v>15</v>
      </c>
      <c r="D4066" s="41">
        <v>80000</v>
      </c>
      <c r="E4066" s="23" t="s">
        <v>39</v>
      </c>
    </row>
    <row r="4067" spans="1:5" ht="13.2" x14ac:dyDescent="0.25">
      <c r="A4067" s="23">
        <v>4066</v>
      </c>
      <c r="B4067" s="22" t="s">
        <v>3</v>
      </c>
      <c r="C4067" s="23" t="s">
        <v>15</v>
      </c>
      <c r="D4067" s="41">
        <v>40000</v>
      </c>
      <c r="E4067" s="23" t="s">
        <v>39</v>
      </c>
    </row>
    <row r="4068" spans="1:5" ht="13.2" x14ac:dyDescent="0.25">
      <c r="A4068" s="23">
        <v>4067</v>
      </c>
      <c r="B4068" s="22" t="s">
        <v>3</v>
      </c>
      <c r="C4068" s="23" t="s">
        <v>15</v>
      </c>
      <c r="D4068" s="41">
        <v>20000</v>
      </c>
      <c r="E4068" s="23" t="s">
        <v>39</v>
      </c>
    </row>
    <row r="4069" spans="1:5" ht="13.2" x14ac:dyDescent="0.25">
      <c r="A4069" s="23">
        <v>4068</v>
      </c>
      <c r="B4069" s="22" t="s">
        <v>3</v>
      </c>
      <c r="C4069" s="23" t="s">
        <v>14</v>
      </c>
      <c r="D4069" s="41">
        <v>3450.4</v>
      </c>
      <c r="E4069" s="23" t="s">
        <v>40</v>
      </c>
    </row>
    <row r="4070" spans="1:5" ht="13.2" x14ac:dyDescent="0.25">
      <c r="A4070" s="23">
        <v>4069</v>
      </c>
      <c r="B4070" s="22" t="s">
        <v>3</v>
      </c>
      <c r="C4070" s="23" t="s">
        <v>10</v>
      </c>
      <c r="D4070" s="41">
        <v>5000</v>
      </c>
      <c r="E4070" s="23" t="s">
        <v>40</v>
      </c>
    </row>
    <row r="4071" spans="1:5" ht="13.2" x14ac:dyDescent="0.25">
      <c r="A4071" s="23">
        <v>4070</v>
      </c>
      <c r="B4071" s="22" t="s">
        <v>3</v>
      </c>
      <c r="C4071" s="23" t="s">
        <v>12</v>
      </c>
      <c r="D4071" s="41">
        <v>12500</v>
      </c>
      <c r="E4071" s="23" t="s">
        <v>40</v>
      </c>
    </row>
    <row r="4072" spans="1:5" ht="13.2" x14ac:dyDescent="0.25">
      <c r="A4072" s="23">
        <v>4071</v>
      </c>
      <c r="B4072" s="22" t="s">
        <v>3</v>
      </c>
      <c r="C4072" s="23" t="s">
        <v>12</v>
      </c>
      <c r="D4072" s="41">
        <v>12500</v>
      </c>
      <c r="E4072" s="23" t="s">
        <v>40</v>
      </c>
    </row>
    <row r="4073" spans="1:5" ht="13.2" x14ac:dyDescent="0.25">
      <c r="A4073" s="23">
        <v>4072</v>
      </c>
      <c r="B4073" s="22" t="s">
        <v>3</v>
      </c>
      <c r="C4073" s="23" t="s">
        <v>12</v>
      </c>
      <c r="D4073" s="41">
        <v>12500</v>
      </c>
      <c r="E4073" s="23" t="s">
        <v>40</v>
      </c>
    </row>
    <row r="4074" spans="1:5" ht="13.2" x14ac:dyDescent="0.25">
      <c r="A4074" s="23">
        <v>4073</v>
      </c>
      <c r="B4074" s="22" t="s">
        <v>3</v>
      </c>
      <c r="C4074" s="23" t="s">
        <v>12</v>
      </c>
      <c r="D4074" s="41">
        <v>8750</v>
      </c>
      <c r="E4074" s="23" t="s">
        <v>40</v>
      </c>
    </row>
    <row r="4075" spans="1:5" ht="13.2" x14ac:dyDescent="0.25">
      <c r="A4075" s="23">
        <v>4074</v>
      </c>
      <c r="B4075" s="22" t="s">
        <v>3</v>
      </c>
      <c r="C4075" s="23" t="s">
        <v>12</v>
      </c>
      <c r="D4075" s="41">
        <v>15000</v>
      </c>
      <c r="E4075" s="23" t="s">
        <v>40</v>
      </c>
    </row>
    <row r="4076" spans="1:5" ht="13.2" x14ac:dyDescent="0.25">
      <c r="A4076" s="23">
        <v>4075</v>
      </c>
      <c r="B4076" s="22" t="s">
        <v>3</v>
      </c>
      <c r="C4076" s="23" t="s">
        <v>12</v>
      </c>
      <c r="D4076" s="41">
        <v>15000</v>
      </c>
      <c r="E4076" s="23" t="s">
        <v>40</v>
      </c>
    </row>
    <row r="4077" spans="1:5" ht="13.2" x14ac:dyDescent="0.25">
      <c r="A4077" s="23">
        <v>4076</v>
      </c>
      <c r="B4077" s="22" t="s">
        <v>3</v>
      </c>
      <c r="C4077" s="42" t="s">
        <v>16</v>
      </c>
      <c r="D4077" s="41">
        <v>195000</v>
      </c>
      <c r="E4077" s="23" t="s">
        <v>39</v>
      </c>
    </row>
    <row r="4078" spans="1:5" ht="13.2" x14ac:dyDescent="0.25">
      <c r="A4078" s="23">
        <v>4077</v>
      </c>
      <c r="B4078" s="22" t="s">
        <v>3</v>
      </c>
      <c r="C4078" s="42" t="s">
        <v>16</v>
      </c>
      <c r="D4078" s="41">
        <v>180000</v>
      </c>
      <c r="E4078" s="23" t="s">
        <v>39</v>
      </c>
    </row>
    <row r="4079" spans="1:5" ht="13.2" x14ac:dyDescent="0.25">
      <c r="A4079" s="23">
        <v>4078</v>
      </c>
      <c r="B4079" s="22" t="s">
        <v>3</v>
      </c>
      <c r="C4079" s="42" t="s">
        <v>16</v>
      </c>
      <c r="D4079" s="41">
        <v>215000</v>
      </c>
      <c r="E4079" s="23" t="s">
        <v>39</v>
      </c>
    </row>
    <row r="4080" spans="1:5" ht="13.2" x14ac:dyDescent="0.25">
      <c r="A4080" s="23">
        <v>4079</v>
      </c>
      <c r="B4080" s="22" t="s">
        <v>3</v>
      </c>
      <c r="C4080" s="42" t="s">
        <v>16</v>
      </c>
      <c r="D4080" s="41">
        <v>230000</v>
      </c>
      <c r="E4080" s="23" t="s">
        <v>39</v>
      </c>
    </row>
    <row r="4081" spans="1:5" ht="13.2" x14ac:dyDescent="0.25">
      <c r="A4081" s="23">
        <v>4080</v>
      </c>
      <c r="B4081" s="22" t="s">
        <v>3</v>
      </c>
      <c r="C4081" s="23" t="s">
        <v>13</v>
      </c>
      <c r="D4081" s="41">
        <v>7500</v>
      </c>
      <c r="E4081" s="23" t="s">
        <v>39</v>
      </c>
    </row>
    <row r="4082" spans="1:5" ht="13.2" x14ac:dyDescent="0.25">
      <c r="A4082" s="23">
        <v>4081</v>
      </c>
      <c r="B4082" s="22" t="s">
        <v>3</v>
      </c>
      <c r="C4082" s="23" t="s">
        <v>12</v>
      </c>
      <c r="D4082" s="41">
        <v>12500</v>
      </c>
      <c r="E4082" s="23" t="s">
        <v>39</v>
      </c>
    </row>
    <row r="4083" spans="1:5" ht="13.2" x14ac:dyDescent="0.25">
      <c r="A4083" s="23">
        <v>4082</v>
      </c>
      <c r="B4083" s="22" t="s">
        <v>3</v>
      </c>
      <c r="C4083" s="23" t="s">
        <v>11</v>
      </c>
      <c r="D4083" s="41">
        <v>3750</v>
      </c>
      <c r="E4083" s="23" t="s">
        <v>39</v>
      </c>
    </row>
    <row r="4084" spans="1:5" ht="13.2" x14ac:dyDescent="0.25">
      <c r="A4084" s="23">
        <v>4083</v>
      </c>
      <c r="B4084" s="22" t="s">
        <v>3</v>
      </c>
      <c r="C4084" s="23" t="s">
        <v>14</v>
      </c>
      <c r="D4084" s="41">
        <v>11000</v>
      </c>
      <c r="E4084" s="23" t="s">
        <v>40</v>
      </c>
    </row>
    <row r="4085" spans="1:5" ht="13.2" x14ac:dyDescent="0.25">
      <c r="A4085" s="23">
        <v>4084</v>
      </c>
      <c r="B4085" s="22" t="s">
        <v>3</v>
      </c>
      <c r="C4085" s="23" t="s">
        <v>14</v>
      </c>
      <c r="D4085" s="41">
        <v>2250</v>
      </c>
      <c r="E4085" s="23" t="s">
        <v>40</v>
      </c>
    </row>
    <row r="4086" spans="1:5" ht="13.2" x14ac:dyDescent="0.25">
      <c r="A4086" s="23">
        <v>4085</v>
      </c>
      <c r="B4086" s="22" t="s">
        <v>3</v>
      </c>
      <c r="C4086" s="23" t="s">
        <v>14</v>
      </c>
      <c r="D4086" s="41">
        <v>13500</v>
      </c>
      <c r="E4086" s="23" t="s">
        <v>40</v>
      </c>
    </row>
    <row r="4087" spans="1:5" ht="13.2" x14ac:dyDescent="0.25">
      <c r="A4087" s="23">
        <v>4086</v>
      </c>
      <c r="B4087" s="22" t="s">
        <v>3</v>
      </c>
      <c r="C4087" s="23" t="s">
        <v>14</v>
      </c>
      <c r="D4087" s="41">
        <v>6000</v>
      </c>
      <c r="E4087" s="23" t="s">
        <v>40</v>
      </c>
    </row>
    <row r="4088" spans="1:5" ht="13.2" x14ac:dyDescent="0.25">
      <c r="A4088" s="23">
        <v>4087</v>
      </c>
      <c r="B4088" s="22" t="s">
        <v>3</v>
      </c>
      <c r="C4088" s="23" t="s">
        <v>14</v>
      </c>
      <c r="D4088" s="41">
        <v>3250</v>
      </c>
      <c r="E4088" s="23" t="s">
        <v>40</v>
      </c>
    </row>
    <row r="4089" spans="1:5" ht="13.2" x14ac:dyDescent="0.25">
      <c r="A4089" s="23">
        <v>4088</v>
      </c>
      <c r="B4089" s="22" t="s">
        <v>3</v>
      </c>
      <c r="C4089" s="23" t="s">
        <v>14</v>
      </c>
      <c r="D4089" s="41">
        <v>3000</v>
      </c>
      <c r="E4089" s="23" t="s">
        <v>40</v>
      </c>
    </row>
    <row r="4090" spans="1:5" ht="13.2" x14ac:dyDescent="0.25">
      <c r="A4090" s="23">
        <v>4089</v>
      </c>
      <c r="B4090" s="22" t="s">
        <v>3</v>
      </c>
      <c r="C4090" s="23" t="s">
        <v>14</v>
      </c>
      <c r="D4090" s="41">
        <v>1500</v>
      </c>
      <c r="E4090" s="23" t="s">
        <v>40</v>
      </c>
    </row>
    <row r="4091" spans="1:5" ht="13.2" x14ac:dyDescent="0.25">
      <c r="A4091" s="23">
        <v>4090</v>
      </c>
      <c r="B4091" s="22" t="s">
        <v>3</v>
      </c>
      <c r="C4091" s="23" t="s">
        <v>14</v>
      </c>
      <c r="D4091" s="41">
        <v>3250</v>
      </c>
      <c r="E4091" s="23" t="s">
        <v>39</v>
      </c>
    </row>
    <row r="4092" spans="1:5" ht="13.2" x14ac:dyDescent="0.25">
      <c r="A4092" s="23">
        <v>4091</v>
      </c>
      <c r="B4092" s="22" t="s">
        <v>2</v>
      </c>
      <c r="C4092" s="23" t="s">
        <v>10</v>
      </c>
      <c r="D4092" s="41">
        <v>5000</v>
      </c>
      <c r="E4092" s="23" t="s">
        <v>39</v>
      </c>
    </row>
    <row r="4093" spans="1:5" ht="13.2" x14ac:dyDescent="0.25">
      <c r="A4093" s="23">
        <v>4092</v>
      </c>
      <c r="B4093" s="22" t="s">
        <v>2</v>
      </c>
      <c r="C4093" s="23" t="s">
        <v>10</v>
      </c>
      <c r="D4093" s="41">
        <v>7500</v>
      </c>
      <c r="E4093" s="23" t="s">
        <v>39</v>
      </c>
    </row>
    <row r="4094" spans="1:5" ht="13.2" x14ac:dyDescent="0.25">
      <c r="A4094" s="23">
        <v>4093</v>
      </c>
      <c r="B4094" s="22" t="s">
        <v>2</v>
      </c>
      <c r="C4094" s="23" t="s">
        <v>14</v>
      </c>
      <c r="D4094" s="41">
        <v>8250</v>
      </c>
      <c r="E4094" s="23" t="s">
        <v>39</v>
      </c>
    </row>
    <row r="4095" spans="1:5" ht="13.2" x14ac:dyDescent="0.25">
      <c r="A4095" s="23">
        <v>4094</v>
      </c>
      <c r="B4095" s="22" t="s">
        <v>2</v>
      </c>
      <c r="C4095" s="23" t="s">
        <v>14</v>
      </c>
      <c r="D4095" s="41">
        <v>3750</v>
      </c>
      <c r="E4095" s="23" t="s">
        <v>39</v>
      </c>
    </row>
    <row r="4096" spans="1:5" ht="13.2" x14ac:dyDescent="0.25">
      <c r="A4096" s="23">
        <v>4095</v>
      </c>
      <c r="B4096" s="22" t="s">
        <v>2</v>
      </c>
      <c r="C4096" s="23" t="s">
        <v>14</v>
      </c>
      <c r="D4096" s="41">
        <v>500</v>
      </c>
      <c r="E4096" s="23" t="s">
        <v>39</v>
      </c>
    </row>
    <row r="4097" spans="1:5" ht="13.2" x14ac:dyDescent="0.25">
      <c r="A4097" s="23">
        <v>4096</v>
      </c>
      <c r="B4097" s="22" t="s">
        <v>2</v>
      </c>
      <c r="C4097" s="23" t="s">
        <v>13</v>
      </c>
      <c r="D4097" s="41">
        <v>15000</v>
      </c>
      <c r="E4097" s="23" t="s">
        <v>39</v>
      </c>
    </row>
    <row r="4098" spans="1:5" ht="13.2" x14ac:dyDescent="0.25">
      <c r="A4098" s="23">
        <v>4097</v>
      </c>
      <c r="B4098" s="22" t="s">
        <v>2</v>
      </c>
      <c r="C4098" s="23" t="s">
        <v>11</v>
      </c>
      <c r="D4098" s="41">
        <v>8500</v>
      </c>
      <c r="E4098" s="23" t="s">
        <v>39</v>
      </c>
    </row>
    <row r="4099" spans="1:5" ht="13.2" x14ac:dyDescent="0.25">
      <c r="A4099" s="23">
        <v>4098</v>
      </c>
      <c r="B4099" s="22" t="s">
        <v>2</v>
      </c>
      <c r="C4099" s="23" t="s">
        <v>10</v>
      </c>
      <c r="D4099" s="41">
        <v>7500</v>
      </c>
      <c r="E4099" s="23" t="s">
        <v>39</v>
      </c>
    </row>
    <row r="4100" spans="1:5" ht="13.2" x14ac:dyDescent="0.25">
      <c r="A4100" s="23">
        <v>4099</v>
      </c>
      <c r="B4100" s="22" t="s">
        <v>2</v>
      </c>
      <c r="C4100" s="23" t="s">
        <v>14</v>
      </c>
      <c r="D4100" s="41">
        <v>4750</v>
      </c>
      <c r="E4100" s="23" t="s">
        <v>39</v>
      </c>
    </row>
    <row r="4101" spans="1:5" ht="13.2" x14ac:dyDescent="0.25">
      <c r="A4101" s="23">
        <v>4100</v>
      </c>
      <c r="B4101" s="22" t="s">
        <v>2</v>
      </c>
      <c r="C4101" s="23" t="s">
        <v>12</v>
      </c>
      <c r="D4101" s="41">
        <v>5000</v>
      </c>
      <c r="E4101" s="23" t="s">
        <v>39</v>
      </c>
    </row>
    <row r="4102" spans="1:5" ht="13.2" x14ac:dyDescent="0.25">
      <c r="A4102" s="23">
        <v>4101</v>
      </c>
      <c r="B4102" s="22" t="s">
        <v>2</v>
      </c>
      <c r="C4102" s="23" t="s">
        <v>13</v>
      </c>
      <c r="D4102" s="41">
        <v>3750</v>
      </c>
      <c r="E4102" s="23" t="s">
        <v>39</v>
      </c>
    </row>
    <row r="4103" spans="1:5" ht="13.2" x14ac:dyDescent="0.25">
      <c r="A4103" s="23">
        <v>4102</v>
      </c>
      <c r="B4103" s="22" t="s">
        <v>2</v>
      </c>
      <c r="C4103" s="23" t="s">
        <v>12</v>
      </c>
      <c r="D4103" s="41">
        <v>8750</v>
      </c>
      <c r="E4103" s="23" t="s">
        <v>39</v>
      </c>
    </row>
    <row r="4104" spans="1:5" ht="13.2" x14ac:dyDescent="0.25">
      <c r="A4104" s="23">
        <v>4103</v>
      </c>
      <c r="B4104" s="22" t="s">
        <v>2</v>
      </c>
      <c r="C4104" s="23" t="s">
        <v>10</v>
      </c>
      <c r="D4104" s="41">
        <v>7500</v>
      </c>
      <c r="E4104" s="23" t="s">
        <v>39</v>
      </c>
    </row>
    <row r="4105" spans="1:5" ht="13.2" x14ac:dyDescent="0.25">
      <c r="A4105" s="23">
        <v>4104</v>
      </c>
      <c r="B4105" s="22" t="s">
        <v>2</v>
      </c>
      <c r="C4105" s="23" t="s">
        <v>14</v>
      </c>
      <c r="D4105" s="41">
        <v>750</v>
      </c>
      <c r="E4105" s="23" t="s">
        <v>39</v>
      </c>
    </row>
    <row r="4106" spans="1:5" ht="13.2" x14ac:dyDescent="0.25">
      <c r="A4106" s="23">
        <v>4105</v>
      </c>
      <c r="B4106" s="22" t="s">
        <v>2</v>
      </c>
      <c r="C4106" s="23" t="s">
        <v>14</v>
      </c>
      <c r="D4106" s="41">
        <v>2500</v>
      </c>
      <c r="E4106" s="23" t="s">
        <v>39</v>
      </c>
    </row>
    <row r="4107" spans="1:5" ht="13.2" x14ac:dyDescent="0.25">
      <c r="A4107" s="23">
        <v>4106</v>
      </c>
      <c r="B4107" s="22" t="s">
        <v>2</v>
      </c>
      <c r="C4107" s="23" t="s">
        <v>14</v>
      </c>
      <c r="D4107" s="41">
        <v>750</v>
      </c>
      <c r="E4107" s="23" t="s">
        <v>39</v>
      </c>
    </row>
    <row r="4108" spans="1:5" ht="13.2" x14ac:dyDescent="0.25">
      <c r="A4108" s="23">
        <v>4107</v>
      </c>
      <c r="B4108" s="22" t="s">
        <v>2</v>
      </c>
      <c r="C4108" s="23" t="s">
        <v>14</v>
      </c>
      <c r="D4108" s="41">
        <v>4750</v>
      </c>
      <c r="E4108" s="23" t="s">
        <v>39</v>
      </c>
    </row>
    <row r="4109" spans="1:5" ht="13.2" x14ac:dyDescent="0.25">
      <c r="A4109" s="23">
        <v>4108</v>
      </c>
      <c r="B4109" s="22" t="s">
        <v>2</v>
      </c>
      <c r="C4109" s="23" t="s">
        <v>13</v>
      </c>
      <c r="D4109" s="41">
        <v>11250</v>
      </c>
      <c r="E4109" s="23" t="s">
        <v>39</v>
      </c>
    </row>
    <row r="4110" spans="1:5" ht="13.2" x14ac:dyDescent="0.25">
      <c r="A4110" s="23">
        <v>4109</v>
      </c>
      <c r="B4110" s="22" t="s">
        <v>2</v>
      </c>
      <c r="C4110" s="23" t="s">
        <v>12</v>
      </c>
      <c r="D4110" s="41">
        <v>12500</v>
      </c>
      <c r="E4110" s="23" t="s">
        <v>39</v>
      </c>
    </row>
    <row r="4111" spans="1:5" ht="13.2" x14ac:dyDescent="0.25">
      <c r="A4111" s="23">
        <v>4110</v>
      </c>
      <c r="B4111" s="22" t="s">
        <v>2</v>
      </c>
      <c r="C4111" s="23" t="s">
        <v>11</v>
      </c>
      <c r="D4111" s="41">
        <v>4250</v>
      </c>
      <c r="E4111" s="23" t="s">
        <v>39</v>
      </c>
    </row>
    <row r="4112" spans="1:5" ht="13.2" x14ac:dyDescent="0.25">
      <c r="A4112" s="23">
        <v>4111</v>
      </c>
      <c r="B4112" s="22" t="s">
        <v>2</v>
      </c>
      <c r="C4112" s="23" t="s">
        <v>10</v>
      </c>
      <c r="D4112" s="41">
        <v>7500</v>
      </c>
      <c r="E4112" s="23" t="s">
        <v>40</v>
      </c>
    </row>
    <row r="4113" spans="1:5" ht="13.2" x14ac:dyDescent="0.25">
      <c r="A4113" s="23">
        <v>4112</v>
      </c>
      <c r="B4113" s="22" t="s">
        <v>2</v>
      </c>
      <c r="C4113" s="23" t="s">
        <v>14</v>
      </c>
      <c r="D4113" s="41">
        <v>1750</v>
      </c>
      <c r="E4113" s="23" t="s">
        <v>40</v>
      </c>
    </row>
    <row r="4114" spans="1:5" ht="13.2" x14ac:dyDescent="0.25">
      <c r="A4114" s="23">
        <v>4113</v>
      </c>
      <c r="B4114" s="22" t="s">
        <v>2</v>
      </c>
      <c r="C4114" s="23" t="s">
        <v>14</v>
      </c>
      <c r="D4114" s="41">
        <v>7500</v>
      </c>
      <c r="E4114" s="23" t="s">
        <v>40</v>
      </c>
    </row>
    <row r="4115" spans="1:5" ht="13.2" x14ac:dyDescent="0.25">
      <c r="A4115" s="23">
        <v>4114</v>
      </c>
      <c r="B4115" s="22" t="s">
        <v>2</v>
      </c>
      <c r="C4115" s="23" t="s">
        <v>10</v>
      </c>
      <c r="D4115" s="41">
        <v>7500</v>
      </c>
      <c r="E4115" s="23" t="s">
        <v>39</v>
      </c>
    </row>
    <row r="4116" spans="1:5" ht="13.2" x14ac:dyDescent="0.25">
      <c r="A4116" s="23">
        <v>4115</v>
      </c>
      <c r="B4116" s="22" t="s">
        <v>2</v>
      </c>
      <c r="C4116" s="23" t="s">
        <v>14</v>
      </c>
      <c r="D4116" s="41">
        <v>2750</v>
      </c>
      <c r="E4116" s="23" t="s">
        <v>39</v>
      </c>
    </row>
    <row r="4117" spans="1:5" ht="13.2" x14ac:dyDescent="0.25">
      <c r="A4117" s="23">
        <v>4116</v>
      </c>
      <c r="B4117" s="22" t="s">
        <v>2</v>
      </c>
      <c r="C4117" s="23" t="s">
        <v>12</v>
      </c>
      <c r="D4117" s="41">
        <v>5000</v>
      </c>
      <c r="E4117" s="23" t="s">
        <v>39</v>
      </c>
    </row>
    <row r="4118" spans="1:5" ht="13.2" x14ac:dyDescent="0.25">
      <c r="A4118" s="23">
        <v>4117</v>
      </c>
      <c r="B4118" s="22" t="s">
        <v>2</v>
      </c>
      <c r="C4118" s="23" t="s">
        <v>13</v>
      </c>
      <c r="D4118" s="41">
        <v>3750</v>
      </c>
      <c r="E4118" s="23" t="s">
        <v>39</v>
      </c>
    </row>
    <row r="4119" spans="1:5" ht="13.2" x14ac:dyDescent="0.25">
      <c r="A4119" s="23">
        <v>4118</v>
      </c>
      <c r="B4119" s="22" t="s">
        <v>2</v>
      </c>
      <c r="C4119" s="23" t="s">
        <v>12</v>
      </c>
      <c r="D4119" s="41">
        <v>8750</v>
      </c>
      <c r="E4119" s="23" t="s">
        <v>39</v>
      </c>
    </row>
    <row r="4120" spans="1:5" ht="13.2" x14ac:dyDescent="0.25">
      <c r="A4120" s="23">
        <v>4119</v>
      </c>
      <c r="B4120" s="22" t="s">
        <v>2</v>
      </c>
      <c r="C4120" s="23" t="s">
        <v>11</v>
      </c>
      <c r="D4120" s="41">
        <v>5000</v>
      </c>
      <c r="E4120" s="23" t="s">
        <v>39</v>
      </c>
    </row>
    <row r="4121" spans="1:5" ht="13.2" x14ac:dyDescent="0.25">
      <c r="A4121" s="23">
        <v>4120</v>
      </c>
      <c r="B4121" s="22" t="s">
        <v>2</v>
      </c>
      <c r="C4121" s="23" t="s">
        <v>10</v>
      </c>
      <c r="D4121" s="41">
        <v>7500</v>
      </c>
      <c r="E4121" s="23" t="s">
        <v>39</v>
      </c>
    </row>
    <row r="4122" spans="1:5" ht="13.2" x14ac:dyDescent="0.25">
      <c r="A4122" s="23">
        <v>4121</v>
      </c>
      <c r="B4122" s="22" t="s">
        <v>2</v>
      </c>
      <c r="C4122" s="23" t="s">
        <v>14</v>
      </c>
      <c r="D4122" s="41">
        <v>5500</v>
      </c>
      <c r="E4122" s="23" t="s">
        <v>39</v>
      </c>
    </row>
    <row r="4123" spans="1:5" ht="13.2" x14ac:dyDescent="0.25">
      <c r="A4123" s="23">
        <v>4122</v>
      </c>
      <c r="B4123" s="22" t="s">
        <v>2</v>
      </c>
      <c r="C4123" s="23" t="s">
        <v>14</v>
      </c>
      <c r="D4123" s="41">
        <v>2250</v>
      </c>
      <c r="E4123" s="23" t="s">
        <v>39</v>
      </c>
    </row>
    <row r="4124" spans="1:5" ht="13.2" x14ac:dyDescent="0.25">
      <c r="A4124" s="23">
        <v>4123</v>
      </c>
      <c r="B4124" s="22" t="s">
        <v>2</v>
      </c>
      <c r="C4124" s="23" t="s">
        <v>13</v>
      </c>
      <c r="D4124" s="41">
        <v>3750</v>
      </c>
      <c r="E4124" s="23" t="s">
        <v>39</v>
      </c>
    </row>
    <row r="4125" spans="1:5" ht="13.2" x14ac:dyDescent="0.25">
      <c r="A4125" s="23">
        <v>4124</v>
      </c>
      <c r="B4125" s="22" t="s">
        <v>2</v>
      </c>
      <c r="C4125" s="23" t="s">
        <v>12</v>
      </c>
      <c r="D4125" s="41">
        <v>8750</v>
      </c>
      <c r="E4125" s="23" t="s">
        <v>39</v>
      </c>
    </row>
    <row r="4126" spans="1:5" ht="13.2" x14ac:dyDescent="0.25">
      <c r="A4126" s="23">
        <v>4125</v>
      </c>
      <c r="B4126" s="22" t="s">
        <v>2</v>
      </c>
      <c r="C4126" s="23" t="s">
        <v>10</v>
      </c>
      <c r="D4126" s="41">
        <v>7500</v>
      </c>
      <c r="E4126" s="23" t="s">
        <v>39</v>
      </c>
    </row>
    <row r="4127" spans="1:5" ht="13.2" x14ac:dyDescent="0.25">
      <c r="A4127" s="23">
        <v>4126</v>
      </c>
      <c r="B4127" s="22" t="s">
        <v>2</v>
      </c>
      <c r="C4127" s="23" t="s">
        <v>14</v>
      </c>
      <c r="D4127" s="41">
        <v>2750</v>
      </c>
      <c r="E4127" s="23" t="s">
        <v>39</v>
      </c>
    </row>
    <row r="4128" spans="1:5" ht="13.2" x14ac:dyDescent="0.25">
      <c r="A4128" s="23">
        <v>4127</v>
      </c>
      <c r="B4128" s="22" t="s">
        <v>2</v>
      </c>
      <c r="C4128" s="23" t="s">
        <v>14</v>
      </c>
      <c r="D4128" s="41">
        <v>2800</v>
      </c>
      <c r="E4128" s="23" t="s">
        <v>39</v>
      </c>
    </row>
    <row r="4129" spans="1:5" ht="13.2" x14ac:dyDescent="0.25">
      <c r="A4129" s="23">
        <v>4128</v>
      </c>
      <c r="B4129" s="22" t="s">
        <v>2</v>
      </c>
      <c r="C4129" s="23" t="s">
        <v>14</v>
      </c>
      <c r="D4129" s="41">
        <v>1750</v>
      </c>
      <c r="E4129" s="23" t="s">
        <v>39</v>
      </c>
    </row>
    <row r="4130" spans="1:5" ht="13.2" x14ac:dyDescent="0.25">
      <c r="A4130" s="23">
        <v>4129</v>
      </c>
      <c r="B4130" s="22" t="s">
        <v>2</v>
      </c>
      <c r="C4130" s="23" t="s">
        <v>14</v>
      </c>
      <c r="D4130" s="41">
        <v>500</v>
      </c>
      <c r="E4130" s="23" t="s">
        <v>39</v>
      </c>
    </row>
    <row r="4131" spans="1:5" ht="13.2" x14ac:dyDescent="0.25">
      <c r="A4131" s="23">
        <v>4130</v>
      </c>
      <c r="B4131" s="22" t="s">
        <v>2</v>
      </c>
      <c r="C4131" s="23" t="s">
        <v>14</v>
      </c>
      <c r="D4131" s="41">
        <v>2750</v>
      </c>
      <c r="E4131" s="23" t="s">
        <v>39</v>
      </c>
    </row>
    <row r="4132" spans="1:5" ht="13.2" x14ac:dyDescent="0.25">
      <c r="A4132" s="23">
        <v>4131</v>
      </c>
      <c r="B4132" s="22" t="s">
        <v>2</v>
      </c>
      <c r="C4132" s="23" t="s">
        <v>13</v>
      </c>
      <c r="D4132" s="41">
        <v>11250</v>
      </c>
      <c r="E4132" s="23" t="s">
        <v>39</v>
      </c>
    </row>
    <row r="4133" spans="1:5" ht="13.2" x14ac:dyDescent="0.25">
      <c r="A4133" s="23">
        <v>4132</v>
      </c>
      <c r="B4133" s="22" t="s">
        <v>2</v>
      </c>
      <c r="C4133" s="23" t="s">
        <v>12</v>
      </c>
      <c r="D4133" s="41">
        <v>12500</v>
      </c>
      <c r="E4133" s="23" t="s">
        <v>39</v>
      </c>
    </row>
    <row r="4134" spans="1:5" ht="13.2" x14ac:dyDescent="0.25">
      <c r="A4134" s="23">
        <v>4133</v>
      </c>
      <c r="B4134" s="22" t="s">
        <v>2</v>
      </c>
      <c r="C4134" s="23" t="s">
        <v>11</v>
      </c>
      <c r="D4134" s="41">
        <v>9500</v>
      </c>
      <c r="E4134" s="23" t="s">
        <v>39</v>
      </c>
    </row>
    <row r="4135" spans="1:5" ht="13.2" x14ac:dyDescent="0.25">
      <c r="A4135" s="23">
        <v>4134</v>
      </c>
      <c r="B4135" s="22" t="s">
        <v>2</v>
      </c>
      <c r="C4135" s="23" t="s">
        <v>11</v>
      </c>
      <c r="D4135" s="41">
        <v>5000</v>
      </c>
      <c r="E4135" s="23" t="s">
        <v>40</v>
      </c>
    </row>
    <row r="4136" spans="1:5" ht="13.2" x14ac:dyDescent="0.25">
      <c r="A4136" s="23">
        <v>4135</v>
      </c>
      <c r="B4136" s="22" t="s">
        <v>2</v>
      </c>
      <c r="C4136" s="23" t="s">
        <v>10</v>
      </c>
      <c r="D4136" s="41">
        <v>5000</v>
      </c>
      <c r="E4136" s="23" t="s">
        <v>39</v>
      </c>
    </row>
    <row r="4137" spans="1:5" ht="13.2" x14ac:dyDescent="0.25">
      <c r="A4137" s="23">
        <v>4136</v>
      </c>
      <c r="B4137" s="22" t="s">
        <v>2</v>
      </c>
      <c r="C4137" s="23" t="s">
        <v>14</v>
      </c>
      <c r="D4137" s="41">
        <v>2250</v>
      </c>
      <c r="E4137" s="23" t="s">
        <v>39</v>
      </c>
    </row>
    <row r="4138" spans="1:5" ht="13.2" x14ac:dyDescent="0.25">
      <c r="A4138" s="23">
        <v>4137</v>
      </c>
      <c r="B4138" s="22" t="s">
        <v>2</v>
      </c>
      <c r="C4138" s="23" t="s">
        <v>14</v>
      </c>
      <c r="D4138" s="41">
        <v>1750</v>
      </c>
      <c r="E4138" s="23" t="s">
        <v>39</v>
      </c>
    </row>
    <row r="4139" spans="1:5" ht="13.2" x14ac:dyDescent="0.25">
      <c r="A4139" s="23">
        <v>4138</v>
      </c>
      <c r="B4139" s="22" t="s">
        <v>2</v>
      </c>
      <c r="C4139" s="23" t="s">
        <v>13</v>
      </c>
      <c r="D4139" s="41">
        <v>3750</v>
      </c>
      <c r="E4139" s="23" t="s">
        <v>39</v>
      </c>
    </row>
    <row r="4140" spans="1:5" ht="13.2" x14ac:dyDescent="0.25">
      <c r="A4140" s="23">
        <v>4139</v>
      </c>
      <c r="B4140" s="22" t="s">
        <v>2</v>
      </c>
      <c r="C4140" s="23" t="s">
        <v>12</v>
      </c>
      <c r="D4140" s="41">
        <v>8750</v>
      </c>
      <c r="E4140" s="23" t="s">
        <v>39</v>
      </c>
    </row>
    <row r="4141" spans="1:5" ht="13.2" x14ac:dyDescent="0.25">
      <c r="A4141" s="23">
        <v>4140</v>
      </c>
      <c r="B4141" s="22" t="s">
        <v>2</v>
      </c>
      <c r="C4141" s="23" t="s">
        <v>13</v>
      </c>
      <c r="D4141" s="41">
        <v>3750</v>
      </c>
      <c r="E4141" s="23" t="s">
        <v>39</v>
      </c>
    </row>
    <row r="4142" spans="1:5" ht="13.2" x14ac:dyDescent="0.25">
      <c r="A4142" s="23">
        <v>4141</v>
      </c>
      <c r="B4142" s="22" t="s">
        <v>2</v>
      </c>
      <c r="C4142" s="23" t="s">
        <v>12</v>
      </c>
      <c r="D4142" s="41">
        <v>8750</v>
      </c>
      <c r="E4142" s="23" t="s">
        <v>39</v>
      </c>
    </row>
    <row r="4143" spans="1:5" ht="13.2" x14ac:dyDescent="0.25">
      <c r="A4143" s="23">
        <v>4142</v>
      </c>
      <c r="B4143" s="22" t="s">
        <v>2</v>
      </c>
      <c r="C4143" s="23" t="s">
        <v>13</v>
      </c>
      <c r="D4143" s="41">
        <v>3750</v>
      </c>
      <c r="E4143" s="23" t="s">
        <v>39</v>
      </c>
    </row>
    <row r="4144" spans="1:5" ht="13.2" x14ac:dyDescent="0.25">
      <c r="A4144" s="23">
        <v>4143</v>
      </c>
      <c r="B4144" s="22" t="s">
        <v>2</v>
      </c>
      <c r="C4144" s="23" t="s">
        <v>13</v>
      </c>
      <c r="D4144" s="41">
        <v>3750</v>
      </c>
      <c r="E4144" s="23" t="s">
        <v>39</v>
      </c>
    </row>
    <row r="4145" spans="1:5" ht="13.2" x14ac:dyDescent="0.25">
      <c r="A4145" s="23">
        <v>4144</v>
      </c>
      <c r="B4145" s="22" t="s">
        <v>2</v>
      </c>
      <c r="C4145" s="23" t="s">
        <v>14</v>
      </c>
      <c r="D4145" s="41">
        <v>9000</v>
      </c>
      <c r="E4145" s="23" t="s">
        <v>40</v>
      </c>
    </row>
    <row r="4146" spans="1:5" ht="13.2" x14ac:dyDescent="0.25">
      <c r="A4146" s="23">
        <v>4145</v>
      </c>
      <c r="B4146" s="22" t="s">
        <v>2</v>
      </c>
      <c r="C4146" s="23" t="s">
        <v>10</v>
      </c>
      <c r="D4146" s="41">
        <v>5000</v>
      </c>
      <c r="E4146" s="23" t="s">
        <v>40</v>
      </c>
    </row>
    <row r="4147" spans="1:5" ht="13.2" x14ac:dyDescent="0.25">
      <c r="A4147" s="23">
        <v>4146</v>
      </c>
      <c r="B4147" s="22" t="s">
        <v>2</v>
      </c>
      <c r="C4147" s="23" t="s">
        <v>10</v>
      </c>
      <c r="D4147" s="41">
        <v>2500</v>
      </c>
      <c r="E4147" s="23" t="s">
        <v>40</v>
      </c>
    </row>
    <row r="4148" spans="1:5" ht="13.2" x14ac:dyDescent="0.25">
      <c r="A4148" s="23">
        <v>4147</v>
      </c>
      <c r="B4148" s="22" t="s">
        <v>2</v>
      </c>
      <c r="C4148" s="23" t="s">
        <v>14</v>
      </c>
      <c r="D4148" s="41">
        <v>10500</v>
      </c>
      <c r="E4148" s="23" t="s">
        <v>39</v>
      </c>
    </row>
    <row r="4149" spans="1:5" ht="13.2" x14ac:dyDescent="0.25">
      <c r="A4149" s="23">
        <v>4148</v>
      </c>
      <c r="B4149" s="22" t="s">
        <v>2</v>
      </c>
      <c r="C4149" s="23" t="s">
        <v>11</v>
      </c>
      <c r="D4149" s="41">
        <v>38500</v>
      </c>
      <c r="E4149" s="23" t="s">
        <v>39</v>
      </c>
    </row>
    <row r="4150" spans="1:5" ht="13.2" x14ac:dyDescent="0.25">
      <c r="A4150" s="23">
        <v>4149</v>
      </c>
      <c r="B4150" s="22" t="s">
        <v>2</v>
      </c>
      <c r="C4150" s="23" t="s">
        <v>11</v>
      </c>
      <c r="D4150" s="41">
        <v>10000</v>
      </c>
      <c r="E4150" s="23" t="s">
        <v>40</v>
      </c>
    </row>
    <row r="4151" spans="1:5" ht="13.2" x14ac:dyDescent="0.25">
      <c r="A4151" s="23">
        <v>4150</v>
      </c>
      <c r="B4151" s="22" t="s">
        <v>2</v>
      </c>
      <c r="C4151" s="23" t="s">
        <v>11</v>
      </c>
      <c r="D4151" s="41">
        <v>6750</v>
      </c>
      <c r="E4151" s="23" t="s">
        <v>39</v>
      </c>
    </row>
    <row r="4152" spans="1:5" ht="13.2" x14ac:dyDescent="0.25">
      <c r="A4152" s="23">
        <v>4151</v>
      </c>
      <c r="B4152" s="22" t="s">
        <v>2</v>
      </c>
      <c r="C4152" s="23" t="s">
        <v>11</v>
      </c>
      <c r="D4152" s="41">
        <v>5000</v>
      </c>
      <c r="E4152" s="23" t="s">
        <v>40</v>
      </c>
    </row>
    <row r="4153" spans="1:5" ht="13.2" x14ac:dyDescent="0.25">
      <c r="A4153" s="23">
        <v>4152</v>
      </c>
      <c r="B4153" s="22" t="s">
        <v>2</v>
      </c>
      <c r="C4153" s="23" t="s">
        <v>14</v>
      </c>
      <c r="D4153" s="41">
        <v>8500</v>
      </c>
      <c r="E4153" s="23" t="s">
        <v>39</v>
      </c>
    </row>
    <row r="4154" spans="1:5" ht="13.2" x14ac:dyDescent="0.25">
      <c r="A4154" s="23">
        <v>4153</v>
      </c>
      <c r="B4154" s="22" t="s">
        <v>2</v>
      </c>
      <c r="C4154" s="23" t="s">
        <v>14</v>
      </c>
      <c r="D4154" s="41">
        <v>33750</v>
      </c>
      <c r="E4154" s="23" t="s">
        <v>39</v>
      </c>
    </row>
    <row r="4155" spans="1:5" ht="13.2" x14ac:dyDescent="0.25">
      <c r="A4155" s="23">
        <v>4154</v>
      </c>
      <c r="B4155" s="22" t="s">
        <v>2</v>
      </c>
      <c r="C4155" s="23" t="s">
        <v>14</v>
      </c>
      <c r="D4155" s="41">
        <v>4250</v>
      </c>
      <c r="E4155" s="23" t="s">
        <v>39</v>
      </c>
    </row>
    <row r="4156" spans="1:5" ht="13.2" x14ac:dyDescent="0.25">
      <c r="A4156" s="23">
        <v>4155</v>
      </c>
      <c r="B4156" s="22" t="s">
        <v>2</v>
      </c>
      <c r="C4156" s="23" t="s">
        <v>14</v>
      </c>
      <c r="D4156" s="41">
        <v>5500</v>
      </c>
      <c r="E4156" s="23" t="s">
        <v>39</v>
      </c>
    </row>
    <row r="4157" spans="1:5" ht="13.2" x14ac:dyDescent="0.25">
      <c r="A4157" s="23">
        <v>4156</v>
      </c>
      <c r="B4157" s="22" t="s">
        <v>2</v>
      </c>
      <c r="C4157" s="23" t="s">
        <v>14</v>
      </c>
      <c r="D4157" s="41">
        <v>4000</v>
      </c>
      <c r="E4157" s="23" t="s">
        <v>39</v>
      </c>
    </row>
    <row r="4158" spans="1:5" ht="13.2" x14ac:dyDescent="0.25">
      <c r="A4158" s="23">
        <v>4157</v>
      </c>
      <c r="B4158" s="22" t="s">
        <v>2</v>
      </c>
      <c r="C4158" s="23" t="s">
        <v>14</v>
      </c>
      <c r="D4158" s="41">
        <v>500</v>
      </c>
      <c r="E4158" s="23" t="s">
        <v>39</v>
      </c>
    </row>
    <row r="4159" spans="1:5" ht="13.2" x14ac:dyDescent="0.25">
      <c r="A4159" s="23">
        <v>4158</v>
      </c>
      <c r="B4159" s="22" t="s">
        <v>2</v>
      </c>
      <c r="C4159" s="23" t="s">
        <v>14</v>
      </c>
      <c r="D4159" s="41">
        <v>2750</v>
      </c>
      <c r="E4159" s="23" t="s">
        <v>39</v>
      </c>
    </row>
    <row r="4160" spans="1:5" ht="13.2" x14ac:dyDescent="0.25">
      <c r="A4160" s="23">
        <v>4159</v>
      </c>
      <c r="B4160" s="22" t="s">
        <v>2</v>
      </c>
      <c r="C4160" s="23" t="s">
        <v>14</v>
      </c>
      <c r="D4160" s="41">
        <v>2500</v>
      </c>
      <c r="E4160" s="23" t="s">
        <v>39</v>
      </c>
    </row>
    <row r="4161" spans="1:5" ht="13.2" x14ac:dyDescent="0.25">
      <c r="A4161" s="23">
        <v>4160</v>
      </c>
      <c r="B4161" s="22" t="s">
        <v>2</v>
      </c>
      <c r="C4161" s="23" t="s">
        <v>14</v>
      </c>
      <c r="D4161" s="41">
        <v>30000</v>
      </c>
      <c r="E4161" s="23" t="s">
        <v>39</v>
      </c>
    </row>
    <row r="4162" spans="1:5" ht="13.2" x14ac:dyDescent="0.25">
      <c r="A4162" s="23">
        <v>4161</v>
      </c>
      <c r="B4162" s="22" t="s">
        <v>2</v>
      </c>
      <c r="C4162" s="23" t="s">
        <v>14</v>
      </c>
      <c r="D4162" s="41">
        <v>13750</v>
      </c>
      <c r="E4162" s="23" t="s">
        <v>39</v>
      </c>
    </row>
    <row r="4163" spans="1:5" ht="13.2" x14ac:dyDescent="0.25">
      <c r="A4163" s="23">
        <v>4162</v>
      </c>
      <c r="B4163" s="22" t="s">
        <v>2</v>
      </c>
      <c r="C4163" s="23" t="s">
        <v>10</v>
      </c>
      <c r="D4163" s="41">
        <v>11000</v>
      </c>
      <c r="E4163" s="23" t="s">
        <v>39</v>
      </c>
    </row>
    <row r="4164" spans="1:5" ht="13.2" x14ac:dyDescent="0.25">
      <c r="A4164" s="23">
        <v>4163</v>
      </c>
      <c r="B4164" s="22" t="s">
        <v>2</v>
      </c>
      <c r="C4164" s="23" t="s">
        <v>10</v>
      </c>
      <c r="D4164" s="41">
        <v>17500</v>
      </c>
      <c r="E4164" s="23" t="s">
        <v>39</v>
      </c>
    </row>
    <row r="4165" spans="1:5" ht="13.2" x14ac:dyDescent="0.25">
      <c r="A4165" s="23">
        <v>4164</v>
      </c>
      <c r="B4165" s="22" t="s">
        <v>2</v>
      </c>
      <c r="C4165" s="23" t="s">
        <v>14</v>
      </c>
      <c r="D4165" s="41">
        <v>25000</v>
      </c>
      <c r="E4165" s="23" t="s">
        <v>39</v>
      </c>
    </row>
    <row r="4166" spans="1:5" ht="13.2" x14ac:dyDescent="0.25">
      <c r="A4166" s="23">
        <v>4165</v>
      </c>
      <c r="B4166" s="22" t="s">
        <v>2</v>
      </c>
      <c r="C4166" s="23" t="s">
        <v>14</v>
      </c>
      <c r="D4166" s="41">
        <v>8000</v>
      </c>
      <c r="E4166" s="23" t="s">
        <v>39</v>
      </c>
    </row>
    <row r="4167" spans="1:5" ht="13.2" x14ac:dyDescent="0.25">
      <c r="A4167" s="23">
        <v>4166</v>
      </c>
      <c r="B4167" s="22" t="s">
        <v>2</v>
      </c>
      <c r="C4167" s="23" t="s">
        <v>14</v>
      </c>
      <c r="D4167" s="41">
        <v>3500</v>
      </c>
      <c r="E4167" s="23" t="s">
        <v>39</v>
      </c>
    </row>
    <row r="4168" spans="1:5" ht="13.2" x14ac:dyDescent="0.25">
      <c r="A4168" s="23">
        <v>4167</v>
      </c>
      <c r="B4168" s="22" t="s">
        <v>2</v>
      </c>
      <c r="C4168" s="23" t="s">
        <v>14</v>
      </c>
      <c r="D4168" s="41">
        <v>1500</v>
      </c>
      <c r="E4168" s="23" t="s">
        <v>39</v>
      </c>
    </row>
    <row r="4169" spans="1:5" ht="13.2" x14ac:dyDescent="0.25">
      <c r="A4169" s="23">
        <v>4168</v>
      </c>
      <c r="B4169" s="22" t="s">
        <v>2</v>
      </c>
      <c r="C4169" s="23" t="s">
        <v>14</v>
      </c>
      <c r="D4169" s="41">
        <v>4750</v>
      </c>
      <c r="E4169" s="23" t="s">
        <v>39</v>
      </c>
    </row>
    <row r="4170" spans="1:5" ht="13.2" x14ac:dyDescent="0.25">
      <c r="A4170" s="23">
        <v>4169</v>
      </c>
      <c r="B4170" s="22" t="s">
        <v>2</v>
      </c>
      <c r="C4170" s="23" t="s">
        <v>14</v>
      </c>
      <c r="D4170" s="41">
        <v>3250</v>
      </c>
      <c r="E4170" s="23" t="s">
        <v>39</v>
      </c>
    </row>
    <row r="4171" spans="1:5" ht="13.2" x14ac:dyDescent="0.25">
      <c r="A4171" s="23">
        <v>4170</v>
      </c>
      <c r="B4171" s="22" t="s">
        <v>2</v>
      </c>
      <c r="C4171" s="23" t="s">
        <v>14</v>
      </c>
      <c r="D4171" s="41">
        <v>1000</v>
      </c>
      <c r="E4171" s="23" t="s">
        <v>39</v>
      </c>
    </row>
    <row r="4172" spans="1:5" ht="13.2" x14ac:dyDescent="0.25">
      <c r="A4172" s="23">
        <v>4171</v>
      </c>
      <c r="B4172" s="22" t="s">
        <v>2</v>
      </c>
      <c r="C4172" s="23" t="s">
        <v>12</v>
      </c>
      <c r="D4172" s="41">
        <v>8750</v>
      </c>
      <c r="E4172" s="23" t="s">
        <v>39</v>
      </c>
    </row>
    <row r="4173" spans="1:5" ht="13.2" x14ac:dyDescent="0.25">
      <c r="A4173" s="23">
        <v>4172</v>
      </c>
      <c r="B4173" s="22" t="s">
        <v>2</v>
      </c>
      <c r="C4173" s="23" t="s">
        <v>14</v>
      </c>
      <c r="D4173" s="41">
        <v>60000</v>
      </c>
      <c r="E4173" s="23" t="s">
        <v>39</v>
      </c>
    </row>
    <row r="4174" spans="1:5" ht="13.2" x14ac:dyDescent="0.25">
      <c r="A4174" s="23">
        <v>4173</v>
      </c>
      <c r="B4174" s="22" t="s">
        <v>2</v>
      </c>
      <c r="C4174" s="23" t="s">
        <v>13</v>
      </c>
      <c r="D4174" s="41">
        <v>10000</v>
      </c>
      <c r="E4174" s="23" t="s">
        <v>39</v>
      </c>
    </row>
    <row r="4175" spans="1:5" ht="13.2" x14ac:dyDescent="0.25">
      <c r="A4175" s="23">
        <v>4174</v>
      </c>
      <c r="B4175" s="22" t="s">
        <v>2</v>
      </c>
      <c r="C4175" s="23" t="s">
        <v>10</v>
      </c>
      <c r="D4175" s="41">
        <v>5000</v>
      </c>
      <c r="E4175" s="23" t="s">
        <v>39</v>
      </c>
    </row>
    <row r="4176" spans="1:5" ht="13.2" x14ac:dyDescent="0.25">
      <c r="A4176" s="23">
        <v>4175</v>
      </c>
      <c r="B4176" s="22" t="s">
        <v>2</v>
      </c>
      <c r="C4176" s="23" t="s">
        <v>14</v>
      </c>
      <c r="D4176" s="41">
        <v>12500</v>
      </c>
      <c r="E4176" s="23" t="s">
        <v>39</v>
      </c>
    </row>
    <row r="4177" spans="1:5" ht="13.2" x14ac:dyDescent="0.25">
      <c r="A4177" s="23">
        <v>4176</v>
      </c>
      <c r="B4177" s="22" t="s">
        <v>2</v>
      </c>
      <c r="C4177" s="23" t="s">
        <v>11</v>
      </c>
      <c r="D4177" s="41">
        <v>18000</v>
      </c>
      <c r="E4177" s="23" t="s">
        <v>40</v>
      </c>
    </row>
    <row r="4178" spans="1:5" ht="13.2" x14ac:dyDescent="0.25">
      <c r="A4178" s="23">
        <v>4177</v>
      </c>
      <c r="B4178" s="22" t="s">
        <v>2</v>
      </c>
      <c r="C4178" s="23" t="s">
        <v>11</v>
      </c>
      <c r="D4178" s="41">
        <v>10000</v>
      </c>
      <c r="E4178" s="23" t="s">
        <v>40</v>
      </c>
    </row>
    <row r="4179" spans="1:5" ht="13.2" x14ac:dyDescent="0.25">
      <c r="A4179" s="23">
        <v>4178</v>
      </c>
      <c r="B4179" s="22" t="s">
        <v>2</v>
      </c>
      <c r="C4179" s="23" t="s">
        <v>10</v>
      </c>
      <c r="D4179" s="41">
        <v>15000</v>
      </c>
      <c r="E4179" s="23" t="s">
        <v>39</v>
      </c>
    </row>
    <row r="4180" spans="1:5" ht="13.2" x14ac:dyDescent="0.25">
      <c r="A4180" s="23">
        <v>4179</v>
      </c>
      <c r="B4180" s="22" t="s">
        <v>2</v>
      </c>
      <c r="C4180" s="23" t="s">
        <v>14</v>
      </c>
      <c r="D4180" s="41">
        <v>19250</v>
      </c>
      <c r="E4180" s="23" t="s">
        <v>39</v>
      </c>
    </row>
    <row r="4181" spans="1:5" ht="13.2" x14ac:dyDescent="0.25">
      <c r="A4181" s="23">
        <v>4180</v>
      </c>
      <c r="B4181" s="22" t="s">
        <v>2</v>
      </c>
      <c r="C4181" s="23" t="s">
        <v>14</v>
      </c>
      <c r="D4181" s="41">
        <v>3750</v>
      </c>
      <c r="E4181" s="23" t="s">
        <v>39</v>
      </c>
    </row>
    <row r="4182" spans="1:5" ht="13.2" x14ac:dyDescent="0.25">
      <c r="A4182" s="23">
        <v>4181</v>
      </c>
      <c r="B4182" s="22" t="s">
        <v>2</v>
      </c>
      <c r="C4182" s="23" t="s">
        <v>14</v>
      </c>
      <c r="D4182" s="41">
        <v>2250</v>
      </c>
      <c r="E4182" s="23" t="s">
        <v>39</v>
      </c>
    </row>
    <row r="4183" spans="1:5" ht="13.2" x14ac:dyDescent="0.25">
      <c r="A4183" s="23">
        <v>4182</v>
      </c>
      <c r="B4183" s="22" t="s">
        <v>2</v>
      </c>
      <c r="C4183" s="23" t="s">
        <v>14</v>
      </c>
      <c r="D4183" s="41">
        <v>44000</v>
      </c>
      <c r="E4183" s="23" t="s">
        <v>39</v>
      </c>
    </row>
    <row r="4184" spans="1:5" ht="13.2" x14ac:dyDescent="0.25">
      <c r="A4184" s="23">
        <v>4183</v>
      </c>
      <c r="B4184" s="22" t="s">
        <v>2</v>
      </c>
      <c r="C4184" s="23" t="s">
        <v>14</v>
      </c>
      <c r="D4184" s="41">
        <v>1000</v>
      </c>
      <c r="E4184" s="23" t="s">
        <v>39</v>
      </c>
    </row>
    <row r="4185" spans="1:5" ht="13.2" x14ac:dyDescent="0.25">
      <c r="A4185" s="23">
        <v>4184</v>
      </c>
      <c r="B4185" s="22" t="s">
        <v>2</v>
      </c>
      <c r="C4185" s="23" t="s">
        <v>14</v>
      </c>
      <c r="D4185" s="41">
        <v>750</v>
      </c>
      <c r="E4185" s="23" t="s">
        <v>39</v>
      </c>
    </row>
    <row r="4186" spans="1:5" ht="13.2" x14ac:dyDescent="0.25">
      <c r="A4186" s="23">
        <v>4185</v>
      </c>
      <c r="B4186" s="22" t="s">
        <v>2</v>
      </c>
      <c r="C4186" s="23" t="s">
        <v>14</v>
      </c>
      <c r="D4186" s="41">
        <v>1750</v>
      </c>
      <c r="E4186" s="23" t="s">
        <v>39</v>
      </c>
    </row>
    <row r="4187" spans="1:5" ht="13.2" x14ac:dyDescent="0.25">
      <c r="A4187" s="23">
        <v>4186</v>
      </c>
      <c r="B4187" s="22" t="s">
        <v>2</v>
      </c>
      <c r="C4187" s="23" t="s">
        <v>14</v>
      </c>
      <c r="D4187" s="41">
        <v>1250</v>
      </c>
      <c r="E4187" s="23" t="s">
        <v>39</v>
      </c>
    </row>
    <row r="4188" spans="1:5" ht="13.2" x14ac:dyDescent="0.25">
      <c r="A4188" s="23">
        <v>4187</v>
      </c>
      <c r="B4188" s="22" t="s">
        <v>2</v>
      </c>
      <c r="C4188" s="23" t="s">
        <v>13</v>
      </c>
      <c r="D4188" s="41">
        <v>7500</v>
      </c>
      <c r="E4188" s="23" t="s">
        <v>39</v>
      </c>
    </row>
    <row r="4189" spans="1:5" ht="13.2" x14ac:dyDescent="0.25">
      <c r="A4189" s="23">
        <v>4188</v>
      </c>
      <c r="B4189" s="22" t="s">
        <v>2</v>
      </c>
      <c r="C4189" s="23" t="s">
        <v>12</v>
      </c>
      <c r="D4189" s="41">
        <v>12500</v>
      </c>
      <c r="E4189" s="23" t="s">
        <v>39</v>
      </c>
    </row>
    <row r="4190" spans="1:5" ht="13.2" x14ac:dyDescent="0.25">
      <c r="A4190" s="23">
        <v>4189</v>
      </c>
      <c r="B4190" s="22" t="s">
        <v>2</v>
      </c>
      <c r="C4190" s="23" t="s">
        <v>11</v>
      </c>
      <c r="D4190" s="41">
        <v>4500</v>
      </c>
      <c r="E4190" s="23" t="s">
        <v>39</v>
      </c>
    </row>
    <row r="4191" spans="1:5" ht="13.2" x14ac:dyDescent="0.25">
      <c r="A4191" s="23">
        <v>4190</v>
      </c>
      <c r="B4191" s="22" t="s">
        <v>2</v>
      </c>
      <c r="C4191" s="23" t="s">
        <v>10</v>
      </c>
      <c r="D4191" s="41">
        <v>12500</v>
      </c>
      <c r="E4191" s="23" t="s">
        <v>39</v>
      </c>
    </row>
    <row r="4192" spans="1:5" ht="13.2" x14ac:dyDescent="0.25">
      <c r="A4192" s="23">
        <v>4191</v>
      </c>
      <c r="B4192" s="22" t="s">
        <v>2</v>
      </c>
      <c r="C4192" s="23" t="s">
        <v>10</v>
      </c>
      <c r="D4192" s="41">
        <v>15000</v>
      </c>
      <c r="E4192" s="23" t="s">
        <v>39</v>
      </c>
    </row>
    <row r="4193" spans="1:5" ht="13.2" x14ac:dyDescent="0.25">
      <c r="A4193" s="23">
        <v>4192</v>
      </c>
      <c r="B4193" s="22" t="s">
        <v>2</v>
      </c>
      <c r="C4193" s="23" t="s">
        <v>14</v>
      </c>
      <c r="D4193" s="41">
        <v>300000</v>
      </c>
      <c r="E4193" s="23" t="s">
        <v>39</v>
      </c>
    </row>
    <row r="4194" spans="1:5" ht="13.2" x14ac:dyDescent="0.25">
      <c r="A4194" s="23">
        <v>4193</v>
      </c>
      <c r="B4194" s="22" t="s">
        <v>2</v>
      </c>
      <c r="C4194" s="23" t="s">
        <v>13</v>
      </c>
      <c r="D4194" s="41">
        <v>22500</v>
      </c>
      <c r="E4194" s="23" t="s">
        <v>39</v>
      </c>
    </row>
    <row r="4195" spans="1:5" ht="13.2" x14ac:dyDescent="0.25">
      <c r="A4195" s="23">
        <v>4194</v>
      </c>
      <c r="B4195" s="22" t="s">
        <v>2</v>
      </c>
      <c r="C4195" s="23" t="s">
        <v>15</v>
      </c>
      <c r="D4195" s="41">
        <v>232000</v>
      </c>
      <c r="E4195" s="23" t="s">
        <v>39</v>
      </c>
    </row>
    <row r="4196" spans="1:5" ht="13.2" x14ac:dyDescent="0.25">
      <c r="A4196" s="23">
        <v>4195</v>
      </c>
      <c r="B4196" s="22" t="s">
        <v>2</v>
      </c>
      <c r="C4196" s="23" t="s">
        <v>15</v>
      </c>
      <c r="D4196" s="41">
        <v>44000</v>
      </c>
      <c r="E4196" s="23" t="s">
        <v>39</v>
      </c>
    </row>
    <row r="4197" spans="1:5" ht="13.2" x14ac:dyDescent="0.25">
      <c r="A4197" s="23">
        <v>4196</v>
      </c>
      <c r="B4197" s="22" t="s">
        <v>2</v>
      </c>
      <c r="C4197" s="23" t="s">
        <v>15</v>
      </c>
      <c r="D4197" s="41">
        <v>36000</v>
      </c>
      <c r="E4197" s="23" t="s">
        <v>39</v>
      </c>
    </row>
    <row r="4198" spans="1:5" ht="13.2" x14ac:dyDescent="0.25">
      <c r="A4198" s="23">
        <v>4197</v>
      </c>
      <c r="B4198" s="22" t="s">
        <v>2</v>
      </c>
      <c r="C4198" s="23" t="s">
        <v>15</v>
      </c>
      <c r="D4198" s="41">
        <v>32000</v>
      </c>
      <c r="E4198" s="23" t="s">
        <v>39</v>
      </c>
    </row>
    <row r="4199" spans="1:5" ht="13.2" x14ac:dyDescent="0.25">
      <c r="A4199" s="23">
        <v>4198</v>
      </c>
      <c r="B4199" s="22" t="s">
        <v>2</v>
      </c>
      <c r="C4199" s="23" t="s">
        <v>12</v>
      </c>
      <c r="D4199" s="41">
        <v>10000</v>
      </c>
      <c r="E4199" s="23" t="s">
        <v>40</v>
      </c>
    </row>
    <row r="4200" spans="1:5" ht="13.2" x14ac:dyDescent="0.25">
      <c r="A4200" s="23">
        <v>4199</v>
      </c>
      <c r="B4200" s="22" t="s">
        <v>2</v>
      </c>
      <c r="C4200" s="23" t="s">
        <v>10</v>
      </c>
      <c r="D4200" s="41">
        <v>5000</v>
      </c>
      <c r="E4200" s="23" t="s">
        <v>39</v>
      </c>
    </row>
    <row r="4201" spans="1:5" ht="13.2" x14ac:dyDescent="0.25">
      <c r="A4201" s="23">
        <v>4200</v>
      </c>
      <c r="B4201" s="22" t="s">
        <v>2</v>
      </c>
      <c r="C4201" s="23" t="s">
        <v>14</v>
      </c>
      <c r="D4201" s="41">
        <v>750</v>
      </c>
      <c r="E4201" s="23" t="s">
        <v>39</v>
      </c>
    </row>
    <row r="4202" spans="1:5" ht="13.2" x14ac:dyDescent="0.25">
      <c r="A4202" s="23">
        <v>4201</v>
      </c>
      <c r="B4202" s="22" t="s">
        <v>2</v>
      </c>
      <c r="C4202" s="23" t="s">
        <v>13</v>
      </c>
      <c r="D4202" s="41">
        <v>11250</v>
      </c>
      <c r="E4202" s="23" t="s">
        <v>39</v>
      </c>
    </row>
    <row r="4203" spans="1:5" ht="13.2" x14ac:dyDescent="0.25">
      <c r="A4203" s="23">
        <v>4202</v>
      </c>
      <c r="B4203" s="22" t="s">
        <v>2</v>
      </c>
      <c r="C4203" s="23" t="s">
        <v>14</v>
      </c>
      <c r="D4203" s="41">
        <v>7500</v>
      </c>
      <c r="E4203" s="23" t="s">
        <v>39</v>
      </c>
    </row>
    <row r="4204" spans="1:5" ht="13.2" x14ac:dyDescent="0.25">
      <c r="A4204" s="23">
        <v>4203</v>
      </c>
      <c r="B4204" s="22" t="s">
        <v>2</v>
      </c>
      <c r="C4204" s="23" t="s">
        <v>14</v>
      </c>
      <c r="D4204" s="41">
        <v>12500</v>
      </c>
      <c r="E4204" s="23" t="s">
        <v>39</v>
      </c>
    </row>
    <row r="4205" spans="1:5" ht="13.2" x14ac:dyDescent="0.25">
      <c r="A4205" s="23">
        <v>4204</v>
      </c>
      <c r="B4205" s="22" t="s">
        <v>2</v>
      </c>
      <c r="C4205" s="23" t="s">
        <v>13</v>
      </c>
      <c r="D4205" s="41">
        <v>5000</v>
      </c>
      <c r="E4205" s="23" t="s">
        <v>39</v>
      </c>
    </row>
    <row r="4206" spans="1:5" ht="13.2" x14ac:dyDescent="0.25">
      <c r="A4206" s="23">
        <v>4205</v>
      </c>
      <c r="B4206" s="22" t="s">
        <v>2</v>
      </c>
      <c r="C4206" s="23" t="s">
        <v>10</v>
      </c>
      <c r="D4206" s="41">
        <v>7500</v>
      </c>
      <c r="E4206" s="23" t="s">
        <v>39</v>
      </c>
    </row>
    <row r="4207" spans="1:5" ht="13.2" x14ac:dyDescent="0.25">
      <c r="A4207" s="23">
        <v>4206</v>
      </c>
      <c r="B4207" s="22" t="s">
        <v>2</v>
      </c>
      <c r="C4207" s="23" t="s">
        <v>14</v>
      </c>
      <c r="D4207" s="41">
        <v>9750</v>
      </c>
      <c r="E4207" s="23" t="s">
        <v>39</v>
      </c>
    </row>
    <row r="4208" spans="1:5" ht="13.2" x14ac:dyDescent="0.25">
      <c r="A4208" s="23">
        <v>4207</v>
      </c>
      <c r="B4208" s="22" t="s">
        <v>2</v>
      </c>
      <c r="C4208" s="23" t="s">
        <v>14</v>
      </c>
      <c r="D4208" s="41">
        <v>24250</v>
      </c>
      <c r="E4208" s="23" t="s">
        <v>40</v>
      </c>
    </row>
    <row r="4209" spans="1:5" ht="13.2" x14ac:dyDescent="0.25">
      <c r="A4209" s="23">
        <v>4208</v>
      </c>
      <c r="B4209" s="22" t="s">
        <v>2</v>
      </c>
      <c r="C4209" s="23" t="s">
        <v>10</v>
      </c>
      <c r="D4209" s="41">
        <v>7500</v>
      </c>
      <c r="E4209" s="23" t="s">
        <v>40</v>
      </c>
    </row>
    <row r="4210" spans="1:5" ht="13.2" x14ac:dyDescent="0.25">
      <c r="A4210" s="23">
        <v>4209</v>
      </c>
      <c r="B4210" s="22" t="s">
        <v>2</v>
      </c>
      <c r="C4210" s="23" t="s">
        <v>10</v>
      </c>
      <c r="D4210" s="41">
        <v>7500</v>
      </c>
      <c r="E4210" s="23" t="s">
        <v>40</v>
      </c>
    </row>
    <row r="4211" spans="1:5" ht="13.2" x14ac:dyDescent="0.25">
      <c r="A4211" s="23">
        <v>4210</v>
      </c>
      <c r="B4211" s="22" t="s">
        <v>2</v>
      </c>
      <c r="C4211" s="23" t="s">
        <v>14</v>
      </c>
      <c r="D4211" s="41">
        <v>4000</v>
      </c>
      <c r="E4211" s="23" t="s">
        <v>40</v>
      </c>
    </row>
    <row r="4212" spans="1:5" ht="13.2" x14ac:dyDescent="0.25">
      <c r="A4212" s="23">
        <v>4211</v>
      </c>
      <c r="B4212" s="22" t="s">
        <v>2</v>
      </c>
      <c r="C4212" s="23" t="s">
        <v>14</v>
      </c>
      <c r="D4212" s="41">
        <v>500</v>
      </c>
      <c r="E4212" s="23" t="s">
        <v>40</v>
      </c>
    </row>
    <row r="4213" spans="1:5" ht="13.2" x14ac:dyDescent="0.25">
      <c r="A4213" s="23">
        <v>4212</v>
      </c>
      <c r="B4213" s="22" t="s">
        <v>2</v>
      </c>
      <c r="C4213" s="23" t="s">
        <v>14</v>
      </c>
      <c r="D4213" s="41">
        <v>3750</v>
      </c>
      <c r="E4213" s="23" t="s">
        <v>40</v>
      </c>
    </row>
    <row r="4214" spans="1:5" ht="13.2" x14ac:dyDescent="0.25">
      <c r="A4214" s="23">
        <v>4213</v>
      </c>
      <c r="B4214" s="22" t="s">
        <v>2</v>
      </c>
      <c r="C4214" s="23" t="s">
        <v>14</v>
      </c>
      <c r="D4214" s="41">
        <v>1500</v>
      </c>
      <c r="E4214" s="23" t="s">
        <v>40</v>
      </c>
    </row>
    <row r="4215" spans="1:5" ht="13.2" x14ac:dyDescent="0.25">
      <c r="A4215" s="23">
        <v>4214</v>
      </c>
      <c r="B4215" s="22" t="s">
        <v>2</v>
      </c>
      <c r="C4215" s="23" t="s">
        <v>14</v>
      </c>
      <c r="D4215" s="41">
        <v>1750</v>
      </c>
      <c r="E4215" s="23" t="s">
        <v>40</v>
      </c>
    </row>
    <row r="4216" spans="1:5" ht="13.2" x14ac:dyDescent="0.25">
      <c r="A4216" s="23">
        <v>4215</v>
      </c>
      <c r="B4216" s="22" t="s">
        <v>2</v>
      </c>
      <c r="C4216" s="23" t="s">
        <v>14</v>
      </c>
      <c r="D4216" s="41">
        <v>3000</v>
      </c>
      <c r="E4216" s="23" t="s">
        <v>40</v>
      </c>
    </row>
    <row r="4217" spans="1:5" ht="13.2" x14ac:dyDescent="0.25">
      <c r="A4217" s="23">
        <v>4216</v>
      </c>
      <c r="B4217" s="22" t="s">
        <v>2</v>
      </c>
      <c r="C4217" s="23" t="s">
        <v>14</v>
      </c>
      <c r="D4217" s="41">
        <v>15500</v>
      </c>
      <c r="E4217" s="23" t="s">
        <v>40</v>
      </c>
    </row>
    <row r="4218" spans="1:5" ht="13.2" x14ac:dyDescent="0.25">
      <c r="A4218" s="23">
        <v>4217</v>
      </c>
      <c r="B4218" s="22" t="s">
        <v>2</v>
      </c>
      <c r="C4218" s="23" t="s">
        <v>10</v>
      </c>
      <c r="D4218" s="41">
        <v>5000</v>
      </c>
      <c r="E4218" s="23" t="s">
        <v>39</v>
      </c>
    </row>
    <row r="4219" spans="1:5" ht="13.2" x14ac:dyDescent="0.25">
      <c r="A4219" s="23">
        <v>4218</v>
      </c>
      <c r="B4219" s="22" t="s">
        <v>2</v>
      </c>
      <c r="C4219" s="23" t="s">
        <v>14</v>
      </c>
      <c r="D4219" s="41">
        <v>14500</v>
      </c>
      <c r="E4219" s="23" t="s">
        <v>39</v>
      </c>
    </row>
    <row r="4220" spans="1:5" ht="13.2" x14ac:dyDescent="0.25">
      <c r="A4220" s="23">
        <v>4219</v>
      </c>
      <c r="B4220" s="22" t="s">
        <v>2</v>
      </c>
      <c r="C4220" s="23" t="s">
        <v>13</v>
      </c>
      <c r="D4220" s="41">
        <v>3750</v>
      </c>
      <c r="E4220" s="23" t="s">
        <v>39</v>
      </c>
    </row>
    <row r="4221" spans="1:5" ht="13.2" x14ac:dyDescent="0.25">
      <c r="A4221" s="23">
        <v>4220</v>
      </c>
      <c r="B4221" s="22" t="s">
        <v>2</v>
      </c>
      <c r="C4221" s="23" t="s">
        <v>10</v>
      </c>
      <c r="D4221" s="41">
        <v>5000</v>
      </c>
      <c r="E4221" s="23" t="s">
        <v>40</v>
      </c>
    </row>
    <row r="4222" spans="1:5" ht="13.2" x14ac:dyDescent="0.25">
      <c r="A4222" s="23">
        <v>4221</v>
      </c>
      <c r="B4222" s="22" t="s">
        <v>2</v>
      </c>
      <c r="C4222" s="23" t="s">
        <v>10</v>
      </c>
      <c r="D4222" s="41">
        <v>5000</v>
      </c>
      <c r="E4222" s="23" t="s">
        <v>39</v>
      </c>
    </row>
    <row r="4223" spans="1:5" ht="13.2" x14ac:dyDescent="0.25">
      <c r="A4223" s="23">
        <v>4222</v>
      </c>
      <c r="B4223" s="22" t="s">
        <v>2</v>
      </c>
      <c r="C4223" s="23" t="s">
        <v>10</v>
      </c>
      <c r="D4223" s="41">
        <v>2500</v>
      </c>
      <c r="E4223" s="23" t="s">
        <v>39</v>
      </c>
    </row>
    <row r="4224" spans="1:5" ht="13.2" x14ac:dyDescent="0.25">
      <c r="A4224" s="23">
        <v>4223</v>
      </c>
      <c r="B4224" s="22" t="s">
        <v>2</v>
      </c>
      <c r="C4224" s="23" t="s">
        <v>10</v>
      </c>
      <c r="D4224" s="41">
        <v>5000</v>
      </c>
      <c r="E4224" s="23" t="s">
        <v>39</v>
      </c>
    </row>
    <row r="4225" spans="1:5" ht="13.2" x14ac:dyDescent="0.25">
      <c r="A4225" s="23">
        <v>4224</v>
      </c>
      <c r="B4225" s="22" t="s">
        <v>2</v>
      </c>
      <c r="C4225" s="23" t="s">
        <v>10</v>
      </c>
      <c r="D4225" s="41">
        <v>5000</v>
      </c>
      <c r="E4225" s="23" t="s">
        <v>40</v>
      </c>
    </row>
    <row r="4226" spans="1:5" ht="13.2" x14ac:dyDescent="0.25">
      <c r="A4226" s="23">
        <v>4225</v>
      </c>
      <c r="B4226" s="22" t="s">
        <v>2</v>
      </c>
      <c r="C4226" s="23" t="s">
        <v>14</v>
      </c>
      <c r="D4226" s="41">
        <v>2000</v>
      </c>
      <c r="E4226" s="23" t="s">
        <v>40</v>
      </c>
    </row>
    <row r="4227" spans="1:5" ht="13.2" x14ac:dyDescent="0.25">
      <c r="A4227" s="23">
        <v>4226</v>
      </c>
      <c r="B4227" s="22" t="s">
        <v>2</v>
      </c>
      <c r="C4227" s="23" t="s">
        <v>13</v>
      </c>
      <c r="D4227" s="41">
        <v>7500</v>
      </c>
      <c r="E4227" s="23" t="s">
        <v>39</v>
      </c>
    </row>
    <row r="4228" spans="1:5" ht="13.2" x14ac:dyDescent="0.25">
      <c r="A4228" s="23">
        <v>4227</v>
      </c>
      <c r="B4228" s="22" t="s">
        <v>2</v>
      </c>
      <c r="C4228" s="23" t="s">
        <v>14</v>
      </c>
      <c r="D4228" s="41">
        <v>10500</v>
      </c>
      <c r="E4228" s="23" t="s">
        <v>39</v>
      </c>
    </row>
    <row r="4229" spans="1:5" ht="13.2" x14ac:dyDescent="0.25">
      <c r="A4229" s="23">
        <v>4228</v>
      </c>
      <c r="B4229" s="22" t="s">
        <v>2</v>
      </c>
      <c r="C4229" s="23" t="s">
        <v>10</v>
      </c>
      <c r="D4229" s="41">
        <v>5000</v>
      </c>
      <c r="E4229" s="23" t="s">
        <v>40</v>
      </c>
    </row>
    <row r="4230" spans="1:5" ht="13.2" x14ac:dyDescent="0.25">
      <c r="A4230" s="23">
        <v>4229</v>
      </c>
      <c r="B4230" s="22" t="s">
        <v>2</v>
      </c>
      <c r="C4230" s="23" t="s">
        <v>10</v>
      </c>
      <c r="D4230" s="41">
        <v>5000</v>
      </c>
      <c r="E4230" s="23" t="s">
        <v>40</v>
      </c>
    </row>
    <row r="4231" spans="1:5" ht="13.2" x14ac:dyDescent="0.25">
      <c r="A4231" s="23">
        <v>4230</v>
      </c>
      <c r="B4231" s="22" t="s">
        <v>2</v>
      </c>
      <c r="C4231" s="23" t="s">
        <v>10</v>
      </c>
      <c r="D4231" s="41">
        <v>2500</v>
      </c>
      <c r="E4231" s="23" t="s">
        <v>39</v>
      </c>
    </row>
    <row r="4232" spans="1:5" ht="13.2" x14ac:dyDescent="0.25">
      <c r="A4232" s="23">
        <v>4231</v>
      </c>
      <c r="B4232" s="22" t="s">
        <v>2</v>
      </c>
      <c r="C4232" s="23" t="s">
        <v>10</v>
      </c>
      <c r="D4232" s="41">
        <v>5000</v>
      </c>
      <c r="E4232" s="23" t="s">
        <v>39</v>
      </c>
    </row>
    <row r="4233" spans="1:5" ht="13.2" x14ac:dyDescent="0.25">
      <c r="A4233" s="23">
        <v>4232</v>
      </c>
      <c r="B4233" s="22" t="s">
        <v>2</v>
      </c>
      <c r="C4233" s="23" t="s">
        <v>14</v>
      </c>
      <c r="D4233" s="41">
        <v>1750</v>
      </c>
      <c r="E4233" s="23" t="s">
        <v>39</v>
      </c>
    </row>
    <row r="4234" spans="1:5" ht="13.2" x14ac:dyDescent="0.25">
      <c r="A4234" s="23">
        <v>4233</v>
      </c>
      <c r="B4234" s="22" t="s">
        <v>2</v>
      </c>
      <c r="C4234" s="23" t="s">
        <v>14</v>
      </c>
      <c r="D4234" s="41">
        <v>12500</v>
      </c>
      <c r="E4234" s="23" t="s">
        <v>39</v>
      </c>
    </row>
    <row r="4235" spans="1:5" ht="13.2" x14ac:dyDescent="0.25">
      <c r="A4235" s="23">
        <v>4234</v>
      </c>
      <c r="B4235" s="22" t="s">
        <v>2</v>
      </c>
      <c r="C4235" s="23" t="s">
        <v>10</v>
      </c>
      <c r="D4235" s="41">
        <v>5000</v>
      </c>
      <c r="E4235" s="23" t="s">
        <v>39</v>
      </c>
    </row>
    <row r="4236" spans="1:5" ht="13.2" x14ac:dyDescent="0.25">
      <c r="A4236" s="23">
        <v>4235</v>
      </c>
      <c r="B4236" s="22" t="s">
        <v>2</v>
      </c>
      <c r="C4236" s="23" t="s">
        <v>14</v>
      </c>
      <c r="D4236" s="41">
        <v>2500</v>
      </c>
      <c r="E4236" s="23" t="s">
        <v>39</v>
      </c>
    </row>
    <row r="4237" spans="1:5" ht="13.2" x14ac:dyDescent="0.25">
      <c r="A4237" s="23">
        <v>4236</v>
      </c>
      <c r="B4237" s="22" t="s">
        <v>2</v>
      </c>
      <c r="C4237" s="23" t="s">
        <v>14</v>
      </c>
      <c r="D4237" s="41">
        <v>1750</v>
      </c>
      <c r="E4237" s="23" t="s">
        <v>39</v>
      </c>
    </row>
    <row r="4238" spans="1:5" ht="13.2" x14ac:dyDescent="0.25">
      <c r="A4238" s="23">
        <v>4237</v>
      </c>
      <c r="B4238" s="22" t="s">
        <v>2</v>
      </c>
      <c r="C4238" s="23" t="s">
        <v>10</v>
      </c>
      <c r="D4238" s="41">
        <v>15000</v>
      </c>
      <c r="E4238" s="23" t="s">
        <v>39</v>
      </c>
    </row>
    <row r="4239" spans="1:5" ht="13.2" x14ac:dyDescent="0.25">
      <c r="A4239" s="23">
        <v>4238</v>
      </c>
      <c r="B4239" s="22" t="s">
        <v>2</v>
      </c>
      <c r="C4239" s="23" t="s">
        <v>14</v>
      </c>
      <c r="D4239" s="41">
        <v>160000</v>
      </c>
      <c r="E4239" s="23" t="s">
        <v>39</v>
      </c>
    </row>
    <row r="4240" spans="1:5" ht="13.2" x14ac:dyDescent="0.25">
      <c r="A4240" s="23">
        <v>4239</v>
      </c>
      <c r="B4240" s="22" t="s">
        <v>2</v>
      </c>
      <c r="C4240" s="23" t="s">
        <v>14</v>
      </c>
      <c r="D4240" s="41">
        <v>65000</v>
      </c>
      <c r="E4240" s="23" t="s">
        <v>39</v>
      </c>
    </row>
    <row r="4241" spans="1:5" ht="13.2" x14ac:dyDescent="0.25">
      <c r="A4241" s="23">
        <v>4240</v>
      </c>
      <c r="B4241" s="22" t="s">
        <v>2</v>
      </c>
      <c r="C4241" s="23" t="s">
        <v>13</v>
      </c>
      <c r="D4241" s="41">
        <v>10000</v>
      </c>
      <c r="E4241" s="23" t="s">
        <v>39</v>
      </c>
    </row>
    <row r="4242" spans="1:5" ht="13.2" x14ac:dyDescent="0.25">
      <c r="A4242" s="23">
        <v>4241</v>
      </c>
      <c r="B4242" s="22" t="s">
        <v>2</v>
      </c>
      <c r="C4242" s="23" t="s">
        <v>11</v>
      </c>
      <c r="D4242" s="41">
        <v>26500</v>
      </c>
      <c r="E4242" s="23" t="s">
        <v>39</v>
      </c>
    </row>
    <row r="4243" spans="1:5" ht="13.2" x14ac:dyDescent="0.25">
      <c r="A4243" s="23">
        <v>4242</v>
      </c>
      <c r="B4243" s="22" t="s">
        <v>2</v>
      </c>
      <c r="C4243" s="23" t="s">
        <v>11</v>
      </c>
      <c r="D4243" s="41">
        <v>10000</v>
      </c>
      <c r="E4243" s="23" t="s">
        <v>40</v>
      </c>
    </row>
    <row r="4244" spans="1:5" ht="13.2" x14ac:dyDescent="0.25">
      <c r="A4244" s="23">
        <v>4243</v>
      </c>
      <c r="B4244" s="22" t="s">
        <v>2</v>
      </c>
      <c r="C4244" s="23" t="s">
        <v>11</v>
      </c>
      <c r="D4244" s="41">
        <v>18000</v>
      </c>
      <c r="E4244" s="23" t="s">
        <v>39</v>
      </c>
    </row>
    <row r="4245" spans="1:5" ht="13.2" x14ac:dyDescent="0.25">
      <c r="A4245" s="23">
        <v>4244</v>
      </c>
      <c r="B4245" s="22" t="s">
        <v>2</v>
      </c>
      <c r="C4245" s="23" t="s">
        <v>11</v>
      </c>
      <c r="D4245" s="41">
        <v>10000</v>
      </c>
      <c r="E4245" s="23" t="s">
        <v>40</v>
      </c>
    </row>
    <row r="4246" spans="1:5" ht="13.2" x14ac:dyDescent="0.25">
      <c r="A4246" s="23">
        <v>4245</v>
      </c>
      <c r="B4246" s="22" t="s">
        <v>2</v>
      </c>
      <c r="C4246" s="23" t="s">
        <v>10</v>
      </c>
      <c r="D4246" s="41">
        <v>5000</v>
      </c>
      <c r="E4246" s="23" t="s">
        <v>39</v>
      </c>
    </row>
    <row r="4247" spans="1:5" ht="13.2" x14ac:dyDescent="0.25">
      <c r="A4247" s="23">
        <v>4246</v>
      </c>
      <c r="B4247" s="22" t="s">
        <v>2</v>
      </c>
      <c r="C4247" s="23" t="s">
        <v>10</v>
      </c>
      <c r="D4247" s="41">
        <v>11000</v>
      </c>
      <c r="E4247" s="23" t="s">
        <v>39</v>
      </c>
    </row>
    <row r="4248" spans="1:5" ht="13.2" x14ac:dyDescent="0.25">
      <c r="A4248" s="23">
        <v>4247</v>
      </c>
      <c r="B4248" s="22" t="s">
        <v>2</v>
      </c>
      <c r="C4248" s="23" t="s">
        <v>14</v>
      </c>
      <c r="D4248" s="41">
        <v>1750</v>
      </c>
      <c r="E4248" s="23" t="s">
        <v>39</v>
      </c>
    </row>
    <row r="4249" spans="1:5" ht="13.2" x14ac:dyDescent="0.25">
      <c r="A4249" s="23">
        <v>4248</v>
      </c>
      <c r="B4249" s="22" t="s">
        <v>2</v>
      </c>
      <c r="C4249" s="23" t="s">
        <v>14</v>
      </c>
      <c r="D4249" s="41">
        <v>2250</v>
      </c>
      <c r="E4249" s="23" t="s">
        <v>39</v>
      </c>
    </row>
    <row r="4250" spans="1:5" ht="13.2" x14ac:dyDescent="0.25">
      <c r="A4250" s="23">
        <v>4249</v>
      </c>
      <c r="B4250" s="22" t="s">
        <v>2</v>
      </c>
      <c r="C4250" s="23" t="s">
        <v>14</v>
      </c>
      <c r="D4250" s="41">
        <v>1750</v>
      </c>
      <c r="E4250" s="23" t="s">
        <v>39</v>
      </c>
    </row>
    <row r="4251" spans="1:5" ht="13.2" x14ac:dyDescent="0.25">
      <c r="A4251" s="23">
        <v>4250</v>
      </c>
      <c r="B4251" s="22" t="s">
        <v>2</v>
      </c>
      <c r="C4251" s="23" t="s">
        <v>14</v>
      </c>
      <c r="D4251" s="41">
        <v>10500</v>
      </c>
      <c r="E4251" s="23" t="s">
        <v>39</v>
      </c>
    </row>
    <row r="4252" spans="1:5" ht="13.2" x14ac:dyDescent="0.25">
      <c r="A4252" s="23">
        <v>4251</v>
      </c>
      <c r="B4252" s="22" t="s">
        <v>2</v>
      </c>
      <c r="C4252" s="23" t="s">
        <v>14</v>
      </c>
      <c r="D4252" s="41">
        <v>3500</v>
      </c>
      <c r="E4252" s="23" t="s">
        <v>39</v>
      </c>
    </row>
    <row r="4253" spans="1:5" ht="13.2" x14ac:dyDescent="0.25">
      <c r="A4253" s="23">
        <v>4252</v>
      </c>
      <c r="B4253" s="22" t="s">
        <v>2</v>
      </c>
      <c r="C4253" s="23" t="s">
        <v>13</v>
      </c>
      <c r="D4253" s="41">
        <v>3750</v>
      </c>
      <c r="E4253" s="23" t="s">
        <v>39</v>
      </c>
    </row>
    <row r="4254" spans="1:5" ht="13.2" x14ac:dyDescent="0.25">
      <c r="A4254" s="23">
        <v>4253</v>
      </c>
      <c r="B4254" s="22" t="s">
        <v>2</v>
      </c>
      <c r="C4254" s="23" t="s">
        <v>12</v>
      </c>
      <c r="D4254" s="41">
        <v>8750</v>
      </c>
      <c r="E4254" s="23" t="s">
        <v>39</v>
      </c>
    </row>
    <row r="4255" spans="1:5" ht="13.2" x14ac:dyDescent="0.25">
      <c r="A4255" s="23">
        <v>4254</v>
      </c>
      <c r="B4255" s="22" t="s">
        <v>2</v>
      </c>
      <c r="C4255" s="23" t="s">
        <v>11</v>
      </c>
      <c r="D4255" s="41">
        <v>6000</v>
      </c>
      <c r="E4255" s="23" t="s">
        <v>39</v>
      </c>
    </row>
    <row r="4256" spans="1:5" ht="13.2" x14ac:dyDescent="0.25">
      <c r="A4256" s="23">
        <v>4255</v>
      </c>
      <c r="B4256" s="22" t="s">
        <v>2</v>
      </c>
      <c r="C4256" s="23" t="s">
        <v>10</v>
      </c>
      <c r="D4256" s="41">
        <v>5000</v>
      </c>
      <c r="E4256" s="23" t="s">
        <v>39</v>
      </c>
    </row>
    <row r="4257" spans="1:5" ht="13.2" x14ac:dyDescent="0.25">
      <c r="A4257" s="23">
        <v>4256</v>
      </c>
      <c r="B4257" s="22" t="s">
        <v>2</v>
      </c>
      <c r="C4257" s="23" t="s">
        <v>14</v>
      </c>
      <c r="D4257" s="41">
        <v>19350</v>
      </c>
      <c r="E4257" s="23" t="s">
        <v>39</v>
      </c>
    </row>
    <row r="4258" spans="1:5" ht="13.2" x14ac:dyDescent="0.25">
      <c r="A4258" s="23">
        <v>4257</v>
      </c>
      <c r="B4258" s="22" t="s">
        <v>2</v>
      </c>
      <c r="C4258" s="23" t="s">
        <v>10</v>
      </c>
      <c r="D4258" s="41">
        <v>7500</v>
      </c>
      <c r="E4258" s="23" t="s">
        <v>39</v>
      </c>
    </row>
    <row r="4259" spans="1:5" ht="13.2" x14ac:dyDescent="0.25">
      <c r="A4259" s="23">
        <v>4258</v>
      </c>
      <c r="B4259" s="22" t="s">
        <v>2</v>
      </c>
      <c r="C4259" s="23" t="s">
        <v>14</v>
      </c>
      <c r="D4259" s="41">
        <v>2750</v>
      </c>
      <c r="E4259" s="23" t="s">
        <v>39</v>
      </c>
    </row>
    <row r="4260" spans="1:5" ht="13.2" x14ac:dyDescent="0.25">
      <c r="A4260" s="23">
        <v>4259</v>
      </c>
      <c r="B4260" s="22" t="s">
        <v>2</v>
      </c>
      <c r="C4260" s="23" t="s">
        <v>14</v>
      </c>
      <c r="D4260" s="41">
        <v>9750</v>
      </c>
      <c r="E4260" s="23" t="s">
        <v>39</v>
      </c>
    </row>
    <row r="4261" spans="1:5" ht="13.2" x14ac:dyDescent="0.25">
      <c r="A4261" s="23">
        <v>4260</v>
      </c>
      <c r="B4261" s="22" t="s">
        <v>2</v>
      </c>
      <c r="C4261" s="23" t="s">
        <v>13</v>
      </c>
      <c r="D4261" s="41">
        <v>7500</v>
      </c>
      <c r="E4261" s="23" t="s">
        <v>39</v>
      </c>
    </row>
    <row r="4262" spans="1:5" ht="13.2" x14ac:dyDescent="0.25">
      <c r="A4262" s="23">
        <v>4261</v>
      </c>
      <c r="B4262" s="22" t="s">
        <v>2</v>
      </c>
      <c r="C4262" s="23" t="s">
        <v>12</v>
      </c>
      <c r="D4262" s="41">
        <v>10000</v>
      </c>
      <c r="E4262" s="23" t="s">
        <v>39</v>
      </c>
    </row>
    <row r="4263" spans="1:5" ht="13.2" x14ac:dyDescent="0.25">
      <c r="A4263" s="23">
        <v>4262</v>
      </c>
      <c r="B4263" s="22" t="s">
        <v>2</v>
      </c>
      <c r="C4263" s="23" t="s">
        <v>11</v>
      </c>
      <c r="D4263" s="41">
        <v>6750</v>
      </c>
      <c r="E4263" s="23" t="s">
        <v>39</v>
      </c>
    </row>
    <row r="4264" spans="1:5" ht="13.2" x14ac:dyDescent="0.25">
      <c r="A4264" s="23">
        <v>4263</v>
      </c>
      <c r="B4264" s="22" t="s">
        <v>2</v>
      </c>
      <c r="C4264" s="23" t="s">
        <v>10</v>
      </c>
      <c r="D4264" s="41">
        <v>5000</v>
      </c>
      <c r="E4264" s="23" t="s">
        <v>39</v>
      </c>
    </row>
    <row r="4265" spans="1:5" ht="13.2" x14ac:dyDescent="0.25">
      <c r="A4265" s="23">
        <v>4264</v>
      </c>
      <c r="B4265" s="22" t="s">
        <v>2</v>
      </c>
      <c r="C4265" s="23" t="s">
        <v>14</v>
      </c>
      <c r="D4265" s="41">
        <v>2500</v>
      </c>
      <c r="E4265" s="23" t="s">
        <v>39</v>
      </c>
    </row>
    <row r="4266" spans="1:5" ht="13.2" x14ac:dyDescent="0.25">
      <c r="A4266" s="23">
        <v>4265</v>
      </c>
      <c r="B4266" s="22" t="s">
        <v>2</v>
      </c>
      <c r="C4266" s="23" t="s">
        <v>12</v>
      </c>
      <c r="D4266" s="41">
        <v>10000</v>
      </c>
      <c r="E4266" s="23" t="s">
        <v>39</v>
      </c>
    </row>
    <row r="4267" spans="1:5" ht="13.2" x14ac:dyDescent="0.25">
      <c r="A4267" s="23">
        <v>4266</v>
      </c>
      <c r="B4267" s="22" t="s">
        <v>2</v>
      </c>
      <c r="C4267" s="23" t="s">
        <v>13</v>
      </c>
      <c r="D4267" s="41">
        <v>3750</v>
      </c>
      <c r="E4267" s="23" t="s">
        <v>39</v>
      </c>
    </row>
    <row r="4268" spans="1:5" ht="13.2" x14ac:dyDescent="0.25">
      <c r="A4268" s="23">
        <v>4267</v>
      </c>
      <c r="B4268" s="22" t="s">
        <v>2</v>
      </c>
      <c r="C4268" s="23" t="s">
        <v>10</v>
      </c>
      <c r="D4268" s="41">
        <v>5000</v>
      </c>
      <c r="E4268" s="23" t="s">
        <v>40</v>
      </c>
    </row>
    <row r="4269" spans="1:5" ht="13.2" x14ac:dyDescent="0.25">
      <c r="A4269" s="23">
        <v>4268</v>
      </c>
      <c r="B4269" s="22" t="s">
        <v>2</v>
      </c>
      <c r="C4269" s="23" t="s">
        <v>10</v>
      </c>
      <c r="D4269" s="41">
        <v>5000</v>
      </c>
      <c r="E4269" s="23" t="s">
        <v>39</v>
      </c>
    </row>
    <row r="4270" spans="1:5" ht="13.2" x14ac:dyDescent="0.25">
      <c r="A4270" s="23">
        <v>4269</v>
      </c>
      <c r="B4270" s="22" t="s">
        <v>2</v>
      </c>
      <c r="C4270" s="23" t="s">
        <v>13</v>
      </c>
      <c r="D4270" s="41">
        <v>7500</v>
      </c>
      <c r="E4270" s="23" t="s">
        <v>39</v>
      </c>
    </row>
    <row r="4271" spans="1:5" ht="13.2" x14ac:dyDescent="0.25">
      <c r="A4271" s="23">
        <v>4270</v>
      </c>
      <c r="B4271" s="22" t="s">
        <v>2</v>
      </c>
      <c r="C4271" s="23" t="s">
        <v>12</v>
      </c>
      <c r="D4271" s="41">
        <v>10000</v>
      </c>
      <c r="E4271" s="23" t="s">
        <v>39</v>
      </c>
    </row>
    <row r="4272" spans="1:5" ht="13.2" x14ac:dyDescent="0.25">
      <c r="A4272" s="23">
        <v>4271</v>
      </c>
      <c r="B4272" s="22" t="s">
        <v>2</v>
      </c>
      <c r="C4272" s="23" t="s">
        <v>14</v>
      </c>
      <c r="D4272" s="41">
        <v>7500</v>
      </c>
      <c r="E4272" s="23" t="s">
        <v>39</v>
      </c>
    </row>
    <row r="4273" spans="1:5" ht="13.2" x14ac:dyDescent="0.25">
      <c r="A4273" s="23">
        <v>4272</v>
      </c>
      <c r="B4273" s="22" t="s">
        <v>2</v>
      </c>
      <c r="C4273" s="23" t="s">
        <v>13</v>
      </c>
      <c r="D4273" s="41">
        <v>5000</v>
      </c>
      <c r="E4273" s="23" t="s">
        <v>39</v>
      </c>
    </row>
    <row r="4274" spans="1:5" ht="13.2" x14ac:dyDescent="0.25">
      <c r="A4274" s="23">
        <v>4273</v>
      </c>
      <c r="B4274" s="22" t="s">
        <v>2</v>
      </c>
      <c r="C4274" s="23" t="s">
        <v>10</v>
      </c>
      <c r="D4274" s="41">
        <v>12500</v>
      </c>
      <c r="E4274" s="23" t="s">
        <v>39</v>
      </c>
    </row>
    <row r="4275" spans="1:5" ht="13.2" x14ac:dyDescent="0.25">
      <c r="A4275" s="23">
        <v>4274</v>
      </c>
      <c r="B4275" s="22" t="s">
        <v>2</v>
      </c>
      <c r="C4275" s="23" t="s">
        <v>14</v>
      </c>
      <c r="D4275" s="41">
        <v>3250</v>
      </c>
      <c r="E4275" s="23" t="s">
        <v>39</v>
      </c>
    </row>
    <row r="4276" spans="1:5" ht="13.2" x14ac:dyDescent="0.25">
      <c r="A4276" s="23">
        <v>4275</v>
      </c>
      <c r="B4276" s="22" t="s">
        <v>2</v>
      </c>
      <c r="C4276" s="23" t="s">
        <v>14</v>
      </c>
      <c r="D4276" s="41">
        <v>3750</v>
      </c>
      <c r="E4276" s="23" t="s">
        <v>39</v>
      </c>
    </row>
    <row r="4277" spans="1:5" ht="13.2" x14ac:dyDescent="0.25">
      <c r="A4277" s="23">
        <v>4276</v>
      </c>
      <c r="B4277" s="22" t="s">
        <v>2</v>
      </c>
      <c r="C4277" s="23" t="s">
        <v>14</v>
      </c>
      <c r="D4277" s="41">
        <v>3250</v>
      </c>
      <c r="E4277" s="23" t="s">
        <v>39</v>
      </c>
    </row>
    <row r="4278" spans="1:5" ht="13.2" x14ac:dyDescent="0.25">
      <c r="A4278" s="23">
        <v>4277</v>
      </c>
      <c r="B4278" s="22" t="s">
        <v>2</v>
      </c>
      <c r="C4278" s="23" t="s">
        <v>14</v>
      </c>
      <c r="D4278" s="41">
        <v>4750</v>
      </c>
      <c r="E4278" s="23" t="s">
        <v>39</v>
      </c>
    </row>
    <row r="4279" spans="1:5" ht="13.2" x14ac:dyDescent="0.25">
      <c r="A4279" s="23">
        <v>4278</v>
      </c>
      <c r="B4279" s="22" t="s">
        <v>2</v>
      </c>
      <c r="C4279" s="23" t="s">
        <v>13</v>
      </c>
      <c r="D4279" s="41">
        <v>7500</v>
      </c>
      <c r="E4279" s="23" t="s">
        <v>39</v>
      </c>
    </row>
    <row r="4280" spans="1:5" ht="13.2" x14ac:dyDescent="0.25">
      <c r="A4280" s="23">
        <v>4279</v>
      </c>
      <c r="B4280" s="22" t="s">
        <v>2</v>
      </c>
      <c r="C4280" s="23" t="s">
        <v>12</v>
      </c>
      <c r="D4280" s="41">
        <v>10000</v>
      </c>
      <c r="E4280" s="23" t="s">
        <v>39</v>
      </c>
    </row>
    <row r="4281" spans="1:5" ht="13.2" x14ac:dyDescent="0.25">
      <c r="A4281" s="23">
        <v>4280</v>
      </c>
      <c r="B4281" s="22" t="s">
        <v>2</v>
      </c>
      <c r="C4281" s="23" t="s">
        <v>11</v>
      </c>
      <c r="D4281" s="41">
        <v>3750</v>
      </c>
      <c r="E4281" s="23" t="s">
        <v>39</v>
      </c>
    </row>
    <row r="4282" spans="1:5" ht="13.2" x14ac:dyDescent="0.25">
      <c r="A4282" s="23">
        <v>4281</v>
      </c>
      <c r="B4282" s="22" t="s">
        <v>2</v>
      </c>
      <c r="C4282" s="23" t="s">
        <v>15</v>
      </c>
      <c r="D4282" s="41">
        <v>332000</v>
      </c>
      <c r="E4282" s="23" t="s">
        <v>39</v>
      </c>
    </row>
    <row r="4283" spans="1:5" ht="13.2" x14ac:dyDescent="0.25">
      <c r="A4283" s="23">
        <v>4282</v>
      </c>
      <c r="B4283" s="22" t="s">
        <v>2</v>
      </c>
      <c r="C4283" s="23" t="s">
        <v>15</v>
      </c>
      <c r="D4283" s="41">
        <v>16000</v>
      </c>
      <c r="E4283" s="23" t="s">
        <v>39</v>
      </c>
    </row>
    <row r="4284" spans="1:5" ht="13.2" x14ac:dyDescent="0.25">
      <c r="A4284" s="23">
        <v>4283</v>
      </c>
      <c r="B4284" s="22" t="s">
        <v>2</v>
      </c>
      <c r="C4284" s="23" t="s">
        <v>15</v>
      </c>
      <c r="D4284" s="41">
        <v>40000</v>
      </c>
      <c r="E4284" s="23" t="s">
        <v>39</v>
      </c>
    </row>
    <row r="4285" spans="1:5" ht="13.2" x14ac:dyDescent="0.25">
      <c r="A4285" s="23">
        <v>4284</v>
      </c>
      <c r="B4285" s="22" t="s">
        <v>2</v>
      </c>
      <c r="C4285" s="23" t="s">
        <v>15</v>
      </c>
      <c r="D4285" s="41">
        <v>28000</v>
      </c>
      <c r="E4285" s="23" t="s">
        <v>39</v>
      </c>
    </row>
    <row r="4286" spans="1:5" ht="13.2" x14ac:dyDescent="0.25">
      <c r="A4286" s="23">
        <v>4285</v>
      </c>
      <c r="B4286" s="22" t="s">
        <v>2</v>
      </c>
      <c r="C4286" s="23" t="s">
        <v>10</v>
      </c>
      <c r="D4286" s="41">
        <v>175000</v>
      </c>
      <c r="E4286" s="23" t="s">
        <v>40</v>
      </c>
    </row>
    <row r="4287" spans="1:5" ht="13.2" x14ac:dyDescent="0.25">
      <c r="A4287" s="23">
        <v>4286</v>
      </c>
      <c r="B4287" s="22" t="s">
        <v>2</v>
      </c>
      <c r="C4287" s="23" t="s">
        <v>14</v>
      </c>
      <c r="D4287" s="41">
        <v>148500</v>
      </c>
      <c r="E4287" s="23" t="s">
        <v>40</v>
      </c>
    </row>
    <row r="4288" spans="1:5" ht="13.2" x14ac:dyDescent="0.25">
      <c r="A4288" s="23">
        <v>4287</v>
      </c>
      <c r="B4288" s="22" t="s">
        <v>2</v>
      </c>
      <c r="C4288" s="23" t="s">
        <v>14</v>
      </c>
      <c r="D4288" s="41">
        <v>37500</v>
      </c>
      <c r="E4288" s="23" t="s">
        <v>40</v>
      </c>
    </row>
    <row r="4289" spans="1:5" ht="13.2" x14ac:dyDescent="0.25">
      <c r="A4289" s="23">
        <v>4288</v>
      </c>
      <c r="B4289" s="22" t="s">
        <v>2</v>
      </c>
      <c r="C4289" s="23" t="s">
        <v>14</v>
      </c>
      <c r="D4289" s="41">
        <v>122500</v>
      </c>
      <c r="E4289" s="23" t="s">
        <v>40</v>
      </c>
    </row>
    <row r="4290" spans="1:5" ht="13.2" x14ac:dyDescent="0.25">
      <c r="A4290" s="23">
        <v>4289</v>
      </c>
      <c r="B4290" s="22" t="s">
        <v>2</v>
      </c>
      <c r="C4290" s="23" t="s">
        <v>14</v>
      </c>
      <c r="D4290" s="41">
        <v>6000</v>
      </c>
      <c r="E4290" s="23" t="s">
        <v>40</v>
      </c>
    </row>
    <row r="4291" spans="1:5" ht="13.2" x14ac:dyDescent="0.25">
      <c r="A4291" s="23">
        <v>4290</v>
      </c>
      <c r="B4291" s="22" t="s">
        <v>2</v>
      </c>
      <c r="C4291" s="23" t="s">
        <v>14</v>
      </c>
      <c r="D4291" s="41">
        <v>6000</v>
      </c>
      <c r="E4291" s="23" t="s">
        <v>40</v>
      </c>
    </row>
    <row r="4292" spans="1:5" ht="13.2" x14ac:dyDescent="0.25">
      <c r="A4292" s="23">
        <v>4291</v>
      </c>
      <c r="B4292" s="22" t="s">
        <v>2</v>
      </c>
      <c r="C4292" s="23" t="s">
        <v>14</v>
      </c>
      <c r="D4292" s="41">
        <v>4000</v>
      </c>
      <c r="E4292" s="23" t="s">
        <v>40</v>
      </c>
    </row>
    <row r="4293" spans="1:5" ht="13.2" x14ac:dyDescent="0.25">
      <c r="A4293" s="23">
        <v>4292</v>
      </c>
      <c r="B4293" s="22" t="s">
        <v>2</v>
      </c>
      <c r="C4293" s="23" t="s">
        <v>14</v>
      </c>
      <c r="D4293" s="41">
        <v>54000</v>
      </c>
      <c r="E4293" s="23" t="s">
        <v>40</v>
      </c>
    </row>
    <row r="4294" spans="1:5" ht="13.2" x14ac:dyDescent="0.25">
      <c r="A4294" s="23">
        <v>4293</v>
      </c>
      <c r="B4294" s="22" t="s">
        <v>2</v>
      </c>
      <c r="C4294" s="23" t="s">
        <v>14</v>
      </c>
      <c r="D4294" s="41">
        <v>96000</v>
      </c>
      <c r="E4294" s="23" t="s">
        <v>40</v>
      </c>
    </row>
    <row r="4295" spans="1:5" ht="13.2" x14ac:dyDescent="0.25">
      <c r="A4295" s="23">
        <v>4294</v>
      </c>
      <c r="B4295" s="22" t="s">
        <v>2</v>
      </c>
      <c r="C4295" s="23" t="s">
        <v>14</v>
      </c>
      <c r="D4295" s="41">
        <v>3000</v>
      </c>
      <c r="E4295" s="23" t="s">
        <v>40</v>
      </c>
    </row>
    <row r="4296" spans="1:5" ht="13.2" x14ac:dyDescent="0.25">
      <c r="A4296" s="23">
        <v>4295</v>
      </c>
      <c r="B4296" s="22" t="s">
        <v>2</v>
      </c>
      <c r="C4296" s="23" t="s">
        <v>14</v>
      </c>
      <c r="D4296" s="41">
        <v>3750</v>
      </c>
      <c r="E4296" s="23" t="s">
        <v>40</v>
      </c>
    </row>
    <row r="4297" spans="1:5" ht="13.2" x14ac:dyDescent="0.25">
      <c r="A4297" s="23">
        <v>4296</v>
      </c>
      <c r="B4297" s="22" t="s">
        <v>2</v>
      </c>
      <c r="C4297" s="23" t="s">
        <v>14</v>
      </c>
      <c r="D4297" s="41">
        <v>40000</v>
      </c>
      <c r="E4297" s="23" t="s">
        <v>40</v>
      </c>
    </row>
    <row r="4298" spans="1:5" ht="13.2" x14ac:dyDescent="0.25">
      <c r="A4298" s="23">
        <v>4297</v>
      </c>
      <c r="B4298" s="22" t="s">
        <v>2</v>
      </c>
      <c r="C4298" s="23" t="s">
        <v>14</v>
      </c>
      <c r="D4298" s="41">
        <v>32500</v>
      </c>
      <c r="E4298" s="23" t="s">
        <v>40</v>
      </c>
    </row>
    <row r="4299" spans="1:5" ht="13.2" x14ac:dyDescent="0.25">
      <c r="A4299" s="23">
        <v>4298</v>
      </c>
      <c r="B4299" s="22" t="s">
        <v>2</v>
      </c>
      <c r="C4299" s="23" t="s">
        <v>14</v>
      </c>
      <c r="D4299" s="41">
        <v>13500</v>
      </c>
      <c r="E4299" s="23" t="s">
        <v>40</v>
      </c>
    </row>
    <row r="4300" spans="1:5" ht="13.2" x14ac:dyDescent="0.25">
      <c r="A4300" s="23">
        <v>4299</v>
      </c>
      <c r="B4300" s="22" t="s">
        <v>2</v>
      </c>
      <c r="C4300" s="23" t="s">
        <v>14</v>
      </c>
      <c r="D4300" s="41">
        <v>6500</v>
      </c>
      <c r="E4300" s="23" t="s">
        <v>40</v>
      </c>
    </row>
    <row r="4301" spans="1:5" ht="13.2" x14ac:dyDescent="0.25">
      <c r="A4301" s="23">
        <v>4300</v>
      </c>
      <c r="B4301" s="22" t="s">
        <v>2</v>
      </c>
      <c r="C4301" s="23" t="s">
        <v>14</v>
      </c>
      <c r="D4301" s="41">
        <v>125000</v>
      </c>
      <c r="E4301" s="23" t="s">
        <v>40</v>
      </c>
    </row>
    <row r="4302" spans="1:5" ht="13.2" x14ac:dyDescent="0.25">
      <c r="A4302" s="23">
        <v>4301</v>
      </c>
      <c r="B4302" s="22" t="s">
        <v>2</v>
      </c>
      <c r="C4302" s="23" t="s">
        <v>14</v>
      </c>
      <c r="D4302" s="41">
        <v>6000</v>
      </c>
      <c r="E4302" s="23" t="s">
        <v>40</v>
      </c>
    </row>
    <row r="4303" spans="1:5" ht="13.2" x14ac:dyDescent="0.25">
      <c r="A4303" s="23">
        <v>4302</v>
      </c>
      <c r="B4303" s="22" t="s">
        <v>2</v>
      </c>
      <c r="C4303" s="23" t="s">
        <v>14</v>
      </c>
      <c r="D4303" s="41">
        <v>15000</v>
      </c>
      <c r="E4303" s="23" t="s">
        <v>40</v>
      </c>
    </row>
    <row r="4304" spans="1:5" ht="13.2" x14ac:dyDescent="0.25">
      <c r="A4304" s="23">
        <v>4303</v>
      </c>
      <c r="B4304" s="22" t="s">
        <v>2</v>
      </c>
      <c r="C4304" s="23" t="s">
        <v>14</v>
      </c>
      <c r="D4304" s="41">
        <v>25000</v>
      </c>
      <c r="E4304" s="23" t="s">
        <v>40</v>
      </c>
    </row>
    <row r="4305" spans="1:5" ht="13.2" x14ac:dyDescent="0.25">
      <c r="A4305" s="23">
        <v>4304</v>
      </c>
      <c r="B4305" s="22" t="s">
        <v>2</v>
      </c>
      <c r="C4305" s="23" t="s">
        <v>10</v>
      </c>
      <c r="D4305" s="41">
        <v>7500</v>
      </c>
      <c r="E4305" s="23" t="s">
        <v>39</v>
      </c>
    </row>
    <row r="4306" spans="1:5" ht="13.2" x14ac:dyDescent="0.25">
      <c r="A4306" s="23">
        <v>4305</v>
      </c>
      <c r="B4306" s="22" t="s">
        <v>2</v>
      </c>
      <c r="C4306" s="23" t="s">
        <v>14</v>
      </c>
      <c r="D4306" s="41">
        <v>500</v>
      </c>
      <c r="E4306" s="23" t="s">
        <v>39</v>
      </c>
    </row>
    <row r="4307" spans="1:5" ht="13.2" x14ac:dyDescent="0.25">
      <c r="A4307" s="23">
        <v>4306</v>
      </c>
      <c r="B4307" s="22" t="s">
        <v>2</v>
      </c>
      <c r="C4307" s="23" t="s">
        <v>14</v>
      </c>
      <c r="D4307" s="41">
        <v>1750</v>
      </c>
      <c r="E4307" s="23" t="s">
        <v>39</v>
      </c>
    </row>
    <row r="4308" spans="1:5" ht="13.2" x14ac:dyDescent="0.25">
      <c r="A4308" s="23">
        <v>4307</v>
      </c>
      <c r="B4308" s="22" t="s">
        <v>2</v>
      </c>
      <c r="C4308" s="23" t="s">
        <v>14</v>
      </c>
      <c r="D4308" s="41">
        <v>750</v>
      </c>
      <c r="E4308" s="23" t="s">
        <v>39</v>
      </c>
    </row>
    <row r="4309" spans="1:5" ht="13.2" x14ac:dyDescent="0.25">
      <c r="A4309" s="23">
        <v>4308</v>
      </c>
      <c r="B4309" s="22" t="s">
        <v>2</v>
      </c>
      <c r="C4309" s="23" t="s">
        <v>13</v>
      </c>
      <c r="D4309" s="41">
        <v>3750</v>
      </c>
      <c r="E4309" s="23" t="s">
        <v>39</v>
      </c>
    </row>
    <row r="4310" spans="1:5" ht="13.2" x14ac:dyDescent="0.25">
      <c r="A4310" s="23">
        <v>4309</v>
      </c>
      <c r="B4310" s="22" t="s">
        <v>2</v>
      </c>
      <c r="C4310" s="23" t="s">
        <v>12</v>
      </c>
      <c r="D4310" s="41">
        <v>8750</v>
      </c>
      <c r="E4310" s="23" t="s">
        <v>39</v>
      </c>
    </row>
    <row r="4311" spans="1:5" ht="13.2" x14ac:dyDescent="0.25">
      <c r="A4311" s="23">
        <v>4310</v>
      </c>
      <c r="B4311" s="22" t="s">
        <v>2</v>
      </c>
      <c r="C4311" s="23" t="s">
        <v>10</v>
      </c>
      <c r="D4311" s="41">
        <v>5000</v>
      </c>
      <c r="E4311" s="23" t="s">
        <v>39</v>
      </c>
    </row>
    <row r="4312" spans="1:5" ht="13.2" x14ac:dyDescent="0.25">
      <c r="A4312" s="23">
        <v>4311</v>
      </c>
      <c r="B4312" s="22" t="s">
        <v>2</v>
      </c>
      <c r="C4312" s="23" t="s">
        <v>14</v>
      </c>
      <c r="D4312" s="41">
        <v>1250</v>
      </c>
      <c r="E4312" s="23" t="s">
        <v>39</v>
      </c>
    </row>
    <row r="4313" spans="1:5" ht="13.2" x14ac:dyDescent="0.25">
      <c r="A4313" s="23">
        <v>4312</v>
      </c>
      <c r="B4313" s="22" t="s">
        <v>2</v>
      </c>
      <c r="C4313" s="23" t="s">
        <v>12</v>
      </c>
      <c r="D4313" s="41">
        <v>8750</v>
      </c>
      <c r="E4313" s="23" t="s">
        <v>39</v>
      </c>
    </row>
    <row r="4314" spans="1:5" ht="13.2" x14ac:dyDescent="0.25">
      <c r="A4314" s="23">
        <v>4313</v>
      </c>
      <c r="B4314" s="22" t="s">
        <v>2</v>
      </c>
      <c r="C4314" s="23" t="s">
        <v>15</v>
      </c>
      <c r="D4314" s="41">
        <v>220000</v>
      </c>
      <c r="E4314" s="23" t="s">
        <v>39</v>
      </c>
    </row>
    <row r="4315" spans="1:5" ht="13.2" x14ac:dyDescent="0.25">
      <c r="A4315" s="23">
        <v>4314</v>
      </c>
      <c r="B4315" s="22" t="s">
        <v>2</v>
      </c>
      <c r="C4315" s="23" t="s">
        <v>15</v>
      </c>
      <c r="D4315" s="41">
        <v>40000</v>
      </c>
      <c r="E4315" s="23" t="s">
        <v>39</v>
      </c>
    </row>
    <row r="4316" spans="1:5" ht="13.2" x14ac:dyDescent="0.25">
      <c r="A4316" s="23">
        <v>4315</v>
      </c>
      <c r="B4316" s="22" t="s">
        <v>2</v>
      </c>
      <c r="C4316" s="23" t="s">
        <v>15</v>
      </c>
      <c r="D4316" s="41">
        <v>28000</v>
      </c>
      <c r="E4316" s="23" t="s">
        <v>39</v>
      </c>
    </row>
    <row r="4317" spans="1:5" ht="13.2" x14ac:dyDescent="0.25">
      <c r="A4317" s="23">
        <v>4316</v>
      </c>
      <c r="B4317" s="22" t="s">
        <v>2</v>
      </c>
      <c r="C4317" s="23" t="s">
        <v>15</v>
      </c>
      <c r="D4317" s="41">
        <v>40000</v>
      </c>
      <c r="E4317" s="23" t="s">
        <v>39</v>
      </c>
    </row>
    <row r="4318" spans="1:5" ht="13.2" x14ac:dyDescent="0.25">
      <c r="A4318" s="23">
        <v>4317</v>
      </c>
      <c r="B4318" s="22" t="s">
        <v>2</v>
      </c>
      <c r="C4318" s="23" t="s">
        <v>10</v>
      </c>
      <c r="D4318" s="41">
        <v>5000</v>
      </c>
      <c r="E4318" s="23" t="s">
        <v>39</v>
      </c>
    </row>
    <row r="4319" spans="1:5" ht="13.2" x14ac:dyDescent="0.25">
      <c r="A4319" s="23">
        <v>4318</v>
      </c>
      <c r="B4319" s="22" t="s">
        <v>2</v>
      </c>
      <c r="C4319" s="23" t="s">
        <v>11</v>
      </c>
      <c r="D4319" s="41">
        <v>18000</v>
      </c>
      <c r="E4319" s="23" t="s">
        <v>39</v>
      </c>
    </row>
    <row r="4320" spans="1:5" ht="13.2" x14ac:dyDescent="0.25">
      <c r="A4320" s="23">
        <v>4319</v>
      </c>
      <c r="B4320" s="22" t="s">
        <v>2</v>
      </c>
      <c r="C4320" s="23" t="s">
        <v>11</v>
      </c>
      <c r="D4320" s="41">
        <v>10000</v>
      </c>
      <c r="E4320" s="23" t="s">
        <v>40</v>
      </c>
    </row>
    <row r="4321" spans="1:5" ht="13.2" x14ac:dyDescent="0.25">
      <c r="A4321" s="23">
        <v>4320</v>
      </c>
      <c r="B4321" s="22" t="s">
        <v>2</v>
      </c>
      <c r="C4321" s="23" t="s">
        <v>11</v>
      </c>
      <c r="D4321" s="41">
        <v>6750</v>
      </c>
      <c r="E4321" s="23" t="s">
        <v>39</v>
      </c>
    </row>
    <row r="4322" spans="1:5" ht="13.2" x14ac:dyDescent="0.25">
      <c r="A4322" s="23">
        <v>4321</v>
      </c>
      <c r="B4322" s="22" t="s">
        <v>2</v>
      </c>
      <c r="C4322" s="23" t="s">
        <v>11</v>
      </c>
      <c r="D4322" s="41">
        <v>5000</v>
      </c>
      <c r="E4322" s="23" t="s">
        <v>40</v>
      </c>
    </row>
    <row r="4323" spans="1:5" ht="13.2" x14ac:dyDescent="0.25">
      <c r="A4323" s="23">
        <v>4322</v>
      </c>
      <c r="B4323" s="22" t="s">
        <v>2</v>
      </c>
      <c r="C4323" s="23" t="s">
        <v>11</v>
      </c>
      <c r="D4323" s="41">
        <v>18000</v>
      </c>
      <c r="E4323" s="23" t="s">
        <v>39</v>
      </c>
    </row>
    <row r="4324" spans="1:5" ht="13.2" x14ac:dyDescent="0.25">
      <c r="A4324" s="23">
        <v>4323</v>
      </c>
      <c r="B4324" s="22" t="s">
        <v>2</v>
      </c>
      <c r="C4324" s="23" t="s">
        <v>11</v>
      </c>
      <c r="D4324" s="41">
        <v>10000</v>
      </c>
      <c r="E4324" s="23" t="s">
        <v>40</v>
      </c>
    </row>
    <row r="4325" spans="1:5" ht="13.2" x14ac:dyDescent="0.25">
      <c r="A4325" s="23">
        <v>4324</v>
      </c>
      <c r="B4325" s="22" t="s">
        <v>2</v>
      </c>
      <c r="C4325" s="23" t="s">
        <v>11</v>
      </c>
      <c r="D4325" s="41">
        <v>14000</v>
      </c>
      <c r="E4325" s="23" t="s">
        <v>39</v>
      </c>
    </row>
    <row r="4326" spans="1:5" ht="13.2" x14ac:dyDescent="0.25">
      <c r="A4326" s="23">
        <v>4325</v>
      </c>
      <c r="B4326" s="22" t="s">
        <v>2</v>
      </c>
      <c r="C4326" s="23" t="s">
        <v>11</v>
      </c>
      <c r="D4326" s="41">
        <v>5000</v>
      </c>
      <c r="E4326" s="23" t="s">
        <v>40</v>
      </c>
    </row>
    <row r="4327" spans="1:5" ht="13.2" x14ac:dyDescent="0.25">
      <c r="A4327" s="23">
        <v>4326</v>
      </c>
      <c r="B4327" s="22" t="s">
        <v>2</v>
      </c>
      <c r="C4327" s="23" t="s">
        <v>11</v>
      </c>
      <c r="D4327" s="41">
        <v>26500</v>
      </c>
      <c r="E4327" s="23" t="s">
        <v>39</v>
      </c>
    </row>
    <row r="4328" spans="1:5" ht="13.2" x14ac:dyDescent="0.25">
      <c r="A4328" s="23">
        <v>4327</v>
      </c>
      <c r="B4328" s="22" t="s">
        <v>2</v>
      </c>
      <c r="C4328" s="23" t="s">
        <v>11</v>
      </c>
      <c r="D4328" s="41">
        <v>10000</v>
      </c>
      <c r="E4328" s="23" t="s">
        <v>40</v>
      </c>
    </row>
    <row r="4329" spans="1:5" ht="13.2" x14ac:dyDescent="0.25">
      <c r="A4329" s="23">
        <v>4328</v>
      </c>
      <c r="B4329" s="22" t="s">
        <v>2</v>
      </c>
      <c r="C4329" s="23" t="s">
        <v>11</v>
      </c>
      <c r="D4329" s="41">
        <v>14000</v>
      </c>
      <c r="E4329" s="23" t="s">
        <v>39</v>
      </c>
    </row>
    <row r="4330" spans="1:5" ht="13.2" x14ac:dyDescent="0.25">
      <c r="A4330" s="23">
        <v>4329</v>
      </c>
      <c r="B4330" s="22" t="s">
        <v>2</v>
      </c>
      <c r="C4330" s="23" t="s">
        <v>11</v>
      </c>
      <c r="D4330" s="41">
        <v>5000</v>
      </c>
      <c r="E4330" s="23" t="s">
        <v>40</v>
      </c>
    </row>
    <row r="4331" spans="1:5" ht="13.2" x14ac:dyDescent="0.25">
      <c r="A4331" s="23">
        <v>4330</v>
      </c>
      <c r="B4331" s="22" t="s">
        <v>2</v>
      </c>
      <c r="C4331" s="23" t="s">
        <v>13</v>
      </c>
      <c r="D4331" s="41">
        <v>3750</v>
      </c>
      <c r="E4331" s="23" t="s">
        <v>39</v>
      </c>
    </row>
    <row r="4332" spans="1:5" ht="13.2" x14ac:dyDescent="0.25">
      <c r="A4332" s="23">
        <v>4331</v>
      </c>
      <c r="B4332" s="22" t="s">
        <v>2</v>
      </c>
      <c r="C4332" s="23" t="s">
        <v>12</v>
      </c>
      <c r="D4332" s="41">
        <v>5000</v>
      </c>
      <c r="E4332" s="23" t="s">
        <v>39</v>
      </c>
    </row>
    <row r="4333" spans="1:5" ht="13.2" x14ac:dyDescent="0.25">
      <c r="A4333" s="23">
        <v>4332</v>
      </c>
      <c r="B4333" s="22" t="s">
        <v>2</v>
      </c>
      <c r="C4333" s="23" t="s">
        <v>13</v>
      </c>
      <c r="D4333" s="41">
        <v>3750</v>
      </c>
      <c r="E4333" s="23" t="s">
        <v>39</v>
      </c>
    </row>
    <row r="4334" spans="1:5" ht="13.2" x14ac:dyDescent="0.25">
      <c r="A4334" s="23">
        <v>4333</v>
      </c>
      <c r="B4334" s="22" t="s">
        <v>2</v>
      </c>
      <c r="C4334" s="23" t="s">
        <v>12</v>
      </c>
      <c r="D4334" s="41">
        <v>8750</v>
      </c>
      <c r="E4334" s="23" t="s">
        <v>39</v>
      </c>
    </row>
    <row r="4335" spans="1:5" ht="13.2" x14ac:dyDescent="0.25">
      <c r="A4335" s="23">
        <v>4334</v>
      </c>
      <c r="B4335" s="22" t="s">
        <v>2</v>
      </c>
      <c r="C4335" s="23" t="s">
        <v>10</v>
      </c>
      <c r="D4335" s="41">
        <v>11000</v>
      </c>
      <c r="E4335" s="23" t="s">
        <v>39</v>
      </c>
    </row>
    <row r="4336" spans="1:5" ht="13.2" x14ac:dyDescent="0.25">
      <c r="A4336" s="23">
        <v>4335</v>
      </c>
      <c r="B4336" s="22" t="s">
        <v>2</v>
      </c>
      <c r="C4336" s="23" t="s">
        <v>10</v>
      </c>
      <c r="D4336" s="41">
        <v>9750</v>
      </c>
      <c r="E4336" s="23" t="s">
        <v>39</v>
      </c>
    </row>
    <row r="4337" spans="1:5" ht="13.2" x14ac:dyDescent="0.25">
      <c r="A4337" s="23">
        <v>4336</v>
      </c>
      <c r="B4337" s="22" t="s">
        <v>2</v>
      </c>
      <c r="C4337" s="23" t="s">
        <v>14</v>
      </c>
      <c r="D4337" s="41">
        <v>10750</v>
      </c>
      <c r="E4337" s="23" t="s">
        <v>39</v>
      </c>
    </row>
    <row r="4338" spans="1:5" ht="13.2" x14ac:dyDescent="0.25">
      <c r="A4338" s="23">
        <v>4337</v>
      </c>
      <c r="B4338" s="22" t="s">
        <v>2</v>
      </c>
      <c r="C4338" s="23" t="s">
        <v>10</v>
      </c>
      <c r="D4338" s="41">
        <v>5000</v>
      </c>
      <c r="E4338" s="23" t="s">
        <v>39</v>
      </c>
    </row>
    <row r="4339" spans="1:5" ht="13.2" x14ac:dyDescent="0.25">
      <c r="A4339" s="23">
        <v>4338</v>
      </c>
      <c r="B4339" s="22" t="s">
        <v>2</v>
      </c>
      <c r="C4339" s="23" t="s">
        <v>10</v>
      </c>
      <c r="D4339" s="41">
        <v>11750</v>
      </c>
      <c r="E4339" s="23" t="s">
        <v>40</v>
      </c>
    </row>
    <row r="4340" spans="1:5" ht="13.2" x14ac:dyDescent="0.25">
      <c r="A4340" s="23">
        <v>4339</v>
      </c>
      <c r="B4340" s="22" t="s">
        <v>2</v>
      </c>
      <c r="C4340" s="23" t="s">
        <v>10</v>
      </c>
      <c r="D4340" s="41">
        <v>5000</v>
      </c>
      <c r="E4340" s="23" t="s">
        <v>39</v>
      </c>
    </row>
    <row r="4341" spans="1:5" ht="13.2" x14ac:dyDescent="0.25">
      <c r="A4341" s="23">
        <v>4340</v>
      </c>
      <c r="B4341" s="22" t="s">
        <v>2</v>
      </c>
      <c r="C4341" s="23" t="s">
        <v>10</v>
      </c>
      <c r="D4341" s="41">
        <v>7500</v>
      </c>
      <c r="E4341" s="23" t="s">
        <v>40</v>
      </c>
    </row>
    <row r="4342" spans="1:5" ht="13.2" x14ac:dyDescent="0.25">
      <c r="A4342" s="23">
        <v>4341</v>
      </c>
      <c r="B4342" s="22" t="s">
        <v>2</v>
      </c>
      <c r="C4342" s="23" t="s">
        <v>10</v>
      </c>
      <c r="D4342" s="41">
        <v>5000</v>
      </c>
      <c r="E4342" s="23" t="s">
        <v>39</v>
      </c>
    </row>
    <row r="4343" spans="1:5" ht="13.2" x14ac:dyDescent="0.25">
      <c r="A4343" s="23">
        <v>4342</v>
      </c>
      <c r="B4343" s="22" t="s">
        <v>2</v>
      </c>
      <c r="C4343" s="23" t="s">
        <v>10</v>
      </c>
      <c r="D4343" s="41">
        <v>5000</v>
      </c>
      <c r="E4343" s="23" t="s">
        <v>39</v>
      </c>
    </row>
    <row r="4344" spans="1:5" ht="13.2" x14ac:dyDescent="0.25">
      <c r="A4344" s="23">
        <v>4343</v>
      </c>
      <c r="B4344" s="22" t="s">
        <v>2</v>
      </c>
      <c r="C4344" s="23" t="s">
        <v>14</v>
      </c>
      <c r="D4344" s="41">
        <v>5500</v>
      </c>
      <c r="E4344" s="23" t="s">
        <v>39</v>
      </c>
    </row>
    <row r="4345" spans="1:5" ht="13.2" x14ac:dyDescent="0.25">
      <c r="A4345" s="23">
        <v>4344</v>
      </c>
      <c r="B4345" s="22" t="s">
        <v>2</v>
      </c>
      <c r="C4345" s="23" t="s">
        <v>14</v>
      </c>
      <c r="D4345" s="41">
        <v>6750</v>
      </c>
      <c r="E4345" s="23" t="s">
        <v>39</v>
      </c>
    </row>
    <row r="4346" spans="1:5" ht="13.2" x14ac:dyDescent="0.25">
      <c r="A4346" s="23">
        <v>4345</v>
      </c>
      <c r="B4346" s="22" t="s">
        <v>2</v>
      </c>
      <c r="C4346" s="23" t="s">
        <v>14</v>
      </c>
      <c r="D4346" s="41">
        <v>500</v>
      </c>
      <c r="E4346" s="23" t="s">
        <v>39</v>
      </c>
    </row>
    <row r="4347" spans="1:5" ht="13.2" x14ac:dyDescent="0.25">
      <c r="A4347" s="23">
        <v>4346</v>
      </c>
      <c r="B4347" s="22" t="s">
        <v>2</v>
      </c>
      <c r="C4347" s="23" t="s">
        <v>13</v>
      </c>
      <c r="D4347" s="41">
        <v>5000</v>
      </c>
      <c r="E4347" s="23" t="s">
        <v>39</v>
      </c>
    </row>
    <row r="4348" spans="1:5" ht="13.2" x14ac:dyDescent="0.25">
      <c r="A4348" s="23">
        <v>4347</v>
      </c>
      <c r="B4348" s="22" t="s">
        <v>2</v>
      </c>
      <c r="C4348" s="23" t="s">
        <v>10</v>
      </c>
      <c r="D4348" s="41">
        <v>5000</v>
      </c>
      <c r="E4348" s="23" t="s">
        <v>39</v>
      </c>
    </row>
    <row r="4349" spans="1:5" ht="13.2" x14ac:dyDescent="0.25">
      <c r="A4349" s="23">
        <v>4348</v>
      </c>
      <c r="B4349" s="22" t="s">
        <v>2</v>
      </c>
      <c r="C4349" s="23" t="s">
        <v>14</v>
      </c>
      <c r="D4349" s="41">
        <v>11250</v>
      </c>
      <c r="E4349" s="23" t="s">
        <v>39</v>
      </c>
    </row>
    <row r="4350" spans="1:5" ht="13.2" x14ac:dyDescent="0.25">
      <c r="A4350" s="23">
        <v>4349</v>
      </c>
      <c r="B4350" s="22" t="s">
        <v>2</v>
      </c>
      <c r="C4350" s="23" t="s">
        <v>14</v>
      </c>
      <c r="D4350" s="41">
        <v>750</v>
      </c>
      <c r="E4350" s="23" t="s">
        <v>39</v>
      </c>
    </row>
    <row r="4351" spans="1:5" ht="13.2" x14ac:dyDescent="0.25">
      <c r="A4351" s="23">
        <v>4350</v>
      </c>
      <c r="B4351" s="22" t="s">
        <v>2</v>
      </c>
      <c r="C4351" s="23" t="s">
        <v>10</v>
      </c>
      <c r="D4351" s="41">
        <v>5000</v>
      </c>
      <c r="E4351" s="23" t="s">
        <v>39</v>
      </c>
    </row>
    <row r="4352" spans="1:5" ht="13.2" x14ac:dyDescent="0.25">
      <c r="A4352" s="23">
        <v>4351</v>
      </c>
      <c r="B4352" s="22" t="s">
        <v>2</v>
      </c>
      <c r="C4352" s="23" t="s">
        <v>14</v>
      </c>
      <c r="D4352" s="41">
        <v>10500</v>
      </c>
      <c r="E4352" s="23" t="s">
        <v>40</v>
      </c>
    </row>
    <row r="4353" spans="1:5" ht="13.2" x14ac:dyDescent="0.25">
      <c r="A4353" s="23">
        <v>4352</v>
      </c>
      <c r="B4353" s="22" t="s">
        <v>2</v>
      </c>
      <c r="C4353" s="23" t="s">
        <v>13</v>
      </c>
      <c r="D4353" s="41">
        <v>3750</v>
      </c>
      <c r="E4353" s="23" t="s">
        <v>39</v>
      </c>
    </row>
    <row r="4354" spans="1:5" ht="13.2" x14ac:dyDescent="0.25">
      <c r="A4354" s="23">
        <v>4353</v>
      </c>
      <c r="B4354" s="22" t="s">
        <v>2</v>
      </c>
      <c r="C4354" s="23" t="s">
        <v>13</v>
      </c>
      <c r="D4354" s="41">
        <v>15000</v>
      </c>
      <c r="E4354" s="23" t="s">
        <v>39</v>
      </c>
    </row>
    <row r="4355" spans="1:5" ht="13.2" x14ac:dyDescent="0.25">
      <c r="A4355" s="23">
        <v>4354</v>
      </c>
      <c r="B4355" s="22" t="s">
        <v>2</v>
      </c>
      <c r="C4355" s="23" t="s">
        <v>13</v>
      </c>
      <c r="D4355" s="41">
        <v>11250</v>
      </c>
      <c r="E4355" s="23" t="s">
        <v>39</v>
      </c>
    </row>
    <row r="4356" spans="1:5" ht="13.2" x14ac:dyDescent="0.25">
      <c r="A4356" s="23">
        <v>4355</v>
      </c>
      <c r="B4356" s="22" t="s">
        <v>2</v>
      </c>
      <c r="C4356" s="23" t="s">
        <v>13</v>
      </c>
      <c r="D4356" s="41">
        <v>3750</v>
      </c>
      <c r="E4356" s="23" t="s">
        <v>39</v>
      </c>
    </row>
    <row r="4357" spans="1:5" ht="13.2" x14ac:dyDescent="0.25">
      <c r="A4357" s="23">
        <v>4356</v>
      </c>
      <c r="B4357" s="22" t="s">
        <v>2</v>
      </c>
      <c r="C4357" s="23" t="s">
        <v>13</v>
      </c>
      <c r="D4357" s="41">
        <v>3750</v>
      </c>
      <c r="E4357" s="23" t="s">
        <v>39</v>
      </c>
    </row>
    <row r="4358" spans="1:5" ht="13.2" x14ac:dyDescent="0.25">
      <c r="A4358" s="23">
        <v>4357</v>
      </c>
      <c r="B4358" s="22" t="s">
        <v>2</v>
      </c>
      <c r="C4358" s="23" t="s">
        <v>11</v>
      </c>
      <c r="D4358" s="41">
        <v>6000</v>
      </c>
      <c r="E4358" s="23" t="s">
        <v>39</v>
      </c>
    </row>
    <row r="4359" spans="1:5" ht="13.2" x14ac:dyDescent="0.25">
      <c r="A4359" s="23">
        <v>4358</v>
      </c>
      <c r="B4359" s="22" t="s">
        <v>2</v>
      </c>
      <c r="C4359" s="23" t="s">
        <v>11</v>
      </c>
      <c r="D4359" s="41">
        <v>6250</v>
      </c>
      <c r="E4359" s="23" t="s">
        <v>40</v>
      </c>
    </row>
    <row r="4360" spans="1:5" ht="13.2" x14ac:dyDescent="0.25">
      <c r="A4360" s="23">
        <v>4359</v>
      </c>
      <c r="B4360" s="22" t="s">
        <v>2</v>
      </c>
      <c r="C4360" s="23" t="s">
        <v>11</v>
      </c>
      <c r="D4360" s="41">
        <v>7500</v>
      </c>
      <c r="E4360" s="23" t="s">
        <v>40</v>
      </c>
    </row>
    <row r="4361" spans="1:5" ht="13.2" x14ac:dyDescent="0.25">
      <c r="A4361" s="23">
        <v>4360</v>
      </c>
      <c r="B4361" s="22" t="s">
        <v>2</v>
      </c>
      <c r="C4361" s="23" t="s">
        <v>15</v>
      </c>
      <c r="D4361" s="41">
        <v>52000</v>
      </c>
      <c r="E4361" s="23" t="s">
        <v>39</v>
      </c>
    </row>
    <row r="4362" spans="1:5" ht="13.2" x14ac:dyDescent="0.25">
      <c r="A4362" s="23">
        <v>4361</v>
      </c>
      <c r="B4362" s="22" t="s">
        <v>2</v>
      </c>
      <c r="C4362" s="23" t="s">
        <v>15</v>
      </c>
      <c r="D4362" s="41">
        <v>20000</v>
      </c>
      <c r="E4362" s="23" t="s">
        <v>39</v>
      </c>
    </row>
    <row r="4363" spans="1:5" ht="13.2" x14ac:dyDescent="0.25">
      <c r="A4363" s="23">
        <v>4362</v>
      </c>
      <c r="B4363" s="22" t="s">
        <v>2</v>
      </c>
      <c r="C4363" s="23" t="s">
        <v>15</v>
      </c>
      <c r="D4363" s="41">
        <v>20000</v>
      </c>
      <c r="E4363" s="23" t="s">
        <v>39</v>
      </c>
    </row>
    <row r="4364" spans="1:5" ht="13.2" x14ac:dyDescent="0.25">
      <c r="A4364" s="23">
        <v>4363</v>
      </c>
      <c r="B4364" s="22" t="s">
        <v>2</v>
      </c>
      <c r="C4364" s="23" t="s">
        <v>15</v>
      </c>
      <c r="D4364" s="41">
        <v>44000</v>
      </c>
      <c r="E4364" s="23" t="s">
        <v>39</v>
      </c>
    </row>
    <row r="4365" spans="1:5" ht="13.2" x14ac:dyDescent="0.25">
      <c r="A4365" s="23">
        <v>4364</v>
      </c>
      <c r="B4365" s="22" t="s">
        <v>2</v>
      </c>
      <c r="C4365" s="23" t="s">
        <v>10</v>
      </c>
      <c r="D4365" s="41">
        <v>11000</v>
      </c>
      <c r="E4365" s="23" t="s">
        <v>40</v>
      </c>
    </row>
    <row r="4366" spans="1:5" ht="13.2" x14ac:dyDescent="0.25">
      <c r="A4366" s="23">
        <v>4365</v>
      </c>
      <c r="B4366" s="22" t="s">
        <v>2</v>
      </c>
      <c r="C4366" s="23" t="s">
        <v>14</v>
      </c>
      <c r="D4366" s="41">
        <v>10500</v>
      </c>
      <c r="E4366" s="23" t="s">
        <v>40</v>
      </c>
    </row>
    <row r="4367" spans="1:5" ht="13.2" x14ac:dyDescent="0.25">
      <c r="A4367" s="23">
        <v>4366</v>
      </c>
      <c r="B4367" s="22" t="s">
        <v>2</v>
      </c>
      <c r="C4367" s="23" t="s">
        <v>14</v>
      </c>
      <c r="D4367" s="41">
        <v>1000</v>
      </c>
      <c r="E4367" s="23" t="s">
        <v>40</v>
      </c>
    </row>
    <row r="4368" spans="1:5" ht="13.2" x14ac:dyDescent="0.25">
      <c r="A4368" s="23">
        <v>4367</v>
      </c>
      <c r="B4368" s="22" t="s">
        <v>2</v>
      </c>
      <c r="C4368" s="23" t="s">
        <v>10</v>
      </c>
      <c r="D4368" s="41">
        <v>15000</v>
      </c>
      <c r="E4368" s="23" t="s">
        <v>40</v>
      </c>
    </row>
    <row r="4369" spans="1:5" ht="13.2" x14ac:dyDescent="0.25">
      <c r="A4369" s="23">
        <v>4368</v>
      </c>
      <c r="B4369" s="22" t="s">
        <v>2</v>
      </c>
      <c r="C4369" s="23" t="s">
        <v>14</v>
      </c>
      <c r="D4369" s="41">
        <v>10000</v>
      </c>
      <c r="E4369" s="23" t="s">
        <v>40</v>
      </c>
    </row>
    <row r="4370" spans="1:5" ht="13.2" x14ac:dyDescent="0.25">
      <c r="A4370" s="23">
        <v>4369</v>
      </c>
      <c r="B4370" s="22" t="s">
        <v>2</v>
      </c>
      <c r="C4370" s="23" t="s">
        <v>14</v>
      </c>
      <c r="D4370" s="41">
        <v>5000</v>
      </c>
      <c r="E4370" s="23" t="s">
        <v>40</v>
      </c>
    </row>
    <row r="4371" spans="1:5" ht="13.2" x14ac:dyDescent="0.25">
      <c r="A4371" s="23">
        <v>4370</v>
      </c>
      <c r="B4371" s="22" t="s">
        <v>2</v>
      </c>
      <c r="C4371" s="23" t="s">
        <v>13</v>
      </c>
      <c r="D4371" s="41">
        <v>25000</v>
      </c>
      <c r="E4371" s="23" t="s">
        <v>40</v>
      </c>
    </row>
    <row r="4372" spans="1:5" ht="13.2" x14ac:dyDescent="0.25">
      <c r="A4372" s="23">
        <v>4371</v>
      </c>
      <c r="B4372" s="22" t="s">
        <v>2</v>
      </c>
      <c r="C4372" s="23" t="s">
        <v>10</v>
      </c>
      <c r="D4372" s="41">
        <v>7500</v>
      </c>
      <c r="E4372" s="23" t="s">
        <v>39</v>
      </c>
    </row>
    <row r="4373" spans="1:5" ht="13.2" x14ac:dyDescent="0.25">
      <c r="A4373" s="23">
        <v>4372</v>
      </c>
      <c r="B4373" s="22" t="s">
        <v>2</v>
      </c>
      <c r="C4373" s="23" t="s">
        <v>14</v>
      </c>
      <c r="D4373" s="41">
        <v>2500</v>
      </c>
      <c r="E4373" s="23" t="s">
        <v>39</v>
      </c>
    </row>
    <row r="4374" spans="1:5" ht="13.2" x14ac:dyDescent="0.25">
      <c r="A4374" s="23">
        <v>4373</v>
      </c>
      <c r="B4374" s="22" t="s">
        <v>2</v>
      </c>
      <c r="C4374" s="23" t="s">
        <v>14</v>
      </c>
      <c r="D4374" s="41">
        <v>1750</v>
      </c>
      <c r="E4374" s="23" t="s">
        <v>39</v>
      </c>
    </row>
    <row r="4375" spans="1:5" ht="13.2" x14ac:dyDescent="0.25">
      <c r="A4375" s="23">
        <v>4374</v>
      </c>
      <c r="B4375" s="22" t="s">
        <v>2</v>
      </c>
      <c r="C4375" s="23" t="s">
        <v>14</v>
      </c>
      <c r="D4375" s="41">
        <v>1750</v>
      </c>
      <c r="E4375" s="23" t="s">
        <v>39</v>
      </c>
    </row>
    <row r="4376" spans="1:5" ht="13.2" x14ac:dyDescent="0.25">
      <c r="A4376" s="23">
        <v>4375</v>
      </c>
      <c r="B4376" s="22" t="s">
        <v>2</v>
      </c>
      <c r="C4376" s="23" t="s">
        <v>11</v>
      </c>
      <c r="D4376" s="41">
        <v>3500</v>
      </c>
      <c r="E4376" s="23" t="s">
        <v>39</v>
      </c>
    </row>
    <row r="4377" spans="1:5" ht="13.2" x14ac:dyDescent="0.25">
      <c r="A4377" s="23">
        <v>4376</v>
      </c>
      <c r="B4377" s="22" t="s">
        <v>2</v>
      </c>
      <c r="C4377" s="23" t="s">
        <v>10</v>
      </c>
      <c r="D4377" s="41">
        <v>11000</v>
      </c>
      <c r="E4377" s="23" t="s">
        <v>39</v>
      </c>
    </row>
    <row r="4378" spans="1:5" ht="13.2" x14ac:dyDescent="0.25">
      <c r="A4378" s="23">
        <v>4377</v>
      </c>
      <c r="B4378" s="22" t="s">
        <v>2</v>
      </c>
      <c r="C4378" s="23" t="s">
        <v>14</v>
      </c>
      <c r="D4378" s="41">
        <v>6000</v>
      </c>
      <c r="E4378" s="23" t="s">
        <v>39</v>
      </c>
    </row>
    <row r="4379" spans="1:5" ht="13.2" x14ac:dyDescent="0.25">
      <c r="A4379" s="23">
        <v>4378</v>
      </c>
      <c r="B4379" s="22" t="s">
        <v>2</v>
      </c>
      <c r="C4379" s="23" t="s">
        <v>14</v>
      </c>
      <c r="D4379" s="41">
        <v>11500</v>
      </c>
      <c r="E4379" s="23" t="s">
        <v>39</v>
      </c>
    </row>
    <row r="4380" spans="1:5" ht="13.2" x14ac:dyDescent="0.25">
      <c r="A4380" s="23">
        <v>4379</v>
      </c>
      <c r="B4380" s="22" t="s">
        <v>2</v>
      </c>
      <c r="C4380" s="23" t="s">
        <v>14</v>
      </c>
      <c r="D4380" s="41">
        <v>3000</v>
      </c>
      <c r="E4380" s="23" t="s">
        <v>39</v>
      </c>
    </row>
    <row r="4381" spans="1:5" ht="13.2" x14ac:dyDescent="0.25">
      <c r="A4381" s="23">
        <v>4380</v>
      </c>
      <c r="B4381" s="22" t="s">
        <v>2</v>
      </c>
      <c r="C4381" s="23" t="s">
        <v>14</v>
      </c>
      <c r="D4381" s="41">
        <v>500</v>
      </c>
      <c r="E4381" s="23" t="s">
        <v>39</v>
      </c>
    </row>
    <row r="4382" spans="1:5" ht="13.2" x14ac:dyDescent="0.25">
      <c r="A4382" s="23">
        <v>4381</v>
      </c>
      <c r="B4382" s="22" t="s">
        <v>2</v>
      </c>
      <c r="C4382" s="23" t="s">
        <v>14</v>
      </c>
      <c r="D4382" s="41">
        <v>750</v>
      </c>
      <c r="E4382" s="23" t="s">
        <v>39</v>
      </c>
    </row>
    <row r="4383" spans="1:5" ht="13.2" x14ac:dyDescent="0.25">
      <c r="A4383" s="23">
        <v>4382</v>
      </c>
      <c r="B4383" s="22" t="s">
        <v>2</v>
      </c>
      <c r="C4383" s="23" t="s">
        <v>14</v>
      </c>
      <c r="D4383" s="41">
        <v>9000</v>
      </c>
      <c r="E4383" s="23" t="s">
        <v>39</v>
      </c>
    </row>
    <row r="4384" spans="1:5" ht="13.2" x14ac:dyDescent="0.25">
      <c r="A4384" s="23">
        <v>4383</v>
      </c>
      <c r="B4384" s="22" t="s">
        <v>2</v>
      </c>
      <c r="C4384" s="23" t="s">
        <v>14</v>
      </c>
      <c r="D4384" s="41">
        <v>15000</v>
      </c>
      <c r="E4384" s="23" t="s">
        <v>39</v>
      </c>
    </row>
    <row r="4385" spans="1:5" ht="13.2" x14ac:dyDescent="0.25">
      <c r="A4385" s="23">
        <v>4384</v>
      </c>
      <c r="B4385" s="22" t="s">
        <v>2</v>
      </c>
      <c r="C4385" s="23" t="s">
        <v>12</v>
      </c>
      <c r="D4385" s="41">
        <v>10000</v>
      </c>
      <c r="E4385" s="23" t="s">
        <v>39</v>
      </c>
    </row>
    <row r="4386" spans="1:5" ht="13.2" x14ac:dyDescent="0.25">
      <c r="A4386" s="23">
        <v>4385</v>
      </c>
      <c r="B4386" s="22" t="s">
        <v>2</v>
      </c>
      <c r="C4386" s="23" t="s">
        <v>11</v>
      </c>
      <c r="D4386" s="41">
        <v>12500</v>
      </c>
      <c r="E4386" s="23" t="s">
        <v>39</v>
      </c>
    </row>
    <row r="4387" spans="1:5" ht="13.2" x14ac:dyDescent="0.25">
      <c r="A4387" s="23">
        <v>4386</v>
      </c>
      <c r="B4387" s="22" t="s">
        <v>2</v>
      </c>
      <c r="C4387" s="23" t="s">
        <v>10</v>
      </c>
      <c r="D4387" s="41">
        <v>11000</v>
      </c>
      <c r="E4387" s="23" t="s">
        <v>39</v>
      </c>
    </row>
    <row r="4388" spans="1:5" ht="13.2" x14ac:dyDescent="0.25">
      <c r="A4388" s="23">
        <v>4387</v>
      </c>
      <c r="B4388" s="22" t="s">
        <v>2</v>
      </c>
      <c r="C4388" s="23" t="s">
        <v>14</v>
      </c>
      <c r="D4388" s="41">
        <v>9750</v>
      </c>
      <c r="E4388" s="23" t="s">
        <v>39</v>
      </c>
    </row>
    <row r="4389" spans="1:5" ht="13.2" x14ac:dyDescent="0.25">
      <c r="A4389" s="23">
        <v>4388</v>
      </c>
      <c r="B4389" s="22" t="s">
        <v>2</v>
      </c>
      <c r="C4389" s="23" t="s">
        <v>14</v>
      </c>
      <c r="D4389" s="41">
        <v>7500</v>
      </c>
      <c r="E4389" s="23" t="s">
        <v>39</v>
      </c>
    </row>
    <row r="4390" spans="1:5" ht="13.2" x14ac:dyDescent="0.25">
      <c r="A4390" s="23">
        <v>4389</v>
      </c>
      <c r="B4390" s="22" t="s">
        <v>2</v>
      </c>
      <c r="C4390" s="23" t="s">
        <v>14</v>
      </c>
      <c r="D4390" s="41">
        <v>21000</v>
      </c>
      <c r="E4390" s="23" t="s">
        <v>39</v>
      </c>
    </row>
    <row r="4391" spans="1:5" ht="13.2" x14ac:dyDescent="0.25">
      <c r="A4391" s="23">
        <v>4390</v>
      </c>
      <c r="B4391" s="22" t="s">
        <v>2</v>
      </c>
      <c r="C4391" s="23" t="s">
        <v>14</v>
      </c>
      <c r="D4391" s="41">
        <v>3500</v>
      </c>
      <c r="E4391" s="23" t="s">
        <v>39</v>
      </c>
    </row>
    <row r="4392" spans="1:5" ht="13.2" x14ac:dyDescent="0.25">
      <c r="A4392" s="23">
        <v>4391</v>
      </c>
      <c r="B4392" s="22" t="s">
        <v>2</v>
      </c>
      <c r="C4392" s="23" t="s">
        <v>14</v>
      </c>
      <c r="D4392" s="41">
        <v>500</v>
      </c>
      <c r="E4392" s="23" t="s">
        <v>39</v>
      </c>
    </row>
    <row r="4393" spans="1:5" ht="13.2" x14ac:dyDescent="0.25">
      <c r="A4393" s="23">
        <v>4392</v>
      </c>
      <c r="B4393" s="22" t="s">
        <v>2</v>
      </c>
      <c r="C4393" s="23" t="s">
        <v>14</v>
      </c>
      <c r="D4393" s="41">
        <v>750</v>
      </c>
      <c r="E4393" s="23" t="s">
        <v>39</v>
      </c>
    </row>
    <row r="4394" spans="1:5" ht="13.2" x14ac:dyDescent="0.25">
      <c r="A4394" s="23">
        <v>4393</v>
      </c>
      <c r="B4394" s="22" t="s">
        <v>2</v>
      </c>
      <c r="C4394" s="23" t="s">
        <v>12</v>
      </c>
      <c r="D4394" s="41">
        <v>7500</v>
      </c>
      <c r="E4394" s="23" t="s">
        <v>39</v>
      </c>
    </row>
    <row r="4395" spans="1:5" ht="13.2" x14ac:dyDescent="0.25">
      <c r="A4395" s="23">
        <v>4394</v>
      </c>
      <c r="B4395" s="22" t="s">
        <v>2</v>
      </c>
      <c r="C4395" s="23" t="s">
        <v>13</v>
      </c>
      <c r="D4395" s="41">
        <v>11250</v>
      </c>
      <c r="E4395" s="23" t="s">
        <v>39</v>
      </c>
    </row>
    <row r="4396" spans="1:5" ht="13.2" x14ac:dyDescent="0.25">
      <c r="A4396" s="23">
        <v>4395</v>
      </c>
      <c r="B4396" s="22" t="s">
        <v>2</v>
      </c>
      <c r="C4396" s="23" t="s">
        <v>12</v>
      </c>
      <c r="D4396" s="41">
        <v>12500</v>
      </c>
      <c r="E4396" s="23" t="s">
        <v>39</v>
      </c>
    </row>
    <row r="4397" spans="1:5" ht="13.2" x14ac:dyDescent="0.25">
      <c r="A4397" s="23">
        <v>4396</v>
      </c>
      <c r="B4397" s="22" t="s">
        <v>2</v>
      </c>
      <c r="C4397" s="23" t="s">
        <v>11</v>
      </c>
      <c r="D4397" s="41">
        <v>7000</v>
      </c>
      <c r="E4397" s="23" t="s">
        <v>39</v>
      </c>
    </row>
    <row r="4398" spans="1:5" ht="13.2" x14ac:dyDescent="0.25">
      <c r="A4398" s="23">
        <v>4397</v>
      </c>
      <c r="B4398" s="22" t="s">
        <v>2</v>
      </c>
      <c r="C4398" s="23" t="s">
        <v>10</v>
      </c>
      <c r="D4398" s="41">
        <v>7500</v>
      </c>
      <c r="E4398" s="23" t="s">
        <v>39</v>
      </c>
    </row>
    <row r="4399" spans="1:5" ht="13.2" x14ac:dyDescent="0.25">
      <c r="A4399" s="23">
        <v>4398</v>
      </c>
      <c r="B4399" s="22" t="s">
        <v>2</v>
      </c>
      <c r="C4399" s="23" t="s">
        <v>14</v>
      </c>
      <c r="D4399" s="41">
        <v>11750</v>
      </c>
      <c r="E4399" s="23" t="s">
        <v>39</v>
      </c>
    </row>
    <row r="4400" spans="1:5" ht="13.2" x14ac:dyDescent="0.25">
      <c r="A4400" s="23">
        <v>4399</v>
      </c>
      <c r="B4400" s="22" t="s">
        <v>2</v>
      </c>
      <c r="C4400" s="23" t="s">
        <v>14</v>
      </c>
      <c r="D4400" s="41">
        <v>2000</v>
      </c>
      <c r="E4400" s="23" t="s">
        <v>39</v>
      </c>
    </row>
    <row r="4401" spans="1:5" ht="13.2" x14ac:dyDescent="0.25">
      <c r="A4401" s="23">
        <v>4400</v>
      </c>
      <c r="B4401" s="22" t="s">
        <v>2</v>
      </c>
      <c r="C4401" s="23" t="s">
        <v>14</v>
      </c>
      <c r="D4401" s="41">
        <v>3250</v>
      </c>
      <c r="E4401" s="23" t="s">
        <v>39</v>
      </c>
    </row>
    <row r="4402" spans="1:5" ht="13.2" x14ac:dyDescent="0.25">
      <c r="A4402" s="23">
        <v>4401</v>
      </c>
      <c r="B4402" s="22" t="s">
        <v>2</v>
      </c>
      <c r="C4402" s="23" t="s">
        <v>13</v>
      </c>
      <c r="D4402" s="41">
        <v>7500</v>
      </c>
      <c r="E4402" s="23" t="s">
        <v>39</v>
      </c>
    </row>
    <row r="4403" spans="1:5" ht="13.2" x14ac:dyDescent="0.25">
      <c r="A4403" s="23">
        <v>4402</v>
      </c>
      <c r="B4403" s="22" t="s">
        <v>2</v>
      </c>
      <c r="C4403" s="23" t="s">
        <v>12</v>
      </c>
      <c r="D4403" s="41">
        <v>10000</v>
      </c>
      <c r="E4403" s="23" t="s">
        <v>39</v>
      </c>
    </row>
    <row r="4404" spans="1:5" ht="13.2" x14ac:dyDescent="0.25">
      <c r="A4404" s="23">
        <v>4403</v>
      </c>
      <c r="B4404" s="22" t="s">
        <v>2</v>
      </c>
      <c r="C4404" s="23" t="s">
        <v>10</v>
      </c>
      <c r="D4404" s="41">
        <v>7500</v>
      </c>
      <c r="E4404" s="23" t="s">
        <v>39</v>
      </c>
    </row>
    <row r="4405" spans="1:5" ht="13.2" x14ac:dyDescent="0.25">
      <c r="A4405" s="23">
        <v>4404</v>
      </c>
      <c r="B4405" s="22" t="s">
        <v>2</v>
      </c>
      <c r="C4405" s="23" t="s">
        <v>14</v>
      </c>
      <c r="D4405" s="41">
        <v>3250</v>
      </c>
      <c r="E4405" s="23" t="s">
        <v>39</v>
      </c>
    </row>
    <row r="4406" spans="1:5" ht="13.2" x14ac:dyDescent="0.25">
      <c r="A4406" s="23">
        <v>4405</v>
      </c>
      <c r="B4406" s="22" t="s">
        <v>2</v>
      </c>
      <c r="C4406" s="23" t="s">
        <v>14</v>
      </c>
      <c r="D4406" s="41">
        <v>1750</v>
      </c>
      <c r="E4406" s="23" t="s">
        <v>39</v>
      </c>
    </row>
    <row r="4407" spans="1:5" ht="13.2" x14ac:dyDescent="0.25">
      <c r="A4407" s="23">
        <v>4406</v>
      </c>
      <c r="B4407" s="22" t="s">
        <v>2</v>
      </c>
      <c r="C4407" s="23" t="s">
        <v>14</v>
      </c>
      <c r="D4407" s="41">
        <v>500</v>
      </c>
      <c r="E4407" s="23" t="s">
        <v>39</v>
      </c>
    </row>
    <row r="4408" spans="1:5" ht="13.2" x14ac:dyDescent="0.25">
      <c r="A4408" s="23">
        <v>4407</v>
      </c>
      <c r="B4408" s="22" t="s">
        <v>2</v>
      </c>
      <c r="C4408" s="23" t="s">
        <v>14</v>
      </c>
      <c r="D4408" s="41">
        <v>2250</v>
      </c>
      <c r="E4408" s="23" t="s">
        <v>39</v>
      </c>
    </row>
    <row r="4409" spans="1:5" ht="13.2" x14ac:dyDescent="0.25">
      <c r="A4409" s="23">
        <v>4408</v>
      </c>
      <c r="B4409" s="22" t="s">
        <v>2</v>
      </c>
      <c r="C4409" s="23" t="s">
        <v>13</v>
      </c>
      <c r="D4409" s="41">
        <v>7500</v>
      </c>
      <c r="E4409" s="23" t="s">
        <v>39</v>
      </c>
    </row>
    <row r="4410" spans="1:5" ht="13.2" x14ac:dyDescent="0.25">
      <c r="A4410" s="23">
        <v>4409</v>
      </c>
      <c r="B4410" s="22" t="s">
        <v>2</v>
      </c>
      <c r="C4410" s="23" t="s">
        <v>12</v>
      </c>
      <c r="D4410" s="41">
        <v>10000</v>
      </c>
      <c r="E4410" s="23" t="s">
        <v>39</v>
      </c>
    </row>
    <row r="4411" spans="1:5" ht="13.2" x14ac:dyDescent="0.25">
      <c r="A4411" s="23">
        <v>4410</v>
      </c>
      <c r="B4411" s="22" t="s">
        <v>2</v>
      </c>
      <c r="C4411" s="23" t="s">
        <v>11</v>
      </c>
      <c r="D4411" s="41">
        <v>4750</v>
      </c>
      <c r="E4411" s="23" t="s">
        <v>39</v>
      </c>
    </row>
    <row r="4412" spans="1:5" ht="13.2" x14ac:dyDescent="0.25">
      <c r="A4412" s="23">
        <v>4411</v>
      </c>
      <c r="B4412" s="22" t="s">
        <v>2</v>
      </c>
      <c r="C4412" s="23" t="s">
        <v>10</v>
      </c>
      <c r="D4412" s="41">
        <v>11000</v>
      </c>
      <c r="E4412" s="23" t="s">
        <v>39</v>
      </c>
    </row>
    <row r="4413" spans="1:5" ht="13.2" x14ac:dyDescent="0.25">
      <c r="A4413" s="23">
        <v>4412</v>
      </c>
      <c r="B4413" s="22" t="s">
        <v>2</v>
      </c>
      <c r="C4413" s="23" t="s">
        <v>14</v>
      </c>
      <c r="D4413" s="41">
        <v>750</v>
      </c>
      <c r="E4413" s="23" t="s">
        <v>39</v>
      </c>
    </row>
    <row r="4414" spans="1:5" ht="13.2" x14ac:dyDescent="0.25">
      <c r="A4414" s="23">
        <v>4413</v>
      </c>
      <c r="B4414" s="22" t="s">
        <v>2</v>
      </c>
      <c r="C4414" s="23" t="s">
        <v>14</v>
      </c>
      <c r="D4414" s="41">
        <v>2250</v>
      </c>
      <c r="E4414" s="23" t="s">
        <v>39</v>
      </c>
    </row>
    <row r="4415" spans="1:5" ht="13.2" x14ac:dyDescent="0.25">
      <c r="A4415" s="23">
        <v>4414</v>
      </c>
      <c r="B4415" s="22" t="s">
        <v>2</v>
      </c>
      <c r="C4415" s="23" t="s">
        <v>14</v>
      </c>
      <c r="D4415" s="41">
        <v>10500</v>
      </c>
      <c r="E4415" s="23" t="s">
        <v>39</v>
      </c>
    </row>
    <row r="4416" spans="1:5" ht="13.2" x14ac:dyDescent="0.25">
      <c r="A4416" s="23">
        <v>4415</v>
      </c>
      <c r="B4416" s="22" t="s">
        <v>2</v>
      </c>
      <c r="C4416" s="23" t="s">
        <v>14</v>
      </c>
      <c r="D4416" s="41">
        <v>500</v>
      </c>
      <c r="E4416" s="23" t="s">
        <v>39</v>
      </c>
    </row>
    <row r="4417" spans="1:5" ht="13.2" x14ac:dyDescent="0.25">
      <c r="A4417" s="23">
        <v>4416</v>
      </c>
      <c r="B4417" s="22" t="s">
        <v>2</v>
      </c>
      <c r="C4417" s="23" t="s">
        <v>14</v>
      </c>
      <c r="D4417" s="41">
        <v>750</v>
      </c>
      <c r="E4417" s="23" t="s">
        <v>39</v>
      </c>
    </row>
    <row r="4418" spans="1:5" ht="13.2" x14ac:dyDescent="0.25">
      <c r="A4418" s="23">
        <v>4417</v>
      </c>
      <c r="B4418" s="22" t="s">
        <v>2</v>
      </c>
      <c r="C4418" s="23" t="s">
        <v>14</v>
      </c>
      <c r="D4418" s="41">
        <v>1750</v>
      </c>
      <c r="E4418" s="23" t="s">
        <v>39</v>
      </c>
    </row>
    <row r="4419" spans="1:5" ht="13.2" x14ac:dyDescent="0.25">
      <c r="A4419" s="23">
        <v>4418</v>
      </c>
      <c r="B4419" s="22" t="s">
        <v>2</v>
      </c>
      <c r="C4419" s="23" t="s">
        <v>13</v>
      </c>
      <c r="D4419" s="41">
        <v>3750</v>
      </c>
      <c r="E4419" s="23" t="s">
        <v>39</v>
      </c>
    </row>
    <row r="4420" spans="1:5" ht="13.2" x14ac:dyDescent="0.25">
      <c r="A4420" s="23">
        <v>4419</v>
      </c>
      <c r="B4420" s="22" t="s">
        <v>2</v>
      </c>
      <c r="C4420" s="23" t="s">
        <v>12</v>
      </c>
      <c r="D4420" s="41">
        <v>8750</v>
      </c>
      <c r="E4420" s="23" t="s">
        <v>39</v>
      </c>
    </row>
    <row r="4421" spans="1:5" ht="13.2" x14ac:dyDescent="0.25">
      <c r="A4421" s="23">
        <v>4420</v>
      </c>
      <c r="B4421" s="22" t="s">
        <v>2</v>
      </c>
      <c r="C4421" s="23" t="s">
        <v>10</v>
      </c>
      <c r="D4421" s="41">
        <v>5000</v>
      </c>
      <c r="E4421" s="23" t="s">
        <v>39</v>
      </c>
    </row>
    <row r="4422" spans="1:5" ht="13.2" x14ac:dyDescent="0.25">
      <c r="A4422" s="23">
        <v>4421</v>
      </c>
      <c r="B4422" s="22" t="s">
        <v>2</v>
      </c>
      <c r="C4422" s="23" t="s">
        <v>14</v>
      </c>
      <c r="D4422" s="41">
        <v>2250</v>
      </c>
      <c r="E4422" s="23" t="s">
        <v>39</v>
      </c>
    </row>
    <row r="4423" spans="1:5" ht="13.2" x14ac:dyDescent="0.25">
      <c r="A4423" s="23">
        <v>4422</v>
      </c>
      <c r="B4423" s="22" t="s">
        <v>2</v>
      </c>
      <c r="C4423" s="23" t="s">
        <v>13</v>
      </c>
      <c r="D4423" s="41">
        <v>11250</v>
      </c>
      <c r="E4423" s="23" t="s">
        <v>39</v>
      </c>
    </row>
    <row r="4424" spans="1:5" ht="13.2" x14ac:dyDescent="0.25">
      <c r="A4424" s="23">
        <v>4423</v>
      </c>
      <c r="B4424" s="22" t="s">
        <v>2</v>
      </c>
      <c r="C4424" s="23" t="s">
        <v>11</v>
      </c>
      <c r="D4424" s="41">
        <v>3250</v>
      </c>
      <c r="E4424" s="23" t="s">
        <v>39</v>
      </c>
    </row>
    <row r="4425" spans="1:5" ht="13.2" x14ac:dyDescent="0.25">
      <c r="A4425" s="23">
        <v>4424</v>
      </c>
      <c r="B4425" s="22" t="s">
        <v>2</v>
      </c>
      <c r="C4425" s="23" t="s">
        <v>10</v>
      </c>
      <c r="D4425" s="41">
        <v>17500</v>
      </c>
      <c r="E4425" s="23" t="s">
        <v>39</v>
      </c>
    </row>
    <row r="4426" spans="1:5" ht="13.2" x14ac:dyDescent="0.25">
      <c r="A4426" s="23">
        <v>4425</v>
      </c>
      <c r="B4426" s="22" t="s">
        <v>2</v>
      </c>
      <c r="C4426" s="23" t="s">
        <v>14</v>
      </c>
      <c r="D4426" s="41">
        <v>21000</v>
      </c>
      <c r="E4426" s="23" t="s">
        <v>39</v>
      </c>
    </row>
    <row r="4427" spans="1:5" ht="13.2" x14ac:dyDescent="0.25">
      <c r="A4427" s="23">
        <v>4426</v>
      </c>
      <c r="B4427" s="22" t="s">
        <v>2</v>
      </c>
      <c r="C4427" s="23" t="s">
        <v>14</v>
      </c>
      <c r="D4427" s="41">
        <v>3500</v>
      </c>
      <c r="E4427" s="23" t="s">
        <v>39</v>
      </c>
    </row>
    <row r="4428" spans="1:5" ht="13.2" x14ac:dyDescent="0.25">
      <c r="A4428" s="23">
        <v>4427</v>
      </c>
      <c r="B4428" s="22" t="s">
        <v>2</v>
      </c>
      <c r="C4428" s="23" t="s">
        <v>14</v>
      </c>
      <c r="D4428" s="41">
        <v>500</v>
      </c>
      <c r="E4428" s="23" t="s">
        <v>39</v>
      </c>
    </row>
    <row r="4429" spans="1:5" ht="13.2" x14ac:dyDescent="0.25">
      <c r="A4429" s="23">
        <v>4428</v>
      </c>
      <c r="B4429" s="22" t="s">
        <v>2</v>
      </c>
      <c r="C4429" s="23" t="s">
        <v>14</v>
      </c>
      <c r="D4429" s="41">
        <v>750</v>
      </c>
      <c r="E4429" s="23" t="s">
        <v>39</v>
      </c>
    </row>
    <row r="4430" spans="1:5" ht="13.2" x14ac:dyDescent="0.25">
      <c r="A4430" s="23">
        <v>4429</v>
      </c>
      <c r="B4430" s="22" t="s">
        <v>2</v>
      </c>
      <c r="C4430" s="23" t="s">
        <v>14</v>
      </c>
      <c r="D4430" s="41">
        <v>1250</v>
      </c>
      <c r="E4430" s="23" t="s">
        <v>39</v>
      </c>
    </row>
    <row r="4431" spans="1:5" ht="13.2" x14ac:dyDescent="0.25">
      <c r="A4431" s="23">
        <v>4430</v>
      </c>
      <c r="B4431" s="22" t="s">
        <v>2</v>
      </c>
      <c r="C4431" s="23" t="s">
        <v>14</v>
      </c>
      <c r="D4431" s="41">
        <v>19350</v>
      </c>
      <c r="E4431" s="23" t="s">
        <v>39</v>
      </c>
    </row>
    <row r="4432" spans="1:5" ht="13.2" x14ac:dyDescent="0.25">
      <c r="A4432" s="23">
        <v>4431</v>
      </c>
      <c r="B4432" s="22" t="s">
        <v>2</v>
      </c>
      <c r="C4432" s="23" t="s">
        <v>13</v>
      </c>
      <c r="D4432" s="41">
        <v>7500</v>
      </c>
      <c r="E4432" s="23" t="s">
        <v>39</v>
      </c>
    </row>
    <row r="4433" spans="1:5" ht="13.2" x14ac:dyDescent="0.25">
      <c r="A4433" s="23">
        <v>4432</v>
      </c>
      <c r="B4433" s="22" t="s">
        <v>2</v>
      </c>
      <c r="C4433" s="23" t="s">
        <v>12</v>
      </c>
      <c r="D4433" s="41">
        <v>10000</v>
      </c>
      <c r="E4433" s="23" t="s">
        <v>39</v>
      </c>
    </row>
    <row r="4434" spans="1:5" ht="13.2" x14ac:dyDescent="0.25">
      <c r="A4434" s="23">
        <v>4433</v>
      </c>
      <c r="B4434" s="22" t="s">
        <v>2</v>
      </c>
      <c r="C4434" s="23" t="s">
        <v>11</v>
      </c>
      <c r="D4434" s="41">
        <v>2250</v>
      </c>
      <c r="E4434" s="23" t="s">
        <v>39</v>
      </c>
    </row>
    <row r="4435" spans="1:5" ht="13.2" x14ac:dyDescent="0.25">
      <c r="A4435" s="23">
        <v>4434</v>
      </c>
      <c r="B4435" s="22" t="s">
        <v>2</v>
      </c>
      <c r="C4435" s="23" t="s">
        <v>10</v>
      </c>
      <c r="D4435" s="41">
        <v>5000</v>
      </c>
      <c r="E4435" s="23" t="s">
        <v>39</v>
      </c>
    </row>
    <row r="4436" spans="1:5" ht="13.2" x14ac:dyDescent="0.25">
      <c r="A4436" s="23">
        <v>4435</v>
      </c>
      <c r="B4436" s="22" t="s">
        <v>2</v>
      </c>
      <c r="C4436" s="23" t="s">
        <v>14</v>
      </c>
      <c r="D4436" s="41">
        <v>2000</v>
      </c>
      <c r="E4436" s="23" t="s">
        <v>39</v>
      </c>
    </row>
    <row r="4437" spans="1:5" ht="13.2" x14ac:dyDescent="0.25">
      <c r="A4437" s="23">
        <v>4436</v>
      </c>
      <c r="B4437" s="22" t="s">
        <v>2</v>
      </c>
      <c r="C4437" s="23" t="s">
        <v>10</v>
      </c>
      <c r="D4437" s="41">
        <v>12500</v>
      </c>
      <c r="E4437" s="23" t="s">
        <v>39</v>
      </c>
    </row>
    <row r="4438" spans="1:5" ht="13.2" x14ac:dyDescent="0.25">
      <c r="A4438" s="23">
        <v>4437</v>
      </c>
      <c r="B4438" s="22" t="s">
        <v>2</v>
      </c>
      <c r="C4438" s="23" t="s">
        <v>13</v>
      </c>
      <c r="D4438" s="41">
        <v>17500</v>
      </c>
      <c r="E4438" s="23" t="s">
        <v>39</v>
      </c>
    </row>
    <row r="4439" spans="1:5" ht="13.2" x14ac:dyDescent="0.25">
      <c r="A4439" s="23">
        <v>4438</v>
      </c>
      <c r="B4439" s="22" t="s">
        <v>2</v>
      </c>
      <c r="C4439" s="23" t="s">
        <v>10</v>
      </c>
      <c r="D4439" s="41">
        <v>2500</v>
      </c>
      <c r="E4439" s="23" t="s">
        <v>40</v>
      </c>
    </row>
    <row r="4440" spans="1:5" ht="13.2" x14ac:dyDescent="0.25">
      <c r="A4440" s="23">
        <v>4439</v>
      </c>
      <c r="B4440" s="22" t="s">
        <v>2</v>
      </c>
      <c r="C4440" s="23" t="s">
        <v>10</v>
      </c>
      <c r="D4440" s="41">
        <v>5000</v>
      </c>
      <c r="E4440" s="23" t="s">
        <v>40</v>
      </c>
    </row>
    <row r="4441" spans="1:5" ht="13.2" x14ac:dyDescent="0.25">
      <c r="A4441" s="23">
        <v>4440</v>
      </c>
      <c r="B4441" s="22" t="s">
        <v>2</v>
      </c>
      <c r="C4441" s="23" t="s">
        <v>14</v>
      </c>
      <c r="D4441" s="41">
        <v>750</v>
      </c>
      <c r="E4441" s="23" t="s">
        <v>40</v>
      </c>
    </row>
    <row r="4442" spans="1:5" ht="13.2" x14ac:dyDescent="0.25">
      <c r="A4442" s="23">
        <v>4441</v>
      </c>
      <c r="B4442" s="22" t="s">
        <v>2</v>
      </c>
      <c r="C4442" s="23" t="s">
        <v>13</v>
      </c>
      <c r="D4442" s="41">
        <v>7500</v>
      </c>
      <c r="E4442" s="23" t="s">
        <v>39</v>
      </c>
    </row>
    <row r="4443" spans="1:5" ht="13.2" x14ac:dyDescent="0.25">
      <c r="A4443" s="23">
        <v>4442</v>
      </c>
      <c r="B4443" s="22" t="s">
        <v>2</v>
      </c>
      <c r="C4443" s="23" t="s">
        <v>10</v>
      </c>
      <c r="D4443" s="41">
        <v>7500</v>
      </c>
      <c r="E4443" s="23" t="s">
        <v>39</v>
      </c>
    </row>
    <row r="4444" spans="1:5" ht="13.2" x14ac:dyDescent="0.25">
      <c r="A4444" s="23">
        <v>4443</v>
      </c>
      <c r="B4444" s="22" t="s">
        <v>2</v>
      </c>
      <c r="C4444" s="23" t="s">
        <v>14</v>
      </c>
      <c r="D4444" s="41">
        <v>7250</v>
      </c>
      <c r="E4444" s="23" t="s">
        <v>39</v>
      </c>
    </row>
    <row r="4445" spans="1:5" ht="13.2" x14ac:dyDescent="0.25">
      <c r="A4445" s="23">
        <v>4444</v>
      </c>
      <c r="B4445" s="22" t="s">
        <v>2</v>
      </c>
      <c r="C4445" s="23" t="s">
        <v>14</v>
      </c>
      <c r="D4445" s="41">
        <v>750</v>
      </c>
      <c r="E4445" s="23" t="s">
        <v>39</v>
      </c>
    </row>
    <row r="4446" spans="1:5" ht="13.2" x14ac:dyDescent="0.25">
      <c r="A4446" s="23">
        <v>4445</v>
      </c>
      <c r="B4446" s="22" t="s">
        <v>2</v>
      </c>
      <c r="C4446" s="23" t="s">
        <v>14</v>
      </c>
      <c r="D4446" s="41">
        <v>500</v>
      </c>
      <c r="E4446" s="23" t="s">
        <v>39</v>
      </c>
    </row>
    <row r="4447" spans="1:5" ht="13.2" x14ac:dyDescent="0.25">
      <c r="A4447" s="23">
        <v>4446</v>
      </c>
      <c r="B4447" s="22" t="s">
        <v>2</v>
      </c>
      <c r="C4447" s="23" t="s">
        <v>13</v>
      </c>
      <c r="D4447" s="41">
        <v>3750</v>
      </c>
      <c r="E4447" s="23" t="s">
        <v>39</v>
      </c>
    </row>
    <row r="4448" spans="1:5" ht="13.2" x14ac:dyDescent="0.25">
      <c r="A4448" s="23">
        <v>4447</v>
      </c>
      <c r="B4448" s="22" t="s">
        <v>2</v>
      </c>
      <c r="C4448" s="23" t="s">
        <v>10</v>
      </c>
      <c r="D4448" s="41">
        <v>5000</v>
      </c>
      <c r="E4448" s="23" t="s">
        <v>39</v>
      </c>
    </row>
    <row r="4449" spans="1:5" ht="13.2" x14ac:dyDescent="0.25">
      <c r="A4449" s="23">
        <v>4448</v>
      </c>
      <c r="B4449" s="22" t="s">
        <v>2</v>
      </c>
      <c r="C4449" s="23" t="s">
        <v>14</v>
      </c>
      <c r="D4449" s="41">
        <v>2000</v>
      </c>
      <c r="E4449" s="23" t="s">
        <v>39</v>
      </c>
    </row>
    <row r="4450" spans="1:5" ht="13.2" x14ac:dyDescent="0.25">
      <c r="A4450" s="23">
        <v>4449</v>
      </c>
      <c r="B4450" s="22" t="s">
        <v>2</v>
      </c>
      <c r="C4450" s="23" t="s">
        <v>14</v>
      </c>
      <c r="D4450" s="41">
        <v>32500</v>
      </c>
      <c r="E4450" s="23" t="s">
        <v>40</v>
      </c>
    </row>
    <row r="4451" spans="1:5" ht="13.2" x14ac:dyDescent="0.25">
      <c r="A4451" s="23">
        <v>4450</v>
      </c>
      <c r="B4451" s="22" t="s">
        <v>2</v>
      </c>
      <c r="C4451" s="23" t="s">
        <v>10</v>
      </c>
      <c r="D4451" s="41">
        <v>5000</v>
      </c>
      <c r="E4451" s="23" t="s">
        <v>40</v>
      </c>
    </row>
    <row r="4452" spans="1:5" ht="13.2" x14ac:dyDescent="0.25">
      <c r="A4452" s="23">
        <v>4451</v>
      </c>
      <c r="B4452" s="22" t="s">
        <v>2</v>
      </c>
      <c r="C4452" s="23" t="s">
        <v>13</v>
      </c>
      <c r="D4452" s="41">
        <v>3750</v>
      </c>
      <c r="E4452" s="23" t="s">
        <v>39</v>
      </c>
    </row>
    <row r="4453" spans="1:5" ht="13.2" x14ac:dyDescent="0.25">
      <c r="A4453" s="23">
        <v>4452</v>
      </c>
      <c r="B4453" s="22" t="s">
        <v>2</v>
      </c>
      <c r="C4453" s="23" t="s">
        <v>10</v>
      </c>
      <c r="D4453" s="41">
        <v>7500</v>
      </c>
      <c r="E4453" s="23" t="s">
        <v>39</v>
      </c>
    </row>
    <row r="4454" spans="1:5" ht="13.2" x14ac:dyDescent="0.25">
      <c r="A4454" s="23">
        <v>4453</v>
      </c>
      <c r="B4454" s="22" t="s">
        <v>2</v>
      </c>
      <c r="C4454" s="23" t="s">
        <v>14</v>
      </c>
      <c r="D4454" s="41">
        <v>7500</v>
      </c>
      <c r="E4454" s="23" t="s">
        <v>39</v>
      </c>
    </row>
    <row r="4455" spans="1:5" ht="13.2" x14ac:dyDescent="0.25">
      <c r="A4455" s="23">
        <v>4454</v>
      </c>
      <c r="B4455" s="22" t="s">
        <v>2</v>
      </c>
      <c r="C4455" s="23" t="s">
        <v>10</v>
      </c>
      <c r="D4455" s="41">
        <v>12500</v>
      </c>
      <c r="E4455" s="23" t="s">
        <v>40</v>
      </c>
    </row>
    <row r="4456" spans="1:5" ht="13.2" x14ac:dyDescent="0.25">
      <c r="A4456" s="23">
        <v>4455</v>
      </c>
      <c r="B4456" s="22" t="s">
        <v>2</v>
      </c>
      <c r="C4456" s="23" t="s">
        <v>12</v>
      </c>
      <c r="D4456" s="41">
        <v>10000</v>
      </c>
      <c r="E4456" s="23" t="s">
        <v>40</v>
      </c>
    </row>
    <row r="4457" spans="1:5" ht="13.2" x14ac:dyDescent="0.25">
      <c r="A4457" s="23">
        <v>4456</v>
      </c>
      <c r="B4457" s="22" t="s">
        <v>2</v>
      </c>
      <c r="C4457" s="23" t="s">
        <v>10</v>
      </c>
      <c r="D4457" s="41">
        <v>5000</v>
      </c>
      <c r="E4457" s="23" t="s">
        <v>40</v>
      </c>
    </row>
    <row r="4458" spans="1:5" ht="13.2" x14ac:dyDescent="0.25">
      <c r="A4458" s="23">
        <v>4457</v>
      </c>
      <c r="B4458" s="22" t="s">
        <v>2</v>
      </c>
      <c r="C4458" s="23" t="s">
        <v>14</v>
      </c>
      <c r="D4458" s="41">
        <v>12500</v>
      </c>
      <c r="E4458" s="23" t="s">
        <v>40</v>
      </c>
    </row>
    <row r="4459" spans="1:5" ht="13.2" x14ac:dyDescent="0.25">
      <c r="A4459" s="23">
        <v>4458</v>
      </c>
      <c r="B4459" s="22" t="s">
        <v>2</v>
      </c>
      <c r="C4459" s="23" t="s">
        <v>14</v>
      </c>
      <c r="D4459" s="41">
        <v>7500</v>
      </c>
      <c r="E4459" s="23" t="s">
        <v>40</v>
      </c>
    </row>
    <row r="4460" spans="1:5" ht="13.2" x14ac:dyDescent="0.25">
      <c r="A4460" s="23">
        <v>4459</v>
      </c>
      <c r="B4460" s="22" t="s">
        <v>2</v>
      </c>
      <c r="C4460" s="23" t="s">
        <v>13</v>
      </c>
      <c r="D4460" s="41">
        <v>5000</v>
      </c>
      <c r="E4460" s="23" t="s">
        <v>40</v>
      </c>
    </row>
    <row r="4461" spans="1:5" ht="13.2" x14ac:dyDescent="0.25">
      <c r="A4461" s="23">
        <v>4460</v>
      </c>
      <c r="B4461" s="22" t="s">
        <v>2</v>
      </c>
      <c r="C4461" s="23" t="s">
        <v>10</v>
      </c>
      <c r="D4461" s="41">
        <v>17500</v>
      </c>
      <c r="E4461" s="23" t="s">
        <v>39</v>
      </c>
    </row>
    <row r="4462" spans="1:5" ht="13.2" x14ac:dyDescent="0.25">
      <c r="A4462" s="23">
        <v>4461</v>
      </c>
      <c r="B4462" s="22" t="s">
        <v>2</v>
      </c>
      <c r="C4462" s="23" t="s">
        <v>10</v>
      </c>
      <c r="D4462" s="41">
        <v>12500</v>
      </c>
      <c r="E4462" s="23" t="s">
        <v>39</v>
      </c>
    </row>
    <row r="4463" spans="1:5" ht="13.2" x14ac:dyDescent="0.25">
      <c r="A4463" s="23">
        <v>4462</v>
      </c>
      <c r="B4463" s="22" t="s">
        <v>2</v>
      </c>
      <c r="C4463" s="23" t="s">
        <v>14</v>
      </c>
      <c r="D4463" s="41">
        <v>17500</v>
      </c>
      <c r="E4463" s="23" t="s">
        <v>39</v>
      </c>
    </row>
    <row r="4464" spans="1:5" ht="13.2" x14ac:dyDescent="0.25">
      <c r="A4464" s="23">
        <v>4463</v>
      </c>
      <c r="B4464" s="22" t="s">
        <v>2</v>
      </c>
      <c r="C4464" s="23" t="s">
        <v>14</v>
      </c>
      <c r="D4464" s="41">
        <v>2250</v>
      </c>
      <c r="E4464" s="23" t="s">
        <v>39</v>
      </c>
    </row>
    <row r="4465" spans="1:5" ht="13.2" x14ac:dyDescent="0.25">
      <c r="A4465" s="23">
        <v>4464</v>
      </c>
      <c r="B4465" s="22" t="s">
        <v>2</v>
      </c>
      <c r="C4465" s="23" t="s">
        <v>14</v>
      </c>
      <c r="D4465" s="41">
        <v>8750</v>
      </c>
      <c r="E4465" s="23" t="s">
        <v>39</v>
      </c>
    </row>
    <row r="4466" spans="1:5" ht="13.2" x14ac:dyDescent="0.25">
      <c r="A4466" s="23">
        <v>4465</v>
      </c>
      <c r="B4466" s="22" t="s">
        <v>2</v>
      </c>
      <c r="C4466" s="23" t="s">
        <v>14</v>
      </c>
      <c r="D4466" s="41">
        <v>11000</v>
      </c>
      <c r="E4466" s="23" t="s">
        <v>39</v>
      </c>
    </row>
    <row r="4467" spans="1:5" ht="13.2" x14ac:dyDescent="0.25">
      <c r="A4467" s="23">
        <v>4466</v>
      </c>
      <c r="B4467" s="22" t="s">
        <v>2</v>
      </c>
      <c r="C4467" s="23" t="s">
        <v>14</v>
      </c>
      <c r="D4467" s="41">
        <v>500</v>
      </c>
      <c r="E4467" s="23" t="s">
        <v>39</v>
      </c>
    </row>
    <row r="4468" spans="1:5" ht="13.2" x14ac:dyDescent="0.25">
      <c r="A4468" s="23">
        <v>4467</v>
      </c>
      <c r="B4468" s="22" t="s">
        <v>2</v>
      </c>
      <c r="C4468" s="23" t="s">
        <v>14</v>
      </c>
      <c r="D4468" s="41">
        <v>1750</v>
      </c>
      <c r="E4468" s="23" t="s">
        <v>39</v>
      </c>
    </row>
    <row r="4469" spans="1:5" ht="13.2" x14ac:dyDescent="0.25">
      <c r="A4469" s="23">
        <v>4468</v>
      </c>
      <c r="B4469" s="22" t="s">
        <v>2</v>
      </c>
      <c r="C4469" s="23" t="s">
        <v>14</v>
      </c>
      <c r="D4469" s="41">
        <v>750</v>
      </c>
      <c r="E4469" s="23" t="s">
        <v>39</v>
      </c>
    </row>
    <row r="4470" spans="1:5" ht="13.2" x14ac:dyDescent="0.25">
      <c r="A4470" s="23">
        <v>4469</v>
      </c>
      <c r="B4470" s="22" t="s">
        <v>2</v>
      </c>
      <c r="C4470" s="23" t="s">
        <v>12</v>
      </c>
      <c r="D4470" s="41">
        <v>5000</v>
      </c>
      <c r="E4470" s="23" t="s">
        <v>39</v>
      </c>
    </row>
    <row r="4471" spans="1:5" ht="13.2" x14ac:dyDescent="0.25">
      <c r="A4471" s="23">
        <v>4470</v>
      </c>
      <c r="B4471" s="22" t="s">
        <v>2</v>
      </c>
      <c r="C4471" s="23" t="s">
        <v>13</v>
      </c>
      <c r="D4471" s="41">
        <v>3750</v>
      </c>
      <c r="E4471" s="23" t="s">
        <v>39</v>
      </c>
    </row>
    <row r="4472" spans="1:5" ht="13.2" x14ac:dyDescent="0.25">
      <c r="A4472" s="23">
        <v>4471</v>
      </c>
      <c r="B4472" s="22" t="s">
        <v>2</v>
      </c>
      <c r="C4472" s="23" t="s">
        <v>12</v>
      </c>
      <c r="D4472" s="41">
        <v>8750</v>
      </c>
      <c r="E4472" s="23" t="s">
        <v>39</v>
      </c>
    </row>
    <row r="4473" spans="1:5" ht="13.2" x14ac:dyDescent="0.25">
      <c r="A4473" s="23">
        <v>4472</v>
      </c>
      <c r="B4473" s="22" t="s">
        <v>2</v>
      </c>
      <c r="C4473" s="23" t="s">
        <v>11</v>
      </c>
      <c r="D4473" s="41">
        <v>4750</v>
      </c>
      <c r="E4473" s="23" t="s">
        <v>39</v>
      </c>
    </row>
    <row r="4474" spans="1:5" ht="13.2" x14ac:dyDescent="0.25">
      <c r="A4474" s="23">
        <v>4473</v>
      </c>
      <c r="B4474" s="22" t="s">
        <v>2</v>
      </c>
      <c r="C4474" s="23" t="s">
        <v>10</v>
      </c>
      <c r="D4474" s="41">
        <v>17500</v>
      </c>
      <c r="E4474" s="23" t="s">
        <v>40</v>
      </c>
    </row>
    <row r="4475" spans="1:5" ht="13.2" x14ac:dyDescent="0.25">
      <c r="A4475" s="23">
        <v>4474</v>
      </c>
      <c r="B4475" s="22" t="s">
        <v>2</v>
      </c>
      <c r="C4475" s="23" t="s">
        <v>14</v>
      </c>
      <c r="D4475" s="41">
        <v>2500</v>
      </c>
      <c r="E4475" s="23" t="s">
        <v>40</v>
      </c>
    </row>
    <row r="4476" spans="1:5" ht="13.2" x14ac:dyDescent="0.25">
      <c r="A4476" s="23">
        <v>4475</v>
      </c>
      <c r="B4476" s="22" t="s">
        <v>2</v>
      </c>
      <c r="C4476" s="23" t="s">
        <v>14</v>
      </c>
      <c r="D4476" s="41">
        <v>6000</v>
      </c>
      <c r="E4476" s="23" t="s">
        <v>40</v>
      </c>
    </row>
    <row r="4477" spans="1:5" ht="13.2" x14ac:dyDescent="0.25">
      <c r="A4477" s="23">
        <v>4476</v>
      </c>
      <c r="B4477" s="22" t="s">
        <v>2</v>
      </c>
      <c r="C4477" s="23" t="s">
        <v>14</v>
      </c>
      <c r="D4477" s="41">
        <v>22000</v>
      </c>
      <c r="E4477" s="23" t="s">
        <v>40</v>
      </c>
    </row>
    <row r="4478" spans="1:5" ht="13.2" x14ac:dyDescent="0.25">
      <c r="A4478" s="23">
        <v>4477</v>
      </c>
      <c r="B4478" s="22" t="s">
        <v>2</v>
      </c>
      <c r="C4478" s="23" t="s">
        <v>14</v>
      </c>
      <c r="D4478" s="41">
        <v>1000</v>
      </c>
      <c r="E4478" s="23" t="s">
        <v>40</v>
      </c>
    </row>
    <row r="4479" spans="1:5" ht="13.2" x14ac:dyDescent="0.25">
      <c r="A4479" s="23">
        <v>4478</v>
      </c>
      <c r="B4479" s="22" t="s">
        <v>2</v>
      </c>
      <c r="C4479" s="23" t="s">
        <v>14</v>
      </c>
      <c r="D4479" s="41">
        <v>1750</v>
      </c>
      <c r="E4479" s="23" t="s">
        <v>40</v>
      </c>
    </row>
    <row r="4480" spans="1:5" ht="13.2" x14ac:dyDescent="0.25">
      <c r="A4480" s="23">
        <v>4479</v>
      </c>
      <c r="B4480" s="22" t="s">
        <v>2</v>
      </c>
      <c r="C4480" s="23" t="s">
        <v>14</v>
      </c>
      <c r="D4480" s="41">
        <v>1500</v>
      </c>
      <c r="E4480" s="23" t="s">
        <v>40</v>
      </c>
    </row>
    <row r="4481" spans="1:5" ht="13.2" x14ac:dyDescent="0.25">
      <c r="A4481" s="23">
        <v>4480</v>
      </c>
      <c r="B4481" s="22" t="s">
        <v>2</v>
      </c>
      <c r="C4481" s="23" t="s">
        <v>14</v>
      </c>
      <c r="D4481" s="41">
        <v>750</v>
      </c>
      <c r="E4481" s="23" t="s">
        <v>40</v>
      </c>
    </row>
    <row r="4482" spans="1:5" ht="13.2" x14ac:dyDescent="0.25">
      <c r="A4482" s="23">
        <v>4481</v>
      </c>
      <c r="B4482" s="22" t="s">
        <v>2</v>
      </c>
      <c r="C4482" s="23" t="s">
        <v>14</v>
      </c>
      <c r="D4482" s="41">
        <v>19250</v>
      </c>
      <c r="E4482" s="23" t="s">
        <v>40</v>
      </c>
    </row>
    <row r="4483" spans="1:5" ht="13.2" x14ac:dyDescent="0.25">
      <c r="A4483" s="23">
        <v>4482</v>
      </c>
      <c r="B4483" s="22" t="s">
        <v>2</v>
      </c>
      <c r="C4483" s="23" t="s">
        <v>14</v>
      </c>
      <c r="D4483" s="41">
        <v>4750</v>
      </c>
      <c r="E4483" s="23" t="s">
        <v>40</v>
      </c>
    </row>
    <row r="4484" spans="1:5" ht="13.2" x14ac:dyDescent="0.25">
      <c r="A4484" s="23">
        <v>4483</v>
      </c>
      <c r="B4484" s="22" t="s">
        <v>2</v>
      </c>
      <c r="C4484" s="23" t="s">
        <v>13</v>
      </c>
      <c r="D4484" s="41">
        <v>3750</v>
      </c>
      <c r="E4484" s="23" t="s">
        <v>40</v>
      </c>
    </row>
    <row r="4485" spans="1:5" ht="13.2" x14ac:dyDescent="0.25">
      <c r="A4485" s="23">
        <v>4484</v>
      </c>
      <c r="B4485" s="22" t="s">
        <v>2</v>
      </c>
      <c r="C4485" s="23" t="s">
        <v>12</v>
      </c>
      <c r="D4485" s="41">
        <v>8750</v>
      </c>
      <c r="E4485" s="23" t="s">
        <v>40</v>
      </c>
    </row>
    <row r="4486" spans="1:5" ht="13.2" x14ac:dyDescent="0.25">
      <c r="A4486" s="23">
        <v>4485</v>
      </c>
      <c r="B4486" s="22" t="s">
        <v>2</v>
      </c>
      <c r="C4486" s="23" t="s">
        <v>11</v>
      </c>
      <c r="D4486" s="41">
        <v>6000</v>
      </c>
      <c r="E4486" s="23" t="s">
        <v>40</v>
      </c>
    </row>
    <row r="4487" spans="1:5" ht="13.2" x14ac:dyDescent="0.25">
      <c r="A4487" s="23">
        <v>4486</v>
      </c>
      <c r="B4487" s="22" t="s">
        <v>2</v>
      </c>
      <c r="C4487" s="23" t="s">
        <v>13</v>
      </c>
      <c r="D4487" s="41">
        <v>3750</v>
      </c>
      <c r="E4487" s="23" t="s">
        <v>39</v>
      </c>
    </row>
    <row r="4488" spans="1:5" ht="13.2" x14ac:dyDescent="0.25">
      <c r="A4488" s="23">
        <v>4487</v>
      </c>
      <c r="B4488" s="22" t="s">
        <v>2</v>
      </c>
      <c r="C4488" s="23" t="s">
        <v>12</v>
      </c>
      <c r="D4488" s="41">
        <v>8750</v>
      </c>
      <c r="E4488" s="23" t="s">
        <v>39</v>
      </c>
    </row>
    <row r="4489" spans="1:5" ht="13.2" x14ac:dyDescent="0.25">
      <c r="A4489" s="23">
        <v>4488</v>
      </c>
      <c r="B4489" s="22" t="s">
        <v>2</v>
      </c>
      <c r="C4489" s="23" t="s">
        <v>12</v>
      </c>
      <c r="D4489" s="41">
        <v>10000</v>
      </c>
      <c r="E4489" s="23" t="s">
        <v>39</v>
      </c>
    </row>
    <row r="4490" spans="1:5" ht="13.2" x14ac:dyDescent="0.25">
      <c r="A4490" s="23">
        <v>4489</v>
      </c>
      <c r="B4490" s="22" t="s">
        <v>2</v>
      </c>
      <c r="C4490" s="23" t="s">
        <v>14</v>
      </c>
      <c r="D4490" s="41">
        <v>60000</v>
      </c>
      <c r="E4490" s="23" t="s">
        <v>39</v>
      </c>
    </row>
    <row r="4491" spans="1:5" ht="13.2" x14ac:dyDescent="0.25">
      <c r="A4491" s="23">
        <v>4490</v>
      </c>
      <c r="B4491" s="22" t="s">
        <v>2</v>
      </c>
      <c r="C4491" s="23" t="s">
        <v>13</v>
      </c>
      <c r="D4491" s="41">
        <v>10000</v>
      </c>
      <c r="E4491" s="23" t="s">
        <v>39</v>
      </c>
    </row>
    <row r="4492" spans="1:5" ht="13.2" x14ac:dyDescent="0.25">
      <c r="A4492" s="23">
        <v>4491</v>
      </c>
      <c r="B4492" s="22" t="s">
        <v>2</v>
      </c>
      <c r="C4492" s="23" t="s">
        <v>10</v>
      </c>
      <c r="D4492" s="41">
        <v>5000</v>
      </c>
      <c r="E4492" s="23" t="s">
        <v>39</v>
      </c>
    </row>
    <row r="4493" spans="1:5" ht="13.2" x14ac:dyDescent="0.25">
      <c r="A4493" s="23">
        <v>4492</v>
      </c>
      <c r="B4493" s="22" t="s">
        <v>2</v>
      </c>
      <c r="C4493" s="23" t="s">
        <v>15</v>
      </c>
      <c r="D4493" s="41">
        <v>272000</v>
      </c>
      <c r="E4493" s="23" t="s">
        <v>39</v>
      </c>
    </row>
    <row r="4494" spans="1:5" ht="13.2" x14ac:dyDescent="0.25">
      <c r="A4494" s="23">
        <v>4493</v>
      </c>
      <c r="B4494" s="22" t="s">
        <v>2</v>
      </c>
      <c r="C4494" s="23" t="s">
        <v>15</v>
      </c>
      <c r="D4494" s="41">
        <v>20000</v>
      </c>
      <c r="E4494" s="23" t="s">
        <v>39</v>
      </c>
    </row>
    <row r="4495" spans="1:5" ht="13.2" x14ac:dyDescent="0.25">
      <c r="A4495" s="23">
        <v>4494</v>
      </c>
      <c r="B4495" s="22" t="s">
        <v>2</v>
      </c>
      <c r="C4495" s="23" t="s">
        <v>15</v>
      </c>
      <c r="D4495" s="41">
        <v>36000</v>
      </c>
      <c r="E4495" s="23" t="s">
        <v>39</v>
      </c>
    </row>
    <row r="4496" spans="1:5" ht="13.2" x14ac:dyDescent="0.25">
      <c r="A4496" s="23">
        <v>4495</v>
      </c>
      <c r="B4496" s="22" t="s">
        <v>2</v>
      </c>
      <c r="C4496" s="23" t="s">
        <v>15</v>
      </c>
      <c r="D4496" s="41">
        <v>4000</v>
      </c>
      <c r="E4496" s="23" t="s">
        <v>39</v>
      </c>
    </row>
    <row r="4497" spans="1:5" ht="13.2" x14ac:dyDescent="0.25">
      <c r="A4497" s="23">
        <v>4496</v>
      </c>
      <c r="B4497" s="22" t="s">
        <v>2</v>
      </c>
      <c r="C4497" s="23" t="s">
        <v>10</v>
      </c>
      <c r="D4497" s="41">
        <v>17500</v>
      </c>
      <c r="E4497" s="23" t="s">
        <v>39</v>
      </c>
    </row>
    <row r="4498" spans="1:5" ht="13.2" x14ac:dyDescent="0.25">
      <c r="A4498" s="23">
        <v>4497</v>
      </c>
      <c r="B4498" s="22" t="s">
        <v>2</v>
      </c>
      <c r="C4498" s="23" t="s">
        <v>14</v>
      </c>
      <c r="D4498" s="41">
        <v>8750</v>
      </c>
      <c r="E4498" s="23" t="s">
        <v>39</v>
      </c>
    </row>
    <row r="4499" spans="1:5" ht="13.2" x14ac:dyDescent="0.25">
      <c r="A4499" s="23">
        <v>4498</v>
      </c>
      <c r="B4499" s="22" t="s">
        <v>2</v>
      </c>
      <c r="C4499" s="23" t="s">
        <v>14</v>
      </c>
      <c r="D4499" s="41">
        <v>18250</v>
      </c>
      <c r="E4499" s="23" t="s">
        <v>39</v>
      </c>
    </row>
    <row r="4500" spans="1:5" ht="13.2" x14ac:dyDescent="0.25">
      <c r="A4500" s="23">
        <v>4499</v>
      </c>
      <c r="B4500" s="22" t="s">
        <v>2</v>
      </c>
      <c r="C4500" s="23" t="s">
        <v>14</v>
      </c>
      <c r="D4500" s="41">
        <v>11750</v>
      </c>
      <c r="E4500" s="23" t="s">
        <v>39</v>
      </c>
    </row>
    <row r="4501" spans="1:5" ht="13.2" x14ac:dyDescent="0.25">
      <c r="A4501" s="23">
        <v>4500</v>
      </c>
      <c r="B4501" s="22" t="s">
        <v>2</v>
      </c>
      <c r="C4501" s="23" t="s">
        <v>14</v>
      </c>
      <c r="D4501" s="41">
        <v>500</v>
      </c>
      <c r="E4501" s="23" t="s">
        <v>39</v>
      </c>
    </row>
    <row r="4502" spans="1:5" ht="13.2" x14ac:dyDescent="0.25">
      <c r="A4502" s="23">
        <v>4501</v>
      </c>
      <c r="B4502" s="22" t="s">
        <v>2</v>
      </c>
      <c r="C4502" s="23" t="s">
        <v>14</v>
      </c>
      <c r="D4502" s="41">
        <v>750</v>
      </c>
      <c r="E4502" s="23" t="s">
        <v>39</v>
      </c>
    </row>
    <row r="4503" spans="1:5" ht="13.2" x14ac:dyDescent="0.25">
      <c r="A4503" s="23">
        <v>4502</v>
      </c>
      <c r="B4503" s="22" t="s">
        <v>2</v>
      </c>
      <c r="C4503" s="23" t="s">
        <v>12</v>
      </c>
      <c r="D4503" s="41">
        <v>7500</v>
      </c>
      <c r="E4503" s="23" t="s">
        <v>39</v>
      </c>
    </row>
    <row r="4504" spans="1:5" ht="13.2" x14ac:dyDescent="0.25">
      <c r="A4504" s="23">
        <v>4503</v>
      </c>
      <c r="B4504" s="22" t="s">
        <v>2</v>
      </c>
      <c r="C4504" s="23" t="s">
        <v>13</v>
      </c>
      <c r="D4504" s="41">
        <v>11250</v>
      </c>
      <c r="E4504" s="23" t="s">
        <v>39</v>
      </c>
    </row>
    <row r="4505" spans="1:5" ht="13.2" x14ac:dyDescent="0.25">
      <c r="A4505" s="23">
        <v>4504</v>
      </c>
      <c r="B4505" s="22" t="s">
        <v>2</v>
      </c>
      <c r="C4505" s="23" t="s">
        <v>12</v>
      </c>
      <c r="D4505" s="41">
        <v>12500</v>
      </c>
      <c r="E4505" s="23" t="s">
        <v>39</v>
      </c>
    </row>
    <row r="4506" spans="1:5" ht="13.2" x14ac:dyDescent="0.25">
      <c r="A4506" s="23">
        <v>4505</v>
      </c>
      <c r="B4506" s="22" t="s">
        <v>2</v>
      </c>
      <c r="C4506" s="23" t="s">
        <v>11</v>
      </c>
      <c r="D4506" s="41">
        <v>6750</v>
      </c>
      <c r="E4506" s="23" t="s">
        <v>39</v>
      </c>
    </row>
    <row r="4507" spans="1:5" ht="13.2" x14ac:dyDescent="0.25">
      <c r="A4507" s="23">
        <v>4506</v>
      </c>
      <c r="B4507" s="22" t="s">
        <v>2</v>
      </c>
      <c r="C4507" s="23" t="s">
        <v>10</v>
      </c>
      <c r="D4507" s="41">
        <v>12500</v>
      </c>
      <c r="E4507" s="23" t="s">
        <v>39</v>
      </c>
    </row>
    <row r="4508" spans="1:5" ht="13.2" x14ac:dyDescent="0.25">
      <c r="A4508" s="23">
        <v>4507</v>
      </c>
      <c r="B4508" s="22" t="s">
        <v>2</v>
      </c>
      <c r="C4508" s="23" t="s">
        <v>14</v>
      </c>
      <c r="D4508" s="41">
        <v>20000</v>
      </c>
      <c r="E4508" s="23" t="s">
        <v>39</v>
      </c>
    </row>
    <row r="4509" spans="1:5" ht="13.2" x14ac:dyDescent="0.25">
      <c r="A4509" s="23">
        <v>4508</v>
      </c>
      <c r="B4509" s="22" t="s">
        <v>2</v>
      </c>
      <c r="C4509" s="23" t="s">
        <v>14</v>
      </c>
      <c r="D4509" s="41">
        <v>6000</v>
      </c>
      <c r="E4509" s="23" t="s">
        <v>39</v>
      </c>
    </row>
    <row r="4510" spans="1:5" ht="13.2" x14ac:dyDescent="0.25">
      <c r="A4510" s="23">
        <v>4509</v>
      </c>
      <c r="B4510" s="22" t="s">
        <v>2</v>
      </c>
      <c r="C4510" s="23" t="s">
        <v>10</v>
      </c>
      <c r="D4510" s="41">
        <v>5000</v>
      </c>
      <c r="E4510" s="23" t="s">
        <v>39</v>
      </c>
    </row>
    <row r="4511" spans="1:5" ht="13.2" x14ac:dyDescent="0.25">
      <c r="A4511" s="23">
        <v>4510</v>
      </c>
      <c r="B4511" s="22" t="s">
        <v>2</v>
      </c>
      <c r="C4511" s="23" t="s">
        <v>10</v>
      </c>
      <c r="D4511" s="41">
        <v>15000</v>
      </c>
      <c r="E4511" s="23" t="s">
        <v>39</v>
      </c>
    </row>
    <row r="4512" spans="1:5" ht="13.2" x14ac:dyDescent="0.25">
      <c r="A4512" s="23">
        <v>4511</v>
      </c>
      <c r="B4512" s="22" t="s">
        <v>2</v>
      </c>
      <c r="C4512" s="23" t="s">
        <v>10</v>
      </c>
      <c r="D4512" s="41">
        <v>17500</v>
      </c>
      <c r="E4512" s="23" t="s">
        <v>39</v>
      </c>
    </row>
    <row r="4513" spans="1:5" ht="13.2" x14ac:dyDescent="0.25">
      <c r="A4513" s="23">
        <v>4512</v>
      </c>
      <c r="B4513" s="22" t="s">
        <v>2</v>
      </c>
      <c r="C4513" s="23" t="s">
        <v>14</v>
      </c>
      <c r="D4513" s="41">
        <v>14000</v>
      </c>
      <c r="E4513" s="23" t="s">
        <v>39</v>
      </c>
    </row>
    <row r="4514" spans="1:5" ht="13.2" x14ac:dyDescent="0.25">
      <c r="A4514" s="23">
        <v>4513</v>
      </c>
      <c r="B4514" s="22" t="s">
        <v>2</v>
      </c>
      <c r="C4514" s="23" t="s">
        <v>14</v>
      </c>
      <c r="D4514" s="41">
        <v>3250</v>
      </c>
      <c r="E4514" s="23" t="s">
        <v>39</v>
      </c>
    </row>
    <row r="4515" spans="1:5" ht="13.2" x14ac:dyDescent="0.25">
      <c r="A4515" s="23">
        <v>4514</v>
      </c>
      <c r="B4515" s="22" t="s">
        <v>2</v>
      </c>
      <c r="C4515" s="23" t="s">
        <v>14</v>
      </c>
      <c r="D4515" s="41">
        <v>11000</v>
      </c>
      <c r="E4515" s="23" t="s">
        <v>39</v>
      </c>
    </row>
    <row r="4516" spans="1:5" ht="13.2" x14ac:dyDescent="0.25">
      <c r="A4516" s="23">
        <v>4515</v>
      </c>
      <c r="B4516" s="22" t="s">
        <v>2</v>
      </c>
      <c r="C4516" s="23" t="s">
        <v>14</v>
      </c>
      <c r="D4516" s="41">
        <v>5500</v>
      </c>
      <c r="E4516" s="23" t="s">
        <v>39</v>
      </c>
    </row>
    <row r="4517" spans="1:5" ht="13.2" x14ac:dyDescent="0.25">
      <c r="A4517" s="23">
        <v>4516</v>
      </c>
      <c r="B4517" s="22" t="s">
        <v>2</v>
      </c>
      <c r="C4517" s="23" t="s">
        <v>14</v>
      </c>
      <c r="D4517" s="41">
        <v>5500</v>
      </c>
      <c r="E4517" s="23" t="s">
        <v>39</v>
      </c>
    </row>
    <row r="4518" spans="1:5" ht="13.2" x14ac:dyDescent="0.25">
      <c r="A4518" s="23">
        <v>4517</v>
      </c>
      <c r="B4518" s="22" t="s">
        <v>2</v>
      </c>
      <c r="C4518" s="23" t="s">
        <v>14</v>
      </c>
      <c r="D4518" s="41">
        <v>2250</v>
      </c>
      <c r="E4518" s="23" t="s">
        <v>39</v>
      </c>
    </row>
    <row r="4519" spans="1:5" ht="13.2" x14ac:dyDescent="0.25">
      <c r="A4519" s="23">
        <v>4518</v>
      </c>
      <c r="B4519" s="22" t="s">
        <v>2</v>
      </c>
      <c r="C4519" s="23" t="s">
        <v>14</v>
      </c>
      <c r="D4519" s="41">
        <v>12250</v>
      </c>
      <c r="E4519" s="23" t="s">
        <v>39</v>
      </c>
    </row>
    <row r="4520" spans="1:5" ht="13.2" x14ac:dyDescent="0.25">
      <c r="A4520" s="23">
        <v>4519</v>
      </c>
      <c r="B4520" s="22" t="s">
        <v>2</v>
      </c>
      <c r="C4520" s="23" t="s">
        <v>14</v>
      </c>
      <c r="D4520" s="41">
        <v>5000</v>
      </c>
      <c r="E4520" s="23" t="s">
        <v>39</v>
      </c>
    </row>
    <row r="4521" spans="1:5" ht="13.2" x14ac:dyDescent="0.25">
      <c r="A4521" s="23">
        <v>4520</v>
      </c>
      <c r="B4521" s="22" t="s">
        <v>2</v>
      </c>
      <c r="C4521" s="23" t="s">
        <v>14</v>
      </c>
      <c r="D4521" s="41">
        <v>9500</v>
      </c>
      <c r="E4521" s="23" t="s">
        <v>39</v>
      </c>
    </row>
    <row r="4522" spans="1:5" ht="13.2" x14ac:dyDescent="0.25">
      <c r="A4522" s="23">
        <v>4521</v>
      </c>
      <c r="B4522" s="22" t="s">
        <v>2</v>
      </c>
      <c r="C4522" s="23" t="s">
        <v>14</v>
      </c>
      <c r="D4522" s="41">
        <v>15500</v>
      </c>
      <c r="E4522" s="23" t="s">
        <v>39</v>
      </c>
    </row>
    <row r="4523" spans="1:5" ht="13.2" x14ac:dyDescent="0.25">
      <c r="A4523" s="23">
        <v>4522</v>
      </c>
      <c r="B4523" s="22" t="s">
        <v>2</v>
      </c>
      <c r="C4523" s="23" t="s">
        <v>11</v>
      </c>
      <c r="D4523" s="41">
        <v>4500</v>
      </c>
      <c r="E4523" s="23" t="s">
        <v>39</v>
      </c>
    </row>
    <row r="4524" spans="1:5" ht="13.2" x14ac:dyDescent="0.25">
      <c r="A4524" s="23">
        <v>4523</v>
      </c>
      <c r="B4524" s="22" t="s">
        <v>2</v>
      </c>
      <c r="C4524" s="23" t="s">
        <v>10</v>
      </c>
      <c r="D4524" s="41">
        <v>7500</v>
      </c>
      <c r="E4524" s="23" t="s">
        <v>40</v>
      </c>
    </row>
    <row r="4525" spans="1:5" ht="13.2" x14ac:dyDescent="0.25">
      <c r="A4525" s="23">
        <v>4524</v>
      </c>
      <c r="B4525" s="22" t="s">
        <v>2</v>
      </c>
      <c r="C4525" s="23" t="s">
        <v>14</v>
      </c>
      <c r="D4525" s="41">
        <v>6250</v>
      </c>
      <c r="E4525" s="23" t="s">
        <v>40</v>
      </c>
    </row>
    <row r="4526" spans="1:5" ht="13.2" x14ac:dyDescent="0.25">
      <c r="A4526" s="23">
        <v>4525</v>
      </c>
      <c r="B4526" s="22" t="s">
        <v>2</v>
      </c>
      <c r="C4526" s="23" t="s">
        <v>14</v>
      </c>
      <c r="D4526" s="41">
        <v>500</v>
      </c>
      <c r="E4526" s="23" t="s">
        <v>40</v>
      </c>
    </row>
    <row r="4527" spans="1:5" ht="13.2" x14ac:dyDescent="0.25">
      <c r="A4527" s="23">
        <v>4526</v>
      </c>
      <c r="B4527" s="22" t="s">
        <v>2</v>
      </c>
      <c r="C4527" s="23" t="s">
        <v>13</v>
      </c>
      <c r="D4527" s="41">
        <v>3750</v>
      </c>
      <c r="E4527" s="23" t="s">
        <v>39</v>
      </c>
    </row>
    <row r="4528" spans="1:5" ht="13.2" x14ac:dyDescent="0.25">
      <c r="A4528" s="23">
        <v>4527</v>
      </c>
      <c r="B4528" s="22" t="s">
        <v>2</v>
      </c>
      <c r="C4528" s="23" t="s">
        <v>10</v>
      </c>
      <c r="D4528" s="41">
        <v>5000</v>
      </c>
      <c r="E4528" s="23" t="s">
        <v>39</v>
      </c>
    </row>
    <row r="4529" spans="1:5" ht="13.2" x14ac:dyDescent="0.25">
      <c r="A4529" s="23">
        <v>4528</v>
      </c>
      <c r="B4529" s="22" t="s">
        <v>2</v>
      </c>
      <c r="C4529" s="23" t="s">
        <v>14</v>
      </c>
      <c r="D4529" s="41">
        <v>10750</v>
      </c>
      <c r="E4529" s="23" t="s">
        <v>39</v>
      </c>
    </row>
    <row r="4530" spans="1:5" ht="13.2" x14ac:dyDescent="0.25">
      <c r="A4530" s="23">
        <v>4529</v>
      </c>
      <c r="B4530" s="22" t="s">
        <v>2</v>
      </c>
      <c r="C4530" s="23" t="s">
        <v>10</v>
      </c>
      <c r="D4530" s="41">
        <v>5000</v>
      </c>
      <c r="E4530" s="23" t="s">
        <v>39</v>
      </c>
    </row>
    <row r="4531" spans="1:5" ht="13.2" x14ac:dyDescent="0.25">
      <c r="A4531" s="23">
        <v>4530</v>
      </c>
      <c r="B4531" s="22" t="s">
        <v>2</v>
      </c>
      <c r="C4531" s="23" t="s">
        <v>14</v>
      </c>
      <c r="D4531" s="41">
        <v>20500</v>
      </c>
      <c r="E4531" s="23" t="s">
        <v>39</v>
      </c>
    </row>
    <row r="4532" spans="1:5" ht="13.2" x14ac:dyDescent="0.25">
      <c r="A4532" s="23">
        <v>4531</v>
      </c>
      <c r="B4532" s="22" t="s">
        <v>2</v>
      </c>
      <c r="C4532" s="23" t="s">
        <v>14</v>
      </c>
      <c r="D4532" s="41">
        <v>4750</v>
      </c>
      <c r="E4532" s="23" t="s">
        <v>39</v>
      </c>
    </row>
    <row r="4533" spans="1:5" ht="13.2" x14ac:dyDescent="0.25">
      <c r="A4533" s="23">
        <v>4532</v>
      </c>
      <c r="B4533" s="22" t="s">
        <v>2</v>
      </c>
      <c r="C4533" s="23" t="s">
        <v>13</v>
      </c>
      <c r="D4533" s="41">
        <v>7500</v>
      </c>
      <c r="E4533" s="23" t="s">
        <v>39</v>
      </c>
    </row>
    <row r="4534" spans="1:5" ht="13.2" x14ac:dyDescent="0.25">
      <c r="A4534" s="23">
        <v>4533</v>
      </c>
      <c r="B4534" s="22" t="s">
        <v>2</v>
      </c>
      <c r="C4534" s="23" t="s">
        <v>12</v>
      </c>
      <c r="D4534" s="41">
        <v>10000</v>
      </c>
      <c r="E4534" s="23" t="s">
        <v>39</v>
      </c>
    </row>
    <row r="4535" spans="1:5" ht="13.2" x14ac:dyDescent="0.25">
      <c r="A4535" s="23">
        <v>4534</v>
      </c>
      <c r="B4535" s="22" t="s">
        <v>2</v>
      </c>
      <c r="C4535" s="23" t="s">
        <v>10</v>
      </c>
      <c r="D4535" s="41">
        <v>11000</v>
      </c>
      <c r="E4535" s="23" t="s">
        <v>39</v>
      </c>
    </row>
    <row r="4536" spans="1:5" ht="13.2" x14ac:dyDescent="0.25">
      <c r="A4536" s="23">
        <v>4535</v>
      </c>
      <c r="B4536" s="22" t="s">
        <v>2</v>
      </c>
      <c r="C4536" s="23" t="s">
        <v>14</v>
      </c>
      <c r="D4536" s="41">
        <v>12000</v>
      </c>
      <c r="E4536" s="23" t="s">
        <v>39</v>
      </c>
    </row>
    <row r="4537" spans="1:5" ht="13.2" x14ac:dyDescent="0.25">
      <c r="A4537" s="23">
        <v>4536</v>
      </c>
      <c r="B4537" s="22" t="s">
        <v>2</v>
      </c>
      <c r="C4537" s="23" t="s">
        <v>14</v>
      </c>
      <c r="D4537" s="41">
        <v>5500</v>
      </c>
      <c r="E4537" s="23" t="s">
        <v>39</v>
      </c>
    </row>
    <row r="4538" spans="1:5" ht="13.2" x14ac:dyDescent="0.25">
      <c r="A4538" s="23">
        <v>4537</v>
      </c>
      <c r="B4538" s="22" t="s">
        <v>2</v>
      </c>
      <c r="C4538" s="23" t="s">
        <v>14</v>
      </c>
      <c r="D4538" s="41">
        <v>500</v>
      </c>
      <c r="E4538" s="23" t="s">
        <v>39</v>
      </c>
    </row>
    <row r="4539" spans="1:5" ht="13.2" x14ac:dyDescent="0.25">
      <c r="A4539" s="23">
        <v>4538</v>
      </c>
      <c r="B4539" s="22" t="s">
        <v>2</v>
      </c>
      <c r="C4539" s="23" t="s">
        <v>14</v>
      </c>
      <c r="D4539" s="41">
        <v>750</v>
      </c>
      <c r="E4539" s="23" t="s">
        <v>39</v>
      </c>
    </row>
    <row r="4540" spans="1:5" ht="13.2" x14ac:dyDescent="0.25">
      <c r="A4540" s="23">
        <v>4539</v>
      </c>
      <c r="B4540" s="22" t="s">
        <v>2</v>
      </c>
      <c r="C4540" s="23" t="s">
        <v>14</v>
      </c>
      <c r="D4540" s="41">
        <v>1750</v>
      </c>
      <c r="E4540" s="23" t="s">
        <v>39</v>
      </c>
    </row>
    <row r="4541" spans="1:5" ht="13.2" x14ac:dyDescent="0.25">
      <c r="A4541" s="23">
        <v>4540</v>
      </c>
      <c r="B4541" s="22" t="s">
        <v>2</v>
      </c>
      <c r="C4541" s="23" t="s">
        <v>14</v>
      </c>
      <c r="D4541" s="41">
        <v>3500</v>
      </c>
      <c r="E4541" s="23" t="s">
        <v>39</v>
      </c>
    </row>
    <row r="4542" spans="1:5" ht="13.2" x14ac:dyDescent="0.25">
      <c r="A4542" s="23">
        <v>4541</v>
      </c>
      <c r="B4542" s="22" t="s">
        <v>2</v>
      </c>
      <c r="C4542" s="23" t="s">
        <v>13</v>
      </c>
      <c r="D4542" s="41">
        <v>11250</v>
      </c>
      <c r="E4542" s="23" t="s">
        <v>39</v>
      </c>
    </row>
    <row r="4543" spans="1:5" ht="13.2" x14ac:dyDescent="0.25">
      <c r="A4543" s="23">
        <v>4542</v>
      </c>
      <c r="B4543" s="22" t="s">
        <v>2</v>
      </c>
      <c r="C4543" s="23" t="s">
        <v>12</v>
      </c>
      <c r="D4543" s="41">
        <v>12500</v>
      </c>
      <c r="E4543" s="23" t="s">
        <v>39</v>
      </c>
    </row>
    <row r="4544" spans="1:5" ht="13.2" x14ac:dyDescent="0.25">
      <c r="A4544" s="23">
        <v>4543</v>
      </c>
      <c r="B4544" s="22" t="s">
        <v>2</v>
      </c>
      <c r="C4544" s="23" t="s">
        <v>10</v>
      </c>
      <c r="D4544" s="41">
        <v>11000</v>
      </c>
      <c r="E4544" s="23" t="s">
        <v>39</v>
      </c>
    </row>
    <row r="4545" spans="1:5" ht="13.2" x14ac:dyDescent="0.25">
      <c r="A4545" s="23">
        <v>4544</v>
      </c>
      <c r="B4545" s="22" t="s">
        <v>2</v>
      </c>
      <c r="C4545" s="23" t="s">
        <v>14</v>
      </c>
      <c r="D4545" s="41">
        <v>2250</v>
      </c>
      <c r="E4545" s="23" t="s">
        <v>39</v>
      </c>
    </row>
    <row r="4546" spans="1:5" ht="13.2" x14ac:dyDescent="0.25">
      <c r="A4546" s="23">
        <v>4545</v>
      </c>
      <c r="B4546" s="22" t="s">
        <v>2</v>
      </c>
      <c r="C4546" s="23" t="s">
        <v>14</v>
      </c>
      <c r="D4546" s="41">
        <v>3750</v>
      </c>
      <c r="E4546" s="23" t="s">
        <v>39</v>
      </c>
    </row>
    <row r="4547" spans="1:5" ht="13.2" x14ac:dyDescent="0.25">
      <c r="A4547" s="23">
        <v>4546</v>
      </c>
      <c r="B4547" s="22" t="s">
        <v>2</v>
      </c>
      <c r="C4547" s="23" t="s">
        <v>14</v>
      </c>
      <c r="D4547" s="41">
        <v>2750</v>
      </c>
      <c r="E4547" s="23" t="s">
        <v>39</v>
      </c>
    </row>
    <row r="4548" spans="1:5" ht="13.2" x14ac:dyDescent="0.25">
      <c r="A4548" s="23">
        <v>4547</v>
      </c>
      <c r="B4548" s="22" t="s">
        <v>2</v>
      </c>
      <c r="C4548" s="23" t="s">
        <v>14</v>
      </c>
      <c r="D4548" s="41">
        <v>10500</v>
      </c>
      <c r="E4548" s="23" t="s">
        <v>39</v>
      </c>
    </row>
    <row r="4549" spans="1:5" ht="13.2" x14ac:dyDescent="0.25">
      <c r="A4549" s="23">
        <v>4548</v>
      </c>
      <c r="B4549" s="22" t="s">
        <v>2</v>
      </c>
      <c r="C4549" s="23" t="s">
        <v>14</v>
      </c>
      <c r="D4549" s="41">
        <v>500</v>
      </c>
      <c r="E4549" s="23" t="s">
        <v>39</v>
      </c>
    </row>
    <row r="4550" spans="1:5" ht="13.2" x14ac:dyDescent="0.25">
      <c r="A4550" s="23">
        <v>4549</v>
      </c>
      <c r="B4550" s="22" t="s">
        <v>2</v>
      </c>
      <c r="C4550" s="23" t="s">
        <v>14</v>
      </c>
      <c r="D4550" s="41">
        <v>750</v>
      </c>
      <c r="E4550" s="23" t="s">
        <v>39</v>
      </c>
    </row>
    <row r="4551" spans="1:5" ht="13.2" x14ac:dyDescent="0.25">
      <c r="A4551" s="23">
        <v>4550</v>
      </c>
      <c r="B4551" s="22" t="s">
        <v>2</v>
      </c>
      <c r="C4551" s="23" t="s">
        <v>14</v>
      </c>
      <c r="D4551" s="41">
        <v>1750</v>
      </c>
      <c r="E4551" s="23" t="s">
        <v>39</v>
      </c>
    </row>
    <row r="4552" spans="1:5" ht="13.2" x14ac:dyDescent="0.25">
      <c r="A4552" s="23">
        <v>4551</v>
      </c>
      <c r="B4552" s="22" t="s">
        <v>2</v>
      </c>
      <c r="C4552" s="23" t="s">
        <v>12</v>
      </c>
      <c r="D4552" s="41">
        <v>12500</v>
      </c>
      <c r="E4552" s="23" t="s">
        <v>39</v>
      </c>
    </row>
    <row r="4553" spans="1:5" ht="13.2" x14ac:dyDescent="0.25">
      <c r="A4553" s="23">
        <v>4552</v>
      </c>
      <c r="B4553" s="22" t="s">
        <v>2</v>
      </c>
      <c r="C4553" s="23" t="s">
        <v>10</v>
      </c>
      <c r="D4553" s="41">
        <v>11000</v>
      </c>
      <c r="E4553" s="23" t="s">
        <v>39</v>
      </c>
    </row>
    <row r="4554" spans="1:5" ht="13.2" x14ac:dyDescent="0.25">
      <c r="A4554" s="23">
        <v>4553</v>
      </c>
      <c r="B4554" s="22" t="s">
        <v>2</v>
      </c>
      <c r="C4554" s="23" t="s">
        <v>14</v>
      </c>
      <c r="D4554" s="41">
        <v>2500</v>
      </c>
      <c r="E4554" s="23" t="s">
        <v>39</v>
      </c>
    </row>
    <row r="4555" spans="1:5" ht="13.2" x14ac:dyDescent="0.25">
      <c r="A4555" s="23">
        <v>4554</v>
      </c>
      <c r="B4555" s="22" t="s">
        <v>2</v>
      </c>
      <c r="C4555" s="23" t="s">
        <v>14</v>
      </c>
      <c r="D4555" s="41">
        <v>11750</v>
      </c>
      <c r="E4555" s="23" t="s">
        <v>39</v>
      </c>
    </row>
    <row r="4556" spans="1:5" ht="13.2" x14ac:dyDescent="0.25">
      <c r="A4556" s="23">
        <v>4555</v>
      </c>
      <c r="B4556" s="22" t="s">
        <v>2</v>
      </c>
      <c r="C4556" s="23" t="s">
        <v>14</v>
      </c>
      <c r="D4556" s="41">
        <v>10500</v>
      </c>
      <c r="E4556" s="23" t="s">
        <v>39</v>
      </c>
    </row>
    <row r="4557" spans="1:5" ht="13.2" x14ac:dyDescent="0.25">
      <c r="A4557" s="23">
        <v>4556</v>
      </c>
      <c r="B4557" s="22" t="s">
        <v>2</v>
      </c>
      <c r="C4557" s="23" t="s">
        <v>14</v>
      </c>
      <c r="D4557" s="41">
        <v>500</v>
      </c>
      <c r="E4557" s="23" t="s">
        <v>39</v>
      </c>
    </row>
    <row r="4558" spans="1:5" ht="13.2" x14ac:dyDescent="0.25">
      <c r="A4558" s="23">
        <v>4557</v>
      </c>
      <c r="B4558" s="22" t="s">
        <v>2</v>
      </c>
      <c r="C4558" s="23" t="s">
        <v>14</v>
      </c>
      <c r="D4558" s="41">
        <v>750</v>
      </c>
      <c r="E4558" s="23" t="s">
        <v>39</v>
      </c>
    </row>
    <row r="4559" spans="1:5" ht="13.2" x14ac:dyDescent="0.25">
      <c r="A4559" s="23">
        <v>4558</v>
      </c>
      <c r="B4559" s="22" t="s">
        <v>2</v>
      </c>
      <c r="C4559" s="23" t="s">
        <v>14</v>
      </c>
      <c r="D4559" s="41">
        <v>1750</v>
      </c>
      <c r="E4559" s="23" t="s">
        <v>39</v>
      </c>
    </row>
    <row r="4560" spans="1:5" ht="13.2" x14ac:dyDescent="0.25">
      <c r="A4560" s="23">
        <v>4559</v>
      </c>
      <c r="B4560" s="22" t="s">
        <v>2</v>
      </c>
      <c r="C4560" s="23" t="s">
        <v>13</v>
      </c>
      <c r="D4560" s="41">
        <v>11250</v>
      </c>
      <c r="E4560" s="23" t="s">
        <v>39</v>
      </c>
    </row>
    <row r="4561" spans="1:5" ht="13.2" x14ac:dyDescent="0.25">
      <c r="A4561" s="23">
        <v>4560</v>
      </c>
      <c r="B4561" s="22" t="s">
        <v>2</v>
      </c>
      <c r="C4561" s="23" t="s">
        <v>11</v>
      </c>
      <c r="D4561" s="41">
        <v>7000</v>
      </c>
      <c r="E4561" s="23" t="s">
        <v>39</v>
      </c>
    </row>
    <row r="4562" spans="1:5" ht="13.2" x14ac:dyDescent="0.25">
      <c r="A4562" s="23">
        <v>4561</v>
      </c>
      <c r="B4562" s="22" t="s">
        <v>2</v>
      </c>
      <c r="C4562" s="23" t="s">
        <v>10</v>
      </c>
      <c r="D4562" s="41">
        <v>7500</v>
      </c>
      <c r="E4562" s="23" t="s">
        <v>39</v>
      </c>
    </row>
    <row r="4563" spans="1:5" ht="13.2" x14ac:dyDescent="0.25">
      <c r="A4563" s="23">
        <v>4562</v>
      </c>
      <c r="B4563" s="22" t="s">
        <v>2</v>
      </c>
      <c r="C4563" s="23" t="s">
        <v>14</v>
      </c>
      <c r="D4563" s="41">
        <v>7500</v>
      </c>
      <c r="E4563" s="23" t="s">
        <v>39</v>
      </c>
    </row>
    <row r="4564" spans="1:5" ht="13.2" x14ac:dyDescent="0.25">
      <c r="A4564" s="23">
        <v>4563</v>
      </c>
      <c r="B4564" s="22" t="s">
        <v>2</v>
      </c>
      <c r="C4564" s="23" t="s">
        <v>14</v>
      </c>
      <c r="D4564" s="41">
        <v>2250</v>
      </c>
      <c r="E4564" s="23" t="s">
        <v>39</v>
      </c>
    </row>
    <row r="4565" spans="1:5" ht="13.2" x14ac:dyDescent="0.25">
      <c r="A4565" s="23">
        <v>4564</v>
      </c>
      <c r="B4565" s="22" t="s">
        <v>2</v>
      </c>
      <c r="C4565" s="23" t="s">
        <v>14</v>
      </c>
      <c r="D4565" s="41">
        <v>8250</v>
      </c>
      <c r="E4565" s="23" t="s">
        <v>39</v>
      </c>
    </row>
    <row r="4566" spans="1:5" ht="13.2" x14ac:dyDescent="0.25">
      <c r="A4566" s="23">
        <v>4565</v>
      </c>
      <c r="B4566" s="22" t="s">
        <v>2</v>
      </c>
      <c r="C4566" s="23" t="s">
        <v>13</v>
      </c>
      <c r="D4566" s="41">
        <v>3750</v>
      </c>
      <c r="E4566" s="23" t="s">
        <v>39</v>
      </c>
    </row>
    <row r="4567" spans="1:5" ht="13.2" x14ac:dyDescent="0.25">
      <c r="A4567" s="23">
        <v>4566</v>
      </c>
      <c r="B4567" s="22" t="s">
        <v>2</v>
      </c>
      <c r="C4567" s="23" t="s">
        <v>10</v>
      </c>
      <c r="D4567" s="41">
        <v>5000</v>
      </c>
      <c r="E4567" s="23" t="s">
        <v>39</v>
      </c>
    </row>
    <row r="4568" spans="1:5" ht="13.2" x14ac:dyDescent="0.25">
      <c r="A4568" s="23">
        <v>4567</v>
      </c>
      <c r="B4568" s="22" t="s">
        <v>2</v>
      </c>
      <c r="C4568" s="23" t="s">
        <v>14</v>
      </c>
      <c r="D4568" s="41">
        <v>4500</v>
      </c>
      <c r="E4568" s="23" t="s">
        <v>39</v>
      </c>
    </row>
    <row r="4569" spans="1:5" ht="13.2" x14ac:dyDescent="0.25">
      <c r="A4569" s="23">
        <v>4568</v>
      </c>
      <c r="B4569" s="22" t="s">
        <v>2</v>
      </c>
      <c r="C4569" s="23" t="s">
        <v>10</v>
      </c>
      <c r="D4569" s="41">
        <v>7500</v>
      </c>
      <c r="E4569" s="23" t="s">
        <v>40</v>
      </c>
    </row>
    <row r="4570" spans="1:5" ht="13.2" x14ac:dyDescent="0.25">
      <c r="A4570" s="23">
        <v>4569</v>
      </c>
      <c r="B4570" s="22" t="s">
        <v>2</v>
      </c>
      <c r="C4570" s="23" t="s">
        <v>10</v>
      </c>
      <c r="D4570" s="41">
        <v>5000</v>
      </c>
      <c r="E4570" s="23" t="s">
        <v>40</v>
      </c>
    </row>
    <row r="4571" spans="1:5" ht="13.2" x14ac:dyDescent="0.25">
      <c r="A4571" s="23">
        <v>4570</v>
      </c>
      <c r="B4571" s="22" t="s">
        <v>2</v>
      </c>
      <c r="C4571" s="23" t="s">
        <v>10</v>
      </c>
      <c r="D4571" s="41">
        <v>10000</v>
      </c>
      <c r="E4571" s="23" t="s">
        <v>39</v>
      </c>
    </row>
    <row r="4572" spans="1:5" ht="13.2" x14ac:dyDescent="0.25">
      <c r="A4572" s="23">
        <v>4571</v>
      </c>
      <c r="B4572" s="22" t="s">
        <v>2</v>
      </c>
      <c r="C4572" s="23" t="s">
        <v>14</v>
      </c>
      <c r="D4572" s="41">
        <v>2500</v>
      </c>
      <c r="E4572" s="23" t="s">
        <v>39</v>
      </c>
    </row>
    <row r="4573" spans="1:5" ht="13.2" x14ac:dyDescent="0.25">
      <c r="A4573" s="23">
        <v>4572</v>
      </c>
      <c r="B4573" s="22" t="s">
        <v>2</v>
      </c>
      <c r="C4573" s="23" t="s">
        <v>13</v>
      </c>
      <c r="D4573" s="41">
        <v>3750</v>
      </c>
      <c r="E4573" s="23" t="s">
        <v>39</v>
      </c>
    </row>
    <row r="4574" spans="1:5" ht="13.2" x14ac:dyDescent="0.25">
      <c r="A4574" s="23">
        <v>4573</v>
      </c>
      <c r="B4574" s="22" t="s">
        <v>2</v>
      </c>
      <c r="C4574" s="23" t="s">
        <v>10</v>
      </c>
      <c r="D4574" s="41">
        <v>2500</v>
      </c>
      <c r="E4574" s="23" t="s">
        <v>40</v>
      </c>
    </row>
    <row r="4575" spans="1:5" ht="13.2" x14ac:dyDescent="0.25">
      <c r="A4575" s="23">
        <v>4574</v>
      </c>
      <c r="B4575" s="22" t="s">
        <v>2</v>
      </c>
      <c r="C4575" s="23" t="s">
        <v>13</v>
      </c>
      <c r="D4575" s="41">
        <v>3750</v>
      </c>
      <c r="E4575" s="23" t="s">
        <v>39</v>
      </c>
    </row>
    <row r="4576" spans="1:5" ht="13.2" x14ac:dyDescent="0.25">
      <c r="A4576" s="23">
        <v>4575</v>
      </c>
      <c r="B4576" s="22" t="s">
        <v>2</v>
      </c>
      <c r="C4576" s="23" t="s">
        <v>10</v>
      </c>
      <c r="D4576" s="41">
        <v>22000</v>
      </c>
      <c r="E4576" s="23" t="s">
        <v>40</v>
      </c>
    </row>
    <row r="4577" spans="1:5" ht="13.2" x14ac:dyDescent="0.25">
      <c r="A4577" s="23">
        <v>4576</v>
      </c>
      <c r="B4577" s="22" t="s">
        <v>2</v>
      </c>
      <c r="C4577" s="23" t="s">
        <v>14</v>
      </c>
      <c r="D4577" s="41">
        <v>18000</v>
      </c>
      <c r="E4577" s="23" t="s">
        <v>40</v>
      </c>
    </row>
    <row r="4578" spans="1:5" ht="13.2" x14ac:dyDescent="0.25">
      <c r="A4578" s="23">
        <v>4577</v>
      </c>
      <c r="B4578" s="22" t="s">
        <v>2</v>
      </c>
      <c r="C4578" s="23" t="s">
        <v>14</v>
      </c>
      <c r="D4578" s="41">
        <v>22500</v>
      </c>
      <c r="E4578" s="23" t="s">
        <v>40</v>
      </c>
    </row>
    <row r="4579" spans="1:5" ht="13.2" x14ac:dyDescent="0.25">
      <c r="A4579" s="23">
        <v>4578</v>
      </c>
      <c r="B4579" s="22" t="s">
        <v>2</v>
      </c>
      <c r="C4579" s="23" t="s">
        <v>14</v>
      </c>
      <c r="D4579" s="41">
        <v>1000</v>
      </c>
      <c r="E4579" s="23" t="s">
        <v>40</v>
      </c>
    </row>
    <row r="4580" spans="1:5" ht="13.2" x14ac:dyDescent="0.25">
      <c r="A4580" s="23">
        <v>4579</v>
      </c>
      <c r="B4580" s="22" t="s">
        <v>2</v>
      </c>
      <c r="C4580" s="23" t="s">
        <v>14</v>
      </c>
      <c r="D4580" s="41">
        <v>750</v>
      </c>
      <c r="E4580" s="23" t="s">
        <v>40</v>
      </c>
    </row>
    <row r="4581" spans="1:5" ht="13.2" x14ac:dyDescent="0.25">
      <c r="A4581" s="23">
        <v>4580</v>
      </c>
      <c r="B4581" s="22" t="s">
        <v>2</v>
      </c>
      <c r="C4581" s="23" t="s">
        <v>14</v>
      </c>
      <c r="D4581" s="41">
        <v>1000</v>
      </c>
      <c r="E4581" s="23" t="s">
        <v>40</v>
      </c>
    </row>
    <row r="4582" spans="1:5" ht="13.2" x14ac:dyDescent="0.25">
      <c r="A4582" s="23">
        <v>4581</v>
      </c>
      <c r="B4582" s="22" t="s">
        <v>2</v>
      </c>
      <c r="C4582" s="23" t="s">
        <v>14</v>
      </c>
      <c r="D4582" s="41">
        <v>2250</v>
      </c>
      <c r="E4582" s="23" t="s">
        <v>40</v>
      </c>
    </row>
    <row r="4583" spans="1:5" ht="13.2" x14ac:dyDescent="0.25">
      <c r="A4583" s="23">
        <v>4582</v>
      </c>
      <c r="B4583" s="22" t="s">
        <v>2</v>
      </c>
      <c r="C4583" s="23" t="s">
        <v>14</v>
      </c>
      <c r="D4583" s="41">
        <v>19000</v>
      </c>
      <c r="E4583" s="23" t="s">
        <v>40</v>
      </c>
    </row>
    <row r="4584" spans="1:5" ht="13.2" x14ac:dyDescent="0.25">
      <c r="A4584" s="23">
        <v>4583</v>
      </c>
      <c r="B4584" s="22" t="s">
        <v>2</v>
      </c>
      <c r="C4584" s="23" t="s">
        <v>14</v>
      </c>
      <c r="D4584" s="41">
        <v>8250</v>
      </c>
      <c r="E4584" s="23" t="s">
        <v>40</v>
      </c>
    </row>
    <row r="4585" spans="1:5" ht="13.2" x14ac:dyDescent="0.25">
      <c r="A4585" s="23">
        <v>4584</v>
      </c>
      <c r="B4585" s="22" t="s">
        <v>2</v>
      </c>
      <c r="C4585" s="23" t="s">
        <v>14</v>
      </c>
      <c r="D4585" s="41">
        <v>4750</v>
      </c>
      <c r="E4585" s="23" t="s">
        <v>40</v>
      </c>
    </row>
    <row r="4586" spans="1:5" ht="13.2" x14ac:dyDescent="0.25">
      <c r="A4586" s="23">
        <v>4585</v>
      </c>
      <c r="B4586" s="22" t="s">
        <v>2</v>
      </c>
      <c r="C4586" s="23" t="s">
        <v>10</v>
      </c>
      <c r="D4586" s="41">
        <v>10000</v>
      </c>
      <c r="E4586" s="23" t="s">
        <v>40</v>
      </c>
    </row>
    <row r="4587" spans="1:5" ht="13.2" x14ac:dyDescent="0.25">
      <c r="A4587" s="23">
        <v>4586</v>
      </c>
      <c r="B4587" s="22" t="s">
        <v>2</v>
      </c>
      <c r="C4587" s="23" t="s">
        <v>13</v>
      </c>
      <c r="D4587" s="41">
        <v>11250</v>
      </c>
      <c r="E4587" s="23" t="s">
        <v>39</v>
      </c>
    </row>
    <row r="4588" spans="1:5" ht="13.2" x14ac:dyDescent="0.25">
      <c r="A4588" s="23">
        <v>4587</v>
      </c>
      <c r="B4588" s="22" t="s">
        <v>2</v>
      </c>
      <c r="C4588" s="23" t="s">
        <v>12</v>
      </c>
      <c r="D4588" s="41">
        <v>8750</v>
      </c>
      <c r="E4588" s="23" t="s">
        <v>40</v>
      </c>
    </row>
    <row r="4589" spans="1:5" ht="13.2" x14ac:dyDescent="0.25">
      <c r="A4589" s="23">
        <v>4588</v>
      </c>
      <c r="B4589" s="22" t="s">
        <v>2</v>
      </c>
      <c r="C4589" s="23" t="s">
        <v>10</v>
      </c>
      <c r="D4589" s="41">
        <v>5000</v>
      </c>
      <c r="E4589" s="23" t="s">
        <v>40</v>
      </c>
    </row>
    <row r="4590" spans="1:5" ht="13.2" x14ac:dyDescent="0.25">
      <c r="A4590" s="23">
        <v>4589</v>
      </c>
      <c r="B4590" s="22" t="s">
        <v>2</v>
      </c>
      <c r="C4590" s="23" t="s">
        <v>14</v>
      </c>
      <c r="D4590" s="41">
        <v>3500</v>
      </c>
      <c r="E4590" s="23" t="s">
        <v>40</v>
      </c>
    </row>
    <row r="4591" spans="1:5" ht="13.2" x14ac:dyDescent="0.25">
      <c r="A4591" s="23">
        <v>4590</v>
      </c>
      <c r="B4591" s="22" t="s">
        <v>2</v>
      </c>
      <c r="C4591" s="23" t="s">
        <v>12</v>
      </c>
      <c r="D4591" s="41">
        <v>12500</v>
      </c>
      <c r="E4591" s="23" t="s">
        <v>40</v>
      </c>
    </row>
    <row r="4592" spans="1:5" ht="13.2" x14ac:dyDescent="0.25">
      <c r="A4592" s="23">
        <v>4591</v>
      </c>
      <c r="B4592" s="22" t="s">
        <v>2</v>
      </c>
      <c r="C4592" s="23" t="s">
        <v>12</v>
      </c>
      <c r="D4592" s="41">
        <v>8750</v>
      </c>
      <c r="E4592" s="23" t="s">
        <v>40</v>
      </c>
    </row>
    <row r="4593" spans="1:5" ht="13.2" x14ac:dyDescent="0.25">
      <c r="A4593" s="23">
        <v>4592</v>
      </c>
      <c r="B4593" s="22" t="s">
        <v>2</v>
      </c>
      <c r="C4593" s="23" t="s">
        <v>12</v>
      </c>
      <c r="D4593" s="41">
        <v>12500</v>
      </c>
      <c r="E4593" s="23" t="s">
        <v>40</v>
      </c>
    </row>
    <row r="4594" spans="1:5" ht="13.2" x14ac:dyDescent="0.25">
      <c r="A4594" s="23">
        <v>4593</v>
      </c>
      <c r="B4594" s="22" t="s">
        <v>2</v>
      </c>
      <c r="C4594" s="23" t="s">
        <v>12</v>
      </c>
      <c r="D4594" s="41">
        <v>10000</v>
      </c>
      <c r="E4594" s="23" t="s">
        <v>40</v>
      </c>
    </row>
    <row r="4595" spans="1:5" ht="13.2" x14ac:dyDescent="0.25">
      <c r="A4595" s="23">
        <v>4594</v>
      </c>
      <c r="B4595" s="22" t="s">
        <v>2</v>
      </c>
      <c r="C4595" s="23" t="s">
        <v>12</v>
      </c>
      <c r="D4595" s="41">
        <v>10000</v>
      </c>
      <c r="E4595" s="23" t="s">
        <v>40</v>
      </c>
    </row>
    <row r="4596" spans="1:5" ht="13.2" x14ac:dyDescent="0.25">
      <c r="A4596" s="23">
        <v>4595</v>
      </c>
      <c r="B4596" s="22" t="s">
        <v>2</v>
      </c>
      <c r="C4596" s="23" t="s">
        <v>12</v>
      </c>
      <c r="D4596" s="41">
        <v>8750</v>
      </c>
      <c r="E4596" s="23" t="s">
        <v>40</v>
      </c>
    </row>
    <row r="4597" spans="1:5" ht="13.2" x14ac:dyDescent="0.25">
      <c r="A4597" s="23">
        <v>4596</v>
      </c>
      <c r="B4597" s="22" t="s">
        <v>2</v>
      </c>
      <c r="C4597" s="23" t="s">
        <v>10</v>
      </c>
      <c r="D4597" s="41">
        <v>5000</v>
      </c>
      <c r="E4597" s="23" t="s">
        <v>40</v>
      </c>
    </row>
    <row r="4598" spans="1:5" ht="13.2" x14ac:dyDescent="0.25">
      <c r="A4598" s="23">
        <v>4597</v>
      </c>
      <c r="B4598" s="22" t="s">
        <v>2</v>
      </c>
      <c r="C4598" s="23" t="s">
        <v>14</v>
      </c>
      <c r="D4598" s="41">
        <v>2500</v>
      </c>
      <c r="E4598" s="23" t="s">
        <v>40</v>
      </c>
    </row>
    <row r="4599" spans="1:5" ht="13.2" x14ac:dyDescent="0.25">
      <c r="A4599" s="23">
        <v>4598</v>
      </c>
      <c r="B4599" s="22" t="s">
        <v>2</v>
      </c>
      <c r="C4599" s="23" t="s">
        <v>10</v>
      </c>
      <c r="D4599" s="41">
        <v>5000</v>
      </c>
      <c r="E4599" s="23" t="s">
        <v>40</v>
      </c>
    </row>
    <row r="4600" spans="1:5" ht="13.2" x14ac:dyDescent="0.25">
      <c r="A4600" s="23">
        <v>4599</v>
      </c>
      <c r="B4600" s="22" t="s">
        <v>2</v>
      </c>
      <c r="C4600" s="23" t="s">
        <v>10</v>
      </c>
      <c r="D4600" s="41">
        <v>5000</v>
      </c>
      <c r="E4600" s="23" t="s">
        <v>40</v>
      </c>
    </row>
    <row r="4601" spans="1:5" ht="13.2" x14ac:dyDescent="0.25">
      <c r="A4601" s="23">
        <v>4600</v>
      </c>
      <c r="B4601" s="22" t="s">
        <v>2</v>
      </c>
      <c r="C4601" s="23" t="s">
        <v>14</v>
      </c>
      <c r="D4601" s="41">
        <v>500</v>
      </c>
      <c r="E4601" s="23" t="s">
        <v>40</v>
      </c>
    </row>
    <row r="4602" spans="1:5" ht="13.2" x14ac:dyDescent="0.25">
      <c r="A4602" s="23">
        <v>4601</v>
      </c>
      <c r="B4602" s="22" t="s">
        <v>2</v>
      </c>
      <c r="C4602" s="23" t="s">
        <v>13</v>
      </c>
      <c r="D4602" s="41">
        <v>5000</v>
      </c>
      <c r="E4602" s="23" t="s">
        <v>40</v>
      </c>
    </row>
    <row r="4603" spans="1:5" ht="13.2" x14ac:dyDescent="0.25">
      <c r="A4603" s="23">
        <v>4602</v>
      </c>
      <c r="B4603" s="22" t="s">
        <v>2</v>
      </c>
      <c r="C4603" s="23" t="s">
        <v>14</v>
      </c>
      <c r="D4603" s="41">
        <v>1750</v>
      </c>
      <c r="E4603" s="23" t="s">
        <v>40</v>
      </c>
    </row>
    <row r="4604" spans="1:5" ht="13.2" x14ac:dyDescent="0.25">
      <c r="A4604" s="23">
        <v>4603</v>
      </c>
      <c r="B4604" s="22" t="s">
        <v>2</v>
      </c>
      <c r="C4604" s="23" t="s">
        <v>14</v>
      </c>
      <c r="D4604" s="41">
        <v>750</v>
      </c>
      <c r="E4604" s="23" t="s">
        <v>40</v>
      </c>
    </row>
    <row r="4605" spans="1:5" ht="13.2" x14ac:dyDescent="0.25">
      <c r="A4605" s="23">
        <v>4604</v>
      </c>
      <c r="B4605" s="22" t="s">
        <v>2</v>
      </c>
      <c r="C4605" s="23" t="s">
        <v>13</v>
      </c>
      <c r="D4605" s="41">
        <v>7500</v>
      </c>
      <c r="E4605" s="23" t="s">
        <v>40</v>
      </c>
    </row>
    <row r="4606" spans="1:5" ht="13.2" x14ac:dyDescent="0.25">
      <c r="A4606" s="23">
        <v>4605</v>
      </c>
      <c r="B4606" s="22" t="s">
        <v>2</v>
      </c>
      <c r="C4606" s="23" t="s">
        <v>13</v>
      </c>
      <c r="D4606" s="41">
        <v>11250</v>
      </c>
      <c r="E4606" s="23" t="s">
        <v>40</v>
      </c>
    </row>
    <row r="4607" spans="1:5" ht="13.2" x14ac:dyDescent="0.25">
      <c r="A4607" s="23">
        <v>4606</v>
      </c>
      <c r="B4607" s="22" t="s">
        <v>2</v>
      </c>
      <c r="C4607" s="23" t="s">
        <v>12</v>
      </c>
      <c r="D4607" s="41">
        <v>10000</v>
      </c>
      <c r="E4607" s="23" t="s">
        <v>40</v>
      </c>
    </row>
    <row r="4608" spans="1:5" ht="13.2" x14ac:dyDescent="0.25">
      <c r="A4608" s="23">
        <v>4607</v>
      </c>
      <c r="B4608" s="22" t="s">
        <v>2</v>
      </c>
      <c r="C4608" s="23" t="s">
        <v>12</v>
      </c>
      <c r="D4608" s="41">
        <v>10000</v>
      </c>
      <c r="E4608" s="23" t="s">
        <v>40</v>
      </c>
    </row>
    <row r="4609" spans="1:5" ht="13.2" x14ac:dyDescent="0.25">
      <c r="A4609" s="23">
        <v>4608</v>
      </c>
      <c r="B4609" s="22" t="s">
        <v>2</v>
      </c>
      <c r="C4609" s="23" t="s">
        <v>12</v>
      </c>
      <c r="D4609" s="41">
        <v>10000</v>
      </c>
      <c r="E4609" s="23" t="s">
        <v>40</v>
      </c>
    </row>
    <row r="4610" spans="1:5" ht="13.2" x14ac:dyDescent="0.25">
      <c r="A4610" s="23">
        <v>4609</v>
      </c>
      <c r="B4610" s="22" t="s">
        <v>2</v>
      </c>
      <c r="C4610" s="23" t="s">
        <v>12</v>
      </c>
      <c r="D4610" s="41">
        <v>12500</v>
      </c>
      <c r="E4610" s="23" t="s">
        <v>40</v>
      </c>
    </row>
    <row r="4611" spans="1:5" ht="13.2" x14ac:dyDescent="0.25">
      <c r="A4611" s="23">
        <v>4610</v>
      </c>
      <c r="B4611" s="22" t="s">
        <v>2</v>
      </c>
      <c r="C4611" s="23" t="s">
        <v>12</v>
      </c>
      <c r="D4611" s="41">
        <v>12500</v>
      </c>
      <c r="E4611" s="23" t="s">
        <v>40</v>
      </c>
    </row>
    <row r="4612" spans="1:5" ht="13.2" x14ac:dyDescent="0.25">
      <c r="A4612" s="23">
        <v>4611</v>
      </c>
      <c r="B4612" s="22" t="s">
        <v>2</v>
      </c>
      <c r="C4612" s="23" t="s">
        <v>12</v>
      </c>
      <c r="D4612" s="41">
        <v>10000</v>
      </c>
      <c r="E4612" s="23" t="s">
        <v>40</v>
      </c>
    </row>
    <row r="4613" spans="1:5" ht="13.2" x14ac:dyDescent="0.25">
      <c r="A4613" s="23">
        <v>4612</v>
      </c>
      <c r="B4613" s="22" t="s">
        <v>2</v>
      </c>
      <c r="C4613" s="23" t="s">
        <v>13</v>
      </c>
      <c r="D4613" s="41">
        <v>5000</v>
      </c>
      <c r="E4613" s="23" t="s">
        <v>39</v>
      </c>
    </row>
    <row r="4614" spans="1:5" ht="13.2" x14ac:dyDescent="0.25">
      <c r="A4614" s="23">
        <v>4613</v>
      </c>
      <c r="B4614" s="22" t="s">
        <v>2</v>
      </c>
      <c r="C4614" s="23" t="s">
        <v>12</v>
      </c>
      <c r="D4614" s="41">
        <v>12500</v>
      </c>
      <c r="E4614" s="23" t="s">
        <v>39</v>
      </c>
    </row>
    <row r="4615" spans="1:5" ht="13.2" x14ac:dyDescent="0.25">
      <c r="A4615" s="23">
        <v>4614</v>
      </c>
      <c r="B4615" s="22" t="s">
        <v>2</v>
      </c>
      <c r="C4615" s="23" t="s">
        <v>15</v>
      </c>
      <c r="D4615" s="41">
        <v>296000</v>
      </c>
      <c r="E4615" s="23" t="s">
        <v>39</v>
      </c>
    </row>
    <row r="4616" spans="1:5" ht="13.2" x14ac:dyDescent="0.25">
      <c r="A4616" s="23">
        <v>4615</v>
      </c>
      <c r="B4616" s="22" t="s">
        <v>2</v>
      </c>
      <c r="C4616" s="23" t="s">
        <v>15</v>
      </c>
      <c r="D4616" s="41">
        <v>24000</v>
      </c>
      <c r="E4616" s="23" t="s">
        <v>39</v>
      </c>
    </row>
    <row r="4617" spans="1:5" ht="13.2" x14ac:dyDescent="0.25">
      <c r="A4617" s="23">
        <v>4616</v>
      </c>
      <c r="B4617" s="22" t="s">
        <v>2</v>
      </c>
      <c r="C4617" s="23" t="s">
        <v>15</v>
      </c>
      <c r="D4617" s="41">
        <v>28000</v>
      </c>
      <c r="E4617" s="23" t="s">
        <v>39</v>
      </c>
    </row>
    <row r="4618" spans="1:5" ht="13.2" x14ac:dyDescent="0.25">
      <c r="A4618" s="23">
        <v>4617</v>
      </c>
      <c r="B4618" s="22" t="s">
        <v>2</v>
      </c>
      <c r="C4618" s="23" t="s">
        <v>15</v>
      </c>
      <c r="D4618" s="41">
        <v>32000</v>
      </c>
      <c r="E4618" s="23" t="s">
        <v>39</v>
      </c>
    </row>
    <row r="4619" spans="1:5" ht="13.2" x14ac:dyDescent="0.25">
      <c r="A4619" s="23">
        <v>4618</v>
      </c>
      <c r="B4619" s="22" t="s">
        <v>2</v>
      </c>
      <c r="C4619" s="23" t="s">
        <v>10</v>
      </c>
      <c r="D4619" s="41">
        <v>7500</v>
      </c>
      <c r="E4619" s="23" t="s">
        <v>40</v>
      </c>
    </row>
    <row r="4620" spans="1:5" ht="13.2" x14ac:dyDescent="0.25">
      <c r="A4620" s="23">
        <v>4619</v>
      </c>
      <c r="B4620" s="22" t="s">
        <v>2</v>
      </c>
      <c r="C4620" s="23" t="s">
        <v>14</v>
      </c>
      <c r="D4620" s="41">
        <v>5250</v>
      </c>
      <c r="E4620" s="23" t="s">
        <v>40</v>
      </c>
    </row>
    <row r="4621" spans="1:5" ht="13.2" x14ac:dyDescent="0.25">
      <c r="A4621" s="23">
        <v>4620</v>
      </c>
      <c r="B4621" s="22" t="s">
        <v>2</v>
      </c>
      <c r="C4621" s="23" t="s">
        <v>14</v>
      </c>
      <c r="D4621" s="41">
        <v>2250</v>
      </c>
      <c r="E4621" s="23" t="s">
        <v>40</v>
      </c>
    </row>
    <row r="4622" spans="1:5" ht="13.2" x14ac:dyDescent="0.25">
      <c r="A4622" s="23">
        <v>4621</v>
      </c>
      <c r="B4622" s="22" t="s">
        <v>2</v>
      </c>
      <c r="C4622" s="23" t="s">
        <v>13</v>
      </c>
      <c r="D4622" s="41">
        <v>11250</v>
      </c>
      <c r="E4622" s="23" t="s">
        <v>40</v>
      </c>
    </row>
    <row r="4623" spans="1:5" ht="13.2" x14ac:dyDescent="0.25">
      <c r="A4623" s="23">
        <v>4622</v>
      </c>
      <c r="B4623" s="22" t="s">
        <v>2</v>
      </c>
      <c r="C4623" s="23" t="s">
        <v>12</v>
      </c>
      <c r="D4623" s="41">
        <v>12500</v>
      </c>
      <c r="E4623" s="23" t="s">
        <v>40</v>
      </c>
    </row>
    <row r="4624" spans="1:5" ht="13.2" x14ac:dyDescent="0.25">
      <c r="A4624" s="23">
        <v>4623</v>
      </c>
      <c r="B4624" s="22" t="s">
        <v>2</v>
      </c>
      <c r="C4624" s="23" t="s">
        <v>14</v>
      </c>
      <c r="D4624" s="41">
        <v>100000</v>
      </c>
      <c r="E4624" s="23" t="s">
        <v>39</v>
      </c>
    </row>
    <row r="4625" spans="1:5" ht="13.2" x14ac:dyDescent="0.25">
      <c r="A4625" s="23">
        <v>4624</v>
      </c>
      <c r="B4625" s="22" t="s">
        <v>2</v>
      </c>
      <c r="C4625" s="23" t="s">
        <v>14</v>
      </c>
      <c r="D4625" s="41">
        <v>300000</v>
      </c>
      <c r="E4625" s="23" t="s">
        <v>40</v>
      </c>
    </row>
    <row r="4626" spans="1:5" ht="13.2" x14ac:dyDescent="0.25">
      <c r="A4626" s="23">
        <v>4625</v>
      </c>
      <c r="B4626" s="22" t="s">
        <v>2</v>
      </c>
      <c r="C4626" s="23" t="s">
        <v>10</v>
      </c>
      <c r="D4626" s="41">
        <v>10000</v>
      </c>
      <c r="E4626" s="23" t="s">
        <v>40</v>
      </c>
    </row>
    <row r="4627" spans="1:5" ht="13.2" x14ac:dyDescent="0.25">
      <c r="A4627" s="23">
        <v>4626</v>
      </c>
      <c r="B4627" s="22" t="s">
        <v>2</v>
      </c>
      <c r="C4627" s="23" t="s">
        <v>10</v>
      </c>
      <c r="D4627" s="41">
        <v>10000</v>
      </c>
      <c r="E4627" s="23" t="s">
        <v>40</v>
      </c>
    </row>
    <row r="4628" spans="1:5" ht="13.2" x14ac:dyDescent="0.25">
      <c r="A4628" s="23">
        <v>4627</v>
      </c>
      <c r="B4628" s="22" t="s">
        <v>2</v>
      </c>
      <c r="C4628" s="23" t="s">
        <v>12</v>
      </c>
      <c r="D4628" s="41">
        <v>12500</v>
      </c>
      <c r="E4628" s="23" t="s">
        <v>40</v>
      </c>
    </row>
    <row r="4629" spans="1:5" ht="13.2" x14ac:dyDescent="0.25">
      <c r="A4629" s="23">
        <v>4628</v>
      </c>
      <c r="B4629" s="22" t="s">
        <v>2</v>
      </c>
      <c r="C4629" s="23" t="s">
        <v>12</v>
      </c>
      <c r="D4629" s="41">
        <v>12500</v>
      </c>
      <c r="E4629" s="23" t="s">
        <v>40</v>
      </c>
    </row>
    <row r="4630" spans="1:5" ht="13.2" x14ac:dyDescent="0.25">
      <c r="A4630" s="23">
        <v>4629</v>
      </c>
      <c r="B4630" s="22" t="s">
        <v>2</v>
      </c>
      <c r="C4630" s="23" t="s">
        <v>12</v>
      </c>
      <c r="D4630" s="41">
        <v>8750</v>
      </c>
      <c r="E4630" s="23" t="s">
        <v>40</v>
      </c>
    </row>
    <row r="4631" spans="1:5" ht="13.2" x14ac:dyDescent="0.25">
      <c r="A4631" s="23">
        <v>4630</v>
      </c>
      <c r="B4631" s="22" t="s">
        <v>2</v>
      </c>
      <c r="C4631" s="23" t="s">
        <v>12</v>
      </c>
      <c r="D4631" s="41">
        <v>12500</v>
      </c>
      <c r="E4631" s="23" t="s">
        <v>40</v>
      </c>
    </row>
    <row r="4632" spans="1:5" ht="13.2" x14ac:dyDescent="0.25">
      <c r="A4632" s="23">
        <v>4631</v>
      </c>
      <c r="B4632" s="22" t="s">
        <v>2</v>
      </c>
      <c r="C4632" s="23" t="s">
        <v>12</v>
      </c>
      <c r="D4632" s="41">
        <v>15000</v>
      </c>
      <c r="E4632" s="23" t="s">
        <v>40</v>
      </c>
    </row>
    <row r="4633" spans="1:5" ht="13.2" x14ac:dyDescent="0.25">
      <c r="A4633" s="23">
        <v>4632</v>
      </c>
      <c r="B4633" s="22" t="s">
        <v>2</v>
      </c>
      <c r="C4633" s="23" t="s">
        <v>12</v>
      </c>
      <c r="D4633" s="41">
        <v>12500</v>
      </c>
      <c r="E4633" s="23" t="s">
        <v>40</v>
      </c>
    </row>
    <row r="4634" spans="1:5" ht="13.2" x14ac:dyDescent="0.25">
      <c r="A4634" s="23">
        <v>4633</v>
      </c>
      <c r="B4634" s="22" t="s">
        <v>2</v>
      </c>
      <c r="C4634" s="23" t="s">
        <v>12</v>
      </c>
      <c r="D4634" s="41">
        <v>12500</v>
      </c>
      <c r="E4634" s="23" t="s">
        <v>40</v>
      </c>
    </row>
    <row r="4635" spans="1:5" ht="13.2" x14ac:dyDescent="0.25">
      <c r="A4635" s="23">
        <v>4634</v>
      </c>
      <c r="B4635" s="22" t="s">
        <v>2</v>
      </c>
      <c r="C4635" s="23" t="s">
        <v>12</v>
      </c>
      <c r="D4635" s="41">
        <v>12500</v>
      </c>
      <c r="E4635" s="23" t="s">
        <v>40</v>
      </c>
    </row>
    <row r="4636" spans="1:5" ht="13.2" x14ac:dyDescent="0.25">
      <c r="A4636" s="23">
        <v>4635</v>
      </c>
      <c r="B4636" s="22" t="s">
        <v>2</v>
      </c>
      <c r="C4636" s="23" t="s">
        <v>12</v>
      </c>
      <c r="D4636" s="41">
        <v>10000</v>
      </c>
      <c r="E4636" s="23" t="s">
        <v>40</v>
      </c>
    </row>
    <row r="4637" spans="1:5" ht="13.2" x14ac:dyDescent="0.25">
      <c r="A4637" s="23">
        <v>4636</v>
      </c>
      <c r="B4637" s="22" t="s">
        <v>2</v>
      </c>
      <c r="C4637" s="23" t="s">
        <v>13</v>
      </c>
      <c r="D4637" s="41">
        <v>3750</v>
      </c>
      <c r="E4637" s="23" t="s">
        <v>39</v>
      </c>
    </row>
    <row r="4638" spans="1:5" ht="13.2" x14ac:dyDescent="0.25">
      <c r="A4638" s="23">
        <v>4637</v>
      </c>
      <c r="B4638" s="22" t="s">
        <v>2</v>
      </c>
      <c r="C4638" s="23" t="s">
        <v>11</v>
      </c>
      <c r="D4638" s="41">
        <v>18000</v>
      </c>
      <c r="E4638" s="23" t="s">
        <v>39</v>
      </c>
    </row>
    <row r="4639" spans="1:5" ht="13.2" x14ac:dyDescent="0.25">
      <c r="A4639" s="23">
        <v>4638</v>
      </c>
      <c r="B4639" s="22" t="s">
        <v>2</v>
      </c>
      <c r="C4639" s="23" t="s">
        <v>11</v>
      </c>
      <c r="D4639" s="41">
        <v>10000</v>
      </c>
      <c r="E4639" s="23" t="s">
        <v>40</v>
      </c>
    </row>
    <row r="4640" spans="1:5" ht="13.2" x14ac:dyDescent="0.25">
      <c r="A4640" s="23">
        <v>4639</v>
      </c>
      <c r="B4640" s="22" t="s">
        <v>2</v>
      </c>
      <c r="C4640" s="23" t="s">
        <v>11</v>
      </c>
      <c r="D4640" s="41">
        <v>38500</v>
      </c>
      <c r="E4640" s="23" t="s">
        <v>40</v>
      </c>
    </row>
    <row r="4641" spans="1:5" ht="13.2" x14ac:dyDescent="0.25">
      <c r="A4641" s="23">
        <v>4640</v>
      </c>
      <c r="B4641" s="22" t="s">
        <v>2</v>
      </c>
      <c r="C4641" s="23" t="s">
        <v>11</v>
      </c>
      <c r="D4641" s="41">
        <v>10000</v>
      </c>
      <c r="E4641" s="23" t="s">
        <v>40</v>
      </c>
    </row>
    <row r="4642" spans="1:5" ht="13.2" x14ac:dyDescent="0.25">
      <c r="A4642" s="23">
        <v>4641</v>
      </c>
      <c r="B4642" s="22" t="s">
        <v>2</v>
      </c>
      <c r="C4642" s="23" t="s">
        <v>12</v>
      </c>
      <c r="D4642" s="41">
        <v>12500</v>
      </c>
      <c r="E4642" s="23" t="s">
        <v>40</v>
      </c>
    </row>
    <row r="4643" spans="1:5" ht="13.2" x14ac:dyDescent="0.25">
      <c r="A4643" s="23">
        <v>4642</v>
      </c>
      <c r="B4643" s="22" t="s">
        <v>2</v>
      </c>
      <c r="C4643" s="23" t="s">
        <v>12</v>
      </c>
      <c r="D4643" s="41">
        <v>8750</v>
      </c>
      <c r="E4643" s="23" t="s">
        <v>40</v>
      </c>
    </row>
    <row r="4644" spans="1:5" ht="13.2" x14ac:dyDescent="0.25">
      <c r="A4644" s="23">
        <v>4643</v>
      </c>
      <c r="B4644" s="22" t="s">
        <v>2</v>
      </c>
      <c r="C4644" s="23" t="s">
        <v>12</v>
      </c>
      <c r="D4644" s="41">
        <v>12500</v>
      </c>
      <c r="E4644" s="23" t="s">
        <v>40</v>
      </c>
    </row>
    <row r="4645" spans="1:5" ht="13.2" x14ac:dyDescent="0.25">
      <c r="A4645" s="23">
        <v>4644</v>
      </c>
      <c r="B4645" s="22" t="s">
        <v>2</v>
      </c>
      <c r="C4645" s="23" t="s">
        <v>12</v>
      </c>
      <c r="D4645" s="41">
        <v>12500</v>
      </c>
      <c r="E4645" s="23" t="s">
        <v>40</v>
      </c>
    </row>
    <row r="4646" spans="1:5" ht="13.2" x14ac:dyDescent="0.25">
      <c r="A4646" s="23">
        <v>4645</v>
      </c>
      <c r="B4646" s="22" t="s">
        <v>2</v>
      </c>
      <c r="C4646" s="23" t="s">
        <v>12</v>
      </c>
      <c r="D4646" s="41">
        <v>8750</v>
      </c>
      <c r="E4646" s="23" t="s">
        <v>40</v>
      </c>
    </row>
    <row r="4647" spans="1:5" ht="13.2" x14ac:dyDescent="0.25">
      <c r="A4647" s="23">
        <v>4646</v>
      </c>
      <c r="B4647" s="22" t="s">
        <v>2</v>
      </c>
      <c r="C4647" s="23" t="s">
        <v>12</v>
      </c>
      <c r="D4647" s="41">
        <v>12500</v>
      </c>
      <c r="E4647" s="23" t="s">
        <v>40</v>
      </c>
    </row>
    <row r="4648" spans="1:5" ht="13.2" x14ac:dyDescent="0.25">
      <c r="A4648" s="23">
        <v>4647</v>
      </c>
      <c r="B4648" s="22" t="s">
        <v>2</v>
      </c>
      <c r="C4648" s="23" t="s">
        <v>12</v>
      </c>
      <c r="D4648" s="41">
        <v>10000</v>
      </c>
      <c r="E4648" s="23" t="s">
        <v>40</v>
      </c>
    </row>
    <row r="4649" spans="1:5" ht="13.2" x14ac:dyDescent="0.25">
      <c r="A4649" s="23">
        <v>4648</v>
      </c>
      <c r="B4649" s="22" t="s">
        <v>2</v>
      </c>
      <c r="C4649" s="23" t="s">
        <v>12</v>
      </c>
      <c r="D4649" s="41">
        <v>10000</v>
      </c>
      <c r="E4649" s="23" t="s">
        <v>40</v>
      </c>
    </row>
    <row r="4650" spans="1:5" ht="13.2" x14ac:dyDescent="0.25">
      <c r="A4650" s="23">
        <v>4649</v>
      </c>
      <c r="B4650" s="22" t="s">
        <v>2</v>
      </c>
      <c r="C4650" s="23" t="s">
        <v>12</v>
      </c>
      <c r="D4650" s="41">
        <v>8750</v>
      </c>
      <c r="E4650" s="23" t="s">
        <v>40</v>
      </c>
    </row>
    <row r="4651" spans="1:5" ht="13.2" x14ac:dyDescent="0.25">
      <c r="A4651" s="23">
        <v>4650</v>
      </c>
      <c r="B4651" s="22" t="s">
        <v>2</v>
      </c>
      <c r="C4651" s="23" t="s">
        <v>12</v>
      </c>
      <c r="D4651" s="41">
        <v>10000</v>
      </c>
      <c r="E4651" s="23" t="s">
        <v>40</v>
      </c>
    </row>
    <row r="4652" spans="1:5" ht="13.2" x14ac:dyDescent="0.25">
      <c r="A4652" s="23">
        <v>4651</v>
      </c>
      <c r="B4652" s="22" t="s">
        <v>2</v>
      </c>
      <c r="C4652" s="23" t="s">
        <v>10</v>
      </c>
      <c r="D4652" s="41">
        <v>7500</v>
      </c>
      <c r="E4652" s="23" t="s">
        <v>40</v>
      </c>
    </row>
    <row r="4653" spans="1:5" ht="13.2" x14ac:dyDescent="0.25">
      <c r="A4653" s="23">
        <v>4652</v>
      </c>
      <c r="B4653" s="22" t="s">
        <v>2</v>
      </c>
      <c r="C4653" s="23" t="s">
        <v>14</v>
      </c>
      <c r="D4653" s="41">
        <v>11000</v>
      </c>
      <c r="E4653" s="23" t="s">
        <v>40</v>
      </c>
    </row>
    <row r="4654" spans="1:5" ht="13.2" x14ac:dyDescent="0.25">
      <c r="A4654" s="23">
        <v>4653</v>
      </c>
      <c r="B4654" s="22" t="s">
        <v>2</v>
      </c>
      <c r="C4654" s="23" t="s">
        <v>12</v>
      </c>
      <c r="D4654" s="41">
        <v>12500</v>
      </c>
      <c r="E4654" s="23" t="s">
        <v>40</v>
      </c>
    </row>
    <row r="4655" spans="1:5" ht="13.2" x14ac:dyDescent="0.25">
      <c r="A4655" s="23">
        <v>4654</v>
      </c>
      <c r="B4655" s="22" t="s">
        <v>2</v>
      </c>
      <c r="C4655" s="23" t="s">
        <v>13</v>
      </c>
      <c r="D4655" s="41">
        <v>3750</v>
      </c>
      <c r="E4655" s="23" t="s">
        <v>39</v>
      </c>
    </row>
    <row r="4656" spans="1:5" ht="13.2" x14ac:dyDescent="0.25">
      <c r="A4656" s="23">
        <v>4655</v>
      </c>
      <c r="B4656" s="22" t="s">
        <v>2</v>
      </c>
      <c r="C4656" s="23" t="s">
        <v>14</v>
      </c>
      <c r="D4656" s="41">
        <v>10500</v>
      </c>
      <c r="E4656" s="23" t="s">
        <v>39</v>
      </c>
    </row>
    <row r="4657" spans="1:5" ht="13.2" x14ac:dyDescent="0.25">
      <c r="A4657" s="23">
        <v>4656</v>
      </c>
      <c r="B4657" s="22" t="s">
        <v>2</v>
      </c>
      <c r="C4657" s="23" t="s">
        <v>10</v>
      </c>
      <c r="D4657" s="41">
        <v>5000</v>
      </c>
      <c r="E4657" s="23" t="s">
        <v>39</v>
      </c>
    </row>
    <row r="4658" spans="1:5" ht="13.2" x14ac:dyDescent="0.25">
      <c r="A4658" s="23">
        <v>4657</v>
      </c>
      <c r="B4658" s="22" t="s">
        <v>2</v>
      </c>
      <c r="C4658" s="23" t="s">
        <v>14</v>
      </c>
      <c r="D4658" s="41">
        <v>2500</v>
      </c>
      <c r="E4658" s="23" t="s">
        <v>39</v>
      </c>
    </row>
    <row r="4659" spans="1:5" ht="13.2" x14ac:dyDescent="0.25">
      <c r="A4659" s="23">
        <v>4658</v>
      </c>
      <c r="B4659" s="22" t="s">
        <v>2</v>
      </c>
      <c r="C4659" s="23" t="s">
        <v>14</v>
      </c>
      <c r="D4659" s="41">
        <v>2000</v>
      </c>
      <c r="E4659" s="23" t="s">
        <v>39</v>
      </c>
    </row>
    <row r="4660" spans="1:5" ht="13.2" x14ac:dyDescent="0.25">
      <c r="A4660" s="23">
        <v>4659</v>
      </c>
      <c r="B4660" s="22" t="s">
        <v>2</v>
      </c>
      <c r="C4660" s="23" t="s">
        <v>10</v>
      </c>
      <c r="D4660" s="41">
        <v>57500</v>
      </c>
      <c r="E4660" s="23" t="s">
        <v>40</v>
      </c>
    </row>
    <row r="4661" spans="1:5" ht="13.2" x14ac:dyDescent="0.25">
      <c r="A4661" s="23">
        <v>4660</v>
      </c>
      <c r="B4661" s="22" t="s">
        <v>2</v>
      </c>
      <c r="C4661" s="23" t="s">
        <v>10</v>
      </c>
      <c r="D4661" s="41">
        <v>7500</v>
      </c>
      <c r="E4661" s="23" t="s">
        <v>40</v>
      </c>
    </row>
    <row r="4662" spans="1:5" ht="13.2" x14ac:dyDescent="0.25">
      <c r="A4662" s="23">
        <v>4661</v>
      </c>
      <c r="B4662" s="22" t="s">
        <v>2</v>
      </c>
      <c r="C4662" s="23" t="s">
        <v>10</v>
      </c>
      <c r="D4662" s="41">
        <v>5000</v>
      </c>
      <c r="E4662" s="23" t="s">
        <v>40</v>
      </c>
    </row>
    <row r="4663" spans="1:5" ht="13.2" x14ac:dyDescent="0.25">
      <c r="A4663" s="23">
        <v>4662</v>
      </c>
      <c r="B4663" s="22" t="s">
        <v>2</v>
      </c>
      <c r="C4663" s="23" t="s">
        <v>13</v>
      </c>
      <c r="D4663" s="41">
        <v>15000</v>
      </c>
      <c r="E4663" s="23" t="s">
        <v>39</v>
      </c>
    </row>
    <row r="4664" spans="1:5" ht="13.2" x14ac:dyDescent="0.25">
      <c r="A4664" s="23">
        <v>4663</v>
      </c>
      <c r="B4664" s="22" t="s">
        <v>2</v>
      </c>
      <c r="C4664" s="23" t="s">
        <v>10</v>
      </c>
      <c r="D4664" s="41">
        <v>5000</v>
      </c>
      <c r="E4664" s="23" t="s">
        <v>40</v>
      </c>
    </row>
    <row r="4665" spans="1:5" ht="13.2" x14ac:dyDescent="0.25">
      <c r="A4665" s="23">
        <v>4664</v>
      </c>
      <c r="B4665" s="22" t="s">
        <v>2</v>
      </c>
      <c r="C4665" s="23" t="s">
        <v>14</v>
      </c>
      <c r="D4665" s="41">
        <v>4750</v>
      </c>
      <c r="E4665" s="23" t="s">
        <v>40</v>
      </c>
    </row>
    <row r="4666" spans="1:5" ht="13.2" x14ac:dyDescent="0.25">
      <c r="A4666" s="23">
        <v>4665</v>
      </c>
      <c r="B4666" s="22" t="s">
        <v>2</v>
      </c>
      <c r="C4666" s="23" t="s">
        <v>14</v>
      </c>
      <c r="D4666" s="41">
        <v>2750</v>
      </c>
      <c r="E4666" s="23" t="s">
        <v>40</v>
      </c>
    </row>
    <row r="4667" spans="1:5" ht="13.2" x14ac:dyDescent="0.25">
      <c r="A4667" s="23">
        <v>4666</v>
      </c>
      <c r="B4667" s="22" t="s">
        <v>2</v>
      </c>
      <c r="C4667" s="23" t="s">
        <v>10</v>
      </c>
      <c r="D4667" s="41">
        <v>7500</v>
      </c>
      <c r="E4667" s="23" t="s">
        <v>39</v>
      </c>
    </row>
    <row r="4668" spans="1:5" ht="13.2" x14ac:dyDescent="0.25">
      <c r="A4668" s="23">
        <v>4667</v>
      </c>
      <c r="B4668" s="22" t="s">
        <v>2</v>
      </c>
      <c r="C4668" s="23" t="s">
        <v>14</v>
      </c>
      <c r="D4668" s="41">
        <v>8500</v>
      </c>
      <c r="E4668" s="23" t="s">
        <v>39</v>
      </c>
    </row>
    <row r="4669" spans="1:5" ht="13.2" x14ac:dyDescent="0.25">
      <c r="A4669" s="23">
        <v>4668</v>
      </c>
      <c r="B4669" s="22" t="s">
        <v>2</v>
      </c>
      <c r="C4669" s="23" t="s">
        <v>14</v>
      </c>
      <c r="D4669" s="41">
        <v>2750</v>
      </c>
      <c r="E4669" s="23" t="s">
        <v>39</v>
      </c>
    </row>
    <row r="4670" spans="1:5" ht="13.2" x14ac:dyDescent="0.25">
      <c r="A4670" s="23">
        <v>4669</v>
      </c>
      <c r="B4670" s="22" t="s">
        <v>2</v>
      </c>
      <c r="C4670" s="23" t="s">
        <v>12</v>
      </c>
      <c r="D4670" s="41">
        <v>7500</v>
      </c>
      <c r="E4670" s="23" t="s">
        <v>39</v>
      </c>
    </row>
    <row r="4671" spans="1:5" ht="13.2" x14ac:dyDescent="0.25">
      <c r="A4671" s="23">
        <v>4670</v>
      </c>
      <c r="B4671" s="22" t="s">
        <v>2</v>
      </c>
      <c r="C4671" s="23" t="s">
        <v>13</v>
      </c>
      <c r="D4671" s="41">
        <v>15000</v>
      </c>
      <c r="E4671" s="23" t="s">
        <v>39</v>
      </c>
    </row>
    <row r="4672" spans="1:5" ht="13.2" x14ac:dyDescent="0.25">
      <c r="A4672" s="23">
        <v>4671</v>
      </c>
      <c r="B4672" s="22" t="s">
        <v>2</v>
      </c>
      <c r="C4672" s="23" t="s">
        <v>12</v>
      </c>
      <c r="D4672" s="41">
        <v>12500</v>
      </c>
      <c r="E4672" s="23" t="s">
        <v>39</v>
      </c>
    </row>
    <row r="4673" spans="1:5" ht="13.2" x14ac:dyDescent="0.25">
      <c r="A4673" s="23">
        <v>4672</v>
      </c>
      <c r="B4673" s="22" t="s">
        <v>2</v>
      </c>
      <c r="C4673" s="23" t="s">
        <v>10</v>
      </c>
      <c r="D4673" s="41">
        <v>11000</v>
      </c>
      <c r="E4673" s="23" t="s">
        <v>39</v>
      </c>
    </row>
    <row r="4674" spans="1:5" ht="13.2" x14ac:dyDescent="0.25">
      <c r="A4674" s="23">
        <v>4673</v>
      </c>
      <c r="B4674" s="22" t="s">
        <v>2</v>
      </c>
      <c r="C4674" s="23" t="s">
        <v>14</v>
      </c>
      <c r="D4674" s="41">
        <v>3250</v>
      </c>
      <c r="E4674" s="23" t="s">
        <v>39</v>
      </c>
    </row>
    <row r="4675" spans="1:5" ht="13.2" x14ac:dyDescent="0.25">
      <c r="A4675" s="23">
        <v>4674</v>
      </c>
      <c r="B4675" s="22" t="s">
        <v>2</v>
      </c>
      <c r="C4675" s="23" t="s">
        <v>14</v>
      </c>
      <c r="D4675" s="41">
        <v>10500</v>
      </c>
      <c r="E4675" s="23" t="s">
        <v>39</v>
      </c>
    </row>
    <row r="4676" spans="1:5" ht="13.2" x14ac:dyDescent="0.25">
      <c r="A4676" s="23">
        <v>4675</v>
      </c>
      <c r="B4676" s="22" t="s">
        <v>2</v>
      </c>
      <c r="C4676" s="23" t="s">
        <v>14</v>
      </c>
      <c r="D4676" s="41">
        <v>500</v>
      </c>
      <c r="E4676" s="23" t="s">
        <v>39</v>
      </c>
    </row>
    <row r="4677" spans="1:5" ht="13.2" x14ac:dyDescent="0.25">
      <c r="A4677" s="23">
        <v>4676</v>
      </c>
      <c r="B4677" s="22" t="s">
        <v>2</v>
      </c>
      <c r="C4677" s="23" t="s">
        <v>14</v>
      </c>
      <c r="D4677" s="41">
        <v>750</v>
      </c>
      <c r="E4677" s="23" t="s">
        <v>39</v>
      </c>
    </row>
    <row r="4678" spans="1:5" ht="13.2" x14ac:dyDescent="0.25">
      <c r="A4678" s="23">
        <v>4677</v>
      </c>
      <c r="B4678" s="22" t="s">
        <v>2</v>
      </c>
      <c r="C4678" s="23" t="s">
        <v>14</v>
      </c>
      <c r="D4678" s="41">
        <v>1750</v>
      </c>
      <c r="E4678" s="23" t="s">
        <v>39</v>
      </c>
    </row>
    <row r="4679" spans="1:5" ht="13.2" x14ac:dyDescent="0.25">
      <c r="A4679" s="23">
        <v>4678</v>
      </c>
      <c r="B4679" s="22" t="s">
        <v>2</v>
      </c>
      <c r="C4679" s="23" t="s">
        <v>13</v>
      </c>
      <c r="D4679" s="41">
        <v>7500</v>
      </c>
      <c r="E4679" s="23" t="s">
        <v>39</v>
      </c>
    </row>
    <row r="4680" spans="1:5" ht="13.2" x14ac:dyDescent="0.25">
      <c r="A4680" s="23">
        <v>4679</v>
      </c>
      <c r="B4680" s="22" t="s">
        <v>2</v>
      </c>
      <c r="C4680" s="23" t="s">
        <v>11</v>
      </c>
      <c r="D4680" s="41">
        <v>3400</v>
      </c>
      <c r="E4680" s="23" t="s">
        <v>39</v>
      </c>
    </row>
    <row r="4681" spans="1:5" ht="13.2" x14ac:dyDescent="0.25">
      <c r="A4681" s="23">
        <v>4680</v>
      </c>
      <c r="B4681" s="22" t="s">
        <v>2</v>
      </c>
      <c r="C4681" s="23" t="s">
        <v>13</v>
      </c>
      <c r="D4681" s="41">
        <v>3750</v>
      </c>
      <c r="E4681" s="23" t="s">
        <v>39</v>
      </c>
    </row>
    <row r="4682" spans="1:5" ht="13.2" x14ac:dyDescent="0.25">
      <c r="A4682" s="23">
        <v>4681</v>
      </c>
      <c r="B4682" s="22" t="s">
        <v>2</v>
      </c>
      <c r="C4682" s="23" t="s">
        <v>10</v>
      </c>
      <c r="D4682" s="41">
        <v>5000</v>
      </c>
      <c r="E4682" s="23" t="s">
        <v>40</v>
      </c>
    </row>
    <row r="4683" spans="1:5" ht="13.2" x14ac:dyDescent="0.25">
      <c r="A4683" s="23">
        <v>4682</v>
      </c>
      <c r="B4683" s="22" t="s">
        <v>2</v>
      </c>
      <c r="C4683" s="23" t="s">
        <v>10</v>
      </c>
      <c r="D4683" s="41">
        <v>7500</v>
      </c>
      <c r="E4683" s="23" t="s">
        <v>39</v>
      </c>
    </row>
    <row r="4684" spans="1:5" ht="13.2" x14ac:dyDescent="0.25">
      <c r="A4684" s="23">
        <v>4683</v>
      </c>
      <c r="B4684" s="22" t="s">
        <v>2</v>
      </c>
      <c r="C4684" s="23" t="s">
        <v>14</v>
      </c>
      <c r="D4684" s="41">
        <v>17750</v>
      </c>
      <c r="E4684" s="23" t="s">
        <v>39</v>
      </c>
    </row>
    <row r="4685" spans="1:5" ht="13.2" x14ac:dyDescent="0.25">
      <c r="A4685" s="23">
        <v>4684</v>
      </c>
      <c r="B4685" s="22" t="s">
        <v>2</v>
      </c>
      <c r="C4685" s="23" t="s">
        <v>14</v>
      </c>
      <c r="D4685" s="41">
        <v>12500</v>
      </c>
      <c r="E4685" s="23" t="s">
        <v>39</v>
      </c>
    </row>
    <row r="4686" spans="1:5" ht="13.2" x14ac:dyDescent="0.25">
      <c r="A4686" s="23">
        <v>4685</v>
      </c>
      <c r="B4686" s="22" t="s">
        <v>2</v>
      </c>
      <c r="C4686" s="23" t="s">
        <v>14</v>
      </c>
      <c r="D4686" s="41">
        <v>2250</v>
      </c>
      <c r="E4686" s="23" t="s">
        <v>39</v>
      </c>
    </row>
    <row r="4687" spans="1:5" ht="13.2" x14ac:dyDescent="0.25">
      <c r="A4687" s="23">
        <v>4686</v>
      </c>
      <c r="B4687" s="22" t="s">
        <v>2</v>
      </c>
      <c r="C4687" s="23" t="s">
        <v>13</v>
      </c>
      <c r="D4687" s="41">
        <v>11250</v>
      </c>
      <c r="E4687" s="23" t="s">
        <v>39</v>
      </c>
    </row>
    <row r="4688" spans="1:5" ht="13.2" x14ac:dyDescent="0.25">
      <c r="A4688" s="23">
        <v>4687</v>
      </c>
      <c r="B4688" s="22" t="s">
        <v>2</v>
      </c>
      <c r="C4688" s="23" t="s">
        <v>12</v>
      </c>
      <c r="D4688" s="41">
        <v>12500</v>
      </c>
      <c r="E4688" s="23" t="s">
        <v>39</v>
      </c>
    </row>
    <row r="4689" spans="1:5" ht="13.2" x14ac:dyDescent="0.25">
      <c r="A4689" s="23">
        <v>4688</v>
      </c>
      <c r="B4689" s="22" t="s">
        <v>2</v>
      </c>
      <c r="C4689" s="23" t="s">
        <v>10</v>
      </c>
      <c r="D4689" s="41">
        <v>7500</v>
      </c>
      <c r="E4689" s="23" t="s">
        <v>39</v>
      </c>
    </row>
    <row r="4690" spans="1:5" ht="13.2" x14ac:dyDescent="0.25">
      <c r="A4690" s="23">
        <v>4689</v>
      </c>
      <c r="B4690" s="22" t="s">
        <v>2</v>
      </c>
      <c r="C4690" s="23" t="s">
        <v>14</v>
      </c>
      <c r="D4690" s="41">
        <v>750</v>
      </c>
      <c r="E4690" s="23" t="s">
        <v>39</v>
      </c>
    </row>
    <row r="4691" spans="1:5" ht="13.2" x14ac:dyDescent="0.25">
      <c r="A4691" s="23">
        <v>4690</v>
      </c>
      <c r="B4691" s="22" t="s">
        <v>2</v>
      </c>
      <c r="C4691" s="23" t="s">
        <v>14</v>
      </c>
      <c r="D4691" s="41">
        <v>2500</v>
      </c>
      <c r="E4691" s="23" t="s">
        <v>39</v>
      </c>
    </row>
    <row r="4692" spans="1:5" ht="13.2" x14ac:dyDescent="0.25">
      <c r="A4692" s="23">
        <v>4691</v>
      </c>
      <c r="B4692" s="22" t="s">
        <v>2</v>
      </c>
      <c r="C4692" s="23" t="s">
        <v>13</v>
      </c>
      <c r="D4692" s="41">
        <v>7500</v>
      </c>
      <c r="E4692" s="23" t="s">
        <v>39</v>
      </c>
    </row>
    <row r="4693" spans="1:5" ht="13.2" x14ac:dyDescent="0.25">
      <c r="A4693" s="23">
        <v>4692</v>
      </c>
      <c r="B4693" s="22" t="s">
        <v>2</v>
      </c>
      <c r="C4693" s="23" t="s">
        <v>15</v>
      </c>
      <c r="D4693" s="41">
        <v>296000</v>
      </c>
      <c r="E4693" s="23" t="s">
        <v>39</v>
      </c>
    </row>
    <row r="4694" spans="1:5" ht="13.2" x14ac:dyDescent="0.25">
      <c r="A4694" s="23">
        <v>4693</v>
      </c>
      <c r="B4694" s="22" t="s">
        <v>2</v>
      </c>
      <c r="C4694" s="23" t="s">
        <v>15</v>
      </c>
      <c r="D4694" s="41">
        <v>20000</v>
      </c>
      <c r="E4694" s="23" t="s">
        <v>39</v>
      </c>
    </row>
    <row r="4695" spans="1:5" ht="13.2" x14ac:dyDescent="0.25">
      <c r="A4695" s="23">
        <v>4694</v>
      </c>
      <c r="B4695" s="22" t="s">
        <v>2</v>
      </c>
      <c r="C4695" s="23" t="s">
        <v>15</v>
      </c>
      <c r="D4695" s="41">
        <v>48000</v>
      </c>
      <c r="E4695" s="23" t="s">
        <v>39</v>
      </c>
    </row>
    <row r="4696" spans="1:5" ht="13.2" x14ac:dyDescent="0.25">
      <c r="A4696" s="23">
        <v>4695</v>
      </c>
      <c r="B4696" s="22" t="s">
        <v>2</v>
      </c>
      <c r="C4696" s="23" t="s">
        <v>15</v>
      </c>
      <c r="D4696" s="41">
        <v>4000</v>
      </c>
      <c r="E4696" s="23" t="s">
        <v>39</v>
      </c>
    </row>
    <row r="4697" spans="1:5" ht="13.2" x14ac:dyDescent="0.25">
      <c r="A4697" s="23">
        <v>4696</v>
      </c>
      <c r="B4697" s="22" t="s">
        <v>2</v>
      </c>
      <c r="C4697" s="23" t="s">
        <v>13</v>
      </c>
      <c r="D4697" s="41">
        <v>7500</v>
      </c>
      <c r="E4697" s="23" t="s">
        <v>39</v>
      </c>
    </row>
    <row r="4698" spans="1:5" ht="13.2" x14ac:dyDescent="0.25">
      <c r="A4698" s="23">
        <v>4697</v>
      </c>
      <c r="B4698" s="22" t="s">
        <v>2</v>
      </c>
      <c r="C4698" s="23" t="s">
        <v>12</v>
      </c>
      <c r="D4698" s="41">
        <v>10000</v>
      </c>
      <c r="E4698" s="23" t="s">
        <v>39</v>
      </c>
    </row>
    <row r="4699" spans="1:5" ht="13.2" x14ac:dyDescent="0.25">
      <c r="A4699" s="23">
        <v>4698</v>
      </c>
      <c r="B4699" s="22" t="s">
        <v>2</v>
      </c>
      <c r="C4699" s="23" t="s">
        <v>10</v>
      </c>
      <c r="D4699" s="41">
        <v>11000</v>
      </c>
      <c r="E4699" s="23" t="s">
        <v>39</v>
      </c>
    </row>
    <row r="4700" spans="1:5" ht="13.2" x14ac:dyDescent="0.25">
      <c r="A4700" s="23">
        <v>4699</v>
      </c>
      <c r="B4700" s="22" t="s">
        <v>2</v>
      </c>
      <c r="C4700" s="23" t="s">
        <v>14</v>
      </c>
      <c r="D4700" s="41">
        <v>3000</v>
      </c>
      <c r="E4700" s="23" t="s">
        <v>39</v>
      </c>
    </row>
    <row r="4701" spans="1:5" ht="13.2" x14ac:dyDescent="0.25">
      <c r="A4701" s="23">
        <v>4700</v>
      </c>
      <c r="B4701" s="22" t="s">
        <v>2</v>
      </c>
      <c r="C4701" s="23" t="s">
        <v>14</v>
      </c>
      <c r="D4701" s="41">
        <v>1500</v>
      </c>
      <c r="E4701" s="23" t="s">
        <v>39</v>
      </c>
    </row>
    <row r="4702" spans="1:5" ht="13.2" x14ac:dyDescent="0.25">
      <c r="A4702" s="23">
        <v>4701</v>
      </c>
      <c r="B4702" s="22" t="s">
        <v>2</v>
      </c>
      <c r="C4702" s="23" t="s">
        <v>14</v>
      </c>
      <c r="D4702" s="41">
        <v>1500</v>
      </c>
      <c r="E4702" s="23" t="s">
        <v>39</v>
      </c>
    </row>
    <row r="4703" spans="1:5" ht="13.2" x14ac:dyDescent="0.25">
      <c r="A4703" s="23">
        <v>4702</v>
      </c>
      <c r="B4703" s="22" t="s">
        <v>2</v>
      </c>
      <c r="C4703" s="23" t="s">
        <v>14</v>
      </c>
      <c r="D4703" s="41">
        <v>18750</v>
      </c>
      <c r="E4703" s="23" t="s">
        <v>39</v>
      </c>
    </row>
    <row r="4704" spans="1:5" ht="13.2" x14ac:dyDescent="0.25">
      <c r="A4704" s="23">
        <v>4703</v>
      </c>
      <c r="B4704" s="22" t="s">
        <v>2</v>
      </c>
      <c r="C4704" s="23" t="s">
        <v>14</v>
      </c>
      <c r="D4704" s="41">
        <v>17500</v>
      </c>
      <c r="E4704" s="23" t="s">
        <v>39</v>
      </c>
    </row>
    <row r="4705" spans="1:5" ht="13.2" x14ac:dyDescent="0.25">
      <c r="A4705" s="23">
        <v>4704</v>
      </c>
      <c r="B4705" s="22" t="s">
        <v>2</v>
      </c>
      <c r="C4705" s="23" t="s">
        <v>14</v>
      </c>
      <c r="D4705" s="41">
        <v>1750</v>
      </c>
      <c r="E4705" s="23" t="s">
        <v>39</v>
      </c>
    </row>
    <row r="4706" spans="1:5" ht="13.2" x14ac:dyDescent="0.25">
      <c r="A4706" s="23">
        <v>4705</v>
      </c>
      <c r="B4706" s="22" t="s">
        <v>2</v>
      </c>
      <c r="C4706" s="23" t="s">
        <v>13</v>
      </c>
      <c r="D4706" s="41">
        <v>11250</v>
      </c>
      <c r="E4706" s="23" t="s">
        <v>39</v>
      </c>
    </row>
    <row r="4707" spans="1:5" ht="13.2" x14ac:dyDescent="0.25">
      <c r="A4707" s="23">
        <v>4706</v>
      </c>
      <c r="B4707" s="22" t="s">
        <v>2</v>
      </c>
      <c r="C4707" s="23" t="s">
        <v>12</v>
      </c>
      <c r="D4707" s="41">
        <v>12500</v>
      </c>
      <c r="E4707" s="23" t="s">
        <v>39</v>
      </c>
    </row>
    <row r="4708" spans="1:5" ht="13.2" x14ac:dyDescent="0.25">
      <c r="A4708" s="23">
        <v>4707</v>
      </c>
      <c r="B4708" s="22" t="s">
        <v>2</v>
      </c>
      <c r="C4708" s="23" t="s">
        <v>11</v>
      </c>
      <c r="D4708" s="41">
        <v>2250</v>
      </c>
      <c r="E4708" s="23" t="s">
        <v>39</v>
      </c>
    </row>
    <row r="4709" spans="1:5" ht="13.2" x14ac:dyDescent="0.25">
      <c r="A4709" s="23">
        <v>4708</v>
      </c>
      <c r="B4709" s="22" t="s">
        <v>2</v>
      </c>
      <c r="C4709" s="23" t="s">
        <v>10</v>
      </c>
      <c r="D4709" s="41">
        <v>11000</v>
      </c>
      <c r="E4709" s="23" t="s">
        <v>39</v>
      </c>
    </row>
    <row r="4710" spans="1:5" ht="13.2" x14ac:dyDescent="0.25">
      <c r="A4710" s="23">
        <v>4709</v>
      </c>
      <c r="B4710" s="22" t="s">
        <v>2</v>
      </c>
      <c r="C4710" s="23" t="s">
        <v>14</v>
      </c>
      <c r="D4710" s="41">
        <v>1750</v>
      </c>
      <c r="E4710" s="23" t="s">
        <v>39</v>
      </c>
    </row>
    <row r="4711" spans="1:5" ht="13.2" x14ac:dyDescent="0.25">
      <c r="A4711" s="23">
        <v>4710</v>
      </c>
      <c r="B4711" s="22" t="s">
        <v>2</v>
      </c>
      <c r="C4711" s="23" t="s">
        <v>14</v>
      </c>
      <c r="D4711" s="41">
        <v>35000</v>
      </c>
      <c r="E4711" s="23" t="s">
        <v>39</v>
      </c>
    </row>
    <row r="4712" spans="1:5" ht="13.2" x14ac:dyDescent="0.25">
      <c r="A4712" s="23">
        <v>4711</v>
      </c>
      <c r="B4712" s="22" t="s">
        <v>2</v>
      </c>
      <c r="C4712" s="23" t="s">
        <v>13</v>
      </c>
      <c r="D4712" s="41">
        <v>7500</v>
      </c>
      <c r="E4712" s="23" t="s">
        <v>39</v>
      </c>
    </row>
    <row r="4713" spans="1:5" ht="13.2" x14ac:dyDescent="0.25">
      <c r="A4713" s="23">
        <v>4712</v>
      </c>
      <c r="B4713" s="22" t="s">
        <v>2</v>
      </c>
      <c r="C4713" s="23" t="s">
        <v>12</v>
      </c>
      <c r="D4713" s="41">
        <v>10000</v>
      </c>
      <c r="E4713" s="23" t="s">
        <v>39</v>
      </c>
    </row>
    <row r="4714" spans="1:5" ht="13.2" x14ac:dyDescent="0.25">
      <c r="A4714" s="23">
        <v>4713</v>
      </c>
      <c r="B4714" s="22" t="s">
        <v>2</v>
      </c>
      <c r="C4714" s="23" t="s">
        <v>10</v>
      </c>
      <c r="D4714" s="41">
        <v>10000</v>
      </c>
      <c r="E4714" s="23" t="s">
        <v>39</v>
      </c>
    </row>
    <row r="4715" spans="1:5" ht="13.2" x14ac:dyDescent="0.25">
      <c r="A4715" s="23">
        <v>4714</v>
      </c>
      <c r="B4715" s="22" t="s">
        <v>2</v>
      </c>
      <c r="C4715" s="23" t="s">
        <v>10</v>
      </c>
      <c r="D4715" s="41">
        <v>15000</v>
      </c>
      <c r="E4715" s="23" t="s">
        <v>39</v>
      </c>
    </row>
    <row r="4716" spans="1:5" ht="13.2" x14ac:dyDescent="0.25">
      <c r="A4716" s="23">
        <v>4715</v>
      </c>
      <c r="B4716" s="22" t="s">
        <v>2</v>
      </c>
      <c r="C4716" s="23" t="s">
        <v>14</v>
      </c>
      <c r="D4716" s="41">
        <v>203500</v>
      </c>
      <c r="E4716" s="23" t="s">
        <v>39</v>
      </c>
    </row>
    <row r="4717" spans="1:5" ht="13.2" x14ac:dyDescent="0.25">
      <c r="A4717" s="23">
        <v>4716</v>
      </c>
      <c r="B4717" s="22" t="s">
        <v>2</v>
      </c>
      <c r="C4717" s="23" t="s">
        <v>13</v>
      </c>
      <c r="D4717" s="41">
        <v>22500</v>
      </c>
      <c r="E4717" s="23" t="s">
        <v>39</v>
      </c>
    </row>
    <row r="4718" spans="1:5" ht="13.2" x14ac:dyDescent="0.25">
      <c r="A4718" s="23">
        <v>4717</v>
      </c>
      <c r="B4718" s="22" t="s">
        <v>2</v>
      </c>
      <c r="C4718" s="23" t="s">
        <v>12</v>
      </c>
      <c r="D4718" s="41">
        <v>12500</v>
      </c>
      <c r="E4718" s="23" t="s">
        <v>39</v>
      </c>
    </row>
    <row r="4719" spans="1:5" ht="13.2" x14ac:dyDescent="0.25">
      <c r="A4719" s="23">
        <v>4718</v>
      </c>
      <c r="B4719" s="22" t="s">
        <v>2</v>
      </c>
      <c r="C4719" s="23" t="s">
        <v>10</v>
      </c>
      <c r="D4719" s="41">
        <v>7500</v>
      </c>
      <c r="E4719" s="23" t="s">
        <v>39</v>
      </c>
    </row>
    <row r="4720" spans="1:5" ht="13.2" x14ac:dyDescent="0.25">
      <c r="A4720" s="23">
        <v>4719</v>
      </c>
      <c r="B4720" s="22" t="s">
        <v>2</v>
      </c>
      <c r="C4720" s="23" t="s">
        <v>14</v>
      </c>
      <c r="D4720" s="41">
        <v>2250</v>
      </c>
      <c r="E4720" s="23" t="s">
        <v>39</v>
      </c>
    </row>
    <row r="4721" spans="1:5" ht="13.2" x14ac:dyDescent="0.25">
      <c r="A4721" s="23">
        <v>4720</v>
      </c>
      <c r="B4721" s="22" t="s">
        <v>2</v>
      </c>
      <c r="C4721" s="23" t="s">
        <v>14</v>
      </c>
      <c r="D4721" s="41">
        <v>5500</v>
      </c>
      <c r="E4721" s="23" t="s">
        <v>39</v>
      </c>
    </row>
    <row r="4722" spans="1:5" ht="13.2" x14ac:dyDescent="0.25">
      <c r="A4722" s="23">
        <v>4721</v>
      </c>
      <c r="B4722" s="22" t="s">
        <v>2</v>
      </c>
      <c r="C4722" s="23" t="s">
        <v>14</v>
      </c>
      <c r="D4722" s="41">
        <v>2250</v>
      </c>
      <c r="E4722" s="23" t="s">
        <v>39</v>
      </c>
    </row>
    <row r="4723" spans="1:5" ht="13.2" x14ac:dyDescent="0.25">
      <c r="A4723" s="23">
        <v>4722</v>
      </c>
      <c r="B4723" s="22" t="s">
        <v>2</v>
      </c>
      <c r="C4723" s="23" t="s">
        <v>13</v>
      </c>
      <c r="D4723" s="41">
        <v>3750</v>
      </c>
      <c r="E4723" s="23" t="s">
        <v>39</v>
      </c>
    </row>
    <row r="4724" spans="1:5" ht="13.2" x14ac:dyDescent="0.25">
      <c r="A4724" s="23">
        <v>4723</v>
      </c>
      <c r="B4724" s="22" t="s">
        <v>2</v>
      </c>
      <c r="C4724" s="23" t="s">
        <v>12</v>
      </c>
      <c r="D4724" s="41">
        <v>8750</v>
      </c>
      <c r="E4724" s="23" t="s">
        <v>39</v>
      </c>
    </row>
    <row r="4725" spans="1:5" ht="13.2" x14ac:dyDescent="0.25">
      <c r="A4725" s="23">
        <v>4724</v>
      </c>
      <c r="B4725" s="22" t="s">
        <v>2</v>
      </c>
      <c r="C4725" s="23" t="s">
        <v>11</v>
      </c>
      <c r="D4725" s="41">
        <v>9250</v>
      </c>
      <c r="E4725" s="23" t="s">
        <v>39</v>
      </c>
    </row>
    <row r="4726" spans="1:5" ht="13.2" x14ac:dyDescent="0.25">
      <c r="A4726" s="23">
        <v>4725</v>
      </c>
      <c r="B4726" s="22" t="s">
        <v>2</v>
      </c>
      <c r="C4726" s="23" t="s">
        <v>13</v>
      </c>
      <c r="D4726" s="41">
        <v>7500</v>
      </c>
      <c r="E4726" s="23" t="s">
        <v>39</v>
      </c>
    </row>
    <row r="4727" spans="1:5" ht="13.2" x14ac:dyDescent="0.25">
      <c r="A4727" s="23">
        <v>4726</v>
      </c>
      <c r="B4727" s="22" t="s">
        <v>2</v>
      </c>
      <c r="C4727" s="23" t="s">
        <v>10</v>
      </c>
      <c r="D4727" s="41">
        <v>5000</v>
      </c>
      <c r="E4727" s="23" t="s">
        <v>39</v>
      </c>
    </row>
    <row r="4728" spans="1:5" ht="13.2" x14ac:dyDescent="0.25">
      <c r="A4728" s="23">
        <v>4727</v>
      </c>
      <c r="B4728" s="22" t="s">
        <v>2</v>
      </c>
      <c r="C4728" s="23" t="s">
        <v>14</v>
      </c>
      <c r="D4728" s="41">
        <v>14500</v>
      </c>
      <c r="E4728" s="23" t="s">
        <v>39</v>
      </c>
    </row>
    <row r="4729" spans="1:5" ht="13.2" x14ac:dyDescent="0.25">
      <c r="A4729" s="23">
        <v>4728</v>
      </c>
      <c r="B4729" s="22" t="s">
        <v>2</v>
      </c>
      <c r="C4729" s="23" t="s">
        <v>14</v>
      </c>
      <c r="D4729" s="41">
        <v>11750</v>
      </c>
      <c r="E4729" s="23" t="s">
        <v>39</v>
      </c>
    </row>
    <row r="4730" spans="1:5" ht="13.2" x14ac:dyDescent="0.25">
      <c r="A4730" s="23">
        <v>4729</v>
      </c>
      <c r="B4730" s="22" t="s">
        <v>2</v>
      </c>
      <c r="C4730" s="23" t="s">
        <v>14</v>
      </c>
      <c r="D4730" s="41">
        <v>1000</v>
      </c>
      <c r="E4730" s="23" t="s">
        <v>39</v>
      </c>
    </row>
    <row r="4731" spans="1:5" ht="13.2" x14ac:dyDescent="0.25">
      <c r="A4731" s="23">
        <v>4730</v>
      </c>
      <c r="B4731" s="22" t="s">
        <v>2</v>
      </c>
      <c r="C4731" s="23" t="s">
        <v>10</v>
      </c>
      <c r="D4731" s="41">
        <v>5000</v>
      </c>
      <c r="E4731" s="23" t="s">
        <v>40</v>
      </c>
    </row>
    <row r="4732" spans="1:5" ht="13.2" x14ac:dyDescent="0.25">
      <c r="A4732" s="23">
        <v>4731</v>
      </c>
      <c r="B4732" s="22" t="s">
        <v>2</v>
      </c>
      <c r="C4732" s="23" t="s">
        <v>14</v>
      </c>
      <c r="D4732" s="41">
        <v>14750</v>
      </c>
      <c r="E4732" s="23" t="s">
        <v>40</v>
      </c>
    </row>
    <row r="4733" spans="1:5" ht="13.2" x14ac:dyDescent="0.25">
      <c r="A4733" s="23">
        <v>4732</v>
      </c>
      <c r="B4733" s="22" t="s">
        <v>2</v>
      </c>
      <c r="C4733" s="23" t="s">
        <v>10</v>
      </c>
      <c r="D4733" s="41">
        <v>7500</v>
      </c>
      <c r="E4733" s="23" t="s">
        <v>39</v>
      </c>
    </row>
    <row r="4734" spans="1:5" ht="13.2" x14ac:dyDescent="0.25">
      <c r="A4734" s="23">
        <v>4733</v>
      </c>
      <c r="B4734" s="22" t="s">
        <v>2</v>
      </c>
      <c r="C4734" s="23" t="s">
        <v>14</v>
      </c>
      <c r="D4734" s="41">
        <v>17000</v>
      </c>
      <c r="E4734" s="23" t="s">
        <v>39</v>
      </c>
    </row>
    <row r="4735" spans="1:5" ht="13.2" x14ac:dyDescent="0.25">
      <c r="A4735" s="23">
        <v>4734</v>
      </c>
      <c r="B4735" s="22" t="s">
        <v>2</v>
      </c>
      <c r="C4735" s="23" t="s">
        <v>13</v>
      </c>
      <c r="D4735" s="41">
        <v>11250</v>
      </c>
      <c r="E4735" s="23" t="s">
        <v>39</v>
      </c>
    </row>
    <row r="4736" spans="1:5" ht="13.2" x14ac:dyDescent="0.25">
      <c r="A4736" s="23">
        <v>4735</v>
      </c>
      <c r="B4736" s="22" t="s">
        <v>2</v>
      </c>
      <c r="C4736" s="23" t="s">
        <v>14</v>
      </c>
      <c r="D4736" s="41">
        <v>12500</v>
      </c>
      <c r="E4736" s="23" t="s">
        <v>39</v>
      </c>
    </row>
    <row r="4737" spans="1:5" ht="13.2" x14ac:dyDescent="0.25">
      <c r="A4737" s="23">
        <v>4736</v>
      </c>
      <c r="B4737" s="22" t="s">
        <v>2</v>
      </c>
      <c r="C4737" s="23" t="s">
        <v>14</v>
      </c>
      <c r="D4737" s="41">
        <v>10500</v>
      </c>
      <c r="E4737" s="23" t="s">
        <v>39</v>
      </c>
    </row>
    <row r="4738" spans="1:5" ht="13.2" x14ac:dyDescent="0.25">
      <c r="A4738" s="23">
        <v>4737</v>
      </c>
      <c r="B4738" s="22" t="s">
        <v>2</v>
      </c>
      <c r="C4738" s="23" t="s">
        <v>14</v>
      </c>
      <c r="D4738" s="41">
        <v>750</v>
      </c>
      <c r="E4738" s="23" t="s">
        <v>40</v>
      </c>
    </row>
    <row r="4739" spans="1:5" ht="13.2" x14ac:dyDescent="0.25">
      <c r="A4739" s="23">
        <v>4738</v>
      </c>
      <c r="B4739" s="22" t="s">
        <v>2</v>
      </c>
      <c r="C4739" s="23" t="s">
        <v>14</v>
      </c>
      <c r="D4739" s="41">
        <v>1000</v>
      </c>
      <c r="E4739" s="23" t="s">
        <v>40</v>
      </c>
    </row>
    <row r="4740" spans="1:5" ht="13.2" x14ac:dyDescent="0.25">
      <c r="A4740" s="23">
        <v>4739</v>
      </c>
      <c r="B4740" s="22" t="s">
        <v>2</v>
      </c>
      <c r="C4740" s="23" t="s">
        <v>13</v>
      </c>
      <c r="D4740" s="41">
        <v>7500</v>
      </c>
      <c r="E4740" s="23" t="s">
        <v>40</v>
      </c>
    </row>
    <row r="4741" spans="1:5" ht="13.2" x14ac:dyDescent="0.25">
      <c r="A4741" s="23">
        <v>4740</v>
      </c>
      <c r="B4741" s="22" t="s">
        <v>2</v>
      </c>
      <c r="C4741" s="23" t="s">
        <v>14</v>
      </c>
      <c r="D4741" s="41">
        <v>10500</v>
      </c>
      <c r="E4741" s="23" t="s">
        <v>40</v>
      </c>
    </row>
    <row r="4742" spans="1:5" ht="13.2" x14ac:dyDescent="0.25">
      <c r="A4742" s="23">
        <v>4741</v>
      </c>
      <c r="B4742" s="22" t="s">
        <v>2</v>
      </c>
      <c r="C4742" s="23" t="s">
        <v>10</v>
      </c>
      <c r="D4742" s="41">
        <v>5000</v>
      </c>
      <c r="E4742" s="23" t="s">
        <v>39</v>
      </c>
    </row>
    <row r="4743" spans="1:5" ht="13.2" x14ac:dyDescent="0.25">
      <c r="A4743" s="23">
        <v>4742</v>
      </c>
      <c r="B4743" s="22" t="s">
        <v>2</v>
      </c>
      <c r="C4743" s="23" t="s">
        <v>14</v>
      </c>
      <c r="D4743" s="41">
        <v>8500</v>
      </c>
      <c r="E4743" s="23" t="s">
        <v>39</v>
      </c>
    </row>
    <row r="4744" spans="1:5" ht="13.2" x14ac:dyDescent="0.25">
      <c r="A4744" s="23">
        <v>4743</v>
      </c>
      <c r="B4744" s="22" t="s">
        <v>2</v>
      </c>
      <c r="C4744" s="23" t="s">
        <v>10</v>
      </c>
      <c r="D4744" s="41">
        <v>5000</v>
      </c>
      <c r="E4744" s="23" t="s">
        <v>39</v>
      </c>
    </row>
    <row r="4745" spans="1:5" ht="13.2" x14ac:dyDescent="0.25">
      <c r="A4745" s="23">
        <v>4744</v>
      </c>
      <c r="B4745" s="22" t="s">
        <v>2</v>
      </c>
      <c r="C4745" s="23" t="s">
        <v>13</v>
      </c>
      <c r="D4745" s="41">
        <v>7500</v>
      </c>
      <c r="E4745" s="23" t="s">
        <v>39</v>
      </c>
    </row>
    <row r="4746" spans="1:5" ht="13.2" x14ac:dyDescent="0.25">
      <c r="A4746" s="23">
        <v>4745</v>
      </c>
      <c r="B4746" s="22" t="s">
        <v>2</v>
      </c>
      <c r="C4746" s="23" t="s">
        <v>14</v>
      </c>
      <c r="D4746" s="41">
        <v>5750</v>
      </c>
      <c r="E4746" s="23" t="s">
        <v>39</v>
      </c>
    </row>
    <row r="4747" spans="1:5" ht="13.2" x14ac:dyDescent="0.25">
      <c r="A4747" s="23">
        <v>4746</v>
      </c>
      <c r="B4747" s="22" t="s">
        <v>2</v>
      </c>
      <c r="C4747" s="23" t="s">
        <v>10</v>
      </c>
      <c r="D4747" s="41">
        <v>5000</v>
      </c>
      <c r="E4747" s="23" t="s">
        <v>40</v>
      </c>
    </row>
    <row r="4748" spans="1:5" ht="13.2" x14ac:dyDescent="0.25">
      <c r="A4748" s="23">
        <v>4747</v>
      </c>
      <c r="B4748" s="22" t="s">
        <v>2</v>
      </c>
      <c r="C4748" s="23" t="s">
        <v>14</v>
      </c>
      <c r="D4748" s="41">
        <v>10000</v>
      </c>
      <c r="E4748" s="23" t="s">
        <v>40</v>
      </c>
    </row>
    <row r="4749" spans="1:5" ht="13.2" x14ac:dyDescent="0.25">
      <c r="A4749" s="23">
        <v>4748</v>
      </c>
      <c r="B4749" s="22" t="s">
        <v>2</v>
      </c>
      <c r="C4749" s="23" t="s">
        <v>13</v>
      </c>
      <c r="D4749" s="41">
        <v>3750</v>
      </c>
      <c r="E4749" s="23" t="s">
        <v>40</v>
      </c>
    </row>
    <row r="4750" spans="1:5" ht="13.2" x14ac:dyDescent="0.25">
      <c r="A4750" s="23">
        <v>4749</v>
      </c>
      <c r="B4750" s="22" t="s">
        <v>2</v>
      </c>
      <c r="C4750" s="23" t="s">
        <v>12</v>
      </c>
      <c r="D4750" s="41">
        <v>8750</v>
      </c>
      <c r="E4750" s="23" t="s">
        <v>40</v>
      </c>
    </row>
    <row r="4751" spans="1:5" ht="13.2" x14ac:dyDescent="0.25">
      <c r="A4751" s="23">
        <v>4750</v>
      </c>
      <c r="B4751" s="22" t="s">
        <v>2</v>
      </c>
      <c r="C4751" s="23" t="s">
        <v>10</v>
      </c>
      <c r="D4751" s="41">
        <v>11000</v>
      </c>
      <c r="E4751" s="23" t="s">
        <v>39</v>
      </c>
    </row>
    <row r="4752" spans="1:5" ht="13.2" x14ac:dyDescent="0.25">
      <c r="A4752" s="23">
        <v>4751</v>
      </c>
      <c r="B4752" s="22" t="s">
        <v>2</v>
      </c>
      <c r="C4752" s="23" t="s">
        <v>14</v>
      </c>
      <c r="D4752" s="41">
        <v>2250</v>
      </c>
      <c r="E4752" s="23" t="s">
        <v>39</v>
      </c>
    </row>
    <row r="4753" spans="1:5" ht="13.2" x14ac:dyDescent="0.25">
      <c r="A4753" s="23">
        <v>4752</v>
      </c>
      <c r="B4753" s="22" t="s">
        <v>2</v>
      </c>
      <c r="C4753" s="23" t="s">
        <v>14</v>
      </c>
      <c r="D4753" s="41">
        <v>1500</v>
      </c>
      <c r="E4753" s="23" t="s">
        <v>39</v>
      </c>
    </row>
    <row r="4754" spans="1:5" ht="13.2" x14ac:dyDescent="0.25">
      <c r="A4754" s="23">
        <v>4753</v>
      </c>
      <c r="B4754" s="22" t="s">
        <v>2</v>
      </c>
      <c r="C4754" s="23" t="s">
        <v>14</v>
      </c>
      <c r="D4754" s="41">
        <v>17500</v>
      </c>
      <c r="E4754" s="23" t="s">
        <v>39</v>
      </c>
    </row>
    <row r="4755" spans="1:5" ht="13.2" x14ac:dyDescent="0.25">
      <c r="A4755" s="23">
        <v>4754</v>
      </c>
      <c r="B4755" s="22" t="s">
        <v>2</v>
      </c>
      <c r="C4755" s="23" t="s">
        <v>14</v>
      </c>
      <c r="D4755" s="41">
        <v>7500</v>
      </c>
      <c r="E4755" s="23" t="s">
        <v>39</v>
      </c>
    </row>
    <row r="4756" spans="1:5" ht="13.2" x14ac:dyDescent="0.25">
      <c r="A4756" s="23">
        <v>4755</v>
      </c>
      <c r="B4756" s="22" t="s">
        <v>2</v>
      </c>
      <c r="C4756" s="23" t="s">
        <v>15</v>
      </c>
      <c r="D4756" s="41">
        <v>248000</v>
      </c>
      <c r="E4756" s="23" t="s">
        <v>39</v>
      </c>
    </row>
    <row r="4757" spans="1:5" ht="13.2" x14ac:dyDescent="0.25">
      <c r="A4757" s="23">
        <v>4756</v>
      </c>
      <c r="B4757" s="22" t="s">
        <v>2</v>
      </c>
      <c r="C4757" s="23" t="s">
        <v>15</v>
      </c>
      <c r="D4757" s="41">
        <v>32000</v>
      </c>
      <c r="E4757" s="23" t="s">
        <v>39</v>
      </c>
    </row>
    <row r="4758" spans="1:5" ht="13.2" x14ac:dyDescent="0.25">
      <c r="A4758" s="23">
        <v>4757</v>
      </c>
      <c r="B4758" s="22" t="s">
        <v>2</v>
      </c>
      <c r="C4758" s="23" t="s">
        <v>15</v>
      </c>
      <c r="D4758" s="41">
        <v>20000</v>
      </c>
      <c r="E4758" s="23" t="s">
        <v>39</v>
      </c>
    </row>
    <row r="4759" spans="1:5" ht="13.2" x14ac:dyDescent="0.25">
      <c r="A4759" s="23">
        <v>4758</v>
      </c>
      <c r="B4759" s="22" t="s">
        <v>2</v>
      </c>
      <c r="C4759" s="23" t="s">
        <v>15</v>
      </c>
      <c r="D4759" s="41">
        <v>24000</v>
      </c>
      <c r="E4759" s="23" t="s">
        <v>39</v>
      </c>
    </row>
    <row r="4760" spans="1:5" ht="13.2" x14ac:dyDescent="0.25">
      <c r="A4760" s="23">
        <v>4759</v>
      </c>
      <c r="B4760" s="22" t="s">
        <v>2</v>
      </c>
      <c r="C4760" s="23" t="s">
        <v>10</v>
      </c>
      <c r="D4760" s="41">
        <v>12500</v>
      </c>
      <c r="E4760" s="23" t="s">
        <v>39</v>
      </c>
    </row>
    <row r="4761" spans="1:5" ht="13.2" x14ac:dyDescent="0.25">
      <c r="A4761" s="23">
        <v>4760</v>
      </c>
      <c r="B4761" s="22" t="s">
        <v>2</v>
      </c>
      <c r="C4761" s="23" t="s">
        <v>14</v>
      </c>
      <c r="D4761" s="41">
        <v>500</v>
      </c>
      <c r="E4761" s="23" t="s">
        <v>39</v>
      </c>
    </row>
    <row r="4762" spans="1:5" ht="13.2" x14ac:dyDescent="0.25">
      <c r="A4762" s="23">
        <v>4761</v>
      </c>
      <c r="B4762" s="22" t="s">
        <v>2</v>
      </c>
      <c r="C4762" s="23" t="s">
        <v>14</v>
      </c>
      <c r="D4762" s="41">
        <v>2750</v>
      </c>
      <c r="E4762" s="23" t="s">
        <v>39</v>
      </c>
    </row>
    <row r="4763" spans="1:5" ht="13.2" x14ac:dyDescent="0.25">
      <c r="A4763" s="23">
        <v>4762</v>
      </c>
      <c r="B4763" s="22" t="s">
        <v>2</v>
      </c>
      <c r="C4763" s="23" t="s">
        <v>14</v>
      </c>
      <c r="D4763" s="41">
        <v>1750</v>
      </c>
      <c r="E4763" s="23" t="s">
        <v>39</v>
      </c>
    </row>
    <row r="4764" spans="1:5" ht="13.2" x14ac:dyDescent="0.25">
      <c r="A4764" s="23">
        <v>4763</v>
      </c>
      <c r="B4764" s="22" t="s">
        <v>2</v>
      </c>
      <c r="C4764" s="23" t="s">
        <v>10</v>
      </c>
      <c r="D4764" s="41">
        <v>5000</v>
      </c>
      <c r="E4764" s="23" t="s">
        <v>39</v>
      </c>
    </row>
    <row r="4765" spans="1:5" ht="13.2" x14ac:dyDescent="0.25">
      <c r="A4765" s="23">
        <v>4764</v>
      </c>
      <c r="B4765" s="22" t="s">
        <v>2</v>
      </c>
      <c r="C4765" s="23" t="s">
        <v>14</v>
      </c>
      <c r="D4765" s="41">
        <v>11250</v>
      </c>
      <c r="E4765" s="23" t="s">
        <v>39</v>
      </c>
    </row>
    <row r="4766" spans="1:5" ht="13.2" x14ac:dyDescent="0.25">
      <c r="A4766" s="23">
        <v>4765</v>
      </c>
      <c r="B4766" s="22" t="s">
        <v>2</v>
      </c>
      <c r="C4766" s="23" t="s">
        <v>10</v>
      </c>
      <c r="D4766" s="41">
        <v>7500</v>
      </c>
      <c r="E4766" s="23" t="s">
        <v>39</v>
      </c>
    </row>
    <row r="4767" spans="1:5" ht="13.2" x14ac:dyDescent="0.25">
      <c r="A4767" s="23">
        <v>4766</v>
      </c>
      <c r="B4767" s="22" t="s">
        <v>2</v>
      </c>
      <c r="C4767" s="23" t="s">
        <v>14</v>
      </c>
      <c r="D4767" s="41">
        <v>7500</v>
      </c>
      <c r="E4767" s="23" t="s">
        <v>39</v>
      </c>
    </row>
    <row r="4768" spans="1:5" ht="13.2" x14ac:dyDescent="0.25">
      <c r="A4768" s="23">
        <v>4767</v>
      </c>
      <c r="B4768" s="22" t="s">
        <v>2</v>
      </c>
      <c r="C4768" s="23" t="s">
        <v>14</v>
      </c>
      <c r="D4768" s="41">
        <v>9750</v>
      </c>
      <c r="E4768" s="23" t="s">
        <v>39</v>
      </c>
    </row>
    <row r="4769" spans="1:5" ht="13.2" x14ac:dyDescent="0.25">
      <c r="A4769" s="23">
        <v>4768</v>
      </c>
      <c r="B4769" s="22" t="s">
        <v>2</v>
      </c>
      <c r="C4769" s="23" t="s">
        <v>14</v>
      </c>
      <c r="D4769" s="41">
        <v>10000</v>
      </c>
      <c r="E4769" s="23" t="s">
        <v>39</v>
      </c>
    </row>
    <row r="4770" spans="1:5" ht="13.2" x14ac:dyDescent="0.25">
      <c r="A4770" s="23">
        <v>4769</v>
      </c>
      <c r="B4770" s="22" t="s">
        <v>2</v>
      </c>
      <c r="C4770" s="23" t="s">
        <v>13</v>
      </c>
      <c r="D4770" s="41">
        <v>7500</v>
      </c>
      <c r="E4770" s="23" t="s">
        <v>39</v>
      </c>
    </row>
    <row r="4771" spans="1:5" ht="13.2" x14ac:dyDescent="0.25">
      <c r="A4771" s="23">
        <v>4770</v>
      </c>
      <c r="B4771" s="22" t="s">
        <v>2</v>
      </c>
      <c r="C4771" s="23" t="s">
        <v>12</v>
      </c>
      <c r="D4771" s="41">
        <v>12500</v>
      </c>
      <c r="E4771" s="23" t="s">
        <v>39</v>
      </c>
    </row>
    <row r="4772" spans="1:5" ht="13.2" x14ac:dyDescent="0.25">
      <c r="A4772" s="23">
        <v>4771</v>
      </c>
      <c r="B4772" s="22" t="s">
        <v>2</v>
      </c>
      <c r="C4772" s="23" t="s">
        <v>10</v>
      </c>
      <c r="D4772" s="41">
        <v>5000</v>
      </c>
      <c r="E4772" s="23" t="s">
        <v>39</v>
      </c>
    </row>
    <row r="4773" spans="1:5" ht="13.2" x14ac:dyDescent="0.25">
      <c r="A4773" s="23">
        <v>4772</v>
      </c>
      <c r="B4773" s="22" t="s">
        <v>2</v>
      </c>
      <c r="C4773" s="23" t="s">
        <v>14</v>
      </c>
      <c r="D4773" s="41">
        <v>7500</v>
      </c>
      <c r="E4773" s="23" t="s">
        <v>39</v>
      </c>
    </row>
    <row r="4774" spans="1:5" ht="13.2" x14ac:dyDescent="0.25">
      <c r="A4774" s="23">
        <v>4773</v>
      </c>
      <c r="B4774" s="22" t="s">
        <v>2</v>
      </c>
      <c r="C4774" s="23" t="s">
        <v>13</v>
      </c>
      <c r="D4774" s="41">
        <v>11250</v>
      </c>
      <c r="E4774" s="23" t="s">
        <v>39</v>
      </c>
    </row>
    <row r="4775" spans="1:5" ht="13.2" x14ac:dyDescent="0.25">
      <c r="A4775" s="23">
        <v>4774</v>
      </c>
      <c r="B4775" s="22" t="s">
        <v>2</v>
      </c>
      <c r="C4775" s="23" t="s">
        <v>13</v>
      </c>
      <c r="D4775" s="41">
        <v>11250</v>
      </c>
      <c r="E4775" s="23" t="s">
        <v>39</v>
      </c>
    </row>
    <row r="4776" spans="1:5" ht="13.2" x14ac:dyDescent="0.25">
      <c r="A4776" s="23">
        <v>4775</v>
      </c>
      <c r="B4776" s="22" t="s">
        <v>2</v>
      </c>
      <c r="C4776" s="23" t="s">
        <v>13</v>
      </c>
      <c r="D4776" s="41">
        <v>7500</v>
      </c>
      <c r="E4776" s="23" t="s">
        <v>39</v>
      </c>
    </row>
    <row r="4777" spans="1:5" ht="13.2" x14ac:dyDescent="0.25">
      <c r="A4777" s="23">
        <v>4776</v>
      </c>
      <c r="B4777" s="22" t="s">
        <v>2</v>
      </c>
      <c r="C4777" s="23" t="s">
        <v>10</v>
      </c>
      <c r="D4777" s="41">
        <v>5000</v>
      </c>
      <c r="E4777" s="23" t="s">
        <v>39</v>
      </c>
    </row>
    <row r="4778" spans="1:5" ht="13.2" x14ac:dyDescent="0.25">
      <c r="A4778" s="23">
        <v>4777</v>
      </c>
      <c r="B4778" s="22" t="s">
        <v>2</v>
      </c>
      <c r="C4778" s="23" t="s">
        <v>14</v>
      </c>
      <c r="D4778" s="41">
        <v>12500</v>
      </c>
      <c r="E4778" s="23" t="s">
        <v>39</v>
      </c>
    </row>
    <row r="4779" spans="1:5" ht="13.2" x14ac:dyDescent="0.25">
      <c r="A4779" s="23">
        <v>4778</v>
      </c>
      <c r="B4779" s="22" t="s">
        <v>2</v>
      </c>
      <c r="C4779" s="23" t="s">
        <v>10</v>
      </c>
      <c r="D4779" s="41">
        <v>12500</v>
      </c>
      <c r="E4779" s="23" t="s">
        <v>39</v>
      </c>
    </row>
    <row r="4780" spans="1:5" ht="13.2" x14ac:dyDescent="0.25">
      <c r="A4780" s="23">
        <v>4779</v>
      </c>
      <c r="B4780" s="22" t="s">
        <v>2</v>
      </c>
      <c r="C4780" s="23" t="s">
        <v>14</v>
      </c>
      <c r="D4780" s="41">
        <v>6500</v>
      </c>
      <c r="E4780" s="23" t="s">
        <v>39</v>
      </c>
    </row>
    <row r="4781" spans="1:5" ht="13.2" x14ac:dyDescent="0.25">
      <c r="A4781" s="23">
        <v>4780</v>
      </c>
      <c r="B4781" s="22" t="s">
        <v>2</v>
      </c>
      <c r="C4781" s="23" t="s">
        <v>14</v>
      </c>
      <c r="D4781" s="41">
        <v>7500</v>
      </c>
      <c r="E4781" s="23" t="s">
        <v>39</v>
      </c>
    </row>
    <row r="4782" spans="1:5" ht="13.2" x14ac:dyDescent="0.25">
      <c r="A4782" s="23">
        <v>4781</v>
      </c>
      <c r="B4782" s="22" t="s">
        <v>2</v>
      </c>
      <c r="C4782" s="23" t="s">
        <v>14</v>
      </c>
      <c r="D4782" s="41">
        <v>31500</v>
      </c>
      <c r="E4782" s="23" t="s">
        <v>39</v>
      </c>
    </row>
    <row r="4783" spans="1:5" ht="13.2" x14ac:dyDescent="0.25">
      <c r="A4783" s="23">
        <v>4782</v>
      </c>
      <c r="B4783" s="22" t="s">
        <v>2</v>
      </c>
      <c r="C4783" s="23" t="s">
        <v>14</v>
      </c>
      <c r="D4783" s="41">
        <v>500</v>
      </c>
      <c r="E4783" s="23" t="s">
        <v>39</v>
      </c>
    </row>
    <row r="4784" spans="1:5" ht="13.2" x14ac:dyDescent="0.25">
      <c r="A4784" s="23">
        <v>4783</v>
      </c>
      <c r="B4784" s="22" t="s">
        <v>2</v>
      </c>
      <c r="C4784" s="23" t="s">
        <v>14</v>
      </c>
      <c r="D4784" s="41">
        <v>3500</v>
      </c>
      <c r="E4784" s="23" t="s">
        <v>39</v>
      </c>
    </row>
    <row r="4785" spans="1:5" ht="13.2" x14ac:dyDescent="0.25">
      <c r="A4785" s="23">
        <v>4784</v>
      </c>
      <c r="B4785" s="22" t="s">
        <v>2</v>
      </c>
      <c r="C4785" s="23" t="s">
        <v>14</v>
      </c>
      <c r="D4785" s="41">
        <v>1750</v>
      </c>
      <c r="E4785" s="23" t="s">
        <v>39</v>
      </c>
    </row>
    <row r="4786" spans="1:5" ht="13.2" x14ac:dyDescent="0.25">
      <c r="A4786" s="23">
        <v>4785</v>
      </c>
      <c r="B4786" s="22" t="s">
        <v>2</v>
      </c>
      <c r="C4786" s="23" t="s">
        <v>13</v>
      </c>
      <c r="D4786" s="41">
        <v>11250</v>
      </c>
      <c r="E4786" s="23" t="s">
        <v>39</v>
      </c>
    </row>
    <row r="4787" spans="1:5" ht="13.2" x14ac:dyDescent="0.25">
      <c r="A4787" s="23">
        <v>4786</v>
      </c>
      <c r="B4787" s="22" t="s">
        <v>2</v>
      </c>
      <c r="C4787" s="23" t="s">
        <v>12</v>
      </c>
      <c r="D4787" s="41">
        <v>12500</v>
      </c>
      <c r="E4787" s="23" t="s">
        <v>39</v>
      </c>
    </row>
    <row r="4788" spans="1:5" ht="13.2" x14ac:dyDescent="0.25">
      <c r="A4788" s="23">
        <v>4787</v>
      </c>
      <c r="B4788" s="22" t="s">
        <v>2</v>
      </c>
      <c r="C4788" s="23" t="s">
        <v>10</v>
      </c>
      <c r="D4788" s="41">
        <v>5000</v>
      </c>
      <c r="E4788" s="23" t="s">
        <v>39</v>
      </c>
    </row>
    <row r="4789" spans="1:5" ht="13.2" x14ac:dyDescent="0.25">
      <c r="A4789" s="23">
        <v>4788</v>
      </c>
      <c r="B4789" s="22" t="s">
        <v>2</v>
      </c>
      <c r="C4789" s="23" t="s">
        <v>14</v>
      </c>
      <c r="D4789" s="41">
        <v>7500</v>
      </c>
      <c r="E4789" s="23" t="s">
        <v>39</v>
      </c>
    </row>
    <row r="4790" spans="1:5" ht="13.2" x14ac:dyDescent="0.25">
      <c r="A4790" s="23">
        <v>4789</v>
      </c>
      <c r="B4790" s="22" t="s">
        <v>2</v>
      </c>
      <c r="C4790" s="23" t="s">
        <v>12</v>
      </c>
      <c r="D4790" s="41">
        <v>10000</v>
      </c>
      <c r="E4790" s="23" t="s">
        <v>39</v>
      </c>
    </row>
    <row r="4791" spans="1:5" ht="13.2" x14ac:dyDescent="0.25">
      <c r="A4791" s="23">
        <v>4790</v>
      </c>
      <c r="B4791" s="22" t="s">
        <v>2</v>
      </c>
      <c r="C4791" s="23" t="s">
        <v>10</v>
      </c>
      <c r="D4791" s="41">
        <v>11000</v>
      </c>
      <c r="E4791" s="23" t="s">
        <v>39</v>
      </c>
    </row>
    <row r="4792" spans="1:5" ht="13.2" x14ac:dyDescent="0.25">
      <c r="A4792" s="23">
        <v>4791</v>
      </c>
      <c r="B4792" s="22" t="s">
        <v>2</v>
      </c>
      <c r="C4792" s="23" t="s">
        <v>14</v>
      </c>
      <c r="D4792" s="41">
        <v>5500</v>
      </c>
      <c r="E4792" s="23" t="s">
        <v>39</v>
      </c>
    </row>
    <row r="4793" spans="1:5" ht="13.2" x14ac:dyDescent="0.25">
      <c r="A4793" s="23">
        <v>4792</v>
      </c>
      <c r="B4793" s="22" t="s">
        <v>2</v>
      </c>
      <c r="C4793" s="23" t="s">
        <v>14</v>
      </c>
      <c r="D4793" s="41">
        <v>500</v>
      </c>
      <c r="E4793" s="23" t="s">
        <v>39</v>
      </c>
    </row>
    <row r="4794" spans="1:5" ht="13.2" x14ac:dyDescent="0.25">
      <c r="A4794" s="23">
        <v>4793</v>
      </c>
      <c r="B4794" s="22" t="s">
        <v>2</v>
      </c>
      <c r="C4794" s="23" t="s">
        <v>10</v>
      </c>
      <c r="D4794" s="41">
        <v>7500</v>
      </c>
      <c r="E4794" s="23" t="s">
        <v>40</v>
      </c>
    </row>
    <row r="4795" spans="1:5" ht="13.2" x14ac:dyDescent="0.25">
      <c r="A4795" s="23">
        <v>4794</v>
      </c>
      <c r="B4795" s="22" t="s">
        <v>2</v>
      </c>
      <c r="C4795" s="23" t="s">
        <v>14</v>
      </c>
      <c r="D4795" s="41">
        <v>9750</v>
      </c>
      <c r="E4795" s="23" t="s">
        <v>40</v>
      </c>
    </row>
    <row r="4796" spans="1:5" ht="13.2" x14ac:dyDescent="0.25">
      <c r="A4796" s="23">
        <v>4795</v>
      </c>
      <c r="B4796" s="22" t="s">
        <v>2</v>
      </c>
      <c r="C4796" s="23" t="s">
        <v>14</v>
      </c>
      <c r="D4796" s="41">
        <v>5500</v>
      </c>
      <c r="E4796" s="23" t="s">
        <v>40</v>
      </c>
    </row>
    <row r="4797" spans="1:5" ht="13.2" x14ac:dyDescent="0.25">
      <c r="A4797" s="23">
        <v>4796</v>
      </c>
      <c r="B4797" s="22" t="s">
        <v>2</v>
      </c>
      <c r="C4797" s="23" t="s">
        <v>14</v>
      </c>
      <c r="D4797" s="41">
        <v>4750</v>
      </c>
      <c r="E4797" s="23" t="s">
        <v>40</v>
      </c>
    </row>
    <row r="4798" spans="1:5" ht="13.2" x14ac:dyDescent="0.25">
      <c r="A4798" s="23">
        <v>4797</v>
      </c>
      <c r="B4798" s="22" t="s">
        <v>2</v>
      </c>
      <c r="C4798" s="23" t="s">
        <v>14</v>
      </c>
      <c r="D4798" s="41">
        <v>1000</v>
      </c>
      <c r="E4798" s="23" t="s">
        <v>40</v>
      </c>
    </row>
    <row r="4799" spans="1:5" ht="13.2" x14ac:dyDescent="0.25">
      <c r="A4799" s="23">
        <v>4798</v>
      </c>
      <c r="B4799" s="22" t="s">
        <v>2</v>
      </c>
      <c r="C4799" s="23" t="s">
        <v>10</v>
      </c>
      <c r="D4799" s="41">
        <v>5000</v>
      </c>
      <c r="E4799" s="23" t="s">
        <v>39</v>
      </c>
    </row>
    <row r="4800" spans="1:5" ht="13.2" x14ac:dyDescent="0.25">
      <c r="A4800" s="23">
        <v>4799</v>
      </c>
      <c r="B4800" s="22" t="s">
        <v>2</v>
      </c>
      <c r="C4800" s="23" t="s">
        <v>14</v>
      </c>
      <c r="D4800" s="41">
        <v>7500</v>
      </c>
      <c r="E4800" s="23" t="s">
        <v>39</v>
      </c>
    </row>
    <row r="4801" spans="1:5" ht="13.2" x14ac:dyDescent="0.25">
      <c r="A4801" s="23">
        <v>4800</v>
      </c>
      <c r="B4801" s="22" t="s">
        <v>2</v>
      </c>
      <c r="C4801" s="23" t="s">
        <v>13</v>
      </c>
      <c r="D4801" s="41">
        <v>7500</v>
      </c>
      <c r="E4801" s="23" t="s">
        <v>39</v>
      </c>
    </row>
    <row r="4802" spans="1:5" ht="13.2" x14ac:dyDescent="0.25">
      <c r="A4802" s="23">
        <v>4801</v>
      </c>
      <c r="B4802" s="22" t="s">
        <v>2</v>
      </c>
      <c r="C4802" s="23" t="s">
        <v>13</v>
      </c>
      <c r="D4802" s="41">
        <v>7500</v>
      </c>
      <c r="E4802" s="23" t="s">
        <v>40</v>
      </c>
    </row>
    <row r="4803" spans="1:5" ht="13.2" x14ac:dyDescent="0.25">
      <c r="A4803" s="23">
        <v>4802</v>
      </c>
      <c r="B4803" s="22" t="s">
        <v>2</v>
      </c>
      <c r="C4803" s="23" t="s">
        <v>13</v>
      </c>
      <c r="D4803" s="41">
        <v>3750</v>
      </c>
      <c r="E4803" s="23" t="s">
        <v>39</v>
      </c>
    </row>
    <row r="4804" spans="1:5" ht="13.2" x14ac:dyDescent="0.25">
      <c r="A4804" s="23">
        <v>4803</v>
      </c>
      <c r="B4804" s="22" t="s">
        <v>2</v>
      </c>
      <c r="C4804" s="23" t="s">
        <v>14</v>
      </c>
      <c r="D4804" s="41">
        <v>3500</v>
      </c>
      <c r="E4804" s="23" t="s">
        <v>39</v>
      </c>
    </row>
    <row r="4805" spans="1:5" ht="13.2" x14ac:dyDescent="0.25">
      <c r="A4805" s="23">
        <v>4804</v>
      </c>
      <c r="B4805" s="22" t="s">
        <v>2</v>
      </c>
      <c r="C4805" s="23" t="s">
        <v>13</v>
      </c>
      <c r="D4805" s="41">
        <v>15000</v>
      </c>
      <c r="E4805" s="23" t="s">
        <v>39</v>
      </c>
    </row>
    <row r="4806" spans="1:5" ht="13.2" x14ac:dyDescent="0.25">
      <c r="A4806" s="23">
        <v>4805</v>
      </c>
      <c r="B4806" s="22" t="s">
        <v>2</v>
      </c>
      <c r="C4806" s="23" t="s">
        <v>10</v>
      </c>
      <c r="D4806" s="41">
        <v>5000</v>
      </c>
      <c r="E4806" s="23" t="s">
        <v>40</v>
      </c>
    </row>
    <row r="4807" spans="1:5" ht="13.2" x14ac:dyDescent="0.25">
      <c r="A4807" s="23">
        <v>4806</v>
      </c>
      <c r="B4807" s="22" t="s">
        <v>2</v>
      </c>
      <c r="C4807" s="23" t="s">
        <v>14</v>
      </c>
      <c r="D4807" s="41">
        <v>1750</v>
      </c>
      <c r="E4807" s="23" t="s">
        <v>40</v>
      </c>
    </row>
    <row r="4808" spans="1:5" ht="13.2" x14ac:dyDescent="0.25">
      <c r="A4808" s="23">
        <v>4807</v>
      </c>
      <c r="B4808" s="22" t="s">
        <v>2</v>
      </c>
      <c r="C4808" s="23" t="s">
        <v>14</v>
      </c>
      <c r="D4808" s="41">
        <v>10500</v>
      </c>
      <c r="E4808" s="23" t="s">
        <v>40</v>
      </c>
    </row>
    <row r="4809" spans="1:5" ht="13.2" x14ac:dyDescent="0.25">
      <c r="A4809" s="23">
        <v>4808</v>
      </c>
      <c r="B4809" s="22" t="s">
        <v>2</v>
      </c>
      <c r="C4809" s="23" t="s">
        <v>12</v>
      </c>
      <c r="D4809" s="41">
        <v>8750</v>
      </c>
      <c r="E4809" s="23" t="s">
        <v>40</v>
      </c>
    </row>
    <row r="4810" spans="1:5" ht="13.2" x14ac:dyDescent="0.25">
      <c r="A4810" s="23">
        <v>4809</v>
      </c>
      <c r="B4810" s="22" t="s">
        <v>2</v>
      </c>
      <c r="C4810" s="23" t="s">
        <v>12</v>
      </c>
      <c r="D4810" s="41">
        <v>12500</v>
      </c>
      <c r="E4810" s="23" t="s">
        <v>40</v>
      </c>
    </row>
    <row r="4811" spans="1:5" ht="13.2" x14ac:dyDescent="0.25">
      <c r="A4811" s="23">
        <v>4810</v>
      </c>
      <c r="B4811" s="22" t="s">
        <v>2</v>
      </c>
      <c r="C4811" s="23" t="s">
        <v>12</v>
      </c>
      <c r="D4811" s="41">
        <v>8750</v>
      </c>
      <c r="E4811" s="23" t="s">
        <v>40</v>
      </c>
    </row>
    <row r="4812" spans="1:5" ht="13.2" x14ac:dyDescent="0.25">
      <c r="A4812" s="23">
        <v>4811</v>
      </c>
      <c r="B4812" s="22" t="s">
        <v>2</v>
      </c>
      <c r="C4812" s="23" t="s">
        <v>12</v>
      </c>
      <c r="D4812" s="41">
        <v>10000</v>
      </c>
      <c r="E4812" s="23" t="s">
        <v>40</v>
      </c>
    </row>
    <row r="4813" spans="1:5" ht="13.2" x14ac:dyDescent="0.25">
      <c r="A4813" s="23">
        <v>4812</v>
      </c>
      <c r="B4813" s="22" t="s">
        <v>2</v>
      </c>
      <c r="C4813" s="23" t="s">
        <v>12</v>
      </c>
      <c r="D4813" s="41">
        <v>10000</v>
      </c>
      <c r="E4813" s="23" t="s">
        <v>40</v>
      </c>
    </row>
    <row r="4814" spans="1:5" ht="13.2" x14ac:dyDescent="0.25">
      <c r="A4814" s="23">
        <v>4813</v>
      </c>
      <c r="B4814" s="22" t="s">
        <v>2</v>
      </c>
      <c r="C4814" s="23" t="s">
        <v>12</v>
      </c>
      <c r="D4814" s="41">
        <v>8750</v>
      </c>
      <c r="E4814" s="23" t="s">
        <v>40</v>
      </c>
    </row>
    <row r="4815" spans="1:5" ht="13.2" x14ac:dyDescent="0.25">
      <c r="A4815" s="23">
        <v>4814</v>
      </c>
      <c r="B4815" s="22" t="s">
        <v>2</v>
      </c>
      <c r="C4815" s="23" t="s">
        <v>12</v>
      </c>
      <c r="D4815" s="41">
        <v>12500</v>
      </c>
      <c r="E4815" s="23" t="s">
        <v>40</v>
      </c>
    </row>
    <row r="4816" spans="1:5" ht="13.2" x14ac:dyDescent="0.25">
      <c r="A4816" s="23">
        <v>4815</v>
      </c>
      <c r="B4816" s="22" t="s">
        <v>2</v>
      </c>
      <c r="C4816" s="23" t="s">
        <v>12</v>
      </c>
      <c r="D4816" s="41">
        <v>12500</v>
      </c>
      <c r="E4816" s="23" t="s">
        <v>40</v>
      </c>
    </row>
    <row r="4817" spans="1:5" ht="13.2" x14ac:dyDescent="0.25">
      <c r="A4817" s="23">
        <v>4816</v>
      </c>
      <c r="B4817" s="22" t="s">
        <v>2</v>
      </c>
      <c r="C4817" s="23" t="s">
        <v>12</v>
      </c>
      <c r="D4817" s="41">
        <v>12500</v>
      </c>
      <c r="E4817" s="23" t="s">
        <v>40</v>
      </c>
    </row>
    <row r="4818" spans="1:5" ht="13.2" x14ac:dyDescent="0.25">
      <c r="A4818" s="23">
        <v>4817</v>
      </c>
      <c r="B4818" s="22" t="s">
        <v>2</v>
      </c>
      <c r="C4818" s="23" t="s">
        <v>10</v>
      </c>
      <c r="D4818" s="41">
        <v>5000</v>
      </c>
      <c r="E4818" s="23" t="s">
        <v>39</v>
      </c>
    </row>
    <row r="4819" spans="1:5" ht="13.2" x14ac:dyDescent="0.25">
      <c r="A4819" s="23">
        <v>4818</v>
      </c>
      <c r="B4819" s="22" t="s">
        <v>2</v>
      </c>
      <c r="C4819" s="23" t="s">
        <v>13</v>
      </c>
      <c r="D4819" s="41">
        <v>3750</v>
      </c>
      <c r="E4819" s="23" t="s">
        <v>39</v>
      </c>
    </row>
    <row r="4820" spans="1:5" ht="13.2" x14ac:dyDescent="0.25">
      <c r="A4820" s="23">
        <v>4819</v>
      </c>
      <c r="B4820" s="22" t="s">
        <v>2</v>
      </c>
      <c r="C4820" s="23" t="s">
        <v>12</v>
      </c>
      <c r="D4820" s="41">
        <v>8750</v>
      </c>
      <c r="E4820" s="23" t="s">
        <v>39</v>
      </c>
    </row>
    <row r="4821" spans="1:5" ht="13.2" x14ac:dyDescent="0.25">
      <c r="A4821" s="23">
        <v>4820</v>
      </c>
      <c r="B4821" s="22" t="s">
        <v>2</v>
      </c>
      <c r="C4821" s="23" t="s">
        <v>10</v>
      </c>
      <c r="D4821" s="41">
        <v>17500</v>
      </c>
      <c r="E4821" s="23" t="s">
        <v>39</v>
      </c>
    </row>
    <row r="4822" spans="1:5" ht="13.2" x14ac:dyDescent="0.25">
      <c r="A4822" s="23">
        <v>4821</v>
      </c>
      <c r="B4822" s="22" t="s">
        <v>2</v>
      </c>
      <c r="C4822" s="23" t="s">
        <v>14</v>
      </c>
      <c r="D4822" s="41">
        <v>21000</v>
      </c>
      <c r="E4822" s="23" t="s">
        <v>39</v>
      </c>
    </row>
    <row r="4823" spans="1:5" ht="13.2" x14ac:dyDescent="0.25">
      <c r="A4823" s="23">
        <v>4822</v>
      </c>
      <c r="B4823" s="22" t="s">
        <v>2</v>
      </c>
      <c r="C4823" s="23" t="s">
        <v>14</v>
      </c>
      <c r="D4823" s="41">
        <v>500</v>
      </c>
      <c r="E4823" s="23" t="s">
        <v>39</v>
      </c>
    </row>
    <row r="4824" spans="1:5" ht="13.2" x14ac:dyDescent="0.25">
      <c r="A4824" s="23">
        <v>4823</v>
      </c>
      <c r="B4824" s="22" t="s">
        <v>2</v>
      </c>
      <c r="C4824" s="23" t="s">
        <v>14</v>
      </c>
      <c r="D4824" s="41">
        <v>750</v>
      </c>
      <c r="E4824" s="23" t="s">
        <v>39</v>
      </c>
    </row>
    <row r="4825" spans="1:5" ht="13.2" x14ac:dyDescent="0.25">
      <c r="A4825" s="23">
        <v>4824</v>
      </c>
      <c r="B4825" s="22" t="s">
        <v>2</v>
      </c>
      <c r="C4825" s="23" t="s">
        <v>14</v>
      </c>
      <c r="D4825" s="41">
        <v>1750</v>
      </c>
      <c r="E4825" s="23" t="s">
        <v>39</v>
      </c>
    </row>
    <row r="4826" spans="1:5" ht="13.2" x14ac:dyDescent="0.25">
      <c r="A4826" s="23">
        <v>4825</v>
      </c>
      <c r="B4826" s="22" t="s">
        <v>2</v>
      </c>
      <c r="C4826" s="23" t="s">
        <v>14</v>
      </c>
      <c r="D4826" s="41">
        <v>1750</v>
      </c>
      <c r="E4826" s="23" t="s">
        <v>39</v>
      </c>
    </row>
    <row r="4827" spans="1:5" ht="13.2" x14ac:dyDescent="0.25">
      <c r="A4827" s="23">
        <v>4826</v>
      </c>
      <c r="B4827" s="22" t="s">
        <v>2</v>
      </c>
      <c r="C4827" s="23" t="s">
        <v>14</v>
      </c>
      <c r="D4827" s="41">
        <v>17500</v>
      </c>
      <c r="E4827" s="23" t="s">
        <v>39</v>
      </c>
    </row>
    <row r="4828" spans="1:5" ht="13.2" x14ac:dyDescent="0.25">
      <c r="A4828" s="23">
        <v>4827</v>
      </c>
      <c r="B4828" s="22" t="s">
        <v>2</v>
      </c>
      <c r="C4828" s="23" t="s">
        <v>14</v>
      </c>
      <c r="D4828" s="41">
        <v>1750</v>
      </c>
      <c r="E4828" s="23" t="s">
        <v>39</v>
      </c>
    </row>
    <row r="4829" spans="1:5" ht="13.2" x14ac:dyDescent="0.25">
      <c r="A4829" s="23">
        <v>4828</v>
      </c>
      <c r="B4829" s="22" t="s">
        <v>2</v>
      </c>
      <c r="C4829" s="23" t="s">
        <v>14</v>
      </c>
      <c r="D4829" s="41">
        <v>2250</v>
      </c>
      <c r="E4829" s="23" t="s">
        <v>39</v>
      </c>
    </row>
    <row r="4830" spans="1:5" ht="13.2" x14ac:dyDescent="0.25">
      <c r="A4830" s="23">
        <v>4829</v>
      </c>
      <c r="B4830" s="22" t="s">
        <v>2</v>
      </c>
      <c r="C4830" s="23" t="s">
        <v>12</v>
      </c>
      <c r="D4830" s="41">
        <v>7500</v>
      </c>
      <c r="E4830" s="23" t="s">
        <v>39</v>
      </c>
    </row>
    <row r="4831" spans="1:5" ht="13.2" x14ac:dyDescent="0.25">
      <c r="A4831" s="23">
        <v>4830</v>
      </c>
      <c r="B4831" s="22" t="s">
        <v>2</v>
      </c>
      <c r="C4831" s="23" t="s">
        <v>13</v>
      </c>
      <c r="D4831" s="41">
        <v>11250</v>
      </c>
      <c r="E4831" s="23" t="s">
        <v>39</v>
      </c>
    </row>
    <row r="4832" spans="1:5" ht="13.2" x14ac:dyDescent="0.25">
      <c r="A4832" s="23">
        <v>4831</v>
      </c>
      <c r="B4832" s="22" t="s">
        <v>2</v>
      </c>
      <c r="C4832" s="23" t="s">
        <v>12</v>
      </c>
      <c r="D4832" s="41">
        <v>12500</v>
      </c>
      <c r="E4832" s="23" t="s">
        <v>39</v>
      </c>
    </row>
    <row r="4833" spans="1:5" ht="13.2" x14ac:dyDescent="0.25">
      <c r="A4833" s="23">
        <v>4832</v>
      </c>
      <c r="B4833" s="22" t="s">
        <v>2</v>
      </c>
      <c r="C4833" s="23" t="s">
        <v>11</v>
      </c>
      <c r="D4833" s="41">
        <v>10750</v>
      </c>
      <c r="E4833" s="23" t="s">
        <v>39</v>
      </c>
    </row>
    <row r="4834" spans="1:5" ht="13.2" x14ac:dyDescent="0.25">
      <c r="A4834" s="23">
        <v>4833</v>
      </c>
      <c r="B4834" s="22" t="s">
        <v>2</v>
      </c>
      <c r="C4834" s="23" t="s">
        <v>10</v>
      </c>
      <c r="D4834" s="41">
        <v>17500</v>
      </c>
      <c r="E4834" s="23" t="s">
        <v>40</v>
      </c>
    </row>
    <row r="4835" spans="1:5" ht="13.2" x14ac:dyDescent="0.25">
      <c r="A4835" s="23">
        <v>4834</v>
      </c>
      <c r="B4835" s="22" t="s">
        <v>2</v>
      </c>
      <c r="C4835" s="23" t="s">
        <v>14</v>
      </c>
      <c r="D4835" s="41">
        <v>1750</v>
      </c>
      <c r="E4835" s="23" t="s">
        <v>40</v>
      </c>
    </row>
    <row r="4836" spans="1:5" ht="13.2" x14ac:dyDescent="0.25">
      <c r="A4836" s="23">
        <v>4835</v>
      </c>
      <c r="B4836" s="22" t="s">
        <v>2</v>
      </c>
      <c r="C4836" s="23" t="s">
        <v>14</v>
      </c>
      <c r="D4836" s="41">
        <v>500</v>
      </c>
      <c r="E4836" s="23" t="s">
        <v>40</v>
      </c>
    </row>
    <row r="4837" spans="1:5" ht="13.2" x14ac:dyDescent="0.25">
      <c r="A4837" s="23">
        <v>4836</v>
      </c>
      <c r="B4837" s="22" t="s">
        <v>2</v>
      </c>
      <c r="C4837" s="23" t="s">
        <v>14</v>
      </c>
      <c r="D4837" s="41">
        <v>3500</v>
      </c>
      <c r="E4837" s="23" t="s">
        <v>40</v>
      </c>
    </row>
    <row r="4838" spans="1:5" ht="13.2" x14ac:dyDescent="0.25">
      <c r="A4838" s="23">
        <v>4837</v>
      </c>
      <c r="B4838" s="22" t="s">
        <v>2</v>
      </c>
      <c r="C4838" s="23" t="s">
        <v>14</v>
      </c>
      <c r="D4838" s="41">
        <v>36250</v>
      </c>
      <c r="E4838" s="23" t="s">
        <v>40</v>
      </c>
    </row>
    <row r="4839" spans="1:5" ht="13.2" x14ac:dyDescent="0.25">
      <c r="A4839" s="23">
        <v>4838</v>
      </c>
      <c r="B4839" s="22" t="s">
        <v>2</v>
      </c>
      <c r="C4839" s="23" t="s">
        <v>14</v>
      </c>
      <c r="D4839" s="41">
        <v>8000</v>
      </c>
      <c r="E4839" s="23" t="s">
        <v>40</v>
      </c>
    </row>
    <row r="4840" spans="1:5" ht="13.2" x14ac:dyDescent="0.25">
      <c r="A4840" s="23">
        <v>4839</v>
      </c>
      <c r="B4840" s="22" t="s">
        <v>2</v>
      </c>
      <c r="C4840" s="23" t="s">
        <v>14</v>
      </c>
      <c r="D4840" s="41">
        <v>750</v>
      </c>
      <c r="E4840" s="23" t="s">
        <v>40</v>
      </c>
    </row>
    <row r="4841" spans="1:5" ht="13.2" x14ac:dyDescent="0.25">
      <c r="A4841" s="23">
        <v>4840</v>
      </c>
      <c r="B4841" s="22" t="s">
        <v>2</v>
      </c>
      <c r="C4841" s="23" t="s">
        <v>10</v>
      </c>
      <c r="D4841" s="41">
        <v>7500</v>
      </c>
      <c r="E4841" s="23" t="s">
        <v>40</v>
      </c>
    </row>
    <row r="4842" spans="1:5" ht="13.2" x14ac:dyDescent="0.25">
      <c r="A4842" s="23">
        <v>4841</v>
      </c>
      <c r="B4842" s="22" t="s">
        <v>2</v>
      </c>
      <c r="C4842" s="23" t="s">
        <v>12</v>
      </c>
      <c r="D4842" s="41">
        <v>15000</v>
      </c>
      <c r="E4842" s="23" t="s">
        <v>40</v>
      </c>
    </row>
    <row r="4843" spans="1:5" ht="13.2" x14ac:dyDescent="0.25">
      <c r="A4843" s="23">
        <v>4842</v>
      </c>
      <c r="B4843" s="22" t="s">
        <v>2</v>
      </c>
      <c r="C4843" s="23" t="s">
        <v>10</v>
      </c>
      <c r="D4843" s="41">
        <v>5000</v>
      </c>
      <c r="E4843" s="23" t="s">
        <v>39</v>
      </c>
    </row>
    <row r="4844" spans="1:5" ht="13.2" x14ac:dyDescent="0.25">
      <c r="A4844" s="23">
        <v>4843</v>
      </c>
      <c r="B4844" s="22" t="s">
        <v>2</v>
      </c>
      <c r="C4844" s="23" t="s">
        <v>14</v>
      </c>
      <c r="D4844" s="41">
        <v>7500</v>
      </c>
      <c r="E4844" s="23" t="s">
        <v>39</v>
      </c>
    </row>
    <row r="4845" spans="1:5" ht="13.2" x14ac:dyDescent="0.25">
      <c r="A4845" s="23">
        <v>4844</v>
      </c>
      <c r="B4845" s="22" t="s">
        <v>2</v>
      </c>
      <c r="C4845" s="23" t="s">
        <v>14</v>
      </c>
      <c r="D4845" s="41">
        <v>25000</v>
      </c>
      <c r="E4845" s="23" t="s">
        <v>39</v>
      </c>
    </row>
    <row r="4846" spans="1:5" ht="13.2" x14ac:dyDescent="0.25">
      <c r="A4846" s="23">
        <v>4845</v>
      </c>
      <c r="B4846" s="22" t="s">
        <v>2</v>
      </c>
      <c r="C4846" s="23" t="s">
        <v>13</v>
      </c>
      <c r="D4846" s="41">
        <v>7500</v>
      </c>
      <c r="E4846" s="23" t="s">
        <v>39</v>
      </c>
    </row>
    <row r="4847" spans="1:5" ht="13.2" x14ac:dyDescent="0.25">
      <c r="A4847" s="23">
        <v>4846</v>
      </c>
      <c r="B4847" s="22" t="s">
        <v>2</v>
      </c>
      <c r="C4847" s="23" t="s">
        <v>12</v>
      </c>
      <c r="D4847" s="41">
        <v>10000</v>
      </c>
      <c r="E4847" s="23" t="s">
        <v>39</v>
      </c>
    </row>
    <row r="4848" spans="1:5" ht="13.2" x14ac:dyDescent="0.25">
      <c r="A4848" s="23">
        <v>4847</v>
      </c>
      <c r="B4848" s="22" t="s">
        <v>2</v>
      </c>
      <c r="C4848" s="23" t="s">
        <v>15</v>
      </c>
      <c r="D4848" s="41">
        <v>240000</v>
      </c>
      <c r="E4848" s="23" t="s">
        <v>39</v>
      </c>
    </row>
    <row r="4849" spans="1:5" ht="13.2" x14ac:dyDescent="0.25">
      <c r="A4849" s="23">
        <v>4848</v>
      </c>
      <c r="B4849" s="22" t="s">
        <v>2</v>
      </c>
      <c r="C4849" s="23" t="s">
        <v>15</v>
      </c>
      <c r="D4849" s="41">
        <v>16000</v>
      </c>
      <c r="E4849" s="23" t="s">
        <v>39</v>
      </c>
    </row>
    <row r="4850" spans="1:5" ht="13.2" x14ac:dyDescent="0.25">
      <c r="A4850" s="23">
        <v>4849</v>
      </c>
      <c r="B4850" s="22" t="s">
        <v>2</v>
      </c>
      <c r="C4850" s="23" t="s">
        <v>15</v>
      </c>
      <c r="D4850" s="41">
        <v>16000</v>
      </c>
      <c r="E4850" s="23" t="s">
        <v>39</v>
      </c>
    </row>
    <row r="4851" spans="1:5" ht="13.2" x14ac:dyDescent="0.25">
      <c r="A4851" s="23">
        <v>4850</v>
      </c>
      <c r="B4851" s="22" t="s">
        <v>2</v>
      </c>
      <c r="C4851" s="23" t="s">
        <v>15</v>
      </c>
      <c r="D4851" s="41">
        <v>28000</v>
      </c>
      <c r="E4851" s="23" t="s">
        <v>39</v>
      </c>
    </row>
    <row r="4852" spans="1:5" ht="13.2" x14ac:dyDescent="0.25">
      <c r="A4852" s="23">
        <v>4851</v>
      </c>
      <c r="B4852" s="22" t="s">
        <v>2</v>
      </c>
      <c r="C4852" s="23" t="s">
        <v>15</v>
      </c>
      <c r="D4852" s="41">
        <v>224000</v>
      </c>
      <c r="E4852" s="23" t="s">
        <v>39</v>
      </c>
    </row>
    <row r="4853" spans="1:5" ht="13.2" x14ac:dyDescent="0.25">
      <c r="A4853" s="23">
        <v>4852</v>
      </c>
      <c r="B4853" s="22" t="s">
        <v>2</v>
      </c>
      <c r="C4853" s="23" t="s">
        <v>15</v>
      </c>
      <c r="D4853" s="41">
        <v>28000</v>
      </c>
      <c r="E4853" s="23" t="s">
        <v>39</v>
      </c>
    </row>
    <row r="4854" spans="1:5" ht="13.2" x14ac:dyDescent="0.25">
      <c r="A4854" s="23">
        <v>4853</v>
      </c>
      <c r="B4854" s="22" t="s">
        <v>2</v>
      </c>
      <c r="C4854" s="23" t="s">
        <v>15</v>
      </c>
      <c r="D4854" s="41">
        <v>28000</v>
      </c>
      <c r="E4854" s="23" t="s">
        <v>39</v>
      </c>
    </row>
    <row r="4855" spans="1:5" ht="13.2" x14ac:dyDescent="0.25">
      <c r="A4855" s="23">
        <v>4854</v>
      </c>
      <c r="B4855" s="22" t="s">
        <v>2</v>
      </c>
      <c r="C4855" s="23" t="s">
        <v>15</v>
      </c>
      <c r="D4855" s="41">
        <v>36000</v>
      </c>
      <c r="E4855" s="23" t="s">
        <v>39</v>
      </c>
    </row>
    <row r="4856" spans="1:5" ht="13.2" x14ac:dyDescent="0.25">
      <c r="A4856" s="23">
        <v>4855</v>
      </c>
      <c r="B4856" s="22" t="s">
        <v>2</v>
      </c>
      <c r="C4856" s="23" t="s">
        <v>12</v>
      </c>
      <c r="D4856" s="41">
        <v>10000</v>
      </c>
      <c r="E4856" s="23" t="s">
        <v>40</v>
      </c>
    </row>
    <row r="4857" spans="1:5" ht="13.2" x14ac:dyDescent="0.25">
      <c r="A4857" s="23">
        <v>4856</v>
      </c>
      <c r="B4857" s="22" t="s">
        <v>2</v>
      </c>
      <c r="C4857" s="23" t="s">
        <v>12</v>
      </c>
      <c r="D4857" s="41">
        <v>10000</v>
      </c>
      <c r="E4857" s="23" t="s">
        <v>40</v>
      </c>
    </row>
    <row r="4858" spans="1:5" ht="13.2" x14ac:dyDescent="0.25">
      <c r="A4858" s="23">
        <v>4857</v>
      </c>
      <c r="B4858" s="22" t="s">
        <v>2</v>
      </c>
      <c r="C4858" s="23" t="s">
        <v>12</v>
      </c>
      <c r="D4858" s="41">
        <v>8750</v>
      </c>
      <c r="E4858" s="23" t="s">
        <v>40</v>
      </c>
    </row>
    <row r="4859" spans="1:5" ht="13.2" x14ac:dyDescent="0.25">
      <c r="A4859" s="23">
        <v>4858</v>
      </c>
      <c r="B4859" s="22" t="s">
        <v>2</v>
      </c>
      <c r="C4859" s="23" t="s">
        <v>12</v>
      </c>
      <c r="D4859" s="41">
        <v>8750</v>
      </c>
      <c r="E4859" s="23" t="s">
        <v>40</v>
      </c>
    </row>
    <row r="4860" spans="1:5" ht="13.2" x14ac:dyDescent="0.25">
      <c r="A4860" s="23">
        <v>4859</v>
      </c>
      <c r="B4860" s="22" t="s">
        <v>2</v>
      </c>
      <c r="C4860" s="23" t="s">
        <v>12</v>
      </c>
      <c r="D4860" s="41">
        <v>12500</v>
      </c>
      <c r="E4860" s="23" t="s">
        <v>40</v>
      </c>
    </row>
    <row r="4861" spans="1:5" ht="13.2" x14ac:dyDescent="0.25">
      <c r="A4861" s="23">
        <v>4860</v>
      </c>
      <c r="B4861" s="22" t="s">
        <v>2</v>
      </c>
      <c r="C4861" s="23" t="s">
        <v>12</v>
      </c>
      <c r="D4861" s="41">
        <v>12500</v>
      </c>
      <c r="E4861" s="23" t="s">
        <v>40</v>
      </c>
    </row>
    <row r="4862" spans="1:5" ht="13.2" x14ac:dyDescent="0.25">
      <c r="A4862" s="23">
        <v>4861</v>
      </c>
      <c r="B4862" s="22" t="s">
        <v>2</v>
      </c>
      <c r="C4862" s="23" t="s">
        <v>12</v>
      </c>
      <c r="D4862" s="41">
        <v>8750</v>
      </c>
      <c r="E4862" s="23" t="s">
        <v>40</v>
      </c>
    </row>
    <row r="4863" spans="1:5" ht="13.2" x14ac:dyDescent="0.25">
      <c r="A4863" s="23">
        <v>4862</v>
      </c>
      <c r="B4863" s="22" t="s">
        <v>2</v>
      </c>
      <c r="C4863" s="23" t="s">
        <v>10</v>
      </c>
      <c r="D4863" s="41">
        <v>7500</v>
      </c>
      <c r="E4863" s="23" t="s">
        <v>40</v>
      </c>
    </row>
    <row r="4864" spans="1:5" ht="13.2" x14ac:dyDescent="0.25">
      <c r="A4864" s="23">
        <v>4863</v>
      </c>
      <c r="B4864" s="22" t="s">
        <v>2</v>
      </c>
      <c r="C4864" s="23" t="s">
        <v>14</v>
      </c>
      <c r="D4864" s="41">
        <v>2500</v>
      </c>
      <c r="E4864" s="23" t="s">
        <v>40</v>
      </c>
    </row>
    <row r="4865" spans="1:5" ht="13.2" x14ac:dyDescent="0.25">
      <c r="A4865" s="23">
        <v>4864</v>
      </c>
      <c r="B4865" s="22" t="s">
        <v>2</v>
      </c>
      <c r="C4865" s="23" t="s">
        <v>14</v>
      </c>
      <c r="D4865" s="41">
        <v>1750</v>
      </c>
      <c r="E4865" s="23" t="s">
        <v>40</v>
      </c>
    </row>
    <row r="4866" spans="1:5" ht="13.2" x14ac:dyDescent="0.25">
      <c r="A4866" s="23">
        <v>4865</v>
      </c>
      <c r="B4866" s="22" t="s">
        <v>2</v>
      </c>
      <c r="C4866" s="23" t="s">
        <v>13</v>
      </c>
      <c r="D4866" s="41">
        <v>11250</v>
      </c>
      <c r="E4866" s="23" t="s">
        <v>40</v>
      </c>
    </row>
    <row r="4867" spans="1:5" ht="13.2" x14ac:dyDescent="0.25">
      <c r="A4867" s="23">
        <v>4866</v>
      </c>
      <c r="B4867" s="22" t="s">
        <v>2</v>
      </c>
      <c r="C4867" s="23" t="s">
        <v>12</v>
      </c>
      <c r="D4867" s="41">
        <v>12500</v>
      </c>
      <c r="E4867" s="23" t="s">
        <v>40</v>
      </c>
    </row>
    <row r="4868" spans="1:5" ht="13.2" x14ac:dyDescent="0.25">
      <c r="A4868" s="23">
        <v>4867</v>
      </c>
      <c r="B4868" s="22" t="s">
        <v>2</v>
      </c>
      <c r="C4868" s="23" t="s">
        <v>12</v>
      </c>
      <c r="D4868" s="41">
        <v>12500</v>
      </c>
      <c r="E4868" s="23" t="s">
        <v>40</v>
      </c>
    </row>
    <row r="4869" spans="1:5" ht="13.2" x14ac:dyDescent="0.25">
      <c r="A4869" s="23">
        <v>4868</v>
      </c>
      <c r="B4869" s="22" t="s">
        <v>2</v>
      </c>
      <c r="C4869" s="23" t="s">
        <v>12</v>
      </c>
      <c r="D4869" s="41">
        <v>12500</v>
      </c>
      <c r="E4869" s="23" t="s">
        <v>40</v>
      </c>
    </row>
    <row r="4870" spans="1:5" ht="13.2" x14ac:dyDescent="0.25">
      <c r="A4870" s="23">
        <v>4869</v>
      </c>
      <c r="B4870" s="22" t="s">
        <v>2</v>
      </c>
      <c r="C4870" s="23" t="s">
        <v>12</v>
      </c>
      <c r="D4870" s="41">
        <v>10000</v>
      </c>
      <c r="E4870" s="23" t="s">
        <v>40</v>
      </c>
    </row>
    <row r="4871" spans="1:5" ht="13.2" x14ac:dyDescent="0.25">
      <c r="A4871" s="23">
        <v>4870</v>
      </c>
      <c r="B4871" s="22" t="s">
        <v>2</v>
      </c>
      <c r="C4871" s="23" t="s">
        <v>12</v>
      </c>
      <c r="D4871" s="41">
        <v>8750</v>
      </c>
      <c r="E4871" s="23" t="s">
        <v>40</v>
      </c>
    </row>
    <row r="4872" spans="1:5" ht="13.2" x14ac:dyDescent="0.25">
      <c r="A4872" s="23">
        <v>4871</v>
      </c>
      <c r="B4872" s="22" t="s">
        <v>2</v>
      </c>
      <c r="C4872" s="23" t="s">
        <v>10</v>
      </c>
      <c r="D4872" s="41">
        <v>5000</v>
      </c>
      <c r="E4872" s="23" t="s">
        <v>40</v>
      </c>
    </row>
    <row r="4873" spans="1:5" ht="13.2" x14ac:dyDescent="0.25">
      <c r="A4873" s="23">
        <v>4872</v>
      </c>
      <c r="B4873" s="22" t="s">
        <v>2</v>
      </c>
      <c r="C4873" s="23" t="s">
        <v>14</v>
      </c>
      <c r="D4873" s="41">
        <v>11000</v>
      </c>
      <c r="E4873" s="23" t="s">
        <v>40</v>
      </c>
    </row>
    <row r="4874" spans="1:5" ht="13.2" x14ac:dyDescent="0.25">
      <c r="A4874" s="23">
        <v>4873</v>
      </c>
      <c r="B4874" s="22" t="s">
        <v>2</v>
      </c>
      <c r="C4874" s="23" t="s">
        <v>14</v>
      </c>
      <c r="D4874" s="41">
        <v>500</v>
      </c>
      <c r="E4874" s="23" t="s">
        <v>40</v>
      </c>
    </row>
    <row r="4875" spans="1:5" ht="13.2" x14ac:dyDescent="0.25">
      <c r="A4875" s="23">
        <v>4874</v>
      </c>
      <c r="B4875" s="22" t="s">
        <v>2</v>
      </c>
      <c r="C4875" s="23" t="s">
        <v>10</v>
      </c>
      <c r="D4875" s="41">
        <v>5000</v>
      </c>
      <c r="E4875" s="23" t="s">
        <v>39</v>
      </c>
    </row>
    <row r="4876" spans="1:5" ht="13.2" x14ac:dyDescent="0.25">
      <c r="A4876" s="23">
        <v>4875</v>
      </c>
      <c r="B4876" s="22" t="s">
        <v>2</v>
      </c>
      <c r="C4876" s="23" t="s">
        <v>14</v>
      </c>
      <c r="D4876" s="41">
        <v>3500</v>
      </c>
      <c r="E4876" s="23" t="s">
        <v>39</v>
      </c>
    </row>
    <row r="4877" spans="1:5" ht="13.2" x14ac:dyDescent="0.25">
      <c r="A4877" s="23">
        <v>4876</v>
      </c>
      <c r="B4877" s="22" t="s">
        <v>2</v>
      </c>
      <c r="C4877" s="23" t="s">
        <v>10</v>
      </c>
      <c r="D4877" s="41">
        <v>5000</v>
      </c>
      <c r="E4877" s="23" t="s">
        <v>40</v>
      </c>
    </row>
    <row r="4878" spans="1:5" ht="13.2" x14ac:dyDescent="0.25">
      <c r="A4878" s="23">
        <v>4877</v>
      </c>
      <c r="B4878" s="22" t="s">
        <v>2</v>
      </c>
      <c r="C4878" s="23" t="s">
        <v>14</v>
      </c>
      <c r="D4878" s="41">
        <v>2500</v>
      </c>
      <c r="E4878" s="23" t="s">
        <v>40</v>
      </c>
    </row>
    <row r="4879" spans="1:5" ht="13.2" x14ac:dyDescent="0.25">
      <c r="A4879" s="23">
        <v>4878</v>
      </c>
      <c r="B4879" s="22" t="s">
        <v>2</v>
      </c>
      <c r="C4879" s="23" t="s">
        <v>15</v>
      </c>
      <c r="D4879" s="41">
        <v>36000</v>
      </c>
      <c r="E4879" s="23" t="s">
        <v>39</v>
      </c>
    </row>
    <row r="4880" spans="1:5" ht="13.2" x14ac:dyDescent="0.25">
      <c r="A4880" s="23">
        <v>4879</v>
      </c>
      <c r="B4880" s="22" t="s">
        <v>2</v>
      </c>
      <c r="C4880" s="23" t="s">
        <v>15</v>
      </c>
      <c r="D4880" s="41">
        <v>16000</v>
      </c>
      <c r="E4880" s="23" t="s">
        <v>39</v>
      </c>
    </row>
    <row r="4881" spans="1:5" ht="13.2" x14ac:dyDescent="0.25">
      <c r="A4881" s="23">
        <v>4880</v>
      </c>
      <c r="B4881" s="22" t="s">
        <v>2</v>
      </c>
      <c r="C4881" s="23" t="s">
        <v>15</v>
      </c>
      <c r="D4881" s="41">
        <v>32000</v>
      </c>
      <c r="E4881" s="23" t="s">
        <v>39</v>
      </c>
    </row>
    <row r="4882" spans="1:5" ht="13.2" x14ac:dyDescent="0.25">
      <c r="A4882" s="23">
        <v>4881</v>
      </c>
      <c r="B4882" s="22" t="s">
        <v>2</v>
      </c>
      <c r="C4882" s="23" t="s">
        <v>15</v>
      </c>
      <c r="D4882" s="41">
        <v>8000</v>
      </c>
      <c r="E4882" s="23" t="s">
        <v>39</v>
      </c>
    </row>
    <row r="4883" spans="1:5" ht="13.2" x14ac:dyDescent="0.25">
      <c r="A4883" s="23">
        <v>4882</v>
      </c>
      <c r="B4883" s="22" t="s">
        <v>2</v>
      </c>
      <c r="C4883" s="23" t="s">
        <v>12</v>
      </c>
      <c r="D4883" s="41">
        <v>10000</v>
      </c>
      <c r="E4883" s="23" t="s">
        <v>39</v>
      </c>
    </row>
    <row r="4884" spans="1:5" ht="13.2" x14ac:dyDescent="0.25">
      <c r="A4884" s="23">
        <v>4883</v>
      </c>
      <c r="B4884" s="22" t="s">
        <v>2</v>
      </c>
      <c r="C4884" s="23" t="s">
        <v>13</v>
      </c>
      <c r="D4884" s="41">
        <v>7500</v>
      </c>
      <c r="E4884" s="23" t="s">
        <v>39</v>
      </c>
    </row>
    <row r="4885" spans="1:5" ht="13.2" x14ac:dyDescent="0.25">
      <c r="A4885" s="23">
        <v>4884</v>
      </c>
      <c r="B4885" s="22" t="s">
        <v>2</v>
      </c>
      <c r="C4885" s="23" t="s">
        <v>13</v>
      </c>
      <c r="D4885" s="41">
        <v>12500</v>
      </c>
      <c r="E4885" s="23" t="s">
        <v>39</v>
      </c>
    </row>
    <row r="4886" spans="1:5" ht="13.2" x14ac:dyDescent="0.25">
      <c r="A4886" s="23">
        <v>4885</v>
      </c>
      <c r="B4886" s="22" t="s">
        <v>2</v>
      </c>
      <c r="C4886" s="23" t="s">
        <v>13</v>
      </c>
      <c r="D4886" s="41">
        <v>11250</v>
      </c>
      <c r="E4886" s="23" t="s">
        <v>39</v>
      </c>
    </row>
    <row r="4887" spans="1:5" ht="13.2" x14ac:dyDescent="0.25">
      <c r="A4887" s="23">
        <v>4886</v>
      </c>
      <c r="B4887" s="22" t="s">
        <v>2</v>
      </c>
      <c r="C4887" s="23" t="s">
        <v>13</v>
      </c>
      <c r="D4887" s="41">
        <v>7500</v>
      </c>
      <c r="E4887" s="23" t="s">
        <v>39</v>
      </c>
    </row>
    <row r="4888" spans="1:5" ht="13.2" x14ac:dyDescent="0.25">
      <c r="A4888" s="23">
        <v>4887</v>
      </c>
      <c r="B4888" s="22" t="s">
        <v>2</v>
      </c>
      <c r="C4888" s="23" t="s">
        <v>13</v>
      </c>
      <c r="D4888" s="41">
        <v>7500</v>
      </c>
      <c r="E4888" s="23" t="s">
        <v>39</v>
      </c>
    </row>
    <row r="4889" spans="1:5" ht="13.2" x14ac:dyDescent="0.25">
      <c r="A4889" s="23">
        <v>4888</v>
      </c>
      <c r="B4889" s="22" t="s">
        <v>2</v>
      </c>
      <c r="C4889" s="23" t="s">
        <v>13</v>
      </c>
      <c r="D4889" s="41">
        <v>5000</v>
      </c>
      <c r="E4889" s="23" t="s">
        <v>39</v>
      </c>
    </row>
    <row r="4890" spans="1:5" ht="13.2" x14ac:dyDescent="0.25">
      <c r="A4890" s="23">
        <v>4889</v>
      </c>
      <c r="B4890" s="22" t="s">
        <v>2</v>
      </c>
      <c r="C4890" s="23" t="s">
        <v>10</v>
      </c>
      <c r="D4890" s="41">
        <v>5000</v>
      </c>
      <c r="E4890" s="23" t="s">
        <v>39</v>
      </c>
    </row>
    <row r="4891" spans="1:5" ht="13.2" x14ac:dyDescent="0.25">
      <c r="A4891" s="23">
        <v>4890</v>
      </c>
      <c r="B4891" s="22" t="s">
        <v>2</v>
      </c>
      <c r="C4891" s="23" t="s">
        <v>14</v>
      </c>
      <c r="D4891" s="41">
        <v>7500</v>
      </c>
      <c r="E4891" s="23" t="s">
        <v>39</v>
      </c>
    </row>
    <row r="4892" spans="1:5" ht="13.2" x14ac:dyDescent="0.25">
      <c r="A4892" s="23">
        <v>4891</v>
      </c>
      <c r="B4892" s="22" t="s">
        <v>2</v>
      </c>
      <c r="C4892" s="23" t="s">
        <v>10</v>
      </c>
      <c r="D4892" s="41">
        <v>5000</v>
      </c>
      <c r="E4892" s="23" t="s">
        <v>39</v>
      </c>
    </row>
    <row r="4893" spans="1:5" ht="13.2" x14ac:dyDescent="0.25">
      <c r="A4893" s="23">
        <v>4892</v>
      </c>
      <c r="B4893" s="22" t="s">
        <v>2</v>
      </c>
      <c r="C4893" s="23" t="s">
        <v>14</v>
      </c>
      <c r="D4893" s="41">
        <v>750</v>
      </c>
      <c r="E4893" s="23" t="s">
        <v>39</v>
      </c>
    </row>
    <row r="4894" spans="1:5" ht="13.2" x14ac:dyDescent="0.25">
      <c r="A4894" s="23">
        <v>4893</v>
      </c>
      <c r="B4894" s="22" t="s">
        <v>2</v>
      </c>
      <c r="C4894" s="23" t="s">
        <v>10</v>
      </c>
      <c r="D4894" s="41">
        <v>5000</v>
      </c>
      <c r="E4894" s="23" t="s">
        <v>39</v>
      </c>
    </row>
    <row r="4895" spans="1:5" ht="13.2" x14ac:dyDescent="0.25">
      <c r="A4895" s="23">
        <v>4894</v>
      </c>
      <c r="B4895" s="22" t="s">
        <v>2</v>
      </c>
      <c r="C4895" s="23" t="s">
        <v>14</v>
      </c>
      <c r="D4895" s="41">
        <v>2000</v>
      </c>
      <c r="E4895" s="23" t="s">
        <v>39</v>
      </c>
    </row>
    <row r="4896" spans="1:5" ht="13.2" x14ac:dyDescent="0.25">
      <c r="A4896" s="23">
        <v>4895</v>
      </c>
      <c r="B4896" s="22" t="s">
        <v>2</v>
      </c>
      <c r="C4896" s="23" t="s">
        <v>10</v>
      </c>
      <c r="D4896" s="41">
        <v>5000</v>
      </c>
      <c r="E4896" s="23" t="s">
        <v>39</v>
      </c>
    </row>
    <row r="4897" spans="1:5" ht="13.2" x14ac:dyDescent="0.25">
      <c r="A4897" s="23">
        <v>4896</v>
      </c>
      <c r="B4897" s="22" t="s">
        <v>2</v>
      </c>
      <c r="C4897" s="23" t="s">
        <v>14</v>
      </c>
      <c r="D4897" s="41">
        <v>10500</v>
      </c>
      <c r="E4897" s="23" t="s">
        <v>39</v>
      </c>
    </row>
    <row r="4898" spans="1:5" ht="13.2" x14ac:dyDescent="0.25">
      <c r="A4898" s="23">
        <v>4897</v>
      </c>
      <c r="B4898" s="22" t="s">
        <v>2</v>
      </c>
      <c r="C4898" s="23" t="s">
        <v>10</v>
      </c>
      <c r="D4898" s="41">
        <v>5000</v>
      </c>
      <c r="E4898" s="23" t="s">
        <v>40</v>
      </c>
    </row>
    <row r="4899" spans="1:5" ht="13.2" x14ac:dyDescent="0.25">
      <c r="A4899" s="23">
        <v>4898</v>
      </c>
      <c r="B4899" s="22" t="s">
        <v>2</v>
      </c>
      <c r="C4899" s="23" t="s">
        <v>14</v>
      </c>
      <c r="D4899" s="41">
        <v>7500</v>
      </c>
      <c r="E4899" s="23" t="s">
        <v>40</v>
      </c>
    </row>
    <row r="4900" spans="1:5" ht="13.2" x14ac:dyDescent="0.25">
      <c r="A4900" s="23">
        <v>4899</v>
      </c>
      <c r="B4900" s="22" t="s">
        <v>2</v>
      </c>
      <c r="C4900" s="23" t="s">
        <v>12</v>
      </c>
      <c r="D4900" s="41">
        <v>8750</v>
      </c>
      <c r="E4900" s="23" t="s">
        <v>40</v>
      </c>
    </row>
    <row r="4901" spans="1:5" ht="13.2" x14ac:dyDescent="0.25">
      <c r="A4901" s="23">
        <v>4900</v>
      </c>
      <c r="B4901" s="22" t="s">
        <v>2</v>
      </c>
      <c r="C4901" s="23" t="s">
        <v>12</v>
      </c>
      <c r="D4901" s="41">
        <v>10000</v>
      </c>
      <c r="E4901" s="23" t="s">
        <v>39</v>
      </c>
    </row>
    <row r="4902" spans="1:5" ht="13.2" x14ac:dyDescent="0.25">
      <c r="A4902" s="23">
        <v>4901</v>
      </c>
      <c r="B4902" s="22" t="s">
        <v>2</v>
      </c>
      <c r="C4902" s="23" t="s">
        <v>12</v>
      </c>
      <c r="D4902" s="41">
        <v>15000</v>
      </c>
      <c r="E4902" s="23" t="s">
        <v>40</v>
      </c>
    </row>
    <row r="4903" spans="1:5" ht="13.2" x14ac:dyDescent="0.25">
      <c r="A4903" s="23">
        <v>4902</v>
      </c>
      <c r="B4903" s="22" t="s">
        <v>2</v>
      </c>
      <c r="C4903" s="23" t="s">
        <v>11</v>
      </c>
      <c r="D4903" s="41">
        <v>7500</v>
      </c>
      <c r="E4903" s="23" t="s">
        <v>40</v>
      </c>
    </row>
    <row r="4904" spans="1:5" ht="13.2" x14ac:dyDescent="0.25">
      <c r="A4904" s="23">
        <v>4903</v>
      </c>
      <c r="B4904" s="22" t="s">
        <v>2</v>
      </c>
      <c r="C4904" s="23" t="s">
        <v>11</v>
      </c>
      <c r="D4904" s="41">
        <v>17500</v>
      </c>
      <c r="E4904" s="23" t="s">
        <v>40</v>
      </c>
    </row>
    <row r="4905" spans="1:5" ht="13.2" x14ac:dyDescent="0.25">
      <c r="A4905" s="23">
        <v>4904</v>
      </c>
      <c r="B4905" s="22" t="s">
        <v>2</v>
      </c>
      <c r="C4905" s="23" t="s">
        <v>13</v>
      </c>
      <c r="D4905" s="41">
        <v>3750</v>
      </c>
      <c r="E4905" s="23" t="s">
        <v>40</v>
      </c>
    </row>
    <row r="4906" spans="1:5" ht="13.2" x14ac:dyDescent="0.25">
      <c r="A4906" s="23">
        <v>4905</v>
      </c>
      <c r="B4906" s="22" t="s">
        <v>2</v>
      </c>
      <c r="C4906" s="23" t="s">
        <v>14</v>
      </c>
      <c r="D4906" s="41">
        <v>7500</v>
      </c>
      <c r="E4906" s="23" t="s">
        <v>40</v>
      </c>
    </row>
    <row r="4907" spans="1:5" ht="13.2" x14ac:dyDescent="0.25">
      <c r="A4907" s="23">
        <v>4906</v>
      </c>
      <c r="B4907" s="22" t="s">
        <v>2</v>
      </c>
      <c r="C4907" s="23" t="s">
        <v>13</v>
      </c>
      <c r="D4907" s="41">
        <v>5000</v>
      </c>
      <c r="E4907" s="23" t="s">
        <v>40</v>
      </c>
    </row>
    <row r="4908" spans="1:5" ht="13.2" x14ac:dyDescent="0.25">
      <c r="A4908" s="23">
        <v>4907</v>
      </c>
      <c r="B4908" s="22" t="s">
        <v>2</v>
      </c>
      <c r="C4908" s="23" t="s">
        <v>12</v>
      </c>
      <c r="D4908" s="41">
        <v>8750</v>
      </c>
      <c r="E4908" s="23" t="s">
        <v>40</v>
      </c>
    </row>
    <row r="4909" spans="1:5" ht="13.2" x14ac:dyDescent="0.25">
      <c r="A4909" s="23">
        <v>4908</v>
      </c>
      <c r="B4909" s="22" t="s">
        <v>2</v>
      </c>
      <c r="C4909" s="23" t="s">
        <v>12</v>
      </c>
      <c r="D4909" s="41">
        <v>12500</v>
      </c>
      <c r="E4909" s="23" t="s">
        <v>40</v>
      </c>
    </row>
    <row r="4910" spans="1:5" ht="13.2" x14ac:dyDescent="0.25">
      <c r="A4910" s="23">
        <v>4909</v>
      </c>
      <c r="B4910" s="22" t="s">
        <v>2</v>
      </c>
      <c r="C4910" s="23" t="s">
        <v>12</v>
      </c>
      <c r="D4910" s="41">
        <v>12500</v>
      </c>
      <c r="E4910" s="23" t="s">
        <v>40</v>
      </c>
    </row>
    <row r="4911" spans="1:5" ht="13.2" x14ac:dyDescent="0.25">
      <c r="A4911" s="23">
        <v>4910</v>
      </c>
      <c r="B4911" s="22" t="s">
        <v>2</v>
      </c>
      <c r="C4911" s="23" t="s">
        <v>12</v>
      </c>
      <c r="D4911" s="41">
        <v>10000</v>
      </c>
      <c r="E4911" s="23" t="s">
        <v>40</v>
      </c>
    </row>
    <row r="4912" spans="1:5" ht="13.2" x14ac:dyDescent="0.25">
      <c r="A4912" s="23">
        <v>4911</v>
      </c>
      <c r="B4912" s="22" t="s">
        <v>2</v>
      </c>
      <c r="C4912" s="23" t="s">
        <v>12</v>
      </c>
      <c r="D4912" s="41">
        <v>12500</v>
      </c>
      <c r="E4912" s="23" t="s">
        <v>40</v>
      </c>
    </row>
    <row r="4913" spans="1:5" ht="13.2" x14ac:dyDescent="0.25">
      <c r="A4913" s="23">
        <v>4912</v>
      </c>
      <c r="B4913" s="22" t="s">
        <v>2</v>
      </c>
      <c r="C4913" s="23" t="s">
        <v>10</v>
      </c>
      <c r="D4913" s="41">
        <v>7500</v>
      </c>
      <c r="E4913" s="23" t="s">
        <v>39</v>
      </c>
    </row>
    <row r="4914" spans="1:5" ht="13.2" x14ac:dyDescent="0.25">
      <c r="A4914" s="23">
        <v>4913</v>
      </c>
      <c r="B4914" s="22" t="s">
        <v>2</v>
      </c>
      <c r="C4914" s="23" t="s">
        <v>10</v>
      </c>
      <c r="D4914" s="41">
        <v>7500</v>
      </c>
      <c r="E4914" s="23" t="s">
        <v>39</v>
      </c>
    </row>
    <row r="4915" spans="1:5" ht="13.2" x14ac:dyDescent="0.25">
      <c r="A4915" s="23">
        <v>4914</v>
      </c>
      <c r="B4915" s="22" t="s">
        <v>2</v>
      </c>
      <c r="C4915" s="23" t="s">
        <v>14</v>
      </c>
      <c r="D4915" s="41">
        <v>13000</v>
      </c>
      <c r="E4915" s="23" t="s">
        <v>39</v>
      </c>
    </row>
    <row r="4916" spans="1:5" ht="13.2" x14ac:dyDescent="0.25">
      <c r="A4916" s="23">
        <v>4915</v>
      </c>
      <c r="B4916" s="22" t="s">
        <v>2</v>
      </c>
      <c r="C4916" s="23" t="s">
        <v>14</v>
      </c>
      <c r="D4916" s="41">
        <v>3000</v>
      </c>
      <c r="E4916" s="23" t="s">
        <v>39</v>
      </c>
    </row>
    <row r="4917" spans="1:5" ht="13.2" x14ac:dyDescent="0.25">
      <c r="A4917" s="23">
        <v>4916</v>
      </c>
      <c r="B4917" s="22" t="s">
        <v>2</v>
      </c>
      <c r="C4917" s="23" t="s">
        <v>14</v>
      </c>
      <c r="D4917" s="41">
        <v>1000</v>
      </c>
      <c r="E4917" s="23" t="s">
        <v>39</v>
      </c>
    </row>
    <row r="4918" spans="1:5" ht="13.2" x14ac:dyDescent="0.25">
      <c r="A4918" s="23">
        <v>4917</v>
      </c>
      <c r="B4918" s="22" t="s">
        <v>2</v>
      </c>
      <c r="C4918" s="23" t="s">
        <v>14</v>
      </c>
      <c r="D4918" s="41">
        <v>1750</v>
      </c>
      <c r="E4918" s="23" t="s">
        <v>39</v>
      </c>
    </row>
    <row r="4919" spans="1:5" ht="13.2" x14ac:dyDescent="0.25">
      <c r="A4919" s="23">
        <v>4918</v>
      </c>
      <c r="B4919" s="22" t="s">
        <v>2</v>
      </c>
      <c r="C4919" s="23" t="s">
        <v>13</v>
      </c>
      <c r="D4919" s="41">
        <v>11250</v>
      </c>
      <c r="E4919" s="23" t="s">
        <v>39</v>
      </c>
    </row>
    <row r="4920" spans="1:5" ht="13.2" x14ac:dyDescent="0.25">
      <c r="A4920" s="23">
        <v>4919</v>
      </c>
      <c r="B4920" s="22" t="s">
        <v>2</v>
      </c>
      <c r="C4920" s="23" t="s">
        <v>12</v>
      </c>
      <c r="D4920" s="41">
        <v>12500</v>
      </c>
      <c r="E4920" s="23" t="s">
        <v>39</v>
      </c>
    </row>
    <row r="4921" spans="1:5" ht="13.2" x14ac:dyDescent="0.25">
      <c r="A4921" s="23">
        <v>4920</v>
      </c>
      <c r="B4921" s="22" t="s">
        <v>2</v>
      </c>
      <c r="C4921" s="23" t="s">
        <v>10</v>
      </c>
      <c r="D4921" s="41">
        <v>7500</v>
      </c>
      <c r="E4921" s="23" t="s">
        <v>39</v>
      </c>
    </row>
    <row r="4922" spans="1:5" ht="13.2" x14ac:dyDescent="0.25">
      <c r="A4922" s="23">
        <v>4921</v>
      </c>
      <c r="B4922" s="22" t="s">
        <v>2</v>
      </c>
      <c r="C4922" s="23" t="s">
        <v>14</v>
      </c>
      <c r="D4922" s="41">
        <v>4000</v>
      </c>
      <c r="E4922" s="23" t="s">
        <v>39</v>
      </c>
    </row>
    <row r="4923" spans="1:5" ht="13.2" x14ac:dyDescent="0.25">
      <c r="A4923" s="23">
        <v>4922</v>
      </c>
      <c r="B4923" s="22" t="s">
        <v>2</v>
      </c>
      <c r="C4923" s="23" t="s">
        <v>14</v>
      </c>
      <c r="D4923" s="41">
        <v>7000</v>
      </c>
      <c r="E4923" s="23" t="s">
        <v>39</v>
      </c>
    </row>
    <row r="4924" spans="1:5" ht="13.2" x14ac:dyDescent="0.25">
      <c r="A4924" s="23">
        <v>4923</v>
      </c>
      <c r="B4924" s="22" t="s">
        <v>2</v>
      </c>
      <c r="C4924" s="23" t="s">
        <v>12</v>
      </c>
      <c r="D4924" s="41">
        <v>12500</v>
      </c>
      <c r="E4924" s="23" t="s">
        <v>39</v>
      </c>
    </row>
    <row r="4925" spans="1:5" ht="13.2" x14ac:dyDescent="0.25">
      <c r="A4925" s="23">
        <v>4924</v>
      </c>
      <c r="B4925" s="22" t="s">
        <v>2</v>
      </c>
      <c r="C4925" s="23" t="s">
        <v>11</v>
      </c>
      <c r="D4925" s="41">
        <v>6250</v>
      </c>
      <c r="E4925" s="23" t="s">
        <v>39</v>
      </c>
    </row>
    <row r="4926" spans="1:5" ht="13.2" x14ac:dyDescent="0.25">
      <c r="A4926" s="23">
        <v>4925</v>
      </c>
      <c r="B4926" s="22" t="s">
        <v>2</v>
      </c>
      <c r="C4926" s="23" t="s">
        <v>12</v>
      </c>
      <c r="D4926" s="41">
        <v>12500</v>
      </c>
      <c r="E4926" s="23" t="s">
        <v>39</v>
      </c>
    </row>
    <row r="4927" spans="1:5" ht="13.2" x14ac:dyDescent="0.25">
      <c r="A4927" s="23">
        <v>4926</v>
      </c>
      <c r="B4927" s="22" t="s">
        <v>2</v>
      </c>
      <c r="C4927" s="23" t="s">
        <v>10</v>
      </c>
      <c r="D4927" s="41">
        <v>12500</v>
      </c>
      <c r="E4927" s="23" t="s">
        <v>39</v>
      </c>
    </row>
    <row r="4928" spans="1:5" ht="13.2" x14ac:dyDescent="0.25">
      <c r="A4928" s="23">
        <v>4927</v>
      </c>
      <c r="B4928" s="22" t="s">
        <v>2</v>
      </c>
      <c r="C4928" s="23" t="s">
        <v>14</v>
      </c>
      <c r="D4928" s="41">
        <v>3250</v>
      </c>
      <c r="E4928" s="23" t="s">
        <v>39</v>
      </c>
    </row>
    <row r="4929" spans="1:5" ht="13.2" x14ac:dyDescent="0.25">
      <c r="A4929" s="23">
        <v>4928</v>
      </c>
      <c r="B4929" s="22" t="s">
        <v>2</v>
      </c>
      <c r="C4929" s="23" t="s">
        <v>14</v>
      </c>
      <c r="D4929" s="41">
        <v>1750</v>
      </c>
      <c r="E4929" s="23" t="s">
        <v>39</v>
      </c>
    </row>
    <row r="4930" spans="1:5" ht="13.2" x14ac:dyDescent="0.25">
      <c r="A4930" s="23">
        <v>4929</v>
      </c>
      <c r="B4930" s="22" t="s">
        <v>2</v>
      </c>
      <c r="C4930" s="23" t="s">
        <v>14</v>
      </c>
      <c r="D4930" s="41">
        <v>22000</v>
      </c>
      <c r="E4930" s="23" t="s">
        <v>39</v>
      </c>
    </row>
    <row r="4931" spans="1:5" ht="13.2" x14ac:dyDescent="0.25">
      <c r="A4931" s="23">
        <v>4930</v>
      </c>
      <c r="B4931" s="22" t="s">
        <v>2</v>
      </c>
      <c r="C4931" s="23" t="s">
        <v>14</v>
      </c>
      <c r="D4931" s="41">
        <v>500</v>
      </c>
      <c r="E4931" s="23" t="s">
        <v>39</v>
      </c>
    </row>
    <row r="4932" spans="1:5" ht="13.2" x14ac:dyDescent="0.25">
      <c r="A4932" s="23">
        <v>4931</v>
      </c>
      <c r="B4932" s="22" t="s">
        <v>2</v>
      </c>
      <c r="C4932" s="23" t="s">
        <v>14</v>
      </c>
      <c r="D4932" s="41">
        <v>750</v>
      </c>
      <c r="E4932" s="23" t="s">
        <v>39</v>
      </c>
    </row>
    <row r="4933" spans="1:5" ht="13.2" x14ac:dyDescent="0.25">
      <c r="A4933" s="23">
        <v>4932</v>
      </c>
      <c r="B4933" s="22" t="s">
        <v>2</v>
      </c>
      <c r="C4933" s="23" t="s">
        <v>14</v>
      </c>
      <c r="D4933" s="41">
        <v>1750</v>
      </c>
      <c r="E4933" s="23" t="s">
        <v>39</v>
      </c>
    </row>
    <row r="4934" spans="1:5" ht="13.2" x14ac:dyDescent="0.25">
      <c r="A4934" s="23">
        <v>4933</v>
      </c>
      <c r="B4934" s="22" t="s">
        <v>2</v>
      </c>
      <c r="C4934" s="23" t="s">
        <v>12</v>
      </c>
      <c r="D4934" s="41">
        <v>5000</v>
      </c>
      <c r="E4934" s="23" t="s">
        <v>39</v>
      </c>
    </row>
    <row r="4935" spans="1:5" ht="13.2" x14ac:dyDescent="0.25">
      <c r="A4935" s="23">
        <v>4934</v>
      </c>
      <c r="B4935" s="22" t="s">
        <v>2</v>
      </c>
      <c r="C4935" s="23" t="s">
        <v>13</v>
      </c>
      <c r="D4935" s="41">
        <v>3750</v>
      </c>
      <c r="E4935" s="23" t="s">
        <v>39</v>
      </c>
    </row>
    <row r="4936" spans="1:5" ht="13.2" x14ac:dyDescent="0.25">
      <c r="A4936" s="23">
        <v>4935</v>
      </c>
      <c r="B4936" s="22" t="s">
        <v>2</v>
      </c>
      <c r="C4936" s="23" t="s">
        <v>12</v>
      </c>
      <c r="D4936" s="41">
        <v>8750</v>
      </c>
      <c r="E4936" s="23" t="s">
        <v>39</v>
      </c>
    </row>
    <row r="4937" spans="1:5" ht="13.2" x14ac:dyDescent="0.25">
      <c r="A4937" s="23">
        <v>4936</v>
      </c>
      <c r="B4937" s="22" t="s">
        <v>2</v>
      </c>
      <c r="C4937" s="23" t="s">
        <v>10</v>
      </c>
      <c r="D4937" s="41">
        <v>10000</v>
      </c>
      <c r="E4937" s="23" t="s">
        <v>39</v>
      </c>
    </row>
    <row r="4938" spans="1:5" ht="13.2" x14ac:dyDescent="0.25">
      <c r="A4938" s="23">
        <v>4937</v>
      </c>
      <c r="B4938" s="22" t="s">
        <v>2</v>
      </c>
      <c r="C4938" s="23" t="s">
        <v>11</v>
      </c>
      <c r="D4938" s="41">
        <v>4500</v>
      </c>
      <c r="E4938" s="23" t="s">
        <v>39</v>
      </c>
    </row>
    <row r="4939" spans="1:5" ht="13.2" x14ac:dyDescent="0.25">
      <c r="A4939" s="23">
        <v>4938</v>
      </c>
      <c r="B4939" s="22" t="s">
        <v>2</v>
      </c>
      <c r="C4939" s="23" t="s">
        <v>10</v>
      </c>
      <c r="D4939" s="41">
        <v>12500</v>
      </c>
      <c r="E4939" s="23" t="s">
        <v>39</v>
      </c>
    </row>
    <row r="4940" spans="1:5" ht="13.2" x14ac:dyDescent="0.25">
      <c r="A4940" s="23">
        <v>4939</v>
      </c>
      <c r="B4940" s="22" t="s">
        <v>2</v>
      </c>
      <c r="C4940" s="23" t="s">
        <v>14</v>
      </c>
      <c r="D4940" s="41">
        <v>22000</v>
      </c>
      <c r="E4940" s="23" t="s">
        <v>39</v>
      </c>
    </row>
    <row r="4941" spans="1:5" ht="13.2" x14ac:dyDescent="0.25">
      <c r="A4941" s="23">
        <v>4940</v>
      </c>
      <c r="B4941" s="22" t="s">
        <v>2</v>
      </c>
      <c r="C4941" s="23" t="s">
        <v>14</v>
      </c>
      <c r="D4941" s="41">
        <v>3500</v>
      </c>
      <c r="E4941" s="23" t="s">
        <v>39</v>
      </c>
    </row>
    <row r="4942" spans="1:5" ht="13.2" x14ac:dyDescent="0.25">
      <c r="A4942" s="23">
        <v>4941</v>
      </c>
      <c r="B4942" s="22" t="s">
        <v>2</v>
      </c>
      <c r="C4942" s="23" t="s">
        <v>14</v>
      </c>
      <c r="D4942" s="41">
        <v>750</v>
      </c>
      <c r="E4942" s="23" t="s">
        <v>39</v>
      </c>
    </row>
    <row r="4943" spans="1:5" ht="13.2" x14ac:dyDescent="0.25">
      <c r="A4943" s="23">
        <v>4942</v>
      </c>
      <c r="B4943" s="22" t="s">
        <v>2</v>
      </c>
      <c r="C4943" s="23" t="s">
        <v>14</v>
      </c>
      <c r="D4943" s="41">
        <v>2000</v>
      </c>
      <c r="E4943" s="23" t="s">
        <v>39</v>
      </c>
    </row>
    <row r="4944" spans="1:5" ht="13.2" x14ac:dyDescent="0.25">
      <c r="A4944" s="23">
        <v>4943</v>
      </c>
      <c r="B4944" s="22" t="s">
        <v>2</v>
      </c>
      <c r="C4944" s="23" t="s">
        <v>10</v>
      </c>
      <c r="D4944" s="41">
        <v>11000</v>
      </c>
      <c r="E4944" s="23" t="s">
        <v>39</v>
      </c>
    </row>
    <row r="4945" spans="1:5" ht="13.2" x14ac:dyDescent="0.25">
      <c r="A4945" s="23">
        <v>4944</v>
      </c>
      <c r="B4945" s="22" t="s">
        <v>2</v>
      </c>
      <c r="C4945" s="23" t="s">
        <v>14</v>
      </c>
      <c r="D4945" s="41">
        <v>10500</v>
      </c>
      <c r="E4945" s="23" t="s">
        <v>39</v>
      </c>
    </row>
    <row r="4946" spans="1:5" ht="13.2" x14ac:dyDescent="0.25">
      <c r="A4946" s="23">
        <v>4945</v>
      </c>
      <c r="B4946" s="22" t="s">
        <v>2</v>
      </c>
      <c r="C4946" s="23" t="s">
        <v>14</v>
      </c>
      <c r="D4946" s="41">
        <v>500</v>
      </c>
      <c r="E4946" s="23" t="s">
        <v>39</v>
      </c>
    </row>
    <row r="4947" spans="1:5" ht="13.2" x14ac:dyDescent="0.25">
      <c r="A4947" s="23">
        <v>4946</v>
      </c>
      <c r="B4947" s="22" t="s">
        <v>2</v>
      </c>
      <c r="C4947" s="23" t="s">
        <v>14</v>
      </c>
      <c r="D4947" s="41">
        <v>750</v>
      </c>
      <c r="E4947" s="23" t="s">
        <v>39</v>
      </c>
    </row>
    <row r="4948" spans="1:5" ht="13.2" x14ac:dyDescent="0.25">
      <c r="A4948" s="23">
        <v>4947</v>
      </c>
      <c r="B4948" s="22" t="s">
        <v>2</v>
      </c>
      <c r="C4948" s="23" t="s">
        <v>14</v>
      </c>
      <c r="D4948" s="41">
        <v>1750</v>
      </c>
      <c r="E4948" s="23" t="s">
        <v>39</v>
      </c>
    </row>
    <row r="4949" spans="1:5" ht="13.2" x14ac:dyDescent="0.25">
      <c r="A4949" s="23">
        <v>4948</v>
      </c>
      <c r="B4949" s="22" t="s">
        <v>2</v>
      </c>
      <c r="C4949" s="23" t="s">
        <v>12</v>
      </c>
      <c r="D4949" s="41">
        <v>7500</v>
      </c>
      <c r="E4949" s="23" t="s">
        <v>39</v>
      </c>
    </row>
    <row r="4950" spans="1:5" ht="13.2" x14ac:dyDescent="0.25">
      <c r="A4950" s="23">
        <v>4949</v>
      </c>
      <c r="B4950" s="22" t="s">
        <v>2</v>
      </c>
      <c r="C4950" s="23" t="s">
        <v>10</v>
      </c>
      <c r="D4950" s="41">
        <v>10000</v>
      </c>
      <c r="E4950" s="23" t="s">
        <v>39</v>
      </c>
    </row>
    <row r="4951" spans="1:5" ht="13.2" x14ac:dyDescent="0.25">
      <c r="A4951" s="23">
        <v>4950</v>
      </c>
      <c r="B4951" s="22" t="s">
        <v>2</v>
      </c>
      <c r="C4951" s="23" t="s">
        <v>10</v>
      </c>
      <c r="D4951" s="41">
        <v>20000</v>
      </c>
      <c r="E4951" s="23" t="s">
        <v>39</v>
      </c>
    </row>
    <row r="4952" spans="1:5" ht="13.2" x14ac:dyDescent="0.25">
      <c r="A4952" s="23">
        <v>4951</v>
      </c>
      <c r="B4952" s="22" t="s">
        <v>2</v>
      </c>
      <c r="C4952" s="23" t="s">
        <v>14</v>
      </c>
      <c r="D4952" s="41">
        <v>34500</v>
      </c>
      <c r="E4952" s="23" t="s">
        <v>39</v>
      </c>
    </row>
    <row r="4953" spans="1:5" ht="13.2" x14ac:dyDescent="0.25">
      <c r="A4953" s="23">
        <v>4952</v>
      </c>
      <c r="B4953" s="22" t="s">
        <v>2</v>
      </c>
      <c r="C4953" s="23" t="s">
        <v>14</v>
      </c>
      <c r="D4953" s="41">
        <v>500</v>
      </c>
      <c r="E4953" s="23" t="s">
        <v>39</v>
      </c>
    </row>
    <row r="4954" spans="1:5" ht="13.2" x14ac:dyDescent="0.25">
      <c r="A4954" s="23">
        <v>4953</v>
      </c>
      <c r="B4954" s="22" t="s">
        <v>2</v>
      </c>
      <c r="C4954" s="23" t="s">
        <v>14</v>
      </c>
      <c r="D4954" s="41">
        <v>750</v>
      </c>
      <c r="E4954" s="23" t="s">
        <v>39</v>
      </c>
    </row>
    <row r="4955" spans="1:5" ht="13.2" x14ac:dyDescent="0.25">
      <c r="A4955" s="23">
        <v>4954</v>
      </c>
      <c r="B4955" s="22" t="s">
        <v>2</v>
      </c>
      <c r="C4955" s="23" t="s">
        <v>14</v>
      </c>
      <c r="D4955" s="41">
        <v>1750</v>
      </c>
      <c r="E4955" s="23" t="s">
        <v>39</v>
      </c>
    </row>
    <row r="4956" spans="1:5" ht="13.2" x14ac:dyDescent="0.25">
      <c r="A4956" s="23">
        <v>4955</v>
      </c>
      <c r="B4956" s="22" t="s">
        <v>2</v>
      </c>
      <c r="C4956" s="23" t="s">
        <v>13</v>
      </c>
      <c r="D4956" s="41">
        <v>5000</v>
      </c>
      <c r="E4956" s="23" t="s">
        <v>39</v>
      </c>
    </row>
    <row r="4957" spans="1:5" ht="13.2" x14ac:dyDescent="0.25">
      <c r="A4957" s="23">
        <v>4956</v>
      </c>
      <c r="B4957" s="22" t="s">
        <v>2</v>
      </c>
      <c r="C4957" s="23" t="s">
        <v>10</v>
      </c>
      <c r="D4957" s="41">
        <v>7500</v>
      </c>
      <c r="E4957" s="23" t="s">
        <v>40</v>
      </c>
    </row>
    <row r="4958" spans="1:5" ht="13.2" x14ac:dyDescent="0.25">
      <c r="A4958" s="23">
        <v>4957</v>
      </c>
      <c r="B4958" s="22" t="s">
        <v>2</v>
      </c>
      <c r="C4958" s="23" t="s">
        <v>14</v>
      </c>
      <c r="D4958" s="41">
        <v>8750</v>
      </c>
      <c r="E4958" s="23" t="s">
        <v>40</v>
      </c>
    </row>
    <row r="4959" spans="1:5" ht="13.2" x14ac:dyDescent="0.25">
      <c r="A4959" s="23">
        <v>4958</v>
      </c>
      <c r="B4959" s="22" t="s">
        <v>2</v>
      </c>
      <c r="C4959" s="23" t="s">
        <v>14</v>
      </c>
      <c r="D4959" s="41">
        <v>9500</v>
      </c>
      <c r="E4959" s="23" t="s">
        <v>40</v>
      </c>
    </row>
    <row r="4960" spans="1:5" ht="13.2" x14ac:dyDescent="0.25">
      <c r="A4960" s="23">
        <v>4959</v>
      </c>
      <c r="B4960" s="22" t="s">
        <v>2</v>
      </c>
      <c r="C4960" s="23" t="s">
        <v>13</v>
      </c>
      <c r="D4960" s="41">
        <v>3750</v>
      </c>
      <c r="E4960" s="23" t="s">
        <v>39</v>
      </c>
    </row>
    <row r="4961" spans="1:5" ht="13.2" x14ac:dyDescent="0.25">
      <c r="A4961" s="23">
        <v>4960</v>
      </c>
      <c r="B4961" s="22" t="s">
        <v>2</v>
      </c>
      <c r="C4961" s="23" t="s">
        <v>10</v>
      </c>
      <c r="D4961" s="41">
        <v>5000</v>
      </c>
      <c r="E4961" s="23" t="s">
        <v>39</v>
      </c>
    </row>
    <row r="4962" spans="1:5" ht="13.2" x14ac:dyDescent="0.25">
      <c r="A4962" s="23">
        <v>4961</v>
      </c>
      <c r="B4962" s="22" t="s">
        <v>2</v>
      </c>
      <c r="C4962" s="23" t="s">
        <v>14</v>
      </c>
      <c r="D4962" s="41">
        <v>4500</v>
      </c>
      <c r="E4962" s="23" t="s">
        <v>39</v>
      </c>
    </row>
    <row r="4963" spans="1:5" ht="13.2" x14ac:dyDescent="0.25">
      <c r="A4963" s="23">
        <v>4962</v>
      </c>
      <c r="B4963" s="22" t="s">
        <v>2</v>
      </c>
      <c r="C4963" s="23" t="s">
        <v>13</v>
      </c>
      <c r="D4963" s="41">
        <v>7500</v>
      </c>
      <c r="E4963" s="23" t="s">
        <v>39</v>
      </c>
    </row>
    <row r="4964" spans="1:5" ht="13.2" x14ac:dyDescent="0.25">
      <c r="A4964" s="23">
        <v>4963</v>
      </c>
      <c r="B4964" s="22" t="s">
        <v>2</v>
      </c>
      <c r="C4964" s="23" t="s">
        <v>10</v>
      </c>
      <c r="D4964" s="41">
        <v>5000</v>
      </c>
      <c r="E4964" s="23" t="s">
        <v>39</v>
      </c>
    </row>
    <row r="4965" spans="1:5" ht="13.2" x14ac:dyDescent="0.25">
      <c r="A4965" s="23">
        <v>4964</v>
      </c>
      <c r="B4965" s="22" t="s">
        <v>2</v>
      </c>
      <c r="C4965" s="23" t="s">
        <v>14</v>
      </c>
      <c r="D4965" s="41">
        <v>6250</v>
      </c>
      <c r="E4965" s="23" t="s">
        <v>39</v>
      </c>
    </row>
    <row r="4966" spans="1:5" ht="13.2" x14ac:dyDescent="0.25">
      <c r="A4966" s="23">
        <v>4965</v>
      </c>
      <c r="B4966" s="22" t="s">
        <v>2</v>
      </c>
      <c r="C4966" s="23" t="s">
        <v>10</v>
      </c>
      <c r="D4966" s="41">
        <v>5000</v>
      </c>
      <c r="E4966" s="23" t="s">
        <v>40</v>
      </c>
    </row>
    <row r="4967" spans="1:5" ht="13.2" x14ac:dyDescent="0.25">
      <c r="A4967" s="23">
        <v>4966</v>
      </c>
      <c r="B4967" s="22" t="s">
        <v>2</v>
      </c>
      <c r="C4967" s="23" t="s">
        <v>14</v>
      </c>
      <c r="D4967" s="41">
        <v>5750</v>
      </c>
      <c r="E4967" s="23" t="s">
        <v>40</v>
      </c>
    </row>
    <row r="4968" spans="1:5" ht="13.2" x14ac:dyDescent="0.25">
      <c r="A4968" s="23">
        <v>4967</v>
      </c>
      <c r="B4968" s="22" t="s">
        <v>2</v>
      </c>
      <c r="C4968" s="23" t="s">
        <v>12</v>
      </c>
      <c r="D4968" s="41">
        <v>10000</v>
      </c>
      <c r="E4968" s="23" t="s">
        <v>39</v>
      </c>
    </row>
    <row r="4969" spans="1:5" ht="13.2" x14ac:dyDescent="0.25">
      <c r="A4969" s="23">
        <v>4968</v>
      </c>
      <c r="B4969" s="22" t="s">
        <v>2</v>
      </c>
      <c r="C4969" s="23" t="s">
        <v>13</v>
      </c>
      <c r="D4969" s="41">
        <v>7500</v>
      </c>
      <c r="E4969" s="23" t="s">
        <v>39</v>
      </c>
    </row>
    <row r="4970" spans="1:5" ht="13.2" x14ac:dyDescent="0.25">
      <c r="A4970" s="23">
        <v>4969</v>
      </c>
      <c r="B4970" s="22" t="s">
        <v>2</v>
      </c>
      <c r="C4970" s="23" t="s">
        <v>13</v>
      </c>
      <c r="D4970" s="41">
        <v>7500</v>
      </c>
      <c r="E4970" s="23" t="s">
        <v>39</v>
      </c>
    </row>
    <row r="4971" spans="1:5" ht="13.2" x14ac:dyDescent="0.25">
      <c r="A4971" s="23">
        <v>4970</v>
      </c>
      <c r="B4971" s="22" t="s">
        <v>2</v>
      </c>
      <c r="C4971" s="23" t="s">
        <v>13</v>
      </c>
      <c r="D4971" s="41">
        <v>3750</v>
      </c>
      <c r="E4971" s="23" t="s">
        <v>39</v>
      </c>
    </row>
    <row r="4972" spans="1:5" ht="13.2" x14ac:dyDescent="0.25">
      <c r="A4972" s="23">
        <v>4971</v>
      </c>
      <c r="B4972" s="22" t="s">
        <v>2</v>
      </c>
      <c r="C4972" s="23" t="s">
        <v>10</v>
      </c>
      <c r="D4972" s="41">
        <v>5000</v>
      </c>
      <c r="E4972" s="23" t="s">
        <v>39</v>
      </c>
    </row>
    <row r="4973" spans="1:5" ht="13.2" x14ac:dyDescent="0.25">
      <c r="A4973" s="23">
        <v>4972</v>
      </c>
      <c r="B4973" s="22" t="s">
        <v>2</v>
      </c>
      <c r="C4973" s="23" t="s">
        <v>14</v>
      </c>
      <c r="D4973" s="41">
        <v>13500</v>
      </c>
      <c r="E4973" s="23" t="s">
        <v>39</v>
      </c>
    </row>
    <row r="4974" spans="1:5" ht="13.2" x14ac:dyDescent="0.25">
      <c r="A4974" s="23">
        <v>4973</v>
      </c>
      <c r="B4974" s="22" t="s">
        <v>2</v>
      </c>
      <c r="C4974" s="23" t="s">
        <v>14</v>
      </c>
      <c r="D4974" s="41">
        <v>2000</v>
      </c>
      <c r="E4974" s="23" t="s">
        <v>39</v>
      </c>
    </row>
    <row r="4975" spans="1:5" ht="13.2" x14ac:dyDescent="0.25">
      <c r="A4975" s="23">
        <v>4974</v>
      </c>
      <c r="B4975" s="22" t="s">
        <v>2</v>
      </c>
      <c r="C4975" s="23" t="s">
        <v>10</v>
      </c>
      <c r="D4975" s="41">
        <v>7500</v>
      </c>
      <c r="E4975" s="23" t="s">
        <v>40</v>
      </c>
    </row>
    <row r="4976" spans="1:5" ht="13.2" x14ac:dyDescent="0.25">
      <c r="A4976" s="23">
        <v>4975</v>
      </c>
      <c r="B4976" s="22" t="s">
        <v>2</v>
      </c>
      <c r="C4976" s="23" t="s">
        <v>12</v>
      </c>
      <c r="D4976" s="41">
        <v>12500</v>
      </c>
      <c r="E4976" s="23" t="s">
        <v>40</v>
      </c>
    </row>
    <row r="4977" spans="1:5" ht="13.2" x14ac:dyDescent="0.25">
      <c r="A4977" s="23">
        <v>4976</v>
      </c>
      <c r="B4977" s="22" t="s">
        <v>2</v>
      </c>
      <c r="C4977" s="23" t="s">
        <v>12</v>
      </c>
      <c r="D4977" s="41">
        <v>8750</v>
      </c>
      <c r="E4977" s="23" t="s">
        <v>40</v>
      </c>
    </row>
    <row r="4978" spans="1:5" ht="13.2" x14ac:dyDescent="0.25">
      <c r="A4978" s="23">
        <v>4977</v>
      </c>
      <c r="B4978" s="22" t="s">
        <v>2</v>
      </c>
      <c r="C4978" s="23" t="s">
        <v>10</v>
      </c>
      <c r="D4978" s="41">
        <v>7500</v>
      </c>
      <c r="E4978" s="23" t="s">
        <v>40</v>
      </c>
    </row>
    <row r="4979" spans="1:5" ht="13.2" x14ac:dyDescent="0.25">
      <c r="A4979" s="23">
        <v>4978</v>
      </c>
      <c r="B4979" s="22" t="s">
        <v>2</v>
      </c>
      <c r="C4979" s="23" t="s">
        <v>10</v>
      </c>
      <c r="D4979" s="41">
        <v>5000</v>
      </c>
      <c r="E4979" s="23" t="s">
        <v>40</v>
      </c>
    </row>
    <row r="4980" spans="1:5" ht="13.2" x14ac:dyDescent="0.25">
      <c r="A4980" s="23">
        <v>4979</v>
      </c>
      <c r="B4980" s="22" t="s">
        <v>2</v>
      </c>
      <c r="C4980" s="23" t="s">
        <v>13</v>
      </c>
      <c r="D4980" s="41">
        <v>7500</v>
      </c>
      <c r="E4980" s="23" t="s">
        <v>40</v>
      </c>
    </row>
    <row r="4981" spans="1:5" ht="13.2" x14ac:dyDescent="0.25">
      <c r="A4981" s="23">
        <v>4980</v>
      </c>
      <c r="B4981" s="22" t="s">
        <v>2</v>
      </c>
      <c r="C4981" s="23" t="s">
        <v>10</v>
      </c>
      <c r="D4981" s="41">
        <v>11000</v>
      </c>
      <c r="E4981" s="23" t="s">
        <v>39</v>
      </c>
    </row>
    <row r="4982" spans="1:5" ht="13.2" x14ac:dyDescent="0.25">
      <c r="A4982" s="23">
        <v>4981</v>
      </c>
      <c r="B4982" s="22" t="s">
        <v>2</v>
      </c>
      <c r="C4982" s="23" t="s">
        <v>14</v>
      </c>
      <c r="D4982" s="41">
        <v>3250</v>
      </c>
      <c r="E4982" s="23" t="s">
        <v>39</v>
      </c>
    </row>
    <row r="4983" spans="1:5" ht="13.2" x14ac:dyDescent="0.25">
      <c r="A4983" s="23">
        <v>4982</v>
      </c>
      <c r="B4983" s="22" t="s">
        <v>2</v>
      </c>
      <c r="C4983" s="23" t="s">
        <v>14</v>
      </c>
      <c r="D4983" s="41">
        <v>1000</v>
      </c>
      <c r="E4983" s="23" t="s">
        <v>39</v>
      </c>
    </row>
    <row r="4984" spans="1:5" ht="13.2" x14ac:dyDescent="0.25">
      <c r="A4984" s="23">
        <v>4983</v>
      </c>
      <c r="B4984" s="22" t="s">
        <v>2</v>
      </c>
      <c r="C4984" s="23" t="s">
        <v>14</v>
      </c>
      <c r="D4984" s="41">
        <v>17500</v>
      </c>
      <c r="E4984" s="23" t="s">
        <v>39</v>
      </c>
    </row>
    <row r="4985" spans="1:5" ht="13.2" x14ac:dyDescent="0.25">
      <c r="A4985" s="23">
        <v>4984</v>
      </c>
      <c r="B4985" s="22" t="s">
        <v>2</v>
      </c>
      <c r="C4985" s="23" t="s">
        <v>14</v>
      </c>
      <c r="D4985" s="41">
        <v>2250</v>
      </c>
      <c r="E4985" s="23" t="s">
        <v>39</v>
      </c>
    </row>
    <row r="4986" spans="1:5" ht="13.2" x14ac:dyDescent="0.25">
      <c r="A4986" s="23">
        <v>4985</v>
      </c>
      <c r="B4986" s="22" t="s">
        <v>2</v>
      </c>
      <c r="C4986" s="23" t="s">
        <v>12</v>
      </c>
      <c r="D4986" s="41">
        <v>7500</v>
      </c>
      <c r="E4986" s="23" t="s">
        <v>39</v>
      </c>
    </row>
    <row r="4987" spans="1:5" ht="13.2" x14ac:dyDescent="0.25">
      <c r="A4987" s="23">
        <v>4986</v>
      </c>
      <c r="B4987" s="22" t="s">
        <v>2</v>
      </c>
      <c r="C4987" s="23" t="s">
        <v>13</v>
      </c>
      <c r="D4987" s="41">
        <v>15000</v>
      </c>
      <c r="E4987" s="23" t="s">
        <v>39</v>
      </c>
    </row>
    <row r="4988" spans="1:5" ht="13.2" x14ac:dyDescent="0.25">
      <c r="A4988" s="23">
        <v>4987</v>
      </c>
      <c r="B4988" s="22" t="s">
        <v>2</v>
      </c>
      <c r="C4988" s="23" t="s">
        <v>12</v>
      </c>
      <c r="D4988" s="41">
        <v>15000</v>
      </c>
      <c r="E4988" s="23" t="s">
        <v>39</v>
      </c>
    </row>
    <row r="4989" spans="1:5" ht="13.2" x14ac:dyDescent="0.25">
      <c r="A4989" s="23">
        <v>4988</v>
      </c>
      <c r="B4989" s="22" t="s">
        <v>2</v>
      </c>
      <c r="C4989" s="23" t="s">
        <v>10</v>
      </c>
      <c r="D4989" s="41">
        <v>5000</v>
      </c>
      <c r="E4989" s="23" t="s">
        <v>39</v>
      </c>
    </row>
    <row r="4990" spans="1:5" ht="13.2" x14ac:dyDescent="0.25">
      <c r="A4990" s="23">
        <v>4989</v>
      </c>
      <c r="B4990" s="22" t="s">
        <v>2</v>
      </c>
      <c r="C4990" s="23" t="s">
        <v>14</v>
      </c>
      <c r="D4990" s="41">
        <v>12500</v>
      </c>
      <c r="E4990" s="23" t="s">
        <v>39</v>
      </c>
    </row>
    <row r="4991" spans="1:5" ht="13.2" x14ac:dyDescent="0.25">
      <c r="A4991" s="23">
        <v>4990</v>
      </c>
      <c r="B4991" s="22" t="s">
        <v>2</v>
      </c>
      <c r="C4991" s="23" t="s">
        <v>14</v>
      </c>
      <c r="D4991" s="41">
        <v>17500</v>
      </c>
      <c r="E4991" s="23" t="s">
        <v>39</v>
      </c>
    </row>
    <row r="4992" spans="1:5" ht="13.2" x14ac:dyDescent="0.25">
      <c r="A4992" s="23">
        <v>4991</v>
      </c>
      <c r="B4992" s="22" t="s">
        <v>2</v>
      </c>
      <c r="C4992" s="23" t="s">
        <v>13</v>
      </c>
      <c r="D4992" s="41">
        <v>5000</v>
      </c>
      <c r="E4992" s="23" t="s">
        <v>39</v>
      </c>
    </row>
    <row r="4993" spans="1:5" ht="13.2" x14ac:dyDescent="0.25">
      <c r="A4993" s="23">
        <v>4992</v>
      </c>
      <c r="B4993" s="22" t="s">
        <v>2</v>
      </c>
      <c r="C4993" s="23" t="s">
        <v>10</v>
      </c>
      <c r="D4993" s="41">
        <v>5000</v>
      </c>
      <c r="E4993" s="23" t="s">
        <v>39</v>
      </c>
    </row>
    <row r="4994" spans="1:5" ht="13.2" x14ac:dyDescent="0.25">
      <c r="A4994" s="23">
        <v>4993</v>
      </c>
      <c r="B4994" s="22" t="s">
        <v>2</v>
      </c>
      <c r="C4994" s="23" t="s">
        <v>14</v>
      </c>
      <c r="D4994" s="41">
        <v>10500</v>
      </c>
      <c r="E4994" s="23" t="s">
        <v>39</v>
      </c>
    </row>
    <row r="4995" spans="1:5" ht="13.2" x14ac:dyDescent="0.25">
      <c r="A4995" s="23">
        <v>4994</v>
      </c>
      <c r="B4995" s="22" t="s">
        <v>2</v>
      </c>
      <c r="C4995" s="23" t="s">
        <v>10</v>
      </c>
      <c r="D4995" s="41">
        <v>5000</v>
      </c>
      <c r="E4995" s="23" t="s">
        <v>40</v>
      </c>
    </row>
    <row r="4996" spans="1:5" ht="13.2" x14ac:dyDescent="0.25">
      <c r="A4996" s="23">
        <v>4995</v>
      </c>
      <c r="B4996" s="22" t="s">
        <v>2</v>
      </c>
      <c r="C4996" s="23" t="s">
        <v>14</v>
      </c>
      <c r="D4996" s="41">
        <v>4500</v>
      </c>
      <c r="E4996" s="23" t="s">
        <v>40</v>
      </c>
    </row>
    <row r="4997" spans="1:5" ht="13.2" x14ac:dyDescent="0.25">
      <c r="A4997" s="23">
        <v>4996</v>
      </c>
      <c r="B4997" s="22" t="s">
        <v>2</v>
      </c>
      <c r="C4997" s="23" t="s">
        <v>10</v>
      </c>
      <c r="D4997" s="41">
        <v>5000</v>
      </c>
      <c r="E4997" s="23" t="s">
        <v>39</v>
      </c>
    </row>
    <row r="4998" spans="1:5" ht="13.2" x14ac:dyDescent="0.25">
      <c r="A4998" s="23">
        <v>4997</v>
      </c>
      <c r="B4998" s="22" t="s">
        <v>2</v>
      </c>
      <c r="C4998" s="23" t="s">
        <v>14</v>
      </c>
      <c r="D4998" s="41">
        <v>8750</v>
      </c>
      <c r="E4998" s="23" t="s">
        <v>39</v>
      </c>
    </row>
    <row r="4999" spans="1:5" ht="13.2" x14ac:dyDescent="0.25">
      <c r="A4999" s="23">
        <v>4998</v>
      </c>
      <c r="B4999" s="22" t="s">
        <v>2</v>
      </c>
      <c r="C4999" s="23" t="s">
        <v>14</v>
      </c>
      <c r="D4999" s="41">
        <v>7500</v>
      </c>
      <c r="E4999" s="23" t="s">
        <v>39</v>
      </c>
    </row>
    <row r="5000" spans="1:5" ht="13.2" x14ac:dyDescent="0.25">
      <c r="A5000" s="23">
        <v>4999</v>
      </c>
      <c r="B5000" s="22" t="s">
        <v>2</v>
      </c>
      <c r="C5000" s="23" t="s">
        <v>10</v>
      </c>
      <c r="D5000" s="41">
        <v>5000</v>
      </c>
      <c r="E5000" s="23" t="s">
        <v>39</v>
      </c>
    </row>
    <row r="5001" spans="1:5" ht="13.2" x14ac:dyDescent="0.25">
      <c r="A5001" s="23">
        <v>5000</v>
      </c>
      <c r="B5001" s="22" t="s">
        <v>2</v>
      </c>
      <c r="C5001" s="23" t="s">
        <v>14</v>
      </c>
      <c r="D5001" s="41">
        <v>12500</v>
      </c>
      <c r="E5001" s="23" t="s">
        <v>39</v>
      </c>
    </row>
    <row r="5002" spans="1:5" ht="13.2" x14ac:dyDescent="0.25">
      <c r="A5002" s="23">
        <v>5001</v>
      </c>
      <c r="B5002" s="22" t="s">
        <v>2</v>
      </c>
      <c r="C5002" s="23" t="s">
        <v>10</v>
      </c>
      <c r="D5002" s="41">
        <v>5000</v>
      </c>
      <c r="E5002" s="23" t="s">
        <v>39</v>
      </c>
    </row>
    <row r="5003" spans="1:5" ht="13.2" x14ac:dyDescent="0.25">
      <c r="A5003" s="23">
        <v>5002</v>
      </c>
      <c r="B5003" s="22" t="s">
        <v>2</v>
      </c>
      <c r="C5003" s="23" t="s">
        <v>14</v>
      </c>
      <c r="D5003" s="41">
        <v>8750</v>
      </c>
      <c r="E5003" s="23" t="s">
        <v>39</v>
      </c>
    </row>
    <row r="5004" spans="1:5" ht="13.2" x14ac:dyDescent="0.25">
      <c r="A5004" s="23">
        <v>5003</v>
      </c>
      <c r="B5004" s="22" t="s">
        <v>2</v>
      </c>
      <c r="C5004" s="23" t="s">
        <v>14</v>
      </c>
      <c r="D5004" s="41">
        <v>5000</v>
      </c>
      <c r="E5004" s="23" t="s">
        <v>40</v>
      </c>
    </row>
    <row r="5005" spans="1:5" ht="13.2" x14ac:dyDescent="0.25">
      <c r="A5005" s="23">
        <v>5004</v>
      </c>
      <c r="B5005" s="22" t="s">
        <v>2</v>
      </c>
      <c r="C5005" s="23" t="s">
        <v>14</v>
      </c>
      <c r="D5005" s="41">
        <v>4000</v>
      </c>
      <c r="E5005" s="23" t="s">
        <v>40</v>
      </c>
    </row>
    <row r="5006" spans="1:5" ht="13.2" x14ac:dyDescent="0.25">
      <c r="A5006" s="23">
        <v>5005</v>
      </c>
      <c r="B5006" s="22" t="s">
        <v>2</v>
      </c>
      <c r="C5006" s="23" t="s">
        <v>13</v>
      </c>
      <c r="D5006" s="41">
        <v>17500</v>
      </c>
      <c r="E5006" s="23" t="s">
        <v>40</v>
      </c>
    </row>
    <row r="5007" spans="1:5" ht="13.2" x14ac:dyDescent="0.25">
      <c r="A5007" s="23">
        <v>5006</v>
      </c>
      <c r="B5007" s="22" t="s">
        <v>2</v>
      </c>
      <c r="C5007" s="23" t="s">
        <v>10</v>
      </c>
      <c r="D5007" s="41">
        <v>5000</v>
      </c>
      <c r="E5007" s="23" t="s">
        <v>40</v>
      </c>
    </row>
    <row r="5008" spans="1:5" ht="13.2" x14ac:dyDescent="0.25">
      <c r="A5008" s="23">
        <v>5007</v>
      </c>
      <c r="B5008" s="22" t="s">
        <v>2</v>
      </c>
      <c r="C5008" s="23" t="s">
        <v>14</v>
      </c>
      <c r="D5008" s="41">
        <v>7500</v>
      </c>
      <c r="E5008" s="23" t="s">
        <v>40</v>
      </c>
    </row>
    <row r="5009" spans="1:5" ht="13.2" x14ac:dyDescent="0.25">
      <c r="A5009" s="23">
        <v>5008</v>
      </c>
      <c r="B5009" s="22" t="s">
        <v>2</v>
      </c>
      <c r="C5009" s="23" t="s">
        <v>10</v>
      </c>
      <c r="D5009" s="41">
        <v>2500</v>
      </c>
      <c r="E5009" s="23" t="s">
        <v>40</v>
      </c>
    </row>
    <row r="5010" spans="1:5" ht="13.2" x14ac:dyDescent="0.25">
      <c r="A5010" s="23">
        <v>5009</v>
      </c>
      <c r="B5010" s="22" t="s">
        <v>2</v>
      </c>
      <c r="C5010" s="23" t="s">
        <v>10</v>
      </c>
      <c r="D5010" s="41">
        <v>2500</v>
      </c>
      <c r="E5010" s="23" t="s">
        <v>39</v>
      </c>
    </row>
    <row r="5011" spans="1:5" ht="13.2" x14ac:dyDescent="0.25">
      <c r="A5011" s="23">
        <v>5010</v>
      </c>
      <c r="B5011" s="22" t="s">
        <v>2</v>
      </c>
      <c r="C5011" s="23" t="s">
        <v>10</v>
      </c>
      <c r="D5011" s="41">
        <v>2500</v>
      </c>
      <c r="E5011" s="23" t="s">
        <v>40</v>
      </c>
    </row>
    <row r="5012" spans="1:5" ht="13.2" x14ac:dyDescent="0.25">
      <c r="A5012" s="23">
        <v>5011</v>
      </c>
      <c r="B5012" s="22" t="s">
        <v>2</v>
      </c>
      <c r="C5012" s="23" t="s">
        <v>10</v>
      </c>
      <c r="D5012" s="41">
        <v>11000</v>
      </c>
      <c r="E5012" s="23" t="s">
        <v>39</v>
      </c>
    </row>
    <row r="5013" spans="1:5" ht="13.2" x14ac:dyDescent="0.25">
      <c r="A5013" s="23">
        <v>5012</v>
      </c>
      <c r="B5013" s="22" t="s">
        <v>2</v>
      </c>
      <c r="C5013" s="23" t="s">
        <v>14</v>
      </c>
      <c r="D5013" s="41">
        <v>7500</v>
      </c>
      <c r="E5013" s="23" t="s">
        <v>39</v>
      </c>
    </row>
    <row r="5014" spans="1:5" ht="13.2" x14ac:dyDescent="0.25">
      <c r="A5014" s="23">
        <v>5013</v>
      </c>
      <c r="B5014" s="22" t="s">
        <v>2</v>
      </c>
      <c r="C5014" s="23" t="s">
        <v>14</v>
      </c>
      <c r="D5014" s="41">
        <v>10500</v>
      </c>
      <c r="E5014" s="23" t="s">
        <v>39</v>
      </c>
    </row>
    <row r="5015" spans="1:5" ht="13.2" x14ac:dyDescent="0.25">
      <c r="A5015" s="23">
        <v>5014</v>
      </c>
      <c r="B5015" s="22" t="s">
        <v>2</v>
      </c>
      <c r="C5015" s="23" t="s">
        <v>14</v>
      </c>
      <c r="D5015" s="41">
        <v>500</v>
      </c>
      <c r="E5015" s="23" t="s">
        <v>39</v>
      </c>
    </row>
    <row r="5016" spans="1:5" ht="13.2" x14ac:dyDescent="0.25">
      <c r="A5016" s="23">
        <v>5015</v>
      </c>
      <c r="B5016" s="22" t="s">
        <v>2</v>
      </c>
      <c r="C5016" s="23" t="s">
        <v>14</v>
      </c>
      <c r="D5016" s="41">
        <v>750</v>
      </c>
      <c r="E5016" s="23" t="s">
        <v>39</v>
      </c>
    </row>
    <row r="5017" spans="1:5" ht="13.2" x14ac:dyDescent="0.25">
      <c r="A5017" s="23">
        <v>5016</v>
      </c>
      <c r="B5017" s="22" t="s">
        <v>2</v>
      </c>
      <c r="C5017" s="23" t="s">
        <v>14</v>
      </c>
      <c r="D5017" s="41">
        <v>1750</v>
      </c>
      <c r="E5017" s="23" t="s">
        <v>39</v>
      </c>
    </row>
    <row r="5018" spans="1:5" ht="13.2" x14ac:dyDescent="0.25">
      <c r="A5018" s="23">
        <v>5017</v>
      </c>
      <c r="B5018" s="22" t="s">
        <v>2</v>
      </c>
      <c r="C5018" s="23" t="s">
        <v>13</v>
      </c>
      <c r="D5018" s="41">
        <v>7500</v>
      </c>
      <c r="E5018" s="23" t="s">
        <v>39</v>
      </c>
    </row>
    <row r="5019" spans="1:5" ht="13.2" x14ac:dyDescent="0.25">
      <c r="A5019" s="23">
        <v>5018</v>
      </c>
      <c r="B5019" s="22" t="s">
        <v>2</v>
      </c>
      <c r="C5019" s="23" t="s">
        <v>12</v>
      </c>
      <c r="D5019" s="41">
        <v>10000</v>
      </c>
      <c r="E5019" s="23" t="s">
        <v>39</v>
      </c>
    </row>
    <row r="5020" spans="1:5" ht="13.2" x14ac:dyDescent="0.25">
      <c r="A5020" s="23">
        <v>5019</v>
      </c>
      <c r="B5020" s="22" t="s">
        <v>2</v>
      </c>
      <c r="C5020" s="23" t="s">
        <v>11</v>
      </c>
      <c r="D5020" s="41">
        <v>4250</v>
      </c>
      <c r="E5020" s="23" t="s">
        <v>39</v>
      </c>
    </row>
    <row r="5021" spans="1:5" ht="13.2" x14ac:dyDescent="0.25">
      <c r="A5021" s="23">
        <v>5020</v>
      </c>
      <c r="B5021" s="22" t="s">
        <v>2</v>
      </c>
      <c r="C5021" s="23" t="s">
        <v>10</v>
      </c>
      <c r="D5021" s="41">
        <v>7500</v>
      </c>
      <c r="E5021" s="23" t="s">
        <v>39</v>
      </c>
    </row>
    <row r="5022" spans="1:5" ht="13.2" x14ac:dyDescent="0.25">
      <c r="A5022" s="23">
        <v>5021</v>
      </c>
      <c r="B5022" s="22" t="s">
        <v>2</v>
      </c>
      <c r="C5022" s="23" t="s">
        <v>14</v>
      </c>
      <c r="D5022" s="41">
        <v>6500</v>
      </c>
      <c r="E5022" s="23" t="s">
        <v>39</v>
      </c>
    </row>
    <row r="5023" spans="1:5" ht="13.2" x14ac:dyDescent="0.25">
      <c r="A5023" s="23">
        <v>5022</v>
      </c>
      <c r="B5023" s="22" t="s">
        <v>2</v>
      </c>
      <c r="C5023" s="23" t="s">
        <v>14</v>
      </c>
      <c r="D5023" s="41">
        <v>1750</v>
      </c>
      <c r="E5023" s="23" t="s">
        <v>39</v>
      </c>
    </row>
    <row r="5024" spans="1:5" ht="13.2" x14ac:dyDescent="0.25">
      <c r="A5024" s="23">
        <v>5023</v>
      </c>
      <c r="B5024" s="22" t="s">
        <v>2</v>
      </c>
      <c r="C5024" s="23" t="s">
        <v>10</v>
      </c>
      <c r="D5024" s="41">
        <v>7500</v>
      </c>
      <c r="E5024" s="23" t="s">
        <v>40</v>
      </c>
    </row>
    <row r="5025" spans="1:5" ht="13.2" x14ac:dyDescent="0.25">
      <c r="A5025" s="23">
        <v>5024</v>
      </c>
      <c r="B5025" s="22" t="s">
        <v>2</v>
      </c>
      <c r="C5025" s="23" t="s">
        <v>14</v>
      </c>
      <c r="D5025" s="41">
        <v>5500</v>
      </c>
      <c r="E5025" s="23" t="s">
        <v>40</v>
      </c>
    </row>
    <row r="5026" spans="1:5" ht="13.2" x14ac:dyDescent="0.25">
      <c r="A5026" s="23">
        <v>5025</v>
      </c>
      <c r="B5026" s="22" t="s">
        <v>2</v>
      </c>
      <c r="C5026" s="23" t="s">
        <v>14</v>
      </c>
      <c r="D5026" s="41">
        <v>750</v>
      </c>
      <c r="E5026" s="23" t="s">
        <v>40</v>
      </c>
    </row>
    <row r="5027" spans="1:5" ht="13.2" x14ac:dyDescent="0.25">
      <c r="A5027" s="23">
        <v>5026</v>
      </c>
      <c r="B5027" s="22" t="s">
        <v>2</v>
      </c>
      <c r="C5027" s="23" t="s">
        <v>14</v>
      </c>
      <c r="D5027" s="41">
        <v>1500</v>
      </c>
      <c r="E5027" s="23" t="s">
        <v>40</v>
      </c>
    </row>
    <row r="5028" spans="1:5" ht="13.2" x14ac:dyDescent="0.25">
      <c r="A5028" s="23">
        <v>5027</v>
      </c>
      <c r="B5028" s="22" t="s">
        <v>2</v>
      </c>
      <c r="C5028" s="23" t="s">
        <v>10</v>
      </c>
      <c r="D5028" s="41">
        <v>2500</v>
      </c>
      <c r="E5028" s="23" t="s">
        <v>40</v>
      </c>
    </row>
    <row r="5029" spans="1:5" ht="13.2" x14ac:dyDescent="0.25">
      <c r="A5029" s="23">
        <v>5028</v>
      </c>
      <c r="B5029" s="22" t="s">
        <v>2</v>
      </c>
      <c r="C5029" s="23" t="s">
        <v>10</v>
      </c>
      <c r="D5029" s="41">
        <v>22000</v>
      </c>
      <c r="E5029" s="23" t="s">
        <v>39</v>
      </c>
    </row>
    <row r="5030" spans="1:5" ht="13.2" x14ac:dyDescent="0.25">
      <c r="A5030" s="23">
        <v>5029</v>
      </c>
      <c r="B5030" s="22" t="s">
        <v>2</v>
      </c>
      <c r="C5030" s="23" t="s">
        <v>14</v>
      </c>
      <c r="D5030" s="41">
        <v>52500</v>
      </c>
      <c r="E5030" s="23" t="s">
        <v>39</v>
      </c>
    </row>
    <row r="5031" spans="1:5" ht="13.2" x14ac:dyDescent="0.25">
      <c r="A5031" s="23">
        <v>5030</v>
      </c>
      <c r="B5031" s="22" t="s">
        <v>2</v>
      </c>
      <c r="C5031" s="23" t="s">
        <v>14</v>
      </c>
      <c r="D5031" s="41">
        <v>7500</v>
      </c>
      <c r="E5031" s="23" t="s">
        <v>39</v>
      </c>
    </row>
    <row r="5032" spans="1:5" ht="13.2" x14ac:dyDescent="0.25">
      <c r="A5032" s="23">
        <v>5031</v>
      </c>
      <c r="B5032" s="22" t="s">
        <v>2</v>
      </c>
      <c r="C5032" s="23" t="s">
        <v>14</v>
      </c>
      <c r="D5032" s="41">
        <v>8250</v>
      </c>
      <c r="E5032" s="23" t="s">
        <v>39</v>
      </c>
    </row>
    <row r="5033" spans="1:5" ht="13.2" x14ac:dyDescent="0.25">
      <c r="A5033" s="23">
        <v>5032</v>
      </c>
      <c r="B5033" s="22" t="s">
        <v>2</v>
      </c>
      <c r="C5033" s="23" t="s">
        <v>14</v>
      </c>
      <c r="D5033" s="41">
        <v>6000</v>
      </c>
      <c r="E5033" s="23" t="s">
        <v>39</v>
      </c>
    </row>
    <row r="5034" spans="1:5" ht="13.2" x14ac:dyDescent="0.25">
      <c r="A5034" s="23">
        <v>5033</v>
      </c>
      <c r="B5034" s="22" t="s">
        <v>2</v>
      </c>
      <c r="C5034" s="23" t="s">
        <v>14</v>
      </c>
      <c r="D5034" s="41">
        <v>8250</v>
      </c>
      <c r="E5034" s="23" t="s">
        <v>39</v>
      </c>
    </row>
    <row r="5035" spans="1:5" ht="13.2" x14ac:dyDescent="0.25">
      <c r="A5035" s="23">
        <v>5034</v>
      </c>
      <c r="B5035" s="22" t="s">
        <v>2</v>
      </c>
      <c r="C5035" s="23" t="s">
        <v>14</v>
      </c>
      <c r="D5035" s="41">
        <v>2400</v>
      </c>
      <c r="E5035" s="23" t="s">
        <v>39</v>
      </c>
    </row>
    <row r="5036" spans="1:5" ht="13.2" x14ac:dyDescent="0.25">
      <c r="A5036" s="23">
        <v>5035</v>
      </c>
      <c r="B5036" s="22" t="s">
        <v>2</v>
      </c>
      <c r="C5036" s="23" t="s">
        <v>14</v>
      </c>
      <c r="D5036" s="41">
        <v>1000</v>
      </c>
      <c r="E5036" s="23" t="s">
        <v>39</v>
      </c>
    </row>
    <row r="5037" spans="1:5" ht="13.2" x14ac:dyDescent="0.25">
      <c r="A5037" s="23">
        <v>5036</v>
      </c>
      <c r="B5037" s="22" t="s">
        <v>2</v>
      </c>
      <c r="C5037" s="23" t="s">
        <v>14</v>
      </c>
      <c r="D5037" s="41">
        <v>1000</v>
      </c>
      <c r="E5037" s="23" t="s">
        <v>39</v>
      </c>
    </row>
    <row r="5038" spans="1:5" ht="13.2" x14ac:dyDescent="0.25">
      <c r="A5038" s="23">
        <v>5037</v>
      </c>
      <c r="B5038" s="22" t="s">
        <v>2</v>
      </c>
      <c r="C5038" s="23" t="s">
        <v>14</v>
      </c>
      <c r="D5038" s="41">
        <v>17500</v>
      </c>
      <c r="E5038" s="23" t="s">
        <v>39</v>
      </c>
    </row>
    <row r="5039" spans="1:5" ht="13.2" x14ac:dyDescent="0.25">
      <c r="A5039" s="23">
        <v>5038</v>
      </c>
      <c r="B5039" s="22" t="s">
        <v>2</v>
      </c>
      <c r="C5039" s="23" t="s">
        <v>10</v>
      </c>
      <c r="D5039" s="41">
        <v>20000</v>
      </c>
      <c r="E5039" s="23" t="s">
        <v>40</v>
      </c>
    </row>
    <row r="5040" spans="1:5" ht="13.2" x14ac:dyDescent="0.25">
      <c r="A5040" s="23">
        <v>5039</v>
      </c>
      <c r="B5040" s="22" t="s">
        <v>2</v>
      </c>
      <c r="C5040" s="23" t="s">
        <v>15</v>
      </c>
      <c r="D5040" s="41">
        <v>248000</v>
      </c>
      <c r="E5040" s="23" t="s">
        <v>39</v>
      </c>
    </row>
    <row r="5041" spans="1:5" ht="13.2" x14ac:dyDescent="0.25">
      <c r="A5041" s="23">
        <v>5040</v>
      </c>
      <c r="B5041" s="22" t="s">
        <v>2</v>
      </c>
      <c r="C5041" s="23" t="s">
        <v>15</v>
      </c>
      <c r="D5041" s="41">
        <v>12000</v>
      </c>
      <c r="E5041" s="23" t="s">
        <v>39</v>
      </c>
    </row>
    <row r="5042" spans="1:5" ht="13.2" x14ac:dyDescent="0.25">
      <c r="A5042" s="23">
        <v>5041</v>
      </c>
      <c r="B5042" s="22" t="s">
        <v>2</v>
      </c>
      <c r="C5042" s="23" t="s">
        <v>15</v>
      </c>
      <c r="D5042" s="41">
        <v>20000</v>
      </c>
      <c r="E5042" s="23" t="s">
        <v>39</v>
      </c>
    </row>
    <row r="5043" spans="1:5" ht="13.2" x14ac:dyDescent="0.25">
      <c r="A5043" s="23">
        <v>5042</v>
      </c>
      <c r="B5043" s="22" t="s">
        <v>2</v>
      </c>
      <c r="C5043" s="23" t="s">
        <v>15</v>
      </c>
      <c r="D5043" s="41">
        <v>24000</v>
      </c>
      <c r="E5043" s="23" t="s">
        <v>39</v>
      </c>
    </row>
    <row r="5044" spans="1:5" ht="13.2" x14ac:dyDescent="0.25">
      <c r="A5044" s="23">
        <v>5043</v>
      </c>
      <c r="B5044" s="22" t="s">
        <v>2</v>
      </c>
      <c r="C5044" s="23" t="s">
        <v>10</v>
      </c>
      <c r="D5044" s="41">
        <v>2500</v>
      </c>
      <c r="E5044" s="23" t="s">
        <v>39</v>
      </c>
    </row>
    <row r="5045" spans="1:5" ht="13.2" x14ac:dyDescent="0.25">
      <c r="A5045" s="23">
        <v>5044</v>
      </c>
      <c r="B5045" s="22" t="s">
        <v>2</v>
      </c>
      <c r="C5045" s="23" t="s">
        <v>10</v>
      </c>
      <c r="D5045" s="41">
        <v>11000</v>
      </c>
      <c r="E5045" s="23" t="s">
        <v>39</v>
      </c>
    </row>
    <row r="5046" spans="1:5" ht="13.2" x14ac:dyDescent="0.25">
      <c r="A5046" s="23">
        <v>5045</v>
      </c>
      <c r="B5046" s="22" t="s">
        <v>2</v>
      </c>
      <c r="C5046" s="23" t="s">
        <v>14</v>
      </c>
      <c r="D5046" s="41">
        <v>6000</v>
      </c>
      <c r="E5046" s="23" t="s">
        <v>39</v>
      </c>
    </row>
    <row r="5047" spans="1:5" ht="13.2" x14ac:dyDescent="0.25">
      <c r="A5047" s="23">
        <v>5046</v>
      </c>
      <c r="B5047" s="22" t="s">
        <v>2</v>
      </c>
      <c r="C5047" s="23" t="s">
        <v>14</v>
      </c>
      <c r="D5047" s="41">
        <v>2250</v>
      </c>
      <c r="E5047" s="23" t="s">
        <v>39</v>
      </c>
    </row>
    <row r="5048" spans="1:5" ht="13.2" x14ac:dyDescent="0.25">
      <c r="A5048" s="23">
        <v>5047</v>
      </c>
      <c r="B5048" s="22" t="s">
        <v>2</v>
      </c>
      <c r="C5048" s="23" t="s">
        <v>14</v>
      </c>
      <c r="D5048" s="41">
        <v>1500</v>
      </c>
      <c r="E5048" s="23" t="s">
        <v>39</v>
      </c>
    </row>
    <row r="5049" spans="1:5" ht="13.2" x14ac:dyDescent="0.25">
      <c r="A5049" s="23">
        <v>5048</v>
      </c>
      <c r="B5049" s="22" t="s">
        <v>2</v>
      </c>
      <c r="C5049" s="23" t="s">
        <v>14</v>
      </c>
      <c r="D5049" s="41">
        <v>1750</v>
      </c>
      <c r="E5049" s="23" t="s">
        <v>39</v>
      </c>
    </row>
    <row r="5050" spans="1:5" ht="13.2" x14ac:dyDescent="0.25">
      <c r="A5050" s="23">
        <v>5049</v>
      </c>
      <c r="B5050" s="22" t="s">
        <v>2</v>
      </c>
      <c r="C5050" s="23" t="s">
        <v>14</v>
      </c>
      <c r="D5050" s="41">
        <v>1500</v>
      </c>
      <c r="E5050" s="23" t="s">
        <v>39</v>
      </c>
    </row>
    <row r="5051" spans="1:5" ht="13.2" x14ac:dyDescent="0.25">
      <c r="A5051" s="23">
        <v>5050</v>
      </c>
      <c r="B5051" s="22" t="s">
        <v>2</v>
      </c>
      <c r="C5051" s="23" t="s">
        <v>12</v>
      </c>
      <c r="D5051" s="41">
        <v>12500</v>
      </c>
      <c r="E5051" s="23" t="s">
        <v>39</v>
      </c>
    </row>
    <row r="5052" spans="1:5" ht="13.2" x14ac:dyDescent="0.25">
      <c r="A5052" s="23">
        <v>5051</v>
      </c>
      <c r="B5052" s="22" t="s">
        <v>2</v>
      </c>
      <c r="C5052" s="23" t="s">
        <v>11</v>
      </c>
      <c r="D5052" s="41">
        <v>13750</v>
      </c>
      <c r="E5052" s="23" t="s">
        <v>39</v>
      </c>
    </row>
    <row r="5053" spans="1:5" ht="13.2" x14ac:dyDescent="0.25">
      <c r="A5053" s="23">
        <v>5052</v>
      </c>
      <c r="B5053" s="22" t="s">
        <v>2</v>
      </c>
      <c r="C5053" s="23" t="s">
        <v>10</v>
      </c>
      <c r="D5053" s="41">
        <v>5000</v>
      </c>
      <c r="E5053" s="23" t="s">
        <v>39</v>
      </c>
    </row>
    <row r="5054" spans="1:5" ht="13.2" x14ac:dyDescent="0.25">
      <c r="A5054" s="23">
        <v>5053</v>
      </c>
      <c r="B5054" s="22" t="s">
        <v>2</v>
      </c>
      <c r="C5054" s="23" t="s">
        <v>14</v>
      </c>
      <c r="D5054" s="41">
        <v>13500</v>
      </c>
      <c r="E5054" s="23" t="s">
        <v>39</v>
      </c>
    </row>
    <row r="5055" spans="1:5" ht="13.2" x14ac:dyDescent="0.25">
      <c r="A5055" s="23">
        <v>5054</v>
      </c>
      <c r="B5055" s="22" t="s">
        <v>2</v>
      </c>
      <c r="C5055" s="23" t="s">
        <v>13</v>
      </c>
      <c r="D5055" s="41">
        <v>7500</v>
      </c>
      <c r="E5055" s="23" t="s">
        <v>39</v>
      </c>
    </row>
    <row r="5056" spans="1:5" ht="13.2" x14ac:dyDescent="0.25">
      <c r="A5056" s="23">
        <v>5055</v>
      </c>
      <c r="B5056" s="22" t="s">
        <v>2</v>
      </c>
      <c r="C5056" s="23" t="s">
        <v>12</v>
      </c>
      <c r="D5056" s="41">
        <v>10000</v>
      </c>
      <c r="E5056" s="23" t="s">
        <v>39</v>
      </c>
    </row>
    <row r="5057" spans="1:5" ht="13.2" x14ac:dyDescent="0.25">
      <c r="A5057" s="23">
        <v>5056</v>
      </c>
      <c r="B5057" s="22" t="s">
        <v>2</v>
      </c>
      <c r="C5057" s="23" t="s">
        <v>11</v>
      </c>
      <c r="D5057" s="41">
        <v>4000</v>
      </c>
      <c r="E5057" s="23" t="s">
        <v>39</v>
      </c>
    </row>
    <row r="5058" spans="1:5" ht="13.2" x14ac:dyDescent="0.25">
      <c r="A5058" s="23">
        <v>5057</v>
      </c>
      <c r="B5058" s="22" t="s">
        <v>2</v>
      </c>
      <c r="C5058" s="23" t="s">
        <v>13</v>
      </c>
      <c r="D5058" s="41">
        <v>3750</v>
      </c>
      <c r="E5058" s="23" t="s">
        <v>39</v>
      </c>
    </row>
    <row r="5059" spans="1:5" ht="13.2" x14ac:dyDescent="0.25">
      <c r="A5059" s="23">
        <v>5058</v>
      </c>
      <c r="B5059" s="22" t="s">
        <v>2</v>
      </c>
      <c r="C5059" s="23" t="s">
        <v>12</v>
      </c>
      <c r="D5059" s="41">
        <v>8750</v>
      </c>
      <c r="E5059" s="23" t="s">
        <v>39</v>
      </c>
    </row>
    <row r="5060" spans="1:5" ht="13.2" x14ac:dyDescent="0.25">
      <c r="A5060" s="23">
        <v>5059</v>
      </c>
      <c r="B5060" s="22" t="s">
        <v>2</v>
      </c>
      <c r="C5060" s="23" t="s">
        <v>13</v>
      </c>
      <c r="D5060" s="41">
        <v>7500</v>
      </c>
      <c r="E5060" s="23" t="s">
        <v>39</v>
      </c>
    </row>
    <row r="5061" spans="1:5" ht="13.2" x14ac:dyDescent="0.25">
      <c r="A5061" s="23">
        <v>5060</v>
      </c>
      <c r="B5061" s="22" t="s">
        <v>2</v>
      </c>
      <c r="C5061" s="23" t="s">
        <v>13</v>
      </c>
      <c r="D5061" s="41">
        <v>3750</v>
      </c>
      <c r="E5061" s="23" t="s">
        <v>39</v>
      </c>
    </row>
    <row r="5062" spans="1:5" ht="13.2" x14ac:dyDescent="0.25">
      <c r="A5062" s="23">
        <v>5061</v>
      </c>
      <c r="B5062" s="22" t="s">
        <v>2</v>
      </c>
      <c r="C5062" s="23" t="s">
        <v>12</v>
      </c>
      <c r="D5062" s="41">
        <v>8750</v>
      </c>
      <c r="E5062" s="23" t="s">
        <v>39</v>
      </c>
    </row>
    <row r="5063" spans="1:5" ht="13.2" x14ac:dyDescent="0.25">
      <c r="A5063" s="23">
        <v>5062</v>
      </c>
      <c r="B5063" s="22" t="s">
        <v>2</v>
      </c>
      <c r="C5063" s="23" t="s">
        <v>11</v>
      </c>
      <c r="D5063" s="41">
        <v>8500</v>
      </c>
      <c r="E5063" s="23" t="s">
        <v>39</v>
      </c>
    </row>
    <row r="5064" spans="1:5" ht="13.2" x14ac:dyDescent="0.25">
      <c r="A5064" s="23">
        <v>5063</v>
      </c>
      <c r="B5064" s="22" t="s">
        <v>2</v>
      </c>
      <c r="C5064" s="23" t="s">
        <v>13</v>
      </c>
      <c r="D5064" s="41">
        <v>7500</v>
      </c>
      <c r="E5064" s="23" t="s">
        <v>39</v>
      </c>
    </row>
    <row r="5065" spans="1:5" ht="13.2" x14ac:dyDescent="0.25">
      <c r="A5065" s="23">
        <v>5064</v>
      </c>
      <c r="B5065" s="22" t="s">
        <v>2</v>
      </c>
      <c r="C5065" s="23" t="s">
        <v>12</v>
      </c>
      <c r="D5065" s="41">
        <v>12500</v>
      </c>
      <c r="E5065" s="23" t="s">
        <v>40</v>
      </c>
    </row>
    <row r="5066" spans="1:5" ht="13.2" x14ac:dyDescent="0.25">
      <c r="A5066" s="23">
        <v>5065</v>
      </c>
      <c r="B5066" s="22" t="s">
        <v>2</v>
      </c>
      <c r="C5066" s="23" t="s">
        <v>12</v>
      </c>
      <c r="D5066" s="41">
        <v>12500</v>
      </c>
      <c r="E5066" s="23" t="s">
        <v>40</v>
      </c>
    </row>
    <row r="5067" spans="1:5" ht="13.2" x14ac:dyDescent="0.25">
      <c r="A5067" s="23">
        <v>5066</v>
      </c>
      <c r="B5067" s="22" t="s">
        <v>2</v>
      </c>
      <c r="C5067" s="23" t="s">
        <v>12</v>
      </c>
      <c r="D5067" s="41">
        <v>10000</v>
      </c>
      <c r="E5067" s="23" t="s">
        <v>40</v>
      </c>
    </row>
    <row r="5068" spans="1:5" ht="13.2" x14ac:dyDescent="0.25">
      <c r="A5068" s="23">
        <v>5067</v>
      </c>
      <c r="B5068" s="22" t="s">
        <v>2</v>
      </c>
      <c r="C5068" s="23" t="s">
        <v>12</v>
      </c>
      <c r="D5068" s="41">
        <v>12500</v>
      </c>
      <c r="E5068" s="23" t="s">
        <v>40</v>
      </c>
    </row>
    <row r="5069" spans="1:5" ht="13.2" x14ac:dyDescent="0.25">
      <c r="A5069" s="23">
        <v>5068</v>
      </c>
      <c r="B5069" s="22" t="s">
        <v>2</v>
      </c>
      <c r="C5069" s="23" t="s">
        <v>12</v>
      </c>
      <c r="D5069" s="41">
        <v>8750</v>
      </c>
      <c r="E5069" s="23" t="s">
        <v>40</v>
      </c>
    </row>
    <row r="5070" spans="1:5" ht="13.2" x14ac:dyDescent="0.25">
      <c r="A5070" s="23">
        <v>5069</v>
      </c>
      <c r="B5070" s="22" t="s">
        <v>2</v>
      </c>
      <c r="C5070" s="23" t="s">
        <v>12</v>
      </c>
      <c r="D5070" s="41">
        <v>15000</v>
      </c>
      <c r="E5070" s="23" t="s">
        <v>40</v>
      </c>
    </row>
    <row r="5071" spans="1:5" ht="13.2" x14ac:dyDescent="0.25">
      <c r="A5071" s="23">
        <v>5070</v>
      </c>
      <c r="B5071" s="22" t="s">
        <v>2</v>
      </c>
      <c r="C5071" s="23" t="s">
        <v>10</v>
      </c>
      <c r="D5071" s="41">
        <v>5000</v>
      </c>
      <c r="E5071" s="23" t="s">
        <v>39</v>
      </c>
    </row>
    <row r="5072" spans="1:5" ht="13.2" x14ac:dyDescent="0.25">
      <c r="A5072" s="23">
        <v>5071</v>
      </c>
      <c r="B5072" s="22" t="s">
        <v>2</v>
      </c>
      <c r="C5072" s="23" t="s">
        <v>11</v>
      </c>
      <c r="D5072" s="41">
        <v>38500</v>
      </c>
      <c r="E5072" s="23" t="s">
        <v>40</v>
      </c>
    </row>
    <row r="5073" spans="1:5" ht="13.2" x14ac:dyDescent="0.25">
      <c r="A5073" s="23">
        <v>5072</v>
      </c>
      <c r="B5073" s="22" t="s">
        <v>2</v>
      </c>
      <c r="C5073" s="23" t="s">
        <v>11</v>
      </c>
      <c r="D5073" s="41">
        <v>10000</v>
      </c>
      <c r="E5073" s="23" t="s">
        <v>40</v>
      </c>
    </row>
    <row r="5074" spans="1:5" ht="13.2" x14ac:dyDescent="0.25">
      <c r="A5074" s="23">
        <v>5073</v>
      </c>
      <c r="B5074" s="22" t="s">
        <v>2</v>
      </c>
      <c r="C5074" s="23" t="s">
        <v>14</v>
      </c>
      <c r="D5074" s="41">
        <v>4500</v>
      </c>
      <c r="E5074" s="23" t="s">
        <v>39</v>
      </c>
    </row>
    <row r="5075" spans="1:5" ht="13.2" x14ac:dyDescent="0.25">
      <c r="A5075" s="23">
        <v>5074</v>
      </c>
      <c r="B5075" s="22" t="s">
        <v>2</v>
      </c>
      <c r="C5075" s="23" t="s">
        <v>14</v>
      </c>
      <c r="D5075" s="41">
        <v>15000</v>
      </c>
      <c r="E5075" s="23" t="s">
        <v>39</v>
      </c>
    </row>
    <row r="5076" spans="1:5" ht="13.2" x14ac:dyDescent="0.25">
      <c r="A5076" s="23">
        <v>5075</v>
      </c>
      <c r="B5076" s="22" t="s">
        <v>2</v>
      </c>
      <c r="C5076" s="23" t="s">
        <v>13</v>
      </c>
      <c r="D5076" s="41">
        <v>7500</v>
      </c>
      <c r="E5076" s="23" t="s">
        <v>39</v>
      </c>
    </row>
    <row r="5077" spans="1:5" ht="13.2" x14ac:dyDescent="0.25">
      <c r="A5077" s="23">
        <v>5076</v>
      </c>
      <c r="B5077" s="22" t="s">
        <v>2</v>
      </c>
      <c r="C5077" s="23" t="s">
        <v>10</v>
      </c>
      <c r="D5077" s="41">
        <v>2500</v>
      </c>
      <c r="E5077" s="23" t="s">
        <v>40</v>
      </c>
    </row>
    <row r="5078" spans="1:5" ht="13.2" x14ac:dyDescent="0.25">
      <c r="A5078" s="23">
        <v>5077</v>
      </c>
      <c r="B5078" s="22" t="s">
        <v>2</v>
      </c>
      <c r="C5078" s="23" t="s">
        <v>10</v>
      </c>
      <c r="D5078" s="41">
        <v>5000</v>
      </c>
      <c r="E5078" s="23" t="s">
        <v>40</v>
      </c>
    </row>
    <row r="5079" spans="1:5" ht="13.2" x14ac:dyDescent="0.25">
      <c r="A5079" s="23">
        <v>5078</v>
      </c>
      <c r="B5079" s="22" t="s">
        <v>2</v>
      </c>
      <c r="C5079" s="23" t="s">
        <v>14</v>
      </c>
      <c r="D5079" s="41">
        <v>3750</v>
      </c>
      <c r="E5079" s="23" t="s">
        <v>40</v>
      </c>
    </row>
    <row r="5080" spans="1:5" ht="13.2" x14ac:dyDescent="0.25">
      <c r="A5080" s="23">
        <v>5079</v>
      </c>
      <c r="B5080" s="22" t="s">
        <v>2</v>
      </c>
      <c r="C5080" s="23" t="s">
        <v>10</v>
      </c>
      <c r="D5080" s="41">
        <v>7500</v>
      </c>
      <c r="E5080" s="23" t="s">
        <v>40</v>
      </c>
    </row>
    <row r="5081" spans="1:5" ht="13.2" x14ac:dyDescent="0.25">
      <c r="A5081" s="23">
        <v>5080</v>
      </c>
      <c r="B5081" s="22" t="s">
        <v>2</v>
      </c>
      <c r="C5081" s="23" t="s">
        <v>10</v>
      </c>
      <c r="D5081" s="41">
        <v>2500</v>
      </c>
      <c r="E5081" s="23" t="s">
        <v>40</v>
      </c>
    </row>
    <row r="5082" spans="1:5" ht="13.2" x14ac:dyDescent="0.25">
      <c r="A5082" s="23">
        <v>5081</v>
      </c>
      <c r="B5082" s="22" t="s">
        <v>2</v>
      </c>
      <c r="C5082" s="23" t="s">
        <v>10</v>
      </c>
      <c r="D5082" s="41">
        <v>2500</v>
      </c>
      <c r="E5082" s="23" t="s">
        <v>40</v>
      </c>
    </row>
    <row r="5083" spans="1:5" ht="13.2" x14ac:dyDescent="0.25">
      <c r="A5083" s="23">
        <v>5082</v>
      </c>
      <c r="B5083" s="22" t="s">
        <v>2</v>
      </c>
      <c r="C5083" s="23" t="s">
        <v>10</v>
      </c>
      <c r="D5083" s="41">
        <v>5000</v>
      </c>
      <c r="E5083" s="23" t="s">
        <v>40</v>
      </c>
    </row>
    <row r="5084" spans="1:5" ht="13.2" x14ac:dyDescent="0.25">
      <c r="A5084" s="23">
        <v>5083</v>
      </c>
      <c r="B5084" s="22" t="s">
        <v>2</v>
      </c>
      <c r="C5084" s="23" t="s">
        <v>10</v>
      </c>
      <c r="D5084" s="41">
        <v>2500</v>
      </c>
      <c r="E5084" s="23" t="s">
        <v>40</v>
      </c>
    </row>
    <row r="5085" spans="1:5" ht="13.2" x14ac:dyDescent="0.25">
      <c r="A5085" s="23">
        <v>5084</v>
      </c>
      <c r="B5085" s="22" t="s">
        <v>2</v>
      </c>
      <c r="C5085" s="23" t="s">
        <v>10</v>
      </c>
      <c r="D5085" s="41">
        <v>11000</v>
      </c>
      <c r="E5085" s="23" t="s">
        <v>39</v>
      </c>
    </row>
    <row r="5086" spans="1:5" ht="13.2" x14ac:dyDescent="0.25">
      <c r="A5086" s="23">
        <v>5085</v>
      </c>
      <c r="B5086" s="22" t="s">
        <v>2</v>
      </c>
      <c r="C5086" s="23" t="s">
        <v>14</v>
      </c>
      <c r="D5086" s="41">
        <v>10500</v>
      </c>
      <c r="E5086" s="23" t="s">
        <v>39</v>
      </c>
    </row>
    <row r="5087" spans="1:5" ht="13.2" x14ac:dyDescent="0.25">
      <c r="A5087" s="23">
        <v>5086</v>
      </c>
      <c r="B5087" s="22" t="s">
        <v>2</v>
      </c>
      <c r="C5087" s="23" t="s">
        <v>14</v>
      </c>
      <c r="D5087" s="41">
        <v>500</v>
      </c>
      <c r="E5087" s="23" t="s">
        <v>39</v>
      </c>
    </row>
    <row r="5088" spans="1:5" ht="13.2" x14ac:dyDescent="0.25">
      <c r="A5088" s="23">
        <v>5087</v>
      </c>
      <c r="B5088" s="22" t="s">
        <v>2</v>
      </c>
      <c r="C5088" s="23" t="s">
        <v>14</v>
      </c>
      <c r="D5088" s="41">
        <v>3500</v>
      </c>
      <c r="E5088" s="23" t="s">
        <v>39</v>
      </c>
    </row>
    <row r="5089" spans="1:5" ht="13.2" x14ac:dyDescent="0.25">
      <c r="A5089" s="23">
        <v>5088</v>
      </c>
      <c r="B5089" s="22" t="s">
        <v>2</v>
      </c>
      <c r="C5089" s="23" t="s">
        <v>14</v>
      </c>
      <c r="D5089" s="41">
        <v>750</v>
      </c>
      <c r="E5089" s="23" t="s">
        <v>39</v>
      </c>
    </row>
    <row r="5090" spans="1:5" ht="13.2" x14ac:dyDescent="0.25">
      <c r="A5090" s="23">
        <v>5089</v>
      </c>
      <c r="B5090" s="22" t="s">
        <v>2</v>
      </c>
      <c r="C5090" s="23" t="s">
        <v>14</v>
      </c>
      <c r="D5090" s="41">
        <v>7500</v>
      </c>
      <c r="E5090" s="23" t="s">
        <v>39</v>
      </c>
    </row>
    <row r="5091" spans="1:5" ht="13.2" x14ac:dyDescent="0.25">
      <c r="A5091" s="23">
        <v>5090</v>
      </c>
      <c r="B5091" s="22" t="s">
        <v>2</v>
      </c>
      <c r="C5091" s="23" t="s">
        <v>10</v>
      </c>
      <c r="D5091" s="41">
        <v>7500</v>
      </c>
      <c r="E5091" s="23" t="s">
        <v>39</v>
      </c>
    </row>
    <row r="5092" spans="1:5" ht="13.2" x14ac:dyDescent="0.25">
      <c r="A5092" s="23">
        <v>5091</v>
      </c>
      <c r="B5092" s="22" t="s">
        <v>2</v>
      </c>
      <c r="C5092" s="23" t="s">
        <v>14</v>
      </c>
      <c r="D5092" s="41">
        <v>1750</v>
      </c>
      <c r="E5092" s="23" t="s">
        <v>39</v>
      </c>
    </row>
    <row r="5093" spans="1:5" ht="13.2" x14ac:dyDescent="0.25">
      <c r="A5093" s="23">
        <v>5092</v>
      </c>
      <c r="B5093" s="22" t="s">
        <v>2</v>
      </c>
      <c r="C5093" s="23" t="s">
        <v>12</v>
      </c>
      <c r="D5093" s="41">
        <v>7500</v>
      </c>
      <c r="E5093" s="23" t="s">
        <v>39</v>
      </c>
    </row>
    <row r="5094" spans="1:5" ht="13.2" x14ac:dyDescent="0.25">
      <c r="A5094" s="23">
        <v>5093</v>
      </c>
      <c r="B5094" s="22" t="s">
        <v>2</v>
      </c>
      <c r="C5094" s="23" t="s">
        <v>13</v>
      </c>
      <c r="D5094" s="41">
        <v>7500</v>
      </c>
      <c r="E5094" s="23" t="s">
        <v>39</v>
      </c>
    </row>
    <row r="5095" spans="1:5" ht="13.2" x14ac:dyDescent="0.25">
      <c r="A5095" s="23">
        <v>5094</v>
      </c>
      <c r="B5095" s="22" t="s">
        <v>2</v>
      </c>
      <c r="C5095" s="23" t="s">
        <v>12</v>
      </c>
      <c r="D5095" s="41">
        <v>10000</v>
      </c>
      <c r="E5095" s="23" t="s">
        <v>39</v>
      </c>
    </row>
    <row r="5096" spans="1:5" ht="13.2" x14ac:dyDescent="0.25">
      <c r="A5096" s="23">
        <v>5095</v>
      </c>
      <c r="B5096" s="22" t="s">
        <v>2</v>
      </c>
      <c r="C5096" s="23" t="s">
        <v>11</v>
      </c>
      <c r="D5096" s="41">
        <v>4500</v>
      </c>
      <c r="E5096" s="23" t="s">
        <v>39</v>
      </c>
    </row>
    <row r="5097" spans="1:5" ht="13.2" x14ac:dyDescent="0.25">
      <c r="A5097" s="23">
        <v>5096</v>
      </c>
      <c r="B5097" s="22" t="s">
        <v>2</v>
      </c>
      <c r="C5097" s="23" t="s">
        <v>10</v>
      </c>
      <c r="D5097" s="41">
        <v>2500</v>
      </c>
      <c r="E5097" s="23" t="s">
        <v>40</v>
      </c>
    </row>
    <row r="5098" spans="1:5" ht="13.2" x14ac:dyDescent="0.25">
      <c r="A5098" s="23">
        <v>5097</v>
      </c>
      <c r="B5098" s="22" t="s">
        <v>2</v>
      </c>
      <c r="C5098" s="23" t="s">
        <v>10</v>
      </c>
      <c r="D5098" s="41">
        <v>2500</v>
      </c>
      <c r="E5098" s="23" t="s">
        <v>40</v>
      </c>
    </row>
    <row r="5099" spans="1:5" ht="13.2" x14ac:dyDescent="0.25">
      <c r="A5099" s="23">
        <v>5098</v>
      </c>
      <c r="B5099" s="22" t="s">
        <v>2</v>
      </c>
      <c r="C5099" s="23" t="s">
        <v>10</v>
      </c>
      <c r="D5099" s="41">
        <v>2500</v>
      </c>
      <c r="E5099" s="23" t="s">
        <v>40</v>
      </c>
    </row>
    <row r="5100" spans="1:5" ht="13.2" x14ac:dyDescent="0.25">
      <c r="A5100" s="23">
        <v>5099</v>
      </c>
      <c r="B5100" s="22" t="s">
        <v>2</v>
      </c>
      <c r="C5100" s="23" t="s">
        <v>10</v>
      </c>
      <c r="D5100" s="41">
        <v>5000</v>
      </c>
      <c r="E5100" s="23" t="s">
        <v>40</v>
      </c>
    </row>
    <row r="5101" spans="1:5" ht="13.2" x14ac:dyDescent="0.25">
      <c r="A5101" s="23">
        <v>5100</v>
      </c>
      <c r="B5101" s="22" t="s">
        <v>2</v>
      </c>
      <c r="C5101" s="23" t="s">
        <v>14</v>
      </c>
      <c r="D5101" s="41">
        <v>7500</v>
      </c>
      <c r="E5101" s="23" t="s">
        <v>40</v>
      </c>
    </row>
    <row r="5102" spans="1:5" ht="13.2" x14ac:dyDescent="0.25">
      <c r="A5102" s="23">
        <v>5101</v>
      </c>
      <c r="B5102" s="22" t="s">
        <v>2</v>
      </c>
      <c r="C5102" s="23" t="s">
        <v>13</v>
      </c>
      <c r="D5102" s="41">
        <v>7500</v>
      </c>
      <c r="E5102" s="23" t="s">
        <v>40</v>
      </c>
    </row>
    <row r="5103" spans="1:5" ht="13.2" x14ac:dyDescent="0.25">
      <c r="A5103" s="23">
        <v>5102</v>
      </c>
      <c r="B5103" s="22" t="s">
        <v>2</v>
      </c>
      <c r="C5103" s="23" t="s">
        <v>10</v>
      </c>
      <c r="D5103" s="41">
        <v>5000</v>
      </c>
      <c r="E5103" s="23" t="s">
        <v>40</v>
      </c>
    </row>
    <row r="5104" spans="1:5" ht="13.2" x14ac:dyDescent="0.25">
      <c r="A5104" s="23">
        <v>5103</v>
      </c>
      <c r="B5104" s="22" t="s">
        <v>2</v>
      </c>
      <c r="C5104" s="23" t="s">
        <v>14</v>
      </c>
      <c r="D5104" s="41">
        <v>7500</v>
      </c>
      <c r="E5104" s="23" t="s">
        <v>40</v>
      </c>
    </row>
    <row r="5105" spans="1:5" ht="13.2" x14ac:dyDescent="0.25">
      <c r="A5105" s="23">
        <v>5104</v>
      </c>
      <c r="B5105" s="22" t="s">
        <v>2</v>
      </c>
      <c r="C5105" s="23" t="s">
        <v>13</v>
      </c>
      <c r="D5105" s="41">
        <v>3750</v>
      </c>
      <c r="E5105" s="23" t="s">
        <v>40</v>
      </c>
    </row>
    <row r="5106" spans="1:5" ht="13.2" x14ac:dyDescent="0.25">
      <c r="A5106" s="23">
        <v>5105</v>
      </c>
      <c r="B5106" s="22" t="s">
        <v>2</v>
      </c>
      <c r="C5106" s="23" t="s">
        <v>10</v>
      </c>
      <c r="D5106" s="41">
        <v>2500</v>
      </c>
      <c r="E5106" s="23" t="s">
        <v>40</v>
      </c>
    </row>
    <row r="5107" spans="1:5" ht="13.2" x14ac:dyDescent="0.25">
      <c r="A5107" s="23">
        <v>5106</v>
      </c>
      <c r="B5107" s="22" t="s">
        <v>2</v>
      </c>
      <c r="C5107" s="23" t="s">
        <v>10</v>
      </c>
      <c r="D5107" s="41">
        <v>2500</v>
      </c>
      <c r="E5107" s="23" t="s">
        <v>40</v>
      </c>
    </row>
    <row r="5108" spans="1:5" ht="13.2" x14ac:dyDescent="0.25">
      <c r="A5108" s="23">
        <v>5107</v>
      </c>
      <c r="B5108" s="22" t="s">
        <v>2</v>
      </c>
      <c r="C5108" s="23" t="s">
        <v>10</v>
      </c>
      <c r="D5108" s="41">
        <v>2500</v>
      </c>
      <c r="E5108" s="23" t="s">
        <v>40</v>
      </c>
    </row>
    <row r="5109" spans="1:5" ht="13.2" x14ac:dyDescent="0.25">
      <c r="A5109" s="23">
        <v>5108</v>
      </c>
      <c r="B5109" s="22" t="s">
        <v>2</v>
      </c>
      <c r="C5109" s="23" t="s">
        <v>13</v>
      </c>
      <c r="D5109" s="41">
        <v>3750</v>
      </c>
      <c r="E5109" s="23" t="s">
        <v>40</v>
      </c>
    </row>
    <row r="5110" spans="1:5" ht="13.2" x14ac:dyDescent="0.25">
      <c r="A5110" s="23">
        <v>5109</v>
      </c>
      <c r="B5110" s="22" t="s">
        <v>2</v>
      </c>
      <c r="C5110" s="23" t="s">
        <v>14</v>
      </c>
      <c r="D5110" s="41">
        <v>1750</v>
      </c>
      <c r="E5110" s="23" t="s">
        <v>39</v>
      </c>
    </row>
    <row r="5111" spans="1:5" ht="13.2" x14ac:dyDescent="0.25">
      <c r="A5111" s="23">
        <v>5110</v>
      </c>
      <c r="B5111" s="22" t="s">
        <v>2</v>
      </c>
      <c r="C5111" s="23" t="s">
        <v>14</v>
      </c>
      <c r="D5111" s="41">
        <v>500</v>
      </c>
      <c r="E5111" s="23" t="s">
        <v>39</v>
      </c>
    </row>
    <row r="5112" spans="1:5" ht="13.2" x14ac:dyDescent="0.25">
      <c r="A5112" s="23">
        <v>5111</v>
      </c>
      <c r="B5112" s="22" t="s">
        <v>2</v>
      </c>
      <c r="C5112" s="23" t="s">
        <v>13</v>
      </c>
      <c r="D5112" s="41">
        <v>7500</v>
      </c>
      <c r="E5112" s="23" t="s">
        <v>39</v>
      </c>
    </row>
    <row r="5113" spans="1:5" ht="13.2" x14ac:dyDescent="0.25">
      <c r="A5113" s="23">
        <v>5112</v>
      </c>
      <c r="B5113" s="22" t="s">
        <v>2</v>
      </c>
      <c r="C5113" s="23" t="s">
        <v>15</v>
      </c>
      <c r="D5113" s="41">
        <v>252000</v>
      </c>
      <c r="E5113" s="23" t="s">
        <v>39</v>
      </c>
    </row>
    <row r="5114" spans="1:5" ht="13.2" x14ac:dyDescent="0.25">
      <c r="A5114" s="23">
        <v>5113</v>
      </c>
      <c r="B5114" s="22" t="s">
        <v>2</v>
      </c>
      <c r="C5114" s="23" t="s">
        <v>15</v>
      </c>
      <c r="D5114" s="41">
        <v>36000</v>
      </c>
      <c r="E5114" s="23" t="s">
        <v>39</v>
      </c>
    </row>
    <row r="5115" spans="1:5" ht="13.2" x14ac:dyDescent="0.25">
      <c r="A5115" s="23">
        <v>5114</v>
      </c>
      <c r="B5115" s="22" t="s">
        <v>2</v>
      </c>
      <c r="C5115" s="23" t="s">
        <v>15</v>
      </c>
      <c r="D5115" s="41">
        <v>48000</v>
      </c>
      <c r="E5115" s="23" t="s">
        <v>39</v>
      </c>
    </row>
    <row r="5116" spans="1:5" ht="13.2" x14ac:dyDescent="0.25">
      <c r="A5116" s="23">
        <v>5115</v>
      </c>
      <c r="B5116" s="22" t="s">
        <v>2</v>
      </c>
      <c r="C5116" s="23" t="s">
        <v>15</v>
      </c>
      <c r="D5116" s="41">
        <v>20000</v>
      </c>
      <c r="E5116" s="23" t="s">
        <v>39</v>
      </c>
    </row>
    <row r="5117" spans="1:5" ht="13.2" x14ac:dyDescent="0.25">
      <c r="A5117" s="23">
        <v>5116</v>
      </c>
      <c r="B5117" s="22" t="s">
        <v>2</v>
      </c>
      <c r="C5117" s="23" t="s">
        <v>13</v>
      </c>
      <c r="D5117" s="41">
        <v>7500</v>
      </c>
      <c r="E5117" s="23" t="s">
        <v>39</v>
      </c>
    </row>
    <row r="5118" spans="1:5" ht="13.2" x14ac:dyDescent="0.25">
      <c r="A5118" s="23">
        <v>5117</v>
      </c>
      <c r="B5118" s="22" t="s">
        <v>2</v>
      </c>
      <c r="C5118" s="23" t="s">
        <v>12</v>
      </c>
      <c r="D5118" s="41">
        <v>8750</v>
      </c>
      <c r="E5118" s="23" t="s">
        <v>39</v>
      </c>
    </row>
    <row r="5119" spans="1:5" ht="13.2" x14ac:dyDescent="0.25">
      <c r="A5119" s="23">
        <v>5118</v>
      </c>
      <c r="B5119" s="22" t="s">
        <v>2</v>
      </c>
      <c r="C5119" s="23" t="s">
        <v>13</v>
      </c>
      <c r="D5119" s="41">
        <v>3750</v>
      </c>
      <c r="E5119" s="23" t="s">
        <v>39</v>
      </c>
    </row>
    <row r="5120" spans="1:5" ht="13.2" x14ac:dyDescent="0.25">
      <c r="A5120" s="23">
        <v>5119</v>
      </c>
      <c r="B5120" s="22" t="s">
        <v>2</v>
      </c>
      <c r="C5120" s="23" t="s">
        <v>12</v>
      </c>
      <c r="D5120" s="41">
        <v>10000</v>
      </c>
      <c r="E5120" s="23" t="s">
        <v>39</v>
      </c>
    </row>
    <row r="5121" spans="1:5" ht="13.2" x14ac:dyDescent="0.25">
      <c r="A5121" s="23">
        <v>5120</v>
      </c>
      <c r="B5121" s="22" t="s">
        <v>2</v>
      </c>
      <c r="C5121" s="23" t="s">
        <v>10</v>
      </c>
      <c r="D5121" s="41">
        <v>7500</v>
      </c>
      <c r="E5121" s="23" t="s">
        <v>39</v>
      </c>
    </row>
    <row r="5122" spans="1:5" ht="13.2" x14ac:dyDescent="0.25">
      <c r="A5122" s="23">
        <v>5121</v>
      </c>
      <c r="B5122" s="22" t="s">
        <v>2</v>
      </c>
      <c r="C5122" s="23" t="s">
        <v>14</v>
      </c>
      <c r="D5122" s="41">
        <v>3250</v>
      </c>
      <c r="E5122" s="23" t="s">
        <v>39</v>
      </c>
    </row>
    <row r="5123" spans="1:5" ht="13.2" x14ac:dyDescent="0.25">
      <c r="A5123" s="23">
        <v>5122</v>
      </c>
      <c r="B5123" s="22" t="s">
        <v>2</v>
      </c>
      <c r="C5123" s="23" t="s">
        <v>14</v>
      </c>
      <c r="D5123" s="41">
        <v>1750</v>
      </c>
      <c r="E5123" s="23" t="s">
        <v>39</v>
      </c>
    </row>
    <row r="5124" spans="1:5" ht="13.2" x14ac:dyDescent="0.25">
      <c r="A5124" s="23">
        <v>5123</v>
      </c>
      <c r="B5124" s="22" t="s">
        <v>2</v>
      </c>
      <c r="C5124" s="23" t="s">
        <v>14</v>
      </c>
      <c r="D5124" s="41">
        <v>1500</v>
      </c>
      <c r="E5124" s="23" t="s">
        <v>39</v>
      </c>
    </row>
    <row r="5125" spans="1:5" ht="13.2" x14ac:dyDescent="0.25">
      <c r="A5125" s="23">
        <v>5124</v>
      </c>
      <c r="B5125" s="22" t="s">
        <v>2</v>
      </c>
      <c r="C5125" s="23" t="s">
        <v>13</v>
      </c>
      <c r="D5125" s="41">
        <v>11250</v>
      </c>
      <c r="E5125" s="23" t="s">
        <v>39</v>
      </c>
    </row>
    <row r="5126" spans="1:5" ht="13.2" x14ac:dyDescent="0.25">
      <c r="A5126" s="23">
        <v>5125</v>
      </c>
      <c r="B5126" s="22" t="s">
        <v>2</v>
      </c>
      <c r="C5126" s="23" t="s">
        <v>12</v>
      </c>
      <c r="D5126" s="41">
        <v>12500</v>
      </c>
      <c r="E5126" s="23" t="s">
        <v>39</v>
      </c>
    </row>
    <row r="5127" spans="1:5" ht="13.2" x14ac:dyDescent="0.25">
      <c r="A5127" s="23">
        <v>5126</v>
      </c>
      <c r="B5127" s="22" t="s">
        <v>2</v>
      </c>
      <c r="C5127" s="23" t="s">
        <v>11</v>
      </c>
      <c r="D5127" s="41">
        <v>4000</v>
      </c>
      <c r="E5127" s="23" t="s">
        <v>39</v>
      </c>
    </row>
    <row r="5128" spans="1:5" ht="13.2" x14ac:dyDescent="0.25">
      <c r="A5128" s="23">
        <v>5127</v>
      </c>
      <c r="B5128" s="22" t="s">
        <v>2</v>
      </c>
      <c r="C5128" s="23" t="s">
        <v>13</v>
      </c>
      <c r="D5128" s="41">
        <v>7500</v>
      </c>
      <c r="E5128" s="23" t="s">
        <v>39</v>
      </c>
    </row>
    <row r="5129" spans="1:5" ht="13.2" x14ac:dyDescent="0.25">
      <c r="A5129" s="23">
        <v>5128</v>
      </c>
      <c r="B5129" s="22" t="s">
        <v>2</v>
      </c>
      <c r="C5129" s="23" t="s">
        <v>10</v>
      </c>
      <c r="D5129" s="41">
        <v>7500</v>
      </c>
      <c r="E5129" s="23" t="s">
        <v>39</v>
      </c>
    </row>
    <row r="5130" spans="1:5" ht="13.2" x14ac:dyDescent="0.25">
      <c r="A5130" s="23">
        <v>5129</v>
      </c>
      <c r="B5130" s="22" t="s">
        <v>2</v>
      </c>
      <c r="C5130" s="23" t="s">
        <v>10</v>
      </c>
      <c r="D5130" s="41">
        <v>5000</v>
      </c>
      <c r="E5130" s="23" t="s">
        <v>40</v>
      </c>
    </row>
    <row r="5131" spans="1:5" ht="13.2" x14ac:dyDescent="0.25">
      <c r="A5131" s="23">
        <v>5130</v>
      </c>
      <c r="B5131" s="22" t="s">
        <v>2</v>
      </c>
      <c r="C5131" s="23" t="s">
        <v>10</v>
      </c>
      <c r="D5131" s="41">
        <v>11250</v>
      </c>
      <c r="E5131" s="23" t="s">
        <v>40</v>
      </c>
    </row>
    <row r="5132" spans="1:5" ht="13.2" x14ac:dyDescent="0.25">
      <c r="A5132" s="23">
        <v>5131</v>
      </c>
      <c r="B5132" s="22" t="s">
        <v>2</v>
      </c>
      <c r="C5132" s="23" t="s">
        <v>10</v>
      </c>
      <c r="D5132" s="41">
        <v>5000</v>
      </c>
      <c r="E5132" s="23" t="s">
        <v>39</v>
      </c>
    </row>
    <row r="5133" spans="1:5" ht="13.2" x14ac:dyDescent="0.25">
      <c r="A5133" s="23">
        <v>5132</v>
      </c>
      <c r="B5133" s="22" t="s">
        <v>2</v>
      </c>
      <c r="C5133" s="23" t="s">
        <v>14</v>
      </c>
      <c r="D5133" s="41">
        <v>11000</v>
      </c>
      <c r="E5133" s="23" t="s">
        <v>39</v>
      </c>
    </row>
    <row r="5134" spans="1:5" ht="13.2" x14ac:dyDescent="0.25">
      <c r="A5134" s="23">
        <v>5133</v>
      </c>
      <c r="B5134" s="22" t="s">
        <v>2</v>
      </c>
      <c r="C5134" s="23" t="s">
        <v>10</v>
      </c>
      <c r="D5134" s="41">
        <v>5000</v>
      </c>
      <c r="E5134" s="23" t="s">
        <v>39</v>
      </c>
    </row>
    <row r="5135" spans="1:5" ht="13.2" x14ac:dyDescent="0.25">
      <c r="A5135" s="23">
        <v>5134</v>
      </c>
      <c r="B5135" s="22" t="s">
        <v>2</v>
      </c>
      <c r="C5135" s="23" t="s">
        <v>14</v>
      </c>
      <c r="D5135" s="41">
        <v>5500</v>
      </c>
      <c r="E5135" s="23" t="s">
        <v>39</v>
      </c>
    </row>
    <row r="5136" spans="1:5" ht="13.2" x14ac:dyDescent="0.25">
      <c r="A5136" s="23">
        <v>5135</v>
      </c>
      <c r="B5136" s="22" t="s">
        <v>2</v>
      </c>
      <c r="C5136" s="23" t="s">
        <v>13</v>
      </c>
      <c r="D5136" s="41">
        <v>3750</v>
      </c>
      <c r="E5136" s="23" t="s">
        <v>39</v>
      </c>
    </row>
    <row r="5137" spans="1:5" ht="13.2" x14ac:dyDescent="0.25">
      <c r="A5137" s="23">
        <v>5136</v>
      </c>
      <c r="B5137" s="22" t="s">
        <v>2</v>
      </c>
      <c r="C5137" s="23" t="s">
        <v>12</v>
      </c>
      <c r="D5137" s="41">
        <v>10000</v>
      </c>
      <c r="E5137" s="23" t="s">
        <v>39</v>
      </c>
    </row>
    <row r="5138" spans="1:5" ht="13.2" x14ac:dyDescent="0.25">
      <c r="A5138" s="23">
        <v>5137</v>
      </c>
      <c r="B5138" s="22" t="s">
        <v>2</v>
      </c>
      <c r="C5138" s="23" t="s">
        <v>10</v>
      </c>
      <c r="D5138" s="41">
        <v>5000</v>
      </c>
      <c r="E5138" s="23" t="s">
        <v>39</v>
      </c>
    </row>
    <row r="5139" spans="1:5" ht="13.2" x14ac:dyDescent="0.25">
      <c r="A5139" s="23">
        <v>5138</v>
      </c>
      <c r="B5139" s="22" t="s">
        <v>2</v>
      </c>
      <c r="C5139" s="23" t="s">
        <v>14</v>
      </c>
      <c r="D5139" s="41">
        <v>2500</v>
      </c>
      <c r="E5139" s="23" t="s">
        <v>39</v>
      </c>
    </row>
    <row r="5140" spans="1:5" ht="13.2" x14ac:dyDescent="0.25">
      <c r="A5140" s="23">
        <v>5139</v>
      </c>
      <c r="B5140" s="22" t="s">
        <v>2</v>
      </c>
      <c r="C5140" s="23" t="s">
        <v>12</v>
      </c>
      <c r="D5140" s="41">
        <v>10000</v>
      </c>
      <c r="E5140" s="23" t="s">
        <v>40</v>
      </c>
    </row>
    <row r="5141" spans="1:5" ht="13.2" x14ac:dyDescent="0.25">
      <c r="A5141" s="23">
        <v>5140</v>
      </c>
      <c r="B5141" s="22" t="s">
        <v>2</v>
      </c>
      <c r="C5141" s="23" t="s">
        <v>12</v>
      </c>
      <c r="D5141" s="41">
        <v>10000</v>
      </c>
      <c r="E5141" s="23" t="s">
        <v>40</v>
      </c>
    </row>
    <row r="5142" spans="1:5" ht="13.2" x14ac:dyDescent="0.25">
      <c r="A5142" s="23">
        <v>5141</v>
      </c>
      <c r="B5142" s="22" t="s">
        <v>2</v>
      </c>
      <c r="C5142" s="23" t="s">
        <v>12</v>
      </c>
      <c r="D5142" s="41">
        <v>8750</v>
      </c>
      <c r="E5142" s="23" t="s">
        <v>40</v>
      </c>
    </row>
    <row r="5143" spans="1:5" ht="13.2" x14ac:dyDescent="0.25">
      <c r="A5143" s="23">
        <v>5142</v>
      </c>
      <c r="B5143" s="22" t="s">
        <v>2</v>
      </c>
      <c r="C5143" s="23" t="s">
        <v>12</v>
      </c>
      <c r="D5143" s="41">
        <v>10000</v>
      </c>
      <c r="E5143" s="23" t="s">
        <v>40</v>
      </c>
    </row>
    <row r="5144" spans="1:5" ht="13.2" x14ac:dyDescent="0.25">
      <c r="A5144" s="23">
        <v>5143</v>
      </c>
      <c r="B5144" s="22" t="s">
        <v>2</v>
      </c>
      <c r="C5144" s="23" t="s">
        <v>12</v>
      </c>
      <c r="D5144" s="41">
        <v>10000</v>
      </c>
      <c r="E5144" s="23" t="s">
        <v>40</v>
      </c>
    </row>
    <row r="5145" spans="1:5" ht="13.2" x14ac:dyDescent="0.25">
      <c r="A5145" s="23">
        <v>5144</v>
      </c>
      <c r="B5145" s="22" t="s">
        <v>2</v>
      </c>
      <c r="C5145" s="23" t="s">
        <v>12</v>
      </c>
      <c r="D5145" s="41">
        <v>12500</v>
      </c>
      <c r="E5145" s="23" t="s">
        <v>40</v>
      </c>
    </row>
    <row r="5146" spans="1:5" ht="13.2" x14ac:dyDescent="0.25">
      <c r="A5146" s="23">
        <v>5145</v>
      </c>
      <c r="B5146" s="22" t="s">
        <v>2</v>
      </c>
      <c r="C5146" s="23" t="s">
        <v>10</v>
      </c>
      <c r="D5146" s="41">
        <v>7500</v>
      </c>
      <c r="E5146" s="23" t="s">
        <v>40</v>
      </c>
    </row>
    <row r="5147" spans="1:5" ht="13.2" x14ac:dyDescent="0.25">
      <c r="A5147" s="23">
        <v>5146</v>
      </c>
      <c r="B5147" s="22" t="s">
        <v>2</v>
      </c>
      <c r="C5147" s="23" t="s">
        <v>14</v>
      </c>
      <c r="D5147" s="41">
        <v>15500</v>
      </c>
      <c r="E5147" s="23" t="s">
        <v>40</v>
      </c>
    </row>
    <row r="5148" spans="1:5" ht="13.2" x14ac:dyDescent="0.25">
      <c r="A5148" s="23">
        <v>5147</v>
      </c>
      <c r="B5148" s="22" t="s">
        <v>2</v>
      </c>
      <c r="C5148" s="23" t="s">
        <v>14</v>
      </c>
      <c r="D5148" s="41">
        <v>8500</v>
      </c>
      <c r="E5148" s="23" t="s">
        <v>40</v>
      </c>
    </row>
    <row r="5149" spans="1:5" ht="13.2" x14ac:dyDescent="0.25">
      <c r="A5149" s="23">
        <v>5148</v>
      </c>
      <c r="B5149" s="22" t="s">
        <v>2</v>
      </c>
      <c r="C5149" s="23" t="s">
        <v>14</v>
      </c>
      <c r="D5149" s="41">
        <v>5500</v>
      </c>
      <c r="E5149" s="23" t="s">
        <v>40</v>
      </c>
    </row>
    <row r="5150" spans="1:5" ht="13.2" x14ac:dyDescent="0.25">
      <c r="A5150" s="23">
        <v>5149</v>
      </c>
      <c r="B5150" s="22" t="s">
        <v>2</v>
      </c>
      <c r="C5150" s="23" t="s">
        <v>10</v>
      </c>
      <c r="D5150" s="41">
        <v>5000</v>
      </c>
      <c r="E5150" s="23" t="s">
        <v>40</v>
      </c>
    </row>
    <row r="5151" spans="1:5" ht="13.2" x14ac:dyDescent="0.25">
      <c r="A5151" s="23">
        <v>5150</v>
      </c>
      <c r="B5151" s="22" t="s">
        <v>2</v>
      </c>
      <c r="C5151" s="23" t="s">
        <v>14</v>
      </c>
      <c r="D5151" s="41">
        <v>20500</v>
      </c>
      <c r="E5151" s="23" t="s">
        <v>40</v>
      </c>
    </row>
    <row r="5152" spans="1:5" ht="13.2" x14ac:dyDescent="0.25">
      <c r="A5152" s="23">
        <v>5151</v>
      </c>
      <c r="B5152" s="22" t="s">
        <v>2</v>
      </c>
      <c r="C5152" s="23" t="s">
        <v>10</v>
      </c>
      <c r="D5152" s="41">
        <v>5000</v>
      </c>
      <c r="E5152" s="23" t="s">
        <v>40</v>
      </c>
    </row>
    <row r="5153" spans="1:5" ht="13.2" x14ac:dyDescent="0.25">
      <c r="A5153" s="23">
        <v>5152</v>
      </c>
      <c r="B5153" s="22" t="s">
        <v>2</v>
      </c>
      <c r="C5153" s="23" t="s">
        <v>14</v>
      </c>
      <c r="D5153" s="41">
        <v>4250</v>
      </c>
      <c r="E5153" s="23" t="s">
        <v>40</v>
      </c>
    </row>
    <row r="5154" spans="1:5" ht="13.2" x14ac:dyDescent="0.25">
      <c r="A5154" s="23">
        <v>5153</v>
      </c>
      <c r="B5154" s="22" t="s">
        <v>2</v>
      </c>
      <c r="C5154" s="23" t="s">
        <v>14</v>
      </c>
      <c r="D5154" s="41">
        <v>20500</v>
      </c>
      <c r="E5154" s="23" t="s">
        <v>40</v>
      </c>
    </row>
    <row r="5155" spans="1:5" ht="13.2" x14ac:dyDescent="0.25">
      <c r="A5155" s="23">
        <v>5154</v>
      </c>
      <c r="B5155" s="22" t="s">
        <v>2</v>
      </c>
      <c r="C5155" s="23" t="s">
        <v>10</v>
      </c>
      <c r="D5155" s="41">
        <v>2500</v>
      </c>
      <c r="E5155" s="23" t="s">
        <v>40</v>
      </c>
    </row>
    <row r="5156" spans="1:5" ht="13.2" x14ac:dyDescent="0.25">
      <c r="A5156" s="23">
        <v>5155</v>
      </c>
      <c r="B5156" s="22" t="s">
        <v>2</v>
      </c>
      <c r="C5156" s="23" t="s">
        <v>10</v>
      </c>
      <c r="D5156" s="41">
        <v>11000</v>
      </c>
      <c r="E5156" s="23" t="s">
        <v>40</v>
      </c>
    </row>
    <row r="5157" spans="1:5" ht="13.2" x14ac:dyDescent="0.25">
      <c r="A5157" s="23">
        <v>5156</v>
      </c>
      <c r="B5157" s="22" t="s">
        <v>2</v>
      </c>
      <c r="C5157" s="23" t="s">
        <v>14</v>
      </c>
      <c r="D5157" s="41">
        <v>12000</v>
      </c>
      <c r="E5157" s="23" t="s">
        <v>40</v>
      </c>
    </row>
    <row r="5158" spans="1:5" ht="13.2" x14ac:dyDescent="0.25">
      <c r="A5158" s="23">
        <v>5157</v>
      </c>
      <c r="B5158" s="22" t="s">
        <v>2</v>
      </c>
      <c r="C5158" s="23" t="s">
        <v>14</v>
      </c>
      <c r="D5158" s="41">
        <v>1500</v>
      </c>
      <c r="E5158" s="23" t="s">
        <v>40</v>
      </c>
    </row>
    <row r="5159" spans="1:5" ht="13.2" x14ac:dyDescent="0.25">
      <c r="A5159" s="23">
        <v>5158</v>
      </c>
      <c r="B5159" s="22" t="s">
        <v>2</v>
      </c>
      <c r="C5159" s="23" t="s">
        <v>14</v>
      </c>
      <c r="D5159" s="41">
        <v>500</v>
      </c>
      <c r="E5159" s="23" t="s">
        <v>40</v>
      </c>
    </row>
    <row r="5160" spans="1:5" ht="13.2" x14ac:dyDescent="0.25">
      <c r="A5160" s="23">
        <v>5159</v>
      </c>
      <c r="B5160" s="22" t="s">
        <v>2</v>
      </c>
      <c r="C5160" s="23" t="s">
        <v>10</v>
      </c>
      <c r="D5160" s="41">
        <v>2500</v>
      </c>
      <c r="E5160" s="23" t="s">
        <v>40</v>
      </c>
    </row>
    <row r="5161" spans="1:5" ht="13.2" x14ac:dyDescent="0.25">
      <c r="A5161" s="23">
        <v>5160</v>
      </c>
      <c r="B5161" s="22" t="s">
        <v>2</v>
      </c>
      <c r="C5161" s="23" t="s">
        <v>10</v>
      </c>
      <c r="D5161" s="41">
        <v>11000</v>
      </c>
      <c r="E5161" s="23" t="s">
        <v>40</v>
      </c>
    </row>
    <row r="5162" spans="1:5" ht="13.2" x14ac:dyDescent="0.25">
      <c r="A5162" s="23">
        <v>5161</v>
      </c>
      <c r="B5162" s="22" t="s">
        <v>2</v>
      </c>
      <c r="C5162" s="23" t="s">
        <v>14</v>
      </c>
      <c r="D5162" s="41">
        <v>2250</v>
      </c>
      <c r="E5162" s="23" t="s">
        <v>40</v>
      </c>
    </row>
    <row r="5163" spans="1:5" ht="13.2" x14ac:dyDescent="0.25">
      <c r="A5163" s="23">
        <v>5162</v>
      </c>
      <c r="B5163" s="22" t="s">
        <v>2</v>
      </c>
      <c r="C5163" s="23" t="s">
        <v>14</v>
      </c>
      <c r="D5163" s="41">
        <v>5500</v>
      </c>
      <c r="E5163" s="23" t="s">
        <v>40</v>
      </c>
    </row>
    <row r="5164" spans="1:5" ht="13.2" x14ac:dyDescent="0.25">
      <c r="A5164" s="23">
        <v>5163</v>
      </c>
      <c r="B5164" s="22" t="s">
        <v>2</v>
      </c>
      <c r="C5164" s="23" t="s">
        <v>14</v>
      </c>
      <c r="D5164" s="41">
        <v>1500</v>
      </c>
      <c r="E5164" s="23" t="s">
        <v>40</v>
      </c>
    </row>
    <row r="5165" spans="1:5" ht="13.2" x14ac:dyDescent="0.25">
      <c r="A5165" s="23">
        <v>5164</v>
      </c>
      <c r="B5165" s="22" t="s">
        <v>2</v>
      </c>
      <c r="C5165" s="23" t="s">
        <v>14</v>
      </c>
      <c r="D5165" s="41">
        <v>750</v>
      </c>
      <c r="E5165" s="23" t="s">
        <v>40</v>
      </c>
    </row>
    <row r="5166" spans="1:5" ht="13.2" x14ac:dyDescent="0.25">
      <c r="A5166" s="23">
        <v>5165</v>
      </c>
      <c r="B5166" s="22" t="s">
        <v>2</v>
      </c>
      <c r="C5166" s="23" t="s">
        <v>14</v>
      </c>
      <c r="D5166" s="41">
        <v>500</v>
      </c>
      <c r="E5166" s="23" t="s">
        <v>40</v>
      </c>
    </row>
    <row r="5167" spans="1:5" ht="13.2" x14ac:dyDescent="0.25">
      <c r="A5167" s="23">
        <v>5166</v>
      </c>
      <c r="B5167" s="22" t="s">
        <v>2</v>
      </c>
      <c r="C5167" s="23" t="s">
        <v>14</v>
      </c>
      <c r="D5167" s="41">
        <v>1750</v>
      </c>
      <c r="E5167" s="23" t="s">
        <v>40</v>
      </c>
    </row>
    <row r="5168" spans="1:5" ht="13.2" x14ac:dyDescent="0.25">
      <c r="A5168" s="23">
        <v>5167</v>
      </c>
      <c r="B5168" s="22" t="s">
        <v>2</v>
      </c>
      <c r="C5168" s="23" t="s">
        <v>14</v>
      </c>
      <c r="D5168" s="41">
        <v>2000</v>
      </c>
      <c r="E5168" s="23" t="s">
        <v>40</v>
      </c>
    </row>
    <row r="5169" spans="1:5" ht="13.2" x14ac:dyDescent="0.25">
      <c r="A5169" s="23">
        <v>5168</v>
      </c>
      <c r="B5169" s="22" t="s">
        <v>2</v>
      </c>
      <c r="C5169" s="23" t="s">
        <v>14</v>
      </c>
      <c r="D5169" s="41">
        <v>500</v>
      </c>
      <c r="E5169" s="23" t="s">
        <v>40</v>
      </c>
    </row>
    <row r="5170" spans="1:5" ht="13.2" x14ac:dyDescent="0.25">
      <c r="A5170" s="23">
        <v>5169</v>
      </c>
      <c r="B5170" s="22" t="s">
        <v>2</v>
      </c>
      <c r="C5170" s="23" t="s">
        <v>14</v>
      </c>
      <c r="D5170" s="41">
        <v>1500</v>
      </c>
      <c r="E5170" s="23" t="s">
        <v>40</v>
      </c>
    </row>
    <row r="5171" spans="1:5" ht="13.2" x14ac:dyDescent="0.25">
      <c r="A5171" s="23">
        <v>5170</v>
      </c>
      <c r="B5171" s="22" t="s">
        <v>2</v>
      </c>
      <c r="C5171" s="23" t="s">
        <v>10</v>
      </c>
      <c r="D5171" s="41">
        <v>2500</v>
      </c>
      <c r="E5171" s="23" t="s">
        <v>40</v>
      </c>
    </row>
    <row r="5172" spans="1:5" ht="13.2" x14ac:dyDescent="0.25">
      <c r="A5172" s="23">
        <v>5171</v>
      </c>
      <c r="B5172" s="22" t="s">
        <v>2</v>
      </c>
      <c r="C5172" s="23" t="s">
        <v>10</v>
      </c>
      <c r="D5172" s="41">
        <v>11000</v>
      </c>
      <c r="E5172" s="23" t="s">
        <v>39</v>
      </c>
    </row>
    <row r="5173" spans="1:5" ht="13.2" x14ac:dyDescent="0.25">
      <c r="A5173" s="23">
        <v>5172</v>
      </c>
      <c r="B5173" s="22" t="s">
        <v>2</v>
      </c>
      <c r="C5173" s="23" t="s">
        <v>14</v>
      </c>
      <c r="D5173" s="41">
        <v>17500</v>
      </c>
      <c r="E5173" s="23" t="s">
        <v>39</v>
      </c>
    </row>
    <row r="5174" spans="1:5" ht="13.2" x14ac:dyDescent="0.25">
      <c r="A5174" s="23">
        <v>5173</v>
      </c>
      <c r="B5174" s="22" t="s">
        <v>2</v>
      </c>
      <c r="C5174" s="23" t="s">
        <v>14</v>
      </c>
      <c r="D5174" s="41">
        <v>2250</v>
      </c>
      <c r="E5174" s="23" t="s">
        <v>39</v>
      </c>
    </row>
    <row r="5175" spans="1:5" ht="13.2" x14ac:dyDescent="0.25">
      <c r="A5175" s="23">
        <v>5174</v>
      </c>
      <c r="B5175" s="22" t="s">
        <v>2</v>
      </c>
      <c r="C5175" s="23" t="s">
        <v>14</v>
      </c>
      <c r="D5175" s="41">
        <v>7500</v>
      </c>
      <c r="E5175" s="23" t="s">
        <v>39</v>
      </c>
    </row>
    <row r="5176" spans="1:5" ht="13.2" x14ac:dyDescent="0.25">
      <c r="A5176" s="23">
        <v>5175</v>
      </c>
      <c r="B5176" s="22" t="s">
        <v>2</v>
      </c>
      <c r="C5176" s="23" t="s">
        <v>14</v>
      </c>
      <c r="D5176" s="41">
        <v>21000</v>
      </c>
      <c r="E5176" s="23" t="s">
        <v>39</v>
      </c>
    </row>
    <row r="5177" spans="1:5" ht="13.2" x14ac:dyDescent="0.25">
      <c r="A5177" s="23">
        <v>5176</v>
      </c>
      <c r="B5177" s="22" t="s">
        <v>2</v>
      </c>
      <c r="C5177" s="23" t="s">
        <v>14</v>
      </c>
      <c r="D5177" s="41">
        <v>500</v>
      </c>
      <c r="E5177" s="23" t="s">
        <v>39</v>
      </c>
    </row>
    <row r="5178" spans="1:5" ht="13.2" x14ac:dyDescent="0.25">
      <c r="A5178" s="23">
        <v>5177</v>
      </c>
      <c r="B5178" s="22" t="s">
        <v>2</v>
      </c>
      <c r="C5178" s="23" t="s">
        <v>14</v>
      </c>
      <c r="D5178" s="41">
        <v>750</v>
      </c>
      <c r="E5178" s="23" t="s">
        <v>39</v>
      </c>
    </row>
    <row r="5179" spans="1:5" ht="13.2" x14ac:dyDescent="0.25">
      <c r="A5179" s="23">
        <v>5178</v>
      </c>
      <c r="B5179" s="22" t="s">
        <v>2</v>
      </c>
      <c r="C5179" s="23" t="s">
        <v>14</v>
      </c>
      <c r="D5179" s="41">
        <v>1750</v>
      </c>
      <c r="E5179" s="23" t="s">
        <v>39</v>
      </c>
    </row>
    <row r="5180" spans="1:5" ht="13.2" x14ac:dyDescent="0.25">
      <c r="A5180" s="23">
        <v>5179</v>
      </c>
      <c r="B5180" s="22" t="s">
        <v>2</v>
      </c>
      <c r="C5180" s="23" t="s">
        <v>13</v>
      </c>
      <c r="D5180" s="41">
        <v>3750</v>
      </c>
      <c r="E5180" s="23" t="s">
        <v>39</v>
      </c>
    </row>
    <row r="5181" spans="1:5" ht="13.2" x14ac:dyDescent="0.25">
      <c r="A5181" s="23">
        <v>5180</v>
      </c>
      <c r="B5181" s="22" t="s">
        <v>2</v>
      </c>
      <c r="C5181" s="23" t="s">
        <v>12</v>
      </c>
      <c r="D5181" s="41">
        <v>8750</v>
      </c>
      <c r="E5181" s="23" t="s">
        <v>39</v>
      </c>
    </row>
    <row r="5182" spans="1:5" ht="13.2" x14ac:dyDescent="0.25">
      <c r="A5182" s="23">
        <v>5181</v>
      </c>
      <c r="B5182" s="22" t="s">
        <v>2</v>
      </c>
      <c r="C5182" s="23" t="s">
        <v>10</v>
      </c>
      <c r="D5182" s="41">
        <v>10000</v>
      </c>
      <c r="E5182" s="23" t="s">
        <v>39</v>
      </c>
    </row>
    <row r="5183" spans="1:5" ht="13.2" x14ac:dyDescent="0.25">
      <c r="A5183" s="23">
        <v>5182</v>
      </c>
      <c r="B5183" s="22" t="s">
        <v>2</v>
      </c>
      <c r="C5183" s="23" t="s">
        <v>11</v>
      </c>
      <c r="D5183" s="41">
        <v>5500</v>
      </c>
      <c r="E5183" s="23" t="s">
        <v>39</v>
      </c>
    </row>
    <row r="5184" spans="1:5" ht="13.2" x14ac:dyDescent="0.25">
      <c r="A5184" s="23">
        <v>5183</v>
      </c>
      <c r="B5184" s="22" t="s">
        <v>2</v>
      </c>
      <c r="C5184" s="23" t="s">
        <v>11</v>
      </c>
      <c r="D5184" s="41">
        <v>38500</v>
      </c>
      <c r="E5184" s="23" t="s">
        <v>39</v>
      </c>
    </row>
    <row r="5185" spans="1:5" ht="13.2" x14ac:dyDescent="0.25">
      <c r="A5185" s="23">
        <v>5184</v>
      </c>
      <c r="B5185" s="22" t="s">
        <v>2</v>
      </c>
      <c r="C5185" s="23" t="s">
        <v>15</v>
      </c>
      <c r="D5185" s="41">
        <v>244000</v>
      </c>
      <c r="E5185" s="23" t="s">
        <v>39</v>
      </c>
    </row>
    <row r="5186" spans="1:5" ht="13.2" x14ac:dyDescent="0.25">
      <c r="A5186" s="23">
        <v>5185</v>
      </c>
      <c r="B5186" s="22" t="s">
        <v>2</v>
      </c>
      <c r="C5186" s="23" t="s">
        <v>15</v>
      </c>
      <c r="D5186" s="41">
        <v>32000</v>
      </c>
      <c r="E5186" s="23" t="s">
        <v>39</v>
      </c>
    </row>
    <row r="5187" spans="1:5" ht="13.2" x14ac:dyDescent="0.25">
      <c r="A5187" s="23">
        <v>5186</v>
      </c>
      <c r="B5187" s="22" t="s">
        <v>2</v>
      </c>
      <c r="C5187" s="23" t="s">
        <v>15</v>
      </c>
      <c r="D5187" s="41">
        <v>64000</v>
      </c>
      <c r="E5187" s="23" t="s">
        <v>39</v>
      </c>
    </row>
    <row r="5188" spans="1:5" ht="13.2" x14ac:dyDescent="0.25">
      <c r="A5188" s="23">
        <v>5187</v>
      </c>
      <c r="B5188" s="22" t="s">
        <v>2</v>
      </c>
      <c r="C5188" s="23" t="s">
        <v>15</v>
      </c>
      <c r="D5188" s="41">
        <v>20000</v>
      </c>
      <c r="E5188" s="23" t="s">
        <v>39</v>
      </c>
    </row>
    <row r="5189" spans="1:5" ht="13.2" x14ac:dyDescent="0.25">
      <c r="A5189" s="23">
        <v>5188</v>
      </c>
      <c r="B5189" s="22" t="s">
        <v>2</v>
      </c>
      <c r="C5189" s="23" t="s">
        <v>10</v>
      </c>
      <c r="D5189" s="41">
        <v>20000</v>
      </c>
      <c r="E5189" s="23" t="s">
        <v>39</v>
      </c>
    </row>
    <row r="5190" spans="1:5" ht="13.2" x14ac:dyDescent="0.25">
      <c r="A5190" s="23">
        <v>5189</v>
      </c>
      <c r="B5190" s="22" t="s">
        <v>2</v>
      </c>
      <c r="C5190" s="23" t="s">
        <v>10</v>
      </c>
      <c r="D5190" s="41">
        <v>2500</v>
      </c>
      <c r="E5190" s="23" t="s">
        <v>39</v>
      </c>
    </row>
    <row r="5191" spans="1:5" ht="13.2" x14ac:dyDescent="0.25">
      <c r="A5191" s="23">
        <v>5190</v>
      </c>
      <c r="B5191" s="22" t="s">
        <v>2</v>
      </c>
      <c r="C5191" s="23" t="s">
        <v>10</v>
      </c>
      <c r="D5191" s="41">
        <v>7500</v>
      </c>
      <c r="E5191" s="23" t="s">
        <v>39</v>
      </c>
    </row>
    <row r="5192" spans="1:5" ht="13.2" x14ac:dyDescent="0.25">
      <c r="A5192" s="23">
        <v>5191</v>
      </c>
      <c r="B5192" s="22" t="s">
        <v>2</v>
      </c>
      <c r="C5192" s="23" t="s">
        <v>14</v>
      </c>
      <c r="D5192" s="41">
        <v>6500</v>
      </c>
      <c r="E5192" s="23" t="s">
        <v>39</v>
      </c>
    </row>
    <row r="5193" spans="1:5" ht="13.2" x14ac:dyDescent="0.25">
      <c r="A5193" s="23">
        <v>5192</v>
      </c>
      <c r="B5193" s="22" t="s">
        <v>2</v>
      </c>
      <c r="C5193" s="23" t="s">
        <v>14</v>
      </c>
      <c r="D5193" s="41">
        <v>1750</v>
      </c>
      <c r="E5193" s="23" t="s">
        <v>39</v>
      </c>
    </row>
    <row r="5194" spans="1:5" ht="13.2" x14ac:dyDescent="0.25">
      <c r="A5194" s="23">
        <v>5193</v>
      </c>
      <c r="B5194" s="22" t="s">
        <v>2</v>
      </c>
      <c r="C5194" s="23" t="s">
        <v>13</v>
      </c>
      <c r="D5194" s="41">
        <v>11250</v>
      </c>
      <c r="E5194" s="23" t="s">
        <v>39</v>
      </c>
    </row>
    <row r="5195" spans="1:5" ht="13.2" x14ac:dyDescent="0.25">
      <c r="A5195" s="23">
        <v>5194</v>
      </c>
      <c r="B5195" s="22" t="s">
        <v>2</v>
      </c>
      <c r="C5195" s="23" t="s">
        <v>10</v>
      </c>
      <c r="D5195" s="41">
        <v>5000</v>
      </c>
      <c r="E5195" s="23" t="s">
        <v>39</v>
      </c>
    </row>
    <row r="5196" spans="1:5" ht="13.2" x14ac:dyDescent="0.25">
      <c r="A5196" s="23">
        <v>5195</v>
      </c>
      <c r="B5196" s="22" t="s">
        <v>2</v>
      </c>
      <c r="C5196" s="23" t="s">
        <v>14</v>
      </c>
      <c r="D5196" s="41">
        <v>4500</v>
      </c>
      <c r="E5196" s="23" t="s">
        <v>39</v>
      </c>
    </row>
    <row r="5197" spans="1:5" ht="13.2" x14ac:dyDescent="0.25">
      <c r="A5197" s="23">
        <v>5196</v>
      </c>
      <c r="B5197" s="22" t="s">
        <v>2</v>
      </c>
      <c r="C5197" s="23" t="s">
        <v>14</v>
      </c>
      <c r="D5197" s="41">
        <v>5500</v>
      </c>
      <c r="E5197" s="23" t="s">
        <v>39</v>
      </c>
    </row>
    <row r="5198" spans="1:5" ht="13.2" x14ac:dyDescent="0.25">
      <c r="A5198" s="23">
        <v>5197</v>
      </c>
      <c r="B5198" s="22" t="s">
        <v>2</v>
      </c>
      <c r="C5198" s="23" t="s">
        <v>13</v>
      </c>
      <c r="D5198" s="41">
        <v>7500</v>
      </c>
      <c r="E5198" s="23" t="s">
        <v>39</v>
      </c>
    </row>
    <row r="5199" spans="1:5" ht="13.2" x14ac:dyDescent="0.25">
      <c r="A5199" s="23">
        <v>5198</v>
      </c>
      <c r="B5199" s="22" t="s">
        <v>2</v>
      </c>
      <c r="C5199" s="23" t="s">
        <v>10</v>
      </c>
      <c r="D5199" s="41">
        <v>7500</v>
      </c>
      <c r="E5199" s="23" t="s">
        <v>39</v>
      </c>
    </row>
    <row r="5200" spans="1:5" ht="13.2" x14ac:dyDescent="0.25">
      <c r="A5200" s="23">
        <v>5199</v>
      </c>
      <c r="B5200" s="22" t="s">
        <v>2</v>
      </c>
      <c r="C5200" s="23" t="s">
        <v>14</v>
      </c>
      <c r="D5200" s="41">
        <v>3250</v>
      </c>
      <c r="E5200" s="23" t="s">
        <v>39</v>
      </c>
    </row>
    <row r="5201" spans="1:5" ht="13.2" x14ac:dyDescent="0.25">
      <c r="A5201" s="23">
        <v>5200</v>
      </c>
      <c r="B5201" s="22" t="s">
        <v>2</v>
      </c>
      <c r="C5201" s="23" t="s">
        <v>14</v>
      </c>
      <c r="D5201" s="41">
        <v>1000</v>
      </c>
      <c r="E5201" s="23" t="s">
        <v>39</v>
      </c>
    </row>
    <row r="5202" spans="1:5" ht="13.2" x14ac:dyDescent="0.25">
      <c r="A5202" s="23">
        <v>5201</v>
      </c>
      <c r="B5202" s="22" t="s">
        <v>2</v>
      </c>
      <c r="C5202" s="23" t="s">
        <v>10</v>
      </c>
      <c r="D5202" s="41">
        <v>17500</v>
      </c>
      <c r="E5202" s="23" t="s">
        <v>39</v>
      </c>
    </row>
    <row r="5203" spans="1:5" ht="13.2" x14ac:dyDescent="0.25">
      <c r="A5203" s="23">
        <v>5202</v>
      </c>
      <c r="B5203" s="22" t="s">
        <v>2</v>
      </c>
      <c r="C5203" s="23" t="s">
        <v>14</v>
      </c>
      <c r="D5203" s="41">
        <v>31500</v>
      </c>
      <c r="E5203" s="23" t="s">
        <v>39</v>
      </c>
    </row>
    <row r="5204" spans="1:5" ht="13.2" x14ac:dyDescent="0.25">
      <c r="A5204" s="23">
        <v>5203</v>
      </c>
      <c r="B5204" s="22" t="s">
        <v>2</v>
      </c>
      <c r="C5204" s="23" t="s">
        <v>14</v>
      </c>
      <c r="D5204" s="41">
        <v>1500</v>
      </c>
      <c r="E5204" s="23" t="s">
        <v>39</v>
      </c>
    </row>
    <row r="5205" spans="1:5" ht="13.2" x14ac:dyDescent="0.25">
      <c r="A5205" s="23">
        <v>5204</v>
      </c>
      <c r="B5205" s="22" t="s">
        <v>2</v>
      </c>
      <c r="C5205" s="23" t="s">
        <v>14</v>
      </c>
      <c r="D5205" s="41">
        <v>750</v>
      </c>
      <c r="E5205" s="23" t="s">
        <v>39</v>
      </c>
    </row>
    <row r="5206" spans="1:5" ht="13.2" x14ac:dyDescent="0.25">
      <c r="A5206" s="23">
        <v>5205</v>
      </c>
      <c r="B5206" s="22" t="s">
        <v>2</v>
      </c>
      <c r="C5206" s="23" t="s">
        <v>14</v>
      </c>
      <c r="D5206" s="41">
        <v>1750</v>
      </c>
      <c r="E5206" s="23" t="s">
        <v>39</v>
      </c>
    </row>
    <row r="5207" spans="1:5" ht="13.2" x14ac:dyDescent="0.25">
      <c r="A5207" s="23">
        <v>5206</v>
      </c>
      <c r="B5207" s="22" t="s">
        <v>2</v>
      </c>
      <c r="C5207" s="23" t="s">
        <v>14</v>
      </c>
      <c r="D5207" s="41">
        <v>1250</v>
      </c>
      <c r="E5207" s="23" t="s">
        <v>39</v>
      </c>
    </row>
    <row r="5208" spans="1:5" ht="13.2" x14ac:dyDescent="0.25">
      <c r="A5208" s="23">
        <v>5207</v>
      </c>
      <c r="B5208" s="22" t="s">
        <v>2</v>
      </c>
      <c r="C5208" s="23" t="s">
        <v>14</v>
      </c>
      <c r="D5208" s="41">
        <v>2000</v>
      </c>
      <c r="E5208" s="23" t="s">
        <v>39</v>
      </c>
    </row>
    <row r="5209" spans="1:5" ht="13.2" x14ac:dyDescent="0.25">
      <c r="A5209" s="23">
        <v>5208</v>
      </c>
      <c r="B5209" s="22" t="s">
        <v>2</v>
      </c>
      <c r="C5209" s="23" t="s">
        <v>14</v>
      </c>
      <c r="D5209" s="41">
        <v>10500</v>
      </c>
      <c r="E5209" s="23" t="s">
        <v>39</v>
      </c>
    </row>
    <row r="5210" spans="1:5" ht="13.2" x14ac:dyDescent="0.25">
      <c r="A5210" s="23">
        <v>5209</v>
      </c>
      <c r="B5210" s="22" t="s">
        <v>2</v>
      </c>
      <c r="C5210" s="23" t="s">
        <v>14</v>
      </c>
      <c r="D5210" s="41">
        <v>3250</v>
      </c>
      <c r="E5210" s="23" t="s">
        <v>39</v>
      </c>
    </row>
    <row r="5211" spans="1:5" ht="13.2" x14ac:dyDescent="0.25">
      <c r="A5211" s="23">
        <v>5210</v>
      </c>
      <c r="B5211" s="22" t="s">
        <v>2</v>
      </c>
      <c r="C5211" s="23" t="s">
        <v>13</v>
      </c>
      <c r="D5211" s="41">
        <v>11250</v>
      </c>
      <c r="E5211" s="23" t="s">
        <v>39</v>
      </c>
    </row>
    <row r="5212" spans="1:5" ht="13.2" x14ac:dyDescent="0.25">
      <c r="A5212" s="23">
        <v>5211</v>
      </c>
      <c r="B5212" s="22" t="s">
        <v>2</v>
      </c>
      <c r="C5212" s="23" t="s">
        <v>12</v>
      </c>
      <c r="D5212" s="41">
        <v>12500</v>
      </c>
      <c r="E5212" s="23" t="s">
        <v>39</v>
      </c>
    </row>
    <row r="5213" spans="1:5" ht="13.2" x14ac:dyDescent="0.25">
      <c r="A5213" s="23">
        <v>5212</v>
      </c>
      <c r="B5213" s="22" t="s">
        <v>2</v>
      </c>
      <c r="C5213" s="23" t="s">
        <v>11</v>
      </c>
      <c r="D5213" s="41">
        <v>6000</v>
      </c>
      <c r="E5213" s="23" t="s">
        <v>39</v>
      </c>
    </row>
    <row r="5214" spans="1:5" ht="13.2" x14ac:dyDescent="0.25">
      <c r="A5214" s="23">
        <v>5213</v>
      </c>
      <c r="B5214" s="22" t="s">
        <v>2</v>
      </c>
      <c r="C5214" s="23" t="s">
        <v>14</v>
      </c>
      <c r="D5214" s="41">
        <v>5500</v>
      </c>
      <c r="E5214" s="23" t="s">
        <v>40</v>
      </c>
    </row>
    <row r="5215" spans="1:5" ht="13.2" x14ac:dyDescent="0.25">
      <c r="A5215" s="23">
        <v>5214</v>
      </c>
      <c r="B5215" s="22" t="s">
        <v>2</v>
      </c>
      <c r="C5215" s="23" t="s">
        <v>14</v>
      </c>
      <c r="D5215" s="41">
        <v>3500</v>
      </c>
      <c r="E5215" s="23" t="s">
        <v>40</v>
      </c>
    </row>
    <row r="5216" spans="1:5" ht="13.2" x14ac:dyDescent="0.25">
      <c r="A5216" s="23">
        <v>5215</v>
      </c>
      <c r="B5216" s="22" t="s">
        <v>2</v>
      </c>
      <c r="C5216" s="23" t="s">
        <v>14</v>
      </c>
      <c r="D5216" s="41">
        <v>500</v>
      </c>
      <c r="E5216" s="23" t="s">
        <v>40</v>
      </c>
    </row>
    <row r="5217" spans="1:5" ht="13.2" x14ac:dyDescent="0.25">
      <c r="A5217" s="23">
        <v>5216</v>
      </c>
      <c r="B5217" s="22" t="s">
        <v>2</v>
      </c>
      <c r="C5217" s="23" t="s">
        <v>14</v>
      </c>
      <c r="D5217" s="41">
        <v>750</v>
      </c>
      <c r="E5217" s="23" t="s">
        <v>40</v>
      </c>
    </row>
    <row r="5218" spans="1:5" ht="13.2" x14ac:dyDescent="0.25">
      <c r="A5218" s="23">
        <v>5217</v>
      </c>
      <c r="B5218" s="22" t="s">
        <v>2</v>
      </c>
      <c r="C5218" s="23" t="s">
        <v>13</v>
      </c>
      <c r="D5218" s="41">
        <v>7500</v>
      </c>
      <c r="E5218" s="23" t="s">
        <v>39</v>
      </c>
    </row>
    <row r="5219" spans="1:5" ht="13.2" x14ac:dyDescent="0.25">
      <c r="A5219" s="23">
        <v>5218</v>
      </c>
      <c r="B5219" s="22" t="s">
        <v>2</v>
      </c>
      <c r="C5219" s="23" t="s">
        <v>10</v>
      </c>
      <c r="D5219" s="41">
        <v>5000</v>
      </c>
      <c r="E5219" s="23" t="s">
        <v>40</v>
      </c>
    </row>
    <row r="5220" spans="1:5" ht="13.2" x14ac:dyDescent="0.25">
      <c r="A5220" s="23">
        <v>5219</v>
      </c>
      <c r="B5220" s="22" t="s">
        <v>2</v>
      </c>
      <c r="C5220" s="23" t="s">
        <v>10</v>
      </c>
      <c r="D5220" s="41">
        <v>7500</v>
      </c>
      <c r="E5220" s="23" t="s">
        <v>39</v>
      </c>
    </row>
    <row r="5221" spans="1:5" ht="13.2" x14ac:dyDescent="0.25">
      <c r="A5221" s="23">
        <v>5220</v>
      </c>
      <c r="B5221" s="22" t="s">
        <v>2</v>
      </c>
      <c r="C5221" s="23" t="s">
        <v>12</v>
      </c>
      <c r="D5221" s="41">
        <v>10000</v>
      </c>
      <c r="E5221" s="23" t="s">
        <v>40</v>
      </c>
    </row>
    <row r="5222" spans="1:5" ht="13.2" x14ac:dyDescent="0.25">
      <c r="A5222" s="23">
        <v>5221</v>
      </c>
      <c r="B5222" s="22" t="s">
        <v>2</v>
      </c>
      <c r="C5222" s="23" t="s">
        <v>12</v>
      </c>
      <c r="D5222" s="41">
        <v>8750</v>
      </c>
      <c r="E5222" s="23" t="s">
        <v>40</v>
      </c>
    </row>
    <row r="5223" spans="1:5" ht="13.2" x14ac:dyDescent="0.25">
      <c r="A5223" s="23">
        <v>5222</v>
      </c>
      <c r="B5223" s="22" t="s">
        <v>2</v>
      </c>
      <c r="C5223" s="23" t="s">
        <v>12</v>
      </c>
      <c r="D5223" s="41">
        <v>12500</v>
      </c>
      <c r="E5223" s="23" t="s">
        <v>40</v>
      </c>
    </row>
    <row r="5224" spans="1:5" ht="13.2" x14ac:dyDescent="0.25">
      <c r="A5224" s="23">
        <v>5223</v>
      </c>
      <c r="B5224" s="22" t="s">
        <v>2</v>
      </c>
      <c r="C5224" s="23" t="s">
        <v>12</v>
      </c>
      <c r="D5224" s="41">
        <v>12500</v>
      </c>
      <c r="E5224" s="23" t="s">
        <v>40</v>
      </c>
    </row>
    <row r="5225" spans="1:5" ht="13.2" x14ac:dyDescent="0.25">
      <c r="A5225" s="23">
        <v>5224</v>
      </c>
      <c r="B5225" s="22" t="s">
        <v>2</v>
      </c>
      <c r="C5225" s="23" t="s">
        <v>12</v>
      </c>
      <c r="D5225" s="41">
        <v>10000</v>
      </c>
      <c r="E5225" s="23" t="s">
        <v>40</v>
      </c>
    </row>
    <row r="5226" spans="1:5" ht="13.2" x14ac:dyDescent="0.25">
      <c r="A5226" s="23">
        <v>5225</v>
      </c>
      <c r="B5226" s="22" t="s">
        <v>2</v>
      </c>
      <c r="C5226" s="23" t="s">
        <v>12</v>
      </c>
      <c r="D5226" s="41">
        <v>10000</v>
      </c>
      <c r="E5226" s="23" t="s">
        <v>40</v>
      </c>
    </row>
    <row r="5227" spans="1:5" ht="13.2" x14ac:dyDescent="0.25">
      <c r="A5227" s="23">
        <v>5226</v>
      </c>
      <c r="B5227" s="22" t="s">
        <v>2</v>
      </c>
      <c r="C5227" s="23" t="s">
        <v>12</v>
      </c>
      <c r="D5227" s="41">
        <v>12500</v>
      </c>
      <c r="E5227" s="23" t="s">
        <v>40</v>
      </c>
    </row>
    <row r="5228" spans="1:5" ht="13.2" x14ac:dyDescent="0.25">
      <c r="A5228" s="23">
        <v>5227</v>
      </c>
      <c r="B5228" s="22" t="s">
        <v>2</v>
      </c>
      <c r="C5228" s="23" t="s">
        <v>12</v>
      </c>
      <c r="D5228" s="41">
        <v>12500</v>
      </c>
      <c r="E5228" s="23" t="s">
        <v>40</v>
      </c>
    </row>
    <row r="5229" spans="1:5" ht="13.2" x14ac:dyDescent="0.25">
      <c r="A5229" s="23">
        <v>5228</v>
      </c>
      <c r="B5229" s="22" t="s">
        <v>2</v>
      </c>
      <c r="C5229" s="23" t="s">
        <v>12</v>
      </c>
      <c r="D5229" s="41">
        <v>12500</v>
      </c>
      <c r="E5229" s="23" t="s">
        <v>40</v>
      </c>
    </row>
    <row r="5230" spans="1:5" ht="13.2" x14ac:dyDescent="0.25">
      <c r="A5230" s="23">
        <v>5229</v>
      </c>
      <c r="B5230" s="22" t="s">
        <v>2</v>
      </c>
      <c r="C5230" s="23" t="s">
        <v>12</v>
      </c>
      <c r="D5230" s="41">
        <v>12500</v>
      </c>
      <c r="E5230" s="23" t="s">
        <v>40</v>
      </c>
    </row>
    <row r="5231" spans="1:5" ht="13.2" x14ac:dyDescent="0.25">
      <c r="A5231" s="23">
        <v>5230</v>
      </c>
      <c r="B5231" s="22" t="s">
        <v>2</v>
      </c>
      <c r="C5231" s="23" t="s">
        <v>12</v>
      </c>
      <c r="D5231" s="41">
        <v>8750</v>
      </c>
      <c r="E5231" s="23" t="s">
        <v>40</v>
      </c>
    </row>
    <row r="5232" spans="1:5" ht="13.2" x14ac:dyDescent="0.25">
      <c r="A5232" s="23">
        <v>5231</v>
      </c>
      <c r="B5232" s="22" t="s">
        <v>2</v>
      </c>
      <c r="C5232" s="23" t="s">
        <v>13</v>
      </c>
      <c r="D5232" s="41">
        <v>7500</v>
      </c>
      <c r="E5232" s="23" t="s">
        <v>39</v>
      </c>
    </row>
    <row r="5233" spans="1:5" ht="13.2" x14ac:dyDescent="0.25">
      <c r="A5233" s="23">
        <v>5232</v>
      </c>
      <c r="B5233" s="22" t="s">
        <v>2</v>
      </c>
      <c r="C5233" s="23" t="s">
        <v>11</v>
      </c>
      <c r="D5233" s="41">
        <v>10000</v>
      </c>
      <c r="E5233" s="23" t="s">
        <v>40</v>
      </c>
    </row>
    <row r="5234" spans="1:5" ht="13.2" x14ac:dyDescent="0.25">
      <c r="A5234" s="23">
        <v>5233</v>
      </c>
      <c r="B5234" s="22" t="s">
        <v>2</v>
      </c>
      <c r="C5234" s="23" t="s">
        <v>12</v>
      </c>
      <c r="D5234" s="41">
        <v>8750</v>
      </c>
      <c r="E5234" s="23" t="s">
        <v>40</v>
      </c>
    </row>
    <row r="5235" spans="1:5" ht="13.2" x14ac:dyDescent="0.25">
      <c r="A5235" s="23">
        <v>5234</v>
      </c>
      <c r="B5235" s="22" t="s">
        <v>2</v>
      </c>
      <c r="C5235" s="23" t="s">
        <v>12</v>
      </c>
      <c r="D5235" s="41">
        <v>12500</v>
      </c>
      <c r="E5235" s="23" t="s">
        <v>40</v>
      </c>
    </row>
    <row r="5236" spans="1:5" ht="13.2" x14ac:dyDescent="0.25">
      <c r="A5236" s="23">
        <v>5235</v>
      </c>
      <c r="B5236" s="22" t="s">
        <v>2</v>
      </c>
      <c r="C5236" s="23" t="s">
        <v>10</v>
      </c>
      <c r="D5236" s="41">
        <v>15000</v>
      </c>
      <c r="E5236" s="23" t="s">
        <v>40</v>
      </c>
    </row>
    <row r="5237" spans="1:5" ht="13.2" x14ac:dyDescent="0.25">
      <c r="A5237" s="23">
        <v>5236</v>
      </c>
      <c r="B5237" s="22" t="s">
        <v>2</v>
      </c>
      <c r="C5237" s="23" t="s">
        <v>14</v>
      </c>
      <c r="D5237" s="41">
        <v>125000</v>
      </c>
      <c r="E5237" s="23" t="s">
        <v>40</v>
      </c>
    </row>
    <row r="5238" spans="1:5" ht="13.2" x14ac:dyDescent="0.25">
      <c r="A5238" s="23">
        <v>5237</v>
      </c>
      <c r="B5238" s="22" t="s">
        <v>2</v>
      </c>
      <c r="C5238" s="23" t="s">
        <v>14</v>
      </c>
      <c r="D5238" s="41">
        <v>8000</v>
      </c>
      <c r="E5238" s="23" t="s">
        <v>40</v>
      </c>
    </row>
    <row r="5239" spans="1:5" ht="13.2" x14ac:dyDescent="0.25">
      <c r="A5239" s="23">
        <v>5238</v>
      </c>
      <c r="B5239" s="22" t="s">
        <v>2</v>
      </c>
      <c r="C5239" s="23" t="s">
        <v>10</v>
      </c>
      <c r="D5239" s="41">
        <v>12500</v>
      </c>
      <c r="E5239" s="23" t="s">
        <v>39</v>
      </c>
    </row>
    <row r="5240" spans="1:5" ht="13.2" x14ac:dyDescent="0.25">
      <c r="A5240" s="23">
        <v>5239</v>
      </c>
      <c r="B5240" s="22" t="s">
        <v>2</v>
      </c>
      <c r="C5240" s="23" t="s">
        <v>14</v>
      </c>
      <c r="D5240" s="41">
        <v>10500</v>
      </c>
      <c r="E5240" s="23" t="s">
        <v>39</v>
      </c>
    </row>
    <row r="5241" spans="1:5" ht="13.2" x14ac:dyDescent="0.25">
      <c r="A5241" s="23">
        <v>5240</v>
      </c>
      <c r="B5241" s="22" t="s">
        <v>2</v>
      </c>
      <c r="C5241" s="23" t="s">
        <v>14</v>
      </c>
      <c r="D5241" s="41">
        <v>500</v>
      </c>
      <c r="E5241" s="23" t="s">
        <v>39</v>
      </c>
    </row>
    <row r="5242" spans="1:5" ht="13.2" x14ac:dyDescent="0.25">
      <c r="A5242" s="23">
        <v>5241</v>
      </c>
      <c r="B5242" s="22" t="s">
        <v>2</v>
      </c>
      <c r="C5242" s="23" t="s">
        <v>14</v>
      </c>
      <c r="D5242" s="41">
        <v>750</v>
      </c>
      <c r="E5242" s="23" t="s">
        <v>39</v>
      </c>
    </row>
    <row r="5243" spans="1:5" ht="13.2" x14ac:dyDescent="0.25">
      <c r="A5243" s="23">
        <v>5242</v>
      </c>
      <c r="B5243" s="22" t="s">
        <v>2</v>
      </c>
      <c r="C5243" s="23" t="s">
        <v>14</v>
      </c>
      <c r="D5243" s="41">
        <v>1750</v>
      </c>
      <c r="E5243" s="23" t="s">
        <v>39</v>
      </c>
    </row>
    <row r="5244" spans="1:5" ht="13.2" x14ac:dyDescent="0.25">
      <c r="A5244" s="23">
        <v>5243</v>
      </c>
      <c r="B5244" s="22" t="s">
        <v>2</v>
      </c>
      <c r="C5244" s="23" t="s">
        <v>14</v>
      </c>
      <c r="D5244" s="41">
        <v>14000</v>
      </c>
      <c r="E5244" s="23" t="s">
        <v>39</v>
      </c>
    </row>
    <row r="5245" spans="1:5" ht="13.2" x14ac:dyDescent="0.25">
      <c r="A5245" s="23">
        <v>5244</v>
      </c>
      <c r="B5245" s="22" t="s">
        <v>2</v>
      </c>
      <c r="C5245" s="23" t="s">
        <v>10</v>
      </c>
      <c r="D5245" s="41">
        <v>7500</v>
      </c>
      <c r="E5245" s="23" t="s">
        <v>39</v>
      </c>
    </row>
    <row r="5246" spans="1:5" ht="13.2" x14ac:dyDescent="0.25">
      <c r="A5246" s="23">
        <v>5245</v>
      </c>
      <c r="B5246" s="22" t="s">
        <v>2</v>
      </c>
      <c r="C5246" s="23" t="s">
        <v>14</v>
      </c>
      <c r="D5246" s="41">
        <v>4750</v>
      </c>
      <c r="E5246" s="23" t="s">
        <v>39</v>
      </c>
    </row>
    <row r="5247" spans="1:5" ht="13.2" x14ac:dyDescent="0.25">
      <c r="A5247" s="23">
        <v>5246</v>
      </c>
      <c r="B5247" s="22" t="s">
        <v>2</v>
      </c>
      <c r="C5247" s="23" t="s">
        <v>14</v>
      </c>
      <c r="D5247" s="41">
        <v>13750</v>
      </c>
      <c r="E5247" s="23" t="s">
        <v>39</v>
      </c>
    </row>
    <row r="5248" spans="1:5" ht="13.2" x14ac:dyDescent="0.25">
      <c r="A5248" s="23">
        <v>5247</v>
      </c>
      <c r="B5248" s="22" t="s">
        <v>2</v>
      </c>
      <c r="C5248" s="23" t="s">
        <v>10</v>
      </c>
      <c r="D5248" s="41">
        <v>11000</v>
      </c>
      <c r="E5248" s="23" t="s">
        <v>40</v>
      </c>
    </row>
    <row r="5249" spans="1:5" ht="13.2" x14ac:dyDescent="0.25">
      <c r="A5249" s="23">
        <v>5248</v>
      </c>
      <c r="B5249" s="22" t="s">
        <v>2</v>
      </c>
      <c r="C5249" s="23" t="s">
        <v>14</v>
      </c>
      <c r="D5249" s="41">
        <v>10500</v>
      </c>
      <c r="E5249" s="23" t="s">
        <v>40</v>
      </c>
    </row>
    <row r="5250" spans="1:5" ht="13.2" x14ac:dyDescent="0.25">
      <c r="A5250" s="23">
        <v>5249</v>
      </c>
      <c r="B5250" s="22" t="s">
        <v>2</v>
      </c>
      <c r="C5250" s="23" t="s">
        <v>14</v>
      </c>
      <c r="D5250" s="41">
        <v>500</v>
      </c>
      <c r="E5250" s="23" t="s">
        <v>40</v>
      </c>
    </row>
    <row r="5251" spans="1:5" ht="13.2" x14ac:dyDescent="0.25">
      <c r="A5251" s="23">
        <v>5250</v>
      </c>
      <c r="B5251" s="22" t="s">
        <v>2</v>
      </c>
      <c r="C5251" s="23" t="s">
        <v>14</v>
      </c>
      <c r="D5251" s="41">
        <v>3500</v>
      </c>
      <c r="E5251" s="23" t="s">
        <v>40</v>
      </c>
    </row>
    <row r="5252" spans="1:5" ht="13.2" x14ac:dyDescent="0.25">
      <c r="A5252" s="23">
        <v>5251</v>
      </c>
      <c r="B5252" s="22" t="s">
        <v>2</v>
      </c>
      <c r="C5252" s="23" t="s">
        <v>14</v>
      </c>
      <c r="D5252" s="41">
        <v>4750</v>
      </c>
      <c r="E5252" s="23" t="s">
        <v>40</v>
      </c>
    </row>
    <row r="5253" spans="1:5" ht="13.2" x14ac:dyDescent="0.25">
      <c r="A5253" s="23">
        <v>5252</v>
      </c>
      <c r="B5253" s="22" t="s">
        <v>2</v>
      </c>
      <c r="C5253" s="23" t="s">
        <v>14</v>
      </c>
      <c r="D5253" s="41">
        <v>500</v>
      </c>
      <c r="E5253" s="23" t="s">
        <v>40</v>
      </c>
    </row>
    <row r="5254" spans="1:5" ht="13.2" x14ac:dyDescent="0.25">
      <c r="A5254" s="23">
        <v>5253</v>
      </c>
      <c r="B5254" s="22" t="s">
        <v>2</v>
      </c>
      <c r="C5254" s="23" t="s">
        <v>14</v>
      </c>
      <c r="D5254" s="41">
        <v>8000</v>
      </c>
      <c r="E5254" s="23" t="s">
        <v>40</v>
      </c>
    </row>
    <row r="5255" spans="1:5" ht="13.2" x14ac:dyDescent="0.25">
      <c r="A5255" s="23">
        <v>5254</v>
      </c>
      <c r="B5255" s="22" t="s">
        <v>2</v>
      </c>
      <c r="C5255" s="23" t="s">
        <v>10</v>
      </c>
      <c r="D5255" s="41">
        <v>10000</v>
      </c>
      <c r="E5255" s="23" t="s">
        <v>39</v>
      </c>
    </row>
    <row r="5256" spans="1:5" ht="13.2" x14ac:dyDescent="0.25">
      <c r="A5256" s="23">
        <v>5255</v>
      </c>
      <c r="B5256" s="22" t="s">
        <v>2</v>
      </c>
      <c r="C5256" s="23" t="s">
        <v>14</v>
      </c>
      <c r="D5256" s="41">
        <v>1750</v>
      </c>
      <c r="E5256" s="23" t="s">
        <v>39</v>
      </c>
    </row>
    <row r="5257" spans="1:5" ht="13.2" x14ac:dyDescent="0.25">
      <c r="A5257" s="23">
        <v>5256</v>
      </c>
      <c r="B5257" s="22" t="s">
        <v>2</v>
      </c>
      <c r="C5257" s="23" t="s">
        <v>14</v>
      </c>
      <c r="D5257" s="41">
        <v>5500</v>
      </c>
      <c r="E5257" s="23" t="s">
        <v>39</v>
      </c>
    </row>
    <row r="5258" spans="1:5" ht="13.2" x14ac:dyDescent="0.25">
      <c r="A5258" s="23">
        <v>5257</v>
      </c>
      <c r="B5258" s="22" t="s">
        <v>2</v>
      </c>
      <c r="C5258" s="23" t="s">
        <v>14</v>
      </c>
      <c r="D5258" s="41">
        <v>500</v>
      </c>
      <c r="E5258" s="23" t="s">
        <v>39</v>
      </c>
    </row>
    <row r="5259" spans="1:5" ht="13.2" x14ac:dyDescent="0.25">
      <c r="A5259" s="23">
        <v>5258</v>
      </c>
      <c r="B5259" s="22" t="s">
        <v>2</v>
      </c>
      <c r="C5259" s="23" t="s">
        <v>15</v>
      </c>
      <c r="D5259" s="41">
        <v>296000</v>
      </c>
      <c r="E5259" s="23" t="s">
        <v>39</v>
      </c>
    </row>
    <row r="5260" spans="1:5" ht="13.2" x14ac:dyDescent="0.25">
      <c r="A5260" s="23">
        <v>5259</v>
      </c>
      <c r="B5260" s="22" t="s">
        <v>2</v>
      </c>
      <c r="C5260" s="23" t="s">
        <v>15</v>
      </c>
      <c r="D5260" s="41">
        <v>20000</v>
      </c>
      <c r="E5260" s="23" t="s">
        <v>39</v>
      </c>
    </row>
    <row r="5261" spans="1:5" ht="13.2" x14ac:dyDescent="0.25">
      <c r="A5261" s="23">
        <v>5260</v>
      </c>
      <c r="B5261" s="22" t="s">
        <v>2</v>
      </c>
      <c r="C5261" s="23" t="s">
        <v>15</v>
      </c>
      <c r="D5261" s="41">
        <v>36000</v>
      </c>
      <c r="E5261" s="23" t="s">
        <v>39</v>
      </c>
    </row>
    <row r="5262" spans="1:5" ht="13.2" x14ac:dyDescent="0.25">
      <c r="A5262" s="23">
        <v>5261</v>
      </c>
      <c r="B5262" s="22" t="s">
        <v>2</v>
      </c>
      <c r="C5262" s="23" t="s">
        <v>15</v>
      </c>
      <c r="D5262" s="41">
        <v>36000</v>
      </c>
      <c r="E5262" s="23" t="s">
        <v>39</v>
      </c>
    </row>
    <row r="5263" spans="1:5" ht="13.2" x14ac:dyDescent="0.25">
      <c r="A5263" s="23">
        <v>5262</v>
      </c>
      <c r="B5263" s="22" t="s">
        <v>2</v>
      </c>
      <c r="C5263" s="23" t="s">
        <v>14</v>
      </c>
      <c r="D5263" s="41">
        <v>110000</v>
      </c>
      <c r="E5263" s="23" t="s">
        <v>40</v>
      </c>
    </row>
    <row r="5264" spans="1:5" ht="13.2" x14ac:dyDescent="0.25">
      <c r="A5264" s="23">
        <v>5263</v>
      </c>
      <c r="B5264" s="22" t="s">
        <v>2</v>
      </c>
      <c r="C5264" s="23" t="s">
        <v>14</v>
      </c>
      <c r="D5264" s="41">
        <v>15000</v>
      </c>
      <c r="E5264" s="23" t="s">
        <v>40</v>
      </c>
    </row>
    <row r="5265" spans="1:5" ht="13.2" x14ac:dyDescent="0.25">
      <c r="A5265" s="23">
        <v>5264</v>
      </c>
      <c r="B5265" s="22" t="s">
        <v>2</v>
      </c>
      <c r="C5265" s="23" t="s">
        <v>10</v>
      </c>
      <c r="D5265" s="41">
        <v>10000</v>
      </c>
      <c r="E5265" s="23" t="s">
        <v>39</v>
      </c>
    </row>
    <row r="5266" spans="1:5" ht="13.2" x14ac:dyDescent="0.25">
      <c r="A5266" s="23">
        <v>5265</v>
      </c>
      <c r="B5266" s="22" t="s">
        <v>2</v>
      </c>
      <c r="C5266" s="23" t="s">
        <v>10</v>
      </c>
      <c r="D5266" s="41">
        <v>12500</v>
      </c>
      <c r="E5266" s="23" t="s">
        <v>39</v>
      </c>
    </row>
    <row r="5267" spans="1:5" ht="13.2" x14ac:dyDescent="0.25">
      <c r="A5267" s="23">
        <v>5266</v>
      </c>
      <c r="B5267" s="22" t="s">
        <v>2</v>
      </c>
      <c r="C5267" s="23" t="s">
        <v>14</v>
      </c>
      <c r="D5267" s="41">
        <v>190000</v>
      </c>
      <c r="E5267" s="23" t="s">
        <v>39</v>
      </c>
    </row>
    <row r="5268" spans="1:5" ht="13.2" x14ac:dyDescent="0.25">
      <c r="A5268" s="23">
        <v>5267</v>
      </c>
      <c r="B5268" s="22" t="s">
        <v>2</v>
      </c>
      <c r="C5268" s="23" t="s">
        <v>13</v>
      </c>
      <c r="D5268" s="41">
        <v>17500</v>
      </c>
      <c r="E5268" s="23" t="s">
        <v>39</v>
      </c>
    </row>
    <row r="5269" spans="1:5" ht="13.2" x14ac:dyDescent="0.25">
      <c r="A5269" s="23">
        <v>5268</v>
      </c>
      <c r="B5269" s="22" t="s">
        <v>2</v>
      </c>
      <c r="C5269" s="23" t="s">
        <v>14</v>
      </c>
      <c r="D5269" s="41">
        <v>10500</v>
      </c>
      <c r="E5269" s="23" t="s">
        <v>40</v>
      </c>
    </row>
    <row r="5270" spans="1:5" ht="13.2" x14ac:dyDescent="0.25">
      <c r="A5270" s="23">
        <v>5269</v>
      </c>
      <c r="B5270" s="22" t="s">
        <v>2</v>
      </c>
      <c r="C5270" s="23" t="s">
        <v>14</v>
      </c>
      <c r="D5270" s="41">
        <v>7500</v>
      </c>
      <c r="E5270" s="23" t="s">
        <v>40</v>
      </c>
    </row>
    <row r="5271" spans="1:5" ht="13.2" x14ac:dyDescent="0.25">
      <c r="A5271" s="23">
        <v>5270</v>
      </c>
      <c r="B5271" s="22" t="s">
        <v>2</v>
      </c>
      <c r="C5271" s="23" t="s">
        <v>13</v>
      </c>
      <c r="D5271" s="41">
        <v>5000</v>
      </c>
      <c r="E5271" s="23" t="s">
        <v>40</v>
      </c>
    </row>
    <row r="5272" spans="1:5" ht="13.2" x14ac:dyDescent="0.25">
      <c r="A5272" s="23">
        <v>5271</v>
      </c>
      <c r="B5272" s="22" t="s">
        <v>2</v>
      </c>
      <c r="C5272" s="23" t="s">
        <v>10</v>
      </c>
      <c r="D5272" s="41">
        <v>5000</v>
      </c>
      <c r="E5272" s="23" t="s">
        <v>40</v>
      </c>
    </row>
    <row r="5273" spans="1:5" ht="13.2" x14ac:dyDescent="0.25">
      <c r="A5273" s="23">
        <v>5272</v>
      </c>
      <c r="B5273" s="22" t="s">
        <v>2</v>
      </c>
      <c r="C5273" s="23" t="s">
        <v>14</v>
      </c>
      <c r="D5273" s="41">
        <v>2500</v>
      </c>
      <c r="E5273" s="23" t="s">
        <v>40</v>
      </c>
    </row>
    <row r="5274" spans="1:5" ht="13.2" x14ac:dyDescent="0.25">
      <c r="A5274" s="23">
        <v>5273</v>
      </c>
      <c r="B5274" s="22" t="s">
        <v>2</v>
      </c>
      <c r="C5274" s="23" t="s">
        <v>10</v>
      </c>
      <c r="D5274" s="41">
        <v>5000</v>
      </c>
      <c r="E5274" s="23" t="s">
        <v>39</v>
      </c>
    </row>
    <row r="5275" spans="1:5" ht="13.2" x14ac:dyDescent="0.25">
      <c r="A5275" s="23">
        <v>5274</v>
      </c>
      <c r="B5275" s="22" t="s">
        <v>2</v>
      </c>
      <c r="C5275" s="23" t="s">
        <v>14</v>
      </c>
      <c r="D5275" s="41">
        <v>1750</v>
      </c>
      <c r="E5275" s="23" t="s">
        <v>39</v>
      </c>
    </row>
    <row r="5276" spans="1:5" ht="13.2" x14ac:dyDescent="0.25">
      <c r="A5276" s="23">
        <v>5275</v>
      </c>
      <c r="B5276" s="22" t="s">
        <v>2</v>
      </c>
      <c r="C5276" s="23" t="s">
        <v>14</v>
      </c>
      <c r="D5276" s="41">
        <v>1000</v>
      </c>
      <c r="E5276" s="23" t="s">
        <v>39</v>
      </c>
    </row>
    <row r="5277" spans="1:5" ht="13.2" x14ac:dyDescent="0.25">
      <c r="A5277" s="23">
        <v>5276</v>
      </c>
      <c r="B5277" s="22" t="s">
        <v>2</v>
      </c>
      <c r="C5277" s="23" t="s">
        <v>10</v>
      </c>
      <c r="D5277" s="41">
        <v>5000</v>
      </c>
      <c r="E5277" s="23" t="s">
        <v>39</v>
      </c>
    </row>
    <row r="5278" spans="1:5" ht="13.2" x14ac:dyDescent="0.25">
      <c r="A5278" s="23">
        <v>5277</v>
      </c>
      <c r="B5278" s="22" t="s">
        <v>2</v>
      </c>
      <c r="C5278" s="23" t="s">
        <v>10</v>
      </c>
      <c r="D5278" s="41">
        <v>5000</v>
      </c>
      <c r="E5278" s="23" t="s">
        <v>40</v>
      </c>
    </row>
    <row r="5279" spans="1:5" ht="13.2" x14ac:dyDescent="0.25">
      <c r="A5279" s="23">
        <v>5278</v>
      </c>
      <c r="B5279" s="22" t="s">
        <v>2</v>
      </c>
      <c r="C5279" s="23" t="s">
        <v>14</v>
      </c>
      <c r="D5279" s="41">
        <v>5000</v>
      </c>
      <c r="E5279" s="23" t="s">
        <v>40</v>
      </c>
    </row>
    <row r="5280" spans="1:5" ht="13.2" x14ac:dyDescent="0.25">
      <c r="A5280" s="23">
        <v>5279</v>
      </c>
      <c r="B5280" s="22" t="s">
        <v>2</v>
      </c>
      <c r="C5280" s="23" t="s">
        <v>10</v>
      </c>
      <c r="D5280" s="41">
        <v>5000</v>
      </c>
      <c r="E5280" s="23" t="s">
        <v>39</v>
      </c>
    </row>
    <row r="5281" spans="1:5" ht="13.2" x14ac:dyDescent="0.25">
      <c r="A5281" s="23">
        <v>5280</v>
      </c>
      <c r="B5281" s="22" t="s">
        <v>2</v>
      </c>
      <c r="C5281" s="23" t="s">
        <v>14</v>
      </c>
      <c r="D5281" s="41">
        <v>7500</v>
      </c>
      <c r="E5281" s="23" t="s">
        <v>39</v>
      </c>
    </row>
    <row r="5282" spans="1:5" ht="13.2" x14ac:dyDescent="0.25">
      <c r="A5282" s="23">
        <v>5281</v>
      </c>
      <c r="B5282" s="22" t="s">
        <v>2</v>
      </c>
      <c r="C5282" s="23" t="s">
        <v>10</v>
      </c>
      <c r="D5282" s="41">
        <v>7500</v>
      </c>
      <c r="E5282" s="23" t="s">
        <v>40</v>
      </c>
    </row>
    <row r="5283" spans="1:5" ht="13.2" x14ac:dyDescent="0.25">
      <c r="A5283" s="23">
        <v>5282</v>
      </c>
      <c r="B5283" s="22" t="s">
        <v>2</v>
      </c>
      <c r="C5283" s="23" t="s">
        <v>13</v>
      </c>
      <c r="D5283" s="41">
        <v>7500</v>
      </c>
      <c r="E5283" s="23" t="s">
        <v>39</v>
      </c>
    </row>
    <row r="5284" spans="1:5" ht="13.2" x14ac:dyDescent="0.25">
      <c r="A5284" s="23">
        <v>5283</v>
      </c>
      <c r="B5284" s="22" t="s">
        <v>2</v>
      </c>
      <c r="C5284" s="23" t="s">
        <v>12</v>
      </c>
      <c r="D5284" s="41">
        <v>10000</v>
      </c>
      <c r="E5284" s="23" t="s">
        <v>39</v>
      </c>
    </row>
    <row r="5285" spans="1:5" ht="13.2" x14ac:dyDescent="0.25">
      <c r="A5285" s="23">
        <v>5284</v>
      </c>
      <c r="B5285" s="22" t="s">
        <v>2</v>
      </c>
      <c r="C5285" s="23" t="s">
        <v>10</v>
      </c>
      <c r="D5285" s="41">
        <v>7500</v>
      </c>
      <c r="E5285" s="23" t="s">
        <v>39</v>
      </c>
    </row>
    <row r="5286" spans="1:5" ht="13.2" x14ac:dyDescent="0.25">
      <c r="A5286" s="23">
        <v>5285</v>
      </c>
      <c r="B5286" s="22" t="s">
        <v>2</v>
      </c>
      <c r="C5286" s="23" t="s">
        <v>14</v>
      </c>
      <c r="D5286" s="41">
        <v>6750</v>
      </c>
      <c r="E5286" s="23" t="s">
        <v>39</v>
      </c>
    </row>
    <row r="5287" spans="1:5" ht="13.2" x14ac:dyDescent="0.25">
      <c r="A5287" s="23">
        <v>5286</v>
      </c>
      <c r="B5287" s="22" t="s">
        <v>2</v>
      </c>
      <c r="C5287" s="23" t="s">
        <v>14</v>
      </c>
      <c r="D5287" s="41">
        <v>1750</v>
      </c>
      <c r="E5287" s="23" t="s">
        <v>39</v>
      </c>
    </row>
    <row r="5288" spans="1:5" ht="13.2" x14ac:dyDescent="0.25">
      <c r="A5288" s="23">
        <v>5287</v>
      </c>
      <c r="B5288" s="22" t="s">
        <v>2</v>
      </c>
      <c r="C5288" s="23" t="s">
        <v>10</v>
      </c>
      <c r="D5288" s="41">
        <v>5000</v>
      </c>
      <c r="E5288" s="23" t="s">
        <v>39</v>
      </c>
    </row>
    <row r="5289" spans="1:5" ht="13.2" x14ac:dyDescent="0.25">
      <c r="A5289" s="23">
        <v>5288</v>
      </c>
      <c r="B5289" s="22" t="s">
        <v>2</v>
      </c>
      <c r="C5289" s="23" t="s">
        <v>14</v>
      </c>
      <c r="D5289" s="41">
        <v>13000</v>
      </c>
      <c r="E5289" s="23" t="s">
        <v>39</v>
      </c>
    </row>
    <row r="5290" spans="1:5" ht="13.2" x14ac:dyDescent="0.25">
      <c r="A5290" s="23">
        <v>5289</v>
      </c>
      <c r="B5290" s="22" t="s">
        <v>2</v>
      </c>
      <c r="C5290" s="23" t="s">
        <v>11</v>
      </c>
      <c r="D5290" s="41">
        <v>26500</v>
      </c>
      <c r="E5290" s="23" t="s">
        <v>39</v>
      </c>
    </row>
    <row r="5291" spans="1:5" ht="13.2" x14ac:dyDescent="0.25">
      <c r="A5291" s="23">
        <v>5290</v>
      </c>
      <c r="B5291" s="22" t="s">
        <v>2</v>
      </c>
      <c r="C5291" s="23" t="s">
        <v>11</v>
      </c>
      <c r="D5291" s="41">
        <v>10000</v>
      </c>
      <c r="E5291" s="23" t="s">
        <v>40</v>
      </c>
    </row>
    <row r="5292" spans="1:5" ht="13.2" x14ac:dyDescent="0.25">
      <c r="A5292" s="23">
        <v>5291</v>
      </c>
      <c r="B5292" s="22" t="s">
        <v>2</v>
      </c>
      <c r="C5292" s="23" t="s">
        <v>11</v>
      </c>
      <c r="D5292" s="41">
        <v>26500</v>
      </c>
      <c r="E5292" s="23" t="s">
        <v>39</v>
      </c>
    </row>
    <row r="5293" spans="1:5" ht="13.2" x14ac:dyDescent="0.25">
      <c r="A5293" s="23">
        <v>5292</v>
      </c>
      <c r="B5293" s="22" t="s">
        <v>2</v>
      </c>
      <c r="C5293" s="23" t="s">
        <v>11</v>
      </c>
      <c r="D5293" s="41">
        <v>10000</v>
      </c>
      <c r="E5293" s="23" t="s">
        <v>40</v>
      </c>
    </row>
    <row r="5294" spans="1:5" ht="13.2" x14ac:dyDescent="0.25">
      <c r="A5294" s="23">
        <v>5293</v>
      </c>
      <c r="B5294" s="22" t="s">
        <v>2</v>
      </c>
      <c r="C5294" s="23" t="s">
        <v>10</v>
      </c>
      <c r="D5294" s="41">
        <v>5000</v>
      </c>
      <c r="E5294" s="23" t="s">
        <v>39</v>
      </c>
    </row>
    <row r="5295" spans="1:5" ht="13.2" x14ac:dyDescent="0.25">
      <c r="A5295" s="23">
        <v>5294</v>
      </c>
      <c r="B5295" s="22" t="s">
        <v>2</v>
      </c>
      <c r="C5295" s="23" t="s">
        <v>14</v>
      </c>
      <c r="D5295" s="41">
        <v>3750</v>
      </c>
      <c r="E5295" s="23" t="s">
        <v>39</v>
      </c>
    </row>
    <row r="5296" spans="1:5" ht="13.2" x14ac:dyDescent="0.25">
      <c r="A5296" s="23">
        <v>5295</v>
      </c>
      <c r="B5296" s="22" t="s">
        <v>2</v>
      </c>
      <c r="C5296" s="23" t="s">
        <v>10</v>
      </c>
      <c r="D5296" s="41">
        <v>7500</v>
      </c>
      <c r="E5296" s="23" t="s">
        <v>39</v>
      </c>
    </row>
    <row r="5297" spans="1:5" ht="13.2" x14ac:dyDescent="0.25">
      <c r="A5297" s="23">
        <v>5296</v>
      </c>
      <c r="B5297" s="22" t="s">
        <v>2</v>
      </c>
      <c r="C5297" s="23" t="s">
        <v>14</v>
      </c>
      <c r="D5297" s="41">
        <v>3250</v>
      </c>
      <c r="E5297" s="23" t="s">
        <v>39</v>
      </c>
    </row>
    <row r="5298" spans="1:5" ht="13.2" x14ac:dyDescent="0.25">
      <c r="A5298" s="23">
        <v>5297</v>
      </c>
      <c r="B5298" s="22" t="s">
        <v>2</v>
      </c>
      <c r="C5298" s="23" t="s">
        <v>14</v>
      </c>
      <c r="D5298" s="41">
        <v>2000</v>
      </c>
      <c r="E5298" s="23" t="s">
        <v>39</v>
      </c>
    </row>
    <row r="5299" spans="1:5" ht="13.2" x14ac:dyDescent="0.25">
      <c r="A5299" s="23">
        <v>5298</v>
      </c>
      <c r="B5299" s="22" t="s">
        <v>2</v>
      </c>
      <c r="C5299" s="23" t="s">
        <v>14</v>
      </c>
      <c r="D5299" s="41">
        <v>15000</v>
      </c>
      <c r="E5299" s="23" t="s">
        <v>39</v>
      </c>
    </row>
    <row r="5300" spans="1:5" ht="13.2" x14ac:dyDescent="0.25">
      <c r="A5300" s="23">
        <v>5299</v>
      </c>
      <c r="B5300" s="22" t="s">
        <v>2</v>
      </c>
      <c r="C5300" s="23" t="s">
        <v>13</v>
      </c>
      <c r="D5300" s="41">
        <v>3750</v>
      </c>
      <c r="E5300" s="23" t="s">
        <v>39</v>
      </c>
    </row>
    <row r="5301" spans="1:5" ht="13.2" x14ac:dyDescent="0.25">
      <c r="A5301" s="23">
        <v>5300</v>
      </c>
      <c r="B5301" s="22" t="s">
        <v>2</v>
      </c>
      <c r="C5301" s="23" t="s">
        <v>12</v>
      </c>
      <c r="D5301" s="41">
        <v>8750</v>
      </c>
      <c r="E5301" s="23" t="s">
        <v>39</v>
      </c>
    </row>
    <row r="5302" spans="1:5" ht="13.2" x14ac:dyDescent="0.25">
      <c r="A5302" s="23">
        <v>5301</v>
      </c>
      <c r="B5302" s="22" t="s">
        <v>2</v>
      </c>
      <c r="C5302" s="23" t="s">
        <v>14</v>
      </c>
      <c r="D5302" s="41">
        <v>10500</v>
      </c>
      <c r="E5302" s="23" t="s">
        <v>39</v>
      </c>
    </row>
    <row r="5303" spans="1:5" ht="13.2" x14ac:dyDescent="0.25">
      <c r="A5303" s="23">
        <v>5302</v>
      </c>
      <c r="B5303" s="22" t="s">
        <v>2</v>
      </c>
      <c r="C5303" s="23" t="s">
        <v>10</v>
      </c>
      <c r="D5303" s="41">
        <v>5000</v>
      </c>
      <c r="E5303" s="23" t="s">
        <v>39</v>
      </c>
    </row>
    <row r="5304" spans="1:5" ht="13.2" x14ac:dyDescent="0.25">
      <c r="A5304" s="23">
        <v>5303</v>
      </c>
      <c r="B5304" s="22" t="s">
        <v>2</v>
      </c>
      <c r="C5304" s="23" t="s">
        <v>13</v>
      </c>
      <c r="D5304" s="41">
        <v>7500</v>
      </c>
      <c r="E5304" s="23" t="s">
        <v>39</v>
      </c>
    </row>
    <row r="5305" spans="1:5" ht="13.2" x14ac:dyDescent="0.25">
      <c r="A5305" s="23">
        <v>5304</v>
      </c>
      <c r="B5305" s="22" t="s">
        <v>2</v>
      </c>
      <c r="C5305" s="23" t="s">
        <v>11</v>
      </c>
      <c r="D5305" s="41">
        <v>3250</v>
      </c>
      <c r="E5305" s="23" t="s">
        <v>39</v>
      </c>
    </row>
    <row r="5306" spans="1:5" ht="13.2" x14ac:dyDescent="0.25">
      <c r="A5306" s="23">
        <v>5305</v>
      </c>
      <c r="B5306" s="22" t="s">
        <v>2</v>
      </c>
      <c r="C5306" s="23" t="s">
        <v>13</v>
      </c>
      <c r="D5306" s="41">
        <v>11250</v>
      </c>
      <c r="E5306" s="23" t="s">
        <v>39</v>
      </c>
    </row>
    <row r="5307" spans="1:5" ht="13.2" x14ac:dyDescent="0.25">
      <c r="A5307" s="23">
        <v>5306</v>
      </c>
      <c r="B5307" s="22" t="s">
        <v>2</v>
      </c>
      <c r="C5307" s="23" t="s">
        <v>10</v>
      </c>
      <c r="D5307" s="41">
        <v>15000</v>
      </c>
      <c r="E5307" s="23" t="s">
        <v>40</v>
      </c>
    </row>
    <row r="5308" spans="1:5" ht="13.2" x14ac:dyDescent="0.25">
      <c r="A5308" s="23">
        <v>5307</v>
      </c>
      <c r="B5308" s="22" t="s">
        <v>2</v>
      </c>
      <c r="C5308" s="23" t="s">
        <v>14</v>
      </c>
      <c r="D5308" s="41">
        <v>16750</v>
      </c>
      <c r="E5308" s="23" t="s">
        <v>40</v>
      </c>
    </row>
    <row r="5309" spans="1:5" ht="13.2" x14ac:dyDescent="0.25">
      <c r="A5309" s="23">
        <v>5308</v>
      </c>
      <c r="B5309" s="22" t="s">
        <v>2</v>
      </c>
      <c r="C5309" s="23" t="s">
        <v>14</v>
      </c>
      <c r="D5309" s="41">
        <v>6500</v>
      </c>
      <c r="E5309" s="23" t="s">
        <v>40</v>
      </c>
    </row>
    <row r="5310" spans="1:5" ht="13.2" x14ac:dyDescent="0.25">
      <c r="A5310" s="23">
        <v>5309</v>
      </c>
      <c r="B5310" s="22" t="s">
        <v>2</v>
      </c>
      <c r="C5310" s="23" t="s">
        <v>14</v>
      </c>
      <c r="D5310" s="41">
        <v>3000</v>
      </c>
      <c r="E5310" s="23" t="s">
        <v>40</v>
      </c>
    </row>
    <row r="5311" spans="1:5" ht="13.2" x14ac:dyDescent="0.25">
      <c r="A5311" s="23">
        <v>5310</v>
      </c>
      <c r="B5311" s="22" t="s">
        <v>2</v>
      </c>
      <c r="C5311" s="23" t="s">
        <v>14</v>
      </c>
      <c r="D5311" s="41">
        <v>5000</v>
      </c>
      <c r="E5311" s="23" t="s">
        <v>40</v>
      </c>
    </row>
    <row r="5312" spans="1:5" ht="13.2" x14ac:dyDescent="0.25">
      <c r="A5312" s="23">
        <v>5311</v>
      </c>
      <c r="B5312" s="22" t="s">
        <v>2</v>
      </c>
      <c r="C5312" s="23" t="s">
        <v>14</v>
      </c>
      <c r="D5312" s="41">
        <v>4250</v>
      </c>
      <c r="E5312" s="23" t="s">
        <v>40</v>
      </c>
    </row>
    <row r="5313" spans="1:5" ht="13.2" x14ac:dyDescent="0.25">
      <c r="A5313" s="23">
        <v>5312</v>
      </c>
      <c r="B5313" s="22" t="s">
        <v>2</v>
      </c>
      <c r="C5313" s="23" t="s">
        <v>10</v>
      </c>
      <c r="D5313" s="41">
        <v>5000</v>
      </c>
      <c r="E5313" s="23" t="s">
        <v>39</v>
      </c>
    </row>
    <row r="5314" spans="1:5" ht="13.2" x14ac:dyDescent="0.25">
      <c r="A5314" s="23">
        <v>5313</v>
      </c>
      <c r="B5314" s="22" t="s">
        <v>2</v>
      </c>
      <c r="C5314" s="23" t="s">
        <v>14</v>
      </c>
      <c r="D5314" s="41">
        <v>2500</v>
      </c>
      <c r="E5314" s="23" t="s">
        <v>39</v>
      </c>
    </row>
    <row r="5315" spans="1:5" ht="13.2" x14ac:dyDescent="0.25">
      <c r="A5315" s="23">
        <v>5314</v>
      </c>
      <c r="B5315" s="22" t="s">
        <v>2</v>
      </c>
      <c r="C5315" s="23" t="s">
        <v>10</v>
      </c>
      <c r="D5315" s="41">
        <v>25000</v>
      </c>
      <c r="E5315" s="23" t="s">
        <v>39</v>
      </c>
    </row>
    <row r="5316" spans="1:5" ht="13.2" x14ac:dyDescent="0.25">
      <c r="A5316" s="23">
        <v>5315</v>
      </c>
      <c r="B5316" s="22" t="s">
        <v>2</v>
      </c>
      <c r="C5316" s="23" t="s">
        <v>14</v>
      </c>
      <c r="D5316" s="41">
        <v>24000</v>
      </c>
      <c r="E5316" s="23" t="s">
        <v>39</v>
      </c>
    </row>
    <row r="5317" spans="1:5" ht="13.2" x14ac:dyDescent="0.25">
      <c r="A5317" s="23">
        <v>5316</v>
      </c>
      <c r="B5317" s="22" t="s">
        <v>2</v>
      </c>
      <c r="C5317" s="23" t="s">
        <v>14</v>
      </c>
      <c r="D5317" s="41">
        <v>1750</v>
      </c>
      <c r="E5317" s="23" t="s">
        <v>39</v>
      </c>
    </row>
    <row r="5318" spans="1:5" ht="13.2" x14ac:dyDescent="0.25">
      <c r="A5318" s="23">
        <v>5317</v>
      </c>
      <c r="B5318" s="22" t="s">
        <v>2</v>
      </c>
      <c r="C5318" s="23" t="s">
        <v>14</v>
      </c>
      <c r="D5318" s="41">
        <v>1000</v>
      </c>
      <c r="E5318" s="23" t="s">
        <v>39</v>
      </c>
    </row>
    <row r="5319" spans="1:5" ht="13.2" x14ac:dyDescent="0.25">
      <c r="A5319" s="23">
        <v>5318</v>
      </c>
      <c r="B5319" s="22" t="s">
        <v>2</v>
      </c>
      <c r="C5319" s="23" t="s">
        <v>14</v>
      </c>
      <c r="D5319" s="41">
        <v>1250</v>
      </c>
      <c r="E5319" s="23" t="s">
        <v>39</v>
      </c>
    </row>
    <row r="5320" spans="1:5" ht="13.2" x14ac:dyDescent="0.25">
      <c r="A5320" s="23">
        <v>5319</v>
      </c>
      <c r="B5320" s="22" t="s">
        <v>2</v>
      </c>
      <c r="C5320" s="23" t="s">
        <v>14</v>
      </c>
      <c r="D5320" s="41">
        <v>5500</v>
      </c>
      <c r="E5320" s="23" t="s">
        <v>39</v>
      </c>
    </row>
    <row r="5321" spans="1:5" ht="13.2" x14ac:dyDescent="0.25">
      <c r="A5321" s="23">
        <v>5320</v>
      </c>
      <c r="B5321" s="22" t="s">
        <v>2</v>
      </c>
      <c r="C5321" s="23" t="s">
        <v>14</v>
      </c>
      <c r="D5321" s="41">
        <v>2000</v>
      </c>
      <c r="E5321" s="23" t="s">
        <v>39</v>
      </c>
    </row>
    <row r="5322" spans="1:5" ht="13.2" x14ac:dyDescent="0.25">
      <c r="A5322" s="23">
        <v>5321</v>
      </c>
      <c r="B5322" s="22" t="s">
        <v>2</v>
      </c>
      <c r="C5322" s="23" t="s">
        <v>14</v>
      </c>
      <c r="D5322" s="41">
        <v>750</v>
      </c>
      <c r="E5322" s="23" t="s">
        <v>39</v>
      </c>
    </row>
    <row r="5323" spans="1:5" ht="13.2" x14ac:dyDescent="0.25">
      <c r="A5323" s="23">
        <v>5322</v>
      </c>
      <c r="B5323" s="22" t="s">
        <v>2</v>
      </c>
      <c r="C5323" s="23" t="s">
        <v>14</v>
      </c>
      <c r="D5323" s="41">
        <v>2500</v>
      </c>
      <c r="E5323" s="23" t="s">
        <v>39</v>
      </c>
    </row>
    <row r="5324" spans="1:5" ht="13.2" x14ac:dyDescent="0.25">
      <c r="A5324" s="23">
        <v>5323</v>
      </c>
      <c r="B5324" s="22" t="s">
        <v>2</v>
      </c>
      <c r="C5324" s="23" t="s">
        <v>14</v>
      </c>
      <c r="D5324" s="41">
        <v>750</v>
      </c>
      <c r="E5324" s="23" t="s">
        <v>39</v>
      </c>
    </row>
    <row r="5325" spans="1:5" ht="13.2" x14ac:dyDescent="0.25">
      <c r="A5325" s="23">
        <v>5324</v>
      </c>
      <c r="B5325" s="22" t="s">
        <v>2</v>
      </c>
      <c r="C5325" s="23" t="s">
        <v>14</v>
      </c>
      <c r="D5325" s="41">
        <v>3000</v>
      </c>
      <c r="E5325" s="23" t="s">
        <v>39</v>
      </c>
    </row>
    <row r="5326" spans="1:5" ht="13.2" x14ac:dyDescent="0.25">
      <c r="A5326" s="23">
        <v>5325</v>
      </c>
      <c r="B5326" s="22" t="s">
        <v>2</v>
      </c>
      <c r="C5326" s="23" t="s">
        <v>14</v>
      </c>
      <c r="D5326" s="41">
        <v>55000</v>
      </c>
      <c r="E5326" s="23" t="s">
        <v>39</v>
      </c>
    </row>
    <row r="5327" spans="1:5" ht="13.2" x14ac:dyDescent="0.25">
      <c r="A5327" s="23">
        <v>5326</v>
      </c>
      <c r="B5327" s="22" t="s">
        <v>2</v>
      </c>
      <c r="C5327" s="23" t="s">
        <v>10</v>
      </c>
      <c r="D5327" s="41">
        <v>12500</v>
      </c>
      <c r="E5327" s="23" t="s">
        <v>39</v>
      </c>
    </row>
    <row r="5328" spans="1:5" ht="13.2" x14ac:dyDescent="0.25">
      <c r="A5328" s="23">
        <v>5327</v>
      </c>
      <c r="B5328" s="22" t="s">
        <v>2</v>
      </c>
      <c r="C5328" s="23" t="s">
        <v>10</v>
      </c>
      <c r="D5328" s="41">
        <v>11000</v>
      </c>
      <c r="E5328" s="23" t="s">
        <v>40</v>
      </c>
    </row>
    <row r="5329" spans="1:5" ht="13.2" x14ac:dyDescent="0.25">
      <c r="A5329" s="23">
        <v>5328</v>
      </c>
      <c r="B5329" s="22" t="s">
        <v>2</v>
      </c>
      <c r="C5329" s="23" t="s">
        <v>14</v>
      </c>
      <c r="D5329" s="41">
        <v>10500</v>
      </c>
      <c r="E5329" s="23" t="s">
        <v>40</v>
      </c>
    </row>
    <row r="5330" spans="1:5" ht="13.2" x14ac:dyDescent="0.25">
      <c r="A5330" s="23">
        <v>5329</v>
      </c>
      <c r="B5330" s="22" t="s">
        <v>2</v>
      </c>
      <c r="C5330" s="23" t="s">
        <v>14</v>
      </c>
      <c r="D5330" s="41">
        <v>500</v>
      </c>
      <c r="E5330" s="23" t="s">
        <v>40</v>
      </c>
    </row>
    <row r="5331" spans="1:5" ht="13.2" x14ac:dyDescent="0.25">
      <c r="A5331" s="23">
        <v>5330</v>
      </c>
      <c r="B5331" s="22" t="s">
        <v>2</v>
      </c>
      <c r="C5331" s="23" t="s">
        <v>14</v>
      </c>
      <c r="D5331" s="41">
        <v>750</v>
      </c>
      <c r="E5331" s="23" t="s">
        <v>40</v>
      </c>
    </row>
    <row r="5332" spans="1:5" ht="13.2" x14ac:dyDescent="0.25">
      <c r="A5332" s="23">
        <v>5331</v>
      </c>
      <c r="B5332" s="22" t="s">
        <v>2</v>
      </c>
      <c r="C5332" s="23" t="s">
        <v>14</v>
      </c>
      <c r="D5332" s="41">
        <v>1750</v>
      </c>
      <c r="E5332" s="23" t="s">
        <v>40</v>
      </c>
    </row>
    <row r="5333" spans="1:5" ht="13.2" x14ac:dyDescent="0.25">
      <c r="A5333" s="23">
        <v>5332</v>
      </c>
      <c r="B5333" s="22" t="s">
        <v>2</v>
      </c>
      <c r="C5333" s="23" t="s">
        <v>12</v>
      </c>
      <c r="D5333" s="41">
        <v>7500</v>
      </c>
      <c r="E5333" s="23" t="s">
        <v>40</v>
      </c>
    </row>
    <row r="5334" spans="1:5" ht="13.2" x14ac:dyDescent="0.25">
      <c r="A5334" s="23">
        <v>5333</v>
      </c>
      <c r="B5334" s="22" t="s">
        <v>2</v>
      </c>
      <c r="C5334" s="23" t="s">
        <v>13</v>
      </c>
      <c r="D5334" s="41">
        <v>7500</v>
      </c>
      <c r="E5334" s="23" t="s">
        <v>40</v>
      </c>
    </row>
    <row r="5335" spans="1:5" ht="13.2" x14ac:dyDescent="0.25">
      <c r="A5335" s="23">
        <v>5334</v>
      </c>
      <c r="B5335" s="22" t="s">
        <v>2</v>
      </c>
      <c r="C5335" s="23" t="s">
        <v>12</v>
      </c>
      <c r="D5335" s="41">
        <v>10000</v>
      </c>
      <c r="E5335" s="23" t="s">
        <v>40</v>
      </c>
    </row>
    <row r="5336" spans="1:5" ht="13.2" x14ac:dyDescent="0.25">
      <c r="A5336" s="23">
        <v>5335</v>
      </c>
      <c r="B5336" s="22" t="s">
        <v>2</v>
      </c>
      <c r="C5336" s="23" t="s">
        <v>11</v>
      </c>
      <c r="D5336" s="41">
        <v>3750</v>
      </c>
      <c r="E5336" s="23" t="s">
        <v>40</v>
      </c>
    </row>
    <row r="5337" spans="1:5" ht="13.2" x14ac:dyDescent="0.25">
      <c r="A5337" s="23">
        <v>5336</v>
      </c>
      <c r="B5337" s="22" t="s">
        <v>2</v>
      </c>
      <c r="C5337" s="23" t="s">
        <v>13</v>
      </c>
      <c r="D5337" s="41">
        <v>11250</v>
      </c>
      <c r="E5337" s="23" t="s">
        <v>39</v>
      </c>
    </row>
    <row r="5338" spans="1:5" ht="13.2" x14ac:dyDescent="0.25">
      <c r="A5338" s="23">
        <v>5337</v>
      </c>
      <c r="B5338" s="22" t="s">
        <v>2</v>
      </c>
      <c r="C5338" s="23" t="s">
        <v>10</v>
      </c>
      <c r="D5338" s="41">
        <v>5000</v>
      </c>
      <c r="E5338" s="23" t="s">
        <v>39</v>
      </c>
    </row>
    <row r="5339" spans="1:5" ht="13.2" x14ac:dyDescent="0.25">
      <c r="A5339" s="23">
        <v>5338</v>
      </c>
      <c r="B5339" s="22" t="s">
        <v>2</v>
      </c>
      <c r="C5339" s="23" t="s">
        <v>14</v>
      </c>
      <c r="D5339" s="41">
        <v>500</v>
      </c>
      <c r="E5339" s="23" t="s">
        <v>39</v>
      </c>
    </row>
    <row r="5340" spans="1:5" ht="13.2" x14ac:dyDescent="0.25">
      <c r="A5340" s="23">
        <v>5339</v>
      </c>
      <c r="B5340" s="22" t="s">
        <v>2</v>
      </c>
      <c r="C5340" s="23" t="s">
        <v>14</v>
      </c>
      <c r="D5340" s="41">
        <v>1000</v>
      </c>
      <c r="E5340" s="23" t="s">
        <v>39</v>
      </c>
    </row>
    <row r="5341" spans="1:5" ht="13.2" x14ac:dyDescent="0.25">
      <c r="A5341" s="23">
        <v>5340</v>
      </c>
      <c r="B5341" s="22" t="s">
        <v>2</v>
      </c>
      <c r="C5341" s="23" t="s">
        <v>11</v>
      </c>
      <c r="D5341" s="41">
        <v>6250</v>
      </c>
      <c r="E5341" s="23" t="s">
        <v>40</v>
      </c>
    </row>
    <row r="5342" spans="1:5" ht="13.2" x14ac:dyDescent="0.25">
      <c r="A5342" s="23">
        <v>5341</v>
      </c>
      <c r="B5342" s="22" t="s">
        <v>2</v>
      </c>
      <c r="C5342" s="23" t="s">
        <v>11</v>
      </c>
      <c r="D5342" s="41">
        <v>7500</v>
      </c>
      <c r="E5342" s="23" t="s">
        <v>40</v>
      </c>
    </row>
    <row r="5343" spans="1:5" ht="13.2" x14ac:dyDescent="0.25">
      <c r="A5343" s="23">
        <v>5342</v>
      </c>
      <c r="B5343" s="22" t="s">
        <v>2</v>
      </c>
      <c r="C5343" s="23" t="s">
        <v>14</v>
      </c>
      <c r="D5343" s="41">
        <v>10500</v>
      </c>
      <c r="E5343" s="23" t="s">
        <v>40</v>
      </c>
    </row>
    <row r="5344" spans="1:5" ht="13.2" x14ac:dyDescent="0.25">
      <c r="A5344" s="23">
        <v>5343</v>
      </c>
      <c r="B5344" s="22" t="s">
        <v>2</v>
      </c>
      <c r="C5344" s="23" t="s">
        <v>14</v>
      </c>
      <c r="D5344" s="41">
        <v>7500</v>
      </c>
      <c r="E5344" s="23" t="s">
        <v>40</v>
      </c>
    </row>
    <row r="5345" spans="1:5" ht="13.2" x14ac:dyDescent="0.25">
      <c r="A5345" s="23">
        <v>5344</v>
      </c>
      <c r="B5345" s="22" t="s">
        <v>2</v>
      </c>
      <c r="C5345" s="23" t="s">
        <v>13</v>
      </c>
      <c r="D5345" s="41">
        <v>7500</v>
      </c>
      <c r="E5345" s="23" t="s">
        <v>40</v>
      </c>
    </row>
    <row r="5346" spans="1:5" ht="13.2" x14ac:dyDescent="0.25">
      <c r="A5346" s="23">
        <v>5345</v>
      </c>
      <c r="B5346" s="22" t="s">
        <v>2</v>
      </c>
      <c r="C5346" s="23" t="s">
        <v>10</v>
      </c>
      <c r="D5346" s="41">
        <v>5000</v>
      </c>
      <c r="E5346" s="23" t="s">
        <v>39</v>
      </c>
    </row>
    <row r="5347" spans="1:5" ht="13.2" x14ac:dyDescent="0.25">
      <c r="A5347" s="23">
        <v>5346</v>
      </c>
      <c r="B5347" s="22" t="s">
        <v>2</v>
      </c>
      <c r="C5347" s="23" t="s">
        <v>14</v>
      </c>
      <c r="D5347" s="41">
        <v>3750</v>
      </c>
      <c r="E5347" s="23" t="s">
        <v>39</v>
      </c>
    </row>
    <row r="5348" spans="1:5" ht="13.2" x14ac:dyDescent="0.25">
      <c r="A5348" s="23">
        <v>5347</v>
      </c>
      <c r="B5348" s="22" t="s">
        <v>2</v>
      </c>
      <c r="C5348" s="23" t="s">
        <v>14</v>
      </c>
      <c r="D5348" s="41">
        <v>1750</v>
      </c>
      <c r="E5348" s="23" t="s">
        <v>39</v>
      </c>
    </row>
    <row r="5349" spans="1:5" ht="13.2" x14ac:dyDescent="0.25">
      <c r="A5349" s="23">
        <v>5348</v>
      </c>
      <c r="B5349" s="22" t="s">
        <v>2</v>
      </c>
      <c r="C5349" s="23" t="s">
        <v>14</v>
      </c>
      <c r="D5349" s="41">
        <v>500</v>
      </c>
      <c r="E5349" s="23" t="s">
        <v>39</v>
      </c>
    </row>
    <row r="5350" spans="1:5" ht="13.2" x14ac:dyDescent="0.25">
      <c r="A5350" s="23">
        <v>5349</v>
      </c>
      <c r="B5350" s="22" t="s">
        <v>2</v>
      </c>
      <c r="C5350" s="23" t="s">
        <v>10</v>
      </c>
      <c r="D5350" s="41">
        <v>5000</v>
      </c>
      <c r="E5350" s="23" t="s">
        <v>40</v>
      </c>
    </row>
    <row r="5351" spans="1:5" ht="13.2" x14ac:dyDescent="0.25">
      <c r="A5351" s="23">
        <v>5350</v>
      </c>
      <c r="B5351" s="22" t="s">
        <v>2</v>
      </c>
      <c r="C5351" s="23" t="s">
        <v>14</v>
      </c>
      <c r="D5351" s="41">
        <v>2500</v>
      </c>
      <c r="E5351" s="23" t="s">
        <v>40</v>
      </c>
    </row>
    <row r="5352" spans="1:5" ht="13.2" x14ac:dyDescent="0.25">
      <c r="A5352" s="23">
        <v>5351</v>
      </c>
      <c r="B5352" s="22" t="s">
        <v>2</v>
      </c>
      <c r="C5352" s="23" t="s">
        <v>13</v>
      </c>
      <c r="D5352" s="41">
        <v>3750</v>
      </c>
      <c r="E5352" s="23" t="s">
        <v>39</v>
      </c>
    </row>
    <row r="5353" spans="1:5" ht="13.2" x14ac:dyDescent="0.25">
      <c r="A5353" s="23">
        <v>5352</v>
      </c>
      <c r="B5353" s="22" t="s">
        <v>2</v>
      </c>
      <c r="C5353" s="23" t="s">
        <v>12</v>
      </c>
      <c r="D5353" s="41">
        <v>12500</v>
      </c>
      <c r="E5353" s="23" t="s">
        <v>40</v>
      </c>
    </row>
    <row r="5354" spans="1:5" ht="13.2" x14ac:dyDescent="0.25">
      <c r="A5354" s="23">
        <v>5353</v>
      </c>
      <c r="B5354" s="22" t="s">
        <v>2</v>
      </c>
      <c r="C5354" s="23" t="s">
        <v>12</v>
      </c>
      <c r="D5354" s="41">
        <v>10000</v>
      </c>
      <c r="E5354" s="23" t="s">
        <v>40</v>
      </c>
    </row>
    <row r="5355" spans="1:5" ht="13.2" x14ac:dyDescent="0.25">
      <c r="A5355" s="23">
        <v>5354</v>
      </c>
      <c r="B5355" s="22" t="s">
        <v>2</v>
      </c>
      <c r="C5355" s="23" t="s">
        <v>12</v>
      </c>
      <c r="D5355" s="41">
        <v>12500</v>
      </c>
      <c r="E5355" s="23" t="s">
        <v>40</v>
      </c>
    </row>
    <row r="5356" spans="1:5" ht="13.2" x14ac:dyDescent="0.25">
      <c r="A5356" s="23">
        <v>5355</v>
      </c>
      <c r="B5356" s="22" t="s">
        <v>2</v>
      </c>
      <c r="C5356" s="23" t="s">
        <v>12</v>
      </c>
      <c r="D5356" s="41">
        <v>10000</v>
      </c>
      <c r="E5356" s="23" t="s">
        <v>40</v>
      </c>
    </row>
    <row r="5357" spans="1:5" ht="13.2" x14ac:dyDescent="0.25">
      <c r="A5357" s="23">
        <v>5356</v>
      </c>
      <c r="B5357" s="22" t="s">
        <v>2</v>
      </c>
      <c r="C5357" s="23" t="s">
        <v>12</v>
      </c>
      <c r="D5357" s="41">
        <v>15000</v>
      </c>
      <c r="E5357" s="23" t="s">
        <v>40</v>
      </c>
    </row>
    <row r="5358" spans="1:5" ht="13.2" x14ac:dyDescent="0.25">
      <c r="A5358" s="23">
        <v>5357</v>
      </c>
      <c r="B5358" s="22" t="s">
        <v>2</v>
      </c>
      <c r="C5358" s="23" t="s">
        <v>12</v>
      </c>
      <c r="D5358" s="41">
        <v>12500</v>
      </c>
      <c r="E5358" s="23" t="s">
        <v>40</v>
      </c>
    </row>
    <row r="5359" spans="1:5" ht="13.2" x14ac:dyDescent="0.25">
      <c r="A5359" s="23">
        <v>5358</v>
      </c>
      <c r="B5359" s="22" t="s">
        <v>2</v>
      </c>
      <c r="C5359" s="23" t="s">
        <v>12</v>
      </c>
      <c r="D5359" s="41">
        <v>12500</v>
      </c>
      <c r="E5359" s="23" t="s">
        <v>40</v>
      </c>
    </row>
    <row r="5360" spans="1:5" ht="13.2" x14ac:dyDescent="0.25">
      <c r="A5360" s="23">
        <v>5359</v>
      </c>
      <c r="B5360" s="22" t="s">
        <v>2</v>
      </c>
      <c r="C5360" s="23" t="s">
        <v>12</v>
      </c>
      <c r="D5360" s="41">
        <v>8750</v>
      </c>
      <c r="E5360" s="23" t="s">
        <v>40</v>
      </c>
    </row>
    <row r="5361" spans="1:5" ht="13.2" x14ac:dyDescent="0.25">
      <c r="A5361" s="23">
        <v>5360</v>
      </c>
      <c r="B5361" s="22" t="s">
        <v>2</v>
      </c>
      <c r="C5361" s="23" t="s">
        <v>12</v>
      </c>
      <c r="D5361" s="41">
        <v>12500</v>
      </c>
      <c r="E5361" s="23" t="s">
        <v>40</v>
      </c>
    </row>
    <row r="5362" spans="1:5" ht="13.2" x14ac:dyDescent="0.25">
      <c r="A5362" s="23">
        <v>5361</v>
      </c>
      <c r="B5362" s="22" t="s">
        <v>2</v>
      </c>
      <c r="C5362" s="23" t="s">
        <v>12</v>
      </c>
      <c r="D5362" s="41">
        <v>8750</v>
      </c>
      <c r="E5362" s="23" t="s">
        <v>40</v>
      </c>
    </row>
    <row r="5363" spans="1:5" ht="13.2" x14ac:dyDescent="0.25">
      <c r="A5363" s="23">
        <v>5362</v>
      </c>
      <c r="B5363" s="22" t="s">
        <v>2</v>
      </c>
      <c r="C5363" s="23" t="s">
        <v>10</v>
      </c>
      <c r="D5363" s="41">
        <v>5000</v>
      </c>
      <c r="E5363" s="23" t="s">
        <v>39</v>
      </c>
    </row>
    <row r="5364" spans="1:5" ht="13.2" x14ac:dyDescent="0.25">
      <c r="A5364" s="23">
        <v>5363</v>
      </c>
      <c r="B5364" s="22" t="s">
        <v>2</v>
      </c>
      <c r="C5364" s="23" t="s">
        <v>15</v>
      </c>
      <c r="D5364" s="41">
        <v>268000</v>
      </c>
      <c r="E5364" s="23" t="s">
        <v>39</v>
      </c>
    </row>
    <row r="5365" spans="1:5" ht="13.2" x14ac:dyDescent="0.25">
      <c r="A5365" s="23">
        <v>5364</v>
      </c>
      <c r="B5365" s="22" t="s">
        <v>2</v>
      </c>
      <c r="C5365" s="23" t="s">
        <v>15</v>
      </c>
      <c r="D5365" s="41">
        <v>4000</v>
      </c>
      <c r="E5365" s="23" t="s">
        <v>39</v>
      </c>
    </row>
    <row r="5366" spans="1:5" ht="13.2" x14ac:dyDescent="0.25">
      <c r="A5366" s="23">
        <v>5365</v>
      </c>
      <c r="B5366" s="22" t="s">
        <v>2</v>
      </c>
      <c r="C5366" s="23" t="s">
        <v>15</v>
      </c>
      <c r="D5366" s="41">
        <v>44000</v>
      </c>
      <c r="E5366" s="23" t="s">
        <v>39</v>
      </c>
    </row>
    <row r="5367" spans="1:5" ht="13.2" x14ac:dyDescent="0.25">
      <c r="A5367" s="23">
        <v>5366</v>
      </c>
      <c r="B5367" s="22" t="s">
        <v>2</v>
      </c>
      <c r="C5367" s="23" t="s">
        <v>15</v>
      </c>
      <c r="D5367" s="41">
        <v>16000</v>
      </c>
      <c r="E5367" s="23" t="s">
        <v>39</v>
      </c>
    </row>
    <row r="5368" spans="1:5" ht="13.2" x14ac:dyDescent="0.25">
      <c r="A5368" s="23">
        <v>5367</v>
      </c>
      <c r="B5368" s="22" t="s">
        <v>2</v>
      </c>
      <c r="C5368" s="23" t="s">
        <v>15</v>
      </c>
      <c r="D5368" s="41">
        <v>172000</v>
      </c>
      <c r="E5368" s="23" t="s">
        <v>39</v>
      </c>
    </row>
    <row r="5369" spans="1:5" ht="13.2" x14ac:dyDescent="0.25">
      <c r="A5369" s="23">
        <v>5368</v>
      </c>
      <c r="B5369" s="22" t="s">
        <v>2</v>
      </c>
      <c r="C5369" s="23" t="s">
        <v>15</v>
      </c>
      <c r="D5369" s="41">
        <v>16000</v>
      </c>
      <c r="E5369" s="23" t="s">
        <v>39</v>
      </c>
    </row>
    <row r="5370" spans="1:5" ht="13.2" x14ac:dyDescent="0.25">
      <c r="A5370" s="23">
        <v>5369</v>
      </c>
      <c r="B5370" s="22" t="s">
        <v>2</v>
      </c>
      <c r="C5370" s="23" t="s">
        <v>15</v>
      </c>
      <c r="D5370" s="41">
        <v>60000</v>
      </c>
      <c r="E5370" s="23" t="s">
        <v>39</v>
      </c>
    </row>
    <row r="5371" spans="1:5" ht="13.2" x14ac:dyDescent="0.25">
      <c r="A5371" s="23">
        <v>5370</v>
      </c>
      <c r="B5371" s="22" t="s">
        <v>2</v>
      </c>
      <c r="C5371" s="23" t="s">
        <v>15</v>
      </c>
      <c r="D5371" s="41">
        <v>36000</v>
      </c>
      <c r="E5371" s="23" t="s">
        <v>39</v>
      </c>
    </row>
    <row r="5372" spans="1:5" ht="13.2" x14ac:dyDescent="0.25">
      <c r="A5372" s="23">
        <v>5371</v>
      </c>
      <c r="B5372" s="22" t="s">
        <v>2</v>
      </c>
      <c r="C5372" s="23" t="s">
        <v>15</v>
      </c>
      <c r="D5372" s="41">
        <v>36000</v>
      </c>
      <c r="E5372" s="23" t="s">
        <v>39</v>
      </c>
    </row>
    <row r="5373" spans="1:5" ht="13.2" x14ac:dyDescent="0.25">
      <c r="A5373" s="23">
        <v>5372</v>
      </c>
      <c r="B5373" s="22" t="s">
        <v>2</v>
      </c>
      <c r="C5373" s="23" t="s">
        <v>15</v>
      </c>
      <c r="D5373" s="41">
        <v>20000</v>
      </c>
      <c r="E5373" s="23" t="s">
        <v>39</v>
      </c>
    </row>
    <row r="5374" spans="1:5" ht="13.2" x14ac:dyDescent="0.25">
      <c r="A5374" s="23">
        <v>5373</v>
      </c>
      <c r="B5374" s="22" t="s">
        <v>2</v>
      </c>
      <c r="C5374" s="23" t="s">
        <v>15</v>
      </c>
      <c r="D5374" s="41">
        <v>32000</v>
      </c>
      <c r="E5374" s="23" t="s">
        <v>39</v>
      </c>
    </row>
    <row r="5375" spans="1:5" ht="13.2" x14ac:dyDescent="0.25">
      <c r="A5375" s="23">
        <v>5374</v>
      </c>
      <c r="B5375" s="22" t="s">
        <v>2</v>
      </c>
      <c r="C5375" s="23" t="s">
        <v>15</v>
      </c>
      <c r="D5375" s="41">
        <v>32000</v>
      </c>
      <c r="E5375" s="23" t="s">
        <v>39</v>
      </c>
    </row>
    <row r="5376" spans="1:5" ht="13.2" x14ac:dyDescent="0.25">
      <c r="A5376" s="23">
        <v>5375</v>
      </c>
      <c r="B5376" s="22" t="s">
        <v>2</v>
      </c>
      <c r="C5376" s="23" t="s">
        <v>10</v>
      </c>
      <c r="D5376" s="41">
        <v>5000</v>
      </c>
      <c r="E5376" s="23" t="s">
        <v>39</v>
      </c>
    </row>
    <row r="5377" spans="1:5" ht="13.2" x14ac:dyDescent="0.25">
      <c r="A5377" s="23">
        <v>5376</v>
      </c>
      <c r="B5377" s="22" t="s">
        <v>2</v>
      </c>
      <c r="C5377" s="23" t="s">
        <v>14</v>
      </c>
      <c r="D5377" s="41">
        <v>16750</v>
      </c>
      <c r="E5377" s="23" t="s">
        <v>39</v>
      </c>
    </row>
    <row r="5378" spans="1:5" ht="13.2" x14ac:dyDescent="0.25">
      <c r="A5378" s="23">
        <v>5377</v>
      </c>
      <c r="B5378" s="22" t="s">
        <v>2</v>
      </c>
      <c r="C5378" s="23" t="s">
        <v>13</v>
      </c>
      <c r="D5378" s="41">
        <v>7500</v>
      </c>
      <c r="E5378" s="23" t="s">
        <v>39</v>
      </c>
    </row>
    <row r="5379" spans="1:5" ht="13.2" x14ac:dyDescent="0.25">
      <c r="A5379" s="23">
        <v>5378</v>
      </c>
      <c r="B5379" s="22" t="s">
        <v>2</v>
      </c>
      <c r="C5379" s="23" t="s">
        <v>10</v>
      </c>
      <c r="D5379" s="41">
        <v>15000</v>
      </c>
      <c r="E5379" s="23" t="s">
        <v>39</v>
      </c>
    </row>
    <row r="5380" spans="1:5" ht="13.2" x14ac:dyDescent="0.25">
      <c r="A5380" s="23">
        <v>5379</v>
      </c>
      <c r="B5380" s="22" t="s">
        <v>2</v>
      </c>
      <c r="C5380" s="23" t="s">
        <v>10</v>
      </c>
      <c r="D5380" s="41">
        <v>11000</v>
      </c>
      <c r="E5380" s="23" t="s">
        <v>39</v>
      </c>
    </row>
    <row r="5381" spans="1:5" ht="13.2" x14ac:dyDescent="0.25">
      <c r="A5381" s="23">
        <v>5380</v>
      </c>
      <c r="B5381" s="22" t="s">
        <v>2</v>
      </c>
      <c r="C5381" s="23" t="s">
        <v>14</v>
      </c>
      <c r="D5381" s="41">
        <v>17500</v>
      </c>
      <c r="E5381" s="23" t="s">
        <v>39</v>
      </c>
    </row>
    <row r="5382" spans="1:5" ht="13.2" x14ac:dyDescent="0.25">
      <c r="A5382" s="23">
        <v>5381</v>
      </c>
      <c r="B5382" s="22" t="s">
        <v>2</v>
      </c>
      <c r="C5382" s="23" t="s">
        <v>14</v>
      </c>
      <c r="D5382" s="41">
        <v>3750</v>
      </c>
      <c r="E5382" s="23" t="s">
        <v>39</v>
      </c>
    </row>
    <row r="5383" spans="1:5" ht="13.2" x14ac:dyDescent="0.25">
      <c r="A5383" s="23">
        <v>5382</v>
      </c>
      <c r="B5383" s="22" t="s">
        <v>2</v>
      </c>
      <c r="C5383" s="23" t="s">
        <v>14</v>
      </c>
      <c r="D5383" s="41">
        <v>3250</v>
      </c>
      <c r="E5383" s="23" t="s">
        <v>39</v>
      </c>
    </row>
    <row r="5384" spans="1:5" ht="13.2" x14ac:dyDescent="0.25">
      <c r="A5384" s="23">
        <v>5383</v>
      </c>
      <c r="B5384" s="22" t="s">
        <v>2</v>
      </c>
      <c r="C5384" s="23" t="s">
        <v>14</v>
      </c>
      <c r="D5384" s="41">
        <v>1000</v>
      </c>
      <c r="E5384" s="23" t="s">
        <v>39</v>
      </c>
    </row>
    <row r="5385" spans="1:5" ht="13.2" x14ac:dyDescent="0.25">
      <c r="A5385" s="23">
        <v>5384</v>
      </c>
      <c r="B5385" s="22" t="s">
        <v>2</v>
      </c>
      <c r="C5385" s="23" t="s">
        <v>13</v>
      </c>
      <c r="D5385" s="41">
        <v>7500</v>
      </c>
      <c r="E5385" s="23" t="s">
        <v>39</v>
      </c>
    </row>
    <row r="5386" spans="1:5" ht="13.2" x14ac:dyDescent="0.25">
      <c r="A5386" s="23">
        <v>5385</v>
      </c>
      <c r="B5386" s="22" t="s">
        <v>2</v>
      </c>
      <c r="C5386" s="23" t="s">
        <v>12</v>
      </c>
      <c r="D5386" s="41">
        <v>10000</v>
      </c>
      <c r="E5386" s="23" t="s">
        <v>39</v>
      </c>
    </row>
    <row r="5387" spans="1:5" ht="13.2" x14ac:dyDescent="0.25">
      <c r="A5387" s="23">
        <v>5386</v>
      </c>
      <c r="B5387" s="22" t="s">
        <v>2</v>
      </c>
      <c r="C5387" s="23" t="s">
        <v>10</v>
      </c>
      <c r="D5387" s="41">
        <v>17500</v>
      </c>
      <c r="E5387" s="23" t="s">
        <v>39</v>
      </c>
    </row>
    <row r="5388" spans="1:5" ht="13.2" x14ac:dyDescent="0.25">
      <c r="A5388" s="23">
        <v>5387</v>
      </c>
      <c r="B5388" s="22" t="s">
        <v>2</v>
      </c>
      <c r="C5388" s="23" t="s">
        <v>11</v>
      </c>
      <c r="D5388" s="41">
        <v>9250</v>
      </c>
      <c r="E5388" s="23" t="s">
        <v>39</v>
      </c>
    </row>
    <row r="5389" spans="1:5" ht="13.2" x14ac:dyDescent="0.25">
      <c r="A5389" s="23">
        <v>5388</v>
      </c>
      <c r="B5389" s="22" t="s">
        <v>2</v>
      </c>
      <c r="C5389" s="23" t="s">
        <v>10</v>
      </c>
      <c r="D5389" s="41">
        <v>5000</v>
      </c>
      <c r="E5389" s="23" t="s">
        <v>39</v>
      </c>
    </row>
    <row r="5390" spans="1:5" ht="13.2" x14ac:dyDescent="0.25">
      <c r="A5390" s="23">
        <v>5389</v>
      </c>
      <c r="B5390" s="22" t="s">
        <v>2</v>
      </c>
      <c r="C5390" s="23" t="s">
        <v>14</v>
      </c>
      <c r="D5390" s="41">
        <v>2000</v>
      </c>
      <c r="E5390" s="23" t="s">
        <v>39</v>
      </c>
    </row>
    <row r="5391" spans="1:5" ht="13.2" x14ac:dyDescent="0.25">
      <c r="A5391" s="23">
        <v>5390</v>
      </c>
      <c r="B5391" s="22" t="s">
        <v>2</v>
      </c>
      <c r="C5391" s="23" t="s">
        <v>10</v>
      </c>
      <c r="D5391" s="41">
        <v>7500</v>
      </c>
      <c r="E5391" s="23" t="s">
        <v>39</v>
      </c>
    </row>
    <row r="5392" spans="1:5" ht="13.2" x14ac:dyDescent="0.25">
      <c r="A5392" s="23">
        <v>5391</v>
      </c>
      <c r="B5392" s="22" t="s">
        <v>2</v>
      </c>
      <c r="C5392" s="23" t="s">
        <v>14</v>
      </c>
      <c r="D5392" s="41">
        <v>4250</v>
      </c>
      <c r="E5392" s="23" t="s">
        <v>39</v>
      </c>
    </row>
    <row r="5393" spans="1:5" ht="13.2" x14ac:dyDescent="0.25">
      <c r="A5393" s="23">
        <v>5392</v>
      </c>
      <c r="B5393" s="22" t="s">
        <v>2</v>
      </c>
      <c r="C5393" s="23" t="s">
        <v>14</v>
      </c>
      <c r="D5393" s="41">
        <v>9750</v>
      </c>
      <c r="E5393" s="23" t="s">
        <v>39</v>
      </c>
    </row>
    <row r="5394" spans="1:5" ht="13.2" x14ac:dyDescent="0.25">
      <c r="A5394" s="23">
        <v>5393</v>
      </c>
      <c r="B5394" s="22" t="s">
        <v>2</v>
      </c>
      <c r="C5394" s="23" t="s">
        <v>14</v>
      </c>
      <c r="D5394" s="41">
        <v>11000</v>
      </c>
      <c r="E5394" s="23" t="s">
        <v>39</v>
      </c>
    </row>
    <row r="5395" spans="1:5" ht="13.2" x14ac:dyDescent="0.25">
      <c r="A5395" s="23">
        <v>5394</v>
      </c>
      <c r="B5395" s="22" t="s">
        <v>2</v>
      </c>
      <c r="C5395" s="23" t="s">
        <v>14</v>
      </c>
      <c r="D5395" s="41">
        <v>1500</v>
      </c>
      <c r="E5395" s="23" t="s">
        <v>39</v>
      </c>
    </row>
    <row r="5396" spans="1:5" ht="13.2" x14ac:dyDescent="0.25">
      <c r="A5396" s="23">
        <v>5395</v>
      </c>
      <c r="B5396" s="22" t="s">
        <v>2</v>
      </c>
      <c r="C5396" s="23" t="s">
        <v>10</v>
      </c>
      <c r="D5396" s="41">
        <v>17500</v>
      </c>
      <c r="E5396" s="23" t="s">
        <v>39</v>
      </c>
    </row>
    <row r="5397" spans="1:5" ht="13.2" x14ac:dyDescent="0.25">
      <c r="A5397" s="23">
        <v>5396</v>
      </c>
      <c r="B5397" s="22" t="s">
        <v>2</v>
      </c>
      <c r="C5397" s="23" t="s">
        <v>14</v>
      </c>
      <c r="D5397" s="41">
        <v>3250</v>
      </c>
      <c r="E5397" s="23" t="s">
        <v>39</v>
      </c>
    </row>
    <row r="5398" spans="1:5" ht="13.2" x14ac:dyDescent="0.25">
      <c r="A5398" s="23">
        <v>5397</v>
      </c>
      <c r="B5398" s="22" t="s">
        <v>2</v>
      </c>
      <c r="C5398" s="23" t="s">
        <v>14</v>
      </c>
      <c r="D5398" s="41">
        <v>1500</v>
      </c>
      <c r="E5398" s="23" t="s">
        <v>39</v>
      </c>
    </row>
    <row r="5399" spans="1:5" ht="13.2" x14ac:dyDescent="0.25">
      <c r="A5399" s="23">
        <v>5398</v>
      </c>
      <c r="B5399" s="22" t="s">
        <v>2</v>
      </c>
      <c r="C5399" s="23" t="s">
        <v>14</v>
      </c>
      <c r="D5399" s="41">
        <v>17500</v>
      </c>
      <c r="E5399" s="23" t="s">
        <v>39</v>
      </c>
    </row>
    <row r="5400" spans="1:5" ht="13.2" x14ac:dyDescent="0.25">
      <c r="A5400" s="23">
        <v>5399</v>
      </c>
      <c r="B5400" s="22" t="s">
        <v>2</v>
      </c>
      <c r="C5400" s="23" t="s">
        <v>14</v>
      </c>
      <c r="D5400" s="41">
        <v>2250</v>
      </c>
      <c r="E5400" s="23" t="s">
        <v>39</v>
      </c>
    </row>
    <row r="5401" spans="1:5" ht="13.2" x14ac:dyDescent="0.25">
      <c r="A5401" s="23">
        <v>5400</v>
      </c>
      <c r="B5401" s="22" t="s">
        <v>2</v>
      </c>
      <c r="C5401" s="23" t="s">
        <v>14</v>
      </c>
      <c r="D5401" s="41">
        <v>10500</v>
      </c>
      <c r="E5401" s="23" t="s">
        <v>39</v>
      </c>
    </row>
    <row r="5402" spans="1:5" ht="13.2" x14ac:dyDescent="0.25">
      <c r="A5402" s="23">
        <v>5401</v>
      </c>
      <c r="B5402" s="22" t="s">
        <v>2</v>
      </c>
      <c r="C5402" s="23" t="s">
        <v>14</v>
      </c>
      <c r="D5402" s="41">
        <v>500</v>
      </c>
      <c r="E5402" s="23" t="s">
        <v>39</v>
      </c>
    </row>
    <row r="5403" spans="1:5" ht="13.2" x14ac:dyDescent="0.25">
      <c r="A5403" s="23">
        <v>5402</v>
      </c>
      <c r="B5403" s="22" t="s">
        <v>2</v>
      </c>
      <c r="C5403" s="23" t="s">
        <v>14</v>
      </c>
      <c r="D5403" s="41">
        <v>750</v>
      </c>
      <c r="E5403" s="23" t="s">
        <v>39</v>
      </c>
    </row>
    <row r="5404" spans="1:5" ht="13.2" x14ac:dyDescent="0.25">
      <c r="A5404" s="23">
        <v>5403</v>
      </c>
      <c r="B5404" s="22" t="s">
        <v>2</v>
      </c>
      <c r="C5404" s="23" t="s">
        <v>14</v>
      </c>
      <c r="D5404" s="41">
        <v>3500</v>
      </c>
      <c r="E5404" s="23" t="s">
        <v>39</v>
      </c>
    </row>
    <row r="5405" spans="1:5" ht="13.2" x14ac:dyDescent="0.25">
      <c r="A5405" s="23">
        <v>5404</v>
      </c>
      <c r="B5405" s="22" t="s">
        <v>2</v>
      </c>
      <c r="C5405" s="23" t="s">
        <v>14</v>
      </c>
      <c r="D5405" s="41">
        <v>1750</v>
      </c>
      <c r="E5405" s="23" t="s">
        <v>39</v>
      </c>
    </row>
    <row r="5406" spans="1:5" ht="13.2" x14ac:dyDescent="0.25">
      <c r="A5406" s="23">
        <v>5405</v>
      </c>
      <c r="B5406" s="22" t="s">
        <v>2</v>
      </c>
      <c r="C5406" s="23" t="s">
        <v>12</v>
      </c>
      <c r="D5406" s="41">
        <v>7500</v>
      </c>
      <c r="E5406" s="23" t="s">
        <v>39</v>
      </c>
    </row>
    <row r="5407" spans="1:5" ht="13.2" x14ac:dyDescent="0.25">
      <c r="A5407" s="23">
        <v>5406</v>
      </c>
      <c r="B5407" s="22" t="s">
        <v>2</v>
      </c>
      <c r="C5407" s="23" t="s">
        <v>13</v>
      </c>
      <c r="D5407" s="41">
        <v>7500</v>
      </c>
      <c r="E5407" s="23" t="s">
        <v>39</v>
      </c>
    </row>
    <row r="5408" spans="1:5" ht="13.2" x14ac:dyDescent="0.25">
      <c r="A5408" s="23">
        <v>5407</v>
      </c>
      <c r="B5408" s="22" t="s">
        <v>2</v>
      </c>
      <c r="C5408" s="23" t="s">
        <v>12</v>
      </c>
      <c r="D5408" s="41">
        <v>10000</v>
      </c>
      <c r="E5408" s="23" t="s">
        <v>39</v>
      </c>
    </row>
    <row r="5409" spans="1:5" ht="13.2" x14ac:dyDescent="0.25">
      <c r="A5409" s="23">
        <v>5408</v>
      </c>
      <c r="B5409" s="22" t="s">
        <v>2</v>
      </c>
      <c r="C5409" s="23" t="s">
        <v>11</v>
      </c>
      <c r="D5409" s="41">
        <v>6250</v>
      </c>
      <c r="E5409" s="23" t="s">
        <v>39</v>
      </c>
    </row>
    <row r="5410" spans="1:5" ht="13.2" x14ac:dyDescent="0.25">
      <c r="A5410" s="23">
        <v>5409</v>
      </c>
      <c r="B5410" s="22" t="s">
        <v>2</v>
      </c>
      <c r="C5410" s="23" t="s">
        <v>12</v>
      </c>
      <c r="D5410" s="41">
        <v>12500</v>
      </c>
      <c r="E5410" s="23" t="s">
        <v>40</v>
      </c>
    </row>
    <row r="5411" spans="1:5" ht="13.2" x14ac:dyDescent="0.25">
      <c r="A5411" s="23">
        <v>5410</v>
      </c>
      <c r="B5411" s="22" t="s">
        <v>2</v>
      </c>
      <c r="C5411" s="23" t="s">
        <v>11</v>
      </c>
      <c r="D5411" s="41">
        <v>4500</v>
      </c>
      <c r="E5411" s="23" t="s">
        <v>39</v>
      </c>
    </row>
    <row r="5412" spans="1:5" ht="13.2" x14ac:dyDescent="0.25">
      <c r="A5412" s="23">
        <v>5411</v>
      </c>
      <c r="B5412" s="22" t="s">
        <v>2</v>
      </c>
      <c r="C5412" s="23" t="s">
        <v>10</v>
      </c>
      <c r="D5412" s="41">
        <v>7500</v>
      </c>
      <c r="E5412" s="23" t="s">
        <v>39</v>
      </c>
    </row>
    <row r="5413" spans="1:5" ht="13.2" x14ac:dyDescent="0.25">
      <c r="A5413" s="23">
        <v>5412</v>
      </c>
      <c r="B5413" s="22" t="s">
        <v>2</v>
      </c>
      <c r="C5413" s="23" t="s">
        <v>14</v>
      </c>
      <c r="D5413" s="41">
        <v>3500</v>
      </c>
      <c r="E5413" s="23" t="s">
        <v>39</v>
      </c>
    </row>
    <row r="5414" spans="1:5" ht="13.2" x14ac:dyDescent="0.25">
      <c r="A5414" s="23">
        <v>5413</v>
      </c>
      <c r="B5414" s="22" t="s">
        <v>2</v>
      </c>
      <c r="C5414" s="23" t="s">
        <v>14</v>
      </c>
      <c r="D5414" s="41">
        <v>2750</v>
      </c>
      <c r="E5414" s="23" t="s">
        <v>39</v>
      </c>
    </row>
    <row r="5415" spans="1:5" ht="13.2" x14ac:dyDescent="0.25">
      <c r="A5415" s="23">
        <v>5414</v>
      </c>
      <c r="B5415" s="22" t="s">
        <v>2</v>
      </c>
      <c r="C5415" s="23" t="s">
        <v>14</v>
      </c>
      <c r="D5415" s="41">
        <v>1750</v>
      </c>
      <c r="E5415" s="23" t="s">
        <v>39</v>
      </c>
    </row>
    <row r="5416" spans="1:5" ht="13.2" x14ac:dyDescent="0.25">
      <c r="A5416" s="23">
        <v>5415</v>
      </c>
      <c r="B5416" s="22" t="s">
        <v>2</v>
      </c>
      <c r="C5416" s="23" t="s">
        <v>14</v>
      </c>
      <c r="D5416" s="41">
        <v>2250</v>
      </c>
      <c r="E5416" s="23" t="s">
        <v>39</v>
      </c>
    </row>
    <row r="5417" spans="1:5" ht="13.2" x14ac:dyDescent="0.25">
      <c r="A5417" s="23">
        <v>5416</v>
      </c>
      <c r="B5417" s="22" t="s">
        <v>2</v>
      </c>
      <c r="C5417" s="23" t="s">
        <v>14</v>
      </c>
      <c r="D5417" s="41">
        <v>1600</v>
      </c>
      <c r="E5417" s="23" t="s">
        <v>39</v>
      </c>
    </row>
    <row r="5418" spans="1:5" ht="13.2" x14ac:dyDescent="0.25">
      <c r="A5418" s="23">
        <v>5417</v>
      </c>
      <c r="B5418" s="22" t="s">
        <v>2</v>
      </c>
      <c r="C5418" s="23" t="s">
        <v>14</v>
      </c>
      <c r="D5418" s="41">
        <v>1000</v>
      </c>
      <c r="E5418" s="23" t="s">
        <v>39</v>
      </c>
    </row>
    <row r="5419" spans="1:5" ht="13.2" x14ac:dyDescent="0.25">
      <c r="A5419" s="23">
        <v>5418</v>
      </c>
      <c r="B5419" s="22" t="s">
        <v>2</v>
      </c>
      <c r="C5419" s="23" t="s">
        <v>12</v>
      </c>
      <c r="D5419" s="41">
        <v>7500</v>
      </c>
      <c r="E5419" s="23" t="s">
        <v>39</v>
      </c>
    </row>
    <row r="5420" spans="1:5" ht="13.2" x14ac:dyDescent="0.25">
      <c r="A5420" s="23">
        <v>5419</v>
      </c>
      <c r="B5420" s="22" t="s">
        <v>2</v>
      </c>
      <c r="C5420" s="23" t="s">
        <v>13</v>
      </c>
      <c r="D5420" s="41">
        <v>11250</v>
      </c>
      <c r="E5420" s="23" t="s">
        <v>39</v>
      </c>
    </row>
    <row r="5421" spans="1:5" ht="13.2" x14ac:dyDescent="0.25">
      <c r="A5421" s="23">
        <v>5420</v>
      </c>
      <c r="B5421" s="22" t="s">
        <v>2</v>
      </c>
      <c r="C5421" s="23" t="s">
        <v>12</v>
      </c>
      <c r="D5421" s="41">
        <v>12500</v>
      </c>
      <c r="E5421" s="23" t="s">
        <v>39</v>
      </c>
    </row>
    <row r="5422" spans="1:5" ht="13.2" x14ac:dyDescent="0.25">
      <c r="A5422" s="23">
        <v>5421</v>
      </c>
      <c r="B5422" s="22" t="s">
        <v>2</v>
      </c>
      <c r="C5422" s="23" t="s">
        <v>10</v>
      </c>
      <c r="D5422" s="41">
        <v>7500</v>
      </c>
      <c r="E5422" s="23" t="s">
        <v>39</v>
      </c>
    </row>
    <row r="5423" spans="1:5" ht="13.2" x14ac:dyDescent="0.25">
      <c r="A5423" s="23">
        <v>5422</v>
      </c>
      <c r="B5423" s="22" t="s">
        <v>2</v>
      </c>
      <c r="C5423" s="23" t="s">
        <v>14</v>
      </c>
      <c r="D5423" s="41">
        <v>4250</v>
      </c>
      <c r="E5423" s="23" t="s">
        <v>39</v>
      </c>
    </row>
    <row r="5424" spans="1:5" ht="13.2" x14ac:dyDescent="0.25">
      <c r="A5424" s="23">
        <v>5423</v>
      </c>
      <c r="B5424" s="22" t="s">
        <v>2</v>
      </c>
      <c r="C5424" s="23" t="s">
        <v>14</v>
      </c>
      <c r="D5424" s="41">
        <v>2750</v>
      </c>
      <c r="E5424" s="23" t="s">
        <v>39</v>
      </c>
    </row>
    <row r="5425" spans="1:5" ht="13.2" x14ac:dyDescent="0.25">
      <c r="A5425" s="23">
        <v>5424</v>
      </c>
      <c r="B5425" s="22" t="s">
        <v>2</v>
      </c>
      <c r="C5425" s="23" t="s">
        <v>10</v>
      </c>
      <c r="D5425" s="41">
        <v>5000</v>
      </c>
      <c r="E5425" s="23" t="s">
        <v>39</v>
      </c>
    </row>
    <row r="5426" spans="1:5" ht="13.2" x14ac:dyDescent="0.25">
      <c r="A5426" s="23">
        <v>5425</v>
      </c>
      <c r="B5426" s="22" t="s">
        <v>2</v>
      </c>
      <c r="C5426" s="23" t="s">
        <v>14</v>
      </c>
      <c r="D5426" s="41">
        <v>4250</v>
      </c>
      <c r="E5426" s="23" t="s">
        <v>39</v>
      </c>
    </row>
    <row r="5427" spans="1:5" ht="13.2" x14ac:dyDescent="0.25">
      <c r="A5427" s="23">
        <v>5426</v>
      </c>
      <c r="B5427" s="22" t="s">
        <v>2</v>
      </c>
      <c r="C5427" s="23" t="s">
        <v>14</v>
      </c>
      <c r="D5427" s="41">
        <v>6000</v>
      </c>
      <c r="E5427" s="23" t="s">
        <v>39</v>
      </c>
    </row>
    <row r="5428" spans="1:5" ht="13.2" x14ac:dyDescent="0.25">
      <c r="A5428" s="23">
        <v>5427</v>
      </c>
      <c r="B5428" s="22" t="s">
        <v>2</v>
      </c>
      <c r="C5428" s="23" t="s">
        <v>10</v>
      </c>
      <c r="D5428" s="41">
        <v>5000</v>
      </c>
      <c r="E5428" s="23" t="s">
        <v>39</v>
      </c>
    </row>
    <row r="5429" spans="1:5" ht="13.2" x14ac:dyDescent="0.25">
      <c r="A5429" s="23">
        <v>5428</v>
      </c>
      <c r="B5429" s="22" t="s">
        <v>2</v>
      </c>
      <c r="C5429" s="23" t="s">
        <v>14</v>
      </c>
      <c r="D5429" s="41">
        <v>6750</v>
      </c>
      <c r="E5429" s="23" t="s">
        <v>39</v>
      </c>
    </row>
    <row r="5430" spans="1:5" ht="13.2" x14ac:dyDescent="0.25">
      <c r="A5430" s="23">
        <v>5429</v>
      </c>
      <c r="B5430" s="22" t="s">
        <v>2</v>
      </c>
      <c r="C5430" s="23" t="s">
        <v>13</v>
      </c>
      <c r="D5430" s="41">
        <v>7500</v>
      </c>
      <c r="E5430" s="23" t="s">
        <v>39</v>
      </c>
    </row>
    <row r="5431" spans="1:5" ht="13.2" x14ac:dyDescent="0.25">
      <c r="A5431" s="23">
        <v>5430</v>
      </c>
      <c r="B5431" s="22" t="s">
        <v>2</v>
      </c>
      <c r="C5431" s="23" t="s">
        <v>10</v>
      </c>
      <c r="D5431" s="41">
        <v>5000</v>
      </c>
      <c r="E5431" s="23" t="s">
        <v>40</v>
      </c>
    </row>
    <row r="5432" spans="1:5" ht="13.2" x14ac:dyDescent="0.25">
      <c r="A5432" s="23">
        <v>5431</v>
      </c>
      <c r="B5432" s="22" t="s">
        <v>2</v>
      </c>
      <c r="C5432" s="23" t="s">
        <v>14</v>
      </c>
      <c r="D5432" s="41">
        <v>1000</v>
      </c>
      <c r="E5432" s="23" t="s">
        <v>40</v>
      </c>
    </row>
    <row r="5433" spans="1:5" ht="13.2" x14ac:dyDescent="0.25">
      <c r="A5433" s="23">
        <v>5432</v>
      </c>
      <c r="B5433" s="22" t="s">
        <v>2</v>
      </c>
      <c r="C5433" s="23" t="s">
        <v>10</v>
      </c>
      <c r="D5433" s="41">
        <v>17500</v>
      </c>
      <c r="E5433" s="23" t="s">
        <v>39</v>
      </c>
    </row>
    <row r="5434" spans="1:5" ht="13.2" x14ac:dyDescent="0.25">
      <c r="A5434" s="23">
        <v>5433</v>
      </c>
      <c r="B5434" s="22" t="s">
        <v>2</v>
      </c>
      <c r="C5434" s="23" t="s">
        <v>14</v>
      </c>
      <c r="D5434" s="41">
        <v>15000</v>
      </c>
      <c r="E5434" s="23" t="s">
        <v>39</v>
      </c>
    </row>
    <row r="5435" spans="1:5" ht="13.2" x14ac:dyDescent="0.25">
      <c r="A5435" s="23">
        <v>5434</v>
      </c>
      <c r="B5435" s="22" t="s">
        <v>2</v>
      </c>
      <c r="C5435" s="23" t="s">
        <v>14</v>
      </c>
      <c r="D5435" s="41">
        <v>3250</v>
      </c>
      <c r="E5435" s="23" t="s">
        <v>39</v>
      </c>
    </row>
    <row r="5436" spans="1:5" ht="13.2" x14ac:dyDescent="0.25">
      <c r="A5436" s="23">
        <v>5435</v>
      </c>
      <c r="B5436" s="22" t="s">
        <v>2</v>
      </c>
      <c r="C5436" s="23" t="s">
        <v>14</v>
      </c>
      <c r="D5436" s="41">
        <v>55000</v>
      </c>
      <c r="E5436" s="23" t="s">
        <v>39</v>
      </c>
    </row>
    <row r="5437" spans="1:5" ht="13.2" x14ac:dyDescent="0.25">
      <c r="A5437" s="23">
        <v>5436</v>
      </c>
      <c r="B5437" s="22" t="s">
        <v>2</v>
      </c>
      <c r="C5437" s="23" t="s">
        <v>14</v>
      </c>
      <c r="D5437" s="41">
        <v>2250</v>
      </c>
      <c r="E5437" s="23" t="s">
        <v>39</v>
      </c>
    </row>
    <row r="5438" spans="1:5" ht="13.2" x14ac:dyDescent="0.25">
      <c r="A5438" s="23">
        <v>5437</v>
      </c>
      <c r="B5438" s="22" t="s">
        <v>2</v>
      </c>
      <c r="C5438" s="23" t="s">
        <v>14</v>
      </c>
      <c r="D5438" s="41">
        <v>1500</v>
      </c>
      <c r="E5438" s="23" t="s">
        <v>39</v>
      </c>
    </row>
    <row r="5439" spans="1:5" ht="13.2" x14ac:dyDescent="0.25">
      <c r="A5439" s="23">
        <v>5438</v>
      </c>
      <c r="B5439" s="22" t="s">
        <v>2</v>
      </c>
      <c r="C5439" s="23" t="s">
        <v>14</v>
      </c>
      <c r="D5439" s="41">
        <v>7000</v>
      </c>
      <c r="E5439" s="23" t="s">
        <v>39</v>
      </c>
    </row>
    <row r="5440" spans="1:5" ht="13.2" x14ac:dyDescent="0.25">
      <c r="A5440" s="23">
        <v>5439</v>
      </c>
      <c r="B5440" s="22" t="s">
        <v>2</v>
      </c>
      <c r="C5440" s="23" t="s">
        <v>14</v>
      </c>
      <c r="D5440" s="41">
        <v>5500</v>
      </c>
      <c r="E5440" s="23" t="s">
        <v>39</v>
      </c>
    </row>
    <row r="5441" spans="1:5" ht="13.2" x14ac:dyDescent="0.25">
      <c r="A5441" s="23">
        <v>5440</v>
      </c>
      <c r="B5441" s="22" t="s">
        <v>2</v>
      </c>
      <c r="C5441" s="23" t="s">
        <v>14</v>
      </c>
      <c r="D5441" s="41">
        <v>1750</v>
      </c>
      <c r="E5441" s="23" t="s">
        <v>39</v>
      </c>
    </row>
    <row r="5442" spans="1:5" ht="13.2" x14ac:dyDescent="0.25">
      <c r="A5442" s="23">
        <v>5441</v>
      </c>
      <c r="B5442" s="22" t="s">
        <v>2</v>
      </c>
      <c r="C5442" s="23" t="s">
        <v>10</v>
      </c>
      <c r="D5442" s="41">
        <v>16750</v>
      </c>
      <c r="E5442" s="23" t="s">
        <v>39</v>
      </c>
    </row>
    <row r="5443" spans="1:5" ht="13.2" x14ac:dyDescent="0.25">
      <c r="A5443" s="23">
        <v>5442</v>
      </c>
      <c r="B5443" s="22" t="s">
        <v>2</v>
      </c>
      <c r="C5443" s="23" t="s">
        <v>13</v>
      </c>
      <c r="D5443" s="41">
        <v>7500</v>
      </c>
      <c r="E5443" s="23" t="s">
        <v>39</v>
      </c>
    </row>
    <row r="5444" spans="1:5" ht="13.2" x14ac:dyDescent="0.25">
      <c r="A5444" s="23">
        <v>5443</v>
      </c>
      <c r="B5444" s="22" t="s">
        <v>2</v>
      </c>
      <c r="C5444" s="23" t="s">
        <v>13</v>
      </c>
      <c r="D5444" s="41">
        <v>3750</v>
      </c>
      <c r="E5444" s="23" t="s">
        <v>39</v>
      </c>
    </row>
    <row r="5445" spans="1:5" ht="13.2" x14ac:dyDescent="0.25">
      <c r="A5445" s="23">
        <v>5444</v>
      </c>
      <c r="B5445" s="22" t="s">
        <v>2</v>
      </c>
      <c r="C5445" s="23" t="s">
        <v>14</v>
      </c>
      <c r="D5445" s="41">
        <v>21000</v>
      </c>
      <c r="E5445" s="23" t="s">
        <v>39</v>
      </c>
    </row>
    <row r="5446" spans="1:5" ht="13.2" x14ac:dyDescent="0.25">
      <c r="A5446" s="23">
        <v>5445</v>
      </c>
      <c r="B5446" s="22" t="s">
        <v>2</v>
      </c>
      <c r="C5446" s="23" t="s">
        <v>13</v>
      </c>
      <c r="D5446" s="41">
        <v>3750</v>
      </c>
      <c r="E5446" s="23" t="s">
        <v>39</v>
      </c>
    </row>
    <row r="5447" spans="1:5" ht="13.2" x14ac:dyDescent="0.25">
      <c r="A5447" s="23">
        <v>5446</v>
      </c>
      <c r="B5447" s="22" t="s">
        <v>2</v>
      </c>
      <c r="C5447" s="23" t="s">
        <v>14</v>
      </c>
      <c r="D5447" s="41">
        <v>10500</v>
      </c>
      <c r="E5447" s="23" t="s">
        <v>39</v>
      </c>
    </row>
    <row r="5448" spans="1:5" ht="13.2" x14ac:dyDescent="0.25">
      <c r="A5448" s="23">
        <v>5447</v>
      </c>
      <c r="B5448" s="22" t="s">
        <v>2</v>
      </c>
      <c r="C5448" s="23" t="s">
        <v>13</v>
      </c>
      <c r="D5448" s="41">
        <v>3750</v>
      </c>
      <c r="E5448" s="23" t="s">
        <v>39</v>
      </c>
    </row>
    <row r="5449" spans="1:5" ht="13.2" x14ac:dyDescent="0.25">
      <c r="A5449" s="23">
        <v>5448</v>
      </c>
      <c r="B5449" s="22" t="s">
        <v>2</v>
      </c>
      <c r="C5449" s="23" t="s">
        <v>13</v>
      </c>
      <c r="D5449" s="41">
        <v>7500</v>
      </c>
      <c r="E5449" s="23" t="s">
        <v>40</v>
      </c>
    </row>
    <row r="5450" spans="1:5" ht="13.2" x14ac:dyDescent="0.25">
      <c r="A5450" s="23">
        <v>5449</v>
      </c>
      <c r="B5450" s="22" t="s">
        <v>2</v>
      </c>
      <c r="C5450" s="23" t="s">
        <v>12</v>
      </c>
      <c r="D5450" s="41">
        <v>12500</v>
      </c>
      <c r="E5450" s="23" t="s">
        <v>39</v>
      </c>
    </row>
    <row r="5451" spans="1:5" ht="13.2" x14ac:dyDescent="0.25">
      <c r="A5451" s="23">
        <v>5450</v>
      </c>
      <c r="B5451" s="22" t="s">
        <v>2</v>
      </c>
      <c r="C5451" s="23" t="s">
        <v>13</v>
      </c>
      <c r="D5451" s="41">
        <v>3750</v>
      </c>
      <c r="E5451" s="23" t="s">
        <v>39</v>
      </c>
    </row>
    <row r="5452" spans="1:5" ht="13.2" x14ac:dyDescent="0.25">
      <c r="A5452" s="23">
        <v>5451</v>
      </c>
      <c r="B5452" s="22" t="s">
        <v>2</v>
      </c>
      <c r="C5452" s="23" t="s">
        <v>13</v>
      </c>
      <c r="D5452" s="41">
        <v>3750</v>
      </c>
      <c r="E5452" s="23" t="s">
        <v>39</v>
      </c>
    </row>
    <row r="5453" spans="1:5" ht="13.2" x14ac:dyDescent="0.25">
      <c r="A5453" s="23">
        <v>5452</v>
      </c>
      <c r="B5453" s="22" t="s">
        <v>2</v>
      </c>
      <c r="C5453" s="23" t="s">
        <v>14</v>
      </c>
      <c r="D5453" s="41">
        <v>21000</v>
      </c>
      <c r="E5453" s="23" t="s">
        <v>40</v>
      </c>
    </row>
    <row r="5454" spans="1:5" ht="13.2" x14ac:dyDescent="0.25">
      <c r="A5454" s="23">
        <v>5453</v>
      </c>
      <c r="B5454" s="22" t="s">
        <v>2</v>
      </c>
      <c r="C5454" s="23" t="s">
        <v>10</v>
      </c>
      <c r="D5454" s="41">
        <v>7500</v>
      </c>
      <c r="E5454" s="23" t="s">
        <v>39</v>
      </c>
    </row>
    <row r="5455" spans="1:5" ht="13.2" x14ac:dyDescent="0.25">
      <c r="A5455" s="23">
        <v>5454</v>
      </c>
      <c r="B5455" s="22" t="s">
        <v>2</v>
      </c>
      <c r="C5455" s="23" t="s">
        <v>14</v>
      </c>
      <c r="D5455" s="41">
        <v>6500</v>
      </c>
      <c r="E5455" s="23" t="s">
        <v>39</v>
      </c>
    </row>
    <row r="5456" spans="1:5" ht="13.2" x14ac:dyDescent="0.25">
      <c r="A5456" s="23">
        <v>5455</v>
      </c>
      <c r="B5456" s="22" t="s">
        <v>2</v>
      </c>
      <c r="C5456" s="23" t="s">
        <v>10</v>
      </c>
      <c r="D5456" s="41">
        <v>5000</v>
      </c>
      <c r="E5456" s="23" t="s">
        <v>39</v>
      </c>
    </row>
    <row r="5457" spans="1:5" ht="13.2" x14ac:dyDescent="0.25">
      <c r="A5457" s="23">
        <v>5456</v>
      </c>
      <c r="B5457" s="22" t="s">
        <v>2</v>
      </c>
      <c r="C5457" s="23" t="s">
        <v>14</v>
      </c>
      <c r="D5457" s="41">
        <v>7500</v>
      </c>
      <c r="E5457" s="23" t="s">
        <v>39</v>
      </c>
    </row>
    <row r="5458" spans="1:5" ht="13.2" x14ac:dyDescent="0.25">
      <c r="A5458" s="23">
        <v>5457</v>
      </c>
      <c r="B5458" s="22" t="s">
        <v>2</v>
      </c>
      <c r="C5458" s="23" t="s">
        <v>10</v>
      </c>
      <c r="D5458" s="41">
        <v>7500</v>
      </c>
      <c r="E5458" s="23" t="s">
        <v>39</v>
      </c>
    </row>
    <row r="5459" spans="1:5" ht="13.2" x14ac:dyDescent="0.25">
      <c r="A5459" s="23">
        <v>5458</v>
      </c>
      <c r="B5459" s="22" t="s">
        <v>2</v>
      </c>
      <c r="C5459" s="23" t="s">
        <v>14</v>
      </c>
      <c r="D5459" s="41">
        <v>2000</v>
      </c>
      <c r="E5459" s="23" t="s">
        <v>39</v>
      </c>
    </row>
    <row r="5460" spans="1:5" ht="13.2" x14ac:dyDescent="0.25">
      <c r="A5460" s="23">
        <v>5459</v>
      </c>
      <c r="B5460" s="22" t="s">
        <v>2</v>
      </c>
      <c r="C5460" s="23" t="s">
        <v>14</v>
      </c>
      <c r="D5460" s="41">
        <v>500</v>
      </c>
      <c r="E5460" s="23" t="s">
        <v>39</v>
      </c>
    </row>
    <row r="5461" spans="1:5" ht="13.2" x14ac:dyDescent="0.25">
      <c r="A5461" s="23">
        <v>5460</v>
      </c>
      <c r="B5461" s="22" t="s">
        <v>2</v>
      </c>
      <c r="C5461" s="23" t="s">
        <v>14</v>
      </c>
      <c r="D5461" s="41">
        <v>1000</v>
      </c>
      <c r="E5461" s="23" t="s">
        <v>39</v>
      </c>
    </row>
    <row r="5462" spans="1:5" ht="13.2" x14ac:dyDescent="0.25">
      <c r="A5462" s="23">
        <v>5461</v>
      </c>
      <c r="B5462" s="22" t="s">
        <v>2</v>
      </c>
      <c r="C5462" s="23" t="s">
        <v>10</v>
      </c>
      <c r="D5462" s="41">
        <v>5000</v>
      </c>
      <c r="E5462" s="23" t="s">
        <v>39</v>
      </c>
    </row>
    <row r="5463" spans="1:5" ht="13.2" x14ac:dyDescent="0.25">
      <c r="A5463" s="23">
        <v>5462</v>
      </c>
      <c r="B5463" s="22" t="s">
        <v>2</v>
      </c>
      <c r="C5463" s="23" t="s">
        <v>14</v>
      </c>
      <c r="D5463" s="41">
        <v>2500</v>
      </c>
      <c r="E5463" s="23" t="s">
        <v>39</v>
      </c>
    </row>
    <row r="5464" spans="1:5" ht="13.2" x14ac:dyDescent="0.25">
      <c r="A5464" s="23">
        <v>5463</v>
      </c>
      <c r="B5464" s="22" t="s">
        <v>2</v>
      </c>
      <c r="C5464" s="23" t="s">
        <v>10</v>
      </c>
      <c r="D5464" s="41">
        <v>5000</v>
      </c>
      <c r="E5464" s="23" t="s">
        <v>39</v>
      </c>
    </row>
    <row r="5465" spans="1:5" ht="13.2" x14ac:dyDescent="0.25">
      <c r="A5465" s="23">
        <v>5464</v>
      </c>
      <c r="B5465" s="22" t="s">
        <v>2</v>
      </c>
      <c r="C5465" s="23" t="s">
        <v>10</v>
      </c>
      <c r="D5465" s="41">
        <v>7500</v>
      </c>
      <c r="E5465" s="23" t="s">
        <v>39</v>
      </c>
    </row>
    <row r="5466" spans="1:5" ht="13.2" x14ac:dyDescent="0.25">
      <c r="A5466" s="23">
        <v>5465</v>
      </c>
      <c r="B5466" s="22" t="s">
        <v>2</v>
      </c>
      <c r="C5466" s="23" t="s">
        <v>14</v>
      </c>
      <c r="D5466" s="41">
        <v>1500</v>
      </c>
      <c r="E5466" s="23" t="s">
        <v>39</v>
      </c>
    </row>
    <row r="5467" spans="1:5" ht="13.2" x14ac:dyDescent="0.25">
      <c r="A5467" s="23">
        <v>5466</v>
      </c>
      <c r="B5467" s="22" t="s">
        <v>2</v>
      </c>
      <c r="C5467" s="23" t="s">
        <v>13</v>
      </c>
      <c r="D5467" s="41">
        <v>7500</v>
      </c>
      <c r="E5467" s="23" t="s">
        <v>40</v>
      </c>
    </row>
    <row r="5468" spans="1:5" ht="13.2" x14ac:dyDescent="0.25">
      <c r="A5468" s="23">
        <v>5467</v>
      </c>
      <c r="B5468" s="22" t="s">
        <v>2</v>
      </c>
      <c r="C5468" s="23" t="s">
        <v>10</v>
      </c>
      <c r="D5468" s="41">
        <v>5000</v>
      </c>
      <c r="E5468" s="23" t="s">
        <v>39</v>
      </c>
    </row>
    <row r="5469" spans="1:5" ht="13.2" x14ac:dyDescent="0.25">
      <c r="A5469" s="23">
        <v>5468</v>
      </c>
      <c r="B5469" s="22" t="s">
        <v>2</v>
      </c>
      <c r="C5469" s="23" t="s">
        <v>13</v>
      </c>
      <c r="D5469" s="41">
        <v>15000</v>
      </c>
      <c r="E5469" s="23" t="s">
        <v>39</v>
      </c>
    </row>
    <row r="5470" spans="1:5" ht="13.2" x14ac:dyDescent="0.25">
      <c r="A5470" s="23">
        <v>5469</v>
      </c>
      <c r="B5470" s="22" t="s">
        <v>2</v>
      </c>
      <c r="C5470" s="23" t="s">
        <v>12</v>
      </c>
      <c r="D5470" s="41">
        <v>15000</v>
      </c>
      <c r="E5470" s="23" t="s">
        <v>39</v>
      </c>
    </row>
    <row r="5471" spans="1:5" ht="13.2" x14ac:dyDescent="0.25">
      <c r="A5471" s="23">
        <v>5470</v>
      </c>
      <c r="B5471" s="22" t="s">
        <v>2</v>
      </c>
      <c r="C5471" s="23" t="s">
        <v>11</v>
      </c>
      <c r="D5471" s="41">
        <v>5000</v>
      </c>
      <c r="E5471" s="23" t="s">
        <v>39</v>
      </c>
    </row>
    <row r="5472" spans="1:5" ht="13.2" x14ac:dyDescent="0.25">
      <c r="A5472" s="23">
        <v>5471</v>
      </c>
      <c r="B5472" s="22" t="s">
        <v>2</v>
      </c>
      <c r="C5472" s="23" t="s">
        <v>12</v>
      </c>
      <c r="D5472" s="41">
        <v>10000</v>
      </c>
      <c r="E5472" s="23" t="s">
        <v>40</v>
      </c>
    </row>
    <row r="5473" spans="1:5" ht="13.2" x14ac:dyDescent="0.25">
      <c r="A5473" s="23">
        <v>5472</v>
      </c>
      <c r="B5473" s="22" t="s">
        <v>2</v>
      </c>
      <c r="C5473" s="23" t="s">
        <v>12</v>
      </c>
      <c r="D5473" s="41">
        <v>8750</v>
      </c>
      <c r="E5473" s="23" t="s">
        <v>40</v>
      </c>
    </row>
    <row r="5474" spans="1:5" ht="13.2" x14ac:dyDescent="0.25">
      <c r="A5474" s="23">
        <v>5473</v>
      </c>
      <c r="B5474" s="22" t="s">
        <v>2</v>
      </c>
      <c r="C5474" s="23" t="s">
        <v>12</v>
      </c>
      <c r="D5474" s="41">
        <v>8750</v>
      </c>
      <c r="E5474" s="23" t="s">
        <v>40</v>
      </c>
    </row>
    <row r="5475" spans="1:5" ht="13.2" x14ac:dyDescent="0.25">
      <c r="A5475" s="23">
        <v>5474</v>
      </c>
      <c r="B5475" s="22" t="s">
        <v>2</v>
      </c>
      <c r="C5475" s="23" t="s">
        <v>12</v>
      </c>
      <c r="D5475" s="41">
        <v>12500</v>
      </c>
      <c r="E5475" s="23" t="s">
        <v>40</v>
      </c>
    </row>
    <row r="5476" spans="1:5" ht="13.2" x14ac:dyDescent="0.25">
      <c r="A5476" s="23">
        <v>5475</v>
      </c>
      <c r="B5476" s="22" t="s">
        <v>2</v>
      </c>
      <c r="C5476" s="23" t="s">
        <v>12</v>
      </c>
      <c r="D5476" s="41">
        <v>8750</v>
      </c>
      <c r="E5476" s="23" t="s">
        <v>40</v>
      </c>
    </row>
    <row r="5477" spans="1:5" ht="13.2" x14ac:dyDescent="0.25">
      <c r="A5477" s="23">
        <v>5476</v>
      </c>
      <c r="B5477" s="22" t="s">
        <v>2</v>
      </c>
      <c r="C5477" s="23" t="s">
        <v>12</v>
      </c>
      <c r="D5477" s="41">
        <v>10000</v>
      </c>
      <c r="E5477" s="23" t="s">
        <v>40</v>
      </c>
    </row>
    <row r="5478" spans="1:5" ht="13.2" x14ac:dyDescent="0.25">
      <c r="A5478" s="23">
        <v>5477</v>
      </c>
      <c r="B5478" s="22" t="s">
        <v>2</v>
      </c>
      <c r="C5478" s="23" t="s">
        <v>12</v>
      </c>
      <c r="D5478" s="41">
        <v>10000</v>
      </c>
      <c r="E5478" s="23" t="s">
        <v>40</v>
      </c>
    </row>
    <row r="5479" spans="1:5" ht="13.2" x14ac:dyDescent="0.25">
      <c r="A5479" s="23">
        <v>5478</v>
      </c>
      <c r="B5479" s="22" t="s">
        <v>2</v>
      </c>
      <c r="C5479" s="23" t="s">
        <v>12</v>
      </c>
      <c r="D5479" s="41">
        <v>15000</v>
      </c>
      <c r="E5479" s="23" t="s">
        <v>40</v>
      </c>
    </row>
    <row r="5480" spans="1:5" ht="13.2" x14ac:dyDescent="0.25">
      <c r="A5480" s="23">
        <v>5479</v>
      </c>
      <c r="B5480" s="22" t="s">
        <v>2</v>
      </c>
      <c r="C5480" s="23" t="s">
        <v>12</v>
      </c>
      <c r="D5480" s="41">
        <v>10000</v>
      </c>
      <c r="E5480" s="23" t="s">
        <v>40</v>
      </c>
    </row>
    <row r="5481" spans="1:5" ht="13.2" x14ac:dyDescent="0.25">
      <c r="A5481" s="23">
        <v>5480</v>
      </c>
      <c r="B5481" s="22" t="s">
        <v>2</v>
      </c>
      <c r="C5481" s="23" t="s">
        <v>12</v>
      </c>
      <c r="D5481" s="41">
        <v>10000</v>
      </c>
      <c r="E5481" s="23" t="s">
        <v>40</v>
      </c>
    </row>
    <row r="5482" spans="1:5" ht="13.2" x14ac:dyDescent="0.25">
      <c r="A5482" s="23">
        <v>5481</v>
      </c>
      <c r="B5482" s="22" t="s">
        <v>2</v>
      </c>
      <c r="C5482" s="23" t="s">
        <v>12</v>
      </c>
      <c r="D5482" s="41">
        <v>12500</v>
      </c>
      <c r="E5482" s="23" t="s">
        <v>40</v>
      </c>
    </row>
    <row r="5483" spans="1:5" ht="13.2" x14ac:dyDescent="0.25">
      <c r="A5483" s="23">
        <v>5482</v>
      </c>
      <c r="B5483" s="22" t="s">
        <v>2</v>
      </c>
      <c r="C5483" s="23" t="s">
        <v>12</v>
      </c>
      <c r="D5483" s="41">
        <v>12500</v>
      </c>
      <c r="E5483" s="23" t="s">
        <v>40</v>
      </c>
    </row>
    <row r="5484" spans="1:5" ht="13.2" x14ac:dyDescent="0.25">
      <c r="A5484" s="23">
        <v>5483</v>
      </c>
      <c r="B5484" s="22" t="s">
        <v>2</v>
      </c>
      <c r="C5484" s="23" t="s">
        <v>12</v>
      </c>
      <c r="D5484" s="41">
        <v>10000</v>
      </c>
      <c r="E5484" s="23" t="s">
        <v>40</v>
      </c>
    </row>
    <row r="5485" spans="1:5" ht="13.2" x14ac:dyDescent="0.25">
      <c r="A5485" s="23">
        <v>5484</v>
      </c>
      <c r="B5485" s="22" t="s">
        <v>2</v>
      </c>
      <c r="C5485" s="23" t="s">
        <v>12</v>
      </c>
      <c r="D5485" s="41">
        <v>10000</v>
      </c>
      <c r="E5485" s="23" t="s">
        <v>40</v>
      </c>
    </row>
    <row r="5486" spans="1:5" ht="13.2" x14ac:dyDescent="0.25">
      <c r="A5486" s="23">
        <v>5485</v>
      </c>
      <c r="B5486" s="22" t="s">
        <v>2</v>
      </c>
      <c r="C5486" s="23" t="s">
        <v>12</v>
      </c>
      <c r="D5486" s="41">
        <v>8750</v>
      </c>
      <c r="E5486" s="23" t="s">
        <v>40</v>
      </c>
    </row>
    <row r="5487" spans="1:5" ht="13.2" x14ac:dyDescent="0.25">
      <c r="A5487" s="23">
        <v>5486</v>
      </c>
      <c r="B5487" s="22" t="s">
        <v>2</v>
      </c>
      <c r="C5487" s="23" t="s">
        <v>12</v>
      </c>
      <c r="D5487" s="41">
        <v>8750</v>
      </c>
      <c r="E5487" s="23" t="s">
        <v>40</v>
      </c>
    </row>
    <row r="5488" spans="1:5" ht="13.2" x14ac:dyDescent="0.25">
      <c r="A5488" s="23">
        <v>5487</v>
      </c>
      <c r="B5488" s="22" t="s">
        <v>2</v>
      </c>
      <c r="C5488" s="23" t="s">
        <v>12</v>
      </c>
      <c r="D5488" s="41">
        <v>10000</v>
      </c>
      <c r="E5488" s="23" t="s">
        <v>40</v>
      </c>
    </row>
    <row r="5489" spans="1:5" ht="13.2" x14ac:dyDescent="0.25">
      <c r="A5489" s="23">
        <v>5488</v>
      </c>
      <c r="B5489" s="22" t="s">
        <v>2</v>
      </c>
      <c r="C5489" s="23" t="s">
        <v>13</v>
      </c>
      <c r="D5489" s="41">
        <v>11250</v>
      </c>
      <c r="E5489" s="23" t="s">
        <v>40</v>
      </c>
    </row>
    <row r="5490" spans="1:5" ht="13.2" x14ac:dyDescent="0.25">
      <c r="A5490" s="23">
        <v>5489</v>
      </c>
      <c r="B5490" s="22" t="s">
        <v>2</v>
      </c>
      <c r="C5490" s="23" t="s">
        <v>12</v>
      </c>
      <c r="D5490" s="41">
        <v>12500</v>
      </c>
      <c r="E5490" s="23" t="s">
        <v>40</v>
      </c>
    </row>
    <row r="5491" spans="1:5" ht="13.2" x14ac:dyDescent="0.25">
      <c r="A5491" s="23">
        <v>5490</v>
      </c>
      <c r="B5491" s="22" t="s">
        <v>2</v>
      </c>
      <c r="C5491" s="23" t="s">
        <v>12</v>
      </c>
      <c r="D5491" s="41">
        <v>12500</v>
      </c>
      <c r="E5491" s="23" t="s">
        <v>40</v>
      </c>
    </row>
    <row r="5492" spans="1:5" ht="13.2" x14ac:dyDescent="0.25">
      <c r="A5492" s="23">
        <v>5491</v>
      </c>
      <c r="B5492" s="22" t="s">
        <v>2</v>
      </c>
      <c r="C5492" s="23" t="s">
        <v>12</v>
      </c>
      <c r="D5492" s="41">
        <v>12500</v>
      </c>
      <c r="E5492" s="23" t="s">
        <v>40</v>
      </c>
    </row>
    <row r="5493" spans="1:5" ht="13.2" x14ac:dyDescent="0.25">
      <c r="A5493" s="23">
        <v>5492</v>
      </c>
      <c r="B5493" s="22" t="s">
        <v>2</v>
      </c>
      <c r="C5493" s="23" t="s">
        <v>12</v>
      </c>
      <c r="D5493" s="41">
        <v>12500</v>
      </c>
      <c r="E5493" s="23" t="s">
        <v>40</v>
      </c>
    </row>
    <row r="5494" spans="1:5" ht="13.2" x14ac:dyDescent="0.25">
      <c r="A5494" s="23">
        <v>5493</v>
      </c>
      <c r="B5494" s="22" t="s">
        <v>2</v>
      </c>
      <c r="C5494" s="23" t="s">
        <v>10</v>
      </c>
      <c r="D5494" s="41">
        <v>5000</v>
      </c>
      <c r="E5494" s="23" t="s">
        <v>40</v>
      </c>
    </row>
    <row r="5495" spans="1:5" ht="13.2" x14ac:dyDescent="0.25">
      <c r="A5495" s="23">
        <v>5494</v>
      </c>
      <c r="B5495" s="22" t="s">
        <v>2</v>
      </c>
      <c r="C5495" s="23" t="s">
        <v>14</v>
      </c>
      <c r="D5495" s="41">
        <v>2000</v>
      </c>
      <c r="E5495" s="23" t="s">
        <v>40</v>
      </c>
    </row>
    <row r="5496" spans="1:5" ht="13.2" x14ac:dyDescent="0.25">
      <c r="A5496" s="23">
        <v>5495</v>
      </c>
      <c r="B5496" s="22" t="s">
        <v>2</v>
      </c>
      <c r="C5496" s="23" t="s">
        <v>14</v>
      </c>
      <c r="D5496" s="41">
        <v>1000</v>
      </c>
      <c r="E5496" s="23" t="s">
        <v>40</v>
      </c>
    </row>
    <row r="5497" spans="1:5" ht="13.2" x14ac:dyDescent="0.25">
      <c r="A5497" s="23">
        <v>5496</v>
      </c>
      <c r="B5497" s="22" t="s">
        <v>2</v>
      </c>
      <c r="C5497" s="23" t="s">
        <v>14</v>
      </c>
      <c r="D5497" s="41">
        <v>500</v>
      </c>
      <c r="E5497" s="23" t="s">
        <v>40</v>
      </c>
    </row>
    <row r="5498" spans="1:5" ht="13.2" x14ac:dyDescent="0.25">
      <c r="A5498" s="23">
        <v>5497</v>
      </c>
      <c r="B5498" s="22" t="s">
        <v>2</v>
      </c>
      <c r="C5498" s="23" t="s">
        <v>13</v>
      </c>
      <c r="D5498" s="41">
        <v>5000</v>
      </c>
      <c r="E5498" s="23" t="s">
        <v>40</v>
      </c>
    </row>
    <row r="5499" spans="1:5" ht="13.2" x14ac:dyDescent="0.25">
      <c r="A5499" s="23">
        <v>5498</v>
      </c>
      <c r="B5499" s="22" t="s">
        <v>2</v>
      </c>
      <c r="C5499" s="23" t="s">
        <v>10</v>
      </c>
      <c r="D5499" s="41">
        <v>5000</v>
      </c>
      <c r="E5499" s="23" t="s">
        <v>40</v>
      </c>
    </row>
    <row r="5500" spans="1:5" ht="13.2" x14ac:dyDescent="0.25">
      <c r="A5500" s="23">
        <v>5499</v>
      </c>
      <c r="B5500" s="22" t="s">
        <v>2</v>
      </c>
      <c r="C5500" s="23" t="s">
        <v>14</v>
      </c>
      <c r="D5500" s="41">
        <v>30000</v>
      </c>
      <c r="E5500" s="23" t="s">
        <v>40</v>
      </c>
    </row>
    <row r="5501" spans="1:5" ht="13.2" x14ac:dyDescent="0.25">
      <c r="A5501" s="23">
        <v>5500</v>
      </c>
      <c r="B5501" s="22" t="s">
        <v>2</v>
      </c>
      <c r="C5501" s="23" t="s">
        <v>13</v>
      </c>
      <c r="D5501" s="41">
        <v>3750</v>
      </c>
      <c r="E5501" s="23" t="s">
        <v>39</v>
      </c>
    </row>
    <row r="5502" spans="1:5" ht="13.2" x14ac:dyDescent="0.25">
      <c r="A5502" s="23">
        <v>5501</v>
      </c>
      <c r="B5502" s="22" t="s">
        <v>2</v>
      </c>
      <c r="C5502" s="23" t="s">
        <v>10</v>
      </c>
      <c r="D5502" s="41">
        <v>2500</v>
      </c>
      <c r="E5502" s="23" t="s">
        <v>40</v>
      </c>
    </row>
    <row r="5503" spans="1:5" ht="13.2" x14ac:dyDescent="0.25">
      <c r="A5503" s="23">
        <v>5502</v>
      </c>
      <c r="B5503" s="22" t="s">
        <v>2</v>
      </c>
      <c r="C5503" s="23" t="s">
        <v>10</v>
      </c>
      <c r="D5503" s="41">
        <v>2500</v>
      </c>
      <c r="E5503" s="23" t="s">
        <v>39</v>
      </c>
    </row>
    <row r="5504" spans="1:5" ht="13.2" x14ac:dyDescent="0.25">
      <c r="A5504" s="23">
        <v>5503</v>
      </c>
      <c r="B5504" s="22" t="s">
        <v>2</v>
      </c>
      <c r="C5504" s="23" t="s">
        <v>13</v>
      </c>
      <c r="D5504" s="41">
        <v>7500</v>
      </c>
      <c r="E5504" s="23" t="s">
        <v>40</v>
      </c>
    </row>
    <row r="5505" spans="1:5" ht="13.2" x14ac:dyDescent="0.25">
      <c r="A5505" s="23">
        <v>5504</v>
      </c>
      <c r="B5505" s="22" t="s">
        <v>2</v>
      </c>
      <c r="C5505" s="23" t="s">
        <v>10</v>
      </c>
      <c r="D5505" s="41">
        <v>2500</v>
      </c>
      <c r="E5505" s="23" t="s">
        <v>39</v>
      </c>
    </row>
    <row r="5506" spans="1:5" ht="13.2" x14ac:dyDescent="0.25">
      <c r="A5506" s="23">
        <v>5505</v>
      </c>
      <c r="B5506" s="22" t="s">
        <v>2</v>
      </c>
      <c r="C5506" s="23" t="s">
        <v>10</v>
      </c>
      <c r="D5506" s="41">
        <v>2500</v>
      </c>
      <c r="E5506" s="23" t="s">
        <v>40</v>
      </c>
    </row>
    <row r="5507" spans="1:5" ht="13.2" x14ac:dyDescent="0.25">
      <c r="A5507" s="23">
        <v>5506</v>
      </c>
      <c r="B5507" s="22" t="s">
        <v>2</v>
      </c>
      <c r="C5507" s="23" t="s">
        <v>10</v>
      </c>
      <c r="D5507" s="41">
        <v>2500</v>
      </c>
      <c r="E5507" s="23" t="s">
        <v>40</v>
      </c>
    </row>
    <row r="5508" spans="1:5" ht="13.2" x14ac:dyDescent="0.25">
      <c r="A5508" s="23">
        <v>5507</v>
      </c>
      <c r="B5508" s="22" t="s">
        <v>2</v>
      </c>
      <c r="C5508" s="23" t="s">
        <v>10</v>
      </c>
      <c r="D5508" s="41">
        <v>5000</v>
      </c>
      <c r="E5508" s="23" t="s">
        <v>39</v>
      </c>
    </row>
    <row r="5509" spans="1:5" ht="13.2" x14ac:dyDescent="0.25">
      <c r="A5509" s="23">
        <v>5508</v>
      </c>
      <c r="B5509" s="22" t="s">
        <v>2</v>
      </c>
      <c r="C5509" s="23" t="s">
        <v>14</v>
      </c>
      <c r="D5509" s="41">
        <v>2500</v>
      </c>
      <c r="E5509" s="23" t="s">
        <v>39</v>
      </c>
    </row>
    <row r="5510" spans="1:5" ht="13.2" x14ac:dyDescent="0.25">
      <c r="A5510" s="23">
        <v>5509</v>
      </c>
      <c r="B5510" s="22" t="s">
        <v>2</v>
      </c>
      <c r="C5510" s="23" t="s">
        <v>14</v>
      </c>
      <c r="D5510" s="41">
        <v>10000</v>
      </c>
      <c r="E5510" s="23" t="s">
        <v>39</v>
      </c>
    </row>
    <row r="5511" spans="1:5" ht="13.2" x14ac:dyDescent="0.25">
      <c r="A5511" s="23">
        <v>5510</v>
      </c>
      <c r="B5511" s="22" t="s">
        <v>2</v>
      </c>
      <c r="C5511" s="23" t="s">
        <v>10</v>
      </c>
      <c r="D5511" s="41">
        <v>5000</v>
      </c>
      <c r="E5511" s="23" t="s">
        <v>39</v>
      </c>
    </row>
    <row r="5512" spans="1:5" ht="13.2" x14ac:dyDescent="0.25">
      <c r="A5512" s="23">
        <v>5511</v>
      </c>
      <c r="B5512" s="22" t="s">
        <v>2</v>
      </c>
      <c r="C5512" s="23" t="s">
        <v>14</v>
      </c>
      <c r="D5512" s="41">
        <v>2500</v>
      </c>
      <c r="E5512" s="23" t="s">
        <v>39</v>
      </c>
    </row>
    <row r="5513" spans="1:5" ht="13.2" x14ac:dyDescent="0.25">
      <c r="A5513" s="23">
        <v>5512</v>
      </c>
      <c r="B5513" s="22" t="s">
        <v>2</v>
      </c>
      <c r="C5513" s="23" t="s">
        <v>14</v>
      </c>
      <c r="D5513" s="41">
        <v>12500</v>
      </c>
      <c r="E5513" s="23" t="s">
        <v>39</v>
      </c>
    </row>
    <row r="5514" spans="1:5" ht="13.2" x14ac:dyDescent="0.25">
      <c r="A5514" s="23">
        <v>5513</v>
      </c>
      <c r="B5514" s="22" t="s">
        <v>2</v>
      </c>
      <c r="C5514" s="23" t="s">
        <v>14</v>
      </c>
      <c r="D5514" s="41">
        <v>3250</v>
      </c>
      <c r="E5514" s="23" t="s">
        <v>39</v>
      </c>
    </row>
    <row r="5515" spans="1:5" ht="13.2" x14ac:dyDescent="0.25">
      <c r="A5515" s="23">
        <v>5514</v>
      </c>
      <c r="B5515" s="22" t="s">
        <v>2</v>
      </c>
      <c r="C5515" s="23" t="s">
        <v>14</v>
      </c>
      <c r="D5515" s="41">
        <v>500</v>
      </c>
      <c r="E5515" s="23" t="s">
        <v>39</v>
      </c>
    </row>
    <row r="5516" spans="1:5" ht="13.2" x14ac:dyDescent="0.25">
      <c r="A5516" s="23">
        <v>5515</v>
      </c>
      <c r="B5516" s="22" t="s">
        <v>2</v>
      </c>
      <c r="C5516" s="23" t="s">
        <v>10</v>
      </c>
      <c r="D5516" s="41">
        <v>7500</v>
      </c>
      <c r="E5516" s="23" t="s">
        <v>39</v>
      </c>
    </row>
    <row r="5517" spans="1:5" ht="13.2" x14ac:dyDescent="0.25">
      <c r="A5517" s="23">
        <v>5516</v>
      </c>
      <c r="B5517" s="22" t="s">
        <v>2</v>
      </c>
      <c r="C5517" s="23" t="s">
        <v>14</v>
      </c>
      <c r="D5517" s="41">
        <v>5000</v>
      </c>
      <c r="E5517" s="23" t="s">
        <v>39</v>
      </c>
    </row>
    <row r="5518" spans="1:5" ht="13.2" x14ac:dyDescent="0.25">
      <c r="A5518" s="23">
        <v>5517</v>
      </c>
      <c r="B5518" s="22" t="s">
        <v>2</v>
      </c>
      <c r="C5518" s="23" t="s">
        <v>14</v>
      </c>
      <c r="D5518" s="41">
        <v>5500</v>
      </c>
      <c r="E5518" s="23" t="s">
        <v>39</v>
      </c>
    </row>
    <row r="5519" spans="1:5" ht="13.2" x14ac:dyDescent="0.25">
      <c r="A5519" s="23">
        <v>5518</v>
      </c>
      <c r="B5519" s="22" t="s">
        <v>2</v>
      </c>
      <c r="C5519" s="23" t="s">
        <v>14</v>
      </c>
      <c r="D5519" s="41">
        <v>1750</v>
      </c>
      <c r="E5519" s="23" t="s">
        <v>39</v>
      </c>
    </row>
    <row r="5520" spans="1:5" ht="13.2" x14ac:dyDescent="0.25">
      <c r="A5520" s="23">
        <v>5519</v>
      </c>
      <c r="B5520" s="22" t="s">
        <v>2</v>
      </c>
      <c r="C5520" s="23" t="s">
        <v>12</v>
      </c>
      <c r="D5520" s="41">
        <v>12500</v>
      </c>
      <c r="E5520" s="23" t="s">
        <v>39</v>
      </c>
    </row>
    <row r="5521" spans="1:5" ht="13.2" x14ac:dyDescent="0.25">
      <c r="A5521" s="23">
        <v>5520</v>
      </c>
      <c r="B5521" s="22" t="s">
        <v>2</v>
      </c>
      <c r="C5521" s="23" t="s">
        <v>10</v>
      </c>
      <c r="D5521" s="41">
        <v>5000</v>
      </c>
      <c r="E5521" s="23" t="s">
        <v>40</v>
      </c>
    </row>
    <row r="5522" spans="1:5" ht="13.2" x14ac:dyDescent="0.25">
      <c r="A5522" s="23">
        <v>5521</v>
      </c>
      <c r="B5522" s="22" t="s">
        <v>2</v>
      </c>
      <c r="C5522" s="23" t="s">
        <v>10</v>
      </c>
      <c r="D5522" s="41">
        <v>7500</v>
      </c>
      <c r="E5522" s="23" t="s">
        <v>40</v>
      </c>
    </row>
    <row r="5523" spans="1:5" ht="13.2" x14ac:dyDescent="0.25">
      <c r="A5523" s="23">
        <v>5522</v>
      </c>
      <c r="B5523" s="22" t="s">
        <v>2</v>
      </c>
      <c r="C5523" s="23" t="s">
        <v>14</v>
      </c>
      <c r="D5523" s="41">
        <v>7500</v>
      </c>
      <c r="E5523" s="23" t="s">
        <v>40</v>
      </c>
    </row>
    <row r="5524" spans="1:5" ht="13.2" x14ac:dyDescent="0.25">
      <c r="A5524" s="23">
        <v>5523</v>
      </c>
      <c r="B5524" s="22" t="s">
        <v>2</v>
      </c>
      <c r="C5524" s="23" t="s">
        <v>14</v>
      </c>
      <c r="D5524" s="41">
        <v>11000</v>
      </c>
      <c r="E5524" s="23" t="s">
        <v>40</v>
      </c>
    </row>
    <row r="5525" spans="1:5" ht="13.2" x14ac:dyDescent="0.25">
      <c r="A5525" s="23">
        <v>5524</v>
      </c>
      <c r="B5525" s="22" t="s">
        <v>2</v>
      </c>
      <c r="C5525" s="23" t="s">
        <v>14</v>
      </c>
      <c r="D5525" s="41">
        <v>9500</v>
      </c>
      <c r="E5525" s="23" t="s">
        <v>40</v>
      </c>
    </row>
    <row r="5526" spans="1:5" ht="13.2" x14ac:dyDescent="0.25">
      <c r="A5526" s="23">
        <v>5525</v>
      </c>
      <c r="B5526" s="22" t="s">
        <v>2</v>
      </c>
      <c r="C5526" s="23" t="s">
        <v>14</v>
      </c>
      <c r="D5526" s="41">
        <v>5500</v>
      </c>
      <c r="E5526" s="23" t="s">
        <v>40</v>
      </c>
    </row>
    <row r="5527" spans="1:5" ht="13.2" x14ac:dyDescent="0.25">
      <c r="A5527" s="23">
        <v>5526</v>
      </c>
      <c r="B5527" s="22" t="s">
        <v>2</v>
      </c>
      <c r="C5527" s="23" t="s">
        <v>10</v>
      </c>
      <c r="D5527" s="41">
        <v>5000</v>
      </c>
      <c r="E5527" s="23" t="s">
        <v>40</v>
      </c>
    </row>
    <row r="5528" spans="1:5" ht="13.2" x14ac:dyDescent="0.25">
      <c r="A5528" s="23">
        <v>5527</v>
      </c>
      <c r="B5528" s="22" t="s">
        <v>2</v>
      </c>
      <c r="C5528" s="23" t="s">
        <v>14</v>
      </c>
      <c r="D5528" s="41">
        <v>7500</v>
      </c>
      <c r="E5528" s="23" t="s">
        <v>40</v>
      </c>
    </row>
    <row r="5529" spans="1:5" ht="13.2" x14ac:dyDescent="0.25">
      <c r="A5529" s="23">
        <v>5528</v>
      </c>
      <c r="B5529" s="22" t="s">
        <v>2</v>
      </c>
      <c r="C5529" s="23" t="s">
        <v>13</v>
      </c>
      <c r="D5529" s="41">
        <v>5000</v>
      </c>
      <c r="E5529" s="23" t="s">
        <v>40</v>
      </c>
    </row>
    <row r="5530" spans="1:5" ht="13.2" x14ac:dyDescent="0.25">
      <c r="A5530" s="23">
        <v>5529</v>
      </c>
      <c r="B5530" s="22" t="s">
        <v>2</v>
      </c>
      <c r="C5530" s="23" t="s">
        <v>10</v>
      </c>
      <c r="D5530" s="41">
        <v>5000</v>
      </c>
      <c r="E5530" s="23" t="s">
        <v>40</v>
      </c>
    </row>
    <row r="5531" spans="1:5" ht="13.2" x14ac:dyDescent="0.25">
      <c r="A5531" s="23">
        <v>5530</v>
      </c>
      <c r="B5531" s="22" t="s">
        <v>2</v>
      </c>
      <c r="C5531" s="23" t="s">
        <v>14</v>
      </c>
      <c r="D5531" s="41">
        <v>1750</v>
      </c>
      <c r="E5531" s="23" t="s">
        <v>40</v>
      </c>
    </row>
    <row r="5532" spans="1:5" ht="13.2" x14ac:dyDescent="0.25">
      <c r="A5532" s="23">
        <v>5531</v>
      </c>
      <c r="B5532" s="22" t="s">
        <v>2</v>
      </c>
      <c r="C5532" s="23" t="s">
        <v>10</v>
      </c>
      <c r="D5532" s="41">
        <v>5000</v>
      </c>
      <c r="E5532" s="23" t="s">
        <v>40</v>
      </c>
    </row>
    <row r="5533" spans="1:5" ht="13.2" x14ac:dyDescent="0.25">
      <c r="A5533" s="23">
        <v>5532</v>
      </c>
      <c r="B5533" s="22" t="s">
        <v>2</v>
      </c>
      <c r="C5533" s="23" t="s">
        <v>10</v>
      </c>
      <c r="D5533" s="41">
        <v>2500</v>
      </c>
      <c r="E5533" s="23" t="s">
        <v>40</v>
      </c>
    </row>
    <row r="5534" spans="1:5" ht="13.2" x14ac:dyDescent="0.25">
      <c r="A5534" s="23">
        <v>5533</v>
      </c>
      <c r="B5534" s="22" t="s">
        <v>2</v>
      </c>
      <c r="C5534" s="23" t="s">
        <v>10</v>
      </c>
      <c r="D5534" s="41">
        <v>2500</v>
      </c>
      <c r="E5534" s="23" t="s">
        <v>40</v>
      </c>
    </row>
    <row r="5535" spans="1:5" ht="13.2" x14ac:dyDescent="0.25">
      <c r="A5535" s="23">
        <v>5534</v>
      </c>
      <c r="B5535" s="22" t="s">
        <v>2</v>
      </c>
      <c r="C5535" s="23" t="s">
        <v>10</v>
      </c>
      <c r="D5535" s="41">
        <v>7500</v>
      </c>
      <c r="E5535" s="23" t="s">
        <v>40</v>
      </c>
    </row>
    <row r="5536" spans="1:5" ht="13.2" x14ac:dyDescent="0.25">
      <c r="A5536" s="23">
        <v>5535</v>
      </c>
      <c r="B5536" s="22" t="s">
        <v>2</v>
      </c>
      <c r="C5536" s="23" t="s">
        <v>14</v>
      </c>
      <c r="D5536" s="41">
        <v>4500</v>
      </c>
      <c r="E5536" s="23" t="s">
        <v>40</v>
      </c>
    </row>
    <row r="5537" spans="1:5" ht="13.2" x14ac:dyDescent="0.25">
      <c r="A5537" s="23">
        <v>5536</v>
      </c>
      <c r="B5537" s="22" t="s">
        <v>2</v>
      </c>
      <c r="C5537" s="23" t="s">
        <v>14</v>
      </c>
      <c r="D5537" s="41">
        <v>3000</v>
      </c>
      <c r="E5537" s="23" t="s">
        <v>40</v>
      </c>
    </row>
    <row r="5538" spans="1:5" ht="13.2" x14ac:dyDescent="0.25">
      <c r="A5538" s="23">
        <v>5537</v>
      </c>
      <c r="B5538" s="22" t="s">
        <v>2</v>
      </c>
      <c r="C5538" s="23" t="s">
        <v>14</v>
      </c>
      <c r="D5538" s="41">
        <v>6250</v>
      </c>
      <c r="E5538" s="23" t="s">
        <v>40</v>
      </c>
    </row>
    <row r="5539" spans="1:5" ht="13.2" x14ac:dyDescent="0.25">
      <c r="A5539" s="23">
        <v>5538</v>
      </c>
      <c r="B5539" s="22" t="s">
        <v>2</v>
      </c>
      <c r="C5539" s="23" t="s">
        <v>10</v>
      </c>
      <c r="D5539" s="41">
        <v>7500</v>
      </c>
      <c r="E5539" s="23" t="s">
        <v>39</v>
      </c>
    </row>
    <row r="5540" spans="1:5" ht="13.2" x14ac:dyDescent="0.25">
      <c r="A5540" s="23">
        <v>5539</v>
      </c>
      <c r="B5540" s="22" t="s">
        <v>2</v>
      </c>
      <c r="C5540" s="23" t="s">
        <v>14</v>
      </c>
      <c r="D5540" s="41">
        <v>2750</v>
      </c>
      <c r="E5540" s="23" t="s">
        <v>39</v>
      </c>
    </row>
    <row r="5541" spans="1:5" ht="13.2" x14ac:dyDescent="0.25">
      <c r="A5541" s="23">
        <v>5540</v>
      </c>
      <c r="B5541" s="22" t="s">
        <v>2</v>
      </c>
      <c r="C5541" s="23" t="s">
        <v>15</v>
      </c>
      <c r="D5541" s="41">
        <v>172000</v>
      </c>
      <c r="E5541" s="23" t="s">
        <v>39</v>
      </c>
    </row>
    <row r="5542" spans="1:5" ht="13.2" x14ac:dyDescent="0.25">
      <c r="A5542" s="23">
        <v>5541</v>
      </c>
      <c r="B5542" s="22" t="s">
        <v>2</v>
      </c>
      <c r="C5542" s="23" t="s">
        <v>15</v>
      </c>
      <c r="D5542" s="41">
        <v>32000</v>
      </c>
      <c r="E5542" s="23" t="s">
        <v>39</v>
      </c>
    </row>
    <row r="5543" spans="1:5" ht="13.2" x14ac:dyDescent="0.25">
      <c r="A5543" s="23">
        <v>5542</v>
      </c>
      <c r="B5543" s="22" t="s">
        <v>2</v>
      </c>
      <c r="C5543" s="23" t="s">
        <v>15</v>
      </c>
      <c r="D5543" s="41">
        <v>36000</v>
      </c>
      <c r="E5543" s="23" t="s">
        <v>39</v>
      </c>
    </row>
    <row r="5544" spans="1:5" ht="13.2" x14ac:dyDescent="0.25">
      <c r="A5544" s="23">
        <v>5543</v>
      </c>
      <c r="B5544" s="22" t="s">
        <v>2</v>
      </c>
      <c r="C5544" s="23" t="s">
        <v>15</v>
      </c>
      <c r="D5544" s="41">
        <v>40000</v>
      </c>
      <c r="E5544" s="23" t="s">
        <v>39</v>
      </c>
    </row>
    <row r="5545" spans="1:5" ht="13.2" x14ac:dyDescent="0.25">
      <c r="A5545" s="23">
        <v>5544</v>
      </c>
      <c r="B5545" s="22" t="s">
        <v>2</v>
      </c>
      <c r="C5545" s="23" t="s">
        <v>14</v>
      </c>
      <c r="D5545" s="41">
        <v>18750</v>
      </c>
      <c r="E5545" s="23" t="s">
        <v>40</v>
      </c>
    </row>
    <row r="5546" spans="1:5" ht="13.2" x14ac:dyDescent="0.25">
      <c r="A5546" s="23">
        <v>5545</v>
      </c>
      <c r="B5546" s="22" t="s">
        <v>2</v>
      </c>
      <c r="C5546" s="23" t="s">
        <v>14</v>
      </c>
      <c r="D5546" s="41">
        <v>5000</v>
      </c>
      <c r="E5546" s="23" t="s">
        <v>40</v>
      </c>
    </row>
    <row r="5547" spans="1:5" ht="13.2" x14ac:dyDescent="0.25">
      <c r="A5547" s="23">
        <v>5546</v>
      </c>
      <c r="B5547" s="22" t="s">
        <v>2</v>
      </c>
      <c r="C5547" s="23" t="s">
        <v>14</v>
      </c>
      <c r="D5547" s="41">
        <v>5500</v>
      </c>
      <c r="E5547" s="23" t="s">
        <v>39</v>
      </c>
    </row>
    <row r="5548" spans="1:5" ht="13.2" x14ac:dyDescent="0.25">
      <c r="A5548" s="23">
        <v>5547</v>
      </c>
      <c r="B5548" s="22" t="s">
        <v>2</v>
      </c>
      <c r="C5548" s="23" t="s">
        <v>10</v>
      </c>
      <c r="D5548" s="41">
        <v>11000</v>
      </c>
      <c r="E5548" s="23" t="s">
        <v>39</v>
      </c>
    </row>
    <row r="5549" spans="1:5" ht="13.2" x14ac:dyDescent="0.25">
      <c r="A5549" s="23">
        <v>5548</v>
      </c>
      <c r="B5549" s="22" t="s">
        <v>2</v>
      </c>
      <c r="C5549" s="23" t="s">
        <v>14</v>
      </c>
      <c r="D5549" s="41">
        <v>3250</v>
      </c>
      <c r="E5549" s="23" t="s">
        <v>39</v>
      </c>
    </row>
    <row r="5550" spans="1:5" ht="13.2" x14ac:dyDescent="0.25">
      <c r="A5550" s="23">
        <v>5549</v>
      </c>
      <c r="B5550" s="22" t="s">
        <v>2</v>
      </c>
      <c r="C5550" s="23" t="s">
        <v>14</v>
      </c>
      <c r="D5550" s="41">
        <v>5049.6000000000004</v>
      </c>
      <c r="E5550" s="23" t="s">
        <v>39</v>
      </c>
    </row>
    <row r="5551" spans="1:5" ht="13.2" x14ac:dyDescent="0.25">
      <c r="A5551" s="23">
        <v>5550</v>
      </c>
      <c r="B5551" s="22" t="s">
        <v>2</v>
      </c>
      <c r="C5551" s="23" t="s">
        <v>14</v>
      </c>
      <c r="D5551" s="41">
        <v>1750</v>
      </c>
      <c r="E5551" s="23" t="s">
        <v>39</v>
      </c>
    </row>
    <row r="5552" spans="1:5" ht="13.2" x14ac:dyDescent="0.25">
      <c r="A5552" s="23">
        <v>5551</v>
      </c>
      <c r="B5552" s="22" t="s">
        <v>2</v>
      </c>
      <c r="C5552" s="23" t="s">
        <v>14</v>
      </c>
      <c r="D5552" s="41">
        <v>21000</v>
      </c>
      <c r="E5552" s="23" t="s">
        <v>39</v>
      </c>
    </row>
    <row r="5553" spans="1:5" ht="13.2" x14ac:dyDescent="0.25">
      <c r="A5553" s="23">
        <v>5552</v>
      </c>
      <c r="B5553" s="22" t="s">
        <v>2</v>
      </c>
      <c r="C5553" s="23" t="s">
        <v>14</v>
      </c>
      <c r="D5553" s="41">
        <v>500</v>
      </c>
      <c r="E5553" s="23" t="s">
        <v>39</v>
      </c>
    </row>
    <row r="5554" spans="1:5" ht="13.2" x14ac:dyDescent="0.25">
      <c r="A5554" s="23">
        <v>5553</v>
      </c>
      <c r="B5554" s="22" t="s">
        <v>2</v>
      </c>
      <c r="C5554" s="23" t="s">
        <v>14</v>
      </c>
      <c r="D5554" s="41">
        <v>750</v>
      </c>
      <c r="E5554" s="23" t="s">
        <v>39</v>
      </c>
    </row>
    <row r="5555" spans="1:5" ht="13.2" x14ac:dyDescent="0.25">
      <c r="A5555" s="23">
        <v>5554</v>
      </c>
      <c r="B5555" s="22" t="s">
        <v>2</v>
      </c>
      <c r="C5555" s="23" t="s">
        <v>14</v>
      </c>
      <c r="D5555" s="41">
        <v>1750</v>
      </c>
      <c r="E5555" s="23" t="s">
        <v>39</v>
      </c>
    </row>
    <row r="5556" spans="1:5" ht="13.2" x14ac:dyDescent="0.25">
      <c r="A5556" s="23">
        <v>5555</v>
      </c>
      <c r="B5556" s="22" t="s">
        <v>2</v>
      </c>
      <c r="C5556" s="23" t="s">
        <v>10</v>
      </c>
      <c r="D5556" s="41">
        <v>7500</v>
      </c>
      <c r="E5556" s="23" t="s">
        <v>40</v>
      </c>
    </row>
    <row r="5557" spans="1:5" ht="13.2" x14ac:dyDescent="0.25">
      <c r="A5557" s="23">
        <v>5556</v>
      </c>
      <c r="B5557" s="22" t="s">
        <v>2</v>
      </c>
      <c r="C5557" s="23" t="s">
        <v>14</v>
      </c>
      <c r="D5557" s="41">
        <v>5500</v>
      </c>
      <c r="E5557" s="23" t="s">
        <v>40</v>
      </c>
    </row>
    <row r="5558" spans="1:5" ht="13.2" x14ac:dyDescent="0.25">
      <c r="A5558" s="23">
        <v>5557</v>
      </c>
      <c r="B5558" s="22" t="s">
        <v>2</v>
      </c>
      <c r="C5558" s="23" t="s">
        <v>14</v>
      </c>
      <c r="D5558" s="41">
        <v>500</v>
      </c>
      <c r="E5558" s="23" t="s">
        <v>40</v>
      </c>
    </row>
    <row r="5559" spans="1:5" ht="13.2" x14ac:dyDescent="0.25">
      <c r="A5559" s="23">
        <v>5558</v>
      </c>
      <c r="B5559" s="22" t="s">
        <v>2</v>
      </c>
      <c r="C5559" s="23" t="s">
        <v>10</v>
      </c>
      <c r="D5559" s="41">
        <v>2500</v>
      </c>
      <c r="E5559" s="23" t="s">
        <v>40</v>
      </c>
    </row>
    <row r="5560" spans="1:5" ht="13.2" x14ac:dyDescent="0.25">
      <c r="A5560" s="23">
        <v>5559</v>
      </c>
      <c r="B5560" s="22" t="s">
        <v>2</v>
      </c>
      <c r="C5560" s="23" t="s">
        <v>13</v>
      </c>
      <c r="D5560" s="41">
        <v>7500</v>
      </c>
      <c r="E5560" s="23" t="s">
        <v>40</v>
      </c>
    </row>
    <row r="5561" spans="1:5" ht="13.2" x14ac:dyDescent="0.25">
      <c r="A5561" s="23">
        <v>5560</v>
      </c>
      <c r="B5561" s="22" t="s">
        <v>2</v>
      </c>
      <c r="C5561" s="23" t="s">
        <v>14</v>
      </c>
      <c r="D5561" s="41">
        <v>10500</v>
      </c>
      <c r="E5561" s="23" t="s">
        <v>40</v>
      </c>
    </row>
    <row r="5562" spans="1:5" ht="13.2" x14ac:dyDescent="0.25">
      <c r="A5562" s="23">
        <v>5561</v>
      </c>
      <c r="B5562" s="22" t="s">
        <v>2</v>
      </c>
      <c r="C5562" s="23" t="s">
        <v>10</v>
      </c>
      <c r="D5562" s="41">
        <v>5000</v>
      </c>
      <c r="E5562" s="23" t="s">
        <v>40</v>
      </c>
    </row>
    <row r="5563" spans="1:5" ht="13.2" x14ac:dyDescent="0.25">
      <c r="A5563" s="23">
        <v>5562</v>
      </c>
      <c r="B5563" s="22" t="s">
        <v>2</v>
      </c>
      <c r="C5563" s="23" t="s">
        <v>12</v>
      </c>
      <c r="D5563" s="41">
        <v>8750</v>
      </c>
      <c r="E5563" s="23" t="s">
        <v>40</v>
      </c>
    </row>
    <row r="5564" spans="1:5" ht="13.2" x14ac:dyDescent="0.25">
      <c r="A5564" s="23">
        <v>5563</v>
      </c>
      <c r="B5564" s="22" t="s">
        <v>2</v>
      </c>
      <c r="C5564" s="23" t="s">
        <v>12</v>
      </c>
      <c r="D5564" s="41">
        <v>12500</v>
      </c>
      <c r="E5564" s="23" t="s">
        <v>40</v>
      </c>
    </row>
    <row r="5565" spans="1:5" ht="13.2" x14ac:dyDescent="0.25">
      <c r="A5565" s="23">
        <v>5564</v>
      </c>
      <c r="B5565" s="22" t="s">
        <v>2</v>
      </c>
      <c r="C5565" s="23" t="s">
        <v>12</v>
      </c>
      <c r="D5565" s="41">
        <v>8750</v>
      </c>
      <c r="E5565" s="23" t="s">
        <v>40</v>
      </c>
    </row>
    <row r="5566" spans="1:5" ht="13.2" x14ac:dyDescent="0.25">
      <c r="A5566" s="23">
        <v>5565</v>
      </c>
      <c r="B5566" s="22" t="s">
        <v>2</v>
      </c>
      <c r="C5566" s="23" t="s">
        <v>12</v>
      </c>
      <c r="D5566" s="41">
        <v>8750</v>
      </c>
      <c r="E5566" s="23" t="s">
        <v>40</v>
      </c>
    </row>
    <row r="5567" spans="1:5" ht="13.2" x14ac:dyDescent="0.25">
      <c r="A5567" s="23">
        <v>5566</v>
      </c>
      <c r="B5567" s="22" t="s">
        <v>2</v>
      </c>
      <c r="C5567" s="23" t="s">
        <v>12</v>
      </c>
      <c r="D5567" s="41">
        <v>8750</v>
      </c>
      <c r="E5567" s="23" t="s">
        <v>40</v>
      </c>
    </row>
    <row r="5568" spans="1:5" ht="13.2" x14ac:dyDescent="0.25">
      <c r="A5568" s="23">
        <v>5567</v>
      </c>
      <c r="B5568" s="22" t="s">
        <v>2</v>
      </c>
      <c r="C5568" s="23" t="s">
        <v>12</v>
      </c>
      <c r="D5568" s="41">
        <v>8750</v>
      </c>
      <c r="E5568" s="23" t="s">
        <v>40</v>
      </c>
    </row>
    <row r="5569" spans="1:5" ht="13.2" x14ac:dyDescent="0.25">
      <c r="A5569" s="23">
        <v>5568</v>
      </c>
      <c r="B5569" s="22" t="s">
        <v>2</v>
      </c>
      <c r="C5569" s="23" t="s">
        <v>12</v>
      </c>
      <c r="D5569" s="41">
        <v>12500</v>
      </c>
      <c r="E5569" s="23" t="s">
        <v>40</v>
      </c>
    </row>
    <row r="5570" spans="1:5" ht="13.2" x14ac:dyDescent="0.25">
      <c r="A5570" s="23">
        <v>5569</v>
      </c>
      <c r="B5570" s="22" t="s">
        <v>2</v>
      </c>
      <c r="C5570" s="23" t="s">
        <v>12</v>
      </c>
      <c r="D5570" s="41">
        <v>12500</v>
      </c>
      <c r="E5570" s="23" t="s">
        <v>40</v>
      </c>
    </row>
    <row r="5571" spans="1:5" ht="13.2" x14ac:dyDescent="0.25">
      <c r="A5571" s="23">
        <v>5570</v>
      </c>
      <c r="B5571" s="22" t="s">
        <v>2</v>
      </c>
      <c r="C5571" s="23" t="s">
        <v>12</v>
      </c>
      <c r="D5571" s="41">
        <v>8750</v>
      </c>
      <c r="E5571" s="23" t="s">
        <v>40</v>
      </c>
    </row>
    <row r="5572" spans="1:5" ht="13.2" x14ac:dyDescent="0.25">
      <c r="A5572" s="23">
        <v>5571</v>
      </c>
      <c r="B5572" s="22" t="s">
        <v>2</v>
      </c>
      <c r="C5572" s="23" t="s">
        <v>12</v>
      </c>
      <c r="D5572" s="41">
        <v>12500</v>
      </c>
      <c r="E5572" s="23" t="s">
        <v>40</v>
      </c>
    </row>
    <row r="5573" spans="1:5" ht="13.2" x14ac:dyDescent="0.25">
      <c r="A5573" s="23">
        <v>5572</v>
      </c>
      <c r="B5573" s="22" t="s">
        <v>2</v>
      </c>
      <c r="C5573" s="23" t="s">
        <v>10</v>
      </c>
      <c r="D5573" s="41">
        <v>5000</v>
      </c>
      <c r="E5573" s="23" t="s">
        <v>39</v>
      </c>
    </row>
    <row r="5574" spans="1:5" ht="13.2" x14ac:dyDescent="0.25">
      <c r="A5574" s="23">
        <v>5573</v>
      </c>
      <c r="B5574" s="22" t="s">
        <v>2</v>
      </c>
      <c r="C5574" s="23" t="s">
        <v>12</v>
      </c>
      <c r="D5574" s="41">
        <v>10000</v>
      </c>
      <c r="E5574" s="23" t="s">
        <v>40</v>
      </c>
    </row>
    <row r="5575" spans="1:5" ht="13.2" x14ac:dyDescent="0.25">
      <c r="A5575" s="23">
        <v>5574</v>
      </c>
      <c r="B5575" s="22" t="s">
        <v>2</v>
      </c>
      <c r="C5575" s="23" t="s">
        <v>12</v>
      </c>
      <c r="D5575" s="41">
        <v>10000</v>
      </c>
      <c r="E5575" s="23" t="s">
        <v>40</v>
      </c>
    </row>
    <row r="5576" spans="1:5" ht="13.2" x14ac:dyDescent="0.25">
      <c r="A5576" s="23">
        <v>5575</v>
      </c>
      <c r="B5576" s="22" t="s">
        <v>2</v>
      </c>
      <c r="C5576" s="23" t="s">
        <v>12</v>
      </c>
      <c r="D5576" s="41">
        <v>10000</v>
      </c>
      <c r="E5576" s="23" t="s">
        <v>40</v>
      </c>
    </row>
    <row r="5577" spans="1:5" ht="13.2" x14ac:dyDescent="0.25">
      <c r="A5577" s="23">
        <v>5576</v>
      </c>
      <c r="B5577" s="22" t="s">
        <v>2</v>
      </c>
      <c r="C5577" s="23" t="s">
        <v>12</v>
      </c>
      <c r="D5577" s="41">
        <v>10000</v>
      </c>
      <c r="E5577" s="23" t="s">
        <v>40</v>
      </c>
    </row>
    <row r="5578" spans="1:5" ht="13.2" x14ac:dyDescent="0.25">
      <c r="A5578" s="23">
        <v>5577</v>
      </c>
      <c r="B5578" s="22" t="s">
        <v>2</v>
      </c>
      <c r="C5578" s="23" t="s">
        <v>10</v>
      </c>
      <c r="D5578" s="41">
        <v>7500</v>
      </c>
      <c r="E5578" s="23" t="s">
        <v>39</v>
      </c>
    </row>
    <row r="5579" spans="1:5" ht="13.2" x14ac:dyDescent="0.25">
      <c r="A5579" s="23">
        <v>5578</v>
      </c>
      <c r="B5579" s="22" t="s">
        <v>2</v>
      </c>
      <c r="C5579" s="23" t="s">
        <v>14</v>
      </c>
      <c r="D5579" s="41">
        <v>1500</v>
      </c>
      <c r="E5579" s="23" t="s">
        <v>39</v>
      </c>
    </row>
    <row r="5580" spans="1:5" ht="13.2" x14ac:dyDescent="0.25">
      <c r="A5580" s="23">
        <v>5579</v>
      </c>
      <c r="B5580" s="22" t="s">
        <v>2</v>
      </c>
      <c r="C5580" s="23" t="s">
        <v>13</v>
      </c>
      <c r="D5580" s="41">
        <v>3750</v>
      </c>
      <c r="E5580" s="23" t="s">
        <v>39</v>
      </c>
    </row>
    <row r="5581" spans="1:5" ht="13.2" x14ac:dyDescent="0.25">
      <c r="A5581" s="23">
        <v>5580</v>
      </c>
      <c r="B5581" s="22" t="s">
        <v>2</v>
      </c>
      <c r="C5581" s="23" t="s">
        <v>12</v>
      </c>
      <c r="D5581" s="41">
        <v>8750</v>
      </c>
      <c r="E5581" s="23" t="s">
        <v>39</v>
      </c>
    </row>
    <row r="5582" spans="1:5" ht="13.2" x14ac:dyDescent="0.25">
      <c r="A5582" s="23">
        <v>5581</v>
      </c>
      <c r="B5582" s="22" t="s">
        <v>2</v>
      </c>
      <c r="C5582" s="23" t="s">
        <v>10</v>
      </c>
      <c r="D5582" s="41">
        <v>17500</v>
      </c>
      <c r="E5582" s="23" t="s">
        <v>39</v>
      </c>
    </row>
    <row r="5583" spans="1:5" ht="13.2" x14ac:dyDescent="0.25">
      <c r="A5583" s="23">
        <v>5582</v>
      </c>
      <c r="B5583" s="22" t="s">
        <v>2</v>
      </c>
      <c r="C5583" s="23" t="s">
        <v>13</v>
      </c>
      <c r="D5583" s="41">
        <v>3750</v>
      </c>
      <c r="E5583" s="23" t="s">
        <v>39</v>
      </c>
    </row>
    <row r="5584" spans="1:5" ht="13.2" x14ac:dyDescent="0.25">
      <c r="A5584" s="23">
        <v>5583</v>
      </c>
      <c r="B5584" s="22" t="s">
        <v>2</v>
      </c>
      <c r="C5584" s="23" t="s">
        <v>10</v>
      </c>
      <c r="D5584" s="41">
        <v>12500</v>
      </c>
      <c r="E5584" s="23" t="s">
        <v>39</v>
      </c>
    </row>
    <row r="5585" spans="1:5" ht="13.2" x14ac:dyDescent="0.25">
      <c r="A5585" s="23">
        <v>5584</v>
      </c>
      <c r="B5585" s="22" t="s">
        <v>2</v>
      </c>
      <c r="C5585" s="23" t="s">
        <v>14</v>
      </c>
      <c r="D5585" s="41">
        <v>17500</v>
      </c>
      <c r="E5585" s="23" t="s">
        <v>39</v>
      </c>
    </row>
    <row r="5586" spans="1:5" ht="13.2" x14ac:dyDescent="0.25">
      <c r="A5586" s="23">
        <v>5585</v>
      </c>
      <c r="B5586" s="22" t="s">
        <v>2</v>
      </c>
      <c r="C5586" s="23" t="s">
        <v>14</v>
      </c>
      <c r="D5586" s="41">
        <v>3750</v>
      </c>
      <c r="E5586" s="23" t="s">
        <v>39</v>
      </c>
    </row>
    <row r="5587" spans="1:5" ht="13.2" x14ac:dyDescent="0.25">
      <c r="A5587" s="23">
        <v>5586</v>
      </c>
      <c r="B5587" s="22" t="s">
        <v>2</v>
      </c>
      <c r="C5587" s="23" t="s">
        <v>14</v>
      </c>
      <c r="D5587" s="41">
        <v>1500</v>
      </c>
      <c r="E5587" s="23" t="s">
        <v>39</v>
      </c>
    </row>
    <row r="5588" spans="1:5" ht="13.2" x14ac:dyDescent="0.25">
      <c r="A5588" s="23">
        <v>5587</v>
      </c>
      <c r="B5588" s="22" t="s">
        <v>2</v>
      </c>
      <c r="C5588" s="23" t="s">
        <v>14</v>
      </c>
      <c r="D5588" s="41">
        <v>3250</v>
      </c>
      <c r="E5588" s="23" t="s">
        <v>39</v>
      </c>
    </row>
    <row r="5589" spans="1:5" ht="13.2" x14ac:dyDescent="0.25">
      <c r="A5589" s="23">
        <v>5588</v>
      </c>
      <c r="B5589" s="22" t="s">
        <v>2</v>
      </c>
      <c r="C5589" s="23" t="s">
        <v>14</v>
      </c>
      <c r="D5589" s="41">
        <v>2500</v>
      </c>
      <c r="E5589" s="23" t="s">
        <v>39</v>
      </c>
    </row>
    <row r="5590" spans="1:5" ht="13.2" x14ac:dyDescent="0.25">
      <c r="A5590" s="23">
        <v>5589</v>
      </c>
      <c r="B5590" s="22" t="s">
        <v>2</v>
      </c>
      <c r="C5590" s="23" t="s">
        <v>12</v>
      </c>
      <c r="D5590" s="41">
        <v>10000</v>
      </c>
      <c r="E5590" s="23" t="s">
        <v>39</v>
      </c>
    </row>
    <row r="5591" spans="1:5" ht="13.2" x14ac:dyDescent="0.25">
      <c r="A5591" s="23">
        <v>5590</v>
      </c>
      <c r="B5591" s="22" t="s">
        <v>2</v>
      </c>
      <c r="C5591" s="23" t="s">
        <v>13</v>
      </c>
      <c r="D5591" s="41">
        <v>11250</v>
      </c>
      <c r="E5591" s="23" t="s">
        <v>39</v>
      </c>
    </row>
    <row r="5592" spans="1:5" ht="13.2" x14ac:dyDescent="0.25">
      <c r="A5592" s="23">
        <v>5591</v>
      </c>
      <c r="B5592" s="22" t="s">
        <v>2</v>
      </c>
      <c r="C5592" s="23" t="s">
        <v>12</v>
      </c>
      <c r="D5592" s="41">
        <v>12500</v>
      </c>
      <c r="E5592" s="23" t="s">
        <v>39</v>
      </c>
    </row>
    <row r="5593" spans="1:5" ht="13.2" x14ac:dyDescent="0.25">
      <c r="A5593" s="23">
        <v>5592</v>
      </c>
      <c r="B5593" s="22" t="s">
        <v>2</v>
      </c>
      <c r="C5593" s="23" t="s">
        <v>11</v>
      </c>
      <c r="D5593" s="41">
        <v>11500</v>
      </c>
      <c r="E5593" s="23" t="s">
        <v>39</v>
      </c>
    </row>
    <row r="5594" spans="1:5" ht="13.2" x14ac:dyDescent="0.25">
      <c r="A5594" s="23">
        <v>5593</v>
      </c>
      <c r="B5594" s="22" t="s">
        <v>2</v>
      </c>
      <c r="C5594" s="23" t="s">
        <v>10</v>
      </c>
      <c r="D5594" s="41">
        <v>11000</v>
      </c>
      <c r="E5594" s="23" t="s">
        <v>39</v>
      </c>
    </row>
    <row r="5595" spans="1:5" ht="13.2" x14ac:dyDescent="0.25">
      <c r="A5595" s="23">
        <v>5594</v>
      </c>
      <c r="B5595" s="22" t="s">
        <v>2</v>
      </c>
      <c r="C5595" s="23" t="s">
        <v>14</v>
      </c>
      <c r="D5595" s="41">
        <v>2750</v>
      </c>
      <c r="E5595" s="23" t="s">
        <v>39</v>
      </c>
    </row>
    <row r="5596" spans="1:5" ht="13.2" x14ac:dyDescent="0.25">
      <c r="A5596" s="23">
        <v>5595</v>
      </c>
      <c r="B5596" s="22" t="s">
        <v>2</v>
      </c>
      <c r="C5596" s="23" t="s">
        <v>14</v>
      </c>
      <c r="D5596" s="41">
        <v>5500</v>
      </c>
      <c r="E5596" s="23" t="s">
        <v>39</v>
      </c>
    </row>
    <row r="5597" spans="1:5" ht="13.2" x14ac:dyDescent="0.25">
      <c r="A5597" s="23">
        <v>5596</v>
      </c>
      <c r="B5597" s="22" t="s">
        <v>2</v>
      </c>
      <c r="C5597" s="23" t="s">
        <v>14</v>
      </c>
      <c r="D5597" s="41">
        <v>500</v>
      </c>
      <c r="E5597" s="23" t="s">
        <v>39</v>
      </c>
    </row>
    <row r="5598" spans="1:5" ht="13.2" x14ac:dyDescent="0.25">
      <c r="A5598" s="23">
        <v>5597</v>
      </c>
      <c r="B5598" s="22" t="s">
        <v>2</v>
      </c>
      <c r="C5598" s="23" t="s">
        <v>14</v>
      </c>
      <c r="D5598" s="41">
        <v>11250</v>
      </c>
      <c r="E5598" s="23" t="s">
        <v>39</v>
      </c>
    </row>
    <row r="5599" spans="1:5" ht="13.2" x14ac:dyDescent="0.25">
      <c r="A5599" s="23">
        <v>5598</v>
      </c>
      <c r="B5599" s="22" t="s">
        <v>2</v>
      </c>
      <c r="C5599" s="23" t="s">
        <v>14</v>
      </c>
      <c r="D5599" s="41">
        <v>3250</v>
      </c>
      <c r="E5599" s="23" t="s">
        <v>39</v>
      </c>
    </row>
    <row r="5600" spans="1:5" ht="13.2" x14ac:dyDescent="0.25">
      <c r="A5600" s="23">
        <v>5599</v>
      </c>
      <c r="B5600" s="22" t="s">
        <v>2</v>
      </c>
      <c r="C5600" s="23" t="s">
        <v>13</v>
      </c>
      <c r="D5600" s="41">
        <v>11250</v>
      </c>
      <c r="E5600" s="23" t="s">
        <v>39</v>
      </c>
    </row>
    <row r="5601" spans="1:5" ht="13.2" x14ac:dyDescent="0.25">
      <c r="A5601" s="23">
        <v>5600</v>
      </c>
      <c r="B5601" s="22" t="s">
        <v>2</v>
      </c>
      <c r="C5601" s="23" t="s">
        <v>12</v>
      </c>
      <c r="D5601" s="41">
        <v>12500</v>
      </c>
      <c r="E5601" s="23" t="s">
        <v>39</v>
      </c>
    </row>
    <row r="5602" spans="1:5" ht="13.2" x14ac:dyDescent="0.25">
      <c r="A5602" s="23">
        <v>5601</v>
      </c>
      <c r="B5602" s="22" t="s">
        <v>2</v>
      </c>
      <c r="C5602" s="23" t="s">
        <v>10</v>
      </c>
      <c r="D5602" s="41">
        <v>9000</v>
      </c>
      <c r="E5602" s="23" t="s">
        <v>39</v>
      </c>
    </row>
    <row r="5603" spans="1:5" ht="13.2" x14ac:dyDescent="0.25">
      <c r="A5603" s="23">
        <v>5602</v>
      </c>
      <c r="B5603" s="22" t="s">
        <v>2</v>
      </c>
      <c r="C5603" s="23" t="s">
        <v>11</v>
      </c>
      <c r="D5603" s="41">
        <v>13750</v>
      </c>
      <c r="E5603" s="23" t="s">
        <v>39</v>
      </c>
    </row>
    <row r="5604" spans="1:5" ht="13.2" x14ac:dyDescent="0.25">
      <c r="A5604" s="23">
        <v>5603</v>
      </c>
      <c r="B5604" s="22" t="s">
        <v>2</v>
      </c>
      <c r="C5604" s="23" t="s">
        <v>13</v>
      </c>
      <c r="D5604" s="41">
        <v>7500</v>
      </c>
      <c r="E5604" s="23" t="s">
        <v>39</v>
      </c>
    </row>
    <row r="5605" spans="1:5" ht="13.2" x14ac:dyDescent="0.25">
      <c r="A5605" s="23">
        <v>5604</v>
      </c>
      <c r="B5605" s="22" t="s">
        <v>2</v>
      </c>
      <c r="C5605" s="23" t="s">
        <v>12</v>
      </c>
      <c r="D5605" s="41">
        <v>10000</v>
      </c>
      <c r="E5605" s="23" t="s">
        <v>39</v>
      </c>
    </row>
    <row r="5606" spans="1:5" ht="13.2" x14ac:dyDescent="0.25">
      <c r="A5606" s="23">
        <v>5605</v>
      </c>
      <c r="B5606" s="22" t="s">
        <v>2</v>
      </c>
      <c r="C5606" s="23" t="s">
        <v>11</v>
      </c>
      <c r="D5606" s="41">
        <v>4500</v>
      </c>
      <c r="E5606" s="23" t="s">
        <v>39</v>
      </c>
    </row>
    <row r="5607" spans="1:5" ht="13.2" x14ac:dyDescent="0.25">
      <c r="A5607" s="23">
        <v>5606</v>
      </c>
      <c r="B5607" s="22" t="s">
        <v>2</v>
      </c>
      <c r="C5607" s="23" t="s">
        <v>10</v>
      </c>
      <c r="D5607" s="41">
        <v>5000</v>
      </c>
      <c r="E5607" s="23" t="s">
        <v>39</v>
      </c>
    </row>
    <row r="5608" spans="1:5" ht="13.2" x14ac:dyDescent="0.25">
      <c r="A5608" s="23">
        <v>5607</v>
      </c>
      <c r="B5608" s="22" t="s">
        <v>2</v>
      </c>
      <c r="C5608" s="23" t="s">
        <v>14</v>
      </c>
      <c r="D5608" s="41">
        <v>3000</v>
      </c>
      <c r="E5608" s="23" t="s">
        <v>39</v>
      </c>
    </row>
    <row r="5609" spans="1:5" ht="13.2" x14ac:dyDescent="0.25">
      <c r="A5609" s="23">
        <v>5608</v>
      </c>
      <c r="B5609" s="22" t="s">
        <v>2</v>
      </c>
      <c r="C5609" s="23" t="s">
        <v>13</v>
      </c>
      <c r="D5609" s="41">
        <v>3750</v>
      </c>
      <c r="E5609" s="23" t="s">
        <v>39</v>
      </c>
    </row>
    <row r="5610" spans="1:5" ht="13.2" x14ac:dyDescent="0.25">
      <c r="A5610" s="23">
        <v>5609</v>
      </c>
      <c r="B5610" s="22" t="s">
        <v>2</v>
      </c>
      <c r="C5610" s="23" t="s">
        <v>12</v>
      </c>
      <c r="D5610" s="41">
        <v>8750</v>
      </c>
      <c r="E5610" s="23" t="s">
        <v>39</v>
      </c>
    </row>
    <row r="5611" spans="1:5" ht="13.2" x14ac:dyDescent="0.25">
      <c r="A5611" s="23">
        <v>5610</v>
      </c>
      <c r="B5611" s="22" t="s">
        <v>2</v>
      </c>
      <c r="C5611" s="23" t="s">
        <v>11</v>
      </c>
      <c r="D5611" s="41">
        <v>4000</v>
      </c>
      <c r="E5611" s="23" t="s">
        <v>39</v>
      </c>
    </row>
    <row r="5612" spans="1:5" ht="13.2" x14ac:dyDescent="0.25">
      <c r="A5612" s="23">
        <v>5611</v>
      </c>
      <c r="B5612" s="22" t="s">
        <v>2</v>
      </c>
      <c r="C5612" s="23" t="s">
        <v>10</v>
      </c>
      <c r="D5612" s="41">
        <v>22000</v>
      </c>
      <c r="E5612" s="23" t="s">
        <v>39</v>
      </c>
    </row>
    <row r="5613" spans="1:5" ht="13.2" x14ac:dyDescent="0.25">
      <c r="A5613" s="23">
        <v>5612</v>
      </c>
      <c r="B5613" s="22" t="s">
        <v>2</v>
      </c>
      <c r="C5613" s="23" t="s">
        <v>14</v>
      </c>
      <c r="D5613" s="41">
        <v>5500</v>
      </c>
      <c r="E5613" s="23" t="s">
        <v>39</v>
      </c>
    </row>
    <row r="5614" spans="1:5" ht="13.2" x14ac:dyDescent="0.25">
      <c r="A5614" s="23">
        <v>5613</v>
      </c>
      <c r="B5614" s="22" t="s">
        <v>2</v>
      </c>
      <c r="C5614" s="23" t="s">
        <v>14</v>
      </c>
      <c r="D5614" s="41">
        <v>3250</v>
      </c>
      <c r="E5614" s="23" t="s">
        <v>39</v>
      </c>
    </row>
    <row r="5615" spans="1:5" ht="13.2" x14ac:dyDescent="0.25">
      <c r="A5615" s="23">
        <v>5614</v>
      </c>
      <c r="B5615" s="22" t="s">
        <v>2</v>
      </c>
      <c r="C5615" s="23" t="s">
        <v>14</v>
      </c>
      <c r="D5615" s="41">
        <v>42000</v>
      </c>
      <c r="E5615" s="23" t="s">
        <v>39</v>
      </c>
    </row>
    <row r="5616" spans="1:5" ht="13.2" x14ac:dyDescent="0.25">
      <c r="A5616" s="23">
        <v>5615</v>
      </c>
      <c r="B5616" s="22" t="s">
        <v>2</v>
      </c>
      <c r="C5616" s="23" t="s">
        <v>14</v>
      </c>
      <c r="D5616" s="41">
        <v>1000</v>
      </c>
      <c r="E5616" s="23" t="s">
        <v>39</v>
      </c>
    </row>
    <row r="5617" spans="1:5" ht="13.2" x14ac:dyDescent="0.25">
      <c r="A5617" s="23">
        <v>5616</v>
      </c>
      <c r="B5617" s="22" t="s">
        <v>2</v>
      </c>
      <c r="C5617" s="23" t="s">
        <v>14</v>
      </c>
      <c r="D5617" s="41">
        <v>1500</v>
      </c>
      <c r="E5617" s="23" t="s">
        <v>39</v>
      </c>
    </row>
    <row r="5618" spans="1:5" ht="13.2" x14ac:dyDescent="0.25">
      <c r="A5618" s="23">
        <v>5617</v>
      </c>
      <c r="B5618" s="22" t="s">
        <v>2</v>
      </c>
      <c r="C5618" s="23" t="s">
        <v>14</v>
      </c>
      <c r="D5618" s="41">
        <v>1750</v>
      </c>
      <c r="E5618" s="23" t="s">
        <v>39</v>
      </c>
    </row>
    <row r="5619" spans="1:5" ht="13.2" x14ac:dyDescent="0.25">
      <c r="A5619" s="23">
        <v>5618</v>
      </c>
      <c r="B5619" s="22" t="s">
        <v>2</v>
      </c>
      <c r="C5619" s="23" t="s">
        <v>14</v>
      </c>
      <c r="D5619" s="41">
        <v>1250</v>
      </c>
      <c r="E5619" s="23" t="s">
        <v>39</v>
      </c>
    </row>
    <row r="5620" spans="1:5" ht="13.2" x14ac:dyDescent="0.25">
      <c r="A5620" s="23">
        <v>5619</v>
      </c>
      <c r="B5620" s="22" t="s">
        <v>2</v>
      </c>
      <c r="C5620" s="23" t="s">
        <v>14</v>
      </c>
      <c r="D5620" s="41">
        <v>11250</v>
      </c>
      <c r="E5620" s="23" t="s">
        <v>39</v>
      </c>
    </row>
    <row r="5621" spans="1:5" ht="13.2" x14ac:dyDescent="0.25">
      <c r="A5621" s="23">
        <v>5620</v>
      </c>
      <c r="B5621" s="22" t="s">
        <v>2</v>
      </c>
      <c r="C5621" s="23" t="s">
        <v>14</v>
      </c>
      <c r="D5621" s="41">
        <v>3250</v>
      </c>
      <c r="E5621" s="23" t="s">
        <v>39</v>
      </c>
    </row>
    <row r="5622" spans="1:5" ht="13.2" x14ac:dyDescent="0.25">
      <c r="A5622" s="23">
        <v>5621</v>
      </c>
      <c r="B5622" s="22" t="s">
        <v>2</v>
      </c>
      <c r="C5622" s="23" t="s">
        <v>14</v>
      </c>
      <c r="D5622" s="41">
        <v>13750</v>
      </c>
      <c r="E5622" s="23" t="s">
        <v>39</v>
      </c>
    </row>
    <row r="5623" spans="1:5" ht="13.2" x14ac:dyDescent="0.25">
      <c r="A5623" s="23">
        <v>5622</v>
      </c>
      <c r="B5623" s="22" t="s">
        <v>2</v>
      </c>
      <c r="C5623" s="23" t="s">
        <v>14</v>
      </c>
      <c r="D5623" s="41">
        <v>10000</v>
      </c>
      <c r="E5623" s="23" t="s">
        <v>39</v>
      </c>
    </row>
    <row r="5624" spans="1:5" ht="13.2" x14ac:dyDescent="0.25">
      <c r="A5624" s="23">
        <v>5623</v>
      </c>
      <c r="B5624" s="22" t="s">
        <v>2</v>
      </c>
      <c r="C5624" s="23" t="s">
        <v>12</v>
      </c>
      <c r="D5624" s="41">
        <v>7500</v>
      </c>
      <c r="E5624" s="23" t="s">
        <v>39</v>
      </c>
    </row>
    <row r="5625" spans="1:5" ht="13.2" x14ac:dyDescent="0.25">
      <c r="A5625" s="23">
        <v>5624</v>
      </c>
      <c r="B5625" s="22" t="s">
        <v>2</v>
      </c>
      <c r="C5625" s="23" t="s">
        <v>13</v>
      </c>
      <c r="D5625" s="41">
        <v>11250</v>
      </c>
      <c r="E5625" s="23" t="s">
        <v>39</v>
      </c>
    </row>
    <row r="5626" spans="1:5" ht="13.2" x14ac:dyDescent="0.25">
      <c r="A5626" s="23">
        <v>5625</v>
      </c>
      <c r="B5626" s="22" t="s">
        <v>2</v>
      </c>
      <c r="C5626" s="23" t="s">
        <v>12</v>
      </c>
      <c r="D5626" s="41">
        <v>12500</v>
      </c>
      <c r="E5626" s="23" t="s">
        <v>39</v>
      </c>
    </row>
    <row r="5627" spans="1:5" ht="13.2" x14ac:dyDescent="0.25">
      <c r="A5627" s="23">
        <v>5626</v>
      </c>
      <c r="B5627" s="22" t="s">
        <v>2</v>
      </c>
      <c r="C5627" s="23" t="s">
        <v>11</v>
      </c>
      <c r="D5627" s="41">
        <v>5500</v>
      </c>
      <c r="E5627" s="23" t="s">
        <v>39</v>
      </c>
    </row>
    <row r="5628" spans="1:5" ht="13.2" x14ac:dyDescent="0.25">
      <c r="A5628" s="23">
        <v>5627</v>
      </c>
      <c r="B5628" s="22" t="s">
        <v>2</v>
      </c>
      <c r="C5628" s="23" t="s">
        <v>10</v>
      </c>
      <c r="D5628" s="41">
        <v>22000</v>
      </c>
      <c r="E5628" s="23" t="s">
        <v>39</v>
      </c>
    </row>
    <row r="5629" spans="1:5" ht="13.2" x14ac:dyDescent="0.25">
      <c r="A5629" s="23">
        <v>5628</v>
      </c>
      <c r="B5629" s="22" t="s">
        <v>2</v>
      </c>
      <c r="C5629" s="23" t="s">
        <v>14</v>
      </c>
      <c r="D5629" s="41">
        <v>42000</v>
      </c>
      <c r="E5629" s="23" t="s">
        <v>39</v>
      </c>
    </row>
    <row r="5630" spans="1:5" ht="13.2" x14ac:dyDescent="0.25">
      <c r="A5630" s="23">
        <v>5629</v>
      </c>
      <c r="B5630" s="22" t="s">
        <v>2</v>
      </c>
      <c r="C5630" s="23" t="s">
        <v>14</v>
      </c>
      <c r="D5630" s="41">
        <v>1000</v>
      </c>
      <c r="E5630" s="23" t="s">
        <v>39</v>
      </c>
    </row>
    <row r="5631" spans="1:5" ht="13.2" x14ac:dyDescent="0.25">
      <c r="A5631" s="23">
        <v>5630</v>
      </c>
      <c r="B5631" s="22" t="s">
        <v>2</v>
      </c>
      <c r="C5631" s="23" t="s">
        <v>14</v>
      </c>
      <c r="D5631" s="41">
        <v>1500</v>
      </c>
      <c r="E5631" s="23" t="s">
        <v>39</v>
      </c>
    </row>
    <row r="5632" spans="1:5" ht="13.2" x14ac:dyDescent="0.25">
      <c r="A5632" s="23">
        <v>5631</v>
      </c>
      <c r="B5632" s="22" t="s">
        <v>2</v>
      </c>
      <c r="C5632" s="23" t="s">
        <v>14</v>
      </c>
      <c r="D5632" s="41">
        <v>3500</v>
      </c>
      <c r="E5632" s="23" t="s">
        <v>39</v>
      </c>
    </row>
    <row r="5633" spans="1:5" ht="13.2" x14ac:dyDescent="0.25">
      <c r="A5633" s="23">
        <v>5632</v>
      </c>
      <c r="B5633" s="22" t="s">
        <v>2</v>
      </c>
      <c r="C5633" s="23" t="s">
        <v>14</v>
      </c>
      <c r="D5633" s="41">
        <v>8500</v>
      </c>
      <c r="E5633" s="23" t="s">
        <v>39</v>
      </c>
    </row>
    <row r="5634" spans="1:5" ht="13.2" x14ac:dyDescent="0.25">
      <c r="A5634" s="23">
        <v>5633</v>
      </c>
      <c r="B5634" s="22" t="s">
        <v>2</v>
      </c>
      <c r="C5634" s="23" t="s">
        <v>14</v>
      </c>
      <c r="D5634" s="41">
        <v>1000</v>
      </c>
      <c r="E5634" s="23" t="s">
        <v>39</v>
      </c>
    </row>
    <row r="5635" spans="1:5" ht="13.2" x14ac:dyDescent="0.25">
      <c r="A5635" s="23">
        <v>5634</v>
      </c>
      <c r="B5635" s="22" t="s">
        <v>2</v>
      </c>
      <c r="C5635" s="23" t="s">
        <v>14</v>
      </c>
      <c r="D5635" s="41">
        <v>1750</v>
      </c>
      <c r="E5635" s="23" t="s">
        <v>39</v>
      </c>
    </row>
    <row r="5636" spans="1:5" ht="13.2" x14ac:dyDescent="0.25">
      <c r="A5636" s="23">
        <v>5635</v>
      </c>
      <c r="B5636" s="22" t="s">
        <v>2</v>
      </c>
      <c r="C5636" s="23" t="s">
        <v>14</v>
      </c>
      <c r="D5636" s="41">
        <v>1250</v>
      </c>
      <c r="E5636" s="23" t="s">
        <v>39</v>
      </c>
    </row>
    <row r="5637" spans="1:5" ht="13.2" x14ac:dyDescent="0.25">
      <c r="A5637" s="23">
        <v>5636</v>
      </c>
      <c r="B5637" s="22" t="s">
        <v>2</v>
      </c>
      <c r="C5637" s="23" t="s">
        <v>13</v>
      </c>
      <c r="D5637" s="41">
        <v>11250</v>
      </c>
      <c r="E5637" s="23" t="s">
        <v>39</v>
      </c>
    </row>
    <row r="5638" spans="1:5" ht="13.2" x14ac:dyDescent="0.25">
      <c r="A5638" s="23">
        <v>5637</v>
      </c>
      <c r="B5638" s="22" t="s">
        <v>2</v>
      </c>
      <c r="C5638" s="23" t="s">
        <v>12</v>
      </c>
      <c r="D5638" s="41">
        <v>12500</v>
      </c>
      <c r="E5638" s="23" t="s">
        <v>39</v>
      </c>
    </row>
    <row r="5639" spans="1:5" ht="13.2" x14ac:dyDescent="0.25">
      <c r="A5639" s="23">
        <v>5638</v>
      </c>
      <c r="B5639" s="22" t="s">
        <v>2</v>
      </c>
      <c r="C5639" s="23" t="s">
        <v>15</v>
      </c>
      <c r="D5639" s="41">
        <v>244000</v>
      </c>
      <c r="E5639" s="23" t="s">
        <v>39</v>
      </c>
    </row>
    <row r="5640" spans="1:5" ht="13.2" x14ac:dyDescent="0.25">
      <c r="A5640" s="23">
        <v>5639</v>
      </c>
      <c r="B5640" s="22" t="s">
        <v>2</v>
      </c>
      <c r="C5640" s="23" t="s">
        <v>15</v>
      </c>
      <c r="D5640" s="41">
        <v>8000</v>
      </c>
      <c r="E5640" s="23" t="s">
        <v>39</v>
      </c>
    </row>
    <row r="5641" spans="1:5" ht="13.2" x14ac:dyDescent="0.25">
      <c r="A5641" s="23">
        <v>5640</v>
      </c>
      <c r="B5641" s="22" t="s">
        <v>2</v>
      </c>
      <c r="C5641" s="23" t="s">
        <v>15</v>
      </c>
      <c r="D5641" s="41">
        <v>76000</v>
      </c>
      <c r="E5641" s="23" t="s">
        <v>39</v>
      </c>
    </row>
    <row r="5642" spans="1:5" ht="13.2" x14ac:dyDescent="0.25">
      <c r="A5642" s="23">
        <v>5641</v>
      </c>
      <c r="B5642" s="22" t="s">
        <v>2</v>
      </c>
      <c r="C5642" s="23" t="s">
        <v>15</v>
      </c>
      <c r="D5642" s="41">
        <v>8000</v>
      </c>
      <c r="E5642" s="23" t="s">
        <v>39</v>
      </c>
    </row>
    <row r="5643" spans="1:5" ht="13.2" x14ac:dyDescent="0.25">
      <c r="A5643" s="23">
        <v>5642</v>
      </c>
      <c r="B5643" s="22" t="s">
        <v>2</v>
      </c>
      <c r="C5643" s="23" t="s">
        <v>10</v>
      </c>
      <c r="D5643" s="41">
        <v>7500</v>
      </c>
      <c r="E5643" s="23" t="s">
        <v>39</v>
      </c>
    </row>
    <row r="5644" spans="1:5" ht="13.2" x14ac:dyDescent="0.25">
      <c r="A5644" s="23">
        <v>5643</v>
      </c>
      <c r="B5644" s="22" t="s">
        <v>2</v>
      </c>
      <c r="C5644" s="23" t="s">
        <v>14</v>
      </c>
      <c r="D5644" s="41">
        <v>2250</v>
      </c>
      <c r="E5644" s="23" t="s">
        <v>39</v>
      </c>
    </row>
    <row r="5645" spans="1:5" ht="13.2" x14ac:dyDescent="0.25">
      <c r="A5645" s="23">
        <v>5644</v>
      </c>
      <c r="B5645" s="22" t="s">
        <v>2</v>
      </c>
      <c r="C5645" s="23" t="s">
        <v>14</v>
      </c>
      <c r="D5645" s="41">
        <v>4250</v>
      </c>
      <c r="E5645" s="23" t="s">
        <v>39</v>
      </c>
    </row>
    <row r="5646" spans="1:5" ht="13.2" x14ac:dyDescent="0.25">
      <c r="A5646" s="23">
        <v>5645</v>
      </c>
      <c r="B5646" s="22" t="s">
        <v>2</v>
      </c>
      <c r="C5646" s="23" t="s">
        <v>14</v>
      </c>
      <c r="D5646" s="41">
        <v>6500</v>
      </c>
      <c r="E5646" s="23" t="s">
        <v>39</v>
      </c>
    </row>
    <row r="5647" spans="1:5" ht="13.2" x14ac:dyDescent="0.25">
      <c r="A5647" s="23">
        <v>5646</v>
      </c>
      <c r="B5647" s="22" t="s">
        <v>2</v>
      </c>
      <c r="C5647" s="23" t="s">
        <v>12</v>
      </c>
      <c r="D5647" s="41">
        <v>7500</v>
      </c>
      <c r="E5647" s="23" t="s">
        <v>39</v>
      </c>
    </row>
    <row r="5648" spans="1:5" ht="13.2" x14ac:dyDescent="0.25">
      <c r="A5648" s="23">
        <v>5647</v>
      </c>
      <c r="B5648" s="22" t="s">
        <v>2</v>
      </c>
      <c r="C5648" s="23" t="s">
        <v>13</v>
      </c>
      <c r="D5648" s="41">
        <v>7500</v>
      </c>
      <c r="E5648" s="23" t="s">
        <v>39</v>
      </c>
    </row>
    <row r="5649" spans="1:5" ht="13.2" x14ac:dyDescent="0.25">
      <c r="A5649" s="23">
        <v>5648</v>
      </c>
      <c r="B5649" s="22" t="s">
        <v>2</v>
      </c>
      <c r="C5649" s="23" t="s">
        <v>11</v>
      </c>
      <c r="D5649" s="41">
        <v>6500</v>
      </c>
      <c r="E5649" s="23" t="s">
        <v>39</v>
      </c>
    </row>
    <row r="5650" spans="1:5" ht="13.2" x14ac:dyDescent="0.25">
      <c r="A5650" s="23">
        <v>5649</v>
      </c>
      <c r="B5650" s="22" t="s">
        <v>2</v>
      </c>
      <c r="C5650" s="23" t="s">
        <v>13</v>
      </c>
      <c r="D5650" s="41">
        <v>7500</v>
      </c>
      <c r="E5650" s="23" t="s">
        <v>39</v>
      </c>
    </row>
    <row r="5651" spans="1:5" ht="13.2" x14ac:dyDescent="0.25">
      <c r="A5651" s="23">
        <v>5650</v>
      </c>
      <c r="B5651" s="22" t="s">
        <v>2</v>
      </c>
      <c r="C5651" s="23" t="s">
        <v>12</v>
      </c>
      <c r="D5651" s="41">
        <v>10000</v>
      </c>
      <c r="E5651" s="23" t="s">
        <v>39</v>
      </c>
    </row>
    <row r="5652" spans="1:5" ht="13.2" x14ac:dyDescent="0.25">
      <c r="A5652" s="23">
        <v>5651</v>
      </c>
      <c r="B5652" s="22" t="s">
        <v>2</v>
      </c>
      <c r="C5652" s="23" t="s">
        <v>10</v>
      </c>
      <c r="D5652" s="41">
        <v>7500</v>
      </c>
      <c r="E5652" s="23" t="s">
        <v>40</v>
      </c>
    </row>
    <row r="5653" spans="1:5" ht="13.2" x14ac:dyDescent="0.25">
      <c r="A5653" s="23">
        <v>5652</v>
      </c>
      <c r="B5653" s="22" t="s">
        <v>2</v>
      </c>
      <c r="C5653" s="23" t="s">
        <v>14</v>
      </c>
      <c r="D5653" s="41">
        <v>4250</v>
      </c>
      <c r="E5653" s="23" t="s">
        <v>40</v>
      </c>
    </row>
    <row r="5654" spans="1:5" ht="13.2" x14ac:dyDescent="0.25">
      <c r="A5654" s="23">
        <v>5653</v>
      </c>
      <c r="B5654" s="22" t="s">
        <v>2</v>
      </c>
      <c r="C5654" s="23" t="s">
        <v>14</v>
      </c>
      <c r="D5654" s="41">
        <v>2500</v>
      </c>
      <c r="E5654" s="23" t="s">
        <v>40</v>
      </c>
    </row>
    <row r="5655" spans="1:5" ht="13.2" x14ac:dyDescent="0.25">
      <c r="A5655" s="23">
        <v>5654</v>
      </c>
      <c r="B5655" s="22" t="s">
        <v>2</v>
      </c>
      <c r="C5655" s="23" t="s">
        <v>13</v>
      </c>
      <c r="D5655" s="41">
        <v>7500</v>
      </c>
      <c r="E5655" s="23" t="s">
        <v>40</v>
      </c>
    </row>
    <row r="5656" spans="1:5" ht="13.2" x14ac:dyDescent="0.25">
      <c r="A5656" s="23">
        <v>5655</v>
      </c>
      <c r="B5656" s="22" t="s">
        <v>2</v>
      </c>
      <c r="C5656" s="23" t="s">
        <v>11</v>
      </c>
      <c r="D5656" s="41">
        <v>5500</v>
      </c>
      <c r="E5656" s="23" t="s">
        <v>40</v>
      </c>
    </row>
    <row r="5657" spans="1:5" ht="13.2" x14ac:dyDescent="0.25">
      <c r="A5657" s="23">
        <v>5656</v>
      </c>
      <c r="B5657" s="22" t="s">
        <v>2</v>
      </c>
      <c r="C5657" s="23" t="s">
        <v>14</v>
      </c>
      <c r="D5657" s="41">
        <v>1000</v>
      </c>
      <c r="E5657" s="23" t="s">
        <v>41</v>
      </c>
    </row>
    <row r="5658" spans="1:5" ht="13.2" x14ac:dyDescent="0.25">
      <c r="A5658" s="23">
        <v>5657</v>
      </c>
      <c r="B5658" s="22" t="s">
        <v>2</v>
      </c>
      <c r="C5658" s="23" t="s">
        <v>12</v>
      </c>
      <c r="D5658" s="41">
        <v>10000</v>
      </c>
      <c r="E5658" s="23" t="s">
        <v>41</v>
      </c>
    </row>
    <row r="5659" spans="1:5" ht="13.2" x14ac:dyDescent="0.25">
      <c r="A5659" s="23">
        <v>5658</v>
      </c>
      <c r="B5659" s="22" t="s">
        <v>2</v>
      </c>
      <c r="C5659" s="23" t="s">
        <v>13</v>
      </c>
      <c r="D5659" s="41">
        <v>7500</v>
      </c>
      <c r="E5659" s="23" t="s">
        <v>41</v>
      </c>
    </row>
    <row r="5660" spans="1:5" ht="13.2" x14ac:dyDescent="0.25">
      <c r="A5660" s="23">
        <v>5659</v>
      </c>
      <c r="B5660" s="22" t="s">
        <v>2</v>
      </c>
      <c r="C5660" s="23" t="s">
        <v>12</v>
      </c>
      <c r="D5660" s="41">
        <v>10000</v>
      </c>
      <c r="E5660" s="23" t="s">
        <v>41</v>
      </c>
    </row>
    <row r="5661" spans="1:5" ht="13.2" x14ac:dyDescent="0.25">
      <c r="A5661" s="23">
        <v>5660</v>
      </c>
      <c r="B5661" s="22" t="s">
        <v>2</v>
      </c>
      <c r="C5661" s="23" t="s">
        <v>11</v>
      </c>
      <c r="D5661" s="41">
        <v>5500</v>
      </c>
      <c r="E5661" s="23" t="s">
        <v>41</v>
      </c>
    </row>
    <row r="5662" spans="1:5" ht="13.2" x14ac:dyDescent="0.25">
      <c r="A5662" s="23">
        <v>5661</v>
      </c>
      <c r="B5662" s="22" t="s">
        <v>2</v>
      </c>
      <c r="C5662" s="23" t="s">
        <v>10</v>
      </c>
      <c r="D5662" s="41">
        <v>7500</v>
      </c>
      <c r="E5662" s="23" t="s">
        <v>40</v>
      </c>
    </row>
    <row r="5663" spans="1:5" ht="13.2" x14ac:dyDescent="0.25">
      <c r="A5663" s="23">
        <v>5662</v>
      </c>
      <c r="B5663" s="22" t="s">
        <v>2</v>
      </c>
      <c r="C5663" s="23" t="s">
        <v>14</v>
      </c>
      <c r="D5663" s="41">
        <v>8250</v>
      </c>
      <c r="E5663" s="23" t="s">
        <v>40</v>
      </c>
    </row>
    <row r="5664" spans="1:5" ht="13.2" x14ac:dyDescent="0.25">
      <c r="A5664" s="23">
        <v>5663</v>
      </c>
      <c r="B5664" s="22" t="s">
        <v>2</v>
      </c>
      <c r="C5664" s="23" t="s">
        <v>14</v>
      </c>
      <c r="D5664" s="41">
        <v>4500</v>
      </c>
      <c r="E5664" s="23" t="s">
        <v>40</v>
      </c>
    </row>
    <row r="5665" spans="1:5" ht="13.2" x14ac:dyDescent="0.25">
      <c r="A5665" s="23">
        <v>5664</v>
      </c>
      <c r="B5665" s="22" t="s">
        <v>2</v>
      </c>
      <c r="C5665" s="23" t="s">
        <v>14</v>
      </c>
      <c r="D5665" s="41">
        <v>750</v>
      </c>
      <c r="E5665" s="23" t="s">
        <v>40</v>
      </c>
    </row>
    <row r="5666" spans="1:5" ht="13.2" x14ac:dyDescent="0.25">
      <c r="A5666" s="23">
        <v>5665</v>
      </c>
      <c r="B5666" s="22" t="s">
        <v>2</v>
      </c>
      <c r="C5666" s="23" t="s">
        <v>13</v>
      </c>
      <c r="D5666" s="41">
        <v>7500</v>
      </c>
      <c r="E5666" s="23" t="s">
        <v>39</v>
      </c>
    </row>
    <row r="5667" spans="1:5" ht="13.2" x14ac:dyDescent="0.25">
      <c r="A5667" s="23">
        <v>5666</v>
      </c>
      <c r="B5667" s="22" t="s">
        <v>2</v>
      </c>
      <c r="C5667" s="23" t="s">
        <v>14</v>
      </c>
      <c r="D5667" s="41">
        <v>21000</v>
      </c>
      <c r="E5667" s="23" t="s">
        <v>39</v>
      </c>
    </row>
    <row r="5668" spans="1:5" ht="13.2" x14ac:dyDescent="0.25">
      <c r="A5668" s="23">
        <v>5667</v>
      </c>
      <c r="B5668" s="22" t="s">
        <v>2</v>
      </c>
      <c r="C5668" s="23" t="s">
        <v>14</v>
      </c>
      <c r="D5668" s="41">
        <v>7500</v>
      </c>
      <c r="E5668" s="23" t="s">
        <v>39</v>
      </c>
    </row>
    <row r="5669" spans="1:5" ht="13.2" x14ac:dyDescent="0.25">
      <c r="A5669" s="23">
        <v>5668</v>
      </c>
      <c r="B5669" s="22" t="s">
        <v>2</v>
      </c>
      <c r="C5669" s="23" t="s">
        <v>13</v>
      </c>
      <c r="D5669" s="41">
        <v>7500</v>
      </c>
      <c r="E5669" s="23" t="s">
        <v>39</v>
      </c>
    </row>
    <row r="5670" spans="1:5" ht="13.2" x14ac:dyDescent="0.25">
      <c r="A5670" s="23">
        <v>5669</v>
      </c>
      <c r="B5670" s="22" t="s">
        <v>2</v>
      </c>
      <c r="C5670" s="23" t="s">
        <v>13</v>
      </c>
      <c r="D5670" s="41">
        <v>3750</v>
      </c>
      <c r="E5670" s="23" t="s">
        <v>39</v>
      </c>
    </row>
    <row r="5671" spans="1:5" ht="13.2" x14ac:dyDescent="0.25">
      <c r="A5671" s="23">
        <v>5670</v>
      </c>
      <c r="B5671" s="22" t="s">
        <v>2</v>
      </c>
      <c r="C5671" s="23" t="s">
        <v>13</v>
      </c>
      <c r="D5671" s="41">
        <v>5000</v>
      </c>
      <c r="E5671" s="23" t="s">
        <v>39</v>
      </c>
    </row>
    <row r="5672" spans="1:5" ht="13.2" x14ac:dyDescent="0.25">
      <c r="A5672" s="23">
        <v>5671</v>
      </c>
      <c r="B5672" s="22" t="s">
        <v>2</v>
      </c>
      <c r="C5672" s="23" t="s">
        <v>13</v>
      </c>
      <c r="D5672" s="41">
        <v>5000</v>
      </c>
      <c r="E5672" s="23" t="s">
        <v>40</v>
      </c>
    </row>
    <row r="5673" spans="1:5" ht="13.2" x14ac:dyDescent="0.25">
      <c r="A5673" s="23">
        <v>5672</v>
      </c>
      <c r="B5673" s="22" t="s">
        <v>2</v>
      </c>
      <c r="C5673" s="23" t="s">
        <v>12</v>
      </c>
      <c r="D5673" s="41">
        <v>10000</v>
      </c>
      <c r="E5673" s="23" t="s">
        <v>40</v>
      </c>
    </row>
    <row r="5674" spans="1:5" ht="13.2" x14ac:dyDescent="0.25">
      <c r="A5674" s="23">
        <v>5673</v>
      </c>
      <c r="B5674" s="22" t="s">
        <v>2</v>
      </c>
      <c r="C5674" s="23" t="s">
        <v>12</v>
      </c>
      <c r="D5674" s="41">
        <v>8750</v>
      </c>
      <c r="E5674" s="23" t="s">
        <v>40</v>
      </c>
    </row>
    <row r="5675" spans="1:5" ht="13.2" x14ac:dyDescent="0.25">
      <c r="A5675" s="23">
        <v>5674</v>
      </c>
      <c r="B5675" s="22" t="s">
        <v>2</v>
      </c>
      <c r="C5675" s="23" t="s">
        <v>12</v>
      </c>
      <c r="D5675" s="41">
        <v>8750</v>
      </c>
      <c r="E5675" s="23" t="s">
        <v>40</v>
      </c>
    </row>
    <row r="5676" spans="1:5" ht="13.2" x14ac:dyDescent="0.25">
      <c r="A5676" s="23">
        <v>5675</v>
      </c>
      <c r="B5676" s="22" t="s">
        <v>2</v>
      </c>
      <c r="C5676" s="23" t="s">
        <v>12</v>
      </c>
      <c r="D5676" s="41">
        <v>8750</v>
      </c>
      <c r="E5676" s="23" t="s">
        <v>40</v>
      </c>
    </row>
    <row r="5677" spans="1:5" ht="13.2" x14ac:dyDescent="0.25">
      <c r="A5677" s="23">
        <v>5676</v>
      </c>
      <c r="B5677" s="22" t="s">
        <v>2</v>
      </c>
      <c r="C5677" s="23" t="s">
        <v>13</v>
      </c>
      <c r="D5677" s="41">
        <v>3750</v>
      </c>
      <c r="E5677" s="23" t="s">
        <v>40</v>
      </c>
    </row>
    <row r="5678" spans="1:5" ht="13.2" x14ac:dyDescent="0.25">
      <c r="A5678" s="23">
        <v>5677</v>
      </c>
      <c r="B5678" s="22" t="s">
        <v>2</v>
      </c>
      <c r="C5678" s="23" t="s">
        <v>12</v>
      </c>
      <c r="D5678" s="41">
        <v>8750</v>
      </c>
      <c r="E5678" s="23" t="s">
        <v>40</v>
      </c>
    </row>
    <row r="5679" spans="1:5" ht="13.2" x14ac:dyDescent="0.25">
      <c r="A5679" s="23">
        <v>5678</v>
      </c>
      <c r="B5679" s="22" t="s">
        <v>2</v>
      </c>
      <c r="C5679" s="23" t="s">
        <v>13</v>
      </c>
      <c r="D5679" s="41">
        <v>7500</v>
      </c>
      <c r="E5679" s="23" t="s">
        <v>40</v>
      </c>
    </row>
    <row r="5680" spans="1:5" ht="13.2" x14ac:dyDescent="0.25">
      <c r="A5680" s="23">
        <v>5679</v>
      </c>
      <c r="B5680" s="22" t="s">
        <v>2</v>
      </c>
      <c r="C5680" s="23" t="s">
        <v>12</v>
      </c>
      <c r="D5680" s="41">
        <v>10000</v>
      </c>
      <c r="E5680" s="23" t="s">
        <v>40</v>
      </c>
    </row>
    <row r="5681" spans="1:5" ht="13.2" x14ac:dyDescent="0.25">
      <c r="A5681" s="23">
        <v>5680</v>
      </c>
      <c r="B5681" s="22" t="s">
        <v>2</v>
      </c>
      <c r="C5681" s="23" t="s">
        <v>10</v>
      </c>
      <c r="D5681" s="41">
        <v>7500</v>
      </c>
      <c r="E5681" s="23" t="s">
        <v>39</v>
      </c>
    </row>
    <row r="5682" spans="1:5" ht="13.2" x14ac:dyDescent="0.25">
      <c r="A5682" s="23">
        <v>5681</v>
      </c>
      <c r="B5682" s="22" t="s">
        <v>2</v>
      </c>
      <c r="C5682" s="23" t="s">
        <v>14</v>
      </c>
      <c r="D5682" s="41">
        <v>2250</v>
      </c>
      <c r="E5682" s="23" t="s">
        <v>39</v>
      </c>
    </row>
    <row r="5683" spans="1:5" ht="13.2" x14ac:dyDescent="0.25">
      <c r="A5683" s="23">
        <v>5682</v>
      </c>
      <c r="B5683" s="22" t="s">
        <v>2</v>
      </c>
      <c r="C5683" s="23" t="s">
        <v>14</v>
      </c>
      <c r="D5683" s="41">
        <v>3250</v>
      </c>
      <c r="E5683" s="23" t="s">
        <v>39</v>
      </c>
    </row>
    <row r="5684" spans="1:5" ht="13.2" x14ac:dyDescent="0.25">
      <c r="A5684" s="23">
        <v>5683</v>
      </c>
      <c r="B5684" s="22" t="s">
        <v>2</v>
      </c>
      <c r="C5684" s="23" t="s">
        <v>13</v>
      </c>
      <c r="D5684" s="41">
        <v>7500</v>
      </c>
      <c r="E5684" s="23" t="s">
        <v>39</v>
      </c>
    </row>
    <row r="5685" spans="1:5" ht="13.2" x14ac:dyDescent="0.25">
      <c r="A5685" s="23">
        <v>5684</v>
      </c>
      <c r="B5685" s="22" t="s">
        <v>2</v>
      </c>
      <c r="C5685" s="23" t="s">
        <v>12</v>
      </c>
      <c r="D5685" s="41">
        <v>12500</v>
      </c>
      <c r="E5685" s="23" t="s">
        <v>39</v>
      </c>
    </row>
    <row r="5686" spans="1:5" ht="13.2" x14ac:dyDescent="0.25">
      <c r="A5686" s="23">
        <v>5685</v>
      </c>
      <c r="B5686" s="22" t="s">
        <v>2</v>
      </c>
      <c r="C5686" s="23" t="s">
        <v>11</v>
      </c>
      <c r="D5686" s="41">
        <v>8000</v>
      </c>
      <c r="E5686" s="23" t="s">
        <v>39</v>
      </c>
    </row>
    <row r="5687" spans="1:5" ht="13.2" x14ac:dyDescent="0.25">
      <c r="A5687" s="23">
        <v>5686</v>
      </c>
      <c r="B5687" s="22" t="s">
        <v>2</v>
      </c>
      <c r="C5687" s="23" t="s">
        <v>10</v>
      </c>
      <c r="D5687" s="41">
        <v>11000</v>
      </c>
      <c r="E5687" s="23" t="s">
        <v>39</v>
      </c>
    </row>
    <row r="5688" spans="1:5" ht="13.2" x14ac:dyDescent="0.25">
      <c r="A5688" s="23">
        <v>5687</v>
      </c>
      <c r="B5688" s="22" t="s">
        <v>2</v>
      </c>
      <c r="C5688" s="23" t="s">
        <v>14</v>
      </c>
      <c r="D5688" s="41">
        <v>3250</v>
      </c>
      <c r="E5688" s="23" t="s">
        <v>39</v>
      </c>
    </row>
    <row r="5689" spans="1:5" ht="13.2" x14ac:dyDescent="0.25">
      <c r="A5689" s="23">
        <v>5688</v>
      </c>
      <c r="B5689" s="22" t="s">
        <v>2</v>
      </c>
      <c r="C5689" s="23" t="s">
        <v>14</v>
      </c>
      <c r="D5689" s="41">
        <v>1750</v>
      </c>
      <c r="E5689" s="23" t="s">
        <v>39</v>
      </c>
    </row>
    <row r="5690" spans="1:5" ht="13.2" x14ac:dyDescent="0.25">
      <c r="A5690" s="23">
        <v>5689</v>
      </c>
      <c r="B5690" s="22" t="s">
        <v>2</v>
      </c>
      <c r="C5690" s="23" t="s">
        <v>14</v>
      </c>
      <c r="D5690" s="41">
        <v>500</v>
      </c>
      <c r="E5690" s="23" t="s">
        <v>39</v>
      </c>
    </row>
    <row r="5691" spans="1:5" ht="13.2" x14ac:dyDescent="0.25">
      <c r="A5691" s="23">
        <v>5690</v>
      </c>
      <c r="B5691" s="22" t="s">
        <v>2</v>
      </c>
      <c r="C5691" s="23" t="s">
        <v>14</v>
      </c>
      <c r="D5691" s="41">
        <v>750</v>
      </c>
      <c r="E5691" s="23" t="s">
        <v>39</v>
      </c>
    </row>
    <row r="5692" spans="1:5" ht="13.2" x14ac:dyDescent="0.25">
      <c r="A5692" s="23">
        <v>5691</v>
      </c>
      <c r="B5692" s="22" t="s">
        <v>2</v>
      </c>
      <c r="C5692" s="23" t="s">
        <v>14</v>
      </c>
      <c r="D5692" s="41">
        <v>2750</v>
      </c>
      <c r="E5692" s="23" t="s">
        <v>39</v>
      </c>
    </row>
    <row r="5693" spans="1:5" ht="13.2" x14ac:dyDescent="0.25">
      <c r="A5693" s="23">
        <v>5692</v>
      </c>
      <c r="B5693" s="22" t="s">
        <v>2</v>
      </c>
      <c r="C5693" s="23" t="s">
        <v>14</v>
      </c>
      <c r="D5693" s="41">
        <v>3750</v>
      </c>
      <c r="E5693" s="23" t="s">
        <v>39</v>
      </c>
    </row>
    <row r="5694" spans="1:5" ht="13.2" x14ac:dyDescent="0.25">
      <c r="A5694" s="23">
        <v>5693</v>
      </c>
      <c r="B5694" s="22" t="s">
        <v>2</v>
      </c>
      <c r="C5694" s="23" t="s">
        <v>12</v>
      </c>
      <c r="D5694" s="41">
        <v>8750</v>
      </c>
      <c r="E5694" s="23" t="s">
        <v>39</v>
      </c>
    </row>
    <row r="5695" spans="1:5" ht="13.2" x14ac:dyDescent="0.25">
      <c r="A5695" s="23">
        <v>5694</v>
      </c>
      <c r="B5695" s="22" t="s">
        <v>2</v>
      </c>
      <c r="C5695" s="23" t="s">
        <v>14</v>
      </c>
      <c r="D5695" s="41">
        <v>35000</v>
      </c>
      <c r="E5695" s="23" t="s">
        <v>39</v>
      </c>
    </row>
    <row r="5696" spans="1:5" ht="13.2" x14ac:dyDescent="0.25">
      <c r="A5696" s="23">
        <v>5695</v>
      </c>
      <c r="B5696" s="22" t="s">
        <v>2</v>
      </c>
      <c r="C5696" s="23" t="s">
        <v>13</v>
      </c>
      <c r="D5696" s="41">
        <v>10000</v>
      </c>
      <c r="E5696" s="23" t="s">
        <v>39</v>
      </c>
    </row>
    <row r="5697" spans="1:5" ht="13.2" x14ac:dyDescent="0.25">
      <c r="A5697" s="23">
        <v>5696</v>
      </c>
      <c r="B5697" s="22" t="s">
        <v>2</v>
      </c>
      <c r="C5697" s="23" t="s">
        <v>10</v>
      </c>
      <c r="D5697" s="41">
        <v>5000</v>
      </c>
      <c r="E5697" s="23" t="s">
        <v>39</v>
      </c>
    </row>
    <row r="5698" spans="1:5" ht="13.2" x14ac:dyDescent="0.25">
      <c r="A5698" s="23">
        <v>5697</v>
      </c>
      <c r="B5698" s="22" t="s">
        <v>2</v>
      </c>
      <c r="C5698" s="23" t="s">
        <v>14</v>
      </c>
      <c r="D5698" s="41">
        <v>7500</v>
      </c>
      <c r="E5698" s="23" t="s">
        <v>39</v>
      </c>
    </row>
    <row r="5699" spans="1:5" ht="13.2" x14ac:dyDescent="0.25">
      <c r="A5699" s="23">
        <v>5698</v>
      </c>
      <c r="B5699" s="22" t="s">
        <v>2</v>
      </c>
      <c r="C5699" s="23" t="s">
        <v>10</v>
      </c>
      <c r="D5699" s="41">
        <v>2500</v>
      </c>
      <c r="E5699" s="23" t="s">
        <v>39</v>
      </c>
    </row>
    <row r="5700" spans="1:5" ht="13.2" x14ac:dyDescent="0.25">
      <c r="A5700" s="23">
        <v>5699</v>
      </c>
      <c r="B5700" s="22" t="s">
        <v>2</v>
      </c>
      <c r="C5700" s="23" t="s">
        <v>14</v>
      </c>
      <c r="D5700" s="41">
        <v>10500</v>
      </c>
      <c r="E5700" s="23" t="s">
        <v>40</v>
      </c>
    </row>
    <row r="5701" spans="1:5" ht="13.2" x14ac:dyDescent="0.25">
      <c r="A5701" s="23">
        <v>5700</v>
      </c>
      <c r="B5701" s="22" t="s">
        <v>2</v>
      </c>
      <c r="C5701" s="23" t="s">
        <v>10</v>
      </c>
      <c r="D5701" s="41">
        <v>5000</v>
      </c>
      <c r="E5701" s="23" t="s">
        <v>40</v>
      </c>
    </row>
    <row r="5702" spans="1:5" ht="13.2" x14ac:dyDescent="0.25">
      <c r="A5702" s="23">
        <v>5701</v>
      </c>
      <c r="B5702" s="22" t="s">
        <v>2</v>
      </c>
      <c r="C5702" s="23" t="s">
        <v>11</v>
      </c>
      <c r="D5702" s="41">
        <v>77000</v>
      </c>
      <c r="E5702" s="23" t="s">
        <v>40</v>
      </c>
    </row>
    <row r="5703" spans="1:5" ht="13.2" x14ac:dyDescent="0.25">
      <c r="A5703" s="23">
        <v>5702</v>
      </c>
      <c r="B5703" s="22" t="s">
        <v>2</v>
      </c>
      <c r="C5703" s="23" t="s">
        <v>11</v>
      </c>
      <c r="D5703" s="41">
        <v>20000</v>
      </c>
      <c r="E5703" s="23" t="s">
        <v>40</v>
      </c>
    </row>
    <row r="5704" spans="1:5" ht="13.2" x14ac:dyDescent="0.25">
      <c r="A5704" s="23">
        <v>5703</v>
      </c>
      <c r="B5704" s="22" t="s">
        <v>2</v>
      </c>
      <c r="C5704" s="23" t="s">
        <v>11</v>
      </c>
      <c r="D5704" s="41">
        <v>10000</v>
      </c>
      <c r="E5704" s="23" t="s">
        <v>40</v>
      </c>
    </row>
    <row r="5705" spans="1:5" ht="13.2" x14ac:dyDescent="0.25">
      <c r="A5705" s="23">
        <v>5704</v>
      </c>
      <c r="B5705" s="22" t="s">
        <v>2</v>
      </c>
      <c r="C5705" s="23" t="s">
        <v>11</v>
      </c>
      <c r="D5705" s="41">
        <v>38500</v>
      </c>
      <c r="E5705" s="23" t="s">
        <v>39</v>
      </c>
    </row>
    <row r="5706" spans="1:5" ht="13.2" x14ac:dyDescent="0.25">
      <c r="A5706" s="23">
        <v>5705</v>
      </c>
      <c r="B5706" s="22" t="s">
        <v>2</v>
      </c>
      <c r="C5706" s="23" t="s">
        <v>11</v>
      </c>
      <c r="D5706" s="41">
        <v>10000</v>
      </c>
      <c r="E5706" s="23" t="s">
        <v>40</v>
      </c>
    </row>
    <row r="5707" spans="1:5" ht="13.2" x14ac:dyDescent="0.25">
      <c r="A5707" s="23">
        <v>5706</v>
      </c>
      <c r="B5707" s="22" t="s">
        <v>2</v>
      </c>
      <c r="C5707" s="23" t="s">
        <v>11</v>
      </c>
      <c r="D5707" s="41">
        <v>14000</v>
      </c>
      <c r="E5707" s="23" t="s">
        <v>39</v>
      </c>
    </row>
    <row r="5708" spans="1:5" ht="13.2" x14ac:dyDescent="0.25">
      <c r="A5708" s="23">
        <v>5707</v>
      </c>
      <c r="B5708" s="22" t="s">
        <v>2</v>
      </c>
      <c r="C5708" s="23" t="s">
        <v>11</v>
      </c>
      <c r="D5708" s="41">
        <v>5000</v>
      </c>
      <c r="E5708" s="23" t="s">
        <v>40</v>
      </c>
    </row>
    <row r="5709" spans="1:5" ht="13.2" x14ac:dyDescent="0.25">
      <c r="A5709" s="23">
        <v>5708</v>
      </c>
      <c r="B5709" s="22" t="s">
        <v>2</v>
      </c>
      <c r="C5709" s="23" t="s">
        <v>11</v>
      </c>
      <c r="D5709" s="41">
        <v>14000</v>
      </c>
      <c r="E5709" s="23" t="s">
        <v>39</v>
      </c>
    </row>
    <row r="5710" spans="1:5" ht="13.2" x14ac:dyDescent="0.25">
      <c r="A5710" s="23">
        <v>5709</v>
      </c>
      <c r="B5710" s="22" t="s">
        <v>2</v>
      </c>
      <c r="C5710" s="23" t="s">
        <v>11</v>
      </c>
      <c r="D5710" s="41">
        <v>5000</v>
      </c>
      <c r="E5710" s="23" t="s">
        <v>40</v>
      </c>
    </row>
    <row r="5711" spans="1:5" ht="13.2" x14ac:dyDescent="0.25">
      <c r="A5711" s="23">
        <v>5710</v>
      </c>
      <c r="B5711" s="22" t="s">
        <v>2</v>
      </c>
      <c r="C5711" s="23" t="s">
        <v>11</v>
      </c>
      <c r="D5711" s="41">
        <v>26500</v>
      </c>
      <c r="E5711" s="23" t="s">
        <v>39</v>
      </c>
    </row>
    <row r="5712" spans="1:5" ht="13.2" x14ac:dyDescent="0.25">
      <c r="A5712" s="23">
        <v>5711</v>
      </c>
      <c r="B5712" s="22" t="s">
        <v>2</v>
      </c>
      <c r="C5712" s="23" t="s">
        <v>11</v>
      </c>
      <c r="D5712" s="41">
        <v>10000</v>
      </c>
      <c r="E5712" s="23" t="s">
        <v>40</v>
      </c>
    </row>
    <row r="5713" spans="1:5" ht="13.2" x14ac:dyDescent="0.25">
      <c r="A5713" s="23">
        <v>5712</v>
      </c>
      <c r="B5713" s="22" t="s">
        <v>2</v>
      </c>
      <c r="C5713" s="23" t="s">
        <v>10</v>
      </c>
      <c r="D5713" s="41">
        <v>5000</v>
      </c>
      <c r="E5713" s="23" t="s">
        <v>39</v>
      </c>
    </row>
    <row r="5714" spans="1:5" ht="13.2" x14ac:dyDescent="0.25">
      <c r="A5714" s="23">
        <v>5713</v>
      </c>
      <c r="B5714" s="22" t="s">
        <v>2</v>
      </c>
      <c r="C5714" s="23" t="s">
        <v>14</v>
      </c>
      <c r="D5714" s="41">
        <v>750</v>
      </c>
      <c r="E5714" s="23" t="s">
        <v>39</v>
      </c>
    </row>
    <row r="5715" spans="1:5" ht="13.2" x14ac:dyDescent="0.25">
      <c r="A5715" s="23">
        <v>5714</v>
      </c>
      <c r="B5715" s="22" t="s">
        <v>2</v>
      </c>
      <c r="C5715" s="23" t="s">
        <v>14</v>
      </c>
      <c r="D5715" s="41">
        <v>500</v>
      </c>
      <c r="E5715" s="23" t="s">
        <v>39</v>
      </c>
    </row>
    <row r="5716" spans="1:5" ht="13.2" x14ac:dyDescent="0.25">
      <c r="A5716" s="23">
        <v>5715</v>
      </c>
      <c r="B5716" s="22" t="s">
        <v>2</v>
      </c>
      <c r="C5716" s="23" t="s">
        <v>13</v>
      </c>
      <c r="D5716" s="41">
        <v>3750</v>
      </c>
      <c r="E5716" s="23" t="s">
        <v>39</v>
      </c>
    </row>
    <row r="5717" spans="1:5" ht="13.2" x14ac:dyDescent="0.25">
      <c r="A5717" s="23">
        <v>5716</v>
      </c>
      <c r="B5717" s="22" t="s">
        <v>2</v>
      </c>
      <c r="C5717" s="23" t="s">
        <v>12</v>
      </c>
      <c r="D5717" s="41">
        <v>8750</v>
      </c>
      <c r="E5717" s="23" t="s">
        <v>39</v>
      </c>
    </row>
    <row r="5718" spans="1:5" ht="13.2" x14ac:dyDescent="0.25">
      <c r="A5718" s="23">
        <v>5717</v>
      </c>
      <c r="B5718" s="22" t="s">
        <v>2</v>
      </c>
      <c r="C5718" s="23" t="s">
        <v>10</v>
      </c>
      <c r="D5718" s="41">
        <v>17500</v>
      </c>
      <c r="E5718" s="23" t="s">
        <v>39</v>
      </c>
    </row>
    <row r="5719" spans="1:5" ht="13.2" x14ac:dyDescent="0.25">
      <c r="A5719" s="23">
        <v>5718</v>
      </c>
      <c r="B5719" s="22" t="s">
        <v>2</v>
      </c>
      <c r="C5719" s="23" t="s">
        <v>14</v>
      </c>
      <c r="D5719" s="41">
        <v>12500</v>
      </c>
      <c r="E5719" s="23" t="s">
        <v>39</v>
      </c>
    </row>
    <row r="5720" spans="1:5" ht="13.2" x14ac:dyDescent="0.25">
      <c r="A5720" s="23">
        <v>5719</v>
      </c>
      <c r="B5720" s="22" t="s">
        <v>2</v>
      </c>
      <c r="C5720" s="23" t="s">
        <v>13</v>
      </c>
      <c r="D5720" s="41">
        <v>3750</v>
      </c>
      <c r="E5720" s="23" t="s">
        <v>39</v>
      </c>
    </row>
    <row r="5721" spans="1:5" ht="13.2" x14ac:dyDescent="0.25">
      <c r="A5721" s="23">
        <v>5720</v>
      </c>
      <c r="B5721" s="22" t="s">
        <v>2</v>
      </c>
      <c r="C5721" s="23" t="s">
        <v>12</v>
      </c>
      <c r="D5721" s="41">
        <v>8750</v>
      </c>
      <c r="E5721" s="23" t="s">
        <v>39</v>
      </c>
    </row>
    <row r="5722" spans="1:5" ht="13.2" x14ac:dyDescent="0.25">
      <c r="A5722" s="23">
        <v>5721</v>
      </c>
      <c r="B5722" s="22" t="s">
        <v>2</v>
      </c>
      <c r="C5722" s="23" t="s">
        <v>11</v>
      </c>
      <c r="D5722" s="41">
        <v>5500</v>
      </c>
      <c r="E5722" s="23" t="s">
        <v>39</v>
      </c>
    </row>
    <row r="5723" spans="1:5" ht="13.2" x14ac:dyDescent="0.25">
      <c r="A5723" s="23">
        <v>5722</v>
      </c>
      <c r="B5723" s="22" t="s">
        <v>2</v>
      </c>
      <c r="C5723" s="23" t="s">
        <v>13</v>
      </c>
      <c r="D5723" s="41">
        <v>7500</v>
      </c>
      <c r="E5723" s="23" t="s">
        <v>39</v>
      </c>
    </row>
    <row r="5724" spans="1:5" ht="13.2" x14ac:dyDescent="0.25">
      <c r="A5724" s="23">
        <v>5723</v>
      </c>
      <c r="B5724" s="22" t="s">
        <v>2</v>
      </c>
      <c r="C5724" s="23" t="s">
        <v>12</v>
      </c>
      <c r="D5724" s="41">
        <v>10000</v>
      </c>
      <c r="E5724" s="23" t="s">
        <v>39</v>
      </c>
    </row>
    <row r="5725" spans="1:5" ht="13.2" x14ac:dyDescent="0.25">
      <c r="A5725" s="23">
        <v>5724</v>
      </c>
      <c r="B5725" s="22" t="s">
        <v>2</v>
      </c>
      <c r="C5725" s="23" t="s">
        <v>10</v>
      </c>
      <c r="D5725" s="41">
        <v>5000</v>
      </c>
      <c r="E5725" s="23" t="s">
        <v>39</v>
      </c>
    </row>
    <row r="5726" spans="1:5" ht="13.2" x14ac:dyDescent="0.25">
      <c r="A5726" s="23">
        <v>5725</v>
      </c>
      <c r="B5726" s="22" t="s">
        <v>2</v>
      </c>
      <c r="C5726" s="23" t="s">
        <v>14</v>
      </c>
      <c r="D5726" s="41">
        <v>2250</v>
      </c>
      <c r="E5726" s="23" t="s">
        <v>39</v>
      </c>
    </row>
    <row r="5727" spans="1:5" ht="13.2" x14ac:dyDescent="0.25">
      <c r="A5727" s="23">
        <v>5726</v>
      </c>
      <c r="B5727" s="22" t="s">
        <v>2</v>
      </c>
      <c r="C5727" s="23" t="s">
        <v>13</v>
      </c>
      <c r="D5727" s="41">
        <v>3750</v>
      </c>
      <c r="E5727" s="23" t="s">
        <v>39</v>
      </c>
    </row>
    <row r="5728" spans="1:5" ht="13.2" x14ac:dyDescent="0.25">
      <c r="A5728" s="23">
        <v>5727</v>
      </c>
      <c r="B5728" s="22" t="s">
        <v>2</v>
      </c>
      <c r="C5728" s="23" t="s">
        <v>12</v>
      </c>
      <c r="D5728" s="41">
        <v>8750</v>
      </c>
      <c r="E5728" s="23" t="s">
        <v>39</v>
      </c>
    </row>
    <row r="5729" spans="1:5" ht="13.2" x14ac:dyDescent="0.25">
      <c r="A5729" s="23">
        <v>5728</v>
      </c>
      <c r="B5729" s="22" t="s">
        <v>2</v>
      </c>
      <c r="C5729" s="23" t="s">
        <v>12</v>
      </c>
      <c r="D5729" s="41">
        <v>12500</v>
      </c>
      <c r="E5729" s="23" t="s">
        <v>40</v>
      </c>
    </row>
    <row r="5730" spans="1:5" ht="13.2" x14ac:dyDescent="0.25">
      <c r="A5730" s="23">
        <v>5729</v>
      </c>
      <c r="B5730" s="22" t="s">
        <v>2</v>
      </c>
      <c r="C5730" s="23" t="s">
        <v>10</v>
      </c>
      <c r="D5730" s="41">
        <v>5000</v>
      </c>
      <c r="E5730" s="23" t="s">
        <v>39</v>
      </c>
    </row>
    <row r="5731" spans="1:5" ht="13.2" x14ac:dyDescent="0.25">
      <c r="A5731" s="23">
        <v>5730</v>
      </c>
      <c r="B5731" s="22" t="s">
        <v>2</v>
      </c>
      <c r="C5731" s="23" t="s">
        <v>14</v>
      </c>
      <c r="D5731" s="41">
        <v>7500</v>
      </c>
      <c r="E5731" s="23" t="s">
        <v>39</v>
      </c>
    </row>
    <row r="5732" spans="1:5" ht="13.2" x14ac:dyDescent="0.25">
      <c r="A5732" s="23">
        <v>5731</v>
      </c>
      <c r="B5732" s="22" t="s">
        <v>2</v>
      </c>
      <c r="C5732" s="23" t="s">
        <v>12</v>
      </c>
      <c r="D5732" s="41">
        <v>10000</v>
      </c>
      <c r="E5732" s="23" t="s">
        <v>39</v>
      </c>
    </row>
    <row r="5733" spans="1:5" ht="13.2" x14ac:dyDescent="0.25">
      <c r="A5733" s="23">
        <v>5732</v>
      </c>
      <c r="B5733" s="22" t="s">
        <v>2</v>
      </c>
      <c r="C5733" s="23" t="s">
        <v>11</v>
      </c>
      <c r="D5733" s="41">
        <v>4750</v>
      </c>
      <c r="E5733" s="23" t="s">
        <v>39</v>
      </c>
    </row>
    <row r="5734" spans="1:5" ht="13.2" x14ac:dyDescent="0.25">
      <c r="A5734" s="23">
        <v>5733</v>
      </c>
      <c r="B5734" s="22" t="s">
        <v>2</v>
      </c>
      <c r="C5734" s="23" t="s">
        <v>12</v>
      </c>
      <c r="D5734" s="41">
        <v>10000</v>
      </c>
      <c r="E5734" s="23" t="s">
        <v>40</v>
      </c>
    </row>
    <row r="5735" spans="1:5" ht="13.2" x14ac:dyDescent="0.25">
      <c r="A5735" s="23">
        <v>5734</v>
      </c>
      <c r="B5735" s="22" t="s">
        <v>2</v>
      </c>
      <c r="C5735" s="23" t="s">
        <v>12</v>
      </c>
      <c r="D5735" s="41">
        <v>12500</v>
      </c>
      <c r="E5735" s="23" t="s">
        <v>40</v>
      </c>
    </row>
    <row r="5736" spans="1:5" ht="13.2" x14ac:dyDescent="0.25">
      <c r="A5736" s="23">
        <v>5735</v>
      </c>
      <c r="B5736" s="22" t="s">
        <v>2</v>
      </c>
      <c r="C5736" s="23" t="s">
        <v>12</v>
      </c>
      <c r="D5736" s="41">
        <v>12500</v>
      </c>
      <c r="E5736" s="23" t="s">
        <v>40</v>
      </c>
    </row>
    <row r="5737" spans="1:5" ht="13.2" x14ac:dyDescent="0.25">
      <c r="A5737" s="23">
        <v>5736</v>
      </c>
      <c r="B5737" s="22" t="s">
        <v>2</v>
      </c>
      <c r="C5737" s="23" t="s">
        <v>12</v>
      </c>
      <c r="D5737" s="41">
        <v>12500</v>
      </c>
      <c r="E5737" s="23" t="s">
        <v>40</v>
      </c>
    </row>
    <row r="5738" spans="1:5" ht="13.2" x14ac:dyDescent="0.25">
      <c r="A5738" s="23">
        <v>5737</v>
      </c>
      <c r="B5738" s="22" t="s">
        <v>2</v>
      </c>
      <c r="C5738" s="23" t="s">
        <v>12</v>
      </c>
      <c r="D5738" s="41">
        <v>8750</v>
      </c>
      <c r="E5738" s="23" t="s">
        <v>40</v>
      </c>
    </row>
    <row r="5739" spans="1:5" ht="13.2" x14ac:dyDescent="0.25">
      <c r="A5739" s="23">
        <v>5738</v>
      </c>
      <c r="B5739" s="22" t="s">
        <v>2</v>
      </c>
      <c r="C5739" s="23" t="s">
        <v>12</v>
      </c>
      <c r="D5739" s="41">
        <v>12500</v>
      </c>
      <c r="E5739" s="23" t="s">
        <v>40</v>
      </c>
    </row>
    <row r="5740" spans="1:5" ht="13.2" x14ac:dyDescent="0.25">
      <c r="A5740" s="23">
        <v>5739</v>
      </c>
      <c r="B5740" s="22" t="s">
        <v>2</v>
      </c>
      <c r="C5740" s="23" t="s">
        <v>12</v>
      </c>
      <c r="D5740" s="41">
        <v>12500</v>
      </c>
      <c r="E5740" s="23" t="s">
        <v>40</v>
      </c>
    </row>
    <row r="5741" spans="1:5" ht="13.2" x14ac:dyDescent="0.25">
      <c r="A5741" s="23">
        <v>5740</v>
      </c>
      <c r="B5741" s="22" t="s">
        <v>2</v>
      </c>
      <c r="C5741" s="23" t="s">
        <v>11</v>
      </c>
      <c r="D5741" s="41">
        <v>5000</v>
      </c>
      <c r="E5741" s="23" t="s">
        <v>40</v>
      </c>
    </row>
    <row r="5742" spans="1:5" ht="13.2" x14ac:dyDescent="0.25">
      <c r="A5742" s="23">
        <v>5741</v>
      </c>
      <c r="B5742" s="22" t="s">
        <v>2</v>
      </c>
      <c r="C5742" s="23" t="s">
        <v>11</v>
      </c>
      <c r="D5742" s="41">
        <v>7500</v>
      </c>
      <c r="E5742" s="23" t="s">
        <v>40</v>
      </c>
    </row>
    <row r="5743" spans="1:5" ht="13.2" x14ac:dyDescent="0.25">
      <c r="A5743" s="23">
        <v>5742</v>
      </c>
      <c r="B5743" s="22" t="s">
        <v>2</v>
      </c>
      <c r="C5743" s="23" t="s">
        <v>11</v>
      </c>
      <c r="D5743" s="41">
        <v>6500</v>
      </c>
      <c r="E5743" s="23" t="s">
        <v>40</v>
      </c>
    </row>
    <row r="5744" spans="1:5" ht="13.2" x14ac:dyDescent="0.25">
      <c r="A5744" s="23">
        <v>5743</v>
      </c>
      <c r="B5744" s="22" t="s">
        <v>2</v>
      </c>
      <c r="C5744" s="23" t="s">
        <v>11</v>
      </c>
      <c r="D5744" s="41">
        <v>7500</v>
      </c>
      <c r="E5744" s="23" t="s">
        <v>40</v>
      </c>
    </row>
    <row r="5745" spans="1:5" ht="13.2" x14ac:dyDescent="0.25">
      <c r="A5745" s="23">
        <v>5744</v>
      </c>
      <c r="B5745" s="22" t="s">
        <v>2</v>
      </c>
      <c r="C5745" s="23" t="s">
        <v>10</v>
      </c>
      <c r="D5745" s="41">
        <v>2500</v>
      </c>
      <c r="E5745" s="23" t="s">
        <v>39</v>
      </c>
    </row>
    <row r="5746" spans="1:5" ht="13.2" x14ac:dyDescent="0.25">
      <c r="A5746" s="23">
        <v>5745</v>
      </c>
      <c r="B5746" s="22" t="s">
        <v>2</v>
      </c>
      <c r="C5746" s="23" t="s">
        <v>10</v>
      </c>
      <c r="D5746" s="41">
        <v>10000</v>
      </c>
      <c r="E5746" s="23" t="s">
        <v>39</v>
      </c>
    </row>
    <row r="5747" spans="1:5" ht="13.2" x14ac:dyDescent="0.25">
      <c r="A5747" s="23">
        <v>5746</v>
      </c>
      <c r="B5747" s="22" t="s">
        <v>2</v>
      </c>
      <c r="C5747" s="23" t="s">
        <v>14</v>
      </c>
      <c r="D5747" s="41">
        <v>90000</v>
      </c>
      <c r="E5747" s="23" t="s">
        <v>39</v>
      </c>
    </row>
    <row r="5748" spans="1:5" ht="13.2" x14ac:dyDescent="0.25">
      <c r="A5748" s="23">
        <v>5747</v>
      </c>
      <c r="B5748" s="22" t="s">
        <v>2</v>
      </c>
      <c r="C5748" s="23" t="s">
        <v>10</v>
      </c>
      <c r="D5748" s="41">
        <v>5000</v>
      </c>
      <c r="E5748" s="23" t="s">
        <v>39</v>
      </c>
    </row>
    <row r="5749" spans="1:5" ht="13.2" x14ac:dyDescent="0.25">
      <c r="A5749" s="23">
        <v>5748</v>
      </c>
      <c r="B5749" s="22" t="s">
        <v>2</v>
      </c>
      <c r="C5749" s="23" t="s">
        <v>14</v>
      </c>
      <c r="D5749" s="41">
        <v>6250</v>
      </c>
      <c r="E5749" s="23" t="s">
        <v>39</v>
      </c>
    </row>
    <row r="5750" spans="1:5" ht="13.2" x14ac:dyDescent="0.25">
      <c r="A5750" s="23">
        <v>5749</v>
      </c>
      <c r="B5750" s="22" t="s">
        <v>2</v>
      </c>
      <c r="C5750" s="23" t="s">
        <v>14</v>
      </c>
      <c r="D5750" s="41">
        <v>500</v>
      </c>
      <c r="E5750" s="23" t="s">
        <v>39</v>
      </c>
    </row>
    <row r="5751" spans="1:5" ht="13.2" x14ac:dyDescent="0.25">
      <c r="A5751" s="23">
        <v>5750</v>
      </c>
      <c r="B5751" s="22" t="s">
        <v>2</v>
      </c>
      <c r="C5751" s="23" t="s">
        <v>14</v>
      </c>
      <c r="D5751" s="41">
        <v>750</v>
      </c>
      <c r="E5751" s="23" t="s">
        <v>39</v>
      </c>
    </row>
    <row r="5752" spans="1:5" ht="13.2" x14ac:dyDescent="0.25">
      <c r="A5752" s="23">
        <v>5751</v>
      </c>
      <c r="B5752" s="22" t="s">
        <v>2</v>
      </c>
      <c r="C5752" s="23" t="s">
        <v>10</v>
      </c>
      <c r="D5752" s="41">
        <v>7500</v>
      </c>
      <c r="E5752" s="23" t="s">
        <v>40</v>
      </c>
    </row>
    <row r="5753" spans="1:5" ht="13.2" x14ac:dyDescent="0.25">
      <c r="A5753" s="23">
        <v>5752</v>
      </c>
      <c r="B5753" s="22" t="s">
        <v>2</v>
      </c>
      <c r="C5753" s="23" t="s">
        <v>14</v>
      </c>
      <c r="D5753" s="41">
        <v>5500</v>
      </c>
      <c r="E5753" s="23" t="s">
        <v>40</v>
      </c>
    </row>
    <row r="5754" spans="1:5" ht="13.2" x14ac:dyDescent="0.25">
      <c r="A5754" s="23">
        <v>5753</v>
      </c>
      <c r="B5754" s="22" t="s">
        <v>2</v>
      </c>
      <c r="C5754" s="23" t="s">
        <v>14</v>
      </c>
      <c r="D5754" s="41">
        <v>500</v>
      </c>
      <c r="E5754" s="23" t="s">
        <v>40</v>
      </c>
    </row>
    <row r="5755" spans="1:5" ht="13.2" x14ac:dyDescent="0.25">
      <c r="A5755" s="23">
        <v>5754</v>
      </c>
      <c r="B5755" s="22" t="s">
        <v>2</v>
      </c>
      <c r="C5755" s="23" t="s">
        <v>14</v>
      </c>
      <c r="D5755" s="41">
        <v>4750</v>
      </c>
      <c r="E5755" s="23" t="s">
        <v>40</v>
      </c>
    </row>
    <row r="5756" spans="1:5" ht="13.2" x14ac:dyDescent="0.25">
      <c r="A5756" s="23">
        <v>5755</v>
      </c>
      <c r="B5756" s="22" t="s">
        <v>2</v>
      </c>
      <c r="C5756" s="23" t="s">
        <v>14</v>
      </c>
      <c r="D5756" s="41">
        <v>10500</v>
      </c>
      <c r="E5756" s="23" t="s">
        <v>40</v>
      </c>
    </row>
    <row r="5757" spans="1:5" ht="13.2" x14ac:dyDescent="0.25">
      <c r="A5757" s="23">
        <v>5756</v>
      </c>
      <c r="B5757" s="22" t="s">
        <v>2</v>
      </c>
      <c r="C5757" s="23" t="s">
        <v>14</v>
      </c>
      <c r="D5757" s="41">
        <v>75000</v>
      </c>
      <c r="E5757" s="23" t="s">
        <v>39</v>
      </c>
    </row>
    <row r="5758" spans="1:5" ht="13.2" x14ac:dyDescent="0.25">
      <c r="A5758" s="23">
        <v>5757</v>
      </c>
      <c r="B5758" s="22" t="s">
        <v>2</v>
      </c>
      <c r="C5758" s="23" t="s">
        <v>10</v>
      </c>
      <c r="D5758" s="41">
        <v>5000</v>
      </c>
      <c r="E5758" s="23" t="s">
        <v>40</v>
      </c>
    </row>
    <row r="5759" spans="1:5" ht="13.2" x14ac:dyDescent="0.25">
      <c r="A5759" s="23">
        <v>5758</v>
      </c>
      <c r="B5759" s="22" t="s">
        <v>2</v>
      </c>
      <c r="C5759" s="23" t="s">
        <v>10</v>
      </c>
      <c r="D5759" s="41">
        <v>12500</v>
      </c>
      <c r="E5759" s="23" t="s">
        <v>40</v>
      </c>
    </row>
    <row r="5760" spans="1:5" ht="13.2" x14ac:dyDescent="0.25">
      <c r="A5760" s="23">
        <v>5759</v>
      </c>
      <c r="B5760" s="22" t="s">
        <v>2</v>
      </c>
      <c r="C5760" s="23" t="s">
        <v>13</v>
      </c>
      <c r="D5760" s="41">
        <v>7500</v>
      </c>
      <c r="E5760" s="23" t="s">
        <v>39</v>
      </c>
    </row>
    <row r="5761" spans="1:5" ht="13.2" x14ac:dyDescent="0.25">
      <c r="A5761" s="23">
        <v>5760</v>
      </c>
      <c r="B5761" s="22" t="s">
        <v>2</v>
      </c>
      <c r="C5761" s="23" t="s">
        <v>12</v>
      </c>
      <c r="D5761" s="41">
        <v>10000</v>
      </c>
      <c r="E5761" s="23" t="s">
        <v>39</v>
      </c>
    </row>
    <row r="5762" spans="1:5" ht="13.2" x14ac:dyDescent="0.25">
      <c r="A5762" s="23">
        <v>5761</v>
      </c>
      <c r="B5762" s="22" t="s">
        <v>2</v>
      </c>
      <c r="C5762" s="23" t="s">
        <v>10</v>
      </c>
      <c r="D5762" s="41">
        <v>7500</v>
      </c>
      <c r="E5762" s="23" t="s">
        <v>39</v>
      </c>
    </row>
    <row r="5763" spans="1:5" ht="13.2" x14ac:dyDescent="0.25">
      <c r="A5763" s="23">
        <v>5762</v>
      </c>
      <c r="B5763" s="22" t="s">
        <v>2</v>
      </c>
      <c r="C5763" s="23" t="s">
        <v>14</v>
      </c>
      <c r="D5763" s="41">
        <v>1750</v>
      </c>
      <c r="E5763" s="23" t="s">
        <v>39</v>
      </c>
    </row>
    <row r="5764" spans="1:5" ht="13.2" x14ac:dyDescent="0.25">
      <c r="A5764" s="23">
        <v>5763</v>
      </c>
      <c r="B5764" s="22" t="s">
        <v>2</v>
      </c>
      <c r="C5764" s="23" t="s">
        <v>14</v>
      </c>
      <c r="D5764" s="41">
        <v>3750</v>
      </c>
      <c r="E5764" s="23" t="s">
        <v>39</v>
      </c>
    </row>
    <row r="5765" spans="1:5" ht="13.2" x14ac:dyDescent="0.25">
      <c r="A5765" s="23">
        <v>5764</v>
      </c>
      <c r="B5765" s="22" t="s">
        <v>2</v>
      </c>
      <c r="C5765" s="23" t="s">
        <v>14</v>
      </c>
      <c r="D5765" s="41">
        <v>2250</v>
      </c>
      <c r="E5765" s="23" t="s">
        <v>39</v>
      </c>
    </row>
    <row r="5766" spans="1:5" ht="13.2" x14ac:dyDescent="0.25">
      <c r="A5766" s="23">
        <v>5765</v>
      </c>
      <c r="B5766" s="22" t="s">
        <v>2</v>
      </c>
      <c r="C5766" s="23" t="s">
        <v>14</v>
      </c>
      <c r="D5766" s="41">
        <v>2000</v>
      </c>
      <c r="E5766" s="23" t="s">
        <v>39</v>
      </c>
    </row>
    <row r="5767" spans="1:5" ht="13.2" x14ac:dyDescent="0.25">
      <c r="A5767" s="23">
        <v>5766</v>
      </c>
      <c r="B5767" s="22" t="s">
        <v>2</v>
      </c>
      <c r="C5767" s="23" t="s">
        <v>13</v>
      </c>
      <c r="D5767" s="41">
        <v>3750</v>
      </c>
      <c r="E5767" s="23" t="s">
        <v>39</v>
      </c>
    </row>
    <row r="5768" spans="1:5" ht="13.2" x14ac:dyDescent="0.25">
      <c r="A5768" s="23">
        <v>5767</v>
      </c>
      <c r="B5768" s="22" t="s">
        <v>2</v>
      </c>
      <c r="C5768" s="23" t="s">
        <v>15</v>
      </c>
      <c r="D5768" s="41">
        <v>236000</v>
      </c>
      <c r="E5768" s="23" t="s">
        <v>39</v>
      </c>
    </row>
    <row r="5769" spans="1:5" ht="13.2" x14ac:dyDescent="0.25">
      <c r="A5769" s="23">
        <v>5768</v>
      </c>
      <c r="B5769" s="22" t="s">
        <v>2</v>
      </c>
      <c r="C5769" s="23" t="s">
        <v>15</v>
      </c>
      <c r="D5769" s="41">
        <v>8000</v>
      </c>
      <c r="E5769" s="23" t="s">
        <v>39</v>
      </c>
    </row>
    <row r="5770" spans="1:5" ht="13.2" x14ac:dyDescent="0.25">
      <c r="A5770" s="23">
        <v>5769</v>
      </c>
      <c r="B5770" s="22" t="s">
        <v>2</v>
      </c>
      <c r="C5770" s="23" t="s">
        <v>15</v>
      </c>
      <c r="D5770" s="41">
        <v>56000</v>
      </c>
      <c r="E5770" s="23" t="s">
        <v>39</v>
      </c>
    </row>
    <row r="5771" spans="1:5" ht="13.2" x14ac:dyDescent="0.25">
      <c r="A5771" s="23">
        <v>5770</v>
      </c>
      <c r="B5771" s="22" t="s">
        <v>2</v>
      </c>
      <c r="C5771" s="23" t="s">
        <v>15</v>
      </c>
      <c r="D5771" s="41">
        <v>40000</v>
      </c>
      <c r="E5771" s="23" t="s">
        <v>39</v>
      </c>
    </row>
    <row r="5772" spans="1:5" ht="13.2" x14ac:dyDescent="0.25">
      <c r="A5772" s="23">
        <v>5771</v>
      </c>
      <c r="B5772" s="22" t="s">
        <v>2</v>
      </c>
      <c r="C5772" s="23" t="s">
        <v>14</v>
      </c>
      <c r="D5772" s="41">
        <v>7500</v>
      </c>
      <c r="E5772" s="23" t="s">
        <v>39</v>
      </c>
    </row>
    <row r="5773" spans="1:5" ht="13.2" x14ac:dyDescent="0.25">
      <c r="A5773" s="23">
        <v>5772</v>
      </c>
      <c r="B5773" s="22" t="s">
        <v>2</v>
      </c>
      <c r="C5773" s="23" t="s">
        <v>10</v>
      </c>
      <c r="D5773" s="41">
        <v>5000</v>
      </c>
      <c r="E5773" s="23" t="s">
        <v>39</v>
      </c>
    </row>
    <row r="5774" spans="1:5" ht="13.2" x14ac:dyDescent="0.25">
      <c r="A5774" s="23">
        <v>5773</v>
      </c>
      <c r="B5774" s="22" t="s">
        <v>2</v>
      </c>
      <c r="C5774" s="23" t="s">
        <v>10</v>
      </c>
      <c r="D5774" s="41">
        <v>7500</v>
      </c>
      <c r="E5774" s="23" t="s">
        <v>39</v>
      </c>
    </row>
    <row r="5775" spans="1:5" ht="13.2" x14ac:dyDescent="0.25">
      <c r="A5775" s="23">
        <v>5774</v>
      </c>
      <c r="B5775" s="22" t="s">
        <v>2</v>
      </c>
      <c r="C5775" s="23" t="s">
        <v>14</v>
      </c>
      <c r="D5775" s="41">
        <v>750</v>
      </c>
      <c r="E5775" s="23" t="s">
        <v>39</v>
      </c>
    </row>
    <row r="5776" spans="1:5" ht="13.2" x14ac:dyDescent="0.25">
      <c r="A5776" s="23">
        <v>5775</v>
      </c>
      <c r="B5776" s="22" t="s">
        <v>2</v>
      </c>
      <c r="C5776" s="23" t="s">
        <v>10</v>
      </c>
      <c r="D5776" s="41">
        <v>5000</v>
      </c>
      <c r="E5776" s="23" t="s">
        <v>39</v>
      </c>
    </row>
    <row r="5777" spans="1:5" ht="13.2" x14ac:dyDescent="0.25">
      <c r="A5777" s="23">
        <v>5776</v>
      </c>
      <c r="B5777" s="22" t="s">
        <v>2</v>
      </c>
      <c r="C5777" s="23" t="s">
        <v>14</v>
      </c>
      <c r="D5777" s="41">
        <v>2500</v>
      </c>
      <c r="E5777" s="23" t="s">
        <v>39</v>
      </c>
    </row>
    <row r="5778" spans="1:5" ht="13.2" x14ac:dyDescent="0.25">
      <c r="A5778" s="23">
        <v>5777</v>
      </c>
      <c r="B5778" s="22" t="s">
        <v>2</v>
      </c>
      <c r="C5778" s="23" t="s">
        <v>13</v>
      </c>
      <c r="D5778" s="41">
        <v>7500</v>
      </c>
      <c r="E5778" s="23" t="s">
        <v>40</v>
      </c>
    </row>
    <row r="5779" spans="1:5" ht="13.2" x14ac:dyDescent="0.25">
      <c r="A5779" s="23">
        <v>5778</v>
      </c>
      <c r="B5779" s="22" t="s">
        <v>2</v>
      </c>
      <c r="C5779" s="23" t="s">
        <v>13</v>
      </c>
      <c r="D5779" s="41">
        <v>15000</v>
      </c>
      <c r="E5779" s="23" t="s">
        <v>39</v>
      </c>
    </row>
    <row r="5780" spans="1:5" ht="13.2" x14ac:dyDescent="0.25">
      <c r="A5780" s="23">
        <v>5779</v>
      </c>
      <c r="B5780" s="22" t="s">
        <v>2</v>
      </c>
      <c r="C5780" s="23" t="s">
        <v>13</v>
      </c>
      <c r="D5780" s="41">
        <v>15000</v>
      </c>
      <c r="E5780" s="23" t="s">
        <v>39</v>
      </c>
    </row>
    <row r="5781" spans="1:5" ht="13.2" x14ac:dyDescent="0.25">
      <c r="A5781" s="23">
        <v>5780</v>
      </c>
      <c r="B5781" s="22" t="s">
        <v>2</v>
      </c>
      <c r="C5781" s="23" t="s">
        <v>13</v>
      </c>
      <c r="D5781" s="41">
        <v>15000</v>
      </c>
      <c r="E5781" s="23" t="s">
        <v>39</v>
      </c>
    </row>
    <row r="5782" spans="1:5" ht="13.2" x14ac:dyDescent="0.25">
      <c r="A5782" s="23">
        <v>5781</v>
      </c>
      <c r="B5782" s="22" t="s">
        <v>2</v>
      </c>
      <c r="C5782" s="23" t="s">
        <v>13</v>
      </c>
      <c r="D5782" s="41">
        <v>11250</v>
      </c>
      <c r="E5782" s="23" t="s">
        <v>39</v>
      </c>
    </row>
    <row r="5783" spans="1:5" ht="13.2" x14ac:dyDescent="0.25">
      <c r="A5783" s="23">
        <v>5782</v>
      </c>
      <c r="B5783" s="22" t="s">
        <v>2</v>
      </c>
      <c r="C5783" s="23" t="s">
        <v>13</v>
      </c>
      <c r="D5783" s="41">
        <v>3750</v>
      </c>
      <c r="E5783" s="23" t="s">
        <v>40</v>
      </c>
    </row>
    <row r="5784" spans="1:5" ht="13.2" x14ac:dyDescent="0.25">
      <c r="A5784" s="23">
        <v>5783</v>
      </c>
      <c r="B5784" s="22" t="s">
        <v>2</v>
      </c>
      <c r="C5784" s="23" t="s">
        <v>13</v>
      </c>
      <c r="D5784" s="41">
        <v>3750</v>
      </c>
      <c r="E5784" s="23" t="s">
        <v>39</v>
      </c>
    </row>
    <row r="5785" spans="1:5" ht="13.2" x14ac:dyDescent="0.25">
      <c r="A5785" s="23">
        <v>5784</v>
      </c>
      <c r="B5785" s="22" t="s">
        <v>2</v>
      </c>
      <c r="C5785" s="23" t="s">
        <v>13</v>
      </c>
      <c r="D5785" s="41">
        <v>11250</v>
      </c>
      <c r="E5785" s="23" t="s">
        <v>39</v>
      </c>
    </row>
    <row r="5786" spans="1:5" ht="13.2" x14ac:dyDescent="0.25">
      <c r="A5786" s="23">
        <v>5785</v>
      </c>
      <c r="B5786" s="22" t="s">
        <v>2</v>
      </c>
      <c r="C5786" s="23" t="s">
        <v>14</v>
      </c>
      <c r="D5786" s="41">
        <v>21000</v>
      </c>
      <c r="E5786" s="23" t="s">
        <v>39</v>
      </c>
    </row>
    <row r="5787" spans="1:5" ht="13.2" x14ac:dyDescent="0.25">
      <c r="A5787" s="23">
        <v>5786</v>
      </c>
      <c r="B5787" s="22" t="s">
        <v>2</v>
      </c>
      <c r="C5787" s="23" t="s">
        <v>10</v>
      </c>
      <c r="D5787" s="41">
        <v>11000</v>
      </c>
      <c r="E5787" s="23" t="s">
        <v>39</v>
      </c>
    </row>
    <row r="5788" spans="1:5" ht="13.2" x14ac:dyDescent="0.25">
      <c r="A5788" s="23">
        <v>5787</v>
      </c>
      <c r="B5788" s="22" t="s">
        <v>2</v>
      </c>
      <c r="C5788" s="23" t="s">
        <v>14</v>
      </c>
      <c r="D5788" s="41">
        <v>11750</v>
      </c>
      <c r="E5788" s="23" t="s">
        <v>39</v>
      </c>
    </row>
    <row r="5789" spans="1:5" ht="13.2" x14ac:dyDescent="0.25">
      <c r="A5789" s="23">
        <v>5788</v>
      </c>
      <c r="B5789" s="22" t="s">
        <v>2</v>
      </c>
      <c r="C5789" s="23" t="s">
        <v>14</v>
      </c>
      <c r="D5789" s="41">
        <v>500</v>
      </c>
      <c r="E5789" s="23" t="s">
        <v>39</v>
      </c>
    </row>
    <row r="5790" spans="1:5" ht="13.2" x14ac:dyDescent="0.25">
      <c r="A5790" s="23">
        <v>5789</v>
      </c>
      <c r="B5790" s="22" t="s">
        <v>2</v>
      </c>
      <c r="C5790" s="23" t="s">
        <v>14</v>
      </c>
      <c r="D5790" s="41">
        <v>750</v>
      </c>
      <c r="E5790" s="23" t="s">
        <v>39</v>
      </c>
    </row>
    <row r="5791" spans="1:5" ht="13.2" x14ac:dyDescent="0.25">
      <c r="A5791" s="23">
        <v>5790</v>
      </c>
      <c r="B5791" s="22" t="s">
        <v>2</v>
      </c>
      <c r="C5791" s="23" t="s">
        <v>14</v>
      </c>
      <c r="D5791" s="41">
        <v>1750</v>
      </c>
      <c r="E5791" s="23" t="s">
        <v>39</v>
      </c>
    </row>
    <row r="5792" spans="1:5" ht="13.2" x14ac:dyDescent="0.25">
      <c r="A5792" s="23">
        <v>5791</v>
      </c>
      <c r="B5792" s="22" t="s">
        <v>2</v>
      </c>
      <c r="C5792" s="23" t="s">
        <v>12</v>
      </c>
      <c r="D5792" s="41">
        <v>7500</v>
      </c>
      <c r="E5792" s="23" t="s">
        <v>39</v>
      </c>
    </row>
    <row r="5793" spans="1:5" ht="13.2" x14ac:dyDescent="0.25">
      <c r="A5793" s="23">
        <v>5792</v>
      </c>
      <c r="B5793" s="22" t="s">
        <v>2</v>
      </c>
      <c r="C5793" s="23" t="s">
        <v>13</v>
      </c>
      <c r="D5793" s="41">
        <v>7500</v>
      </c>
      <c r="E5793" s="23" t="s">
        <v>39</v>
      </c>
    </row>
    <row r="5794" spans="1:5" ht="13.2" x14ac:dyDescent="0.25">
      <c r="A5794" s="23">
        <v>5793</v>
      </c>
      <c r="B5794" s="22" t="s">
        <v>2</v>
      </c>
      <c r="C5794" s="23" t="s">
        <v>12</v>
      </c>
      <c r="D5794" s="41">
        <v>10000</v>
      </c>
      <c r="E5794" s="23" t="s">
        <v>39</v>
      </c>
    </row>
    <row r="5795" spans="1:5" ht="13.2" x14ac:dyDescent="0.25">
      <c r="A5795" s="23">
        <v>5794</v>
      </c>
      <c r="B5795" s="22" t="s">
        <v>2</v>
      </c>
      <c r="C5795" s="23" t="s">
        <v>10</v>
      </c>
      <c r="D5795" s="41">
        <v>5000</v>
      </c>
      <c r="E5795" s="23" t="s">
        <v>39</v>
      </c>
    </row>
    <row r="5796" spans="1:5" ht="13.2" x14ac:dyDescent="0.25">
      <c r="A5796" s="23">
        <v>5795</v>
      </c>
      <c r="B5796" s="22" t="s">
        <v>2</v>
      </c>
      <c r="C5796" s="23" t="s">
        <v>14</v>
      </c>
      <c r="D5796" s="41">
        <v>8500</v>
      </c>
      <c r="E5796" s="23" t="s">
        <v>39</v>
      </c>
    </row>
    <row r="5797" spans="1:5" ht="13.2" x14ac:dyDescent="0.25">
      <c r="A5797" s="23">
        <v>5796</v>
      </c>
      <c r="B5797" s="22" t="s">
        <v>2</v>
      </c>
      <c r="C5797" s="23" t="s">
        <v>13</v>
      </c>
      <c r="D5797" s="41">
        <v>3750</v>
      </c>
      <c r="E5797" s="23" t="s">
        <v>39</v>
      </c>
    </row>
    <row r="5798" spans="1:5" ht="13.2" x14ac:dyDescent="0.25">
      <c r="A5798" s="23">
        <v>5797</v>
      </c>
      <c r="B5798" s="22" t="s">
        <v>2</v>
      </c>
      <c r="C5798" s="23" t="s">
        <v>13</v>
      </c>
      <c r="D5798" s="41">
        <v>11250</v>
      </c>
      <c r="E5798" s="23" t="s">
        <v>40</v>
      </c>
    </row>
    <row r="5799" spans="1:5" ht="13.2" x14ac:dyDescent="0.25">
      <c r="A5799" s="23">
        <v>5798</v>
      </c>
      <c r="B5799" s="22" t="s">
        <v>2</v>
      </c>
      <c r="C5799" s="23" t="s">
        <v>12</v>
      </c>
      <c r="D5799" s="41">
        <v>12500</v>
      </c>
      <c r="E5799" s="23" t="s">
        <v>40</v>
      </c>
    </row>
    <row r="5800" spans="1:5" ht="13.2" x14ac:dyDescent="0.25">
      <c r="A5800" s="23">
        <v>5799</v>
      </c>
      <c r="B5800" s="22" t="s">
        <v>2</v>
      </c>
      <c r="C5800" s="23" t="s">
        <v>10</v>
      </c>
      <c r="D5800" s="41">
        <v>17500</v>
      </c>
      <c r="E5800" s="23" t="s">
        <v>39</v>
      </c>
    </row>
    <row r="5801" spans="1:5" ht="13.2" x14ac:dyDescent="0.25">
      <c r="A5801" s="23">
        <v>5800</v>
      </c>
      <c r="B5801" s="22" t="s">
        <v>2</v>
      </c>
      <c r="C5801" s="23" t="s">
        <v>14</v>
      </c>
      <c r="D5801" s="41">
        <v>2750</v>
      </c>
      <c r="E5801" s="23" t="s">
        <v>39</v>
      </c>
    </row>
    <row r="5802" spans="1:5" ht="13.2" x14ac:dyDescent="0.25">
      <c r="A5802" s="23">
        <v>5801</v>
      </c>
      <c r="B5802" s="22" t="s">
        <v>2</v>
      </c>
      <c r="C5802" s="23" t="s">
        <v>14</v>
      </c>
      <c r="D5802" s="41">
        <v>1000</v>
      </c>
      <c r="E5802" s="23" t="s">
        <v>39</v>
      </c>
    </row>
    <row r="5803" spans="1:5" ht="13.2" x14ac:dyDescent="0.25">
      <c r="A5803" s="23">
        <v>5802</v>
      </c>
      <c r="B5803" s="22" t="s">
        <v>2</v>
      </c>
      <c r="C5803" s="23" t="s">
        <v>14</v>
      </c>
      <c r="D5803" s="41">
        <v>7500</v>
      </c>
      <c r="E5803" s="23" t="s">
        <v>39</v>
      </c>
    </row>
    <row r="5804" spans="1:5" ht="13.2" x14ac:dyDescent="0.25">
      <c r="A5804" s="23">
        <v>5803</v>
      </c>
      <c r="B5804" s="22" t="s">
        <v>2</v>
      </c>
      <c r="C5804" s="23" t="s">
        <v>14</v>
      </c>
      <c r="D5804" s="41">
        <v>2250</v>
      </c>
      <c r="E5804" s="23" t="s">
        <v>39</v>
      </c>
    </row>
    <row r="5805" spans="1:5" ht="13.2" x14ac:dyDescent="0.25">
      <c r="A5805" s="23">
        <v>5804</v>
      </c>
      <c r="B5805" s="22" t="s">
        <v>2</v>
      </c>
      <c r="C5805" s="23" t="s">
        <v>14</v>
      </c>
      <c r="D5805" s="41">
        <v>5250</v>
      </c>
      <c r="E5805" s="23" t="s">
        <v>39</v>
      </c>
    </row>
    <row r="5806" spans="1:5" ht="13.2" x14ac:dyDescent="0.25">
      <c r="A5806" s="23">
        <v>5805</v>
      </c>
      <c r="B5806" s="22" t="s">
        <v>2</v>
      </c>
      <c r="C5806" s="23" t="s">
        <v>14</v>
      </c>
      <c r="D5806" s="41">
        <v>1500</v>
      </c>
      <c r="E5806" s="23" t="s">
        <v>39</v>
      </c>
    </row>
    <row r="5807" spans="1:5" ht="13.2" x14ac:dyDescent="0.25">
      <c r="A5807" s="23">
        <v>5806</v>
      </c>
      <c r="B5807" s="22" t="s">
        <v>2</v>
      </c>
      <c r="C5807" s="23" t="s">
        <v>14</v>
      </c>
      <c r="D5807" s="41">
        <v>21000</v>
      </c>
      <c r="E5807" s="23" t="s">
        <v>39</v>
      </c>
    </row>
    <row r="5808" spans="1:5" ht="13.2" x14ac:dyDescent="0.25">
      <c r="A5808" s="23">
        <v>5807</v>
      </c>
      <c r="B5808" s="22" t="s">
        <v>2</v>
      </c>
      <c r="C5808" s="23" t="s">
        <v>14</v>
      </c>
      <c r="D5808" s="41">
        <v>500</v>
      </c>
      <c r="E5808" s="23" t="s">
        <v>39</v>
      </c>
    </row>
    <row r="5809" spans="1:5" ht="13.2" x14ac:dyDescent="0.25">
      <c r="A5809" s="23">
        <v>5808</v>
      </c>
      <c r="B5809" s="22" t="s">
        <v>2</v>
      </c>
      <c r="C5809" s="23" t="s">
        <v>14</v>
      </c>
      <c r="D5809" s="41">
        <v>750</v>
      </c>
      <c r="E5809" s="23" t="s">
        <v>39</v>
      </c>
    </row>
    <row r="5810" spans="1:5" ht="13.2" x14ac:dyDescent="0.25">
      <c r="A5810" s="23">
        <v>5809</v>
      </c>
      <c r="B5810" s="22" t="s">
        <v>2</v>
      </c>
      <c r="C5810" s="23" t="s">
        <v>14</v>
      </c>
      <c r="D5810" s="41">
        <v>1750</v>
      </c>
      <c r="E5810" s="23" t="s">
        <v>39</v>
      </c>
    </row>
    <row r="5811" spans="1:5" ht="13.2" x14ac:dyDescent="0.25">
      <c r="A5811" s="23">
        <v>5810</v>
      </c>
      <c r="B5811" s="22" t="s">
        <v>2</v>
      </c>
      <c r="C5811" s="23" t="s">
        <v>14</v>
      </c>
      <c r="D5811" s="41">
        <v>12500</v>
      </c>
      <c r="E5811" s="23" t="s">
        <v>39</v>
      </c>
    </row>
    <row r="5812" spans="1:5" ht="13.2" x14ac:dyDescent="0.25">
      <c r="A5812" s="23">
        <v>5811</v>
      </c>
      <c r="B5812" s="22" t="s">
        <v>2</v>
      </c>
      <c r="C5812" s="23" t="s">
        <v>12</v>
      </c>
      <c r="D5812" s="41">
        <v>5000</v>
      </c>
      <c r="E5812" s="23" t="s">
        <v>39</v>
      </c>
    </row>
    <row r="5813" spans="1:5" ht="13.2" x14ac:dyDescent="0.25">
      <c r="A5813" s="23">
        <v>5812</v>
      </c>
      <c r="B5813" s="22" t="s">
        <v>2</v>
      </c>
      <c r="C5813" s="23" t="s">
        <v>13</v>
      </c>
      <c r="D5813" s="41">
        <v>3750</v>
      </c>
      <c r="E5813" s="23" t="s">
        <v>39</v>
      </c>
    </row>
    <row r="5814" spans="1:5" ht="13.2" x14ac:dyDescent="0.25">
      <c r="A5814" s="23">
        <v>5813</v>
      </c>
      <c r="B5814" s="22" t="s">
        <v>2</v>
      </c>
      <c r="C5814" s="23" t="s">
        <v>12</v>
      </c>
      <c r="D5814" s="41">
        <v>8750</v>
      </c>
      <c r="E5814" s="23" t="s">
        <v>39</v>
      </c>
    </row>
    <row r="5815" spans="1:5" ht="13.2" x14ac:dyDescent="0.25">
      <c r="A5815" s="23">
        <v>5814</v>
      </c>
      <c r="B5815" s="22" t="s">
        <v>2</v>
      </c>
      <c r="C5815" s="23" t="s">
        <v>10</v>
      </c>
      <c r="D5815" s="41">
        <v>10000</v>
      </c>
      <c r="E5815" s="23" t="s">
        <v>39</v>
      </c>
    </row>
    <row r="5816" spans="1:5" ht="13.2" x14ac:dyDescent="0.25">
      <c r="A5816" s="23">
        <v>5815</v>
      </c>
      <c r="B5816" s="22" t="s">
        <v>2</v>
      </c>
      <c r="C5816" s="23" t="s">
        <v>14</v>
      </c>
      <c r="D5816" s="41">
        <v>14750</v>
      </c>
      <c r="E5816" s="23" t="s">
        <v>40</v>
      </c>
    </row>
    <row r="5817" spans="1:5" ht="13.2" x14ac:dyDescent="0.25">
      <c r="A5817" s="23">
        <v>5816</v>
      </c>
      <c r="B5817" s="22" t="s">
        <v>2</v>
      </c>
      <c r="C5817" s="23" t="s">
        <v>13</v>
      </c>
      <c r="D5817" s="41">
        <v>11250</v>
      </c>
      <c r="E5817" s="23" t="s">
        <v>40</v>
      </c>
    </row>
    <row r="5818" spans="1:5" ht="13.2" x14ac:dyDescent="0.25">
      <c r="A5818" s="23">
        <v>5817</v>
      </c>
      <c r="B5818" s="22" t="s">
        <v>2</v>
      </c>
      <c r="C5818" s="23" t="s">
        <v>12</v>
      </c>
      <c r="D5818" s="41">
        <v>12500</v>
      </c>
      <c r="E5818" s="23" t="s">
        <v>40</v>
      </c>
    </row>
    <row r="5819" spans="1:5" ht="13.2" x14ac:dyDescent="0.25">
      <c r="A5819" s="23">
        <v>5818</v>
      </c>
      <c r="B5819" s="22" t="s">
        <v>2</v>
      </c>
      <c r="C5819" s="23" t="s">
        <v>10</v>
      </c>
      <c r="D5819" s="41">
        <v>17500</v>
      </c>
      <c r="E5819" s="23" t="s">
        <v>39</v>
      </c>
    </row>
    <row r="5820" spans="1:5" ht="13.2" x14ac:dyDescent="0.25">
      <c r="A5820" s="23">
        <v>5819</v>
      </c>
      <c r="B5820" s="22" t="s">
        <v>2</v>
      </c>
      <c r="C5820" s="23" t="s">
        <v>14</v>
      </c>
      <c r="D5820" s="41">
        <v>1000</v>
      </c>
      <c r="E5820" s="23" t="s">
        <v>39</v>
      </c>
    </row>
    <row r="5821" spans="1:5" ht="13.2" x14ac:dyDescent="0.25">
      <c r="A5821" s="23">
        <v>5820</v>
      </c>
      <c r="B5821" s="22" t="s">
        <v>2</v>
      </c>
      <c r="C5821" s="23" t="s">
        <v>14</v>
      </c>
      <c r="D5821" s="41">
        <v>3750</v>
      </c>
      <c r="E5821" s="23" t="s">
        <v>39</v>
      </c>
    </row>
    <row r="5822" spans="1:5" ht="13.2" x14ac:dyDescent="0.25">
      <c r="A5822" s="23">
        <v>5821</v>
      </c>
      <c r="B5822" s="22" t="s">
        <v>2</v>
      </c>
      <c r="C5822" s="23" t="s">
        <v>14</v>
      </c>
      <c r="D5822" s="41">
        <v>2250</v>
      </c>
      <c r="E5822" s="23" t="s">
        <v>39</v>
      </c>
    </row>
    <row r="5823" spans="1:5" ht="13.2" x14ac:dyDescent="0.25">
      <c r="A5823" s="23">
        <v>5822</v>
      </c>
      <c r="B5823" s="22" t="s">
        <v>2</v>
      </c>
      <c r="C5823" s="23" t="s">
        <v>14</v>
      </c>
      <c r="D5823" s="41">
        <v>2500</v>
      </c>
      <c r="E5823" s="23" t="s">
        <v>39</v>
      </c>
    </row>
    <row r="5824" spans="1:5" ht="13.2" x14ac:dyDescent="0.25">
      <c r="A5824" s="23">
        <v>5823</v>
      </c>
      <c r="B5824" s="22" t="s">
        <v>2</v>
      </c>
      <c r="C5824" s="23" t="s">
        <v>14</v>
      </c>
      <c r="D5824" s="41">
        <v>2000</v>
      </c>
      <c r="E5824" s="23" t="s">
        <v>39</v>
      </c>
    </row>
    <row r="5825" spans="1:5" ht="13.2" x14ac:dyDescent="0.25">
      <c r="A5825" s="23">
        <v>5824</v>
      </c>
      <c r="B5825" s="22" t="s">
        <v>2</v>
      </c>
      <c r="C5825" s="23" t="s">
        <v>14</v>
      </c>
      <c r="D5825" s="41">
        <v>14750</v>
      </c>
      <c r="E5825" s="23" t="s">
        <v>39</v>
      </c>
    </row>
    <row r="5826" spans="1:5" ht="13.2" x14ac:dyDescent="0.25">
      <c r="A5826" s="23">
        <v>5825</v>
      </c>
      <c r="B5826" s="22" t="s">
        <v>2</v>
      </c>
      <c r="C5826" s="23" t="s">
        <v>14</v>
      </c>
      <c r="D5826" s="41">
        <v>2750</v>
      </c>
      <c r="E5826" s="23" t="s">
        <v>39</v>
      </c>
    </row>
    <row r="5827" spans="1:5" ht="13.2" x14ac:dyDescent="0.25">
      <c r="A5827" s="23">
        <v>5826</v>
      </c>
      <c r="B5827" s="22" t="s">
        <v>2</v>
      </c>
      <c r="C5827" s="23" t="s">
        <v>14</v>
      </c>
      <c r="D5827" s="41">
        <v>5500</v>
      </c>
      <c r="E5827" s="23" t="s">
        <v>39</v>
      </c>
    </row>
    <row r="5828" spans="1:5" ht="13.2" x14ac:dyDescent="0.25">
      <c r="A5828" s="23">
        <v>5827</v>
      </c>
      <c r="B5828" s="22" t="s">
        <v>2</v>
      </c>
      <c r="C5828" s="23" t="s">
        <v>14</v>
      </c>
      <c r="D5828" s="41">
        <v>11750</v>
      </c>
      <c r="E5828" s="23" t="s">
        <v>39</v>
      </c>
    </row>
    <row r="5829" spans="1:5" ht="13.2" x14ac:dyDescent="0.25">
      <c r="A5829" s="23">
        <v>5828</v>
      </c>
      <c r="B5829" s="22" t="s">
        <v>2</v>
      </c>
      <c r="C5829" s="23" t="s">
        <v>14</v>
      </c>
      <c r="D5829" s="41">
        <v>500</v>
      </c>
      <c r="E5829" s="23" t="s">
        <v>39</v>
      </c>
    </row>
    <row r="5830" spans="1:5" ht="13.2" x14ac:dyDescent="0.25">
      <c r="A5830" s="23">
        <v>5829</v>
      </c>
      <c r="B5830" s="22" t="s">
        <v>2</v>
      </c>
      <c r="C5830" s="23" t="s">
        <v>14</v>
      </c>
      <c r="D5830" s="41">
        <v>750</v>
      </c>
      <c r="E5830" s="23" t="s">
        <v>39</v>
      </c>
    </row>
    <row r="5831" spans="1:5" ht="13.2" x14ac:dyDescent="0.25">
      <c r="A5831" s="23">
        <v>5830</v>
      </c>
      <c r="B5831" s="22" t="s">
        <v>2</v>
      </c>
      <c r="C5831" s="23" t="s">
        <v>14</v>
      </c>
      <c r="D5831" s="41">
        <v>1750</v>
      </c>
      <c r="E5831" s="23" t="s">
        <v>39</v>
      </c>
    </row>
    <row r="5832" spans="1:5" ht="13.2" x14ac:dyDescent="0.25">
      <c r="A5832" s="23">
        <v>5831</v>
      </c>
      <c r="B5832" s="22" t="s">
        <v>2</v>
      </c>
      <c r="C5832" s="23" t="s">
        <v>14</v>
      </c>
      <c r="D5832" s="41">
        <v>1000</v>
      </c>
      <c r="E5832" s="23" t="s">
        <v>39</v>
      </c>
    </row>
    <row r="5833" spans="1:5" ht="13.2" x14ac:dyDescent="0.25">
      <c r="A5833" s="23">
        <v>5832</v>
      </c>
      <c r="B5833" s="22" t="s">
        <v>2</v>
      </c>
      <c r="C5833" s="23" t="s">
        <v>14</v>
      </c>
      <c r="D5833" s="41">
        <v>1250</v>
      </c>
      <c r="E5833" s="23" t="s">
        <v>39</v>
      </c>
    </row>
    <row r="5834" spans="1:5" ht="13.2" x14ac:dyDescent="0.25">
      <c r="A5834" s="23">
        <v>5833</v>
      </c>
      <c r="B5834" s="22" t="s">
        <v>2</v>
      </c>
      <c r="C5834" s="23" t="s">
        <v>14</v>
      </c>
      <c r="D5834" s="41">
        <v>3250</v>
      </c>
      <c r="E5834" s="23" t="s">
        <v>39</v>
      </c>
    </row>
    <row r="5835" spans="1:5" ht="13.2" x14ac:dyDescent="0.25">
      <c r="A5835" s="23">
        <v>5834</v>
      </c>
      <c r="B5835" s="22" t="s">
        <v>2</v>
      </c>
      <c r="C5835" s="23" t="s">
        <v>12</v>
      </c>
      <c r="D5835" s="41">
        <v>5000</v>
      </c>
      <c r="E5835" s="23" t="s">
        <v>39</v>
      </c>
    </row>
    <row r="5836" spans="1:5" ht="13.2" x14ac:dyDescent="0.25">
      <c r="A5836" s="23">
        <v>5835</v>
      </c>
      <c r="B5836" s="22" t="s">
        <v>2</v>
      </c>
      <c r="C5836" s="23" t="s">
        <v>13</v>
      </c>
      <c r="D5836" s="41">
        <v>3750</v>
      </c>
      <c r="E5836" s="23" t="s">
        <v>39</v>
      </c>
    </row>
    <row r="5837" spans="1:5" ht="13.2" x14ac:dyDescent="0.25">
      <c r="A5837" s="23">
        <v>5836</v>
      </c>
      <c r="B5837" s="22" t="s">
        <v>2</v>
      </c>
      <c r="C5837" s="23" t="s">
        <v>12</v>
      </c>
      <c r="D5837" s="41">
        <v>8750</v>
      </c>
      <c r="E5837" s="23" t="s">
        <v>39</v>
      </c>
    </row>
    <row r="5838" spans="1:5" ht="13.2" x14ac:dyDescent="0.25">
      <c r="A5838" s="23">
        <v>5837</v>
      </c>
      <c r="B5838" s="22" t="s">
        <v>2</v>
      </c>
      <c r="C5838" s="23" t="s">
        <v>10</v>
      </c>
      <c r="D5838" s="41">
        <v>17500</v>
      </c>
      <c r="E5838" s="23" t="s">
        <v>39</v>
      </c>
    </row>
    <row r="5839" spans="1:5" ht="13.2" x14ac:dyDescent="0.25">
      <c r="A5839" s="23">
        <v>5838</v>
      </c>
      <c r="B5839" s="22" t="s">
        <v>2</v>
      </c>
      <c r="C5839" s="23" t="s">
        <v>14</v>
      </c>
      <c r="D5839" s="41">
        <v>10500</v>
      </c>
      <c r="E5839" s="23" t="s">
        <v>39</v>
      </c>
    </row>
    <row r="5840" spans="1:5" ht="13.2" x14ac:dyDescent="0.25">
      <c r="A5840" s="23">
        <v>5839</v>
      </c>
      <c r="B5840" s="22" t="s">
        <v>2</v>
      </c>
      <c r="C5840" s="23" t="s">
        <v>11</v>
      </c>
      <c r="D5840" s="41">
        <v>10500</v>
      </c>
      <c r="E5840" s="23" t="s">
        <v>39</v>
      </c>
    </row>
    <row r="5841" spans="1:5" ht="13.2" x14ac:dyDescent="0.25">
      <c r="A5841" s="23">
        <v>5840</v>
      </c>
      <c r="B5841" s="22" t="s">
        <v>2</v>
      </c>
      <c r="C5841" s="23" t="s">
        <v>12</v>
      </c>
      <c r="D5841" s="41">
        <v>12500</v>
      </c>
      <c r="E5841" s="23" t="s">
        <v>39</v>
      </c>
    </row>
    <row r="5842" spans="1:5" ht="13.2" x14ac:dyDescent="0.25">
      <c r="A5842" s="23">
        <v>5841</v>
      </c>
      <c r="B5842" s="22" t="s">
        <v>2</v>
      </c>
      <c r="C5842" s="23" t="s">
        <v>12</v>
      </c>
      <c r="D5842" s="41">
        <v>12500</v>
      </c>
      <c r="E5842" s="23" t="s">
        <v>40</v>
      </c>
    </row>
    <row r="5843" spans="1:5" ht="13.2" x14ac:dyDescent="0.25">
      <c r="A5843" s="23">
        <v>5842</v>
      </c>
      <c r="B5843" s="22" t="s">
        <v>2</v>
      </c>
      <c r="C5843" s="23" t="s">
        <v>12</v>
      </c>
      <c r="D5843" s="41">
        <v>12500</v>
      </c>
      <c r="E5843" s="23" t="s">
        <v>40</v>
      </c>
    </row>
    <row r="5844" spans="1:5" ht="13.2" x14ac:dyDescent="0.25">
      <c r="A5844" s="23">
        <v>5843</v>
      </c>
      <c r="B5844" s="22" t="s">
        <v>2</v>
      </c>
      <c r="C5844" s="23" t="s">
        <v>10</v>
      </c>
      <c r="D5844" s="41">
        <v>7500</v>
      </c>
      <c r="E5844" s="23" t="s">
        <v>40</v>
      </c>
    </row>
    <row r="5845" spans="1:5" ht="13.2" x14ac:dyDescent="0.25">
      <c r="A5845" s="23">
        <v>5844</v>
      </c>
      <c r="B5845" s="22" t="s">
        <v>2</v>
      </c>
      <c r="C5845" s="23" t="s">
        <v>14</v>
      </c>
      <c r="D5845" s="41">
        <v>500</v>
      </c>
      <c r="E5845" s="23" t="s">
        <v>40</v>
      </c>
    </row>
    <row r="5846" spans="1:5" ht="13.2" x14ac:dyDescent="0.25">
      <c r="A5846" s="23">
        <v>5845</v>
      </c>
      <c r="B5846" s="22" t="s">
        <v>2</v>
      </c>
      <c r="C5846" s="23" t="s">
        <v>14</v>
      </c>
      <c r="D5846" s="41">
        <v>750</v>
      </c>
      <c r="E5846" s="23" t="s">
        <v>40</v>
      </c>
    </row>
    <row r="5847" spans="1:5" ht="13.2" x14ac:dyDescent="0.25">
      <c r="A5847" s="23">
        <v>5846</v>
      </c>
      <c r="B5847" s="22" t="s">
        <v>2</v>
      </c>
      <c r="C5847" s="23" t="s">
        <v>10</v>
      </c>
      <c r="D5847" s="41">
        <v>10000</v>
      </c>
      <c r="E5847" s="23" t="s">
        <v>40</v>
      </c>
    </row>
    <row r="5848" spans="1:5" ht="13.2" x14ac:dyDescent="0.25">
      <c r="A5848" s="23">
        <v>5847</v>
      </c>
      <c r="B5848" s="22" t="s">
        <v>2</v>
      </c>
      <c r="C5848" s="23" t="s">
        <v>14</v>
      </c>
      <c r="D5848" s="41">
        <v>4250</v>
      </c>
      <c r="E5848" s="23" t="s">
        <v>40</v>
      </c>
    </row>
    <row r="5849" spans="1:5" ht="13.2" x14ac:dyDescent="0.25">
      <c r="A5849" s="23">
        <v>5848</v>
      </c>
      <c r="B5849" s="22" t="s">
        <v>2</v>
      </c>
      <c r="C5849" s="23" t="s">
        <v>14</v>
      </c>
      <c r="D5849" s="41">
        <v>2500</v>
      </c>
      <c r="E5849" s="23" t="s">
        <v>40</v>
      </c>
    </row>
    <row r="5850" spans="1:5" ht="13.2" x14ac:dyDescent="0.25">
      <c r="A5850" s="23">
        <v>5849</v>
      </c>
      <c r="B5850" s="22" t="s">
        <v>2</v>
      </c>
      <c r="C5850" s="23" t="s">
        <v>12</v>
      </c>
      <c r="D5850" s="41">
        <v>8750</v>
      </c>
      <c r="E5850" s="23" t="s">
        <v>40</v>
      </c>
    </row>
    <row r="5851" spans="1:5" ht="13.2" x14ac:dyDescent="0.25">
      <c r="A5851" s="23">
        <v>5850</v>
      </c>
      <c r="B5851" s="22" t="s">
        <v>2</v>
      </c>
      <c r="C5851" s="23" t="s">
        <v>12</v>
      </c>
      <c r="D5851" s="41">
        <v>12500</v>
      </c>
      <c r="E5851" s="23" t="s">
        <v>40</v>
      </c>
    </row>
    <row r="5852" spans="1:5" ht="13.2" x14ac:dyDescent="0.25">
      <c r="A5852" s="23">
        <v>5851</v>
      </c>
      <c r="B5852" s="22" t="s">
        <v>2</v>
      </c>
      <c r="C5852" s="23" t="s">
        <v>12</v>
      </c>
      <c r="D5852" s="41">
        <v>8750</v>
      </c>
      <c r="E5852" s="23" t="s">
        <v>40</v>
      </c>
    </row>
    <row r="5853" spans="1:5" ht="13.2" x14ac:dyDescent="0.25">
      <c r="A5853" s="23">
        <v>5852</v>
      </c>
      <c r="B5853" s="22" t="s">
        <v>2</v>
      </c>
      <c r="C5853" s="23" t="s">
        <v>12</v>
      </c>
      <c r="D5853" s="41">
        <v>8750</v>
      </c>
      <c r="E5853" s="23" t="s">
        <v>40</v>
      </c>
    </row>
    <row r="5854" spans="1:5" ht="13.2" x14ac:dyDescent="0.25">
      <c r="A5854" s="23">
        <v>5853</v>
      </c>
      <c r="B5854" s="22" t="s">
        <v>2</v>
      </c>
      <c r="C5854" s="23" t="s">
        <v>15</v>
      </c>
      <c r="D5854" s="41">
        <v>220000</v>
      </c>
      <c r="E5854" s="23" t="s">
        <v>39</v>
      </c>
    </row>
    <row r="5855" spans="1:5" ht="13.2" x14ac:dyDescent="0.25">
      <c r="A5855" s="23">
        <v>5854</v>
      </c>
      <c r="B5855" s="22" t="s">
        <v>2</v>
      </c>
      <c r="C5855" s="23" t="s">
        <v>15</v>
      </c>
      <c r="D5855" s="41">
        <v>24000</v>
      </c>
      <c r="E5855" s="23" t="s">
        <v>39</v>
      </c>
    </row>
    <row r="5856" spans="1:5" ht="13.2" x14ac:dyDescent="0.25">
      <c r="A5856" s="23">
        <v>5855</v>
      </c>
      <c r="B5856" s="22" t="s">
        <v>2</v>
      </c>
      <c r="C5856" s="23" t="s">
        <v>15</v>
      </c>
      <c r="D5856" s="41">
        <v>60000</v>
      </c>
      <c r="E5856" s="23" t="s">
        <v>39</v>
      </c>
    </row>
    <row r="5857" spans="1:5" ht="13.2" x14ac:dyDescent="0.25">
      <c r="A5857" s="23">
        <v>5856</v>
      </c>
      <c r="B5857" s="22" t="s">
        <v>2</v>
      </c>
      <c r="C5857" s="23" t="s">
        <v>15</v>
      </c>
      <c r="D5857" s="41">
        <v>24000</v>
      </c>
      <c r="E5857" s="23" t="s">
        <v>39</v>
      </c>
    </row>
    <row r="5858" spans="1:5" ht="13.2" x14ac:dyDescent="0.25">
      <c r="A5858" s="23">
        <v>5857</v>
      </c>
      <c r="B5858" s="22" t="s">
        <v>2</v>
      </c>
      <c r="C5858" s="23" t="s">
        <v>12</v>
      </c>
      <c r="D5858" s="41">
        <v>12500</v>
      </c>
      <c r="E5858" s="23" t="s">
        <v>40</v>
      </c>
    </row>
    <row r="5859" spans="1:5" ht="13.2" x14ac:dyDescent="0.25">
      <c r="A5859" s="23">
        <v>5858</v>
      </c>
      <c r="B5859" s="22" t="s">
        <v>2</v>
      </c>
      <c r="C5859" s="23" t="s">
        <v>12</v>
      </c>
      <c r="D5859" s="41">
        <v>12500</v>
      </c>
      <c r="E5859" s="23" t="s">
        <v>40</v>
      </c>
    </row>
    <row r="5860" spans="1:5" ht="13.2" x14ac:dyDescent="0.25">
      <c r="A5860" s="23">
        <v>5859</v>
      </c>
      <c r="B5860" s="22" t="s">
        <v>2</v>
      </c>
      <c r="C5860" s="23" t="s">
        <v>10</v>
      </c>
      <c r="D5860" s="41">
        <v>9250</v>
      </c>
      <c r="E5860" s="23" t="s">
        <v>40</v>
      </c>
    </row>
    <row r="5861" spans="1:5" ht="13.2" x14ac:dyDescent="0.25">
      <c r="A5861" s="23">
        <v>5860</v>
      </c>
      <c r="B5861" s="22" t="s">
        <v>2</v>
      </c>
      <c r="C5861" s="23" t="s">
        <v>10</v>
      </c>
      <c r="D5861" s="41">
        <v>7500</v>
      </c>
      <c r="E5861" s="23" t="s">
        <v>39</v>
      </c>
    </row>
    <row r="5862" spans="1:5" ht="13.2" x14ac:dyDescent="0.25">
      <c r="A5862" s="23">
        <v>5861</v>
      </c>
      <c r="B5862" s="22" t="s">
        <v>2</v>
      </c>
      <c r="C5862" s="23" t="s">
        <v>14</v>
      </c>
      <c r="D5862" s="41">
        <v>13250</v>
      </c>
      <c r="E5862" s="23" t="s">
        <v>39</v>
      </c>
    </row>
    <row r="5863" spans="1:5" ht="13.2" x14ac:dyDescent="0.25">
      <c r="A5863" s="23">
        <v>5862</v>
      </c>
      <c r="B5863" s="22" t="s">
        <v>2</v>
      </c>
      <c r="C5863" s="23" t="s">
        <v>14</v>
      </c>
      <c r="D5863" s="41">
        <v>2250</v>
      </c>
      <c r="E5863" s="23" t="s">
        <v>39</v>
      </c>
    </row>
    <row r="5864" spans="1:5" ht="13.2" x14ac:dyDescent="0.25">
      <c r="A5864" s="23">
        <v>5863</v>
      </c>
      <c r="B5864" s="22" t="s">
        <v>2</v>
      </c>
      <c r="C5864" s="23" t="s">
        <v>14</v>
      </c>
      <c r="D5864" s="41">
        <v>750</v>
      </c>
      <c r="E5864" s="23" t="s">
        <v>39</v>
      </c>
    </row>
    <row r="5865" spans="1:5" ht="13.2" x14ac:dyDescent="0.25">
      <c r="A5865" s="23">
        <v>5864</v>
      </c>
      <c r="B5865" s="22" t="s">
        <v>2</v>
      </c>
      <c r="C5865" s="23" t="s">
        <v>14</v>
      </c>
      <c r="D5865" s="41">
        <v>2000</v>
      </c>
      <c r="E5865" s="23" t="s">
        <v>39</v>
      </c>
    </row>
    <row r="5866" spans="1:5" ht="13.2" x14ac:dyDescent="0.25">
      <c r="A5866" s="23">
        <v>5865</v>
      </c>
      <c r="B5866" s="22" t="s">
        <v>2</v>
      </c>
      <c r="C5866" s="23" t="s">
        <v>13</v>
      </c>
      <c r="D5866" s="41">
        <v>7500</v>
      </c>
      <c r="E5866" s="23" t="s">
        <v>39</v>
      </c>
    </row>
    <row r="5867" spans="1:5" ht="13.2" x14ac:dyDescent="0.25">
      <c r="A5867" s="23">
        <v>5866</v>
      </c>
      <c r="B5867" s="22" t="s">
        <v>2</v>
      </c>
      <c r="C5867" s="23" t="s">
        <v>12</v>
      </c>
      <c r="D5867" s="41">
        <v>10000</v>
      </c>
      <c r="E5867" s="23" t="s">
        <v>39</v>
      </c>
    </row>
    <row r="5868" spans="1:5" ht="13.2" x14ac:dyDescent="0.25">
      <c r="A5868" s="23">
        <v>5867</v>
      </c>
      <c r="B5868" s="22" t="s">
        <v>2</v>
      </c>
      <c r="C5868" s="23" t="s">
        <v>10</v>
      </c>
      <c r="D5868" s="41">
        <v>25000</v>
      </c>
      <c r="E5868" s="23" t="s">
        <v>39</v>
      </c>
    </row>
    <row r="5869" spans="1:5" ht="13.2" x14ac:dyDescent="0.25">
      <c r="A5869" s="23">
        <v>5868</v>
      </c>
      <c r="B5869" s="22" t="s">
        <v>2</v>
      </c>
      <c r="C5869" s="23" t="s">
        <v>10</v>
      </c>
      <c r="D5869" s="41">
        <v>5000</v>
      </c>
      <c r="E5869" s="23" t="s">
        <v>40</v>
      </c>
    </row>
    <row r="5870" spans="1:5" ht="13.2" x14ac:dyDescent="0.25">
      <c r="A5870" s="23">
        <v>5869</v>
      </c>
      <c r="B5870" s="22" t="s">
        <v>2</v>
      </c>
      <c r="C5870" s="23" t="s">
        <v>14</v>
      </c>
      <c r="D5870" s="41">
        <v>4500</v>
      </c>
      <c r="E5870" s="23" t="s">
        <v>40</v>
      </c>
    </row>
    <row r="5871" spans="1:5" ht="13.2" x14ac:dyDescent="0.25">
      <c r="A5871" s="23">
        <v>5870</v>
      </c>
      <c r="B5871" s="22" t="s">
        <v>2</v>
      </c>
      <c r="C5871" s="23" t="s">
        <v>14</v>
      </c>
      <c r="D5871" s="41">
        <v>1500</v>
      </c>
      <c r="E5871" s="23" t="s">
        <v>40</v>
      </c>
    </row>
    <row r="5872" spans="1:5" ht="13.2" x14ac:dyDescent="0.25">
      <c r="A5872" s="23">
        <v>5871</v>
      </c>
      <c r="B5872" s="22" t="s">
        <v>2</v>
      </c>
      <c r="C5872" s="23" t="s">
        <v>14</v>
      </c>
      <c r="D5872" s="41">
        <v>750</v>
      </c>
      <c r="E5872" s="23" t="s">
        <v>40</v>
      </c>
    </row>
    <row r="5873" spans="1:5" ht="13.2" x14ac:dyDescent="0.25">
      <c r="A5873" s="23">
        <v>5872</v>
      </c>
      <c r="B5873" s="22" t="s">
        <v>2</v>
      </c>
      <c r="C5873" s="23" t="s">
        <v>13</v>
      </c>
      <c r="D5873" s="41">
        <v>5000</v>
      </c>
      <c r="E5873" s="23" t="s">
        <v>40</v>
      </c>
    </row>
    <row r="5874" spans="1:5" ht="13.2" x14ac:dyDescent="0.25">
      <c r="A5874" s="23">
        <v>5873</v>
      </c>
      <c r="B5874" s="22" t="s">
        <v>2</v>
      </c>
      <c r="C5874" s="23" t="s">
        <v>10</v>
      </c>
      <c r="D5874" s="41">
        <v>10000</v>
      </c>
      <c r="E5874" s="23" t="s">
        <v>40</v>
      </c>
    </row>
    <row r="5875" spans="1:5" ht="13.2" x14ac:dyDescent="0.25">
      <c r="A5875" s="23">
        <v>5874</v>
      </c>
      <c r="B5875" s="22" t="s">
        <v>2</v>
      </c>
      <c r="C5875" s="23" t="s">
        <v>14</v>
      </c>
      <c r="D5875" s="41">
        <v>5000</v>
      </c>
      <c r="E5875" s="23" t="s">
        <v>40</v>
      </c>
    </row>
    <row r="5876" spans="1:5" ht="13.2" x14ac:dyDescent="0.25">
      <c r="A5876" s="23">
        <v>5875</v>
      </c>
      <c r="B5876" s="22" t="s">
        <v>2</v>
      </c>
      <c r="C5876" s="23" t="s">
        <v>14</v>
      </c>
      <c r="D5876" s="41">
        <v>1750</v>
      </c>
      <c r="E5876" s="23" t="s">
        <v>40</v>
      </c>
    </row>
    <row r="5877" spans="1:5" ht="13.2" x14ac:dyDescent="0.25">
      <c r="A5877" s="23">
        <v>5876</v>
      </c>
      <c r="B5877" s="22" t="s">
        <v>2</v>
      </c>
      <c r="C5877" s="23" t="s">
        <v>14</v>
      </c>
      <c r="D5877" s="41">
        <v>15000</v>
      </c>
      <c r="E5877" s="23" t="s">
        <v>40</v>
      </c>
    </row>
    <row r="5878" spans="1:5" ht="13.2" x14ac:dyDescent="0.25">
      <c r="A5878" s="23">
        <v>5877</v>
      </c>
      <c r="B5878" s="22" t="s">
        <v>2</v>
      </c>
      <c r="C5878" s="23" t="s">
        <v>14</v>
      </c>
      <c r="D5878" s="41">
        <v>5500</v>
      </c>
      <c r="E5878" s="23" t="s">
        <v>40</v>
      </c>
    </row>
    <row r="5879" spans="1:5" ht="13.2" x14ac:dyDescent="0.25">
      <c r="A5879" s="23">
        <v>5878</v>
      </c>
      <c r="B5879" s="22" t="s">
        <v>2</v>
      </c>
      <c r="C5879" s="23" t="s">
        <v>11</v>
      </c>
      <c r="D5879" s="41">
        <v>5500</v>
      </c>
      <c r="E5879" s="23" t="s">
        <v>40</v>
      </c>
    </row>
    <row r="5880" spans="1:5" ht="13.2" x14ac:dyDescent="0.25">
      <c r="A5880" s="23">
        <v>5879</v>
      </c>
      <c r="B5880" s="22" t="s">
        <v>2</v>
      </c>
      <c r="C5880" s="23" t="s">
        <v>10</v>
      </c>
      <c r="D5880" s="41">
        <v>17500</v>
      </c>
      <c r="E5880" s="23" t="s">
        <v>39</v>
      </c>
    </row>
    <row r="5881" spans="1:5" ht="13.2" x14ac:dyDescent="0.25">
      <c r="A5881" s="23">
        <v>5880</v>
      </c>
      <c r="B5881" s="22" t="s">
        <v>2</v>
      </c>
      <c r="C5881" s="23" t="s">
        <v>10</v>
      </c>
      <c r="D5881" s="41">
        <v>5000</v>
      </c>
      <c r="E5881" s="23" t="s">
        <v>39</v>
      </c>
    </row>
    <row r="5882" spans="1:5" ht="13.2" x14ac:dyDescent="0.25">
      <c r="A5882" s="23">
        <v>5881</v>
      </c>
      <c r="B5882" s="22" t="s">
        <v>2</v>
      </c>
      <c r="C5882" s="23" t="s">
        <v>14</v>
      </c>
      <c r="D5882" s="41">
        <v>8250</v>
      </c>
      <c r="E5882" s="23" t="s">
        <v>39</v>
      </c>
    </row>
    <row r="5883" spans="1:5" ht="13.2" x14ac:dyDescent="0.25">
      <c r="A5883" s="23">
        <v>5882</v>
      </c>
      <c r="B5883" s="22" t="s">
        <v>2</v>
      </c>
      <c r="C5883" s="23" t="s">
        <v>10</v>
      </c>
      <c r="D5883" s="41">
        <v>7500</v>
      </c>
      <c r="E5883" s="23" t="s">
        <v>39</v>
      </c>
    </row>
    <row r="5884" spans="1:5" ht="13.2" x14ac:dyDescent="0.25">
      <c r="A5884" s="23">
        <v>5883</v>
      </c>
      <c r="B5884" s="22" t="s">
        <v>2</v>
      </c>
      <c r="C5884" s="23" t="s">
        <v>14</v>
      </c>
      <c r="D5884" s="41">
        <v>2000</v>
      </c>
      <c r="E5884" s="23" t="s">
        <v>39</v>
      </c>
    </row>
    <row r="5885" spans="1:5" ht="13.2" x14ac:dyDescent="0.25">
      <c r="A5885" s="23">
        <v>5884</v>
      </c>
      <c r="B5885" s="22" t="s">
        <v>2</v>
      </c>
      <c r="C5885" s="23" t="s">
        <v>14</v>
      </c>
      <c r="D5885" s="41">
        <v>10500</v>
      </c>
      <c r="E5885" s="23" t="s">
        <v>39</v>
      </c>
    </row>
    <row r="5886" spans="1:5" ht="13.2" x14ac:dyDescent="0.25">
      <c r="A5886" s="23">
        <v>5885</v>
      </c>
      <c r="B5886" s="22" t="s">
        <v>2</v>
      </c>
      <c r="C5886" s="23" t="s">
        <v>13</v>
      </c>
      <c r="D5886" s="41">
        <v>7500</v>
      </c>
      <c r="E5886" s="23" t="s">
        <v>39</v>
      </c>
    </row>
    <row r="5887" spans="1:5" ht="13.2" x14ac:dyDescent="0.25">
      <c r="A5887" s="23">
        <v>5886</v>
      </c>
      <c r="B5887" s="22" t="s">
        <v>2</v>
      </c>
      <c r="C5887" s="23" t="s">
        <v>12</v>
      </c>
      <c r="D5887" s="41">
        <v>10000</v>
      </c>
      <c r="E5887" s="23" t="s">
        <v>39</v>
      </c>
    </row>
    <row r="5888" spans="1:5" ht="13.2" x14ac:dyDescent="0.25">
      <c r="A5888" s="23">
        <v>5887</v>
      </c>
      <c r="B5888" s="22" t="s">
        <v>2</v>
      </c>
      <c r="C5888" s="23" t="s">
        <v>10</v>
      </c>
      <c r="D5888" s="41">
        <v>10000</v>
      </c>
      <c r="E5888" s="23" t="s">
        <v>39</v>
      </c>
    </row>
    <row r="5889" spans="1:5" ht="13.2" x14ac:dyDescent="0.25">
      <c r="A5889" s="23">
        <v>5888</v>
      </c>
      <c r="B5889" s="22" t="s">
        <v>2</v>
      </c>
      <c r="C5889" s="23" t="s">
        <v>11</v>
      </c>
      <c r="D5889" s="41">
        <v>4250</v>
      </c>
      <c r="E5889" s="23" t="s">
        <v>39</v>
      </c>
    </row>
    <row r="5890" spans="1:5" ht="13.2" x14ac:dyDescent="0.25">
      <c r="A5890" s="23">
        <v>5889</v>
      </c>
      <c r="B5890" s="22" t="s">
        <v>2</v>
      </c>
      <c r="C5890" s="23" t="s">
        <v>10</v>
      </c>
      <c r="D5890" s="41">
        <v>11000</v>
      </c>
      <c r="E5890" s="23" t="s">
        <v>39</v>
      </c>
    </row>
    <row r="5891" spans="1:5" ht="13.2" x14ac:dyDescent="0.25">
      <c r="A5891" s="23">
        <v>5890</v>
      </c>
      <c r="B5891" s="22" t="s">
        <v>2</v>
      </c>
      <c r="C5891" s="23" t="s">
        <v>14</v>
      </c>
      <c r="D5891" s="41">
        <v>1750</v>
      </c>
      <c r="E5891" s="23" t="s">
        <v>39</v>
      </c>
    </row>
    <row r="5892" spans="1:5" ht="13.2" x14ac:dyDescent="0.25">
      <c r="A5892" s="23">
        <v>5891</v>
      </c>
      <c r="B5892" s="22" t="s">
        <v>2</v>
      </c>
      <c r="C5892" s="23" t="s">
        <v>14</v>
      </c>
      <c r="D5892" s="41">
        <v>4000</v>
      </c>
      <c r="E5892" s="23" t="s">
        <v>39</v>
      </c>
    </row>
    <row r="5893" spans="1:5" ht="13.2" x14ac:dyDescent="0.25">
      <c r="A5893" s="23">
        <v>5892</v>
      </c>
      <c r="B5893" s="22" t="s">
        <v>2</v>
      </c>
      <c r="C5893" s="23" t="s">
        <v>14</v>
      </c>
      <c r="D5893" s="41">
        <v>12500</v>
      </c>
      <c r="E5893" s="23" t="s">
        <v>39</v>
      </c>
    </row>
    <row r="5894" spans="1:5" ht="13.2" x14ac:dyDescent="0.25">
      <c r="A5894" s="23">
        <v>5893</v>
      </c>
      <c r="B5894" s="22" t="s">
        <v>2</v>
      </c>
      <c r="C5894" s="23" t="s">
        <v>14</v>
      </c>
      <c r="D5894" s="41">
        <v>2500</v>
      </c>
      <c r="E5894" s="23" t="s">
        <v>39</v>
      </c>
    </row>
    <row r="5895" spans="1:5" ht="13.2" x14ac:dyDescent="0.25">
      <c r="A5895" s="23">
        <v>5894</v>
      </c>
      <c r="B5895" s="22" t="s">
        <v>2</v>
      </c>
      <c r="C5895" s="23" t="s">
        <v>14</v>
      </c>
      <c r="D5895" s="41">
        <v>5500</v>
      </c>
      <c r="E5895" s="23" t="s">
        <v>39</v>
      </c>
    </row>
    <row r="5896" spans="1:5" ht="13.2" x14ac:dyDescent="0.25">
      <c r="A5896" s="23">
        <v>5895</v>
      </c>
      <c r="B5896" s="22" t="s">
        <v>2</v>
      </c>
      <c r="C5896" s="23" t="s">
        <v>13</v>
      </c>
      <c r="D5896" s="41">
        <v>7500</v>
      </c>
      <c r="E5896" s="23" t="s">
        <v>39</v>
      </c>
    </row>
    <row r="5897" spans="1:5" ht="13.2" x14ac:dyDescent="0.25">
      <c r="A5897" s="23">
        <v>5896</v>
      </c>
      <c r="B5897" s="22" t="s">
        <v>2</v>
      </c>
      <c r="C5897" s="23" t="s">
        <v>12</v>
      </c>
      <c r="D5897" s="41">
        <v>10000</v>
      </c>
      <c r="E5897" s="23" t="s">
        <v>39</v>
      </c>
    </row>
    <row r="5898" spans="1:5" ht="13.2" x14ac:dyDescent="0.25">
      <c r="A5898" s="23">
        <v>5897</v>
      </c>
      <c r="B5898" s="22" t="s">
        <v>2</v>
      </c>
      <c r="C5898" s="23" t="s">
        <v>11</v>
      </c>
      <c r="D5898" s="41">
        <v>5000</v>
      </c>
      <c r="E5898" s="23" t="s">
        <v>39</v>
      </c>
    </row>
    <row r="5899" spans="1:5" ht="13.2" x14ac:dyDescent="0.25">
      <c r="A5899" s="23">
        <v>5898</v>
      </c>
      <c r="B5899" s="22" t="s">
        <v>2</v>
      </c>
      <c r="C5899" s="23" t="s">
        <v>11</v>
      </c>
      <c r="D5899" s="41">
        <v>5750</v>
      </c>
      <c r="E5899" s="23" t="s">
        <v>39</v>
      </c>
    </row>
    <row r="5900" spans="1:5" ht="13.2" x14ac:dyDescent="0.25">
      <c r="A5900" s="23">
        <v>5899</v>
      </c>
      <c r="B5900" s="22" t="s">
        <v>2</v>
      </c>
      <c r="C5900" s="23" t="s">
        <v>15</v>
      </c>
      <c r="D5900" s="41">
        <v>260000</v>
      </c>
      <c r="E5900" s="23" t="s">
        <v>39</v>
      </c>
    </row>
    <row r="5901" spans="1:5" ht="13.2" x14ac:dyDescent="0.25">
      <c r="A5901" s="23">
        <v>5900</v>
      </c>
      <c r="B5901" s="22" t="s">
        <v>2</v>
      </c>
      <c r="C5901" s="23" t="s">
        <v>15</v>
      </c>
      <c r="D5901" s="41">
        <v>16000</v>
      </c>
      <c r="E5901" s="23" t="s">
        <v>39</v>
      </c>
    </row>
    <row r="5902" spans="1:5" ht="13.2" x14ac:dyDescent="0.25">
      <c r="A5902" s="23">
        <v>5901</v>
      </c>
      <c r="B5902" s="22" t="s">
        <v>2</v>
      </c>
      <c r="C5902" s="23" t="s">
        <v>15</v>
      </c>
      <c r="D5902" s="41">
        <v>40000</v>
      </c>
      <c r="E5902" s="23" t="s">
        <v>39</v>
      </c>
    </row>
    <row r="5903" spans="1:5" ht="13.2" x14ac:dyDescent="0.25">
      <c r="A5903" s="23">
        <v>5902</v>
      </c>
      <c r="B5903" s="22" t="s">
        <v>2</v>
      </c>
      <c r="C5903" s="23" t="s">
        <v>15</v>
      </c>
      <c r="D5903" s="41">
        <v>32000</v>
      </c>
      <c r="E5903" s="23" t="s">
        <v>39</v>
      </c>
    </row>
    <row r="5904" spans="1:5" ht="13.2" x14ac:dyDescent="0.25">
      <c r="A5904" s="23">
        <v>5903</v>
      </c>
      <c r="B5904" s="22" t="s">
        <v>2</v>
      </c>
      <c r="C5904" s="23" t="s">
        <v>15</v>
      </c>
      <c r="D5904" s="41">
        <v>224000</v>
      </c>
      <c r="E5904" s="23" t="s">
        <v>39</v>
      </c>
    </row>
    <row r="5905" spans="1:5" ht="13.2" x14ac:dyDescent="0.25">
      <c r="A5905" s="23">
        <v>5904</v>
      </c>
      <c r="B5905" s="22" t="s">
        <v>2</v>
      </c>
      <c r="C5905" s="23" t="s">
        <v>15</v>
      </c>
      <c r="D5905" s="41">
        <v>44000</v>
      </c>
      <c r="E5905" s="23" t="s">
        <v>39</v>
      </c>
    </row>
    <row r="5906" spans="1:5" ht="13.2" x14ac:dyDescent="0.25">
      <c r="A5906" s="23">
        <v>5905</v>
      </c>
      <c r="B5906" s="22" t="s">
        <v>2</v>
      </c>
      <c r="C5906" s="23" t="s">
        <v>15</v>
      </c>
      <c r="D5906" s="41">
        <v>40000</v>
      </c>
      <c r="E5906" s="23" t="s">
        <v>39</v>
      </c>
    </row>
    <row r="5907" spans="1:5" ht="13.2" x14ac:dyDescent="0.25">
      <c r="A5907" s="23">
        <v>5906</v>
      </c>
      <c r="B5907" s="22" t="s">
        <v>2</v>
      </c>
      <c r="C5907" s="23" t="s">
        <v>15</v>
      </c>
      <c r="D5907" s="41">
        <v>56000</v>
      </c>
      <c r="E5907" s="23" t="s">
        <v>39</v>
      </c>
    </row>
    <row r="5908" spans="1:5" ht="13.2" x14ac:dyDescent="0.25">
      <c r="A5908" s="23">
        <v>5907</v>
      </c>
      <c r="B5908" s="22" t="s">
        <v>2</v>
      </c>
      <c r="C5908" s="23" t="s">
        <v>15</v>
      </c>
      <c r="D5908" s="41">
        <v>32000</v>
      </c>
      <c r="E5908" s="23" t="s">
        <v>39</v>
      </c>
    </row>
    <row r="5909" spans="1:5" ht="13.2" x14ac:dyDescent="0.25">
      <c r="A5909" s="23">
        <v>5908</v>
      </c>
      <c r="B5909" s="22" t="s">
        <v>2</v>
      </c>
      <c r="C5909" s="23" t="s">
        <v>15</v>
      </c>
      <c r="D5909" s="41">
        <v>20000</v>
      </c>
      <c r="E5909" s="23" t="s">
        <v>39</v>
      </c>
    </row>
    <row r="5910" spans="1:5" ht="13.2" x14ac:dyDescent="0.25">
      <c r="A5910" s="23">
        <v>5909</v>
      </c>
      <c r="B5910" s="22" t="s">
        <v>2</v>
      </c>
      <c r="C5910" s="23" t="s">
        <v>15</v>
      </c>
      <c r="D5910" s="41">
        <v>36000</v>
      </c>
      <c r="E5910" s="23" t="s">
        <v>39</v>
      </c>
    </row>
    <row r="5911" spans="1:5" ht="13.2" x14ac:dyDescent="0.25">
      <c r="A5911" s="23">
        <v>5910</v>
      </c>
      <c r="B5911" s="22" t="s">
        <v>2</v>
      </c>
      <c r="C5911" s="23" t="s">
        <v>15</v>
      </c>
      <c r="D5911" s="41">
        <v>32000</v>
      </c>
      <c r="E5911" s="23" t="s">
        <v>39</v>
      </c>
    </row>
    <row r="5912" spans="1:5" ht="13.2" x14ac:dyDescent="0.25">
      <c r="A5912" s="23">
        <v>5911</v>
      </c>
      <c r="B5912" s="22" t="s">
        <v>2</v>
      </c>
      <c r="C5912" s="23" t="s">
        <v>15</v>
      </c>
      <c r="D5912" s="41">
        <v>4000</v>
      </c>
      <c r="E5912" s="23" t="s">
        <v>39</v>
      </c>
    </row>
    <row r="5913" spans="1:5" ht="13.2" x14ac:dyDescent="0.25">
      <c r="A5913" s="23">
        <v>5912</v>
      </c>
      <c r="B5913" s="22" t="s">
        <v>2</v>
      </c>
      <c r="C5913" s="23" t="s">
        <v>13</v>
      </c>
      <c r="D5913" s="41">
        <v>15000</v>
      </c>
      <c r="E5913" s="23" t="s">
        <v>39</v>
      </c>
    </row>
    <row r="5914" spans="1:5" ht="13.2" x14ac:dyDescent="0.25">
      <c r="A5914" s="23">
        <v>5913</v>
      </c>
      <c r="B5914" s="22" t="s">
        <v>2</v>
      </c>
      <c r="C5914" s="23" t="s">
        <v>14</v>
      </c>
      <c r="D5914" s="41">
        <v>21000</v>
      </c>
      <c r="E5914" s="23" t="s">
        <v>39</v>
      </c>
    </row>
    <row r="5915" spans="1:5" ht="13.2" x14ac:dyDescent="0.25">
      <c r="A5915" s="23">
        <v>5914</v>
      </c>
      <c r="B5915" s="22" t="s">
        <v>2</v>
      </c>
      <c r="C5915" s="23" t="s">
        <v>13</v>
      </c>
      <c r="D5915" s="41">
        <v>7500</v>
      </c>
      <c r="E5915" s="23" t="s">
        <v>39</v>
      </c>
    </row>
    <row r="5916" spans="1:5" ht="13.2" x14ac:dyDescent="0.25">
      <c r="A5916" s="23">
        <v>5915</v>
      </c>
      <c r="B5916" s="22" t="s">
        <v>2</v>
      </c>
      <c r="C5916" s="23" t="s">
        <v>12</v>
      </c>
      <c r="D5916" s="41">
        <v>10000</v>
      </c>
      <c r="E5916" s="23" t="s">
        <v>39</v>
      </c>
    </row>
    <row r="5917" spans="1:5" ht="13.2" x14ac:dyDescent="0.25">
      <c r="A5917" s="23">
        <v>5916</v>
      </c>
      <c r="B5917" s="22" t="s">
        <v>2</v>
      </c>
      <c r="C5917" s="23" t="s">
        <v>13</v>
      </c>
      <c r="D5917" s="41">
        <v>12500</v>
      </c>
      <c r="E5917" s="23" t="s">
        <v>39</v>
      </c>
    </row>
    <row r="5918" spans="1:5" ht="13.2" x14ac:dyDescent="0.25">
      <c r="A5918" s="23">
        <v>5917</v>
      </c>
      <c r="B5918" s="22" t="s">
        <v>2</v>
      </c>
      <c r="C5918" s="23" t="s">
        <v>10</v>
      </c>
      <c r="D5918" s="41">
        <v>35000</v>
      </c>
      <c r="E5918" s="23" t="s">
        <v>39</v>
      </c>
    </row>
    <row r="5919" spans="1:5" ht="13.2" x14ac:dyDescent="0.25">
      <c r="A5919" s="23">
        <v>5918</v>
      </c>
      <c r="B5919" s="22" t="s">
        <v>2</v>
      </c>
      <c r="C5919" s="23" t="s">
        <v>14</v>
      </c>
      <c r="D5919" s="41">
        <v>42000</v>
      </c>
      <c r="E5919" s="23" t="s">
        <v>39</v>
      </c>
    </row>
    <row r="5920" spans="1:5" ht="13.2" x14ac:dyDescent="0.25">
      <c r="A5920" s="23">
        <v>5919</v>
      </c>
      <c r="B5920" s="22" t="s">
        <v>2</v>
      </c>
      <c r="C5920" s="23" t="s">
        <v>14</v>
      </c>
      <c r="D5920" s="41">
        <v>3500</v>
      </c>
      <c r="E5920" s="23" t="s">
        <v>39</v>
      </c>
    </row>
    <row r="5921" spans="1:5" ht="13.2" x14ac:dyDescent="0.25">
      <c r="A5921" s="23">
        <v>5920</v>
      </c>
      <c r="B5921" s="22" t="s">
        <v>2</v>
      </c>
      <c r="C5921" s="23" t="s">
        <v>14</v>
      </c>
      <c r="D5921" s="41">
        <v>1000</v>
      </c>
      <c r="E5921" s="23" t="s">
        <v>39</v>
      </c>
    </row>
    <row r="5922" spans="1:5" ht="13.2" x14ac:dyDescent="0.25">
      <c r="A5922" s="23">
        <v>5921</v>
      </c>
      <c r="B5922" s="22" t="s">
        <v>2</v>
      </c>
      <c r="C5922" s="23" t="s">
        <v>14</v>
      </c>
      <c r="D5922" s="41">
        <v>750</v>
      </c>
      <c r="E5922" s="23" t="s">
        <v>39</v>
      </c>
    </row>
    <row r="5923" spans="1:5" ht="13.2" x14ac:dyDescent="0.25">
      <c r="A5923" s="23">
        <v>5922</v>
      </c>
      <c r="B5923" s="22" t="s">
        <v>2</v>
      </c>
      <c r="C5923" s="23" t="s">
        <v>14</v>
      </c>
      <c r="D5923" s="41">
        <v>1750</v>
      </c>
      <c r="E5923" s="23" t="s">
        <v>39</v>
      </c>
    </row>
    <row r="5924" spans="1:5" ht="13.2" x14ac:dyDescent="0.25">
      <c r="A5924" s="23">
        <v>5923</v>
      </c>
      <c r="B5924" s="22" t="s">
        <v>2</v>
      </c>
      <c r="C5924" s="23" t="s">
        <v>14</v>
      </c>
      <c r="D5924" s="41">
        <v>4500</v>
      </c>
      <c r="E5924" s="23" t="s">
        <v>39</v>
      </c>
    </row>
    <row r="5925" spans="1:5" ht="13.2" x14ac:dyDescent="0.25">
      <c r="A5925" s="23">
        <v>5924</v>
      </c>
      <c r="B5925" s="22" t="s">
        <v>2</v>
      </c>
      <c r="C5925" s="23" t="s">
        <v>10</v>
      </c>
      <c r="D5925" s="41">
        <v>11000</v>
      </c>
      <c r="E5925" s="23" t="s">
        <v>39</v>
      </c>
    </row>
    <row r="5926" spans="1:5" ht="13.2" x14ac:dyDescent="0.25">
      <c r="A5926" s="23">
        <v>5925</v>
      </c>
      <c r="B5926" s="22" t="s">
        <v>2</v>
      </c>
      <c r="C5926" s="23" t="s">
        <v>14</v>
      </c>
      <c r="D5926" s="41">
        <v>10500</v>
      </c>
      <c r="E5926" s="23" t="s">
        <v>39</v>
      </c>
    </row>
    <row r="5927" spans="1:5" ht="13.2" x14ac:dyDescent="0.25">
      <c r="A5927" s="23">
        <v>5926</v>
      </c>
      <c r="B5927" s="22" t="s">
        <v>2</v>
      </c>
      <c r="C5927" s="23" t="s">
        <v>14</v>
      </c>
      <c r="D5927" s="41">
        <v>500</v>
      </c>
      <c r="E5927" s="23" t="s">
        <v>39</v>
      </c>
    </row>
    <row r="5928" spans="1:5" ht="13.2" x14ac:dyDescent="0.25">
      <c r="A5928" s="23">
        <v>5927</v>
      </c>
      <c r="B5928" s="22" t="s">
        <v>2</v>
      </c>
      <c r="C5928" s="23" t="s">
        <v>14</v>
      </c>
      <c r="D5928" s="41">
        <v>1750</v>
      </c>
      <c r="E5928" s="23" t="s">
        <v>39</v>
      </c>
    </row>
    <row r="5929" spans="1:5" ht="13.2" x14ac:dyDescent="0.25">
      <c r="A5929" s="23">
        <v>5928</v>
      </c>
      <c r="B5929" s="22" t="s">
        <v>2</v>
      </c>
      <c r="C5929" s="23" t="s">
        <v>14</v>
      </c>
      <c r="D5929" s="41">
        <v>750</v>
      </c>
      <c r="E5929" s="23" t="s">
        <v>39</v>
      </c>
    </row>
    <row r="5930" spans="1:5" ht="13.2" x14ac:dyDescent="0.25">
      <c r="A5930" s="23">
        <v>5929</v>
      </c>
      <c r="B5930" s="22" t="s">
        <v>2</v>
      </c>
      <c r="C5930" s="23" t="s">
        <v>10</v>
      </c>
      <c r="D5930" s="41">
        <v>12500</v>
      </c>
      <c r="E5930" s="23" t="s">
        <v>39</v>
      </c>
    </row>
    <row r="5931" spans="1:5" ht="13.2" x14ac:dyDescent="0.25">
      <c r="A5931" s="23">
        <v>5930</v>
      </c>
      <c r="B5931" s="22" t="s">
        <v>2</v>
      </c>
      <c r="C5931" s="23" t="s">
        <v>14</v>
      </c>
      <c r="D5931" s="41">
        <v>3750</v>
      </c>
      <c r="E5931" s="23" t="s">
        <v>39</v>
      </c>
    </row>
    <row r="5932" spans="1:5" ht="13.2" x14ac:dyDescent="0.25">
      <c r="A5932" s="23">
        <v>5931</v>
      </c>
      <c r="B5932" s="22" t="s">
        <v>2</v>
      </c>
      <c r="C5932" s="23" t="s">
        <v>14</v>
      </c>
      <c r="D5932" s="41">
        <v>2250</v>
      </c>
      <c r="E5932" s="23" t="s">
        <v>39</v>
      </c>
    </row>
    <row r="5933" spans="1:5" ht="13.2" x14ac:dyDescent="0.25">
      <c r="A5933" s="23">
        <v>5932</v>
      </c>
      <c r="B5933" s="22" t="s">
        <v>2</v>
      </c>
      <c r="C5933" s="23" t="s">
        <v>14</v>
      </c>
      <c r="D5933" s="41">
        <v>10500</v>
      </c>
      <c r="E5933" s="23" t="s">
        <v>39</v>
      </c>
    </row>
    <row r="5934" spans="1:5" ht="13.2" x14ac:dyDescent="0.25">
      <c r="A5934" s="23">
        <v>5933</v>
      </c>
      <c r="B5934" s="22" t="s">
        <v>2</v>
      </c>
      <c r="C5934" s="23" t="s">
        <v>14</v>
      </c>
      <c r="D5934" s="41">
        <v>500</v>
      </c>
      <c r="E5934" s="23" t="s">
        <v>39</v>
      </c>
    </row>
    <row r="5935" spans="1:5" ht="13.2" x14ac:dyDescent="0.25">
      <c r="A5935" s="23">
        <v>5934</v>
      </c>
      <c r="B5935" s="22" t="s">
        <v>2</v>
      </c>
      <c r="C5935" s="23" t="s">
        <v>14</v>
      </c>
      <c r="D5935" s="41">
        <v>750</v>
      </c>
      <c r="E5935" s="23" t="s">
        <v>39</v>
      </c>
    </row>
    <row r="5936" spans="1:5" ht="13.2" x14ac:dyDescent="0.25">
      <c r="A5936" s="23">
        <v>5935</v>
      </c>
      <c r="B5936" s="22" t="s">
        <v>2</v>
      </c>
      <c r="C5936" s="23" t="s">
        <v>14</v>
      </c>
      <c r="D5936" s="41">
        <v>1750</v>
      </c>
      <c r="E5936" s="23" t="s">
        <v>39</v>
      </c>
    </row>
    <row r="5937" spans="1:5" ht="13.2" x14ac:dyDescent="0.25">
      <c r="A5937" s="23">
        <v>5936</v>
      </c>
      <c r="B5937" s="22" t="s">
        <v>2</v>
      </c>
      <c r="C5937" s="23" t="s">
        <v>14</v>
      </c>
      <c r="D5937" s="41">
        <v>2500</v>
      </c>
      <c r="E5937" s="23" t="s">
        <v>39</v>
      </c>
    </row>
    <row r="5938" spans="1:5" ht="13.2" x14ac:dyDescent="0.25">
      <c r="A5938" s="23">
        <v>5937</v>
      </c>
      <c r="B5938" s="22" t="s">
        <v>2</v>
      </c>
      <c r="C5938" s="23" t="s">
        <v>14</v>
      </c>
      <c r="D5938" s="41">
        <v>1500</v>
      </c>
      <c r="E5938" s="23" t="s">
        <v>39</v>
      </c>
    </row>
    <row r="5939" spans="1:5" ht="13.2" x14ac:dyDescent="0.25">
      <c r="A5939" s="23">
        <v>5938</v>
      </c>
      <c r="B5939" s="22" t="s">
        <v>2</v>
      </c>
      <c r="C5939" s="23" t="s">
        <v>14</v>
      </c>
      <c r="D5939" s="41">
        <v>1750</v>
      </c>
      <c r="E5939" s="23" t="s">
        <v>39</v>
      </c>
    </row>
    <row r="5940" spans="1:5" ht="13.2" x14ac:dyDescent="0.25">
      <c r="A5940" s="23">
        <v>5939</v>
      </c>
      <c r="B5940" s="22" t="s">
        <v>2</v>
      </c>
      <c r="C5940" s="23" t="s">
        <v>14</v>
      </c>
      <c r="D5940" s="41">
        <v>4250</v>
      </c>
      <c r="E5940" s="23" t="s">
        <v>39</v>
      </c>
    </row>
    <row r="5941" spans="1:5" ht="13.2" x14ac:dyDescent="0.25">
      <c r="A5941" s="23">
        <v>5940</v>
      </c>
      <c r="B5941" s="22" t="s">
        <v>2</v>
      </c>
      <c r="C5941" s="23" t="s">
        <v>14</v>
      </c>
      <c r="D5941" s="41">
        <v>5500</v>
      </c>
      <c r="E5941" s="23" t="s">
        <v>39</v>
      </c>
    </row>
    <row r="5942" spans="1:5" ht="13.2" x14ac:dyDescent="0.25">
      <c r="A5942" s="23">
        <v>5941</v>
      </c>
      <c r="B5942" s="22" t="s">
        <v>2</v>
      </c>
      <c r="C5942" s="23" t="s">
        <v>11</v>
      </c>
      <c r="D5942" s="41">
        <v>3250</v>
      </c>
      <c r="E5942" s="23" t="s">
        <v>39</v>
      </c>
    </row>
    <row r="5943" spans="1:5" ht="13.2" x14ac:dyDescent="0.25">
      <c r="A5943" s="23">
        <v>5942</v>
      </c>
      <c r="B5943" s="22" t="s">
        <v>2</v>
      </c>
      <c r="C5943" s="23" t="s">
        <v>10</v>
      </c>
      <c r="D5943" s="41">
        <v>22000</v>
      </c>
      <c r="E5943" s="23" t="s">
        <v>39</v>
      </c>
    </row>
    <row r="5944" spans="1:5" ht="13.2" x14ac:dyDescent="0.25">
      <c r="A5944" s="23">
        <v>5943</v>
      </c>
      <c r="B5944" s="22" t="s">
        <v>2</v>
      </c>
      <c r="C5944" s="23" t="s">
        <v>14</v>
      </c>
      <c r="D5944" s="41">
        <v>31500</v>
      </c>
      <c r="E5944" s="23" t="s">
        <v>39</v>
      </c>
    </row>
    <row r="5945" spans="1:5" ht="13.2" x14ac:dyDescent="0.25">
      <c r="A5945" s="23">
        <v>5944</v>
      </c>
      <c r="B5945" s="22" t="s">
        <v>2</v>
      </c>
      <c r="C5945" s="23" t="s">
        <v>14</v>
      </c>
      <c r="D5945" s="41">
        <v>2750</v>
      </c>
      <c r="E5945" s="23" t="s">
        <v>39</v>
      </c>
    </row>
    <row r="5946" spans="1:5" ht="13.2" x14ac:dyDescent="0.25">
      <c r="A5946" s="23">
        <v>5945</v>
      </c>
      <c r="B5946" s="22" t="s">
        <v>2</v>
      </c>
      <c r="C5946" s="23" t="s">
        <v>14</v>
      </c>
      <c r="D5946" s="41">
        <v>1000</v>
      </c>
      <c r="E5946" s="23" t="s">
        <v>39</v>
      </c>
    </row>
    <row r="5947" spans="1:5" ht="13.2" x14ac:dyDescent="0.25">
      <c r="A5947" s="23">
        <v>5946</v>
      </c>
      <c r="B5947" s="22" t="s">
        <v>2</v>
      </c>
      <c r="C5947" s="23" t="s">
        <v>14</v>
      </c>
      <c r="D5947" s="41">
        <v>3500</v>
      </c>
      <c r="E5947" s="23" t="s">
        <v>39</v>
      </c>
    </row>
    <row r="5948" spans="1:5" ht="13.2" x14ac:dyDescent="0.25">
      <c r="A5948" s="23">
        <v>5947</v>
      </c>
      <c r="B5948" s="22" t="s">
        <v>2</v>
      </c>
      <c r="C5948" s="23" t="s">
        <v>14</v>
      </c>
      <c r="D5948" s="41">
        <v>750</v>
      </c>
      <c r="E5948" s="23" t="s">
        <v>39</v>
      </c>
    </row>
    <row r="5949" spans="1:5" ht="13.2" x14ac:dyDescent="0.25">
      <c r="A5949" s="23">
        <v>5948</v>
      </c>
      <c r="B5949" s="22" t="s">
        <v>2</v>
      </c>
      <c r="C5949" s="23" t="s">
        <v>14</v>
      </c>
      <c r="D5949" s="41">
        <v>1750</v>
      </c>
      <c r="E5949" s="23" t="s">
        <v>39</v>
      </c>
    </row>
    <row r="5950" spans="1:5" ht="13.2" x14ac:dyDescent="0.25">
      <c r="A5950" s="23">
        <v>5949</v>
      </c>
      <c r="B5950" s="22" t="s">
        <v>2</v>
      </c>
      <c r="C5950" s="23" t="s">
        <v>10</v>
      </c>
      <c r="D5950" s="41">
        <v>7500</v>
      </c>
      <c r="E5950" s="23" t="s">
        <v>39</v>
      </c>
    </row>
    <row r="5951" spans="1:5" ht="13.2" x14ac:dyDescent="0.25">
      <c r="A5951" s="23">
        <v>5950</v>
      </c>
      <c r="B5951" s="22" t="s">
        <v>2</v>
      </c>
      <c r="C5951" s="23" t="s">
        <v>14</v>
      </c>
      <c r="D5951" s="41">
        <v>12500</v>
      </c>
      <c r="E5951" s="23" t="s">
        <v>39</v>
      </c>
    </row>
    <row r="5952" spans="1:5" ht="13.2" x14ac:dyDescent="0.25">
      <c r="A5952" s="23">
        <v>5951</v>
      </c>
      <c r="B5952" s="22" t="s">
        <v>2</v>
      </c>
      <c r="C5952" s="23" t="s">
        <v>10</v>
      </c>
      <c r="D5952" s="41">
        <v>12500</v>
      </c>
      <c r="E5952" s="23" t="s">
        <v>39</v>
      </c>
    </row>
    <row r="5953" spans="1:5" ht="13.2" x14ac:dyDescent="0.25">
      <c r="A5953" s="23">
        <v>5952</v>
      </c>
      <c r="B5953" s="22" t="s">
        <v>2</v>
      </c>
      <c r="C5953" s="23" t="s">
        <v>14</v>
      </c>
      <c r="D5953" s="41">
        <v>12500</v>
      </c>
      <c r="E5953" s="23" t="s">
        <v>39</v>
      </c>
    </row>
    <row r="5954" spans="1:5" ht="13.2" x14ac:dyDescent="0.25">
      <c r="A5954" s="23">
        <v>5953</v>
      </c>
      <c r="B5954" s="22" t="s">
        <v>2</v>
      </c>
      <c r="C5954" s="23" t="s">
        <v>14</v>
      </c>
      <c r="D5954" s="41">
        <v>6500</v>
      </c>
      <c r="E5954" s="23" t="s">
        <v>39</v>
      </c>
    </row>
    <row r="5955" spans="1:5" ht="13.2" x14ac:dyDescent="0.25">
      <c r="A5955" s="23">
        <v>5954</v>
      </c>
      <c r="B5955" s="22" t="s">
        <v>2</v>
      </c>
      <c r="C5955" s="23" t="s">
        <v>14</v>
      </c>
      <c r="D5955" s="41">
        <v>2500</v>
      </c>
      <c r="E5955" s="23" t="s">
        <v>39</v>
      </c>
    </row>
    <row r="5956" spans="1:5" ht="13.2" x14ac:dyDescent="0.25">
      <c r="A5956" s="23">
        <v>5955</v>
      </c>
      <c r="B5956" s="22" t="s">
        <v>2</v>
      </c>
      <c r="C5956" s="23" t="s">
        <v>14</v>
      </c>
      <c r="D5956" s="41">
        <v>11750</v>
      </c>
      <c r="E5956" s="23" t="s">
        <v>39</v>
      </c>
    </row>
    <row r="5957" spans="1:5" ht="13.2" x14ac:dyDescent="0.25">
      <c r="A5957" s="23">
        <v>5956</v>
      </c>
      <c r="B5957" s="22" t="s">
        <v>2</v>
      </c>
      <c r="C5957" s="23" t="s">
        <v>14</v>
      </c>
      <c r="D5957" s="41">
        <v>10500</v>
      </c>
      <c r="E5957" s="23" t="s">
        <v>39</v>
      </c>
    </row>
    <row r="5958" spans="1:5" ht="13.2" x14ac:dyDescent="0.25">
      <c r="A5958" s="23">
        <v>5957</v>
      </c>
      <c r="B5958" s="22" t="s">
        <v>2</v>
      </c>
      <c r="C5958" s="23" t="s">
        <v>14</v>
      </c>
      <c r="D5958" s="41">
        <v>500</v>
      </c>
      <c r="E5958" s="23" t="s">
        <v>39</v>
      </c>
    </row>
    <row r="5959" spans="1:5" ht="13.2" x14ac:dyDescent="0.25">
      <c r="A5959" s="23">
        <v>5958</v>
      </c>
      <c r="B5959" s="22" t="s">
        <v>2</v>
      </c>
      <c r="C5959" s="23" t="s">
        <v>14</v>
      </c>
      <c r="D5959" s="41">
        <v>750</v>
      </c>
      <c r="E5959" s="23" t="s">
        <v>39</v>
      </c>
    </row>
    <row r="5960" spans="1:5" ht="13.2" x14ac:dyDescent="0.25">
      <c r="A5960" s="23">
        <v>5959</v>
      </c>
      <c r="B5960" s="22" t="s">
        <v>2</v>
      </c>
      <c r="C5960" s="23" t="s">
        <v>14</v>
      </c>
      <c r="D5960" s="41">
        <v>1750</v>
      </c>
      <c r="E5960" s="23" t="s">
        <v>39</v>
      </c>
    </row>
    <row r="5961" spans="1:5" ht="13.2" x14ac:dyDescent="0.25">
      <c r="A5961" s="23">
        <v>5960</v>
      </c>
      <c r="B5961" s="22" t="s">
        <v>2</v>
      </c>
      <c r="C5961" s="23" t="s">
        <v>14</v>
      </c>
      <c r="D5961" s="41">
        <v>12500</v>
      </c>
      <c r="E5961" s="23" t="s">
        <v>39</v>
      </c>
    </row>
    <row r="5962" spans="1:5" ht="13.2" x14ac:dyDescent="0.25">
      <c r="A5962" s="23">
        <v>5961</v>
      </c>
      <c r="B5962" s="22" t="s">
        <v>2</v>
      </c>
      <c r="C5962" s="23" t="s">
        <v>13</v>
      </c>
      <c r="D5962" s="41">
        <v>5000</v>
      </c>
      <c r="E5962" s="23" t="s">
        <v>39</v>
      </c>
    </row>
    <row r="5963" spans="1:5" ht="13.2" x14ac:dyDescent="0.25">
      <c r="A5963" s="23">
        <v>5962</v>
      </c>
      <c r="B5963" s="22" t="s">
        <v>2</v>
      </c>
      <c r="C5963" s="23" t="s">
        <v>10</v>
      </c>
      <c r="D5963" s="41">
        <v>11000</v>
      </c>
      <c r="E5963" s="23" t="s">
        <v>39</v>
      </c>
    </row>
    <row r="5964" spans="1:5" ht="13.2" x14ac:dyDescent="0.25">
      <c r="A5964" s="23">
        <v>5963</v>
      </c>
      <c r="B5964" s="22" t="s">
        <v>2</v>
      </c>
      <c r="C5964" s="23" t="s">
        <v>14</v>
      </c>
      <c r="D5964" s="41">
        <v>2750</v>
      </c>
      <c r="E5964" s="23" t="s">
        <v>39</v>
      </c>
    </row>
    <row r="5965" spans="1:5" ht="13.2" x14ac:dyDescent="0.25">
      <c r="A5965" s="23">
        <v>5964</v>
      </c>
      <c r="B5965" s="22" t="s">
        <v>2</v>
      </c>
      <c r="C5965" s="23" t="s">
        <v>14</v>
      </c>
      <c r="D5965" s="41">
        <v>8750</v>
      </c>
      <c r="E5965" s="23" t="s">
        <v>39</v>
      </c>
    </row>
    <row r="5966" spans="1:5" ht="13.2" x14ac:dyDescent="0.25">
      <c r="A5966" s="23">
        <v>5965</v>
      </c>
      <c r="B5966" s="22" t="s">
        <v>2</v>
      </c>
      <c r="C5966" s="23" t="s">
        <v>14</v>
      </c>
      <c r="D5966" s="41">
        <v>2750</v>
      </c>
      <c r="E5966" s="23" t="s">
        <v>39</v>
      </c>
    </row>
    <row r="5967" spans="1:5" ht="13.2" x14ac:dyDescent="0.25">
      <c r="A5967" s="23">
        <v>5966</v>
      </c>
      <c r="B5967" s="22" t="s">
        <v>2</v>
      </c>
      <c r="C5967" s="23" t="s">
        <v>14</v>
      </c>
      <c r="D5967" s="41">
        <v>750</v>
      </c>
      <c r="E5967" s="23" t="s">
        <v>39</v>
      </c>
    </row>
    <row r="5968" spans="1:5" ht="13.2" x14ac:dyDescent="0.25">
      <c r="A5968" s="23">
        <v>5967</v>
      </c>
      <c r="B5968" s="22" t="s">
        <v>2</v>
      </c>
      <c r="C5968" s="23" t="s">
        <v>12</v>
      </c>
      <c r="D5968" s="41">
        <v>8750</v>
      </c>
      <c r="E5968" s="23" t="s">
        <v>39</v>
      </c>
    </row>
    <row r="5969" spans="1:5" ht="13.2" x14ac:dyDescent="0.25">
      <c r="A5969" s="23">
        <v>5968</v>
      </c>
      <c r="B5969" s="22" t="s">
        <v>2</v>
      </c>
      <c r="C5969" s="23" t="s">
        <v>11</v>
      </c>
      <c r="D5969" s="41">
        <v>8500</v>
      </c>
      <c r="E5969" s="23" t="s">
        <v>39</v>
      </c>
    </row>
    <row r="5970" spans="1:5" ht="13.2" x14ac:dyDescent="0.25">
      <c r="A5970" s="23">
        <v>5969</v>
      </c>
      <c r="B5970" s="22" t="s">
        <v>2</v>
      </c>
      <c r="C5970" s="23" t="s">
        <v>10</v>
      </c>
      <c r="D5970" s="41">
        <v>5000</v>
      </c>
      <c r="E5970" s="23" t="s">
        <v>39</v>
      </c>
    </row>
    <row r="5971" spans="1:5" ht="13.2" x14ac:dyDescent="0.25">
      <c r="A5971" s="23">
        <v>5970</v>
      </c>
      <c r="B5971" s="22" t="s">
        <v>2</v>
      </c>
      <c r="C5971" s="23" t="s">
        <v>14</v>
      </c>
      <c r="D5971" s="41">
        <v>2000</v>
      </c>
      <c r="E5971" s="23" t="s">
        <v>39</v>
      </c>
    </row>
    <row r="5972" spans="1:5" ht="13.2" x14ac:dyDescent="0.25">
      <c r="A5972" s="23">
        <v>5971</v>
      </c>
      <c r="B5972" s="22" t="s">
        <v>2</v>
      </c>
      <c r="C5972" s="23" t="s">
        <v>14</v>
      </c>
      <c r="D5972" s="41">
        <v>1000</v>
      </c>
      <c r="E5972" s="23" t="s">
        <v>39</v>
      </c>
    </row>
    <row r="5973" spans="1:5" ht="13.2" x14ac:dyDescent="0.25">
      <c r="A5973" s="23">
        <v>5972</v>
      </c>
      <c r="B5973" s="22" t="s">
        <v>2</v>
      </c>
      <c r="C5973" s="23" t="s">
        <v>14</v>
      </c>
      <c r="D5973" s="41">
        <v>1750</v>
      </c>
      <c r="E5973" s="23" t="s">
        <v>40</v>
      </c>
    </row>
    <row r="5974" spans="1:5" ht="13.2" x14ac:dyDescent="0.25">
      <c r="A5974" s="23">
        <v>5973</v>
      </c>
      <c r="B5974" s="22" t="s">
        <v>2</v>
      </c>
      <c r="C5974" s="23" t="s">
        <v>13</v>
      </c>
      <c r="D5974" s="41">
        <v>15000</v>
      </c>
      <c r="E5974" s="23" t="s">
        <v>40</v>
      </c>
    </row>
    <row r="5975" spans="1:5" ht="13.2" x14ac:dyDescent="0.25">
      <c r="A5975" s="23">
        <v>5974</v>
      </c>
      <c r="B5975" s="22" t="s">
        <v>2</v>
      </c>
      <c r="C5975" s="23" t="s">
        <v>10</v>
      </c>
      <c r="D5975" s="41">
        <v>5000</v>
      </c>
      <c r="E5975" s="23" t="s">
        <v>39</v>
      </c>
    </row>
    <row r="5976" spans="1:5" ht="13.2" x14ac:dyDescent="0.25">
      <c r="A5976" s="23">
        <v>5975</v>
      </c>
      <c r="B5976" s="22" t="s">
        <v>2</v>
      </c>
      <c r="C5976" s="23" t="s">
        <v>14</v>
      </c>
      <c r="D5976" s="41">
        <v>5000</v>
      </c>
      <c r="E5976" s="23" t="s">
        <v>39</v>
      </c>
    </row>
    <row r="5977" spans="1:5" ht="13.2" x14ac:dyDescent="0.25">
      <c r="A5977" s="23">
        <v>5976</v>
      </c>
      <c r="B5977" s="22" t="s">
        <v>2</v>
      </c>
      <c r="C5977" s="23" t="s">
        <v>10</v>
      </c>
      <c r="D5977" s="41">
        <v>5000</v>
      </c>
      <c r="E5977" s="23" t="s">
        <v>39</v>
      </c>
    </row>
    <row r="5978" spans="1:5" ht="13.2" x14ac:dyDescent="0.25">
      <c r="A5978" s="23">
        <v>5977</v>
      </c>
      <c r="B5978" s="22" t="s">
        <v>2</v>
      </c>
      <c r="C5978" s="23" t="s">
        <v>10</v>
      </c>
      <c r="D5978" s="41">
        <v>5000</v>
      </c>
      <c r="E5978" s="23" t="s">
        <v>39</v>
      </c>
    </row>
    <row r="5979" spans="1:5" ht="13.2" x14ac:dyDescent="0.25">
      <c r="A5979" s="23">
        <v>5978</v>
      </c>
      <c r="B5979" s="22" t="s">
        <v>2</v>
      </c>
      <c r="C5979" s="23" t="s">
        <v>14</v>
      </c>
      <c r="D5979" s="41">
        <v>500</v>
      </c>
      <c r="E5979" s="23" t="s">
        <v>39</v>
      </c>
    </row>
    <row r="5980" spans="1:5" ht="13.2" x14ac:dyDescent="0.25">
      <c r="A5980" s="23">
        <v>5979</v>
      </c>
      <c r="B5980" s="22" t="s">
        <v>2</v>
      </c>
      <c r="C5980" s="23" t="s">
        <v>14</v>
      </c>
      <c r="D5980" s="41">
        <v>1000</v>
      </c>
      <c r="E5980" s="23" t="s">
        <v>39</v>
      </c>
    </row>
    <row r="5981" spans="1:5" ht="13.2" x14ac:dyDescent="0.25">
      <c r="A5981" s="23">
        <v>5980</v>
      </c>
      <c r="B5981" s="22" t="s">
        <v>2</v>
      </c>
      <c r="C5981" s="23" t="s">
        <v>10</v>
      </c>
      <c r="D5981" s="41">
        <v>5000</v>
      </c>
      <c r="E5981" s="23" t="s">
        <v>39</v>
      </c>
    </row>
    <row r="5982" spans="1:5" ht="13.2" x14ac:dyDescent="0.25">
      <c r="A5982" s="23">
        <v>5981</v>
      </c>
      <c r="B5982" s="22" t="s">
        <v>2</v>
      </c>
      <c r="C5982" s="23" t="s">
        <v>14</v>
      </c>
      <c r="D5982" s="41">
        <v>5500</v>
      </c>
      <c r="E5982" s="23" t="s">
        <v>39</v>
      </c>
    </row>
    <row r="5983" spans="1:5" ht="13.2" x14ac:dyDescent="0.25">
      <c r="A5983" s="23">
        <v>5982</v>
      </c>
      <c r="B5983" s="22" t="s">
        <v>2</v>
      </c>
      <c r="C5983" s="23" t="s">
        <v>13</v>
      </c>
      <c r="D5983" s="41">
        <v>7500</v>
      </c>
      <c r="E5983" s="23" t="s">
        <v>39</v>
      </c>
    </row>
    <row r="5984" spans="1:5" ht="13.2" x14ac:dyDescent="0.25">
      <c r="A5984" s="23">
        <v>5983</v>
      </c>
      <c r="B5984" s="22" t="s">
        <v>2</v>
      </c>
      <c r="C5984" s="23" t="s">
        <v>10</v>
      </c>
      <c r="D5984" s="41">
        <v>11000</v>
      </c>
      <c r="E5984" s="23" t="s">
        <v>39</v>
      </c>
    </row>
    <row r="5985" spans="1:5" ht="13.2" x14ac:dyDescent="0.25">
      <c r="A5985" s="23">
        <v>5984</v>
      </c>
      <c r="B5985" s="22" t="s">
        <v>2</v>
      </c>
      <c r="C5985" s="23" t="s">
        <v>14</v>
      </c>
      <c r="D5985" s="41">
        <v>11500</v>
      </c>
      <c r="E5985" s="23" t="s">
        <v>39</v>
      </c>
    </row>
    <row r="5986" spans="1:5" ht="13.2" x14ac:dyDescent="0.25">
      <c r="A5986" s="23">
        <v>5985</v>
      </c>
      <c r="B5986" s="22" t="s">
        <v>2</v>
      </c>
      <c r="C5986" s="23" t="s">
        <v>14</v>
      </c>
      <c r="D5986" s="41">
        <v>2750</v>
      </c>
      <c r="E5986" s="23" t="s">
        <v>39</v>
      </c>
    </row>
    <row r="5987" spans="1:5" ht="13.2" x14ac:dyDescent="0.25">
      <c r="A5987" s="23">
        <v>5986</v>
      </c>
      <c r="B5987" s="22" t="s">
        <v>2</v>
      </c>
      <c r="C5987" s="23" t="s">
        <v>14</v>
      </c>
      <c r="D5987" s="41">
        <v>1000</v>
      </c>
      <c r="E5987" s="23" t="s">
        <v>39</v>
      </c>
    </row>
    <row r="5988" spans="1:5" ht="13.2" x14ac:dyDescent="0.25">
      <c r="A5988" s="23">
        <v>5987</v>
      </c>
      <c r="B5988" s="22" t="s">
        <v>2</v>
      </c>
      <c r="C5988" s="23" t="s">
        <v>14</v>
      </c>
      <c r="D5988" s="41">
        <v>750</v>
      </c>
      <c r="E5988" s="23" t="s">
        <v>39</v>
      </c>
    </row>
    <row r="5989" spans="1:5" ht="13.2" x14ac:dyDescent="0.25">
      <c r="A5989" s="23">
        <v>5988</v>
      </c>
      <c r="B5989" s="22" t="s">
        <v>2</v>
      </c>
      <c r="C5989" s="23" t="s">
        <v>14</v>
      </c>
      <c r="D5989" s="41">
        <v>1750</v>
      </c>
      <c r="E5989" s="23" t="s">
        <v>39</v>
      </c>
    </row>
    <row r="5990" spans="1:5" ht="13.2" x14ac:dyDescent="0.25">
      <c r="A5990" s="23">
        <v>5989</v>
      </c>
      <c r="B5990" s="22" t="s">
        <v>2</v>
      </c>
      <c r="C5990" s="23" t="s">
        <v>10</v>
      </c>
      <c r="D5990" s="41">
        <v>7500</v>
      </c>
      <c r="E5990" s="23" t="s">
        <v>39</v>
      </c>
    </row>
    <row r="5991" spans="1:5" ht="13.2" x14ac:dyDescent="0.25">
      <c r="A5991" s="23">
        <v>5990</v>
      </c>
      <c r="B5991" s="22" t="s">
        <v>2</v>
      </c>
      <c r="C5991" s="23" t="s">
        <v>10</v>
      </c>
      <c r="D5991" s="41">
        <v>5000</v>
      </c>
      <c r="E5991" s="23" t="s">
        <v>40</v>
      </c>
    </row>
    <row r="5992" spans="1:5" ht="13.2" x14ac:dyDescent="0.25">
      <c r="A5992" s="23">
        <v>5991</v>
      </c>
      <c r="B5992" s="22" t="s">
        <v>2</v>
      </c>
      <c r="C5992" s="23" t="s">
        <v>14</v>
      </c>
      <c r="D5992" s="41">
        <v>2750</v>
      </c>
      <c r="E5992" s="23" t="s">
        <v>40</v>
      </c>
    </row>
    <row r="5993" spans="1:5" ht="13.2" x14ac:dyDescent="0.25">
      <c r="A5993" s="23">
        <v>5992</v>
      </c>
      <c r="B5993" s="22" t="s">
        <v>2</v>
      </c>
      <c r="C5993" s="23" t="s">
        <v>13</v>
      </c>
      <c r="D5993" s="41">
        <v>7500</v>
      </c>
      <c r="E5993" s="23" t="s">
        <v>39</v>
      </c>
    </row>
    <row r="5994" spans="1:5" ht="13.2" x14ac:dyDescent="0.25">
      <c r="A5994" s="23">
        <v>5993</v>
      </c>
      <c r="B5994" s="22" t="s">
        <v>2</v>
      </c>
      <c r="C5994" s="23" t="s">
        <v>13</v>
      </c>
      <c r="D5994" s="41">
        <v>3750</v>
      </c>
      <c r="E5994" s="23" t="s">
        <v>39</v>
      </c>
    </row>
    <row r="5995" spans="1:5" ht="13.2" x14ac:dyDescent="0.25">
      <c r="A5995" s="23">
        <v>5994</v>
      </c>
      <c r="B5995" s="22" t="s">
        <v>2</v>
      </c>
      <c r="C5995" s="23" t="s">
        <v>13</v>
      </c>
      <c r="D5995" s="41">
        <v>11250</v>
      </c>
      <c r="E5995" s="23" t="s">
        <v>40</v>
      </c>
    </row>
    <row r="5996" spans="1:5" ht="13.2" x14ac:dyDescent="0.25">
      <c r="A5996" s="23">
        <v>5995</v>
      </c>
      <c r="B5996" s="22" t="s">
        <v>2</v>
      </c>
      <c r="C5996" s="23" t="s">
        <v>12</v>
      </c>
      <c r="D5996" s="41">
        <v>12500</v>
      </c>
      <c r="E5996" s="23" t="s">
        <v>40</v>
      </c>
    </row>
    <row r="5997" spans="1:5" ht="13.2" x14ac:dyDescent="0.25">
      <c r="A5997" s="23">
        <v>5996</v>
      </c>
      <c r="B5997" s="22" t="s">
        <v>2</v>
      </c>
      <c r="C5997" s="23" t="s">
        <v>12</v>
      </c>
      <c r="D5997" s="41">
        <v>10000</v>
      </c>
      <c r="E5997" s="23" t="s">
        <v>40</v>
      </c>
    </row>
    <row r="5998" spans="1:5" ht="13.2" x14ac:dyDescent="0.25">
      <c r="A5998" s="23">
        <v>5997</v>
      </c>
      <c r="B5998" s="22" t="s">
        <v>2</v>
      </c>
      <c r="C5998" s="23" t="s">
        <v>12</v>
      </c>
      <c r="D5998" s="41">
        <v>8750</v>
      </c>
      <c r="E5998" s="23" t="s">
        <v>40</v>
      </c>
    </row>
    <row r="5999" spans="1:5" ht="13.2" x14ac:dyDescent="0.25">
      <c r="A5999" s="23">
        <v>5998</v>
      </c>
      <c r="B5999" s="22" t="s">
        <v>2</v>
      </c>
      <c r="C5999" s="23" t="s">
        <v>12</v>
      </c>
      <c r="D5999" s="41">
        <v>8750</v>
      </c>
      <c r="E5999" s="23" t="s">
        <v>40</v>
      </c>
    </row>
    <row r="6000" spans="1:5" ht="13.2" x14ac:dyDescent="0.25">
      <c r="A6000" s="23">
        <v>5999</v>
      </c>
      <c r="B6000" s="22" t="s">
        <v>2</v>
      </c>
      <c r="C6000" s="23" t="s">
        <v>12</v>
      </c>
      <c r="D6000" s="41">
        <v>10000</v>
      </c>
      <c r="E6000" s="23" t="s">
        <v>40</v>
      </c>
    </row>
    <row r="6001" spans="1:5" ht="13.2" x14ac:dyDescent="0.25">
      <c r="A6001" s="23">
        <v>6000</v>
      </c>
      <c r="B6001" s="22" t="s">
        <v>2</v>
      </c>
      <c r="C6001" s="23" t="s">
        <v>12</v>
      </c>
      <c r="D6001" s="41">
        <v>12500</v>
      </c>
      <c r="E6001" s="23" t="s">
        <v>40</v>
      </c>
    </row>
    <row r="6002" spans="1:5" ht="13.2" x14ac:dyDescent="0.25">
      <c r="A6002" s="23">
        <v>6001</v>
      </c>
      <c r="B6002" s="22" t="s">
        <v>2</v>
      </c>
      <c r="C6002" s="23" t="s">
        <v>12</v>
      </c>
      <c r="D6002" s="41">
        <v>12500</v>
      </c>
      <c r="E6002" s="23" t="s">
        <v>40</v>
      </c>
    </row>
    <row r="6003" spans="1:5" ht="13.2" x14ac:dyDescent="0.25">
      <c r="A6003" s="23">
        <v>6002</v>
      </c>
      <c r="B6003" s="22" t="s">
        <v>2</v>
      </c>
      <c r="C6003" s="23" t="s">
        <v>12</v>
      </c>
      <c r="D6003" s="41">
        <v>8750</v>
      </c>
      <c r="E6003" s="23" t="s">
        <v>40</v>
      </c>
    </row>
    <row r="6004" spans="1:5" ht="13.2" x14ac:dyDescent="0.25">
      <c r="A6004" s="23">
        <v>6003</v>
      </c>
      <c r="B6004" s="22" t="s">
        <v>2</v>
      </c>
      <c r="C6004" s="23" t="s">
        <v>11</v>
      </c>
      <c r="D6004" s="41">
        <v>5500</v>
      </c>
      <c r="E6004" s="23" t="s">
        <v>40</v>
      </c>
    </row>
    <row r="6005" spans="1:5" ht="13.2" x14ac:dyDescent="0.25">
      <c r="A6005" s="23">
        <v>6004</v>
      </c>
      <c r="B6005" s="22" t="s">
        <v>2</v>
      </c>
      <c r="C6005" s="23" t="s">
        <v>12</v>
      </c>
      <c r="D6005" s="41">
        <v>10000</v>
      </c>
      <c r="E6005" s="23" t="s">
        <v>40</v>
      </c>
    </row>
    <row r="6006" spans="1:5" ht="13.2" x14ac:dyDescent="0.25">
      <c r="A6006" s="23">
        <v>6005</v>
      </c>
      <c r="B6006" s="22" t="s">
        <v>2</v>
      </c>
      <c r="C6006" s="23" t="s">
        <v>12</v>
      </c>
      <c r="D6006" s="41">
        <v>10000</v>
      </c>
      <c r="E6006" s="23" t="s">
        <v>40</v>
      </c>
    </row>
    <row r="6007" spans="1:5" ht="13.2" x14ac:dyDescent="0.25">
      <c r="A6007" s="23">
        <v>6006</v>
      </c>
      <c r="B6007" s="22" t="s">
        <v>2</v>
      </c>
      <c r="C6007" s="23" t="s">
        <v>12</v>
      </c>
      <c r="D6007" s="41">
        <v>10000</v>
      </c>
      <c r="E6007" s="23" t="s">
        <v>40</v>
      </c>
    </row>
    <row r="6008" spans="1:5" ht="13.2" x14ac:dyDescent="0.25">
      <c r="A6008" s="23">
        <v>6007</v>
      </c>
      <c r="B6008" s="22" t="s">
        <v>2</v>
      </c>
      <c r="C6008" s="23" t="s">
        <v>12</v>
      </c>
      <c r="D6008" s="41">
        <v>10000</v>
      </c>
      <c r="E6008" s="23" t="s">
        <v>40</v>
      </c>
    </row>
    <row r="6009" spans="1:5" ht="13.2" x14ac:dyDescent="0.25">
      <c r="A6009" s="23">
        <v>6008</v>
      </c>
      <c r="B6009" s="22" t="s">
        <v>2</v>
      </c>
      <c r="C6009" s="23" t="s">
        <v>12</v>
      </c>
      <c r="D6009" s="41">
        <v>8750</v>
      </c>
      <c r="E6009" s="23" t="s">
        <v>40</v>
      </c>
    </row>
    <row r="6010" spans="1:5" ht="13.2" x14ac:dyDescent="0.25">
      <c r="A6010" s="23">
        <v>6009</v>
      </c>
      <c r="B6010" s="22" t="s">
        <v>2</v>
      </c>
      <c r="C6010" s="23" t="s">
        <v>12</v>
      </c>
      <c r="D6010" s="41">
        <v>10000</v>
      </c>
      <c r="E6010" s="23" t="s">
        <v>40</v>
      </c>
    </row>
    <row r="6011" spans="1:5" ht="13.2" x14ac:dyDescent="0.25">
      <c r="A6011" s="23">
        <v>6010</v>
      </c>
      <c r="B6011" s="22" t="s">
        <v>2</v>
      </c>
      <c r="C6011" s="23" t="s">
        <v>12</v>
      </c>
      <c r="D6011" s="41">
        <v>10000</v>
      </c>
      <c r="E6011" s="23" t="s">
        <v>40</v>
      </c>
    </row>
    <row r="6012" spans="1:5" ht="13.2" x14ac:dyDescent="0.25">
      <c r="A6012" s="23">
        <v>6011</v>
      </c>
      <c r="B6012" s="22" t="s">
        <v>2</v>
      </c>
      <c r="C6012" s="23" t="s">
        <v>12</v>
      </c>
      <c r="D6012" s="41">
        <v>10000</v>
      </c>
      <c r="E6012" s="23" t="s">
        <v>40</v>
      </c>
    </row>
    <row r="6013" spans="1:5" ht="13.2" x14ac:dyDescent="0.25">
      <c r="A6013" s="23">
        <v>6012</v>
      </c>
      <c r="B6013" s="22" t="s">
        <v>2</v>
      </c>
      <c r="C6013" s="23" t="s">
        <v>12</v>
      </c>
      <c r="D6013" s="41">
        <v>12500</v>
      </c>
      <c r="E6013" s="23" t="s">
        <v>40</v>
      </c>
    </row>
    <row r="6014" spans="1:5" ht="13.2" x14ac:dyDescent="0.25">
      <c r="A6014" s="23">
        <v>6013</v>
      </c>
      <c r="B6014" s="22" t="s">
        <v>2</v>
      </c>
      <c r="C6014" s="23" t="s">
        <v>12</v>
      </c>
      <c r="D6014" s="41">
        <v>12500</v>
      </c>
      <c r="E6014" s="23" t="s">
        <v>40</v>
      </c>
    </row>
    <row r="6015" spans="1:5" ht="13.2" x14ac:dyDescent="0.25">
      <c r="A6015" s="23">
        <v>6014</v>
      </c>
      <c r="B6015" s="22" t="s">
        <v>2</v>
      </c>
      <c r="C6015" s="23" t="s">
        <v>12</v>
      </c>
      <c r="D6015" s="41">
        <v>12500</v>
      </c>
      <c r="E6015" s="23" t="s">
        <v>40</v>
      </c>
    </row>
    <row r="6016" spans="1:5" ht="13.2" x14ac:dyDescent="0.25">
      <c r="A6016" s="23">
        <v>6015</v>
      </c>
      <c r="B6016" s="22" t="s">
        <v>2</v>
      </c>
      <c r="C6016" s="23" t="s">
        <v>12</v>
      </c>
      <c r="D6016" s="41">
        <v>12500</v>
      </c>
      <c r="E6016" s="23" t="s">
        <v>40</v>
      </c>
    </row>
    <row r="6017" spans="1:5" ht="13.2" x14ac:dyDescent="0.25">
      <c r="A6017" s="23">
        <v>6016</v>
      </c>
      <c r="B6017" s="22" t="s">
        <v>2</v>
      </c>
      <c r="C6017" s="23" t="s">
        <v>11</v>
      </c>
      <c r="D6017" s="41">
        <v>5000</v>
      </c>
      <c r="E6017" s="23" t="s">
        <v>40</v>
      </c>
    </row>
    <row r="6018" spans="1:5" ht="13.2" x14ac:dyDescent="0.25">
      <c r="A6018" s="23">
        <v>6017</v>
      </c>
      <c r="B6018" s="22" t="s">
        <v>2</v>
      </c>
      <c r="C6018" s="23" t="s">
        <v>11</v>
      </c>
      <c r="D6018" s="41">
        <v>7500</v>
      </c>
      <c r="E6018" s="23" t="s">
        <v>40</v>
      </c>
    </row>
    <row r="6019" spans="1:5" ht="13.2" x14ac:dyDescent="0.25">
      <c r="A6019" s="23">
        <v>6018</v>
      </c>
      <c r="B6019" s="22" t="s">
        <v>2</v>
      </c>
      <c r="C6019" s="23" t="s">
        <v>12</v>
      </c>
      <c r="D6019" s="41">
        <v>12500</v>
      </c>
      <c r="E6019" s="23" t="s">
        <v>40</v>
      </c>
    </row>
    <row r="6020" spans="1:5" ht="13.2" x14ac:dyDescent="0.25">
      <c r="A6020" s="23">
        <v>6019</v>
      </c>
      <c r="B6020" s="22" t="s">
        <v>2</v>
      </c>
      <c r="C6020" s="23" t="s">
        <v>12</v>
      </c>
      <c r="D6020" s="41">
        <v>7500</v>
      </c>
      <c r="E6020" s="23" t="s">
        <v>39</v>
      </c>
    </row>
    <row r="6021" spans="1:5" ht="13.2" x14ac:dyDescent="0.25">
      <c r="A6021" s="23">
        <v>6020</v>
      </c>
      <c r="B6021" s="22" t="s">
        <v>2</v>
      </c>
      <c r="C6021" s="23" t="s">
        <v>12</v>
      </c>
      <c r="D6021" s="41">
        <v>12500</v>
      </c>
      <c r="E6021" s="23" t="s">
        <v>39</v>
      </c>
    </row>
    <row r="6022" spans="1:5" ht="13.2" x14ac:dyDescent="0.25">
      <c r="A6022" s="23">
        <v>6021</v>
      </c>
      <c r="B6022" s="22" t="s">
        <v>2</v>
      </c>
      <c r="C6022" s="23" t="s">
        <v>12</v>
      </c>
      <c r="D6022" s="41">
        <v>8750</v>
      </c>
      <c r="E6022" s="23" t="s">
        <v>39</v>
      </c>
    </row>
    <row r="6023" spans="1:5" ht="13.2" x14ac:dyDescent="0.25">
      <c r="A6023" s="23">
        <v>6022</v>
      </c>
      <c r="B6023" s="22" t="s">
        <v>2</v>
      </c>
      <c r="C6023" s="23" t="s">
        <v>13</v>
      </c>
      <c r="D6023" s="41">
        <v>7500</v>
      </c>
      <c r="E6023" s="23" t="s">
        <v>39</v>
      </c>
    </row>
    <row r="6024" spans="1:5" ht="13.2" x14ac:dyDescent="0.25">
      <c r="A6024" s="23">
        <v>6023</v>
      </c>
      <c r="B6024" s="22" t="s">
        <v>2</v>
      </c>
      <c r="C6024" s="23" t="s">
        <v>14</v>
      </c>
      <c r="D6024" s="41">
        <v>1750</v>
      </c>
      <c r="E6024" s="23" t="s">
        <v>39</v>
      </c>
    </row>
    <row r="6025" spans="1:5" ht="13.2" x14ac:dyDescent="0.25">
      <c r="A6025" s="23">
        <v>6024</v>
      </c>
      <c r="B6025" s="22" t="s">
        <v>2</v>
      </c>
      <c r="C6025" s="23" t="s">
        <v>13</v>
      </c>
      <c r="D6025" s="41">
        <v>7500</v>
      </c>
      <c r="E6025" s="23" t="s">
        <v>39</v>
      </c>
    </row>
    <row r="6026" spans="1:5" ht="13.2" x14ac:dyDescent="0.25">
      <c r="A6026" s="23">
        <v>6025</v>
      </c>
      <c r="B6026" s="22" t="s">
        <v>2</v>
      </c>
      <c r="C6026" s="23" t="s">
        <v>13</v>
      </c>
      <c r="D6026" s="41">
        <v>7500</v>
      </c>
      <c r="E6026" s="23" t="s">
        <v>39</v>
      </c>
    </row>
    <row r="6027" spans="1:5" ht="13.2" x14ac:dyDescent="0.25">
      <c r="A6027" s="23">
        <v>6026</v>
      </c>
      <c r="B6027" s="22" t="s">
        <v>2</v>
      </c>
      <c r="C6027" s="23" t="s">
        <v>10</v>
      </c>
      <c r="D6027" s="41">
        <v>7500</v>
      </c>
      <c r="E6027" s="23" t="s">
        <v>39</v>
      </c>
    </row>
    <row r="6028" spans="1:5" ht="13.2" x14ac:dyDescent="0.25">
      <c r="A6028" s="23">
        <v>6027</v>
      </c>
      <c r="B6028" s="22" t="s">
        <v>2</v>
      </c>
      <c r="C6028" s="23" t="s">
        <v>14</v>
      </c>
      <c r="D6028" s="41">
        <v>30000</v>
      </c>
      <c r="E6028" s="23" t="s">
        <v>39</v>
      </c>
    </row>
    <row r="6029" spans="1:5" ht="13.2" x14ac:dyDescent="0.25">
      <c r="A6029" s="23">
        <v>6028</v>
      </c>
      <c r="B6029" s="22" t="s">
        <v>2</v>
      </c>
      <c r="C6029" s="23" t="s">
        <v>14</v>
      </c>
      <c r="D6029" s="41">
        <v>60000</v>
      </c>
      <c r="E6029" s="23" t="s">
        <v>39</v>
      </c>
    </row>
    <row r="6030" spans="1:5" ht="13.2" x14ac:dyDescent="0.25">
      <c r="A6030" s="23">
        <v>6029</v>
      </c>
      <c r="B6030" s="22" t="s">
        <v>2</v>
      </c>
      <c r="C6030" s="23" t="s">
        <v>14</v>
      </c>
      <c r="D6030" s="41">
        <v>7500</v>
      </c>
      <c r="E6030" s="23" t="s">
        <v>39</v>
      </c>
    </row>
    <row r="6031" spans="1:5" ht="13.2" x14ac:dyDescent="0.25">
      <c r="A6031" s="23">
        <v>6030</v>
      </c>
      <c r="B6031" s="22" t="s">
        <v>2</v>
      </c>
      <c r="C6031" s="23" t="s">
        <v>14</v>
      </c>
      <c r="D6031" s="41">
        <v>2500</v>
      </c>
      <c r="E6031" s="23" t="s">
        <v>39</v>
      </c>
    </row>
    <row r="6032" spans="1:5" ht="13.2" x14ac:dyDescent="0.25">
      <c r="A6032" s="23">
        <v>6031</v>
      </c>
      <c r="B6032" s="22" t="s">
        <v>2</v>
      </c>
      <c r="C6032" s="23" t="s">
        <v>10</v>
      </c>
      <c r="D6032" s="41">
        <v>17500</v>
      </c>
      <c r="E6032" s="23" t="s">
        <v>39</v>
      </c>
    </row>
    <row r="6033" spans="1:5" ht="13.2" x14ac:dyDescent="0.25">
      <c r="A6033" s="23">
        <v>6032</v>
      </c>
      <c r="B6033" s="22" t="s">
        <v>2</v>
      </c>
      <c r="C6033" s="23" t="s">
        <v>14</v>
      </c>
      <c r="D6033" s="41">
        <v>2250</v>
      </c>
      <c r="E6033" s="23" t="s">
        <v>39</v>
      </c>
    </row>
    <row r="6034" spans="1:5" ht="13.2" x14ac:dyDescent="0.25">
      <c r="A6034" s="23">
        <v>6033</v>
      </c>
      <c r="B6034" s="22" t="s">
        <v>2</v>
      </c>
      <c r="C6034" s="23" t="s">
        <v>14</v>
      </c>
      <c r="D6034" s="41">
        <v>50000</v>
      </c>
      <c r="E6034" s="23" t="s">
        <v>39</v>
      </c>
    </row>
    <row r="6035" spans="1:5" ht="13.2" x14ac:dyDescent="0.25">
      <c r="A6035" s="23">
        <v>6034</v>
      </c>
      <c r="B6035" s="22" t="s">
        <v>2</v>
      </c>
      <c r="C6035" s="23" t="s">
        <v>14</v>
      </c>
      <c r="D6035" s="41">
        <v>2500</v>
      </c>
      <c r="E6035" s="23" t="s">
        <v>39</v>
      </c>
    </row>
    <row r="6036" spans="1:5" ht="13.2" x14ac:dyDescent="0.25">
      <c r="A6036" s="23">
        <v>6035</v>
      </c>
      <c r="B6036" s="22" t="s">
        <v>2</v>
      </c>
      <c r="C6036" s="23" t="s">
        <v>14</v>
      </c>
      <c r="D6036" s="41">
        <v>7500</v>
      </c>
      <c r="E6036" s="23" t="s">
        <v>39</v>
      </c>
    </row>
    <row r="6037" spans="1:5" ht="13.2" x14ac:dyDescent="0.25">
      <c r="A6037" s="23">
        <v>6036</v>
      </c>
      <c r="B6037" s="22" t="s">
        <v>2</v>
      </c>
      <c r="C6037" s="23" t="s">
        <v>14</v>
      </c>
      <c r="D6037" s="41">
        <v>19000</v>
      </c>
      <c r="E6037" s="23" t="s">
        <v>39</v>
      </c>
    </row>
    <row r="6038" spans="1:5" ht="13.2" x14ac:dyDescent="0.25">
      <c r="A6038" s="23">
        <v>6037</v>
      </c>
      <c r="B6038" s="22" t="s">
        <v>2</v>
      </c>
      <c r="C6038" s="23" t="s">
        <v>14</v>
      </c>
      <c r="D6038" s="41">
        <v>3000</v>
      </c>
      <c r="E6038" s="23" t="s">
        <v>39</v>
      </c>
    </row>
    <row r="6039" spans="1:5" ht="13.2" x14ac:dyDescent="0.25">
      <c r="A6039" s="23">
        <v>6038</v>
      </c>
      <c r="B6039" s="22" t="s">
        <v>2</v>
      </c>
      <c r="C6039" s="23" t="s">
        <v>14</v>
      </c>
      <c r="D6039" s="41">
        <v>21000</v>
      </c>
      <c r="E6039" s="23" t="s">
        <v>39</v>
      </c>
    </row>
    <row r="6040" spans="1:5" ht="13.2" x14ac:dyDescent="0.25">
      <c r="A6040" s="23">
        <v>6039</v>
      </c>
      <c r="B6040" s="22" t="s">
        <v>2</v>
      </c>
      <c r="C6040" s="23" t="s">
        <v>14</v>
      </c>
      <c r="D6040" s="41">
        <v>500</v>
      </c>
      <c r="E6040" s="23" t="s">
        <v>39</v>
      </c>
    </row>
    <row r="6041" spans="1:5" ht="13.2" x14ac:dyDescent="0.25">
      <c r="A6041" s="23">
        <v>6040</v>
      </c>
      <c r="B6041" s="22" t="s">
        <v>2</v>
      </c>
      <c r="C6041" s="23" t="s">
        <v>14</v>
      </c>
      <c r="D6041" s="41">
        <v>750</v>
      </c>
      <c r="E6041" s="23" t="s">
        <v>39</v>
      </c>
    </row>
    <row r="6042" spans="1:5" ht="13.2" x14ac:dyDescent="0.25">
      <c r="A6042" s="23">
        <v>6041</v>
      </c>
      <c r="B6042" s="22" t="s">
        <v>2</v>
      </c>
      <c r="C6042" s="23" t="s">
        <v>14</v>
      </c>
      <c r="D6042" s="41">
        <v>1750</v>
      </c>
      <c r="E6042" s="23" t="s">
        <v>39</v>
      </c>
    </row>
    <row r="6043" spans="1:5" ht="13.2" x14ac:dyDescent="0.25">
      <c r="A6043" s="23">
        <v>6042</v>
      </c>
      <c r="B6043" s="22" t="s">
        <v>2</v>
      </c>
      <c r="C6043" s="23" t="s">
        <v>13</v>
      </c>
      <c r="D6043" s="41">
        <v>15000</v>
      </c>
      <c r="E6043" s="23" t="s">
        <v>39</v>
      </c>
    </row>
    <row r="6044" spans="1:5" ht="13.2" x14ac:dyDescent="0.25">
      <c r="A6044" s="23">
        <v>6043</v>
      </c>
      <c r="B6044" s="22" t="s">
        <v>2</v>
      </c>
      <c r="C6044" s="23" t="s">
        <v>12</v>
      </c>
      <c r="D6044" s="41">
        <v>15000</v>
      </c>
      <c r="E6044" s="23" t="s">
        <v>39</v>
      </c>
    </row>
    <row r="6045" spans="1:5" ht="13.2" x14ac:dyDescent="0.25">
      <c r="A6045" s="23">
        <v>6044</v>
      </c>
      <c r="B6045" s="22" t="s">
        <v>2</v>
      </c>
      <c r="C6045" s="23" t="s">
        <v>10</v>
      </c>
      <c r="D6045" s="41">
        <v>12500</v>
      </c>
      <c r="E6045" s="23" t="s">
        <v>39</v>
      </c>
    </row>
    <row r="6046" spans="1:5" ht="13.2" x14ac:dyDescent="0.25">
      <c r="A6046" s="23">
        <v>6045</v>
      </c>
      <c r="B6046" s="22" t="s">
        <v>2</v>
      </c>
      <c r="C6046" s="23" t="s">
        <v>10</v>
      </c>
      <c r="D6046" s="41">
        <v>11000</v>
      </c>
      <c r="E6046" s="23" t="s">
        <v>39</v>
      </c>
    </row>
    <row r="6047" spans="1:5" ht="13.2" x14ac:dyDescent="0.25">
      <c r="A6047" s="23">
        <v>6046</v>
      </c>
      <c r="B6047" s="22" t="s">
        <v>2</v>
      </c>
      <c r="C6047" s="23" t="s">
        <v>14</v>
      </c>
      <c r="D6047" s="41">
        <v>7500</v>
      </c>
      <c r="E6047" s="23" t="s">
        <v>39</v>
      </c>
    </row>
    <row r="6048" spans="1:5" ht="13.2" x14ac:dyDescent="0.25">
      <c r="A6048" s="23">
        <v>6047</v>
      </c>
      <c r="B6048" s="22" t="s">
        <v>2</v>
      </c>
      <c r="C6048" s="23" t="s">
        <v>14</v>
      </c>
      <c r="D6048" s="41">
        <v>7500</v>
      </c>
      <c r="E6048" s="23" t="s">
        <v>39</v>
      </c>
    </row>
    <row r="6049" spans="1:5" ht="13.2" x14ac:dyDescent="0.25">
      <c r="A6049" s="23">
        <v>6048</v>
      </c>
      <c r="B6049" s="22" t="s">
        <v>2</v>
      </c>
      <c r="C6049" s="23" t="s">
        <v>14</v>
      </c>
      <c r="D6049" s="41">
        <v>4750</v>
      </c>
      <c r="E6049" s="23" t="s">
        <v>39</v>
      </c>
    </row>
    <row r="6050" spans="1:5" ht="13.2" x14ac:dyDescent="0.25">
      <c r="A6050" s="23">
        <v>6049</v>
      </c>
      <c r="B6050" s="22" t="s">
        <v>2</v>
      </c>
      <c r="C6050" s="23" t="s">
        <v>14</v>
      </c>
      <c r="D6050" s="41">
        <v>11750</v>
      </c>
      <c r="E6050" s="23" t="s">
        <v>39</v>
      </c>
    </row>
    <row r="6051" spans="1:5" ht="13.2" x14ac:dyDescent="0.25">
      <c r="A6051" s="23">
        <v>6050</v>
      </c>
      <c r="B6051" s="22" t="s">
        <v>2</v>
      </c>
      <c r="C6051" s="23" t="s">
        <v>14</v>
      </c>
      <c r="D6051" s="41">
        <v>500</v>
      </c>
      <c r="E6051" s="23" t="s">
        <v>39</v>
      </c>
    </row>
    <row r="6052" spans="1:5" ht="13.2" x14ac:dyDescent="0.25">
      <c r="A6052" s="23">
        <v>6051</v>
      </c>
      <c r="B6052" s="22" t="s">
        <v>2</v>
      </c>
      <c r="C6052" s="23" t="s">
        <v>14</v>
      </c>
      <c r="D6052" s="41">
        <v>750</v>
      </c>
      <c r="E6052" s="23" t="s">
        <v>39</v>
      </c>
    </row>
    <row r="6053" spans="1:5" ht="13.2" x14ac:dyDescent="0.25">
      <c r="A6053" s="23">
        <v>6052</v>
      </c>
      <c r="B6053" s="22" t="s">
        <v>2</v>
      </c>
      <c r="C6053" s="23" t="s">
        <v>14</v>
      </c>
      <c r="D6053" s="41">
        <v>1750</v>
      </c>
      <c r="E6053" s="23" t="s">
        <v>39</v>
      </c>
    </row>
    <row r="6054" spans="1:5" ht="13.2" x14ac:dyDescent="0.25">
      <c r="A6054" s="23">
        <v>6053</v>
      </c>
      <c r="B6054" s="22" t="s">
        <v>2</v>
      </c>
      <c r="C6054" s="23" t="s">
        <v>12</v>
      </c>
      <c r="D6054" s="41">
        <v>7500</v>
      </c>
      <c r="E6054" s="23" t="s">
        <v>39</v>
      </c>
    </row>
    <row r="6055" spans="1:5" ht="13.2" x14ac:dyDescent="0.25">
      <c r="A6055" s="23">
        <v>6054</v>
      </c>
      <c r="B6055" s="22" t="s">
        <v>2</v>
      </c>
      <c r="C6055" s="23" t="s">
        <v>13</v>
      </c>
      <c r="D6055" s="41">
        <v>7500</v>
      </c>
      <c r="E6055" s="23" t="s">
        <v>39</v>
      </c>
    </row>
    <row r="6056" spans="1:5" ht="13.2" x14ac:dyDescent="0.25">
      <c r="A6056" s="23">
        <v>6055</v>
      </c>
      <c r="B6056" s="22" t="s">
        <v>2</v>
      </c>
      <c r="C6056" s="23" t="s">
        <v>13</v>
      </c>
      <c r="D6056" s="41">
        <v>22500</v>
      </c>
      <c r="E6056" s="23" t="s">
        <v>39</v>
      </c>
    </row>
    <row r="6057" spans="1:5" ht="13.2" x14ac:dyDescent="0.25">
      <c r="A6057" s="23">
        <v>6056</v>
      </c>
      <c r="B6057" s="22" t="s">
        <v>2</v>
      </c>
      <c r="C6057" s="23" t="s">
        <v>13</v>
      </c>
      <c r="D6057" s="41">
        <v>3750</v>
      </c>
      <c r="E6057" s="23" t="s">
        <v>39</v>
      </c>
    </row>
    <row r="6058" spans="1:5" ht="13.2" x14ac:dyDescent="0.25">
      <c r="A6058" s="23">
        <v>6057</v>
      </c>
      <c r="B6058" s="22" t="s">
        <v>2</v>
      </c>
      <c r="C6058" s="23" t="s">
        <v>10</v>
      </c>
      <c r="D6058" s="41">
        <v>5000</v>
      </c>
      <c r="E6058" s="23" t="s">
        <v>39</v>
      </c>
    </row>
    <row r="6059" spans="1:5" ht="13.2" x14ac:dyDescent="0.25">
      <c r="A6059" s="23">
        <v>6058</v>
      </c>
      <c r="B6059" s="22" t="s">
        <v>2</v>
      </c>
      <c r="C6059" s="23" t="s">
        <v>13</v>
      </c>
      <c r="D6059" s="41">
        <v>3750</v>
      </c>
      <c r="E6059" s="23" t="s">
        <v>39</v>
      </c>
    </row>
    <row r="6060" spans="1:5" ht="13.2" x14ac:dyDescent="0.25">
      <c r="A6060" s="23">
        <v>6059</v>
      </c>
      <c r="B6060" s="22" t="s">
        <v>2</v>
      </c>
      <c r="C6060" s="23" t="s">
        <v>11</v>
      </c>
      <c r="D6060" s="41">
        <v>3500</v>
      </c>
      <c r="E6060" s="23" t="s">
        <v>39</v>
      </c>
    </row>
    <row r="6061" spans="1:5" ht="13.2" x14ac:dyDescent="0.25">
      <c r="A6061" s="23">
        <v>6060</v>
      </c>
      <c r="B6061" s="22" t="s">
        <v>2</v>
      </c>
      <c r="C6061" s="23" t="s">
        <v>10</v>
      </c>
      <c r="D6061" s="41">
        <v>5000</v>
      </c>
      <c r="E6061" s="23" t="s">
        <v>39</v>
      </c>
    </row>
    <row r="6062" spans="1:5" ht="13.2" x14ac:dyDescent="0.25">
      <c r="A6062" s="23">
        <v>6061</v>
      </c>
      <c r="B6062" s="22" t="s">
        <v>2</v>
      </c>
      <c r="C6062" s="23" t="s">
        <v>14</v>
      </c>
      <c r="D6062" s="41">
        <v>8500</v>
      </c>
      <c r="E6062" s="23" t="s">
        <v>39</v>
      </c>
    </row>
    <row r="6063" spans="1:5" ht="13.2" x14ac:dyDescent="0.25">
      <c r="A6063" s="23">
        <v>6062</v>
      </c>
      <c r="B6063" s="22" t="s">
        <v>2</v>
      </c>
      <c r="C6063" s="23" t="s">
        <v>13</v>
      </c>
      <c r="D6063" s="41">
        <v>3750</v>
      </c>
      <c r="E6063" s="23" t="s">
        <v>39</v>
      </c>
    </row>
    <row r="6064" spans="1:5" ht="13.2" x14ac:dyDescent="0.25">
      <c r="A6064" s="23">
        <v>6063</v>
      </c>
      <c r="B6064" s="22" t="s">
        <v>2</v>
      </c>
      <c r="C6064" s="23" t="s">
        <v>12</v>
      </c>
      <c r="D6064" s="41">
        <v>12500</v>
      </c>
      <c r="E6064" s="23" t="s">
        <v>39</v>
      </c>
    </row>
    <row r="6065" spans="1:5" ht="13.2" x14ac:dyDescent="0.25">
      <c r="A6065" s="23">
        <v>6064</v>
      </c>
      <c r="B6065" s="22" t="s">
        <v>2</v>
      </c>
      <c r="C6065" s="23" t="s">
        <v>14</v>
      </c>
      <c r="D6065" s="41">
        <v>10500</v>
      </c>
      <c r="E6065" s="23" t="s">
        <v>39</v>
      </c>
    </row>
    <row r="6066" spans="1:5" ht="13.2" x14ac:dyDescent="0.25">
      <c r="A6066" s="23">
        <v>6065</v>
      </c>
      <c r="B6066" s="22" t="s">
        <v>2</v>
      </c>
      <c r="C6066" s="23" t="s">
        <v>10</v>
      </c>
      <c r="D6066" s="41">
        <v>7500</v>
      </c>
      <c r="E6066" s="23" t="s">
        <v>39</v>
      </c>
    </row>
    <row r="6067" spans="1:5" ht="13.2" x14ac:dyDescent="0.25">
      <c r="A6067" s="23">
        <v>6066</v>
      </c>
      <c r="B6067" s="22" t="s">
        <v>2</v>
      </c>
      <c r="C6067" s="23" t="s">
        <v>14</v>
      </c>
      <c r="D6067" s="41">
        <v>1250</v>
      </c>
      <c r="E6067" s="23" t="s">
        <v>39</v>
      </c>
    </row>
    <row r="6068" spans="1:5" ht="13.2" x14ac:dyDescent="0.25">
      <c r="A6068" s="23">
        <v>6067</v>
      </c>
      <c r="B6068" s="22" t="s">
        <v>2</v>
      </c>
      <c r="C6068" s="23" t="s">
        <v>14</v>
      </c>
      <c r="D6068" s="41">
        <v>9750</v>
      </c>
      <c r="E6068" s="23" t="s">
        <v>39</v>
      </c>
    </row>
    <row r="6069" spans="1:5" ht="13.2" x14ac:dyDescent="0.25">
      <c r="A6069" s="23">
        <v>6068</v>
      </c>
      <c r="B6069" s="22" t="s">
        <v>2</v>
      </c>
      <c r="C6069" s="23" t="s">
        <v>13</v>
      </c>
      <c r="D6069" s="41">
        <v>11250</v>
      </c>
      <c r="E6069" s="23" t="s">
        <v>39</v>
      </c>
    </row>
    <row r="6070" spans="1:5" ht="13.2" x14ac:dyDescent="0.25">
      <c r="A6070" s="23">
        <v>6069</v>
      </c>
      <c r="B6070" s="22" t="s">
        <v>2</v>
      </c>
      <c r="C6070" s="23" t="s">
        <v>12</v>
      </c>
      <c r="D6070" s="41">
        <v>12500</v>
      </c>
      <c r="E6070" s="23" t="s">
        <v>39</v>
      </c>
    </row>
    <row r="6071" spans="1:5" ht="13.2" x14ac:dyDescent="0.25">
      <c r="A6071" s="23">
        <v>6070</v>
      </c>
      <c r="B6071" s="22" t="s">
        <v>2</v>
      </c>
      <c r="C6071" s="23" t="s">
        <v>10</v>
      </c>
      <c r="D6071" s="41">
        <v>7500</v>
      </c>
      <c r="E6071" s="23" t="s">
        <v>39</v>
      </c>
    </row>
    <row r="6072" spans="1:5" ht="13.2" x14ac:dyDescent="0.25">
      <c r="A6072" s="23">
        <v>6071</v>
      </c>
      <c r="B6072" s="22" t="s">
        <v>2</v>
      </c>
      <c r="C6072" s="23" t="s">
        <v>14</v>
      </c>
      <c r="D6072" s="41">
        <v>2750</v>
      </c>
      <c r="E6072" s="23" t="s">
        <v>39</v>
      </c>
    </row>
    <row r="6073" spans="1:5" ht="13.2" x14ac:dyDescent="0.25">
      <c r="A6073" s="23">
        <v>6072</v>
      </c>
      <c r="B6073" s="22" t="s">
        <v>2</v>
      </c>
      <c r="C6073" s="23" t="s">
        <v>14</v>
      </c>
      <c r="D6073" s="41">
        <v>5500</v>
      </c>
      <c r="E6073" s="23" t="s">
        <v>39</v>
      </c>
    </row>
    <row r="6074" spans="1:5" ht="13.2" x14ac:dyDescent="0.25">
      <c r="A6074" s="23">
        <v>6073</v>
      </c>
      <c r="B6074" s="22" t="s">
        <v>2</v>
      </c>
      <c r="C6074" s="23" t="s">
        <v>15</v>
      </c>
      <c r="D6074" s="41">
        <v>172000</v>
      </c>
      <c r="E6074" s="23" t="s">
        <v>39</v>
      </c>
    </row>
    <row r="6075" spans="1:5" ht="13.2" x14ac:dyDescent="0.25">
      <c r="A6075" s="23">
        <v>6074</v>
      </c>
      <c r="B6075" s="22" t="s">
        <v>2</v>
      </c>
      <c r="C6075" s="23" t="s">
        <v>15</v>
      </c>
      <c r="D6075" s="41">
        <v>44000</v>
      </c>
      <c r="E6075" s="23" t="s">
        <v>39</v>
      </c>
    </row>
    <row r="6076" spans="1:5" ht="13.2" x14ac:dyDescent="0.25">
      <c r="A6076" s="23">
        <v>6075</v>
      </c>
      <c r="B6076" s="22" t="s">
        <v>2</v>
      </c>
      <c r="C6076" s="23" t="s">
        <v>15</v>
      </c>
      <c r="D6076" s="41">
        <v>40000</v>
      </c>
      <c r="E6076" s="23" t="s">
        <v>39</v>
      </c>
    </row>
    <row r="6077" spans="1:5" ht="13.2" x14ac:dyDescent="0.25">
      <c r="A6077" s="23">
        <v>6076</v>
      </c>
      <c r="B6077" s="22" t="s">
        <v>2</v>
      </c>
      <c r="C6077" s="23" t="s">
        <v>15</v>
      </c>
      <c r="D6077" s="41">
        <v>40000</v>
      </c>
      <c r="E6077" s="23" t="s">
        <v>39</v>
      </c>
    </row>
    <row r="6078" spans="1:5" ht="13.2" x14ac:dyDescent="0.25">
      <c r="A6078" s="23">
        <v>6077</v>
      </c>
      <c r="B6078" s="22" t="s">
        <v>2</v>
      </c>
      <c r="C6078" s="23" t="s">
        <v>10</v>
      </c>
      <c r="D6078" s="41">
        <v>5000</v>
      </c>
      <c r="E6078" s="23" t="s">
        <v>39</v>
      </c>
    </row>
    <row r="6079" spans="1:5" ht="13.2" x14ac:dyDescent="0.25">
      <c r="A6079" s="23">
        <v>6078</v>
      </c>
      <c r="B6079" s="22" t="s">
        <v>2</v>
      </c>
      <c r="C6079" s="23" t="s">
        <v>14</v>
      </c>
      <c r="D6079" s="41">
        <v>1500</v>
      </c>
      <c r="E6079" s="23" t="s">
        <v>39</v>
      </c>
    </row>
    <row r="6080" spans="1:5" ht="13.2" x14ac:dyDescent="0.25">
      <c r="A6080" s="23">
        <v>6079</v>
      </c>
      <c r="B6080" s="22" t="s">
        <v>2</v>
      </c>
      <c r="C6080" s="23" t="s">
        <v>10</v>
      </c>
      <c r="D6080" s="41">
        <v>5000</v>
      </c>
      <c r="E6080" s="23" t="s">
        <v>39</v>
      </c>
    </row>
    <row r="6081" spans="1:5" ht="13.2" x14ac:dyDescent="0.25">
      <c r="A6081" s="23">
        <v>6080</v>
      </c>
      <c r="B6081" s="22" t="s">
        <v>2</v>
      </c>
      <c r="C6081" s="23" t="s">
        <v>10</v>
      </c>
      <c r="D6081" s="41">
        <v>2500</v>
      </c>
      <c r="E6081" s="23" t="s">
        <v>39</v>
      </c>
    </row>
    <row r="6082" spans="1:5" ht="13.2" x14ac:dyDescent="0.25">
      <c r="A6082" s="23">
        <v>6081</v>
      </c>
      <c r="B6082" s="22" t="s">
        <v>2</v>
      </c>
      <c r="C6082" s="23" t="s">
        <v>10</v>
      </c>
      <c r="D6082" s="41">
        <v>5000</v>
      </c>
      <c r="E6082" s="23" t="s">
        <v>40</v>
      </c>
    </row>
    <row r="6083" spans="1:5" ht="13.2" x14ac:dyDescent="0.25">
      <c r="A6083" s="23">
        <v>6082</v>
      </c>
      <c r="B6083" s="22" t="s">
        <v>2</v>
      </c>
      <c r="C6083" s="23" t="s">
        <v>14</v>
      </c>
      <c r="D6083" s="41">
        <v>9750</v>
      </c>
      <c r="E6083" s="23" t="s">
        <v>40</v>
      </c>
    </row>
    <row r="6084" spans="1:5" ht="13.2" x14ac:dyDescent="0.25">
      <c r="A6084" s="23">
        <v>6083</v>
      </c>
      <c r="B6084" s="22" t="s">
        <v>2</v>
      </c>
      <c r="C6084" s="23" t="s">
        <v>14</v>
      </c>
      <c r="D6084" s="41">
        <v>1000</v>
      </c>
      <c r="E6084" s="23" t="s">
        <v>40</v>
      </c>
    </row>
    <row r="6085" spans="1:5" ht="13.2" x14ac:dyDescent="0.25">
      <c r="A6085" s="23">
        <v>6084</v>
      </c>
      <c r="B6085" s="22" t="s">
        <v>2</v>
      </c>
      <c r="C6085" s="23" t="s">
        <v>13</v>
      </c>
      <c r="D6085" s="41">
        <v>3750</v>
      </c>
      <c r="E6085" s="23" t="s">
        <v>40</v>
      </c>
    </row>
    <row r="6086" spans="1:5" ht="13.2" x14ac:dyDescent="0.25">
      <c r="A6086" s="23">
        <v>6085</v>
      </c>
      <c r="B6086" s="22" t="s">
        <v>2</v>
      </c>
      <c r="C6086" s="23" t="s">
        <v>10</v>
      </c>
      <c r="D6086" s="41">
        <v>5000</v>
      </c>
      <c r="E6086" s="23" t="s">
        <v>39</v>
      </c>
    </row>
    <row r="6087" spans="1:5" ht="13.2" x14ac:dyDescent="0.25">
      <c r="A6087" s="23">
        <v>6086</v>
      </c>
      <c r="B6087" s="22" t="s">
        <v>2</v>
      </c>
      <c r="C6087" s="23" t="s">
        <v>14</v>
      </c>
      <c r="D6087" s="41">
        <v>6500</v>
      </c>
      <c r="E6087" s="23" t="s">
        <v>39</v>
      </c>
    </row>
    <row r="6088" spans="1:5" ht="13.2" x14ac:dyDescent="0.25">
      <c r="A6088" s="23">
        <v>6087</v>
      </c>
      <c r="B6088" s="22" t="s">
        <v>2</v>
      </c>
      <c r="C6088" s="23" t="s">
        <v>10</v>
      </c>
      <c r="D6088" s="41">
        <v>5000</v>
      </c>
      <c r="E6088" s="23" t="s">
        <v>39</v>
      </c>
    </row>
    <row r="6089" spans="1:5" ht="13.2" x14ac:dyDescent="0.25">
      <c r="A6089" s="23">
        <v>6088</v>
      </c>
      <c r="B6089" s="22" t="s">
        <v>2</v>
      </c>
      <c r="C6089" s="23" t="s">
        <v>14</v>
      </c>
      <c r="D6089" s="41">
        <v>2000</v>
      </c>
      <c r="E6089" s="23" t="s">
        <v>39</v>
      </c>
    </row>
    <row r="6090" spans="1:5" ht="13.2" x14ac:dyDescent="0.25">
      <c r="A6090" s="23">
        <v>6089</v>
      </c>
      <c r="B6090" s="22" t="s">
        <v>2</v>
      </c>
      <c r="C6090" s="23" t="s">
        <v>10</v>
      </c>
      <c r="D6090" s="41">
        <v>5000</v>
      </c>
      <c r="E6090" s="23" t="s">
        <v>39</v>
      </c>
    </row>
    <row r="6091" spans="1:5" ht="13.2" x14ac:dyDescent="0.25">
      <c r="A6091" s="23">
        <v>6090</v>
      </c>
      <c r="B6091" s="22" t="s">
        <v>2</v>
      </c>
      <c r="C6091" s="23" t="s">
        <v>12</v>
      </c>
      <c r="D6091" s="41">
        <v>10000</v>
      </c>
      <c r="E6091" s="23" t="s">
        <v>40</v>
      </c>
    </row>
    <row r="6092" spans="1:5" ht="13.2" x14ac:dyDescent="0.25">
      <c r="A6092" s="23">
        <v>6091</v>
      </c>
      <c r="B6092" s="22" t="s">
        <v>2</v>
      </c>
      <c r="C6092" s="23" t="s">
        <v>11</v>
      </c>
      <c r="D6092" s="41">
        <v>6500</v>
      </c>
      <c r="E6092" s="23" t="s">
        <v>40</v>
      </c>
    </row>
    <row r="6093" spans="1:5" ht="13.2" x14ac:dyDescent="0.25">
      <c r="A6093" s="23">
        <v>6092</v>
      </c>
      <c r="B6093" s="22" t="s">
        <v>2</v>
      </c>
      <c r="C6093" s="23" t="s">
        <v>12</v>
      </c>
      <c r="D6093" s="41">
        <v>8750</v>
      </c>
      <c r="E6093" s="23" t="s">
        <v>40</v>
      </c>
    </row>
    <row r="6094" spans="1:5" ht="13.2" x14ac:dyDescent="0.25">
      <c r="A6094" s="23">
        <v>6093</v>
      </c>
      <c r="B6094" s="22" t="s">
        <v>2</v>
      </c>
      <c r="C6094" s="23" t="s">
        <v>13</v>
      </c>
      <c r="D6094" s="41">
        <v>17500</v>
      </c>
      <c r="E6094" s="23" t="s">
        <v>40</v>
      </c>
    </row>
    <row r="6095" spans="1:5" ht="13.2" x14ac:dyDescent="0.25">
      <c r="A6095" s="23">
        <v>6094</v>
      </c>
      <c r="B6095" s="22" t="s">
        <v>2</v>
      </c>
      <c r="C6095" s="23" t="s">
        <v>12</v>
      </c>
      <c r="D6095" s="41">
        <v>12500</v>
      </c>
      <c r="E6095" s="23" t="s">
        <v>40</v>
      </c>
    </row>
    <row r="6096" spans="1:5" ht="13.2" x14ac:dyDescent="0.25">
      <c r="A6096" s="23">
        <v>6095</v>
      </c>
      <c r="B6096" s="22" t="s">
        <v>2</v>
      </c>
      <c r="C6096" s="23" t="s">
        <v>12</v>
      </c>
      <c r="D6096" s="41">
        <v>12500</v>
      </c>
      <c r="E6096" s="23" t="s">
        <v>40</v>
      </c>
    </row>
    <row r="6097" spans="1:5" ht="13.2" x14ac:dyDescent="0.25">
      <c r="A6097" s="23">
        <v>6096</v>
      </c>
      <c r="B6097" s="22" t="s">
        <v>2</v>
      </c>
      <c r="C6097" s="23" t="s">
        <v>12</v>
      </c>
      <c r="D6097" s="41">
        <v>12500</v>
      </c>
      <c r="E6097" s="23" t="s">
        <v>40</v>
      </c>
    </row>
    <row r="6098" spans="1:5" ht="13.2" x14ac:dyDescent="0.25">
      <c r="A6098" s="23">
        <v>6097</v>
      </c>
      <c r="B6098" s="22" t="s">
        <v>2</v>
      </c>
      <c r="C6098" s="23" t="s">
        <v>12</v>
      </c>
      <c r="D6098" s="41">
        <v>8750</v>
      </c>
      <c r="E6098" s="23" t="s">
        <v>40</v>
      </c>
    </row>
    <row r="6099" spans="1:5" ht="13.2" x14ac:dyDescent="0.25">
      <c r="A6099" s="23">
        <v>6098</v>
      </c>
      <c r="B6099" s="22" t="s">
        <v>2</v>
      </c>
      <c r="C6099" s="23" t="s">
        <v>12</v>
      </c>
      <c r="D6099" s="41">
        <v>12500</v>
      </c>
      <c r="E6099" s="23" t="s">
        <v>40</v>
      </c>
    </row>
    <row r="6100" spans="1:5" ht="13.2" x14ac:dyDescent="0.25">
      <c r="A6100" s="23">
        <v>6099</v>
      </c>
      <c r="B6100" s="22" t="s">
        <v>2</v>
      </c>
      <c r="C6100" s="23" t="s">
        <v>11</v>
      </c>
      <c r="D6100" s="41">
        <v>5000</v>
      </c>
      <c r="E6100" s="23" t="s">
        <v>40</v>
      </c>
    </row>
    <row r="6101" spans="1:5" ht="13.2" x14ac:dyDescent="0.25">
      <c r="A6101" s="23">
        <v>6100</v>
      </c>
      <c r="B6101" s="22" t="s">
        <v>2</v>
      </c>
      <c r="C6101" s="23" t="s">
        <v>11</v>
      </c>
      <c r="D6101" s="41">
        <v>7500</v>
      </c>
      <c r="E6101" s="23" t="s">
        <v>40</v>
      </c>
    </row>
    <row r="6102" spans="1:5" ht="13.2" x14ac:dyDescent="0.25">
      <c r="A6102" s="23">
        <v>6101</v>
      </c>
      <c r="B6102" s="22" t="s">
        <v>2</v>
      </c>
      <c r="C6102" s="23" t="s">
        <v>11</v>
      </c>
      <c r="D6102" s="41">
        <v>5000</v>
      </c>
      <c r="E6102" s="23" t="s">
        <v>40</v>
      </c>
    </row>
    <row r="6103" spans="1:5" ht="13.2" x14ac:dyDescent="0.25">
      <c r="A6103" s="23">
        <v>6102</v>
      </c>
      <c r="B6103" s="22" t="s">
        <v>2</v>
      </c>
      <c r="C6103" s="23" t="s">
        <v>14</v>
      </c>
      <c r="D6103" s="41">
        <v>50000</v>
      </c>
      <c r="E6103" s="23" t="s">
        <v>39</v>
      </c>
    </row>
    <row r="6104" spans="1:5" ht="13.2" x14ac:dyDescent="0.25">
      <c r="A6104" s="23">
        <v>6103</v>
      </c>
      <c r="B6104" s="22" t="s">
        <v>2</v>
      </c>
      <c r="C6104" s="23" t="s">
        <v>13</v>
      </c>
      <c r="D6104" s="41">
        <v>10000</v>
      </c>
      <c r="E6104" s="23" t="s">
        <v>39</v>
      </c>
    </row>
    <row r="6105" spans="1:5" ht="13.2" x14ac:dyDescent="0.25">
      <c r="A6105" s="23">
        <v>6104</v>
      </c>
      <c r="B6105" s="22" t="s">
        <v>2</v>
      </c>
      <c r="C6105" s="23" t="s">
        <v>10</v>
      </c>
      <c r="D6105" s="41">
        <v>5000</v>
      </c>
      <c r="E6105" s="23" t="s">
        <v>40</v>
      </c>
    </row>
    <row r="6106" spans="1:5" ht="13.2" x14ac:dyDescent="0.25">
      <c r="A6106" s="23">
        <v>6105</v>
      </c>
      <c r="B6106" s="22" t="s">
        <v>2</v>
      </c>
      <c r="C6106" s="23" t="s">
        <v>14</v>
      </c>
      <c r="D6106" s="41">
        <v>2500</v>
      </c>
      <c r="E6106" s="23" t="s">
        <v>40</v>
      </c>
    </row>
    <row r="6107" spans="1:5" ht="13.2" x14ac:dyDescent="0.25">
      <c r="A6107" s="23">
        <v>6106</v>
      </c>
      <c r="B6107" s="22" t="s">
        <v>2</v>
      </c>
      <c r="C6107" s="23" t="s">
        <v>14</v>
      </c>
      <c r="D6107" s="41">
        <v>5000</v>
      </c>
      <c r="E6107" s="23" t="s">
        <v>40</v>
      </c>
    </row>
    <row r="6108" spans="1:5" ht="13.2" x14ac:dyDescent="0.25">
      <c r="A6108" s="23">
        <v>6107</v>
      </c>
      <c r="B6108" s="22" t="s">
        <v>2</v>
      </c>
      <c r="C6108" s="23" t="s">
        <v>10</v>
      </c>
      <c r="D6108" s="41">
        <v>7500</v>
      </c>
      <c r="E6108" s="23" t="s">
        <v>40</v>
      </c>
    </row>
    <row r="6109" spans="1:5" ht="13.2" x14ac:dyDescent="0.25">
      <c r="A6109" s="23">
        <v>6108</v>
      </c>
      <c r="B6109" s="22" t="s">
        <v>2</v>
      </c>
      <c r="C6109" s="23" t="s">
        <v>14</v>
      </c>
      <c r="D6109" s="41">
        <v>20500</v>
      </c>
      <c r="E6109" s="23" t="s">
        <v>40</v>
      </c>
    </row>
    <row r="6110" spans="1:5" ht="13.2" x14ac:dyDescent="0.25">
      <c r="A6110" s="23">
        <v>6109</v>
      </c>
      <c r="B6110" s="22" t="s">
        <v>2</v>
      </c>
      <c r="C6110" s="23" t="s">
        <v>10</v>
      </c>
      <c r="D6110" s="41">
        <v>9000</v>
      </c>
      <c r="E6110" s="23" t="s">
        <v>39</v>
      </c>
    </row>
    <row r="6111" spans="1:5" ht="13.2" x14ac:dyDescent="0.25">
      <c r="A6111" s="23">
        <v>6110</v>
      </c>
      <c r="B6111" s="22" t="s">
        <v>2</v>
      </c>
      <c r="C6111" s="23" t="s">
        <v>14</v>
      </c>
      <c r="D6111" s="41">
        <v>1000</v>
      </c>
      <c r="E6111" s="23" t="s">
        <v>39</v>
      </c>
    </row>
    <row r="6112" spans="1:5" ht="13.2" x14ac:dyDescent="0.25">
      <c r="A6112" s="23">
        <v>6111</v>
      </c>
      <c r="B6112" s="22" t="s">
        <v>2</v>
      </c>
      <c r="C6112" s="23" t="s">
        <v>12</v>
      </c>
      <c r="D6112" s="41">
        <v>10000</v>
      </c>
      <c r="E6112" s="23" t="s">
        <v>40</v>
      </c>
    </row>
    <row r="6113" spans="1:5" ht="13.2" x14ac:dyDescent="0.25">
      <c r="A6113" s="23">
        <v>6112</v>
      </c>
      <c r="B6113" s="22" t="s">
        <v>2</v>
      </c>
      <c r="C6113" s="23" t="s">
        <v>12</v>
      </c>
      <c r="D6113" s="41">
        <v>8750</v>
      </c>
      <c r="E6113" s="23" t="s">
        <v>40</v>
      </c>
    </row>
    <row r="6114" spans="1:5" ht="13.2" x14ac:dyDescent="0.25">
      <c r="A6114" s="23">
        <v>6113</v>
      </c>
      <c r="B6114" s="22" t="s">
        <v>2</v>
      </c>
      <c r="C6114" s="23" t="s">
        <v>12</v>
      </c>
      <c r="D6114" s="41">
        <v>8750</v>
      </c>
      <c r="E6114" s="23" t="s">
        <v>40</v>
      </c>
    </row>
    <row r="6115" spans="1:5" ht="13.2" x14ac:dyDescent="0.25">
      <c r="A6115" s="23">
        <v>6114</v>
      </c>
      <c r="B6115" s="22" t="s">
        <v>2</v>
      </c>
      <c r="C6115" s="23" t="s">
        <v>12</v>
      </c>
      <c r="D6115" s="41">
        <v>10000</v>
      </c>
      <c r="E6115" s="23" t="s">
        <v>40</v>
      </c>
    </row>
    <row r="6116" spans="1:5" ht="13.2" x14ac:dyDescent="0.25">
      <c r="A6116" s="23">
        <v>6115</v>
      </c>
      <c r="B6116" s="22" t="s">
        <v>2</v>
      </c>
      <c r="C6116" s="23" t="s">
        <v>12</v>
      </c>
      <c r="D6116" s="41">
        <v>8750</v>
      </c>
      <c r="E6116" s="23" t="s">
        <v>40</v>
      </c>
    </row>
    <row r="6117" spans="1:5" ht="13.2" x14ac:dyDescent="0.25">
      <c r="A6117" s="23">
        <v>6116</v>
      </c>
      <c r="B6117" s="22" t="s">
        <v>2</v>
      </c>
      <c r="C6117" s="23" t="s">
        <v>12</v>
      </c>
      <c r="D6117" s="41">
        <v>8750</v>
      </c>
      <c r="E6117" s="23" t="s">
        <v>40</v>
      </c>
    </row>
    <row r="6118" spans="1:5" ht="13.2" x14ac:dyDescent="0.25">
      <c r="A6118" s="23">
        <v>6117</v>
      </c>
      <c r="B6118" s="22" t="s">
        <v>2</v>
      </c>
      <c r="C6118" s="23" t="s">
        <v>12</v>
      </c>
      <c r="D6118" s="41">
        <v>12500</v>
      </c>
      <c r="E6118" s="23" t="s">
        <v>40</v>
      </c>
    </row>
    <row r="6119" spans="1:5" ht="13.2" x14ac:dyDescent="0.25">
      <c r="A6119" s="23">
        <v>6118</v>
      </c>
      <c r="B6119" s="22" t="s">
        <v>2</v>
      </c>
      <c r="C6119" s="23" t="s">
        <v>13</v>
      </c>
      <c r="D6119" s="41">
        <v>3750</v>
      </c>
      <c r="E6119" s="23" t="s">
        <v>40</v>
      </c>
    </row>
    <row r="6120" spans="1:5" ht="13.2" x14ac:dyDescent="0.25">
      <c r="A6120" s="23">
        <v>6119</v>
      </c>
      <c r="B6120" s="22" t="s">
        <v>2</v>
      </c>
      <c r="C6120" s="23" t="s">
        <v>12</v>
      </c>
      <c r="D6120" s="41">
        <v>8750</v>
      </c>
      <c r="E6120" s="23" t="s">
        <v>40</v>
      </c>
    </row>
    <row r="6121" spans="1:5" ht="13.2" x14ac:dyDescent="0.25">
      <c r="A6121" s="23">
        <v>6120</v>
      </c>
      <c r="B6121" s="22" t="s">
        <v>2</v>
      </c>
      <c r="C6121" s="23" t="s">
        <v>12</v>
      </c>
      <c r="D6121" s="41">
        <v>10000</v>
      </c>
      <c r="E6121" s="23" t="s">
        <v>40</v>
      </c>
    </row>
    <row r="6122" spans="1:5" ht="13.2" x14ac:dyDescent="0.25">
      <c r="A6122" s="23">
        <v>6121</v>
      </c>
      <c r="B6122" s="22" t="s">
        <v>2</v>
      </c>
      <c r="C6122" s="23" t="s">
        <v>12</v>
      </c>
      <c r="D6122" s="41">
        <v>8750</v>
      </c>
      <c r="E6122" s="23" t="s">
        <v>40</v>
      </c>
    </row>
    <row r="6123" spans="1:5" ht="13.2" x14ac:dyDescent="0.25">
      <c r="A6123" s="23">
        <v>6122</v>
      </c>
      <c r="B6123" s="22" t="s">
        <v>2</v>
      </c>
      <c r="C6123" s="23" t="s">
        <v>10</v>
      </c>
      <c r="D6123" s="41">
        <v>2500</v>
      </c>
      <c r="E6123" s="23" t="s">
        <v>39</v>
      </c>
    </row>
    <row r="6124" spans="1:5" ht="13.2" x14ac:dyDescent="0.25">
      <c r="A6124" s="23">
        <v>6123</v>
      </c>
      <c r="B6124" s="22" t="s">
        <v>2</v>
      </c>
      <c r="C6124" s="23" t="s">
        <v>13</v>
      </c>
      <c r="D6124" s="41">
        <v>7500</v>
      </c>
      <c r="E6124" s="23" t="s">
        <v>39</v>
      </c>
    </row>
    <row r="6125" spans="1:5" ht="13.2" x14ac:dyDescent="0.25">
      <c r="A6125" s="23">
        <v>6124</v>
      </c>
      <c r="B6125" s="22" t="s">
        <v>2</v>
      </c>
      <c r="C6125" s="23" t="s">
        <v>13</v>
      </c>
      <c r="D6125" s="41">
        <v>3750</v>
      </c>
      <c r="E6125" s="23" t="s">
        <v>39</v>
      </c>
    </row>
    <row r="6126" spans="1:5" ht="13.2" x14ac:dyDescent="0.25">
      <c r="A6126" s="23">
        <v>6125</v>
      </c>
      <c r="B6126" s="22" t="s">
        <v>2</v>
      </c>
      <c r="C6126" s="23" t="s">
        <v>13</v>
      </c>
      <c r="D6126" s="41">
        <v>7500</v>
      </c>
      <c r="E6126" s="23" t="s">
        <v>39</v>
      </c>
    </row>
    <row r="6127" spans="1:5" ht="13.2" x14ac:dyDescent="0.25">
      <c r="A6127" s="23">
        <v>6126</v>
      </c>
      <c r="B6127" s="22" t="s">
        <v>2</v>
      </c>
      <c r="C6127" s="23" t="s">
        <v>13</v>
      </c>
      <c r="D6127" s="41">
        <v>3750</v>
      </c>
      <c r="E6127" s="23" t="s">
        <v>40</v>
      </c>
    </row>
    <row r="6128" spans="1:5" ht="13.2" x14ac:dyDescent="0.25">
      <c r="A6128" s="23">
        <v>6127</v>
      </c>
      <c r="B6128" s="22" t="s">
        <v>2</v>
      </c>
      <c r="C6128" s="23" t="s">
        <v>12</v>
      </c>
      <c r="D6128" s="41">
        <v>8750</v>
      </c>
      <c r="E6128" s="23" t="s">
        <v>40</v>
      </c>
    </row>
    <row r="6129" spans="1:5" ht="13.2" x14ac:dyDescent="0.25">
      <c r="A6129" s="23">
        <v>6128</v>
      </c>
      <c r="B6129" s="22" t="s">
        <v>2</v>
      </c>
      <c r="C6129" s="23" t="s">
        <v>13</v>
      </c>
      <c r="D6129" s="41">
        <v>7500</v>
      </c>
      <c r="E6129" s="23" t="s">
        <v>39</v>
      </c>
    </row>
    <row r="6130" spans="1:5" ht="13.2" x14ac:dyDescent="0.25">
      <c r="A6130" s="23">
        <v>6129</v>
      </c>
      <c r="B6130" s="22" t="s">
        <v>2</v>
      </c>
      <c r="C6130" s="23" t="s">
        <v>12</v>
      </c>
      <c r="D6130" s="41">
        <v>10000</v>
      </c>
      <c r="E6130" s="23" t="s">
        <v>39</v>
      </c>
    </row>
    <row r="6131" spans="1:5" ht="13.2" x14ac:dyDescent="0.25">
      <c r="A6131" s="23">
        <v>6130</v>
      </c>
      <c r="B6131" s="22" t="s">
        <v>2</v>
      </c>
      <c r="C6131" s="23" t="s">
        <v>13</v>
      </c>
      <c r="D6131" s="41">
        <v>3750</v>
      </c>
      <c r="E6131" s="23" t="s">
        <v>39</v>
      </c>
    </row>
    <row r="6132" spans="1:5" ht="13.2" x14ac:dyDescent="0.25">
      <c r="A6132" s="23">
        <v>6131</v>
      </c>
      <c r="B6132" s="22" t="s">
        <v>2</v>
      </c>
      <c r="C6132" s="23" t="s">
        <v>13</v>
      </c>
      <c r="D6132" s="41">
        <v>7500</v>
      </c>
      <c r="E6132" s="23" t="s">
        <v>39</v>
      </c>
    </row>
    <row r="6133" spans="1:5" ht="13.2" x14ac:dyDescent="0.25">
      <c r="A6133" s="23">
        <v>6132</v>
      </c>
      <c r="B6133" s="22" t="s">
        <v>2</v>
      </c>
      <c r="C6133" s="23" t="s">
        <v>13</v>
      </c>
      <c r="D6133" s="41">
        <v>3750</v>
      </c>
      <c r="E6133" s="23" t="s">
        <v>40</v>
      </c>
    </row>
    <row r="6134" spans="1:5" ht="13.2" x14ac:dyDescent="0.25">
      <c r="A6134" s="23">
        <v>6133</v>
      </c>
      <c r="B6134" s="22" t="s">
        <v>2</v>
      </c>
      <c r="C6134" s="23" t="s">
        <v>10</v>
      </c>
      <c r="D6134" s="41">
        <v>11000</v>
      </c>
      <c r="E6134" s="23" t="s">
        <v>39</v>
      </c>
    </row>
    <row r="6135" spans="1:5" ht="13.2" x14ac:dyDescent="0.25">
      <c r="A6135" s="23">
        <v>6134</v>
      </c>
      <c r="B6135" s="22" t="s">
        <v>2</v>
      </c>
      <c r="C6135" s="23" t="s">
        <v>14</v>
      </c>
      <c r="D6135" s="41">
        <v>1500</v>
      </c>
      <c r="E6135" s="23" t="s">
        <v>39</v>
      </c>
    </row>
    <row r="6136" spans="1:5" ht="13.2" x14ac:dyDescent="0.25">
      <c r="A6136" s="23">
        <v>6135</v>
      </c>
      <c r="B6136" s="22" t="s">
        <v>2</v>
      </c>
      <c r="C6136" s="23" t="s">
        <v>10</v>
      </c>
      <c r="D6136" s="41">
        <v>5000</v>
      </c>
      <c r="E6136" s="23" t="s">
        <v>40</v>
      </c>
    </row>
    <row r="6137" spans="1:5" ht="13.2" x14ac:dyDescent="0.25">
      <c r="A6137" s="23">
        <v>6136</v>
      </c>
      <c r="B6137" s="22" t="s">
        <v>2</v>
      </c>
      <c r="C6137" s="23" t="s">
        <v>12</v>
      </c>
      <c r="D6137" s="41">
        <v>12500</v>
      </c>
      <c r="E6137" s="23" t="s">
        <v>40</v>
      </c>
    </row>
    <row r="6138" spans="1:5" ht="13.2" x14ac:dyDescent="0.25">
      <c r="A6138" s="23">
        <v>6137</v>
      </c>
      <c r="B6138" s="22" t="s">
        <v>2</v>
      </c>
      <c r="C6138" s="23" t="s">
        <v>15</v>
      </c>
      <c r="D6138" s="41">
        <v>104000</v>
      </c>
      <c r="E6138" s="23" t="s">
        <v>39</v>
      </c>
    </row>
    <row r="6139" spans="1:5" ht="13.2" x14ac:dyDescent="0.25">
      <c r="A6139" s="23">
        <v>6138</v>
      </c>
      <c r="B6139" s="22" t="s">
        <v>2</v>
      </c>
      <c r="C6139" s="23" t="s">
        <v>15</v>
      </c>
      <c r="D6139" s="41">
        <v>20000</v>
      </c>
      <c r="E6139" s="23" t="s">
        <v>39</v>
      </c>
    </row>
    <row r="6140" spans="1:5" ht="13.2" x14ac:dyDescent="0.25">
      <c r="A6140" s="23">
        <v>6139</v>
      </c>
      <c r="B6140" s="22" t="s">
        <v>2</v>
      </c>
      <c r="C6140" s="23" t="s">
        <v>15</v>
      </c>
      <c r="D6140" s="41">
        <v>24000</v>
      </c>
      <c r="E6140" s="23" t="s">
        <v>39</v>
      </c>
    </row>
    <row r="6141" spans="1:5" ht="13.2" x14ac:dyDescent="0.25">
      <c r="A6141" s="23">
        <v>6140</v>
      </c>
      <c r="B6141" s="22" t="s">
        <v>2</v>
      </c>
      <c r="C6141" s="23" t="s">
        <v>10</v>
      </c>
      <c r="D6141" s="41">
        <v>7500</v>
      </c>
      <c r="E6141" s="23" t="s">
        <v>39</v>
      </c>
    </row>
    <row r="6142" spans="1:5" ht="13.2" x14ac:dyDescent="0.25">
      <c r="A6142" s="23">
        <v>6141</v>
      </c>
      <c r="B6142" s="22" t="s">
        <v>2</v>
      </c>
      <c r="C6142" s="23" t="s">
        <v>14</v>
      </c>
      <c r="D6142" s="41">
        <v>8250</v>
      </c>
      <c r="E6142" s="23" t="s">
        <v>39</v>
      </c>
    </row>
    <row r="6143" spans="1:5" ht="13.2" x14ac:dyDescent="0.25">
      <c r="A6143" s="23">
        <v>6142</v>
      </c>
      <c r="B6143" s="22" t="s">
        <v>2</v>
      </c>
      <c r="C6143" s="23" t="s">
        <v>14</v>
      </c>
      <c r="D6143" s="41">
        <v>1750</v>
      </c>
      <c r="E6143" s="23" t="s">
        <v>39</v>
      </c>
    </row>
    <row r="6144" spans="1:5" ht="13.2" x14ac:dyDescent="0.25">
      <c r="A6144" s="23">
        <v>6143</v>
      </c>
      <c r="B6144" s="22" t="s">
        <v>2</v>
      </c>
      <c r="C6144" s="23" t="s">
        <v>14</v>
      </c>
      <c r="D6144" s="41">
        <v>7500</v>
      </c>
      <c r="E6144" s="23" t="s">
        <v>39</v>
      </c>
    </row>
    <row r="6145" spans="1:5" ht="13.2" x14ac:dyDescent="0.25">
      <c r="A6145" s="23">
        <v>6144</v>
      </c>
      <c r="B6145" s="22" t="s">
        <v>2</v>
      </c>
      <c r="C6145" s="23" t="s">
        <v>10</v>
      </c>
      <c r="D6145" s="41">
        <v>11000</v>
      </c>
      <c r="E6145" s="23" t="s">
        <v>39</v>
      </c>
    </row>
    <row r="6146" spans="1:5" ht="13.2" x14ac:dyDescent="0.25">
      <c r="A6146" s="23">
        <v>6145</v>
      </c>
      <c r="B6146" s="22" t="s">
        <v>2</v>
      </c>
      <c r="C6146" s="23" t="s">
        <v>14</v>
      </c>
      <c r="D6146" s="41">
        <v>1750</v>
      </c>
      <c r="E6146" s="23" t="s">
        <v>39</v>
      </c>
    </row>
    <row r="6147" spans="1:5" ht="13.2" x14ac:dyDescent="0.25">
      <c r="A6147" s="23">
        <v>6146</v>
      </c>
      <c r="B6147" s="22" t="s">
        <v>2</v>
      </c>
      <c r="C6147" s="23" t="s">
        <v>14</v>
      </c>
      <c r="D6147" s="41">
        <v>17500</v>
      </c>
      <c r="E6147" s="23" t="s">
        <v>39</v>
      </c>
    </row>
    <row r="6148" spans="1:5" ht="13.2" x14ac:dyDescent="0.25">
      <c r="A6148" s="23">
        <v>6147</v>
      </c>
      <c r="B6148" s="22" t="s">
        <v>2</v>
      </c>
      <c r="C6148" s="23" t="s">
        <v>14</v>
      </c>
      <c r="D6148" s="41">
        <v>2250</v>
      </c>
      <c r="E6148" s="23" t="s">
        <v>39</v>
      </c>
    </row>
    <row r="6149" spans="1:5" ht="13.2" x14ac:dyDescent="0.25">
      <c r="A6149" s="23">
        <v>6148</v>
      </c>
      <c r="B6149" s="22" t="s">
        <v>2</v>
      </c>
      <c r="C6149" s="23" t="s">
        <v>13</v>
      </c>
      <c r="D6149" s="41">
        <v>3750</v>
      </c>
      <c r="E6149" s="23" t="s">
        <v>39</v>
      </c>
    </row>
    <row r="6150" spans="1:5" ht="13.2" x14ac:dyDescent="0.25">
      <c r="A6150" s="23">
        <v>6149</v>
      </c>
      <c r="B6150" s="22" t="s">
        <v>2</v>
      </c>
      <c r="C6150" s="23" t="s">
        <v>12</v>
      </c>
      <c r="D6150" s="41">
        <v>8750</v>
      </c>
      <c r="E6150" s="23" t="s">
        <v>39</v>
      </c>
    </row>
    <row r="6151" spans="1:5" ht="13.2" x14ac:dyDescent="0.25">
      <c r="A6151" s="23">
        <v>6150</v>
      </c>
      <c r="B6151" s="22" t="s">
        <v>2</v>
      </c>
      <c r="C6151" s="23" t="s">
        <v>10</v>
      </c>
      <c r="D6151" s="41">
        <v>11000</v>
      </c>
      <c r="E6151" s="23" t="s">
        <v>39</v>
      </c>
    </row>
    <row r="6152" spans="1:5" ht="13.2" x14ac:dyDescent="0.25">
      <c r="A6152" s="23">
        <v>6151</v>
      </c>
      <c r="B6152" s="22" t="s">
        <v>2</v>
      </c>
      <c r="C6152" s="23" t="s">
        <v>14</v>
      </c>
      <c r="D6152" s="41">
        <v>1750</v>
      </c>
      <c r="E6152" s="23" t="s">
        <v>39</v>
      </c>
    </row>
    <row r="6153" spans="1:5" ht="13.2" x14ac:dyDescent="0.25">
      <c r="A6153" s="23">
        <v>6152</v>
      </c>
      <c r="B6153" s="22" t="s">
        <v>2</v>
      </c>
      <c r="C6153" s="23" t="s">
        <v>14</v>
      </c>
      <c r="D6153" s="41">
        <v>10500</v>
      </c>
      <c r="E6153" s="23" t="s">
        <v>39</v>
      </c>
    </row>
    <row r="6154" spans="1:5" ht="13.2" x14ac:dyDescent="0.25">
      <c r="A6154" s="23">
        <v>6153</v>
      </c>
      <c r="B6154" s="22" t="s">
        <v>2</v>
      </c>
      <c r="C6154" s="23" t="s">
        <v>14</v>
      </c>
      <c r="D6154" s="41">
        <v>500</v>
      </c>
      <c r="E6154" s="23" t="s">
        <v>39</v>
      </c>
    </row>
    <row r="6155" spans="1:5" ht="13.2" x14ac:dyDescent="0.25">
      <c r="A6155" s="23">
        <v>6154</v>
      </c>
      <c r="B6155" s="22" t="s">
        <v>2</v>
      </c>
      <c r="C6155" s="23" t="s">
        <v>14</v>
      </c>
      <c r="D6155" s="41">
        <v>750</v>
      </c>
      <c r="E6155" s="23" t="s">
        <v>39</v>
      </c>
    </row>
    <row r="6156" spans="1:5" ht="13.2" x14ac:dyDescent="0.25">
      <c r="A6156" s="23">
        <v>6155</v>
      </c>
      <c r="B6156" s="22" t="s">
        <v>2</v>
      </c>
      <c r="C6156" s="23" t="s">
        <v>14</v>
      </c>
      <c r="D6156" s="41">
        <v>1750</v>
      </c>
      <c r="E6156" s="23" t="s">
        <v>39</v>
      </c>
    </row>
    <row r="6157" spans="1:5" ht="13.2" x14ac:dyDescent="0.25">
      <c r="A6157" s="23">
        <v>6156</v>
      </c>
      <c r="B6157" s="22" t="s">
        <v>2</v>
      </c>
      <c r="C6157" s="23" t="s">
        <v>13</v>
      </c>
      <c r="D6157" s="41">
        <v>3750</v>
      </c>
      <c r="E6157" s="23" t="s">
        <v>39</v>
      </c>
    </row>
    <row r="6158" spans="1:5" ht="13.2" x14ac:dyDescent="0.25">
      <c r="A6158" s="23">
        <v>6157</v>
      </c>
      <c r="B6158" s="22" t="s">
        <v>2</v>
      </c>
      <c r="C6158" s="23" t="s">
        <v>12</v>
      </c>
      <c r="D6158" s="41">
        <v>8750</v>
      </c>
      <c r="E6158" s="23" t="s">
        <v>39</v>
      </c>
    </row>
    <row r="6159" spans="1:5" ht="13.2" x14ac:dyDescent="0.25">
      <c r="A6159" s="23">
        <v>6158</v>
      </c>
      <c r="B6159" s="22" t="s">
        <v>2</v>
      </c>
      <c r="C6159" s="23" t="s">
        <v>10</v>
      </c>
      <c r="D6159" s="41">
        <v>5000</v>
      </c>
      <c r="E6159" s="23" t="s">
        <v>39</v>
      </c>
    </row>
    <row r="6160" spans="1:5" ht="13.2" x14ac:dyDescent="0.25">
      <c r="A6160" s="23">
        <v>6159</v>
      </c>
      <c r="B6160" s="22" t="s">
        <v>2</v>
      </c>
      <c r="C6160" s="23" t="s">
        <v>10</v>
      </c>
      <c r="D6160" s="41">
        <v>7500</v>
      </c>
      <c r="E6160" s="23" t="s">
        <v>40</v>
      </c>
    </row>
    <row r="6161" spans="1:5" ht="13.2" x14ac:dyDescent="0.25">
      <c r="A6161" s="23">
        <v>6160</v>
      </c>
      <c r="B6161" s="22" t="s">
        <v>2</v>
      </c>
      <c r="C6161" s="23" t="s">
        <v>11</v>
      </c>
      <c r="D6161" s="41">
        <v>8500</v>
      </c>
      <c r="E6161" s="23" t="s">
        <v>40</v>
      </c>
    </row>
    <row r="6162" spans="1:5" ht="13.2" x14ac:dyDescent="0.25">
      <c r="A6162" s="23">
        <v>6161</v>
      </c>
      <c r="B6162" s="22" t="s">
        <v>2</v>
      </c>
      <c r="C6162" s="23" t="s">
        <v>10</v>
      </c>
      <c r="D6162" s="41">
        <v>7500</v>
      </c>
      <c r="E6162" s="23" t="s">
        <v>39</v>
      </c>
    </row>
    <row r="6163" spans="1:5" ht="13.2" x14ac:dyDescent="0.25">
      <c r="A6163" s="23">
        <v>6162</v>
      </c>
      <c r="B6163" s="22" t="s">
        <v>2</v>
      </c>
      <c r="C6163" s="23" t="s">
        <v>14</v>
      </c>
      <c r="D6163" s="41">
        <v>4750</v>
      </c>
      <c r="E6163" s="23" t="s">
        <v>39</v>
      </c>
    </row>
    <row r="6164" spans="1:5" ht="13.2" x14ac:dyDescent="0.25">
      <c r="A6164" s="23">
        <v>6163</v>
      </c>
      <c r="B6164" s="22" t="s">
        <v>2</v>
      </c>
      <c r="C6164" s="23" t="s">
        <v>14</v>
      </c>
      <c r="D6164" s="41">
        <v>13750</v>
      </c>
      <c r="E6164" s="23" t="s">
        <v>39</v>
      </c>
    </row>
    <row r="6165" spans="1:5" ht="13.2" x14ac:dyDescent="0.25">
      <c r="A6165" s="23">
        <v>6164</v>
      </c>
      <c r="B6165" s="22" t="s">
        <v>2</v>
      </c>
      <c r="C6165" s="23" t="s">
        <v>14</v>
      </c>
      <c r="D6165" s="41">
        <v>9250</v>
      </c>
      <c r="E6165" s="23" t="s">
        <v>39</v>
      </c>
    </row>
    <row r="6166" spans="1:5" ht="13.2" x14ac:dyDescent="0.25">
      <c r="A6166" s="23">
        <v>6165</v>
      </c>
      <c r="B6166" s="22" t="s">
        <v>2</v>
      </c>
      <c r="C6166" s="23" t="s">
        <v>14</v>
      </c>
      <c r="D6166" s="41">
        <v>4000</v>
      </c>
      <c r="E6166" s="23" t="s">
        <v>39</v>
      </c>
    </row>
    <row r="6167" spans="1:5" ht="13.2" x14ac:dyDescent="0.25">
      <c r="A6167" s="23">
        <v>6166</v>
      </c>
      <c r="B6167" s="22" t="s">
        <v>2</v>
      </c>
      <c r="C6167" s="23" t="s">
        <v>12</v>
      </c>
      <c r="D6167" s="41">
        <v>12500</v>
      </c>
      <c r="E6167" s="23" t="s">
        <v>39</v>
      </c>
    </row>
    <row r="6168" spans="1:5" ht="13.2" x14ac:dyDescent="0.25">
      <c r="A6168" s="23">
        <v>6167</v>
      </c>
      <c r="B6168" s="22" t="s">
        <v>2</v>
      </c>
      <c r="C6168" s="23" t="s">
        <v>12</v>
      </c>
      <c r="D6168" s="41">
        <v>12500</v>
      </c>
      <c r="E6168" s="23" t="s">
        <v>40</v>
      </c>
    </row>
    <row r="6169" spans="1:5" ht="13.2" x14ac:dyDescent="0.25">
      <c r="A6169" s="23">
        <v>6168</v>
      </c>
      <c r="B6169" s="22" t="s">
        <v>2</v>
      </c>
      <c r="C6169" s="23" t="s">
        <v>12</v>
      </c>
      <c r="D6169" s="41">
        <v>8750</v>
      </c>
      <c r="E6169" s="23" t="s">
        <v>40</v>
      </c>
    </row>
    <row r="6170" spans="1:5" ht="13.2" x14ac:dyDescent="0.25">
      <c r="A6170" s="23">
        <v>6169</v>
      </c>
      <c r="B6170" s="22" t="s">
        <v>2</v>
      </c>
      <c r="C6170" s="23" t="s">
        <v>12</v>
      </c>
      <c r="D6170" s="41">
        <v>10000</v>
      </c>
      <c r="E6170" s="23" t="s">
        <v>40</v>
      </c>
    </row>
    <row r="6171" spans="1:5" ht="13.2" x14ac:dyDescent="0.25">
      <c r="A6171" s="23">
        <v>6170</v>
      </c>
      <c r="B6171" s="22" t="s">
        <v>2</v>
      </c>
      <c r="C6171" s="23" t="s">
        <v>13</v>
      </c>
      <c r="D6171" s="41">
        <v>7500</v>
      </c>
      <c r="E6171" s="23" t="s">
        <v>40</v>
      </c>
    </row>
    <row r="6172" spans="1:5" ht="13.2" x14ac:dyDescent="0.25">
      <c r="A6172" s="23">
        <v>6171</v>
      </c>
      <c r="B6172" s="22" t="s">
        <v>2</v>
      </c>
      <c r="C6172" s="23" t="s">
        <v>12</v>
      </c>
      <c r="D6172" s="41">
        <v>10000</v>
      </c>
      <c r="E6172" s="23" t="s">
        <v>40</v>
      </c>
    </row>
    <row r="6173" spans="1:5" ht="13.2" x14ac:dyDescent="0.25">
      <c r="A6173" s="23">
        <v>6172</v>
      </c>
      <c r="B6173" s="22" t="s">
        <v>2</v>
      </c>
      <c r="C6173" s="23" t="s">
        <v>13</v>
      </c>
      <c r="D6173" s="41">
        <v>3750</v>
      </c>
      <c r="E6173" s="23" t="s">
        <v>40</v>
      </c>
    </row>
    <row r="6174" spans="1:5" ht="13.2" x14ac:dyDescent="0.25">
      <c r="A6174" s="23">
        <v>6173</v>
      </c>
      <c r="B6174" s="22" t="s">
        <v>2</v>
      </c>
      <c r="C6174" s="23" t="s">
        <v>12</v>
      </c>
      <c r="D6174" s="41">
        <v>8750</v>
      </c>
      <c r="E6174" s="23" t="s">
        <v>40</v>
      </c>
    </row>
    <row r="6175" spans="1:5" ht="13.2" x14ac:dyDescent="0.25">
      <c r="A6175" s="23">
        <v>6174</v>
      </c>
      <c r="B6175" s="22" t="s">
        <v>2</v>
      </c>
      <c r="C6175" s="23" t="s">
        <v>14</v>
      </c>
      <c r="D6175" s="41">
        <v>7500</v>
      </c>
      <c r="E6175" s="23" t="s">
        <v>40</v>
      </c>
    </row>
    <row r="6176" spans="1:5" ht="13.2" x14ac:dyDescent="0.25">
      <c r="A6176" s="23">
        <v>6175</v>
      </c>
      <c r="B6176" s="22" t="s">
        <v>2</v>
      </c>
      <c r="C6176" s="23" t="s">
        <v>10</v>
      </c>
      <c r="D6176" s="41">
        <v>87500</v>
      </c>
      <c r="E6176" s="23" t="s">
        <v>40</v>
      </c>
    </row>
    <row r="6177" spans="1:5" ht="13.2" x14ac:dyDescent="0.25">
      <c r="A6177" s="23">
        <v>6176</v>
      </c>
      <c r="B6177" s="22" t="s">
        <v>2</v>
      </c>
      <c r="C6177" s="23" t="s">
        <v>14</v>
      </c>
      <c r="D6177" s="41">
        <v>8500</v>
      </c>
      <c r="E6177" s="23" t="s">
        <v>40</v>
      </c>
    </row>
    <row r="6178" spans="1:5" ht="13.2" x14ac:dyDescent="0.25">
      <c r="A6178" s="23">
        <v>6177</v>
      </c>
      <c r="B6178" s="22" t="s">
        <v>2</v>
      </c>
      <c r="C6178" s="23" t="s">
        <v>14</v>
      </c>
      <c r="D6178" s="41">
        <v>42000</v>
      </c>
      <c r="E6178" s="23" t="s">
        <v>40</v>
      </c>
    </row>
    <row r="6179" spans="1:5" ht="13.2" x14ac:dyDescent="0.25">
      <c r="A6179" s="23">
        <v>6178</v>
      </c>
      <c r="B6179" s="22" t="s">
        <v>2</v>
      </c>
      <c r="C6179" s="23" t="s">
        <v>14</v>
      </c>
      <c r="D6179" s="41">
        <v>1000</v>
      </c>
      <c r="E6179" s="23" t="s">
        <v>40</v>
      </c>
    </row>
    <row r="6180" spans="1:5" ht="13.2" x14ac:dyDescent="0.25">
      <c r="A6180" s="23">
        <v>6179</v>
      </c>
      <c r="B6180" s="22" t="s">
        <v>2</v>
      </c>
      <c r="C6180" s="23" t="s">
        <v>14</v>
      </c>
      <c r="D6180" s="41">
        <v>1500</v>
      </c>
      <c r="E6180" s="23" t="s">
        <v>40</v>
      </c>
    </row>
    <row r="6181" spans="1:5" ht="13.2" x14ac:dyDescent="0.25">
      <c r="A6181" s="23">
        <v>6180</v>
      </c>
      <c r="B6181" s="22" t="s">
        <v>2</v>
      </c>
      <c r="C6181" s="23" t="s">
        <v>14</v>
      </c>
      <c r="D6181" s="41">
        <v>1750</v>
      </c>
      <c r="E6181" s="23" t="s">
        <v>40</v>
      </c>
    </row>
    <row r="6182" spans="1:5" ht="13.2" x14ac:dyDescent="0.25">
      <c r="A6182" s="23">
        <v>6181</v>
      </c>
      <c r="B6182" s="22" t="s">
        <v>2</v>
      </c>
      <c r="C6182" s="23" t="s">
        <v>14</v>
      </c>
      <c r="D6182" s="41">
        <v>1250</v>
      </c>
      <c r="E6182" s="23" t="s">
        <v>40</v>
      </c>
    </row>
    <row r="6183" spans="1:5" ht="13.2" x14ac:dyDescent="0.25">
      <c r="A6183" s="23">
        <v>6182</v>
      </c>
      <c r="B6183" s="22" t="s">
        <v>2</v>
      </c>
      <c r="C6183" s="23" t="s">
        <v>12</v>
      </c>
      <c r="D6183" s="41">
        <v>12500</v>
      </c>
      <c r="E6183" s="23" t="s">
        <v>40</v>
      </c>
    </row>
    <row r="6184" spans="1:5" ht="13.2" x14ac:dyDescent="0.25">
      <c r="A6184" s="23">
        <v>6183</v>
      </c>
      <c r="B6184" s="22" t="s">
        <v>2</v>
      </c>
      <c r="C6184" s="23" t="s">
        <v>10</v>
      </c>
      <c r="D6184" s="41">
        <v>5000</v>
      </c>
      <c r="E6184" s="23" t="s">
        <v>39</v>
      </c>
    </row>
    <row r="6185" spans="1:5" ht="13.2" x14ac:dyDescent="0.25">
      <c r="A6185" s="23">
        <v>6184</v>
      </c>
      <c r="B6185" s="22" t="s">
        <v>2</v>
      </c>
      <c r="C6185" s="23" t="s">
        <v>14</v>
      </c>
      <c r="D6185" s="41">
        <v>500</v>
      </c>
      <c r="E6185" s="23" t="s">
        <v>39</v>
      </c>
    </row>
    <row r="6186" spans="1:5" ht="13.2" x14ac:dyDescent="0.25">
      <c r="A6186" s="23">
        <v>6185</v>
      </c>
      <c r="B6186" s="22" t="s">
        <v>2</v>
      </c>
      <c r="C6186" s="23" t="s">
        <v>14</v>
      </c>
      <c r="D6186" s="41">
        <v>2750</v>
      </c>
      <c r="E6186" s="23" t="s">
        <v>39</v>
      </c>
    </row>
    <row r="6187" spans="1:5" ht="13.2" x14ac:dyDescent="0.25">
      <c r="A6187" s="23">
        <v>6186</v>
      </c>
      <c r="B6187" s="22" t="s">
        <v>2</v>
      </c>
      <c r="C6187" s="23" t="s">
        <v>10</v>
      </c>
      <c r="D6187" s="41">
        <v>11000</v>
      </c>
      <c r="E6187" s="23" t="s">
        <v>40</v>
      </c>
    </row>
    <row r="6188" spans="1:5" ht="13.2" x14ac:dyDescent="0.25">
      <c r="A6188" s="23">
        <v>6187</v>
      </c>
      <c r="B6188" s="22" t="s">
        <v>2</v>
      </c>
      <c r="C6188" s="23" t="s">
        <v>14</v>
      </c>
      <c r="D6188" s="41">
        <v>10500</v>
      </c>
      <c r="E6188" s="23" t="s">
        <v>40</v>
      </c>
    </row>
    <row r="6189" spans="1:5" ht="13.2" x14ac:dyDescent="0.25">
      <c r="A6189" s="23">
        <v>6188</v>
      </c>
      <c r="B6189" s="22" t="s">
        <v>2</v>
      </c>
      <c r="C6189" s="23" t="s">
        <v>14</v>
      </c>
      <c r="D6189" s="41">
        <v>500</v>
      </c>
      <c r="E6189" s="23" t="s">
        <v>40</v>
      </c>
    </row>
    <row r="6190" spans="1:5" ht="13.2" x14ac:dyDescent="0.25">
      <c r="A6190" s="23">
        <v>6189</v>
      </c>
      <c r="B6190" s="22" t="s">
        <v>2</v>
      </c>
      <c r="C6190" s="23" t="s">
        <v>14</v>
      </c>
      <c r="D6190" s="41">
        <v>750</v>
      </c>
      <c r="E6190" s="23" t="s">
        <v>40</v>
      </c>
    </row>
    <row r="6191" spans="1:5" ht="13.2" x14ac:dyDescent="0.25">
      <c r="A6191" s="23">
        <v>6190</v>
      </c>
      <c r="B6191" s="22" t="s">
        <v>2</v>
      </c>
      <c r="C6191" s="23" t="s">
        <v>10</v>
      </c>
      <c r="D6191" s="41">
        <v>2500</v>
      </c>
      <c r="E6191" s="23" t="s">
        <v>39</v>
      </c>
    </row>
    <row r="6192" spans="1:5" ht="13.2" x14ac:dyDescent="0.25">
      <c r="A6192" s="23">
        <v>6191</v>
      </c>
      <c r="B6192" s="22" t="s">
        <v>2</v>
      </c>
      <c r="C6192" s="23" t="s">
        <v>10</v>
      </c>
      <c r="D6192" s="41">
        <v>12500</v>
      </c>
      <c r="E6192" s="23" t="s">
        <v>39</v>
      </c>
    </row>
    <row r="6193" spans="1:5" ht="13.2" x14ac:dyDescent="0.25">
      <c r="A6193" s="23">
        <v>6192</v>
      </c>
      <c r="B6193" s="22" t="s">
        <v>2</v>
      </c>
      <c r="C6193" s="23" t="s">
        <v>14</v>
      </c>
      <c r="D6193" s="41">
        <v>1000</v>
      </c>
      <c r="E6193" s="23" t="s">
        <v>39</v>
      </c>
    </row>
    <row r="6194" spans="1:5" ht="13.2" x14ac:dyDescent="0.25">
      <c r="A6194" s="23">
        <v>6193</v>
      </c>
      <c r="B6194" s="22" t="s">
        <v>2</v>
      </c>
      <c r="C6194" s="23" t="s">
        <v>14</v>
      </c>
      <c r="D6194" s="41">
        <v>7750</v>
      </c>
      <c r="E6194" s="23" t="s">
        <v>39</v>
      </c>
    </row>
    <row r="6195" spans="1:5" ht="13.2" x14ac:dyDescent="0.25">
      <c r="A6195" s="23">
        <v>6194</v>
      </c>
      <c r="B6195" s="22" t="s">
        <v>2</v>
      </c>
      <c r="C6195" s="23" t="s">
        <v>14</v>
      </c>
      <c r="D6195" s="41">
        <v>2500</v>
      </c>
      <c r="E6195" s="23" t="s">
        <v>39</v>
      </c>
    </row>
    <row r="6196" spans="1:5" ht="13.2" x14ac:dyDescent="0.25">
      <c r="A6196" s="23">
        <v>6195</v>
      </c>
      <c r="B6196" s="22" t="s">
        <v>2</v>
      </c>
      <c r="C6196" s="23" t="s">
        <v>14</v>
      </c>
      <c r="D6196" s="41">
        <v>11500</v>
      </c>
      <c r="E6196" s="23" t="s">
        <v>39</v>
      </c>
    </row>
    <row r="6197" spans="1:5" ht="13.2" x14ac:dyDescent="0.25">
      <c r="A6197" s="23">
        <v>6196</v>
      </c>
      <c r="B6197" s="22" t="s">
        <v>2</v>
      </c>
      <c r="C6197" s="23" t="s">
        <v>14</v>
      </c>
      <c r="D6197" s="41">
        <v>500</v>
      </c>
      <c r="E6197" s="23" t="s">
        <v>39</v>
      </c>
    </row>
    <row r="6198" spans="1:5" ht="13.2" x14ac:dyDescent="0.25">
      <c r="A6198" s="23">
        <v>6197</v>
      </c>
      <c r="B6198" s="22" t="s">
        <v>2</v>
      </c>
      <c r="C6198" s="23" t="s">
        <v>14</v>
      </c>
      <c r="D6198" s="41">
        <v>750</v>
      </c>
      <c r="E6198" s="23" t="s">
        <v>39</v>
      </c>
    </row>
    <row r="6199" spans="1:5" ht="13.2" x14ac:dyDescent="0.25">
      <c r="A6199" s="23">
        <v>6198</v>
      </c>
      <c r="B6199" s="22" t="s">
        <v>2</v>
      </c>
      <c r="C6199" s="23" t="s">
        <v>14</v>
      </c>
      <c r="D6199" s="41">
        <v>1750</v>
      </c>
      <c r="E6199" s="23" t="s">
        <v>39</v>
      </c>
    </row>
    <row r="6200" spans="1:5" ht="13.2" x14ac:dyDescent="0.25">
      <c r="A6200" s="23">
        <v>6199</v>
      </c>
      <c r="B6200" s="22" t="s">
        <v>2</v>
      </c>
      <c r="C6200" s="23" t="s">
        <v>13</v>
      </c>
      <c r="D6200" s="41">
        <v>11250</v>
      </c>
      <c r="E6200" s="23" t="s">
        <v>39</v>
      </c>
    </row>
    <row r="6201" spans="1:5" ht="13.2" x14ac:dyDescent="0.25">
      <c r="A6201" s="23">
        <v>6200</v>
      </c>
      <c r="B6201" s="22" t="s">
        <v>2</v>
      </c>
      <c r="C6201" s="23" t="s">
        <v>12</v>
      </c>
      <c r="D6201" s="41">
        <v>12500</v>
      </c>
      <c r="E6201" s="23" t="s">
        <v>39</v>
      </c>
    </row>
    <row r="6202" spans="1:5" ht="13.2" x14ac:dyDescent="0.25">
      <c r="A6202" s="23">
        <v>6201</v>
      </c>
      <c r="B6202" s="22" t="s">
        <v>2</v>
      </c>
      <c r="C6202" s="23" t="s">
        <v>11</v>
      </c>
      <c r="D6202" s="41">
        <v>7500</v>
      </c>
      <c r="E6202" s="23" t="s">
        <v>39</v>
      </c>
    </row>
    <row r="6203" spans="1:5" ht="13.2" x14ac:dyDescent="0.25">
      <c r="A6203" s="23">
        <v>6202</v>
      </c>
      <c r="B6203" s="22" t="s">
        <v>2</v>
      </c>
      <c r="C6203" s="23" t="s">
        <v>12</v>
      </c>
      <c r="D6203" s="41">
        <v>8750</v>
      </c>
      <c r="E6203" s="23" t="s">
        <v>40</v>
      </c>
    </row>
    <row r="6204" spans="1:5" ht="13.2" x14ac:dyDescent="0.25">
      <c r="A6204" s="23">
        <v>6203</v>
      </c>
      <c r="B6204" s="22" t="s">
        <v>2</v>
      </c>
      <c r="C6204" s="23" t="s">
        <v>12</v>
      </c>
      <c r="D6204" s="41">
        <v>12500</v>
      </c>
      <c r="E6204" s="23" t="s">
        <v>40</v>
      </c>
    </row>
    <row r="6205" spans="1:5" ht="13.2" x14ac:dyDescent="0.25">
      <c r="A6205" s="23">
        <v>6204</v>
      </c>
      <c r="B6205" s="22" t="s">
        <v>2</v>
      </c>
      <c r="C6205" s="23" t="s">
        <v>10</v>
      </c>
      <c r="D6205" s="41">
        <v>2500</v>
      </c>
      <c r="E6205" s="23" t="s">
        <v>40</v>
      </c>
    </row>
    <row r="6206" spans="1:5" ht="13.2" x14ac:dyDescent="0.25">
      <c r="A6206" s="23">
        <v>6205</v>
      </c>
      <c r="B6206" s="22" t="s">
        <v>2</v>
      </c>
      <c r="C6206" s="23" t="s">
        <v>12</v>
      </c>
      <c r="D6206" s="41">
        <v>10000</v>
      </c>
      <c r="E6206" s="23" t="s">
        <v>40</v>
      </c>
    </row>
    <row r="6207" spans="1:5" ht="13.2" x14ac:dyDescent="0.25">
      <c r="A6207" s="23">
        <v>6206</v>
      </c>
      <c r="B6207" s="22" t="s">
        <v>2</v>
      </c>
      <c r="C6207" s="23" t="s">
        <v>12</v>
      </c>
      <c r="D6207" s="41">
        <v>8750</v>
      </c>
      <c r="E6207" s="23" t="s">
        <v>40</v>
      </c>
    </row>
    <row r="6208" spans="1:5" ht="13.2" x14ac:dyDescent="0.25">
      <c r="A6208" s="23">
        <v>6207</v>
      </c>
      <c r="B6208" s="22" t="s">
        <v>2</v>
      </c>
      <c r="C6208" s="23" t="s">
        <v>10</v>
      </c>
      <c r="D6208" s="41">
        <v>11000</v>
      </c>
      <c r="E6208" s="23" t="s">
        <v>40</v>
      </c>
    </row>
    <row r="6209" spans="1:5" ht="13.2" x14ac:dyDescent="0.25">
      <c r="A6209" s="23">
        <v>6208</v>
      </c>
      <c r="B6209" s="22" t="s">
        <v>2</v>
      </c>
      <c r="C6209" s="23" t="s">
        <v>14</v>
      </c>
      <c r="D6209" s="41">
        <v>1000</v>
      </c>
      <c r="E6209" s="23" t="s">
        <v>40</v>
      </c>
    </row>
    <row r="6210" spans="1:5" ht="13.2" x14ac:dyDescent="0.25">
      <c r="A6210" s="23">
        <v>6209</v>
      </c>
      <c r="B6210" s="22" t="s">
        <v>2</v>
      </c>
      <c r="C6210" s="23" t="s">
        <v>14</v>
      </c>
      <c r="D6210" s="41">
        <v>1750</v>
      </c>
      <c r="E6210" s="23" t="s">
        <v>40</v>
      </c>
    </row>
    <row r="6211" spans="1:5" ht="13.2" x14ac:dyDescent="0.25">
      <c r="A6211" s="23">
        <v>6210</v>
      </c>
      <c r="B6211" s="22" t="s">
        <v>2</v>
      </c>
      <c r="C6211" s="23" t="s">
        <v>14</v>
      </c>
      <c r="D6211" s="41">
        <v>3750</v>
      </c>
      <c r="E6211" s="23" t="s">
        <v>40</v>
      </c>
    </row>
    <row r="6212" spans="1:5" ht="13.2" x14ac:dyDescent="0.25">
      <c r="A6212" s="23">
        <v>6211</v>
      </c>
      <c r="B6212" s="22" t="s">
        <v>2</v>
      </c>
      <c r="C6212" s="23" t="s">
        <v>14</v>
      </c>
      <c r="D6212" s="41">
        <v>2250</v>
      </c>
      <c r="E6212" s="23" t="s">
        <v>40</v>
      </c>
    </row>
    <row r="6213" spans="1:5" ht="13.2" x14ac:dyDescent="0.25">
      <c r="A6213" s="23">
        <v>6212</v>
      </c>
      <c r="B6213" s="22" t="s">
        <v>2</v>
      </c>
      <c r="C6213" s="23" t="s">
        <v>14</v>
      </c>
      <c r="D6213" s="41">
        <v>14500</v>
      </c>
      <c r="E6213" s="23" t="s">
        <v>40</v>
      </c>
    </row>
    <row r="6214" spans="1:5" ht="13.2" x14ac:dyDescent="0.25">
      <c r="A6214" s="23">
        <v>6213</v>
      </c>
      <c r="B6214" s="22" t="s">
        <v>2</v>
      </c>
      <c r="C6214" s="23" t="s">
        <v>14</v>
      </c>
      <c r="D6214" s="41">
        <v>10500</v>
      </c>
      <c r="E6214" s="23" t="s">
        <v>40</v>
      </c>
    </row>
    <row r="6215" spans="1:5" ht="13.2" x14ac:dyDescent="0.25">
      <c r="A6215" s="23">
        <v>6214</v>
      </c>
      <c r="B6215" s="22" t="s">
        <v>2</v>
      </c>
      <c r="C6215" s="23" t="s">
        <v>14</v>
      </c>
      <c r="D6215" s="41">
        <v>500</v>
      </c>
      <c r="E6215" s="23" t="s">
        <v>40</v>
      </c>
    </row>
    <row r="6216" spans="1:5" ht="13.2" x14ac:dyDescent="0.25">
      <c r="A6216" s="23">
        <v>6215</v>
      </c>
      <c r="B6216" s="22" t="s">
        <v>2</v>
      </c>
      <c r="C6216" s="23" t="s">
        <v>14</v>
      </c>
      <c r="D6216" s="41">
        <v>750</v>
      </c>
      <c r="E6216" s="23" t="s">
        <v>40</v>
      </c>
    </row>
    <row r="6217" spans="1:5" ht="13.2" x14ac:dyDescent="0.25">
      <c r="A6217" s="23">
        <v>6216</v>
      </c>
      <c r="B6217" s="22" t="s">
        <v>2</v>
      </c>
      <c r="C6217" s="23" t="s">
        <v>14</v>
      </c>
      <c r="D6217" s="41">
        <v>1750</v>
      </c>
      <c r="E6217" s="23" t="s">
        <v>40</v>
      </c>
    </row>
    <row r="6218" spans="1:5" ht="13.2" x14ac:dyDescent="0.25">
      <c r="A6218" s="23">
        <v>6217</v>
      </c>
      <c r="B6218" s="22" t="s">
        <v>2</v>
      </c>
      <c r="C6218" s="23" t="s">
        <v>13</v>
      </c>
      <c r="D6218" s="41">
        <v>11250</v>
      </c>
      <c r="E6218" s="23" t="s">
        <v>40</v>
      </c>
    </row>
    <row r="6219" spans="1:5" ht="13.2" x14ac:dyDescent="0.25">
      <c r="A6219" s="23">
        <v>6218</v>
      </c>
      <c r="B6219" s="22" t="s">
        <v>2</v>
      </c>
      <c r="C6219" s="23" t="s">
        <v>12</v>
      </c>
      <c r="D6219" s="41">
        <v>12500</v>
      </c>
      <c r="E6219" s="23" t="s">
        <v>40</v>
      </c>
    </row>
    <row r="6220" spans="1:5" ht="13.2" x14ac:dyDescent="0.25">
      <c r="A6220" s="23">
        <v>6219</v>
      </c>
      <c r="B6220" s="22" t="s">
        <v>2</v>
      </c>
      <c r="C6220" s="23" t="s">
        <v>11</v>
      </c>
      <c r="D6220" s="41">
        <v>5500</v>
      </c>
      <c r="E6220" s="23" t="s">
        <v>40</v>
      </c>
    </row>
    <row r="6221" spans="1:5" ht="13.2" x14ac:dyDescent="0.25">
      <c r="A6221" s="23">
        <v>6220</v>
      </c>
      <c r="B6221" s="22" t="s">
        <v>2</v>
      </c>
      <c r="C6221" s="23" t="s">
        <v>10</v>
      </c>
      <c r="D6221" s="41">
        <v>22000</v>
      </c>
      <c r="E6221" s="23" t="s">
        <v>39</v>
      </c>
    </row>
    <row r="6222" spans="1:5" ht="13.2" x14ac:dyDescent="0.25">
      <c r="A6222" s="23">
        <v>6221</v>
      </c>
      <c r="B6222" s="22" t="s">
        <v>2</v>
      </c>
      <c r="C6222" s="23" t="s">
        <v>14</v>
      </c>
      <c r="D6222" s="41">
        <v>17500</v>
      </c>
      <c r="E6222" s="23" t="s">
        <v>39</v>
      </c>
    </row>
    <row r="6223" spans="1:5" ht="13.2" x14ac:dyDescent="0.25">
      <c r="A6223" s="23">
        <v>6222</v>
      </c>
      <c r="B6223" s="22" t="s">
        <v>2</v>
      </c>
      <c r="C6223" s="23" t="s">
        <v>14</v>
      </c>
      <c r="D6223" s="41">
        <v>2250</v>
      </c>
      <c r="E6223" s="23" t="s">
        <v>39</v>
      </c>
    </row>
    <row r="6224" spans="1:5" ht="13.2" x14ac:dyDescent="0.25">
      <c r="A6224" s="23">
        <v>6223</v>
      </c>
      <c r="B6224" s="22" t="s">
        <v>2</v>
      </c>
      <c r="C6224" s="23" t="s">
        <v>14</v>
      </c>
      <c r="D6224" s="41">
        <v>3000</v>
      </c>
      <c r="E6224" s="23" t="s">
        <v>39</v>
      </c>
    </row>
    <row r="6225" spans="1:5" ht="13.2" x14ac:dyDescent="0.25">
      <c r="A6225" s="23">
        <v>6224</v>
      </c>
      <c r="B6225" s="22" t="s">
        <v>2</v>
      </c>
      <c r="C6225" s="23" t="s">
        <v>14</v>
      </c>
      <c r="D6225" s="41">
        <v>7500</v>
      </c>
      <c r="E6225" s="23" t="s">
        <v>39</v>
      </c>
    </row>
    <row r="6226" spans="1:5" ht="13.2" x14ac:dyDescent="0.25">
      <c r="A6226" s="23">
        <v>6225</v>
      </c>
      <c r="B6226" s="22" t="s">
        <v>2</v>
      </c>
      <c r="C6226" s="23" t="s">
        <v>14</v>
      </c>
      <c r="D6226" s="41">
        <v>7500</v>
      </c>
      <c r="E6226" s="23" t="s">
        <v>39</v>
      </c>
    </row>
    <row r="6227" spans="1:5" ht="13.2" x14ac:dyDescent="0.25">
      <c r="A6227" s="23">
        <v>6226</v>
      </c>
      <c r="B6227" s="22" t="s">
        <v>2</v>
      </c>
      <c r="C6227" s="23" t="s">
        <v>14</v>
      </c>
      <c r="D6227" s="41">
        <v>1500</v>
      </c>
      <c r="E6227" s="23" t="s">
        <v>39</v>
      </c>
    </row>
    <row r="6228" spans="1:5" ht="13.2" x14ac:dyDescent="0.25">
      <c r="A6228" s="23">
        <v>6227</v>
      </c>
      <c r="B6228" s="22" t="s">
        <v>2</v>
      </c>
      <c r="C6228" s="23" t="s">
        <v>14</v>
      </c>
      <c r="D6228" s="41">
        <v>42000</v>
      </c>
      <c r="E6228" s="23" t="s">
        <v>39</v>
      </c>
    </row>
    <row r="6229" spans="1:5" ht="13.2" x14ac:dyDescent="0.25">
      <c r="A6229" s="23">
        <v>6228</v>
      </c>
      <c r="B6229" s="22" t="s">
        <v>2</v>
      </c>
      <c r="C6229" s="23" t="s">
        <v>14</v>
      </c>
      <c r="D6229" s="41">
        <v>500</v>
      </c>
      <c r="E6229" s="23" t="s">
        <v>39</v>
      </c>
    </row>
    <row r="6230" spans="1:5" ht="13.2" x14ac:dyDescent="0.25">
      <c r="A6230" s="23">
        <v>6229</v>
      </c>
      <c r="B6230" s="22" t="s">
        <v>2</v>
      </c>
      <c r="C6230" s="23" t="s">
        <v>14</v>
      </c>
      <c r="D6230" s="41">
        <v>750</v>
      </c>
      <c r="E6230" s="23" t="s">
        <v>39</v>
      </c>
    </row>
    <row r="6231" spans="1:5" ht="13.2" x14ac:dyDescent="0.25">
      <c r="A6231" s="23">
        <v>6230</v>
      </c>
      <c r="B6231" s="22" t="s">
        <v>2</v>
      </c>
      <c r="C6231" s="23" t="s">
        <v>14</v>
      </c>
      <c r="D6231" s="41">
        <v>1750</v>
      </c>
      <c r="E6231" s="23" t="s">
        <v>39</v>
      </c>
    </row>
    <row r="6232" spans="1:5" ht="13.2" x14ac:dyDescent="0.25">
      <c r="A6232" s="23">
        <v>6231</v>
      </c>
      <c r="B6232" s="22" t="s">
        <v>2</v>
      </c>
      <c r="C6232" s="23" t="s">
        <v>14</v>
      </c>
      <c r="D6232" s="41">
        <v>1250</v>
      </c>
      <c r="E6232" s="23" t="s">
        <v>39</v>
      </c>
    </row>
    <row r="6233" spans="1:5" ht="13.2" x14ac:dyDescent="0.25">
      <c r="A6233" s="23">
        <v>6232</v>
      </c>
      <c r="B6233" s="22" t="s">
        <v>2</v>
      </c>
      <c r="C6233" s="23" t="s">
        <v>12</v>
      </c>
      <c r="D6233" s="41">
        <v>7500</v>
      </c>
      <c r="E6233" s="23" t="s">
        <v>39</v>
      </c>
    </row>
    <row r="6234" spans="1:5" ht="13.2" x14ac:dyDescent="0.25">
      <c r="A6234" s="23">
        <v>6233</v>
      </c>
      <c r="B6234" s="22" t="s">
        <v>2</v>
      </c>
      <c r="C6234" s="23" t="s">
        <v>12</v>
      </c>
      <c r="D6234" s="41">
        <v>12500</v>
      </c>
      <c r="E6234" s="23" t="s">
        <v>39</v>
      </c>
    </row>
    <row r="6235" spans="1:5" ht="13.2" x14ac:dyDescent="0.25">
      <c r="A6235" s="23">
        <v>6234</v>
      </c>
      <c r="B6235" s="22" t="s">
        <v>2</v>
      </c>
      <c r="C6235" s="23" t="s">
        <v>10</v>
      </c>
      <c r="D6235" s="41">
        <v>10000</v>
      </c>
      <c r="E6235" s="23" t="s">
        <v>39</v>
      </c>
    </row>
    <row r="6236" spans="1:5" ht="13.2" x14ac:dyDescent="0.25">
      <c r="A6236" s="23">
        <v>6235</v>
      </c>
      <c r="B6236" s="22" t="s">
        <v>2</v>
      </c>
      <c r="C6236" s="23" t="s">
        <v>10</v>
      </c>
      <c r="D6236" s="41">
        <v>17500</v>
      </c>
      <c r="E6236" s="23" t="s">
        <v>39</v>
      </c>
    </row>
    <row r="6237" spans="1:5" ht="13.2" x14ac:dyDescent="0.25">
      <c r="A6237" s="23">
        <v>6236</v>
      </c>
      <c r="B6237" s="22" t="s">
        <v>2</v>
      </c>
      <c r="C6237" s="23" t="s">
        <v>10</v>
      </c>
      <c r="D6237" s="41">
        <v>12500</v>
      </c>
      <c r="E6237" s="23" t="s">
        <v>39</v>
      </c>
    </row>
    <row r="6238" spans="1:5" ht="13.2" x14ac:dyDescent="0.25">
      <c r="A6238" s="23">
        <v>6237</v>
      </c>
      <c r="B6238" s="22" t="s">
        <v>2</v>
      </c>
      <c r="C6238" s="23" t="s">
        <v>14</v>
      </c>
      <c r="D6238" s="41">
        <v>2750</v>
      </c>
      <c r="E6238" s="23" t="s">
        <v>39</v>
      </c>
    </row>
    <row r="6239" spans="1:5" ht="13.2" x14ac:dyDescent="0.25">
      <c r="A6239" s="23">
        <v>6238</v>
      </c>
      <c r="B6239" s="22" t="s">
        <v>2</v>
      </c>
      <c r="C6239" s="23" t="s">
        <v>14</v>
      </c>
      <c r="D6239" s="41">
        <v>6750</v>
      </c>
      <c r="E6239" s="23" t="s">
        <v>39</v>
      </c>
    </row>
    <row r="6240" spans="1:5" ht="13.2" x14ac:dyDescent="0.25">
      <c r="A6240" s="23">
        <v>6239</v>
      </c>
      <c r="B6240" s="22" t="s">
        <v>2</v>
      </c>
      <c r="C6240" s="23" t="s">
        <v>14</v>
      </c>
      <c r="D6240" s="41">
        <v>3750</v>
      </c>
      <c r="E6240" s="23" t="s">
        <v>39</v>
      </c>
    </row>
    <row r="6241" spans="1:5" ht="13.2" x14ac:dyDescent="0.25">
      <c r="A6241" s="23">
        <v>6240</v>
      </c>
      <c r="B6241" s="22" t="s">
        <v>2</v>
      </c>
      <c r="C6241" s="23" t="s">
        <v>14</v>
      </c>
      <c r="D6241" s="41">
        <v>3750</v>
      </c>
      <c r="E6241" s="23" t="s">
        <v>39</v>
      </c>
    </row>
    <row r="6242" spans="1:5" ht="13.2" x14ac:dyDescent="0.25">
      <c r="A6242" s="23">
        <v>6241</v>
      </c>
      <c r="B6242" s="22" t="s">
        <v>2</v>
      </c>
      <c r="C6242" s="23" t="s">
        <v>14</v>
      </c>
      <c r="D6242" s="41">
        <v>31500</v>
      </c>
      <c r="E6242" s="23" t="s">
        <v>39</v>
      </c>
    </row>
    <row r="6243" spans="1:5" ht="13.2" x14ac:dyDescent="0.25">
      <c r="A6243" s="23">
        <v>6242</v>
      </c>
      <c r="B6243" s="22" t="s">
        <v>2</v>
      </c>
      <c r="C6243" s="23" t="s">
        <v>14</v>
      </c>
      <c r="D6243" s="41">
        <v>500</v>
      </c>
      <c r="E6243" s="23" t="s">
        <v>39</v>
      </c>
    </row>
    <row r="6244" spans="1:5" ht="13.2" x14ac:dyDescent="0.25">
      <c r="A6244" s="23">
        <v>6243</v>
      </c>
      <c r="B6244" s="22" t="s">
        <v>2</v>
      </c>
      <c r="C6244" s="23" t="s">
        <v>14</v>
      </c>
      <c r="D6244" s="41">
        <v>750</v>
      </c>
      <c r="E6244" s="23" t="s">
        <v>39</v>
      </c>
    </row>
    <row r="6245" spans="1:5" ht="13.2" x14ac:dyDescent="0.25">
      <c r="A6245" s="23">
        <v>6244</v>
      </c>
      <c r="B6245" s="22" t="s">
        <v>2</v>
      </c>
      <c r="C6245" s="23" t="s">
        <v>14</v>
      </c>
      <c r="D6245" s="41">
        <v>1750</v>
      </c>
      <c r="E6245" s="23" t="s">
        <v>39</v>
      </c>
    </row>
    <row r="6246" spans="1:5" ht="13.2" x14ac:dyDescent="0.25">
      <c r="A6246" s="23">
        <v>6245</v>
      </c>
      <c r="B6246" s="22" t="s">
        <v>2</v>
      </c>
      <c r="C6246" s="23" t="s">
        <v>13</v>
      </c>
      <c r="D6246" s="41">
        <v>3750</v>
      </c>
      <c r="E6246" s="23" t="s">
        <v>39</v>
      </c>
    </row>
    <row r="6247" spans="1:5" ht="13.2" x14ac:dyDescent="0.25">
      <c r="A6247" s="23">
        <v>6246</v>
      </c>
      <c r="B6247" s="22" t="s">
        <v>2</v>
      </c>
      <c r="C6247" s="23" t="s">
        <v>12</v>
      </c>
      <c r="D6247" s="41">
        <v>12500</v>
      </c>
      <c r="E6247" s="23" t="s">
        <v>39</v>
      </c>
    </row>
    <row r="6248" spans="1:5" ht="13.2" x14ac:dyDescent="0.25">
      <c r="A6248" s="23">
        <v>6247</v>
      </c>
      <c r="B6248" s="22" t="s">
        <v>2</v>
      </c>
      <c r="C6248" s="23" t="s">
        <v>10</v>
      </c>
      <c r="D6248" s="41">
        <v>33000</v>
      </c>
      <c r="E6248" s="23" t="s">
        <v>40</v>
      </c>
    </row>
    <row r="6249" spans="1:5" ht="13.2" x14ac:dyDescent="0.25">
      <c r="A6249" s="23">
        <v>6248</v>
      </c>
      <c r="B6249" s="22" t="s">
        <v>2</v>
      </c>
      <c r="C6249" s="23" t="s">
        <v>14</v>
      </c>
      <c r="D6249" s="41">
        <v>45000</v>
      </c>
      <c r="E6249" s="23" t="s">
        <v>40</v>
      </c>
    </row>
    <row r="6250" spans="1:5" ht="13.2" x14ac:dyDescent="0.25">
      <c r="A6250" s="23">
        <v>6249</v>
      </c>
      <c r="B6250" s="22" t="s">
        <v>2</v>
      </c>
      <c r="C6250" s="23" t="s">
        <v>14</v>
      </c>
      <c r="D6250" s="41">
        <v>10500</v>
      </c>
      <c r="E6250" s="23" t="s">
        <v>40</v>
      </c>
    </row>
    <row r="6251" spans="1:5" ht="13.2" x14ac:dyDescent="0.25">
      <c r="A6251" s="23">
        <v>6250</v>
      </c>
      <c r="B6251" s="22" t="s">
        <v>2</v>
      </c>
      <c r="C6251" s="23" t="s">
        <v>14</v>
      </c>
      <c r="D6251" s="41">
        <v>1500</v>
      </c>
      <c r="E6251" s="23" t="s">
        <v>40</v>
      </c>
    </row>
    <row r="6252" spans="1:5" ht="13.2" x14ac:dyDescent="0.25">
      <c r="A6252" s="23">
        <v>6251</v>
      </c>
      <c r="B6252" s="22" t="s">
        <v>2</v>
      </c>
      <c r="C6252" s="23" t="s">
        <v>14</v>
      </c>
      <c r="D6252" s="41">
        <v>1750</v>
      </c>
      <c r="E6252" s="23" t="s">
        <v>40</v>
      </c>
    </row>
    <row r="6253" spans="1:5" ht="13.2" x14ac:dyDescent="0.25">
      <c r="A6253" s="23">
        <v>6252</v>
      </c>
      <c r="B6253" s="22" t="s">
        <v>2</v>
      </c>
      <c r="C6253" s="23" t="s">
        <v>14</v>
      </c>
      <c r="D6253" s="41">
        <v>2500</v>
      </c>
      <c r="E6253" s="23" t="s">
        <v>40</v>
      </c>
    </row>
    <row r="6254" spans="1:5" ht="13.2" x14ac:dyDescent="0.25">
      <c r="A6254" s="23">
        <v>6253</v>
      </c>
      <c r="B6254" s="22" t="s">
        <v>2</v>
      </c>
      <c r="C6254" s="23" t="s">
        <v>14</v>
      </c>
      <c r="D6254" s="41">
        <v>1500</v>
      </c>
      <c r="E6254" s="23" t="s">
        <v>40</v>
      </c>
    </row>
    <row r="6255" spans="1:5" ht="13.2" x14ac:dyDescent="0.25">
      <c r="A6255" s="23">
        <v>6254</v>
      </c>
      <c r="B6255" s="22" t="s">
        <v>2</v>
      </c>
      <c r="C6255" s="23" t="s">
        <v>14</v>
      </c>
      <c r="D6255" s="41">
        <v>3750</v>
      </c>
      <c r="E6255" s="23" t="s">
        <v>40</v>
      </c>
    </row>
    <row r="6256" spans="1:5" ht="13.2" x14ac:dyDescent="0.25">
      <c r="A6256" s="23">
        <v>6255</v>
      </c>
      <c r="B6256" s="22" t="s">
        <v>2</v>
      </c>
      <c r="C6256" s="23" t="s">
        <v>14</v>
      </c>
      <c r="D6256" s="41">
        <v>2250</v>
      </c>
      <c r="E6256" s="23" t="s">
        <v>40</v>
      </c>
    </row>
    <row r="6257" spans="1:5" ht="13.2" x14ac:dyDescent="0.25">
      <c r="A6257" s="23">
        <v>6256</v>
      </c>
      <c r="B6257" s="22" t="s">
        <v>2</v>
      </c>
      <c r="C6257" s="23" t="s">
        <v>14</v>
      </c>
      <c r="D6257" s="41">
        <v>9750</v>
      </c>
      <c r="E6257" s="23" t="s">
        <v>40</v>
      </c>
    </row>
    <row r="6258" spans="1:5" ht="13.2" x14ac:dyDescent="0.25">
      <c r="A6258" s="23">
        <v>6257</v>
      </c>
      <c r="B6258" s="22" t="s">
        <v>2</v>
      </c>
      <c r="C6258" s="23" t="s">
        <v>14</v>
      </c>
      <c r="D6258" s="41">
        <v>5000</v>
      </c>
      <c r="E6258" s="23" t="s">
        <v>40</v>
      </c>
    </row>
    <row r="6259" spans="1:5" ht="13.2" x14ac:dyDescent="0.25">
      <c r="A6259" s="23">
        <v>6258</v>
      </c>
      <c r="B6259" s="22" t="s">
        <v>2</v>
      </c>
      <c r="C6259" s="23" t="s">
        <v>10</v>
      </c>
      <c r="D6259" s="41">
        <v>11000</v>
      </c>
      <c r="E6259" s="23" t="s">
        <v>39</v>
      </c>
    </row>
    <row r="6260" spans="1:5" ht="13.2" x14ac:dyDescent="0.25">
      <c r="A6260" s="23">
        <v>6259</v>
      </c>
      <c r="B6260" s="22" t="s">
        <v>2</v>
      </c>
      <c r="C6260" s="23" t="s">
        <v>14</v>
      </c>
      <c r="D6260" s="41">
        <v>2500</v>
      </c>
      <c r="E6260" s="23" t="s">
        <v>39</v>
      </c>
    </row>
    <row r="6261" spans="1:5" ht="13.2" x14ac:dyDescent="0.25">
      <c r="A6261" s="23">
        <v>6260</v>
      </c>
      <c r="B6261" s="22" t="s">
        <v>2</v>
      </c>
      <c r="C6261" s="23" t="s">
        <v>14</v>
      </c>
      <c r="D6261" s="41">
        <v>25000</v>
      </c>
      <c r="E6261" s="23" t="s">
        <v>39</v>
      </c>
    </row>
    <row r="6262" spans="1:5" ht="13.2" x14ac:dyDescent="0.25">
      <c r="A6262" s="23">
        <v>6261</v>
      </c>
      <c r="B6262" s="22" t="s">
        <v>2</v>
      </c>
      <c r="C6262" s="23" t="s">
        <v>14</v>
      </c>
      <c r="D6262" s="41">
        <v>21000</v>
      </c>
      <c r="E6262" s="23" t="s">
        <v>39</v>
      </c>
    </row>
    <row r="6263" spans="1:5" ht="13.2" x14ac:dyDescent="0.25">
      <c r="A6263" s="23">
        <v>6262</v>
      </c>
      <c r="B6263" s="22" t="s">
        <v>2</v>
      </c>
      <c r="C6263" s="23" t="s">
        <v>14</v>
      </c>
      <c r="D6263" s="41">
        <v>1000</v>
      </c>
      <c r="E6263" s="23" t="s">
        <v>39</v>
      </c>
    </row>
    <row r="6264" spans="1:5" ht="13.2" x14ac:dyDescent="0.25">
      <c r="A6264" s="23">
        <v>6263</v>
      </c>
      <c r="B6264" s="22" t="s">
        <v>2</v>
      </c>
      <c r="C6264" s="23" t="s">
        <v>14</v>
      </c>
      <c r="D6264" s="41">
        <v>750</v>
      </c>
      <c r="E6264" s="23" t="s">
        <v>39</v>
      </c>
    </row>
    <row r="6265" spans="1:5" ht="13.2" x14ac:dyDescent="0.25">
      <c r="A6265" s="23">
        <v>6264</v>
      </c>
      <c r="B6265" s="22" t="s">
        <v>2</v>
      </c>
      <c r="C6265" s="23" t="s">
        <v>14</v>
      </c>
      <c r="D6265" s="41">
        <v>1750</v>
      </c>
      <c r="E6265" s="23" t="s">
        <v>39</v>
      </c>
    </row>
    <row r="6266" spans="1:5" ht="13.2" x14ac:dyDescent="0.25">
      <c r="A6266" s="23">
        <v>6265</v>
      </c>
      <c r="B6266" s="22" t="s">
        <v>2</v>
      </c>
      <c r="C6266" s="23" t="s">
        <v>13</v>
      </c>
      <c r="D6266" s="41">
        <v>7500</v>
      </c>
      <c r="E6266" s="23" t="s">
        <v>39</v>
      </c>
    </row>
    <row r="6267" spans="1:5" ht="13.2" x14ac:dyDescent="0.25">
      <c r="A6267" s="23">
        <v>6266</v>
      </c>
      <c r="B6267" s="22" t="s">
        <v>2</v>
      </c>
      <c r="C6267" s="23" t="s">
        <v>12</v>
      </c>
      <c r="D6267" s="41">
        <v>12500</v>
      </c>
      <c r="E6267" s="23" t="s">
        <v>39</v>
      </c>
    </row>
    <row r="6268" spans="1:5" ht="13.2" x14ac:dyDescent="0.25">
      <c r="A6268" s="23">
        <v>6267</v>
      </c>
      <c r="B6268" s="22" t="s">
        <v>2</v>
      </c>
      <c r="C6268" s="23" t="s">
        <v>15</v>
      </c>
      <c r="D6268" s="41">
        <v>388000</v>
      </c>
      <c r="E6268" s="23" t="s">
        <v>39</v>
      </c>
    </row>
    <row r="6269" spans="1:5" ht="13.2" x14ac:dyDescent="0.25">
      <c r="A6269" s="23">
        <v>6268</v>
      </c>
      <c r="B6269" s="22" t="s">
        <v>2</v>
      </c>
      <c r="C6269" s="23" t="s">
        <v>15</v>
      </c>
      <c r="D6269" s="41">
        <v>36000</v>
      </c>
      <c r="E6269" s="23" t="s">
        <v>39</v>
      </c>
    </row>
    <row r="6270" spans="1:5" ht="13.2" x14ac:dyDescent="0.25">
      <c r="A6270" s="23">
        <v>6269</v>
      </c>
      <c r="B6270" s="22" t="s">
        <v>2</v>
      </c>
      <c r="C6270" s="23" t="s">
        <v>15</v>
      </c>
      <c r="D6270" s="41">
        <v>40000</v>
      </c>
      <c r="E6270" s="23" t="s">
        <v>39</v>
      </c>
    </row>
    <row r="6271" spans="1:5" ht="13.2" x14ac:dyDescent="0.25">
      <c r="A6271" s="23">
        <v>6270</v>
      </c>
      <c r="B6271" s="22" t="s">
        <v>2</v>
      </c>
      <c r="C6271" s="23" t="s">
        <v>15</v>
      </c>
      <c r="D6271" s="41">
        <v>24000</v>
      </c>
      <c r="E6271" s="23" t="s">
        <v>39</v>
      </c>
    </row>
    <row r="6272" spans="1:5" ht="13.2" x14ac:dyDescent="0.25">
      <c r="A6272" s="23">
        <v>6271</v>
      </c>
      <c r="B6272" s="22" t="s">
        <v>2</v>
      </c>
      <c r="C6272" s="23" t="s">
        <v>11</v>
      </c>
      <c r="D6272" s="41">
        <v>18000</v>
      </c>
      <c r="E6272" s="23" t="s">
        <v>40</v>
      </c>
    </row>
    <row r="6273" spans="1:5" ht="13.2" x14ac:dyDescent="0.25">
      <c r="A6273" s="23">
        <v>6272</v>
      </c>
      <c r="B6273" s="22" t="s">
        <v>2</v>
      </c>
      <c r="C6273" s="23" t="s">
        <v>11</v>
      </c>
      <c r="D6273" s="41">
        <v>5000</v>
      </c>
      <c r="E6273" s="23" t="s">
        <v>40</v>
      </c>
    </row>
    <row r="6274" spans="1:5" ht="13.2" x14ac:dyDescent="0.25">
      <c r="A6274" s="23">
        <v>6273</v>
      </c>
      <c r="B6274" s="22" t="s">
        <v>2</v>
      </c>
      <c r="C6274" s="23" t="s">
        <v>11</v>
      </c>
      <c r="D6274" s="41">
        <v>26500</v>
      </c>
      <c r="E6274" s="23" t="s">
        <v>39</v>
      </c>
    </row>
    <row r="6275" spans="1:5" ht="13.2" x14ac:dyDescent="0.25">
      <c r="A6275" s="23">
        <v>6274</v>
      </c>
      <c r="B6275" s="22" t="s">
        <v>2</v>
      </c>
      <c r="C6275" s="23" t="s">
        <v>11</v>
      </c>
      <c r="D6275" s="41">
        <v>10000</v>
      </c>
      <c r="E6275" s="23" t="s">
        <v>40</v>
      </c>
    </row>
    <row r="6276" spans="1:5" ht="13.2" x14ac:dyDescent="0.25">
      <c r="A6276" s="23">
        <v>6275</v>
      </c>
      <c r="B6276" s="22" t="s">
        <v>2</v>
      </c>
      <c r="C6276" s="23" t="s">
        <v>13</v>
      </c>
      <c r="D6276" s="41">
        <v>11250</v>
      </c>
      <c r="E6276" s="23" t="s">
        <v>39</v>
      </c>
    </row>
    <row r="6277" spans="1:5" ht="13.2" x14ac:dyDescent="0.25">
      <c r="A6277" s="23">
        <v>6276</v>
      </c>
      <c r="B6277" s="22" t="s">
        <v>2</v>
      </c>
      <c r="C6277" s="23" t="s">
        <v>12</v>
      </c>
      <c r="D6277" s="41">
        <v>12500</v>
      </c>
      <c r="E6277" s="23" t="s">
        <v>39</v>
      </c>
    </row>
    <row r="6278" spans="1:5" ht="13.2" x14ac:dyDescent="0.25">
      <c r="A6278" s="23">
        <v>6277</v>
      </c>
      <c r="B6278" s="22" t="s">
        <v>2</v>
      </c>
      <c r="C6278" s="23" t="s">
        <v>10</v>
      </c>
      <c r="D6278" s="41">
        <v>7500</v>
      </c>
      <c r="E6278" s="23" t="s">
        <v>39</v>
      </c>
    </row>
    <row r="6279" spans="1:5" ht="13.2" x14ac:dyDescent="0.25">
      <c r="A6279" s="23">
        <v>6278</v>
      </c>
      <c r="B6279" s="22" t="s">
        <v>2</v>
      </c>
      <c r="C6279" s="23" t="s">
        <v>14</v>
      </c>
      <c r="D6279" s="41">
        <v>2500</v>
      </c>
      <c r="E6279" s="23" t="s">
        <v>39</v>
      </c>
    </row>
    <row r="6280" spans="1:5" ht="13.2" x14ac:dyDescent="0.25">
      <c r="A6280" s="23">
        <v>6279</v>
      </c>
      <c r="B6280" s="22" t="s">
        <v>2</v>
      </c>
      <c r="C6280" s="23" t="s">
        <v>14</v>
      </c>
      <c r="D6280" s="41">
        <v>4500</v>
      </c>
      <c r="E6280" s="23" t="s">
        <v>39</v>
      </c>
    </row>
    <row r="6281" spans="1:5" ht="13.2" x14ac:dyDescent="0.25">
      <c r="A6281" s="23">
        <v>6280</v>
      </c>
      <c r="B6281" s="22" t="s">
        <v>2</v>
      </c>
      <c r="C6281" s="23" t="s">
        <v>14</v>
      </c>
      <c r="D6281" s="41">
        <v>1000</v>
      </c>
      <c r="E6281" s="23" t="s">
        <v>39</v>
      </c>
    </row>
    <row r="6282" spans="1:5" ht="13.2" x14ac:dyDescent="0.25">
      <c r="A6282" s="23">
        <v>6281</v>
      </c>
      <c r="B6282" s="22" t="s">
        <v>2</v>
      </c>
      <c r="C6282" s="23" t="s">
        <v>10</v>
      </c>
      <c r="D6282" s="41">
        <v>12500</v>
      </c>
      <c r="E6282" s="23" t="s">
        <v>39</v>
      </c>
    </row>
    <row r="6283" spans="1:5" ht="13.2" x14ac:dyDescent="0.25">
      <c r="A6283" s="23">
        <v>6282</v>
      </c>
      <c r="B6283" s="22" t="s">
        <v>2</v>
      </c>
      <c r="C6283" s="23" t="s">
        <v>10</v>
      </c>
      <c r="D6283" s="41">
        <v>10000</v>
      </c>
      <c r="E6283" s="23" t="s">
        <v>39</v>
      </c>
    </row>
    <row r="6284" spans="1:5" ht="13.2" x14ac:dyDescent="0.25">
      <c r="A6284" s="23">
        <v>6283</v>
      </c>
      <c r="B6284" s="22" t="s">
        <v>2</v>
      </c>
      <c r="C6284" s="23" t="s">
        <v>14</v>
      </c>
      <c r="D6284" s="41">
        <v>177500</v>
      </c>
      <c r="E6284" s="23" t="s">
        <v>39</v>
      </c>
    </row>
    <row r="6285" spans="1:5" ht="13.2" x14ac:dyDescent="0.25">
      <c r="A6285" s="23">
        <v>6284</v>
      </c>
      <c r="B6285" s="22" t="s">
        <v>2</v>
      </c>
      <c r="C6285" s="23" t="s">
        <v>13</v>
      </c>
      <c r="D6285" s="41">
        <v>17500</v>
      </c>
      <c r="E6285" s="23" t="s">
        <v>39</v>
      </c>
    </row>
    <row r="6286" spans="1:5" ht="13.2" x14ac:dyDescent="0.25">
      <c r="A6286" s="23">
        <v>6285</v>
      </c>
      <c r="B6286" s="22" t="s">
        <v>2</v>
      </c>
      <c r="C6286" s="23" t="s">
        <v>10</v>
      </c>
      <c r="D6286" s="41">
        <v>12500</v>
      </c>
      <c r="E6286" s="23" t="s">
        <v>39</v>
      </c>
    </row>
    <row r="6287" spans="1:5" ht="13.2" x14ac:dyDescent="0.25">
      <c r="A6287" s="23">
        <v>6286</v>
      </c>
      <c r="B6287" s="22" t="s">
        <v>2</v>
      </c>
      <c r="C6287" s="23" t="s">
        <v>14</v>
      </c>
      <c r="D6287" s="41">
        <v>500</v>
      </c>
      <c r="E6287" s="23" t="s">
        <v>39</v>
      </c>
    </row>
    <row r="6288" spans="1:5" ht="13.2" x14ac:dyDescent="0.25">
      <c r="A6288" s="23">
        <v>6287</v>
      </c>
      <c r="B6288" s="22" t="s">
        <v>2</v>
      </c>
      <c r="C6288" s="23" t="s">
        <v>14</v>
      </c>
      <c r="D6288" s="41">
        <v>10500</v>
      </c>
      <c r="E6288" s="23" t="s">
        <v>39</v>
      </c>
    </row>
    <row r="6289" spans="1:5" ht="13.2" x14ac:dyDescent="0.25">
      <c r="A6289" s="23">
        <v>6288</v>
      </c>
      <c r="B6289" s="22" t="s">
        <v>2</v>
      </c>
      <c r="C6289" s="23" t="s">
        <v>14</v>
      </c>
      <c r="D6289" s="41">
        <v>500</v>
      </c>
      <c r="E6289" s="23" t="s">
        <v>39</v>
      </c>
    </row>
    <row r="6290" spans="1:5" ht="13.2" x14ac:dyDescent="0.25">
      <c r="A6290" s="23">
        <v>6289</v>
      </c>
      <c r="B6290" s="22" t="s">
        <v>2</v>
      </c>
      <c r="C6290" s="23" t="s">
        <v>14</v>
      </c>
      <c r="D6290" s="41">
        <v>4750</v>
      </c>
      <c r="E6290" s="23" t="s">
        <v>39</v>
      </c>
    </row>
    <row r="6291" spans="1:5" ht="13.2" x14ac:dyDescent="0.25">
      <c r="A6291" s="23">
        <v>6290</v>
      </c>
      <c r="B6291" s="22" t="s">
        <v>2</v>
      </c>
      <c r="C6291" s="23" t="s">
        <v>14</v>
      </c>
      <c r="D6291" s="41">
        <v>2000</v>
      </c>
      <c r="E6291" s="23" t="s">
        <v>39</v>
      </c>
    </row>
    <row r="6292" spans="1:5" ht="13.2" x14ac:dyDescent="0.25">
      <c r="A6292" s="23">
        <v>6291</v>
      </c>
      <c r="B6292" s="22" t="s">
        <v>2</v>
      </c>
      <c r="C6292" s="23" t="s">
        <v>14</v>
      </c>
      <c r="D6292" s="41">
        <v>1000</v>
      </c>
      <c r="E6292" s="23" t="s">
        <v>39</v>
      </c>
    </row>
    <row r="6293" spans="1:5" ht="13.2" x14ac:dyDescent="0.25">
      <c r="A6293" s="23">
        <v>6292</v>
      </c>
      <c r="B6293" s="22" t="s">
        <v>2</v>
      </c>
      <c r="C6293" s="23" t="s">
        <v>14</v>
      </c>
      <c r="D6293" s="41">
        <v>1750</v>
      </c>
      <c r="E6293" s="23" t="s">
        <v>39</v>
      </c>
    </row>
    <row r="6294" spans="1:5" ht="13.2" x14ac:dyDescent="0.25">
      <c r="A6294" s="23">
        <v>6293</v>
      </c>
      <c r="B6294" s="22" t="s">
        <v>2</v>
      </c>
      <c r="C6294" s="23" t="s">
        <v>14</v>
      </c>
      <c r="D6294" s="41">
        <v>6500</v>
      </c>
      <c r="E6294" s="23" t="s">
        <v>39</v>
      </c>
    </row>
    <row r="6295" spans="1:5" ht="13.2" x14ac:dyDescent="0.25">
      <c r="A6295" s="23">
        <v>6294</v>
      </c>
      <c r="B6295" s="22" t="s">
        <v>2</v>
      </c>
      <c r="C6295" s="23" t="s">
        <v>14</v>
      </c>
      <c r="D6295" s="41">
        <v>10500</v>
      </c>
      <c r="E6295" s="23" t="s">
        <v>39</v>
      </c>
    </row>
    <row r="6296" spans="1:5" ht="13.2" x14ac:dyDescent="0.25">
      <c r="A6296" s="23">
        <v>6295</v>
      </c>
      <c r="B6296" s="22" t="s">
        <v>2</v>
      </c>
      <c r="C6296" s="23" t="s">
        <v>14</v>
      </c>
      <c r="D6296" s="41">
        <v>3500</v>
      </c>
      <c r="E6296" s="23" t="s">
        <v>39</v>
      </c>
    </row>
    <row r="6297" spans="1:5" ht="13.2" x14ac:dyDescent="0.25">
      <c r="A6297" s="23">
        <v>6296</v>
      </c>
      <c r="B6297" s="22" t="s">
        <v>2</v>
      </c>
      <c r="C6297" s="23" t="s">
        <v>14</v>
      </c>
      <c r="D6297" s="41">
        <v>500</v>
      </c>
      <c r="E6297" s="23" t="s">
        <v>39</v>
      </c>
    </row>
    <row r="6298" spans="1:5" ht="13.2" x14ac:dyDescent="0.25">
      <c r="A6298" s="23">
        <v>6297</v>
      </c>
      <c r="B6298" s="22" t="s">
        <v>2</v>
      </c>
      <c r="C6298" s="23" t="s">
        <v>14</v>
      </c>
      <c r="D6298" s="41">
        <v>1500</v>
      </c>
      <c r="E6298" s="23" t="s">
        <v>39</v>
      </c>
    </row>
    <row r="6299" spans="1:5" ht="13.2" x14ac:dyDescent="0.25">
      <c r="A6299" s="23">
        <v>6298</v>
      </c>
      <c r="B6299" s="22" t="s">
        <v>2</v>
      </c>
      <c r="C6299" s="23" t="s">
        <v>12</v>
      </c>
      <c r="D6299" s="41">
        <v>12500</v>
      </c>
      <c r="E6299" s="23" t="s">
        <v>39</v>
      </c>
    </row>
    <row r="6300" spans="1:5" ht="13.2" x14ac:dyDescent="0.25">
      <c r="A6300" s="23">
        <v>6299</v>
      </c>
      <c r="B6300" s="22" t="s">
        <v>2</v>
      </c>
      <c r="C6300" s="23" t="s">
        <v>11</v>
      </c>
      <c r="D6300" s="41">
        <v>5500</v>
      </c>
      <c r="E6300" s="23" t="s">
        <v>39</v>
      </c>
    </row>
    <row r="6301" spans="1:5" ht="13.2" x14ac:dyDescent="0.25">
      <c r="A6301" s="23">
        <v>6300</v>
      </c>
      <c r="B6301" s="22" t="s">
        <v>2</v>
      </c>
      <c r="C6301" s="23" t="s">
        <v>13</v>
      </c>
      <c r="D6301" s="41">
        <v>3750</v>
      </c>
      <c r="E6301" s="23" t="s">
        <v>39</v>
      </c>
    </row>
    <row r="6302" spans="1:5" ht="13.2" x14ac:dyDescent="0.25">
      <c r="A6302" s="23">
        <v>6301</v>
      </c>
      <c r="B6302" s="22" t="s">
        <v>2</v>
      </c>
      <c r="C6302" s="23" t="s">
        <v>13</v>
      </c>
      <c r="D6302" s="41">
        <v>11250</v>
      </c>
      <c r="E6302" s="23" t="s">
        <v>40</v>
      </c>
    </row>
    <row r="6303" spans="1:5" ht="13.2" x14ac:dyDescent="0.25">
      <c r="A6303" s="23">
        <v>6302</v>
      </c>
      <c r="B6303" s="22" t="s">
        <v>2</v>
      </c>
      <c r="C6303" s="23" t="s">
        <v>11</v>
      </c>
      <c r="D6303" s="41">
        <v>9500</v>
      </c>
      <c r="E6303" s="23" t="s">
        <v>40</v>
      </c>
    </row>
    <row r="6304" spans="1:5" ht="13.2" x14ac:dyDescent="0.25">
      <c r="A6304" s="23">
        <v>6303</v>
      </c>
      <c r="B6304" s="22" t="s">
        <v>2</v>
      </c>
      <c r="C6304" s="23" t="s">
        <v>11</v>
      </c>
      <c r="D6304" s="41">
        <v>5000</v>
      </c>
      <c r="E6304" s="23" t="s">
        <v>40</v>
      </c>
    </row>
    <row r="6305" spans="1:5" ht="13.2" x14ac:dyDescent="0.25">
      <c r="A6305" s="23">
        <v>6304</v>
      </c>
      <c r="B6305" s="22" t="s">
        <v>2</v>
      </c>
      <c r="C6305" s="23" t="s">
        <v>10</v>
      </c>
      <c r="D6305" s="41">
        <v>7500</v>
      </c>
      <c r="E6305" s="23" t="s">
        <v>39</v>
      </c>
    </row>
    <row r="6306" spans="1:5" ht="13.2" x14ac:dyDescent="0.25">
      <c r="A6306" s="23">
        <v>6305</v>
      </c>
      <c r="B6306" s="22" t="s">
        <v>2</v>
      </c>
      <c r="C6306" s="23" t="s">
        <v>14</v>
      </c>
      <c r="D6306" s="41">
        <v>3750</v>
      </c>
      <c r="E6306" s="23" t="s">
        <v>39</v>
      </c>
    </row>
    <row r="6307" spans="1:5" ht="13.2" x14ac:dyDescent="0.25">
      <c r="A6307" s="23">
        <v>6306</v>
      </c>
      <c r="B6307" s="22" t="s">
        <v>2</v>
      </c>
      <c r="C6307" s="23" t="s">
        <v>14</v>
      </c>
      <c r="D6307" s="41">
        <v>3250</v>
      </c>
      <c r="E6307" s="23" t="s">
        <v>39</v>
      </c>
    </row>
    <row r="6308" spans="1:5" ht="13.2" x14ac:dyDescent="0.25">
      <c r="A6308" s="23">
        <v>6307</v>
      </c>
      <c r="B6308" s="22" t="s">
        <v>2</v>
      </c>
      <c r="C6308" s="23" t="s">
        <v>13</v>
      </c>
      <c r="D6308" s="41">
        <v>3750</v>
      </c>
      <c r="E6308" s="23" t="s">
        <v>39</v>
      </c>
    </row>
    <row r="6309" spans="1:5" ht="13.2" x14ac:dyDescent="0.25">
      <c r="A6309" s="23">
        <v>6308</v>
      </c>
      <c r="B6309" s="22" t="s">
        <v>2</v>
      </c>
      <c r="C6309" s="23" t="s">
        <v>12</v>
      </c>
      <c r="D6309" s="41">
        <v>8750</v>
      </c>
      <c r="E6309" s="23" t="s">
        <v>39</v>
      </c>
    </row>
    <row r="6310" spans="1:5" ht="13.2" x14ac:dyDescent="0.25">
      <c r="A6310" s="23">
        <v>6309</v>
      </c>
      <c r="B6310" s="22" t="s">
        <v>2</v>
      </c>
      <c r="C6310" s="23" t="s">
        <v>10</v>
      </c>
      <c r="D6310" s="41">
        <v>10000</v>
      </c>
      <c r="E6310" s="23" t="s">
        <v>39</v>
      </c>
    </row>
    <row r="6311" spans="1:5" ht="13.2" x14ac:dyDescent="0.25">
      <c r="A6311" s="23">
        <v>6310</v>
      </c>
      <c r="B6311" s="22" t="s">
        <v>2</v>
      </c>
      <c r="C6311" s="23" t="s">
        <v>14</v>
      </c>
      <c r="D6311" s="41">
        <v>8500</v>
      </c>
      <c r="E6311" s="23" t="s">
        <v>39</v>
      </c>
    </row>
    <row r="6312" spans="1:5" ht="13.2" x14ac:dyDescent="0.25">
      <c r="A6312" s="23">
        <v>6311</v>
      </c>
      <c r="B6312" s="22" t="s">
        <v>2</v>
      </c>
      <c r="C6312" s="23" t="s">
        <v>14</v>
      </c>
      <c r="D6312" s="41">
        <v>5500</v>
      </c>
      <c r="E6312" s="23" t="s">
        <v>39</v>
      </c>
    </row>
    <row r="6313" spans="1:5" ht="13.2" x14ac:dyDescent="0.25">
      <c r="A6313" s="23">
        <v>6312</v>
      </c>
      <c r="B6313" s="22" t="s">
        <v>2</v>
      </c>
      <c r="C6313" s="23" t="s">
        <v>14</v>
      </c>
      <c r="D6313" s="41">
        <v>1750</v>
      </c>
      <c r="E6313" s="23" t="s">
        <v>39</v>
      </c>
    </row>
    <row r="6314" spans="1:5" ht="13.2" x14ac:dyDescent="0.25">
      <c r="A6314" s="23">
        <v>6313</v>
      </c>
      <c r="B6314" s="22" t="s">
        <v>2</v>
      </c>
      <c r="C6314" s="23" t="s">
        <v>13</v>
      </c>
      <c r="D6314" s="41">
        <v>3750</v>
      </c>
      <c r="E6314" s="23" t="s">
        <v>39</v>
      </c>
    </row>
    <row r="6315" spans="1:5" ht="13.2" x14ac:dyDescent="0.25">
      <c r="A6315" s="23">
        <v>6314</v>
      </c>
      <c r="B6315" s="22" t="s">
        <v>2</v>
      </c>
      <c r="C6315" s="23" t="s">
        <v>12</v>
      </c>
      <c r="D6315" s="41">
        <v>8750</v>
      </c>
      <c r="E6315" s="23" t="s">
        <v>39</v>
      </c>
    </row>
    <row r="6316" spans="1:5" ht="13.2" x14ac:dyDescent="0.25">
      <c r="A6316" s="23">
        <v>6315</v>
      </c>
      <c r="B6316" s="22" t="s">
        <v>2</v>
      </c>
      <c r="C6316" s="23" t="s">
        <v>10</v>
      </c>
      <c r="D6316" s="41">
        <v>5000</v>
      </c>
      <c r="E6316" s="23" t="s">
        <v>40</v>
      </c>
    </row>
    <row r="6317" spans="1:5" ht="13.2" x14ac:dyDescent="0.25">
      <c r="A6317" s="23">
        <v>6316</v>
      </c>
      <c r="B6317" s="22" t="s">
        <v>2</v>
      </c>
      <c r="C6317" s="23" t="s">
        <v>14</v>
      </c>
      <c r="D6317" s="41">
        <v>4750</v>
      </c>
      <c r="E6317" s="23" t="s">
        <v>40</v>
      </c>
    </row>
    <row r="6318" spans="1:5" ht="13.2" x14ac:dyDescent="0.25">
      <c r="A6318" s="23">
        <v>6317</v>
      </c>
      <c r="B6318" s="22" t="s">
        <v>2</v>
      </c>
      <c r="C6318" s="23" t="s">
        <v>14</v>
      </c>
      <c r="D6318" s="41">
        <v>5000</v>
      </c>
      <c r="E6318" s="23" t="s">
        <v>40</v>
      </c>
    </row>
    <row r="6319" spans="1:5" ht="13.2" x14ac:dyDescent="0.25">
      <c r="A6319" s="23">
        <v>6318</v>
      </c>
      <c r="B6319" s="22" t="s">
        <v>2</v>
      </c>
      <c r="C6319" s="23" t="s">
        <v>13</v>
      </c>
      <c r="D6319" s="41">
        <v>7500</v>
      </c>
      <c r="E6319" s="23" t="s">
        <v>39</v>
      </c>
    </row>
    <row r="6320" spans="1:5" ht="13.2" x14ac:dyDescent="0.25">
      <c r="A6320" s="23">
        <v>6319</v>
      </c>
      <c r="B6320" s="22" t="s">
        <v>2</v>
      </c>
      <c r="C6320" s="23" t="s">
        <v>13</v>
      </c>
      <c r="D6320" s="41">
        <v>3750</v>
      </c>
      <c r="E6320" s="23" t="s">
        <v>39</v>
      </c>
    </row>
    <row r="6321" spans="1:5" ht="13.2" x14ac:dyDescent="0.25">
      <c r="A6321" s="23">
        <v>6320</v>
      </c>
      <c r="B6321" s="22" t="s">
        <v>2</v>
      </c>
      <c r="C6321" s="23" t="s">
        <v>14</v>
      </c>
      <c r="D6321" s="41">
        <v>1750</v>
      </c>
      <c r="E6321" s="23" t="s">
        <v>39</v>
      </c>
    </row>
    <row r="6322" spans="1:5" ht="13.2" x14ac:dyDescent="0.25">
      <c r="A6322" s="23">
        <v>6321</v>
      </c>
      <c r="B6322" s="22" t="s">
        <v>2</v>
      </c>
      <c r="C6322" s="23" t="s">
        <v>13</v>
      </c>
      <c r="D6322" s="41">
        <v>7500</v>
      </c>
      <c r="E6322" s="23" t="s">
        <v>39</v>
      </c>
    </row>
    <row r="6323" spans="1:5" ht="13.2" x14ac:dyDescent="0.25">
      <c r="A6323" s="23">
        <v>6322</v>
      </c>
      <c r="B6323" s="22" t="s">
        <v>2</v>
      </c>
      <c r="C6323" s="23" t="s">
        <v>10</v>
      </c>
      <c r="D6323" s="41">
        <v>7500</v>
      </c>
      <c r="E6323" s="23" t="s">
        <v>40</v>
      </c>
    </row>
    <row r="6324" spans="1:5" ht="13.2" x14ac:dyDescent="0.25">
      <c r="A6324" s="23">
        <v>6323</v>
      </c>
      <c r="B6324" s="22" t="s">
        <v>2</v>
      </c>
      <c r="C6324" s="23" t="s">
        <v>14</v>
      </c>
      <c r="D6324" s="41">
        <v>1000</v>
      </c>
      <c r="E6324" s="23" t="s">
        <v>40</v>
      </c>
    </row>
    <row r="6325" spans="1:5" ht="13.2" x14ac:dyDescent="0.25">
      <c r="A6325" s="23">
        <v>6324</v>
      </c>
      <c r="B6325" s="22" t="s">
        <v>2</v>
      </c>
      <c r="C6325" s="23" t="s">
        <v>14</v>
      </c>
      <c r="D6325" s="41">
        <v>15000</v>
      </c>
      <c r="E6325" s="23" t="s">
        <v>40</v>
      </c>
    </row>
    <row r="6326" spans="1:5" ht="13.2" x14ac:dyDescent="0.25">
      <c r="A6326" s="23">
        <v>6325</v>
      </c>
      <c r="B6326" s="22" t="s">
        <v>2</v>
      </c>
      <c r="C6326" s="23" t="s">
        <v>10</v>
      </c>
      <c r="D6326" s="41">
        <v>5000</v>
      </c>
      <c r="E6326" s="23" t="s">
        <v>39</v>
      </c>
    </row>
    <row r="6327" spans="1:5" ht="13.2" x14ac:dyDescent="0.25">
      <c r="A6327" s="23">
        <v>6326</v>
      </c>
      <c r="B6327" s="22" t="s">
        <v>2</v>
      </c>
      <c r="C6327" s="23" t="s">
        <v>14</v>
      </c>
      <c r="D6327" s="41">
        <v>7500</v>
      </c>
      <c r="E6327" s="23" t="s">
        <v>39</v>
      </c>
    </row>
    <row r="6328" spans="1:5" ht="13.2" x14ac:dyDescent="0.25">
      <c r="A6328" s="23">
        <v>6327</v>
      </c>
      <c r="B6328" s="22" t="s">
        <v>2</v>
      </c>
      <c r="C6328" s="23" t="s">
        <v>10</v>
      </c>
      <c r="D6328" s="41">
        <v>5000</v>
      </c>
      <c r="E6328" s="23" t="s">
        <v>39</v>
      </c>
    </row>
    <row r="6329" spans="1:5" ht="13.2" x14ac:dyDescent="0.25">
      <c r="A6329" s="23">
        <v>6328</v>
      </c>
      <c r="B6329" s="22" t="s">
        <v>2</v>
      </c>
      <c r="C6329" s="23" t="s">
        <v>14</v>
      </c>
      <c r="D6329" s="41">
        <v>4750</v>
      </c>
      <c r="E6329" s="23" t="s">
        <v>39</v>
      </c>
    </row>
    <row r="6330" spans="1:5" ht="13.2" x14ac:dyDescent="0.25">
      <c r="A6330" s="23">
        <v>6329</v>
      </c>
      <c r="B6330" s="22" t="s">
        <v>2</v>
      </c>
      <c r="C6330" s="23" t="s">
        <v>13</v>
      </c>
      <c r="D6330" s="41">
        <v>3750</v>
      </c>
      <c r="E6330" s="23" t="s">
        <v>39</v>
      </c>
    </row>
    <row r="6331" spans="1:5" ht="13.2" x14ac:dyDescent="0.25">
      <c r="A6331" s="23">
        <v>6330</v>
      </c>
      <c r="B6331" s="22" t="s">
        <v>2</v>
      </c>
      <c r="C6331" s="23" t="s">
        <v>10</v>
      </c>
      <c r="D6331" s="41">
        <v>5000</v>
      </c>
      <c r="E6331" s="23" t="s">
        <v>39</v>
      </c>
    </row>
    <row r="6332" spans="1:5" ht="13.2" x14ac:dyDescent="0.25">
      <c r="A6332" s="23">
        <v>6331</v>
      </c>
      <c r="B6332" s="22" t="s">
        <v>2</v>
      </c>
      <c r="C6332" s="23" t="s">
        <v>14</v>
      </c>
      <c r="D6332" s="41">
        <v>17500</v>
      </c>
      <c r="E6332" s="23" t="s">
        <v>39</v>
      </c>
    </row>
    <row r="6333" spans="1:5" ht="13.2" x14ac:dyDescent="0.25">
      <c r="A6333" s="23">
        <v>6332</v>
      </c>
      <c r="B6333" s="22" t="s">
        <v>2</v>
      </c>
      <c r="C6333" s="23" t="s">
        <v>11</v>
      </c>
      <c r="D6333" s="41">
        <v>0</v>
      </c>
      <c r="E6333" s="23" t="s">
        <v>39</v>
      </c>
    </row>
    <row r="6334" spans="1:5" ht="13.2" x14ac:dyDescent="0.25">
      <c r="A6334" s="23">
        <v>6333</v>
      </c>
      <c r="B6334" s="22" t="s">
        <v>2</v>
      </c>
      <c r="C6334" s="23" t="s">
        <v>10</v>
      </c>
      <c r="D6334" s="41">
        <v>2500</v>
      </c>
      <c r="E6334" s="23" t="s">
        <v>40</v>
      </c>
    </row>
    <row r="6335" spans="1:5" ht="13.2" x14ac:dyDescent="0.25">
      <c r="A6335" s="23">
        <v>6334</v>
      </c>
      <c r="B6335" s="22" t="s">
        <v>2</v>
      </c>
      <c r="C6335" s="23" t="s">
        <v>12</v>
      </c>
      <c r="D6335" s="41">
        <v>12500</v>
      </c>
      <c r="E6335" s="23" t="s">
        <v>40</v>
      </c>
    </row>
    <row r="6336" spans="1:5" ht="13.2" x14ac:dyDescent="0.25">
      <c r="A6336" s="23">
        <v>6335</v>
      </c>
      <c r="B6336" s="22" t="s">
        <v>2</v>
      </c>
      <c r="C6336" s="23" t="s">
        <v>12</v>
      </c>
      <c r="D6336" s="41">
        <v>10000</v>
      </c>
      <c r="E6336" s="23" t="s">
        <v>40</v>
      </c>
    </row>
    <row r="6337" spans="1:5" ht="13.2" x14ac:dyDescent="0.25">
      <c r="A6337" s="23">
        <v>6336</v>
      </c>
      <c r="B6337" s="22" t="s">
        <v>2</v>
      </c>
      <c r="C6337" s="23" t="s">
        <v>12</v>
      </c>
      <c r="D6337" s="41">
        <v>12500</v>
      </c>
      <c r="E6337" s="23" t="s">
        <v>40</v>
      </c>
    </row>
    <row r="6338" spans="1:5" ht="13.2" x14ac:dyDescent="0.25">
      <c r="A6338" s="23">
        <v>6337</v>
      </c>
      <c r="B6338" s="22" t="s">
        <v>2</v>
      </c>
      <c r="C6338" s="23" t="s">
        <v>12</v>
      </c>
      <c r="D6338" s="41">
        <v>12500</v>
      </c>
      <c r="E6338" s="23" t="s">
        <v>40</v>
      </c>
    </row>
    <row r="6339" spans="1:5" ht="13.2" x14ac:dyDescent="0.25">
      <c r="A6339" s="23">
        <v>6338</v>
      </c>
      <c r="B6339" s="22" t="s">
        <v>2</v>
      </c>
      <c r="C6339" s="23" t="s">
        <v>12</v>
      </c>
      <c r="D6339" s="41">
        <v>12500</v>
      </c>
      <c r="E6339" s="23" t="s">
        <v>40</v>
      </c>
    </row>
    <row r="6340" spans="1:5" ht="13.2" x14ac:dyDescent="0.25">
      <c r="A6340" s="23">
        <v>6339</v>
      </c>
      <c r="B6340" s="22" t="s">
        <v>2</v>
      </c>
      <c r="C6340" s="23" t="s">
        <v>12</v>
      </c>
      <c r="D6340" s="41">
        <v>8750</v>
      </c>
      <c r="E6340" s="23" t="s">
        <v>40</v>
      </c>
    </row>
    <row r="6341" spans="1:5" ht="13.2" x14ac:dyDescent="0.25">
      <c r="A6341" s="23">
        <v>6340</v>
      </c>
      <c r="B6341" s="22" t="s">
        <v>2</v>
      </c>
      <c r="C6341" s="23" t="s">
        <v>12</v>
      </c>
      <c r="D6341" s="41">
        <v>8750</v>
      </c>
      <c r="E6341" s="23" t="s">
        <v>40</v>
      </c>
    </row>
    <row r="6342" spans="1:5" ht="13.2" x14ac:dyDescent="0.25">
      <c r="A6342" s="23">
        <v>6341</v>
      </c>
      <c r="B6342" s="22" t="s">
        <v>2</v>
      </c>
      <c r="C6342" s="23" t="s">
        <v>12</v>
      </c>
      <c r="D6342" s="41">
        <v>8750</v>
      </c>
      <c r="E6342" s="23" t="s">
        <v>40</v>
      </c>
    </row>
    <row r="6343" spans="1:5" ht="13.2" x14ac:dyDescent="0.25">
      <c r="A6343" s="23">
        <v>6342</v>
      </c>
      <c r="B6343" s="22" t="s">
        <v>2</v>
      </c>
      <c r="C6343" s="23" t="s">
        <v>12</v>
      </c>
      <c r="D6343" s="41">
        <v>8750</v>
      </c>
      <c r="E6343" s="23" t="s">
        <v>40</v>
      </c>
    </row>
    <row r="6344" spans="1:5" ht="13.2" x14ac:dyDescent="0.25">
      <c r="A6344" s="23">
        <v>6343</v>
      </c>
      <c r="B6344" s="22" t="s">
        <v>2</v>
      </c>
      <c r="C6344" s="23" t="s">
        <v>12</v>
      </c>
      <c r="D6344" s="41">
        <v>10000</v>
      </c>
      <c r="E6344" s="23" t="s">
        <v>40</v>
      </c>
    </row>
    <row r="6345" spans="1:5" ht="13.2" x14ac:dyDescent="0.25">
      <c r="A6345" s="23">
        <v>6344</v>
      </c>
      <c r="B6345" s="22" t="s">
        <v>2</v>
      </c>
      <c r="C6345" s="23" t="s">
        <v>12</v>
      </c>
      <c r="D6345" s="41">
        <v>12500</v>
      </c>
      <c r="E6345" s="23" t="s">
        <v>40</v>
      </c>
    </row>
    <row r="6346" spans="1:5" ht="13.2" x14ac:dyDescent="0.25">
      <c r="A6346" s="23">
        <v>6345</v>
      </c>
      <c r="B6346" s="22" t="s">
        <v>2</v>
      </c>
      <c r="C6346" s="23" t="s">
        <v>12</v>
      </c>
      <c r="D6346" s="41">
        <v>8750</v>
      </c>
      <c r="E6346" s="23" t="s">
        <v>40</v>
      </c>
    </row>
    <row r="6347" spans="1:5" ht="13.2" x14ac:dyDescent="0.25">
      <c r="A6347" s="23">
        <v>6346</v>
      </c>
      <c r="B6347" s="22" t="s">
        <v>2</v>
      </c>
      <c r="C6347" s="23" t="s">
        <v>12</v>
      </c>
      <c r="D6347" s="41">
        <v>10000</v>
      </c>
      <c r="E6347" s="23" t="s">
        <v>40</v>
      </c>
    </row>
    <row r="6348" spans="1:5" ht="13.2" x14ac:dyDescent="0.25">
      <c r="A6348" s="23">
        <v>6347</v>
      </c>
      <c r="B6348" s="22" t="s">
        <v>2</v>
      </c>
      <c r="C6348" s="23" t="s">
        <v>12</v>
      </c>
      <c r="D6348" s="41">
        <v>8750</v>
      </c>
      <c r="E6348" s="23" t="s">
        <v>40</v>
      </c>
    </row>
    <row r="6349" spans="1:5" ht="13.2" x14ac:dyDescent="0.25">
      <c r="A6349" s="23">
        <v>6348</v>
      </c>
      <c r="B6349" s="22" t="s">
        <v>2</v>
      </c>
      <c r="C6349" s="23" t="s">
        <v>12</v>
      </c>
      <c r="D6349" s="41">
        <v>12500</v>
      </c>
      <c r="E6349" s="23" t="s">
        <v>40</v>
      </c>
    </row>
    <row r="6350" spans="1:5" ht="13.2" x14ac:dyDescent="0.25">
      <c r="A6350" s="23">
        <v>6349</v>
      </c>
      <c r="B6350" s="22" t="s">
        <v>2</v>
      </c>
      <c r="C6350" s="23" t="s">
        <v>12</v>
      </c>
      <c r="D6350" s="41">
        <v>10000</v>
      </c>
      <c r="E6350" s="23" t="s">
        <v>40</v>
      </c>
    </row>
    <row r="6351" spans="1:5" ht="13.2" x14ac:dyDescent="0.25">
      <c r="A6351" s="23">
        <v>6350</v>
      </c>
      <c r="B6351" s="22" t="s">
        <v>2</v>
      </c>
      <c r="C6351" s="23" t="s">
        <v>12</v>
      </c>
      <c r="D6351" s="41">
        <v>8750</v>
      </c>
      <c r="E6351" s="23" t="s">
        <v>40</v>
      </c>
    </row>
    <row r="6352" spans="1:5" ht="13.2" x14ac:dyDescent="0.25">
      <c r="A6352" s="23">
        <v>6351</v>
      </c>
      <c r="B6352" s="22" t="s">
        <v>2</v>
      </c>
      <c r="C6352" s="23" t="s">
        <v>12</v>
      </c>
      <c r="D6352" s="41">
        <v>10000</v>
      </c>
      <c r="E6352" s="23" t="s">
        <v>40</v>
      </c>
    </row>
    <row r="6353" spans="1:5" ht="13.2" x14ac:dyDescent="0.25">
      <c r="A6353" s="23">
        <v>6352</v>
      </c>
      <c r="B6353" s="22" t="s">
        <v>2</v>
      </c>
      <c r="C6353" s="23" t="s">
        <v>12</v>
      </c>
      <c r="D6353" s="41">
        <v>12500</v>
      </c>
      <c r="E6353" s="23" t="s">
        <v>40</v>
      </c>
    </row>
    <row r="6354" spans="1:5" ht="13.2" x14ac:dyDescent="0.25">
      <c r="A6354" s="23">
        <v>6353</v>
      </c>
      <c r="B6354" s="22" t="s">
        <v>2</v>
      </c>
      <c r="C6354" s="23" t="s">
        <v>12</v>
      </c>
      <c r="D6354" s="41">
        <v>12500</v>
      </c>
      <c r="E6354" s="23" t="s">
        <v>40</v>
      </c>
    </row>
    <row r="6355" spans="1:5" ht="13.2" x14ac:dyDescent="0.25">
      <c r="A6355" s="23">
        <v>6354</v>
      </c>
      <c r="B6355" s="22" t="s">
        <v>2</v>
      </c>
      <c r="C6355" s="23" t="s">
        <v>12</v>
      </c>
      <c r="D6355" s="41">
        <v>8750</v>
      </c>
      <c r="E6355" s="23" t="s">
        <v>40</v>
      </c>
    </row>
    <row r="6356" spans="1:5" ht="13.2" x14ac:dyDescent="0.25">
      <c r="A6356" s="23">
        <v>6355</v>
      </c>
      <c r="B6356" s="22" t="s">
        <v>2</v>
      </c>
      <c r="C6356" s="23" t="s">
        <v>10</v>
      </c>
      <c r="D6356" s="41">
        <v>2500</v>
      </c>
      <c r="E6356" s="23" t="s">
        <v>40</v>
      </c>
    </row>
    <row r="6357" spans="1:5" ht="13.2" x14ac:dyDescent="0.25">
      <c r="A6357" s="23">
        <v>6356</v>
      </c>
      <c r="B6357" s="22" t="s">
        <v>2</v>
      </c>
      <c r="C6357" s="23" t="s">
        <v>12</v>
      </c>
      <c r="D6357" s="41">
        <v>8750</v>
      </c>
      <c r="E6357" s="23" t="s">
        <v>40</v>
      </c>
    </row>
    <row r="6358" spans="1:5" ht="13.2" x14ac:dyDescent="0.25">
      <c r="A6358" s="23">
        <v>6357</v>
      </c>
      <c r="B6358" s="22" t="s">
        <v>2</v>
      </c>
      <c r="C6358" s="23" t="s">
        <v>10</v>
      </c>
      <c r="D6358" s="41">
        <v>5000</v>
      </c>
      <c r="E6358" s="23" t="s">
        <v>40</v>
      </c>
    </row>
    <row r="6359" spans="1:5" ht="13.2" x14ac:dyDescent="0.25">
      <c r="A6359" s="23">
        <v>6358</v>
      </c>
      <c r="B6359" s="22" t="s">
        <v>2</v>
      </c>
      <c r="C6359" s="23" t="s">
        <v>14</v>
      </c>
      <c r="D6359" s="41">
        <v>8500</v>
      </c>
      <c r="E6359" s="23" t="s">
        <v>40</v>
      </c>
    </row>
    <row r="6360" spans="1:5" ht="13.2" x14ac:dyDescent="0.25">
      <c r="A6360" s="23">
        <v>6359</v>
      </c>
      <c r="B6360" s="22" t="s">
        <v>2</v>
      </c>
      <c r="C6360" s="23" t="s">
        <v>15</v>
      </c>
      <c r="D6360" s="41">
        <v>272000</v>
      </c>
      <c r="E6360" s="23" t="s">
        <v>39</v>
      </c>
    </row>
    <row r="6361" spans="1:5" ht="13.2" x14ac:dyDescent="0.25">
      <c r="A6361" s="23">
        <v>6360</v>
      </c>
      <c r="B6361" s="22" t="s">
        <v>2</v>
      </c>
      <c r="C6361" s="23" t="s">
        <v>15</v>
      </c>
      <c r="D6361" s="41">
        <v>64000</v>
      </c>
      <c r="E6361" s="23" t="s">
        <v>39</v>
      </c>
    </row>
    <row r="6362" spans="1:5" ht="13.2" x14ac:dyDescent="0.25">
      <c r="A6362" s="23">
        <v>6361</v>
      </c>
      <c r="B6362" s="22" t="s">
        <v>2</v>
      </c>
      <c r="C6362" s="23" t="s">
        <v>15</v>
      </c>
      <c r="D6362" s="41">
        <v>52000</v>
      </c>
      <c r="E6362" s="23" t="s">
        <v>39</v>
      </c>
    </row>
    <row r="6363" spans="1:5" ht="13.2" x14ac:dyDescent="0.25">
      <c r="A6363" s="23">
        <v>6362</v>
      </c>
      <c r="B6363" s="22" t="s">
        <v>2</v>
      </c>
      <c r="C6363" s="23" t="s">
        <v>15</v>
      </c>
      <c r="D6363" s="41">
        <v>28000</v>
      </c>
      <c r="E6363" s="23" t="s">
        <v>39</v>
      </c>
    </row>
    <row r="6364" spans="1:5" ht="13.2" x14ac:dyDescent="0.25">
      <c r="A6364" s="23">
        <v>6363</v>
      </c>
      <c r="B6364" s="22" t="s">
        <v>2</v>
      </c>
      <c r="C6364" s="42" t="s">
        <v>16</v>
      </c>
      <c r="D6364" s="41">
        <v>55000</v>
      </c>
      <c r="E6364" s="23" t="s">
        <v>39</v>
      </c>
    </row>
    <row r="6365" spans="1:5" ht="13.2" x14ac:dyDescent="0.25">
      <c r="A6365" s="23">
        <v>6364</v>
      </c>
      <c r="B6365" s="22" t="s">
        <v>2</v>
      </c>
      <c r="C6365" s="42" t="s">
        <v>16</v>
      </c>
      <c r="D6365" s="41">
        <v>180000</v>
      </c>
      <c r="E6365" s="23" t="s">
        <v>39</v>
      </c>
    </row>
    <row r="6366" spans="1:5" ht="13.2" x14ac:dyDescent="0.25">
      <c r="A6366" s="23">
        <v>6365</v>
      </c>
      <c r="B6366" s="22" t="s">
        <v>2</v>
      </c>
      <c r="C6366" s="42" t="s">
        <v>16</v>
      </c>
      <c r="D6366" s="41">
        <v>80000</v>
      </c>
      <c r="E6366" s="23" t="s">
        <v>39</v>
      </c>
    </row>
    <row r="6367" spans="1:5" ht="13.2" x14ac:dyDescent="0.25">
      <c r="A6367" s="23">
        <v>6366</v>
      </c>
      <c r="B6367" s="22" t="s">
        <v>2</v>
      </c>
      <c r="C6367" s="42" t="s">
        <v>16</v>
      </c>
      <c r="D6367" s="41">
        <v>310000</v>
      </c>
      <c r="E6367" s="23" t="s">
        <v>39</v>
      </c>
    </row>
    <row r="6368" spans="1:5" ht="13.2" x14ac:dyDescent="0.25">
      <c r="A6368" s="23">
        <v>6367</v>
      </c>
      <c r="B6368" s="22" t="s">
        <v>2</v>
      </c>
      <c r="C6368" s="42" t="s">
        <v>16</v>
      </c>
      <c r="D6368" s="41">
        <v>205000</v>
      </c>
      <c r="E6368" s="23" t="s">
        <v>39</v>
      </c>
    </row>
    <row r="6369" spans="1:5" ht="13.2" x14ac:dyDescent="0.25">
      <c r="A6369" s="23">
        <v>6368</v>
      </c>
      <c r="B6369" s="22" t="s">
        <v>2</v>
      </c>
      <c r="C6369" s="23" t="s">
        <v>10</v>
      </c>
      <c r="D6369" s="41">
        <v>10000</v>
      </c>
      <c r="E6369" s="23" t="s">
        <v>40</v>
      </c>
    </row>
    <row r="6370" spans="1:5" ht="13.2" x14ac:dyDescent="0.25">
      <c r="A6370" s="23">
        <v>6369</v>
      </c>
      <c r="B6370" s="22" t="s">
        <v>2</v>
      </c>
      <c r="C6370" s="23" t="s">
        <v>14</v>
      </c>
      <c r="D6370" s="41">
        <v>38500</v>
      </c>
      <c r="E6370" s="23" t="s">
        <v>40</v>
      </c>
    </row>
    <row r="6371" spans="1:5" ht="13.2" x14ac:dyDescent="0.25">
      <c r="A6371" s="23">
        <v>6370</v>
      </c>
      <c r="B6371" s="22" t="s">
        <v>2</v>
      </c>
      <c r="C6371" s="23" t="s">
        <v>14</v>
      </c>
      <c r="D6371" s="41">
        <v>15000</v>
      </c>
      <c r="E6371" s="23" t="s">
        <v>40</v>
      </c>
    </row>
    <row r="6372" spans="1:5" ht="13.2" x14ac:dyDescent="0.25">
      <c r="A6372" s="23">
        <v>6371</v>
      </c>
      <c r="B6372" s="22" t="s">
        <v>2</v>
      </c>
      <c r="C6372" s="23" t="s">
        <v>14</v>
      </c>
      <c r="D6372" s="41">
        <v>1500</v>
      </c>
      <c r="E6372" s="23" t="s">
        <v>40</v>
      </c>
    </row>
    <row r="6373" spans="1:5" ht="13.2" x14ac:dyDescent="0.25">
      <c r="A6373" s="23">
        <v>6372</v>
      </c>
      <c r="B6373" s="22" t="s">
        <v>2</v>
      </c>
      <c r="C6373" s="23" t="s">
        <v>10</v>
      </c>
      <c r="D6373" s="41">
        <v>7500</v>
      </c>
      <c r="E6373" s="23" t="s">
        <v>40</v>
      </c>
    </row>
    <row r="6374" spans="1:5" ht="13.2" x14ac:dyDescent="0.25">
      <c r="A6374" s="23">
        <v>6373</v>
      </c>
      <c r="B6374" s="22" t="s">
        <v>2</v>
      </c>
      <c r="C6374" s="23" t="s">
        <v>10</v>
      </c>
      <c r="D6374" s="41">
        <v>20000</v>
      </c>
      <c r="E6374" s="23" t="s">
        <v>40</v>
      </c>
    </row>
    <row r="6375" spans="1:5" ht="13.2" x14ac:dyDescent="0.25">
      <c r="A6375" s="23">
        <v>6374</v>
      </c>
      <c r="B6375" s="22" t="s">
        <v>2</v>
      </c>
      <c r="C6375" s="23" t="s">
        <v>14</v>
      </c>
      <c r="D6375" s="41">
        <v>11500</v>
      </c>
      <c r="E6375" s="23" t="s">
        <v>40</v>
      </c>
    </row>
    <row r="6376" spans="1:5" ht="13.2" x14ac:dyDescent="0.25">
      <c r="A6376" s="23">
        <v>6375</v>
      </c>
      <c r="B6376" s="22" t="s">
        <v>2</v>
      </c>
      <c r="C6376" s="23" t="s">
        <v>10</v>
      </c>
      <c r="D6376" s="41">
        <v>75000</v>
      </c>
      <c r="E6376" s="23" t="s">
        <v>40</v>
      </c>
    </row>
    <row r="6377" spans="1:5" ht="13.2" x14ac:dyDescent="0.25">
      <c r="A6377" s="23">
        <v>6376</v>
      </c>
      <c r="B6377" s="22" t="s">
        <v>2</v>
      </c>
      <c r="C6377" s="23" t="s">
        <v>14</v>
      </c>
      <c r="D6377" s="41">
        <v>5500</v>
      </c>
      <c r="E6377" s="23" t="s">
        <v>40</v>
      </c>
    </row>
    <row r="6378" spans="1:5" ht="13.2" x14ac:dyDescent="0.25">
      <c r="A6378" s="23">
        <v>6377</v>
      </c>
      <c r="B6378" s="22" t="s">
        <v>2</v>
      </c>
      <c r="C6378" s="23" t="s">
        <v>14</v>
      </c>
      <c r="D6378" s="41">
        <v>500</v>
      </c>
      <c r="E6378" s="23" t="s">
        <v>40</v>
      </c>
    </row>
    <row r="6379" spans="1:5" ht="13.2" x14ac:dyDescent="0.25">
      <c r="A6379" s="23">
        <v>6378</v>
      </c>
      <c r="B6379" s="22" t="s">
        <v>2</v>
      </c>
      <c r="C6379" s="23" t="s">
        <v>14</v>
      </c>
      <c r="D6379" s="41">
        <v>16750</v>
      </c>
      <c r="E6379" s="23" t="s">
        <v>40</v>
      </c>
    </row>
    <row r="6380" spans="1:5" ht="13.2" x14ac:dyDescent="0.25">
      <c r="A6380" s="23">
        <v>6379</v>
      </c>
      <c r="B6380" s="22" t="s">
        <v>2</v>
      </c>
      <c r="C6380" s="23" t="s">
        <v>14</v>
      </c>
      <c r="D6380" s="41">
        <v>9750</v>
      </c>
      <c r="E6380" s="23" t="s">
        <v>40</v>
      </c>
    </row>
    <row r="6381" spans="1:5" ht="13.2" x14ac:dyDescent="0.25">
      <c r="A6381" s="23">
        <v>6380</v>
      </c>
      <c r="B6381" s="22" t="s">
        <v>2</v>
      </c>
      <c r="C6381" s="23" t="s">
        <v>14</v>
      </c>
      <c r="D6381" s="41">
        <v>3500</v>
      </c>
      <c r="E6381" s="23" t="s">
        <v>40</v>
      </c>
    </row>
    <row r="6382" spans="1:5" ht="13.2" x14ac:dyDescent="0.25">
      <c r="A6382" s="23">
        <v>6381</v>
      </c>
      <c r="B6382" s="22" t="s">
        <v>2</v>
      </c>
      <c r="C6382" s="23" t="s">
        <v>14</v>
      </c>
      <c r="D6382" s="41">
        <v>4750</v>
      </c>
      <c r="E6382" s="23" t="s">
        <v>40</v>
      </c>
    </row>
    <row r="6383" spans="1:5" ht="13.2" x14ac:dyDescent="0.25">
      <c r="A6383" s="23">
        <v>6382</v>
      </c>
      <c r="B6383" s="22" t="s">
        <v>2</v>
      </c>
      <c r="C6383" s="23" t="s">
        <v>14</v>
      </c>
      <c r="D6383" s="41">
        <v>750</v>
      </c>
      <c r="E6383" s="23" t="s">
        <v>40</v>
      </c>
    </row>
    <row r="6384" spans="1:5" ht="13.2" x14ac:dyDescent="0.25">
      <c r="A6384" s="23">
        <v>6383</v>
      </c>
      <c r="B6384" s="22" t="s">
        <v>2</v>
      </c>
      <c r="C6384" s="23" t="s">
        <v>14</v>
      </c>
      <c r="D6384" s="41">
        <v>5250</v>
      </c>
      <c r="E6384" s="23" t="s">
        <v>40</v>
      </c>
    </row>
    <row r="6385" spans="1:5" ht="13.2" x14ac:dyDescent="0.25">
      <c r="A6385" s="23">
        <v>6384</v>
      </c>
      <c r="B6385" s="22" t="s">
        <v>2</v>
      </c>
      <c r="C6385" s="23" t="s">
        <v>14</v>
      </c>
      <c r="D6385" s="41">
        <v>2750</v>
      </c>
      <c r="E6385" s="23" t="s">
        <v>40</v>
      </c>
    </row>
    <row r="6386" spans="1:5" ht="13.2" x14ac:dyDescent="0.25">
      <c r="A6386" s="23">
        <v>6385</v>
      </c>
      <c r="B6386" s="22" t="s">
        <v>2</v>
      </c>
      <c r="C6386" s="23" t="s">
        <v>14</v>
      </c>
      <c r="D6386" s="41">
        <v>1000</v>
      </c>
      <c r="E6386" s="23" t="s">
        <v>40</v>
      </c>
    </row>
    <row r="6387" spans="1:5" ht="13.2" x14ac:dyDescent="0.25">
      <c r="A6387" s="23">
        <v>6386</v>
      </c>
      <c r="B6387" s="22" t="s">
        <v>2</v>
      </c>
      <c r="C6387" s="23" t="s">
        <v>14</v>
      </c>
      <c r="D6387" s="41">
        <v>2400</v>
      </c>
      <c r="E6387" s="23" t="s">
        <v>40</v>
      </c>
    </row>
    <row r="6388" spans="1:5" ht="13.2" x14ac:dyDescent="0.25">
      <c r="A6388" s="23">
        <v>6387</v>
      </c>
      <c r="B6388" s="22" t="s">
        <v>2</v>
      </c>
      <c r="C6388" s="23" t="s">
        <v>14</v>
      </c>
      <c r="D6388" s="41">
        <v>7500</v>
      </c>
      <c r="E6388" s="23" t="s">
        <v>40</v>
      </c>
    </row>
    <row r="6389" spans="1:5" ht="13.2" x14ac:dyDescent="0.25">
      <c r="A6389" s="23">
        <v>6388</v>
      </c>
      <c r="B6389" s="22" t="s">
        <v>2</v>
      </c>
      <c r="C6389" s="23" t="s">
        <v>14</v>
      </c>
      <c r="D6389" s="41">
        <v>14000</v>
      </c>
      <c r="E6389" s="23" t="s">
        <v>40</v>
      </c>
    </row>
    <row r="6390" spans="1:5" ht="13.2" x14ac:dyDescent="0.25">
      <c r="A6390" s="23">
        <v>6389</v>
      </c>
      <c r="B6390" s="22" t="s">
        <v>2</v>
      </c>
      <c r="C6390" s="23" t="s">
        <v>14</v>
      </c>
      <c r="D6390" s="41">
        <v>5500</v>
      </c>
      <c r="E6390" s="23" t="s">
        <v>40</v>
      </c>
    </row>
    <row r="6391" spans="1:5" ht="13.2" x14ac:dyDescent="0.25">
      <c r="A6391" s="23">
        <v>6390</v>
      </c>
      <c r="B6391" s="22" t="s">
        <v>2</v>
      </c>
      <c r="C6391" s="23" t="s">
        <v>14</v>
      </c>
      <c r="D6391" s="41">
        <v>16750</v>
      </c>
      <c r="E6391" s="23" t="s">
        <v>40</v>
      </c>
    </row>
    <row r="6392" spans="1:5" ht="13.2" x14ac:dyDescent="0.25">
      <c r="A6392" s="23">
        <v>6391</v>
      </c>
      <c r="B6392" s="22" t="s">
        <v>2</v>
      </c>
      <c r="C6392" s="23" t="s">
        <v>14</v>
      </c>
      <c r="D6392" s="41">
        <v>3500</v>
      </c>
      <c r="E6392" s="23" t="s">
        <v>40</v>
      </c>
    </row>
    <row r="6393" spans="1:5" ht="13.2" x14ac:dyDescent="0.25">
      <c r="A6393" s="23">
        <v>6392</v>
      </c>
      <c r="B6393" s="22" t="s">
        <v>7</v>
      </c>
      <c r="C6393" s="23" t="s">
        <v>10</v>
      </c>
      <c r="D6393" s="41">
        <v>7500</v>
      </c>
      <c r="E6393" s="23" t="s">
        <v>39</v>
      </c>
    </row>
    <row r="6394" spans="1:5" ht="13.2" x14ac:dyDescent="0.25">
      <c r="A6394" s="23">
        <v>6393</v>
      </c>
      <c r="B6394" s="22" t="s">
        <v>7</v>
      </c>
      <c r="C6394" s="23" t="s">
        <v>14</v>
      </c>
      <c r="D6394" s="41">
        <v>3250</v>
      </c>
      <c r="E6394" s="23" t="s">
        <v>39</v>
      </c>
    </row>
    <row r="6395" spans="1:5" ht="13.2" x14ac:dyDescent="0.25">
      <c r="A6395" s="23">
        <v>6394</v>
      </c>
      <c r="B6395" s="22" t="s">
        <v>7</v>
      </c>
      <c r="C6395" s="23" t="s">
        <v>13</v>
      </c>
      <c r="D6395" s="41">
        <v>7500</v>
      </c>
      <c r="E6395" s="23" t="s">
        <v>39</v>
      </c>
    </row>
    <row r="6396" spans="1:5" ht="13.2" x14ac:dyDescent="0.25">
      <c r="A6396" s="23">
        <v>6395</v>
      </c>
      <c r="B6396" s="22" t="s">
        <v>7</v>
      </c>
      <c r="C6396" s="23" t="s">
        <v>12</v>
      </c>
      <c r="D6396" s="41">
        <v>10000</v>
      </c>
      <c r="E6396" s="23" t="s">
        <v>39</v>
      </c>
    </row>
    <row r="6397" spans="1:5" ht="13.2" x14ac:dyDescent="0.25">
      <c r="A6397" s="23">
        <v>6396</v>
      </c>
      <c r="B6397" s="22" t="s">
        <v>7</v>
      </c>
      <c r="C6397" s="23" t="s">
        <v>10</v>
      </c>
      <c r="D6397" s="41">
        <v>7500</v>
      </c>
      <c r="E6397" s="23" t="s">
        <v>39</v>
      </c>
    </row>
    <row r="6398" spans="1:5" ht="13.2" x14ac:dyDescent="0.25">
      <c r="A6398" s="23">
        <v>6397</v>
      </c>
      <c r="B6398" s="22" t="s">
        <v>7</v>
      </c>
      <c r="C6398" s="23" t="s">
        <v>14</v>
      </c>
      <c r="D6398" s="41">
        <v>7800</v>
      </c>
      <c r="E6398" s="23" t="s">
        <v>39</v>
      </c>
    </row>
    <row r="6399" spans="1:5" ht="13.2" x14ac:dyDescent="0.25">
      <c r="A6399" s="23">
        <v>6398</v>
      </c>
      <c r="B6399" s="22" t="s">
        <v>7</v>
      </c>
      <c r="C6399" s="23" t="s">
        <v>14</v>
      </c>
      <c r="D6399" s="41">
        <v>1750</v>
      </c>
      <c r="E6399" s="23" t="s">
        <v>39</v>
      </c>
    </row>
    <row r="6400" spans="1:5" ht="13.2" x14ac:dyDescent="0.25">
      <c r="A6400" s="23">
        <v>6399</v>
      </c>
      <c r="B6400" s="22" t="s">
        <v>7</v>
      </c>
      <c r="C6400" s="23" t="s">
        <v>14</v>
      </c>
      <c r="D6400" s="41">
        <v>1250</v>
      </c>
      <c r="E6400" s="23" t="s">
        <v>39</v>
      </c>
    </row>
    <row r="6401" spans="1:5" ht="13.2" x14ac:dyDescent="0.25">
      <c r="A6401" s="23">
        <v>6400</v>
      </c>
      <c r="B6401" s="22" t="s">
        <v>7</v>
      </c>
      <c r="C6401" s="23" t="s">
        <v>14</v>
      </c>
      <c r="D6401" s="41">
        <v>4000</v>
      </c>
      <c r="E6401" s="23" t="s">
        <v>39</v>
      </c>
    </row>
    <row r="6402" spans="1:5" ht="13.2" x14ac:dyDescent="0.25">
      <c r="A6402" s="23">
        <v>6401</v>
      </c>
      <c r="B6402" s="22" t="s">
        <v>7</v>
      </c>
      <c r="C6402" s="23" t="s">
        <v>14</v>
      </c>
      <c r="D6402" s="41">
        <v>500</v>
      </c>
      <c r="E6402" s="23" t="s">
        <v>39</v>
      </c>
    </row>
    <row r="6403" spans="1:5" ht="13.2" x14ac:dyDescent="0.25">
      <c r="A6403" s="23">
        <v>6402</v>
      </c>
      <c r="B6403" s="22" t="s">
        <v>7</v>
      </c>
      <c r="C6403" s="23" t="s">
        <v>13</v>
      </c>
      <c r="D6403" s="41">
        <v>7500</v>
      </c>
      <c r="E6403" s="23" t="s">
        <v>39</v>
      </c>
    </row>
    <row r="6404" spans="1:5" ht="13.2" x14ac:dyDescent="0.25">
      <c r="A6404" s="23">
        <v>6403</v>
      </c>
      <c r="B6404" s="22" t="s">
        <v>7</v>
      </c>
      <c r="C6404" s="23" t="s">
        <v>12</v>
      </c>
      <c r="D6404" s="41">
        <v>10000</v>
      </c>
      <c r="E6404" s="23" t="s">
        <v>39</v>
      </c>
    </row>
    <row r="6405" spans="1:5" ht="13.2" x14ac:dyDescent="0.25">
      <c r="A6405" s="23">
        <v>6404</v>
      </c>
      <c r="B6405" s="22" t="s">
        <v>7</v>
      </c>
      <c r="C6405" s="23" t="s">
        <v>12</v>
      </c>
      <c r="D6405" s="41">
        <v>8750</v>
      </c>
      <c r="E6405" s="23" t="s">
        <v>39</v>
      </c>
    </row>
    <row r="6406" spans="1:5" ht="13.2" x14ac:dyDescent="0.25">
      <c r="A6406" s="23">
        <v>6405</v>
      </c>
      <c r="B6406" s="22" t="s">
        <v>7</v>
      </c>
      <c r="C6406" s="23" t="s">
        <v>13</v>
      </c>
      <c r="D6406" s="41">
        <v>3750</v>
      </c>
      <c r="E6406" s="23" t="s">
        <v>39</v>
      </c>
    </row>
    <row r="6407" spans="1:5" ht="13.2" x14ac:dyDescent="0.25">
      <c r="A6407" s="23">
        <v>6406</v>
      </c>
      <c r="B6407" s="22" t="s">
        <v>7</v>
      </c>
      <c r="C6407" s="23" t="s">
        <v>12</v>
      </c>
      <c r="D6407" s="41">
        <v>8750</v>
      </c>
      <c r="E6407" s="23" t="s">
        <v>39</v>
      </c>
    </row>
    <row r="6408" spans="1:5" ht="13.2" x14ac:dyDescent="0.25">
      <c r="A6408" s="23">
        <v>6407</v>
      </c>
      <c r="B6408" s="22" t="s">
        <v>7</v>
      </c>
      <c r="C6408" s="23" t="s">
        <v>11</v>
      </c>
      <c r="D6408" s="41">
        <v>7500</v>
      </c>
      <c r="E6408" s="23" t="s">
        <v>39</v>
      </c>
    </row>
    <row r="6409" spans="1:5" ht="13.2" x14ac:dyDescent="0.25">
      <c r="A6409" s="23">
        <v>6408</v>
      </c>
      <c r="B6409" s="22" t="s">
        <v>7</v>
      </c>
      <c r="C6409" s="23" t="s">
        <v>11</v>
      </c>
      <c r="D6409" s="41">
        <v>38500</v>
      </c>
      <c r="E6409" s="23" t="s">
        <v>40</v>
      </c>
    </row>
    <row r="6410" spans="1:5" ht="13.2" x14ac:dyDescent="0.25">
      <c r="A6410" s="23">
        <v>6409</v>
      </c>
      <c r="B6410" s="22" t="s">
        <v>7</v>
      </c>
      <c r="C6410" s="23" t="s">
        <v>10</v>
      </c>
      <c r="D6410" s="41">
        <v>17750</v>
      </c>
      <c r="E6410" s="23" t="s">
        <v>40</v>
      </c>
    </row>
    <row r="6411" spans="1:5" ht="13.2" x14ac:dyDescent="0.25">
      <c r="A6411" s="23">
        <v>6410</v>
      </c>
      <c r="B6411" s="22" t="s">
        <v>7</v>
      </c>
      <c r="C6411" s="23" t="s">
        <v>13</v>
      </c>
      <c r="D6411" s="41">
        <v>7500</v>
      </c>
      <c r="E6411" s="23" t="s">
        <v>39</v>
      </c>
    </row>
    <row r="6412" spans="1:5" ht="13.2" x14ac:dyDescent="0.25">
      <c r="A6412" s="23">
        <v>6411</v>
      </c>
      <c r="B6412" s="22" t="s">
        <v>7</v>
      </c>
      <c r="C6412" s="23" t="s">
        <v>10</v>
      </c>
      <c r="D6412" s="41">
        <v>2500</v>
      </c>
      <c r="E6412" s="23" t="s">
        <v>40</v>
      </c>
    </row>
    <row r="6413" spans="1:5" ht="13.2" x14ac:dyDescent="0.25">
      <c r="A6413" s="23">
        <v>6412</v>
      </c>
      <c r="B6413" s="22" t="s">
        <v>7</v>
      </c>
      <c r="C6413" s="23" t="s">
        <v>13</v>
      </c>
      <c r="D6413" s="41">
        <v>7500</v>
      </c>
      <c r="E6413" s="23" t="s">
        <v>40</v>
      </c>
    </row>
    <row r="6414" spans="1:5" ht="13.2" x14ac:dyDescent="0.25">
      <c r="A6414" s="23">
        <v>6413</v>
      </c>
      <c r="B6414" s="22" t="s">
        <v>7</v>
      </c>
      <c r="C6414" s="23" t="s">
        <v>13</v>
      </c>
      <c r="D6414" s="41">
        <v>3750</v>
      </c>
      <c r="E6414" s="23" t="s">
        <v>39</v>
      </c>
    </row>
    <row r="6415" spans="1:5" ht="13.2" x14ac:dyDescent="0.25">
      <c r="A6415" s="23">
        <v>6414</v>
      </c>
      <c r="B6415" s="22" t="s">
        <v>7</v>
      </c>
      <c r="C6415" s="23" t="s">
        <v>13</v>
      </c>
      <c r="D6415" s="41">
        <v>11250</v>
      </c>
      <c r="E6415" s="23" t="s">
        <v>39</v>
      </c>
    </row>
    <row r="6416" spans="1:5" ht="13.2" x14ac:dyDescent="0.25">
      <c r="A6416" s="23">
        <v>6415</v>
      </c>
      <c r="B6416" s="22" t="s">
        <v>7</v>
      </c>
      <c r="C6416" s="23" t="s">
        <v>10</v>
      </c>
      <c r="D6416" s="41">
        <v>7500</v>
      </c>
      <c r="E6416" s="23" t="s">
        <v>39</v>
      </c>
    </row>
    <row r="6417" spans="1:5" ht="13.2" x14ac:dyDescent="0.25">
      <c r="A6417" s="23">
        <v>6416</v>
      </c>
      <c r="B6417" s="22" t="s">
        <v>7</v>
      </c>
      <c r="C6417" s="23" t="s">
        <v>14</v>
      </c>
      <c r="D6417" s="41">
        <v>1250</v>
      </c>
      <c r="E6417" s="23" t="s">
        <v>39</v>
      </c>
    </row>
    <row r="6418" spans="1:5" ht="13.2" x14ac:dyDescent="0.25">
      <c r="A6418" s="23">
        <v>6417</v>
      </c>
      <c r="B6418" s="22" t="s">
        <v>7</v>
      </c>
      <c r="C6418" s="23" t="s">
        <v>14</v>
      </c>
      <c r="D6418" s="41">
        <v>1750</v>
      </c>
      <c r="E6418" s="23" t="s">
        <v>39</v>
      </c>
    </row>
    <row r="6419" spans="1:5" ht="13.2" x14ac:dyDescent="0.25">
      <c r="A6419" s="23">
        <v>6418</v>
      </c>
      <c r="B6419" s="22" t="s">
        <v>7</v>
      </c>
      <c r="C6419" s="23" t="s">
        <v>14</v>
      </c>
      <c r="D6419" s="41">
        <v>1500</v>
      </c>
      <c r="E6419" s="23" t="s">
        <v>39</v>
      </c>
    </row>
    <row r="6420" spans="1:5" ht="13.2" x14ac:dyDescent="0.25">
      <c r="A6420" s="23">
        <v>6419</v>
      </c>
      <c r="B6420" s="22" t="s">
        <v>7</v>
      </c>
      <c r="C6420" s="23" t="s">
        <v>14</v>
      </c>
      <c r="D6420" s="41">
        <v>6000</v>
      </c>
      <c r="E6420" s="23" t="s">
        <v>39</v>
      </c>
    </row>
    <row r="6421" spans="1:5" ht="13.2" x14ac:dyDescent="0.25">
      <c r="A6421" s="23">
        <v>6420</v>
      </c>
      <c r="B6421" s="22" t="s">
        <v>7</v>
      </c>
      <c r="C6421" s="23" t="s">
        <v>13</v>
      </c>
      <c r="D6421" s="41">
        <v>11250</v>
      </c>
      <c r="E6421" s="23" t="s">
        <v>39</v>
      </c>
    </row>
    <row r="6422" spans="1:5" ht="13.2" x14ac:dyDescent="0.25">
      <c r="A6422" s="23">
        <v>6421</v>
      </c>
      <c r="B6422" s="22" t="s">
        <v>7</v>
      </c>
      <c r="C6422" s="23" t="s">
        <v>12</v>
      </c>
      <c r="D6422" s="41">
        <v>12500</v>
      </c>
      <c r="E6422" s="23" t="s">
        <v>39</v>
      </c>
    </row>
    <row r="6423" spans="1:5" ht="13.2" x14ac:dyDescent="0.25">
      <c r="A6423" s="23">
        <v>6422</v>
      </c>
      <c r="B6423" s="22" t="s">
        <v>7</v>
      </c>
      <c r="C6423" s="23" t="s">
        <v>10</v>
      </c>
      <c r="D6423" s="41">
        <v>5000</v>
      </c>
      <c r="E6423" s="23" t="s">
        <v>39</v>
      </c>
    </row>
    <row r="6424" spans="1:5" ht="13.2" x14ac:dyDescent="0.25">
      <c r="A6424" s="23">
        <v>6423</v>
      </c>
      <c r="B6424" s="22" t="s">
        <v>7</v>
      </c>
      <c r="C6424" s="23" t="s">
        <v>12</v>
      </c>
      <c r="D6424" s="41">
        <v>5000</v>
      </c>
      <c r="E6424" s="23" t="s">
        <v>39</v>
      </c>
    </row>
    <row r="6425" spans="1:5" ht="13.2" x14ac:dyDescent="0.25">
      <c r="A6425" s="23">
        <v>6424</v>
      </c>
      <c r="B6425" s="22" t="s">
        <v>7</v>
      </c>
      <c r="C6425" s="23" t="s">
        <v>13</v>
      </c>
      <c r="D6425" s="41">
        <v>11250</v>
      </c>
      <c r="E6425" s="23" t="s">
        <v>39</v>
      </c>
    </row>
    <row r="6426" spans="1:5" ht="13.2" x14ac:dyDescent="0.25">
      <c r="A6426" s="23">
        <v>6425</v>
      </c>
      <c r="B6426" s="22" t="s">
        <v>7</v>
      </c>
      <c r="C6426" s="23" t="s">
        <v>12</v>
      </c>
      <c r="D6426" s="41">
        <v>12500</v>
      </c>
      <c r="E6426" s="23" t="s">
        <v>39</v>
      </c>
    </row>
    <row r="6427" spans="1:5" ht="13.2" x14ac:dyDescent="0.25">
      <c r="A6427" s="23">
        <v>6426</v>
      </c>
      <c r="B6427" s="22" t="s">
        <v>7</v>
      </c>
      <c r="C6427" s="23" t="s">
        <v>11</v>
      </c>
      <c r="D6427" s="41">
        <v>5000</v>
      </c>
      <c r="E6427" s="23" t="s">
        <v>39</v>
      </c>
    </row>
    <row r="6428" spans="1:5" ht="13.2" x14ac:dyDescent="0.25">
      <c r="A6428" s="23">
        <v>6427</v>
      </c>
      <c r="B6428" s="22" t="s">
        <v>7</v>
      </c>
      <c r="C6428" s="23" t="s">
        <v>11</v>
      </c>
      <c r="D6428" s="41">
        <v>8750</v>
      </c>
      <c r="E6428" s="23" t="s">
        <v>39</v>
      </c>
    </row>
    <row r="6429" spans="1:5" ht="13.2" x14ac:dyDescent="0.25">
      <c r="A6429" s="23">
        <v>6428</v>
      </c>
      <c r="B6429" s="22" t="s">
        <v>7</v>
      </c>
      <c r="C6429" s="23" t="s">
        <v>10</v>
      </c>
      <c r="D6429" s="41">
        <v>5000</v>
      </c>
      <c r="E6429" s="23" t="s">
        <v>39</v>
      </c>
    </row>
    <row r="6430" spans="1:5" ht="13.2" x14ac:dyDescent="0.25">
      <c r="A6430" s="23">
        <v>6429</v>
      </c>
      <c r="B6430" s="22" t="s">
        <v>7</v>
      </c>
      <c r="C6430" s="23" t="s">
        <v>13</v>
      </c>
      <c r="D6430" s="41">
        <v>3750</v>
      </c>
      <c r="E6430" s="23" t="s">
        <v>39</v>
      </c>
    </row>
    <row r="6431" spans="1:5" ht="13.2" x14ac:dyDescent="0.25">
      <c r="A6431" s="23">
        <v>6430</v>
      </c>
      <c r="B6431" s="22" t="s">
        <v>7</v>
      </c>
      <c r="C6431" s="23" t="s">
        <v>12</v>
      </c>
      <c r="D6431" s="41">
        <v>8750</v>
      </c>
      <c r="E6431" s="23" t="s">
        <v>39</v>
      </c>
    </row>
    <row r="6432" spans="1:5" ht="13.2" x14ac:dyDescent="0.25">
      <c r="A6432" s="23">
        <v>6431</v>
      </c>
      <c r="B6432" s="22" t="s">
        <v>7</v>
      </c>
      <c r="C6432" s="23" t="s">
        <v>10</v>
      </c>
      <c r="D6432" s="41">
        <v>5000</v>
      </c>
      <c r="E6432" s="23" t="s">
        <v>40</v>
      </c>
    </row>
    <row r="6433" spans="1:5" ht="13.2" x14ac:dyDescent="0.25">
      <c r="A6433" s="23">
        <v>6432</v>
      </c>
      <c r="B6433" s="22" t="s">
        <v>7</v>
      </c>
      <c r="C6433" s="23" t="s">
        <v>14</v>
      </c>
      <c r="D6433" s="41">
        <v>8000</v>
      </c>
      <c r="E6433" s="23" t="s">
        <v>40</v>
      </c>
    </row>
    <row r="6434" spans="1:5" ht="13.2" x14ac:dyDescent="0.25">
      <c r="A6434" s="23">
        <v>6433</v>
      </c>
      <c r="B6434" s="22" t="s">
        <v>7</v>
      </c>
      <c r="C6434" s="23" t="s">
        <v>14</v>
      </c>
      <c r="D6434" s="41">
        <v>500</v>
      </c>
      <c r="E6434" s="23" t="s">
        <v>40</v>
      </c>
    </row>
    <row r="6435" spans="1:5" ht="13.2" x14ac:dyDescent="0.25">
      <c r="A6435" s="23">
        <v>6434</v>
      </c>
      <c r="B6435" s="22" t="s">
        <v>7</v>
      </c>
      <c r="C6435" s="23" t="s">
        <v>10</v>
      </c>
      <c r="D6435" s="41">
        <v>5000</v>
      </c>
      <c r="E6435" s="23" t="s">
        <v>39</v>
      </c>
    </row>
    <row r="6436" spans="1:5" ht="13.2" x14ac:dyDescent="0.25">
      <c r="A6436" s="23">
        <v>6435</v>
      </c>
      <c r="B6436" s="22" t="s">
        <v>7</v>
      </c>
      <c r="C6436" s="23" t="s">
        <v>14</v>
      </c>
      <c r="D6436" s="41">
        <v>1250</v>
      </c>
      <c r="E6436" s="23" t="s">
        <v>39</v>
      </c>
    </row>
    <row r="6437" spans="1:5" ht="13.2" x14ac:dyDescent="0.25">
      <c r="A6437" s="23">
        <v>6436</v>
      </c>
      <c r="B6437" s="22" t="s">
        <v>7</v>
      </c>
      <c r="C6437" s="23" t="s">
        <v>10</v>
      </c>
      <c r="D6437" s="41">
        <v>5000</v>
      </c>
      <c r="E6437" s="23" t="s">
        <v>39</v>
      </c>
    </row>
    <row r="6438" spans="1:5" ht="13.2" x14ac:dyDescent="0.25">
      <c r="A6438" s="23">
        <v>6437</v>
      </c>
      <c r="B6438" s="22" t="s">
        <v>7</v>
      </c>
      <c r="C6438" s="23" t="s">
        <v>10</v>
      </c>
      <c r="D6438" s="41">
        <v>5000</v>
      </c>
      <c r="E6438" s="23" t="s">
        <v>39</v>
      </c>
    </row>
    <row r="6439" spans="1:5" ht="13.2" x14ac:dyDescent="0.25">
      <c r="A6439" s="23">
        <v>6438</v>
      </c>
      <c r="B6439" s="22" t="s">
        <v>7</v>
      </c>
      <c r="C6439" s="23" t="s">
        <v>14</v>
      </c>
      <c r="D6439" s="41">
        <v>13000</v>
      </c>
      <c r="E6439" s="23" t="s">
        <v>39</v>
      </c>
    </row>
    <row r="6440" spans="1:5" ht="13.2" x14ac:dyDescent="0.25">
      <c r="A6440" s="23">
        <v>6439</v>
      </c>
      <c r="B6440" s="22" t="s">
        <v>7</v>
      </c>
      <c r="C6440" s="23" t="s">
        <v>10</v>
      </c>
      <c r="D6440" s="41">
        <v>5000</v>
      </c>
      <c r="E6440" s="23" t="s">
        <v>39</v>
      </c>
    </row>
    <row r="6441" spans="1:5" ht="13.2" x14ac:dyDescent="0.25">
      <c r="A6441" s="23">
        <v>6440</v>
      </c>
      <c r="B6441" s="22" t="s">
        <v>7</v>
      </c>
      <c r="C6441" s="23" t="s">
        <v>10</v>
      </c>
      <c r="D6441" s="41">
        <v>5000</v>
      </c>
      <c r="E6441" s="23" t="s">
        <v>39</v>
      </c>
    </row>
    <row r="6442" spans="1:5" ht="13.2" x14ac:dyDescent="0.25">
      <c r="A6442" s="23">
        <v>6441</v>
      </c>
      <c r="B6442" s="22" t="s">
        <v>7</v>
      </c>
      <c r="C6442" s="23" t="s">
        <v>14</v>
      </c>
      <c r="D6442" s="41">
        <v>9000</v>
      </c>
      <c r="E6442" s="23" t="s">
        <v>39</v>
      </c>
    </row>
    <row r="6443" spans="1:5" ht="13.2" x14ac:dyDescent="0.25">
      <c r="A6443" s="23">
        <v>6442</v>
      </c>
      <c r="B6443" s="22" t="s">
        <v>7</v>
      </c>
      <c r="C6443" s="23" t="s">
        <v>12</v>
      </c>
      <c r="D6443" s="41">
        <v>5000</v>
      </c>
      <c r="E6443" s="23" t="s">
        <v>39</v>
      </c>
    </row>
    <row r="6444" spans="1:5" ht="13.2" x14ac:dyDescent="0.25">
      <c r="A6444" s="23">
        <v>6443</v>
      </c>
      <c r="B6444" s="22" t="s">
        <v>7</v>
      </c>
      <c r="C6444" s="23" t="s">
        <v>11</v>
      </c>
      <c r="D6444" s="41">
        <v>6250</v>
      </c>
      <c r="E6444" s="23" t="s">
        <v>40</v>
      </c>
    </row>
    <row r="6445" spans="1:5" ht="13.2" x14ac:dyDescent="0.25">
      <c r="A6445" s="23">
        <v>6444</v>
      </c>
      <c r="B6445" s="22" t="s">
        <v>7</v>
      </c>
      <c r="C6445" s="23" t="s">
        <v>11</v>
      </c>
      <c r="D6445" s="41">
        <v>2500</v>
      </c>
      <c r="E6445" s="23" t="s">
        <v>40</v>
      </c>
    </row>
    <row r="6446" spans="1:5" ht="13.2" x14ac:dyDescent="0.25">
      <c r="A6446" s="23">
        <v>6445</v>
      </c>
      <c r="B6446" s="22" t="s">
        <v>7</v>
      </c>
      <c r="C6446" s="23" t="s">
        <v>13</v>
      </c>
      <c r="D6446" s="41">
        <v>11250</v>
      </c>
      <c r="E6446" s="23" t="s">
        <v>39</v>
      </c>
    </row>
    <row r="6447" spans="1:5" ht="13.2" x14ac:dyDescent="0.25">
      <c r="A6447" s="23">
        <v>6446</v>
      </c>
      <c r="B6447" s="22" t="s">
        <v>7</v>
      </c>
      <c r="C6447" s="23" t="s">
        <v>13</v>
      </c>
      <c r="D6447" s="41">
        <v>3750</v>
      </c>
      <c r="E6447" s="23" t="s">
        <v>39</v>
      </c>
    </row>
    <row r="6448" spans="1:5" ht="13.2" x14ac:dyDescent="0.25">
      <c r="A6448" s="23">
        <v>6447</v>
      </c>
      <c r="B6448" s="22" t="s">
        <v>7</v>
      </c>
      <c r="C6448" s="23" t="s">
        <v>10</v>
      </c>
      <c r="D6448" s="41">
        <v>5000</v>
      </c>
      <c r="E6448" s="23" t="s">
        <v>40</v>
      </c>
    </row>
    <row r="6449" spans="1:5" ht="13.2" x14ac:dyDescent="0.25">
      <c r="A6449" s="23">
        <v>6448</v>
      </c>
      <c r="B6449" s="22" t="s">
        <v>7</v>
      </c>
      <c r="C6449" s="23" t="s">
        <v>14</v>
      </c>
      <c r="D6449" s="41">
        <v>14350</v>
      </c>
      <c r="E6449" s="23" t="s">
        <v>40</v>
      </c>
    </row>
    <row r="6450" spans="1:5" ht="13.2" x14ac:dyDescent="0.25">
      <c r="A6450" s="23">
        <v>6449</v>
      </c>
      <c r="B6450" s="22" t="s">
        <v>7</v>
      </c>
      <c r="C6450" s="23" t="s">
        <v>10</v>
      </c>
      <c r="D6450" s="41">
        <v>5000</v>
      </c>
      <c r="E6450" s="23" t="s">
        <v>39</v>
      </c>
    </row>
    <row r="6451" spans="1:5" ht="13.2" x14ac:dyDescent="0.25">
      <c r="A6451" s="23">
        <v>6450</v>
      </c>
      <c r="B6451" s="22" t="s">
        <v>7</v>
      </c>
      <c r="C6451" s="23" t="s">
        <v>14</v>
      </c>
      <c r="D6451" s="41">
        <v>2500</v>
      </c>
      <c r="E6451" s="23" t="s">
        <v>39</v>
      </c>
    </row>
    <row r="6452" spans="1:5" ht="13.2" x14ac:dyDescent="0.25">
      <c r="A6452" s="23">
        <v>6451</v>
      </c>
      <c r="B6452" s="22" t="s">
        <v>7</v>
      </c>
      <c r="C6452" s="23" t="s">
        <v>10</v>
      </c>
      <c r="D6452" s="41">
        <v>5000</v>
      </c>
      <c r="E6452" s="23" t="s">
        <v>40</v>
      </c>
    </row>
    <row r="6453" spans="1:5" ht="13.2" x14ac:dyDescent="0.25">
      <c r="A6453" s="23">
        <v>6452</v>
      </c>
      <c r="B6453" s="22" t="s">
        <v>7</v>
      </c>
      <c r="C6453" s="23" t="s">
        <v>14</v>
      </c>
      <c r="D6453" s="41">
        <v>750</v>
      </c>
      <c r="E6453" s="23" t="s">
        <v>40</v>
      </c>
    </row>
    <row r="6454" spans="1:5" ht="13.2" x14ac:dyDescent="0.25">
      <c r="A6454" s="23">
        <v>6453</v>
      </c>
      <c r="B6454" s="22" t="s">
        <v>7</v>
      </c>
      <c r="C6454" s="23" t="s">
        <v>13</v>
      </c>
      <c r="D6454" s="41">
        <v>7500</v>
      </c>
      <c r="E6454" s="23" t="s">
        <v>40</v>
      </c>
    </row>
    <row r="6455" spans="1:5" ht="13.2" x14ac:dyDescent="0.25">
      <c r="A6455" s="23">
        <v>6454</v>
      </c>
      <c r="B6455" s="22" t="s">
        <v>7</v>
      </c>
      <c r="C6455" s="23" t="s">
        <v>14</v>
      </c>
      <c r="D6455" s="41">
        <v>7500</v>
      </c>
      <c r="E6455" s="23" t="s">
        <v>40</v>
      </c>
    </row>
    <row r="6456" spans="1:5" ht="13.2" x14ac:dyDescent="0.25">
      <c r="A6456" s="23">
        <v>6455</v>
      </c>
      <c r="B6456" s="22" t="s">
        <v>7</v>
      </c>
      <c r="C6456" s="23" t="s">
        <v>13</v>
      </c>
      <c r="D6456" s="41">
        <v>5000</v>
      </c>
      <c r="E6456" s="23" t="s">
        <v>40</v>
      </c>
    </row>
    <row r="6457" spans="1:5" ht="13.2" x14ac:dyDescent="0.25">
      <c r="A6457" s="23">
        <v>6456</v>
      </c>
      <c r="B6457" s="22" t="s">
        <v>7</v>
      </c>
      <c r="C6457" s="23" t="s">
        <v>14</v>
      </c>
      <c r="D6457" s="41">
        <v>500</v>
      </c>
      <c r="E6457" s="23" t="s">
        <v>40</v>
      </c>
    </row>
    <row r="6458" spans="1:5" ht="13.2" x14ac:dyDescent="0.25">
      <c r="A6458" s="23">
        <v>6457</v>
      </c>
      <c r="B6458" s="22" t="s">
        <v>7</v>
      </c>
      <c r="C6458" s="23" t="s">
        <v>10</v>
      </c>
      <c r="D6458" s="41">
        <v>5000</v>
      </c>
      <c r="E6458" s="23" t="s">
        <v>40</v>
      </c>
    </row>
    <row r="6459" spans="1:5" ht="13.2" x14ac:dyDescent="0.25">
      <c r="A6459" s="23">
        <v>6458</v>
      </c>
      <c r="B6459" s="22" t="s">
        <v>7</v>
      </c>
      <c r="C6459" s="23" t="s">
        <v>10</v>
      </c>
      <c r="D6459" s="41">
        <v>5000</v>
      </c>
      <c r="E6459" s="23" t="s">
        <v>40</v>
      </c>
    </row>
    <row r="6460" spans="1:5" ht="13.2" x14ac:dyDescent="0.25">
      <c r="A6460" s="23">
        <v>6459</v>
      </c>
      <c r="B6460" s="22" t="s">
        <v>7</v>
      </c>
      <c r="C6460" s="23" t="s">
        <v>14</v>
      </c>
      <c r="D6460" s="41">
        <v>6000</v>
      </c>
      <c r="E6460" s="23" t="s">
        <v>40</v>
      </c>
    </row>
    <row r="6461" spans="1:5" ht="13.2" x14ac:dyDescent="0.25">
      <c r="A6461" s="23">
        <v>6460</v>
      </c>
      <c r="B6461" s="22" t="s">
        <v>7</v>
      </c>
      <c r="C6461" s="23" t="s">
        <v>14</v>
      </c>
      <c r="D6461" s="41">
        <v>3250</v>
      </c>
      <c r="E6461" s="23" t="s">
        <v>40</v>
      </c>
    </row>
    <row r="6462" spans="1:5" ht="13.2" x14ac:dyDescent="0.25">
      <c r="A6462" s="23">
        <v>6461</v>
      </c>
      <c r="B6462" s="22" t="s">
        <v>7</v>
      </c>
      <c r="C6462" s="23" t="s">
        <v>14</v>
      </c>
      <c r="D6462" s="41">
        <v>500</v>
      </c>
      <c r="E6462" s="23" t="s">
        <v>40</v>
      </c>
    </row>
    <row r="6463" spans="1:5" ht="13.2" x14ac:dyDescent="0.25">
      <c r="A6463" s="23">
        <v>6462</v>
      </c>
      <c r="B6463" s="22" t="s">
        <v>7</v>
      </c>
      <c r="C6463" s="23" t="s">
        <v>10</v>
      </c>
      <c r="D6463" s="41">
        <v>5000</v>
      </c>
      <c r="E6463" s="23" t="s">
        <v>39</v>
      </c>
    </row>
    <row r="6464" spans="1:5" ht="13.2" x14ac:dyDescent="0.25">
      <c r="A6464" s="23">
        <v>6463</v>
      </c>
      <c r="B6464" s="22" t="s">
        <v>7</v>
      </c>
      <c r="C6464" s="23" t="s">
        <v>14</v>
      </c>
      <c r="D6464" s="41">
        <v>12250</v>
      </c>
      <c r="E6464" s="23" t="s">
        <v>39</v>
      </c>
    </row>
    <row r="6465" spans="1:5" ht="13.2" x14ac:dyDescent="0.25">
      <c r="A6465" s="23">
        <v>6464</v>
      </c>
      <c r="B6465" s="22" t="s">
        <v>7</v>
      </c>
      <c r="C6465" s="23" t="s">
        <v>14</v>
      </c>
      <c r="D6465" s="41">
        <v>30000</v>
      </c>
      <c r="E6465" s="23" t="s">
        <v>39</v>
      </c>
    </row>
    <row r="6466" spans="1:5" ht="13.2" x14ac:dyDescent="0.25">
      <c r="A6466" s="23">
        <v>6465</v>
      </c>
      <c r="B6466" s="22" t="s">
        <v>7</v>
      </c>
      <c r="C6466" s="23" t="s">
        <v>14</v>
      </c>
      <c r="D6466" s="41">
        <v>11500</v>
      </c>
      <c r="E6466" s="23" t="s">
        <v>39</v>
      </c>
    </row>
    <row r="6467" spans="1:5" ht="13.2" x14ac:dyDescent="0.25">
      <c r="A6467" s="23">
        <v>6466</v>
      </c>
      <c r="B6467" s="22" t="s">
        <v>7</v>
      </c>
      <c r="C6467" s="23" t="s">
        <v>10</v>
      </c>
      <c r="D6467" s="41">
        <v>7500</v>
      </c>
      <c r="E6467" s="23" t="s">
        <v>39</v>
      </c>
    </row>
    <row r="6468" spans="1:5" ht="13.2" x14ac:dyDescent="0.25">
      <c r="A6468" s="23">
        <v>6467</v>
      </c>
      <c r="B6468" s="22" t="s">
        <v>7</v>
      </c>
      <c r="C6468" s="23" t="s">
        <v>14</v>
      </c>
      <c r="D6468" s="41">
        <v>7750</v>
      </c>
      <c r="E6468" s="23" t="s">
        <v>39</v>
      </c>
    </row>
    <row r="6469" spans="1:5" ht="13.2" x14ac:dyDescent="0.25">
      <c r="A6469" s="23">
        <v>6468</v>
      </c>
      <c r="B6469" s="22" t="s">
        <v>7</v>
      </c>
      <c r="C6469" s="23" t="s">
        <v>14</v>
      </c>
      <c r="D6469" s="41">
        <v>5000</v>
      </c>
      <c r="E6469" s="23" t="s">
        <v>39</v>
      </c>
    </row>
    <row r="6470" spans="1:5" ht="13.2" x14ac:dyDescent="0.25">
      <c r="A6470" s="23">
        <v>6469</v>
      </c>
      <c r="B6470" s="22" t="s">
        <v>7</v>
      </c>
      <c r="C6470" s="23" t="s">
        <v>14</v>
      </c>
      <c r="D6470" s="41">
        <v>4250</v>
      </c>
      <c r="E6470" s="23" t="s">
        <v>39</v>
      </c>
    </row>
    <row r="6471" spans="1:5" ht="13.2" x14ac:dyDescent="0.25">
      <c r="A6471" s="23">
        <v>6470</v>
      </c>
      <c r="B6471" s="22" t="s">
        <v>7</v>
      </c>
      <c r="C6471" s="23" t="s">
        <v>14</v>
      </c>
      <c r="D6471" s="41">
        <v>2500</v>
      </c>
      <c r="E6471" s="23" t="s">
        <v>39</v>
      </c>
    </row>
    <row r="6472" spans="1:5" ht="13.2" x14ac:dyDescent="0.25">
      <c r="A6472" s="23">
        <v>6471</v>
      </c>
      <c r="B6472" s="22" t="s">
        <v>7</v>
      </c>
      <c r="C6472" s="23" t="s">
        <v>14</v>
      </c>
      <c r="D6472" s="41">
        <v>500</v>
      </c>
      <c r="E6472" s="23" t="s">
        <v>39</v>
      </c>
    </row>
    <row r="6473" spans="1:5" ht="13.2" x14ac:dyDescent="0.25">
      <c r="A6473" s="23">
        <v>6472</v>
      </c>
      <c r="B6473" s="22" t="s">
        <v>7</v>
      </c>
      <c r="C6473" s="23" t="s">
        <v>13</v>
      </c>
      <c r="D6473" s="41">
        <v>17500</v>
      </c>
      <c r="E6473" s="23" t="s">
        <v>39</v>
      </c>
    </row>
    <row r="6474" spans="1:5" ht="13.2" x14ac:dyDescent="0.25">
      <c r="A6474" s="23">
        <v>6473</v>
      </c>
      <c r="B6474" s="22" t="s">
        <v>7</v>
      </c>
      <c r="C6474" s="23" t="s">
        <v>10</v>
      </c>
      <c r="D6474" s="41">
        <v>7500</v>
      </c>
      <c r="E6474" s="23" t="s">
        <v>39</v>
      </c>
    </row>
    <row r="6475" spans="1:5" ht="13.2" x14ac:dyDescent="0.25">
      <c r="A6475" s="23">
        <v>6474</v>
      </c>
      <c r="B6475" s="22" t="s">
        <v>7</v>
      </c>
      <c r="C6475" s="23" t="s">
        <v>14</v>
      </c>
      <c r="D6475" s="41">
        <v>5500</v>
      </c>
      <c r="E6475" s="23" t="s">
        <v>39</v>
      </c>
    </row>
    <row r="6476" spans="1:5" ht="13.2" x14ac:dyDescent="0.25">
      <c r="A6476" s="23">
        <v>6475</v>
      </c>
      <c r="B6476" s="22" t="s">
        <v>7</v>
      </c>
      <c r="C6476" s="23" t="s">
        <v>14</v>
      </c>
      <c r="D6476" s="41">
        <v>12000</v>
      </c>
      <c r="E6476" s="23" t="s">
        <v>39</v>
      </c>
    </row>
    <row r="6477" spans="1:5" ht="13.2" x14ac:dyDescent="0.25">
      <c r="A6477" s="23">
        <v>6476</v>
      </c>
      <c r="B6477" s="22" t="s">
        <v>7</v>
      </c>
      <c r="C6477" s="23" t="s">
        <v>14</v>
      </c>
      <c r="D6477" s="41">
        <v>500</v>
      </c>
      <c r="E6477" s="23" t="s">
        <v>39</v>
      </c>
    </row>
    <row r="6478" spans="1:5" ht="13.2" x14ac:dyDescent="0.25">
      <c r="A6478" s="23">
        <v>6477</v>
      </c>
      <c r="B6478" s="22" t="s">
        <v>7</v>
      </c>
      <c r="C6478" s="23" t="s">
        <v>14</v>
      </c>
      <c r="D6478" s="41">
        <v>1000</v>
      </c>
      <c r="E6478" s="23" t="s">
        <v>39</v>
      </c>
    </row>
    <row r="6479" spans="1:5" ht="13.2" x14ac:dyDescent="0.25">
      <c r="A6479" s="23">
        <v>6478</v>
      </c>
      <c r="B6479" s="22" t="s">
        <v>7</v>
      </c>
      <c r="C6479" s="23" t="s">
        <v>14</v>
      </c>
      <c r="D6479" s="41">
        <v>11500</v>
      </c>
      <c r="E6479" s="23" t="s">
        <v>39</v>
      </c>
    </row>
    <row r="6480" spans="1:5" ht="13.2" x14ac:dyDescent="0.25">
      <c r="A6480" s="23">
        <v>6479</v>
      </c>
      <c r="B6480" s="22" t="s">
        <v>7</v>
      </c>
      <c r="C6480" s="23" t="s">
        <v>14</v>
      </c>
      <c r="D6480" s="41">
        <v>6250</v>
      </c>
      <c r="E6480" s="23" t="s">
        <v>39</v>
      </c>
    </row>
    <row r="6481" spans="1:5" ht="13.2" x14ac:dyDescent="0.25">
      <c r="A6481" s="23">
        <v>6480</v>
      </c>
      <c r="B6481" s="22" t="s">
        <v>7</v>
      </c>
      <c r="C6481" s="23" t="s">
        <v>10</v>
      </c>
      <c r="D6481" s="41">
        <v>5000</v>
      </c>
      <c r="E6481" s="23" t="s">
        <v>39</v>
      </c>
    </row>
    <row r="6482" spans="1:5" ht="13.2" x14ac:dyDescent="0.25">
      <c r="A6482" s="23">
        <v>6481</v>
      </c>
      <c r="B6482" s="22" t="s">
        <v>7</v>
      </c>
      <c r="C6482" s="23" t="s">
        <v>14</v>
      </c>
      <c r="D6482" s="41">
        <v>1750</v>
      </c>
      <c r="E6482" s="23" t="s">
        <v>39</v>
      </c>
    </row>
    <row r="6483" spans="1:5" ht="13.2" x14ac:dyDescent="0.25">
      <c r="A6483" s="23">
        <v>6482</v>
      </c>
      <c r="B6483" s="22" t="s">
        <v>7</v>
      </c>
      <c r="C6483" s="23" t="s">
        <v>14</v>
      </c>
      <c r="D6483" s="41">
        <v>42250</v>
      </c>
      <c r="E6483" s="23" t="s">
        <v>39</v>
      </c>
    </row>
    <row r="6484" spans="1:5" ht="13.2" x14ac:dyDescent="0.25">
      <c r="A6484" s="23">
        <v>6483</v>
      </c>
      <c r="B6484" s="22" t="s">
        <v>7</v>
      </c>
      <c r="C6484" s="23" t="s">
        <v>14</v>
      </c>
      <c r="D6484" s="41">
        <v>11500</v>
      </c>
      <c r="E6484" s="23" t="s">
        <v>39</v>
      </c>
    </row>
    <row r="6485" spans="1:5" ht="13.2" x14ac:dyDescent="0.25">
      <c r="A6485" s="23">
        <v>6484</v>
      </c>
      <c r="B6485" s="22" t="s">
        <v>7</v>
      </c>
      <c r="C6485" s="23" t="s">
        <v>13</v>
      </c>
      <c r="D6485" s="41">
        <v>7500</v>
      </c>
      <c r="E6485" s="23" t="s">
        <v>39</v>
      </c>
    </row>
    <row r="6486" spans="1:5" ht="13.2" x14ac:dyDescent="0.25">
      <c r="A6486" s="23">
        <v>6485</v>
      </c>
      <c r="B6486" s="22" t="s">
        <v>7</v>
      </c>
      <c r="C6486" s="23" t="s">
        <v>10</v>
      </c>
      <c r="D6486" s="41">
        <v>5000</v>
      </c>
      <c r="E6486" s="23" t="s">
        <v>39</v>
      </c>
    </row>
    <row r="6487" spans="1:5" ht="13.2" x14ac:dyDescent="0.25">
      <c r="A6487" s="23">
        <v>6486</v>
      </c>
      <c r="B6487" s="22" t="s">
        <v>7</v>
      </c>
      <c r="C6487" s="23" t="s">
        <v>14</v>
      </c>
      <c r="D6487" s="41">
        <v>2500</v>
      </c>
      <c r="E6487" s="23" t="s">
        <v>39</v>
      </c>
    </row>
    <row r="6488" spans="1:5" ht="13.2" x14ac:dyDescent="0.25">
      <c r="A6488" s="23">
        <v>6487</v>
      </c>
      <c r="B6488" s="22" t="s">
        <v>7</v>
      </c>
      <c r="C6488" s="23" t="s">
        <v>14</v>
      </c>
      <c r="D6488" s="41">
        <v>6900</v>
      </c>
      <c r="E6488" s="23" t="s">
        <v>39</v>
      </c>
    </row>
    <row r="6489" spans="1:5" ht="13.2" x14ac:dyDescent="0.25">
      <c r="A6489" s="23">
        <v>6488</v>
      </c>
      <c r="B6489" s="22" t="s">
        <v>7</v>
      </c>
      <c r="C6489" s="23" t="s">
        <v>10</v>
      </c>
      <c r="D6489" s="41">
        <v>12500</v>
      </c>
      <c r="E6489" s="23" t="s">
        <v>39</v>
      </c>
    </row>
    <row r="6490" spans="1:5" ht="13.2" x14ac:dyDescent="0.25">
      <c r="A6490" s="23">
        <v>6489</v>
      </c>
      <c r="B6490" s="22" t="s">
        <v>7</v>
      </c>
      <c r="C6490" s="23" t="s">
        <v>14</v>
      </c>
      <c r="D6490" s="41">
        <v>5000</v>
      </c>
      <c r="E6490" s="23" t="s">
        <v>39</v>
      </c>
    </row>
    <row r="6491" spans="1:5" ht="13.2" x14ac:dyDescent="0.25">
      <c r="A6491" s="23">
        <v>6490</v>
      </c>
      <c r="B6491" s="22" t="s">
        <v>7</v>
      </c>
      <c r="C6491" s="23" t="s">
        <v>13</v>
      </c>
      <c r="D6491" s="41">
        <v>5000</v>
      </c>
      <c r="E6491" s="23" t="s">
        <v>39</v>
      </c>
    </row>
    <row r="6492" spans="1:5" ht="13.2" x14ac:dyDescent="0.25">
      <c r="A6492" s="23">
        <v>6491</v>
      </c>
      <c r="B6492" s="22" t="s">
        <v>7</v>
      </c>
      <c r="C6492" s="23" t="s">
        <v>10</v>
      </c>
      <c r="D6492" s="41">
        <v>12500</v>
      </c>
      <c r="E6492" s="23" t="s">
        <v>40</v>
      </c>
    </row>
    <row r="6493" spans="1:5" ht="13.2" x14ac:dyDescent="0.25">
      <c r="A6493" s="23">
        <v>6492</v>
      </c>
      <c r="B6493" s="22" t="s">
        <v>7</v>
      </c>
      <c r="C6493" s="23" t="s">
        <v>14</v>
      </c>
      <c r="D6493" s="41">
        <v>4250</v>
      </c>
      <c r="E6493" s="23" t="s">
        <v>40</v>
      </c>
    </row>
    <row r="6494" spans="1:5" ht="13.2" x14ac:dyDescent="0.25">
      <c r="A6494" s="23">
        <v>6493</v>
      </c>
      <c r="B6494" s="22" t="s">
        <v>7</v>
      </c>
      <c r="C6494" s="23" t="s">
        <v>14</v>
      </c>
      <c r="D6494" s="41">
        <v>1250</v>
      </c>
      <c r="E6494" s="23" t="s">
        <v>40</v>
      </c>
    </row>
    <row r="6495" spans="1:5" ht="13.2" x14ac:dyDescent="0.25">
      <c r="A6495" s="23">
        <v>6494</v>
      </c>
      <c r="B6495" s="22" t="s">
        <v>7</v>
      </c>
      <c r="C6495" s="23" t="s">
        <v>14</v>
      </c>
      <c r="D6495" s="41">
        <v>500</v>
      </c>
      <c r="E6495" s="23" t="s">
        <v>40</v>
      </c>
    </row>
    <row r="6496" spans="1:5" ht="13.2" x14ac:dyDescent="0.25">
      <c r="A6496" s="23">
        <v>6495</v>
      </c>
      <c r="B6496" s="22" t="s">
        <v>7</v>
      </c>
      <c r="C6496" s="23" t="s">
        <v>14</v>
      </c>
      <c r="D6496" s="41">
        <v>90000</v>
      </c>
      <c r="E6496" s="23" t="s">
        <v>40</v>
      </c>
    </row>
    <row r="6497" spans="1:5" ht="13.2" x14ac:dyDescent="0.25">
      <c r="A6497" s="23">
        <v>6496</v>
      </c>
      <c r="B6497" s="22" t="s">
        <v>7</v>
      </c>
      <c r="C6497" s="23" t="s">
        <v>14</v>
      </c>
      <c r="D6497" s="41">
        <v>42500</v>
      </c>
      <c r="E6497" s="23" t="s">
        <v>40</v>
      </c>
    </row>
    <row r="6498" spans="1:5" ht="13.2" x14ac:dyDescent="0.25">
      <c r="A6498" s="23">
        <v>6497</v>
      </c>
      <c r="B6498" s="22" t="s">
        <v>7</v>
      </c>
      <c r="C6498" s="23" t="s">
        <v>13</v>
      </c>
      <c r="D6498" s="41">
        <v>10000</v>
      </c>
      <c r="E6498" s="23" t="s">
        <v>40</v>
      </c>
    </row>
    <row r="6499" spans="1:5" ht="13.2" x14ac:dyDescent="0.25">
      <c r="A6499" s="23">
        <v>6498</v>
      </c>
      <c r="B6499" s="22" t="s">
        <v>7</v>
      </c>
      <c r="C6499" s="23" t="s">
        <v>10</v>
      </c>
      <c r="D6499" s="41">
        <v>11000</v>
      </c>
      <c r="E6499" s="23" t="s">
        <v>39</v>
      </c>
    </row>
    <row r="6500" spans="1:5" ht="13.2" x14ac:dyDescent="0.25">
      <c r="A6500" s="23">
        <v>6499</v>
      </c>
      <c r="B6500" s="22" t="s">
        <v>7</v>
      </c>
      <c r="C6500" s="23" t="s">
        <v>14</v>
      </c>
      <c r="D6500" s="41">
        <v>11000</v>
      </c>
      <c r="E6500" s="23" t="s">
        <v>39</v>
      </c>
    </row>
    <row r="6501" spans="1:5" ht="13.2" x14ac:dyDescent="0.25">
      <c r="A6501" s="23">
        <v>6500</v>
      </c>
      <c r="B6501" s="22" t="s">
        <v>7</v>
      </c>
      <c r="C6501" s="23" t="s">
        <v>14</v>
      </c>
      <c r="D6501" s="41">
        <v>2000</v>
      </c>
      <c r="E6501" s="23" t="s">
        <v>39</v>
      </c>
    </row>
    <row r="6502" spans="1:5" ht="13.2" x14ac:dyDescent="0.25">
      <c r="A6502" s="23">
        <v>6501</v>
      </c>
      <c r="B6502" s="22" t="s">
        <v>7</v>
      </c>
      <c r="C6502" s="23" t="s">
        <v>14</v>
      </c>
      <c r="D6502" s="41">
        <v>2750</v>
      </c>
      <c r="E6502" s="23" t="s">
        <v>39</v>
      </c>
    </row>
    <row r="6503" spans="1:5" ht="13.2" x14ac:dyDescent="0.25">
      <c r="A6503" s="23">
        <v>6502</v>
      </c>
      <c r="B6503" s="22" t="s">
        <v>7</v>
      </c>
      <c r="C6503" s="23" t="s">
        <v>14</v>
      </c>
      <c r="D6503" s="41">
        <v>4500</v>
      </c>
      <c r="E6503" s="23" t="s">
        <v>39</v>
      </c>
    </row>
    <row r="6504" spans="1:5" ht="13.2" x14ac:dyDescent="0.25">
      <c r="A6504" s="23">
        <v>6503</v>
      </c>
      <c r="B6504" s="22" t="s">
        <v>7</v>
      </c>
      <c r="C6504" s="23" t="s">
        <v>14</v>
      </c>
      <c r="D6504" s="41">
        <v>1250</v>
      </c>
      <c r="E6504" s="23" t="s">
        <v>39</v>
      </c>
    </row>
    <row r="6505" spans="1:5" ht="13.2" x14ac:dyDescent="0.25">
      <c r="A6505" s="23">
        <v>6504</v>
      </c>
      <c r="B6505" s="22" t="s">
        <v>7</v>
      </c>
      <c r="C6505" s="23" t="s">
        <v>14</v>
      </c>
      <c r="D6505" s="41">
        <v>8500</v>
      </c>
      <c r="E6505" s="23" t="s">
        <v>39</v>
      </c>
    </row>
    <row r="6506" spans="1:5" ht="13.2" x14ac:dyDescent="0.25">
      <c r="A6506" s="23">
        <v>6505</v>
      </c>
      <c r="B6506" s="22" t="s">
        <v>7</v>
      </c>
      <c r="C6506" s="23" t="s">
        <v>14</v>
      </c>
      <c r="D6506" s="41">
        <v>10500</v>
      </c>
      <c r="E6506" s="23" t="s">
        <v>39</v>
      </c>
    </row>
    <row r="6507" spans="1:5" ht="13.2" x14ac:dyDescent="0.25">
      <c r="A6507" s="23">
        <v>6506</v>
      </c>
      <c r="B6507" s="22" t="s">
        <v>7</v>
      </c>
      <c r="C6507" s="23" t="s">
        <v>14</v>
      </c>
      <c r="D6507" s="41">
        <v>1000</v>
      </c>
      <c r="E6507" s="23" t="s">
        <v>39</v>
      </c>
    </row>
    <row r="6508" spans="1:5" ht="13.2" x14ac:dyDescent="0.25">
      <c r="A6508" s="23">
        <v>6507</v>
      </c>
      <c r="B6508" s="22" t="s">
        <v>7</v>
      </c>
      <c r="C6508" s="23" t="s">
        <v>14</v>
      </c>
      <c r="D6508" s="41">
        <v>500</v>
      </c>
      <c r="E6508" s="23" t="s">
        <v>39</v>
      </c>
    </row>
    <row r="6509" spans="1:5" ht="13.2" x14ac:dyDescent="0.25">
      <c r="A6509" s="23">
        <v>6508</v>
      </c>
      <c r="B6509" s="22" t="s">
        <v>7</v>
      </c>
      <c r="C6509" s="23" t="s">
        <v>14</v>
      </c>
      <c r="D6509" s="41">
        <v>750</v>
      </c>
      <c r="E6509" s="23" t="s">
        <v>39</v>
      </c>
    </row>
    <row r="6510" spans="1:5" ht="13.2" x14ac:dyDescent="0.25">
      <c r="A6510" s="23">
        <v>6509</v>
      </c>
      <c r="B6510" s="22" t="s">
        <v>7</v>
      </c>
      <c r="C6510" s="23" t="s">
        <v>14</v>
      </c>
      <c r="D6510" s="41">
        <v>2000</v>
      </c>
      <c r="E6510" s="23" t="s">
        <v>39</v>
      </c>
    </row>
    <row r="6511" spans="1:5" ht="13.2" x14ac:dyDescent="0.25">
      <c r="A6511" s="23">
        <v>6510</v>
      </c>
      <c r="B6511" s="22" t="s">
        <v>7</v>
      </c>
      <c r="C6511" s="23" t="s">
        <v>14</v>
      </c>
      <c r="D6511" s="41">
        <v>1750</v>
      </c>
      <c r="E6511" s="23" t="s">
        <v>39</v>
      </c>
    </row>
    <row r="6512" spans="1:5" ht="13.2" x14ac:dyDescent="0.25">
      <c r="A6512" s="23">
        <v>6511</v>
      </c>
      <c r="B6512" s="22" t="s">
        <v>7</v>
      </c>
      <c r="C6512" s="23" t="s">
        <v>13</v>
      </c>
      <c r="D6512" s="41">
        <v>5000</v>
      </c>
      <c r="E6512" s="23" t="s">
        <v>39</v>
      </c>
    </row>
    <row r="6513" spans="1:5" ht="13.2" x14ac:dyDescent="0.25">
      <c r="A6513" s="23">
        <v>6512</v>
      </c>
      <c r="B6513" s="22" t="s">
        <v>7</v>
      </c>
      <c r="C6513" s="23" t="s">
        <v>14</v>
      </c>
      <c r="D6513" s="41">
        <v>47500</v>
      </c>
      <c r="E6513" s="23" t="s">
        <v>39</v>
      </c>
    </row>
    <row r="6514" spans="1:5" ht="13.2" x14ac:dyDescent="0.25">
      <c r="A6514" s="23">
        <v>6513</v>
      </c>
      <c r="B6514" s="22" t="s">
        <v>7</v>
      </c>
      <c r="C6514" s="23" t="s">
        <v>13</v>
      </c>
      <c r="D6514" s="41">
        <v>10000</v>
      </c>
      <c r="E6514" s="23" t="s">
        <v>39</v>
      </c>
    </row>
    <row r="6515" spans="1:5" ht="13.2" x14ac:dyDescent="0.25">
      <c r="A6515" s="23">
        <v>6514</v>
      </c>
      <c r="B6515" s="22" t="s">
        <v>7</v>
      </c>
      <c r="C6515" s="23" t="s">
        <v>10</v>
      </c>
      <c r="D6515" s="41">
        <v>10000</v>
      </c>
      <c r="E6515" s="23" t="s">
        <v>39</v>
      </c>
    </row>
    <row r="6516" spans="1:5" ht="13.2" x14ac:dyDescent="0.25">
      <c r="A6516" s="23">
        <v>6515</v>
      </c>
      <c r="B6516" s="22" t="s">
        <v>7</v>
      </c>
      <c r="C6516" s="23" t="s">
        <v>14</v>
      </c>
      <c r="D6516" s="41">
        <v>20000</v>
      </c>
      <c r="E6516" s="23" t="s">
        <v>39</v>
      </c>
    </row>
    <row r="6517" spans="1:5" ht="13.2" x14ac:dyDescent="0.25">
      <c r="A6517" s="23">
        <v>6516</v>
      </c>
      <c r="B6517" s="22" t="s">
        <v>7</v>
      </c>
      <c r="C6517" s="23" t="s">
        <v>13</v>
      </c>
      <c r="D6517" s="41">
        <v>3750</v>
      </c>
      <c r="E6517" s="23" t="s">
        <v>39</v>
      </c>
    </row>
    <row r="6518" spans="1:5" ht="13.2" x14ac:dyDescent="0.25">
      <c r="A6518" s="23">
        <v>6517</v>
      </c>
      <c r="B6518" s="22" t="s">
        <v>7</v>
      </c>
      <c r="C6518" s="23" t="s">
        <v>10</v>
      </c>
      <c r="D6518" s="41">
        <v>5000</v>
      </c>
      <c r="E6518" s="23" t="s">
        <v>39</v>
      </c>
    </row>
    <row r="6519" spans="1:5" ht="13.2" x14ac:dyDescent="0.25">
      <c r="A6519" s="23">
        <v>6518</v>
      </c>
      <c r="B6519" s="22" t="s">
        <v>7</v>
      </c>
      <c r="C6519" s="23" t="s">
        <v>14</v>
      </c>
      <c r="D6519" s="41">
        <v>2000</v>
      </c>
      <c r="E6519" s="23" t="s">
        <v>39</v>
      </c>
    </row>
    <row r="6520" spans="1:5" ht="13.2" x14ac:dyDescent="0.25">
      <c r="A6520" s="23">
        <v>6519</v>
      </c>
      <c r="B6520" s="22" t="s">
        <v>7</v>
      </c>
      <c r="C6520" s="23" t="s">
        <v>10</v>
      </c>
      <c r="D6520" s="41">
        <v>5000</v>
      </c>
      <c r="E6520" s="23" t="s">
        <v>39</v>
      </c>
    </row>
    <row r="6521" spans="1:5" ht="13.2" x14ac:dyDescent="0.25">
      <c r="A6521" s="23">
        <v>6520</v>
      </c>
      <c r="B6521" s="22" t="s">
        <v>7</v>
      </c>
      <c r="C6521" s="23" t="s">
        <v>10</v>
      </c>
      <c r="D6521" s="41">
        <v>5000</v>
      </c>
      <c r="E6521" s="23" t="s">
        <v>40</v>
      </c>
    </row>
    <row r="6522" spans="1:5" ht="13.2" x14ac:dyDescent="0.25">
      <c r="A6522" s="23">
        <v>6521</v>
      </c>
      <c r="B6522" s="22" t="s">
        <v>7</v>
      </c>
      <c r="C6522" s="23" t="s">
        <v>14</v>
      </c>
      <c r="D6522" s="41">
        <v>1000</v>
      </c>
      <c r="E6522" s="23" t="s">
        <v>40</v>
      </c>
    </row>
    <row r="6523" spans="1:5" ht="13.2" x14ac:dyDescent="0.25">
      <c r="A6523" s="23">
        <v>6522</v>
      </c>
      <c r="B6523" s="22" t="s">
        <v>7</v>
      </c>
      <c r="C6523" s="23" t="s">
        <v>14</v>
      </c>
      <c r="D6523" s="41">
        <v>500</v>
      </c>
      <c r="E6523" s="23" t="s">
        <v>40</v>
      </c>
    </row>
    <row r="6524" spans="1:5" ht="13.2" x14ac:dyDescent="0.25">
      <c r="A6524" s="23">
        <v>6523</v>
      </c>
      <c r="B6524" s="22" t="s">
        <v>7</v>
      </c>
      <c r="C6524" s="23" t="s">
        <v>10</v>
      </c>
      <c r="D6524" s="41">
        <v>5000</v>
      </c>
      <c r="E6524" s="23" t="s">
        <v>39</v>
      </c>
    </row>
    <row r="6525" spans="1:5" ht="13.2" x14ac:dyDescent="0.25">
      <c r="A6525" s="23">
        <v>6524</v>
      </c>
      <c r="B6525" s="22" t="s">
        <v>7</v>
      </c>
      <c r="C6525" s="23" t="s">
        <v>14</v>
      </c>
      <c r="D6525" s="41">
        <v>500</v>
      </c>
      <c r="E6525" s="23" t="s">
        <v>39</v>
      </c>
    </row>
    <row r="6526" spans="1:5" ht="13.2" x14ac:dyDescent="0.25">
      <c r="A6526" s="23">
        <v>6525</v>
      </c>
      <c r="B6526" s="22" t="s">
        <v>7</v>
      </c>
      <c r="C6526" s="23" t="s">
        <v>10</v>
      </c>
      <c r="D6526" s="41">
        <v>5000</v>
      </c>
      <c r="E6526" s="23" t="s">
        <v>39</v>
      </c>
    </row>
    <row r="6527" spans="1:5" ht="13.2" x14ac:dyDescent="0.25">
      <c r="A6527" s="23">
        <v>6526</v>
      </c>
      <c r="B6527" s="22" t="s">
        <v>7</v>
      </c>
      <c r="C6527" s="23" t="s">
        <v>10</v>
      </c>
      <c r="D6527" s="41">
        <v>5000</v>
      </c>
      <c r="E6527" s="23" t="s">
        <v>39</v>
      </c>
    </row>
    <row r="6528" spans="1:5" ht="13.2" x14ac:dyDescent="0.25">
      <c r="A6528" s="23">
        <v>6527</v>
      </c>
      <c r="B6528" s="22" t="s">
        <v>7</v>
      </c>
      <c r="C6528" s="23" t="s">
        <v>14</v>
      </c>
      <c r="D6528" s="41">
        <v>2500</v>
      </c>
      <c r="E6528" s="23" t="s">
        <v>39</v>
      </c>
    </row>
    <row r="6529" spans="1:5" ht="13.2" x14ac:dyDescent="0.25">
      <c r="A6529" s="23">
        <v>6528</v>
      </c>
      <c r="B6529" s="22" t="s">
        <v>7</v>
      </c>
      <c r="C6529" s="23" t="s">
        <v>14</v>
      </c>
      <c r="D6529" s="41">
        <v>750</v>
      </c>
      <c r="E6529" s="23" t="s">
        <v>39</v>
      </c>
    </row>
    <row r="6530" spans="1:5" ht="13.2" x14ac:dyDescent="0.25">
      <c r="A6530" s="23">
        <v>6529</v>
      </c>
      <c r="B6530" s="22" t="s">
        <v>7</v>
      </c>
      <c r="C6530" s="23" t="s">
        <v>13</v>
      </c>
      <c r="D6530" s="41">
        <v>7500</v>
      </c>
      <c r="E6530" s="23" t="s">
        <v>39</v>
      </c>
    </row>
    <row r="6531" spans="1:5" ht="13.2" x14ac:dyDescent="0.25">
      <c r="A6531" s="23">
        <v>6530</v>
      </c>
      <c r="B6531" s="22" t="s">
        <v>7</v>
      </c>
      <c r="C6531" s="23" t="s">
        <v>10</v>
      </c>
      <c r="D6531" s="41">
        <v>10000</v>
      </c>
      <c r="E6531" s="23" t="s">
        <v>39</v>
      </c>
    </row>
    <row r="6532" spans="1:5" ht="13.2" x14ac:dyDescent="0.25">
      <c r="A6532" s="23">
        <v>6531</v>
      </c>
      <c r="B6532" s="22" t="s">
        <v>7</v>
      </c>
      <c r="C6532" s="23" t="s">
        <v>14</v>
      </c>
      <c r="D6532" s="41">
        <v>4750</v>
      </c>
      <c r="E6532" s="23" t="s">
        <v>39</v>
      </c>
    </row>
    <row r="6533" spans="1:5" ht="13.2" x14ac:dyDescent="0.25">
      <c r="A6533" s="23">
        <v>6532</v>
      </c>
      <c r="B6533" s="22" t="s">
        <v>7</v>
      </c>
      <c r="C6533" s="23" t="s">
        <v>14</v>
      </c>
      <c r="D6533" s="41">
        <v>10000</v>
      </c>
      <c r="E6533" s="23" t="s">
        <v>39</v>
      </c>
    </row>
    <row r="6534" spans="1:5" ht="13.2" x14ac:dyDescent="0.25">
      <c r="A6534" s="23">
        <v>6533</v>
      </c>
      <c r="B6534" s="22" t="s">
        <v>7</v>
      </c>
      <c r="C6534" s="23" t="s">
        <v>14</v>
      </c>
      <c r="D6534" s="41">
        <v>3250</v>
      </c>
      <c r="E6534" s="23" t="s">
        <v>39</v>
      </c>
    </row>
    <row r="6535" spans="1:5" ht="13.2" x14ac:dyDescent="0.25">
      <c r="A6535" s="23">
        <v>6534</v>
      </c>
      <c r="B6535" s="22" t="s">
        <v>7</v>
      </c>
      <c r="C6535" s="23" t="s">
        <v>13</v>
      </c>
      <c r="D6535" s="41">
        <v>3750</v>
      </c>
      <c r="E6535" s="23" t="s">
        <v>39</v>
      </c>
    </row>
    <row r="6536" spans="1:5" ht="13.2" x14ac:dyDescent="0.25">
      <c r="A6536" s="23">
        <v>6535</v>
      </c>
      <c r="B6536" s="22" t="s">
        <v>7</v>
      </c>
      <c r="C6536" s="23" t="s">
        <v>14</v>
      </c>
      <c r="D6536" s="41">
        <v>11500</v>
      </c>
      <c r="E6536" s="23" t="s">
        <v>39</v>
      </c>
    </row>
    <row r="6537" spans="1:5" ht="13.2" x14ac:dyDescent="0.25">
      <c r="A6537" s="23">
        <v>6536</v>
      </c>
      <c r="B6537" s="22" t="s">
        <v>7</v>
      </c>
      <c r="C6537" s="23" t="s">
        <v>13</v>
      </c>
      <c r="D6537" s="41">
        <v>7500</v>
      </c>
      <c r="E6537" s="23" t="s">
        <v>39</v>
      </c>
    </row>
    <row r="6538" spans="1:5" ht="13.2" x14ac:dyDescent="0.25">
      <c r="A6538" s="23">
        <v>6537</v>
      </c>
      <c r="B6538" s="22" t="s">
        <v>7</v>
      </c>
      <c r="C6538" s="23" t="s">
        <v>10</v>
      </c>
      <c r="D6538" s="41">
        <v>5000</v>
      </c>
      <c r="E6538" s="23" t="s">
        <v>40</v>
      </c>
    </row>
    <row r="6539" spans="1:5" ht="13.2" x14ac:dyDescent="0.25">
      <c r="A6539" s="23">
        <v>6538</v>
      </c>
      <c r="B6539" s="22" t="s">
        <v>7</v>
      </c>
      <c r="C6539" s="23" t="s">
        <v>10</v>
      </c>
      <c r="D6539" s="41">
        <v>7500</v>
      </c>
      <c r="E6539" s="23" t="s">
        <v>39</v>
      </c>
    </row>
    <row r="6540" spans="1:5" ht="13.2" x14ac:dyDescent="0.25">
      <c r="A6540" s="23">
        <v>6539</v>
      </c>
      <c r="B6540" s="22" t="s">
        <v>7</v>
      </c>
      <c r="C6540" s="23" t="s">
        <v>14</v>
      </c>
      <c r="D6540" s="41">
        <v>1000</v>
      </c>
      <c r="E6540" s="23" t="s">
        <v>39</v>
      </c>
    </row>
    <row r="6541" spans="1:5" ht="13.2" x14ac:dyDescent="0.25">
      <c r="A6541" s="23">
        <v>6540</v>
      </c>
      <c r="B6541" s="22" t="s">
        <v>7</v>
      </c>
      <c r="C6541" s="23" t="s">
        <v>14</v>
      </c>
      <c r="D6541" s="41">
        <v>6500</v>
      </c>
      <c r="E6541" s="23" t="s">
        <v>39</v>
      </c>
    </row>
    <row r="6542" spans="1:5" ht="13.2" x14ac:dyDescent="0.25">
      <c r="A6542" s="23">
        <v>6541</v>
      </c>
      <c r="B6542" s="22" t="s">
        <v>7</v>
      </c>
      <c r="C6542" s="23" t="s">
        <v>14</v>
      </c>
      <c r="D6542" s="41">
        <v>1500</v>
      </c>
      <c r="E6542" s="23" t="s">
        <v>39</v>
      </c>
    </row>
    <row r="6543" spans="1:5" ht="13.2" x14ac:dyDescent="0.25">
      <c r="A6543" s="23">
        <v>6542</v>
      </c>
      <c r="B6543" s="22" t="s">
        <v>7</v>
      </c>
      <c r="C6543" s="23" t="s">
        <v>14</v>
      </c>
      <c r="D6543" s="41">
        <v>500</v>
      </c>
      <c r="E6543" s="23" t="s">
        <v>39</v>
      </c>
    </row>
    <row r="6544" spans="1:5" ht="13.2" x14ac:dyDescent="0.25">
      <c r="A6544" s="23">
        <v>6543</v>
      </c>
      <c r="B6544" s="22" t="s">
        <v>7</v>
      </c>
      <c r="C6544" s="23" t="s">
        <v>14</v>
      </c>
      <c r="D6544" s="41">
        <v>2250</v>
      </c>
      <c r="E6544" s="23" t="s">
        <v>39</v>
      </c>
    </row>
    <row r="6545" spans="1:5" ht="13.2" x14ac:dyDescent="0.25">
      <c r="A6545" s="23">
        <v>6544</v>
      </c>
      <c r="B6545" s="22" t="s">
        <v>7</v>
      </c>
      <c r="C6545" s="23" t="s">
        <v>13</v>
      </c>
      <c r="D6545" s="41">
        <v>7500</v>
      </c>
      <c r="E6545" s="23" t="s">
        <v>39</v>
      </c>
    </row>
    <row r="6546" spans="1:5" ht="13.2" x14ac:dyDescent="0.25">
      <c r="A6546" s="23">
        <v>6545</v>
      </c>
      <c r="B6546" s="22" t="s">
        <v>7</v>
      </c>
      <c r="C6546" s="23" t="s">
        <v>12</v>
      </c>
      <c r="D6546" s="41">
        <v>10000</v>
      </c>
      <c r="E6546" s="23" t="s">
        <v>39</v>
      </c>
    </row>
    <row r="6547" spans="1:5" ht="13.2" x14ac:dyDescent="0.25">
      <c r="A6547" s="23">
        <v>6546</v>
      </c>
      <c r="B6547" s="22" t="s">
        <v>7</v>
      </c>
      <c r="C6547" s="23" t="s">
        <v>10</v>
      </c>
      <c r="D6547" s="41">
        <v>7500</v>
      </c>
      <c r="E6547" s="23" t="s">
        <v>39</v>
      </c>
    </row>
    <row r="6548" spans="1:5" ht="13.2" x14ac:dyDescent="0.25">
      <c r="A6548" s="23">
        <v>6547</v>
      </c>
      <c r="B6548" s="22" t="s">
        <v>7</v>
      </c>
      <c r="C6548" s="23" t="s">
        <v>14</v>
      </c>
      <c r="D6548" s="41">
        <v>15250</v>
      </c>
      <c r="E6548" s="23" t="s">
        <v>39</v>
      </c>
    </row>
    <row r="6549" spans="1:5" ht="13.2" x14ac:dyDescent="0.25">
      <c r="A6549" s="23">
        <v>6548</v>
      </c>
      <c r="B6549" s="22" t="s">
        <v>7</v>
      </c>
      <c r="C6549" s="23" t="s">
        <v>14</v>
      </c>
      <c r="D6549" s="41">
        <v>10250</v>
      </c>
      <c r="E6549" s="23" t="s">
        <v>39</v>
      </c>
    </row>
    <row r="6550" spans="1:5" ht="13.2" x14ac:dyDescent="0.25">
      <c r="A6550" s="23">
        <v>6549</v>
      </c>
      <c r="B6550" s="22" t="s">
        <v>7</v>
      </c>
      <c r="C6550" s="23" t="s">
        <v>14</v>
      </c>
      <c r="D6550" s="41">
        <v>500</v>
      </c>
      <c r="E6550" s="23" t="s">
        <v>39</v>
      </c>
    </row>
    <row r="6551" spans="1:5" ht="13.2" x14ac:dyDescent="0.25">
      <c r="A6551" s="23">
        <v>6550</v>
      </c>
      <c r="B6551" s="22" t="s">
        <v>7</v>
      </c>
      <c r="C6551" s="23" t="s">
        <v>10</v>
      </c>
      <c r="D6551" s="41">
        <v>12500</v>
      </c>
      <c r="E6551" s="23" t="s">
        <v>39</v>
      </c>
    </row>
    <row r="6552" spans="1:5" ht="13.2" x14ac:dyDescent="0.25">
      <c r="A6552" s="23">
        <v>6551</v>
      </c>
      <c r="B6552" s="22" t="s">
        <v>7</v>
      </c>
      <c r="C6552" s="23" t="s">
        <v>10</v>
      </c>
      <c r="D6552" s="41">
        <v>2500</v>
      </c>
      <c r="E6552" s="23" t="s">
        <v>40</v>
      </c>
    </row>
    <row r="6553" spans="1:5" ht="13.2" x14ac:dyDescent="0.25">
      <c r="A6553" s="23">
        <v>6552</v>
      </c>
      <c r="B6553" s="22" t="s">
        <v>7</v>
      </c>
      <c r="C6553" s="23" t="s">
        <v>11</v>
      </c>
      <c r="D6553" s="41">
        <v>38500</v>
      </c>
      <c r="E6553" s="23" t="s">
        <v>40</v>
      </c>
    </row>
    <row r="6554" spans="1:5" ht="13.2" x14ac:dyDescent="0.25">
      <c r="A6554" s="23">
        <v>6553</v>
      </c>
      <c r="B6554" s="22" t="s">
        <v>7</v>
      </c>
      <c r="C6554" s="23" t="s">
        <v>10</v>
      </c>
      <c r="D6554" s="41">
        <v>7500</v>
      </c>
      <c r="E6554" s="23" t="s">
        <v>39</v>
      </c>
    </row>
    <row r="6555" spans="1:5" ht="13.2" x14ac:dyDescent="0.25">
      <c r="A6555" s="23">
        <v>6554</v>
      </c>
      <c r="B6555" s="22" t="s">
        <v>7</v>
      </c>
      <c r="C6555" s="23" t="s">
        <v>14</v>
      </c>
      <c r="D6555" s="41">
        <v>1500</v>
      </c>
      <c r="E6555" s="23" t="s">
        <v>39</v>
      </c>
    </row>
    <row r="6556" spans="1:5" ht="13.2" x14ac:dyDescent="0.25">
      <c r="A6556" s="23">
        <v>6555</v>
      </c>
      <c r="B6556" s="22" t="s">
        <v>7</v>
      </c>
      <c r="C6556" s="23" t="s">
        <v>14</v>
      </c>
      <c r="D6556" s="41">
        <v>4000</v>
      </c>
      <c r="E6556" s="23" t="s">
        <v>39</v>
      </c>
    </row>
    <row r="6557" spans="1:5" ht="13.2" x14ac:dyDescent="0.25">
      <c r="A6557" s="23">
        <v>6556</v>
      </c>
      <c r="B6557" s="22" t="s">
        <v>7</v>
      </c>
      <c r="C6557" s="23" t="s">
        <v>14</v>
      </c>
      <c r="D6557" s="41">
        <v>5500</v>
      </c>
      <c r="E6557" s="23" t="s">
        <v>39</v>
      </c>
    </row>
    <row r="6558" spans="1:5" ht="13.2" x14ac:dyDescent="0.25">
      <c r="A6558" s="23">
        <v>6557</v>
      </c>
      <c r="B6558" s="22" t="s">
        <v>7</v>
      </c>
      <c r="C6558" s="23" t="s">
        <v>13</v>
      </c>
      <c r="D6558" s="41">
        <v>11250</v>
      </c>
      <c r="E6558" s="23" t="s">
        <v>39</v>
      </c>
    </row>
    <row r="6559" spans="1:5" ht="13.2" x14ac:dyDescent="0.25">
      <c r="A6559" s="23">
        <v>6558</v>
      </c>
      <c r="B6559" s="22" t="s">
        <v>7</v>
      </c>
      <c r="C6559" s="23" t="s">
        <v>10</v>
      </c>
      <c r="D6559" s="41">
        <v>12500</v>
      </c>
      <c r="E6559" s="23" t="s">
        <v>39</v>
      </c>
    </row>
    <row r="6560" spans="1:5" ht="13.2" x14ac:dyDescent="0.25">
      <c r="A6560" s="23">
        <v>6559</v>
      </c>
      <c r="B6560" s="22" t="s">
        <v>7</v>
      </c>
      <c r="C6560" s="23" t="s">
        <v>10</v>
      </c>
      <c r="D6560" s="41">
        <v>17500</v>
      </c>
      <c r="E6560" s="23" t="s">
        <v>39</v>
      </c>
    </row>
    <row r="6561" spans="1:5" ht="13.2" x14ac:dyDescent="0.25">
      <c r="A6561" s="23">
        <v>6560</v>
      </c>
      <c r="B6561" s="22" t="s">
        <v>7</v>
      </c>
      <c r="C6561" s="23" t="s">
        <v>14</v>
      </c>
      <c r="D6561" s="41">
        <v>70000</v>
      </c>
      <c r="E6561" s="23" t="s">
        <v>39</v>
      </c>
    </row>
    <row r="6562" spans="1:5" ht="13.2" x14ac:dyDescent="0.25">
      <c r="A6562" s="23">
        <v>6561</v>
      </c>
      <c r="B6562" s="22" t="s">
        <v>7</v>
      </c>
      <c r="C6562" s="23" t="s">
        <v>14</v>
      </c>
      <c r="D6562" s="41">
        <v>2000</v>
      </c>
      <c r="E6562" s="23" t="s">
        <v>39</v>
      </c>
    </row>
    <row r="6563" spans="1:5" ht="13.2" x14ac:dyDescent="0.25">
      <c r="A6563" s="23">
        <v>6562</v>
      </c>
      <c r="B6563" s="22" t="s">
        <v>7</v>
      </c>
      <c r="C6563" s="23" t="s">
        <v>14</v>
      </c>
      <c r="D6563" s="41">
        <v>500</v>
      </c>
      <c r="E6563" s="23" t="s">
        <v>39</v>
      </c>
    </row>
    <row r="6564" spans="1:5" ht="13.2" x14ac:dyDescent="0.25">
      <c r="A6564" s="23">
        <v>6563</v>
      </c>
      <c r="B6564" s="22" t="s">
        <v>7</v>
      </c>
      <c r="C6564" s="23" t="s">
        <v>10</v>
      </c>
      <c r="D6564" s="41">
        <v>11000</v>
      </c>
      <c r="E6564" s="23" t="s">
        <v>39</v>
      </c>
    </row>
    <row r="6565" spans="1:5" ht="13.2" x14ac:dyDescent="0.25">
      <c r="A6565" s="23">
        <v>6564</v>
      </c>
      <c r="B6565" s="22" t="s">
        <v>7</v>
      </c>
      <c r="C6565" s="23" t="s">
        <v>14</v>
      </c>
      <c r="D6565" s="41">
        <v>1750</v>
      </c>
      <c r="E6565" s="23" t="s">
        <v>39</v>
      </c>
    </row>
    <row r="6566" spans="1:5" ht="13.2" x14ac:dyDescent="0.25">
      <c r="A6566" s="23">
        <v>6565</v>
      </c>
      <c r="B6566" s="22" t="s">
        <v>7</v>
      </c>
      <c r="C6566" s="23" t="s">
        <v>14</v>
      </c>
      <c r="D6566" s="41">
        <v>11750</v>
      </c>
      <c r="E6566" s="23" t="s">
        <v>39</v>
      </c>
    </row>
    <row r="6567" spans="1:5" ht="13.2" x14ac:dyDescent="0.25">
      <c r="A6567" s="23">
        <v>6566</v>
      </c>
      <c r="B6567" s="22" t="s">
        <v>7</v>
      </c>
      <c r="C6567" s="23" t="s">
        <v>14</v>
      </c>
      <c r="D6567" s="41">
        <v>1250</v>
      </c>
      <c r="E6567" s="23" t="s">
        <v>39</v>
      </c>
    </row>
    <row r="6568" spans="1:5" ht="13.2" x14ac:dyDescent="0.25">
      <c r="A6568" s="23">
        <v>6567</v>
      </c>
      <c r="B6568" s="22" t="s">
        <v>7</v>
      </c>
      <c r="C6568" s="23" t="s">
        <v>14</v>
      </c>
      <c r="D6568" s="41">
        <v>500</v>
      </c>
      <c r="E6568" s="23" t="s">
        <v>39</v>
      </c>
    </row>
    <row r="6569" spans="1:5" ht="13.2" x14ac:dyDescent="0.25">
      <c r="A6569" s="23">
        <v>6568</v>
      </c>
      <c r="B6569" s="22" t="s">
        <v>7</v>
      </c>
      <c r="C6569" s="23" t="s">
        <v>14</v>
      </c>
      <c r="D6569" s="41">
        <v>750</v>
      </c>
      <c r="E6569" s="23" t="s">
        <v>39</v>
      </c>
    </row>
    <row r="6570" spans="1:5" ht="13.2" x14ac:dyDescent="0.25">
      <c r="A6570" s="23">
        <v>6569</v>
      </c>
      <c r="B6570" s="22" t="s">
        <v>7</v>
      </c>
      <c r="C6570" s="23" t="s">
        <v>12</v>
      </c>
      <c r="D6570" s="41">
        <v>12500</v>
      </c>
      <c r="E6570" s="23" t="s">
        <v>39</v>
      </c>
    </row>
    <row r="6571" spans="1:5" ht="13.2" x14ac:dyDescent="0.25">
      <c r="A6571" s="23">
        <v>6570</v>
      </c>
      <c r="B6571" s="22" t="s">
        <v>7</v>
      </c>
      <c r="C6571" s="23" t="s">
        <v>13</v>
      </c>
      <c r="D6571" s="41">
        <v>3750</v>
      </c>
      <c r="E6571" s="23" t="s">
        <v>39</v>
      </c>
    </row>
    <row r="6572" spans="1:5" ht="13.2" x14ac:dyDescent="0.25">
      <c r="A6572" s="23">
        <v>6571</v>
      </c>
      <c r="B6572" s="22" t="s">
        <v>7</v>
      </c>
      <c r="C6572" s="23" t="s">
        <v>13</v>
      </c>
      <c r="D6572" s="41">
        <v>3750</v>
      </c>
      <c r="E6572" s="23" t="s">
        <v>39</v>
      </c>
    </row>
    <row r="6573" spans="1:5" ht="13.2" x14ac:dyDescent="0.25">
      <c r="A6573" s="23">
        <v>6572</v>
      </c>
      <c r="B6573" s="22" t="s">
        <v>7</v>
      </c>
      <c r="C6573" s="23" t="s">
        <v>14</v>
      </c>
      <c r="D6573" s="41">
        <v>11500</v>
      </c>
      <c r="E6573" s="23" t="s">
        <v>39</v>
      </c>
    </row>
    <row r="6574" spans="1:5" ht="13.2" x14ac:dyDescent="0.25">
      <c r="A6574" s="23">
        <v>6573</v>
      </c>
      <c r="B6574" s="22" t="s">
        <v>7</v>
      </c>
      <c r="C6574" s="23" t="s">
        <v>10</v>
      </c>
      <c r="D6574" s="41">
        <v>2500</v>
      </c>
      <c r="E6574" s="23" t="s">
        <v>39</v>
      </c>
    </row>
    <row r="6575" spans="1:5" ht="13.2" x14ac:dyDescent="0.25">
      <c r="A6575" s="23">
        <v>6574</v>
      </c>
      <c r="B6575" s="22" t="s">
        <v>7</v>
      </c>
      <c r="C6575" s="23" t="s">
        <v>13</v>
      </c>
      <c r="D6575" s="41">
        <v>22500</v>
      </c>
      <c r="E6575" s="23" t="s">
        <v>39</v>
      </c>
    </row>
    <row r="6576" spans="1:5" ht="13.2" x14ac:dyDescent="0.25">
      <c r="A6576" s="23">
        <v>6575</v>
      </c>
      <c r="B6576" s="22" t="s">
        <v>7</v>
      </c>
      <c r="C6576" s="23" t="s">
        <v>10</v>
      </c>
      <c r="D6576" s="41">
        <v>8750</v>
      </c>
      <c r="E6576" s="23" t="s">
        <v>39</v>
      </c>
    </row>
    <row r="6577" spans="1:5" ht="13.2" x14ac:dyDescent="0.25">
      <c r="A6577" s="23">
        <v>6576</v>
      </c>
      <c r="B6577" s="22" t="s">
        <v>7</v>
      </c>
      <c r="C6577" s="23" t="s">
        <v>10</v>
      </c>
      <c r="D6577" s="41">
        <v>7500</v>
      </c>
      <c r="E6577" s="23" t="s">
        <v>40</v>
      </c>
    </row>
    <row r="6578" spans="1:5" ht="13.2" x14ac:dyDescent="0.25">
      <c r="A6578" s="23">
        <v>6577</v>
      </c>
      <c r="B6578" s="22" t="s">
        <v>7</v>
      </c>
      <c r="C6578" s="23" t="s">
        <v>14</v>
      </c>
      <c r="D6578" s="41">
        <v>6000</v>
      </c>
      <c r="E6578" s="23" t="s">
        <v>40</v>
      </c>
    </row>
    <row r="6579" spans="1:5" ht="13.2" x14ac:dyDescent="0.25">
      <c r="A6579" s="23">
        <v>6578</v>
      </c>
      <c r="B6579" s="22" t="s">
        <v>7</v>
      </c>
      <c r="C6579" s="23" t="s">
        <v>10</v>
      </c>
      <c r="D6579" s="41">
        <v>12500</v>
      </c>
      <c r="E6579" s="23" t="s">
        <v>40</v>
      </c>
    </row>
    <row r="6580" spans="1:5" ht="13.2" x14ac:dyDescent="0.25">
      <c r="A6580" s="23">
        <v>6579</v>
      </c>
      <c r="B6580" s="22" t="s">
        <v>7</v>
      </c>
      <c r="C6580" s="23" t="s">
        <v>14</v>
      </c>
      <c r="D6580" s="41">
        <v>5500</v>
      </c>
      <c r="E6580" s="23" t="s">
        <v>40</v>
      </c>
    </row>
    <row r="6581" spans="1:5" ht="13.2" x14ac:dyDescent="0.25">
      <c r="A6581" s="23">
        <v>6580</v>
      </c>
      <c r="B6581" s="22" t="s">
        <v>7</v>
      </c>
      <c r="C6581" s="23" t="s">
        <v>14</v>
      </c>
      <c r="D6581" s="41">
        <v>3250</v>
      </c>
      <c r="E6581" s="23" t="s">
        <v>40</v>
      </c>
    </row>
    <row r="6582" spans="1:5" ht="13.2" x14ac:dyDescent="0.25">
      <c r="A6582" s="23">
        <v>6581</v>
      </c>
      <c r="B6582" s="22" t="s">
        <v>7</v>
      </c>
      <c r="C6582" s="23" t="s">
        <v>14</v>
      </c>
      <c r="D6582" s="41">
        <v>1750</v>
      </c>
      <c r="E6582" s="23" t="s">
        <v>40</v>
      </c>
    </row>
    <row r="6583" spans="1:5" ht="13.2" x14ac:dyDescent="0.25">
      <c r="A6583" s="23">
        <v>6582</v>
      </c>
      <c r="B6583" s="22" t="s">
        <v>7</v>
      </c>
      <c r="C6583" s="23" t="s">
        <v>13</v>
      </c>
      <c r="D6583" s="41">
        <v>11250</v>
      </c>
      <c r="E6583" s="23" t="s">
        <v>40</v>
      </c>
    </row>
    <row r="6584" spans="1:5" ht="13.2" x14ac:dyDescent="0.25">
      <c r="A6584" s="23">
        <v>6583</v>
      </c>
      <c r="B6584" s="22" t="s">
        <v>7</v>
      </c>
      <c r="C6584" s="23" t="s">
        <v>12</v>
      </c>
      <c r="D6584" s="41">
        <v>12500</v>
      </c>
      <c r="E6584" s="23" t="s">
        <v>40</v>
      </c>
    </row>
    <row r="6585" spans="1:5" ht="13.2" x14ac:dyDescent="0.25">
      <c r="A6585" s="23">
        <v>6584</v>
      </c>
      <c r="B6585" s="22" t="s">
        <v>7</v>
      </c>
      <c r="C6585" s="23" t="s">
        <v>11</v>
      </c>
      <c r="D6585" s="41">
        <v>10000</v>
      </c>
      <c r="E6585" s="23" t="s">
        <v>40</v>
      </c>
    </row>
    <row r="6586" spans="1:5" ht="13.2" x14ac:dyDescent="0.25">
      <c r="A6586" s="23">
        <v>6585</v>
      </c>
      <c r="B6586" s="22" t="s">
        <v>7</v>
      </c>
      <c r="C6586" s="23" t="s">
        <v>10</v>
      </c>
      <c r="D6586" s="41">
        <v>5000</v>
      </c>
      <c r="E6586" s="23" t="s">
        <v>40</v>
      </c>
    </row>
    <row r="6587" spans="1:5" ht="13.2" x14ac:dyDescent="0.25">
      <c r="A6587" s="23">
        <v>6586</v>
      </c>
      <c r="B6587" s="22" t="s">
        <v>7</v>
      </c>
      <c r="C6587" s="23" t="s">
        <v>14</v>
      </c>
      <c r="D6587" s="41">
        <v>2500</v>
      </c>
      <c r="E6587" s="23" t="s">
        <v>40</v>
      </c>
    </row>
    <row r="6588" spans="1:5" ht="13.2" x14ac:dyDescent="0.25">
      <c r="A6588" s="23">
        <v>6587</v>
      </c>
      <c r="B6588" s="22" t="s">
        <v>7</v>
      </c>
      <c r="C6588" s="23" t="s">
        <v>10</v>
      </c>
      <c r="D6588" s="41">
        <v>5000</v>
      </c>
      <c r="E6588" s="23" t="s">
        <v>39</v>
      </c>
    </row>
    <row r="6589" spans="1:5" ht="13.2" x14ac:dyDescent="0.25">
      <c r="A6589" s="23">
        <v>6588</v>
      </c>
      <c r="B6589" s="22" t="s">
        <v>7</v>
      </c>
      <c r="C6589" s="23" t="s">
        <v>10</v>
      </c>
      <c r="D6589" s="41">
        <v>5000</v>
      </c>
      <c r="E6589" s="23" t="s">
        <v>39</v>
      </c>
    </row>
    <row r="6590" spans="1:5" ht="13.2" x14ac:dyDescent="0.25">
      <c r="A6590" s="23">
        <v>6589</v>
      </c>
      <c r="B6590" s="22" t="s">
        <v>7</v>
      </c>
      <c r="C6590" s="23" t="s">
        <v>10</v>
      </c>
      <c r="D6590" s="41">
        <v>7500</v>
      </c>
      <c r="E6590" s="23" t="s">
        <v>39</v>
      </c>
    </row>
    <row r="6591" spans="1:5" ht="13.2" x14ac:dyDescent="0.25">
      <c r="A6591" s="23">
        <v>6590</v>
      </c>
      <c r="B6591" s="22" t="s">
        <v>7</v>
      </c>
      <c r="C6591" s="23" t="s">
        <v>14</v>
      </c>
      <c r="D6591" s="41">
        <v>5500</v>
      </c>
      <c r="E6591" s="23" t="s">
        <v>39</v>
      </c>
    </row>
    <row r="6592" spans="1:5" ht="13.2" x14ac:dyDescent="0.25">
      <c r="A6592" s="23">
        <v>6591</v>
      </c>
      <c r="B6592" s="22" t="s">
        <v>7</v>
      </c>
      <c r="C6592" s="23" t="s">
        <v>14</v>
      </c>
      <c r="D6592" s="41">
        <v>3250</v>
      </c>
      <c r="E6592" s="23" t="s">
        <v>39</v>
      </c>
    </row>
    <row r="6593" spans="1:5" ht="13.2" x14ac:dyDescent="0.25">
      <c r="A6593" s="23">
        <v>6592</v>
      </c>
      <c r="B6593" s="22" t="s">
        <v>7</v>
      </c>
      <c r="C6593" s="23" t="s">
        <v>14</v>
      </c>
      <c r="D6593" s="41">
        <v>1750</v>
      </c>
      <c r="E6593" s="23" t="s">
        <v>39</v>
      </c>
    </row>
    <row r="6594" spans="1:5" ht="13.2" x14ac:dyDescent="0.25">
      <c r="A6594" s="23">
        <v>6593</v>
      </c>
      <c r="B6594" s="22" t="s">
        <v>7</v>
      </c>
      <c r="C6594" s="23" t="s">
        <v>13</v>
      </c>
      <c r="D6594" s="41">
        <v>11250</v>
      </c>
      <c r="E6594" s="23" t="s">
        <v>39</v>
      </c>
    </row>
    <row r="6595" spans="1:5" ht="13.2" x14ac:dyDescent="0.25">
      <c r="A6595" s="23">
        <v>6594</v>
      </c>
      <c r="B6595" s="22" t="s">
        <v>7</v>
      </c>
      <c r="C6595" s="23" t="s">
        <v>12</v>
      </c>
      <c r="D6595" s="41">
        <v>12500</v>
      </c>
      <c r="E6595" s="23" t="s">
        <v>39</v>
      </c>
    </row>
    <row r="6596" spans="1:5" ht="13.2" x14ac:dyDescent="0.25">
      <c r="A6596" s="23">
        <v>6595</v>
      </c>
      <c r="B6596" s="22" t="s">
        <v>7</v>
      </c>
      <c r="C6596" s="23" t="s">
        <v>13</v>
      </c>
      <c r="D6596" s="41">
        <v>3750</v>
      </c>
      <c r="E6596" s="23" t="s">
        <v>39</v>
      </c>
    </row>
    <row r="6597" spans="1:5" ht="13.2" x14ac:dyDescent="0.25">
      <c r="A6597" s="23">
        <v>6596</v>
      </c>
      <c r="B6597" s="22" t="s">
        <v>7</v>
      </c>
      <c r="C6597" s="23" t="s">
        <v>14</v>
      </c>
      <c r="D6597" s="41">
        <v>11500</v>
      </c>
      <c r="E6597" s="23" t="s">
        <v>39</v>
      </c>
    </row>
    <row r="6598" spans="1:5" ht="13.2" x14ac:dyDescent="0.25">
      <c r="A6598" s="23">
        <v>6597</v>
      </c>
      <c r="B6598" s="22" t="s">
        <v>7</v>
      </c>
      <c r="C6598" s="23" t="s">
        <v>13</v>
      </c>
      <c r="D6598" s="41">
        <v>7500</v>
      </c>
      <c r="E6598" s="23" t="s">
        <v>39</v>
      </c>
    </row>
    <row r="6599" spans="1:5" ht="13.2" x14ac:dyDescent="0.25">
      <c r="A6599" s="23">
        <v>6598</v>
      </c>
      <c r="B6599" s="22" t="s">
        <v>7</v>
      </c>
      <c r="C6599" s="23" t="s">
        <v>13</v>
      </c>
      <c r="D6599" s="41">
        <v>3750</v>
      </c>
      <c r="E6599" s="23" t="s">
        <v>40</v>
      </c>
    </row>
    <row r="6600" spans="1:5" ht="13.2" x14ac:dyDescent="0.25">
      <c r="A6600" s="23">
        <v>6599</v>
      </c>
      <c r="B6600" s="22" t="s">
        <v>7</v>
      </c>
      <c r="C6600" s="23" t="s">
        <v>14</v>
      </c>
      <c r="D6600" s="41">
        <v>7500</v>
      </c>
      <c r="E6600" s="23" t="s">
        <v>39</v>
      </c>
    </row>
    <row r="6601" spans="1:5" ht="13.2" x14ac:dyDescent="0.25">
      <c r="A6601" s="23">
        <v>6600</v>
      </c>
      <c r="B6601" s="22" t="s">
        <v>7</v>
      </c>
      <c r="C6601" s="23" t="s">
        <v>13</v>
      </c>
      <c r="D6601" s="41">
        <v>5000</v>
      </c>
      <c r="E6601" s="23" t="s">
        <v>39</v>
      </c>
    </row>
    <row r="6602" spans="1:5" ht="13.2" x14ac:dyDescent="0.25">
      <c r="A6602" s="23">
        <v>6601</v>
      </c>
      <c r="B6602" s="22" t="s">
        <v>7</v>
      </c>
      <c r="C6602" s="23" t="s">
        <v>13</v>
      </c>
      <c r="D6602" s="41">
        <v>3750</v>
      </c>
      <c r="E6602" s="23" t="s">
        <v>39</v>
      </c>
    </row>
    <row r="6603" spans="1:5" ht="13.2" x14ac:dyDescent="0.25">
      <c r="A6603" s="23">
        <v>6602</v>
      </c>
      <c r="B6603" s="22" t="s">
        <v>7</v>
      </c>
      <c r="C6603" s="23" t="s">
        <v>13</v>
      </c>
      <c r="D6603" s="41">
        <v>11250</v>
      </c>
      <c r="E6603" s="23" t="s">
        <v>40</v>
      </c>
    </row>
    <row r="6604" spans="1:5" ht="13.2" x14ac:dyDescent="0.25">
      <c r="A6604" s="23">
        <v>6603</v>
      </c>
      <c r="B6604" s="22" t="s">
        <v>7</v>
      </c>
      <c r="C6604" s="23" t="s">
        <v>13</v>
      </c>
      <c r="D6604" s="41">
        <v>7500</v>
      </c>
      <c r="E6604" s="23" t="s">
        <v>39</v>
      </c>
    </row>
    <row r="6605" spans="1:5" ht="13.2" x14ac:dyDescent="0.25">
      <c r="A6605" s="23">
        <v>6604</v>
      </c>
      <c r="B6605" s="22" t="s">
        <v>7</v>
      </c>
      <c r="C6605" s="23" t="s">
        <v>10</v>
      </c>
      <c r="D6605" s="41">
        <v>5000</v>
      </c>
      <c r="E6605" s="23" t="s">
        <v>40</v>
      </c>
    </row>
    <row r="6606" spans="1:5" ht="13.2" x14ac:dyDescent="0.25">
      <c r="A6606" s="23">
        <v>6605</v>
      </c>
      <c r="B6606" s="22" t="s">
        <v>7</v>
      </c>
      <c r="C6606" s="23" t="s">
        <v>14</v>
      </c>
      <c r="D6606" s="41">
        <v>8500</v>
      </c>
      <c r="E6606" s="23" t="s">
        <v>40</v>
      </c>
    </row>
    <row r="6607" spans="1:5" ht="13.2" x14ac:dyDescent="0.25">
      <c r="A6607" s="23">
        <v>6606</v>
      </c>
      <c r="B6607" s="22" t="s">
        <v>7</v>
      </c>
      <c r="C6607" s="23" t="s">
        <v>10</v>
      </c>
      <c r="D6607" s="41">
        <v>5000</v>
      </c>
      <c r="E6607" s="23" t="s">
        <v>40</v>
      </c>
    </row>
    <row r="6608" spans="1:5" ht="13.2" x14ac:dyDescent="0.25">
      <c r="A6608" s="23">
        <v>6607</v>
      </c>
      <c r="B6608" s="22" t="s">
        <v>7</v>
      </c>
      <c r="C6608" s="23" t="s">
        <v>14</v>
      </c>
      <c r="D6608" s="41">
        <v>2500</v>
      </c>
      <c r="E6608" s="23" t="s">
        <v>40</v>
      </c>
    </row>
    <row r="6609" spans="1:5" ht="13.2" x14ac:dyDescent="0.25">
      <c r="A6609" s="23">
        <v>6608</v>
      </c>
      <c r="B6609" s="22" t="s">
        <v>7</v>
      </c>
      <c r="C6609" s="23" t="s">
        <v>10</v>
      </c>
      <c r="D6609" s="41">
        <v>5000</v>
      </c>
      <c r="E6609" s="23" t="s">
        <v>40</v>
      </c>
    </row>
    <row r="6610" spans="1:5" ht="13.2" x14ac:dyDescent="0.25">
      <c r="A6610" s="23">
        <v>6609</v>
      </c>
      <c r="B6610" s="22" t="s">
        <v>7</v>
      </c>
      <c r="C6610" s="23" t="s">
        <v>14</v>
      </c>
      <c r="D6610" s="41">
        <v>1250</v>
      </c>
      <c r="E6610" s="23" t="s">
        <v>40</v>
      </c>
    </row>
    <row r="6611" spans="1:5" ht="13.2" x14ac:dyDescent="0.25">
      <c r="A6611" s="23">
        <v>6610</v>
      </c>
      <c r="B6611" s="22" t="s">
        <v>7</v>
      </c>
      <c r="C6611" s="23" t="s">
        <v>10</v>
      </c>
      <c r="D6611" s="41">
        <v>5000</v>
      </c>
      <c r="E6611" s="23" t="s">
        <v>39</v>
      </c>
    </row>
    <row r="6612" spans="1:5" ht="13.2" x14ac:dyDescent="0.25">
      <c r="A6612" s="23">
        <v>6611</v>
      </c>
      <c r="B6612" s="22" t="s">
        <v>7</v>
      </c>
      <c r="C6612" s="23" t="s">
        <v>14</v>
      </c>
      <c r="D6612" s="41">
        <v>2250</v>
      </c>
      <c r="E6612" s="23" t="s">
        <v>39</v>
      </c>
    </row>
    <row r="6613" spans="1:5" ht="13.2" x14ac:dyDescent="0.25">
      <c r="A6613" s="23">
        <v>6612</v>
      </c>
      <c r="B6613" s="22" t="s">
        <v>7</v>
      </c>
      <c r="C6613" s="23" t="s">
        <v>13</v>
      </c>
      <c r="D6613" s="41">
        <v>7500</v>
      </c>
      <c r="E6613" s="23" t="s">
        <v>39</v>
      </c>
    </row>
    <row r="6614" spans="1:5" ht="13.2" x14ac:dyDescent="0.25">
      <c r="A6614" s="23">
        <v>6613</v>
      </c>
      <c r="B6614" s="22" t="s">
        <v>7</v>
      </c>
      <c r="C6614" s="23" t="s">
        <v>14</v>
      </c>
      <c r="D6614" s="41">
        <v>11500</v>
      </c>
      <c r="E6614" s="23" t="s">
        <v>39</v>
      </c>
    </row>
    <row r="6615" spans="1:5" ht="13.2" x14ac:dyDescent="0.25">
      <c r="A6615" s="23">
        <v>6614</v>
      </c>
      <c r="B6615" s="22" t="s">
        <v>7</v>
      </c>
      <c r="C6615" s="23" t="s">
        <v>12</v>
      </c>
      <c r="D6615" s="41">
        <v>10000</v>
      </c>
      <c r="E6615" s="23" t="s">
        <v>39</v>
      </c>
    </row>
    <row r="6616" spans="1:5" ht="13.2" x14ac:dyDescent="0.25">
      <c r="A6616" s="23">
        <v>6615</v>
      </c>
      <c r="B6616" s="22" t="s">
        <v>7</v>
      </c>
      <c r="C6616" s="23" t="s">
        <v>10</v>
      </c>
      <c r="D6616" s="41">
        <v>5000</v>
      </c>
      <c r="E6616" s="23" t="s">
        <v>39</v>
      </c>
    </row>
    <row r="6617" spans="1:5" ht="13.2" x14ac:dyDescent="0.25">
      <c r="A6617" s="23">
        <v>6616</v>
      </c>
      <c r="B6617" s="22" t="s">
        <v>7</v>
      </c>
      <c r="C6617" s="23" t="s">
        <v>14</v>
      </c>
      <c r="D6617" s="41">
        <v>31000</v>
      </c>
      <c r="E6617" s="23" t="s">
        <v>39</v>
      </c>
    </row>
    <row r="6618" spans="1:5" ht="13.2" x14ac:dyDescent="0.25">
      <c r="A6618" s="23">
        <v>6617</v>
      </c>
      <c r="B6618" s="22" t="s">
        <v>7</v>
      </c>
      <c r="C6618" s="23" t="s">
        <v>10</v>
      </c>
      <c r="D6618" s="41">
        <v>7500</v>
      </c>
      <c r="E6618" s="23" t="s">
        <v>39</v>
      </c>
    </row>
    <row r="6619" spans="1:5" ht="13.2" x14ac:dyDescent="0.25">
      <c r="A6619" s="23">
        <v>6618</v>
      </c>
      <c r="B6619" s="22" t="s">
        <v>7</v>
      </c>
      <c r="C6619" s="23" t="s">
        <v>14</v>
      </c>
      <c r="D6619" s="41">
        <v>3500</v>
      </c>
      <c r="E6619" s="23" t="s">
        <v>39</v>
      </c>
    </row>
    <row r="6620" spans="1:5" ht="13.2" x14ac:dyDescent="0.25">
      <c r="A6620" s="23">
        <v>6619</v>
      </c>
      <c r="B6620" s="22" t="s">
        <v>7</v>
      </c>
      <c r="C6620" s="23" t="s">
        <v>14</v>
      </c>
      <c r="D6620" s="41">
        <v>4250</v>
      </c>
      <c r="E6620" s="23" t="s">
        <v>39</v>
      </c>
    </row>
    <row r="6621" spans="1:5" ht="13.2" x14ac:dyDescent="0.25">
      <c r="A6621" s="23">
        <v>6620</v>
      </c>
      <c r="B6621" s="22" t="s">
        <v>7</v>
      </c>
      <c r="C6621" s="23" t="s">
        <v>14</v>
      </c>
      <c r="D6621" s="41">
        <v>500</v>
      </c>
      <c r="E6621" s="23" t="s">
        <v>39</v>
      </c>
    </row>
    <row r="6622" spans="1:5" ht="13.2" x14ac:dyDescent="0.25">
      <c r="A6622" s="23">
        <v>6621</v>
      </c>
      <c r="B6622" s="22" t="s">
        <v>7</v>
      </c>
      <c r="C6622" s="23" t="s">
        <v>10</v>
      </c>
      <c r="D6622" s="41">
        <v>10000</v>
      </c>
      <c r="E6622" s="23" t="s">
        <v>40</v>
      </c>
    </row>
    <row r="6623" spans="1:5" ht="13.2" x14ac:dyDescent="0.25">
      <c r="A6623" s="23">
        <v>6622</v>
      </c>
      <c r="B6623" s="22" t="s">
        <v>7</v>
      </c>
      <c r="C6623" s="23" t="s">
        <v>10</v>
      </c>
      <c r="D6623" s="41">
        <v>11000</v>
      </c>
      <c r="E6623" s="23" t="s">
        <v>40</v>
      </c>
    </row>
    <row r="6624" spans="1:5" ht="13.2" x14ac:dyDescent="0.25">
      <c r="A6624" s="23">
        <v>6623</v>
      </c>
      <c r="B6624" s="22" t="s">
        <v>7</v>
      </c>
      <c r="C6624" s="23" t="s">
        <v>14</v>
      </c>
      <c r="D6624" s="41">
        <v>10500</v>
      </c>
      <c r="E6624" s="23" t="s">
        <v>40</v>
      </c>
    </row>
    <row r="6625" spans="1:5" ht="13.2" x14ac:dyDescent="0.25">
      <c r="A6625" s="23">
        <v>6624</v>
      </c>
      <c r="B6625" s="22" t="s">
        <v>7</v>
      </c>
      <c r="C6625" s="23" t="s">
        <v>14</v>
      </c>
      <c r="D6625" s="41">
        <v>500</v>
      </c>
      <c r="E6625" s="23" t="s">
        <v>40</v>
      </c>
    </row>
    <row r="6626" spans="1:5" ht="13.2" x14ac:dyDescent="0.25">
      <c r="A6626" s="23">
        <v>6625</v>
      </c>
      <c r="B6626" s="22" t="s">
        <v>7</v>
      </c>
      <c r="C6626" s="23" t="s">
        <v>14</v>
      </c>
      <c r="D6626" s="41">
        <v>750</v>
      </c>
      <c r="E6626" s="23" t="s">
        <v>40</v>
      </c>
    </row>
    <row r="6627" spans="1:5" ht="13.2" x14ac:dyDescent="0.25">
      <c r="A6627" s="23">
        <v>6626</v>
      </c>
      <c r="B6627" s="22" t="s">
        <v>7</v>
      </c>
      <c r="C6627" s="23" t="s">
        <v>14</v>
      </c>
      <c r="D6627" s="41">
        <v>1000</v>
      </c>
      <c r="E6627" s="23" t="s">
        <v>40</v>
      </c>
    </row>
    <row r="6628" spans="1:5" ht="13.2" x14ac:dyDescent="0.25">
      <c r="A6628" s="23">
        <v>6627</v>
      </c>
      <c r="B6628" s="22" t="s">
        <v>7</v>
      </c>
      <c r="C6628" s="23" t="s">
        <v>13</v>
      </c>
      <c r="D6628" s="41">
        <v>11250</v>
      </c>
      <c r="E6628" s="23" t="s">
        <v>40</v>
      </c>
    </row>
    <row r="6629" spans="1:5" ht="13.2" x14ac:dyDescent="0.25">
      <c r="A6629" s="23">
        <v>6628</v>
      </c>
      <c r="B6629" s="22" t="s">
        <v>7</v>
      </c>
      <c r="C6629" s="23" t="s">
        <v>10</v>
      </c>
      <c r="D6629" s="41">
        <v>7500</v>
      </c>
      <c r="E6629" s="23" t="s">
        <v>40</v>
      </c>
    </row>
    <row r="6630" spans="1:5" ht="13.2" x14ac:dyDescent="0.25">
      <c r="A6630" s="23">
        <v>6629</v>
      </c>
      <c r="B6630" s="22" t="s">
        <v>7</v>
      </c>
      <c r="C6630" s="23" t="s">
        <v>14</v>
      </c>
      <c r="D6630" s="41">
        <v>2500</v>
      </c>
      <c r="E6630" s="23" t="s">
        <v>40</v>
      </c>
    </row>
    <row r="6631" spans="1:5" ht="13.2" x14ac:dyDescent="0.25">
      <c r="A6631" s="23">
        <v>6630</v>
      </c>
      <c r="B6631" s="22" t="s">
        <v>7</v>
      </c>
      <c r="C6631" s="23" t="s">
        <v>14</v>
      </c>
      <c r="D6631" s="41">
        <v>45000</v>
      </c>
      <c r="E6631" s="23" t="s">
        <v>39</v>
      </c>
    </row>
    <row r="6632" spans="1:5" ht="13.2" x14ac:dyDescent="0.25">
      <c r="A6632" s="23">
        <v>6631</v>
      </c>
      <c r="B6632" s="22" t="s">
        <v>7</v>
      </c>
      <c r="C6632" s="23" t="s">
        <v>14</v>
      </c>
      <c r="D6632" s="41">
        <v>11500</v>
      </c>
      <c r="E6632" s="23" t="s">
        <v>39</v>
      </c>
    </row>
    <row r="6633" spans="1:5" ht="13.2" x14ac:dyDescent="0.25">
      <c r="A6633" s="23">
        <v>6632</v>
      </c>
      <c r="B6633" s="22" t="s">
        <v>7</v>
      </c>
      <c r="C6633" s="23" t="s">
        <v>13</v>
      </c>
      <c r="D6633" s="41">
        <v>10000</v>
      </c>
      <c r="E6633" s="23" t="s">
        <v>39</v>
      </c>
    </row>
    <row r="6634" spans="1:5" ht="13.2" x14ac:dyDescent="0.25">
      <c r="A6634" s="23">
        <v>6633</v>
      </c>
      <c r="B6634" s="22" t="s">
        <v>7</v>
      </c>
      <c r="C6634" s="23" t="s">
        <v>10</v>
      </c>
      <c r="D6634" s="41">
        <v>20000</v>
      </c>
      <c r="E6634" s="23" t="s">
        <v>40</v>
      </c>
    </row>
    <row r="6635" spans="1:5" ht="13.2" x14ac:dyDescent="0.25">
      <c r="A6635" s="23">
        <v>6634</v>
      </c>
      <c r="B6635" s="22" t="s">
        <v>7</v>
      </c>
      <c r="C6635" s="23" t="s">
        <v>13</v>
      </c>
      <c r="D6635" s="41">
        <v>3750</v>
      </c>
      <c r="E6635" s="23" t="s">
        <v>39</v>
      </c>
    </row>
    <row r="6636" spans="1:5" ht="13.2" x14ac:dyDescent="0.25">
      <c r="A6636" s="23">
        <v>6635</v>
      </c>
      <c r="B6636" s="22" t="s">
        <v>7</v>
      </c>
      <c r="C6636" s="23" t="s">
        <v>12</v>
      </c>
      <c r="D6636" s="41">
        <v>8750</v>
      </c>
      <c r="E6636" s="23" t="s">
        <v>39</v>
      </c>
    </row>
    <row r="6637" spans="1:5" ht="13.2" x14ac:dyDescent="0.25">
      <c r="A6637" s="23">
        <v>6636</v>
      </c>
      <c r="B6637" s="22" t="s">
        <v>7</v>
      </c>
      <c r="C6637" s="23" t="s">
        <v>10</v>
      </c>
      <c r="D6637" s="41">
        <v>12500</v>
      </c>
      <c r="E6637" s="23" t="s">
        <v>39</v>
      </c>
    </row>
    <row r="6638" spans="1:5" ht="13.2" x14ac:dyDescent="0.25">
      <c r="A6638" s="23">
        <v>6637</v>
      </c>
      <c r="B6638" s="22" t="s">
        <v>7</v>
      </c>
      <c r="C6638" s="23" t="s">
        <v>10</v>
      </c>
      <c r="D6638" s="41">
        <v>17500</v>
      </c>
      <c r="E6638" s="23" t="s">
        <v>39</v>
      </c>
    </row>
    <row r="6639" spans="1:5" ht="13.2" x14ac:dyDescent="0.25">
      <c r="A6639" s="23">
        <v>6638</v>
      </c>
      <c r="B6639" s="22" t="s">
        <v>7</v>
      </c>
      <c r="C6639" s="23" t="s">
        <v>14</v>
      </c>
      <c r="D6639" s="41">
        <v>1250</v>
      </c>
      <c r="E6639" s="23" t="s">
        <v>39</v>
      </c>
    </row>
    <row r="6640" spans="1:5" ht="13.2" x14ac:dyDescent="0.25">
      <c r="A6640" s="23">
        <v>6639</v>
      </c>
      <c r="B6640" s="22" t="s">
        <v>7</v>
      </c>
      <c r="C6640" s="23" t="s">
        <v>14</v>
      </c>
      <c r="D6640" s="41">
        <v>1750</v>
      </c>
      <c r="E6640" s="23" t="s">
        <v>39</v>
      </c>
    </row>
    <row r="6641" spans="1:5" ht="13.2" x14ac:dyDescent="0.25">
      <c r="A6641" s="23">
        <v>6640</v>
      </c>
      <c r="B6641" s="22" t="s">
        <v>7</v>
      </c>
      <c r="C6641" s="23" t="s">
        <v>14</v>
      </c>
      <c r="D6641" s="41">
        <v>2500</v>
      </c>
      <c r="E6641" s="23" t="s">
        <v>39</v>
      </c>
    </row>
    <row r="6642" spans="1:5" ht="13.2" x14ac:dyDescent="0.25">
      <c r="A6642" s="23">
        <v>6641</v>
      </c>
      <c r="B6642" s="22" t="s">
        <v>7</v>
      </c>
      <c r="C6642" s="23" t="s">
        <v>14</v>
      </c>
      <c r="D6642" s="41">
        <v>2000</v>
      </c>
      <c r="E6642" s="23" t="s">
        <v>39</v>
      </c>
    </row>
    <row r="6643" spans="1:5" ht="13.2" x14ac:dyDescent="0.25">
      <c r="A6643" s="23">
        <v>6642</v>
      </c>
      <c r="B6643" s="22" t="s">
        <v>7</v>
      </c>
      <c r="C6643" s="23" t="s">
        <v>14</v>
      </c>
      <c r="D6643" s="41">
        <v>8250</v>
      </c>
      <c r="E6643" s="23" t="s">
        <v>39</v>
      </c>
    </row>
    <row r="6644" spans="1:5" ht="13.2" x14ac:dyDescent="0.25">
      <c r="A6644" s="23">
        <v>6643</v>
      </c>
      <c r="B6644" s="22" t="s">
        <v>7</v>
      </c>
      <c r="C6644" s="23" t="s">
        <v>14</v>
      </c>
      <c r="D6644" s="41">
        <v>31500</v>
      </c>
      <c r="E6644" s="23" t="s">
        <v>39</v>
      </c>
    </row>
    <row r="6645" spans="1:5" ht="13.2" x14ac:dyDescent="0.25">
      <c r="A6645" s="23">
        <v>6644</v>
      </c>
      <c r="B6645" s="22" t="s">
        <v>7</v>
      </c>
      <c r="C6645" s="23" t="s">
        <v>14</v>
      </c>
      <c r="D6645" s="41">
        <v>750</v>
      </c>
      <c r="E6645" s="23" t="s">
        <v>39</v>
      </c>
    </row>
    <row r="6646" spans="1:5" ht="13.2" x14ac:dyDescent="0.25">
      <c r="A6646" s="23">
        <v>6645</v>
      </c>
      <c r="B6646" s="22" t="s">
        <v>7</v>
      </c>
      <c r="C6646" s="23" t="s">
        <v>14</v>
      </c>
      <c r="D6646" s="41">
        <v>750</v>
      </c>
      <c r="E6646" s="23" t="s">
        <v>39</v>
      </c>
    </row>
    <row r="6647" spans="1:5" ht="13.2" x14ac:dyDescent="0.25">
      <c r="A6647" s="23">
        <v>6646</v>
      </c>
      <c r="B6647" s="22" t="s">
        <v>7</v>
      </c>
      <c r="C6647" s="23" t="s">
        <v>14</v>
      </c>
      <c r="D6647" s="41">
        <v>3500</v>
      </c>
      <c r="E6647" s="23" t="s">
        <v>39</v>
      </c>
    </row>
    <row r="6648" spans="1:5" ht="13.2" x14ac:dyDescent="0.25">
      <c r="A6648" s="23">
        <v>6647</v>
      </c>
      <c r="B6648" s="22" t="s">
        <v>7</v>
      </c>
      <c r="C6648" s="23" t="s">
        <v>13</v>
      </c>
      <c r="D6648" s="41">
        <v>7500</v>
      </c>
      <c r="E6648" s="23" t="s">
        <v>39</v>
      </c>
    </row>
    <row r="6649" spans="1:5" ht="13.2" x14ac:dyDescent="0.25">
      <c r="A6649" s="23">
        <v>6648</v>
      </c>
      <c r="B6649" s="22" t="s">
        <v>7</v>
      </c>
      <c r="C6649" s="23" t="s">
        <v>12</v>
      </c>
      <c r="D6649" s="41">
        <v>10000</v>
      </c>
      <c r="E6649" s="23" t="s">
        <v>39</v>
      </c>
    </row>
    <row r="6650" spans="1:5" ht="13.2" x14ac:dyDescent="0.25">
      <c r="A6650" s="23">
        <v>6649</v>
      </c>
      <c r="B6650" s="22" t="s">
        <v>7</v>
      </c>
      <c r="C6650" s="23" t="s">
        <v>11</v>
      </c>
      <c r="D6650" s="41">
        <v>2500</v>
      </c>
      <c r="E6650" s="23" t="s">
        <v>39</v>
      </c>
    </row>
    <row r="6651" spans="1:5" ht="13.2" x14ac:dyDescent="0.25">
      <c r="A6651" s="23">
        <v>6650</v>
      </c>
      <c r="B6651" s="22" t="s">
        <v>7</v>
      </c>
      <c r="C6651" s="23" t="s">
        <v>10</v>
      </c>
      <c r="D6651" s="41">
        <v>5000</v>
      </c>
      <c r="E6651" s="23" t="s">
        <v>39</v>
      </c>
    </row>
    <row r="6652" spans="1:5" ht="13.2" x14ac:dyDescent="0.25">
      <c r="A6652" s="23">
        <v>6651</v>
      </c>
      <c r="B6652" s="22" t="s">
        <v>7</v>
      </c>
      <c r="C6652" s="23" t="s">
        <v>14</v>
      </c>
      <c r="D6652" s="41">
        <v>3250</v>
      </c>
      <c r="E6652" s="23" t="s">
        <v>39</v>
      </c>
    </row>
    <row r="6653" spans="1:5" ht="13.2" x14ac:dyDescent="0.25">
      <c r="A6653" s="23">
        <v>6652</v>
      </c>
      <c r="B6653" s="22" t="s">
        <v>7</v>
      </c>
      <c r="C6653" s="23" t="s">
        <v>13</v>
      </c>
      <c r="D6653" s="41">
        <v>3750</v>
      </c>
      <c r="E6653" s="23" t="s">
        <v>39</v>
      </c>
    </row>
    <row r="6654" spans="1:5" ht="13.2" x14ac:dyDescent="0.25">
      <c r="A6654" s="23">
        <v>6653</v>
      </c>
      <c r="B6654" s="22" t="s">
        <v>7</v>
      </c>
      <c r="C6654" s="23" t="s">
        <v>11</v>
      </c>
      <c r="D6654" s="41">
        <v>5500</v>
      </c>
      <c r="E6654" s="23" t="s">
        <v>39</v>
      </c>
    </row>
    <row r="6655" spans="1:5" ht="13.2" x14ac:dyDescent="0.25">
      <c r="A6655" s="23">
        <v>6654</v>
      </c>
      <c r="B6655" s="22" t="s">
        <v>7</v>
      </c>
      <c r="C6655" s="23" t="s">
        <v>10</v>
      </c>
      <c r="D6655" s="41">
        <v>7500</v>
      </c>
      <c r="E6655" s="23" t="s">
        <v>40</v>
      </c>
    </row>
    <row r="6656" spans="1:5" ht="13.2" x14ac:dyDescent="0.25">
      <c r="A6656" s="23">
        <v>6655</v>
      </c>
      <c r="B6656" s="22" t="s">
        <v>7</v>
      </c>
      <c r="C6656" s="23" t="s">
        <v>14</v>
      </c>
      <c r="D6656" s="41">
        <v>10500</v>
      </c>
      <c r="E6656" s="23" t="s">
        <v>40</v>
      </c>
    </row>
    <row r="6657" spans="1:5" ht="13.2" x14ac:dyDescent="0.25">
      <c r="A6657" s="23">
        <v>6656</v>
      </c>
      <c r="B6657" s="22" t="s">
        <v>7</v>
      </c>
      <c r="C6657" s="23" t="s">
        <v>14</v>
      </c>
      <c r="D6657" s="41">
        <v>750</v>
      </c>
      <c r="E6657" s="23" t="s">
        <v>40</v>
      </c>
    </row>
    <row r="6658" spans="1:5" ht="13.2" x14ac:dyDescent="0.25">
      <c r="A6658" s="23">
        <v>6657</v>
      </c>
      <c r="B6658" s="22" t="s">
        <v>7</v>
      </c>
      <c r="C6658" s="23" t="s">
        <v>14</v>
      </c>
      <c r="D6658" s="41">
        <v>35000</v>
      </c>
      <c r="E6658" s="23" t="s">
        <v>40</v>
      </c>
    </row>
    <row r="6659" spans="1:5" ht="13.2" x14ac:dyDescent="0.25">
      <c r="A6659" s="23">
        <v>6658</v>
      </c>
      <c r="B6659" s="22" t="s">
        <v>7</v>
      </c>
      <c r="C6659" s="23" t="s">
        <v>10</v>
      </c>
      <c r="D6659" s="41">
        <v>5000</v>
      </c>
      <c r="E6659" s="23" t="s">
        <v>40</v>
      </c>
    </row>
    <row r="6660" spans="1:5" ht="13.2" x14ac:dyDescent="0.25">
      <c r="A6660" s="23">
        <v>6659</v>
      </c>
      <c r="B6660" s="22" t="s">
        <v>7</v>
      </c>
      <c r="C6660" s="23" t="s">
        <v>14</v>
      </c>
      <c r="D6660" s="41">
        <v>9000</v>
      </c>
      <c r="E6660" s="23" t="s">
        <v>40</v>
      </c>
    </row>
    <row r="6661" spans="1:5" ht="13.2" x14ac:dyDescent="0.25">
      <c r="A6661" s="23">
        <v>6660</v>
      </c>
      <c r="B6661" s="22" t="s">
        <v>7</v>
      </c>
      <c r="C6661" s="23" t="s">
        <v>14</v>
      </c>
      <c r="D6661" s="41">
        <v>1000</v>
      </c>
      <c r="E6661" s="23" t="s">
        <v>40</v>
      </c>
    </row>
    <row r="6662" spans="1:5" ht="13.2" x14ac:dyDescent="0.25">
      <c r="A6662" s="23">
        <v>6661</v>
      </c>
      <c r="B6662" s="22" t="s">
        <v>7</v>
      </c>
      <c r="C6662" s="23" t="s">
        <v>10</v>
      </c>
      <c r="D6662" s="41">
        <v>7500</v>
      </c>
      <c r="E6662" s="23" t="s">
        <v>40</v>
      </c>
    </row>
    <row r="6663" spans="1:5" ht="13.2" x14ac:dyDescent="0.25">
      <c r="A6663" s="23">
        <v>6662</v>
      </c>
      <c r="B6663" s="22" t="s">
        <v>7</v>
      </c>
      <c r="C6663" s="23" t="s">
        <v>14</v>
      </c>
      <c r="D6663" s="41">
        <v>7500</v>
      </c>
      <c r="E6663" s="23" t="s">
        <v>40</v>
      </c>
    </row>
    <row r="6664" spans="1:5" ht="13.2" x14ac:dyDescent="0.25">
      <c r="A6664" s="23">
        <v>6663</v>
      </c>
      <c r="B6664" s="22" t="s">
        <v>7</v>
      </c>
      <c r="C6664" s="23" t="s">
        <v>13</v>
      </c>
      <c r="D6664" s="41">
        <v>5000</v>
      </c>
      <c r="E6664" s="23" t="s">
        <v>40</v>
      </c>
    </row>
    <row r="6665" spans="1:5" ht="13.2" x14ac:dyDescent="0.25">
      <c r="A6665" s="23">
        <v>6664</v>
      </c>
      <c r="B6665" s="22" t="s">
        <v>7</v>
      </c>
      <c r="C6665" s="23" t="s">
        <v>10</v>
      </c>
      <c r="D6665" s="41">
        <v>5000</v>
      </c>
      <c r="E6665" s="23" t="s">
        <v>39</v>
      </c>
    </row>
    <row r="6666" spans="1:5" ht="13.2" x14ac:dyDescent="0.25">
      <c r="A6666" s="23">
        <v>6665</v>
      </c>
      <c r="B6666" s="22" t="s">
        <v>7</v>
      </c>
      <c r="C6666" s="23" t="s">
        <v>14</v>
      </c>
      <c r="D6666" s="41">
        <v>8500</v>
      </c>
      <c r="E6666" s="23" t="s">
        <v>39</v>
      </c>
    </row>
    <row r="6667" spans="1:5" ht="13.2" x14ac:dyDescent="0.25">
      <c r="A6667" s="23">
        <v>6666</v>
      </c>
      <c r="B6667" s="22" t="s">
        <v>7</v>
      </c>
      <c r="C6667" s="23" t="s">
        <v>10</v>
      </c>
      <c r="D6667" s="41">
        <v>7500</v>
      </c>
      <c r="E6667" s="23" t="s">
        <v>40</v>
      </c>
    </row>
    <row r="6668" spans="1:5" ht="13.2" x14ac:dyDescent="0.25">
      <c r="A6668" s="23">
        <v>6667</v>
      </c>
      <c r="B6668" s="22" t="s">
        <v>7</v>
      </c>
      <c r="C6668" s="23" t="s">
        <v>10</v>
      </c>
      <c r="D6668" s="41">
        <v>110000</v>
      </c>
      <c r="E6668" s="23" t="s">
        <v>39</v>
      </c>
    </row>
    <row r="6669" spans="1:5" ht="13.2" x14ac:dyDescent="0.25">
      <c r="A6669" s="23">
        <v>6668</v>
      </c>
      <c r="B6669" s="22" t="s">
        <v>7</v>
      </c>
      <c r="C6669" s="23" t="s">
        <v>10</v>
      </c>
      <c r="D6669" s="41">
        <v>10000</v>
      </c>
      <c r="E6669" s="23" t="s">
        <v>39</v>
      </c>
    </row>
    <row r="6670" spans="1:5" ht="13.2" x14ac:dyDescent="0.25">
      <c r="A6670" s="23">
        <v>6669</v>
      </c>
      <c r="B6670" s="22" t="s">
        <v>7</v>
      </c>
      <c r="C6670" s="23" t="s">
        <v>13</v>
      </c>
      <c r="D6670" s="41">
        <v>11250</v>
      </c>
      <c r="E6670" s="23" t="s">
        <v>39</v>
      </c>
    </row>
    <row r="6671" spans="1:5" ht="13.2" x14ac:dyDescent="0.25">
      <c r="A6671" s="23">
        <v>6670</v>
      </c>
      <c r="B6671" s="22" t="s">
        <v>7</v>
      </c>
      <c r="C6671" s="23" t="s">
        <v>12</v>
      </c>
      <c r="D6671" s="41">
        <v>7500</v>
      </c>
      <c r="E6671" s="23" t="s">
        <v>39</v>
      </c>
    </row>
    <row r="6672" spans="1:5" ht="13.2" x14ac:dyDescent="0.25">
      <c r="A6672" s="23">
        <v>6671</v>
      </c>
      <c r="B6672" s="22" t="s">
        <v>7</v>
      </c>
      <c r="C6672" s="23" t="s">
        <v>10</v>
      </c>
      <c r="D6672" s="41">
        <v>7500</v>
      </c>
      <c r="E6672" s="23" t="s">
        <v>40</v>
      </c>
    </row>
    <row r="6673" spans="1:5" ht="13.2" x14ac:dyDescent="0.25">
      <c r="A6673" s="23">
        <v>6672</v>
      </c>
      <c r="B6673" s="22" t="s">
        <v>7</v>
      </c>
      <c r="C6673" s="23" t="s">
        <v>14</v>
      </c>
      <c r="D6673" s="41">
        <v>36500</v>
      </c>
      <c r="E6673" s="23" t="s">
        <v>40</v>
      </c>
    </row>
    <row r="6674" spans="1:5" ht="13.2" x14ac:dyDescent="0.25">
      <c r="A6674" s="23">
        <v>6673</v>
      </c>
      <c r="B6674" s="22" t="s">
        <v>7</v>
      </c>
      <c r="C6674" s="23" t="s">
        <v>10</v>
      </c>
      <c r="D6674" s="41">
        <v>11000</v>
      </c>
      <c r="E6674" s="23" t="s">
        <v>40</v>
      </c>
    </row>
    <row r="6675" spans="1:5" ht="13.2" x14ac:dyDescent="0.25">
      <c r="A6675" s="23">
        <v>6674</v>
      </c>
      <c r="B6675" s="22" t="s">
        <v>7</v>
      </c>
      <c r="C6675" s="23" t="s">
        <v>14</v>
      </c>
      <c r="D6675" s="41">
        <v>14750</v>
      </c>
      <c r="E6675" s="23" t="s">
        <v>40</v>
      </c>
    </row>
    <row r="6676" spans="1:5" ht="13.2" x14ac:dyDescent="0.25">
      <c r="A6676" s="23">
        <v>6675</v>
      </c>
      <c r="B6676" s="22" t="s">
        <v>7</v>
      </c>
      <c r="C6676" s="23" t="s">
        <v>14</v>
      </c>
      <c r="D6676" s="41">
        <v>500</v>
      </c>
      <c r="E6676" s="23" t="s">
        <v>40</v>
      </c>
    </row>
    <row r="6677" spans="1:5" ht="13.2" x14ac:dyDescent="0.25">
      <c r="A6677" s="23">
        <v>6676</v>
      </c>
      <c r="B6677" s="22" t="s">
        <v>7</v>
      </c>
      <c r="C6677" s="23" t="s">
        <v>14</v>
      </c>
      <c r="D6677" s="41">
        <v>750</v>
      </c>
      <c r="E6677" s="23" t="s">
        <v>40</v>
      </c>
    </row>
    <row r="6678" spans="1:5" ht="13.2" x14ac:dyDescent="0.25">
      <c r="A6678" s="23">
        <v>6677</v>
      </c>
      <c r="B6678" s="22" t="s">
        <v>7</v>
      </c>
      <c r="C6678" s="23" t="s">
        <v>14</v>
      </c>
      <c r="D6678" s="41">
        <v>1750</v>
      </c>
      <c r="E6678" s="23" t="s">
        <v>40</v>
      </c>
    </row>
    <row r="6679" spans="1:5" ht="13.2" x14ac:dyDescent="0.25">
      <c r="A6679" s="23">
        <v>6678</v>
      </c>
      <c r="B6679" s="22" t="s">
        <v>7</v>
      </c>
      <c r="C6679" s="23" t="s">
        <v>10</v>
      </c>
      <c r="D6679" s="41">
        <v>7500</v>
      </c>
      <c r="E6679" s="23" t="s">
        <v>39</v>
      </c>
    </row>
    <row r="6680" spans="1:5" ht="13.2" x14ac:dyDescent="0.25">
      <c r="A6680" s="23">
        <v>6679</v>
      </c>
      <c r="B6680" s="22" t="s">
        <v>7</v>
      </c>
      <c r="C6680" s="23" t="s">
        <v>14</v>
      </c>
      <c r="D6680" s="41">
        <v>2500</v>
      </c>
      <c r="E6680" s="23" t="s">
        <v>39</v>
      </c>
    </row>
    <row r="6681" spans="1:5" ht="13.2" x14ac:dyDescent="0.25">
      <c r="A6681" s="23">
        <v>6680</v>
      </c>
      <c r="B6681" s="22" t="s">
        <v>7</v>
      </c>
      <c r="C6681" s="23" t="s">
        <v>13</v>
      </c>
      <c r="D6681" s="41">
        <v>3750</v>
      </c>
      <c r="E6681" s="23" t="s">
        <v>39</v>
      </c>
    </row>
    <row r="6682" spans="1:5" ht="13.2" x14ac:dyDescent="0.25">
      <c r="A6682" s="23">
        <v>6681</v>
      </c>
      <c r="B6682" s="22" t="s">
        <v>7</v>
      </c>
      <c r="C6682" s="23" t="s">
        <v>10</v>
      </c>
      <c r="D6682" s="41">
        <v>2500</v>
      </c>
      <c r="E6682" s="23" t="s">
        <v>40</v>
      </c>
    </row>
    <row r="6683" spans="1:5" ht="13.2" x14ac:dyDescent="0.25">
      <c r="A6683" s="23">
        <v>6682</v>
      </c>
      <c r="B6683" s="22" t="s">
        <v>7</v>
      </c>
      <c r="C6683" s="23" t="s">
        <v>10</v>
      </c>
      <c r="D6683" s="41">
        <v>7500</v>
      </c>
      <c r="E6683" s="23" t="s">
        <v>40</v>
      </c>
    </row>
    <row r="6684" spans="1:5" ht="13.2" x14ac:dyDescent="0.25">
      <c r="A6684" s="23">
        <v>6683</v>
      </c>
      <c r="B6684" s="22" t="s">
        <v>7</v>
      </c>
      <c r="C6684" s="23" t="s">
        <v>10</v>
      </c>
      <c r="D6684" s="41">
        <v>5000</v>
      </c>
      <c r="E6684" s="23" t="s">
        <v>40</v>
      </c>
    </row>
    <row r="6685" spans="1:5" ht="13.2" x14ac:dyDescent="0.25">
      <c r="A6685" s="23">
        <v>6684</v>
      </c>
      <c r="B6685" s="22" t="s">
        <v>7</v>
      </c>
      <c r="C6685" s="23" t="s">
        <v>14</v>
      </c>
      <c r="D6685" s="41">
        <v>2250</v>
      </c>
      <c r="E6685" s="23" t="s">
        <v>40</v>
      </c>
    </row>
    <row r="6686" spans="1:5" ht="13.2" x14ac:dyDescent="0.25">
      <c r="A6686" s="23">
        <v>6685</v>
      </c>
      <c r="B6686" s="22" t="s">
        <v>7</v>
      </c>
      <c r="C6686" s="23" t="s">
        <v>14</v>
      </c>
      <c r="D6686" s="41">
        <v>1750</v>
      </c>
      <c r="E6686" s="23" t="s">
        <v>40</v>
      </c>
    </row>
    <row r="6687" spans="1:5" ht="13.2" x14ac:dyDescent="0.25">
      <c r="A6687" s="23">
        <v>6686</v>
      </c>
      <c r="B6687" s="22" t="s">
        <v>7</v>
      </c>
      <c r="C6687" s="23" t="s">
        <v>10</v>
      </c>
      <c r="D6687" s="41">
        <v>5000</v>
      </c>
      <c r="E6687" s="23" t="s">
        <v>40</v>
      </c>
    </row>
    <row r="6688" spans="1:5" ht="13.2" x14ac:dyDescent="0.25">
      <c r="A6688" s="23">
        <v>6687</v>
      </c>
      <c r="B6688" s="22" t="s">
        <v>7</v>
      </c>
      <c r="C6688" s="23" t="s">
        <v>14</v>
      </c>
      <c r="D6688" s="41">
        <v>2500</v>
      </c>
      <c r="E6688" s="23" t="s">
        <v>40</v>
      </c>
    </row>
    <row r="6689" spans="1:5" ht="13.2" x14ac:dyDescent="0.25">
      <c r="A6689" s="23">
        <v>6688</v>
      </c>
      <c r="B6689" s="22" t="s">
        <v>7</v>
      </c>
      <c r="C6689" s="23" t="s">
        <v>10</v>
      </c>
      <c r="D6689" s="41">
        <v>7500</v>
      </c>
      <c r="E6689" s="23" t="s">
        <v>39</v>
      </c>
    </row>
    <row r="6690" spans="1:5" ht="13.2" x14ac:dyDescent="0.25">
      <c r="A6690" s="23">
        <v>6689</v>
      </c>
      <c r="B6690" s="22" t="s">
        <v>7</v>
      </c>
      <c r="C6690" s="23" t="s">
        <v>14</v>
      </c>
      <c r="D6690" s="41">
        <v>1750</v>
      </c>
      <c r="E6690" s="23" t="s">
        <v>39</v>
      </c>
    </row>
    <row r="6691" spans="1:5" ht="13.2" x14ac:dyDescent="0.25">
      <c r="A6691" s="23">
        <v>6690</v>
      </c>
      <c r="B6691" s="22" t="s">
        <v>7</v>
      </c>
      <c r="C6691" s="23" t="s">
        <v>14</v>
      </c>
      <c r="D6691" s="41">
        <v>4250</v>
      </c>
      <c r="E6691" s="23" t="s">
        <v>39</v>
      </c>
    </row>
    <row r="6692" spans="1:5" ht="13.2" x14ac:dyDescent="0.25">
      <c r="A6692" s="23">
        <v>6691</v>
      </c>
      <c r="B6692" s="22" t="s">
        <v>7</v>
      </c>
      <c r="C6692" s="23" t="s">
        <v>14</v>
      </c>
      <c r="D6692" s="41">
        <v>2500</v>
      </c>
      <c r="E6692" s="23" t="s">
        <v>39</v>
      </c>
    </row>
    <row r="6693" spans="1:5" ht="13.2" x14ac:dyDescent="0.25">
      <c r="A6693" s="23">
        <v>6692</v>
      </c>
      <c r="B6693" s="22" t="s">
        <v>7</v>
      </c>
      <c r="C6693" s="23" t="s">
        <v>10</v>
      </c>
      <c r="D6693" s="41">
        <v>5000</v>
      </c>
      <c r="E6693" s="23" t="s">
        <v>40</v>
      </c>
    </row>
    <row r="6694" spans="1:5" ht="13.2" x14ac:dyDescent="0.25">
      <c r="A6694" s="23">
        <v>6693</v>
      </c>
      <c r="B6694" s="22" t="s">
        <v>7</v>
      </c>
      <c r="C6694" s="23" t="s">
        <v>14</v>
      </c>
      <c r="D6694" s="41">
        <v>2500</v>
      </c>
      <c r="E6694" s="23" t="s">
        <v>40</v>
      </c>
    </row>
    <row r="6695" spans="1:5" ht="13.2" x14ac:dyDescent="0.25">
      <c r="A6695" s="23">
        <v>6694</v>
      </c>
      <c r="B6695" s="22" t="s">
        <v>7</v>
      </c>
      <c r="C6695" s="23" t="s">
        <v>10</v>
      </c>
      <c r="D6695" s="41">
        <v>7500</v>
      </c>
      <c r="E6695" s="23" t="s">
        <v>39</v>
      </c>
    </row>
    <row r="6696" spans="1:5" ht="13.2" x14ac:dyDescent="0.25">
      <c r="A6696" s="23">
        <v>6695</v>
      </c>
      <c r="B6696" s="22" t="s">
        <v>7</v>
      </c>
      <c r="C6696" s="23" t="s">
        <v>13</v>
      </c>
      <c r="D6696" s="41">
        <v>3750</v>
      </c>
      <c r="E6696" s="23" t="s">
        <v>39</v>
      </c>
    </row>
    <row r="6697" spans="1:5" ht="13.2" x14ac:dyDescent="0.25">
      <c r="A6697" s="23">
        <v>6696</v>
      </c>
      <c r="B6697" s="22" t="s">
        <v>7</v>
      </c>
      <c r="C6697" s="23" t="s">
        <v>13</v>
      </c>
      <c r="D6697" s="41">
        <v>3750</v>
      </c>
      <c r="E6697" s="23" t="s">
        <v>39</v>
      </c>
    </row>
    <row r="6698" spans="1:5" ht="13.2" x14ac:dyDescent="0.25">
      <c r="A6698" s="23">
        <v>6697</v>
      </c>
      <c r="B6698" s="22" t="s">
        <v>7</v>
      </c>
      <c r="C6698" s="23" t="s">
        <v>10</v>
      </c>
      <c r="D6698" s="41">
        <v>5000</v>
      </c>
      <c r="E6698" s="23" t="s">
        <v>39</v>
      </c>
    </row>
    <row r="6699" spans="1:5" ht="13.2" x14ac:dyDescent="0.25">
      <c r="A6699" s="23">
        <v>6698</v>
      </c>
      <c r="B6699" s="22" t="s">
        <v>7</v>
      </c>
      <c r="C6699" s="23" t="s">
        <v>14</v>
      </c>
      <c r="D6699" s="41">
        <v>15500</v>
      </c>
      <c r="E6699" s="23" t="s">
        <v>39</v>
      </c>
    </row>
    <row r="6700" spans="1:5" ht="13.2" x14ac:dyDescent="0.25">
      <c r="A6700" s="23">
        <v>6699</v>
      </c>
      <c r="B6700" s="22" t="s">
        <v>7</v>
      </c>
      <c r="C6700" s="23" t="s">
        <v>13</v>
      </c>
      <c r="D6700" s="41">
        <v>3750</v>
      </c>
      <c r="E6700" s="23" t="s">
        <v>40</v>
      </c>
    </row>
    <row r="6701" spans="1:5" ht="13.2" x14ac:dyDescent="0.25">
      <c r="A6701" s="23">
        <v>6700</v>
      </c>
      <c r="B6701" s="22" t="s">
        <v>7</v>
      </c>
      <c r="C6701" s="23" t="s">
        <v>14</v>
      </c>
      <c r="D6701" s="41">
        <v>11500</v>
      </c>
      <c r="E6701" s="23" t="s">
        <v>40</v>
      </c>
    </row>
    <row r="6702" spans="1:5" ht="13.2" x14ac:dyDescent="0.25">
      <c r="A6702" s="23">
        <v>6701</v>
      </c>
      <c r="B6702" s="22" t="s">
        <v>7</v>
      </c>
      <c r="C6702" s="23" t="s">
        <v>14</v>
      </c>
      <c r="D6702" s="41">
        <v>11500</v>
      </c>
      <c r="E6702" s="23" t="s">
        <v>40</v>
      </c>
    </row>
    <row r="6703" spans="1:5" ht="13.2" x14ac:dyDescent="0.25">
      <c r="A6703" s="23">
        <v>6702</v>
      </c>
      <c r="B6703" s="22" t="s">
        <v>7</v>
      </c>
      <c r="C6703" s="23" t="s">
        <v>13</v>
      </c>
      <c r="D6703" s="41">
        <v>5000</v>
      </c>
      <c r="E6703" s="23" t="s">
        <v>40</v>
      </c>
    </row>
    <row r="6704" spans="1:5" ht="13.2" x14ac:dyDescent="0.25">
      <c r="A6704" s="23">
        <v>6703</v>
      </c>
      <c r="B6704" s="22" t="s">
        <v>7</v>
      </c>
      <c r="C6704" s="23" t="s">
        <v>10</v>
      </c>
      <c r="D6704" s="41">
        <v>5000</v>
      </c>
      <c r="E6704" s="23" t="s">
        <v>39</v>
      </c>
    </row>
    <row r="6705" spans="1:5" ht="13.2" x14ac:dyDescent="0.25">
      <c r="A6705" s="23">
        <v>6704</v>
      </c>
      <c r="B6705" s="22" t="s">
        <v>7</v>
      </c>
      <c r="C6705" s="23" t="s">
        <v>14</v>
      </c>
      <c r="D6705" s="41">
        <v>2500</v>
      </c>
      <c r="E6705" s="23" t="s">
        <v>39</v>
      </c>
    </row>
    <row r="6706" spans="1:5" ht="13.2" x14ac:dyDescent="0.25">
      <c r="A6706" s="23">
        <v>6705</v>
      </c>
      <c r="B6706" s="22" t="s">
        <v>7</v>
      </c>
      <c r="C6706" s="23" t="s">
        <v>10</v>
      </c>
      <c r="D6706" s="41">
        <v>5000</v>
      </c>
      <c r="E6706" s="23" t="s">
        <v>40</v>
      </c>
    </row>
    <row r="6707" spans="1:5" ht="13.2" x14ac:dyDescent="0.25">
      <c r="A6707" s="23">
        <v>6706</v>
      </c>
      <c r="B6707" s="22" t="s">
        <v>7</v>
      </c>
      <c r="C6707" s="23" t="s">
        <v>14</v>
      </c>
      <c r="D6707" s="41">
        <v>20750</v>
      </c>
      <c r="E6707" s="23" t="s">
        <v>40</v>
      </c>
    </row>
    <row r="6708" spans="1:5" ht="13.2" x14ac:dyDescent="0.25">
      <c r="A6708" s="23">
        <v>6707</v>
      </c>
      <c r="B6708" s="22" t="s">
        <v>7</v>
      </c>
      <c r="C6708" s="23" t="s">
        <v>10</v>
      </c>
      <c r="D6708" s="41">
        <v>5000</v>
      </c>
      <c r="E6708" s="23" t="s">
        <v>39</v>
      </c>
    </row>
    <row r="6709" spans="1:5" ht="13.2" x14ac:dyDescent="0.25">
      <c r="A6709" s="23">
        <v>6708</v>
      </c>
      <c r="B6709" s="22" t="s">
        <v>7</v>
      </c>
      <c r="C6709" s="23" t="s">
        <v>10</v>
      </c>
      <c r="D6709" s="41">
        <v>5000</v>
      </c>
      <c r="E6709" s="23" t="s">
        <v>40</v>
      </c>
    </row>
    <row r="6710" spans="1:5" ht="13.2" x14ac:dyDescent="0.25">
      <c r="A6710" s="23">
        <v>6709</v>
      </c>
      <c r="B6710" s="22" t="s">
        <v>7</v>
      </c>
      <c r="C6710" s="23" t="s">
        <v>14</v>
      </c>
      <c r="D6710" s="41">
        <v>1000</v>
      </c>
      <c r="E6710" s="23" t="s">
        <v>40</v>
      </c>
    </row>
    <row r="6711" spans="1:5" ht="13.2" x14ac:dyDescent="0.25">
      <c r="A6711" s="23">
        <v>6710</v>
      </c>
      <c r="B6711" s="22" t="s">
        <v>7</v>
      </c>
      <c r="C6711" s="23" t="s">
        <v>14</v>
      </c>
      <c r="D6711" s="41">
        <v>500</v>
      </c>
      <c r="E6711" s="23" t="s">
        <v>40</v>
      </c>
    </row>
    <row r="6712" spans="1:5" ht="13.2" x14ac:dyDescent="0.25">
      <c r="A6712" s="23">
        <v>6711</v>
      </c>
      <c r="B6712" s="22" t="s">
        <v>7</v>
      </c>
      <c r="C6712" s="23" t="s">
        <v>10</v>
      </c>
      <c r="D6712" s="41">
        <v>5000</v>
      </c>
      <c r="E6712" s="23" t="s">
        <v>40</v>
      </c>
    </row>
    <row r="6713" spans="1:5" ht="13.2" x14ac:dyDescent="0.25">
      <c r="A6713" s="23">
        <v>6712</v>
      </c>
      <c r="B6713" s="22" t="s">
        <v>7</v>
      </c>
      <c r="C6713" s="23" t="s">
        <v>14</v>
      </c>
      <c r="D6713" s="41">
        <v>2500</v>
      </c>
      <c r="E6713" s="23" t="s">
        <v>40</v>
      </c>
    </row>
    <row r="6714" spans="1:5" ht="13.2" x14ac:dyDescent="0.25">
      <c r="A6714" s="23">
        <v>6713</v>
      </c>
      <c r="B6714" s="22" t="s">
        <v>7</v>
      </c>
      <c r="C6714" s="23" t="s">
        <v>10</v>
      </c>
      <c r="D6714" s="41">
        <v>7500</v>
      </c>
      <c r="E6714" s="23" t="s">
        <v>39</v>
      </c>
    </row>
    <row r="6715" spans="1:5" ht="13.2" x14ac:dyDescent="0.25">
      <c r="A6715" s="23">
        <v>6714</v>
      </c>
      <c r="B6715" s="22" t="s">
        <v>7</v>
      </c>
      <c r="C6715" s="23" t="s">
        <v>14</v>
      </c>
      <c r="D6715" s="41">
        <v>6500</v>
      </c>
      <c r="E6715" s="23" t="s">
        <v>39</v>
      </c>
    </row>
    <row r="6716" spans="1:5" ht="13.2" x14ac:dyDescent="0.25">
      <c r="A6716" s="23">
        <v>6715</v>
      </c>
      <c r="B6716" s="22" t="s">
        <v>7</v>
      </c>
      <c r="C6716" s="23" t="s">
        <v>13</v>
      </c>
      <c r="D6716" s="41">
        <v>7500</v>
      </c>
      <c r="E6716" s="23" t="s">
        <v>39</v>
      </c>
    </row>
    <row r="6717" spans="1:5" ht="13.2" x14ac:dyDescent="0.25">
      <c r="A6717" s="23">
        <v>6716</v>
      </c>
      <c r="B6717" s="22" t="s">
        <v>7</v>
      </c>
      <c r="C6717" s="23" t="s">
        <v>12</v>
      </c>
      <c r="D6717" s="41">
        <v>10000</v>
      </c>
      <c r="E6717" s="23" t="s">
        <v>39</v>
      </c>
    </row>
    <row r="6718" spans="1:5" ht="13.2" x14ac:dyDescent="0.25">
      <c r="A6718" s="23">
        <v>6717</v>
      </c>
      <c r="B6718" s="22" t="s">
        <v>7</v>
      </c>
      <c r="C6718" s="23" t="s">
        <v>10</v>
      </c>
      <c r="D6718" s="41">
        <v>11000</v>
      </c>
      <c r="E6718" s="23" t="s">
        <v>39</v>
      </c>
    </row>
    <row r="6719" spans="1:5" ht="13.2" x14ac:dyDescent="0.25">
      <c r="A6719" s="23">
        <v>6718</v>
      </c>
      <c r="B6719" s="22" t="s">
        <v>7</v>
      </c>
      <c r="C6719" s="23" t="s">
        <v>14</v>
      </c>
      <c r="D6719" s="41">
        <v>3250</v>
      </c>
      <c r="E6719" s="23" t="s">
        <v>39</v>
      </c>
    </row>
    <row r="6720" spans="1:5" ht="13.2" x14ac:dyDescent="0.25">
      <c r="A6720" s="23">
        <v>6719</v>
      </c>
      <c r="B6720" s="22" t="s">
        <v>7</v>
      </c>
      <c r="C6720" s="23" t="s">
        <v>14</v>
      </c>
      <c r="D6720" s="41">
        <v>3750</v>
      </c>
      <c r="E6720" s="23" t="s">
        <v>39</v>
      </c>
    </row>
    <row r="6721" spans="1:5" ht="13.2" x14ac:dyDescent="0.25">
      <c r="A6721" s="23">
        <v>6720</v>
      </c>
      <c r="B6721" s="22" t="s">
        <v>7</v>
      </c>
      <c r="C6721" s="23" t="s">
        <v>14</v>
      </c>
      <c r="D6721" s="41">
        <v>1750</v>
      </c>
      <c r="E6721" s="23" t="s">
        <v>39</v>
      </c>
    </row>
    <row r="6722" spans="1:5" ht="13.2" x14ac:dyDescent="0.25">
      <c r="A6722" s="23">
        <v>6721</v>
      </c>
      <c r="B6722" s="22" t="s">
        <v>7</v>
      </c>
      <c r="C6722" s="23" t="s">
        <v>14</v>
      </c>
      <c r="D6722" s="41">
        <v>10500</v>
      </c>
      <c r="E6722" s="23" t="s">
        <v>39</v>
      </c>
    </row>
    <row r="6723" spans="1:5" ht="13.2" x14ac:dyDescent="0.25">
      <c r="A6723" s="23">
        <v>6722</v>
      </c>
      <c r="B6723" s="22" t="s">
        <v>7</v>
      </c>
      <c r="C6723" s="23" t="s">
        <v>14</v>
      </c>
      <c r="D6723" s="41">
        <v>500</v>
      </c>
      <c r="E6723" s="23" t="s">
        <v>39</v>
      </c>
    </row>
    <row r="6724" spans="1:5" ht="13.2" x14ac:dyDescent="0.25">
      <c r="A6724" s="23">
        <v>6723</v>
      </c>
      <c r="B6724" s="22" t="s">
        <v>7</v>
      </c>
      <c r="C6724" s="23" t="s">
        <v>14</v>
      </c>
      <c r="D6724" s="41">
        <v>750</v>
      </c>
      <c r="E6724" s="23" t="s">
        <v>39</v>
      </c>
    </row>
    <row r="6725" spans="1:5" ht="13.2" x14ac:dyDescent="0.25">
      <c r="A6725" s="23">
        <v>6724</v>
      </c>
      <c r="B6725" s="22" t="s">
        <v>7</v>
      </c>
      <c r="C6725" s="23" t="s">
        <v>14</v>
      </c>
      <c r="D6725" s="41">
        <v>3500</v>
      </c>
      <c r="E6725" s="23" t="s">
        <v>39</v>
      </c>
    </row>
    <row r="6726" spans="1:5" ht="13.2" x14ac:dyDescent="0.25">
      <c r="A6726" s="23">
        <v>6725</v>
      </c>
      <c r="B6726" s="22" t="s">
        <v>7</v>
      </c>
      <c r="C6726" s="23" t="s">
        <v>13</v>
      </c>
      <c r="D6726" s="41">
        <v>15000</v>
      </c>
      <c r="E6726" s="23" t="s">
        <v>39</v>
      </c>
    </row>
    <row r="6727" spans="1:5" ht="13.2" x14ac:dyDescent="0.25">
      <c r="A6727" s="23">
        <v>6726</v>
      </c>
      <c r="B6727" s="22" t="s">
        <v>7</v>
      </c>
      <c r="C6727" s="23" t="s">
        <v>12</v>
      </c>
      <c r="D6727" s="41">
        <v>15000</v>
      </c>
      <c r="E6727" s="23" t="s">
        <v>39</v>
      </c>
    </row>
    <row r="6728" spans="1:5" ht="13.2" x14ac:dyDescent="0.25">
      <c r="A6728" s="23">
        <v>6727</v>
      </c>
      <c r="B6728" s="22" t="s">
        <v>7</v>
      </c>
      <c r="C6728" s="23" t="s">
        <v>11</v>
      </c>
      <c r="D6728" s="41">
        <v>26500</v>
      </c>
      <c r="E6728" s="23" t="s">
        <v>39</v>
      </c>
    </row>
    <row r="6729" spans="1:5" ht="13.2" x14ac:dyDescent="0.25">
      <c r="A6729" s="23">
        <v>6728</v>
      </c>
      <c r="B6729" s="22" t="s">
        <v>7</v>
      </c>
      <c r="C6729" s="23" t="s">
        <v>11</v>
      </c>
      <c r="D6729" s="41">
        <v>38500</v>
      </c>
      <c r="E6729" s="23" t="s">
        <v>39</v>
      </c>
    </row>
    <row r="6730" spans="1:5" ht="13.2" x14ac:dyDescent="0.25">
      <c r="A6730" s="23">
        <v>6729</v>
      </c>
      <c r="B6730" s="22" t="s">
        <v>7</v>
      </c>
      <c r="C6730" s="23" t="s">
        <v>10</v>
      </c>
      <c r="D6730" s="41">
        <v>11000</v>
      </c>
      <c r="E6730" s="23" t="s">
        <v>39</v>
      </c>
    </row>
    <row r="6731" spans="1:5" ht="13.2" x14ac:dyDescent="0.25">
      <c r="A6731" s="23">
        <v>6730</v>
      </c>
      <c r="B6731" s="22" t="s">
        <v>7</v>
      </c>
      <c r="C6731" s="23" t="s">
        <v>14</v>
      </c>
      <c r="D6731" s="41">
        <v>13750</v>
      </c>
      <c r="E6731" s="23" t="s">
        <v>39</v>
      </c>
    </row>
    <row r="6732" spans="1:5" ht="13.2" x14ac:dyDescent="0.25">
      <c r="A6732" s="23">
        <v>6731</v>
      </c>
      <c r="B6732" s="22" t="s">
        <v>7</v>
      </c>
      <c r="C6732" s="23" t="s">
        <v>14</v>
      </c>
      <c r="D6732" s="41">
        <v>2500</v>
      </c>
      <c r="E6732" s="23" t="s">
        <v>39</v>
      </c>
    </row>
    <row r="6733" spans="1:5" ht="13.2" x14ac:dyDescent="0.25">
      <c r="A6733" s="23">
        <v>6732</v>
      </c>
      <c r="B6733" s="22" t="s">
        <v>7</v>
      </c>
      <c r="C6733" s="23" t="s">
        <v>10</v>
      </c>
      <c r="D6733" s="41">
        <v>5000</v>
      </c>
      <c r="E6733" s="23" t="s">
        <v>39</v>
      </c>
    </row>
    <row r="6734" spans="1:5" ht="13.2" x14ac:dyDescent="0.25">
      <c r="A6734" s="23">
        <v>6733</v>
      </c>
      <c r="B6734" s="22" t="s">
        <v>7</v>
      </c>
      <c r="C6734" s="23" t="s">
        <v>13</v>
      </c>
      <c r="D6734" s="41">
        <v>7500</v>
      </c>
      <c r="E6734" s="23" t="s">
        <v>39</v>
      </c>
    </row>
    <row r="6735" spans="1:5" ht="13.2" x14ac:dyDescent="0.25">
      <c r="A6735" s="23">
        <v>6734</v>
      </c>
      <c r="B6735" s="22" t="s">
        <v>7</v>
      </c>
      <c r="C6735" s="23" t="s">
        <v>12</v>
      </c>
      <c r="D6735" s="41">
        <v>10000</v>
      </c>
      <c r="E6735" s="23" t="s">
        <v>39</v>
      </c>
    </row>
    <row r="6736" spans="1:5" ht="13.2" x14ac:dyDescent="0.25">
      <c r="A6736" s="23">
        <v>6735</v>
      </c>
      <c r="B6736" s="22" t="s">
        <v>7</v>
      </c>
      <c r="C6736" s="23" t="s">
        <v>13</v>
      </c>
      <c r="D6736" s="41">
        <v>3750</v>
      </c>
      <c r="E6736" s="23" t="s">
        <v>39</v>
      </c>
    </row>
    <row r="6737" spans="1:5" ht="13.2" x14ac:dyDescent="0.25">
      <c r="A6737" s="23">
        <v>6736</v>
      </c>
      <c r="B6737" s="22" t="s">
        <v>7</v>
      </c>
      <c r="C6737" s="23" t="s">
        <v>13</v>
      </c>
      <c r="D6737" s="41">
        <v>3750</v>
      </c>
      <c r="E6737" s="23" t="s">
        <v>39</v>
      </c>
    </row>
    <row r="6738" spans="1:5" ht="13.2" x14ac:dyDescent="0.25">
      <c r="A6738" s="23">
        <v>6737</v>
      </c>
      <c r="B6738" s="22" t="s">
        <v>7</v>
      </c>
      <c r="C6738" s="23" t="s">
        <v>12</v>
      </c>
      <c r="D6738" s="41">
        <v>8750</v>
      </c>
      <c r="E6738" s="23" t="s">
        <v>39</v>
      </c>
    </row>
    <row r="6739" spans="1:5" ht="13.2" x14ac:dyDescent="0.25">
      <c r="A6739" s="23">
        <v>6738</v>
      </c>
      <c r="B6739" s="22" t="s">
        <v>7</v>
      </c>
      <c r="C6739" s="23" t="s">
        <v>11</v>
      </c>
      <c r="D6739" s="41">
        <v>2250</v>
      </c>
      <c r="E6739" s="23" t="s">
        <v>39</v>
      </c>
    </row>
    <row r="6740" spans="1:5" ht="13.2" x14ac:dyDescent="0.25">
      <c r="A6740" s="23">
        <v>6739</v>
      </c>
      <c r="B6740" s="22" t="s">
        <v>7</v>
      </c>
      <c r="C6740" s="23" t="s">
        <v>12</v>
      </c>
      <c r="D6740" s="41">
        <v>12500</v>
      </c>
      <c r="E6740" s="23" t="s">
        <v>39</v>
      </c>
    </row>
    <row r="6741" spans="1:5" ht="13.2" x14ac:dyDescent="0.25">
      <c r="A6741" s="23">
        <v>6740</v>
      </c>
      <c r="B6741" s="22" t="s">
        <v>7</v>
      </c>
      <c r="C6741" s="23" t="s">
        <v>10</v>
      </c>
      <c r="D6741" s="41">
        <v>5000</v>
      </c>
      <c r="E6741" s="23" t="s">
        <v>39</v>
      </c>
    </row>
    <row r="6742" spans="1:5" ht="13.2" x14ac:dyDescent="0.25">
      <c r="A6742" s="23">
        <v>6741</v>
      </c>
      <c r="B6742" s="22" t="s">
        <v>7</v>
      </c>
      <c r="C6742" s="23" t="s">
        <v>10</v>
      </c>
      <c r="D6742" s="41">
        <v>22000</v>
      </c>
      <c r="E6742" s="23" t="s">
        <v>39</v>
      </c>
    </row>
    <row r="6743" spans="1:5" ht="13.2" x14ac:dyDescent="0.25">
      <c r="A6743" s="23">
        <v>6742</v>
      </c>
      <c r="B6743" s="22" t="s">
        <v>7</v>
      </c>
      <c r="C6743" s="23" t="s">
        <v>14</v>
      </c>
      <c r="D6743" s="41">
        <v>10500</v>
      </c>
      <c r="E6743" s="23" t="s">
        <v>39</v>
      </c>
    </row>
    <row r="6744" spans="1:5" ht="13.2" x14ac:dyDescent="0.25">
      <c r="A6744" s="23">
        <v>6743</v>
      </c>
      <c r="B6744" s="22" t="s">
        <v>7</v>
      </c>
      <c r="C6744" s="23" t="s">
        <v>14</v>
      </c>
      <c r="D6744" s="41">
        <v>7500</v>
      </c>
      <c r="E6744" s="23" t="s">
        <v>39</v>
      </c>
    </row>
    <row r="6745" spans="1:5" ht="13.2" x14ac:dyDescent="0.25">
      <c r="A6745" s="23">
        <v>6744</v>
      </c>
      <c r="B6745" s="22" t="s">
        <v>7</v>
      </c>
      <c r="C6745" s="23" t="s">
        <v>14</v>
      </c>
      <c r="D6745" s="41">
        <v>6500</v>
      </c>
      <c r="E6745" s="23" t="s">
        <v>39</v>
      </c>
    </row>
    <row r="6746" spans="1:5" ht="13.2" x14ac:dyDescent="0.25">
      <c r="A6746" s="23">
        <v>6745</v>
      </c>
      <c r="B6746" s="22" t="s">
        <v>7</v>
      </c>
      <c r="C6746" s="23" t="s">
        <v>14</v>
      </c>
      <c r="D6746" s="41">
        <v>1000</v>
      </c>
      <c r="E6746" s="23" t="s">
        <v>39</v>
      </c>
    </row>
    <row r="6747" spans="1:5" ht="13.2" x14ac:dyDescent="0.25">
      <c r="A6747" s="23">
        <v>6746</v>
      </c>
      <c r="B6747" s="22" t="s">
        <v>7</v>
      </c>
      <c r="C6747" s="23" t="s">
        <v>14</v>
      </c>
      <c r="D6747" s="41">
        <v>750</v>
      </c>
      <c r="E6747" s="23" t="s">
        <v>39</v>
      </c>
    </row>
    <row r="6748" spans="1:5" ht="13.2" x14ac:dyDescent="0.25">
      <c r="A6748" s="23">
        <v>6747</v>
      </c>
      <c r="B6748" s="22" t="s">
        <v>7</v>
      </c>
      <c r="C6748" s="23" t="s">
        <v>14</v>
      </c>
      <c r="D6748" s="41">
        <v>3250</v>
      </c>
      <c r="E6748" s="23" t="s">
        <v>39</v>
      </c>
    </row>
    <row r="6749" spans="1:5" ht="13.2" x14ac:dyDescent="0.25">
      <c r="A6749" s="23">
        <v>6748</v>
      </c>
      <c r="B6749" s="22" t="s">
        <v>7</v>
      </c>
      <c r="C6749" s="23" t="s">
        <v>10</v>
      </c>
      <c r="D6749" s="41">
        <v>5000</v>
      </c>
      <c r="E6749" s="23" t="s">
        <v>40</v>
      </c>
    </row>
    <row r="6750" spans="1:5" ht="13.2" x14ac:dyDescent="0.25">
      <c r="A6750" s="23">
        <v>6749</v>
      </c>
      <c r="B6750" s="22" t="s">
        <v>7</v>
      </c>
      <c r="C6750" s="23" t="s">
        <v>10</v>
      </c>
      <c r="D6750" s="41">
        <v>11000</v>
      </c>
      <c r="E6750" s="23" t="s">
        <v>39</v>
      </c>
    </row>
    <row r="6751" spans="1:5" ht="13.2" x14ac:dyDescent="0.25">
      <c r="A6751" s="23">
        <v>6750</v>
      </c>
      <c r="B6751" s="22" t="s">
        <v>7</v>
      </c>
      <c r="C6751" s="23" t="s">
        <v>14</v>
      </c>
      <c r="D6751" s="41">
        <v>4250</v>
      </c>
      <c r="E6751" s="23" t="s">
        <v>39</v>
      </c>
    </row>
    <row r="6752" spans="1:5" ht="13.2" x14ac:dyDescent="0.25">
      <c r="A6752" s="23">
        <v>6751</v>
      </c>
      <c r="B6752" s="22" t="s">
        <v>7</v>
      </c>
      <c r="C6752" s="23" t="s">
        <v>14</v>
      </c>
      <c r="D6752" s="41">
        <v>1250</v>
      </c>
      <c r="E6752" s="23" t="s">
        <v>39</v>
      </c>
    </row>
    <row r="6753" spans="1:5" ht="13.2" x14ac:dyDescent="0.25">
      <c r="A6753" s="23">
        <v>6752</v>
      </c>
      <c r="B6753" s="22" t="s">
        <v>7</v>
      </c>
      <c r="C6753" s="23" t="s">
        <v>14</v>
      </c>
      <c r="D6753" s="41">
        <v>500</v>
      </c>
      <c r="E6753" s="23" t="s">
        <v>39</v>
      </c>
    </row>
    <row r="6754" spans="1:5" ht="13.2" x14ac:dyDescent="0.25">
      <c r="A6754" s="23">
        <v>6753</v>
      </c>
      <c r="B6754" s="22" t="s">
        <v>7</v>
      </c>
      <c r="C6754" s="23" t="s">
        <v>10</v>
      </c>
      <c r="D6754" s="41">
        <v>16250</v>
      </c>
      <c r="E6754" s="23" t="s">
        <v>40</v>
      </c>
    </row>
    <row r="6755" spans="1:5" ht="13.2" x14ac:dyDescent="0.25">
      <c r="A6755" s="23">
        <v>6754</v>
      </c>
      <c r="B6755" s="22" t="s">
        <v>7</v>
      </c>
      <c r="C6755" s="23" t="s">
        <v>10</v>
      </c>
      <c r="D6755" s="41">
        <v>5000</v>
      </c>
      <c r="E6755" s="23" t="s">
        <v>40</v>
      </c>
    </row>
    <row r="6756" spans="1:5" ht="13.2" x14ac:dyDescent="0.25">
      <c r="A6756" s="23">
        <v>6755</v>
      </c>
      <c r="B6756" s="22" t="s">
        <v>7</v>
      </c>
      <c r="C6756" s="23" t="s">
        <v>10</v>
      </c>
      <c r="D6756" s="41">
        <v>2500</v>
      </c>
      <c r="E6756" s="23" t="s">
        <v>40</v>
      </c>
    </row>
    <row r="6757" spans="1:5" ht="13.2" x14ac:dyDescent="0.25">
      <c r="A6757" s="23">
        <v>6756</v>
      </c>
      <c r="B6757" s="22" t="s">
        <v>7</v>
      </c>
      <c r="C6757" s="23" t="s">
        <v>10</v>
      </c>
      <c r="D6757" s="41">
        <v>5000</v>
      </c>
      <c r="E6757" s="23" t="s">
        <v>40</v>
      </c>
    </row>
    <row r="6758" spans="1:5" ht="13.2" x14ac:dyDescent="0.25">
      <c r="A6758" s="23">
        <v>6757</v>
      </c>
      <c r="B6758" s="22" t="s">
        <v>7</v>
      </c>
      <c r="C6758" s="23" t="s">
        <v>14</v>
      </c>
      <c r="D6758" s="41">
        <v>8500</v>
      </c>
      <c r="E6758" s="23" t="s">
        <v>40</v>
      </c>
    </row>
    <row r="6759" spans="1:5" ht="13.2" x14ac:dyDescent="0.25">
      <c r="A6759" s="23">
        <v>6758</v>
      </c>
      <c r="B6759" s="22" t="s">
        <v>7</v>
      </c>
      <c r="C6759" s="23" t="s">
        <v>13</v>
      </c>
      <c r="D6759" s="41">
        <v>3750</v>
      </c>
      <c r="E6759" s="23" t="s">
        <v>39</v>
      </c>
    </row>
    <row r="6760" spans="1:5" ht="13.2" x14ac:dyDescent="0.25">
      <c r="A6760" s="23">
        <v>6759</v>
      </c>
      <c r="B6760" s="22" t="s">
        <v>7</v>
      </c>
      <c r="C6760" s="23" t="s">
        <v>14</v>
      </c>
      <c r="D6760" s="41">
        <v>45000</v>
      </c>
      <c r="E6760" s="23" t="s">
        <v>40</v>
      </c>
    </row>
    <row r="6761" spans="1:5" ht="13.2" x14ac:dyDescent="0.25">
      <c r="A6761" s="23">
        <v>6760</v>
      </c>
      <c r="B6761" s="22" t="s">
        <v>7</v>
      </c>
      <c r="C6761" s="23" t="s">
        <v>14</v>
      </c>
      <c r="D6761" s="41">
        <v>7500</v>
      </c>
      <c r="E6761" s="23" t="s">
        <v>40</v>
      </c>
    </row>
    <row r="6762" spans="1:5" ht="13.2" x14ac:dyDescent="0.25">
      <c r="A6762" s="23">
        <v>6761</v>
      </c>
      <c r="B6762" s="22" t="s">
        <v>7</v>
      </c>
      <c r="C6762" s="23" t="s">
        <v>11</v>
      </c>
      <c r="D6762" s="41">
        <v>26500</v>
      </c>
      <c r="E6762" s="23" t="s">
        <v>39</v>
      </c>
    </row>
    <row r="6763" spans="1:5" ht="13.2" x14ac:dyDescent="0.25">
      <c r="A6763" s="23">
        <v>6762</v>
      </c>
      <c r="B6763" s="22" t="s">
        <v>7</v>
      </c>
      <c r="C6763" s="23" t="s">
        <v>14</v>
      </c>
      <c r="D6763" s="41">
        <v>23000</v>
      </c>
      <c r="E6763" s="23" t="s">
        <v>40</v>
      </c>
    </row>
    <row r="6764" spans="1:5" ht="13.2" x14ac:dyDescent="0.25">
      <c r="A6764" s="23">
        <v>6763</v>
      </c>
      <c r="B6764" s="22" t="s">
        <v>7</v>
      </c>
      <c r="C6764" s="23" t="s">
        <v>10</v>
      </c>
      <c r="D6764" s="41">
        <v>7500</v>
      </c>
      <c r="E6764" s="23" t="s">
        <v>39</v>
      </c>
    </row>
    <row r="6765" spans="1:5" ht="13.2" x14ac:dyDescent="0.25">
      <c r="A6765" s="23">
        <v>6764</v>
      </c>
      <c r="B6765" s="22" t="s">
        <v>7</v>
      </c>
      <c r="C6765" s="23" t="s">
        <v>14</v>
      </c>
      <c r="D6765" s="41">
        <v>7750</v>
      </c>
      <c r="E6765" s="23" t="s">
        <v>39</v>
      </c>
    </row>
    <row r="6766" spans="1:5" ht="13.2" x14ac:dyDescent="0.25">
      <c r="A6766" s="23">
        <v>6765</v>
      </c>
      <c r="B6766" s="22" t="s">
        <v>7</v>
      </c>
      <c r="C6766" s="23" t="s">
        <v>14</v>
      </c>
      <c r="D6766" s="41">
        <v>500</v>
      </c>
      <c r="E6766" s="23" t="s">
        <v>39</v>
      </c>
    </row>
    <row r="6767" spans="1:5" ht="13.2" x14ac:dyDescent="0.25">
      <c r="A6767" s="23">
        <v>6766</v>
      </c>
      <c r="B6767" s="22" t="s">
        <v>7</v>
      </c>
      <c r="C6767" s="23" t="s">
        <v>14</v>
      </c>
      <c r="D6767" s="41">
        <v>3600</v>
      </c>
      <c r="E6767" s="23" t="s">
        <v>39</v>
      </c>
    </row>
    <row r="6768" spans="1:5" ht="13.2" x14ac:dyDescent="0.25">
      <c r="A6768" s="23">
        <v>6767</v>
      </c>
      <c r="B6768" s="22" t="s">
        <v>7</v>
      </c>
      <c r="C6768" s="23" t="s">
        <v>10</v>
      </c>
      <c r="D6768" s="41">
        <v>5000</v>
      </c>
      <c r="E6768" s="23" t="s">
        <v>40</v>
      </c>
    </row>
    <row r="6769" spans="1:5" ht="13.2" x14ac:dyDescent="0.25">
      <c r="A6769" s="23">
        <v>6768</v>
      </c>
      <c r="B6769" s="22" t="s">
        <v>7</v>
      </c>
      <c r="C6769" s="23" t="s">
        <v>14</v>
      </c>
      <c r="D6769" s="41">
        <v>4250</v>
      </c>
      <c r="E6769" s="23" t="s">
        <v>40</v>
      </c>
    </row>
    <row r="6770" spans="1:5" ht="13.2" x14ac:dyDescent="0.25">
      <c r="A6770" s="23">
        <v>6769</v>
      </c>
      <c r="B6770" s="22" t="s">
        <v>7</v>
      </c>
      <c r="C6770" s="23" t="s">
        <v>13</v>
      </c>
      <c r="D6770" s="41">
        <v>3750</v>
      </c>
      <c r="E6770" s="23" t="s">
        <v>40</v>
      </c>
    </row>
    <row r="6771" spans="1:5" ht="13.2" x14ac:dyDescent="0.25">
      <c r="A6771" s="23">
        <v>6770</v>
      </c>
      <c r="B6771" s="22" t="s">
        <v>7</v>
      </c>
      <c r="C6771" s="23" t="s">
        <v>12</v>
      </c>
      <c r="D6771" s="41">
        <v>8750</v>
      </c>
      <c r="E6771" s="23" t="s">
        <v>40</v>
      </c>
    </row>
    <row r="6772" spans="1:5" ht="13.2" x14ac:dyDescent="0.25">
      <c r="A6772" s="23">
        <v>6771</v>
      </c>
      <c r="B6772" s="22" t="s">
        <v>7</v>
      </c>
      <c r="C6772" s="23" t="s">
        <v>10</v>
      </c>
      <c r="D6772" s="41">
        <v>7500</v>
      </c>
      <c r="E6772" s="23" t="s">
        <v>39</v>
      </c>
    </row>
    <row r="6773" spans="1:5" ht="13.2" x14ac:dyDescent="0.25">
      <c r="A6773" s="23">
        <v>6772</v>
      </c>
      <c r="B6773" s="22" t="s">
        <v>7</v>
      </c>
      <c r="C6773" s="23" t="s">
        <v>14</v>
      </c>
      <c r="D6773" s="41">
        <v>4250</v>
      </c>
      <c r="E6773" s="23" t="s">
        <v>39</v>
      </c>
    </row>
    <row r="6774" spans="1:5" ht="13.2" x14ac:dyDescent="0.25">
      <c r="A6774" s="23">
        <v>6773</v>
      </c>
      <c r="B6774" s="22" t="s">
        <v>7</v>
      </c>
      <c r="C6774" s="23" t="s">
        <v>14</v>
      </c>
      <c r="D6774" s="41">
        <v>500</v>
      </c>
      <c r="E6774" s="23" t="s">
        <v>39</v>
      </c>
    </row>
    <row r="6775" spans="1:5" ht="13.2" x14ac:dyDescent="0.25">
      <c r="A6775" s="23">
        <v>6774</v>
      </c>
      <c r="B6775" s="22" t="s">
        <v>7</v>
      </c>
      <c r="C6775" s="23" t="s">
        <v>14</v>
      </c>
      <c r="D6775" s="41">
        <v>750</v>
      </c>
      <c r="E6775" s="23" t="s">
        <v>39</v>
      </c>
    </row>
    <row r="6776" spans="1:5" ht="13.2" x14ac:dyDescent="0.25">
      <c r="A6776" s="23">
        <v>6775</v>
      </c>
      <c r="B6776" s="22" t="s">
        <v>7</v>
      </c>
      <c r="C6776" s="23" t="s">
        <v>13</v>
      </c>
      <c r="D6776" s="41">
        <v>7500</v>
      </c>
      <c r="E6776" s="23" t="s">
        <v>39</v>
      </c>
    </row>
    <row r="6777" spans="1:5" ht="13.2" x14ac:dyDescent="0.25">
      <c r="A6777" s="23">
        <v>6776</v>
      </c>
      <c r="B6777" s="22" t="s">
        <v>7</v>
      </c>
      <c r="C6777" s="23" t="s">
        <v>12</v>
      </c>
      <c r="D6777" s="41">
        <v>10000</v>
      </c>
      <c r="E6777" s="23" t="s">
        <v>39</v>
      </c>
    </row>
    <row r="6778" spans="1:5" ht="13.2" x14ac:dyDescent="0.25">
      <c r="A6778" s="23">
        <v>6777</v>
      </c>
      <c r="B6778" s="22" t="s">
        <v>7</v>
      </c>
      <c r="C6778" s="23" t="s">
        <v>10</v>
      </c>
      <c r="D6778" s="41">
        <v>11000</v>
      </c>
      <c r="E6778" s="23" t="s">
        <v>39</v>
      </c>
    </row>
    <row r="6779" spans="1:5" ht="13.2" x14ac:dyDescent="0.25">
      <c r="A6779" s="23">
        <v>6778</v>
      </c>
      <c r="B6779" s="22" t="s">
        <v>7</v>
      </c>
      <c r="C6779" s="23" t="s">
        <v>14</v>
      </c>
      <c r="D6779" s="41">
        <v>8750</v>
      </c>
      <c r="E6779" s="23" t="s">
        <v>39</v>
      </c>
    </row>
    <row r="6780" spans="1:5" ht="13.2" x14ac:dyDescent="0.25">
      <c r="A6780" s="23">
        <v>6779</v>
      </c>
      <c r="B6780" s="22" t="s">
        <v>7</v>
      </c>
      <c r="C6780" s="23" t="s">
        <v>14</v>
      </c>
      <c r="D6780" s="41">
        <v>4000</v>
      </c>
      <c r="E6780" s="23" t="s">
        <v>39</v>
      </c>
    </row>
    <row r="6781" spans="1:5" ht="13.2" x14ac:dyDescent="0.25">
      <c r="A6781" s="23">
        <v>6780</v>
      </c>
      <c r="B6781" s="22" t="s">
        <v>7</v>
      </c>
      <c r="C6781" s="23" t="s">
        <v>14</v>
      </c>
      <c r="D6781" s="41">
        <v>1750</v>
      </c>
      <c r="E6781" s="23" t="s">
        <v>39</v>
      </c>
    </row>
    <row r="6782" spans="1:5" ht="13.2" x14ac:dyDescent="0.25">
      <c r="A6782" s="23">
        <v>6781</v>
      </c>
      <c r="B6782" s="22" t="s">
        <v>7</v>
      </c>
      <c r="C6782" s="23" t="s">
        <v>13</v>
      </c>
      <c r="D6782" s="41">
        <v>3750</v>
      </c>
      <c r="E6782" s="23" t="s">
        <v>39</v>
      </c>
    </row>
    <row r="6783" spans="1:5" ht="13.2" x14ac:dyDescent="0.25">
      <c r="A6783" s="23">
        <v>6782</v>
      </c>
      <c r="B6783" s="22" t="s">
        <v>7</v>
      </c>
      <c r="C6783" s="23" t="s">
        <v>12</v>
      </c>
      <c r="D6783" s="41">
        <v>8750</v>
      </c>
      <c r="E6783" s="23" t="s">
        <v>39</v>
      </c>
    </row>
    <row r="6784" spans="1:5" ht="13.2" x14ac:dyDescent="0.25">
      <c r="A6784" s="23">
        <v>6783</v>
      </c>
      <c r="B6784" s="22" t="s">
        <v>7</v>
      </c>
      <c r="C6784" s="23" t="s">
        <v>11</v>
      </c>
      <c r="D6784" s="41">
        <v>6000</v>
      </c>
      <c r="E6784" s="23" t="s">
        <v>39</v>
      </c>
    </row>
    <row r="6785" spans="1:5" ht="13.2" x14ac:dyDescent="0.25">
      <c r="A6785" s="23">
        <v>6784</v>
      </c>
      <c r="B6785" s="22" t="s">
        <v>7</v>
      </c>
      <c r="C6785" s="23" t="s">
        <v>10</v>
      </c>
      <c r="D6785" s="41">
        <v>7500</v>
      </c>
      <c r="E6785" s="23" t="s">
        <v>39</v>
      </c>
    </row>
    <row r="6786" spans="1:5" ht="13.2" x14ac:dyDescent="0.25">
      <c r="A6786" s="23">
        <v>6785</v>
      </c>
      <c r="B6786" s="22" t="s">
        <v>7</v>
      </c>
      <c r="C6786" s="23" t="s">
        <v>14</v>
      </c>
      <c r="D6786" s="41">
        <v>11750</v>
      </c>
      <c r="E6786" s="23" t="s">
        <v>39</v>
      </c>
    </row>
    <row r="6787" spans="1:5" ht="13.2" x14ac:dyDescent="0.25">
      <c r="A6787" s="23">
        <v>6786</v>
      </c>
      <c r="B6787" s="22" t="s">
        <v>7</v>
      </c>
      <c r="C6787" s="23" t="s">
        <v>14</v>
      </c>
      <c r="D6787" s="41">
        <v>2250</v>
      </c>
      <c r="E6787" s="23" t="s">
        <v>39</v>
      </c>
    </row>
    <row r="6788" spans="1:5" ht="13.2" x14ac:dyDescent="0.25">
      <c r="A6788" s="23">
        <v>6787</v>
      </c>
      <c r="B6788" s="22" t="s">
        <v>7</v>
      </c>
      <c r="C6788" s="23" t="s">
        <v>14</v>
      </c>
      <c r="D6788" s="41">
        <v>750</v>
      </c>
      <c r="E6788" s="23" t="s">
        <v>39</v>
      </c>
    </row>
    <row r="6789" spans="1:5" ht="13.2" x14ac:dyDescent="0.25">
      <c r="A6789" s="23">
        <v>6788</v>
      </c>
      <c r="B6789" s="22" t="s">
        <v>7</v>
      </c>
      <c r="C6789" s="23" t="s">
        <v>14</v>
      </c>
      <c r="D6789" s="41">
        <v>1750</v>
      </c>
      <c r="E6789" s="23" t="s">
        <v>39</v>
      </c>
    </row>
    <row r="6790" spans="1:5" ht="13.2" x14ac:dyDescent="0.25">
      <c r="A6790" s="23">
        <v>6789</v>
      </c>
      <c r="B6790" s="22" t="s">
        <v>7</v>
      </c>
      <c r="C6790" s="23" t="s">
        <v>13</v>
      </c>
      <c r="D6790" s="41">
        <v>17500</v>
      </c>
      <c r="E6790" s="23" t="s">
        <v>39</v>
      </c>
    </row>
    <row r="6791" spans="1:5" ht="13.2" x14ac:dyDescent="0.25">
      <c r="A6791" s="23">
        <v>6790</v>
      </c>
      <c r="B6791" s="22" t="s">
        <v>7</v>
      </c>
      <c r="C6791" s="23" t="s">
        <v>10</v>
      </c>
      <c r="D6791" s="41">
        <v>11000</v>
      </c>
      <c r="E6791" s="23" t="s">
        <v>39</v>
      </c>
    </row>
    <row r="6792" spans="1:5" ht="13.2" x14ac:dyDescent="0.25">
      <c r="A6792" s="23">
        <v>6791</v>
      </c>
      <c r="B6792" s="22" t="s">
        <v>7</v>
      </c>
      <c r="C6792" s="23" t="s">
        <v>14</v>
      </c>
      <c r="D6792" s="41">
        <v>13000</v>
      </c>
      <c r="E6792" s="23" t="s">
        <v>39</v>
      </c>
    </row>
    <row r="6793" spans="1:5" ht="13.2" x14ac:dyDescent="0.25">
      <c r="A6793" s="23">
        <v>6792</v>
      </c>
      <c r="B6793" s="22" t="s">
        <v>7</v>
      </c>
      <c r="C6793" s="23" t="s">
        <v>14</v>
      </c>
      <c r="D6793" s="41">
        <v>2500</v>
      </c>
      <c r="E6793" s="23" t="s">
        <v>39</v>
      </c>
    </row>
    <row r="6794" spans="1:5" ht="13.2" x14ac:dyDescent="0.25">
      <c r="A6794" s="23">
        <v>6793</v>
      </c>
      <c r="B6794" s="22" t="s">
        <v>7</v>
      </c>
      <c r="C6794" s="23" t="s">
        <v>14</v>
      </c>
      <c r="D6794" s="41">
        <v>1750</v>
      </c>
      <c r="E6794" s="23" t="s">
        <v>39</v>
      </c>
    </row>
    <row r="6795" spans="1:5" ht="13.2" x14ac:dyDescent="0.25">
      <c r="A6795" s="23">
        <v>6794</v>
      </c>
      <c r="B6795" s="22" t="s">
        <v>7</v>
      </c>
      <c r="C6795" s="23" t="s">
        <v>14</v>
      </c>
      <c r="D6795" s="41">
        <v>1750</v>
      </c>
      <c r="E6795" s="23" t="s">
        <v>39</v>
      </c>
    </row>
    <row r="6796" spans="1:5" ht="13.2" x14ac:dyDescent="0.25">
      <c r="A6796" s="23">
        <v>6795</v>
      </c>
      <c r="B6796" s="22" t="s">
        <v>7</v>
      </c>
      <c r="C6796" s="23" t="s">
        <v>14</v>
      </c>
      <c r="D6796" s="41">
        <v>10500</v>
      </c>
      <c r="E6796" s="23" t="s">
        <v>39</v>
      </c>
    </row>
    <row r="6797" spans="1:5" ht="13.2" x14ac:dyDescent="0.25">
      <c r="A6797" s="23">
        <v>6796</v>
      </c>
      <c r="B6797" s="22" t="s">
        <v>7</v>
      </c>
      <c r="C6797" s="23" t="s">
        <v>14</v>
      </c>
      <c r="D6797" s="41">
        <v>500</v>
      </c>
      <c r="E6797" s="23" t="s">
        <v>39</v>
      </c>
    </row>
    <row r="6798" spans="1:5" ht="13.2" x14ac:dyDescent="0.25">
      <c r="A6798" s="23">
        <v>6797</v>
      </c>
      <c r="B6798" s="22" t="s">
        <v>7</v>
      </c>
      <c r="C6798" s="23" t="s">
        <v>14</v>
      </c>
      <c r="D6798" s="41">
        <v>750</v>
      </c>
      <c r="E6798" s="23" t="s">
        <v>39</v>
      </c>
    </row>
    <row r="6799" spans="1:5" ht="13.2" x14ac:dyDescent="0.25">
      <c r="A6799" s="23">
        <v>6798</v>
      </c>
      <c r="B6799" s="22" t="s">
        <v>7</v>
      </c>
      <c r="C6799" s="23" t="s">
        <v>14</v>
      </c>
      <c r="D6799" s="41">
        <v>1750</v>
      </c>
      <c r="E6799" s="23" t="s">
        <v>39</v>
      </c>
    </row>
    <row r="6800" spans="1:5" ht="13.2" x14ac:dyDescent="0.25">
      <c r="A6800" s="23">
        <v>6799</v>
      </c>
      <c r="B6800" s="22" t="s">
        <v>7</v>
      </c>
      <c r="C6800" s="23" t="s">
        <v>14</v>
      </c>
      <c r="D6800" s="41">
        <v>17500</v>
      </c>
      <c r="E6800" s="23" t="s">
        <v>39</v>
      </c>
    </row>
    <row r="6801" spans="1:5" ht="13.2" x14ac:dyDescent="0.25">
      <c r="A6801" s="23">
        <v>6800</v>
      </c>
      <c r="B6801" s="22" t="s">
        <v>7</v>
      </c>
      <c r="C6801" s="23" t="s">
        <v>10</v>
      </c>
      <c r="D6801" s="41">
        <v>5000</v>
      </c>
      <c r="E6801" s="23" t="s">
        <v>39</v>
      </c>
    </row>
    <row r="6802" spans="1:5" ht="13.2" x14ac:dyDescent="0.25">
      <c r="A6802" s="23">
        <v>6801</v>
      </c>
      <c r="B6802" s="22" t="s">
        <v>7</v>
      </c>
      <c r="C6802" s="23" t="s">
        <v>14</v>
      </c>
      <c r="D6802" s="41">
        <v>1000</v>
      </c>
      <c r="E6802" s="23" t="s">
        <v>39</v>
      </c>
    </row>
    <row r="6803" spans="1:5" ht="13.2" x14ac:dyDescent="0.25">
      <c r="A6803" s="23">
        <v>6802</v>
      </c>
      <c r="B6803" s="22" t="s">
        <v>7</v>
      </c>
      <c r="C6803" s="23" t="s">
        <v>13</v>
      </c>
      <c r="D6803" s="41">
        <v>3750</v>
      </c>
      <c r="E6803" s="23" t="s">
        <v>39</v>
      </c>
    </row>
    <row r="6804" spans="1:5" ht="13.2" x14ac:dyDescent="0.25">
      <c r="A6804" s="23">
        <v>6803</v>
      </c>
      <c r="B6804" s="22" t="s">
        <v>7</v>
      </c>
      <c r="C6804" s="23" t="s">
        <v>12</v>
      </c>
      <c r="D6804" s="41">
        <v>8750</v>
      </c>
      <c r="E6804" s="23" t="s">
        <v>39</v>
      </c>
    </row>
    <row r="6805" spans="1:5" ht="13.2" x14ac:dyDescent="0.25">
      <c r="A6805" s="23">
        <v>6804</v>
      </c>
      <c r="B6805" s="22" t="s">
        <v>7</v>
      </c>
      <c r="C6805" s="23" t="s">
        <v>11</v>
      </c>
      <c r="D6805" s="41">
        <v>4750</v>
      </c>
      <c r="E6805" s="23" t="s">
        <v>39</v>
      </c>
    </row>
    <row r="6806" spans="1:5" ht="13.2" x14ac:dyDescent="0.25">
      <c r="A6806" s="23">
        <v>6805</v>
      </c>
      <c r="B6806" s="22" t="s">
        <v>7</v>
      </c>
      <c r="C6806" s="23" t="s">
        <v>10</v>
      </c>
      <c r="D6806" s="41">
        <v>5000</v>
      </c>
      <c r="E6806" s="23" t="s">
        <v>40</v>
      </c>
    </row>
    <row r="6807" spans="1:5" ht="13.2" x14ac:dyDescent="0.25">
      <c r="A6807" s="23">
        <v>6806</v>
      </c>
      <c r="B6807" s="22" t="s">
        <v>7</v>
      </c>
      <c r="C6807" s="23" t="s">
        <v>10</v>
      </c>
      <c r="D6807" s="41">
        <v>7000</v>
      </c>
      <c r="E6807" s="23" t="s">
        <v>40</v>
      </c>
    </row>
    <row r="6808" spans="1:5" ht="13.2" x14ac:dyDescent="0.25">
      <c r="A6808" s="23">
        <v>6807</v>
      </c>
      <c r="B6808" s="22" t="s">
        <v>7</v>
      </c>
      <c r="C6808" s="23" t="s">
        <v>13</v>
      </c>
      <c r="D6808" s="41">
        <v>3750</v>
      </c>
      <c r="E6808" s="23" t="s">
        <v>39</v>
      </c>
    </row>
    <row r="6809" spans="1:5" ht="13.2" x14ac:dyDescent="0.25">
      <c r="A6809" s="23">
        <v>6808</v>
      </c>
      <c r="B6809" s="22" t="s">
        <v>7</v>
      </c>
      <c r="C6809" s="23" t="s">
        <v>13</v>
      </c>
      <c r="D6809" s="41">
        <v>3750</v>
      </c>
      <c r="E6809" s="23" t="s">
        <v>40</v>
      </c>
    </row>
    <row r="6810" spans="1:5" ht="13.2" x14ac:dyDescent="0.25">
      <c r="A6810" s="23">
        <v>6809</v>
      </c>
      <c r="B6810" s="22" t="s">
        <v>7</v>
      </c>
      <c r="C6810" s="23" t="s">
        <v>10</v>
      </c>
      <c r="D6810" s="41">
        <v>5000</v>
      </c>
      <c r="E6810" s="23" t="s">
        <v>39</v>
      </c>
    </row>
    <row r="6811" spans="1:5" ht="13.2" x14ac:dyDescent="0.25">
      <c r="A6811" s="23">
        <v>6810</v>
      </c>
      <c r="B6811" s="22" t="s">
        <v>7</v>
      </c>
      <c r="C6811" s="23" t="s">
        <v>14</v>
      </c>
      <c r="D6811" s="41">
        <v>8000</v>
      </c>
      <c r="E6811" s="23" t="s">
        <v>39</v>
      </c>
    </row>
    <row r="6812" spans="1:5" ht="13.2" x14ac:dyDescent="0.25">
      <c r="A6812" s="23">
        <v>6811</v>
      </c>
      <c r="B6812" s="22" t="s">
        <v>7</v>
      </c>
      <c r="C6812" s="23" t="s">
        <v>10</v>
      </c>
      <c r="D6812" s="41">
        <v>7500</v>
      </c>
      <c r="E6812" s="23" t="s">
        <v>40</v>
      </c>
    </row>
    <row r="6813" spans="1:5" ht="13.2" x14ac:dyDescent="0.25">
      <c r="A6813" s="23">
        <v>6812</v>
      </c>
      <c r="B6813" s="22" t="s">
        <v>7</v>
      </c>
      <c r="C6813" s="23" t="s">
        <v>14</v>
      </c>
      <c r="D6813" s="41">
        <v>8000</v>
      </c>
      <c r="E6813" s="23" t="s">
        <v>40</v>
      </c>
    </row>
    <row r="6814" spans="1:5" ht="13.2" x14ac:dyDescent="0.25">
      <c r="A6814" s="23">
        <v>6813</v>
      </c>
      <c r="B6814" s="22" t="s">
        <v>7</v>
      </c>
      <c r="C6814" s="23" t="s">
        <v>14</v>
      </c>
      <c r="D6814" s="41">
        <v>3500</v>
      </c>
      <c r="E6814" s="23" t="s">
        <v>40</v>
      </c>
    </row>
    <row r="6815" spans="1:5" ht="13.2" x14ac:dyDescent="0.25">
      <c r="A6815" s="23">
        <v>6814</v>
      </c>
      <c r="B6815" s="22" t="s">
        <v>7</v>
      </c>
      <c r="C6815" s="23" t="s">
        <v>14</v>
      </c>
      <c r="D6815" s="41">
        <v>1000</v>
      </c>
      <c r="E6815" s="23" t="s">
        <v>40</v>
      </c>
    </row>
    <row r="6816" spans="1:5" ht="13.2" x14ac:dyDescent="0.25">
      <c r="A6816" s="23">
        <v>6815</v>
      </c>
      <c r="B6816" s="22" t="s">
        <v>7</v>
      </c>
      <c r="C6816" s="23" t="s">
        <v>14</v>
      </c>
      <c r="D6816" s="41">
        <v>7250</v>
      </c>
      <c r="E6816" s="23" t="s">
        <v>40</v>
      </c>
    </row>
    <row r="6817" spans="1:5" ht="13.2" x14ac:dyDescent="0.25">
      <c r="A6817" s="23">
        <v>6816</v>
      </c>
      <c r="B6817" s="22" t="s">
        <v>7</v>
      </c>
      <c r="C6817" s="23" t="s">
        <v>10</v>
      </c>
      <c r="D6817" s="41">
        <v>7500</v>
      </c>
      <c r="E6817" s="23" t="s">
        <v>40</v>
      </c>
    </row>
    <row r="6818" spans="1:5" ht="13.2" x14ac:dyDescent="0.25">
      <c r="A6818" s="23">
        <v>6817</v>
      </c>
      <c r="B6818" s="22" t="s">
        <v>7</v>
      </c>
      <c r="C6818" s="23" t="s">
        <v>10</v>
      </c>
      <c r="D6818" s="41">
        <v>5000</v>
      </c>
      <c r="E6818" s="23" t="s">
        <v>39</v>
      </c>
    </row>
    <row r="6819" spans="1:5" ht="13.2" x14ac:dyDescent="0.25">
      <c r="A6819" s="23">
        <v>6818</v>
      </c>
      <c r="B6819" s="22" t="s">
        <v>7</v>
      </c>
      <c r="C6819" s="23" t="s">
        <v>13</v>
      </c>
      <c r="D6819" s="41">
        <v>7500</v>
      </c>
      <c r="E6819" s="23" t="s">
        <v>39</v>
      </c>
    </row>
    <row r="6820" spans="1:5" ht="13.2" x14ac:dyDescent="0.25">
      <c r="A6820" s="23">
        <v>6819</v>
      </c>
      <c r="B6820" s="22" t="s">
        <v>7</v>
      </c>
      <c r="C6820" s="23" t="s">
        <v>10</v>
      </c>
      <c r="D6820" s="41">
        <v>7500</v>
      </c>
      <c r="E6820" s="23" t="s">
        <v>39</v>
      </c>
    </row>
    <row r="6821" spans="1:5" ht="13.2" x14ac:dyDescent="0.25">
      <c r="A6821" s="23">
        <v>6820</v>
      </c>
      <c r="B6821" s="22" t="s">
        <v>7</v>
      </c>
      <c r="C6821" s="23" t="s">
        <v>14</v>
      </c>
      <c r="D6821" s="41">
        <v>2750</v>
      </c>
      <c r="E6821" s="23" t="s">
        <v>39</v>
      </c>
    </row>
    <row r="6822" spans="1:5" ht="13.2" x14ac:dyDescent="0.25">
      <c r="A6822" s="23">
        <v>6821</v>
      </c>
      <c r="B6822" s="22" t="s">
        <v>7</v>
      </c>
      <c r="C6822" s="23" t="s">
        <v>12</v>
      </c>
      <c r="D6822" s="41">
        <v>8750</v>
      </c>
      <c r="E6822" s="23" t="s">
        <v>39</v>
      </c>
    </row>
    <row r="6823" spans="1:5" ht="13.2" x14ac:dyDescent="0.25">
      <c r="A6823" s="23">
        <v>6822</v>
      </c>
      <c r="B6823" s="22" t="s">
        <v>7</v>
      </c>
      <c r="C6823" s="23" t="s">
        <v>10</v>
      </c>
      <c r="D6823" s="41">
        <v>5000</v>
      </c>
      <c r="E6823" s="23" t="s">
        <v>39</v>
      </c>
    </row>
    <row r="6824" spans="1:5" ht="13.2" x14ac:dyDescent="0.25">
      <c r="A6824" s="23">
        <v>6823</v>
      </c>
      <c r="B6824" s="22" t="s">
        <v>7</v>
      </c>
      <c r="C6824" s="23" t="s">
        <v>14</v>
      </c>
      <c r="D6824" s="41">
        <v>8000</v>
      </c>
      <c r="E6824" s="23" t="s">
        <v>39</v>
      </c>
    </row>
    <row r="6825" spans="1:5" ht="13.2" x14ac:dyDescent="0.25">
      <c r="A6825" s="23">
        <v>6824</v>
      </c>
      <c r="B6825" s="22" t="s">
        <v>7</v>
      </c>
      <c r="C6825" s="23" t="s">
        <v>10</v>
      </c>
      <c r="D6825" s="41">
        <v>11000</v>
      </c>
      <c r="E6825" s="23" t="s">
        <v>39</v>
      </c>
    </row>
    <row r="6826" spans="1:5" ht="13.2" x14ac:dyDescent="0.25">
      <c r="A6826" s="23">
        <v>6825</v>
      </c>
      <c r="B6826" s="22" t="s">
        <v>7</v>
      </c>
      <c r="C6826" s="23" t="s">
        <v>14</v>
      </c>
      <c r="D6826" s="41">
        <v>11750</v>
      </c>
      <c r="E6826" s="23" t="s">
        <v>39</v>
      </c>
    </row>
    <row r="6827" spans="1:5" ht="13.2" x14ac:dyDescent="0.25">
      <c r="A6827" s="23">
        <v>6826</v>
      </c>
      <c r="B6827" s="22" t="s">
        <v>7</v>
      </c>
      <c r="C6827" s="23" t="s">
        <v>14</v>
      </c>
      <c r="D6827" s="41">
        <v>500</v>
      </c>
      <c r="E6827" s="23" t="s">
        <v>39</v>
      </c>
    </row>
    <row r="6828" spans="1:5" ht="13.2" x14ac:dyDescent="0.25">
      <c r="A6828" s="23">
        <v>6827</v>
      </c>
      <c r="B6828" s="22" t="s">
        <v>7</v>
      </c>
      <c r="C6828" s="23" t="s">
        <v>14</v>
      </c>
      <c r="D6828" s="41">
        <v>750</v>
      </c>
      <c r="E6828" s="23" t="s">
        <v>39</v>
      </c>
    </row>
    <row r="6829" spans="1:5" ht="13.2" x14ac:dyDescent="0.25">
      <c r="A6829" s="23">
        <v>6828</v>
      </c>
      <c r="B6829" s="22" t="s">
        <v>7</v>
      </c>
      <c r="C6829" s="23" t="s">
        <v>14</v>
      </c>
      <c r="D6829" s="41">
        <v>1750</v>
      </c>
      <c r="E6829" s="23" t="s">
        <v>39</v>
      </c>
    </row>
    <row r="6830" spans="1:5" ht="13.2" x14ac:dyDescent="0.25">
      <c r="A6830" s="23">
        <v>6829</v>
      </c>
      <c r="B6830" s="22" t="s">
        <v>7</v>
      </c>
      <c r="C6830" s="23" t="s">
        <v>14</v>
      </c>
      <c r="D6830" s="41">
        <v>1000</v>
      </c>
      <c r="E6830" s="23" t="s">
        <v>39</v>
      </c>
    </row>
    <row r="6831" spans="1:5" ht="13.2" x14ac:dyDescent="0.25">
      <c r="A6831" s="23">
        <v>6830</v>
      </c>
      <c r="B6831" s="22" t="s">
        <v>7</v>
      </c>
      <c r="C6831" s="23" t="s">
        <v>14</v>
      </c>
      <c r="D6831" s="41">
        <v>1250</v>
      </c>
      <c r="E6831" s="23" t="s">
        <v>39</v>
      </c>
    </row>
    <row r="6832" spans="1:5" ht="13.2" x14ac:dyDescent="0.25">
      <c r="A6832" s="23">
        <v>6831</v>
      </c>
      <c r="B6832" s="22" t="s">
        <v>7</v>
      </c>
      <c r="C6832" s="23" t="s">
        <v>13</v>
      </c>
      <c r="D6832" s="41">
        <v>7500</v>
      </c>
      <c r="E6832" s="23" t="s">
        <v>39</v>
      </c>
    </row>
    <row r="6833" spans="1:5" ht="13.2" x14ac:dyDescent="0.25">
      <c r="A6833" s="23">
        <v>6832</v>
      </c>
      <c r="B6833" s="22" t="s">
        <v>7</v>
      </c>
      <c r="C6833" s="23" t="s">
        <v>12</v>
      </c>
      <c r="D6833" s="41">
        <v>10000</v>
      </c>
      <c r="E6833" s="23" t="s">
        <v>39</v>
      </c>
    </row>
    <row r="6834" spans="1:5" ht="13.2" x14ac:dyDescent="0.25">
      <c r="A6834" s="23">
        <v>6833</v>
      </c>
      <c r="B6834" s="22" t="s">
        <v>7</v>
      </c>
      <c r="C6834" s="23" t="s">
        <v>10</v>
      </c>
      <c r="D6834" s="41">
        <v>7500</v>
      </c>
      <c r="E6834" s="23" t="s">
        <v>40</v>
      </c>
    </row>
    <row r="6835" spans="1:5" ht="13.2" x14ac:dyDescent="0.25">
      <c r="A6835" s="23">
        <v>6834</v>
      </c>
      <c r="B6835" s="22" t="s">
        <v>7</v>
      </c>
      <c r="C6835" s="23" t="s">
        <v>10</v>
      </c>
      <c r="D6835" s="41">
        <v>7500</v>
      </c>
      <c r="E6835" s="23" t="s">
        <v>40</v>
      </c>
    </row>
    <row r="6836" spans="1:5" ht="13.2" x14ac:dyDescent="0.25">
      <c r="A6836" s="23">
        <v>6835</v>
      </c>
      <c r="B6836" s="22" t="s">
        <v>7</v>
      </c>
      <c r="C6836" s="23" t="s">
        <v>14</v>
      </c>
      <c r="D6836" s="41">
        <v>4500</v>
      </c>
      <c r="E6836" s="23" t="s">
        <v>40</v>
      </c>
    </row>
    <row r="6837" spans="1:5" ht="13.2" x14ac:dyDescent="0.25">
      <c r="A6837" s="23">
        <v>6836</v>
      </c>
      <c r="B6837" s="22" t="s">
        <v>7</v>
      </c>
      <c r="C6837" s="23" t="s">
        <v>14</v>
      </c>
      <c r="D6837" s="41">
        <v>2000</v>
      </c>
      <c r="E6837" s="23" t="s">
        <v>40</v>
      </c>
    </row>
    <row r="6838" spans="1:5" ht="13.2" x14ac:dyDescent="0.25">
      <c r="A6838" s="23">
        <v>6837</v>
      </c>
      <c r="B6838" s="22" t="s">
        <v>7</v>
      </c>
      <c r="C6838" s="23" t="s">
        <v>14</v>
      </c>
      <c r="D6838" s="41">
        <v>4000</v>
      </c>
      <c r="E6838" s="23" t="s">
        <v>40</v>
      </c>
    </row>
    <row r="6839" spans="1:5" ht="13.2" x14ac:dyDescent="0.25">
      <c r="A6839" s="23">
        <v>6838</v>
      </c>
      <c r="B6839" s="22" t="s">
        <v>7</v>
      </c>
      <c r="C6839" s="23" t="s">
        <v>14</v>
      </c>
      <c r="D6839" s="41">
        <v>500</v>
      </c>
      <c r="E6839" s="23" t="s">
        <v>40</v>
      </c>
    </row>
    <row r="6840" spans="1:5" ht="13.2" x14ac:dyDescent="0.25">
      <c r="A6840" s="23">
        <v>6839</v>
      </c>
      <c r="B6840" s="22" t="s">
        <v>7</v>
      </c>
      <c r="C6840" s="23" t="s">
        <v>10</v>
      </c>
      <c r="D6840" s="41">
        <v>7500</v>
      </c>
      <c r="E6840" s="23" t="s">
        <v>39</v>
      </c>
    </row>
    <row r="6841" spans="1:5" ht="13.2" x14ac:dyDescent="0.25">
      <c r="A6841" s="23">
        <v>6840</v>
      </c>
      <c r="B6841" s="22" t="s">
        <v>7</v>
      </c>
      <c r="C6841" s="23" t="s">
        <v>14</v>
      </c>
      <c r="D6841" s="41">
        <v>500</v>
      </c>
      <c r="E6841" s="23" t="s">
        <v>39</v>
      </c>
    </row>
    <row r="6842" spans="1:5" ht="13.2" x14ac:dyDescent="0.25">
      <c r="A6842" s="23">
        <v>6841</v>
      </c>
      <c r="B6842" s="22" t="s">
        <v>7</v>
      </c>
      <c r="C6842" s="23" t="s">
        <v>10</v>
      </c>
      <c r="D6842" s="41">
        <v>7500</v>
      </c>
      <c r="E6842" s="23" t="s">
        <v>39</v>
      </c>
    </row>
    <row r="6843" spans="1:5" ht="13.2" x14ac:dyDescent="0.25">
      <c r="A6843" s="23">
        <v>6842</v>
      </c>
      <c r="B6843" s="22" t="s">
        <v>7</v>
      </c>
      <c r="C6843" s="23" t="s">
        <v>14</v>
      </c>
      <c r="D6843" s="41">
        <v>750</v>
      </c>
      <c r="E6843" s="23" t="s">
        <v>39</v>
      </c>
    </row>
    <row r="6844" spans="1:5" ht="13.2" x14ac:dyDescent="0.25">
      <c r="A6844" s="23">
        <v>6843</v>
      </c>
      <c r="B6844" s="22" t="s">
        <v>7</v>
      </c>
      <c r="C6844" s="23" t="s">
        <v>14</v>
      </c>
      <c r="D6844" s="41">
        <v>500</v>
      </c>
      <c r="E6844" s="23" t="s">
        <v>39</v>
      </c>
    </row>
    <row r="6845" spans="1:5" ht="13.2" x14ac:dyDescent="0.25">
      <c r="A6845" s="23">
        <v>6844</v>
      </c>
      <c r="B6845" s="22" t="s">
        <v>7</v>
      </c>
      <c r="C6845" s="23" t="s">
        <v>13</v>
      </c>
      <c r="D6845" s="41">
        <v>7500</v>
      </c>
      <c r="E6845" s="23" t="s">
        <v>39</v>
      </c>
    </row>
    <row r="6846" spans="1:5" ht="13.2" x14ac:dyDescent="0.25">
      <c r="A6846" s="23">
        <v>6845</v>
      </c>
      <c r="B6846" s="22" t="s">
        <v>7</v>
      </c>
      <c r="C6846" s="23" t="s">
        <v>10</v>
      </c>
      <c r="D6846" s="41">
        <v>7500</v>
      </c>
      <c r="E6846" s="23" t="s">
        <v>39</v>
      </c>
    </row>
    <row r="6847" spans="1:5" ht="13.2" x14ac:dyDescent="0.25">
      <c r="A6847" s="23">
        <v>6846</v>
      </c>
      <c r="B6847" s="22" t="s">
        <v>7</v>
      </c>
      <c r="C6847" s="23" t="s">
        <v>14</v>
      </c>
      <c r="D6847" s="41">
        <v>17500</v>
      </c>
      <c r="E6847" s="23" t="s">
        <v>39</v>
      </c>
    </row>
    <row r="6848" spans="1:5" ht="13.2" x14ac:dyDescent="0.25">
      <c r="A6848" s="23">
        <v>6847</v>
      </c>
      <c r="B6848" s="22" t="s">
        <v>7</v>
      </c>
      <c r="C6848" s="23" t="s">
        <v>14</v>
      </c>
      <c r="D6848" s="41">
        <v>8500</v>
      </c>
      <c r="E6848" s="23" t="s">
        <v>39</v>
      </c>
    </row>
    <row r="6849" spans="1:5" ht="13.2" x14ac:dyDescent="0.25">
      <c r="A6849" s="23">
        <v>6848</v>
      </c>
      <c r="B6849" s="22" t="s">
        <v>7</v>
      </c>
      <c r="C6849" s="23" t="s">
        <v>14</v>
      </c>
      <c r="D6849" s="41">
        <v>27850</v>
      </c>
      <c r="E6849" s="23" t="s">
        <v>39</v>
      </c>
    </row>
    <row r="6850" spans="1:5" ht="13.2" x14ac:dyDescent="0.25">
      <c r="A6850" s="23">
        <v>6849</v>
      </c>
      <c r="B6850" s="22" t="s">
        <v>7</v>
      </c>
      <c r="C6850" s="23" t="s">
        <v>14</v>
      </c>
      <c r="D6850" s="41">
        <v>19500</v>
      </c>
      <c r="E6850" s="23" t="s">
        <v>39</v>
      </c>
    </row>
    <row r="6851" spans="1:5" ht="13.2" x14ac:dyDescent="0.25">
      <c r="A6851" s="23">
        <v>6850</v>
      </c>
      <c r="B6851" s="22" t="s">
        <v>7</v>
      </c>
      <c r="C6851" s="23" t="s">
        <v>10</v>
      </c>
      <c r="D6851" s="41">
        <v>5000</v>
      </c>
      <c r="E6851" s="23" t="s">
        <v>39</v>
      </c>
    </row>
    <row r="6852" spans="1:5" ht="13.2" x14ac:dyDescent="0.25">
      <c r="A6852" s="23">
        <v>6851</v>
      </c>
      <c r="B6852" s="22" t="s">
        <v>7</v>
      </c>
      <c r="C6852" s="23" t="s">
        <v>14</v>
      </c>
      <c r="D6852" s="41">
        <v>2250</v>
      </c>
      <c r="E6852" s="23" t="s">
        <v>39</v>
      </c>
    </row>
    <row r="6853" spans="1:5" ht="13.2" x14ac:dyDescent="0.25">
      <c r="A6853" s="23">
        <v>6852</v>
      </c>
      <c r="B6853" s="22" t="s">
        <v>7</v>
      </c>
      <c r="C6853" s="23" t="s">
        <v>14</v>
      </c>
      <c r="D6853" s="41">
        <v>2500</v>
      </c>
      <c r="E6853" s="23" t="s">
        <v>39</v>
      </c>
    </row>
    <row r="6854" spans="1:5" ht="13.2" x14ac:dyDescent="0.25">
      <c r="A6854" s="23">
        <v>6853</v>
      </c>
      <c r="B6854" s="22" t="s">
        <v>7</v>
      </c>
      <c r="C6854" s="23" t="s">
        <v>14</v>
      </c>
      <c r="D6854" s="41">
        <v>2000</v>
      </c>
      <c r="E6854" s="23" t="s">
        <v>39</v>
      </c>
    </row>
    <row r="6855" spans="1:5" ht="13.2" x14ac:dyDescent="0.25">
      <c r="A6855" s="23">
        <v>6854</v>
      </c>
      <c r="B6855" s="22" t="s">
        <v>7</v>
      </c>
      <c r="C6855" s="23" t="s">
        <v>14</v>
      </c>
      <c r="D6855" s="41">
        <v>2500</v>
      </c>
      <c r="E6855" s="23" t="s">
        <v>39</v>
      </c>
    </row>
    <row r="6856" spans="1:5" ht="13.2" x14ac:dyDescent="0.25">
      <c r="A6856" s="23">
        <v>6855</v>
      </c>
      <c r="B6856" s="22" t="s">
        <v>7</v>
      </c>
      <c r="C6856" s="23" t="s">
        <v>13</v>
      </c>
      <c r="D6856" s="41">
        <v>3750</v>
      </c>
      <c r="E6856" s="23" t="s">
        <v>39</v>
      </c>
    </row>
    <row r="6857" spans="1:5" ht="13.2" x14ac:dyDescent="0.25">
      <c r="A6857" s="23">
        <v>6856</v>
      </c>
      <c r="B6857" s="22" t="s">
        <v>7</v>
      </c>
      <c r="C6857" s="23" t="s">
        <v>12</v>
      </c>
      <c r="D6857" s="41">
        <v>8750</v>
      </c>
      <c r="E6857" s="23" t="s">
        <v>39</v>
      </c>
    </row>
    <row r="6858" spans="1:5" ht="13.2" x14ac:dyDescent="0.25">
      <c r="A6858" s="23">
        <v>6857</v>
      </c>
      <c r="B6858" s="22" t="s">
        <v>7</v>
      </c>
      <c r="C6858" s="23" t="s">
        <v>13</v>
      </c>
      <c r="D6858" s="41">
        <v>7500</v>
      </c>
      <c r="E6858" s="23" t="s">
        <v>39</v>
      </c>
    </row>
    <row r="6859" spans="1:5" ht="13.2" x14ac:dyDescent="0.25">
      <c r="A6859" s="23">
        <v>6858</v>
      </c>
      <c r="B6859" s="22" t="s">
        <v>7</v>
      </c>
      <c r="C6859" s="23" t="s">
        <v>13</v>
      </c>
      <c r="D6859" s="41">
        <v>7500</v>
      </c>
      <c r="E6859" s="23" t="s">
        <v>39</v>
      </c>
    </row>
    <row r="6860" spans="1:5" ht="13.2" x14ac:dyDescent="0.25">
      <c r="A6860" s="23">
        <v>6859</v>
      </c>
      <c r="B6860" s="22" t="s">
        <v>7</v>
      </c>
      <c r="C6860" s="23" t="s">
        <v>10</v>
      </c>
      <c r="D6860" s="41">
        <v>17500</v>
      </c>
      <c r="E6860" s="23" t="s">
        <v>39</v>
      </c>
    </row>
    <row r="6861" spans="1:5" ht="13.2" x14ac:dyDescent="0.25">
      <c r="A6861" s="23">
        <v>6860</v>
      </c>
      <c r="B6861" s="22" t="s">
        <v>7</v>
      </c>
      <c r="C6861" s="23" t="s">
        <v>14</v>
      </c>
      <c r="D6861" s="41">
        <v>6500</v>
      </c>
      <c r="E6861" s="23" t="s">
        <v>39</v>
      </c>
    </row>
    <row r="6862" spans="1:5" ht="13.2" x14ac:dyDescent="0.25">
      <c r="A6862" s="23">
        <v>6861</v>
      </c>
      <c r="B6862" s="22" t="s">
        <v>7</v>
      </c>
      <c r="C6862" s="23" t="s">
        <v>14</v>
      </c>
      <c r="D6862" s="41">
        <v>10000</v>
      </c>
      <c r="E6862" s="23" t="s">
        <v>39</v>
      </c>
    </row>
    <row r="6863" spans="1:5" ht="13.2" x14ac:dyDescent="0.25">
      <c r="A6863" s="23">
        <v>6862</v>
      </c>
      <c r="B6863" s="22" t="s">
        <v>7</v>
      </c>
      <c r="C6863" s="23" t="s">
        <v>14</v>
      </c>
      <c r="D6863" s="41">
        <v>1500</v>
      </c>
      <c r="E6863" s="23" t="s">
        <v>39</v>
      </c>
    </row>
    <row r="6864" spans="1:5" ht="13.2" x14ac:dyDescent="0.25">
      <c r="A6864" s="23">
        <v>6863</v>
      </c>
      <c r="B6864" s="22" t="s">
        <v>7</v>
      </c>
      <c r="C6864" s="23" t="s">
        <v>14</v>
      </c>
      <c r="D6864" s="41">
        <v>21000</v>
      </c>
      <c r="E6864" s="23" t="s">
        <v>39</v>
      </c>
    </row>
    <row r="6865" spans="1:5" ht="13.2" x14ac:dyDescent="0.25">
      <c r="A6865" s="23">
        <v>6864</v>
      </c>
      <c r="B6865" s="22" t="s">
        <v>7</v>
      </c>
      <c r="C6865" s="23" t="s">
        <v>14</v>
      </c>
      <c r="D6865" s="41">
        <v>750</v>
      </c>
      <c r="E6865" s="23" t="s">
        <v>39</v>
      </c>
    </row>
    <row r="6866" spans="1:5" ht="13.2" x14ac:dyDescent="0.25">
      <c r="A6866" s="23">
        <v>6865</v>
      </c>
      <c r="B6866" s="22" t="s">
        <v>7</v>
      </c>
      <c r="C6866" s="23" t="s">
        <v>14</v>
      </c>
      <c r="D6866" s="41">
        <v>750</v>
      </c>
      <c r="E6866" s="23" t="s">
        <v>39</v>
      </c>
    </row>
    <row r="6867" spans="1:5" ht="13.2" x14ac:dyDescent="0.25">
      <c r="A6867" s="23">
        <v>6866</v>
      </c>
      <c r="B6867" s="22" t="s">
        <v>7</v>
      </c>
      <c r="C6867" s="23" t="s">
        <v>14</v>
      </c>
      <c r="D6867" s="41">
        <v>3500</v>
      </c>
      <c r="E6867" s="23" t="s">
        <v>39</v>
      </c>
    </row>
    <row r="6868" spans="1:5" ht="13.2" x14ac:dyDescent="0.25">
      <c r="A6868" s="23">
        <v>6867</v>
      </c>
      <c r="B6868" s="22" t="s">
        <v>7</v>
      </c>
      <c r="C6868" s="23" t="s">
        <v>12</v>
      </c>
      <c r="D6868" s="41">
        <v>12500</v>
      </c>
      <c r="E6868" s="23" t="s">
        <v>39</v>
      </c>
    </row>
    <row r="6869" spans="1:5" ht="13.2" x14ac:dyDescent="0.25">
      <c r="A6869" s="23">
        <v>6868</v>
      </c>
      <c r="B6869" s="22" t="s">
        <v>7</v>
      </c>
      <c r="C6869" s="23" t="s">
        <v>10</v>
      </c>
      <c r="D6869" s="41">
        <v>7500</v>
      </c>
      <c r="E6869" s="23" t="s">
        <v>39</v>
      </c>
    </row>
    <row r="6870" spans="1:5" ht="13.2" x14ac:dyDescent="0.25">
      <c r="A6870" s="23">
        <v>6869</v>
      </c>
      <c r="B6870" s="22" t="s">
        <v>7</v>
      </c>
      <c r="C6870" s="23" t="s">
        <v>14</v>
      </c>
      <c r="D6870" s="41">
        <v>2750</v>
      </c>
      <c r="E6870" s="23" t="s">
        <v>39</v>
      </c>
    </row>
    <row r="6871" spans="1:5" ht="13.2" x14ac:dyDescent="0.25">
      <c r="A6871" s="23">
        <v>6870</v>
      </c>
      <c r="B6871" s="22" t="s">
        <v>7</v>
      </c>
      <c r="C6871" s="23" t="s">
        <v>14</v>
      </c>
      <c r="D6871" s="41">
        <v>4000</v>
      </c>
      <c r="E6871" s="23" t="s">
        <v>39</v>
      </c>
    </row>
    <row r="6872" spans="1:5" ht="13.2" x14ac:dyDescent="0.25">
      <c r="A6872" s="23">
        <v>6871</v>
      </c>
      <c r="B6872" s="22" t="s">
        <v>7</v>
      </c>
      <c r="C6872" s="23" t="s">
        <v>14</v>
      </c>
      <c r="D6872" s="41">
        <v>500</v>
      </c>
      <c r="E6872" s="23" t="s">
        <v>39</v>
      </c>
    </row>
    <row r="6873" spans="1:5" ht="13.2" x14ac:dyDescent="0.25">
      <c r="A6873" s="23">
        <v>6872</v>
      </c>
      <c r="B6873" s="22" t="s">
        <v>7</v>
      </c>
      <c r="C6873" s="23" t="s">
        <v>13</v>
      </c>
      <c r="D6873" s="41">
        <v>7500</v>
      </c>
      <c r="E6873" s="23" t="s">
        <v>39</v>
      </c>
    </row>
    <row r="6874" spans="1:5" ht="13.2" x14ac:dyDescent="0.25">
      <c r="A6874" s="23">
        <v>6873</v>
      </c>
      <c r="B6874" s="22" t="s">
        <v>7</v>
      </c>
      <c r="C6874" s="23" t="s">
        <v>12</v>
      </c>
      <c r="D6874" s="41">
        <v>10000</v>
      </c>
      <c r="E6874" s="23" t="s">
        <v>39</v>
      </c>
    </row>
    <row r="6875" spans="1:5" ht="13.2" x14ac:dyDescent="0.25">
      <c r="A6875" s="23">
        <v>6874</v>
      </c>
      <c r="B6875" s="22" t="s">
        <v>7</v>
      </c>
      <c r="C6875" s="23" t="s">
        <v>10</v>
      </c>
      <c r="D6875" s="41">
        <v>17500</v>
      </c>
      <c r="E6875" s="23" t="s">
        <v>39</v>
      </c>
    </row>
    <row r="6876" spans="1:5" ht="13.2" x14ac:dyDescent="0.25">
      <c r="A6876" s="23">
        <v>6875</v>
      </c>
      <c r="B6876" s="22" t="s">
        <v>7</v>
      </c>
      <c r="C6876" s="23" t="s">
        <v>10</v>
      </c>
      <c r="D6876" s="41">
        <v>7500</v>
      </c>
      <c r="E6876" s="23" t="s">
        <v>39</v>
      </c>
    </row>
    <row r="6877" spans="1:5" ht="13.2" x14ac:dyDescent="0.25">
      <c r="A6877" s="23">
        <v>6876</v>
      </c>
      <c r="B6877" s="22" t="s">
        <v>7</v>
      </c>
      <c r="C6877" s="23" t="s">
        <v>14</v>
      </c>
      <c r="D6877" s="41">
        <v>10000</v>
      </c>
      <c r="E6877" s="23" t="s">
        <v>39</v>
      </c>
    </row>
    <row r="6878" spans="1:5" ht="13.2" x14ac:dyDescent="0.25">
      <c r="A6878" s="23">
        <v>6877</v>
      </c>
      <c r="B6878" s="22" t="s">
        <v>7</v>
      </c>
      <c r="C6878" s="23" t="s">
        <v>14</v>
      </c>
      <c r="D6878" s="41">
        <v>3000</v>
      </c>
      <c r="E6878" s="23" t="s">
        <v>39</v>
      </c>
    </row>
    <row r="6879" spans="1:5" ht="13.2" x14ac:dyDescent="0.25">
      <c r="A6879" s="23">
        <v>6878</v>
      </c>
      <c r="B6879" s="22" t="s">
        <v>7</v>
      </c>
      <c r="C6879" s="23" t="s">
        <v>13</v>
      </c>
      <c r="D6879" s="41">
        <v>7500</v>
      </c>
      <c r="E6879" s="23" t="s">
        <v>39</v>
      </c>
    </row>
    <row r="6880" spans="1:5" ht="13.2" x14ac:dyDescent="0.25">
      <c r="A6880" s="23">
        <v>6879</v>
      </c>
      <c r="B6880" s="22" t="s">
        <v>7</v>
      </c>
      <c r="C6880" s="23" t="s">
        <v>12</v>
      </c>
      <c r="D6880" s="41">
        <v>10000</v>
      </c>
      <c r="E6880" s="23" t="s">
        <v>39</v>
      </c>
    </row>
    <row r="6881" spans="1:5" ht="13.2" x14ac:dyDescent="0.25">
      <c r="A6881" s="23">
        <v>6880</v>
      </c>
      <c r="B6881" s="22" t="s">
        <v>7</v>
      </c>
      <c r="C6881" s="23" t="s">
        <v>10</v>
      </c>
      <c r="D6881" s="41">
        <v>11000</v>
      </c>
      <c r="E6881" s="23" t="s">
        <v>39</v>
      </c>
    </row>
    <row r="6882" spans="1:5" ht="13.2" x14ac:dyDescent="0.25">
      <c r="A6882" s="23">
        <v>6881</v>
      </c>
      <c r="B6882" s="22" t="s">
        <v>7</v>
      </c>
      <c r="C6882" s="23" t="s">
        <v>14</v>
      </c>
      <c r="D6882" s="41">
        <v>1750</v>
      </c>
      <c r="E6882" s="23" t="s">
        <v>39</v>
      </c>
    </row>
    <row r="6883" spans="1:5" ht="13.2" x14ac:dyDescent="0.25">
      <c r="A6883" s="23">
        <v>6882</v>
      </c>
      <c r="B6883" s="22" t="s">
        <v>7</v>
      </c>
      <c r="C6883" s="23" t="s">
        <v>14</v>
      </c>
      <c r="D6883" s="41">
        <v>1750</v>
      </c>
      <c r="E6883" s="23" t="s">
        <v>39</v>
      </c>
    </row>
    <row r="6884" spans="1:5" ht="13.2" x14ac:dyDescent="0.25">
      <c r="A6884" s="23">
        <v>6883</v>
      </c>
      <c r="B6884" s="22" t="s">
        <v>7</v>
      </c>
      <c r="C6884" s="23" t="s">
        <v>14</v>
      </c>
      <c r="D6884" s="41">
        <v>2250</v>
      </c>
      <c r="E6884" s="23" t="s">
        <v>39</v>
      </c>
    </row>
    <row r="6885" spans="1:5" ht="13.2" x14ac:dyDescent="0.25">
      <c r="A6885" s="23">
        <v>6884</v>
      </c>
      <c r="B6885" s="22" t="s">
        <v>7</v>
      </c>
      <c r="C6885" s="23" t="s">
        <v>14</v>
      </c>
      <c r="D6885" s="41">
        <v>10500</v>
      </c>
      <c r="E6885" s="23" t="s">
        <v>39</v>
      </c>
    </row>
    <row r="6886" spans="1:5" ht="13.2" x14ac:dyDescent="0.25">
      <c r="A6886" s="23">
        <v>6885</v>
      </c>
      <c r="B6886" s="22" t="s">
        <v>7</v>
      </c>
      <c r="C6886" s="23" t="s">
        <v>14</v>
      </c>
      <c r="D6886" s="41">
        <v>500</v>
      </c>
      <c r="E6886" s="23" t="s">
        <v>39</v>
      </c>
    </row>
    <row r="6887" spans="1:5" ht="13.2" x14ac:dyDescent="0.25">
      <c r="A6887" s="23">
        <v>6886</v>
      </c>
      <c r="B6887" s="22" t="s">
        <v>7</v>
      </c>
      <c r="C6887" s="23" t="s">
        <v>14</v>
      </c>
      <c r="D6887" s="41">
        <v>750</v>
      </c>
      <c r="E6887" s="23" t="s">
        <v>39</v>
      </c>
    </row>
    <row r="6888" spans="1:5" ht="13.2" x14ac:dyDescent="0.25">
      <c r="A6888" s="23">
        <v>6887</v>
      </c>
      <c r="B6888" s="22" t="s">
        <v>7</v>
      </c>
      <c r="C6888" s="23" t="s">
        <v>14</v>
      </c>
      <c r="D6888" s="41">
        <v>1750</v>
      </c>
      <c r="E6888" s="23" t="s">
        <v>39</v>
      </c>
    </row>
    <row r="6889" spans="1:5" ht="13.2" x14ac:dyDescent="0.25">
      <c r="A6889" s="23">
        <v>6888</v>
      </c>
      <c r="B6889" s="22" t="s">
        <v>7</v>
      </c>
      <c r="C6889" s="23" t="s">
        <v>13</v>
      </c>
      <c r="D6889" s="41">
        <v>3750</v>
      </c>
      <c r="E6889" s="23" t="s">
        <v>39</v>
      </c>
    </row>
    <row r="6890" spans="1:5" ht="13.2" x14ac:dyDescent="0.25">
      <c r="A6890" s="23">
        <v>6889</v>
      </c>
      <c r="B6890" s="22" t="s">
        <v>7</v>
      </c>
      <c r="C6890" s="23" t="s">
        <v>12</v>
      </c>
      <c r="D6890" s="41">
        <v>8750</v>
      </c>
      <c r="E6890" s="23" t="s">
        <v>39</v>
      </c>
    </row>
    <row r="6891" spans="1:5" ht="13.2" x14ac:dyDescent="0.25">
      <c r="A6891" s="23">
        <v>6890</v>
      </c>
      <c r="B6891" s="22" t="s">
        <v>7</v>
      </c>
      <c r="C6891" s="23" t="s">
        <v>11</v>
      </c>
      <c r="D6891" s="41">
        <v>38500</v>
      </c>
      <c r="E6891" s="23" t="s">
        <v>39</v>
      </c>
    </row>
    <row r="6892" spans="1:5" ht="13.2" x14ac:dyDescent="0.25">
      <c r="A6892" s="23">
        <v>6891</v>
      </c>
      <c r="B6892" s="22" t="s">
        <v>7</v>
      </c>
      <c r="C6892" s="23" t="s">
        <v>10</v>
      </c>
      <c r="D6892" s="41">
        <v>5000</v>
      </c>
      <c r="E6892" s="23" t="s">
        <v>39</v>
      </c>
    </row>
    <row r="6893" spans="1:5" ht="13.2" x14ac:dyDescent="0.25">
      <c r="A6893" s="23">
        <v>6892</v>
      </c>
      <c r="B6893" s="22" t="s">
        <v>7</v>
      </c>
      <c r="C6893" s="23" t="s">
        <v>14</v>
      </c>
      <c r="D6893" s="41">
        <v>8500</v>
      </c>
      <c r="E6893" s="23" t="s">
        <v>39</v>
      </c>
    </row>
    <row r="6894" spans="1:5" ht="13.2" x14ac:dyDescent="0.25">
      <c r="A6894" s="23">
        <v>6893</v>
      </c>
      <c r="B6894" s="22" t="s">
        <v>7</v>
      </c>
      <c r="C6894" s="23" t="s">
        <v>14</v>
      </c>
      <c r="D6894" s="41">
        <v>500</v>
      </c>
      <c r="E6894" s="23" t="s">
        <v>39</v>
      </c>
    </row>
    <row r="6895" spans="1:5" ht="13.2" x14ac:dyDescent="0.25">
      <c r="A6895" s="23">
        <v>6894</v>
      </c>
      <c r="B6895" s="22" t="s">
        <v>7</v>
      </c>
      <c r="C6895" s="23" t="s">
        <v>13</v>
      </c>
      <c r="D6895" s="41">
        <v>3750</v>
      </c>
      <c r="E6895" s="23" t="s">
        <v>39</v>
      </c>
    </row>
    <row r="6896" spans="1:5" ht="13.2" x14ac:dyDescent="0.25">
      <c r="A6896" s="23">
        <v>6895</v>
      </c>
      <c r="B6896" s="22" t="s">
        <v>7</v>
      </c>
      <c r="C6896" s="23" t="s">
        <v>12</v>
      </c>
      <c r="D6896" s="41">
        <v>10000</v>
      </c>
      <c r="E6896" s="23" t="s">
        <v>39</v>
      </c>
    </row>
    <row r="6897" spans="1:5" ht="13.2" x14ac:dyDescent="0.25">
      <c r="A6897" s="23">
        <v>6896</v>
      </c>
      <c r="B6897" s="22" t="s">
        <v>7</v>
      </c>
      <c r="C6897" s="23" t="s">
        <v>10</v>
      </c>
      <c r="D6897" s="41">
        <v>7500</v>
      </c>
      <c r="E6897" s="23" t="s">
        <v>39</v>
      </c>
    </row>
    <row r="6898" spans="1:5" ht="13.2" x14ac:dyDescent="0.25">
      <c r="A6898" s="23">
        <v>6897</v>
      </c>
      <c r="B6898" s="22" t="s">
        <v>7</v>
      </c>
      <c r="C6898" s="23" t="s">
        <v>14</v>
      </c>
      <c r="D6898" s="41">
        <v>11500</v>
      </c>
      <c r="E6898" s="23" t="s">
        <v>39</v>
      </c>
    </row>
    <row r="6899" spans="1:5" ht="13.2" x14ac:dyDescent="0.25">
      <c r="A6899" s="23">
        <v>6898</v>
      </c>
      <c r="B6899" s="22" t="s">
        <v>7</v>
      </c>
      <c r="C6899" s="23" t="s">
        <v>14</v>
      </c>
      <c r="D6899" s="41">
        <v>7500</v>
      </c>
      <c r="E6899" s="23" t="s">
        <v>39</v>
      </c>
    </row>
    <row r="6900" spans="1:5" ht="13.2" x14ac:dyDescent="0.25">
      <c r="A6900" s="23">
        <v>6899</v>
      </c>
      <c r="B6900" s="22" t="s">
        <v>7</v>
      </c>
      <c r="C6900" s="23" t="s">
        <v>13</v>
      </c>
      <c r="D6900" s="41">
        <v>5000</v>
      </c>
      <c r="E6900" s="23" t="s">
        <v>39</v>
      </c>
    </row>
    <row r="6901" spans="1:5" ht="13.2" x14ac:dyDescent="0.25">
      <c r="A6901" s="23">
        <v>6900</v>
      </c>
      <c r="B6901" s="22" t="s">
        <v>7</v>
      </c>
      <c r="C6901" s="23" t="s">
        <v>13</v>
      </c>
      <c r="D6901" s="41">
        <v>3750</v>
      </c>
      <c r="E6901" s="23" t="s">
        <v>40</v>
      </c>
    </row>
    <row r="6902" spans="1:5" ht="13.2" x14ac:dyDescent="0.25">
      <c r="A6902" s="23">
        <v>6901</v>
      </c>
      <c r="B6902" s="22" t="s">
        <v>7</v>
      </c>
      <c r="C6902" s="23" t="s">
        <v>14</v>
      </c>
      <c r="D6902" s="41">
        <v>1750</v>
      </c>
      <c r="E6902" s="23" t="s">
        <v>40</v>
      </c>
    </row>
    <row r="6903" spans="1:5" ht="13.2" x14ac:dyDescent="0.25">
      <c r="A6903" s="23">
        <v>6902</v>
      </c>
      <c r="B6903" s="22" t="s">
        <v>7</v>
      </c>
      <c r="C6903" s="23" t="s">
        <v>14</v>
      </c>
      <c r="D6903" s="41">
        <v>750</v>
      </c>
      <c r="E6903" s="23" t="s">
        <v>40</v>
      </c>
    </row>
    <row r="6904" spans="1:5" ht="13.2" x14ac:dyDescent="0.25">
      <c r="A6904" s="23">
        <v>6903</v>
      </c>
      <c r="B6904" s="22" t="s">
        <v>7</v>
      </c>
      <c r="C6904" s="23" t="s">
        <v>13</v>
      </c>
      <c r="D6904" s="41">
        <v>7500</v>
      </c>
      <c r="E6904" s="23" t="s">
        <v>40</v>
      </c>
    </row>
    <row r="6905" spans="1:5" ht="13.2" x14ac:dyDescent="0.25">
      <c r="A6905" s="23">
        <v>6904</v>
      </c>
      <c r="B6905" s="22" t="s">
        <v>7</v>
      </c>
      <c r="C6905" s="23" t="s">
        <v>13</v>
      </c>
      <c r="D6905" s="41">
        <v>15000</v>
      </c>
      <c r="E6905" s="23" t="s">
        <v>39</v>
      </c>
    </row>
    <row r="6906" spans="1:5" ht="13.2" x14ac:dyDescent="0.25">
      <c r="A6906" s="23">
        <v>6905</v>
      </c>
      <c r="B6906" s="22" t="s">
        <v>7</v>
      </c>
      <c r="C6906" s="23" t="s">
        <v>13</v>
      </c>
      <c r="D6906" s="41">
        <v>11250</v>
      </c>
      <c r="E6906" s="23" t="s">
        <v>39</v>
      </c>
    </row>
    <row r="6907" spans="1:5" ht="13.2" x14ac:dyDescent="0.25">
      <c r="A6907" s="23">
        <v>6906</v>
      </c>
      <c r="B6907" s="22" t="s">
        <v>7</v>
      </c>
      <c r="C6907" s="23" t="s">
        <v>10</v>
      </c>
      <c r="D6907" s="41">
        <v>5000</v>
      </c>
      <c r="E6907" s="23" t="s">
        <v>39</v>
      </c>
    </row>
    <row r="6908" spans="1:5" ht="13.2" x14ac:dyDescent="0.25">
      <c r="A6908" s="23">
        <v>6907</v>
      </c>
      <c r="B6908" s="22" t="s">
        <v>7</v>
      </c>
      <c r="C6908" s="23" t="s">
        <v>14</v>
      </c>
      <c r="D6908" s="41">
        <v>23000</v>
      </c>
      <c r="E6908" s="23" t="s">
        <v>39</v>
      </c>
    </row>
    <row r="6909" spans="1:5" ht="13.2" x14ac:dyDescent="0.25">
      <c r="A6909" s="23">
        <v>6908</v>
      </c>
      <c r="B6909" s="22" t="s">
        <v>7</v>
      </c>
      <c r="C6909" s="23" t="s">
        <v>13</v>
      </c>
      <c r="D6909" s="41">
        <v>5000</v>
      </c>
      <c r="E6909" s="23" t="s">
        <v>39</v>
      </c>
    </row>
    <row r="6910" spans="1:5" ht="13.2" x14ac:dyDescent="0.25">
      <c r="A6910" s="23">
        <v>6909</v>
      </c>
      <c r="B6910" s="22" t="s">
        <v>7</v>
      </c>
      <c r="C6910" s="23" t="s">
        <v>13</v>
      </c>
      <c r="D6910" s="41">
        <v>7500</v>
      </c>
      <c r="E6910" s="23" t="s">
        <v>40</v>
      </c>
    </row>
    <row r="6911" spans="1:5" ht="13.2" x14ac:dyDescent="0.25">
      <c r="A6911" s="23">
        <v>6910</v>
      </c>
      <c r="B6911" s="22" t="s">
        <v>7</v>
      </c>
      <c r="C6911" s="23" t="s">
        <v>10</v>
      </c>
      <c r="D6911" s="41">
        <v>2500</v>
      </c>
      <c r="E6911" s="23" t="s">
        <v>40</v>
      </c>
    </row>
    <row r="6912" spans="1:5" ht="13.2" x14ac:dyDescent="0.25">
      <c r="A6912" s="23">
        <v>6911</v>
      </c>
      <c r="B6912" s="22" t="s">
        <v>7</v>
      </c>
      <c r="C6912" s="23" t="s">
        <v>10</v>
      </c>
      <c r="D6912" s="41">
        <v>11000</v>
      </c>
      <c r="E6912" s="23" t="s">
        <v>39</v>
      </c>
    </row>
    <row r="6913" spans="1:5" ht="13.2" x14ac:dyDescent="0.25">
      <c r="A6913" s="23">
        <v>6912</v>
      </c>
      <c r="B6913" s="22" t="s">
        <v>7</v>
      </c>
      <c r="C6913" s="23" t="s">
        <v>14</v>
      </c>
      <c r="D6913" s="41">
        <v>2500</v>
      </c>
      <c r="E6913" s="23" t="s">
        <v>39</v>
      </c>
    </row>
    <row r="6914" spans="1:5" ht="13.2" x14ac:dyDescent="0.25">
      <c r="A6914" s="23">
        <v>6913</v>
      </c>
      <c r="B6914" s="22" t="s">
        <v>7</v>
      </c>
      <c r="C6914" s="23" t="s">
        <v>14</v>
      </c>
      <c r="D6914" s="41">
        <v>8500</v>
      </c>
      <c r="E6914" s="23" t="s">
        <v>39</v>
      </c>
    </row>
    <row r="6915" spans="1:5" ht="13.2" x14ac:dyDescent="0.25">
      <c r="A6915" s="23">
        <v>6914</v>
      </c>
      <c r="B6915" s="22" t="s">
        <v>7</v>
      </c>
      <c r="C6915" s="23" t="s">
        <v>14</v>
      </c>
      <c r="D6915" s="41">
        <v>3750</v>
      </c>
      <c r="E6915" s="23" t="s">
        <v>39</v>
      </c>
    </row>
    <row r="6916" spans="1:5" ht="13.2" x14ac:dyDescent="0.25">
      <c r="A6916" s="23">
        <v>6915</v>
      </c>
      <c r="B6916" s="22" t="s">
        <v>7</v>
      </c>
      <c r="C6916" s="23" t="s">
        <v>14</v>
      </c>
      <c r="D6916" s="41">
        <v>6000</v>
      </c>
      <c r="E6916" s="23" t="s">
        <v>39</v>
      </c>
    </row>
    <row r="6917" spans="1:5" ht="13.2" x14ac:dyDescent="0.25">
      <c r="A6917" s="23">
        <v>6916</v>
      </c>
      <c r="B6917" s="22" t="s">
        <v>7</v>
      </c>
      <c r="C6917" s="23" t="s">
        <v>14</v>
      </c>
      <c r="D6917" s="41">
        <v>1750</v>
      </c>
      <c r="E6917" s="23" t="s">
        <v>39</v>
      </c>
    </row>
    <row r="6918" spans="1:5" ht="13.2" x14ac:dyDescent="0.25">
      <c r="A6918" s="23">
        <v>6917</v>
      </c>
      <c r="B6918" s="22" t="s">
        <v>7</v>
      </c>
      <c r="C6918" s="23" t="s">
        <v>13</v>
      </c>
      <c r="D6918" s="41">
        <v>11250</v>
      </c>
      <c r="E6918" s="23" t="s">
        <v>39</v>
      </c>
    </row>
    <row r="6919" spans="1:5" ht="13.2" x14ac:dyDescent="0.25">
      <c r="A6919" s="23">
        <v>6918</v>
      </c>
      <c r="B6919" s="22" t="s">
        <v>7</v>
      </c>
      <c r="C6919" s="23" t="s">
        <v>12</v>
      </c>
      <c r="D6919" s="41">
        <v>12500</v>
      </c>
      <c r="E6919" s="23" t="s">
        <v>39</v>
      </c>
    </row>
    <row r="6920" spans="1:5" ht="13.2" x14ac:dyDescent="0.25">
      <c r="A6920" s="23">
        <v>6919</v>
      </c>
      <c r="B6920" s="22" t="s">
        <v>7</v>
      </c>
      <c r="C6920" s="23" t="s">
        <v>11</v>
      </c>
      <c r="D6920" s="41">
        <v>4500</v>
      </c>
      <c r="E6920" s="23" t="s">
        <v>39</v>
      </c>
    </row>
    <row r="6921" spans="1:5" ht="13.2" x14ac:dyDescent="0.25">
      <c r="A6921" s="23">
        <v>6920</v>
      </c>
      <c r="B6921" s="22" t="s">
        <v>7</v>
      </c>
      <c r="C6921" s="23" t="s">
        <v>10</v>
      </c>
      <c r="D6921" s="41">
        <v>11000</v>
      </c>
      <c r="E6921" s="23" t="s">
        <v>39</v>
      </c>
    </row>
    <row r="6922" spans="1:5" ht="13.2" x14ac:dyDescent="0.25">
      <c r="A6922" s="23">
        <v>6921</v>
      </c>
      <c r="B6922" s="22" t="s">
        <v>7</v>
      </c>
      <c r="C6922" s="23" t="s">
        <v>14</v>
      </c>
      <c r="D6922" s="41">
        <v>5000</v>
      </c>
      <c r="E6922" s="23" t="s">
        <v>39</v>
      </c>
    </row>
    <row r="6923" spans="1:5" ht="13.2" x14ac:dyDescent="0.25">
      <c r="A6923" s="23">
        <v>6922</v>
      </c>
      <c r="B6923" s="22" t="s">
        <v>7</v>
      </c>
      <c r="C6923" s="23" t="s">
        <v>14</v>
      </c>
      <c r="D6923" s="41">
        <v>5250</v>
      </c>
      <c r="E6923" s="23" t="s">
        <v>39</v>
      </c>
    </row>
    <row r="6924" spans="1:5" ht="13.2" x14ac:dyDescent="0.25">
      <c r="A6924" s="23">
        <v>6923</v>
      </c>
      <c r="B6924" s="22" t="s">
        <v>7</v>
      </c>
      <c r="C6924" s="23" t="s">
        <v>14</v>
      </c>
      <c r="D6924" s="41">
        <v>21000</v>
      </c>
      <c r="E6924" s="23" t="s">
        <v>39</v>
      </c>
    </row>
    <row r="6925" spans="1:5" ht="13.2" x14ac:dyDescent="0.25">
      <c r="A6925" s="23">
        <v>6924</v>
      </c>
      <c r="B6925" s="22" t="s">
        <v>7</v>
      </c>
      <c r="C6925" s="23" t="s">
        <v>14</v>
      </c>
      <c r="D6925" s="41">
        <v>500</v>
      </c>
      <c r="E6925" s="23" t="s">
        <v>39</v>
      </c>
    </row>
    <row r="6926" spans="1:5" ht="13.2" x14ac:dyDescent="0.25">
      <c r="A6926" s="23">
        <v>6925</v>
      </c>
      <c r="B6926" s="22" t="s">
        <v>7</v>
      </c>
      <c r="C6926" s="23" t="s">
        <v>14</v>
      </c>
      <c r="D6926" s="41">
        <v>750</v>
      </c>
      <c r="E6926" s="23" t="s">
        <v>39</v>
      </c>
    </row>
    <row r="6927" spans="1:5" ht="13.2" x14ac:dyDescent="0.25">
      <c r="A6927" s="23">
        <v>6926</v>
      </c>
      <c r="B6927" s="22" t="s">
        <v>7</v>
      </c>
      <c r="C6927" s="23" t="s">
        <v>14</v>
      </c>
      <c r="D6927" s="41">
        <v>1500</v>
      </c>
      <c r="E6927" s="23" t="s">
        <v>39</v>
      </c>
    </row>
    <row r="6928" spans="1:5" ht="13.2" x14ac:dyDescent="0.25">
      <c r="A6928" s="23">
        <v>6927</v>
      </c>
      <c r="B6928" s="22" t="s">
        <v>7</v>
      </c>
      <c r="C6928" s="23" t="s">
        <v>13</v>
      </c>
      <c r="D6928" s="41">
        <v>15000</v>
      </c>
      <c r="E6928" s="23" t="s">
        <v>39</v>
      </c>
    </row>
    <row r="6929" spans="1:5" ht="13.2" x14ac:dyDescent="0.25">
      <c r="A6929" s="23">
        <v>6928</v>
      </c>
      <c r="B6929" s="22" t="s">
        <v>7</v>
      </c>
      <c r="C6929" s="23" t="s">
        <v>12</v>
      </c>
      <c r="D6929" s="41">
        <v>15000</v>
      </c>
      <c r="E6929" s="23" t="s">
        <v>39</v>
      </c>
    </row>
    <row r="6930" spans="1:5" ht="13.2" x14ac:dyDescent="0.25">
      <c r="A6930" s="23">
        <v>6929</v>
      </c>
      <c r="B6930" s="22" t="s">
        <v>7</v>
      </c>
      <c r="C6930" s="23" t="s">
        <v>10</v>
      </c>
      <c r="D6930" s="41">
        <v>12500</v>
      </c>
      <c r="E6930" s="23" t="s">
        <v>40</v>
      </c>
    </row>
    <row r="6931" spans="1:5" ht="13.2" x14ac:dyDescent="0.25">
      <c r="A6931" s="23">
        <v>6930</v>
      </c>
      <c r="B6931" s="22" t="s">
        <v>7</v>
      </c>
      <c r="C6931" s="23" t="s">
        <v>14</v>
      </c>
      <c r="D6931" s="41">
        <v>4250</v>
      </c>
      <c r="E6931" s="23" t="s">
        <v>40</v>
      </c>
    </row>
    <row r="6932" spans="1:5" ht="13.2" x14ac:dyDescent="0.25">
      <c r="A6932" s="23">
        <v>6931</v>
      </c>
      <c r="B6932" s="22" t="s">
        <v>7</v>
      </c>
      <c r="C6932" s="23" t="s">
        <v>14</v>
      </c>
      <c r="D6932" s="41">
        <v>2750</v>
      </c>
      <c r="E6932" s="23" t="s">
        <v>40</v>
      </c>
    </row>
    <row r="6933" spans="1:5" ht="13.2" x14ac:dyDescent="0.25">
      <c r="A6933" s="23">
        <v>6932</v>
      </c>
      <c r="B6933" s="22" t="s">
        <v>7</v>
      </c>
      <c r="C6933" s="23" t="s">
        <v>14</v>
      </c>
      <c r="D6933" s="41">
        <v>11000</v>
      </c>
      <c r="E6933" s="23" t="s">
        <v>40</v>
      </c>
    </row>
    <row r="6934" spans="1:5" ht="13.2" x14ac:dyDescent="0.25">
      <c r="A6934" s="23">
        <v>6933</v>
      </c>
      <c r="B6934" s="22" t="s">
        <v>7</v>
      </c>
      <c r="C6934" s="23" t="s">
        <v>14</v>
      </c>
      <c r="D6934" s="41">
        <v>7500</v>
      </c>
      <c r="E6934" s="23" t="s">
        <v>40</v>
      </c>
    </row>
    <row r="6935" spans="1:5" ht="13.2" x14ac:dyDescent="0.25">
      <c r="A6935" s="23">
        <v>6934</v>
      </c>
      <c r="B6935" s="22" t="s">
        <v>7</v>
      </c>
      <c r="C6935" s="23" t="s">
        <v>14</v>
      </c>
      <c r="D6935" s="41">
        <v>14250</v>
      </c>
      <c r="E6935" s="23" t="s">
        <v>40</v>
      </c>
    </row>
    <row r="6936" spans="1:5" ht="13.2" x14ac:dyDescent="0.25">
      <c r="A6936" s="23">
        <v>6935</v>
      </c>
      <c r="B6936" s="22" t="s">
        <v>7</v>
      </c>
      <c r="C6936" s="23" t="s">
        <v>14</v>
      </c>
      <c r="D6936" s="41">
        <v>5500</v>
      </c>
      <c r="E6936" s="23" t="s">
        <v>40</v>
      </c>
    </row>
    <row r="6937" spans="1:5" ht="13.2" x14ac:dyDescent="0.25">
      <c r="A6937" s="23">
        <v>6936</v>
      </c>
      <c r="B6937" s="22" t="s">
        <v>7</v>
      </c>
      <c r="C6937" s="23" t="s">
        <v>14</v>
      </c>
      <c r="D6937" s="41">
        <v>2500</v>
      </c>
      <c r="E6937" s="23" t="s">
        <v>40</v>
      </c>
    </row>
    <row r="6938" spans="1:5" ht="13.2" x14ac:dyDescent="0.25">
      <c r="A6938" s="23">
        <v>6937</v>
      </c>
      <c r="B6938" s="22" t="s">
        <v>7</v>
      </c>
      <c r="C6938" s="23" t="s">
        <v>14</v>
      </c>
      <c r="D6938" s="41">
        <v>21000</v>
      </c>
      <c r="E6938" s="23" t="s">
        <v>40</v>
      </c>
    </row>
    <row r="6939" spans="1:5" ht="13.2" x14ac:dyDescent="0.25">
      <c r="A6939" s="23">
        <v>6938</v>
      </c>
      <c r="B6939" s="22" t="s">
        <v>7</v>
      </c>
      <c r="C6939" s="23" t="s">
        <v>14</v>
      </c>
      <c r="D6939" s="41">
        <v>500</v>
      </c>
      <c r="E6939" s="23" t="s">
        <v>40</v>
      </c>
    </row>
    <row r="6940" spans="1:5" ht="13.2" x14ac:dyDescent="0.25">
      <c r="A6940" s="23">
        <v>6939</v>
      </c>
      <c r="B6940" s="22" t="s">
        <v>7</v>
      </c>
      <c r="C6940" s="23" t="s">
        <v>14</v>
      </c>
      <c r="D6940" s="41">
        <v>750</v>
      </c>
      <c r="E6940" s="23" t="s">
        <v>40</v>
      </c>
    </row>
    <row r="6941" spans="1:5" ht="13.2" x14ac:dyDescent="0.25">
      <c r="A6941" s="23">
        <v>6940</v>
      </c>
      <c r="B6941" s="22" t="s">
        <v>7</v>
      </c>
      <c r="C6941" s="23" t="s">
        <v>14</v>
      </c>
      <c r="D6941" s="41">
        <v>1750</v>
      </c>
      <c r="E6941" s="23" t="s">
        <v>40</v>
      </c>
    </row>
    <row r="6942" spans="1:5" ht="13.2" x14ac:dyDescent="0.25">
      <c r="A6942" s="23">
        <v>6941</v>
      </c>
      <c r="B6942" s="22" t="s">
        <v>7</v>
      </c>
      <c r="C6942" s="23" t="s">
        <v>13</v>
      </c>
      <c r="D6942" s="41">
        <v>7500</v>
      </c>
      <c r="E6942" s="23" t="s">
        <v>40</v>
      </c>
    </row>
    <row r="6943" spans="1:5" ht="13.2" x14ac:dyDescent="0.25">
      <c r="A6943" s="23">
        <v>6942</v>
      </c>
      <c r="B6943" s="22" t="s">
        <v>7</v>
      </c>
      <c r="C6943" s="23" t="s">
        <v>12</v>
      </c>
      <c r="D6943" s="41">
        <v>10000</v>
      </c>
      <c r="E6943" s="23" t="s">
        <v>40</v>
      </c>
    </row>
    <row r="6944" spans="1:5" ht="13.2" x14ac:dyDescent="0.25">
      <c r="A6944" s="23">
        <v>6943</v>
      </c>
      <c r="B6944" s="22" t="s">
        <v>7</v>
      </c>
      <c r="C6944" s="23" t="s">
        <v>11</v>
      </c>
      <c r="D6944" s="41">
        <v>3250</v>
      </c>
      <c r="E6944" s="23" t="s">
        <v>40</v>
      </c>
    </row>
    <row r="6945" spans="1:5" ht="13.2" x14ac:dyDescent="0.25">
      <c r="A6945" s="23">
        <v>6944</v>
      </c>
      <c r="B6945" s="22" t="s">
        <v>7</v>
      </c>
      <c r="C6945" s="23" t="s">
        <v>10</v>
      </c>
      <c r="D6945" s="41">
        <v>8750</v>
      </c>
      <c r="E6945" s="23" t="s">
        <v>39</v>
      </c>
    </row>
    <row r="6946" spans="1:5" ht="13.2" x14ac:dyDescent="0.25">
      <c r="A6946" s="23">
        <v>6945</v>
      </c>
      <c r="B6946" s="22" t="s">
        <v>7</v>
      </c>
      <c r="C6946" s="23" t="s">
        <v>14</v>
      </c>
      <c r="D6946" s="41">
        <v>8750</v>
      </c>
      <c r="E6946" s="23" t="s">
        <v>39</v>
      </c>
    </row>
    <row r="6947" spans="1:5" ht="13.2" x14ac:dyDescent="0.25">
      <c r="A6947" s="23">
        <v>6946</v>
      </c>
      <c r="B6947" s="22" t="s">
        <v>7</v>
      </c>
      <c r="C6947" s="23" t="s">
        <v>14</v>
      </c>
      <c r="D6947" s="41">
        <v>8250</v>
      </c>
      <c r="E6947" s="23" t="s">
        <v>39</v>
      </c>
    </row>
    <row r="6948" spans="1:5" ht="13.2" x14ac:dyDescent="0.25">
      <c r="A6948" s="23">
        <v>6947</v>
      </c>
      <c r="B6948" s="22" t="s">
        <v>7</v>
      </c>
      <c r="C6948" s="23" t="s">
        <v>14</v>
      </c>
      <c r="D6948" s="41">
        <v>500</v>
      </c>
      <c r="E6948" s="23" t="s">
        <v>39</v>
      </c>
    </row>
    <row r="6949" spans="1:5" ht="13.2" x14ac:dyDescent="0.25">
      <c r="A6949" s="23">
        <v>6948</v>
      </c>
      <c r="B6949" s="22" t="s">
        <v>7</v>
      </c>
      <c r="C6949" s="23" t="s">
        <v>11</v>
      </c>
      <c r="D6949" s="41">
        <v>6000</v>
      </c>
      <c r="E6949" s="23" t="s">
        <v>39</v>
      </c>
    </row>
    <row r="6950" spans="1:5" ht="13.2" x14ac:dyDescent="0.25">
      <c r="A6950" s="23">
        <v>6949</v>
      </c>
      <c r="B6950" s="22" t="s">
        <v>7</v>
      </c>
      <c r="C6950" s="23" t="s">
        <v>10</v>
      </c>
      <c r="D6950" s="41">
        <v>17500</v>
      </c>
      <c r="E6950" s="23" t="s">
        <v>39</v>
      </c>
    </row>
    <row r="6951" spans="1:5" ht="13.2" x14ac:dyDescent="0.25">
      <c r="A6951" s="23">
        <v>6950</v>
      </c>
      <c r="B6951" s="22" t="s">
        <v>7</v>
      </c>
      <c r="C6951" s="23" t="s">
        <v>14</v>
      </c>
      <c r="D6951" s="41">
        <v>3250</v>
      </c>
      <c r="E6951" s="23" t="s">
        <v>39</v>
      </c>
    </row>
    <row r="6952" spans="1:5" ht="13.2" x14ac:dyDescent="0.25">
      <c r="A6952" s="23">
        <v>6951</v>
      </c>
      <c r="B6952" s="22" t="s">
        <v>7</v>
      </c>
      <c r="C6952" s="23" t="s">
        <v>14</v>
      </c>
      <c r="D6952" s="41">
        <v>2500</v>
      </c>
      <c r="E6952" s="23" t="s">
        <v>39</v>
      </c>
    </row>
    <row r="6953" spans="1:5" ht="13.2" x14ac:dyDescent="0.25">
      <c r="A6953" s="23">
        <v>6952</v>
      </c>
      <c r="B6953" s="22" t="s">
        <v>7</v>
      </c>
      <c r="C6953" s="23" t="s">
        <v>14</v>
      </c>
      <c r="D6953" s="41">
        <v>3000</v>
      </c>
      <c r="E6953" s="23" t="s">
        <v>39</v>
      </c>
    </row>
    <row r="6954" spans="1:5" ht="13.2" x14ac:dyDescent="0.25">
      <c r="A6954" s="23">
        <v>6953</v>
      </c>
      <c r="B6954" s="22" t="s">
        <v>7</v>
      </c>
      <c r="C6954" s="23" t="s">
        <v>14</v>
      </c>
      <c r="D6954" s="41">
        <v>6000</v>
      </c>
      <c r="E6954" s="23" t="s">
        <v>39</v>
      </c>
    </row>
    <row r="6955" spans="1:5" ht="13.2" x14ac:dyDescent="0.25">
      <c r="A6955" s="23">
        <v>6954</v>
      </c>
      <c r="B6955" s="22" t="s">
        <v>7</v>
      </c>
      <c r="C6955" s="23" t="s">
        <v>14</v>
      </c>
      <c r="D6955" s="41">
        <v>10500</v>
      </c>
      <c r="E6955" s="23" t="s">
        <v>39</v>
      </c>
    </row>
    <row r="6956" spans="1:5" ht="13.2" x14ac:dyDescent="0.25">
      <c r="A6956" s="23">
        <v>6955</v>
      </c>
      <c r="B6956" s="22" t="s">
        <v>7</v>
      </c>
      <c r="C6956" s="23" t="s">
        <v>14</v>
      </c>
      <c r="D6956" s="41">
        <v>500</v>
      </c>
      <c r="E6956" s="23" t="s">
        <v>39</v>
      </c>
    </row>
    <row r="6957" spans="1:5" ht="13.2" x14ac:dyDescent="0.25">
      <c r="A6957" s="23">
        <v>6956</v>
      </c>
      <c r="B6957" s="22" t="s">
        <v>7</v>
      </c>
      <c r="C6957" s="23" t="s">
        <v>14</v>
      </c>
      <c r="D6957" s="41">
        <v>750</v>
      </c>
      <c r="E6957" s="23" t="s">
        <v>39</v>
      </c>
    </row>
    <row r="6958" spans="1:5" ht="13.2" x14ac:dyDescent="0.25">
      <c r="A6958" s="23">
        <v>6957</v>
      </c>
      <c r="B6958" s="22" t="s">
        <v>7</v>
      </c>
      <c r="C6958" s="23" t="s">
        <v>14</v>
      </c>
      <c r="D6958" s="41">
        <v>1750</v>
      </c>
      <c r="E6958" s="23" t="s">
        <v>39</v>
      </c>
    </row>
    <row r="6959" spans="1:5" ht="13.2" x14ac:dyDescent="0.25">
      <c r="A6959" s="23">
        <v>6958</v>
      </c>
      <c r="B6959" s="22" t="s">
        <v>7</v>
      </c>
      <c r="C6959" s="23" t="s">
        <v>13</v>
      </c>
      <c r="D6959" s="41">
        <v>15000</v>
      </c>
      <c r="E6959" s="23" t="s">
        <v>39</v>
      </c>
    </row>
    <row r="6960" spans="1:5" ht="13.2" x14ac:dyDescent="0.25">
      <c r="A6960" s="23">
        <v>6959</v>
      </c>
      <c r="B6960" s="22" t="s">
        <v>7</v>
      </c>
      <c r="C6960" s="23" t="s">
        <v>12</v>
      </c>
      <c r="D6960" s="41">
        <v>15000</v>
      </c>
      <c r="E6960" s="23" t="s">
        <v>39</v>
      </c>
    </row>
    <row r="6961" spans="1:5" ht="13.2" x14ac:dyDescent="0.25">
      <c r="A6961" s="23">
        <v>6960</v>
      </c>
      <c r="B6961" s="22" t="s">
        <v>7</v>
      </c>
      <c r="C6961" s="23" t="s">
        <v>11</v>
      </c>
      <c r="D6961" s="41">
        <v>16500</v>
      </c>
      <c r="E6961" s="23" t="s">
        <v>39</v>
      </c>
    </row>
    <row r="6962" spans="1:5" ht="13.2" x14ac:dyDescent="0.25">
      <c r="A6962" s="23">
        <v>6961</v>
      </c>
      <c r="B6962" s="22" t="s">
        <v>7</v>
      </c>
      <c r="C6962" s="23" t="s">
        <v>10</v>
      </c>
      <c r="D6962" s="41">
        <v>7500</v>
      </c>
      <c r="E6962" s="23" t="s">
        <v>39</v>
      </c>
    </row>
    <row r="6963" spans="1:5" ht="13.2" x14ac:dyDescent="0.25">
      <c r="A6963" s="23">
        <v>6962</v>
      </c>
      <c r="B6963" s="22" t="s">
        <v>7</v>
      </c>
      <c r="C6963" s="23" t="s">
        <v>14</v>
      </c>
      <c r="D6963" s="41">
        <v>3000</v>
      </c>
      <c r="E6963" s="23" t="s">
        <v>39</v>
      </c>
    </row>
    <row r="6964" spans="1:5" ht="13.2" x14ac:dyDescent="0.25">
      <c r="A6964" s="23">
        <v>6963</v>
      </c>
      <c r="B6964" s="22" t="s">
        <v>7</v>
      </c>
      <c r="C6964" s="23" t="s">
        <v>10</v>
      </c>
      <c r="D6964" s="41">
        <v>5000</v>
      </c>
      <c r="E6964" s="23" t="s">
        <v>39</v>
      </c>
    </row>
    <row r="6965" spans="1:5" ht="13.2" x14ac:dyDescent="0.25">
      <c r="A6965" s="23">
        <v>6964</v>
      </c>
      <c r="B6965" s="22" t="s">
        <v>7</v>
      </c>
      <c r="C6965" s="23" t="s">
        <v>14</v>
      </c>
      <c r="D6965" s="41">
        <v>5000</v>
      </c>
      <c r="E6965" s="23" t="s">
        <v>39</v>
      </c>
    </row>
    <row r="6966" spans="1:5" ht="13.2" x14ac:dyDescent="0.25">
      <c r="A6966" s="23">
        <v>6965</v>
      </c>
      <c r="B6966" s="22" t="s">
        <v>7</v>
      </c>
      <c r="C6966" s="23" t="s">
        <v>10</v>
      </c>
      <c r="D6966" s="41">
        <v>5000</v>
      </c>
      <c r="E6966" s="23" t="s">
        <v>39</v>
      </c>
    </row>
    <row r="6967" spans="1:5" ht="13.2" x14ac:dyDescent="0.25">
      <c r="A6967" s="23">
        <v>6966</v>
      </c>
      <c r="B6967" s="22" t="s">
        <v>7</v>
      </c>
      <c r="C6967" s="23" t="s">
        <v>14</v>
      </c>
      <c r="D6967" s="41">
        <v>7500</v>
      </c>
      <c r="E6967" s="23" t="s">
        <v>39</v>
      </c>
    </row>
    <row r="6968" spans="1:5" ht="13.2" x14ac:dyDescent="0.25">
      <c r="A6968" s="23">
        <v>6967</v>
      </c>
      <c r="B6968" s="22" t="s">
        <v>7</v>
      </c>
      <c r="C6968" s="23" t="s">
        <v>13</v>
      </c>
      <c r="D6968" s="41">
        <v>5000</v>
      </c>
      <c r="E6968" s="23" t="s">
        <v>39</v>
      </c>
    </row>
    <row r="6969" spans="1:5" ht="13.2" x14ac:dyDescent="0.25">
      <c r="A6969" s="23">
        <v>6968</v>
      </c>
      <c r="B6969" s="22" t="s">
        <v>7</v>
      </c>
      <c r="C6969" s="23" t="s">
        <v>10</v>
      </c>
      <c r="D6969" s="41">
        <v>17500</v>
      </c>
      <c r="E6969" s="23" t="s">
        <v>39</v>
      </c>
    </row>
    <row r="6970" spans="1:5" ht="13.2" x14ac:dyDescent="0.25">
      <c r="A6970" s="23">
        <v>6969</v>
      </c>
      <c r="B6970" s="22" t="s">
        <v>7</v>
      </c>
      <c r="C6970" s="23" t="s">
        <v>10</v>
      </c>
      <c r="D6970" s="41">
        <v>7500</v>
      </c>
      <c r="E6970" s="23" t="s">
        <v>39</v>
      </c>
    </row>
    <row r="6971" spans="1:5" ht="13.2" x14ac:dyDescent="0.25">
      <c r="A6971" s="23">
        <v>6970</v>
      </c>
      <c r="B6971" s="22" t="s">
        <v>7</v>
      </c>
      <c r="C6971" s="23" t="s">
        <v>14</v>
      </c>
      <c r="D6971" s="41">
        <v>4000</v>
      </c>
      <c r="E6971" s="23" t="s">
        <v>39</v>
      </c>
    </row>
    <row r="6972" spans="1:5" ht="13.2" x14ac:dyDescent="0.25">
      <c r="A6972" s="23">
        <v>6971</v>
      </c>
      <c r="B6972" s="22" t="s">
        <v>7</v>
      </c>
      <c r="C6972" s="23" t="s">
        <v>14</v>
      </c>
      <c r="D6972" s="41">
        <v>500</v>
      </c>
      <c r="E6972" s="23" t="s">
        <v>39</v>
      </c>
    </row>
    <row r="6973" spans="1:5" ht="13.2" x14ac:dyDescent="0.25">
      <c r="A6973" s="23">
        <v>6972</v>
      </c>
      <c r="B6973" s="22" t="s">
        <v>7</v>
      </c>
      <c r="C6973" s="23" t="s">
        <v>14</v>
      </c>
      <c r="D6973" s="41">
        <v>750</v>
      </c>
      <c r="E6973" s="23" t="s">
        <v>39</v>
      </c>
    </row>
    <row r="6974" spans="1:5" ht="13.2" x14ac:dyDescent="0.25">
      <c r="A6974" s="23">
        <v>6973</v>
      </c>
      <c r="B6974" s="22" t="s">
        <v>7</v>
      </c>
      <c r="C6974" s="23" t="s">
        <v>14</v>
      </c>
      <c r="D6974" s="41">
        <v>2000</v>
      </c>
      <c r="E6974" s="23" t="s">
        <v>39</v>
      </c>
    </row>
    <row r="6975" spans="1:5" ht="13.2" x14ac:dyDescent="0.25">
      <c r="A6975" s="23">
        <v>6974</v>
      </c>
      <c r="B6975" s="22" t="s">
        <v>7</v>
      </c>
      <c r="C6975" s="23" t="s">
        <v>14</v>
      </c>
      <c r="D6975" s="41">
        <v>750</v>
      </c>
      <c r="E6975" s="23" t="s">
        <v>39</v>
      </c>
    </row>
    <row r="6976" spans="1:5" ht="13.2" x14ac:dyDescent="0.25">
      <c r="A6976" s="23">
        <v>6975</v>
      </c>
      <c r="B6976" s="22" t="s">
        <v>7</v>
      </c>
      <c r="C6976" s="23" t="s">
        <v>14</v>
      </c>
      <c r="D6976" s="41">
        <v>1000</v>
      </c>
      <c r="E6976" s="23" t="s">
        <v>39</v>
      </c>
    </row>
    <row r="6977" spans="1:5" ht="13.2" x14ac:dyDescent="0.25">
      <c r="A6977" s="23">
        <v>6976</v>
      </c>
      <c r="B6977" s="22" t="s">
        <v>7</v>
      </c>
      <c r="C6977" s="23" t="s">
        <v>13</v>
      </c>
      <c r="D6977" s="41">
        <v>7500</v>
      </c>
      <c r="E6977" s="23" t="s">
        <v>39</v>
      </c>
    </row>
    <row r="6978" spans="1:5" ht="13.2" x14ac:dyDescent="0.25">
      <c r="A6978" s="23">
        <v>6977</v>
      </c>
      <c r="B6978" s="22" t="s">
        <v>7</v>
      </c>
      <c r="C6978" s="23" t="s">
        <v>10</v>
      </c>
      <c r="D6978" s="41">
        <v>11000</v>
      </c>
      <c r="E6978" s="23" t="s">
        <v>39</v>
      </c>
    </row>
    <row r="6979" spans="1:5" ht="13.2" x14ac:dyDescent="0.25">
      <c r="A6979" s="23">
        <v>6978</v>
      </c>
      <c r="B6979" s="22" t="s">
        <v>7</v>
      </c>
      <c r="C6979" s="23" t="s">
        <v>14</v>
      </c>
      <c r="D6979" s="41">
        <v>1750</v>
      </c>
      <c r="E6979" s="23" t="s">
        <v>39</v>
      </c>
    </row>
    <row r="6980" spans="1:5" ht="13.2" x14ac:dyDescent="0.25">
      <c r="A6980" s="23">
        <v>6979</v>
      </c>
      <c r="B6980" s="22" t="s">
        <v>7</v>
      </c>
      <c r="C6980" s="23" t="s">
        <v>14</v>
      </c>
      <c r="D6980" s="41">
        <v>2250</v>
      </c>
      <c r="E6980" s="23" t="s">
        <v>39</v>
      </c>
    </row>
    <row r="6981" spans="1:5" ht="13.2" x14ac:dyDescent="0.25">
      <c r="A6981" s="23">
        <v>6980</v>
      </c>
      <c r="B6981" s="22" t="s">
        <v>7</v>
      </c>
      <c r="C6981" s="23" t="s">
        <v>14</v>
      </c>
      <c r="D6981" s="41">
        <v>5000</v>
      </c>
      <c r="E6981" s="23" t="s">
        <v>39</v>
      </c>
    </row>
    <row r="6982" spans="1:5" ht="13.2" x14ac:dyDescent="0.25">
      <c r="A6982" s="23">
        <v>6981</v>
      </c>
      <c r="B6982" s="22" t="s">
        <v>7</v>
      </c>
      <c r="C6982" s="23" t="s">
        <v>14</v>
      </c>
      <c r="D6982" s="41">
        <v>3750</v>
      </c>
      <c r="E6982" s="23" t="s">
        <v>39</v>
      </c>
    </row>
    <row r="6983" spans="1:5" ht="13.2" x14ac:dyDescent="0.25">
      <c r="A6983" s="23">
        <v>6982</v>
      </c>
      <c r="B6983" s="22" t="s">
        <v>7</v>
      </c>
      <c r="C6983" s="23" t="s">
        <v>13</v>
      </c>
      <c r="D6983" s="41">
        <v>3750</v>
      </c>
      <c r="E6983" s="23" t="s">
        <v>39</v>
      </c>
    </row>
    <row r="6984" spans="1:5" ht="13.2" x14ac:dyDescent="0.25">
      <c r="A6984" s="23">
        <v>6983</v>
      </c>
      <c r="B6984" s="22" t="s">
        <v>7</v>
      </c>
      <c r="C6984" s="23" t="s">
        <v>10</v>
      </c>
      <c r="D6984" s="41">
        <v>2500</v>
      </c>
      <c r="E6984" s="23" t="s">
        <v>39</v>
      </c>
    </row>
    <row r="6985" spans="1:5" ht="13.2" x14ac:dyDescent="0.25">
      <c r="A6985" s="23">
        <v>6984</v>
      </c>
      <c r="B6985" s="22" t="s">
        <v>7</v>
      </c>
      <c r="C6985" s="23" t="s">
        <v>14</v>
      </c>
      <c r="D6985" s="41">
        <v>11250</v>
      </c>
      <c r="E6985" s="23" t="s">
        <v>39</v>
      </c>
    </row>
    <row r="6986" spans="1:5" ht="13.2" x14ac:dyDescent="0.25">
      <c r="A6986" s="23">
        <v>6985</v>
      </c>
      <c r="B6986" s="22" t="s">
        <v>7</v>
      </c>
      <c r="C6986" s="23" t="s">
        <v>10</v>
      </c>
      <c r="D6986" s="41">
        <v>11000</v>
      </c>
      <c r="E6986" s="23" t="s">
        <v>39</v>
      </c>
    </row>
    <row r="6987" spans="1:5" ht="13.2" x14ac:dyDescent="0.25">
      <c r="A6987" s="23">
        <v>6986</v>
      </c>
      <c r="B6987" s="22" t="s">
        <v>7</v>
      </c>
      <c r="C6987" s="23" t="s">
        <v>14</v>
      </c>
      <c r="D6987" s="41">
        <v>4250</v>
      </c>
      <c r="E6987" s="23" t="s">
        <v>39</v>
      </c>
    </row>
    <row r="6988" spans="1:5" ht="13.2" x14ac:dyDescent="0.25">
      <c r="A6988" s="23">
        <v>6987</v>
      </c>
      <c r="B6988" s="22" t="s">
        <v>7</v>
      </c>
      <c r="C6988" s="23" t="s">
        <v>14</v>
      </c>
      <c r="D6988" s="41">
        <v>5500</v>
      </c>
      <c r="E6988" s="23" t="s">
        <v>39</v>
      </c>
    </row>
    <row r="6989" spans="1:5" ht="13.2" x14ac:dyDescent="0.25">
      <c r="A6989" s="23">
        <v>6988</v>
      </c>
      <c r="B6989" s="22" t="s">
        <v>7</v>
      </c>
      <c r="C6989" s="23" t="s">
        <v>14</v>
      </c>
      <c r="D6989" s="41">
        <v>8250</v>
      </c>
      <c r="E6989" s="23" t="s">
        <v>39</v>
      </c>
    </row>
    <row r="6990" spans="1:5" ht="13.2" x14ac:dyDescent="0.25">
      <c r="A6990" s="23">
        <v>6989</v>
      </c>
      <c r="B6990" s="22" t="s">
        <v>7</v>
      </c>
      <c r="C6990" s="23" t="s">
        <v>14</v>
      </c>
      <c r="D6990" s="41">
        <v>3750</v>
      </c>
      <c r="E6990" s="23" t="s">
        <v>39</v>
      </c>
    </row>
    <row r="6991" spans="1:5" ht="13.2" x14ac:dyDescent="0.25">
      <c r="A6991" s="23">
        <v>6990</v>
      </c>
      <c r="B6991" s="22" t="s">
        <v>7</v>
      </c>
      <c r="C6991" s="23" t="s">
        <v>14</v>
      </c>
      <c r="D6991" s="41">
        <v>1500</v>
      </c>
      <c r="E6991" s="23" t="s">
        <v>39</v>
      </c>
    </row>
    <row r="6992" spans="1:5" ht="13.2" x14ac:dyDescent="0.25">
      <c r="A6992" s="23">
        <v>6991</v>
      </c>
      <c r="B6992" s="22" t="s">
        <v>7</v>
      </c>
      <c r="C6992" s="23" t="s">
        <v>14</v>
      </c>
      <c r="D6992" s="41">
        <v>9000</v>
      </c>
      <c r="E6992" s="23" t="s">
        <v>39</v>
      </c>
    </row>
    <row r="6993" spans="1:5" ht="13.2" x14ac:dyDescent="0.25">
      <c r="A6993" s="23">
        <v>6992</v>
      </c>
      <c r="B6993" s="22" t="s">
        <v>7</v>
      </c>
      <c r="C6993" s="23" t="s">
        <v>14</v>
      </c>
      <c r="D6993" s="41">
        <v>10500</v>
      </c>
      <c r="E6993" s="23" t="s">
        <v>39</v>
      </c>
    </row>
    <row r="6994" spans="1:5" ht="13.2" x14ac:dyDescent="0.25">
      <c r="A6994" s="23">
        <v>6993</v>
      </c>
      <c r="B6994" s="22" t="s">
        <v>7</v>
      </c>
      <c r="C6994" s="23" t="s">
        <v>14</v>
      </c>
      <c r="D6994" s="41">
        <v>500</v>
      </c>
      <c r="E6994" s="23" t="s">
        <v>39</v>
      </c>
    </row>
    <row r="6995" spans="1:5" ht="13.2" x14ac:dyDescent="0.25">
      <c r="A6995" s="23">
        <v>6994</v>
      </c>
      <c r="B6995" s="22" t="s">
        <v>7</v>
      </c>
      <c r="C6995" s="23" t="s">
        <v>14</v>
      </c>
      <c r="D6995" s="41">
        <v>750</v>
      </c>
      <c r="E6995" s="23" t="s">
        <v>39</v>
      </c>
    </row>
    <row r="6996" spans="1:5" ht="13.2" x14ac:dyDescent="0.25">
      <c r="A6996" s="23">
        <v>6995</v>
      </c>
      <c r="B6996" s="22" t="s">
        <v>7</v>
      </c>
      <c r="C6996" s="23" t="s">
        <v>14</v>
      </c>
      <c r="D6996" s="41">
        <v>1750</v>
      </c>
      <c r="E6996" s="23" t="s">
        <v>39</v>
      </c>
    </row>
    <row r="6997" spans="1:5" ht="13.2" x14ac:dyDescent="0.25">
      <c r="A6997" s="23">
        <v>6996</v>
      </c>
      <c r="B6997" s="22" t="s">
        <v>7</v>
      </c>
      <c r="C6997" s="23" t="s">
        <v>14</v>
      </c>
      <c r="D6997" s="41">
        <v>7500</v>
      </c>
      <c r="E6997" s="23" t="s">
        <v>39</v>
      </c>
    </row>
    <row r="6998" spans="1:5" ht="13.2" x14ac:dyDescent="0.25">
      <c r="A6998" s="23">
        <v>6997</v>
      </c>
      <c r="B6998" s="22" t="s">
        <v>7</v>
      </c>
      <c r="C6998" s="23" t="s">
        <v>13</v>
      </c>
      <c r="D6998" s="41">
        <v>3750</v>
      </c>
      <c r="E6998" s="23" t="s">
        <v>39</v>
      </c>
    </row>
    <row r="6999" spans="1:5" ht="13.2" x14ac:dyDescent="0.25">
      <c r="A6999" s="23">
        <v>6998</v>
      </c>
      <c r="B6999" s="22" t="s">
        <v>7</v>
      </c>
      <c r="C6999" s="23" t="s">
        <v>12</v>
      </c>
      <c r="D6999" s="41">
        <v>8750</v>
      </c>
      <c r="E6999" s="23" t="s">
        <v>39</v>
      </c>
    </row>
    <row r="7000" spans="1:5" ht="13.2" x14ac:dyDescent="0.25">
      <c r="A7000" s="23">
        <v>6999</v>
      </c>
      <c r="B7000" s="22" t="s">
        <v>7</v>
      </c>
      <c r="C7000" s="23" t="s">
        <v>14</v>
      </c>
      <c r="D7000" s="41">
        <v>11500</v>
      </c>
      <c r="E7000" s="23" t="s">
        <v>39</v>
      </c>
    </row>
    <row r="7001" spans="1:5" ht="13.2" x14ac:dyDescent="0.25">
      <c r="A7001" s="23">
        <v>7000</v>
      </c>
      <c r="B7001" s="22" t="s">
        <v>7</v>
      </c>
      <c r="C7001" s="23" t="s">
        <v>13</v>
      </c>
      <c r="D7001" s="41">
        <v>11250</v>
      </c>
      <c r="E7001" s="23" t="s">
        <v>39</v>
      </c>
    </row>
    <row r="7002" spans="1:5" ht="13.2" x14ac:dyDescent="0.25">
      <c r="A7002" s="23">
        <v>7001</v>
      </c>
      <c r="B7002" s="22" t="s">
        <v>7</v>
      </c>
      <c r="C7002" s="23" t="s">
        <v>13</v>
      </c>
      <c r="D7002" s="41">
        <v>11250</v>
      </c>
      <c r="E7002" s="23" t="s">
        <v>39</v>
      </c>
    </row>
    <row r="7003" spans="1:5" ht="13.2" x14ac:dyDescent="0.25">
      <c r="A7003" s="23">
        <v>7002</v>
      </c>
      <c r="B7003" s="22" t="s">
        <v>7</v>
      </c>
      <c r="C7003" s="23" t="s">
        <v>12</v>
      </c>
      <c r="D7003" s="41">
        <v>10000</v>
      </c>
      <c r="E7003" s="23" t="s">
        <v>39</v>
      </c>
    </row>
    <row r="7004" spans="1:5" ht="13.2" x14ac:dyDescent="0.25">
      <c r="A7004" s="23">
        <v>7003</v>
      </c>
      <c r="B7004" s="22" t="s">
        <v>7</v>
      </c>
      <c r="C7004" s="23" t="s">
        <v>10</v>
      </c>
      <c r="D7004" s="41">
        <v>7500</v>
      </c>
      <c r="E7004" s="23" t="s">
        <v>39</v>
      </c>
    </row>
    <row r="7005" spans="1:5" ht="13.2" x14ac:dyDescent="0.25">
      <c r="A7005" s="23">
        <v>7004</v>
      </c>
      <c r="B7005" s="22" t="s">
        <v>7</v>
      </c>
      <c r="C7005" s="23" t="s">
        <v>14</v>
      </c>
      <c r="D7005" s="41">
        <v>2250</v>
      </c>
      <c r="E7005" s="23" t="s">
        <v>39</v>
      </c>
    </row>
    <row r="7006" spans="1:5" ht="13.2" x14ac:dyDescent="0.25">
      <c r="A7006" s="23">
        <v>7005</v>
      </c>
      <c r="B7006" s="22" t="s">
        <v>7</v>
      </c>
      <c r="C7006" s="23" t="s">
        <v>14</v>
      </c>
      <c r="D7006" s="41">
        <v>13500</v>
      </c>
      <c r="E7006" s="23" t="s">
        <v>39</v>
      </c>
    </row>
    <row r="7007" spans="1:5" ht="13.2" x14ac:dyDescent="0.25">
      <c r="A7007" s="23">
        <v>7006</v>
      </c>
      <c r="B7007" s="22" t="s">
        <v>7</v>
      </c>
      <c r="C7007" s="23" t="s">
        <v>13</v>
      </c>
      <c r="D7007" s="41">
        <v>7500</v>
      </c>
      <c r="E7007" s="23" t="s">
        <v>39</v>
      </c>
    </row>
    <row r="7008" spans="1:5" ht="13.2" x14ac:dyDescent="0.25">
      <c r="A7008" s="23">
        <v>7007</v>
      </c>
      <c r="B7008" s="22" t="s">
        <v>7</v>
      </c>
      <c r="C7008" s="23" t="s">
        <v>12</v>
      </c>
      <c r="D7008" s="41">
        <v>12500</v>
      </c>
      <c r="E7008" s="23" t="s">
        <v>39</v>
      </c>
    </row>
    <row r="7009" spans="1:5" ht="13.2" x14ac:dyDescent="0.25">
      <c r="A7009" s="23">
        <v>7008</v>
      </c>
      <c r="B7009" s="22" t="s">
        <v>7</v>
      </c>
      <c r="C7009" s="23" t="s">
        <v>10</v>
      </c>
      <c r="D7009" s="41">
        <v>15000</v>
      </c>
      <c r="E7009" s="23" t="s">
        <v>39</v>
      </c>
    </row>
    <row r="7010" spans="1:5" ht="13.2" x14ac:dyDescent="0.25">
      <c r="A7010" s="23">
        <v>7009</v>
      </c>
      <c r="B7010" s="22" t="s">
        <v>7</v>
      </c>
      <c r="C7010" s="23" t="s">
        <v>14</v>
      </c>
      <c r="D7010" s="41">
        <v>2000</v>
      </c>
      <c r="E7010" s="23" t="s">
        <v>39</v>
      </c>
    </row>
    <row r="7011" spans="1:5" ht="13.2" x14ac:dyDescent="0.25">
      <c r="A7011" s="23">
        <v>7010</v>
      </c>
      <c r="B7011" s="22" t="s">
        <v>7</v>
      </c>
      <c r="C7011" s="23" t="s">
        <v>14</v>
      </c>
      <c r="D7011" s="41">
        <v>6000</v>
      </c>
      <c r="E7011" s="23" t="s">
        <v>39</v>
      </c>
    </row>
    <row r="7012" spans="1:5" ht="13.2" x14ac:dyDescent="0.25">
      <c r="A7012" s="23">
        <v>7011</v>
      </c>
      <c r="B7012" s="22" t="s">
        <v>7</v>
      </c>
      <c r="C7012" s="23" t="s">
        <v>14</v>
      </c>
      <c r="D7012" s="41">
        <v>8250</v>
      </c>
      <c r="E7012" s="23" t="s">
        <v>39</v>
      </c>
    </row>
    <row r="7013" spans="1:5" ht="13.2" x14ac:dyDescent="0.25">
      <c r="A7013" s="23">
        <v>7012</v>
      </c>
      <c r="B7013" s="22" t="s">
        <v>7</v>
      </c>
      <c r="C7013" s="23" t="s">
        <v>14</v>
      </c>
      <c r="D7013" s="41">
        <v>4250</v>
      </c>
      <c r="E7013" s="23" t="s">
        <v>39</v>
      </c>
    </row>
    <row r="7014" spans="1:5" ht="13.2" x14ac:dyDescent="0.25">
      <c r="A7014" s="23">
        <v>7013</v>
      </c>
      <c r="B7014" s="22" t="s">
        <v>7</v>
      </c>
      <c r="C7014" s="23" t="s">
        <v>14</v>
      </c>
      <c r="D7014" s="41">
        <v>4500</v>
      </c>
      <c r="E7014" s="23" t="s">
        <v>39</v>
      </c>
    </row>
    <row r="7015" spans="1:5" ht="13.2" x14ac:dyDescent="0.25">
      <c r="A7015" s="23">
        <v>7014</v>
      </c>
      <c r="B7015" s="22" t="s">
        <v>7</v>
      </c>
      <c r="C7015" s="23" t="s">
        <v>14</v>
      </c>
      <c r="D7015" s="41">
        <v>4250</v>
      </c>
      <c r="E7015" s="23" t="s">
        <v>39</v>
      </c>
    </row>
    <row r="7016" spans="1:5" ht="13.2" x14ac:dyDescent="0.25">
      <c r="A7016" s="23">
        <v>7015</v>
      </c>
      <c r="B7016" s="22" t="s">
        <v>7</v>
      </c>
      <c r="C7016" s="23" t="s">
        <v>14</v>
      </c>
      <c r="D7016" s="41">
        <v>3250</v>
      </c>
      <c r="E7016" s="23" t="s">
        <v>39</v>
      </c>
    </row>
    <row r="7017" spans="1:5" ht="13.2" x14ac:dyDescent="0.25">
      <c r="A7017" s="23">
        <v>7016</v>
      </c>
      <c r="B7017" s="22" t="s">
        <v>7</v>
      </c>
      <c r="C7017" s="23" t="s">
        <v>14</v>
      </c>
      <c r="D7017" s="41">
        <v>750</v>
      </c>
      <c r="E7017" s="23" t="s">
        <v>39</v>
      </c>
    </row>
    <row r="7018" spans="1:5" ht="13.2" x14ac:dyDescent="0.25">
      <c r="A7018" s="23">
        <v>7017</v>
      </c>
      <c r="B7018" s="22" t="s">
        <v>7</v>
      </c>
      <c r="C7018" s="23" t="s">
        <v>14</v>
      </c>
      <c r="D7018" s="41">
        <v>750</v>
      </c>
      <c r="E7018" s="23" t="s">
        <v>39</v>
      </c>
    </row>
    <row r="7019" spans="1:5" ht="13.2" x14ac:dyDescent="0.25">
      <c r="A7019" s="23">
        <v>7018</v>
      </c>
      <c r="B7019" s="22" t="s">
        <v>7</v>
      </c>
      <c r="C7019" s="23" t="s">
        <v>14</v>
      </c>
      <c r="D7019" s="41">
        <v>4500</v>
      </c>
      <c r="E7019" s="23" t="s">
        <v>39</v>
      </c>
    </row>
    <row r="7020" spans="1:5" ht="13.2" x14ac:dyDescent="0.25">
      <c r="A7020" s="23">
        <v>7019</v>
      </c>
      <c r="B7020" s="22" t="s">
        <v>7</v>
      </c>
      <c r="C7020" s="23" t="s">
        <v>14</v>
      </c>
      <c r="D7020" s="41">
        <v>47500</v>
      </c>
      <c r="E7020" s="23" t="s">
        <v>39</v>
      </c>
    </row>
    <row r="7021" spans="1:5" ht="13.2" x14ac:dyDescent="0.25">
      <c r="A7021" s="23">
        <v>7020</v>
      </c>
      <c r="B7021" s="22" t="s">
        <v>7</v>
      </c>
      <c r="C7021" s="23" t="s">
        <v>14</v>
      </c>
      <c r="D7021" s="41">
        <v>1750</v>
      </c>
      <c r="E7021" s="23" t="s">
        <v>39</v>
      </c>
    </row>
    <row r="7022" spans="1:5" ht="13.2" x14ac:dyDescent="0.25">
      <c r="A7022" s="23">
        <v>7021</v>
      </c>
      <c r="B7022" s="22" t="s">
        <v>7</v>
      </c>
      <c r="C7022" s="23" t="s">
        <v>14</v>
      </c>
      <c r="D7022" s="41">
        <v>2250</v>
      </c>
      <c r="E7022" s="23" t="s">
        <v>39</v>
      </c>
    </row>
    <row r="7023" spans="1:5" ht="13.2" x14ac:dyDescent="0.25">
      <c r="A7023" s="23">
        <v>7022</v>
      </c>
      <c r="B7023" s="22" t="s">
        <v>7</v>
      </c>
      <c r="C7023" s="23" t="s">
        <v>14</v>
      </c>
      <c r="D7023" s="41">
        <v>5000</v>
      </c>
      <c r="E7023" s="23" t="s">
        <v>39</v>
      </c>
    </row>
    <row r="7024" spans="1:5" ht="13.2" x14ac:dyDescent="0.25">
      <c r="A7024" s="23">
        <v>7023</v>
      </c>
      <c r="B7024" s="22" t="s">
        <v>7</v>
      </c>
      <c r="C7024" s="23" t="s">
        <v>10</v>
      </c>
      <c r="D7024" s="41">
        <v>2500</v>
      </c>
      <c r="E7024" s="23" t="s">
        <v>39</v>
      </c>
    </row>
    <row r="7025" spans="1:5" ht="13.2" x14ac:dyDescent="0.25">
      <c r="A7025" s="23">
        <v>7024</v>
      </c>
      <c r="B7025" s="22" t="s">
        <v>7</v>
      </c>
      <c r="C7025" s="23" t="s">
        <v>14</v>
      </c>
      <c r="D7025" s="41">
        <v>10000</v>
      </c>
      <c r="E7025" s="23" t="s">
        <v>39</v>
      </c>
    </row>
    <row r="7026" spans="1:5" ht="13.2" x14ac:dyDescent="0.25">
      <c r="A7026" s="23">
        <v>7025</v>
      </c>
      <c r="B7026" s="22" t="s">
        <v>7</v>
      </c>
      <c r="C7026" s="23" t="s">
        <v>14</v>
      </c>
      <c r="D7026" s="41">
        <v>13000</v>
      </c>
      <c r="E7026" s="23" t="s">
        <v>39</v>
      </c>
    </row>
    <row r="7027" spans="1:5" ht="13.2" x14ac:dyDescent="0.25">
      <c r="A7027" s="23">
        <v>7026</v>
      </c>
      <c r="B7027" s="22" t="s">
        <v>7</v>
      </c>
      <c r="C7027" s="23" t="s">
        <v>14</v>
      </c>
      <c r="D7027" s="41">
        <v>4000</v>
      </c>
      <c r="E7027" s="23" t="s">
        <v>39</v>
      </c>
    </row>
    <row r="7028" spans="1:5" ht="13.2" x14ac:dyDescent="0.25">
      <c r="A7028" s="23">
        <v>7027</v>
      </c>
      <c r="B7028" s="22" t="s">
        <v>7</v>
      </c>
      <c r="C7028" s="23" t="s">
        <v>10</v>
      </c>
      <c r="D7028" s="41">
        <v>7500</v>
      </c>
      <c r="E7028" s="23" t="s">
        <v>39</v>
      </c>
    </row>
    <row r="7029" spans="1:5" ht="13.2" x14ac:dyDescent="0.25">
      <c r="A7029" s="23">
        <v>7028</v>
      </c>
      <c r="B7029" s="22" t="s">
        <v>7</v>
      </c>
      <c r="C7029" s="23" t="s">
        <v>14</v>
      </c>
      <c r="D7029" s="41">
        <v>2250</v>
      </c>
      <c r="E7029" s="23" t="s">
        <v>39</v>
      </c>
    </row>
    <row r="7030" spans="1:5" ht="13.2" x14ac:dyDescent="0.25">
      <c r="A7030" s="23">
        <v>7029</v>
      </c>
      <c r="B7030" s="22" t="s">
        <v>7</v>
      </c>
      <c r="C7030" s="23" t="s">
        <v>14</v>
      </c>
      <c r="D7030" s="41">
        <v>1750</v>
      </c>
      <c r="E7030" s="23" t="s">
        <v>39</v>
      </c>
    </row>
    <row r="7031" spans="1:5" ht="13.2" x14ac:dyDescent="0.25">
      <c r="A7031" s="23">
        <v>7030</v>
      </c>
      <c r="B7031" s="22" t="s">
        <v>7</v>
      </c>
      <c r="C7031" s="23" t="s">
        <v>14</v>
      </c>
      <c r="D7031" s="41">
        <v>9400</v>
      </c>
      <c r="E7031" s="23" t="s">
        <v>39</v>
      </c>
    </row>
    <row r="7032" spans="1:5" ht="13.2" x14ac:dyDescent="0.25">
      <c r="A7032" s="23">
        <v>7031</v>
      </c>
      <c r="B7032" s="22" t="s">
        <v>7</v>
      </c>
      <c r="C7032" s="23" t="s">
        <v>14</v>
      </c>
      <c r="D7032" s="41">
        <v>750</v>
      </c>
      <c r="E7032" s="23" t="s">
        <v>39</v>
      </c>
    </row>
    <row r="7033" spans="1:5" ht="13.2" x14ac:dyDescent="0.25">
      <c r="A7033" s="23">
        <v>7032</v>
      </c>
      <c r="B7033" s="22" t="s">
        <v>7</v>
      </c>
      <c r="C7033" s="23" t="s">
        <v>14</v>
      </c>
      <c r="D7033" s="41">
        <v>500</v>
      </c>
      <c r="E7033" s="23" t="s">
        <v>39</v>
      </c>
    </row>
    <row r="7034" spans="1:5" ht="13.2" x14ac:dyDescent="0.25">
      <c r="A7034" s="23">
        <v>7033</v>
      </c>
      <c r="B7034" s="22" t="s">
        <v>7</v>
      </c>
      <c r="C7034" s="23" t="s">
        <v>13</v>
      </c>
      <c r="D7034" s="41">
        <v>11250</v>
      </c>
      <c r="E7034" s="23" t="s">
        <v>39</v>
      </c>
    </row>
    <row r="7035" spans="1:5" ht="13.2" x14ac:dyDescent="0.25">
      <c r="A7035" s="23">
        <v>7034</v>
      </c>
      <c r="B7035" s="22" t="s">
        <v>7</v>
      </c>
      <c r="C7035" s="23" t="s">
        <v>12</v>
      </c>
      <c r="D7035" s="41">
        <v>12500</v>
      </c>
      <c r="E7035" s="23" t="s">
        <v>39</v>
      </c>
    </row>
    <row r="7036" spans="1:5" ht="13.2" x14ac:dyDescent="0.25">
      <c r="A7036" s="23">
        <v>7035</v>
      </c>
      <c r="B7036" s="22" t="s">
        <v>7</v>
      </c>
      <c r="C7036" s="23" t="s">
        <v>11</v>
      </c>
      <c r="D7036" s="41">
        <v>2500</v>
      </c>
      <c r="E7036" s="23" t="s">
        <v>39</v>
      </c>
    </row>
    <row r="7037" spans="1:5" ht="13.2" x14ac:dyDescent="0.25">
      <c r="A7037" s="23">
        <v>7036</v>
      </c>
      <c r="B7037" s="22" t="s">
        <v>7</v>
      </c>
      <c r="C7037" s="23" t="s">
        <v>10</v>
      </c>
      <c r="D7037" s="41">
        <v>2500</v>
      </c>
      <c r="E7037" s="23" t="s">
        <v>39</v>
      </c>
    </row>
    <row r="7038" spans="1:5" ht="13.2" x14ac:dyDescent="0.25">
      <c r="A7038" s="23">
        <v>7037</v>
      </c>
      <c r="B7038" s="22" t="s">
        <v>7</v>
      </c>
      <c r="C7038" s="23" t="s">
        <v>10</v>
      </c>
      <c r="D7038" s="41">
        <v>7500</v>
      </c>
      <c r="E7038" s="23" t="s">
        <v>39</v>
      </c>
    </row>
    <row r="7039" spans="1:5" ht="13.2" x14ac:dyDescent="0.25">
      <c r="A7039" s="23">
        <v>7038</v>
      </c>
      <c r="B7039" s="22" t="s">
        <v>7</v>
      </c>
      <c r="C7039" s="23" t="s">
        <v>14</v>
      </c>
      <c r="D7039" s="41">
        <v>12750</v>
      </c>
      <c r="E7039" s="23" t="s">
        <v>39</v>
      </c>
    </row>
    <row r="7040" spans="1:5" ht="13.2" x14ac:dyDescent="0.25">
      <c r="A7040" s="23">
        <v>7039</v>
      </c>
      <c r="B7040" s="22" t="s">
        <v>7</v>
      </c>
      <c r="C7040" s="23" t="s">
        <v>14</v>
      </c>
      <c r="D7040" s="41">
        <v>2250</v>
      </c>
      <c r="E7040" s="23" t="s">
        <v>39</v>
      </c>
    </row>
    <row r="7041" spans="1:5" ht="13.2" x14ac:dyDescent="0.25">
      <c r="A7041" s="23">
        <v>7040</v>
      </c>
      <c r="B7041" s="22" t="s">
        <v>7</v>
      </c>
      <c r="C7041" s="23" t="s">
        <v>14</v>
      </c>
      <c r="D7041" s="41">
        <v>1500</v>
      </c>
      <c r="E7041" s="23" t="s">
        <v>39</v>
      </c>
    </row>
    <row r="7042" spans="1:5" ht="13.2" x14ac:dyDescent="0.25">
      <c r="A7042" s="23">
        <v>7041</v>
      </c>
      <c r="B7042" s="22" t="s">
        <v>7</v>
      </c>
      <c r="C7042" s="23" t="s">
        <v>10</v>
      </c>
      <c r="D7042" s="41">
        <v>5000</v>
      </c>
      <c r="E7042" s="23" t="s">
        <v>40</v>
      </c>
    </row>
    <row r="7043" spans="1:5" ht="13.2" x14ac:dyDescent="0.25">
      <c r="A7043" s="23">
        <v>7042</v>
      </c>
      <c r="B7043" s="22" t="s">
        <v>7</v>
      </c>
      <c r="C7043" s="23" t="s">
        <v>14</v>
      </c>
      <c r="D7043" s="41">
        <v>17250</v>
      </c>
      <c r="E7043" s="23" t="s">
        <v>40</v>
      </c>
    </row>
    <row r="7044" spans="1:5" ht="13.2" x14ac:dyDescent="0.25">
      <c r="A7044" s="23">
        <v>7043</v>
      </c>
      <c r="B7044" s="22" t="s">
        <v>7</v>
      </c>
      <c r="C7044" s="23" t="s">
        <v>14</v>
      </c>
      <c r="D7044" s="41">
        <v>750</v>
      </c>
      <c r="E7044" s="23" t="s">
        <v>40</v>
      </c>
    </row>
    <row r="7045" spans="1:5" ht="13.2" x14ac:dyDescent="0.25">
      <c r="A7045" s="23">
        <v>7044</v>
      </c>
      <c r="B7045" s="22" t="s">
        <v>7</v>
      </c>
      <c r="C7045" s="23" t="s">
        <v>10</v>
      </c>
      <c r="D7045" s="41">
        <v>5000</v>
      </c>
      <c r="E7045" s="23" t="s">
        <v>40</v>
      </c>
    </row>
    <row r="7046" spans="1:5" ht="13.2" x14ac:dyDescent="0.25">
      <c r="A7046" s="23">
        <v>7045</v>
      </c>
      <c r="B7046" s="22" t="s">
        <v>7</v>
      </c>
      <c r="C7046" s="23" t="s">
        <v>14</v>
      </c>
      <c r="D7046" s="41">
        <v>7500</v>
      </c>
      <c r="E7046" s="23" t="s">
        <v>40</v>
      </c>
    </row>
    <row r="7047" spans="1:5" ht="13.2" x14ac:dyDescent="0.25">
      <c r="A7047" s="23">
        <v>7046</v>
      </c>
      <c r="B7047" s="22" t="s">
        <v>7</v>
      </c>
      <c r="C7047" s="23" t="s">
        <v>14</v>
      </c>
      <c r="D7047" s="41">
        <v>4500</v>
      </c>
      <c r="E7047" s="23" t="s">
        <v>40</v>
      </c>
    </row>
    <row r="7048" spans="1:5" ht="13.2" x14ac:dyDescent="0.25">
      <c r="A7048" s="23">
        <v>7047</v>
      </c>
      <c r="B7048" s="22" t="s">
        <v>7</v>
      </c>
      <c r="C7048" s="23" t="s">
        <v>10</v>
      </c>
      <c r="D7048" s="41">
        <v>5000</v>
      </c>
      <c r="E7048" s="23" t="s">
        <v>39</v>
      </c>
    </row>
    <row r="7049" spans="1:5" ht="13.2" x14ac:dyDescent="0.25">
      <c r="A7049" s="23">
        <v>7048</v>
      </c>
      <c r="B7049" s="22" t="s">
        <v>7</v>
      </c>
      <c r="C7049" s="23" t="s">
        <v>14</v>
      </c>
      <c r="D7049" s="41">
        <v>8250</v>
      </c>
      <c r="E7049" s="23" t="s">
        <v>39</v>
      </c>
    </row>
    <row r="7050" spans="1:5" ht="13.2" x14ac:dyDescent="0.25">
      <c r="A7050" s="23">
        <v>7049</v>
      </c>
      <c r="B7050" s="22" t="s">
        <v>7</v>
      </c>
      <c r="C7050" s="23" t="s">
        <v>14</v>
      </c>
      <c r="D7050" s="41">
        <v>2500</v>
      </c>
      <c r="E7050" s="23" t="s">
        <v>39</v>
      </c>
    </row>
    <row r="7051" spans="1:5" ht="13.2" x14ac:dyDescent="0.25">
      <c r="A7051" s="23">
        <v>7050</v>
      </c>
      <c r="B7051" s="22" t="s">
        <v>7</v>
      </c>
      <c r="C7051" s="23" t="s">
        <v>10</v>
      </c>
      <c r="D7051" s="41">
        <v>5000</v>
      </c>
      <c r="E7051" s="23" t="s">
        <v>40</v>
      </c>
    </row>
    <row r="7052" spans="1:5" ht="13.2" x14ac:dyDescent="0.25">
      <c r="A7052" s="23">
        <v>7051</v>
      </c>
      <c r="B7052" s="22" t="s">
        <v>7</v>
      </c>
      <c r="C7052" s="23" t="s">
        <v>14</v>
      </c>
      <c r="D7052" s="41">
        <v>7500</v>
      </c>
      <c r="E7052" s="23" t="s">
        <v>40</v>
      </c>
    </row>
    <row r="7053" spans="1:5" ht="13.2" x14ac:dyDescent="0.25">
      <c r="A7053" s="23">
        <v>7052</v>
      </c>
      <c r="B7053" s="22" t="s">
        <v>7</v>
      </c>
      <c r="C7053" s="23" t="s">
        <v>10</v>
      </c>
      <c r="D7053" s="41">
        <v>7500</v>
      </c>
      <c r="E7053" s="23" t="s">
        <v>40</v>
      </c>
    </row>
    <row r="7054" spans="1:5" ht="13.2" x14ac:dyDescent="0.25">
      <c r="A7054" s="23">
        <v>7053</v>
      </c>
      <c r="B7054" s="22" t="s">
        <v>7</v>
      </c>
      <c r="C7054" s="23" t="s">
        <v>14</v>
      </c>
      <c r="D7054" s="41">
        <v>4000</v>
      </c>
      <c r="E7054" s="23" t="s">
        <v>40</v>
      </c>
    </row>
    <row r="7055" spans="1:5" ht="13.2" x14ac:dyDescent="0.25">
      <c r="A7055" s="23">
        <v>7054</v>
      </c>
      <c r="B7055" s="22" t="s">
        <v>7</v>
      </c>
      <c r="C7055" s="23" t="s">
        <v>14</v>
      </c>
      <c r="D7055" s="41">
        <v>500</v>
      </c>
      <c r="E7055" s="23" t="s">
        <v>40</v>
      </c>
    </row>
    <row r="7056" spans="1:5" ht="13.2" x14ac:dyDescent="0.25">
      <c r="A7056" s="23">
        <v>7055</v>
      </c>
      <c r="B7056" s="22" t="s">
        <v>7</v>
      </c>
      <c r="C7056" s="23" t="s">
        <v>10</v>
      </c>
      <c r="D7056" s="41">
        <v>7500</v>
      </c>
      <c r="E7056" s="23" t="s">
        <v>39</v>
      </c>
    </row>
    <row r="7057" spans="1:5" ht="13.2" x14ac:dyDescent="0.25">
      <c r="A7057" s="23">
        <v>7056</v>
      </c>
      <c r="B7057" s="22" t="s">
        <v>7</v>
      </c>
      <c r="C7057" s="23" t="s">
        <v>14</v>
      </c>
      <c r="D7057" s="41">
        <v>7750</v>
      </c>
      <c r="E7057" s="23" t="s">
        <v>39</v>
      </c>
    </row>
    <row r="7058" spans="1:5" ht="13.2" x14ac:dyDescent="0.25">
      <c r="A7058" s="23">
        <v>7057</v>
      </c>
      <c r="B7058" s="22" t="s">
        <v>7</v>
      </c>
      <c r="C7058" s="23" t="s">
        <v>14</v>
      </c>
      <c r="D7058" s="41">
        <v>7500</v>
      </c>
      <c r="E7058" s="23" t="s">
        <v>39</v>
      </c>
    </row>
    <row r="7059" spans="1:5" ht="13.2" x14ac:dyDescent="0.25">
      <c r="A7059" s="23">
        <v>7058</v>
      </c>
      <c r="B7059" s="22" t="s">
        <v>7</v>
      </c>
      <c r="C7059" s="23" t="s">
        <v>14</v>
      </c>
      <c r="D7059" s="41">
        <v>500</v>
      </c>
      <c r="E7059" s="23" t="s">
        <v>39</v>
      </c>
    </row>
    <row r="7060" spans="1:5" ht="13.2" x14ac:dyDescent="0.25">
      <c r="A7060" s="23">
        <v>7059</v>
      </c>
      <c r="B7060" s="22" t="s">
        <v>7</v>
      </c>
      <c r="C7060" s="23" t="s">
        <v>14</v>
      </c>
      <c r="D7060" s="41">
        <v>2250</v>
      </c>
      <c r="E7060" s="23" t="s">
        <v>39</v>
      </c>
    </row>
    <row r="7061" spans="1:5" ht="13.2" x14ac:dyDescent="0.25">
      <c r="A7061" s="23">
        <v>7060</v>
      </c>
      <c r="B7061" s="22" t="s">
        <v>7</v>
      </c>
      <c r="C7061" s="23" t="s">
        <v>14</v>
      </c>
      <c r="D7061" s="41">
        <v>2000</v>
      </c>
      <c r="E7061" s="23" t="s">
        <v>39</v>
      </c>
    </row>
    <row r="7062" spans="1:5" ht="13.2" x14ac:dyDescent="0.25">
      <c r="A7062" s="23">
        <v>7061</v>
      </c>
      <c r="B7062" s="22" t="s">
        <v>7</v>
      </c>
      <c r="C7062" s="23" t="s">
        <v>13</v>
      </c>
      <c r="D7062" s="41">
        <v>7500</v>
      </c>
      <c r="E7062" s="23" t="s">
        <v>39</v>
      </c>
    </row>
    <row r="7063" spans="1:5" ht="13.2" x14ac:dyDescent="0.25">
      <c r="A7063" s="23">
        <v>7062</v>
      </c>
      <c r="B7063" s="22" t="s">
        <v>7</v>
      </c>
      <c r="C7063" s="23" t="s">
        <v>10</v>
      </c>
      <c r="D7063" s="41">
        <v>5000</v>
      </c>
      <c r="E7063" s="23" t="s">
        <v>39</v>
      </c>
    </row>
    <row r="7064" spans="1:5" ht="13.2" x14ac:dyDescent="0.25">
      <c r="A7064" s="23">
        <v>7063</v>
      </c>
      <c r="B7064" s="22" t="s">
        <v>7</v>
      </c>
      <c r="C7064" s="23" t="s">
        <v>14</v>
      </c>
      <c r="D7064" s="41">
        <v>10500</v>
      </c>
      <c r="E7064" s="23" t="s">
        <v>39</v>
      </c>
    </row>
    <row r="7065" spans="1:5" ht="13.2" x14ac:dyDescent="0.25">
      <c r="A7065" s="23">
        <v>7064</v>
      </c>
      <c r="B7065" s="22" t="s">
        <v>7</v>
      </c>
      <c r="C7065" s="23" t="s">
        <v>14</v>
      </c>
      <c r="D7065" s="41">
        <v>1250</v>
      </c>
      <c r="E7065" s="23" t="s">
        <v>39</v>
      </c>
    </row>
    <row r="7066" spans="1:5" ht="13.2" x14ac:dyDescent="0.25">
      <c r="A7066" s="23">
        <v>7065</v>
      </c>
      <c r="B7066" s="22" t="s">
        <v>7</v>
      </c>
      <c r="C7066" s="23" t="s">
        <v>12</v>
      </c>
      <c r="D7066" s="41">
        <v>8750</v>
      </c>
      <c r="E7066" s="23" t="s">
        <v>39</v>
      </c>
    </row>
    <row r="7067" spans="1:5" ht="13.2" x14ac:dyDescent="0.25">
      <c r="A7067" s="23">
        <v>7066</v>
      </c>
      <c r="B7067" s="22" t="s">
        <v>7</v>
      </c>
      <c r="C7067" s="23" t="s">
        <v>11</v>
      </c>
      <c r="D7067" s="41">
        <v>4500</v>
      </c>
      <c r="E7067" s="23" t="s">
        <v>39</v>
      </c>
    </row>
    <row r="7068" spans="1:5" ht="13.2" x14ac:dyDescent="0.25">
      <c r="A7068" s="23">
        <v>7067</v>
      </c>
      <c r="B7068" s="22" t="s">
        <v>7</v>
      </c>
      <c r="C7068" s="23" t="s">
        <v>10</v>
      </c>
      <c r="D7068" s="41">
        <v>2500</v>
      </c>
      <c r="E7068" s="23" t="s">
        <v>40</v>
      </c>
    </row>
    <row r="7069" spans="1:5" ht="13.2" x14ac:dyDescent="0.25">
      <c r="A7069" s="23">
        <v>7068</v>
      </c>
      <c r="B7069" s="22" t="s">
        <v>7</v>
      </c>
      <c r="C7069" s="23" t="s">
        <v>14</v>
      </c>
      <c r="D7069" s="41">
        <v>4000</v>
      </c>
      <c r="E7069" s="23" t="s">
        <v>40</v>
      </c>
    </row>
    <row r="7070" spans="1:5" ht="13.2" x14ac:dyDescent="0.25">
      <c r="A7070" s="23">
        <v>7069</v>
      </c>
      <c r="B7070" s="22" t="s">
        <v>7</v>
      </c>
      <c r="C7070" s="23" t="s">
        <v>14</v>
      </c>
      <c r="D7070" s="41">
        <v>6000</v>
      </c>
      <c r="E7070" s="23" t="s">
        <v>40</v>
      </c>
    </row>
    <row r="7071" spans="1:5" ht="13.2" x14ac:dyDescent="0.25">
      <c r="A7071" s="23">
        <v>7070</v>
      </c>
      <c r="B7071" s="22" t="s">
        <v>7</v>
      </c>
      <c r="C7071" s="23" t="s">
        <v>13</v>
      </c>
      <c r="D7071" s="41">
        <v>3750</v>
      </c>
      <c r="E7071" s="23" t="s">
        <v>40</v>
      </c>
    </row>
    <row r="7072" spans="1:5" ht="13.2" x14ac:dyDescent="0.25">
      <c r="A7072" s="23">
        <v>7071</v>
      </c>
      <c r="B7072" s="22" t="s">
        <v>7</v>
      </c>
      <c r="C7072" s="23" t="s">
        <v>12</v>
      </c>
      <c r="D7072" s="41">
        <v>8750</v>
      </c>
      <c r="E7072" s="23" t="s">
        <v>40</v>
      </c>
    </row>
    <row r="7073" spans="1:5" ht="13.2" x14ac:dyDescent="0.25">
      <c r="A7073" s="23">
        <v>7072</v>
      </c>
      <c r="B7073" s="22" t="s">
        <v>7</v>
      </c>
      <c r="C7073" s="23" t="s">
        <v>11</v>
      </c>
      <c r="D7073" s="41">
        <v>7500</v>
      </c>
      <c r="E7073" s="23" t="s">
        <v>40</v>
      </c>
    </row>
    <row r="7074" spans="1:5" ht="13.2" x14ac:dyDescent="0.25">
      <c r="A7074" s="23">
        <v>7073</v>
      </c>
      <c r="B7074" s="22" t="s">
        <v>7</v>
      </c>
      <c r="C7074" s="23" t="s">
        <v>10</v>
      </c>
      <c r="D7074" s="41">
        <v>7500</v>
      </c>
      <c r="E7074" s="23" t="s">
        <v>40</v>
      </c>
    </row>
    <row r="7075" spans="1:5" ht="13.2" x14ac:dyDescent="0.25">
      <c r="A7075" s="23">
        <v>7074</v>
      </c>
      <c r="B7075" s="22" t="s">
        <v>7</v>
      </c>
      <c r="C7075" s="23" t="s">
        <v>14</v>
      </c>
      <c r="D7075" s="41">
        <v>4000</v>
      </c>
      <c r="E7075" s="23" t="s">
        <v>40</v>
      </c>
    </row>
    <row r="7076" spans="1:5" ht="13.2" x14ac:dyDescent="0.25">
      <c r="A7076" s="23">
        <v>7075</v>
      </c>
      <c r="B7076" s="22" t="s">
        <v>7</v>
      </c>
      <c r="C7076" s="23" t="s">
        <v>14</v>
      </c>
      <c r="D7076" s="41">
        <v>500</v>
      </c>
      <c r="E7076" s="23" t="s">
        <v>40</v>
      </c>
    </row>
    <row r="7077" spans="1:5" ht="13.2" x14ac:dyDescent="0.25">
      <c r="A7077" s="23">
        <v>7076</v>
      </c>
      <c r="B7077" s="22" t="s">
        <v>7</v>
      </c>
      <c r="C7077" s="23" t="s">
        <v>14</v>
      </c>
      <c r="D7077" s="41">
        <v>97500</v>
      </c>
      <c r="E7077" s="23" t="s">
        <v>39</v>
      </c>
    </row>
    <row r="7078" spans="1:5" ht="13.2" x14ac:dyDescent="0.25">
      <c r="A7078" s="23">
        <v>7077</v>
      </c>
      <c r="B7078" s="22" t="s">
        <v>7</v>
      </c>
      <c r="C7078" s="23" t="s">
        <v>10</v>
      </c>
      <c r="D7078" s="41">
        <v>10000</v>
      </c>
      <c r="E7078" s="23" t="s">
        <v>39</v>
      </c>
    </row>
    <row r="7079" spans="1:5" ht="13.2" x14ac:dyDescent="0.25">
      <c r="A7079" s="23">
        <v>7078</v>
      </c>
      <c r="B7079" s="22" t="s">
        <v>7</v>
      </c>
      <c r="C7079" s="23" t="s">
        <v>10</v>
      </c>
      <c r="D7079" s="41">
        <v>5000</v>
      </c>
      <c r="E7079" s="23" t="s">
        <v>39</v>
      </c>
    </row>
    <row r="7080" spans="1:5" ht="13.2" x14ac:dyDescent="0.25">
      <c r="A7080" s="23">
        <v>7079</v>
      </c>
      <c r="B7080" s="22" t="s">
        <v>7</v>
      </c>
      <c r="C7080" s="23" t="s">
        <v>14</v>
      </c>
      <c r="D7080" s="41">
        <v>23250</v>
      </c>
      <c r="E7080" s="23" t="s">
        <v>39</v>
      </c>
    </row>
    <row r="7081" spans="1:5" ht="13.2" x14ac:dyDescent="0.25">
      <c r="A7081" s="23">
        <v>7080</v>
      </c>
      <c r="B7081" s="22" t="s">
        <v>7</v>
      </c>
      <c r="C7081" s="23" t="s">
        <v>10</v>
      </c>
      <c r="D7081" s="41">
        <v>5000</v>
      </c>
      <c r="E7081" s="23" t="s">
        <v>39</v>
      </c>
    </row>
    <row r="7082" spans="1:5" ht="13.2" x14ac:dyDescent="0.25">
      <c r="A7082" s="23">
        <v>7081</v>
      </c>
      <c r="B7082" s="22" t="s">
        <v>7</v>
      </c>
      <c r="C7082" s="23" t="s">
        <v>13</v>
      </c>
      <c r="D7082" s="41">
        <v>22500</v>
      </c>
      <c r="E7082" s="23" t="s">
        <v>39</v>
      </c>
    </row>
    <row r="7083" spans="1:5" ht="13.2" x14ac:dyDescent="0.25">
      <c r="A7083" s="23">
        <v>7082</v>
      </c>
      <c r="B7083" s="22" t="s">
        <v>7</v>
      </c>
      <c r="C7083" s="23" t="s">
        <v>14</v>
      </c>
      <c r="D7083" s="41">
        <v>3250</v>
      </c>
      <c r="E7083" s="23" t="s">
        <v>40</v>
      </c>
    </row>
    <row r="7084" spans="1:5" ht="13.2" x14ac:dyDescent="0.25">
      <c r="A7084" s="23">
        <v>7083</v>
      </c>
      <c r="B7084" s="22" t="s">
        <v>7</v>
      </c>
      <c r="C7084" s="23" t="s">
        <v>13</v>
      </c>
      <c r="D7084" s="41">
        <v>10000</v>
      </c>
      <c r="E7084" s="23" t="s">
        <v>40</v>
      </c>
    </row>
    <row r="7085" spans="1:5" ht="13.2" x14ac:dyDescent="0.25">
      <c r="A7085" s="23">
        <v>7084</v>
      </c>
      <c r="B7085" s="22" t="s">
        <v>7</v>
      </c>
      <c r="C7085" s="23" t="s">
        <v>10</v>
      </c>
      <c r="D7085" s="41">
        <v>5000</v>
      </c>
      <c r="E7085" s="23" t="s">
        <v>39</v>
      </c>
    </row>
    <row r="7086" spans="1:5" ht="13.2" x14ac:dyDescent="0.25">
      <c r="A7086" s="23">
        <v>7085</v>
      </c>
      <c r="B7086" s="22" t="s">
        <v>7</v>
      </c>
      <c r="C7086" s="23" t="s">
        <v>14</v>
      </c>
      <c r="D7086" s="41">
        <v>20250</v>
      </c>
      <c r="E7086" s="23" t="s">
        <v>39</v>
      </c>
    </row>
    <row r="7087" spans="1:5" ht="13.2" x14ac:dyDescent="0.25">
      <c r="A7087" s="23">
        <v>7086</v>
      </c>
      <c r="B7087" s="22" t="s">
        <v>7</v>
      </c>
      <c r="C7087" s="23" t="s">
        <v>10</v>
      </c>
      <c r="D7087" s="41">
        <v>2500</v>
      </c>
      <c r="E7087" s="23" t="s">
        <v>39</v>
      </c>
    </row>
    <row r="7088" spans="1:5" ht="13.2" x14ac:dyDescent="0.25">
      <c r="A7088" s="23">
        <v>7087</v>
      </c>
      <c r="B7088" s="22" t="s">
        <v>7</v>
      </c>
      <c r="C7088" s="23" t="s">
        <v>14</v>
      </c>
      <c r="D7088" s="41">
        <v>2500</v>
      </c>
      <c r="E7088" s="23" t="s">
        <v>39</v>
      </c>
    </row>
    <row r="7089" spans="1:5" ht="13.2" x14ac:dyDescent="0.25">
      <c r="A7089" s="23">
        <v>7088</v>
      </c>
      <c r="B7089" s="22" t="s">
        <v>7</v>
      </c>
      <c r="C7089" s="23" t="s">
        <v>10</v>
      </c>
      <c r="D7089" s="41">
        <v>10000</v>
      </c>
      <c r="E7089" s="23" t="s">
        <v>39</v>
      </c>
    </row>
    <row r="7090" spans="1:5" ht="13.2" x14ac:dyDescent="0.25">
      <c r="A7090" s="23">
        <v>7089</v>
      </c>
      <c r="B7090" s="22" t="s">
        <v>7</v>
      </c>
      <c r="C7090" s="23" t="s">
        <v>14</v>
      </c>
      <c r="D7090" s="41">
        <v>65000</v>
      </c>
      <c r="E7090" s="23" t="s">
        <v>39</v>
      </c>
    </row>
    <row r="7091" spans="1:5" ht="13.2" x14ac:dyDescent="0.25">
      <c r="A7091" s="23">
        <v>7090</v>
      </c>
      <c r="B7091" s="22" t="s">
        <v>7</v>
      </c>
      <c r="C7091" s="23" t="s">
        <v>10</v>
      </c>
      <c r="D7091" s="41">
        <v>5000</v>
      </c>
      <c r="E7091" s="23" t="s">
        <v>39</v>
      </c>
    </row>
    <row r="7092" spans="1:5" ht="13.2" x14ac:dyDescent="0.25">
      <c r="A7092" s="23">
        <v>7091</v>
      </c>
      <c r="B7092" s="22" t="s">
        <v>7</v>
      </c>
      <c r="C7092" s="23" t="s">
        <v>14</v>
      </c>
      <c r="D7092" s="41">
        <v>4250</v>
      </c>
      <c r="E7092" s="23" t="s">
        <v>39</v>
      </c>
    </row>
    <row r="7093" spans="1:5" ht="13.2" x14ac:dyDescent="0.25">
      <c r="A7093" s="23">
        <v>7092</v>
      </c>
      <c r="B7093" s="22" t="s">
        <v>7</v>
      </c>
      <c r="C7093" s="23" t="s">
        <v>14</v>
      </c>
      <c r="D7093" s="41">
        <v>1000</v>
      </c>
      <c r="E7093" s="23" t="s">
        <v>39</v>
      </c>
    </row>
    <row r="7094" spans="1:5" ht="13.2" x14ac:dyDescent="0.25">
      <c r="A7094" s="23">
        <v>7093</v>
      </c>
      <c r="B7094" s="22" t="s">
        <v>7</v>
      </c>
      <c r="C7094" s="23" t="s">
        <v>14</v>
      </c>
      <c r="D7094" s="41">
        <v>5000</v>
      </c>
      <c r="E7094" s="23" t="s">
        <v>39</v>
      </c>
    </row>
    <row r="7095" spans="1:5" ht="13.2" x14ac:dyDescent="0.25">
      <c r="A7095" s="23">
        <v>7094</v>
      </c>
      <c r="B7095" s="22" t="s">
        <v>7</v>
      </c>
      <c r="C7095" s="23" t="s">
        <v>13</v>
      </c>
      <c r="D7095" s="41">
        <v>3750</v>
      </c>
      <c r="E7095" s="23" t="s">
        <v>39</v>
      </c>
    </row>
    <row r="7096" spans="1:5" ht="13.2" x14ac:dyDescent="0.25">
      <c r="A7096" s="23">
        <v>7095</v>
      </c>
      <c r="B7096" s="22" t="s">
        <v>7</v>
      </c>
      <c r="C7096" s="23" t="s">
        <v>12</v>
      </c>
      <c r="D7096" s="41">
        <v>8750</v>
      </c>
      <c r="E7096" s="23" t="s">
        <v>39</v>
      </c>
    </row>
    <row r="7097" spans="1:5" ht="13.2" x14ac:dyDescent="0.25">
      <c r="A7097" s="23">
        <v>7096</v>
      </c>
      <c r="B7097" s="22" t="s">
        <v>7</v>
      </c>
      <c r="C7097" s="23" t="s">
        <v>13</v>
      </c>
      <c r="D7097" s="41">
        <v>7500</v>
      </c>
      <c r="E7097" s="23" t="s">
        <v>40</v>
      </c>
    </row>
    <row r="7098" spans="1:5" ht="13.2" x14ac:dyDescent="0.25">
      <c r="A7098" s="23">
        <v>7097</v>
      </c>
      <c r="B7098" s="22" t="s">
        <v>7</v>
      </c>
      <c r="C7098" s="23" t="s">
        <v>13</v>
      </c>
      <c r="D7098" s="41">
        <v>7500</v>
      </c>
      <c r="E7098" s="23" t="s">
        <v>39</v>
      </c>
    </row>
    <row r="7099" spans="1:5" ht="13.2" x14ac:dyDescent="0.25">
      <c r="A7099" s="23">
        <v>7098</v>
      </c>
      <c r="B7099" s="22" t="s">
        <v>7</v>
      </c>
      <c r="C7099" s="23" t="s">
        <v>13</v>
      </c>
      <c r="D7099" s="41">
        <v>7500</v>
      </c>
      <c r="E7099" s="23" t="s">
        <v>40</v>
      </c>
    </row>
    <row r="7100" spans="1:5" ht="13.2" x14ac:dyDescent="0.25">
      <c r="A7100" s="23">
        <v>7099</v>
      </c>
      <c r="B7100" s="22" t="s">
        <v>7</v>
      </c>
      <c r="C7100" s="23" t="s">
        <v>12</v>
      </c>
      <c r="D7100" s="41">
        <v>10000</v>
      </c>
      <c r="E7100" s="23" t="s">
        <v>40</v>
      </c>
    </row>
    <row r="7101" spans="1:5" ht="13.2" x14ac:dyDescent="0.25">
      <c r="A7101" s="23">
        <v>7100</v>
      </c>
      <c r="B7101" s="22" t="s">
        <v>7</v>
      </c>
      <c r="C7101" s="23" t="s">
        <v>12</v>
      </c>
      <c r="D7101" s="41">
        <v>12500</v>
      </c>
      <c r="E7101" s="23" t="s">
        <v>40</v>
      </c>
    </row>
    <row r="7102" spans="1:5" ht="13.2" x14ac:dyDescent="0.25">
      <c r="A7102" s="23">
        <v>7101</v>
      </c>
      <c r="B7102" s="22" t="s">
        <v>7</v>
      </c>
      <c r="C7102" s="23" t="s">
        <v>10</v>
      </c>
      <c r="D7102" s="41">
        <v>2500</v>
      </c>
      <c r="E7102" s="23" t="s">
        <v>40</v>
      </c>
    </row>
    <row r="7103" spans="1:5" ht="13.2" x14ac:dyDescent="0.25">
      <c r="A7103" s="23">
        <v>7102</v>
      </c>
      <c r="B7103" s="22" t="s">
        <v>7</v>
      </c>
      <c r="C7103" s="23" t="s">
        <v>13</v>
      </c>
      <c r="D7103" s="41">
        <v>3750</v>
      </c>
      <c r="E7103" s="23" t="s">
        <v>39</v>
      </c>
    </row>
    <row r="7104" spans="1:5" ht="13.2" x14ac:dyDescent="0.25">
      <c r="A7104" s="23">
        <v>7103</v>
      </c>
      <c r="B7104" s="22" t="s">
        <v>7</v>
      </c>
      <c r="C7104" s="23" t="s">
        <v>14</v>
      </c>
      <c r="D7104" s="41">
        <v>7500</v>
      </c>
      <c r="E7104" s="23" t="s">
        <v>39</v>
      </c>
    </row>
    <row r="7105" spans="1:5" ht="13.2" x14ac:dyDescent="0.25">
      <c r="A7105" s="23">
        <v>7104</v>
      </c>
      <c r="B7105" s="22" t="s">
        <v>7</v>
      </c>
      <c r="C7105" s="23" t="s">
        <v>13</v>
      </c>
      <c r="D7105" s="41">
        <v>5000</v>
      </c>
      <c r="E7105" s="23" t="s">
        <v>39</v>
      </c>
    </row>
    <row r="7106" spans="1:5" ht="13.2" x14ac:dyDescent="0.25">
      <c r="A7106" s="23">
        <v>7105</v>
      </c>
      <c r="B7106" s="22" t="s">
        <v>7</v>
      </c>
      <c r="C7106" s="23" t="s">
        <v>13</v>
      </c>
      <c r="D7106" s="41">
        <v>22500</v>
      </c>
      <c r="E7106" s="23" t="s">
        <v>39</v>
      </c>
    </row>
    <row r="7107" spans="1:5" ht="13.2" x14ac:dyDescent="0.25">
      <c r="A7107" s="23">
        <v>7106</v>
      </c>
      <c r="B7107" s="22" t="s">
        <v>7</v>
      </c>
      <c r="C7107" s="23" t="s">
        <v>10</v>
      </c>
      <c r="D7107" s="41">
        <v>10000</v>
      </c>
      <c r="E7107" s="23" t="s">
        <v>39</v>
      </c>
    </row>
    <row r="7108" spans="1:5" ht="13.2" x14ac:dyDescent="0.25">
      <c r="A7108" s="23">
        <v>7107</v>
      </c>
      <c r="B7108" s="22" t="s">
        <v>7</v>
      </c>
      <c r="C7108" s="23" t="s">
        <v>14</v>
      </c>
      <c r="D7108" s="41">
        <v>12650</v>
      </c>
      <c r="E7108" s="23" t="s">
        <v>39</v>
      </c>
    </row>
    <row r="7109" spans="1:5" ht="13.2" x14ac:dyDescent="0.25">
      <c r="A7109" s="23">
        <v>7108</v>
      </c>
      <c r="B7109" s="22" t="s">
        <v>7</v>
      </c>
      <c r="C7109" s="23" t="s">
        <v>14</v>
      </c>
      <c r="D7109" s="41">
        <v>1000</v>
      </c>
      <c r="E7109" s="23" t="s">
        <v>39</v>
      </c>
    </row>
    <row r="7110" spans="1:5" ht="13.2" x14ac:dyDescent="0.25">
      <c r="A7110" s="23">
        <v>7109</v>
      </c>
      <c r="B7110" s="22" t="s">
        <v>7</v>
      </c>
      <c r="C7110" s="23" t="s">
        <v>14</v>
      </c>
      <c r="D7110" s="41">
        <v>750</v>
      </c>
      <c r="E7110" s="23" t="s">
        <v>39</v>
      </c>
    </row>
    <row r="7111" spans="1:5" ht="13.2" x14ac:dyDescent="0.25">
      <c r="A7111" s="23">
        <v>7110</v>
      </c>
      <c r="B7111" s="22" t="s">
        <v>7</v>
      </c>
      <c r="C7111" s="23" t="s">
        <v>10</v>
      </c>
      <c r="D7111" s="41">
        <v>11000</v>
      </c>
      <c r="E7111" s="23" t="s">
        <v>40</v>
      </c>
    </row>
    <row r="7112" spans="1:5" ht="13.2" x14ac:dyDescent="0.25">
      <c r="A7112" s="23">
        <v>7111</v>
      </c>
      <c r="B7112" s="22" t="s">
        <v>7</v>
      </c>
      <c r="C7112" s="23" t="s">
        <v>14</v>
      </c>
      <c r="D7112" s="41">
        <v>10000</v>
      </c>
      <c r="E7112" s="23" t="s">
        <v>40</v>
      </c>
    </row>
    <row r="7113" spans="1:5" ht="13.2" x14ac:dyDescent="0.25">
      <c r="A7113" s="23">
        <v>7112</v>
      </c>
      <c r="B7113" s="22" t="s">
        <v>7</v>
      </c>
      <c r="C7113" s="23" t="s">
        <v>14</v>
      </c>
      <c r="D7113" s="41">
        <v>1000</v>
      </c>
      <c r="E7113" s="23" t="s">
        <v>40</v>
      </c>
    </row>
    <row r="7114" spans="1:5" ht="13.2" x14ac:dyDescent="0.25">
      <c r="A7114" s="23">
        <v>7113</v>
      </c>
      <c r="B7114" s="22" t="s">
        <v>7</v>
      </c>
      <c r="C7114" s="23" t="s">
        <v>14</v>
      </c>
      <c r="D7114" s="41">
        <v>1250</v>
      </c>
      <c r="E7114" s="23" t="s">
        <v>40</v>
      </c>
    </row>
    <row r="7115" spans="1:5" ht="13.2" x14ac:dyDescent="0.25">
      <c r="A7115" s="23">
        <v>7114</v>
      </c>
      <c r="B7115" s="22" t="s">
        <v>7</v>
      </c>
      <c r="C7115" s="23" t="s">
        <v>13</v>
      </c>
      <c r="D7115" s="41">
        <v>7500</v>
      </c>
      <c r="E7115" s="23" t="s">
        <v>40</v>
      </c>
    </row>
    <row r="7116" spans="1:5" ht="13.2" x14ac:dyDescent="0.25">
      <c r="A7116" s="23">
        <v>7115</v>
      </c>
      <c r="B7116" s="22" t="s">
        <v>7</v>
      </c>
      <c r="C7116" s="23" t="s">
        <v>10</v>
      </c>
      <c r="D7116" s="41">
        <v>2500</v>
      </c>
      <c r="E7116" s="23" t="s">
        <v>39</v>
      </c>
    </row>
    <row r="7117" spans="1:5" ht="13.2" x14ac:dyDescent="0.25">
      <c r="A7117" s="23">
        <v>7116</v>
      </c>
      <c r="B7117" s="22" t="s">
        <v>7</v>
      </c>
      <c r="C7117" s="23" t="s">
        <v>14</v>
      </c>
      <c r="D7117" s="41">
        <v>1750</v>
      </c>
      <c r="E7117" s="23" t="s">
        <v>39</v>
      </c>
    </row>
    <row r="7118" spans="1:5" ht="13.2" x14ac:dyDescent="0.25">
      <c r="A7118" s="23">
        <v>7117</v>
      </c>
      <c r="B7118" s="22" t="s">
        <v>7</v>
      </c>
      <c r="C7118" s="23" t="s">
        <v>11</v>
      </c>
      <c r="D7118" s="41">
        <v>14000</v>
      </c>
      <c r="E7118" s="23" t="s">
        <v>40</v>
      </c>
    </row>
    <row r="7119" spans="1:5" ht="13.2" x14ac:dyDescent="0.25">
      <c r="A7119" s="23">
        <v>7118</v>
      </c>
      <c r="B7119" s="22" t="s">
        <v>7</v>
      </c>
      <c r="C7119" s="23" t="s">
        <v>10</v>
      </c>
      <c r="D7119" s="41">
        <v>7500</v>
      </c>
      <c r="E7119" s="23" t="s">
        <v>39</v>
      </c>
    </row>
    <row r="7120" spans="1:5" ht="13.2" x14ac:dyDescent="0.25">
      <c r="A7120" s="23">
        <v>7119</v>
      </c>
      <c r="B7120" s="22" t="s">
        <v>7</v>
      </c>
      <c r="C7120" s="23" t="s">
        <v>14</v>
      </c>
      <c r="D7120" s="41">
        <v>4000</v>
      </c>
      <c r="E7120" s="23" t="s">
        <v>39</v>
      </c>
    </row>
    <row r="7121" spans="1:5" ht="13.2" x14ac:dyDescent="0.25">
      <c r="A7121" s="23">
        <v>7120</v>
      </c>
      <c r="B7121" s="22" t="s">
        <v>7</v>
      </c>
      <c r="C7121" s="23" t="s">
        <v>14</v>
      </c>
      <c r="D7121" s="41">
        <v>750</v>
      </c>
      <c r="E7121" s="23" t="s">
        <v>39</v>
      </c>
    </row>
    <row r="7122" spans="1:5" ht="13.2" x14ac:dyDescent="0.25">
      <c r="A7122" s="23">
        <v>7121</v>
      </c>
      <c r="B7122" s="22" t="s">
        <v>7</v>
      </c>
      <c r="C7122" s="23" t="s">
        <v>10</v>
      </c>
      <c r="D7122" s="41">
        <v>2500</v>
      </c>
      <c r="E7122" s="23" t="s">
        <v>40</v>
      </c>
    </row>
    <row r="7123" spans="1:5" ht="13.2" x14ac:dyDescent="0.25">
      <c r="A7123" s="23">
        <v>7122</v>
      </c>
      <c r="B7123" s="22" t="s">
        <v>7</v>
      </c>
      <c r="C7123" s="23" t="s">
        <v>10</v>
      </c>
      <c r="D7123" s="41">
        <v>2500</v>
      </c>
      <c r="E7123" s="23" t="s">
        <v>40</v>
      </c>
    </row>
    <row r="7124" spans="1:5" ht="13.2" x14ac:dyDescent="0.25">
      <c r="A7124" s="23">
        <v>7123</v>
      </c>
      <c r="B7124" s="22" t="s">
        <v>7</v>
      </c>
      <c r="C7124" s="23" t="s">
        <v>13</v>
      </c>
      <c r="D7124" s="41">
        <v>18750</v>
      </c>
      <c r="E7124" s="23" t="s">
        <v>39</v>
      </c>
    </row>
    <row r="7125" spans="1:5" ht="13.2" x14ac:dyDescent="0.25">
      <c r="A7125" s="23">
        <v>7124</v>
      </c>
      <c r="B7125" s="22" t="s">
        <v>7</v>
      </c>
      <c r="C7125" s="23" t="s">
        <v>13</v>
      </c>
      <c r="D7125" s="41">
        <v>7500</v>
      </c>
      <c r="E7125" s="23" t="s">
        <v>40</v>
      </c>
    </row>
    <row r="7126" spans="1:5" ht="13.2" x14ac:dyDescent="0.25">
      <c r="A7126" s="23">
        <v>7125</v>
      </c>
      <c r="B7126" s="22" t="s">
        <v>7</v>
      </c>
      <c r="C7126" s="23" t="s">
        <v>14</v>
      </c>
      <c r="D7126" s="41">
        <v>7500</v>
      </c>
      <c r="E7126" s="23" t="s">
        <v>40</v>
      </c>
    </row>
    <row r="7127" spans="1:5" ht="13.2" x14ac:dyDescent="0.25">
      <c r="A7127" s="23">
        <v>7126</v>
      </c>
      <c r="B7127" s="22" t="s">
        <v>7</v>
      </c>
      <c r="C7127" s="23" t="s">
        <v>13</v>
      </c>
      <c r="D7127" s="41">
        <v>5000</v>
      </c>
      <c r="E7127" s="23" t="s">
        <v>40</v>
      </c>
    </row>
    <row r="7128" spans="1:5" ht="13.2" x14ac:dyDescent="0.25">
      <c r="A7128" s="23">
        <v>7127</v>
      </c>
      <c r="B7128" s="22" t="s">
        <v>7</v>
      </c>
      <c r="C7128" s="23" t="s">
        <v>13</v>
      </c>
      <c r="D7128" s="41">
        <v>7500</v>
      </c>
      <c r="E7128" s="23" t="s">
        <v>40</v>
      </c>
    </row>
    <row r="7129" spans="1:5" ht="13.2" x14ac:dyDescent="0.25">
      <c r="A7129" s="23">
        <v>7128</v>
      </c>
      <c r="B7129" s="22" t="s">
        <v>7</v>
      </c>
      <c r="C7129" s="23" t="s">
        <v>13</v>
      </c>
      <c r="D7129" s="41">
        <v>7500</v>
      </c>
      <c r="E7129" s="23" t="s">
        <v>39</v>
      </c>
    </row>
    <row r="7130" spans="1:5" ht="13.2" x14ac:dyDescent="0.25">
      <c r="A7130" s="23">
        <v>7129</v>
      </c>
      <c r="B7130" s="22" t="s">
        <v>7</v>
      </c>
      <c r="C7130" s="23" t="s">
        <v>14</v>
      </c>
      <c r="D7130" s="41">
        <v>11500</v>
      </c>
      <c r="E7130" s="23" t="s">
        <v>40</v>
      </c>
    </row>
    <row r="7131" spans="1:5" ht="13.2" x14ac:dyDescent="0.25">
      <c r="A7131" s="23">
        <v>7130</v>
      </c>
      <c r="B7131" s="22" t="s">
        <v>7</v>
      </c>
      <c r="C7131" s="23" t="s">
        <v>11</v>
      </c>
      <c r="D7131" s="41">
        <v>4500</v>
      </c>
      <c r="E7131" s="23" t="s">
        <v>40</v>
      </c>
    </row>
    <row r="7132" spans="1:5" ht="13.2" x14ac:dyDescent="0.25">
      <c r="A7132" s="23">
        <v>7131</v>
      </c>
      <c r="B7132" s="22" t="s">
        <v>7</v>
      </c>
      <c r="C7132" s="23" t="s">
        <v>12</v>
      </c>
      <c r="D7132" s="41">
        <v>10000</v>
      </c>
      <c r="E7132" s="23" t="s">
        <v>39</v>
      </c>
    </row>
    <row r="7133" spans="1:5" ht="13.2" x14ac:dyDescent="0.25">
      <c r="A7133" s="23">
        <v>7132</v>
      </c>
      <c r="B7133" s="22" t="s">
        <v>7</v>
      </c>
      <c r="C7133" s="23" t="s">
        <v>10</v>
      </c>
      <c r="D7133" s="41">
        <v>5000</v>
      </c>
      <c r="E7133" s="23" t="s">
        <v>39</v>
      </c>
    </row>
    <row r="7134" spans="1:5" ht="13.2" x14ac:dyDescent="0.25">
      <c r="A7134" s="23">
        <v>7133</v>
      </c>
      <c r="B7134" s="22" t="s">
        <v>7</v>
      </c>
      <c r="C7134" s="23" t="s">
        <v>14</v>
      </c>
      <c r="D7134" s="41">
        <v>5000</v>
      </c>
      <c r="E7134" s="23" t="s">
        <v>39</v>
      </c>
    </row>
    <row r="7135" spans="1:5" ht="13.2" x14ac:dyDescent="0.25">
      <c r="A7135" s="23">
        <v>7134</v>
      </c>
      <c r="B7135" s="22" t="s">
        <v>7</v>
      </c>
      <c r="C7135" s="23" t="s">
        <v>10</v>
      </c>
      <c r="D7135" s="41">
        <v>7500</v>
      </c>
      <c r="E7135" s="23" t="s">
        <v>40</v>
      </c>
    </row>
    <row r="7136" spans="1:5" ht="13.2" x14ac:dyDescent="0.25">
      <c r="A7136" s="23">
        <v>7135</v>
      </c>
      <c r="B7136" s="22" t="s">
        <v>7</v>
      </c>
      <c r="C7136" s="23" t="s">
        <v>14</v>
      </c>
      <c r="D7136" s="41">
        <v>4000</v>
      </c>
      <c r="E7136" s="23" t="s">
        <v>40</v>
      </c>
    </row>
    <row r="7137" spans="1:5" ht="13.2" x14ac:dyDescent="0.25">
      <c r="A7137" s="23">
        <v>7136</v>
      </c>
      <c r="B7137" s="22" t="s">
        <v>7</v>
      </c>
      <c r="C7137" s="23" t="s">
        <v>14</v>
      </c>
      <c r="D7137" s="41">
        <v>500</v>
      </c>
      <c r="E7137" s="23" t="s">
        <v>40</v>
      </c>
    </row>
    <row r="7138" spans="1:5" ht="13.2" x14ac:dyDescent="0.25">
      <c r="A7138" s="23">
        <v>7137</v>
      </c>
      <c r="B7138" s="22" t="s">
        <v>7</v>
      </c>
      <c r="C7138" s="23" t="s">
        <v>14</v>
      </c>
      <c r="D7138" s="41">
        <v>750</v>
      </c>
      <c r="E7138" s="23" t="s">
        <v>40</v>
      </c>
    </row>
    <row r="7139" spans="1:5" ht="13.2" x14ac:dyDescent="0.25">
      <c r="A7139" s="23">
        <v>7138</v>
      </c>
      <c r="B7139" s="22" t="s">
        <v>7</v>
      </c>
      <c r="C7139" s="23" t="s">
        <v>14</v>
      </c>
      <c r="D7139" s="41">
        <v>2250</v>
      </c>
      <c r="E7139" s="23" t="s">
        <v>40</v>
      </c>
    </row>
    <row r="7140" spans="1:5" ht="13.2" x14ac:dyDescent="0.25">
      <c r="A7140" s="23">
        <v>7139</v>
      </c>
      <c r="B7140" s="22" t="s">
        <v>7</v>
      </c>
      <c r="C7140" s="23" t="s">
        <v>12</v>
      </c>
      <c r="D7140" s="41">
        <v>8750</v>
      </c>
      <c r="E7140" s="23" t="s">
        <v>40</v>
      </c>
    </row>
    <row r="7141" spans="1:5" ht="13.2" x14ac:dyDescent="0.25">
      <c r="A7141" s="23">
        <v>7140</v>
      </c>
      <c r="B7141" s="22" t="s">
        <v>7</v>
      </c>
      <c r="C7141" s="23" t="s">
        <v>10</v>
      </c>
      <c r="D7141" s="41">
        <v>7500</v>
      </c>
      <c r="E7141" s="23" t="s">
        <v>39</v>
      </c>
    </row>
    <row r="7142" spans="1:5" ht="13.2" x14ac:dyDescent="0.25">
      <c r="A7142" s="23">
        <v>7141</v>
      </c>
      <c r="B7142" s="22" t="s">
        <v>7</v>
      </c>
      <c r="C7142" s="23" t="s">
        <v>14</v>
      </c>
      <c r="D7142" s="41">
        <v>7000</v>
      </c>
      <c r="E7142" s="23" t="s">
        <v>39</v>
      </c>
    </row>
    <row r="7143" spans="1:5" ht="13.2" x14ac:dyDescent="0.25">
      <c r="A7143" s="23">
        <v>7142</v>
      </c>
      <c r="B7143" s="22" t="s">
        <v>7</v>
      </c>
      <c r="C7143" s="23" t="s">
        <v>14</v>
      </c>
      <c r="D7143" s="41">
        <v>2250</v>
      </c>
      <c r="E7143" s="23" t="s">
        <v>39</v>
      </c>
    </row>
    <row r="7144" spans="1:5" ht="13.2" x14ac:dyDescent="0.25">
      <c r="A7144" s="23">
        <v>7143</v>
      </c>
      <c r="B7144" s="22" t="s">
        <v>7</v>
      </c>
      <c r="C7144" s="23" t="s">
        <v>14</v>
      </c>
      <c r="D7144" s="41">
        <v>1750</v>
      </c>
      <c r="E7144" s="23" t="s">
        <v>39</v>
      </c>
    </row>
    <row r="7145" spans="1:5" ht="13.2" x14ac:dyDescent="0.25">
      <c r="A7145" s="23">
        <v>7144</v>
      </c>
      <c r="B7145" s="22" t="s">
        <v>7</v>
      </c>
      <c r="C7145" s="23" t="s">
        <v>12</v>
      </c>
      <c r="D7145" s="41">
        <v>8750</v>
      </c>
      <c r="E7145" s="23" t="s">
        <v>39</v>
      </c>
    </row>
    <row r="7146" spans="1:5" ht="13.2" x14ac:dyDescent="0.25">
      <c r="A7146" s="23">
        <v>7145</v>
      </c>
      <c r="B7146" s="22" t="s">
        <v>7</v>
      </c>
      <c r="C7146" s="23" t="s">
        <v>11</v>
      </c>
      <c r="D7146" s="41">
        <v>4750</v>
      </c>
      <c r="E7146" s="23" t="s">
        <v>39</v>
      </c>
    </row>
    <row r="7147" spans="1:5" ht="13.2" x14ac:dyDescent="0.25">
      <c r="A7147" s="23">
        <v>7146</v>
      </c>
      <c r="B7147" s="22" t="s">
        <v>7</v>
      </c>
      <c r="C7147" s="23" t="s">
        <v>10</v>
      </c>
      <c r="D7147" s="41">
        <v>7500</v>
      </c>
      <c r="E7147" s="23" t="s">
        <v>40</v>
      </c>
    </row>
    <row r="7148" spans="1:5" ht="13.2" x14ac:dyDescent="0.25">
      <c r="A7148" s="23">
        <v>7147</v>
      </c>
      <c r="B7148" s="22" t="s">
        <v>7</v>
      </c>
      <c r="C7148" s="23" t="s">
        <v>11</v>
      </c>
      <c r="D7148" s="41">
        <v>9500</v>
      </c>
      <c r="E7148" s="23" t="s">
        <v>40</v>
      </c>
    </row>
    <row r="7149" spans="1:5" ht="13.2" x14ac:dyDescent="0.25">
      <c r="A7149" s="23">
        <v>7148</v>
      </c>
      <c r="B7149" s="22" t="s">
        <v>7</v>
      </c>
      <c r="C7149" s="23" t="s">
        <v>10</v>
      </c>
      <c r="D7149" s="41">
        <v>2500</v>
      </c>
      <c r="E7149" s="23" t="s">
        <v>39</v>
      </c>
    </row>
    <row r="7150" spans="1:5" ht="13.2" x14ac:dyDescent="0.25">
      <c r="A7150" s="23">
        <v>7149</v>
      </c>
      <c r="B7150" s="22" t="s">
        <v>7</v>
      </c>
      <c r="C7150" s="23" t="s">
        <v>13</v>
      </c>
      <c r="D7150" s="41">
        <v>11250</v>
      </c>
      <c r="E7150" s="23" t="s">
        <v>39</v>
      </c>
    </row>
    <row r="7151" spans="1:5" ht="13.2" x14ac:dyDescent="0.25">
      <c r="A7151" s="23">
        <v>7150</v>
      </c>
      <c r="B7151" s="22" t="s">
        <v>7</v>
      </c>
      <c r="C7151" s="23" t="s">
        <v>12</v>
      </c>
      <c r="D7151" s="41">
        <v>12500</v>
      </c>
      <c r="E7151" s="23" t="s">
        <v>39</v>
      </c>
    </row>
    <row r="7152" spans="1:5" ht="13.2" x14ac:dyDescent="0.25">
      <c r="A7152" s="23">
        <v>7151</v>
      </c>
      <c r="B7152" s="22" t="s">
        <v>7</v>
      </c>
      <c r="C7152" s="23" t="s">
        <v>10</v>
      </c>
      <c r="D7152" s="41">
        <v>11000</v>
      </c>
      <c r="E7152" s="23" t="s">
        <v>40</v>
      </c>
    </row>
    <row r="7153" spans="1:5" ht="13.2" x14ac:dyDescent="0.25">
      <c r="A7153" s="23">
        <v>7152</v>
      </c>
      <c r="B7153" s="22" t="s">
        <v>7</v>
      </c>
      <c r="C7153" s="23" t="s">
        <v>14</v>
      </c>
      <c r="D7153" s="41">
        <v>10500</v>
      </c>
      <c r="E7153" s="23" t="s">
        <v>40</v>
      </c>
    </row>
    <row r="7154" spans="1:5" ht="13.2" x14ac:dyDescent="0.25">
      <c r="A7154" s="23">
        <v>7153</v>
      </c>
      <c r="B7154" s="22" t="s">
        <v>7</v>
      </c>
      <c r="C7154" s="23" t="s">
        <v>14</v>
      </c>
      <c r="D7154" s="41">
        <v>500</v>
      </c>
      <c r="E7154" s="23" t="s">
        <v>40</v>
      </c>
    </row>
    <row r="7155" spans="1:5" ht="13.2" x14ac:dyDescent="0.25">
      <c r="A7155" s="23">
        <v>7154</v>
      </c>
      <c r="B7155" s="22" t="s">
        <v>7</v>
      </c>
      <c r="C7155" s="23" t="s">
        <v>14</v>
      </c>
      <c r="D7155" s="41">
        <v>750</v>
      </c>
      <c r="E7155" s="23" t="s">
        <v>40</v>
      </c>
    </row>
    <row r="7156" spans="1:5" ht="13.2" x14ac:dyDescent="0.25">
      <c r="A7156" s="23">
        <v>7155</v>
      </c>
      <c r="B7156" s="22" t="s">
        <v>7</v>
      </c>
      <c r="C7156" s="23" t="s">
        <v>14</v>
      </c>
      <c r="D7156" s="41">
        <v>1750</v>
      </c>
      <c r="E7156" s="23" t="s">
        <v>40</v>
      </c>
    </row>
    <row r="7157" spans="1:5" ht="13.2" x14ac:dyDescent="0.25">
      <c r="A7157" s="23">
        <v>7156</v>
      </c>
      <c r="B7157" s="22" t="s">
        <v>7</v>
      </c>
      <c r="C7157" s="23" t="s">
        <v>10</v>
      </c>
      <c r="D7157" s="41">
        <v>11000</v>
      </c>
      <c r="E7157" s="23" t="s">
        <v>39</v>
      </c>
    </row>
    <row r="7158" spans="1:5" ht="13.2" x14ac:dyDescent="0.25">
      <c r="A7158" s="23">
        <v>7157</v>
      </c>
      <c r="B7158" s="22" t="s">
        <v>7</v>
      </c>
      <c r="C7158" s="23" t="s">
        <v>14</v>
      </c>
      <c r="D7158" s="41">
        <v>26000</v>
      </c>
      <c r="E7158" s="23" t="s">
        <v>39</v>
      </c>
    </row>
    <row r="7159" spans="1:5" ht="13.2" x14ac:dyDescent="0.25">
      <c r="A7159" s="23">
        <v>7158</v>
      </c>
      <c r="B7159" s="22" t="s">
        <v>7</v>
      </c>
      <c r="C7159" s="23" t="s">
        <v>14</v>
      </c>
      <c r="D7159" s="41">
        <v>5000</v>
      </c>
      <c r="E7159" s="23" t="s">
        <v>39</v>
      </c>
    </row>
    <row r="7160" spans="1:5" ht="13.2" x14ac:dyDescent="0.25">
      <c r="A7160" s="23">
        <v>7159</v>
      </c>
      <c r="B7160" s="22" t="s">
        <v>7</v>
      </c>
      <c r="C7160" s="23" t="s">
        <v>14</v>
      </c>
      <c r="D7160" s="41">
        <v>10500</v>
      </c>
      <c r="E7160" s="23" t="s">
        <v>39</v>
      </c>
    </row>
    <row r="7161" spans="1:5" ht="13.2" x14ac:dyDescent="0.25">
      <c r="A7161" s="23">
        <v>7160</v>
      </c>
      <c r="B7161" s="22" t="s">
        <v>7</v>
      </c>
      <c r="C7161" s="23" t="s">
        <v>14</v>
      </c>
      <c r="D7161" s="41">
        <v>500</v>
      </c>
      <c r="E7161" s="23" t="s">
        <v>39</v>
      </c>
    </row>
    <row r="7162" spans="1:5" ht="13.2" x14ac:dyDescent="0.25">
      <c r="A7162" s="23">
        <v>7161</v>
      </c>
      <c r="B7162" s="22" t="s">
        <v>7</v>
      </c>
      <c r="C7162" s="23" t="s">
        <v>14</v>
      </c>
      <c r="D7162" s="41">
        <v>750</v>
      </c>
      <c r="E7162" s="23" t="s">
        <v>39</v>
      </c>
    </row>
    <row r="7163" spans="1:5" ht="13.2" x14ac:dyDescent="0.25">
      <c r="A7163" s="23">
        <v>7162</v>
      </c>
      <c r="B7163" s="22" t="s">
        <v>7</v>
      </c>
      <c r="C7163" s="23" t="s">
        <v>14</v>
      </c>
      <c r="D7163" s="41">
        <v>1750</v>
      </c>
      <c r="E7163" s="23" t="s">
        <v>39</v>
      </c>
    </row>
    <row r="7164" spans="1:5" ht="13.2" x14ac:dyDescent="0.25">
      <c r="A7164" s="23">
        <v>7163</v>
      </c>
      <c r="B7164" s="22" t="s">
        <v>7</v>
      </c>
      <c r="C7164" s="23" t="s">
        <v>13</v>
      </c>
      <c r="D7164" s="41">
        <v>3750</v>
      </c>
      <c r="E7164" s="23" t="s">
        <v>39</v>
      </c>
    </row>
    <row r="7165" spans="1:5" ht="13.2" x14ac:dyDescent="0.25">
      <c r="A7165" s="23">
        <v>7164</v>
      </c>
      <c r="B7165" s="22" t="s">
        <v>7</v>
      </c>
      <c r="C7165" s="23" t="s">
        <v>12</v>
      </c>
      <c r="D7165" s="41">
        <v>8750</v>
      </c>
      <c r="E7165" s="23" t="s">
        <v>39</v>
      </c>
    </row>
    <row r="7166" spans="1:5" ht="13.2" x14ac:dyDescent="0.25">
      <c r="A7166" s="23">
        <v>7165</v>
      </c>
      <c r="B7166" s="22" t="s">
        <v>7</v>
      </c>
      <c r="C7166" s="23" t="s">
        <v>11</v>
      </c>
      <c r="D7166" s="41">
        <v>2500</v>
      </c>
      <c r="E7166" s="23" t="s">
        <v>39</v>
      </c>
    </row>
    <row r="7167" spans="1:5" ht="13.2" x14ac:dyDescent="0.25">
      <c r="A7167" s="23">
        <v>7166</v>
      </c>
      <c r="B7167" s="22" t="s">
        <v>7</v>
      </c>
      <c r="C7167" s="23" t="s">
        <v>10</v>
      </c>
      <c r="D7167" s="41">
        <v>2500</v>
      </c>
      <c r="E7167" s="23" t="s">
        <v>39</v>
      </c>
    </row>
    <row r="7168" spans="1:5" ht="13.2" x14ac:dyDescent="0.25">
      <c r="A7168" s="23">
        <v>7167</v>
      </c>
      <c r="B7168" s="22" t="s">
        <v>7</v>
      </c>
      <c r="C7168" s="23" t="s">
        <v>14</v>
      </c>
      <c r="D7168" s="41">
        <v>4500</v>
      </c>
      <c r="E7168" s="23" t="s">
        <v>39</v>
      </c>
    </row>
    <row r="7169" spans="1:5" ht="13.2" x14ac:dyDescent="0.25">
      <c r="A7169" s="23">
        <v>7168</v>
      </c>
      <c r="B7169" s="22" t="s">
        <v>7</v>
      </c>
      <c r="C7169" s="23" t="s">
        <v>13</v>
      </c>
      <c r="D7169" s="41">
        <v>7500</v>
      </c>
      <c r="E7169" s="23" t="s">
        <v>39</v>
      </c>
    </row>
    <row r="7170" spans="1:5" ht="13.2" x14ac:dyDescent="0.25">
      <c r="A7170" s="23">
        <v>7169</v>
      </c>
      <c r="B7170" s="22" t="s">
        <v>7</v>
      </c>
      <c r="C7170" s="23" t="s">
        <v>10</v>
      </c>
      <c r="D7170" s="41">
        <v>5000</v>
      </c>
      <c r="E7170" s="23" t="s">
        <v>39</v>
      </c>
    </row>
    <row r="7171" spans="1:5" ht="13.2" x14ac:dyDescent="0.25">
      <c r="A7171" s="23">
        <v>7170</v>
      </c>
      <c r="B7171" s="22" t="s">
        <v>7</v>
      </c>
      <c r="C7171" s="23" t="s">
        <v>14</v>
      </c>
      <c r="D7171" s="41">
        <v>1250</v>
      </c>
      <c r="E7171" s="23" t="s">
        <v>39</v>
      </c>
    </row>
    <row r="7172" spans="1:5" ht="13.2" x14ac:dyDescent="0.25">
      <c r="A7172" s="23">
        <v>7171</v>
      </c>
      <c r="B7172" s="22" t="s">
        <v>7</v>
      </c>
      <c r="C7172" s="23" t="s">
        <v>13</v>
      </c>
      <c r="D7172" s="41">
        <v>11250</v>
      </c>
      <c r="E7172" s="23" t="s">
        <v>39</v>
      </c>
    </row>
    <row r="7173" spans="1:5" ht="13.2" x14ac:dyDescent="0.25">
      <c r="A7173" s="23">
        <v>7172</v>
      </c>
      <c r="B7173" s="22" t="s">
        <v>7</v>
      </c>
      <c r="C7173" s="23" t="s">
        <v>12</v>
      </c>
      <c r="D7173" s="41">
        <v>12500</v>
      </c>
      <c r="E7173" s="23" t="s">
        <v>39</v>
      </c>
    </row>
    <row r="7174" spans="1:5" ht="13.2" x14ac:dyDescent="0.25">
      <c r="A7174" s="23">
        <v>7173</v>
      </c>
      <c r="B7174" s="22" t="s">
        <v>7</v>
      </c>
      <c r="C7174" s="23" t="s">
        <v>10</v>
      </c>
      <c r="D7174" s="41">
        <v>11000</v>
      </c>
      <c r="E7174" s="23" t="s">
        <v>39</v>
      </c>
    </row>
    <row r="7175" spans="1:5" ht="13.2" x14ac:dyDescent="0.25">
      <c r="A7175" s="23">
        <v>7174</v>
      </c>
      <c r="B7175" s="22" t="s">
        <v>7</v>
      </c>
      <c r="C7175" s="23" t="s">
        <v>14</v>
      </c>
      <c r="D7175" s="41">
        <v>10500</v>
      </c>
      <c r="E7175" s="23" t="s">
        <v>39</v>
      </c>
    </row>
    <row r="7176" spans="1:5" ht="13.2" x14ac:dyDescent="0.25">
      <c r="A7176" s="23">
        <v>7175</v>
      </c>
      <c r="B7176" s="22" t="s">
        <v>7</v>
      </c>
      <c r="C7176" s="23" t="s">
        <v>14</v>
      </c>
      <c r="D7176" s="41">
        <v>500</v>
      </c>
      <c r="E7176" s="23" t="s">
        <v>39</v>
      </c>
    </row>
    <row r="7177" spans="1:5" ht="13.2" x14ac:dyDescent="0.25">
      <c r="A7177" s="23">
        <v>7176</v>
      </c>
      <c r="B7177" s="22" t="s">
        <v>7</v>
      </c>
      <c r="C7177" s="23" t="s">
        <v>14</v>
      </c>
      <c r="D7177" s="41">
        <v>750</v>
      </c>
      <c r="E7177" s="23" t="s">
        <v>39</v>
      </c>
    </row>
    <row r="7178" spans="1:5" ht="13.2" x14ac:dyDescent="0.25">
      <c r="A7178" s="23">
        <v>7177</v>
      </c>
      <c r="B7178" s="22" t="s">
        <v>7</v>
      </c>
      <c r="C7178" s="23" t="s">
        <v>14</v>
      </c>
      <c r="D7178" s="41">
        <v>2000</v>
      </c>
      <c r="E7178" s="23" t="s">
        <v>39</v>
      </c>
    </row>
    <row r="7179" spans="1:5" ht="13.2" x14ac:dyDescent="0.25">
      <c r="A7179" s="23">
        <v>7178</v>
      </c>
      <c r="B7179" s="22" t="s">
        <v>7</v>
      </c>
      <c r="C7179" s="23" t="s">
        <v>14</v>
      </c>
      <c r="D7179" s="41">
        <v>3250</v>
      </c>
      <c r="E7179" s="23" t="s">
        <v>39</v>
      </c>
    </row>
    <row r="7180" spans="1:5" ht="13.2" x14ac:dyDescent="0.25">
      <c r="A7180" s="23">
        <v>7179</v>
      </c>
      <c r="B7180" s="22" t="s">
        <v>7</v>
      </c>
      <c r="C7180" s="23" t="s">
        <v>13</v>
      </c>
      <c r="D7180" s="41">
        <v>7500</v>
      </c>
      <c r="E7180" s="23" t="s">
        <v>39</v>
      </c>
    </row>
    <row r="7181" spans="1:5" ht="13.2" x14ac:dyDescent="0.25">
      <c r="A7181" s="23">
        <v>7180</v>
      </c>
      <c r="B7181" s="22" t="s">
        <v>7</v>
      </c>
      <c r="C7181" s="23" t="s">
        <v>12</v>
      </c>
      <c r="D7181" s="41">
        <v>12500</v>
      </c>
      <c r="E7181" s="23" t="s">
        <v>39</v>
      </c>
    </row>
    <row r="7182" spans="1:5" ht="13.2" x14ac:dyDescent="0.25">
      <c r="A7182" s="23">
        <v>7181</v>
      </c>
      <c r="B7182" s="22" t="s">
        <v>7</v>
      </c>
      <c r="C7182" s="23" t="s">
        <v>11</v>
      </c>
      <c r="D7182" s="41">
        <v>4750</v>
      </c>
      <c r="E7182" s="23" t="s">
        <v>39</v>
      </c>
    </row>
    <row r="7183" spans="1:5" ht="13.2" x14ac:dyDescent="0.25">
      <c r="A7183" s="23">
        <v>7182</v>
      </c>
      <c r="B7183" s="22" t="s">
        <v>7</v>
      </c>
      <c r="C7183" s="23" t="s">
        <v>10</v>
      </c>
      <c r="D7183" s="41">
        <v>11000</v>
      </c>
      <c r="E7183" s="23" t="s">
        <v>39</v>
      </c>
    </row>
    <row r="7184" spans="1:5" ht="13.2" x14ac:dyDescent="0.25">
      <c r="A7184" s="23">
        <v>7183</v>
      </c>
      <c r="B7184" s="22" t="s">
        <v>7</v>
      </c>
      <c r="C7184" s="23" t="s">
        <v>14</v>
      </c>
      <c r="D7184" s="41">
        <v>13000</v>
      </c>
      <c r="E7184" s="23" t="s">
        <v>39</v>
      </c>
    </row>
    <row r="7185" spans="1:5" ht="13.2" x14ac:dyDescent="0.25">
      <c r="A7185" s="23">
        <v>7184</v>
      </c>
      <c r="B7185" s="22" t="s">
        <v>7</v>
      </c>
      <c r="C7185" s="23" t="s">
        <v>14</v>
      </c>
      <c r="D7185" s="41">
        <v>500</v>
      </c>
      <c r="E7185" s="23" t="s">
        <v>39</v>
      </c>
    </row>
    <row r="7186" spans="1:5" ht="13.2" x14ac:dyDescent="0.25">
      <c r="A7186" s="23">
        <v>7185</v>
      </c>
      <c r="B7186" s="22" t="s">
        <v>7</v>
      </c>
      <c r="C7186" s="23" t="s">
        <v>14</v>
      </c>
      <c r="D7186" s="41">
        <v>750</v>
      </c>
      <c r="E7186" s="23" t="s">
        <v>39</v>
      </c>
    </row>
    <row r="7187" spans="1:5" ht="13.2" x14ac:dyDescent="0.25">
      <c r="A7187" s="23">
        <v>7186</v>
      </c>
      <c r="B7187" s="22" t="s">
        <v>7</v>
      </c>
      <c r="C7187" s="23" t="s">
        <v>14</v>
      </c>
      <c r="D7187" s="41">
        <v>1750</v>
      </c>
      <c r="E7187" s="23" t="s">
        <v>39</v>
      </c>
    </row>
    <row r="7188" spans="1:5" ht="13.2" x14ac:dyDescent="0.25">
      <c r="A7188" s="23">
        <v>7187</v>
      </c>
      <c r="B7188" s="22" t="s">
        <v>7</v>
      </c>
      <c r="C7188" s="23" t="s">
        <v>14</v>
      </c>
      <c r="D7188" s="41">
        <v>13500</v>
      </c>
      <c r="E7188" s="23" t="s">
        <v>39</v>
      </c>
    </row>
    <row r="7189" spans="1:5" ht="13.2" x14ac:dyDescent="0.25">
      <c r="A7189" s="23">
        <v>7188</v>
      </c>
      <c r="B7189" s="22" t="s">
        <v>7</v>
      </c>
      <c r="C7189" s="23" t="s">
        <v>14</v>
      </c>
      <c r="D7189" s="41">
        <v>4500</v>
      </c>
      <c r="E7189" s="23" t="s">
        <v>39</v>
      </c>
    </row>
    <row r="7190" spans="1:5" ht="13.2" x14ac:dyDescent="0.25">
      <c r="A7190" s="23">
        <v>7189</v>
      </c>
      <c r="B7190" s="22" t="s">
        <v>7</v>
      </c>
      <c r="C7190" s="23" t="s">
        <v>14</v>
      </c>
      <c r="D7190" s="41">
        <v>5000</v>
      </c>
      <c r="E7190" s="23" t="s">
        <v>39</v>
      </c>
    </row>
    <row r="7191" spans="1:5" ht="13.2" x14ac:dyDescent="0.25">
      <c r="A7191" s="23">
        <v>7190</v>
      </c>
      <c r="B7191" s="22" t="s">
        <v>7</v>
      </c>
      <c r="C7191" s="23" t="s">
        <v>10</v>
      </c>
      <c r="D7191" s="41">
        <v>7500</v>
      </c>
      <c r="E7191" s="23" t="s">
        <v>39</v>
      </c>
    </row>
    <row r="7192" spans="1:5" ht="13.2" x14ac:dyDescent="0.25">
      <c r="A7192" s="23">
        <v>7191</v>
      </c>
      <c r="B7192" s="22" t="s">
        <v>7</v>
      </c>
      <c r="C7192" s="23" t="s">
        <v>14</v>
      </c>
      <c r="D7192" s="41">
        <v>1750</v>
      </c>
      <c r="E7192" s="23" t="s">
        <v>39</v>
      </c>
    </row>
    <row r="7193" spans="1:5" ht="13.2" x14ac:dyDescent="0.25">
      <c r="A7193" s="23">
        <v>7192</v>
      </c>
      <c r="B7193" s="22" t="s">
        <v>7</v>
      </c>
      <c r="C7193" s="23" t="s">
        <v>14</v>
      </c>
      <c r="D7193" s="41">
        <v>4500</v>
      </c>
      <c r="E7193" s="23" t="s">
        <v>39</v>
      </c>
    </row>
    <row r="7194" spans="1:5" ht="13.2" x14ac:dyDescent="0.25">
      <c r="A7194" s="23">
        <v>7193</v>
      </c>
      <c r="B7194" s="22" t="s">
        <v>7</v>
      </c>
      <c r="C7194" s="23" t="s">
        <v>14</v>
      </c>
      <c r="D7194" s="41">
        <v>500</v>
      </c>
      <c r="E7194" s="23" t="s">
        <v>39</v>
      </c>
    </row>
    <row r="7195" spans="1:5" ht="13.2" x14ac:dyDescent="0.25">
      <c r="A7195" s="23">
        <v>7194</v>
      </c>
      <c r="B7195" s="22" t="s">
        <v>7</v>
      </c>
      <c r="C7195" s="23" t="s">
        <v>14</v>
      </c>
      <c r="D7195" s="41">
        <v>750</v>
      </c>
      <c r="E7195" s="23" t="s">
        <v>39</v>
      </c>
    </row>
    <row r="7196" spans="1:5" ht="13.2" x14ac:dyDescent="0.25">
      <c r="A7196" s="23">
        <v>7195</v>
      </c>
      <c r="B7196" s="22" t="s">
        <v>7</v>
      </c>
      <c r="C7196" s="23" t="s">
        <v>13</v>
      </c>
      <c r="D7196" s="41">
        <v>3750</v>
      </c>
      <c r="E7196" s="23" t="s">
        <v>39</v>
      </c>
    </row>
    <row r="7197" spans="1:5" ht="13.2" x14ac:dyDescent="0.25">
      <c r="A7197" s="23">
        <v>7196</v>
      </c>
      <c r="B7197" s="22" t="s">
        <v>7</v>
      </c>
      <c r="C7197" s="23" t="s">
        <v>12</v>
      </c>
      <c r="D7197" s="41">
        <v>8750</v>
      </c>
      <c r="E7197" s="23" t="s">
        <v>39</v>
      </c>
    </row>
    <row r="7198" spans="1:5" ht="13.2" x14ac:dyDescent="0.25">
      <c r="A7198" s="23">
        <v>7197</v>
      </c>
      <c r="B7198" s="22" t="s">
        <v>7</v>
      </c>
      <c r="C7198" s="23" t="s">
        <v>11</v>
      </c>
      <c r="D7198" s="41">
        <v>7500</v>
      </c>
      <c r="E7198" s="23" t="s">
        <v>39</v>
      </c>
    </row>
    <row r="7199" spans="1:5" ht="13.2" x14ac:dyDescent="0.25">
      <c r="A7199" s="23">
        <v>7198</v>
      </c>
      <c r="B7199" s="22" t="s">
        <v>7</v>
      </c>
      <c r="C7199" s="23" t="s">
        <v>10</v>
      </c>
      <c r="D7199" s="41">
        <v>7500</v>
      </c>
      <c r="E7199" s="23" t="s">
        <v>39</v>
      </c>
    </row>
    <row r="7200" spans="1:5" ht="13.2" x14ac:dyDescent="0.25">
      <c r="A7200" s="23">
        <v>7199</v>
      </c>
      <c r="B7200" s="22" t="s">
        <v>7</v>
      </c>
      <c r="C7200" s="23" t="s">
        <v>14</v>
      </c>
      <c r="D7200" s="41">
        <v>4000</v>
      </c>
      <c r="E7200" s="23" t="s">
        <v>39</v>
      </c>
    </row>
    <row r="7201" spans="1:5" ht="13.2" x14ac:dyDescent="0.25">
      <c r="A7201" s="23">
        <v>7200</v>
      </c>
      <c r="B7201" s="22" t="s">
        <v>7</v>
      </c>
      <c r="C7201" s="23" t="s">
        <v>14</v>
      </c>
      <c r="D7201" s="41">
        <v>750</v>
      </c>
      <c r="E7201" s="23" t="s">
        <v>39</v>
      </c>
    </row>
    <row r="7202" spans="1:5" ht="13.2" x14ac:dyDescent="0.25">
      <c r="A7202" s="23">
        <v>7201</v>
      </c>
      <c r="B7202" s="22" t="s">
        <v>7</v>
      </c>
      <c r="C7202" s="23" t="s">
        <v>14</v>
      </c>
      <c r="D7202" s="41">
        <v>4500</v>
      </c>
      <c r="E7202" s="23" t="s">
        <v>39</v>
      </c>
    </row>
    <row r="7203" spans="1:5" ht="13.2" x14ac:dyDescent="0.25">
      <c r="A7203" s="23">
        <v>7202</v>
      </c>
      <c r="B7203" s="22" t="s">
        <v>7</v>
      </c>
      <c r="C7203" s="23" t="s">
        <v>14</v>
      </c>
      <c r="D7203" s="41">
        <v>1000</v>
      </c>
      <c r="E7203" s="23" t="s">
        <v>39</v>
      </c>
    </row>
    <row r="7204" spans="1:5" ht="13.2" x14ac:dyDescent="0.25">
      <c r="A7204" s="23">
        <v>7203</v>
      </c>
      <c r="B7204" s="22" t="s">
        <v>7</v>
      </c>
      <c r="C7204" s="23" t="s">
        <v>10</v>
      </c>
      <c r="D7204" s="41">
        <v>5000</v>
      </c>
      <c r="E7204" s="23" t="s">
        <v>39</v>
      </c>
    </row>
    <row r="7205" spans="1:5" ht="13.2" x14ac:dyDescent="0.25">
      <c r="A7205" s="23">
        <v>7204</v>
      </c>
      <c r="B7205" s="22" t="s">
        <v>7</v>
      </c>
      <c r="C7205" s="23" t="s">
        <v>14</v>
      </c>
      <c r="D7205" s="41">
        <v>12000</v>
      </c>
      <c r="E7205" s="23" t="s">
        <v>39</v>
      </c>
    </row>
    <row r="7206" spans="1:5" ht="13.2" x14ac:dyDescent="0.25">
      <c r="A7206" s="23">
        <v>7205</v>
      </c>
      <c r="B7206" s="22" t="s">
        <v>7</v>
      </c>
      <c r="C7206" s="23" t="s">
        <v>14</v>
      </c>
      <c r="D7206" s="41">
        <v>14750</v>
      </c>
      <c r="E7206" s="23" t="s">
        <v>39</v>
      </c>
    </row>
    <row r="7207" spans="1:5" ht="13.2" x14ac:dyDescent="0.25">
      <c r="A7207" s="23">
        <v>7206</v>
      </c>
      <c r="B7207" s="22" t="s">
        <v>7</v>
      </c>
      <c r="C7207" s="23" t="s">
        <v>13</v>
      </c>
      <c r="D7207" s="41">
        <v>3750</v>
      </c>
      <c r="E7207" s="23" t="s">
        <v>39</v>
      </c>
    </row>
    <row r="7208" spans="1:5" ht="13.2" x14ac:dyDescent="0.25">
      <c r="A7208" s="23">
        <v>7207</v>
      </c>
      <c r="B7208" s="22" t="s">
        <v>7</v>
      </c>
      <c r="C7208" s="23" t="s">
        <v>12</v>
      </c>
      <c r="D7208" s="41">
        <v>8750</v>
      </c>
      <c r="E7208" s="23" t="s">
        <v>39</v>
      </c>
    </row>
    <row r="7209" spans="1:5" ht="13.2" x14ac:dyDescent="0.25">
      <c r="A7209" s="23">
        <v>7208</v>
      </c>
      <c r="B7209" s="22" t="s">
        <v>7</v>
      </c>
      <c r="C7209" s="23" t="s">
        <v>11</v>
      </c>
      <c r="D7209" s="41">
        <v>4000</v>
      </c>
      <c r="E7209" s="23" t="s">
        <v>39</v>
      </c>
    </row>
    <row r="7210" spans="1:5" ht="13.2" x14ac:dyDescent="0.25">
      <c r="A7210" s="23">
        <v>7209</v>
      </c>
      <c r="B7210" s="22" t="s">
        <v>7</v>
      </c>
      <c r="C7210" s="23" t="s">
        <v>10</v>
      </c>
      <c r="D7210" s="41">
        <v>11000</v>
      </c>
      <c r="E7210" s="23" t="s">
        <v>39</v>
      </c>
    </row>
    <row r="7211" spans="1:5" ht="13.2" x14ac:dyDescent="0.25">
      <c r="A7211" s="23">
        <v>7210</v>
      </c>
      <c r="B7211" s="22" t="s">
        <v>7</v>
      </c>
      <c r="C7211" s="23" t="s">
        <v>14</v>
      </c>
      <c r="D7211" s="41">
        <v>11250</v>
      </c>
      <c r="E7211" s="23" t="s">
        <v>39</v>
      </c>
    </row>
    <row r="7212" spans="1:5" ht="13.2" x14ac:dyDescent="0.25">
      <c r="A7212" s="23">
        <v>7211</v>
      </c>
      <c r="B7212" s="22" t="s">
        <v>7</v>
      </c>
      <c r="C7212" s="23" t="s">
        <v>14</v>
      </c>
      <c r="D7212" s="41">
        <v>750</v>
      </c>
      <c r="E7212" s="23" t="s">
        <v>39</v>
      </c>
    </row>
    <row r="7213" spans="1:5" ht="13.2" x14ac:dyDescent="0.25">
      <c r="A7213" s="23">
        <v>7212</v>
      </c>
      <c r="B7213" s="22" t="s">
        <v>7</v>
      </c>
      <c r="C7213" s="23" t="s">
        <v>14</v>
      </c>
      <c r="D7213" s="41">
        <v>750</v>
      </c>
      <c r="E7213" s="23" t="s">
        <v>39</v>
      </c>
    </row>
    <row r="7214" spans="1:5" ht="13.2" x14ac:dyDescent="0.25">
      <c r="A7214" s="23">
        <v>7213</v>
      </c>
      <c r="B7214" s="22" t="s">
        <v>7</v>
      </c>
      <c r="C7214" s="23" t="s">
        <v>14</v>
      </c>
      <c r="D7214" s="41">
        <v>3500</v>
      </c>
      <c r="E7214" s="23" t="s">
        <v>39</v>
      </c>
    </row>
    <row r="7215" spans="1:5" ht="13.2" x14ac:dyDescent="0.25">
      <c r="A7215" s="23">
        <v>7214</v>
      </c>
      <c r="B7215" s="22" t="s">
        <v>7</v>
      </c>
      <c r="C7215" s="23" t="s">
        <v>13</v>
      </c>
      <c r="D7215" s="41">
        <v>7500</v>
      </c>
      <c r="E7215" s="23" t="s">
        <v>39</v>
      </c>
    </row>
    <row r="7216" spans="1:5" ht="13.2" x14ac:dyDescent="0.25">
      <c r="A7216" s="23">
        <v>7215</v>
      </c>
      <c r="B7216" s="22" t="s">
        <v>7</v>
      </c>
      <c r="C7216" s="23" t="s">
        <v>12</v>
      </c>
      <c r="D7216" s="41">
        <v>10000</v>
      </c>
      <c r="E7216" s="23" t="s">
        <v>39</v>
      </c>
    </row>
    <row r="7217" spans="1:5" ht="13.2" x14ac:dyDescent="0.25">
      <c r="A7217" s="23">
        <v>7216</v>
      </c>
      <c r="B7217" s="22" t="s">
        <v>7</v>
      </c>
      <c r="C7217" s="23" t="s">
        <v>10</v>
      </c>
      <c r="D7217" s="41">
        <v>7500</v>
      </c>
      <c r="E7217" s="23" t="s">
        <v>39</v>
      </c>
    </row>
    <row r="7218" spans="1:5" ht="13.2" x14ac:dyDescent="0.25">
      <c r="A7218" s="23">
        <v>7217</v>
      </c>
      <c r="B7218" s="22" t="s">
        <v>7</v>
      </c>
      <c r="C7218" s="23" t="s">
        <v>11</v>
      </c>
      <c r="D7218" s="41">
        <v>5000</v>
      </c>
      <c r="E7218" s="23" t="s">
        <v>39</v>
      </c>
    </row>
    <row r="7219" spans="1:5" ht="13.2" x14ac:dyDescent="0.25">
      <c r="A7219" s="23">
        <v>7218</v>
      </c>
      <c r="B7219" s="22" t="s">
        <v>7</v>
      </c>
      <c r="C7219" s="23" t="s">
        <v>13</v>
      </c>
      <c r="D7219" s="41">
        <v>7500</v>
      </c>
      <c r="E7219" s="23" t="s">
        <v>39</v>
      </c>
    </row>
    <row r="7220" spans="1:5" ht="13.2" x14ac:dyDescent="0.25">
      <c r="A7220" s="23">
        <v>7219</v>
      </c>
      <c r="B7220" s="22" t="s">
        <v>7</v>
      </c>
      <c r="C7220" s="23" t="s">
        <v>13</v>
      </c>
      <c r="D7220" s="41">
        <v>3750</v>
      </c>
      <c r="E7220" s="23" t="s">
        <v>39</v>
      </c>
    </row>
    <row r="7221" spans="1:5" ht="13.2" x14ac:dyDescent="0.25">
      <c r="A7221" s="23">
        <v>7220</v>
      </c>
      <c r="B7221" s="22" t="s">
        <v>7</v>
      </c>
      <c r="C7221" s="23" t="s">
        <v>13</v>
      </c>
      <c r="D7221" s="41">
        <v>7500</v>
      </c>
      <c r="E7221" s="23" t="s">
        <v>39</v>
      </c>
    </row>
    <row r="7222" spans="1:5" ht="13.2" x14ac:dyDescent="0.25">
      <c r="A7222" s="23">
        <v>7221</v>
      </c>
      <c r="B7222" s="22" t="s">
        <v>7</v>
      </c>
      <c r="C7222" s="23" t="s">
        <v>13</v>
      </c>
      <c r="D7222" s="41">
        <v>3750</v>
      </c>
      <c r="E7222" s="23" t="s">
        <v>39</v>
      </c>
    </row>
    <row r="7223" spans="1:5" ht="13.2" x14ac:dyDescent="0.25">
      <c r="A7223" s="23">
        <v>7222</v>
      </c>
      <c r="B7223" s="22" t="s">
        <v>7</v>
      </c>
      <c r="C7223" s="23" t="s">
        <v>10</v>
      </c>
      <c r="D7223" s="41">
        <v>2500</v>
      </c>
      <c r="E7223" s="23" t="s">
        <v>39</v>
      </c>
    </row>
    <row r="7224" spans="1:5" ht="13.2" x14ac:dyDescent="0.25">
      <c r="A7224" s="23">
        <v>7223</v>
      </c>
      <c r="B7224" s="22" t="s">
        <v>7</v>
      </c>
      <c r="C7224" s="23" t="s">
        <v>14</v>
      </c>
      <c r="D7224" s="41">
        <v>11500</v>
      </c>
      <c r="E7224" s="23" t="s">
        <v>40</v>
      </c>
    </row>
    <row r="7225" spans="1:5" ht="13.2" x14ac:dyDescent="0.25">
      <c r="A7225" s="23">
        <v>7224</v>
      </c>
      <c r="B7225" s="22" t="s">
        <v>7</v>
      </c>
      <c r="C7225" s="23" t="s">
        <v>13</v>
      </c>
      <c r="D7225" s="41">
        <v>3750</v>
      </c>
      <c r="E7225" s="23" t="s">
        <v>39</v>
      </c>
    </row>
    <row r="7226" spans="1:5" ht="13.2" x14ac:dyDescent="0.25">
      <c r="A7226" s="23">
        <v>7225</v>
      </c>
      <c r="B7226" s="22" t="s">
        <v>7</v>
      </c>
      <c r="C7226" s="23" t="s">
        <v>14</v>
      </c>
      <c r="D7226" s="41">
        <v>11500</v>
      </c>
      <c r="E7226" s="23" t="s">
        <v>39</v>
      </c>
    </row>
    <row r="7227" spans="1:5" ht="13.2" x14ac:dyDescent="0.25">
      <c r="A7227" s="23">
        <v>7226</v>
      </c>
      <c r="B7227" s="22" t="s">
        <v>7</v>
      </c>
      <c r="C7227" s="23" t="s">
        <v>13</v>
      </c>
      <c r="D7227" s="41">
        <v>3750</v>
      </c>
      <c r="E7227" s="23" t="s">
        <v>40</v>
      </c>
    </row>
    <row r="7228" spans="1:5" ht="13.2" x14ac:dyDescent="0.25">
      <c r="A7228" s="23">
        <v>7227</v>
      </c>
      <c r="B7228" s="22" t="s">
        <v>7</v>
      </c>
      <c r="C7228" s="23" t="s">
        <v>13</v>
      </c>
      <c r="D7228" s="41">
        <v>7500</v>
      </c>
      <c r="E7228" s="23" t="s">
        <v>40</v>
      </c>
    </row>
    <row r="7229" spans="1:5" ht="13.2" x14ac:dyDescent="0.25">
      <c r="A7229" s="23">
        <v>7228</v>
      </c>
      <c r="B7229" s="22" t="s">
        <v>7</v>
      </c>
      <c r="C7229" s="23" t="s">
        <v>13</v>
      </c>
      <c r="D7229" s="41">
        <v>7500</v>
      </c>
      <c r="E7229" s="23" t="s">
        <v>39</v>
      </c>
    </row>
    <row r="7230" spans="1:5" ht="13.2" x14ac:dyDescent="0.25">
      <c r="A7230" s="23">
        <v>7229</v>
      </c>
      <c r="B7230" s="22" t="s">
        <v>7</v>
      </c>
      <c r="C7230" s="23" t="s">
        <v>13</v>
      </c>
      <c r="D7230" s="41">
        <v>3750</v>
      </c>
      <c r="E7230" s="23" t="s">
        <v>39</v>
      </c>
    </row>
    <row r="7231" spans="1:5" ht="13.2" x14ac:dyDescent="0.25">
      <c r="A7231" s="23">
        <v>7230</v>
      </c>
      <c r="B7231" s="22" t="s">
        <v>7</v>
      </c>
      <c r="C7231" s="23" t="s">
        <v>13</v>
      </c>
      <c r="D7231" s="41">
        <v>3750</v>
      </c>
      <c r="E7231" s="23" t="s">
        <v>39</v>
      </c>
    </row>
    <row r="7232" spans="1:5" ht="13.2" x14ac:dyDescent="0.25">
      <c r="A7232" s="23">
        <v>7231</v>
      </c>
      <c r="B7232" s="22" t="s">
        <v>7</v>
      </c>
      <c r="C7232" s="23" t="s">
        <v>13</v>
      </c>
      <c r="D7232" s="41">
        <v>3750</v>
      </c>
      <c r="E7232" s="23" t="s">
        <v>39</v>
      </c>
    </row>
    <row r="7233" spans="1:5" ht="13.2" x14ac:dyDescent="0.25">
      <c r="A7233" s="23">
        <v>7232</v>
      </c>
      <c r="B7233" s="22" t="s">
        <v>7</v>
      </c>
      <c r="C7233" s="23" t="s">
        <v>13</v>
      </c>
      <c r="D7233" s="41">
        <v>7500</v>
      </c>
      <c r="E7233" s="23" t="s">
        <v>39</v>
      </c>
    </row>
    <row r="7234" spans="1:5" ht="13.2" x14ac:dyDescent="0.25">
      <c r="A7234" s="23">
        <v>7233</v>
      </c>
      <c r="B7234" s="22" t="s">
        <v>7</v>
      </c>
      <c r="C7234" s="23" t="s">
        <v>10</v>
      </c>
      <c r="D7234" s="41">
        <v>11000</v>
      </c>
      <c r="E7234" s="23" t="s">
        <v>39</v>
      </c>
    </row>
    <row r="7235" spans="1:5" ht="13.2" x14ac:dyDescent="0.25">
      <c r="A7235" s="23">
        <v>7234</v>
      </c>
      <c r="B7235" s="22" t="s">
        <v>7</v>
      </c>
      <c r="C7235" s="23" t="s">
        <v>14</v>
      </c>
      <c r="D7235" s="41">
        <v>10500</v>
      </c>
      <c r="E7235" s="23" t="s">
        <v>39</v>
      </c>
    </row>
    <row r="7236" spans="1:5" ht="13.2" x14ac:dyDescent="0.25">
      <c r="A7236" s="23">
        <v>7235</v>
      </c>
      <c r="B7236" s="22" t="s">
        <v>7</v>
      </c>
      <c r="C7236" s="23" t="s">
        <v>14</v>
      </c>
      <c r="D7236" s="41">
        <v>4500</v>
      </c>
      <c r="E7236" s="23" t="s">
        <v>39</v>
      </c>
    </row>
    <row r="7237" spans="1:5" ht="13.2" x14ac:dyDescent="0.25">
      <c r="A7237" s="23">
        <v>7236</v>
      </c>
      <c r="B7237" s="22" t="s">
        <v>7</v>
      </c>
      <c r="C7237" s="23" t="s">
        <v>14</v>
      </c>
      <c r="D7237" s="41">
        <v>500</v>
      </c>
      <c r="E7237" s="23" t="s">
        <v>39</v>
      </c>
    </row>
    <row r="7238" spans="1:5" ht="13.2" x14ac:dyDescent="0.25">
      <c r="A7238" s="23">
        <v>7237</v>
      </c>
      <c r="B7238" s="22" t="s">
        <v>7</v>
      </c>
      <c r="C7238" s="23" t="s">
        <v>14</v>
      </c>
      <c r="D7238" s="41">
        <v>750</v>
      </c>
      <c r="E7238" s="23" t="s">
        <v>39</v>
      </c>
    </row>
    <row r="7239" spans="1:5" ht="13.2" x14ac:dyDescent="0.25">
      <c r="A7239" s="23">
        <v>7238</v>
      </c>
      <c r="B7239" s="22" t="s">
        <v>7</v>
      </c>
      <c r="C7239" s="23" t="s">
        <v>14</v>
      </c>
      <c r="D7239" s="41">
        <v>1750</v>
      </c>
      <c r="E7239" s="23" t="s">
        <v>39</v>
      </c>
    </row>
    <row r="7240" spans="1:5" ht="13.2" x14ac:dyDescent="0.25">
      <c r="A7240" s="23">
        <v>7239</v>
      </c>
      <c r="B7240" s="22" t="s">
        <v>7</v>
      </c>
      <c r="C7240" s="23" t="s">
        <v>10</v>
      </c>
      <c r="D7240" s="41">
        <v>2500</v>
      </c>
      <c r="E7240" s="23" t="s">
        <v>39</v>
      </c>
    </row>
    <row r="7241" spans="1:5" ht="13.2" x14ac:dyDescent="0.25">
      <c r="A7241" s="23">
        <v>7240</v>
      </c>
      <c r="B7241" s="22" t="s">
        <v>7</v>
      </c>
      <c r="C7241" s="23" t="s">
        <v>13</v>
      </c>
      <c r="D7241" s="41">
        <v>7500</v>
      </c>
      <c r="E7241" s="23" t="s">
        <v>39</v>
      </c>
    </row>
    <row r="7242" spans="1:5" ht="13.2" x14ac:dyDescent="0.25">
      <c r="A7242" s="23">
        <v>7241</v>
      </c>
      <c r="B7242" s="22" t="s">
        <v>7</v>
      </c>
      <c r="C7242" s="23" t="s">
        <v>10</v>
      </c>
      <c r="D7242" s="41">
        <v>2500</v>
      </c>
      <c r="E7242" s="23" t="s">
        <v>40</v>
      </c>
    </row>
    <row r="7243" spans="1:5" ht="13.2" x14ac:dyDescent="0.25">
      <c r="A7243" s="23">
        <v>7242</v>
      </c>
      <c r="B7243" s="22" t="s">
        <v>7</v>
      </c>
      <c r="C7243" s="23" t="s">
        <v>10</v>
      </c>
      <c r="D7243" s="41">
        <v>12500</v>
      </c>
      <c r="E7243" s="23" t="s">
        <v>39</v>
      </c>
    </row>
    <row r="7244" spans="1:5" ht="13.2" x14ac:dyDescent="0.25">
      <c r="A7244" s="23">
        <v>7243</v>
      </c>
      <c r="B7244" s="22" t="s">
        <v>7</v>
      </c>
      <c r="C7244" s="23" t="s">
        <v>10</v>
      </c>
      <c r="D7244" s="41">
        <v>5000</v>
      </c>
      <c r="E7244" s="23" t="s">
        <v>40</v>
      </c>
    </row>
    <row r="7245" spans="1:5" ht="13.2" x14ac:dyDescent="0.25">
      <c r="A7245" s="23">
        <v>7244</v>
      </c>
      <c r="B7245" s="22" t="s">
        <v>7</v>
      </c>
      <c r="C7245" s="23" t="s">
        <v>14</v>
      </c>
      <c r="D7245" s="41">
        <v>17500</v>
      </c>
      <c r="E7245" s="23" t="s">
        <v>40</v>
      </c>
    </row>
    <row r="7246" spans="1:5" ht="13.2" x14ac:dyDescent="0.25">
      <c r="A7246" s="23">
        <v>7245</v>
      </c>
      <c r="B7246" s="22" t="s">
        <v>7</v>
      </c>
      <c r="C7246" s="23" t="s">
        <v>14</v>
      </c>
      <c r="D7246" s="41">
        <v>3900</v>
      </c>
      <c r="E7246" s="23" t="s">
        <v>40</v>
      </c>
    </row>
    <row r="7247" spans="1:5" ht="13.2" x14ac:dyDescent="0.25">
      <c r="A7247" s="23">
        <v>7246</v>
      </c>
      <c r="B7247" s="22" t="s">
        <v>7</v>
      </c>
      <c r="C7247" s="23" t="s">
        <v>14</v>
      </c>
      <c r="D7247" s="41">
        <v>2500</v>
      </c>
      <c r="E7247" s="23" t="s">
        <v>40</v>
      </c>
    </row>
    <row r="7248" spans="1:5" ht="13.2" x14ac:dyDescent="0.25">
      <c r="A7248" s="23">
        <v>7247</v>
      </c>
      <c r="B7248" s="22" t="s">
        <v>7</v>
      </c>
      <c r="C7248" s="23" t="s">
        <v>10</v>
      </c>
      <c r="D7248" s="41">
        <v>5000</v>
      </c>
      <c r="E7248" s="23" t="s">
        <v>40</v>
      </c>
    </row>
    <row r="7249" spans="1:5" ht="13.2" x14ac:dyDescent="0.25">
      <c r="A7249" s="23">
        <v>7248</v>
      </c>
      <c r="B7249" s="22" t="s">
        <v>7</v>
      </c>
      <c r="C7249" s="23" t="s">
        <v>14</v>
      </c>
      <c r="D7249" s="41">
        <v>12500</v>
      </c>
      <c r="E7249" s="23" t="s">
        <v>40</v>
      </c>
    </row>
    <row r="7250" spans="1:5" ht="13.2" x14ac:dyDescent="0.25">
      <c r="A7250" s="23">
        <v>7249</v>
      </c>
      <c r="B7250" s="22" t="s">
        <v>7</v>
      </c>
      <c r="C7250" s="23" t="s">
        <v>14</v>
      </c>
      <c r="D7250" s="41">
        <v>900</v>
      </c>
      <c r="E7250" s="23" t="s">
        <v>40</v>
      </c>
    </row>
    <row r="7251" spans="1:5" ht="13.2" x14ac:dyDescent="0.25">
      <c r="A7251" s="23">
        <v>7250</v>
      </c>
      <c r="B7251" s="22" t="s">
        <v>7</v>
      </c>
      <c r="C7251" s="23" t="s">
        <v>14</v>
      </c>
      <c r="D7251" s="41">
        <v>2750</v>
      </c>
      <c r="E7251" s="23" t="s">
        <v>40</v>
      </c>
    </row>
    <row r="7252" spans="1:5" ht="13.2" x14ac:dyDescent="0.25">
      <c r="A7252" s="23">
        <v>7251</v>
      </c>
      <c r="B7252" s="22" t="s">
        <v>7</v>
      </c>
      <c r="C7252" s="23" t="s">
        <v>10</v>
      </c>
      <c r="D7252" s="41">
        <v>5000</v>
      </c>
      <c r="E7252" s="23" t="s">
        <v>40</v>
      </c>
    </row>
    <row r="7253" spans="1:5" ht="13.2" x14ac:dyDescent="0.25">
      <c r="A7253" s="23">
        <v>7252</v>
      </c>
      <c r="B7253" s="22" t="s">
        <v>7</v>
      </c>
      <c r="C7253" s="23" t="s">
        <v>10</v>
      </c>
      <c r="D7253" s="41">
        <v>5000</v>
      </c>
      <c r="E7253" s="23" t="s">
        <v>40</v>
      </c>
    </row>
    <row r="7254" spans="1:5" ht="13.2" x14ac:dyDescent="0.25">
      <c r="A7254" s="23">
        <v>7253</v>
      </c>
      <c r="B7254" s="22" t="s">
        <v>7</v>
      </c>
      <c r="C7254" s="23" t="s">
        <v>14</v>
      </c>
      <c r="D7254" s="41">
        <v>2250</v>
      </c>
      <c r="E7254" s="23" t="s">
        <v>40</v>
      </c>
    </row>
    <row r="7255" spans="1:5" ht="13.2" x14ac:dyDescent="0.25">
      <c r="A7255" s="23">
        <v>7254</v>
      </c>
      <c r="B7255" s="22" t="s">
        <v>7</v>
      </c>
      <c r="C7255" s="23" t="s">
        <v>10</v>
      </c>
      <c r="D7255" s="41">
        <v>5000</v>
      </c>
      <c r="E7255" s="23" t="s">
        <v>39</v>
      </c>
    </row>
    <row r="7256" spans="1:5" ht="13.2" x14ac:dyDescent="0.25">
      <c r="A7256" s="23">
        <v>7255</v>
      </c>
      <c r="B7256" s="22" t="s">
        <v>7</v>
      </c>
      <c r="C7256" s="23" t="s">
        <v>14</v>
      </c>
      <c r="D7256" s="41">
        <v>1250</v>
      </c>
      <c r="E7256" s="23" t="s">
        <v>39</v>
      </c>
    </row>
    <row r="7257" spans="1:5" ht="13.2" x14ac:dyDescent="0.25">
      <c r="A7257" s="23">
        <v>7256</v>
      </c>
      <c r="B7257" s="22" t="s">
        <v>7</v>
      </c>
      <c r="C7257" s="23" t="s">
        <v>14</v>
      </c>
      <c r="D7257" s="41">
        <v>1750</v>
      </c>
      <c r="E7257" s="23" t="s">
        <v>39</v>
      </c>
    </row>
    <row r="7258" spans="1:5" ht="13.2" x14ac:dyDescent="0.25">
      <c r="A7258" s="23">
        <v>7257</v>
      </c>
      <c r="B7258" s="22" t="s">
        <v>7</v>
      </c>
      <c r="C7258" s="23" t="s">
        <v>14</v>
      </c>
      <c r="D7258" s="41">
        <v>1500</v>
      </c>
      <c r="E7258" s="23" t="s">
        <v>39</v>
      </c>
    </row>
    <row r="7259" spans="1:5" ht="13.2" x14ac:dyDescent="0.25">
      <c r="A7259" s="23">
        <v>7258</v>
      </c>
      <c r="B7259" s="22" t="s">
        <v>7</v>
      </c>
      <c r="C7259" s="23" t="s">
        <v>14</v>
      </c>
      <c r="D7259" s="41">
        <v>1500</v>
      </c>
      <c r="E7259" s="23" t="s">
        <v>39</v>
      </c>
    </row>
    <row r="7260" spans="1:5" ht="13.2" x14ac:dyDescent="0.25">
      <c r="A7260" s="23">
        <v>7259</v>
      </c>
      <c r="B7260" s="22" t="s">
        <v>7</v>
      </c>
      <c r="C7260" s="23" t="s">
        <v>14</v>
      </c>
      <c r="D7260" s="41">
        <v>8000</v>
      </c>
      <c r="E7260" s="23" t="s">
        <v>39</v>
      </c>
    </row>
    <row r="7261" spans="1:5" ht="13.2" x14ac:dyDescent="0.25">
      <c r="A7261" s="23">
        <v>7260</v>
      </c>
      <c r="B7261" s="22" t="s">
        <v>7</v>
      </c>
      <c r="C7261" s="23" t="s">
        <v>10</v>
      </c>
      <c r="D7261" s="41">
        <v>5000</v>
      </c>
      <c r="E7261" s="23" t="s">
        <v>39</v>
      </c>
    </row>
    <row r="7262" spans="1:5" ht="13.2" x14ac:dyDescent="0.25">
      <c r="A7262" s="23">
        <v>7261</v>
      </c>
      <c r="B7262" s="22" t="s">
        <v>7</v>
      </c>
      <c r="C7262" s="23" t="s">
        <v>14</v>
      </c>
      <c r="D7262" s="41">
        <v>2500</v>
      </c>
      <c r="E7262" s="23" t="s">
        <v>39</v>
      </c>
    </row>
    <row r="7263" spans="1:5" ht="13.2" x14ac:dyDescent="0.25">
      <c r="A7263" s="23">
        <v>7262</v>
      </c>
      <c r="B7263" s="22" t="s">
        <v>7</v>
      </c>
      <c r="C7263" s="23" t="s">
        <v>10</v>
      </c>
      <c r="D7263" s="41">
        <v>7500</v>
      </c>
      <c r="E7263" s="23" t="s">
        <v>40</v>
      </c>
    </row>
    <row r="7264" spans="1:5" ht="13.2" x14ac:dyDescent="0.25">
      <c r="A7264" s="23">
        <v>7263</v>
      </c>
      <c r="B7264" s="22" t="s">
        <v>7</v>
      </c>
      <c r="C7264" s="23" t="s">
        <v>14</v>
      </c>
      <c r="D7264" s="41">
        <v>8500</v>
      </c>
      <c r="E7264" s="23" t="s">
        <v>40</v>
      </c>
    </row>
    <row r="7265" spans="1:5" ht="13.2" x14ac:dyDescent="0.25">
      <c r="A7265" s="23">
        <v>7264</v>
      </c>
      <c r="B7265" s="22" t="s">
        <v>7</v>
      </c>
      <c r="C7265" s="23" t="s">
        <v>14</v>
      </c>
      <c r="D7265" s="41">
        <v>2250</v>
      </c>
      <c r="E7265" s="23" t="s">
        <v>40</v>
      </c>
    </row>
    <row r="7266" spans="1:5" ht="13.2" x14ac:dyDescent="0.25">
      <c r="A7266" s="23">
        <v>7265</v>
      </c>
      <c r="B7266" s="22" t="s">
        <v>7</v>
      </c>
      <c r="C7266" s="23" t="s">
        <v>14</v>
      </c>
      <c r="D7266" s="41">
        <v>500</v>
      </c>
      <c r="E7266" s="23" t="s">
        <v>40</v>
      </c>
    </row>
    <row r="7267" spans="1:5" ht="13.2" x14ac:dyDescent="0.25">
      <c r="A7267" s="23">
        <v>7266</v>
      </c>
      <c r="B7267" s="22" t="s">
        <v>7</v>
      </c>
      <c r="C7267" s="23" t="s">
        <v>10</v>
      </c>
      <c r="D7267" s="41">
        <v>2500</v>
      </c>
      <c r="E7267" s="23" t="s">
        <v>39</v>
      </c>
    </row>
    <row r="7268" spans="1:5" ht="13.2" x14ac:dyDescent="0.25">
      <c r="A7268" s="23">
        <v>7267</v>
      </c>
      <c r="B7268" s="22" t="s">
        <v>7</v>
      </c>
      <c r="C7268" s="23" t="s">
        <v>14</v>
      </c>
      <c r="D7268" s="41">
        <v>10000</v>
      </c>
      <c r="E7268" s="23" t="s">
        <v>39</v>
      </c>
    </row>
    <row r="7269" spans="1:5" ht="13.2" x14ac:dyDescent="0.25">
      <c r="A7269" s="23">
        <v>7268</v>
      </c>
      <c r="B7269" s="22" t="s">
        <v>7</v>
      </c>
      <c r="C7269" s="23" t="s">
        <v>14</v>
      </c>
      <c r="D7269" s="41">
        <v>3250</v>
      </c>
      <c r="E7269" s="23" t="s">
        <v>39</v>
      </c>
    </row>
    <row r="7270" spans="1:5" ht="13.2" x14ac:dyDescent="0.25">
      <c r="A7270" s="23">
        <v>7269</v>
      </c>
      <c r="B7270" s="22" t="s">
        <v>7</v>
      </c>
      <c r="C7270" s="23" t="s">
        <v>14</v>
      </c>
      <c r="D7270" s="41">
        <v>13500</v>
      </c>
      <c r="E7270" s="23" t="s">
        <v>39</v>
      </c>
    </row>
    <row r="7271" spans="1:5" ht="13.2" x14ac:dyDescent="0.25">
      <c r="A7271" s="23">
        <v>7270</v>
      </c>
      <c r="B7271" s="22" t="s">
        <v>7</v>
      </c>
      <c r="C7271" s="23" t="s">
        <v>14</v>
      </c>
      <c r="D7271" s="41">
        <v>15000</v>
      </c>
      <c r="E7271" s="23" t="s">
        <v>39</v>
      </c>
    </row>
    <row r="7272" spans="1:5" ht="13.2" x14ac:dyDescent="0.25">
      <c r="A7272" s="23">
        <v>7271</v>
      </c>
      <c r="B7272" s="22" t="s">
        <v>7</v>
      </c>
      <c r="C7272" s="23" t="s">
        <v>14</v>
      </c>
      <c r="D7272" s="41">
        <v>7800</v>
      </c>
      <c r="E7272" s="23" t="s">
        <v>39</v>
      </c>
    </row>
    <row r="7273" spans="1:5" ht="13.2" x14ac:dyDescent="0.25">
      <c r="A7273" s="23">
        <v>7272</v>
      </c>
      <c r="B7273" s="22" t="s">
        <v>7</v>
      </c>
      <c r="C7273" s="23" t="s">
        <v>14</v>
      </c>
      <c r="D7273" s="41">
        <v>750</v>
      </c>
      <c r="E7273" s="23" t="s">
        <v>39</v>
      </c>
    </row>
    <row r="7274" spans="1:5" ht="13.2" x14ac:dyDescent="0.25">
      <c r="A7274" s="23">
        <v>7273</v>
      </c>
      <c r="B7274" s="22" t="s">
        <v>7</v>
      </c>
      <c r="C7274" s="23" t="s">
        <v>10</v>
      </c>
      <c r="D7274" s="41">
        <v>2500</v>
      </c>
      <c r="E7274" s="23" t="s">
        <v>39</v>
      </c>
    </row>
    <row r="7275" spans="1:5" ht="13.2" x14ac:dyDescent="0.25">
      <c r="A7275" s="23">
        <v>7274</v>
      </c>
      <c r="B7275" s="22" t="s">
        <v>7</v>
      </c>
      <c r="C7275" s="23" t="s">
        <v>10</v>
      </c>
      <c r="D7275" s="41">
        <v>10000</v>
      </c>
      <c r="E7275" s="23" t="s">
        <v>40</v>
      </c>
    </row>
    <row r="7276" spans="1:5" ht="13.2" x14ac:dyDescent="0.25">
      <c r="A7276" s="23">
        <v>7275</v>
      </c>
      <c r="B7276" s="22" t="s">
        <v>7</v>
      </c>
      <c r="C7276" s="23" t="s">
        <v>10</v>
      </c>
      <c r="D7276" s="41">
        <v>5000</v>
      </c>
      <c r="E7276" s="23" t="s">
        <v>39</v>
      </c>
    </row>
    <row r="7277" spans="1:5" ht="13.2" x14ac:dyDescent="0.25">
      <c r="A7277" s="23">
        <v>7276</v>
      </c>
      <c r="B7277" s="22" t="s">
        <v>7</v>
      </c>
      <c r="C7277" s="23" t="s">
        <v>12</v>
      </c>
      <c r="D7277" s="41">
        <v>12500</v>
      </c>
      <c r="E7277" s="23" t="s">
        <v>39</v>
      </c>
    </row>
    <row r="7278" spans="1:5" ht="13.2" x14ac:dyDescent="0.25">
      <c r="A7278" s="23">
        <v>7277</v>
      </c>
      <c r="B7278" s="22" t="s">
        <v>7</v>
      </c>
      <c r="C7278" s="23" t="s">
        <v>10</v>
      </c>
      <c r="D7278" s="41">
        <v>5000</v>
      </c>
      <c r="E7278" s="23" t="s">
        <v>40</v>
      </c>
    </row>
    <row r="7279" spans="1:5" ht="13.2" x14ac:dyDescent="0.25">
      <c r="A7279" s="23">
        <v>7278</v>
      </c>
      <c r="B7279" s="22" t="s">
        <v>7</v>
      </c>
      <c r="C7279" s="23" t="s">
        <v>14</v>
      </c>
      <c r="D7279" s="41">
        <v>21750</v>
      </c>
      <c r="E7279" s="23" t="s">
        <v>40</v>
      </c>
    </row>
    <row r="7280" spans="1:5" ht="13.2" x14ac:dyDescent="0.25">
      <c r="A7280" s="23">
        <v>7279</v>
      </c>
      <c r="B7280" s="22" t="s">
        <v>7</v>
      </c>
      <c r="C7280" s="23" t="s">
        <v>14</v>
      </c>
      <c r="D7280" s="41">
        <v>7750</v>
      </c>
      <c r="E7280" s="23" t="s">
        <v>40</v>
      </c>
    </row>
    <row r="7281" spans="1:5" ht="13.2" x14ac:dyDescent="0.25">
      <c r="A7281" s="23">
        <v>7280</v>
      </c>
      <c r="B7281" s="22" t="s">
        <v>7</v>
      </c>
      <c r="C7281" s="23" t="s">
        <v>14</v>
      </c>
      <c r="D7281" s="41">
        <v>4250</v>
      </c>
      <c r="E7281" s="23" t="s">
        <v>40</v>
      </c>
    </row>
    <row r="7282" spans="1:5" ht="13.2" x14ac:dyDescent="0.25">
      <c r="A7282" s="23">
        <v>7281</v>
      </c>
      <c r="B7282" s="22" t="s">
        <v>7</v>
      </c>
      <c r="C7282" s="23" t="s">
        <v>10</v>
      </c>
      <c r="D7282" s="41">
        <v>5000</v>
      </c>
      <c r="E7282" s="23" t="s">
        <v>39</v>
      </c>
    </row>
    <row r="7283" spans="1:5" ht="13.2" x14ac:dyDescent="0.25">
      <c r="A7283" s="23">
        <v>7282</v>
      </c>
      <c r="B7283" s="22" t="s">
        <v>7</v>
      </c>
      <c r="C7283" s="23" t="s">
        <v>10</v>
      </c>
      <c r="D7283" s="41">
        <v>5000</v>
      </c>
      <c r="E7283" s="23" t="s">
        <v>39</v>
      </c>
    </row>
    <row r="7284" spans="1:5" ht="13.2" x14ac:dyDescent="0.25">
      <c r="A7284" s="23">
        <v>7283</v>
      </c>
      <c r="B7284" s="22" t="s">
        <v>7</v>
      </c>
      <c r="C7284" s="23" t="s">
        <v>14</v>
      </c>
      <c r="D7284" s="41">
        <v>5000</v>
      </c>
      <c r="E7284" s="23" t="s">
        <v>39</v>
      </c>
    </row>
    <row r="7285" spans="1:5" ht="13.2" x14ac:dyDescent="0.25">
      <c r="A7285" s="23">
        <v>7284</v>
      </c>
      <c r="B7285" s="22" t="s">
        <v>7</v>
      </c>
      <c r="C7285" s="23" t="s">
        <v>10</v>
      </c>
      <c r="D7285" s="41">
        <v>5000</v>
      </c>
      <c r="E7285" s="23" t="s">
        <v>40</v>
      </c>
    </row>
    <row r="7286" spans="1:5" ht="13.2" x14ac:dyDescent="0.25">
      <c r="A7286" s="23">
        <v>7285</v>
      </c>
      <c r="B7286" s="22" t="s">
        <v>7</v>
      </c>
      <c r="C7286" s="23" t="s">
        <v>14</v>
      </c>
      <c r="D7286" s="41">
        <v>500</v>
      </c>
      <c r="E7286" s="23" t="s">
        <v>40</v>
      </c>
    </row>
    <row r="7287" spans="1:5" ht="13.2" x14ac:dyDescent="0.25">
      <c r="A7287" s="23">
        <v>7286</v>
      </c>
      <c r="B7287" s="22" t="s">
        <v>7</v>
      </c>
      <c r="C7287" s="23" t="s">
        <v>10</v>
      </c>
      <c r="D7287" s="41">
        <v>2500</v>
      </c>
      <c r="E7287" s="23" t="s">
        <v>39</v>
      </c>
    </row>
    <row r="7288" spans="1:5" ht="13.2" x14ac:dyDescent="0.25">
      <c r="A7288" s="23">
        <v>7287</v>
      </c>
      <c r="B7288" s="22" t="s">
        <v>7</v>
      </c>
      <c r="C7288" s="23" t="s">
        <v>14</v>
      </c>
      <c r="D7288" s="41">
        <v>3250</v>
      </c>
      <c r="E7288" s="23" t="s">
        <v>39</v>
      </c>
    </row>
    <row r="7289" spans="1:5" ht="13.2" x14ac:dyDescent="0.25">
      <c r="A7289" s="23">
        <v>7288</v>
      </c>
      <c r="B7289" s="22" t="s">
        <v>7</v>
      </c>
      <c r="C7289" s="23" t="s">
        <v>13</v>
      </c>
      <c r="D7289" s="41">
        <v>3750</v>
      </c>
      <c r="E7289" s="23" t="s">
        <v>39</v>
      </c>
    </row>
    <row r="7290" spans="1:5" ht="13.2" x14ac:dyDescent="0.25">
      <c r="A7290" s="23">
        <v>7289</v>
      </c>
      <c r="B7290" s="22" t="s">
        <v>7</v>
      </c>
      <c r="C7290" s="23" t="s">
        <v>12</v>
      </c>
      <c r="D7290" s="41">
        <v>8750</v>
      </c>
      <c r="E7290" s="23" t="s">
        <v>39</v>
      </c>
    </row>
    <row r="7291" spans="1:5" ht="13.2" x14ac:dyDescent="0.25">
      <c r="A7291" s="23">
        <v>7290</v>
      </c>
      <c r="B7291" s="22" t="s">
        <v>7</v>
      </c>
      <c r="C7291" s="23" t="s">
        <v>10</v>
      </c>
      <c r="D7291" s="41">
        <v>11000</v>
      </c>
      <c r="E7291" s="23" t="s">
        <v>39</v>
      </c>
    </row>
    <row r="7292" spans="1:5" ht="13.2" x14ac:dyDescent="0.25">
      <c r="A7292" s="23">
        <v>7291</v>
      </c>
      <c r="B7292" s="22" t="s">
        <v>7</v>
      </c>
      <c r="C7292" s="23" t="s">
        <v>14</v>
      </c>
      <c r="D7292" s="41">
        <v>4250</v>
      </c>
      <c r="E7292" s="23" t="s">
        <v>39</v>
      </c>
    </row>
    <row r="7293" spans="1:5" ht="13.2" x14ac:dyDescent="0.25">
      <c r="A7293" s="23">
        <v>7292</v>
      </c>
      <c r="B7293" s="22" t="s">
        <v>7</v>
      </c>
      <c r="C7293" s="23" t="s">
        <v>14</v>
      </c>
      <c r="D7293" s="41">
        <v>11000</v>
      </c>
      <c r="E7293" s="23" t="s">
        <v>39</v>
      </c>
    </row>
    <row r="7294" spans="1:5" ht="13.2" x14ac:dyDescent="0.25">
      <c r="A7294" s="23">
        <v>7293</v>
      </c>
      <c r="B7294" s="22" t="s">
        <v>7</v>
      </c>
      <c r="C7294" s="23" t="s">
        <v>14</v>
      </c>
      <c r="D7294" s="41">
        <v>1250</v>
      </c>
      <c r="E7294" s="23" t="s">
        <v>39</v>
      </c>
    </row>
    <row r="7295" spans="1:5" ht="13.2" x14ac:dyDescent="0.25">
      <c r="A7295" s="23">
        <v>7294</v>
      </c>
      <c r="B7295" s="22" t="s">
        <v>7</v>
      </c>
      <c r="C7295" s="23" t="s">
        <v>14</v>
      </c>
      <c r="D7295" s="41">
        <v>2500</v>
      </c>
      <c r="E7295" s="23" t="s">
        <v>39</v>
      </c>
    </row>
    <row r="7296" spans="1:5" ht="13.2" x14ac:dyDescent="0.25">
      <c r="A7296" s="23">
        <v>7295</v>
      </c>
      <c r="B7296" s="22" t="s">
        <v>7</v>
      </c>
      <c r="C7296" s="23" t="s">
        <v>14</v>
      </c>
      <c r="D7296" s="41">
        <v>1750</v>
      </c>
      <c r="E7296" s="23" t="s">
        <v>39</v>
      </c>
    </row>
    <row r="7297" spans="1:5" ht="13.2" x14ac:dyDescent="0.25">
      <c r="A7297" s="23">
        <v>7296</v>
      </c>
      <c r="B7297" s="22" t="s">
        <v>7</v>
      </c>
      <c r="C7297" s="23" t="s">
        <v>13</v>
      </c>
      <c r="D7297" s="41">
        <v>11250</v>
      </c>
      <c r="E7297" s="23" t="s">
        <v>39</v>
      </c>
    </row>
    <row r="7298" spans="1:5" ht="13.2" x14ac:dyDescent="0.25">
      <c r="A7298" s="23">
        <v>7297</v>
      </c>
      <c r="B7298" s="22" t="s">
        <v>7</v>
      </c>
      <c r="C7298" s="23" t="s">
        <v>12</v>
      </c>
      <c r="D7298" s="41">
        <v>12500</v>
      </c>
      <c r="E7298" s="23" t="s">
        <v>39</v>
      </c>
    </row>
    <row r="7299" spans="1:5" ht="13.2" x14ac:dyDescent="0.25">
      <c r="A7299" s="23">
        <v>7298</v>
      </c>
      <c r="B7299" s="22" t="s">
        <v>7</v>
      </c>
      <c r="C7299" s="23" t="s">
        <v>10</v>
      </c>
      <c r="D7299" s="41">
        <v>11000</v>
      </c>
      <c r="E7299" s="23" t="s">
        <v>39</v>
      </c>
    </row>
    <row r="7300" spans="1:5" ht="13.2" x14ac:dyDescent="0.25">
      <c r="A7300" s="23">
        <v>7299</v>
      </c>
      <c r="B7300" s="22" t="s">
        <v>7</v>
      </c>
      <c r="C7300" s="23" t="s">
        <v>14</v>
      </c>
      <c r="D7300" s="41">
        <v>4500</v>
      </c>
      <c r="E7300" s="23" t="s">
        <v>39</v>
      </c>
    </row>
    <row r="7301" spans="1:5" ht="13.2" x14ac:dyDescent="0.25">
      <c r="A7301" s="23">
        <v>7300</v>
      </c>
      <c r="B7301" s="22" t="s">
        <v>7</v>
      </c>
      <c r="C7301" s="23" t="s">
        <v>14</v>
      </c>
      <c r="D7301" s="41">
        <v>10000</v>
      </c>
      <c r="E7301" s="23" t="s">
        <v>39</v>
      </c>
    </row>
    <row r="7302" spans="1:5" ht="13.2" x14ac:dyDescent="0.25">
      <c r="A7302" s="23">
        <v>7301</v>
      </c>
      <c r="B7302" s="22" t="s">
        <v>7</v>
      </c>
      <c r="C7302" s="23" t="s">
        <v>14</v>
      </c>
      <c r="D7302" s="41">
        <v>2250</v>
      </c>
      <c r="E7302" s="23" t="s">
        <v>39</v>
      </c>
    </row>
    <row r="7303" spans="1:5" ht="13.2" x14ac:dyDescent="0.25">
      <c r="A7303" s="23">
        <v>7302</v>
      </c>
      <c r="B7303" s="22" t="s">
        <v>7</v>
      </c>
      <c r="C7303" s="23" t="s">
        <v>14</v>
      </c>
      <c r="D7303" s="41">
        <v>15000</v>
      </c>
      <c r="E7303" s="23" t="s">
        <v>39</v>
      </c>
    </row>
    <row r="7304" spans="1:5" ht="13.2" x14ac:dyDescent="0.25">
      <c r="A7304" s="23">
        <v>7303</v>
      </c>
      <c r="B7304" s="22" t="s">
        <v>7</v>
      </c>
      <c r="C7304" s="23" t="s">
        <v>14</v>
      </c>
      <c r="D7304" s="41">
        <v>3500</v>
      </c>
      <c r="E7304" s="23" t="s">
        <v>39</v>
      </c>
    </row>
    <row r="7305" spans="1:5" ht="13.2" x14ac:dyDescent="0.25">
      <c r="A7305" s="23">
        <v>7304</v>
      </c>
      <c r="B7305" s="22" t="s">
        <v>7</v>
      </c>
      <c r="C7305" s="23" t="s">
        <v>14</v>
      </c>
      <c r="D7305" s="41">
        <v>6500</v>
      </c>
      <c r="E7305" s="23" t="s">
        <v>39</v>
      </c>
    </row>
    <row r="7306" spans="1:5" ht="13.2" x14ac:dyDescent="0.25">
      <c r="A7306" s="23">
        <v>7305</v>
      </c>
      <c r="B7306" s="22" t="s">
        <v>7</v>
      </c>
      <c r="C7306" s="23" t="s">
        <v>14</v>
      </c>
      <c r="D7306" s="41">
        <v>5000</v>
      </c>
      <c r="E7306" s="23" t="s">
        <v>39</v>
      </c>
    </row>
    <row r="7307" spans="1:5" ht="13.2" x14ac:dyDescent="0.25">
      <c r="A7307" s="23">
        <v>7306</v>
      </c>
      <c r="B7307" s="22" t="s">
        <v>7</v>
      </c>
      <c r="C7307" s="23" t="s">
        <v>14</v>
      </c>
      <c r="D7307" s="41">
        <v>2250</v>
      </c>
      <c r="E7307" s="23" t="s">
        <v>39</v>
      </c>
    </row>
    <row r="7308" spans="1:5" ht="13.2" x14ac:dyDescent="0.25">
      <c r="A7308" s="23">
        <v>7307</v>
      </c>
      <c r="B7308" s="22" t="s">
        <v>7</v>
      </c>
      <c r="C7308" s="23" t="s">
        <v>13</v>
      </c>
      <c r="D7308" s="41">
        <v>7500</v>
      </c>
      <c r="E7308" s="23" t="s">
        <v>39</v>
      </c>
    </row>
    <row r="7309" spans="1:5" ht="13.2" x14ac:dyDescent="0.25">
      <c r="A7309" s="23">
        <v>7308</v>
      </c>
      <c r="B7309" s="22" t="s">
        <v>7</v>
      </c>
      <c r="C7309" s="23" t="s">
        <v>12</v>
      </c>
      <c r="D7309" s="41">
        <v>10000</v>
      </c>
      <c r="E7309" s="23" t="s">
        <v>39</v>
      </c>
    </row>
    <row r="7310" spans="1:5" ht="13.2" x14ac:dyDescent="0.25">
      <c r="A7310" s="23">
        <v>7309</v>
      </c>
      <c r="B7310" s="22" t="s">
        <v>7</v>
      </c>
      <c r="C7310" s="23" t="s">
        <v>14</v>
      </c>
      <c r="D7310" s="41">
        <v>11500</v>
      </c>
      <c r="E7310" s="23" t="s">
        <v>39</v>
      </c>
    </row>
    <row r="7311" spans="1:5" ht="13.2" x14ac:dyDescent="0.25">
      <c r="A7311" s="23">
        <v>7310</v>
      </c>
      <c r="B7311" s="22" t="s">
        <v>7</v>
      </c>
      <c r="C7311" s="23" t="s">
        <v>10</v>
      </c>
      <c r="D7311" s="41">
        <v>11000</v>
      </c>
      <c r="E7311" s="23" t="s">
        <v>39</v>
      </c>
    </row>
    <row r="7312" spans="1:5" ht="13.2" x14ac:dyDescent="0.25">
      <c r="A7312" s="23">
        <v>7311</v>
      </c>
      <c r="B7312" s="22" t="s">
        <v>7</v>
      </c>
      <c r="C7312" s="23" t="s">
        <v>14</v>
      </c>
      <c r="D7312" s="41">
        <v>1000</v>
      </c>
      <c r="E7312" s="23" t="s">
        <v>39</v>
      </c>
    </row>
    <row r="7313" spans="1:5" ht="13.2" x14ac:dyDescent="0.25">
      <c r="A7313" s="23">
        <v>7312</v>
      </c>
      <c r="B7313" s="22" t="s">
        <v>7</v>
      </c>
      <c r="C7313" s="23" t="s">
        <v>14</v>
      </c>
      <c r="D7313" s="41">
        <v>5500</v>
      </c>
      <c r="E7313" s="23" t="s">
        <v>39</v>
      </c>
    </row>
    <row r="7314" spans="1:5" ht="13.2" x14ac:dyDescent="0.25">
      <c r="A7314" s="23">
        <v>7313</v>
      </c>
      <c r="B7314" s="22" t="s">
        <v>7</v>
      </c>
      <c r="C7314" s="23" t="s">
        <v>14</v>
      </c>
      <c r="D7314" s="41">
        <v>1750</v>
      </c>
      <c r="E7314" s="23" t="s">
        <v>39</v>
      </c>
    </row>
    <row r="7315" spans="1:5" ht="13.2" x14ac:dyDescent="0.25">
      <c r="A7315" s="23">
        <v>7314</v>
      </c>
      <c r="B7315" s="22" t="s">
        <v>7</v>
      </c>
      <c r="C7315" s="23" t="s">
        <v>14</v>
      </c>
      <c r="D7315" s="41">
        <v>3750</v>
      </c>
      <c r="E7315" s="23" t="s">
        <v>39</v>
      </c>
    </row>
    <row r="7316" spans="1:5" ht="13.2" x14ac:dyDescent="0.25">
      <c r="A7316" s="23">
        <v>7315</v>
      </c>
      <c r="B7316" s="22" t="s">
        <v>7</v>
      </c>
      <c r="C7316" s="23" t="s">
        <v>14</v>
      </c>
      <c r="D7316" s="41">
        <v>7500</v>
      </c>
      <c r="E7316" s="23" t="s">
        <v>39</v>
      </c>
    </row>
    <row r="7317" spans="1:5" ht="13.2" x14ac:dyDescent="0.25">
      <c r="A7317" s="23">
        <v>7316</v>
      </c>
      <c r="B7317" s="22" t="s">
        <v>7</v>
      </c>
      <c r="C7317" s="23" t="s">
        <v>13</v>
      </c>
      <c r="D7317" s="41">
        <v>7500</v>
      </c>
      <c r="E7317" s="23" t="s">
        <v>39</v>
      </c>
    </row>
    <row r="7318" spans="1:5" ht="13.2" x14ac:dyDescent="0.25">
      <c r="A7318" s="23">
        <v>7317</v>
      </c>
      <c r="B7318" s="22" t="s">
        <v>7</v>
      </c>
      <c r="C7318" s="23" t="s">
        <v>12</v>
      </c>
      <c r="D7318" s="41">
        <v>10000</v>
      </c>
      <c r="E7318" s="23" t="s">
        <v>39</v>
      </c>
    </row>
    <row r="7319" spans="1:5" ht="13.2" x14ac:dyDescent="0.25">
      <c r="A7319" s="23">
        <v>7318</v>
      </c>
      <c r="B7319" s="22" t="s">
        <v>7</v>
      </c>
      <c r="C7319" s="23" t="s">
        <v>10</v>
      </c>
      <c r="D7319" s="41">
        <v>17500</v>
      </c>
      <c r="E7319" s="23" t="s">
        <v>39</v>
      </c>
    </row>
    <row r="7320" spans="1:5" ht="13.2" x14ac:dyDescent="0.25">
      <c r="A7320" s="23">
        <v>7319</v>
      </c>
      <c r="B7320" s="22" t="s">
        <v>7</v>
      </c>
      <c r="C7320" s="23" t="s">
        <v>14</v>
      </c>
      <c r="D7320" s="41">
        <v>17500</v>
      </c>
      <c r="E7320" s="23" t="s">
        <v>39</v>
      </c>
    </row>
    <row r="7321" spans="1:5" ht="13.2" x14ac:dyDescent="0.25">
      <c r="A7321" s="23">
        <v>7320</v>
      </c>
      <c r="B7321" s="22" t="s">
        <v>7</v>
      </c>
      <c r="C7321" s="23" t="s">
        <v>14</v>
      </c>
      <c r="D7321" s="41">
        <v>10500</v>
      </c>
      <c r="E7321" s="23" t="s">
        <v>39</v>
      </c>
    </row>
    <row r="7322" spans="1:5" ht="13.2" x14ac:dyDescent="0.25">
      <c r="A7322" s="23">
        <v>7321</v>
      </c>
      <c r="B7322" s="22" t="s">
        <v>7</v>
      </c>
      <c r="C7322" s="23" t="s">
        <v>14</v>
      </c>
      <c r="D7322" s="41">
        <v>500</v>
      </c>
      <c r="E7322" s="23" t="s">
        <v>39</v>
      </c>
    </row>
    <row r="7323" spans="1:5" ht="13.2" x14ac:dyDescent="0.25">
      <c r="A7323" s="23">
        <v>7322</v>
      </c>
      <c r="B7323" s="22" t="s">
        <v>7</v>
      </c>
      <c r="C7323" s="23" t="s">
        <v>14</v>
      </c>
      <c r="D7323" s="41">
        <v>500</v>
      </c>
      <c r="E7323" s="23" t="s">
        <v>39</v>
      </c>
    </row>
    <row r="7324" spans="1:5" ht="13.2" x14ac:dyDescent="0.25">
      <c r="A7324" s="23">
        <v>7323</v>
      </c>
      <c r="B7324" s="22" t="s">
        <v>7</v>
      </c>
      <c r="C7324" s="23" t="s">
        <v>14</v>
      </c>
      <c r="D7324" s="41">
        <v>3500</v>
      </c>
      <c r="E7324" s="23" t="s">
        <v>39</v>
      </c>
    </row>
    <row r="7325" spans="1:5" ht="13.2" x14ac:dyDescent="0.25">
      <c r="A7325" s="23">
        <v>7324</v>
      </c>
      <c r="B7325" s="22" t="s">
        <v>7</v>
      </c>
      <c r="C7325" s="23" t="s">
        <v>12</v>
      </c>
      <c r="D7325" s="41">
        <v>12500</v>
      </c>
      <c r="E7325" s="23" t="s">
        <v>39</v>
      </c>
    </row>
    <row r="7326" spans="1:5" ht="13.2" x14ac:dyDescent="0.25">
      <c r="A7326" s="23">
        <v>7325</v>
      </c>
      <c r="B7326" s="22" t="s">
        <v>7</v>
      </c>
      <c r="C7326" s="23" t="s">
        <v>10</v>
      </c>
      <c r="D7326" s="41">
        <v>5000</v>
      </c>
      <c r="E7326" s="23" t="s">
        <v>40</v>
      </c>
    </row>
    <row r="7327" spans="1:5" ht="13.2" x14ac:dyDescent="0.25">
      <c r="A7327" s="23">
        <v>7326</v>
      </c>
      <c r="B7327" s="22" t="s">
        <v>7</v>
      </c>
      <c r="C7327" s="23" t="s">
        <v>14</v>
      </c>
      <c r="D7327" s="41">
        <v>8250</v>
      </c>
      <c r="E7327" s="23" t="s">
        <v>40</v>
      </c>
    </row>
    <row r="7328" spans="1:5" ht="13.2" x14ac:dyDescent="0.25">
      <c r="A7328" s="23">
        <v>7327</v>
      </c>
      <c r="B7328" s="22" t="s">
        <v>7</v>
      </c>
      <c r="C7328" s="23" t="s">
        <v>14</v>
      </c>
      <c r="D7328" s="41">
        <v>32250</v>
      </c>
      <c r="E7328" s="23" t="s">
        <v>40</v>
      </c>
    </row>
    <row r="7329" spans="1:5" ht="13.2" x14ac:dyDescent="0.25">
      <c r="A7329" s="23">
        <v>7328</v>
      </c>
      <c r="B7329" s="22" t="s">
        <v>7</v>
      </c>
      <c r="C7329" s="23" t="s">
        <v>14</v>
      </c>
      <c r="D7329" s="41">
        <v>11750</v>
      </c>
      <c r="E7329" s="23" t="s">
        <v>40</v>
      </c>
    </row>
    <row r="7330" spans="1:5" ht="13.2" x14ac:dyDescent="0.25">
      <c r="A7330" s="23">
        <v>7329</v>
      </c>
      <c r="B7330" s="22" t="s">
        <v>7</v>
      </c>
      <c r="C7330" s="23" t="s">
        <v>14</v>
      </c>
      <c r="D7330" s="41">
        <v>2100</v>
      </c>
      <c r="E7330" s="23" t="s">
        <v>40</v>
      </c>
    </row>
    <row r="7331" spans="1:5" ht="13.2" x14ac:dyDescent="0.25">
      <c r="A7331" s="23">
        <v>7330</v>
      </c>
      <c r="B7331" s="22" t="s">
        <v>7</v>
      </c>
      <c r="C7331" s="23" t="s">
        <v>14</v>
      </c>
      <c r="D7331" s="41">
        <v>2150</v>
      </c>
      <c r="E7331" s="23" t="s">
        <v>40</v>
      </c>
    </row>
    <row r="7332" spans="1:5" ht="13.2" x14ac:dyDescent="0.25">
      <c r="A7332" s="23">
        <v>7331</v>
      </c>
      <c r="B7332" s="22" t="s">
        <v>7</v>
      </c>
      <c r="C7332" s="23" t="s">
        <v>10</v>
      </c>
      <c r="D7332" s="41">
        <v>11000</v>
      </c>
      <c r="E7332" s="23" t="s">
        <v>40</v>
      </c>
    </row>
    <row r="7333" spans="1:5" ht="13.2" x14ac:dyDescent="0.25">
      <c r="A7333" s="23">
        <v>7332</v>
      </c>
      <c r="B7333" s="22" t="s">
        <v>7</v>
      </c>
      <c r="C7333" s="23" t="s">
        <v>14</v>
      </c>
      <c r="D7333" s="41">
        <v>10500</v>
      </c>
      <c r="E7333" s="23" t="s">
        <v>40</v>
      </c>
    </row>
    <row r="7334" spans="1:5" ht="13.2" x14ac:dyDescent="0.25">
      <c r="A7334" s="23">
        <v>7333</v>
      </c>
      <c r="B7334" s="22" t="s">
        <v>7</v>
      </c>
      <c r="C7334" s="23" t="s">
        <v>14</v>
      </c>
      <c r="D7334" s="41">
        <v>500</v>
      </c>
      <c r="E7334" s="23" t="s">
        <v>40</v>
      </c>
    </row>
    <row r="7335" spans="1:5" ht="13.2" x14ac:dyDescent="0.25">
      <c r="A7335" s="23">
        <v>7334</v>
      </c>
      <c r="B7335" s="22" t="s">
        <v>7</v>
      </c>
      <c r="C7335" s="23" t="s">
        <v>14</v>
      </c>
      <c r="D7335" s="41">
        <v>2500</v>
      </c>
      <c r="E7335" s="23" t="s">
        <v>40</v>
      </c>
    </row>
    <row r="7336" spans="1:5" ht="13.2" x14ac:dyDescent="0.25">
      <c r="A7336" s="23">
        <v>7335</v>
      </c>
      <c r="B7336" s="22" t="s">
        <v>7</v>
      </c>
      <c r="C7336" s="23" t="s">
        <v>14</v>
      </c>
      <c r="D7336" s="41">
        <v>2500</v>
      </c>
      <c r="E7336" s="23" t="s">
        <v>40</v>
      </c>
    </row>
    <row r="7337" spans="1:5" ht="13.2" x14ac:dyDescent="0.25">
      <c r="A7337" s="23">
        <v>7336</v>
      </c>
      <c r="B7337" s="22" t="s">
        <v>7</v>
      </c>
      <c r="C7337" s="23" t="s">
        <v>10</v>
      </c>
      <c r="D7337" s="41">
        <v>7500</v>
      </c>
      <c r="E7337" s="23" t="s">
        <v>39</v>
      </c>
    </row>
    <row r="7338" spans="1:5" ht="13.2" x14ac:dyDescent="0.25">
      <c r="A7338" s="23">
        <v>7337</v>
      </c>
      <c r="B7338" s="22" t="s">
        <v>7</v>
      </c>
      <c r="C7338" s="23" t="s">
        <v>14</v>
      </c>
      <c r="D7338" s="41">
        <v>7250</v>
      </c>
      <c r="E7338" s="23" t="s">
        <v>39</v>
      </c>
    </row>
    <row r="7339" spans="1:5" ht="13.2" x14ac:dyDescent="0.25">
      <c r="A7339" s="23">
        <v>7338</v>
      </c>
      <c r="B7339" s="22" t="s">
        <v>7</v>
      </c>
      <c r="C7339" s="23" t="s">
        <v>14</v>
      </c>
      <c r="D7339" s="41">
        <v>2250</v>
      </c>
      <c r="E7339" s="23" t="s">
        <v>39</v>
      </c>
    </row>
    <row r="7340" spans="1:5" ht="13.2" x14ac:dyDescent="0.25">
      <c r="A7340" s="23">
        <v>7339</v>
      </c>
      <c r="B7340" s="22" t="s">
        <v>7</v>
      </c>
      <c r="C7340" s="23" t="s">
        <v>10</v>
      </c>
      <c r="D7340" s="41">
        <v>2500</v>
      </c>
      <c r="E7340" s="23" t="s">
        <v>40</v>
      </c>
    </row>
    <row r="7341" spans="1:5" ht="13.2" x14ac:dyDescent="0.25">
      <c r="A7341" s="23">
        <v>7340</v>
      </c>
      <c r="B7341" s="22" t="s">
        <v>7</v>
      </c>
      <c r="C7341" s="23" t="s">
        <v>10</v>
      </c>
      <c r="D7341" s="41">
        <v>7500</v>
      </c>
      <c r="E7341" s="23" t="s">
        <v>40</v>
      </c>
    </row>
    <row r="7342" spans="1:5" ht="13.2" x14ac:dyDescent="0.25">
      <c r="A7342" s="23">
        <v>7341</v>
      </c>
      <c r="B7342" s="22" t="s">
        <v>7</v>
      </c>
      <c r="C7342" s="23" t="s">
        <v>14</v>
      </c>
      <c r="D7342" s="41">
        <v>3750</v>
      </c>
      <c r="E7342" s="23" t="s">
        <v>40</v>
      </c>
    </row>
    <row r="7343" spans="1:5" ht="13.2" x14ac:dyDescent="0.25">
      <c r="A7343" s="23">
        <v>7342</v>
      </c>
      <c r="B7343" s="22" t="s">
        <v>7</v>
      </c>
      <c r="C7343" s="23" t="s">
        <v>14</v>
      </c>
      <c r="D7343" s="41">
        <v>10500</v>
      </c>
      <c r="E7343" s="23" t="s">
        <v>40</v>
      </c>
    </row>
    <row r="7344" spans="1:5" ht="13.2" x14ac:dyDescent="0.25">
      <c r="A7344" s="23">
        <v>7343</v>
      </c>
      <c r="B7344" s="22" t="s">
        <v>7</v>
      </c>
      <c r="C7344" s="23" t="s">
        <v>14</v>
      </c>
      <c r="D7344" s="41">
        <v>500</v>
      </c>
      <c r="E7344" s="23" t="s">
        <v>40</v>
      </c>
    </row>
    <row r="7345" spans="1:5" ht="13.2" x14ac:dyDescent="0.25">
      <c r="A7345" s="23">
        <v>7344</v>
      </c>
      <c r="B7345" s="22" t="s">
        <v>7</v>
      </c>
      <c r="C7345" s="23" t="s">
        <v>14</v>
      </c>
      <c r="D7345" s="41">
        <v>4500</v>
      </c>
      <c r="E7345" s="23" t="s">
        <v>40</v>
      </c>
    </row>
    <row r="7346" spans="1:5" ht="13.2" x14ac:dyDescent="0.25">
      <c r="A7346" s="23">
        <v>7345</v>
      </c>
      <c r="B7346" s="22" t="s">
        <v>7</v>
      </c>
      <c r="C7346" s="23" t="s">
        <v>14</v>
      </c>
      <c r="D7346" s="41">
        <v>1000</v>
      </c>
      <c r="E7346" s="23" t="s">
        <v>40</v>
      </c>
    </row>
    <row r="7347" spans="1:5" ht="13.2" x14ac:dyDescent="0.25">
      <c r="A7347" s="23">
        <v>7346</v>
      </c>
      <c r="B7347" s="22" t="s">
        <v>7</v>
      </c>
      <c r="C7347" s="23" t="s">
        <v>14</v>
      </c>
      <c r="D7347" s="41">
        <v>750</v>
      </c>
      <c r="E7347" s="23" t="s">
        <v>40</v>
      </c>
    </row>
    <row r="7348" spans="1:5" ht="13.2" x14ac:dyDescent="0.25">
      <c r="A7348" s="23">
        <v>7347</v>
      </c>
      <c r="B7348" s="22" t="s">
        <v>7</v>
      </c>
      <c r="C7348" s="23" t="s">
        <v>13</v>
      </c>
      <c r="D7348" s="41">
        <v>7500</v>
      </c>
      <c r="E7348" s="23" t="s">
        <v>40</v>
      </c>
    </row>
    <row r="7349" spans="1:5" ht="13.2" x14ac:dyDescent="0.25">
      <c r="A7349" s="23">
        <v>7348</v>
      </c>
      <c r="B7349" s="22" t="s">
        <v>7</v>
      </c>
      <c r="C7349" s="23" t="s">
        <v>10</v>
      </c>
      <c r="D7349" s="41">
        <v>2500</v>
      </c>
      <c r="E7349" s="23" t="s">
        <v>39</v>
      </c>
    </row>
    <row r="7350" spans="1:5" ht="13.2" x14ac:dyDescent="0.25">
      <c r="A7350" s="23">
        <v>7349</v>
      </c>
      <c r="B7350" s="22" t="s">
        <v>7</v>
      </c>
      <c r="C7350" s="23" t="s">
        <v>13</v>
      </c>
      <c r="D7350" s="41">
        <v>3750</v>
      </c>
      <c r="E7350" s="23" t="s">
        <v>39</v>
      </c>
    </row>
    <row r="7351" spans="1:5" ht="13.2" x14ac:dyDescent="0.25">
      <c r="A7351" s="23">
        <v>7350</v>
      </c>
      <c r="B7351" s="22" t="s">
        <v>7</v>
      </c>
      <c r="C7351" s="23" t="s">
        <v>14</v>
      </c>
      <c r="D7351" s="41">
        <v>7500</v>
      </c>
      <c r="E7351" s="23" t="s">
        <v>39</v>
      </c>
    </row>
    <row r="7352" spans="1:5" ht="13.2" x14ac:dyDescent="0.25">
      <c r="A7352" s="23">
        <v>7351</v>
      </c>
      <c r="B7352" s="22" t="s">
        <v>7</v>
      </c>
      <c r="C7352" s="23" t="s">
        <v>13</v>
      </c>
      <c r="D7352" s="41">
        <v>5000</v>
      </c>
      <c r="E7352" s="23" t="s">
        <v>39</v>
      </c>
    </row>
    <row r="7353" spans="1:5" ht="13.2" x14ac:dyDescent="0.25">
      <c r="A7353" s="23">
        <v>7352</v>
      </c>
      <c r="B7353" s="22" t="s">
        <v>7</v>
      </c>
      <c r="C7353" s="23" t="s">
        <v>10</v>
      </c>
      <c r="D7353" s="41">
        <v>11000</v>
      </c>
      <c r="E7353" s="23" t="s">
        <v>40</v>
      </c>
    </row>
    <row r="7354" spans="1:5" ht="13.2" x14ac:dyDescent="0.25">
      <c r="A7354" s="23">
        <v>7353</v>
      </c>
      <c r="B7354" s="22" t="s">
        <v>7</v>
      </c>
      <c r="C7354" s="23" t="s">
        <v>14</v>
      </c>
      <c r="D7354" s="41">
        <v>9250</v>
      </c>
      <c r="E7354" s="23" t="s">
        <v>40</v>
      </c>
    </row>
    <row r="7355" spans="1:5" ht="13.2" x14ac:dyDescent="0.25">
      <c r="A7355" s="23">
        <v>7354</v>
      </c>
      <c r="B7355" s="22" t="s">
        <v>7</v>
      </c>
      <c r="C7355" s="23" t="s">
        <v>14</v>
      </c>
      <c r="D7355" s="41">
        <v>5000</v>
      </c>
      <c r="E7355" s="23" t="s">
        <v>40</v>
      </c>
    </row>
    <row r="7356" spans="1:5" ht="13.2" x14ac:dyDescent="0.25">
      <c r="A7356" s="23">
        <v>7355</v>
      </c>
      <c r="B7356" s="22" t="s">
        <v>7</v>
      </c>
      <c r="C7356" s="23" t="s">
        <v>14</v>
      </c>
      <c r="D7356" s="41">
        <v>1050</v>
      </c>
      <c r="E7356" s="23" t="s">
        <v>40</v>
      </c>
    </row>
    <row r="7357" spans="1:5" ht="13.2" x14ac:dyDescent="0.25">
      <c r="A7357" s="23">
        <v>7356</v>
      </c>
      <c r="B7357" s="22" t="s">
        <v>7</v>
      </c>
      <c r="C7357" s="23" t="s">
        <v>13</v>
      </c>
      <c r="D7357" s="41">
        <v>5000</v>
      </c>
      <c r="E7357" s="23" t="s">
        <v>40</v>
      </c>
    </row>
    <row r="7358" spans="1:5" ht="13.2" x14ac:dyDescent="0.25">
      <c r="A7358" s="23">
        <v>7357</v>
      </c>
      <c r="B7358" s="22" t="s">
        <v>7</v>
      </c>
      <c r="C7358" s="23" t="s">
        <v>10</v>
      </c>
      <c r="D7358" s="41">
        <v>7500</v>
      </c>
      <c r="E7358" s="23" t="s">
        <v>39</v>
      </c>
    </row>
    <row r="7359" spans="1:5" ht="13.2" x14ac:dyDescent="0.25">
      <c r="A7359" s="23">
        <v>7358</v>
      </c>
      <c r="B7359" s="22" t="s">
        <v>7</v>
      </c>
      <c r="C7359" s="23" t="s">
        <v>14</v>
      </c>
      <c r="D7359" s="41">
        <v>1750</v>
      </c>
      <c r="E7359" s="23" t="s">
        <v>39</v>
      </c>
    </row>
    <row r="7360" spans="1:5" ht="13.2" x14ac:dyDescent="0.25">
      <c r="A7360" s="23">
        <v>7359</v>
      </c>
      <c r="B7360" s="22" t="s">
        <v>7</v>
      </c>
      <c r="C7360" s="23" t="s">
        <v>13</v>
      </c>
      <c r="D7360" s="41">
        <v>11250</v>
      </c>
      <c r="E7360" s="23" t="s">
        <v>39</v>
      </c>
    </row>
    <row r="7361" spans="1:5" ht="13.2" x14ac:dyDescent="0.25">
      <c r="A7361" s="23">
        <v>7360</v>
      </c>
      <c r="B7361" s="22" t="s">
        <v>7</v>
      </c>
      <c r="C7361" s="23" t="s">
        <v>12</v>
      </c>
      <c r="D7361" s="41">
        <v>12500</v>
      </c>
      <c r="E7361" s="23" t="s">
        <v>39</v>
      </c>
    </row>
    <row r="7362" spans="1:5" ht="13.2" x14ac:dyDescent="0.25">
      <c r="A7362" s="23">
        <v>7361</v>
      </c>
      <c r="B7362" s="22" t="s">
        <v>7</v>
      </c>
      <c r="C7362" s="23" t="s">
        <v>11</v>
      </c>
      <c r="D7362" s="41">
        <v>5000</v>
      </c>
      <c r="E7362" s="23" t="s">
        <v>39</v>
      </c>
    </row>
    <row r="7363" spans="1:5" ht="13.2" x14ac:dyDescent="0.25">
      <c r="A7363" s="23">
        <v>7362</v>
      </c>
      <c r="B7363" s="22" t="s">
        <v>7</v>
      </c>
      <c r="C7363" s="23" t="s">
        <v>11</v>
      </c>
      <c r="D7363" s="41">
        <v>4750</v>
      </c>
      <c r="E7363" s="23" t="s">
        <v>39</v>
      </c>
    </row>
    <row r="7364" spans="1:5" ht="13.2" x14ac:dyDescent="0.25">
      <c r="A7364" s="23">
        <v>7363</v>
      </c>
      <c r="B7364" s="22" t="s">
        <v>7</v>
      </c>
      <c r="C7364" s="23" t="s">
        <v>10</v>
      </c>
      <c r="D7364" s="41">
        <v>7500</v>
      </c>
      <c r="E7364" s="23" t="s">
        <v>40</v>
      </c>
    </row>
    <row r="7365" spans="1:5" ht="13.2" x14ac:dyDescent="0.25">
      <c r="A7365" s="23">
        <v>7364</v>
      </c>
      <c r="B7365" s="22" t="s">
        <v>7</v>
      </c>
      <c r="C7365" s="23" t="s">
        <v>14</v>
      </c>
      <c r="D7365" s="41">
        <v>14500</v>
      </c>
      <c r="E7365" s="23" t="s">
        <v>40</v>
      </c>
    </row>
    <row r="7366" spans="1:5" ht="13.2" x14ac:dyDescent="0.25">
      <c r="A7366" s="23">
        <v>7365</v>
      </c>
      <c r="B7366" s="22" t="s">
        <v>7</v>
      </c>
      <c r="C7366" s="23" t="s">
        <v>14</v>
      </c>
      <c r="D7366" s="41">
        <v>1500</v>
      </c>
      <c r="E7366" s="23" t="s">
        <v>40</v>
      </c>
    </row>
    <row r="7367" spans="1:5" ht="13.2" x14ac:dyDescent="0.25">
      <c r="A7367" s="23">
        <v>7366</v>
      </c>
      <c r="B7367" s="22" t="s">
        <v>7</v>
      </c>
      <c r="C7367" s="23" t="s">
        <v>14</v>
      </c>
      <c r="D7367" s="41">
        <v>10000</v>
      </c>
      <c r="E7367" s="23" t="s">
        <v>40</v>
      </c>
    </row>
    <row r="7368" spans="1:5" ht="13.2" x14ac:dyDescent="0.25">
      <c r="A7368" s="23">
        <v>7367</v>
      </c>
      <c r="B7368" s="22" t="s">
        <v>7</v>
      </c>
      <c r="C7368" s="23" t="s">
        <v>13</v>
      </c>
      <c r="D7368" s="41">
        <v>7500</v>
      </c>
      <c r="E7368" s="23" t="s">
        <v>40</v>
      </c>
    </row>
    <row r="7369" spans="1:5" ht="13.2" x14ac:dyDescent="0.25">
      <c r="A7369" s="23">
        <v>7368</v>
      </c>
      <c r="B7369" s="22" t="s">
        <v>7</v>
      </c>
      <c r="C7369" s="23" t="s">
        <v>14</v>
      </c>
      <c r="D7369" s="41">
        <v>800</v>
      </c>
      <c r="E7369" s="23" t="s">
        <v>40</v>
      </c>
    </row>
    <row r="7370" spans="1:5" ht="13.2" x14ac:dyDescent="0.25">
      <c r="A7370" s="23">
        <v>7369</v>
      </c>
      <c r="B7370" s="22" t="s">
        <v>7</v>
      </c>
      <c r="C7370" s="23" t="s">
        <v>14</v>
      </c>
      <c r="D7370" s="41">
        <v>1850</v>
      </c>
      <c r="E7370" s="23" t="s">
        <v>40</v>
      </c>
    </row>
    <row r="7371" spans="1:5" ht="13.2" x14ac:dyDescent="0.25">
      <c r="A7371" s="23">
        <v>7370</v>
      </c>
      <c r="B7371" s="22" t="s">
        <v>7</v>
      </c>
      <c r="C7371" s="23" t="s">
        <v>14</v>
      </c>
      <c r="D7371" s="41">
        <v>600</v>
      </c>
      <c r="E7371" s="23" t="s">
        <v>40</v>
      </c>
    </row>
    <row r="7372" spans="1:5" ht="13.2" x14ac:dyDescent="0.25">
      <c r="A7372" s="23">
        <v>7371</v>
      </c>
      <c r="B7372" s="22" t="s">
        <v>7</v>
      </c>
      <c r="C7372" s="23" t="s">
        <v>13</v>
      </c>
      <c r="D7372" s="41">
        <v>11250</v>
      </c>
      <c r="E7372" s="23" t="s">
        <v>39</v>
      </c>
    </row>
    <row r="7373" spans="1:5" ht="13.2" x14ac:dyDescent="0.25">
      <c r="A7373" s="23">
        <v>7372</v>
      </c>
      <c r="B7373" s="22" t="s">
        <v>7</v>
      </c>
      <c r="C7373" s="23" t="s">
        <v>10</v>
      </c>
      <c r="D7373" s="41">
        <v>11000</v>
      </c>
      <c r="E7373" s="23" t="s">
        <v>39</v>
      </c>
    </row>
    <row r="7374" spans="1:5" ht="13.2" x14ac:dyDescent="0.25">
      <c r="A7374" s="23">
        <v>7373</v>
      </c>
      <c r="B7374" s="22" t="s">
        <v>7</v>
      </c>
      <c r="C7374" s="23" t="s">
        <v>14</v>
      </c>
      <c r="D7374" s="41">
        <v>8250</v>
      </c>
      <c r="E7374" s="23" t="s">
        <v>39</v>
      </c>
    </row>
    <row r="7375" spans="1:5" ht="13.2" x14ac:dyDescent="0.25">
      <c r="A7375" s="23">
        <v>7374</v>
      </c>
      <c r="B7375" s="22" t="s">
        <v>7</v>
      </c>
      <c r="C7375" s="23" t="s">
        <v>14</v>
      </c>
      <c r="D7375" s="41">
        <v>2500</v>
      </c>
      <c r="E7375" s="23" t="s">
        <v>39</v>
      </c>
    </row>
    <row r="7376" spans="1:5" ht="13.2" x14ac:dyDescent="0.25">
      <c r="A7376" s="23">
        <v>7375</v>
      </c>
      <c r="B7376" s="22" t="s">
        <v>7</v>
      </c>
      <c r="C7376" s="23" t="s">
        <v>14</v>
      </c>
      <c r="D7376" s="41">
        <v>10500</v>
      </c>
      <c r="E7376" s="23" t="s">
        <v>39</v>
      </c>
    </row>
    <row r="7377" spans="1:5" ht="13.2" x14ac:dyDescent="0.25">
      <c r="A7377" s="23">
        <v>7376</v>
      </c>
      <c r="B7377" s="22" t="s">
        <v>7</v>
      </c>
      <c r="C7377" s="23" t="s">
        <v>14</v>
      </c>
      <c r="D7377" s="41">
        <v>500</v>
      </c>
      <c r="E7377" s="23" t="s">
        <v>39</v>
      </c>
    </row>
    <row r="7378" spans="1:5" ht="13.2" x14ac:dyDescent="0.25">
      <c r="A7378" s="23">
        <v>7377</v>
      </c>
      <c r="B7378" s="22" t="s">
        <v>7</v>
      </c>
      <c r="C7378" s="23" t="s">
        <v>14</v>
      </c>
      <c r="D7378" s="41">
        <v>750</v>
      </c>
      <c r="E7378" s="23" t="s">
        <v>39</v>
      </c>
    </row>
    <row r="7379" spans="1:5" ht="13.2" x14ac:dyDescent="0.25">
      <c r="A7379" s="23">
        <v>7378</v>
      </c>
      <c r="B7379" s="22" t="s">
        <v>7</v>
      </c>
      <c r="C7379" s="23" t="s">
        <v>14</v>
      </c>
      <c r="D7379" s="41">
        <v>1750</v>
      </c>
      <c r="E7379" s="23" t="s">
        <v>39</v>
      </c>
    </row>
    <row r="7380" spans="1:5" ht="13.2" x14ac:dyDescent="0.25">
      <c r="A7380" s="23">
        <v>7379</v>
      </c>
      <c r="B7380" s="22" t="s">
        <v>7</v>
      </c>
      <c r="C7380" s="23" t="s">
        <v>13</v>
      </c>
      <c r="D7380" s="41">
        <v>7500</v>
      </c>
      <c r="E7380" s="23" t="s">
        <v>39</v>
      </c>
    </row>
    <row r="7381" spans="1:5" ht="13.2" x14ac:dyDescent="0.25">
      <c r="A7381" s="23">
        <v>7380</v>
      </c>
      <c r="B7381" s="22" t="s">
        <v>7</v>
      </c>
      <c r="C7381" s="23" t="s">
        <v>10</v>
      </c>
      <c r="D7381" s="41">
        <v>7500</v>
      </c>
      <c r="E7381" s="23" t="s">
        <v>39</v>
      </c>
    </row>
    <row r="7382" spans="1:5" ht="13.2" x14ac:dyDescent="0.25">
      <c r="A7382" s="23">
        <v>7381</v>
      </c>
      <c r="B7382" s="22" t="s">
        <v>7</v>
      </c>
      <c r="C7382" s="23" t="s">
        <v>14</v>
      </c>
      <c r="D7382" s="41">
        <v>6750</v>
      </c>
      <c r="E7382" s="23" t="s">
        <v>39</v>
      </c>
    </row>
    <row r="7383" spans="1:5" ht="13.2" x14ac:dyDescent="0.25">
      <c r="A7383" s="23">
        <v>7382</v>
      </c>
      <c r="B7383" s="22" t="s">
        <v>7</v>
      </c>
      <c r="C7383" s="23" t="s">
        <v>14</v>
      </c>
      <c r="D7383" s="41">
        <v>4250</v>
      </c>
      <c r="E7383" s="23" t="s">
        <v>39</v>
      </c>
    </row>
    <row r="7384" spans="1:5" ht="13.2" x14ac:dyDescent="0.25">
      <c r="A7384" s="23">
        <v>7383</v>
      </c>
      <c r="B7384" s="22" t="s">
        <v>7</v>
      </c>
      <c r="C7384" s="23" t="s">
        <v>14</v>
      </c>
      <c r="D7384" s="41">
        <v>500</v>
      </c>
      <c r="E7384" s="23" t="s">
        <v>39</v>
      </c>
    </row>
    <row r="7385" spans="1:5" ht="13.2" x14ac:dyDescent="0.25">
      <c r="A7385" s="23">
        <v>7384</v>
      </c>
      <c r="B7385" s="22" t="s">
        <v>7</v>
      </c>
      <c r="C7385" s="23" t="s">
        <v>14</v>
      </c>
      <c r="D7385" s="41">
        <v>750</v>
      </c>
      <c r="E7385" s="23" t="s">
        <v>39</v>
      </c>
    </row>
    <row r="7386" spans="1:5" ht="13.2" x14ac:dyDescent="0.25">
      <c r="A7386" s="23">
        <v>7385</v>
      </c>
      <c r="B7386" s="22" t="s">
        <v>7</v>
      </c>
      <c r="C7386" s="23" t="s">
        <v>14</v>
      </c>
      <c r="D7386" s="41">
        <v>2000</v>
      </c>
      <c r="E7386" s="23" t="s">
        <v>39</v>
      </c>
    </row>
    <row r="7387" spans="1:5" ht="13.2" x14ac:dyDescent="0.25">
      <c r="A7387" s="23">
        <v>7386</v>
      </c>
      <c r="B7387" s="22" t="s">
        <v>7</v>
      </c>
      <c r="C7387" s="23" t="s">
        <v>13</v>
      </c>
      <c r="D7387" s="41">
        <v>7500</v>
      </c>
      <c r="E7387" s="23" t="s">
        <v>39</v>
      </c>
    </row>
    <row r="7388" spans="1:5" ht="13.2" x14ac:dyDescent="0.25">
      <c r="A7388" s="23">
        <v>7387</v>
      </c>
      <c r="B7388" s="22" t="s">
        <v>7</v>
      </c>
      <c r="C7388" s="23" t="s">
        <v>12</v>
      </c>
      <c r="D7388" s="41">
        <v>10000</v>
      </c>
      <c r="E7388" s="23" t="s">
        <v>39</v>
      </c>
    </row>
    <row r="7389" spans="1:5" ht="13.2" x14ac:dyDescent="0.25">
      <c r="A7389" s="23">
        <v>7388</v>
      </c>
      <c r="B7389" s="22" t="s">
        <v>7</v>
      </c>
      <c r="C7389" s="23" t="s">
        <v>14</v>
      </c>
      <c r="D7389" s="41">
        <v>11500</v>
      </c>
      <c r="E7389" s="23" t="s">
        <v>39</v>
      </c>
    </row>
    <row r="7390" spans="1:5" ht="13.2" x14ac:dyDescent="0.25">
      <c r="A7390" s="23">
        <v>7389</v>
      </c>
      <c r="B7390" s="22" t="s">
        <v>7</v>
      </c>
      <c r="C7390" s="23" t="s">
        <v>12</v>
      </c>
      <c r="D7390" s="41">
        <v>12500</v>
      </c>
      <c r="E7390" s="23" t="s">
        <v>39</v>
      </c>
    </row>
    <row r="7391" spans="1:5" ht="13.2" x14ac:dyDescent="0.25">
      <c r="A7391" s="23">
        <v>7390</v>
      </c>
      <c r="B7391" s="22" t="s">
        <v>7</v>
      </c>
      <c r="C7391" s="23" t="s">
        <v>10</v>
      </c>
      <c r="D7391" s="41">
        <v>5000</v>
      </c>
      <c r="E7391" s="23" t="s">
        <v>39</v>
      </c>
    </row>
    <row r="7392" spans="1:5" ht="13.2" x14ac:dyDescent="0.25">
      <c r="A7392" s="23">
        <v>7391</v>
      </c>
      <c r="B7392" s="22" t="s">
        <v>7</v>
      </c>
      <c r="C7392" s="23" t="s">
        <v>14</v>
      </c>
      <c r="D7392" s="41">
        <v>1750</v>
      </c>
      <c r="E7392" s="23" t="s">
        <v>39</v>
      </c>
    </row>
    <row r="7393" spans="1:5" ht="13.2" x14ac:dyDescent="0.25">
      <c r="A7393" s="23">
        <v>7392</v>
      </c>
      <c r="B7393" s="22" t="s">
        <v>7</v>
      </c>
      <c r="C7393" s="23" t="s">
        <v>14</v>
      </c>
      <c r="D7393" s="41">
        <v>750</v>
      </c>
      <c r="E7393" s="23" t="s">
        <v>39</v>
      </c>
    </row>
    <row r="7394" spans="1:5" ht="13.2" x14ac:dyDescent="0.25">
      <c r="A7394" s="23">
        <v>7393</v>
      </c>
      <c r="B7394" s="22" t="s">
        <v>7</v>
      </c>
      <c r="C7394" s="23" t="s">
        <v>13</v>
      </c>
      <c r="D7394" s="41">
        <v>11250</v>
      </c>
      <c r="E7394" s="23" t="s">
        <v>39</v>
      </c>
    </row>
    <row r="7395" spans="1:5" ht="13.2" x14ac:dyDescent="0.25">
      <c r="A7395" s="23">
        <v>7394</v>
      </c>
      <c r="B7395" s="22" t="s">
        <v>7</v>
      </c>
      <c r="C7395" s="23" t="s">
        <v>11</v>
      </c>
      <c r="D7395" s="41">
        <v>18000</v>
      </c>
      <c r="E7395" s="23" t="s">
        <v>40</v>
      </c>
    </row>
    <row r="7396" spans="1:5" ht="13.2" x14ac:dyDescent="0.25">
      <c r="A7396" s="23">
        <v>7395</v>
      </c>
      <c r="B7396" s="22" t="s">
        <v>7</v>
      </c>
      <c r="C7396" s="23" t="s">
        <v>10</v>
      </c>
      <c r="D7396" s="41">
        <v>5000</v>
      </c>
      <c r="E7396" s="23" t="s">
        <v>39</v>
      </c>
    </row>
    <row r="7397" spans="1:5" ht="13.2" x14ac:dyDescent="0.25">
      <c r="A7397" s="23">
        <v>7396</v>
      </c>
      <c r="B7397" s="22" t="s">
        <v>7</v>
      </c>
      <c r="C7397" s="23" t="s">
        <v>14</v>
      </c>
      <c r="D7397" s="41">
        <v>1750</v>
      </c>
      <c r="E7397" s="23" t="s">
        <v>39</v>
      </c>
    </row>
    <row r="7398" spans="1:5" ht="13.2" x14ac:dyDescent="0.25">
      <c r="A7398" s="23">
        <v>7397</v>
      </c>
      <c r="B7398" s="22" t="s">
        <v>7</v>
      </c>
      <c r="C7398" s="23" t="s">
        <v>14</v>
      </c>
      <c r="D7398" s="41">
        <v>6500</v>
      </c>
      <c r="E7398" s="23" t="s">
        <v>39</v>
      </c>
    </row>
    <row r="7399" spans="1:5" ht="13.2" x14ac:dyDescent="0.25">
      <c r="A7399" s="23">
        <v>7398</v>
      </c>
      <c r="B7399" s="22" t="s">
        <v>7</v>
      </c>
      <c r="C7399" s="23" t="s">
        <v>13</v>
      </c>
      <c r="D7399" s="41">
        <v>11250</v>
      </c>
      <c r="E7399" s="23" t="s">
        <v>40</v>
      </c>
    </row>
    <row r="7400" spans="1:5" ht="13.2" x14ac:dyDescent="0.25">
      <c r="A7400" s="23">
        <v>7399</v>
      </c>
      <c r="B7400" s="22" t="s">
        <v>7</v>
      </c>
      <c r="C7400" s="23" t="s">
        <v>14</v>
      </c>
      <c r="D7400" s="41">
        <v>7500</v>
      </c>
      <c r="E7400" s="23" t="s">
        <v>40</v>
      </c>
    </row>
    <row r="7401" spans="1:5" ht="13.2" x14ac:dyDescent="0.25">
      <c r="A7401" s="23">
        <v>7400</v>
      </c>
      <c r="B7401" s="22" t="s">
        <v>7</v>
      </c>
      <c r="C7401" s="23" t="s">
        <v>13</v>
      </c>
      <c r="D7401" s="41">
        <v>5000</v>
      </c>
      <c r="E7401" s="23" t="s">
        <v>40</v>
      </c>
    </row>
    <row r="7402" spans="1:5" ht="13.2" x14ac:dyDescent="0.25">
      <c r="A7402" s="23">
        <v>7401</v>
      </c>
      <c r="B7402" s="22" t="s">
        <v>7</v>
      </c>
      <c r="C7402" s="23" t="s">
        <v>13</v>
      </c>
      <c r="D7402" s="41">
        <v>3750</v>
      </c>
      <c r="E7402" s="23" t="s">
        <v>40</v>
      </c>
    </row>
    <row r="7403" spans="1:5" ht="13.2" x14ac:dyDescent="0.25">
      <c r="A7403" s="23">
        <v>7402</v>
      </c>
      <c r="B7403" s="22" t="s">
        <v>7</v>
      </c>
      <c r="C7403" s="23" t="s">
        <v>13</v>
      </c>
      <c r="D7403" s="41">
        <v>3750</v>
      </c>
      <c r="E7403" s="23" t="s">
        <v>40</v>
      </c>
    </row>
    <row r="7404" spans="1:5" ht="13.2" x14ac:dyDescent="0.25">
      <c r="A7404" s="23">
        <v>7403</v>
      </c>
      <c r="B7404" s="22" t="s">
        <v>7</v>
      </c>
      <c r="C7404" s="23" t="s">
        <v>13</v>
      </c>
      <c r="D7404" s="41">
        <v>15000</v>
      </c>
      <c r="E7404" s="23" t="s">
        <v>39</v>
      </c>
    </row>
    <row r="7405" spans="1:5" ht="13.2" x14ac:dyDescent="0.25">
      <c r="A7405" s="23">
        <v>7404</v>
      </c>
      <c r="B7405" s="22" t="s">
        <v>7</v>
      </c>
      <c r="C7405" s="23" t="s">
        <v>10</v>
      </c>
      <c r="D7405" s="41">
        <v>5000</v>
      </c>
      <c r="E7405" s="23" t="s">
        <v>39</v>
      </c>
    </row>
    <row r="7406" spans="1:5" ht="13.2" x14ac:dyDescent="0.25">
      <c r="A7406" s="23">
        <v>7405</v>
      </c>
      <c r="B7406" s="22" t="s">
        <v>7</v>
      </c>
      <c r="C7406" s="23" t="s">
        <v>14</v>
      </c>
      <c r="D7406" s="41">
        <v>1000</v>
      </c>
      <c r="E7406" s="23" t="s">
        <v>39</v>
      </c>
    </row>
    <row r="7407" spans="1:5" ht="13.2" x14ac:dyDescent="0.25">
      <c r="A7407" s="23">
        <v>7406</v>
      </c>
      <c r="B7407" s="22" t="s">
        <v>7</v>
      </c>
      <c r="C7407" s="23" t="s">
        <v>13</v>
      </c>
      <c r="D7407" s="41">
        <v>15000</v>
      </c>
      <c r="E7407" s="23" t="s">
        <v>39</v>
      </c>
    </row>
    <row r="7408" spans="1:5" ht="13.2" x14ac:dyDescent="0.25">
      <c r="A7408" s="23">
        <v>7407</v>
      </c>
      <c r="B7408" s="22" t="s">
        <v>7</v>
      </c>
      <c r="C7408" s="23" t="s">
        <v>10</v>
      </c>
      <c r="D7408" s="41">
        <v>7500</v>
      </c>
      <c r="E7408" s="23" t="s">
        <v>39</v>
      </c>
    </row>
    <row r="7409" spans="1:5" ht="13.2" x14ac:dyDescent="0.25">
      <c r="A7409" s="23">
        <v>7408</v>
      </c>
      <c r="B7409" s="22" t="s">
        <v>7</v>
      </c>
      <c r="C7409" s="23" t="s">
        <v>14</v>
      </c>
      <c r="D7409" s="41">
        <v>4500</v>
      </c>
      <c r="E7409" s="23" t="s">
        <v>39</v>
      </c>
    </row>
    <row r="7410" spans="1:5" ht="13.2" x14ac:dyDescent="0.25">
      <c r="A7410" s="23">
        <v>7409</v>
      </c>
      <c r="B7410" s="22" t="s">
        <v>7</v>
      </c>
      <c r="C7410" s="23" t="s">
        <v>14</v>
      </c>
      <c r="D7410" s="41">
        <v>6000</v>
      </c>
      <c r="E7410" s="23" t="s">
        <v>39</v>
      </c>
    </row>
    <row r="7411" spans="1:5" ht="13.2" x14ac:dyDescent="0.25">
      <c r="A7411" s="23">
        <v>7410</v>
      </c>
      <c r="B7411" s="22" t="s">
        <v>7</v>
      </c>
      <c r="C7411" s="23" t="s">
        <v>14</v>
      </c>
      <c r="D7411" s="41">
        <v>4000</v>
      </c>
      <c r="E7411" s="23" t="s">
        <v>39</v>
      </c>
    </row>
    <row r="7412" spans="1:5" ht="13.2" x14ac:dyDescent="0.25">
      <c r="A7412" s="23">
        <v>7411</v>
      </c>
      <c r="B7412" s="22" t="s">
        <v>7</v>
      </c>
      <c r="C7412" s="23" t="s">
        <v>10</v>
      </c>
      <c r="D7412" s="41">
        <v>11000</v>
      </c>
      <c r="E7412" s="23" t="s">
        <v>40</v>
      </c>
    </row>
    <row r="7413" spans="1:5" ht="13.2" x14ac:dyDescent="0.25">
      <c r="A7413" s="23">
        <v>7412</v>
      </c>
      <c r="B7413" s="22" t="s">
        <v>7</v>
      </c>
      <c r="C7413" s="23" t="s">
        <v>14</v>
      </c>
      <c r="D7413" s="41">
        <v>157500</v>
      </c>
      <c r="E7413" s="23" t="s">
        <v>40</v>
      </c>
    </row>
    <row r="7414" spans="1:5" ht="13.2" x14ac:dyDescent="0.25">
      <c r="A7414" s="23">
        <v>7413</v>
      </c>
      <c r="B7414" s="22" t="s">
        <v>7</v>
      </c>
      <c r="C7414" s="23" t="s">
        <v>14</v>
      </c>
      <c r="D7414" s="41">
        <v>8750</v>
      </c>
      <c r="E7414" s="23" t="s">
        <v>40</v>
      </c>
    </row>
    <row r="7415" spans="1:5" ht="13.2" x14ac:dyDescent="0.25">
      <c r="A7415" s="23">
        <v>7414</v>
      </c>
      <c r="B7415" s="22" t="s">
        <v>7</v>
      </c>
      <c r="C7415" s="23" t="s">
        <v>14</v>
      </c>
      <c r="D7415" s="41">
        <v>5500</v>
      </c>
      <c r="E7415" s="23" t="s">
        <v>40</v>
      </c>
    </row>
    <row r="7416" spans="1:5" ht="13.2" x14ac:dyDescent="0.25">
      <c r="A7416" s="23">
        <v>7415</v>
      </c>
      <c r="B7416" s="22" t="s">
        <v>7</v>
      </c>
      <c r="C7416" s="23" t="s">
        <v>14</v>
      </c>
      <c r="D7416" s="41">
        <v>2250</v>
      </c>
      <c r="E7416" s="23" t="s">
        <v>40</v>
      </c>
    </row>
    <row r="7417" spans="1:5" ht="13.2" x14ac:dyDescent="0.25">
      <c r="A7417" s="23">
        <v>7416</v>
      </c>
      <c r="B7417" s="22" t="s">
        <v>7</v>
      </c>
      <c r="C7417" s="23" t="s">
        <v>14</v>
      </c>
      <c r="D7417" s="41">
        <v>2750</v>
      </c>
      <c r="E7417" s="23" t="s">
        <v>40</v>
      </c>
    </row>
    <row r="7418" spans="1:5" ht="13.2" x14ac:dyDescent="0.25">
      <c r="A7418" s="23">
        <v>7417</v>
      </c>
      <c r="B7418" s="22" t="s">
        <v>7</v>
      </c>
      <c r="C7418" s="23" t="s">
        <v>14</v>
      </c>
      <c r="D7418" s="41">
        <v>1500</v>
      </c>
      <c r="E7418" s="23" t="s">
        <v>40</v>
      </c>
    </row>
    <row r="7419" spans="1:5" ht="13.2" x14ac:dyDescent="0.25">
      <c r="A7419" s="23">
        <v>7418</v>
      </c>
      <c r="B7419" s="22" t="s">
        <v>7</v>
      </c>
      <c r="C7419" s="23" t="s">
        <v>10</v>
      </c>
      <c r="D7419" s="41">
        <v>7500</v>
      </c>
      <c r="E7419" s="23" t="s">
        <v>39</v>
      </c>
    </row>
    <row r="7420" spans="1:5" ht="13.2" x14ac:dyDescent="0.25">
      <c r="A7420" s="23">
        <v>7419</v>
      </c>
      <c r="B7420" s="22" t="s">
        <v>7</v>
      </c>
      <c r="C7420" s="23" t="s">
        <v>14</v>
      </c>
      <c r="D7420" s="41">
        <v>4000</v>
      </c>
      <c r="E7420" s="23" t="s">
        <v>39</v>
      </c>
    </row>
    <row r="7421" spans="1:5" ht="13.2" x14ac:dyDescent="0.25">
      <c r="A7421" s="23">
        <v>7420</v>
      </c>
      <c r="B7421" s="22" t="s">
        <v>7</v>
      </c>
      <c r="C7421" s="23" t="s">
        <v>14</v>
      </c>
      <c r="D7421" s="41">
        <v>1250</v>
      </c>
      <c r="E7421" s="23" t="s">
        <v>39</v>
      </c>
    </row>
    <row r="7422" spans="1:5" ht="13.2" x14ac:dyDescent="0.25">
      <c r="A7422" s="23">
        <v>7421</v>
      </c>
      <c r="B7422" s="22" t="s">
        <v>7</v>
      </c>
      <c r="C7422" s="23" t="s">
        <v>14</v>
      </c>
      <c r="D7422" s="41">
        <v>5000</v>
      </c>
      <c r="E7422" s="23" t="s">
        <v>39</v>
      </c>
    </row>
    <row r="7423" spans="1:5" ht="13.2" x14ac:dyDescent="0.25">
      <c r="A7423" s="23">
        <v>7422</v>
      </c>
      <c r="B7423" s="22" t="s">
        <v>7</v>
      </c>
      <c r="C7423" s="23" t="s">
        <v>14</v>
      </c>
      <c r="D7423" s="41">
        <v>500</v>
      </c>
      <c r="E7423" s="23" t="s">
        <v>39</v>
      </c>
    </row>
    <row r="7424" spans="1:5" ht="13.2" x14ac:dyDescent="0.25">
      <c r="A7424" s="23">
        <v>7423</v>
      </c>
      <c r="B7424" s="22" t="s">
        <v>7</v>
      </c>
      <c r="C7424" s="23" t="s">
        <v>10</v>
      </c>
      <c r="D7424" s="41">
        <v>12500</v>
      </c>
      <c r="E7424" s="23" t="s">
        <v>39</v>
      </c>
    </row>
    <row r="7425" spans="1:5" ht="13.2" x14ac:dyDescent="0.25">
      <c r="A7425" s="23">
        <v>7424</v>
      </c>
      <c r="B7425" s="22" t="s">
        <v>7</v>
      </c>
      <c r="C7425" s="23" t="s">
        <v>10</v>
      </c>
      <c r="D7425" s="41">
        <v>10000</v>
      </c>
      <c r="E7425" s="23" t="s">
        <v>39</v>
      </c>
    </row>
    <row r="7426" spans="1:5" ht="13.2" x14ac:dyDescent="0.25">
      <c r="A7426" s="23">
        <v>7425</v>
      </c>
      <c r="B7426" s="22" t="s">
        <v>7</v>
      </c>
      <c r="C7426" s="23" t="s">
        <v>14</v>
      </c>
      <c r="D7426" s="41">
        <v>151750</v>
      </c>
      <c r="E7426" s="23" t="s">
        <v>39</v>
      </c>
    </row>
    <row r="7427" spans="1:5" ht="13.2" x14ac:dyDescent="0.25">
      <c r="A7427" s="23">
        <v>7426</v>
      </c>
      <c r="B7427" s="22" t="s">
        <v>7</v>
      </c>
      <c r="C7427" s="23" t="s">
        <v>13</v>
      </c>
      <c r="D7427" s="41">
        <v>17500</v>
      </c>
      <c r="E7427" s="23" t="s">
        <v>39</v>
      </c>
    </row>
    <row r="7428" spans="1:5" ht="13.2" x14ac:dyDescent="0.25">
      <c r="A7428" s="23">
        <v>7427</v>
      </c>
      <c r="B7428" s="22" t="s">
        <v>7</v>
      </c>
      <c r="C7428" s="23" t="s">
        <v>10</v>
      </c>
      <c r="D7428" s="41">
        <v>5000</v>
      </c>
      <c r="E7428" s="23" t="s">
        <v>39</v>
      </c>
    </row>
    <row r="7429" spans="1:5" ht="13.2" x14ac:dyDescent="0.25">
      <c r="A7429" s="23">
        <v>7428</v>
      </c>
      <c r="B7429" s="22" t="s">
        <v>7</v>
      </c>
      <c r="C7429" s="23" t="s">
        <v>14</v>
      </c>
      <c r="D7429" s="41">
        <v>10750</v>
      </c>
      <c r="E7429" s="23" t="s">
        <v>39</v>
      </c>
    </row>
    <row r="7430" spans="1:5" ht="13.2" x14ac:dyDescent="0.25">
      <c r="A7430" s="23">
        <v>7429</v>
      </c>
      <c r="B7430" s="22" t="s">
        <v>7</v>
      </c>
      <c r="C7430" s="23" t="s">
        <v>14</v>
      </c>
      <c r="D7430" s="41">
        <v>500</v>
      </c>
      <c r="E7430" s="23" t="s">
        <v>39</v>
      </c>
    </row>
    <row r="7431" spans="1:5" ht="13.2" x14ac:dyDescent="0.25">
      <c r="A7431" s="23">
        <v>7430</v>
      </c>
      <c r="B7431" s="22" t="s">
        <v>7</v>
      </c>
      <c r="C7431" s="23" t="s">
        <v>13</v>
      </c>
      <c r="D7431" s="41">
        <v>3750</v>
      </c>
      <c r="E7431" s="23" t="s">
        <v>39</v>
      </c>
    </row>
    <row r="7432" spans="1:5" ht="13.2" x14ac:dyDescent="0.25">
      <c r="A7432" s="23">
        <v>7431</v>
      </c>
      <c r="B7432" s="22" t="s">
        <v>7</v>
      </c>
      <c r="C7432" s="23" t="s">
        <v>10</v>
      </c>
      <c r="D7432" s="41">
        <v>5000</v>
      </c>
      <c r="E7432" s="23" t="s">
        <v>40</v>
      </c>
    </row>
    <row r="7433" spans="1:5" ht="13.2" x14ac:dyDescent="0.25">
      <c r="A7433" s="23">
        <v>7432</v>
      </c>
      <c r="B7433" s="22" t="s">
        <v>7</v>
      </c>
      <c r="C7433" s="23" t="s">
        <v>10</v>
      </c>
      <c r="D7433" s="41">
        <v>2500</v>
      </c>
      <c r="E7433" s="23" t="s">
        <v>39</v>
      </c>
    </row>
    <row r="7434" spans="1:5" ht="13.2" x14ac:dyDescent="0.25">
      <c r="A7434" s="23">
        <v>7433</v>
      </c>
      <c r="B7434" s="22" t="s">
        <v>7</v>
      </c>
      <c r="C7434" s="23" t="s">
        <v>10</v>
      </c>
      <c r="D7434" s="41">
        <v>25000</v>
      </c>
      <c r="E7434" s="23" t="s">
        <v>39</v>
      </c>
    </row>
    <row r="7435" spans="1:5" ht="13.2" x14ac:dyDescent="0.25">
      <c r="A7435" s="23">
        <v>7434</v>
      </c>
      <c r="B7435" s="22" t="s">
        <v>7</v>
      </c>
      <c r="C7435" s="23" t="s">
        <v>10</v>
      </c>
      <c r="D7435" s="41">
        <v>17500</v>
      </c>
      <c r="E7435" s="23" t="s">
        <v>39</v>
      </c>
    </row>
    <row r="7436" spans="1:5" ht="13.2" x14ac:dyDescent="0.25">
      <c r="A7436" s="23">
        <v>7435</v>
      </c>
      <c r="B7436" s="22" t="s">
        <v>7</v>
      </c>
      <c r="C7436" s="23" t="s">
        <v>12</v>
      </c>
      <c r="D7436" s="41">
        <v>10000</v>
      </c>
      <c r="E7436" s="23" t="s">
        <v>39</v>
      </c>
    </row>
    <row r="7437" spans="1:5" ht="13.2" x14ac:dyDescent="0.25">
      <c r="A7437" s="23">
        <v>7436</v>
      </c>
      <c r="B7437" s="22" t="s">
        <v>7</v>
      </c>
      <c r="C7437" s="23" t="s">
        <v>10</v>
      </c>
      <c r="D7437" s="41">
        <v>7500</v>
      </c>
      <c r="E7437" s="23" t="s">
        <v>40</v>
      </c>
    </row>
    <row r="7438" spans="1:5" ht="13.2" x14ac:dyDescent="0.25">
      <c r="A7438" s="23">
        <v>7437</v>
      </c>
      <c r="B7438" s="22" t="s">
        <v>7</v>
      </c>
      <c r="C7438" s="23" t="s">
        <v>14</v>
      </c>
      <c r="D7438" s="41">
        <v>2500</v>
      </c>
      <c r="E7438" s="23" t="s">
        <v>40</v>
      </c>
    </row>
    <row r="7439" spans="1:5" ht="13.2" x14ac:dyDescent="0.25">
      <c r="A7439" s="23">
        <v>7438</v>
      </c>
      <c r="B7439" s="22" t="s">
        <v>7</v>
      </c>
      <c r="C7439" s="23" t="s">
        <v>14</v>
      </c>
      <c r="D7439" s="41">
        <v>1500</v>
      </c>
      <c r="E7439" s="23" t="s">
        <v>40</v>
      </c>
    </row>
    <row r="7440" spans="1:5" ht="13.2" x14ac:dyDescent="0.25">
      <c r="A7440" s="23">
        <v>7439</v>
      </c>
      <c r="B7440" s="22" t="s">
        <v>7</v>
      </c>
      <c r="C7440" s="23" t="s">
        <v>14</v>
      </c>
      <c r="D7440" s="41">
        <v>1250</v>
      </c>
      <c r="E7440" s="23" t="s">
        <v>40</v>
      </c>
    </row>
    <row r="7441" spans="1:5" ht="13.2" x14ac:dyDescent="0.25">
      <c r="A7441" s="23">
        <v>7440</v>
      </c>
      <c r="B7441" s="22" t="s">
        <v>7</v>
      </c>
      <c r="C7441" s="23" t="s">
        <v>14</v>
      </c>
      <c r="D7441" s="41">
        <v>4750</v>
      </c>
      <c r="E7441" s="23" t="s">
        <v>40</v>
      </c>
    </row>
    <row r="7442" spans="1:5" ht="13.2" x14ac:dyDescent="0.25">
      <c r="A7442" s="23">
        <v>7441</v>
      </c>
      <c r="B7442" s="22" t="s">
        <v>7</v>
      </c>
      <c r="C7442" s="23" t="s">
        <v>14</v>
      </c>
      <c r="D7442" s="41">
        <v>500</v>
      </c>
      <c r="E7442" s="23" t="s">
        <v>40</v>
      </c>
    </row>
    <row r="7443" spans="1:5" ht="13.2" x14ac:dyDescent="0.25">
      <c r="A7443" s="23">
        <v>7442</v>
      </c>
      <c r="B7443" s="22" t="s">
        <v>7</v>
      </c>
      <c r="C7443" s="23" t="s">
        <v>14</v>
      </c>
      <c r="D7443" s="41">
        <v>1750</v>
      </c>
      <c r="E7443" s="23" t="s">
        <v>40</v>
      </c>
    </row>
    <row r="7444" spans="1:5" ht="13.2" x14ac:dyDescent="0.25">
      <c r="A7444" s="23">
        <v>7443</v>
      </c>
      <c r="B7444" s="22" t="s">
        <v>7</v>
      </c>
      <c r="C7444" s="23" t="s">
        <v>10</v>
      </c>
      <c r="D7444" s="41">
        <v>5000</v>
      </c>
      <c r="E7444" s="23" t="s">
        <v>39</v>
      </c>
    </row>
    <row r="7445" spans="1:5" ht="13.2" x14ac:dyDescent="0.25">
      <c r="A7445" s="23">
        <v>7444</v>
      </c>
      <c r="B7445" s="22" t="s">
        <v>7</v>
      </c>
      <c r="C7445" s="23" t="s">
        <v>14</v>
      </c>
      <c r="D7445" s="41">
        <v>1750</v>
      </c>
      <c r="E7445" s="23" t="s">
        <v>39</v>
      </c>
    </row>
    <row r="7446" spans="1:5" ht="13.2" x14ac:dyDescent="0.25">
      <c r="A7446" s="23">
        <v>7445</v>
      </c>
      <c r="B7446" s="22" t="s">
        <v>7</v>
      </c>
      <c r="C7446" s="23" t="s">
        <v>13</v>
      </c>
      <c r="D7446" s="41">
        <v>3750</v>
      </c>
      <c r="E7446" s="23" t="s">
        <v>39</v>
      </c>
    </row>
    <row r="7447" spans="1:5" ht="13.2" x14ac:dyDescent="0.25">
      <c r="A7447" s="23">
        <v>7446</v>
      </c>
      <c r="B7447" s="22" t="s">
        <v>7</v>
      </c>
      <c r="C7447" s="23" t="s">
        <v>13</v>
      </c>
      <c r="D7447" s="41">
        <v>3750</v>
      </c>
      <c r="E7447" s="23" t="s">
        <v>39</v>
      </c>
    </row>
    <row r="7448" spans="1:5" ht="13.2" x14ac:dyDescent="0.25">
      <c r="A7448" s="23">
        <v>7447</v>
      </c>
      <c r="B7448" s="22" t="s">
        <v>7</v>
      </c>
      <c r="C7448" s="23" t="s">
        <v>12</v>
      </c>
      <c r="D7448" s="41">
        <v>8750</v>
      </c>
      <c r="E7448" s="23" t="s">
        <v>39</v>
      </c>
    </row>
    <row r="7449" spans="1:5" ht="13.2" x14ac:dyDescent="0.25">
      <c r="A7449" s="23">
        <v>7448</v>
      </c>
      <c r="B7449" s="22" t="s">
        <v>7</v>
      </c>
      <c r="C7449" s="23" t="s">
        <v>11</v>
      </c>
      <c r="D7449" s="41">
        <v>2500</v>
      </c>
      <c r="E7449" s="23" t="s">
        <v>39</v>
      </c>
    </row>
    <row r="7450" spans="1:5" ht="13.2" x14ac:dyDescent="0.25">
      <c r="A7450" s="23">
        <v>7449</v>
      </c>
      <c r="B7450" s="22" t="s">
        <v>7</v>
      </c>
      <c r="C7450" s="23" t="s">
        <v>10</v>
      </c>
      <c r="D7450" s="41">
        <v>7500</v>
      </c>
      <c r="E7450" s="23" t="s">
        <v>39</v>
      </c>
    </row>
    <row r="7451" spans="1:5" ht="13.2" x14ac:dyDescent="0.25">
      <c r="A7451" s="23">
        <v>7450</v>
      </c>
      <c r="B7451" s="22" t="s">
        <v>7</v>
      </c>
      <c r="C7451" s="23" t="s">
        <v>14</v>
      </c>
      <c r="D7451" s="41">
        <v>2000</v>
      </c>
      <c r="E7451" s="23" t="s">
        <v>39</v>
      </c>
    </row>
    <row r="7452" spans="1:5" ht="13.2" x14ac:dyDescent="0.25">
      <c r="A7452" s="23">
        <v>7451</v>
      </c>
      <c r="B7452" s="22" t="s">
        <v>7</v>
      </c>
      <c r="C7452" s="23" t="s">
        <v>14</v>
      </c>
      <c r="D7452" s="41">
        <v>2500</v>
      </c>
      <c r="E7452" s="23" t="s">
        <v>39</v>
      </c>
    </row>
    <row r="7453" spans="1:5" ht="13.2" x14ac:dyDescent="0.25">
      <c r="A7453" s="23">
        <v>7452</v>
      </c>
      <c r="B7453" s="22" t="s">
        <v>7</v>
      </c>
      <c r="C7453" s="23" t="s">
        <v>13</v>
      </c>
      <c r="D7453" s="41">
        <v>7500</v>
      </c>
      <c r="E7453" s="23" t="s">
        <v>39</v>
      </c>
    </row>
    <row r="7454" spans="1:5" ht="13.2" x14ac:dyDescent="0.25">
      <c r="A7454" s="23">
        <v>7453</v>
      </c>
      <c r="B7454" s="22" t="s">
        <v>7</v>
      </c>
      <c r="C7454" s="23" t="s">
        <v>12</v>
      </c>
      <c r="D7454" s="41">
        <v>10000</v>
      </c>
      <c r="E7454" s="23" t="s">
        <v>39</v>
      </c>
    </row>
    <row r="7455" spans="1:5" ht="13.2" x14ac:dyDescent="0.25">
      <c r="A7455" s="23">
        <v>7454</v>
      </c>
      <c r="B7455" s="22" t="s">
        <v>7</v>
      </c>
      <c r="C7455" s="23" t="s">
        <v>10</v>
      </c>
      <c r="D7455" s="41">
        <v>5000</v>
      </c>
      <c r="E7455" s="23" t="s">
        <v>39</v>
      </c>
    </row>
    <row r="7456" spans="1:5" ht="13.2" x14ac:dyDescent="0.25">
      <c r="A7456" s="23">
        <v>7455</v>
      </c>
      <c r="B7456" s="22" t="s">
        <v>7</v>
      </c>
      <c r="C7456" s="23" t="s">
        <v>14</v>
      </c>
      <c r="D7456" s="41">
        <v>12500</v>
      </c>
      <c r="E7456" s="23" t="s">
        <v>39</v>
      </c>
    </row>
    <row r="7457" spans="1:5" ht="13.2" x14ac:dyDescent="0.25">
      <c r="A7457" s="23">
        <v>7456</v>
      </c>
      <c r="B7457" s="22" t="s">
        <v>7</v>
      </c>
      <c r="C7457" s="23" t="s">
        <v>13</v>
      </c>
      <c r="D7457" s="41">
        <v>3750</v>
      </c>
      <c r="E7457" s="23" t="s">
        <v>39</v>
      </c>
    </row>
    <row r="7458" spans="1:5" ht="13.2" x14ac:dyDescent="0.25">
      <c r="A7458" s="23">
        <v>7457</v>
      </c>
      <c r="B7458" s="22" t="s">
        <v>7</v>
      </c>
      <c r="C7458" s="23" t="s">
        <v>12</v>
      </c>
      <c r="D7458" s="41">
        <v>8750</v>
      </c>
      <c r="E7458" s="23" t="s">
        <v>39</v>
      </c>
    </row>
    <row r="7459" spans="1:5" ht="13.2" x14ac:dyDescent="0.25">
      <c r="A7459" s="23">
        <v>7458</v>
      </c>
      <c r="B7459" s="22" t="s">
        <v>7</v>
      </c>
      <c r="C7459" s="23" t="s">
        <v>13</v>
      </c>
      <c r="D7459" s="41">
        <v>7500</v>
      </c>
      <c r="E7459" s="23" t="s">
        <v>39</v>
      </c>
    </row>
    <row r="7460" spans="1:5" ht="13.2" x14ac:dyDescent="0.25">
      <c r="A7460" s="23">
        <v>7459</v>
      </c>
      <c r="B7460" s="22" t="s">
        <v>7</v>
      </c>
      <c r="C7460" s="23" t="s">
        <v>10</v>
      </c>
      <c r="D7460" s="41">
        <v>7500</v>
      </c>
      <c r="E7460" s="23" t="s">
        <v>39</v>
      </c>
    </row>
    <row r="7461" spans="1:5" ht="13.2" x14ac:dyDescent="0.25">
      <c r="A7461" s="23">
        <v>7460</v>
      </c>
      <c r="B7461" s="22" t="s">
        <v>7</v>
      </c>
      <c r="C7461" s="23" t="s">
        <v>14</v>
      </c>
      <c r="D7461" s="41">
        <v>2000</v>
      </c>
      <c r="E7461" s="23" t="s">
        <v>39</v>
      </c>
    </row>
    <row r="7462" spans="1:5" ht="13.2" x14ac:dyDescent="0.25">
      <c r="A7462" s="23">
        <v>7461</v>
      </c>
      <c r="B7462" s="22" t="s">
        <v>7</v>
      </c>
      <c r="C7462" s="23" t="s">
        <v>14</v>
      </c>
      <c r="D7462" s="41">
        <v>1000</v>
      </c>
      <c r="E7462" s="23" t="s">
        <v>39</v>
      </c>
    </row>
    <row r="7463" spans="1:5" ht="13.2" x14ac:dyDescent="0.25">
      <c r="A7463" s="23">
        <v>7462</v>
      </c>
      <c r="B7463" s="22" t="s">
        <v>7</v>
      </c>
      <c r="C7463" s="23" t="s">
        <v>14</v>
      </c>
      <c r="D7463" s="41">
        <v>1500</v>
      </c>
      <c r="E7463" s="23" t="s">
        <v>39</v>
      </c>
    </row>
    <row r="7464" spans="1:5" ht="13.2" x14ac:dyDescent="0.25">
      <c r="A7464" s="23">
        <v>7463</v>
      </c>
      <c r="B7464" s="22" t="s">
        <v>7</v>
      </c>
      <c r="C7464" s="23" t="s">
        <v>14</v>
      </c>
      <c r="D7464" s="41">
        <v>6000</v>
      </c>
      <c r="E7464" s="23" t="s">
        <v>39</v>
      </c>
    </row>
    <row r="7465" spans="1:5" ht="13.2" x14ac:dyDescent="0.25">
      <c r="A7465" s="23">
        <v>7464</v>
      </c>
      <c r="B7465" s="22" t="s">
        <v>7</v>
      </c>
      <c r="C7465" s="23" t="s">
        <v>13</v>
      </c>
      <c r="D7465" s="41">
        <v>11250</v>
      </c>
      <c r="E7465" s="23" t="s">
        <v>39</v>
      </c>
    </row>
    <row r="7466" spans="1:5" ht="13.2" x14ac:dyDescent="0.25">
      <c r="A7466" s="23">
        <v>7465</v>
      </c>
      <c r="B7466" s="22" t="s">
        <v>7</v>
      </c>
      <c r="C7466" s="23" t="s">
        <v>12</v>
      </c>
      <c r="D7466" s="41">
        <v>12500</v>
      </c>
      <c r="E7466" s="23" t="s">
        <v>39</v>
      </c>
    </row>
    <row r="7467" spans="1:5" ht="13.2" x14ac:dyDescent="0.25">
      <c r="A7467" s="23">
        <v>7466</v>
      </c>
      <c r="B7467" s="22" t="s">
        <v>7</v>
      </c>
      <c r="C7467" s="23" t="s">
        <v>11</v>
      </c>
      <c r="D7467" s="41">
        <v>3250</v>
      </c>
      <c r="E7467" s="23" t="s">
        <v>39</v>
      </c>
    </row>
    <row r="7468" spans="1:5" ht="13.2" x14ac:dyDescent="0.25">
      <c r="A7468" s="23">
        <v>7467</v>
      </c>
      <c r="B7468" s="22" t="s">
        <v>7</v>
      </c>
      <c r="C7468" s="23" t="s">
        <v>10</v>
      </c>
      <c r="D7468" s="41">
        <v>2500</v>
      </c>
      <c r="E7468" s="23" t="s">
        <v>39</v>
      </c>
    </row>
    <row r="7469" spans="1:5" ht="13.2" x14ac:dyDescent="0.25">
      <c r="A7469" s="23">
        <v>7468</v>
      </c>
      <c r="B7469" s="22" t="s">
        <v>7</v>
      </c>
      <c r="C7469" s="23" t="s">
        <v>14</v>
      </c>
      <c r="D7469" s="41">
        <v>1000</v>
      </c>
      <c r="E7469" s="23" t="s">
        <v>39</v>
      </c>
    </row>
    <row r="7470" spans="1:5" ht="13.2" x14ac:dyDescent="0.25">
      <c r="A7470" s="23">
        <v>7469</v>
      </c>
      <c r="B7470" s="22" t="s">
        <v>7</v>
      </c>
      <c r="C7470" s="23" t="s">
        <v>14</v>
      </c>
      <c r="D7470" s="41">
        <v>2250</v>
      </c>
      <c r="E7470" s="23" t="s">
        <v>39</v>
      </c>
    </row>
    <row r="7471" spans="1:5" ht="13.2" x14ac:dyDescent="0.25">
      <c r="A7471" s="23">
        <v>7470</v>
      </c>
      <c r="B7471" s="22" t="s">
        <v>7</v>
      </c>
      <c r="C7471" s="23" t="s">
        <v>13</v>
      </c>
      <c r="D7471" s="41">
        <v>11250</v>
      </c>
      <c r="E7471" s="23" t="s">
        <v>39</v>
      </c>
    </row>
    <row r="7472" spans="1:5" ht="13.2" x14ac:dyDescent="0.25">
      <c r="A7472" s="23">
        <v>7471</v>
      </c>
      <c r="B7472" s="22" t="s">
        <v>7</v>
      </c>
      <c r="C7472" s="23" t="s">
        <v>12</v>
      </c>
      <c r="D7472" s="41">
        <v>12500</v>
      </c>
      <c r="E7472" s="23" t="s">
        <v>39</v>
      </c>
    </row>
    <row r="7473" spans="1:5" ht="13.2" x14ac:dyDescent="0.25">
      <c r="A7473" s="23">
        <v>7472</v>
      </c>
      <c r="B7473" s="22" t="s">
        <v>7</v>
      </c>
      <c r="C7473" s="23" t="s">
        <v>14</v>
      </c>
      <c r="D7473" s="41">
        <v>6000</v>
      </c>
      <c r="E7473" s="23" t="s">
        <v>39</v>
      </c>
    </row>
    <row r="7474" spans="1:5" ht="13.2" x14ac:dyDescent="0.25">
      <c r="A7474" s="23">
        <v>7473</v>
      </c>
      <c r="B7474" s="22" t="s">
        <v>7</v>
      </c>
      <c r="C7474" s="23" t="s">
        <v>14</v>
      </c>
      <c r="D7474" s="41">
        <v>4750</v>
      </c>
      <c r="E7474" s="23" t="s">
        <v>39</v>
      </c>
    </row>
    <row r="7475" spans="1:5" ht="13.2" x14ac:dyDescent="0.25">
      <c r="A7475" s="23">
        <v>7474</v>
      </c>
      <c r="B7475" s="22" t="s">
        <v>7</v>
      </c>
      <c r="C7475" s="23" t="s">
        <v>10</v>
      </c>
      <c r="D7475" s="41">
        <v>5000</v>
      </c>
      <c r="E7475" s="23" t="s">
        <v>40</v>
      </c>
    </row>
    <row r="7476" spans="1:5" ht="13.2" x14ac:dyDescent="0.25">
      <c r="A7476" s="23">
        <v>7475</v>
      </c>
      <c r="B7476" s="22" t="s">
        <v>7</v>
      </c>
      <c r="C7476" s="23" t="s">
        <v>14</v>
      </c>
      <c r="D7476" s="41">
        <v>13750</v>
      </c>
      <c r="E7476" s="23" t="s">
        <v>40</v>
      </c>
    </row>
    <row r="7477" spans="1:5" ht="13.2" x14ac:dyDescent="0.25">
      <c r="A7477" s="23">
        <v>7476</v>
      </c>
      <c r="B7477" s="22" t="s">
        <v>7</v>
      </c>
      <c r="C7477" s="23" t="s">
        <v>10</v>
      </c>
      <c r="D7477" s="41">
        <v>5000</v>
      </c>
      <c r="E7477" s="23" t="s">
        <v>40</v>
      </c>
    </row>
    <row r="7478" spans="1:5" ht="13.2" x14ac:dyDescent="0.25">
      <c r="A7478" s="23">
        <v>7477</v>
      </c>
      <c r="B7478" s="22" t="s">
        <v>7</v>
      </c>
      <c r="C7478" s="23" t="s">
        <v>14</v>
      </c>
      <c r="D7478" s="41">
        <v>1500</v>
      </c>
      <c r="E7478" s="23" t="s">
        <v>40</v>
      </c>
    </row>
    <row r="7479" spans="1:5" ht="13.2" x14ac:dyDescent="0.25">
      <c r="A7479" s="23">
        <v>7478</v>
      </c>
      <c r="B7479" s="22" t="s">
        <v>7</v>
      </c>
      <c r="C7479" s="23" t="s">
        <v>14</v>
      </c>
      <c r="D7479" s="41">
        <v>1750</v>
      </c>
      <c r="E7479" s="23" t="s">
        <v>40</v>
      </c>
    </row>
    <row r="7480" spans="1:5" ht="13.2" x14ac:dyDescent="0.25">
      <c r="A7480" s="23">
        <v>7479</v>
      </c>
      <c r="B7480" s="22" t="s">
        <v>7</v>
      </c>
      <c r="C7480" s="23" t="s">
        <v>13</v>
      </c>
      <c r="D7480" s="41">
        <v>7500</v>
      </c>
      <c r="E7480" s="23" t="s">
        <v>40</v>
      </c>
    </row>
    <row r="7481" spans="1:5" ht="13.2" x14ac:dyDescent="0.25">
      <c r="A7481" s="23">
        <v>7480</v>
      </c>
      <c r="B7481" s="22" t="s">
        <v>7</v>
      </c>
      <c r="C7481" s="23" t="s">
        <v>10</v>
      </c>
      <c r="D7481" s="41">
        <v>5000</v>
      </c>
      <c r="E7481" s="23" t="s">
        <v>40</v>
      </c>
    </row>
    <row r="7482" spans="1:5" ht="13.2" x14ac:dyDescent="0.25">
      <c r="A7482" s="23">
        <v>7481</v>
      </c>
      <c r="B7482" s="22" t="s">
        <v>7</v>
      </c>
      <c r="C7482" s="23" t="s">
        <v>13</v>
      </c>
      <c r="D7482" s="41">
        <v>3750</v>
      </c>
      <c r="E7482" s="23" t="s">
        <v>39</v>
      </c>
    </row>
    <row r="7483" spans="1:5" ht="13.2" x14ac:dyDescent="0.25">
      <c r="A7483" s="23">
        <v>7482</v>
      </c>
      <c r="B7483" s="22" t="s">
        <v>7</v>
      </c>
      <c r="C7483" s="23" t="s">
        <v>13</v>
      </c>
      <c r="D7483" s="41">
        <v>7500</v>
      </c>
      <c r="E7483" s="23" t="s">
        <v>39</v>
      </c>
    </row>
    <row r="7484" spans="1:5" ht="13.2" x14ac:dyDescent="0.25">
      <c r="A7484" s="23">
        <v>7483</v>
      </c>
      <c r="B7484" s="22" t="s">
        <v>7</v>
      </c>
      <c r="C7484" s="23" t="s">
        <v>13</v>
      </c>
      <c r="D7484" s="41">
        <v>3750</v>
      </c>
      <c r="E7484" s="23" t="s">
        <v>40</v>
      </c>
    </row>
    <row r="7485" spans="1:5" ht="13.2" x14ac:dyDescent="0.25">
      <c r="A7485" s="23">
        <v>7484</v>
      </c>
      <c r="B7485" s="22" t="s">
        <v>7</v>
      </c>
      <c r="C7485" s="23" t="s">
        <v>13</v>
      </c>
      <c r="D7485" s="41">
        <v>3750</v>
      </c>
      <c r="E7485" s="23" t="s">
        <v>40</v>
      </c>
    </row>
    <row r="7486" spans="1:5" ht="13.2" x14ac:dyDescent="0.25">
      <c r="A7486" s="23">
        <v>7485</v>
      </c>
      <c r="B7486" s="22" t="s">
        <v>7</v>
      </c>
      <c r="C7486" s="23" t="s">
        <v>14</v>
      </c>
      <c r="D7486" s="41">
        <v>7500</v>
      </c>
      <c r="E7486" s="23" t="s">
        <v>39</v>
      </c>
    </row>
    <row r="7487" spans="1:5" ht="13.2" x14ac:dyDescent="0.25">
      <c r="A7487" s="23">
        <v>7486</v>
      </c>
      <c r="B7487" s="22" t="s">
        <v>7</v>
      </c>
      <c r="C7487" s="23" t="s">
        <v>13</v>
      </c>
      <c r="D7487" s="41">
        <v>5000</v>
      </c>
      <c r="E7487" s="23" t="s">
        <v>39</v>
      </c>
    </row>
    <row r="7488" spans="1:5" ht="13.2" x14ac:dyDescent="0.25">
      <c r="A7488" s="23">
        <v>7487</v>
      </c>
      <c r="B7488" s="22" t="s">
        <v>7</v>
      </c>
      <c r="C7488" s="23" t="s">
        <v>10</v>
      </c>
      <c r="D7488" s="41">
        <v>5000</v>
      </c>
      <c r="E7488" s="23" t="s">
        <v>40</v>
      </c>
    </row>
    <row r="7489" spans="1:5" ht="13.2" x14ac:dyDescent="0.25">
      <c r="A7489" s="23">
        <v>7488</v>
      </c>
      <c r="B7489" s="22" t="s">
        <v>7</v>
      </c>
      <c r="C7489" s="23" t="s">
        <v>14</v>
      </c>
      <c r="D7489" s="41">
        <v>2250</v>
      </c>
      <c r="E7489" s="23" t="s">
        <v>40</v>
      </c>
    </row>
    <row r="7490" spans="1:5" ht="13.2" x14ac:dyDescent="0.25">
      <c r="A7490" s="23">
        <v>7489</v>
      </c>
      <c r="B7490" s="22" t="s">
        <v>7</v>
      </c>
      <c r="C7490" s="23" t="s">
        <v>10</v>
      </c>
      <c r="D7490" s="41">
        <v>2500</v>
      </c>
      <c r="E7490" s="23" t="s">
        <v>39</v>
      </c>
    </row>
    <row r="7491" spans="1:5" ht="13.2" x14ac:dyDescent="0.25">
      <c r="A7491" s="23">
        <v>7490</v>
      </c>
      <c r="B7491" s="22" t="s">
        <v>7</v>
      </c>
      <c r="C7491" s="23" t="s">
        <v>14</v>
      </c>
      <c r="D7491" s="41">
        <v>1500</v>
      </c>
      <c r="E7491" s="23" t="s">
        <v>39</v>
      </c>
    </row>
    <row r="7492" spans="1:5" ht="13.2" x14ac:dyDescent="0.25">
      <c r="A7492" s="23">
        <v>7491</v>
      </c>
      <c r="B7492" s="22" t="s">
        <v>7</v>
      </c>
      <c r="C7492" s="23" t="s">
        <v>10</v>
      </c>
      <c r="D7492" s="41">
        <v>2500</v>
      </c>
      <c r="E7492" s="23" t="s">
        <v>39</v>
      </c>
    </row>
    <row r="7493" spans="1:5" ht="13.2" x14ac:dyDescent="0.25">
      <c r="A7493" s="23">
        <v>7492</v>
      </c>
      <c r="B7493" s="22" t="s">
        <v>7</v>
      </c>
      <c r="C7493" s="23" t="s">
        <v>14</v>
      </c>
      <c r="D7493" s="41">
        <v>1750</v>
      </c>
      <c r="E7493" s="23" t="s">
        <v>39</v>
      </c>
    </row>
    <row r="7494" spans="1:5" ht="13.2" x14ac:dyDescent="0.25">
      <c r="A7494" s="23">
        <v>7493</v>
      </c>
      <c r="B7494" s="22" t="s">
        <v>7</v>
      </c>
      <c r="C7494" s="23" t="s">
        <v>13</v>
      </c>
      <c r="D7494" s="41">
        <v>3750</v>
      </c>
      <c r="E7494" s="23" t="s">
        <v>39</v>
      </c>
    </row>
    <row r="7495" spans="1:5" ht="13.2" x14ac:dyDescent="0.25">
      <c r="A7495" s="23">
        <v>7494</v>
      </c>
      <c r="B7495" s="22" t="s">
        <v>7</v>
      </c>
      <c r="C7495" s="23" t="s">
        <v>12</v>
      </c>
      <c r="D7495" s="41">
        <v>12500</v>
      </c>
      <c r="E7495" s="23" t="s">
        <v>39</v>
      </c>
    </row>
    <row r="7496" spans="1:5" ht="13.2" x14ac:dyDescent="0.25">
      <c r="A7496" s="23">
        <v>7495</v>
      </c>
      <c r="B7496" s="22" t="s">
        <v>7</v>
      </c>
      <c r="C7496" s="23" t="s">
        <v>10</v>
      </c>
      <c r="D7496" s="41">
        <v>7500</v>
      </c>
      <c r="E7496" s="23" t="s">
        <v>39</v>
      </c>
    </row>
    <row r="7497" spans="1:5" ht="13.2" x14ac:dyDescent="0.25">
      <c r="A7497" s="23">
        <v>7496</v>
      </c>
      <c r="B7497" s="22" t="s">
        <v>7</v>
      </c>
      <c r="C7497" s="23" t="s">
        <v>14</v>
      </c>
      <c r="D7497" s="41">
        <v>7250</v>
      </c>
      <c r="E7497" s="23" t="s">
        <v>39</v>
      </c>
    </row>
    <row r="7498" spans="1:5" ht="13.2" x14ac:dyDescent="0.25">
      <c r="A7498" s="23">
        <v>7497</v>
      </c>
      <c r="B7498" s="22" t="s">
        <v>7</v>
      </c>
      <c r="C7498" s="23" t="s">
        <v>14</v>
      </c>
      <c r="D7498" s="41">
        <v>4500</v>
      </c>
      <c r="E7498" s="23" t="s">
        <v>39</v>
      </c>
    </row>
    <row r="7499" spans="1:5" ht="13.2" x14ac:dyDescent="0.25">
      <c r="A7499" s="23">
        <v>7498</v>
      </c>
      <c r="B7499" s="22" t="s">
        <v>7</v>
      </c>
      <c r="C7499" s="23" t="s">
        <v>14</v>
      </c>
      <c r="D7499" s="41">
        <v>3000</v>
      </c>
      <c r="E7499" s="23" t="s">
        <v>39</v>
      </c>
    </row>
    <row r="7500" spans="1:5" ht="13.2" x14ac:dyDescent="0.25">
      <c r="A7500" s="23">
        <v>7499</v>
      </c>
      <c r="B7500" s="22" t="s">
        <v>7</v>
      </c>
      <c r="C7500" s="23" t="s">
        <v>14</v>
      </c>
      <c r="D7500" s="41">
        <v>1500</v>
      </c>
      <c r="E7500" s="23" t="s">
        <v>39</v>
      </c>
    </row>
    <row r="7501" spans="1:5" ht="13.2" x14ac:dyDescent="0.25">
      <c r="A7501" s="23">
        <v>7500</v>
      </c>
      <c r="B7501" s="22" t="s">
        <v>7</v>
      </c>
      <c r="C7501" s="23" t="s">
        <v>13</v>
      </c>
      <c r="D7501" s="41">
        <v>11250</v>
      </c>
      <c r="E7501" s="23" t="s">
        <v>39</v>
      </c>
    </row>
    <row r="7502" spans="1:5" ht="13.2" x14ac:dyDescent="0.25">
      <c r="A7502" s="23">
        <v>7501</v>
      </c>
      <c r="B7502" s="22" t="s">
        <v>7</v>
      </c>
      <c r="C7502" s="23" t="s">
        <v>10</v>
      </c>
      <c r="D7502" s="41">
        <v>11000</v>
      </c>
      <c r="E7502" s="23" t="s">
        <v>39</v>
      </c>
    </row>
    <row r="7503" spans="1:5" ht="13.2" x14ac:dyDescent="0.25">
      <c r="A7503" s="23">
        <v>7502</v>
      </c>
      <c r="B7503" s="22" t="s">
        <v>7</v>
      </c>
      <c r="C7503" s="23" t="s">
        <v>14</v>
      </c>
      <c r="D7503" s="41">
        <v>1750</v>
      </c>
      <c r="E7503" s="23" t="s">
        <v>39</v>
      </c>
    </row>
    <row r="7504" spans="1:5" ht="13.2" x14ac:dyDescent="0.25">
      <c r="A7504" s="23">
        <v>7503</v>
      </c>
      <c r="B7504" s="22" t="s">
        <v>7</v>
      </c>
      <c r="C7504" s="23" t="s">
        <v>14</v>
      </c>
      <c r="D7504" s="41">
        <v>6000</v>
      </c>
      <c r="E7504" s="23" t="s">
        <v>39</v>
      </c>
    </row>
    <row r="7505" spans="1:5" ht="13.2" x14ac:dyDescent="0.25">
      <c r="A7505" s="23">
        <v>7504</v>
      </c>
      <c r="B7505" s="22" t="s">
        <v>7</v>
      </c>
      <c r="C7505" s="23" t="s">
        <v>14</v>
      </c>
      <c r="D7505" s="41">
        <v>3750</v>
      </c>
      <c r="E7505" s="23" t="s">
        <v>39</v>
      </c>
    </row>
    <row r="7506" spans="1:5" ht="13.2" x14ac:dyDescent="0.25">
      <c r="A7506" s="23">
        <v>7505</v>
      </c>
      <c r="B7506" s="22" t="s">
        <v>7</v>
      </c>
      <c r="C7506" s="23" t="s">
        <v>14</v>
      </c>
      <c r="D7506" s="41">
        <v>6000</v>
      </c>
      <c r="E7506" s="23" t="s">
        <v>39</v>
      </c>
    </row>
    <row r="7507" spans="1:5" ht="13.2" x14ac:dyDescent="0.25">
      <c r="A7507" s="23">
        <v>7506</v>
      </c>
      <c r="B7507" s="22" t="s">
        <v>7</v>
      </c>
      <c r="C7507" s="23" t="s">
        <v>14</v>
      </c>
      <c r="D7507" s="41">
        <v>10500</v>
      </c>
      <c r="E7507" s="23" t="s">
        <v>39</v>
      </c>
    </row>
    <row r="7508" spans="1:5" ht="13.2" x14ac:dyDescent="0.25">
      <c r="A7508" s="23">
        <v>7507</v>
      </c>
      <c r="B7508" s="22" t="s">
        <v>7</v>
      </c>
      <c r="C7508" s="23" t="s">
        <v>14</v>
      </c>
      <c r="D7508" s="41">
        <v>500</v>
      </c>
      <c r="E7508" s="23" t="s">
        <v>39</v>
      </c>
    </row>
    <row r="7509" spans="1:5" ht="13.2" x14ac:dyDescent="0.25">
      <c r="A7509" s="23">
        <v>7508</v>
      </c>
      <c r="B7509" s="22" t="s">
        <v>7</v>
      </c>
      <c r="C7509" s="23" t="s">
        <v>14</v>
      </c>
      <c r="D7509" s="41">
        <v>750</v>
      </c>
      <c r="E7509" s="23" t="s">
        <v>39</v>
      </c>
    </row>
    <row r="7510" spans="1:5" ht="13.2" x14ac:dyDescent="0.25">
      <c r="A7510" s="23">
        <v>7509</v>
      </c>
      <c r="B7510" s="22" t="s">
        <v>7</v>
      </c>
      <c r="C7510" s="23" t="s">
        <v>14</v>
      </c>
      <c r="D7510" s="41">
        <v>1750</v>
      </c>
      <c r="E7510" s="23" t="s">
        <v>39</v>
      </c>
    </row>
    <row r="7511" spans="1:5" ht="13.2" x14ac:dyDescent="0.25">
      <c r="A7511" s="23">
        <v>7510</v>
      </c>
      <c r="B7511" s="22" t="s">
        <v>7</v>
      </c>
      <c r="C7511" s="23" t="s">
        <v>13</v>
      </c>
      <c r="D7511" s="41">
        <v>7500</v>
      </c>
      <c r="E7511" s="23" t="s">
        <v>39</v>
      </c>
    </row>
    <row r="7512" spans="1:5" ht="13.2" x14ac:dyDescent="0.25">
      <c r="A7512" s="23">
        <v>7511</v>
      </c>
      <c r="B7512" s="22" t="s">
        <v>7</v>
      </c>
      <c r="C7512" s="23" t="s">
        <v>12</v>
      </c>
      <c r="D7512" s="41">
        <v>10000</v>
      </c>
      <c r="E7512" s="23" t="s">
        <v>39</v>
      </c>
    </row>
    <row r="7513" spans="1:5" ht="13.2" x14ac:dyDescent="0.25">
      <c r="A7513" s="23">
        <v>7512</v>
      </c>
      <c r="B7513" s="22" t="s">
        <v>7</v>
      </c>
      <c r="C7513" s="23" t="s">
        <v>11</v>
      </c>
      <c r="D7513" s="41">
        <v>5500</v>
      </c>
      <c r="E7513" s="23" t="s">
        <v>39</v>
      </c>
    </row>
    <row r="7514" spans="1:5" ht="13.2" x14ac:dyDescent="0.25">
      <c r="A7514" s="23">
        <v>7513</v>
      </c>
      <c r="B7514" s="22" t="s">
        <v>7</v>
      </c>
      <c r="C7514" s="23" t="s">
        <v>10</v>
      </c>
      <c r="D7514" s="41">
        <v>11000</v>
      </c>
      <c r="E7514" s="23" t="s">
        <v>39</v>
      </c>
    </row>
    <row r="7515" spans="1:5" ht="13.2" x14ac:dyDescent="0.25">
      <c r="A7515" s="23">
        <v>7514</v>
      </c>
      <c r="B7515" s="22" t="s">
        <v>7</v>
      </c>
      <c r="C7515" s="23" t="s">
        <v>14</v>
      </c>
      <c r="D7515" s="41">
        <v>10500</v>
      </c>
      <c r="E7515" s="23" t="s">
        <v>39</v>
      </c>
    </row>
    <row r="7516" spans="1:5" ht="13.2" x14ac:dyDescent="0.25">
      <c r="A7516" s="23">
        <v>7515</v>
      </c>
      <c r="B7516" s="22" t="s">
        <v>7</v>
      </c>
      <c r="C7516" s="23" t="s">
        <v>14</v>
      </c>
      <c r="D7516" s="41">
        <v>500</v>
      </c>
      <c r="E7516" s="23" t="s">
        <v>39</v>
      </c>
    </row>
    <row r="7517" spans="1:5" ht="13.2" x14ac:dyDescent="0.25">
      <c r="A7517" s="23">
        <v>7516</v>
      </c>
      <c r="B7517" s="22" t="s">
        <v>7</v>
      </c>
      <c r="C7517" s="23" t="s">
        <v>14</v>
      </c>
      <c r="D7517" s="41">
        <v>750</v>
      </c>
      <c r="E7517" s="23" t="s">
        <v>39</v>
      </c>
    </row>
    <row r="7518" spans="1:5" ht="13.2" x14ac:dyDescent="0.25">
      <c r="A7518" s="23">
        <v>7517</v>
      </c>
      <c r="B7518" s="22" t="s">
        <v>7</v>
      </c>
      <c r="C7518" s="23" t="s">
        <v>14</v>
      </c>
      <c r="D7518" s="41">
        <v>3500</v>
      </c>
      <c r="E7518" s="23" t="s">
        <v>39</v>
      </c>
    </row>
    <row r="7519" spans="1:5" ht="13.2" x14ac:dyDescent="0.25">
      <c r="A7519" s="23">
        <v>7518</v>
      </c>
      <c r="B7519" s="22" t="s">
        <v>7</v>
      </c>
      <c r="C7519" s="23" t="s">
        <v>14</v>
      </c>
      <c r="D7519" s="41">
        <v>1750</v>
      </c>
      <c r="E7519" s="23" t="s">
        <v>39</v>
      </c>
    </row>
    <row r="7520" spans="1:5" ht="13.2" x14ac:dyDescent="0.25">
      <c r="A7520" s="23">
        <v>7519</v>
      </c>
      <c r="B7520" s="22" t="s">
        <v>7</v>
      </c>
      <c r="C7520" s="23" t="s">
        <v>13</v>
      </c>
      <c r="D7520" s="41">
        <v>3750</v>
      </c>
      <c r="E7520" s="23" t="s">
        <v>39</v>
      </c>
    </row>
    <row r="7521" spans="1:5" ht="13.2" x14ac:dyDescent="0.25">
      <c r="A7521" s="23">
        <v>7520</v>
      </c>
      <c r="B7521" s="22" t="s">
        <v>7</v>
      </c>
      <c r="C7521" s="23" t="s">
        <v>12</v>
      </c>
      <c r="D7521" s="41">
        <v>8750</v>
      </c>
      <c r="E7521" s="23" t="s">
        <v>39</v>
      </c>
    </row>
    <row r="7522" spans="1:5" ht="13.2" x14ac:dyDescent="0.25">
      <c r="A7522" s="23">
        <v>7521</v>
      </c>
      <c r="B7522" s="22" t="s">
        <v>7</v>
      </c>
      <c r="C7522" s="23" t="s">
        <v>14</v>
      </c>
      <c r="D7522" s="41">
        <v>7500</v>
      </c>
      <c r="E7522" s="23" t="s">
        <v>39</v>
      </c>
    </row>
    <row r="7523" spans="1:5" ht="13.2" x14ac:dyDescent="0.25">
      <c r="A7523" s="23">
        <v>7522</v>
      </c>
      <c r="B7523" s="22" t="s">
        <v>7</v>
      </c>
      <c r="C7523" s="23" t="s">
        <v>13</v>
      </c>
      <c r="D7523" s="41">
        <v>7500</v>
      </c>
      <c r="E7523" s="23" t="s">
        <v>39</v>
      </c>
    </row>
    <row r="7524" spans="1:5" ht="13.2" x14ac:dyDescent="0.25">
      <c r="A7524" s="23">
        <v>7523</v>
      </c>
      <c r="B7524" s="22" t="s">
        <v>7</v>
      </c>
      <c r="C7524" s="23" t="s">
        <v>10</v>
      </c>
      <c r="D7524" s="41">
        <v>7500</v>
      </c>
      <c r="E7524" s="23" t="s">
        <v>39</v>
      </c>
    </row>
    <row r="7525" spans="1:5" ht="13.2" x14ac:dyDescent="0.25">
      <c r="A7525" s="23">
        <v>7524</v>
      </c>
      <c r="B7525" s="22" t="s">
        <v>7</v>
      </c>
      <c r="C7525" s="23" t="s">
        <v>14</v>
      </c>
      <c r="D7525" s="41">
        <v>4500</v>
      </c>
      <c r="E7525" s="23" t="s">
        <v>39</v>
      </c>
    </row>
    <row r="7526" spans="1:5" ht="13.2" x14ac:dyDescent="0.25">
      <c r="A7526" s="23">
        <v>7525</v>
      </c>
      <c r="B7526" s="22" t="s">
        <v>7</v>
      </c>
      <c r="C7526" s="23" t="s">
        <v>14</v>
      </c>
      <c r="D7526" s="41">
        <v>1250</v>
      </c>
      <c r="E7526" s="23" t="s">
        <v>39</v>
      </c>
    </row>
    <row r="7527" spans="1:5" ht="13.2" x14ac:dyDescent="0.25">
      <c r="A7527" s="23">
        <v>7526</v>
      </c>
      <c r="B7527" s="22" t="s">
        <v>7</v>
      </c>
      <c r="C7527" s="23" t="s">
        <v>14</v>
      </c>
      <c r="D7527" s="41">
        <v>500</v>
      </c>
      <c r="E7527" s="23" t="s">
        <v>39</v>
      </c>
    </row>
    <row r="7528" spans="1:5" ht="13.2" x14ac:dyDescent="0.25">
      <c r="A7528" s="23">
        <v>7527</v>
      </c>
      <c r="B7528" s="22" t="s">
        <v>7</v>
      </c>
      <c r="C7528" s="23" t="s">
        <v>13</v>
      </c>
      <c r="D7528" s="41">
        <v>3750</v>
      </c>
      <c r="E7528" s="23" t="s">
        <v>39</v>
      </c>
    </row>
    <row r="7529" spans="1:5" ht="13.2" x14ac:dyDescent="0.25">
      <c r="A7529" s="23">
        <v>7528</v>
      </c>
      <c r="B7529" s="22" t="s">
        <v>7</v>
      </c>
      <c r="C7529" s="23" t="s">
        <v>12</v>
      </c>
      <c r="D7529" s="41">
        <v>10000</v>
      </c>
      <c r="E7529" s="23" t="s">
        <v>39</v>
      </c>
    </row>
    <row r="7530" spans="1:5" ht="13.2" x14ac:dyDescent="0.25">
      <c r="A7530" s="23">
        <v>7529</v>
      </c>
      <c r="B7530" s="22" t="s">
        <v>7</v>
      </c>
      <c r="C7530" s="23" t="s">
        <v>13</v>
      </c>
      <c r="D7530" s="41">
        <v>3750</v>
      </c>
      <c r="E7530" s="23" t="s">
        <v>40</v>
      </c>
    </row>
    <row r="7531" spans="1:5" ht="13.2" x14ac:dyDescent="0.25">
      <c r="A7531" s="23">
        <v>7530</v>
      </c>
      <c r="B7531" s="22" t="s">
        <v>7</v>
      </c>
      <c r="C7531" s="23" t="s">
        <v>14</v>
      </c>
      <c r="D7531" s="41">
        <v>23000</v>
      </c>
      <c r="E7531" s="23" t="s">
        <v>40</v>
      </c>
    </row>
    <row r="7532" spans="1:5" ht="13.2" x14ac:dyDescent="0.25">
      <c r="A7532" s="23">
        <v>7531</v>
      </c>
      <c r="B7532" s="22" t="s">
        <v>7</v>
      </c>
      <c r="C7532" s="23" t="s">
        <v>13</v>
      </c>
      <c r="D7532" s="41">
        <v>7500</v>
      </c>
      <c r="E7532" s="23" t="s">
        <v>40</v>
      </c>
    </row>
    <row r="7533" spans="1:5" ht="13.2" x14ac:dyDescent="0.25">
      <c r="A7533" s="23">
        <v>7532</v>
      </c>
      <c r="B7533" s="22" t="s">
        <v>7</v>
      </c>
      <c r="C7533" s="23" t="s">
        <v>10</v>
      </c>
      <c r="D7533" s="41">
        <v>5000</v>
      </c>
      <c r="E7533" s="23" t="s">
        <v>39</v>
      </c>
    </row>
    <row r="7534" spans="1:5" ht="13.2" x14ac:dyDescent="0.25">
      <c r="A7534" s="23">
        <v>7533</v>
      </c>
      <c r="B7534" s="22" t="s">
        <v>7</v>
      </c>
      <c r="C7534" s="23" t="s">
        <v>14</v>
      </c>
      <c r="D7534" s="41">
        <v>2000</v>
      </c>
      <c r="E7534" s="23" t="s">
        <v>39</v>
      </c>
    </row>
    <row r="7535" spans="1:5" ht="13.2" x14ac:dyDescent="0.25">
      <c r="A7535" s="23">
        <v>7534</v>
      </c>
      <c r="B7535" s="22" t="s">
        <v>7</v>
      </c>
      <c r="C7535" s="23" t="s">
        <v>14</v>
      </c>
      <c r="D7535" s="41">
        <v>10500</v>
      </c>
      <c r="E7535" s="23" t="s">
        <v>39</v>
      </c>
    </row>
    <row r="7536" spans="1:5" ht="13.2" x14ac:dyDescent="0.25">
      <c r="A7536" s="23">
        <v>7535</v>
      </c>
      <c r="B7536" s="22" t="s">
        <v>7</v>
      </c>
      <c r="C7536" s="23" t="s">
        <v>13</v>
      </c>
      <c r="D7536" s="41">
        <v>3750</v>
      </c>
      <c r="E7536" s="23" t="s">
        <v>39</v>
      </c>
    </row>
    <row r="7537" spans="1:5" ht="13.2" x14ac:dyDescent="0.25">
      <c r="A7537" s="23">
        <v>7536</v>
      </c>
      <c r="B7537" s="22" t="s">
        <v>7</v>
      </c>
      <c r="C7537" s="23" t="s">
        <v>12</v>
      </c>
      <c r="D7537" s="41">
        <v>8750</v>
      </c>
      <c r="E7537" s="23" t="s">
        <v>39</v>
      </c>
    </row>
    <row r="7538" spans="1:5" ht="13.2" x14ac:dyDescent="0.25">
      <c r="A7538" s="23">
        <v>7537</v>
      </c>
      <c r="B7538" s="22" t="s">
        <v>7</v>
      </c>
      <c r="C7538" s="23" t="s">
        <v>12</v>
      </c>
      <c r="D7538" s="41">
        <v>10000</v>
      </c>
      <c r="E7538" s="23" t="s">
        <v>39</v>
      </c>
    </row>
    <row r="7539" spans="1:5" ht="13.2" x14ac:dyDescent="0.25">
      <c r="A7539" s="23">
        <v>7538</v>
      </c>
      <c r="B7539" s="22" t="s">
        <v>7</v>
      </c>
      <c r="C7539" s="23" t="s">
        <v>10</v>
      </c>
      <c r="D7539" s="41">
        <v>5000</v>
      </c>
      <c r="E7539" s="23" t="s">
        <v>39</v>
      </c>
    </row>
    <row r="7540" spans="1:5" ht="13.2" x14ac:dyDescent="0.25">
      <c r="A7540" s="23">
        <v>7539</v>
      </c>
      <c r="B7540" s="22" t="s">
        <v>7</v>
      </c>
      <c r="C7540" s="23" t="s">
        <v>14</v>
      </c>
      <c r="D7540" s="41">
        <v>4000</v>
      </c>
      <c r="E7540" s="23" t="s">
        <v>39</v>
      </c>
    </row>
    <row r="7541" spans="1:5" ht="13.2" x14ac:dyDescent="0.25">
      <c r="A7541" s="23">
        <v>7540</v>
      </c>
      <c r="B7541" s="22" t="s">
        <v>7</v>
      </c>
      <c r="C7541" s="23" t="s">
        <v>10</v>
      </c>
      <c r="D7541" s="41">
        <v>7500</v>
      </c>
      <c r="E7541" s="23" t="s">
        <v>40</v>
      </c>
    </row>
    <row r="7542" spans="1:5" ht="13.2" x14ac:dyDescent="0.25">
      <c r="A7542" s="23">
        <v>7541</v>
      </c>
      <c r="B7542" s="22" t="s">
        <v>7</v>
      </c>
      <c r="C7542" s="23" t="s">
        <v>14</v>
      </c>
      <c r="D7542" s="41">
        <v>4500</v>
      </c>
      <c r="E7542" s="23" t="s">
        <v>40</v>
      </c>
    </row>
    <row r="7543" spans="1:5" ht="13.2" x14ac:dyDescent="0.25">
      <c r="A7543" s="23">
        <v>7542</v>
      </c>
      <c r="B7543" s="22" t="s">
        <v>7</v>
      </c>
      <c r="C7543" s="23" t="s">
        <v>14</v>
      </c>
      <c r="D7543" s="41">
        <v>1250</v>
      </c>
      <c r="E7543" s="23" t="s">
        <v>40</v>
      </c>
    </row>
    <row r="7544" spans="1:5" ht="13.2" x14ac:dyDescent="0.25">
      <c r="A7544" s="23">
        <v>7543</v>
      </c>
      <c r="B7544" s="22" t="s">
        <v>7</v>
      </c>
      <c r="C7544" s="23" t="s">
        <v>14</v>
      </c>
      <c r="D7544" s="41">
        <v>500</v>
      </c>
      <c r="E7544" s="23" t="s">
        <v>40</v>
      </c>
    </row>
    <row r="7545" spans="1:5" ht="13.2" x14ac:dyDescent="0.25">
      <c r="A7545" s="23">
        <v>7544</v>
      </c>
      <c r="B7545" s="22" t="s">
        <v>7</v>
      </c>
      <c r="C7545" s="23" t="s">
        <v>10</v>
      </c>
      <c r="D7545" s="41">
        <v>2500</v>
      </c>
      <c r="E7545" s="23" t="s">
        <v>40</v>
      </c>
    </row>
    <row r="7546" spans="1:5" ht="13.2" x14ac:dyDescent="0.25">
      <c r="A7546" s="23">
        <v>7545</v>
      </c>
      <c r="B7546" s="22" t="s">
        <v>7</v>
      </c>
      <c r="C7546" s="23" t="s">
        <v>14</v>
      </c>
      <c r="D7546" s="41">
        <v>3000</v>
      </c>
      <c r="E7546" s="23" t="s">
        <v>40</v>
      </c>
    </row>
    <row r="7547" spans="1:5" ht="13.2" x14ac:dyDescent="0.25">
      <c r="A7547" s="23">
        <v>7546</v>
      </c>
      <c r="B7547" s="22" t="s">
        <v>7</v>
      </c>
      <c r="C7547" s="23" t="s">
        <v>10</v>
      </c>
      <c r="D7547" s="41">
        <v>2500</v>
      </c>
      <c r="E7547" s="23" t="s">
        <v>39</v>
      </c>
    </row>
    <row r="7548" spans="1:5" ht="13.2" x14ac:dyDescent="0.25">
      <c r="A7548" s="23">
        <v>7547</v>
      </c>
      <c r="B7548" s="22" t="s">
        <v>7</v>
      </c>
      <c r="C7548" s="23" t="s">
        <v>14</v>
      </c>
      <c r="D7548" s="41">
        <v>3000</v>
      </c>
      <c r="E7548" s="23" t="s">
        <v>39</v>
      </c>
    </row>
    <row r="7549" spans="1:5" ht="13.2" x14ac:dyDescent="0.25">
      <c r="A7549" s="23">
        <v>7548</v>
      </c>
      <c r="B7549" s="22" t="s">
        <v>7</v>
      </c>
      <c r="C7549" s="23" t="s">
        <v>10</v>
      </c>
      <c r="D7549" s="41">
        <v>7500</v>
      </c>
      <c r="E7549" s="23" t="s">
        <v>39</v>
      </c>
    </row>
    <row r="7550" spans="1:5" ht="13.2" x14ac:dyDescent="0.25">
      <c r="A7550" s="23">
        <v>7549</v>
      </c>
      <c r="B7550" s="22" t="s">
        <v>7</v>
      </c>
      <c r="C7550" s="23" t="s">
        <v>14</v>
      </c>
      <c r="D7550" s="41">
        <v>3250</v>
      </c>
      <c r="E7550" s="23" t="s">
        <v>39</v>
      </c>
    </row>
    <row r="7551" spans="1:5" ht="13.2" x14ac:dyDescent="0.25">
      <c r="A7551" s="23">
        <v>7550</v>
      </c>
      <c r="B7551" s="22" t="s">
        <v>7</v>
      </c>
      <c r="C7551" s="23" t="s">
        <v>14</v>
      </c>
      <c r="D7551" s="41">
        <v>2250</v>
      </c>
      <c r="E7551" s="23" t="s">
        <v>39</v>
      </c>
    </row>
    <row r="7552" spans="1:5" ht="13.2" x14ac:dyDescent="0.25">
      <c r="A7552" s="23">
        <v>7551</v>
      </c>
      <c r="B7552" s="22" t="s">
        <v>7</v>
      </c>
      <c r="C7552" s="23" t="s">
        <v>10</v>
      </c>
      <c r="D7552" s="41">
        <v>7500</v>
      </c>
      <c r="E7552" s="23" t="s">
        <v>39</v>
      </c>
    </row>
    <row r="7553" spans="1:5" ht="13.2" x14ac:dyDescent="0.25">
      <c r="A7553" s="23">
        <v>7552</v>
      </c>
      <c r="B7553" s="22" t="s">
        <v>7</v>
      </c>
      <c r="C7553" s="23" t="s">
        <v>14</v>
      </c>
      <c r="D7553" s="41">
        <v>2500</v>
      </c>
      <c r="E7553" s="23" t="s">
        <v>39</v>
      </c>
    </row>
    <row r="7554" spans="1:5" ht="13.2" x14ac:dyDescent="0.25">
      <c r="A7554" s="23">
        <v>7553</v>
      </c>
      <c r="B7554" s="22" t="s">
        <v>7</v>
      </c>
      <c r="C7554" s="23" t="s">
        <v>14</v>
      </c>
      <c r="D7554" s="41">
        <v>500</v>
      </c>
      <c r="E7554" s="23" t="s">
        <v>39</v>
      </c>
    </row>
    <row r="7555" spans="1:5" ht="13.2" x14ac:dyDescent="0.25">
      <c r="A7555" s="23">
        <v>7554</v>
      </c>
      <c r="B7555" s="22" t="s">
        <v>7</v>
      </c>
      <c r="C7555" s="23" t="s">
        <v>14</v>
      </c>
      <c r="D7555" s="41">
        <v>750</v>
      </c>
      <c r="E7555" s="23" t="s">
        <v>39</v>
      </c>
    </row>
    <row r="7556" spans="1:5" ht="13.2" x14ac:dyDescent="0.25">
      <c r="A7556" s="23">
        <v>7555</v>
      </c>
      <c r="B7556" s="22" t="s">
        <v>7</v>
      </c>
      <c r="C7556" s="23" t="s">
        <v>14</v>
      </c>
      <c r="D7556" s="41">
        <v>3500</v>
      </c>
      <c r="E7556" s="23" t="s">
        <v>40</v>
      </c>
    </row>
    <row r="7557" spans="1:5" ht="13.2" x14ac:dyDescent="0.25">
      <c r="A7557" s="23">
        <v>7556</v>
      </c>
      <c r="B7557" s="22" t="s">
        <v>7</v>
      </c>
      <c r="C7557" s="23" t="s">
        <v>12</v>
      </c>
      <c r="D7557" s="41">
        <v>5000</v>
      </c>
      <c r="E7557" s="23" t="s">
        <v>39</v>
      </c>
    </row>
    <row r="7558" spans="1:5" ht="13.2" x14ac:dyDescent="0.25">
      <c r="A7558" s="23">
        <v>7557</v>
      </c>
      <c r="B7558" s="22" t="s">
        <v>7</v>
      </c>
      <c r="C7558" s="23" t="s">
        <v>13</v>
      </c>
      <c r="D7558" s="41">
        <v>3750</v>
      </c>
      <c r="E7558" s="23" t="s">
        <v>39</v>
      </c>
    </row>
    <row r="7559" spans="1:5" ht="13.2" x14ac:dyDescent="0.25">
      <c r="A7559" s="23">
        <v>7558</v>
      </c>
      <c r="B7559" s="22" t="s">
        <v>7</v>
      </c>
      <c r="C7559" s="23" t="s">
        <v>13</v>
      </c>
      <c r="D7559" s="41">
        <v>3750</v>
      </c>
      <c r="E7559" s="23" t="s">
        <v>39</v>
      </c>
    </row>
    <row r="7560" spans="1:5" ht="13.2" x14ac:dyDescent="0.25">
      <c r="A7560" s="23">
        <v>7559</v>
      </c>
      <c r="B7560" s="22" t="s">
        <v>7</v>
      </c>
      <c r="C7560" s="23" t="s">
        <v>13</v>
      </c>
      <c r="D7560" s="41">
        <v>3750</v>
      </c>
      <c r="E7560" s="23" t="s">
        <v>39</v>
      </c>
    </row>
    <row r="7561" spans="1:5" ht="13.2" x14ac:dyDescent="0.25">
      <c r="A7561" s="23">
        <v>7560</v>
      </c>
      <c r="B7561" s="22" t="s">
        <v>7</v>
      </c>
      <c r="C7561" s="23" t="s">
        <v>10</v>
      </c>
      <c r="D7561" s="41">
        <v>5000</v>
      </c>
      <c r="E7561" s="23" t="s">
        <v>39</v>
      </c>
    </row>
    <row r="7562" spans="1:5" ht="13.2" x14ac:dyDescent="0.25">
      <c r="A7562" s="23">
        <v>7561</v>
      </c>
      <c r="B7562" s="22" t="s">
        <v>7</v>
      </c>
      <c r="C7562" s="23" t="s">
        <v>14</v>
      </c>
      <c r="D7562" s="41">
        <v>7500</v>
      </c>
      <c r="E7562" s="23" t="s">
        <v>39</v>
      </c>
    </row>
    <row r="7563" spans="1:5" ht="13.2" x14ac:dyDescent="0.25">
      <c r="A7563" s="23">
        <v>7562</v>
      </c>
      <c r="B7563" s="22" t="s">
        <v>7</v>
      </c>
      <c r="C7563" s="23" t="s">
        <v>14</v>
      </c>
      <c r="D7563" s="41">
        <v>500</v>
      </c>
      <c r="E7563" s="23" t="s">
        <v>39</v>
      </c>
    </row>
    <row r="7564" spans="1:5" ht="13.2" x14ac:dyDescent="0.25">
      <c r="A7564" s="23">
        <v>7563</v>
      </c>
      <c r="B7564" s="22" t="s">
        <v>7</v>
      </c>
      <c r="C7564" s="23" t="s">
        <v>10</v>
      </c>
      <c r="D7564" s="41">
        <v>5000</v>
      </c>
      <c r="E7564" s="23" t="s">
        <v>39</v>
      </c>
    </row>
    <row r="7565" spans="1:5" ht="13.2" x14ac:dyDescent="0.25">
      <c r="A7565" s="23">
        <v>7564</v>
      </c>
      <c r="B7565" s="22" t="s">
        <v>7</v>
      </c>
      <c r="C7565" s="23" t="s">
        <v>14</v>
      </c>
      <c r="D7565" s="41">
        <v>9500</v>
      </c>
      <c r="E7565" s="23" t="s">
        <v>39</v>
      </c>
    </row>
    <row r="7566" spans="1:5" ht="13.2" x14ac:dyDescent="0.25">
      <c r="A7566" s="23">
        <v>7565</v>
      </c>
      <c r="B7566" s="22" t="s">
        <v>7</v>
      </c>
      <c r="C7566" s="23" t="s">
        <v>14</v>
      </c>
      <c r="D7566" s="41">
        <v>25000</v>
      </c>
      <c r="E7566" s="23" t="s">
        <v>39</v>
      </c>
    </row>
    <row r="7567" spans="1:5" ht="13.2" x14ac:dyDescent="0.25">
      <c r="A7567" s="23">
        <v>7566</v>
      </c>
      <c r="B7567" s="22" t="s">
        <v>7</v>
      </c>
      <c r="C7567" s="23" t="s">
        <v>10</v>
      </c>
      <c r="D7567" s="41">
        <v>11000</v>
      </c>
      <c r="E7567" s="23" t="s">
        <v>40</v>
      </c>
    </row>
    <row r="7568" spans="1:5" ht="13.2" x14ac:dyDescent="0.25">
      <c r="A7568" s="23">
        <v>7567</v>
      </c>
      <c r="B7568" s="22" t="s">
        <v>7</v>
      </c>
      <c r="C7568" s="23" t="s">
        <v>14</v>
      </c>
      <c r="D7568" s="41">
        <v>13000</v>
      </c>
      <c r="E7568" s="23" t="s">
        <v>40</v>
      </c>
    </row>
    <row r="7569" spans="1:5" ht="13.2" x14ac:dyDescent="0.25">
      <c r="A7569" s="23">
        <v>7568</v>
      </c>
      <c r="B7569" s="22" t="s">
        <v>7</v>
      </c>
      <c r="C7569" s="23" t="s">
        <v>14</v>
      </c>
      <c r="D7569" s="41">
        <v>4250</v>
      </c>
      <c r="E7569" s="23" t="s">
        <v>40</v>
      </c>
    </row>
    <row r="7570" spans="1:5" ht="13.2" x14ac:dyDescent="0.25">
      <c r="A7570" s="23">
        <v>7569</v>
      </c>
      <c r="B7570" s="22" t="s">
        <v>7</v>
      </c>
      <c r="C7570" s="23" t="s">
        <v>14</v>
      </c>
      <c r="D7570" s="41">
        <v>500</v>
      </c>
      <c r="E7570" s="23" t="s">
        <v>40</v>
      </c>
    </row>
    <row r="7571" spans="1:5" ht="13.2" x14ac:dyDescent="0.25">
      <c r="A7571" s="23">
        <v>7570</v>
      </c>
      <c r="B7571" s="22" t="s">
        <v>7</v>
      </c>
      <c r="C7571" s="23" t="s">
        <v>14</v>
      </c>
      <c r="D7571" s="41">
        <v>750</v>
      </c>
      <c r="E7571" s="23" t="s">
        <v>40</v>
      </c>
    </row>
    <row r="7572" spans="1:5" ht="13.2" x14ac:dyDescent="0.25">
      <c r="A7572" s="23">
        <v>7571</v>
      </c>
      <c r="B7572" s="22" t="s">
        <v>7</v>
      </c>
      <c r="C7572" s="23" t="s">
        <v>14</v>
      </c>
      <c r="D7572" s="41">
        <v>1500</v>
      </c>
      <c r="E7572" s="23" t="s">
        <v>40</v>
      </c>
    </row>
    <row r="7573" spans="1:5" ht="13.2" x14ac:dyDescent="0.25">
      <c r="A7573" s="23">
        <v>7572</v>
      </c>
      <c r="B7573" s="22" t="s">
        <v>7</v>
      </c>
      <c r="C7573" s="23" t="s">
        <v>14</v>
      </c>
      <c r="D7573" s="41">
        <v>1250</v>
      </c>
      <c r="E7573" s="23" t="s">
        <v>40</v>
      </c>
    </row>
    <row r="7574" spans="1:5" ht="13.2" x14ac:dyDescent="0.25">
      <c r="A7574" s="23">
        <v>7573</v>
      </c>
      <c r="B7574" s="22" t="s">
        <v>7</v>
      </c>
      <c r="C7574" s="23" t="s">
        <v>12</v>
      </c>
      <c r="D7574" s="41">
        <v>8750</v>
      </c>
      <c r="E7574" s="23" t="s">
        <v>40</v>
      </c>
    </row>
    <row r="7575" spans="1:5" ht="13.2" x14ac:dyDescent="0.25">
      <c r="A7575" s="23">
        <v>7574</v>
      </c>
      <c r="B7575" s="22" t="s">
        <v>7</v>
      </c>
      <c r="C7575" s="23" t="s">
        <v>10</v>
      </c>
      <c r="D7575" s="41">
        <v>20000</v>
      </c>
      <c r="E7575" s="23" t="s">
        <v>40</v>
      </c>
    </row>
    <row r="7576" spans="1:5" ht="13.2" x14ac:dyDescent="0.25">
      <c r="A7576" s="23">
        <v>7575</v>
      </c>
      <c r="B7576" s="22" t="s">
        <v>7</v>
      </c>
      <c r="C7576" s="23" t="s">
        <v>14</v>
      </c>
      <c r="D7576" s="41">
        <v>5000</v>
      </c>
      <c r="E7576" s="23" t="s">
        <v>40</v>
      </c>
    </row>
    <row r="7577" spans="1:5" ht="13.2" x14ac:dyDescent="0.25">
      <c r="A7577" s="23">
        <v>7576</v>
      </c>
      <c r="B7577" s="22" t="s">
        <v>7</v>
      </c>
      <c r="C7577" s="23" t="s">
        <v>14</v>
      </c>
      <c r="D7577" s="41">
        <v>1000</v>
      </c>
      <c r="E7577" s="23" t="s">
        <v>40</v>
      </c>
    </row>
    <row r="7578" spans="1:5" ht="13.2" x14ac:dyDescent="0.25">
      <c r="A7578" s="23">
        <v>7577</v>
      </c>
      <c r="B7578" s="22" t="s">
        <v>7</v>
      </c>
      <c r="C7578" s="23" t="s">
        <v>10</v>
      </c>
      <c r="D7578" s="41">
        <v>11000</v>
      </c>
      <c r="E7578" s="23" t="s">
        <v>40</v>
      </c>
    </row>
    <row r="7579" spans="1:5" ht="13.2" x14ac:dyDescent="0.25">
      <c r="A7579" s="23">
        <v>7578</v>
      </c>
      <c r="B7579" s="22" t="s">
        <v>7</v>
      </c>
      <c r="C7579" s="23" t="s">
        <v>14</v>
      </c>
      <c r="D7579" s="41">
        <v>4500</v>
      </c>
      <c r="E7579" s="23" t="s">
        <v>40</v>
      </c>
    </row>
    <row r="7580" spans="1:5" ht="13.2" x14ac:dyDescent="0.25">
      <c r="A7580" s="23">
        <v>7579</v>
      </c>
      <c r="B7580" s="22" t="s">
        <v>7</v>
      </c>
      <c r="C7580" s="23" t="s">
        <v>14</v>
      </c>
      <c r="D7580" s="41">
        <v>4750</v>
      </c>
      <c r="E7580" s="23" t="s">
        <v>40</v>
      </c>
    </row>
    <row r="7581" spans="1:5" ht="13.2" x14ac:dyDescent="0.25">
      <c r="A7581" s="23">
        <v>7580</v>
      </c>
      <c r="B7581" s="22" t="s">
        <v>7</v>
      </c>
      <c r="C7581" s="23" t="s">
        <v>14</v>
      </c>
      <c r="D7581" s="41">
        <v>4000</v>
      </c>
      <c r="E7581" s="23" t="s">
        <v>40</v>
      </c>
    </row>
    <row r="7582" spans="1:5" ht="13.2" x14ac:dyDescent="0.25">
      <c r="A7582" s="23">
        <v>7581</v>
      </c>
      <c r="B7582" s="22" t="s">
        <v>7</v>
      </c>
      <c r="C7582" s="23" t="s">
        <v>14</v>
      </c>
      <c r="D7582" s="41">
        <v>2500</v>
      </c>
      <c r="E7582" s="23" t="s">
        <v>40</v>
      </c>
    </row>
    <row r="7583" spans="1:5" ht="13.2" x14ac:dyDescent="0.25">
      <c r="A7583" s="23">
        <v>7582</v>
      </c>
      <c r="B7583" s="22" t="s">
        <v>7</v>
      </c>
      <c r="C7583" s="23" t="s">
        <v>13</v>
      </c>
      <c r="D7583" s="41">
        <v>11250</v>
      </c>
      <c r="E7583" s="23" t="s">
        <v>40</v>
      </c>
    </row>
    <row r="7584" spans="1:5" ht="13.2" x14ac:dyDescent="0.25">
      <c r="A7584" s="23">
        <v>7583</v>
      </c>
      <c r="B7584" s="22" t="s">
        <v>7</v>
      </c>
      <c r="C7584" s="23" t="s">
        <v>12</v>
      </c>
      <c r="D7584" s="41">
        <v>12500</v>
      </c>
      <c r="E7584" s="23" t="s">
        <v>40</v>
      </c>
    </row>
    <row r="7585" spans="1:5" ht="13.2" x14ac:dyDescent="0.25">
      <c r="A7585" s="23">
        <v>7584</v>
      </c>
      <c r="B7585" s="22" t="s">
        <v>7</v>
      </c>
      <c r="C7585" s="23" t="s">
        <v>11</v>
      </c>
      <c r="D7585" s="41">
        <v>6000</v>
      </c>
      <c r="E7585" s="23" t="s">
        <v>40</v>
      </c>
    </row>
    <row r="7586" spans="1:5" ht="13.2" x14ac:dyDescent="0.25">
      <c r="A7586" s="23">
        <v>7585</v>
      </c>
      <c r="B7586" s="22" t="s">
        <v>7</v>
      </c>
      <c r="C7586" s="23" t="s">
        <v>10</v>
      </c>
      <c r="D7586" s="41">
        <v>11000</v>
      </c>
      <c r="E7586" s="23" t="s">
        <v>39</v>
      </c>
    </row>
    <row r="7587" spans="1:5" ht="13.2" x14ac:dyDescent="0.25">
      <c r="A7587" s="23">
        <v>7586</v>
      </c>
      <c r="B7587" s="22" t="s">
        <v>7</v>
      </c>
      <c r="C7587" s="23" t="s">
        <v>14</v>
      </c>
      <c r="D7587" s="41">
        <v>1750</v>
      </c>
      <c r="E7587" s="23" t="s">
        <v>39</v>
      </c>
    </row>
    <row r="7588" spans="1:5" ht="13.2" x14ac:dyDescent="0.25">
      <c r="A7588" s="23">
        <v>7587</v>
      </c>
      <c r="B7588" s="22" t="s">
        <v>7</v>
      </c>
      <c r="C7588" s="23" t="s">
        <v>14</v>
      </c>
      <c r="D7588" s="41">
        <v>7500</v>
      </c>
      <c r="E7588" s="23" t="s">
        <v>39</v>
      </c>
    </row>
    <row r="7589" spans="1:5" ht="13.2" x14ac:dyDescent="0.25">
      <c r="A7589" s="23">
        <v>7588</v>
      </c>
      <c r="B7589" s="22" t="s">
        <v>7</v>
      </c>
      <c r="C7589" s="23" t="s">
        <v>14</v>
      </c>
      <c r="D7589" s="41">
        <v>2000</v>
      </c>
      <c r="E7589" s="23" t="s">
        <v>39</v>
      </c>
    </row>
    <row r="7590" spans="1:5" ht="13.2" x14ac:dyDescent="0.25">
      <c r="A7590" s="23">
        <v>7589</v>
      </c>
      <c r="B7590" s="22" t="s">
        <v>7</v>
      </c>
      <c r="C7590" s="23" t="s">
        <v>14</v>
      </c>
      <c r="D7590" s="41">
        <v>2250</v>
      </c>
      <c r="E7590" s="23" t="s">
        <v>39</v>
      </c>
    </row>
    <row r="7591" spans="1:5" ht="13.2" x14ac:dyDescent="0.25">
      <c r="A7591" s="23">
        <v>7590</v>
      </c>
      <c r="B7591" s="22" t="s">
        <v>7</v>
      </c>
      <c r="C7591" s="23" t="s">
        <v>14</v>
      </c>
      <c r="D7591" s="41">
        <v>7500</v>
      </c>
      <c r="E7591" s="23" t="s">
        <v>39</v>
      </c>
    </row>
    <row r="7592" spans="1:5" ht="13.2" x14ac:dyDescent="0.25">
      <c r="A7592" s="23">
        <v>7591</v>
      </c>
      <c r="B7592" s="22" t="s">
        <v>7</v>
      </c>
      <c r="C7592" s="23" t="s">
        <v>14</v>
      </c>
      <c r="D7592" s="41">
        <v>2250</v>
      </c>
      <c r="E7592" s="23" t="s">
        <v>39</v>
      </c>
    </row>
    <row r="7593" spans="1:5" ht="13.2" x14ac:dyDescent="0.25">
      <c r="A7593" s="23">
        <v>7592</v>
      </c>
      <c r="B7593" s="22" t="s">
        <v>7</v>
      </c>
      <c r="C7593" s="23" t="s">
        <v>14</v>
      </c>
      <c r="D7593" s="41">
        <v>1750</v>
      </c>
      <c r="E7593" s="23" t="s">
        <v>39</v>
      </c>
    </row>
    <row r="7594" spans="1:5" ht="13.2" x14ac:dyDescent="0.25">
      <c r="A7594" s="23">
        <v>7593</v>
      </c>
      <c r="B7594" s="22" t="s">
        <v>7</v>
      </c>
      <c r="C7594" s="23" t="s">
        <v>14</v>
      </c>
      <c r="D7594" s="41">
        <v>2500</v>
      </c>
      <c r="E7594" s="23" t="s">
        <v>39</v>
      </c>
    </row>
    <row r="7595" spans="1:5" ht="13.2" x14ac:dyDescent="0.25">
      <c r="A7595" s="23">
        <v>7594</v>
      </c>
      <c r="B7595" s="22" t="s">
        <v>7</v>
      </c>
      <c r="C7595" s="23" t="s">
        <v>13</v>
      </c>
      <c r="D7595" s="41">
        <v>11250</v>
      </c>
      <c r="E7595" s="23" t="s">
        <v>39</v>
      </c>
    </row>
    <row r="7596" spans="1:5" ht="13.2" x14ac:dyDescent="0.25">
      <c r="A7596" s="23">
        <v>7595</v>
      </c>
      <c r="B7596" s="22" t="s">
        <v>7</v>
      </c>
      <c r="C7596" s="23" t="s">
        <v>12</v>
      </c>
      <c r="D7596" s="41">
        <v>12500</v>
      </c>
      <c r="E7596" s="23" t="s">
        <v>39</v>
      </c>
    </row>
    <row r="7597" spans="1:5" ht="13.2" x14ac:dyDescent="0.25">
      <c r="A7597" s="23">
        <v>7596</v>
      </c>
      <c r="B7597" s="22" t="s">
        <v>7</v>
      </c>
      <c r="C7597" s="23" t="s">
        <v>11</v>
      </c>
      <c r="D7597" s="41">
        <v>6000</v>
      </c>
      <c r="E7597" s="23" t="s">
        <v>39</v>
      </c>
    </row>
    <row r="7598" spans="1:5" ht="13.2" x14ac:dyDescent="0.25">
      <c r="A7598" s="23">
        <v>7597</v>
      </c>
      <c r="B7598" s="22" t="s">
        <v>7</v>
      </c>
      <c r="C7598" s="23" t="s">
        <v>10</v>
      </c>
      <c r="D7598" s="41">
        <v>7500</v>
      </c>
      <c r="E7598" s="23" t="s">
        <v>39</v>
      </c>
    </row>
    <row r="7599" spans="1:5" ht="13.2" x14ac:dyDescent="0.25">
      <c r="A7599" s="23">
        <v>7598</v>
      </c>
      <c r="B7599" s="22" t="s">
        <v>7</v>
      </c>
      <c r="C7599" s="23" t="s">
        <v>11</v>
      </c>
      <c r="D7599" s="41">
        <v>4500</v>
      </c>
      <c r="E7599" s="23" t="s">
        <v>39</v>
      </c>
    </row>
    <row r="7600" spans="1:5" ht="13.2" x14ac:dyDescent="0.25">
      <c r="A7600" s="23">
        <v>7599</v>
      </c>
      <c r="B7600" s="22" t="s">
        <v>7</v>
      </c>
      <c r="C7600" s="23" t="s">
        <v>10</v>
      </c>
      <c r="D7600" s="41">
        <v>5000</v>
      </c>
      <c r="E7600" s="23" t="s">
        <v>40</v>
      </c>
    </row>
    <row r="7601" spans="1:5" ht="13.2" x14ac:dyDescent="0.25">
      <c r="A7601" s="23">
        <v>7600</v>
      </c>
      <c r="B7601" s="22" t="s">
        <v>7</v>
      </c>
      <c r="C7601" s="23" t="s">
        <v>14</v>
      </c>
      <c r="D7601" s="41">
        <v>4500</v>
      </c>
      <c r="E7601" s="23" t="s">
        <v>40</v>
      </c>
    </row>
    <row r="7602" spans="1:5" ht="13.2" x14ac:dyDescent="0.25">
      <c r="A7602" s="23">
        <v>7601</v>
      </c>
      <c r="B7602" s="22" t="s">
        <v>7</v>
      </c>
      <c r="C7602" s="23" t="s">
        <v>10</v>
      </c>
      <c r="D7602" s="41">
        <v>11000</v>
      </c>
      <c r="E7602" s="23" t="s">
        <v>39</v>
      </c>
    </row>
    <row r="7603" spans="1:5" ht="13.2" x14ac:dyDescent="0.25">
      <c r="A7603" s="23">
        <v>7602</v>
      </c>
      <c r="B7603" s="22" t="s">
        <v>7</v>
      </c>
      <c r="C7603" s="23" t="s">
        <v>14</v>
      </c>
      <c r="D7603" s="41">
        <v>3500</v>
      </c>
      <c r="E7603" s="23" t="s">
        <v>39</v>
      </c>
    </row>
    <row r="7604" spans="1:5" ht="13.2" x14ac:dyDescent="0.25">
      <c r="A7604" s="23">
        <v>7603</v>
      </c>
      <c r="B7604" s="22" t="s">
        <v>7</v>
      </c>
      <c r="C7604" s="23" t="s">
        <v>14</v>
      </c>
      <c r="D7604" s="41">
        <v>1500</v>
      </c>
      <c r="E7604" s="23" t="s">
        <v>39</v>
      </c>
    </row>
    <row r="7605" spans="1:5" ht="13.2" x14ac:dyDescent="0.25">
      <c r="A7605" s="23">
        <v>7604</v>
      </c>
      <c r="B7605" s="22" t="s">
        <v>7</v>
      </c>
      <c r="C7605" s="23" t="s">
        <v>14</v>
      </c>
      <c r="D7605" s="41">
        <v>2000</v>
      </c>
      <c r="E7605" s="23" t="s">
        <v>39</v>
      </c>
    </row>
    <row r="7606" spans="1:5" ht="13.2" x14ac:dyDescent="0.25">
      <c r="A7606" s="23">
        <v>7605</v>
      </c>
      <c r="B7606" s="22" t="s">
        <v>7</v>
      </c>
      <c r="C7606" s="23" t="s">
        <v>14</v>
      </c>
      <c r="D7606" s="41">
        <v>3250</v>
      </c>
      <c r="E7606" s="23" t="s">
        <v>39</v>
      </c>
    </row>
    <row r="7607" spans="1:5" ht="13.2" x14ac:dyDescent="0.25">
      <c r="A7607" s="23">
        <v>7606</v>
      </c>
      <c r="B7607" s="22" t="s">
        <v>7</v>
      </c>
      <c r="C7607" s="23" t="s">
        <v>14</v>
      </c>
      <c r="D7607" s="41">
        <v>2250</v>
      </c>
      <c r="E7607" s="23" t="s">
        <v>39</v>
      </c>
    </row>
    <row r="7608" spans="1:5" ht="13.2" x14ac:dyDescent="0.25">
      <c r="A7608" s="23">
        <v>7607</v>
      </c>
      <c r="B7608" s="22" t="s">
        <v>7</v>
      </c>
      <c r="C7608" s="23" t="s">
        <v>14</v>
      </c>
      <c r="D7608" s="41">
        <v>10500</v>
      </c>
      <c r="E7608" s="23" t="s">
        <v>39</v>
      </c>
    </row>
    <row r="7609" spans="1:5" ht="13.2" x14ac:dyDescent="0.25">
      <c r="A7609" s="23">
        <v>7608</v>
      </c>
      <c r="B7609" s="22" t="s">
        <v>7</v>
      </c>
      <c r="C7609" s="23" t="s">
        <v>14</v>
      </c>
      <c r="D7609" s="41">
        <v>500</v>
      </c>
      <c r="E7609" s="23" t="s">
        <v>39</v>
      </c>
    </row>
    <row r="7610" spans="1:5" ht="13.2" x14ac:dyDescent="0.25">
      <c r="A7610" s="23">
        <v>7609</v>
      </c>
      <c r="B7610" s="22" t="s">
        <v>7</v>
      </c>
      <c r="C7610" s="23" t="s">
        <v>14</v>
      </c>
      <c r="D7610" s="41">
        <v>750</v>
      </c>
      <c r="E7610" s="23" t="s">
        <v>39</v>
      </c>
    </row>
    <row r="7611" spans="1:5" ht="13.2" x14ac:dyDescent="0.25">
      <c r="A7611" s="23">
        <v>7610</v>
      </c>
      <c r="B7611" s="22" t="s">
        <v>7</v>
      </c>
      <c r="C7611" s="23" t="s">
        <v>14</v>
      </c>
      <c r="D7611" s="41">
        <v>1750</v>
      </c>
      <c r="E7611" s="23" t="s">
        <v>39</v>
      </c>
    </row>
    <row r="7612" spans="1:5" ht="13.2" x14ac:dyDescent="0.25">
      <c r="A7612" s="23">
        <v>7611</v>
      </c>
      <c r="B7612" s="22" t="s">
        <v>7</v>
      </c>
      <c r="C7612" s="23" t="s">
        <v>13</v>
      </c>
      <c r="D7612" s="41">
        <v>15000</v>
      </c>
      <c r="E7612" s="23" t="s">
        <v>39</v>
      </c>
    </row>
    <row r="7613" spans="1:5" ht="13.2" x14ac:dyDescent="0.25">
      <c r="A7613" s="23">
        <v>7612</v>
      </c>
      <c r="B7613" s="22" t="s">
        <v>7</v>
      </c>
      <c r="C7613" s="23" t="s">
        <v>12</v>
      </c>
      <c r="D7613" s="41">
        <v>15000</v>
      </c>
      <c r="E7613" s="23" t="s">
        <v>39</v>
      </c>
    </row>
    <row r="7614" spans="1:5" ht="13.2" x14ac:dyDescent="0.25">
      <c r="A7614" s="23">
        <v>7613</v>
      </c>
      <c r="B7614" s="22" t="s">
        <v>7</v>
      </c>
      <c r="C7614" s="23" t="s">
        <v>10</v>
      </c>
      <c r="D7614" s="41">
        <v>5000</v>
      </c>
      <c r="E7614" s="23" t="s">
        <v>39</v>
      </c>
    </row>
    <row r="7615" spans="1:5" ht="13.2" x14ac:dyDescent="0.25">
      <c r="A7615" s="23">
        <v>7614</v>
      </c>
      <c r="B7615" s="22" t="s">
        <v>7</v>
      </c>
      <c r="C7615" s="23" t="s">
        <v>14</v>
      </c>
      <c r="D7615" s="41">
        <v>7500</v>
      </c>
      <c r="E7615" s="23" t="s">
        <v>39</v>
      </c>
    </row>
    <row r="7616" spans="1:5" ht="13.2" x14ac:dyDescent="0.25">
      <c r="A7616" s="23">
        <v>7615</v>
      </c>
      <c r="B7616" s="22" t="s">
        <v>7</v>
      </c>
      <c r="C7616" s="23" t="s">
        <v>13</v>
      </c>
      <c r="D7616" s="41">
        <v>3750</v>
      </c>
      <c r="E7616" s="23" t="s">
        <v>39</v>
      </c>
    </row>
    <row r="7617" spans="1:5" ht="13.2" x14ac:dyDescent="0.25">
      <c r="A7617" s="23">
        <v>7616</v>
      </c>
      <c r="B7617" s="22" t="s">
        <v>7</v>
      </c>
      <c r="C7617" s="23" t="s">
        <v>10</v>
      </c>
      <c r="D7617" s="41">
        <v>5000</v>
      </c>
      <c r="E7617" s="23" t="s">
        <v>39</v>
      </c>
    </row>
    <row r="7618" spans="1:5" ht="13.2" x14ac:dyDescent="0.25">
      <c r="A7618" s="23">
        <v>7617</v>
      </c>
      <c r="B7618" s="22" t="s">
        <v>7</v>
      </c>
      <c r="C7618" s="23" t="s">
        <v>14</v>
      </c>
      <c r="D7618" s="41">
        <v>2500</v>
      </c>
      <c r="E7618" s="23" t="s">
        <v>39</v>
      </c>
    </row>
    <row r="7619" spans="1:5" ht="13.2" x14ac:dyDescent="0.25">
      <c r="A7619" s="23">
        <v>7618</v>
      </c>
      <c r="B7619" s="22" t="s">
        <v>7</v>
      </c>
      <c r="C7619" s="23" t="s">
        <v>10</v>
      </c>
      <c r="D7619" s="41">
        <v>2500</v>
      </c>
      <c r="E7619" s="23" t="s">
        <v>40</v>
      </c>
    </row>
    <row r="7620" spans="1:5" ht="13.2" x14ac:dyDescent="0.25">
      <c r="A7620" s="23">
        <v>7619</v>
      </c>
      <c r="B7620" s="22" t="s">
        <v>7</v>
      </c>
      <c r="C7620" s="23" t="s">
        <v>14</v>
      </c>
      <c r="D7620" s="41">
        <v>3750</v>
      </c>
      <c r="E7620" s="23" t="s">
        <v>40</v>
      </c>
    </row>
    <row r="7621" spans="1:5" ht="13.2" x14ac:dyDescent="0.25">
      <c r="A7621" s="23">
        <v>7620</v>
      </c>
      <c r="B7621" s="22" t="s">
        <v>7</v>
      </c>
      <c r="C7621" s="23" t="s">
        <v>10</v>
      </c>
      <c r="D7621" s="41">
        <v>2500</v>
      </c>
      <c r="E7621" s="23" t="s">
        <v>40</v>
      </c>
    </row>
    <row r="7622" spans="1:5" ht="13.2" x14ac:dyDescent="0.25">
      <c r="A7622" s="23">
        <v>7621</v>
      </c>
      <c r="B7622" s="22" t="s">
        <v>7</v>
      </c>
      <c r="C7622" s="23" t="s">
        <v>10</v>
      </c>
      <c r="D7622" s="41">
        <v>7500</v>
      </c>
      <c r="E7622" s="23" t="s">
        <v>39</v>
      </c>
    </row>
    <row r="7623" spans="1:5" ht="13.2" x14ac:dyDescent="0.25">
      <c r="A7623" s="23">
        <v>7622</v>
      </c>
      <c r="B7623" s="22" t="s">
        <v>7</v>
      </c>
      <c r="C7623" s="23" t="s">
        <v>14</v>
      </c>
      <c r="D7623" s="41">
        <v>2500</v>
      </c>
      <c r="E7623" s="23" t="s">
        <v>39</v>
      </c>
    </row>
    <row r="7624" spans="1:5" ht="13.2" x14ac:dyDescent="0.25">
      <c r="A7624" s="23">
        <v>7623</v>
      </c>
      <c r="B7624" s="22" t="s">
        <v>7</v>
      </c>
      <c r="C7624" s="23" t="s">
        <v>14</v>
      </c>
      <c r="D7624" s="41">
        <v>500</v>
      </c>
      <c r="E7624" s="23" t="s">
        <v>39</v>
      </c>
    </row>
    <row r="7625" spans="1:5" ht="13.2" x14ac:dyDescent="0.25">
      <c r="A7625" s="23">
        <v>7624</v>
      </c>
      <c r="B7625" s="22" t="s">
        <v>7</v>
      </c>
      <c r="C7625" s="23" t="s">
        <v>10</v>
      </c>
      <c r="D7625" s="41">
        <v>2500</v>
      </c>
      <c r="E7625" s="23" t="s">
        <v>40</v>
      </c>
    </row>
    <row r="7626" spans="1:5" ht="13.2" x14ac:dyDescent="0.25">
      <c r="A7626" s="23">
        <v>7625</v>
      </c>
      <c r="B7626" s="22" t="s">
        <v>7</v>
      </c>
      <c r="C7626" s="23" t="s">
        <v>14</v>
      </c>
      <c r="D7626" s="41">
        <v>2500</v>
      </c>
      <c r="E7626" s="23" t="s">
        <v>40</v>
      </c>
    </row>
    <row r="7627" spans="1:5" ht="13.2" x14ac:dyDescent="0.25">
      <c r="A7627" s="23">
        <v>7626</v>
      </c>
      <c r="B7627" s="22" t="s">
        <v>7</v>
      </c>
      <c r="C7627" s="23" t="s">
        <v>13</v>
      </c>
      <c r="D7627" s="41">
        <v>3750</v>
      </c>
      <c r="E7627" s="23" t="s">
        <v>40</v>
      </c>
    </row>
    <row r="7628" spans="1:5" ht="13.2" x14ac:dyDescent="0.25">
      <c r="A7628" s="23">
        <v>7627</v>
      </c>
      <c r="B7628" s="22" t="s">
        <v>7</v>
      </c>
      <c r="C7628" s="23" t="s">
        <v>14</v>
      </c>
      <c r="D7628" s="41">
        <v>11500</v>
      </c>
      <c r="E7628" s="23" t="s">
        <v>40</v>
      </c>
    </row>
    <row r="7629" spans="1:5" ht="13.2" x14ac:dyDescent="0.25">
      <c r="A7629" s="23">
        <v>7628</v>
      </c>
      <c r="B7629" s="22" t="s">
        <v>7</v>
      </c>
      <c r="C7629" s="23" t="s">
        <v>14</v>
      </c>
      <c r="D7629" s="41">
        <v>11500</v>
      </c>
      <c r="E7629" s="23" t="s">
        <v>40</v>
      </c>
    </row>
    <row r="7630" spans="1:5" ht="13.2" x14ac:dyDescent="0.25">
      <c r="A7630" s="23">
        <v>7629</v>
      </c>
      <c r="B7630" s="22" t="s">
        <v>7</v>
      </c>
      <c r="C7630" s="23" t="s">
        <v>14</v>
      </c>
      <c r="D7630" s="41">
        <v>7500</v>
      </c>
      <c r="E7630" s="23" t="s">
        <v>40</v>
      </c>
    </row>
    <row r="7631" spans="1:5" ht="13.2" x14ac:dyDescent="0.25">
      <c r="A7631" s="23">
        <v>7630</v>
      </c>
      <c r="B7631" s="22" t="s">
        <v>7</v>
      </c>
      <c r="C7631" s="23" t="s">
        <v>13</v>
      </c>
      <c r="D7631" s="41">
        <v>5000</v>
      </c>
      <c r="E7631" s="23" t="s">
        <v>40</v>
      </c>
    </row>
    <row r="7632" spans="1:5" ht="13.2" x14ac:dyDescent="0.25">
      <c r="A7632" s="23">
        <v>7631</v>
      </c>
      <c r="B7632" s="22" t="s">
        <v>7</v>
      </c>
      <c r="C7632" s="23" t="s">
        <v>13</v>
      </c>
      <c r="D7632" s="41">
        <v>7500</v>
      </c>
      <c r="E7632" s="23" t="s">
        <v>39</v>
      </c>
    </row>
    <row r="7633" spans="1:5" ht="13.2" x14ac:dyDescent="0.25">
      <c r="A7633" s="23">
        <v>7632</v>
      </c>
      <c r="B7633" s="22" t="s">
        <v>7</v>
      </c>
      <c r="C7633" s="23" t="s">
        <v>10</v>
      </c>
      <c r="D7633" s="41">
        <v>5000</v>
      </c>
      <c r="E7633" s="23" t="s">
        <v>40</v>
      </c>
    </row>
    <row r="7634" spans="1:5" ht="13.2" x14ac:dyDescent="0.25">
      <c r="A7634" s="23">
        <v>7633</v>
      </c>
      <c r="B7634" s="22" t="s">
        <v>7</v>
      </c>
      <c r="C7634" s="23" t="s">
        <v>14</v>
      </c>
      <c r="D7634" s="41">
        <v>7500</v>
      </c>
      <c r="E7634" s="23" t="s">
        <v>40</v>
      </c>
    </row>
    <row r="7635" spans="1:5" ht="13.2" x14ac:dyDescent="0.25">
      <c r="A7635" s="23">
        <v>7634</v>
      </c>
      <c r="B7635" s="22" t="s">
        <v>7</v>
      </c>
      <c r="C7635" s="23" t="s">
        <v>13</v>
      </c>
      <c r="D7635" s="41">
        <v>5000</v>
      </c>
      <c r="E7635" s="23" t="s">
        <v>40</v>
      </c>
    </row>
    <row r="7636" spans="1:5" ht="13.2" x14ac:dyDescent="0.25">
      <c r="A7636" s="23">
        <v>7635</v>
      </c>
      <c r="B7636" s="22" t="s">
        <v>7</v>
      </c>
      <c r="C7636" s="23" t="s">
        <v>10</v>
      </c>
      <c r="D7636" s="41">
        <v>2500</v>
      </c>
      <c r="E7636" s="23" t="s">
        <v>39</v>
      </c>
    </row>
    <row r="7637" spans="1:5" ht="13.2" x14ac:dyDescent="0.25">
      <c r="A7637" s="23">
        <v>7636</v>
      </c>
      <c r="B7637" s="22" t="s">
        <v>7</v>
      </c>
      <c r="C7637" s="23" t="s">
        <v>10</v>
      </c>
      <c r="D7637" s="41">
        <v>2500</v>
      </c>
      <c r="E7637" s="23" t="s">
        <v>40</v>
      </c>
    </row>
    <row r="7638" spans="1:5" ht="13.2" x14ac:dyDescent="0.25">
      <c r="A7638" s="23">
        <v>7637</v>
      </c>
      <c r="B7638" s="22" t="s">
        <v>7</v>
      </c>
      <c r="C7638" s="23" t="s">
        <v>14</v>
      </c>
      <c r="D7638" s="41">
        <v>220000</v>
      </c>
      <c r="E7638" s="23" t="s">
        <v>40</v>
      </c>
    </row>
    <row r="7639" spans="1:5" ht="13.2" x14ac:dyDescent="0.25">
      <c r="A7639" s="23">
        <v>7638</v>
      </c>
      <c r="B7639" s="22" t="s">
        <v>7</v>
      </c>
      <c r="C7639" s="23" t="s">
        <v>13</v>
      </c>
      <c r="D7639" s="41">
        <v>12500</v>
      </c>
      <c r="E7639" s="23" t="s">
        <v>40</v>
      </c>
    </row>
    <row r="7640" spans="1:5" ht="13.2" x14ac:dyDescent="0.25">
      <c r="A7640" s="23">
        <v>7639</v>
      </c>
      <c r="B7640" s="22" t="s">
        <v>7</v>
      </c>
      <c r="C7640" s="23" t="s">
        <v>10</v>
      </c>
      <c r="D7640" s="41">
        <v>2500</v>
      </c>
      <c r="E7640" s="23" t="s">
        <v>40</v>
      </c>
    </row>
    <row r="7641" spans="1:5" ht="13.2" x14ac:dyDescent="0.25">
      <c r="A7641" s="23">
        <v>7640</v>
      </c>
      <c r="B7641" s="22" t="s">
        <v>7</v>
      </c>
      <c r="C7641" s="23" t="s">
        <v>14</v>
      </c>
      <c r="D7641" s="41">
        <v>7500</v>
      </c>
      <c r="E7641" s="23" t="s">
        <v>39</v>
      </c>
    </row>
    <row r="7642" spans="1:5" ht="13.2" x14ac:dyDescent="0.25">
      <c r="A7642" s="23">
        <v>7641</v>
      </c>
      <c r="B7642" s="22" t="s">
        <v>7</v>
      </c>
      <c r="C7642" s="23" t="s">
        <v>13</v>
      </c>
      <c r="D7642" s="41">
        <v>5000</v>
      </c>
      <c r="E7642" s="23" t="s">
        <v>39</v>
      </c>
    </row>
    <row r="7643" spans="1:5" ht="13.2" x14ac:dyDescent="0.25">
      <c r="A7643" s="23">
        <v>7642</v>
      </c>
      <c r="B7643" s="22" t="s">
        <v>7</v>
      </c>
      <c r="C7643" s="23" t="s">
        <v>13</v>
      </c>
      <c r="D7643" s="41">
        <v>3750</v>
      </c>
      <c r="E7643" s="23" t="s">
        <v>39</v>
      </c>
    </row>
    <row r="7644" spans="1:5" ht="13.2" x14ac:dyDescent="0.25">
      <c r="A7644" s="23">
        <v>7643</v>
      </c>
      <c r="B7644" s="22" t="s">
        <v>7</v>
      </c>
      <c r="C7644" s="23" t="s">
        <v>12</v>
      </c>
      <c r="D7644" s="41">
        <v>8750</v>
      </c>
      <c r="E7644" s="23" t="s">
        <v>39</v>
      </c>
    </row>
    <row r="7645" spans="1:5" ht="13.2" x14ac:dyDescent="0.25">
      <c r="A7645" s="23">
        <v>7644</v>
      </c>
      <c r="B7645" s="22" t="s">
        <v>7</v>
      </c>
      <c r="C7645" s="23" t="s">
        <v>14</v>
      </c>
      <c r="D7645" s="41">
        <v>45000</v>
      </c>
      <c r="E7645" s="23" t="s">
        <v>39</v>
      </c>
    </row>
    <row r="7646" spans="1:5" ht="13.2" x14ac:dyDescent="0.25">
      <c r="A7646" s="23">
        <v>7645</v>
      </c>
      <c r="B7646" s="22" t="s">
        <v>7</v>
      </c>
      <c r="C7646" s="23" t="s">
        <v>14</v>
      </c>
      <c r="D7646" s="41">
        <v>1750</v>
      </c>
      <c r="E7646" s="23" t="s">
        <v>39</v>
      </c>
    </row>
    <row r="7647" spans="1:5" ht="13.2" x14ac:dyDescent="0.25">
      <c r="A7647" s="23">
        <v>7646</v>
      </c>
      <c r="B7647" s="22" t="s">
        <v>7</v>
      </c>
      <c r="C7647" s="23" t="s">
        <v>10</v>
      </c>
      <c r="D7647" s="41">
        <v>2500</v>
      </c>
      <c r="E7647" s="23" t="s">
        <v>39</v>
      </c>
    </row>
    <row r="7648" spans="1:5" ht="13.2" x14ac:dyDescent="0.25">
      <c r="A7648" s="23">
        <v>7647</v>
      </c>
      <c r="B7648" s="22" t="s">
        <v>7</v>
      </c>
      <c r="C7648" s="23" t="s">
        <v>12</v>
      </c>
      <c r="D7648" s="41">
        <v>12500</v>
      </c>
      <c r="E7648" s="23" t="s">
        <v>39</v>
      </c>
    </row>
    <row r="7649" spans="1:5" ht="13.2" x14ac:dyDescent="0.25">
      <c r="A7649" s="23">
        <v>7648</v>
      </c>
      <c r="B7649" s="22" t="s">
        <v>7</v>
      </c>
      <c r="C7649" s="23" t="s">
        <v>10</v>
      </c>
      <c r="D7649" s="41">
        <v>2500</v>
      </c>
      <c r="E7649" s="23" t="s">
        <v>39</v>
      </c>
    </row>
    <row r="7650" spans="1:5" ht="13.2" x14ac:dyDescent="0.25">
      <c r="A7650" s="23">
        <v>7649</v>
      </c>
      <c r="B7650" s="22" t="s">
        <v>7</v>
      </c>
      <c r="C7650" s="23" t="s">
        <v>14</v>
      </c>
      <c r="D7650" s="41">
        <v>2000</v>
      </c>
      <c r="E7650" s="23" t="s">
        <v>39</v>
      </c>
    </row>
    <row r="7651" spans="1:5" ht="13.2" x14ac:dyDescent="0.25">
      <c r="A7651" s="23">
        <v>7650</v>
      </c>
      <c r="B7651" s="22" t="s">
        <v>7</v>
      </c>
      <c r="C7651" s="23" t="s">
        <v>12</v>
      </c>
      <c r="D7651" s="41">
        <v>12500</v>
      </c>
      <c r="E7651" s="23" t="s">
        <v>39</v>
      </c>
    </row>
    <row r="7652" spans="1:5" ht="13.2" x14ac:dyDescent="0.25">
      <c r="A7652" s="23">
        <v>7651</v>
      </c>
      <c r="B7652" s="22" t="s">
        <v>7</v>
      </c>
      <c r="C7652" s="23" t="s">
        <v>10</v>
      </c>
      <c r="D7652" s="41">
        <v>5000</v>
      </c>
      <c r="E7652" s="23" t="s">
        <v>40</v>
      </c>
    </row>
    <row r="7653" spans="1:5" ht="13.2" x14ac:dyDescent="0.25">
      <c r="A7653" s="23">
        <v>7652</v>
      </c>
      <c r="B7653" s="22" t="s">
        <v>7</v>
      </c>
      <c r="C7653" s="23" t="s">
        <v>14</v>
      </c>
      <c r="D7653" s="41">
        <v>8500</v>
      </c>
      <c r="E7653" s="23" t="s">
        <v>40</v>
      </c>
    </row>
    <row r="7654" spans="1:5" ht="13.2" x14ac:dyDescent="0.25">
      <c r="A7654" s="23">
        <v>7653</v>
      </c>
      <c r="B7654" s="22" t="s">
        <v>7</v>
      </c>
      <c r="C7654" s="23" t="s">
        <v>12</v>
      </c>
      <c r="D7654" s="41">
        <v>10000</v>
      </c>
      <c r="E7654" s="23" t="s">
        <v>40</v>
      </c>
    </row>
    <row r="7655" spans="1:5" ht="13.2" x14ac:dyDescent="0.25">
      <c r="A7655" s="23">
        <v>7654</v>
      </c>
      <c r="B7655" s="22" t="s">
        <v>7</v>
      </c>
      <c r="C7655" s="23" t="s">
        <v>13</v>
      </c>
      <c r="D7655" s="41">
        <v>7500</v>
      </c>
      <c r="E7655" s="23" t="s">
        <v>39</v>
      </c>
    </row>
    <row r="7656" spans="1:5" ht="13.2" x14ac:dyDescent="0.25">
      <c r="A7656" s="23">
        <v>7655</v>
      </c>
      <c r="B7656" s="22" t="s">
        <v>7</v>
      </c>
      <c r="C7656" s="23" t="s">
        <v>14</v>
      </c>
      <c r="D7656" s="41">
        <v>1750</v>
      </c>
      <c r="E7656" s="23" t="s">
        <v>39</v>
      </c>
    </row>
    <row r="7657" spans="1:5" ht="13.2" x14ac:dyDescent="0.25">
      <c r="A7657" s="23">
        <v>7656</v>
      </c>
      <c r="B7657" s="22" t="s">
        <v>7</v>
      </c>
      <c r="C7657" s="23" t="s">
        <v>13</v>
      </c>
      <c r="D7657" s="41">
        <v>7500</v>
      </c>
      <c r="E7657" s="23" t="s">
        <v>39</v>
      </c>
    </row>
    <row r="7658" spans="1:5" ht="13.2" x14ac:dyDescent="0.25">
      <c r="A7658" s="23">
        <v>7657</v>
      </c>
      <c r="B7658" s="22" t="s">
        <v>7</v>
      </c>
      <c r="C7658" s="23" t="s">
        <v>10</v>
      </c>
      <c r="D7658" s="41">
        <v>7500</v>
      </c>
      <c r="E7658" s="23" t="s">
        <v>39</v>
      </c>
    </row>
    <row r="7659" spans="1:5" ht="13.2" x14ac:dyDescent="0.25">
      <c r="A7659" s="23">
        <v>7658</v>
      </c>
      <c r="B7659" s="22" t="s">
        <v>7</v>
      </c>
      <c r="C7659" s="23" t="s">
        <v>14</v>
      </c>
      <c r="D7659" s="41">
        <v>13500</v>
      </c>
      <c r="E7659" s="23" t="s">
        <v>39</v>
      </c>
    </row>
    <row r="7660" spans="1:5" ht="13.2" x14ac:dyDescent="0.25">
      <c r="A7660" s="23">
        <v>7659</v>
      </c>
      <c r="B7660" s="22" t="s">
        <v>7</v>
      </c>
      <c r="C7660" s="23" t="s">
        <v>10</v>
      </c>
      <c r="D7660" s="41">
        <v>17500</v>
      </c>
      <c r="E7660" s="23" t="s">
        <v>39</v>
      </c>
    </row>
    <row r="7661" spans="1:5" ht="13.2" x14ac:dyDescent="0.25">
      <c r="A7661" s="23">
        <v>7660</v>
      </c>
      <c r="B7661" s="22" t="s">
        <v>7</v>
      </c>
      <c r="C7661" s="23" t="s">
        <v>14</v>
      </c>
      <c r="D7661" s="41">
        <v>26500</v>
      </c>
      <c r="E7661" s="23" t="s">
        <v>39</v>
      </c>
    </row>
    <row r="7662" spans="1:5" ht="13.2" x14ac:dyDescent="0.25">
      <c r="A7662" s="23">
        <v>7661</v>
      </c>
      <c r="B7662" s="22" t="s">
        <v>7</v>
      </c>
      <c r="C7662" s="23" t="s">
        <v>14</v>
      </c>
      <c r="D7662" s="41">
        <v>1750</v>
      </c>
      <c r="E7662" s="23" t="s">
        <v>39</v>
      </c>
    </row>
    <row r="7663" spans="1:5" ht="13.2" x14ac:dyDescent="0.25">
      <c r="A7663" s="23">
        <v>7662</v>
      </c>
      <c r="B7663" s="22" t="s">
        <v>7</v>
      </c>
      <c r="C7663" s="23" t="s">
        <v>14</v>
      </c>
      <c r="D7663" s="41">
        <v>31500</v>
      </c>
      <c r="E7663" s="23" t="s">
        <v>39</v>
      </c>
    </row>
    <row r="7664" spans="1:5" ht="13.2" x14ac:dyDescent="0.25">
      <c r="A7664" s="23">
        <v>7663</v>
      </c>
      <c r="B7664" s="22" t="s">
        <v>7</v>
      </c>
      <c r="C7664" s="23" t="s">
        <v>14</v>
      </c>
      <c r="D7664" s="41">
        <v>1500</v>
      </c>
      <c r="E7664" s="23" t="s">
        <v>39</v>
      </c>
    </row>
    <row r="7665" spans="1:5" ht="13.2" x14ac:dyDescent="0.25">
      <c r="A7665" s="23">
        <v>7664</v>
      </c>
      <c r="B7665" s="22" t="s">
        <v>7</v>
      </c>
      <c r="C7665" s="23" t="s">
        <v>14</v>
      </c>
      <c r="D7665" s="41">
        <v>1000</v>
      </c>
      <c r="E7665" s="23" t="s">
        <v>39</v>
      </c>
    </row>
    <row r="7666" spans="1:5" ht="13.2" x14ac:dyDescent="0.25">
      <c r="A7666" s="23">
        <v>7665</v>
      </c>
      <c r="B7666" s="22" t="s">
        <v>7</v>
      </c>
      <c r="C7666" s="23" t="s">
        <v>14</v>
      </c>
      <c r="D7666" s="41">
        <v>750</v>
      </c>
      <c r="E7666" s="23" t="s">
        <v>39</v>
      </c>
    </row>
    <row r="7667" spans="1:5" ht="13.2" x14ac:dyDescent="0.25">
      <c r="A7667" s="23">
        <v>7666</v>
      </c>
      <c r="B7667" s="22" t="s">
        <v>7</v>
      </c>
      <c r="C7667" s="23" t="s">
        <v>14</v>
      </c>
      <c r="D7667" s="41">
        <v>1750</v>
      </c>
      <c r="E7667" s="23" t="s">
        <v>39</v>
      </c>
    </row>
    <row r="7668" spans="1:5" ht="13.2" x14ac:dyDescent="0.25">
      <c r="A7668" s="23">
        <v>7667</v>
      </c>
      <c r="B7668" s="22" t="s">
        <v>7</v>
      </c>
      <c r="C7668" s="23" t="s">
        <v>14</v>
      </c>
      <c r="D7668" s="41">
        <v>1250</v>
      </c>
      <c r="E7668" s="23" t="s">
        <v>39</v>
      </c>
    </row>
    <row r="7669" spans="1:5" ht="13.2" x14ac:dyDescent="0.25">
      <c r="A7669" s="23">
        <v>7668</v>
      </c>
      <c r="B7669" s="22" t="s">
        <v>7</v>
      </c>
      <c r="C7669" s="23" t="s">
        <v>14</v>
      </c>
      <c r="D7669" s="41">
        <v>4500</v>
      </c>
      <c r="E7669" s="23" t="s">
        <v>39</v>
      </c>
    </row>
    <row r="7670" spans="1:5" ht="13.2" x14ac:dyDescent="0.25">
      <c r="A7670" s="23">
        <v>7669</v>
      </c>
      <c r="B7670" s="22" t="s">
        <v>7</v>
      </c>
      <c r="C7670" s="23" t="s">
        <v>14</v>
      </c>
      <c r="D7670" s="41">
        <v>2750</v>
      </c>
      <c r="E7670" s="23" t="s">
        <v>39</v>
      </c>
    </row>
    <row r="7671" spans="1:5" ht="13.2" x14ac:dyDescent="0.25">
      <c r="A7671" s="23">
        <v>7670</v>
      </c>
      <c r="B7671" s="22" t="s">
        <v>7</v>
      </c>
      <c r="C7671" s="23" t="s">
        <v>14</v>
      </c>
      <c r="D7671" s="41">
        <v>500</v>
      </c>
      <c r="E7671" s="23" t="s">
        <v>39</v>
      </c>
    </row>
    <row r="7672" spans="1:5" ht="13.2" x14ac:dyDescent="0.25">
      <c r="A7672" s="23">
        <v>7671</v>
      </c>
      <c r="B7672" s="22" t="s">
        <v>7</v>
      </c>
      <c r="C7672" s="23" t="s">
        <v>10</v>
      </c>
      <c r="D7672" s="41">
        <v>5000</v>
      </c>
      <c r="E7672" s="23" t="s">
        <v>39</v>
      </c>
    </row>
    <row r="7673" spans="1:5" ht="13.2" x14ac:dyDescent="0.25">
      <c r="A7673" s="23">
        <v>7672</v>
      </c>
      <c r="B7673" s="22" t="s">
        <v>7</v>
      </c>
      <c r="C7673" s="23" t="s">
        <v>13</v>
      </c>
      <c r="D7673" s="41">
        <v>11250</v>
      </c>
      <c r="E7673" s="23" t="s">
        <v>39</v>
      </c>
    </row>
    <row r="7674" spans="1:5" ht="13.2" x14ac:dyDescent="0.25">
      <c r="A7674" s="23">
        <v>7673</v>
      </c>
      <c r="B7674" s="22" t="s">
        <v>7</v>
      </c>
      <c r="C7674" s="23" t="s">
        <v>12</v>
      </c>
      <c r="D7674" s="41">
        <v>12500</v>
      </c>
      <c r="E7674" s="23" t="s">
        <v>39</v>
      </c>
    </row>
    <row r="7675" spans="1:5" ht="13.2" x14ac:dyDescent="0.25">
      <c r="A7675" s="23">
        <v>7674</v>
      </c>
      <c r="B7675" s="22" t="s">
        <v>7</v>
      </c>
      <c r="C7675" s="23" t="s">
        <v>11</v>
      </c>
      <c r="D7675" s="41">
        <v>3750</v>
      </c>
      <c r="E7675" s="23" t="s">
        <v>39</v>
      </c>
    </row>
    <row r="7676" spans="1:5" ht="13.2" x14ac:dyDescent="0.25">
      <c r="A7676" s="23">
        <v>7675</v>
      </c>
      <c r="B7676" s="22" t="s">
        <v>7</v>
      </c>
      <c r="C7676" s="23" t="s">
        <v>10</v>
      </c>
      <c r="D7676" s="41">
        <v>7500</v>
      </c>
      <c r="E7676" s="23" t="s">
        <v>39</v>
      </c>
    </row>
    <row r="7677" spans="1:5" ht="13.2" x14ac:dyDescent="0.25">
      <c r="A7677" s="23">
        <v>7676</v>
      </c>
      <c r="B7677" s="22" t="s">
        <v>7</v>
      </c>
      <c r="C7677" s="23" t="s">
        <v>14</v>
      </c>
      <c r="D7677" s="41">
        <v>2000</v>
      </c>
      <c r="E7677" s="23" t="s">
        <v>39</v>
      </c>
    </row>
    <row r="7678" spans="1:5" ht="13.2" x14ac:dyDescent="0.25">
      <c r="A7678" s="23">
        <v>7677</v>
      </c>
      <c r="B7678" s="22" t="s">
        <v>7</v>
      </c>
      <c r="C7678" s="23" t="s">
        <v>14</v>
      </c>
      <c r="D7678" s="41">
        <v>1750</v>
      </c>
      <c r="E7678" s="23" t="s">
        <v>39</v>
      </c>
    </row>
    <row r="7679" spans="1:5" ht="13.2" x14ac:dyDescent="0.25">
      <c r="A7679" s="23">
        <v>7678</v>
      </c>
      <c r="B7679" s="22" t="s">
        <v>7</v>
      </c>
      <c r="C7679" s="23" t="s">
        <v>13</v>
      </c>
      <c r="D7679" s="41">
        <v>11250</v>
      </c>
      <c r="E7679" s="23" t="s">
        <v>39</v>
      </c>
    </row>
    <row r="7680" spans="1:5" ht="13.2" x14ac:dyDescent="0.25">
      <c r="A7680" s="23">
        <v>7679</v>
      </c>
      <c r="B7680" s="22" t="s">
        <v>7</v>
      </c>
      <c r="C7680" s="23" t="s">
        <v>12</v>
      </c>
      <c r="D7680" s="41">
        <v>12500</v>
      </c>
      <c r="E7680" s="23" t="s">
        <v>39</v>
      </c>
    </row>
    <row r="7681" spans="1:5" ht="13.2" x14ac:dyDescent="0.25">
      <c r="A7681" s="23">
        <v>7680</v>
      </c>
      <c r="B7681" s="22" t="s">
        <v>7</v>
      </c>
      <c r="C7681" s="23" t="s">
        <v>10</v>
      </c>
      <c r="D7681" s="41">
        <v>7500</v>
      </c>
      <c r="E7681" s="23" t="s">
        <v>39</v>
      </c>
    </row>
    <row r="7682" spans="1:5" ht="13.2" x14ac:dyDescent="0.25">
      <c r="A7682" s="23">
        <v>7681</v>
      </c>
      <c r="B7682" s="22" t="s">
        <v>7</v>
      </c>
      <c r="C7682" s="23" t="s">
        <v>14</v>
      </c>
      <c r="D7682" s="41">
        <v>1250</v>
      </c>
      <c r="E7682" s="23" t="s">
        <v>39</v>
      </c>
    </row>
    <row r="7683" spans="1:5" ht="13.2" x14ac:dyDescent="0.25">
      <c r="A7683" s="23">
        <v>7682</v>
      </c>
      <c r="B7683" s="22" t="s">
        <v>7</v>
      </c>
      <c r="C7683" s="23" t="s">
        <v>14</v>
      </c>
      <c r="D7683" s="41">
        <v>500</v>
      </c>
      <c r="E7683" s="23" t="s">
        <v>39</v>
      </c>
    </row>
    <row r="7684" spans="1:5" ht="13.2" x14ac:dyDescent="0.25">
      <c r="A7684" s="23">
        <v>7683</v>
      </c>
      <c r="B7684" s="22" t="s">
        <v>7</v>
      </c>
      <c r="C7684" s="23" t="s">
        <v>13</v>
      </c>
      <c r="D7684" s="41">
        <v>11250</v>
      </c>
      <c r="E7684" s="23" t="s">
        <v>39</v>
      </c>
    </row>
    <row r="7685" spans="1:5" ht="13.2" x14ac:dyDescent="0.25">
      <c r="A7685" s="23">
        <v>7684</v>
      </c>
      <c r="B7685" s="22" t="s">
        <v>7</v>
      </c>
      <c r="C7685" s="23" t="s">
        <v>10</v>
      </c>
      <c r="D7685" s="41">
        <v>2500</v>
      </c>
      <c r="E7685" s="23" t="s">
        <v>40</v>
      </c>
    </row>
    <row r="7686" spans="1:5" ht="13.2" x14ac:dyDescent="0.25">
      <c r="A7686" s="23">
        <v>7685</v>
      </c>
      <c r="B7686" s="22" t="s">
        <v>7</v>
      </c>
      <c r="C7686" s="23" t="s">
        <v>14</v>
      </c>
      <c r="D7686" s="41">
        <v>3250</v>
      </c>
      <c r="E7686" s="23" t="s">
        <v>40</v>
      </c>
    </row>
    <row r="7687" spans="1:5" ht="13.2" x14ac:dyDescent="0.25">
      <c r="A7687" s="23">
        <v>7686</v>
      </c>
      <c r="B7687" s="22" t="s">
        <v>7</v>
      </c>
      <c r="C7687" s="23" t="s">
        <v>13</v>
      </c>
      <c r="D7687" s="41">
        <v>3750</v>
      </c>
      <c r="E7687" s="23" t="s">
        <v>40</v>
      </c>
    </row>
    <row r="7688" spans="1:5" ht="13.2" x14ac:dyDescent="0.25">
      <c r="A7688" s="23">
        <v>7687</v>
      </c>
      <c r="B7688" s="22" t="s">
        <v>7</v>
      </c>
      <c r="C7688" s="23" t="s">
        <v>12</v>
      </c>
      <c r="D7688" s="41">
        <v>8750</v>
      </c>
      <c r="E7688" s="23" t="s">
        <v>40</v>
      </c>
    </row>
    <row r="7689" spans="1:5" ht="13.2" x14ac:dyDescent="0.25">
      <c r="A7689" s="23">
        <v>7688</v>
      </c>
      <c r="B7689" s="22" t="s">
        <v>7</v>
      </c>
      <c r="C7689" s="23" t="s">
        <v>11</v>
      </c>
      <c r="D7689" s="41">
        <v>5500</v>
      </c>
      <c r="E7689" s="23" t="s">
        <v>40</v>
      </c>
    </row>
    <row r="7690" spans="1:5" ht="13.2" x14ac:dyDescent="0.25">
      <c r="A7690" s="23">
        <v>7689</v>
      </c>
      <c r="B7690" s="22" t="s">
        <v>7</v>
      </c>
      <c r="C7690" s="23" t="s">
        <v>10</v>
      </c>
      <c r="D7690" s="41">
        <v>5000</v>
      </c>
      <c r="E7690" s="23" t="s">
        <v>40</v>
      </c>
    </row>
    <row r="7691" spans="1:5" ht="13.2" x14ac:dyDescent="0.25">
      <c r="A7691" s="23">
        <v>7690</v>
      </c>
      <c r="B7691" s="22" t="s">
        <v>7</v>
      </c>
      <c r="C7691" s="23" t="s">
        <v>14</v>
      </c>
      <c r="D7691" s="41">
        <v>500</v>
      </c>
      <c r="E7691" s="23" t="s">
        <v>40</v>
      </c>
    </row>
    <row r="7692" spans="1:5" ht="13.2" x14ac:dyDescent="0.25">
      <c r="A7692" s="23">
        <v>7691</v>
      </c>
      <c r="B7692" s="22" t="s">
        <v>7</v>
      </c>
      <c r="C7692" s="23" t="s">
        <v>13</v>
      </c>
      <c r="D7692" s="41">
        <v>11250</v>
      </c>
      <c r="E7692" s="23" t="s">
        <v>39</v>
      </c>
    </row>
    <row r="7693" spans="1:5" ht="13.2" x14ac:dyDescent="0.25">
      <c r="A7693" s="23">
        <v>7692</v>
      </c>
      <c r="B7693" s="22" t="s">
        <v>7</v>
      </c>
      <c r="C7693" s="23" t="s">
        <v>13</v>
      </c>
      <c r="D7693" s="41">
        <v>7500</v>
      </c>
      <c r="E7693" s="23" t="s">
        <v>39</v>
      </c>
    </row>
    <row r="7694" spans="1:5" ht="13.2" x14ac:dyDescent="0.25">
      <c r="A7694" s="23">
        <v>7693</v>
      </c>
      <c r="B7694" s="22" t="s">
        <v>7</v>
      </c>
      <c r="C7694" s="23" t="s">
        <v>14</v>
      </c>
      <c r="D7694" s="41">
        <v>7500</v>
      </c>
      <c r="E7694" s="23" t="s">
        <v>39</v>
      </c>
    </row>
    <row r="7695" spans="1:5" ht="13.2" x14ac:dyDescent="0.25">
      <c r="A7695" s="23">
        <v>7694</v>
      </c>
      <c r="B7695" s="22" t="s">
        <v>7</v>
      </c>
      <c r="C7695" s="23" t="s">
        <v>13</v>
      </c>
      <c r="D7695" s="41">
        <v>7500</v>
      </c>
      <c r="E7695" s="23" t="s">
        <v>39</v>
      </c>
    </row>
    <row r="7696" spans="1:5" ht="13.2" x14ac:dyDescent="0.25">
      <c r="A7696" s="23">
        <v>7695</v>
      </c>
      <c r="B7696" s="22" t="s">
        <v>7</v>
      </c>
      <c r="C7696" s="23" t="s">
        <v>10</v>
      </c>
      <c r="D7696" s="41">
        <v>2500</v>
      </c>
      <c r="E7696" s="23" t="s">
        <v>39</v>
      </c>
    </row>
    <row r="7697" spans="1:5" ht="13.2" x14ac:dyDescent="0.25">
      <c r="A7697" s="23">
        <v>7696</v>
      </c>
      <c r="B7697" s="22" t="s">
        <v>7</v>
      </c>
      <c r="C7697" s="23" t="s">
        <v>13</v>
      </c>
      <c r="D7697" s="41">
        <v>3750</v>
      </c>
      <c r="E7697" s="23" t="s">
        <v>39</v>
      </c>
    </row>
    <row r="7698" spans="1:5" ht="13.2" x14ac:dyDescent="0.25">
      <c r="A7698" s="23">
        <v>7697</v>
      </c>
      <c r="B7698" s="22" t="s">
        <v>7</v>
      </c>
      <c r="C7698" s="23" t="s">
        <v>14</v>
      </c>
      <c r="D7698" s="41">
        <v>11500</v>
      </c>
      <c r="E7698" s="23" t="s">
        <v>39</v>
      </c>
    </row>
    <row r="7699" spans="1:5" ht="13.2" x14ac:dyDescent="0.25">
      <c r="A7699" s="23">
        <v>7698</v>
      </c>
      <c r="B7699" s="22" t="s">
        <v>7</v>
      </c>
      <c r="C7699" s="23" t="s">
        <v>13</v>
      </c>
      <c r="D7699" s="41">
        <v>3750</v>
      </c>
      <c r="E7699" s="23" t="s">
        <v>40</v>
      </c>
    </row>
    <row r="7700" spans="1:5" ht="13.2" x14ac:dyDescent="0.25">
      <c r="A7700" s="23">
        <v>7699</v>
      </c>
      <c r="B7700" s="22" t="s">
        <v>7</v>
      </c>
      <c r="C7700" s="23" t="s">
        <v>13</v>
      </c>
      <c r="D7700" s="41">
        <v>5000</v>
      </c>
      <c r="E7700" s="23" t="s">
        <v>40</v>
      </c>
    </row>
    <row r="7701" spans="1:5" ht="13.2" x14ac:dyDescent="0.25">
      <c r="A7701" s="23">
        <v>7700</v>
      </c>
      <c r="B7701" s="22" t="s">
        <v>7</v>
      </c>
      <c r="C7701" s="23" t="s">
        <v>13</v>
      </c>
      <c r="D7701" s="41">
        <v>11250</v>
      </c>
      <c r="E7701" s="23" t="s">
        <v>40</v>
      </c>
    </row>
    <row r="7702" spans="1:5" ht="13.2" x14ac:dyDescent="0.25">
      <c r="A7702" s="23">
        <v>7701</v>
      </c>
      <c r="B7702" s="22" t="s">
        <v>7</v>
      </c>
      <c r="C7702" s="23" t="s">
        <v>13</v>
      </c>
      <c r="D7702" s="41">
        <v>3750</v>
      </c>
      <c r="E7702" s="23" t="s">
        <v>39</v>
      </c>
    </row>
    <row r="7703" spans="1:5" ht="13.2" x14ac:dyDescent="0.25">
      <c r="A7703" s="23">
        <v>7702</v>
      </c>
      <c r="B7703" s="22" t="s">
        <v>7</v>
      </c>
      <c r="C7703" s="23" t="s">
        <v>12</v>
      </c>
      <c r="D7703" s="41">
        <v>12500</v>
      </c>
      <c r="E7703" s="23" t="s">
        <v>39</v>
      </c>
    </row>
    <row r="7704" spans="1:5" ht="13.2" x14ac:dyDescent="0.25">
      <c r="A7704" s="23">
        <v>7703</v>
      </c>
      <c r="B7704" s="22" t="s">
        <v>7</v>
      </c>
      <c r="C7704" s="23" t="s">
        <v>10</v>
      </c>
      <c r="D7704" s="41">
        <v>2500</v>
      </c>
      <c r="E7704" s="23" t="s">
        <v>39</v>
      </c>
    </row>
    <row r="7705" spans="1:5" ht="13.2" x14ac:dyDescent="0.25">
      <c r="A7705" s="23">
        <v>7704</v>
      </c>
      <c r="B7705" s="22" t="s">
        <v>7</v>
      </c>
      <c r="C7705" s="23" t="s">
        <v>10</v>
      </c>
      <c r="D7705" s="41">
        <v>11000</v>
      </c>
      <c r="E7705" s="23" t="s">
        <v>39</v>
      </c>
    </row>
    <row r="7706" spans="1:5" ht="13.2" x14ac:dyDescent="0.25">
      <c r="A7706" s="23">
        <v>7705</v>
      </c>
      <c r="B7706" s="22" t="s">
        <v>7</v>
      </c>
      <c r="C7706" s="23" t="s">
        <v>14</v>
      </c>
      <c r="D7706" s="41">
        <v>3500</v>
      </c>
      <c r="E7706" s="23" t="s">
        <v>39</v>
      </c>
    </row>
    <row r="7707" spans="1:5" ht="13.2" x14ac:dyDescent="0.25">
      <c r="A7707" s="23">
        <v>7706</v>
      </c>
      <c r="B7707" s="22" t="s">
        <v>7</v>
      </c>
      <c r="C7707" s="23" t="s">
        <v>14</v>
      </c>
      <c r="D7707" s="41">
        <v>10500</v>
      </c>
      <c r="E7707" s="23" t="s">
        <v>39</v>
      </c>
    </row>
    <row r="7708" spans="1:5" ht="13.2" x14ac:dyDescent="0.25">
      <c r="A7708" s="23">
        <v>7707</v>
      </c>
      <c r="B7708" s="22" t="s">
        <v>7</v>
      </c>
      <c r="C7708" s="23" t="s">
        <v>14</v>
      </c>
      <c r="D7708" s="41">
        <v>500</v>
      </c>
      <c r="E7708" s="23" t="s">
        <v>39</v>
      </c>
    </row>
    <row r="7709" spans="1:5" ht="13.2" x14ac:dyDescent="0.25">
      <c r="A7709" s="23">
        <v>7708</v>
      </c>
      <c r="B7709" s="22" t="s">
        <v>7</v>
      </c>
      <c r="C7709" s="23" t="s">
        <v>14</v>
      </c>
      <c r="D7709" s="41">
        <v>750</v>
      </c>
      <c r="E7709" s="23" t="s">
        <v>39</v>
      </c>
    </row>
    <row r="7710" spans="1:5" ht="13.2" x14ac:dyDescent="0.25">
      <c r="A7710" s="23">
        <v>7709</v>
      </c>
      <c r="B7710" s="22" t="s">
        <v>7</v>
      </c>
      <c r="C7710" s="23" t="s">
        <v>14</v>
      </c>
      <c r="D7710" s="41">
        <v>1750</v>
      </c>
      <c r="E7710" s="23" t="s">
        <v>39</v>
      </c>
    </row>
    <row r="7711" spans="1:5" ht="13.2" x14ac:dyDescent="0.25">
      <c r="A7711" s="23">
        <v>7710</v>
      </c>
      <c r="B7711" s="22" t="s">
        <v>7</v>
      </c>
      <c r="C7711" s="23" t="s">
        <v>14</v>
      </c>
      <c r="D7711" s="41">
        <v>2500</v>
      </c>
      <c r="E7711" s="23" t="s">
        <v>39</v>
      </c>
    </row>
    <row r="7712" spans="1:5" ht="13.2" x14ac:dyDescent="0.25">
      <c r="A7712" s="23">
        <v>7711</v>
      </c>
      <c r="B7712" s="22" t="s">
        <v>7</v>
      </c>
      <c r="C7712" s="23" t="s">
        <v>14</v>
      </c>
      <c r="D7712" s="41">
        <v>1750</v>
      </c>
      <c r="E7712" s="23" t="s">
        <v>39</v>
      </c>
    </row>
    <row r="7713" spans="1:5" ht="13.2" x14ac:dyDescent="0.25">
      <c r="A7713" s="23">
        <v>7712</v>
      </c>
      <c r="B7713" s="22" t="s">
        <v>7</v>
      </c>
      <c r="C7713" s="23" t="s">
        <v>11</v>
      </c>
      <c r="D7713" s="41">
        <v>4000</v>
      </c>
      <c r="E7713" s="23" t="s">
        <v>39</v>
      </c>
    </row>
    <row r="7714" spans="1:5" ht="13.2" x14ac:dyDescent="0.25">
      <c r="A7714" s="23">
        <v>7713</v>
      </c>
      <c r="B7714" s="22" t="s">
        <v>7</v>
      </c>
      <c r="C7714" s="23" t="s">
        <v>10</v>
      </c>
      <c r="D7714" s="41">
        <v>2500</v>
      </c>
      <c r="E7714" s="23" t="s">
        <v>39</v>
      </c>
    </row>
    <row r="7715" spans="1:5" ht="13.2" x14ac:dyDescent="0.25">
      <c r="A7715" s="23">
        <v>7714</v>
      </c>
      <c r="B7715" s="22" t="s">
        <v>7</v>
      </c>
      <c r="C7715" s="23" t="s">
        <v>14</v>
      </c>
      <c r="D7715" s="41">
        <v>3750</v>
      </c>
      <c r="E7715" s="23" t="s">
        <v>39</v>
      </c>
    </row>
    <row r="7716" spans="1:5" ht="13.2" x14ac:dyDescent="0.25">
      <c r="A7716" s="23">
        <v>7715</v>
      </c>
      <c r="B7716" s="22" t="s">
        <v>7</v>
      </c>
      <c r="C7716" s="23" t="s">
        <v>10</v>
      </c>
      <c r="D7716" s="41">
        <v>11000</v>
      </c>
      <c r="E7716" s="23" t="s">
        <v>39</v>
      </c>
    </row>
    <row r="7717" spans="1:5" ht="13.2" x14ac:dyDescent="0.25">
      <c r="A7717" s="23">
        <v>7716</v>
      </c>
      <c r="B7717" s="22" t="s">
        <v>7</v>
      </c>
      <c r="C7717" s="23" t="s">
        <v>13</v>
      </c>
      <c r="D7717" s="41">
        <v>7500</v>
      </c>
      <c r="E7717" s="23" t="s">
        <v>39</v>
      </c>
    </row>
    <row r="7718" spans="1:5" ht="13.2" x14ac:dyDescent="0.25">
      <c r="A7718" s="23">
        <v>7717</v>
      </c>
      <c r="B7718" s="22" t="s">
        <v>7</v>
      </c>
      <c r="C7718" s="23" t="s">
        <v>12</v>
      </c>
      <c r="D7718" s="41">
        <v>10000</v>
      </c>
      <c r="E7718" s="23" t="s">
        <v>39</v>
      </c>
    </row>
    <row r="7719" spans="1:5" ht="13.2" x14ac:dyDescent="0.25">
      <c r="A7719" s="23">
        <v>7718</v>
      </c>
      <c r="B7719" s="22" t="s">
        <v>7</v>
      </c>
      <c r="C7719" s="23" t="s">
        <v>10</v>
      </c>
      <c r="D7719" s="41">
        <v>17500</v>
      </c>
      <c r="E7719" s="23" t="s">
        <v>39</v>
      </c>
    </row>
    <row r="7720" spans="1:5" ht="13.2" x14ac:dyDescent="0.25">
      <c r="A7720" s="23">
        <v>7719</v>
      </c>
      <c r="B7720" s="22" t="s">
        <v>7</v>
      </c>
      <c r="C7720" s="23" t="s">
        <v>10</v>
      </c>
      <c r="D7720" s="41">
        <v>7500</v>
      </c>
      <c r="E7720" s="23" t="s">
        <v>39</v>
      </c>
    </row>
    <row r="7721" spans="1:5" ht="13.2" x14ac:dyDescent="0.25">
      <c r="A7721" s="23">
        <v>7720</v>
      </c>
      <c r="B7721" s="22" t="s">
        <v>7</v>
      </c>
      <c r="C7721" s="23" t="s">
        <v>14</v>
      </c>
      <c r="D7721" s="41">
        <v>1500</v>
      </c>
      <c r="E7721" s="23" t="s">
        <v>39</v>
      </c>
    </row>
    <row r="7722" spans="1:5" ht="13.2" x14ac:dyDescent="0.25">
      <c r="A7722" s="23">
        <v>7721</v>
      </c>
      <c r="B7722" s="22" t="s">
        <v>7</v>
      </c>
      <c r="C7722" s="23" t="s">
        <v>14</v>
      </c>
      <c r="D7722" s="41">
        <v>2500</v>
      </c>
      <c r="E7722" s="23" t="s">
        <v>39</v>
      </c>
    </row>
    <row r="7723" spans="1:5" ht="13.2" x14ac:dyDescent="0.25">
      <c r="A7723" s="23">
        <v>7722</v>
      </c>
      <c r="B7723" s="22" t="s">
        <v>7</v>
      </c>
      <c r="C7723" s="23" t="s">
        <v>14</v>
      </c>
      <c r="D7723" s="41">
        <v>2250</v>
      </c>
      <c r="E7723" s="23" t="s">
        <v>39</v>
      </c>
    </row>
    <row r="7724" spans="1:5" ht="13.2" x14ac:dyDescent="0.25">
      <c r="A7724" s="23">
        <v>7723</v>
      </c>
      <c r="B7724" s="22" t="s">
        <v>7</v>
      </c>
      <c r="C7724" s="23" t="s">
        <v>10</v>
      </c>
      <c r="D7724" s="41">
        <v>11000</v>
      </c>
      <c r="E7724" s="23" t="s">
        <v>39</v>
      </c>
    </row>
    <row r="7725" spans="1:5" ht="13.2" x14ac:dyDescent="0.25">
      <c r="A7725" s="23">
        <v>7724</v>
      </c>
      <c r="B7725" s="22" t="s">
        <v>7</v>
      </c>
      <c r="C7725" s="23" t="s">
        <v>14</v>
      </c>
      <c r="D7725" s="41">
        <v>14750</v>
      </c>
      <c r="E7725" s="23" t="s">
        <v>39</v>
      </c>
    </row>
    <row r="7726" spans="1:5" ht="13.2" x14ac:dyDescent="0.25">
      <c r="A7726" s="23">
        <v>7725</v>
      </c>
      <c r="B7726" s="22" t="s">
        <v>7</v>
      </c>
      <c r="C7726" s="23" t="s">
        <v>14</v>
      </c>
      <c r="D7726" s="41">
        <v>2250</v>
      </c>
      <c r="E7726" s="23" t="s">
        <v>39</v>
      </c>
    </row>
    <row r="7727" spans="1:5" ht="13.2" x14ac:dyDescent="0.25">
      <c r="A7727" s="23">
        <v>7726</v>
      </c>
      <c r="B7727" s="22" t="s">
        <v>7</v>
      </c>
      <c r="C7727" s="23" t="s">
        <v>14</v>
      </c>
      <c r="D7727" s="41">
        <v>2000</v>
      </c>
      <c r="E7727" s="23" t="s">
        <v>39</v>
      </c>
    </row>
    <row r="7728" spans="1:5" ht="13.2" x14ac:dyDescent="0.25">
      <c r="A7728" s="23">
        <v>7727</v>
      </c>
      <c r="B7728" s="22" t="s">
        <v>7</v>
      </c>
      <c r="C7728" s="23" t="s">
        <v>14</v>
      </c>
      <c r="D7728" s="41">
        <v>13750</v>
      </c>
      <c r="E7728" s="23" t="s">
        <v>39</v>
      </c>
    </row>
    <row r="7729" spans="1:5" ht="13.2" x14ac:dyDescent="0.25">
      <c r="A7729" s="23">
        <v>7728</v>
      </c>
      <c r="B7729" s="22" t="s">
        <v>7</v>
      </c>
      <c r="C7729" s="23" t="s">
        <v>14</v>
      </c>
      <c r="D7729" s="41">
        <v>5000</v>
      </c>
      <c r="E7729" s="23" t="s">
        <v>39</v>
      </c>
    </row>
    <row r="7730" spans="1:5" ht="13.2" x14ac:dyDescent="0.25">
      <c r="A7730" s="23">
        <v>7729</v>
      </c>
      <c r="B7730" s="22" t="s">
        <v>7</v>
      </c>
      <c r="C7730" s="23" t="s">
        <v>14</v>
      </c>
      <c r="D7730" s="41">
        <v>1500</v>
      </c>
      <c r="E7730" s="23" t="s">
        <v>39</v>
      </c>
    </row>
    <row r="7731" spans="1:5" ht="13.2" x14ac:dyDescent="0.25">
      <c r="A7731" s="23">
        <v>7730</v>
      </c>
      <c r="B7731" s="22" t="s">
        <v>7</v>
      </c>
      <c r="C7731" s="23" t="s">
        <v>14</v>
      </c>
      <c r="D7731" s="41">
        <v>2500</v>
      </c>
      <c r="E7731" s="23" t="s">
        <v>39</v>
      </c>
    </row>
    <row r="7732" spans="1:5" ht="13.2" x14ac:dyDescent="0.25">
      <c r="A7732" s="23">
        <v>7731</v>
      </c>
      <c r="B7732" s="22" t="s">
        <v>7</v>
      </c>
      <c r="C7732" s="23" t="s">
        <v>14</v>
      </c>
      <c r="D7732" s="41">
        <v>2250</v>
      </c>
      <c r="E7732" s="23" t="s">
        <v>39</v>
      </c>
    </row>
    <row r="7733" spans="1:5" ht="13.2" x14ac:dyDescent="0.25">
      <c r="A7733" s="23">
        <v>7732</v>
      </c>
      <c r="B7733" s="22" t="s">
        <v>7</v>
      </c>
      <c r="C7733" s="23" t="s">
        <v>12</v>
      </c>
      <c r="D7733" s="41">
        <v>5000</v>
      </c>
      <c r="E7733" s="23" t="s">
        <v>40</v>
      </c>
    </row>
    <row r="7734" spans="1:5" ht="13.2" x14ac:dyDescent="0.25">
      <c r="A7734" s="23">
        <v>7733</v>
      </c>
      <c r="B7734" s="22" t="s">
        <v>7</v>
      </c>
      <c r="C7734" s="23" t="s">
        <v>10</v>
      </c>
      <c r="D7734" s="41">
        <v>5000</v>
      </c>
      <c r="E7734" s="23" t="s">
        <v>39</v>
      </c>
    </row>
    <row r="7735" spans="1:5" ht="13.2" x14ac:dyDescent="0.25">
      <c r="A7735" s="23">
        <v>7734</v>
      </c>
      <c r="B7735" s="22" t="s">
        <v>7</v>
      </c>
      <c r="C7735" s="23" t="s">
        <v>13</v>
      </c>
      <c r="D7735" s="41">
        <v>7500</v>
      </c>
      <c r="E7735" s="23" t="s">
        <v>39</v>
      </c>
    </row>
    <row r="7736" spans="1:5" ht="13.2" x14ac:dyDescent="0.25">
      <c r="A7736" s="23">
        <v>7735</v>
      </c>
      <c r="B7736" s="22" t="s">
        <v>7</v>
      </c>
      <c r="C7736" s="23" t="s">
        <v>10</v>
      </c>
      <c r="D7736" s="41">
        <v>5000</v>
      </c>
      <c r="E7736" s="23" t="s">
        <v>39</v>
      </c>
    </row>
    <row r="7737" spans="1:5" ht="13.2" x14ac:dyDescent="0.25">
      <c r="A7737" s="23">
        <v>7736</v>
      </c>
      <c r="B7737" s="22" t="s">
        <v>7</v>
      </c>
      <c r="C7737" s="23" t="s">
        <v>14</v>
      </c>
      <c r="D7737" s="41">
        <v>1750</v>
      </c>
      <c r="E7737" s="23" t="s">
        <v>39</v>
      </c>
    </row>
    <row r="7738" spans="1:5" ht="13.2" x14ac:dyDescent="0.25">
      <c r="A7738" s="23">
        <v>7737</v>
      </c>
      <c r="B7738" s="22" t="s">
        <v>7</v>
      </c>
      <c r="C7738" s="23" t="s">
        <v>10</v>
      </c>
      <c r="D7738" s="41">
        <v>2500</v>
      </c>
      <c r="E7738" s="23" t="s">
        <v>40</v>
      </c>
    </row>
    <row r="7739" spans="1:5" ht="13.2" x14ac:dyDescent="0.25">
      <c r="A7739" s="23">
        <v>7738</v>
      </c>
      <c r="B7739" s="22" t="s">
        <v>7</v>
      </c>
      <c r="C7739" s="23" t="s">
        <v>10</v>
      </c>
      <c r="D7739" s="41">
        <v>2500</v>
      </c>
      <c r="E7739" s="23" t="s">
        <v>40</v>
      </c>
    </row>
    <row r="7740" spans="1:5" ht="13.2" x14ac:dyDescent="0.25">
      <c r="A7740" s="23">
        <v>7739</v>
      </c>
      <c r="B7740" s="22" t="s">
        <v>7</v>
      </c>
      <c r="C7740" s="23" t="s">
        <v>10</v>
      </c>
      <c r="D7740" s="41">
        <v>7500</v>
      </c>
      <c r="E7740" s="23" t="s">
        <v>40</v>
      </c>
    </row>
    <row r="7741" spans="1:5" ht="13.2" x14ac:dyDescent="0.25">
      <c r="A7741" s="23">
        <v>7740</v>
      </c>
      <c r="B7741" s="22" t="s">
        <v>7</v>
      </c>
      <c r="C7741" s="23" t="s">
        <v>10</v>
      </c>
      <c r="D7741" s="41">
        <v>7500</v>
      </c>
      <c r="E7741" s="23" t="s">
        <v>39</v>
      </c>
    </row>
    <row r="7742" spans="1:5" ht="13.2" x14ac:dyDescent="0.25">
      <c r="A7742" s="23">
        <v>7741</v>
      </c>
      <c r="B7742" s="22" t="s">
        <v>7</v>
      </c>
      <c r="C7742" s="23" t="s">
        <v>14</v>
      </c>
      <c r="D7742" s="41">
        <v>7000</v>
      </c>
      <c r="E7742" s="23" t="s">
        <v>39</v>
      </c>
    </row>
    <row r="7743" spans="1:5" ht="13.2" x14ac:dyDescent="0.25">
      <c r="A7743" s="23">
        <v>7742</v>
      </c>
      <c r="B7743" s="22" t="s">
        <v>7</v>
      </c>
      <c r="C7743" s="23" t="s">
        <v>14</v>
      </c>
      <c r="D7743" s="41">
        <v>2500</v>
      </c>
      <c r="E7743" s="23" t="s">
        <v>39</v>
      </c>
    </row>
    <row r="7744" spans="1:5" ht="13.2" x14ac:dyDescent="0.25">
      <c r="A7744" s="23">
        <v>7743</v>
      </c>
      <c r="B7744" s="22" t="s">
        <v>7</v>
      </c>
      <c r="C7744" s="23" t="s">
        <v>14</v>
      </c>
      <c r="D7744" s="41">
        <v>2500</v>
      </c>
      <c r="E7744" s="23" t="s">
        <v>39</v>
      </c>
    </row>
    <row r="7745" spans="1:5" ht="13.2" x14ac:dyDescent="0.25">
      <c r="A7745" s="23">
        <v>7744</v>
      </c>
      <c r="B7745" s="22" t="s">
        <v>7</v>
      </c>
      <c r="C7745" s="23" t="s">
        <v>14</v>
      </c>
      <c r="D7745" s="41">
        <v>500</v>
      </c>
      <c r="E7745" s="23" t="s">
        <v>39</v>
      </c>
    </row>
    <row r="7746" spans="1:5" ht="13.2" x14ac:dyDescent="0.25">
      <c r="A7746" s="23">
        <v>7745</v>
      </c>
      <c r="B7746" s="22" t="s">
        <v>7</v>
      </c>
      <c r="C7746" s="23" t="s">
        <v>10</v>
      </c>
      <c r="D7746" s="41">
        <v>11000</v>
      </c>
      <c r="E7746" s="23" t="s">
        <v>39</v>
      </c>
    </row>
    <row r="7747" spans="1:5" ht="13.2" x14ac:dyDescent="0.25">
      <c r="A7747" s="23">
        <v>7746</v>
      </c>
      <c r="B7747" s="22" t="s">
        <v>7</v>
      </c>
      <c r="C7747" s="23" t="s">
        <v>14</v>
      </c>
      <c r="D7747" s="41">
        <v>11250</v>
      </c>
      <c r="E7747" s="23" t="s">
        <v>39</v>
      </c>
    </row>
    <row r="7748" spans="1:5" ht="13.2" x14ac:dyDescent="0.25">
      <c r="A7748" s="23">
        <v>7747</v>
      </c>
      <c r="B7748" s="22" t="s">
        <v>7</v>
      </c>
      <c r="C7748" s="23" t="s">
        <v>14</v>
      </c>
      <c r="D7748" s="41">
        <v>3500</v>
      </c>
      <c r="E7748" s="23" t="s">
        <v>39</v>
      </c>
    </row>
    <row r="7749" spans="1:5" ht="13.2" x14ac:dyDescent="0.25">
      <c r="A7749" s="23">
        <v>7748</v>
      </c>
      <c r="B7749" s="22" t="s">
        <v>7</v>
      </c>
      <c r="C7749" s="23" t="s">
        <v>14</v>
      </c>
      <c r="D7749" s="41">
        <v>2500</v>
      </c>
      <c r="E7749" s="23" t="s">
        <v>39</v>
      </c>
    </row>
    <row r="7750" spans="1:5" ht="13.2" x14ac:dyDescent="0.25">
      <c r="A7750" s="23">
        <v>7749</v>
      </c>
      <c r="B7750" s="22" t="s">
        <v>7</v>
      </c>
      <c r="C7750" s="23" t="s">
        <v>14</v>
      </c>
      <c r="D7750" s="41">
        <v>4250</v>
      </c>
      <c r="E7750" s="23" t="s">
        <v>39</v>
      </c>
    </row>
    <row r="7751" spans="1:5" ht="13.2" x14ac:dyDescent="0.25">
      <c r="A7751" s="23">
        <v>7750</v>
      </c>
      <c r="B7751" s="22" t="s">
        <v>7</v>
      </c>
      <c r="C7751" s="23" t="s">
        <v>14</v>
      </c>
      <c r="D7751" s="41">
        <v>1250</v>
      </c>
      <c r="E7751" s="23" t="s">
        <v>39</v>
      </c>
    </row>
    <row r="7752" spans="1:5" ht="13.2" x14ac:dyDescent="0.25">
      <c r="A7752" s="23">
        <v>7751</v>
      </c>
      <c r="B7752" s="22" t="s">
        <v>7</v>
      </c>
      <c r="C7752" s="23" t="s">
        <v>14</v>
      </c>
      <c r="D7752" s="41">
        <v>500</v>
      </c>
      <c r="E7752" s="23" t="s">
        <v>39</v>
      </c>
    </row>
    <row r="7753" spans="1:5" ht="13.2" x14ac:dyDescent="0.25">
      <c r="A7753" s="23">
        <v>7752</v>
      </c>
      <c r="B7753" s="22" t="s">
        <v>7</v>
      </c>
      <c r="C7753" s="23" t="s">
        <v>10</v>
      </c>
      <c r="D7753" s="41">
        <v>5000</v>
      </c>
      <c r="E7753" s="23" t="s">
        <v>40</v>
      </c>
    </row>
    <row r="7754" spans="1:5" ht="13.2" x14ac:dyDescent="0.25">
      <c r="A7754" s="23">
        <v>7753</v>
      </c>
      <c r="B7754" s="22" t="s">
        <v>7</v>
      </c>
      <c r="C7754" s="23" t="s">
        <v>13</v>
      </c>
      <c r="D7754" s="41">
        <v>22500</v>
      </c>
      <c r="E7754" s="23" t="s">
        <v>39</v>
      </c>
    </row>
    <row r="7755" spans="1:5" ht="13.2" x14ac:dyDescent="0.25">
      <c r="A7755" s="23">
        <v>7754</v>
      </c>
      <c r="B7755" s="22" t="s">
        <v>7</v>
      </c>
      <c r="C7755" s="23" t="s">
        <v>10</v>
      </c>
      <c r="D7755" s="41">
        <v>5000</v>
      </c>
      <c r="E7755" s="23" t="s">
        <v>39</v>
      </c>
    </row>
    <row r="7756" spans="1:5" ht="13.2" x14ac:dyDescent="0.25">
      <c r="A7756" s="23">
        <v>7755</v>
      </c>
      <c r="B7756" s="22" t="s">
        <v>7</v>
      </c>
      <c r="C7756" s="23" t="s">
        <v>14</v>
      </c>
      <c r="D7756" s="41">
        <v>9250</v>
      </c>
      <c r="E7756" s="23" t="s">
        <v>39</v>
      </c>
    </row>
    <row r="7757" spans="1:5" ht="13.2" x14ac:dyDescent="0.25">
      <c r="A7757" s="23">
        <v>7756</v>
      </c>
      <c r="B7757" s="22" t="s">
        <v>7</v>
      </c>
      <c r="C7757" s="23" t="s">
        <v>14</v>
      </c>
      <c r="D7757" s="41">
        <v>42500</v>
      </c>
      <c r="E7757" s="23" t="s">
        <v>39</v>
      </c>
    </row>
    <row r="7758" spans="1:5" ht="13.2" x14ac:dyDescent="0.25">
      <c r="A7758" s="23">
        <v>7757</v>
      </c>
      <c r="B7758" s="22" t="s">
        <v>7</v>
      </c>
      <c r="C7758" s="23" t="s">
        <v>13</v>
      </c>
      <c r="D7758" s="41">
        <v>10000</v>
      </c>
      <c r="E7758" s="23" t="s">
        <v>39</v>
      </c>
    </row>
    <row r="7759" spans="1:5" ht="13.2" x14ac:dyDescent="0.25">
      <c r="A7759" s="23">
        <v>7758</v>
      </c>
      <c r="B7759" s="22" t="s">
        <v>7</v>
      </c>
      <c r="C7759" s="23" t="s">
        <v>10</v>
      </c>
      <c r="D7759" s="41">
        <v>5000</v>
      </c>
      <c r="E7759" s="23" t="s">
        <v>39</v>
      </c>
    </row>
    <row r="7760" spans="1:5" ht="13.2" x14ac:dyDescent="0.25">
      <c r="A7760" s="23">
        <v>7759</v>
      </c>
      <c r="B7760" s="22" t="s">
        <v>7</v>
      </c>
      <c r="C7760" s="23" t="s">
        <v>14</v>
      </c>
      <c r="D7760" s="41">
        <v>7750</v>
      </c>
      <c r="E7760" s="23" t="s">
        <v>39</v>
      </c>
    </row>
    <row r="7761" spans="1:5" ht="13.2" x14ac:dyDescent="0.25">
      <c r="A7761" s="23">
        <v>7760</v>
      </c>
      <c r="B7761" s="22" t="s">
        <v>7</v>
      </c>
      <c r="C7761" s="23" t="s">
        <v>14</v>
      </c>
      <c r="D7761" s="41">
        <v>500</v>
      </c>
      <c r="E7761" s="23" t="s">
        <v>39</v>
      </c>
    </row>
    <row r="7762" spans="1:5" ht="13.2" x14ac:dyDescent="0.25">
      <c r="A7762" s="23">
        <v>7761</v>
      </c>
      <c r="B7762" s="22" t="s">
        <v>7</v>
      </c>
      <c r="C7762" s="23" t="s">
        <v>14</v>
      </c>
      <c r="D7762" s="41">
        <v>1750</v>
      </c>
      <c r="E7762" s="23" t="s">
        <v>39</v>
      </c>
    </row>
    <row r="7763" spans="1:5" ht="13.2" x14ac:dyDescent="0.25">
      <c r="A7763" s="23">
        <v>7762</v>
      </c>
      <c r="B7763" s="22" t="s">
        <v>7</v>
      </c>
      <c r="C7763" s="23" t="s">
        <v>13</v>
      </c>
      <c r="D7763" s="41">
        <v>11250</v>
      </c>
      <c r="E7763" s="23" t="s">
        <v>39</v>
      </c>
    </row>
    <row r="7764" spans="1:5" ht="13.2" x14ac:dyDescent="0.25">
      <c r="A7764" s="23">
        <v>7763</v>
      </c>
      <c r="B7764" s="22" t="s">
        <v>7</v>
      </c>
      <c r="C7764" s="23" t="s">
        <v>14</v>
      </c>
      <c r="D7764" s="41">
        <v>50000</v>
      </c>
      <c r="E7764" s="23" t="s">
        <v>39</v>
      </c>
    </row>
    <row r="7765" spans="1:5" ht="13.2" x14ac:dyDescent="0.25">
      <c r="A7765" s="23">
        <v>7764</v>
      </c>
      <c r="B7765" s="22" t="s">
        <v>7</v>
      </c>
      <c r="C7765" s="23" t="s">
        <v>13</v>
      </c>
      <c r="D7765" s="41">
        <v>10000</v>
      </c>
      <c r="E7765" s="23" t="s">
        <v>39</v>
      </c>
    </row>
    <row r="7766" spans="1:5" ht="13.2" x14ac:dyDescent="0.25">
      <c r="A7766" s="23">
        <v>7765</v>
      </c>
      <c r="B7766" s="22" t="s">
        <v>7</v>
      </c>
      <c r="C7766" s="23" t="s">
        <v>10</v>
      </c>
      <c r="D7766" s="41">
        <v>2500</v>
      </c>
      <c r="E7766" s="23" t="s">
        <v>39</v>
      </c>
    </row>
    <row r="7767" spans="1:5" ht="13.2" x14ac:dyDescent="0.25">
      <c r="A7767" s="23">
        <v>7766</v>
      </c>
      <c r="B7767" s="22" t="s">
        <v>7</v>
      </c>
      <c r="C7767" s="23" t="s">
        <v>14</v>
      </c>
      <c r="D7767" s="41">
        <v>5500</v>
      </c>
      <c r="E7767" s="23" t="s">
        <v>39</v>
      </c>
    </row>
    <row r="7768" spans="1:5" ht="13.2" x14ac:dyDescent="0.25">
      <c r="A7768" s="23">
        <v>7767</v>
      </c>
      <c r="B7768" s="22" t="s">
        <v>7</v>
      </c>
      <c r="C7768" s="23" t="s">
        <v>14</v>
      </c>
      <c r="D7768" s="41">
        <v>1000</v>
      </c>
      <c r="E7768" s="23" t="s">
        <v>39</v>
      </c>
    </row>
    <row r="7769" spans="1:5" ht="13.2" x14ac:dyDescent="0.25">
      <c r="A7769" s="23">
        <v>7768</v>
      </c>
      <c r="B7769" s="22" t="s">
        <v>7</v>
      </c>
      <c r="C7769" s="23" t="s">
        <v>13</v>
      </c>
      <c r="D7769" s="41">
        <v>7500</v>
      </c>
      <c r="E7769" s="23" t="s">
        <v>39</v>
      </c>
    </row>
    <row r="7770" spans="1:5" ht="13.2" x14ac:dyDescent="0.25">
      <c r="A7770" s="23">
        <v>7769</v>
      </c>
      <c r="B7770" s="22" t="s">
        <v>7</v>
      </c>
      <c r="C7770" s="23" t="s">
        <v>12</v>
      </c>
      <c r="D7770" s="41">
        <v>10000</v>
      </c>
      <c r="E7770" s="23" t="s">
        <v>39</v>
      </c>
    </row>
    <row r="7771" spans="1:5" ht="13.2" x14ac:dyDescent="0.25">
      <c r="A7771" s="23">
        <v>7770</v>
      </c>
      <c r="B7771" s="22" t="s">
        <v>7</v>
      </c>
      <c r="C7771" s="23" t="s">
        <v>10</v>
      </c>
      <c r="D7771" s="41">
        <v>7500</v>
      </c>
      <c r="E7771" s="23" t="s">
        <v>39</v>
      </c>
    </row>
    <row r="7772" spans="1:5" ht="13.2" x14ac:dyDescent="0.25">
      <c r="A7772" s="23">
        <v>7771</v>
      </c>
      <c r="B7772" s="22" t="s">
        <v>7</v>
      </c>
      <c r="C7772" s="23" t="s">
        <v>14</v>
      </c>
      <c r="D7772" s="41">
        <v>1750</v>
      </c>
      <c r="E7772" s="23" t="s">
        <v>39</v>
      </c>
    </row>
    <row r="7773" spans="1:5" ht="13.2" x14ac:dyDescent="0.25">
      <c r="A7773" s="23">
        <v>7772</v>
      </c>
      <c r="B7773" s="22" t="s">
        <v>7</v>
      </c>
      <c r="C7773" s="23" t="s">
        <v>14</v>
      </c>
      <c r="D7773" s="41">
        <v>8000</v>
      </c>
      <c r="E7773" s="23" t="s">
        <v>39</v>
      </c>
    </row>
    <row r="7774" spans="1:5" ht="13.2" x14ac:dyDescent="0.25">
      <c r="A7774" s="23">
        <v>7773</v>
      </c>
      <c r="B7774" s="22" t="s">
        <v>7</v>
      </c>
      <c r="C7774" s="23" t="s">
        <v>14</v>
      </c>
      <c r="D7774" s="41">
        <v>500</v>
      </c>
      <c r="E7774" s="23" t="s">
        <v>39</v>
      </c>
    </row>
    <row r="7775" spans="1:5" ht="13.2" x14ac:dyDescent="0.25">
      <c r="A7775" s="23">
        <v>7774</v>
      </c>
      <c r="B7775" s="22" t="s">
        <v>7</v>
      </c>
      <c r="C7775" s="23" t="s">
        <v>13</v>
      </c>
      <c r="D7775" s="41">
        <v>11250</v>
      </c>
      <c r="E7775" s="23" t="s">
        <v>39</v>
      </c>
    </row>
    <row r="7776" spans="1:5" ht="13.2" x14ac:dyDescent="0.25">
      <c r="A7776" s="23">
        <v>7775</v>
      </c>
      <c r="B7776" s="22" t="s">
        <v>7</v>
      </c>
      <c r="C7776" s="23" t="s">
        <v>12</v>
      </c>
      <c r="D7776" s="41">
        <v>12500</v>
      </c>
      <c r="E7776" s="23" t="s">
        <v>39</v>
      </c>
    </row>
    <row r="7777" spans="1:5" ht="13.2" x14ac:dyDescent="0.25">
      <c r="A7777" s="23">
        <v>7776</v>
      </c>
      <c r="B7777" s="22" t="s">
        <v>7</v>
      </c>
      <c r="C7777" s="23" t="s">
        <v>11</v>
      </c>
      <c r="D7777" s="41">
        <v>3500</v>
      </c>
      <c r="E7777" s="23" t="s">
        <v>39</v>
      </c>
    </row>
    <row r="7778" spans="1:5" ht="13.2" x14ac:dyDescent="0.25">
      <c r="A7778" s="23">
        <v>7777</v>
      </c>
      <c r="B7778" s="22" t="s">
        <v>7</v>
      </c>
      <c r="C7778" s="23" t="s">
        <v>10</v>
      </c>
      <c r="D7778" s="41">
        <v>5000</v>
      </c>
      <c r="E7778" s="23" t="s">
        <v>39</v>
      </c>
    </row>
    <row r="7779" spans="1:5" ht="13.2" x14ac:dyDescent="0.25">
      <c r="A7779" s="23">
        <v>7778</v>
      </c>
      <c r="B7779" s="22" t="s">
        <v>7</v>
      </c>
      <c r="C7779" s="23" t="s">
        <v>14</v>
      </c>
      <c r="D7779" s="41">
        <v>8000</v>
      </c>
      <c r="E7779" s="23" t="s">
        <v>39</v>
      </c>
    </row>
    <row r="7780" spans="1:5" ht="13.2" x14ac:dyDescent="0.25">
      <c r="A7780" s="23">
        <v>7779</v>
      </c>
      <c r="B7780" s="22" t="s">
        <v>7</v>
      </c>
      <c r="C7780" s="23" t="s">
        <v>14</v>
      </c>
      <c r="D7780" s="41">
        <v>2250</v>
      </c>
      <c r="E7780" s="23" t="s">
        <v>39</v>
      </c>
    </row>
    <row r="7781" spans="1:5" ht="13.2" x14ac:dyDescent="0.25">
      <c r="A7781" s="23">
        <v>7780</v>
      </c>
      <c r="B7781" s="22" t="s">
        <v>7</v>
      </c>
      <c r="C7781" s="23" t="s">
        <v>13</v>
      </c>
      <c r="D7781" s="41">
        <v>3750</v>
      </c>
      <c r="E7781" s="23" t="s">
        <v>39</v>
      </c>
    </row>
    <row r="7782" spans="1:5" ht="13.2" x14ac:dyDescent="0.25">
      <c r="A7782" s="23">
        <v>7781</v>
      </c>
      <c r="B7782" s="22" t="s">
        <v>7</v>
      </c>
      <c r="C7782" s="23" t="s">
        <v>12</v>
      </c>
      <c r="D7782" s="41">
        <v>8750</v>
      </c>
      <c r="E7782" s="23" t="s">
        <v>39</v>
      </c>
    </row>
    <row r="7783" spans="1:5" ht="13.2" x14ac:dyDescent="0.25">
      <c r="A7783" s="23">
        <v>7782</v>
      </c>
      <c r="B7783" s="22" t="s">
        <v>7</v>
      </c>
      <c r="C7783" s="23" t="s">
        <v>10</v>
      </c>
      <c r="D7783" s="41">
        <v>5000</v>
      </c>
      <c r="E7783" s="23" t="s">
        <v>39</v>
      </c>
    </row>
    <row r="7784" spans="1:5" ht="13.2" x14ac:dyDescent="0.25">
      <c r="A7784" s="23">
        <v>7783</v>
      </c>
      <c r="B7784" s="22" t="s">
        <v>7</v>
      </c>
      <c r="C7784" s="23" t="s">
        <v>14</v>
      </c>
      <c r="D7784" s="41">
        <v>1750</v>
      </c>
      <c r="E7784" s="23" t="s">
        <v>39</v>
      </c>
    </row>
    <row r="7785" spans="1:5" ht="13.2" x14ac:dyDescent="0.25">
      <c r="A7785" s="23">
        <v>7784</v>
      </c>
      <c r="B7785" s="22" t="s">
        <v>7</v>
      </c>
      <c r="C7785" s="23" t="s">
        <v>13</v>
      </c>
      <c r="D7785" s="41">
        <v>3750</v>
      </c>
      <c r="E7785" s="23" t="s">
        <v>39</v>
      </c>
    </row>
    <row r="7786" spans="1:5" ht="13.2" x14ac:dyDescent="0.25">
      <c r="A7786" s="23">
        <v>7785</v>
      </c>
      <c r="B7786" s="22" t="s">
        <v>7</v>
      </c>
      <c r="C7786" s="23" t="s">
        <v>12</v>
      </c>
      <c r="D7786" s="41">
        <v>8750</v>
      </c>
      <c r="E7786" s="23" t="s">
        <v>39</v>
      </c>
    </row>
    <row r="7787" spans="1:5" ht="13.2" x14ac:dyDescent="0.25">
      <c r="A7787" s="23">
        <v>7786</v>
      </c>
      <c r="B7787" s="22" t="s">
        <v>7</v>
      </c>
      <c r="C7787" s="23" t="s">
        <v>11</v>
      </c>
      <c r="D7787" s="41">
        <v>5500</v>
      </c>
      <c r="E7787" s="23" t="s">
        <v>39</v>
      </c>
    </row>
    <row r="7788" spans="1:5" ht="13.2" x14ac:dyDescent="0.25">
      <c r="A7788" s="23">
        <v>7787</v>
      </c>
      <c r="B7788" s="22" t="s">
        <v>7</v>
      </c>
      <c r="C7788" s="23" t="s">
        <v>10</v>
      </c>
      <c r="D7788" s="41">
        <v>7500</v>
      </c>
      <c r="E7788" s="23" t="s">
        <v>39</v>
      </c>
    </row>
    <row r="7789" spans="1:5" ht="13.2" x14ac:dyDescent="0.25">
      <c r="A7789" s="23">
        <v>7788</v>
      </c>
      <c r="B7789" s="22" t="s">
        <v>7</v>
      </c>
      <c r="C7789" s="23" t="s">
        <v>14</v>
      </c>
      <c r="D7789" s="41">
        <v>4750</v>
      </c>
      <c r="E7789" s="23" t="s">
        <v>39</v>
      </c>
    </row>
    <row r="7790" spans="1:5" ht="13.2" x14ac:dyDescent="0.25">
      <c r="A7790" s="23">
        <v>7789</v>
      </c>
      <c r="B7790" s="22" t="s">
        <v>7</v>
      </c>
      <c r="C7790" s="23" t="s">
        <v>14</v>
      </c>
      <c r="D7790" s="41">
        <v>500</v>
      </c>
      <c r="E7790" s="23" t="s">
        <v>39</v>
      </c>
    </row>
    <row r="7791" spans="1:5" ht="13.2" x14ac:dyDescent="0.25">
      <c r="A7791" s="23">
        <v>7790</v>
      </c>
      <c r="B7791" s="22" t="s">
        <v>7</v>
      </c>
      <c r="C7791" s="23" t="s">
        <v>14</v>
      </c>
      <c r="D7791" s="41">
        <v>750</v>
      </c>
      <c r="E7791" s="23" t="s">
        <v>39</v>
      </c>
    </row>
    <row r="7792" spans="1:5" ht="13.2" x14ac:dyDescent="0.25">
      <c r="A7792" s="23">
        <v>7791</v>
      </c>
      <c r="B7792" s="22" t="s">
        <v>7</v>
      </c>
      <c r="C7792" s="23" t="s">
        <v>14</v>
      </c>
      <c r="D7792" s="41">
        <v>4000</v>
      </c>
      <c r="E7792" s="23" t="s">
        <v>39</v>
      </c>
    </row>
    <row r="7793" spans="1:5" ht="13.2" x14ac:dyDescent="0.25">
      <c r="A7793" s="23">
        <v>7792</v>
      </c>
      <c r="B7793" s="22" t="s">
        <v>7</v>
      </c>
      <c r="C7793" s="23" t="s">
        <v>14</v>
      </c>
      <c r="D7793" s="41">
        <v>1000</v>
      </c>
      <c r="E7793" s="23" t="s">
        <v>39</v>
      </c>
    </row>
    <row r="7794" spans="1:5" ht="13.2" x14ac:dyDescent="0.25">
      <c r="A7794" s="23">
        <v>7793</v>
      </c>
      <c r="B7794" s="22" t="s">
        <v>7</v>
      </c>
      <c r="C7794" s="23" t="s">
        <v>13</v>
      </c>
      <c r="D7794" s="41">
        <v>3750</v>
      </c>
      <c r="E7794" s="23" t="s">
        <v>39</v>
      </c>
    </row>
    <row r="7795" spans="1:5" ht="13.2" x14ac:dyDescent="0.25">
      <c r="A7795" s="23">
        <v>7794</v>
      </c>
      <c r="B7795" s="22" t="s">
        <v>7</v>
      </c>
      <c r="C7795" s="23" t="s">
        <v>12</v>
      </c>
      <c r="D7795" s="41">
        <v>8750</v>
      </c>
      <c r="E7795" s="23" t="s">
        <v>39</v>
      </c>
    </row>
    <row r="7796" spans="1:5" ht="13.2" x14ac:dyDescent="0.25">
      <c r="A7796" s="23">
        <v>7795</v>
      </c>
      <c r="B7796" s="22" t="s">
        <v>7</v>
      </c>
      <c r="C7796" s="23" t="s">
        <v>11</v>
      </c>
      <c r="D7796" s="41">
        <v>5500</v>
      </c>
      <c r="E7796" s="23" t="s">
        <v>39</v>
      </c>
    </row>
    <row r="7797" spans="1:5" ht="13.2" x14ac:dyDescent="0.25">
      <c r="A7797" s="23">
        <v>7796</v>
      </c>
      <c r="B7797" s="22" t="s">
        <v>7</v>
      </c>
      <c r="C7797" s="23" t="s">
        <v>13</v>
      </c>
      <c r="D7797" s="41">
        <v>3750</v>
      </c>
      <c r="E7797" s="23" t="s">
        <v>39</v>
      </c>
    </row>
    <row r="7798" spans="1:5" ht="13.2" x14ac:dyDescent="0.25">
      <c r="A7798" s="23">
        <v>7797</v>
      </c>
      <c r="B7798" s="22" t="s">
        <v>7</v>
      </c>
      <c r="C7798" s="23" t="s">
        <v>10</v>
      </c>
      <c r="D7798" s="41">
        <v>5000</v>
      </c>
      <c r="E7798" s="23" t="s">
        <v>40</v>
      </c>
    </row>
    <row r="7799" spans="1:5" ht="13.2" x14ac:dyDescent="0.25">
      <c r="A7799" s="23">
        <v>7798</v>
      </c>
      <c r="B7799" s="22" t="s">
        <v>7</v>
      </c>
      <c r="C7799" s="23" t="s">
        <v>14</v>
      </c>
      <c r="D7799" s="41">
        <v>2500</v>
      </c>
      <c r="E7799" s="23" t="s">
        <v>40</v>
      </c>
    </row>
    <row r="7800" spans="1:5" ht="13.2" x14ac:dyDescent="0.25">
      <c r="A7800" s="23">
        <v>7799</v>
      </c>
      <c r="B7800" s="22" t="s">
        <v>7</v>
      </c>
      <c r="C7800" s="23" t="s">
        <v>14</v>
      </c>
      <c r="D7800" s="41">
        <v>500</v>
      </c>
      <c r="E7800" s="23" t="s">
        <v>40</v>
      </c>
    </row>
    <row r="7801" spans="1:5" ht="13.2" x14ac:dyDescent="0.25">
      <c r="A7801" s="23">
        <v>7800</v>
      </c>
      <c r="B7801" s="22" t="s">
        <v>7</v>
      </c>
      <c r="C7801" s="23" t="s">
        <v>10</v>
      </c>
      <c r="D7801" s="41">
        <v>5000</v>
      </c>
      <c r="E7801" s="23" t="s">
        <v>39</v>
      </c>
    </row>
    <row r="7802" spans="1:5" ht="13.2" x14ac:dyDescent="0.25">
      <c r="A7802" s="23">
        <v>7801</v>
      </c>
      <c r="B7802" s="22" t="s">
        <v>7</v>
      </c>
      <c r="C7802" s="23" t="s">
        <v>10</v>
      </c>
      <c r="D7802" s="41">
        <v>5000</v>
      </c>
      <c r="E7802" s="23" t="s">
        <v>39</v>
      </c>
    </row>
    <row r="7803" spans="1:5" ht="13.2" x14ac:dyDescent="0.25">
      <c r="A7803" s="23">
        <v>7802</v>
      </c>
      <c r="B7803" s="22" t="s">
        <v>7</v>
      </c>
      <c r="C7803" s="23" t="s">
        <v>14</v>
      </c>
      <c r="D7803" s="41">
        <v>2500</v>
      </c>
      <c r="E7803" s="23" t="s">
        <v>39</v>
      </c>
    </row>
    <row r="7804" spans="1:5" ht="13.2" x14ac:dyDescent="0.25">
      <c r="A7804" s="23">
        <v>7803</v>
      </c>
      <c r="B7804" s="22" t="s">
        <v>7</v>
      </c>
      <c r="C7804" s="23" t="s">
        <v>14</v>
      </c>
      <c r="D7804" s="41">
        <v>2500</v>
      </c>
      <c r="E7804" s="23" t="s">
        <v>39</v>
      </c>
    </row>
    <row r="7805" spans="1:5" ht="13.2" x14ac:dyDescent="0.25">
      <c r="A7805" s="23">
        <v>7804</v>
      </c>
      <c r="B7805" s="22" t="s">
        <v>7</v>
      </c>
      <c r="C7805" s="23" t="s">
        <v>10</v>
      </c>
      <c r="D7805" s="41">
        <v>7500</v>
      </c>
      <c r="E7805" s="23" t="s">
        <v>39</v>
      </c>
    </row>
    <row r="7806" spans="1:5" ht="13.2" x14ac:dyDescent="0.25">
      <c r="A7806" s="23">
        <v>7805</v>
      </c>
      <c r="B7806" s="22" t="s">
        <v>7</v>
      </c>
      <c r="C7806" s="23" t="s">
        <v>14</v>
      </c>
      <c r="D7806" s="41">
        <v>1750</v>
      </c>
      <c r="E7806" s="23" t="s">
        <v>39</v>
      </c>
    </row>
    <row r="7807" spans="1:5" ht="13.2" x14ac:dyDescent="0.25">
      <c r="A7807" s="23">
        <v>7806</v>
      </c>
      <c r="B7807" s="22" t="s">
        <v>7</v>
      </c>
      <c r="C7807" s="23" t="s">
        <v>14</v>
      </c>
      <c r="D7807" s="41">
        <v>1250</v>
      </c>
      <c r="E7807" s="23" t="s">
        <v>39</v>
      </c>
    </row>
    <row r="7808" spans="1:5" ht="13.2" x14ac:dyDescent="0.25">
      <c r="A7808" s="23">
        <v>7807</v>
      </c>
      <c r="B7808" s="22" t="s">
        <v>7</v>
      </c>
      <c r="C7808" s="23" t="s">
        <v>14</v>
      </c>
      <c r="D7808" s="41">
        <v>2500</v>
      </c>
      <c r="E7808" s="23" t="s">
        <v>39</v>
      </c>
    </row>
    <row r="7809" spans="1:5" ht="13.2" x14ac:dyDescent="0.25">
      <c r="A7809" s="23">
        <v>7808</v>
      </c>
      <c r="B7809" s="22" t="s">
        <v>7</v>
      </c>
      <c r="C7809" s="23" t="s">
        <v>14</v>
      </c>
      <c r="D7809" s="41">
        <v>2500</v>
      </c>
      <c r="E7809" s="23" t="s">
        <v>39</v>
      </c>
    </row>
    <row r="7810" spans="1:5" ht="13.2" x14ac:dyDescent="0.25">
      <c r="A7810" s="23">
        <v>7809</v>
      </c>
      <c r="B7810" s="22" t="s">
        <v>7</v>
      </c>
      <c r="C7810" s="23" t="s">
        <v>13</v>
      </c>
      <c r="D7810" s="41">
        <v>7500</v>
      </c>
      <c r="E7810" s="23" t="s">
        <v>40</v>
      </c>
    </row>
    <row r="7811" spans="1:5" ht="13.2" x14ac:dyDescent="0.25">
      <c r="A7811" s="23">
        <v>7810</v>
      </c>
      <c r="B7811" s="22" t="s">
        <v>7</v>
      </c>
      <c r="C7811" s="23" t="s">
        <v>10</v>
      </c>
      <c r="D7811" s="41">
        <v>2500</v>
      </c>
      <c r="E7811" s="23" t="s">
        <v>40</v>
      </c>
    </row>
    <row r="7812" spans="1:5" ht="13.2" x14ac:dyDescent="0.25">
      <c r="A7812" s="23">
        <v>7811</v>
      </c>
      <c r="B7812" s="22" t="s">
        <v>7</v>
      </c>
      <c r="C7812" s="23" t="s">
        <v>13</v>
      </c>
      <c r="D7812" s="41">
        <v>10000</v>
      </c>
      <c r="E7812" s="23" t="s">
        <v>40</v>
      </c>
    </row>
    <row r="7813" spans="1:5" ht="13.2" x14ac:dyDescent="0.25">
      <c r="A7813" s="23">
        <v>7812</v>
      </c>
      <c r="B7813" s="22" t="s">
        <v>7</v>
      </c>
      <c r="C7813" s="23" t="s">
        <v>10</v>
      </c>
      <c r="D7813" s="41">
        <v>7500</v>
      </c>
      <c r="E7813" s="23" t="s">
        <v>39</v>
      </c>
    </row>
    <row r="7814" spans="1:5" ht="13.2" x14ac:dyDescent="0.25">
      <c r="A7814" s="23">
        <v>7813</v>
      </c>
      <c r="B7814" s="22" t="s">
        <v>7</v>
      </c>
      <c r="C7814" s="23" t="s">
        <v>14</v>
      </c>
      <c r="D7814" s="41">
        <v>4250</v>
      </c>
      <c r="E7814" s="23" t="s">
        <v>39</v>
      </c>
    </row>
    <row r="7815" spans="1:5" ht="13.2" x14ac:dyDescent="0.25">
      <c r="A7815" s="23">
        <v>7814</v>
      </c>
      <c r="B7815" s="22" t="s">
        <v>7</v>
      </c>
      <c r="C7815" s="23" t="s">
        <v>14</v>
      </c>
      <c r="D7815" s="41">
        <v>500</v>
      </c>
      <c r="E7815" s="23" t="s">
        <v>39</v>
      </c>
    </row>
    <row r="7816" spans="1:5" ht="13.2" x14ac:dyDescent="0.25">
      <c r="A7816" s="23">
        <v>7815</v>
      </c>
      <c r="B7816" s="22" t="s">
        <v>7</v>
      </c>
      <c r="C7816" s="23" t="s">
        <v>14</v>
      </c>
      <c r="D7816" s="41">
        <v>1750</v>
      </c>
      <c r="E7816" s="23" t="s">
        <v>39</v>
      </c>
    </row>
    <row r="7817" spans="1:5" ht="13.2" x14ac:dyDescent="0.25">
      <c r="A7817" s="23">
        <v>7816</v>
      </c>
      <c r="B7817" s="22" t="s">
        <v>7</v>
      </c>
      <c r="C7817" s="23" t="s">
        <v>13</v>
      </c>
      <c r="D7817" s="41">
        <v>10000</v>
      </c>
      <c r="E7817" s="23" t="s">
        <v>39</v>
      </c>
    </row>
    <row r="7818" spans="1:5" ht="13.2" x14ac:dyDescent="0.25">
      <c r="A7818" s="23">
        <v>7817</v>
      </c>
      <c r="B7818" s="22" t="s">
        <v>7</v>
      </c>
      <c r="C7818" s="23" t="s">
        <v>11</v>
      </c>
      <c r="D7818" s="41">
        <v>26500</v>
      </c>
      <c r="E7818" s="23" t="s">
        <v>39</v>
      </c>
    </row>
    <row r="7819" spans="1:5" ht="13.2" x14ac:dyDescent="0.25">
      <c r="A7819" s="23">
        <v>7818</v>
      </c>
      <c r="B7819" s="22" t="s">
        <v>7</v>
      </c>
      <c r="C7819" s="23" t="s">
        <v>10</v>
      </c>
      <c r="D7819" s="41">
        <v>7500</v>
      </c>
      <c r="E7819" s="23" t="s">
        <v>40</v>
      </c>
    </row>
    <row r="7820" spans="1:5" ht="13.2" x14ac:dyDescent="0.25">
      <c r="A7820" s="23">
        <v>7819</v>
      </c>
      <c r="B7820" s="22" t="s">
        <v>7</v>
      </c>
      <c r="C7820" s="23" t="s">
        <v>14</v>
      </c>
      <c r="D7820" s="41">
        <v>5500</v>
      </c>
      <c r="E7820" s="23" t="s">
        <v>40</v>
      </c>
    </row>
    <row r="7821" spans="1:5" ht="13.2" x14ac:dyDescent="0.25">
      <c r="A7821" s="23">
        <v>7820</v>
      </c>
      <c r="B7821" s="22" t="s">
        <v>7</v>
      </c>
      <c r="C7821" s="23" t="s">
        <v>14</v>
      </c>
      <c r="D7821" s="41">
        <v>500</v>
      </c>
      <c r="E7821" s="23" t="s">
        <v>40</v>
      </c>
    </row>
    <row r="7822" spans="1:5" ht="13.2" x14ac:dyDescent="0.25">
      <c r="A7822" s="23">
        <v>7821</v>
      </c>
      <c r="B7822" s="22" t="s">
        <v>7</v>
      </c>
      <c r="C7822" s="23" t="s">
        <v>13</v>
      </c>
      <c r="D7822" s="41">
        <v>10000</v>
      </c>
      <c r="E7822" s="23" t="s">
        <v>40</v>
      </c>
    </row>
    <row r="7823" spans="1:5" ht="13.2" x14ac:dyDescent="0.25">
      <c r="A7823" s="23">
        <v>7822</v>
      </c>
      <c r="B7823" s="22" t="s">
        <v>7</v>
      </c>
      <c r="C7823" s="23" t="s">
        <v>10</v>
      </c>
      <c r="D7823" s="41">
        <v>5000</v>
      </c>
      <c r="E7823" s="23" t="s">
        <v>39</v>
      </c>
    </row>
    <row r="7824" spans="1:5" ht="13.2" x14ac:dyDescent="0.25">
      <c r="A7824" s="23">
        <v>7823</v>
      </c>
      <c r="B7824" s="22" t="s">
        <v>7</v>
      </c>
      <c r="C7824" s="23" t="s">
        <v>13</v>
      </c>
      <c r="D7824" s="41">
        <v>3750</v>
      </c>
      <c r="E7824" s="23" t="s">
        <v>39</v>
      </c>
    </row>
    <row r="7825" spans="1:5" ht="13.2" x14ac:dyDescent="0.25">
      <c r="A7825" s="23">
        <v>7824</v>
      </c>
      <c r="B7825" s="22" t="s">
        <v>7</v>
      </c>
      <c r="C7825" s="23" t="s">
        <v>12</v>
      </c>
      <c r="D7825" s="41">
        <v>8750</v>
      </c>
      <c r="E7825" s="23" t="s">
        <v>39</v>
      </c>
    </row>
    <row r="7826" spans="1:5" ht="13.2" x14ac:dyDescent="0.25">
      <c r="A7826" s="23">
        <v>7825</v>
      </c>
      <c r="B7826" s="22" t="s">
        <v>7</v>
      </c>
      <c r="C7826" s="23" t="s">
        <v>10</v>
      </c>
      <c r="D7826" s="41">
        <v>7500</v>
      </c>
      <c r="E7826" s="23" t="s">
        <v>39</v>
      </c>
    </row>
    <row r="7827" spans="1:5" ht="13.2" x14ac:dyDescent="0.25">
      <c r="A7827" s="23">
        <v>7826</v>
      </c>
      <c r="B7827" s="22" t="s">
        <v>7</v>
      </c>
      <c r="C7827" s="23" t="s">
        <v>11</v>
      </c>
      <c r="D7827" s="41">
        <v>4750</v>
      </c>
      <c r="E7827" s="23" t="s">
        <v>39</v>
      </c>
    </row>
    <row r="7828" spans="1:5" ht="13.2" x14ac:dyDescent="0.25">
      <c r="A7828" s="23">
        <v>7827</v>
      </c>
      <c r="B7828" s="22" t="s">
        <v>7</v>
      </c>
      <c r="C7828" s="23" t="s">
        <v>10</v>
      </c>
      <c r="D7828" s="41">
        <v>2500</v>
      </c>
      <c r="E7828" s="23" t="s">
        <v>40</v>
      </c>
    </row>
    <row r="7829" spans="1:5" ht="13.2" x14ac:dyDescent="0.25">
      <c r="A7829" s="23">
        <v>7828</v>
      </c>
      <c r="B7829" s="22" t="s">
        <v>7</v>
      </c>
      <c r="C7829" s="23" t="s">
        <v>10</v>
      </c>
      <c r="D7829" s="41">
        <v>10000</v>
      </c>
      <c r="E7829" s="23" t="s">
        <v>39</v>
      </c>
    </row>
    <row r="7830" spans="1:5" ht="13.2" x14ac:dyDescent="0.25">
      <c r="A7830" s="23">
        <v>7829</v>
      </c>
      <c r="B7830" s="22" t="s">
        <v>7</v>
      </c>
      <c r="C7830" s="23" t="s">
        <v>14</v>
      </c>
      <c r="D7830" s="41">
        <v>4750</v>
      </c>
      <c r="E7830" s="23" t="s">
        <v>39</v>
      </c>
    </row>
    <row r="7831" spans="1:5" ht="13.2" x14ac:dyDescent="0.25">
      <c r="A7831" s="23">
        <v>7830</v>
      </c>
      <c r="B7831" s="22" t="s">
        <v>7</v>
      </c>
      <c r="C7831" s="23" t="s">
        <v>14</v>
      </c>
      <c r="D7831" s="41">
        <v>1500</v>
      </c>
      <c r="E7831" s="23" t="s">
        <v>39</v>
      </c>
    </row>
    <row r="7832" spans="1:5" ht="13.2" x14ac:dyDescent="0.25">
      <c r="A7832" s="23">
        <v>7831</v>
      </c>
      <c r="B7832" s="22" t="s">
        <v>7</v>
      </c>
      <c r="C7832" s="23" t="s">
        <v>14</v>
      </c>
      <c r="D7832" s="41">
        <v>500</v>
      </c>
      <c r="E7832" s="23" t="s">
        <v>39</v>
      </c>
    </row>
    <row r="7833" spans="1:5" ht="13.2" x14ac:dyDescent="0.25">
      <c r="A7833" s="23">
        <v>7832</v>
      </c>
      <c r="B7833" s="22" t="s">
        <v>7</v>
      </c>
      <c r="C7833" s="23" t="s">
        <v>14</v>
      </c>
      <c r="D7833" s="41">
        <v>750</v>
      </c>
      <c r="E7833" s="23" t="s">
        <v>39</v>
      </c>
    </row>
    <row r="7834" spans="1:5" ht="13.2" x14ac:dyDescent="0.25">
      <c r="A7834" s="23">
        <v>7833</v>
      </c>
      <c r="B7834" s="22" t="s">
        <v>7</v>
      </c>
      <c r="C7834" s="23" t="s">
        <v>10</v>
      </c>
      <c r="D7834" s="41">
        <v>5000</v>
      </c>
      <c r="E7834" s="23" t="s">
        <v>40</v>
      </c>
    </row>
    <row r="7835" spans="1:5" ht="13.2" x14ac:dyDescent="0.25">
      <c r="A7835" s="23">
        <v>7834</v>
      </c>
      <c r="B7835" s="22" t="s">
        <v>7</v>
      </c>
      <c r="C7835" s="23" t="s">
        <v>14</v>
      </c>
      <c r="D7835" s="41">
        <v>4500</v>
      </c>
      <c r="E7835" s="23" t="s">
        <v>40</v>
      </c>
    </row>
    <row r="7836" spans="1:5" ht="13.2" x14ac:dyDescent="0.25">
      <c r="A7836" s="23">
        <v>7835</v>
      </c>
      <c r="B7836" s="22" t="s">
        <v>7</v>
      </c>
      <c r="C7836" s="23" t="s">
        <v>14</v>
      </c>
      <c r="D7836" s="41">
        <v>500</v>
      </c>
      <c r="E7836" s="23" t="s">
        <v>40</v>
      </c>
    </row>
    <row r="7837" spans="1:5" ht="13.2" x14ac:dyDescent="0.25">
      <c r="A7837" s="23">
        <v>7836</v>
      </c>
      <c r="B7837" s="22" t="s">
        <v>7</v>
      </c>
      <c r="C7837" s="23" t="s">
        <v>14</v>
      </c>
      <c r="D7837" s="41">
        <v>50000</v>
      </c>
      <c r="E7837" s="23" t="s">
        <v>40</v>
      </c>
    </row>
    <row r="7838" spans="1:5" ht="13.2" x14ac:dyDescent="0.25">
      <c r="A7838" s="23">
        <v>7837</v>
      </c>
      <c r="B7838" s="22" t="s">
        <v>7</v>
      </c>
      <c r="C7838" s="23" t="s">
        <v>10</v>
      </c>
      <c r="D7838" s="41">
        <v>7500</v>
      </c>
      <c r="E7838" s="23" t="s">
        <v>39</v>
      </c>
    </row>
    <row r="7839" spans="1:5" ht="13.2" x14ac:dyDescent="0.25">
      <c r="A7839" s="23">
        <v>7838</v>
      </c>
      <c r="B7839" s="22" t="s">
        <v>7</v>
      </c>
      <c r="C7839" s="23" t="s">
        <v>10</v>
      </c>
      <c r="D7839" s="41">
        <v>12500</v>
      </c>
      <c r="E7839" s="23" t="s">
        <v>39</v>
      </c>
    </row>
    <row r="7840" spans="1:5" ht="13.2" x14ac:dyDescent="0.25">
      <c r="A7840" s="23">
        <v>7839</v>
      </c>
      <c r="B7840" s="22" t="s">
        <v>7</v>
      </c>
      <c r="C7840" s="23" t="s">
        <v>11</v>
      </c>
      <c r="D7840" s="41">
        <v>38500</v>
      </c>
      <c r="E7840" s="23" t="s">
        <v>39</v>
      </c>
    </row>
    <row r="7841" spans="1:5" ht="13.2" x14ac:dyDescent="0.25">
      <c r="A7841" s="23">
        <v>7840</v>
      </c>
      <c r="B7841" s="22" t="s">
        <v>7</v>
      </c>
      <c r="C7841" s="23" t="s">
        <v>11</v>
      </c>
      <c r="D7841" s="41">
        <v>18000</v>
      </c>
      <c r="E7841" s="23" t="s">
        <v>40</v>
      </c>
    </row>
    <row r="7842" spans="1:5" ht="13.2" x14ac:dyDescent="0.25">
      <c r="A7842" s="23">
        <v>7841</v>
      </c>
      <c r="B7842" s="22" t="s">
        <v>7</v>
      </c>
      <c r="C7842" s="23" t="s">
        <v>11</v>
      </c>
      <c r="D7842" s="41">
        <v>38500</v>
      </c>
      <c r="E7842" s="23" t="s">
        <v>39</v>
      </c>
    </row>
    <row r="7843" spans="1:5" ht="13.2" x14ac:dyDescent="0.25">
      <c r="A7843" s="23">
        <v>7842</v>
      </c>
      <c r="B7843" s="22" t="s">
        <v>7</v>
      </c>
      <c r="C7843" s="23" t="s">
        <v>12</v>
      </c>
      <c r="D7843" s="41">
        <v>10000</v>
      </c>
      <c r="E7843" s="23" t="s">
        <v>39</v>
      </c>
    </row>
    <row r="7844" spans="1:5" ht="13.2" x14ac:dyDescent="0.25">
      <c r="A7844" s="23">
        <v>7843</v>
      </c>
      <c r="B7844" s="22" t="s">
        <v>7</v>
      </c>
      <c r="C7844" s="23" t="s">
        <v>10</v>
      </c>
      <c r="D7844" s="41">
        <v>11000</v>
      </c>
      <c r="E7844" s="23" t="s">
        <v>39</v>
      </c>
    </row>
    <row r="7845" spans="1:5" ht="13.2" x14ac:dyDescent="0.25">
      <c r="A7845" s="23">
        <v>7844</v>
      </c>
      <c r="B7845" s="22" t="s">
        <v>7</v>
      </c>
      <c r="C7845" s="23" t="s">
        <v>14</v>
      </c>
      <c r="D7845" s="41">
        <v>4250</v>
      </c>
      <c r="E7845" s="23" t="s">
        <v>39</v>
      </c>
    </row>
    <row r="7846" spans="1:5" ht="13.2" x14ac:dyDescent="0.25">
      <c r="A7846" s="23">
        <v>7845</v>
      </c>
      <c r="B7846" s="22" t="s">
        <v>7</v>
      </c>
      <c r="C7846" s="23" t="s">
        <v>14</v>
      </c>
      <c r="D7846" s="41">
        <v>13750</v>
      </c>
      <c r="E7846" s="23" t="s">
        <v>39</v>
      </c>
    </row>
    <row r="7847" spans="1:5" ht="13.2" x14ac:dyDescent="0.25">
      <c r="A7847" s="23">
        <v>7846</v>
      </c>
      <c r="B7847" s="22" t="s">
        <v>7</v>
      </c>
      <c r="C7847" s="23" t="s">
        <v>14</v>
      </c>
      <c r="D7847" s="41">
        <v>1000</v>
      </c>
      <c r="E7847" s="23" t="s">
        <v>39</v>
      </c>
    </row>
    <row r="7848" spans="1:5" ht="13.2" x14ac:dyDescent="0.25">
      <c r="A7848" s="23">
        <v>7847</v>
      </c>
      <c r="B7848" s="22" t="s">
        <v>7</v>
      </c>
      <c r="C7848" s="23" t="s">
        <v>14</v>
      </c>
      <c r="D7848" s="41">
        <v>3250</v>
      </c>
      <c r="E7848" s="23" t="s">
        <v>39</v>
      </c>
    </row>
    <row r="7849" spans="1:5" ht="13.2" x14ac:dyDescent="0.25">
      <c r="A7849" s="23">
        <v>7848</v>
      </c>
      <c r="B7849" s="22" t="s">
        <v>7</v>
      </c>
      <c r="C7849" s="23" t="s">
        <v>14</v>
      </c>
      <c r="D7849" s="41">
        <v>1300</v>
      </c>
      <c r="E7849" s="23" t="s">
        <v>39</v>
      </c>
    </row>
    <row r="7850" spans="1:5" ht="13.2" x14ac:dyDescent="0.25">
      <c r="A7850" s="23">
        <v>7849</v>
      </c>
      <c r="B7850" s="22" t="s">
        <v>7</v>
      </c>
      <c r="C7850" s="23" t="s">
        <v>13</v>
      </c>
      <c r="D7850" s="41">
        <v>3750</v>
      </c>
      <c r="E7850" s="23" t="s">
        <v>39</v>
      </c>
    </row>
    <row r="7851" spans="1:5" ht="13.2" x14ac:dyDescent="0.25">
      <c r="A7851" s="23">
        <v>7850</v>
      </c>
      <c r="B7851" s="22" t="s">
        <v>7</v>
      </c>
      <c r="C7851" s="23" t="s">
        <v>12</v>
      </c>
      <c r="D7851" s="41">
        <v>8750</v>
      </c>
      <c r="E7851" s="23" t="s">
        <v>39</v>
      </c>
    </row>
    <row r="7852" spans="1:5" ht="13.2" x14ac:dyDescent="0.25">
      <c r="A7852" s="23">
        <v>7851</v>
      </c>
      <c r="B7852" s="22" t="s">
        <v>7</v>
      </c>
      <c r="C7852" s="23" t="s">
        <v>11</v>
      </c>
      <c r="D7852" s="41">
        <v>3750</v>
      </c>
      <c r="E7852" s="23" t="s">
        <v>39</v>
      </c>
    </row>
    <row r="7853" spans="1:5" ht="13.2" x14ac:dyDescent="0.25">
      <c r="A7853" s="23">
        <v>7852</v>
      </c>
      <c r="B7853" s="22" t="s">
        <v>7</v>
      </c>
      <c r="C7853" s="23" t="s">
        <v>10</v>
      </c>
      <c r="D7853" s="41">
        <v>17500</v>
      </c>
      <c r="E7853" s="23" t="s">
        <v>39</v>
      </c>
    </row>
    <row r="7854" spans="1:5" ht="13.2" x14ac:dyDescent="0.25">
      <c r="A7854" s="23">
        <v>7853</v>
      </c>
      <c r="B7854" s="22" t="s">
        <v>7</v>
      </c>
      <c r="C7854" s="23" t="s">
        <v>10</v>
      </c>
      <c r="D7854" s="41">
        <v>7500</v>
      </c>
      <c r="E7854" s="23" t="s">
        <v>39</v>
      </c>
    </row>
    <row r="7855" spans="1:5" ht="13.2" x14ac:dyDescent="0.25">
      <c r="A7855" s="23">
        <v>7854</v>
      </c>
      <c r="B7855" s="22" t="s">
        <v>7</v>
      </c>
      <c r="C7855" s="23" t="s">
        <v>14</v>
      </c>
      <c r="D7855" s="41">
        <v>3250</v>
      </c>
      <c r="E7855" s="23" t="s">
        <v>39</v>
      </c>
    </row>
    <row r="7856" spans="1:5" ht="13.2" x14ac:dyDescent="0.25">
      <c r="A7856" s="23">
        <v>7855</v>
      </c>
      <c r="B7856" s="22" t="s">
        <v>7</v>
      </c>
      <c r="C7856" s="23" t="s">
        <v>14</v>
      </c>
      <c r="D7856" s="41">
        <v>4500</v>
      </c>
      <c r="E7856" s="23" t="s">
        <v>39</v>
      </c>
    </row>
    <row r="7857" spans="1:5" ht="13.2" x14ac:dyDescent="0.25">
      <c r="A7857" s="23">
        <v>7856</v>
      </c>
      <c r="B7857" s="22" t="s">
        <v>7</v>
      </c>
      <c r="C7857" s="23" t="s">
        <v>14</v>
      </c>
      <c r="D7857" s="41">
        <v>3500</v>
      </c>
      <c r="E7857" s="23" t="s">
        <v>39</v>
      </c>
    </row>
    <row r="7858" spans="1:5" ht="13.2" x14ac:dyDescent="0.25">
      <c r="A7858" s="23">
        <v>7857</v>
      </c>
      <c r="B7858" s="22" t="s">
        <v>7</v>
      </c>
      <c r="C7858" s="23" t="s">
        <v>14</v>
      </c>
      <c r="D7858" s="41">
        <v>500</v>
      </c>
      <c r="E7858" s="23" t="s">
        <v>39</v>
      </c>
    </row>
    <row r="7859" spans="1:5" ht="13.2" x14ac:dyDescent="0.25">
      <c r="A7859" s="23">
        <v>7858</v>
      </c>
      <c r="B7859" s="22" t="s">
        <v>7</v>
      </c>
      <c r="C7859" s="23" t="s">
        <v>10</v>
      </c>
      <c r="D7859" s="41">
        <v>11000</v>
      </c>
      <c r="E7859" s="23" t="s">
        <v>40</v>
      </c>
    </row>
    <row r="7860" spans="1:5" ht="13.2" x14ac:dyDescent="0.25">
      <c r="A7860" s="23">
        <v>7859</v>
      </c>
      <c r="B7860" s="22" t="s">
        <v>7</v>
      </c>
      <c r="C7860" s="23" t="s">
        <v>14</v>
      </c>
      <c r="D7860" s="41">
        <v>4500</v>
      </c>
      <c r="E7860" s="23" t="s">
        <v>40</v>
      </c>
    </row>
    <row r="7861" spans="1:5" ht="13.2" x14ac:dyDescent="0.25">
      <c r="A7861" s="23">
        <v>7860</v>
      </c>
      <c r="B7861" s="22" t="s">
        <v>7</v>
      </c>
      <c r="C7861" s="23" t="s">
        <v>14</v>
      </c>
      <c r="D7861" s="41">
        <v>5000</v>
      </c>
      <c r="E7861" s="23" t="s">
        <v>40</v>
      </c>
    </row>
    <row r="7862" spans="1:5" ht="13.2" x14ac:dyDescent="0.25">
      <c r="A7862" s="23">
        <v>7861</v>
      </c>
      <c r="B7862" s="22" t="s">
        <v>7</v>
      </c>
      <c r="C7862" s="23" t="s">
        <v>14</v>
      </c>
      <c r="D7862" s="41">
        <v>2500</v>
      </c>
      <c r="E7862" s="23" t="s">
        <v>40</v>
      </c>
    </row>
    <row r="7863" spans="1:5" ht="13.2" x14ac:dyDescent="0.25">
      <c r="A7863" s="23">
        <v>7862</v>
      </c>
      <c r="B7863" s="22" t="s">
        <v>7</v>
      </c>
      <c r="C7863" s="23" t="s">
        <v>14</v>
      </c>
      <c r="D7863" s="41">
        <v>500</v>
      </c>
      <c r="E7863" s="23" t="s">
        <v>40</v>
      </c>
    </row>
    <row r="7864" spans="1:5" ht="13.2" x14ac:dyDescent="0.25">
      <c r="A7864" s="23">
        <v>7863</v>
      </c>
      <c r="B7864" s="22" t="s">
        <v>7</v>
      </c>
      <c r="C7864" s="23" t="s">
        <v>14</v>
      </c>
      <c r="D7864" s="41">
        <v>16000</v>
      </c>
      <c r="E7864" s="23" t="s">
        <v>40</v>
      </c>
    </row>
    <row r="7865" spans="1:5" ht="13.2" x14ac:dyDescent="0.25">
      <c r="A7865" s="23">
        <v>7864</v>
      </c>
      <c r="B7865" s="22" t="s">
        <v>7</v>
      </c>
      <c r="C7865" s="23" t="s">
        <v>14</v>
      </c>
      <c r="D7865" s="41">
        <v>9750</v>
      </c>
      <c r="E7865" s="23" t="s">
        <v>40</v>
      </c>
    </row>
    <row r="7866" spans="1:5" ht="13.2" x14ac:dyDescent="0.25">
      <c r="A7866" s="23">
        <v>7865</v>
      </c>
      <c r="B7866" s="22" t="s">
        <v>7</v>
      </c>
      <c r="C7866" s="23" t="s">
        <v>14</v>
      </c>
      <c r="D7866" s="41">
        <v>7500</v>
      </c>
      <c r="E7866" s="23" t="s">
        <v>40</v>
      </c>
    </row>
    <row r="7867" spans="1:5" ht="13.2" x14ac:dyDescent="0.25">
      <c r="A7867" s="23">
        <v>7866</v>
      </c>
      <c r="B7867" s="22" t="s">
        <v>7</v>
      </c>
      <c r="C7867" s="23" t="s">
        <v>14</v>
      </c>
      <c r="D7867" s="41">
        <v>2250</v>
      </c>
      <c r="E7867" s="23" t="s">
        <v>40</v>
      </c>
    </row>
    <row r="7868" spans="1:5" ht="13.2" x14ac:dyDescent="0.25">
      <c r="A7868" s="23">
        <v>7867</v>
      </c>
      <c r="B7868" s="22" t="s">
        <v>7</v>
      </c>
      <c r="C7868" s="23" t="s">
        <v>13</v>
      </c>
      <c r="D7868" s="41">
        <v>11250</v>
      </c>
      <c r="E7868" s="23" t="s">
        <v>40</v>
      </c>
    </row>
    <row r="7869" spans="1:5" ht="13.2" x14ac:dyDescent="0.25">
      <c r="A7869" s="23">
        <v>7868</v>
      </c>
      <c r="B7869" s="22" t="s">
        <v>7</v>
      </c>
      <c r="C7869" s="23" t="s">
        <v>12</v>
      </c>
      <c r="D7869" s="41">
        <v>12500</v>
      </c>
      <c r="E7869" s="23" t="s">
        <v>40</v>
      </c>
    </row>
    <row r="7870" spans="1:5" ht="13.2" x14ac:dyDescent="0.25">
      <c r="A7870" s="23">
        <v>7869</v>
      </c>
      <c r="B7870" s="22" t="s">
        <v>7</v>
      </c>
      <c r="C7870" s="23" t="s">
        <v>10</v>
      </c>
      <c r="D7870" s="41">
        <v>7500</v>
      </c>
      <c r="E7870" s="23" t="s">
        <v>40</v>
      </c>
    </row>
    <row r="7871" spans="1:5" ht="13.2" x14ac:dyDescent="0.25">
      <c r="A7871" s="23">
        <v>7870</v>
      </c>
      <c r="B7871" s="22" t="s">
        <v>7</v>
      </c>
      <c r="C7871" s="23" t="s">
        <v>11</v>
      </c>
      <c r="D7871" s="41">
        <v>3000</v>
      </c>
      <c r="E7871" s="23" t="s">
        <v>40</v>
      </c>
    </row>
    <row r="7872" spans="1:5" ht="13.2" x14ac:dyDescent="0.25">
      <c r="A7872" s="23">
        <v>7871</v>
      </c>
      <c r="B7872" s="22" t="s">
        <v>7</v>
      </c>
      <c r="C7872" s="23" t="s">
        <v>13</v>
      </c>
      <c r="D7872" s="41">
        <v>7500</v>
      </c>
      <c r="E7872" s="23" t="s">
        <v>39</v>
      </c>
    </row>
    <row r="7873" spans="1:5" ht="13.2" x14ac:dyDescent="0.25">
      <c r="A7873" s="23">
        <v>7872</v>
      </c>
      <c r="B7873" s="22" t="s">
        <v>7</v>
      </c>
      <c r="C7873" s="23" t="s">
        <v>10</v>
      </c>
      <c r="D7873" s="41">
        <v>5000</v>
      </c>
      <c r="E7873" s="23" t="s">
        <v>40</v>
      </c>
    </row>
    <row r="7874" spans="1:5" ht="13.2" x14ac:dyDescent="0.25">
      <c r="A7874" s="23">
        <v>7873</v>
      </c>
      <c r="B7874" s="22" t="s">
        <v>7</v>
      </c>
      <c r="C7874" s="23" t="s">
        <v>14</v>
      </c>
      <c r="D7874" s="41">
        <v>8500</v>
      </c>
      <c r="E7874" s="23" t="s">
        <v>40</v>
      </c>
    </row>
    <row r="7875" spans="1:5" ht="13.2" x14ac:dyDescent="0.25">
      <c r="A7875" s="23">
        <v>7874</v>
      </c>
      <c r="B7875" s="22" t="s">
        <v>7</v>
      </c>
      <c r="C7875" s="23" t="s">
        <v>10</v>
      </c>
      <c r="D7875" s="41">
        <v>7500</v>
      </c>
      <c r="E7875" s="23" t="s">
        <v>40</v>
      </c>
    </row>
    <row r="7876" spans="1:5" ht="13.2" x14ac:dyDescent="0.25">
      <c r="A7876" s="23">
        <v>7875</v>
      </c>
      <c r="B7876" s="22" t="s">
        <v>7</v>
      </c>
      <c r="C7876" s="23" t="s">
        <v>14</v>
      </c>
      <c r="D7876" s="41">
        <v>8500</v>
      </c>
      <c r="E7876" s="23" t="s">
        <v>40</v>
      </c>
    </row>
    <row r="7877" spans="1:5" ht="13.2" x14ac:dyDescent="0.25">
      <c r="A7877" s="23">
        <v>7876</v>
      </c>
      <c r="B7877" s="22" t="s">
        <v>7</v>
      </c>
      <c r="C7877" s="23" t="s">
        <v>14</v>
      </c>
      <c r="D7877" s="41">
        <v>1750</v>
      </c>
      <c r="E7877" s="23" t="s">
        <v>40</v>
      </c>
    </row>
    <row r="7878" spans="1:5" ht="13.2" x14ac:dyDescent="0.25">
      <c r="A7878" s="23">
        <v>7877</v>
      </c>
      <c r="B7878" s="22" t="s">
        <v>7</v>
      </c>
      <c r="C7878" s="23" t="s">
        <v>14</v>
      </c>
      <c r="D7878" s="41">
        <v>1250</v>
      </c>
      <c r="E7878" s="23" t="s">
        <v>40</v>
      </c>
    </row>
    <row r="7879" spans="1:5" ht="13.2" x14ac:dyDescent="0.25">
      <c r="A7879" s="23">
        <v>7878</v>
      </c>
      <c r="B7879" s="22" t="s">
        <v>7</v>
      </c>
      <c r="C7879" s="23" t="s">
        <v>14</v>
      </c>
      <c r="D7879" s="41">
        <v>500</v>
      </c>
      <c r="E7879" s="23" t="s">
        <v>40</v>
      </c>
    </row>
    <row r="7880" spans="1:5" ht="13.2" x14ac:dyDescent="0.25">
      <c r="A7880" s="23">
        <v>7879</v>
      </c>
      <c r="B7880" s="22" t="s">
        <v>7</v>
      </c>
      <c r="C7880" s="23" t="s">
        <v>10</v>
      </c>
      <c r="D7880" s="41">
        <v>7500</v>
      </c>
      <c r="E7880" s="23" t="s">
        <v>40</v>
      </c>
    </row>
    <row r="7881" spans="1:5" ht="13.2" x14ac:dyDescent="0.25">
      <c r="A7881" s="23">
        <v>7880</v>
      </c>
      <c r="B7881" s="22" t="s">
        <v>7</v>
      </c>
      <c r="C7881" s="23" t="s">
        <v>14</v>
      </c>
      <c r="D7881" s="41">
        <v>2750</v>
      </c>
      <c r="E7881" s="23" t="s">
        <v>40</v>
      </c>
    </row>
    <row r="7882" spans="1:5" ht="13.2" x14ac:dyDescent="0.25">
      <c r="A7882" s="23">
        <v>7881</v>
      </c>
      <c r="B7882" s="22" t="s">
        <v>7</v>
      </c>
      <c r="C7882" s="23" t="s">
        <v>14</v>
      </c>
      <c r="D7882" s="41">
        <v>4250</v>
      </c>
      <c r="E7882" s="23" t="s">
        <v>40</v>
      </c>
    </row>
    <row r="7883" spans="1:5" ht="13.2" x14ac:dyDescent="0.25">
      <c r="A7883" s="23">
        <v>7882</v>
      </c>
      <c r="B7883" s="22" t="s">
        <v>7</v>
      </c>
      <c r="C7883" s="23" t="s">
        <v>14</v>
      </c>
      <c r="D7883" s="41">
        <v>500</v>
      </c>
      <c r="E7883" s="23" t="s">
        <v>40</v>
      </c>
    </row>
    <row r="7884" spans="1:5" ht="13.2" x14ac:dyDescent="0.25">
      <c r="A7884" s="23">
        <v>7883</v>
      </c>
      <c r="B7884" s="22" t="s">
        <v>7</v>
      </c>
      <c r="C7884" s="23" t="s">
        <v>10</v>
      </c>
      <c r="D7884" s="41">
        <v>7500</v>
      </c>
      <c r="E7884" s="23" t="s">
        <v>39</v>
      </c>
    </row>
    <row r="7885" spans="1:5" ht="13.2" x14ac:dyDescent="0.25">
      <c r="A7885" s="23">
        <v>7884</v>
      </c>
      <c r="B7885" s="22" t="s">
        <v>7</v>
      </c>
      <c r="C7885" s="23" t="s">
        <v>14</v>
      </c>
      <c r="D7885" s="41">
        <v>2500</v>
      </c>
      <c r="E7885" s="23" t="s">
        <v>39</v>
      </c>
    </row>
    <row r="7886" spans="1:5" ht="13.2" x14ac:dyDescent="0.25">
      <c r="A7886" s="23">
        <v>7885</v>
      </c>
      <c r="B7886" s="22" t="s">
        <v>7</v>
      </c>
      <c r="C7886" s="23" t="s">
        <v>13</v>
      </c>
      <c r="D7886" s="41">
        <v>7500</v>
      </c>
      <c r="E7886" s="23" t="s">
        <v>39</v>
      </c>
    </row>
    <row r="7887" spans="1:5" ht="13.2" x14ac:dyDescent="0.25">
      <c r="A7887" s="23">
        <v>7886</v>
      </c>
      <c r="B7887" s="22" t="s">
        <v>7</v>
      </c>
      <c r="C7887" s="23" t="s">
        <v>13</v>
      </c>
      <c r="D7887" s="41">
        <v>7500</v>
      </c>
      <c r="E7887" s="23" t="s">
        <v>40</v>
      </c>
    </row>
    <row r="7888" spans="1:5" ht="13.2" x14ac:dyDescent="0.25">
      <c r="A7888" s="23">
        <v>7887</v>
      </c>
      <c r="B7888" s="22" t="s">
        <v>7</v>
      </c>
      <c r="C7888" s="23" t="s">
        <v>10</v>
      </c>
      <c r="D7888" s="41">
        <v>12500</v>
      </c>
      <c r="E7888" s="23" t="s">
        <v>39</v>
      </c>
    </row>
    <row r="7889" spans="1:5" ht="13.2" x14ac:dyDescent="0.25">
      <c r="A7889" s="23">
        <v>7888</v>
      </c>
      <c r="B7889" s="22" t="s">
        <v>7</v>
      </c>
      <c r="C7889" s="23" t="s">
        <v>14</v>
      </c>
      <c r="D7889" s="41">
        <v>1750</v>
      </c>
      <c r="E7889" s="23" t="s">
        <v>39</v>
      </c>
    </row>
    <row r="7890" spans="1:5" ht="13.2" x14ac:dyDescent="0.25">
      <c r="A7890" s="23">
        <v>7889</v>
      </c>
      <c r="B7890" s="22" t="s">
        <v>7</v>
      </c>
      <c r="C7890" s="23" t="s">
        <v>14</v>
      </c>
      <c r="D7890" s="41">
        <v>500</v>
      </c>
      <c r="E7890" s="23" t="s">
        <v>39</v>
      </c>
    </row>
    <row r="7891" spans="1:5" ht="13.2" x14ac:dyDescent="0.25">
      <c r="A7891" s="23">
        <v>7890</v>
      </c>
      <c r="B7891" s="22" t="s">
        <v>7</v>
      </c>
      <c r="C7891" s="23" t="s">
        <v>14</v>
      </c>
      <c r="D7891" s="41">
        <v>10500</v>
      </c>
      <c r="E7891" s="23" t="s">
        <v>39</v>
      </c>
    </row>
    <row r="7892" spans="1:5" ht="13.2" x14ac:dyDescent="0.25">
      <c r="A7892" s="23">
        <v>7891</v>
      </c>
      <c r="B7892" s="22" t="s">
        <v>7</v>
      </c>
      <c r="C7892" s="23" t="s">
        <v>14</v>
      </c>
      <c r="D7892" s="41">
        <v>500</v>
      </c>
      <c r="E7892" s="23" t="s">
        <v>39</v>
      </c>
    </row>
    <row r="7893" spans="1:5" ht="13.2" x14ac:dyDescent="0.25">
      <c r="A7893" s="23">
        <v>7892</v>
      </c>
      <c r="B7893" s="22" t="s">
        <v>7</v>
      </c>
      <c r="C7893" s="23" t="s">
        <v>14</v>
      </c>
      <c r="D7893" s="41">
        <v>750</v>
      </c>
      <c r="E7893" s="23" t="s">
        <v>39</v>
      </c>
    </row>
    <row r="7894" spans="1:5" ht="13.2" x14ac:dyDescent="0.25">
      <c r="A7894" s="23">
        <v>7893</v>
      </c>
      <c r="B7894" s="22" t="s">
        <v>7</v>
      </c>
      <c r="C7894" s="23" t="s">
        <v>14</v>
      </c>
      <c r="D7894" s="41">
        <v>1750</v>
      </c>
      <c r="E7894" s="23" t="s">
        <v>39</v>
      </c>
    </row>
    <row r="7895" spans="1:5" ht="13.2" x14ac:dyDescent="0.25">
      <c r="A7895" s="23">
        <v>7894</v>
      </c>
      <c r="B7895" s="22" t="s">
        <v>7</v>
      </c>
      <c r="C7895" s="23" t="s">
        <v>14</v>
      </c>
      <c r="D7895" s="41">
        <v>2000</v>
      </c>
      <c r="E7895" s="23" t="s">
        <v>39</v>
      </c>
    </row>
    <row r="7896" spans="1:5" ht="13.2" x14ac:dyDescent="0.25">
      <c r="A7896" s="23">
        <v>7895</v>
      </c>
      <c r="B7896" s="22" t="s">
        <v>7</v>
      </c>
      <c r="C7896" s="23" t="s">
        <v>14</v>
      </c>
      <c r="D7896" s="41">
        <v>1250</v>
      </c>
      <c r="E7896" s="23" t="s">
        <v>39</v>
      </c>
    </row>
    <row r="7897" spans="1:5" ht="13.2" x14ac:dyDescent="0.25">
      <c r="A7897" s="23">
        <v>7896</v>
      </c>
      <c r="B7897" s="22" t="s">
        <v>7</v>
      </c>
      <c r="C7897" s="23" t="s">
        <v>10</v>
      </c>
      <c r="D7897" s="41">
        <v>12500</v>
      </c>
      <c r="E7897" s="23" t="s">
        <v>39</v>
      </c>
    </row>
    <row r="7898" spans="1:5" ht="13.2" x14ac:dyDescent="0.25">
      <c r="A7898" s="23">
        <v>7897</v>
      </c>
      <c r="B7898" s="22" t="s">
        <v>7</v>
      </c>
      <c r="C7898" s="23" t="s">
        <v>10</v>
      </c>
      <c r="D7898" s="41">
        <v>12500</v>
      </c>
      <c r="E7898" s="23" t="s">
        <v>39</v>
      </c>
    </row>
    <row r="7899" spans="1:5" ht="13.2" x14ac:dyDescent="0.25">
      <c r="A7899" s="23">
        <v>7898</v>
      </c>
      <c r="B7899" s="22" t="s">
        <v>7</v>
      </c>
      <c r="C7899" s="23" t="s">
        <v>14</v>
      </c>
      <c r="D7899" s="41">
        <v>340000</v>
      </c>
      <c r="E7899" s="23" t="s">
        <v>39</v>
      </c>
    </row>
    <row r="7900" spans="1:5" ht="13.2" x14ac:dyDescent="0.25">
      <c r="A7900" s="23">
        <v>7899</v>
      </c>
      <c r="B7900" s="22" t="s">
        <v>7</v>
      </c>
      <c r="C7900" s="23" t="s">
        <v>13</v>
      </c>
      <c r="D7900" s="41">
        <v>17500</v>
      </c>
      <c r="E7900" s="23" t="s">
        <v>39</v>
      </c>
    </row>
    <row r="7901" spans="1:5" ht="13.2" x14ac:dyDescent="0.25">
      <c r="A7901" s="23">
        <v>7900</v>
      </c>
      <c r="B7901" s="22" t="s">
        <v>7</v>
      </c>
      <c r="C7901" s="23" t="s">
        <v>10</v>
      </c>
      <c r="D7901" s="41">
        <v>5000</v>
      </c>
      <c r="E7901" s="23" t="s">
        <v>40</v>
      </c>
    </row>
    <row r="7902" spans="1:5" ht="13.2" x14ac:dyDescent="0.25">
      <c r="A7902" s="23">
        <v>7901</v>
      </c>
      <c r="B7902" s="22" t="s">
        <v>7</v>
      </c>
      <c r="C7902" s="23" t="s">
        <v>14</v>
      </c>
      <c r="D7902" s="41">
        <v>4750</v>
      </c>
      <c r="E7902" s="23" t="s">
        <v>40</v>
      </c>
    </row>
    <row r="7903" spans="1:5" ht="13.2" x14ac:dyDescent="0.25">
      <c r="A7903" s="23">
        <v>7902</v>
      </c>
      <c r="B7903" s="22" t="s">
        <v>7</v>
      </c>
      <c r="C7903" s="23" t="s">
        <v>13</v>
      </c>
      <c r="D7903" s="41">
        <v>3750</v>
      </c>
      <c r="E7903" s="23" t="s">
        <v>40</v>
      </c>
    </row>
    <row r="7904" spans="1:5" ht="13.2" x14ac:dyDescent="0.25">
      <c r="A7904" s="23">
        <v>7903</v>
      </c>
      <c r="B7904" s="22" t="s">
        <v>7</v>
      </c>
      <c r="C7904" s="23" t="s">
        <v>12</v>
      </c>
      <c r="D7904" s="41">
        <v>12500</v>
      </c>
      <c r="E7904" s="23" t="s">
        <v>40</v>
      </c>
    </row>
    <row r="7905" spans="1:5" ht="13.2" x14ac:dyDescent="0.25">
      <c r="A7905" s="23">
        <v>7904</v>
      </c>
      <c r="B7905" s="22" t="s">
        <v>7</v>
      </c>
      <c r="C7905" s="23" t="s">
        <v>10</v>
      </c>
      <c r="D7905" s="41">
        <v>5000</v>
      </c>
      <c r="E7905" s="23" t="s">
        <v>39</v>
      </c>
    </row>
    <row r="7906" spans="1:5" ht="13.2" x14ac:dyDescent="0.25">
      <c r="A7906" s="23">
        <v>7905</v>
      </c>
      <c r="B7906" s="22" t="s">
        <v>7</v>
      </c>
      <c r="C7906" s="23" t="s">
        <v>14</v>
      </c>
      <c r="D7906" s="41">
        <v>7500</v>
      </c>
      <c r="E7906" s="23" t="s">
        <v>39</v>
      </c>
    </row>
    <row r="7907" spans="1:5" ht="13.2" x14ac:dyDescent="0.25">
      <c r="A7907" s="23">
        <v>7906</v>
      </c>
      <c r="B7907" s="22" t="s">
        <v>7</v>
      </c>
      <c r="C7907" s="23" t="s">
        <v>10</v>
      </c>
      <c r="D7907" s="41">
        <v>11000</v>
      </c>
      <c r="E7907" s="23" t="s">
        <v>39</v>
      </c>
    </row>
    <row r="7908" spans="1:5" ht="13.2" x14ac:dyDescent="0.25">
      <c r="A7908" s="23">
        <v>7907</v>
      </c>
      <c r="B7908" s="22" t="s">
        <v>7</v>
      </c>
      <c r="C7908" s="23" t="s">
        <v>14</v>
      </c>
      <c r="D7908" s="41">
        <v>1000</v>
      </c>
      <c r="E7908" s="23" t="s">
        <v>39</v>
      </c>
    </row>
    <row r="7909" spans="1:5" ht="13.2" x14ac:dyDescent="0.25">
      <c r="A7909" s="23">
        <v>7908</v>
      </c>
      <c r="B7909" s="22" t="s">
        <v>7</v>
      </c>
      <c r="C7909" s="23" t="s">
        <v>14</v>
      </c>
      <c r="D7909" s="41">
        <v>1750</v>
      </c>
      <c r="E7909" s="23" t="s">
        <v>39</v>
      </c>
    </row>
    <row r="7910" spans="1:5" ht="13.2" x14ac:dyDescent="0.25">
      <c r="A7910" s="23">
        <v>7909</v>
      </c>
      <c r="B7910" s="22" t="s">
        <v>7</v>
      </c>
      <c r="C7910" s="23" t="s">
        <v>14</v>
      </c>
      <c r="D7910" s="41">
        <v>7500</v>
      </c>
      <c r="E7910" s="23" t="s">
        <v>39</v>
      </c>
    </row>
    <row r="7911" spans="1:5" ht="13.2" x14ac:dyDescent="0.25">
      <c r="A7911" s="23">
        <v>7910</v>
      </c>
      <c r="B7911" s="22" t="s">
        <v>7</v>
      </c>
      <c r="C7911" s="23" t="s">
        <v>14</v>
      </c>
      <c r="D7911" s="41">
        <v>9750</v>
      </c>
      <c r="E7911" s="23" t="s">
        <v>39</v>
      </c>
    </row>
    <row r="7912" spans="1:5" ht="13.2" x14ac:dyDescent="0.25">
      <c r="A7912" s="23">
        <v>7911</v>
      </c>
      <c r="B7912" s="22" t="s">
        <v>7</v>
      </c>
      <c r="C7912" s="23" t="s">
        <v>14</v>
      </c>
      <c r="D7912" s="41">
        <v>2500</v>
      </c>
      <c r="E7912" s="23" t="s">
        <v>39</v>
      </c>
    </row>
    <row r="7913" spans="1:5" ht="13.2" x14ac:dyDescent="0.25">
      <c r="A7913" s="23">
        <v>7912</v>
      </c>
      <c r="B7913" s="22" t="s">
        <v>7</v>
      </c>
      <c r="C7913" s="23" t="s">
        <v>14</v>
      </c>
      <c r="D7913" s="41">
        <v>12500</v>
      </c>
      <c r="E7913" s="23" t="s">
        <v>39</v>
      </c>
    </row>
    <row r="7914" spans="1:5" ht="13.2" x14ac:dyDescent="0.25">
      <c r="A7914" s="23">
        <v>7913</v>
      </c>
      <c r="B7914" s="22" t="s">
        <v>7</v>
      </c>
      <c r="C7914" s="23" t="s">
        <v>14</v>
      </c>
      <c r="D7914" s="41">
        <v>2250</v>
      </c>
      <c r="E7914" s="23" t="s">
        <v>39</v>
      </c>
    </row>
    <row r="7915" spans="1:5" ht="13.2" x14ac:dyDescent="0.25">
      <c r="A7915" s="23">
        <v>7914</v>
      </c>
      <c r="B7915" s="22" t="s">
        <v>7</v>
      </c>
      <c r="C7915" s="23" t="s">
        <v>14</v>
      </c>
      <c r="D7915" s="41">
        <v>10500</v>
      </c>
      <c r="E7915" s="23" t="s">
        <v>39</v>
      </c>
    </row>
    <row r="7916" spans="1:5" ht="13.2" x14ac:dyDescent="0.25">
      <c r="A7916" s="23">
        <v>7915</v>
      </c>
      <c r="B7916" s="22" t="s">
        <v>7</v>
      </c>
      <c r="C7916" s="23" t="s">
        <v>14</v>
      </c>
      <c r="D7916" s="41">
        <v>500</v>
      </c>
      <c r="E7916" s="23" t="s">
        <v>39</v>
      </c>
    </row>
    <row r="7917" spans="1:5" ht="13.2" x14ac:dyDescent="0.25">
      <c r="A7917" s="23">
        <v>7916</v>
      </c>
      <c r="B7917" s="22" t="s">
        <v>7</v>
      </c>
      <c r="C7917" s="23" t="s">
        <v>14</v>
      </c>
      <c r="D7917" s="41">
        <v>750</v>
      </c>
      <c r="E7917" s="23" t="s">
        <v>39</v>
      </c>
    </row>
    <row r="7918" spans="1:5" ht="13.2" x14ac:dyDescent="0.25">
      <c r="A7918" s="23">
        <v>7917</v>
      </c>
      <c r="B7918" s="22" t="s">
        <v>7</v>
      </c>
      <c r="C7918" s="23" t="s">
        <v>14</v>
      </c>
      <c r="D7918" s="41">
        <v>1750</v>
      </c>
      <c r="E7918" s="23" t="s">
        <v>39</v>
      </c>
    </row>
    <row r="7919" spans="1:5" ht="13.2" x14ac:dyDescent="0.25">
      <c r="A7919" s="23">
        <v>7918</v>
      </c>
      <c r="B7919" s="22" t="s">
        <v>7</v>
      </c>
      <c r="C7919" s="23" t="s">
        <v>14</v>
      </c>
      <c r="D7919" s="41">
        <v>1750</v>
      </c>
      <c r="E7919" s="23" t="s">
        <v>39</v>
      </c>
    </row>
    <row r="7920" spans="1:5" ht="13.2" x14ac:dyDescent="0.25">
      <c r="A7920" s="23">
        <v>7919</v>
      </c>
      <c r="B7920" s="22" t="s">
        <v>7</v>
      </c>
      <c r="C7920" s="23" t="s">
        <v>13</v>
      </c>
      <c r="D7920" s="41">
        <v>11250</v>
      </c>
      <c r="E7920" s="23" t="s">
        <v>39</v>
      </c>
    </row>
    <row r="7921" spans="1:5" ht="13.2" x14ac:dyDescent="0.25">
      <c r="A7921" s="23">
        <v>7920</v>
      </c>
      <c r="B7921" s="22" t="s">
        <v>7</v>
      </c>
      <c r="C7921" s="23" t="s">
        <v>12</v>
      </c>
      <c r="D7921" s="41">
        <v>12500</v>
      </c>
      <c r="E7921" s="23" t="s">
        <v>39</v>
      </c>
    </row>
    <row r="7922" spans="1:5" ht="13.2" x14ac:dyDescent="0.25">
      <c r="A7922" s="23">
        <v>7921</v>
      </c>
      <c r="B7922" s="22" t="s">
        <v>7</v>
      </c>
      <c r="C7922" s="23" t="s">
        <v>11</v>
      </c>
      <c r="D7922" s="41">
        <v>7000</v>
      </c>
      <c r="E7922" s="23" t="s">
        <v>39</v>
      </c>
    </row>
    <row r="7923" spans="1:5" ht="13.2" x14ac:dyDescent="0.25">
      <c r="A7923" s="23">
        <v>7922</v>
      </c>
      <c r="B7923" s="22" t="s">
        <v>7</v>
      </c>
      <c r="C7923" s="23" t="s">
        <v>10</v>
      </c>
      <c r="D7923" s="41">
        <v>13750</v>
      </c>
      <c r="E7923" s="23" t="s">
        <v>39</v>
      </c>
    </row>
    <row r="7924" spans="1:5" ht="13.2" x14ac:dyDescent="0.25">
      <c r="A7924" s="23">
        <v>7923</v>
      </c>
      <c r="B7924" s="22" t="s">
        <v>7</v>
      </c>
      <c r="C7924" s="23" t="s">
        <v>14</v>
      </c>
      <c r="D7924" s="41">
        <v>21000</v>
      </c>
      <c r="E7924" s="23" t="s">
        <v>39</v>
      </c>
    </row>
    <row r="7925" spans="1:5" ht="13.2" x14ac:dyDescent="0.25">
      <c r="A7925" s="23">
        <v>7924</v>
      </c>
      <c r="B7925" s="22" t="s">
        <v>7</v>
      </c>
      <c r="C7925" s="23" t="s">
        <v>14</v>
      </c>
      <c r="D7925" s="41">
        <v>1000</v>
      </c>
      <c r="E7925" s="23" t="s">
        <v>39</v>
      </c>
    </row>
    <row r="7926" spans="1:5" ht="13.2" x14ac:dyDescent="0.25">
      <c r="A7926" s="23">
        <v>7925</v>
      </c>
      <c r="B7926" s="22" t="s">
        <v>7</v>
      </c>
      <c r="C7926" s="23" t="s">
        <v>14</v>
      </c>
      <c r="D7926" s="41">
        <v>750</v>
      </c>
      <c r="E7926" s="23" t="s">
        <v>39</v>
      </c>
    </row>
    <row r="7927" spans="1:5" ht="13.2" x14ac:dyDescent="0.25">
      <c r="A7927" s="23">
        <v>7926</v>
      </c>
      <c r="B7927" s="22" t="s">
        <v>7</v>
      </c>
      <c r="C7927" s="23" t="s">
        <v>14</v>
      </c>
      <c r="D7927" s="41">
        <v>3500</v>
      </c>
      <c r="E7927" s="23" t="s">
        <v>39</v>
      </c>
    </row>
    <row r="7928" spans="1:5" ht="13.2" x14ac:dyDescent="0.25">
      <c r="A7928" s="23">
        <v>7927</v>
      </c>
      <c r="B7928" s="22" t="s">
        <v>7</v>
      </c>
      <c r="C7928" s="23" t="s">
        <v>10</v>
      </c>
      <c r="D7928" s="41">
        <v>5000</v>
      </c>
      <c r="E7928" s="23" t="s">
        <v>40</v>
      </c>
    </row>
    <row r="7929" spans="1:5" ht="13.2" x14ac:dyDescent="0.25">
      <c r="A7929" s="23">
        <v>7928</v>
      </c>
      <c r="B7929" s="22" t="s">
        <v>7</v>
      </c>
      <c r="C7929" s="23" t="s">
        <v>14</v>
      </c>
      <c r="D7929" s="41">
        <v>5250</v>
      </c>
      <c r="E7929" s="23" t="s">
        <v>40</v>
      </c>
    </row>
    <row r="7930" spans="1:5" ht="13.2" x14ac:dyDescent="0.25">
      <c r="A7930" s="23">
        <v>7929</v>
      </c>
      <c r="B7930" s="22" t="s">
        <v>7</v>
      </c>
      <c r="C7930" s="23" t="s">
        <v>14</v>
      </c>
      <c r="D7930" s="41">
        <v>6500</v>
      </c>
      <c r="E7930" s="23" t="s">
        <v>40</v>
      </c>
    </row>
    <row r="7931" spans="1:5" ht="13.2" x14ac:dyDescent="0.25">
      <c r="A7931" s="23">
        <v>7930</v>
      </c>
      <c r="B7931" s="22" t="s">
        <v>7</v>
      </c>
      <c r="C7931" s="23" t="s">
        <v>14</v>
      </c>
      <c r="D7931" s="41">
        <v>4000</v>
      </c>
      <c r="E7931" s="23" t="s">
        <v>40</v>
      </c>
    </row>
    <row r="7932" spans="1:5" ht="13.2" x14ac:dyDescent="0.25">
      <c r="A7932" s="23">
        <v>7931</v>
      </c>
      <c r="B7932" s="22" t="s">
        <v>7</v>
      </c>
      <c r="C7932" s="23" t="s">
        <v>14</v>
      </c>
      <c r="D7932" s="41">
        <v>750</v>
      </c>
      <c r="E7932" s="23" t="s">
        <v>40</v>
      </c>
    </row>
    <row r="7933" spans="1:5" ht="13.2" x14ac:dyDescent="0.25">
      <c r="A7933" s="23">
        <v>7932</v>
      </c>
      <c r="B7933" s="22" t="s">
        <v>7</v>
      </c>
      <c r="C7933" s="23" t="s">
        <v>10</v>
      </c>
      <c r="D7933" s="41">
        <v>7500</v>
      </c>
      <c r="E7933" s="23" t="s">
        <v>40</v>
      </c>
    </row>
    <row r="7934" spans="1:5" ht="13.2" x14ac:dyDescent="0.25">
      <c r="A7934" s="23">
        <v>7933</v>
      </c>
      <c r="B7934" s="22" t="s">
        <v>7</v>
      </c>
      <c r="C7934" s="23" t="s">
        <v>14</v>
      </c>
      <c r="D7934" s="41">
        <v>4000</v>
      </c>
      <c r="E7934" s="23" t="s">
        <v>40</v>
      </c>
    </row>
    <row r="7935" spans="1:5" ht="13.2" x14ac:dyDescent="0.25">
      <c r="A7935" s="23">
        <v>7934</v>
      </c>
      <c r="B7935" s="22" t="s">
        <v>7</v>
      </c>
      <c r="C7935" s="23" t="s">
        <v>14</v>
      </c>
      <c r="D7935" s="41">
        <v>7500</v>
      </c>
      <c r="E7935" s="23" t="s">
        <v>40</v>
      </c>
    </row>
    <row r="7936" spans="1:5" ht="13.2" x14ac:dyDescent="0.25">
      <c r="A7936" s="23">
        <v>7935</v>
      </c>
      <c r="B7936" s="22" t="s">
        <v>7</v>
      </c>
      <c r="C7936" s="23" t="s">
        <v>13</v>
      </c>
      <c r="D7936" s="41">
        <v>5000</v>
      </c>
      <c r="E7936" s="23" t="s">
        <v>40</v>
      </c>
    </row>
    <row r="7937" spans="1:5" ht="13.2" x14ac:dyDescent="0.25">
      <c r="A7937" s="23">
        <v>7936</v>
      </c>
      <c r="B7937" s="22" t="s">
        <v>7</v>
      </c>
      <c r="C7937" s="23" t="s">
        <v>14</v>
      </c>
      <c r="D7937" s="41">
        <v>1000</v>
      </c>
      <c r="E7937" s="23" t="s">
        <v>40</v>
      </c>
    </row>
    <row r="7938" spans="1:5" ht="13.2" x14ac:dyDescent="0.25">
      <c r="A7938" s="23">
        <v>7937</v>
      </c>
      <c r="B7938" s="22" t="s">
        <v>7</v>
      </c>
      <c r="C7938" s="23" t="s">
        <v>13</v>
      </c>
      <c r="D7938" s="41">
        <v>7500</v>
      </c>
      <c r="E7938" s="23" t="s">
        <v>40</v>
      </c>
    </row>
    <row r="7939" spans="1:5" ht="13.2" x14ac:dyDescent="0.25">
      <c r="A7939" s="23">
        <v>7938</v>
      </c>
      <c r="B7939" s="22" t="s">
        <v>7</v>
      </c>
      <c r="C7939" s="23" t="s">
        <v>10</v>
      </c>
      <c r="D7939" s="41">
        <v>11000</v>
      </c>
      <c r="E7939" s="23" t="s">
        <v>39</v>
      </c>
    </row>
    <row r="7940" spans="1:5" ht="13.2" x14ac:dyDescent="0.25">
      <c r="A7940" s="23">
        <v>7939</v>
      </c>
      <c r="B7940" s="22" t="s">
        <v>7</v>
      </c>
      <c r="C7940" s="23" t="s">
        <v>14</v>
      </c>
      <c r="D7940" s="41">
        <v>1750</v>
      </c>
      <c r="E7940" s="23" t="s">
        <v>39</v>
      </c>
    </row>
    <row r="7941" spans="1:5" ht="13.2" x14ac:dyDescent="0.25">
      <c r="A7941" s="23">
        <v>7940</v>
      </c>
      <c r="B7941" s="22" t="s">
        <v>7</v>
      </c>
      <c r="C7941" s="23" t="s">
        <v>14</v>
      </c>
      <c r="D7941" s="41">
        <v>500</v>
      </c>
      <c r="E7941" s="23" t="s">
        <v>39</v>
      </c>
    </row>
    <row r="7942" spans="1:5" ht="13.2" x14ac:dyDescent="0.25">
      <c r="A7942" s="23">
        <v>7941</v>
      </c>
      <c r="B7942" s="22" t="s">
        <v>7</v>
      </c>
      <c r="C7942" s="23" t="s">
        <v>10</v>
      </c>
      <c r="D7942" s="41">
        <v>7500</v>
      </c>
      <c r="E7942" s="23" t="s">
        <v>40</v>
      </c>
    </row>
    <row r="7943" spans="1:5" ht="13.2" x14ac:dyDescent="0.25">
      <c r="A7943" s="23">
        <v>7942</v>
      </c>
      <c r="B7943" s="22" t="s">
        <v>7</v>
      </c>
      <c r="C7943" s="23" t="s">
        <v>10</v>
      </c>
      <c r="D7943" s="41">
        <v>2500</v>
      </c>
      <c r="E7943" s="23" t="s">
        <v>39</v>
      </c>
    </row>
    <row r="7944" spans="1:5" ht="13.2" x14ac:dyDescent="0.25">
      <c r="A7944" s="23">
        <v>7943</v>
      </c>
      <c r="B7944" s="22" t="s">
        <v>7</v>
      </c>
      <c r="C7944" s="23" t="s">
        <v>10</v>
      </c>
      <c r="D7944" s="41">
        <v>5000</v>
      </c>
      <c r="E7944" s="23" t="s">
        <v>40</v>
      </c>
    </row>
    <row r="7945" spans="1:5" ht="13.2" x14ac:dyDescent="0.25">
      <c r="A7945" s="23">
        <v>7944</v>
      </c>
      <c r="B7945" s="22" t="s">
        <v>7</v>
      </c>
      <c r="C7945" s="23" t="s">
        <v>14</v>
      </c>
      <c r="D7945" s="41">
        <v>1750</v>
      </c>
      <c r="E7945" s="23" t="s">
        <v>40</v>
      </c>
    </row>
    <row r="7946" spans="1:5" ht="13.2" x14ac:dyDescent="0.25">
      <c r="A7946" s="23">
        <v>7945</v>
      </c>
      <c r="B7946" s="22" t="s">
        <v>7</v>
      </c>
      <c r="C7946" s="23" t="s">
        <v>13</v>
      </c>
      <c r="D7946" s="41">
        <v>3750</v>
      </c>
      <c r="E7946" s="23" t="s">
        <v>40</v>
      </c>
    </row>
    <row r="7947" spans="1:5" ht="13.2" x14ac:dyDescent="0.25">
      <c r="A7947" s="23">
        <v>7946</v>
      </c>
      <c r="B7947" s="22" t="s">
        <v>7</v>
      </c>
      <c r="C7947" s="23" t="s">
        <v>14</v>
      </c>
      <c r="D7947" s="41">
        <v>7500</v>
      </c>
      <c r="E7947" s="23" t="s">
        <v>39</v>
      </c>
    </row>
    <row r="7948" spans="1:5" ht="13.2" x14ac:dyDescent="0.25">
      <c r="A7948" s="23">
        <v>7947</v>
      </c>
      <c r="B7948" s="22" t="s">
        <v>7</v>
      </c>
      <c r="C7948" s="23" t="s">
        <v>13</v>
      </c>
      <c r="D7948" s="41">
        <v>5000</v>
      </c>
      <c r="E7948" s="23" t="s">
        <v>39</v>
      </c>
    </row>
    <row r="7949" spans="1:5" ht="13.2" x14ac:dyDescent="0.25">
      <c r="A7949" s="23">
        <v>7948</v>
      </c>
      <c r="B7949" s="22" t="s">
        <v>7</v>
      </c>
      <c r="C7949" s="23" t="s">
        <v>12</v>
      </c>
      <c r="D7949" s="41">
        <v>12500</v>
      </c>
      <c r="E7949" s="23" t="s">
        <v>39</v>
      </c>
    </row>
    <row r="7950" spans="1:5" ht="13.2" x14ac:dyDescent="0.25">
      <c r="A7950" s="23">
        <v>7949</v>
      </c>
      <c r="B7950" s="22" t="s">
        <v>7</v>
      </c>
      <c r="C7950" s="23" t="s">
        <v>10</v>
      </c>
      <c r="D7950" s="41">
        <v>7500</v>
      </c>
      <c r="E7950" s="23" t="s">
        <v>39</v>
      </c>
    </row>
    <row r="7951" spans="1:5" ht="13.2" x14ac:dyDescent="0.25">
      <c r="A7951" s="23">
        <v>7950</v>
      </c>
      <c r="B7951" s="22" t="s">
        <v>7</v>
      </c>
      <c r="C7951" s="23" t="s">
        <v>14</v>
      </c>
      <c r="D7951" s="41">
        <v>175000</v>
      </c>
      <c r="E7951" s="23" t="s">
        <v>39</v>
      </c>
    </row>
    <row r="7952" spans="1:5" ht="13.2" x14ac:dyDescent="0.25">
      <c r="A7952" s="23">
        <v>7951</v>
      </c>
      <c r="B7952" s="22" t="s">
        <v>7</v>
      </c>
      <c r="C7952" s="23" t="s">
        <v>14</v>
      </c>
      <c r="D7952" s="41">
        <v>20000</v>
      </c>
      <c r="E7952" s="23" t="s">
        <v>39</v>
      </c>
    </row>
    <row r="7953" spans="1:5" ht="13.2" x14ac:dyDescent="0.25">
      <c r="A7953" s="23">
        <v>7952</v>
      </c>
      <c r="B7953" s="22" t="s">
        <v>7</v>
      </c>
      <c r="C7953" s="23" t="s">
        <v>13</v>
      </c>
      <c r="D7953" s="41">
        <v>17500</v>
      </c>
      <c r="E7953" s="23" t="s">
        <v>39</v>
      </c>
    </row>
    <row r="7954" spans="1:5" ht="13.2" x14ac:dyDescent="0.25">
      <c r="A7954" s="23">
        <v>7953</v>
      </c>
      <c r="B7954" s="22" t="s">
        <v>7</v>
      </c>
      <c r="C7954" s="23" t="s">
        <v>10</v>
      </c>
      <c r="D7954" s="41">
        <v>5000</v>
      </c>
      <c r="E7954" s="23" t="s">
        <v>39</v>
      </c>
    </row>
    <row r="7955" spans="1:5" ht="13.2" x14ac:dyDescent="0.25">
      <c r="A7955" s="23">
        <v>7954</v>
      </c>
      <c r="B7955" s="22" t="s">
        <v>7</v>
      </c>
      <c r="C7955" s="23" t="s">
        <v>13</v>
      </c>
      <c r="D7955" s="41">
        <v>7500</v>
      </c>
      <c r="E7955" s="23" t="s">
        <v>40</v>
      </c>
    </row>
    <row r="7956" spans="1:5" ht="13.2" x14ac:dyDescent="0.25">
      <c r="A7956" s="23">
        <v>7955</v>
      </c>
      <c r="B7956" s="22" t="s">
        <v>7</v>
      </c>
      <c r="C7956" s="23" t="s">
        <v>10</v>
      </c>
      <c r="D7956" s="41">
        <v>7500</v>
      </c>
      <c r="E7956" s="23" t="s">
        <v>39</v>
      </c>
    </row>
    <row r="7957" spans="1:5" ht="13.2" x14ac:dyDescent="0.25">
      <c r="A7957" s="23">
        <v>7956</v>
      </c>
      <c r="B7957" s="22" t="s">
        <v>7</v>
      </c>
      <c r="C7957" s="23" t="s">
        <v>14</v>
      </c>
      <c r="D7957" s="41">
        <v>5500</v>
      </c>
      <c r="E7957" s="23" t="s">
        <v>39</v>
      </c>
    </row>
    <row r="7958" spans="1:5" ht="13.2" x14ac:dyDescent="0.25">
      <c r="A7958" s="23">
        <v>7957</v>
      </c>
      <c r="B7958" s="22" t="s">
        <v>7</v>
      </c>
      <c r="C7958" s="23" t="s">
        <v>14</v>
      </c>
      <c r="D7958" s="41">
        <v>500</v>
      </c>
      <c r="E7958" s="23" t="s">
        <v>39</v>
      </c>
    </row>
    <row r="7959" spans="1:5" ht="13.2" x14ac:dyDescent="0.25">
      <c r="A7959" s="23">
        <v>7958</v>
      </c>
      <c r="B7959" s="22" t="s">
        <v>7</v>
      </c>
      <c r="C7959" s="23" t="s">
        <v>14</v>
      </c>
      <c r="D7959" s="41">
        <v>3500</v>
      </c>
      <c r="E7959" s="23" t="s">
        <v>39</v>
      </c>
    </row>
    <row r="7960" spans="1:5" ht="13.2" x14ac:dyDescent="0.25">
      <c r="A7960" s="23">
        <v>7959</v>
      </c>
      <c r="B7960" s="22" t="s">
        <v>7</v>
      </c>
      <c r="C7960" s="23" t="s">
        <v>14</v>
      </c>
      <c r="D7960" s="41">
        <v>1750</v>
      </c>
      <c r="E7960" s="23" t="s">
        <v>39</v>
      </c>
    </row>
    <row r="7961" spans="1:5" ht="13.2" x14ac:dyDescent="0.25">
      <c r="A7961" s="23">
        <v>7960</v>
      </c>
      <c r="B7961" s="22" t="s">
        <v>7</v>
      </c>
      <c r="C7961" s="23" t="s">
        <v>10</v>
      </c>
      <c r="D7961" s="41">
        <v>5000</v>
      </c>
      <c r="E7961" s="23" t="s">
        <v>39</v>
      </c>
    </row>
    <row r="7962" spans="1:5" ht="13.2" x14ac:dyDescent="0.25">
      <c r="A7962" s="23">
        <v>7961</v>
      </c>
      <c r="B7962" s="22" t="s">
        <v>7</v>
      </c>
      <c r="C7962" s="23" t="s">
        <v>14</v>
      </c>
      <c r="D7962" s="41">
        <v>1750</v>
      </c>
      <c r="E7962" s="23" t="s">
        <v>39</v>
      </c>
    </row>
    <row r="7963" spans="1:5" ht="13.2" x14ac:dyDescent="0.25">
      <c r="A7963" s="23">
        <v>7962</v>
      </c>
      <c r="B7963" s="22" t="s">
        <v>7</v>
      </c>
      <c r="C7963" s="23" t="s">
        <v>13</v>
      </c>
      <c r="D7963" s="41">
        <v>3750</v>
      </c>
      <c r="E7963" s="23" t="s">
        <v>39</v>
      </c>
    </row>
    <row r="7964" spans="1:5" ht="13.2" x14ac:dyDescent="0.25">
      <c r="A7964" s="23">
        <v>7963</v>
      </c>
      <c r="B7964" s="22" t="s">
        <v>7</v>
      </c>
      <c r="C7964" s="23" t="s">
        <v>12</v>
      </c>
      <c r="D7964" s="41">
        <v>8750</v>
      </c>
      <c r="E7964" s="23" t="s">
        <v>39</v>
      </c>
    </row>
    <row r="7965" spans="1:5" ht="13.2" x14ac:dyDescent="0.25">
      <c r="A7965" s="23">
        <v>7964</v>
      </c>
      <c r="B7965" s="22" t="s">
        <v>7</v>
      </c>
      <c r="C7965" s="23" t="s">
        <v>14</v>
      </c>
      <c r="D7965" s="41">
        <v>11500</v>
      </c>
      <c r="E7965" s="23" t="s">
        <v>39</v>
      </c>
    </row>
    <row r="7966" spans="1:5" ht="13.2" x14ac:dyDescent="0.25">
      <c r="A7966" s="23">
        <v>7965</v>
      </c>
      <c r="B7966" s="22" t="s">
        <v>7</v>
      </c>
      <c r="C7966" s="23" t="s">
        <v>10</v>
      </c>
      <c r="D7966" s="41">
        <v>11000</v>
      </c>
      <c r="E7966" s="23" t="s">
        <v>39</v>
      </c>
    </row>
    <row r="7967" spans="1:5" ht="13.2" x14ac:dyDescent="0.25">
      <c r="A7967" s="23">
        <v>7966</v>
      </c>
      <c r="B7967" s="22" t="s">
        <v>7</v>
      </c>
      <c r="C7967" s="23" t="s">
        <v>14</v>
      </c>
      <c r="D7967" s="41">
        <v>10500</v>
      </c>
      <c r="E7967" s="23" t="s">
        <v>39</v>
      </c>
    </row>
    <row r="7968" spans="1:5" ht="13.2" x14ac:dyDescent="0.25">
      <c r="A7968" s="23">
        <v>7967</v>
      </c>
      <c r="B7968" s="22" t="s">
        <v>7</v>
      </c>
      <c r="C7968" s="23" t="s">
        <v>14</v>
      </c>
      <c r="D7968" s="41">
        <v>500</v>
      </c>
      <c r="E7968" s="23" t="s">
        <v>39</v>
      </c>
    </row>
    <row r="7969" spans="1:5" ht="13.2" x14ac:dyDescent="0.25">
      <c r="A7969" s="23">
        <v>7968</v>
      </c>
      <c r="B7969" s="22" t="s">
        <v>7</v>
      </c>
      <c r="C7969" s="23" t="s">
        <v>14</v>
      </c>
      <c r="D7969" s="41">
        <v>750</v>
      </c>
      <c r="E7969" s="23" t="s">
        <v>39</v>
      </c>
    </row>
    <row r="7970" spans="1:5" ht="13.2" x14ac:dyDescent="0.25">
      <c r="A7970" s="23">
        <v>7969</v>
      </c>
      <c r="B7970" s="22" t="s">
        <v>7</v>
      </c>
      <c r="C7970" s="23" t="s">
        <v>14</v>
      </c>
      <c r="D7970" s="41">
        <v>3500</v>
      </c>
      <c r="E7970" s="23" t="s">
        <v>39</v>
      </c>
    </row>
    <row r="7971" spans="1:5" ht="13.2" x14ac:dyDescent="0.25">
      <c r="A7971" s="23">
        <v>7970</v>
      </c>
      <c r="B7971" s="22" t="s">
        <v>7</v>
      </c>
      <c r="C7971" s="23" t="s">
        <v>14</v>
      </c>
      <c r="D7971" s="41">
        <v>3250</v>
      </c>
      <c r="E7971" s="23" t="s">
        <v>39</v>
      </c>
    </row>
    <row r="7972" spans="1:5" ht="13.2" x14ac:dyDescent="0.25">
      <c r="A7972" s="23">
        <v>7971</v>
      </c>
      <c r="B7972" s="22" t="s">
        <v>7</v>
      </c>
      <c r="C7972" s="23" t="s">
        <v>14</v>
      </c>
      <c r="D7972" s="41">
        <v>2250</v>
      </c>
      <c r="E7972" s="23" t="s">
        <v>39</v>
      </c>
    </row>
    <row r="7973" spans="1:5" ht="13.2" x14ac:dyDescent="0.25">
      <c r="A7973" s="23">
        <v>7972</v>
      </c>
      <c r="B7973" s="22" t="s">
        <v>7</v>
      </c>
      <c r="C7973" s="23" t="s">
        <v>13</v>
      </c>
      <c r="D7973" s="41">
        <v>7500</v>
      </c>
      <c r="E7973" s="23" t="s">
        <v>39</v>
      </c>
    </row>
    <row r="7974" spans="1:5" ht="13.2" x14ac:dyDescent="0.25">
      <c r="A7974" s="23">
        <v>7973</v>
      </c>
      <c r="B7974" s="22" t="s">
        <v>7</v>
      </c>
      <c r="C7974" s="23" t="s">
        <v>12</v>
      </c>
      <c r="D7974" s="41">
        <v>10000</v>
      </c>
      <c r="E7974" s="23" t="s">
        <v>39</v>
      </c>
    </row>
    <row r="7975" spans="1:5" ht="13.2" x14ac:dyDescent="0.25">
      <c r="A7975" s="23">
        <v>7974</v>
      </c>
      <c r="B7975" s="22" t="s">
        <v>7</v>
      </c>
      <c r="C7975" s="23" t="s">
        <v>10</v>
      </c>
      <c r="D7975" s="41">
        <v>2500</v>
      </c>
      <c r="E7975" s="23" t="s">
        <v>39</v>
      </c>
    </row>
    <row r="7976" spans="1:5" ht="13.2" x14ac:dyDescent="0.25">
      <c r="A7976" s="23">
        <v>7975</v>
      </c>
      <c r="B7976" s="22" t="s">
        <v>7</v>
      </c>
      <c r="C7976" s="23" t="s">
        <v>14</v>
      </c>
      <c r="D7976" s="41">
        <v>3250</v>
      </c>
      <c r="E7976" s="23" t="s">
        <v>39</v>
      </c>
    </row>
    <row r="7977" spans="1:5" ht="13.2" x14ac:dyDescent="0.25">
      <c r="A7977" s="23">
        <v>7976</v>
      </c>
      <c r="B7977" s="22" t="s">
        <v>7</v>
      </c>
      <c r="C7977" s="23" t="s">
        <v>13</v>
      </c>
      <c r="D7977" s="41">
        <v>11250</v>
      </c>
      <c r="E7977" s="23" t="s">
        <v>39</v>
      </c>
    </row>
    <row r="7978" spans="1:5" ht="13.2" x14ac:dyDescent="0.25">
      <c r="A7978" s="23">
        <v>7977</v>
      </c>
      <c r="B7978" s="22" t="s">
        <v>7</v>
      </c>
      <c r="C7978" s="23" t="s">
        <v>12</v>
      </c>
      <c r="D7978" s="41">
        <v>12500</v>
      </c>
      <c r="E7978" s="23" t="s">
        <v>39</v>
      </c>
    </row>
    <row r="7979" spans="1:5" ht="13.2" x14ac:dyDescent="0.25">
      <c r="A7979" s="23">
        <v>7978</v>
      </c>
      <c r="B7979" s="22" t="s">
        <v>7</v>
      </c>
      <c r="C7979" s="23" t="s">
        <v>11</v>
      </c>
      <c r="D7979" s="41">
        <v>4000</v>
      </c>
      <c r="E7979" s="23" t="s">
        <v>39</v>
      </c>
    </row>
    <row r="7980" spans="1:5" ht="13.2" x14ac:dyDescent="0.25">
      <c r="A7980" s="23">
        <v>7979</v>
      </c>
      <c r="B7980" s="22" t="s">
        <v>7</v>
      </c>
      <c r="C7980" s="23" t="s">
        <v>13</v>
      </c>
      <c r="D7980" s="41">
        <v>7500</v>
      </c>
      <c r="E7980" s="23" t="s">
        <v>39</v>
      </c>
    </row>
    <row r="7981" spans="1:5" ht="13.2" x14ac:dyDescent="0.25">
      <c r="A7981" s="23">
        <v>7980</v>
      </c>
      <c r="B7981" s="22" t="s">
        <v>7</v>
      </c>
      <c r="C7981" s="23" t="s">
        <v>12</v>
      </c>
      <c r="D7981" s="41">
        <v>12500</v>
      </c>
      <c r="E7981" s="23" t="s">
        <v>39</v>
      </c>
    </row>
    <row r="7982" spans="1:5" ht="13.2" x14ac:dyDescent="0.25">
      <c r="A7982" s="23">
        <v>7981</v>
      </c>
      <c r="B7982" s="22" t="s">
        <v>7</v>
      </c>
      <c r="C7982" s="23" t="s">
        <v>10</v>
      </c>
      <c r="D7982" s="41">
        <v>11000</v>
      </c>
      <c r="E7982" s="23" t="s">
        <v>39</v>
      </c>
    </row>
    <row r="7983" spans="1:5" ht="13.2" x14ac:dyDescent="0.25">
      <c r="A7983" s="23">
        <v>7982</v>
      </c>
      <c r="B7983" s="22" t="s">
        <v>7</v>
      </c>
      <c r="C7983" s="23" t="s">
        <v>14</v>
      </c>
      <c r="D7983" s="41">
        <v>9750</v>
      </c>
      <c r="E7983" s="23" t="s">
        <v>39</v>
      </c>
    </row>
    <row r="7984" spans="1:5" ht="13.2" x14ac:dyDescent="0.25">
      <c r="A7984" s="23">
        <v>7983</v>
      </c>
      <c r="B7984" s="22" t="s">
        <v>7</v>
      </c>
      <c r="C7984" s="23" t="s">
        <v>14</v>
      </c>
      <c r="D7984" s="41">
        <v>5750</v>
      </c>
      <c r="E7984" s="23" t="s">
        <v>39</v>
      </c>
    </row>
    <row r="7985" spans="1:5" ht="13.2" x14ac:dyDescent="0.25">
      <c r="A7985" s="23">
        <v>7984</v>
      </c>
      <c r="B7985" s="22" t="s">
        <v>7</v>
      </c>
      <c r="C7985" s="23" t="s">
        <v>14</v>
      </c>
      <c r="D7985" s="41">
        <v>3750</v>
      </c>
      <c r="E7985" s="23" t="s">
        <v>39</v>
      </c>
    </row>
    <row r="7986" spans="1:5" ht="13.2" x14ac:dyDescent="0.25">
      <c r="A7986" s="23">
        <v>7985</v>
      </c>
      <c r="B7986" s="22" t="s">
        <v>7</v>
      </c>
      <c r="C7986" s="23" t="s">
        <v>14</v>
      </c>
      <c r="D7986" s="41">
        <v>2750</v>
      </c>
      <c r="E7986" s="23" t="s">
        <v>39</v>
      </c>
    </row>
    <row r="7987" spans="1:5" ht="13.2" x14ac:dyDescent="0.25">
      <c r="A7987" s="23">
        <v>7986</v>
      </c>
      <c r="B7987" s="22" t="s">
        <v>7</v>
      </c>
      <c r="C7987" s="23" t="s">
        <v>14</v>
      </c>
      <c r="D7987" s="41">
        <v>21000</v>
      </c>
      <c r="E7987" s="23" t="s">
        <v>39</v>
      </c>
    </row>
    <row r="7988" spans="1:5" ht="13.2" x14ac:dyDescent="0.25">
      <c r="A7988" s="23">
        <v>7987</v>
      </c>
      <c r="B7988" s="22" t="s">
        <v>7</v>
      </c>
      <c r="C7988" s="23" t="s">
        <v>14</v>
      </c>
      <c r="D7988" s="41">
        <v>500</v>
      </c>
      <c r="E7988" s="23" t="s">
        <v>39</v>
      </c>
    </row>
    <row r="7989" spans="1:5" ht="13.2" x14ac:dyDescent="0.25">
      <c r="A7989" s="23">
        <v>7988</v>
      </c>
      <c r="B7989" s="22" t="s">
        <v>7</v>
      </c>
      <c r="C7989" s="23" t="s">
        <v>14</v>
      </c>
      <c r="D7989" s="41">
        <v>750</v>
      </c>
      <c r="E7989" s="23" t="s">
        <v>39</v>
      </c>
    </row>
    <row r="7990" spans="1:5" ht="13.2" x14ac:dyDescent="0.25">
      <c r="A7990" s="23">
        <v>7989</v>
      </c>
      <c r="B7990" s="22" t="s">
        <v>7</v>
      </c>
      <c r="C7990" s="23" t="s">
        <v>14</v>
      </c>
      <c r="D7990" s="41">
        <v>1750</v>
      </c>
      <c r="E7990" s="23" t="s">
        <v>39</v>
      </c>
    </row>
    <row r="7991" spans="1:5" ht="13.2" x14ac:dyDescent="0.25">
      <c r="A7991" s="23">
        <v>7990</v>
      </c>
      <c r="B7991" s="22" t="s">
        <v>7</v>
      </c>
      <c r="C7991" s="23" t="s">
        <v>13</v>
      </c>
      <c r="D7991" s="41">
        <v>7500</v>
      </c>
      <c r="E7991" s="23" t="s">
        <v>39</v>
      </c>
    </row>
    <row r="7992" spans="1:5" ht="13.2" x14ac:dyDescent="0.25">
      <c r="A7992" s="23">
        <v>7991</v>
      </c>
      <c r="B7992" s="22" t="s">
        <v>7</v>
      </c>
      <c r="C7992" s="23" t="s">
        <v>12</v>
      </c>
      <c r="D7992" s="41">
        <v>12500</v>
      </c>
      <c r="E7992" s="23" t="s">
        <v>39</v>
      </c>
    </row>
    <row r="7993" spans="1:5" ht="13.2" x14ac:dyDescent="0.25">
      <c r="A7993" s="23">
        <v>7992</v>
      </c>
      <c r="B7993" s="22" t="s">
        <v>7</v>
      </c>
      <c r="C7993" s="23" t="s">
        <v>10</v>
      </c>
      <c r="D7993" s="41">
        <v>5000</v>
      </c>
      <c r="E7993" s="23" t="s">
        <v>40</v>
      </c>
    </row>
    <row r="7994" spans="1:5" ht="13.2" x14ac:dyDescent="0.25">
      <c r="A7994" s="23">
        <v>7993</v>
      </c>
      <c r="B7994" s="22" t="s">
        <v>7</v>
      </c>
      <c r="C7994" s="23" t="s">
        <v>14</v>
      </c>
      <c r="D7994" s="41">
        <v>1000</v>
      </c>
      <c r="E7994" s="23" t="s">
        <v>40</v>
      </c>
    </row>
    <row r="7995" spans="1:5" ht="13.2" x14ac:dyDescent="0.25">
      <c r="A7995" s="23">
        <v>7994</v>
      </c>
      <c r="B7995" s="22" t="s">
        <v>7</v>
      </c>
      <c r="C7995" s="23" t="s">
        <v>10</v>
      </c>
      <c r="D7995" s="41">
        <v>5000</v>
      </c>
      <c r="E7995" s="23" t="s">
        <v>40</v>
      </c>
    </row>
    <row r="7996" spans="1:5" ht="13.2" x14ac:dyDescent="0.25">
      <c r="A7996" s="23">
        <v>7995</v>
      </c>
      <c r="B7996" s="22" t="s">
        <v>7</v>
      </c>
      <c r="C7996" s="23" t="s">
        <v>14</v>
      </c>
      <c r="D7996" s="41">
        <v>750</v>
      </c>
      <c r="E7996" s="23" t="s">
        <v>40</v>
      </c>
    </row>
    <row r="7997" spans="1:5" ht="13.2" x14ac:dyDescent="0.25">
      <c r="A7997" s="23">
        <v>7996</v>
      </c>
      <c r="B7997" s="22" t="s">
        <v>7</v>
      </c>
      <c r="C7997" s="23" t="s">
        <v>10</v>
      </c>
      <c r="D7997" s="41">
        <v>10000</v>
      </c>
      <c r="E7997" s="23" t="s">
        <v>40</v>
      </c>
    </row>
    <row r="7998" spans="1:5" ht="13.2" x14ac:dyDescent="0.25">
      <c r="A7998" s="23">
        <v>7997</v>
      </c>
      <c r="B7998" s="22" t="s">
        <v>7</v>
      </c>
      <c r="C7998" s="23" t="s">
        <v>10</v>
      </c>
      <c r="D7998" s="41">
        <v>5000</v>
      </c>
      <c r="E7998" s="23" t="s">
        <v>40</v>
      </c>
    </row>
    <row r="7999" spans="1:5" ht="13.2" x14ac:dyDescent="0.25">
      <c r="A7999" s="23">
        <v>7998</v>
      </c>
      <c r="B7999" s="22" t="s">
        <v>7</v>
      </c>
      <c r="C7999" s="23" t="s">
        <v>10</v>
      </c>
      <c r="D7999" s="41">
        <v>5000</v>
      </c>
      <c r="E7999" s="23" t="s">
        <v>39</v>
      </c>
    </row>
    <row r="8000" spans="1:5" ht="13.2" x14ac:dyDescent="0.25">
      <c r="A8000" s="23">
        <v>7999</v>
      </c>
      <c r="B8000" s="22" t="s">
        <v>7</v>
      </c>
      <c r="C8000" s="23" t="s">
        <v>14</v>
      </c>
      <c r="D8000" s="41">
        <v>5000</v>
      </c>
      <c r="E8000" s="23" t="s">
        <v>39</v>
      </c>
    </row>
    <row r="8001" spans="1:5" ht="13.2" x14ac:dyDescent="0.25">
      <c r="A8001" s="23">
        <v>8000</v>
      </c>
      <c r="B8001" s="22" t="s">
        <v>7</v>
      </c>
      <c r="C8001" s="23" t="s">
        <v>14</v>
      </c>
      <c r="D8001" s="41">
        <v>1000</v>
      </c>
      <c r="E8001" s="23" t="s">
        <v>39</v>
      </c>
    </row>
    <row r="8002" spans="1:5" ht="13.2" x14ac:dyDescent="0.25">
      <c r="A8002" s="23">
        <v>8001</v>
      </c>
      <c r="B8002" s="22" t="s">
        <v>7</v>
      </c>
      <c r="C8002" s="23" t="s">
        <v>10</v>
      </c>
      <c r="D8002" s="41">
        <v>7500</v>
      </c>
      <c r="E8002" s="23" t="s">
        <v>40</v>
      </c>
    </row>
    <row r="8003" spans="1:5" ht="13.2" x14ac:dyDescent="0.25">
      <c r="A8003" s="23">
        <v>8002</v>
      </c>
      <c r="B8003" s="22" t="s">
        <v>7</v>
      </c>
      <c r="C8003" s="23" t="s">
        <v>14</v>
      </c>
      <c r="D8003" s="41">
        <v>11000</v>
      </c>
      <c r="E8003" s="23" t="s">
        <v>40</v>
      </c>
    </row>
    <row r="8004" spans="1:5" ht="13.2" x14ac:dyDescent="0.25">
      <c r="A8004" s="23">
        <v>8003</v>
      </c>
      <c r="B8004" s="22" t="s">
        <v>7</v>
      </c>
      <c r="C8004" s="23" t="s">
        <v>14</v>
      </c>
      <c r="D8004" s="41">
        <v>1000</v>
      </c>
      <c r="E8004" s="23" t="s">
        <v>40</v>
      </c>
    </row>
    <row r="8005" spans="1:5" ht="13.2" x14ac:dyDescent="0.25">
      <c r="A8005" s="23">
        <v>8004</v>
      </c>
      <c r="B8005" s="22" t="s">
        <v>7</v>
      </c>
      <c r="C8005" s="23" t="s">
        <v>13</v>
      </c>
      <c r="D8005" s="41">
        <v>3750</v>
      </c>
      <c r="E8005" s="23" t="s">
        <v>39</v>
      </c>
    </row>
    <row r="8006" spans="1:5" ht="13.2" x14ac:dyDescent="0.25">
      <c r="A8006" s="23">
        <v>8005</v>
      </c>
      <c r="B8006" s="22" t="s">
        <v>7</v>
      </c>
      <c r="C8006" s="23" t="s">
        <v>13</v>
      </c>
      <c r="D8006" s="41">
        <v>7500</v>
      </c>
      <c r="E8006" s="23" t="s">
        <v>39</v>
      </c>
    </row>
    <row r="8007" spans="1:5" ht="13.2" x14ac:dyDescent="0.25">
      <c r="A8007" s="23">
        <v>8006</v>
      </c>
      <c r="B8007" s="22" t="s">
        <v>7</v>
      </c>
      <c r="C8007" s="23" t="s">
        <v>13</v>
      </c>
      <c r="D8007" s="41">
        <v>7500</v>
      </c>
      <c r="E8007" s="23" t="s">
        <v>40</v>
      </c>
    </row>
    <row r="8008" spans="1:5" ht="13.2" x14ac:dyDescent="0.25">
      <c r="A8008" s="23">
        <v>8007</v>
      </c>
      <c r="B8008" s="22" t="s">
        <v>7</v>
      </c>
      <c r="C8008" s="23" t="s">
        <v>13</v>
      </c>
      <c r="D8008" s="41">
        <v>7500</v>
      </c>
      <c r="E8008" s="23" t="s">
        <v>39</v>
      </c>
    </row>
    <row r="8009" spans="1:5" ht="13.2" x14ac:dyDescent="0.25">
      <c r="A8009" s="23">
        <v>8008</v>
      </c>
      <c r="B8009" s="22" t="s">
        <v>7</v>
      </c>
      <c r="C8009" s="23" t="s">
        <v>10</v>
      </c>
      <c r="D8009" s="41">
        <v>2500</v>
      </c>
      <c r="E8009" s="23" t="s">
        <v>40</v>
      </c>
    </row>
    <row r="8010" spans="1:5" ht="13.2" x14ac:dyDescent="0.25">
      <c r="A8010" s="23">
        <v>8009</v>
      </c>
      <c r="B8010" s="22" t="s">
        <v>7</v>
      </c>
      <c r="C8010" s="23" t="s">
        <v>10</v>
      </c>
      <c r="D8010" s="41">
        <v>11000</v>
      </c>
      <c r="E8010" s="23" t="s">
        <v>39</v>
      </c>
    </row>
    <row r="8011" spans="1:5" ht="13.2" x14ac:dyDescent="0.25">
      <c r="A8011" s="23">
        <v>8010</v>
      </c>
      <c r="B8011" s="22" t="s">
        <v>7</v>
      </c>
      <c r="C8011" s="23" t="s">
        <v>14</v>
      </c>
      <c r="D8011" s="41">
        <v>1750</v>
      </c>
      <c r="E8011" s="23" t="s">
        <v>39</v>
      </c>
    </row>
    <row r="8012" spans="1:5" ht="13.2" x14ac:dyDescent="0.25">
      <c r="A8012" s="23">
        <v>8011</v>
      </c>
      <c r="B8012" s="22" t="s">
        <v>7</v>
      </c>
      <c r="C8012" s="23" t="s">
        <v>14</v>
      </c>
      <c r="D8012" s="41">
        <v>2750</v>
      </c>
      <c r="E8012" s="23" t="s">
        <v>39</v>
      </c>
    </row>
    <row r="8013" spans="1:5" ht="13.2" x14ac:dyDescent="0.25">
      <c r="A8013" s="23">
        <v>8012</v>
      </c>
      <c r="B8013" s="22" t="s">
        <v>7</v>
      </c>
      <c r="C8013" s="23" t="s">
        <v>14</v>
      </c>
      <c r="D8013" s="41">
        <v>2250</v>
      </c>
      <c r="E8013" s="23" t="s">
        <v>39</v>
      </c>
    </row>
    <row r="8014" spans="1:5" ht="13.2" x14ac:dyDescent="0.25">
      <c r="A8014" s="23">
        <v>8013</v>
      </c>
      <c r="B8014" s="22" t="s">
        <v>7</v>
      </c>
      <c r="C8014" s="23" t="s">
        <v>10</v>
      </c>
      <c r="D8014" s="41">
        <v>5000</v>
      </c>
      <c r="E8014" s="23" t="s">
        <v>40</v>
      </c>
    </row>
    <row r="8015" spans="1:5" ht="13.2" x14ac:dyDescent="0.25">
      <c r="A8015" s="23">
        <v>8014</v>
      </c>
      <c r="B8015" s="22" t="s">
        <v>7</v>
      </c>
      <c r="C8015" s="23" t="s">
        <v>14</v>
      </c>
      <c r="D8015" s="41">
        <v>3250</v>
      </c>
      <c r="E8015" s="23" t="s">
        <v>40</v>
      </c>
    </row>
    <row r="8016" spans="1:5" ht="13.2" x14ac:dyDescent="0.25">
      <c r="A8016" s="23">
        <v>8015</v>
      </c>
      <c r="B8016" s="22" t="s">
        <v>7</v>
      </c>
      <c r="C8016" s="23" t="s">
        <v>14</v>
      </c>
      <c r="D8016" s="41">
        <v>1750</v>
      </c>
      <c r="E8016" s="23" t="s">
        <v>40</v>
      </c>
    </row>
    <row r="8017" spans="1:5" ht="13.2" x14ac:dyDescent="0.25">
      <c r="A8017" s="23">
        <v>8016</v>
      </c>
      <c r="B8017" s="22" t="s">
        <v>7</v>
      </c>
      <c r="C8017" s="23" t="s">
        <v>11</v>
      </c>
      <c r="D8017" s="41">
        <v>2500</v>
      </c>
      <c r="E8017" s="23" t="s">
        <v>40</v>
      </c>
    </row>
    <row r="8018" spans="1:5" ht="13.2" x14ac:dyDescent="0.25">
      <c r="A8018" s="23">
        <v>8017</v>
      </c>
      <c r="B8018" s="22" t="s">
        <v>7</v>
      </c>
      <c r="C8018" s="23" t="s">
        <v>10</v>
      </c>
      <c r="D8018" s="41">
        <v>11000</v>
      </c>
      <c r="E8018" s="23" t="s">
        <v>39</v>
      </c>
    </row>
    <row r="8019" spans="1:5" ht="13.2" x14ac:dyDescent="0.25">
      <c r="A8019" s="23">
        <v>8018</v>
      </c>
      <c r="B8019" s="22" t="s">
        <v>7</v>
      </c>
      <c r="C8019" s="23" t="s">
        <v>14</v>
      </c>
      <c r="D8019" s="41">
        <v>10500</v>
      </c>
      <c r="E8019" s="23" t="s">
        <v>39</v>
      </c>
    </row>
    <row r="8020" spans="1:5" ht="13.2" x14ac:dyDescent="0.25">
      <c r="A8020" s="23">
        <v>8019</v>
      </c>
      <c r="B8020" s="22" t="s">
        <v>7</v>
      </c>
      <c r="C8020" s="23" t="s">
        <v>14</v>
      </c>
      <c r="D8020" s="41">
        <v>500</v>
      </c>
      <c r="E8020" s="23" t="s">
        <v>39</v>
      </c>
    </row>
    <row r="8021" spans="1:5" ht="13.2" x14ac:dyDescent="0.25">
      <c r="A8021" s="23">
        <v>8020</v>
      </c>
      <c r="B8021" s="22" t="s">
        <v>7</v>
      </c>
      <c r="C8021" s="23" t="s">
        <v>14</v>
      </c>
      <c r="D8021" s="41">
        <v>750</v>
      </c>
      <c r="E8021" s="23" t="s">
        <v>39</v>
      </c>
    </row>
    <row r="8022" spans="1:5" ht="13.2" x14ac:dyDescent="0.25">
      <c r="A8022" s="23">
        <v>8021</v>
      </c>
      <c r="B8022" s="22" t="s">
        <v>7</v>
      </c>
      <c r="C8022" s="23" t="s">
        <v>14</v>
      </c>
      <c r="D8022" s="41">
        <v>1750</v>
      </c>
      <c r="E8022" s="23" t="s">
        <v>39</v>
      </c>
    </row>
    <row r="8023" spans="1:5" ht="13.2" x14ac:dyDescent="0.25">
      <c r="A8023" s="23">
        <v>8022</v>
      </c>
      <c r="B8023" s="22" t="s">
        <v>7</v>
      </c>
      <c r="C8023" s="23" t="s">
        <v>14</v>
      </c>
      <c r="D8023" s="41">
        <v>2500</v>
      </c>
      <c r="E8023" s="23" t="s">
        <v>39</v>
      </c>
    </row>
    <row r="8024" spans="1:5" ht="13.2" x14ac:dyDescent="0.25">
      <c r="A8024" s="23">
        <v>8023</v>
      </c>
      <c r="B8024" s="22" t="s">
        <v>7</v>
      </c>
      <c r="C8024" s="23" t="s">
        <v>14</v>
      </c>
      <c r="D8024" s="41">
        <v>1250</v>
      </c>
      <c r="E8024" s="23" t="s">
        <v>39</v>
      </c>
    </row>
    <row r="8025" spans="1:5" ht="13.2" x14ac:dyDescent="0.25">
      <c r="A8025" s="23">
        <v>8024</v>
      </c>
      <c r="B8025" s="22" t="s">
        <v>7</v>
      </c>
      <c r="C8025" s="23" t="s">
        <v>13</v>
      </c>
      <c r="D8025" s="41">
        <v>7500</v>
      </c>
      <c r="E8025" s="23" t="s">
        <v>39</v>
      </c>
    </row>
    <row r="8026" spans="1:5" ht="13.2" x14ac:dyDescent="0.25">
      <c r="A8026" s="23">
        <v>8025</v>
      </c>
      <c r="B8026" s="22" t="s">
        <v>7</v>
      </c>
      <c r="C8026" s="23" t="s">
        <v>11</v>
      </c>
      <c r="D8026" s="41">
        <v>10000</v>
      </c>
      <c r="E8026" s="23" t="s">
        <v>39</v>
      </c>
    </row>
    <row r="8027" spans="1:5" ht="13.2" x14ac:dyDescent="0.25">
      <c r="A8027" s="23">
        <v>8026</v>
      </c>
      <c r="B8027" s="22" t="s">
        <v>7</v>
      </c>
      <c r="C8027" s="23" t="s">
        <v>10</v>
      </c>
      <c r="D8027" s="41">
        <v>5000</v>
      </c>
      <c r="E8027" s="23" t="s">
        <v>39</v>
      </c>
    </row>
    <row r="8028" spans="1:5" ht="13.2" x14ac:dyDescent="0.25">
      <c r="A8028" s="23">
        <v>8027</v>
      </c>
      <c r="B8028" s="22" t="s">
        <v>7</v>
      </c>
      <c r="C8028" s="23" t="s">
        <v>13</v>
      </c>
      <c r="D8028" s="41">
        <v>3750</v>
      </c>
      <c r="E8028" s="23" t="s">
        <v>39</v>
      </c>
    </row>
    <row r="8029" spans="1:5" ht="13.2" x14ac:dyDescent="0.25">
      <c r="A8029" s="23">
        <v>8028</v>
      </c>
      <c r="B8029" s="22" t="s">
        <v>7</v>
      </c>
      <c r="C8029" s="23" t="s">
        <v>10</v>
      </c>
      <c r="D8029" s="41">
        <v>2500</v>
      </c>
      <c r="E8029" s="23" t="s">
        <v>39</v>
      </c>
    </row>
    <row r="8030" spans="1:5" ht="13.2" x14ac:dyDescent="0.25">
      <c r="A8030" s="23">
        <v>8029</v>
      </c>
      <c r="B8030" s="22" t="s">
        <v>7</v>
      </c>
      <c r="C8030" s="23" t="s">
        <v>13</v>
      </c>
      <c r="D8030" s="41">
        <v>7500</v>
      </c>
      <c r="E8030" s="23" t="s">
        <v>39</v>
      </c>
    </row>
    <row r="8031" spans="1:5" ht="13.2" x14ac:dyDescent="0.25">
      <c r="A8031" s="23">
        <v>8030</v>
      </c>
      <c r="B8031" s="22" t="s">
        <v>7</v>
      </c>
      <c r="C8031" s="23" t="s">
        <v>12</v>
      </c>
      <c r="D8031" s="41">
        <v>10000</v>
      </c>
      <c r="E8031" s="23" t="s">
        <v>39</v>
      </c>
    </row>
    <row r="8032" spans="1:5" ht="13.2" x14ac:dyDescent="0.25">
      <c r="A8032" s="23">
        <v>8031</v>
      </c>
      <c r="B8032" s="22" t="s">
        <v>7</v>
      </c>
      <c r="C8032" s="23" t="s">
        <v>10</v>
      </c>
      <c r="D8032" s="41">
        <v>5000</v>
      </c>
      <c r="E8032" s="23" t="s">
        <v>39</v>
      </c>
    </row>
    <row r="8033" spans="1:5" ht="13.2" x14ac:dyDescent="0.25">
      <c r="A8033" s="23">
        <v>8032</v>
      </c>
      <c r="B8033" s="22" t="s">
        <v>7</v>
      </c>
      <c r="C8033" s="23" t="s">
        <v>10</v>
      </c>
      <c r="D8033" s="41">
        <v>5000</v>
      </c>
      <c r="E8033" s="23" t="s">
        <v>39</v>
      </c>
    </row>
    <row r="8034" spans="1:5" ht="13.2" x14ac:dyDescent="0.25">
      <c r="A8034" s="23">
        <v>8033</v>
      </c>
      <c r="B8034" s="22" t="s">
        <v>7</v>
      </c>
      <c r="C8034" s="23" t="s">
        <v>13</v>
      </c>
      <c r="D8034" s="41">
        <v>3750</v>
      </c>
      <c r="E8034" s="23" t="s">
        <v>39</v>
      </c>
    </row>
    <row r="8035" spans="1:5" ht="13.2" x14ac:dyDescent="0.25">
      <c r="A8035" s="23">
        <v>8034</v>
      </c>
      <c r="B8035" s="22" t="s">
        <v>7</v>
      </c>
      <c r="C8035" s="23" t="s">
        <v>12</v>
      </c>
      <c r="D8035" s="41">
        <v>8750</v>
      </c>
      <c r="E8035" s="23" t="s">
        <v>39</v>
      </c>
    </row>
    <row r="8036" spans="1:5" ht="13.2" x14ac:dyDescent="0.25">
      <c r="A8036" s="23">
        <v>8035</v>
      </c>
      <c r="B8036" s="22" t="s">
        <v>7</v>
      </c>
      <c r="C8036" s="23" t="s">
        <v>11</v>
      </c>
      <c r="D8036" s="41">
        <v>4250</v>
      </c>
      <c r="E8036" s="23" t="s">
        <v>39</v>
      </c>
    </row>
    <row r="8037" spans="1:5" ht="13.2" x14ac:dyDescent="0.25">
      <c r="A8037" s="23">
        <v>8036</v>
      </c>
      <c r="B8037" s="22" t="s">
        <v>7</v>
      </c>
      <c r="C8037" s="23" t="s">
        <v>10</v>
      </c>
      <c r="D8037" s="41">
        <v>7500</v>
      </c>
      <c r="E8037" s="23" t="s">
        <v>40</v>
      </c>
    </row>
    <row r="8038" spans="1:5" ht="13.2" x14ac:dyDescent="0.25">
      <c r="A8038" s="23">
        <v>8037</v>
      </c>
      <c r="B8038" s="22" t="s">
        <v>7</v>
      </c>
      <c r="C8038" s="23" t="s">
        <v>14</v>
      </c>
      <c r="D8038" s="41">
        <v>3250</v>
      </c>
      <c r="E8038" s="23" t="s">
        <v>40</v>
      </c>
    </row>
    <row r="8039" spans="1:5" ht="13.2" x14ac:dyDescent="0.25">
      <c r="A8039" s="23">
        <v>8038</v>
      </c>
      <c r="B8039" s="22" t="s">
        <v>7</v>
      </c>
      <c r="C8039" s="23" t="s">
        <v>14</v>
      </c>
      <c r="D8039" s="41">
        <v>2250</v>
      </c>
      <c r="E8039" s="23" t="s">
        <v>40</v>
      </c>
    </row>
    <row r="8040" spans="1:5" ht="13.2" x14ac:dyDescent="0.25">
      <c r="A8040" s="23">
        <v>8039</v>
      </c>
      <c r="B8040" s="22" t="s">
        <v>7</v>
      </c>
      <c r="C8040" s="23" t="s">
        <v>12</v>
      </c>
      <c r="D8040" s="41">
        <v>10000</v>
      </c>
      <c r="E8040" s="23" t="s">
        <v>40</v>
      </c>
    </row>
    <row r="8041" spans="1:5" ht="13.2" x14ac:dyDescent="0.25">
      <c r="A8041" s="23">
        <v>8040</v>
      </c>
      <c r="B8041" s="22" t="s">
        <v>7</v>
      </c>
      <c r="C8041" s="23" t="s">
        <v>11</v>
      </c>
      <c r="D8041" s="41">
        <v>4750</v>
      </c>
      <c r="E8041" s="23" t="s">
        <v>40</v>
      </c>
    </row>
    <row r="8042" spans="1:5" ht="13.2" x14ac:dyDescent="0.25">
      <c r="A8042" s="23">
        <v>8041</v>
      </c>
      <c r="B8042" s="22" t="s">
        <v>7</v>
      </c>
      <c r="C8042" s="23" t="s">
        <v>10</v>
      </c>
      <c r="D8042" s="41">
        <v>7500</v>
      </c>
      <c r="E8042" s="23" t="s">
        <v>39</v>
      </c>
    </row>
    <row r="8043" spans="1:5" ht="13.2" x14ac:dyDescent="0.25">
      <c r="A8043" s="23">
        <v>8042</v>
      </c>
      <c r="B8043" s="22" t="s">
        <v>7</v>
      </c>
      <c r="C8043" s="23" t="s">
        <v>14</v>
      </c>
      <c r="D8043" s="41">
        <v>2250</v>
      </c>
      <c r="E8043" s="23" t="s">
        <v>39</v>
      </c>
    </row>
    <row r="8044" spans="1:5" ht="13.2" x14ac:dyDescent="0.25">
      <c r="A8044" s="23">
        <v>8043</v>
      </c>
      <c r="B8044" s="22" t="s">
        <v>7</v>
      </c>
      <c r="C8044" s="23" t="s">
        <v>14</v>
      </c>
      <c r="D8044" s="41">
        <v>4000</v>
      </c>
      <c r="E8044" s="23" t="s">
        <v>39</v>
      </c>
    </row>
    <row r="8045" spans="1:5" ht="13.2" x14ac:dyDescent="0.25">
      <c r="A8045" s="23">
        <v>8044</v>
      </c>
      <c r="B8045" s="22" t="s">
        <v>7</v>
      </c>
      <c r="C8045" s="23" t="s">
        <v>14</v>
      </c>
      <c r="D8045" s="41">
        <v>1750</v>
      </c>
      <c r="E8045" s="23" t="s">
        <v>39</v>
      </c>
    </row>
    <row r="8046" spans="1:5" ht="13.2" x14ac:dyDescent="0.25">
      <c r="A8046" s="23">
        <v>8045</v>
      </c>
      <c r="B8046" s="22" t="s">
        <v>7</v>
      </c>
      <c r="C8046" s="23" t="s">
        <v>14</v>
      </c>
      <c r="D8046" s="41">
        <v>11500</v>
      </c>
      <c r="E8046" s="23" t="s">
        <v>39</v>
      </c>
    </row>
    <row r="8047" spans="1:5" ht="13.2" x14ac:dyDescent="0.25">
      <c r="A8047" s="23">
        <v>8046</v>
      </c>
      <c r="B8047" s="22" t="s">
        <v>7</v>
      </c>
      <c r="C8047" s="23" t="s">
        <v>13</v>
      </c>
      <c r="D8047" s="41">
        <v>3750</v>
      </c>
      <c r="E8047" s="23" t="s">
        <v>39</v>
      </c>
    </row>
    <row r="8048" spans="1:5" ht="13.2" x14ac:dyDescent="0.25">
      <c r="A8048" s="23">
        <v>8047</v>
      </c>
      <c r="B8048" s="22" t="s">
        <v>7</v>
      </c>
      <c r="C8048" s="23" t="s">
        <v>12</v>
      </c>
      <c r="D8048" s="41">
        <v>8750</v>
      </c>
      <c r="E8048" s="23" t="s">
        <v>39</v>
      </c>
    </row>
    <row r="8049" spans="1:5" ht="13.2" x14ac:dyDescent="0.25">
      <c r="A8049" s="23">
        <v>8048</v>
      </c>
      <c r="B8049" s="22" t="s">
        <v>7</v>
      </c>
      <c r="C8049" s="23" t="s">
        <v>11</v>
      </c>
      <c r="D8049" s="41">
        <v>5500</v>
      </c>
      <c r="E8049" s="23" t="s">
        <v>39</v>
      </c>
    </row>
    <row r="8050" spans="1:5" ht="13.2" x14ac:dyDescent="0.25">
      <c r="A8050" s="23">
        <v>8049</v>
      </c>
      <c r="B8050" s="22" t="s">
        <v>7</v>
      </c>
      <c r="C8050" s="23" t="s">
        <v>10</v>
      </c>
      <c r="D8050" s="41">
        <v>11000</v>
      </c>
      <c r="E8050" s="23" t="s">
        <v>40</v>
      </c>
    </row>
    <row r="8051" spans="1:5" ht="13.2" x14ac:dyDescent="0.25">
      <c r="A8051" s="23">
        <v>8050</v>
      </c>
      <c r="B8051" s="22" t="s">
        <v>7</v>
      </c>
      <c r="C8051" s="23" t="s">
        <v>14</v>
      </c>
      <c r="D8051" s="41">
        <v>9000</v>
      </c>
      <c r="E8051" s="23" t="s">
        <v>40</v>
      </c>
    </row>
    <row r="8052" spans="1:5" ht="13.2" x14ac:dyDescent="0.25">
      <c r="A8052" s="23">
        <v>8051</v>
      </c>
      <c r="B8052" s="22" t="s">
        <v>7</v>
      </c>
      <c r="C8052" s="23" t="s">
        <v>14</v>
      </c>
      <c r="D8052" s="41">
        <v>12750</v>
      </c>
      <c r="E8052" s="23" t="s">
        <v>40</v>
      </c>
    </row>
    <row r="8053" spans="1:5" ht="13.2" x14ac:dyDescent="0.25">
      <c r="A8053" s="23">
        <v>8052</v>
      </c>
      <c r="B8053" s="22" t="s">
        <v>7</v>
      </c>
      <c r="C8053" s="23" t="s">
        <v>14</v>
      </c>
      <c r="D8053" s="41">
        <v>750</v>
      </c>
      <c r="E8053" s="23" t="s">
        <v>40</v>
      </c>
    </row>
    <row r="8054" spans="1:5" ht="13.2" x14ac:dyDescent="0.25">
      <c r="A8054" s="23">
        <v>8053</v>
      </c>
      <c r="B8054" s="22" t="s">
        <v>7</v>
      </c>
      <c r="C8054" s="23" t="s">
        <v>14</v>
      </c>
      <c r="D8054" s="41">
        <v>5500</v>
      </c>
      <c r="E8054" s="23" t="s">
        <v>40</v>
      </c>
    </row>
    <row r="8055" spans="1:5" ht="13.2" x14ac:dyDescent="0.25">
      <c r="A8055" s="23">
        <v>8054</v>
      </c>
      <c r="B8055" s="22" t="s">
        <v>7</v>
      </c>
      <c r="C8055" s="23" t="s">
        <v>14</v>
      </c>
      <c r="D8055" s="41">
        <v>9750</v>
      </c>
      <c r="E8055" s="23" t="s">
        <v>40</v>
      </c>
    </row>
    <row r="8056" spans="1:5" ht="13.2" x14ac:dyDescent="0.25">
      <c r="A8056" s="23">
        <v>8055</v>
      </c>
      <c r="B8056" s="22" t="s">
        <v>7</v>
      </c>
      <c r="C8056" s="23" t="s">
        <v>14</v>
      </c>
      <c r="D8056" s="41">
        <v>31500</v>
      </c>
      <c r="E8056" s="23" t="s">
        <v>40</v>
      </c>
    </row>
    <row r="8057" spans="1:5" ht="13.2" x14ac:dyDescent="0.25">
      <c r="A8057" s="23">
        <v>8056</v>
      </c>
      <c r="B8057" s="22" t="s">
        <v>7</v>
      </c>
      <c r="C8057" s="23" t="s">
        <v>14</v>
      </c>
      <c r="D8057" s="41">
        <v>4000</v>
      </c>
      <c r="E8057" s="23" t="s">
        <v>40</v>
      </c>
    </row>
    <row r="8058" spans="1:5" ht="13.2" x14ac:dyDescent="0.25">
      <c r="A8058" s="23">
        <v>8057</v>
      </c>
      <c r="B8058" s="22" t="s">
        <v>7</v>
      </c>
      <c r="C8058" s="23" t="s">
        <v>14</v>
      </c>
      <c r="D8058" s="41">
        <v>500</v>
      </c>
      <c r="E8058" s="23" t="s">
        <v>40</v>
      </c>
    </row>
    <row r="8059" spans="1:5" ht="13.2" x14ac:dyDescent="0.25">
      <c r="A8059" s="23">
        <v>8058</v>
      </c>
      <c r="B8059" s="22" t="s">
        <v>7</v>
      </c>
      <c r="C8059" s="23" t="s">
        <v>14</v>
      </c>
      <c r="D8059" s="41">
        <v>750</v>
      </c>
      <c r="E8059" s="23" t="s">
        <v>40</v>
      </c>
    </row>
    <row r="8060" spans="1:5" ht="13.2" x14ac:dyDescent="0.25">
      <c r="A8060" s="23">
        <v>8059</v>
      </c>
      <c r="B8060" s="22" t="s">
        <v>7</v>
      </c>
      <c r="C8060" s="23" t="s">
        <v>14</v>
      </c>
      <c r="D8060" s="41">
        <v>1750</v>
      </c>
      <c r="E8060" s="23" t="s">
        <v>40</v>
      </c>
    </row>
    <row r="8061" spans="1:5" ht="13.2" x14ac:dyDescent="0.25">
      <c r="A8061" s="23">
        <v>8060</v>
      </c>
      <c r="B8061" s="22" t="s">
        <v>7</v>
      </c>
      <c r="C8061" s="23" t="s">
        <v>13</v>
      </c>
      <c r="D8061" s="41">
        <v>11250</v>
      </c>
      <c r="E8061" s="23" t="s">
        <v>40</v>
      </c>
    </row>
    <row r="8062" spans="1:5" ht="13.2" x14ac:dyDescent="0.25">
      <c r="A8062" s="23">
        <v>8061</v>
      </c>
      <c r="B8062" s="22" t="s">
        <v>7</v>
      </c>
      <c r="C8062" s="23" t="s">
        <v>12</v>
      </c>
      <c r="D8062" s="41">
        <v>12500</v>
      </c>
      <c r="E8062" s="23" t="s">
        <v>40</v>
      </c>
    </row>
    <row r="8063" spans="1:5" ht="13.2" x14ac:dyDescent="0.25">
      <c r="A8063" s="23">
        <v>8062</v>
      </c>
      <c r="B8063" s="22" t="s">
        <v>7</v>
      </c>
      <c r="C8063" s="23" t="s">
        <v>11</v>
      </c>
      <c r="D8063" s="41">
        <v>3750</v>
      </c>
      <c r="E8063" s="23" t="s">
        <v>40</v>
      </c>
    </row>
    <row r="8064" spans="1:5" ht="13.2" x14ac:dyDescent="0.25">
      <c r="A8064" s="23">
        <v>8063</v>
      </c>
      <c r="B8064" s="22" t="s">
        <v>7</v>
      </c>
      <c r="C8064" s="23" t="s">
        <v>13</v>
      </c>
      <c r="D8064" s="41">
        <v>3750</v>
      </c>
      <c r="E8064" s="23" t="s">
        <v>39</v>
      </c>
    </row>
    <row r="8065" spans="1:5" ht="13.2" x14ac:dyDescent="0.25">
      <c r="A8065" s="23">
        <v>8064</v>
      </c>
      <c r="B8065" s="22" t="s">
        <v>7</v>
      </c>
      <c r="C8065" s="23" t="s">
        <v>14</v>
      </c>
      <c r="D8065" s="41">
        <v>4000</v>
      </c>
      <c r="E8065" s="23" t="s">
        <v>39</v>
      </c>
    </row>
    <row r="8066" spans="1:5" ht="13.2" x14ac:dyDescent="0.25">
      <c r="A8066" s="23">
        <v>8065</v>
      </c>
      <c r="B8066" s="22" t="s">
        <v>7</v>
      </c>
      <c r="C8066" s="23" t="s">
        <v>10</v>
      </c>
      <c r="D8066" s="41">
        <v>5000</v>
      </c>
      <c r="E8066" s="23" t="s">
        <v>39</v>
      </c>
    </row>
    <row r="8067" spans="1:5" ht="13.2" x14ac:dyDescent="0.25">
      <c r="A8067" s="23">
        <v>8066</v>
      </c>
      <c r="B8067" s="22" t="s">
        <v>7</v>
      </c>
      <c r="C8067" s="23" t="s">
        <v>14</v>
      </c>
      <c r="D8067" s="41">
        <v>6000</v>
      </c>
      <c r="E8067" s="23" t="s">
        <v>39</v>
      </c>
    </row>
    <row r="8068" spans="1:5" ht="13.2" x14ac:dyDescent="0.25">
      <c r="A8068" s="23">
        <v>8067</v>
      </c>
      <c r="B8068" s="22" t="s">
        <v>7</v>
      </c>
      <c r="C8068" s="23" t="s">
        <v>14</v>
      </c>
      <c r="D8068" s="41">
        <v>2500</v>
      </c>
      <c r="E8068" s="23" t="s">
        <v>39</v>
      </c>
    </row>
    <row r="8069" spans="1:5" ht="13.2" x14ac:dyDescent="0.25">
      <c r="A8069" s="23">
        <v>8068</v>
      </c>
      <c r="B8069" s="22" t="s">
        <v>7</v>
      </c>
      <c r="C8069" s="23" t="s">
        <v>10</v>
      </c>
      <c r="D8069" s="41">
        <v>7500</v>
      </c>
      <c r="E8069" s="23" t="s">
        <v>39</v>
      </c>
    </row>
    <row r="8070" spans="1:5" ht="13.2" x14ac:dyDescent="0.25">
      <c r="A8070" s="23">
        <v>8069</v>
      </c>
      <c r="B8070" s="22" t="s">
        <v>7</v>
      </c>
      <c r="C8070" s="23" t="s">
        <v>14</v>
      </c>
      <c r="D8070" s="41">
        <v>15900</v>
      </c>
      <c r="E8070" s="23" t="s">
        <v>39</v>
      </c>
    </row>
    <row r="8071" spans="1:5" ht="13.2" x14ac:dyDescent="0.25">
      <c r="A8071" s="23">
        <v>8070</v>
      </c>
      <c r="B8071" s="22" t="s">
        <v>7</v>
      </c>
      <c r="C8071" s="23" t="s">
        <v>14</v>
      </c>
      <c r="D8071" s="41">
        <v>1500</v>
      </c>
      <c r="E8071" s="23" t="s">
        <v>39</v>
      </c>
    </row>
    <row r="8072" spans="1:5" ht="13.2" x14ac:dyDescent="0.25">
      <c r="A8072" s="23">
        <v>8071</v>
      </c>
      <c r="B8072" s="22" t="s">
        <v>7</v>
      </c>
      <c r="C8072" s="23" t="s">
        <v>14</v>
      </c>
      <c r="D8072" s="41">
        <v>4000</v>
      </c>
      <c r="E8072" s="23" t="s">
        <v>39</v>
      </c>
    </row>
    <row r="8073" spans="1:5" ht="13.2" x14ac:dyDescent="0.25">
      <c r="A8073" s="23">
        <v>8072</v>
      </c>
      <c r="B8073" s="22" t="s">
        <v>7</v>
      </c>
      <c r="C8073" s="23" t="s">
        <v>14</v>
      </c>
      <c r="D8073" s="41">
        <v>2000</v>
      </c>
      <c r="E8073" s="23" t="s">
        <v>39</v>
      </c>
    </row>
    <row r="8074" spans="1:5" ht="13.2" x14ac:dyDescent="0.25">
      <c r="A8074" s="23">
        <v>8073</v>
      </c>
      <c r="B8074" s="22" t="s">
        <v>7</v>
      </c>
      <c r="C8074" s="23" t="s">
        <v>14</v>
      </c>
      <c r="D8074" s="41">
        <v>7500</v>
      </c>
      <c r="E8074" s="23" t="s">
        <v>39</v>
      </c>
    </row>
    <row r="8075" spans="1:5" ht="13.2" x14ac:dyDescent="0.25">
      <c r="A8075" s="23">
        <v>8074</v>
      </c>
      <c r="B8075" s="22" t="s">
        <v>7</v>
      </c>
      <c r="C8075" s="23" t="s">
        <v>13</v>
      </c>
      <c r="D8075" s="41">
        <v>5000</v>
      </c>
      <c r="E8075" s="23" t="s">
        <v>39</v>
      </c>
    </row>
    <row r="8076" spans="1:5" ht="13.2" x14ac:dyDescent="0.25">
      <c r="A8076" s="23">
        <v>8075</v>
      </c>
      <c r="B8076" s="22" t="s">
        <v>7</v>
      </c>
      <c r="C8076" s="23" t="s">
        <v>10</v>
      </c>
      <c r="D8076" s="41">
        <v>5000</v>
      </c>
      <c r="E8076" s="23" t="s">
        <v>39</v>
      </c>
    </row>
    <row r="8077" spans="1:5" ht="13.2" x14ac:dyDescent="0.25">
      <c r="A8077" s="23">
        <v>8076</v>
      </c>
      <c r="B8077" s="22" t="s">
        <v>7</v>
      </c>
      <c r="C8077" s="23" t="s">
        <v>14</v>
      </c>
      <c r="D8077" s="41">
        <v>1500</v>
      </c>
      <c r="E8077" s="23" t="s">
        <v>39</v>
      </c>
    </row>
    <row r="8078" spans="1:5" ht="13.2" x14ac:dyDescent="0.25">
      <c r="A8078" s="23">
        <v>8077</v>
      </c>
      <c r="B8078" s="22" t="s">
        <v>7</v>
      </c>
      <c r="C8078" s="23" t="s">
        <v>10</v>
      </c>
      <c r="D8078" s="41">
        <v>7500</v>
      </c>
      <c r="E8078" s="23" t="s">
        <v>40</v>
      </c>
    </row>
    <row r="8079" spans="1:5" ht="13.2" x14ac:dyDescent="0.25">
      <c r="A8079" s="23">
        <v>8078</v>
      </c>
      <c r="B8079" s="22" t="s">
        <v>7</v>
      </c>
      <c r="C8079" s="23" t="s">
        <v>14</v>
      </c>
      <c r="D8079" s="41">
        <v>2500</v>
      </c>
      <c r="E8079" s="23" t="s">
        <v>40</v>
      </c>
    </row>
    <row r="8080" spans="1:5" ht="13.2" x14ac:dyDescent="0.25">
      <c r="A8080" s="23">
        <v>8079</v>
      </c>
      <c r="B8080" s="22" t="s">
        <v>7</v>
      </c>
      <c r="C8080" s="23" t="s">
        <v>14</v>
      </c>
      <c r="D8080" s="41">
        <v>6250</v>
      </c>
      <c r="E8080" s="23" t="s">
        <v>40</v>
      </c>
    </row>
    <row r="8081" spans="1:5" ht="13.2" x14ac:dyDescent="0.25">
      <c r="A8081" s="23">
        <v>8080</v>
      </c>
      <c r="B8081" s="22" t="s">
        <v>7</v>
      </c>
      <c r="C8081" s="23" t="s">
        <v>14</v>
      </c>
      <c r="D8081" s="41">
        <v>1250</v>
      </c>
      <c r="E8081" s="23" t="s">
        <v>40</v>
      </c>
    </row>
    <row r="8082" spans="1:5" ht="13.2" x14ac:dyDescent="0.25">
      <c r="A8082" s="23">
        <v>8081</v>
      </c>
      <c r="B8082" s="22" t="s">
        <v>7</v>
      </c>
      <c r="C8082" s="23" t="s">
        <v>13</v>
      </c>
      <c r="D8082" s="41">
        <v>3750</v>
      </c>
      <c r="E8082" s="23" t="s">
        <v>39</v>
      </c>
    </row>
    <row r="8083" spans="1:5" ht="13.2" x14ac:dyDescent="0.25">
      <c r="A8083" s="23">
        <v>8082</v>
      </c>
      <c r="B8083" s="22" t="s">
        <v>7</v>
      </c>
      <c r="C8083" s="23" t="s">
        <v>13</v>
      </c>
      <c r="D8083" s="41">
        <v>7500</v>
      </c>
      <c r="E8083" s="23" t="s">
        <v>39</v>
      </c>
    </row>
    <row r="8084" spans="1:5" ht="13.2" x14ac:dyDescent="0.25">
      <c r="A8084" s="23">
        <v>8083</v>
      </c>
      <c r="B8084" s="22" t="s">
        <v>7</v>
      </c>
      <c r="C8084" s="23" t="s">
        <v>13</v>
      </c>
      <c r="D8084" s="41">
        <v>7500</v>
      </c>
      <c r="E8084" s="23" t="s">
        <v>40</v>
      </c>
    </row>
    <row r="8085" spans="1:5" ht="13.2" x14ac:dyDescent="0.25">
      <c r="A8085" s="23">
        <v>8084</v>
      </c>
      <c r="B8085" s="22" t="s">
        <v>7</v>
      </c>
      <c r="C8085" s="23" t="s">
        <v>14</v>
      </c>
      <c r="D8085" s="41">
        <v>1750</v>
      </c>
      <c r="E8085" s="23" t="s">
        <v>40</v>
      </c>
    </row>
    <row r="8086" spans="1:5" ht="13.2" x14ac:dyDescent="0.25">
      <c r="A8086" s="23">
        <v>8085</v>
      </c>
      <c r="B8086" s="22" t="s">
        <v>7</v>
      </c>
      <c r="C8086" s="23" t="s">
        <v>13</v>
      </c>
      <c r="D8086" s="41">
        <v>7500</v>
      </c>
      <c r="E8086" s="23" t="s">
        <v>40</v>
      </c>
    </row>
    <row r="8087" spans="1:5" ht="13.2" x14ac:dyDescent="0.25">
      <c r="A8087" s="23">
        <v>8086</v>
      </c>
      <c r="B8087" s="22" t="s">
        <v>7</v>
      </c>
      <c r="C8087" s="23" t="s">
        <v>13</v>
      </c>
      <c r="D8087" s="41">
        <v>7500</v>
      </c>
      <c r="E8087" s="23" t="s">
        <v>39</v>
      </c>
    </row>
    <row r="8088" spans="1:5" ht="13.2" x14ac:dyDescent="0.25">
      <c r="A8088" s="23">
        <v>8087</v>
      </c>
      <c r="B8088" s="22" t="s">
        <v>7</v>
      </c>
      <c r="C8088" s="23" t="s">
        <v>13</v>
      </c>
      <c r="D8088" s="41">
        <v>3750</v>
      </c>
      <c r="E8088" s="23" t="s">
        <v>39</v>
      </c>
    </row>
    <row r="8089" spans="1:5" ht="13.2" x14ac:dyDescent="0.25">
      <c r="A8089" s="23">
        <v>8088</v>
      </c>
      <c r="B8089" s="22" t="s">
        <v>7</v>
      </c>
      <c r="C8089" s="23" t="s">
        <v>14</v>
      </c>
      <c r="D8089" s="41">
        <v>11500</v>
      </c>
      <c r="E8089" s="23" t="s">
        <v>39</v>
      </c>
    </row>
    <row r="8090" spans="1:5" ht="13.2" x14ac:dyDescent="0.25">
      <c r="A8090" s="23">
        <v>8089</v>
      </c>
      <c r="B8090" s="22" t="s">
        <v>7</v>
      </c>
      <c r="C8090" s="23" t="s">
        <v>14</v>
      </c>
      <c r="D8090" s="41">
        <v>8500</v>
      </c>
      <c r="E8090" s="23" t="s">
        <v>39</v>
      </c>
    </row>
    <row r="8091" spans="1:5" ht="13.2" x14ac:dyDescent="0.25">
      <c r="A8091" s="23">
        <v>8090</v>
      </c>
      <c r="B8091" s="22" t="s">
        <v>7</v>
      </c>
      <c r="C8091" s="23" t="s">
        <v>14</v>
      </c>
      <c r="D8091" s="41">
        <v>23500</v>
      </c>
      <c r="E8091" s="23" t="s">
        <v>39</v>
      </c>
    </row>
    <row r="8092" spans="1:5" ht="13.2" x14ac:dyDescent="0.25">
      <c r="A8092" s="23">
        <v>8091</v>
      </c>
      <c r="B8092" s="22" t="s">
        <v>7</v>
      </c>
      <c r="C8092" s="23" t="s">
        <v>14</v>
      </c>
      <c r="D8092" s="41">
        <v>8000</v>
      </c>
      <c r="E8092" s="23" t="s">
        <v>39</v>
      </c>
    </row>
    <row r="8093" spans="1:5" ht="13.2" x14ac:dyDescent="0.25">
      <c r="A8093" s="23">
        <v>8092</v>
      </c>
      <c r="B8093" s="22" t="s">
        <v>7</v>
      </c>
      <c r="C8093" s="23" t="s">
        <v>10</v>
      </c>
      <c r="D8093" s="41">
        <v>11000</v>
      </c>
      <c r="E8093" s="23" t="s">
        <v>40</v>
      </c>
    </row>
    <row r="8094" spans="1:5" ht="13.2" x14ac:dyDescent="0.25">
      <c r="A8094" s="23">
        <v>8093</v>
      </c>
      <c r="B8094" s="22" t="s">
        <v>7</v>
      </c>
      <c r="C8094" s="23" t="s">
        <v>14</v>
      </c>
      <c r="D8094" s="41">
        <v>3250</v>
      </c>
      <c r="E8094" s="23" t="s">
        <v>40</v>
      </c>
    </row>
    <row r="8095" spans="1:5" ht="13.2" x14ac:dyDescent="0.25">
      <c r="A8095" s="23">
        <v>8094</v>
      </c>
      <c r="B8095" s="22" t="s">
        <v>7</v>
      </c>
      <c r="C8095" s="23" t="s">
        <v>14</v>
      </c>
      <c r="D8095" s="41">
        <v>500</v>
      </c>
      <c r="E8095" s="23" t="s">
        <v>40</v>
      </c>
    </row>
    <row r="8096" spans="1:5" ht="13.2" x14ac:dyDescent="0.25">
      <c r="A8096" s="23">
        <v>8095</v>
      </c>
      <c r="B8096" s="22" t="s">
        <v>7</v>
      </c>
      <c r="C8096" s="23" t="s">
        <v>14</v>
      </c>
      <c r="D8096" s="41">
        <v>2500</v>
      </c>
      <c r="E8096" s="23" t="s">
        <v>40</v>
      </c>
    </row>
    <row r="8097" spans="1:5" ht="13.2" x14ac:dyDescent="0.25">
      <c r="A8097" s="23">
        <v>8096</v>
      </c>
      <c r="B8097" s="22" t="s">
        <v>7</v>
      </c>
      <c r="C8097" s="23" t="s">
        <v>14</v>
      </c>
      <c r="D8097" s="41">
        <v>4000</v>
      </c>
      <c r="E8097" s="23" t="s">
        <v>40</v>
      </c>
    </row>
    <row r="8098" spans="1:5" ht="13.2" x14ac:dyDescent="0.25">
      <c r="A8098" s="23">
        <v>8097</v>
      </c>
      <c r="B8098" s="22" t="s">
        <v>7</v>
      </c>
      <c r="C8098" s="23" t="s">
        <v>14</v>
      </c>
      <c r="D8098" s="41">
        <v>2250</v>
      </c>
      <c r="E8098" s="23" t="s">
        <v>40</v>
      </c>
    </row>
    <row r="8099" spans="1:5" ht="13.2" x14ac:dyDescent="0.25">
      <c r="A8099" s="23">
        <v>8098</v>
      </c>
      <c r="B8099" s="22" t="s">
        <v>7</v>
      </c>
      <c r="C8099" s="23" t="s">
        <v>13</v>
      </c>
      <c r="D8099" s="41">
        <v>3750</v>
      </c>
      <c r="E8099" s="23" t="s">
        <v>39</v>
      </c>
    </row>
    <row r="8100" spans="1:5" ht="13.2" x14ac:dyDescent="0.25">
      <c r="A8100" s="23">
        <v>8099</v>
      </c>
      <c r="B8100" s="22" t="s">
        <v>7</v>
      </c>
      <c r="C8100" s="23" t="s">
        <v>13</v>
      </c>
      <c r="D8100" s="41">
        <v>3750</v>
      </c>
      <c r="E8100" s="23" t="s">
        <v>39</v>
      </c>
    </row>
    <row r="8101" spans="1:5" ht="13.2" x14ac:dyDescent="0.25">
      <c r="A8101" s="23">
        <v>8100</v>
      </c>
      <c r="B8101" s="22" t="s">
        <v>7</v>
      </c>
      <c r="C8101" s="23" t="s">
        <v>10</v>
      </c>
      <c r="D8101" s="41">
        <v>5000</v>
      </c>
      <c r="E8101" s="23" t="s">
        <v>39</v>
      </c>
    </row>
    <row r="8102" spans="1:5" ht="13.2" x14ac:dyDescent="0.25">
      <c r="A8102" s="23">
        <v>8101</v>
      </c>
      <c r="B8102" s="22" t="s">
        <v>7</v>
      </c>
      <c r="C8102" s="23" t="s">
        <v>10</v>
      </c>
      <c r="D8102" s="41">
        <v>7500</v>
      </c>
      <c r="E8102" s="23" t="s">
        <v>39</v>
      </c>
    </row>
    <row r="8103" spans="1:5" ht="13.2" x14ac:dyDescent="0.25">
      <c r="A8103" s="23">
        <v>8102</v>
      </c>
      <c r="B8103" s="22" t="s">
        <v>7</v>
      </c>
      <c r="C8103" s="23" t="s">
        <v>14</v>
      </c>
      <c r="D8103" s="41">
        <v>4250</v>
      </c>
      <c r="E8103" s="23" t="s">
        <v>39</v>
      </c>
    </row>
    <row r="8104" spans="1:5" ht="13.2" x14ac:dyDescent="0.25">
      <c r="A8104" s="23">
        <v>8103</v>
      </c>
      <c r="B8104" s="22" t="s">
        <v>7</v>
      </c>
      <c r="C8104" s="23" t="s">
        <v>13</v>
      </c>
      <c r="D8104" s="41">
        <v>7500</v>
      </c>
      <c r="E8104" s="23" t="s">
        <v>39</v>
      </c>
    </row>
    <row r="8105" spans="1:5" ht="13.2" x14ac:dyDescent="0.25">
      <c r="A8105" s="23">
        <v>8104</v>
      </c>
      <c r="B8105" s="22" t="s">
        <v>7</v>
      </c>
      <c r="C8105" s="23" t="s">
        <v>13</v>
      </c>
      <c r="D8105" s="41">
        <v>22500</v>
      </c>
      <c r="E8105" s="23" t="s">
        <v>39</v>
      </c>
    </row>
    <row r="8106" spans="1:5" ht="13.2" x14ac:dyDescent="0.25">
      <c r="A8106" s="23">
        <v>8105</v>
      </c>
      <c r="B8106" s="22" t="s">
        <v>7</v>
      </c>
      <c r="C8106" s="23" t="s">
        <v>10</v>
      </c>
      <c r="D8106" s="41">
        <v>7500</v>
      </c>
      <c r="E8106" s="23" t="s">
        <v>39</v>
      </c>
    </row>
    <row r="8107" spans="1:5" ht="13.2" x14ac:dyDescent="0.25">
      <c r="A8107" s="23">
        <v>8106</v>
      </c>
      <c r="B8107" s="22" t="s">
        <v>7</v>
      </c>
      <c r="C8107" s="23" t="s">
        <v>14</v>
      </c>
      <c r="D8107" s="41">
        <v>10000</v>
      </c>
      <c r="E8107" s="23" t="s">
        <v>39</v>
      </c>
    </row>
    <row r="8108" spans="1:5" ht="13.2" x14ac:dyDescent="0.25">
      <c r="A8108" s="23">
        <v>8107</v>
      </c>
      <c r="B8108" s="22" t="s">
        <v>7</v>
      </c>
      <c r="C8108" s="23" t="s">
        <v>13</v>
      </c>
      <c r="D8108" s="41">
        <v>11250</v>
      </c>
      <c r="E8108" s="23" t="s">
        <v>39</v>
      </c>
    </row>
    <row r="8109" spans="1:5" ht="13.2" x14ac:dyDescent="0.25">
      <c r="A8109" s="23">
        <v>8108</v>
      </c>
      <c r="B8109" s="22" t="s">
        <v>7</v>
      </c>
      <c r="C8109" s="23" t="s">
        <v>10</v>
      </c>
      <c r="D8109" s="41">
        <v>5000</v>
      </c>
      <c r="E8109" s="23" t="s">
        <v>39</v>
      </c>
    </row>
    <row r="8110" spans="1:5" ht="13.2" x14ac:dyDescent="0.25">
      <c r="A8110" s="23">
        <v>8109</v>
      </c>
      <c r="B8110" s="22" t="s">
        <v>7</v>
      </c>
      <c r="C8110" s="23" t="s">
        <v>14</v>
      </c>
      <c r="D8110" s="41">
        <v>1750</v>
      </c>
      <c r="E8110" s="23" t="s">
        <v>39</v>
      </c>
    </row>
    <row r="8111" spans="1:5" ht="13.2" x14ac:dyDescent="0.25">
      <c r="A8111" s="23">
        <v>8110</v>
      </c>
      <c r="B8111" s="22" t="s">
        <v>7</v>
      </c>
      <c r="C8111" s="23" t="s">
        <v>10</v>
      </c>
      <c r="D8111" s="41">
        <v>5000</v>
      </c>
      <c r="E8111" s="23" t="s">
        <v>40</v>
      </c>
    </row>
    <row r="8112" spans="1:5" ht="13.2" x14ac:dyDescent="0.25">
      <c r="A8112" s="23">
        <v>8111</v>
      </c>
      <c r="B8112" s="22" t="s">
        <v>7</v>
      </c>
      <c r="C8112" s="23" t="s">
        <v>14</v>
      </c>
      <c r="D8112" s="41">
        <v>7750</v>
      </c>
      <c r="E8112" s="23" t="s">
        <v>40</v>
      </c>
    </row>
    <row r="8113" spans="1:5" ht="13.2" x14ac:dyDescent="0.25">
      <c r="A8113" s="23">
        <v>8112</v>
      </c>
      <c r="B8113" s="22" t="s">
        <v>7</v>
      </c>
      <c r="C8113" s="23" t="s">
        <v>14</v>
      </c>
      <c r="D8113" s="41">
        <v>1750</v>
      </c>
      <c r="E8113" s="23" t="s">
        <v>39</v>
      </c>
    </row>
    <row r="8114" spans="1:5" ht="13.2" x14ac:dyDescent="0.25">
      <c r="A8114" s="23">
        <v>8113</v>
      </c>
      <c r="B8114" s="22" t="s">
        <v>7</v>
      </c>
      <c r="C8114" s="23" t="s">
        <v>10</v>
      </c>
      <c r="D8114" s="41">
        <v>11000</v>
      </c>
      <c r="E8114" s="23" t="s">
        <v>39</v>
      </c>
    </row>
    <row r="8115" spans="1:5" ht="13.2" x14ac:dyDescent="0.25">
      <c r="A8115" s="23">
        <v>8114</v>
      </c>
      <c r="B8115" s="22" t="s">
        <v>7</v>
      </c>
      <c r="C8115" s="23" t="s">
        <v>14</v>
      </c>
      <c r="D8115" s="41">
        <v>23500</v>
      </c>
      <c r="E8115" s="23" t="s">
        <v>39</v>
      </c>
    </row>
    <row r="8116" spans="1:5" ht="13.2" x14ac:dyDescent="0.25">
      <c r="A8116" s="23">
        <v>8115</v>
      </c>
      <c r="B8116" s="22" t="s">
        <v>7</v>
      </c>
      <c r="C8116" s="23" t="s">
        <v>14</v>
      </c>
      <c r="D8116" s="41">
        <v>500</v>
      </c>
      <c r="E8116" s="23" t="s">
        <v>39</v>
      </c>
    </row>
    <row r="8117" spans="1:5" ht="13.2" x14ac:dyDescent="0.25">
      <c r="A8117" s="23">
        <v>8116</v>
      </c>
      <c r="B8117" s="22" t="s">
        <v>7</v>
      </c>
      <c r="C8117" s="23" t="s">
        <v>14</v>
      </c>
      <c r="D8117" s="41">
        <v>750</v>
      </c>
      <c r="E8117" s="23" t="s">
        <v>39</v>
      </c>
    </row>
    <row r="8118" spans="1:5" ht="13.2" x14ac:dyDescent="0.25">
      <c r="A8118" s="23">
        <v>8117</v>
      </c>
      <c r="B8118" s="22" t="s">
        <v>7</v>
      </c>
      <c r="C8118" s="23" t="s">
        <v>14</v>
      </c>
      <c r="D8118" s="41">
        <v>1750</v>
      </c>
      <c r="E8118" s="23" t="s">
        <v>39</v>
      </c>
    </row>
    <row r="8119" spans="1:5" ht="13.2" x14ac:dyDescent="0.25">
      <c r="A8119" s="23">
        <v>8118</v>
      </c>
      <c r="B8119" s="22" t="s">
        <v>7</v>
      </c>
      <c r="C8119" s="23" t="s">
        <v>10</v>
      </c>
      <c r="D8119" s="41">
        <v>7500</v>
      </c>
      <c r="E8119" s="23" t="s">
        <v>39</v>
      </c>
    </row>
    <row r="8120" spans="1:5" ht="13.2" x14ac:dyDescent="0.25">
      <c r="A8120" s="23">
        <v>8119</v>
      </c>
      <c r="B8120" s="22" t="s">
        <v>7</v>
      </c>
      <c r="C8120" s="23" t="s">
        <v>14</v>
      </c>
      <c r="D8120" s="41">
        <v>10000</v>
      </c>
      <c r="E8120" s="23" t="s">
        <v>39</v>
      </c>
    </row>
    <row r="8121" spans="1:5" ht="13.2" x14ac:dyDescent="0.25">
      <c r="A8121" s="23">
        <v>8120</v>
      </c>
      <c r="B8121" s="22" t="s">
        <v>7</v>
      </c>
      <c r="C8121" s="23" t="s">
        <v>10</v>
      </c>
      <c r="D8121" s="41">
        <v>7500</v>
      </c>
      <c r="E8121" s="23" t="s">
        <v>40</v>
      </c>
    </row>
    <row r="8122" spans="1:5" ht="13.2" x14ac:dyDescent="0.25">
      <c r="A8122" s="23">
        <v>8121</v>
      </c>
      <c r="B8122" s="22" t="s">
        <v>7</v>
      </c>
      <c r="C8122" s="23" t="s">
        <v>14</v>
      </c>
      <c r="D8122" s="41">
        <v>12500</v>
      </c>
      <c r="E8122" s="23" t="s">
        <v>40</v>
      </c>
    </row>
    <row r="8123" spans="1:5" ht="13.2" x14ac:dyDescent="0.25">
      <c r="A8123" s="23">
        <v>8122</v>
      </c>
      <c r="B8123" s="22" t="s">
        <v>7</v>
      </c>
      <c r="C8123" s="23" t="s">
        <v>13</v>
      </c>
      <c r="D8123" s="41">
        <v>7500</v>
      </c>
      <c r="E8123" s="23" t="s">
        <v>39</v>
      </c>
    </row>
    <row r="8124" spans="1:5" ht="13.2" x14ac:dyDescent="0.25">
      <c r="A8124" s="23">
        <v>8123</v>
      </c>
      <c r="B8124" s="22" t="s">
        <v>7</v>
      </c>
      <c r="C8124" s="23" t="s">
        <v>14</v>
      </c>
      <c r="D8124" s="41">
        <v>11500</v>
      </c>
      <c r="E8124" s="23" t="s">
        <v>39</v>
      </c>
    </row>
    <row r="8125" spans="1:5" ht="13.2" x14ac:dyDescent="0.25">
      <c r="A8125" s="23">
        <v>8124</v>
      </c>
      <c r="B8125" s="22" t="s">
        <v>7</v>
      </c>
      <c r="C8125" s="23" t="s">
        <v>10</v>
      </c>
      <c r="D8125" s="41">
        <v>2500</v>
      </c>
      <c r="E8125" s="23" t="s">
        <v>40</v>
      </c>
    </row>
    <row r="8126" spans="1:5" ht="13.2" x14ac:dyDescent="0.25">
      <c r="A8126" s="23">
        <v>8125</v>
      </c>
      <c r="B8126" s="22" t="s">
        <v>7</v>
      </c>
      <c r="C8126" s="23" t="s">
        <v>10</v>
      </c>
      <c r="D8126" s="41">
        <v>11000</v>
      </c>
      <c r="E8126" s="23" t="s">
        <v>40</v>
      </c>
    </row>
    <row r="8127" spans="1:5" ht="13.2" x14ac:dyDescent="0.25">
      <c r="A8127" s="23">
        <v>8126</v>
      </c>
      <c r="B8127" s="22" t="s">
        <v>7</v>
      </c>
      <c r="C8127" s="23" t="s">
        <v>14</v>
      </c>
      <c r="D8127" s="41">
        <v>2000</v>
      </c>
      <c r="E8127" s="23" t="s">
        <v>40</v>
      </c>
    </row>
    <row r="8128" spans="1:5" ht="13.2" x14ac:dyDescent="0.25">
      <c r="A8128" s="23">
        <v>8127</v>
      </c>
      <c r="B8128" s="22" t="s">
        <v>7</v>
      </c>
      <c r="C8128" s="23" t="s">
        <v>14</v>
      </c>
      <c r="D8128" s="41">
        <v>10500</v>
      </c>
      <c r="E8128" s="23" t="s">
        <v>40</v>
      </c>
    </row>
    <row r="8129" spans="1:5" ht="13.2" x14ac:dyDescent="0.25">
      <c r="A8129" s="23">
        <v>8128</v>
      </c>
      <c r="B8129" s="22" t="s">
        <v>7</v>
      </c>
      <c r="C8129" s="23" t="s">
        <v>14</v>
      </c>
      <c r="D8129" s="41">
        <v>500</v>
      </c>
      <c r="E8129" s="23" t="s">
        <v>40</v>
      </c>
    </row>
    <row r="8130" spans="1:5" ht="13.2" x14ac:dyDescent="0.25">
      <c r="A8130" s="23">
        <v>8129</v>
      </c>
      <c r="B8130" s="22" t="s">
        <v>7</v>
      </c>
      <c r="C8130" s="23" t="s">
        <v>14</v>
      </c>
      <c r="D8130" s="41">
        <v>750</v>
      </c>
      <c r="E8130" s="23" t="s">
        <v>40</v>
      </c>
    </row>
    <row r="8131" spans="1:5" ht="13.2" x14ac:dyDescent="0.25">
      <c r="A8131" s="23">
        <v>8130</v>
      </c>
      <c r="B8131" s="22" t="s">
        <v>7</v>
      </c>
      <c r="C8131" s="23" t="s">
        <v>14</v>
      </c>
      <c r="D8131" s="41">
        <v>1750</v>
      </c>
      <c r="E8131" s="23" t="s">
        <v>40</v>
      </c>
    </row>
    <row r="8132" spans="1:5" ht="13.2" x14ac:dyDescent="0.25">
      <c r="A8132" s="23">
        <v>8131</v>
      </c>
      <c r="B8132" s="22" t="s">
        <v>7</v>
      </c>
      <c r="C8132" s="23" t="s">
        <v>13</v>
      </c>
      <c r="D8132" s="41">
        <v>7500</v>
      </c>
      <c r="E8132" s="23" t="s">
        <v>40</v>
      </c>
    </row>
    <row r="8133" spans="1:5" ht="13.2" x14ac:dyDescent="0.25">
      <c r="A8133" s="23">
        <v>8132</v>
      </c>
      <c r="B8133" s="22" t="s">
        <v>7</v>
      </c>
      <c r="C8133" s="23" t="s">
        <v>13</v>
      </c>
      <c r="D8133" s="41">
        <v>3750</v>
      </c>
      <c r="E8133" s="23" t="s">
        <v>40</v>
      </c>
    </row>
    <row r="8134" spans="1:5" ht="13.2" x14ac:dyDescent="0.25">
      <c r="A8134" s="23">
        <v>8133</v>
      </c>
      <c r="B8134" s="22" t="s">
        <v>7</v>
      </c>
      <c r="C8134" s="23" t="s">
        <v>10</v>
      </c>
      <c r="D8134" s="41">
        <v>2500</v>
      </c>
      <c r="E8134" s="23" t="s">
        <v>39</v>
      </c>
    </row>
    <row r="8135" spans="1:5" ht="13.2" x14ac:dyDescent="0.25">
      <c r="A8135" s="23">
        <v>8134</v>
      </c>
      <c r="B8135" s="22" t="s">
        <v>7</v>
      </c>
      <c r="C8135" s="23" t="s">
        <v>14</v>
      </c>
      <c r="D8135" s="41">
        <v>1750</v>
      </c>
      <c r="E8135" s="23" t="s">
        <v>39</v>
      </c>
    </row>
    <row r="8136" spans="1:5" ht="13.2" x14ac:dyDescent="0.25">
      <c r="A8136" s="23">
        <v>8135</v>
      </c>
      <c r="B8136" s="22" t="s">
        <v>7</v>
      </c>
      <c r="C8136" s="23" t="s">
        <v>10</v>
      </c>
      <c r="D8136" s="41">
        <v>10000</v>
      </c>
      <c r="E8136" s="23" t="s">
        <v>39</v>
      </c>
    </row>
    <row r="8137" spans="1:5" ht="13.2" x14ac:dyDescent="0.25">
      <c r="A8137" s="23">
        <v>8136</v>
      </c>
      <c r="B8137" s="22" t="s">
        <v>7</v>
      </c>
      <c r="C8137" s="23" t="s">
        <v>10</v>
      </c>
      <c r="D8137" s="41">
        <v>2500</v>
      </c>
      <c r="E8137" s="23" t="s">
        <v>40</v>
      </c>
    </row>
    <row r="8138" spans="1:5" ht="13.2" x14ac:dyDescent="0.25">
      <c r="A8138" s="23">
        <v>8137</v>
      </c>
      <c r="B8138" s="22" t="s">
        <v>7</v>
      </c>
      <c r="C8138" s="23" t="s">
        <v>14</v>
      </c>
      <c r="D8138" s="41">
        <v>10000</v>
      </c>
      <c r="E8138" s="23" t="s">
        <v>40</v>
      </c>
    </row>
    <row r="8139" spans="1:5" ht="13.2" x14ac:dyDescent="0.25">
      <c r="A8139" s="23">
        <v>8138</v>
      </c>
      <c r="B8139" s="22" t="s">
        <v>7</v>
      </c>
      <c r="C8139" s="23" t="s">
        <v>14</v>
      </c>
      <c r="D8139" s="41">
        <v>5500</v>
      </c>
      <c r="E8139" s="23" t="s">
        <v>40</v>
      </c>
    </row>
    <row r="8140" spans="1:5" ht="13.2" x14ac:dyDescent="0.25">
      <c r="A8140" s="23">
        <v>8139</v>
      </c>
      <c r="B8140" s="22" t="s">
        <v>7</v>
      </c>
      <c r="C8140" s="23" t="s">
        <v>14</v>
      </c>
      <c r="D8140" s="41">
        <v>500</v>
      </c>
      <c r="E8140" s="23" t="s">
        <v>40</v>
      </c>
    </row>
    <row r="8141" spans="1:5" ht="13.2" x14ac:dyDescent="0.25">
      <c r="A8141" s="23">
        <v>8140</v>
      </c>
      <c r="B8141" s="22" t="s">
        <v>7</v>
      </c>
      <c r="C8141" s="23" t="s">
        <v>14</v>
      </c>
      <c r="D8141" s="41">
        <v>13500</v>
      </c>
      <c r="E8141" s="23" t="s">
        <v>40</v>
      </c>
    </row>
    <row r="8142" spans="1:5" ht="13.2" x14ac:dyDescent="0.25">
      <c r="A8142" s="23">
        <v>8141</v>
      </c>
      <c r="B8142" s="22" t="s">
        <v>7</v>
      </c>
      <c r="C8142" s="23" t="s">
        <v>13</v>
      </c>
      <c r="D8142" s="41">
        <v>15000</v>
      </c>
      <c r="E8142" s="23" t="s">
        <v>40</v>
      </c>
    </row>
    <row r="8143" spans="1:5" ht="13.2" x14ac:dyDescent="0.25">
      <c r="A8143" s="23">
        <v>8142</v>
      </c>
      <c r="B8143" s="22" t="s">
        <v>7</v>
      </c>
      <c r="C8143" s="23" t="s">
        <v>14</v>
      </c>
      <c r="D8143" s="41">
        <v>5000</v>
      </c>
      <c r="E8143" s="23" t="s">
        <v>40</v>
      </c>
    </row>
    <row r="8144" spans="1:5" ht="13.2" x14ac:dyDescent="0.25">
      <c r="A8144" s="23">
        <v>8143</v>
      </c>
      <c r="B8144" s="22" t="s">
        <v>7</v>
      </c>
      <c r="C8144" s="23" t="s">
        <v>14</v>
      </c>
      <c r="D8144" s="41">
        <v>8750</v>
      </c>
      <c r="E8144" s="23" t="s">
        <v>40</v>
      </c>
    </row>
    <row r="8145" spans="1:5" ht="13.2" x14ac:dyDescent="0.25">
      <c r="A8145" s="23">
        <v>8144</v>
      </c>
      <c r="B8145" s="22" t="s">
        <v>7</v>
      </c>
      <c r="C8145" s="23" t="s">
        <v>10</v>
      </c>
      <c r="D8145" s="41">
        <v>12500</v>
      </c>
      <c r="E8145" s="23" t="s">
        <v>39</v>
      </c>
    </row>
    <row r="8146" spans="1:5" ht="13.2" x14ac:dyDescent="0.25">
      <c r="A8146" s="23">
        <v>8145</v>
      </c>
      <c r="B8146" s="22" t="s">
        <v>7</v>
      </c>
      <c r="C8146" s="23" t="s">
        <v>14</v>
      </c>
      <c r="D8146" s="41">
        <v>9000</v>
      </c>
      <c r="E8146" s="23" t="s">
        <v>39</v>
      </c>
    </row>
    <row r="8147" spans="1:5" ht="13.2" x14ac:dyDescent="0.25">
      <c r="A8147" s="23">
        <v>8146</v>
      </c>
      <c r="B8147" s="22" t="s">
        <v>7</v>
      </c>
      <c r="C8147" s="23" t="s">
        <v>14</v>
      </c>
      <c r="D8147" s="41">
        <v>3500</v>
      </c>
      <c r="E8147" s="23" t="s">
        <v>39</v>
      </c>
    </row>
    <row r="8148" spans="1:5" ht="13.2" x14ac:dyDescent="0.25">
      <c r="A8148" s="23">
        <v>8147</v>
      </c>
      <c r="B8148" s="22" t="s">
        <v>7</v>
      </c>
      <c r="C8148" s="23" t="s">
        <v>12</v>
      </c>
      <c r="D8148" s="41">
        <v>12500</v>
      </c>
      <c r="E8148" s="23" t="s">
        <v>39</v>
      </c>
    </row>
    <row r="8149" spans="1:5" ht="13.2" x14ac:dyDescent="0.25">
      <c r="A8149" s="23">
        <v>8148</v>
      </c>
      <c r="B8149" s="22" t="s">
        <v>7</v>
      </c>
      <c r="C8149" s="23" t="s">
        <v>12</v>
      </c>
      <c r="D8149" s="41">
        <v>8750</v>
      </c>
      <c r="E8149" s="23" t="s">
        <v>39</v>
      </c>
    </row>
    <row r="8150" spans="1:5" ht="13.2" x14ac:dyDescent="0.25">
      <c r="A8150" s="23">
        <v>8149</v>
      </c>
      <c r="B8150" s="22" t="s">
        <v>7</v>
      </c>
      <c r="C8150" s="23" t="s">
        <v>12</v>
      </c>
      <c r="D8150" s="41">
        <v>10000</v>
      </c>
      <c r="E8150" s="23" t="s">
        <v>39</v>
      </c>
    </row>
    <row r="8151" spans="1:5" ht="13.2" x14ac:dyDescent="0.25">
      <c r="A8151" s="23">
        <v>8150</v>
      </c>
      <c r="B8151" s="22" t="s">
        <v>7</v>
      </c>
      <c r="C8151" s="23" t="s">
        <v>12</v>
      </c>
      <c r="D8151" s="41">
        <v>10000</v>
      </c>
      <c r="E8151" s="23" t="s">
        <v>39</v>
      </c>
    </row>
    <row r="8152" spans="1:5" ht="13.2" x14ac:dyDescent="0.25">
      <c r="A8152" s="23">
        <v>8151</v>
      </c>
      <c r="B8152" s="22" t="s">
        <v>7</v>
      </c>
      <c r="C8152" s="23" t="s">
        <v>12</v>
      </c>
      <c r="D8152" s="41">
        <v>8750</v>
      </c>
      <c r="E8152" s="23" t="s">
        <v>39</v>
      </c>
    </row>
    <row r="8153" spans="1:5" ht="13.2" x14ac:dyDescent="0.25">
      <c r="A8153" s="23">
        <v>8152</v>
      </c>
      <c r="B8153" s="22" t="s">
        <v>7</v>
      </c>
      <c r="C8153" s="23" t="s">
        <v>12</v>
      </c>
      <c r="D8153" s="41">
        <v>12500</v>
      </c>
      <c r="E8153" s="23" t="s">
        <v>39</v>
      </c>
    </row>
    <row r="8154" spans="1:5" ht="13.2" x14ac:dyDescent="0.25">
      <c r="A8154" s="23">
        <v>8153</v>
      </c>
      <c r="B8154" s="22" t="s">
        <v>7</v>
      </c>
      <c r="C8154" s="23" t="s">
        <v>12</v>
      </c>
      <c r="D8154" s="41">
        <v>8750</v>
      </c>
      <c r="E8154" s="23" t="s">
        <v>39</v>
      </c>
    </row>
    <row r="8155" spans="1:5" ht="13.2" x14ac:dyDescent="0.25">
      <c r="A8155" s="23">
        <v>8154</v>
      </c>
      <c r="B8155" s="22" t="s">
        <v>7</v>
      </c>
      <c r="C8155" s="23" t="s">
        <v>12</v>
      </c>
      <c r="D8155" s="41">
        <v>12500</v>
      </c>
      <c r="E8155" s="23" t="s">
        <v>39</v>
      </c>
    </row>
    <row r="8156" spans="1:5" ht="13.2" x14ac:dyDescent="0.25">
      <c r="A8156" s="23">
        <v>8155</v>
      </c>
      <c r="B8156" s="22" t="s">
        <v>7</v>
      </c>
      <c r="C8156" s="23" t="s">
        <v>12</v>
      </c>
      <c r="D8156" s="41">
        <v>12500</v>
      </c>
      <c r="E8156" s="23" t="s">
        <v>39</v>
      </c>
    </row>
    <row r="8157" spans="1:5" ht="13.2" x14ac:dyDescent="0.25">
      <c r="A8157" s="23">
        <v>8156</v>
      </c>
      <c r="B8157" s="22" t="s">
        <v>7</v>
      </c>
      <c r="C8157" s="23" t="s">
        <v>12</v>
      </c>
      <c r="D8157" s="41">
        <v>8750</v>
      </c>
      <c r="E8157" s="23" t="s">
        <v>39</v>
      </c>
    </row>
    <row r="8158" spans="1:5" ht="13.2" x14ac:dyDescent="0.25">
      <c r="A8158" s="23">
        <v>8157</v>
      </c>
      <c r="B8158" s="22" t="s">
        <v>7</v>
      </c>
      <c r="C8158" s="23" t="s">
        <v>12</v>
      </c>
      <c r="D8158" s="41">
        <v>12500</v>
      </c>
      <c r="E8158" s="23" t="s">
        <v>39</v>
      </c>
    </row>
    <row r="8159" spans="1:5" ht="13.2" x14ac:dyDescent="0.25">
      <c r="A8159" s="23">
        <v>8158</v>
      </c>
      <c r="B8159" s="22" t="s">
        <v>7</v>
      </c>
      <c r="C8159" s="23" t="s">
        <v>12</v>
      </c>
      <c r="D8159" s="41">
        <v>8750</v>
      </c>
      <c r="E8159" s="23" t="s">
        <v>39</v>
      </c>
    </row>
    <row r="8160" spans="1:5" ht="13.2" x14ac:dyDescent="0.25">
      <c r="A8160" s="23">
        <v>8159</v>
      </c>
      <c r="B8160" s="22" t="s">
        <v>7</v>
      </c>
      <c r="C8160" s="23" t="s">
        <v>12</v>
      </c>
      <c r="D8160" s="41">
        <v>12500</v>
      </c>
      <c r="E8160" s="23" t="s">
        <v>39</v>
      </c>
    </row>
    <row r="8161" spans="1:5" ht="13.2" x14ac:dyDescent="0.25">
      <c r="A8161" s="23">
        <v>8160</v>
      </c>
      <c r="B8161" s="22" t="s">
        <v>7</v>
      </c>
      <c r="C8161" s="23" t="s">
        <v>12</v>
      </c>
      <c r="D8161" s="41">
        <v>10000</v>
      </c>
      <c r="E8161" s="23" t="s">
        <v>39</v>
      </c>
    </row>
    <row r="8162" spans="1:5" ht="13.2" x14ac:dyDescent="0.25">
      <c r="A8162" s="23">
        <v>8161</v>
      </c>
      <c r="B8162" s="22" t="s">
        <v>7</v>
      </c>
      <c r="C8162" s="23" t="s">
        <v>12</v>
      </c>
      <c r="D8162" s="41">
        <v>12500</v>
      </c>
      <c r="E8162" s="23" t="s">
        <v>39</v>
      </c>
    </row>
    <row r="8163" spans="1:5" ht="13.2" x14ac:dyDescent="0.25">
      <c r="A8163" s="23">
        <v>8162</v>
      </c>
      <c r="B8163" s="22" t="s">
        <v>7</v>
      </c>
      <c r="C8163" s="23" t="s">
        <v>12</v>
      </c>
      <c r="D8163" s="41">
        <v>10000</v>
      </c>
      <c r="E8163" s="23" t="s">
        <v>39</v>
      </c>
    </row>
    <row r="8164" spans="1:5" ht="13.2" x14ac:dyDescent="0.25">
      <c r="A8164" s="23">
        <v>8163</v>
      </c>
      <c r="B8164" s="22" t="s">
        <v>7</v>
      </c>
      <c r="C8164" s="23" t="s">
        <v>12</v>
      </c>
      <c r="D8164" s="41">
        <v>12500</v>
      </c>
      <c r="E8164" s="23" t="s">
        <v>39</v>
      </c>
    </row>
    <row r="8165" spans="1:5" ht="13.2" x14ac:dyDescent="0.25">
      <c r="A8165" s="23">
        <v>8164</v>
      </c>
      <c r="B8165" s="22" t="s">
        <v>7</v>
      </c>
      <c r="C8165" s="23" t="s">
        <v>12</v>
      </c>
      <c r="D8165" s="41">
        <v>10000</v>
      </c>
      <c r="E8165" s="23" t="s">
        <v>39</v>
      </c>
    </row>
    <row r="8166" spans="1:5" ht="13.2" x14ac:dyDescent="0.25">
      <c r="A8166" s="23">
        <v>8165</v>
      </c>
      <c r="B8166" s="22" t="s">
        <v>7</v>
      </c>
      <c r="C8166" s="23" t="s">
        <v>12</v>
      </c>
      <c r="D8166" s="41">
        <v>10000</v>
      </c>
      <c r="E8166" s="23" t="s">
        <v>39</v>
      </c>
    </row>
    <row r="8167" spans="1:5" ht="13.2" x14ac:dyDescent="0.25">
      <c r="A8167" s="23">
        <v>8166</v>
      </c>
      <c r="B8167" s="22" t="s">
        <v>7</v>
      </c>
      <c r="C8167" s="23" t="s">
        <v>13</v>
      </c>
      <c r="D8167" s="41">
        <v>34500</v>
      </c>
      <c r="E8167" s="23" t="s">
        <v>39</v>
      </c>
    </row>
    <row r="8168" spans="1:5" ht="13.2" x14ac:dyDescent="0.25">
      <c r="A8168" s="23">
        <v>8167</v>
      </c>
      <c r="B8168" s="22" t="s">
        <v>7</v>
      </c>
      <c r="C8168" s="23" t="s">
        <v>10</v>
      </c>
      <c r="D8168" s="41">
        <v>15000</v>
      </c>
      <c r="E8168" s="23" t="s">
        <v>39</v>
      </c>
    </row>
    <row r="8169" spans="1:5" ht="13.2" x14ac:dyDescent="0.25">
      <c r="A8169" s="23">
        <v>8168</v>
      </c>
      <c r="B8169" s="22" t="s">
        <v>7</v>
      </c>
      <c r="C8169" s="23" t="s">
        <v>12</v>
      </c>
      <c r="D8169" s="41">
        <v>12500</v>
      </c>
      <c r="E8169" s="23" t="s">
        <v>39</v>
      </c>
    </row>
    <row r="8170" spans="1:5" ht="13.2" x14ac:dyDescent="0.25">
      <c r="A8170" s="23">
        <v>8169</v>
      </c>
      <c r="B8170" s="22" t="s">
        <v>7</v>
      </c>
      <c r="C8170" s="23" t="s">
        <v>12</v>
      </c>
      <c r="D8170" s="41">
        <v>10000</v>
      </c>
      <c r="E8170" s="23" t="s">
        <v>39</v>
      </c>
    </row>
    <row r="8171" spans="1:5" ht="13.2" x14ac:dyDescent="0.25">
      <c r="A8171" s="23">
        <v>8170</v>
      </c>
      <c r="B8171" s="22" t="s">
        <v>7</v>
      </c>
      <c r="C8171" s="23" t="s">
        <v>12</v>
      </c>
      <c r="D8171" s="41">
        <v>12500</v>
      </c>
      <c r="E8171" s="23" t="s">
        <v>39</v>
      </c>
    </row>
    <row r="8172" spans="1:5" ht="13.2" x14ac:dyDescent="0.25">
      <c r="A8172" s="23">
        <v>8171</v>
      </c>
      <c r="B8172" s="22" t="s">
        <v>7</v>
      </c>
      <c r="C8172" s="23" t="s">
        <v>12</v>
      </c>
      <c r="D8172" s="41">
        <v>10000</v>
      </c>
      <c r="E8172" s="23" t="s">
        <v>39</v>
      </c>
    </row>
    <row r="8173" spans="1:5" ht="13.2" x14ac:dyDescent="0.25">
      <c r="A8173" s="23">
        <v>8172</v>
      </c>
      <c r="B8173" s="22" t="s">
        <v>7</v>
      </c>
      <c r="C8173" s="23" t="s">
        <v>12</v>
      </c>
      <c r="D8173" s="41">
        <v>8750</v>
      </c>
      <c r="E8173" s="23" t="s">
        <v>39</v>
      </c>
    </row>
    <row r="8174" spans="1:5" ht="13.2" x14ac:dyDescent="0.25">
      <c r="A8174" s="23">
        <v>8173</v>
      </c>
      <c r="B8174" s="22" t="s">
        <v>7</v>
      </c>
      <c r="C8174" s="23" t="s">
        <v>12</v>
      </c>
      <c r="D8174" s="41">
        <v>10000</v>
      </c>
      <c r="E8174" s="23" t="s">
        <v>39</v>
      </c>
    </row>
    <row r="8175" spans="1:5" ht="13.2" x14ac:dyDescent="0.25">
      <c r="A8175" s="23">
        <v>8174</v>
      </c>
      <c r="B8175" s="22" t="s">
        <v>7</v>
      </c>
      <c r="C8175" s="23" t="s">
        <v>13</v>
      </c>
      <c r="D8175" s="41">
        <v>7500</v>
      </c>
      <c r="E8175" s="23" t="s">
        <v>39</v>
      </c>
    </row>
    <row r="8176" spans="1:5" ht="13.2" x14ac:dyDescent="0.25">
      <c r="A8176" s="23">
        <v>8175</v>
      </c>
      <c r="B8176" s="22" t="s">
        <v>7</v>
      </c>
      <c r="C8176" s="23" t="s">
        <v>12</v>
      </c>
      <c r="D8176" s="41">
        <v>12500</v>
      </c>
      <c r="E8176" s="23" t="s">
        <v>39</v>
      </c>
    </row>
    <row r="8177" spans="1:5" ht="13.2" x14ac:dyDescent="0.25">
      <c r="A8177" s="23">
        <v>8176</v>
      </c>
      <c r="B8177" s="22" t="s">
        <v>7</v>
      </c>
      <c r="C8177" s="23" t="s">
        <v>12</v>
      </c>
      <c r="D8177" s="41">
        <v>8750</v>
      </c>
      <c r="E8177" s="23" t="s">
        <v>39</v>
      </c>
    </row>
    <row r="8178" spans="1:5" ht="13.2" x14ac:dyDescent="0.25">
      <c r="A8178" s="23">
        <v>8177</v>
      </c>
      <c r="B8178" s="22" t="s">
        <v>7</v>
      </c>
      <c r="C8178" s="23" t="s">
        <v>10</v>
      </c>
      <c r="D8178" s="41">
        <v>10000</v>
      </c>
      <c r="E8178" s="23" t="s">
        <v>39</v>
      </c>
    </row>
    <row r="8179" spans="1:5" ht="13.2" x14ac:dyDescent="0.25">
      <c r="A8179" s="23">
        <v>8178</v>
      </c>
      <c r="B8179" s="22" t="s">
        <v>7</v>
      </c>
      <c r="C8179" s="23" t="s">
        <v>10</v>
      </c>
      <c r="D8179" s="41">
        <v>5000</v>
      </c>
      <c r="E8179" s="23" t="s">
        <v>39</v>
      </c>
    </row>
    <row r="8180" spans="1:5" ht="13.2" x14ac:dyDescent="0.25">
      <c r="A8180" s="23">
        <v>8179</v>
      </c>
      <c r="B8180" s="22" t="s">
        <v>7</v>
      </c>
      <c r="C8180" s="23" t="s">
        <v>12</v>
      </c>
      <c r="D8180" s="41">
        <v>10000</v>
      </c>
      <c r="E8180" s="23" t="s">
        <v>39</v>
      </c>
    </row>
    <row r="8181" spans="1:5" ht="13.2" x14ac:dyDescent="0.25">
      <c r="A8181" s="23">
        <v>8180</v>
      </c>
      <c r="B8181" s="22" t="s">
        <v>7</v>
      </c>
      <c r="C8181" s="23" t="s">
        <v>12</v>
      </c>
      <c r="D8181" s="41">
        <v>12500</v>
      </c>
      <c r="E8181" s="23" t="s">
        <v>39</v>
      </c>
    </row>
    <row r="8182" spans="1:5" ht="13.2" x14ac:dyDescent="0.25">
      <c r="A8182" s="23">
        <v>8181</v>
      </c>
      <c r="B8182" s="22" t="s">
        <v>7</v>
      </c>
      <c r="C8182" s="23" t="s">
        <v>12</v>
      </c>
      <c r="D8182" s="41">
        <v>8750</v>
      </c>
      <c r="E8182" s="23" t="s">
        <v>39</v>
      </c>
    </row>
    <row r="8183" spans="1:5" ht="13.2" x14ac:dyDescent="0.25">
      <c r="A8183" s="23">
        <v>8182</v>
      </c>
      <c r="B8183" s="22" t="s">
        <v>7</v>
      </c>
      <c r="C8183" s="23" t="s">
        <v>12</v>
      </c>
      <c r="D8183" s="41">
        <v>12500</v>
      </c>
      <c r="E8183" s="23" t="s">
        <v>39</v>
      </c>
    </row>
    <row r="8184" spans="1:5" ht="13.2" x14ac:dyDescent="0.25">
      <c r="A8184" s="23">
        <v>8183</v>
      </c>
      <c r="B8184" s="22" t="s">
        <v>7</v>
      </c>
      <c r="C8184" s="23" t="s">
        <v>12</v>
      </c>
      <c r="D8184" s="41">
        <v>8750</v>
      </c>
      <c r="E8184" s="23" t="s">
        <v>39</v>
      </c>
    </row>
    <row r="8185" spans="1:5" ht="13.2" x14ac:dyDescent="0.25">
      <c r="A8185" s="23">
        <v>8184</v>
      </c>
      <c r="B8185" s="22" t="s">
        <v>7</v>
      </c>
      <c r="C8185" s="23" t="s">
        <v>12</v>
      </c>
      <c r="D8185" s="41">
        <v>8750</v>
      </c>
      <c r="E8185" s="23" t="s">
        <v>39</v>
      </c>
    </row>
    <row r="8186" spans="1:5" ht="13.2" x14ac:dyDescent="0.25">
      <c r="A8186" s="23">
        <v>8185</v>
      </c>
      <c r="B8186" s="22" t="s">
        <v>7</v>
      </c>
      <c r="C8186" s="23" t="s">
        <v>12</v>
      </c>
      <c r="D8186" s="41">
        <v>10000</v>
      </c>
      <c r="E8186" s="23" t="s">
        <v>39</v>
      </c>
    </row>
    <row r="8187" spans="1:5" ht="13.2" x14ac:dyDescent="0.25">
      <c r="A8187" s="23">
        <v>8186</v>
      </c>
      <c r="B8187" s="22" t="s">
        <v>7</v>
      </c>
      <c r="C8187" s="23" t="s">
        <v>13</v>
      </c>
      <c r="D8187" s="41">
        <v>7500</v>
      </c>
      <c r="E8187" s="23" t="s">
        <v>39</v>
      </c>
    </row>
    <row r="8188" spans="1:5" ht="13.2" x14ac:dyDescent="0.25">
      <c r="A8188" s="23">
        <v>8187</v>
      </c>
      <c r="B8188" s="22" t="s">
        <v>7</v>
      </c>
      <c r="C8188" s="23" t="s">
        <v>10</v>
      </c>
      <c r="D8188" s="41">
        <v>65000</v>
      </c>
      <c r="E8188" s="23" t="s">
        <v>39</v>
      </c>
    </row>
    <row r="8189" spans="1:5" ht="13.2" x14ac:dyDescent="0.25">
      <c r="A8189" s="23">
        <v>8188</v>
      </c>
      <c r="B8189" s="22" t="s">
        <v>7</v>
      </c>
      <c r="C8189" s="23" t="s">
        <v>12</v>
      </c>
      <c r="D8189" s="41">
        <v>10000</v>
      </c>
      <c r="E8189" s="23" t="s">
        <v>39</v>
      </c>
    </row>
    <row r="8190" spans="1:5" ht="13.2" x14ac:dyDescent="0.25">
      <c r="A8190" s="23">
        <v>8189</v>
      </c>
      <c r="B8190" s="22" t="s">
        <v>7</v>
      </c>
      <c r="C8190" s="23" t="s">
        <v>12</v>
      </c>
      <c r="D8190" s="41">
        <v>12500</v>
      </c>
      <c r="E8190" s="23" t="s">
        <v>39</v>
      </c>
    </row>
    <row r="8191" spans="1:5" ht="13.2" x14ac:dyDescent="0.25">
      <c r="A8191" s="23">
        <v>8190</v>
      </c>
      <c r="B8191" s="22" t="s">
        <v>7</v>
      </c>
      <c r="C8191" s="23" t="s">
        <v>12</v>
      </c>
      <c r="D8191" s="41">
        <v>10000</v>
      </c>
      <c r="E8191" s="23" t="s">
        <v>39</v>
      </c>
    </row>
    <row r="8192" spans="1:5" ht="13.2" x14ac:dyDescent="0.25">
      <c r="A8192" s="23">
        <v>8191</v>
      </c>
      <c r="B8192" s="22" t="s">
        <v>7</v>
      </c>
      <c r="C8192" s="23" t="s">
        <v>12</v>
      </c>
      <c r="D8192" s="41">
        <v>12500</v>
      </c>
      <c r="E8192" s="23" t="s">
        <v>39</v>
      </c>
    </row>
    <row r="8193" spans="1:5" ht="13.2" x14ac:dyDescent="0.25">
      <c r="A8193" s="23">
        <v>8192</v>
      </c>
      <c r="B8193" s="22" t="s">
        <v>7</v>
      </c>
      <c r="C8193" s="23" t="s">
        <v>12</v>
      </c>
      <c r="D8193" s="41">
        <v>12500</v>
      </c>
      <c r="E8193" s="23" t="s">
        <v>39</v>
      </c>
    </row>
    <row r="8194" spans="1:5" ht="13.2" x14ac:dyDescent="0.25">
      <c r="A8194" s="23">
        <v>8193</v>
      </c>
      <c r="B8194" s="22" t="s">
        <v>7</v>
      </c>
      <c r="C8194" s="23" t="s">
        <v>10</v>
      </c>
      <c r="D8194" s="41">
        <v>26750</v>
      </c>
      <c r="E8194" s="23" t="s">
        <v>39</v>
      </c>
    </row>
    <row r="8195" spans="1:5" ht="13.2" x14ac:dyDescent="0.25">
      <c r="A8195" s="23">
        <v>8194</v>
      </c>
      <c r="B8195" s="22" t="s">
        <v>7</v>
      </c>
      <c r="C8195" s="23" t="s">
        <v>12</v>
      </c>
      <c r="D8195" s="41">
        <v>8750</v>
      </c>
      <c r="E8195" s="23" t="s">
        <v>39</v>
      </c>
    </row>
    <row r="8196" spans="1:5" ht="13.2" x14ac:dyDescent="0.25">
      <c r="A8196" s="23">
        <v>8195</v>
      </c>
      <c r="B8196" s="22" t="s">
        <v>7</v>
      </c>
      <c r="C8196" s="23" t="s">
        <v>10</v>
      </c>
      <c r="D8196" s="41">
        <v>7500</v>
      </c>
      <c r="E8196" s="23" t="s">
        <v>39</v>
      </c>
    </row>
    <row r="8197" spans="1:5" ht="13.2" x14ac:dyDescent="0.25">
      <c r="A8197" s="23">
        <v>8196</v>
      </c>
      <c r="B8197" s="22" t="s">
        <v>7</v>
      </c>
      <c r="C8197" s="23" t="s">
        <v>12</v>
      </c>
      <c r="D8197" s="41">
        <v>10000</v>
      </c>
      <c r="E8197" s="23" t="s">
        <v>39</v>
      </c>
    </row>
    <row r="8198" spans="1:5" ht="13.2" x14ac:dyDescent="0.25">
      <c r="A8198" s="23">
        <v>8197</v>
      </c>
      <c r="B8198" s="22" t="s">
        <v>7</v>
      </c>
      <c r="C8198" s="23" t="s">
        <v>12</v>
      </c>
      <c r="D8198" s="41">
        <v>15000</v>
      </c>
      <c r="E8198" s="23" t="s">
        <v>39</v>
      </c>
    </row>
    <row r="8199" spans="1:5" ht="13.2" x14ac:dyDescent="0.25">
      <c r="A8199" s="23">
        <v>8198</v>
      </c>
      <c r="B8199" s="22" t="s">
        <v>7</v>
      </c>
      <c r="C8199" s="23" t="s">
        <v>12</v>
      </c>
      <c r="D8199" s="41">
        <v>12500</v>
      </c>
      <c r="E8199" s="23" t="s">
        <v>39</v>
      </c>
    </row>
    <row r="8200" spans="1:5" ht="13.2" x14ac:dyDescent="0.25">
      <c r="A8200" s="23">
        <v>8199</v>
      </c>
      <c r="B8200" s="22" t="s">
        <v>7</v>
      </c>
      <c r="C8200" s="23" t="s">
        <v>12</v>
      </c>
      <c r="D8200" s="41">
        <v>8750</v>
      </c>
      <c r="E8200" s="23" t="s">
        <v>39</v>
      </c>
    </row>
    <row r="8201" spans="1:5" ht="13.2" x14ac:dyDescent="0.25">
      <c r="A8201" s="23">
        <v>8200</v>
      </c>
      <c r="B8201" s="22" t="s">
        <v>7</v>
      </c>
      <c r="C8201" s="23" t="s">
        <v>12</v>
      </c>
      <c r="D8201" s="41">
        <v>12500</v>
      </c>
      <c r="E8201" s="23" t="s">
        <v>39</v>
      </c>
    </row>
    <row r="8202" spans="1:5" ht="13.2" x14ac:dyDescent="0.25">
      <c r="A8202" s="23">
        <v>8201</v>
      </c>
      <c r="B8202" s="22" t="s">
        <v>7</v>
      </c>
      <c r="C8202" s="23" t="s">
        <v>12</v>
      </c>
      <c r="D8202" s="41">
        <v>10000</v>
      </c>
      <c r="E8202" s="23" t="s">
        <v>39</v>
      </c>
    </row>
    <row r="8203" spans="1:5" ht="13.2" x14ac:dyDescent="0.25">
      <c r="A8203" s="23">
        <v>8202</v>
      </c>
      <c r="B8203" s="22" t="s">
        <v>7</v>
      </c>
      <c r="C8203" s="23" t="s">
        <v>12</v>
      </c>
      <c r="D8203" s="41">
        <v>8750</v>
      </c>
      <c r="E8203" s="23" t="s">
        <v>39</v>
      </c>
    </row>
    <row r="8204" spans="1:5" ht="13.2" x14ac:dyDescent="0.25">
      <c r="A8204" s="23">
        <v>8203</v>
      </c>
      <c r="B8204" s="22" t="s">
        <v>7</v>
      </c>
      <c r="C8204" s="23" t="s">
        <v>10</v>
      </c>
      <c r="D8204" s="41">
        <v>15000</v>
      </c>
      <c r="E8204" s="23" t="s">
        <v>39</v>
      </c>
    </row>
    <row r="8205" spans="1:5" ht="13.2" x14ac:dyDescent="0.25">
      <c r="A8205" s="23">
        <v>8204</v>
      </c>
      <c r="B8205" s="22" t="s">
        <v>7</v>
      </c>
      <c r="C8205" s="23" t="s">
        <v>12</v>
      </c>
      <c r="D8205" s="41">
        <v>12500</v>
      </c>
      <c r="E8205" s="23" t="s">
        <v>39</v>
      </c>
    </row>
    <row r="8206" spans="1:5" ht="13.2" x14ac:dyDescent="0.25">
      <c r="A8206" s="23">
        <v>8205</v>
      </c>
      <c r="B8206" s="22" t="s">
        <v>7</v>
      </c>
      <c r="C8206" s="23" t="s">
        <v>13</v>
      </c>
      <c r="D8206" s="41">
        <v>11500</v>
      </c>
      <c r="E8206" s="23" t="s">
        <v>39</v>
      </c>
    </row>
    <row r="8207" spans="1:5" ht="13.2" x14ac:dyDescent="0.25">
      <c r="A8207" s="23">
        <v>8206</v>
      </c>
      <c r="B8207" s="22" t="s">
        <v>7</v>
      </c>
      <c r="C8207" s="23" t="s">
        <v>12</v>
      </c>
      <c r="D8207" s="41">
        <v>10000</v>
      </c>
      <c r="E8207" s="23" t="s">
        <v>39</v>
      </c>
    </row>
    <row r="8208" spans="1:5" ht="13.2" x14ac:dyDescent="0.25">
      <c r="A8208" s="23">
        <v>8207</v>
      </c>
      <c r="B8208" s="22" t="s">
        <v>7</v>
      </c>
      <c r="C8208" s="23" t="s">
        <v>12</v>
      </c>
      <c r="D8208" s="41">
        <v>15000</v>
      </c>
      <c r="E8208" s="23" t="s">
        <v>39</v>
      </c>
    </row>
    <row r="8209" spans="1:5" ht="13.2" x14ac:dyDescent="0.25">
      <c r="A8209" s="23">
        <v>8208</v>
      </c>
      <c r="B8209" s="22" t="s">
        <v>7</v>
      </c>
      <c r="C8209" s="23" t="s">
        <v>12</v>
      </c>
      <c r="D8209" s="41">
        <v>8750</v>
      </c>
      <c r="E8209" s="23" t="s">
        <v>39</v>
      </c>
    </row>
    <row r="8210" spans="1:5" ht="13.2" x14ac:dyDescent="0.25">
      <c r="A8210" s="23">
        <v>8209</v>
      </c>
      <c r="B8210" s="22" t="s">
        <v>7</v>
      </c>
      <c r="C8210" s="23" t="s">
        <v>12</v>
      </c>
      <c r="D8210" s="41">
        <v>15000</v>
      </c>
      <c r="E8210" s="23" t="s">
        <v>39</v>
      </c>
    </row>
    <row r="8211" spans="1:5" ht="13.2" x14ac:dyDescent="0.25">
      <c r="A8211" s="23">
        <v>8210</v>
      </c>
      <c r="B8211" s="22" t="s">
        <v>7</v>
      </c>
      <c r="C8211" s="23" t="s">
        <v>12</v>
      </c>
      <c r="D8211" s="41">
        <v>8750</v>
      </c>
      <c r="E8211" s="23" t="s">
        <v>39</v>
      </c>
    </row>
    <row r="8212" spans="1:5" ht="13.2" x14ac:dyDescent="0.25">
      <c r="A8212" s="23">
        <v>8211</v>
      </c>
      <c r="B8212" s="22" t="s">
        <v>7</v>
      </c>
      <c r="C8212" s="23" t="s">
        <v>12</v>
      </c>
      <c r="D8212" s="41">
        <v>12500</v>
      </c>
      <c r="E8212" s="23" t="s">
        <v>39</v>
      </c>
    </row>
    <row r="8213" spans="1:5" ht="13.2" x14ac:dyDescent="0.25">
      <c r="A8213" s="23">
        <v>8212</v>
      </c>
      <c r="B8213" s="22" t="s">
        <v>7</v>
      </c>
      <c r="C8213" s="23" t="s">
        <v>12</v>
      </c>
      <c r="D8213" s="41">
        <v>10000</v>
      </c>
      <c r="E8213" s="23" t="s">
        <v>39</v>
      </c>
    </row>
    <row r="8214" spans="1:5" ht="13.2" x14ac:dyDescent="0.25">
      <c r="A8214" s="23">
        <v>8213</v>
      </c>
      <c r="B8214" s="22" t="s">
        <v>7</v>
      </c>
      <c r="C8214" s="23" t="s">
        <v>12</v>
      </c>
      <c r="D8214" s="41">
        <v>8750</v>
      </c>
      <c r="E8214" s="23" t="s">
        <v>39</v>
      </c>
    </row>
    <row r="8215" spans="1:5" ht="13.2" x14ac:dyDescent="0.25">
      <c r="A8215" s="23">
        <v>8214</v>
      </c>
      <c r="B8215" s="22" t="s">
        <v>7</v>
      </c>
      <c r="C8215" s="23" t="s">
        <v>12</v>
      </c>
      <c r="D8215" s="41">
        <v>8750</v>
      </c>
      <c r="E8215" s="23" t="s">
        <v>39</v>
      </c>
    </row>
    <row r="8216" spans="1:5" ht="13.2" x14ac:dyDescent="0.25">
      <c r="A8216" s="23">
        <v>8215</v>
      </c>
      <c r="B8216" s="22" t="s">
        <v>7</v>
      </c>
      <c r="C8216" s="23" t="s">
        <v>12</v>
      </c>
      <c r="D8216" s="41">
        <v>8750</v>
      </c>
      <c r="E8216" s="23" t="s">
        <v>39</v>
      </c>
    </row>
    <row r="8217" spans="1:5" ht="13.2" x14ac:dyDescent="0.25">
      <c r="A8217" s="23">
        <v>8216</v>
      </c>
      <c r="B8217" s="22" t="s">
        <v>7</v>
      </c>
      <c r="C8217" s="23" t="s">
        <v>12</v>
      </c>
      <c r="D8217" s="41">
        <v>8750</v>
      </c>
      <c r="E8217" s="23" t="s">
        <v>39</v>
      </c>
    </row>
    <row r="8218" spans="1:5" ht="13.2" x14ac:dyDescent="0.25">
      <c r="A8218" s="23">
        <v>8217</v>
      </c>
      <c r="B8218" s="22" t="s">
        <v>7</v>
      </c>
      <c r="C8218" s="23" t="s">
        <v>12</v>
      </c>
      <c r="D8218" s="41">
        <v>25000</v>
      </c>
      <c r="E8218" s="23" t="s">
        <v>39</v>
      </c>
    </row>
    <row r="8219" spans="1:5" ht="13.2" x14ac:dyDescent="0.25">
      <c r="A8219" s="23">
        <v>8218</v>
      </c>
      <c r="B8219" s="22" t="s">
        <v>7</v>
      </c>
      <c r="C8219" s="23" t="s">
        <v>12</v>
      </c>
      <c r="D8219" s="41">
        <v>10000</v>
      </c>
      <c r="E8219" s="23" t="s">
        <v>39</v>
      </c>
    </row>
    <row r="8220" spans="1:5" ht="13.2" x14ac:dyDescent="0.25">
      <c r="A8220" s="23">
        <v>8219</v>
      </c>
      <c r="B8220" s="22" t="s">
        <v>7</v>
      </c>
      <c r="C8220" s="23" t="s">
        <v>12</v>
      </c>
      <c r="D8220" s="41">
        <v>10000</v>
      </c>
      <c r="E8220" s="23" t="s">
        <v>39</v>
      </c>
    </row>
    <row r="8221" spans="1:5" ht="13.2" x14ac:dyDescent="0.25">
      <c r="A8221" s="23">
        <v>8220</v>
      </c>
      <c r="B8221" s="22" t="s">
        <v>7</v>
      </c>
      <c r="C8221" s="23" t="s">
        <v>12</v>
      </c>
      <c r="D8221" s="41">
        <v>28750</v>
      </c>
      <c r="E8221" s="23" t="s">
        <v>39</v>
      </c>
    </row>
    <row r="8222" spans="1:5" ht="13.2" x14ac:dyDescent="0.25">
      <c r="A8222" s="23">
        <v>8221</v>
      </c>
      <c r="B8222" s="22" t="s">
        <v>7</v>
      </c>
      <c r="C8222" s="23" t="s">
        <v>12</v>
      </c>
      <c r="D8222" s="41">
        <v>12500</v>
      </c>
      <c r="E8222" s="23" t="s">
        <v>39</v>
      </c>
    </row>
    <row r="8223" spans="1:5" ht="13.2" x14ac:dyDescent="0.25">
      <c r="A8223" s="23">
        <v>8222</v>
      </c>
      <c r="B8223" s="22" t="s">
        <v>7</v>
      </c>
      <c r="C8223" s="23" t="s">
        <v>12</v>
      </c>
      <c r="D8223" s="41">
        <v>12500</v>
      </c>
      <c r="E8223" s="23" t="s">
        <v>39</v>
      </c>
    </row>
    <row r="8224" spans="1:5" ht="13.2" x14ac:dyDescent="0.25">
      <c r="A8224" s="23">
        <v>8223</v>
      </c>
      <c r="B8224" s="22" t="s">
        <v>7</v>
      </c>
      <c r="C8224" s="23" t="s">
        <v>12</v>
      </c>
      <c r="D8224" s="41">
        <v>10000</v>
      </c>
      <c r="E8224" s="23" t="s">
        <v>39</v>
      </c>
    </row>
    <row r="8225" spans="1:5" ht="13.2" x14ac:dyDescent="0.25">
      <c r="A8225" s="23">
        <v>8224</v>
      </c>
      <c r="B8225" s="22" t="s">
        <v>7</v>
      </c>
      <c r="C8225" s="23" t="s">
        <v>12</v>
      </c>
      <c r="D8225" s="41">
        <v>15000</v>
      </c>
      <c r="E8225" s="23" t="s">
        <v>39</v>
      </c>
    </row>
    <row r="8226" spans="1:5" ht="13.2" x14ac:dyDescent="0.25">
      <c r="A8226" s="23">
        <v>8225</v>
      </c>
      <c r="B8226" s="22" t="s">
        <v>7</v>
      </c>
      <c r="C8226" s="23" t="s">
        <v>12</v>
      </c>
      <c r="D8226" s="41">
        <v>10000</v>
      </c>
      <c r="E8226" s="23" t="s">
        <v>39</v>
      </c>
    </row>
    <row r="8227" spans="1:5" ht="13.2" x14ac:dyDescent="0.25">
      <c r="A8227" s="23">
        <v>8226</v>
      </c>
      <c r="B8227" s="22" t="s">
        <v>7</v>
      </c>
      <c r="C8227" s="23" t="s">
        <v>12</v>
      </c>
      <c r="D8227" s="41">
        <v>15000</v>
      </c>
      <c r="E8227" s="23" t="s">
        <v>39</v>
      </c>
    </row>
    <row r="8228" spans="1:5" ht="13.2" x14ac:dyDescent="0.25">
      <c r="A8228" s="23">
        <v>8227</v>
      </c>
      <c r="B8228" s="22" t="s">
        <v>7</v>
      </c>
      <c r="C8228" s="23" t="s">
        <v>12</v>
      </c>
      <c r="D8228" s="41">
        <v>10000</v>
      </c>
      <c r="E8228" s="23" t="s">
        <v>39</v>
      </c>
    </row>
    <row r="8229" spans="1:5" ht="13.2" x14ac:dyDescent="0.25">
      <c r="A8229" s="23">
        <v>8228</v>
      </c>
      <c r="B8229" s="22" t="s">
        <v>7</v>
      </c>
      <c r="C8229" s="23" t="s">
        <v>12</v>
      </c>
      <c r="D8229" s="41">
        <v>15000</v>
      </c>
      <c r="E8229" s="23" t="s">
        <v>39</v>
      </c>
    </row>
    <row r="8230" spans="1:5" ht="13.2" x14ac:dyDescent="0.25">
      <c r="A8230" s="23">
        <v>8229</v>
      </c>
      <c r="B8230" s="22" t="s">
        <v>7</v>
      </c>
      <c r="C8230" s="23" t="s">
        <v>12</v>
      </c>
      <c r="D8230" s="41">
        <v>12500</v>
      </c>
      <c r="E8230" s="23" t="s">
        <v>39</v>
      </c>
    </row>
    <row r="8231" spans="1:5" ht="13.2" x14ac:dyDescent="0.25">
      <c r="A8231" s="23">
        <v>8230</v>
      </c>
      <c r="B8231" s="22" t="s">
        <v>7</v>
      </c>
      <c r="C8231" s="23" t="s">
        <v>12</v>
      </c>
      <c r="D8231" s="41">
        <v>10000</v>
      </c>
      <c r="E8231" s="23" t="s">
        <v>39</v>
      </c>
    </row>
    <row r="8232" spans="1:5" ht="13.2" x14ac:dyDescent="0.25">
      <c r="A8232" s="23">
        <v>8231</v>
      </c>
      <c r="B8232" s="22" t="s">
        <v>7</v>
      </c>
      <c r="C8232" s="23" t="s">
        <v>12</v>
      </c>
      <c r="D8232" s="41">
        <v>15000</v>
      </c>
      <c r="E8232" s="23" t="s">
        <v>39</v>
      </c>
    </row>
    <row r="8233" spans="1:5" ht="13.2" x14ac:dyDescent="0.25">
      <c r="A8233" s="23">
        <v>8232</v>
      </c>
      <c r="B8233" s="22" t="s">
        <v>7</v>
      </c>
      <c r="C8233" s="23" t="s">
        <v>12</v>
      </c>
      <c r="D8233" s="41">
        <v>8750</v>
      </c>
      <c r="E8233" s="23" t="s">
        <v>39</v>
      </c>
    </row>
    <row r="8234" spans="1:5" ht="13.2" x14ac:dyDescent="0.25">
      <c r="A8234" s="23">
        <v>8233</v>
      </c>
      <c r="B8234" s="22" t="s">
        <v>7</v>
      </c>
      <c r="C8234" s="23" t="s">
        <v>13</v>
      </c>
      <c r="D8234" s="41">
        <v>10000</v>
      </c>
      <c r="E8234" s="23" t="s">
        <v>39</v>
      </c>
    </row>
    <row r="8235" spans="1:5" ht="13.2" x14ac:dyDescent="0.25">
      <c r="A8235" s="23">
        <v>8234</v>
      </c>
      <c r="B8235" s="22" t="s">
        <v>7</v>
      </c>
      <c r="C8235" s="23" t="s">
        <v>10</v>
      </c>
      <c r="D8235" s="41">
        <v>14250</v>
      </c>
      <c r="E8235" s="23" t="s">
        <v>39</v>
      </c>
    </row>
    <row r="8236" spans="1:5" ht="13.2" x14ac:dyDescent="0.25">
      <c r="A8236" s="23">
        <v>8235</v>
      </c>
      <c r="B8236" s="22" t="s">
        <v>7</v>
      </c>
      <c r="C8236" s="23" t="s">
        <v>10</v>
      </c>
      <c r="D8236" s="41">
        <v>5000</v>
      </c>
      <c r="E8236" s="23" t="s">
        <v>39</v>
      </c>
    </row>
    <row r="8237" spans="1:5" ht="13.2" x14ac:dyDescent="0.25">
      <c r="A8237" s="23">
        <v>8236</v>
      </c>
      <c r="B8237" s="22" t="s">
        <v>7</v>
      </c>
      <c r="C8237" s="23" t="s">
        <v>13</v>
      </c>
      <c r="D8237" s="41">
        <v>7500</v>
      </c>
      <c r="E8237" s="23" t="s">
        <v>39</v>
      </c>
    </row>
    <row r="8238" spans="1:5" ht="13.2" x14ac:dyDescent="0.25">
      <c r="A8238" s="23">
        <v>8237</v>
      </c>
      <c r="B8238" s="22" t="s">
        <v>7</v>
      </c>
      <c r="C8238" s="23" t="s">
        <v>12</v>
      </c>
      <c r="D8238" s="41">
        <v>8750</v>
      </c>
      <c r="E8238" s="23" t="s">
        <v>39</v>
      </c>
    </row>
    <row r="8239" spans="1:5" ht="13.2" x14ac:dyDescent="0.25">
      <c r="A8239" s="23">
        <v>8238</v>
      </c>
      <c r="B8239" s="22" t="s">
        <v>7</v>
      </c>
      <c r="C8239" s="23" t="s">
        <v>12</v>
      </c>
      <c r="D8239" s="41">
        <v>8750</v>
      </c>
      <c r="E8239" s="23" t="s">
        <v>39</v>
      </c>
    </row>
    <row r="8240" spans="1:5" ht="13.2" x14ac:dyDescent="0.25">
      <c r="A8240" s="23">
        <v>8239</v>
      </c>
      <c r="B8240" s="22" t="s">
        <v>7</v>
      </c>
      <c r="C8240" s="23" t="s">
        <v>12</v>
      </c>
      <c r="D8240" s="41">
        <v>8750</v>
      </c>
      <c r="E8240" s="23" t="s">
        <v>39</v>
      </c>
    </row>
    <row r="8241" spans="1:5" ht="13.2" x14ac:dyDescent="0.25">
      <c r="A8241" s="23">
        <v>8240</v>
      </c>
      <c r="B8241" s="22" t="s">
        <v>7</v>
      </c>
      <c r="C8241" s="23" t="s">
        <v>12</v>
      </c>
      <c r="D8241" s="41">
        <v>12500</v>
      </c>
      <c r="E8241" s="23" t="s">
        <v>39</v>
      </c>
    </row>
    <row r="8242" spans="1:5" ht="13.2" x14ac:dyDescent="0.25">
      <c r="A8242" s="23">
        <v>8241</v>
      </c>
      <c r="B8242" s="22" t="s">
        <v>7</v>
      </c>
      <c r="C8242" s="23" t="s">
        <v>12</v>
      </c>
      <c r="D8242" s="41">
        <v>8750</v>
      </c>
      <c r="E8242" s="23" t="s">
        <v>39</v>
      </c>
    </row>
    <row r="8243" spans="1:5" ht="13.2" x14ac:dyDescent="0.25">
      <c r="A8243" s="23">
        <v>8242</v>
      </c>
      <c r="B8243" s="22" t="s">
        <v>7</v>
      </c>
      <c r="C8243" s="23" t="s">
        <v>12</v>
      </c>
      <c r="D8243" s="41">
        <v>12500</v>
      </c>
      <c r="E8243" s="23" t="s">
        <v>39</v>
      </c>
    </row>
    <row r="8244" spans="1:5" ht="13.2" x14ac:dyDescent="0.25">
      <c r="A8244" s="23">
        <v>8243</v>
      </c>
      <c r="B8244" s="22" t="s">
        <v>7</v>
      </c>
      <c r="C8244" s="23" t="s">
        <v>12</v>
      </c>
      <c r="D8244" s="41">
        <v>10000</v>
      </c>
      <c r="E8244" s="23" t="s">
        <v>39</v>
      </c>
    </row>
    <row r="8245" spans="1:5" ht="13.2" x14ac:dyDescent="0.25">
      <c r="A8245" s="23">
        <v>8244</v>
      </c>
      <c r="B8245" s="22" t="s">
        <v>7</v>
      </c>
      <c r="C8245" s="23" t="s">
        <v>12</v>
      </c>
      <c r="D8245" s="41">
        <v>10000</v>
      </c>
      <c r="E8245" s="23" t="s">
        <v>39</v>
      </c>
    </row>
    <row r="8246" spans="1:5" ht="13.2" x14ac:dyDescent="0.25">
      <c r="A8246" s="23">
        <v>8245</v>
      </c>
      <c r="B8246" s="22" t="s">
        <v>7</v>
      </c>
      <c r="C8246" s="23" t="s">
        <v>12</v>
      </c>
      <c r="D8246" s="41">
        <v>8750</v>
      </c>
      <c r="E8246" s="23" t="s">
        <v>39</v>
      </c>
    </row>
    <row r="8247" spans="1:5" ht="13.2" x14ac:dyDescent="0.25">
      <c r="A8247" s="23">
        <v>8246</v>
      </c>
      <c r="B8247" s="22" t="s">
        <v>7</v>
      </c>
      <c r="C8247" s="23" t="s">
        <v>12</v>
      </c>
      <c r="D8247" s="41">
        <v>12500</v>
      </c>
      <c r="E8247" s="23" t="s">
        <v>39</v>
      </c>
    </row>
    <row r="8248" spans="1:5" ht="13.2" x14ac:dyDescent="0.25">
      <c r="A8248" s="23">
        <v>8247</v>
      </c>
      <c r="B8248" s="22" t="s">
        <v>7</v>
      </c>
      <c r="C8248" s="23" t="s">
        <v>12</v>
      </c>
      <c r="D8248" s="41">
        <v>8750</v>
      </c>
      <c r="E8248" s="23" t="s">
        <v>39</v>
      </c>
    </row>
    <row r="8249" spans="1:5" ht="13.2" x14ac:dyDescent="0.25">
      <c r="A8249" s="23">
        <v>8248</v>
      </c>
      <c r="B8249" s="22" t="s">
        <v>7</v>
      </c>
      <c r="C8249" s="23" t="s">
        <v>12</v>
      </c>
      <c r="D8249" s="41">
        <v>8750</v>
      </c>
      <c r="E8249" s="23" t="s">
        <v>39</v>
      </c>
    </row>
    <row r="8250" spans="1:5" ht="13.2" x14ac:dyDescent="0.25">
      <c r="A8250" s="23">
        <v>8249</v>
      </c>
      <c r="B8250" s="22" t="s">
        <v>7</v>
      </c>
      <c r="C8250" s="23" t="s">
        <v>10</v>
      </c>
      <c r="D8250" s="41">
        <v>2500</v>
      </c>
      <c r="E8250" s="23" t="s">
        <v>39</v>
      </c>
    </row>
    <row r="8251" spans="1:5" ht="13.2" x14ac:dyDescent="0.25">
      <c r="A8251" s="23">
        <v>8250</v>
      </c>
      <c r="B8251" s="22" t="s">
        <v>7</v>
      </c>
      <c r="C8251" s="23" t="s">
        <v>10</v>
      </c>
      <c r="D8251" s="41">
        <v>7500</v>
      </c>
      <c r="E8251" s="23" t="s">
        <v>39</v>
      </c>
    </row>
    <row r="8252" spans="1:5" ht="13.2" x14ac:dyDescent="0.25">
      <c r="A8252" s="23">
        <v>8251</v>
      </c>
      <c r="B8252" s="22" t="s">
        <v>7</v>
      </c>
      <c r="C8252" s="23" t="s">
        <v>10</v>
      </c>
      <c r="D8252" s="41">
        <v>24750</v>
      </c>
      <c r="E8252" s="23" t="s">
        <v>39</v>
      </c>
    </row>
    <row r="8253" spans="1:5" ht="13.2" x14ac:dyDescent="0.25">
      <c r="A8253" s="23">
        <v>8252</v>
      </c>
      <c r="B8253" s="22" t="s">
        <v>7</v>
      </c>
      <c r="C8253" s="23" t="s">
        <v>13</v>
      </c>
      <c r="D8253" s="41">
        <v>11250</v>
      </c>
      <c r="E8253" s="23" t="s">
        <v>39</v>
      </c>
    </row>
    <row r="8254" spans="1:5" ht="13.2" x14ac:dyDescent="0.25">
      <c r="A8254" s="23">
        <v>8253</v>
      </c>
      <c r="B8254" s="22" t="s">
        <v>7</v>
      </c>
      <c r="C8254" s="23" t="s">
        <v>12</v>
      </c>
      <c r="D8254" s="41">
        <v>12500</v>
      </c>
      <c r="E8254" s="23" t="s">
        <v>39</v>
      </c>
    </row>
    <row r="8255" spans="1:5" ht="13.2" x14ac:dyDescent="0.25">
      <c r="A8255" s="23">
        <v>8254</v>
      </c>
      <c r="B8255" s="22" t="s">
        <v>7</v>
      </c>
      <c r="C8255" s="23" t="s">
        <v>12</v>
      </c>
      <c r="D8255" s="41">
        <v>8750</v>
      </c>
      <c r="E8255" s="23" t="s">
        <v>39</v>
      </c>
    </row>
    <row r="8256" spans="1:5" ht="13.2" x14ac:dyDescent="0.25">
      <c r="A8256" s="23">
        <v>8255</v>
      </c>
      <c r="B8256" s="22" t="s">
        <v>7</v>
      </c>
      <c r="C8256" s="23" t="s">
        <v>10</v>
      </c>
      <c r="D8256" s="41">
        <v>10000</v>
      </c>
      <c r="E8256" s="23" t="s">
        <v>39</v>
      </c>
    </row>
    <row r="8257" spans="1:5" ht="13.2" x14ac:dyDescent="0.25">
      <c r="A8257" s="23">
        <v>8256</v>
      </c>
      <c r="B8257" s="22" t="s">
        <v>7</v>
      </c>
      <c r="C8257" s="23" t="s">
        <v>12</v>
      </c>
      <c r="D8257" s="41">
        <v>10000</v>
      </c>
      <c r="E8257" s="23" t="s">
        <v>39</v>
      </c>
    </row>
    <row r="8258" spans="1:5" ht="13.2" x14ac:dyDescent="0.25">
      <c r="A8258" s="23">
        <v>8257</v>
      </c>
      <c r="B8258" s="22" t="s">
        <v>7</v>
      </c>
      <c r="C8258" s="23" t="s">
        <v>12</v>
      </c>
      <c r="D8258" s="41">
        <v>8750</v>
      </c>
      <c r="E8258" s="23" t="s">
        <v>39</v>
      </c>
    </row>
    <row r="8259" spans="1:5" ht="13.2" x14ac:dyDescent="0.25">
      <c r="A8259" s="23">
        <v>8258</v>
      </c>
      <c r="B8259" s="22" t="s">
        <v>7</v>
      </c>
      <c r="C8259" s="23" t="s">
        <v>12</v>
      </c>
      <c r="D8259" s="41">
        <v>10000</v>
      </c>
      <c r="E8259" s="23" t="s">
        <v>39</v>
      </c>
    </row>
    <row r="8260" spans="1:5" ht="13.2" x14ac:dyDescent="0.25">
      <c r="A8260" s="23">
        <v>8259</v>
      </c>
      <c r="B8260" s="22" t="s">
        <v>7</v>
      </c>
      <c r="C8260" s="23" t="s">
        <v>12</v>
      </c>
      <c r="D8260" s="41">
        <v>15000</v>
      </c>
      <c r="E8260" s="23" t="s">
        <v>39</v>
      </c>
    </row>
    <row r="8261" spans="1:5" ht="13.2" x14ac:dyDescent="0.25">
      <c r="A8261" s="23">
        <v>8260</v>
      </c>
      <c r="B8261" s="22" t="s">
        <v>7</v>
      </c>
      <c r="C8261" s="23" t="s">
        <v>12</v>
      </c>
      <c r="D8261" s="41">
        <v>8750</v>
      </c>
      <c r="E8261" s="23" t="s">
        <v>39</v>
      </c>
    </row>
    <row r="8262" spans="1:5" ht="13.2" x14ac:dyDescent="0.25">
      <c r="A8262" s="23">
        <v>8261</v>
      </c>
      <c r="B8262" s="22" t="s">
        <v>7</v>
      </c>
      <c r="C8262" s="23" t="s">
        <v>10</v>
      </c>
      <c r="D8262" s="41">
        <v>5000</v>
      </c>
      <c r="E8262" s="23" t="s">
        <v>39</v>
      </c>
    </row>
    <row r="8263" spans="1:5" ht="13.2" x14ac:dyDescent="0.25">
      <c r="A8263" s="23">
        <v>8262</v>
      </c>
      <c r="B8263" s="22" t="s">
        <v>7</v>
      </c>
      <c r="C8263" s="23" t="s">
        <v>12</v>
      </c>
      <c r="D8263" s="41">
        <v>10000</v>
      </c>
      <c r="E8263" s="23" t="s">
        <v>39</v>
      </c>
    </row>
    <row r="8264" spans="1:5" ht="13.2" x14ac:dyDescent="0.25">
      <c r="A8264" s="23">
        <v>8263</v>
      </c>
      <c r="B8264" s="22" t="s">
        <v>7</v>
      </c>
      <c r="C8264" s="23" t="s">
        <v>12</v>
      </c>
      <c r="D8264" s="41">
        <v>8750</v>
      </c>
      <c r="E8264" s="23" t="s">
        <v>39</v>
      </c>
    </row>
    <row r="8265" spans="1:5" ht="13.2" x14ac:dyDescent="0.25">
      <c r="A8265" s="23">
        <v>8264</v>
      </c>
      <c r="B8265" s="22" t="s">
        <v>7</v>
      </c>
      <c r="C8265" s="23" t="s">
        <v>12</v>
      </c>
      <c r="D8265" s="41">
        <v>10000</v>
      </c>
      <c r="E8265" s="23" t="s">
        <v>39</v>
      </c>
    </row>
    <row r="8266" spans="1:5" ht="13.2" x14ac:dyDescent="0.25">
      <c r="A8266" s="23">
        <v>8265</v>
      </c>
      <c r="B8266" s="22" t="s">
        <v>7</v>
      </c>
      <c r="C8266" s="23" t="s">
        <v>12</v>
      </c>
      <c r="D8266" s="41">
        <v>10000</v>
      </c>
      <c r="E8266" s="23" t="s">
        <v>39</v>
      </c>
    </row>
    <row r="8267" spans="1:5" ht="13.2" x14ac:dyDescent="0.25">
      <c r="A8267" s="23">
        <v>8266</v>
      </c>
      <c r="B8267" s="22" t="s">
        <v>7</v>
      </c>
      <c r="C8267" s="23" t="s">
        <v>10</v>
      </c>
      <c r="D8267" s="41">
        <v>15000</v>
      </c>
      <c r="E8267" s="23" t="s">
        <v>39</v>
      </c>
    </row>
    <row r="8268" spans="1:5" ht="13.2" x14ac:dyDescent="0.25">
      <c r="A8268" s="23">
        <v>8267</v>
      </c>
      <c r="B8268" s="22" t="s">
        <v>7</v>
      </c>
      <c r="C8268" s="23" t="s">
        <v>12</v>
      </c>
      <c r="D8268" s="41">
        <v>12500</v>
      </c>
      <c r="E8268" s="23" t="s">
        <v>39</v>
      </c>
    </row>
    <row r="8269" spans="1:5" ht="13.2" x14ac:dyDescent="0.25">
      <c r="A8269" s="23">
        <v>8268</v>
      </c>
      <c r="B8269" s="22" t="s">
        <v>7</v>
      </c>
      <c r="C8269" s="23" t="s">
        <v>12</v>
      </c>
      <c r="D8269" s="41">
        <v>12500</v>
      </c>
      <c r="E8269" s="23" t="s">
        <v>39</v>
      </c>
    </row>
    <row r="8270" spans="1:5" ht="13.2" x14ac:dyDescent="0.25">
      <c r="A8270" s="23">
        <v>8269</v>
      </c>
      <c r="B8270" s="22" t="s">
        <v>7</v>
      </c>
      <c r="C8270" s="23" t="s">
        <v>10</v>
      </c>
      <c r="D8270" s="41">
        <v>12500</v>
      </c>
      <c r="E8270" s="23" t="s">
        <v>39</v>
      </c>
    </row>
    <row r="8271" spans="1:5" ht="13.2" x14ac:dyDescent="0.25">
      <c r="A8271" s="23">
        <v>8270</v>
      </c>
      <c r="B8271" s="22" t="s">
        <v>7</v>
      </c>
      <c r="C8271" s="23" t="s">
        <v>10</v>
      </c>
      <c r="D8271" s="41">
        <v>7500</v>
      </c>
      <c r="E8271" s="23" t="s">
        <v>39</v>
      </c>
    </row>
    <row r="8272" spans="1:5" ht="13.2" x14ac:dyDescent="0.25">
      <c r="A8272" s="23">
        <v>8271</v>
      </c>
      <c r="B8272" s="22" t="s">
        <v>7</v>
      </c>
      <c r="C8272" s="23" t="s">
        <v>12</v>
      </c>
      <c r="D8272" s="41">
        <v>12500</v>
      </c>
      <c r="E8272" s="23" t="s">
        <v>39</v>
      </c>
    </row>
    <row r="8273" spans="1:5" ht="13.2" x14ac:dyDescent="0.25">
      <c r="A8273" s="23">
        <v>8272</v>
      </c>
      <c r="B8273" s="22" t="s">
        <v>7</v>
      </c>
      <c r="C8273" s="23" t="s">
        <v>12</v>
      </c>
      <c r="D8273" s="41">
        <v>10000</v>
      </c>
      <c r="E8273" s="23" t="s">
        <v>39</v>
      </c>
    </row>
    <row r="8274" spans="1:5" ht="13.2" x14ac:dyDescent="0.25">
      <c r="A8274" s="23">
        <v>8273</v>
      </c>
      <c r="B8274" s="22" t="s">
        <v>7</v>
      </c>
      <c r="C8274" s="23" t="s">
        <v>12</v>
      </c>
      <c r="D8274" s="41">
        <v>8750</v>
      </c>
      <c r="E8274" s="23" t="s">
        <v>39</v>
      </c>
    </row>
    <row r="8275" spans="1:5" ht="13.2" x14ac:dyDescent="0.25">
      <c r="A8275" s="23">
        <v>8274</v>
      </c>
      <c r="B8275" s="22" t="s">
        <v>7</v>
      </c>
      <c r="C8275" s="23" t="s">
        <v>12</v>
      </c>
      <c r="D8275" s="41">
        <v>23750</v>
      </c>
      <c r="E8275" s="23" t="s">
        <v>39</v>
      </c>
    </row>
    <row r="8276" spans="1:5" ht="13.2" x14ac:dyDescent="0.25">
      <c r="A8276" s="23">
        <v>8275</v>
      </c>
      <c r="B8276" s="22" t="s">
        <v>7</v>
      </c>
      <c r="C8276" s="23" t="s">
        <v>12</v>
      </c>
      <c r="D8276" s="41">
        <v>12500</v>
      </c>
      <c r="E8276" s="23" t="s">
        <v>39</v>
      </c>
    </row>
    <row r="8277" spans="1:5" ht="13.2" x14ac:dyDescent="0.25">
      <c r="A8277" s="23">
        <v>8276</v>
      </c>
      <c r="B8277" s="22" t="s">
        <v>7</v>
      </c>
      <c r="C8277" s="23" t="s">
        <v>12</v>
      </c>
      <c r="D8277" s="41">
        <v>12500</v>
      </c>
      <c r="E8277" s="23" t="s">
        <v>39</v>
      </c>
    </row>
    <row r="8278" spans="1:5" ht="13.2" x14ac:dyDescent="0.25">
      <c r="A8278" s="23">
        <v>8277</v>
      </c>
      <c r="B8278" s="22" t="s">
        <v>7</v>
      </c>
      <c r="C8278" s="23" t="s">
        <v>12</v>
      </c>
      <c r="D8278" s="41">
        <v>12500</v>
      </c>
      <c r="E8278" s="23" t="s">
        <v>39</v>
      </c>
    </row>
    <row r="8279" spans="1:5" ht="13.2" x14ac:dyDescent="0.25">
      <c r="A8279" s="23">
        <v>8278</v>
      </c>
      <c r="B8279" s="22" t="s">
        <v>7</v>
      </c>
      <c r="C8279" s="23" t="s">
        <v>12</v>
      </c>
      <c r="D8279" s="41">
        <v>12500</v>
      </c>
      <c r="E8279" s="23" t="s">
        <v>39</v>
      </c>
    </row>
    <row r="8280" spans="1:5" ht="13.2" x14ac:dyDescent="0.25">
      <c r="A8280" s="23">
        <v>8279</v>
      </c>
      <c r="B8280" s="22" t="s">
        <v>7</v>
      </c>
      <c r="C8280" s="23" t="s">
        <v>12</v>
      </c>
      <c r="D8280" s="41">
        <v>12500</v>
      </c>
      <c r="E8280" s="23" t="s">
        <v>39</v>
      </c>
    </row>
    <row r="8281" spans="1:5" ht="13.2" x14ac:dyDescent="0.25">
      <c r="A8281" s="23">
        <v>8280</v>
      </c>
      <c r="B8281" s="22" t="s">
        <v>7</v>
      </c>
      <c r="C8281" s="23" t="s">
        <v>12</v>
      </c>
      <c r="D8281" s="41">
        <v>10000</v>
      </c>
      <c r="E8281" s="23" t="s">
        <v>39</v>
      </c>
    </row>
    <row r="8282" spans="1:5" ht="13.2" x14ac:dyDescent="0.25">
      <c r="A8282" s="23">
        <v>8281</v>
      </c>
      <c r="B8282" s="22" t="s">
        <v>7</v>
      </c>
      <c r="C8282" s="23" t="s">
        <v>12</v>
      </c>
      <c r="D8282" s="41">
        <v>15000</v>
      </c>
      <c r="E8282" s="23" t="s">
        <v>39</v>
      </c>
    </row>
    <row r="8283" spans="1:5" ht="13.2" x14ac:dyDescent="0.25">
      <c r="A8283" s="23">
        <v>8282</v>
      </c>
      <c r="B8283" s="22" t="s">
        <v>7</v>
      </c>
      <c r="C8283" s="23" t="s">
        <v>13</v>
      </c>
      <c r="D8283" s="41">
        <v>7500</v>
      </c>
      <c r="E8283" s="23" t="s">
        <v>39</v>
      </c>
    </row>
    <row r="8284" spans="1:5" ht="13.2" x14ac:dyDescent="0.25">
      <c r="A8284" s="23">
        <v>8283</v>
      </c>
      <c r="B8284" s="22" t="s">
        <v>7</v>
      </c>
      <c r="C8284" s="23" t="s">
        <v>13</v>
      </c>
      <c r="D8284" s="41">
        <v>7500</v>
      </c>
      <c r="E8284" s="23" t="s">
        <v>39</v>
      </c>
    </row>
    <row r="8285" spans="1:5" ht="13.2" x14ac:dyDescent="0.25">
      <c r="A8285" s="23">
        <v>8284</v>
      </c>
      <c r="B8285" s="22" t="s">
        <v>7</v>
      </c>
      <c r="C8285" s="23" t="s">
        <v>10</v>
      </c>
      <c r="D8285" s="41">
        <v>5000</v>
      </c>
      <c r="E8285" s="23" t="s">
        <v>39</v>
      </c>
    </row>
    <row r="8286" spans="1:5" ht="13.2" x14ac:dyDescent="0.25">
      <c r="A8286" s="23">
        <v>8285</v>
      </c>
      <c r="B8286" s="22" t="s">
        <v>7</v>
      </c>
      <c r="C8286" s="23" t="s">
        <v>10</v>
      </c>
      <c r="D8286" s="41">
        <v>17500</v>
      </c>
      <c r="E8286" s="23" t="s">
        <v>39</v>
      </c>
    </row>
    <row r="8287" spans="1:5" ht="13.2" x14ac:dyDescent="0.25">
      <c r="A8287" s="23">
        <v>8286</v>
      </c>
      <c r="B8287" s="22" t="s">
        <v>7</v>
      </c>
      <c r="C8287" s="23" t="s">
        <v>12</v>
      </c>
      <c r="D8287" s="41">
        <v>15000</v>
      </c>
      <c r="E8287" s="23" t="s">
        <v>39</v>
      </c>
    </row>
    <row r="8288" spans="1:5" ht="13.2" x14ac:dyDescent="0.25">
      <c r="A8288" s="23">
        <v>8287</v>
      </c>
      <c r="B8288" s="22" t="s">
        <v>7</v>
      </c>
      <c r="C8288" s="23" t="s">
        <v>12</v>
      </c>
      <c r="D8288" s="41">
        <v>8750</v>
      </c>
      <c r="E8288" s="23" t="s">
        <v>39</v>
      </c>
    </row>
    <row r="8289" spans="1:5" ht="13.2" x14ac:dyDescent="0.25">
      <c r="A8289" s="23">
        <v>8288</v>
      </c>
      <c r="B8289" s="22" t="s">
        <v>7</v>
      </c>
      <c r="C8289" s="23" t="s">
        <v>12</v>
      </c>
      <c r="D8289" s="41">
        <v>8750</v>
      </c>
      <c r="E8289" s="23" t="s">
        <v>39</v>
      </c>
    </row>
    <row r="8290" spans="1:5" ht="13.2" x14ac:dyDescent="0.25">
      <c r="A8290" s="23">
        <v>8289</v>
      </c>
      <c r="B8290" s="22" t="s">
        <v>7</v>
      </c>
      <c r="C8290" s="23" t="s">
        <v>12</v>
      </c>
      <c r="D8290" s="41">
        <v>10000</v>
      </c>
      <c r="E8290" s="23" t="s">
        <v>39</v>
      </c>
    </row>
    <row r="8291" spans="1:5" ht="13.2" x14ac:dyDescent="0.25">
      <c r="A8291" s="23">
        <v>8290</v>
      </c>
      <c r="B8291" s="22" t="s">
        <v>7</v>
      </c>
      <c r="C8291" s="23" t="s">
        <v>12</v>
      </c>
      <c r="D8291" s="41">
        <v>10000</v>
      </c>
      <c r="E8291" s="23" t="s">
        <v>39</v>
      </c>
    </row>
    <row r="8292" spans="1:5" ht="13.2" x14ac:dyDescent="0.25">
      <c r="A8292" s="23">
        <v>8291</v>
      </c>
      <c r="B8292" s="22" t="s">
        <v>7</v>
      </c>
      <c r="C8292" s="23" t="s">
        <v>12</v>
      </c>
      <c r="D8292" s="41">
        <v>10000</v>
      </c>
      <c r="E8292" s="23" t="s">
        <v>39</v>
      </c>
    </row>
    <row r="8293" spans="1:5" ht="13.2" x14ac:dyDescent="0.25">
      <c r="A8293" s="23">
        <v>8292</v>
      </c>
      <c r="B8293" s="22" t="s">
        <v>7</v>
      </c>
      <c r="C8293" s="23" t="s">
        <v>12</v>
      </c>
      <c r="D8293" s="41">
        <v>8750</v>
      </c>
      <c r="E8293" s="23" t="s">
        <v>39</v>
      </c>
    </row>
    <row r="8294" spans="1:5" ht="13.2" x14ac:dyDescent="0.25">
      <c r="A8294" s="23">
        <v>8293</v>
      </c>
      <c r="B8294" s="22" t="s">
        <v>7</v>
      </c>
      <c r="C8294" s="23" t="s">
        <v>12</v>
      </c>
      <c r="D8294" s="41">
        <v>12500</v>
      </c>
      <c r="E8294" s="23" t="s">
        <v>39</v>
      </c>
    </row>
    <row r="8295" spans="1:5" ht="13.2" x14ac:dyDescent="0.25">
      <c r="A8295" s="23">
        <v>8294</v>
      </c>
      <c r="B8295" s="22" t="s">
        <v>7</v>
      </c>
      <c r="C8295" s="23" t="s">
        <v>12</v>
      </c>
      <c r="D8295" s="41">
        <v>10000</v>
      </c>
      <c r="E8295" s="23" t="s">
        <v>39</v>
      </c>
    </row>
    <row r="8296" spans="1:5" ht="13.2" x14ac:dyDescent="0.25">
      <c r="A8296" s="23">
        <v>8295</v>
      </c>
      <c r="B8296" s="22" t="s">
        <v>7</v>
      </c>
      <c r="C8296" s="23" t="s">
        <v>12</v>
      </c>
      <c r="D8296" s="41">
        <v>10000</v>
      </c>
      <c r="E8296" s="23" t="s">
        <v>39</v>
      </c>
    </row>
    <row r="8297" spans="1:5" ht="13.2" x14ac:dyDescent="0.25">
      <c r="A8297" s="23">
        <v>8296</v>
      </c>
      <c r="B8297" s="22" t="s">
        <v>7</v>
      </c>
      <c r="C8297" s="23" t="s">
        <v>12</v>
      </c>
      <c r="D8297" s="41">
        <v>12500</v>
      </c>
      <c r="E8297" s="23" t="s">
        <v>39</v>
      </c>
    </row>
    <row r="8298" spans="1:5" ht="13.2" x14ac:dyDescent="0.25">
      <c r="A8298" s="23">
        <v>8297</v>
      </c>
      <c r="B8298" s="22" t="s">
        <v>7</v>
      </c>
      <c r="C8298" s="23" t="s">
        <v>10</v>
      </c>
      <c r="D8298" s="41">
        <v>2500</v>
      </c>
      <c r="E8298" s="23" t="s">
        <v>39</v>
      </c>
    </row>
    <row r="8299" spans="1:5" ht="13.2" x14ac:dyDescent="0.25">
      <c r="A8299" s="23">
        <v>8298</v>
      </c>
      <c r="B8299" s="22" t="s">
        <v>7</v>
      </c>
      <c r="C8299" s="23" t="s">
        <v>10</v>
      </c>
      <c r="D8299" s="41">
        <v>5000</v>
      </c>
      <c r="E8299" s="23" t="s">
        <v>39</v>
      </c>
    </row>
    <row r="8300" spans="1:5" ht="13.2" x14ac:dyDescent="0.25">
      <c r="A8300" s="23">
        <v>8299</v>
      </c>
      <c r="B8300" s="22" t="s">
        <v>7</v>
      </c>
      <c r="C8300" s="23" t="s">
        <v>10</v>
      </c>
      <c r="D8300" s="41">
        <v>11750</v>
      </c>
      <c r="E8300" s="23" t="s">
        <v>39</v>
      </c>
    </row>
    <row r="8301" spans="1:5" ht="13.2" x14ac:dyDescent="0.25">
      <c r="A8301" s="23">
        <v>8300</v>
      </c>
      <c r="B8301" s="22" t="s">
        <v>7</v>
      </c>
      <c r="C8301" s="23" t="s">
        <v>10</v>
      </c>
      <c r="D8301" s="41">
        <v>2500</v>
      </c>
      <c r="E8301" s="23" t="s">
        <v>39</v>
      </c>
    </row>
    <row r="8302" spans="1:5" ht="13.2" x14ac:dyDescent="0.25">
      <c r="A8302" s="23">
        <v>8301</v>
      </c>
      <c r="B8302" s="22" t="s">
        <v>7</v>
      </c>
      <c r="C8302" s="23" t="s">
        <v>12</v>
      </c>
      <c r="D8302" s="41">
        <v>10000</v>
      </c>
      <c r="E8302" s="23" t="s">
        <v>39</v>
      </c>
    </row>
    <row r="8303" spans="1:5" ht="13.2" x14ac:dyDescent="0.25">
      <c r="A8303" s="23">
        <v>8302</v>
      </c>
      <c r="B8303" s="22" t="s">
        <v>7</v>
      </c>
      <c r="C8303" s="23" t="s">
        <v>12</v>
      </c>
      <c r="D8303" s="41">
        <v>12500</v>
      </c>
      <c r="E8303" s="23" t="s">
        <v>39</v>
      </c>
    </row>
    <row r="8304" spans="1:5" ht="13.2" x14ac:dyDescent="0.25">
      <c r="A8304" s="23">
        <v>8303</v>
      </c>
      <c r="B8304" s="22" t="s">
        <v>7</v>
      </c>
      <c r="C8304" s="23" t="s">
        <v>12</v>
      </c>
      <c r="D8304" s="41">
        <v>12500</v>
      </c>
      <c r="E8304" s="23" t="s">
        <v>39</v>
      </c>
    </row>
    <row r="8305" spans="1:5" ht="13.2" x14ac:dyDescent="0.25">
      <c r="A8305" s="23">
        <v>8304</v>
      </c>
      <c r="B8305" s="22" t="s">
        <v>7</v>
      </c>
      <c r="C8305" s="23" t="s">
        <v>12</v>
      </c>
      <c r="D8305" s="41">
        <v>8750</v>
      </c>
      <c r="E8305" s="23" t="s">
        <v>39</v>
      </c>
    </row>
    <row r="8306" spans="1:5" ht="13.2" x14ac:dyDescent="0.25">
      <c r="A8306" s="23">
        <v>8305</v>
      </c>
      <c r="B8306" s="22" t="s">
        <v>7</v>
      </c>
      <c r="C8306" s="23" t="s">
        <v>12</v>
      </c>
      <c r="D8306" s="41">
        <v>8750</v>
      </c>
      <c r="E8306" s="23" t="s">
        <v>39</v>
      </c>
    </row>
    <row r="8307" spans="1:5" ht="13.2" x14ac:dyDescent="0.25">
      <c r="A8307" s="23">
        <v>8306</v>
      </c>
      <c r="B8307" s="22" t="s">
        <v>7</v>
      </c>
      <c r="C8307" s="23" t="s">
        <v>10</v>
      </c>
      <c r="D8307" s="41">
        <v>7500</v>
      </c>
      <c r="E8307" s="23" t="s">
        <v>39</v>
      </c>
    </row>
    <row r="8308" spans="1:5" ht="13.2" x14ac:dyDescent="0.25">
      <c r="A8308" s="23">
        <v>8307</v>
      </c>
      <c r="B8308" s="22" t="s">
        <v>7</v>
      </c>
      <c r="C8308" s="23" t="s">
        <v>10</v>
      </c>
      <c r="D8308" s="41">
        <v>7250</v>
      </c>
      <c r="E8308" s="23" t="s">
        <v>39</v>
      </c>
    </row>
    <row r="8309" spans="1:5" ht="13.2" x14ac:dyDescent="0.25">
      <c r="A8309" s="23">
        <v>8308</v>
      </c>
      <c r="B8309" s="22" t="s">
        <v>7</v>
      </c>
      <c r="C8309" s="23" t="s">
        <v>10</v>
      </c>
      <c r="D8309" s="41">
        <v>15000</v>
      </c>
      <c r="E8309" s="23" t="s">
        <v>39</v>
      </c>
    </row>
    <row r="8310" spans="1:5" ht="13.2" x14ac:dyDescent="0.25">
      <c r="A8310" s="23">
        <v>8309</v>
      </c>
      <c r="B8310" s="22" t="s">
        <v>7</v>
      </c>
      <c r="C8310" s="23" t="s">
        <v>10</v>
      </c>
      <c r="D8310" s="41">
        <v>10000</v>
      </c>
      <c r="E8310" s="23" t="s">
        <v>39</v>
      </c>
    </row>
    <row r="8311" spans="1:5" ht="13.2" x14ac:dyDescent="0.25">
      <c r="A8311" s="23">
        <v>8310</v>
      </c>
      <c r="B8311" s="22" t="s">
        <v>7</v>
      </c>
      <c r="C8311" s="23" t="s">
        <v>10</v>
      </c>
      <c r="D8311" s="41">
        <v>7500</v>
      </c>
      <c r="E8311" s="23" t="s">
        <v>39</v>
      </c>
    </row>
    <row r="8312" spans="1:5" ht="13.2" x14ac:dyDescent="0.25">
      <c r="A8312" s="23">
        <v>8311</v>
      </c>
      <c r="B8312" s="22" t="s">
        <v>7</v>
      </c>
      <c r="C8312" s="23" t="s">
        <v>12</v>
      </c>
      <c r="D8312" s="41">
        <v>8750</v>
      </c>
      <c r="E8312" s="23" t="s">
        <v>39</v>
      </c>
    </row>
    <row r="8313" spans="1:5" ht="13.2" x14ac:dyDescent="0.25">
      <c r="A8313" s="23">
        <v>8312</v>
      </c>
      <c r="B8313" s="22" t="s">
        <v>7</v>
      </c>
      <c r="C8313" s="23" t="s">
        <v>12</v>
      </c>
      <c r="D8313" s="41">
        <v>8750</v>
      </c>
      <c r="E8313" s="23" t="s">
        <v>39</v>
      </c>
    </row>
    <row r="8314" spans="1:5" ht="13.2" x14ac:dyDescent="0.25">
      <c r="A8314" s="23">
        <v>8313</v>
      </c>
      <c r="B8314" s="22" t="s">
        <v>7</v>
      </c>
      <c r="C8314" s="23" t="s">
        <v>12</v>
      </c>
      <c r="D8314" s="41">
        <v>8750</v>
      </c>
      <c r="E8314" s="23" t="s">
        <v>39</v>
      </c>
    </row>
    <row r="8315" spans="1:5" ht="13.2" x14ac:dyDescent="0.25">
      <c r="A8315" s="23">
        <v>8314</v>
      </c>
      <c r="B8315" s="22" t="s">
        <v>7</v>
      </c>
      <c r="C8315" s="23" t="s">
        <v>12</v>
      </c>
      <c r="D8315" s="41">
        <v>10000</v>
      </c>
      <c r="E8315" s="23" t="s">
        <v>39</v>
      </c>
    </row>
    <row r="8316" spans="1:5" ht="13.2" x14ac:dyDescent="0.25">
      <c r="A8316" s="23">
        <v>8315</v>
      </c>
      <c r="B8316" s="22" t="s">
        <v>7</v>
      </c>
      <c r="C8316" s="23" t="s">
        <v>12</v>
      </c>
      <c r="D8316" s="41">
        <v>12500</v>
      </c>
      <c r="E8316" s="23" t="s">
        <v>39</v>
      </c>
    </row>
    <row r="8317" spans="1:5" ht="13.2" x14ac:dyDescent="0.25">
      <c r="A8317" s="23">
        <v>8316</v>
      </c>
      <c r="B8317" s="22" t="s">
        <v>7</v>
      </c>
      <c r="C8317" s="23" t="s">
        <v>12</v>
      </c>
      <c r="D8317" s="41">
        <v>8750</v>
      </c>
      <c r="E8317" s="23" t="s">
        <v>39</v>
      </c>
    </row>
    <row r="8318" spans="1:5" ht="13.2" x14ac:dyDescent="0.25">
      <c r="A8318" s="23">
        <v>8317</v>
      </c>
      <c r="B8318" s="22" t="s">
        <v>7</v>
      </c>
      <c r="C8318" s="23" t="s">
        <v>12</v>
      </c>
      <c r="D8318" s="41">
        <v>12500</v>
      </c>
      <c r="E8318" s="23" t="s">
        <v>39</v>
      </c>
    </row>
    <row r="8319" spans="1:5" ht="13.2" x14ac:dyDescent="0.25">
      <c r="A8319" s="23">
        <v>8318</v>
      </c>
      <c r="B8319" s="22" t="s">
        <v>7</v>
      </c>
      <c r="C8319" s="23" t="s">
        <v>12</v>
      </c>
      <c r="D8319" s="41">
        <v>10000</v>
      </c>
      <c r="E8319" s="23" t="s">
        <v>39</v>
      </c>
    </row>
    <row r="8320" spans="1:5" ht="13.2" x14ac:dyDescent="0.25">
      <c r="A8320" s="23">
        <v>8319</v>
      </c>
      <c r="B8320" s="22" t="s">
        <v>7</v>
      </c>
      <c r="C8320" s="23" t="s">
        <v>12</v>
      </c>
      <c r="D8320" s="41">
        <v>8750</v>
      </c>
      <c r="E8320" s="23" t="s">
        <v>39</v>
      </c>
    </row>
    <row r="8321" spans="1:5" ht="13.2" x14ac:dyDescent="0.25">
      <c r="A8321" s="23">
        <v>8320</v>
      </c>
      <c r="B8321" s="22" t="s">
        <v>7</v>
      </c>
      <c r="C8321" s="23" t="s">
        <v>12</v>
      </c>
      <c r="D8321" s="41">
        <v>10000</v>
      </c>
      <c r="E8321" s="23" t="s">
        <v>39</v>
      </c>
    </row>
    <row r="8322" spans="1:5" ht="13.2" x14ac:dyDescent="0.25">
      <c r="A8322" s="23">
        <v>8321</v>
      </c>
      <c r="B8322" s="22" t="s">
        <v>7</v>
      </c>
      <c r="C8322" s="23" t="s">
        <v>12</v>
      </c>
      <c r="D8322" s="41">
        <v>8750</v>
      </c>
      <c r="E8322" s="23" t="s">
        <v>39</v>
      </c>
    </row>
    <row r="8323" spans="1:5" ht="13.2" x14ac:dyDescent="0.25">
      <c r="A8323" s="23">
        <v>8322</v>
      </c>
      <c r="B8323" s="22" t="s">
        <v>7</v>
      </c>
      <c r="C8323" s="23" t="s">
        <v>12</v>
      </c>
      <c r="D8323" s="41">
        <v>10000</v>
      </c>
      <c r="E8323" s="23" t="s">
        <v>39</v>
      </c>
    </row>
    <row r="8324" spans="1:5" ht="13.2" x14ac:dyDescent="0.25">
      <c r="A8324" s="23">
        <v>8323</v>
      </c>
      <c r="B8324" s="22" t="s">
        <v>7</v>
      </c>
      <c r="C8324" s="23" t="s">
        <v>12</v>
      </c>
      <c r="D8324" s="41">
        <v>12500</v>
      </c>
      <c r="E8324" s="23" t="s">
        <v>39</v>
      </c>
    </row>
    <row r="8325" spans="1:5" ht="13.2" x14ac:dyDescent="0.25">
      <c r="A8325" s="23">
        <v>8324</v>
      </c>
      <c r="B8325" s="22" t="s">
        <v>7</v>
      </c>
      <c r="C8325" s="23" t="s">
        <v>12</v>
      </c>
      <c r="D8325" s="41">
        <v>12500</v>
      </c>
      <c r="E8325" s="23" t="s">
        <v>39</v>
      </c>
    </row>
    <row r="8326" spans="1:5" ht="13.2" x14ac:dyDescent="0.25">
      <c r="A8326" s="23">
        <v>8325</v>
      </c>
      <c r="B8326" s="22" t="s">
        <v>7</v>
      </c>
      <c r="C8326" s="23" t="s">
        <v>12</v>
      </c>
      <c r="D8326" s="41">
        <v>10000</v>
      </c>
      <c r="E8326" s="23" t="s">
        <v>39</v>
      </c>
    </row>
    <row r="8327" spans="1:5" ht="13.2" x14ac:dyDescent="0.25">
      <c r="A8327" s="23">
        <v>8326</v>
      </c>
      <c r="B8327" s="22" t="s">
        <v>7</v>
      </c>
      <c r="C8327" s="23" t="s">
        <v>12</v>
      </c>
      <c r="D8327" s="41">
        <v>12500</v>
      </c>
      <c r="E8327" s="23" t="s">
        <v>39</v>
      </c>
    </row>
    <row r="8328" spans="1:5" ht="13.2" x14ac:dyDescent="0.25">
      <c r="A8328" s="23">
        <v>8327</v>
      </c>
      <c r="B8328" s="22" t="s">
        <v>7</v>
      </c>
      <c r="C8328" s="23" t="s">
        <v>12</v>
      </c>
      <c r="D8328" s="41">
        <v>12500</v>
      </c>
      <c r="E8328" s="23" t="s">
        <v>39</v>
      </c>
    </row>
    <row r="8329" spans="1:5" ht="13.2" x14ac:dyDescent="0.25">
      <c r="A8329" s="23">
        <v>8328</v>
      </c>
      <c r="B8329" s="22" t="s">
        <v>7</v>
      </c>
      <c r="C8329" s="23" t="s">
        <v>12</v>
      </c>
      <c r="D8329" s="41">
        <v>12500</v>
      </c>
      <c r="E8329" s="23" t="s">
        <v>39</v>
      </c>
    </row>
    <row r="8330" spans="1:5" ht="13.2" x14ac:dyDescent="0.25">
      <c r="A8330" s="23">
        <v>8329</v>
      </c>
      <c r="B8330" s="22" t="s">
        <v>7</v>
      </c>
      <c r="C8330" s="23" t="s">
        <v>12</v>
      </c>
      <c r="D8330" s="41">
        <v>10000</v>
      </c>
      <c r="E8330" s="23" t="s">
        <v>39</v>
      </c>
    </row>
    <row r="8331" spans="1:5" ht="13.2" x14ac:dyDescent="0.25">
      <c r="A8331" s="23">
        <v>8330</v>
      </c>
      <c r="B8331" s="22" t="s">
        <v>7</v>
      </c>
      <c r="C8331" s="23" t="s">
        <v>12</v>
      </c>
      <c r="D8331" s="41">
        <v>10000</v>
      </c>
      <c r="E8331" s="23" t="s">
        <v>39</v>
      </c>
    </row>
    <row r="8332" spans="1:5" ht="13.2" x14ac:dyDescent="0.25">
      <c r="A8332" s="23">
        <v>8331</v>
      </c>
      <c r="B8332" s="22" t="s">
        <v>7</v>
      </c>
      <c r="C8332" s="23" t="s">
        <v>12</v>
      </c>
      <c r="D8332" s="41">
        <v>8750</v>
      </c>
      <c r="E8332" s="23" t="s">
        <v>39</v>
      </c>
    </row>
    <row r="8333" spans="1:5" ht="13.2" x14ac:dyDescent="0.25">
      <c r="A8333" s="23">
        <v>8332</v>
      </c>
      <c r="B8333" s="22" t="s">
        <v>7</v>
      </c>
      <c r="C8333" s="23" t="s">
        <v>12</v>
      </c>
      <c r="D8333" s="41">
        <v>12500</v>
      </c>
      <c r="E8333" s="23" t="s">
        <v>39</v>
      </c>
    </row>
    <row r="8334" spans="1:5" ht="13.2" x14ac:dyDescent="0.25">
      <c r="A8334" s="23">
        <v>8333</v>
      </c>
      <c r="B8334" s="22" t="s">
        <v>7</v>
      </c>
      <c r="C8334" s="23" t="s">
        <v>12</v>
      </c>
      <c r="D8334" s="41">
        <v>10000</v>
      </c>
      <c r="E8334" s="23" t="s">
        <v>39</v>
      </c>
    </row>
    <row r="8335" spans="1:5" ht="13.2" x14ac:dyDescent="0.25">
      <c r="A8335" s="23">
        <v>8334</v>
      </c>
      <c r="B8335" s="22" t="s">
        <v>7</v>
      </c>
      <c r="C8335" s="23" t="s">
        <v>12</v>
      </c>
      <c r="D8335" s="41">
        <v>10000</v>
      </c>
      <c r="E8335" s="23" t="s">
        <v>39</v>
      </c>
    </row>
    <row r="8336" spans="1:5" ht="13.2" x14ac:dyDescent="0.25">
      <c r="A8336" s="23">
        <v>8335</v>
      </c>
      <c r="B8336" s="22" t="s">
        <v>7</v>
      </c>
      <c r="C8336" s="23" t="s">
        <v>12</v>
      </c>
      <c r="D8336" s="41">
        <v>12500</v>
      </c>
      <c r="E8336" s="23" t="s">
        <v>39</v>
      </c>
    </row>
    <row r="8337" spans="1:5" ht="13.2" x14ac:dyDescent="0.25">
      <c r="A8337" s="23">
        <v>8336</v>
      </c>
      <c r="B8337" s="22" t="s">
        <v>7</v>
      </c>
      <c r="C8337" s="23" t="s">
        <v>12</v>
      </c>
      <c r="D8337" s="41">
        <v>8750</v>
      </c>
      <c r="E8337" s="23" t="s">
        <v>39</v>
      </c>
    </row>
    <row r="8338" spans="1:5" ht="13.2" x14ac:dyDescent="0.25">
      <c r="A8338" s="23">
        <v>8337</v>
      </c>
      <c r="B8338" s="22" t="s">
        <v>7</v>
      </c>
      <c r="C8338" s="23" t="s">
        <v>10</v>
      </c>
      <c r="D8338" s="41">
        <v>15000</v>
      </c>
      <c r="E8338" s="23" t="s">
        <v>39</v>
      </c>
    </row>
    <row r="8339" spans="1:5" ht="13.2" x14ac:dyDescent="0.25">
      <c r="A8339" s="23">
        <v>8338</v>
      </c>
      <c r="B8339" s="22" t="s">
        <v>7</v>
      </c>
      <c r="C8339" s="23" t="s">
        <v>12</v>
      </c>
      <c r="D8339" s="41">
        <v>8750</v>
      </c>
      <c r="E8339" s="23" t="s">
        <v>39</v>
      </c>
    </row>
    <row r="8340" spans="1:5" ht="13.2" x14ac:dyDescent="0.25">
      <c r="A8340" s="23">
        <v>8339</v>
      </c>
      <c r="B8340" s="22" t="s">
        <v>7</v>
      </c>
      <c r="C8340" s="23" t="s">
        <v>12</v>
      </c>
      <c r="D8340" s="41">
        <v>8750</v>
      </c>
      <c r="E8340" s="23" t="s">
        <v>39</v>
      </c>
    </row>
    <row r="8341" spans="1:5" ht="13.2" x14ac:dyDescent="0.25">
      <c r="A8341" s="23">
        <v>8340</v>
      </c>
      <c r="B8341" s="22" t="s">
        <v>7</v>
      </c>
      <c r="C8341" s="23" t="s">
        <v>13</v>
      </c>
      <c r="D8341" s="41">
        <v>10000</v>
      </c>
      <c r="E8341" s="23" t="s">
        <v>39</v>
      </c>
    </row>
    <row r="8342" spans="1:5" ht="13.2" x14ac:dyDescent="0.25">
      <c r="A8342" s="23">
        <v>8341</v>
      </c>
      <c r="B8342" s="22" t="s">
        <v>7</v>
      </c>
      <c r="C8342" s="23" t="s">
        <v>12</v>
      </c>
      <c r="D8342" s="41">
        <v>8750</v>
      </c>
      <c r="E8342" s="23" t="s">
        <v>39</v>
      </c>
    </row>
    <row r="8343" spans="1:5" ht="13.2" x14ac:dyDescent="0.25">
      <c r="A8343" s="23">
        <v>8342</v>
      </c>
      <c r="B8343" s="22" t="s">
        <v>7</v>
      </c>
      <c r="C8343" s="23" t="s">
        <v>12</v>
      </c>
      <c r="D8343" s="41">
        <v>10000</v>
      </c>
      <c r="E8343" s="23" t="s">
        <v>39</v>
      </c>
    </row>
    <row r="8344" spans="1:5" ht="13.2" x14ac:dyDescent="0.25">
      <c r="A8344" s="23">
        <v>8343</v>
      </c>
      <c r="B8344" s="22" t="s">
        <v>7</v>
      </c>
      <c r="C8344" s="23" t="s">
        <v>12</v>
      </c>
      <c r="D8344" s="41">
        <v>12500</v>
      </c>
      <c r="E8344" s="23" t="s">
        <v>39</v>
      </c>
    </row>
    <row r="8345" spans="1:5" ht="13.2" x14ac:dyDescent="0.25">
      <c r="A8345" s="23">
        <v>8344</v>
      </c>
      <c r="B8345" s="22" t="s">
        <v>7</v>
      </c>
      <c r="C8345" s="23" t="s">
        <v>13</v>
      </c>
      <c r="D8345" s="41">
        <v>7500</v>
      </c>
      <c r="E8345" s="23" t="s">
        <v>39</v>
      </c>
    </row>
    <row r="8346" spans="1:5" ht="13.2" x14ac:dyDescent="0.25">
      <c r="A8346" s="23">
        <v>8345</v>
      </c>
      <c r="B8346" s="22" t="s">
        <v>7</v>
      </c>
      <c r="C8346" s="23" t="s">
        <v>12</v>
      </c>
      <c r="D8346" s="41">
        <v>12500</v>
      </c>
      <c r="E8346" s="23" t="s">
        <v>39</v>
      </c>
    </row>
    <row r="8347" spans="1:5" ht="13.2" x14ac:dyDescent="0.25">
      <c r="A8347" s="23">
        <v>8346</v>
      </c>
      <c r="B8347" s="22" t="s">
        <v>7</v>
      </c>
      <c r="C8347" s="23" t="s">
        <v>12</v>
      </c>
      <c r="D8347" s="41">
        <v>10000</v>
      </c>
      <c r="E8347" s="23" t="s">
        <v>39</v>
      </c>
    </row>
    <row r="8348" spans="1:5" ht="13.2" x14ac:dyDescent="0.25">
      <c r="A8348" s="23">
        <v>8347</v>
      </c>
      <c r="B8348" s="22" t="s">
        <v>7</v>
      </c>
      <c r="C8348" s="23" t="s">
        <v>12</v>
      </c>
      <c r="D8348" s="41">
        <v>12500</v>
      </c>
      <c r="E8348" s="23" t="s">
        <v>39</v>
      </c>
    </row>
    <row r="8349" spans="1:5" ht="13.2" x14ac:dyDescent="0.25">
      <c r="A8349" s="23">
        <v>8348</v>
      </c>
      <c r="B8349" s="22" t="s">
        <v>7</v>
      </c>
      <c r="C8349" s="23" t="s">
        <v>12</v>
      </c>
      <c r="D8349" s="41">
        <v>8750</v>
      </c>
      <c r="E8349" s="23" t="s">
        <v>39</v>
      </c>
    </row>
    <row r="8350" spans="1:5" ht="13.2" x14ac:dyDescent="0.25">
      <c r="A8350" s="23">
        <v>8349</v>
      </c>
      <c r="B8350" s="22" t="s">
        <v>7</v>
      </c>
      <c r="C8350" s="23" t="s">
        <v>10</v>
      </c>
      <c r="D8350" s="41">
        <v>10000</v>
      </c>
      <c r="E8350" s="23" t="s">
        <v>39</v>
      </c>
    </row>
    <row r="8351" spans="1:5" ht="13.2" x14ac:dyDescent="0.25">
      <c r="A8351" s="23">
        <v>8350</v>
      </c>
      <c r="B8351" s="22" t="s">
        <v>7</v>
      </c>
      <c r="C8351" s="23" t="s">
        <v>10</v>
      </c>
      <c r="D8351" s="41">
        <v>6000</v>
      </c>
      <c r="E8351" s="23" t="s">
        <v>39</v>
      </c>
    </row>
    <row r="8352" spans="1:5" ht="13.2" x14ac:dyDescent="0.25">
      <c r="A8352" s="23">
        <v>8351</v>
      </c>
      <c r="B8352" s="22" t="s">
        <v>7</v>
      </c>
      <c r="C8352" s="23" t="s">
        <v>12</v>
      </c>
      <c r="D8352" s="41">
        <v>12500</v>
      </c>
      <c r="E8352" s="23" t="s">
        <v>39</v>
      </c>
    </row>
    <row r="8353" spans="1:5" ht="13.2" x14ac:dyDescent="0.25">
      <c r="A8353" s="23">
        <v>8352</v>
      </c>
      <c r="B8353" s="22" t="s">
        <v>7</v>
      </c>
      <c r="C8353" s="23" t="s">
        <v>13</v>
      </c>
      <c r="D8353" s="41">
        <v>7500</v>
      </c>
      <c r="E8353" s="23" t="s">
        <v>39</v>
      </c>
    </row>
    <row r="8354" spans="1:5" ht="13.2" x14ac:dyDescent="0.25">
      <c r="A8354" s="23">
        <v>8353</v>
      </c>
      <c r="B8354" s="22" t="s">
        <v>7</v>
      </c>
      <c r="C8354" s="23" t="s">
        <v>10</v>
      </c>
      <c r="D8354" s="41">
        <v>32750</v>
      </c>
      <c r="E8354" s="23" t="s">
        <v>39</v>
      </c>
    </row>
    <row r="8355" spans="1:5" ht="13.2" x14ac:dyDescent="0.25">
      <c r="A8355" s="23">
        <v>8354</v>
      </c>
      <c r="B8355" s="22" t="s">
        <v>7</v>
      </c>
      <c r="C8355" s="23" t="s">
        <v>10</v>
      </c>
      <c r="D8355" s="41">
        <v>69500</v>
      </c>
      <c r="E8355" s="23" t="s">
        <v>39</v>
      </c>
    </row>
    <row r="8356" spans="1:5" ht="13.2" x14ac:dyDescent="0.25">
      <c r="A8356" s="23">
        <v>8355</v>
      </c>
      <c r="B8356" s="22" t="s">
        <v>7</v>
      </c>
      <c r="C8356" s="23" t="s">
        <v>10</v>
      </c>
      <c r="D8356" s="41">
        <v>12800</v>
      </c>
      <c r="E8356" s="23" t="s">
        <v>39</v>
      </c>
    </row>
    <row r="8357" spans="1:5" ht="13.2" x14ac:dyDescent="0.25">
      <c r="A8357" s="23">
        <v>8356</v>
      </c>
      <c r="B8357" s="22" t="s">
        <v>7</v>
      </c>
      <c r="C8357" s="23" t="s">
        <v>10</v>
      </c>
      <c r="D8357" s="41">
        <v>17500</v>
      </c>
      <c r="E8357" s="23" t="s">
        <v>39</v>
      </c>
    </row>
    <row r="8358" spans="1:5" ht="13.2" x14ac:dyDescent="0.25">
      <c r="A8358" s="23">
        <v>8357</v>
      </c>
      <c r="B8358" s="22" t="s">
        <v>7</v>
      </c>
      <c r="C8358" s="23" t="s">
        <v>10</v>
      </c>
      <c r="D8358" s="41">
        <v>25000</v>
      </c>
      <c r="E8358" s="23" t="s">
        <v>39</v>
      </c>
    </row>
    <row r="8359" spans="1:5" ht="13.2" x14ac:dyDescent="0.25">
      <c r="A8359" s="23">
        <v>8358</v>
      </c>
      <c r="B8359" s="22" t="s">
        <v>7</v>
      </c>
      <c r="C8359" s="23" t="s">
        <v>12</v>
      </c>
      <c r="D8359" s="41">
        <v>8750</v>
      </c>
      <c r="E8359" s="23" t="s">
        <v>39</v>
      </c>
    </row>
    <row r="8360" spans="1:5" ht="13.2" x14ac:dyDescent="0.25">
      <c r="A8360" s="23">
        <v>8359</v>
      </c>
      <c r="B8360" s="22" t="s">
        <v>7</v>
      </c>
      <c r="C8360" s="23" t="s">
        <v>10</v>
      </c>
      <c r="D8360" s="41">
        <v>6000</v>
      </c>
      <c r="E8360" s="23" t="s">
        <v>39</v>
      </c>
    </row>
    <row r="8361" spans="1:5" ht="13.2" x14ac:dyDescent="0.25">
      <c r="A8361" s="23">
        <v>8360</v>
      </c>
      <c r="B8361" s="22" t="s">
        <v>7</v>
      </c>
      <c r="C8361" s="23" t="s">
        <v>13</v>
      </c>
      <c r="D8361" s="41">
        <v>2500</v>
      </c>
      <c r="E8361" s="23" t="s">
        <v>39</v>
      </c>
    </row>
    <row r="8362" spans="1:5" ht="13.2" x14ac:dyDescent="0.25">
      <c r="A8362" s="23">
        <v>8361</v>
      </c>
      <c r="B8362" s="22" t="s">
        <v>7</v>
      </c>
      <c r="C8362" s="23" t="s">
        <v>10</v>
      </c>
      <c r="D8362" s="41">
        <v>13750</v>
      </c>
      <c r="E8362" s="23" t="s">
        <v>39</v>
      </c>
    </row>
    <row r="8363" spans="1:5" ht="13.2" x14ac:dyDescent="0.25">
      <c r="A8363" s="23">
        <v>8362</v>
      </c>
      <c r="B8363" s="22" t="s">
        <v>7</v>
      </c>
      <c r="C8363" s="23" t="s">
        <v>15</v>
      </c>
      <c r="D8363" s="41">
        <v>164000</v>
      </c>
      <c r="E8363" s="23" t="s">
        <v>39</v>
      </c>
    </row>
    <row r="8364" spans="1:5" ht="13.2" x14ac:dyDescent="0.25">
      <c r="A8364" s="23">
        <v>8363</v>
      </c>
      <c r="B8364" s="22" t="s">
        <v>7</v>
      </c>
      <c r="C8364" s="23" t="s">
        <v>15</v>
      </c>
      <c r="D8364" s="41">
        <v>532000</v>
      </c>
      <c r="E8364" s="23" t="s">
        <v>39</v>
      </c>
    </row>
    <row r="8365" spans="1:5" ht="13.2" x14ac:dyDescent="0.25">
      <c r="A8365" s="23">
        <v>8364</v>
      </c>
      <c r="B8365" s="22" t="s">
        <v>7</v>
      </c>
      <c r="C8365" s="23" t="s">
        <v>15</v>
      </c>
      <c r="D8365" s="41">
        <v>520000</v>
      </c>
      <c r="E8365" s="23" t="s">
        <v>39</v>
      </c>
    </row>
    <row r="8366" spans="1:5" ht="13.2" x14ac:dyDescent="0.25">
      <c r="A8366" s="23">
        <v>8365</v>
      </c>
      <c r="B8366" s="22" t="s">
        <v>7</v>
      </c>
      <c r="C8366" s="23" t="s">
        <v>15</v>
      </c>
      <c r="D8366" s="41">
        <v>468000</v>
      </c>
      <c r="E8366" s="23" t="s">
        <v>39</v>
      </c>
    </row>
    <row r="8367" spans="1:5" ht="13.2" x14ac:dyDescent="0.25">
      <c r="A8367" s="23">
        <v>8366</v>
      </c>
      <c r="B8367" s="22" t="s">
        <v>7</v>
      </c>
      <c r="C8367" s="23" t="s">
        <v>15</v>
      </c>
      <c r="D8367" s="41">
        <v>460000</v>
      </c>
      <c r="E8367" s="23" t="s">
        <v>39</v>
      </c>
    </row>
    <row r="8368" spans="1:5" ht="13.2" x14ac:dyDescent="0.25">
      <c r="A8368" s="23">
        <v>8367</v>
      </c>
      <c r="B8368" s="22" t="s">
        <v>7</v>
      </c>
      <c r="C8368" s="23" t="s">
        <v>15</v>
      </c>
      <c r="D8368" s="41">
        <v>252000</v>
      </c>
      <c r="E8368" s="23" t="s">
        <v>39</v>
      </c>
    </row>
    <row r="8369" spans="1:5" ht="13.2" x14ac:dyDescent="0.25">
      <c r="A8369" s="23">
        <v>8368</v>
      </c>
      <c r="B8369" s="22" t="s">
        <v>7</v>
      </c>
      <c r="C8369" s="23" t="s">
        <v>15</v>
      </c>
      <c r="D8369" s="41">
        <v>72000</v>
      </c>
      <c r="E8369" s="23" t="s">
        <v>39</v>
      </c>
    </row>
    <row r="8370" spans="1:5" ht="13.2" x14ac:dyDescent="0.25">
      <c r="A8370" s="23">
        <v>8369</v>
      </c>
      <c r="B8370" s="22" t="s">
        <v>7</v>
      </c>
      <c r="C8370" s="23" t="s">
        <v>15</v>
      </c>
      <c r="D8370" s="41">
        <v>256000</v>
      </c>
      <c r="E8370" s="23" t="s">
        <v>39</v>
      </c>
    </row>
    <row r="8371" spans="1:5" ht="13.2" x14ac:dyDescent="0.25">
      <c r="A8371" s="23">
        <v>8370</v>
      </c>
      <c r="B8371" s="22" t="s">
        <v>7</v>
      </c>
      <c r="C8371" s="23" t="s">
        <v>15</v>
      </c>
      <c r="D8371" s="41">
        <v>460000</v>
      </c>
      <c r="E8371" s="23" t="s">
        <v>39</v>
      </c>
    </row>
    <row r="8372" spans="1:5" ht="13.2" x14ac:dyDescent="0.25">
      <c r="A8372" s="23">
        <v>8371</v>
      </c>
      <c r="B8372" s="22" t="s">
        <v>7</v>
      </c>
      <c r="C8372" s="23" t="s">
        <v>15</v>
      </c>
      <c r="D8372" s="41">
        <v>376000</v>
      </c>
      <c r="E8372" s="23" t="s">
        <v>39</v>
      </c>
    </row>
    <row r="8373" spans="1:5" ht="13.2" x14ac:dyDescent="0.25">
      <c r="A8373" s="23">
        <v>8372</v>
      </c>
      <c r="B8373" s="22" t="s">
        <v>7</v>
      </c>
      <c r="C8373" s="23" t="s">
        <v>15</v>
      </c>
      <c r="D8373" s="41">
        <v>440000</v>
      </c>
      <c r="E8373" s="23" t="s">
        <v>39</v>
      </c>
    </row>
    <row r="8374" spans="1:5" ht="13.2" x14ac:dyDescent="0.25">
      <c r="A8374" s="23">
        <v>8373</v>
      </c>
      <c r="B8374" s="22" t="s">
        <v>7</v>
      </c>
      <c r="C8374" s="23" t="s">
        <v>15</v>
      </c>
      <c r="D8374" s="41">
        <v>428000</v>
      </c>
      <c r="E8374" s="23" t="s">
        <v>39</v>
      </c>
    </row>
    <row r="8375" spans="1:5" ht="13.2" x14ac:dyDescent="0.25">
      <c r="A8375" s="23">
        <v>8374</v>
      </c>
      <c r="B8375" s="22" t="s">
        <v>7</v>
      </c>
      <c r="C8375" s="23" t="s">
        <v>15</v>
      </c>
      <c r="D8375" s="41">
        <v>352000</v>
      </c>
      <c r="E8375" s="23" t="s">
        <v>39</v>
      </c>
    </row>
    <row r="8376" spans="1:5" ht="13.2" x14ac:dyDescent="0.25">
      <c r="A8376" s="23">
        <v>8375</v>
      </c>
      <c r="B8376" s="22" t="s">
        <v>7</v>
      </c>
      <c r="C8376" s="23" t="s">
        <v>15</v>
      </c>
      <c r="D8376" s="41">
        <v>96000</v>
      </c>
      <c r="E8376" s="23" t="s">
        <v>39</v>
      </c>
    </row>
    <row r="8377" spans="1:5" ht="13.2" x14ac:dyDescent="0.25">
      <c r="A8377" s="23">
        <v>8376</v>
      </c>
      <c r="B8377" s="22" t="s">
        <v>7</v>
      </c>
      <c r="C8377" s="23" t="s">
        <v>15</v>
      </c>
      <c r="D8377" s="41">
        <v>300000</v>
      </c>
      <c r="E8377" s="23" t="s">
        <v>39</v>
      </c>
    </row>
    <row r="8378" spans="1:5" ht="13.2" x14ac:dyDescent="0.25">
      <c r="A8378" s="23">
        <v>8377</v>
      </c>
      <c r="B8378" s="22" t="s">
        <v>7</v>
      </c>
      <c r="C8378" s="23" t="s">
        <v>15</v>
      </c>
      <c r="D8378" s="41">
        <v>404000</v>
      </c>
      <c r="E8378" s="23" t="s">
        <v>39</v>
      </c>
    </row>
    <row r="8379" spans="1:5" ht="13.2" x14ac:dyDescent="0.25">
      <c r="A8379" s="23">
        <v>8378</v>
      </c>
      <c r="B8379" s="22" t="s">
        <v>7</v>
      </c>
      <c r="C8379" s="23" t="s">
        <v>15</v>
      </c>
      <c r="D8379" s="41">
        <v>384000</v>
      </c>
      <c r="E8379" s="23" t="s">
        <v>39</v>
      </c>
    </row>
    <row r="8380" spans="1:5" ht="13.2" x14ac:dyDescent="0.25">
      <c r="A8380" s="23">
        <v>8379</v>
      </c>
      <c r="B8380" s="22" t="s">
        <v>7</v>
      </c>
      <c r="C8380" s="23" t="s">
        <v>15</v>
      </c>
      <c r="D8380" s="41">
        <v>392000</v>
      </c>
      <c r="E8380" s="23" t="s">
        <v>39</v>
      </c>
    </row>
    <row r="8381" spans="1:5" ht="13.2" x14ac:dyDescent="0.25">
      <c r="A8381" s="23">
        <v>8380</v>
      </c>
      <c r="B8381" s="22" t="s">
        <v>7</v>
      </c>
      <c r="C8381" s="23" t="s">
        <v>15</v>
      </c>
      <c r="D8381" s="41">
        <v>448000</v>
      </c>
      <c r="E8381" s="23" t="s">
        <v>39</v>
      </c>
    </row>
    <row r="8382" spans="1:5" ht="13.2" x14ac:dyDescent="0.25">
      <c r="A8382" s="23">
        <v>8381</v>
      </c>
      <c r="B8382" s="22" t="s">
        <v>7</v>
      </c>
      <c r="C8382" s="23" t="s">
        <v>15</v>
      </c>
      <c r="D8382" s="41">
        <v>276000</v>
      </c>
      <c r="E8382" s="23" t="s">
        <v>39</v>
      </c>
    </row>
    <row r="8383" spans="1:5" ht="13.2" x14ac:dyDescent="0.25">
      <c r="A8383" s="23">
        <v>8382</v>
      </c>
      <c r="B8383" s="22" t="s">
        <v>7</v>
      </c>
      <c r="C8383" s="23" t="s">
        <v>15</v>
      </c>
      <c r="D8383" s="41">
        <v>80000</v>
      </c>
      <c r="E8383" s="23" t="s">
        <v>39</v>
      </c>
    </row>
    <row r="8384" spans="1:5" ht="13.2" x14ac:dyDescent="0.25">
      <c r="A8384" s="23">
        <v>8383</v>
      </c>
      <c r="B8384" s="22" t="s">
        <v>7</v>
      </c>
      <c r="C8384" s="23" t="s">
        <v>15</v>
      </c>
      <c r="D8384" s="41">
        <v>312000</v>
      </c>
      <c r="E8384" s="23" t="s">
        <v>39</v>
      </c>
    </row>
    <row r="8385" spans="1:5" ht="13.2" x14ac:dyDescent="0.25">
      <c r="A8385" s="23">
        <v>8384</v>
      </c>
      <c r="B8385" s="22" t="s">
        <v>7</v>
      </c>
      <c r="C8385" s="23" t="s">
        <v>15</v>
      </c>
      <c r="D8385" s="41">
        <v>504000</v>
      </c>
      <c r="E8385" s="23" t="s">
        <v>39</v>
      </c>
    </row>
    <row r="8386" spans="1:5" ht="13.2" x14ac:dyDescent="0.25">
      <c r="A8386" s="23">
        <v>8385</v>
      </c>
      <c r="B8386" s="22" t="s">
        <v>7</v>
      </c>
      <c r="C8386" s="23" t="s">
        <v>15</v>
      </c>
      <c r="D8386" s="41">
        <v>440000</v>
      </c>
      <c r="E8386" s="23" t="s">
        <v>39</v>
      </c>
    </row>
    <row r="8387" spans="1:5" ht="13.2" x14ac:dyDescent="0.25">
      <c r="A8387" s="23">
        <v>8386</v>
      </c>
      <c r="B8387" s="22" t="s">
        <v>7</v>
      </c>
      <c r="C8387" s="23" t="s">
        <v>15</v>
      </c>
      <c r="D8387" s="41">
        <v>412000</v>
      </c>
      <c r="E8387" s="23" t="s">
        <v>39</v>
      </c>
    </row>
    <row r="8388" spans="1:5" ht="13.2" x14ac:dyDescent="0.25">
      <c r="A8388" s="23">
        <v>8387</v>
      </c>
      <c r="B8388" s="22" t="s">
        <v>7</v>
      </c>
      <c r="C8388" s="23" t="s">
        <v>15</v>
      </c>
      <c r="D8388" s="41">
        <v>200000</v>
      </c>
      <c r="E8388" s="23" t="s">
        <v>39</v>
      </c>
    </row>
    <row r="8389" spans="1:5" ht="13.2" x14ac:dyDescent="0.25">
      <c r="A8389" s="23">
        <v>8388</v>
      </c>
      <c r="B8389" s="22" t="s">
        <v>7</v>
      </c>
      <c r="C8389" s="23" t="s">
        <v>15</v>
      </c>
      <c r="D8389" s="41">
        <v>304000</v>
      </c>
      <c r="E8389" s="23" t="s">
        <v>39</v>
      </c>
    </row>
    <row r="8390" spans="1:5" ht="13.2" x14ac:dyDescent="0.25">
      <c r="A8390" s="23">
        <v>8389</v>
      </c>
      <c r="B8390" s="22" t="s">
        <v>7</v>
      </c>
      <c r="C8390" s="23" t="s">
        <v>15</v>
      </c>
      <c r="D8390" s="41">
        <v>88000</v>
      </c>
      <c r="E8390" s="23" t="s">
        <v>39</v>
      </c>
    </row>
    <row r="8391" spans="1:5" ht="13.2" x14ac:dyDescent="0.25">
      <c r="A8391" s="23">
        <v>8390</v>
      </c>
      <c r="B8391" s="22" t="s">
        <v>7</v>
      </c>
      <c r="C8391" s="23" t="s">
        <v>15</v>
      </c>
      <c r="D8391" s="41">
        <v>448000</v>
      </c>
      <c r="E8391" s="23" t="s">
        <v>39</v>
      </c>
    </row>
    <row r="8392" spans="1:5" ht="13.2" x14ac:dyDescent="0.25">
      <c r="A8392" s="23">
        <v>8391</v>
      </c>
      <c r="B8392" s="22" t="s">
        <v>7</v>
      </c>
      <c r="C8392" s="23" t="s">
        <v>16</v>
      </c>
      <c r="D8392" s="41">
        <v>285000</v>
      </c>
      <c r="E8392" s="23" t="s">
        <v>39</v>
      </c>
    </row>
    <row r="8393" spans="1:5" ht="13.2" x14ac:dyDescent="0.25">
      <c r="A8393" s="23">
        <v>8392</v>
      </c>
      <c r="B8393" s="22" t="s">
        <v>7</v>
      </c>
      <c r="C8393" s="23" t="s">
        <v>16</v>
      </c>
      <c r="D8393" s="41">
        <v>405000</v>
      </c>
      <c r="E8393" s="23" t="s">
        <v>39</v>
      </c>
    </row>
    <row r="8394" spans="1:5" ht="13.2" x14ac:dyDescent="0.25">
      <c r="A8394" s="23">
        <v>8393</v>
      </c>
      <c r="B8394" s="22" t="s">
        <v>7</v>
      </c>
      <c r="C8394" s="23" t="s">
        <v>16</v>
      </c>
      <c r="D8394" s="41">
        <v>350000</v>
      </c>
      <c r="E8394" s="23" t="s">
        <v>39</v>
      </c>
    </row>
    <row r="8395" spans="1:5" ht="13.2" x14ac:dyDescent="0.25">
      <c r="A8395" s="23">
        <v>8394</v>
      </c>
      <c r="B8395" s="22" t="s">
        <v>7</v>
      </c>
      <c r="C8395" s="23" t="s">
        <v>16</v>
      </c>
      <c r="D8395" s="41">
        <v>400000</v>
      </c>
      <c r="E8395" s="23" t="s">
        <v>39</v>
      </c>
    </row>
    <row r="8396" spans="1:5" ht="13.2" x14ac:dyDescent="0.25">
      <c r="A8396" s="23">
        <v>8395</v>
      </c>
      <c r="B8396" s="22" t="s">
        <v>4</v>
      </c>
      <c r="C8396" s="23" t="s">
        <v>12</v>
      </c>
      <c r="D8396" s="41">
        <v>8750</v>
      </c>
      <c r="E8396" s="23" t="s">
        <v>40</v>
      </c>
    </row>
    <row r="8397" spans="1:5" ht="13.2" x14ac:dyDescent="0.25">
      <c r="A8397" s="23">
        <v>8396</v>
      </c>
      <c r="B8397" s="22" t="s">
        <v>4</v>
      </c>
      <c r="C8397" s="23" t="s">
        <v>13</v>
      </c>
      <c r="D8397" s="41">
        <v>7500</v>
      </c>
      <c r="E8397" s="23" t="s">
        <v>39</v>
      </c>
    </row>
    <row r="8398" spans="1:5" ht="13.2" x14ac:dyDescent="0.25">
      <c r="A8398" s="23">
        <v>8397</v>
      </c>
      <c r="B8398" s="22" t="s">
        <v>4</v>
      </c>
      <c r="C8398" s="23" t="s">
        <v>12</v>
      </c>
      <c r="D8398" s="41">
        <v>10000</v>
      </c>
      <c r="E8398" s="23" t="s">
        <v>39</v>
      </c>
    </row>
    <row r="8399" spans="1:5" ht="13.2" x14ac:dyDescent="0.25">
      <c r="A8399" s="23">
        <v>8398</v>
      </c>
      <c r="B8399" s="22" t="s">
        <v>4</v>
      </c>
      <c r="C8399" s="23" t="s">
        <v>10</v>
      </c>
      <c r="D8399" s="41">
        <v>11000</v>
      </c>
      <c r="E8399" s="23" t="s">
        <v>40</v>
      </c>
    </row>
    <row r="8400" spans="1:5" ht="13.2" x14ac:dyDescent="0.25">
      <c r="A8400" s="23">
        <v>8399</v>
      </c>
      <c r="B8400" s="22" t="s">
        <v>4</v>
      </c>
      <c r="C8400" s="23" t="s">
        <v>14</v>
      </c>
      <c r="D8400" s="41">
        <v>21000</v>
      </c>
      <c r="E8400" s="23" t="s">
        <v>40</v>
      </c>
    </row>
    <row r="8401" spans="1:5" ht="13.2" x14ac:dyDescent="0.25">
      <c r="A8401" s="23">
        <v>8400</v>
      </c>
      <c r="B8401" s="22" t="s">
        <v>4</v>
      </c>
      <c r="C8401" s="23" t="s">
        <v>14</v>
      </c>
      <c r="D8401" s="41">
        <v>500</v>
      </c>
      <c r="E8401" s="23" t="s">
        <v>40</v>
      </c>
    </row>
    <row r="8402" spans="1:5" ht="13.2" x14ac:dyDescent="0.25">
      <c r="A8402" s="23">
        <v>8401</v>
      </c>
      <c r="B8402" s="22" t="s">
        <v>4</v>
      </c>
      <c r="C8402" s="23" t="s">
        <v>14</v>
      </c>
      <c r="D8402" s="41">
        <v>750</v>
      </c>
      <c r="E8402" s="23" t="s">
        <v>40</v>
      </c>
    </row>
    <row r="8403" spans="1:5" ht="13.2" x14ac:dyDescent="0.25">
      <c r="A8403" s="23">
        <v>8402</v>
      </c>
      <c r="B8403" s="22" t="s">
        <v>4</v>
      </c>
      <c r="C8403" s="23" t="s">
        <v>14</v>
      </c>
      <c r="D8403" s="41">
        <v>1750</v>
      </c>
      <c r="E8403" s="23" t="s">
        <v>40</v>
      </c>
    </row>
    <row r="8404" spans="1:5" ht="13.2" x14ac:dyDescent="0.25">
      <c r="A8404" s="23">
        <v>8403</v>
      </c>
      <c r="B8404" s="22" t="s">
        <v>4</v>
      </c>
      <c r="C8404" s="23" t="s">
        <v>14</v>
      </c>
      <c r="D8404" s="41">
        <v>2500</v>
      </c>
      <c r="E8404" s="23" t="s">
        <v>40</v>
      </c>
    </row>
    <row r="8405" spans="1:5" ht="13.2" x14ac:dyDescent="0.25">
      <c r="A8405" s="23">
        <v>8404</v>
      </c>
      <c r="B8405" s="22" t="s">
        <v>4</v>
      </c>
      <c r="C8405" s="23" t="s">
        <v>13</v>
      </c>
      <c r="D8405" s="41">
        <v>3750</v>
      </c>
      <c r="E8405" s="23" t="s">
        <v>40</v>
      </c>
    </row>
    <row r="8406" spans="1:5" ht="13.2" x14ac:dyDescent="0.25">
      <c r="A8406" s="23">
        <v>8405</v>
      </c>
      <c r="B8406" s="22" t="s">
        <v>4</v>
      </c>
      <c r="C8406" s="23" t="s">
        <v>12</v>
      </c>
      <c r="D8406" s="41">
        <v>8750</v>
      </c>
      <c r="E8406" s="23" t="s">
        <v>40</v>
      </c>
    </row>
    <row r="8407" spans="1:5" ht="13.2" x14ac:dyDescent="0.25">
      <c r="A8407" s="23">
        <v>8406</v>
      </c>
      <c r="B8407" s="22" t="s">
        <v>4</v>
      </c>
      <c r="C8407" s="23" t="s">
        <v>10</v>
      </c>
      <c r="D8407" s="41">
        <v>17500</v>
      </c>
      <c r="E8407" s="23" t="s">
        <v>40</v>
      </c>
    </row>
    <row r="8408" spans="1:5" ht="13.2" x14ac:dyDescent="0.25">
      <c r="A8408" s="23">
        <v>8407</v>
      </c>
      <c r="B8408" s="22" t="s">
        <v>4</v>
      </c>
      <c r="C8408" s="23" t="s">
        <v>11</v>
      </c>
      <c r="D8408" s="41">
        <v>3500</v>
      </c>
      <c r="E8408" s="23" t="s">
        <v>40</v>
      </c>
    </row>
    <row r="8409" spans="1:5" ht="13.2" x14ac:dyDescent="0.25">
      <c r="A8409" s="23">
        <v>8408</v>
      </c>
      <c r="B8409" s="22" t="s">
        <v>4</v>
      </c>
      <c r="C8409" s="23" t="s">
        <v>10</v>
      </c>
      <c r="D8409" s="41">
        <v>7500</v>
      </c>
      <c r="E8409" s="23" t="s">
        <v>39</v>
      </c>
    </row>
    <row r="8410" spans="1:5" ht="13.2" x14ac:dyDescent="0.25">
      <c r="A8410" s="23">
        <v>8409</v>
      </c>
      <c r="B8410" s="22" t="s">
        <v>4</v>
      </c>
      <c r="C8410" s="23" t="s">
        <v>14</v>
      </c>
      <c r="D8410" s="41">
        <v>5500</v>
      </c>
      <c r="E8410" s="23" t="s">
        <v>39</v>
      </c>
    </row>
    <row r="8411" spans="1:5" ht="13.2" x14ac:dyDescent="0.25">
      <c r="A8411" s="23">
        <v>8410</v>
      </c>
      <c r="B8411" s="22" t="s">
        <v>4</v>
      </c>
      <c r="C8411" s="23" t="s">
        <v>14</v>
      </c>
      <c r="D8411" s="41">
        <v>500</v>
      </c>
      <c r="E8411" s="23" t="s">
        <v>39</v>
      </c>
    </row>
    <row r="8412" spans="1:5" ht="13.2" x14ac:dyDescent="0.25">
      <c r="A8412" s="23">
        <v>8411</v>
      </c>
      <c r="B8412" s="22" t="s">
        <v>4</v>
      </c>
      <c r="C8412" s="23" t="s">
        <v>14</v>
      </c>
      <c r="D8412" s="41">
        <v>750</v>
      </c>
      <c r="E8412" s="23" t="s">
        <v>39</v>
      </c>
    </row>
    <row r="8413" spans="1:5" ht="13.2" x14ac:dyDescent="0.25">
      <c r="A8413" s="23">
        <v>8412</v>
      </c>
      <c r="B8413" s="22" t="s">
        <v>4</v>
      </c>
      <c r="C8413" s="23" t="s">
        <v>10</v>
      </c>
      <c r="D8413" s="41">
        <v>7500</v>
      </c>
      <c r="E8413" s="23" t="s">
        <v>39</v>
      </c>
    </row>
    <row r="8414" spans="1:5" ht="13.2" x14ac:dyDescent="0.25">
      <c r="A8414" s="23">
        <v>8413</v>
      </c>
      <c r="B8414" s="22" t="s">
        <v>4</v>
      </c>
      <c r="C8414" s="23" t="s">
        <v>12</v>
      </c>
      <c r="D8414" s="41">
        <v>7500</v>
      </c>
      <c r="E8414" s="23" t="s">
        <v>39</v>
      </c>
    </row>
    <row r="8415" spans="1:5" ht="13.2" x14ac:dyDescent="0.25">
      <c r="A8415" s="23">
        <v>8414</v>
      </c>
      <c r="B8415" s="22" t="s">
        <v>4</v>
      </c>
      <c r="C8415" s="23" t="s">
        <v>12</v>
      </c>
      <c r="D8415" s="41">
        <v>10000</v>
      </c>
      <c r="E8415" s="23" t="s">
        <v>39</v>
      </c>
    </row>
    <row r="8416" spans="1:5" ht="13.2" x14ac:dyDescent="0.25">
      <c r="A8416" s="23">
        <v>8415</v>
      </c>
      <c r="B8416" s="22" t="s">
        <v>4</v>
      </c>
      <c r="C8416" s="23" t="s">
        <v>10</v>
      </c>
      <c r="D8416" s="41">
        <v>5000</v>
      </c>
      <c r="E8416" s="23" t="s">
        <v>39</v>
      </c>
    </row>
    <row r="8417" spans="1:5" ht="13.2" x14ac:dyDescent="0.25">
      <c r="A8417" s="23">
        <v>8416</v>
      </c>
      <c r="B8417" s="22" t="s">
        <v>4</v>
      </c>
      <c r="C8417" s="23" t="s">
        <v>14</v>
      </c>
      <c r="D8417" s="41">
        <v>1750</v>
      </c>
      <c r="E8417" s="23" t="s">
        <v>39</v>
      </c>
    </row>
    <row r="8418" spans="1:5" ht="13.2" x14ac:dyDescent="0.25">
      <c r="A8418" s="23">
        <v>8417</v>
      </c>
      <c r="B8418" s="22" t="s">
        <v>4</v>
      </c>
      <c r="C8418" s="23" t="s">
        <v>13</v>
      </c>
      <c r="D8418" s="41">
        <v>7500</v>
      </c>
      <c r="E8418" s="23" t="s">
        <v>39</v>
      </c>
    </row>
    <row r="8419" spans="1:5" ht="13.2" x14ac:dyDescent="0.25">
      <c r="A8419" s="23">
        <v>8418</v>
      </c>
      <c r="B8419" s="22" t="s">
        <v>4</v>
      </c>
      <c r="C8419" s="23" t="s">
        <v>12</v>
      </c>
      <c r="D8419" s="41">
        <v>10000</v>
      </c>
      <c r="E8419" s="23" t="s">
        <v>39</v>
      </c>
    </row>
    <row r="8420" spans="1:5" ht="13.2" x14ac:dyDescent="0.25">
      <c r="A8420" s="23">
        <v>8419</v>
      </c>
      <c r="B8420" s="22" t="s">
        <v>4</v>
      </c>
      <c r="C8420" s="23" t="s">
        <v>11</v>
      </c>
      <c r="D8420" s="41">
        <v>4750</v>
      </c>
      <c r="E8420" s="23" t="s">
        <v>39</v>
      </c>
    </row>
    <row r="8421" spans="1:5" ht="13.2" x14ac:dyDescent="0.25">
      <c r="A8421" s="23">
        <v>8420</v>
      </c>
      <c r="B8421" s="22" t="s">
        <v>4</v>
      </c>
      <c r="C8421" s="23" t="s">
        <v>10</v>
      </c>
      <c r="D8421" s="41">
        <v>5000</v>
      </c>
      <c r="E8421" s="23" t="s">
        <v>39</v>
      </c>
    </row>
    <row r="8422" spans="1:5" ht="13.2" x14ac:dyDescent="0.25">
      <c r="A8422" s="23">
        <v>8421</v>
      </c>
      <c r="B8422" s="22" t="s">
        <v>4</v>
      </c>
      <c r="C8422" s="23" t="s">
        <v>14</v>
      </c>
      <c r="D8422" s="41">
        <v>5500</v>
      </c>
      <c r="E8422" s="23" t="s">
        <v>39</v>
      </c>
    </row>
    <row r="8423" spans="1:5" ht="13.2" x14ac:dyDescent="0.25">
      <c r="A8423" s="23">
        <v>8422</v>
      </c>
      <c r="B8423" s="22" t="s">
        <v>4</v>
      </c>
      <c r="C8423" s="23" t="s">
        <v>13</v>
      </c>
      <c r="D8423" s="41">
        <v>7500</v>
      </c>
      <c r="E8423" s="23" t="s">
        <v>39</v>
      </c>
    </row>
    <row r="8424" spans="1:5" ht="13.2" x14ac:dyDescent="0.25">
      <c r="A8424" s="23">
        <v>8423</v>
      </c>
      <c r="B8424" s="22" t="s">
        <v>4</v>
      </c>
      <c r="C8424" s="23" t="s">
        <v>12</v>
      </c>
      <c r="D8424" s="41">
        <v>10000</v>
      </c>
      <c r="E8424" s="23" t="s">
        <v>39</v>
      </c>
    </row>
    <row r="8425" spans="1:5" ht="13.2" x14ac:dyDescent="0.25">
      <c r="A8425" s="23">
        <v>8424</v>
      </c>
      <c r="B8425" s="22" t="s">
        <v>4</v>
      </c>
      <c r="C8425" s="23" t="s">
        <v>11</v>
      </c>
      <c r="D8425" s="41">
        <v>5500</v>
      </c>
      <c r="E8425" s="23" t="s">
        <v>39</v>
      </c>
    </row>
    <row r="8426" spans="1:5" ht="13.2" x14ac:dyDescent="0.25">
      <c r="A8426" s="23">
        <v>8425</v>
      </c>
      <c r="B8426" s="22" t="s">
        <v>4</v>
      </c>
      <c r="C8426" s="23" t="s">
        <v>10</v>
      </c>
      <c r="D8426" s="41">
        <v>5000</v>
      </c>
      <c r="E8426" s="23" t="s">
        <v>39</v>
      </c>
    </row>
    <row r="8427" spans="1:5" ht="13.2" x14ac:dyDescent="0.25">
      <c r="A8427" s="23">
        <v>8426</v>
      </c>
      <c r="B8427" s="22" t="s">
        <v>4</v>
      </c>
      <c r="C8427" s="23" t="s">
        <v>10</v>
      </c>
      <c r="D8427" s="41">
        <v>5000</v>
      </c>
      <c r="E8427" s="23" t="s">
        <v>39</v>
      </c>
    </row>
    <row r="8428" spans="1:5" ht="13.2" x14ac:dyDescent="0.25">
      <c r="A8428" s="23">
        <v>8427</v>
      </c>
      <c r="B8428" s="22" t="s">
        <v>4</v>
      </c>
      <c r="C8428" s="23" t="s">
        <v>14</v>
      </c>
      <c r="D8428" s="41">
        <v>3250</v>
      </c>
      <c r="E8428" s="23" t="s">
        <v>39</v>
      </c>
    </row>
    <row r="8429" spans="1:5" ht="13.2" x14ac:dyDescent="0.25">
      <c r="A8429" s="23">
        <v>8428</v>
      </c>
      <c r="B8429" s="22" t="s">
        <v>4</v>
      </c>
      <c r="C8429" s="23" t="s">
        <v>13</v>
      </c>
      <c r="D8429" s="41">
        <v>7500</v>
      </c>
      <c r="E8429" s="23" t="s">
        <v>39</v>
      </c>
    </row>
    <row r="8430" spans="1:5" ht="13.2" x14ac:dyDescent="0.25">
      <c r="A8430" s="23">
        <v>8429</v>
      </c>
      <c r="B8430" s="22" t="s">
        <v>4</v>
      </c>
      <c r="C8430" s="23" t="s">
        <v>12</v>
      </c>
      <c r="D8430" s="41">
        <v>10000</v>
      </c>
      <c r="E8430" s="23" t="s">
        <v>39</v>
      </c>
    </row>
    <row r="8431" spans="1:5" ht="13.2" x14ac:dyDescent="0.25">
      <c r="A8431" s="23">
        <v>8430</v>
      </c>
      <c r="B8431" s="22" t="s">
        <v>4</v>
      </c>
      <c r="C8431" s="23" t="s">
        <v>11</v>
      </c>
      <c r="D8431" s="41">
        <v>4400</v>
      </c>
      <c r="E8431" s="23" t="s">
        <v>39</v>
      </c>
    </row>
    <row r="8432" spans="1:5" ht="13.2" x14ac:dyDescent="0.25">
      <c r="A8432" s="23">
        <v>8431</v>
      </c>
      <c r="B8432" s="22" t="s">
        <v>4</v>
      </c>
      <c r="C8432" s="23" t="s">
        <v>10</v>
      </c>
      <c r="D8432" s="41">
        <v>11000</v>
      </c>
      <c r="E8432" s="23" t="s">
        <v>39</v>
      </c>
    </row>
    <row r="8433" spans="1:5" ht="13.2" x14ac:dyDescent="0.25">
      <c r="A8433" s="23">
        <v>8432</v>
      </c>
      <c r="B8433" s="22" t="s">
        <v>4</v>
      </c>
      <c r="C8433" s="23" t="s">
        <v>14</v>
      </c>
      <c r="D8433" s="41">
        <v>4750</v>
      </c>
      <c r="E8433" s="23" t="s">
        <v>39</v>
      </c>
    </row>
    <row r="8434" spans="1:5" ht="13.2" x14ac:dyDescent="0.25">
      <c r="A8434" s="23">
        <v>8433</v>
      </c>
      <c r="B8434" s="22" t="s">
        <v>4</v>
      </c>
      <c r="C8434" s="23" t="s">
        <v>14</v>
      </c>
      <c r="D8434" s="41">
        <v>6500</v>
      </c>
      <c r="E8434" s="23" t="s">
        <v>39</v>
      </c>
    </row>
    <row r="8435" spans="1:5" ht="13.2" x14ac:dyDescent="0.25">
      <c r="A8435" s="23">
        <v>8434</v>
      </c>
      <c r="B8435" s="22" t="s">
        <v>4</v>
      </c>
      <c r="C8435" s="23" t="s">
        <v>14</v>
      </c>
      <c r="D8435" s="41">
        <v>2750</v>
      </c>
      <c r="E8435" s="23" t="s">
        <v>39</v>
      </c>
    </row>
    <row r="8436" spans="1:5" ht="13.2" x14ac:dyDescent="0.25">
      <c r="A8436" s="23">
        <v>8435</v>
      </c>
      <c r="B8436" s="22" t="s">
        <v>4</v>
      </c>
      <c r="C8436" s="23" t="s">
        <v>14</v>
      </c>
      <c r="D8436" s="41">
        <v>10500</v>
      </c>
      <c r="E8436" s="23" t="s">
        <v>39</v>
      </c>
    </row>
    <row r="8437" spans="1:5" ht="13.2" x14ac:dyDescent="0.25">
      <c r="A8437" s="23">
        <v>8436</v>
      </c>
      <c r="B8437" s="22" t="s">
        <v>4</v>
      </c>
      <c r="C8437" s="23" t="s">
        <v>14</v>
      </c>
      <c r="D8437" s="41">
        <v>500</v>
      </c>
      <c r="E8437" s="23" t="s">
        <v>39</v>
      </c>
    </row>
    <row r="8438" spans="1:5" ht="13.2" x14ac:dyDescent="0.25">
      <c r="A8438" s="23">
        <v>8437</v>
      </c>
      <c r="B8438" s="22" t="s">
        <v>4</v>
      </c>
      <c r="C8438" s="23" t="s">
        <v>14</v>
      </c>
      <c r="D8438" s="41">
        <v>750</v>
      </c>
      <c r="E8438" s="23" t="s">
        <v>39</v>
      </c>
    </row>
    <row r="8439" spans="1:5" ht="13.2" x14ac:dyDescent="0.25">
      <c r="A8439" s="23">
        <v>8438</v>
      </c>
      <c r="B8439" s="22" t="s">
        <v>4</v>
      </c>
      <c r="C8439" s="23" t="s">
        <v>14</v>
      </c>
      <c r="D8439" s="41">
        <v>1750</v>
      </c>
      <c r="E8439" s="23" t="s">
        <v>39</v>
      </c>
    </row>
    <row r="8440" spans="1:5" ht="13.2" x14ac:dyDescent="0.25">
      <c r="A8440" s="23">
        <v>8439</v>
      </c>
      <c r="B8440" s="22" t="s">
        <v>4</v>
      </c>
      <c r="C8440" s="23" t="s">
        <v>14</v>
      </c>
      <c r="D8440" s="41">
        <v>3500</v>
      </c>
      <c r="E8440" s="23" t="s">
        <v>39</v>
      </c>
    </row>
    <row r="8441" spans="1:5" ht="13.2" x14ac:dyDescent="0.25">
      <c r="A8441" s="23">
        <v>8440</v>
      </c>
      <c r="B8441" s="22" t="s">
        <v>4</v>
      </c>
      <c r="C8441" s="23" t="s">
        <v>13</v>
      </c>
      <c r="D8441" s="41">
        <v>7500</v>
      </c>
      <c r="E8441" s="23" t="s">
        <v>39</v>
      </c>
    </row>
    <row r="8442" spans="1:5" ht="13.2" x14ac:dyDescent="0.25">
      <c r="A8442" s="23">
        <v>8441</v>
      </c>
      <c r="B8442" s="22" t="s">
        <v>4</v>
      </c>
      <c r="C8442" s="23" t="s">
        <v>12</v>
      </c>
      <c r="D8442" s="41">
        <v>12500</v>
      </c>
      <c r="E8442" s="23" t="s">
        <v>39</v>
      </c>
    </row>
    <row r="8443" spans="1:5" ht="13.2" x14ac:dyDescent="0.25">
      <c r="A8443" s="23">
        <v>8442</v>
      </c>
      <c r="B8443" s="22" t="s">
        <v>4</v>
      </c>
      <c r="C8443" s="23" t="s">
        <v>10</v>
      </c>
      <c r="D8443" s="41">
        <v>12500</v>
      </c>
      <c r="E8443" s="23" t="s">
        <v>39</v>
      </c>
    </row>
    <row r="8444" spans="1:5" ht="13.2" x14ac:dyDescent="0.25">
      <c r="A8444" s="23">
        <v>8443</v>
      </c>
      <c r="B8444" s="22" t="s">
        <v>4</v>
      </c>
      <c r="C8444" s="23" t="s">
        <v>14</v>
      </c>
      <c r="D8444" s="41">
        <v>7000</v>
      </c>
      <c r="E8444" s="23" t="s">
        <v>39</v>
      </c>
    </row>
    <row r="8445" spans="1:5" ht="13.2" x14ac:dyDescent="0.25">
      <c r="A8445" s="23">
        <v>8444</v>
      </c>
      <c r="B8445" s="22" t="s">
        <v>4</v>
      </c>
      <c r="C8445" s="23" t="s">
        <v>10</v>
      </c>
      <c r="D8445" s="41">
        <v>5000</v>
      </c>
      <c r="E8445" s="23" t="s">
        <v>39</v>
      </c>
    </row>
    <row r="8446" spans="1:5" ht="13.2" x14ac:dyDescent="0.25">
      <c r="A8446" s="23">
        <v>8445</v>
      </c>
      <c r="B8446" s="22" t="s">
        <v>4</v>
      </c>
      <c r="C8446" s="23" t="s">
        <v>14</v>
      </c>
      <c r="D8446" s="41">
        <v>7500</v>
      </c>
      <c r="E8446" s="23" t="s">
        <v>39</v>
      </c>
    </row>
    <row r="8447" spans="1:5" ht="13.2" x14ac:dyDescent="0.25">
      <c r="A8447" s="23">
        <v>8446</v>
      </c>
      <c r="B8447" s="22" t="s">
        <v>4</v>
      </c>
      <c r="C8447" s="23" t="s">
        <v>14</v>
      </c>
      <c r="D8447" s="41">
        <v>20000</v>
      </c>
      <c r="E8447" s="23" t="s">
        <v>39</v>
      </c>
    </row>
    <row r="8448" spans="1:5" ht="13.2" x14ac:dyDescent="0.25">
      <c r="A8448" s="23">
        <v>8447</v>
      </c>
      <c r="B8448" s="22" t="s">
        <v>4</v>
      </c>
      <c r="C8448" s="23" t="s">
        <v>14</v>
      </c>
      <c r="D8448" s="41">
        <v>9250</v>
      </c>
      <c r="E8448" s="23" t="s">
        <v>39</v>
      </c>
    </row>
    <row r="8449" spans="1:5" ht="13.2" x14ac:dyDescent="0.25">
      <c r="A8449" s="23">
        <v>8448</v>
      </c>
      <c r="B8449" s="22" t="s">
        <v>4</v>
      </c>
      <c r="C8449" s="23" t="s">
        <v>10</v>
      </c>
      <c r="D8449" s="41">
        <v>7500</v>
      </c>
      <c r="E8449" s="23" t="s">
        <v>40</v>
      </c>
    </row>
    <row r="8450" spans="1:5" ht="13.2" x14ac:dyDescent="0.25">
      <c r="A8450" s="23">
        <v>8449</v>
      </c>
      <c r="B8450" s="22" t="s">
        <v>4</v>
      </c>
      <c r="C8450" s="23" t="s">
        <v>14</v>
      </c>
      <c r="D8450" s="41">
        <v>2000</v>
      </c>
      <c r="E8450" s="23" t="s">
        <v>40</v>
      </c>
    </row>
    <row r="8451" spans="1:5" ht="13.2" x14ac:dyDescent="0.25">
      <c r="A8451" s="23">
        <v>8450</v>
      </c>
      <c r="B8451" s="22" t="s">
        <v>4</v>
      </c>
      <c r="C8451" s="23" t="s">
        <v>14</v>
      </c>
      <c r="D8451" s="41">
        <v>750</v>
      </c>
      <c r="E8451" s="23" t="s">
        <v>40</v>
      </c>
    </row>
    <row r="8452" spans="1:5" ht="13.2" x14ac:dyDescent="0.25">
      <c r="A8452" s="23">
        <v>8451</v>
      </c>
      <c r="B8452" s="22" t="s">
        <v>4</v>
      </c>
      <c r="C8452" s="23" t="s">
        <v>10</v>
      </c>
      <c r="D8452" s="41">
        <v>10000</v>
      </c>
      <c r="E8452" s="23" t="s">
        <v>39</v>
      </c>
    </row>
    <row r="8453" spans="1:5" ht="13.2" x14ac:dyDescent="0.25">
      <c r="A8453" s="23">
        <v>8452</v>
      </c>
      <c r="B8453" s="22" t="s">
        <v>4</v>
      </c>
      <c r="C8453" s="23" t="s">
        <v>13</v>
      </c>
      <c r="D8453" s="41">
        <v>22500</v>
      </c>
      <c r="E8453" s="23" t="s">
        <v>39</v>
      </c>
    </row>
    <row r="8454" spans="1:5" ht="13.2" x14ac:dyDescent="0.25">
      <c r="A8454" s="23">
        <v>8453</v>
      </c>
      <c r="B8454" s="22" t="s">
        <v>4</v>
      </c>
      <c r="C8454" s="23" t="s">
        <v>14</v>
      </c>
      <c r="D8454" s="41">
        <v>15000</v>
      </c>
      <c r="E8454" s="23" t="s">
        <v>39</v>
      </c>
    </row>
    <row r="8455" spans="1:5" ht="13.2" x14ac:dyDescent="0.25">
      <c r="A8455" s="23">
        <v>8454</v>
      </c>
      <c r="B8455" s="22" t="s">
        <v>4</v>
      </c>
      <c r="C8455" s="23" t="s">
        <v>14</v>
      </c>
      <c r="D8455" s="41">
        <v>23000</v>
      </c>
      <c r="E8455" s="23" t="s">
        <v>39</v>
      </c>
    </row>
    <row r="8456" spans="1:5" ht="13.2" x14ac:dyDescent="0.25">
      <c r="A8456" s="23">
        <v>8455</v>
      </c>
      <c r="B8456" s="22" t="s">
        <v>4</v>
      </c>
      <c r="C8456" s="23" t="s">
        <v>13</v>
      </c>
      <c r="D8456" s="41">
        <v>5000</v>
      </c>
      <c r="E8456" s="23" t="s">
        <v>39</v>
      </c>
    </row>
    <row r="8457" spans="1:5" ht="13.2" x14ac:dyDescent="0.25">
      <c r="A8457" s="23">
        <v>8456</v>
      </c>
      <c r="B8457" s="22" t="s">
        <v>4</v>
      </c>
      <c r="C8457" s="23" t="s">
        <v>13</v>
      </c>
      <c r="D8457" s="41">
        <v>7500</v>
      </c>
      <c r="E8457" s="23" t="s">
        <v>39</v>
      </c>
    </row>
    <row r="8458" spans="1:5" ht="13.2" x14ac:dyDescent="0.25">
      <c r="A8458" s="23">
        <v>8457</v>
      </c>
      <c r="B8458" s="22" t="s">
        <v>4</v>
      </c>
      <c r="C8458" s="23" t="s">
        <v>14</v>
      </c>
      <c r="D8458" s="41">
        <v>7500</v>
      </c>
      <c r="E8458" s="23" t="s">
        <v>39</v>
      </c>
    </row>
    <row r="8459" spans="1:5" ht="13.2" x14ac:dyDescent="0.25">
      <c r="A8459" s="23">
        <v>8458</v>
      </c>
      <c r="B8459" s="22" t="s">
        <v>4</v>
      </c>
      <c r="C8459" s="23" t="s">
        <v>13</v>
      </c>
      <c r="D8459" s="41">
        <v>5000</v>
      </c>
      <c r="E8459" s="23" t="s">
        <v>39</v>
      </c>
    </row>
    <row r="8460" spans="1:5" ht="13.2" x14ac:dyDescent="0.25">
      <c r="A8460" s="23">
        <v>8459</v>
      </c>
      <c r="B8460" s="22" t="s">
        <v>4</v>
      </c>
      <c r="C8460" s="23" t="s">
        <v>13</v>
      </c>
      <c r="D8460" s="41">
        <v>3750</v>
      </c>
      <c r="E8460" s="23" t="s">
        <v>39</v>
      </c>
    </row>
    <row r="8461" spans="1:5" ht="13.2" x14ac:dyDescent="0.25">
      <c r="A8461" s="23">
        <v>8460</v>
      </c>
      <c r="B8461" s="22" t="s">
        <v>4</v>
      </c>
      <c r="C8461" s="23" t="s">
        <v>13</v>
      </c>
      <c r="D8461" s="41">
        <v>7500</v>
      </c>
      <c r="E8461" s="23" t="s">
        <v>40</v>
      </c>
    </row>
    <row r="8462" spans="1:5" ht="13.2" x14ac:dyDescent="0.25">
      <c r="A8462" s="23">
        <v>8461</v>
      </c>
      <c r="B8462" s="22" t="s">
        <v>4</v>
      </c>
      <c r="C8462" s="23" t="s">
        <v>14</v>
      </c>
      <c r="D8462" s="41">
        <v>11500</v>
      </c>
      <c r="E8462" s="23" t="s">
        <v>40</v>
      </c>
    </row>
    <row r="8463" spans="1:5" ht="13.2" x14ac:dyDescent="0.25">
      <c r="A8463" s="23">
        <v>8462</v>
      </c>
      <c r="B8463" s="22" t="s">
        <v>4</v>
      </c>
      <c r="C8463" s="23" t="s">
        <v>14</v>
      </c>
      <c r="D8463" s="41">
        <v>11500</v>
      </c>
      <c r="E8463" s="23" t="s">
        <v>39</v>
      </c>
    </row>
    <row r="8464" spans="1:5" ht="13.2" x14ac:dyDescent="0.25">
      <c r="A8464" s="23">
        <v>8463</v>
      </c>
      <c r="B8464" s="22" t="s">
        <v>4</v>
      </c>
      <c r="C8464" s="23" t="s">
        <v>10</v>
      </c>
      <c r="D8464" s="41">
        <v>7500</v>
      </c>
      <c r="E8464" s="23" t="s">
        <v>39</v>
      </c>
    </row>
    <row r="8465" spans="1:5" ht="13.2" x14ac:dyDescent="0.25">
      <c r="A8465" s="23">
        <v>8464</v>
      </c>
      <c r="B8465" s="22" t="s">
        <v>4</v>
      </c>
      <c r="C8465" s="23" t="s">
        <v>14</v>
      </c>
      <c r="D8465" s="41">
        <v>25000</v>
      </c>
      <c r="E8465" s="23" t="s">
        <v>39</v>
      </c>
    </row>
    <row r="8466" spans="1:5" ht="13.2" x14ac:dyDescent="0.25">
      <c r="A8466" s="23">
        <v>8465</v>
      </c>
      <c r="B8466" s="22" t="s">
        <v>4</v>
      </c>
      <c r="C8466" s="23" t="s">
        <v>14</v>
      </c>
      <c r="D8466" s="41">
        <v>5000</v>
      </c>
      <c r="E8466" s="23" t="s">
        <v>39</v>
      </c>
    </row>
    <row r="8467" spans="1:5" ht="13.2" x14ac:dyDescent="0.25">
      <c r="A8467" s="23">
        <v>8466</v>
      </c>
      <c r="B8467" s="22" t="s">
        <v>4</v>
      </c>
      <c r="C8467" s="23" t="s">
        <v>14</v>
      </c>
      <c r="D8467" s="41">
        <v>2250</v>
      </c>
      <c r="E8467" s="23" t="s">
        <v>39</v>
      </c>
    </row>
    <row r="8468" spans="1:5" ht="13.2" x14ac:dyDescent="0.25">
      <c r="A8468" s="23">
        <v>8467</v>
      </c>
      <c r="B8468" s="22" t="s">
        <v>4</v>
      </c>
      <c r="C8468" s="23" t="s">
        <v>10</v>
      </c>
      <c r="D8468" s="41">
        <v>5000</v>
      </c>
      <c r="E8468" s="23" t="s">
        <v>40</v>
      </c>
    </row>
    <row r="8469" spans="1:5" ht="13.2" x14ac:dyDescent="0.25">
      <c r="A8469" s="23">
        <v>8468</v>
      </c>
      <c r="B8469" s="22" t="s">
        <v>4</v>
      </c>
      <c r="C8469" s="23" t="s">
        <v>14</v>
      </c>
      <c r="D8469" s="41">
        <v>500</v>
      </c>
      <c r="E8469" s="23" t="s">
        <v>40</v>
      </c>
    </row>
    <row r="8470" spans="1:5" ht="13.2" x14ac:dyDescent="0.25">
      <c r="A8470" s="23">
        <v>8469</v>
      </c>
      <c r="B8470" s="22" t="s">
        <v>4</v>
      </c>
      <c r="C8470" s="23" t="s">
        <v>14</v>
      </c>
      <c r="D8470" s="41">
        <v>5500</v>
      </c>
      <c r="E8470" s="23" t="s">
        <v>40</v>
      </c>
    </row>
    <row r="8471" spans="1:5" ht="13.2" x14ac:dyDescent="0.25">
      <c r="A8471" s="23">
        <v>8470</v>
      </c>
      <c r="B8471" s="22" t="s">
        <v>4</v>
      </c>
      <c r="C8471" s="23" t="s">
        <v>10</v>
      </c>
      <c r="D8471" s="41">
        <v>5000</v>
      </c>
      <c r="E8471" s="23" t="s">
        <v>39</v>
      </c>
    </row>
    <row r="8472" spans="1:5" ht="13.2" x14ac:dyDescent="0.25">
      <c r="A8472" s="23">
        <v>8471</v>
      </c>
      <c r="B8472" s="22" t="s">
        <v>4</v>
      </c>
      <c r="C8472" s="23" t="s">
        <v>14</v>
      </c>
      <c r="D8472" s="41">
        <v>2500</v>
      </c>
      <c r="E8472" s="23" t="s">
        <v>39</v>
      </c>
    </row>
    <row r="8473" spans="1:5" ht="13.2" x14ac:dyDescent="0.25">
      <c r="A8473" s="23">
        <v>8472</v>
      </c>
      <c r="B8473" s="22" t="s">
        <v>4</v>
      </c>
      <c r="C8473" s="23" t="s">
        <v>14</v>
      </c>
      <c r="D8473" s="41">
        <v>1250</v>
      </c>
      <c r="E8473" s="23" t="s">
        <v>39</v>
      </c>
    </row>
    <row r="8474" spans="1:5" ht="13.2" x14ac:dyDescent="0.25">
      <c r="A8474" s="23">
        <v>8473</v>
      </c>
      <c r="B8474" s="22" t="s">
        <v>4</v>
      </c>
      <c r="C8474" s="23" t="s">
        <v>10</v>
      </c>
      <c r="D8474" s="41">
        <v>2500</v>
      </c>
      <c r="E8474" s="23" t="s">
        <v>40</v>
      </c>
    </row>
    <row r="8475" spans="1:5" ht="13.2" x14ac:dyDescent="0.25">
      <c r="A8475" s="23">
        <v>8474</v>
      </c>
      <c r="B8475" s="22" t="s">
        <v>4</v>
      </c>
      <c r="C8475" s="23" t="s">
        <v>10</v>
      </c>
      <c r="D8475" s="41">
        <v>7500</v>
      </c>
      <c r="E8475" s="23" t="s">
        <v>40</v>
      </c>
    </row>
    <row r="8476" spans="1:5" ht="13.2" x14ac:dyDescent="0.25">
      <c r="A8476" s="23">
        <v>8475</v>
      </c>
      <c r="B8476" s="22" t="s">
        <v>4</v>
      </c>
      <c r="C8476" s="23" t="s">
        <v>14</v>
      </c>
      <c r="D8476" s="41">
        <v>6500</v>
      </c>
      <c r="E8476" s="23" t="s">
        <v>40</v>
      </c>
    </row>
    <row r="8477" spans="1:5" ht="13.2" x14ac:dyDescent="0.25">
      <c r="A8477" s="23">
        <v>8476</v>
      </c>
      <c r="B8477" s="22" t="s">
        <v>4</v>
      </c>
      <c r="C8477" s="23" t="s">
        <v>14</v>
      </c>
      <c r="D8477" s="41">
        <v>2500</v>
      </c>
      <c r="E8477" s="23" t="s">
        <v>40</v>
      </c>
    </row>
    <row r="8478" spans="1:5" ht="13.2" x14ac:dyDescent="0.25">
      <c r="A8478" s="23">
        <v>8477</v>
      </c>
      <c r="B8478" s="22" t="s">
        <v>4</v>
      </c>
      <c r="C8478" s="23" t="s">
        <v>14</v>
      </c>
      <c r="D8478" s="41">
        <v>2250</v>
      </c>
      <c r="E8478" s="23" t="s">
        <v>40</v>
      </c>
    </row>
    <row r="8479" spans="1:5" ht="13.2" x14ac:dyDescent="0.25">
      <c r="A8479" s="23">
        <v>8478</v>
      </c>
      <c r="B8479" s="22" t="s">
        <v>4</v>
      </c>
      <c r="C8479" s="23" t="s">
        <v>14</v>
      </c>
      <c r="D8479" s="41">
        <v>1750</v>
      </c>
      <c r="E8479" s="23" t="s">
        <v>40</v>
      </c>
    </row>
    <row r="8480" spans="1:5" ht="13.2" x14ac:dyDescent="0.25">
      <c r="A8480" s="23">
        <v>8479</v>
      </c>
      <c r="B8480" s="22" t="s">
        <v>4</v>
      </c>
      <c r="C8480" s="23" t="s">
        <v>10</v>
      </c>
      <c r="D8480" s="41">
        <v>5000</v>
      </c>
      <c r="E8480" s="23" t="s">
        <v>39</v>
      </c>
    </row>
    <row r="8481" spans="1:5" ht="13.2" x14ac:dyDescent="0.25">
      <c r="A8481" s="23">
        <v>8480</v>
      </c>
      <c r="B8481" s="22" t="s">
        <v>4</v>
      </c>
      <c r="C8481" s="23" t="s">
        <v>14</v>
      </c>
      <c r="D8481" s="41">
        <v>2750</v>
      </c>
      <c r="E8481" s="23" t="s">
        <v>39</v>
      </c>
    </row>
    <row r="8482" spans="1:5" ht="13.2" x14ac:dyDescent="0.25">
      <c r="A8482" s="23">
        <v>8481</v>
      </c>
      <c r="B8482" s="22" t="s">
        <v>4</v>
      </c>
      <c r="C8482" s="23" t="s">
        <v>10</v>
      </c>
      <c r="D8482" s="41">
        <v>5000</v>
      </c>
      <c r="E8482" s="23" t="s">
        <v>40</v>
      </c>
    </row>
    <row r="8483" spans="1:5" ht="13.2" x14ac:dyDescent="0.25">
      <c r="A8483" s="23">
        <v>8482</v>
      </c>
      <c r="B8483" s="22" t="s">
        <v>4</v>
      </c>
      <c r="C8483" s="23" t="s">
        <v>14</v>
      </c>
      <c r="D8483" s="41">
        <v>6500</v>
      </c>
      <c r="E8483" s="23" t="s">
        <v>40</v>
      </c>
    </row>
    <row r="8484" spans="1:5" ht="13.2" x14ac:dyDescent="0.25">
      <c r="A8484" s="23">
        <v>8483</v>
      </c>
      <c r="B8484" s="22" t="s">
        <v>4</v>
      </c>
      <c r="C8484" s="23" t="s">
        <v>14</v>
      </c>
      <c r="D8484" s="41">
        <v>2000</v>
      </c>
      <c r="E8484" s="23" t="s">
        <v>40</v>
      </c>
    </row>
    <row r="8485" spans="1:5" ht="13.2" x14ac:dyDescent="0.25">
      <c r="A8485" s="23">
        <v>8484</v>
      </c>
      <c r="B8485" s="22" t="s">
        <v>4</v>
      </c>
      <c r="C8485" s="23" t="s">
        <v>13</v>
      </c>
      <c r="D8485" s="41">
        <v>3750</v>
      </c>
      <c r="E8485" s="23" t="s">
        <v>39</v>
      </c>
    </row>
    <row r="8486" spans="1:5" ht="13.2" x14ac:dyDescent="0.25">
      <c r="A8486" s="23">
        <v>8485</v>
      </c>
      <c r="B8486" s="22" t="s">
        <v>4</v>
      </c>
      <c r="C8486" s="23" t="s">
        <v>10</v>
      </c>
      <c r="D8486" s="41">
        <v>5000</v>
      </c>
      <c r="E8486" s="23" t="s">
        <v>39</v>
      </c>
    </row>
    <row r="8487" spans="1:5" ht="13.2" x14ac:dyDescent="0.25">
      <c r="A8487" s="23">
        <v>8486</v>
      </c>
      <c r="B8487" s="22" t="s">
        <v>4</v>
      </c>
      <c r="C8487" s="23" t="s">
        <v>13</v>
      </c>
      <c r="D8487" s="41">
        <v>11250</v>
      </c>
      <c r="E8487" s="23" t="s">
        <v>39</v>
      </c>
    </row>
    <row r="8488" spans="1:5" ht="13.2" x14ac:dyDescent="0.25">
      <c r="A8488" s="23">
        <v>8487</v>
      </c>
      <c r="B8488" s="22" t="s">
        <v>4</v>
      </c>
      <c r="C8488" s="23" t="s">
        <v>10</v>
      </c>
      <c r="D8488" s="41">
        <v>5000</v>
      </c>
      <c r="E8488" s="23" t="s">
        <v>39</v>
      </c>
    </row>
    <row r="8489" spans="1:5" ht="13.2" x14ac:dyDescent="0.25">
      <c r="A8489" s="23">
        <v>8488</v>
      </c>
      <c r="B8489" s="22" t="s">
        <v>4</v>
      </c>
      <c r="C8489" s="23" t="s">
        <v>14</v>
      </c>
      <c r="D8489" s="41">
        <v>12750</v>
      </c>
      <c r="E8489" s="23" t="s">
        <v>39</v>
      </c>
    </row>
    <row r="8490" spans="1:5" ht="13.2" x14ac:dyDescent="0.25">
      <c r="A8490" s="23">
        <v>8489</v>
      </c>
      <c r="B8490" s="22" t="s">
        <v>4</v>
      </c>
      <c r="C8490" s="23" t="s">
        <v>12</v>
      </c>
      <c r="D8490" s="41">
        <v>10000</v>
      </c>
      <c r="E8490" s="23" t="s">
        <v>40</v>
      </c>
    </row>
    <row r="8491" spans="1:5" ht="13.2" x14ac:dyDescent="0.25">
      <c r="A8491" s="23">
        <v>8490</v>
      </c>
      <c r="B8491" s="22" t="s">
        <v>4</v>
      </c>
      <c r="C8491" s="23" t="s">
        <v>10</v>
      </c>
      <c r="D8491" s="41">
        <v>5000</v>
      </c>
      <c r="E8491" s="23" t="s">
        <v>39</v>
      </c>
    </row>
    <row r="8492" spans="1:5" ht="13.2" x14ac:dyDescent="0.25">
      <c r="A8492" s="23">
        <v>8491</v>
      </c>
      <c r="B8492" s="22" t="s">
        <v>4</v>
      </c>
      <c r="C8492" s="23" t="s">
        <v>14</v>
      </c>
      <c r="D8492" s="41">
        <v>1750</v>
      </c>
      <c r="E8492" s="23" t="s">
        <v>39</v>
      </c>
    </row>
    <row r="8493" spans="1:5" ht="13.2" x14ac:dyDescent="0.25">
      <c r="A8493" s="23">
        <v>8492</v>
      </c>
      <c r="B8493" s="22" t="s">
        <v>4</v>
      </c>
      <c r="C8493" s="23" t="s">
        <v>13</v>
      </c>
      <c r="D8493" s="41">
        <v>3750</v>
      </c>
      <c r="E8493" s="23" t="s">
        <v>39</v>
      </c>
    </row>
    <row r="8494" spans="1:5" ht="13.2" x14ac:dyDescent="0.25">
      <c r="A8494" s="23">
        <v>8493</v>
      </c>
      <c r="B8494" s="22" t="s">
        <v>4</v>
      </c>
      <c r="C8494" s="23" t="s">
        <v>12</v>
      </c>
      <c r="D8494" s="41">
        <v>8750</v>
      </c>
      <c r="E8494" s="23" t="s">
        <v>39</v>
      </c>
    </row>
    <row r="8495" spans="1:5" ht="13.2" x14ac:dyDescent="0.25">
      <c r="A8495" s="23">
        <v>8494</v>
      </c>
      <c r="B8495" s="22" t="s">
        <v>4</v>
      </c>
      <c r="C8495" s="23" t="s">
        <v>11</v>
      </c>
      <c r="D8495" s="41">
        <v>4000</v>
      </c>
      <c r="E8495" s="23" t="s">
        <v>39</v>
      </c>
    </row>
    <row r="8496" spans="1:5" ht="13.2" x14ac:dyDescent="0.25">
      <c r="A8496" s="23">
        <v>8495</v>
      </c>
      <c r="B8496" s="22" t="s">
        <v>4</v>
      </c>
      <c r="C8496" s="23" t="s">
        <v>10</v>
      </c>
      <c r="D8496" s="41">
        <v>7500</v>
      </c>
      <c r="E8496" s="23" t="s">
        <v>39</v>
      </c>
    </row>
    <row r="8497" spans="1:5" ht="13.2" x14ac:dyDescent="0.25">
      <c r="A8497" s="23">
        <v>8496</v>
      </c>
      <c r="B8497" s="22" t="s">
        <v>4</v>
      </c>
      <c r="C8497" s="23" t="s">
        <v>14</v>
      </c>
      <c r="D8497" s="41">
        <v>2750</v>
      </c>
      <c r="E8497" s="23" t="s">
        <v>39</v>
      </c>
    </row>
    <row r="8498" spans="1:5" ht="13.2" x14ac:dyDescent="0.25">
      <c r="A8498" s="23">
        <v>8497</v>
      </c>
      <c r="B8498" s="22" t="s">
        <v>4</v>
      </c>
      <c r="C8498" s="23" t="s">
        <v>14</v>
      </c>
      <c r="D8498" s="41">
        <v>6500</v>
      </c>
      <c r="E8498" s="23" t="s">
        <v>39</v>
      </c>
    </row>
    <row r="8499" spans="1:5" ht="13.2" x14ac:dyDescent="0.25">
      <c r="A8499" s="23">
        <v>8498</v>
      </c>
      <c r="B8499" s="22" t="s">
        <v>4</v>
      </c>
      <c r="C8499" s="23" t="s">
        <v>14</v>
      </c>
      <c r="D8499" s="41">
        <v>4500</v>
      </c>
      <c r="E8499" s="23" t="s">
        <v>39</v>
      </c>
    </row>
    <row r="8500" spans="1:5" ht="13.2" x14ac:dyDescent="0.25">
      <c r="A8500" s="23">
        <v>8499</v>
      </c>
      <c r="B8500" s="22" t="s">
        <v>4</v>
      </c>
      <c r="C8500" s="23" t="s">
        <v>13</v>
      </c>
      <c r="D8500" s="41">
        <v>11250</v>
      </c>
      <c r="E8500" s="23" t="s">
        <v>39</v>
      </c>
    </row>
    <row r="8501" spans="1:5" ht="13.2" x14ac:dyDescent="0.25">
      <c r="A8501" s="23">
        <v>8500</v>
      </c>
      <c r="B8501" s="22" t="s">
        <v>4</v>
      </c>
      <c r="C8501" s="23" t="s">
        <v>12</v>
      </c>
      <c r="D8501" s="41">
        <v>12500</v>
      </c>
      <c r="E8501" s="23" t="s">
        <v>39</v>
      </c>
    </row>
    <row r="8502" spans="1:5" ht="13.2" x14ac:dyDescent="0.25">
      <c r="A8502" s="23">
        <v>8501</v>
      </c>
      <c r="B8502" s="22" t="s">
        <v>4</v>
      </c>
      <c r="C8502" s="23" t="s">
        <v>11</v>
      </c>
      <c r="D8502" s="41">
        <v>4750</v>
      </c>
      <c r="E8502" s="23" t="s">
        <v>39</v>
      </c>
    </row>
    <row r="8503" spans="1:5" ht="13.2" x14ac:dyDescent="0.25">
      <c r="A8503" s="23">
        <v>8502</v>
      </c>
      <c r="B8503" s="22" t="s">
        <v>4</v>
      </c>
      <c r="C8503" s="23" t="s">
        <v>10</v>
      </c>
      <c r="D8503" s="41">
        <v>7500</v>
      </c>
      <c r="E8503" s="23" t="s">
        <v>40</v>
      </c>
    </row>
    <row r="8504" spans="1:5" ht="13.2" x14ac:dyDescent="0.25">
      <c r="A8504" s="23">
        <v>8503</v>
      </c>
      <c r="B8504" s="22" t="s">
        <v>4</v>
      </c>
      <c r="C8504" s="23" t="s">
        <v>14</v>
      </c>
      <c r="D8504" s="41">
        <v>2500</v>
      </c>
      <c r="E8504" s="23" t="s">
        <v>40</v>
      </c>
    </row>
    <row r="8505" spans="1:5" ht="13.2" x14ac:dyDescent="0.25">
      <c r="A8505" s="23">
        <v>8504</v>
      </c>
      <c r="B8505" s="22" t="s">
        <v>4</v>
      </c>
      <c r="C8505" s="23" t="s">
        <v>14</v>
      </c>
      <c r="D8505" s="41">
        <v>5000</v>
      </c>
      <c r="E8505" s="23" t="s">
        <v>40</v>
      </c>
    </row>
    <row r="8506" spans="1:5" ht="13.2" x14ac:dyDescent="0.25">
      <c r="A8506" s="23">
        <v>8505</v>
      </c>
      <c r="B8506" s="22" t="s">
        <v>4</v>
      </c>
      <c r="C8506" s="23" t="s">
        <v>10</v>
      </c>
      <c r="D8506" s="41">
        <v>7500</v>
      </c>
      <c r="E8506" s="23" t="s">
        <v>40</v>
      </c>
    </row>
    <row r="8507" spans="1:5" ht="13.2" x14ac:dyDescent="0.25">
      <c r="A8507" s="23">
        <v>8506</v>
      </c>
      <c r="B8507" s="22" t="s">
        <v>4</v>
      </c>
      <c r="C8507" s="23" t="s">
        <v>14</v>
      </c>
      <c r="D8507" s="41">
        <v>14500</v>
      </c>
      <c r="E8507" s="23" t="s">
        <v>40</v>
      </c>
    </row>
    <row r="8508" spans="1:5" ht="13.2" x14ac:dyDescent="0.25">
      <c r="A8508" s="23">
        <v>8507</v>
      </c>
      <c r="B8508" s="22" t="s">
        <v>4</v>
      </c>
      <c r="C8508" s="23" t="s">
        <v>14</v>
      </c>
      <c r="D8508" s="41">
        <v>2750</v>
      </c>
      <c r="E8508" s="23" t="s">
        <v>40</v>
      </c>
    </row>
    <row r="8509" spans="1:5" ht="13.2" x14ac:dyDescent="0.25">
      <c r="A8509" s="23">
        <v>8508</v>
      </c>
      <c r="B8509" s="22" t="s">
        <v>4</v>
      </c>
      <c r="C8509" s="23" t="s">
        <v>14</v>
      </c>
      <c r="D8509" s="41">
        <v>500</v>
      </c>
      <c r="E8509" s="23" t="s">
        <v>40</v>
      </c>
    </row>
    <row r="8510" spans="1:5" ht="13.2" x14ac:dyDescent="0.25">
      <c r="A8510" s="23">
        <v>8509</v>
      </c>
      <c r="B8510" s="22" t="s">
        <v>4</v>
      </c>
      <c r="C8510" s="23" t="s">
        <v>10</v>
      </c>
      <c r="D8510" s="41">
        <v>5000</v>
      </c>
      <c r="E8510" s="23" t="s">
        <v>40</v>
      </c>
    </row>
    <row r="8511" spans="1:5" ht="13.2" x14ac:dyDescent="0.25">
      <c r="A8511" s="23">
        <v>8510</v>
      </c>
      <c r="B8511" s="22" t="s">
        <v>4</v>
      </c>
      <c r="C8511" s="23" t="s">
        <v>10</v>
      </c>
      <c r="D8511" s="41">
        <v>7500</v>
      </c>
      <c r="E8511" s="23" t="s">
        <v>39</v>
      </c>
    </row>
    <row r="8512" spans="1:5" ht="13.2" x14ac:dyDescent="0.25">
      <c r="A8512" s="23">
        <v>8511</v>
      </c>
      <c r="B8512" s="22" t="s">
        <v>4</v>
      </c>
      <c r="C8512" s="23" t="s">
        <v>10</v>
      </c>
      <c r="D8512" s="41">
        <v>10000</v>
      </c>
      <c r="E8512" s="23" t="s">
        <v>40</v>
      </c>
    </row>
    <row r="8513" spans="1:5" ht="13.2" x14ac:dyDescent="0.25">
      <c r="A8513" s="23">
        <v>8512</v>
      </c>
      <c r="B8513" s="22" t="s">
        <v>4</v>
      </c>
      <c r="C8513" s="23" t="s">
        <v>10</v>
      </c>
      <c r="D8513" s="41">
        <v>5000</v>
      </c>
      <c r="E8513" s="23" t="s">
        <v>40</v>
      </c>
    </row>
    <row r="8514" spans="1:5" ht="13.2" x14ac:dyDescent="0.25">
      <c r="A8514" s="23">
        <v>8513</v>
      </c>
      <c r="B8514" s="22" t="s">
        <v>4</v>
      </c>
      <c r="C8514" s="23" t="s">
        <v>13</v>
      </c>
      <c r="D8514" s="41">
        <v>3750</v>
      </c>
      <c r="E8514" s="23" t="s">
        <v>39</v>
      </c>
    </row>
    <row r="8515" spans="1:5" ht="13.2" x14ac:dyDescent="0.25">
      <c r="A8515" s="23">
        <v>8514</v>
      </c>
      <c r="B8515" s="22" t="s">
        <v>4</v>
      </c>
      <c r="C8515" s="23" t="s">
        <v>14</v>
      </c>
      <c r="D8515" s="41">
        <v>11500</v>
      </c>
      <c r="E8515" s="23" t="s">
        <v>39</v>
      </c>
    </row>
    <row r="8516" spans="1:5" ht="13.2" x14ac:dyDescent="0.25">
      <c r="A8516" s="23">
        <v>8515</v>
      </c>
      <c r="B8516" s="22" t="s">
        <v>4</v>
      </c>
      <c r="C8516" s="23" t="s">
        <v>10</v>
      </c>
      <c r="D8516" s="41">
        <v>2500</v>
      </c>
      <c r="E8516" s="23" t="s">
        <v>39</v>
      </c>
    </row>
    <row r="8517" spans="1:5" ht="13.2" x14ac:dyDescent="0.25">
      <c r="A8517" s="23">
        <v>8516</v>
      </c>
      <c r="B8517" s="22" t="s">
        <v>4</v>
      </c>
      <c r="C8517" s="23" t="s">
        <v>14</v>
      </c>
      <c r="D8517" s="41">
        <v>11500</v>
      </c>
      <c r="E8517" s="23" t="s">
        <v>39</v>
      </c>
    </row>
    <row r="8518" spans="1:5" ht="13.2" x14ac:dyDescent="0.25">
      <c r="A8518" s="23">
        <v>8517</v>
      </c>
      <c r="B8518" s="22" t="s">
        <v>4</v>
      </c>
      <c r="C8518" s="23" t="s">
        <v>14</v>
      </c>
      <c r="D8518" s="41">
        <v>1750</v>
      </c>
      <c r="E8518" s="23" t="s">
        <v>39</v>
      </c>
    </row>
    <row r="8519" spans="1:5" ht="13.2" x14ac:dyDescent="0.25">
      <c r="A8519" s="23">
        <v>8518</v>
      </c>
      <c r="B8519" s="22" t="s">
        <v>4</v>
      </c>
      <c r="C8519" s="23" t="s">
        <v>14</v>
      </c>
      <c r="D8519" s="41">
        <v>750</v>
      </c>
      <c r="E8519" s="23" t="s">
        <v>39</v>
      </c>
    </row>
    <row r="8520" spans="1:5" ht="13.2" x14ac:dyDescent="0.25">
      <c r="A8520" s="23">
        <v>8519</v>
      </c>
      <c r="B8520" s="22" t="s">
        <v>4</v>
      </c>
      <c r="C8520" s="23" t="s">
        <v>13</v>
      </c>
      <c r="D8520" s="41">
        <v>7500</v>
      </c>
      <c r="E8520" s="23" t="s">
        <v>39</v>
      </c>
    </row>
    <row r="8521" spans="1:5" ht="13.2" x14ac:dyDescent="0.25">
      <c r="A8521" s="23">
        <v>8520</v>
      </c>
      <c r="B8521" s="22" t="s">
        <v>4</v>
      </c>
      <c r="C8521" s="23" t="s">
        <v>13</v>
      </c>
      <c r="D8521" s="41">
        <v>11250</v>
      </c>
      <c r="E8521" s="23" t="s">
        <v>39</v>
      </c>
    </row>
    <row r="8522" spans="1:5" ht="13.2" x14ac:dyDescent="0.25">
      <c r="A8522" s="23">
        <v>8521</v>
      </c>
      <c r="B8522" s="22" t="s">
        <v>4</v>
      </c>
      <c r="C8522" s="23" t="s">
        <v>13</v>
      </c>
      <c r="D8522" s="41">
        <v>7500</v>
      </c>
      <c r="E8522" s="23" t="s">
        <v>39</v>
      </c>
    </row>
    <row r="8523" spans="1:5" ht="13.2" x14ac:dyDescent="0.25">
      <c r="A8523" s="23">
        <v>8522</v>
      </c>
      <c r="B8523" s="22" t="s">
        <v>4</v>
      </c>
      <c r="C8523" s="23" t="s">
        <v>13</v>
      </c>
      <c r="D8523" s="41">
        <v>11250</v>
      </c>
      <c r="E8523" s="23" t="s">
        <v>40</v>
      </c>
    </row>
    <row r="8524" spans="1:5" ht="13.2" x14ac:dyDescent="0.25">
      <c r="A8524" s="23">
        <v>8523</v>
      </c>
      <c r="B8524" s="22" t="s">
        <v>4</v>
      </c>
      <c r="C8524" s="23" t="s">
        <v>11</v>
      </c>
      <c r="D8524" s="41">
        <v>18000</v>
      </c>
      <c r="E8524" s="23" t="s">
        <v>40</v>
      </c>
    </row>
    <row r="8525" spans="1:5" ht="13.2" x14ac:dyDescent="0.25">
      <c r="A8525" s="23">
        <v>8524</v>
      </c>
      <c r="B8525" s="22" t="s">
        <v>4</v>
      </c>
      <c r="C8525" s="23" t="s">
        <v>10</v>
      </c>
      <c r="D8525" s="41">
        <v>7500</v>
      </c>
      <c r="E8525" s="23" t="s">
        <v>39</v>
      </c>
    </row>
    <row r="8526" spans="1:5" ht="13.2" x14ac:dyDescent="0.25">
      <c r="A8526" s="23">
        <v>8525</v>
      </c>
      <c r="B8526" s="22" t="s">
        <v>4</v>
      </c>
      <c r="C8526" s="23" t="s">
        <v>14</v>
      </c>
      <c r="D8526" s="41">
        <v>5500</v>
      </c>
      <c r="E8526" s="23" t="s">
        <v>39</v>
      </c>
    </row>
    <row r="8527" spans="1:5" ht="13.2" x14ac:dyDescent="0.25">
      <c r="A8527" s="23">
        <v>8526</v>
      </c>
      <c r="B8527" s="22" t="s">
        <v>4</v>
      </c>
      <c r="C8527" s="23" t="s">
        <v>14</v>
      </c>
      <c r="D8527" s="41">
        <v>45000</v>
      </c>
      <c r="E8527" s="23" t="s">
        <v>39</v>
      </c>
    </row>
    <row r="8528" spans="1:5" ht="13.2" x14ac:dyDescent="0.25">
      <c r="A8528" s="23">
        <v>8527</v>
      </c>
      <c r="B8528" s="22" t="s">
        <v>4</v>
      </c>
      <c r="C8528" s="23" t="s">
        <v>14</v>
      </c>
      <c r="D8528" s="41">
        <v>2500</v>
      </c>
      <c r="E8528" s="23" t="s">
        <v>39</v>
      </c>
    </row>
    <row r="8529" spans="1:5" ht="13.2" x14ac:dyDescent="0.25">
      <c r="A8529" s="23">
        <v>8528</v>
      </c>
      <c r="B8529" s="22" t="s">
        <v>4</v>
      </c>
      <c r="C8529" s="23" t="s">
        <v>14</v>
      </c>
      <c r="D8529" s="41">
        <v>5500</v>
      </c>
      <c r="E8529" s="23" t="s">
        <v>39</v>
      </c>
    </row>
    <row r="8530" spans="1:5" ht="13.2" x14ac:dyDescent="0.25">
      <c r="A8530" s="23">
        <v>8529</v>
      </c>
      <c r="B8530" s="22" t="s">
        <v>4</v>
      </c>
      <c r="C8530" s="23" t="s">
        <v>14</v>
      </c>
      <c r="D8530" s="41">
        <v>500</v>
      </c>
      <c r="E8530" s="23" t="s">
        <v>39</v>
      </c>
    </row>
    <row r="8531" spans="1:5" ht="13.2" x14ac:dyDescent="0.25">
      <c r="A8531" s="23">
        <v>8530</v>
      </c>
      <c r="B8531" s="22" t="s">
        <v>4</v>
      </c>
      <c r="C8531" s="23" t="s">
        <v>14</v>
      </c>
      <c r="D8531" s="41">
        <v>9250</v>
      </c>
      <c r="E8531" s="23" t="s">
        <v>39</v>
      </c>
    </row>
    <row r="8532" spans="1:5" ht="13.2" x14ac:dyDescent="0.25">
      <c r="A8532" s="23">
        <v>8531</v>
      </c>
      <c r="B8532" s="22" t="s">
        <v>4</v>
      </c>
      <c r="C8532" s="23" t="s">
        <v>10</v>
      </c>
      <c r="D8532" s="41">
        <v>16000</v>
      </c>
      <c r="E8532" s="23" t="s">
        <v>39</v>
      </c>
    </row>
    <row r="8533" spans="1:5" ht="13.2" x14ac:dyDescent="0.25">
      <c r="A8533" s="23">
        <v>8532</v>
      </c>
      <c r="B8533" s="22" t="s">
        <v>4</v>
      </c>
      <c r="C8533" s="23" t="s">
        <v>14</v>
      </c>
      <c r="D8533" s="41">
        <v>1750</v>
      </c>
      <c r="E8533" s="23" t="s">
        <v>39</v>
      </c>
    </row>
    <row r="8534" spans="1:5" ht="13.2" x14ac:dyDescent="0.25">
      <c r="A8534" s="23">
        <v>8533</v>
      </c>
      <c r="B8534" s="22" t="s">
        <v>4</v>
      </c>
      <c r="C8534" s="23" t="s">
        <v>13</v>
      </c>
      <c r="D8534" s="41">
        <v>7500</v>
      </c>
      <c r="E8534" s="23" t="s">
        <v>39</v>
      </c>
    </row>
    <row r="8535" spans="1:5" ht="13.2" x14ac:dyDescent="0.25">
      <c r="A8535" s="23">
        <v>8534</v>
      </c>
      <c r="B8535" s="22" t="s">
        <v>4</v>
      </c>
      <c r="C8535" s="23" t="s">
        <v>10</v>
      </c>
      <c r="D8535" s="41">
        <v>2500</v>
      </c>
      <c r="E8535" s="23" t="s">
        <v>39</v>
      </c>
    </row>
    <row r="8536" spans="1:5" ht="13.2" x14ac:dyDescent="0.25">
      <c r="A8536" s="23">
        <v>8535</v>
      </c>
      <c r="B8536" s="22" t="s">
        <v>4</v>
      </c>
      <c r="C8536" s="23" t="s">
        <v>10</v>
      </c>
      <c r="D8536" s="41">
        <v>5000</v>
      </c>
      <c r="E8536" s="23" t="s">
        <v>39</v>
      </c>
    </row>
    <row r="8537" spans="1:5" ht="13.2" x14ac:dyDescent="0.25">
      <c r="A8537" s="23">
        <v>8536</v>
      </c>
      <c r="B8537" s="22" t="s">
        <v>4</v>
      </c>
      <c r="C8537" s="23" t="s">
        <v>14</v>
      </c>
      <c r="D8537" s="41">
        <v>10000</v>
      </c>
      <c r="E8537" s="23" t="s">
        <v>39</v>
      </c>
    </row>
    <row r="8538" spans="1:5" ht="13.2" x14ac:dyDescent="0.25">
      <c r="A8538" s="23">
        <v>8537</v>
      </c>
      <c r="B8538" s="22" t="s">
        <v>4</v>
      </c>
      <c r="C8538" s="23" t="s">
        <v>10</v>
      </c>
      <c r="D8538" s="41">
        <v>5000</v>
      </c>
      <c r="E8538" s="23" t="s">
        <v>39</v>
      </c>
    </row>
    <row r="8539" spans="1:5" ht="13.2" x14ac:dyDescent="0.25">
      <c r="A8539" s="23">
        <v>8538</v>
      </c>
      <c r="B8539" s="22" t="s">
        <v>4</v>
      </c>
      <c r="C8539" s="23" t="s">
        <v>14</v>
      </c>
      <c r="D8539" s="41">
        <v>2500</v>
      </c>
      <c r="E8539" s="23" t="s">
        <v>39</v>
      </c>
    </row>
    <row r="8540" spans="1:5" ht="13.2" x14ac:dyDescent="0.25">
      <c r="A8540" s="23">
        <v>8539</v>
      </c>
      <c r="B8540" s="22" t="s">
        <v>4</v>
      </c>
      <c r="C8540" s="23" t="s">
        <v>14</v>
      </c>
      <c r="D8540" s="41">
        <v>7500</v>
      </c>
      <c r="E8540" s="23" t="s">
        <v>39</v>
      </c>
    </row>
    <row r="8541" spans="1:5" ht="13.2" x14ac:dyDescent="0.25">
      <c r="A8541" s="23">
        <v>8540</v>
      </c>
      <c r="B8541" s="22" t="s">
        <v>4</v>
      </c>
      <c r="C8541" s="23" t="s">
        <v>14</v>
      </c>
      <c r="D8541" s="41">
        <v>23000</v>
      </c>
      <c r="E8541" s="23" t="s">
        <v>39</v>
      </c>
    </row>
    <row r="8542" spans="1:5" ht="13.2" x14ac:dyDescent="0.25">
      <c r="A8542" s="23">
        <v>8541</v>
      </c>
      <c r="B8542" s="22" t="s">
        <v>4</v>
      </c>
      <c r="C8542" s="23" t="s">
        <v>14</v>
      </c>
      <c r="D8542" s="41">
        <v>6000</v>
      </c>
      <c r="E8542" s="23" t="s">
        <v>39</v>
      </c>
    </row>
    <row r="8543" spans="1:5" ht="13.2" x14ac:dyDescent="0.25">
      <c r="A8543" s="23">
        <v>8542</v>
      </c>
      <c r="B8543" s="22" t="s">
        <v>4</v>
      </c>
      <c r="C8543" s="23" t="s">
        <v>13</v>
      </c>
      <c r="D8543" s="41">
        <v>5000</v>
      </c>
      <c r="E8543" s="23" t="s">
        <v>39</v>
      </c>
    </row>
    <row r="8544" spans="1:5" ht="13.2" x14ac:dyDescent="0.25">
      <c r="A8544" s="23">
        <v>8543</v>
      </c>
      <c r="B8544" s="22" t="s">
        <v>4</v>
      </c>
      <c r="C8544" s="23" t="s">
        <v>10</v>
      </c>
      <c r="D8544" s="41">
        <v>10000</v>
      </c>
      <c r="E8544" s="23" t="s">
        <v>39</v>
      </c>
    </row>
    <row r="8545" spans="1:5" ht="13.2" x14ac:dyDescent="0.25">
      <c r="A8545" s="23">
        <v>8544</v>
      </c>
      <c r="B8545" s="22" t="s">
        <v>4</v>
      </c>
      <c r="C8545" s="23" t="s">
        <v>10</v>
      </c>
      <c r="D8545" s="41">
        <v>25000</v>
      </c>
      <c r="E8545" s="23" t="s">
        <v>39</v>
      </c>
    </row>
    <row r="8546" spans="1:5" ht="13.2" x14ac:dyDescent="0.25">
      <c r="A8546" s="23">
        <v>8545</v>
      </c>
      <c r="B8546" s="22" t="s">
        <v>4</v>
      </c>
      <c r="C8546" s="23" t="s">
        <v>14</v>
      </c>
      <c r="D8546" s="41">
        <v>7500</v>
      </c>
      <c r="E8546" s="23" t="s">
        <v>39</v>
      </c>
    </row>
    <row r="8547" spans="1:5" ht="13.2" x14ac:dyDescent="0.25">
      <c r="A8547" s="23">
        <v>8546</v>
      </c>
      <c r="B8547" s="22" t="s">
        <v>4</v>
      </c>
      <c r="C8547" s="23" t="s">
        <v>13</v>
      </c>
      <c r="D8547" s="41">
        <v>5000</v>
      </c>
      <c r="E8547" s="23" t="s">
        <v>39</v>
      </c>
    </row>
    <row r="8548" spans="1:5" ht="13.2" x14ac:dyDescent="0.25">
      <c r="A8548" s="23">
        <v>8547</v>
      </c>
      <c r="B8548" s="22" t="s">
        <v>4</v>
      </c>
      <c r="C8548" s="23" t="s">
        <v>14</v>
      </c>
      <c r="D8548" s="41">
        <v>8750</v>
      </c>
      <c r="E8548" s="23" t="s">
        <v>40</v>
      </c>
    </row>
    <row r="8549" spans="1:5" ht="13.2" x14ac:dyDescent="0.25">
      <c r="A8549" s="23">
        <v>8548</v>
      </c>
      <c r="B8549" s="22" t="s">
        <v>4</v>
      </c>
      <c r="C8549" s="23" t="s">
        <v>10</v>
      </c>
      <c r="D8549" s="41">
        <v>5000</v>
      </c>
      <c r="E8549" s="23" t="s">
        <v>40</v>
      </c>
    </row>
    <row r="8550" spans="1:5" ht="13.2" x14ac:dyDescent="0.25">
      <c r="A8550" s="23">
        <v>8549</v>
      </c>
      <c r="B8550" s="22" t="s">
        <v>4</v>
      </c>
      <c r="C8550" s="23" t="s">
        <v>10</v>
      </c>
      <c r="D8550" s="41">
        <v>5000</v>
      </c>
      <c r="E8550" s="23" t="s">
        <v>39</v>
      </c>
    </row>
    <row r="8551" spans="1:5" ht="13.2" x14ac:dyDescent="0.25">
      <c r="A8551" s="23">
        <v>8550</v>
      </c>
      <c r="B8551" s="22" t="s">
        <v>4</v>
      </c>
      <c r="C8551" s="23" t="s">
        <v>14</v>
      </c>
      <c r="D8551" s="41">
        <v>95000</v>
      </c>
      <c r="E8551" s="23" t="s">
        <v>39</v>
      </c>
    </row>
    <row r="8552" spans="1:5" ht="13.2" x14ac:dyDescent="0.25">
      <c r="A8552" s="23">
        <v>8551</v>
      </c>
      <c r="B8552" s="22" t="s">
        <v>4</v>
      </c>
      <c r="C8552" s="23" t="s">
        <v>14</v>
      </c>
      <c r="D8552" s="41">
        <v>8500</v>
      </c>
      <c r="E8552" s="23" t="s">
        <v>39</v>
      </c>
    </row>
    <row r="8553" spans="1:5" ht="13.2" x14ac:dyDescent="0.25">
      <c r="A8553" s="23">
        <v>8552</v>
      </c>
      <c r="B8553" s="22" t="s">
        <v>4</v>
      </c>
      <c r="C8553" s="23" t="s">
        <v>10</v>
      </c>
      <c r="D8553" s="41">
        <v>5000</v>
      </c>
      <c r="E8553" s="23" t="s">
        <v>39</v>
      </c>
    </row>
    <row r="8554" spans="1:5" ht="13.2" x14ac:dyDescent="0.25">
      <c r="A8554" s="23">
        <v>8553</v>
      </c>
      <c r="B8554" s="22" t="s">
        <v>4</v>
      </c>
      <c r="C8554" s="23" t="s">
        <v>14</v>
      </c>
      <c r="D8554" s="41">
        <v>2000</v>
      </c>
      <c r="E8554" s="23" t="s">
        <v>39</v>
      </c>
    </row>
    <row r="8555" spans="1:5" ht="13.2" x14ac:dyDescent="0.25">
      <c r="A8555" s="23">
        <v>8554</v>
      </c>
      <c r="B8555" s="22" t="s">
        <v>4</v>
      </c>
      <c r="C8555" s="23" t="s">
        <v>13</v>
      </c>
      <c r="D8555" s="41">
        <v>5000</v>
      </c>
      <c r="E8555" s="23" t="s">
        <v>39</v>
      </c>
    </row>
    <row r="8556" spans="1:5" ht="13.2" x14ac:dyDescent="0.25">
      <c r="A8556" s="23">
        <v>8555</v>
      </c>
      <c r="B8556" s="22" t="s">
        <v>4</v>
      </c>
      <c r="C8556" s="23" t="s">
        <v>10</v>
      </c>
      <c r="D8556" s="41">
        <v>7500</v>
      </c>
      <c r="E8556" s="23" t="s">
        <v>39</v>
      </c>
    </row>
    <row r="8557" spans="1:5" ht="13.2" x14ac:dyDescent="0.25">
      <c r="A8557" s="23">
        <v>8556</v>
      </c>
      <c r="B8557" s="22" t="s">
        <v>4</v>
      </c>
      <c r="C8557" s="23" t="s">
        <v>14</v>
      </c>
      <c r="D8557" s="41">
        <v>1750</v>
      </c>
      <c r="E8557" s="23" t="s">
        <v>39</v>
      </c>
    </row>
    <row r="8558" spans="1:5" ht="13.2" x14ac:dyDescent="0.25">
      <c r="A8558" s="23">
        <v>8557</v>
      </c>
      <c r="B8558" s="22" t="s">
        <v>4</v>
      </c>
      <c r="C8558" s="23" t="s">
        <v>14</v>
      </c>
      <c r="D8558" s="41">
        <v>1000</v>
      </c>
      <c r="E8558" s="23" t="s">
        <v>39</v>
      </c>
    </row>
    <row r="8559" spans="1:5" ht="13.2" x14ac:dyDescent="0.25">
      <c r="A8559" s="23">
        <v>8558</v>
      </c>
      <c r="B8559" s="22" t="s">
        <v>4</v>
      </c>
      <c r="C8559" s="23" t="s">
        <v>14</v>
      </c>
      <c r="D8559" s="41">
        <v>2500</v>
      </c>
      <c r="E8559" s="23" t="s">
        <v>39</v>
      </c>
    </row>
    <row r="8560" spans="1:5" ht="13.2" x14ac:dyDescent="0.25">
      <c r="A8560" s="23">
        <v>8559</v>
      </c>
      <c r="B8560" s="22" t="s">
        <v>4</v>
      </c>
      <c r="C8560" s="23" t="s">
        <v>14</v>
      </c>
      <c r="D8560" s="41">
        <v>500</v>
      </c>
      <c r="E8560" s="23" t="s">
        <v>39</v>
      </c>
    </row>
    <row r="8561" spans="1:5" ht="13.2" x14ac:dyDescent="0.25">
      <c r="A8561" s="23">
        <v>8560</v>
      </c>
      <c r="B8561" s="22" t="s">
        <v>4</v>
      </c>
      <c r="C8561" s="23" t="s">
        <v>10</v>
      </c>
      <c r="D8561" s="41">
        <v>7500</v>
      </c>
      <c r="E8561" s="23" t="s">
        <v>39</v>
      </c>
    </row>
    <row r="8562" spans="1:5" ht="13.2" x14ac:dyDescent="0.25">
      <c r="A8562" s="23">
        <v>8561</v>
      </c>
      <c r="B8562" s="22" t="s">
        <v>4</v>
      </c>
      <c r="C8562" s="23" t="s">
        <v>14</v>
      </c>
      <c r="D8562" s="41">
        <v>8500</v>
      </c>
      <c r="E8562" s="23" t="s">
        <v>39</v>
      </c>
    </row>
    <row r="8563" spans="1:5" ht="13.2" x14ac:dyDescent="0.25">
      <c r="A8563" s="23">
        <v>8562</v>
      </c>
      <c r="B8563" s="22" t="s">
        <v>4</v>
      </c>
      <c r="C8563" s="23" t="s">
        <v>14</v>
      </c>
      <c r="D8563" s="41">
        <v>30000</v>
      </c>
      <c r="E8563" s="23" t="s">
        <v>39</v>
      </c>
    </row>
    <row r="8564" spans="1:5" ht="13.2" x14ac:dyDescent="0.25">
      <c r="A8564" s="23">
        <v>8563</v>
      </c>
      <c r="B8564" s="22" t="s">
        <v>4</v>
      </c>
      <c r="C8564" s="23" t="s">
        <v>14</v>
      </c>
      <c r="D8564" s="41">
        <v>7500</v>
      </c>
      <c r="E8564" s="23" t="s">
        <v>39</v>
      </c>
    </row>
    <row r="8565" spans="1:5" ht="13.2" x14ac:dyDescent="0.25">
      <c r="A8565" s="23">
        <v>8564</v>
      </c>
      <c r="B8565" s="22" t="s">
        <v>4</v>
      </c>
      <c r="C8565" s="23" t="s">
        <v>14</v>
      </c>
      <c r="D8565" s="41">
        <v>2500</v>
      </c>
      <c r="E8565" s="23" t="s">
        <v>39</v>
      </c>
    </row>
    <row r="8566" spans="1:5" ht="13.2" x14ac:dyDescent="0.25">
      <c r="A8566" s="23">
        <v>8565</v>
      </c>
      <c r="B8566" s="22" t="s">
        <v>4</v>
      </c>
      <c r="C8566" s="23" t="s">
        <v>14</v>
      </c>
      <c r="D8566" s="41">
        <v>3250</v>
      </c>
      <c r="E8566" s="23" t="s">
        <v>39</v>
      </c>
    </row>
    <row r="8567" spans="1:5" ht="13.2" x14ac:dyDescent="0.25">
      <c r="A8567" s="23">
        <v>8566</v>
      </c>
      <c r="B8567" s="22" t="s">
        <v>4</v>
      </c>
      <c r="C8567" s="23" t="s">
        <v>14</v>
      </c>
      <c r="D8567" s="41">
        <v>5000</v>
      </c>
      <c r="E8567" s="23" t="s">
        <v>39</v>
      </c>
    </row>
    <row r="8568" spans="1:5" ht="13.2" x14ac:dyDescent="0.25">
      <c r="A8568" s="23">
        <v>8567</v>
      </c>
      <c r="B8568" s="22" t="s">
        <v>4</v>
      </c>
      <c r="C8568" s="23" t="s">
        <v>14</v>
      </c>
      <c r="D8568" s="41">
        <v>2500</v>
      </c>
      <c r="E8568" s="23" t="s">
        <v>39</v>
      </c>
    </row>
    <row r="8569" spans="1:5" ht="13.2" x14ac:dyDescent="0.25">
      <c r="A8569" s="23">
        <v>8568</v>
      </c>
      <c r="B8569" s="22" t="s">
        <v>4</v>
      </c>
      <c r="C8569" s="23" t="s">
        <v>13</v>
      </c>
      <c r="D8569" s="41">
        <v>7500</v>
      </c>
      <c r="E8569" s="23" t="s">
        <v>39</v>
      </c>
    </row>
    <row r="8570" spans="1:5" ht="13.2" x14ac:dyDescent="0.25">
      <c r="A8570" s="23">
        <v>8569</v>
      </c>
      <c r="B8570" s="22" t="s">
        <v>4</v>
      </c>
      <c r="C8570" s="23" t="s">
        <v>10</v>
      </c>
      <c r="D8570" s="41">
        <v>17500</v>
      </c>
      <c r="E8570" s="23" t="s">
        <v>39</v>
      </c>
    </row>
    <row r="8571" spans="1:5" ht="13.2" x14ac:dyDescent="0.25">
      <c r="A8571" s="23">
        <v>8570</v>
      </c>
      <c r="B8571" s="22" t="s">
        <v>4</v>
      </c>
      <c r="C8571" s="23" t="s">
        <v>14</v>
      </c>
      <c r="D8571" s="41">
        <v>1000</v>
      </c>
      <c r="E8571" s="23" t="s">
        <v>39</v>
      </c>
    </row>
    <row r="8572" spans="1:5" ht="13.2" x14ac:dyDescent="0.25">
      <c r="A8572" s="23">
        <v>8571</v>
      </c>
      <c r="B8572" s="22" t="s">
        <v>4</v>
      </c>
      <c r="C8572" s="23" t="s">
        <v>14</v>
      </c>
      <c r="D8572" s="41">
        <v>75000</v>
      </c>
      <c r="E8572" s="23" t="s">
        <v>39</v>
      </c>
    </row>
    <row r="8573" spans="1:5" ht="13.2" x14ac:dyDescent="0.25">
      <c r="A8573" s="23">
        <v>8572</v>
      </c>
      <c r="B8573" s="22" t="s">
        <v>4</v>
      </c>
      <c r="C8573" s="23" t="s">
        <v>10</v>
      </c>
      <c r="D8573" s="41">
        <v>5000</v>
      </c>
      <c r="E8573" s="23" t="s">
        <v>39</v>
      </c>
    </row>
    <row r="8574" spans="1:5" ht="13.2" x14ac:dyDescent="0.25">
      <c r="A8574" s="23">
        <v>8573</v>
      </c>
      <c r="B8574" s="22" t="s">
        <v>4</v>
      </c>
      <c r="C8574" s="23" t="s">
        <v>14</v>
      </c>
      <c r="D8574" s="41">
        <v>12000</v>
      </c>
      <c r="E8574" s="23" t="s">
        <v>39</v>
      </c>
    </row>
    <row r="8575" spans="1:5" ht="13.2" x14ac:dyDescent="0.25">
      <c r="A8575" s="23">
        <v>8574</v>
      </c>
      <c r="B8575" s="22" t="s">
        <v>4</v>
      </c>
      <c r="C8575" s="23" t="s">
        <v>14</v>
      </c>
      <c r="D8575" s="41">
        <v>2000</v>
      </c>
      <c r="E8575" s="23" t="s">
        <v>39</v>
      </c>
    </row>
    <row r="8576" spans="1:5" ht="13.2" x14ac:dyDescent="0.25">
      <c r="A8576" s="23">
        <v>8575</v>
      </c>
      <c r="B8576" s="22" t="s">
        <v>4</v>
      </c>
      <c r="C8576" s="23" t="s">
        <v>10</v>
      </c>
      <c r="D8576" s="41">
        <v>7500</v>
      </c>
      <c r="E8576" s="23" t="s">
        <v>39</v>
      </c>
    </row>
    <row r="8577" spans="1:5" ht="13.2" x14ac:dyDescent="0.25">
      <c r="A8577" s="23">
        <v>8576</v>
      </c>
      <c r="B8577" s="22" t="s">
        <v>4</v>
      </c>
      <c r="C8577" s="23" t="s">
        <v>14</v>
      </c>
      <c r="D8577" s="41">
        <v>3750</v>
      </c>
      <c r="E8577" s="23" t="s">
        <v>39</v>
      </c>
    </row>
    <row r="8578" spans="1:5" ht="13.2" x14ac:dyDescent="0.25">
      <c r="A8578" s="23">
        <v>8577</v>
      </c>
      <c r="B8578" s="22" t="s">
        <v>4</v>
      </c>
      <c r="C8578" s="23" t="s">
        <v>14</v>
      </c>
      <c r="D8578" s="41">
        <v>5500</v>
      </c>
      <c r="E8578" s="23" t="s">
        <v>39</v>
      </c>
    </row>
    <row r="8579" spans="1:5" ht="13.2" x14ac:dyDescent="0.25">
      <c r="A8579" s="23">
        <v>8578</v>
      </c>
      <c r="B8579" s="22" t="s">
        <v>4</v>
      </c>
      <c r="C8579" s="23" t="s">
        <v>14</v>
      </c>
      <c r="D8579" s="41">
        <v>500</v>
      </c>
      <c r="E8579" s="23" t="s">
        <v>39</v>
      </c>
    </row>
    <row r="8580" spans="1:5" ht="13.2" x14ac:dyDescent="0.25">
      <c r="A8580" s="23">
        <v>8579</v>
      </c>
      <c r="B8580" s="22" t="s">
        <v>4</v>
      </c>
      <c r="C8580" s="23" t="s">
        <v>10</v>
      </c>
      <c r="D8580" s="41">
        <v>7500</v>
      </c>
      <c r="E8580" s="23" t="s">
        <v>39</v>
      </c>
    </row>
    <row r="8581" spans="1:5" ht="13.2" x14ac:dyDescent="0.25">
      <c r="A8581" s="23">
        <v>8580</v>
      </c>
      <c r="B8581" s="22" t="s">
        <v>4</v>
      </c>
      <c r="C8581" s="23" t="s">
        <v>10</v>
      </c>
      <c r="D8581" s="41">
        <v>7500</v>
      </c>
      <c r="E8581" s="23" t="s">
        <v>39</v>
      </c>
    </row>
    <row r="8582" spans="1:5" ht="13.2" x14ac:dyDescent="0.25">
      <c r="A8582" s="23">
        <v>8581</v>
      </c>
      <c r="B8582" s="22" t="s">
        <v>4</v>
      </c>
      <c r="C8582" s="23" t="s">
        <v>14</v>
      </c>
      <c r="D8582" s="41">
        <v>3500</v>
      </c>
      <c r="E8582" s="23" t="s">
        <v>39</v>
      </c>
    </row>
    <row r="8583" spans="1:5" ht="13.2" x14ac:dyDescent="0.25">
      <c r="A8583" s="23">
        <v>8582</v>
      </c>
      <c r="B8583" s="22" t="s">
        <v>4</v>
      </c>
      <c r="C8583" s="23" t="s">
        <v>14</v>
      </c>
      <c r="D8583" s="41">
        <v>2750</v>
      </c>
      <c r="E8583" s="23" t="s">
        <v>39</v>
      </c>
    </row>
    <row r="8584" spans="1:5" ht="13.2" x14ac:dyDescent="0.25">
      <c r="A8584" s="23">
        <v>8583</v>
      </c>
      <c r="B8584" s="22" t="s">
        <v>4</v>
      </c>
      <c r="C8584" s="23" t="s">
        <v>13</v>
      </c>
      <c r="D8584" s="41">
        <v>7500</v>
      </c>
      <c r="E8584" s="23" t="s">
        <v>39</v>
      </c>
    </row>
    <row r="8585" spans="1:5" ht="13.2" x14ac:dyDescent="0.25">
      <c r="A8585" s="23">
        <v>8584</v>
      </c>
      <c r="B8585" s="22" t="s">
        <v>4</v>
      </c>
      <c r="C8585" s="23" t="s">
        <v>12</v>
      </c>
      <c r="D8585" s="41">
        <v>10000</v>
      </c>
      <c r="E8585" s="23" t="s">
        <v>39</v>
      </c>
    </row>
    <row r="8586" spans="1:5" ht="13.2" x14ac:dyDescent="0.25">
      <c r="A8586" s="23">
        <v>8585</v>
      </c>
      <c r="B8586" s="22" t="s">
        <v>4</v>
      </c>
      <c r="C8586" s="23" t="s">
        <v>11</v>
      </c>
      <c r="D8586" s="41">
        <v>4750</v>
      </c>
      <c r="E8586" s="23" t="s">
        <v>39</v>
      </c>
    </row>
    <row r="8587" spans="1:5" ht="13.2" x14ac:dyDescent="0.25">
      <c r="A8587" s="23">
        <v>8586</v>
      </c>
      <c r="B8587" s="22" t="s">
        <v>4</v>
      </c>
      <c r="C8587" s="23" t="s">
        <v>10</v>
      </c>
      <c r="D8587" s="41">
        <v>7500</v>
      </c>
      <c r="E8587" s="23" t="s">
        <v>39</v>
      </c>
    </row>
    <row r="8588" spans="1:5" ht="13.2" x14ac:dyDescent="0.25">
      <c r="A8588" s="23">
        <v>8587</v>
      </c>
      <c r="B8588" s="22" t="s">
        <v>4</v>
      </c>
      <c r="C8588" s="23" t="s">
        <v>14</v>
      </c>
      <c r="D8588" s="41">
        <v>3500</v>
      </c>
      <c r="E8588" s="23" t="s">
        <v>39</v>
      </c>
    </row>
    <row r="8589" spans="1:5" ht="13.2" x14ac:dyDescent="0.25">
      <c r="A8589" s="23">
        <v>8588</v>
      </c>
      <c r="B8589" s="22" t="s">
        <v>4</v>
      </c>
      <c r="C8589" s="23" t="s">
        <v>14</v>
      </c>
      <c r="D8589" s="41">
        <v>2750</v>
      </c>
      <c r="E8589" s="23" t="s">
        <v>39</v>
      </c>
    </row>
    <row r="8590" spans="1:5" ht="13.2" x14ac:dyDescent="0.25">
      <c r="A8590" s="23">
        <v>8589</v>
      </c>
      <c r="B8590" s="22" t="s">
        <v>4</v>
      </c>
      <c r="C8590" s="23" t="s">
        <v>14</v>
      </c>
      <c r="D8590" s="41">
        <v>4750</v>
      </c>
      <c r="E8590" s="23" t="s">
        <v>39</v>
      </c>
    </row>
    <row r="8591" spans="1:5" ht="13.2" x14ac:dyDescent="0.25">
      <c r="A8591" s="23">
        <v>8590</v>
      </c>
      <c r="B8591" s="22" t="s">
        <v>4</v>
      </c>
      <c r="C8591" s="23" t="s">
        <v>13</v>
      </c>
      <c r="D8591" s="41">
        <v>3750</v>
      </c>
      <c r="E8591" s="23" t="s">
        <v>39</v>
      </c>
    </row>
    <row r="8592" spans="1:5" ht="13.2" x14ac:dyDescent="0.25">
      <c r="A8592" s="23">
        <v>8591</v>
      </c>
      <c r="B8592" s="22" t="s">
        <v>4</v>
      </c>
      <c r="C8592" s="23" t="s">
        <v>12</v>
      </c>
      <c r="D8592" s="41">
        <v>8750</v>
      </c>
      <c r="E8592" s="23" t="s">
        <v>39</v>
      </c>
    </row>
    <row r="8593" spans="1:5" ht="13.2" x14ac:dyDescent="0.25">
      <c r="A8593" s="23">
        <v>8592</v>
      </c>
      <c r="B8593" s="22" t="s">
        <v>4</v>
      </c>
      <c r="C8593" s="23" t="s">
        <v>10</v>
      </c>
      <c r="D8593" s="41">
        <v>7500</v>
      </c>
      <c r="E8593" s="23" t="s">
        <v>39</v>
      </c>
    </row>
    <row r="8594" spans="1:5" ht="13.2" x14ac:dyDescent="0.25">
      <c r="A8594" s="23">
        <v>8593</v>
      </c>
      <c r="B8594" s="22" t="s">
        <v>4</v>
      </c>
      <c r="C8594" s="23" t="s">
        <v>14</v>
      </c>
      <c r="D8594" s="41">
        <v>4500</v>
      </c>
      <c r="E8594" s="23" t="s">
        <v>39</v>
      </c>
    </row>
    <row r="8595" spans="1:5" ht="13.2" x14ac:dyDescent="0.25">
      <c r="A8595" s="23">
        <v>8594</v>
      </c>
      <c r="B8595" s="22" t="s">
        <v>4</v>
      </c>
      <c r="C8595" s="23" t="s">
        <v>14</v>
      </c>
      <c r="D8595" s="41">
        <v>1000</v>
      </c>
      <c r="E8595" s="23" t="s">
        <v>39</v>
      </c>
    </row>
    <row r="8596" spans="1:5" ht="13.2" x14ac:dyDescent="0.25">
      <c r="A8596" s="23">
        <v>8595</v>
      </c>
      <c r="B8596" s="22" t="s">
        <v>4</v>
      </c>
      <c r="C8596" s="23" t="s">
        <v>14</v>
      </c>
      <c r="D8596" s="41">
        <v>1500</v>
      </c>
      <c r="E8596" s="23" t="s">
        <v>39</v>
      </c>
    </row>
    <row r="8597" spans="1:5" ht="13.2" x14ac:dyDescent="0.25">
      <c r="A8597" s="23">
        <v>8596</v>
      </c>
      <c r="B8597" s="22" t="s">
        <v>4</v>
      </c>
      <c r="C8597" s="23" t="s">
        <v>14</v>
      </c>
      <c r="D8597" s="41">
        <v>500</v>
      </c>
      <c r="E8597" s="23" t="s">
        <v>39</v>
      </c>
    </row>
    <row r="8598" spans="1:5" ht="13.2" x14ac:dyDescent="0.25">
      <c r="A8598" s="23">
        <v>8597</v>
      </c>
      <c r="B8598" s="22" t="s">
        <v>4</v>
      </c>
      <c r="C8598" s="23" t="s">
        <v>13</v>
      </c>
      <c r="D8598" s="41">
        <v>11250</v>
      </c>
      <c r="E8598" s="23" t="s">
        <v>39</v>
      </c>
    </row>
    <row r="8599" spans="1:5" ht="13.2" x14ac:dyDescent="0.25">
      <c r="A8599" s="23">
        <v>8598</v>
      </c>
      <c r="B8599" s="22" t="s">
        <v>4</v>
      </c>
      <c r="C8599" s="23" t="s">
        <v>12</v>
      </c>
      <c r="D8599" s="41">
        <v>12500</v>
      </c>
      <c r="E8599" s="23" t="s">
        <v>39</v>
      </c>
    </row>
    <row r="8600" spans="1:5" ht="13.2" x14ac:dyDescent="0.25">
      <c r="A8600" s="23">
        <v>8599</v>
      </c>
      <c r="B8600" s="22" t="s">
        <v>4</v>
      </c>
      <c r="C8600" s="23" t="s">
        <v>11</v>
      </c>
      <c r="D8600" s="41">
        <v>6250</v>
      </c>
      <c r="E8600" s="23" t="s">
        <v>39</v>
      </c>
    </row>
    <row r="8601" spans="1:5" ht="13.2" x14ac:dyDescent="0.25">
      <c r="A8601" s="23">
        <v>8600</v>
      </c>
      <c r="B8601" s="22" t="s">
        <v>4</v>
      </c>
      <c r="C8601" s="23" t="s">
        <v>10</v>
      </c>
      <c r="D8601" s="41">
        <v>5000</v>
      </c>
      <c r="E8601" s="23" t="s">
        <v>40</v>
      </c>
    </row>
    <row r="8602" spans="1:5" ht="13.2" x14ac:dyDescent="0.25">
      <c r="A8602" s="23">
        <v>8601</v>
      </c>
      <c r="B8602" s="22" t="s">
        <v>4</v>
      </c>
      <c r="C8602" s="23" t="s">
        <v>14</v>
      </c>
      <c r="D8602" s="41">
        <v>3750</v>
      </c>
      <c r="E8602" s="23" t="s">
        <v>40</v>
      </c>
    </row>
    <row r="8603" spans="1:5" ht="13.2" x14ac:dyDescent="0.25">
      <c r="A8603" s="23">
        <v>8602</v>
      </c>
      <c r="B8603" s="22" t="s">
        <v>4</v>
      </c>
      <c r="C8603" s="23" t="s">
        <v>14</v>
      </c>
      <c r="D8603" s="41">
        <v>3250</v>
      </c>
      <c r="E8603" s="23" t="s">
        <v>40</v>
      </c>
    </row>
    <row r="8604" spans="1:5" ht="13.2" x14ac:dyDescent="0.25">
      <c r="A8604" s="23">
        <v>8603</v>
      </c>
      <c r="B8604" s="22" t="s">
        <v>4</v>
      </c>
      <c r="C8604" s="23" t="s">
        <v>11</v>
      </c>
      <c r="D8604" s="41">
        <v>6250</v>
      </c>
      <c r="E8604" s="23" t="s">
        <v>40</v>
      </c>
    </row>
    <row r="8605" spans="1:5" ht="13.2" x14ac:dyDescent="0.25">
      <c r="A8605" s="23">
        <v>8604</v>
      </c>
      <c r="B8605" s="22" t="s">
        <v>4</v>
      </c>
      <c r="C8605" s="23" t="s">
        <v>10</v>
      </c>
      <c r="D8605" s="41">
        <v>11000</v>
      </c>
      <c r="E8605" s="23" t="s">
        <v>39</v>
      </c>
    </row>
    <row r="8606" spans="1:5" ht="13.2" x14ac:dyDescent="0.25">
      <c r="A8606" s="23">
        <v>8605</v>
      </c>
      <c r="B8606" s="22" t="s">
        <v>4</v>
      </c>
      <c r="C8606" s="23" t="s">
        <v>14</v>
      </c>
      <c r="D8606" s="41">
        <v>750</v>
      </c>
      <c r="E8606" s="23" t="s">
        <v>39</v>
      </c>
    </row>
    <row r="8607" spans="1:5" ht="13.2" x14ac:dyDescent="0.25">
      <c r="A8607" s="23">
        <v>8606</v>
      </c>
      <c r="B8607" s="22" t="s">
        <v>4</v>
      </c>
      <c r="C8607" s="23" t="s">
        <v>14</v>
      </c>
      <c r="D8607" s="41">
        <v>1750</v>
      </c>
      <c r="E8607" s="23" t="s">
        <v>39</v>
      </c>
    </row>
    <row r="8608" spans="1:5" ht="13.2" x14ac:dyDescent="0.25">
      <c r="A8608" s="23">
        <v>8607</v>
      </c>
      <c r="B8608" s="22" t="s">
        <v>4</v>
      </c>
      <c r="C8608" s="23" t="s">
        <v>14</v>
      </c>
      <c r="D8608" s="41">
        <v>2750</v>
      </c>
      <c r="E8608" s="23" t="s">
        <v>39</v>
      </c>
    </row>
    <row r="8609" spans="1:5" ht="13.2" x14ac:dyDescent="0.25">
      <c r="A8609" s="23">
        <v>8608</v>
      </c>
      <c r="B8609" s="22" t="s">
        <v>4</v>
      </c>
      <c r="C8609" s="23" t="s">
        <v>14</v>
      </c>
      <c r="D8609" s="41">
        <v>4000</v>
      </c>
      <c r="E8609" s="23" t="s">
        <v>39</v>
      </c>
    </row>
    <row r="8610" spans="1:5" ht="13.2" x14ac:dyDescent="0.25">
      <c r="A8610" s="23">
        <v>8609</v>
      </c>
      <c r="B8610" s="22" t="s">
        <v>4</v>
      </c>
      <c r="C8610" s="23" t="s">
        <v>12</v>
      </c>
      <c r="D8610" s="41">
        <v>12500</v>
      </c>
      <c r="E8610" s="23" t="s">
        <v>39</v>
      </c>
    </row>
    <row r="8611" spans="1:5" ht="13.2" x14ac:dyDescent="0.25">
      <c r="A8611" s="23">
        <v>8610</v>
      </c>
      <c r="B8611" s="22" t="s">
        <v>4</v>
      </c>
      <c r="C8611" s="23" t="s">
        <v>10</v>
      </c>
      <c r="D8611" s="41">
        <v>5000</v>
      </c>
      <c r="E8611" s="23" t="s">
        <v>40</v>
      </c>
    </row>
    <row r="8612" spans="1:5" ht="13.2" x14ac:dyDescent="0.25">
      <c r="A8612" s="23">
        <v>8611</v>
      </c>
      <c r="B8612" s="22" t="s">
        <v>4</v>
      </c>
      <c r="C8612" s="23" t="s">
        <v>10</v>
      </c>
      <c r="D8612" s="41">
        <v>5000</v>
      </c>
      <c r="E8612" s="23" t="s">
        <v>40</v>
      </c>
    </row>
    <row r="8613" spans="1:5" ht="13.2" x14ac:dyDescent="0.25">
      <c r="A8613" s="23">
        <v>8612</v>
      </c>
      <c r="B8613" s="22" t="s">
        <v>4</v>
      </c>
      <c r="C8613" s="23" t="s">
        <v>14</v>
      </c>
      <c r="D8613" s="41">
        <v>4500</v>
      </c>
      <c r="E8613" s="23" t="s">
        <v>40</v>
      </c>
    </row>
    <row r="8614" spans="1:5" ht="13.2" x14ac:dyDescent="0.25">
      <c r="A8614" s="23">
        <v>8613</v>
      </c>
      <c r="B8614" s="22" t="s">
        <v>4</v>
      </c>
      <c r="C8614" s="23" t="s">
        <v>13</v>
      </c>
      <c r="D8614" s="41">
        <v>3750</v>
      </c>
      <c r="E8614" s="23" t="s">
        <v>39</v>
      </c>
    </row>
    <row r="8615" spans="1:5" ht="13.2" x14ac:dyDescent="0.25">
      <c r="A8615" s="23">
        <v>8614</v>
      </c>
      <c r="B8615" s="22" t="s">
        <v>4</v>
      </c>
      <c r="C8615" s="23" t="s">
        <v>12</v>
      </c>
      <c r="D8615" s="41">
        <v>8750</v>
      </c>
      <c r="E8615" s="23" t="s">
        <v>39</v>
      </c>
    </row>
    <row r="8616" spans="1:5" ht="13.2" x14ac:dyDescent="0.25">
      <c r="A8616" s="23">
        <v>8615</v>
      </c>
      <c r="B8616" s="22" t="s">
        <v>4</v>
      </c>
      <c r="C8616" s="23" t="s">
        <v>10</v>
      </c>
      <c r="D8616" s="41">
        <v>5000</v>
      </c>
      <c r="E8616" s="23" t="s">
        <v>40</v>
      </c>
    </row>
    <row r="8617" spans="1:5" ht="13.2" x14ac:dyDescent="0.25">
      <c r="A8617" s="23">
        <v>8616</v>
      </c>
      <c r="B8617" s="22" t="s">
        <v>4</v>
      </c>
      <c r="C8617" s="23" t="s">
        <v>11</v>
      </c>
      <c r="D8617" s="41">
        <v>26500</v>
      </c>
      <c r="E8617" s="23" t="s">
        <v>40</v>
      </c>
    </row>
    <row r="8618" spans="1:5" ht="13.2" x14ac:dyDescent="0.25">
      <c r="A8618" s="23">
        <v>8617</v>
      </c>
      <c r="B8618" s="22" t="s">
        <v>4</v>
      </c>
      <c r="C8618" s="23" t="s">
        <v>10</v>
      </c>
      <c r="D8618" s="41">
        <v>7500</v>
      </c>
      <c r="E8618" s="23" t="s">
        <v>39</v>
      </c>
    </row>
    <row r="8619" spans="1:5" ht="13.2" x14ac:dyDescent="0.25">
      <c r="A8619" s="23">
        <v>8618</v>
      </c>
      <c r="B8619" s="22" t="s">
        <v>4</v>
      </c>
      <c r="C8619" s="23" t="s">
        <v>14</v>
      </c>
      <c r="D8619" s="41">
        <v>1500</v>
      </c>
      <c r="E8619" s="23" t="s">
        <v>39</v>
      </c>
    </row>
    <row r="8620" spans="1:5" ht="13.2" x14ac:dyDescent="0.25">
      <c r="A8620" s="23">
        <v>8619</v>
      </c>
      <c r="B8620" s="22" t="s">
        <v>4</v>
      </c>
      <c r="C8620" s="23" t="s">
        <v>14</v>
      </c>
      <c r="D8620" s="41">
        <v>9250</v>
      </c>
      <c r="E8620" s="23" t="s">
        <v>39</v>
      </c>
    </row>
    <row r="8621" spans="1:5" ht="13.2" x14ac:dyDescent="0.25">
      <c r="A8621" s="23">
        <v>8620</v>
      </c>
      <c r="B8621" s="22" t="s">
        <v>4</v>
      </c>
      <c r="C8621" s="23" t="s">
        <v>14</v>
      </c>
      <c r="D8621" s="41">
        <v>10000</v>
      </c>
      <c r="E8621" s="23" t="s">
        <v>39</v>
      </c>
    </row>
    <row r="8622" spans="1:5" ht="13.2" x14ac:dyDescent="0.25">
      <c r="A8622" s="23">
        <v>8621</v>
      </c>
      <c r="B8622" s="22" t="s">
        <v>4</v>
      </c>
      <c r="C8622" s="23" t="s">
        <v>12</v>
      </c>
      <c r="D8622" s="41">
        <v>7500</v>
      </c>
      <c r="E8622" s="23" t="s">
        <v>39</v>
      </c>
    </row>
    <row r="8623" spans="1:5" ht="13.2" x14ac:dyDescent="0.25">
      <c r="A8623" s="23">
        <v>8622</v>
      </c>
      <c r="B8623" s="22" t="s">
        <v>4</v>
      </c>
      <c r="C8623" s="23" t="s">
        <v>10</v>
      </c>
      <c r="D8623" s="41">
        <v>17500</v>
      </c>
      <c r="E8623" s="23" t="s">
        <v>39</v>
      </c>
    </row>
    <row r="8624" spans="1:5" ht="13.2" x14ac:dyDescent="0.25">
      <c r="A8624" s="23">
        <v>8623</v>
      </c>
      <c r="B8624" s="22" t="s">
        <v>4</v>
      </c>
      <c r="C8624" s="23" t="s">
        <v>10</v>
      </c>
      <c r="D8624" s="41">
        <v>5000</v>
      </c>
      <c r="E8624" s="23" t="s">
        <v>39</v>
      </c>
    </row>
    <row r="8625" spans="1:5" ht="13.2" x14ac:dyDescent="0.25">
      <c r="A8625" s="23">
        <v>8624</v>
      </c>
      <c r="B8625" s="22" t="s">
        <v>4</v>
      </c>
      <c r="C8625" s="23" t="s">
        <v>10</v>
      </c>
      <c r="D8625" s="41">
        <v>5000</v>
      </c>
      <c r="E8625" s="23" t="s">
        <v>40</v>
      </c>
    </row>
    <row r="8626" spans="1:5" ht="13.2" x14ac:dyDescent="0.25">
      <c r="A8626" s="23">
        <v>8625</v>
      </c>
      <c r="B8626" s="22" t="s">
        <v>4</v>
      </c>
      <c r="C8626" s="23" t="s">
        <v>14</v>
      </c>
      <c r="D8626" s="41">
        <v>4500</v>
      </c>
      <c r="E8626" s="23" t="s">
        <v>40</v>
      </c>
    </row>
    <row r="8627" spans="1:5" ht="13.2" x14ac:dyDescent="0.25">
      <c r="A8627" s="23">
        <v>8626</v>
      </c>
      <c r="B8627" s="22" t="s">
        <v>4</v>
      </c>
      <c r="C8627" s="23" t="s">
        <v>10</v>
      </c>
      <c r="D8627" s="41">
        <v>7500</v>
      </c>
      <c r="E8627" s="23" t="s">
        <v>39</v>
      </c>
    </row>
    <row r="8628" spans="1:5" ht="13.2" x14ac:dyDescent="0.25">
      <c r="A8628" s="23">
        <v>8627</v>
      </c>
      <c r="B8628" s="22" t="s">
        <v>4</v>
      </c>
      <c r="C8628" s="23" t="s">
        <v>14</v>
      </c>
      <c r="D8628" s="41">
        <v>5500</v>
      </c>
      <c r="E8628" s="23" t="s">
        <v>39</v>
      </c>
    </row>
    <row r="8629" spans="1:5" ht="13.2" x14ac:dyDescent="0.25">
      <c r="A8629" s="23">
        <v>8628</v>
      </c>
      <c r="B8629" s="22" t="s">
        <v>4</v>
      </c>
      <c r="C8629" s="23" t="s">
        <v>14</v>
      </c>
      <c r="D8629" s="41">
        <v>500</v>
      </c>
      <c r="E8629" s="23" t="s">
        <v>39</v>
      </c>
    </row>
    <row r="8630" spans="1:5" ht="13.2" x14ac:dyDescent="0.25">
      <c r="A8630" s="23">
        <v>8629</v>
      </c>
      <c r="B8630" s="22" t="s">
        <v>4</v>
      </c>
      <c r="C8630" s="23" t="s">
        <v>13</v>
      </c>
      <c r="D8630" s="41">
        <v>11250</v>
      </c>
      <c r="E8630" s="23" t="s">
        <v>39</v>
      </c>
    </row>
    <row r="8631" spans="1:5" ht="13.2" x14ac:dyDescent="0.25">
      <c r="A8631" s="23">
        <v>8630</v>
      </c>
      <c r="B8631" s="22" t="s">
        <v>4</v>
      </c>
      <c r="C8631" s="23" t="s">
        <v>12</v>
      </c>
      <c r="D8631" s="41">
        <v>12500</v>
      </c>
      <c r="E8631" s="23" t="s">
        <v>39</v>
      </c>
    </row>
    <row r="8632" spans="1:5" ht="13.2" x14ac:dyDescent="0.25">
      <c r="A8632" s="23">
        <v>8631</v>
      </c>
      <c r="B8632" s="22" t="s">
        <v>4</v>
      </c>
      <c r="C8632" s="23" t="s">
        <v>10</v>
      </c>
      <c r="D8632" s="41">
        <v>7500</v>
      </c>
      <c r="E8632" s="23" t="s">
        <v>39</v>
      </c>
    </row>
    <row r="8633" spans="1:5" ht="13.2" x14ac:dyDescent="0.25">
      <c r="A8633" s="23">
        <v>8632</v>
      </c>
      <c r="B8633" s="22" t="s">
        <v>4</v>
      </c>
      <c r="C8633" s="23" t="s">
        <v>14</v>
      </c>
      <c r="D8633" s="41">
        <v>4750</v>
      </c>
      <c r="E8633" s="23" t="s">
        <v>39</v>
      </c>
    </row>
    <row r="8634" spans="1:5" ht="13.2" x14ac:dyDescent="0.25">
      <c r="A8634" s="23">
        <v>8633</v>
      </c>
      <c r="B8634" s="22" t="s">
        <v>4</v>
      </c>
      <c r="C8634" s="23" t="s">
        <v>14</v>
      </c>
      <c r="D8634" s="41">
        <v>11500</v>
      </c>
      <c r="E8634" s="23" t="s">
        <v>39</v>
      </c>
    </row>
    <row r="8635" spans="1:5" ht="13.2" x14ac:dyDescent="0.25">
      <c r="A8635" s="23">
        <v>8634</v>
      </c>
      <c r="B8635" s="22" t="s">
        <v>4</v>
      </c>
      <c r="C8635" s="23" t="s">
        <v>14</v>
      </c>
      <c r="D8635" s="41">
        <v>2250</v>
      </c>
      <c r="E8635" s="23" t="s">
        <v>39</v>
      </c>
    </row>
    <row r="8636" spans="1:5" ht="13.2" x14ac:dyDescent="0.25">
      <c r="A8636" s="23">
        <v>8635</v>
      </c>
      <c r="B8636" s="22" t="s">
        <v>4</v>
      </c>
      <c r="C8636" s="23" t="s">
        <v>12</v>
      </c>
      <c r="D8636" s="41">
        <v>7500</v>
      </c>
      <c r="E8636" s="23" t="s">
        <v>39</v>
      </c>
    </row>
    <row r="8637" spans="1:5" ht="13.2" x14ac:dyDescent="0.25">
      <c r="A8637" s="23">
        <v>8636</v>
      </c>
      <c r="B8637" s="22" t="s">
        <v>4</v>
      </c>
      <c r="C8637" s="23" t="s">
        <v>13</v>
      </c>
      <c r="D8637" s="41">
        <v>7500</v>
      </c>
      <c r="E8637" s="23" t="s">
        <v>39</v>
      </c>
    </row>
    <row r="8638" spans="1:5" ht="13.2" x14ac:dyDescent="0.25">
      <c r="A8638" s="23">
        <v>8637</v>
      </c>
      <c r="B8638" s="22" t="s">
        <v>4</v>
      </c>
      <c r="C8638" s="23" t="s">
        <v>12</v>
      </c>
      <c r="D8638" s="41">
        <v>10000</v>
      </c>
      <c r="E8638" s="23" t="s">
        <v>39</v>
      </c>
    </row>
    <row r="8639" spans="1:5" ht="13.2" x14ac:dyDescent="0.25">
      <c r="A8639" s="23">
        <v>8638</v>
      </c>
      <c r="B8639" s="22" t="s">
        <v>4</v>
      </c>
      <c r="C8639" s="23" t="s">
        <v>11</v>
      </c>
      <c r="D8639" s="41">
        <v>6250</v>
      </c>
      <c r="E8639" s="23" t="s">
        <v>39</v>
      </c>
    </row>
    <row r="8640" spans="1:5" ht="13.2" x14ac:dyDescent="0.25">
      <c r="A8640" s="23">
        <v>8639</v>
      </c>
      <c r="B8640" s="22" t="s">
        <v>4</v>
      </c>
      <c r="C8640" s="23" t="s">
        <v>12</v>
      </c>
      <c r="D8640" s="41">
        <v>12500</v>
      </c>
      <c r="E8640" s="23" t="s">
        <v>39</v>
      </c>
    </row>
    <row r="8641" spans="1:5" ht="13.2" x14ac:dyDescent="0.25">
      <c r="A8641" s="23">
        <v>8640</v>
      </c>
      <c r="B8641" s="22" t="s">
        <v>4</v>
      </c>
      <c r="C8641" s="23" t="s">
        <v>13</v>
      </c>
      <c r="D8641" s="41">
        <v>3750</v>
      </c>
      <c r="E8641" s="23" t="s">
        <v>39</v>
      </c>
    </row>
    <row r="8642" spans="1:5" ht="13.2" x14ac:dyDescent="0.25">
      <c r="A8642" s="23">
        <v>8641</v>
      </c>
      <c r="B8642" s="22" t="s">
        <v>4</v>
      </c>
      <c r="C8642" s="23" t="s">
        <v>10</v>
      </c>
      <c r="D8642" s="41">
        <v>2500</v>
      </c>
      <c r="E8642" s="23" t="s">
        <v>39</v>
      </c>
    </row>
    <row r="8643" spans="1:5" ht="13.2" x14ac:dyDescent="0.25">
      <c r="A8643" s="23">
        <v>8642</v>
      </c>
      <c r="B8643" s="22" t="s">
        <v>4</v>
      </c>
      <c r="C8643" s="23" t="s">
        <v>10</v>
      </c>
      <c r="D8643" s="41">
        <v>2500</v>
      </c>
      <c r="E8643" s="23" t="s">
        <v>39</v>
      </c>
    </row>
    <row r="8644" spans="1:5" ht="13.2" x14ac:dyDescent="0.25">
      <c r="A8644" s="23">
        <v>8643</v>
      </c>
      <c r="B8644" s="22" t="s">
        <v>4</v>
      </c>
      <c r="C8644" s="23" t="s">
        <v>10</v>
      </c>
      <c r="D8644" s="41">
        <v>5000</v>
      </c>
      <c r="E8644" s="23" t="s">
        <v>40</v>
      </c>
    </row>
    <row r="8645" spans="1:5" ht="13.2" x14ac:dyDescent="0.25">
      <c r="A8645" s="23">
        <v>8644</v>
      </c>
      <c r="B8645" s="22" t="s">
        <v>4</v>
      </c>
      <c r="C8645" s="23" t="s">
        <v>14</v>
      </c>
      <c r="D8645" s="41">
        <v>2500</v>
      </c>
      <c r="E8645" s="23" t="s">
        <v>40</v>
      </c>
    </row>
    <row r="8646" spans="1:5" ht="13.2" x14ac:dyDescent="0.25">
      <c r="A8646" s="23">
        <v>8645</v>
      </c>
      <c r="B8646" s="22" t="s">
        <v>4</v>
      </c>
      <c r="C8646" s="23" t="s">
        <v>10</v>
      </c>
      <c r="D8646" s="41">
        <v>5000</v>
      </c>
      <c r="E8646" s="23" t="s">
        <v>39</v>
      </c>
    </row>
    <row r="8647" spans="1:5" ht="13.2" x14ac:dyDescent="0.25">
      <c r="A8647" s="23">
        <v>8646</v>
      </c>
      <c r="B8647" s="22" t="s">
        <v>4</v>
      </c>
      <c r="C8647" s="23" t="s">
        <v>14</v>
      </c>
      <c r="D8647" s="41">
        <v>500</v>
      </c>
      <c r="E8647" s="23" t="s">
        <v>39</v>
      </c>
    </row>
    <row r="8648" spans="1:5" ht="13.2" x14ac:dyDescent="0.25">
      <c r="A8648" s="23">
        <v>8647</v>
      </c>
      <c r="B8648" s="22" t="s">
        <v>4</v>
      </c>
      <c r="C8648" s="23" t="s">
        <v>10</v>
      </c>
      <c r="D8648" s="41">
        <v>5000</v>
      </c>
      <c r="E8648" s="23" t="s">
        <v>40</v>
      </c>
    </row>
    <row r="8649" spans="1:5" ht="13.2" x14ac:dyDescent="0.25">
      <c r="A8649" s="23">
        <v>8648</v>
      </c>
      <c r="B8649" s="22" t="s">
        <v>4</v>
      </c>
      <c r="C8649" s="23" t="s">
        <v>10</v>
      </c>
      <c r="D8649" s="41">
        <v>5000</v>
      </c>
      <c r="E8649" s="23" t="s">
        <v>39</v>
      </c>
    </row>
    <row r="8650" spans="1:5" ht="13.2" x14ac:dyDescent="0.25">
      <c r="A8650" s="23">
        <v>8649</v>
      </c>
      <c r="B8650" s="22" t="s">
        <v>4</v>
      </c>
      <c r="C8650" s="23" t="s">
        <v>14</v>
      </c>
      <c r="D8650" s="41">
        <v>3750</v>
      </c>
      <c r="E8650" s="23" t="s">
        <v>39</v>
      </c>
    </row>
    <row r="8651" spans="1:5" ht="13.2" x14ac:dyDescent="0.25">
      <c r="A8651" s="23">
        <v>8650</v>
      </c>
      <c r="B8651" s="22" t="s">
        <v>4</v>
      </c>
      <c r="C8651" s="23" t="s">
        <v>12</v>
      </c>
      <c r="D8651" s="41">
        <v>10000</v>
      </c>
      <c r="E8651" s="23" t="s">
        <v>39</v>
      </c>
    </row>
    <row r="8652" spans="1:5" ht="13.2" x14ac:dyDescent="0.25">
      <c r="A8652" s="23">
        <v>8651</v>
      </c>
      <c r="B8652" s="22" t="s">
        <v>4</v>
      </c>
      <c r="C8652" s="23" t="s">
        <v>12</v>
      </c>
      <c r="D8652" s="41">
        <v>10000</v>
      </c>
      <c r="E8652" s="23" t="s">
        <v>39</v>
      </c>
    </row>
    <row r="8653" spans="1:5" ht="13.2" x14ac:dyDescent="0.25">
      <c r="A8653" s="23">
        <v>8652</v>
      </c>
      <c r="B8653" s="22" t="s">
        <v>4</v>
      </c>
      <c r="C8653" s="23" t="s">
        <v>10</v>
      </c>
      <c r="D8653" s="41">
        <v>5000</v>
      </c>
      <c r="E8653" s="23" t="s">
        <v>39</v>
      </c>
    </row>
    <row r="8654" spans="1:5" ht="13.2" x14ac:dyDescent="0.25">
      <c r="A8654" s="23">
        <v>8653</v>
      </c>
      <c r="B8654" s="22" t="s">
        <v>4</v>
      </c>
      <c r="C8654" s="23" t="s">
        <v>14</v>
      </c>
      <c r="D8654" s="41">
        <v>2750</v>
      </c>
      <c r="E8654" s="23" t="s">
        <v>39</v>
      </c>
    </row>
    <row r="8655" spans="1:5" ht="13.2" x14ac:dyDescent="0.25">
      <c r="A8655" s="23">
        <v>8654</v>
      </c>
      <c r="B8655" s="22" t="s">
        <v>4</v>
      </c>
      <c r="C8655" s="23" t="s">
        <v>13</v>
      </c>
      <c r="D8655" s="41">
        <v>11250</v>
      </c>
      <c r="E8655" s="23" t="s">
        <v>39</v>
      </c>
    </row>
    <row r="8656" spans="1:5" ht="13.2" x14ac:dyDescent="0.25">
      <c r="A8656" s="23">
        <v>8655</v>
      </c>
      <c r="B8656" s="22" t="s">
        <v>4</v>
      </c>
      <c r="C8656" s="23" t="s">
        <v>12</v>
      </c>
      <c r="D8656" s="41">
        <v>12500</v>
      </c>
      <c r="E8656" s="23" t="s">
        <v>39</v>
      </c>
    </row>
    <row r="8657" spans="1:5" ht="13.2" x14ac:dyDescent="0.25">
      <c r="A8657" s="23">
        <v>8656</v>
      </c>
      <c r="B8657" s="22" t="s">
        <v>4</v>
      </c>
      <c r="C8657" s="23" t="s">
        <v>11</v>
      </c>
      <c r="D8657" s="41">
        <v>9000</v>
      </c>
      <c r="E8657" s="23" t="s">
        <v>39</v>
      </c>
    </row>
    <row r="8658" spans="1:5" ht="13.2" x14ac:dyDescent="0.25">
      <c r="A8658" s="23">
        <v>8657</v>
      </c>
      <c r="B8658" s="22" t="s">
        <v>4</v>
      </c>
      <c r="C8658" s="23" t="s">
        <v>10</v>
      </c>
      <c r="D8658" s="41">
        <v>10000</v>
      </c>
      <c r="E8658" s="23" t="s">
        <v>39</v>
      </c>
    </row>
    <row r="8659" spans="1:5" ht="13.2" x14ac:dyDescent="0.25">
      <c r="A8659" s="23">
        <v>8658</v>
      </c>
      <c r="B8659" s="22" t="s">
        <v>4</v>
      </c>
      <c r="C8659" s="23" t="s">
        <v>10</v>
      </c>
      <c r="D8659" s="41">
        <v>15000</v>
      </c>
      <c r="E8659" s="23" t="s">
        <v>39</v>
      </c>
    </row>
    <row r="8660" spans="1:5" ht="13.2" x14ac:dyDescent="0.25">
      <c r="A8660" s="23">
        <v>8659</v>
      </c>
      <c r="B8660" s="22" t="s">
        <v>4</v>
      </c>
      <c r="C8660" s="23" t="s">
        <v>14</v>
      </c>
      <c r="D8660" s="41">
        <v>255000</v>
      </c>
      <c r="E8660" s="23" t="s">
        <v>39</v>
      </c>
    </row>
    <row r="8661" spans="1:5" ht="13.2" x14ac:dyDescent="0.25">
      <c r="A8661" s="23">
        <v>8660</v>
      </c>
      <c r="B8661" s="22" t="s">
        <v>4</v>
      </c>
      <c r="C8661" s="23" t="s">
        <v>13</v>
      </c>
      <c r="D8661" s="41">
        <v>22500</v>
      </c>
      <c r="E8661" s="23" t="s">
        <v>39</v>
      </c>
    </row>
    <row r="8662" spans="1:5" ht="13.2" x14ac:dyDescent="0.25">
      <c r="A8662" s="23">
        <v>8661</v>
      </c>
      <c r="B8662" s="22" t="s">
        <v>4</v>
      </c>
      <c r="C8662" s="23" t="s">
        <v>12</v>
      </c>
      <c r="D8662" s="41">
        <v>8750</v>
      </c>
      <c r="E8662" s="23" t="s">
        <v>39</v>
      </c>
    </row>
    <row r="8663" spans="1:5" ht="13.2" x14ac:dyDescent="0.25">
      <c r="A8663" s="23">
        <v>8662</v>
      </c>
      <c r="B8663" s="22" t="s">
        <v>4</v>
      </c>
      <c r="C8663" s="23" t="s">
        <v>13</v>
      </c>
      <c r="D8663" s="41">
        <v>3750</v>
      </c>
      <c r="E8663" s="23" t="s">
        <v>39</v>
      </c>
    </row>
    <row r="8664" spans="1:5" ht="13.2" x14ac:dyDescent="0.25">
      <c r="A8664" s="23">
        <v>8663</v>
      </c>
      <c r="B8664" s="22" t="s">
        <v>4</v>
      </c>
      <c r="C8664" s="23" t="s">
        <v>13</v>
      </c>
      <c r="D8664" s="41">
        <v>3750</v>
      </c>
      <c r="E8664" s="23" t="s">
        <v>39</v>
      </c>
    </row>
    <row r="8665" spans="1:5" ht="13.2" x14ac:dyDescent="0.25">
      <c r="A8665" s="23">
        <v>8664</v>
      </c>
      <c r="B8665" s="22" t="s">
        <v>4</v>
      </c>
      <c r="C8665" s="23" t="s">
        <v>14</v>
      </c>
      <c r="D8665" s="41">
        <v>7500</v>
      </c>
      <c r="E8665" s="23" t="s">
        <v>39</v>
      </c>
    </row>
    <row r="8666" spans="1:5" ht="13.2" x14ac:dyDescent="0.25">
      <c r="A8666" s="23">
        <v>8665</v>
      </c>
      <c r="B8666" s="22" t="s">
        <v>4</v>
      </c>
      <c r="C8666" s="23" t="s">
        <v>13</v>
      </c>
      <c r="D8666" s="41">
        <v>5000</v>
      </c>
      <c r="E8666" s="23" t="s">
        <v>39</v>
      </c>
    </row>
    <row r="8667" spans="1:5" ht="13.2" x14ac:dyDescent="0.25">
      <c r="A8667" s="23">
        <v>8666</v>
      </c>
      <c r="B8667" s="22" t="s">
        <v>4</v>
      </c>
      <c r="C8667" s="23" t="s">
        <v>10</v>
      </c>
      <c r="D8667" s="41">
        <v>5000</v>
      </c>
      <c r="E8667" s="23" t="s">
        <v>40</v>
      </c>
    </row>
    <row r="8668" spans="1:5" ht="13.2" x14ac:dyDescent="0.25">
      <c r="A8668" s="23">
        <v>8667</v>
      </c>
      <c r="B8668" s="22" t="s">
        <v>4</v>
      </c>
      <c r="C8668" s="23" t="s">
        <v>14</v>
      </c>
      <c r="D8668" s="41">
        <v>5000</v>
      </c>
      <c r="E8668" s="23" t="s">
        <v>40</v>
      </c>
    </row>
    <row r="8669" spans="1:5" ht="13.2" x14ac:dyDescent="0.25">
      <c r="A8669" s="23">
        <v>8668</v>
      </c>
      <c r="B8669" s="22" t="s">
        <v>4</v>
      </c>
      <c r="C8669" s="23" t="s">
        <v>14</v>
      </c>
      <c r="D8669" s="41">
        <v>3000</v>
      </c>
      <c r="E8669" s="23" t="s">
        <v>40</v>
      </c>
    </row>
    <row r="8670" spans="1:5" ht="13.2" x14ac:dyDescent="0.25">
      <c r="A8670" s="23">
        <v>8669</v>
      </c>
      <c r="B8670" s="22" t="s">
        <v>4</v>
      </c>
      <c r="C8670" s="23" t="s">
        <v>14</v>
      </c>
      <c r="D8670" s="41">
        <v>2750</v>
      </c>
      <c r="E8670" s="23" t="s">
        <v>40</v>
      </c>
    </row>
    <row r="8671" spans="1:5" ht="13.2" x14ac:dyDescent="0.25">
      <c r="A8671" s="23">
        <v>8670</v>
      </c>
      <c r="B8671" s="22" t="s">
        <v>4</v>
      </c>
      <c r="C8671" s="23" t="s">
        <v>14</v>
      </c>
      <c r="D8671" s="41">
        <v>1000</v>
      </c>
      <c r="E8671" s="23" t="s">
        <v>40</v>
      </c>
    </row>
    <row r="8672" spans="1:5" ht="13.2" x14ac:dyDescent="0.25">
      <c r="A8672" s="23">
        <v>8671</v>
      </c>
      <c r="B8672" s="22" t="s">
        <v>4</v>
      </c>
      <c r="C8672" s="23" t="s">
        <v>14</v>
      </c>
      <c r="D8672" s="41">
        <v>1750</v>
      </c>
      <c r="E8672" s="23" t="s">
        <v>40</v>
      </c>
    </row>
    <row r="8673" spans="1:5" ht="13.2" x14ac:dyDescent="0.25">
      <c r="A8673" s="23">
        <v>8672</v>
      </c>
      <c r="B8673" s="22" t="s">
        <v>4</v>
      </c>
      <c r="C8673" s="23" t="s">
        <v>10</v>
      </c>
      <c r="D8673" s="41">
        <v>12500</v>
      </c>
      <c r="E8673" s="23" t="s">
        <v>40</v>
      </c>
    </row>
    <row r="8674" spans="1:5" ht="13.2" x14ac:dyDescent="0.25">
      <c r="A8674" s="23">
        <v>8673</v>
      </c>
      <c r="B8674" s="22" t="s">
        <v>4</v>
      </c>
      <c r="C8674" s="23" t="s">
        <v>14</v>
      </c>
      <c r="D8674" s="41">
        <v>15000</v>
      </c>
      <c r="E8674" s="23" t="s">
        <v>40</v>
      </c>
    </row>
    <row r="8675" spans="1:5" ht="13.2" x14ac:dyDescent="0.25">
      <c r="A8675" s="23">
        <v>8674</v>
      </c>
      <c r="B8675" s="22" t="s">
        <v>4</v>
      </c>
      <c r="C8675" s="23" t="s">
        <v>11</v>
      </c>
      <c r="D8675" s="41">
        <v>38500</v>
      </c>
      <c r="E8675" s="23" t="s">
        <v>40</v>
      </c>
    </row>
    <row r="8676" spans="1:5" ht="13.2" x14ac:dyDescent="0.25">
      <c r="A8676" s="23">
        <v>8675</v>
      </c>
      <c r="B8676" s="22" t="s">
        <v>4</v>
      </c>
      <c r="C8676" s="23" t="s">
        <v>11</v>
      </c>
      <c r="D8676" s="41">
        <v>38500</v>
      </c>
      <c r="E8676" s="23" t="s">
        <v>39</v>
      </c>
    </row>
    <row r="8677" spans="1:5" ht="13.2" x14ac:dyDescent="0.25">
      <c r="A8677" s="23">
        <v>8676</v>
      </c>
      <c r="B8677" s="22" t="s">
        <v>4</v>
      </c>
      <c r="C8677" s="23" t="s">
        <v>11</v>
      </c>
      <c r="D8677" s="41">
        <v>9500</v>
      </c>
      <c r="E8677" s="23" t="s">
        <v>39</v>
      </c>
    </row>
    <row r="8678" spans="1:5" ht="13.2" x14ac:dyDescent="0.25">
      <c r="A8678" s="23">
        <v>8677</v>
      </c>
      <c r="B8678" s="22" t="s">
        <v>4</v>
      </c>
      <c r="C8678" s="23" t="s">
        <v>10</v>
      </c>
      <c r="D8678" s="41">
        <v>5000</v>
      </c>
      <c r="E8678" s="23" t="s">
        <v>39</v>
      </c>
    </row>
    <row r="8679" spans="1:5" ht="13.2" x14ac:dyDescent="0.25">
      <c r="A8679" s="23">
        <v>8678</v>
      </c>
      <c r="B8679" s="22" t="s">
        <v>4</v>
      </c>
      <c r="C8679" s="23" t="s">
        <v>14</v>
      </c>
      <c r="D8679" s="41">
        <v>9750</v>
      </c>
      <c r="E8679" s="23" t="s">
        <v>39</v>
      </c>
    </row>
    <row r="8680" spans="1:5" ht="13.2" x14ac:dyDescent="0.25">
      <c r="A8680" s="23">
        <v>8679</v>
      </c>
      <c r="B8680" s="22" t="s">
        <v>4</v>
      </c>
      <c r="C8680" s="23" t="s">
        <v>14</v>
      </c>
      <c r="D8680" s="41">
        <v>3500</v>
      </c>
      <c r="E8680" s="23" t="s">
        <v>39</v>
      </c>
    </row>
    <row r="8681" spans="1:5" ht="13.2" x14ac:dyDescent="0.25">
      <c r="A8681" s="23">
        <v>8680</v>
      </c>
      <c r="B8681" s="22" t="s">
        <v>4</v>
      </c>
      <c r="C8681" s="23" t="s">
        <v>13</v>
      </c>
      <c r="D8681" s="41">
        <v>7500</v>
      </c>
      <c r="E8681" s="23" t="s">
        <v>39</v>
      </c>
    </row>
    <row r="8682" spans="1:5" ht="13.2" x14ac:dyDescent="0.25">
      <c r="A8682" s="23">
        <v>8681</v>
      </c>
      <c r="B8682" s="22" t="s">
        <v>4</v>
      </c>
      <c r="C8682" s="23" t="s">
        <v>12</v>
      </c>
      <c r="D8682" s="41">
        <v>12500</v>
      </c>
      <c r="E8682" s="23" t="s">
        <v>39</v>
      </c>
    </row>
    <row r="8683" spans="1:5" ht="13.2" x14ac:dyDescent="0.25">
      <c r="A8683" s="23">
        <v>8682</v>
      </c>
      <c r="B8683" s="22" t="s">
        <v>4</v>
      </c>
      <c r="C8683" s="23" t="s">
        <v>10</v>
      </c>
      <c r="D8683" s="41">
        <v>5000</v>
      </c>
      <c r="E8683" s="23" t="s">
        <v>39</v>
      </c>
    </row>
    <row r="8684" spans="1:5" ht="13.2" x14ac:dyDescent="0.25">
      <c r="A8684" s="23">
        <v>8683</v>
      </c>
      <c r="B8684" s="22" t="s">
        <v>4</v>
      </c>
      <c r="C8684" s="23" t="s">
        <v>14</v>
      </c>
      <c r="D8684" s="41">
        <v>14500</v>
      </c>
      <c r="E8684" s="23" t="s">
        <v>39</v>
      </c>
    </row>
    <row r="8685" spans="1:5" ht="13.2" x14ac:dyDescent="0.25">
      <c r="A8685" s="23">
        <v>8684</v>
      </c>
      <c r="B8685" s="22" t="s">
        <v>4</v>
      </c>
      <c r="C8685" s="23" t="s">
        <v>13</v>
      </c>
      <c r="D8685" s="41">
        <v>11250</v>
      </c>
      <c r="E8685" s="23" t="s">
        <v>39</v>
      </c>
    </row>
    <row r="8686" spans="1:5" ht="13.2" x14ac:dyDescent="0.25">
      <c r="A8686" s="23">
        <v>8685</v>
      </c>
      <c r="B8686" s="22" t="s">
        <v>4</v>
      </c>
      <c r="C8686" s="23" t="s">
        <v>12</v>
      </c>
      <c r="D8686" s="41">
        <v>12500</v>
      </c>
      <c r="E8686" s="23" t="s">
        <v>39</v>
      </c>
    </row>
    <row r="8687" spans="1:5" ht="13.2" x14ac:dyDescent="0.25">
      <c r="A8687" s="23">
        <v>8686</v>
      </c>
      <c r="B8687" s="22" t="s">
        <v>4</v>
      </c>
      <c r="C8687" s="23" t="s">
        <v>10</v>
      </c>
      <c r="D8687" s="41">
        <v>7500</v>
      </c>
      <c r="E8687" s="23" t="s">
        <v>39</v>
      </c>
    </row>
    <row r="8688" spans="1:5" ht="13.2" x14ac:dyDescent="0.25">
      <c r="A8688" s="23">
        <v>8687</v>
      </c>
      <c r="B8688" s="22" t="s">
        <v>4</v>
      </c>
      <c r="C8688" s="23" t="s">
        <v>14</v>
      </c>
      <c r="D8688" s="41">
        <v>1500</v>
      </c>
      <c r="E8688" s="23" t="s">
        <v>39</v>
      </c>
    </row>
    <row r="8689" spans="1:5" ht="13.2" x14ac:dyDescent="0.25">
      <c r="A8689" s="23">
        <v>8688</v>
      </c>
      <c r="B8689" s="22" t="s">
        <v>4</v>
      </c>
      <c r="C8689" s="23" t="s">
        <v>14</v>
      </c>
      <c r="D8689" s="41">
        <v>5500</v>
      </c>
      <c r="E8689" s="23" t="s">
        <v>39</v>
      </c>
    </row>
    <row r="8690" spans="1:5" ht="13.2" x14ac:dyDescent="0.25">
      <c r="A8690" s="23">
        <v>8689</v>
      </c>
      <c r="B8690" s="22" t="s">
        <v>4</v>
      </c>
      <c r="C8690" s="23" t="s">
        <v>14</v>
      </c>
      <c r="D8690" s="41">
        <v>500</v>
      </c>
      <c r="E8690" s="23" t="s">
        <v>39</v>
      </c>
    </row>
    <row r="8691" spans="1:5" ht="13.2" x14ac:dyDescent="0.25">
      <c r="A8691" s="23">
        <v>8690</v>
      </c>
      <c r="B8691" s="22" t="s">
        <v>4</v>
      </c>
      <c r="C8691" s="23" t="s">
        <v>13</v>
      </c>
      <c r="D8691" s="41">
        <v>7500</v>
      </c>
      <c r="E8691" s="23" t="s">
        <v>39</v>
      </c>
    </row>
    <row r="8692" spans="1:5" ht="13.2" x14ac:dyDescent="0.25">
      <c r="A8692" s="23">
        <v>8691</v>
      </c>
      <c r="B8692" s="22" t="s">
        <v>4</v>
      </c>
      <c r="C8692" s="23" t="s">
        <v>12</v>
      </c>
      <c r="D8692" s="41">
        <v>10000</v>
      </c>
      <c r="E8692" s="23" t="s">
        <v>39</v>
      </c>
    </row>
    <row r="8693" spans="1:5" ht="13.2" x14ac:dyDescent="0.25">
      <c r="A8693" s="23">
        <v>8692</v>
      </c>
      <c r="B8693" s="22" t="s">
        <v>4</v>
      </c>
      <c r="C8693" s="23" t="s">
        <v>10</v>
      </c>
      <c r="D8693" s="41">
        <v>7500</v>
      </c>
      <c r="E8693" s="23" t="s">
        <v>39</v>
      </c>
    </row>
    <row r="8694" spans="1:5" ht="13.2" x14ac:dyDescent="0.25">
      <c r="A8694" s="23">
        <v>8693</v>
      </c>
      <c r="B8694" s="22" t="s">
        <v>4</v>
      </c>
      <c r="C8694" s="23" t="s">
        <v>12</v>
      </c>
      <c r="D8694" s="41">
        <v>8750</v>
      </c>
      <c r="E8694" s="23" t="s">
        <v>39</v>
      </c>
    </row>
    <row r="8695" spans="1:5" ht="13.2" x14ac:dyDescent="0.25">
      <c r="A8695" s="23">
        <v>8694</v>
      </c>
      <c r="B8695" s="22" t="s">
        <v>4</v>
      </c>
      <c r="C8695" s="23" t="s">
        <v>11</v>
      </c>
      <c r="D8695" s="41">
        <v>6000</v>
      </c>
      <c r="E8695" s="23" t="s">
        <v>39</v>
      </c>
    </row>
    <row r="8696" spans="1:5" ht="13.2" x14ac:dyDescent="0.25">
      <c r="A8696" s="23">
        <v>8695</v>
      </c>
      <c r="B8696" s="22" t="s">
        <v>4</v>
      </c>
      <c r="C8696" s="23" t="s">
        <v>13</v>
      </c>
      <c r="D8696" s="41">
        <v>7500</v>
      </c>
      <c r="E8696" s="23" t="s">
        <v>39</v>
      </c>
    </row>
    <row r="8697" spans="1:5" ht="13.2" x14ac:dyDescent="0.25">
      <c r="A8697" s="23">
        <v>8696</v>
      </c>
      <c r="B8697" s="22" t="s">
        <v>4</v>
      </c>
      <c r="C8697" s="23" t="s">
        <v>12</v>
      </c>
      <c r="D8697" s="41">
        <v>10000</v>
      </c>
      <c r="E8697" s="23" t="s">
        <v>39</v>
      </c>
    </row>
    <row r="8698" spans="1:5" ht="13.2" x14ac:dyDescent="0.25">
      <c r="A8698" s="23">
        <v>8697</v>
      </c>
      <c r="B8698" s="22" t="s">
        <v>4</v>
      </c>
      <c r="C8698" s="23" t="s">
        <v>14</v>
      </c>
      <c r="D8698" s="41">
        <v>1500</v>
      </c>
      <c r="E8698" s="23" t="s">
        <v>39</v>
      </c>
    </row>
    <row r="8699" spans="1:5" ht="13.2" x14ac:dyDescent="0.25">
      <c r="A8699" s="23">
        <v>8698</v>
      </c>
      <c r="B8699" s="22" t="s">
        <v>4</v>
      </c>
      <c r="C8699" s="23" t="s">
        <v>13</v>
      </c>
      <c r="D8699" s="41">
        <v>3750</v>
      </c>
      <c r="E8699" s="23" t="s">
        <v>39</v>
      </c>
    </row>
    <row r="8700" spans="1:5" ht="13.2" x14ac:dyDescent="0.25">
      <c r="A8700" s="23">
        <v>8699</v>
      </c>
      <c r="B8700" s="22" t="s">
        <v>4</v>
      </c>
      <c r="C8700" s="23" t="s">
        <v>12</v>
      </c>
      <c r="D8700" s="41">
        <v>8750</v>
      </c>
      <c r="E8700" s="23" t="s">
        <v>39</v>
      </c>
    </row>
    <row r="8701" spans="1:5" ht="13.2" x14ac:dyDescent="0.25">
      <c r="A8701" s="23">
        <v>8700</v>
      </c>
      <c r="B8701" s="22" t="s">
        <v>4</v>
      </c>
      <c r="C8701" s="23" t="s">
        <v>13</v>
      </c>
      <c r="D8701" s="41">
        <v>7500</v>
      </c>
      <c r="E8701" s="23" t="s">
        <v>39</v>
      </c>
    </row>
    <row r="8702" spans="1:5" ht="13.2" x14ac:dyDescent="0.25">
      <c r="A8702" s="23">
        <v>8701</v>
      </c>
      <c r="B8702" s="22" t="s">
        <v>4</v>
      </c>
      <c r="C8702" s="23" t="s">
        <v>10</v>
      </c>
      <c r="D8702" s="41">
        <v>5000</v>
      </c>
      <c r="E8702" s="23" t="s">
        <v>39</v>
      </c>
    </row>
    <row r="8703" spans="1:5" ht="13.2" x14ac:dyDescent="0.25">
      <c r="A8703" s="23">
        <v>8702</v>
      </c>
      <c r="B8703" s="22" t="s">
        <v>4</v>
      </c>
      <c r="C8703" s="23" t="s">
        <v>14</v>
      </c>
      <c r="D8703" s="41">
        <v>7500</v>
      </c>
      <c r="E8703" s="23" t="s">
        <v>39</v>
      </c>
    </row>
    <row r="8704" spans="1:5" ht="13.2" x14ac:dyDescent="0.25">
      <c r="A8704" s="23">
        <v>8703</v>
      </c>
      <c r="B8704" s="22" t="s">
        <v>4</v>
      </c>
      <c r="C8704" s="23" t="s">
        <v>13</v>
      </c>
      <c r="D8704" s="41">
        <v>3750</v>
      </c>
      <c r="E8704" s="23" t="s">
        <v>39</v>
      </c>
    </row>
    <row r="8705" spans="1:5" ht="13.2" x14ac:dyDescent="0.25">
      <c r="A8705" s="23">
        <v>8704</v>
      </c>
      <c r="B8705" s="22" t="s">
        <v>4</v>
      </c>
      <c r="C8705" s="23" t="s">
        <v>12</v>
      </c>
      <c r="D8705" s="41">
        <v>8750</v>
      </c>
      <c r="E8705" s="23" t="s">
        <v>39</v>
      </c>
    </row>
    <row r="8706" spans="1:5" ht="13.2" x14ac:dyDescent="0.25">
      <c r="A8706" s="23">
        <v>8705</v>
      </c>
      <c r="B8706" s="22" t="s">
        <v>4</v>
      </c>
      <c r="C8706" s="23" t="s">
        <v>11</v>
      </c>
      <c r="D8706" s="41">
        <v>4000</v>
      </c>
      <c r="E8706" s="23" t="s">
        <v>39</v>
      </c>
    </row>
    <row r="8707" spans="1:5" ht="13.2" x14ac:dyDescent="0.25">
      <c r="A8707" s="23">
        <v>8706</v>
      </c>
      <c r="B8707" s="22" t="s">
        <v>4</v>
      </c>
      <c r="C8707" s="23" t="s">
        <v>10</v>
      </c>
      <c r="D8707" s="41">
        <v>7500</v>
      </c>
      <c r="E8707" s="23" t="s">
        <v>40</v>
      </c>
    </row>
    <row r="8708" spans="1:5" ht="13.2" x14ac:dyDescent="0.25">
      <c r="A8708" s="23">
        <v>8707</v>
      </c>
      <c r="B8708" s="22" t="s">
        <v>4</v>
      </c>
      <c r="C8708" s="23" t="s">
        <v>14</v>
      </c>
      <c r="D8708" s="41">
        <v>9750</v>
      </c>
      <c r="E8708" s="23" t="s">
        <v>40</v>
      </c>
    </row>
    <row r="8709" spans="1:5" ht="13.2" x14ac:dyDescent="0.25">
      <c r="A8709" s="23">
        <v>8708</v>
      </c>
      <c r="B8709" s="22" t="s">
        <v>4</v>
      </c>
      <c r="C8709" s="23" t="s">
        <v>14</v>
      </c>
      <c r="D8709" s="41">
        <v>2000</v>
      </c>
      <c r="E8709" s="23" t="s">
        <v>40</v>
      </c>
    </row>
    <row r="8710" spans="1:5" ht="13.2" x14ac:dyDescent="0.25">
      <c r="A8710" s="23">
        <v>8709</v>
      </c>
      <c r="B8710" s="22" t="s">
        <v>4</v>
      </c>
      <c r="C8710" s="23" t="s">
        <v>14</v>
      </c>
      <c r="D8710" s="41">
        <v>1000</v>
      </c>
      <c r="E8710" s="23" t="s">
        <v>40</v>
      </c>
    </row>
    <row r="8711" spans="1:5" ht="13.2" x14ac:dyDescent="0.25">
      <c r="A8711" s="23">
        <v>8710</v>
      </c>
      <c r="B8711" s="22" t="s">
        <v>4</v>
      </c>
      <c r="C8711" s="23" t="s">
        <v>13</v>
      </c>
      <c r="D8711" s="41">
        <v>7500</v>
      </c>
      <c r="E8711" s="23" t="s">
        <v>40</v>
      </c>
    </row>
    <row r="8712" spans="1:5" ht="13.2" x14ac:dyDescent="0.25">
      <c r="A8712" s="23">
        <v>8711</v>
      </c>
      <c r="B8712" s="22" t="s">
        <v>4</v>
      </c>
      <c r="C8712" s="23" t="s">
        <v>12</v>
      </c>
      <c r="D8712" s="41">
        <v>12500</v>
      </c>
      <c r="E8712" s="23" t="s">
        <v>40</v>
      </c>
    </row>
    <row r="8713" spans="1:5" ht="13.2" x14ac:dyDescent="0.25">
      <c r="A8713" s="23">
        <v>8712</v>
      </c>
      <c r="B8713" s="22" t="s">
        <v>4</v>
      </c>
      <c r="C8713" s="23" t="s">
        <v>11</v>
      </c>
      <c r="D8713" s="41">
        <v>5500</v>
      </c>
      <c r="E8713" s="23" t="s">
        <v>40</v>
      </c>
    </row>
    <row r="8714" spans="1:5" ht="13.2" x14ac:dyDescent="0.25">
      <c r="A8714" s="23">
        <v>8713</v>
      </c>
      <c r="B8714" s="22" t="s">
        <v>4</v>
      </c>
      <c r="C8714" s="23" t="s">
        <v>13</v>
      </c>
      <c r="D8714" s="41">
        <v>3750</v>
      </c>
      <c r="E8714" s="23" t="s">
        <v>40</v>
      </c>
    </row>
    <row r="8715" spans="1:5" ht="13.2" x14ac:dyDescent="0.25">
      <c r="A8715" s="23">
        <v>8714</v>
      </c>
      <c r="B8715" s="22" t="s">
        <v>4</v>
      </c>
      <c r="C8715" s="23" t="s">
        <v>13</v>
      </c>
      <c r="D8715" s="41">
        <v>7500</v>
      </c>
      <c r="E8715" s="23" t="s">
        <v>40</v>
      </c>
    </row>
    <row r="8716" spans="1:5" ht="13.2" x14ac:dyDescent="0.25">
      <c r="A8716" s="23">
        <v>8715</v>
      </c>
      <c r="B8716" s="22" t="s">
        <v>4</v>
      </c>
      <c r="C8716" s="23" t="s">
        <v>10</v>
      </c>
      <c r="D8716" s="41">
        <v>5000</v>
      </c>
      <c r="E8716" s="23" t="s">
        <v>40</v>
      </c>
    </row>
    <row r="8717" spans="1:5" ht="13.2" x14ac:dyDescent="0.25">
      <c r="A8717" s="23">
        <v>8716</v>
      </c>
      <c r="B8717" s="22" t="s">
        <v>4</v>
      </c>
      <c r="C8717" s="23" t="s">
        <v>10</v>
      </c>
      <c r="D8717" s="41">
        <v>5000</v>
      </c>
      <c r="E8717" s="23" t="s">
        <v>39</v>
      </c>
    </row>
    <row r="8718" spans="1:5" ht="13.2" x14ac:dyDescent="0.25">
      <c r="A8718" s="23">
        <v>8717</v>
      </c>
      <c r="B8718" s="22" t="s">
        <v>4</v>
      </c>
      <c r="C8718" s="23" t="s">
        <v>14</v>
      </c>
      <c r="D8718" s="41">
        <v>5000</v>
      </c>
      <c r="E8718" s="23" t="s">
        <v>39</v>
      </c>
    </row>
    <row r="8719" spans="1:5" ht="13.2" x14ac:dyDescent="0.25">
      <c r="A8719" s="23">
        <v>8718</v>
      </c>
      <c r="B8719" s="22" t="s">
        <v>4</v>
      </c>
      <c r="C8719" s="23" t="s">
        <v>10</v>
      </c>
      <c r="D8719" s="41">
        <v>5000</v>
      </c>
      <c r="E8719" s="23" t="s">
        <v>40</v>
      </c>
    </row>
    <row r="8720" spans="1:5" ht="13.2" x14ac:dyDescent="0.25">
      <c r="A8720" s="23">
        <v>8719</v>
      </c>
      <c r="B8720" s="22" t="s">
        <v>4</v>
      </c>
      <c r="C8720" s="23" t="s">
        <v>14</v>
      </c>
      <c r="D8720" s="41">
        <v>6000</v>
      </c>
      <c r="E8720" s="23" t="s">
        <v>40</v>
      </c>
    </row>
    <row r="8721" spans="1:5" ht="13.2" x14ac:dyDescent="0.25">
      <c r="A8721" s="23">
        <v>8720</v>
      </c>
      <c r="B8721" s="22" t="s">
        <v>4</v>
      </c>
      <c r="C8721" s="23" t="s">
        <v>14</v>
      </c>
      <c r="D8721" s="41">
        <v>14500</v>
      </c>
      <c r="E8721" s="23" t="s">
        <v>40</v>
      </c>
    </row>
    <row r="8722" spans="1:5" ht="13.2" x14ac:dyDescent="0.25">
      <c r="A8722" s="23">
        <v>8721</v>
      </c>
      <c r="B8722" s="22" t="s">
        <v>4</v>
      </c>
      <c r="C8722" s="23" t="s">
        <v>13</v>
      </c>
      <c r="D8722" s="41">
        <v>22500</v>
      </c>
      <c r="E8722" s="23" t="s">
        <v>39</v>
      </c>
    </row>
    <row r="8723" spans="1:5" ht="13.2" x14ac:dyDescent="0.25">
      <c r="A8723" s="23">
        <v>8722</v>
      </c>
      <c r="B8723" s="22" t="s">
        <v>4</v>
      </c>
      <c r="C8723" s="23" t="s">
        <v>13</v>
      </c>
      <c r="D8723" s="41">
        <v>11250</v>
      </c>
      <c r="E8723" s="23" t="s">
        <v>40</v>
      </c>
    </row>
    <row r="8724" spans="1:5" ht="13.2" x14ac:dyDescent="0.25">
      <c r="A8724" s="23">
        <v>8723</v>
      </c>
      <c r="B8724" s="22" t="s">
        <v>4</v>
      </c>
      <c r="C8724" s="23" t="s">
        <v>13</v>
      </c>
      <c r="D8724" s="41">
        <v>5000</v>
      </c>
      <c r="E8724" s="23" t="s">
        <v>40</v>
      </c>
    </row>
    <row r="8725" spans="1:5" ht="13.2" x14ac:dyDescent="0.25">
      <c r="A8725" s="23">
        <v>8724</v>
      </c>
      <c r="B8725" s="22" t="s">
        <v>4</v>
      </c>
      <c r="C8725" s="23" t="s">
        <v>10</v>
      </c>
      <c r="D8725" s="41">
        <v>5000</v>
      </c>
      <c r="E8725" s="23" t="s">
        <v>40</v>
      </c>
    </row>
    <row r="8726" spans="1:5" ht="13.2" x14ac:dyDescent="0.25">
      <c r="A8726" s="23">
        <v>8725</v>
      </c>
      <c r="B8726" s="22" t="s">
        <v>4</v>
      </c>
      <c r="C8726" s="23" t="s">
        <v>14</v>
      </c>
      <c r="D8726" s="41">
        <v>6250</v>
      </c>
      <c r="E8726" s="23" t="s">
        <v>40</v>
      </c>
    </row>
    <row r="8727" spans="1:5" ht="13.2" x14ac:dyDescent="0.25">
      <c r="A8727" s="23">
        <v>8726</v>
      </c>
      <c r="B8727" s="22" t="s">
        <v>4</v>
      </c>
      <c r="C8727" s="23" t="s">
        <v>14</v>
      </c>
      <c r="D8727" s="41">
        <v>4750</v>
      </c>
      <c r="E8727" s="23" t="s">
        <v>40</v>
      </c>
    </row>
    <row r="8728" spans="1:5" ht="13.2" x14ac:dyDescent="0.25">
      <c r="A8728" s="23">
        <v>8727</v>
      </c>
      <c r="B8728" s="22" t="s">
        <v>4</v>
      </c>
      <c r="C8728" s="23" t="s">
        <v>13</v>
      </c>
      <c r="D8728" s="41">
        <v>7500</v>
      </c>
      <c r="E8728" s="23" t="s">
        <v>40</v>
      </c>
    </row>
    <row r="8729" spans="1:5" ht="13.2" x14ac:dyDescent="0.25">
      <c r="A8729" s="23">
        <v>8728</v>
      </c>
      <c r="B8729" s="22" t="s">
        <v>4</v>
      </c>
      <c r="C8729" s="23" t="s">
        <v>13</v>
      </c>
      <c r="D8729" s="41">
        <v>3750</v>
      </c>
      <c r="E8729" s="23" t="s">
        <v>39</v>
      </c>
    </row>
    <row r="8730" spans="1:5" ht="13.2" x14ac:dyDescent="0.25">
      <c r="A8730" s="23">
        <v>8729</v>
      </c>
      <c r="B8730" s="22" t="s">
        <v>4</v>
      </c>
      <c r="C8730" s="23" t="s">
        <v>13</v>
      </c>
      <c r="D8730" s="41">
        <v>7500</v>
      </c>
      <c r="E8730" s="23" t="s">
        <v>40</v>
      </c>
    </row>
    <row r="8731" spans="1:5" ht="13.2" x14ac:dyDescent="0.25">
      <c r="A8731" s="23">
        <v>8730</v>
      </c>
      <c r="B8731" s="22" t="s">
        <v>4</v>
      </c>
      <c r="C8731" s="23" t="s">
        <v>10</v>
      </c>
      <c r="D8731" s="41">
        <v>2500</v>
      </c>
      <c r="E8731" s="23" t="s">
        <v>39</v>
      </c>
    </row>
    <row r="8732" spans="1:5" ht="13.2" x14ac:dyDescent="0.25">
      <c r="A8732" s="23">
        <v>8731</v>
      </c>
      <c r="B8732" s="22" t="s">
        <v>4</v>
      </c>
      <c r="C8732" s="23" t="s">
        <v>10</v>
      </c>
      <c r="D8732" s="41">
        <v>11000</v>
      </c>
      <c r="E8732" s="23" t="s">
        <v>39</v>
      </c>
    </row>
    <row r="8733" spans="1:5" ht="13.2" x14ac:dyDescent="0.25">
      <c r="A8733" s="23">
        <v>8732</v>
      </c>
      <c r="B8733" s="22" t="s">
        <v>4</v>
      </c>
      <c r="C8733" s="23" t="s">
        <v>14</v>
      </c>
      <c r="D8733" s="41">
        <v>3250</v>
      </c>
      <c r="E8733" s="23" t="s">
        <v>39</v>
      </c>
    </row>
    <row r="8734" spans="1:5" ht="13.2" x14ac:dyDescent="0.25">
      <c r="A8734" s="23">
        <v>8733</v>
      </c>
      <c r="B8734" s="22" t="s">
        <v>4</v>
      </c>
      <c r="C8734" s="23" t="s">
        <v>14</v>
      </c>
      <c r="D8734" s="41">
        <v>2250</v>
      </c>
      <c r="E8734" s="23" t="s">
        <v>39</v>
      </c>
    </row>
    <row r="8735" spans="1:5" ht="13.2" x14ac:dyDescent="0.25">
      <c r="A8735" s="23">
        <v>8734</v>
      </c>
      <c r="B8735" s="22" t="s">
        <v>4</v>
      </c>
      <c r="C8735" s="23" t="s">
        <v>14</v>
      </c>
      <c r="D8735" s="41">
        <v>4500</v>
      </c>
      <c r="E8735" s="23" t="s">
        <v>39</v>
      </c>
    </row>
    <row r="8736" spans="1:5" ht="13.2" x14ac:dyDescent="0.25">
      <c r="A8736" s="23">
        <v>8735</v>
      </c>
      <c r="B8736" s="22" t="s">
        <v>4</v>
      </c>
      <c r="C8736" s="23" t="s">
        <v>14</v>
      </c>
      <c r="D8736" s="41">
        <v>3250</v>
      </c>
      <c r="E8736" s="23" t="s">
        <v>39</v>
      </c>
    </row>
    <row r="8737" spans="1:5" ht="13.2" x14ac:dyDescent="0.25">
      <c r="A8737" s="23">
        <v>8736</v>
      </c>
      <c r="B8737" s="22" t="s">
        <v>4</v>
      </c>
      <c r="C8737" s="23" t="s">
        <v>14</v>
      </c>
      <c r="D8737" s="41">
        <v>15000</v>
      </c>
      <c r="E8737" s="23" t="s">
        <v>39</v>
      </c>
    </row>
    <row r="8738" spans="1:5" ht="13.2" x14ac:dyDescent="0.25">
      <c r="A8738" s="23">
        <v>8737</v>
      </c>
      <c r="B8738" s="22" t="s">
        <v>4</v>
      </c>
      <c r="C8738" s="23" t="s">
        <v>12</v>
      </c>
      <c r="D8738" s="41">
        <v>12500</v>
      </c>
      <c r="E8738" s="23" t="s">
        <v>39</v>
      </c>
    </row>
    <row r="8739" spans="1:5" ht="13.2" x14ac:dyDescent="0.25">
      <c r="A8739" s="23">
        <v>8738</v>
      </c>
      <c r="B8739" s="22" t="s">
        <v>4</v>
      </c>
      <c r="C8739" s="23" t="s">
        <v>10</v>
      </c>
      <c r="D8739" s="41">
        <v>12500</v>
      </c>
      <c r="E8739" s="23" t="s">
        <v>39</v>
      </c>
    </row>
    <row r="8740" spans="1:5" ht="13.2" x14ac:dyDescent="0.25">
      <c r="A8740" s="23">
        <v>8739</v>
      </c>
      <c r="B8740" s="22" t="s">
        <v>4</v>
      </c>
      <c r="C8740" s="23" t="s">
        <v>11</v>
      </c>
      <c r="D8740" s="41">
        <v>8500</v>
      </c>
      <c r="E8740" s="23" t="s">
        <v>39</v>
      </c>
    </row>
    <row r="8741" spans="1:5" ht="13.2" x14ac:dyDescent="0.25">
      <c r="A8741" s="23">
        <v>8740</v>
      </c>
      <c r="B8741" s="22" t="s">
        <v>4</v>
      </c>
      <c r="C8741" s="23" t="s">
        <v>10</v>
      </c>
      <c r="D8741" s="41">
        <v>7500</v>
      </c>
      <c r="E8741" s="23" t="s">
        <v>39</v>
      </c>
    </row>
    <row r="8742" spans="1:5" ht="13.2" x14ac:dyDescent="0.25">
      <c r="A8742" s="23">
        <v>8741</v>
      </c>
      <c r="B8742" s="22" t="s">
        <v>4</v>
      </c>
      <c r="C8742" s="23" t="s">
        <v>14</v>
      </c>
      <c r="D8742" s="41">
        <v>2500</v>
      </c>
      <c r="E8742" s="23" t="s">
        <v>39</v>
      </c>
    </row>
    <row r="8743" spans="1:5" ht="13.2" x14ac:dyDescent="0.25">
      <c r="A8743" s="23">
        <v>8742</v>
      </c>
      <c r="B8743" s="22" t="s">
        <v>4</v>
      </c>
      <c r="C8743" s="23" t="s">
        <v>14</v>
      </c>
      <c r="D8743" s="41">
        <v>3000</v>
      </c>
      <c r="E8743" s="23" t="s">
        <v>39</v>
      </c>
    </row>
    <row r="8744" spans="1:5" ht="13.2" x14ac:dyDescent="0.25">
      <c r="A8744" s="23">
        <v>8743</v>
      </c>
      <c r="B8744" s="22" t="s">
        <v>4</v>
      </c>
      <c r="C8744" s="23" t="s">
        <v>14</v>
      </c>
      <c r="D8744" s="41">
        <v>1000</v>
      </c>
      <c r="E8744" s="23" t="s">
        <v>39</v>
      </c>
    </row>
    <row r="8745" spans="1:5" ht="13.2" x14ac:dyDescent="0.25">
      <c r="A8745" s="23">
        <v>8744</v>
      </c>
      <c r="B8745" s="22" t="s">
        <v>4</v>
      </c>
      <c r="C8745" s="23" t="s">
        <v>12</v>
      </c>
      <c r="D8745" s="41">
        <v>7500</v>
      </c>
      <c r="E8745" s="23" t="s">
        <v>39</v>
      </c>
    </row>
    <row r="8746" spans="1:5" ht="13.2" x14ac:dyDescent="0.25">
      <c r="A8746" s="23">
        <v>8745</v>
      </c>
      <c r="B8746" s="22" t="s">
        <v>4</v>
      </c>
      <c r="C8746" s="23" t="s">
        <v>13</v>
      </c>
      <c r="D8746" s="41">
        <v>7500</v>
      </c>
      <c r="E8746" s="23" t="s">
        <v>39</v>
      </c>
    </row>
    <row r="8747" spans="1:5" ht="13.2" x14ac:dyDescent="0.25">
      <c r="A8747" s="23">
        <v>8746</v>
      </c>
      <c r="B8747" s="22" t="s">
        <v>4</v>
      </c>
      <c r="C8747" s="23" t="s">
        <v>11</v>
      </c>
      <c r="D8747" s="41">
        <v>6500</v>
      </c>
      <c r="E8747" s="23" t="s">
        <v>39</v>
      </c>
    </row>
    <row r="8748" spans="1:5" ht="13.2" x14ac:dyDescent="0.25">
      <c r="A8748" s="23">
        <v>8747</v>
      </c>
      <c r="B8748" s="22" t="s">
        <v>4</v>
      </c>
      <c r="C8748" s="23" t="s">
        <v>10</v>
      </c>
      <c r="D8748" s="41">
        <v>11000</v>
      </c>
      <c r="E8748" s="23" t="s">
        <v>39</v>
      </c>
    </row>
    <row r="8749" spans="1:5" ht="13.2" x14ac:dyDescent="0.25">
      <c r="A8749" s="23">
        <v>8748</v>
      </c>
      <c r="B8749" s="22" t="s">
        <v>4</v>
      </c>
      <c r="C8749" s="23" t="s">
        <v>14</v>
      </c>
      <c r="D8749" s="41">
        <v>11750</v>
      </c>
      <c r="E8749" s="23" t="s">
        <v>39</v>
      </c>
    </row>
    <row r="8750" spans="1:5" ht="13.2" x14ac:dyDescent="0.25">
      <c r="A8750" s="23">
        <v>8749</v>
      </c>
      <c r="B8750" s="22" t="s">
        <v>4</v>
      </c>
      <c r="C8750" s="23" t="s">
        <v>14</v>
      </c>
      <c r="D8750" s="41">
        <v>10500</v>
      </c>
      <c r="E8750" s="23" t="s">
        <v>39</v>
      </c>
    </row>
    <row r="8751" spans="1:5" ht="13.2" x14ac:dyDescent="0.25">
      <c r="A8751" s="23">
        <v>8750</v>
      </c>
      <c r="B8751" s="22" t="s">
        <v>4</v>
      </c>
      <c r="C8751" s="23" t="s">
        <v>14</v>
      </c>
      <c r="D8751" s="41">
        <v>8250</v>
      </c>
      <c r="E8751" s="23" t="s">
        <v>39</v>
      </c>
    </row>
    <row r="8752" spans="1:5" ht="13.2" x14ac:dyDescent="0.25">
      <c r="A8752" s="23">
        <v>8751</v>
      </c>
      <c r="B8752" s="22" t="s">
        <v>4</v>
      </c>
      <c r="C8752" s="23" t="s">
        <v>14</v>
      </c>
      <c r="D8752" s="41">
        <v>2500</v>
      </c>
      <c r="E8752" s="23" t="s">
        <v>39</v>
      </c>
    </row>
    <row r="8753" spans="1:5" ht="13.2" x14ac:dyDescent="0.25">
      <c r="A8753" s="23">
        <v>8752</v>
      </c>
      <c r="B8753" s="22" t="s">
        <v>4</v>
      </c>
      <c r="C8753" s="23" t="s">
        <v>14</v>
      </c>
      <c r="D8753" s="41">
        <v>2250</v>
      </c>
      <c r="E8753" s="23" t="s">
        <v>39</v>
      </c>
    </row>
    <row r="8754" spans="1:5" ht="13.2" x14ac:dyDescent="0.25">
      <c r="A8754" s="23">
        <v>8753</v>
      </c>
      <c r="B8754" s="22" t="s">
        <v>4</v>
      </c>
      <c r="C8754" s="23" t="s">
        <v>10</v>
      </c>
      <c r="D8754" s="41">
        <v>11000</v>
      </c>
      <c r="E8754" s="23" t="s">
        <v>39</v>
      </c>
    </row>
    <row r="8755" spans="1:5" ht="13.2" x14ac:dyDescent="0.25">
      <c r="A8755" s="23">
        <v>8754</v>
      </c>
      <c r="B8755" s="22" t="s">
        <v>4</v>
      </c>
      <c r="C8755" s="23" t="s">
        <v>14</v>
      </c>
      <c r="D8755" s="41">
        <v>10500</v>
      </c>
      <c r="E8755" s="23" t="s">
        <v>39</v>
      </c>
    </row>
    <row r="8756" spans="1:5" ht="13.2" x14ac:dyDescent="0.25">
      <c r="A8756" s="23">
        <v>8755</v>
      </c>
      <c r="B8756" s="22" t="s">
        <v>4</v>
      </c>
      <c r="C8756" s="23" t="s">
        <v>14</v>
      </c>
      <c r="D8756" s="41">
        <v>2250</v>
      </c>
      <c r="E8756" s="23" t="s">
        <v>39</v>
      </c>
    </row>
    <row r="8757" spans="1:5" ht="13.2" x14ac:dyDescent="0.25">
      <c r="A8757" s="23">
        <v>8756</v>
      </c>
      <c r="B8757" s="22" t="s">
        <v>4</v>
      </c>
      <c r="C8757" s="23" t="s">
        <v>14</v>
      </c>
      <c r="D8757" s="41">
        <v>750</v>
      </c>
      <c r="E8757" s="23" t="s">
        <v>39</v>
      </c>
    </row>
    <row r="8758" spans="1:5" ht="13.2" x14ac:dyDescent="0.25">
      <c r="A8758" s="23">
        <v>8757</v>
      </c>
      <c r="B8758" s="22" t="s">
        <v>4</v>
      </c>
      <c r="C8758" s="23" t="s">
        <v>14</v>
      </c>
      <c r="D8758" s="41">
        <v>1750</v>
      </c>
      <c r="E8758" s="23" t="s">
        <v>39</v>
      </c>
    </row>
    <row r="8759" spans="1:5" ht="13.2" x14ac:dyDescent="0.25">
      <c r="A8759" s="23">
        <v>8758</v>
      </c>
      <c r="B8759" s="22" t="s">
        <v>4</v>
      </c>
      <c r="C8759" s="23" t="s">
        <v>13</v>
      </c>
      <c r="D8759" s="41">
        <v>3750</v>
      </c>
      <c r="E8759" s="23" t="s">
        <v>39</v>
      </c>
    </row>
    <row r="8760" spans="1:5" ht="13.2" x14ac:dyDescent="0.25">
      <c r="A8760" s="23">
        <v>8759</v>
      </c>
      <c r="B8760" s="22" t="s">
        <v>4</v>
      </c>
      <c r="C8760" s="23" t="s">
        <v>12</v>
      </c>
      <c r="D8760" s="41">
        <v>8750</v>
      </c>
      <c r="E8760" s="23" t="s">
        <v>39</v>
      </c>
    </row>
    <row r="8761" spans="1:5" ht="13.2" x14ac:dyDescent="0.25">
      <c r="A8761" s="23">
        <v>8760</v>
      </c>
      <c r="B8761" s="22" t="s">
        <v>4</v>
      </c>
      <c r="C8761" s="23" t="s">
        <v>10</v>
      </c>
      <c r="D8761" s="41">
        <v>11000</v>
      </c>
      <c r="E8761" s="23" t="s">
        <v>39</v>
      </c>
    </row>
    <row r="8762" spans="1:5" ht="13.2" x14ac:dyDescent="0.25">
      <c r="A8762" s="23">
        <v>8761</v>
      </c>
      <c r="B8762" s="22" t="s">
        <v>4</v>
      </c>
      <c r="C8762" s="23" t="s">
        <v>14</v>
      </c>
      <c r="D8762" s="41">
        <v>1250</v>
      </c>
      <c r="E8762" s="23" t="s">
        <v>39</v>
      </c>
    </row>
    <row r="8763" spans="1:5" ht="13.2" x14ac:dyDescent="0.25">
      <c r="A8763" s="23">
        <v>8762</v>
      </c>
      <c r="B8763" s="22" t="s">
        <v>4</v>
      </c>
      <c r="C8763" s="23" t="s">
        <v>14</v>
      </c>
      <c r="D8763" s="41">
        <v>3250</v>
      </c>
      <c r="E8763" s="23" t="s">
        <v>39</v>
      </c>
    </row>
    <row r="8764" spans="1:5" ht="13.2" x14ac:dyDescent="0.25">
      <c r="A8764" s="23">
        <v>8763</v>
      </c>
      <c r="B8764" s="22" t="s">
        <v>4</v>
      </c>
      <c r="C8764" s="23" t="s">
        <v>14</v>
      </c>
      <c r="D8764" s="41">
        <v>11500</v>
      </c>
      <c r="E8764" s="23" t="s">
        <v>39</v>
      </c>
    </row>
    <row r="8765" spans="1:5" ht="13.2" x14ac:dyDescent="0.25">
      <c r="A8765" s="23">
        <v>8764</v>
      </c>
      <c r="B8765" s="22" t="s">
        <v>4</v>
      </c>
      <c r="C8765" s="23" t="s">
        <v>14</v>
      </c>
      <c r="D8765" s="41">
        <v>2250</v>
      </c>
      <c r="E8765" s="23" t="s">
        <v>39</v>
      </c>
    </row>
    <row r="8766" spans="1:5" ht="13.2" x14ac:dyDescent="0.25">
      <c r="A8766" s="23">
        <v>8765</v>
      </c>
      <c r="B8766" s="22" t="s">
        <v>4</v>
      </c>
      <c r="C8766" s="23" t="s">
        <v>14</v>
      </c>
      <c r="D8766" s="41">
        <v>13750</v>
      </c>
      <c r="E8766" s="23" t="s">
        <v>39</v>
      </c>
    </row>
    <row r="8767" spans="1:5" ht="13.2" x14ac:dyDescent="0.25">
      <c r="A8767" s="23">
        <v>8766</v>
      </c>
      <c r="B8767" s="22" t="s">
        <v>4</v>
      </c>
      <c r="C8767" s="23" t="s">
        <v>14</v>
      </c>
      <c r="D8767" s="41">
        <v>500</v>
      </c>
      <c r="E8767" s="23" t="s">
        <v>39</v>
      </c>
    </row>
    <row r="8768" spans="1:5" ht="13.2" x14ac:dyDescent="0.25">
      <c r="A8768" s="23">
        <v>8767</v>
      </c>
      <c r="B8768" s="22" t="s">
        <v>4</v>
      </c>
      <c r="C8768" s="23" t="s">
        <v>14</v>
      </c>
      <c r="D8768" s="41">
        <v>750</v>
      </c>
      <c r="E8768" s="23" t="s">
        <v>39</v>
      </c>
    </row>
    <row r="8769" spans="1:5" ht="13.2" x14ac:dyDescent="0.25">
      <c r="A8769" s="23">
        <v>8768</v>
      </c>
      <c r="B8769" s="22" t="s">
        <v>4</v>
      </c>
      <c r="C8769" s="23" t="s">
        <v>14</v>
      </c>
      <c r="D8769" s="41">
        <v>1750</v>
      </c>
      <c r="E8769" s="23" t="s">
        <v>39</v>
      </c>
    </row>
    <row r="8770" spans="1:5" ht="13.2" x14ac:dyDescent="0.25">
      <c r="A8770" s="23">
        <v>8769</v>
      </c>
      <c r="B8770" s="22" t="s">
        <v>4</v>
      </c>
      <c r="C8770" s="23" t="s">
        <v>12</v>
      </c>
      <c r="D8770" s="41">
        <v>7500</v>
      </c>
      <c r="E8770" s="23" t="s">
        <v>39</v>
      </c>
    </row>
    <row r="8771" spans="1:5" ht="13.2" x14ac:dyDescent="0.25">
      <c r="A8771" s="23">
        <v>8770</v>
      </c>
      <c r="B8771" s="22" t="s">
        <v>4</v>
      </c>
      <c r="C8771" s="23" t="s">
        <v>13</v>
      </c>
      <c r="D8771" s="41">
        <v>7500</v>
      </c>
      <c r="E8771" s="23" t="s">
        <v>39</v>
      </c>
    </row>
    <row r="8772" spans="1:5" ht="13.2" x14ac:dyDescent="0.25">
      <c r="A8772" s="23">
        <v>8771</v>
      </c>
      <c r="B8772" s="22" t="s">
        <v>4</v>
      </c>
      <c r="C8772" s="23" t="s">
        <v>12</v>
      </c>
      <c r="D8772" s="41">
        <v>10000</v>
      </c>
      <c r="E8772" s="23" t="s">
        <v>39</v>
      </c>
    </row>
    <row r="8773" spans="1:5" ht="13.2" x14ac:dyDescent="0.25">
      <c r="A8773" s="23">
        <v>8772</v>
      </c>
      <c r="B8773" s="22" t="s">
        <v>4</v>
      </c>
      <c r="C8773" s="23" t="s">
        <v>11</v>
      </c>
      <c r="D8773" s="41">
        <v>4750</v>
      </c>
      <c r="E8773" s="23" t="s">
        <v>39</v>
      </c>
    </row>
    <row r="8774" spans="1:5" ht="13.2" x14ac:dyDescent="0.25">
      <c r="A8774" s="23">
        <v>8773</v>
      </c>
      <c r="B8774" s="22" t="s">
        <v>4</v>
      </c>
      <c r="C8774" s="23" t="s">
        <v>10</v>
      </c>
      <c r="D8774" s="41">
        <v>5000</v>
      </c>
      <c r="E8774" s="23" t="s">
        <v>39</v>
      </c>
    </row>
    <row r="8775" spans="1:5" ht="13.2" x14ac:dyDescent="0.25">
      <c r="A8775" s="23">
        <v>8774</v>
      </c>
      <c r="B8775" s="22" t="s">
        <v>4</v>
      </c>
      <c r="C8775" s="23" t="s">
        <v>14</v>
      </c>
      <c r="D8775" s="41">
        <v>2500</v>
      </c>
      <c r="E8775" s="23" t="s">
        <v>39</v>
      </c>
    </row>
    <row r="8776" spans="1:5" ht="13.2" x14ac:dyDescent="0.25">
      <c r="A8776" s="23">
        <v>8775</v>
      </c>
      <c r="B8776" s="22" t="s">
        <v>4</v>
      </c>
      <c r="C8776" s="23" t="s">
        <v>14</v>
      </c>
      <c r="D8776" s="41">
        <v>7500</v>
      </c>
      <c r="E8776" s="23" t="s">
        <v>39</v>
      </c>
    </row>
    <row r="8777" spans="1:5" ht="13.2" x14ac:dyDescent="0.25">
      <c r="A8777" s="23">
        <v>8776</v>
      </c>
      <c r="B8777" s="22" t="s">
        <v>4</v>
      </c>
      <c r="C8777" s="23" t="s">
        <v>13</v>
      </c>
      <c r="D8777" s="41">
        <v>7500</v>
      </c>
      <c r="E8777" s="23" t="s">
        <v>39</v>
      </c>
    </row>
    <row r="8778" spans="1:5" ht="13.2" x14ac:dyDescent="0.25">
      <c r="A8778" s="23">
        <v>8777</v>
      </c>
      <c r="B8778" s="22" t="s">
        <v>4</v>
      </c>
      <c r="C8778" s="23" t="s">
        <v>12</v>
      </c>
      <c r="D8778" s="41">
        <v>10000</v>
      </c>
      <c r="E8778" s="23" t="s">
        <v>39</v>
      </c>
    </row>
    <row r="8779" spans="1:5" ht="13.2" x14ac:dyDescent="0.25">
      <c r="A8779" s="23">
        <v>8778</v>
      </c>
      <c r="B8779" s="22" t="s">
        <v>4</v>
      </c>
      <c r="C8779" s="23" t="s">
        <v>10</v>
      </c>
      <c r="D8779" s="41">
        <v>70000</v>
      </c>
      <c r="E8779" s="23" t="s">
        <v>40</v>
      </c>
    </row>
    <row r="8780" spans="1:5" ht="13.2" x14ac:dyDescent="0.25">
      <c r="A8780" s="23">
        <v>8779</v>
      </c>
      <c r="B8780" s="22" t="s">
        <v>4</v>
      </c>
      <c r="C8780" s="23" t="s">
        <v>14</v>
      </c>
      <c r="D8780" s="41">
        <v>55000</v>
      </c>
      <c r="E8780" s="23" t="s">
        <v>40</v>
      </c>
    </row>
    <row r="8781" spans="1:5" ht="13.2" x14ac:dyDescent="0.25">
      <c r="A8781" s="23">
        <v>8780</v>
      </c>
      <c r="B8781" s="22" t="s">
        <v>4</v>
      </c>
      <c r="C8781" s="23" t="s">
        <v>14</v>
      </c>
      <c r="D8781" s="41">
        <v>750</v>
      </c>
      <c r="E8781" s="23" t="s">
        <v>40</v>
      </c>
    </row>
    <row r="8782" spans="1:5" ht="13.2" x14ac:dyDescent="0.25">
      <c r="A8782" s="23">
        <v>8781</v>
      </c>
      <c r="B8782" s="22" t="s">
        <v>4</v>
      </c>
      <c r="C8782" s="23" t="s">
        <v>14</v>
      </c>
      <c r="D8782" s="41">
        <v>1250</v>
      </c>
      <c r="E8782" s="23" t="s">
        <v>40</v>
      </c>
    </row>
    <row r="8783" spans="1:5" ht="13.2" x14ac:dyDescent="0.25">
      <c r="A8783" s="23">
        <v>8782</v>
      </c>
      <c r="B8783" s="22" t="s">
        <v>4</v>
      </c>
      <c r="C8783" s="23" t="s">
        <v>14</v>
      </c>
      <c r="D8783" s="41">
        <v>1000</v>
      </c>
      <c r="E8783" s="23" t="s">
        <v>40</v>
      </c>
    </row>
    <row r="8784" spans="1:5" ht="13.2" x14ac:dyDescent="0.25">
      <c r="A8784" s="23">
        <v>8783</v>
      </c>
      <c r="B8784" s="22" t="s">
        <v>4</v>
      </c>
      <c r="C8784" s="23" t="s">
        <v>14</v>
      </c>
      <c r="D8784" s="41">
        <v>6000</v>
      </c>
      <c r="E8784" s="23" t="s">
        <v>40</v>
      </c>
    </row>
    <row r="8785" spans="1:5" ht="13.2" x14ac:dyDescent="0.25">
      <c r="A8785" s="23">
        <v>8784</v>
      </c>
      <c r="B8785" s="22" t="s">
        <v>4</v>
      </c>
      <c r="C8785" s="23" t="s">
        <v>14</v>
      </c>
      <c r="D8785" s="41">
        <v>2000</v>
      </c>
      <c r="E8785" s="23" t="s">
        <v>40</v>
      </c>
    </row>
    <row r="8786" spans="1:5" ht="13.2" x14ac:dyDescent="0.25">
      <c r="A8786" s="23">
        <v>8785</v>
      </c>
      <c r="B8786" s="22" t="s">
        <v>4</v>
      </c>
      <c r="C8786" s="23" t="s">
        <v>14</v>
      </c>
      <c r="D8786" s="41">
        <v>3250</v>
      </c>
      <c r="E8786" s="23" t="s">
        <v>40</v>
      </c>
    </row>
    <row r="8787" spans="1:5" ht="13.2" x14ac:dyDescent="0.25">
      <c r="A8787" s="23">
        <v>8786</v>
      </c>
      <c r="B8787" s="22" t="s">
        <v>4</v>
      </c>
      <c r="C8787" s="23" t="s">
        <v>14</v>
      </c>
      <c r="D8787" s="41">
        <v>3000</v>
      </c>
      <c r="E8787" s="23" t="s">
        <v>40</v>
      </c>
    </row>
    <row r="8788" spans="1:5" ht="13.2" x14ac:dyDescent="0.25">
      <c r="A8788" s="23">
        <v>8787</v>
      </c>
      <c r="B8788" s="22" t="s">
        <v>4</v>
      </c>
      <c r="C8788" s="23" t="s">
        <v>14</v>
      </c>
      <c r="D8788" s="41">
        <v>5500</v>
      </c>
      <c r="E8788" s="23" t="s">
        <v>40</v>
      </c>
    </row>
    <row r="8789" spans="1:5" ht="13.2" x14ac:dyDescent="0.25">
      <c r="A8789" s="23">
        <v>8788</v>
      </c>
      <c r="B8789" s="22" t="s">
        <v>4</v>
      </c>
      <c r="C8789" s="23" t="s">
        <v>14</v>
      </c>
      <c r="D8789" s="41">
        <v>16500</v>
      </c>
      <c r="E8789" s="23" t="s">
        <v>40</v>
      </c>
    </row>
    <row r="8790" spans="1:5" ht="13.2" x14ac:dyDescent="0.25">
      <c r="A8790" s="23">
        <v>8789</v>
      </c>
      <c r="B8790" s="22" t="s">
        <v>4</v>
      </c>
      <c r="C8790" s="23" t="s">
        <v>14</v>
      </c>
      <c r="D8790" s="41">
        <v>45000</v>
      </c>
      <c r="E8790" s="23" t="s">
        <v>40</v>
      </c>
    </row>
    <row r="8791" spans="1:5" ht="13.2" x14ac:dyDescent="0.25">
      <c r="A8791" s="23">
        <v>8790</v>
      </c>
      <c r="B8791" s="22" t="s">
        <v>4</v>
      </c>
      <c r="C8791" s="23" t="s">
        <v>13</v>
      </c>
      <c r="D8791" s="41">
        <v>11250</v>
      </c>
      <c r="E8791" s="23" t="s">
        <v>40</v>
      </c>
    </row>
    <row r="8792" spans="1:5" ht="13.2" x14ac:dyDescent="0.25">
      <c r="A8792" s="23">
        <v>8791</v>
      </c>
      <c r="B8792" s="22" t="s">
        <v>4</v>
      </c>
      <c r="C8792" s="23" t="s">
        <v>12</v>
      </c>
      <c r="D8792" s="41">
        <v>12500</v>
      </c>
      <c r="E8792" s="23" t="s">
        <v>40</v>
      </c>
    </row>
    <row r="8793" spans="1:5" ht="13.2" x14ac:dyDescent="0.25">
      <c r="A8793" s="23">
        <v>8792</v>
      </c>
      <c r="B8793" s="22" t="s">
        <v>4</v>
      </c>
      <c r="C8793" s="23" t="s">
        <v>10</v>
      </c>
      <c r="D8793" s="41">
        <v>12500</v>
      </c>
      <c r="E8793" s="23" t="s">
        <v>40</v>
      </c>
    </row>
    <row r="8794" spans="1:5" ht="13.2" x14ac:dyDescent="0.25">
      <c r="A8794" s="23">
        <v>8793</v>
      </c>
      <c r="B8794" s="22" t="s">
        <v>4</v>
      </c>
      <c r="C8794" s="23" t="s">
        <v>14</v>
      </c>
      <c r="D8794" s="41">
        <v>11000</v>
      </c>
      <c r="E8794" s="23" t="s">
        <v>40</v>
      </c>
    </row>
    <row r="8795" spans="1:5" ht="13.2" x14ac:dyDescent="0.25">
      <c r="A8795" s="23">
        <v>8794</v>
      </c>
      <c r="B8795" s="22" t="s">
        <v>4</v>
      </c>
      <c r="C8795" s="23" t="s">
        <v>10</v>
      </c>
      <c r="D8795" s="41">
        <v>7500</v>
      </c>
      <c r="E8795" s="23" t="s">
        <v>39</v>
      </c>
    </row>
    <row r="8796" spans="1:5" ht="13.2" x14ac:dyDescent="0.25">
      <c r="A8796" s="23">
        <v>8795</v>
      </c>
      <c r="B8796" s="22" t="s">
        <v>4</v>
      </c>
      <c r="C8796" s="23" t="s">
        <v>14</v>
      </c>
      <c r="D8796" s="41">
        <v>3500</v>
      </c>
      <c r="E8796" s="23" t="s">
        <v>39</v>
      </c>
    </row>
    <row r="8797" spans="1:5" ht="13.2" x14ac:dyDescent="0.25">
      <c r="A8797" s="23">
        <v>8796</v>
      </c>
      <c r="B8797" s="22" t="s">
        <v>4</v>
      </c>
      <c r="C8797" s="23" t="s">
        <v>14</v>
      </c>
      <c r="D8797" s="41">
        <v>8500</v>
      </c>
      <c r="E8797" s="23" t="s">
        <v>39</v>
      </c>
    </row>
    <row r="8798" spans="1:5" ht="13.2" x14ac:dyDescent="0.25">
      <c r="A8798" s="23">
        <v>8797</v>
      </c>
      <c r="B8798" s="22" t="s">
        <v>4</v>
      </c>
      <c r="C8798" s="23" t="s">
        <v>13</v>
      </c>
      <c r="D8798" s="41">
        <v>7500</v>
      </c>
      <c r="E8798" s="23" t="s">
        <v>39</v>
      </c>
    </row>
    <row r="8799" spans="1:5" ht="13.2" x14ac:dyDescent="0.25">
      <c r="A8799" s="23">
        <v>8798</v>
      </c>
      <c r="B8799" s="22" t="s">
        <v>4</v>
      </c>
      <c r="C8799" s="23" t="s">
        <v>11</v>
      </c>
      <c r="D8799" s="41">
        <v>7500</v>
      </c>
      <c r="E8799" s="23" t="s">
        <v>39</v>
      </c>
    </row>
    <row r="8800" spans="1:5" ht="13.2" x14ac:dyDescent="0.25">
      <c r="A8800" s="23">
        <v>8799</v>
      </c>
      <c r="B8800" s="22" t="s">
        <v>4</v>
      </c>
      <c r="C8800" s="23" t="s">
        <v>13</v>
      </c>
      <c r="D8800" s="41">
        <v>3750</v>
      </c>
      <c r="E8800" s="23" t="s">
        <v>39</v>
      </c>
    </row>
    <row r="8801" spans="1:5" ht="13.2" x14ac:dyDescent="0.25">
      <c r="A8801" s="23">
        <v>8800</v>
      </c>
      <c r="B8801" s="22" t="s">
        <v>4</v>
      </c>
      <c r="C8801" s="23" t="s">
        <v>12</v>
      </c>
      <c r="D8801" s="41">
        <v>8750</v>
      </c>
      <c r="E8801" s="23" t="s">
        <v>39</v>
      </c>
    </row>
    <row r="8802" spans="1:5" ht="13.2" x14ac:dyDescent="0.25">
      <c r="A8802" s="23">
        <v>8801</v>
      </c>
      <c r="B8802" s="22" t="s">
        <v>4</v>
      </c>
      <c r="C8802" s="23" t="s">
        <v>13</v>
      </c>
      <c r="D8802" s="41">
        <v>3750</v>
      </c>
      <c r="E8802" s="23" t="s">
        <v>39</v>
      </c>
    </row>
    <row r="8803" spans="1:5" ht="13.2" x14ac:dyDescent="0.25">
      <c r="A8803" s="23">
        <v>8802</v>
      </c>
      <c r="B8803" s="22" t="s">
        <v>4</v>
      </c>
      <c r="C8803" s="23" t="s">
        <v>12</v>
      </c>
      <c r="D8803" s="41">
        <v>8750</v>
      </c>
      <c r="E8803" s="23" t="s">
        <v>39</v>
      </c>
    </row>
    <row r="8804" spans="1:5" ht="13.2" x14ac:dyDescent="0.25">
      <c r="A8804" s="23">
        <v>8803</v>
      </c>
      <c r="B8804" s="22" t="s">
        <v>4</v>
      </c>
      <c r="C8804" s="23" t="s">
        <v>10</v>
      </c>
      <c r="D8804" s="41">
        <v>5000</v>
      </c>
      <c r="E8804" s="23" t="s">
        <v>39</v>
      </c>
    </row>
    <row r="8805" spans="1:5" ht="13.2" x14ac:dyDescent="0.25">
      <c r="A8805" s="23">
        <v>8804</v>
      </c>
      <c r="B8805" s="22" t="s">
        <v>4</v>
      </c>
      <c r="C8805" s="23" t="s">
        <v>14</v>
      </c>
      <c r="D8805" s="41">
        <v>3250</v>
      </c>
      <c r="E8805" s="23" t="s">
        <v>39</v>
      </c>
    </row>
    <row r="8806" spans="1:5" ht="13.2" x14ac:dyDescent="0.25">
      <c r="A8806" s="23">
        <v>8805</v>
      </c>
      <c r="B8806" s="22" t="s">
        <v>4</v>
      </c>
      <c r="C8806" s="23" t="s">
        <v>13</v>
      </c>
      <c r="D8806" s="41">
        <v>3750</v>
      </c>
      <c r="E8806" s="23" t="s">
        <v>39</v>
      </c>
    </row>
    <row r="8807" spans="1:5" ht="13.2" x14ac:dyDescent="0.25">
      <c r="A8807" s="23">
        <v>8806</v>
      </c>
      <c r="B8807" s="22" t="s">
        <v>4</v>
      </c>
      <c r="C8807" s="23" t="s">
        <v>12</v>
      </c>
      <c r="D8807" s="41">
        <v>8750</v>
      </c>
      <c r="E8807" s="23" t="s">
        <v>39</v>
      </c>
    </row>
    <row r="8808" spans="1:5" ht="13.2" x14ac:dyDescent="0.25">
      <c r="A8808" s="23">
        <v>8807</v>
      </c>
      <c r="B8808" s="22" t="s">
        <v>4</v>
      </c>
      <c r="C8808" s="23" t="s">
        <v>10</v>
      </c>
      <c r="D8808" s="41">
        <v>17500</v>
      </c>
      <c r="E8808" s="23" t="s">
        <v>40</v>
      </c>
    </row>
    <row r="8809" spans="1:5" ht="13.2" x14ac:dyDescent="0.25">
      <c r="A8809" s="23">
        <v>8808</v>
      </c>
      <c r="B8809" s="22" t="s">
        <v>4</v>
      </c>
      <c r="C8809" s="23" t="s">
        <v>14</v>
      </c>
      <c r="D8809" s="41">
        <v>13500</v>
      </c>
      <c r="E8809" s="23" t="s">
        <v>40</v>
      </c>
    </row>
    <row r="8810" spans="1:5" ht="13.2" x14ac:dyDescent="0.25">
      <c r="A8810" s="23">
        <v>8809</v>
      </c>
      <c r="B8810" s="22" t="s">
        <v>4</v>
      </c>
      <c r="C8810" s="23" t="s">
        <v>14</v>
      </c>
      <c r="D8810" s="41">
        <v>10500</v>
      </c>
      <c r="E8810" s="23" t="s">
        <v>40</v>
      </c>
    </row>
    <row r="8811" spans="1:5" ht="13.2" x14ac:dyDescent="0.25">
      <c r="A8811" s="23">
        <v>8810</v>
      </c>
      <c r="B8811" s="22" t="s">
        <v>4</v>
      </c>
      <c r="C8811" s="23" t="s">
        <v>14</v>
      </c>
      <c r="D8811" s="41">
        <v>500</v>
      </c>
      <c r="E8811" s="23" t="s">
        <v>40</v>
      </c>
    </row>
    <row r="8812" spans="1:5" ht="13.2" x14ac:dyDescent="0.25">
      <c r="A8812" s="23">
        <v>8811</v>
      </c>
      <c r="B8812" s="22" t="s">
        <v>4</v>
      </c>
      <c r="C8812" s="23" t="s">
        <v>14</v>
      </c>
      <c r="D8812" s="41">
        <v>750</v>
      </c>
      <c r="E8812" s="23" t="s">
        <v>40</v>
      </c>
    </row>
    <row r="8813" spans="1:5" ht="13.2" x14ac:dyDescent="0.25">
      <c r="A8813" s="23">
        <v>8812</v>
      </c>
      <c r="B8813" s="22" t="s">
        <v>4</v>
      </c>
      <c r="C8813" s="23" t="s">
        <v>14</v>
      </c>
      <c r="D8813" s="41">
        <v>1750</v>
      </c>
      <c r="E8813" s="23" t="s">
        <v>40</v>
      </c>
    </row>
    <row r="8814" spans="1:5" ht="13.2" x14ac:dyDescent="0.25">
      <c r="A8814" s="23">
        <v>8813</v>
      </c>
      <c r="B8814" s="22" t="s">
        <v>4</v>
      </c>
      <c r="C8814" s="23" t="s">
        <v>14</v>
      </c>
      <c r="D8814" s="41">
        <v>30000</v>
      </c>
      <c r="E8814" s="23" t="s">
        <v>40</v>
      </c>
    </row>
    <row r="8815" spans="1:5" ht="13.2" x14ac:dyDescent="0.25">
      <c r="A8815" s="23">
        <v>8814</v>
      </c>
      <c r="B8815" s="22" t="s">
        <v>4</v>
      </c>
      <c r="C8815" s="23" t="s">
        <v>14</v>
      </c>
      <c r="D8815" s="41">
        <v>2250</v>
      </c>
      <c r="E8815" s="23" t="s">
        <v>40</v>
      </c>
    </row>
    <row r="8816" spans="1:5" ht="13.2" x14ac:dyDescent="0.25">
      <c r="A8816" s="23">
        <v>8815</v>
      </c>
      <c r="B8816" s="22" t="s">
        <v>4</v>
      </c>
      <c r="C8816" s="23" t="s">
        <v>12</v>
      </c>
      <c r="D8816" s="41">
        <v>7500</v>
      </c>
      <c r="E8816" s="23" t="s">
        <v>40</v>
      </c>
    </row>
    <row r="8817" spans="1:5" ht="13.2" x14ac:dyDescent="0.25">
      <c r="A8817" s="23">
        <v>8816</v>
      </c>
      <c r="B8817" s="22" t="s">
        <v>4</v>
      </c>
      <c r="C8817" s="23" t="s">
        <v>13</v>
      </c>
      <c r="D8817" s="41">
        <v>11250</v>
      </c>
      <c r="E8817" s="23" t="s">
        <v>40</v>
      </c>
    </row>
    <row r="8818" spans="1:5" ht="13.2" x14ac:dyDescent="0.25">
      <c r="A8818" s="23">
        <v>8817</v>
      </c>
      <c r="B8818" s="22" t="s">
        <v>4</v>
      </c>
      <c r="C8818" s="23" t="s">
        <v>12</v>
      </c>
      <c r="D8818" s="41">
        <v>12500</v>
      </c>
      <c r="E8818" s="23" t="s">
        <v>40</v>
      </c>
    </row>
    <row r="8819" spans="1:5" ht="13.2" x14ac:dyDescent="0.25">
      <c r="A8819" s="23">
        <v>8818</v>
      </c>
      <c r="B8819" s="22" t="s">
        <v>4</v>
      </c>
      <c r="C8819" s="23" t="s">
        <v>11</v>
      </c>
      <c r="D8819" s="41">
        <v>9500</v>
      </c>
      <c r="E8819" s="23" t="s">
        <v>40</v>
      </c>
    </row>
    <row r="8820" spans="1:5" ht="13.2" x14ac:dyDescent="0.25">
      <c r="A8820" s="23">
        <v>8819</v>
      </c>
      <c r="B8820" s="22" t="s">
        <v>4</v>
      </c>
      <c r="C8820" s="23" t="s">
        <v>10</v>
      </c>
      <c r="D8820" s="41">
        <v>7500</v>
      </c>
      <c r="E8820" s="23" t="s">
        <v>39</v>
      </c>
    </row>
    <row r="8821" spans="1:5" ht="13.2" x14ac:dyDescent="0.25">
      <c r="A8821" s="23">
        <v>8820</v>
      </c>
      <c r="B8821" s="22" t="s">
        <v>4</v>
      </c>
      <c r="C8821" s="23" t="s">
        <v>14</v>
      </c>
      <c r="D8821" s="41">
        <v>1750</v>
      </c>
      <c r="E8821" s="23" t="s">
        <v>39</v>
      </c>
    </row>
    <row r="8822" spans="1:5" ht="13.2" x14ac:dyDescent="0.25">
      <c r="A8822" s="23">
        <v>8821</v>
      </c>
      <c r="B8822" s="22" t="s">
        <v>4</v>
      </c>
      <c r="C8822" s="23" t="s">
        <v>14</v>
      </c>
      <c r="D8822" s="41">
        <v>1750</v>
      </c>
      <c r="E8822" s="23" t="s">
        <v>39</v>
      </c>
    </row>
    <row r="8823" spans="1:5" ht="13.2" x14ac:dyDescent="0.25">
      <c r="A8823" s="23">
        <v>8822</v>
      </c>
      <c r="B8823" s="22" t="s">
        <v>4</v>
      </c>
      <c r="C8823" s="23" t="s">
        <v>14</v>
      </c>
      <c r="D8823" s="41">
        <v>750</v>
      </c>
      <c r="E8823" s="23" t="s">
        <v>39</v>
      </c>
    </row>
    <row r="8824" spans="1:5" ht="13.2" x14ac:dyDescent="0.25">
      <c r="A8824" s="23">
        <v>8823</v>
      </c>
      <c r="B8824" s="22" t="s">
        <v>4</v>
      </c>
      <c r="C8824" s="23" t="s">
        <v>14</v>
      </c>
      <c r="D8824" s="41">
        <v>10500</v>
      </c>
      <c r="E8824" s="23" t="s">
        <v>39</v>
      </c>
    </row>
    <row r="8825" spans="1:5" ht="13.2" x14ac:dyDescent="0.25">
      <c r="A8825" s="23">
        <v>8824</v>
      </c>
      <c r="B8825" s="22" t="s">
        <v>4</v>
      </c>
      <c r="C8825" s="23" t="s">
        <v>13</v>
      </c>
      <c r="D8825" s="41">
        <v>3750</v>
      </c>
      <c r="E8825" s="23" t="s">
        <v>39</v>
      </c>
    </row>
    <row r="8826" spans="1:5" ht="13.2" x14ac:dyDescent="0.25">
      <c r="A8826" s="23">
        <v>8825</v>
      </c>
      <c r="B8826" s="22" t="s">
        <v>4</v>
      </c>
      <c r="C8826" s="23" t="s">
        <v>12</v>
      </c>
      <c r="D8826" s="41">
        <v>8750</v>
      </c>
      <c r="E8826" s="23" t="s">
        <v>39</v>
      </c>
    </row>
    <row r="8827" spans="1:5" ht="13.2" x14ac:dyDescent="0.25">
      <c r="A8827" s="23">
        <v>8826</v>
      </c>
      <c r="B8827" s="22" t="s">
        <v>4</v>
      </c>
      <c r="C8827" s="23" t="s">
        <v>10</v>
      </c>
      <c r="D8827" s="41">
        <v>5000</v>
      </c>
      <c r="E8827" s="23" t="s">
        <v>39</v>
      </c>
    </row>
    <row r="8828" spans="1:5" ht="13.2" x14ac:dyDescent="0.25">
      <c r="A8828" s="23">
        <v>8827</v>
      </c>
      <c r="B8828" s="22" t="s">
        <v>4</v>
      </c>
      <c r="C8828" s="23" t="s">
        <v>14</v>
      </c>
      <c r="D8828" s="41">
        <v>1500</v>
      </c>
      <c r="E8828" s="23" t="s">
        <v>39</v>
      </c>
    </row>
    <row r="8829" spans="1:5" ht="13.2" x14ac:dyDescent="0.25">
      <c r="A8829" s="23">
        <v>8828</v>
      </c>
      <c r="B8829" s="22" t="s">
        <v>4</v>
      </c>
      <c r="C8829" s="23" t="s">
        <v>14</v>
      </c>
      <c r="D8829" s="41">
        <v>17500</v>
      </c>
      <c r="E8829" s="23" t="s">
        <v>39</v>
      </c>
    </row>
    <row r="8830" spans="1:5" ht="13.2" x14ac:dyDescent="0.25">
      <c r="A8830" s="23">
        <v>8829</v>
      </c>
      <c r="B8830" s="22" t="s">
        <v>4</v>
      </c>
      <c r="C8830" s="23" t="s">
        <v>13</v>
      </c>
      <c r="D8830" s="41">
        <v>7500</v>
      </c>
      <c r="E8830" s="23" t="s">
        <v>39</v>
      </c>
    </row>
    <row r="8831" spans="1:5" ht="13.2" x14ac:dyDescent="0.25">
      <c r="A8831" s="23">
        <v>8830</v>
      </c>
      <c r="B8831" s="22" t="s">
        <v>4</v>
      </c>
      <c r="C8831" s="23" t="s">
        <v>13</v>
      </c>
      <c r="D8831" s="41">
        <v>7500</v>
      </c>
      <c r="E8831" s="23" t="s">
        <v>40</v>
      </c>
    </row>
    <row r="8832" spans="1:5" ht="13.2" x14ac:dyDescent="0.25">
      <c r="A8832" s="23">
        <v>8831</v>
      </c>
      <c r="B8832" s="22" t="s">
        <v>4</v>
      </c>
      <c r="C8832" s="23" t="s">
        <v>10</v>
      </c>
      <c r="D8832" s="41">
        <v>5000</v>
      </c>
      <c r="E8832" s="23" t="s">
        <v>39</v>
      </c>
    </row>
    <row r="8833" spans="1:5" ht="13.2" x14ac:dyDescent="0.25">
      <c r="A8833" s="23">
        <v>8832</v>
      </c>
      <c r="B8833" s="22" t="s">
        <v>4</v>
      </c>
      <c r="C8833" s="23" t="s">
        <v>14</v>
      </c>
      <c r="D8833" s="41">
        <v>1250</v>
      </c>
      <c r="E8833" s="23" t="s">
        <v>39</v>
      </c>
    </row>
    <row r="8834" spans="1:5" ht="13.2" x14ac:dyDescent="0.25">
      <c r="A8834" s="23">
        <v>8833</v>
      </c>
      <c r="B8834" s="22" t="s">
        <v>4</v>
      </c>
      <c r="C8834" s="23" t="s">
        <v>14</v>
      </c>
      <c r="D8834" s="41">
        <v>500</v>
      </c>
      <c r="E8834" s="23" t="s">
        <v>39</v>
      </c>
    </row>
    <row r="8835" spans="1:5" ht="13.2" x14ac:dyDescent="0.25">
      <c r="A8835" s="23">
        <v>8834</v>
      </c>
      <c r="B8835" s="22" t="s">
        <v>4</v>
      </c>
      <c r="C8835" s="23" t="s">
        <v>10</v>
      </c>
      <c r="D8835" s="41">
        <v>5000</v>
      </c>
      <c r="E8835" s="23" t="s">
        <v>40</v>
      </c>
    </row>
    <row r="8836" spans="1:5" ht="13.2" x14ac:dyDescent="0.25">
      <c r="A8836" s="23">
        <v>8835</v>
      </c>
      <c r="B8836" s="22" t="s">
        <v>4</v>
      </c>
      <c r="C8836" s="23" t="s">
        <v>14</v>
      </c>
      <c r="D8836" s="41">
        <v>37500</v>
      </c>
      <c r="E8836" s="23" t="s">
        <v>40</v>
      </c>
    </row>
    <row r="8837" spans="1:5" ht="13.2" x14ac:dyDescent="0.25">
      <c r="A8837" s="23">
        <v>8836</v>
      </c>
      <c r="B8837" s="22" t="s">
        <v>4</v>
      </c>
      <c r="C8837" s="23" t="s">
        <v>14</v>
      </c>
      <c r="D8837" s="41">
        <v>40000</v>
      </c>
      <c r="E8837" s="23" t="s">
        <v>40</v>
      </c>
    </row>
    <row r="8838" spans="1:5" ht="13.2" x14ac:dyDescent="0.25">
      <c r="A8838" s="23">
        <v>8837</v>
      </c>
      <c r="B8838" s="22" t="s">
        <v>4</v>
      </c>
      <c r="C8838" s="23" t="s">
        <v>11</v>
      </c>
      <c r="D8838" s="41">
        <v>6250</v>
      </c>
      <c r="E8838" s="23" t="s">
        <v>40</v>
      </c>
    </row>
    <row r="8839" spans="1:5" ht="13.2" x14ac:dyDescent="0.25">
      <c r="A8839" s="23">
        <v>8838</v>
      </c>
      <c r="B8839" s="22" t="s">
        <v>4</v>
      </c>
      <c r="C8839" s="23" t="s">
        <v>11</v>
      </c>
      <c r="D8839" s="41">
        <v>5000</v>
      </c>
      <c r="E8839" s="23" t="s">
        <v>40</v>
      </c>
    </row>
    <row r="8840" spans="1:5" ht="13.2" x14ac:dyDescent="0.25">
      <c r="A8840" s="23">
        <v>8839</v>
      </c>
      <c r="B8840" s="22" t="s">
        <v>4</v>
      </c>
      <c r="C8840" s="23" t="s">
        <v>11</v>
      </c>
      <c r="D8840" s="41">
        <v>3250</v>
      </c>
      <c r="E8840" s="23" t="s">
        <v>40</v>
      </c>
    </row>
    <row r="8841" spans="1:5" ht="13.2" x14ac:dyDescent="0.25">
      <c r="A8841" s="23">
        <v>8840</v>
      </c>
      <c r="B8841" s="22" t="s">
        <v>4</v>
      </c>
      <c r="C8841" s="23" t="s">
        <v>10</v>
      </c>
      <c r="D8841" s="41">
        <v>5000</v>
      </c>
      <c r="E8841" s="23" t="s">
        <v>39</v>
      </c>
    </row>
    <row r="8842" spans="1:5" ht="13.2" x14ac:dyDescent="0.25">
      <c r="A8842" s="23">
        <v>8841</v>
      </c>
      <c r="B8842" s="22" t="s">
        <v>4</v>
      </c>
      <c r="C8842" s="23" t="s">
        <v>13</v>
      </c>
      <c r="D8842" s="41">
        <v>7500</v>
      </c>
      <c r="E8842" s="23" t="s">
        <v>39</v>
      </c>
    </row>
    <row r="8843" spans="1:5" ht="13.2" x14ac:dyDescent="0.25">
      <c r="A8843" s="23">
        <v>8842</v>
      </c>
      <c r="B8843" s="22" t="s">
        <v>4</v>
      </c>
      <c r="C8843" s="23" t="s">
        <v>13</v>
      </c>
      <c r="D8843" s="41">
        <v>7500</v>
      </c>
      <c r="E8843" s="23" t="s">
        <v>39</v>
      </c>
    </row>
    <row r="8844" spans="1:5" ht="13.2" x14ac:dyDescent="0.25">
      <c r="A8844" s="23">
        <v>8843</v>
      </c>
      <c r="B8844" s="22" t="s">
        <v>4</v>
      </c>
      <c r="C8844" s="23" t="s">
        <v>12</v>
      </c>
      <c r="D8844" s="41">
        <v>5000</v>
      </c>
      <c r="E8844" s="23" t="s">
        <v>39</v>
      </c>
    </row>
    <row r="8845" spans="1:5" ht="13.2" x14ac:dyDescent="0.25">
      <c r="A8845" s="23">
        <v>8844</v>
      </c>
      <c r="B8845" s="22" t="s">
        <v>4</v>
      </c>
      <c r="C8845" s="23" t="s">
        <v>12</v>
      </c>
      <c r="D8845" s="41">
        <v>8750</v>
      </c>
      <c r="E8845" s="23" t="s">
        <v>39</v>
      </c>
    </row>
    <row r="8846" spans="1:5" ht="13.2" x14ac:dyDescent="0.25">
      <c r="A8846" s="23">
        <v>8845</v>
      </c>
      <c r="B8846" s="22" t="s">
        <v>4</v>
      </c>
      <c r="C8846" s="23" t="s">
        <v>13</v>
      </c>
      <c r="D8846" s="41">
        <v>3750</v>
      </c>
      <c r="E8846" s="23" t="s">
        <v>39</v>
      </c>
    </row>
    <row r="8847" spans="1:5" ht="13.2" x14ac:dyDescent="0.25">
      <c r="A8847" s="23">
        <v>8846</v>
      </c>
      <c r="B8847" s="22" t="s">
        <v>4</v>
      </c>
      <c r="C8847" s="23" t="s">
        <v>10</v>
      </c>
      <c r="D8847" s="41">
        <v>11000</v>
      </c>
      <c r="E8847" s="23" t="s">
        <v>39</v>
      </c>
    </row>
    <row r="8848" spans="1:5" ht="13.2" x14ac:dyDescent="0.25">
      <c r="A8848" s="23">
        <v>8847</v>
      </c>
      <c r="B8848" s="22" t="s">
        <v>4</v>
      </c>
      <c r="C8848" s="23" t="s">
        <v>14</v>
      </c>
      <c r="D8848" s="41">
        <v>8250</v>
      </c>
      <c r="E8848" s="23" t="s">
        <v>39</v>
      </c>
    </row>
    <row r="8849" spans="1:5" ht="13.2" x14ac:dyDescent="0.25">
      <c r="A8849" s="23">
        <v>8848</v>
      </c>
      <c r="B8849" s="22" t="s">
        <v>4</v>
      </c>
      <c r="C8849" s="23" t="s">
        <v>14</v>
      </c>
      <c r="D8849" s="41">
        <v>7500</v>
      </c>
      <c r="E8849" s="23" t="s">
        <v>39</v>
      </c>
    </row>
    <row r="8850" spans="1:5" ht="13.2" x14ac:dyDescent="0.25">
      <c r="A8850" s="23">
        <v>8849</v>
      </c>
      <c r="B8850" s="22" t="s">
        <v>4</v>
      </c>
      <c r="C8850" s="23" t="s">
        <v>14</v>
      </c>
      <c r="D8850" s="41">
        <v>2500</v>
      </c>
      <c r="E8850" s="23" t="s">
        <v>39</v>
      </c>
    </row>
    <row r="8851" spans="1:5" ht="13.2" x14ac:dyDescent="0.25">
      <c r="A8851" s="23">
        <v>8850</v>
      </c>
      <c r="B8851" s="22" t="s">
        <v>4</v>
      </c>
      <c r="C8851" s="23" t="s">
        <v>14</v>
      </c>
      <c r="D8851" s="41">
        <v>10500</v>
      </c>
      <c r="E8851" s="23" t="s">
        <v>39</v>
      </c>
    </row>
    <row r="8852" spans="1:5" ht="13.2" x14ac:dyDescent="0.25">
      <c r="A8852" s="23">
        <v>8851</v>
      </c>
      <c r="B8852" s="22" t="s">
        <v>4</v>
      </c>
      <c r="C8852" s="23" t="s">
        <v>14</v>
      </c>
      <c r="D8852" s="41">
        <v>500</v>
      </c>
      <c r="E8852" s="23" t="s">
        <v>39</v>
      </c>
    </row>
    <row r="8853" spans="1:5" ht="13.2" x14ac:dyDescent="0.25">
      <c r="A8853" s="23">
        <v>8852</v>
      </c>
      <c r="B8853" s="22" t="s">
        <v>4</v>
      </c>
      <c r="C8853" s="23" t="s">
        <v>14</v>
      </c>
      <c r="D8853" s="41">
        <v>750</v>
      </c>
      <c r="E8853" s="23" t="s">
        <v>39</v>
      </c>
    </row>
    <row r="8854" spans="1:5" ht="13.2" x14ac:dyDescent="0.25">
      <c r="A8854" s="23">
        <v>8853</v>
      </c>
      <c r="B8854" s="22" t="s">
        <v>4</v>
      </c>
      <c r="C8854" s="23" t="s">
        <v>14</v>
      </c>
      <c r="D8854" s="41">
        <v>1750</v>
      </c>
      <c r="E8854" s="23" t="s">
        <v>39</v>
      </c>
    </row>
    <row r="8855" spans="1:5" ht="13.2" x14ac:dyDescent="0.25">
      <c r="A8855" s="23">
        <v>8854</v>
      </c>
      <c r="B8855" s="22" t="s">
        <v>4</v>
      </c>
      <c r="C8855" s="23" t="s">
        <v>13</v>
      </c>
      <c r="D8855" s="41">
        <v>11250</v>
      </c>
      <c r="E8855" s="23" t="s">
        <v>39</v>
      </c>
    </row>
    <row r="8856" spans="1:5" ht="13.2" x14ac:dyDescent="0.25">
      <c r="A8856" s="23">
        <v>8855</v>
      </c>
      <c r="B8856" s="22" t="s">
        <v>4</v>
      </c>
      <c r="C8856" s="23" t="s">
        <v>12</v>
      </c>
      <c r="D8856" s="41">
        <v>12500</v>
      </c>
      <c r="E8856" s="23" t="s">
        <v>39</v>
      </c>
    </row>
    <row r="8857" spans="1:5" ht="13.2" x14ac:dyDescent="0.25">
      <c r="A8857" s="23">
        <v>8856</v>
      </c>
      <c r="B8857" s="22" t="s">
        <v>4</v>
      </c>
      <c r="C8857" s="23" t="s">
        <v>10</v>
      </c>
      <c r="D8857" s="41">
        <v>5000</v>
      </c>
      <c r="E8857" s="23" t="s">
        <v>39</v>
      </c>
    </row>
    <row r="8858" spans="1:5" ht="13.2" x14ac:dyDescent="0.25">
      <c r="A8858" s="23">
        <v>8857</v>
      </c>
      <c r="B8858" s="22" t="s">
        <v>4</v>
      </c>
      <c r="C8858" s="23" t="s">
        <v>13</v>
      </c>
      <c r="D8858" s="41">
        <v>11250</v>
      </c>
      <c r="E8858" s="23" t="s">
        <v>39</v>
      </c>
    </row>
    <row r="8859" spans="1:5" ht="13.2" x14ac:dyDescent="0.25">
      <c r="A8859" s="23">
        <v>8858</v>
      </c>
      <c r="B8859" s="22" t="s">
        <v>4</v>
      </c>
      <c r="C8859" s="23" t="s">
        <v>12</v>
      </c>
      <c r="D8859" s="41">
        <v>12500</v>
      </c>
      <c r="E8859" s="23" t="s">
        <v>39</v>
      </c>
    </row>
    <row r="8860" spans="1:5" ht="13.2" x14ac:dyDescent="0.25">
      <c r="A8860" s="23">
        <v>8859</v>
      </c>
      <c r="B8860" s="22" t="s">
        <v>4</v>
      </c>
      <c r="C8860" s="23" t="s">
        <v>11</v>
      </c>
      <c r="D8860" s="41">
        <v>3250</v>
      </c>
      <c r="E8860" s="23" t="s">
        <v>39</v>
      </c>
    </row>
    <row r="8861" spans="1:5" ht="13.2" x14ac:dyDescent="0.25">
      <c r="A8861" s="23">
        <v>8860</v>
      </c>
      <c r="B8861" s="22" t="s">
        <v>4</v>
      </c>
      <c r="C8861" s="23" t="s">
        <v>10</v>
      </c>
      <c r="D8861" s="41">
        <v>5000</v>
      </c>
      <c r="E8861" s="23" t="s">
        <v>40</v>
      </c>
    </row>
    <row r="8862" spans="1:5" ht="13.2" x14ac:dyDescent="0.25">
      <c r="A8862" s="23">
        <v>8861</v>
      </c>
      <c r="B8862" s="22" t="s">
        <v>4</v>
      </c>
      <c r="C8862" s="23" t="s">
        <v>14</v>
      </c>
      <c r="D8862" s="41">
        <v>750</v>
      </c>
      <c r="E8862" s="23" t="s">
        <v>40</v>
      </c>
    </row>
    <row r="8863" spans="1:5" ht="13.2" x14ac:dyDescent="0.25">
      <c r="A8863" s="23">
        <v>8862</v>
      </c>
      <c r="B8863" s="22" t="s">
        <v>4</v>
      </c>
      <c r="C8863" s="23" t="s">
        <v>10</v>
      </c>
      <c r="D8863" s="41">
        <v>5000</v>
      </c>
      <c r="E8863" s="23" t="s">
        <v>39</v>
      </c>
    </row>
    <row r="8864" spans="1:5" ht="13.2" x14ac:dyDescent="0.25">
      <c r="A8864" s="23">
        <v>8863</v>
      </c>
      <c r="B8864" s="22" t="s">
        <v>4</v>
      </c>
      <c r="C8864" s="23" t="s">
        <v>10</v>
      </c>
      <c r="D8864" s="41">
        <v>10000</v>
      </c>
      <c r="E8864" s="23" t="s">
        <v>39</v>
      </c>
    </row>
    <row r="8865" spans="1:5" ht="13.2" x14ac:dyDescent="0.25">
      <c r="A8865" s="23">
        <v>8864</v>
      </c>
      <c r="B8865" s="22" t="s">
        <v>4</v>
      </c>
      <c r="C8865" s="23" t="s">
        <v>10</v>
      </c>
      <c r="D8865" s="41">
        <v>2500</v>
      </c>
      <c r="E8865" s="23" t="s">
        <v>40</v>
      </c>
    </row>
    <row r="8866" spans="1:5" ht="13.2" x14ac:dyDescent="0.25">
      <c r="A8866" s="23">
        <v>8865</v>
      </c>
      <c r="B8866" s="22" t="s">
        <v>4</v>
      </c>
      <c r="C8866" s="23" t="s">
        <v>10</v>
      </c>
      <c r="D8866" s="41">
        <v>11000</v>
      </c>
      <c r="E8866" s="23" t="s">
        <v>39</v>
      </c>
    </row>
    <row r="8867" spans="1:5" ht="13.2" x14ac:dyDescent="0.25">
      <c r="A8867" s="23">
        <v>8866</v>
      </c>
      <c r="B8867" s="22" t="s">
        <v>4</v>
      </c>
      <c r="C8867" s="23" t="s">
        <v>14</v>
      </c>
      <c r="D8867" s="41">
        <v>12500</v>
      </c>
      <c r="E8867" s="23" t="s">
        <v>39</v>
      </c>
    </row>
    <row r="8868" spans="1:5" ht="13.2" x14ac:dyDescent="0.25">
      <c r="A8868" s="23">
        <v>8867</v>
      </c>
      <c r="B8868" s="22" t="s">
        <v>4</v>
      </c>
      <c r="C8868" s="23" t="s">
        <v>14</v>
      </c>
      <c r="D8868" s="41">
        <v>500</v>
      </c>
      <c r="E8868" s="23" t="s">
        <v>39</v>
      </c>
    </row>
    <row r="8869" spans="1:5" ht="13.2" x14ac:dyDescent="0.25">
      <c r="A8869" s="23">
        <v>8868</v>
      </c>
      <c r="B8869" s="22" t="s">
        <v>4</v>
      </c>
      <c r="C8869" s="23" t="s">
        <v>14</v>
      </c>
      <c r="D8869" s="41">
        <v>750</v>
      </c>
      <c r="E8869" s="23" t="s">
        <v>39</v>
      </c>
    </row>
    <row r="8870" spans="1:5" ht="13.2" x14ac:dyDescent="0.25">
      <c r="A8870" s="23">
        <v>8869</v>
      </c>
      <c r="B8870" s="22" t="s">
        <v>4</v>
      </c>
      <c r="C8870" s="23" t="s">
        <v>14</v>
      </c>
      <c r="D8870" s="41">
        <v>1750</v>
      </c>
      <c r="E8870" s="23" t="s">
        <v>39</v>
      </c>
    </row>
    <row r="8871" spans="1:5" ht="13.2" x14ac:dyDescent="0.25">
      <c r="A8871" s="23">
        <v>8870</v>
      </c>
      <c r="B8871" s="22" t="s">
        <v>4</v>
      </c>
      <c r="C8871" s="23" t="s">
        <v>12</v>
      </c>
      <c r="D8871" s="41">
        <v>7500</v>
      </c>
      <c r="E8871" s="23" t="s">
        <v>39</v>
      </c>
    </row>
    <row r="8872" spans="1:5" ht="13.2" x14ac:dyDescent="0.25">
      <c r="A8872" s="23">
        <v>8871</v>
      </c>
      <c r="B8872" s="22" t="s">
        <v>4</v>
      </c>
      <c r="C8872" s="23" t="s">
        <v>13</v>
      </c>
      <c r="D8872" s="41">
        <v>11250</v>
      </c>
      <c r="E8872" s="23" t="s">
        <v>39</v>
      </c>
    </row>
    <row r="8873" spans="1:5" ht="13.2" x14ac:dyDescent="0.25">
      <c r="A8873" s="23">
        <v>8872</v>
      </c>
      <c r="B8873" s="22" t="s">
        <v>4</v>
      </c>
      <c r="C8873" s="23" t="s">
        <v>12</v>
      </c>
      <c r="D8873" s="41">
        <v>12500</v>
      </c>
      <c r="E8873" s="23" t="s">
        <v>39</v>
      </c>
    </row>
    <row r="8874" spans="1:5" ht="13.2" x14ac:dyDescent="0.25">
      <c r="A8874" s="23">
        <v>8873</v>
      </c>
      <c r="B8874" s="22" t="s">
        <v>4</v>
      </c>
      <c r="C8874" s="23" t="s">
        <v>11</v>
      </c>
      <c r="D8874" s="41">
        <v>5500</v>
      </c>
      <c r="E8874" s="23" t="s">
        <v>39</v>
      </c>
    </row>
    <row r="8875" spans="1:5" ht="13.2" x14ac:dyDescent="0.25">
      <c r="A8875" s="23">
        <v>8874</v>
      </c>
      <c r="B8875" s="22" t="s">
        <v>4</v>
      </c>
      <c r="C8875" s="23" t="s">
        <v>10</v>
      </c>
      <c r="D8875" s="41">
        <v>5000</v>
      </c>
      <c r="E8875" s="23" t="s">
        <v>40</v>
      </c>
    </row>
    <row r="8876" spans="1:5" ht="13.2" x14ac:dyDescent="0.25">
      <c r="A8876" s="23">
        <v>8875</v>
      </c>
      <c r="B8876" s="22" t="s">
        <v>4</v>
      </c>
      <c r="C8876" s="23" t="s">
        <v>13</v>
      </c>
      <c r="D8876" s="41">
        <v>3750</v>
      </c>
      <c r="E8876" s="23" t="s">
        <v>39</v>
      </c>
    </row>
    <row r="8877" spans="1:5" ht="13.2" x14ac:dyDescent="0.25">
      <c r="A8877" s="23">
        <v>8876</v>
      </c>
      <c r="B8877" s="22" t="s">
        <v>4</v>
      </c>
      <c r="C8877" s="23" t="s">
        <v>12</v>
      </c>
      <c r="D8877" s="41">
        <v>8750</v>
      </c>
      <c r="E8877" s="23" t="s">
        <v>39</v>
      </c>
    </row>
    <row r="8878" spans="1:5" ht="13.2" x14ac:dyDescent="0.25">
      <c r="A8878" s="23">
        <v>8877</v>
      </c>
      <c r="B8878" s="22" t="s">
        <v>4</v>
      </c>
      <c r="C8878" s="23" t="s">
        <v>10</v>
      </c>
      <c r="D8878" s="41">
        <v>5000</v>
      </c>
      <c r="E8878" s="23" t="s">
        <v>39</v>
      </c>
    </row>
    <row r="8879" spans="1:5" ht="13.2" x14ac:dyDescent="0.25">
      <c r="A8879" s="23">
        <v>8878</v>
      </c>
      <c r="B8879" s="22" t="s">
        <v>4</v>
      </c>
      <c r="C8879" s="23" t="s">
        <v>14</v>
      </c>
      <c r="D8879" s="41">
        <v>15000</v>
      </c>
      <c r="E8879" s="23" t="s">
        <v>39</v>
      </c>
    </row>
    <row r="8880" spans="1:5" ht="13.2" x14ac:dyDescent="0.25">
      <c r="A8880" s="23">
        <v>8879</v>
      </c>
      <c r="B8880" s="22" t="s">
        <v>4</v>
      </c>
      <c r="C8880" s="23" t="s">
        <v>13</v>
      </c>
      <c r="D8880" s="41">
        <v>11250</v>
      </c>
      <c r="E8880" s="23" t="s">
        <v>39</v>
      </c>
    </row>
    <row r="8881" spans="1:5" ht="13.2" x14ac:dyDescent="0.25">
      <c r="A8881" s="23">
        <v>8880</v>
      </c>
      <c r="B8881" s="22" t="s">
        <v>4</v>
      </c>
      <c r="C8881" s="23" t="s">
        <v>12</v>
      </c>
      <c r="D8881" s="41">
        <v>12500</v>
      </c>
      <c r="E8881" s="23" t="s">
        <v>39</v>
      </c>
    </row>
    <row r="8882" spans="1:5" ht="13.2" x14ac:dyDescent="0.25">
      <c r="A8882" s="23">
        <v>8881</v>
      </c>
      <c r="B8882" s="22" t="s">
        <v>4</v>
      </c>
      <c r="C8882" s="23" t="s">
        <v>11</v>
      </c>
      <c r="D8882" s="41">
        <v>9250</v>
      </c>
      <c r="E8882" s="23" t="s">
        <v>39</v>
      </c>
    </row>
    <row r="8883" spans="1:5" ht="13.2" x14ac:dyDescent="0.25">
      <c r="A8883" s="23">
        <v>8882</v>
      </c>
      <c r="B8883" s="22" t="s">
        <v>4</v>
      </c>
      <c r="C8883" s="23" t="s">
        <v>11</v>
      </c>
      <c r="D8883" s="41">
        <v>9500</v>
      </c>
      <c r="E8883" s="23" t="s">
        <v>39</v>
      </c>
    </row>
    <row r="8884" spans="1:5" ht="13.2" x14ac:dyDescent="0.25">
      <c r="A8884" s="23">
        <v>8883</v>
      </c>
      <c r="B8884" s="22" t="s">
        <v>4</v>
      </c>
      <c r="C8884" s="23" t="s">
        <v>11</v>
      </c>
      <c r="D8884" s="41">
        <v>26500</v>
      </c>
      <c r="E8884" s="23" t="s">
        <v>40</v>
      </c>
    </row>
    <row r="8885" spans="1:5" ht="13.2" x14ac:dyDescent="0.25">
      <c r="A8885" s="23">
        <v>8884</v>
      </c>
      <c r="B8885" s="22" t="s">
        <v>4</v>
      </c>
      <c r="C8885" s="23" t="s">
        <v>11</v>
      </c>
      <c r="D8885" s="41">
        <v>18000</v>
      </c>
      <c r="E8885" s="23" t="s">
        <v>40</v>
      </c>
    </row>
    <row r="8886" spans="1:5" ht="13.2" x14ac:dyDescent="0.25">
      <c r="A8886" s="23">
        <v>8885</v>
      </c>
      <c r="B8886" s="22" t="s">
        <v>4</v>
      </c>
      <c r="C8886" s="23" t="s">
        <v>10</v>
      </c>
      <c r="D8886" s="41">
        <v>7500</v>
      </c>
      <c r="E8886" s="23" t="s">
        <v>40</v>
      </c>
    </row>
    <row r="8887" spans="1:5" ht="13.2" x14ac:dyDescent="0.25">
      <c r="A8887" s="23">
        <v>8886</v>
      </c>
      <c r="B8887" s="22" t="s">
        <v>4</v>
      </c>
      <c r="C8887" s="23" t="s">
        <v>14</v>
      </c>
      <c r="D8887" s="41">
        <v>2500</v>
      </c>
      <c r="E8887" s="23" t="s">
        <v>40</v>
      </c>
    </row>
    <row r="8888" spans="1:5" ht="13.2" x14ac:dyDescent="0.25">
      <c r="A8888" s="23">
        <v>8887</v>
      </c>
      <c r="B8888" s="22" t="s">
        <v>4</v>
      </c>
      <c r="C8888" s="23" t="s">
        <v>14</v>
      </c>
      <c r="D8888" s="41">
        <v>4500</v>
      </c>
      <c r="E8888" s="23" t="s">
        <v>40</v>
      </c>
    </row>
    <row r="8889" spans="1:5" ht="13.2" x14ac:dyDescent="0.25">
      <c r="A8889" s="23">
        <v>8888</v>
      </c>
      <c r="B8889" s="22" t="s">
        <v>4</v>
      </c>
      <c r="C8889" s="23" t="s">
        <v>10</v>
      </c>
      <c r="D8889" s="41">
        <v>7500</v>
      </c>
      <c r="E8889" s="23" t="s">
        <v>39</v>
      </c>
    </row>
    <row r="8890" spans="1:5" ht="13.2" x14ac:dyDescent="0.25">
      <c r="A8890" s="23">
        <v>8889</v>
      </c>
      <c r="B8890" s="22" t="s">
        <v>4</v>
      </c>
      <c r="C8890" s="23" t="s">
        <v>10</v>
      </c>
      <c r="D8890" s="41">
        <v>5000</v>
      </c>
      <c r="E8890" s="23" t="s">
        <v>39</v>
      </c>
    </row>
    <row r="8891" spans="1:5" ht="13.2" x14ac:dyDescent="0.25">
      <c r="A8891" s="23">
        <v>8890</v>
      </c>
      <c r="B8891" s="22" t="s">
        <v>4</v>
      </c>
      <c r="C8891" s="23" t="s">
        <v>14</v>
      </c>
      <c r="D8891" s="41">
        <v>500</v>
      </c>
      <c r="E8891" s="23" t="s">
        <v>39</v>
      </c>
    </row>
    <row r="8892" spans="1:5" ht="13.2" x14ac:dyDescent="0.25">
      <c r="A8892" s="23">
        <v>8891</v>
      </c>
      <c r="B8892" s="22" t="s">
        <v>4</v>
      </c>
      <c r="C8892" s="23" t="s">
        <v>10</v>
      </c>
      <c r="D8892" s="41">
        <v>5000</v>
      </c>
      <c r="E8892" s="23" t="s">
        <v>40</v>
      </c>
    </row>
    <row r="8893" spans="1:5" ht="13.2" x14ac:dyDescent="0.25">
      <c r="A8893" s="23">
        <v>8892</v>
      </c>
      <c r="B8893" s="22" t="s">
        <v>4</v>
      </c>
      <c r="C8893" s="23" t="s">
        <v>14</v>
      </c>
      <c r="D8893" s="41">
        <v>3000</v>
      </c>
      <c r="E8893" s="23" t="s">
        <v>40</v>
      </c>
    </row>
    <row r="8894" spans="1:5" ht="13.2" x14ac:dyDescent="0.25">
      <c r="A8894" s="23">
        <v>8893</v>
      </c>
      <c r="B8894" s="22" t="s">
        <v>4</v>
      </c>
      <c r="C8894" s="23" t="s">
        <v>10</v>
      </c>
      <c r="D8894" s="41">
        <v>2500</v>
      </c>
      <c r="E8894" s="23" t="s">
        <v>40</v>
      </c>
    </row>
    <row r="8895" spans="1:5" ht="13.2" x14ac:dyDescent="0.25">
      <c r="A8895" s="23">
        <v>8894</v>
      </c>
      <c r="B8895" s="22" t="s">
        <v>4</v>
      </c>
      <c r="C8895" s="23" t="s">
        <v>10</v>
      </c>
      <c r="D8895" s="41">
        <v>2500</v>
      </c>
      <c r="E8895" s="23" t="s">
        <v>40</v>
      </c>
    </row>
    <row r="8896" spans="1:5" ht="13.2" x14ac:dyDescent="0.25">
      <c r="A8896" s="23">
        <v>8895</v>
      </c>
      <c r="B8896" s="22" t="s">
        <v>4</v>
      </c>
      <c r="C8896" s="23" t="s">
        <v>12</v>
      </c>
      <c r="D8896" s="41">
        <v>8750</v>
      </c>
      <c r="E8896" s="23" t="s">
        <v>39</v>
      </c>
    </row>
    <row r="8897" spans="1:5" ht="13.2" x14ac:dyDescent="0.25">
      <c r="A8897" s="23">
        <v>8896</v>
      </c>
      <c r="B8897" s="22" t="s">
        <v>4</v>
      </c>
      <c r="C8897" s="23" t="s">
        <v>13</v>
      </c>
      <c r="D8897" s="41">
        <v>3750</v>
      </c>
      <c r="E8897" s="23" t="s">
        <v>39</v>
      </c>
    </row>
    <row r="8898" spans="1:5" ht="13.2" x14ac:dyDescent="0.25">
      <c r="A8898" s="23">
        <v>8897</v>
      </c>
      <c r="B8898" s="22" t="s">
        <v>4</v>
      </c>
      <c r="C8898" s="23" t="s">
        <v>10</v>
      </c>
      <c r="D8898" s="41">
        <v>5000</v>
      </c>
      <c r="E8898" s="23" t="s">
        <v>39</v>
      </c>
    </row>
    <row r="8899" spans="1:5" ht="13.2" x14ac:dyDescent="0.25">
      <c r="A8899" s="23">
        <v>8898</v>
      </c>
      <c r="B8899" s="22" t="s">
        <v>4</v>
      </c>
      <c r="C8899" s="23" t="s">
        <v>14</v>
      </c>
      <c r="D8899" s="41">
        <v>2000</v>
      </c>
      <c r="E8899" s="23" t="s">
        <v>39</v>
      </c>
    </row>
    <row r="8900" spans="1:5" ht="13.2" x14ac:dyDescent="0.25">
      <c r="A8900" s="23">
        <v>8899</v>
      </c>
      <c r="B8900" s="22" t="s">
        <v>4</v>
      </c>
      <c r="C8900" s="23" t="s">
        <v>13</v>
      </c>
      <c r="D8900" s="41">
        <v>5000</v>
      </c>
      <c r="E8900" s="23" t="s">
        <v>39</v>
      </c>
    </row>
    <row r="8901" spans="1:5" ht="13.2" x14ac:dyDescent="0.25">
      <c r="A8901" s="23">
        <v>8900</v>
      </c>
      <c r="B8901" s="22" t="s">
        <v>4</v>
      </c>
      <c r="C8901" s="23" t="s">
        <v>13</v>
      </c>
      <c r="D8901" s="41">
        <v>3750</v>
      </c>
      <c r="E8901" s="23" t="s">
        <v>39</v>
      </c>
    </row>
    <row r="8902" spans="1:5" ht="13.2" x14ac:dyDescent="0.25">
      <c r="A8902" s="23">
        <v>8901</v>
      </c>
      <c r="B8902" s="22" t="s">
        <v>4</v>
      </c>
      <c r="C8902" s="23" t="s">
        <v>13</v>
      </c>
      <c r="D8902" s="41">
        <v>3750</v>
      </c>
      <c r="E8902" s="23" t="s">
        <v>39</v>
      </c>
    </row>
    <row r="8903" spans="1:5" ht="13.2" x14ac:dyDescent="0.25">
      <c r="A8903" s="23">
        <v>8902</v>
      </c>
      <c r="B8903" s="22" t="s">
        <v>4</v>
      </c>
      <c r="C8903" s="23" t="s">
        <v>13</v>
      </c>
      <c r="D8903" s="41">
        <v>7500</v>
      </c>
      <c r="E8903" s="23" t="s">
        <v>39</v>
      </c>
    </row>
    <row r="8904" spans="1:5" ht="13.2" x14ac:dyDescent="0.25">
      <c r="A8904" s="23">
        <v>8903</v>
      </c>
      <c r="B8904" s="22" t="s">
        <v>4</v>
      </c>
      <c r="C8904" s="23" t="s">
        <v>10</v>
      </c>
      <c r="D8904" s="41">
        <v>11000</v>
      </c>
      <c r="E8904" s="23" t="s">
        <v>39</v>
      </c>
    </row>
    <row r="8905" spans="1:5" ht="13.2" x14ac:dyDescent="0.25">
      <c r="A8905" s="23">
        <v>8904</v>
      </c>
      <c r="B8905" s="22" t="s">
        <v>4</v>
      </c>
      <c r="C8905" s="23" t="s">
        <v>14</v>
      </c>
      <c r="D8905" s="41">
        <v>10500</v>
      </c>
      <c r="E8905" s="23" t="s">
        <v>39</v>
      </c>
    </row>
    <row r="8906" spans="1:5" ht="13.2" x14ac:dyDescent="0.25">
      <c r="A8906" s="23">
        <v>8905</v>
      </c>
      <c r="B8906" s="22" t="s">
        <v>4</v>
      </c>
      <c r="C8906" s="23" t="s">
        <v>14</v>
      </c>
      <c r="D8906" s="41">
        <v>500</v>
      </c>
      <c r="E8906" s="23" t="s">
        <v>39</v>
      </c>
    </row>
    <row r="8907" spans="1:5" ht="13.2" x14ac:dyDescent="0.25">
      <c r="A8907" s="23">
        <v>8906</v>
      </c>
      <c r="B8907" s="22" t="s">
        <v>4</v>
      </c>
      <c r="C8907" s="23" t="s">
        <v>14</v>
      </c>
      <c r="D8907" s="41">
        <v>750</v>
      </c>
      <c r="E8907" s="23" t="s">
        <v>39</v>
      </c>
    </row>
    <row r="8908" spans="1:5" ht="13.2" x14ac:dyDescent="0.25">
      <c r="A8908" s="23">
        <v>8907</v>
      </c>
      <c r="B8908" s="22" t="s">
        <v>4</v>
      </c>
      <c r="C8908" s="23" t="s">
        <v>14</v>
      </c>
      <c r="D8908" s="41">
        <v>1750</v>
      </c>
      <c r="E8908" s="23" t="s">
        <v>39</v>
      </c>
    </row>
    <row r="8909" spans="1:5" ht="13.2" x14ac:dyDescent="0.25">
      <c r="A8909" s="23">
        <v>8908</v>
      </c>
      <c r="B8909" s="22" t="s">
        <v>4</v>
      </c>
      <c r="C8909" s="23" t="s">
        <v>12</v>
      </c>
      <c r="D8909" s="41">
        <v>8750</v>
      </c>
      <c r="E8909" s="23" t="s">
        <v>39</v>
      </c>
    </row>
    <row r="8910" spans="1:5" ht="13.2" x14ac:dyDescent="0.25">
      <c r="A8910" s="23">
        <v>8909</v>
      </c>
      <c r="B8910" s="22" t="s">
        <v>4</v>
      </c>
      <c r="C8910" s="23" t="s">
        <v>11</v>
      </c>
      <c r="D8910" s="41">
        <v>3250</v>
      </c>
      <c r="E8910" s="23" t="s">
        <v>39</v>
      </c>
    </row>
    <row r="8911" spans="1:5" ht="13.2" x14ac:dyDescent="0.25">
      <c r="A8911" s="23">
        <v>8910</v>
      </c>
      <c r="B8911" s="22" t="s">
        <v>4</v>
      </c>
      <c r="C8911" s="23" t="s">
        <v>14</v>
      </c>
      <c r="D8911" s="41">
        <v>7500</v>
      </c>
      <c r="E8911" s="23" t="s">
        <v>39</v>
      </c>
    </row>
    <row r="8912" spans="1:5" ht="13.2" x14ac:dyDescent="0.25">
      <c r="A8912" s="23">
        <v>8911</v>
      </c>
      <c r="B8912" s="22" t="s">
        <v>4</v>
      </c>
      <c r="C8912" s="23" t="s">
        <v>13</v>
      </c>
      <c r="D8912" s="41">
        <v>5000</v>
      </c>
      <c r="E8912" s="23" t="s">
        <v>39</v>
      </c>
    </row>
    <row r="8913" spans="1:5" ht="13.2" x14ac:dyDescent="0.25">
      <c r="A8913" s="23">
        <v>8912</v>
      </c>
      <c r="B8913" s="22" t="s">
        <v>4</v>
      </c>
      <c r="C8913" s="23" t="s">
        <v>13</v>
      </c>
      <c r="D8913" s="41">
        <v>3750</v>
      </c>
      <c r="E8913" s="23" t="s">
        <v>39</v>
      </c>
    </row>
    <row r="8914" spans="1:5" ht="13.2" x14ac:dyDescent="0.25">
      <c r="A8914" s="23">
        <v>8913</v>
      </c>
      <c r="B8914" s="22" t="s">
        <v>4</v>
      </c>
      <c r="C8914" s="23" t="s">
        <v>13</v>
      </c>
      <c r="D8914" s="41">
        <v>3750</v>
      </c>
      <c r="E8914" s="23" t="s">
        <v>39</v>
      </c>
    </row>
    <row r="8915" spans="1:5" ht="13.2" x14ac:dyDescent="0.25">
      <c r="A8915" s="23">
        <v>8914</v>
      </c>
      <c r="B8915" s="22" t="s">
        <v>4</v>
      </c>
      <c r="C8915" s="23" t="s">
        <v>13</v>
      </c>
      <c r="D8915" s="41">
        <v>3750</v>
      </c>
      <c r="E8915" s="23" t="s">
        <v>39</v>
      </c>
    </row>
    <row r="8916" spans="1:5" ht="13.2" x14ac:dyDescent="0.25">
      <c r="A8916" s="23">
        <v>8915</v>
      </c>
      <c r="B8916" s="22" t="s">
        <v>4</v>
      </c>
      <c r="C8916" s="23" t="s">
        <v>14</v>
      </c>
      <c r="D8916" s="41">
        <v>1750</v>
      </c>
      <c r="E8916" s="23" t="s">
        <v>39</v>
      </c>
    </row>
    <row r="8917" spans="1:5" ht="13.2" x14ac:dyDescent="0.25">
      <c r="A8917" s="23">
        <v>8916</v>
      </c>
      <c r="B8917" s="22" t="s">
        <v>4</v>
      </c>
      <c r="C8917" s="23" t="s">
        <v>13</v>
      </c>
      <c r="D8917" s="41">
        <v>7500</v>
      </c>
      <c r="E8917" s="23" t="s">
        <v>39</v>
      </c>
    </row>
    <row r="8918" spans="1:5" ht="13.2" x14ac:dyDescent="0.25">
      <c r="A8918" s="23">
        <v>8917</v>
      </c>
      <c r="B8918" s="22" t="s">
        <v>4</v>
      </c>
      <c r="C8918" s="23" t="s">
        <v>13</v>
      </c>
      <c r="D8918" s="41">
        <v>11250</v>
      </c>
      <c r="E8918" s="23" t="s">
        <v>39</v>
      </c>
    </row>
    <row r="8919" spans="1:5" ht="13.2" x14ac:dyDescent="0.25">
      <c r="A8919" s="23">
        <v>8918</v>
      </c>
      <c r="B8919" s="22" t="s">
        <v>4</v>
      </c>
      <c r="C8919" s="23" t="s">
        <v>13</v>
      </c>
      <c r="D8919" s="41">
        <v>3750</v>
      </c>
      <c r="E8919" s="23" t="s">
        <v>39</v>
      </c>
    </row>
    <row r="8920" spans="1:5" ht="13.2" x14ac:dyDescent="0.25">
      <c r="A8920" s="23">
        <v>8919</v>
      </c>
      <c r="B8920" s="22" t="s">
        <v>4</v>
      </c>
      <c r="C8920" s="23" t="s">
        <v>13</v>
      </c>
      <c r="D8920" s="41">
        <v>3750</v>
      </c>
      <c r="E8920" s="23" t="s">
        <v>40</v>
      </c>
    </row>
    <row r="8921" spans="1:5" ht="13.2" x14ac:dyDescent="0.25">
      <c r="A8921" s="23">
        <v>8920</v>
      </c>
      <c r="B8921" s="22" t="s">
        <v>4</v>
      </c>
      <c r="C8921" s="23" t="s">
        <v>12</v>
      </c>
      <c r="D8921" s="41">
        <v>8750</v>
      </c>
      <c r="E8921" s="23" t="s">
        <v>40</v>
      </c>
    </row>
    <row r="8922" spans="1:5" ht="13.2" x14ac:dyDescent="0.25">
      <c r="A8922" s="23">
        <v>8921</v>
      </c>
      <c r="B8922" s="22" t="s">
        <v>4</v>
      </c>
      <c r="C8922" s="23" t="s">
        <v>10</v>
      </c>
      <c r="D8922" s="41">
        <v>5000</v>
      </c>
      <c r="E8922" s="23" t="s">
        <v>39</v>
      </c>
    </row>
    <row r="8923" spans="1:5" ht="13.2" x14ac:dyDescent="0.25">
      <c r="A8923" s="23">
        <v>8922</v>
      </c>
      <c r="B8923" s="22" t="s">
        <v>4</v>
      </c>
      <c r="C8923" s="23" t="s">
        <v>14</v>
      </c>
      <c r="D8923" s="41">
        <v>1750</v>
      </c>
      <c r="E8923" s="23" t="s">
        <v>39</v>
      </c>
    </row>
    <row r="8924" spans="1:5" ht="13.2" x14ac:dyDescent="0.25">
      <c r="A8924" s="23">
        <v>8923</v>
      </c>
      <c r="B8924" s="22" t="s">
        <v>4</v>
      </c>
      <c r="C8924" s="23" t="s">
        <v>10</v>
      </c>
      <c r="D8924" s="41">
        <v>7500</v>
      </c>
      <c r="E8924" s="23" t="s">
        <v>39</v>
      </c>
    </row>
    <row r="8925" spans="1:5" ht="13.2" x14ac:dyDescent="0.25">
      <c r="A8925" s="23">
        <v>8924</v>
      </c>
      <c r="B8925" s="22" t="s">
        <v>4</v>
      </c>
      <c r="C8925" s="23" t="s">
        <v>14</v>
      </c>
      <c r="D8925" s="41">
        <v>5500</v>
      </c>
      <c r="E8925" s="23" t="s">
        <v>39</v>
      </c>
    </row>
    <row r="8926" spans="1:5" ht="13.2" x14ac:dyDescent="0.25">
      <c r="A8926" s="23">
        <v>8925</v>
      </c>
      <c r="B8926" s="22" t="s">
        <v>4</v>
      </c>
      <c r="C8926" s="23" t="s">
        <v>14</v>
      </c>
      <c r="D8926" s="41">
        <v>2750</v>
      </c>
      <c r="E8926" s="23" t="s">
        <v>39</v>
      </c>
    </row>
    <row r="8927" spans="1:5" ht="13.2" x14ac:dyDescent="0.25">
      <c r="A8927" s="23">
        <v>8926</v>
      </c>
      <c r="B8927" s="22" t="s">
        <v>4</v>
      </c>
      <c r="C8927" s="23" t="s">
        <v>14</v>
      </c>
      <c r="D8927" s="41">
        <v>500</v>
      </c>
      <c r="E8927" s="23" t="s">
        <v>39</v>
      </c>
    </row>
    <row r="8928" spans="1:5" ht="13.2" x14ac:dyDescent="0.25">
      <c r="A8928" s="23">
        <v>8927</v>
      </c>
      <c r="B8928" s="22" t="s">
        <v>4</v>
      </c>
      <c r="C8928" s="23" t="s">
        <v>10</v>
      </c>
      <c r="D8928" s="41">
        <v>5000</v>
      </c>
      <c r="E8928" s="23" t="s">
        <v>39</v>
      </c>
    </row>
    <row r="8929" spans="1:5" ht="13.2" x14ac:dyDescent="0.25">
      <c r="A8929" s="23">
        <v>8928</v>
      </c>
      <c r="B8929" s="22" t="s">
        <v>4</v>
      </c>
      <c r="C8929" s="23" t="s">
        <v>14</v>
      </c>
      <c r="D8929" s="41">
        <v>3500</v>
      </c>
      <c r="E8929" s="23" t="s">
        <v>39</v>
      </c>
    </row>
    <row r="8930" spans="1:5" ht="13.2" x14ac:dyDescent="0.25">
      <c r="A8930" s="23">
        <v>8929</v>
      </c>
      <c r="B8930" s="22" t="s">
        <v>4</v>
      </c>
      <c r="C8930" s="23" t="s">
        <v>10</v>
      </c>
      <c r="D8930" s="41">
        <v>5000</v>
      </c>
      <c r="E8930" s="23" t="s">
        <v>39</v>
      </c>
    </row>
    <row r="8931" spans="1:5" ht="13.2" x14ac:dyDescent="0.25">
      <c r="A8931" s="23">
        <v>8930</v>
      </c>
      <c r="B8931" s="22" t="s">
        <v>4</v>
      </c>
      <c r="C8931" s="23" t="s">
        <v>14</v>
      </c>
      <c r="D8931" s="41">
        <v>6500</v>
      </c>
      <c r="E8931" s="23" t="s">
        <v>39</v>
      </c>
    </row>
    <row r="8932" spans="1:5" ht="13.2" x14ac:dyDescent="0.25">
      <c r="A8932" s="23">
        <v>8931</v>
      </c>
      <c r="B8932" s="22" t="s">
        <v>4</v>
      </c>
      <c r="C8932" s="23" t="s">
        <v>10</v>
      </c>
      <c r="D8932" s="41">
        <v>5000</v>
      </c>
      <c r="E8932" s="23" t="s">
        <v>39</v>
      </c>
    </row>
    <row r="8933" spans="1:5" ht="13.2" x14ac:dyDescent="0.25">
      <c r="A8933" s="23">
        <v>8932</v>
      </c>
      <c r="B8933" s="22" t="s">
        <v>4</v>
      </c>
      <c r="C8933" s="23" t="s">
        <v>13</v>
      </c>
      <c r="D8933" s="41">
        <v>3750</v>
      </c>
      <c r="E8933" s="23" t="s">
        <v>39</v>
      </c>
    </row>
    <row r="8934" spans="1:5" ht="13.2" x14ac:dyDescent="0.25">
      <c r="A8934" s="23">
        <v>8933</v>
      </c>
      <c r="B8934" s="22" t="s">
        <v>4</v>
      </c>
      <c r="C8934" s="23" t="s">
        <v>10</v>
      </c>
      <c r="D8934" s="41">
        <v>5000</v>
      </c>
      <c r="E8934" s="23" t="s">
        <v>40</v>
      </c>
    </row>
    <row r="8935" spans="1:5" ht="13.2" x14ac:dyDescent="0.25">
      <c r="A8935" s="23">
        <v>8934</v>
      </c>
      <c r="B8935" s="22" t="s">
        <v>4</v>
      </c>
      <c r="C8935" s="23" t="s">
        <v>14</v>
      </c>
      <c r="D8935" s="41">
        <v>11500</v>
      </c>
      <c r="E8935" s="23" t="s">
        <v>40</v>
      </c>
    </row>
    <row r="8936" spans="1:5" ht="13.2" x14ac:dyDescent="0.25">
      <c r="A8936" s="23">
        <v>8935</v>
      </c>
      <c r="B8936" s="22" t="s">
        <v>4</v>
      </c>
      <c r="C8936" s="23" t="s">
        <v>14</v>
      </c>
      <c r="D8936" s="41">
        <v>7500</v>
      </c>
      <c r="E8936" s="23" t="s">
        <v>40</v>
      </c>
    </row>
    <row r="8937" spans="1:5" ht="13.2" x14ac:dyDescent="0.25">
      <c r="A8937" s="23">
        <v>8936</v>
      </c>
      <c r="B8937" s="22" t="s">
        <v>4</v>
      </c>
      <c r="C8937" s="23" t="s">
        <v>13</v>
      </c>
      <c r="D8937" s="41">
        <v>5000</v>
      </c>
      <c r="E8937" s="23" t="s">
        <v>40</v>
      </c>
    </row>
    <row r="8938" spans="1:5" ht="13.2" x14ac:dyDescent="0.25">
      <c r="A8938" s="23">
        <v>8937</v>
      </c>
      <c r="B8938" s="22" t="s">
        <v>4</v>
      </c>
      <c r="C8938" s="23" t="s">
        <v>10</v>
      </c>
      <c r="D8938" s="41">
        <v>2500</v>
      </c>
      <c r="E8938" s="23" t="s">
        <v>39</v>
      </c>
    </row>
    <row r="8939" spans="1:5" ht="13.2" x14ac:dyDescent="0.25">
      <c r="A8939" s="23">
        <v>8938</v>
      </c>
      <c r="B8939" s="22" t="s">
        <v>4</v>
      </c>
      <c r="C8939" s="23" t="s">
        <v>13</v>
      </c>
      <c r="D8939" s="41">
        <v>7500</v>
      </c>
      <c r="E8939" s="23" t="s">
        <v>39</v>
      </c>
    </row>
    <row r="8940" spans="1:5" ht="13.2" x14ac:dyDescent="0.25">
      <c r="A8940" s="23">
        <v>8939</v>
      </c>
      <c r="B8940" s="22" t="s">
        <v>4</v>
      </c>
      <c r="C8940" s="23" t="s">
        <v>12</v>
      </c>
      <c r="D8940" s="41">
        <v>10000</v>
      </c>
      <c r="E8940" s="23" t="s">
        <v>39</v>
      </c>
    </row>
    <row r="8941" spans="1:5" ht="13.2" x14ac:dyDescent="0.25">
      <c r="A8941" s="23">
        <v>8940</v>
      </c>
      <c r="B8941" s="22" t="s">
        <v>4</v>
      </c>
      <c r="C8941" s="23" t="s">
        <v>10</v>
      </c>
      <c r="D8941" s="41">
        <v>5000</v>
      </c>
      <c r="E8941" s="23" t="s">
        <v>39</v>
      </c>
    </row>
    <row r="8942" spans="1:5" ht="13.2" x14ac:dyDescent="0.25">
      <c r="A8942" s="23">
        <v>8941</v>
      </c>
      <c r="B8942" s="22" t="s">
        <v>4</v>
      </c>
      <c r="C8942" s="23" t="s">
        <v>14</v>
      </c>
      <c r="D8942" s="41">
        <v>2500</v>
      </c>
      <c r="E8942" s="23" t="s">
        <v>39</v>
      </c>
    </row>
    <row r="8943" spans="1:5" ht="13.2" x14ac:dyDescent="0.25">
      <c r="A8943" s="23">
        <v>8942</v>
      </c>
      <c r="B8943" s="22" t="s">
        <v>4</v>
      </c>
      <c r="C8943" s="23" t="s">
        <v>10</v>
      </c>
      <c r="D8943" s="41">
        <v>5000</v>
      </c>
      <c r="E8943" s="23" t="s">
        <v>40</v>
      </c>
    </row>
    <row r="8944" spans="1:5" ht="13.2" x14ac:dyDescent="0.25">
      <c r="A8944" s="23">
        <v>8943</v>
      </c>
      <c r="B8944" s="22" t="s">
        <v>4</v>
      </c>
      <c r="C8944" s="23" t="s">
        <v>14</v>
      </c>
      <c r="D8944" s="41">
        <v>2500</v>
      </c>
      <c r="E8944" s="23" t="s">
        <v>40</v>
      </c>
    </row>
    <row r="8945" spans="1:5" ht="13.2" x14ac:dyDescent="0.25">
      <c r="A8945" s="23">
        <v>8944</v>
      </c>
      <c r="B8945" s="22" t="s">
        <v>4</v>
      </c>
      <c r="C8945" s="23" t="s">
        <v>14</v>
      </c>
      <c r="D8945" s="41">
        <v>8250</v>
      </c>
      <c r="E8945" s="23" t="s">
        <v>40</v>
      </c>
    </row>
    <row r="8946" spans="1:5" ht="13.2" x14ac:dyDescent="0.25">
      <c r="A8946" s="23">
        <v>8945</v>
      </c>
      <c r="B8946" s="22" t="s">
        <v>4</v>
      </c>
      <c r="C8946" s="23" t="s">
        <v>10</v>
      </c>
      <c r="D8946" s="41">
        <v>5000</v>
      </c>
      <c r="E8946" s="23" t="s">
        <v>40</v>
      </c>
    </row>
    <row r="8947" spans="1:5" ht="13.2" x14ac:dyDescent="0.25">
      <c r="A8947" s="23">
        <v>8946</v>
      </c>
      <c r="B8947" s="22" t="s">
        <v>4</v>
      </c>
      <c r="C8947" s="23" t="s">
        <v>14</v>
      </c>
      <c r="D8947" s="41">
        <v>2250</v>
      </c>
      <c r="E8947" s="23" t="s">
        <v>40</v>
      </c>
    </row>
    <row r="8948" spans="1:5" ht="13.2" x14ac:dyDescent="0.25">
      <c r="A8948" s="23">
        <v>8947</v>
      </c>
      <c r="B8948" s="22" t="s">
        <v>4</v>
      </c>
      <c r="C8948" s="23" t="s">
        <v>10</v>
      </c>
      <c r="D8948" s="41">
        <v>5000</v>
      </c>
      <c r="E8948" s="23" t="s">
        <v>39</v>
      </c>
    </row>
    <row r="8949" spans="1:5" ht="13.2" x14ac:dyDescent="0.25">
      <c r="A8949" s="23">
        <v>8948</v>
      </c>
      <c r="B8949" s="22" t="s">
        <v>4</v>
      </c>
      <c r="C8949" s="23" t="s">
        <v>14</v>
      </c>
      <c r="D8949" s="41">
        <v>7500</v>
      </c>
      <c r="E8949" s="23" t="s">
        <v>39</v>
      </c>
    </row>
    <row r="8950" spans="1:5" ht="13.2" x14ac:dyDescent="0.25">
      <c r="A8950" s="23">
        <v>8949</v>
      </c>
      <c r="B8950" s="22" t="s">
        <v>4</v>
      </c>
      <c r="C8950" s="23" t="s">
        <v>14</v>
      </c>
      <c r="D8950" s="41">
        <v>4500</v>
      </c>
      <c r="E8950" s="23" t="s">
        <v>39</v>
      </c>
    </row>
    <row r="8951" spans="1:5" ht="13.2" x14ac:dyDescent="0.25">
      <c r="A8951" s="23">
        <v>8950</v>
      </c>
      <c r="B8951" s="22" t="s">
        <v>4</v>
      </c>
      <c r="C8951" s="23" t="s">
        <v>14</v>
      </c>
      <c r="D8951" s="41">
        <v>11500</v>
      </c>
      <c r="E8951" s="23" t="s">
        <v>40</v>
      </c>
    </row>
    <row r="8952" spans="1:5" ht="13.2" x14ac:dyDescent="0.25">
      <c r="A8952" s="23">
        <v>8951</v>
      </c>
      <c r="B8952" s="22" t="s">
        <v>4</v>
      </c>
      <c r="C8952" s="23" t="s">
        <v>14</v>
      </c>
      <c r="D8952" s="41">
        <v>2500</v>
      </c>
      <c r="E8952" s="23" t="s">
        <v>40</v>
      </c>
    </row>
    <row r="8953" spans="1:5" ht="13.2" x14ac:dyDescent="0.25">
      <c r="A8953" s="23">
        <v>8952</v>
      </c>
      <c r="B8953" s="22" t="s">
        <v>4</v>
      </c>
      <c r="C8953" s="23" t="s">
        <v>13</v>
      </c>
      <c r="D8953" s="41">
        <v>5000</v>
      </c>
      <c r="E8953" s="23" t="s">
        <v>40</v>
      </c>
    </row>
    <row r="8954" spans="1:5" ht="13.2" x14ac:dyDescent="0.25">
      <c r="A8954" s="23">
        <v>8953</v>
      </c>
      <c r="B8954" s="22" t="s">
        <v>4</v>
      </c>
      <c r="C8954" s="23" t="s">
        <v>10</v>
      </c>
      <c r="D8954" s="41">
        <v>5000</v>
      </c>
      <c r="E8954" s="23" t="s">
        <v>39</v>
      </c>
    </row>
    <row r="8955" spans="1:5" ht="13.2" x14ac:dyDescent="0.25">
      <c r="A8955" s="23">
        <v>8954</v>
      </c>
      <c r="B8955" s="22" t="s">
        <v>4</v>
      </c>
      <c r="C8955" s="23" t="s">
        <v>14</v>
      </c>
      <c r="D8955" s="41">
        <v>2500</v>
      </c>
      <c r="E8955" s="23" t="s">
        <v>39</v>
      </c>
    </row>
    <row r="8956" spans="1:5" ht="13.2" x14ac:dyDescent="0.25">
      <c r="A8956" s="23">
        <v>8955</v>
      </c>
      <c r="B8956" s="22" t="s">
        <v>4</v>
      </c>
      <c r="C8956" s="23" t="s">
        <v>14</v>
      </c>
      <c r="D8956" s="41">
        <v>12500</v>
      </c>
      <c r="E8956" s="23" t="s">
        <v>39</v>
      </c>
    </row>
    <row r="8957" spans="1:5" ht="13.2" x14ac:dyDescent="0.25">
      <c r="A8957" s="23">
        <v>8956</v>
      </c>
      <c r="B8957" s="22" t="s">
        <v>4</v>
      </c>
      <c r="C8957" s="23" t="s">
        <v>10</v>
      </c>
      <c r="D8957" s="41">
        <v>12500</v>
      </c>
      <c r="E8957" s="23" t="s">
        <v>39</v>
      </c>
    </row>
    <row r="8958" spans="1:5" ht="13.2" x14ac:dyDescent="0.25">
      <c r="A8958" s="23">
        <v>8957</v>
      </c>
      <c r="B8958" s="22" t="s">
        <v>4</v>
      </c>
      <c r="C8958" s="23" t="s">
        <v>14</v>
      </c>
      <c r="D8958" s="41">
        <v>1500</v>
      </c>
      <c r="E8958" s="23" t="s">
        <v>39</v>
      </c>
    </row>
    <row r="8959" spans="1:5" ht="13.2" x14ac:dyDescent="0.25">
      <c r="A8959" s="23">
        <v>8958</v>
      </c>
      <c r="B8959" s="22" t="s">
        <v>4</v>
      </c>
      <c r="C8959" s="23" t="s">
        <v>14</v>
      </c>
      <c r="D8959" s="41">
        <v>5500</v>
      </c>
      <c r="E8959" s="23" t="s">
        <v>39</v>
      </c>
    </row>
    <row r="8960" spans="1:5" ht="13.2" x14ac:dyDescent="0.25">
      <c r="A8960" s="23">
        <v>8959</v>
      </c>
      <c r="B8960" s="22" t="s">
        <v>4</v>
      </c>
      <c r="C8960" s="23" t="s">
        <v>14</v>
      </c>
      <c r="D8960" s="41">
        <v>1750</v>
      </c>
      <c r="E8960" s="23" t="s">
        <v>39</v>
      </c>
    </row>
    <row r="8961" spans="1:5" ht="13.2" x14ac:dyDescent="0.25">
      <c r="A8961" s="23">
        <v>8960</v>
      </c>
      <c r="B8961" s="22" t="s">
        <v>4</v>
      </c>
      <c r="C8961" s="23" t="s">
        <v>14</v>
      </c>
      <c r="D8961" s="41">
        <v>500</v>
      </c>
      <c r="E8961" s="23" t="s">
        <v>39</v>
      </c>
    </row>
    <row r="8962" spans="1:5" ht="13.2" x14ac:dyDescent="0.25">
      <c r="A8962" s="23">
        <v>8961</v>
      </c>
      <c r="B8962" s="22" t="s">
        <v>4</v>
      </c>
      <c r="C8962" s="23" t="s">
        <v>10</v>
      </c>
      <c r="D8962" s="41">
        <v>7500</v>
      </c>
      <c r="E8962" s="23" t="s">
        <v>39</v>
      </c>
    </row>
    <row r="8963" spans="1:5" ht="13.2" x14ac:dyDescent="0.25">
      <c r="A8963" s="23">
        <v>8962</v>
      </c>
      <c r="B8963" s="22" t="s">
        <v>4</v>
      </c>
      <c r="C8963" s="23" t="s">
        <v>14</v>
      </c>
      <c r="D8963" s="41">
        <v>70000</v>
      </c>
      <c r="E8963" s="23" t="s">
        <v>39</v>
      </c>
    </row>
    <row r="8964" spans="1:5" ht="13.2" x14ac:dyDescent="0.25">
      <c r="A8964" s="23">
        <v>8963</v>
      </c>
      <c r="B8964" s="22" t="s">
        <v>4</v>
      </c>
      <c r="C8964" s="23" t="s">
        <v>14</v>
      </c>
      <c r="D8964" s="41">
        <v>1750</v>
      </c>
      <c r="E8964" s="23" t="s">
        <v>39</v>
      </c>
    </row>
    <row r="8965" spans="1:5" ht="13.2" x14ac:dyDescent="0.25">
      <c r="A8965" s="23">
        <v>8964</v>
      </c>
      <c r="B8965" s="22" t="s">
        <v>4</v>
      </c>
      <c r="C8965" s="23" t="s">
        <v>14</v>
      </c>
      <c r="D8965" s="41">
        <v>1250</v>
      </c>
      <c r="E8965" s="23" t="s">
        <v>39</v>
      </c>
    </row>
    <row r="8966" spans="1:5" ht="13.2" x14ac:dyDescent="0.25">
      <c r="A8966" s="23">
        <v>8965</v>
      </c>
      <c r="B8966" s="22" t="s">
        <v>4</v>
      </c>
      <c r="C8966" s="23" t="s">
        <v>14</v>
      </c>
      <c r="D8966" s="41">
        <v>500</v>
      </c>
      <c r="E8966" s="23" t="s">
        <v>39</v>
      </c>
    </row>
    <row r="8967" spans="1:5" ht="13.2" x14ac:dyDescent="0.25">
      <c r="A8967" s="23">
        <v>8966</v>
      </c>
      <c r="B8967" s="22" t="s">
        <v>4</v>
      </c>
      <c r="C8967" s="23" t="s">
        <v>10</v>
      </c>
      <c r="D8967" s="41">
        <v>10000</v>
      </c>
      <c r="E8967" s="23" t="s">
        <v>39</v>
      </c>
    </row>
    <row r="8968" spans="1:5" ht="13.2" x14ac:dyDescent="0.25">
      <c r="A8968" s="23">
        <v>8967</v>
      </c>
      <c r="B8968" s="22" t="s">
        <v>4</v>
      </c>
      <c r="C8968" s="23" t="s">
        <v>10</v>
      </c>
      <c r="D8968" s="41">
        <v>11000</v>
      </c>
      <c r="E8968" s="23" t="s">
        <v>39</v>
      </c>
    </row>
    <row r="8969" spans="1:5" ht="13.2" x14ac:dyDescent="0.25">
      <c r="A8969" s="23">
        <v>8968</v>
      </c>
      <c r="B8969" s="22" t="s">
        <v>4</v>
      </c>
      <c r="C8969" s="23" t="s">
        <v>14</v>
      </c>
      <c r="D8969" s="41">
        <v>10500</v>
      </c>
      <c r="E8969" s="23" t="s">
        <v>39</v>
      </c>
    </row>
    <row r="8970" spans="1:5" ht="13.2" x14ac:dyDescent="0.25">
      <c r="A8970" s="23">
        <v>8969</v>
      </c>
      <c r="B8970" s="22" t="s">
        <v>4</v>
      </c>
      <c r="C8970" s="23" t="s">
        <v>14</v>
      </c>
      <c r="D8970" s="41">
        <v>500</v>
      </c>
      <c r="E8970" s="23" t="s">
        <v>39</v>
      </c>
    </row>
    <row r="8971" spans="1:5" ht="13.2" x14ac:dyDescent="0.25">
      <c r="A8971" s="23">
        <v>8970</v>
      </c>
      <c r="B8971" s="22" t="s">
        <v>4</v>
      </c>
      <c r="C8971" s="23" t="s">
        <v>14</v>
      </c>
      <c r="D8971" s="41">
        <v>750</v>
      </c>
      <c r="E8971" s="23" t="s">
        <v>39</v>
      </c>
    </row>
    <row r="8972" spans="1:5" ht="13.2" x14ac:dyDescent="0.25">
      <c r="A8972" s="23">
        <v>8971</v>
      </c>
      <c r="B8972" s="22" t="s">
        <v>4</v>
      </c>
      <c r="C8972" s="23" t="s">
        <v>14</v>
      </c>
      <c r="D8972" s="41">
        <v>1750</v>
      </c>
      <c r="E8972" s="23" t="s">
        <v>39</v>
      </c>
    </row>
    <row r="8973" spans="1:5" ht="13.2" x14ac:dyDescent="0.25">
      <c r="A8973" s="23">
        <v>8972</v>
      </c>
      <c r="B8973" s="22" t="s">
        <v>4</v>
      </c>
      <c r="C8973" s="23" t="s">
        <v>13</v>
      </c>
      <c r="D8973" s="41">
        <v>15000</v>
      </c>
      <c r="E8973" s="23" t="s">
        <v>39</v>
      </c>
    </row>
    <row r="8974" spans="1:5" ht="13.2" x14ac:dyDescent="0.25">
      <c r="A8974" s="23">
        <v>8973</v>
      </c>
      <c r="B8974" s="22" t="s">
        <v>4</v>
      </c>
      <c r="C8974" s="23" t="s">
        <v>12</v>
      </c>
      <c r="D8974" s="41">
        <v>15000</v>
      </c>
      <c r="E8974" s="23" t="s">
        <v>39</v>
      </c>
    </row>
    <row r="8975" spans="1:5" ht="13.2" x14ac:dyDescent="0.25">
      <c r="A8975" s="23">
        <v>8974</v>
      </c>
      <c r="B8975" s="22" t="s">
        <v>4</v>
      </c>
      <c r="C8975" s="23" t="s">
        <v>10</v>
      </c>
      <c r="D8975" s="41">
        <v>11000</v>
      </c>
      <c r="E8975" s="23" t="s">
        <v>39</v>
      </c>
    </row>
    <row r="8976" spans="1:5" ht="13.2" x14ac:dyDescent="0.25">
      <c r="A8976" s="23">
        <v>8975</v>
      </c>
      <c r="B8976" s="22" t="s">
        <v>4</v>
      </c>
      <c r="C8976" s="23" t="s">
        <v>14</v>
      </c>
      <c r="D8976" s="41">
        <v>1000</v>
      </c>
      <c r="E8976" s="23" t="s">
        <v>39</v>
      </c>
    </row>
    <row r="8977" spans="1:5" ht="13.2" x14ac:dyDescent="0.25">
      <c r="A8977" s="23">
        <v>8976</v>
      </c>
      <c r="B8977" s="22" t="s">
        <v>4</v>
      </c>
      <c r="C8977" s="23" t="s">
        <v>14</v>
      </c>
      <c r="D8977" s="41">
        <v>6500</v>
      </c>
      <c r="E8977" s="23" t="s">
        <v>39</v>
      </c>
    </row>
    <row r="8978" spans="1:5" ht="13.2" x14ac:dyDescent="0.25">
      <c r="A8978" s="23">
        <v>8977</v>
      </c>
      <c r="B8978" s="22" t="s">
        <v>4</v>
      </c>
      <c r="C8978" s="23" t="s">
        <v>14</v>
      </c>
      <c r="D8978" s="41">
        <v>14000</v>
      </c>
      <c r="E8978" s="23" t="s">
        <v>39</v>
      </c>
    </row>
    <row r="8979" spans="1:5" ht="13.2" x14ac:dyDescent="0.25">
      <c r="A8979" s="23">
        <v>8978</v>
      </c>
      <c r="B8979" s="22" t="s">
        <v>4</v>
      </c>
      <c r="C8979" s="23" t="s">
        <v>14</v>
      </c>
      <c r="D8979" s="41">
        <v>500</v>
      </c>
      <c r="E8979" s="23" t="s">
        <v>39</v>
      </c>
    </row>
    <row r="8980" spans="1:5" ht="13.2" x14ac:dyDescent="0.25">
      <c r="A8980" s="23">
        <v>8979</v>
      </c>
      <c r="B8980" s="22" t="s">
        <v>4</v>
      </c>
      <c r="C8980" s="23" t="s">
        <v>14</v>
      </c>
      <c r="D8980" s="41">
        <v>750</v>
      </c>
      <c r="E8980" s="23" t="s">
        <v>39</v>
      </c>
    </row>
    <row r="8981" spans="1:5" ht="13.2" x14ac:dyDescent="0.25">
      <c r="A8981" s="23">
        <v>8980</v>
      </c>
      <c r="B8981" s="22" t="s">
        <v>4</v>
      </c>
      <c r="C8981" s="23" t="s">
        <v>14</v>
      </c>
      <c r="D8981" s="41">
        <v>1750</v>
      </c>
      <c r="E8981" s="23" t="s">
        <v>39</v>
      </c>
    </row>
    <row r="8982" spans="1:5" ht="13.2" x14ac:dyDescent="0.25">
      <c r="A8982" s="23">
        <v>8981</v>
      </c>
      <c r="B8982" s="22" t="s">
        <v>4</v>
      </c>
      <c r="C8982" s="23" t="s">
        <v>12</v>
      </c>
      <c r="D8982" s="41">
        <v>5000</v>
      </c>
      <c r="E8982" s="23" t="s">
        <v>39</v>
      </c>
    </row>
    <row r="8983" spans="1:5" ht="13.2" x14ac:dyDescent="0.25">
      <c r="A8983" s="23">
        <v>8982</v>
      </c>
      <c r="B8983" s="22" t="s">
        <v>4</v>
      </c>
      <c r="C8983" s="23" t="s">
        <v>13</v>
      </c>
      <c r="D8983" s="41">
        <v>3750</v>
      </c>
      <c r="E8983" s="23" t="s">
        <v>39</v>
      </c>
    </row>
    <row r="8984" spans="1:5" ht="13.2" x14ac:dyDescent="0.25">
      <c r="A8984" s="23">
        <v>8983</v>
      </c>
      <c r="B8984" s="22" t="s">
        <v>4</v>
      </c>
      <c r="C8984" s="23" t="s">
        <v>12</v>
      </c>
      <c r="D8984" s="41">
        <v>8750</v>
      </c>
      <c r="E8984" s="23" t="s">
        <v>39</v>
      </c>
    </row>
    <row r="8985" spans="1:5" ht="13.2" x14ac:dyDescent="0.25">
      <c r="A8985" s="23">
        <v>8984</v>
      </c>
      <c r="B8985" s="22" t="s">
        <v>4</v>
      </c>
      <c r="C8985" s="23" t="s">
        <v>11</v>
      </c>
      <c r="D8985" s="41">
        <v>5750</v>
      </c>
      <c r="E8985" s="23" t="s">
        <v>39</v>
      </c>
    </row>
    <row r="8986" spans="1:5" ht="13.2" x14ac:dyDescent="0.25">
      <c r="A8986" s="23">
        <v>8985</v>
      </c>
      <c r="B8986" s="22" t="s">
        <v>4</v>
      </c>
      <c r="C8986" s="23" t="s">
        <v>10</v>
      </c>
      <c r="D8986" s="41">
        <v>11000</v>
      </c>
      <c r="E8986" s="23" t="s">
        <v>39</v>
      </c>
    </row>
    <row r="8987" spans="1:5" ht="13.2" x14ac:dyDescent="0.25">
      <c r="A8987" s="23">
        <v>8986</v>
      </c>
      <c r="B8987" s="22" t="s">
        <v>4</v>
      </c>
      <c r="C8987" s="23" t="s">
        <v>14</v>
      </c>
      <c r="D8987" s="41">
        <v>21000</v>
      </c>
      <c r="E8987" s="23" t="s">
        <v>39</v>
      </c>
    </row>
    <row r="8988" spans="1:5" ht="13.2" x14ac:dyDescent="0.25">
      <c r="A8988" s="23">
        <v>8987</v>
      </c>
      <c r="B8988" s="22" t="s">
        <v>4</v>
      </c>
      <c r="C8988" s="23" t="s">
        <v>14</v>
      </c>
      <c r="D8988" s="41">
        <v>500</v>
      </c>
      <c r="E8988" s="23" t="s">
        <v>39</v>
      </c>
    </row>
    <row r="8989" spans="1:5" ht="13.2" x14ac:dyDescent="0.25">
      <c r="A8989" s="23">
        <v>8988</v>
      </c>
      <c r="B8989" s="22" t="s">
        <v>4</v>
      </c>
      <c r="C8989" s="23" t="s">
        <v>14</v>
      </c>
      <c r="D8989" s="41">
        <v>750</v>
      </c>
      <c r="E8989" s="23" t="s">
        <v>39</v>
      </c>
    </row>
    <row r="8990" spans="1:5" ht="13.2" x14ac:dyDescent="0.25">
      <c r="A8990" s="23">
        <v>8989</v>
      </c>
      <c r="B8990" s="22" t="s">
        <v>4</v>
      </c>
      <c r="C8990" s="23" t="s">
        <v>14</v>
      </c>
      <c r="D8990" s="41">
        <v>1750</v>
      </c>
      <c r="E8990" s="23" t="s">
        <v>39</v>
      </c>
    </row>
    <row r="8991" spans="1:5" ht="13.2" x14ac:dyDescent="0.25">
      <c r="A8991" s="23">
        <v>8990</v>
      </c>
      <c r="B8991" s="22" t="s">
        <v>4</v>
      </c>
      <c r="C8991" s="23" t="s">
        <v>14</v>
      </c>
      <c r="D8991" s="41">
        <v>2000</v>
      </c>
      <c r="E8991" s="23" t="s">
        <v>39</v>
      </c>
    </row>
    <row r="8992" spans="1:5" ht="13.2" x14ac:dyDescent="0.25">
      <c r="A8992" s="23">
        <v>8991</v>
      </c>
      <c r="B8992" s="22" t="s">
        <v>4</v>
      </c>
      <c r="C8992" s="23" t="s">
        <v>14</v>
      </c>
      <c r="D8992" s="41">
        <v>2250</v>
      </c>
      <c r="E8992" s="23" t="s">
        <v>39</v>
      </c>
    </row>
    <row r="8993" spans="1:5" ht="13.2" x14ac:dyDescent="0.25">
      <c r="A8993" s="23">
        <v>8992</v>
      </c>
      <c r="B8993" s="22" t="s">
        <v>4</v>
      </c>
      <c r="C8993" s="23" t="s">
        <v>12</v>
      </c>
      <c r="D8993" s="41">
        <v>7500</v>
      </c>
      <c r="E8993" s="23" t="s">
        <v>39</v>
      </c>
    </row>
    <row r="8994" spans="1:5" ht="13.2" x14ac:dyDescent="0.25">
      <c r="A8994" s="23">
        <v>8993</v>
      </c>
      <c r="B8994" s="22" t="s">
        <v>4</v>
      </c>
      <c r="C8994" s="23" t="s">
        <v>13</v>
      </c>
      <c r="D8994" s="41">
        <v>7500</v>
      </c>
      <c r="E8994" s="23" t="s">
        <v>39</v>
      </c>
    </row>
    <row r="8995" spans="1:5" ht="13.2" x14ac:dyDescent="0.25">
      <c r="A8995" s="23">
        <v>8994</v>
      </c>
      <c r="B8995" s="22" t="s">
        <v>4</v>
      </c>
      <c r="C8995" s="23" t="s">
        <v>12</v>
      </c>
      <c r="D8995" s="41">
        <v>10000</v>
      </c>
      <c r="E8995" s="23" t="s">
        <v>39</v>
      </c>
    </row>
    <row r="8996" spans="1:5" ht="13.2" x14ac:dyDescent="0.25">
      <c r="A8996" s="23">
        <v>8995</v>
      </c>
      <c r="B8996" s="22" t="s">
        <v>4</v>
      </c>
      <c r="C8996" s="23" t="s">
        <v>10</v>
      </c>
      <c r="D8996" s="41">
        <v>10000</v>
      </c>
      <c r="E8996" s="23" t="s">
        <v>39</v>
      </c>
    </row>
    <row r="8997" spans="1:5" ht="13.2" x14ac:dyDescent="0.25">
      <c r="A8997" s="23">
        <v>8996</v>
      </c>
      <c r="B8997" s="22" t="s">
        <v>4</v>
      </c>
      <c r="C8997" s="23" t="s">
        <v>10</v>
      </c>
      <c r="D8997" s="41">
        <v>17500</v>
      </c>
      <c r="E8997" s="23" t="s">
        <v>39</v>
      </c>
    </row>
    <row r="8998" spans="1:5" ht="13.2" x14ac:dyDescent="0.25">
      <c r="A8998" s="23">
        <v>8997</v>
      </c>
      <c r="B8998" s="22" t="s">
        <v>4</v>
      </c>
      <c r="C8998" s="23" t="s">
        <v>11</v>
      </c>
      <c r="D8998" s="41">
        <v>7500</v>
      </c>
      <c r="E8998" s="23" t="s">
        <v>39</v>
      </c>
    </row>
    <row r="8999" spans="1:5" ht="13.2" x14ac:dyDescent="0.25">
      <c r="A8999" s="23">
        <v>8998</v>
      </c>
      <c r="B8999" s="22" t="s">
        <v>4</v>
      </c>
      <c r="C8999" s="23" t="s">
        <v>10</v>
      </c>
      <c r="D8999" s="41">
        <v>7500</v>
      </c>
      <c r="E8999" s="23" t="s">
        <v>40</v>
      </c>
    </row>
    <row r="9000" spans="1:5" ht="13.2" x14ac:dyDescent="0.25">
      <c r="A9000" s="23">
        <v>8999</v>
      </c>
      <c r="B9000" s="22" t="s">
        <v>4</v>
      </c>
      <c r="C9000" s="23" t="s">
        <v>14</v>
      </c>
      <c r="D9000" s="41">
        <v>4000</v>
      </c>
      <c r="E9000" s="23" t="s">
        <v>40</v>
      </c>
    </row>
    <row r="9001" spans="1:5" ht="13.2" x14ac:dyDescent="0.25">
      <c r="A9001" s="23">
        <v>9000</v>
      </c>
      <c r="B9001" s="22" t="s">
        <v>4</v>
      </c>
      <c r="C9001" s="23" t="s">
        <v>14</v>
      </c>
      <c r="D9001" s="41">
        <v>2500</v>
      </c>
      <c r="E9001" s="23" t="s">
        <v>40</v>
      </c>
    </row>
    <row r="9002" spans="1:5" ht="13.2" x14ac:dyDescent="0.25">
      <c r="A9002" s="23">
        <v>9001</v>
      </c>
      <c r="B9002" s="22" t="s">
        <v>4</v>
      </c>
      <c r="C9002" s="23" t="s">
        <v>10</v>
      </c>
      <c r="D9002" s="41">
        <v>7500</v>
      </c>
      <c r="E9002" s="23" t="s">
        <v>40</v>
      </c>
    </row>
    <row r="9003" spans="1:5" ht="13.2" x14ac:dyDescent="0.25">
      <c r="A9003" s="23">
        <v>9002</v>
      </c>
      <c r="B9003" s="22" t="s">
        <v>4</v>
      </c>
      <c r="C9003" s="23" t="s">
        <v>10</v>
      </c>
      <c r="D9003" s="41">
        <v>5000</v>
      </c>
      <c r="E9003" s="23" t="s">
        <v>39</v>
      </c>
    </row>
    <row r="9004" spans="1:5" ht="13.2" x14ac:dyDescent="0.25">
      <c r="A9004" s="23">
        <v>9003</v>
      </c>
      <c r="B9004" s="22" t="s">
        <v>4</v>
      </c>
      <c r="C9004" s="23" t="s">
        <v>14</v>
      </c>
      <c r="D9004" s="41">
        <v>4250</v>
      </c>
      <c r="E9004" s="23" t="s">
        <v>39</v>
      </c>
    </row>
    <row r="9005" spans="1:5" ht="13.2" x14ac:dyDescent="0.25">
      <c r="A9005" s="23">
        <v>9004</v>
      </c>
      <c r="B9005" s="22" t="s">
        <v>4</v>
      </c>
      <c r="C9005" s="23" t="s">
        <v>13</v>
      </c>
      <c r="D9005" s="41">
        <v>3750</v>
      </c>
      <c r="E9005" s="23" t="s">
        <v>39</v>
      </c>
    </row>
    <row r="9006" spans="1:5" ht="13.2" x14ac:dyDescent="0.25">
      <c r="A9006" s="23">
        <v>9005</v>
      </c>
      <c r="B9006" s="22" t="s">
        <v>4</v>
      </c>
      <c r="C9006" s="23" t="s">
        <v>14</v>
      </c>
      <c r="D9006" s="41">
        <v>7500</v>
      </c>
      <c r="E9006" s="23" t="s">
        <v>40</v>
      </c>
    </row>
    <row r="9007" spans="1:5" ht="13.2" x14ac:dyDescent="0.25">
      <c r="A9007" s="23">
        <v>9006</v>
      </c>
      <c r="B9007" s="22" t="s">
        <v>4</v>
      </c>
      <c r="C9007" s="23" t="s">
        <v>14</v>
      </c>
      <c r="D9007" s="41">
        <v>11500</v>
      </c>
      <c r="E9007" s="23" t="s">
        <v>40</v>
      </c>
    </row>
    <row r="9008" spans="1:5" ht="13.2" x14ac:dyDescent="0.25">
      <c r="A9008" s="23">
        <v>9007</v>
      </c>
      <c r="B9008" s="22" t="s">
        <v>4</v>
      </c>
      <c r="C9008" s="23" t="s">
        <v>13</v>
      </c>
      <c r="D9008" s="41">
        <v>5000</v>
      </c>
      <c r="E9008" s="23" t="s">
        <v>40</v>
      </c>
    </row>
    <row r="9009" spans="1:5" ht="13.2" x14ac:dyDescent="0.25">
      <c r="A9009" s="23">
        <v>9008</v>
      </c>
      <c r="B9009" s="22" t="s">
        <v>4</v>
      </c>
      <c r="C9009" s="23" t="s">
        <v>10</v>
      </c>
      <c r="D9009" s="41">
        <v>5000</v>
      </c>
      <c r="E9009" s="23" t="s">
        <v>40</v>
      </c>
    </row>
    <row r="9010" spans="1:5" ht="13.2" x14ac:dyDescent="0.25">
      <c r="A9010" s="23">
        <v>9009</v>
      </c>
      <c r="B9010" s="22" t="s">
        <v>4</v>
      </c>
      <c r="C9010" s="23" t="s">
        <v>14</v>
      </c>
      <c r="D9010" s="41">
        <v>500</v>
      </c>
      <c r="E9010" s="23" t="s">
        <v>40</v>
      </c>
    </row>
    <row r="9011" spans="1:5" ht="13.2" x14ac:dyDescent="0.25">
      <c r="A9011" s="23">
        <v>9010</v>
      </c>
      <c r="B9011" s="22" t="s">
        <v>4</v>
      </c>
      <c r="C9011" s="23" t="s">
        <v>14</v>
      </c>
      <c r="D9011" s="41">
        <v>500</v>
      </c>
      <c r="E9011" s="23" t="s">
        <v>40</v>
      </c>
    </row>
    <row r="9012" spans="1:5" ht="13.2" x14ac:dyDescent="0.25">
      <c r="A9012" s="23">
        <v>9011</v>
      </c>
      <c r="B9012" s="22" t="s">
        <v>4</v>
      </c>
      <c r="C9012" s="23" t="s">
        <v>10</v>
      </c>
      <c r="D9012" s="41">
        <v>7500</v>
      </c>
      <c r="E9012" s="23" t="s">
        <v>40</v>
      </c>
    </row>
    <row r="9013" spans="1:5" ht="13.2" x14ac:dyDescent="0.25">
      <c r="A9013" s="23">
        <v>9012</v>
      </c>
      <c r="B9013" s="22" t="s">
        <v>4</v>
      </c>
      <c r="C9013" s="23" t="s">
        <v>14</v>
      </c>
      <c r="D9013" s="41">
        <v>5500</v>
      </c>
      <c r="E9013" s="23" t="s">
        <v>40</v>
      </c>
    </row>
    <row r="9014" spans="1:5" ht="13.2" x14ac:dyDescent="0.25">
      <c r="A9014" s="23">
        <v>9013</v>
      </c>
      <c r="B9014" s="22" t="s">
        <v>4</v>
      </c>
      <c r="C9014" s="23" t="s">
        <v>14</v>
      </c>
      <c r="D9014" s="41">
        <v>500</v>
      </c>
      <c r="E9014" s="23" t="s">
        <v>40</v>
      </c>
    </row>
    <row r="9015" spans="1:5" ht="13.2" x14ac:dyDescent="0.25">
      <c r="A9015" s="23">
        <v>9014</v>
      </c>
      <c r="B9015" s="22" t="s">
        <v>4</v>
      </c>
      <c r="C9015" s="23" t="s">
        <v>12</v>
      </c>
      <c r="D9015" s="41">
        <v>8750</v>
      </c>
      <c r="E9015" s="23" t="s">
        <v>39</v>
      </c>
    </row>
    <row r="9016" spans="1:5" ht="13.2" x14ac:dyDescent="0.25">
      <c r="A9016" s="23">
        <v>9015</v>
      </c>
      <c r="B9016" s="22" t="s">
        <v>4</v>
      </c>
      <c r="C9016" s="23" t="s">
        <v>10</v>
      </c>
      <c r="D9016" s="41">
        <v>11000</v>
      </c>
      <c r="E9016" s="23" t="s">
        <v>39</v>
      </c>
    </row>
    <row r="9017" spans="1:5" ht="13.2" x14ac:dyDescent="0.25">
      <c r="A9017" s="23">
        <v>9016</v>
      </c>
      <c r="B9017" s="22" t="s">
        <v>4</v>
      </c>
      <c r="C9017" s="23" t="s">
        <v>14</v>
      </c>
      <c r="D9017" s="41">
        <v>5500</v>
      </c>
      <c r="E9017" s="23" t="s">
        <v>39</v>
      </c>
    </row>
    <row r="9018" spans="1:5" ht="13.2" x14ac:dyDescent="0.25">
      <c r="A9018" s="23">
        <v>9017</v>
      </c>
      <c r="B9018" s="22" t="s">
        <v>4</v>
      </c>
      <c r="C9018" s="23" t="s">
        <v>14</v>
      </c>
      <c r="D9018" s="41">
        <v>3750</v>
      </c>
      <c r="E9018" s="23" t="s">
        <v>39</v>
      </c>
    </row>
    <row r="9019" spans="1:5" ht="13.2" x14ac:dyDescent="0.25">
      <c r="A9019" s="23">
        <v>9018</v>
      </c>
      <c r="B9019" s="22" t="s">
        <v>4</v>
      </c>
      <c r="C9019" s="23" t="s">
        <v>14</v>
      </c>
      <c r="D9019" s="41">
        <v>2500</v>
      </c>
      <c r="E9019" s="23" t="s">
        <v>39</v>
      </c>
    </row>
    <row r="9020" spans="1:5" ht="13.2" x14ac:dyDescent="0.25">
      <c r="A9020" s="23">
        <v>9019</v>
      </c>
      <c r="B9020" s="22" t="s">
        <v>4</v>
      </c>
      <c r="C9020" s="23" t="s">
        <v>14</v>
      </c>
      <c r="D9020" s="41">
        <v>10500</v>
      </c>
      <c r="E9020" s="23" t="s">
        <v>39</v>
      </c>
    </row>
    <row r="9021" spans="1:5" ht="13.2" x14ac:dyDescent="0.25">
      <c r="A9021" s="23">
        <v>9020</v>
      </c>
      <c r="B9021" s="22" t="s">
        <v>4</v>
      </c>
      <c r="C9021" s="23" t="s">
        <v>14</v>
      </c>
      <c r="D9021" s="41">
        <v>500</v>
      </c>
      <c r="E9021" s="23" t="s">
        <v>39</v>
      </c>
    </row>
    <row r="9022" spans="1:5" ht="13.2" x14ac:dyDescent="0.25">
      <c r="A9022" s="23">
        <v>9021</v>
      </c>
      <c r="B9022" s="22" t="s">
        <v>4</v>
      </c>
      <c r="C9022" s="23" t="s">
        <v>14</v>
      </c>
      <c r="D9022" s="41">
        <v>750</v>
      </c>
      <c r="E9022" s="23" t="s">
        <v>39</v>
      </c>
    </row>
    <row r="9023" spans="1:5" ht="13.2" x14ac:dyDescent="0.25">
      <c r="A9023" s="23">
        <v>9022</v>
      </c>
      <c r="B9023" s="22" t="s">
        <v>4</v>
      </c>
      <c r="C9023" s="23" t="s">
        <v>14</v>
      </c>
      <c r="D9023" s="41">
        <v>1750</v>
      </c>
      <c r="E9023" s="23" t="s">
        <v>39</v>
      </c>
    </row>
    <row r="9024" spans="1:5" ht="13.2" x14ac:dyDescent="0.25">
      <c r="A9024" s="23">
        <v>9023</v>
      </c>
      <c r="B9024" s="22" t="s">
        <v>4</v>
      </c>
      <c r="C9024" s="23" t="s">
        <v>10</v>
      </c>
      <c r="D9024" s="41">
        <v>11000</v>
      </c>
      <c r="E9024" s="23" t="s">
        <v>39</v>
      </c>
    </row>
    <row r="9025" spans="1:5" ht="13.2" x14ac:dyDescent="0.25">
      <c r="A9025" s="23">
        <v>9024</v>
      </c>
      <c r="B9025" s="22" t="s">
        <v>4</v>
      </c>
      <c r="C9025" s="23" t="s">
        <v>14</v>
      </c>
      <c r="D9025" s="41">
        <v>1750</v>
      </c>
      <c r="E9025" s="23" t="s">
        <v>39</v>
      </c>
    </row>
    <row r="9026" spans="1:5" ht="13.2" x14ac:dyDescent="0.25">
      <c r="A9026" s="23">
        <v>9025</v>
      </c>
      <c r="B9026" s="22" t="s">
        <v>4</v>
      </c>
      <c r="C9026" s="23" t="s">
        <v>14</v>
      </c>
      <c r="D9026" s="41">
        <v>3250</v>
      </c>
      <c r="E9026" s="23" t="s">
        <v>39</v>
      </c>
    </row>
    <row r="9027" spans="1:5" ht="13.2" x14ac:dyDescent="0.25">
      <c r="A9027" s="23">
        <v>9026</v>
      </c>
      <c r="B9027" s="22" t="s">
        <v>4</v>
      </c>
      <c r="C9027" s="23" t="s">
        <v>14</v>
      </c>
      <c r="D9027" s="41">
        <v>6500</v>
      </c>
      <c r="E9027" s="23" t="s">
        <v>39</v>
      </c>
    </row>
    <row r="9028" spans="1:5" ht="13.2" x14ac:dyDescent="0.25">
      <c r="A9028" s="23">
        <v>9027</v>
      </c>
      <c r="B9028" s="22" t="s">
        <v>4</v>
      </c>
      <c r="C9028" s="23" t="s">
        <v>14</v>
      </c>
      <c r="D9028" s="41">
        <v>3250</v>
      </c>
      <c r="E9028" s="23" t="s">
        <v>39</v>
      </c>
    </row>
    <row r="9029" spans="1:5" ht="13.2" x14ac:dyDescent="0.25">
      <c r="A9029" s="23">
        <v>9028</v>
      </c>
      <c r="B9029" s="22" t="s">
        <v>4</v>
      </c>
      <c r="C9029" s="23" t="s">
        <v>14</v>
      </c>
      <c r="D9029" s="41">
        <v>11000</v>
      </c>
      <c r="E9029" s="23" t="s">
        <v>39</v>
      </c>
    </row>
    <row r="9030" spans="1:5" ht="13.2" x14ac:dyDescent="0.25">
      <c r="A9030" s="23">
        <v>9029</v>
      </c>
      <c r="B9030" s="22" t="s">
        <v>4</v>
      </c>
      <c r="C9030" s="23" t="s">
        <v>14</v>
      </c>
      <c r="D9030" s="41">
        <v>21000</v>
      </c>
      <c r="E9030" s="23" t="s">
        <v>39</v>
      </c>
    </row>
    <row r="9031" spans="1:5" ht="13.2" x14ac:dyDescent="0.25">
      <c r="A9031" s="23">
        <v>9030</v>
      </c>
      <c r="B9031" s="22" t="s">
        <v>4</v>
      </c>
      <c r="C9031" s="23" t="s">
        <v>14</v>
      </c>
      <c r="D9031" s="41">
        <v>500</v>
      </c>
      <c r="E9031" s="23" t="s">
        <v>39</v>
      </c>
    </row>
    <row r="9032" spans="1:5" ht="13.2" x14ac:dyDescent="0.25">
      <c r="A9032" s="23">
        <v>9031</v>
      </c>
      <c r="B9032" s="22" t="s">
        <v>4</v>
      </c>
      <c r="C9032" s="23" t="s">
        <v>14</v>
      </c>
      <c r="D9032" s="41">
        <v>750</v>
      </c>
      <c r="E9032" s="23" t="s">
        <v>39</v>
      </c>
    </row>
    <row r="9033" spans="1:5" ht="13.2" x14ac:dyDescent="0.25">
      <c r="A9033" s="23">
        <v>9032</v>
      </c>
      <c r="B9033" s="22" t="s">
        <v>4</v>
      </c>
      <c r="C9033" s="23" t="s">
        <v>14</v>
      </c>
      <c r="D9033" s="41">
        <v>1750</v>
      </c>
      <c r="E9033" s="23" t="s">
        <v>39</v>
      </c>
    </row>
    <row r="9034" spans="1:5" ht="13.2" x14ac:dyDescent="0.25">
      <c r="A9034" s="23">
        <v>9033</v>
      </c>
      <c r="B9034" s="22" t="s">
        <v>4</v>
      </c>
      <c r="C9034" s="23" t="s">
        <v>14</v>
      </c>
      <c r="D9034" s="41">
        <v>16500</v>
      </c>
      <c r="E9034" s="23" t="s">
        <v>39</v>
      </c>
    </row>
    <row r="9035" spans="1:5" ht="13.2" x14ac:dyDescent="0.25">
      <c r="A9035" s="23">
        <v>9034</v>
      </c>
      <c r="B9035" s="22" t="s">
        <v>4</v>
      </c>
      <c r="C9035" s="23" t="s">
        <v>13</v>
      </c>
      <c r="D9035" s="41">
        <v>11250</v>
      </c>
      <c r="E9035" s="23" t="s">
        <v>39</v>
      </c>
    </row>
    <row r="9036" spans="1:5" ht="13.2" x14ac:dyDescent="0.25">
      <c r="A9036" s="23">
        <v>9035</v>
      </c>
      <c r="B9036" s="22" t="s">
        <v>4</v>
      </c>
      <c r="C9036" s="23" t="s">
        <v>12</v>
      </c>
      <c r="D9036" s="41">
        <v>12500</v>
      </c>
      <c r="E9036" s="23" t="s">
        <v>39</v>
      </c>
    </row>
    <row r="9037" spans="1:5" ht="13.2" x14ac:dyDescent="0.25">
      <c r="A9037" s="23">
        <v>9036</v>
      </c>
      <c r="B9037" s="22" t="s">
        <v>4</v>
      </c>
      <c r="C9037" s="23" t="s">
        <v>10</v>
      </c>
      <c r="D9037" s="41">
        <v>10000</v>
      </c>
      <c r="E9037" s="23" t="s">
        <v>39</v>
      </c>
    </row>
    <row r="9038" spans="1:5" ht="13.2" x14ac:dyDescent="0.25">
      <c r="A9038" s="23">
        <v>9037</v>
      </c>
      <c r="B9038" s="22" t="s">
        <v>4</v>
      </c>
      <c r="C9038" s="23" t="s">
        <v>14</v>
      </c>
      <c r="D9038" s="41">
        <v>5500</v>
      </c>
      <c r="E9038" s="23" t="s">
        <v>39</v>
      </c>
    </row>
    <row r="9039" spans="1:5" ht="13.2" x14ac:dyDescent="0.25">
      <c r="A9039" s="23">
        <v>9038</v>
      </c>
      <c r="B9039" s="22" t="s">
        <v>4</v>
      </c>
      <c r="C9039" s="23" t="s">
        <v>14</v>
      </c>
      <c r="D9039" s="41">
        <v>500</v>
      </c>
      <c r="E9039" s="23" t="s">
        <v>39</v>
      </c>
    </row>
    <row r="9040" spans="1:5" ht="13.2" x14ac:dyDescent="0.25">
      <c r="A9040" s="23">
        <v>9039</v>
      </c>
      <c r="B9040" s="22" t="s">
        <v>4</v>
      </c>
      <c r="C9040" s="23" t="s">
        <v>14</v>
      </c>
      <c r="D9040" s="41">
        <v>1750</v>
      </c>
      <c r="E9040" s="23" t="s">
        <v>39</v>
      </c>
    </row>
    <row r="9041" spans="1:5" ht="13.2" x14ac:dyDescent="0.25">
      <c r="A9041" s="23">
        <v>9040</v>
      </c>
      <c r="B9041" s="22" t="s">
        <v>4</v>
      </c>
      <c r="C9041" s="23" t="s">
        <v>14</v>
      </c>
      <c r="D9041" s="41">
        <v>20000</v>
      </c>
      <c r="E9041" s="23" t="s">
        <v>39</v>
      </c>
    </row>
    <row r="9042" spans="1:5" ht="13.2" x14ac:dyDescent="0.25">
      <c r="A9042" s="23">
        <v>9041</v>
      </c>
      <c r="B9042" s="22" t="s">
        <v>4</v>
      </c>
      <c r="C9042" s="23" t="s">
        <v>13</v>
      </c>
      <c r="D9042" s="41">
        <v>10000</v>
      </c>
      <c r="E9042" s="23" t="s">
        <v>39</v>
      </c>
    </row>
    <row r="9043" spans="1:5" ht="13.2" x14ac:dyDescent="0.25">
      <c r="A9043" s="23">
        <v>9042</v>
      </c>
      <c r="B9043" s="22" t="s">
        <v>4</v>
      </c>
      <c r="C9043" s="23" t="s">
        <v>10</v>
      </c>
      <c r="D9043" s="41">
        <v>5000</v>
      </c>
      <c r="E9043" s="23" t="s">
        <v>40</v>
      </c>
    </row>
    <row r="9044" spans="1:5" ht="13.2" x14ac:dyDescent="0.25">
      <c r="A9044" s="23">
        <v>9043</v>
      </c>
      <c r="B9044" s="22" t="s">
        <v>4</v>
      </c>
      <c r="C9044" s="23" t="s">
        <v>13</v>
      </c>
      <c r="D9044" s="41">
        <v>7500</v>
      </c>
      <c r="E9044" s="23" t="s">
        <v>39</v>
      </c>
    </row>
    <row r="9045" spans="1:5" ht="13.2" x14ac:dyDescent="0.25">
      <c r="A9045" s="23">
        <v>9044</v>
      </c>
      <c r="B9045" s="22" t="s">
        <v>4</v>
      </c>
      <c r="C9045" s="23" t="s">
        <v>13</v>
      </c>
      <c r="D9045" s="41">
        <v>7500</v>
      </c>
      <c r="E9045" s="23" t="s">
        <v>39</v>
      </c>
    </row>
    <row r="9046" spans="1:5" ht="13.2" x14ac:dyDescent="0.25">
      <c r="A9046" s="23">
        <v>9045</v>
      </c>
      <c r="B9046" s="22" t="s">
        <v>4</v>
      </c>
      <c r="C9046" s="23" t="s">
        <v>10</v>
      </c>
      <c r="D9046" s="41">
        <v>5000</v>
      </c>
      <c r="E9046" s="23" t="s">
        <v>39</v>
      </c>
    </row>
    <row r="9047" spans="1:5" ht="13.2" x14ac:dyDescent="0.25">
      <c r="A9047" s="23">
        <v>9046</v>
      </c>
      <c r="B9047" s="22" t="s">
        <v>4</v>
      </c>
      <c r="C9047" s="23" t="s">
        <v>12</v>
      </c>
      <c r="D9047" s="41">
        <v>10000</v>
      </c>
      <c r="E9047" s="23" t="s">
        <v>39</v>
      </c>
    </row>
    <row r="9048" spans="1:5" ht="13.2" x14ac:dyDescent="0.25">
      <c r="A9048" s="23">
        <v>9047</v>
      </c>
      <c r="B9048" s="22" t="s">
        <v>4</v>
      </c>
      <c r="C9048" s="23" t="s">
        <v>13</v>
      </c>
      <c r="D9048" s="41">
        <v>3750</v>
      </c>
      <c r="E9048" s="23" t="s">
        <v>39</v>
      </c>
    </row>
    <row r="9049" spans="1:5" ht="13.2" x14ac:dyDescent="0.25">
      <c r="A9049" s="23">
        <v>9048</v>
      </c>
      <c r="B9049" s="22" t="s">
        <v>4</v>
      </c>
      <c r="C9049" s="23" t="s">
        <v>13</v>
      </c>
      <c r="D9049" s="41">
        <v>11250</v>
      </c>
      <c r="E9049" s="23" t="s">
        <v>40</v>
      </c>
    </row>
    <row r="9050" spans="1:5" ht="13.2" x14ac:dyDescent="0.25">
      <c r="A9050" s="23">
        <v>9049</v>
      </c>
      <c r="B9050" s="22" t="s">
        <v>4</v>
      </c>
      <c r="C9050" s="23" t="s">
        <v>14</v>
      </c>
      <c r="D9050" s="41">
        <v>12500</v>
      </c>
      <c r="E9050" s="23" t="s">
        <v>39</v>
      </c>
    </row>
    <row r="9051" spans="1:5" ht="13.2" x14ac:dyDescent="0.25">
      <c r="A9051" s="23">
        <v>9050</v>
      </c>
      <c r="B9051" s="22" t="s">
        <v>4</v>
      </c>
      <c r="C9051" s="23" t="s">
        <v>13</v>
      </c>
      <c r="D9051" s="41">
        <v>5000</v>
      </c>
      <c r="E9051" s="23" t="s">
        <v>39</v>
      </c>
    </row>
    <row r="9052" spans="1:5" ht="13.2" x14ac:dyDescent="0.25">
      <c r="A9052" s="23">
        <v>9051</v>
      </c>
      <c r="B9052" s="22" t="s">
        <v>4</v>
      </c>
      <c r="C9052" s="23" t="s">
        <v>11</v>
      </c>
      <c r="D9052" s="41">
        <v>38500</v>
      </c>
      <c r="E9052" s="23" t="s">
        <v>39</v>
      </c>
    </row>
    <row r="9053" spans="1:5" ht="13.2" x14ac:dyDescent="0.25">
      <c r="A9053" s="23">
        <v>9052</v>
      </c>
      <c r="B9053" s="22" t="s">
        <v>4</v>
      </c>
      <c r="C9053" s="23" t="s">
        <v>13</v>
      </c>
      <c r="D9053" s="41">
        <v>11250</v>
      </c>
      <c r="E9053" s="23" t="s">
        <v>39</v>
      </c>
    </row>
    <row r="9054" spans="1:5" ht="13.2" x14ac:dyDescent="0.25">
      <c r="A9054" s="23">
        <v>9053</v>
      </c>
      <c r="B9054" s="22" t="s">
        <v>4</v>
      </c>
      <c r="C9054" s="23" t="s">
        <v>14</v>
      </c>
      <c r="D9054" s="41">
        <v>7500</v>
      </c>
      <c r="E9054" s="23" t="s">
        <v>39</v>
      </c>
    </row>
    <row r="9055" spans="1:5" ht="13.2" x14ac:dyDescent="0.25">
      <c r="A9055" s="23">
        <v>9054</v>
      </c>
      <c r="B9055" s="22" t="s">
        <v>4</v>
      </c>
      <c r="C9055" s="23" t="s">
        <v>13</v>
      </c>
      <c r="D9055" s="41">
        <v>5000</v>
      </c>
      <c r="E9055" s="23" t="s">
        <v>39</v>
      </c>
    </row>
    <row r="9056" spans="1:5" ht="13.2" x14ac:dyDescent="0.25">
      <c r="A9056" s="23">
        <v>9055</v>
      </c>
      <c r="B9056" s="22" t="s">
        <v>4</v>
      </c>
      <c r="C9056" s="23" t="s">
        <v>13</v>
      </c>
      <c r="D9056" s="41">
        <v>11250</v>
      </c>
      <c r="E9056" s="23" t="s">
        <v>39</v>
      </c>
    </row>
    <row r="9057" spans="1:5" ht="13.2" x14ac:dyDescent="0.25">
      <c r="A9057" s="23">
        <v>9056</v>
      </c>
      <c r="B9057" s="22" t="s">
        <v>4</v>
      </c>
      <c r="C9057" s="23" t="s">
        <v>13</v>
      </c>
      <c r="D9057" s="41">
        <v>3750</v>
      </c>
      <c r="E9057" s="23" t="s">
        <v>39</v>
      </c>
    </row>
    <row r="9058" spans="1:5" ht="13.2" x14ac:dyDescent="0.25">
      <c r="A9058" s="23">
        <v>9057</v>
      </c>
      <c r="B9058" s="22" t="s">
        <v>4</v>
      </c>
      <c r="C9058" s="23" t="s">
        <v>13</v>
      </c>
      <c r="D9058" s="41">
        <v>3750</v>
      </c>
      <c r="E9058" s="23" t="s">
        <v>40</v>
      </c>
    </row>
    <row r="9059" spans="1:5" ht="13.2" x14ac:dyDescent="0.25">
      <c r="A9059" s="23">
        <v>9058</v>
      </c>
      <c r="B9059" s="22" t="s">
        <v>4</v>
      </c>
      <c r="C9059" s="23" t="s">
        <v>13</v>
      </c>
      <c r="D9059" s="41">
        <v>7500</v>
      </c>
      <c r="E9059" s="23" t="s">
        <v>40</v>
      </c>
    </row>
    <row r="9060" spans="1:5" ht="13.2" x14ac:dyDescent="0.25">
      <c r="A9060" s="23">
        <v>9059</v>
      </c>
      <c r="B9060" s="22" t="s">
        <v>4</v>
      </c>
      <c r="C9060" s="23" t="s">
        <v>13</v>
      </c>
      <c r="D9060" s="41">
        <v>7500</v>
      </c>
      <c r="E9060" s="23" t="s">
        <v>39</v>
      </c>
    </row>
    <row r="9061" spans="1:5" ht="13.2" x14ac:dyDescent="0.25">
      <c r="A9061" s="23">
        <v>9060</v>
      </c>
      <c r="B9061" s="22" t="s">
        <v>4</v>
      </c>
      <c r="C9061" s="23" t="s">
        <v>10</v>
      </c>
      <c r="D9061" s="41">
        <v>12500</v>
      </c>
      <c r="E9061" s="23" t="s">
        <v>39</v>
      </c>
    </row>
    <row r="9062" spans="1:5" ht="13.2" x14ac:dyDescent="0.25">
      <c r="A9062" s="23">
        <v>9061</v>
      </c>
      <c r="B9062" s="22" t="s">
        <v>4</v>
      </c>
      <c r="C9062" s="23" t="s">
        <v>14</v>
      </c>
      <c r="D9062" s="41">
        <v>1750</v>
      </c>
      <c r="E9062" s="23" t="s">
        <v>39</v>
      </c>
    </row>
    <row r="9063" spans="1:5" ht="13.2" x14ac:dyDescent="0.25">
      <c r="A9063" s="23">
        <v>9062</v>
      </c>
      <c r="B9063" s="22" t="s">
        <v>4</v>
      </c>
      <c r="C9063" s="23" t="s">
        <v>14</v>
      </c>
      <c r="D9063" s="41">
        <v>6750</v>
      </c>
      <c r="E9063" s="23" t="s">
        <v>39</v>
      </c>
    </row>
    <row r="9064" spans="1:5" ht="13.2" x14ac:dyDescent="0.25">
      <c r="A9064" s="23">
        <v>9063</v>
      </c>
      <c r="B9064" s="22" t="s">
        <v>4</v>
      </c>
      <c r="C9064" s="23" t="s">
        <v>14</v>
      </c>
      <c r="D9064" s="41">
        <v>6500</v>
      </c>
      <c r="E9064" s="23" t="s">
        <v>39</v>
      </c>
    </row>
    <row r="9065" spans="1:5" ht="13.2" x14ac:dyDescent="0.25">
      <c r="A9065" s="23">
        <v>9064</v>
      </c>
      <c r="B9065" s="22" t="s">
        <v>4</v>
      </c>
      <c r="C9065" s="23" t="s">
        <v>14</v>
      </c>
      <c r="D9065" s="41">
        <v>2750</v>
      </c>
      <c r="E9065" s="23" t="s">
        <v>39</v>
      </c>
    </row>
    <row r="9066" spans="1:5" ht="13.2" x14ac:dyDescent="0.25">
      <c r="A9066" s="23">
        <v>9065</v>
      </c>
      <c r="B9066" s="22" t="s">
        <v>4</v>
      </c>
      <c r="C9066" s="23" t="s">
        <v>14</v>
      </c>
      <c r="D9066" s="41">
        <v>1750</v>
      </c>
      <c r="E9066" s="23" t="s">
        <v>39</v>
      </c>
    </row>
    <row r="9067" spans="1:5" ht="13.2" x14ac:dyDescent="0.25">
      <c r="A9067" s="23">
        <v>9066</v>
      </c>
      <c r="B9067" s="22" t="s">
        <v>4</v>
      </c>
      <c r="C9067" s="23" t="s">
        <v>13</v>
      </c>
      <c r="D9067" s="41">
        <v>7500</v>
      </c>
      <c r="E9067" s="23" t="s">
        <v>39</v>
      </c>
    </row>
    <row r="9068" spans="1:5" ht="13.2" x14ac:dyDescent="0.25">
      <c r="A9068" s="23">
        <v>9067</v>
      </c>
      <c r="B9068" s="22" t="s">
        <v>4</v>
      </c>
      <c r="C9068" s="23" t="s">
        <v>12</v>
      </c>
      <c r="D9068" s="41">
        <v>12500</v>
      </c>
      <c r="E9068" s="23" t="s">
        <v>39</v>
      </c>
    </row>
    <row r="9069" spans="1:5" ht="13.2" x14ac:dyDescent="0.25">
      <c r="A9069" s="23">
        <v>9068</v>
      </c>
      <c r="B9069" s="22" t="s">
        <v>4</v>
      </c>
      <c r="C9069" s="23" t="s">
        <v>10</v>
      </c>
      <c r="D9069" s="41">
        <v>11000</v>
      </c>
      <c r="E9069" s="23" t="s">
        <v>39</v>
      </c>
    </row>
    <row r="9070" spans="1:5" ht="13.2" x14ac:dyDescent="0.25">
      <c r="A9070" s="23">
        <v>9069</v>
      </c>
      <c r="B9070" s="22" t="s">
        <v>4</v>
      </c>
      <c r="C9070" s="23" t="s">
        <v>14</v>
      </c>
      <c r="D9070" s="41">
        <v>4750</v>
      </c>
      <c r="E9070" s="23" t="s">
        <v>39</v>
      </c>
    </row>
    <row r="9071" spans="1:5" ht="13.2" x14ac:dyDescent="0.25">
      <c r="A9071" s="23">
        <v>9070</v>
      </c>
      <c r="B9071" s="22" t="s">
        <v>4</v>
      </c>
      <c r="C9071" s="23" t="s">
        <v>14</v>
      </c>
      <c r="D9071" s="41">
        <v>3250</v>
      </c>
      <c r="E9071" s="23" t="s">
        <v>39</v>
      </c>
    </row>
    <row r="9072" spans="1:5" ht="13.2" x14ac:dyDescent="0.25">
      <c r="A9072" s="23">
        <v>9071</v>
      </c>
      <c r="B9072" s="22" t="s">
        <v>4</v>
      </c>
      <c r="C9072" s="23" t="s">
        <v>14</v>
      </c>
      <c r="D9072" s="41">
        <v>10500</v>
      </c>
      <c r="E9072" s="23" t="s">
        <v>39</v>
      </c>
    </row>
    <row r="9073" spans="1:5" ht="13.2" x14ac:dyDescent="0.25">
      <c r="A9073" s="23">
        <v>9072</v>
      </c>
      <c r="B9073" s="22" t="s">
        <v>4</v>
      </c>
      <c r="C9073" s="23" t="s">
        <v>14</v>
      </c>
      <c r="D9073" s="41">
        <v>500</v>
      </c>
      <c r="E9073" s="23" t="s">
        <v>39</v>
      </c>
    </row>
    <row r="9074" spans="1:5" ht="13.2" x14ac:dyDescent="0.25">
      <c r="A9074" s="23">
        <v>9073</v>
      </c>
      <c r="B9074" s="22" t="s">
        <v>4</v>
      </c>
      <c r="C9074" s="23" t="s">
        <v>14</v>
      </c>
      <c r="D9074" s="41">
        <v>750</v>
      </c>
      <c r="E9074" s="23" t="s">
        <v>39</v>
      </c>
    </row>
    <row r="9075" spans="1:5" ht="13.2" x14ac:dyDescent="0.25">
      <c r="A9075" s="23">
        <v>9074</v>
      </c>
      <c r="B9075" s="22" t="s">
        <v>4</v>
      </c>
      <c r="C9075" s="23" t="s">
        <v>14</v>
      </c>
      <c r="D9075" s="41">
        <v>1750</v>
      </c>
      <c r="E9075" s="23" t="s">
        <v>39</v>
      </c>
    </row>
    <row r="9076" spans="1:5" ht="13.2" x14ac:dyDescent="0.25">
      <c r="A9076" s="23">
        <v>9075</v>
      </c>
      <c r="B9076" s="22" t="s">
        <v>4</v>
      </c>
      <c r="C9076" s="23" t="s">
        <v>14</v>
      </c>
      <c r="D9076" s="41">
        <v>10000</v>
      </c>
      <c r="E9076" s="23" t="s">
        <v>39</v>
      </c>
    </row>
    <row r="9077" spans="1:5" ht="13.2" x14ac:dyDescent="0.25">
      <c r="A9077" s="23">
        <v>9076</v>
      </c>
      <c r="B9077" s="22" t="s">
        <v>4</v>
      </c>
      <c r="C9077" s="23" t="s">
        <v>14</v>
      </c>
      <c r="D9077" s="41">
        <v>2250</v>
      </c>
      <c r="E9077" s="23" t="s">
        <v>39</v>
      </c>
    </row>
    <row r="9078" spans="1:5" ht="13.2" x14ac:dyDescent="0.25">
      <c r="A9078" s="23">
        <v>9077</v>
      </c>
      <c r="B9078" s="22" t="s">
        <v>4</v>
      </c>
      <c r="C9078" s="23" t="s">
        <v>12</v>
      </c>
      <c r="D9078" s="41">
        <v>10000</v>
      </c>
      <c r="E9078" s="23" t="s">
        <v>39</v>
      </c>
    </row>
    <row r="9079" spans="1:5" ht="13.2" x14ac:dyDescent="0.25">
      <c r="A9079" s="23">
        <v>9078</v>
      </c>
      <c r="B9079" s="22" t="s">
        <v>4</v>
      </c>
      <c r="C9079" s="23" t="s">
        <v>11</v>
      </c>
      <c r="D9079" s="41">
        <v>10000</v>
      </c>
      <c r="E9079" s="23" t="s">
        <v>39</v>
      </c>
    </row>
    <row r="9080" spans="1:5" ht="13.2" x14ac:dyDescent="0.25">
      <c r="A9080" s="23">
        <v>9079</v>
      </c>
      <c r="B9080" s="22" t="s">
        <v>4</v>
      </c>
      <c r="C9080" s="23" t="s">
        <v>10</v>
      </c>
      <c r="D9080" s="41">
        <v>17500</v>
      </c>
      <c r="E9080" s="23" t="s">
        <v>40</v>
      </c>
    </row>
    <row r="9081" spans="1:5" ht="13.2" x14ac:dyDescent="0.25">
      <c r="A9081" s="23">
        <v>9080</v>
      </c>
      <c r="B9081" s="22" t="s">
        <v>4</v>
      </c>
      <c r="C9081" s="23" t="s">
        <v>14</v>
      </c>
      <c r="D9081" s="41">
        <v>5500</v>
      </c>
      <c r="E9081" s="23" t="s">
        <v>40</v>
      </c>
    </row>
    <row r="9082" spans="1:5" ht="13.2" x14ac:dyDescent="0.25">
      <c r="A9082" s="23">
        <v>9081</v>
      </c>
      <c r="B9082" s="22" t="s">
        <v>4</v>
      </c>
      <c r="C9082" s="23" t="s">
        <v>14</v>
      </c>
      <c r="D9082" s="41">
        <v>8500</v>
      </c>
      <c r="E9082" s="23" t="s">
        <v>40</v>
      </c>
    </row>
    <row r="9083" spans="1:5" ht="13.2" x14ac:dyDescent="0.25">
      <c r="A9083" s="23">
        <v>9082</v>
      </c>
      <c r="B9083" s="22" t="s">
        <v>4</v>
      </c>
      <c r="C9083" s="23" t="s">
        <v>14</v>
      </c>
      <c r="D9083" s="41">
        <v>7500</v>
      </c>
      <c r="E9083" s="23" t="s">
        <v>40</v>
      </c>
    </row>
    <row r="9084" spans="1:5" ht="13.2" x14ac:dyDescent="0.25">
      <c r="A9084" s="23">
        <v>9083</v>
      </c>
      <c r="B9084" s="22" t="s">
        <v>4</v>
      </c>
      <c r="C9084" s="23" t="s">
        <v>14</v>
      </c>
      <c r="D9084" s="41">
        <v>2250</v>
      </c>
      <c r="E9084" s="23" t="s">
        <v>40</v>
      </c>
    </row>
    <row r="9085" spans="1:5" ht="13.2" x14ac:dyDescent="0.25">
      <c r="A9085" s="23">
        <v>9084</v>
      </c>
      <c r="B9085" s="22" t="s">
        <v>4</v>
      </c>
      <c r="C9085" s="23" t="s">
        <v>14</v>
      </c>
      <c r="D9085" s="41">
        <v>2500</v>
      </c>
      <c r="E9085" s="23" t="s">
        <v>40</v>
      </c>
    </row>
    <row r="9086" spans="1:5" ht="13.2" x14ac:dyDescent="0.25">
      <c r="A9086" s="23">
        <v>9085</v>
      </c>
      <c r="B9086" s="22" t="s">
        <v>4</v>
      </c>
      <c r="C9086" s="23" t="s">
        <v>14</v>
      </c>
      <c r="D9086" s="41">
        <v>10500</v>
      </c>
      <c r="E9086" s="23" t="s">
        <v>40</v>
      </c>
    </row>
    <row r="9087" spans="1:5" ht="13.2" x14ac:dyDescent="0.25">
      <c r="A9087" s="23">
        <v>9086</v>
      </c>
      <c r="B9087" s="22" t="s">
        <v>4</v>
      </c>
      <c r="C9087" s="23" t="s">
        <v>14</v>
      </c>
      <c r="D9087" s="41">
        <v>500</v>
      </c>
      <c r="E9087" s="23" t="s">
        <v>40</v>
      </c>
    </row>
    <row r="9088" spans="1:5" ht="13.2" x14ac:dyDescent="0.25">
      <c r="A9088" s="23">
        <v>9087</v>
      </c>
      <c r="B9088" s="22" t="s">
        <v>4</v>
      </c>
      <c r="C9088" s="23" t="s">
        <v>14</v>
      </c>
      <c r="D9088" s="41">
        <v>750</v>
      </c>
      <c r="E9088" s="23" t="s">
        <v>40</v>
      </c>
    </row>
    <row r="9089" spans="1:5" ht="13.2" x14ac:dyDescent="0.25">
      <c r="A9089" s="23">
        <v>9088</v>
      </c>
      <c r="B9089" s="22" t="s">
        <v>4</v>
      </c>
      <c r="C9089" s="23" t="s">
        <v>14</v>
      </c>
      <c r="D9089" s="41">
        <v>1750</v>
      </c>
      <c r="E9089" s="23" t="s">
        <v>40</v>
      </c>
    </row>
    <row r="9090" spans="1:5" ht="13.2" x14ac:dyDescent="0.25">
      <c r="A9090" s="23">
        <v>9089</v>
      </c>
      <c r="B9090" s="22" t="s">
        <v>4</v>
      </c>
      <c r="C9090" s="23" t="s">
        <v>13</v>
      </c>
      <c r="D9090" s="41">
        <v>7500</v>
      </c>
      <c r="E9090" s="23" t="s">
        <v>40</v>
      </c>
    </row>
    <row r="9091" spans="1:5" ht="13.2" x14ac:dyDescent="0.25">
      <c r="A9091" s="23">
        <v>9090</v>
      </c>
      <c r="B9091" s="22" t="s">
        <v>4</v>
      </c>
      <c r="C9091" s="23" t="s">
        <v>10</v>
      </c>
      <c r="D9091" s="41">
        <v>10000</v>
      </c>
      <c r="E9091" s="23" t="s">
        <v>40</v>
      </c>
    </row>
    <row r="9092" spans="1:5" ht="13.2" x14ac:dyDescent="0.25">
      <c r="A9092" s="23">
        <v>9091</v>
      </c>
      <c r="B9092" s="22" t="s">
        <v>4</v>
      </c>
      <c r="C9092" s="23" t="s">
        <v>10</v>
      </c>
      <c r="D9092" s="41">
        <v>11000</v>
      </c>
      <c r="E9092" s="23" t="s">
        <v>39</v>
      </c>
    </row>
    <row r="9093" spans="1:5" ht="13.2" x14ac:dyDescent="0.25">
      <c r="A9093" s="23">
        <v>9092</v>
      </c>
      <c r="B9093" s="22" t="s">
        <v>4</v>
      </c>
      <c r="C9093" s="23" t="s">
        <v>14</v>
      </c>
      <c r="D9093" s="41">
        <v>21000</v>
      </c>
      <c r="E9093" s="23" t="s">
        <v>39</v>
      </c>
    </row>
    <row r="9094" spans="1:5" ht="13.2" x14ac:dyDescent="0.25">
      <c r="A9094" s="23">
        <v>9093</v>
      </c>
      <c r="B9094" s="22" t="s">
        <v>4</v>
      </c>
      <c r="C9094" s="23" t="s">
        <v>14</v>
      </c>
      <c r="D9094" s="41">
        <v>500</v>
      </c>
      <c r="E9094" s="23" t="s">
        <v>39</v>
      </c>
    </row>
    <row r="9095" spans="1:5" ht="13.2" x14ac:dyDescent="0.25">
      <c r="A9095" s="23">
        <v>9094</v>
      </c>
      <c r="B9095" s="22" t="s">
        <v>4</v>
      </c>
      <c r="C9095" s="23" t="s">
        <v>14</v>
      </c>
      <c r="D9095" s="41">
        <v>750</v>
      </c>
      <c r="E9095" s="23" t="s">
        <v>39</v>
      </c>
    </row>
    <row r="9096" spans="1:5" ht="13.2" x14ac:dyDescent="0.25">
      <c r="A9096" s="23">
        <v>9095</v>
      </c>
      <c r="B9096" s="22" t="s">
        <v>4</v>
      </c>
      <c r="C9096" s="23" t="s">
        <v>14</v>
      </c>
      <c r="D9096" s="41">
        <v>1750</v>
      </c>
      <c r="E9096" s="23" t="s">
        <v>39</v>
      </c>
    </row>
    <row r="9097" spans="1:5" ht="13.2" x14ac:dyDescent="0.25">
      <c r="A9097" s="23">
        <v>9096</v>
      </c>
      <c r="B9097" s="22" t="s">
        <v>4</v>
      </c>
      <c r="C9097" s="23" t="s">
        <v>14</v>
      </c>
      <c r="D9097" s="41">
        <v>1750</v>
      </c>
      <c r="E9097" s="23" t="s">
        <v>39</v>
      </c>
    </row>
    <row r="9098" spans="1:5" ht="13.2" x14ac:dyDescent="0.25">
      <c r="A9098" s="23">
        <v>9097</v>
      </c>
      <c r="B9098" s="22" t="s">
        <v>4</v>
      </c>
      <c r="C9098" s="23" t="s">
        <v>14</v>
      </c>
      <c r="D9098" s="41">
        <v>1000</v>
      </c>
      <c r="E9098" s="23" t="s">
        <v>39</v>
      </c>
    </row>
    <row r="9099" spans="1:5" ht="13.2" x14ac:dyDescent="0.25">
      <c r="A9099" s="23">
        <v>9098</v>
      </c>
      <c r="B9099" s="22" t="s">
        <v>4</v>
      </c>
      <c r="C9099" s="23" t="s">
        <v>10</v>
      </c>
      <c r="D9099" s="41">
        <v>7500</v>
      </c>
      <c r="E9099" s="23" t="s">
        <v>39</v>
      </c>
    </row>
    <row r="9100" spans="1:5" ht="13.2" x14ac:dyDescent="0.25">
      <c r="A9100" s="23">
        <v>9099</v>
      </c>
      <c r="B9100" s="22" t="s">
        <v>4</v>
      </c>
      <c r="C9100" s="23" t="s">
        <v>14</v>
      </c>
      <c r="D9100" s="41">
        <v>5500</v>
      </c>
      <c r="E9100" s="23" t="s">
        <v>39</v>
      </c>
    </row>
    <row r="9101" spans="1:5" ht="13.2" x14ac:dyDescent="0.25">
      <c r="A9101" s="23">
        <v>9100</v>
      </c>
      <c r="B9101" s="22" t="s">
        <v>4</v>
      </c>
      <c r="C9101" s="23" t="s">
        <v>14</v>
      </c>
      <c r="D9101" s="41">
        <v>500</v>
      </c>
      <c r="E9101" s="23" t="s">
        <v>39</v>
      </c>
    </row>
    <row r="9102" spans="1:5" ht="13.2" x14ac:dyDescent="0.25">
      <c r="A9102" s="23">
        <v>9101</v>
      </c>
      <c r="B9102" s="22" t="s">
        <v>4</v>
      </c>
      <c r="C9102" s="23" t="s">
        <v>13</v>
      </c>
      <c r="D9102" s="41">
        <v>11250</v>
      </c>
      <c r="E9102" s="23" t="s">
        <v>39</v>
      </c>
    </row>
    <row r="9103" spans="1:5" ht="13.2" x14ac:dyDescent="0.25">
      <c r="A9103" s="23">
        <v>9102</v>
      </c>
      <c r="B9103" s="22" t="s">
        <v>4</v>
      </c>
      <c r="C9103" s="23" t="s">
        <v>12</v>
      </c>
      <c r="D9103" s="41">
        <v>12500</v>
      </c>
      <c r="E9103" s="23" t="s">
        <v>39</v>
      </c>
    </row>
    <row r="9104" spans="1:5" ht="13.2" x14ac:dyDescent="0.25">
      <c r="A9104" s="23">
        <v>9103</v>
      </c>
      <c r="B9104" s="22" t="s">
        <v>4</v>
      </c>
      <c r="C9104" s="23" t="s">
        <v>11</v>
      </c>
      <c r="D9104" s="41">
        <v>3750</v>
      </c>
      <c r="E9104" s="23" t="s">
        <v>39</v>
      </c>
    </row>
    <row r="9105" spans="1:5" ht="13.2" x14ac:dyDescent="0.25">
      <c r="A9105" s="23">
        <v>9104</v>
      </c>
      <c r="B9105" s="22" t="s">
        <v>4</v>
      </c>
      <c r="C9105" s="23" t="s">
        <v>10</v>
      </c>
      <c r="D9105" s="41">
        <v>5000</v>
      </c>
      <c r="E9105" s="23" t="s">
        <v>39</v>
      </c>
    </row>
    <row r="9106" spans="1:5" ht="13.2" x14ac:dyDescent="0.25">
      <c r="A9106" s="23">
        <v>9105</v>
      </c>
      <c r="B9106" s="22" t="s">
        <v>4</v>
      </c>
      <c r="C9106" s="23" t="s">
        <v>14</v>
      </c>
      <c r="D9106" s="41">
        <v>14750</v>
      </c>
      <c r="E9106" s="23" t="s">
        <v>39</v>
      </c>
    </row>
    <row r="9107" spans="1:5" ht="13.2" x14ac:dyDescent="0.25">
      <c r="A9107" s="23">
        <v>9106</v>
      </c>
      <c r="B9107" s="22" t="s">
        <v>4</v>
      </c>
      <c r="C9107" s="23" t="s">
        <v>10</v>
      </c>
      <c r="D9107" s="41">
        <v>7500</v>
      </c>
      <c r="E9107" s="23" t="s">
        <v>40</v>
      </c>
    </row>
    <row r="9108" spans="1:5" ht="13.2" x14ac:dyDescent="0.25">
      <c r="A9108" s="23">
        <v>9107</v>
      </c>
      <c r="B9108" s="22" t="s">
        <v>4</v>
      </c>
      <c r="C9108" s="23" t="s">
        <v>14</v>
      </c>
      <c r="D9108" s="41">
        <v>2750</v>
      </c>
      <c r="E9108" s="23" t="s">
        <v>40</v>
      </c>
    </row>
    <row r="9109" spans="1:5" ht="13.2" x14ac:dyDescent="0.25">
      <c r="A9109" s="23">
        <v>9108</v>
      </c>
      <c r="B9109" s="22" t="s">
        <v>4</v>
      </c>
      <c r="C9109" s="23" t="s">
        <v>14</v>
      </c>
      <c r="D9109" s="41">
        <v>1750</v>
      </c>
      <c r="E9109" s="23" t="s">
        <v>40</v>
      </c>
    </row>
    <row r="9110" spans="1:5" ht="13.2" x14ac:dyDescent="0.25">
      <c r="A9110" s="23">
        <v>9109</v>
      </c>
      <c r="B9110" s="22" t="s">
        <v>4</v>
      </c>
      <c r="C9110" s="23" t="s">
        <v>13</v>
      </c>
      <c r="D9110" s="41">
        <v>11250</v>
      </c>
      <c r="E9110" s="23" t="s">
        <v>40</v>
      </c>
    </row>
    <row r="9111" spans="1:5" ht="13.2" x14ac:dyDescent="0.25">
      <c r="A9111" s="23">
        <v>9110</v>
      </c>
      <c r="B9111" s="22" t="s">
        <v>4</v>
      </c>
      <c r="C9111" s="23" t="s">
        <v>12</v>
      </c>
      <c r="D9111" s="41">
        <v>12500</v>
      </c>
      <c r="E9111" s="23" t="s">
        <v>40</v>
      </c>
    </row>
    <row r="9112" spans="1:5" ht="13.2" x14ac:dyDescent="0.25">
      <c r="A9112" s="23">
        <v>9111</v>
      </c>
      <c r="B9112" s="22" t="s">
        <v>4</v>
      </c>
      <c r="C9112" s="23" t="s">
        <v>11</v>
      </c>
      <c r="D9112" s="41">
        <v>3250</v>
      </c>
      <c r="E9112" s="23" t="s">
        <v>40</v>
      </c>
    </row>
    <row r="9113" spans="1:5" ht="13.2" x14ac:dyDescent="0.25">
      <c r="A9113" s="23">
        <v>9112</v>
      </c>
      <c r="B9113" s="22" t="s">
        <v>4</v>
      </c>
      <c r="C9113" s="23" t="s">
        <v>13</v>
      </c>
      <c r="D9113" s="41">
        <v>7500</v>
      </c>
      <c r="E9113" s="23" t="s">
        <v>39</v>
      </c>
    </row>
    <row r="9114" spans="1:5" ht="13.2" x14ac:dyDescent="0.25">
      <c r="A9114" s="23">
        <v>9113</v>
      </c>
      <c r="B9114" s="22" t="s">
        <v>4</v>
      </c>
      <c r="C9114" s="23" t="s">
        <v>12</v>
      </c>
      <c r="D9114" s="41">
        <v>12500</v>
      </c>
      <c r="E9114" s="23" t="s">
        <v>39</v>
      </c>
    </row>
    <row r="9115" spans="1:5" ht="13.2" x14ac:dyDescent="0.25">
      <c r="A9115" s="23">
        <v>9114</v>
      </c>
      <c r="B9115" s="22" t="s">
        <v>4</v>
      </c>
      <c r="C9115" s="23" t="s">
        <v>11</v>
      </c>
      <c r="D9115" s="41">
        <v>7000</v>
      </c>
      <c r="E9115" s="23" t="s">
        <v>39</v>
      </c>
    </row>
    <row r="9116" spans="1:5" ht="13.2" x14ac:dyDescent="0.25">
      <c r="A9116" s="23">
        <v>9115</v>
      </c>
      <c r="B9116" s="22" t="s">
        <v>4</v>
      </c>
      <c r="C9116" s="23" t="s">
        <v>10</v>
      </c>
      <c r="D9116" s="41">
        <v>5000</v>
      </c>
      <c r="E9116" s="23" t="s">
        <v>39</v>
      </c>
    </row>
    <row r="9117" spans="1:5" ht="13.2" x14ac:dyDescent="0.25">
      <c r="A9117" s="23">
        <v>9116</v>
      </c>
      <c r="B9117" s="22" t="s">
        <v>4</v>
      </c>
      <c r="C9117" s="23" t="s">
        <v>14</v>
      </c>
      <c r="D9117" s="41">
        <v>5000</v>
      </c>
      <c r="E9117" s="23" t="s">
        <v>39</v>
      </c>
    </row>
    <row r="9118" spans="1:5" ht="13.2" x14ac:dyDescent="0.25">
      <c r="A9118" s="23">
        <v>9117</v>
      </c>
      <c r="B9118" s="22" t="s">
        <v>4</v>
      </c>
      <c r="C9118" s="23" t="s">
        <v>14</v>
      </c>
      <c r="D9118" s="41">
        <v>750</v>
      </c>
      <c r="E9118" s="23" t="s">
        <v>39</v>
      </c>
    </row>
    <row r="9119" spans="1:5" ht="13.2" x14ac:dyDescent="0.25">
      <c r="A9119" s="23">
        <v>9118</v>
      </c>
      <c r="B9119" s="22" t="s">
        <v>4</v>
      </c>
      <c r="C9119" s="23" t="s">
        <v>13</v>
      </c>
      <c r="D9119" s="41">
        <v>11250</v>
      </c>
      <c r="E9119" s="23" t="s">
        <v>39</v>
      </c>
    </row>
    <row r="9120" spans="1:5" ht="13.2" x14ac:dyDescent="0.25">
      <c r="A9120" s="23">
        <v>9119</v>
      </c>
      <c r="B9120" s="22" t="s">
        <v>4</v>
      </c>
      <c r="C9120" s="23" t="s">
        <v>12</v>
      </c>
      <c r="D9120" s="41">
        <v>12500</v>
      </c>
      <c r="E9120" s="23" t="s">
        <v>39</v>
      </c>
    </row>
    <row r="9121" spans="1:5" ht="13.2" x14ac:dyDescent="0.25">
      <c r="A9121" s="23">
        <v>9120</v>
      </c>
      <c r="B9121" s="22" t="s">
        <v>4</v>
      </c>
      <c r="C9121" s="23" t="s">
        <v>11</v>
      </c>
      <c r="D9121" s="41">
        <v>3250</v>
      </c>
      <c r="E9121" s="23" t="s">
        <v>39</v>
      </c>
    </row>
    <row r="9122" spans="1:5" ht="13.2" x14ac:dyDescent="0.25">
      <c r="A9122" s="23">
        <v>9121</v>
      </c>
      <c r="B9122" s="22" t="s">
        <v>4</v>
      </c>
      <c r="C9122" s="23" t="s">
        <v>13</v>
      </c>
      <c r="D9122" s="41">
        <v>3750</v>
      </c>
      <c r="E9122" s="23" t="s">
        <v>39</v>
      </c>
    </row>
    <row r="9123" spans="1:5" ht="13.2" x14ac:dyDescent="0.25">
      <c r="A9123" s="23">
        <v>9122</v>
      </c>
      <c r="B9123" s="22" t="s">
        <v>4</v>
      </c>
      <c r="C9123" s="23" t="s">
        <v>10</v>
      </c>
      <c r="D9123" s="41">
        <v>22500</v>
      </c>
      <c r="E9123" s="23" t="s">
        <v>39</v>
      </c>
    </row>
    <row r="9124" spans="1:5" ht="13.2" x14ac:dyDescent="0.25">
      <c r="A9124" s="23">
        <v>9123</v>
      </c>
      <c r="B9124" s="22" t="s">
        <v>4</v>
      </c>
      <c r="C9124" s="23" t="s">
        <v>10</v>
      </c>
      <c r="D9124" s="41">
        <v>12500</v>
      </c>
      <c r="E9124" s="23" t="s">
        <v>39</v>
      </c>
    </row>
    <row r="9125" spans="1:5" ht="13.2" x14ac:dyDescent="0.25">
      <c r="A9125" s="23">
        <v>9124</v>
      </c>
      <c r="B9125" s="22" t="s">
        <v>4</v>
      </c>
      <c r="C9125" s="23" t="s">
        <v>13</v>
      </c>
      <c r="D9125" s="41">
        <v>7500</v>
      </c>
      <c r="E9125" s="23" t="s">
        <v>39</v>
      </c>
    </row>
    <row r="9126" spans="1:5" ht="13.2" x14ac:dyDescent="0.25">
      <c r="A9126" s="23">
        <v>9125</v>
      </c>
      <c r="B9126" s="22" t="s">
        <v>4</v>
      </c>
      <c r="C9126" s="23" t="s">
        <v>13</v>
      </c>
      <c r="D9126" s="41">
        <v>7500</v>
      </c>
      <c r="E9126" s="23" t="s">
        <v>39</v>
      </c>
    </row>
    <row r="9127" spans="1:5" ht="13.2" x14ac:dyDescent="0.25">
      <c r="A9127" s="23">
        <v>9126</v>
      </c>
      <c r="B9127" s="22" t="s">
        <v>4</v>
      </c>
      <c r="C9127" s="23" t="s">
        <v>14</v>
      </c>
      <c r="D9127" s="41">
        <v>7500</v>
      </c>
      <c r="E9127" s="23" t="s">
        <v>39</v>
      </c>
    </row>
    <row r="9128" spans="1:5" ht="13.2" x14ac:dyDescent="0.25">
      <c r="A9128" s="23">
        <v>9127</v>
      </c>
      <c r="B9128" s="22" t="s">
        <v>4</v>
      </c>
      <c r="C9128" s="23" t="s">
        <v>13</v>
      </c>
      <c r="D9128" s="41">
        <v>5000</v>
      </c>
      <c r="E9128" s="23" t="s">
        <v>39</v>
      </c>
    </row>
    <row r="9129" spans="1:5" ht="13.2" x14ac:dyDescent="0.25">
      <c r="A9129" s="23">
        <v>9128</v>
      </c>
      <c r="B9129" s="22" t="s">
        <v>4</v>
      </c>
      <c r="C9129" s="23" t="s">
        <v>13</v>
      </c>
      <c r="D9129" s="41">
        <v>7500</v>
      </c>
      <c r="E9129" s="23" t="s">
        <v>39</v>
      </c>
    </row>
    <row r="9130" spans="1:5" ht="13.2" x14ac:dyDescent="0.25">
      <c r="A9130" s="23">
        <v>9129</v>
      </c>
      <c r="B9130" s="22" t="s">
        <v>4</v>
      </c>
      <c r="C9130" s="23" t="s">
        <v>10</v>
      </c>
      <c r="D9130" s="41">
        <v>5000</v>
      </c>
      <c r="E9130" s="23" t="s">
        <v>39</v>
      </c>
    </row>
    <row r="9131" spans="1:5" ht="13.2" x14ac:dyDescent="0.25">
      <c r="A9131" s="23">
        <v>9130</v>
      </c>
      <c r="B9131" s="22" t="s">
        <v>4</v>
      </c>
      <c r="C9131" s="23" t="s">
        <v>14</v>
      </c>
      <c r="D9131" s="41">
        <v>1750</v>
      </c>
      <c r="E9131" s="23" t="s">
        <v>39</v>
      </c>
    </row>
    <row r="9132" spans="1:5" ht="13.2" x14ac:dyDescent="0.25">
      <c r="A9132" s="23">
        <v>9131</v>
      </c>
      <c r="B9132" s="22" t="s">
        <v>4</v>
      </c>
      <c r="C9132" s="23" t="s">
        <v>13</v>
      </c>
      <c r="D9132" s="41">
        <v>7500</v>
      </c>
      <c r="E9132" s="23" t="s">
        <v>39</v>
      </c>
    </row>
    <row r="9133" spans="1:5" ht="13.2" x14ac:dyDescent="0.25">
      <c r="A9133" s="23">
        <v>9132</v>
      </c>
      <c r="B9133" s="22" t="s">
        <v>4</v>
      </c>
      <c r="C9133" s="23" t="s">
        <v>10</v>
      </c>
      <c r="D9133" s="41">
        <v>5000</v>
      </c>
      <c r="E9133" s="23" t="s">
        <v>39</v>
      </c>
    </row>
    <row r="9134" spans="1:5" ht="13.2" x14ac:dyDescent="0.25">
      <c r="A9134" s="23">
        <v>9133</v>
      </c>
      <c r="B9134" s="22" t="s">
        <v>4</v>
      </c>
      <c r="C9134" s="23" t="s">
        <v>14</v>
      </c>
      <c r="D9134" s="41">
        <v>3000</v>
      </c>
      <c r="E9134" s="23" t="s">
        <v>39</v>
      </c>
    </row>
    <row r="9135" spans="1:5" ht="13.2" x14ac:dyDescent="0.25">
      <c r="A9135" s="23">
        <v>9134</v>
      </c>
      <c r="B9135" s="22" t="s">
        <v>4</v>
      </c>
      <c r="C9135" s="23" t="s">
        <v>10</v>
      </c>
      <c r="D9135" s="41">
        <v>5000</v>
      </c>
      <c r="E9135" s="23" t="s">
        <v>39</v>
      </c>
    </row>
    <row r="9136" spans="1:5" ht="13.2" x14ac:dyDescent="0.25">
      <c r="A9136" s="23">
        <v>9135</v>
      </c>
      <c r="B9136" s="22" t="s">
        <v>4</v>
      </c>
      <c r="C9136" s="23" t="s">
        <v>10</v>
      </c>
      <c r="D9136" s="41">
        <v>10000</v>
      </c>
      <c r="E9136" s="23" t="s">
        <v>39</v>
      </c>
    </row>
    <row r="9137" spans="1:5" ht="13.2" x14ac:dyDescent="0.25">
      <c r="A9137" s="23">
        <v>9136</v>
      </c>
      <c r="B9137" s="22" t="s">
        <v>4</v>
      </c>
      <c r="C9137" s="23" t="s">
        <v>10</v>
      </c>
      <c r="D9137" s="41">
        <v>2500</v>
      </c>
      <c r="E9137" s="23" t="s">
        <v>40</v>
      </c>
    </row>
    <row r="9138" spans="1:5" ht="13.2" x14ac:dyDescent="0.25">
      <c r="A9138" s="23">
        <v>9137</v>
      </c>
      <c r="B9138" s="22" t="s">
        <v>4</v>
      </c>
      <c r="C9138" s="23" t="s">
        <v>11</v>
      </c>
      <c r="D9138" s="41">
        <v>38500</v>
      </c>
      <c r="E9138" s="23" t="s">
        <v>39</v>
      </c>
    </row>
    <row r="9139" spans="1:5" ht="13.2" x14ac:dyDescent="0.25">
      <c r="A9139" s="23">
        <v>9138</v>
      </c>
      <c r="B9139" s="22" t="s">
        <v>4</v>
      </c>
      <c r="C9139" s="23" t="s">
        <v>10</v>
      </c>
      <c r="D9139" s="41">
        <v>7500</v>
      </c>
      <c r="E9139" s="23" t="s">
        <v>39</v>
      </c>
    </row>
    <row r="9140" spans="1:5" ht="13.2" x14ac:dyDescent="0.25">
      <c r="A9140" s="23">
        <v>9139</v>
      </c>
      <c r="B9140" s="22" t="s">
        <v>4</v>
      </c>
      <c r="C9140" s="23" t="s">
        <v>14</v>
      </c>
      <c r="D9140" s="41">
        <v>5500</v>
      </c>
      <c r="E9140" s="23" t="s">
        <v>39</v>
      </c>
    </row>
    <row r="9141" spans="1:5" ht="13.2" x14ac:dyDescent="0.25">
      <c r="A9141" s="23">
        <v>9140</v>
      </c>
      <c r="B9141" s="22" t="s">
        <v>4</v>
      </c>
      <c r="C9141" s="23" t="s">
        <v>14</v>
      </c>
      <c r="D9141" s="41">
        <v>5000</v>
      </c>
      <c r="E9141" s="23" t="s">
        <v>39</v>
      </c>
    </row>
    <row r="9142" spans="1:5" ht="13.2" x14ac:dyDescent="0.25">
      <c r="A9142" s="23">
        <v>9141</v>
      </c>
      <c r="B9142" s="22" t="s">
        <v>4</v>
      </c>
      <c r="C9142" s="23" t="s">
        <v>14</v>
      </c>
      <c r="D9142" s="41">
        <v>6000</v>
      </c>
      <c r="E9142" s="23" t="s">
        <v>39</v>
      </c>
    </row>
    <row r="9143" spans="1:5" ht="13.2" x14ac:dyDescent="0.25">
      <c r="A9143" s="23">
        <v>9142</v>
      </c>
      <c r="B9143" s="22" t="s">
        <v>4</v>
      </c>
      <c r="C9143" s="23" t="s">
        <v>13</v>
      </c>
      <c r="D9143" s="41">
        <v>7500</v>
      </c>
      <c r="E9143" s="23" t="s">
        <v>39</v>
      </c>
    </row>
    <row r="9144" spans="1:5" ht="13.2" x14ac:dyDescent="0.25">
      <c r="A9144" s="23">
        <v>9143</v>
      </c>
      <c r="B9144" s="22" t="s">
        <v>4</v>
      </c>
      <c r="C9144" s="23" t="s">
        <v>12</v>
      </c>
      <c r="D9144" s="41">
        <v>10000</v>
      </c>
      <c r="E9144" s="23" t="s">
        <v>39</v>
      </c>
    </row>
    <row r="9145" spans="1:5" ht="13.2" x14ac:dyDescent="0.25">
      <c r="A9145" s="23">
        <v>9144</v>
      </c>
      <c r="B9145" s="22" t="s">
        <v>4</v>
      </c>
      <c r="C9145" s="23" t="s">
        <v>10</v>
      </c>
      <c r="D9145" s="41">
        <v>17500</v>
      </c>
      <c r="E9145" s="23" t="s">
        <v>40</v>
      </c>
    </row>
    <row r="9146" spans="1:5" ht="13.2" x14ac:dyDescent="0.25">
      <c r="A9146" s="23">
        <v>9145</v>
      </c>
      <c r="B9146" s="22" t="s">
        <v>4</v>
      </c>
      <c r="C9146" s="23" t="s">
        <v>14</v>
      </c>
      <c r="D9146" s="41">
        <v>4750</v>
      </c>
      <c r="E9146" s="23" t="s">
        <v>40</v>
      </c>
    </row>
    <row r="9147" spans="1:5" ht="13.2" x14ac:dyDescent="0.25">
      <c r="A9147" s="23">
        <v>9146</v>
      </c>
      <c r="B9147" s="22" t="s">
        <v>4</v>
      </c>
      <c r="C9147" s="23" t="s">
        <v>14</v>
      </c>
      <c r="D9147" s="41">
        <v>7500</v>
      </c>
      <c r="E9147" s="23" t="s">
        <v>40</v>
      </c>
    </row>
    <row r="9148" spans="1:5" ht="13.2" x14ac:dyDescent="0.25">
      <c r="A9148" s="23">
        <v>9147</v>
      </c>
      <c r="B9148" s="22" t="s">
        <v>4</v>
      </c>
      <c r="C9148" s="23" t="s">
        <v>14</v>
      </c>
      <c r="D9148" s="41">
        <v>1500</v>
      </c>
      <c r="E9148" s="23" t="s">
        <v>40</v>
      </c>
    </row>
    <row r="9149" spans="1:5" ht="13.2" x14ac:dyDescent="0.25">
      <c r="A9149" s="23">
        <v>9148</v>
      </c>
      <c r="B9149" s="22" t="s">
        <v>4</v>
      </c>
      <c r="C9149" s="23" t="s">
        <v>14</v>
      </c>
      <c r="D9149" s="41">
        <v>1000</v>
      </c>
      <c r="E9149" s="23" t="s">
        <v>40</v>
      </c>
    </row>
    <row r="9150" spans="1:5" ht="13.2" x14ac:dyDescent="0.25">
      <c r="A9150" s="23">
        <v>9149</v>
      </c>
      <c r="B9150" s="22" t="s">
        <v>4</v>
      </c>
      <c r="C9150" s="23" t="s">
        <v>14</v>
      </c>
      <c r="D9150" s="41">
        <v>7500</v>
      </c>
      <c r="E9150" s="23" t="s">
        <v>40</v>
      </c>
    </row>
    <row r="9151" spans="1:5" ht="13.2" x14ac:dyDescent="0.25">
      <c r="A9151" s="23">
        <v>9150</v>
      </c>
      <c r="B9151" s="22" t="s">
        <v>4</v>
      </c>
      <c r="C9151" s="23" t="s">
        <v>10</v>
      </c>
      <c r="D9151" s="41">
        <v>11000</v>
      </c>
      <c r="E9151" s="23" t="s">
        <v>39</v>
      </c>
    </row>
    <row r="9152" spans="1:5" ht="13.2" x14ac:dyDescent="0.25">
      <c r="A9152" s="23">
        <v>9151</v>
      </c>
      <c r="B9152" s="22" t="s">
        <v>4</v>
      </c>
      <c r="C9152" s="23" t="s">
        <v>14</v>
      </c>
      <c r="D9152" s="41">
        <v>10500</v>
      </c>
      <c r="E9152" s="23" t="s">
        <v>39</v>
      </c>
    </row>
    <row r="9153" spans="1:5" ht="13.2" x14ac:dyDescent="0.25">
      <c r="A9153" s="23">
        <v>9152</v>
      </c>
      <c r="B9153" s="22" t="s">
        <v>4</v>
      </c>
      <c r="C9153" s="23" t="s">
        <v>14</v>
      </c>
      <c r="D9153" s="41">
        <v>500</v>
      </c>
      <c r="E9153" s="23" t="s">
        <v>39</v>
      </c>
    </row>
    <row r="9154" spans="1:5" ht="13.2" x14ac:dyDescent="0.25">
      <c r="A9154" s="23">
        <v>9153</v>
      </c>
      <c r="B9154" s="22" t="s">
        <v>4</v>
      </c>
      <c r="C9154" s="23" t="s">
        <v>14</v>
      </c>
      <c r="D9154" s="41">
        <v>750</v>
      </c>
      <c r="E9154" s="23" t="s">
        <v>39</v>
      </c>
    </row>
    <row r="9155" spans="1:5" ht="13.2" x14ac:dyDescent="0.25">
      <c r="A9155" s="23">
        <v>9154</v>
      </c>
      <c r="B9155" s="22" t="s">
        <v>4</v>
      </c>
      <c r="C9155" s="23" t="s">
        <v>14</v>
      </c>
      <c r="D9155" s="41">
        <v>1750</v>
      </c>
      <c r="E9155" s="23" t="s">
        <v>39</v>
      </c>
    </row>
    <row r="9156" spans="1:5" ht="13.2" x14ac:dyDescent="0.25">
      <c r="A9156" s="23">
        <v>9155</v>
      </c>
      <c r="B9156" s="22" t="s">
        <v>4</v>
      </c>
      <c r="C9156" s="23" t="s">
        <v>13</v>
      </c>
      <c r="D9156" s="41">
        <v>3750</v>
      </c>
      <c r="E9156" s="23" t="s">
        <v>40</v>
      </c>
    </row>
    <row r="9157" spans="1:5" ht="13.2" x14ac:dyDescent="0.25">
      <c r="A9157" s="23">
        <v>9156</v>
      </c>
      <c r="B9157" s="22" t="s">
        <v>4</v>
      </c>
      <c r="C9157" s="23" t="s">
        <v>12</v>
      </c>
      <c r="D9157" s="41">
        <v>12500</v>
      </c>
      <c r="E9157" s="23" t="s">
        <v>40</v>
      </c>
    </row>
    <row r="9158" spans="1:5" ht="13.2" x14ac:dyDescent="0.25">
      <c r="A9158" s="23">
        <v>9157</v>
      </c>
      <c r="B9158" s="22" t="s">
        <v>4</v>
      </c>
      <c r="C9158" s="23" t="s">
        <v>12</v>
      </c>
      <c r="D9158" s="41">
        <v>10000</v>
      </c>
      <c r="E9158" s="23" t="s">
        <v>39</v>
      </c>
    </row>
    <row r="9159" spans="1:5" ht="13.2" x14ac:dyDescent="0.25">
      <c r="A9159" s="23">
        <v>9158</v>
      </c>
      <c r="B9159" s="22" t="s">
        <v>4</v>
      </c>
      <c r="C9159" s="23" t="s">
        <v>10</v>
      </c>
      <c r="D9159" s="41">
        <v>5000</v>
      </c>
      <c r="E9159" s="23" t="s">
        <v>39</v>
      </c>
    </row>
    <row r="9160" spans="1:5" ht="13.2" x14ac:dyDescent="0.25">
      <c r="A9160" s="23">
        <v>9159</v>
      </c>
      <c r="B9160" s="22" t="s">
        <v>4</v>
      </c>
      <c r="C9160" s="23" t="s">
        <v>14</v>
      </c>
      <c r="D9160" s="41">
        <v>11500</v>
      </c>
      <c r="E9160" s="23" t="s">
        <v>39</v>
      </c>
    </row>
    <row r="9161" spans="1:5" ht="13.2" x14ac:dyDescent="0.25">
      <c r="A9161" s="23">
        <v>9160</v>
      </c>
      <c r="B9161" s="22" t="s">
        <v>4</v>
      </c>
      <c r="C9161" s="23" t="s">
        <v>13</v>
      </c>
      <c r="D9161" s="41">
        <v>3750</v>
      </c>
      <c r="E9161" s="23" t="s">
        <v>39</v>
      </c>
    </row>
    <row r="9162" spans="1:5" ht="13.2" x14ac:dyDescent="0.25">
      <c r="A9162" s="23">
        <v>9161</v>
      </c>
      <c r="B9162" s="22" t="s">
        <v>4</v>
      </c>
      <c r="C9162" s="23" t="s">
        <v>12</v>
      </c>
      <c r="D9162" s="41">
        <v>8750</v>
      </c>
      <c r="E9162" s="23" t="s">
        <v>39</v>
      </c>
    </row>
    <row r="9163" spans="1:5" ht="13.2" x14ac:dyDescent="0.25">
      <c r="A9163" s="23">
        <v>9162</v>
      </c>
      <c r="B9163" s="22" t="s">
        <v>4</v>
      </c>
      <c r="C9163" s="23" t="s">
        <v>10</v>
      </c>
      <c r="D9163" s="41">
        <v>2500</v>
      </c>
      <c r="E9163" s="23" t="s">
        <v>39</v>
      </c>
    </row>
    <row r="9164" spans="1:5" ht="13.2" x14ac:dyDescent="0.25">
      <c r="A9164" s="23">
        <v>9163</v>
      </c>
      <c r="B9164" s="22" t="s">
        <v>4</v>
      </c>
      <c r="C9164" s="23" t="s">
        <v>11</v>
      </c>
      <c r="D9164" s="41">
        <v>9250</v>
      </c>
      <c r="E9164" s="23" t="s">
        <v>39</v>
      </c>
    </row>
    <row r="9165" spans="1:5" ht="13.2" x14ac:dyDescent="0.25">
      <c r="A9165" s="23">
        <v>9164</v>
      </c>
      <c r="B9165" s="22" t="s">
        <v>4</v>
      </c>
      <c r="C9165" s="23" t="s">
        <v>10</v>
      </c>
      <c r="D9165" s="41">
        <v>11000</v>
      </c>
      <c r="E9165" s="23" t="s">
        <v>39</v>
      </c>
    </row>
    <row r="9166" spans="1:5" ht="13.2" x14ac:dyDescent="0.25">
      <c r="A9166" s="23">
        <v>9165</v>
      </c>
      <c r="B9166" s="22" t="s">
        <v>4</v>
      </c>
      <c r="C9166" s="23" t="s">
        <v>14</v>
      </c>
      <c r="D9166" s="41">
        <v>5500</v>
      </c>
      <c r="E9166" s="23" t="s">
        <v>39</v>
      </c>
    </row>
    <row r="9167" spans="1:5" ht="13.2" x14ac:dyDescent="0.25">
      <c r="A9167" s="23">
        <v>9166</v>
      </c>
      <c r="B9167" s="22" t="s">
        <v>4</v>
      </c>
      <c r="C9167" s="23" t="s">
        <v>14</v>
      </c>
      <c r="D9167" s="41">
        <v>1750</v>
      </c>
      <c r="E9167" s="23" t="s">
        <v>39</v>
      </c>
    </row>
    <row r="9168" spans="1:5" ht="13.2" x14ac:dyDescent="0.25">
      <c r="A9168" s="23">
        <v>9167</v>
      </c>
      <c r="B9168" s="22" t="s">
        <v>4</v>
      </c>
      <c r="C9168" s="23" t="s">
        <v>14</v>
      </c>
      <c r="D9168" s="41">
        <v>10500</v>
      </c>
      <c r="E9168" s="23" t="s">
        <v>39</v>
      </c>
    </row>
    <row r="9169" spans="1:5" ht="13.2" x14ac:dyDescent="0.25">
      <c r="A9169" s="23">
        <v>9168</v>
      </c>
      <c r="B9169" s="22" t="s">
        <v>4</v>
      </c>
      <c r="C9169" s="23" t="s">
        <v>14</v>
      </c>
      <c r="D9169" s="41">
        <v>500</v>
      </c>
      <c r="E9169" s="23" t="s">
        <v>39</v>
      </c>
    </row>
    <row r="9170" spans="1:5" ht="13.2" x14ac:dyDescent="0.25">
      <c r="A9170" s="23">
        <v>9169</v>
      </c>
      <c r="B9170" s="22" t="s">
        <v>4</v>
      </c>
      <c r="C9170" s="23" t="s">
        <v>14</v>
      </c>
      <c r="D9170" s="41">
        <v>750</v>
      </c>
      <c r="E9170" s="23" t="s">
        <v>39</v>
      </c>
    </row>
    <row r="9171" spans="1:5" ht="13.2" x14ac:dyDescent="0.25">
      <c r="A9171" s="23">
        <v>9170</v>
      </c>
      <c r="B9171" s="22" t="s">
        <v>4</v>
      </c>
      <c r="C9171" s="23" t="s">
        <v>14</v>
      </c>
      <c r="D9171" s="41">
        <v>1750</v>
      </c>
      <c r="E9171" s="23" t="s">
        <v>39</v>
      </c>
    </row>
    <row r="9172" spans="1:5" ht="13.2" x14ac:dyDescent="0.25">
      <c r="A9172" s="23">
        <v>9171</v>
      </c>
      <c r="B9172" s="22" t="s">
        <v>4</v>
      </c>
      <c r="C9172" s="23" t="s">
        <v>13</v>
      </c>
      <c r="D9172" s="41">
        <v>7500</v>
      </c>
      <c r="E9172" s="23" t="s">
        <v>39</v>
      </c>
    </row>
    <row r="9173" spans="1:5" ht="13.2" x14ac:dyDescent="0.25">
      <c r="A9173" s="23">
        <v>9172</v>
      </c>
      <c r="B9173" s="22" t="s">
        <v>4</v>
      </c>
      <c r="C9173" s="23" t="s">
        <v>12</v>
      </c>
      <c r="D9173" s="41">
        <v>12500</v>
      </c>
      <c r="E9173" s="23" t="s">
        <v>39</v>
      </c>
    </row>
    <row r="9174" spans="1:5" ht="13.2" x14ac:dyDescent="0.25">
      <c r="A9174" s="23">
        <v>9173</v>
      </c>
      <c r="B9174" s="22" t="s">
        <v>4</v>
      </c>
      <c r="C9174" s="23" t="s">
        <v>11</v>
      </c>
      <c r="D9174" s="41">
        <v>7500</v>
      </c>
      <c r="E9174" s="23" t="s">
        <v>39</v>
      </c>
    </row>
    <row r="9175" spans="1:5" ht="13.2" x14ac:dyDescent="0.25">
      <c r="A9175" s="23">
        <v>9174</v>
      </c>
      <c r="B9175" s="22" t="s">
        <v>4</v>
      </c>
      <c r="C9175" s="23" t="s">
        <v>10</v>
      </c>
      <c r="D9175" s="41">
        <v>11000</v>
      </c>
      <c r="E9175" s="23" t="s">
        <v>39</v>
      </c>
    </row>
    <row r="9176" spans="1:5" ht="13.2" x14ac:dyDescent="0.25">
      <c r="A9176" s="23">
        <v>9175</v>
      </c>
      <c r="B9176" s="22" t="s">
        <v>4</v>
      </c>
      <c r="C9176" s="23" t="s">
        <v>14</v>
      </c>
      <c r="D9176" s="41">
        <v>5000</v>
      </c>
      <c r="E9176" s="23" t="s">
        <v>39</v>
      </c>
    </row>
    <row r="9177" spans="1:5" ht="13.2" x14ac:dyDescent="0.25">
      <c r="A9177" s="23">
        <v>9176</v>
      </c>
      <c r="B9177" s="22" t="s">
        <v>4</v>
      </c>
      <c r="C9177" s="23" t="s">
        <v>14</v>
      </c>
      <c r="D9177" s="41">
        <v>500</v>
      </c>
      <c r="E9177" s="23" t="s">
        <v>39</v>
      </c>
    </row>
    <row r="9178" spans="1:5" ht="13.2" x14ac:dyDescent="0.25">
      <c r="A9178" s="23">
        <v>9177</v>
      </c>
      <c r="B9178" s="22" t="s">
        <v>4</v>
      </c>
      <c r="C9178" s="23" t="s">
        <v>14</v>
      </c>
      <c r="D9178" s="41">
        <v>27000</v>
      </c>
      <c r="E9178" s="23" t="s">
        <v>39</v>
      </c>
    </row>
    <row r="9179" spans="1:5" ht="13.2" x14ac:dyDescent="0.25">
      <c r="A9179" s="23">
        <v>9178</v>
      </c>
      <c r="B9179" s="22" t="s">
        <v>4</v>
      </c>
      <c r="C9179" s="23" t="s">
        <v>14</v>
      </c>
      <c r="D9179" s="41">
        <v>500</v>
      </c>
      <c r="E9179" s="23" t="s">
        <v>39</v>
      </c>
    </row>
    <row r="9180" spans="1:5" ht="13.2" x14ac:dyDescent="0.25">
      <c r="A9180" s="23">
        <v>9179</v>
      </c>
      <c r="B9180" s="22" t="s">
        <v>4</v>
      </c>
      <c r="C9180" s="23" t="s">
        <v>14</v>
      </c>
      <c r="D9180" s="41">
        <v>750</v>
      </c>
      <c r="E9180" s="23" t="s">
        <v>39</v>
      </c>
    </row>
    <row r="9181" spans="1:5" ht="13.2" x14ac:dyDescent="0.25">
      <c r="A9181" s="23">
        <v>9180</v>
      </c>
      <c r="B9181" s="22" t="s">
        <v>4</v>
      </c>
      <c r="C9181" s="23" t="s">
        <v>14</v>
      </c>
      <c r="D9181" s="41">
        <v>1750</v>
      </c>
      <c r="E9181" s="23" t="s">
        <v>39</v>
      </c>
    </row>
    <row r="9182" spans="1:5" ht="13.2" x14ac:dyDescent="0.25">
      <c r="A9182" s="23">
        <v>9181</v>
      </c>
      <c r="B9182" s="22" t="s">
        <v>4</v>
      </c>
      <c r="C9182" s="23" t="s">
        <v>13</v>
      </c>
      <c r="D9182" s="41">
        <v>3750</v>
      </c>
      <c r="E9182" s="23" t="s">
        <v>39</v>
      </c>
    </row>
    <row r="9183" spans="1:5" ht="13.2" x14ac:dyDescent="0.25">
      <c r="A9183" s="23">
        <v>9182</v>
      </c>
      <c r="B9183" s="22" t="s">
        <v>4</v>
      </c>
      <c r="C9183" s="23" t="s">
        <v>12</v>
      </c>
      <c r="D9183" s="41">
        <v>8750</v>
      </c>
      <c r="E9183" s="23" t="s">
        <v>39</v>
      </c>
    </row>
    <row r="9184" spans="1:5" ht="13.2" x14ac:dyDescent="0.25">
      <c r="A9184" s="23">
        <v>9183</v>
      </c>
      <c r="B9184" s="22" t="s">
        <v>4</v>
      </c>
      <c r="C9184" s="23" t="s">
        <v>11</v>
      </c>
      <c r="D9184" s="41">
        <v>3250</v>
      </c>
      <c r="E9184" s="23" t="s">
        <v>39</v>
      </c>
    </row>
    <row r="9185" spans="1:5" ht="13.2" x14ac:dyDescent="0.25">
      <c r="A9185" s="23">
        <v>9184</v>
      </c>
      <c r="B9185" s="22" t="s">
        <v>4</v>
      </c>
      <c r="C9185" s="23" t="s">
        <v>10</v>
      </c>
      <c r="D9185" s="41">
        <v>11000</v>
      </c>
      <c r="E9185" s="23" t="s">
        <v>39</v>
      </c>
    </row>
    <row r="9186" spans="1:5" ht="13.2" x14ac:dyDescent="0.25">
      <c r="A9186" s="23">
        <v>9185</v>
      </c>
      <c r="B9186" s="22" t="s">
        <v>4</v>
      </c>
      <c r="C9186" s="23" t="s">
        <v>14</v>
      </c>
      <c r="D9186" s="41">
        <v>2750</v>
      </c>
      <c r="E9186" s="23" t="s">
        <v>39</v>
      </c>
    </row>
    <row r="9187" spans="1:5" ht="13.2" x14ac:dyDescent="0.25">
      <c r="A9187" s="23">
        <v>9186</v>
      </c>
      <c r="B9187" s="22" t="s">
        <v>4</v>
      </c>
      <c r="C9187" s="23" t="s">
        <v>14</v>
      </c>
      <c r="D9187" s="41">
        <v>1750</v>
      </c>
      <c r="E9187" s="23" t="s">
        <v>39</v>
      </c>
    </row>
    <row r="9188" spans="1:5" ht="13.2" x14ac:dyDescent="0.25">
      <c r="A9188" s="23">
        <v>9187</v>
      </c>
      <c r="B9188" s="22" t="s">
        <v>4</v>
      </c>
      <c r="C9188" s="23" t="s">
        <v>14</v>
      </c>
      <c r="D9188" s="41">
        <v>3750</v>
      </c>
      <c r="E9188" s="23" t="s">
        <v>39</v>
      </c>
    </row>
    <row r="9189" spans="1:5" ht="13.2" x14ac:dyDescent="0.25">
      <c r="A9189" s="23">
        <v>9188</v>
      </c>
      <c r="B9189" s="22" t="s">
        <v>4</v>
      </c>
      <c r="C9189" s="23" t="s">
        <v>14</v>
      </c>
      <c r="D9189" s="41">
        <v>4500</v>
      </c>
      <c r="E9189" s="23" t="s">
        <v>39</v>
      </c>
    </row>
    <row r="9190" spans="1:5" ht="13.2" x14ac:dyDescent="0.25">
      <c r="A9190" s="23">
        <v>9189</v>
      </c>
      <c r="B9190" s="22" t="s">
        <v>4</v>
      </c>
      <c r="C9190" s="23" t="s">
        <v>14</v>
      </c>
      <c r="D9190" s="41">
        <v>9750</v>
      </c>
      <c r="E9190" s="23" t="s">
        <v>39</v>
      </c>
    </row>
    <row r="9191" spans="1:5" ht="13.2" x14ac:dyDescent="0.25">
      <c r="A9191" s="23">
        <v>9190</v>
      </c>
      <c r="B9191" s="22" t="s">
        <v>4</v>
      </c>
      <c r="C9191" s="23" t="s">
        <v>14</v>
      </c>
      <c r="D9191" s="41">
        <v>2250</v>
      </c>
      <c r="E9191" s="23" t="s">
        <v>39</v>
      </c>
    </row>
    <row r="9192" spans="1:5" ht="13.2" x14ac:dyDescent="0.25">
      <c r="A9192" s="23">
        <v>9191</v>
      </c>
      <c r="B9192" s="22" t="s">
        <v>4</v>
      </c>
      <c r="C9192" s="23" t="s">
        <v>13</v>
      </c>
      <c r="D9192" s="41">
        <v>3750</v>
      </c>
      <c r="E9192" s="23" t="s">
        <v>39</v>
      </c>
    </row>
    <row r="9193" spans="1:5" ht="13.2" x14ac:dyDescent="0.25">
      <c r="A9193" s="23">
        <v>9192</v>
      </c>
      <c r="B9193" s="22" t="s">
        <v>4</v>
      </c>
      <c r="C9193" s="23" t="s">
        <v>12</v>
      </c>
      <c r="D9193" s="41">
        <v>12500</v>
      </c>
      <c r="E9193" s="23" t="s">
        <v>39</v>
      </c>
    </row>
    <row r="9194" spans="1:5" ht="13.2" x14ac:dyDescent="0.25">
      <c r="A9194" s="23">
        <v>9193</v>
      </c>
      <c r="B9194" s="22" t="s">
        <v>4</v>
      </c>
      <c r="C9194" s="23" t="s">
        <v>11</v>
      </c>
      <c r="D9194" s="41">
        <v>6000</v>
      </c>
      <c r="E9194" s="23" t="s">
        <v>39</v>
      </c>
    </row>
    <row r="9195" spans="1:5" ht="13.2" x14ac:dyDescent="0.25">
      <c r="A9195" s="23">
        <v>9194</v>
      </c>
      <c r="B9195" s="22" t="s">
        <v>4</v>
      </c>
      <c r="C9195" s="23" t="s">
        <v>10</v>
      </c>
      <c r="D9195" s="41">
        <v>7500</v>
      </c>
      <c r="E9195" s="23" t="s">
        <v>39</v>
      </c>
    </row>
    <row r="9196" spans="1:5" ht="13.2" x14ac:dyDescent="0.25">
      <c r="A9196" s="23">
        <v>9195</v>
      </c>
      <c r="B9196" s="22" t="s">
        <v>4</v>
      </c>
      <c r="C9196" s="23" t="s">
        <v>14</v>
      </c>
      <c r="D9196" s="41">
        <v>1750</v>
      </c>
      <c r="E9196" s="23" t="s">
        <v>39</v>
      </c>
    </row>
    <row r="9197" spans="1:5" ht="13.2" x14ac:dyDescent="0.25">
      <c r="A9197" s="23">
        <v>9196</v>
      </c>
      <c r="B9197" s="22" t="s">
        <v>4</v>
      </c>
      <c r="C9197" s="23" t="s">
        <v>14</v>
      </c>
      <c r="D9197" s="41">
        <v>5500</v>
      </c>
      <c r="E9197" s="23" t="s">
        <v>39</v>
      </c>
    </row>
    <row r="9198" spans="1:5" ht="13.2" x14ac:dyDescent="0.25">
      <c r="A9198" s="23">
        <v>9197</v>
      </c>
      <c r="B9198" s="22" t="s">
        <v>4</v>
      </c>
      <c r="C9198" s="23" t="s">
        <v>13</v>
      </c>
      <c r="D9198" s="41">
        <v>11250</v>
      </c>
      <c r="E9198" s="23" t="s">
        <v>39</v>
      </c>
    </row>
    <row r="9199" spans="1:5" ht="13.2" x14ac:dyDescent="0.25">
      <c r="A9199" s="23">
        <v>9198</v>
      </c>
      <c r="B9199" s="22" t="s">
        <v>4</v>
      </c>
      <c r="C9199" s="23" t="s">
        <v>12</v>
      </c>
      <c r="D9199" s="41">
        <v>12500</v>
      </c>
      <c r="E9199" s="23" t="s">
        <v>39</v>
      </c>
    </row>
    <row r="9200" spans="1:5" ht="13.2" x14ac:dyDescent="0.25">
      <c r="A9200" s="23">
        <v>9199</v>
      </c>
      <c r="B9200" s="22" t="s">
        <v>4</v>
      </c>
      <c r="C9200" s="23" t="s">
        <v>11</v>
      </c>
      <c r="D9200" s="41">
        <v>4000</v>
      </c>
      <c r="E9200" s="23" t="s">
        <v>39</v>
      </c>
    </row>
    <row r="9201" spans="1:5" ht="13.2" x14ac:dyDescent="0.25">
      <c r="A9201" s="23">
        <v>9200</v>
      </c>
      <c r="B9201" s="22" t="s">
        <v>4</v>
      </c>
      <c r="C9201" s="23" t="s">
        <v>10</v>
      </c>
      <c r="D9201" s="41">
        <v>11000</v>
      </c>
      <c r="E9201" s="23" t="s">
        <v>39</v>
      </c>
    </row>
    <row r="9202" spans="1:5" ht="13.2" x14ac:dyDescent="0.25">
      <c r="A9202" s="23">
        <v>9201</v>
      </c>
      <c r="B9202" s="22" t="s">
        <v>4</v>
      </c>
      <c r="C9202" s="23" t="s">
        <v>14</v>
      </c>
      <c r="D9202" s="41">
        <v>2750</v>
      </c>
      <c r="E9202" s="23" t="s">
        <v>39</v>
      </c>
    </row>
    <row r="9203" spans="1:5" ht="13.2" x14ac:dyDescent="0.25">
      <c r="A9203" s="23">
        <v>9202</v>
      </c>
      <c r="B9203" s="22" t="s">
        <v>4</v>
      </c>
      <c r="C9203" s="23" t="s">
        <v>14</v>
      </c>
      <c r="D9203" s="41">
        <v>13500</v>
      </c>
      <c r="E9203" s="23" t="s">
        <v>39</v>
      </c>
    </row>
    <row r="9204" spans="1:5" ht="13.2" x14ac:dyDescent="0.25">
      <c r="A9204" s="23">
        <v>9203</v>
      </c>
      <c r="B9204" s="22" t="s">
        <v>4</v>
      </c>
      <c r="C9204" s="23" t="s">
        <v>14</v>
      </c>
      <c r="D9204" s="41">
        <v>500</v>
      </c>
      <c r="E9204" s="23" t="s">
        <v>39</v>
      </c>
    </row>
    <row r="9205" spans="1:5" ht="13.2" x14ac:dyDescent="0.25">
      <c r="A9205" s="23">
        <v>9204</v>
      </c>
      <c r="B9205" s="22" t="s">
        <v>4</v>
      </c>
      <c r="C9205" s="23" t="s">
        <v>14</v>
      </c>
      <c r="D9205" s="41">
        <v>750</v>
      </c>
      <c r="E9205" s="23" t="s">
        <v>39</v>
      </c>
    </row>
    <row r="9206" spans="1:5" ht="13.2" x14ac:dyDescent="0.25">
      <c r="A9206" s="23">
        <v>9205</v>
      </c>
      <c r="B9206" s="22" t="s">
        <v>4</v>
      </c>
      <c r="C9206" s="23" t="s">
        <v>14</v>
      </c>
      <c r="D9206" s="41">
        <v>1750</v>
      </c>
      <c r="E9206" s="23" t="s">
        <v>39</v>
      </c>
    </row>
    <row r="9207" spans="1:5" ht="13.2" x14ac:dyDescent="0.25">
      <c r="A9207" s="23">
        <v>9206</v>
      </c>
      <c r="B9207" s="22" t="s">
        <v>4</v>
      </c>
      <c r="C9207" s="23" t="s">
        <v>12</v>
      </c>
      <c r="D9207" s="41">
        <v>12500</v>
      </c>
      <c r="E9207" s="23" t="s">
        <v>39</v>
      </c>
    </row>
    <row r="9208" spans="1:5" ht="13.2" x14ac:dyDescent="0.25">
      <c r="A9208" s="23">
        <v>9207</v>
      </c>
      <c r="B9208" s="22" t="s">
        <v>4</v>
      </c>
      <c r="C9208" s="23" t="s">
        <v>13</v>
      </c>
      <c r="D9208" s="41">
        <v>3750</v>
      </c>
      <c r="E9208" s="23" t="s">
        <v>39</v>
      </c>
    </row>
    <row r="9209" spans="1:5" ht="13.2" x14ac:dyDescent="0.25">
      <c r="A9209" s="23">
        <v>9208</v>
      </c>
      <c r="B9209" s="22" t="s">
        <v>4</v>
      </c>
      <c r="C9209" s="23" t="s">
        <v>12</v>
      </c>
      <c r="D9209" s="41">
        <v>12500</v>
      </c>
      <c r="E9209" s="23" t="s">
        <v>39</v>
      </c>
    </row>
    <row r="9210" spans="1:5" ht="13.2" x14ac:dyDescent="0.25">
      <c r="A9210" s="23">
        <v>9209</v>
      </c>
      <c r="B9210" s="22" t="s">
        <v>4</v>
      </c>
      <c r="C9210" s="23" t="s">
        <v>12</v>
      </c>
      <c r="D9210" s="41">
        <v>10000</v>
      </c>
      <c r="E9210" s="23" t="s">
        <v>39</v>
      </c>
    </row>
    <row r="9211" spans="1:5" ht="13.2" x14ac:dyDescent="0.25">
      <c r="A9211" s="23">
        <v>9210</v>
      </c>
      <c r="B9211" s="22" t="s">
        <v>4</v>
      </c>
      <c r="C9211" s="23" t="s">
        <v>13</v>
      </c>
      <c r="D9211" s="41">
        <v>3750</v>
      </c>
      <c r="E9211" s="23" t="s">
        <v>39</v>
      </c>
    </row>
    <row r="9212" spans="1:5" ht="13.2" x14ac:dyDescent="0.25">
      <c r="A9212" s="23">
        <v>9211</v>
      </c>
      <c r="B9212" s="22" t="s">
        <v>4</v>
      </c>
      <c r="C9212" s="23" t="s">
        <v>10</v>
      </c>
      <c r="D9212" s="41">
        <v>10000</v>
      </c>
      <c r="E9212" s="23" t="s">
        <v>40</v>
      </c>
    </row>
    <row r="9213" spans="1:5" ht="13.2" x14ac:dyDescent="0.25">
      <c r="A9213" s="23">
        <v>9212</v>
      </c>
      <c r="B9213" s="22" t="s">
        <v>4</v>
      </c>
      <c r="C9213" s="23" t="s">
        <v>14</v>
      </c>
      <c r="D9213" s="41">
        <v>6750</v>
      </c>
      <c r="E9213" s="23" t="s">
        <v>40</v>
      </c>
    </row>
    <row r="9214" spans="1:5" ht="13.2" x14ac:dyDescent="0.25">
      <c r="A9214" s="23">
        <v>9213</v>
      </c>
      <c r="B9214" s="22" t="s">
        <v>4</v>
      </c>
      <c r="C9214" s="23" t="s">
        <v>14</v>
      </c>
      <c r="D9214" s="41">
        <v>5500</v>
      </c>
      <c r="E9214" s="23" t="s">
        <v>40</v>
      </c>
    </row>
    <row r="9215" spans="1:5" ht="13.2" x14ac:dyDescent="0.25">
      <c r="A9215" s="23">
        <v>9214</v>
      </c>
      <c r="B9215" s="22" t="s">
        <v>4</v>
      </c>
      <c r="C9215" s="23" t="s">
        <v>14</v>
      </c>
      <c r="D9215" s="41">
        <v>500</v>
      </c>
      <c r="E9215" s="23" t="s">
        <v>40</v>
      </c>
    </row>
    <row r="9216" spans="1:5" ht="13.2" x14ac:dyDescent="0.25">
      <c r="A9216" s="23">
        <v>9215</v>
      </c>
      <c r="B9216" s="22" t="s">
        <v>4</v>
      </c>
      <c r="C9216" s="23" t="s">
        <v>14</v>
      </c>
      <c r="D9216" s="41">
        <v>1750</v>
      </c>
      <c r="E9216" s="23" t="s">
        <v>40</v>
      </c>
    </row>
    <row r="9217" spans="1:5" ht="13.2" x14ac:dyDescent="0.25">
      <c r="A9217" s="23">
        <v>9216</v>
      </c>
      <c r="B9217" s="22" t="s">
        <v>4</v>
      </c>
      <c r="C9217" s="23" t="s">
        <v>13</v>
      </c>
      <c r="D9217" s="41">
        <v>11250</v>
      </c>
      <c r="E9217" s="23" t="s">
        <v>40</v>
      </c>
    </row>
    <row r="9218" spans="1:5" ht="13.2" x14ac:dyDescent="0.25">
      <c r="A9218" s="23">
        <v>9217</v>
      </c>
      <c r="B9218" s="22" t="s">
        <v>4</v>
      </c>
      <c r="C9218" s="23" t="s">
        <v>10</v>
      </c>
      <c r="D9218" s="41">
        <v>7500</v>
      </c>
      <c r="E9218" s="23" t="s">
        <v>40</v>
      </c>
    </row>
    <row r="9219" spans="1:5" ht="13.2" x14ac:dyDescent="0.25">
      <c r="A9219" s="23">
        <v>9218</v>
      </c>
      <c r="B9219" s="22" t="s">
        <v>4</v>
      </c>
      <c r="C9219" s="23" t="s">
        <v>10</v>
      </c>
      <c r="D9219" s="41">
        <v>11000</v>
      </c>
      <c r="E9219" s="23" t="s">
        <v>40</v>
      </c>
    </row>
    <row r="9220" spans="1:5" ht="13.2" x14ac:dyDescent="0.25">
      <c r="A9220" s="23">
        <v>9219</v>
      </c>
      <c r="B9220" s="22" t="s">
        <v>4</v>
      </c>
      <c r="C9220" s="23" t="s">
        <v>14</v>
      </c>
      <c r="D9220" s="41">
        <v>6250</v>
      </c>
      <c r="E9220" s="23" t="s">
        <v>40</v>
      </c>
    </row>
    <row r="9221" spans="1:5" ht="13.2" x14ac:dyDescent="0.25">
      <c r="A9221" s="23">
        <v>9220</v>
      </c>
      <c r="B9221" s="22" t="s">
        <v>4</v>
      </c>
      <c r="C9221" s="23" t="s">
        <v>14</v>
      </c>
      <c r="D9221" s="41">
        <v>5500</v>
      </c>
      <c r="E9221" s="23" t="s">
        <v>40</v>
      </c>
    </row>
    <row r="9222" spans="1:5" ht="13.2" x14ac:dyDescent="0.25">
      <c r="A9222" s="23">
        <v>9221</v>
      </c>
      <c r="B9222" s="22" t="s">
        <v>4</v>
      </c>
      <c r="C9222" s="23" t="s">
        <v>14</v>
      </c>
      <c r="D9222" s="41">
        <v>1000</v>
      </c>
      <c r="E9222" s="23" t="s">
        <v>40</v>
      </c>
    </row>
    <row r="9223" spans="1:5" ht="13.2" x14ac:dyDescent="0.25">
      <c r="A9223" s="23">
        <v>9222</v>
      </c>
      <c r="B9223" s="22" t="s">
        <v>4</v>
      </c>
      <c r="C9223" s="23" t="s">
        <v>14</v>
      </c>
      <c r="D9223" s="41">
        <v>750</v>
      </c>
      <c r="E9223" s="23" t="s">
        <v>40</v>
      </c>
    </row>
    <row r="9224" spans="1:5" ht="13.2" x14ac:dyDescent="0.25">
      <c r="A9224" s="23">
        <v>9223</v>
      </c>
      <c r="B9224" s="22" t="s">
        <v>4</v>
      </c>
      <c r="C9224" s="23" t="s">
        <v>10</v>
      </c>
      <c r="D9224" s="41">
        <v>5000</v>
      </c>
      <c r="E9224" s="23" t="s">
        <v>39</v>
      </c>
    </row>
    <row r="9225" spans="1:5" ht="13.2" x14ac:dyDescent="0.25">
      <c r="A9225" s="23">
        <v>9224</v>
      </c>
      <c r="B9225" s="22" t="s">
        <v>4</v>
      </c>
      <c r="C9225" s="23" t="s">
        <v>14</v>
      </c>
      <c r="D9225" s="41">
        <v>9250</v>
      </c>
      <c r="E9225" s="23" t="s">
        <v>39</v>
      </c>
    </row>
    <row r="9226" spans="1:5" ht="13.2" x14ac:dyDescent="0.25">
      <c r="A9226" s="23">
        <v>9225</v>
      </c>
      <c r="B9226" s="22" t="s">
        <v>4</v>
      </c>
      <c r="C9226" s="23" t="s">
        <v>10</v>
      </c>
      <c r="D9226" s="41">
        <v>7500</v>
      </c>
      <c r="E9226" s="23" t="s">
        <v>40</v>
      </c>
    </row>
    <row r="9227" spans="1:5" ht="13.2" x14ac:dyDescent="0.25">
      <c r="A9227" s="23">
        <v>9226</v>
      </c>
      <c r="B9227" s="22" t="s">
        <v>4</v>
      </c>
      <c r="C9227" s="23" t="s">
        <v>14</v>
      </c>
      <c r="D9227" s="41">
        <v>2000</v>
      </c>
      <c r="E9227" s="23" t="s">
        <v>40</v>
      </c>
    </row>
    <row r="9228" spans="1:5" ht="13.2" x14ac:dyDescent="0.25">
      <c r="A9228" s="23">
        <v>9227</v>
      </c>
      <c r="B9228" s="22" t="s">
        <v>4</v>
      </c>
      <c r="C9228" s="23" t="s">
        <v>10</v>
      </c>
      <c r="D9228" s="41">
        <v>5000</v>
      </c>
      <c r="E9228" s="23" t="s">
        <v>39</v>
      </c>
    </row>
    <row r="9229" spans="1:5" ht="13.2" x14ac:dyDescent="0.25">
      <c r="A9229" s="23">
        <v>9228</v>
      </c>
      <c r="B9229" s="22" t="s">
        <v>4</v>
      </c>
      <c r="C9229" s="23" t="s">
        <v>14</v>
      </c>
      <c r="D9229" s="41">
        <v>2250</v>
      </c>
      <c r="E9229" s="23" t="s">
        <v>39</v>
      </c>
    </row>
    <row r="9230" spans="1:5" ht="13.2" x14ac:dyDescent="0.25">
      <c r="A9230" s="23">
        <v>9229</v>
      </c>
      <c r="B9230" s="22" t="s">
        <v>4</v>
      </c>
      <c r="C9230" s="23" t="s">
        <v>14</v>
      </c>
      <c r="D9230" s="41">
        <v>1750</v>
      </c>
      <c r="E9230" s="23" t="s">
        <v>39</v>
      </c>
    </row>
    <row r="9231" spans="1:5" ht="13.2" x14ac:dyDescent="0.25">
      <c r="A9231" s="23">
        <v>9230</v>
      </c>
      <c r="B9231" s="22" t="s">
        <v>4</v>
      </c>
      <c r="C9231" s="23" t="s">
        <v>10</v>
      </c>
      <c r="D9231" s="41">
        <v>7500</v>
      </c>
      <c r="E9231" s="23" t="s">
        <v>40</v>
      </c>
    </row>
    <row r="9232" spans="1:5" ht="13.2" x14ac:dyDescent="0.25">
      <c r="A9232" s="23">
        <v>9231</v>
      </c>
      <c r="B9232" s="22" t="s">
        <v>4</v>
      </c>
      <c r="C9232" s="23" t="s">
        <v>14</v>
      </c>
      <c r="D9232" s="41">
        <v>5500</v>
      </c>
      <c r="E9232" s="23" t="s">
        <v>40</v>
      </c>
    </row>
    <row r="9233" spans="1:5" ht="13.2" x14ac:dyDescent="0.25">
      <c r="A9233" s="23">
        <v>9232</v>
      </c>
      <c r="B9233" s="22" t="s">
        <v>4</v>
      </c>
      <c r="C9233" s="23" t="s">
        <v>14</v>
      </c>
      <c r="D9233" s="41">
        <v>500</v>
      </c>
      <c r="E9233" s="23" t="s">
        <v>40</v>
      </c>
    </row>
    <row r="9234" spans="1:5" ht="13.2" x14ac:dyDescent="0.25">
      <c r="A9234" s="23">
        <v>9233</v>
      </c>
      <c r="B9234" s="22" t="s">
        <v>4</v>
      </c>
      <c r="C9234" s="23" t="s">
        <v>10</v>
      </c>
      <c r="D9234" s="41">
        <v>5000</v>
      </c>
      <c r="E9234" s="23" t="s">
        <v>39</v>
      </c>
    </row>
    <row r="9235" spans="1:5" ht="13.2" x14ac:dyDescent="0.25">
      <c r="A9235" s="23">
        <v>9234</v>
      </c>
      <c r="B9235" s="22" t="s">
        <v>4</v>
      </c>
      <c r="C9235" s="23" t="s">
        <v>14</v>
      </c>
      <c r="D9235" s="41">
        <v>2000</v>
      </c>
      <c r="E9235" s="23" t="s">
        <v>39</v>
      </c>
    </row>
    <row r="9236" spans="1:5" ht="13.2" x14ac:dyDescent="0.25">
      <c r="A9236" s="23">
        <v>9235</v>
      </c>
      <c r="B9236" s="22" t="s">
        <v>4</v>
      </c>
      <c r="C9236" s="23" t="s">
        <v>14</v>
      </c>
      <c r="D9236" s="41">
        <v>13500</v>
      </c>
      <c r="E9236" s="23" t="s">
        <v>39</v>
      </c>
    </row>
    <row r="9237" spans="1:5" ht="13.2" x14ac:dyDescent="0.25">
      <c r="A9237" s="23">
        <v>9236</v>
      </c>
      <c r="B9237" s="22" t="s">
        <v>4</v>
      </c>
      <c r="C9237" s="23" t="s">
        <v>10</v>
      </c>
      <c r="D9237" s="41">
        <v>5000</v>
      </c>
      <c r="E9237" s="23" t="s">
        <v>39</v>
      </c>
    </row>
    <row r="9238" spans="1:5" ht="13.2" x14ac:dyDescent="0.25">
      <c r="A9238" s="23">
        <v>9237</v>
      </c>
      <c r="B9238" s="22" t="s">
        <v>4</v>
      </c>
      <c r="C9238" s="23" t="s">
        <v>14</v>
      </c>
      <c r="D9238" s="41">
        <v>3750</v>
      </c>
      <c r="E9238" s="23" t="s">
        <v>39</v>
      </c>
    </row>
    <row r="9239" spans="1:5" ht="13.2" x14ac:dyDescent="0.25">
      <c r="A9239" s="23">
        <v>9238</v>
      </c>
      <c r="B9239" s="22" t="s">
        <v>4</v>
      </c>
      <c r="C9239" s="23" t="s">
        <v>13</v>
      </c>
      <c r="D9239" s="41">
        <v>3750</v>
      </c>
      <c r="E9239" s="23" t="s">
        <v>39</v>
      </c>
    </row>
    <row r="9240" spans="1:5" ht="13.2" x14ac:dyDescent="0.25">
      <c r="A9240" s="23">
        <v>9239</v>
      </c>
      <c r="B9240" s="22" t="s">
        <v>4</v>
      </c>
      <c r="C9240" s="23" t="s">
        <v>12</v>
      </c>
      <c r="D9240" s="41">
        <v>8750</v>
      </c>
      <c r="E9240" s="23" t="s">
        <v>39</v>
      </c>
    </row>
    <row r="9241" spans="1:5" ht="13.2" x14ac:dyDescent="0.25">
      <c r="A9241" s="23">
        <v>9240</v>
      </c>
      <c r="B9241" s="22" t="s">
        <v>4</v>
      </c>
      <c r="C9241" s="23" t="s">
        <v>11</v>
      </c>
      <c r="D9241" s="41">
        <v>4250</v>
      </c>
      <c r="E9241" s="23" t="s">
        <v>39</v>
      </c>
    </row>
    <row r="9242" spans="1:5" ht="13.2" x14ac:dyDescent="0.25">
      <c r="A9242" s="23">
        <v>9241</v>
      </c>
      <c r="B9242" s="22" t="s">
        <v>4</v>
      </c>
      <c r="C9242" s="23" t="s">
        <v>10</v>
      </c>
      <c r="D9242" s="41">
        <v>10000</v>
      </c>
      <c r="E9242" s="23" t="s">
        <v>40</v>
      </c>
    </row>
    <row r="9243" spans="1:5" ht="13.2" x14ac:dyDescent="0.25">
      <c r="A9243" s="23">
        <v>9242</v>
      </c>
      <c r="B9243" s="22" t="s">
        <v>4</v>
      </c>
      <c r="C9243" s="23" t="s">
        <v>14</v>
      </c>
      <c r="D9243" s="41">
        <v>4000</v>
      </c>
      <c r="E9243" s="23" t="s">
        <v>40</v>
      </c>
    </row>
    <row r="9244" spans="1:5" ht="13.2" x14ac:dyDescent="0.25">
      <c r="A9244" s="23">
        <v>9243</v>
      </c>
      <c r="B9244" s="22" t="s">
        <v>4</v>
      </c>
      <c r="C9244" s="23" t="s">
        <v>14</v>
      </c>
      <c r="D9244" s="41">
        <v>2500</v>
      </c>
      <c r="E9244" s="23" t="s">
        <v>40</v>
      </c>
    </row>
    <row r="9245" spans="1:5" ht="13.2" x14ac:dyDescent="0.25">
      <c r="A9245" s="23">
        <v>9244</v>
      </c>
      <c r="B9245" s="22" t="s">
        <v>4</v>
      </c>
      <c r="C9245" s="23" t="s">
        <v>14</v>
      </c>
      <c r="D9245" s="41">
        <v>2500</v>
      </c>
      <c r="E9245" s="23" t="s">
        <v>40</v>
      </c>
    </row>
    <row r="9246" spans="1:5" ht="13.2" x14ac:dyDescent="0.25">
      <c r="A9246" s="23">
        <v>9245</v>
      </c>
      <c r="B9246" s="22" t="s">
        <v>4</v>
      </c>
      <c r="C9246" s="23" t="s">
        <v>14</v>
      </c>
      <c r="D9246" s="41">
        <v>3250</v>
      </c>
      <c r="E9246" s="23" t="s">
        <v>40</v>
      </c>
    </row>
    <row r="9247" spans="1:5" ht="13.2" x14ac:dyDescent="0.25">
      <c r="A9247" s="23">
        <v>9246</v>
      </c>
      <c r="B9247" s="22" t="s">
        <v>4</v>
      </c>
      <c r="C9247" s="23" t="s">
        <v>12</v>
      </c>
      <c r="D9247" s="41">
        <v>7500</v>
      </c>
      <c r="E9247" s="23" t="s">
        <v>40</v>
      </c>
    </row>
    <row r="9248" spans="1:5" ht="13.2" x14ac:dyDescent="0.25">
      <c r="A9248" s="23">
        <v>9247</v>
      </c>
      <c r="B9248" s="22" t="s">
        <v>4</v>
      </c>
      <c r="C9248" s="23" t="s">
        <v>13</v>
      </c>
      <c r="D9248" s="41">
        <v>11250</v>
      </c>
      <c r="E9248" s="23" t="s">
        <v>40</v>
      </c>
    </row>
    <row r="9249" spans="1:5" ht="13.2" x14ac:dyDescent="0.25">
      <c r="A9249" s="23">
        <v>9248</v>
      </c>
      <c r="B9249" s="22" t="s">
        <v>4</v>
      </c>
      <c r="C9249" s="23" t="s">
        <v>12</v>
      </c>
      <c r="D9249" s="41">
        <v>12500</v>
      </c>
      <c r="E9249" s="23" t="s">
        <v>40</v>
      </c>
    </row>
    <row r="9250" spans="1:5" ht="13.2" x14ac:dyDescent="0.25">
      <c r="A9250" s="23">
        <v>9249</v>
      </c>
      <c r="B9250" s="22" t="s">
        <v>4</v>
      </c>
      <c r="C9250" s="23" t="s">
        <v>11</v>
      </c>
      <c r="D9250" s="41">
        <v>7500</v>
      </c>
      <c r="E9250" s="23" t="s">
        <v>40</v>
      </c>
    </row>
    <row r="9251" spans="1:5" ht="13.2" x14ac:dyDescent="0.25">
      <c r="A9251" s="23">
        <v>9250</v>
      </c>
      <c r="B9251" s="22" t="s">
        <v>4</v>
      </c>
      <c r="C9251" s="23" t="s">
        <v>10</v>
      </c>
      <c r="D9251" s="41">
        <v>7500</v>
      </c>
      <c r="E9251" s="23" t="s">
        <v>39</v>
      </c>
    </row>
    <row r="9252" spans="1:5" ht="13.2" x14ac:dyDescent="0.25">
      <c r="A9252" s="23">
        <v>9251</v>
      </c>
      <c r="B9252" s="22" t="s">
        <v>4</v>
      </c>
      <c r="C9252" s="23" t="s">
        <v>14</v>
      </c>
      <c r="D9252" s="41">
        <v>5500</v>
      </c>
      <c r="E9252" s="23" t="s">
        <v>39</v>
      </c>
    </row>
    <row r="9253" spans="1:5" ht="13.2" x14ac:dyDescent="0.25">
      <c r="A9253" s="23">
        <v>9252</v>
      </c>
      <c r="B9253" s="22" t="s">
        <v>4</v>
      </c>
      <c r="C9253" s="23" t="s">
        <v>14</v>
      </c>
      <c r="D9253" s="41">
        <v>4500</v>
      </c>
      <c r="E9253" s="23" t="s">
        <v>39</v>
      </c>
    </row>
    <row r="9254" spans="1:5" ht="13.2" x14ac:dyDescent="0.25">
      <c r="A9254" s="23">
        <v>9253</v>
      </c>
      <c r="B9254" s="22" t="s">
        <v>4</v>
      </c>
      <c r="C9254" s="23" t="s">
        <v>14</v>
      </c>
      <c r="D9254" s="41">
        <v>500</v>
      </c>
      <c r="E9254" s="23" t="s">
        <v>39</v>
      </c>
    </row>
    <row r="9255" spans="1:5" ht="13.2" x14ac:dyDescent="0.25">
      <c r="A9255" s="23">
        <v>9254</v>
      </c>
      <c r="B9255" s="22" t="s">
        <v>4</v>
      </c>
      <c r="C9255" s="23" t="s">
        <v>14</v>
      </c>
      <c r="D9255" s="41">
        <v>50000</v>
      </c>
      <c r="E9255" s="23" t="s">
        <v>39</v>
      </c>
    </row>
    <row r="9256" spans="1:5" ht="13.2" x14ac:dyDescent="0.25">
      <c r="A9256" s="23">
        <v>9255</v>
      </c>
      <c r="B9256" s="22" t="s">
        <v>4</v>
      </c>
      <c r="C9256" s="23" t="s">
        <v>13</v>
      </c>
      <c r="D9256" s="41">
        <v>10000</v>
      </c>
      <c r="E9256" s="23" t="s">
        <v>39</v>
      </c>
    </row>
    <row r="9257" spans="1:5" ht="13.2" x14ac:dyDescent="0.25">
      <c r="A9257" s="23">
        <v>9256</v>
      </c>
      <c r="B9257" s="22" t="s">
        <v>4</v>
      </c>
      <c r="C9257" s="23" t="s">
        <v>13</v>
      </c>
      <c r="D9257" s="41">
        <v>7500</v>
      </c>
      <c r="E9257" s="23" t="s">
        <v>39</v>
      </c>
    </row>
    <row r="9258" spans="1:5" ht="13.2" x14ac:dyDescent="0.25">
      <c r="A9258" s="23">
        <v>9257</v>
      </c>
      <c r="B9258" s="22" t="s">
        <v>4</v>
      </c>
      <c r="C9258" s="23" t="s">
        <v>12</v>
      </c>
      <c r="D9258" s="41">
        <v>10000</v>
      </c>
      <c r="E9258" s="23" t="s">
        <v>39</v>
      </c>
    </row>
    <row r="9259" spans="1:5" ht="13.2" x14ac:dyDescent="0.25">
      <c r="A9259" s="23">
        <v>9258</v>
      </c>
      <c r="B9259" s="22" t="s">
        <v>4</v>
      </c>
      <c r="C9259" s="23" t="s">
        <v>10</v>
      </c>
      <c r="D9259" s="41">
        <v>7500</v>
      </c>
      <c r="E9259" s="23" t="s">
        <v>39</v>
      </c>
    </row>
    <row r="9260" spans="1:5" ht="13.2" x14ac:dyDescent="0.25">
      <c r="A9260" s="23">
        <v>9259</v>
      </c>
      <c r="B9260" s="22" t="s">
        <v>4</v>
      </c>
      <c r="C9260" s="23" t="s">
        <v>14</v>
      </c>
      <c r="D9260" s="41">
        <v>9750</v>
      </c>
      <c r="E9260" s="23" t="s">
        <v>39</v>
      </c>
    </row>
    <row r="9261" spans="1:5" ht="13.2" x14ac:dyDescent="0.25">
      <c r="A9261" s="23">
        <v>9260</v>
      </c>
      <c r="B9261" s="22" t="s">
        <v>4</v>
      </c>
      <c r="C9261" s="23" t="s">
        <v>14</v>
      </c>
      <c r="D9261" s="41">
        <v>3750</v>
      </c>
      <c r="E9261" s="23" t="s">
        <v>39</v>
      </c>
    </row>
    <row r="9262" spans="1:5" ht="13.2" x14ac:dyDescent="0.25">
      <c r="A9262" s="23">
        <v>9261</v>
      </c>
      <c r="B9262" s="22" t="s">
        <v>4</v>
      </c>
      <c r="C9262" s="23" t="s">
        <v>14</v>
      </c>
      <c r="D9262" s="41">
        <v>3000</v>
      </c>
      <c r="E9262" s="23" t="s">
        <v>39</v>
      </c>
    </row>
    <row r="9263" spans="1:5" ht="13.2" x14ac:dyDescent="0.25">
      <c r="A9263" s="23">
        <v>9262</v>
      </c>
      <c r="B9263" s="22" t="s">
        <v>4</v>
      </c>
      <c r="C9263" s="23" t="s">
        <v>13</v>
      </c>
      <c r="D9263" s="41">
        <v>7500</v>
      </c>
      <c r="E9263" s="23" t="s">
        <v>39</v>
      </c>
    </row>
    <row r="9264" spans="1:5" ht="13.2" x14ac:dyDescent="0.25">
      <c r="A9264" s="23">
        <v>9263</v>
      </c>
      <c r="B9264" s="22" t="s">
        <v>4</v>
      </c>
      <c r="C9264" s="23" t="s">
        <v>12</v>
      </c>
      <c r="D9264" s="41">
        <v>10000</v>
      </c>
      <c r="E9264" s="23" t="s">
        <v>39</v>
      </c>
    </row>
    <row r="9265" spans="1:5" ht="13.2" x14ac:dyDescent="0.25">
      <c r="A9265" s="23">
        <v>9264</v>
      </c>
      <c r="B9265" s="22" t="s">
        <v>4</v>
      </c>
      <c r="C9265" s="23" t="s">
        <v>10</v>
      </c>
      <c r="D9265" s="41">
        <v>10000</v>
      </c>
      <c r="E9265" s="23" t="s">
        <v>39</v>
      </c>
    </row>
    <row r="9266" spans="1:5" ht="13.2" x14ac:dyDescent="0.25">
      <c r="A9266" s="23">
        <v>9265</v>
      </c>
      <c r="B9266" s="22" t="s">
        <v>4</v>
      </c>
      <c r="C9266" s="23" t="s">
        <v>11</v>
      </c>
      <c r="D9266" s="41">
        <v>4750</v>
      </c>
      <c r="E9266" s="23" t="s">
        <v>39</v>
      </c>
    </row>
    <row r="9267" spans="1:5" ht="13.2" x14ac:dyDescent="0.25">
      <c r="A9267" s="23">
        <v>9266</v>
      </c>
      <c r="B9267" s="22" t="s">
        <v>4</v>
      </c>
      <c r="C9267" s="23" t="s">
        <v>13</v>
      </c>
      <c r="D9267" s="41">
        <v>7500</v>
      </c>
      <c r="E9267" s="23" t="s">
        <v>40</v>
      </c>
    </row>
    <row r="9268" spans="1:5" ht="13.2" x14ac:dyDescent="0.25">
      <c r="A9268" s="23">
        <v>9267</v>
      </c>
      <c r="B9268" s="22" t="s">
        <v>4</v>
      </c>
      <c r="C9268" s="23" t="s">
        <v>13</v>
      </c>
      <c r="D9268" s="41">
        <v>5000</v>
      </c>
      <c r="E9268" s="23" t="s">
        <v>39</v>
      </c>
    </row>
    <row r="9269" spans="1:5" ht="13.2" x14ac:dyDescent="0.25">
      <c r="A9269" s="23">
        <v>9268</v>
      </c>
      <c r="B9269" s="22" t="s">
        <v>4</v>
      </c>
      <c r="C9269" s="23" t="s">
        <v>10</v>
      </c>
      <c r="D9269" s="41">
        <v>5000</v>
      </c>
      <c r="E9269" s="23" t="s">
        <v>39</v>
      </c>
    </row>
    <row r="9270" spans="1:5" ht="13.2" x14ac:dyDescent="0.25">
      <c r="A9270" s="23">
        <v>9269</v>
      </c>
      <c r="B9270" s="22" t="s">
        <v>4</v>
      </c>
      <c r="C9270" s="23" t="s">
        <v>14</v>
      </c>
      <c r="D9270" s="41">
        <v>1000</v>
      </c>
      <c r="E9270" s="23" t="s">
        <v>39</v>
      </c>
    </row>
    <row r="9271" spans="1:5" ht="13.2" x14ac:dyDescent="0.25">
      <c r="A9271" s="23">
        <v>9270</v>
      </c>
      <c r="B9271" s="22" t="s">
        <v>4</v>
      </c>
      <c r="C9271" s="23" t="s">
        <v>14</v>
      </c>
      <c r="D9271" s="41">
        <v>38250</v>
      </c>
      <c r="E9271" s="23" t="s">
        <v>39</v>
      </c>
    </row>
    <row r="9272" spans="1:5" ht="13.2" x14ac:dyDescent="0.25">
      <c r="A9272" s="23">
        <v>9271</v>
      </c>
      <c r="B9272" s="22" t="s">
        <v>4</v>
      </c>
      <c r="C9272" s="23" t="s">
        <v>10</v>
      </c>
      <c r="D9272" s="41">
        <v>11000</v>
      </c>
      <c r="E9272" s="23" t="s">
        <v>39</v>
      </c>
    </row>
    <row r="9273" spans="1:5" ht="13.2" x14ac:dyDescent="0.25">
      <c r="A9273" s="23">
        <v>9272</v>
      </c>
      <c r="B9273" s="22" t="s">
        <v>4</v>
      </c>
      <c r="C9273" s="23" t="s">
        <v>14</v>
      </c>
      <c r="D9273" s="41">
        <v>3750</v>
      </c>
      <c r="E9273" s="23" t="s">
        <v>39</v>
      </c>
    </row>
    <row r="9274" spans="1:5" ht="13.2" x14ac:dyDescent="0.25">
      <c r="A9274" s="23">
        <v>9273</v>
      </c>
      <c r="B9274" s="22" t="s">
        <v>4</v>
      </c>
      <c r="C9274" s="23" t="s">
        <v>14</v>
      </c>
      <c r="D9274" s="41">
        <v>1500</v>
      </c>
      <c r="E9274" s="23" t="s">
        <v>39</v>
      </c>
    </row>
    <row r="9275" spans="1:5" ht="13.2" x14ac:dyDescent="0.25">
      <c r="A9275" s="23">
        <v>9274</v>
      </c>
      <c r="B9275" s="22" t="s">
        <v>4</v>
      </c>
      <c r="C9275" s="23" t="s">
        <v>14</v>
      </c>
      <c r="D9275" s="41">
        <v>17500</v>
      </c>
      <c r="E9275" s="23" t="s">
        <v>39</v>
      </c>
    </row>
    <row r="9276" spans="1:5" ht="13.2" x14ac:dyDescent="0.25">
      <c r="A9276" s="23">
        <v>9275</v>
      </c>
      <c r="B9276" s="22" t="s">
        <v>4</v>
      </c>
      <c r="C9276" s="23" t="s">
        <v>14</v>
      </c>
      <c r="D9276" s="41">
        <v>2750</v>
      </c>
      <c r="E9276" s="23" t="s">
        <v>39</v>
      </c>
    </row>
    <row r="9277" spans="1:5" ht="13.2" x14ac:dyDescent="0.25">
      <c r="A9277" s="23">
        <v>9276</v>
      </c>
      <c r="B9277" s="22" t="s">
        <v>4</v>
      </c>
      <c r="C9277" s="23" t="s">
        <v>13</v>
      </c>
      <c r="D9277" s="41">
        <v>3750</v>
      </c>
      <c r="E9277" s="23" t="s">
        <v>39</v>
      </c>
    </row>
    <row r="9278" spans="1:5" ht="13.2" x14ac:dyDescent="0.25">
      <c r="A9278" s="23">
        <v>9277</v>
      </c>
      <c r="B9278" s="22" t="s">
        <v>4</v>
      </c>
      <c r="C9278" s="23" t="s">
        <v>12</v>
      </c>
      <c r="D9278" s="41">
        <v>10000</v>
      </c>
      <c r="E9278" s="23" t="s">
        <v>39</v>
      </c>
    </row>
    <row r="9279" spans="1:5" ht="13.2" x14ac:dyDescent="0.25">
      <c r="A9279" s="23">
        <v>9278</v>
      </c>
      <c r="B9279" s="22" t="s">
        <v>4</v>
      </c>
      <c r="C9279" s="23" t="s">
        <v>13</v>
      </c>
      <c r="D9279" s="41">
        <v>3750</v>
      </c>
      <c r="E9279" s="23" t="s">
        <v>39</v>
      </c>
    </row>
    <row r="9280" spans="1:5" ht="13.2" x14ac:dyDescent="0.25">
      <c r="A9280" s="23">
        <v>9279</v>
      </c>
      <c r="B9280" s="22" t="s">
        <v>4</v>
      </c>
      <c r="C9280" s="23" t="s">
        <v>10</v>
      </c>
      <c r="D9280" s="41">
        <v>5000</v>
      </c>
      <c r="E9280" s="23" t="s">
        <v>40</v>
      </c>
    </row>
    <row r="9281" spans="1:5" ht="13.2" x14ac:dyDescent="0.25">
      <c r="A9281" s="23">
        <v>9280</v>
      </c>
      <c r="B9281" s="22" t="s">
        <v>4</v>
      </c>
      <c r="C9281" s="23" t="s">
        <v>14</v>
      </c>
      <c r="D9281" s="41">
        <v>2500</v>
      </c>
      <c r="E9281" s="23" t="s">
        <v>40</v>
      </c>
    </row>
    <row r="9282" spans="1:5" ht="13.2" x14ac:dyDescent="0.25">
      <c r="A9282" s="23">
        <v>9281</v>
      </c>
      <c r="B9282" s="22" t="s">
        <v>4</v>
      </c>
      <c r="C9282" s="23" t="s">
        <v>14</v>
      </c>
      <c r="D9282" s="41">
        <v>2500</v>
      </c>
      <c r="E9282" s="23" t="s">
        <v>40</v>
      </c>
    </row>
    <row r="9283" spans="1:5" ht="13.2" x14ac:dyDescent="0.25">
      <c r="A9283" s="23">
        <v>9282</v>
      </c>
      <c r="B9283" s="22" t="s">
        <v>4</v>
      </c>
      <c r="C9283" s="23" t="s">
        <v>10</v>
      </c>
      <c r="D9283" s="41">
        <v>11000</v>
      </c>
      <c r="E9283" s="23" t="s">
        <v>39</v>
      </c>
    </row>
    <row r="9284" spans="1:5" ht="13.2" x14ac:dyDescent="0.25">
      <c r="A9284" s="23">
        <v>9283</v>
      </c>
      <c r="B9284" s="22" t="s">
        <v>4</v>
      </c>
      <c r="C9284" s="23" t="s">
        <v>14</v>
      </c>
      <c r="D9284" s="41">
        <v>21000</v>
      </c>
      <c r="E9284" s="23" t="s">
        <v>39</v>
      </c>
    </row>
    <row r="9285" spans="1:5" ht="13.2" x14ac:dyDescent="0.25">
      <c r="A9285" s="23">
        <v>9284</v>
      </c>
      <c r="B9285" s="22" t="s">
        <v>4</v>
      </c>
      <c r="C9285" s="23" t="s">
        <v>14</v>
      </c>
      <c r="D9285" s="41">
        <v>500</v>
      </c>
      <c r="E9285" s="23" t="s">
        <v>39</v>
      </c>
    </row>
    <row r="9286" spans="1:5" ht="13.2" x14ac:dyDescent="0.25">
      <c r="A9286" s="23">
        <v>9285</v>
      </c>
      <c r="B9286" s="22" t="s">
        <v>4</v>
      </c>
      <c r="C9286" s="23" t="s">
        <v>14</v>
      </c>
      <c r="D9286" s="41">
        <v>750</v>
      </c>
      <c r="E9286" s="23" t="s">
        <v>39</v>
      </c>
    </row>
    <row r="9287" spans="1:5" ht="13.2" x14ac:dyDescent="0.25">
      <c r="A9287" s="23">
        <v>9286</v>
      </c>
      <c r="B9287" s="22" t="s">
        <v>4</v>
      </c>
      <c r="C9287" s="23" t="s">
        <v>14</v>
      </c>
      <c r="D9287" s="41">
        <v>1750</v>
      </c>
      <c r="E9287" s="23" t="s">
        <v>39</v>
      </c>
    </row>
    <row r="9288" spans="1:5" ht="13.2" x14ac:dyDescent="0.25">
      <c r="A9288" s="23">
        <v>9287</v>
      </c>
      <c r="B9288" s="22" t="s">
        <v>4</v>
      </c>
      <c r="C9288" s="23" t="s">
        <v>13</v>
      </c>
      <c r="D9288" s="41">
        <v>3750</v>
      </c>
      <c r="E9288" s="23" t="s">
        <v>39</v>
      </c>
    </row>
    <row r="9289" spans="1:5" ht="13.2" x14ac:dyDescent="0.25">
      <c r="A9289" s="23">
        <v>9288</v>
      </c>
      <c r="B9289" s="22" t="s">
        <v>4</v>
      </c>
      <c r="C9289" s="23" t="s">
        <v>12</v>
      </c>
      <c r="D9289" s="41">
        <v>12500</v>
      </c>
      <c r="E9289" s="23" t="s">
        <v>39</v>
      </c>
    </row>
    <row r="9290" spans="1:5" ht="13.2" x14ac:dyDescent="0.25">
      <c r="A9290" s="23">
        <v>9289</v>
      </c>
      <c r="B9290" s="22" t="s">
        <v>4</v>
      </c>
      <c r="C9290" s="23" t="s">
        <v>10</v>
      </c>
      <c r="D9290" s="41">
        <v>5000</v>
      </c>
      <c r="E9290" s="23" t="s">
        <v>39</v>
      </c>
    </row>
    <row r="9291" spans="1:5" ht="13.2" x14ac:dyDescent="0.25">
      <c r="A9291" s="23">
        <v>9290</v>
      </c>
      <c r="B9291" s="22" t="s">
        <v>4</v>
      </c>
      <c r="C9291" s="23" t="s">
        <v>14</v>
      </c>
      <c r="D9291" s="41">
        <v>5500</v>
      </c>
      <c r="E9291" s="23" t="s">
        <v>39</v>
      </c>
    </row>
    <row r="9292" spans="1:5" ht="13.2" x14ac:dyDescent="0.25">
      <c r="A9292" s="23">
        <v>9291</v>
      </c>
      <c r="B9292" s="22" t="s">
        <v>4</v>
      </c>
      <c r="C9292" s="23" t="s">
        <v>14</v>
      </c>
      <c r="D9292" s="41">
        <v>7500</v>
      </c>
      <c r="E9292" s="23" t="s">
        <v>39</v>
      </c>
    </row>
    <row r="9293" spans="1:5" ht="13.2" x14ac:dyDescent="0.25">
      <c r="A9293" s="23">
        <v>9292</v>
      </c>
      <c r="B9293" s="22" t="s">
        <v>4</v>
      </c>
      <c r="C9293" s="23" t="s">
        <v>10</v>
      </c>
      <c r="D9293" s="41">
        <v>5000</v>
      </c>
      <c r="E9293" s="23" t="s">
        <v>39</v>
      </c>
    </row>
    <row r="9294" spans="1:5" ht="13.2" x14ac:dyDescent="0.25">
      <c r="A9294" s="23">
        <v>9293</v>
      </c>
      <c r="B9294" s="22" t="s">
        <v>4</v>
      </c>
      <c r="C9294" s="23" t="s">
        <v>14</v>
      </c>
      <c r="D9294" s="41">
        <v>6500</v>
      </c>
      <c r="E9294" s="23" t="s">
        <v>39</v>
      </c>
    </row>
    <row r="9295" spans="1:5" ht="13.2" x14ac:dyDescent="0.25">
      <c r="A9295" s="23">
        <v>9294</v>
      </c>
      <c r="B9295" s="22" t="s">
        <v>4</v>
      </c>
      <c r="C9295" s="23" t="s">
        <v>14</v>
      </c>
      <c r="D9295" s="41">
        <v>7500</v>
      </c>
      <c r="E9295" s="23" t="s">
        <v>39</v>
      </c>
    </row>
    <row r="9296" spans="1:5" ht="13.2" x14ac:dyDescent="0.25">
      <c r="A9296" s="23">
        <v>9295</v>
      </c>
      <c r="B9296" s="22" t="s">
        <v>4</v>
      </c>
      <c r="C9296" s="23" t="s">
        <v>14</v>
      </c>
      <c r="D9296" s="41">
        <v>2000</v>
      </c>
      <c r="E9296" s="23" t="s">
        <v>39</v>
      </c>
    </row>
    <row r="9297" spans="1:5" ht="13.2" x14ac:dyDescent="0.25">
      <c r="A9297" s="23">
        <v>9296</v>
      </c>
      <c r="B9297" s="22" t="s">
        <v>4</v>
      </c>
      <c r="C9297" s="23" t="s">
        <v>10</v>
      </c>
      <c r="D9297" s="41">
        <v>7500</v>
      </c>
      <c r="E9297" s="23" t="s">
        <v>39</v>
      </c>
    </row>
    <row r="9298" spans="1:5" ht="13.2" x14ac:dyDescent="0.25">
      <c r="A9298" s="23">
        <v>9297</v>
      </c>
      <c r="B9298" s="22" t="s">
        <v>4</v>
      </c>
      <c r="C9298" s="23" t="s">
        <v>14</v>
      </c>
      <c r="D9298" s="41">
        <v>2250</v>
      </c>
      <c r="E9298" s="23" t="s">
        <v>39</v>
      </c>
    </row>
    <row r="9299" spans="1:5" ht="13.2" x14ac:dyDescent="0.25">
      <c r="A9299" s="23">
        <v>9298</v>
      </c>
      <c r="B9299" s="22" t="s">
        <v>4</v>
      </c>
      <c r="C9299" s="23" t="s">
        <v>14</v>
      </c>
      <c r="D9299" s="41">
        <v>5500</v>
      </c>
      <c r="E9299" s="23" t="s">
        <v>39</v>
      </c>
    </row>
    <row r="9300" spans="1:5" ht="13.2" x14ac:dyDescent="0.25">
      <c r="A9300" s="23">
        <v>9299</v>
      </c>
      <c r="B9300" s="22" t="s">
        <v>4</v>
      </c>
      <c r="C9300" s="23" t="s">
        <v>14</v>
      </c>
      <c r="D9300" s="41">
        <v>500</v>
      </c>
      <c r="E9300" s="23" t="s">
        <v>39</v>
      </c>
    </row>
    <row r="9301" spans="1:5" ht="13.2" x14ac:dyDescent="0.25">
      <c r="A9301" s="23">
        <v>9300</v>
      </c>
      <c r="B9301" s="22" t="s">
        <v>4</v>
      </c>
      <c r="C9301" s="23" t="s">
        <v>10</v>
      </c>
      <c r="D9301" s="41">
        <v>5000</v>
      </c>
      <c r="E9301" s="23" t="s">
        <v>40</v>
      </c>
    </row>
    <row r="9302" spans="1:5" ht="13.2" x14ac:dyDescent="0.25">
      <c r="A9302" s="23">
        <v>9301</v>
      </c>
      <c r="B9302" s="22" t="s">
        <v>4</v>
      </c>
      <c r="C9302" s="23" t="s">
        <v>14</v>
      </c>
      <c r="D9302" s="41">
        <v>24750</v>
      </c>
      <c r="E9302" s="23" t="s">
        <v>40</v>
      </c>
    </row>
    <row r="9303" spans="1:5" ht="13.2" x14ac:dyDescent="0.25">
      <c r="A9303" s="23">
        <v>9302</v>
      </c>
      <c r="B9303" s="22" t="s">
        <v>4</v>
      </c>
      <c r="C9303" s="23" t="s">
        <v>14</v>
      </c>
      <c r="D9303" s="41">
        <v>5500</v>
      </c>
      <c r="E9303" s="23" t="s">
        <v>40</v>
      </c>
    </row>
    <row r="9304" spans="1:5" ht="13.2" x14ac:dyDescent="0.25">
      <c r="A9304" s="23">
        <v>9303</v>
      </c>
      <c r="B9304" s="22" t="s">
        <v>4</v>
      </c>
      <c r="C9304" s="23" t="s">
        <v>14</v>
      </c>
      <c r="D9304" s="41">
        <v>1000</v>
      </c>
      <c r="E9304" s="23" t="s">
        <v>40</v>
      </c>
    </row>
    <row r="9305" spans="1:5" ht="13.2" x14ac:dyDescent="0.25">
      <c r="A9305" s="23">
        <v>9304</v>
      </c>
      <c r="B9305" s="22" t="s">
        <v>4</v>
      </c>
      <c r="C9305" s="23" t="s">
        <v>14</v>
      </c>
      <c r="D9305" s="41">
        <v>750</v>
      </c>
      <c r="E9305" s="23" t="s">
        <v>40</v>
      </c>
    </row>
    <row r="9306" spans="1:5" ht="13.2" x14ac:dyDescent="0.25">
      <c r="A9306" s="23">
        <v>9305</v>
      </c>
      <c r="B9306" s="22" t="s">
        <v>4</v>
      </c>
      <c r="C9306" s="23" t="s">
        <v>14</v>
      </c>
      <c r="D9306" s="41">
        <v>1750</v>
      </c>
      <c r="E9306" s="23" t="s">
        <v>40</v>
      </c>
    </row>
    <row r="9307" spans="1:5" ht="13.2" x14ac:dyDescent="0.25">
      <c r="A9307" s="23">
        <v>9306</v>
      </c>
      <c r="B9307" s="22" t="s">
        <v>4</v>
      </c>
      <c r="C9307" s="23" t="s">
        <v>14</v>
      </c>
      <c r="D9307" s="41">
        <v>1250</v>
      </c>
      <c r="E9307" s="23" t="s">
        <v>40</v>
      </c>
    </row>
    <row r="9308" spans="1:5" ht="13.2" x14ac:dyDescent="0.25">
      <c r="A9308" s="23">
        <v>9307</v>
      </c>
      <c r="B9308" s="22" t="s">
        <v>4</v>
      </c>
      <c r="C9308" s="23" t="s">
        <v>14</v>
      </c>
      <c r="D9308" s="41">
        <v>1000</v>
      </c>
      <c r="E9308" s="23" t="s">
        <v>40</v>
      </c>
    </row>
    <row r="9309" spans="1:5" ht="13.2" x14ac:dyDescent="0.25">
      <c r="A9309" s="23">
        <v>9308</v>
      </c>
      <c r="B9309" s="22" t="s">
        <v>4</v>
      </c>
      <c r="C9309" s="23" t="s">
        <v>14</v>
      </c>
      <c r="D9309" s="41">
        <v>7500</v>
      </c>
      <c r="E9309" s="23" t="s">
        <v>40</v>
      </c>
    </row>
    <row r="9310" spans="1:5" ht="13.2" x14ac:dyDescent="0.25">
      <c r="A9310" s="23">
        <v>9309</v>
      </c>
      <c r="B9310" s="22" t="s">
        <v>4</v>
      </c>
      <c r="C9310" s="23" t="s">
        <v>14</v>
      </c>
      <c r="D9310" s="41">
        <v>3500</v>
      </c>
      <c r="E9310" s="23" t="s">
        <v>40</v>
      </c>
    </row>
    <row r="9311" spans="1:5" ht="13.2" x14ac:dyDescent="0.25">
      <c r="A9311" s="23">
        <v>9310</v>
      </c>
      <c r="B9311" s="22" t="s">
        <v>4</v>
      </c>
      <c r="C9311" s="23" t="s">
        <v>14</v>
      </c>
      <c r="D9311" s="41">
        <v>12500</v>
      </c>
      <c r="E9311" s="23" t="s">
        <v>40</v>
      </c>
    </row>
    <row r="9312" spans="1:5" ht="13.2" x14ac:dyDescent="0.25">
      <c r="A9312" s="23">
        <v>9311</v>
      </c>
      <c r="B9312" s="22" t="s">
        <v>4</v>
      </c>
      <c r="C9312" s="23" t="s">
        <v>14</v>
      </c>
      <c r="D9312" s="41">
        <v>11500</v>
      </c>
      <c r="E9312" s="23" t="s">
        <v>40</v>
      </c>
    </row>
    <row r="9313" spans="1:5" ht="13.2" x14ac:dyDescent="0.25">
      <c r="A9313" s="23">
        <v>9312</v>
      </c>
      <c r="B9313" s="22" t="s">
        <v>4</v>
      </c>
      <c r="C9313" s="23" t="s">
        <v>10</v>
      </c>
      <c r="D9313" s="41">
        <v>5000</v>
      </c>
      <c r="E9313" s="23" t="s">
        <v>39</v>
      </c>
    </row>
    <row r="9314" spans="1:5" ht="13.2" x14ac:dyDescent="0.25">
      <c r="A9314" s="23">
        <v>9313</v>
      </c>
      <c r="B9314" s="22" t="s">
        <v>4</v>
      </c>
      <c r="C9314" s="23" t="s">
        <v>11</v>
      </c>
      <c r="D9314" s="41">
        <v>26500</v>
      </c>
      <c r="E9314" s="23" t="s">
        <v>40</v>
      </c>
    </row>
    <row r="9315" spans="1:5" ht="13.2" x14ac:dyDescent="0.25">
      <c r="A9315" s="23">
        <v>9314</v>
      </c>
      <c r="B9315" s="22" t="s">
        <v>4</v>
      </c>
      <c r="C9315" s="23" t="s">
        <v>10</v>
      </c>
      <c r="D9315" s="41">
        <v>5000</v>
      </c>
      <c r="E9315" s="23" t="s">
        <v>39</v>
      </c>
    </row>
    <row r="9316" spans="1:5" ht="13.2" x14ac:dyDescent="0.25">
      <c r="A9316" s="23">
        <v>9315</v>
      </c>
      <c r="B9316" s="22" t="s">
        <v>4</v>
      </c>
      <c r="C9316" s="23" t="s">
        <v>14</v>
      </c>
      <c r="D9316" s="41">
        <v>2750</v>
      </c>
      <c r="E9316" s="23" t="s">
        <v>39</v>
      </c>
    </row>
    <row r="9317" spans="1:5" ht="13.2" x14ac:dyDescent="0.25">
      <c r="A9317" s="23">
        <v>9316</v>
      </c>
      <c r="B9317" s="22" t="s">
        <v>4</v>
      </c>
      <c r="C9317" s="23" t="s">
        <v>14</v>
      </c>
      <c r="D9317" s="41">
        <v>1000</v>
      </c>
      <c r="E9317" s="23" t="s">
        <v>39</v>
      </c>
    </row>
    <row r="9318" spans="1:5" ht="13.2" x14ac:dyDescent="0.25">
      <c r="A9318" s="23">
        <v>9317</v>
      </c>
      <c r="B9318" s="22" t="s">
        <v>4</v>
      </c>
      <c r="C9318" s="23" t="s">
        <v>13</v>
      </c>
      <c r="D9318" s="41">
        <v>11250</v>
      </c>
      <c r="E9318" s="23" t="s">
        <v>39</v>
      </c>
    </row>
    <row r="9319" spans="1:5" ht="13.2" x14ac:dyDescent="0.25">
      <c r="A9319" s="23">
        <v>9318</v>
      </c>
      <c r="B9319" s="22" t="s">
        <v>4</v>
      </c>
      <c r="C9319" s="23" t="s">
        <v>12</v>
      </c>
      <c r="D9319" s="41">
        <v>12500</v>
      </c>
      <c r="E9319" s="23" t="s">
        <v>39</v>
      </c>
    </row>
    <row r="9320" spans="1:5" ht="13.2" x14ac:dyDescent="0.25">
      <c r="A9320" s="23">
        <v>9319</v>
      </c>
      <c r="B9320" s="22" t="s">
        <v>4</v>
      </c>
      <c r="C9320" s="23" t="s">
        <v>11</v>
      </c>
      <c r="D9320" s="41">
        <v>3750</v>
      </c>
      <c r="E9320" s="23" t="s">
        <v>39</v>
      </c>
    </row>
    <row r="9321" spans="1:5" ht="13.2" x14ac:dyDescent="0.25">
      <c r="A9321" s="23">
        <v>9320</v>
      </c>
      <c r="B9321" s="22" t="s">
        <v>4</v>
      </c>
      <c r="C9321" s="23" t="s">
        <v>10</v>
      </c>
      <c r="D9321" s="41">
        <v>7500</v>
      </c>
      <c r="E9321" s="23" t="s">
        <v>39</v>
      </c>
    </row>
    <row r="9322" spans="1:5" ht="13.2" x14ac:dyDescent="0.25">
      <c r="A9322" s="23">
        <v>9321</v>
      </c>
      <c r="B9322" s="22" t="s">
        <v>4</v>
      </c>
      <c r="C9322" s="23" t="s">
        <v>14</v>
      </c>
      <c r="D9322" s="41">
        <v>2250</v>
      </c>
      <c r="E9322" s="23" t="s">
        <v>39</v>
      </c>
    </row>
    <row r="9323" spans="1:5" ht="13.2" x14ac:dyDescent="0.25">
      <c r="A9323" s="23">
        <v>9322</v>
      </c>
      <c r="B9323" s="22" t="s">
        <v>4</v>
      </c>
      <c r="C9323" s="23" t="s">
        <v>14</v>
      </c>
      <c r="D9323" s="41">
        <v>2750</v>
      </c>
      <c r="E9323" s="23" t="s">
        <v>39</v>
      </c>
    </row>
    <row r="9324" spans="1:5" ht="13.2" x14ac:dyDescent="0.25">
      <c r="A9324" s="23">
        <v>9323</v>
      </c>
      <c r="B9324" s="22" t="s">
        <v>4</v>
      </c>
      <c r="C9324" s="23" t="s">
        <v>13</v>
      </c>
      <c r="D9324" s="41">
        <v>3750</v>
      </c>
      <c r="E9324" s="23" t="s">
        <v>39</v>
      </c>
    </row>
    <row r="9325" spans="1:5" ht="13.2" x14ac:dyDescent="0.25">
      <c r="A9325" s="23">
        <v>9324</v>
      </c>
      <c r="B9325" s="22" t="s">
        <v>4</v>
      </c>
      <c r="C9325" s="23" t="s">
        <v>12</v>
      </c>
      <c r="D9325" s="41">
        <v>8750</v>
      </c>
      <c r="E9325" s="23" t="s">
        <v>39</v>
      </c>
    </row>
    <row r="9326" spans="1:5" ht="13.2" x14ac:dyDescent="0.25">
      <c r="A9326" s="23">
        <v>9325</v>
      </c>
      <c r="B9326" s="22" t="s">
        <v>4</v>
      </c>
      <c r="C9326" s="23" t="s">
        <v>10</v>
      </c>
      <c r="D9326" s="41">
        <v>12500</v>
      </c>
      <c r="E9326" s="23" t="s">
        <v>39</v>
      </c>
    </row>
    <row r="9327" spans="1:5" ht="13.2" x14ac:dyDescent="0.25">
      <c r="A9327" s="23">
        <v>9326</v>
      </c>
      <c r="B9327" s="22" t="s">
        <v>4</v>
      </c>
      <c r="C9327" s="23" t="s">
        <v>14</v>
      </c>
      <c r="D9327" s="41">
        <v>12500</v>
      </c>
      <c r="E9327" s="23" t="s">
        <v>39</v>
      </c>
    </row>
    <row r="9328" spans="1:5" ht="13.2" x14ac:dyDescent="0.25">
      <c r="A9328" s="23">
        <v>9327</v>
      </c>
      <c r="B9328" s="22" t="s">
        <v>4</v>
      </c>
      <c r="C9328" s="23" t="s">
        <v>14</v>
      </c>
      <c r="D9328" s="41">
        <v>21000</v>
      </c>
      <c r="E9328" s="23" t="s">
        <v>39</v>
      </c>
    </row>
    <row r="9329" spans="1:5" ht="13.2" x14ac:dyDescent="0.25">
      <c r="A9329" s="23">
        <v>9328</v>
      </c>
      <c r="B9329" s="22" t="s">
        <v>4</v>
      </c>
      <c r="C9329" s="23" t="s">
        <v>14</v>
      </c>
      <c r="D9329" s="41">
        <v>500</v>
      </c>
      <c r="E9329" s="23" t="s">
        <v>39</v>
      </c>
    </row>
    <row r="9330" spans="1:5" ht="13.2" x14ac:dyDescent="0.25">
      <c r="A9330" s="23">
        <v>9329</v>
      </c>
      <c r="B9330" s="22" t="s">
        <v>4</v>
      </c>
      <c r="C9330" s="23" t="s">
        <v>14</v>
      </c>
      <c r="D9330" s="41">
        <v>750</v>
      </c>
      <c r="E9330" s="23" t="s">
        <v>39</v>
      </c>
    </row>
    <row r="9331" spans="1:5" ht="13.2" x14ac:dyDescent="0.25">
      <c r="A9331" s="23">
        <v>9330</v>
      </c>
      <c r="B9331" s="22" t="s">
        <v>4</v>
      </c>
      <c r="C9331" s="23" t="s">
        <v>14</v>
      </c>
      <c r="D9331" s="41">
        <v>1750</v>
      </c>
      <c r="E9331" s="23" t="s">
        <v>39</v>
      </c>
    </row>
    <row r="9332" spans="1:5" ht="13.2" x14ac:dyDescent="0.25">
      <c r="A9332" s="23">
        <v>9331</v>
      </c>
      <c r="B9332" s="22" t="s">
        <v>4</v>
      </c>
      <c r="C9332" s="23" t="s">
        <v>10</v>
      </c>
      <c r="D9332" s="41">
        <v>7500</v>
      </c>
      <c r="E9332" s="23" t="s">
        <v>39</v>
      </c>
    </row>
    <row r="9333" spans="1:5" ht="13.2" x14ac:dyDescent="0.25">
      <c r="A9333" s="23">
        <v>9332</v>
      </c>
      <c r="B9333" s="22" t="s">
        <v>4</v>
      </c>
      <c r="C9333" s="23" t="s">
        <v>14</v>
      </c>
      <c r="D9333" s="41">
        <v>5500</v>
      </c>
      <c r="E9333" s="23" t="s">
        <v>39</v>
      </c>
    </row>
    <row r="9334" spans="1:5" ht="13.2" x14ac:dyDescent="0.25">
      <c r="A9334" s="23">
        <v>9333</v>
      </c>
      <c r="B9334" s="22" t="s">
        <v>4</v>
      </c>
      <c r="C9334" s="23" t="s">
        <v>14</v>
      </c>
      <c r="D9334" s="41">
        <v>500</v>
      </c>
      <c r="E9334" s="23" t="s">
        <v>39</v>
      </c>
    </row>
    <row r="9335" spans="1:5" ht="13.2" x14ac:dyDescent="0.25">
      <c r="A9335" s="23">
        <v>9334</v>
      </c>
      <c r="B9335" s="22" t="s">
        <v>4</v>
      </c>
      <c r="C9335" s="23" t="s">
        <v>14</v>
      </c>
      <c r="D9335" s="41">
        <v>750</v>
      </c>
      <c r="E9335" s="23" t="s">
        <v>39</v>
      </c>
    </row>
    <row r="9336" spans="1:5" ht="13.2" x14ac:dyDescent="0.25">
      <c r="A9336" s="23">
        <v>9335</v>
      </c>
      <c r="B9336" s="22" t="s">
        <v>4</v>
      </c>
      <c r="C9336" s="23" t="s">
        <v>12</v>
      </c>
      <c r="D9336" s="41">
        <v>7500</v>
      </c>
      <c r="E9336" s="23" t="s">
        <v>39</v>
      </c>
    </row>
    <row r="9337" spans="1:5" ht="13.2" x14ac:dyDescent="0.25">
      <c r="A9337" s="23">
        <v>9336</v>
      </c>
      <c r="B9337" s="22" t="s">
        <v>4</v>
      </c>
      <c r="C9337" s="23" t="s">
        <v>13</v>
      </c>
      <c r="D9337" s="41">
        <v>3750</v>
      </c>
      <c r="E9337" s="23" t="s">
        <v>39</v>
      </c>
    </row>
    <row r="9338" spans="1:5" ht="13.2" x14ac:dyDescent="0.25">
      <c r="A9338" s="23">
        <v>9337</v>
      </c>
      <c r="B9338" s="22" t="s">
        <v>4</v>
      </c>
      <c r="C9338" s="23" t="s">
        <v>12</v>
      </c>
      <c r="D9338" s="41">
        <v>10000</v>
      </c>
      <c r="E9338" s="23" t="s">
        <v>39</v>
      </c>
    </row>
    <row r="9339" spans="1:5" ht="13.2" x14ac:dyDescent="0.25">
      <c r="A9339" s="23">
        <v>9338</v>
      </c>
      <c r="B9339" s="22" t="s">
        <v>4</v>
      </c>
      <c r="C9339" s="23" t="s">
        <v>10</v>
      </c>
      <c r="D9339" s="41">
        <v>5000</v>
      </c>
      <c r="E9339" s="23" t="s">
        <v>39</v>
      </c>
    </row>
    <row r="9340" spans="1:5" ht="13.2" x14ac:dyDescent="0.25">
      <c r="A9340" s="23">
        <v>9339</v>
      </c>
      <c r="B9340" s="22" t="s">
        <v>4</v>
      </c>
      <c r="C9340" s="23" t="s">
        <v>14</v>
      </c>
      <c r="D9340" s="41">
        <v>1750</v>
      </c>
      <c r="E9340" s="23" t="s">
        <v>39</v>
      </c>
    </row>
    <row r="9341" spans="1:5" ht="13.2" x14ac:dyDescent="0.25">
      <c r="A9341" s="23">
        <v>9340</v>
      </c>
      <c r="B9341" s="22" t="s">
        <v>4</v>
      </c>
      <c r="C9341" s="23" t="s">
        <v>14</v>
      </c>
      <c r="D9341" s="41">
        <v>1000</v>
      </c>
      <c r="E9341" s="23" t="s">
        <v>39</v>
      </c>
    </row>
    <row r="9342" spans="1:5" ht="13.2" x14ac:dyDescent="0.25">
      <c r="A9342" s="23">
        <v>9341</v>
      </c>
      <c r="B9342" s="22" t="s">
        <v>4</v>
      </c>
      <c r="C9342" s="23" t="s">
        <v>13</v>
      </c>
      <c r="D9342" s="41">
        <v>7500</v>
      </c>
      <c r="E9342" s="23" t="s">
        <v>39</v>
      </c>
    </row>
    <row r="9343" spans="1:5" ht="13.2" x14ac:dyDescent="0.25">
      <c r="A9343" s="23">
        <v>9342</v>
      </c>
      <c r="B9343" s="22" t="s">
        <v>4</v>
      </c>
      <c r="C9343" s="23" t="s">
        <v>12</v>
      </c>
      <c r="D9343" s="41">
        <v>10000</v>
      </c>
      <c r="E9343" s="23" t="s">
        <v>39</v>
      </c>
    </row>
    <row r="9344" spans="1:5" ht="13.2" x14ac:dyDescent="0.25">
      <c r="A9344" s="23">
        <v>9343</v>
      </c>
      <c r="B9344" s="22" t="s">
        <v>4</v>
      </c>
      <c r="C9344" s="23" t="s">
        <v>10</v>
      </c>
      <c r="D9344" s="41">
        <v>7500</v>
      </c>
      <c r="E9344" s="23" t="s">
        <v>39</v>
      </c>
    </row>
    <row r="9345" spans="1:5" ht="13.2" x14ac:dyDescent="0.25">
      <c r="A9345" s="23">
        <v>9344</v>
      </c>
      <c r="B9345" s="22" t="s">
        <v>4</v>
      </c>
      <c r="C9345" s="23" t="s">
        <v>14</v>
      </c>
      <c r="D9345" s="41">
        <v>2750</v>
      </c>
      <c r="E9345" s="23" t="s">
        <v>39</v>
      </c>
    </row>
    <row r="9346" spans="1:5" ht="13.2" x14ac:dyDescent="0.25">
      <c r="A9346" s="23">
        <v>9345</v>
      </c>
      <c r="B9346" s="22" t="s">
        <v>4</v>
      </c>
      <c r="C9346" s="23" t="s">
        <v>13</v>
      </c>
      <c r="D9346" s="41">
        <v>7500</v>
      </c>
      <c r="E9346" s="23" t="s">
        <v>39</v>
      </c>
    </row>
    <row r="9347" spans="1:5" ht="13.2" x14ac:dyDescent="0.25">
      <c r="A9347" s="23">
        <v>9346</v>
      </c>
      <c r="B9347" s="22" t="s">
        <v>4</v>
      </c>
      <c r="C9347" s="23" t="s">
        <v>12</v>
      </c>
      <c r="D9347" s="41">
        <v>10000</v>
      </c>
      <c r="E9347" s="23" t="s">
        <v>39</v>
      </c>
    </row>
    <row r="9348" spans="1:5" ht="13.2" x14ac:dyDescent="0.25">
      <c r="A9348" s="23">
        <v>9347</v>
      </c>
      <c r="B9348" s="22" t="s">
        <v>4</v>
      </c>
      <c r="C9348" s="23" t="s">
        <v>10</v>
      </c>
      <c r="D9348" s="41">
        <v>10000</v>
      </c>
      <c r="E9348" s="23" t="s">
        <v>39</v>
      </c>
    </row>
    <row r="9349" spans="1:5" ht="13.2" x14ac:dyDescent="0.25">
      <c r="A9349" s="23">
        <v>9348</v>
      </c>
      <c r="B9349" s="22" t="s">
        <v>4</v>
      </c>
      <c r="C9349" s="23" t="s">
        <v>13</v>
      </c>
      <c r="D9349" s="41">
        <v>3750</v>
      </c>
      <c r="E9349" s="23" t="s">
        <v>39</v>
      </c>
    </row>
    <row r="9350" spans="1:5" ht="13.2" x14ac:dyDescent="0.25">
      <c r="A9350" s="23">
        <v>9349</v>
      </c>
      <c r="B9350" s="22" t="s">
        <v>4</v>
      </c>
      <c r="C9350" s="23" t="s">
        <v>12</v>
      </c>
      <c r="D9350" s="41">
        <v>8750</v>
      </c>
      <c r="E9350" s="23" t="s">
        <v>39</v>
      </c>
    </row>
    <row r="9351" spans="1:5" ht="13.2" x14ac:dyDescent="0.25">
      <c r="A9351" s="23">
        <v>9350</v>
      </c>
      <c r="B9351" s="22" t="s">
        <v>4</v>
      </c>
      <c r="C9351" s="23" t="s">
        <v>10</v>
      </c>
      <c r="D9351" s="41">
        <v>10000</v>
      </c>
      <c r="E9351" s="23" t="s">
        <v>39</v>
      </c>
    </row>
    <row r="9352" spans="1:5" ht="13.2" x14ac:dyDescent="0.25">
      <c r="A9352" s="23">
        <v>9351</v>
      </c>
      <c r="B9352" s="22" t="s">
        <v>4</v>
      </c>
      <c r="C9352" s="23" t="s">
        <v>11</v>
      </c>
      <c r="D9352" s="41">
        <v>5000</v>
      </c>
      <c r="E9352" s="23" t="s">
        <v>39</v>
      </c>
    </row>
    <row r="9353" spans="1:5" ht="13.2" x14ac:dyDescent="0.25">
      <c r="A9353" s="23">
        <v>9352</v>
      </c>
      <c r="B9353" s="22" t="s">
        <v>4</v>
      </c>
      <c r="C9353" s="23" t="s">
        <v>13</v>
      </c>
      <c r="D9353" s="41">
        <v>7500</v>
      </c>
      <c r="E9353" s="23" t="s">
        <v>39</v>
      </c>
    </row>
    <row r="9354" spans="1:5" ht="13.2" x14ac:dyDescent="0.25">
      <c r="A9354" s="23">
        <v>9353</v>
      </c>
      <c r="B9354" s="22" t="s">
        <v>4</v>
      </c>
      <c r="C9354" s="23" t="s">
        <v>14</v>
      </c>
      <c r="D9354" s="41">
        <v>11500</v>
      </c>
      <c r="E9354" s="23" t="s">
        <v>39</v>
      </c>
    </row>
    <row r="9355" spans="1:5" ht="13.2" x14ac:dyDescent="0.25">
      <c r="A9355" s="23">
        <v>9354</v>
      </c>
      <c r="B9355" s="22" t="s">
        <v>4</v>
      </c>
      <c r="C9355" s="23" t="s">
        <v>13</v>
      </c>
      <c r="D9355" s="41">
        <v>7500</v>
      </c>
      <c r="E9355" s="23" t="s">
        <v>39</v>
      </c>
    </row>
    <row r="9356" spans="1:5" ht="13.2" x14ac:dyDescent="0.25">
      <c r="A9356" s="23">
        <v>9355</v>
      </c>
      <c r="B9356" s="22" t="s">
        <v>4</v>
      </c>
      <c r="C9356" s="23" t="s">
        <v>13</v>
      </c>
      <c r="D9356" s="41">
        <v>7500</v>
      </c>
      <c r="E9356" s="23" t="s">
        <v>39</v>
      </c>
    </row>
    <row r="9357" spans="1:5" ht="13.2" x14ac:dyDescent="0.25">
      <c r="A9357" s="23">
        <v>9356</v>
      </c>
      <c r="B9357" s="22" t="s">
        <v>4</v>
      </c>
      <c r="C9357" s="23" t="s">
        <v>10</v>
      </c>
      <c r="D9357" s="41">
        <v>5000</v>
      </c>
      <c r="E9357" s="23" t="s">
        <v>39</v>
      </c>
    </row>
    <row r="9358" spans="1:5" ht="13.2" x14ac:dyDescent="0.25">
      <c r="A9358" s="23">
        <v>9357</v>
      </c>
      <c r="B9358" s="22" t="s">
        <v>4</v>
      </c>
      <c r="C9358" s="23" t="s">
        <v>10</v>
      </c>
      <c r="D9358" s="41">
        <v>5000</v>
      </c>
      <c r="E9358" s="23" t="s">
        <v>39</v>
      </c>
    </row>
    <row r="9359" spans="1:5" ht="13.2" x14ac:dyDescent="0.25">
      <c r="A9359" s="23">
        <v>9358</v>
      </c>
      <c r="B9359" s="22" t="s">
        <v>4</v>
      </c>
      <c r="C9359" s="23" t="s">
        <v>10</v>
      </c>
      <c r="D9359" s="41">
        <v>5000</v>
      </c>
      <c r="E9359" s="23" t="s">
        <v>39</v>
      </c>
    </row>
    <row r="9360" spans="1:5" ht="13.2" x14ac:dyDescent="0.25">
      <c r="A9360" s="23">
        <v>9359</v>
      </c>
      <c r="B9360" s="22" t="s">
        <v>4</v>
      </c>
      <c r="C9360" s="23" t="s">
        <v>14</v>
      </c>
      <c r="D9360" s="41">
        <v>7500</v>
      </c>
      <c r="E9360" s="23" t="s">
        <v>39</v>
      </c>
    </row>
    <row r="9361" spans="1:5" ht="13.2" x14ac:dyDescent="0.25">
      <c r="A9361" s="23">
        <v>9360</v>
      </c>
      <c r="B9361" s="22" t="s">
        <v>4</v>
      </c>
      <c r="C9361" s="23" t="s">
        <v>10</v>
      </c>
      <c r="D9361" s="41">
        <v>5000</v>
      </c>
      <c r="E9361" s="23" t="s">
        <v>39</v>
      </c>
    </row>
    <row r="9362" spans="1:5" ht="13.2" x14ac:dyDescent="0.25">
      <c r="A9362" s="23">
        <v>9361</v>
      </c>
      <c r="B9362" s="22" t="s">
        <v>4</v>
      </c>
      <c r="C9362" s="23" t="s">
        <v>14</v>
      </c>
      <c r="D9362" s="41">
        <v>1500</v>
      </c>
      <c r="E9362" s="23" t="s">
        <v>39</v>
      </c>
    </row>
    <row r="9363" spans="1:5" ht="13.2" x14ac:dyDescent="0.25">
      <c r="A9363" s="23">
        <v>9362</v>
      </c>
      <c r="B9363" s="22" t="s">
        <v>4</v>
      </c>
      <c r="C9363" s="23" t="s">
        <v>10</v>
      </c>
      <c r="D9363" s="41">
        <v>5000</v>
      </c>
      <c r="E9363" s="23" t="s">
        <v>40</v>
      </c>
    </row>
    <row r="9364" spans="1:5" ht="13.2" x14ac:dyDescent="0.25">
      <c r="A9364" s="23">
        <v>9363</v>
      </c>
      <c r="B9364" s="22" t="s">
        <v>4</v>
      </c>
      <c r="C9364" s="23" t="s">
        <v>14</v>
      </c>
      <c r="D9364" s="41">
        <v>4250</v>
      </c>
      <c r="E9364" s="23" t="s">
        <v>40</v>
      </c>
    </row>
    <row r="9365" spans="1:5" ht="13.2" x14ac:dyDescent="0.25">
      <c r="A9365" s="23">
        <v>9364</v>
      </c>
      <c r="B9365" s="22" t="s">
        <v>4</v>
      </c>
      <c r="C9365" s="23" t="s">
        <v>14</v>
      </c>
      <c r="D9365" s="41">
        <v>7500</v>
      </c>
      <c r="E9365" s="23" t="s">
        <v>40</v>
      </c>
    </row>
    <row r="9366" spans="1:5" ht="13.2" x14ac:dyDescent="0.25">
      <c r="A9366" s="23">
        <v>9365</v>
      </c>
      <c r="B9366" s="22" t="s">
        <v>4</v>
      </c>
      <c r="C9366" s="23" t="s">
        <v>10</v>
      </c>
      <c r="D9366" s="41">
        <v>5000</v>
      </c>
      <c r="E9366" s="23" t="s">
        <v>40</v>
      </c>
    </row>
    <row r="9367" spans="1:5" ht="13.2" x14ac:dyDescent="0.25">
      <c r="A9367" s="23">
        <v>9366</v>
      </c>
      <c r="B9367" s="22" t="s">
        <v>4</v>
      </c>
      <c r="C9367" s="23" t="s">
        <v>10</v>
      </c>
      <c r="D9367" s="41">
        <v>5000</v>
      </c>
      <c r="E9367" s="23" t="s">
        <v>39</v>
      </c>
    </row>
    <row r="9368" spans="1:5" ht="13.2" x14ac:dyDescent="0.25">
      <c r="A9368" s="23">
        <v>9367</v>
      </c>
      <c r="B9368" s="22" t="s">
        <v>4</v>
      </c>
      <c r="C9368" s="23" t="s">
        <v>14</v>
      </c>
      <c r="D9368" s="41">
        <v>500</v>
      </c>
      <c r="E9368" s="23" t="s">
        <v>39</v>
      </c>
    </row>
    <row r="9369" spans="1:5" ht="13.2" x14ac:dyDescent="0.25">
      <c r="A9369" s="23">
        <v>9368</v>
      </c>
      <c r="B9369" s="22" t="s">
        <v>4</v>
      </c>
      <c r="C9369" s="23" t="s">
        <v>14</v>
      </c>
      <c r="D9369" s="41">
        <v>1750</v>
      </c>
      <c r="E9369" s="23" t="s">
        <v>39</v>
      </c>
    </row>
    <row r="9370" spans="1:5" ht="13.2" x14ac:dyDescent="0.25">
      <c r="A9370" s="23">
        <v>9369</v>
      </c>
      <c r="B9370" s="22" t="s">
        <v>4</v>
      </c>
      <c r="C9370" s="23" t="s">
        <v>10</v>
      </c>
      <c r="D9370" s="41">
        <v>5000</v>
      </c>
      <c r="E9370" s="23" t="s">
        <v>39</v>
      </c>
    </row>
    <row r="9371" spans="1:5" ht="13.2" x14ac:dyDescent="0.25">
      <c r="A9371" s="23">
        <v>9370</v>
      </c>
      <c r="B9371" s="22" t="s">
        <v>4</v>
      </c>
      <c r="C9371" s="23" t="s">
        <v>14</v>
      </c>
      <c r="D9371" s="41">
        <v>500</v>
      </c>
      <c r="E9371" s="23" t="s">
        <v>39</v>
      </c>
    </row>
    <row r="9372" spans="1:5" ht="13.2" x14ac:dyDescent="0.25">
      <c r="A9372" s="23">
        <v>9371</v>
      </c>
      <c r="B9372" s="22" t="s">
        <v>4</v>
      </c>
      <c r="C9372" s="23" t="s">
        <v>14</v>
      </c>
      <c r="D9372" s="41">
        <v>11500</v>
      </c>
      <c r="E9372" s="23" t="s">
        <v>39</v>
      </c>
    </row>
    <row r="9373" spans="1:5" ht="13.2" x14ac:dyDescent="0.25">
      <c r="A9373" s="23">
        <v>9372</v>
      </c>
      <c r="B9373" s="22" t="s">
        <v>4</v>
      </c>
      <c r="C9373" s="23" t="s">
        <v>10</v>
      </c>
      <c r="D9373" s="41">
        <v>5000</v>
      </c>
      <c r="E9373" s="23" t="s">
        <v>39</v>
      </c>
    </row>
    <row r="9374" spans="1:5" ht="13.2" x14ac:dyDescent="0.25">
      <c r="A9374" s="23">
        <v>9373</v>
      </c>
      <c r="B9374" s="22" t="s">
        <v>4</v>
      </c>
      <c r="C9374" s="23" t="s">
        <v>14</v>
      </c>
      <c r="D9374" s="41">
        <v>750</v>
      </c>
      <c r="E9374" s="23" t="s">
        <v>39</v>
      </c>
    </row>
    <row r="9375" spans="1:5" ht="13.2" x14ac:dyDescent="0.25">
      <c r="A9375" s="23">
        <v>9374</v>
      </c>
      <c r="B9375" s="22" t="s">
        <v>4</v>
      </c>
      <c r="C9375" s="23" t="s">
        <v>14</v>
      </c>
      <c r="D9375" s="41">
        <v>2000</v>
      </c>
      <c r="E9375" s="23" t="s">
        <v>39</v>
      </c>
    </row>
    <row r="9376" spans="1:5" ht="13.2" x14ac:dyDescent="0.25">
      <c r="A9376" s="23">
        <v>9375</v>
      </c>
      <c r="B9376" s="22" t="s">
        <v>4</v>
      </c>
      <c r="C9376" s="23" t="s">
        <v>13</v>
      </c>
      <c r="D9376" s="41">
        <v>11250</v>
      </c>
      <c r="E9376" s="23" t="s">
        <v>39</v>
      </c>
    </row>
    <row r="9377" spans="1:5" ht="13.2" x14ac:dyDescent="0.25">
      <c r="A9377" s="23">
        <v>9376</v>
      </c>
      <c r="B9377" s="22" t="s">
        <v>4</v>
      </c>
      <c r="C9377" s="23" t="s">
        <v>12</v>
      </c>
      <c r="D9377" s="41">
        <v>12500</v>
      </c>
      <c r="E9377" s="23" t="s">
        <v>39</v>
      </c>
    </row>
    <row r="9378" spans="1:5" ht="13.2" x14ac:dyDescent="0.25">
      <c r="A9378" s="23">
        <v>9377</v>
      </c>
      <c r="B9378" s="22" t="s">
        <v>4</v>
      </c>
      <c r="C9378" s="23" t="s">
        <v>11</v>
      </c>
      <c r="D9378" s="41">
        <v>15000</v>
      </c>
      <c r="E9378" s="23" t="s">
        <v>39</v>
      </c>
    </row>
    <row r="9379" spans="1:5" ht="13.2" x14ac:dyDescent="0.25">
      <c r="A9379" s="23">
        <v>9378</v>
      </c>
      <c r="B9379" s="22" t="s">
        <v>4</v>
      </c>
      <c r="C9379" s="23" t="s">
        <v>10</v>
      </c>
      <c r="D9379" s="41">
        <v>7500</v>
      </c>
      <c r="E9379" s="23" t="s">
        <v>39</v>
      </c>
    </row>
    <row r="9380" spans="1:5" ht="13.2" x14ac:dyDescent="0.25">
      <c r="A9380" s="23">
        <v>9379</v>
      </c>
      <c r="B9380" s="22" t="s">
        <v>4</v>
      </c>
      <c r="C9380" s="23" t="s">
        <v>14</v>
      </c>
      <c r="D9380" s="41">
        <v>5500</v>
      </c>
      <c r="E9380" s="23" t="s">
        <v>39</v>
      </c>
    </row>
    <row r="9381" spans="1:5" ht="13.2" x14ac:dyDescent="0.25">
      <c r="A9381" s="23">
        <v>9380</v>
      </c>
      <c r="B9381" s="22" t="s">
        <v>4</v>
      </c>
      <c r="C9381" s="23" t="s">
        <v>14</v>
      </c>
      <c r="D9381" s="41">
        <v>1000</v>
      </c>
      <c r="E9381" s="23" t="s">
        <v>39</v>
      </c>
    </row>
    <row r="9382" spans="1:5" ht="13.2" x14ac:dyDescent="0.25">
      <c r="A9382" s="23">
        <v>9381</v>
      </c>
      <c r="B9382" s="22" t="s">
        <v>4</v>
      </c>
      <c r="C9382" s="23" t="s">
        <v>14</v>
      </c>
      <c r="D9382" s="41">
        <v>3250</v>
      </c>
      <c r="E9382" s="23" t="s">
        <v>39</v>
      </c>
    </row>
    <row r="9383" spans="1:5" ht="13.2" x14ac:dyDescent="0.25">
      <c r="A9383" s="23">
        <v>9382</v>
      </c>
      <c r="B9383" s="22" t="s">
        <v>4</v>
      </c>
      <c r="C9383" s="23" t="s">
        <v>13</v>
      </c>
      <c r="D9383" s="41">
        <v>11250</v>
      </c>
      <c r="E9383" s="23" t="s">
        <v>39</v>
      </c>
    </row>
    <row r="9384" spans="1:5" ht="13.2" x14ac:dyDescent="0.25">
      <c r="A9384" s="23">
        <v>9383</v>
      </c>
      <c r="B9384" s="22" t="s">
        <v>4</v>
      </c>
      <c r="C9384" s="23" t="s">
        <v>12</v>
      </c>
      <c r="D9384" s="41">
        <v>12500</v>
      </c>
      <c r="E9384" s="23" t="s">
        <v>39</v>
      </c>
    </row>
    <row r="9385" spans="1:5" ht="13.2" x14ac:dyDescent="0.25">
      <c r="A9385" s="23">
        <v>9384</v>
      </c>
      <c r="B9385" s="22" t="s">
        <v>4</v>
      </c>
      <c r="C9385" s="23" t="s">
        <v>10</v>
      </c>
      <c r="D9385" s="41">
        <v>7500</v>
      </c>
      <c r="E9385" s="23" t="s">
        <v>39</v>
      </c>
    </row>
    <row r="9386" spans="1:5" ht="13.2" x14ac:dyDescent="0.25">
      <c r="A9386" s="23">
        <v>9385</v>
      </c>
      <c r="B9386" s="22" t="s">
        <v>4</v>
      </c>
      <c r="C9386" s="23" t="s">
        <v>14</v>
      </c>
      <c r="D9386" s="41">
        <v>1750</v>
      </c>
      <c r="E9386" s="23" t="s">
        <v>39</v>
      </c>
    </row>
    <row r="9387" spans="1:5" ht="13.2" x14ac:dyDescent="0.25">
      <c r="A9387" s="23">
        <v>9386</v>
      </c>
      <c r="B9387" s="22" t="s">
        <v>4</v>
      </c>
      <c r="C9387" s="23" t="s">
        <v>14</v>
      </c>
      <c r="D9387" s="41">
        <v>2250</v>
      </c>
      <c r="E9387" s="23" t="s">
        <v>39</v>
      </c>
    </row>
    <row r="9388" spans="1:5" ht="13.2" x14ac:dyDescent="0.25">
      <c r="A9388" s="23">
        <v>9387</v>
      </c>
      <c r="B9388" s="22" t="s">
        <v>4</v>
      </c>
      <c r="C9388" s="23" t="s">
        <v>14</v>
      </c>
      <c r="D9388" s="41">
        <v>2750</v>
      </c>
      <c r="E9388" s="23" t="s">
        <v>39</v>
      </c>
    </row>
    <row r="9389" spans="1:5" ht="13.2" x14ac:dyDescent="0.25">
      <c r="A9389" s="23">
        <v>9388</v>
      </c>
      <c r="B9389" s="22" t="s">
        <v>4</v>
      </c>
      <c r="C9389" s="23" t="s">
        <v>14</v>
      </c>
      <c r="D9389" s="41">
        <v>3250</v>
      </c>
      <c r="E9389" s="23" t="s">
        <v>39</v>
      </c>
    </row>
    <row r="9390" spans="1:5" ht="13.2" x14ac:dyDescent="0.25">
      <c r="A9390" s="23">
        <v>9389</v>
      </c>
      <c r="B9390" s="22" t="s">
        <v>4</v>
      </c>
      <c r="C9390" s="23" t="s">
        <v>14</v>
      </c>
      <c r="D9390" s="41">
        <v>1750</v>
      </c>
      <c r="E9390" s="23" t="s">
        <v>39</v>
      </c>
    </row>
    <row r="9391" spans="1:5" ht="13.2" x14ac:dyDescent="0.25">
      <c r="A9391" s="23">
        <v>9390</v>
      </c>
      <c r="B9391" s="22" t="s">
        <v>4</v>
      </c>
      <c r="C9391" s="23" t="s">
        <v>14</v>
      </c>
      <c r="D9391" s="41">
        <v>750</v>
      </c>
      <c r="E9391" s="23" t="s">
        <v>39</v>
      </c>
    </row>
    <row r="9392" spans="1:5" ht="13.2" x14ac:dyDescent="0.25">
      <c r="A9392" s="23">
        <v>9391</v>
      </c>
      <c r="B9392" s="22" t="s">
        <v>4</v>
      </c>
      <c r="C9392" s="23" t="s">
        <v>13</v>
      </c>
      <c r="D9392" s="41">
        <v>11250</v>
      </c>
      <c r="E9392" s="23" t="s">
        <v>39</v>
      </c>
    </row>
    <row r="9393" spans="1:5" ht="13.2" x14ac:dyDescent="0.25">
      <c r="A9393" s="23">
        <v>9392</v>
      </c>
      <c r="B9393" s="22" t="s">
        <v>4</v>
      </c>
      <c r="C9393" s="23" t="s">
        <v>12</v>
      </c>
      <c r="D9393" s="41">
        <v>12500</v>
      </c>
      <c r="E9393" s="23" t="s">
        <v>39</v>
      </c>
    </row>
    <row r="9394" spans="1:5" ht="13.2" x14ac:dyDescent="0.25">
      <c r="A9394" s="23">
        <v>9393</v>
      </c>
      <c r="B9394" s="22" t="s">
        <v>4</v>
      </c>
      <c r="C9394" s="23" t="s">
        <v>11</v>
      </c>
      <c r="D9394" s="41">
        <v>6750</v>
      </c>
      <c r="E9394" s="23" t="s">
        <v>39</v>
      </c>
    </row>
    <row r="9395" spans="1:5" ht="13.2" x14ac:dyDescent="0.25">
      <c r="A9395" s="23">
        <v>9394</v>
      </c>
      <c r="B9395" s="22" t="s">
        <v>4</v>
      </c>
      <c r="C9395" s="23" t="s">
        <v>13</v>
      </c>
      <c r="D9395" s="41">
        <v>7500</v>
      </c>
      <c r="E9395" s="23" t="s">
        <v>40</v>
      </c>
    </row>
    <row r="9396" spans="1:5" ht="13.2" x14ac:dyDescent="0.25">
      <c r="A9396" s="23">
        <v>9395</v>
      </c>
      <c r="B9396" s="22" t="s">
        <v>4</v>
      </c>
      <c r="C9396" s="23" t="s">
        <v>13</v>
      </c>
      <c r="D9396" s="41">
        <v>7500</v>
      </c>
      <c r="E9396" s="23" t="s">
        <v>39</v>
      </c>
    </row>
    <row r="9397" spans="1:5" ht="13.2" x14ac:dyDescent="0.25">
      <c r="A9397" s="23">
        <v>9396</v>
      </c>
      <c r="B9397" s="22" t="s">
        <v>4</v>
      </c>
      <c r="C9397" s="23" t="s">
        <v>14</v>
      </c>
      <c r="D9397" s="41">
        <v>11500</v>
      </c>
      <c r="E9397" s="23" t="s">
        <v>39</v>
      </c>
    </row>
    <row r="9398" spans="1:5" ht="13.2" x14ac:dyDescent="0.25">
      <c r="A9398" s="23">
        <v>9397</v>
      </c>
      <c r="B9398" s="22" t="s">
        <v>4</v>
      </c>
      <c r="C9398" s="23" t="s">
        <v>14</v>
      </c>
      <c r="D9398" s="41">
        <v>11500</v>
      </c>
      <c r="E9398" s="23" t="s">
        <v>39</v>
      </c>
    </row>
    <row r="9399" spans="1:5" ht="13.2" x14ac:dyDescent="0.25">
      <c r="A9399" s="23">
        <v>9398</v>
      </c>
      <c r="B9399" s="22" t="s">
        <v>4</v>
      </c>
      <c r="C9399" s="23" t="s">
        <v>13</v>
      </c>
      <c r="D9399" s="41">
        <v>7500</v>
      </c>
      <c r="E9399" s="23" t="s">
        <v>39</v>
      </c>
    </row>
    <row r="9400" spans="1:5" ht="13.2" x14ac:dyDescent="0.25">
      <c r="A9400" s="23">
        <v>9399</v>
      </c>
      <c r="B9400" s="22" t="s">
        <v>4</v>
      </c>
      <c r="C9400" s="23" t="s">
        <v>13</v>
      </c>
      <c r="D9400" s="41">
        <v>3750</v>
      </c>
      <c r="E9400" s="23" t="s">
        <v>39</v>
      </c>
    </row>
    <row r="9401" spans="1:5" ht="13.2" x14ac:dyDescent="0.25">
      <c r="A9401" s="23">
        <v>9400</v>
      </c>
      <c r="B9401" s="22" t="s">
        <v>4</v>
      </c>
      <c r="C9401" s="23" t="s">
        <v>11</v>
      </c>
      <c r="D9401" s="41">
        <v>38500</v>
      </c>
      <c r="E9401" s="23" t="s">
        <v>40</v>
      </c>
    </row>
    <row r="9402" spans="1:5" ht="13.2" x14ac:dyDescent="0.25">
      <c r="A9402" s="23">
        <v>9401</v>
      </c>
      <c r="B9402" s="22" t="s">
        <v>4</v>
      </c>
      <c r="C9402" s="23" t="s">
        <v>12</v>
      </c>
      <c r="D9402" s="41">
        <v>8750</v>
      </c>
      <c r="E9402" s="23" t="s">
        <v>40</v>
      </c>
    </row>
    <row r="9403" spans="1:5" ht="13.2" x14ac:dyDescent="0.25">
      <c r="A9403" s="23">
        <v>9402</v>
      </c>
      <c r="B9403" s="22" t="s">
        <v>4</v>
      </c>
      <c r="C9403" s="23" t="s">
        <v>10</v>
      </c>
      <c r="D9403" s="41">
        <v>10000</v>
      </c>
      <c r="E9403" s="23" t="s">
        <v>40</v>
      </c>
    </row>
    <row r="9404" spans="1:5" ht="13.2" x14ac:dyDescent="0.25">
      <c r="A9404" s="23">
        <v>9403</v>
      </c>
      <c r="B9404" s="22" t="s">
        <v>4</v>
      </c>
      <c r="C9404" s="23" t="s">
        <v>13</v>
      </c>
      <c r="D9404" s="41">
        <v>7500</v>
      </c>
      <c r="E9404" s="23" t="s">
        <v>40</v>
      </c>
    </row>
    <row r="9405" spans="1:5" ht="13.2" x14ac:dyDescent="0.25">
      <c r="A9405" s="23">
        <v>9404</v>
      </c>
      <c r="B9405" s="22" t="s">
        <v>4</v>
      </c>
      <c r="C9405" s="23" t="s">
        <v>10</v>
      </c>
      <c r="D9405" s="41">
        <v>17500</v>
      </c>
      <c r="E9405" s="23" t="s">
        <v>40</v>
      </c>
    </row>
    <row r="9406" spans="1:5" ht="13.2" x14ac:dyDescent="0.25">
      <c r="A9406" s="23">
        <v>9405</v>
      </c>
      <c r="B9406" s="22" t="s">
        <v>4</v>
      </c>
      <c r="C9406" s="23" t="s">
        <v>10</v>
      </c>
      <c r="D9406" s="41">
        <v>10000</v>
      </c>
      <c r="E9406" s="23" t="s">
        <v>40</v>
      </c>
    </row>
    <row r="9407" spans="1:5" ht="13.2" x14ac:dyDescent="0.25">
      <c r="A9407" s="23">
        <v>9406</v>
      </c>
      <c r="B9407" s="22" t="s">
        <v>4</v>
      </c>
      <c r="C9407" s="23" t="s">
        <v>14</v>
      </c>
      <c r="D9407" s="41">
        <v>4000</v>
      </c>
      <c r="E9407" s="23" t="s">
        <v>40</v>
      </c>
    </row>
    <row r="9408" spans="1:5" ht="13.2" x14ac:dyDescent="0.25">
      <c r="A9408" s="23">
        <v>9407</v>
      </c>
      <c r="B9408" s="22" t="s">
        <v>4</v>
      </c>
      <c r="C9408" s="23" t="s">
        <v>14</v>
      </c>
      <c r="D9408" s="41">
        <v>2500</v>
      </c>
      <c r="E9408" s="23" t="s">
        <v>40</v>
      </c>
    </row>
    <row r="9409" spans="1:5" ht="13.2" x14ac:dyDescent="0.25">
      <c r="A9409" s="23">
        <v>9408</v>
      </c>
      <c r="B9409" s="22" t="s">
        <v>4</v>
      </c>
      <c r="C9409" s="23" t="s">
        <v>14</v>
      </c>
      <c r="D9409" s="41">
        <v>2500</v>
      </c>
      <c r="E9409" s="23" t="s">
        <v>40</v>
      </c>
    </row>
    <row r="9410" spans="1:5" ht="13.2" x14ac:dyDescent="0.25">
      <c r="A9410" s="23">
        <v>9409</v>
      </c>
      <c r="B9410" s="22" t="s">
        <v>4</v>
      </c>
      <c r="C9410" s="23" t="s">
        <v>14</v>
      </c>
      <c r="D9410" s="41">
        <v>3250</v>
      </c>
      <c r="E9410" s="23" t="s">
        <v>40</v>
      </c>
    </row>
    <row r="9411" spans="1:5" ht="13.2" x14ac:dyDescent="0.25">
      <c r="A9411" s="23">
        <v>9410</v>
      </c>
      <c r="B9411" s="22" t="s">
        <v>4</v>
      </c>
      <c r="C9411" s="23" t="s">
        <v>14</v>
      </c>
      <c r="D9411" s="41">
        <v>5500</v>
      </c>
      <c r="E9411" s="23" t="s">
        <v>40</v>
      </c>
    </row>
    <row r="9412" spans="1:5" ht="13.2" x14ac:dyDescent="0.25">
      <c r="A9412" s="23">
        <v>9411</v>
      </c>
      <c r="B9412" s="22" t="s">
        <v>4</v>
      </c>
      <c r="C9412" s="23" t="s">
        <v>14</v>
      </c>
      <c r="D9412" s="41">
        <v>500</v>
      </c>
      <c r="E9412" s="23" t="s">
        <v>40</v>
      </c>
    </row>
    <row r="9413" spans="1:5" ht="13.2" x14ac:dyDescent="0.25">
      <c r="A9413" s="23">
        <v>9412</v>
      </c>
      <c r="B9413" s="22" t="s">
        <v>4</v>
      </c>
      <c r="C9413" s="23" t="s">
        <v>14</v>
      </c>
      <c r="D9413" s="41">
        <v>4000</v>
      </c>
      <c r="E9413" s="23" t="s">
        <v>40</v>
      </c>
    </row>
    <row r="9414" spans="1:5" ht="13.2" x14ac:dyDescent="0.25">
      <c r="A9414" s="23">
        <v>9413</v>
      </c>
      <c r="B9414" s="22" t="s">
        <v>4</v>
      </c>
      <c r="C9414" s="23" t="s">
        <v>12</v>
      </c>
      <c r="D9414" s="41">
        <v>7500</v>
      </c>
      <c r="E9414" s="23" t="s">
        <v>40</v>
      </c>
    </row>
    <row r="9415" spans="1:5" ht="13.2" x14ac:dyDescent="0.25">
      <c r="A9415" s="23">
        <v>9414</v>
      </c>
      <c r="B9415" s="22" t="s">
        <v>4</v>
      </c>
      <c r="C9415" s="23" t="s">
        <v>13</v>
      </c>
      <c r="D9415" s="41">
        <v>11250</v>
      </c>
      <c r="E9415" s="23" t="s">
        <v>40</v>
      </c>
    </row>
    <row r="9416" spans="1:5" ht="13.2" x14ac:dyDescent="0.25">
      <c r="A9416" s="23">
        <v>9415</v>
      </c>
      <c r="B9416" s="22" t="s">
        <v>4</v>
      </c>
      <c r="C9416" s="23" t="s">
        <v>12</v>
      </c>
      <c r="D9416" s="41">
        <v>12500</v>
      </c>
      <c r="E9416" s="23" t="s">
        <v>40</v>
      </c>
    </row>
    <row r="9417" spans="1:5" ht="13.2" x14ac:dyDescent="0.25">
      <c r="A9417" s="23">
        <v>9416</v>
      </c>
      <c r="B9417" s="22" t="s">
        <v>4</v>
      </c>
      <c r="C9417" s="23" t="s">
        <v>11</v>
      </c>
      <c r="D9417" s="41">
        <v>7500</v>
      </c>
      <c r="E9417" s="23" t="s">
        <v>40</v>
      </c>
    </row>
    <row r="9418" spans="1:5" ht="13.2" x14ac:dyDescent="0.25">
      <c r="A9418" s="23">
        <v>9417</v>
      </c>
      <c r="B9418" s="22" t="s">
        <v>4</v>
      </c>
      <c r="C9418" s="23" t="s">
        <v>10</v>
      </c>
      <c r="D9418" s="41">
        <v>5000</v>
      </c>
      <c r="E9418" s="23" t="s">
        <v>39</v>
      </c>
    </row>
    <row r="9419" spans="1:5" ht="13.2" x14ac:dyDescent="0.25">
      <c r="A9419" s="23">
        <v>9418</v>
      </c>
      <c r="B9419" s="22" t="s">
        <v>4</v>
      </c>
      <c r="C9419" s="23" t="s">
        <v>14</v>
      </c>
      <c r="D9419" s="41">
        <v>17500</v>
      </c>
      <c r="E9419" s="23" t="s">
        <v>39</v>
      </c>
    </row>
    <row r="9420" spans="1:5" ht="13.2" x14ac:dyDescent="0.25">
      <c r="A9420" s="23">
        <v>9419</v>
      </c>
      <c r="B9420" s="22" t="s">
        <v>4</v>
      </c>
      <c r="C9420" s="23" t="s">
        <v>10</v>
      </c>
      <c r="D9420" s="41">
        <v>5000</v>
      </c>
      <c r="E9420" s="23" t="s">
        <v>39</v>
      </c>
    </row>
    <row r="9421" spans="1:5" ht="13.2" x14ac:dyDescent="0.25">
      <c r="A9421" s="23">
        <v>9420</v>
      </c>
      <c r="B9421" s="22" t="s">
        <v>4</v>
      </c>
      <c r="C9421" s="23" t="s">
        <v>14</v>
      </c>
      <c r="D9421" s="41">
        <v>14750</v>
      </c>
      <c r="E9421" s="23" t="s">
        <v>39</v>
      </c>
    </row>
    <row r="9422" spans="1:5" ht="13.2" x14ac:dyDescent="0.25">
      <c r="A9422" s="23">
        <v>9421</v>
      </c>
      <c r="B9422" s="22" t="s">
        <v>4</v>
      </c>
      <c r="C9422" s="23" t="s">
        <v>10</v>
      </c>
      <c r="D9422" s="41">
        <v>5000</v>
      </c>
      <c r="E9422" s="23" t="s">
        <v>40</v>
      </c>
    </row>
    <row r="9423" spans="1:5" ht="13.2" x14ac:dyDescent="0.25">
      <c r="A9423" s="23">
        <v>9422</v>
      </c>
      <c r="B9423" s="22" t="s">
        <v>4</v>
      </c>
      <c r="C9423" s="23" t="s">
        <v>14</v>
      </c>
      <c r="D9423" s="41">
        <v>9250</v>
      </c>
      <c r="E9423" s="23" t="s">
        <v>40</v>
      </c>
    </row>
    <row r="9424" spans="1:5" ht="13.2" x14ac:dyDescent="0.25">
      <c r="A9424" s="23">
        <v>9423</v>
      </c>
      <c r="B9424" s="22" t="s">
        <v>4</v>
      </c>
      <c r="C9424" s="23" t="s">
        <v>14</v>
      </c>
      <c r="D9424" s="41">
        <v>2500</v>
      </c>
      <c r="E9424" s="23" t="s">
        <v>40</v>
      </c>
    </row>
    <row r="9425" spans="1:5" ht="13.2" x14ac:dyDescent="0.25">
      <c r="A9425" s="23">
        <v>9424</v>
      </c>
      <c r="B9425" s="22" t="s">
        <v>4</v>
      </c>
      <c r="C9425" s="23" t="s">
        <v>10</v>
      </c>
      <c r="D9425" s="41">
        <v>5000</v>
      </c>
      <c r="E9425" s="23" t="s">
        <v>39</v>
      </c>
    </row>
    <row r="9426" spans="1:5" ht="13.2" x14ac:dyDescent="0.25">
      <c r="A9426" s="23">
        <v>9425</v>
      </c>
      <c r="B9426" s="22" t="s">
        <v>4</v>
      </c>
      <c r="C9426" s="23" t="s">
        <v>14</v>
      </c>
      <c r="D9426" s="41">
        <v>2500</v>
      </c>
      <c r="E9426" s="23" t="s">
        <v>39</v>
      </c>
    </row>
    <row r="9427" spans="1:5" ht="13.2" x14ac:dyDescent="0.25">
      <c r="A9427" s="23">
        <v>9426</v>
      </c>
      <c r="B9427" s="22" t="s">
        <v>4</v>
      </c>
      <c r="C9427" s="23" t="s">
        <v>10</v>
      </c>
      <c r="D9427" s="41">
        <v>5000</v>
      </c>
      <c r="E9427" s="23" t="s">
        <v>39</v>
      </c>
    </row>
    <row r="9428" spans="1:5" ht="13.2" x14ac:dyDescent="0.25">
      <c r="A9428" s="23">
        <v>9427</v>
      </c>
      <c r="B9428" s="22" t="s">
        <v>4</v>
      </c>
      <c r="C9428" s="23" t="s">
        <v>14</v>
      </c>
      <c r="D9428" s="41">
        <v>12500</v>
      </c>
      <c r="E9428" s="23" t="s">
        <v>39</v>
      </c>
    </row>
    <row r="9429" spans="1:5" ht="13.2" x14ac:dyDescent="0.25">
      <c r="A9429" s="23">
        <v>9428</v>
      </c>
      <c r="B9429" s="22" t="s">
        <v>4</v>
      </c>
      <c r="C9429" s="23" t="s">
        <v>14</v>
      </c>
      <c r="D9429" s="41">
        <v>4000</v>
      </c>
      <c r="E9429" s="23" t="s">
        <v>39</v>
      </c>
    </row>
    <row r="9430" spans="1:5" ht="13.2" x14ac:dyDescent="0.25">
      <c r="A9430" s="23">
        <v>9429</v>
      </c>
      <c r="B9430" s="22" t="s">
        <v>4</v>
      </c>
      <c r="C9430" s="23" t="s">
        <v>13</v>
      </c>
      <c r="D9430" s="41">
        <v>5000</v>
      </c>
      <c r="E9430" s="23" t="s">
        <v>39</v>
      </c>
    </row>
    <row r="9431" spans="1:5" ht="13.2" x14ac:dyDescent="0.25">
      <c r="A9431" s="23">
        <v>9430</v>
      </c>
      <c r="B9431" s="22" t="s">
        <v>4</v>
      </c>
      <c r="C9431" s="23" t="s">
        <v>10</v>
      </c>
      <c r="D9431" s="41">
        <v>7500</v>
      </c>
      <c r="E9431" s="23" t="s">
        <v>39</v>
      </c>
    </row>
    <row r="9432" spans="1:5" ht="13.2" x14ac:dyDescent="0.25">
      <c r="A9432" s="23">
        <v>9431</v>
      </c>
      <c r="B9432" s="22" t="s">
        <v>4</v>
      </c>
      <c r="C9432" s="23" t="s">
        <v>14</v>
      </c>
      <c r="D9432" s="41">
        <v>5000</v>
      </c>
      <c r="E9432" s="23" t="s">
        <v>39</v>
      </c>
    </row>
    <row r="9433" spans="1:5" ht="13.2" x14ac:dyDescent="0.25">
      <c r="A9433" s="23">
        <v>9432</v>
      </c>
      <c r="B9433" s="22" t="s">
        <v>4</v>
      </c>
      <c r="C9433" s="23" t="s">
        <v>14</v>
      </c>
      <c r="D9433" s="41">
        <v>750</v>
      </c>
      <c r="E9433" s="23" t="s">
        <v>39</v>
      </c>
    </row>
    <row r="9434" spans="1:5" ht="13.2" x14ac:dyDescent="0.25">
      <c r="A9434" s="23">
        <v>9433</v>
      </c>
      <c r="B9434" s="22" t="s">
        <v>4</v>
      </c>
      <c r="C9434" s="23" t="s">
        <v>10</v>
      </c>
      <c r="D9434" s="41">
        <v>7500</v>
      </c>
      <c r="E9434" s="23" t="s">
        <v>39</v>
      </c>
    </row>
    <row r="9435" spans="1:5" ht="13.2" x14ac:dyDescent="0.25">
      <c r="A9435" s="23">
        <v>9434</v>
      </c>
      <c r="B9435" s="22" t="s">
        <v>4</v>
      </c>
      <c r="C9435" s="23" t="s">
        <v>14</v>
      </c>
      <c r="D9435" s="41">
        <v>4250</v>
      </c>
      <c r="E9435" s="23" t="s">
        <v>39</v>
      </c>
    </row>
    <row r="9436" spans="1:5" ht="13.2" x14ac:dyDescent="0.25">
      <c r="A9436" s="23">
        <v>9435</v>
      </c>
      <c r="B9436" s="22" t="s">
        <v>4</v>
      </c>
      <c r="C9436" s="23" t="s">
        <v>14</v>
      </c>
      <c r="D9436" s="41">
        <v>2500</v>
      </c>
      <c r="E9436" s="23" t="s">
        <v>39</v>
      </c>
    </row>
    <row r="9437" spans="1:5" ht="13.2" x14ac:dyDescent="0.25">
      <c r="A9437" s="23">
        <v>9436</v>
      </c>
      <c r="B9437" s="22" t="s">
        <v>4</v>
      </c>
      <c r="C9437" s="23" t="s">
        <v>10</v>
      </c>
      <c r="D9437" s="41">
        <v>5000</v>
      </c>
      <c r="E9437" s="23" t="s">
        <v>39</v>
      </c>
    </row>
    <row r="9438" spans="1:5" ht="13.2" x14ac:dyDescent="0.25">
      <c r="A9438" s="23">
        <v>9437</v>
      </c>
      <c r="B9438" s="22" t="s">
        <v>4</v>
      </c>
      <c r="C9438" s="23" t="s">
        <v>14</v>
      </c>
      <c r="D9438" s="41">
        <v>2000</v>
      </c>
      <c r="E9438" s="23" t="s">
        <v>39</v>
      </c>
    </row>
    <row r="9439" spans="1:5" ht="13.2" x14ac:dyDescent="0.25">
      <c r="A9439" s="23">
        <v>9438</v>
      </c>
      <c r="B9439" s="22" t="s">
        <v>4</v>
      </c>
      <c r="C9439" s="23" t="s">
        <v>13</v>
      </c>
      <c r="D9439" s="41">
        <v>11250</v>
      </c>
      <c r="E9439" s="23" t="s">
        <v>39</v>
      </c>
    </row>
    <row r="9440" spans="1:5" ht="13.2" x14ac:dyDescent="0.25">
      <c r="A9440" s="23">
        <v>9439</v>
      </c>
      <c r="B9440" s="22" t="s">
        <v>4</v>
      </c>
      <c r="C9440" s="23" t="s">
        <v>12</v>
      </c>
      <c r="D9440" s="41">
        <v>12500</v>
      </c>
      <c r="E9440" s="23" t="s">
        <v>39</v>
      </c>
    </row>
    <row r="9441" spans="1:5" ht="13.2" x14ac:dyDescent="0.25">
      <c r="A9441" s="23">
        <v>9440</v>
      </c>
      <c r="B9441" s="22" t="s">
        <v>4</v>
      </c>
      <c r="C9441" s="23" t="s">
        <v>10</v>
      </c>
      <c r="D9441" s="41">
        <v>5000</v>
      </c>
      <c r="E9441" s="23" t="s">
        <v>39</v>
      </c>
    </row>
    <row r="9442" spans="1:5" ht="13.2" x14ac:dyDescent="0.25">
      <c r="A9442" s="23">
        <v>9441</v>
      </c>
      <c r="B9442" s="22" t="s">
        <v>4</v>
      </c>
      <c r="C9442" s="23" t="s">
        <v>14</v>
      </c>
      <c r="D9442" s="41">
        <v>11500</v>
      </c>
      <c r="E9442" s="23" t="s">
        <v>40</v>
      </c>
    </row>
    <row r="9443" spans="1:5" ht="13.2" x14ac:dyDescent="0.25">
      <c r="A9443" s="23">
        <v>9442</v>
      </c>
      <c r="B9443" s="22" t="s">
        <v>4</v>
      </c>
      <c r="C9443" s="23" t="s">
        <v>10</v>
      </c>
      <c r="D9443" s="41">
        <v>5000</v>
      </c>
      <c r="E9443" s="23" t="s">
        <v>40</v>
      </c>
    </row>
    <row r="9444" spans="1:5" ht="13.2" x14ac:dyDescent="0.25">
      <c r="A9444" s="23">
        <v>9443</v>
      </c>
      <c r="B9444" s="22" t="s">
        <v>4</v>
      </c>
      <c r="C9444" s="23" t="s">
        <v>14</v>
      </c>
      <c r="D9444" s="41">
        <v>6750</v>
      </c>
      <c r="E9444" s="23" t="s">
        <v>40</v>
      </c>
    </row>
    <row r="9445" spans="1:5" ht="13.2" x14ac:dyDescent="0.25">
      <c r="A9445" s="23">
        <v>9444</v>
      </c>
      <c r="B9445" s="22" t="s">
        <v>4</v>
      </c>
      <c r="C9445" s="23" t="s">
        <v>14</v>
      </c>
      <c r="D9445" s="41">
        <v>1000</v>
      </c>
      <c r="E9445" s="23" t="s">
        <v>40</v>
      </c>
    </row>
    <row r="9446" spans="1:5" ht="13.2" x14ac:dyDescent="0.25">
      <c r="A9446" s="23">
        <v>9445</v>
      </c>
      <c r="B9446" s="22" t="s">
        <v>4</v>
      </c>
      <c r="C9446" s="23" t="s">
        <v>13</v>
      </c>
      <c r="D9446" s="41">
        <v>3750</v>
      </c>
      <c r="E9446" s="23" t="s">
        <v>39</v>
      </c>
    </row>
    <row r="9447" spans="1:5" ht="13.2" x14ac:dyDescent="0.25">
      <c r="A9447" s="23">
        <v>9446</v>
      </c>
      <c r="B9447" s="22" t="s">
        <v>4</v>
      </c>
      <c r="C9447" s="23" t="s">
        <v>13</v>
      </c>
      <c r="D9447" s="41">
        <v>3750</v>
      </c>
      <c r="E9447" s="23" t="s">
        <v>39</v>
      </c>
    </row>
    <row r="9448" spans="1:5" ht="13.2" x14ac:dyDescent="0.25">
      <c r="A9448" s="23">
        <v>9447</v>
      </c>
      <c r="B9448" s="22" t="s">
        <v>4</v>
      </c>
      <c r="C9448" s="23" t="s">
        <v>13</v>
      </c>
      <c r="D9448" s="41">
        <v>7500</v>
      </c>
      <c r="E9448" s="23" t="s">
        <v>39</v>
      </c>
    </row>
    <row r="9449" spans="1:5" ht="13.2" x14ac:dyDescent="0.25">
      <c r="A9449" s="23">
        <v>9448</v>
      </c>
      <c r="B9449" s="22" t="s">
        <v>4</v>
      </c>
      <c r="C9449" s="23" t="s">
        <v>10</v>
      </c>
      <c r="D9449" s="41">
        <v>5000</v>
      </c>
      <c r="E9449" s="23" t="s">
        <v>39</v>
      </c>
    </row>
    <row r="9450" spans="1:5" ht="13.2" x14ac:dyDescent="0.25">
      <c r="A9450" s="23">
        <v>9449</v>
      </c>
      <c r="B9450" s="22" t="s">
        <v>4</v>
      </c>
      <c r="C9450" s="23" t="s">
        <v>14</v>
      </c>
      <c r="D9450" s="41">
        <v>8750</v>
      </c>
      <c r="E9450" s="23" t="s">
        <v>39</v>
      </c>
    </row>
    <row r="9451" spans="1:5" ht="13.2" x14ac:dyDescent="0.25">
      <c r="A9451" s="23">
        <v>9450</v>
      </c>
      <c r="B9451" s="22" t="s">
        <v>4</v>
      </c>
      <c r="C9451" s="23" t="s">
        <v>14</v>
      </c>
      <c r="D9451" s="41">
        <v>3250</v>
      </c>
      <c r="E9451" s="23" t="s">
        <v>39</v>
      </c>
    </row>
    <row r="9452" spans="1:5" ht="13.2" x14ac:dyDescent="0.25">
      <c r="A9452" s="23">
        <v>9451</v>
      </c>
      <c r="B9452" s="22" t="s">
        <v>4</v>
      </c>
      <c r="C9452" s="23" t="s">
        <v>10</v>
      </c>
      <c r="D9452" s="41">
        <v>33000</v>
      </c>
      <c r="E9452" s="23" t="s">
        <v>40</v>
      </c>
    </row>
    <row r="9453" spans="1:5" ht="13.2" x14ac:dyDescent="0.25">
      <c r="A9453" s="23">
        <v>9452</v>
      </c>
      <c r="B9453" s="22" t="s">
        <v>4</v>
      </c>
      <c r="C9453" s="23" t="s">
        <v>14</v>
      </c>
      <c r="D9453" s="41">
        <v>2000</v>
      </c>
      <c r="E9453" s="23" t="s">
        <v>40</v>
      </c>
    </row>
    <row r="9454" spans="1:5" ht="13.2" x14ac:dyDescent="0.25">
      <c r="A9454" s="23">
        <v>9453</v>
      </c>
      <c r="B9454" s="22" t="s">
        <v>4</v>
      </c>
      <c r="C9454" s="23" t="s">
        <v>14</v>
      </c>
      <c r="D9454" s="41">
        <v>1500</v>
      </c>
      <c r="E9454" s="23" t="s">
        <v>40</v>
      </c>
    </row>
    <row r="9455" spans="1:5" ht="13.2" x14ac:dyDescent="0.25">
      <c r="A9455" s="23">
        <v>9454</v>
      </c>
      <c r="B9455" s="22" t="s">
        <v>4</v>
      </c>
      <c r="C9455" s="23" t="s">
        <v>14</v>
      </c>
      <c r="D9455" s="41">
        <v>1750</v>
      </c>
      <c r="E9455" s="23" t="s">
        <v>40</v>
      </c>
    </row>
    <row r="9456" spans="1:5" ht="13.2" x14ac:dyDescent="0.25">
      <c r="A9456" s="23">
        <v>9455</v>
      </c>
      <c r="B9456" s="22" t="s">
        <v>4</v>
      </c>
      <c r="C9456" s="23" t="s">
        <v>14</v>
      </c>
      <c r="D9456" s="41">
        <v>750</v>
      </c>
      <c r="E9456" s="23" t="s">
        <v>40</v>
      </c>
    </row>
    <row r="9457" spans="1:5" ht="13.2" x14ac:dyDescent="0.25">
      <c r="A9457" s="23">
        <v>9456</v>
      </c>
      <c r="B9457" s="22" t="s">
        <v>4</v>
      </c>
      <c r="C9457" s="23" t="s">
        <v>14</v>
      </c>
      <c r="D9457" s="41">
        <v>750</v>
      </c>
      <c r="E9457" s="23" t="s">
        <v>40</v>
      </c>
    </row>
    <row r="9458" spans="1:5" ht="13.2" x14ac:dyDescent="0.25">
      <c r="A9458" s="23">
        <v>9457</v>
      </c>
      <c r="B9458" s="22" t="s">
        <v>4</v>
      </c>
      <c r="C9458" s="23" t="s">
        <v>14</v>
      </c>
      <c r="D9458" s="41">
        <v>5000</v>
      </c>
      <c r="E9458" s="23" t="s">
        <v>40</v>
      </c>
    </row>
    <row r="9459" spans="1:5" ht="13.2" x14ac:dyDescent="0.25">
      <c r="A9459" s="23">
        <v>9458</v>
      </c>
      <c r="B9459" s="22" t="s">
        <v>4</v>
      </c>
      <c r="C9459" s="23" t="s">
        <v>10</v>
      </c>
      <c r="D9459" s="41">
        <v>5000</v>
      </c>
      <c r="E9459" s="23" t="s">
        <v>39</v>
      </c>
    </row>
    <row r="9460" spans="1:5" ht="13.2" x14ac:dyDescent="0.25">
      <c r="A9460" s="23">
        <v>9459</v>
      </c>
      <c r="B9460" s="22" t="s">
        <v>4</v>
      </c>
      <c r="C9460" s="23" t="s">
        <v>14</v>
      </c>
      <c r="D9460" s="41">
        <v>1500</v>
      </c>
      <c r="E9460" s="23" t="s">
        <v>39</v>
      </c>
    </row>
    <row r="9461" spans="1:5" ht="13.2" x14ac:dyDescent="0.25">
      <c r="A9461" s="23">
        <v>9460</v>
      </c>
      <c r="B9461" s="22" t="s">
        <v>4</v>
      </c>
      <c r="C9461" s="23" t="s">
        <v>13</v>
      </c>
      <c r="D9461" s="41">
        <v>7500</v>
      </c>
      <c r="E9461" s="23" t="s">
        <v>39</v>
      </c>
    </row>
    <row r="9462" spans="1:5" ht="13.2" x14ac:dyDescent="0.25">
      <c r="A9462" s="23">
        <v>9461</v>
      </c>
      <c r="B9462" s="22" t="s">
        <v>4</v>
      </c>
      <c r="C9462" s="23" t="s">
        <v>10</v>
      </c>
      <c r="D9462" s="41">
        <v>5000</v>
      </c>
      <c r="E9462" s="23" t="s">
        <v>39</v>
      </c>
    </row>
    <row r="9463" spans="1:5" ht="13.2" x14ac:dyDescent="0.25">
      <c r="A9463" s="23">
        <v>9462</v>
      </c>
      <c r="B9463" s="22" t="s">
        <v>4</v>
      </c>
      <c r="C9463" s="23" t="s">
        <v>14</v>
      </c>
      <c r="D9463" s="41">
        <v>2000</v>
      </c>
      <c r="E9463" s="23" t="s">
        <v>39</v>
      </c>
    </row>
    <row r="9464" spans="1:5" ht="13.2" x14ac:dyDescent="0.25">
      <c r="A9464" s="23">
        <v>9463</v>
      </c>
      <c r="B9464" s="22" t="s">
        <v>4</v>
      </c>
      <c r="C9464" s="23" t="s">
        <v>10</v>
      </c>
      <c r="D9464" s="41">
        <v>11000</v>
      </c>
      <c r="E9464" s="23" t="s">
        <v>39</v>
      </c>
    </row>
    <row r="9465" spans="1:5" ht="13.2" x14ac:dyDescent="0.25">
      <c r="A9465" s="23">
        <v>9464</v>
      </c>
      <c r="B9465" s="22" t="s">
        <v>4</v>
      </c>
      <c r="C9465" s="23" t="s">
        <v>14</v>
      </c>
      <c r="D9465" s="41">
        <v>10500</v>
      </c>
      <c r="E9465" s="23" t="s">
        <v>39</v>
      </c>
    </row>
    <row r="9466" spans="1:5" ht="13.2" x14ac:dyDescent="0.25">
      <c r="A9466" s="23">
        <v>9465</v>
      </c>
      <c r="B9466" s="22" t="s">
        <v>4</v>
      </c>
      <c r="C9466" s="23" t="s">
        <v>14</v>
      </c>
      <c r="D9466" s="41">
        <v>500</v>
      </c>
      <c r="E9466" s="23" t="s">
        <v>39</v>
      </c>
    </row>
    <row r="9467" spans="1:5" ht="13.2" x14ac:dyDescent="0.25">
      <c r="A9467" s="23">
        <v>9466</v>
      </c>
      <c r="B9467" s="22" t="s">
        <v>4</v>
      </c>
      <c r="C9467" s="23" t="s">
        <v>14</v>
      </c>
      <c r="D9467" s="41">
        <v>750</v>
      </c>
      <c r="E9467" s="23" t="s">
        <v>39</v>
      </c>
    </row>
    <row r="9468" spans="1:5" ht="13.2" x14ac:dyDescent="0.25">
      <c r="A9468" s="23">
        <v>9467</v>
      </c>
      <c r="B9468" s="22" t="s">
        <v>4</v>
      </c>
      <c r="C9468" s="23" t="s">
        <v>14</v>
      </c>
      <c r="D9468" s="41">
        <v>1750</v>
      </c>
      <c r="E9468" s="23" t="s">
        <v>39</v>
      </c>
    </row>
    <row r="9469" spans="1:5" ht="13.2" x14ac:dyDescent="0.25">
      <c r="A9469" s="23">
        <v>9468</v>
      </c>
      <c r="B9469" s="22" t="s">
        <v>4</v>
      </c>
      <c r="C9469" s="23" t="s">
        <v>14</v>
      </c>
      <c r="D9469" s="41">
        <v>2250</v>
      </c>
      <c r="E9469" s="23" t="s">
        <v>39</v>
      </c>
    </row>
    <row r="9470" spans="1:5" ht="13.2" x14ac:dyDescent="0.25">
      <c r="A9470" s="23">
        <v>9469</v>
      </c>
      <c r="B9470" s="22" t="s">
        <v>4</v>
      </c>
      <c r="C9470" s="23" t="s">
        <v>10</v>
      </c>
      <c r="D9470" s="41">
        <v>13750</v>
      </c>
      <c r="E9470" s="23" t="s">
        <v>40</v>
      </c>
    </row>
    <row r="9471" spans="1:5" ht="13.2" x14ac:dyDescent="0.25">
      <c r="A9471" s="23">
        <v>9470</v>
      </c>
      <c r="B9471" s="22" t="s">
        <v>4</v>
      </c>
      <c r="C9471" s="23" t="s">
        <v>10</v>
      </c>
      <c r="D9471" s="41">
        <v>12500</v>
      </c>
      <c r="E9471" s="23" t="s">
        <v>40</v>
      </c>
    </row>
    <row r="9472" spans="1:5" ht="13.2" x14ac:dyDescent="0.25">
      <c r="A9472" s="23">
        <v>9471</v>
      </c>
      <c r="B9472" s="22" t="s">
        <v>4</v>
      </c>
      <c r="C9472" s="23" t="s">
        <v>10</v>
      </c>
      <c r="D9472" s="41">
        <v>22000</v>
      </c>
      <c r="E9472" s="23" t="s">
        <v>40</v>
      </c>
    </row>
    <row r="9473" spans="1:5" ht="13.2" x14ac:dyDescent="0.25">
      <c r="A9473" s="23">
        <v>9472</v>
      </c>
      <c r="B9473" s="22" t="s">
        <v>4</v>
      </c>
      <c r="C9473" s="23" t="s">
        <v>14</v>
      </c>
      <c r="D9473" s="41">
        <v>23000</v>
      </c>
      <c r="E9473" s="23" t="s">
        <v>40</v>
      </c>
    </row>
    <row r="9474" spans="1:5" ht="13.2" x14ac:dyDescent="0.25">
      <c r="A9474" s="23">
        <v>9473</v>
      </c>
      <c r="B9474" s="22" t="s">
        <v>4</v>
      </c>
      <c r="C9474" s="23" t="s">
        <v>14</v>
      </c>
      <c r="D9474" s="41">
        <v>3500</v>
      </c>
      <c r="E9474" s="23" t="s">
        <v>40</v>
      </c>
    </row>
    <row r="9475" spans="1:5" ht="13.2" x14ac:dyDescent="0.25">
      <c r="A9475" s="23">
        <v>9474</v>
      </c>
      <c r="B9475" s="22" t="s">
        <v>4</v>
      </c>
      <c r="C9475" s="23" t="s">
        <v>14</v>
      </c>
      <c r="D9475" s="41">
        <v>500</v>
      </c>
      <c r="E9475" s="23" t="s">
        <v>40</v>
      </c>
    </row>
    <row r="9476" spans="1:5" ht="13.2" x14ac:dyDescent="0.25">
      <c r="A9476" s="23">
        <v>9475</v>
      </c>
      <c r="B9476" s="22" t="s">
        <v>4</v>
      </c>
      <c r="C9476" s="23" t="s">
        <v>14</v>
      </c>
      <c r="D9476" s="41">
        <v>1500</v>
      </c>
      <c r="E9476" s="23" t="s">
        <v>40</v>
      </c>
    </row>
    <row r="9477" spans="1:5" ht="13.2" x14ac:dyDescent="0.25">
      <c r="A9477" s="23">
        <v>9476</v>
      </c>
      <c r="B9477" s="22" t="s">
        <v>4</v>
      </c>
      <c r="C9477" s="23" t="s">
        <v>14</v>
      </c>
      <c r="D9477" s="41">
        <v>750</v>
      </c>
      <c r="E9477" s="23" t="s">
        <v>40</v>
      </c>
    </row>
    <row r="9478" spans="1:5" ht="13.2" x14ac:dyDescent="0.25">
      <c r="A9478" s="23">
        <v>9477</v>
      </c>
      <c r="B9478" s="22" t="s">
        <v>4</v>
      </c>
      <c r="C9478" s="23" t="s">
        <v>14</v>
      </c>
      <c r="D9478" s="41">
        <v>6750</v>
      </c>
      <c r="E9478" s="23" t="s">
        <v>40</v>
      </c>
    </row>
    <row r="9479" spans="1:5" ht="13.2" x14ac:dyDescent="0.25">
      <c r="A9479" s="23">
        <v>9478</v>
      </c>
      <c r="B9479" s="22" t="s">
        <v>4</v>
      </c>
      <c r="C9479" s="23" t="s">
        <v>14</v>
      </c>
      <c r="D9479" s="41">
        <v>3000</v>
      </c>
      <c r="E9479" s="23" t="s">
        <v>40</v>
      </c>
    </row>
    <row r="9480" spans="1:5" ht="13.2" x14ac:dyDescent="0.25">
      <c r="A9480" s="23">
        <v>9479</v>
      </c>
      <c r="B9480" s="22" t="s">
        <v>4</v>
      </c>
      <c r="C9480" s="23" t="s">
        <v>14</v>
      </c>
      <c r="D9480" s="41">
        <v>3750</v>
      </c>
      <c r="E9480" s="23" t="s">
        <v>40</v>
      </c>
    </row>
    <row r="9481" spans="1:5" ht="13.2" x14ac:dyDescent="0.25">
      <c r="A9481" s="23">
        <v>9480</v>
      </c>
      <c r="B9481" s="22" t="s">
        <v>4</v>
      </c>
      <c r="C9481" s="23" t="s">
        <v>14</v>
      </c>
      <c r="D9481" s="41">
        <v>1750</v>
      </c>
      <c r="E9481" s="23" t="s">
        <v>40</v>
      </c>
    </row>
    <row r="9482" spans="1:5" ht="13.2" x14ac:dyDescent="0.25">
      <c r="A9482" s="23">
        <v>9481</v>
      </c>
      <c r="B9482" s="22" t="s">
        <v>4</v>
      </c>
      <c r="C9482" s="23" t="s">
        <v>14</v>
      </c>
      <c r="D9482" s="41">
        <v>2250</v>
      </c>
      <c r="E9482" s="23" t="s">
        <v>40</v>
      </c>
    </row>
    <row r="9483" spans="1:5" ht="13.2" x14ac:dyDescent="0.25">
      <c r="A9483" s="23">
        <v>9482</v>
      </c>
      <c r="B9483" s="22" t="s">
        <v>4</v>
      </c>
      <c r="C9483" s="23" t="s">
        <v>14</v>
      </c>
      <c r="D9483" s="41">
        <v>4750</v>
      </c>
      <c r="E9483" s="23" t="s">
        <v>40</v>
      </c>
    </row>
    <row r="9484" spans="1:5" ht="13.2" x14ac:dyDescent="0.25">
      <c r="A9484" s="23">
        <v>9483</v>
      </c>
      <c r="B9484" s="22" t="s">
        <v>4</v>
      </c>
      <c r="C9484" s="23" t="s">
        <v>14</v>
      </c>
      <c r="D9484" s="41">
        <v>14500</v>
      </c>
      <c r="E9484" s="23" t="s">
        <v>40</v>
      </c>
    </row>
    <row r="9485" spans="1:5" ht="13.2" x14ac:dyDescent="0.25">
      <c r="A9485" s="23">
        <v>9484</v>
      </c>
      <c r="B9485" s="22" t="s">
        <v>4</v>
      </c>
      <c r="C9485" s="23" t="s">
        <v>14</v>
      </c>
      <c r="D9485" s="41">
        <v>2750</v>
      </c>
      <c r="E9485" s="23" t="s">
        <v>40</v>
      </c>
    </row>
    <row r="9486" spans="1:5" ht="13.2" x14ac:dyDescent="0.25">
      <c r="A9486" s="23">
        <v>9485</v>
      </c>
      <c r="B9486" s="22" t="s">
        <v>4</v>
      </c>
      <c r="C9486" s="23" t="s">
        <v>10</v>
      </c>
      <c r="D9486" s="41">
        <v>12500</v>
      </c>
      <c r="E9486" s="23" t="s">
        <v>39</v>
      </c>
    </row>
    <row r="9487" spans="1:5" ht="13.2" x14ac:dyDescent="0.25">
      <c r="A9487" s="23">
        <v>9486</v>
      </c>
      <c r="B9487" s="22" t="s">
        <v>4</v>
      </c>
      <c r="C9487" s="23" t="s">
        <v>14</v>
      </c>
      <c r="D9487" s="41">
        <v>21000</v>
      </c>
      <c r="E9487" s="23" t="s">
        <v>39</v>
      </c>
    </row>
    <row r="9488" spans="1:5" ht="13.2" x14ac:dyDescent="0.25">
      <c r="A9488" s="23">
        <v>9487</v>
      </c>
      <c r="B9488" s="22" t="s">
        <v>4</v>
      </c>
      <c r="C9488" s="23" t="s">
        <v>14</v>
      </c>
      <c r="D9488" s="41">
        <v>500</v>
      </c>
      <c r="E9488" s="23" t="s">
        <v>39</v>
      </c>
    </row>
    <row r="9489" spans="1:5" ht="13.2" x14ac:dyDescent="0.25">
      <c r="A9489" s="23">
        <v>9488</v>
      </c>
      <c r="B9489" s="22" t="s">
        <v>4</v>
      </c>
      <c r="C9489" s="23" t="s">
        <v>14</v>
      </c>
      <c r="D9489" s="41">
        <v>750</v>
      </c>
      <c r="E9489" s="23" t="s">
        <v>39</v>
      </c>
    </row>
    <row r="9490" spans="1:5" ht="13.2" x14ac:dyDescent="0.25">
      <c r="A9490" s="23">
        <v>9489</v>
      </c>
      <c r="B9490" s="22" t="s">
        <v>4</v>
      </c>
      <c r="C9490" s="23" t="s">
        <v>14</v>
      </c>
      <c r="D9490" s="41">
        <v>1750</v>
      </c>
      <c r="E9490" s="23" t="s">
        <v>39</v>
      </c>
    </row>
    <row r="9491" spans="1:5" ht="13.2" x14ac:dyDescent="0.25">
      <c r="A9491" s="23">
        <v>9490</v>
      </c>
      <c r="B9491" s="22" t="s">
        <v>4</v>
      </c>
      <c r="C9491" s="23" t="s">
        <v>14</v>
      </c>
      <c r="D9491" s="41">
        <v>7500</v>
      </c>
      <c r="E9491" s="23" t="s">
        <v>39</v>
      </c>
    </row>
    <row r="9492" spans="1:5" ht="13.2" x14ac:dyDescent="0.25">
      <c r="A9492" s="23">
        <v>9491</v>
      </c>
      <c r="B9492" s="22" t="s">
        <v>4</v>
      </c>
      <c r="C9492" s="23" t="s">
        <v>14</v>
      </c>
      <c r="D9492" s="41">
        <v>2750</v>
      </c>
      <c r="E9492" s="23" t="s">
        <v>39</v>
      </c>
    </row>
    <row r="9493" spans="1:5" ht="13.2" x14ac:dyDescent="0.25">
      <c r="A9493" s="23">
        <v>9492</v>
      </c>
      <c r="B9493" s="22" t="s">
        <v>4</v>
      </c>
      <c r="C9493" s="23" t="s">
        <v>13</v>
      </c>
      <c r="D9493" s="41">
        <v>11250</v>
      </c>
      <c r="E9493" s="23" t="s">
        <v>39</v>
      </c>
    </row>
    <row r="9494" spans="1:5" ht="13.2" x14ac:dyDescent="0.25">
      <c r="A9494" s="23">
        <v>9493</v>
      </c>
      <c r="B9494" s="22" t="s">
        <v>4</v>
      </c>
      <c r="C9494" s="23" t="s">
        <v>12</v>
      </c>
      <c r="D9494" s="41">
        <v>12500</v>
      </c>
      <c r="E9494" s="23" t="s">
        <v>39</v>
      </c>
    </row>
    <row r="9495" spans="1:5" ht="13.2" x14ac:dyDescent="0.25">
      <c r="A9495" s="23">
        <v>9494</v>
      </c>
      <c r="B9495" s="22" t="s">
        <v>4</v>
      </c>
      <c r="C9495" s="23" t="s">
        <v>10</v>
      </c>
      <c r="D9495" s="41">
        <v>7500</v>
      </c>
      <c r="E9495" s="23" t="s">
        <v>39</v>
      </c>
    </row>
    <row r="9496" spans="1:5" ht="13.2" x14ac:dyDescent="0.25">
      <c r="A9496" s="23">
        <v>9495</v>
      </c>
      <c r="B9496" s="22" t="s">
        <v>4</v>
      </c>
      <c r="C9496" s="23" t="s">
        <v>14</v>
      </c>
      <c r="D9496" s="41">
        <v>5500</v>
      </c>
      <c r="E9496" s="23" t="s">
        <v>39</v>
      </c>
    </row>
    <row r="9497" spans="1:5" ht="13.2" x14ac:dyDescent="0.25">
      <c r="A9497" s="23">
        <v>9496</v>
      </c>
      <c r="B9497" s="22" t="s">
        <v>4</v>
      </c>
      <c r="C9497" s="23" t="s">
        <v>14</v>
      </c>
      <c r="D9497" s="41">
        <v>500</v>
      </c>
      <c r="E9497" s="23" t="s">
        <v>39</v>
      </c>
    </row>
    <row r="9498" spans="1:5" ht="13.2" x14ac:dyDescent="0.25">
      <c r="A9498" s="23">
        <v>9497</v>
      </c>
      <c r="B9498" s="22" t="s">
        <v>4</v>
      </c>
      <c r="C9498" s="23" t="s">
        <v>14</v>
      </c>
      <c r="D9498" s="41">
        <v>750</v>
      </c>
      <c r="E9498" s="23" t="s">
        <v>39</v>
      </c>
    </row>
    <row r="9499" spans="1:5" ht="13.2" x14ac:dyDescent="0.25">
      <c r="A9499" s="23">
        <v>9498</v>
      </c>
      <c r="B9499" s="22" t="s">
        <v>4</v>
      </c>
      <c r="C9499" s="23" t="s">
        <v>12</v>
      </c>
      <c r="D9499" s="41">
        <v>10000</v>
      </c>
      <c r="E9499" s="23" t="s">
        <v>39</v>
      </c>
    </row>
    <row r="9500" spans="1:5" ht="13.2" x14ac:dyDescent="0.25">
      <c r="A9500" s="23">
        <v>9499</v>
      </c>
      <c r="B9500" s="22" t="s">
        <v>4</v>
      </c>
      <c r="C9500" s="23" t="s">
        <v>13</v>
      </c>
      <c r="D9500" s="41">
        <v>3750</v>
      </c>
      <c r="E9500" s="23" t="s">
        <v>39</v>
      </c>
    </row>
    <row r="9501" spans="1:5" ht="13.2" x14ac:dyDescent="0.25">
      <c r="A9501" s="23">
        <v>9500</v>
      </c>
      <c r="B9501" s="22" t="s">
        <v>4</v>
      </c>
      <c r="C9501" s="23" t="s">
        <v>10</v>
      </c>
      <c r="D9501" s="41">
        <v>5000</v>
      </c>
      <c r="E9501" s="23" t="s">
        <v>39</v>
      </c>
    </row>
    <row r="9502" spans="1:5" ht="13.2" x14ac:dyDescent="0.25">
      <c r="A9502" s="23">
        <v>9501</v>
      </c>
      <c r="B9502" s="22" t="s">
        <v>4</v>
      </c>
      <c r="C9502" s="23" t="s">
        <v>14</v>
      </c>
      <c r="D9502" s="41">
        <v>3250</v>
      </c>
      <c r="E9502" s="23" t="s">
        <v>39</v>
      </c>
    </row>
    <row r="9503" spans="1:5" ht="13.2" x14ac:dyDescent="0.25">
      <c r="A9503" s="23">
        <v>9502</v>
      </c>
      <c r="B9503" s="22" t="s">
        <v>4</v>
      </c>
      <c r="C9503" s="23" t="s">
        <v>14</v>
      </c>
      <c r="D9503" s="41">
        <v>6250</v>
      </c>
      <c r="E9503" s="23" t="s">
        <v>39</v>
      </c>
    </row>
    <row r="9504" spans="1:5" ht="13.2" x14ac:dyDescent="0.25">
      <c r="A9504" s="23">
        <v>9503</v>
      </c>
      <c r="B9504" s="22" t="s">
        <v>4</v>
      </c>
      <c r="C9504" s="23" t="s">
        <v>10</v>
      </c>
      <c r="D9504" s="41">
        <v>5000</v>
      </c>
      <c r="E9504" s="23" t="s">
        <v>39</v>
      </c>
    </row>
    <row r="9505" spans="1:5" ht="13.2" x14ac:dyDescent="0.25">
      <c r="A9505" s="23">
        <v>9504</v>
      </c>
      <c r="B9505" s="22" t="s">
        <v>4</v>
      </c>
      <c r="C9505" s="23" t="s">
        <v>14</v>
      </c>
      <c r="D9505" s="41">
        <v>6250</v>
      </c>
      <c r="E9505" s="23" t="s">
        <v>39</v>
      </c>
    </row>
    <row r="9506" spans="1:5" ht="13.2" x14ac:dyDescent="0.25">
      <c r="A9506" s="23">
        <v>9505</v>
      </c>
      <c r="B9506" s="22" t="s">
        <v>4</v>
      </c>
      <c r="C9506" s="23" t="s">
        <v>10</v>
      </c>
      <c r="D9506" s="41">
        <v>7500</v>
      </c>
      <c r="E9506" s="23" t="s">
        <v>40</v>
      </c>
    </row>
    <row r="9507" spans="1:5" ht="13.2" x14ac:dyDescent="0.25">
      <c r="A9507" s="23">
        <v>9506</v>
      </c>
      <c r="B9507" s="22" t="s">
        <v>4</v>
      </c>
      <c r="C9507" s="23" t="s">
        <v>14</v>
      </c>
      <c r="D9507" s="41">
        <v>13750</v>
      </c>
      <c r="E9507" s="23" t="s">
        <v>40</v>
      </c>
    </row>
    <row r="9508" spans="1:5" ht="13.2" x14ac:dyDescent="0.25">
      <c r="A9508" s="23">
        <v>9507</v>
      </c>
      <c r="B9508" s="22" t="s">
        <v>4</v>
      </c>
      <c r="C9508" s="23" t="s">
        <v>13</v>
      </c>
      <c r="D9508" s="41">
        <v>7500</v>
      </c>
      <c r="E9508" s="23" t="s">
        <v>39</v>
      </c>
    </row>
    <row r="9509" spans="1:5" ht="13.2" x14ac:dyDescent="0.25">
      <c r="A9509" s="23">
        <v>9508</v>
      </c>
      <c r="B9509" s="22" t="s">
        <v>4</v>
      </c>
      <c r="C9509" s="23" t="s">
        <v>13</v>
      </c>
      <c r="D9509" s="41">
        <v>7500</v>
      </c>
      <c r="E9509" s="23" t="s">
        <v>39</v>
      </c>
    </row>
    <row r="9510" spans="1:5" ht="13.2" x14ac:dyDescent="0.25">
      <c r="A9510" s="23">
        <v>9509</v>
      </c>
      <c r="B9510" s="22" t="s">
        <v>4</v>
      </c>
      <c r="C9510" s="23" t="s">
        <v>13</v>
      </c>
      <c r="D9510" s="41">
        <v>7500</v>
      </c>
      <c r="E9510" s="23" t="s">
        <v>39</v>
      </c>
    </row>
    <row r="9511" spans="1:5" ht="13.2" x14ac:dyDescent="0.25">
      <c r="A9511" s="23">
        <v>9510</v>
      </c>
      <c r="B9511" s="22" t="s">
        <v>4</v>
      </c>
      <c r="C9511" s="23" t="s">
        <v>13</v>
      </c>
      <c r="D9511" s="41">
        <v>3750</v>
      </c>
      <c r="E9511" s="23" t="s">
        <v>39</v>
      </c>
    </row>
    <row r="9512" spans="1:5" ht="13.2" x14ac:dyDescent="0.25">
      <c r="A9512" s="23">
        <v>9511</v>
      </c>
      <c r="B9512" s="22" t="s">
        <v>4</v>
      </c>
      <c r="C9512" s="23" t="s">
        <v>13</v>
      </c>
      <c r="D9512" s="41">
        <v>7500</v>
      </c>
      <c r="E9512" s="23" t="s">
        <v>39</v>
      </c>
    </row>
    <row r="9513" spans="1:5" ht="13.2" x14ac:dyDescent="0.25">
      <c r="A9513" s="23">
        <v>9512</v>
      </c>
      <c r="B9513" s="22" t="s">
        <v>4</v>
      </c>
      <c r="C9513" s="23" t="s">
        <v>11</v>
      </c>
      <c r="D9513" s="41">
        <v>6750</v>
      </c>
      <c r="E9513" s="23" t="s">
        <v>40</v>
      </c>
    </row>
    <row r="9514" spans="1:5" ht="13.2" x14ac:dyDescent="0.25">
      <c r="A9514" s="23">
        <v>9513</v>
      </c>
      <c r="B9514" s="22" t="s">
        <v>4</v>
      </c>
      <c r="C9514" s="23" t="s">
        <v>10</v>
      </c>
      <c r="D9514" s="41">
        <v>7500</v>
      </c>
      <c r="E9514" s="23" t="s">
        <v>40</v>
      </c>
    </row>
    <row r="9515" spans="1:5" ht="13.2" x14ac:dyDescent="0.25">
      <c r="A9515" s="23">
        <v>9514</v>
      </c>
      <c r="B9515" s="22" t="s">
        <v>4</v>
      </c>
      <c r="C9515" s="23" t="s">
        <v>14</v>
      </c>
      <c r="D9515" s="41">
        <v>19000</v>
      </c>
      <c r="E9515" s="23" t="s">
        <v>40</v>
      </c>
    </row>
    <row r="9516" spans="1:5" ht="13.2" x14ac:dyDescent="0.25">
      <c r="A9516" s="23">
        <v>9515</v>
      </c>
      <c r="B9516" s="22" t="s">
        <v>4</v>
      </c>
      <c r="C9516" s="23" t="s">
        <v>14</v>
      </c>
      <c r="D9516" s="41">
        <v>6000</v>
      </c>
      <c r="E9516" s="23" t="s">
        <v>40</v>
      </c>
    </row>
    <row r="9517" spans="1:5" ht="13.2" x14ac:dyDescent="0.25">
      <c r="A9517" s="23">
        <v>9516</v>
      </c>
      <c r="B9517" s="22" t="s">
        <v>4</v>
      </c>
      <c r="C9517" s="23" t="s">
        <v>14</v>
      </c>
      <c r="D9517" s="41">
        <v>2750</v>
      </c>
      <c r="E9517" s="23" t="s">
        <v>40</v>
      </c>
    </row>
    <row r="9518" spans="1:5" ht="13.2" x14ac:dyDescent="0.25">
      <c r="A9518" s="23">
        <v>9517</v>
      </c>
      <c r="B9518" s="22" t="s">
        <v>4</v>
      </c>
      <c r="C9518" s="23" t="s">
        <v>14</v>
      </c>
      <c r="D9518" s="41">
        <v>1750</v>
      </c>
      <c r="E9518" s="23" t="s">
        <v>40</v>
      </c>
    </row>
    <row r="9519" spans="1:5" ht="13.2" x14ac:dyDescent="0.25">
      <c r="A9519" s="23">
        <v>9518</v>
      </c>
      <c r="B9519" s="22" t="s">
        <v>4</v>
      </c>
      <c r="C9519" s="23" t="s">
        <v>10</v>
      </c>
      <c r="D9519" s="41">
        <v>5000</v>
      </c>
      <c r="E9519" s="23" t="s">
        <v>39</v>
      </c>
    </row>
    <row r="9520" spans="1:5" ht="13.2" x14ac:dyDescent="0.25">
      <c r="A9520" s="23">
        <v>9519</v>
      </c>
      <c r="B9520" s="22" t="s">
        <v>4</v>
      </c>
      <c r="C9520" s="23" t="s">
        <v>14</v>
      </c>
      <c r="D9520" s="41">
        <v>3250</v>
      </c>
      <c r="E9520" s="23" t="s">
        <v>39</v>
      </c>
    </row>
    <row r="9521" spans="1:5" ht="13.2" x14ac:dyDescent="0.25">
      <c r="A9521" s="23">
        <v>9520</v>
      </c>
      <c r="B9521" s="22" t="s">
        <v>4</v>
      </c>
      <c r="C9521" s="23" t="s">
        <v>14</v>
      </c>
      <c r="D9521" s="41">
        <v>1500</v>
      </c>
      <c r="E9521" s="23" t="s">
        <v>39</v>
      </c>
    </row>
    <row r="9522" spans="1:5" ht="13.2" x14ac:dyDescent="0.25">
      <c r="A9522" s="23">
        <v>9521</v>
      </c>
      <c r="B9522" s="22" t="s">
        <v>4</v>
      </c>
      <c r="C9522" s="23" t="s">
        <v>13</v>
      </c>
      <c r="D9522" s="41">
        <v>11250</v>
      </c>
      <c r="E9522" s="23" t="s">
        <v>39</v>
      </c>
    </row>
    <row r="9523" spans="1:5" ht="13.2" x14ac:dyDescent="0.25">
      <c r="A9523" s="23">
        <v>9522</v>
      </c>
      <c r="B9523" s="22" t="s">
        <v>4</v>
      </c>
      <c r="C9523" s="23" t="s">
        <v>12</v>
      </c>
      <c r="D9523" s="41">
        <v>12500</v>
      </c>
      <c r="E9523" s="23" t="s">
        <v>39</v>
      </c>
    </row>
    <row r="9524" spans="1:5" ht="13.2" x14ac:dyDescent="0.25">
      <c r="A9524" s="23">
        <v>9523</v>
      </c>
      <c r="B9524" s="22" t="s">
        <v>4</v>
      </c>
      <c r="C9524" s="23" t="s">
        <v>14</v>
      </c>
      <c r="D9524" s="41">
        <v>11500</v>
      </c>
      <c r="E9524" s="23" t="s">
        <v>39</v>
      </c>
    </row>
    <row r="9525" spans="1:5" ht="13.2" x14ac:dyDescent="0.25">
      <c r="A9525" s="23">
        <v>9524</v>
      </c>
      <c r="B9525" s="22" t="s">
        <v>4</v>
      </c>
      <c r="C9525" s="23" t="s">
        <v>11</v>
      </c>
      <c r="D9525" s="41">
        <v>8250</v>
      </c>
      <c r="E9525" s="23" t="s">
        <v>39</v>
      </c>
    </row>
    <row r="9526" spans="1:5" ht="13.2" x14ac:dyDescent="0.25">
      <c r="A9526" s="23">
        <v>9525</v>
      </c>
      <c r="B9526" s="22" t="s">
        <v>4</v>
      </c>
      <c r="C9526" s="23" t="s">
        <v>10</v>
      </c>
      <c r="D9526" s="41">
        <v>10000</v>
      </c>
      <c r="E9526" s="23" t="s">
        <v>39</v>
      </c>
    </row>
    <row r="9527" spans="1:5" ht="13.2" x14ac:dyDescent="0.25">
      <c r="A9527" s="23">
        <v>9526</v>
      </c>
      <c r="B9527" s="22" t="s">
        <v>4</v>
      </c>
      <c r="C9527" s="23" t="s">
        <v>14</v>
      </c>
      <c r="D9527" s="41">
        <v>13250</v>
      </c>
      <c r="E9527" s="23" t="s">
        <v>39</v>
      </c>
    </row>
    <row r="9528" spans="1:5" ht="13.2" x14ac:dyDescent="0.25">
      <c r="A9528" s="23">
        <v>9527</v>
      </c>
      <c r="B9528" s="22" t="s">
        <v>4</v>
      </c>
      <c r="C9528" s="23" t="s">
        <v>14</v>
      </c>
      <c r="D9528" s="41">
        <v>5500</v>
      </c>
      <c r="E9528" s="23" t="s">
        <v>39</v>
      </c>
    </row>
    <row r="9529" spans="1:5" ht="13.2" x14ac:dyDescent="0.25">
      <c r="A9529" s="23">
        <v>9528</v>
      </c>
      <c r="B9529" s="22" t="s">
        <v>4</v>
      </c>
      <c r="C9529" s="23" t="s">
        <v>14</v>
      </c>
      <c r="D9529" s="41">
        <v>22000</v>
      </c>
      <c r="E9529" s="23" t="s">
        <v>39</v>
      </c>
    </row>
    <row r="9530" spans="1:5" ht="13.2" x14ac:dyDescent="0.25">
      <c r="A9530" s="23">
        <v>9529</v>
      </c>
      <c r="B9530" s="22" t="s">
        <v>4</v>
      </c>
      <c r="C9530" s="23" t="s">
        <v>10</v>
      </c>
      <c r="D9530" s="41">
        <v>5000</v>
      </c>
      <c r="E9530" s="23" t="s">
        <v>39</v>
      </c>
    </row>
    <row r="9531" spans="1:5" ht="13.2" x14ac:dyDescent="0.25">
      <c r="A9531" s="23">
        <v>9530</v>
      </c>
      <c r="B9531" s="22" t="s">
        <v>4</v>
      </c>
      <c r="C9531" s="23" t="s">
        <v>14</v>
      </c>
      <c r="D9531" s="41">
        <v>4250</v>
      </c>
      <c r="E9531" s="23" t="s">
        <v>39</v>
      </c>
    </row>
    <row r="9532" spans="1:5" ht="13.2" x14ac:dyDescent="0.25">
      <c r="A9532" s="23">
        <v>9531</v>
      </c>
      <c r="B9532" s="22" t="s">
        <v>4</v>
      </c>
      <c r="C9532" s="23" t="s">
        <v>10</v>
      </c>
      <c r="D9532" s="41">
        <v>7500</v>
      </c>
      <c r="E9532" s="23" t="s">
        <v>39</v>
      </c>
    </row>
    <row r="9533" spans="1:5" ht="13.2" x14ac:dyDescent="0.25">
      <c r="A9533" s="23">
        <v>9532</v>
      </c>
      <c r="B9533" s="22" t="s">
        <v>4</v>
      </c>
      <c r="C9533" s="23" t="s">
        <v>10</v>
      </c>
      <c r="D9533" s="41">
        <v>5000</v>
      </c>
      <c r="E9533" s="23" t="s">
        <v>40</v>
      </c>
    </row>
    <row r="9534" spans="1:5" ht="13.2" x14ac:dyDescent="0.25">
      <c r="A9534" s="23">
        <v>9533</v>
      </c>
      <c r="B9534" s="22" t="s">
        <v>4</v>
      </c>
      <c r="C9534" s="23" t="s">
        <v>14</v>
      </c>
      <c r="D9534" s="41">
        <v>2750</v>
      </c>
      <c r="E9534" s="23" t="s">
        <v>40</v>
      </c>
    </row>
    <row r="9535" spans="1:5" ht="13.2" x14ac:dyDescent="0.25">
      <c r="A9535" s="23">
        <v>9534</v>
      </c>
      <c r="B9535" s="22" t="s">
        <v>4</v>
      </c>
      <c r="C9535" s="23" t="s">
        <v>14</v>
      </c>
      <c r="D9535" s="41">
        <v>1250</v>
      </c>
      <c r="E9535" s="23" t="s">
        <v>40</v>
      </c>
    </row>
    <row r="9536" spans="1:5" ht="13.2" x14ac:dyDescent="0.25">
      <c r="A9536" s="23">
        <v>9535</v>
      </c>
      <c r="B9536" s="22" t="s">
        <v>4</v>
      </c>
      <c r="C9536" s="23" t="s">
        <v>14</v>
      </c>
      <c r="D9536" s="41">
        <v>1000</v>
      </c>
      <c r="E9536" s="23" t="s">
        <v>40</v>
      </c>
    </row>
    <row r="9537" spans="1:5" ht="13.2" x14ac:dyDescent="0.25">
      <c r="A9537" s="23">
        <v>9536</v>
      </c>
      <c r="B9537" s="22" t="s">
        <v>4</v>
      </c>
      <c r="C9537" s="23" t="s">
        <v>13</v>
      </c>
      <c r="D9537" s="41">
        <v>3750</v>
      </c>
      <c r="E9537" s="23" t="s">
        <v>39</v>
      </c>
    </row>
    <row r="9538" spans="1:5" ht="13.2" x14ac:dyDescent="0.25">
      <c r="A9538" s="23">
        <v>9537</v>
      </c>
      <c r="B9538" s="22" t="s">
        <v>4</v>
      </c>
      <c r="C9538" s="23" t="s">
        <v>10</v>
      </c>
      <c r="D9538" s="41">
        <v>2500</v>
      </c>
      <c r="E9538" s="23" t="s">
        <v>40</v>
      </c>
    </row>
    <row r="9539" spans="1:5" ht="13.2" x14ac:dyDescent="0.25">
      <c r="A9539" s="23">
        <v>9538</v>
      </c>
      <c r="B9539" s="22" t="s">
        <v>4</v>
      </c>
      <c r="C9539" s="23" t="s">
        <v>10</v>
      </c>
      <c r="D9539" s="41">
        <v>2500</v>
      </c>
      <c r="E9539" s="23" t="s">
        <v>40</v>
      </c>
    </row>
    <row r="9540" spans="1:5" ht="13.2" x14ac:dyDescent="0.25">
      <c r="A9540" s="23">
        <v>9539</v>
      </c>
      <c r="B9540" s="22" t="s">
        <v>4</v>
      </c>
      <c r="C9540" s="23" t="s">
        <v>13</v>
      </c>
      <c r="D9540" s="41">
        <v>3750</v>
      </c>
      <c r="E9540" s="23" t="s">
        <v>39</v>
      </c>
    </row>
    <row r="9541" spans="1:5" ht="13.2" x14ac:dyDescent="0.25">
      <c r="A9541" s="23">
        <v>9540</v>
      </c>
      <c r="B9541" s="22" t="s">
        <v>4</v>
      </c>
      <c r="C9541" s="23" t="s">
        <v>10</v>
      </c>
      <c r="D9541" s="41">
        <v>5000</v>
      </c>
      <c r="E9541" s="23" t="s">
        <v>40</v>
      </c>
    </row>
    <row r="9542" spans="1:5" ht="13.2" x14ac:dyDescent="0.25">
      <c r="A9542" s="23">
        <v>9541</v>
      </c>
      <c r="B9542" s="22" t="s">
        <v>4</v>
      </c>
      <c r="C9542" s="23" t="s">
        <v>14</v>
      </c>
      <c r="D9542" s="41">
        <v>9250</v>
      </c>
      <c r="E9542" s="23" t="s">
        <v>40</v>
      </c>
    </row>
    <row r="9543" spans="1:5" ht="13.2" x14ac:dyDescent="0.25">
      <c r="A9543" s="23">
        <v>9542</v>
      </c>
      <c r="B9543" s="22" t="s">
        <v>4</v>
      </c>
      <c r="C9543" s="23" t="s">
        <v>14</v>
      </c>
      <c r="D9543" s="41">
        <v>6000</v>
      </c>
      <c r="E9543" s="23" t="s">
        <v>40</v>
      </c>
    </row>
    <row r="9544" spans="1:5" ht="13.2" x14ac:dyDescent="0.25">
      <c r="A9544" s="23">
        <v>9543</v>
      </c>
      <c r="B9544" s="22" t="s">
        <v>4</v>
      </c>
      <c r="C9544" s="23" t="s">
        <v>10</v>
      </c>
      <c r="D9544" s="41">
        <v>5000</v>
      </c>
      <c r="E9544" s="23" t="s">
        <v>40</v>
      </c>
    </row>
    <row r="9545" spans="1:5" ht="13.2" x14ac:dyDescent="0.25">
      <c r="A9545" s="23">
        <v>9544</v>
      </c>
      <c r="B9545" s="22" t="s">
        <v>4</v>
      </c>
      <c r="C9545" s="23" t="s">
        <v>14</v>
      </c>
      <c r="D9545" s="41">
        <v>500</v>
      </c>
      <c r="E9545" s="23" t="s">
        <v>40</v>
      </c>
    </row>
    <row r="9546" spans="1:5" ht="13.2" x14ac:dyDescent="0.25">
      <c r="A9546" s="23">
        <v>9545</v>
      </c>
      <c r="B9546" s="22" t="s">
        <v>4</v>
      </c>
      <c r="C9546" s="23" t="s">
        <v>10</v>
      </c>
      <c r="D9546" s="41">
        <v>5000</v>
      </c>
      <c r="E9546" s="23" t="s">
        <v>39</v>
      </c>
    </row>
    <row r="9547" spans="1:5" ht="13.2" x14ac:dyDescent="0.25">
      <c r="A9547" s="23">
        <v>9546</v>
      </c>
      <c r="B9547" s="22" t="s">
        <v>4</v>
      </c>
      <c r="C9547" s="23" t="s">
        <v>14</v>
      </c>
      <c r="D9547" s="41">
        <v>5500</v>
      </c>
      <c r="E9547" s="23" t="s">
        <v>39</v>
      </c>
    </row>
    <row r="9548" spans="1:5" ht="13.2" x14ac:dyDescent="0.25">
      <c r="A9548" s="23">
        <v>9547</v>
      </c>
      <c r="B9548" s="22" t="s">
        <v>4</v>
      </c>
      <c r="C9548" s="23" t="s">
        <v>13</v>
      </c>
      <c r="D9548" s="41">
        <v>3750</v>
      </c>
      <c r="E9548" s="23" t="s">
        <v>39</v>
      </c>
    </row>
    <row r="9549" spans="1:5" ht="13.2" x14ac:dyDescent="0.25">
      <c r="A9549" s="23">
        <v>9548</v>
      </c>
      <c r="B9549" s="22" t="s">
        <v>4</v>
      </c>
      <c r="C9549" s="23" t="s">
        <v>12</v>
      </c>
      <c r="D9549" s="41">
        <v>8750</v>
      </c>
      <c r="E9549" s="23" t="s">
        <v>39</v>
      </c>
    </row>
    <row r="9550" spans="1:5" ht="13.2" x14ac:dyDescent="0.25">
      <c r="A9550" s="23">
        <v>9549</v>
      </c>
      <c r="B9550" s="22" t="s">
        <v>4</v>
      </c>
      <c r="C9550" s="23" t="s">
        <v>10</v>
      </c>
      <c r="D9550" s="41">
        <v>11000</v>
      </c>
      <c r="E9550" s="23" t="s">
        <v>39</v>
      </c>
    </row>
    <row r="9551" spans="1:5" ht="13.2" x14ac:dyDescent="0.25">
      <c r="A9551" s="23">
        <v>9550</v>
      </c>
      <c r="B9551" s="22" t="s">
        <v>4</v>
      </c>
      <c r="C9551" s="23" t="s">
        <v>14</v>
      </c>
      <c r="D9551" s="41">
        <v>17250</v>
      </c>
      <c r="E9551" s="23" t="s">
        <v>39</v>
      </c>
    </row>
    <row r="9552" spans="1:5" ht="13.2" x14ac:dyDescent="0.25">
      <c r="A9552" s="23">
        <v>9551</v>
      </c>
      <c r="B9552" s="22" t="s">
        <v>4</v>
      </c>
      <c r="C9552" s="23" t="s">
        <v>14</v>
      </c>
      <c r="D9552" s="41">
        <v>500</v>
      </c>
      <c r="E9552" s="23" t="s">
        <v>39</v>
      </c>
    </row>
    <row r="9553" spans="1:5" ht="13.2" x14ac:dyDescent="0.25">
      <c r="A9553" s="23">
        <v>9552</v>
      </c>
      <c r="B9553" s="22" t="s">
        <v>4</v>
      </c>
      <c r="C9553" s="23" t="s">
        <v>14</v>
      </c>
      <c r="D9553" s="41">
        <v>750</v>
      </c>
      <c r="E9553" s="23" t="s">
        <v>39</v>
      </c>
    </row>
    <row r="9554" spans="1:5" ht="13.2" x14ac:dyDescent="0.25">
      <c r="A9554" s="23">
        <v>9553</v>
      </c>
      <c r="B9554" s="22" t="s">
        <v>4</v>
      </c>
      <c r="C9554" s="23" t="s">
        <v>14</v>
      </c>
      <c r="D9554" s="41">
        <v>1750</v>
      </c>
      <c r="E9554" s="23" t="s">
        <v>39</v>
      </c>
    </row>
    <row r="9555" spans="1:5" ht="13.2" x14ac:dyDescent="0.25">
      <c r="A9555" s="23">
        <v>9554</v>
      </c>
      <c r="B9555" s="22" t="s">
        <v>4</v>
      </c>
      <c r="C9555" s="23" t="s">
        <v>14</v>
      </c>
      <c r="D9555" s="41">
        <v>5500</v>
      </c>
      <c r="E9555" s="23" t="s">
        <v>39</v>
      </c>
    </row>
    <row r="9556" spans="1:5" ht="13.2" x14ac:dyDescent="0.25">
      <c r="A9556" s="23">
        <v>9555</v>
      </c>
      <c r="B9556" s="22" t="s">
        <v>4</v>
      </c>
      <c r="C9556" s="23" t="s">
        <v>14</v>
      </c>
      <c r="D9556" s="41">
        <v>3750</v>
      </c>
      <c r="E9556" s="23" t="s">
        <v>39</v>
      </c>
    </row>
    <row r="9557" spans="1:5" ht="13.2" x14ac:dyDescent="0.25">
      <c r="A9557" s="23">
        <v>9556</v>
      </c>
      <c r="B9557" s="22" t="s">
        <v>4</v>
      </c>
      <c r="C9557" s="23" t="s">
        <v>13</v>
      </c>
      <c r="D9557" s="41">
        <v>7500</v>
      </c>
      <c r="E9557" s="23" t="s">
        <v>39</v>
      </c>
    </row>
    <row r="9558" spans="1:5" ht="13.2" x14ac:dyDescent="0.25">
      <c r="A9558" s="23">
        <v>9557</v>
      </c>
      <c r="B9558" s="22" t="s">
        <v>4</v>
      </c>
      <c r="C9558" s="23" t="s">
        <v>12</v>
      </c>
      <c r="D9558" s="41">
        <v>10000</v>
      </c>
      <c r="E9558" s="23" t="s">
        <v>39</v>
      </c>
    </row>
    <row r="9559" spans="1:5" ht="13.2" x14ac:dyDescent="0.25">
      <c r="A9559" s="23">
        <v>9558</v>
      </c>
      <c r="B9559" s="22" t="s">
        <v>4</v>
      </c>
      <c r="C9559" s="23" t="s">
        <v>11</v>
      </c>
      <c r="D9559" s="41">
        <v>5000</v>
      </c>
      <c r="E9559" s="23" t="s">
        <v>39</v>
      </c>
    </row>
    <row r="9560" spans="1:5" ht="13.2" x14ac:dyDescent="0.25">
      <c r="A9560" s="23">
        <v>9559</v>
      </c>
      <c r="B9560" s="22" t="s">
        <v>4</v>
      </c>
      <c r="C9560" s="23" t="s">
        <v>10</v>
      </c>
      <c r="D9560" s="41">
        <v>11000</v>
      </c>
      <c r="E9560" s="23" t="s">
        <v>39</v>
      </c>
    </row>
    <row r="9561" spans="1:5" ht="13.2" x14ac:dyDescent="0.25">
      <c r="A9561" s="23">
        <v>9560</v>
      </c>
      <c r="B9561" s="22" t="s">
        <v>4</v>
      </c>
      <c r="C9561" s="23" t="s">
        <v>14</v>
      </c>
      <c r="D9561" s="41">
        <v>10500</v>
      </c>
      <c r="E9561" s="23" t="s">
        <v>39</v>
      </c>
    </row>
    <row r="9562" spans="1:5" ht="13.2" x14ac:dyDescent="0.25">
      <c r="A9562" s="23">
        <v>9561</v>
      </c>
      <c r="B9562" s="22" t="s">
        <v>4</v>
      </c>
      <c r="C9562" s="23" t="s">
        <v>14</v>
      </c>
      <c r="D9562" s="41">
        <v>4250</v>
      </c>
      <c r="E9562" s="23" t="s">
        <v>39</v>
      </c>
    </row>
    <row r="9563" spans="1:5" ht="13.2" x14ac:dyDescent="0.25">
      <c r="A9563" s="23">
        <v>9562</v>
      </c>
      <c r="B9563" s="22" t="s">
        <v>4</v>
      </c>
      <c r="C9563" s="23" t="s">
        <v>14</v>
      </c>
      <c r="D9563" s="41">
        <v>750</v>
      </c>
      <c r="E9563" s="23" t="s">
        <v>39</v>
      </c>
    </row>
    <row r="9564" spans="1:5" ht="13.2" x14ac:dyDescent="0.25">
      <c r="A9564" s="23">
        <v>9563</v>
      </c>
      <c r="B9564" s="22" t="s">
        <v>4</v>
      </c>
      <c r="C9564" s="23" t="s">
        <v>14</v>
      </c>
      <c r="D9564" s="41">
        <v>1750</v>
      </c>
      <c r="E9564" s="23" t="s">
        <v>39</v>
      </c>
    </row>
    <row r="9565" spans="1:5" ht="13.2" x14ac:dyDescent="0.25">
      <c r="A9565" s="23">
        <v>9564</v>
      </c>
      <c r="B9565" s="22" t="s">
        <v>4</v>
      </c>
      <c r="C9565" s="23" t="s">
        <v>13</v>
      </c>
      <c r="D9565" s="41">
        <v>11250</v>
      </c>
      <c r="E9565" s="23" t="s">
        <v>39</v>
      </c>
    </row>
    <row r="9566" spans="1:5" ht="13.2" x14ac:dyDescent="0.25">
      <c r="A9566" s="23">
        <v>9565</v>
      </c>
      <c r="B9566" s="22" t="s">
        <v>4</v>
      </c>
      <c r="C9566" s="23" t="s">
        <v>12</v>
      </c>
      <c r="D9566" s="41">
        <v>12500</v>
      </c>
      <c r="E9566" s="23" t="s">
        <v>39</v>
      </c>
    </row>
    <row r="9567" spans="1:5" ht="13.2" x14ac:dyDescent="0.25">
      <c r="A9567" s="23">
        <v>9566</v>
      </c>
      <c r="B9567" s="22" t="s">
        <v>4</v>
      </c>
      <c r="C9567" s="23" t="s">
        <v>11</v>
      </c>
      <c r="D9567" s="41">
        <v>5000</v>
      </c>
      <c r="E9567" s="23" t="s">
        <v>39</v>
      </c>
    </row>
    <row r="9568" spans="1:5" ht="13.2" x14ac:dyDescent="0.25">
      <c r="A9568" s="23">
        <v>9567</v>
      </c>
      <c r="B9568" s="22" t="s">
        <v>4</v>
      </c>
      <c r="C9568" s="23" t="s">
        <v>10</v>
      </c>
      <c r="D9568" s="41">
        <v>2500</v>
      </c>
      <c r="E9568" s="23" t="s">
        <v>39</v>
      </c>
    </row>
    <row r="9569" spans="1:5" ht="13.2" x14ac:dyDescent="0.25">
      <c r="A9569" s="23">
        <v>9568</v>
      </c>
      <c r="B9569" s="22" t="s">
        <v>4</v>
      </c>
      <c r="C9569" s="23" t="s">
        <v>14</v>
      </c>
      <c r="D9569" s="41">
        <v>18750</v>
      </c>
      <c r="E9569" s="23" t="s">
        <v>39</v>
      </c>
    </row>
    <row r="9570" spans="1:5" ht="13.2" x14ac:dyDescent="0.25">
      <c r="A9570" s="23">
        <v>9569</v>
      </c>
      <c r="B9570" s="22" t="s">
        <v>4</v>
      </c>
      <c r="C9570" s="23" t="s">
        <v>10</v>
      </c>
      <c r="D9570" s="41">
        <v>11000</v>
      </c>
      <c r="E9570" s="23" t="s">
        <v>39</v>
      </c>
    </row>
    <row r="9571" spans="1:5" ht="13.2" x14ac:dyDescent="0.25">
      <c r="A9571" s="23">
        <v>9570</v>
      </c>
      <c r="B9571" s="22" t="s">
        <v>4</v>
      </c>
      <c r="C9571" s="23" t="s">
        <v>14</v>
      </c>
      <c r="D9571" s="41">
        <v>3250</v>
      </c>
      <c r="E9571" s="23" t="s">
        <v>39</v>
      </c>
    </row>
    <row r="9572" spans="1:5" ht="13.2" x14ac:dyDescent="0.25">
      <c r="A9572" s="23">
        <v>9571</v>
      </c>
      <c r="B9572" s="22" t="s">
        <v>4</v>
      </c>
      <c r="C9572" s="23" t="s">
        <v>14</v>
      </c>
      <c r="D9572" s="41">
        <v>3750</v>
      </c>
      <c r="E9572" s="23" t="s">
        <v>39</v>
      </c>
    </row>
    <row r="9573" spans="1:5" ht="13.2" x14ac:dyDescent="0.25">
      <c r="A9573" s="23">
        <v>9572</v>
      </c>
      <c r="B9573" s="22" t="s">
        <v>4</v>
      </c>
      <c r="C9573" s="23" t="s">
        <v>14</v>
      </c>
      <c r="D9573" s="41">
        <v>10500</v>
      </c>
      <c r="E9573" s="23" t="s">
        <v>39</v>
      </c>
    </row>
    <row r="9574" spans="1:5" ht="13.2" x14ac:dyDescent="0.25">
      <c r="A9574" s="23">
        <v>9573</v>
      </c>
      <c r="B9574" s="22" t="s">
        <v>4</v>
      </c>
      <c r="C9574" s="23" t="s">
        <v>14</v>
      </c>
      <c r="D9574" s="41">
        <v>1000</v>
      </c>
      <c r="E9574" s="23" t="s">
        <v>39</v>
      </c>
    </row>
    <row r="9575" spans="1:5" ht="13.2" x14ac:dyDescent="0.25">
      <c r="A9575" s="23">
        <v>9574</v>
      </c>
      <c r="B9575" s="22" t="s">
        <v>4</v>
      </c>
      <c r="C9575" s="23" t="s">
        <v>14</v>
      </c>
      <c r="D9575" s="41">
        <v>750</v>
      </c>
      <c r="E9575" s="23" t="s">
        <v>39</v>
      </c>
    </row>
    <row r="9576" spans="1:5" ht="13.2" x14ac:dyDescent="0.25">
      <c r="A9576" s="23">
        <v>9575</v>
      </c>
      <c r="B9576" s="22" t="s">
        <v>4</v>
      </c>
      <c r="C9576" s="23" t="s">
        <v>14</v>
      </c>
      <c r="D9576" s="41">
        <v>1750</v>
      </c>
      <c r="E9576" s="23" t="s">
        <v>39</v>
      </c>
    </row>
    <row r="9577" spans="1:5" ht="13.2" x14ac:dyDescent="0.25">
      <c r="A9577" s="23">
        <v>9576</v>
      </c>
      <c r="B9577" s="22" t="s">
        <v>4</v>
      </c>
      <c r="C9577" s="23" t="s">
        <v>12</v>
      </c>
      <c r="D9577" s="41">
        <v>7500</v>
      </c>
      <c r="E9577" s="23" t="s">
        <v>39</v>
      </c>
    </row>
    <row r="9578" spans="1:5" ht="13.2" x14ac:dyDescent="0.25">
      <c r="A9578" s="23">
        <v>9577</v>
      </c>
      <c r="B9578" s="22" t="s">
        <v>4</v>
      </c>
      <c r="C9578" s="23" t="s">
        <v>10</v>
      </c>
      <c r="D9578" s="41">
        <v>7500</v>
      </c>
      <c r="E9578" s="23" t="s">
        <v>39</v>
      </c>
    </row>
    <row r="9579" spans="1:5" ht="13.2" x14ac:dyDescent="0.25">
      <c r="A9579" s="23">
        <v>9578</v>
      </c>
      <c r="B9579" s="22" t="s">
        <v>4</v>
      </c>
      <c r="C9579" s="23" t="s">
        <v>13</v>
      </c>
      <c r="D9579" s="41">
        <v>7500</v>
      </c>
      <c r="E9579" s="23" t="s">
        <v>39</v>
      </c>
    </row>
    <row r="9580" spans="1:5" ht="13.2" x14ac:dyDescent="0.25">
      <c r="A9580" s="23">
        <v>9579</v>
      </c>
      <c r="B9580" s="22" t="s">
        <v>4</v>
      </c>
      <c r="C9580" s="23" t="s">
        <v>12</v>
      </c>
      <c r="D9580" s="41">
        <v>10000</v>
      </c>
      <c r="E9580" s="23" t="s">
        <v>39</v>
      </c>
    </row>
    <row r="9581" spans="1:5" ht="13.2" x14ac:dyDescent="0.25">
      <c r="A9581" s="23">
        <v>9580</v>
      </c>
      <c r="B9581" s="22" t="s">
        <v>4</v>
      </c>
      <c r="C9581" s="23" t="s">
        <v>11</v>
      </c>
      <c r="D9581" s="41">
        <v>11750</v>
      </c>
      <c r="E9581" s="23" t="s">
        <v>39</v>
      </c>
    </row>
    <row r="9582" spans="1:5" ht="13.2" x14ac:dyDescent="0.25">
      <c r="A9582" s="23">
        <v>9581</v>
      </c>
      <c r="B9582" s="22" t="s">
        <v>4</v>
      </c>
      <c r="C9582" s="23" t="s">
        <v>10</v>
      </c>
      <c r="D9582" s="41">
        <v>12500</v>
      </c>
      <c r="E9582" s="23" t="s">
        <v>39</v>
      </c>
    </row>
    <row r="9583" spans="1:5" ht="13.2" x14ac:dyDescent="0.25">
      <c r="A9583" s="23">
        <v>9582</v>
      </c>
      <c r="B9583" s="22" t="s">
        <v>4</v>
      </c>
      <c r="C9583" s="23" t="s">
        <v>14</v>
      </c>
      <c r="D9583" s="41">
        <v>2250</v>
      </c>
      <c r="E9583" s="23" t="s">
        <v>39</v>
      </c>
    </row>
    <row r="9584" spans="1:5" ht="13.2" x14ac:dyDescent="0.25">
      <c r="A9584" s="23">
        <v>9583</v>
      </c>
      <c r="B9584" s="22" t="s">
        <v>4</v>
      </c>
      <c r="C9584" s="23" t="s">
        <v>14</v>
      </c>
      <c r="D9584" s="41">
        <v>2000</v>
      </c>
      <c r="E9584" s="23" t="s">
        <v>39</v>
      </c>
    </row>
    <row r="9585" spans="1:5" ht="13.2" x14ac:dyDescent="0.25">
      <c r="A9585" s="23">
        <v>9584</v>
      </c>
      <c r="B9585" s="22" t="s">
        <v>4</v>
      </c>
      <c r="C9585" s="23" t="s">
        <v>14</v>
      </c>
      <c r="D9585" s="41">
        <v>8250</v>
      </c>
      <c r="E9585" s="23" t="s">
        <v>39</v>
      </c>
    </row>
    <row r="9586" spans="1:5" ht="13.2" x14ac:dyDescent="0.25">
      <c r="A9586" s="23">
        <v>9585</v>
      </c>
      <c r="B9586" s="22" t="s">
        <v>4</v>
      </c>
      <c r="C9586" s="23" t="s">
        <v>14</v>
      </c>
      <c r="D9586" s="41">
        <v>10500</v>
      </c>
      <c r="E9586" s="23" t="s">
        <v>39</v>
      </c>
    </row>
    <row r="9587" spans="1:5" ht="13.2" x14ac:dyDescent="0.25">
      <c r="A9587" s="23">
        <v>9586</v>
      </c>
      <c r="B9587" s="22" t="s">
        <v>4</v>
      </c>
      <c r="C9587" s="23" t="s">
        <v>14</v>
      </c>
      <c r="D9587" s="41">
        <v>2750</v>
      </c>
      <c r="E9587" s="23" t="s">
        <v>39</v>
      </c>
    </row>
    <row r="9588" spans="1:5" ht="13.2" x14ac:dyDescent="0.25">
      <c r="A9588" s="23">
        <v>9587</v>
      </c>
      <c r="B9588" s="22" t="s">
        <v>4</v>
      </c>
      <c r="C9588" s="23" t="s">
        <v>14</v>
      </c>
      <c r="D9588" s="41">
        <v>3500</v>
      </c>
      <c r="E9588" s="23" t="s">
        <v>39</v>
      </c>
    </row>
    <row r="9589" spans="1:5" ht="13.2" x14ac:dyDescent="0.25">
      <c r="A9589" s="23">
        <v>9588</v>
      </c>
      <c r="B9589" s="22" t="s">
        <v>4</v>
      </c>
      <c r="C9589" s="23" t="s">
        <v>14</v>
      </c>
      <c r="D9589" s="41">
        <v>1000</v>
      </c>
      <c r="E9589" s="23" t="s">
        <v>39</v>
      </c>
    </row>
    <row r="9590" spans="1:5" ht="13.2" x14ac:dyDescent="0.25">
      <c r="A9590" s="23">
        <v>9589</v>
      </c>
      <c r="B9590" s="22" t="s">
        <v>4</v>
      </c>
      <c r="C9590" s="23" t="s">
        <v>14</v>
      </c>
      <c r="D9590" s="41">
        <v>750</v>
      </c>
      <c r="E9590" s="23" t="s">
        <v>39</v>
      </c>
    </row>
    <row r="9591" spans="1:5" ht="13.2" x14ac:dyDescent="0.25">
      <c r="A9591" s="23">
        <v>9590</v>
      </c>
      <c r="B9591" s="22" t="s">
        <v>4</v>
      </c>
      <c r="C9591" s="23" t="s">
        <v>14</v>
      </c>
      <c r="D9591" s="41">
        <v>1750</v>
      </c>
      <c r="E9591" s="23" t="s">
        <v>39</v>
      </c>
    </row>
    <row r="9592" spans="1:5" ht="13.2" x14ac:dyDescent="0.25">
      <c r="A9592" s="23">
        <v>9591</v>
      </c>
      <c r="B9592" s="22" t="s">
        <v>4</v>
      </c>
      <c r="C9592" s="23" t="s">
        <v>13</v>
      </c>
      <c r="D9592" s="41">
        <v>11250</v>
      </c>
      <c r="E9592" s="23" t="s">
        <v>39</v>
      </c>
    </row>
    <row r="9593" spans="1:5" ht="13.2" x14ac:dyDescent="0.25">
      <c r="A9593" s="23">
        <v>9592</v>
      </c>
      <c r="B9593" s="22" t="s">
        <v>4</v>
      </c>
      <c r="C9593" s="23" t="s">
        <v>12</v>
      </c>
      <c r="D9593" s="41">
        <v>12500</v>
      </c>
      <c r="E9593" s="23" t="s">
        <v>39</v>
      </c>
    </row>
    <row r="9594" spans="1:5" ht="13.2" x14ac:dyDescent="0.25">
      <c r="A9594" s="23">
        <v>9593</v>
      </c>
      <c r="B9594" s="22" t="s">
        <v>4</v>
      </c>
      <c r="C9594" s="23" t="s">
        <v>10</v>
      </c>
      <c r="D9594" s="41">
        <v>5000</v>
      </c>
      <c r="E9594" s="23" t="s">
        <v>39</v>
      </c>
    </row>
    <row r="9595" spans="1:5" ht="13.2" x14ac:dyDescent="0.25">
      <c r="A9595" s="23">
        <v>9594</v>
      </c>
      <c r="B9595" s="22" t="s">
        <v>4</v>
      </c>
      <c r="C9595" s="23" t="s">
        <v>14</v>
      </c>
      <c r="D9595" s="41">
        <v>9000</v>
      </c>
      <c r="E9595" s="23" t="s">
        <v>39</v>
      </c>
    </row>
    <row r="9596" spans="1:5" ht="13.2" x14ac:dyDescent="0.25">
      <c r="A9596" s="23">
        <v>9595</v>
      </c>
      <c r="B9596" s="22" t="s">
        <v>4</v>
      </c>
      <c r="C9596" s="23" t="s">
        <v>10</v>
      </c>
      <c r="D9596" s="41">
        <v>5000</v>
      </c>
      <c r="E9596" s="23" t="s">
        <v>39</v>
      </c>
    </row>
    <row r="9597" spans="1:5" ht="13.2" x14ac:dyDescent="0.25">
      <c r="A9597" s="23">
        <v>9596</v>
      </c>
      <c r="B9597" s="22" t="s">
        <v>4</v>
      </c>
      <c r="C9597" s="23" t="s">
        <v>14</v>
      </c>
      <c r="D9597" s="41">
        <v>2750</v>
      </c>
      <c r="E9597" s="23" t="s">
        <v>39</v>
      </c>
    </row>
    <row r="9598" spans="1:5" ht="13.2" x14ac:dyDescent="0.25">
      <c r="A9598" s="23">
        <v>9597</v>
      </c>
      <c r="B9598" s="22" t="s">
        <v>4</v>
      </c>
      <c r="C9598" s="23" t="s">
        <v>14</v>
      </c>
      <c r="D9598" s="41">
        <v>1750</v>
      </c>
      <c r="E9598" s="23" t="s">
        <v>39</v>
      </c>
    </row>
    <row r="9599" spans="1:5" ht="13.2" x14ac:dyDescent="0.25">
      <c r="A9599" s="23">
        <v>9598</v>
      </c>
      <c r="B9599" s="22" t="s">
        <v>4</v>
      </c>
      <c r="C9599" s="23" t="s">
        <v>12</v>
      </c>
      <c r="D9599" s="41">
        <v>10000</v>
      </c>
      <c r="E9599" s="23" t="s">
        <v>39</v>
      </c>
    </row>
    <row r="9600" spans="1:5" ht="13.2" x14ac:dyDescent="0.25">
      <c r="A9600" s="23">
        <v>9599</v>
      </c>
      <c r="B9600" s="22" t="s">
        <v>4</v>
      </c>
      <c r="C9600" s="23" t="s">
        <v>10</v>
      </c>
      <c r="D9600" s="41">
        <v>11000</v>
      </c>
      <c r="E9600" s="23" t="s">
        <v>39</v>
      </c>
    </row>
    <row r="9601" spans="1:5" ht="13.2" x14ac:dyDescent="0.25">
      <c r="A9601" s="23">
        <v>9600</v>
      </c>
      <c r="B9601" s="22" t="s">
        <v>4</v>
      </c>
      <c r="C9601" s="23" t="s">
        <v>14</v>
      </c>
      <c r="D9601" s="41">
        <v>10500</v>
      </c>
      <c r="E9601" s="23" t="s">
        <v>39</v>
      </c>
    </row>
    <row r="9602" spans="1:5" ht="13.2" x14ac:dyDescent="0.25">
      <c r="A9602" s="23">
        <v>9601</v>
      </c>
      <c r="B9602" s="22" t="s">
        <v>4</v>
      </c>
      <c r="C9602" s="23" t="s">
        <v>14</v>
      </c>
      <c r="D9602" s="41">
        <v>500</v>
      </c>
      <c r="E9602" s="23" t="s">
        <v>39</v>
      </c>
    </row>
    <row r="9603" spans="1:5" ht="13.2" x14ac:dyDescent="0.25">
      <c r="A9603" s="23">
        <v>9602</v>
      </c>
      <c r="B9603" s="22" t="s">
        <v>4</v>
      </c>
      <c r="C9603" s="23" t="s">
        <v>14</v>
      </c>
      <c r="D9603" s="41">
        <v>750</v>
      </c>
      <c r="E9603" s="23" t="s">
        <v>39</v>
      </c>
    </row>
    <row r="9604" spans="1:5" ht="13.2" x14ac:dyDescent="0.25">
      <c r="A9604" s="23">
        <v>9603</v>
      </c>
      <c r="B9604" s="22" t="s">
        <v>4</v>
      </c>
      <c r="C9604" s="23" t="s">
        <v>14</v>
      </c>
      <c r="D9604" s="41">
        <v>1750</v>
      </c>
      <c r="E9604" s="23" t="s">
        <v>39</v>
      </c>
    </row>
    <row r="9605" spans="1:5" ht="13.2" x14ac:dyDescent="0.25">
      <c r="A9605" s="23">
        <v>9604</v>
      </c>
      <c r="B9605" s="22" t="s">
        <v>4</v>
      </c>
      <c r="C9605" s="23" t="s">
        <v>12</v>
      </c>
      <c r="D9605" s="41">
        <v>5000</v>
      </c>
      <c r="E9605" s="23" t="s">
        <v>39</v>
      </c>
    </row>
    <row r="9606" spans="1:5" ht="13.2" x14ac:dyDescent="0.25">
      <c r="A9606" s="23">
        <v>9605</v>
      </c>
      <c r="B9606" s="22" t="s">
        <v>4</v>
      </c>
      <c r="C9606" s="23" t="s">
        <v>13</v>
      </c>
      <c r="D9606" s="41">
        <v>3750</v>
      </c>
      <c r="E9606" s="23" t="s">
        <v>39</v>
      </c>
    </row>
    <row r="9607" spans="1:5" ht="13.2" x14ac:dyDescent="0.25">
      <c r="A9607" s="23">
        <v>9606</v>
      </c>
      <c r="B9607" s="22" t="s">
        <v>4</v>
      </c>
      <c r="C9607" s="23" t="s">
        <v>12</v>
      </c>
      <c r="D9607" s="41">
        <v>8750</v>
      </c>
      <c r="E9607" s="23" t="s">
        <v>39</v>
      </c>
    </row>
    <row r="9608" spans="1:5" ht="13.2" x14ac:dyDescent="0.25">
      <c r="A9608" s="23">
        <v>9607</v>
      </c>
      <c r="B9608" s="22" t="s">
        <v>4</v>
      </c>
      <c r="C9608" s="23" t="s">
        <v>11</v>
      </c>
      <c r="D9608" s="41">
        <v>4750</v>
      </c>
      <c r="E9608" s="23" t="s">
        <v>39</v>
      </c>
    </row>
    <row r="9609" spans="1:5" ht="13.2" x14ac:dyDescent="0.25">
      <c r="A9609" s="23">
        <v>9608</v>
      </c>
      <c r="B9609" s="22" t="s">
        <v>4</v>
      </c>
      <c r="C9609" s="23" t="s">
        <v>10</v>
      </c>
      <c r="D9609" s="41">
        <v>35000</v>
      </c>
      <c r="E9609" s="23" t="s">
        <v>39</v>
      </c>
    </row>
    <row r="9610" spans="1:5" ht="13.2" x14ac:dyDescent="0.25">
      <c r="A9610" s="23">
        <v>9609</v>
      </c>
      <c r="B9610" s="22" t="s">
        <v>4</v>
      </c>
      <c r="C9610" s="23" t="s">
        <v>14</v>
      </c>
      <c r="D9610" s="41">
        <v>23000</v>
      </c>
      <c r="E9610" s="23" t="s">
        <v>39</v>
      </c>
    </row>
    <row r="9611" spans="1:5" ht="13.2" x14ac:dyDescent="0.25">
      <c r="A9611" s="23">
        <v>9610</v>
      </c>
      <c r="B9611" s="22" t="s">
        <v>4</v>
      </c>
      <c r="C9611" s="23" t="s">
        <v>14</v>
      </c>
      <c r="D9611" s="41">
        <v>1000</v>
      </c>
      <c r="E9611" s="23" t="s">
        <v>39</v>
      </c>
    </row>
    <row r="9612" spans="1:5" ht="13.2" x14ac:dyDescent="0.25">
      <c r="A9612" s="23">
        <v>9611</v>
      </c>
      <c r="B9612" s="22" t="s">
        <v>4</v>
      </c>
      <c r="C9612" s="23" t="s">
        <v>14</v>
      </c>
      <c r="D9612" s="41">
        <v>750</v>
      </c>
      <c r="E9612" s="23" t="s">
        <v>39</v>
      </c>
    </row>
    <row r="9613" spans="1:5" ht="13.2" x14ac:dyDescent="0.25">
      <c r="A9613" s="23">
        <v>9612</v>
      </c>
      <c r="B9613" s="22" t="s">
        <v>4</v>
      </c>
      <c r="C9613" s="23" t="s">
        <v>14</v>
      </c>
      <c r="D9613" s="41">
        <v>1750</v>
      </c>
      <c r="E9613" s="23" t="s">
        <v>39</v>
      </c>
    </row>
    <row r="9614" spans="1:5" ht="13.2" x14ac:dyDescent="0.25">
      <c r="A9614" s="23">
        <v>9613</v>
      </c>
      <c r="B9614" s="22" t="s">
        <v>4</v>
      </c>
      <c r="C9614" s="23" t="s">
        <v>14</v>
      </c>
      <c r="D9614" s="41">
        <v>3500</v>
      </c>
      <c r="E9614" s="23" t="s">
        <v>39</v>
      </c>
    </row>
    <row r="9615" spans="1:5" ht="13.2" x14ac:dyDescent="0.25">
      <c r="A9615" s="23">
        <v>9614</v>
      </c>
      <c r="B9615" s="22" t="s">
        <v>4</v>
      </c>
      <c r="C9615" s="23" t="s">
        <v>14</v>
      </c>
      <c r="D9615" s="41">
        <v>9750</v>
      </c>
      <c r="E9615" s="23" t="s">
        <v>39</v>
      </c>
    </row>
    <row r="9616" spans="1:5" ht="13.2" x14ac:dyDescent="0.25">
      <c r="A9616" s="23">
        <v>9615</v>
      </c>
      <c r="B9616" s="22" t="s">
        <v>4</v>
      </c>
      <c r="C9616" s="23" t="s">
        <v>14</v>
      </c>
      <c r="D9616" s="41">
        <v>10500</v>
      </c>
      <c r="E9616" s="23" t="s">
        <v>39</v>
      </c>
    </row>
    <row r="9617" spans="1:5" ht="13.2" x14ac:dyDescent="0.25">
      <c r="A9617" s="23">
        <v>9616</v>
      </c>
      <c r="B9617" s="22" t="s">
        <v>4</v>
      </c>
      <c r="C9617" s="23" t="s">
        <v>14</v>
      </c>
      <c r="D9617" s="41">
        <v>5000</v>
      </c>
      <c r="E9617" s="23" t="s">
        <v>39</v>
      </c>
    </row>
    <row r="9618" spans="1:5" ht="13.2" x14ac:dyDescent="0.25">
      <c r="A9618" s="23">
        <v>9617</v>
      </c>
      <c r="B9618" s="22" t="s">
        <v>4</v>
      </c>
      <c r="C9618" s="23" t="s">
        <v>14</v>
      </c>
      <c r="D9618" s="41">
        <v>14000</v>
      </c>
      <c r="E9618" s="23" t="s">
        <v>39</v>
      </c>
    </row>
    <row r="9619" spans="1:5" ht="13.2" x14ac:dyDescent="0.25">
      <c r="A9619" s="23">
        <v>9618</v>
      </c>
      <c r="B9619" s="22" t="s">
        <v>4</v>
      </c>
      <c r="C9619" s="23" t="s">
        <v>10</v>
      </c>
      <c r="D9619" s="41">
        <v>5000</v>
      </c>
      <c r="E9619" s="23" t="s">
        <v>39</v>
      </c>
    </row>
    <row r="9620" spans="1:5" ht="13.2" x14ac:dyDescent="0.25">
      <c r="A9620" s="23">
        <v>9619</v>
      </c>
      <c r="B9620" s="22" t="s">
        <v>4</v>
      </c>
      <c r="C9620" s="23" t="s">
        <v>14</v>
      </c>
      <c r="D9620" s="41">
        <v>4500</v>
      </c>
      <c r="E9620" s="23" t="s">
        <v>39</v>
      </c>
    </row>
    <row r="9621" spans="1:5" ht="13.2" x14ac:dyDescent="0.25">
      <c r="A9621" s="23">
        <v>9620</v>
      </c>
      <c r="B9621" s="22" t="s">
        <v>4</v>
      </c>
      <c r="C9621" s="23" t="s">
        <v>10</v>
      </c>
      <c r="D9621" s="41">
        <v>5000</v>
      </c>
      <c r="E9621" s="23" t="s">
        <v>39</v>
      </c>
    </row>
    <row r="9622" spans="1:5" ht="13.2" x14ac:dyDescent="0.25">
      <c r="A9622" s="23">
        <v>9621</v>
      </c>
      <c r="B9622" s="22" t="s">
        <v>4</v>
      </c>
      <c r="C9622" s="23" t="s">
        <v>14</v>
      </c>
      <c r="D9622" s="41">
        <v>7500</v>
      </c>
      <c r="E9622" s="23" t="s">
        <v>39</v>
      </c>
    </row>
    <row r="9623" spans="1:5" ht="13.2" x14ac:dyDescent="0.25">
      <c r="A9623" s="23">
        <v>9622</v>
      </c>
      <c r="B9623" s="22" t="s">
        <v>4</v>
      </c>
      <c r="C9623" s="23" t="s">
        <v>10</v>
      </c>
      <c r="D9623" s="41">
        <v>5000</v>
      </c>
      <c r="E9623" s="23" t="s">
        <v>39</v>
      </c>
    </row>
    <row r="9624" spans="1:5" ht="13.2" x14ac:dyDescent="0.25">
      <c r="A9624" s="23">
        <v>9623</v>
      </c>
      <c r="B9624" s="22" t="s">
        <v>4</v>
      </c>
      <c r="C9624" s="23" t="s">
        <v>13</v>
      </c>
      <c r="D9624" s="41">
        <v>3750</v>
      </c>
      <c r="E9624" s="23" t="s">
        <v>39</v>
      </c>
    </row>
    <row r="9625" spans="1:5" ht="13.2" x14ac:dyDescent="0.25">
      <c r="A9625" s="23">
        <v>9624</v>
      </c>
      <c r="B9625" s="22" t="s">
        <v>4</v>
      </c>
      <c r="C9625" s="23" t="s">
        <v>14</v>
      </c>
      <c r="D9625" s="41">
        <v>11500</v>
      </c>
      <c r="E9625" s="23" t="s">
        <v>39</v>
      </c>
    </row>
    <row r="9626" spans="1:5" ht="13.2" x14ac:dyDescent="0.25">
      <c r="A9626" s="23">
        <v>9625</v>
      </c>
      <c r="B9626" s="22" t="s">
        <v>4</v>
      </c>
      <c r="C9626" s="23" t="s">
        <v>13</v>
      </c>
      <c r="D9626" s="41">
        <v>7500</v>
      </c>
      <c r="E9626" s="23" t="s">
        <v>40</v>
      </c>
    </row>
    <row r="9627" spans="1:5" ht="13.2" x14ac:dyDescent="0.25">
      <c r="A9627" s="23">
        <v>9626</v>
      </c>
      <c r="B9627" s="22" t="s">
        <v>4</v>
      </c>
      <c r="C9627" s="23" t="s">
        <v>13</v>
      </c>
      <c r="D9627" s="41">
        <v>11250</v>
      </c>
      <c r="E9627" s="23" t="s">
        <v>39</v>
      </c>
    </row>
    <row r="9628" spans="1:5" ht="13.2" x14ac:dyDescent="0.25">
      <c r="A9628" s="23">
        <v>9627</v>
      </c>
      <c r="B9628" s="22" t="s">
        <v>4</v>
      </c>
      <c r="C9628" s="23" t="s">
        <v>13</v>
      </c>
      <c r="D9628" s="41">
        <v>7500</v>
      </c>
      <c r="E9628" s="23" t="s">
        <v>39</v>
      </c>
    </row>
    <row r="9629" spans="1:5" ht="13.2" x14ac:dyDescent="0.25">
      <c r="A9629" s="23">
        <v>9628</v>
      </c>
      <c r="B9629" s="22" t="s">
        <v>4</v>
      </c>
      <c r="C9629" s="23" t="s">
        <v>13</v>
      </c>
      <c r="D9629" s="41">
        <v>7500</v>
      </c>
      <c r="E9629" s="23" t="s">
        <v>39</v>
      </c>
    </row>
    <row r="9630" spans="1:5" ht="13.2" x14ac:dyDescent="0.25">
      <c r="A9630" s="23">
        <v>9629</v>
      </c>
      <c r="B9630" s="22" t="s">
        <v>4</v>
      </c>
      <c r="C9630" s="23" t="s">
        <v>14</v>
      </c>
      <c r="D9630" s="41">
        <v>7500</v>
      </c>
      <c r="E9630" s="23" t="s">
        <v>40</v>
      </c>
    </row>
    <row r="9631" spans="1:5" ht="13.2" x14ac:dyDescent="0.25">
      <c r="A9631" s="23">
        <v>9630</v>
      </c>
      <c r="B9631" s="22" t="s">
        <v>4</v>
      </c>
      <c r="C9631" s="23" t="s">
        <v>13</v>
      </c>
      <c r="D9631" s="41">
        <v>5000</v>
      </c>
      <c r="E9631" s="23" t="s">
        <v>40</v>
      </c>
    </row>
    <row r="9632" spans="1:5" ht="13.2" x14ac:dyDescent="0.25">
      <c r="A9632" s="23">
        <v>9631</v>
      </c>
      <c r="B9632" s="22" t="s">
        <v>4</v>
      </c>
      <c r="C9632" s="23" t="s">
        <v>10</v>
      </c>
      <c r="D9632" s="41">
        <v>7500</v>
      </c>
      <c r="E9632" s="23" t="s">
        <v>39</v>
      </c>
    </row>
    <row r="9633" spans="1:5" ht="13.2" x14ac:dyDescent="0.25">
      <c r="A9633" s="23">
        <v>9632</v>
      </c>
      <c r="B9633" s="22" t="s">
        <v>4</v>
      </c>
      <c r="C9633" s="23" t="s">
        <v>14</v>
      </c>
      <c r="D9633" s="41">
        <v>11000</v>
      </c>
      <c r="E9633" s="23" t="s">
        <v>39</v>
      </c>
    </row>
    <row r="9634" spans="1:5" ht="13.2" x14ac:dyDescent="0.25">
      <c r="A9634" s="23">
        <v>9633</v>
      </c>
      <c r="B9634" s="22" t="s">
        <v>4</v>
      </c>
      <c r="C9634" s="23" t="s">
        <v>14</v>
      </c>
      <c r="D9634" s="41">
        <v>3750</v>
      </c>
      <c r="E9634" s="23" t="s">
        <v>39</v>
      </c>
    </row>
    <row r="9635" spans="1:5" ht="13.2" x14ac:dyDescent="0.25">
      <c r="A9635" s="23">
        <v>9634</v>
      </c>
      <c r="B9635" s="22" t="s">
        <v>4</v>
      </c>
      <c r="C9635" s="23" t="s">
        <v>14</v>
      </c>
      <c r="D9635" s="41">
        <v>2500</v>
      </c>
      <c r="E9635" s="23" t="s">
        <v>39</v>
      </c>
    </row>
    <row r="9636" spans="1:5" ht="13.2" x14ac:dyDescent="0.25">
      <c r="A9636" s="23">
        <v>9635</v>
      </c>
      <c r="B9636" s="22" t="s">
        <v>4</v>
      </c>
      <c r="C9636" s="23" t="s">
        <v>11</v>
      </c>
      <c r="D9636" s="41">
        <v>10500</v>
      </c>
      <c r="E9636" s="23" t="s">
        <v>40</v>
      </c>
    </row>
    <row r="9637" spans="1:5" ht="13.2" x14ac:dyDescent="0.25">
      <c r="A9637" s="23">
        <v>9636</v>
      </c>
      <c r="B9637" s="22" t="s">
        <v>4</v>
      </c>
      <c r="C9637" s="23" t="s">
        <v>10</v>
      </c>
      <c r="D9637" s="41">
        <v>5000</v>
      </c>
      <c r="E9637" s="23" t="s">
        <v>40</v>
      </c>
    </row>
    <row r="9638" spans="1:5" ht="13.2" x14ac:dyDescent="0.25">
      <c r="A9638" s="23">
        <v>9637</v>
      </c>
      <c r="B9638" s="22" t="s">
        <v>4</v>
      </c>
      <c r="C9638" s="23" t="s">
        <v>14</v>
      </c>
      <c r="D9638" s="41">
        <v>8250</v>
      </c>
      <c r="E9638" s="23" t="s">
        <v>40</v>
      </c>
    </row>
    <row r="9639" spans="1:5" ht="13.2" x14ac:dyDescent="0.25">
      <c r="A9639" s="23">
        <v>9638</v>
      </c>
      <c r="B9639" s="22" t="s">
        <v>4</v>
      </c>
      <c r="C9639" s="23" t="s">
        <v>14</v>
      </c>
      <c r="D9639" s="41">
        <v>6750</v>
      </c>
      <c r="E9639" s="23" t="s">
        <v>40</v>
      </c>
    </row>
    <row r="9640" spans="1:5" ht="13.2" x14ac:dyDescent="0.25">
      <c r="A9640" s="23">
        <v>9639</v>
      </c>
      <c r="B9640" s="22" t="s">
        <v>4</v>
      </c>
      <c r="C9640" s="23" t="s">
        <v>12</v>
      </c>
      <c r="D9640" s="41">
        <v>7500</v>
      </c>
      <c r="E9640" s="23" t="s">
        <v>40</v>
      </c>
    </row>
    <row r="9641" spans="1:5" ht="13.2" x14ac:dyDescent="0.25">
      <c r="A9641" s="23">
        <v>9640</v>
      </c>
      <c r="B9641" s="22" t="s">
        <v>4</v>
      </c>
      <c r="C9641" s="23" t="s">
        <v>10</v>
      </c>
      <c r="D9641" s="41">
        <v>11000</v>
      </c>
      <c r="E9641" s="23" t="s">
        <v>40</v>
      </c>
    </row>
    <row r="9642" spans="1:5" ht="13.2" x14ac:dyDescent="0.25">
      <c r="A9642" s="23">
        <v>9641</v>
      </c>
      <c r="B9642" s="22" t="s">
        <v>4</v>
      </c>
      <c r="C9642" s="23" t="s">
        <v>14</v>
      </c>
      <c r="D9642" s="41">
        <v>10500</v>
      </c>
      <c r="E9642" s="23" t="s">
        <v>40</v>
      </c>
    </row>
    <row r="9643" spans="1:5" ht="13.2" x14ac:dyDescent="0.25">
      <c r="A9643" s="23">
        <v>9642</v>
      </c>
      <c r="B9643" s="22" t="s">
        <v>4</v>
      </c>
      <c r="C9643" s="23" t="s">
        <v>14</v>
      </c>
      <c r="D9643" s="41">
        <v>4500</v>
      </c>
      <c r="E9643" s="23" t="s">
        <v>40</v>
      </c>
    </row>
    <row r="9644" spans="1:5" ht="13.2" x14ac:dyDescent="0.25">
      <c r="A9644" s="23">
        <v>9643</v>
      </c>
      <c r="B9644" s="22" t="s">
        <v>4</v>
      </c>
      <c r="C9644" s="23" t="s">
        <v>14</v>
      </c>
      <c r="D9644" s="41">
        <v>1000</v>
      </c>
      <c r="E9644" s="23" t="s">
        <v>40</v>
      </c>
    </row>
    <row r="9645" spans="1:5" ht="13.2" x14ac:dyDescent="0.25">
      <c r="A9645" s="23">
        <v>9644</v>
      </c>
      <c r="B9645" s="22" t="s">
        <v>4</v>
      </c>
      <c r="C9645" s="23" t="s">
        <v>14</v>
      </c>
      <c r="D9645" s="41">
        <v>750</v>
      </c>
      <c r="E9645" s="23" t="s">
        <v>40</v>
      </c>
    </row>
    <row r="9646" spans="1:5" ht="13.2" x14ac:dyDescent="0.25">
      <c r="A9646" s="23">
        <v>9645</v>
      </c>
      <c r="B9646" s="22" t="s">
        <v>4</v>
      </c>
      <c r="C9646" s="23" t="s">
        <v>10</v>
      </c>
      <c r="D9646" s="41">
        <v>10000</v>
      </c>
      <c r="E9646" s="23" t="s">
        <v>40</v>
      </c>
    </row>
    <row r="9647" spans="1:5" ht="13.2" x14ac:dyDescent="0.25">
      <c r="A9647" s="23">
        <v>9646</v>
      </c>
      <c r="B9647" s="22" t="s">
        <v>4</v>
      </c>
      <c r="C9647" s="23" t="s">
        <v>14</v>
      </c>
      <c r="D9647" s="41">
        <v>62500</v>
      </c>
      <c r="E9647" s="23" t="s">
        <v>40</v>
      </c>
    </row>
    <row r="9648" spans="1:5" ht="13.2" x14ac:dyDescent="0.25">
      <c r="A9648" s="23">
        <v>9647</v>
      </c>
      <c r="B9648" s="22" t="s">
        <v>4</v>
      </c>
      <c r="C9648" s="23" t="s">
        <v>10</v>
      </c>
      <c r="D9648" s="41">
        <v>5000</v>
      </c>
      <c r="E9648" s="23" t="s">
        <v>39</v>
      </c>
    </row>
    <row r="9649" spans="1:5" ht="13.2" x14ac:dyDescent="0.25">
      <c r="A9649" s="23">
        <v>9648</v>
      </c>
      <c r="B9649" s="22" t="s">
        <v>4</v>
      </c>
      <c r="C9649" s="23" t="s">
        <v>14</v>
      </c>
      <c r="D9649" s="41">
        <v>3250</v>
      </c>
      <c r="E9649" s="23" t="s">
        <v>39</v>
      </c>
    </row>
    <row r="9650" spans="1:5" ht="13.2" x14ac:dyDescent="0.25">
      <c r="A9650" s="23">
        <v>9649</v>
      </c>
      <c r="B9650" s="22" t="s">
        <v>4</v>
      </c>
      <c r="C9650" s="23" t="s">
        <v>13</v>
      </c>
      <c r="D9650" s="41">
        <v>7500</v>
      </c>
      <c r="E9650" s="23" t="s">
        <v>39</v>
      </c>
    </row>
    <row r="9651" spans="1:5" ht="13.2" x14ac:dyDescent="0.25">
      <c r="A9651" s="23">
        <v>9650</v>
      </c>
      <c r="B9651" s="22" t="s">
        <v>4</v>
      </c>
      <c r="C9651" s="23" t="s">
        <v>10</v>
      </c>
      <c r="D9651" s="41">
        <v>52500</v>
      </c>
      <c r="E9651" s="23" t="s">
        <v>39</v>
      </c>
    </row>
    <row r="9652" spans="1:5" ht="13.2" x14ac:dyDescent="0.25">
      <c r="A9652" s="23">
        <v>9651</v>
      </c>
      <c r="B9652" s="22" t="s">
        <v>4</v>
      </c>
      <c r="C9652" s="23" t="s">
        <v>14</v>
      </c>
      <c r="D9652" s="41">
        <v>23000</v>
      </c>
      <c r="E9652" s="23" t="s">
        <v>39</v>
      </c>
    </row>
    <row r="9653" spans="1:5" ht="13.2" x14ac:dyDescent="0.25">
      <c r="A9653" s="23">
        <v>9652</v>
      </c>
      <c r="B9653" s="22" t="s">
        <v>4</v>
      </c>
      <c r="C9653" s="23" t="s">
        <v>14</v>
      </c>
      <c r="D9653" s="41">
        <v>1500</v>
      </c>
      <c r="E9653" s="23" t="s">
        <v>39</v>
      </c>
    </row>
    <row r="9654" spans="1:5" ht="13.2" x14ac:dyDescent="0.25">
      <c r="A9654" s="23">
        <v>9653</v>
      </c>
      <c r="B9654" s="22" t="s">
        <v>4</v>
      </c>
      <c r="C9654" s="23" t="s">
        <v>14</v>
      </c>
      <c r="D9654" s="41">
        <v>1500</v>
      </c>
      <c r="E9654" s="23" t="s">
        <v>39</v>
      </c>
    </row>
    <row r="9655" spans="1:5" ht="13.2" x14ac:dyDescent="0.25">
      <c r="A9655" s="23">
        <v>9654</v>
      </c>
      <c r="B9655" s="22" t="s">
        <v>4</v>
      </c>
      <c r="C9655" s="23" t="s">
        <v>14</v>
      </c>
      <c r="D9655" s="41">
        <v>1750</v>
      </c>
      <c r="E9655" s="23" t="s">
        <v>39</v>
      </c>
    </row>
    <row r="9656" spans="1:5" ht="13.2" x14ac:dyDescent="0.25">
      <c r="A9656" s="23">
        <v>9655</v>
      </c>
      <c r="B9656" s="22" t="s">
        <v>4</v>
      </c>
      <c r="C9656" s="23" t="s">
        <v>14</v>
      </c>
      <c r="D9656" s="41">
        <v>750</v>
      </c>
      <c r="E9656" s="23" t="s">
        <v>39</v>
      </c>
    </row>
    <row r="9657" spans="1:5" ht="13.2" x14ac:dyDescent="0.25">
      <c r="A9657" s="23">
        <v>9656</v>
      </c>
      <c r="B9657" s="22" t="s">
        <v>4</v>
      </c>
      <c r="C9657" s="23" t="s">
        <v>14</v>
      </c>
      <c r="D9657" s="41">
        <v>105000</v>
      </c>
      <c r="E9657" s="23" t="s">
        <v>39</v>
      </c>
    </row>
    <row r="9658" spans="1:5" ht="13.2" x14ac:dyDescent="0.25">
      <c r="A9658" s="23">
        <v>9657</v>
      </c>
      <c r="B9658" s="22" t="s">
        <v>4</v>
      </c>
      <c r="C9658" s="23" t="s">
        <v>14</v>
      </c>
      <c r="D9658" s="41">
        <v>95000</v>
      </c>
      <c r="E9658" s="23" t="s">
        <v>39</v>
      </c>
    </row>
    <row r="9659" spans="1:5" ht="13.2" x14ac:dyDescent="0.25">
      <c r="A9659" s="23">
        <v>9658</v>
      </c>
      <c r="B9659" s="22" t="s">
        <v>4</v>
      </c>
      <c r="C9659" s="23" t="s">
        <v>14</v>
      </c>
      <c r="D9659" s="41">
        <v>15000</v>
      </c>
      <c r="E9659" s="23" t="s">
        <v>39</v>
      </c>
    </row>
    <row r="9660" spans="1:5" ht="13.2" x14ac:dyDescent="0.25">
      <c r="A9660" s="23">
        <v>9659</v>
      </c>
      <c r="B9660" s="22" t="s">
        <v>4</v>
      </c>
      <c r="C9660" s="23" t="s">
        <v>12</v>
      </c>
      <c r="D9660" s="41">
        <v>7500</v>
      </c>
      <c r="E9660" s="23" t="s">
        <v>39</v>
      </c>
    </row>
    <row r="9661" spans="1:5" ht="13.2" x14ac:dyDescent="0.25">
      <c r="A9661" s="23">
        <v>9660</v>
      </c>
      <c r="B9661" s="22" t="s">
        <v>4</v>
      </c>
      <c r="C9661" s="23" t="s">
        <v>13</v>
      </c>
      <c r="D9661" s="41">
        <v>7500</v>
      </c>
      <c r="E9661" s="23" t="s">
        <v>39</v>
      </c>
    </row>
    <row r="9662" spans="1:5" ht="13.2" x14ac:dyDescent="0.25">
      <c r="A9662" s="23">
        <v>9661</v>
      </c>
      <c r="B9662" s="22" t="s">
        <v>4</v>
      </c>
      <c r="C9662" s="23" t="s">
        <v>11</v>
      </c>
      <c r="D9662" s="41">
        <v>9500</v>
      </c>
      <c r="E9662" s="23" t="s">
        <v>40</v>
      </c>
    </row>
    <row r="9663" spans="1:5" ht="13.2" x14ac:dyDescent="0.25">
      <c r="A9663" s="23">
        <v>9662</v>
      </c>
      <c r="B9663" s="22" t="s">
        <v>4</v>
      </c>
      <c r="C9663" s="23" t="s">
        <v>11</v>
      </c>
      <c r="D9663" s="41">
        <v>18000</v>
      </c>
      <c r="E9663" s="23" t="s">
        <v>40</v>
      </c>
    </row>
    <row r="9664" spans="1:5" ht="13.2" x14ac:dyDescent="0.25">
      <c r="A9664" s="23">
        <v>9663</v>
      </c>
      <c r="B9664" s="22" t="s">
        <v>4</v>
      </c>
      <c r="C9664" s="23" t="s">
        <v>10</v>
      </c>
      <c r="D9664" s="41">
        <v>12500</v>
      </c>
      <c r="E9664" s="23" t="s">
        <v>39</v>
      </c>
    </row>
    <row r="9665" spans="1:5" ht="13.2" x14ac:dyDescent="0.25">
      <c r="A9665" s="23">
        <v>9664</v>
      </c>
      <c r="B9665" s="22" t="s">
        <v>4</v>
      </c>
      <c r="C9665" s="23" t="s">
        <v>14</v>
      </c>
      <c r="D9665" s="41">
        <v>10500</v>
      </c>
      <c r="E9665" s="23" t="s">
        <v>39</v>
      </c>
    </row>
    <row r="9666" spans="1:5" ht="13.2" x14ac:dyDescent="0.25">
      <c r="A9666" s="23">
        <v>9665</v>
      </c>
      <c r="B9666" s="22" t="s">
        <v>4</v>
      </c>
      <c r="C9666" s="23" t="s">
        <v>14</v>
      </c>
      <c r="D9666" s="41">
        <v>6000</v>
      </c>
      <c r="E9666" s="23" t="s">
        <v>39</v>
      </c>
    </row>
    <row r="9667" spans="1:5" ht="13.2" x14ac:dyDescent="0.25">
      <c r="A9667" s="23">
        <v>9666</v>
      </c>
      <c r="B9667" s="22" t="s">
        <v>4</v>
      </c>
      <c r="C9667" s="23" t="s">
        <v>14</v>
      </c>
      <c r="D9667" s="41">
        <v>3250</v>
      </c>
      <c r="E9667" s="23" t="s">
        <v>39</v>
      </c>
    </row>
    <row r="9668" spans="1:5" ht="13.2" x14ac:dyDescent="0.25">
      <c r="A9668" s="23">
        <v>9667</v>
      </c>
      <c r="B9668" s="22" t="s">
        <v>4</v>
      </c>
      <c r="C9668" s="23" t="s">
        <v>14</v>
      </c>
      <c r="D9668" s="41">
        <v>2250</v>
      </c>
      <c r="E9668" s="23" t="s">
        <v>39</v>
      </c>
    </row>
    <row r="9669" spans="1:5" ht="13.2" x14ac:dyDescent="0.25">
      <c r="A9669" s="23">
        <v>9668</v>
      </c>
      <c r="B9669" s="22" t="s">
        <v>4</v>
      </c>
      <c r="C9669" s="23" t="s">
        <v>14</v>
      </c>
      <c r="D9669" s="41">
        <v>3500</v>
      </c>
      <c r="E9669" s="23" t="s">
        <v>39</v>
      </c>
    </row>
    <row r="9670" spans="1:5" ht="13.2" x14ac:dyDescent="0.25">
      <c r="A9670" s="23">
        <v>9669</v>
      </c>
      <c r="B9670" s="22" t="s">
        <v>4</v>
      </c>
      <c r="C9670" s="23" t="s">
        <v>14</v>
      </c>
      <c r="D9670" s="41">
        <v>11250</v>
      </c>
      <c r="E9670" s="23" t="s">
        <v>39</v>
      </c>
    </row>
    <row r="9671" spans="1:5" ht="13.2" x14ac:dyDescent="0.25">
      <c r="A9671" s="23">
        <v>9670</v>
      </c>
      <c r="B9671" s="22" t="s">
        <v>4</v>
      </c>
      <c r="C9671" s="23" t="s">
        <v>14</v>
      </c>
      <c r="D9671" s="41">
        <v>2750</v>
      </c>
      <c r="E9671" s="23" t="s">
        <v>39</v>
      </c>
    </row>
    <row r="9672" spans="1:5" ht="13.2" x14ac:dyDescent="0.25">
      <c r="A9672" s="23">
        <v>9671</v>
      </c>
      <c r="B9672" s="22" t="s">
        <v>4</v>
      </c>
      <c r="C9672" s="23" t="s">
        <v>14</v>
      </c>
      <c r="D9672" s="41">
        <v>500</v>
      </c>
      <c r="E9672" s="23" t="s">
        <v>39</v>
      </c>
    </row>
    <row r="9673" spans="1:5" ht="13.2" x14ac:dyDescent="0.25">
      <c r="A9673" s="23">
        <v>9672</v>
      </c>
      <c r="B9673" s="22" t="s">
        <v>4</v>
      </c>
      <c r="C9673" s="23" t="s">
        <v>14</v>
      </c>
      <c r="D9673" s="41">
        <v>1750</v>
      </c>
      <c r="E9673" s="23" t="s">
        <v>39</v>
      </c>
    </row>
    <row r="9674" spans="1:5" ht="13.2" x14ac:dyDescent="0.25">
      <c r="A9674" s="23">
        <v>9673</v>
      </c>
      <c r="B9674" s="22" t="s">
        <v>4</v>
      </c>
      <c r="C9674" s="23" t="s">
        <v>13</v>
      </c>
      <c r="D9674" s="41">
        <v>3750</v>
      </c>
      <c r="E9674" s="23" t="s">
        <v>39</v>
      </c>
    </row>
    <row r="9675" spans="1:5" ht="13.2" x14ac:dyDescent="0.25">
      <c r="A9675" s="23">
        <v>9674</v>
      </c>
      <c r="B9675" s="22" t="s">
        <v>4</v>
      </c>
      <c r="C9675" s="23" t="s">
        <v>12</v>
      </c>
      <c r="D9675" s="41">
        <v>10000</v>
      </c>
      <c r="E9675" s="23" t="s">
        <v>39</v>
      </c>
    </row>
    <row r="9676" spans="1:5" ht="13.2" x14ac:dyDescent="0.25">
      <c r="A9676" s="23">
        <v>9675</v>
      </c>
      <c r="B9676" s="22" t="s">
        <v>4</v>
      </c>
      <c r="C9676" s="23" t="s">
        <v>11</v>
      </c>
      <c r="D9676" s="41">
        <v>11000</v>
      </c>
      <c r="E9676" s="23" t="s">
        <v>39</v>
      </c>
    </row>
    <row r="9677" spans="1:5" ht="13.2" x14ac:dyDescent="0.25">
      <c r="A9677" s="23">
        <v>9676</v>
      </c>
      <c r="B9677" s="22" t="s">
        <v>4</v>
      </c>
      <c r="C9677" s="23" t="s">
        <v>10</v>
      </c>
      <c r="D9677" s="41">
        <v>5000</v>
      </c>
      <c r="E9677" s="23" t="s">
        <v>39</v>
      </c>
    </row>
    <row r="9678" spans="1:5" ht="13.2" x14ac:dyDescent="0.25">
      <c r="A9678" s="23">
        <v>9677</v>
      </c>
      <c r="B9678" s="22" t="s">
        <v>4</v>
      </c>
      <c r="C9678" s="23" t="s">
        <v>14</v>
      </c>
      <c r="D9678" s="41">
        <v>8750</v>
      </c>
      <c r="E9678" s="23" t="s">
        <v>39</v>
      </c>
    </row>
    <row r="9679" spans="1:5" ht="13.2" x14ac:dyDescent="0.25">
      <c r="A9679" s="23">
        <v>9678</v>
      </c>
      <c r="B9679" s="22" t="s">
        <v>4</v>
      </c>
      <c r="C9679" s="23" t="s">
        <v>14</v>
      </c>
      <c r="D9679" s="41">
        <v>7500</v>
      </c>
      <c r="E9679" s="23" t="s">
        <v>39</v>
      </c>
    </row>
    <row r="9680" spans="1:5" ht="13.2" x14ac:dyDescent="0.25">
      <c r="A9680" s="23">
        <v>9679</v>
      </c>
      <c r="B9680" s="22" t="s">
        <v>4</v>
      </c>
      <c r="C9680" s="23" t="s">
        <v>11</v>
      </c>
      <c r="D9680" s="41">
        <v>3750</v>
      </c>
      <c r="E9680" s="23" t="s">
        <v>39</v>
      </c>
    </row>
    <row r="9681" spans="1:5" ht="13.2" x14ac:dyDescent="0.25">
      <c r="A9681" s="23">
        <v>9680</v>
      </c>
      <c r="B9681" s="22" t="s">
        <v>4</v>
      </c>
      <c r="C9681" s="23" t="s">
        <v>10</v>
      </c>
      <c r="D9681" s="41">
        <v>11000</v>
      </c>
      <c r="E9681" s="23" t="s">
        <v>39</v>
      </c>
    </row>
    <row r="9682" spans="1:5" ht="13.2" x14ac:dyDescent="0.25">
      <c r="A9682" s="23">
        <v>9681</v>
      </c>
      <c r="B9682" s="22" t="s">
        <v>4</v>
      </c>
      <c r="C9682" s="23" t="s">
        <v>14</v>
      </c>
      <c r="D9682" s="41">
        <v>10500</v>
      </c>
      <c r="E9682" s="23" t="s">
        <v>39</v>
      </c>
    </row>
    <row r="9683" spans="1:5" ht="13.2" x14ac:dyDescent="0.25">
      <c r="A9683" s="23">
        <v>9682</v>
      </c>
      <c r="B9683" s="22" t="s">
        <v>4</v>
      </c>
      <c r="C9683" s="23" t="s">
        <v>14</v>
      </c>
      <c r="D9683" s="41">
        <v>500</v>
      </c>
      <c r="E9683" s="23" t="s">
        <v>39</v>
      </c>
    </row>
    <row r="9684" spans="1:5" ht="13.2" x14ac:dyDescent="0.25">
      <c r="A9684" s="23">
        <v>9683</v>
      </c>
      <c r="B9684" s="22" t="s">
        <v>4</v>
      </c>
      <c r="C9684" s="23" t="s">
        <v>14</v>
      </c>
      <c r="D9684" s="41">
        <v>750</v>
      </c>
      <c r="E9684" s="23" t="s">
        <v>39</v>
      </c>
    </row>
    <row r="9685" spans="1:5" ht="13.2" x14ac:dyDescent="0.25">
      <c r="A9685" s="23">
        <v>9684</v>
      </c>
      <c r="B9685" s="22" t="s">
        <v>4</v>
      </c>
      <c r="C9685" s="23" t="s">
        <v>14</v>
      </c>
      <c r="D9685" s="41">
        <v>1750</v>
      </c>
      <c r="E9685" s="23" t="s">
        <v>39</v>
      </c>
    </row>
    <row r="9686" spans="1:5" ht="13.2" x14ac:dyDescent="0.25">
      <c r="A9686" s="23">
        <v>9685</v>
      </c>
      <c r="B9686" s="22" t="s">
        <v>4</v>
      </c>
      <c r="C9686" s="23" t="s">
        <v>14</v>
      </c>
      <c r="D9686" s="41">
        <v>5500</v>
      </c>
      <c r="E9686" s="23" t="s">
        <v>39</v>
      </c>
    </row>
    <row r="9687" spans="1:5" ht="13.2" x14ac:dyDescent="0.25">
      <c r="A9687" s="23">
        <v>9686</v>
      </c>
      <c r="B9687" s="22" t="s">
        <v>4</v>
      </c>
      <c r="C9687" s="23" t="s">
        <v>13</v>
      </c>
      <c r="D9687" s="41">
        <v>3750</v>
      </c>
      <c r="E9687" s="23" t="s">
        <v>39</v>
      </c>
    </row>
    <row r="9688" spans="1:5" ht="13.2" x14ac:dyDescent="0.25">
      <c r="A9688" s="23">
        <v>9687</v>
      </c>
      <c r="B9688" s="22" t="s">
        <v>4</v>
      </c>
      <c r="C9688" s="23" t="s">
        <v>12</v>
      </c>
      <c r="D9688" s="41">
        <v>8750</v>
      </c>
      <c r="E9688" s="23" t="s">
        <v>39</v>
      </c>
    </row>
    <row r="9689" spans="1:5" ht="13.2" x14ac:dyDescent="0.25">
      <c r="A9689" s="23">
        <v>9688</v>
      </c>
      <c r="B9689" s="22" t="s">
        <v>4</v>
      </c>
      <c r="C9689" s="23" t="s">
        <v>13</v>
      </c>
      <c r="D9689" s="41">
        <v>3750</v>
      </c>
      <c r="E9689" s="23" t="s">
        <v>39</v>
      </c>
    </row>
    <row r="9690" spans="1:5" ht="13.2" x14ac:dyDescent="0.25">
      <c r="A9690" s="23">
        <v>9689</v>
      </c>
      <c r="B9690" s="22" t="s">
        <v>4</v>
      </c>
      <c r="C9690" s="23" t="s">
        <v>10</v>
      </c>
      <c r="D9690" s="41">
        <v>5000</v>
      </c>
      <c r="E9690" s="23" t="s">
        <v>39</v>
      </c>
    </row>
    <row r="9691" spans="1:5" ht="13.2" x14ac:dyDescent="0.25">
      <c r="A9691" s="23">
        <v>9690</v>
      </c>
      <c r="B9691" s="22" t="s">
        <v>4</v>
      </c>
      <c r="C9691" s="23" t="s">
        <v>14</v>
      </c>
      <c r="D9691" s="41">
        <v>1750</v>
      </c>
      <c r="E9691" s="23" t="s">
        <v>39</v>
      </c>
    </row>
    <row r="9692" spans="1:5" ht="13.2" x14ac:dyDescent="0.25">
      <c r="A9692" s="23">
        <v>9691</v>
      </c>
      <c r="B9692" s="22" t="s">
        <v>4</v>
      </c>
      <c r="C9692" s="23" t="s">
        <v>14</v>
      </c>
      <c r="D9692" s="41">
        <v>3250</v>
      </c>
      <c r="E9692" s="23" t="s">
        <v>39</v>
      </c>
    </row>
    <row r="9693" spans="1:5" ht="13.2" x14ac:dyDescent="0.25">
      <c r="A9693" s="23">
        <v>9692</v>
      </c>
      <c r="B9693" s="22" t="s">
        <v>4</v>
      </c>
      <c r="C9693" s="23" t="s">
        <v>13</v>
      </c>
      <c r="D9693" s="41">
        <v>7500</v>
      </c>
      <c r="E9693" s="23" t="s">
        <v>39</v>
      </c>
    </row>
    <row r="9694" spans="1:5" ht="13.2" x14ac:dyDescent="0.25">
      <c r="A9694" s="23">
        <v>9693</v>
      </c>
      <c r="B9694" s="22" t="s">
        <v>4</v>
      </c>
      <c r="C9694" s="23" t="s">
        <v>12</v>
      </c>
      <c r="D9694" s="41">
        <v>12500</v>
      </c>
      <c r="E9694" s="23" t="s">
        <v>39</v>
      </c>
    </row>
    <row r="9695" spans="1:5" ht="13.2" x14ac:dyDescent="0.25">
      <c r="A9695" s="23">
        <v>9694</v>
      </c>
      <c r="B9695" s="22" t="s">
        <v>4</v>
      </c>
      <c r="C9695" s="23" t="s">
        <v>13</v>
      </c>
      <c r="D9695" s="41">
        <v>7500</v>
      </c>
      <c r="E9695" s="23" t="s">
        <v>40</v>
      </c>
    </row>
    <row r="9696" spans="1:5" ht="13.2" x14ac:dyDescent="0.25">
      <c r="A9696" s="23">
        <v>9695</v>
      </c>
      <c r="B9696" s="22" t="s">
        <v>4</v>
      </c>
      <c r="C9696" s="23" t="s">
        <v>13</v>
      </c>
      <c r="D9696" s="41">
        <v>3750</v>
      </c>
      <c r="E9696" s="23" t="s">
        <v>39</v>
      </c>
    </row>
    <row r="9697" spans="1:5" ht="13.2" x14ac:dyDescent="0.25">
      <c r="A9697" s="23">
        <v>9696</v>
      </c>
      <c r="B9697" s="22" t="s">
        <v>4</v>
      </c>
      <c r="C9697" s="23" t="s">
        <v>13</v>
      </c>
      <c r="D9697" s="41">
        <v>11250</v>
      </c>
      <c r="E9697" s="23" t="s">
        <v>39</v>
      </c>
    </row>
    <row r="9698" spans="1:5" ht="13.2" x14ac:dyDescent="0.25">
      <c r="A9698" s="23">
        <v>9697</v>
      </c>
      <c r="B9698" s="22" t="s">
        <v>4</v>
      </c>
      <c r="C9698" s="23" t="s">
        <v>10</v>
      </c>
      <c r="D9698" s="41">
        <v>5000</v>
      </c>
      <c r="E9698" s="23" t="s">
        <v>39</v>
      </c>
    </row>
    <row r="9699" spans="1:5" ht="13.2" x14ac:dyDescent="0.25">
      <c r="A9699" s="23">
        <v>9698</v>
      </c>
      <c r="B9699" s="22" t="s">
        <v>4</v>
      </c>
      <c r="C9699" s="23" t="s">
        <v>10</v>
      </c>
      <c r="D9699" s="41">
        <v>5000</v>
      </c>
      <c r="E9699" s="23" t="s">
        <v>39</v>
      </c>
    </row>
    <row r="9700" spans="1:5" ht="13.2" x14ac:dyDescent="0.25">
      <c r="A9700" s="23">
        <v>9699</v>
      </c>
      <c r="B9700" s="22" t="s">
        <v>4</v>
      </c>
      <c r="C9700" s="23" t="s">
        <v>14</v>
      </c>
      <c r="D9700" s="41">
        <v>500</v>
      </c>
      <c r="E9700" s="23" t="s">
        <v>39</v>
      </c>
    </row>
    <row r="9701" spans="1:5" ht="13.2" x14ac:dyDescent="0.25">
      <c r="A9701" s="23">
        <v>9700</v>
      </c>
      <c r="B9701" s="22" t="s">
        <v>4</v>
      </c>
      <c r="C9701" s="23" t="s">
        <v>10</v>
      </c>
      <c r="D9701" s="41">
        <v>7500</v>
      </c>
      <c r="E9701" s="23" t="s">
        <v>39</v>
      </c>
    </row>
    <row r="9702" spans="1:5" ht="13.2" x14ac:dyDescent="0.25">
      <c r="A9702" s="23">
        <v>9701</v>
      </c>
      <c r="B9702" s="22" t="s">
        <v>4</v>
      </c>
      <c r="C9702" s="23" t="s">
        <v>14</v>
      </c>
      <c r="D9702" s="41">
        <v>5500</v>
      </c>
      <c r="E9702" s="23" t="s">
        <v>39</v>
      </c>
    </row>
    <row r="9703" spans="1:5" ht="13.2" x14ac:dyDescent="0.25">
      <c r="A9703" s="23">
        <v>9702</v>
      </c>
      <c r="B9703" s="22" t="s">
        <v>4</v>
      </c>
      <c r="C9703" s="23" t="s">
        <v>14</v>
      </c>
      <c r="D9703" s="41">
        <v>500</v>
      </c>
      <c r="E9703" s="23" t="s">
        <v>39</v>
      </c>
    </row>
    <row r="9704" spans="1:5" ht="13.2" x14ac:dyDescent="0.25">
      <c r="A9704" s="23">
        <v>9703</v>
      </c>
      <c r="B9704" s="22" t="s">
        <v>4</v>
      </c>
      <c r="C9704" s="23" t="s">
        <v>14</v>
      </c>
      <c r="D9704" s="41">
        <v>750</v>
      </c>
      <c r="E9704" s="23" t="s">
        <v>39</v>
      </c>
    </row>
    <row r="9705" spans="1:5" ht="13.2" x14ac:dyDescent="0.25">
      <c r="A9705" s="23">
        <v>9704</v>
      </c>
      <c r="B9705" s="22" t="s">
        <v>4</v>
      </c>
      <c r="C9705" s="23" t="s">
        <v>13</v>
      </c>
      <c r="D9705" s="41">
        <v>3750</v>
      </c>
      <c r="E9705" s="23" t="s">
        <v>39</v>
      </c>
    </row>
    <row r="9706" spans="1:5" ht="13.2" x14ac:dyDescent="0.25">
      <c r="A9706" s="23">
        <v>9705</v>
      </c>
      <c r="B9706" s="22" t="s">
        <v>4</v>
      </c>
      <c r="C9706" s="23" t="s">
        <v>12</v>
      </c>
      <c r="D9706" s="41">
        <v>10000</v>
      </c>
      <c r="E9706" s="23" t="s">
        <v>39</v>
      </c>
    </row>
    <row r="9707" spans="1:5" ht="13.2" x14ac:dyDescent="0.25">
      <c r="A9707" s="23">
        <v>9706</v>
      </c>
      <c r="B9707" s="22" t="s">
        <v>4</v>
      </c>
      <c r="C9707" s="23" t="s">
        <v>10</v>
      </c>
      <c r="D9707" s="41">
        <v>7500</v>
      </c>
      <c r="E9707" s="23" t="s">
        <v>39</v>
      </c>
    </row>
    <row r="9708" spans="1:5" ht="13.2" x14ac:dyDescent="0.25">
      <c r="A9708" s="23">
        <v>9707</v>
      </c>
      <c r="B9708" s="22" t="s">
        <v>4</v>
      </c>
      <c r="C9708" s="23" t="s">
        <v>13</v>
      </c>
      <c r="D9708" s="41">
        <v>7500</v>
      </c>
      <c r="E9708" s="23" t="s">
        <v>39</v>
      </c>
    </row>
    <row r="9709" spans="1:5" ht="13.2" x14ac:dyDescent="0.25">
      <c r="A9709" s="23">
        <v>9708</v>
      </c>
      <c r="B9709" s="22" t="s">
        <v>4</v>
      </c>
      <c r="C9709" s="23" t="s">
        <v>10</v>
      </c>
      <c r="D9709" s="41">
        <v>7500</v>
      </c>
      <c r="E9709" s="23" t="s">
        <v>39</v>
      </c>
    </row>
    <row r="9710" spans="1:5" ht="13.2" x14ac:dyDescent="0.25">
      <c r="A9710" s="23">
        <v>9709</v>
      </c>
      <c r="B9710" s="22" t="s">
        <v>4</v>
      </c>
      <c r="C9710" s="23" t="s">
        <v>14</v>
      </c>
      <c r="D9710" s="41">
        <v>18750</v>
      </c>
      <c r="E9710" s="23" t="s">
        <v>39</v>
      </c>
    </row>
    <row r="9711" spans="1:5" ht="13.2" x14ac:dyDescent="0.25">
      <c r="A9711" s="23">
        <v>9710</v>
      </c>
      <c r="B9711" s="22" t="s">
        <v>4</v>
      </c>
      <c r="C9711" s="23" t="s">
        <v>14</v>
      </c>
      <c r="D9711" s="41">
        <v>500</v>
      </c>
      <c r="E9711" s="23" t="s">
        <v>39</v>
      </c>
    </row>
    <row r="9712" spans="1:5" ht="13.2" x14ac:dyDescent="0.25">
      <c r="A9712" s="23">
        <v>9711</v>
      </c>
      <c r="B9712" s="22" t="s">
        <v>4</v>
      </c>
      <c r="C9712" s="23" t="s">
        <v>14</v>
      </c>
      <c r="D9712" s="41">
        <v>500</v>
      </c>
      <c r="E9712" s="23" t="s">
        <v>39</v>
      </c>
    </row>
    <row r="9713" spans="1:5" ht="13.2" x14ac:dyDescent="0.25">
      <c r="A9713" s="23">
        <v>9712</v>
      </c>
      <c r="B9713" s="22" t="s">
        <v>4</v>
      </c>
      <c r="C9713" s="23" t="s">
        <v>10</v>
      </c>
      <c r="D9713" s="41">
        <v>5000</v>
      </c>
      <c r="E9713" s="23" t="s">
        <v>39</v>
      </c>
    </row>
    <row r="9714" spans="1:5" ht="13.2" x14ac:dyDescent="0.25">
      <c r="A9714" s="23">
        <v>9713</v>
      </c>
      <c r="B9714" s="22" t="s">
        <v>4</v>
      </c>
      <c r="C9714" s="23" t="s">
        <v>14</v>
      </c>
      <c r="D9714" s="41">
        <v>8500</v>
      </c>
      <c r="E9714" s="23" t="s">
        <v>39</v>
      </c>
    </row>
    <row r="9715" spans="1:5" ht="13.2" x14ac:dyDescent="0.25">
      <c r="A9715" s="23">
        <v>9714</v>
      </c>
      <c r="B9715" s="22" t="s">
        <v>4</v>
      </c>
      <c r="C9715" s="23" t="s">
        <v>14</v>
      </c>
      <c r="D9715" s="41">
        <v>3750</v>
      </c>
      <c r="E9715" s="23" t="s">
        <v>39</v>
      </c>
    </row>
    <row r="9716" spans="1:5" ht="13.2" x14ac:dyDescent="0.25">
      <c r="A9716" s="23">
        <v>9715</v>
      </c>
      <c r="B9716" s="22" t="s">
        <v>4</v>
      </c>
      <c r="C9716" s="23" t="s">
        <v>14</v>
      </c>
      <c r="D9716" s="41">
        <v>1750</v>
      </c>
      <c r="E9716" s="23" t="s">
        <v>39</v>
      </c>
    </row>
    <row r="9717" spans="1:5" ht="13.2" x14ac:dyDescent="0.25">
      <c r="A9717" s="23">
        <v>9716</v>
      </c>
      <c r="B9717" s="22" t="s">
        <v>4</v>
      </c>
      <c r="C9717" s="23" t="s">
        <v>10</v>
      </c>
      <c r="D9717" s="41">
        <v>7500</v>
      </c>
      <c r="E9717" s="23" t="s">
        <v>39</v>
      </c>
    </row>
    <row r="9718" spans="1:5" ht="13.2" x14ac:dyDescent="0.25">
      <c r="A9718" s="23">
        <v>9717</v>
      </c>
      <c r="B9718" s="22" t="s">
        <v>4</v>
      </c>
      <c r="C9718" s="23" t="s">
        <v>14</v>
      </c>
      <c r="D9718" s="41">
        <v>6000</v>
      </c>
      <c r="E9718" s="23" t="s">
        <v>39</v>
      </c>
    </row>
    <row r="9719" spans="1:5" ht="13.2" x14ac:dyDescent="0.25">
      <c r="A9719" s="23">
        <v>9718</v>
      </c>
      <c r="B9719" s="22" t="s">
        <v>4</v>
      </c>
      <c r="C9719" s="23" t="s">
        <v>14</v>
      </c>
      <c r="D9719" s="41">
        <v>1750</v>
      </c>
      <c r="E9719" s="23" t="s">
        <v>39</v>
      </c>
    </row>
    <row r="9720" spans="1:5" ht="13.2" x14ac:dyDescent="0.25">
      <c r="A9720" s="23">
        <v>9719</v>
      </c>
      <c r="B9720" s="22" t="s">
        <v>4</v>
      </c>
      <c r="C9720" s="23" t="s">
        <v>14</v>
      </c>
      <c r="D9720" s="41">
        <v>500</v>
      </c>
      <c r="E9720" s="23" t="s">
        <v>39</v>
      </c>
    </row>
    <row r="9721" spans="1:5" ht="13.2" x14ac:dyDescent="0.25">
      <c r="A9721" s="23">
        <v>9720</v>
      </c>
      <c r="B9721" s="22" t="s">
        <v>4</v>
      </c>
      <c r="C9721" s="23" t="s">
        <v>12</v>
      </c>
      <c r="D9721" s="41">
        <v>7500</v>
      </c>
      <c r="E9721" s="23" t="s">
        <v>39</v>
      </c>
    </row>
    <row r="9722" spans="1:5" ht="13.2" x14ac:dyDescent="0.25">
      <c r="A9722" s="23">
        <v>9721</v>
      </c>
      <c r="B9722" s="22" t="s">
        <v>4</v>
      </c>
      <c r="C9722" s="23" t="s">
        <v>10</v>
      </c>
      <c r="D9722" s="41">
        <v>11000</v>
      </c>
      <c r="E9722" s="23" t="s">
        <v>39</v>
      </c>
    </row>
    <row r="9723" spans="1:5" ht="13.2" x14ac:dyDescent="0.25">
      <c r="A9723" s="23">
        <v>9722</v>
      </c>
      <c r="B9723" s="22" t="s">
        <v>4</v>
      </c>
      <c r="C9723" s="23" t="s">
        <v>14</v>
      </c>
      <c r="D9723" s="41">
        <v>7500</v>
      </c>
      <c r="E9723" s="23" t="s">
        <v>39</v>
      </c>
    </row>
    <row r="9724" spans="1:5" ht="13.2" x14ac:dyDescent="0.25">
      <c r="A9724" s="23">
        <v>9723</v>
      </c>
      <c r="B9724" s="22" t="s">
        <v>4</v>
      </c>
      <c r="C9724" s="23" t="s">
        <v>14</v>
      </c>
      <c r="D9724" s="41">
        <v>10500</v>
      </c>
      <c r="E9724" s="23" t="s">
        <v>39</v>
      </c>
    </row>
    <row r="9725" spans="1:5" ht="13.2" x14ac:dyDescent="0.25">
      <c r="A9725" s="23">
        <v>9724</v>
      </c>
      <c r="B9725" s="22" t="s">
        <v>4</v>
      </c>
      <c r="C9725" s="23" t="s">
        <v>14</v>
      </c>
      <c r="D9725" s="41">
        <v>500</v>
      </c>
      <c r="E9725" s="23" t="s">
        <v>39</v>
      </c>
    </row>
    <row r="9726" spans="1:5" ht="13.2" x14ac:dyDescent="0.25">
      <c r="A9726" s="23">
        <v>9725</v>
      </c>
      <c r="B9726" s="22" t="s">
        <v>4</v>
      </c>
      <c r="C9726" s="23" t="s">
        <v>14</v>
      </c>
      <c r="D9726" s="41">
        <v>750</v>
      </c>
      <c r="E9726" s="23" t="s">
        <v>39</v>
      </c>
    </row>
    <row r="9727" spans="1:5" ht="13.2" x14ac:dyDescent="0.25">
      <c r="A9727" s="23">
        <v>9726</v>
      </c>
      <c r="B9727" s="22" t="s">
        <v>4</v>
      </c>
      <c r="C9727" s="23" t="s">
        <v>14</v>
      </c>
      <c r="D9727" s="41">
        <v>1750</v>
      </c>
      <c r="E9727" s="23" t="s">
        <v>39</v>
      </c>
    </row>
    <row r="9728" spans="1:5" ht="13.2" x14ac:dyDescent="0.25">
      <c r="A9728" s="23">
        <v>9727</v>
      </c>
      <c r="B9728" s="22" t="s">
        <v>4</v>
      </c>
      <c r="C9728" s="23" t="s">
        <v>14</v>
      </c>
      <c r="D9728" s="41">
        <v>1750</v>
      </c>
      <c r="E9728" s="23" t="s">
        <v>39</v>
      </c>
    </row>
    <row r="9729" spans="1:5" ht="13.2" x14ac:dyDescent="0.25">
      <c r="A9729" s="23">
        <v>9728</v>
      </c>
      <c r="B9729" s="22" t="s">
        <v>4</v>
      </c>
      <c r="C9729" s="23" t="s">
        <v>14</v>
      </c>
      <c r="D9729" s="41">
        <v>3250</v>
      </c>
      <c r="E9729" s="23" t="s">
        <v>39</v>
      </c>
    </row>
    <row r="9730" spans="1:5" ht="13.2" x14ac:dyDescent="0.25">
      <c r="A9730" s="23">
        <v>9729</v>
      </c>
      <c r="B9730" s="22" t="s">
        <v>4</v>
      </c>
      <c r="C9730" s="23" t="s">
        <v>12</v>
      </c>
      <c r="D9730" s="41">
        <v>7500</v>
      </c>
      <c r="E9730" s="23" t="s">
        <v>39</v>
      </c>
    </row>
    <row r="9731" spans="1:5" ht="13.2" x14ac:dyDescent="0.25">
      <c r="A9731" s="23">
        <v>9730</v>
      </c>
      <c r="B9731" s="22" t="s">
        <v>4</v>
      </c>
      <c r="C9731" s="23" t="s">
        <v>13</v>
      </c>
      <c r="D9731" s="41">
        <v>15000</v>
      </c>
      <c r="E9731" s="23" t="s">
        <v>39</v>
      </c>
    </row>
    <row r="9732" spans="1:5" ht="13.2" x14ac:dyDescent="0.25">
      <c r="A9732" s="23">
        <v>9731</v>
      </c>
      <c r="B9732" s="22" t="s">
        <v>4</v>
      </c>
      <c r="C9732" s="23" t="s">
        <v>12</v>
      </c>
      <c r="D9732" s="41">
        <v>15000</v>
      </c>
      <c r="E9732" s="23" t="s">
        <v>39</v>
      </c>
    </row>
    <row r="9733" spans="1:5" ht="13.2" x14ac:dyDescent="0.25">
      <c r="A9733" s="23">
        <v>9732</v>
      </c>
      <c r="B9733" s="22" t="s">
        <v>4</v>
      </c>
      <c r="C9733" s="23" t="s">
        <v>14</v>
      </c>
      <c r="D9733" s="41">
        <v>11500</v>
      </c>
      <c r="E9733" s="23" t="s">
        <v>39</v>
      </c>
    </row>
    <row r="9734" spans="1:5" ht="13.2" x14ac:dyDescent="0.25">
      <c r="A9734" s="23">
        <v>9733</v>
      </c>
      <c r="B9734" s="22" t="s">
        <v>4</v>
      </c>
      <c r="C9734" s="23" t="s">
        <v>10</v>
      </c>
      <c r="D9734" s="41">
        <v>5000</v>
      </c>
      <c r="E9734" s="23" t="s">
        <v>39</v>
      </c>
    </row>
    <row r="9735" spans="1:5" ht="13.2" x14ac:dyDescent="0.25">
      <c r="A9735" s="23">
        <v>9734</v>
      </c>
      <c r="B9735" s="22" t="s">
        <v>4</v>
      </c>
      <c r="C9735" s="23" t="s">
        <v>14</v>
      </c>
      <c r="D9735" s="41">
        <v>4000</v>
      </c>
      <c r="E9735" s="23" t="s">
        <v>39</v>
      </c>
    </row>
    <row r="9736" spans="1:5" ht="13.2" x14ac:dyDescent="0.25">
      <c r="A9736" s="23">
        <v>9735</v>
      </c>
      <c r="B9736" s="22" t="s">
        <v>4</v>
      </c>
      <c r="C9736" s="23" t="s">
        <v>14</v>
      </c>
      <c r="D9736" s="41">
        <v>8000</v>
      </c>
      <c r="E9736" s="23" t="s">
        <v>39</v>
      </c>
    </row>
    <row r="9737" spans="1:5" ht="13.2" x14ac:dyDescent="0.25">
      <c r="A9737" s="23">
        <v>9736</v>
      </c>
      <c r="B9737" s="22" t="s">
        <v>4</v>
      </c>
      <c r="C9737" s="23" t="s">
        <v>14</v>
      </c>
      <c r="D9737" s="41">
        <v>1250</v>
      </c>
      <c r="E9737" s="23" t="s">
        <v>39</v>
      </c>
    </row>
    <row r="9738" spans="1:5" ht="13.2" x14ac:dyDescent="0.25">
      <c r="A9738" s="23">
        <v>9737</v>
      </c>
      <c r="B9738" s="22" t="s">
        <v>4</v>
      </c>
      <c r="C9738" s="23" t="s">
        <v>13</v>
      </c>
      <c r="D9738" s="41">
        <v>11250</v>
      </c>
      <c r="E9738" s="23" t="s">
        <v>39</v>
      </c>
    </row>
    <row r="9739" spans="1:5" ht="13.2" x14ac:dyDescent="0.25">
      <c r="A9739" s="23">
        <v>9738</v>
      </c>
      <c r="B9739" s="22" t="s">
        <v>4</v>
      </c>
      <c r="C9739" s="23" t="s">
        <v>12</v>
      </c>
      <c r="D9739" s="41">
        <v>12500</v>
      </c>
      <c r="E9739" s="23" t="s">
        <v>39</v>
      </c>
    </row>
    <row r="9740" spans="1:5" ht="13.2" x14ac:dyDescent="0.25">
      <c r="A9740" s="23">
        <v>9739</v>
      </c>
      <c r="B9740" s="22" t="s">
        <v>4</v>
      </c>
      <c r="C9740" s="23" t="s">
        <v>10</v>
      </c>
      <c r="D9740" s="41">
        <v>7500</v>
      </c>
      <c r="E9740" s="23" t="s">
        <v>39</v>
      </c>
    </row>
    <row r="9741" spans="1:5" ht="13.2" x14ac:dyDescent="0.25">
      <c r="A9741" s="23">
        <v>9740</v>
      </c>
      <c r="B9741" s="22" t="s">
        <v>4</v>
      </c>
      <c r="C9741" s="23" t="s">
        <v>14</v>
      </c>
      <c r="D9741" s="41">
        <v>3750</v>
      </c>
      <c r="E9741" s="23" t="s">
        <v>39</v>
      </c>
    </row>
    <row r="9742" spans="1:5" ht="13.2" x14ac:dyDescent="0.25">
      <c r="A9742" s="23">
        <v>9741</v>
      </c>
      <c r="B9742" s="22" t="s">
        <v>4</v>
      </c>
      <c r="C9742" s="23" t="s">
        <v>13</v>
      </c>
      <c r="D9742" s="41">
        <v>11250</v>
      </c>
      <c r="E9742" s="23" t="s">
        <v>39</v>
      </c>
    </row>
    <row r="9743" spans="1:5" ht="13.2" x14ac:dyDescent="0.25">
      <c r="A9743" s="23">
        <v>9742</v>
      </c>
      <c r="B9743" s="22" t="s">
        <v>4</v>
      </c>
      <c r="C9743" s="23" t="s">
        <v>12</v>
      </c>
      <c r="D9743" s="41">
        <v>12500</v>
      </c>
      <c r="E9743" s="23" t="s">
        <v>39</v>
      </c>
    </row>
    <row r="9744" spans="1:5" ht="13.2" x14ac:dyDescent="0.25">
      <c r="A9744" s="23">
        <v>9743</v>
      </c>
      <c r="B9744" s="22" t="s">
        <v>4</v>
      </c>
      <c r="C9744" s="23" t="s">
        <v>10</v>
      </c>
      <c r="D9744" s="41">
        <v>11000</v>
      </c>
      <c r="E9744" s="23" t="s">
        <v>39</v>
      </c>
    </row>
    <row r="9745" spans="1:5" ht="13.2" x14ac:dyDescent="0.25">
      <c r="A9745" s="23">
        <v>9744</v>
      </c>
      <c r="B9745" s="22" t="s">
        <v>4</v>
      </c>
      <c r="C9745" s="23" t="s">
        <v>14</v>
      </c>
      <c r="D9745" s="41">
        <v>12250</v>
      </c>
      <c r="E9745" s="23" t="s">
        <v>39</v>
      </c>
    </row>
    <row r="9746" spans="1:5" ht="13.2" x14ac:dyDescent="0.25">
      <c r="A9746" s="23">
        <v>9745</v>
      </c>
      <c r="B9746" s="22" t="s">
        <v>4</v>
      </c>
      <c r="C9746" s="23" t="s">
        <v>14</v>
      </c>
      <c r="D9746" s="41">
        <v>500</v>
      </c>
      <c r="E9746" s="23" t="s">
        <v>39</v>
      </c>
    </row>
    <row r="9747" spans="1:5" ht="13.2" x14ac:dyDescent="0.25">
      <c r="A9747" s="23">
        <v>9746</v>
      </c>
      <c r="B9747" s="22" t="s">
        <v>4</v>
      </c>
      <c r="C9747" s="23" t="s">
        <v>14</v>
      </c>
      <c r="D9747" s="41">
        <v>750</v>
      </c>
      <c r="E9747" s="23" t="s">
        <v>39</v>
      </c>
    </row>
    <row r="9748" spans="1:5" ht="13.2" x14ac:dyDescent="0.25">
      <c r="A9748" s="23">
        <v>9747</v>
      </c>
      <c r="B9748" s="22" t="s">
        <v>4</v>
      </c>
      <c r="C9748" s="23" t="s">
        <v>14</v>
      </c>
      <c r="D9748" s="41">
        <v>1750</v>
      </c>
      <c r="E9748" s="23" t="s">
        <v>39</v>
      </c>
    </row>
    <row r="9749" spans="1:5" ht="13.2" x14ac:dyDescent="0.25">
      <c r="A9749" s="23">
        <v>9748</v>
      </c>
      <c r="B9749" s="22" t="s">
        <v>4</v>
      </c>
      <c r="C9749" s="23" t="s">
        <v>13</v>
      </c>
      <c r="D9749" s="41">
        <v>3750</v>
      </c>
      <c r="E9749" s="23" t="s">
        <v>39</v>
      </c>
    </row>
    <row r="9750" spans="1:5" ht="13.2" x14ac:dyDescent="0.25">
      <c r="A9750" s="23">
        <v>9749</v>
      </c>
      <c r="B9750" s="22" t="s">
        <v>4</v>
      </c>
      <c r="C9750" s="23" t="s">
        <v>12</v>
      </c>
      <c r="D9750" s="41">
        <v>8750</v>
      </c>
      <c r="E9750" s="23" t="s">
        <v>39</v>
      </c>
    </row>
    <row r="9751" spans="1:5" ht="13.2" x14ac:dyDescent="0.25">
      <c r="A9751" s="23">
        <v>9750</v>
      </c>
      <c r="B9751" s="22" t="s">
        <v>4</v>
      </c>
      <c r="C9751" s="23" t="s">
        <v>11</v>
      </c>
      <c r="D9751" s="41">
        <v>5500</v>
      </c>
      <c r="E9751" s="23" t="s">
        <v>39</v>
      </c>
    </row>
    <row r="9752" spans="1:5" ht="13.2" x14ac:dyDescent="0.25">
      <c r="A9752" s="23">
        <v>9751</v>
      </c>
      <c r="B9752" s="22" t="s">
        <v>4</v>
      </c>
      <c r="C9752" s="23" t="s">
        <v>13</v>
      </c>
      <c r="D9752" s="41">
        <v>11250</v>
      </c>
      <c r="E9752" s="23" t="s">
        <v>39</v>
      </c>
    </row>
    <row r="9753" spans="1:5" ht="13.2" x14ac:dyDescent="0.25">
      <c r="A9753" s="23">
        <v>9752</v>
      </c>
      <c r="B9753" s="22" t="s">
        <v>4</v>
      </c>
      <c r="C9753" s="23" t="s">
        <v>12</v>
      </c>
      <c r="D9753" s="41">
        <v>12500</v>
      </c>
      <c r="E9753" s="23" t="s">
        <v>39</v>
      </c>
    </row>
    <row r="9754" spans="1:5" ht="13.2" x14ac:dyDescent="0.25">
      <c r="A9754" s="23">
        <v>9753</v>
      </c>
      <c r="B9754" s="22" t="s">
        <v>4</v>
      </c>
      <c r="C9754" s="23" t="s">
        <v>11</v>
      </c>
      <c r="D9754" s="41">
        <v>5500</v>
      </c>
      <c r="E9754" s="23" t="s">
        <v>39</v>
      </c>
    </row>
    <row r="9755" spans="1:5" ht="13.2" x14ac:dyDescent="0.25">
      <c r="A9755" s="23">
        <v>9754</v>
      </c>
      <c r="B9755" s="22" t="s">
        <v>4</v>
      </c>
      <c r="C9755" s="23" t="s">
        <v>13</v>
      </c>
      <c r="D9755" s="41">
        <v>3750</v>
      </c>
      <c r="E9755" s="23" t="s">
        <v>39</v>
      </c>
    </row>
    <row r="9756" spans="1:5" ht="13.2" x14ac:dyDescent="0.25">
      <c r="A9756" s="23">
        <v>9755</v>
      </c>
      <c r="B9756" s="22" t="s">
        <v>4</v>
      </c>
      <c r="C9756" s="23" t="s">
        <v>12</v>
      </c>
      <c r="D9756" s="41">
        <v>8750</v>
      </c>
      <c r="E9756" s="23" t="s">
        <v>39</v>
      </c>
    </row>
    <row r="9757" spans="1:5" ht="13.2" x14ac:dyDescent="0.25">
      <c r="A9757" s="23">
        <v>9756</v>
      </c>
      <c r="B9757" s="22" t="s">
        <v>4</v>
      </c>
      <c r="C9757" s="23" t="s">
        <v>10</v>
      </c>
      <c r="D9757" s="41">
        <v>5000</v>
      </c>
      <c r="E9757" s="23" t="s">
        <v>39</v>
      </c>
    </row>
    <row r="9758" spans="1:5" ht="13.2" x14ac:dyDescent="0.25">
      <c r="A9758" s="23">
        <v>9757</v>
      </c>
      <c r="B9758" s="22" t="s">
        <v>4</v>
      </c>
      <c r="C9758" s="23" t="s">
        <v>14</v>
      </c>
      <c r="D9758" s="41">
        <v>6750</v>
      </c>
      <c r="E9758" s="23" t="s">
        <v>39</v>
      </c>
    </row>
    <row r="9759" spans="1:5" ht="13.2" x14ac:dyDescent="0.25">
      <c r="A9759" s="23">
        <v>9758</v>
      </c>
      <c r="B9759" s="22" t="s">
        <v>4</v>
      </c>
      <c r="C9759" s="23" t="s">
        <v>13</v>
      </c>
      <c r="D9759" s="41">
        <v>3750</v>
      </c>
      <c r="E9759" s="23" t="s">
        <v>39</v>
      </c>
    </row>
    <row r="9760" spans="1:5" ht="13.2" x14ac:dyDescent="0.25">
      <c r="A9760" s="23">
        <v>9759</v>
      </c>
      <c r="B9760" s="22" t="s">
        <v>4</v>
      </c>
      <c r="C9760" s="23" t="s">
        <v>12</v>
      </c>
      <c r="D9760" s="41">
        <v>8750</v>
      </c>
      <c r="E9760" s="23" t="s">
        <v>39</v>
      </c>
    </row>
    <row r="9761" spans="1:5" ht="13.2" x14ac:dyDescent="0.25">
      <c r="A9761" s="23">
        <v>9760</v>
      </c>
      <c r="B9761" s="22" t="s">
        <v>4</v>
      </c>
      <c r="C9761" s="23" t="s">
        <v>10</v>
      </c>
      <c r="D9761" s="41">
        <v>5000</v>
      </c>
      <c r="E9761" s="23" t="s">
        <v>40</v>
      </c>
    </row>
    <row r="9762" spans="1:5" ht="13.2" x14ac:dyDescent="0.25">
      <c r="A9762" s="23">
        <v>9761</v>
      </c>
      <c r="B9762" s="22" t="s">
        <v>4</v>
      </c>
      <c r="C9762" s="23" t="s">
        <v>10</v>
      </c>
      <c r="D9762" s="41">
        <v>7500</v>
      </c>
      <c r="E9762" s="23" t="s">
        <v>39</v>
      </c>
    </row>
    <row r="9763" spans="1:5" ht="13.2" x14ac:dyDescent="0.25">
      <c r="A9763" s="23">
        <v>9762</v>
      </c>
      <c r="B9763" s="22" t="s">
        <v>4</v>
      </c>
      <c r="C9763" s="23" t="s">
        <v>14</v>
      </c>
      <c r="D9763" s="41">
        <v>3250</v>
      </c>
      <c r="E9763" s="23" t="s">
        <v>39</v>
      </c>
    </row>
    <row r="9764" spans="1:5" ht="13.2" x14ac:dyDescent="0.25">
      <c r="A9764" s="23">
        <v>9763</v>
      </c>
      <c r="B9764" s="22" t="s">
        <v>4</v>
      </c>
      <c r="C9764" s="23" t="s">
        <v>14</v>
      </c>
      <c r="D9764" s="41">
        <v>8250</v>
      </c>
      <c r="E9764" s="23" t="s">
        <v>39</v>
      </c>
    </row>
    <row r="9765" spans="1:5" ht="13.2" x14ac:dyDescent="0.25">
      <c r="A9765" s="23">
        <v>9764</v>
      </c>
      <c r="B9765" s="22" t="s">
        <v>4</v>
      </c>
      <c r="C9765" s="23" t="s">
        <v>14</v>
      </c>
      <c r="D9765" s="41">
        <v>2000</v>
      </c>
      <c r="E9765" s="23" t="s">
        <v>39</v>
      </c>
    </row>
    <row r="9766" spans="1:5" ht="13.2" x14ac:dyDescent="0.25">
      <c r="A9766" s="23">
        <v>9765</v>
      </c>
      <c r="B9766" s="22" t="s">
        <v>4</v>
      </c>
      <c r="C9766" s="23" t="s">
        <v>13</v>
      </c>
      <c r="D9766" s="41">
        <v>7500</v>
      </c>
      <c r="E9766" s="23" t="s">
        <v>39</v>
      </c>
    </row>
    <row r="9767" spans="1:5" ht="13.2" x14ac:dyDescent="0.25">
      <c r="A9767" s="23">
        <v>9766</v>
      </c>
      <c r="B9767" s="22" t="s">
        <v>4</v>
      </c>
      <c r="C9767" s="23" t="s">
        <v>12</v>
      </c>
      <c r="D9767" s="41">
        <v>8750</v>
      </c>
      <c r="E9767" s="23" t="s">
        <v>39</v>
      </c>
    </row>
    <row r="9768" spans="1:5" ht="13.2" x14ac:dyDescent="0.25">
      <c r="A9768" s="23">
        <v>9767</v>
      </c>
      <c r="B9768" s="22" t="s">
        <v>4</v>
      </c>
      <c r="C9768" s="23" t="s">
        <v>10</v>
      </c>
      <c r="D9768" s="41">
        <v>5000</v>
      </c>
      <c r="E9768" s="23" t="s">
        <v>40</v>
      </c>
    </row>
    <row r="9769" spans="1:5" ht="13.2" x14ac:dyDescent="0.25">
      <c r="A9769" s="23">
        <v>9768</v>
      </c>
      <c r="B9769" s="22" t="s">
        <v>4</v>
      </c>
      <c r="C9769" s="23" t="s">
        <v>14</v>
      </c>
      <c r="D9769" s="41">
        <v>3500</v>
      </c>
      <c r="E9769" s="23" t="s">
        <v>40</v>
      </c>
    </row>
    <row r="9770" spans="1:5" ht="13.2" x14ac:dyDescent="0.25">
      <c r="A9770" s="23">
        <v>9769</v>
      </c>
      <c r="B9770" s="22" t="s">
        <v>4</v>
      </c>
      <c r="C9770" s="23" t="s">
        <v>14</v>
      </c>
      <c r="D9770" s="41">
        <v>1250</v>
      </c>
      <c r="E9770" s="23" t="s">
        <v>40</v>
      </c>
    </row>
    <row r="9771" spans="1:5" ht="13.2" x14ac:dyDescent="0.25">
      <c r="A9771" s="23">
        <v>9770</v>
      </c>
      <c r="B9771" s="22" t="s">
        <v>4</v>
      </c>
      <c r="C9771" s="23" t="s">
        <v>10</v>
      </c>
      <c r="D9771" s="41">
        <v>5000</v>
      </c>
      <c r="E9771" s="23" t="s">
        <v>40</v>
      </c>
    </row>
    <row r="9772" spans="1:5" ht="13.2" x14ac:dyDescent="0.25">
      <c r="A9772" s="23">
        <v>9771</v>
      </c>
      <c r="B9772" s="22" t="s">
        <v>4</v>
      </c>
      <c r="C9772" s="23" t="s">
        <v>14</v>
      </c>
      <c r="D9772" s="41">
        <v>3500</v>
      </c>
      <c r="E9772" s="23" t="s">
        <v>40</v>
      </c>
    </row>
    <row r="9773" spans="1:5" ht="13.2" x14ac:dyDescent="0.25">
      <c r="A9773" s="23">
        <v>9772</v>
      </c>
      <c r="B9773" s="22" t="s">
        <v>4</v>
      </c>
      <c r="C9773" s="23" t="s">
        <v>10</v>
      </c>
      <c r="D9773" s="41">
        <v>2500</v>
      </c>
      <c r="E9773" s="23" t="s">
        <v>39</v>
      </c>
    </row>
    <row r="9774" spans="1:5" ht="13.2" x14ac:dyDescent="0.25">
      <c r="A9774" s="23">
        <v>9773</v>
      </c>
      <c r="B9774" s="22" t="s">
        <v>4</v>
      </c>
      <c r="C9774" s="23" t="s">
        <v>10</v>
      </c>
      <c r="D9774" s="41">
        <v>5000</v>
      </c>
      <c r="E9774" s="23" t="s">
        <v>39</v>
      </c>
    </row>
    <row r="9775" spans="1:5" ht="13.2" x14ac:dyDescent="0.25">
      <c r="A9775" s="23">
        <v>9774</v>
      </c>
      <c r="B9775" s="22" t="s">
        <v>4</v>
      </c>
      <c r="C9775" s="23" t="s">
        <v>14</v>
      </c>
      <c r="D9775" s="41">
        <v>8500</v>
      </c>
      <c r="E9775" s="23" t="s">
        <v>39</v>
      </c>
    </row>
    <row r="9776" spans="1:5" ht="13.2" x14ac:dyDescent="0.25">
      <c r="A9776" s="23">
        <v>9775</v>
      </c>
      <c r="B9776" s="22" t="s">
        <v>4</v>
      </c>
      <c r="C9776" s="23" t="s">
        <v>13</v>
      </c>
      <c r="D9776" s="41">
        <v>7500</v>
      </c>
      <c r="E9776" s="23" t="s">
        <v>40</v>
      </c>
    </row>
    <row r="9777" spans="1:5" ht="13.2" x14ac:dyDescent="0.25">
      <c r="A9777" s="23">
        <v>9776</v>
      </c>
      <c r="B9777" s="22" t="s">
        <v>4</v>
      </c>
      <c r="C9777" s="23" t="s">
        <v>14</v>
      </c>
      <c r="D9777" s="41">
        <v>1750</v>
      </c>
      <c r="E9777" s="23" t="s">
        <v>40</v>
      </c>
    </row>
    <row r="9778" spans="1:5" ht="13.2" x14ac:dyDescent="0.25">
      <c r="A9778" s="23">
        <v>9777</v>
      </c>
      <c r="B9778" s="22" t="s">
        <v>4</v>
      </c>
      <c r="C9778" s="23" t="s">
        <v>13</v>
      </c>
      <c r="D9778" s="41">
        <v>7500</v>
      </c>
      <c r="E9778" s="23" t="s">
        <v>40</v>
      </c>
    </row>
    <row r="9779" spans="1:5" ht="13.2" x14ac:dyDescent="0.25">
      <c r="A9779" s="23">
        <v>9778</v>
      </c>
      <c r="B9779" s="22" t="s">
        <v>4</v>
      </c>
      <c r="C9779" s="23" t="s">
        <v>13</v>
      </c>
      <c r="D9779" s="41">
        <v>7500</v>
      </c>
      <c r="E9779" s="23" t="s">
        <v>39</v>
      </c>
    </row>
    <row r="9780" spans="1:5" ht="13.2" x14ac:dyDescent="0.25">
      <c r="A9780" s="23">
        <v>9779</v>
      </c>
      <c r="B9780" s="22" t="s">
        <v>4</v>
      </c>
      <c r="C9780" s="23" t="s">
        <v>14</v>
      </c>
      <c r="D9780" s="41">
        <v>11500</v>
      </c>
      <c r="E9780" s="23" t="s">
        <v>39</v>
      </c>
    </row>
    <row r="9781" spans="1:5" ht="13.2" x14ac:dyDescent="0.25">
      <c r="A9781" s="23">
        <v>9780</v>
      </c>
      <c r="B9781" s="22" t="s">
        <v>4</v>
      </c>
      <c r="C9781" s="23" t="s">
        <v>13</v>
      </c>
      <c r="D9781" s="41">
        <v>3750</v>
      </c>
      <c r="E9781" s="23" t="s">
        <v>39</v>
      </c>
    </row>
    <row r="9782" spans="1:5" ht="13.2" x14ac:dyDescent="0.25">
      <c r="A9782" s="23">
        <v>9781</v>
      </c>
      <c r="B9782" s="22" t="s">
        <v>4</v>
      </c>
      <c r="C9782" s="23" t="s">
        <v>10</v>
      </c>
      <c r="D9782" s="41">
        <v>7500</v>
      </c>
      <c r="E9782" s="23" t="s">
        <v>40</v>
      </c>
    </row>
    <row r="9783" spans="1:5" ht="13.2" x14ac:dyDescent="0.25">
      <c r="A9783" s="23">
        <v>9782</v>
      </c>
      <c r="B9783" s="22" t="s">
        <v>4</v>
      </c>
      <c r="C9783" s="23" t="s">
        <v>14</v>
      </c>
      <c r="D9783" s="41">
        <v>750</v>
      </c>
      <c r="E9783" s="23" t="s">
        <v>40</v>
      </c>
    </row>
    <row r="9784" spans="1:5" ht="13.2" x14ac:dyDescent="0.25">
      <c r="A9784" s="23">
        <v>9783</v>
      </c>
      <c r="B9784" s="22" t="s">
        <v>4</v>
      </c>
      <c r="C9784" s="23" t="s">
        <v>13</v>
      </c>
      <c r="D9784" s="41">
        <v>11250</v>
      </c>
      <c r="E9784" s="23" t="s">
        <v>39</v>
      </c>
    </row>
    <row r="9785" spans="1:5" ht="13.2" x14ac:dyDescent="0.25">
      <c r="A9785" s="23">
        <v>9784</v>
      </c>
      <c r="B9785" s="22" t="s">
        <v>4</v>
      </c>
      <c r="C9785" s="23" t="s">
        <v>10</v>
      </c>
      <c r="D9785" s="41">
        <v>5000</v>
      </c>
      <c r="E9785" s="23" t="s">
        <v>39</v>
      </c>
    </row>
    <row r="9786" spans="1:5" ht="13.2" x14ac:dyDescent="0.25">
      <c r="A9786" s="23">
        <v>9785</v>
      </c>
      <c r="B9786" s="22" t="s">
        <v>4</v>
      </c>
      <c r="C9786" s="23" t="s">
        <v>14</v>
      </c>
      <c r="D9786" s="41">
        <v>500</v>
      </c>
      <c r="E9786" s="23" t="s">
        <v>39</v>
      </c>
    </row>
    <row r="9787" spans="1:5" ht="13.2" x14ac:dyDescent="0.25">
      <c r="A9787" s="23">
        <v>9786</v>
      </c>
      <c r="B9787" s="22" t="s">
        <v>4</v>
      </c>
      <c r="C9787" s="23" t="s">
        <v>13</v>
      </c>
      <c r="D9787" s="41">
        <v>7500</v>
      </c>
      <c r="E9787" s="23" t="s">
        <v>39</v>
      </c>
    </row>
    <row r="9788" spans="1:5" ht="13.2" x14ac:dyDescent="0.25">
      <c r="A9788" s="23">
        <v>9787</v>
      </c>
      <c r="B9788" s="22" t="s">
        <v>4</v>
      </c>
      <c r="C9788" s="23" t="s">
        <v>13</v>
      </c>
      <c r="D9788" s="41">
        <v>3750</v>
      </c>
      <c r="E9788" s="23" t="s">
        <v>39</v>
      </c>
    </row>
    <row r="9789" spans="1:5" ht="13.2" x14ac:dyDescent="0.25">
      <c r="A9789" s="23">
        <v>9788</v>
      </c>
      <c r="B9789" s="22" t="s">
        <v>4</v>
      </c>
      <c r="C9789" s="23" t="s">
        <v>13</v>
      </c>
      <c r="D9789" s="41">
        <v>7500</v>
      </c>
      <c r="E9789" s="23" t="s">
        <v>40</v>
      </c>
    </row>
    <row r="9790" spans="1:5" ht="13.2" x14ac:dyDescent="0.25">
      <c r="A9790" s="23">
        <v>9789</v>
      </c>
      <c r="B9790" s="22" t="s">
        <v>4</v>
      </c>
      <c r="C9790" s="23" t="s">
        <v>10</v>
      </c>
      <c r="D9790" s="41">
        <v>11000</v>
      </c>
      <c r="E9790" s="23" t="s">
        <v>39</v>
      </c>
    </row>
    <row r="9791" spans="1:5" ht="13.2" x14ac:dyDescent="0.25">
      <c r="A9791" s="23">
        <v>9790</v>
      </c>
      <c r="B9791" s="22" t="s">
        <v>4</v>
      </c>
      <c r="C9791" s="23" t="s">
        <v>14</v>
      </c>
      <c r="D9791" s="41">
        <v>12500</v>
      </c>
      <c r="E9791" s="23" t="s">
        <v>39</v>
      </c>
    </row>
    <row r="9792" spans="1:5" ht="13.2" x14ac:dyDescent="0.25">
      <c r="A9792" s="23">
        <v>9791</v>
      </c>
      <c r="B9792" s="22" t="s">
        <v>4</v>
      </c>
      <c r="C9792" s="23" t="s">
        <v>14</v>
      </c>
      <c r="D9792" s="41">
        <v>500</v>
      </c>
      <c r="E9792" s="23" t="s">
        <v>39</v>
      </c>
    </row>
    <row r="9793" spans="1:5" ht="13.2" x14ac:dyDescent="0.25">
      <c r="A9793" s="23">
        <v>9792</v>
      </c>
      <c r="B9793" s="22" t="s">
        <v>4</v>
      </c>
      <c r="C9793" s="23" t="s">
        <v>14</v>
      </c>
      <c r="D9793" s="41">
        <v>750</v>
      </c>
      <c r="E9793" s="23" t="s">
        <v>39</v>
      </c>
    </row>
    <row r="9794" spans="1:5" ht="13.2" x14ac:dyDescent="0.25">
      <c r="A9794" s="23">
        <v>9793</v>
      </c>
      <c r="B9794" s="22" t="s">
        <v>4</v>
      </c>
      <c r="C9794" s="23" t="s">
        <v>14</v>
      </c>
      <c r="D9794" s="41">
        <v>1750</v>
      </c>
      <c r="E9794" s="23" t="s">
        <v>39</v>
      </c>
    </row>
    <row r="9795" spans="1:5" ht="13.2" x14ac:dyDescent="0.25">
      <c r="A9795" s="23">
        <v>9794</v>
      </c>
      <c r="B9795" s="22" t="s">
        <v>4</v>
      </c>
      <c r="C9795" s="23" t="s">
        <v>14</v>
      </c>
      <c r="D9795" s="41">
        <v>1250</v>
      </c>
      <c r="E9795" s="23" t="s">
        <v>39</v>
      </c>
    </row>
    <row r="9796" spans="1:5" ht="13.2" x14ac:dyDescent="0.25">
      <c r="A9796" s="23">
        <v>9795</v>
      </c>
      <c r="B9796" s="22" t="s">
        <v>4</v>
      </c>
      <c r="C9796" s="23" t="s">
        <v>14</v>
      </c>
      <c r="D9796" s="41">
        <v>2250</v>
      </c>
      <c r="E9796" s="23" t="s">
        <v>39</v>
      </c>
    </row>
    <row r="9797" spans="1:5" ht="13.2" x14ac:dyDescent="0.25">
      <c r="A9797" s="23">
        <v>9796</v>
      </c>
      <c r="B9797" s="22" t="s">
        <v>4</v>
      </c>
      <c r="C9797" s="23" t="s">
        <v>14</v>
      </c>
      <c r="D9797" s="41">
        <v>6000</v>
      </c>
      <c r="E9797" s="23" t="s">
        <v>39</v>
      </c>
    </row>
    <row r="9798" spans="1:5" ht="13.2" x14ac:dyDescent="0.25">
      <c r="A9798" s="23">
        <v>9797</v>
      </c>
      <c r="B9798" s="22" t="s">
        <v>4</v>
      </c>
      <c r="C9798" s="23" t="s">
        <v>13</v>
      </c>
      <c r="D9798" s="41">
        <v>7500</v>
      </c>
      <c r="E9798" s="23" t="s">
        <v>39</v>
      </c>
    </row>
    <row r="9799" spans="1:5" ht="13.2" x14ac:dyDescent="0.25">
      <c r="A9799" s="23">
        <v>9798</v>
      </c>
      <c r="B9799" s="22" t="s">
        <v>4</v>
      </c>
      <c r="C9799" s="23" t="s">
        <v>12</v>
      </c>
      <c r="D9799" s="41">
        <v>10000</v>
      </c>
      <c r="E9799" s="23" t="s">
        <v>39</v>
      </c>
    </row>
    <row r="9800" spans="1:5" ht="13.2" x14ac:dyDescent="0.25">
      <c r="A9800" s="23">
        <v>9799</v>
      </c>
      <c r="B9800" s="22" t="s">
        <v>4</v>
      </c>
      <c r="C9800" s="23" t="s">
        <v>11</v>
      </c>
      <c r="D9800" s="41">
        <v>4750</v>
      </c>
      <c r="E9800" s="23" t="s">
        <v>39</v>
      </c>
    </row>
    <row r="9801" spans="1:5" ht="13.2" x14ac:dyDescent="0.25">
      <c r="A9801" s="23">
        <v>9800</v>
      </c>
      <c r="B9801" s="22" t="s">
        <v>4</v>
      </c>
      <c r="C9801" s="23" t="s">
        <v>10</v>
      </c>
      <c r="D9801" s="41">
        <v>11000</v>
      </c>
      <c r="E9801" s="23" t="s">
        <v>40</v>
      </c>
    </row>
    <row r="9802" spans="1:5" ht="13.2" x14ac:dyDescent="0.25">
      <c r="A9802" s="23">
        <v>9801</v>
      </c>
      <c r="B9802" s="22" t="s">
        <v>4</v>
      </c>
      <c r="C9802" s="23" t="s">
        <v>14</v>
      </c>
      <c r="D9802" s="41">
        <v>10500</v>
      </c>
      <c r="E9802" s="23" t="s">
        <v>40</v>
      </c>
    </row>
    <row r="9803" spans="1:5" ht="13.2" x14ac:dyDescent="0.25">
      <c r="A9803" s="23">
        <v>9802</v>
      </c>
      <c r="B9803" s="22" t="s">
        <v>4</v>
      </c>
      <c r="C9803" s="23" t="s">
        <v>14</v>
      </c>
      <c r="D9803" s="41">
        <v>500</v>
      </c>
      <c r="E9803" s="23" t="s">
        <v>40</v>
      </c>
    </row>
    <row r="9804" spans="1:5" ht="13.2" x14ac:dyDescent="0.25">
      <c r="A9804" s="23">
        <v>9803</v>
      </c>
      <c r="B9804" s="22" t="s">
        <v>4</v>
      </c>
      <c r="C9804" s="23" t="s">
        <v>14</v>
      </c>
      <c r="D9804" s="41">
        <v>750</v>
      </c>
      <c r="E9804" s="23" t="s">
        <v>40</v>
      </c>
    </row>
    <row r="9805" spans="1:5" ht="13.2" x14ac:dyDescent="0.25">
      <c r="A9805" s="23">
        <v>9804</v>
      </c>
      <c r="B9805" s="22" t="s">
        <v>4</v>
      </c>
      <c r="C9805" s="23" t="s">
        <v>14</v>
      </c>
      <c r="D9805" s="41">
        <v>1750</v>
      </c>
      <c r="E9805" s="23" t="s">
        <v>40</v>
      </c>
    </row>
    <row r="9806" spans="1:5" ht="13.2" x14ac:dyDescent="0.25">
      <c r="A9806" s="23">
        <v>9805</v>
      </c>
      <c r="B9806" s="22" t="s">
        <v>4</v>
      </c>
      <c r="C9806" s="23" t="s">
        <v>13</v>
      </c>
      <c r="D9806" s="41">
        <v>3750</v>
      </c>
      <c r="E9806" s="23" t="s">
        <v>40</v>
      </c>
    </row>
    <row r="9807" spans="1:5" ht="13.2" x14ac:dyDescent="0.25">
      <c r="A9807" s="23">
        <v>9806</v>
      </c>
      <c r="B9807" s="22" t="s">
        <v>4</v>
      </c>
      <c r="C9807" s="23" t="s">
        <v>14</v>
      </c>
      <c r="D9807" s="41">
        <v>11500</v>
      </c>
      <c r="E9807" s="23" t="s">
        <v>40</v>
      </c>
    </row>
    <row r="9808" spans="1:5" ht="13.2" x14ac:dyDescent="0.25">
      <c r="A9808" s="23">
        <v>9807</v>
      </c>
      <c r="B9808" s="22" t="s">
        <v>4</v>
      </c>
      <c r="C9808" s="23" t="s">
        <v>10</v>
      </c>
      <c r="D9808" s="41">
        <v>5000</v>
      </c>
      <c r="E9808" s="23" t="s">
        <v>40</v>
      </c>
    </row>
    <row r="9809" spans="1:5" ht="13.2" x14ac:dyDescent="0.25">
      <c r="A9809" s="23">
        <v>9808</v>
      </c>
      <c r="B9809" s="22" t="s">
        <v>4</v>
      </c>
      <c r="C9809" s="23" t="s">
        <v>14</v>
      </c>
      <c r="D9809" s="41">
        <v>7250</v>
      </c>
      <c r="E9809" s="23" t="s">
        <v>40</v>
      </c>
    </row>
    <row r="9810" spans="1:5" ht="13.2" x14ac:dyDescent="0.25">
      <c r="A9810" s="23">
        <v>9809</v>
      </c>
      <c r="B9810" s="22" t="s">
        <v>4</v>
      </c>
      <c r="C9810" s="23" t="s">
        <v>10</v>
      </c>
      <c r="D9810" s="41">
        <v>5000</v>
      </c>
      <c r="E9810" s="23" t="s">
        <v>39</v>
      </c>
    </row>
    <row r="9811" spans="1:5" ht="13.2" x14ac:dyDescent="0.25">
      <c r="A9811" s="23">
        <v>9810</v>
      </c>
      <c r="B9811" s="22" t="s">
        <v>4</v>
      </c>
      <c r="C9811" s="23" t="s">
        <v>14</v>
      </c>
      <c r="D9811" s="41">
        <v>8250</v>
      </c>
      <c r="E9811" s="23" t="s">
        <v>39</v>
      </c>
    </row>
    <row r="9812" spans="1:5" ht="13.2" x14ac:dyDescent="0.25">
      <c r="A9812" s="23">
        <v>9811</v>
      </c>
      <c r="B9812" s="22" t="s">
        <v>4</v>
      </c>
      <c r="C9812" s="23" t="s">
        <v>10</v>
      </c>
      <c r="D9812" s="41">
        <v>5000</v>
      </c>
      <c r="E9812" s="23" t="s">
        <v>39</v>
      </c>
    </row>
    <row r="9813" spans="1:5" ht="13.2" x14ac:dyDescent="0.25">
      <c r="A9813" s="23">
        <v>9812</v>
      </c>
      <c r="B9813" s="22" t="s">
        <v>4</v>
      </c>
      <c r="C9813" s="23" t="s">
        <v>14</v>
      </c>
      <c r="D9813" s="41">
        <v>7500</v>
      </c>
      <c r="E9813" s="23" t="s">
        <v>39</v>
      </c>
    </row>
    <row r="9814" spans="1:5" ht="13.2" x14ac:dyDescent="0.25">
      <c r="A9814" s="23">
        <v>9813</v>
      </c>
      <c r="B9814" s="22" t="s">
        <v>4</v>
      </c>
      <c r="C9814" s="23" t="s">
        <v>14</v>
      </c>
      <c r="D9814" s="41">
        <v>2500</v>
      </c>
      <c r="E9814" s="23" t="s">
        <v>39</v>
      </c>
    </row>
    <row r="9815" spans="1:5" ht="13.2" x14ac:dyDescent="0.25">
      <c r="A9815" s="23">
        <v>9814</v>
      </c>
      <c r="B9815" s="22" t="s">
        <v>4</v>
      </c>
      <c r="C9815" s="23" t="s">
        <v>10</v>
      </c>
      <c r="D9815" s="41">
        <v>7500</v>
      </c>
      <c r="E9815" s="23" t="s">
        <v>39</v>
      </c>
    </row>
    <row r="9816" spans="1:5" ht="13.2" x14ac:dyDescent="0.25">
      <c r="A9816" s="23">
        <v>9815</v>
      </c>
      <c r="B9816" s="22" t="s">
        <v>4</v>
      </c>
      <c r="C9816" s="23" t="s">
        <v>14</v>
      </c>
      <c r="D9816" s="41">
        <v>30000</v>
      </c>
      <c r="E9816" s="23" t="s">
        <v>39</v>
      </c>
    </row>
    <row r="9817" spans="1:5" ht="13.2" x14ac:dyDescent="0.25">
      <c r="A9817" s="23">
        <v>9816</v>
      </c>
      <c r="B9817" s="22" t="s">
        <v>4</v>
      </c>
      <c r="C9817" s="23" t="s">
        <v>10</v>
      </c>
      <c r="D9817" s="41">
        <v>10000</v>
      </c>
      <c r="E9817" s="23" t="s">
        <v>39</v>
      </c>
    </row>
    <row r="9818" spans="1:5" ht="13.2" x14ac:dyDescent="0.25">
      <c r="A9818" s="23">
        <v>9817</v>
      </c>
      <c r="B9818" s="22" t="s">
        <v>4</v>
      </c>
      <c r="C9818" s="23" t="s">
        <v>12</v>
      </c>
      <c r="D9818" s="41">
        <v>28500</v>
      </c>
      <c r="E9818" s="23" t="s">
        <v>39</v>
      </c>
    </row>
    <row r="9819" spans="1:5" ht="13.2" x14ac:dyDescent="0.25">
      <c r="A9819" s="23">
        <v>9818</v>
      </c>
      <c r="B9819" s="22" t="s">
        <v>4</v>
      </c>
      <c r="C9819" s="23" t="s">
        <v>10</v>
      </c>
      <c r="D9819" s="41">
        <v>17500</v>
      </c>
      <c r="E9819" s="23" t="s">
        <v>39</v>
      </c>
    </row>
    <row r="9820" spans="1:5" ht="13.2" x14ac:dyDescent="0.25">
      <c r="A9820" s="23">
        <v>9819</v>
      </c>
      <c r="B9820" s="22" t="s">
        <v>4</v>
      </c>
      <c r="C9820" s="23" t="s">
        <v>10</v>
      </c>
      <c r="D9820" s="41">
        <v>2500</v>
      </c>
      <c r="E9820" s="23" t="s">
        <v>39</v>
      </c>
    </row>
    <row r="9821" spans="1:5" ht="13.2" x14ac:dyDescent="0.25">
      <c r="A9821" s="23">
        <v>9820</v>
      </c>
      <c r="B9821" s="22" t="s">
        <v>4</v>
      </c>
      <c r="C9821" s="23" t="s">
        <v>10</v>
      </c>
      <c r="D9821" s="41">
        <v>5000</v>
      </c>
      <c r="E9821" s="23" t="s">
        <v>39</v>
      </c>
    </row>
    <row r="9822" spans="1:5" ht="13.2" x14ac:dyDescent="0.25">
      <c r="A9822" s="23">
        <v>9821</v>
      </c>
      <c r="B9822" s="22" t="s">
        <v>4</v>
      </c>
      <c r="C9822" s="23" t="s">
        <v>14</v>
      </c>
      <c r="D9822" s="41">
        <v>7500</v>
      </c>
      <c r="E9822" s="23" t="s">
        <v>39</v>
      </c>
    </row>
    <row r="9823" spans="1:5" ht="13.2" x14ac:dyDescent="0.25">
      <c r="A9823" s="23">
        <v>9822</v>
      </c>
      <c r="B9823" s="22" t="s">
        <v>4</v>
      </c>
      <c r="C9823" s="23" t="s">
        <v>11</v>
      </c>
      <c r="D9823" s="41">
        <v>26500</v>
      </c>
      <c r="E9823" s="23" t="s">
        <v>39</v>
      </c>
    </row>
    <row r="9824" spans="1:5" ht="13.2" x14ac:dyDescent="0.25">
      <c r="A9824" s="23">
        <v>9823</v>
      </c>
      <c r="B9824" s="22" t="s">
        <v>4</v>
      </c>
      <c r="C9824" s="23" t="s">
        <v>10</v>
      </c>
      <c r="D9824" s="41">
        <v>7500</v>
      </c>
      <c r="E9824" s="23" t="s">
        <v>39</v>
      </c>
    </row>
    <row r="9825" spans="1:5" ht="13.2" x14ac:dyDescent="0.25">
      <c r="A9825" s="23">
        <v>9824</v>
      </c>
      <c r="B9825" s="22" t="s">
        <v>4</v>
      </c>
      <c r="C9825" s="23" t="s">
        <v>14</v>
      </c>
      <c r="D9825" s="41">
        <v>60000</v>
      </c>
      <c r="E9825" s="23" t="s">
        <v>39</v>
      </c>
    </row>
    <row r="9826" spans="1:5" ht="13.2" x14ac:dyDescent="0.25">
      <c r="A9826" s="23">
        <v>9825</v>
      </c>
      <c r="B9826" s="22" t="s">
        <v>4</v>
      </c>
      <c r="C9826" s="23" t="s">
        <v>14</v>
      </c>
      <c r="D9826" s="41">
        <v>3750</v>
      </c>
      <c r="E9826" s="23" t="s">
        <v>39</v>
      </c>
    </row>
    <row r="9827" spans="1:5" ht="13.2" x14ac:dyDescent="0.25">
      <c r="A9827" s="23">
        <v>9826</v>
      </c>
      <c r="B9827" s="22" t="s">
        <v>4</v>
      </c>
      <c r="C9827" s="23" t="s">
        <v>14</v>
      </c>
      <c r="D9827" s="41">
        <v>6750</v>
      </c>
      <c r="E9827" s="23" t="s">
        <v>39</v>
      </c>
    </row>
    <row r="9828" spans="1:5" ht="13.2" x14ac:dyDescent="0.25">
      <c r="A9828" s="23">
        <v>9827</v>
      </c>
      <c r="B9828" s="22" t="s">
        <v>4</v>
      </c>
      <c r="C9828" s="23" t="s">
        <v>14</v>
      </c>
      <c r="D9828" s="41">
        <v>500</v>
      </c>
      <c r="E9828" s="23" t="s">
        <v>39</v>
      </c>
    </row>
    <row r="9829" spans="1:5" ht="13.2" x14ac:dyDescent="0.25">
      <c r="A9829" s="23">
        <v>9828</v>
      </c>
      <c r="B9829" s="22" t="s">
        <v>4</v>
      </c>
      <c r="C9829" s="23" t="s">
        <v>14</v>
      </c>
      <c r="D9829" s="41">
        <v>2500</v>
      </c>
      <c r="E9829" s="23" t="s">
        <v>39</v>
      </c>
    </row>
    <row r="9830" spans="1:5" ht="13.2" x14ac:dyDescent="0.25">
      <c r="A9830" s="23">
        <v>9829</v>
      </c>
      <c r="B9830" s="22" t="s">
        <v>4</v>
      </c>
      <c r="C9830" s="23" t="s">
        <v>14</v>
      </c>
      <c r="D9830" s="41">
        <v>1750</v>
      </c>
      <c r="E9830" s="23" t="s">
        <v>39</v>
      </c>
    </row>
    <row r="9831" spans="1:5" ht="13.2" x14ac:dyDescent="0.25">
      <c r="A9831" s="23">
        <v>9830</v>
      </c>
      <c r="B9831" s="22" t="s">
        <v>4</v>
      </c>
      <c r="C9831" s="23" t="s">
        <v>10</v>
      </c>
      <c r="D9831" s="41">
        <v>12500</v>
      </c>
      <c r="E9831" s="23" t="s">
        <v>39</v>
      </c>
    </row>
    <row r="9832" spans="1:5" ht="13.2" x14ac:dyDescent="0.25">
      <c r="A9832" s="23">
        <v>9831</v>
      </c>
      <c r="B9832" s="22" t="s">
        <v>4</v>
      </c>
      <c r="C9832" s="23" t="s">
        <v>14</v>
      </c>
      <c r="D9832" s="41">
        <v>7500</v>
      </c>
      <c r="E9832" s="23" t="s">
        <v>40</v>
      </c>
    </row>
    <row r="9833" spans="1:5" ht="13.2" x14ac:dyDescent="0.25">
      <c r="A9833" s="23">
        <v>9832</v>
      </c>
      <c r="B9833" s="22" t="s">
        <v>4</v>
      </c>
      <c r="C9833" s="23" t="s">
        <v>10</v>
      </c>
      <c r="D9833" s="41">
        <v>12500</v>
      </c>
      <c r="E9833" s="23" t="s">
        <v>40</v>
      </c>
    </row>
    <row r="9834" spans="1:5" ht="13.2" x14ac:dyDescent="0.25">
      <c r="A9834" s="23">
        <v>9833</v>
      </c>
      <c r="B9834" s="22" t="s">
        <v>4</v>
      </c>
      <c r="C9834" s="23" t="s">
        <v>13</v>
      </c>
      <c r="D9834" s="41">
        <v>7500</v>
      </c>
      <c r="E9834" s="23" t="s">
        <v>39</v>
      </c>
    </row>
    <row r="9835" spans="1:5" ht="13.2" x14ac:dyDescent="0.25">
      <c r="A9835" s="23">
        <v>9834</v>
      </c>
      <c r="B9835" s="22" t="s">
        <v>4</v>
      </c>
      <c r="C9835" s="23" t="s">
        <v>10</v>
      </c>
      <c r="D9835" s="41">
        <v>11000</v>
      </c>
      <c r="E9835" s="23" t="s">
        <v>39</v>
      </c>
    </row>
    <row r="9836" spans="1:5" ht="13.2" x14ac:dyDescent="0.25">
      <c r="A9836" s="23">
        <v>9835</v>
      </c>
      <c r="B9836" s="22" t="s">
        <v>4</v>
      </c>
      <c r="C9836" s="23" t="s">
        <v>14</v>
      </c>
      <c r="D9836" s="41">
        <v>10500</v>
      </c>
      <c r="E9836" s="23" t="s">
        <v>39</v>
      </c>
    </row>
    <row r="9837" spans="1:5" ht="13.2" x14ac:dyDescent="0.25">
      <c r="A9837" s="23">
        <v>9836</v>
      </c>
      <c r="B9837" s="22" t="s">
        <v>4</v>
      </c>
      <c r="C9837" s="23" t="s">
        <v>14</v>
      </c>
      <c r="D9837" s="41">
        <v>500</v>
      </c>
      <c r="E9837" s="23" t="s">
        <v>39</v>
      </c>
    </row>
    <row r="9838" spans="1:5" ht="13.2" x14ac:dyDescent="0.25">
      <c r="A9838" s="23">
        <v>9837</v>
      </c>
      <c r="B9838" s="22" t="s">
        <v>4</v>
      </c>
      <c r="C9838" s="23" t="s">
        <v>14</v>
      </c>
      <c r="D9838" s="41">
        <v>750</v>
      </c>
      <c r="E9838" s="23" t="s">
        <v>39</v>
      </c>
    </row>
    <row r="9839" spans="1:5" ht="13.2" x14ac:dyDescent="0.25">
      <c r="A9839" s="23">
        <v>9838</v>
      </c>
      <c r="B9839" s="22" t="s">
        <v>4</v>
      </c>
      <c r="C9839" s="23" t="s">
        <v>14</v>
      </c>
      <c r="D9839" s="41">
        <v>1750</v>
      </c>
      <c r="E9839" s="23" t="s">
        <v>39</v>
      </c>
    </row>
    <row r="9840" spans="1:5" ht="13.2" x14ac:dyDescent="0.25">
      <c r="A9840" s="23">
        <v>9839</v>
      </c>
      <c r="B9840" s="22" t="s">
        <v>4</v>
      </c>
      <c r="C9840" s="23" t="s">
        <v>14</v>
      </c>
      <c r="D9840" s="41">
        <v>4500</v>
      </c>
      <c r="E9840" s="23" t="s">
        <v>39</v>
      </c>
    </row>
    <row r="9841" spans="1:5" ht="13.2" x14ac:dyDescent="0.25">
      <c r="A9841" s="23">
        <v>9840</v>
      </c>
      <c r="B9841" s="22" t="s">
        <v>4</v>
      </c>
      <c r="C9841" s="23" t="s">
        <v>13</v>
      </c>
      <c r="D9841" s="41">
        <v>3750</v>
      </c>
      <c r="E9841" s="23" t="s">
        <v>39</v>
      </c>
    </row>
    <row r="9842" spans="1:5" ht="13.2" x14ac:dyDescent="0.25">
      <c r="A9842" s="23">
        <v>9841</v>
      </c>
      <c r="B9842" s="22" t="s">
        <v>4</v>
      </c>
      <c r="C9842" s="23" t="s">
        <v>12</v>
      </c>
      <c r="D9842" s="41">
        <v>8750</v>
      </c>
      <c r="E9842" s="23" t="s">
        <v>39</v>
      </c>
    </row>
    <row r="9843" spans="1:5" ht="13.2" x14ac:dyDescent="0.25">
      <c r="A9843" s="23">
        <v>9842</v>
      </c>
      <c r="B9843" s="22" t="s">
        <v>4</v>
      </c>
      <c r="C9843" s="23" t="s">
        <v>10</v>
      </c>
      <c r="D9843" s="41">
        <v>11000</v>
      </c>
      <c r="E9843" s="23" t="s">
        <v>39</v>
      </c>
    </row>
    <row r="9844" spans="1:5" ht="13.2" x14ac:dyDescent="0.25">
      <c r="A9844" s="23">
        <v>9843</v>
      </c>
      <c r="B9844" s="22" t="s">
        <v>4</v>
      </c>
      <c r="C9844" s="23" t="s">
        <v>14</v>
      </c>
      <c r="D9844" s="41">
        <v>12000</v>
      </c>
      <c r="E9844" s="23" t="s">
        <v>39</v>
      </c>
    </row>
    <row r="9845" spans="1:5" ht="13.2" x14ac:dyDescent="0.25">
      <c r="A9845" s="23">
        <v>9844</v>
      </c>
      <c r="B9845" s="22" t="s">
        <v>4</v>
      </c>
      <c r="C9845" s="23" t="s">
        <v>14</v>
      </c>
      <c r="D9845" s="41">
        <v>500</v>
      </c>
      <c r="E9845" s="23" t="s">
        <v>39</v>
      </c>
    </row>
    <row r="9846" spans="1:5" ht="13.2" x14ac:dyDescent="0.25">
      <c r="A9846" s="23">
        <v>9845</v>
      </c>
      <c r="B9846" s="22" t="s">
        <v>4</v>
      </c>
      <c r="C9846" s="23" t="s">
        <v>14</v>
      </c>
      <c r="D9846" s="41">
        <v>750</v>
      </c>
      <c r="E9846" s="23" t="s">
        <v>39</v>
      </c>
    </row>
    <row r="9847" spans="1:5" ht="13.2" x14ac:dyDescent="0.25">
      <c r="A9847" s="23">
        <v>9846</v>
      </c>
      <c r="B9847" s="22" t="s">
        <v>4</v>
      </c>
      <c r="C9847" s="23" t="s">
        <v>14</v>
      </c>
      <c r="D9847" s="41">
        <v>1750</v>
      </c>
      <c r="E9847" s="23" t="s">
        <v>39</v>
      </c>
    </row>
    <row r="9848" spans="1:5" ht="13.2" x14ac:dyDescent="0.25">
      <c r="A9848" s="23">
        <v>9847</v>
      </c>
      <c r="B9848" s="22" t="s">
        <v>4</v>
      </c>
      <c r="C9848" s="23" t="s">
        <v>14</v>
      </c>
      <c r="D9848" s="41">
        <v>7500</v>
      </c>
      <c r="E9848" s="23" t="s">
        <v>39</v>
      </c>
    </row>
    <row r="9849" spans="1:5" ht="13.2" x14ac:dyDescent="0.25">
      <c r="A9849" s="23">
        <v>9848</v>
      </c>
      <c r="B9849" s="22" t="s">
        <v>4</v>
      </c>
      <c r="C9849" s="23" t="s">
        <v>14</v>
      </c>
      <c r="D9849" s="41">
        <v>2750</v>
      </c>
      <c r="E9849" s="23" t="s">
        <v>39</v>
      </c>
    </row>
    <row r="9850" spans="1:5" ht="13.2" x14ac:dyDescent="0.25">
      <c r="A9850" s="23">
        <v>9849</v>
      </c>
      <c r="B9850" s="22" t="s">
        <v>4</v>
      </c>
      <c r="C9850" s="23" t="s">
        <v>14</v>
      </c>
      <c r="D9850" s="41">
        <v>2250</v>
      </c>
      <c r="E9850" s="23" t="s">
        <v>39</v>
      </c>
    </row>
    <row r="9851" spans="1:5" ht="13.2" x14ac:dyDescent="0.25">
      <c r="A9851" s="23">
        <v>9850</v>
      </c>
      <c r="B9851" s="22" t="s">
        <v>4</v>
      </c>
      <c r="C9851" s="23" t="s">
        <v>13</v>
      </c>
      <c r="D9851" s="41">
        <v>3750</v>
      </c>
      <c r="E9851" s="23" t="s">
        <v>39</v>
      </c>
    </row>
    <row r="9852" spans="1:5" ht="13.2" x14ac:dyDescent="0.25">
      <c r="A9852" s="23">
        <v>9851</v>
      </c>
      <c r="B9852" s="22" t="s">
        <v>4</v>
      </c>
      <c r="C9852" s="23" t="s">
        <v>12</v>
      </c>
      <c r="D9852" s="41">
        <v>10000</v>
      </c>
      <c r="E9852" s="23" t="s">
        <v>39</v>
      </c>
    </row>
    <row r="9853" spans="1:5" ht="13.2" x14ac:dyDescent="0.25">
      <c r="A9853" s="23">
        <v>9852</v>
      </c>
      <c r="B9853" s="22" t="s">
        <v>4</v>
      </c>
      <c r="C9853" s="23" t="s">
        <v>10</v>
      </c>
      <c r="D9853" s="41">
        <v>7500</v>
      </c>
      <c r="E9853" s="23" t="s">
        <v>39</v>
      </c>
    </row>
    <row r="9854" spans="1:5" ht="13.2" x14ac:dyDescent="0.25">
      <c r="A9854" s="23">
        <v>9853</v>
      </c>
      <c r="B9854" s="22" t="s">
        <v>4</v>
      </c>
      <c r="C9854" s="23" t="s">
        <v>11</v>
      </c>
      <c r="D9854" s="41">
        <v>6750</v>
      </c>
      <c r="E9854" s="23" t="s">
        <v>39</v>
      </c>
    </row>
    <row r="9855" spans="1:5" ht="13.2" x14ac:dyDescent="0.25">
      <c r="A9855" s="23">
        <v>9854</v>
      </c>
      <c r="B9855" s="22" t="s">
        <v>4</v>
      </c>
      <c r="C9855" s="23" t="s">
        <v>13</v>
      </c>
      <c r="D9855" s="41">
        <v>7500</v>
      </c>
      <c r="E9855" s="23" t="s">
        <v>39</v>
      </c>
    </row>
    <row r="9856" spans="1:5" ht="13.2" x14ac:dyDescent="0.25">
      <c r="A9856" s="23">
        <v>9855</v>
      </c>
      <c r="B9856" s="22" t="s">
        <v>4</v>
      </c>
      <c r="C9856" s="23" t="s">
        <v>13</v>
      </c>
      <c r="D9856" s="41">
        <v>7500</v>
      </c>
      <c r="E9856" s="23" t="s">
        <v>39</v>
      </c>
    </row>
    <row r="9857" spans="1:5" ht="13.2" x14ac:dyDescent="0.25">
      <c r="A9857" s="23">
        <v>9856</v>
      </c>
      <c r="B9857" s="22" t="s">
        <v>4</v>
      </c>
      <c r="C9857" s="23" t="s">
        <v>10</v>
      </c>
      <c r="D9857" s="41">
        <v>7500</v>
      </c>
      <c r="E9857" s="23" t="s">
        <v>40</v>
      </c>
    </row>
    <row r="9858" spans="1:5" ht="13.2" x14ac:dyDescent="0.25">
      <c r="A9858" s="23">
        <v>9857</v>
      </c>
      <c r="B9858" s="22" t="s">
        <v>4</v>
      </c>
      <c r="C9858" s="23" t="s">
        <v>14</v>
      </c>
      <c r="D9858" s="41">
        <v>2500</v>
      </c>
      <c r="E9858" s="23" t="s">
        <v>40</v>
      </c>
    </row>
    <row r="9859" spans="1:5" ht="13.2" x14ac:dyDescent="0.25">
      <c r="A9859" s="23">
        <v>9858</v>
      </c>
      <c r="B9859" s="22" t="s">
        <v>4</v>
      </c>
      <c r="C9859" s="23" t="s">
        <v>14</v>
      </c>
      <c r="D9859" s="41">
        <v>500</v>
      </c>
      <c r="E9859" s="23" t="s">
        <v>40</v>
      </c>
    </row>
    <row r="9860" spans="1:5" ht="13.2" x14ac:dyDescent="0.25">
      <c r="A9860" s="23">
        <v>9859</v>
      </c>
      <c r="B9860" s="22" t="s">
        <v>4</v>
      </c>
      <c r="C9860" s="23" t="s">
        <v>14</v>
      </c>
      <c r="D9860" s="41">
        <v>750</v>
      </c>
      <c r="E9860" s="23" t="s">
        <v>40</v>
      </c>
    </row>
    <row r="9861" spans="1:5" ht="13.2" x14ac:dyDescent="0.25">
      <c r="A9861" s="23">
        <v>9860</v>
      </c>
      <c r="B9861" s="22" t="s">
        <v>4</v>
      </c>
      <c r="C9861" s="23" t="s">
        <v>14</v>
      </c>
      <c r="D9861" s="41">
        <v>5500</v>
      </c>
      <c r="E9861" s="23" t="s">
        <v>40</v>
      </c>
    </row>
    <row r="9862" spans="1:5" ht="13.2" x14ac:dyDescent="0.25">
      <c r="A9862" s="23">
        <v>9861</v>
      </c>
      <c r="B9862" s="22" t="s">
        <v>4</v>
      </c>
      <c r="C9862" s="23" t="s">
        <v>13</v>
      </c>
      <c r="D9862" s="41">
        <v>7500</v>
      </c>
      <c r="E9862" s="23" t="s">
        <v>39</v>
      </c>
    </row>
    <row r="9863" spans="1:5" ht="13.2" x14ac:dyDescent="0.25">
      <c r="A9863" s="23">
        <v>9862</v>
      </c>
      <c r="B9863" s="22" t="s">
        <v>4</v>
      </c>
      <c r="C9863" s="23" t="s">
        <v>11</v>
      </c>
      <c r="D9863" s="41">
        <v>4500</v>
      </c>
      <c r="E9863" s="23" t="s">
        <v>40</v>
      </c>
    </row>
    <row r="9864" spans="1:5" ht="13.2" x14ac:dyDescent="0.25">
      <c r="A9864" s="23">
        <v>9863</v>
      </c>
      <c r="B9864" s="22" t="s">
        <v>4</v>
      </c>
      <c r="C9864" s="23" t="s">
        <v>13</v>
      </c>
      <c r="D9864" s="41">
        <v>11250</v>
      </c>
      <c r="E9864" s="23" t="s">
        <v>40</v>
      </c>
    </row>
    <row r="9865" spans="1:5" ht="13.2" x14ac:dyDescent="0.25">
      <c r="A9865" s="23">
        <v>9864</v>
      </c>
      <c r="B9865" s="22" t="s">
        <v>4</v>
      </c>
      <c r="C9865" s="23" t="s">
        <v>10</v>
      </c>
      <c r="D9865" s="41">
        <v>2500</v>
      </c>
      <c r="E9865" s="23" t="s">
        <v>40</v>
      </c>
    </row>
    <row r="9866" spans="1:5" ht="13.2" x14ac:dyDescent="0.25">
      <c r="A9866" s="23">
        <v>9865</v>
      </c>
      <c r="B9866" s="22" t="s">
        <v>4</v>
      </c>
      <c r="C9866" s="23" t="s">
        <v>10</v>
      </c>
      <c r="D9866" s="41">
        <v>5000</v>
      </c>
      <c r="E9866" s="23" t="s">
        <v>39</v>
      </c>
    </row>
    <row r="9867" spans="1:5" ht="13.2" x14ac:dyDescent="0.25">
      <c r="A9867" s="23">
        <v>9866</v>
      </c>
      <c r="B9867" s="22" t="s">
        <v>4</v>
      </c>
      <c r="C9867" s="23" t="s">
        <v>14</v>
      </c>
      <c r="D9867" s="41">
        <v>4250</v>
      </c>
      <c r="E9867" s="23" t="s">
        <v>39</v>
      </c>
    </row>
    <row r="9868" spans="1:5" ht="13.2" x14ac:dyDescent="0.25">
      <c r="A9868" s="23">
        <v>9867</v>
      </c>
      <c r="B9868" s="22" t="s">
        <v>4</v>
      </c>
      <c r="C9868" s="23" t="s">
        <v>13</v>
      </c>
      <c r="D9868" s="41">
        <v>7500</v>
      </c>
      <c r="E9868" s="23" t="s">
        <v>40</v>
      </c>
    </row>
    <row r="9869" spans="1:5" ht="13.2" x14ac:dyDescent="0.25">
      <c r="A9869" s="23">
        <v>9868</v>
      </c>
      <c r="B9869" s="22" t="s">
        <v>4</v>
      </c>
      <c r="C9869" s="23" t="s">
        <v>13</v>
      </c>
      <c r="D9869" s="41">
        <v>3750</v>
      </c>
      <c r="E9869" s="23" t="s">
        <v>39</v>
      </c>
    </row>
    <row r="9870" spans="1:5" ht="13.2" x14ac:dyDescent="0.25">
      <c r="A9870" s="23">
        <v>9869</v>
      </c>
      <c r="B9870" s="22" t="s">
        <v>4</v>
      </c>
      <c r="C9870" s="23" t="s">
        <v>14</v>
      </c>
      <c r="D9870" s="41">
        <v>1750</v>
      </c>
      <c r="E9870" s="23" t="s">
        <v>40</v>
      </c>
    </row>
    <row r="9871" spans="1:5" ht="13.2" x14ac:dyDescent="0.25">
      <c r="A9871" s="23">
        <v>9870</v>
      </c>
      <c r="B9871" s="22" t="s">
        <v>4</v>
      </c>
      <c r="C9871" s="23" t="s">
        <v>13</v>
      </c>
      <c r="D9871" s="41">
        <v>7500</v>
      </c>
      <c r="E9871" s="23" t="s">
        <v>40</v>
      </c>
    </row>
    <row r="9872" spans="1:5" ht="13.2" x14ac:dyDescent="0.25">
      <c r="A9872" s="23">
        <v>9871</v>
      </c>
      <c r="B9872" s="22" t="s">
        <v>4</v>
      </c>
      <c r="C9872" s="23" t="s">
        <v>10</v>
      </c>
      <c r="D9872" s="41">
        <v>5000</v>
      </c>
      <c r="E9872" s="23" t="s">
        <v>39</v>
      </c>
    </row>
    <row r="9873" spans="1:5" ht="13.2" x14ac:dyDescent="0.25">
      <c r="A9873" s="23">
        <v>9872</v>
      </c>
      <c r="B9873" s="22" t="s">
        <v>4</v>
      </c>
      <c r="C9873" s="23" t="s">
        <v>14</v>
      </c>
      <c r="D9873" s="41">
        <v>2000</v>
      </c>
      <c r="E9873" s="23" t="s">
        <v>39</v>
      </c>
    </row>
    <row r="9874" spans="1:5" ht="13.2" x14ac:dyDescent="0.25">
      <c r="A9874" s="23">
        <v>9873</v>
      </c>
      <c r="B9874" s="22" t="s">
        <v>4</v>
      </c>
      <c r="C9874" s="23" t="s">
        <v>10</v>
      </c>
      <c r="D9874" s="41">
        <v>5000</v>
      </c>
      <c r="E9874" s="23" t="s">
        <v>39</v>
      </c>
    </row>
    <row r="9875" spans="1:5" ht="13.2" x14ac:dyDescent="0.25">
      <c r="A9875" s="23">
        <v>9874</v>
      </c>
      <c r="B9875" s="22" t="s">
        <v>4</v>
      </c>
      <c r="C9875" s="23" t="s">
        <v>14</v>
      </c>
      <c r="D9875" s="41">
        <v>8500</v>
      </c>
      <c r="E9875" s="23" t="s">
        <v>39</v>
      </c>
    </row>
    <row r="9876" spans="1:5" ht="13.2" x14ac:dyDescent="0.25">
      <c r="A9876" s="23">
        <v>9875</v>
      </c>
      <c r="B9876" s="22" t="s">
        <v>4</v>
      </c>
      <c r="C9876" s="23" t="s">
        <v>10</v>
      </c>
      <c r="D9876" s="41">
        <v>7500</v>
      </c>
      <c r="E9876" s="23" t="s">
        <v>39</v>
      </c>
    </row>
    <row r="9877" spans="1:5" ht="13.2" x14ac:dyDescent="0.25">
      <c r="A9877" s="23">
        <v>9876</v>
      </c>
      <c r="B9877" s="22" t="s">
        <v>4</v>
      </c>
      <c r="C9877" s="23" t="s">
        <v>14</v>
      </c>
      <c r="D9877" s="41">
        <v>2750</v>
      </c>
      <c r="E9877" s="23" t="s">
        <v>39</v>
      </c>
    </row>
    <row r="9878" spans="1:5" ht="13.2" x14ac:dyDescent="0.25">
      <c r="A9878" s="23">
        <v>9877</v>
      </c>
      <c r="B9878" s="22" t="s">
        <v>4</v>
      </c>
      <c r="C9878" s="23" t="s">
        <v>14</v>
      </c>
      <c r="D9878" s="41">
        <v>7500</v>
      </c>
      <c r="E9878" s="23" t="s">
        <v>39</v>
      </c>
    </row>
    <row r="9879" spans="1:5" ht="13.2" x14ac:dyDescent="0.25">
      <c r="A9879" s="23">
        <v>9878</v>
      </c>
      <c r="B9879" s="22" t="s">
        <v>4</v>
      </c>
      <c r="C9879" s="23" t="s">
        <v>10</v>
      </c>
      <c r="D9879" s="41">
        <v>5000</v>
      </c>
      <c r="E9879" s="23" t="s">
        <v>39</v>
      </c>
    </row>
    <row r="9880" spans="1:5" ht="13.2" x14ac:dyDescent="0.25">
      <c r="A9880" s="23">
        <v>9879</v>
      </c>
      <c r="B9880" s="22" t="s">
        <v>4</v>
      </c>
      <c r="C9880" s="23" t="s">
        <v>11</v>
      </c>
      <c r="D9880" s="41">
        <v>4750</v>
      </c>
      <c r="E9880" s="23" t="s">
        <v>39</v>
      </c>
    </row>
    <row r="9881" spans="1:5" ht="13.2" x14ac:dyDescent="0.25">
      <c r="A9881" s="23">
        <v>9880</v>
      </c>
      <c r="B9881" s="22" t="s">
        <v>4</v>
      </c>
      <c r="C9881" s="23" t="s">
        <v>10</v>
      </c>
      <c r="D9881" s="41">
        <v>7500</v>
      </c>
      <c r="E9881" s="23" t="s">
        <v>39</v>
      </c>
    </row>
    <row r="9882" spans="1:5" ht="13.2" x14ac:dyDescent="0.25">
      <c r="A9882" s="23">
        <v>9881</v>
      </c>
      <c r="B9882" s="22" t="s">
        <v>4</v>
      </c>
      <c r="C9882" s="23" t="s">
        <v>14</v>
      </c>
      <c r="D9882" s="41">
        <v>5500</v>
      </c>
      <c r="E9882" s="23" t="s">
        <v>39</v>
      </c>
    </row>
    <row r="9883" spans="1:5" ht="13.2" x14ac:dyDescent="0.25">
      <c r="A9883" s="23">
        <v>9882</v>
      </c>
      <c r="B9883" s="22" t="s">
        <v>4</v>
      </c>
      <c r="C9883" s="23" t="s">
        <v>14</v>
      </c>
      <c r="D9883" s="41">
        <v>1750</v>
      </c>
      <c r="E9883" s="23" t="s">
        <v>39</v>
      </c>
    </row>
    <row r="9884" spans="1:5" ht="13.2" x14ac:dyDescent="0.25">
      <c r="A9884" s="23">
        <v>9883</v>
      </c>
      <c r="B9884" s="22" t="s">
        <v>4</v>
      </c>
      <c r="C9884" s="23" t="s">
        <v>14</v>
      </c>
      <c r="D9884" s="41">
        <v>500</v>
      </c>
      <c r="E9884" s="23" t="s">
        <v>39</v>
      </c>
    </row>
    <row r="9885" spans="1:5" ht="13.2" x14ac:dyDescent="0.25">
      <c r="A9885" s="23">
        <v>9884</v>
      </c>
      <c r="B9885" s="22" t="s">
        <v>4</v>
      </c>
      <c r="C9885" s="23" t="s">
        <v>14</v>
      </c>
      <c r="D9885" s="41">
        <v>1750</v>
      </c>
      <c r="E9885" s="23" t="s">
        <v>39</v>
      </c>
    </row>
    <row r="9886" spans="1:5" ht="13.2" x14ac:dyDescent="0.25">
      <c r="A9886" s="23">
        <v>9885</v>
      </c>
      <c r="B9886" s="22" t="s">
        <v>4</v>
      </c>
      <c r="C9886" s="23" t="s">
        <v>10</v>
      </c>
      <c r="D9886" s="41">
        <v>11000</v>
      </c>
      <c r="E9886" s="23" t="s">
        <v>39</v>
      </c>
    </row>
    <row r="9887" spans="1:5" ht="13.2" x14ac:dyDescent="0.25">
      <c r="A9887" s="23">
        <v>9886</v>
      </c>
      <c r="B9887" s="22" t="s">
        <v>4</v>
      </c>
      <c r="C9887" s="23" t="s">
        <v>14</v>
      </c>
      <c r="D9887" s="41">
        <v>5500</v>
      </c>
      <c r="E9887" s="23" t="s">
        <v>39</v>
      </c>
    </row>
    <row r="9888" spans="1:5" ht="13.2" x14ac:dyDescent="0.25">
      <c r="A9888" s="23">
        <v>9887</v>
      </c>
      <c r="B9888" s="22" t="s">
        <v>4</v>
      </c>
      <c r="C9888" s="23" t="s">
        <v>14</v>
      </c>
      <c r="D9888" s="41">
        <v>2750</v>
      </c>
      <c r="E9888" s="23" t="s">
        <v>39</v>
      </c>
    </row>
    <row r="9889" spans="1:5" ht="13.2" x14ac:dyDescent="0.25">
      <c r="A9889" s="23">
        <v>9888</v>
      </c>
      <c r="B9889" s="22" t="s">
        <v>4</v>
      </c>
      <c r="C9889" s="23" t="s">
        <v>14</v>
      </c>
      <c r="D9889" s="41">
        <v>500</v>
      </c>
      <c r="E9889" s="23" t="s">
        <v>39</v>
      </c>
    </row>
    <row r="9890" spans="1:5" ht="13.2" x14ac:dyDescent="0.25">
      <c r="A9890" s="23">
        <v>9889</v>
      </c>
      <c r="B9890" s="22" t="s">
        <v>4</v>
      </c>
      <c r="C9890" s="23" t="s">
        <v>10</v>
      </c>
      <c r="D9890" s="41">
        <v>3250</v>
      </c>
      <c r="E9890" s="23" t="s">
        <v>40</v>
      </c>
    </row>
    <row r="9891" spans="1:5" ht="13.2" x14ac:dyDescent="0.25">
      <c r="A9891" s="23">
        <v>9890</v>
      </c>
      <c r="B9891" s="22" t="s">
        <v>4</v>
      </c>
      <c r="C9891" s="23" t="s">
        <v>14</v>
      </c>
      <c r="D9891" s="41">
        <v>5000</v>
      </c>
      <c r="E9891" s="23" t="s">
        <v>40</v>
      </c>
    </row>
    <row r="9892" spans="1:5" ht="13.2" x14ac:dyDescent="0.25">
      <c r="A9892" s="23">
        <v>9891</v>
      </c>
      <c r="B9892" s="22" t="s">
        <v>4</v>
      </c>
      <c r="C9892" s="23" t="s">
        <v>11</v>
      </c>
      <c r="D9892" s="41">
        <v>38500</v>
      </c>
      <c r="E9892" s="23" t="s">
        <v>39</v>
      </c>
    </row>
    <row r="9893" spans="1:5" ht="13.2" x14ac:dyDescent="0.25">
      <c r="A9893" s="23">
        <v>9892</v>
      </c>
      <c r="B9893" s="22" t="s">
        <v>4</v>
      </c>
      <c r="C9893" s="23" t="s">
        <v>14</v>
      </c>
      <c r="D9893" s="41">
        <v>15000</v>
      </c>
      <c r="E9893" s="23" t="s">
        <v>40</v>
      </c>
    </row>
    <row r="9894" spans="1:5" ht="13.2" x14ac:dyDescent="0.25">
      <c r="A9894" s="23">
        <v>9893</v>
      </c>
      <c r="B9894" s="22" t="s">
        <v>4</v>
      </c>
      <c r="C9894" s="23" t="s">
        <v>13</v>
      </c>
      <c r="D9894" s="41">
        <v>5000</v>
      </c>
      <c r="E9894" s="23" t="s">
        <v>40</v>
      </c>
    </row>
    <row r="9895" spans="1:5" ht="13.2" x14ac:dyDescent="0.25">
      <c r="A9895" s="23">
        <v>9894</v>
      </c>
      <c r="B9895" s="22" t="s">
        <v>4</v>
      </c>
      <c r="C9895" s="23" t="s">
        <v>14</v>
      </c>
      <c r="D9895" s="41">
        <v>20000</v>
      </c>
      <c r="E9895" s="23" t="s">
        <v>40</v>
      </c>
    </row>
    <row r="9896" spans="1:5" ht="13.2" x14ac:dyDescent="0.25">
      <c r="A9896" s="23">
        <v>9895</v>
      </c>
      <c r="B9896" s="22" t="s">
        <v>4</v>
      </c>
      <c r="C9896" s="23" t="s">
        <v>13</v>
      </c>
      <c r="D9896" s="41">
        <v>5000</v>
      </c>
      <c r="E9896" s="23" t="s">
        <v>40</v>
      </c>
    </row>
    <row r="9897" spans="1:5" ht="13.2" x14ac:dyDescent="0.25">
      <c r="A9897" s="23">
        <v>9896</v>
      </c>
      <c r="B9897" s="22" t="s">
        <v>4</v>
      </c>
      <c r="C9897" s="23" t="s">
        <v>10</v>
      </c>
      <c r="D9897" s="41">
        <v>10000</v>
      </c>
      <c r="E9897" s="23" t="s">
        <v>39</v>
      </c>
    </row>
    <row r="9898" spans="1:5" ht="13.2" x14ac:dyDescent="0.25">
      <c r="A9898" s="23">
        <v>9897</v>
      </c>
      <c r="B9898" s="22" t="s">
        <v>4</v>
      </c>
      <c r="C9898" s="23" t="s">
        <v>14</v>
      </c>
      <c r="D9898" s="41">
        <v>200000</v>
      </c>
      <c r="E9898" s="23" t="s">
        <v>39</v>
      </c>
    </row>
    <row r="9899" spans="1:5" ht="13.2" x14ac:dyDescent="0.25">
      <c r="A9899" s="23">
        <v>9898</v>
      </c>
      <c r="B9899" s="22" t="s">
        <v>4</v>
      </c>
      <c r="C9899" s="23" t="s">
        <v>14</v>
      </c>
      <c r="D9899" s="41">
        <v>22500</v>
      </c>
      <c r="E9899" s="23" t="s">
        <v>39</v>
      </c>
    </row>
    <row r="9900" spans="1:5" ht="13.2" x14ac:dyDescent="0.25">
      <c r="A9900" s="23">
        <v>9899</v>
      </c>
      <c r="B9900" s="22" t="s">
        <v>4</v>
      </c>
      <c r="C9900" s="23" t="s">
        <v>14</v>
      </c>
      <c r="D9900" s="41">
        <v>11500</v>
      </c>
      <c r="E9900" s="23" t="s">
        <v>40</v>
      </c>
    </row>
    <row r="9901" spans="1:5" ht="13.2" x14ac:dyDescent="0.25">
      <c r="A9901" s="23">
        <v>9900</v>
      </c>
      <c r="B9901" s="22" t="s">
        <v>4</v>
      </c>
      <c r="C9901" s="23" t="s">
        <v>10</v>
      </c>
      <c r="D9901" s="41">
        <v>7500</v>
      </c>
      <c r="E9901" s="23" t="s">
        <v>40</v>
      </c>
    </row>
    <row r="9902" spans="1:5" ht="13.2" x14ac:dyDescent="0.25">
      <c r="A9902" s="23">
        <v>9901</v>
      </c>
      <c r="B9902" s="22" t="s">
        <v>4</v>
      </c>
      <c r="C9902" s="23" t="s">
        <v>14</v>
      </c>
      <c r="D9902" s="41">
        <v>2500</v>
      </c>
      <c r="E9902" s="23" t="s">
        <v>40</v>
      </c>
    </row>
    <row r="9903" spans="1:5" ht="13.2" x14ac:dyDescent="0.25">
      <c r="A9903" s="23">
        <v>9902</v>
      </c>
      <c r="B9903" s="22" t="s">
        <v>4</v>
      </c>
      <c r="C9903" s="23" t="s">
        <v>14</v>
      </c>
      <c r="D9903" s="41">
        <v>750</v>
      </c>
      <c r="E9903" s="23" t="s">
        <v>40</v>
      </c>
    </row>
    <row r="9904" spans="1:5" ht="13.2" x14ac:dyDescent="0.25">
      <c r="A9904" s="23">
        <v>9903</v>
      </c>
      <c r="B9904" s="22" t="s">
        <v>4</v>
      </c>
      <c r="C9904" s="23" t="s">
        <v>12</v>
      </c>
      <c r="D9904" s="41">
        <v>12500</v>
      </c>
      <c r="E9904" s="23" t="s">
        <v>39</v>
      </c>
    </row>
    <row r="9905" spans="1:5" ht="13.2" x14ac:dyDescent="0.25">
      <c r="A9905" s="23">
        <v>9904</v>
      </c>
      <c r="B9905" s="22" t="s">
        <v>4</v>
      </c>
      <c r="C9905" s="23" t="s">
        <v>10</v>
      </c>
      <c r="D9905" s="41">
        <v>5000</v>
      </c>
      <c r="E9905" s="23" t="s">
        <v>39</v>
      </c>
    </row>
    <row r="9906" spans="1:5" ht="13.2" x14ac:dyDescent="0.25">
      <c r="A9906" s="23">
        <v>9905</v>
      </c>
      <c r="B9906" s="22" t="s">
        <v>4</v>
      </c>
      <c r="C9906" s="23" t="s">
        <v>14</v>
      </c>
      <c r="D9906" s="41">
        <v>3250</v>
      </c>
      <c r="E9906" s="23" t="s">
        <v>39</v>
      </c>
    </row>
    <row r="9907" spans="1:5" ht="13.2" x14ac:dyDescent="0.25">
      <c r="A9907" s="23">
        <v>9906</v>
      </c>
      <c r="B9907" s="22" t="s">
        <v>4</v>
      </c>
      <c r="C9907" s="23" t="s">
        <v>12</v>
      </c>
      <c r="D9907" s="41">
        <v>7500</v>
      </c>
      <c r="E9907" s="23" t="s">
        <v>39</v>
      </c>
    </row>
    <row r="9908" spans="1:5" ht="13.2" x14ac:dyDescent="0.25">
      <c r="A9908" s="23">
        <v>9907</v>
      </c>
      <c r="B9908" s="22" t="s">
        <v>4</v>
      </c>
      <c r="C9908" s="23" t="s">
        <v>13</v>
      </c>
      <c r="D9908" s="41">
        <v>15000</v>
      </c>
      <c r="E9908" s="23" t="s">
        <v>39</v>
      </c>
    </row>
    <row r="9909" spans="1:5" ht="13.2" x14ac:dyDescent="0.25">
      <c r="A9909" s="23">
        <v>9908</v>
      </c>
      <c r="B9909" s="22" t="s">
        <v>4</v>
      </c>
      <c r="C9909" s="23" t="s">
        <v>12</v>
      </c>
      <c r="D9909" s="41">
        <v>15000</v>
      </c>
      <c r="E9909" s="23" t="s">
        <v>39</v>
      </c>
    </row>
    <row r="9910" spans="1:5" ht="13.2" x14ac:dyDescent="0.25">
      <c r="A9910" s="23">
        <v>9909</v>
      </c>
      <c r="B9910" s="22" t="s">
        <v>4</v>
      </c>
      <c r="C9910" s="23" t="s">
        <v>10</v>
      </c>
      <c r="D9910" s="41">
        <v>7500</v>
      </c>
      <c r="E9910" s="23" t="s">
        <v>39</v>
      </c>
    </row>
    <row r="9911" spans="1:5" ht="13.2" x14ac:dyDescent="0.25">
      <c r="A9911" s="23">
        <v>9910</v>
      </c>
      <c r="B9911" s="22" t="s">
        <v>4</v>
      </c>
      <c r="C9911" s="23" t="s">
        <v>14</v>
      </c>
      <c r="D9911" s="41">
        <v>5500</v>
      </c>
      <c r="E9911" s="23" t="s">
        <v>39</v>
      </c>
    </row>
    <row r="9912" spans="1:5" ht="13.2" x14ac:dyDescent="0.25">
      <c r="A9912" s="23">
        <v>9911</v>
      </c>
      <c r="B9912" s="22" t="s">
        <v>4</v>
      </c>
      <c r="C9912" s="23" t="s">
        <v>14</v>
      </c>
      <c r="D9912" s="41">
        <v>750</v>
      </c>
      <c r="E9912" s="23" t="s">
        <v>39</v>
      </c>
    </row>
    <row r="9913" spans="1:5" ht="13.2" x14ac:dyDescent="0.25">
      <c r="A9913" s="23">
        <v>9912</v>
      </c>
      <c r="B9913" s="22" t="s">
        <v>4</v>
      </c>
      <c r="C9913" s="23" t="s">
        <v>10</v>
      </c>
      <c r="D9913" s="41">
        <v>7500</v>
      </c>
      <c r="E9913" s="23" t="s">
        <v>39</v>
      </c>
    </row>
    <row r="9914" spans="1:5" ht="13.2" x14ac:dyDescent="0.25">
      <c r="A9914" s="23">
        <v>9913</v>
      </c>
      <c r="B9914" s="22" t="s">
        <v>4</v>
      </c>
      <c r="C9914" s="23" t="s">
        <v>14</v>
      </c>
      <c r="D9914" s="41">
        <v>5500</v>
      </c>
      <c r="E9914" s="23" t="s">
        <v>39</v>
      </c>
    </row>
    <row r="9915" spans="1:5" ht="13.2" x14ac:dyDescent="0.25">
      <c r="A9915" s="23">
        <v>9914</v>
      </c>
      <c r="B9915" s="22" t="s">
        <v>4</v>
      </c>
      <c r="C9915" s="23" t="s">
        <v>14</v>
      </c>
      <c r="D9915" s="41">
        <v>500</v>
      </c>
      <c r="E9915" s="23" t="s">
        <v>39</v>
      </c>
    </row>
    <row r="9916" spans="1:5" ht="13.2" x14ac:dyDescent="0.25">
      <c r="A9916" s="23">
        <v>9915</v>
      </c>
      <c r="B9916" s="22" t="s">
        <v>4</v>
      </c>
      <c r="C9916" s="23" t="s">
        <v>10</v>
      </c>
      <c r="D9916" s="41">
        <v>7500</v>
      </c>
      <c r="E9916" s="23" t="s">
        <v>39</v>
      </c>
    </row>
    <row r="9917" spans="1:5" ht="13.2" x14ac:dyDescent="0.25">
      <c r="A9917" s="23">
        <v>9916</v>
      </c>
      <c r="B9917" s="22" t="s">
        <v>4</v>
      </c>
      <c r="C9917" s="23" t="s">
        <v>14</v>
      </c>
      <c r="D9917" s="41">
        <v>1750</v>
      </c>
      <c r="E9917" s="23" t="s">
        <v>39</v>
      </c>
    </row>
    <row r="9918" spans="1:5" ht="13.2" x14ac:dyDescent="0.25">
      <c r="A9918" s="23">
        <v>9917</v>
      </c>
      <c r="B9918" s="22" t="s">
        <v>4</v>
      </c>
      <c r="C9918" s="23" t="s">
        <v>14</v>
      </c>
      <c r="D9918" s="41">
        <v>1250</v>
      </c>
      <c r="E9918" s="23" t="s">
        <v>39</v>
      </c>
    </row>
    <row r="9919" spans="1:5" ht="13.2" x14ac:dyDescent="0.25">
      <c r="A9919" s="23">
        <v>9918</v>
      </c>
      <c r="B9919" s="22" t="s">
        <v>4</v>
      </c>
      <c r="C9919" s="23" t="s">
        <v>12</v>
      </c>
      <c r="D9919" s="41">
        <v>10000</v>
      </c>
      <c r="E9919" s="23" t="s">
        <v>39</v>
      </c>
    </row>
    <row r="9920" spans="1:5" ht="13.2" x14ac:dyDescent="0.25">
      <c r="A9920" s="23">
        <v>9919</v>
      </c>
      <c r="B9920" s="22" t="s">
        <v>4</v>
      </c>
      <c r="C9920" s="23" t="s">
        <v>11</v>
      </c>
      <c r="D9920" s="41">
        <v>4750</v>
      </c>
      <c r="E9920" s="23" t="s">
        <v>39</v>
      </c>
    </row>
    <row r="9921" spans="1:5" ht="13.2" x14ac:dyDescent="0.25">
      <c r="A9921" s="23">
        <v>9920</v>
      </c>
      <c r="B9921" s="22" t="s">
        <v>4</v>
      </c>
      <c r="C9921" s="23" t="s">
        <v>13</v>
      </c>
      <c r="D9921" s="41">
        <v>7500</v>
      </c>
      <c r="E9921" s="23" t="s">
        <v>40</v>
      </c>
    </row>
    <row r="9922" spans="1:5" ht="13.2" x14ac:dyDescent="0.25">
      <c r="A9922" s="23">
        <v>9921</v>
      </c>
      <c r="B9922" s="22" t="s">
        <v>4</v>
      </c>
      <c r="C9922" s="23" t="s">
        <v>14</v>
      </c>
      <c r="D9922" s="41">
        <v>23000</v>
      </c>
      <c r="E9922" s="23" t="s">
        <v>39</v>
      </c>
    </row>
    <row r="9923" spans="1:5" ht="13.2" x14ac:dyDescent="0.25">
      <c r="A9923" s="23">
        <v>9922</v>
      </c>
      <c r="B9923" s="22" t="s">
        <v>4</v>
      </c>
      <c r="C9923" s="23" t="s">
        <v>10</v>
      </c>
      <c r="D9923" s="41">
        <v>17500</v>
      </c>
      <c r="E9923" s="23" t="s">
        <v>39</v>
      </c>
    </row>
    <row r="9924" spans="1:5" ht="13.2" x14ac:dyDescent="0.25">
      <c r="A9924" s="23">
        <v>9923</v>
      </c>
      <c r="B9924" s="22" t="s">
        <v>4</v>
      </c>
      <c r="C9924" s="23" t="s">
        <v>14</v>
      </c>
      <c r="D9924" s="41">
        <v>10500</v>
      </c>
      <c r="E9924" s="23" t="s">
        <v>39</v>
      </c>
    </row>
    <row r="9925" spans="1:5" ht="13.2" x14ac:dyDescent="0.25">
      <c r="A9925" s="23">
        <v>9924</v>
      </c>
      <c r="B9925" s="22" t="s">
        <v>4</v>
      </c>
      <c r="C9925" s="23" t="s">
        <v>14</v>
      </c>
      <c r="D9925" s="41">
        <v>5500</v>
      </c>
      <c r="E9925" s="23" t="s">
        <v>39</v>
      </c>
    </row>
    <row r="9926" spans="1:5" ht="13.2" x14ac:dyDescent="0.25">
      <c r="A9926" s="23">
        <v>9925</v>
      </c>
      <c r="B9926" s="22" t="s">
        <v>4</v>
      </c>
      <c r="C9926" s="23" t="s">
        <v>14</v>
      </c>
      <c r="D9926" s="41">
        <v>1000</v>
      </c>
      <c r="E9926" s="23" t="s">
        <v>39</v>
      </c>
    </row>
    <row r="9927" spans="1:5" ht="13.2" x14ac:dyDescent="0.25">
      <c r="A9927" s="23">
        <v>9926</v>
      </c>
      <c r="B9927" s="22" t="s">
        <v>4</v>
      </c>
      <c r="C9927" s="23" t="s">
        <v>14</v>
      </c>
      <c r="D9927" s="41">
        <v>1500</v>
      </c>
      <c r="E9927" s="23" t="s">
        <v>39</v>
      </c>
    </row>
    <row r="9928" spans="1:5" ht="13.2" x14ac:dyDescent="0.25">
      <c r="A9928" s="23">
        <v>9927</v>
      </c>
      <c r="B9928" s="22" t="s">
        <v>4</v>
      </c>
      <c r="C9928" s="23" t="s">
        <v>10</v>
      </c>
      <c r="D9928" s="41">
        <v>7500</v>
      </c>
      <c r="E9928" s="23" t="s">
        <v>40</v>
      </c>
    </row>
    <row r="9929" spans="1:5" ht="13.2" x14ac:dyDescent="0.25">
      <c r="A9929" s="23">
        <v>9928</v>
      </c>
      <c r="B9929" s="22" t="s">
        <v>4</v>
      </c>
      <c r="C9929" s="23" t="s">
        <v>14</v>
      </c>
      <c r="D9929" s="41">
        <v>5500</v>
      </c>
      <c r="E9929" s="23" t="s">
        <v>40</v>
      </c>
    </row>
    <row r="9930" spans="1:5" ht="13.2" x14ac:dyDescent="0.25">
      <c r="A9930" s="23">
        <v>9929</v>
      </c>
      <c r="B9930" s="22" t="s">
        <v>4</v>
      </c>
      <c r="C9930" s="23" t="s">
        <v>14</v>
      </c>
      <c r="D9930" s="41">
        <v>1000</v>
      </c>
      <c r="E9930" s="23" t="s">
        <v>40</v>
      </c>
    </row>
    <row r="9931" spans="1:5" ht="13.2" x14ac:dyDescent="0.25">
      <c r="A9931" s="23">
        <v>9930</v>
      </c>
      <c r="B9931" s="22" t="s">
        <v>4</v>
      </c>
      <c r="C9931" s="23" t="s">
        <v>13</v>
      </c>
      <c r="D9931" s="41">
        <v>5000</v>
      </c>
      <c r="E9931" s="23" t="s">
        <v>40</v>
      </c>
    </row>
    <row r="9932" spans="1:5" ht="13.2" x14ac:dyDescent="0.25">
      <c r="A9932" s="23">
        <v>9931</v>
      </c>
      <c r="B9932" s="22" t="s">
        <v>4</v>
      </c>
      <c r="C9932" s="23" t="s">
        <v>10</v>
      </c>
      <c r="D9932" s="41">
        <v>5000</v>
      </c>
      <c r="E9932" s="23" t="s">
        <v>39</v>
      </c>
    </row>
    <row r="9933" spans="1:5" ht="13.2" x14ac:dyDescent="0.25">
      <c r="A9933" s="23">
        <v>9932</v>
      </c>
      <c r="B9933" s="22" t="s">
        <v>4</v>
      </c>
      <c r="C9933" s="23" t="s">
        <v>14</v>
      </c>
      <c r="D9933" s="41">
        <v>6750</v>
      </c>
      <c r="E9933" s="23" t="s">
        <v>39</v>
      </c>
    </row>
    <row r="9934" spans="1:5" ht="13.2" x14ac:dyDescent="0.25">
      <c r="A9934" s="23">
        <v>9933</v>
      </c>
      <c r="B9934" s="22" t="s">
        <v>4</v>
      </c>
      <c r="C9934" s="23" t="s">
        <v>13</v>
      </c>
      <c r="D9934" s="41">
        <v>3750</v>
      </c>
      <c r="E9934" s="23" t="s">
        <v>39</v>
      </c>
    </row>
    <row r="9935" spans="1:5" ht="13.2" x14ac:dyDescent="0.25">
      <c r="A9935" s="23">
        <v>9934</v>
      </c>
      <c r="B9935" s="22" t="s">
        <v>4</v>
      </c>
      <c r="C9935" s="23" t="s">
        <v>14</v>
      </c>
      <c r="D9935" s="41">
        <v>11500</v>
      </c>
      <c r="E9935" s="23" t="s">
        <v>40</v>
      </c>
    </row>
    <row r="9936" spans="1:5" ht="13.2" x14ac:dyDescent="0.25">
      <c r="A9936" s="23">
        <v>9935</v>
      </c>
      <c r="B9936" s="22" t="s">
        <v>4</v>
      </c>
      <c r="C9936" s="23" t="s">
        <v>13</v>
      </c>
      <c r="D9936" s="41">
        <v>11250</v>
      </c>
      <c r="E9936" s="23" t="s">
        <v>40</v>
      </c>
    </row>
    <row r="9937" spans="1:5" ht="13.2" x14ac:dyDescent="0.25">
      <c r="A9937" s="23">
        <v>9936</v>
      </c>
      <c r="B9937" s="22" t="s">
        <v>4</v>
      </c>
      <c r="C9937" s="23" t="s">
        <v>13</v>
      </c>
      <c r="D9937" s="41">
        <v>3750</v>
      </c>
      <c r="E9937" s="23" t="s">
        <v>39</v>
      </c>
    </row>
    <row r="9938" spans="1:5" ht="13.2" x14ac:dyDescent="0.25">
      <c r="A9938" s="23">
        <v>9937</v>
      </c>
      <c r="B9938" s="22" t="s">
        <v>4</v>
      </c>
      <c r="C9938" s="23" t="s">
        <v>13</v>
      </c>
      <c r="D9938" s="41">
        <v>11250</v>
      </c>
      <c r="E9938" s="23" t="s">
        <v>40</v>
      </c>
    </row>
    <row r="9939" spans="1:5" ht="13.2" x14ac:dyDescent="0.25">
      <c r="A9939" s="23">
        <v>9938</v>
      </c>
      <c r="B9939" s="22" t="s">
        <v>4</v>
      </c>
      <c r="C9939" s="23" t="s">
        <v>13</v>
      </c>
      <c r="D9939" s="41">
        <v>3750</v>
      </c>
      <c r="E9939" s="23" t="s">
        <v>39</v>
      </c>
    </row>
    <row r="9940" spans="1:5" ht="13.2" x14ac:dyDescent="0.25">
      <c r="A9940" s="23">
        <v>9939</v>
      </c>
      <c r="B9940" s="22" t="s">
        <v>4</v>
      </c>
      <c r="C9940" s="23" t="s">
        <v>13</v>
      </c>
      <c r="D9940" s="41">
        <v>3750</v>
      </c>
      <c r="E9940" s="23" t="s">
        <v>40</v>
      </c>
    </row>
    <row r="9941" spans="1:5" ht="13.2" x14ac:dyDescent="0.25">
      <c r="A9941" s="23">
        <v>9940</v>
      </c>
      <c r="B9941" s="22" t="s">
        <v>4</v>
      </c>
      <c r="C9941" s="23" t="s">
        <v>11</v>
      </c>
      <c r="D9941" s="41">
        <v>12500</v>
      </c>
      <c r="E9941" s="23" t="s">
        <v>40</v>
      </c>
    </row>
    <row r="9942" spans="1:5" ht="13.2" x14ac:dyDescent="0.25">
      <c r="A9942" s="23">
        <v>9941</v>
      </c>
      <c r="B9942" s="22" t="s">
        <v>4</v>
      </c>
      <c r="C9942" s="23" t="s">
        <v>10</v>
      </c>
      <c r="D9942" s="41">
        <v>5000</v>
      </c>
      <c r="E9942" s="23" t="s">
        <v>40</v>
      </c>
    </row>
    <row r="9943" spans="1:5" ht="13.2" x14ac:dyDescent="0.25">
      <c r="A9943" s="23">
        <v>9942</v>
      </c>
      <c r="B9943" s="22" t="s">
        <v>4</v>
      </c>
      <c r="C9943" s="23" t="s">
        <v>10</v>
      </c>
      <c r="D9943" s="41">
        <v>5000</v>
      </c>
      <c r="E9943" s="23" t="s">
        <v>40</v>
      </c>
    </row>
    <row r="9944" spans="1:5" ht="13.2" x14ac:dyDescent="0.25">
      <c r="A9944" s="23">
        <v>9943</v>
      </c>
      <c r="B9944" s="22" t="s">
        <v>4</v>
      </c>
      <c r="C9944" s="23" t="s">
        <v>14</v>
      </c>
      <c r="D9944" s="41">
        <v>750</v>
      </c>
      <c r="E9944" s="23" t="s">
        <v>40</v>
      </c>
    </row>
    <row r="9945" spans="1:5" ht="13.2" x14ac:dyDescent="0.25">
      <c r="A9945" s="23">
        <v>9944</v>
      </c>
      <c r="B9945" s="22" t="s">
        <v>4</v>
      </c>
      <c r="C9945" s="23" t="s">
        <v>10</v>
      </c>
      <c r="D9945" s="41">
        <v>5000</v>
      </c>
      <c r="E9945" s="23" t="s">
        <v>39</v>
      </c>
    </row>
    <row r="9946" spans="1:5" ht="13.2" x14ac:dyDescent="0.25">
      <c r="A9946" s="23">
        <v>9945</v>
      </c>
      <c r="B9946" s="22" t="s">
        <v>4</v>
      </c>
      <c r="C9946" s="23" t="s">
        <v>14</v>
      </c>
      <c r="D9946" s="41">
        <v>3000</v>
      </c>
      <c r="E9946" s="23" t="s">
        <v>39</v>
      </c>
    </row>
    <row r="9947" spans="1:5" ht="13.2" x14ac:dyDescent="0.25">
      <c r="A9947" s="23">
        <v>9946</v>
      </c>
      <c r="B9947" s="22" t="s">
        <v>4</v>
      </c>
      <c r="C9947" s="23" t="s">
        <v>13</v>
      </c>
      <c r="D9947" s="41">
        <v>7500</v>
      </c>
      <c r="E9947" s="23" t="s">
        <v>39</v>
      </c>
    </row>
    <row r="9948" spans="1:5" ht="13.2" x14ac:dyDescent="0.25">
      <c r="A9948" s="23">
        <v>9947</v>
      </c>
      <c r="B9948" s="22" t="s">
        <v>4</v>
      </c>
      <c r="C9948" s="23" t="s">
        <v>10</v>
      </c>
      <c r="D9948" s="41">
        <v>5000</v>
      </c>
      <c r="E9948" s="23" t="s">
        <v>39</v>
      </c>
    </row>
    <row r="9949" spans="1:5" ht="13.2" x14ac:dyDescent="0.25">
      <c r="A9949" s="23">
        <v>9948</v>
      </c>
      <c r="B9949" s="22" t="s">
        <v>4</v>
      </c>
      <c r="C9949" s="23" t="s">
        <v>14</v>
      </c>
      <c r="D9949" s="41">
        <v>6250</v>
      </c>
      <c r="E9949" s="23" t="s">
        <v>39</v>
      </c>
    </row>
    <row r="9950" spans="1:5" ht="13.2" x14ac:dyDescent="0.25">
      <c r="A9950" s="23">
        <v>9949</v>
      </c>
      <c r="B9950" s="22" t="s">
        <v>4</v>
      </c>
      <c r="C9950" s="23" t="s">
        <v>14</v>
      </c>
      <c r="D9950" s="41">
        <v>4250</v>
      </c>
      <c r="E9950" s="23" t="s">
        <v>39</v>
      </c>
    </row>
    <row r="9951" spans="1:5" ht="13.2" x14ac:dyDescent="0.25">
      <c r="A9951" s="23">
        <v>9950</v>
      </c>
      <c r="B9951" s="22" t="s">
        <v>4</v>
      </c>
      <c r="C9951" s="23" t="s">
        <v>14</v>
      </c>
      <c r="D9951" s="41">
        <v>500</v>
      </c>
      <c r="E9951" s="23" t="s">
        <v>39</v>
      </c>
    </row>
    <row r="9952" spans="1:5" ht="13.2" x14ac:dyDescent="0.25">
      <c r="A9952" s="23">
        <v>9951</v>
      </c>
      <c r="B9952" s="22" t="s">
        <v>4</v>
      </c>
      <c r="C9952" s="23" t="s">
        <v>10</v>
      </c>
      <c r="D9952" s="41">
        <v>15000</v>
      </c>
      <c r="E9952" s="23" t="s">
        <v>40</v>
      </c>
    </row>
    <row r="9953" spans="1:5" ht="13.2" x14ac:dyDescent="0.25">
      <c r="A9953" s="23">
        <v>9952</v>
      </c>
      <c r="B9953" s="22" t="s">
        <v>4</v>
      </c>
      <c r="C9953" s="23" t="s">
        <v>14</v>
      </c>
      <c r="D9953" s="41">
        <v>295000</v>
      </c>
      <c r="E9953" s="23" t="s">
        <v>40</v>
      </c>
    </row>
    <row r="9954" spans="1:5" ht="13.2" x14ac:dyDescent="0.25">
      <c r="A9954" s="23">
        <v>9953</v>
      </c>
      <c r="B9954" s="22" t="s">
        <v>4</v>
      </c>
      <c r="C9954" s="23" t="s">
        <v>10</v>
      </c>
      <c r="D9954" s="41">
        <v>15000</v>
      </c>
      <c r="E9954" s="23" t="s">
        <v>40</v>
      </c>
    </row>
    <row r="9955" spans="1:5" ht="13.2" x14ac:dyDescent="0.25">
      <c r="A9955" s="23">
        <v>9954</v>
      </c>
      <c r="B9955" s="22" t="s">
        <v>4</v>
      </c>
      <c r="C9955" s="23" t="s">
        <v>10</v>
      </c>
      <c r="D9955" s="41">
        <v>22000</v>
      </c>
      <c r="E9955" s="23" t="s">
        <v>40</v>
      </c>
    </row>
    <row r="9956" spans="1:5" ht="13.2" x14ac:dyDescent="0.25">
      <c r="A9956" s="23">
        <v>9955</v>
      </c>
      <c r="B9956" s="22" t="s">
        <v>4</v>
      </c>
      <c r="C9956" s="23" t="s">
        <v>14</v>
      </c>
      <c r="D9956" s="41">
        <v>24000</v>
      </c>
      <c r="E9956" s="23" t="s">
        <v>40</v>
      </c>
    </row>
    <row r="9957" spans="1:5" ht="13.2" x14ac:dyDescent="0.25">
      <c r="A9957" s="23">
        <v>9956</v>
      </c>
      <c r="B9957" s="22" t="s">
        <v>4</v>
      </c>
      <c r="C9957" s="23" t="s">
        <v>14</v>
      </c>
      <c r="D9957" s="41">
        <v>1000</v>
      </c>
      <c r="E9957" s="23" t="s">
        <v>40</v>
      </c>
    </row>
    <row r="9958" spans="1:5" ht="13.2" x14ac:dyDescent="0.25">
      <c r="A9958" s="23">
        <v>9957</v>
      </c>
      <c r="B9958" s="22" t="s">
        <v>4</v>
      </c>
      <c r="C9958" s="23" t="s">
        <v>14</v>
      </c>
      <c r="D9958" s="41">
        <v>1250</v>
      </c>
      <c r="E9958" s="23" t="s">
        <v>40</v>
      </c>
    </row>
    <row r="9959" spans="1:5" ht="13.2" x14ac:dyDescent="0.25">
      <c r="A9959" s="23">
        <v>9958</v>
      </c>
      <c r="B9959" s="22" t="s">
        <v>4</v>
      </c>
      <c r="C9959" s="23" t="s">
        <v>14</v>
      </c>
      <c r="D9959" s="41">
        <v>1750</v>
      </c>
      <c r="E9959" s="23" t="s">
        <v>40</v>
      </c>
    </row>
    <row r="9960" spans="1:5" ht="13.2" x14ac:dyDescent="0.25">
      <c r="A9960" s="23">
        <v>9959</v>
      </c>
      <c r="B9960" s="22" t="s">
        <v>4</v>
      </c>
      <c r="C9960" s="23" t="s">
        <v>10</v>
      </c>
      <c r="D9960" s="41">
        <v>7500</v>
      </c>
      <c r="E9960" s="23" t="s">
        <v>39</v>
      </c>
    </row>
    <row r="9961" spans="1:5" ht="13.2" x14ac:dyDescent="0.25">
      <c r="A9961" s="23">
        <v>9960</v>
      </c>
      <c r="B9961" s="22" t="s">
        <v>4</v>
      </c>
      <c r="C9961" s="23" t="s">
        <v>14</v>
      </c>
      <c r="D9961" s="41">
        <v>4500</v>
      </c>
      <c r="E9961" s="23" t="s">
        <v>39</v>
      </c>
    </row>
    <row r="9962" spans="1:5" ht="13.2" x14ac:dyDescent="0.25">
      <c r="A9962" s="23">
        <v>9961</v>
      </c>
      <c r="B9962" s="22" t="s">
        <v>4</v>
      </c>
      <c r="C9962" s="23" t="s">
        <v>14</v>
      </c>
      <c r="D9962" s="41">
        <v>500</v>
      </c>
      <c r="E9962" s="23" t="s">
        <v>39</v>
      </c>
    </row>
    <row r="9963" spans="1:5" ht="13.2" x14ac:dyDescent="0.25">
      <c r="A9963" s="23">
        <v>9962</v>
      </c>
      <c r="B9963" s="22" t="s">
        <v>4</v>
      </c>
      <c r="C9963" s="23" t="s">
        <v>10</v>
      </c>
      <c r="D9963" s="41">
        <v>17500</v>
      </c>
      <c r="E9963" s="23" t="s">
        <v>40</v>
      </c>
    </row>
    <row r="9964" spans="1:5" ht="13.2" x14ac:dyDescent="0.25">
      <c r="A9964" s="23">
        <v>9963</v>
      </c>
      <c r="B9964" s="22" t="s">
        <v>4</v>
      </c>
      <c r="C9964" s="23" t="s">
        <v>14</v>
      </c>
      <c r="D9964" s="41">
        <v>110000</v>
      </c>
      <c r="E9964" s="23" t="s">
        <v>40</v>
      </c>
    </row>
    <row r="9965" spans="1:5" ht="13.2" x14ac:dyDescent="0.25">
      <c r="A9965" s="23">
        <v>9964</v>
      </c>
      <c r="B9965" s="22" t="s">
        <v>4</v>
      </c>
      <c r="C9965" s="23" t="s">
        <v>14</v>
      </c>
      <c r="D9965" s="41">
        <v>7500</v>
      </c>
      <c r="E9965" s="23" t="s">
        <v>40</v>
      </c>
    </row>
    <row r="9966" spans="1:5" ht="13.2" x14ac:dyDescent="0.25">
      <c r="A9966" s="23">
        <v>9965</v>
      </c>
      <c r="B9966" s="22" t="s">
        <v>4</v>
      </c>
      <c r="C9966" s="23" t="s">
        <v>14</v>
      </c>
      <c r="D9966" s="41">
        <v>2750</v>
      </c>
      <c r="E9966" s="23" t="s">
        <v>40</v>
      </c>
    </row>
    <row r="9967" spans="1:5" ht="13.2" x14ac:dyDescent="0.25">
      <c r="A9967" s="23">
        <v>9966</v>
      </c>
      <c r="B9967" s="22" t="s">
        <v>4</v>
      </c>
      <c r="C9967" s="23" t="s">
        <v>13</v>
      </c>
      <c r="D9967" s="41">
        <v>7500</v>
      </c>
      <c r="E9967" s="23" t="s">
        <v>40</v>
      </c>
    </row>
    <row r="9968" spans="1:5" ht="13.2" x14ac:dyDescent="0.25">
      <c r="A9968" s="23">
        <v>9967</v>
      </c>
      <c r="B9968" s="22" t="s">
        <v>4</v>
      </c>
      <c r="C9968" s="23" t="s">
        <v>14</v>
      </c>
      <c r="D9968" s="41">
        <v>11500</v>
      </c>
      <c r="E9968" s="23" t="s">
        <v>40</v>
      </c>
    </row>
    <row r="9969" spans="1:5" ht="13.2" x14ac:dyDescent="0.25">
      <c r="A9969" s="23">
        <v>9968</v>
      </c>
      <c r="B9969" s="22" t="s">
        <v>4</v>
      </c>
      <c r="C9969" s="23" t="s">
        <v>14</v>
      </c>
      <c r="D9969" s="41">
        <v>15000</v>
      </c>
      <c r="E9969" s="23" t="s">
        <v>40</v>
      </c>
    </row>
    <row r="9970" spans="1:5" ht="13.2" x14ac:dyDescent="0.25">
      <c r="A9970" s="23">
        <v>9969</v>
      </c>
      <c r="B9970" s="22" t="s">
        <v>4</v>
      </c>
      <c r="C9970" s="23" t="s">
        <v>13</v>
      </c>
      <c r="D9970" s="41">
        <v>5000</v>
      </c>
      <c r="E9970" s="23" t="s">
        <v>40</v>
      </c>
    </row>
    <row r="9971" spans="1:5" ht="13.2" x14ac:dyDescent="0.25">
      <c r="A9971" s="23">
        <v>9970</v>
      </c>
      <c r="B9971" s="22" t="s">
        <v>4</v>
      </c>
      <c r="C9971" s="23" t="s">
        <v>12</v>
      </c>
      <c r="D9971" s="41">
        <v>10000</v>
      </c>
      <c r="E9971" s="23" t="s">
        <v>40</v>
      </c>
    </row>
    <row r="9972" spans="1:5" ht="13.2" x14ac:dyDescent="0.25">
      <c r="A9972" s="23">
        <v>9971</v>
      </c>
      <c r="B9972" s="22" t="s">
        <v>4</v>
      </c>
      <c r="C9972" s="23" t="s">
        <v>10</v>
      </c>
      <c r="D9972" s="41">
        <v>11000</v>
      </c>
      <c r="E9972" s="23" t="s">
        <v>40</v>
      </c>
    </row>
    <row r="9973" spans="1:5" ht="13.2" x14ac:dyDescent="0.25">
      <c r="A9973" s="23">
        <v>9972</v>
      </c>
      <c r="B9973" s="22" t="s">
        <v>4</v>
      </c>
      <c r="C9973" s="23" t="s">
        <v>14</v>
      </c>
      <c r="D9973" s="41">
        <v>55000</v>
      </c>
      <c r="E9973" s="23" t="s">
        <v>40</v>
      </c>
    </row>
    <row r="9974" spans="1:5" ht="13.2" x14ac:dyDescent="0.25">
      <c r="A9974" s="23">
        <v>9973</v>
      </c>
      <c r="B9974" s="22" t="s">
        <v>4</v>
      </c>
      <c r="C9974" s="23" t="s">
        <v>10</v>
      </c>
      <c r="D9974" s="41">
        <v>2500</v>
      </c>
      <c r="E9974" s="23" t="s">
        <v>39</v>
      </c>
    </row>
    <row r="9975" spans="1:5" ht="13.2" x14ac:dyDescent="0.25">
      <c r="A9975" s="23">
        <v>9974</v>
      </c>
      <c r="B9975" s="22" t="s">
        <v>4</v>
      </c>
      <c r="C9975" s="23" t="s">
        <v>10</v>
      </c>
      <c r="D9975" s="41">
        <v>7500</v>
      </c>
      <c r="E9975" s="23" t="s">
        <v>39</v>
      </c>
    </row>
    <row r="9976" spans="1:5" ht="13.2" x14ac:dyDescent="0.25">
      <c r="A9976" s="23">
        <v>9975</v>
      </c>
      <c r="B9976" s="22" t="s">
        <v>4</v>
      </c>
      <c r="C9976" s="23" t="s">
        <v>14</v>
      </c>
      <c r="D9976" s="41">
        <v>1750</v>
      </c>
      <c r="E9976" s="23" t="s">
        <v>39</v>
      </c>
    </row>
    <row r="9977" spans="1:5" ht="13.2" x14ac:dyDescent="0.25">
      <c r="A9977" s="23">
        <v>9976</v>
      </c>
      <c r="B9977" s="22" t="s">
        <v>4</v>
      </c>
      <c r="C9977" s="23" t="s">
        <v>14</v>
      </c>
      <c r="D9977" s="41">
        <v>5500</v>
      </c>
      <c r="E9977" s="23" t="s">
        <v>39</v>
      </c>
    </row>
    <row r="9978" spans="1:5" ht="13.2" x14ac:dyDescent="0.25">
      <c r="A9978" s="23">
        <v>9977</v>
      </c>
      <c r="B9978" s="22" t="s">
        <v>4</v>
      </c>
      <c r="C9978" s="23" t="s">
        <v>14</v>
      </c>
      <c r="D9978" s="41">
        <v>14000</v>
      </c>
      <c r="E9978" s="23" t="s">
        <v>39</v>
      </c>
    </row>
    <row r="9979" spans="1:5" ht="13.2" x14ac:dyDescent="0.25">
      <c r="A9979" s="23">
        <v>9978</v>
      </c>
      <c r="B9979" s="22" t="s">
        <v>4</v>
      </c>
      <c r="C9979" s="23" t="s">
        <v>12</v>
      </c>
      <c r="D9979" s="41">
        <v>12500</v>
      </c>
      <c r="E9979" s="23" t="s">
        <v>39</v>
      </c>
    </row>
    <row r="9980" spans="1:5" ht="13.2" x14ac:dyDescent="0.25">
      <c r="A9980" s="23">
        <v>9979</v>
      </c>
      <c r="B9980" s="22" t="s">
        <v>4</v>
      </c>
      <c r="C9980" s="23" t="s">
        <v>10</v>
      </c>
      <c r="D9980" s="41">
        <v>5000</v>
      </c>
      <c r="E9980" s="23" t="s">
        <v>39</v>
      </c>
    </row>
    <row r="9981" spans="1:5" ht="13.2" x14ac:dyDescent="0.25">
      <c r="A9981" s="23">
        <v>9980</v>
      </c>
      <c r="B9981" s="22" t="s">
        <v>4</v>
      </c>
      <c r="C9981" s="23" t="s">
        <v>14</v>
      </c>
      <c r="D9981" s="41">
        <v>2250</v>
      </c>
      <c r="E9981" s="23" t="s">
        <v>39</v>
      </c>
    </row>
    <row r="9982" spans="1:5" ht="13.2" x14ac:dyDescent="0.25">
      <c r="A9982" s="23">
        <v>9981</v>
      </c>
      <c r="B9982" s="22" t="s">
        <v>4</v>
      </c>
      <c r="C9982" s="23" t="s">
        <v>10</v>
      </c>
      <c r="D9982" s="41">
        <v>5000</v>
      </c>
      <c r="E9982" s="23" t="s">
        <v>39</v>
      </c>
    </row>
    <row r="9983" spans="1:5" ht="13.2" x14ac:dyDescent="0.25">
      <c r="A9983" s="23">
        <v>9982</v>
      </c>
      <c r="B9983" s="22" t="s">
        <v>4</v>
      </c>
      <c r="C9983" s="23" t="s">
        <v>14</v>
      </c>
      <c r="D9983" s="41">
        <v>2000</v>
      </c>
      <c r="E9983" s="23" t="s">
        <v>39</v>
      </c>
    </row>
    <row r="9984" spans="1:5" ht="13.2" x14ac:dyDescent="0.25">
      <c r="A9984" s="23">
        <v>9983</v>
      </c>
      <c r="B9984" s="22" t="s">
        <v>4</v>
      </c>
      <c r="C9984" s="23" t="s">
        <v>10</v>
      </c>
      <c r="D9984" s="41">
        <v>5000</v>
      </c>
      <c r="E9984" s="23" t="s">
        <v>40</v>
      </c>
    </row>
    <row r="9985" spans="1:5" ht="13.2" x14ac:dyDescent="0.25">
      <c r="A9985" s="23">
        <v>9984</v>
      </c>
      <c r="B9985" s="22" t="s">
        <v>4</v>
      </c>
      <c r="C9985" s="23" t="s">
        <v>14</v>
      </c>
      <c r="D9985" s="41">
        <v>7500</v>
      </c>
      <c r="E9985" s="23" t="s">
        <v>40</v>
      </c>
    </row>
    <row r="9986" spans="1:5" ht="13.2" x14ac:dyDescent="0.25">
      <c r="A9986" s="23">
        <v>9985</v>
      </c>
      <c r="B9986" s="22" t="s">
        <v>4</v>
      </c>
      <c r="C9986" s="23" t="s">
        <v>10</v>
      </c>
      <c r="D9986" s="41">
        <v>5000</v>
      </c>
      <c r="E9986" s="23" t="s">
        <v>39</v>
      </c>
    </row>
    <row r="9987" spans="1:5" ht="13.2" x14ac:dyDescent="0.25">
      <c r="A9987" s="23">
        <v>9986</v>
      </c>
      <c r="B9987" s="22" t="s">
        <v>4</v>
      </c>
      <c r="C9987" s="23" t="s">
        <v>14</v>
      </c>
      <c r="D9987" s="41">
        <v>7500</v>
      </c>
      <c r="E9987" s="23" t="s">
        <v>39</v>
      </c>
    </row>
    <row r="9988" spans="1:5" ht="13.2" x14ac:dyDescent="0.25">
      <c r="A9988" s="23">
        <v>9987</v>
      </c>
      <c r="B9988" s="22" t="s">
        <v>4</v>
      </c>
      <c r="C9988" s="23" t="s">
        <v>13</v>
      </c>
      <c r="D9988" s="41">
        <v>5000</v>
      </c>
      <c r="E9988" s="23" t="s">
        <v>39</v>
      </c>
    </row>
    <row r="9989" spans="1:5" ht="13.2" x14ac:dyDescent="0.25">
      <c r="A9989" s="23">
        <v>9988</v>
      </c>
      <c r="B9989" s="22" t="s">
        <v>4</v>
      </c>
      <c r="C9989" s="23" t="s">
        <v>11</v>
      </c>
      <c r="D9989" s="41">
        <v>9500</v>
      </c>
      <c r="E9989" s="23" t="s">
        <v>39</v>
      </c>
    </row>
    <row r="9990" spans="1:5" ht="13.2" x14ac:dyDescent="0.25">
      <c r="A9990" s="23">
        <v>9989</v>
      </c>
      <c r="B9990" s="22" t="s">
        <v>4</v>
      </c>
      <c r="C9990" s="23" t="s">
        <v>13</v>
      </c>
      <c r="D9990" s="41">
        <v>7500</v>
      </c>
      <c r="E9990" s="23" t="s">
        <v>40</v>
      </c>
    </row>
    <row r="9991" spans="1:5" ht="13.2" x14ac:dyDescent="0.25">
      <c r="A9991" s="23">
        <v>9990</v>
      </c>
      <c r="B9991" s="22" t="s">
        <v>4</v>
      </c>
      <c r="C9991" s="23" t="s">
        <v>13</v>
      </c>
      <c r="D9991" s="41">
        <v>3750</v>
      </c>
      <c r="E9991" s="23" t="s">
        <v>39</v>
      </c>
    </row>
    <row r="9992" spans="1:5" ht="13.2" x14ac:dyDescent="0.25">
      <c r="A9992" s="23">
        <v>9991</v>
      </c>
      <c r="B9992" s="22" t="s">
        <v>4</v>
      </c>
      <c r="C9992" s="23" t="s">
        <v>13</v>
      </c>
      <c r="D9992" s="41">
        <v>11250</v>
      </c>
      <c r="E9992" s="23" t="s">
        <v>39</v>
      </c>
    </row>
    <row r="9993" spans="1:5" ht="13.2" x14ac:dyDescent="0.25">
      <c r="A9993" s="23">
        <v>9992</v>
      </c>
      <c r="B9993" s="22" t="s">
        <v>4</v>
      </c>
      <c r="C9993" s="23" t="s">
        <v>13</v>
      </c>
      <c r="D9993" s="41">
        <v>7500</v>
      </c>
      <c r="E9993" s="23" t="s">
        <v>40</v>
      </c>
    </row>
    <row r="9994" spans="1:5" ht="13.2" x14ac:dyDescent="0.25">
      <c r="A9994" s="23">
        <v>9993</v>
      </c>
      <c r="B9994" s="22" t="s">
        <v>4</v>
      </c>
      <c r="C9994" s="23" t="s">
        <v>10</v>
      </c>
      <c r="D9994" s="41">
        <v>11000</v>
      </c>
      <c r="E9994" s="23" t="s">
        <v>40</v>
      </c>
    </row>
    <row r="9995" spans="1:5" ht="13.2" x14ac:dyDescent="0.25">
      <c r="A9995" s="23">
        <v>9994</v>
      </c>
      <c r="B9995" s="22" t="s">
        <v>4</v>
      </c>
      <c r="C9995" s="23" t="s">
        <v>14</v>
      </c>
      <c r="D9995" s="41">
        <v>13750</v>
      </c>
      <c r="E9995" s="23" t="s">
        <v>40</v>
      </c>
    </row>
    <row r="9996" spans="1:5" ht="13.2" x14ac:dyDescent="0.25">
      <c r="A9996" s="23">
        <v>9995</v>
      </c>
      <c r="B9996" s="22" t="s">
        <v>4</v>
      </c>
      <c r="C9996" s="23" t="s">
        <v>14</v>
      </c>
      <c r="D9996" s="41">
        <v>500</v>
      </c>
      <c r="E9996" s="23" t="s">
        <v>40</v>
      </c>
    </row>
    <row r="9997" spans="1:5" ht="13.2" x14ac:dyDescent="0.25">
      <c r="A9997" s="23">
        <v>9996</v>
      </c>
      <c r="B9997" s="22" t="s">
        <v>4</v>
      </c>
      <c r="C9997" s="23" t="s">
        <v>14</v>
      </c>
      <c r="D9997" s="41">
        <v>750</v>
      </c>
      <c r="E9997" s="23" t="s">
        <v>40</v>
      </c>
    </row>
    <row r="9998" spans="1:5" ht="13.2" x14ac:dyDescent="0.25">
      <c r="A9998" s="23">
        <v>9997</v>
      </c>
      <c r="B9998" s="22" t="s">
        <v>4</v>
      </c>
      <c r="C9998" s="23" t="s">
        <v>14</v>
      </c>
      <c r="D9998" s="41">
        <v>1750</v>
      </c>
      <c r="E9998" s="23" t="s">
        <v>40</v>
      </c>
    </row>
    <row r="9999" spans="1:5" ht="13.2" x14ac:dyDescent="0.25">
      <c r="A9999" s="23">
        <v>9998</v>
      </c>
      <c r="B9999" s="22" t="s">
        <v>4</v>
      </c>
      <c r="C9999" s="23" t="s">
        <v>14</v>
      </c>
      <c r="D9999" s="41">
        <v>13250</v>
      </c>
      <c r="E9999" s="23" t="s">
        <v>40</v>
      </c>
    </row>
    <row r="10000" spans="1:5" ht="13.2" x14ac:dyDescent="0.25">
      <c r="A10000" s="23">
        <v>9999</v>
      </c>
      <c r="B10000" s="22" t="s">
        <v>4</v>
      </c>
      <c r="C10000" s="23" t="s">
        <v>14</v>
      </c>
      <c r="D10000" s="41">
        <v>3000</v>
      </c>
      <c r="E10000" s="23" t="s">
        <v>39</v>
      </c>
    </row>
    <row r="10001" spans="1:5" ht="13.2" x14ac:dyDescent="0.25">
      <c r="A10001" s="23">
        <v>10000</v>
      </c>
      <c r="B10001" s="22" t="s">
        <v>4</v>
      </c>
      <c r="C10001" s="23" t="s">
        <v>14</v>
      </c>
      <c r="D10001" s="41">
        <v>5500</v>
      </c>
      <c r="E10001" s="23" t="s">
        <v>39</v>
      </c>
    </row>
    <row r="10002" spans="1:5" ht="13.2" x14ac:dyDescent="0.25">
      <c r="A10002" s="23">
        <v>10001</v>
      </c>
      <c r="B10002" s="22" t="s">
        <v>4</v>
      </c>
      <c r="C10002" s="23" t="s">
        <v>10</v>
      </c>
      <c r="D10002" s="41">
        <v>7500</v>
      </c>
      <c r="E10002" s="23" t="s">
        <v>39</v>
      </c>
    </row>
    <row r="10003" spans="1:5" ht="13.2" x14ac:dyDescent="0.25">
      <c r="A10003" s="23">
        <v>10002</v>
      </c>
      <c r="B10003" s="22" t="s">
        <v>4</v>
      </c>
      <c r="C10003" s="23" t="s">
        <v>14</v>
      </c>
      <c r="D10003" s="41">
        <v>14750</v>
      </c>
      <c r="E10003" s="23" t="s">
        <v>39</v>
      </c>
    </row>
    <row r="10004" spans="1:5" ht="13.2" x14ac:dyDescent="0.25">
      <c r="A10004" s="23">
        <v>10003</v>
      </c>
      <c r="B10004" s="22" t="s">
        <v>4</v>
      </c>
      <c r="C10004" s="23" t="s">
        <v>14</v>
      </c>
      <c r="D10004" s="41">
        <v>2750</v>
      </c>
      <c r="E10004" s="23" t="s">
        <v>39</v>
      </c>
    </row>
    <row r="10005" spans="1:5" ht="13.2" x14ac:dyDescent="0.25">
      <c r="A10005" s="23">
        <v>10004</v>
      </c>
      <c r="B10005" s="22" t="s">
        <v>4</v>
      </c>
      <c r="C10005" s="23" t="s">
        <v>12</v>
      </c>
      <c r="D10005" s="41">
        <v>20000</v>
      </c>
      <c r="E10005" s="23" t="s">
        <v>40</v>
      </c>
    </row>
    <row r="10006" spans="1:5" ht="13.2" x14ac:dyDescent="0.25">
      <c r="A10006" s="23">
        <v>10005</v>
      </c>
      <c r="B10006" s="22" t="s">
        <v>4</v>
      </c>
      <c r="C10006" s="23" t="s">
        <v>10</v>
      </c>
      <c r="D10006" s="41">
        <v>7500</v>
      </c>
      <c r="E10006" s="23" t="s">
        <v>40</v>
      </c>
    </row>
    <row r="10007" spans="1:5" ht="13.2" x14ac:dyDescent="0.25">
      <c r="A10007" s="23">
        <v>10006</v>
      </c>
      <c r="B10007" s="22" t="s">
        <v>4</v>
      </c>
      <c r="C10007" s="23" t="s">
        <v>10</v>
      </c>
      <c r="D10007" s="41">
        <v>11000</v>
      </c>
      <c r="E10007" s="23" t="s">
        <v>40</v>
      </c>
    </row>
    <row r="10008" spans="1:5" ht="13.2" x14ac:dyDescent="0.25">
      <c r="A10008" s="23">
        <v>10007</v>
      </c>
      <c r="B10008" s="22" t="s">
        <v>4</v>
      </c>
      <c r="C10008" s="23" t="s">
        <v>14</v>
      </c>
      <c r="D10008" s="41">
        <v>7500</v>
      </c>
      <c r="E10008" s="23" t="s">
        <v>40</v>
      </c>
    </row>
    <row r="10009" spans="1:5" ht="13.2" x14ac:dyDescent="0.25">
      <c r="A10009" s="23">
        <v>10008</v>
      </c>
      <c r="B10009" s="22" t="s">
        <v>4</v>
      </c>
      <c r="C10009" s="23" t="s">
        <v>14</v>
      </c>
      <c r="D10009" s="41">
        <v>7500</v>
      </c>
      <c r="E10009" s="23" t="s">
        <v>40</v>
      </c>
    </row>
    <row r="10010" spans="1:5" ht="13.2" x14ac:dyDescent="0.25">
      <c r="A10010" s="23">
        <v>10009</v>
      </c>
      <c r="B10010" s="22" t="s">
        <v>4</v>
      </c>
      <c r="C10010" s="23" t="s">
        <v>14</v>
      </c>
      <c r="D10010" s="41">
        <v>13750</v>
      </c>
      <c r="E10010" s="23" t="s">
        <v>40</v>
      </c>
    </row>
    <row r="10011" spans="1:5" ht="13.2" x14ac:dyDescent="0.25">
      <c r="A10011" s="23">
        <v>10010</v>
      </c>
      <c r="B10011" s="22" t="s">
        <v>4</v>
      </c>
      <c r="C10011" s="23" t="s">
        <v>14</v>
      </c>
      <c r="D10011" s="41">
        <v>3000</v>
      </c>
      <c r="E10011" s="23" t="s">
        <v>40</v>
      </c>
    </row>
    <row r="10012" spans="1:5" ht="13.2" x14ac:dyDescent="0.25">
      <c r="A10012" s="23">
        <v>10011</v>
      </c>
      <c r="B10012" s="22" t="s">
        <v>4</v>
      </c>
      <c r="C10012" s="23" t="s">
        <v>14</v>
      </c>
      <c r="D10012" s="41">
        <v>11000</v>
      </c>
      <c r="E10012" s="23" t="s">
        <v>40</v>
      </c>
    </row>
    <row r="10013" spans="1:5" ht="13.2" x14ac:dyDescent="0.25">
      <c r="A10013" s="23">
        <v>10012</v>
      </c>
      <c r="B10013" s="22" t="s">
        <v>4</v>
      </c>
      <c r="C10013" s="23" t="s">
        <v>14</v>
      </c>
      <c r="D10013" s="41">
        <v>8000</v>
      </c>
      <c r="E10013" s="23" t="s">
        <v>40</v>
      </c>
    </row>
    <row r="10014" spans="1:5" ht="13.2" x14ac:dyDescent="0.25">
      <c r="A10014" s="23">
        <v>10013</v>
      </c>
      <c r="B10014" s="22" t="s">
        <v>4</v>
      </c>
      <c r="C10014" s="23" t="s">
        <v>13</v>
      </c>
      <c r="D10014" s="41">
        <v>11250</v>
      </c>
      <c r="E10014" s="23" t="s">
        <v>40</v>
      </c>
    </row>
    <row r="10015" spans="1:5" ht="13.2" x14ac:dyDescent="0.25">
      <c r="A10015" s="23">
        <v>10014</v>
      </c>
      <c r="B10015" s="22" t="s">
        <v>4</v>
      </c>
      <c r="C10015" s="23" t="s">
        <v>12</v>
      </c>
      <c r="D10015" s="41">
        <v>12500</v>
      </c>
      <c r="E10015" s="23" t="s">
        <v>40</v>
      </c>
    </row>
    <row r="10016" spans="1:5" ht="13.2" x14ac:dyDescent="0.25">
      <c r="A10016" s="23">
        <v>10015</v>
      </c>
      <c r="B10016" s="22" t="s">
        <v>4</v>
      </c>
      <c r="C10016" s="23" t="s">
        <v>11</v>
      </c>
      <c r="D10016" s="41">
        <v>6750</v>
      </c>
      <c r="E10016" s="23" t="s">
        <v>40</v>
      </c>
    </row>
    <row r="10017" spans="1:5" ht="13.2" x14ac:dyDescent="0.25">
      <c r="A10017" s="23">
        <v>10016</v>
      </c>
      <c r="B10017" s="22" t="s">
        <v>4</v>
      </c>
      <c r="C10017" s="23" t="s">
        <v>10</v>
      </c>
      <c r="D10017" s="41">
        <v>5000</v>
      </c>
      <c r="E10017" s="23" t="s">
        <v>39</v>
      </c>
    </row>
    <row r="10018" spans="1:5" ht="13.2" x14ac:dyDescent="0.25">
      <c r="A10018" s="23">
        <v>10017</v>
      </c>
      <c r="B10018" s="22" t="s">
        <v>4</v>
      </c>
      <c r="C10018" s="23" t="s">
        <v>10</v>
      </c>
      <c r="D10018" s="41">
        <v>11000</v>
      </c>
      <c r="E10018" s="23" t="s">
        <v>39</v>
      </c>
    </row>
    <row r="10019" spans="1:5" ht="13.2" x14ac:dyDescent="0.25">
      <c r="A10019" s="23">
        <v>10018</v>
      </c>
      <c r="B10019" s="22" t="s">
        <v>4</v>
      </c>
      <c r="C10019" s="23" t="s">
        <v>14</v>
      </c>
      <c r="D10019" s="41">
        <v>12250</v>
      </c>
      <c r="E10019" s="23" t="s">
        <v>39</v>
      </c>
    </row>
    <row r="10020" spans="1:5" ht="13.2" x14ac:dyDescent="0.25">
      <c r="A10020" s="23">
        <v>10019</v>
      </c>
      <c r="B10020" s="22" t="s">
        <v>4</v>
      </c>
      <c r="C10020" s="23" t="s">
        <v>14</v>
      </c>
      <c r="D10020" s="41">
        <v>500</v>
      </c>
      <c r="E10020" s="23" t="s">
        <v>39</v>
      </c>
    </row>
    <row r="10021" spans="1:5" ht="13.2" x14ac:dyDescent="0.25">
      <c r="A10021" s="23">
        <v>10020</v>
      </c>
      <c r="B10021" s="22" t="s">
        <v>4</v>
      </c>
      <c r="C10021" s="23" t="s">
        <v>14</v>
      </c>
      <c r="D10021" s="41">
        <v>750</v>
      </c>
      <c r="E10021" s="23" t="s">
        <v>39</v>
      </c>
    </row>
    <row r="10022" spans="1:5" ht="13.2" x14ac:dyDescent="0.25">
      <c r="A10022" s="23">
        <v>10021</v>
      </c>
      <c r="B10022" s="22" t="s">
        <v>4</v>
      </c>
      <c r="C10022" s="23" t="s">
        <v>14</v>
      </c>
      <c r="D10022" s="41">
        <v>1750</v>
      </c>
      <c r="E10022" s="23" t="s">
        <v>39</v>
      </c>
    </row>
    <row r="10023" spans="1:5" ht="13.2" x14ac:dyDescent="0.25">
      <c r="A10023" s="23">
        <v>10022</v>
      </c>
      <c r="B10023" s="22" t="s">
        <v>4</v>
      </c>
      <c r="C10023" s="23" t="s">
        <v>13</v>
      </c>
      <c r="D10023" s="41">
        <v>11250</v>
      </c>
      <c r="E10023" s="23" t="s">
        <v>39</v>
      </c>
    </row>
    <row r="10024" spans="1:5" ht="13.2" x14ac:dyDescent="0.25">
      <c r="A10024" s="23">
        <v>10023</v>
      </c>
      <c r="B10024" s="22" t="s">
        <v>4</v>
      </c>
      <c r="C10024" s="23" t="s">
        <v>12</v>
      </c>
      <c r="D10024" s="41">
        <v>12500</v>
      </c>
      <c r="E10024" s="23" t="s">
        <v>39</v>
      </c>
    </row>
    <row r="10025" spans="1:5" ht="13.2" x14ac:dyDescent="0.25">
      <c r="A10025" s="23">
        <v>10024</v>
      </c>
      <c r="B10025" s="22" t="s">
        <v>4</v>
      </c>
      <c r="C10025" s="23" t="s">
        <v>11</v>
      </c>
      <c r="D10025" s="41">
        <v>9000</v>
      </c>
      <c r="E10025" s="23" t="s">
        <v>39</v>
      </c>
    </row>
    <row r="10026" spans="1:5" ht="13.2" x14ac:dyDescent="0.25">
      <c r="A10026" s="23">
        <v>10025</v>
      </c>
      <c r="B10026" s="22" t="s">
        <v>4</v>
      </c>
      <c r="C10026" s="23" t="s">
        <v>10</v>
      </c>
      <c r="D10026" s="41">
        <v>5000</v>
      </c>
      <c r="E10026" s="23" t="s">
        <v>39</v>
      </c>
    </row>
    <row r="10027" spans="1:5" ht="13.2" x14ac:dyDescent="0.25">
      <c r="A10027" s="23">
        <v>10026</v>
      </c>
      <c r="B10027" s="22" t="s">
        <v>4</v>
      </c>
      <c r="C10027" s="23" t="s">
        <v>14</v>
      </c>
      <c r="D10027" s="41">
        <v>2250</v>
      </c>
      <c r="E10027" s="23" t="s">
        <v>39</v>
      </c>
    </row>
    <row r="10028" spans="1:5" ht="13.2" x14ac:dyDescent="0.25">
      <c r="A10028" s="23">
        <v>10027</v>
      </c>
      <c r="B10028" s="22" t="s">
        <v>4</v>
      </c>
      <c r="C10028" s="23" t="s">
        <v>13</v>
      </c>
      <c r="D10028" s="41">
        <v>3750</v>
      </c>
      <c r="E10028" s="23" t="s">
        <v>39</v>
      </c>
    </row>
    <row r="10029" spans="1:5" ht="13.2" x14ac:dyDescent="0.25">
      <c r="A10029" s="23">
        <v>10028</v>
      </c>
      <c r="B10029" s="22" t="s">
        <v>4</v>
      </c>
      <c r="C10029" s="23" t="s">
        <v>12</v>
      </c>
      <c r="D10029" s="41">
        <v>8750</v>
      </c>
      <c r="E10029" s="23" t="s">
        <v>39</v>
      </c>
    </row>
    <row r="10030" spans="1:5" ht="13.2" x14ac:dyDescent="0.25">
      <c r="A10030" s="23">
        <v>10029</v>
      </c>
      <c r="B10030" s="22" t="s">
        <v>4</v>
      </c>
      <c r="C10030" s="23" t="s">
        <v>10</v>
      </c>
      <c r="D10030" s="41">
        <v>5000</v>
      </c>
      <c r="E10030" s="23" t="s">
        <v>39</v>
      </c>
    </row>
    <row r="10031" spans="1:5" ht="13.2" x14ac:dyDescent="0.25">
      <c r="A10031" s="23">
        <v>10030</v>
      </c>
      <c r="B10031" s="22" t="s">
        <v>4</v>
      </c>
      <c r="C10031" s="23" t="s">
        <v>14</v>
      </c>
      <c r="D10031" s="41">
        <v>3000</v>
      </c>
      <c r="E10031" s="23" t="s">
        <v>39</v>
      </c>
    </row>
    <row r="10032" spans="1:5" ht="13.2" x14ac:dyDescent="0.25">
      <c r="A10032" s="23">
        <v>10031</v>
      </c>
      <c r="B10032" s="22" t="s">
        <v>4</v>
      </c>
      <c r="C10032" s="23" t="s">
        <v>10</v>
      </c>
      <c r="D10032" s="41">
        <v>11000</v>
      </c>
      <c r="E10032" s="23" t="s">
        <v>40</v>
      </c>
    </row>
    <row r="10033" spans="1:5" ht="13.2" x14ac:dyDescent="0.25">
      <c r="A10033" s="23">
        <v>10032</v>
      </c>
      <c r="B10033" s="22" t="s">
        <v>4</v>
      </c>
      <c r="C10033" s="23" t="s">
        <v>14</v>
      </c>
      <c r="D10033" s="41">
        <v>10500</v>
      </c>
      <c r="E10033" s="23" t="s">
        <v>40</v>
      </c>
    </row>
    <row r="10034" spans="1:5" ht="13.2" x14ac:dyDescent="0.25">
      <c r="A10034" s="23">
        <v>10033</v>
      </c>
      <c r="B10034" s="22" t="s">
        <v>4</v>
      </c>
      <c r="C10034" s="23" t="s">
        <v>14</v>
      </c>
      <c r="D10034" s="41">
        <v>4750</v>
      </c>
      <c r="E10034" s="23" t="s">
        <v>40</v>
      </c>
    </row>
    <row r="10035" spans="1:5" ht="13.2" x14ac:dyDescent="0.25">
      <c r="A10035" s="23">
        <v>10034</v>
      </c>
      <c r="B10035" s="22" t="s">
        <v>4</v>
      </c>
      <c r="C10035" s="23" t="s">
        <v>14</v>
      </c>
      <c r="D10035" s="41">
        <v>500</v>
      </c>
      <c r="E10035" s="23" t="s">
        <v>40</v>
      </c>
    </row>
    <row r="10036" spans="1:5" ht="13.2" x14ac:dyDescent="0.25">
      <c r="A10036" s="23">
        <v>10035</v>
      </c>
      <c r="B10036" s="22" t="s">
        <v>4</v>
      </c>
      <c r="C10036" s="23" t="s">
        <v>14</v>
      </c>
      <c r="D10036" s="41">
        <v>65000</v>
      </c>
      <c r="E10036" s="23" t="s">
        <v>40</v>
      </c>
    </row>
    <row r="10037" spans="1:5" ht="13.2" x14ac:dyDescent="0.25">
      <c r="A10037" s="23">
        <v>10036</v>
      </c>
      <c r="B10037" s="22" t="s">
        <v>4</v>
      </c>
      <c r="C10037" s="23" t="s">
        <v>13</v>
      </c>
      <c r="D10037" s="41">
        <v>7500</v>
      </c>
      <c r="E10037" s="23" t="s">
        <v>40</v>
      </c>
    </row>
    <row r="10038" spans="1:5" ht="13.2" x14ac:dyDescent="0.25">
      <c r="A10038" s="23">
        <v>10037</v>
      </c>
      <c r="B10038" s="22" t="s">
        <v>4</v>
      </c>
      <c r="C10038" s="23" t="s">
        <v>13</v>
      </c>
      <c r="D10038" s="41">
        <v>3750</v>
      </c>
      <c r="E10038" s="23" t="s">
        <v>39</v>
      </c>
    </row>
    <row r="10039" spans="1:5" ht="13.2" x14ac:dyDescent="0.25">
      <c r="A10039" s="23">
        <v>10038</v>
      </c>
      <c r="B10039" s="22" t="s">
        <v>4</v>
      </c>
      <c r="C10039" s="23" t="s">
        <v>13</v>
      </c>
      <c r="D10039" s="41">
        <v>3750</v>
      </c>
      <c r="E10039" s="23" t="s">
        <v>39</v>
      </c>
    </row>
    <row r="10040" spans="1:5" ht="13.2" x14ac:dyDescent="0.25">
      <c r="A10040" s="23">
        <v>10039</v>
      </c>
      <c r="B10040" s="22" t="s">
        <v>4</v>
      </c>
      <c r="C10040" s="23" t="s">
        <v>12</v>
      </c>
      <c r="D10040" s="41">
        <v>12500</v>
      </c>
      <c r="E10040" s="23" t="s">
        <v>39</v>
      </c>
    </row>
    <row r="10041" spans="1:5" ht="13.2" x14ac:dyDescent="0.25">
      <c r="A10041" s="23">
        <v>10040</v>
      </c>
      <c r="B10041" s="22" t="s">
        <v>4</v>
      </c>
      <c r="C10041" s="23" t="s">
        <v>13</v>
      </c>
      <c r="D10041" s="41">
        <v>7500</v>
      </c>
      <c r="E10041" s="23" t="s">
        <v>39</v>
      </c>
    </row>
    <row r="10042" spans="1:5" ht="13.2" x14ac:dyDescent="0.25">
      <c r="A10042" s="23">
        <v>10041</v>
      </c>
      <c r="B10042" s="22" t="s">
        <v>4</v>
      </c>
      <c r="C10042" s="23" t="s">
        <v>13</v>
      </c>
      <c r="D10042" s="41">
        <v>7500</v>
      </c>
      <c r="E10042" s="23" t="s">
        <v>39</v>
      </c>
    </row>
    <row r="10043" spans="1:5" ht="13.2" x14ac:dyDescent="0.25">
      <c r="A10043" s="23">
        <v>10042</v>
      </c>
      <c r="B10043" s="22" t="s">
        <v>4</v>
      </c>
      <c r="C10043" s="23" t="s">
        <v>13</v>
      </c>
      <c r="D10043" s="41">
        <v>7500</v>
      </c>
      <c r="E10043" s="23" t="s">
        <v>39</v>
      </c>
    </row>
    <row r="10044" spans="1:5" ht="13.2" x14ac:dyDescent="0.25">
      <c r="A10044" s="23">
        <v>10043</v>
      </c>
      <c r="B10044" s="22" t="s">
        <v>4</v>
      </c>
      <c r="C10044" s="23" t="s">
        <v>14</v>
      </c>
      <c r="D10044" s="41">
        <v>11500</v>
      </c>
      <c r="E10044" s="23" t="s">
        <v>39</v>
      </c>
    </row>
    <row r="10045" spans="1:5" ht="13.2" x14ac:dyDescent="0.25">
      <c r="A10045" s="23">
        <v>10044</v>
      </c>
      <c r="B10045" s="22" t="s">
        <v>4</v>
      </c>
      <c r="C10045" s="23" t="s">
        <v>13</v>
      </c>
      <c r="D10045" s="41">
        <v>7500</v>
      </c>
      <c r="E10045" s="23" t="s">
        <v>39</v>
      </c>
    </row>
    <row r="10046" spans="1:5" ht="13.2" x14ac:dyDescent="0.25">
      <c r="A10046" s="23">
        <v>10045</v>
      </c>
      <c r="B10046" s="22" t="s">
        <v>4</v>
      </c>
      <c r="C10046" s="23" t="s">
        <v>10</v>
      </c>
      <c r="D10046" s="41">
        <v>5000</v>
      </c>
      <c r="E10046" s="23" t="s">
        <v>39</v>
      </c>
    </row>
    <row r="10047" spans="1:5" ht="13.2" x14ac:dyDescent="0.25">
      <c r="A10047" s="23">
        <v>10046</v>
      </c>
      <c r="B10047" s="22" t="s">
        <v>4</v>
      </c>
      <c r="C10047" s="23" t="s">
        <v>10</v>
      </c>
      <c r="D10047" s="41">
        <v>5000</v>
      </c>
      <c r="E10047" s="23" t="s">
        <v>40</v>
      </c>
    </row>
    <row r="10048" spans="1:5" ht="13.2" x14ac:dyDescent="0.25">
      <c r="A10048" s="23">
        <v>10047</v>
      </c>
      <c r="B10048" s="22" t="s">
        <v>4</v>
      </c>
      <c r="C10048" s="23" t="s">
        <v>14</v>
      </c>
      <c r="D10048" s="41">
        <v>3750</v>
      </c>
      <c r="E10048" s="23" t="s">
        <v>40</v>
      </c>
    </row>
    <row r="10049" spans="1:5" ht="13.2" x14ac:dyDescent="0.25">
      <c r="A10049" s="23">
        <v>10048</v>
      </c>
      <c r="B10049" s="22" t="s">
        <v>4</v>
      </c>
      <c r="C10049" s="23" t="s">
        <v>10</v>
      </c>
      <c r="D10049" s="41">
        <v>5000</v>
      </c>
      <c r="E10049" s="23" t="s">
        <v>40</v>
      </c>
    </row>
    <row r="10050" spans="1:5" ht="13.2" x14ac:dyDescent="0.25">
      <c r="A10050" s="23">
        <v>10049</v>
      </c>
      <c r="B10050" s="22" t="s">
        <v>4</v>
      </c>
      <c r="C10050" s="23" t="s">
        <v>14</v>
      </c>
      <c r="D10050" s="41">
        <v>2500</v>
      </c>
      <c r="E10050" s="23" t="s">
        <v>40</v>
      </c>
    </row>
    <row r="10051" spans="1:5" ht="13.2" x14ac:dyDescent="0.25">
      <c r="A10051" s="23">
        <v>10050</v>
      </c>
      <c r="B10051" s="22" t="s">
        <v>4</v>
      </c>
      <c r="C10051" s="23" t="s">
        <v>13</v>
      </c>
      <c r="D10051" s="41">
        <v>7500</v>
      </c>
      <c r="E10051" s="23" t="s">
        <v>40</v>
      </c>
    </row>
    <row r="10052" spans="1:5" ht="13.2" x14ac:dyDescent="0.25">
      <c r="A10052" s="23">
        <v>10051</v>
      </c>
      <c r="B10052" s="22" t="s">
        <v>4</v>
      </c>
      <c r="C10052" s="23" t="s">
        <v>10</v>
      </c>
      <c r="D10052" s="41">
        <v>5000</v>
      </c>
      <c r="E10052" s="23" t="s">
        <v>40</v>
      </c>
    </row>
    <row r="10053" spans="1:5" ht="13.2" x14ac:dyDescent="0.25">
      <c r="A10053" s="23">
        <v>10052</v>
      </c>
      <c r="B10053" s="22" t="s">
        <v>4</v>
      </c>
      <c r="C10053" s="23" t="s">
        <v>14</v>
      </c>
      <c r="D10053" s="41">
        <v>5500</v>
      </c>
      <c r="E10053" s="23" t="s">
        <v>40</v>
      </c>
    </row>
    <row r="10054" spans="1:5" ht="13.2" x14ac:dyDescent="0.25">
      <c r="A10054" s="23">
        <v>10053</v>
      </c>
      <c r="B10054" s="22" t="s">
        <v>4</v>
      </c>
      <c r="C10054" s="23" t="s">
        <v>10</v>
      </c>
      <c r="D10054" s="41">
        <v>5000</v>
      </c>
      <c r="E10054" s="23" t="s">
        <v>40</v>
      </c>
    </row>
    <row r="10055" spans="1:5" ht="13.2" x14ac:dyDescent="0.25">
      <c r="A10055" s="23">
        <v>10054</v>
      </c>
      <c r="B10055" s="22" t="s">
        <v>4</v>
      </c>
      <c r="C10055" s="23" t="s">
        <v>13</v>
      </c>
      <c r="D10055" s="41">
        <v>7500</v>
      </c>
      <c r="E10055" s="23" t="s">
        <v>40</v>
      </c>
    </row>
    <row r="10056" spans="1:5" ht="13.2" x14ac:dyDescent="0.25">
      <c r="A10056" s="23">
        <v>10055</v>
      </c>
      <c r="B10056" s="22" t="s">
        <v>4</v>
      </c>
      <c r="C10056" s="23" t="s">
        <v>14</v>
      </c>
      <c r="D10056" s="41">
        <v>11500</v>
      </c>
      <c r="E10056" s="23" t="s">
        <v>40</v>
      </c>
    </row>
    <row r="10057" spans="1:5" ht="13.2" x14ac:dyDescent="0.25">
      <c r="A10057" s="23">
        <v>10056</v>
      </c>
      <c r="B10057" s="22" t="s">
        <v>4</v>
      </c>
      <c r="C10057" s="23" t="s">
        <v>14</v>
      </c>
      <c r="D10057" s="41">
        <v>7500</v>
      </c>
      <c r="E10057" s="23" t="s">
        <v>40</v>
      </c>
    </row>
    <row r="10058" spans="1:5" ht="13.2" x14ac:dyDescent="0.25">
      <c r="A10058" s="23">
        <v>10057</v>
      </c>
      <c r="B10058" s="22" t="s">
        <v>4</v>
      </c>
      <c r="C10058" s="23" t="s">
        <v>10</v>
      </c>
      <c r="D10058" s="41">
        <v>7500</v>
      </c>
      <c r="E10058" s="23" t="s">
        <v>40</v>
      </c>
    </row>
    <row r="10059" spans="1:5" ht="13.2" x14ac:dyDescent="0.25">
      <c r="A10059" s="23">
        <v>10058</v>
      </c>
      <c r="B10059" s="22" t="s">
        <v>4</v>
      </c>
      <c r="C10059" s="23" t="s">
        <v>10</v>
      </c>
      <c r="D10059" s="41">
        <v>5000</v>
      </c>
      <c r="E10059" s="23" t="s">
        <v>40</v>
      </c>
    </row>
    <row r="10060" spans="1:5" ht="13.2" x14ac:dyDescent="0.25">
      <c r="A10060" s="23">
        <v>10059</v>
      </c>
      <c r="B10060" s="22" t="s">
        <v>4</v>
      </c>
      <c r="C10060" s="23" t="s">
        <v>14</v>
      </c>
      <c r="D10060" s="41">
        <v>2750</v>
      </c>
      <c r="E10060" s="23" t="s">
        <v>39</v>
      </c>
    </row>
    <row r="10061" spans="1:5" ht="13.2" x14ac:dyDescent="0.25">
      <c r="A10061" s="23">
        <v>10060</v>
      </c>
      <c r="B10061" s="22" t="s">
        <v>4</v>
      </c>
      <c r="C10061" s="23" t="s">
        <v>14</v>
      </c>
      <c r="D10061" s="41">
        <v>5000</v>
      </c>
      <c r="E10061" s="23" t="s">
        <v>39</v>
      </c>
    </row>
    <row r="10062" spans="1:5" ht="13.2" x14ac:dyDescent="0.25">
      <c r="A10062" s="23">
        <v>10061</v>
      </c>
      <c r="B10062" s="22" t="s">
        <v>4</v>
      </c>
      <c r="C10062" s="23" t="s">
        <v>10</v>
      </c>
      <c r="D10062" s="41">
        <v>5000</v>
      </c>
      <c r="E10062" s="23" t="s">
        <v>40</v>
      </c>
    </row>
    <row r="10063" spans="1:5" ht="13.2" x14ac:dyDescent="0.25">
      <c r="A10063" s="23">
        <v>10062</v>
      </c>
      <c r="B10063" s="22" t="s">
        <v>4</v>
      </c>
      <c r="C10063" s="23" t="s">
        <v>14</v>
      </c>
      <c r="D10063" s="41">
        <v>31000</v>
      </c>
      <c r="E10063" s="23" t="s">
        <v>40</v>
      </c>
    </row>
    <row r="10064" spans="1:5" ht="13.2" x14ac:dyDescent="0.25">
      <c r="A10064" s="23">
        <v>10063</v>
      </c>
      <c r="B10064" s="22" t="s">
        <v>4</v>
      </c>
      <c r="C10064" s="23" t="s">
        <v>14</v>
      </c>
      <c r="D10064" s="41">
        <v>6750</v>
      </c>
      <c r="E10064" s="23" t="s">
        <v>40</v>
      </c>
    </row>
    <row r="10065" spans="1:5" ht="13.2" x14ac:dyDescent="0.25">
      <c r="A10065" s="23">
        <v>10064</v>
      </c>
      <c r="B10065" s="22" t="s">
        <v>4</v>
      </c>
      <c r="C10065" s="23" t="s">
        <v>12</v>
      </c>
      <c r="D10065" s="41">
        <v>12500</v>
      </c>
      <c r="E10065" s="23" t="s">
        <v>39</v>
      </c>
    </row>
    <row r="10066" spans="1:5" ht="13.2" x14ac:dyDescent="0.25">
      <c r="A10066" s="23">
        <v>10065</v>
      </c>
      <c r="B10066" s="22" t="s">
        <v>4</v>
      </c>
      <c r="C10066" s="23" t="s">
        <v>12</v>
      </c>
      <c r="D10066" s="41">
        <v>15000</v>
      </c>
      <c r="E10066" s="23" t="s">
        <v>39</v>
      </c>
    </row>
    <row r="10067" spans="1:5" ht="13.2" x14ac:dyDescent="0.25">
      <c r="A10067" s="23">
        <v>10066</v>
      </c>
      <c r="B10067" s="22" t="s">
        <v>4</v>
      </c>
      <c r="C10067" s="23" t="s">
        <v>12</v>
      </c>
      <c r="D10067" s="41">
        <v>8750</v>
      </c>
      <c r="E10067" s="23" t="s">
        <v>39</v>
      </c>
    </row>
    <row r="10068" spans="1:5" ht="13.2" x14ac:dyDescent="0.25">
      <c r="A10068" s="23">
        <v>10067</v>
      </c>
      <c r="B10068" s="22" t="s">
        <v>4</v>
      </c>
      <c r="C10068" s="23" t="s">
        <v>12</v>
      </c>
      <c r="D10068" s="41">
        <v>10000</v>
      </c>
      <c r="E10068" s="23" t="s">
        <v>39</v>
      </c>
    </row>
    <row r="10069" spans="1:5" ht="13.2" x14ac:dyDescent="0.25">
      <c r="A10069" s="23">
        <v>10068</v>
      </c>
      <c r="B10069" s="22" t="s">
        <v>4</v>
      </c>
      <c r="C10069" s="23" t="s">
        <v>12</v>
      </c>
      <c r="D10069" s="41">
        <v>8750</v>
      </c>
      <c r="E10069" s="23" t="s">
        <v>39</v>
      </c>
    </row>
    <row r="10070" spans="1:5" ht="13.2" x14ac:dyDescent="0.25">
      <c r="A10070" s="23">
        <v>10069</v>
      </c>
      <c r="B10070" s="22" t="s">
        <v>4</v>
      </c>
      <c r="C10070" s="23" t="s">
        <v>12</v>
      </c>
      <c r="D10070" s="41">
        <v>8750</v>
      </c>
      <c r="E10070" s="23" t="s">
        <v>39</v>
      </c>
    </row>
    <row r="10071" spans="1:5" ht="13.2" x14ac:dyDescent="0.25">
      <c r="A10071" s="23">
        <v>10070</v>
      </c>
      <c r="B10071" s="22" t="s">
        <v>4</v>
      </c>
      <c r="C10071" s="23" t="s">
        <v>12</v>
      </c>
      <c r="D10071" s="41">
        <v>8750</v>
      </c>
      <c r="E10071" s="23" t="s">
        <v>39</v>
      </c>
    </row>
    <row r="10072" spans="1:5" ht="13.2" x14ac:dyDescent="0.25">
      <c r="A10072" s="23">
        <v>10071</v>
      </c>
      <c r="B10072" s="22" t="s">
        <v>4</v>
      </c>
      <c r="C10072" s="23" t="s">
        <v>12</v>
      </c>
      <c r="D10072" s="41">
        <v>12500</v>
      </c>
      <c r="E10072" s="23" t="s">
        <v>39</v>
      </c>
    </row>
    <row r="10073" spans="1:5" ht="13.2" x14ac:dyDescent="0.25">
      <c r="A10073" s="23">
        <v>10072</v>
      </c>
      <c r="B10073" s="22" t="s">
        <v>4</v>
      </c>
      <c r="C10073" s="23" t="s">
        <v>12</v>
      </c>
      <c r="D10073" s="41">
        <v>10000</v>
      </c>
      <c r="E10073" s="23" t="s">
        <v>39</v>
      </c>
    </row>
    <row r="10074" spans="1:5" ht="13.2" x14ac:dyDescent="0.25">
      <c r="A10074" s="23">
        <v>10073</v>
      </c>
      <c r="B10074" s="22" t="s">
        <v>4</v>
      </c>
      <c r="C10074" s="23" t="s">
        <v>12</v>
      </c>
      <c r="D10074" s="41">
        <v>8750</v>
      </c>
      <c r="E10074" s="23" t="s">
        <v>39</v>
      </c>
    </row>
    <row r="10075" spans="1:5" ht="13.2" x14ac:dyDescent="0.25">
      <c r="A10075" s="23">
        <v>10074</v>
      </c>
      <c r="B10075" s="22" t="s">
        <v>4</v>
      </c>
      <c r="C10075" s="23" t="s">
        <v>12</v>
      </c>
      <c r="D10075" s="41">
        <v>20750</v>
      </c>
      <c r="E10075" s="23" t="s">
        <v>39</v>
      </c>
    </row>
    <row r="10076" spans="1:5" ht="13.2" x14ac:dyDescent="0.25">
      <c r="A10076" s="23">
        <v>10075</v>
      </c>
      <c r="B10076" s="22" t="s">
        <v>4</v>
      </c>
      <c r="C10076" s="23" t="s">
        <v>12</v>
      </c>
      <c r="D10076" s="41">
        <v>10000</v>
      </c>
      <c r="E10076" s="23" t="s">
        <v>39</v>
      </c>
    </row>
    <row r="10077" spans="1:5" ht="13.2" x14ac:dyDescent="0.25">
      <c r="A10077" s="23">
        <v>10076</v>
      </c>
      <c r="B10077" s="22" t="s">
        <v>4</v>
      </c>
      <c r="C10077" s="23" t="s">
        <v>12</v>
      </c>
      <c r="D10077" s="41">
        <v>8750</v>
      </c>
      <c r="E10077" s="23" t="s">
        <v>39</v>
      </c>
    </row>
    <row r="10078" spans="1:5" ht="13.2" x14ac:dyDescent="0.25">
      <c r="A10078" s="23">
        <v>10077</v>
      </c>
      <c r="B10078" s="22" t="s">
        <v>4</v>
      </c>
      <c r="C10078" s="23" t="s">
        <v>12</v>
      </c>
      <c r="D10078" s="41">
        <v>7500</v>
      </c>
      <c r="E10078" s="23" t="s">
        <v>39</v>
      </c>
    </row>
    <row r="10079" spans="1:5" ht="13.2" x14ac:dyDescent="0.25">
      <c r="A10079" s="23">
        <v>10078</v>
      </c>
      <c r="B10079" s="22" t="s">
        <v>4</v>
      </c>
      <c r="C10079" s="23" t="s">
        <v>12</v>
      </c>
      <c r="D10079" s="41">
        <v>8750</v>
      </c>
      <c r="E10079" s="23" t="s">
        <v>39</v>
      </c>
    </row>
    <row r="10080" spans="1:5" ht="13.2" x14ac:dyDescent="0.25">
      <c r="A10080" s="23">
        <v>10079</v>
      </c>
      <c r="B10080" s="22" t="s">
        <v>4</v>
      </c>
      <c r="C10080" s="23" t="s">
        <v>12</v>
      </c>
      <c r="D10080" s="41">
        <v>8750</v>
      </c>
      <c r="E10080" s="23" t="s">
        <v>39</v>
      </c>
    </row>
    <row r="10081" spans="1:5" ht="13.2" x14ac:dyDescent="0.25">
      <c r="A10081" s="23">
        <v>10080</v>
      </c>
      <c r="B10081" s="22" t="s">
        <v>4</v>
      </c>
      <c r="C10081" s="23" t="s">
        <v>12</v>
      </c>
      <c r="D10081" s="41">
        <v>8750</v>
      </c>
      <c r="E10081" s="23" t="s">
        <v>39</v>
      </c>
    </row>
    <row r="10082" spans="1:5" ht="13.2" x14ac:dyDescent="0.25">
      <c r="A10082" s="23">
        <v>10081</v>
      </c>
      <c r="B10082" s="22" t="s">
        <v>4</v>
      </c>
      <c r="C10082" s="23" t="s">
        <v>12</v>
      </c>
      <c r="D10082" s="41">
        <v>47500</v>
      </c>
      <c r="E10082" s="23" t="s">
        <v>39</v>
      </c>
    </row>
    <row r="10083" spans="1:5" ht="13.2" x14ac:dyDescent="0.25">
      <c r="A10083" s="23">
        <v>10082</v>
      </c>
      <c r="B10083" s="22" t="s">
        <v>4</v>
      </c>
      <c r="C10083" s="23" t="s">
        <v>12</v>
      </c>
      <c r="D10083" s="41">
        <v>21750</v>
      </c>
      <c r="E10083" s="23" t="s">
        <v>39</v>
      </c>
    </row>
    <row r="10084" spans="1:5" ht="13.2" x14ac:dyDescent="0.25">
      <c r="A10084" s="23">
        <v>10083</v>
      </c>
      <c r="B10084" s="22" t="s">
        <v>4</v>
      </c>
      <c r="C10084" s="23" t="s">
        <v>12</v>
      </c>
      <c r="D10084" s="41">
        <v>8750</v>
      </c>
      <c r="E10084" s="23" t="s">
        <v>39</v>
      </c>
    </row>
    <row r="10085" spans="1:5" ht="13.2" x14ac:dyDescent="0.25">
      <c r="A10085" s="23">
        <v>10084</v>
      </c>
      <c r="B10085" s="22" t="s">
        <v>4</v>
      </c>
      <c r="C10085" s="23" t="s">
        <v>12</v>
      </c>
      <c r="D10085" s="41">
        <v>8750</v>
      </c>
      <c r="E10085" s="23" t="s">
        <v>39</v>
      </c>
    </row>
    <row r="10086" spans="1:5" ht="13.2" x14ac:dyDescent="0.25">
      <c r="A10086" s="23">
        <v>10085</v>
      </c>
      <c r="B10086" s="22" t="s">
        <v>4</v>
      </c>
      <c r="C10086" s="23" t="s">
        <v>12</v>
      </c>
      <c r="D10086" s="41">
        <v>10000</v>
      </c>
      <c r="E10086" s="23" t="s">
        <v>39</v>
      </c>
    </row>
    <row r="10087" spans="1:5" ht="13.2" x14ac:dyDescent="0.25">
      <c r="A10087" s="23">
        <v>10086</v>
      </c>
      <c r="B10087" s="22" t="s">
        <v>4</v>
      </c>
      <c r="C10087" s="23" t="s">
        <v>12</v>
      </c>
      <c r="D10087" s="41">
        <v>8750</v>
      </c>
      <c r="E10087" s="23" t="s">
        <v>39</v>
      </c>
    </row>
    <row r="10088" spans="1:5" ht="13.2" x14ac:dyDescent="0.25">
      <c r="A10088" s="23">
        <v>10087</v>
      </c>
      <c r="B10088" s="22" t="s">
        <v>4</v>
      </c>
      <c r="C10088" s="23" t="s">
        <v>12</v>
      </c>
      <c r="D10088" s="41">
        <v>10000</v>
      </c>
      <c r="E10088" s="23" t="s">
        <v>39</v>
      </c>
    </row>
    <row r="10089" spans="1:5" ht="13.2" x14ac:dyDescent="0.25">
      <c r="A10089" s="23">
        <v>10088</v>
      </c>
      <c r="B10089" s="22" t="s">
        <v>4</v>
      </c>
      <c r="C10089" s="23" t="s">
        <v>12</v>
      </c>
      <c r="D10089" s="41">
        <v>15000</v>
      </c>
      <c r="E10089" s="23" t="s">
        <v>39</v>
      </c>
    </row>
    <row r="10090" spans="1:5" ht="13.2" x14ac:dyDescent="0.25">
      <c r="A10090" s="23">
        <v>10089</v>
      </c>
      <c r="B10090" s="22" t="s">
        <v>4</v>
      </c>
      <c r="C10090" s="23" t="s">
        <v>12</v>
      </c>
      <c r="D10090" s="41">
        <v>12500</v>
      </c>
      <c r="E10090" s="23" t="s">
        <v>39</v>
      </c>
    </row>
    <row r="10091" spans="1:5" ht="13.2" x14ac:dyDescent="0.25">
      <c r="A10091" s="23">
        <v>10090</v>
      </c>
      <c r="B10091" s="22" t="s">
        <v>4</v>
      </c>
      <c r="C10091" s="23" t="s">
        <v>12</v>
      </c>
      <c r="D10091" s="41">
        <v>12500</v>
      </c>
      <c r="E10091" s="23" t="s">
        <v>39</v>
      </c>
    </row>
    <row r="10092" spans="1:5" ht="13.2" x14ac:dyDescent="0.25">
      <c r="A10092" s="23">
        <v>10091</v>
      </c>
      <c r="B10092" s="22" t="s">
        <v>4</v>
      </c>
      <c r="C10092" s="23" t="s">
        <v>12</v>
      </c>
      <c r="D10092" s="41">
        <v>12500</v>
      </c>
      <c r="E10092" s="23" t="s">
        <v>39</v>
      </c>
    </row>
    <row r="10093" spans="1:5" ht="13.2" x14ac:dyDescent="0.25">
      <c r="A10093" s="23">
        <v>10092</v>
      </c>
      <c r="B10093" s="22" t="s">
        <v>4</v>
      </c>
      <c r="C10093" s="23" t="s">
        <v>12</v>
      </c>
      <c r="D10093" s="41">
        <v>10000</v>
      </c>
      <c r="E10093" s="23" t="s">
        <v>39</v>
      </c>
    </row>
    <row r="10094" spans="1:5" ht="13.2" x14ac:dyDescent="0.25">
      <c r="A10094" s="23">
        <v>10093</v>
      </c>
      <c r="B10094" s="22" t="s">
        <v>4</v>
      </c>
      <c r="C10094" s="23" t="s">
        <v>12</v>
      </c>
      <c r="D10094" s="41">
        <v>10000</v>
      </c>
      <c r="E10094" s="23" t="s">
        <v>39</v>
      </c>
    </row>
    <row r="10095" spans="1:5" ht="13.2" x14ac:dyDescent="0.25">
      <c r="A10095" s="23">
        <v>10094</v>
      </c>
      <c r="B10095" s="22" t="s">
        <v>4</v>
      </c>
      <c r="C10095" s="23" t="s">
        <v>12</v>
      </c>
      <c r="D10095" s="41">
        <v>10000</v>
      </c>
      <c r="E10095" s="23" t="s">
        <v>39</v>
      </c>
    </row>
    <row r="10096" spans="1:5" ht="13.2" x14ac:dyDescent="0.25">
      <c r="A10096" s="23">
        <v>10095</v>
      </c>
      <c r="B10096" s="22" t="s">
        <v>4</v>
      </c>
      <c r="C10096" s="23" t="s">
        <v>12</v>
      </c>
      <c r="D10096" s="41">
        <v>8750</v>
      </c>
      <c r="E10096" s="23" t="s">
        <v>39</v>
      </c>
    </row>
    <row r="10097" spans="1:5" ht="13.2" x14ac:dyDescent="0.25">
      <c r="A10097" s="23">
        <v>10096</v>
      </c>
      <c r="B10097" s="22" t="s">
        <v>4</v>
      </c>
      <c r="C10097" s="23" t="s">
        <v>12</v>
      </c>
      <c r="D10097" s="41">
        <v>8750</v>
      </c>
      <c r="E10097" s="23" t="s">
        <v>39</v>
      </c>
    </row>
    <row r="10098" spans="1:5" ht="13.2" x14ac:dyDescent="0.25">
      <c r="A10098" s="23">
        <v>10097</v>
      </c>
      <c r="B10098" s="22" t="s">
        <v>4</v>
      </c>
      <c r="C10098" s="23" t="s">
        <v>12</v>
      </c>
      <c r="D10098" s="41">
        <v>8750</v>
      </c>
      <c r="E10098" s="23" t="s">
        <v>39</v>
      </c>
    </row>
    <row r="10099" spans="1:5" ht="13.2" x14ac:dyDescent="0.25">
      <c r="A10099" s="23">
        <v>10098</v>
      </c>
      <c r="B10099" s="22" t="s">
        <v>4</v>
      </c>
      <c r="C10099" s="23" t="s">
        <v>12</v>
      </c>
      <c r="D10099" s="41">
        <v>15000</v>
      </c>
      <c r="E10099" s="23" t="s">
        <v>39</v>
      </c>
    </row>
    <row r="10100" spans="1:5" ht="13.2" x14ac:dyDescent="0.25">
      <c r="A10100" s="23">
        <v>10099</v>
      </c>
      <c r="B10100" s="22" t="s">
        <v>4</v>
      </c>
      <c r="C10100" s="23" t="s">
        <v>12</v>
      </c>
      <c r="D10100" s="41">
        <v>8750</v>
      </c>
      <c r="E10100" s="23" t="s">
        <v>39</v>
      </c>
    </row>
    <row r="10101" spans="1:5" ht="13.2" x14ac:dyDescent="0.25">
      <c r="A10101" s="23">
        <v>10100</v>
      </c>
      <c r="B10101" s="22" t="s">
        <v>4</v>
      </c>
      <c r="C10101" s="23" t="s">
        <v>12</v>
      </c>
      <c r="D10101" s="41">
        <v>12500</v>
      </c>
      <c r="E10101" s="23" t="s">
        <v>39</v>
      </c>
    </row>
    <row r="10102" spans="1:5" ht="13.2" x14ac:dyDescent="0.25">
      <c r="A10102" s="23">
        <v>10101</v>
      </c>
      <c r="B10102" s="22" t="s">
        <v>4</v>
      </c>
      <c r="C10102" s="23" t="s">
        <v>12</v>
      </c>
      <c r="D10102" s="41">
        <v>15000</v>
      </c>
      <c r="E10102" s="23" t="s">
        <v>39</v>
      </c>
    </row>
    <row r="10103" spans="1:5" ht="13.2" x14ac:dyDescent="0.25">
      <c r="A10103" s="23">
        <v>10102</v>
      </c>
      <c r="B10103" s="22" t="s">
        <v>4</v>
      </c>
      <c r="C10103" s="23" t="s">
        <v>12</v>
      </c>
      <c r="D10103" s="41">
        <v>10000</v>
      </c>
      <c r="E10103" s="23" t="s">
        <v>39</v>
      </c>
    </row>
    <row r="10104" spans="1:5" ht="13.2" x14ac:dyDescent="0.25">
      <c r="A10104" s="23">
        <v>10103</v>
      </c>
      <c r="B10104" s="22" t="s">
        <v>4</v>
      </c>
      <c r="C10104" s="23" t="s">
        <v>12</v>
      </c>
      <c r="D10104" s="41">
        <v>10000</v>
      </c>
      <c r="E10104" s="23" t="s">
        <v>39</v>
      </c>
    </row>
    <row r="10105" spans="1:5" ht="13.2" x14ac:dyDescent="0.25">
      <c r="A10105" s="23">
        <v>10104</v>
      </c>
      <c r="B10105" s="22" t="s">
        <v>4</v>
      </c>
      <c r="C10105" s="23" t="s">
        <v>12</v>
      </c>
      <c r="D10105" s="41">
        <v>10000</v>
      </c>
      <c r="E10105" s="23" t="s">
        <v>39</v>
      </c>
    </row>
    <row r="10106" spans="1:5" ht="13.2" x14ac:dyDescent="0.25">
      <c r="A10106" s="23">
        <v>10105</v>
      </c>
      <c r="B10106" s="22" t="s">
        <v>4</v>
      </c>
      <c r="C10106" s="23" t="s">
        <v>12</v>
      </c>
      <c r="D10106" s="41">
        <v>8750</v>
      </c>
      <c r="E10106" s="23" t="s">
        <v>39</v>
      </c>
    </row>
    <row r="10107" spans="1:5" ht="13.2" x14ac:dyDescent="0.25">
      <c r="A10107" s="23">
        <v>10106</v>
      </c>
      <c r="B10107" s="22" t="s">
        <v>4</v>
      </c>
      <c r="C10107" s="23" t="s">
        <v>12</v>
      </c>
      <c r="D10107" s="41">
        <v>12500</v>
      </c>
      <c r="E10107" s="23" t="s">
        <v>39</v>
      </c>
    </row>
    <row r="10108" spans="1:5" ht="13.2" x14ac:dyDescent="0.25">
      <c r="A10108" s="23">
        <v>10107</v>
      </c>
      <c r="B10108" s="22" t="s">
        <v>4</v>
      </c>
      <c r="C10108" s="23" t="s">
        <v>12</v>
      </c>
      <c r="D10108" s="41">
        <v>12500</v>
      </c>
      <c r="E10108" s="23" t="s">
        <v>39</v>
      </c>
    </row>
    <row r="10109" spans="1:5" ht="13.2" x14ac:dyDescent="0.25">
      <c r="A10109" s="23">
        <v>10108</v>
      </c>
      <c r="B10109" s="22" t="s">
        <v>4</v>
      </c>
      <c r="C10109" s="23" t="s">
        <v>12</v>
      </c>
      <c r="D10109" s="41">
        <v>10000</v>
      </c>
      <c r="E10109" s="23" t="s">
        <v>39</v>
      </c>
    </row>
    <row r="10110" spans="1:5" ht="13.2" x14ac:dyDescent="0.25">
      <c r="A10110" s="23">
        <v>10109</v>
      </c>
      <c r="B10110" s="22" t="s">
        <v>4</v>
      </c>
      <c r="C10110" s="23" t="s">
        <v>12</v>
      </c>
      <c r="D10110" s="41">
        <v>8750</v>
      </c>
      <c r="E10110" s="23" t="s">
        <v>39</v>
      </c>
    </row>
    <row r="10111" spans="1:5" ht="13.2" x14ac:dyDescent="0.25">
      <c r="A10111" s="23">
        <v>10110</v>
      </c>
      <c r="B10111" s="22" t="s">
        <v>4</v>
      </c>
      <c r="C10111" s="23" t="s">
        <v>12</v>
      </c>
      <c r="D10111" s="41">
        <v>8750</v>
      </c>
      <c r="E10111" s="23" t="s">
        <v>39</v>
      </c>
    </row>
    <row r="10112" spans="1:5" ht="13.2" x14ac:dyDescent="0.25">
      <c r="A10112" s="23">
        <v>10111</v>
      </c>
      <c r="B10112" s="22" t="s">
        <v>4</v>
      </c>
      <c r="C10112" s="23" t="s">
        <v>12</v>
      </c>
      <c r="D10112" s="41">
        <v>15000</v>
      </c>
      <c r="E10112" s="23" t="s">
        <v>39</v>
      </c>
    </row>
    <row r="10113" spans="1:5" ht="13.2" x14ac:dyDescent="0.25">
      <c r="A10113" s="23">
        <v>10112</v>
      </c>
      <c r="B10113" s="22" t="s">
        <v>4</v>
      </c>
      <c r="C10113" s="23" t="s">
        <v>12</v>
      </c>
      <c r="D10113" s="41">
        <v>8750</v>
      </c>
      <c r="E10113" s="23" t="s">
        <v>39</v>
      </c>
    </row>
    <row r="10114" spans="1:5" ht="13.2" x14ac:dyDescent="0.25">
      <c r="A10114" s="23">
        <v>10113</v>
      </c>
      <c r="B10114" s="22" t="s">
        <v>4</v>
      </c>
      <c r="C10114" s="23" t="s">
        <v>12</v>
      </c>
      <c r="D10114" s="41">
        <v>10000</v>
      </c>
      <c r="E10114" s="23" t="s">
        <v>39</v>
      </c>
    </row>
    <row r="10115" spans="1:5" ht="13.2" x14ac:dyDescent="0.25">
      <c r="A10115" s="23">
        <v>10114</v>
      </c>
      <c r="B10115" s="22" t="s">
        <v>4</v>
      </c>
      <c r="C10115" s="23" t="s">
        <v>12</v>
      </c>
      <c r="D10115" s="41">
        <v>15000</v>
      </c>
      <c r="E10115" s="23" t="s">
        <v>39</v>
      </c>
    </row>
    <row r="10116" spans="1:5" ht="13.2" x14ac:dyDescent="0.25">
      <c r="A10116" s="23">
        <v>10115</v>
      </c>
      <c r="B10116" s="22" t="s">
        <v>4</v>
      </c>
      <c r="C10116" s="23" t="s">
        <v>12</v>
      </c>
      <c r="D10116" s="41">
        <v>10000</v>
      </c>
      <c r="E10116" s="23" t="s">
        <v>39</v>
      </c>
    </row>
    <row r="10117" spans="1:5" ht="13.2" x14ac:dyDescent="0.25">
      <c r="A10117" s="23">
        <v>10116</v>
      </c>
      <c r="B10117" s="22" t="s">
        <v>4</v>
      </c>
      <c r="C10117" s="23" t="s">
        <v>12</v>
      </c>
      <c r="D10117" s="41">
        <v>32000</v>
      </c>
      <c r="E10117" s="23" t="s">
        <v>39</v>
      </c>
    </row>
    <row r="10118" spans="1:5" ht="13.2" x14ac:dyDescent="0.25">
      <c r="A10118" s="23">
        <v>10117</v>
      </c>
      <c r="B10118" s="22" t="s">
        <v>4</v>
      </c>
      <c r="C10118" s="23" t="s">
        <v>12</v>
      </c>
      <c r="D10118" s="41">
        <v>12500</v>
      </c>
      <c r="E10118" s="23" t="s">
        <v>39</v>
      </c>
    </row>
    <row r="10119" spans="1:5" ht="13.2" x14ac:dyDescent="0.25">
      <c r="A10119" s="23">
        <v>10118</v>
      </c>
      <c r="B10119" s="22" t="s">
        <v>4</v>
      </c>
      <c r="C10119" s="23" t="s">
        <v>12</v>
      </c>
      <c r="D10119" s="41">
        <v>8750</v>
      </c>
      <c r="E10119" s="23" t="s">
        <v>39</v>
      </c>
    </row>
    <row r="10120" spans="1:5" ht="13.2" x14ac:dyDescent="0.25">
      <c r="A10120" s="23">
        <v>10119</v>
      </c>
      <c r="B10120" s="22" t="s">
        <v>4</v>
      </c>
      <c r="C10120" s="23" t="s">
        <v>12</v>
      </c>
      <c r="D10120" s="41">
        <v>10000</v>
      </c>
      <c r="E10120" s="23" t="s">
        <v>39</v>
      </c>
    </row>
    <row r="10121" spans="1:5" ht="13.2" x14ac:dyDescent="0.25">
      <c r="A10121" s="23">
        <v>10120</v>
      </c>
      <c r="B10121" s="22" t="s">
        <v>4</v>
      </c>
      <c r="C10121" s="23" t="s">
        <v>12</v>
      </c>
      <c r="D10121" s="41">
        <v>10000</v>
      </c>
      <c r="E10121" s="23" t="s">
        <v>39</v>
      </c>
    </row>
    <row r="10122" spans="1:5" ht="13.2" x14ac:dyDescent="0.25">
      <c r="A10122" s="23">
        <v>10121</v>
      </c>
      <c r="B10122" s="22" t="s">
        <v>4</v>
      </c>
      <c r="C10122" s="23" t="s">
        <v>12</v>
      </c>
      <c r="D10122" s="41">
        <v>12500</v>
      </c>
      <c r="E10122" s="23" t="s">
        <v>39</v>
      </c>
    </row>
    <row r="10123" spans="1:5" ht="13.2" x14ac:dyDescent="0.25">
      <c r="A10123" s="23">
        <v>10122</v>
      </c>
      <c r="B10123" s="22" t="s">
        <v>4</v>
      </c>
      <c r="C10123" s="23" t="s">
        <v>12</v>
      </c>
      <c r="D10123" s="41">
        <v>10000</v>
      </c>
      <c r="E10123" s="23" t="s">
        <v>39</v>
      </c>
    </row>
    <row r="10124" spans="1:5" ht="13.2" x14ac:dyDescent="0.25">
      <c r="A10124" s="23">
        <v>10123</v>
      </c>
      <c r="B10124" s="22" t="s">
        <v>4</v>
      </c>
      <c r="C10124" s="23" t="s">
        <v>12</v>
      </c>
      <c r="D10124" s="41">
        <v>15000</v>
      </c>
      <c r="E10124" s="23" t="s">
        <v>39</v>
      </c>
    </row>
    <row r="10125" spans="1:5" ht="13.2" x14ac:dyDescent="0.25">
      <c r="A10125" s="23">
        <v>10124</v>
      </c>
      <c r="B10125" s="22" t="s">
        <v>4</v>
      </c>
      <c r="C10125" s="23" t="s">
        <v>12</v>
      </c>
      <c r="D10125" s="41">
        <v>8750</v>
      </c>
      <c r="E10125" s="23" t="s">
        <v>39</v>
      </c>
    </row>
    <row r="10126" spans="1:5" ht="13.2" x14ac:dyDescent="0.25">
      <c r="A10126" s="23">
        <v>10125</v>
      </c>
      <c r="B10126" s="22" t="s">
        <v>4</v>
      </c>
      <c r="C10126" s="23" t="s">
        <v>12</v>
      </c>
      <c r="D10126" s="41">
        <v>20000</v>
      </c>
      <c r="E10126" s="23" t="s">
        <v>39</v>
      </c>
    </row>
    <row r="10127" spans="1:5" ht="13.2" x14ac:dyDescent="0.25">
      <c r="A10127" s="23">
        <v>10126</v>
      </c>
      <c r="B10127" s="22" t="s">
        <v>4</v>
      </c>
      <c r="C10127" s="23" t="s">
        <v>12</v>
      </c>
      <c r="D10127" s="41">
        <v>12500</v>
      </c>
      <c r="E10127" s="23" t="s">
        <v>39</v>
      </c>
    </row>
    <row r="10128" spans="1:5" ht="13.2" x14ac:dyDescent="0.25">
      <c r="A10128" s="23">
        <v>10127</v>
      </c>
      <c r="B10128" s="22" t="s">
        <v>4</v>
      </c>
      <c r="C10128" s="23" t="s">
        <v>12</v>
      </c>
      <c r="D10128" s="41">
        <v>12500</v>
      </c>
      <c r="E10128" s="23" t="s">
        <v>39</v>
      </c>
    </row>
    <row r="10129" spans="1:5" ht="13.2" x14ac:dyDescent="0.25">
      <c r="A10129" s="23">
        <v>10128</v>
      </c>
      <c r="B10129" s="22" t="s">
        <v>4</v>
      </c>
      <c r="C10129" s="23" t="s">
        <v>12</v>
      </c>
      <c r="D10129" s="41">
        <v>8750</v>
      </c>
      <c r="E10129" s="23" t="s">
        <v>39</v>
      </c>
    </row>
    <row r="10130" spans="1:5" ht="13.2" x14ac:dyDescent="0.25">
      <c r="A10130" s="23">
        <v>10129</v>
      </c>
      <c r="B10130" s="22" t="s">
        <v>4</v>
      </c>
      <c r="C10130" s="23" t="s">
        <v>12</v>
      </c>
      <c r="D10130" s="41">
        <v>8750</v>
      </c>
      <c r="E10130" s="23" t="s">
        <v>39</v>
      </c>
    </row>
    <row r="10131" spans="1:5" ht="13.2" x14ac:dyDescent="0.25">
      <c r="A10131" s="23">
        <v>10130</v>
      </c>
      <c r="B10131" s="22" t="s">
        <v>4</v>
      </c>
      <c r="C10131" s="23" t="s">
        <v>12</v>
      </c>
      <c r="D10131" s="41">
        <v>10000</v>
      </c>
      <c r="E10131" s="23" t="s">
        <v>39</v>
      </c>
    </row>
    <row r="10132" spans="1:5" ht="13.2" x14ac:dyDescent="0.25">
      <c r="A10132" s="23">
        <v>10131</v>
      </c>
      <c r="B10132" s="22" t="s">
        <v>4</v>
      </c>
      <c r="C10132" s="23" t="s">
        <v>12</v>
      </c>
      <c r="D10132" s="41">
        <v>8750</v>
      </c>
      <c r="E10132" s="23" t="s">
        <v>39</v>
      </c>
    </row>
    <row r="10133" spans="1:5" ht="13.2" x14ac:dyDescent="0.25">
      <c r="A10133" s="23">
        <v>10132</v>
      </c>
      <c r="B10133" s="22" t="s">
        <v>4</v>
      </c>
      <c r="C10133" s="23" t="s">
        <v>12</v>
      </c>
      <c r="D10133" s="41">
        <v>10000</v>
      </c>
      <c r="E10133" s="23" t="s">
        <v>39</v>
      </c>
    </row>
    <row r="10134" spans="1:5" ht="13.2" x14ac:dyDescent="0.25">
      <c r="A10134" s="23">
        <v>10133</v>
      </c>
      <c r="B10134" s="22" t="s">
        <v>4</v>
      </c>
      <c r="C10134" s="23" t="s">
        <v>12</v>
      </c>
      <c r="D10134" s="41">
        <v>12500</v>
      </c>
      <c r="E10134" s="23" t="s">
        <v>39</v>
      </c>
    </row>
    <row r="10135" spans="1:5" ht="13.2" x14ac:dyDescent="0.25">
      <c r="A10135" s="23">
        <v>10134</v>
      </c>
      <c r="B10135" s="22" t="s">
        <v>4</v>
      </c>
      <c r="C10135" s="23" t="s">
        <v>12</v>
      </c>
      <c r="D10135" s="41">
        <v>8750</v>
      </c>
      <c r="E10135" s="23" t="s">
        <v>39</v>
      </c>
    </row>
    <row r="10136" spans="1:5" ht="13.2" x14ac:dyDescent="0.25">
      <c r="A10136" s="23">
        <v>10135</v>
      </c>
      <c r="B10136" s="22" t="s">
        <v>4</v>
      </c>
      <c r="C10136" s="23" t="s">
        <v>12</v>
      </c>
      <c r="D10136" s="41">
        <v>8750</v>
      </c>
      <c r="E10136" s="23" t="s">
        <v>39</v>
      </c>
    </row>
    <row r="10137" spans="1:5" ht="13.2" x14ac:dyDescent="0.25">
      <c r="A10137" s="23">
        <v>10136</v>
      </c>
      <c r="B10137" s="22" t="s">
        <v>4</v>
      </c>
      <c r="C10137" s="23" t="s">
        <v>12</v>
      </c>
      <c r="D10137" s="41">
        <v>8750</v>
      </c>
      <c r="E10137" s="23" t="s">
        <v>39</v>
      </c>
    </row>
    <row r="10138" spans="1:5" ht="13.2" x14ac:dyDescent="0.25">
      <c r="A10138" s="23">
        <v>10137</v>
      </c>
      <c r="B10138" s="22" t="s">
        <v>4</v>
      </c>
      <c r="C10138" s="23" t="s">
        <v>12</v>
      </c>
      <c r="D10138" s="41">
        <v>15000</v>
      </c>
      <c r="E10138" s="23" t="s">
        <v>39</v>
      </c>
    </row>
    <row r="10139" spans="1:5" ht="13.2" x14ac:dyDescent="0.25">
      <c r="A10139" s="23">
        <v>10138</v>
      </c>
      <c r="B10139" s="22" t="s">
        <v>4</v>
      </c>
      <c r="C10139" s="23" t="s">
        <v>12</v>
      </c>
      <c r="D10139" s="41">
        <v>2500</v>
      </c>
      <c r="E10139" s="23" t="s">
        <v>39</v>
      </c>
    </row>
    <row r="10140" spans="1:5" ht="13.2" x14ac:dyDescent="0.25">
      <c r="A10140" s="23">
        <v>10139</v>
      </c>
      <c r="B10140" s="22" t="s">
        <v>4</v>
      </c>
      <c r="C10140" s="23" t="s">
        <v>12</v>
      </c>
      <c r="D10140" s="41">
        <v>12500</v>
      </c>
      <c r="E10140" s="23" t="s">
        <v>39</v>
      </c>
    </row>
    <row r="10141" spans="1:5" ht="13.2" x14ac:dyDescent="0.25">
      <c r="A10141" s="23">
        <v>10140</v>
      </c>
      <c r="B10141" s="22" t="s">
        <v>4</v>
      </c>
      <c r="C10141" s="23" t="s">
        <v>12</v>
      </c>
      <c r="D10141" s="41">
        <v>12500</v>
      </c>
      <c r="E10141" s="23" t="s">
        <v>39</v>
      </c>
    </row>
    <row r="10142" spans="1:5" ht="13.2" x14ac:dyDescent="0.25">
      <c r="A10142" s="23">
        <v>10141</v>
      </c>
      <c r="B10142" s="22" t="s">
        <v>4</v>
      </c>
      <c r="C10142" s="23" t="s">
        <v>12</v>
      </c>
      <c r="D10142" s="41">
        <v>8750</v>
      </c>
      <c r="E10142" s="23" t="s">
        <v>39</v>
      </c>
    </row>
    <row r="10143" spans="1:5" ht="13.2" x14ac:dyDescent="0.25">
      <c r="A10143" s="23">
        <v>10142</v>
      </c>
      <c r="B10143" s="22" t="s">
        <v>4</v>
      </c>
      <c r="C10143" s="23" t="s">
        <v>12</v>
      </c>
      <c r="D10143" s="41">
        <v>8750</v>
      </c>
      <c r="E10143" s="23" t="s">
        <v>39</v>
      </c>
    </row>
    <row r="10144" spans="1:5" ht="13.2" x14ac:dyDescent="0.25">
      <c r="A10144" s="23">
        <v>10143</v>
      </c>
      <c r="B10144" s="22" t="s">
        <v>4</v>
      </c>
      <c r="C10144" s="23" t="s">
        <v>12</v>
      </c>
      <c r="D10144" s="41">
        <v>10000</v>
      </c>
      <c r="E10144" s="23" t="s">
        <v>39</v>
      </c>
    </row>
    <row r="10145" spans="1:5" ht="13.2" x14ac:dyDescent="0.25">
      <c r="A10145" s="23">
        <v>10144</v>
      </c>
      <c r="B10145" s="22" t="s">
        <v>4</v>
      </c>
      <c r="C10145" s="23" t="s">
        <v>12</v>
      </c>
      <c r="D10145" s="41">
        <v>10000</v>
      </c>
      <c r="E10145" s="23" t="s">
        <v>39</v>
      </c>
    </row>
    <row r="10146" spans="1:5" ht="13.2" x14ac:dyDescent="0.25">
      <c r="A10146" s="23">
        <v>10145</v>
      </c>
      <c r="B10146" s="22" t="s">
        <v>4</v>
      </c>
      <c r="C10146" s="23" t="s">
        <v>12</v>
      </c>
      <c r="D10146" s="41">
        <v>12500</v>
      </c>
      <c r="E10146" s="23" t="s">
        <v>39</v>
      </c>
    </row>
    <row r="10147" spans="1:5" ht="13.2" x14ac:dyDescent="0.25">
      <c r="A10147" s="23">
        <v>10146</v>
      </c>
      <c r="B10147" s="22" t="s">
        <v>4</v>
      </c>
      <c r="C10147" s="23" t="s">
        <v>12</v>
      </c>
      <c r="D10147" s="41">
        <v>12500</v>
      </c>
      <c r="E10147" s="23" t="s">
        <v>39</v>
      </c>
    </row>
    <row r="10148" spans="1:5" ht="13.2" x14ac:dyDescent="0.25">
      <c r="A10148" s="23">
        <v>10147</v>
      </c>
      <c r="B10148" s="22" t="s">
        <v>4</v>
      </c>
      <c r="C10148" s="23" t="s">
        <v>12</v>
      </c>
      <c r="D10148" s="41">
        <v>15000</v>
      </c>
      <c r="E10148" s="23" t="s">
        <v>39</v>
      </c>
    </row>
    <row r="10149" spans="1:5" ht="13.2" x14ac:dyDescent="0.25">
      <c r="A10149" s="23">
        <v>10148</v>
      </c>
      <c r="B10149" s="22" t="s">
        <v>4</v>
      </c>
      <c r="C10149" s="23" t="s">
        <v>12</v>
      </c>
      <c r="D10149" s="41">
        <v>12500</v>
      </c>
      <c r="E10149" s="23" t="s">
        <v>39</v>
      </c>
    </row>
    <row r="10150" spans="1:5" ht="13.2" x14ac:dyDescent="0.25">
      <c r="A10150" s="23">
        <v>10149</v>
      </c>
      <c r="B10150" s="22" t="s">
        <v>4</v>
      </c>
      <c r="C10150" s="23" t="s">
        <v>12</v>
      </c>
      <c r="D10150" s="41">
        <v>8750</v>
      </c>
      <c r="E10150" s="23" t="s">
        <v>39</v>
      </c>
    </row>
    <row r="10151" spans="1:5" ht="13.2" x14ac:dyDescent="0.25">
      <c r="A10151" s="23">
        <v>10150</v>
      </c>
      <c r="B10151" s="22" t="s">
        <v>4</v>
      </c>
      <c r="C10151" s="23" t="s">
        <v>12</v>
      </c>
      <c r="D10151" s="41">
        <v>12500</v>
      </c>
      <c r="E10151" s="23" t="s">
        <v>39</v>
      </c>
    </row>
    <row r="10152" spans="1:5" ht="13.2" x14ac:dyDescent="0.25">
      <c r="A10152" s="23">
        <v>10151</v>
      </c>
      <c r="B10152" s="22" t="s">
        <v>4</v>
      </c>
      <c r="C10152" s="23" t="s">
        <v>12</v>
      </c>
      <c r="D10152" s="41">
        <v>10000</v>
      </c>
      <c r="E10152" s="23" t="s">
        <v>39</v>
      </c>
    </row>
    <row r="10153" spans="1:5" ht="13.2" x14ac:dyDescent="0.25">
      <c r="A10153" s="23">
        <v>10152</v>
      </c>
      <c r="B10153" s="22" t="s">
        <v>4</v>
      </c>
      <c r="C10153" s="23" t="s">
        <v>12</v>
      </c>
      <c r="D10153" s="41">
        <v>12500</v>
      </c>
      <c r="E10153" s="23" t="s">
        <v>39</v>
      </c>
    </row>
    <row r="10154" spans="1:5" ht="13.2" x14ac:dyDescent="0.25">
      <c r="A10154" s="23">
        <v>10153</v>
      </c>
      <c r="B10154" s="22" t="s">
        <v>4</v>
      </c>
      <c r="C10154" s="23" t="s">
        <v>12</v>
      </c>
      <c r="D10154" s="41">
        <v>12500</v>
      </c>
      <c r="E10154" s="23" t="s">
        <v>39</v>
      </c>
    </row>
    <row r="10155" spans="1:5" ht="13.2" x14ac:dyDescent="0.25">
      <c r="A10155" s="23">
        <v>10154</v>
      </c>
      <c r="B10155" s="22" t="s">
        <v>4</v>
      </c>
      <c r="C10155" s="23" t="s">
        <v>12</v>
      </c>
      <c r="D10155" s="41">
        <v>8750</v>
      </c>
      <c r="E10155" s="23" t="s">
        <v>39</v>
      </c>
    </row>
    <row r="10156" spans="1:5" ht="13.2" x14ac:dyDescent="0.25">
      <c r="A10156" s="23">
        <v>10155</v>
      </c>
      <c r="B10156" s="22" t="s">
        <v>4</v>
      </c>
      <c r="C10156" s="23" t="s">
        <v>12</v>
      </c>
      <c r="D10156" s="41">
        <v>10000</v>
      </c>
      <c r="E10156" s="23" t="s">
        <v>39</v>
      </c>
    </row>
    <row r="10157" spans="1:5" ht="13.2" x14ac:dyDescent="0.25">
      <c r="A10157" s="23">
        <v>10156</v>
      </c>
      <c r="B10157" s="22" t="s">
        <v>4</v>
      </c>
      <c r="C10157" s="23" t="s">
        <v>12</v>
      </c>
      <c r="D10157" s="41">
        <v>8750</v>
      </c>
      <c r="E10157" s="23" t="s">
        <v>39</v>
      </c>
    </row>
    <row r="10158" spans="1:5" ht="13.2" x14ac:dyDescent="0.25">
      <c r="A10158" s="23">
        <v>10157</v>
      </c>
      <c r="B10158" s="22" t="s">
        <v>4</v>
      </c>
      <c r="C10158" s="23" t="s">
        <v>12</v>
      </c>
      <c r="D10158" s="41">
        <v>8750</v>
      </c>
      <c r="E10158" s="23" t="s">
        <v>39</v>
      </c>
    </row>
    <row r="10159" spans="1:5" ht="13.2" x14ac:dyDescent="0.25">
      <c r="A10159" s="23">
        <v>10158</v>
      </c>
      <c r="B10159" s="22" t="s">
        <v>4</v>
      </c>
      <c r="C10159" s="23" t="s">
        <v>12</v>
      </c>
      <c r="D10159" s="41">
        <v>5000</v>
      </c>
      <c r="E10159" s="23" t="s">
        <v>39</v>
      </c>
    </row>
    <row r="10160" spans="1:5" ht="13.2" x14ac:dyDescent="0.25">
      <c r="A10160" s="23">
        <v>10159</v>
      </c>
      <c r="B10160" s="22" t="s">
        <v>4</v>
      </c>
      <c r="C10160" s="23" t="s">
        <v>12</v>
      </c>
      <c r="D10160" s="41">
        <v>12500</v>
      </c>
      <c r="E10160" s="23" t="s">
        <v>39</v>
      </c>
    </row>
    <row r="10161" spans="1:5" ht="13.2" x14ac:dyDescent="0.25">
      <c r="A10161" s="23">
        <v>10160</v>
      </c>
      <c r="B10161" s="22" t="s">
        <v>4</v>
      </c>
      <c r="C10161" s="23" t="s">
        <v>12</v>
      </c>
      <c r="D10161" s="41">
        <v>12500</v>
      </c>
      <c r="E10161" s="23" t="s">
        <v>39</v>
      </c>
    </row>
    <row r="10162" spans="1:5" ht="13.2" x14ac:dyDescent="0.25">
      <c r="A10162" s="23">
        <v>10161</v>
      </c>
      <c r="B10162" s="22" t="s">
        <v>4</v>
      </c>
      <c r="C10162" s="23" t="s">
        <v>12</v>
      </c>
      <c r="D10162" s="41">
        <v>10000</v>
      </c>
      <c r="E10162" s="23" t="s">
        <v>39</v>
      </c>
    </row>
    <row r="10163" spans="1:5" ht="13.2" x14ac:dyDescent="0.25">
      <c r="A10163" s="23">
        <v>10162</v>
      </c>
      <c r="B10163" s="22" t="s">
        <v>4</v>
      </c>
      <c r="C10163" s="23" t="s">
        <v>12</v>
      </c>
      <c r="D10163" s="41">
        <v>8750</v>
      </c>
      <c r="E10163" s="23" t="s">
        <v>39</v>
      </c>
    </row>
    <row r="10164" spans="1:5" ht="13.2" x14ac:dyDescent="0.25">
      <c r="A10164" s="23">
        <v>10163</v>
      </c>
      <c r="B10164" s="22" t="s">
        <v>4</v>
      </c>
      <c r="C10164" s="23" t="s">
        <v>12</v>
      </c>
      <c r="D10164" s="41">
        <v>10000</v>
      </c>
      <c r="E10164" s="23" t="s">
        <v>39</v>
      </c>
    </row>
    <row r="10165" spans="1:5" ht="13.2" x14ac:dyDescent="0.25">
      <c r="A10165" s="23">
        <v>10164</v>
      </c>
      <c r="B10165" s="22" t="s">
        <v>4</v>
      </c>
      <c r="C10165" s="23" t="s">
        <v>12</v>
      </c>
      <c r="D10165" s="41">
        <v>16000</v>
      </c>
      <c r="E10165" s="23" t="s">
        <v>39</v>
      </c>
    </row>
    <row r="10166" spans="1:5" ht="13.2" x14ac:dyDescent="0.25">
      <c r="A10166" s="23">
        <v>10165</v>
      </c>
      <c r="B10166" s="22" t="s">
        <v>4</v>
      </c>
      <c r="C10166" s="23" t="s">
        <v>12</v>
      </c>
      <c r="D10166" s="41">
        <v>12500</v>
      </c>
      <c r="E10166" s="23" t="s">
        <v>39</v>
      </c>
    </row>
    <row r="10167" spans="1:5" ht="13.2" x14ac:dyDescent="0.25">
      <c r="A10167" s="23">
        <v>10166</v>
      </c>
      <c r="B10167" s="22" t="s">
        <v>4</v>
      </c>
      <c r="C10167" s="23" t="s">
        <v>12</v>
      </c>
      <c r="D10167" s="41">
        <v>28750</v>
      </c>
      <c r="E10167" s="23" t="s">
        <v>39</v>
      </c>
    </row>
    <row r="10168" spans="1:5" ht="13.2" x14ac:dyDescent="0.25">
      <c r="A10168" s="23">
        <v>10167</v>
      </c>
      <c r="B10168" s="22" t="s">
        <v>4</v>
      </c>
      <c r="C10168" s="23" t="s">
        <v>12</v>
      </c>
      <c r="D10168" s="41">
        <v>12500</v>
      </c>
      <c r="E10168" s="23" t="s">
        <v>39</v>
      </c>
    </row>
    <row r="10169" spans="1:5" ht="13.2" x14ac:dyDescent="0.25">
      <c r="A10169" s="23">
        <v>10168</v>
      </c>
      <c r="B10169" s="22" t="s">
        <v>4</v>
      </c>
      <c r="C10169" s="23" t="s">
        <v>12</v>
      </c>
      <c r="D10169" s="41">
        <v>30500</v>
      </c>
      <c r="E10169" s="23" t="s">
        <v>39</v>
      </c>
    </row>
    <row r="10170" spans="1:5" ht="13.2" x14ac:dyDescent="0.25">
      <c r="A10170" s="23">
        <v>10169</v>
      </c>
      <c r="B10170" s="22" t="s">
        <v>4</v>
      </c>
      <c r="C10170" s="23" t="s">
        <v>12</v>
      </c>
      <c r="D10170" s="41">
        <v>12500</v>
      </c>
      <c r="E10170" s="23" t="s">
        <v>39</v>
      </c>
    </row>
    <row r="10171" spans="1:5" ht="13.2" x14ac:dyDescent="0.25">
      <c r="A10171" s="23">
        <v>10170</v>
      </c>
      <c r="B10171" s="22" t="s">
        <v>4</v>
      </c>
      <c r="C10171" s="23" t="s">
        <v>10</v>
      </c>
      <c r="D10171" s="41">
        <v>34000</v>
      </c>
      <c r="E10171" s="23" t="s">
        <v>39</v>
      </c>
    </row>
    <row r="10172" spans="1:5" ht="13.2" x14ac:dyDescent="0.25">
      <c r="A10172" s="23">
        <v>10171</v>
      </c>
      <c r="B10172" s="22" t="s">
        <v>4</v>
      </c>
      <c r="C10172" s="23" t="s">
        <v>12</v>
      </c>
      <c r="D10172" s="41">
        <v>8750</v>
      </c>
      <c r="E10172" s="23" t="s">
        <v>39</v>
      </c>
    </row>
    <row r="10173" spans="1:5" ht="13.2" x14ac:dyDescent="0.25">
      <c r="A10173" s="23">
        <v>10172</v>
      </c>
      <c r="B10173" s="22" t="s">
        <v>4</v>
      </c>
      <c r="C10173" s="23" t="s">
        <v>12</v>
      </c>
      <c r="D10173" s="41">
        <v>8750</v>
      </c>
      <c r="E10173" s="23" t="s">
        <v>39</v>
      </c>
    </row>
    <row r="10174" spans="1:5" ht="13.2" x14ac:dyDescent="0.25">
      <c r="A10174" s="23">
        <v>10173</v>
      </c>
      <c r="B10174" s="22" t="s">
        <v>4</v>
      </c>
      <c r="C10174" s="23" t="s">
        <v>12</v>
      </c>
      <c r="D10174" s="41">
        <v>20000</v>
      </c>
      <c r="E10174" s="23" t="s">
        <v>39</v>
      </c>
    </row>
    <row r="10175" spans="1:5" ht="13.2" x14ac:dyDescent="0.25">
      <c r="A10175" s="23">
        <v>10174</v>
      </c>
      <c r="B10175" s="22" t="s">
        <v>4</v>
      </c>
      <c r="C10175" s="23" t="s">
        <v>12</v>
      </c>
      <c r="D10175" s="41">
        <v>10000</v>
      </c>
      <c r="E10175" s="23" t="s">
        <v>39</v>
      </c>
    </row>
    <row r="10176" spans="1:5" ht="13.2" x14ac:dyDescent="0.25">
      <c r="A10176" s="23">
        <v>10175</v>
      </c>
      <c r="B10176" s="22" t="s">
        <v>4</v>
      </c>
      <c r="C10176" s="23" t="s">
        <v>12</v>
      </c>
      <c r="D10176" s="41">
        <v>12500</v>
      </c>
      <c r="E10176" s="23" t="s">
        <v>39</v>
      </c>
    </row>
    <row r="10177" spans="1:5" ht="13.2" x14ac:dyDescent="0.25">
      <c r="A10177" s="23">
        <v>10176</v>
      </c>
      <c r="B10177" s="22" t="s">
        <v>4</v>
      </c>
      <c r="C10177" s="23" t="s">
        <v>12</v>
      </c>
      <c r="D10177" s="41">
        <v>10000</v>
      </c>
      <c r="E10177" s="23" t="s">
        <v>39</v>
      </c>
    </row>
    <row r="10178" spans="1:5" ht="13.2" x14ac:dyDescent="0.25">
      <c r="A10178" s="23">
        <v>10177</v>
      </c>
      <c r="B10178" s="22" t="s">
        <v>4</v>
      </c>
      <c r="C10178" s="23" t="s">
        <v>12</v>
      </c>
      <c r="D10178" s="41">
        <v>8750</v>
      </c>
      <c r="E10178" s="23" t="s">
        <v>39</v>
      </c>
    </row>
    <row r="10179" spans="1:5" ht="13.2" x14ac:dyDescent="0.25">
      <c r="A10179" s="23">
        <v>10178</v>
      </c>
      <c r="B10179" s="22" t="s">
        <v>4</v>
      </c>
      <c r="C10179" s="23" t="s">
        <v>12</v>
      </c>
      <c r="D10179" s="41">
        <v>12500</v>
      </c>
      <c r="E10179" s="23" t="s">
        <v>39</v>
      </c>
    </row>
    <row r="10180" spans="1:5" ht="13.2" x14ac:dyDescent="0.25">
      <c r="A10180" s="23">
        <v>10179</v>
      </c>
      <c r="B10180" s="22" t="s">
        <v>4</v>
      </c>
      <c r="C10180" s="23" t="s">
        <v>12</v>
      </c>
      <c r="D10180" s="41">
        <v>15000</v>
      </c>
      <c r="E10180" s="23" t="s">
        <v>39</v>
      </c>
    </row>
    <row r="10181" spans="1:5" ht="13.2" x14ac:dyDescent="0.25">
      <c r="A10181" s="23">
        <v>10180</v>
      </c>
      <c r="B10181" s="22" t="s">
        <v>4</v>
      </c>
      <c r="C10181" s="23" t="s">
        <v>12</v>
      </c>
      <c r="D10181" s="41">
        <v>8750</v>
      </c>
      <c r="E10181" s="23" t="s">
        <v>39</v>
      </c>
    </row>
    <row r="10182" spans="1:5" ht="13.2" x14ac:dyDescent="0.25">
      <c r="A10182" s="23">
        <v>10181</v>
      </c>
      <c r="B10182" s="22" t="s">
        <v>4</v>
      </c>
      <c r="C10182" s="23" t="s">
        <v>12</v>
      </c>
      <c r="D10182" s="41">
        <v>10000</v>
      </c>
      <c r="E10182" s="23" t="s">
        <v>39</v>
      </c>
    </row>
    <row r="10183" spans="1:5" ht="13.2" x14ac:dyDescent="0.25">
      <c r="A10183" s="23">
        <v>10182</v>
      </c>
      <c r="B10183" s="22" t="s">
        <v>4</v>
      </c>
      <c r="C10183" s="23" t="s">
        <v>12</v>
      </c>
      <c r="D10183" s="41">
        <v>10000</v>
      </c>
      <c r="E10183" s="23" t="s">
        <v>39</v>
      </c>
    </row>
    <row r="10184" spans="1:5" ht="13.2" x14ac:dyDescent="0.25">
      <c r="A10184" s="23">
        <v>10183</v>
      </c>
      <c r="B10184" s="22" t="s">
        <v>4</v>
      </c>
      <c r="C10184" s="23" t="s">
        <v>12</v>
      </c>
      <c r="D10184" s="41">
        <v>10000</v>
      </c>
      <c r="E10184" s="23" t="s">
        <v>39</v>
      </c>
    </row>
    <row r="10185" spans="1:5" ht="13.2" x14ac:dyDescent="0.25">
      <c r="A10185" s="23">
        <v>10184</v>
      </c>
      <c r="B10185" s="22" t="s">
        <v>4</v>
      </c>
      <c r="C10185" s="23" t="s">
        <v>12</v>
      </c>
      <c r="D10185" s="41">
        <v>10000</v>
      </c>
      <c r="E10185" s="23" t="s">
        <v>39</v>
      </c>
    </row>
    <row r="10186" spans="1:5" ht="13.2" x14ac:dyDescent="0.25">
      <c r="A10186" s="23">
        <v>10185</v>
      </c>
      <c r="B10186" s="22" t="s">
        <v>4</v>
      </c>
      <c r="C10186" s="23" t="s">
        <v>12</v>
      </c>
      <c r="D10186" s="41">
        <v>10000</v>
      </c>
      <c r="E10186" s="23" t="s">
        <v>39</v>
      </c>
    </row>
    <row r="10187" spans="1:5" ht="13.2" x14ac:dyDescent="0.25">
      <c r="A10187" s="23">
        <v>10186</v>
      </c>
      <c r="B10187" s="22" t="s">
        <v>4</v>
      </c>
      <c r="C10187" s="23" t="s">
        <v>12</v>
      </c>
      <c r="D10187" s="41">
        <v>10000</v>
      </c>
      <c r="E10187" s="23" t="s">
        <v>39</v>
      </c>
    </row>
    <row r="10188" spans="1:5" ht="13.2" x14ac:dyDescent="0.25">
      <c r="A10188" s="23">
        <v>10187</v>
      </c>
      <c r="B10188" s="22" t="s">
        <v>4</v>
      </c>
      <c r="C10188" s="23" t="s">
        <v>12</v>
      </c>
      <c r="D10188" s="41">
        <v>5000</v>
      </c>
      <c r="E10188" s="23" t="s">
        <v>39</v>
      </c>
    </row>
    <row r="10189" spans="1:5" ht="13.2" x14ac:dyDescent="0.25">
      <c r="A10189" s="23">
        <v>10188</v>
      </c>
      <c r="B10189" s="22" t="s">
        <v>4</v>
      </c>
      <c r="C10189" s="23" t="s">
        <v>12</v>
      </c>
      <c r="D10189" s="41">
        <v>7500</v>
      </c>
      <c r="E10189" s="23" t="s">
        <v>39</v>
      </c>
    </row>
    <row r="10190" spans="1:5" ht="13.2" x14ac:dyDescent="0.25">
      <c r="A10190" s="23">
        <v>10189</v>
      </c>
      <c r="B10190" s="22" t="s">
        <v>4</v>
      </c>
      <c r="C10190" s="23" t="s">
        <v>12</v>
      </c>
      <c r="D10190" s="41">
        <v>5000</v>
      </c>
      <c r="E10190" s="23" t="s">
        <v>39</v>
      </c>
    </row>
    <row r="10191" spans="1:5" ht="13.2" x14ac:dyDescent="0.25">
      <c r="A10191" s="23">
        <v>10190</v>
      </c>
      <c r="B10191" s="22" t="s">
        <v>4</v>
      </c>
      <c r="C10191" s="23" t="s">
        <v>12</v>
      </c>
      <c r="D10191" s="41">
        <v>10000</v>
      </c>
      <c r="E10191" s="23" t="s">
        <v>39</v>
      </c>
    </row>
    <row r="10192" spans="1:5" ht="13.2" x14ac:dyDescent="0.25">
      <c r="A10192" s="23">
        <v>10191</v>
      </c>
      <c r="B10192" s="22" t="s">
        <v>4</v>
      </c>
      <c r="C10192" s="23" t="s">
        <v>12</v>
      </c>
      <c r="D10192" s="41">
        <v>12500</v>
      </c>
      <c r="E10192" s="23" t="s">
        <v>39</v>
      </c>
    </row>
    <row r="10193" spans="1:5" ht="13.2" x14ac:dyDescent="0.25">
      <c r="A10193" s="23">
        <v>10192</v>
      </c>
      <c r="B10193" s="22" t="s">
        <v>4</v>
      </c>
      <c r="C10193" s="23" t="s">
        <v>12</v>
      </c>
      <c r="D10193" s="41">
        <v>8750</v>
      </c>
      <c r="E10193" s="23" t="s">
        <v>39</v>
      </c>
    </row>
    <row r="10194" spans="1:5" ht="13.2" x14ac:dyDescent="0.25">
      <c r="A10194" s="23">
        <v>10193</v>
      </c>
      <c r="B10194" s="22" t="s">
        <v>4</v>
      </c>
      <c r="C10194" s="23" t="s">
        <v>12</v>
      </c>
      <c r="D10194" s="41">
        <v>12500</v>
      </c>
      <c r="E10194" s="23" t="s">
        <v>39</v>
      </c>
    </row>
    <row r="10195" spans="1:5" ht="13.2" x14ac:dyDescent="0.25">
      <c r="A10195" s="23">
        <v>10194</v>
      </c>
      <c r="B10195" s="22" t="s">
        <v>4</v>
      </c>
      <c r="C10195" s="23" t="s">
        <v>12</v>
      </c>
      <c r="D10195" s="41">
        <v>8750</v>
      </c>
      <c r="E10195" s="23" t="s">
        <v>39</v>
      </c>
    </row>
    <row r="10196" spans="1:5" ht="13.2" x14ac:dyDescent="0.25">
      <c r="A10196" s="23">
        <v>10195</v>
      </c>
      <c r="B10196" s="22" t="s">
        <v>4</v>
      </c>
      <c r="C10196" s="23" t="s">
        <v>12</v>
      </c>
      <c r="D10196" s="41">
        <v>12500</v>
      </c>
      <c r="E10196" s="23" t="s">
        <v>39</v>
      </c>
    </row>
    <row r="10197" spans="1:5" ht="13.2" x14ac:dyDescent="0.25">
      <c r="A10197" s="23">
        <v>10196</v>
      </c>
      <c r="B10197" s="22" t="s">
        <v>4</v>
      </c>
      <c r="C10197" s="23" t="s">
        <v>12</v>
      </c>
      <c r="D10197" s="41">
        <v>12500</v>
      </c>
      <c r="E10197" s="23" t="s">
        <v>39</v>
      </c>
    </row>
    <row r="10198" spans="1:5" ht="13.2" x14ac:dyDescent="0.25">
      <c r="A10198" s="23">
        <v>10197</v>
      </c>
      <c r="B10198" s="22" t="s">
        <v>4</v>
      </c>
      <c r="C10198" s="23" t="s">
        <v>12</v>
      </c>
      <c r="D10198" s="41">
        <v>12500</v>
      </c>
      <c r="E10198" s="23" t="s">
        <v>39</v>
      </c>
    </row>
    <row r="10199" spans="1:5" ht="13.2" x14ac:dyDescent="0.25">
      <c r="A10199" s="23">
        <v>10198</v>
      </c>
      <c r="B10199" s="22" t="s">
        <v>4</v>
      </c>
      <c r="C10199" s="23" t="s">
        <v>12</v>
      </c>
      <c r="D10199" s="41">
        <v>10000</v>
      </c>
      <c r="E10199" s="23" t="s">
        <v>39</v>
      </c>
    </row>
    <row r="10200" spans="1:5" ht="13.2" x14ac:dyDescent="0.25">
      <c r="A10200" s="23">
        <v>10199</v>
      </c>
      <c r="B10200" s="22" t="s">
        <v>4</v>
      </c>
      <c r="C10200" s="23" t="s">
        <v>12</v>
      </c>
      <c r="D10200" s="41">
        <v>12500</v>
      </c>
      <c r="E10200" s="23" t="s">
        <v>39</v>
      </c>
    </row>
    <row r="10201" spans="1:5" ht="13.2" x14ac:dyDescent="0.25">
      <c r="A10201" s="23">
        <v>10200</v>
      </c>
      <c r="B10201" s="22" t="s">
        <v>4</v>
      </c>
      <c r="C10201" s="23" t="s">
        <v>12</v>
      </c>
      <c r="D10201" s="41">
        <v>10000</v>
      </c>
      <c r="E10201" s="23" t="s">
        <v>39</v>
      </c>
    </row>
    <row r="10202" spans="1:5" ht="13.2" x14ac:dyDescent="0.25">
      <c r="A10202" s="23">
        <v>10201</v>
      </c>
      <c r="B10202" s="22" t="s">
        <v>4</v>
      </c>
      <c r="C10202" s="23" t="s">
        <v>12</v>
      </c>
      <c r="D10202" s="41">
        <v>8750</v>
      </c>
      <c r="E10202" s="23" t="s">
        <v>39</v>
      </c>
    </row>
    <row r="10203" spans="1:5" ht="13.2" x14ac:dyDescent="0.25">
      <c r="A10203" s="23">
        <v>10202</v>
      </c>
      <c r="B10203" s="22" t="s">
        <v>4</v>
      </c>
      <c r="C10203" s="23" t="s">
        <v>12</v>
      </c>
      <c r="D10203" s="41">
        <v>17500</v>
      </c>
      <c r="E10203" s="23" t="s">
        <v>39</v>
      </c>
    </row>
    <row r="10204" spans="1:5" ht="13.2" x14ac:dyDescent="0.25">
      <c r="A10204" s="23">
        <v>10203</v>
      </c>
      <c r="B10204" s="22" t="s">
        <v>4</v>
      </c>
      <c r="C10204" s="23" t="s">
        <v>12</v>
      </c>
      <c r="D10204" s="41">
        <v>38500</v>
      </c>
      <c r="E10204" s="23" t="s">
        <v>39</v>
      </c>
    </row>
    <row r="10205" spans="1:5" ht="13.2" x14ac:dyDescent="0.25">
      <c r="A10205" s="23">
        <v>10204</v>
      </c>
      <c r="B10205" s="22" t="s">
        <v>4</v>
      </c>
      <c r="C10205" s="23" t="s">
        <v>12</v>
      </c>
      <c r="D10205" s="41">
        <v>15000</v>
      </c>
      <c r="E10205" s="23" t="s">
        <v>39</v>
      </c>
    </row>
    <row r="10206" spans="1:5" ht="13.2" x14ac:dyDescent="0.25">
      <c r="A10206" s="23">
        <v>10205</v>
      </c>
      <c r="B10206" s="22" t="s">
        <v>4</v>
      </c>
      <c r="C10206" s="23" t="s">
        <v>12</v>
      </c>
      <c r="D10206" s="41">
        <v>7500</v>
      </c>
      <c r="E10206" s="23" t="s">
        <v>39</v>
      </c>
    </row>
    <row r="10207" spans="1:5" ht="13.2" x14ac:dyDescent="0.25">
      <c r="A10207" s="23">
        <v>10206</v>
      </c>
      <c r="B10207" s="22" t="s">
        <v>4</v>
      </c>
      <c r="C10207" s="23" t="s">
        <v>12</v>
      </c>
      <c r="D10207" s="41">
        <v>12500</v>
      </c>
      <c r="E10207" s="23" t="s">
        <v>39</v>
      </c>
    </row>
    <row r="10208" spans="1:5" ht="13.2" x14ac:dyDescent="0.25">
      <c r="A10208" s="23">
        <v>10207</v>
      </c>
      <c r="B10208" s="22" t="s">
        <v>4</v>
      </c>
      <c r="C10208" s="23" t="s">
        <v>12</v>
      </c>
      <c r="D10208" s="41">
        <v>15000</v>
      </c>
      <c r="E10208" s="23" t="s">
        <v>39</v>
      </c>
    </row>
    <row r="10209" spans="1:5" ht="13.2" x14ac:dyDescent="0.25">
      <c r="A10209" s="23">
        <v>10208</v>
      </c>
      <c r="B10209" s="22" t="s">
        <v>4</v>
      </c>
      <c r="C10209" s="23" t="s">
        <v>12</v>
      </c>
      <c r="D10209" s="41">
        <v>12500</v>
      </c>
      <c r="E10209" s="23" t="s">
        <v>39</v>
      </c>
    </row>
    <row r="10210" spans="1:5" ht="13.2" x14ac:dyDescent="0.25">
      <c r="A10210" s="23">
        <v>10209</v>
      </c>
      <c r="B10210" s="22" t="s">
        <v>4</v>
      </c>
      <c r="C10210" s="23" t="s">
        <v>12</v>
      </c>
      <c r="D10210" s="41">
        <v>22500</v>
      </c>
      <c r="E10210" s="23" t="s">
        <v>39</v>
      </c>
    </row>
    <row r="10211" spans="1:5" ht="13.2" x14ac:dyDescent="0.25">
      <c r="A10211" s="23">
        <v>10210</v>
      </c>
      <c r="B10211" s="22" t="s">
        <v>4</v>
      </c>
      <c r="C10211" s="23" t="s">
        <v>12</v>
      </c>
      <c r="D10211" s="41">
        <v>10000</v>
      </c>
      <c r="E10211" s="23" t="s">
        <v>39</v>
      </c>
    </row>
    <row r="10212" spans="1:5" ht="13.2" x14ac:dyDescent="0.25">
      <c r="A10212" s="23">
        <v>10211</v>
      </c>
      <c r="B10212" s="22" t="s">
        <v>4</v>
      </c>
      <c r="C10212" s="23" t="s">
        <v>12</v>
      </c>
      <c r="D10212" s="41">
        <v>8750</v>
      </c>
      <c r="E10212" s="23" t="s">
        <v>39</v>
      </c>
    </row>
    <row r="10213" spans="1:5" ht="13.2" x14ac:dyDescent="0.25">
      <c r="A10213" s="23">
        <v>10212</v>
      </c>
      <c r="B10213" s="22" t="s">
        <v>4</v>
      </c>
      <c r="C10213" s="23" t="s">
        <v>12</v>
      </c>
      <c r="D10213" s="41">
        <v>8750</v>
      </c>
      <c r="E10213" s="23" t="s">
        <v>39</v>
      </c>
    </row>
    <row r="10214" spans="1:5" ht="13.2" x14ac:dyDescent="0.25">
      <c r="A10214" s="23">
        <v>10213</v>
      </c>
      <c r="B10214" s="22" t="s">
        <v>4</v>
      </c>
      <c r="C10214" s="23" t="s">
        <v>12</v>
      </c>
      <c r="D10214" s="41">
        <v>12500</v>
      </c>
      <c r="E10214" s="23" t="s">
        <v>39</v>
      </c>
    </row>
    <row r="10215" spans="1:5" ht="13.2" x14ac:dyDescent="0.25">
      <c r="A10215" s="23">
        <v>10214</v>
      </c>
      <c r="B10215" s="22" t="s">
        <v>4</v>
      </c>
      <c r="C10215" s="23" t="s">
        <v>12</v>
      </c>
      <c r="D10215" s="41">
        <v>8750</v>
      </c>
      <c r="E10215" s="23" t="s">
        <v>39</v>
      </c>
    </row>
    <row r="10216" spans="1:5" ht="13.2" x14ac:dyDescent="0.25">
      <c r="A10216" s="23">
        <v>10215</v>
      </c>
      <c r="B10216" s="22" t="s">
        <v>4</v>
      </c>
      <c r="C10216" s="23" t="s">
        <v>12</v>
      </c>
      <c r="D10216" s="41">
        <v>12500</v>
      </c>
      <c r="E10216" s="23" t="s">
        <v>39</v>
      </c>
    </row>
    <row r="10217" spans="1:5" ht="13.2" x14ac:dyDescent="0.25">
      <c r="A10217" s="23">
        <v>10216</v>
      </c>
      <c r="B10217" s="22" t="s">
        <v>4</v>
      </c>
      <c r="C10217" s="23" t="s">
        <v>12</v>
      </c>
      <c r="D10217" s="41">
        <v>20000</v>
      </c>
      <c r="E10217" s="23" t="s">
        <v>39</v>
      </c>
    </row>
    <row r="10218" spans="1:5" ht="13.2" x14ac:dyDescent="0.25">
      <c r="A10218" s="23">
        <v>10217</v>
      </c>
      <c r="B10218" s="22" t="s">
        <v>4</v>
      </c>
      <c r="C10218" s="23" t="s">
        <v>12</v>
      </c>
      <c r="D10218" s="41">
        <v>12500</v>
      </c>
      <c r="E10218" s="23" t="s">
        <v>39</v>
      </c>
    </row>
    <row r="10219" spans="1:5" ht="13.2" x14ac:dyDescent="0.25">
      <c r="A10219" s="23">
        <v>10218</v>
      </c>
      <c r="B10219" s="22" t="s">
        <v>4</v>
      </c>
      <c r="C10219" s="23" t="s">
        <v>12</v>
      </c>
      <c r="D10219" s="41">
        <v>8750</v>
      </c>
      <c r="E10219" s="23" t="s">
        <v>39</v>
      </c>
    </row>
    <row r="10220" spans="1:5" ht="13.2" x14ac:dyDescent="0.25">
      <c r="A10220" s="23">
        <v>10219</v>
      </c>
      <c r="B10220" s="22" t="s">
        <v>4</v>
      </c>
      <c r="C10220" s="23" t="s">
        <v>12</v>
      </c>
      <c r="D10220" s="41">
        <v>10000</v>
      </c>
      <c r="E10220" s="23" t="s">
        <v>39</v>
      </c>
    </row>
    <row r="10221" spans="1:5" ht="13.2" x14ac:dyDescent="0.25">
      <c r="A10221" s="23">
        <v>10220</v>
      </c>
      <c r="B10221" s="22" t="s">
        <v>4</v>
      </c>
      <c r="C10221" s="23" t="s">
        <v>12</v>
      </c>
      <c r="D10221" s="41">
        <v>10000</v>
      </c>
      <c r="E10221" s="23" t="s">
        <v>39</v>
      </c>
    </row>
    <row r="10222" spans="1:5" ht="13.2" x14ac:dyDescent="0.25">
      <c r="A10222" s="23">
        <v>10221</v>
      </c>
      <c r="B10222" s="22" t="s">
        <v>4</v>
      </c>
      <c r="C10222" s="23" t="s">
        <v>12</v>
      </c>
      <c r="D10222" s="41">
        <v>10000</v>
      </c>
      <c r="E10222" s="23" t="s">
        <v>39</v>
      </c>
    </row>
    <row r="10223" spans="1:5" ht="13.2" x14ac:dyDescent="0.25">
      <c r="A10223" s="23">
        <v>10222</v>
      </c>
      <c r="B10223" s="22" t="s">
        <v>4</v>
      </c>
      <c r="C10223" s="23" t="s">
        <v>12</v>
      </c>
      <c r="D10223" s="41">
        <v>10000</v>
      </c>
      <c r="E10223" s="23" t="s">
        <v>39</v>
      </c>
    </row>
    <row r="10224" spans="1:5" ht="13.2" x14ac:dyDescent="0.25">
      <c r="A10224" s="23">
        <v>10223</v>
      </c>
      <c r="B10224" s="22" t="s">
        <v>4</v>
      </c>
      <c r="C10224" s="23" t="s">
        <v>12</v>
      </c>
      <c r="D10224" s="41">
        <v>8750</v>
      </c>
      <c r="E10224" s="23" t="s">
        <v>39</v>
      </c>
    </row>
    <row r="10225" spans="1:5" ht="13.2" x14ac:dyDescent="0.25">
      <c r="A10225" s="23">
        <v>10224</v>
      </c>
      <c r="B10225" s="22" t="s">
        <v>4</v>
      </c>
      <c r="C10225" s="23" t="s">
        <v>12</v>
      </c>
      <c r="D10225" s="41">
        <v>23750</v>
      </c>
      <c r="E10225" s="23" t="s">
        <v>39</v>
      </c>
    </row>
    <row r="10226" spans="1:5" ht="13.2" x14ac:dyDescent="0.25">
      <c r="A10226" s="23">
        <v>10225</v>
      </c>
      <c r="B10226" s="22" t="s">
        <v>4</v>
      </c>
      <c r="C10226" s="23" t="s">
        <v>12</v>
      </c>
      <c r="D10226" s="41">
        <v>12500</v>
      </c>
      <c r="E10226" s="23" t="s">
        <v>39</v>
      </c>
    </row>
    <row r="10227" spans="1:5" ht="13.2" x14ac:dyDescent="0.25">
      <c r="A10227" s="23">
        <v>10226</v>
      </c>
      <c r="B10227" s="22" t="s">
        <v>4</v>
      </c>
      <c r="C10227" s="23" t="s">
        <v>12</v>
      </c>
      <c r="D10227" s="41">
        <v>12500</v>
      </c>
      <c r="E10227" s="23" t="s">
        <v>39</v>
      </c>
    </row>
    <row r="10228" spans="1:5" ht="13.2" x14ac:dyDescent="0.25">
      <c r="A10228" s="23">
        <v>10227</v>
      </c>
      <c r="B10228" s="22" t="s">
        <v>4</v>
      </c>
      <c r="C10228" s="23" t="s">
        <v>12</v>
      </c>
      <c r="D10228" s="41">
        <v>12500</v>
      </c>
      <c r="E10228" s="23" t="s">
        <v>39</v>
      </c>
    </row>
    <row r="10229" spans="1:5" ht="13.2" x14ac:dyDescent="0.25">
      <c r="A10229" s="23">
        <v>10228</v>
      </c>
      <c r="B10229" s="22" t="s">
        <v>4</v>
      </c>
      <c r="C10229" s="23" t="s">
        <v>12</v>
      </c>
      <c r="D10229" s="41">
        <v>10000</v>
      </c>
      <c r="E10229" s="23" t="s">
        <v>39</v>
      </c>
    </row>
    <row r="10230" spans="1:5" ht="13.2" x14ac:dyDescent="0.25">
      <c r="A10230" s="23">
        <v>10229</v>
      </c>
      <c r="B10230" s="22" t="s">
        <v>4</v>
      </c>
      <c r="C10230" s="23" t="s">
        <v>12</v>
      </c>
      <c r="D10230" s="41">
        <v>12500</v>
      </c>
      <c r="E10230" s="23" t="s">
        <v>39</v>
      </c>
    </row>
    <row r="10231" spans="1:5" ht="13.2" x14ac:dyDescent="0.25">
      <c r="A10231" s="23">
        <v>10230</v>
      </c>
      <c r="B10231" s="22" t="s">
        <v>4</v>
      </c>
      <c r="C10231" s="23" t="s">
        <v>12</v>
      </c>
      <c r="D10231" s="41">
        <v>43750</v>
      </c>
      <c r="E10231" s="23" t="s">
        <v>39</v>
      </c>
    </row>
    <row r="10232" spans="1:5" ht="13.2" x14ac:dyDescent="0.25">
      <c r="A10232" s="23">
        <v>10231</v>
      </c>
      <c r="B10232" s="22" t="s">
        <v>4</v>
      </c>
      <c r="C10232" s="23" t="s">
        <v>12</v>
      </c>
      <c r="D10232" s="41">
        <v>10000</v>
      </c>
      <c r="E10232" s="23" t="s">
        <v>39</v>
      </c>
    </row>
    <row r="10233" spans="1:5" ht="13.2" x14ac:dyDescent="0.25">
      <c r="A10233" s="23">
        <v>10232</v>
      </c>
      <c r="B10233" s="22" t="s">
        <v>4</v>
      </c>
      <c r="C10233" s="23" t="s">
        <v>12</v>
      </c>
      <c r="D10233" s="41">
        <v>7500</v>
      </c>
      <c r="E10233" s="23" t="s">
        <v>39</v>
      </c>
    </row>
    <row r="10234" spans="1:5" ht="13.2" x14ac:dyDescent="0.25">
      <c r="A10234" s="23">
        <v>10233</v>
      </c>
      <c r="B10234" s="22" t="s">
        <v>4</v>
      </c>
      <c r="C10234" s="23" t="s">
        <v>12</v>
      </c>
      <c r="D10234" s="41">
        <v>20000</v>
      </c>
      <c r="E10234" s="23" t="s">
        <v>39</v>
      </c>
    </row>
    <row r="10235" spans="1:5" ht="13.2" x14ac:dyDescent="0.25">
      <c r="A10235" s="23">
        <v>10234</v>
      </c>
      <c r="B10235" s="22" t="s">
        <v>4</v>
      </c>
      <c r="C10235" s="23" t="s">
        <v>12</v>
      </c>
      <c r="D10235" s="41">
        <v>10000</v>
      </c>
      <c r="E10235" s="23" t="s">
        <v>39</v>
      </c>
    </row>
    <row r="10236" spans="1:5" ht="13.2" x14ac:dyDescent="0.25">
      <c r="A10236" s="23">
        <v>10235</v>
      </c>
      <c r="B10236" s="22" t="s">
        <v>4</v>
      </c>
      <c r="C10236" s="23" t="s">
        <v>12</v>
      </c>
      <c r="D10236" s="41">
        <v>10000</v>
      </c>
      <c r="E10236" s="23" t="s">
        <v>39</v>
      </c>
    </row>
    <row r="10237" spans="1:5" ht="13.2" x14ac:dyDescent="0.25">
      <c r="A10237" s="23">
        <v>10236</v>
      </c>
      <c r="B10237" s="22" t="s">
        <v>4</v>
      </c>
      <c r="C10237" s="23" t="s">
        <v>12</v>
      </c>
      <c r="D10237" s="41">
        <v>8750</v>
      </c>
      <c r="E10237" s="23" t="s">
        <v>39</v>
      </c>
    </row>
    <row r="10238" spans="1:5" ht="13.2" x14ac:dyDescent="0.25">
      <c r="A10238" s="23">
        <v>10237</v>
      </c>
      <c r="B10238" s="22" t="s">
        <v>4</v>
      </c>
      <c r="C10238" s="23" t="s">
        <v>12</v>
      </c>
      <c r="D10238" s="41">
        <v>15000</v>
      </c>
      <c r="E10238" s="23" t="s">
        <v>39</v>
      </c>
    </row>
    <row r="10239" spans="1:5" ht="13.2" x14ac:dyDescent="0.25">
      <c r="A10239" s="23">
        <v>10238</v>
      </c>
      <c r="B10239" s="22" t="s">
        <v>4</v>
      </c>
      <c r="C10239" s="23" t="s">
        <v>12</v>
      </c>
      <c r="D10239" s="41">
        <v>16250</v>
      </c>
      <c r="E10239" s="23" t="s">
        <v>39</v>
      </c>
    </row>
    <row r="10240" spans="1:5" ht="13.2" x14ac:dyDescent="0.25">
      <c r="A10240" s="23">
        <v>10239</v>
      </c>
      <c r="B10240" s="22" t="s">
        <v>4</v>
      </c>
      <c r="C10240" s="23" t="s">
        <v>12</v>
      </c>
      <c r="D10240" s="41">
        <v>8750</v>
      </c>
      <c r="E10240" s="23" t="s">
        <v>39</v>
      </c>
    </row>
    <row r="10241" spans="1:5" ht="13.2" x14ac:dyDescent="0.25">
      <c r="A10241" s="23">
        <v>10240</v>
      </c>
      <c r="B10241" s="22" t="s">
        <v>4</v>
      </c>
      <c r="C10241" s="23" t="s">
        <v>12</v>
      </c>
      <c r="D10241" s="41">
        <v>12500</v>
      </c>
      <c r="E10241" s="23" t="s">
        <v>39</v>
      </c>
    </row>
    <row r="10242" spans="1:5" ht="13.2" x14ac:dyDescent="0.25">
      <c r="A10242" s="23">
        <v>10241</v>
      </c>
      <c r="B10242" s="22" t="s">
        <v>4</v>
      </c>
      <c r="C10242" s="23" t="s">
        <v>12</v>
      </c>
      <c r="D10242" s="41">
        <v>2500</v>
      </c>
      <c r="E10242" s="23" t="s">
        <v>39</v>
      </c>
    </row>
    <row r="10243" spans="1:5" ht="13.2" x14ac:dyDescent="0.25">
      <c r="A10243" s="23">
        <v>10242</v>
      </c>
      <c r="B10243" s="22" t="s">
        <v>4</v>
      </c>
      <c r="C10243" s="23" t="s">
        <v>12</v>
      </c>
      <c r="D10243" s="41">
        <v>10000</v>
      </c>
      <c r="E10243" s="23" t="s">
        <v>39</v>
      </c>
    </row>
    <row r="10244" spans="1:5" ht="13.2" x14ac:dyDescent="0.25">
      <c r="A10244" s="23">
        <v>10243</v>
      </c>
      <c r="B10244" s="22" t="s">
        <v>4</v>
      </c>
      <c r="C10244" s="23" t="s">
        <v>12</v>
      </c>
      <c r="D10244" s="41">
        <v>5000</v>
      </c>
      <c r="E10244" s="23" t="s">
        <v>39</v>
      </c>
    </row>
    <row r="10245" spans="1:5" ht="13.2" x14ac:dyDescent="0.25">
      <c r="A10245" s="23">
        <v>10244</v>
      </c>
      <c r="B10245" s="22" t="s">
        <v>4</v>
      </c>
      <c r="C10245" s="23" t="s">
        <v>12</v>
      </c>
      <c r="D10245" s="41">
        <v>12500</v>
      </c>
      <c r="E10245" s="23" t="s">
        <v>39</v>
      </c>
    </row>
    <row r="10246" spans="1:5" ht="13.2" x14ac:dyDescent="0.25">
      <c r="A10246" s="23">
        <v>10245</v>
      </c>
      <c r="B10246" s="22" t="s">
        <v>4</v>
      </c>
      <c r="C10246" s="23" t="s">
        <v>12</v>
      </c>
      <c r="D10246" s="41">
        <v>12500</v>
      </c>
      <c r="E10246" s="23" t="s">
        <v>39</v>
      </c>
    </row>
    <row r="10247" spans="1:5" ht="13.2" x14ac:dyDescent="0.25">
      <c r="A10247" s="23">
        <v>10246</v>
      </c>
      <c r="B10247" s="22" t="s">
        <v>4</v>
      </c>
      <c r="C10247" s="23" t="s">
        <v>12</v>
      </c>
      <c r="D10247" s="41">
        <v>12500</v>
      </c>
      <c r="E10247" s="23" t="s">
        <v>39</v>
      </c>
    </row>
    <row r="10248" spans="1:5" ht="13.2" x14ac:dyDescent="0.25">
      <c r="A10248" s="23">
        <v>10247</v>
      </c>
      <c r="B10248" s="22" t="s">
        <v>4</v>
      </c>
      <c r="C10248" s="23" t="s">
        <v>12</v>
      </c>
      <c r="D10248" s="41">
        <v>12500</v>
      </c>
      <c r="E10248" s="23" t="s">
        <v>39</v>
      </c>
    </row>
    <row r="10249" spans="1:5" ht="13.2" x14ac:dyDescent="0.25">
      <c r="A10249" s="23">
        <v>10248</v>
      </c>
      <c r="B10249" s="22" t="s">
        <v>4</v>
      </c>
      <c r="C10249" s="23" t="s">
        <v>12</v>
      </c>
      <c r="D10249" s="41">
        <v>10000</v>
      </c>
      <c r="E10249" s="23" t="s">
        <v>39</v>
      </c>
    </row>
    <row r="10250" spans="1:5" ht="13.2" x14ac:dyDescent="0.25">
      <c r="A10250" s="23">
        <v>10249</v>
      </c>
      <c r="B10250" s="22" t="s">
        <v>4</v>
      </c>
      <c r="C10250" s="23" t="s">
        <v>12</v>
      </c>
      <c r="D10250" s="41">
        <v>5000</v>
      </c>
      <c r="E10250" s="23" t="s">
        <v>39</v>
      </c>
    </row>
    <row r="10251" spans="1:5" ht="13.2" x14ac:dyDescent="0.25">
      <c r="A10251" s="23">
        <v>10250</v>
      </c>
      <c r="B10251" s="22" t="s">
        <v>4</v>
      </c>
      <c r="C10251" s="23" t="s">
        <v>12</v>
      </c>
      <c r="D10251" s="41">
        <v>10000</v>
      </c>
      <c r="E10251" s="23" t="s">
        <v>39</v>
      </c>
    </row>
    <row r="10252" spans="1:5" ht="13.2" x14ac:dyDescent="0.25">
      <c r="A10252" s="23">
        <v>10251</v>
      </c>
      <c r="B10252" s="22" t="s">
        <v>4</v>
      </c>
      <c r="C10252" s="23" t="s">
        <v>12</v>
      </c>
      <c r="D10252" s="41">
        <v>10000</v>
      </c>
      <c r="E10252" s="23" t="s">
        <v>39</v>
      </c>
    </row>
    <row r="10253" spans="1:5" ht="13.2" x14ac:dyDescent="0.25">
      <c r="A10253" s="23">
        <v>10252</v>
      </c>
      <c r="B10253" s="22" t="s">
        <v>4</v>
      </c>
      <c r="C10253" s="23" t="s">
        <v>12</v>
      </c>
      <c r="D10253" s="41">
        <v>8750</v>
      </c>
      <c r="E10253" s="23" t="s">
        <v>39</v>
      </c>
    </row>
    <row r="10254" spans="1:5" ht="13.2" x14ac:dyDescent="0.25">
      <c r="A10254" s="23">
        <v>10253</v>
      </c>
      <c r="B10254" s="22" t="s">
        <v>4</v>
      </c>
      <c r="C10254" s="23" t="s">
        <v>12</v>
      </c>
      <c r="D10254" s="41">
        <v>15000</v>
      </c>
      <c r="E10254" s="23" t="s">
        <v>39</v>
      </c>
    </row>
    <row r="10255" spans="1:5" ht="13.2" x14ac:dyDescent="0.25">
      <c r="A10255" s="23">
        <v>10254</v>
      </c>
      <c r="B10255" s="22" t="s">
        <v>4</v>
      </c>
      <c r="C10255" s="23" t="s">
        <v>12</v>
      </c>
      <c r="D10255" s="41">
        <v>10000</v>
      </c>
      <c r="E10255" s="23" t="s">
        <v>39</v>
      </c>
    </row>
    <row r="10256" spans="1:5" ht="13.2" x14ac:dyDescent="0.25">
      <c r="A10256" s="23">
        <v>10255</v>
      </c>
      <c r="B10256" s="22" t="s">
        <v>4</v>
      </c>
      <c r="C10256" s="23" t="s">
        <v>12</v>
      </c>
      <c r="D10256" s="41">
        <v>10000</v>
      </c>
      <c r="E10256" s="23" t="s">
        <v>39</v>
      </c>
    </row>
    <row r="10257" spans="1:5" ht="13.2" x14ac:dyDescent="0.25">
      <c r="A10257" s="23">
        <v>10256</v>
      </c>
      <c r="B10257" s="22" t="s">
        <v>4</v>
      </c>
      <c r="C10257" s="23" t="s">
        <v>12</v>
      </c>
      <c r="D10257" s="41">
        <v>8750</v>
      </c>
      <c r="E10257" s="23" t="s">
        <v>39</v>
      </c>
    </row>
    <row r="10258" spans="1:5" ht="13.2" x14ac:dyDescent="0.25">
      <c r="A10258" s="23">
        <v>10257</v>
      </c>
      <c r="B10258" s="22" t="s">
        <v>4</v>
      </c>
      <c r="C10258" s="23" t="s">
        <v>12</v>
      </c>
      <c r="D10258" s="41">
        <v>8750</v>
      </c>
      <c r="E10258" s="23" t="s">
        <v>39</v>
      </c>
    </row>
    <row r="10259" spans="1:5" ht="13.2" x14ac:dyDescent="0.25">
      <c r="A10259" s="23">
        <v>10258</v>
      </c>
      <c r="B10259" s="22" t="s">
        <v>4</v>
      </c>
      <c r="C10259" s="23" t="s">
        <v>12</v>
      </c>
      <c r="D10259" s="41">
        <v>8750</v>
      </c>
      <c r="E10259" s="23" t="s">
        <v>39</v>
      </c>
    </row>
    <row r="10260" spans="1:5" ht="13.2" x14ac:dyDescent="0.25">
      <c r="A10260" s="23">
        <v>10259</v>
      </c>
      <c r="B10260" s="22" t="s">
        <v>4</v>
      </c>
      <c r="C10260" s="23" t="s">
        <v>12</v>
      </c>
      <c r="D10260" s="41">
        <v>12500</v>
      </c>
      <c r="E10260" s="23" t="s">
        <v>39</v>
      </c>
    </row>
    <row r="10261" spans="1:5" ht="13.2" x14ac:dyDescent="0.25">
      <c r="A10261" s="23">
        <v>10260</v>
      </c>
      <c r="B10261" s="22" t="s">
        <v>4</v>
      </c>
      <c r="C10261" s="23" t="s">
        <v>12</v>
      </c>
      <c r="D10261" s="41">
        <v>8750</v>
      </c>
      <c r="E10261" s="23" t="s">
        <v>39</v>
      </c>
    </row>
    <row r="10262" spans="1:5" ht="13.2" x14ac:dyDescent="0.25">
      <c r="A10262" s="23">
        <v>10261</v>
      </c>
      <c r="B10262" s="22" t="s">
        <v>4</v>
      </c>
      <c r="C10262" s="23" t="s">
        <v>12</v>
      </c>
      <c r="D10262" s="41">
        <v>10000</v>
      </c>
      <c r="E10262" s="23" t="s">
        <v>39</v>
      </c>
    </row>
    <row r="10263" spans="1:5" ht="13.2" x14ac:dyDescent="0.25">
      <c r="A10263" s="23">
        <v>10262</v>
      </c>
      <c r="B10263" s="22" t="s">
        <v>4</v>
      </c>
      <c r="C10263" s="23" t="s">
        <v>12</v>
      </c>
      <c r="D10263" s="41">
        <v>12500</v>
      </c>
      <c r="E10263" s="23" t="s">
        <v>39</v>
      </c>
    </row>
    <row r="10264" spans="1:5" ht="13.2" x14ac:dyDescent="0.25">
      <c r="A10264" s="23">
        <v>10263</v>
      </c>
      <c r="B10264" s="22" t="s">
        <v>4</v>
      </c>
      <c r="C10264" s="23" t="s">
        <v>12</v>
      </c>
      <c r="D10264" s="41">
        <v>15000</v>
      </c>
      <c r="E10264" s="23" t="s">
        <v>39</v>
      </c>
    </row>
    <row r="10265" spans="1:5" ht="13.2" x14ac:dyDescent="0.25">
      <c r="A10265" s="23">
        <v>10264</v>
      </c>
      <c r="B10265" s="22" t="s">
        <v>4</v>
      </c>
      <c r="C10265" s="23" t="s">
        <v>12</v>
      </c>
      <c r="D10265" s="41">
        <v>10000</v>
      </c>
      <c r="E10265" s="23" t="s">
        <v>39</v>
      </c>
    </row>
    <row r="10266" spans="1:5" ht="13.2" x14ac:dyDescent="0.25">
      <c r="A10266" s="23">
        <v>10265</v>
      </c>
      <c r="B10266" s="22" t="s">
        <v>4</v>
      </c>
      <c r="C10266" s="23" t="s">
        <v>12</v>
      </c>
      <c r="D10266" s="41">
        <v>12500</v>
      </c>
      <c r="E10266" s="23" t="s">
        <v>39</v>
      </c>
    </row>
    <row r="10267" spans="1:5" ht="13.2" x14ac:dyDescent="0.25">
      <c r="A10267" s="23">
        <v>10266</v>
      </c>
      <c r="B10267" s="22" t="s">
        <v>4</v>
      </c>
      <c r="C10267" s="23" t="s">
        <v>12</v>
      </c>
      <c r="D10267" s="41">
        <v>12500</v>
      </c>
      <c r="E10267" s="23" t="s">
        <v>39</v>
      </c>
    </row>
    <row r="10268" spans="1:5" ht="13.2" x14ac:dyDescent="0.25">
      <c r="A10268" s="23">
        <v>10267</v>
      </c>
      <c r="B10268" s="22" t="s">
        <v>4</v>
      </c>
      <c r="C10268" s="23" t="s">
        <v>12</v>
      </c>
      <c r="D10268" s="41">
        <v>20000</v>
      </c>
      <c r="E10268" s="23" t="s">
        <v>39</v>
      </c>
    </row>
    <row r="10269" spans="1:5" ht="13.2" x14ac:dyDescent="0.25">
      <c r="A10269" s="23">
        <v>10268</v>
      </c>
      <c r="B10269" s="22" t="s">
        <v>4</v>
      </c>
      <c r="C10269" s="23" t="s">
        <v>12</v>
      </c>
      <c r="D10269" s="41">
        <v>10000</v>
      </c>
      <c r="E10269" s="23" t="s">
        <v>39</v>
      </c>
    </row>
    <row r="10270" spans="1:5" ht="13.2" x14ac:dyDescent="0.25">
      <c r="A10270" s="23">
        <v>10269</v>
      </c>
      <c r="B10270" s="22" t="s">
        <v>4</v>
      </c>
      <c r="C10270" s="23" t="s">
        <v>12</v>
      </c>
      <c r="D10270" s="41">
        <v>10000</v>
      </c>
      <c r="E10270" s="23" t="s">
        <v>39</v>
      </c>
    </row>
    <row r="10271" spans="1:5" ht="13.2" x14ac:dyDescent="0.25">
      <c r="A10271" s="23">
        <v>10270</v>
      </c>
      <c r="B10271" s="22" t="s">
        <v>4</v>
      </c>
      <c r="C10271" s="23" t="s">
        <v>12</v>
      </c>
      <c r="D10271" s="41">
        <v>12500</v>
      </c>
      <c r="E10271" s="23" t="s">
        <v>39</v>
      </c>
    </row>
    <row r="10272" spans="1:5" ht="13.2" x14ac:dyDescent="0.25">
      <c r="A10272" s="23">
        <v>10271</v>
      </c>
      <c r="B10272" s="22" t="s">
        <v>4</v>
      </c>
      <c r="C10272" s="23" t="s">
        <v>12</v>
      </c>
      <c r="D10272" s="41">
        <v>10000</v>
      </c>
      <c r="E10272" s="23" t="s">
        <v>39</v>
      </c>
    </row>
    <row r="10273" spans="1:5" ht="13.2" x14ac:dyDescent="0.25">
      <c r="A10273" s="23">
        <v>10272</v>
      </c>
      <c r="B10273" s="22" t="s">
        <v>4</v>
      </c>
      <c r="C10273" s="23" t="s">
        <v>12</v>
      </c>
      <c r="D10273" s="41">
        <v>12500</v>
      </c>
      <c r="E10273" s="23" t="s">
        <v>39</v>
      </c>
    </row>
    <row r="10274" spans="1:5" ht="13.2" x14ac:dyDescent="0.25">
      <c r="A10274" s="23">
        <v>10273</v>
      </c>
      <c r="B10274" s="22" t="s">
        <v>4</v>
      </c>
      <c r="C10274" s="23" t="s">
        <v>12</v>
      </c>
      <c r="D10274" s="41">
        <v>12500</v>
      </c>
      <c r="E10274" s="23" t="s">
        <v>39</v>
      </c>
    </row>
    <row r="10275" spans="1:5" ht="13.2" x14ac:dyDescent="0.25">
      <c r="A10275" s="23">
        <v>10274</v>
      </c>
      <c r="B10275" s="22" t="s">
        <v>4</v>
      </c>
      <c r="C10275" s="23" t="s">
        <v>12</v>
      </c>
      <c r="D10275" s="41">
        <v>8750</v>
      </c>
      <c r="E10275" s="23" t="s">
        <v>39</v>
      </c>
    </row>
    <row r="10276" spans="1:5" ht="13.2" x14ac:dyDescent="0.25">
      <c r="A10276" s="23">
        <v>10275</v>
      </c>
      <c r="B10276" s="22" t="s">
        <v>4</v>
      </c>
      <c r="C10276" s="23" t="s">
        <v>12</v>
      </c>
      <c r="D10276" s="41">
        <v>10000</v>
      </c>
      <c r="E10276" s="23" t="s">
        <v>39</v>
      </c>
    </row>
    <row r="10277" spans="1:5" ht="13.2" x14ac:dyDescent="0.25">
      <c r="A10277" s="23">
        <v>10276</v>
      </c>
      <c r="B10277" s="22" t="s">
        <v>4</v>
      </c>
      <c r="C10277" s="23" t="s">
        <v>12</v>
      </c>
      <c r="D10277" s="41">
        <v>10000</v>
      </c>
      <c r="E10277" s="23" t="s">
        <v>39</v>
      </c>
    </row>
    <row r="10278" spans="1:5" ht="13.2" x14ac:dyDescent="0.25">
      <c r="A10278" s="23">
        <v>10277</v>
      </c>
      <c r="B10278" s="22" t="s">
        <v>4</v>
      </c>
      <c r="C10278" s="23" t="s">
        <v>12</v>
      </c>
      <c r="D10278" s="41">
        <v>10000</v>
      </c>
      <c r="E10278" s="23" t="s">
        <v>39</v>
      </c>
    </row>
    <row r="10279" spans="1:5" ht="13.2" x14ac:dyDescent="0.25">
      <c r="A10279" s="23">
        <v>10278</v>
      </c>
      <c r="B10279" s="22" t="s">
        <v>4</v>
      </c>
      <c r="C10279" s="23" t="s">
        <v>12</v>
      </c>
      <c r="D10279" s="41">
        <v>12500</v>
      </c>
      <c r="E10279" s="23" t="s">
        <v>39</v>
      </c>
    </row>
    <row r="10280" spans="1:5" ht="13.2" x14ac:dyDescent="0.25">
      <c r="A10280" s="23">
        <v>10279</v>
      </c>
      <c r="B10280" s="22" t="s">
        <v>4</v>
      </c>
      <c r="C10280" s="23" t="s">
        <v>12</v>
      </c>
      <c r="D10280" s="41">
        <v>8750</v>
      </c>
      <c r="E10280" s="23" t="s">
        <v>39</v>
      </c>
    </row>
    <row r="10281" spans="1:5" ht="13.2" x14ac:dyDescent="0.25">
      <c r="A10281" s="23">
        <v>10280</v>
      </c>
      <c r="B10281" s="22" t="s">
        <v>4</v>
      </c>
      <c r="C10281" s="23" t="s">
        <v>12</v>
      </c>
      <c r="D10281" s="41">
        <v>12500</v>
      </c>
      <c r="E10281" s="23" t="s">
        <v>39</v>
      </c>
    </row>
    <row r="10282" spans="1:5" ht="13.2" x14ac:dyDescent="0.25">
      <c r="A10282" s="23">
        <v>10281</v>
      </c>
      <c r="B10282" s="22" t="s">
        <v>4</v>
      </c>
      <c r="C10282" s="23" t="s">
        <v>12</v>
      </c>
      <c r="D10282" s="41">
        <v>12500</v>
      </c>
      <c r="E10282" s="23" t="s">
        <v>39</v>
      </c>
    </row>
    <row r="10283" spans="1:5" ht="13.2" x14ac:dyDescent="0.25">
      <c r="A10283" s="23">
        <v>10282</v>
      </c>
      <c r="B10283" s="22" t="s">
        <v>4</v>
      </c>
      <c r="C10283" s="23" t="s">
        <v>12</v>
      </c>
      <c r="D10283" s="41">
        <v>12500</v>
      </c>
      <c r="E10283" s="23" t="s">
        <v>39</v>
      </c>
    </row>
    <row r="10284" spans="1:5" ht="13.2" x14ac:dyDescent="0.25">
      <c r="A10284" s="23">
        <v>10283</v>
      </c>
      <c r="B10284" s="22" t="s">
        <v>4</v>
      </c>
      <c r="C10284" s="23" t="s">
        <v>12</v>
      </c>
      <c r="D10284" s="41">
        <v>10000</v>
      </c>
      <c r="E10284" s="23" t="s">
        <v>39</v>
      </c>
    </row>
    <row r="10285" spans="1:5" ht="13.2" x14ac:dyDescent="0.25">
      <c r="A10285" s="23">
        <v>10284</v>
      </c>
      <c r="B10285" s="22" t="s">
        <v>4</v>
      </c>
      <c r="C10285" s="23" t="s">
        <v>12</v>
      </c>
      <c r="D10285" s="41">
        <v>12500</v>
      </c>
      <c r="E10285" s="23" t="s">
        <v>39</v>
      </c>
    </row>
    <row r="10286" spans="1:5" ht="13.2" x14ac:dyDescent="0.25">
      <c r="A10286" s="23">
        <v>10285</v>
      </c>
      <c r="B10286" s="22" t="s">
        <v>4</v>
      </c>
      <c r="C10286" s="23" t="s">
        <v>10</v>
      </c>
      <c r="D10286" s="41">
        <v>5000</v>
      </c>
      <c r="E10286" s="23" t="s">
        <v>39</v>
      </c>
    </row>
    <row r="10287" spans="1:5" ht="13.2" x14ac:dyDescent="0.25">
      <c r="A10287" s="23">
        <v>10286</v>
      </c>
      <c r="B10287" s="22" t="s">
        <v>4</v>
      </c>
      <c r="C10287" s="23" t="s">
        <v>12</v>
      </c>
      <c r="D10287" s="41">
        <v>5000</v>
      </c>
      <c r="E10287" s="23" t="s">
        <v>39</v>
      </c>
    </row>
    <row r="10288" spans="1:5" ht="13.2" x14ac:dyDescent="0.25">
      <c r="A10288" s="23">
        <v>10287</v>
      </c>
      <c r="B10288" s="22" t="s">
        <v>4</v>
      </c>
      <c r="C10288" s="23" t="s">
        <v>12</v>
      </c>
      <c r="D10288" s="41">
        <v>10000</v>
      </c>
      <c r="E10288" s="23" t="s">
        <v>39</v>
      </c>
    </row>
    <row r="10289" spans="1:5" ht="13.2" x14ac:dyDescent="0.25">
      <c r="A10289" s="23">
        <v>10288</v>
      </c>
      <c r="B10289" s="22" t="s">
        <v>4</v>
      </c>
      <c r="C10289" s="23" t="s">
        <v>10</v>
      </c>
      <c r="D10289" s="41">
        <v>12750</v>
      </c>
      <c r="E10289" s="23" t="s">
        <v>39</v>
      </c>
    </row>
    <row r="10290" spans="1:5" ht="13.2" x14ac:dyDescent="0.25">
      <c r="A10290" s="23">
        <v>10289</v>
      </c>
      <c r="B10290" s="22" t="s">
        <v>4</v>
      </c>
      <c r="C10290" s="23" t="s">
        <v>12</v>
      </c>
      <c r="D10290" s="41">
        <v>10000</v>
      </c>
      <c r="E10290" s="23" t="s">
        <v>39</v>
      </c>
    </row>
    <row r="10291" spans="1:5" ht="13.2" x14ac:dyDescent="0.25">
      <c r="A10291" s="23">
        <v>10290</v>
      </c>
      <c r="B10291" s="22" t="s">
        <v>4</v>
      </c>
      <c r="C10291" s="23" t="s">
        <v>12</v>
      </c>
      <c r="D10291" s="41">
        <v>8750</v>
      </c>
      <c r="E10291" s="23" t="s">
        <v>39</v>
      </c>
    </row>
    <row r="10292" spans="1:5" ht="13.2" x14ac:dyDescent="0.25">
      <c r="A10292" s="23">
        <v>10291</v>
      </c>
      <c r="B10292" s="22" t="s">
        <v>4</v>
      </c>
      <c r="C10292" s="23" t="s">
        <v>12</v>
      </c>
      <c r="D10292" s="41">
        <v>8750</v>
      </c>
      <c r="E10292" s="23" t="s">
        <v>39</v>
      </c>
    </row>
    <row r="10293" spans="1:5" ht="13.2" x14ac:dyDescent="0.25">
      <c r="A10293" s="23">
        <v>10292</v>
      </c>
      <c r="B10293" s="22" t="s">
        <v>4</v>
      </c>
      <c r="C10293" s="23" t="s">
        <v>12</v>
      </c>
      <c r="D10293" s="41">
        <v>10000</v>
      </c>
      <c r="E10293" s="23" t="s">
        <v>39</v>
      </c>
    </row>
    <row r="10294" spans="1:5" ht="13.2" x14ac:dyDescent="0.25">
      <c r="A10294" s="23">
        <v>10293</v>
      </c>
      <c r="B10294" s="22" t="s">
        <v>4</v>
      </c>
      <c r="C10294" s="23" t="s">
        <v>12</v>
      </c>
      <c r="D10294" s="41">
        <v>10000</v>
      </c>
      <c r="E10294" s="23" t="s">
        <v>39</v>
      </c>
    </row>
    <row r="10295" spans="1:5" ht="13.2" x14ac:dyDescent="0.25">
      <c r="A10295" s="23">
        <v>10294</v>
      </c>
      <c r="B10295" s="22" t="s">
        <v>4</v>
      </c>
      <c r="C10295" s="23" t="s">
        <v>10</v>
      </c>
      <c r="D10295" s="41">
        <v>18750</v>
      </c>
      <c r="E10295" s="23" t="s">
        <v>39</v>
      </c>
    </row>
    <row r="10296" spans="1:5" ht="13.2" x14ac:dyDescent="0.25">
      <c r="A10296" s="23">
        <v>10295</v>
      </c>
      <c r="B10296" s="22" t="s">
        <v>4</v>
      </c>
      <c r="C10296" s="23" t="s">
        <v>10</v>
      </c>
      <c r="D10296" s="41">
        <v>2500</v>
      </c>
      <c r="E10296" s="23" t="s">
        <v>39</v>
      </c>
    </row>
    <row r="10297" spans="1:5" ht="13.2" x14ac:dyDescent="0.25">
      <c r="A10297" s="23">
        <v>10296</v>
      </c>
      <c r="B10297" s="22" t="s">
        <v>4</v>
      </c>
      <c r="C10297" s="23" t="s">
        <v>13</v>
      </c>
      <c r="D10297" s="41">
        <v>15000</v>
      </c>
      <c r="E10297" s="23" t="s">
        <v>39</v>
      </c>
    </row>
    <row r="10298" spans="1:5" ht="13.2" x14ac:dyDescent="0.25">
      <c r="A10298" s="23">
        <v>10297</v>
      </c>
      <c r="B10298" s="22" t="s">
        <v>4</v>
      </c>
      <c r="C10298" s="23" t="s">
        <v>10</v>
      </c>
      <c r="D10298" s="41">
        <v>9500</v>
      </c>
      <c r="E10298" s="23" t="s">
        <v>39</v>
      </c>
    </row>
    <row r="10299" spans="1:5" ht="13.2" x14ac:dyDescent="0.25">
      <c r="A10299" s="23">
        <v>10298</v>
      </c>
      <c r="B10299" s="22" t="s">
        <v>4</v>
      </c>
      <c r="C10299" s="23" t="s">
        <v>12</v>
      </c>
      <c r="D10299" s="41">
        <v>8750</v>
      </c>
      <c r="E10299" s="23" t="s">
        <v>39</v>
      </c>
    </row>
    <row r="10300" spans="1:5" ht="13.2" x14ac:dyDescent="0.25">
      <c r="A10300" s="23">
        <v>10299</v>
      </c>
      <c r="B10300" s="22" t="s">
        <v>4</v>
      </c>
      <c r="C10300" s="23" t="s">
        <v>12</v>
      </c>
      <c r="D10300" s="41">
        <v>15000</v>
      </c>
      <c r="E10300" s="23" t="s">
        <v>39</v>
      </c>
    </row>
    <row r="10301" spans="1:5" ht="13.2" x14ac:dyDescent="0.25">
      <c r="A10301" s="23">
        <v>10300</v>
      </c>
      <c r="B10301" s="22" t="s">
        <v>4</v>
      </c>
      <c r="C10301" s="23" t="s">
        <v>13</v>
      </c>
      <c r="D10301" s="41">
        <v>15000</v>
      </c>
      <c r="E10301" s="23" t="s">
        <v>39</v>
      </c>
    </row>
    <row r="10302" spans="1:5" ht="13.2" x14ac:dyDescent="0.25">
      <c r="A10302" s="23">
        <v>10301</v>
      </c>
      <c r="B10302" s="22" t="s">
        <v>4</v>
      </c>
      <c r="C10302" s="23" t="s">
        <v>10</v>
      </c>
      <c r="D10302" s="41">
        <v>13000</v>
      </c>
      <c r="E10302" s="23" t="s">
        <v>39</v>
      </c>
    </row>
    <row r="10303" spans="1:5" ht="13.2" x14ac:dyDescent="0.25">
      <c r="A10303" s="23">
        <v>10302</v>
      </c>
      <c r="B10303" s="22" t="s">
        <v>4</v>
      </c>
      <c r="C10303" s="23" t="s">
        <v>12</v>
      </c>
      <c r="D10303" s="41">
        <v>12500</v>
      </c>
      <c r="E10303" s="23" t="s">
        <v>39</v>
      </c>
    </row>
    <row r="10304" spans="1:5" ht="13.2" x14ac:dyDescent="0.25">
      <c r="A10304" s="23">
        <v>10303</v>
      </c>
      <c r="B10304" s="22" t="s">
        <v>4</v>
      </c>
      <c r="C10304" s="23" t="s">
        <v>10</v>
      </c>
      <c r="D10304" s="41">
        <v>49250</v>
      </c>
      <c r="E10304" s="23" t="s">
        <v>39</v>
      </c>
    </row>
    <row r="10305" spans="1:5" ht="13.2" x14ac:dyDescent="0.25">
      <c r="A10305" s="23">
        <v>10304</v>
      </c>
      <c r="B10305" s="22" t="s">
        <v>4</v>
      </c>
      <c r="C10305" s="23" t="s">
        <v>13</v>
      </c>
      <c r="D10305" s="41">
        <v>11250</v>
      </c>
      <c r="E10305" s="23" t="s">
        <v>39</v>
      </c>
    </row>
    <row r="10306" spans="1:5" ht="13.2" x14ac:dyDescent="0.25">
      <c r="A10306" s="23">
        <v>10305</v>
      </c>
      <c r="B10306" s="22" t="s">
        <v>4</v>
      </c>
      <c r="C10306" s="23" t="s">
        <v>10</v>
      </c>
      <c r="D10306" s="41">
        <v>24750</v>
      </c>
      <c r="E10306" s="23" t="s">
        <v>39</v>
      </c>
    </row>
    <row r="10307" spans="1:5" ht="13.2" x14ac:dyDescent="0.25">
      <c r="A10307" s="23">
        <v>10306</v>
      </c>
      <c r="B10307" s="22" t="s">
        <v>4</v>
      </c>
      <c r="C10307" s="23" t="s">
        <v>10</v>
      </c>
      <c r="D10307" s="41">
        <v>3750</v>
      </c>
      <c r="E10307" s="23" t="s">
        <v>39</v>
      </c>
    </row>
    <row r="10308" spans="1:5" ht="13.2" x14ac:dyDescent="0.25">
      <c r="A10308" s="23">
        <v>10307</v>
      </c>
      <c r="B10308" s="22" t="s">
        <v>4</v>
      </c>
      <c r="C10308" s="23" t="s">
        <v>10</v>
      </c>
      <c r="D10308" s="41">
        <v>16750</v>
      </c>
      <c r="E10308" s="23" t="s">
        <v>39</v>
      </c>
    </row>
    <row r="10309" spans="1:5" ht="13.2" x14ac:dyDescent="0.25">
      <c r="A10309" s="23">
        <v>10308</v>
      </c>
      <c r="B10309" s="22" t="s">
        <v>4</v>
      </c>
      <c r="C10309" s="23" t="s">
        <v>10</v>
      </c>
      <c r="D10309" s="41">
        <v>5000</v>
      </c>
      <c r="E10309" s="23" t="s">
        <v>39</v>
      </c>
    </row>
    <row r="10310" spans="1:5" ht="13.2" x14ac:dyDescent="0.25">
      <c r="A10310" s="23">
        <v>10309</v>
      </c>
      <c r="B10310" s="22" t="s">
        <v>4</v>
      </c>
      <c r="C10310" s="23" t="s">
        <v>13</v>
      </c>
      <c r="D10310" s="41">
        <v>6000</v>
      </c>
      <c r="E10310" s="23" t="s">
        <v>39</v>
      </c>
    </row>
    <row r="10311" spans="1:5" ht="13.2" x14ac:dyDescent="0.25">
      <c r="A10311" s="23">
        <v>10310</v>
      </c>
      <c r="B10311" s="22" t="s">
        <v>4</v>
      </c>
      <c r="C10311" s="23" t="s">
        <v>10</v>
      </c>
      <c r="D10311" s="41">
        <v>62500</v>
      </c>
      <c r="E10311" s="23" t="s">
        <v>39</v>
      </c>
    </row>
    <row r="10312" spans="1:5" ht="13.2" x14ac:dyDescent="0.25">
      <c r="A10312" s="23">
        <v>10311</v>
      </c>
      <c r="B10312" s="22" t="s">
        <v>4</v>
      </c>
      <c r="C10312" s="23" t="s">
        <v>10</v>
      </c>
      <c r="D10312" s="41">
        <v>17250</v>
      </c>
      <c r="E10312" s="23" t="s">
        <v>39</v>
      </c>
    </row>
    <row r="10313" spans="1:5" ht="13.2" x14ac:dyDescent="0.25">
      <c r="A10313" s="23">
        <v>10312</v>
      </c>
      <c r="B10313" s="22" t="s">
        <v>4</v>
      </c>
      <c r="C10313" s="23" t="s">
        <v>13</v>
      </c>
      <c r="D10313" s="41">
        <v>11500</v>
      </c>
      <c r="E10313" s="23" t="s">
        <v>39</v>
      </c>
    </row>
    <row r="10314" spans="1:5" ht="13.2" x14ac:dyDescent="0.25">
      <c r="A10314" s="23">
        <v>10313</v>
      </c>
      <c r="B10314" s="22" t="s">
        <v>4</v>
      </c>
      <c r="C10314" s="23" t="s">
        <v>15</v>
      </c>
      <c r="D10314" s="41">
        <v>356000</v>
      </c>
      <c r="E10314" s="23" t="s">
        <v>39</v>
      </c>
    </row>
    <row r="10315" spans="1:5" ht="13.2" x14ac:dyDescent="0.25">
      <c r="A10315" s="23">
        <v>10314</v>
      </c>
      <c r="B10315" s="22" t="s">
        <v>4</v>
      </c>
      <c r="C10315" s="23" t="s">
        <v>15</v>
      </c>
      <c r="D10315" s="41">
        <v>168000</v>
      </c>
      <c r="E10315" s="23" t="s">
        <v>39</v>
      </c>
    </row>
    <row r="10316" spans="1:5" ht="13.2" x14ac:dyDescent="0.25">
      <c r="A10316" s="23">
        <v>10315</v>
      </c>
      <c r="B10316" s="22" t="s">
        <v>4</v>
      </c>
      <c r="C10316" s="23" t="s">
        <v>15</v>
      </c>
      <c r="D10316" s="41">
        <v>340000</v>
      </c>
      <c r="E10316" s="23" t="s">
        <v>39</v>
      </c>
    </row>
    <row r="10317" spans="1:5" ht="13.2" x14ac:dyDescent="0.25">
      <c r="A10317" s="23">
        <v>10316</v>
      </c>
      <c r="B10317" s="22" t="s">
        <v>4</v>
      </c>
      <c r="C10317" s="23" t="s">
        <v>15</v>
      </c>
      <c r="D10317" s="41">
        <v>436000</v>
      </c>
      <c r="E10317" s="23" t="s">
        <v>39</v>
      </c>
    </row>
    <row r="10318" spans="1:5" ht="13.2" x14ac:dyDescent="0.25">
      <c r="A10318" s="23">
        <v>10317</v>
      </c>
      <c r="B10318" s="22" t="s">
        <v>4</v>
      </c>
      <c r="C10318" s="23" t="s">
        <v>15</v>
      </c>
      <c r="D10318" s="41">
        <v>384000</v>
      </c>
      <c r="E10318" s="23" t="s">
        <v>39</v>
      </c>
    </row>
    <row r="10319" spans="1:5" ht="13.2" x14ac:dyDescent="0.25">
      <c r="A10319" s="23">
        <v>10318</v>
      </c>
      <c r="B10319" s="22" t="s">
        <v>4</v>
      </c>
      <c r="C10319" s="23" t="s">
        <v>15</v>
      </c>
      <c r="D10319" s="41">
        <v>316000</v>
      </c>
      <c r="E10319" s="23" t="s">
        <v>39</v>
      </c>
    </row>
    <row r="10320" spans="1:5" ht="13.2" x14ac:dyDescent="0.25">
      <c r="A10320" s="23">
        <v>10319</v>
      </c>
      <c r="B10320" s="22" t="s">
        <v>4</v>
      </c>
      <c r="C10320" s="23" t="s">
        <v>15</v>
      </c>
      <c r="D10320" s="41">
        <v>320000</v>
      </c>
      <c r="E10320" s="23" t="s">
        <v>39</v>
      </c>
    </row>
    <row r="10321" spans="1:5" ht="13.2" x14ac:dyDescent="0.25">
      <c r="A10321" s="23">
        <v>10320</v>
      </c>
      <c r="B10321" s="22" t="s">
        <v>4</v>
      </c>
      <c r="C10321" s="23" t="s">
        <v>15</v>
      </c>
      <c r="D10321" s="41">
        <v>300000</v>
      </c>
      <c r="E10321" s="23" t="s">
        <v>39</v>
      </c>
    </row>
    <row r="10322" spans="1:5" ht="13.2" x14ac:dyDescent="0.25">
      <c r="A10322" s="23">
        <v>10321</v>
      </c>
      <c r="B10322" s="22" t="s">
        <v>4</v>
      </c>
      <c r="C10322" s="23" t="s">
        <v>15</v>
      </c>
      <c r="D10322" s="41">
        <v>104000</v>
      </c>
      <c r="E10322" s="23" t="s">
        <v>39</v>
      </c>
    </row>
    <row r="10323" spans="1:5" ht="13.2" x14ac:dyDescent="0.25">
      <c r="A10323" s="23">
        <v>10322</v>
      </c>
      <c r="B10323" s="22" t="s">
        <v>4</v>
      </c>
      <c r="C10323" s="23" t="s">
        <v>15</v>
      </c>
      <c r="D10323" s="41">
        <v>256000</v>
      </c>
      <c r="E10323" s="23" t="s">
        <v>39</v>
      </c>
    </row>
    <row r="10324" spans="1:5" ht="13.2" x14ac:dyDescent="0.25">
      <c r="A10324" s="23">
        <v>10323</v>
      </c>
      <c r="B10324" s="22" t="s">
        <v>4</v>
      </c>
      <c r="C10324" s="23" t="s">
        <v>15</v>
      </c>
      <c r="D10324" s="41">
        <v>360000</v>
      </c>
      <c r="E10324" s="23" t="s">
        <v>39</v>
      </c>
    </row>
    <row r="10325" spans="1:5" ht="13.2" x14ac:dyDescent="0.25">
      <c r="A10325" s="23">
        <v>10324</v>
      </c>
      <c r="B10325" s="22" t="s">
        <v>4</v>
      </c>
      <c r="C10325" s="23" t="s">
        <v>15</v>
      </c>
      <c r="D10325" s="41">
        <v>408000</v>
      </c>
      <c r="E10325" s="23" t="s">
        <v>39</v>
      </c>
    </row>
    <row r="10326" spans="1:5" ht="13.2" x14ac:dyDescent="0.25">
      <c r="A10326" s="23">
        <v>10325</v>
      </c>
      <c r="B10326" s="22" t="s">
        <v>4</v>
      </c>
      <c r="C10326" s="23" t="s">
        <v>15</v>
      </c>
      <c r="D10326" s="41">
        <v>368000</v>
      </c>
      <c r="E10326" s="23" t="s">
        <v>39</v>
      </c>
    </row>
    <row r="10327" spans="1:5" ht="13.2" x14ac:dyDescent="0.25">
      <c r="A10327" s="23">
        <v>10326</v>
      </c>
      <c r="B10327" s="22" t="s">
        <v>4</v>
      </c>
      <c r="C10327" s="23" t="s">
        <v>15</v>
      </c>
      <c r="D10327" s="41">
        <v>368000</v>
      </c>
      <c r="E10327" s="23" t="s">
        <v>39</v>
      </c>
    </row>
    <row r="10328" spans="1:5" ht="13.2" x14ac:dyDescent="0.25">
      <c r="A10328" s="23">
        <v>10327</v>
      </c>
      <c r="B10328" s="22" t="s">
        <v>4</v>
      </c>
      <c r="C10328" s="23" t="s">
        <v>15</v>
      </c>
      <c r="D10328" s="41">
        <v>328000</v>
      </c>
      <c r="E10328" s="23" t="s">
        <v>39</v>
      </c>
    </row>
    <row r="10329" spans="1:5" ht="13.2" x14ac:dyDescent="0.25">
      <c r="A10329" s="23">
        <v>10328</v>
      </c>
      <c r="B10329" s="22" t="s">
        <v>4</v>
      </c>
      <c r="C10329" s="23" t="s">
        <v>15</v>
      </c>
      <c r="D10329" s="41">
        <v>104000</v>
      </c>
      <c r="E10329" s="23" t="s">
        <v>39</v>
      </c>
    </row>
    <row r="10330" spans="1:5" ht="13.2" x14ac:dyDescent="0.25">
      <c r="A10330" s="23">
        <v>10329</v>
      </c>
      <c r="B10330" s="22" t="s">
        <v>4</v>
      </c>
      <c r="C10330" s="23" t="s">
        <v>15</v>
      </c>
      <c r="D10330" s="41">
        <v>328000</v>
      </c>
      <c r="E10330" s="23" t="s">
        <v>39</v>
      </c>
    </row>
    <row r="10331" spans="1:5" ht="13.2" x14ac:dyDescent="0.25">
      <c r="A10331" s="23">
        <v>10330</v>
      </c>
      <c r="B10331" s="22" t="s">
        <v>4</v>
      </c>
      <c r="C10331" s="23" t="s">
        <v>15</v>
      </c>
      <c r="D10331" s="41">
        <v>364000</v>
      </c>
      <c r="E10331" s="23" t="s">
        <v>39</v>
      </c>
    </row>
    <row r="10332" spans="1:5" ht="13.2" x14ac:dyDescent="0.25">
      <c r="A10332" s="23">
        <v>10331</v>
      </c>
      <c r="B10332" s="22" t="s">
        <v>4</v>
      </c>
      <c r="C10332" s="23" t="s">
        <v>15</v>
      </c>
      <c r="D10332" s="41">
        <v>348000</v>
      </c>
      <c r="E10332" s="23" t="s">
        <v>39</v>
      </c>
    </row>
    <row r="10333" spans="1:5" ht="13.2" x14ac:dyDescent="0.25">
      <c r="A10333" s="23">
        <v>10332</v>
      </c>
      <c r="B10333" s="22" t="s">
        <v>4</v>
      </c>
      <c r="C10333" s="23" t="s">
        <v>15</v>
      </c>
      <c r="D10333" s="41">
        <v>312000</v>
      </c>
      <c r="E10333" s="23" t="s">
        <v>39</v>
      </c>
    </row>
    <row r="10334" spans="1:5" ht="13.2" x14ac:dyDescent="0.25">
      <c r="A10334" s="23">
        <v>10333</v>
      </c>
      <c r="B10334" s="22" t="s">
        <v>4</v>
      </c>
      <c r="C10334" s="23" t="s">
        <v>15</v>
      </c>
      <c r="D10334" s="41">
        <v>280000</v>
      </c>
      <c r="E10334" s="23" t="s">
        <v>39</v>
      </c>
    </row>
    <row r="10335" spans="1:5" ht="13.2" x14ac:dyDescent="0.25">
      <c r="A10335" s="23">
        <v>10334</v>
      </c>
      <c r="B10335" s="22" t="s">
        <v>4</v>
      </c>
      <c r="C10335" s="23" t="s">
        <v>15</v>
      </c>
      <c r="D10335" s="41">
        <v>304000</v>
      </c>
      <c r="E10335" s="23" t="s">
        <v>39</v>
      </c>
    </row>
    <row r="10336" spans="1:5" ht="13.2" x14ac:dyDescent="0.25">
      <c r="A10336" s="23">
        <v>10335</v>
      </c>
      <c r="B10336" s="22" t="s">
        <v>4</v>
      </c>
      <c r="C10336" s="23" t="s">
        <v>15</v>
      </c>
      <c r="D10336" s="41">
        <v>124000</v>
      </c>
      <c r="E10336" s="23" t="s">
        <v>39</v>
      </c>
    </row>
    <row r="10337" spans="1:5" ht="13.2" x14ac:dyDescent="0.25">
      <c r="A10337" s="23">
        <v>10336</v>
      </c>
      <c r="B10337" s="22" t="s">
        <v>4</v>
      </c>
      <c r="C10337" s="23" t="s">
        <v>15</v>
      </c>
      <c r="D10337" s="41">
        <v>320000</v>
      </c>
      <c r="E10337" s="23" t="s">
        <v>39</v>
      </c>
    </row>
    <row r="10338" spans="1:5" ht="13.2" x14ac:dyDescent="0.25">
      <c r="A10338" s="23">
        <v>10337</v>
      </c>
      <c r="B10338" s="22" t="s">
        <v>4</v>
      </c>
      <c r="C10338" s="23" t="s">
        <v>15</v>
      </c>
      <c r="D10338" s="41">
        <v>380000</v>
      </c>
      <c r="E10338" s="23" t="s">
        <v>39</v>
      </c>
    </row>
    <row r="10339" spans="1:5" ht="13.2" x14ac:dyDescent="0.25">
      <c r="A10339" s="23">
        <v>10338</v>
      </c>
      <c r="B10339" s="22" t="s">
        <v>4</v>
      </c>
      <c r="C10339" s="23" t="s">
        <v>15</v>
      </c>
      <c r="D10339" s="41">
        <v>336000</v>
      </c>
      <c r="E10339" s="23" t="s">
        <v>39</v>
      </c>
    </row>
    <row r="10340" spans="1:5" ht="13.2" x14ac:dyDescent="0.25">
      <c r="A10340" s="23">
        <v>10339</v>
      </c>
      <c r="B10340" s="22" t="s">
        <v>4</v>
      </c>
      <c r="C10340" s="23" t="s">
        <v>15</v>
      </c>
      <c r="D10340" s="41">
        <v>296000</v>
      </c>
      <c r="E10340" s="23" t="s">
        <v>39</v>
      </c>
    </row>
    <row r="10341" spans="1:5" ht="13.2" x14ac:dyDescent="0.25">
      <c r="A10341" s="23">
        <v>10340</v>
      </c>
      <c r="B10341" s="22" t="s">
        <v>4</v>
      </c>
      <c r="C10341" s="23" t="s">
        <v>15</v>
      </c>
      <c r="D10341" s="41">
        <v>352000</v>
      </c>
      <c r="E10341" s="23" t="s">
        <v>39</v>
      </c>
    </row>
    <row r="10342" spans="1:5" ht="13.2" x14ac:dyDescent="0.25">
      <c r="A10342" s="23">
        <v>10341</v>
      </c>
      <c r="B10342" s="22" t="s">
        <v>4</v>
      </c>
      <c r="C10342" s="23" t="s">
        <v>15</v>
      </c>
      <c r="D10342" s="41">
        <v>160000</v>
      </c>
      <c r="E10342" s="23" t="s">
        <v>39</v>
      </c>
    </row>
    <row r="10343" spans="1:5" ht="13.2" x14ac:dyDescent="0.25">
      <c r="A10343" s="23">
        <v>10342</v>
      </c>
      <c r="B10343" s="22" t="s">
        <v>4</v>
      </c>
      <c r="C10343" s="23" t="s">
        <v>15</v>
      </c>
      <c r="D10343" s="41">
        <v>56000</v>
      </c>
      <c r="E10343" s="23" t="s">
        <v>39</v>
      </c>
    </row>
    <row r="10344" spans="1:5" ht="13.2" x14ac:dyDescent="0.25">
      <c r="A10344" s="23">
        <v>10343</v>
      </c>
      <c r="B10344" s="22" t="s">
        <v>4</v>
      </c>
      <c r="C10344" s="23" t="s">
        <v>16</v>
      </c>
      <c r="D10344" s="41">
        <v>230000</v>
      </c>
      <c r="E10344" s="23" t="s">
        <v>39</v>
      </c>
    </row>
    <row r="10345" spans="1:5" ht="13.2" x14ac:dyDescent="0.25">
      <c r="A10345" s="23">
        <v>10344</v>
      </c>
      <c r="B10345" s="22" t="s">
        <v>4</v>
      </c>
      <c r="C10345" s="23" t="s">
        <v>16</v>
      </c>
      <c r="D10345" s="41">
        <v>235000</v>
      </c>
      <c r="E10345" s="23" t="s">
        <v>39</v>
      </c>
    </row>
    <row r="10346" spans="1:5" ht="13.2" x14ac:dyDescent="0.25">
      <c r="A10346" s="23">
        <v>10345</v>
      </c>
      <c r="B10346" s="22" t="s">
        <v>4</v>
      </c>
      <c r="C10346" s="23" t="s">
        <v>16</v>
      </c>
      <c r="D10346" s="41">
        <v>220000</v>
      </c>
      <c r="E10346" s="23" t="s">
        <v>39</v>
      </c>
    </row>
    <row r="10347" spans="1:5" ht="13.2" x14ac:dyDescent="0.25">
      <c r="A10347" s="23">
        <v>10346</v>
      </c>
      <c r="B10347" s="22" t="s">
        <v>4</v>
      </c>
      <c r="C10347" s="23" t="s">
        <v>16</v>
      </c>
      <c r="D10347" s="41">
        <v>80000</v>
      </c>
      <c r="E10347" s="23" t="s">
        <v>39</v>
      </c>
    </row>
    <row r="10348" spans="1:5" ht="13.2" x14ac:dyDescent="0.25">
      <c r="A10348" s="23">
        <v>10347</v>
      </c>
      <c r="B10348" s="22" t="s">
        <v>6</v>
      </c>
      <c r="C10348" s="23" t="s">
        <v>10</v>
      </c>
      <c r="D10348" s="41">
        <v>7500</v>
      </c>
      <c r="E10348" s="23" t="s">
        <v>40</v>
      </c>
    </row>
    <row r="10349" spans="1:5" ht="13.2" x14ac:dyDescent="0.25">
      <c r="A10349" s="23">
        <v>10348</v>
      </c>
      <c r="B10349" s="22" t="s">
        <v>6</v>
      </c>
      <c r="C10349" s="23" t="s">
        <v>14</v>
      </c>
      <c r="D10349" s="41">
        <v>2250</v>
      </c>
      <c r="E10349" s="23" t="s">
        <v>40</v>
      </c>
    </row>
    <row r="10350" spans="1:5" ht="13.2" x14ac:dyDescent="0.25">
      <c r="A10350" s="23">
        <v>10349</v>
      </c>
      <c r="B10350" s="22" t="s">
        <v>6</v>
      </c>
      <c r="C10350" s="23" t="s">
        <v>14</v>
      </c>
      <c r="D10350" s="41">
        <v>1000</v>
      </c>
      <c r="E10350" s="23" t="s">
        <v>40</v>
      </c>
    </row>
    <row r="10351" spans="1:5" ht="13.2" x14ac:dyDescent="0.25">
      <c r="A10351" s="23">
        <v>10350</v>
      </c>
      <c r="B10351" s="22" t="s">
        <v>6</v>
      </c>
      <c r="C10351" s="23" t="s">
        <v>14</v>
      </c>
      <c r="D10351" s="41">
        <v>2250</v>
      </c>
      <c r="E10351" s="23" t="s">
        <v>40</v>
      </c>
    </row>
    <row r="10352" spans="1:5" ht="13.2" x14ac:dyDescent="0.25">
      <c r="A10352" s="23">
        <v>10351</v>
      </c>
      <c r="B10352" s="22" t="s">
        <v>6</v>
      </c>
      <c r="C10352" s="23" t="s">
        <v>11</v>
      </c>
      <c r="D10352" s="41">
        <v>26500</v>
      </c>
      <c r="E10352" s="23" t="s">
        <v>40</v>
      </c>
    </row>
    <row r="10353" spans="1:5" ht="13.2" x14ac:dyDescent="0.25">
      <c r="A10353" s="23">
        <v>10352</v>
      </c>
      <c r="B10353" s="22" t="s">
        <v>6</v>
      </c>
      <c r="C10353" s="23" t="s">
        <v>10</v>
      </c>
      <c r="D10353" s="41">
        <v>7500</v>
      </c>
      <c r="E10353" s="23" t="s">
        <v>39</v>
      </c>
    </row>
    <row r="10354" spans="1:5" ht="13.2" x14ac:dyDescent="0.25">
      <c r="A10354" s="23">
        <v>10353</v>
      </c>
      <c r="B10354" s="22" t="s">
        <v>6</v>
      </c>
      <c r="C10354" s="23" t="s">
        <v>14</v>
      </c>
      <c r="D10354" s="41">
        <v>3000</v>
      </c>
      <c r="E10354" s="23" t="s">
        <v>39</v>
      </c>
    </row>
    <row r="10355" spans="1:5" ht="13.2" x14ac:dyDescent="0.25">
      <c r="A10355" s="23">
        <v>10354</v>
      </c>
      <c r="B10355" s="22" t="s">
        <v>6</v>
      </c>
      <c r="C10355" s="23" t="s">
        <v>14</v>
      </c>
      <c r="D10355" s="41">
        <v>5500</v>
      </c>
      <c r="E10355" s="23" t="s">
        <v>39</v>
      </c>
    </row>
    <row r="10356" spans="1:5" ht="13.2" x14ac:dyDescent="0.25">
      <c r="A10356" s="23">
        <v>10355</v>
      </c>
      <c r="B10356" s="22" t="s">
        <v>6</v>
      </c>
      <c r="C10356" s="23" t="s">
        <v>14</v>
      </c>
      <c r="D10356" s="41">
        <v>500</v>
      </c>
      <c r="E10356" s="23" t="s">
        <v>39</v>
      </c>
    </row>
    <row r="10357" spans="1:5" ht="13.2" x14ac:dyDescent="0.25">
      <c r="A10357" s="23">
        <v>10356</v>
      </c>
      <c r="B10357" s="22" t="s">
        <v>6</v>
      </c>
      <c r="C10357" s="23" t="s">
        <v>14</v>
      </c>
      <c r="D10357" s="41">
        <v>4750</v>
      </c>
      <c r="E10357" s="23" t="s">
        <v>39</v>
      </c>
    </row>
    <row r="10358" spans="1:5" ht="13.2" x14ac:dyDescent="0.25">
      <c r="A10358" s="23">
        <v>10357</v>
      </c>
      <c r="B10358" s="22" t="s">
        <v>6</v>
      </c>
      <c r="C10358" s="23" t="s">
        <v>13</v>
      </c>
      <c r="D10358" s="41">
        <v>11250</v>
      </c>
      <c r="E10358" s="23" t="s">
        <v>39</v>
      </c>
    </row>
    <row r="10359" spans="1:5" ht="13.2" x14ac:dyDescent="0.25">
      <c r="A10359" s="23">
        <v>10358</v>
      </c>
      <c r="B10359" s="22" t="s">
        <v>6</v>
      </c>
      <c r="C10359" s="23" t="s">
        <v>12</v>
      </c>
      <c r="D10359" s="41">
        <v>12500</v>
      </c>
      <c r="E10359" s="23" t="s">
        <v>39</v>
      </c>
    </row>
    <row r="10360" spans="1:5" ht="13.2" x14ac:dyDescent="0.25">
      <c r="A10360" s="23">
        <v>10359</v>
      </c>
      <c r="B10360" s="22" t="s">
        <v>6</v>
      </c>
      <c r="C10360" s="23" t="s">
        <v>10</v>
      </c>
      <c r="D10360" s="41">
        <v>7500</v>
      </c>
      <c r="E10360" s="23" t="s">
        <v>39</v>
      </c>
    </row>
    <row r="10361" spans="1:5" ht="13.2" x14ac:dyDescent="0.25">
      <c r="A10361" s="23">
        <v>10360</v>
      </c>
      <c r="B10361" s="22" t="s">
        <v>6</v>
      </c>
      <c r="C10361" s="23" t="s">
        <v>14</v>
      </c>
      <c r="D10361" s="41">
        <v>10000</v>
      </c>
      <c r="E10361" s="23" t="s">
        <v>39</v>
      </c>
    </row>
    <row r="10362" spans="1:5" ht="13.2" x14ac:dyDescent="0.25">
      <c r="A10362" s="23">
        <v>10361</v>
      </c>
      <c r="B10362" s="22" t="s">
        <v>6</v>
      </c>
      <c r="C10362" s="23" t="s">
        <v>13</v>
      </c>
      <c r="D10362" s="41">
        <v>7500</v>
      </c>
      <c r="E10362" s="23" t="s">
        <v>39</v>
      </c>
    </row>
    <row r="10363" spans="1:5" ht="13.2" x14ac:dyDescent="0.25">
      <c r="A10363" s="23">
        <v>10362</v>
      </c>
      <c r="B10363" s="22" t="s">
        <v>6</v>
      </c>
      <c r="C10363" s="23" t="s">
        <v>12</v>
      </c>
      <c r="D10363" s="41">
        <v>10000</v>
      </c>
      <c r="E10363" s="23" t="s">
        <v>39</v>
      </c>
    </row>
    <row r="10364" spans="1:5" ht="13.2" x14ac:dyDescent="0.25">
      <c r="A10364" s="23">
        <v>10363</v>
      </c>
      <c r="B10364" s="22" t="s">
        <v>6</v>
      </c>
      <c r="C10364" s="23" t="s">
        <v>11</v>
      </c>
      <c r="D10364" s="41">
        <v>4250</v>
      </c>
      <c r="E10364" s="23" t="s">
        <v>39</v>
      </c>
    </row>
    <row r="10365" spans="1:5" ht="13.2" x14ac:dyDescent="0.25">
      <c r="A10365" s="23">
        <v>10364</v>
      </c>
      <c r="B10365" s="22" t="s">
        <v>6</v>
      </c>
      <c r="C10365" s="23" t="s">
        <v>10</v>
      </c>
      <c r="D10365" s="41">
        <v>11000</v>
      </c>
      <c r="E10365" s="23" t="s">
        <v>39</v>
      </c>
    </row>
    <row r="10366" spans="1:5" ht="13.2" x14ac:dyDescent="0.25">
      <c r="A10366" s="23">
        <v>10365</v>
      </c>
      <c r="B10366" s="22" t="s">
        <v>6</v>
      </c>
      <c r="C10366" s="23" t="s">
        <v>14</v>
      </c>
      <c r="D10366" s="41">
        <v>2250</v>
      </c>
      <c r="E10366" s="23" t="s">
        <v>39</v>
      </c>
    </row>
    <row r="10367" spans="1:5" ht="13.2" x14ac:dyDescent="0.25">
      <c r="A10367" s="23">
        <v>10366</v>
      </c>
      <c r="B10367" s="22" t="s">
        <v>6</v>
      </c>
      <c r="C10367" s="23" t="s">
        <v>14</v>
      </c>
      <c r="D10367" s="41">
        <v>1750</v>
      </c>
      <c r="E10367" s="23" t="s">
        <v>39</v>
      </c>
    </row>
    <row r="10368" spans="1:5" ht="13.2" x14ac:dyDescent="0.25">
      <c r="A10368" s="23">
        <v>10367</v>
      </c>
      <c r="B10368" s="22" t="s">
        <v>6</v>
      </c>
      <c r="C10368" s="23" t="s">
        <v>13</v>
      </c>
      <c r="D10368" s="41">
        <v>15000</v>
      </c>
      <c r="E10368" s="23" t="s">
        <v>39</v>
      </c>
    </row>
    <row r="10369" spans="1:5" ht="13.2" x14ac:dyDescent="0.25">
      <c r="A10369" s="23">
        <v>10368</v>
      </c>
      <c r="B10369" s="22" t="s">
        <v>6</v>
      </c>
      <c r="C10369" s="23" t="s">
        <v>12</v>
      </c>
      <c r="D10369" s="41">
        <v>15000</v>
      </c>
      <c r="E10369" s="23" t="s">
        <v>39</v>
      </c>
    </row>
    <row r="10370" spans="1:5" ht="13.2" x14ac:dyDescent="0.25">
      <c r="A10370" s="23">
        <v>10369</v>
      </c>
      <c r="B10370" s="22" t="s">
        <v>6</v>
      </c>
      <c r="C10370" s="23" t="s">
        <v>11</v>
      </c>
      <c r="D10370" s="41">
        <v>7500</v>
      </c>
      <c r="E10370" s="23" t="s">
        <v>39</v>
      </c>
    </row>
    <row r="10371" spans="1:5" ht="13.2" x14ac:dyDescent="0.25">
      <c r="A10371" s="23">
        <v>10370</v>
      </c>
      <c r="B10371" s="22" t="s">
        <v>6</v>
      </c>
      <c r="C10371" s="23" t="s">
        <v>10</v>
      </c>
      <c r="D10371" s="41">
        <v>5000</v>
      </c>
      <c r="E10371" s="23" t="s">
        <v>39</v>
      </c>
    </row>
    <row r="10372" spans="1:5" ht="13.2" x14ac:dyDescent="0.25">
      <c r="A10372" s="23">
        <v>10371</v>
      </c>
      <c r="B10372" s="22" t="s">
        <v>6</v>
      </c>
      <c r="C10372" s="23" t="s">
        <v>12</v>
      </c>
      <c r="D10372" s="41">
        <v>7500</v>
      </c>
      <c r="E10372" s="23" t="s">
        <v>39</v>
      </c>
    </row>
    <row r="10373" spans="1:5" ht="13.2" x14ac:dyDescent="0.25">
      <c r="A10373" s="23">
        <v>10372</v>
      </c>
      <c r="B10373" s="22" t="s">
        <v>6</v>
      </c>
      <c r="C10373" s="23" t="s">
        <v>13</v>
      </c>
      <c r="D10373" s="41">
        <v>7500</v>
      </c>
      <c r="E10373" s="23" t="s">
        <v>39</v>
      </c>
    </row>
    <row r="10374" spans="1:5" ht="13.2" x14ac:dyDescent="0.25">
      <c r="A10374" s="23">
        <v>10373</v>
      </c>
      <c r="B10374" s="22" t="s">
        <v>6</v>
      </c>
      <c r="C10374" s="23" t="s">
        <v>12</v>
      </c>
      <c r="D10374" s="41">
        <v>10000</v>
      </c>
      <c r="E10374" s="23" t="s">
        <v>39</v>
      </c>
    </row>
    <row r="10375" spans="1:5" ht="13.2" x14ac:dyDescent="0.25">
      <c r="A10375" s="23">
        <v>10374</v>
      </c>
      <c r="B10375" s="22" t="s">
        <v>6</v>
      </c>
      <c r="C10375" s="23" t="s">
        <v>10</v>
      </c>
      <c r="D10375" s="41">
        <v>7500</v>
      </c>
      <c r="E10375" s="23" t="s">
        <v>39</v>
      </c>
    </row>
    <row r="10376" spans="1:5" ht="13.2" x14ac:dyDescent="0.25">
      <c r="A10376" s="23">
        <v>10375</v>
      </c>
      <c r="B10376" s="22" t="s">
        <v>6</v>
      </c>
      <c r="C10376" s="23" t="s">
        <v>14</v>
      </c>
      <c r="D10376" s="41">
        <v>7500</v>
      </c>
      <c r="E10376" s="23" t="s">
        <v>39</v>
      </c>
    </row>
    <row r="10377" spans="1:5" ht="13.2" x14ac:dyDescent="0.25">
      <c r="A10377" s="23">
        <v>10376</v>
      </c>
      <c r="B10377" s="22" t="s">
        <v>6</v>
      </c>
      <c r="C10377" s="23" t="s">
        <v>14</v>
      </c>
      <c r="D10377" s="41">
        <v>4250</v>
      </c>
      <c r="E10377" s="23" t="s">
        <v>39</v>
      </c>
    </row>
    <row r="10378" spans="1:5" ht="13.2" x14ac:dyDescent="0.25">
      <c r="A10378" s="23">
        <v>10377</v>
      </c>
      <c r="B10378" s="22" t="s">
        <v>6</v>
      </c>
      <c r="C10378" s="23" t="s">
        <v>14</v>
      </c>
      <c r="D10378" s="41">
        <v>2500</v>
      </c>
      <c r="E10378" s="23" t="s">
        <v>39</v>
      </c>
    </row>
    <row r="10379" spans="1:5" ht="13.2" x14ac:dyDescent="0.25">
      <c r="A10379" s="23">
        <v>10378</v>
      </c>
      <c r="B10379" s="22" t="s">
        <v>6</v>
      </c>
      <c r="C10379" s="23" t="s">
        <v>12</v>
      </c>
      <c r="D10379" s="41">
        <v>12500</v>
      </c>
      <c r="E10379" s="23" t="s">
        <v>39</v>
      </c>
    </row>
    <row r="10380" spans="1:5" ht="13.2" x14ac:dyDescent="0.25">
      <c r="A10380" s="23">
        <v>10379</v>
      </c>
      <c r="B10380" s="22" t="s">
        <v>6</v>
      </c>
      <c r="C10380" s="23" t="s">
        <v>11</v>
      </c>
      <c r="D10380" s="41">
        <v>4750</v>
      </c>
      <c r="E10380" s="23" t="s">
        <v>39</v>
      </c>
    </row>
    <row r="10381" spans="1:5" ht="13.2" x14ac:dyDescent="0.25">
      <c r="A10381" s="23">
        <v>10380</v>
      </c>
      <c r="B10381" s="22" t="s">
        <v>6</v>
      </c>
      <c r="C10381" s="23" t="s">
        <v>10</v>
      </c>
      <c r="D10381" s="41">
        <v>7500</v>
      </c>
      <c r="E10381" s="23" t="s">
        <v>39</v>
      </c>
    </row>
    <row r="10382" spans="1:5" ht="13.2" x14ac:dyDescent="0.25">
      <c r="A10382" s="23">
        <v>10381</v>
      </c>
      <c r="B10382" s="22" t="s">
        <v>6</v>
      </c>
      <c r="C10382" s="23" t="s">
        <v>14</v>
      </c>
      <c r="D10382" s="41">
        <v>2250</v>
      </c>
      <c r="E10382" s="23" t="s">
        <v>39</v>
      </c>
    </row>
    <row r="10383" spans="1:5" ht="13.2" x14ac:dyDescent="0.25">
      <c r="A10383" s="23">
        <v>10382</v>
      </c>
      <c r="B10383" s="22" t="s">
        <v>6</v>
      </c>
      <c r="C10383" s="23" t="s">
        <v>14</v>
      </c>
      <c r="D10383" s="41">
        <v>3750</v>
      </c>
      <c r="E10383" s="23" t="s">
        <v>39</v>
      </c>
    </row>
    <row r="10384" spans="1:5" ht="13.2" x14ac:dyDescent="0.25">
      <c r="A10384" s="23">
        <v>10383</v>
      </c>
      <c r="B10384" s="22" t="s">
        <v>6</v>
      </c>
      <c r="C10384" s="23" t="s">
        <v>14</v>
      </c>
      <c r="D10384" s="41">
        <v>13500</v>
      </c>
      <c r="E10384" s="23" t="s">
        <v>39</v>
      </c>
    </row>
    <row r="10385" spans="1:5" ht="13.2" x14ac:dyDescent="0.25">
      <c r="A10385" s="23">
        <v>10384</v>
      </c>
      <c r="B10385" s="22" t="s">
        <v>6</v>
      </c>
      <c r="C10385" s="23" t="s">
        <v>12</v>
      </c>
      <c r="D10385" s="41">
        <v>15000</v>
      </c>
      <c r="E10385" s="23" t="s">
        <v>39</v>
      </c>
    </row>
    <row r="10386" spans="1:5" ht="13.2" x14ac:dyDescent="0.25">
      <c r="A10386" s="23">
        <v>10385</v>
      </c>
      <c r="B10386" s="22" t="s">
        <v>6</v>
      </c>
      <c r="C10386" s="23" t="s">
        <v>10</v>
      </c>
      <c r="D10386" s="41">
        <v>5000</v>
      </c>
      <c r="E10386" s="23" t="s">
        <v>39</v>
      </c>
    </row>
    <row r="10387" spans="1:5" ht="13.2" x14ac:dyDescent="0.25">
      <c r="A10387" s="23">
        <v>10386</v>
      </c>
      <c r="B10387" s="22" t="s">
        <v>6</v>
      </c>
      <c r="C10387" s="23" t="s">
        <v>14</v>
      </c>
      <c r="D10387" s="41">
        <v>2500</v>
      </c>
      <c r="E10387" s="23" t="s">
        <v>39</v>
      </c>
    </row>
    <row r="10388" spans="1:5" ht="13.2" x14ac:dyDescent="0.25">
      <c r="A10388" s="23">
        <v>10387</v>
      </c>
      <c r="B10388" s="22" t="s">
        <v>6</v>
      </c>
      <c r="C10388" s="23" t="s">
        <v>10</v>
      </c>
      <c r="D10388" s="41">
        <v>11000</v>
      </c>
      <c r="E10388" s="23" t="s">
        <v>40</v>
      </c>
    </row>
    <row r="10389" spans="1:5" ht="13.2" x14ac:dyDescent="0.25">
      <c r="A10389" s="23">
        <v>10388</v>
      </c>
      <c r="B10389" s="22" t="s">
        <v>6</v>
      </c>
      <c r="C10389" s="23" t="s">
        <v>14</v>
      </c>
      <c r="D10389" s="41">
        <v>13500</v>
      </c>
      <c r="E10389" s="23" t="s">
        <v>40</v>
      </c>
    </row>
    <row r="10390" spans="1:5" ht="13.2" x14ac:dyDescent="0.25">
      <c r="A10390" s="23">
        <v>10389</v>
      </c>
      <c r="B10390" s="22" t="s">
        <v>6</v>
      </c>
      <c r="C10390" s="23" t="s">
        <v>14</v>
      </c>
      <c r="D10390" s="41">
        <v>1500</v>
      </c>
      <c r="E10390" s="23" t="s">
        <v>40</v>
      </c>
    </row>
    <row r="10391" spans="1:5" ht="13.2" x14ac:dyDescent="0.25">
      <c r="A10391" s="23">
        <v>10390</v>
      </c>
      <c r="B10391" s="22" t="s">
        <v>6</v>
      </c>
      <c r="C10391" s="23" t="s">
        <v>14</v>
      </c>
      <c r="D10391" s="41">
        <v>4600</v>
      </c>
      <c r="E10391" s="23" t="s">
        <v>40</v>
      </c>
    </row>
    <row r="10392" spans="1:5" ht="13.2" x14ac:dyDescent="0.25">
      <c r="A10392" s="23">
        <v>10391</v>
      </c>
      <c r="B10392" s="22" t="s">
        <v>6</v>
      </c>
      <c r="C10392" s="23" t="s">
        <v>14</v>
      </c>
      <c r="D10392" s="41">
        <v>7000</v>
      </c>
      <c r="E10392" s="23" t="s">
        <v>40</v>
      </c>
    </row>
    <row r="10393" spans="1:5" ht="13.2" x14ac:dyDescent="0.25">
      <c r="A10393" s="23">
        <v>10392</v>
      </c>
      <c r="B10393" s="22" t="s">
        <v>6</v>
      </c>
      <c r="C10393" s="23" t="s">
        <v>13</v>
      </c>
      <c r="D10393" s="41">
        <v>22500</v>
      </c>
      <c r="E10393" s="23" t="s">
        <v>40</v>
      </c>
    </row>
    <row r="10394" spans="1:5" ht="13.2" x14ac:dyDescent="0.25">
      <c r="A10394" s="23">
        <v>10393</v>
      </c>
      <c r="B10394" s="22" t="s">
        <v>6</v>
      </c>
      <c r="C10394" s="23" t="s">
        <v>13</v>
      </c>
      <c r="D10394" s="41">
        <v>7500</v>
      </c>
      <c r="E10394" s="23" t="s">
        <v>39</v>
      </c>
    </row>
    <row r="10395" spans="1:5" ht="13.2" x14ac:dyDescent="0.25">
      <c r="A10395" s="23">
        <v>10394</v>
      </c>
      <c r="B10395" s="22" t="s">
        <v>6</v>
      </c>
      <c r="C10395" s="23" t="s">
        <v>10</v>
      </c>
      <c r="D10395" s="41">
        <v>2500</v>
      </c>
      <c r="E10395" s="23" t="s">
        <v>39</v>
      </c>
    </row>
    <row r="10396" spans="1:5" ht="13.2" x14ac:dyDescent="0.25">
      <c r="A10396" s="23">
        <v>10395</v>
      </c>
      <c r="B10396" s="22" t="s">
        <v>6</v>
      </c>
      <c r="C10396" s="23" t="s">
        <v>13</v>
      </c>
      <c r="D10396" s="41">
        <v>11250</v>
      </c>
      <c r="E10396" s="23" t="s">
        <v>39</v>
      </c>
    </row>
    <row r="10397" spans="1:5" ht="13.2" x14ac:dyDescent="0.25">
      <c r="A10397" s="23">
        <v>10396</v>
      </c>
      <c r="B10397" s="22" t="s">
        <v>6</v>
      </c>
      <c r="C10397" s="23" t="s">
        <v>14</v>
      </c>
      <c r="D10397" s="41">
        <v>11500</v>
      </c>
      <c r="E10397" s="23" t="s">
        <v>39</v>
      </c>
    </row>
    <row r="10398" spans="1:5" ht="13.2" x14ac:dyDescent="0.25">
      <c r="A10398" s="23">
        <v>10397</v>
      </c>
      <c r="B10398" s="22" t="s">
        <v>6</v>
      </c>
      <c r="C10398" s="23" t="s">
        <v>14</v>
      </c>
      <c r="D10398" s="41">
        <v>2000</v>
      </c>
      <c r="E10398" s="23" t="s">
        <v>39</v>
      </c>
    </row>
    <row r="10399" spans="1:5" ht="13.2" x14ac:dyDescent="0.25">
      <c r="A10399" s="23">
        <v>10398</v>
      </c>
      <c r="B10399" s="22" t="s">
        <v>6</v>
      </c>
      <c r="C10399" s="23" t="s">
        <v>13</v>
      </c>
      <c r="D10399" s="41">
        <v>7500</v>
      </c>
      <c r="E10399" s="23" t="s">
        <v>39</v>
      </c>
    </row>
    <row r="10400" spans="1:5" ht="13.2" x14ac:dyDescent="0.25">
      <c r="A10400" s="23">
        <v>10399</v>
      </c>
      <c r="B10400" s="22" t="s">
        <v>6</v>
      </c>
      <c r="C10400" s="23" t="s">
        <v>13</v>
      </c>
      <c r="D10400" s="41">
        <v>7500</v>
      </c>
      <c r="E10400" s="23" t="s">
        <v>40</v>
      </c>
    </row>
    <row r="10401" spans="1:5" ht="13.2" x14ac:dyDescent="0.25">
      <c r="A10401" s="23">
        <v>10400</v>
      </c>
      <c r="B10401" s="22" t="s">
        <v>6</v>
      </c>
      <c r="C10401" s="23" t="s">
        <v>10</v>
      </c>
      <c r="D10401" s="41">
        <v>12500</v>
      </c>
      <c r="E10401" s="23" t="s">
        <v>39</v>
      </c>
    </row>
    <row r="10402" spans="1:5" ht="13.2" x14ac:dyDescent="0.25">
      <c r="A10402" s="23">
        <v>10401</v>
      </c>
      <c r="B10402" s="22" t="s">
        <v>6</v>
      </c>
      <c r="C10402" s="23" t="s">
        <v>10</v>
      </c>
      <c r="D10402" s="41">
        <v>5000</v>
      </c>
      <c r="E10402" s="23" t="s">
        <v>39</v>
      </c>
    </row>
    <row r="10403" spans="1:5" ht="13.2" x14ac:dyDescent="0.25">
      <c r="A10403" s="23">
        <v>10402</v>
      </c>
      <c r="B10403" s="22" t="s">
        <v>6</v>
      </c>
      <c r="C10403" s="23" t="s">
        <v>14</v>
      </c>
      <c r="D10403" s="41">
        <v>1000</v>
      </c>
      <c r="E10403" s="23" t="s">
        <v>39</v>
      </c>
    </row>
    <row r="10404" spans="1:5" ht="13.2" x14ac:dyDescent="0.25">
      <c r="A10404" s="23">
        <v>10403</v>
      </c>
      <c r="B10404" s="22" t="s">
        <v>6</v>
      </c>
      <c r="C10404" s="23" t="s">
        <v>11</v>
      </c>
      <c r="D10404" s="41">
        <v>7500</v>
      </c>
      <c r="E10404" s="23" t="s">
        <v>39</v>
      </c>
    </row>
    <row r="10405" spans="1:5" ht="13.2" x14ac:dyDescent="0.25">
      <c r="A10405" s="23">
        <v>10404</v>
      </c>
      <c r="B10405" s="22" t="s">
        <v>6</v>
      </c>
      <c r="C10405" s="23" t="s">
        <v>11</v>
      </c>
      <c r="D10405" s="41">
        <v>5000</v>
      </c>
      <c r="E10405" s="23" t="s">
        <v>39</v>
      </c>
    </row>
    <row r="10406" spans="1:5" ht="13.2" x14ac:dyDescent="0.25">
      <c r="A10406" s="23">
        <v>10405</v>
      </c>
      <c r="B10406" s="22" t="s">
        <v>6</v>
      </c>
      <c r="C10406" s="23" t="s">
        <v>10</v>
      </c>
      <c r="D10406" s="41">
        <v>7500</v>
      </c>
      <c r="E10406" s="23" t="s">
        <v>40</v>
      </c>
    </row>
    <row r="10407" spans="1:5" ht="13.2" x14ac:dyDescent="0.25">
      <c r="A10407" s="23">
        <v>10406</v>
      </c>
      <c r="B10407" s="22" t="s">
        <v>6</v>
      </c>
      <c r="C10407" s="23" t="s">
        <v>14</v>
      </c>
      <c r="D10407" s="41">
        <v>180000</v>
      </c>
      <c r="E10407" s="23" t="s">
        <v>40</v>
      </c>
    </row>
    <row r="10408" spans="1:5" ht="13.2" x14ac:dyDescent="0.25">
      <c r="A10408" s="23">
        <v>10407</v>
      </c>
      <c r="B10408" s="22" t="s">
        <v>6</v>
      </c>
      <c r="C10408" s="23" t="s">
        <v>14</v>
      </c>
      <c r="D10408" s="41">
        <v>7500</v>
      </c>
      <c r="E10408" s="23" t="s">
        <v>40</v>
      </c>
    </row>
    <row r="10409" spans="1:5" ht="13.2" x14ac:dyDescent="0.25">
      <c r="A10409" s="23">
        <v>10408</v>
      </c>
      <c r="B10409" s="22" t="s">
        <v>6</v>
      </c>
      <c r="C10409" s="23" t="s">
        <v>14</v>
      </c>
      <c r="D10409" s="41">
        <v>4750</v>
      </c>
      <c r="E10409" s="23" t="s">
        <v>40</v>
      </c>
    </row>
    <row r="10410" spans="1:5" ht="13.2" x14ac:dyDescent="0.25">
      <c r="A10410" s="23">
        <v>10409</v>
      </c>
      <c r="B10410" s="22" t="s">
        <v>6</v>
      </c>
      <c r="C10410" s="23" t="s">
        <v>14</v>
      </c>
      <c r="D10410" s="41">
        <v>1250</v>
      </c>
      <c r="E10410" s="23" t="s">
        <v>40</v>
      </c>
    </row>
    <row r="10411" spans="1:5" ht="13.2" x14ac:dyDescent="0.25">
      <c r="A10411" s="23">
        <v>10410</v>
      </c>
      <c r="B10411" s="22" t="s">
        <v>6</v>
      </c>
      <c r="C10411" s="23" t="s">
        <v>13</v>
      </c>
      <c r="D10411" s="41">
        <v>11250</v>
      </c>
      <c r="E10411" s="23" t="s">
        <v>40</v>
      </c>
    </row>
    <row r="10412" spans="1:5" ht="13.2" x14ac:dyDescent="0.25">
      <c r="A10412" s="23">
        <v>10411</v>
      </c>
      <c r="B10412" s="22" t="s">
        <v>6</v>
      </c>
      <c r="C10412" s="23" t="s">
        <v>10</v>
      </c>
      <c r="D10412" s="41">
        <v>10000</v>
      </c>
      <c r="E10412" s="23" t="s">
        <v>40</v>
      </c>
    </row>
    <row r="10413" spans="1:5" ht="13.2" x14ac:dyDescent="0.25">
      <c r="A10413" s="23">
        <v>10412</v>
      </c>
      <c r="B10413" s="22" t="s">
        <v>6</v>
      </c>
      <c r="C10413" s="23" t="s">
        <v>14</v>
      </c>
      <c r="D10413" s="41">
        <v>4750</v>
      </c>
      <c r="E10413" s="23" t="s">
        <v>39</v>
      </c>
    </row>
    <row r="10414" spans="1:5" ht="13.2" x14ac:dyDescent="0.25">
      <c r="A10414" s="23">
        <v>10413</v>
      </c>
      <c r="B10414" s="22" t="s">
        <v>6</v>
      </c>
      <c r="C10414" s="23" t="s">
        <v>10</v>
      </c>
      <c r="D10414" s="41">
        <v>2500</v>
      </c>
      <c r="E10414" s="23" t="s">
        <v>39</v>
      </c>
    </row>
    <row r="10415" spans="1:5" ht="13.2" x14ac:dyDescent="0.25">
      <c r="A10415" s="23">
        <v>10414</v>
      </c>
      <c r="B10415" s="22" t="s">
        <v>6</v>
      </c>
      <c r="C10415" s="23" t="s">
        <v>13</v>
      </c>
      <c r="D10415" s="41">
        <v>3750</v>
      </c>
      <c r="E10415" s="23" t="s">
        <v>39</v>
      </c>
    </row>
    <row r="10416" spans="1:5" ht="13.2" x14ac:dyDescent="0.25">
      <c r="A10416" s="23">
        <v>10415</v>
      </c>
      <c r="B10416" s="22" t="s">
        <v>6</v>
      </c>
      <c r="C10416" s="23" t="s">
        <v>12</v>
      </c>
      <c r="D10416" s="41">
        <v>8750</v>
      </c>
      <c r="E10416" s="23" t="s">
        <v>39</v>
      </c>
    </row>
    <row r="10417" spans="1:5" ht="13.2" x14ac:dyDescent="0.25">
      <c r="A10417" s="23">
        <v>10416</v>
      </c>
      <c r="B10417" s="22" t="s">
        <v>6</v>
      </c>
      <c r="C10417" s="23" t="s">
        <v>11</v>
      </c>
      <c r="D10417" s="41">
        <v>4500</v>
      </c>
      <c r="E10417" s="23" t="s">
        <v>39</v>
      </c>
    </row>
    <row r="10418" spans="1:5" ht="13.2" x14ac:dyDescent="0.25">
      <c r="A10418" s="23">
        <v>10417</v>
      </c>
      <c r="B10418" s="22" t="s">
        <v>6</v>
      </c>
      <c r="C10418" s="23" t="s">
        <v>10</v>
      </c>
      <c r="D10418" s="41">
        <v>5000</v>
      </c>
      <c r="E10418" s="23" t="s">
        <v>39</v>
      </c>
    </row>
    <row r="10419" spans="1:5" ht="13.2" x14ac:dyDescent="0.25">
      <c r="A10419" s="23">
        <v>10418</v>
      </c>
      <c r="B10419" s="22" t="s">
        <v>6</v>
      </c>
      <c r="C10419" s="23" t="s">
        <v>13</v>
      </c>
      <c r="D10419" s="41">
        <v>3750</v>
      </c>
      <c r="E10419" s="23" t="s">
        <v>39</v>
      </c>
    </row>
    <row r="10420" spans="1:5" ht="13.2" x14ac:dyDescent="0.25">
      <c r="A10420" s="23">
        <v>10419</v>
      </c>
      <c r="B10420" s="22" t="s">
        <v>6</v>
      </c>
      <c r="C10420" s="23" t="s">
        <v>12</v>
      </c>
      <c r="D10420" s="41">
        <v>8750</v>
      </c>
      <c r="E10420" s="23" t="s">
        <v>39</v>
      </c>
    </row>
    <row r="10421" spans="1:5" ht="13.2" x14ac:dyDescent="0.25">
      <c r="A10421" s="23">
        <v>10420</v>
      </c>
      <c r="B10421" s="22" t="s">
        <v>6</v>
      </c>
      <c r="C10421" s="23" t="s">
        <v>10</v>
      </c>
      <c r="D10421" s="41">
        <v>5000</v>
      </c>
      <c r="E10421" s="23" t="s">
        <v>39</v>
      </c>
    </row>
    <row r="10422" spans="1:5" ht="13.2" x14ac:dyDescent="0.25">
      <c r="A10422" s="23">
        <v>10421</v>
      </c>
      <c r="B10422" s="22" t="s">
        <v>6</v>
      </c>
      <c r="C10422" s="23" t="s">
        <v>14</v>
      </c>
      <c r="D10422" s="41">
        <v>1500</v>
      </c>
      <c r="E10422" s="23" t="s">
        <v>39</v>
      </c>
    </row>
    <row r="10423" spans="1:5" ht="13.2" x14ac:dyDescent="0.25">
      <c r="A10423" s="23">
        <v>10422</v>
      </c>
      <c r="B10423" s="22" t="s">
        <v>6</v>
      </c>
      <c r="C10423" s="23" t="s">
        <v>13</v>
      </c>
      <c r="D10423" s="41">
        <v>3750</v>
      </c>
      <c r="E10423" s="23" t="s">
        <v>39</v>
      </c>
    </row>
    <row r="10424" spans="1:5" ht="13.2" x14ac:dyDescent="0.25">
      <c r="A10424" s="23">
        <v>10423</v>
      </c>
      <c r="B10424" s="22" t="s">
        <v>6</v>
      </c>
      <c r="C10424" s="23" t="s">
        <v>12</v>
      </c>
      <c r="D10424" s="41">
        <v>8750</v>
      </c>
      <c r="E10424" s="23" t="s">
        <v>39</v>
      </c>
    </row>
    <row r="10425" spans="1:5" ht="13.2" x14ac:dyDescent="0.25">
      <c r="A10425" s="23">
        <v>10424</v>
      </c>
      <c r="B10425" s="22" t="s">
        <v>6</v>
      </c>
      <c r="C10425" s="23" t="s">
        <v>10</v>
      </c>
      <c r="D10425" s="41">
        <v>5000</v>
      </c>
      <c r="E10425" s="23" t="s">
        <v>39</v>
      </c>
    </row>
    <row r="10426" spans="1:5" ht="13.2" x14ac:dyDescent="0.25">
      <c r="A10426" s="23">
        <v>10425</v>
      </c>
      <c r="B10426" s="22" t="s">
        <v>6</v>
      </c>
      <c r="C10426" s="23" t="s">
        <v>10</v>
      </c>
      <c r="D10426" s="41">
        <v>5000</v>
      </c>
      <c r="E10426" s="23" t="s">
        <v>39</v>
      </c>
    </row>
    <row r="10427" spans="1:5" ht="13.2" x14ac:dyDescent="0.25">
      <c r="A10427" s="23">
        <v>10426</v>
      </c>
      <c r="B10427" s="22" t="s">
        <v>6</v>
      </c>
      <c r="C10427" s="23" t="s">
        <v>14</v>
      </c>
      <c r="D10427" s="41">
        <v>1750</v>
      </c>
      <c r="E10427" s="23" t="s">
        <v>39</v>
      </c>
    </row>
    <row r="10428" spans="1:5" ht="13.2" x14ac:dyDescent="0.25">
      <c r="A10428" s="23">
        <v>10427</v>
      </c>
      <c r="B10428" s="22" t="s">
        <v>6</v>
      </c>
      <c r="C10428" s="23" t="s">
        <v>10</v>
      </c>
      <c r="D10428" s="41">
        <v>11000</v>
      </c>
      <c r="E10428" s="23" t="s">
        <v>39</v>
      </c>
    </row>
    <row r="10429" spans="1:5" ht="13.2" x14ac:dyDescent="0.25">
      <c r="A10429" s="23">
        <v>10428</v>
      </c>
      <c r="B10429" s="22" t="s">
        <v>6</v>
      </c>
      <c r="C10429" s="23" t="s">
        <v>14</v>
      </c>
      <c r="D10429" s="41">
        <v>6250</v>
      </c>
      <c r="E10429" s="23" t="s">
        <v>39</v>
      </c>
    </row>
    <row r="10430" spans="1:5" ht="13.2" x14ac:dyDescent="0.25">
      <c r="A10430" s="23">
        <v>10429</v>
      </c>
      <c r="B10430" s="22" t="s">
        <v>6</v>
      </c>
      <c r="C10430" s="23" t="s">
        <v>14</v>
      </c>
      <c r="D10430" s="41">
        <v>8250</v>
      </c>
      <c r="E10430" s="23" t="s">
        <v>39</v>
      </c>
    </row>
    <row r="10431" spans="1:5" ht="13.2" x14ac:dyDescent="0.25">
      <c r="A10431" s="23">
        <v>10430</v>
      </c>
      <c r="B10431" s="22" t="s">
        <v>6</v>
      </c>
      <c r="C10431" s="23" t="s">
        <v>14</v>
      </c>
      <c r="D10431" s="41">
        <v>1250</v>
      </c>
      <c r="E10431" s="23" t="s">
        <v>39</v>
      </c>
    </row>
    <row r="10432" spans="1:5" ht="13.2" x14ac:dyDescent="0.25">
      <c r="A10432" s="23">
        <v>10431</v>
      </c>
      <c r="B10432" s="22" t="s">
        <v>6</v>
      </c>
      <c r="C10432" s="23" t="s">
        <v>14</v>
      </c>
      <c r="D10432" s="41">
        <v>2500</v>
      </c>
      <c r="E10432" s="23" t="s">
        <v>39</v>
      </c>
    </row>
    <row r="10433" spans="1:5" ht="13.2" x14ac:dyDescent="0.25">
      <c r="A10433" s="23">
        <v>10432</v>
      </c>
      <c r="B10433" s="22" t="s">
        <v>6</v>
      </c>
      <c r="C10433" s="23" t="s">
        <v>14</v>
      </c>
      <c r="D10433" s="41">
        <v>10500</v>
      </c>
      <c r="E10433" s="23" t="s">
        <v>39</v>
      </c>
    </row>
    <row r="10434" spans="1:5" ht="13.2" x14ac:dyDescent="0.25">
      <c r="A10434" s="23">
        <v>10433</v>
      </c>
      <c r="B10434" s="22" t="s">
        <v>6</v>
      </c>
      <c r="C10434" s="23" t="s">
        <v>14</v>
      </c>
      <c r="D10434" s="41">
        <v>7500</v>
      </c>
      <c r="E10434" s="23" t="s">
        <v>39</v>
      </c>
    </row>
    <row r="10435" spans="1:5" ht="13.2" x14ac:dyDescent="0.25">
      <c r="A10435" s="23">
        <v>10434</v>
      </c>
      <c r="B10435" s="22" t="s">
        <v>6</v>
      </c>
      <c r="C10435" s="23" t="s">
        <v>14</v>
      </c>
      <c r="D10435" s="41">
        <v>500</v>
      </c>
      <c r="E10435" s="23" t="s">
        <v>39</v>
      </c>
    </row>
    <row r="10436" spans="1:5" ht="13.2" x14ac:dyDescent="0.25">
      <c r="A10436" s="23">
        <v>10435</v>
      </c>
      <c r="B10436" s="22" t="s">
        <v>6</v>
      </c>
      <c r="C10436" s="23" t="s">
        <v>14</v>
      </c>
      <c r="D10436" s="41">
        <v>500</v>
      </c>
      <c r="E10436" s="23" t="s">
        <v>39</v>
      </c>
    </row>
    <row r="10437" spans="1:5" ht="13.2" x14ac:dyDescent="0.25">
      <c r="A10437" s="23">
        <v>10436</v>
      </c>
      <c r="B10437" s="22" t="s">
        <v>6</v>
      </c>
      <c r="C10437" s="23" t="s">
        <v>14</v>
      </c>
      <c r="D10437" s="41">
        <v>4500</v>
      </c>
      <c r="E10437" s="23" t="s">
        <v>39</v>
      </c>
    </row>
    <row r="10438" spans="1:5" ht="13.2" x14ac:dyDescent="0.25">
      <c r="A10438" s="23">
        <v>10437</v>
      </c>
      <c r="B10438" s="22" t="s">
        <v>6</v>
      </c>
      <c r="C10438" s="23" t="s">
        <v>10</v>
      </c>
      <c r="D10438" s="41">
        <v>5000</v>
      </c>
      <c r="E10438" s="23" t="s">
        <v>39</v>
      </c>
    </row>
    <row r="10439" spans="1:5" ht="13.2" x14ac:dyDescent="0.25">
      <c r="A10439" s="23">
        <v>10438</v>
      </c>
      <c r="B10439" s="22" t="s">
        <v>6</v>
      </c>
      <c r="C10439" s="23" t="s">
        <v>14</v>
      </c>
      <c r="D10439" s="41">
        <v>6250</v>
      </c>
      <c r="E10439" s="23" t="s">
        <v>39</v>
      </c>
    </row>
    <row r="10440" spans="1:5" ht="13.2" x14ac:dyDescent="0.25">
      <c r="A10440" s="23">
        <v>10439</v>
      </c>
      <c r="B10440" s="22" t="s">
        <v>6</v>
      </c>
      <c r="C10440" s="23" t="s">
        <v>10</v>
      </c>
      <c r="D10440" s="41">
        <v>7500</v>
      </c>
      <c r="E10440" s="23" t="s">
        <v>39</v>
      </c>
    </row>
    <row r="10441" spans="1:5" ht="13.2" x14ac:dyDescent="0.25">
      <c r="A10441" s="23">
        <v>10440</v>
      </c>
      <c r="B10441" s="22" t="s">
        <v>6</v>
      </c>
      <c r="C10441" s="23" t="s">
        <v>14</v>
      </c>
      <c r="D10441" s="41">
        <v>1000</v>
      </c>
      <c r="E10441" s="23" t="s">
        <v>39</v>
      </c>
    </row>
    <row r="10442" spans="1:5" ht="13.2" x14ac:dyDescent="0.25">
      <c r="A10442" s="23">
        <v>10441</v>
      </c>
      <c r="B10442" s="22" t="s">
        <v>6</v>
      </c>
      <c r="C10442" s="23" t="s">
        <v>14</v>
      </c>
      <c r="D10442" s="41">
        <v>65000</v>
      </c>
      <c r="E10442" s="23" t="s">
        <v>39</v>
      </c>
    </row>
    <row r="10443" spans="1:5" ht="13.2" x14ac:dyDescent="0.25">
      <c r="A10443" s="23">
        <v>10442</v>
      </c>
      <c r="B10443" s="22" t="s">
        <v>6</v>
      </c>
      <c r="C10443" s="23" t="s">
        <v>12</v>
      </c>
      <c r="D10443" s="41">
        <v>7500</v>
      </c>
      <c r="E10443" s="23" t="s">
        <v>39</v>
      </c>
    </row>
    <row r="10444" spans="1:5" ht="13.2" x14ac:dyDescent="0.25">
      <c r="A10444" s="23">
        <v>10443</v>
      </c>
      <c r="B10444" s="22" t="s">
        <v>6</v>
      </c>
      <c r="C10444" s="23" t="s">
        <v>13</v>
      </c>
      <c r="D10444" s="41">
        <v>7500</v>
      </c>
      <c r="E10444" s="23" t="s">
        <v>39</v>
      </c>
    </row>
    <row r="10445" spans="1:5" ht="13.2" x14ac:dyDescent="0.25">
      <c r="A10445" s="23">
        <v>10444</v>
      </c>
      <c r="B10445" s="22" t="s">
        <v>6</v>
      </c>
      <c r="C10445" s="23" t="s">
        <v>12</v>
      </c>
      <c r="D10445" s="41">
        <v>10000</v>
      </c>
      <c r="E10445" s="23" t="s">
        <v>39</v>
      </c>
    </row>
    <row r="10446" spans="1:5" ht="13.2" x14ac:dyDescent="0.25">
      <c r="A10446" s="23">
        <v>10445</v>
      </c>
      <c r="B10446" s="22" t="s">
        <v>6</v>
      </c>
      <c r="C10446" s="23" t="s">
        <v>11</v>
      </c>
      <c r="D10446" s="41">
        <v>10000</v>
      </c>
      <c r="E10446" s="23" t="s">
        <v>39</v>
      </c>
    </row>
    <row r="10447" spans="1:5" ht="13.2" x14ac:dyDescent="0.25">
      <c r="A10447" s="23">
        <v>10446</v>
      </c>
      <c r="B10447" s="22" t="s">
        <v>6</v>
      </c>
      <c r="C10447" s="23" t="s">
        <v>11</v>
      </c>
      <c r="D10447" s="41">
        <v>4750</v>
      </c>
      <c r="E10447" s="23" t="s">
        <v>39</v>
      </c>
    </row>
    <row r="10448" spans="1:5" ht="13.2" x14ac:dyDescent="0.25">
      <c r="A10448" s="23">
        <v>10447</v>
      </c>
      <c r="B10448" s="22" t="s">
        <v>6</v>
      </c>
      <c r="C10448" s="23" t="s">
        <v>13</v>
      </c>
      <c r="D10448" s="41">
        <v>7500</v>
      </c>
      <c r="E10448" s="23" t="s">
        <v>40</v>
      </c>
    </row>
    <row r="10449" spans="1:5" ht="13.2" x14ac:dyDescent="0.25">
      <c r="A10449" s="23">
        <v>10448</v>
      </c>
      <c r="B10449" s="22" t="s">
        <v>6</v>
      </c>
      <c r="C10449" s="23" t="s">
        <v>13</v>
      </c>
      <c r="D10449" s="41">
        <v>3750</v>
      </c>
      <c r="E10449" s="23" t="s">
        <v>39</v>
      </c>
    </row>
    <row r="10450" spans="1:5" ht="13.2" x14ac:dyDescent="0.25">
      <c r="A10450" s="23">
        <v>10449</v>
      </c>
      <c r="B10450" s="22" t="s">
        <v>6</v>
      </c>
      <c r="C10450" s="23" t="s">
        <v>13</v>
      </c>
      <c r="D10450" s="41">
        <v>11250</v>
      </c>
      <c r="E10450" s="23" t="s">
        <v>40</v>
      </c>
    </row>
    <row r="10451" spans="1:5" ht="13.2" x14ac:dyDescent="0.25">
      <c r="A10451" s="23">
        <v>10450</v>
      </c>
      <c r="B10451" s="22" t="s">
        <v>6</v>
      </c>
      <c r="C10451" s="23" t="s">
        <v>10</v>
      </c>
      <c r="D10451" s="41">
        <v>5000</v>
      </c>
      <c r="E10451" s="23" t="s">
        <v>39</v>
      </c>
    </row>
    <row r="10452" spans="1:5" ht="13.2" x14ac:dyDescent="0.25">
      <c r="A10452" s="23">
        <v>10451</v>
      </c>
      <c r="B10452" s="22" t="s">
        <v>6</v>
      </c>
      <c r="C10452" s="23" t="s">
        <v>14</v>
      </c>
      <c r="D10452" s="41">
        <v>3250</v>
      </c>
      <c r="E10452" s="23" t="s">
        <v>39</v>
      </c>
    </row>
    <row r="10453" spans="1:5" ht="13.2" x14ac:dyDescent="0.25">
      <c r="A10453" s="23">
        <v>10452</v>
      </c>
      <c r="B10453" s="22" t="s">
        <v>6</v>
      </c>
      <c r="C10453" s="23" t="s">
        <v>14</v>
      </c>
      <c r="D10453" s="41">
        <v>2750</v>
      </c>
      <c r="E10453" s="23" t="s">
        <v>39</v>
      </c>
    </row>
    <row r="10454" spans="1:5" ht="13.2" x14ac:dyDescent="0.25">
      <c r="A10454" s="23">
        <v>10453</v>
      </c>
      <c r="B10454" s="22" t="s">
        <v>6</v>
      </c>
      <c r="C10454" s="23" t="s">
        <v>13</v>
      </c>
      <c r="D10454" s="41">
        <v>11250</v>
      </c>
      <c r="E10454" s="23" t="s">
        <v>39</v>
      </c>
    </row>
    <row r="10455" spans="1:5" ht="13.2" x14ac:dyDescent="0.25">
      <c r="A10455" s="23">
        <v>10454</v>
      </c>
      <c r="B10455" s="22" t="s">
        <v>6</v>
      </c>
      <c r="C10455" s="23" t="s">
        <v>10</v>
      </c>
      <c r="D10455" s="41">
        <v>5000</v>
      </c>
      <c r="E10455" s="23" t="s">
        <v>40</v>
      </c>
    </row>
    <row r="10456" spans="1:5" ht="13.2" x14ac:dyDescent="0.25">
      <c r="A10456" s="23">
        <v>10455</v>
      </c>
      <c r="B10456" s="22" t="s">
        <v>6</v>
      </c>
      <c r="C10456" s="23" t="s">
        <v>14</v>
      </c>
      <c r="D10456" s="41">
        <v>7750</v>
      </c>
      <c r="E10456" s="23" t="s">
        <v>40</v>
      </c>
    </row>
    <row r="10457" spans="1:5" ht="13.2" x14ac:dyDescent="0.25">
      <c r="A10457" s="23">
        <v>10456</v>
      </c>
      <c r="B10457" s="22" t="s">
        <v>6</v>
      </c>
      <c r="C10457" s="23" t="s">
        <v>13</v>
      </c>
      <c r="D10457" s="41">
        <v>3750</v>
      </c>
      <c r="E10457" s="23" t="s">
        <v>40</v>
      </c>
    </row>
    <row r="10458" spans="1:5" ht="13.2" x14ac:dyDescent="0.25">
      <c r="A10458" s="23">
        <v>10457</v>
      </c>
      <c r="B10458" s="22" t="s">
        <v>6</v>
      </c>
      <c r="C10458" s="23" t="s">
        <v>10</v>
      </c>
      <c r="D10458" s="41">
        <v>5000</v>
      </c>
      <c r="E10458" s="23" t="s">
        <v>40</v>
      </c>
    </row>
    <row r="10459" spans="1:5" ht="13.2" x14ac:dyDescent="0.25">
      <c r="A10459" s="23">
        <v>10458</v>
      </c>
      <c r="B10459" s="22" t="s">
        <v>6</v>
      </c>
      <c r="C10459" s="23" t="s">
        <v>14</v>
      </c>
      <c r="D10459" s="41">
        <v>8250</v>
      </c>
      <c r="E10459" s="23" t="s">
        <v>40</v>
      </c>
    </row>
    <row r="10460" spans="1:5" ht="13.2" x14ac:dyDescent="0.25">
      <c r="A10460" s="23">
        <v>10459</v>
      </c>
      <c r="B10460" s="22" t="s">
        <v>6</v>
      </c>
      <c r="C10460" s="23" t="s">
        <v>13</v>
      </c>
      <c r="D10460" s="41">
        <v>3750</v>
      </c>
      <c r="E10460" s="23" t="s">
        <v>40</v>
      </c>
    </row>
    <row r="10461" spans="1:5" ht="13.2" x14ac:dyDescent="0.25">
      <c r="A10461" s="23">
        <v>10460</v>
      </c>
      <c r="B10461" s="22" t="s">
        <v>6</v>
      </c>
      <c r="C10461" s="23" t="s">
        <v>10</v>
      </c>
      <c r="D10461" s="41">
        <v>5000</v>
      </c>
      <c r="E10461" s="23" t="s">
        <v>40</v>
      </c>
    </row>
    <row r="10462" spans="1:5" ht="13.2" x14ac:dyDescent="0.25">
      <c r="A10462" s="23">
        <v>10461</v>
      </c>
      <c r="B10462" s="22" t="s">
        <v>6</v>
      </c>
      <c r="C10462" s="23" t="s">
        <v>14</v>
      </c>
      <c r="D10462" s="41">
        <v>2500</v>
      </c>
      <c r="E10462" s="23" t="s">
        <v>40</v>
      </c>
    </row>
    <row r="10463" spans="1:5" ht="13.2" x14ac:dyDescent="0.25">
      <c r="A10463" s="23">
        <v>10462</v>
      </c>
      <c r="B10463" s="22" t="s">
        <v>6</v>
      </c>
      <c r="C10463" s="23" t="s">
        <v>13</v>
      </c>
      <c r="D10463" s="41">
        <v>17500</v>
      </c>
      <c r="E10463" s="23" t="s">
        <v>40</v>
      </c>
    </row>
    <row r="10464" spans="1:5" ht="13.2" x14ac:dyDescent="0.25">
      <c r="A10464" s="23">
        <v>10463</v>
      </c>
      <c r="B10464" s="22" t="s">
        <v>6</v>
      </c>
      <c r="C10464" s="23" t="s">
        <v>14</v>
      </c>
      <c r="D10464" s="41">
        <v>11500</v>
      </c>
      <c r="E10464" s="23" t="s">
        <v>40</v>
      </c>
    </row>
    <row r="10465" spans="1:5" ht="13.2" x14ac:dyDescent="0.25">
      <c r="A10465" s="23">
        <v>10464</v>
      </c>
      <c r="B10465" s="22" t="s">
        <v>6</v>
      </c>
      <c r="C10465" s="23" t="s">
        <v>10</v>
      </c>
      <c r="D10465" s="41">
        <v>17500</v>
      </c>
      <c r="E10465" s="23" t="s">
        <v>40</v>
      </c>
    </row>
    <row r="10466" spans="1:5" ht="13.2" x14ac:dyDescent="0.25">
      <c r="A10466" s="23">
        <v>10465</v>
      </c>
      <c r="B10466" s="22" t="s">
        <v>6</v>
      </c>
      <c r="C10466" s="23" t="s">
        <v>14</v>
      </c>
      <c r="D10466" s="41">
        <v>2000</v>
      </c>
      <c r="E10466" s="23" t="s">
        <v>40</v>
      </c>
    </row>
    <row r="10467" spans="1:5" ht="13.2" x14ac:dyDescent="0.25">
      <c r="A10467" s="23">
        <v>10466</v>
      </c>
      <c r="B10467" s="22" t="s">
        <v>6</v>
      </c>
      <c r="C10467" s="23" t="s">
        <v>14</v>
      </c>
      <c r="D10467" s="41">
        <v>7500</v>
      </c>
      <c r="E10467" s="23" t="s">
        <v>40</v>
      </c>
    </row>
    <row r="10468" spans="1:5" ht="13.2" x14ac:dyDescent="0.25">
      <c r="A10468" s="23">
        <v>10467</v>
      </c>
      <c r="B10468" s="22" t="s">
        <v>6</v>
      </c>
      <c r="C10468" s="23" t="s">
        <v>14</v>
      </c>
      <c r="D10468" s="41">
        <v>2750</v>
      </c>
      <c r="E10468" s="23" t="s">
        <v>40</v>
      </c>
    </row>
    <row r="10469" spans="1:5" ht="13.2" x14ac:dyDescent="0.25">
      <c r="A10469" s="23">
        <v>10468</v>
      </c>
      <c r="B10469" s="22" t="s">
        <v>6</v>
      </c>
      <c r="C10469" s="23" t="s">
        <v>14</v>
      </c>
      <c r="D10469" s="41">
        <v>9750</v>
      </c>
      <c r="E10469" s="23" t="s">
        <v>40</v>
      </c>
    </row>
    <row r="10470" spans="1:5" ht="13.2" x14ac:dyDescent="0.25">
      <c r="A10470" s="23">
        <v>10469</v>
      </c>
      <c r="B10470" s="22" t="s">
        <v>6</v>
      </c>
      <c r="C10470" s="23" t="s">
        <v>14</v>
      </c>
      <c r="D10470" s="41">
        <v>7500</v>
      </c>
      <c r="E10470" s="23" t="s">
        <v>40</v>
      </c>
    </row>
    <row r="10471" spans="1:5" ht="13.2" x14ac:dyDescent="0.25">
      <c r="A10471" s="23">
        <v>10470</v>
      </c>
      <c r="B10471" s="22" t="s">
        <v>6</v>
      </c>
      <c r="C10471" s="23" t="s">
        <v>14</v>
      </c>
      <c r="D10471" s="41">
        <v>9750</v>
      </c>
      <c r="E10471" s="23" t="s">
        <v>40</v>
      </c>
    </row>
    <row r="10472" spans="1:5" ht="13.2" x14ac:dyDescent="0.25">
      <c r="A10472" s="23">
        <v>10471</v>
      </c>
      <c r="B10472" s="22" t="s">
        <v>6</v>
      </c>
      <c r="C10472" s="23" t="s">
        <v>14</v>
      </c>
      <c r="D10472" s="41">
        <v>5500</v>
      </c>
      <c r="E10472" s="23" t="s">
        <v>40</v>
      </c>
    </row>
    <row r="10473" spans="1:5" ht="13.2" x14ac:dyDescent="0.25">
      <c r="A10473" s="23">
        <v>10472</v>
      </c>
      <c r="B10473" s="22" t="s">
        <v>6</v>
      </c>
      <c r="C10473" s="23" t="s">
        <v>14</v>
      </c>
      <c r="D10473" s="41">
        <v>4000</v>
      </c>
      <c r="E10473" s="23" t="s">
        <v>40</v>
      </c>
    </row>
    <row r="10474" spans="1:5" ht="13.2" x14ac:dyDescent="0.25">
      <c r="A10474" s="23">
        <v>10473</v>
      </c>
      <c r="B10474" s="22" t="s">
        <v>6</v>
      </c>
      <c r="C10474" s="23" t="s">
        <v>14</v>
      </c>
      <c r="D10474" s="41">
        <v>6000</v>
      </c>
      <c r="E10474" s="23" t="s">
        <v>40</v>
      </c>
    </row>
    <row r="10475" spans="1:5" ht="13.2" x14ac:dyDescent="0.25">
      <c r="A10475" s="23">
        <v>10474</v>
      </c>
      <c r="B10475" s="22" t="s">
        <v>6</v>
      </c>
      <c r="C10475" s="23" t="s">
        <v>14</v>
      </c>
      <c r="D10475" s="41">
        <v>2500</v>
      </c>
      <c r="E10475" s="23" t="s">
        <v>40</v>
      </c>
    </row>
    <row r="10476" spans="1:5" ht="13.2" x14ac:dyDescent="0.25">
      <c r="A10476" s="23">
        <v>10475</v>
      </c>
      <c r="B10476" s="22" t="s">
        <v>6</v>
      </c>
      <c r="C10476" s="23" t="s">
        <v>14</v>
      </c>
      <c r="D10476" s="41">
        <v>10500</v>
      </c>
      <c r="E10476" s="23" t="s">
        <v>40</v>
      </c>
    </row>
    <row r="10477" spans="1:5" ht="13.2" x14ac:dyDescent="0.25">
      <c r="A10477" s="23">
        <v>10476</v>
      </c>
      <c r="B10477" s="22" t="s">
        <v>6</v>
      </c>
      <c r="C10477" s="23" t="s">
        <v>14</v>
      </c>
      <c r="D10477" s="41">
        <v>500</v>
      </c>
      <c r="E10477" s="23" t="s">
        <v>40</v>
      </c>
    </row>
    <row r="10478" spans="1:5" ht="13.2" x14ac:dyDescent="0.25">
      <c r="A10478" s="23">
        <v>10477</v>
      </c>
      <c r="B10478" s="22" t="s">
        <v>6</v>
      </c>
      <c r="C10478" s="23" t="s">
        <v>14</v>
      </c>
      <c r="D10478" s="41">
        <v>750</v>
      </c>
      <c r="E10478" s="23" t="s">
        <v>40</v>
      </c>
    </row>
    <row r="10479" spans="1:5" ht="13.2" x14ac:dyDescent="0.25">
      <c r="A10479" s="23">
        <v>10478</v>
      </c>
      <c r="B10479" s="22" t="s">
        <v>6</v>
      </c>
      <c r="C10479" s="23" t="s">
        <v>14</v>
      </c>
      <c r="D10479" s="41">
        <v>1750</v>
      </c>
      <c r="E10479" s="23" t="s">
        <v>40</v>
      </c>
    </row>
    <row r="10480" spans="1:5" ht="13.2" x14ac:dyDescent="0.25">
      <c r="A10480" s="23">
        <v>10479</v>
      </c>
      <c r="B10480" s="22" t="s">
        <v>6</v>
      </c>
      <c r="C10480" s="23" t="s">
        <v>14</v>
      </c>
      <c r="D10480" s="41">
        <v>2750</v>
      </c>
      <c r="E10480" s="23" t="s">
        <v>40</v>
      </c>
    </row>
    <row r="10481" spans="1:5" ht="13.2" x14ac:dyDescent="0.25">
      <c r="A10481" s="23">
        <v>10480</v>
      </c>
      <c r="B10481" s="22" t="s">
        <v>6</v>
      </c>
      <c r="C10481" s="23" t="s">
        <v>14</v>
      </c>
      <c r="D10481" s="41">
        <v>2500</v>
      </c>
      <c r="E10481" s="23" t="s">
        <v>40</v>
      </c>
    </row>
    <row r="10482" spans="1:5" ht="13.2" x14ac:dyDescent="0.25">
      <c r="A10482" s="23">
        <v>10481</v>
      </c>
      <c r="B10482" s="22" t="s">
        <v>6</v>
      </c>
      <c r="C10482" s="23" t="s">
        <v>14</v>
      </c>
      <c r="D10482" s="41">
        <v>3000</v>
      </c>
      <c r="E10482" s="23" t="s">
        <v>40</v>
      </c>
    </row>
    <row r="10483" spans="1:5" ht="13.2" x14ac:dyDescent="0.25">
      <c r="A10483" s="23">
        <v>10482</v>
      </c>
      <c r="B10483" s="22" t="s">
        <v>6</v>
      </c>
      <c r="C10483" s="23" t="s">
        <v>14</v>
      </c>
      <c r="D10483" s="41">
        <v>2750</v>
      </c>
      <c r="E10483" s="23" t="s">
        <v>40</v>
      </c>
    </row>
    <row r="10484" spans="1:5" ht="13.2" x14ac:dyDescent="0.25">
      <c r="A10484" s="23">
        <v>10483</v>
      </c>
      <c r="B10484" s="22" t="s">
        <v>6</v>
      </c>
      <c r="C10484" s="23" t="s">
        <v>10</v>
      </c>
      <c r="D10484" s="41">
        <v>5000</v>
      </c>
      <c r="E10484" s="23" t="s">
        <v>39</v>
      </c>
    </row>
    <row r="10485" spans="1:5" ht="13.2" x14ac:dyDescent="0.25">
      <c r="A10485" s="23">
        <v>10484</v>
      </c>
      <c r="B10485" s="22" t="s">
        <v>6</v>
      </c>
      <c r="C10485" s="23" t="s">
        <v>14</v>
      </c>
      <c r="D10485" s="41">
        <v>4750</v>
      </c>
      <c r="E10485" s="23" t="s">
        <v>39</v>
      </c>
    </row>
    <row r="10486" spans="1:5" ht="13.2" x14ac:dyDescent="0.25">
      <c r="A10486" s="23">
        <v>10485</v>
      </c>
      <c r="B10486" s="22" t="s">
        <v>6</v>
      </c>
      <c r="C10486" s="23" t="s">
        <v>13</v>
      </c>
      <c r="D10486" s="41">
        <v>3750</v>
      </c>
      <c r="E10486" s="23" t="s">
        <v>39</v>
      </c>
    </row>
    <row r="10487" spans="1:5" ht="13.2" x14ac:dyDescent="0.25">
      <c r="A10487" s="23">
        <v>10486</v>
      </c>
      <c r="B10487" s="22" t="s">
        <v>6</v>
      </c>
      <c r="C10487" s="23" t="s">
        <v>10</v>
      </c>
      <c r="D10487" s="41">
        <v>5000</v>
      </c>
      <c r="E10487" s="23" t="s">
        <v>40</v>
      </c>
    </row>
    <row r="10488" spans="1:5" ht="13.2" x14ac:dyDescent="0.25">
      <c r="A10488" s="23">
        <v>10487</v>
      </c>
      <c r="B10488" s="22" t="s">
        <v>6</v>
      </c>
      <c r="C10488" s="23" t="s">
        <v>14</v>
      </c>
      <c r="D10488" s="41">
        <v>1750</v>
      </c>
      <c r="E10488" s="23" t="s">
        <v>40</v>
      </c>
    </row>
    <row r="10489" spans="1:5" ht="13.2" x14ac:dyDescent="0.25">
      <c r="A10489" s="23">
        <v>10488</v>
      </c>
      <c r="B10489" s="22" t="s">
        <v>6</v>
      </c>
      <c r="C10489" s="23" t="s">
        <v>13</v>
      </c>
      <c r="D10489" s="41">
        <v>3750</v>
      </c>
      <c r="E10489" s="23" t="s">
        <v>40</v>
      </c>
    </row>
    <row r="10490" spans="1:5" ht="13.2" x14ac:dyDescent="0.25">
      <c r="A10490" s="23">
        <v>10489</v>
      </c>
      <c r="B10490" s="22" t="s">
        <v>6</v>
      </c>
      <c r="C10490" s="23" t="s">
        <v>10</v>
      </c>
      <c r="D10490" s="41">
        <v>5000</v>
      </c>
      <c r="E10490" s="23" t="s">
        <v>40</v>
      </c>
    </row>
    <row r="10491" spans="1:5" ht="13.2" x14ac:dyDescent="0.25">
      <c r="A10491" s="23">
        <v>10490</v>
      </c>
      <c r="B10491" s="22" t="s">
        <v>6</v>
      </c>
      <c r="C10491" s="23" t="s">
        <v>14</v>
      </c>
      <c r="D10491" s="41">
        <v>4250</v>
      </c>
      <c r="E10491" s="23" t="s">
        <v>40</v>
      </c>
    </row>
    <row r="10492" spans="1:5" ht="13.2" x14ac:dyDescent="0.25">
      <c r="A10492" s="23">
        <v>10491</v>
      </c>
      <c r="B10492" s="22" t="s">
        <v>6</v>
      </c>
      <c r="C10492" s="23" t="s">
        <v>13</v>
      </c>
      <c r="D10492" s="41">
        <v>7500</v>
      </c>
      <c r="E10492" s="23" t="s">
        <v>40</v>
      </c>
    </row>
    <row r="10493" spans="1:5" ht="13.2" x14ac:dyDescent="0.25">
      <c r="A10493" s="23">
        <v>10492</v>
      </c>
      <c r="B10493" s="22" t="s">
        <v>6</v>
      </c>
      <c r="C10493" s="23" t="s">
        <v>10</v>
      </c>
      <c r="D10493" s="41">
        <v>7500</v>
      </c>
      <c r="E10493" s="23" t="s">
        <v>39</v>
      </c>
    </row>
    <row r="10494" spans="1:5" ht="13.2" x14ac:dyDescent="0.25">
      <c r="A10494" s="23">
        <v>10493</v>
      </c>
      <c r="B10494" s="22" t="s">
        <v>6</v>
      </c>
      <c r="C10494" s="23" t="s">
        <v>14</v>
      </c>
      <c r="D10494" s="41">
        <v>5500</v>
      </c>
      <c r="E10494" s="23" t="s">
        <v>39</v>
      </c>
    </row>
    <row r="10495" spans="1:5" ht="13.2" x14ac:dyDescent="0.25">
      <c r="A10495" s="23">
        <v>10494</v>
      </c>
      <c r="B10495" s="22" t="s">
        <v>6</v>
      </c>
      <c r="C10495" s="23" t="s">
        <v>14</v>
      </c>
      <c r="D10495" s="41">
        <v>500</v>
      </c>
      <c r="E10495" s="23" t="s">
        <v>39</v>
      </c>
    </row>
    <row r="10496" spans="1:5" ht="13.2" x14ac:dyDescent="0.25">
      <c r="A10496" s="23">
        <v>10495</v>
      </c>
      <c r="B10496" s="22" t="s">
        <v>6</v>
      </c>
      <c r="C10496" s="23" t="s">
        <v>10</v>
      </c>
      <c r="D10496" s="41">
        <v>2500</v>
      </c>
      <c r="E10496" s="23" t="s">
        <v>40</v>
      </c>
    </row>
    <row r="10497" spans="1:5" ht="13.2" x14ac:dyDescent="0.25">
      <c r="A10497" s="23">
        <v>10496</v>
      </c>
      <c r="B10497" s="22" t="s">
        <v>6</v>
      </c>
      <c r="C10497" s="23" t="s">
        <v>10</v>
      </c>
      <c r="D10497" s="41">
        <v>5000</v>
      </c>
      <c r="E10497" s="23" t="s">
        <v>39</v>
      </c>
    </row>
    <row r="10498" spans="1:5" ht="13.2" x14ac:dyDescent="0.25">
      <c r="A10498" s="23">
        <v>10497</v>
      </c>
      <c r="B10498" s="22" t="s">
        <v>6</v>
      </c>
      <c r="C10498" s="23" t="s">
        <v>14</v>
      </c>
      <c r="D10498" s="41">
        <v>7500</v>
      </c>
      <c r="E10498" s="23" t="s">
        <v>39</v>
      </c>
    </row>
    <row r="10499" spans="1:5" ht="13.2" x14ac:dyDescent="0.25">
      <c r="A10499" s="23">
        <v>10498</v>
      </c>
      <c r="B10499" s="22" t="s">
        <v>6</v>
      </c>
      <c r="C10499" s="23" t="s">
        <v>10</v>
      </c>
      <c r="D10499" s="41">
        <v>5000</v>
      </c>
      <c r="E10499" s="23" t="s">
        <v>39</v>
      </c>
    </row>
    <row r="10500" spans="1:5" ht="13.2" x14ac:dyDescent="0.25">
      <c r="A10500" s="23">
        <v>10499</v>
      </c>
      <c r="B10500" s="22" t="s">
        <v>6</v>
      </c>
      <c r="C10500" s="23" t="s">
        <v>14</v>
      </c>
      <c r="D10500" s="41">
        <v>2750</v>
      </c>
      <c r="E10500" s="23" t="s">
        <v>39</v>
      </c>
    </row>
    <row r="10501" spans="1:5" ht="13.2" x14ac:dyDescent="0.25">
      <c r="A10501" s="23">
        <v>10500</v>
      </c>
      <c r="B10501" s="22" t="s">
        <v>6</v>
      </c>
      <c r="C10501" s="23" t="s">
        <v>10</v>
      </c>
      <c r="D10501" s="41">
        <v>5000</v>
      </c>
      <c r="E10501" s="23" t="s">
        <v>39</v>
      </c>
    </row>
    <row r="10502" spans="1:5" ht="13.2" x14ac:dyDescent="0.25">
      <c r="A10502" s="23">
        <v>10501</v>
      </c>
      <c r="B10502" s="22" t="s">
        <v>6</v>
      </c>
      <c r="C10502" s="23" t="s">
        <v>14</v>
      </c>
      <c r="D10502" s="41">
        <v>2500</v>
      </c>
      <c r="E10502" s="23" t="s">
        <v>39</v>
      </c>
    </row>
    <row r="10503" spans="1:5" ht="13.2" x14ac:dyDescent="0.25">
      <c r="A10503" s="23">
        <v>10502</v>
      </c>
      <c r="B10503" s="22" t="s">
        <v>6</v>
      </c>
      <c r="C10503" s="23" t="s">
        <v>10</v>
      </c>
      <c r="D10503" s="41">
        <v>5000</v>
      </c>
      <c r="E10503" s="23" t="s">
        <v>40</v>
      </c>
    </row>
    <row r="10504" spans="1:5" ht="13.2" x14ac:dyDescent="0.25">
      <c r="A10504" s="23">
        <v>10503</v>
      </c>
      <c r="B10504" s="22" t="s">
        <v>6</v>
      </c>
      <c r="C10504" s="23" t="s">
        <v>14</v>
      </c>
      <c r="D10504" s="41">
        <v>2500</v>
      </c>
      <c r="E10504" s="23" t="s">
        <v>40</v>
      </c>
    </row>
    <row r="10505" spans="1:5" ht="13.2" x14ac:dyDescent="0.25">
      <c r="A10505" s="23">
        <v>10504</v>
      </c>
      <c r="B10505" s="22" t="s">
        <v>6</v>
      </c>
      <c r="C10505" s="23" t="s">
        <v>10</v>
      </c>
      <c r="D10505" s="41">
        <v>2500</v>
      </c>
      <c r="E10505" s="23" t="s">
        <v>40</v>
      </c>
    </row>
    <row r="10506" spans="1:5" ht="13.2" x14ac:dyDescent="0.25">
      <c r="A10506" s="23">
        <v>10505</v>
      </c>
      <c r="B10506" s="22" t="s">
        <v>6</v>
      </c>
      <c r="C10506" s="23" t="s">
        <v>10</v>
      </c>
      <c r="D10506" s="41">
        <v>5000</v>
      </c>
      <c r="E10506" s="23" t="s">
        <v>39</v>
      </c>
    </row>
    <row r="10507" spans="1:5" ht="13.2" x14ac:dyDescent="0.25">
      <c r="A10507" s="23">
        <v>10506</v>
      </c>
      <c r="B10507" s="22" t="s">
        <v>6</v>
      </c>
      <c r="C10507" s="23" t="s">
        <v>14</v>
      </c>
      <c r="D10507" s="41">
        <v>4250</v>
      </c>
      <c r="E10507" s="23" t="s">
        <v>39</v>
      </c>
    </row>
    <row r="10508" spans="1:5" ht="13.2" x14ac:dyDescent="0.25">
      <c r="A10508" s="23">
        <v>10507</v>
      </c>
      <c r="B10508" s="22" t="s">
        <v>6</v>
      </c>
      <c r="C10508" s="23" t="s">
        <v>10</v>
      </c>
      <c r="D10508" s="41">
        <v>5000</v>
      </c>
      <c r="E10508" s="23" t="s">
        <v>39</v>
      </c>
    </row>
    <row r="10509" spans="1:5" ht="13.2" x14ac:dyDescent="0.25">
      <c r="A10509" s="23">
        <v>10508</v>
      </c>
      <c r="B10509" s="22" t="s">
        <v>6</v>
      </c>
      <c r="C10509" s="23" t="s">
        <v>14</v>
      </c>
      <c r="D10509" s="41">
        <v>1750</v>
      </c>
      <c r="E10509" s="23" t="s">
        <v>39</v>
      </c>
    </row>
    <row r="10510" spans="1:5" ht="13.2" x14ac:dyDescent="0.25">
      <c r="A10510" s="23">
        <v>10509</v>
      </c>
      <c r="B10510" s="22" t="s">
        <v>6</v>
      </c>
      <c r="C10510" s="23" t="s">
        <v>10</v>
      </c>
      <c r="D10510" s="41">
        <v>5000</v>
      </c>
      <c r="E10510" s="23" t="s">
        <v>40</v>
      </c>
    </row>
    <row r="10511" spans="1:5" ht="13.2" x14ac:dyDescent="0.25">
      <c r="A10511" s="23">
        <v>10510</v>
      </c>
      <c r="B10511" s="22" t="s">
        <v>6</v>
      </c>
      <c r="C10511" s="23" t="s">
        <v>14</v>
      </c>
      <c r="D10511" s="41">
        <v>3500</v>
      </c>
      <c r="E10511" s="23" t="s">
        <v>40</v>
      </c>
    </row>
    <row r="10512" spans="1:5" ht="13.2" x14ac:dyDescent="0.25">
      <c r="A10512" s="23">
        <v>10511</v>
      </c>
      <c r="B10512" s="22" t="s">
        <v>6</v>
      </c>
      <c r="C10512" s="23" t="s">
        <v>13</v>
      </c>
      <c r="D10512" s="41">
        <v>3750</v>
      </c>
      <c r="E10512" s="23" t="s">
        <v>39</v>
      </c>
    </row>
    <row r="10513" spans="1:5" ht="13.2" x14ac:dyDescent="0.25">
      <c r="A10513" s="23">
        <v>10512</v>
      </c>
      <c r="B10513" s="22" t="s">
        <v>6</v>
      </c>
      <c r="C10513" s="23" t="s">
        <v>14</v>
      </c>
      <c r="D10513" s="41">
        <v>11500</v>
      </c>
      <c r="E10513" s="23" t="s">
        <v>39</v>
      </c>
    </row>
    <row r="10514" spans="1:5" ht="13.2" x14ac:dyDescent="0.25">
      <c r="A10514" s="23">
        <v>10513</v>
      </c>
      <c r="B10514" s="22" t="s">
        <v>6</v>
      </c>
      <c r="C10514" s="23" t="s">
        <v>13</v>
      </c>
      <c r="D10514" s="41">
        <v>7500</v>
      </c>
      <c r="E10514" s="23" t="s">
        <v>40</v>
      </c>
    </row>
    <row r="10515" spans="1:5" ht="13.2" x14ac:dyDescent="0.25">
      <c r="A10515" s="23">
        <v>10514</v>
      </c>
      <c r="B10515" s="22" t="s">
        <v>6</v>
      </c>
      <c r="C10515" s="23" t="s">
        <v>13</v>
      </c>
      <c r="D10515" s="41">
        <v>7500</v>
      </c>
      <c r="E10515" s="23" t="s">
        <v>39</v>
      </c>
    </row>
    <row r="10516" spans="1:5" ht="13.2" x14ac:dyDescent="0.25">
      <c r="A10516" s="23">
        <v>10515</v>
      </c>
      <c r="B10516" s="22" t="s">
        <v>6</v>
      </c>
      <c r="C10516" s="23" t="s">
        <v>13</v>
      </c>
      <c r="D10516" s="41">
        <v>7500</v>
      </c>
      <c r="E10516" s="23" t="s">
        <v>39</v>
      </c>
    </row>
    <row r="10517" spans="1:5" ht="13.2" x14ac:dyDescent="0.25">
      <c r="A10517" s="23">
        <v>10516</v>
      </c>
      <c r="B10517" s="22" t="s">
        <v>6</v>
      </c>
      <c r="C10517" s="23" t="s">
        <v>10</v>
      </c>
      <c r="D10517" s="41">
        <v>5000</v>
      </c>
      <c r="E10517" s="23" t="s">
        <v>39</v>
      </c>
    </row>
    <row r="10518" spans="1:5" ht="13.2" x14ac:dyDescent="0.25">
      <c r="A10518" s="23">
        <v>10517</v>
      </c>
      <c r="B10518" s="22" t="s">
        <v>6</v>
      </c>
      <c r="C10518" s="23" t="s">
        <v>14</v>
      </c>
      <c r="D10518" s="41">
        <v>4500</v>
      </c>
      <c r="E10518" s="23" t="s">
        <v>39</v>
      </c>
    </row>
    <row r="10519" spans="1:5" ht="13.2" x14ac:dyDescent="0.25">
      <c r="A10519" s="23">
        <v>10518</v>
      </c>
      <c r="B10519" s="22" t="s">
        <v>6</v>
      </c>
      <c r="C10519" s="23" t="s">
        <v>14</v>
      </c>
      <c r="D10519" s="41">
        <v>2750</v>
      </c>
      <c r="E10519" s="23" t="s">
        <v>39</v>
      </c>
    </row>
    <row r="10520" spans="1:5" ht="13.2" x14ac:dyDescent="0.25">
      <c r="A10520" s="23">
        <v>10519</v>
      </c>
      <c r="B10520" s="22" t="s">
        <v>6</v>
      </c>
      <c r="C10520" s="23" t="s">
        <v>13</v>
      </c>
      <c r="D10520" s="41">
        <v>7500</v>
      </c>
      <c r="E10520" s="23" t="s">
        <v>39</v>
      </c>
    </row>
    <row r="10521" spans="1:5" ht="13.2" x14ac:dyDescent="0.25">
      <c r="A10521" s="23">
        <v>10520</v>
      </c>
      <c r="B10521" s="22" t="s">
        <v>6</v>
      </c>
      <c r="C10521" s="23" t="s">
        <v>12</v>
      </c>
      <c r="D10521" s="41">
        <v>12500</v>
      </c>
      <c r="E10521" s="23" t="s">
        <v>39</v>
      </c>
    </row>
    <row r="10522" spans="1:5" ht="13.2" x14ac:dyDescent="0.25">
      <c r="A10522" s="23">
        <v>10521</v>
      </c>
      <c r="B10522" s="22" t="s">
        <v>6</v>
      </c>
      <c r="C10522" s="23" t="s">
        <v>11</v>
      </c>
      <c r="D10522" s="41">
        <v>8500</v>
      </c>
      <c r="E10522" s="23" t="s">
        <v>39</v>
      </c>
    </row>
    <row r="10523" spans="1:5" ht="13.2" x14ac:dyDescent="0.25">
      <c r="A10523" s="23">
        <v>10522</v>
      </c>
      <c r="B10523" s="22" t="s">
        <v>6</v>
      </c>
      <c r="C10523" s="23" t="s">
        <v>10</v>
      </c>
      <c r="D10523" s="41">
        <v>5000</v>
      </c>
      <c r="E10523" s="23" t="s">
        <v>39</v>
      </c>
    </row>
    <row r="10524" spans="1:5" ht="13.2" x14ac:dyDescent="0.25">
      <c r="A10524" s="23">
        <v>10523</v>
      </c>
      <c r="B10524" s="22" t="s">
        <v>6</v>
      </c>
      <c r="C10524" s="23" t="s">
        <v>14</v>
      </c>
      <c r="D10524" s="41">
        <v>4250</v>
      </c>
      <c r="E10524" s="23" t="s">
        <v>39</v>
      </c>
    </row>
    <row r="10525" spans="1:5" ht="13.2" x14ac:dyDescent="0.25">
      <c r="A10525" s="23">
        <v>10524</v>
      </c>
      <c r="B10525" s="22" t="s">
        <v>6</v>
      </c>
      <c r="C10525" s="23" t="s">
        <v>13</v>
      </c>
      <c r="D10525" s="41">
        <v>7500</v>
      </c>
      <c r="E10525" s="23" t="s">
        <v>39</v>
      </c>
    </row>
    <row r="10526" spans="1:5" ht="13.2" x14ac:dyDescent="0.25">
      <c r="A10526" s="23">
        <v>10525</v>
      </c>
      <c r="B10526" s="22" t="s">
        <v>6</v>
      </c>
      <c r="C10526" s="23" t="s">
        <v>12</v>
      </c>
      <c r="D10526" s="41">
        <v>10000</v>
      </c>
      <c r="E10526" s="23" t="s">
        <v>39</v>
      </c>
    </row>
    <row r="10527" spans="1:5" ht="13.2" x14ac:dyDescent="0.25">
      <c r="A10527" s="23">
        <v>10526</v>
      </c>
      <c r="B10527" s="22" t="s">
        <v>6</v>
      </c>
      <c r="C10527" s="23" t="s">
        <v>11</v>
      </c>
      <c r="D10527" s="41">
        <v>3250</v>
      </c>
      <c r="E10527" s="23" t="s">
        <v>39</v>
      </c>
    </row>
    <row r="10528" spans="1:5" ht="13.2" x14ac:dyDescent="0.25">
      <c r="A10528" s="23">
        <v>10527</v>
      </c>
      <c r="B10528" s="22" t="s">
        <v>6</v>
      </c>
      <c r="C10528" s="23" t="s">
        <v>10</v>
      </c>
      <c r="D10528" s="41">
        <v>5000</v>
      </c>
      <c r="E10528" s="23" t="s">
        <v>39</v>
      </c>
    </row>
    <row r="10529" spans="1:5" ht="13.2" x14ac:dyDescent="0.25">
      <c r="A10529" s="23">
        <v>10528</v>
      </c>
      <c r="B10529" s="22" t="s">
        <v>6</v>
      </c>
      <c r="C10529" s="23" t="s">
        <v>14</v>
      </c>
      <c r="D10529" s="41">
        <v>7500</v>
      </c>
      <c r="E10529" s="23" t="s">
        <v>39</v>
      </c>
    </row>
    <row r="10530" spans="1:5" ht="13.2" x14ac:dyDescent="0.25">
      <c r="A10530" s="23">
        <v>10529</v>
      </c>
      <c r="B10530" s="22" t="s">
        <v>6</v>
      </c>
      <c r="C10530" s="23" t="s">
        <v>14</v>
      </c>
      <c r="D10530" s="41">
        <v>3750</v>
      </c>
      <c r="E10530" s="23" t="s">
        <v>39</v>
      </c>
    </row>
    <row r="10531" spans="1:5" ht="13.2" x14ac:dyDescent="0.25">
      <c r="A10531" s="23">
        <v>10530</v>
      </c>
      <c r="B10531" s="22" t="s">
        <v>6</v>
      </c>
      <c r="C10531" s="23" t="s">
        <v>13</v>
      </c>
      <c r="D10531" s="41">
        <v>11250</v>
      </c>
      <c r="E10531" s="23" t="s">
        <v>39</v>
      </c>
    </row>
    <row r="10532" spans="1:5" ht="13.2" x14ac:dyDescent="0.25">
      <c r="A10532" s="23">
        <v>10531</v>
      </c>
      <c r="B10532" s="22" t="s">
        <v>6</v>
      </c>
      <c r="C10532" s="23" t="s">
        <v>12</v>
      </c>
      <c r="D10532" s="41">
        <v>12500</v>
      </c>
      <c r="E10532" s="23" t="s">
        <v>39</v>
      </c>
    </row>
    <row r="10533" spans="1:5" ht="13.2" x14ac:dyDescent="0.25">
      <c r="A10533" s="23">
        <v>10532</v>
      </c>
      <c r="B10533" s="22" t="s">
        <v>6</v>
      </c>
      <c r="C10533" s="23" t="s">
        <v>11</v>
      </c>
      <c r="D10533" s="41">
        <v>4000</v>
      </c>
      <c r="E10533" s="23" t="s">
        <v>39</v>
      </c>
    </row>
    <row r="10534" spans="1:5" ht="13.2" x14ac:dyDescent="0.25">
      <c r="A10534" s="23">
        <v>10533</v>
      </c>
      <c r="B10534" s="22" t="s">
        <v>6</v>
      </c>
      <c r="C10534" s="23" t="s">
        <v>13</v>
      </c>
      <c r="D10534" s="41">
        <v>7500</v>
      </c>
      <c r="E10534" s="23" t="s">
        <v>39</v>
      </c>
    </row>
    <row r="10535" spans="1:5" ht="13.2" x14ac:dyDescent="0.25">
      <c r="A10535" s="23">
        <v>10534</v>
      </c>
      <c r="B10535" s="22" t="s">
        <v>6</v>
      </c>
      <c r="C10535" s="23" t="s">
        <v>12</v>
      </c>
      <c r="D10535" s="41">
        <v>12500</v>
      </c>
      <c r="E10535" s="23" t="s">
        <v>39</v>
      </c>
    </row>
    <row r="10536" spans="1:5" ht="13.2" x14ac:dyDescent="0.25">
      <c r="A10536" s="23">
        <v>10535</v>
      </c>
      <c r="B10536" s="22" t="s">
        <v>6</v>
      </c>
      <c r="C10536" s="23" t="s">
        <v>11</v>
      </c>
      <c r="D10536" s="41">
        <v>4000</v>
      </c>
      <c r="E10536" s="23" t="s">
        <v>39</v>
      </c>
    </row>
    <row r="10537" spans="1:5" ht="13.2" x14ac:dyDescent="0.25">
      <c r="A10537" s="23">
        <v>10536</v>
      </c>
      <c r="B10537" s="22" t="s">
        <v>6</v>
      </c>
      <c r="C10537" s="23" t="s">
        <v>10</v>
      </c>
      <c r="D10537" s="41">
        <v>5000</v>
      </c>
      <c r="E10537" s="23" t="s">
        <v>39</v>
      </c>
    </row>
    <row r="10538" spans="1:5" ht="13.2" x14ac:dyDescent="0.25">
      <c r="A10538" s="23">
        <v>10537</v>
      </c>
      <c r="B10538" s="22" t="s">
        <v>6</v>
      </c>
      <c r="C10538" s="23" t="s">
        <v>14</v>
      </c>
      <c r="D10538" s="41">
        <v>1500</v>
      </c>
      <c r="E10538" s="23" t="s">
        <v>39</v>
      </c>
    </row>
    <row r="10539" spans="1:5" ht="13.2" x14ac:dyDescent="0.25">
      <c r="A10539" s="23">
        <v>10538</v>
      </c>
      <c r="B10539" s="22" t="s">
        <v>6</v>
      </c>
      <c r="C10539" s="23" t="s">
        <v>14</v>
      </c>
      <c r="D10539" s="41">
        <v>4000</v>
      </c>
      <c r="E10539" s="23" t="s">
        <v>39</v>
      </c>
    </row>
    <row r="10540" spans="1:5" ht="13.2" x14ac:dyDescent="0.25">
      <c r="A10540" s="23">
        <v>10539</v>
      </c>
      <c r="B10540" s="22" t="s">
        <v>6</v>
      </c>
      <c r="C10540" s="23" t="s">
        <v>13</v>
      </c>
      <c r="D10540" s="41">
        <v>7500</v>
      </c>
      <c r="E10540" s="23" t="s">
        <v>39</v>
      </c>
    </row>
    <row r="10541" spans="1:5" ht="13.2" x14ac:dyDescent="0.25">
      <c r="A10541" s="23">
        <v>10540</v>
      </c>
      <c r="B10541" s="22" t="s">
        <v>6</v>
      </c>
      <c r="C10541" s="23" t="s">
        <v>12</v>
      </c>
      <c r="D10541" s="41">
        <v>10000</v>
      </c>
      <c r="E10541" s="23" t="s">
        <v>39</v>
      </c>
    </row>
    <row r="10542" spans="1:5" ht="13.2" x14ac:dyDescent="0.25">
      <c r="A10542" s="23">
        <v>10541</v>
      </c>
      <c r="B10542" s="22" t="s">
        <v>6</v>
      </c>
      <c r="C10542" s="23" t="s">
        <v>13</v>
      </c>
      <c r="D10542" s="41">
        <v>3750</v>
      </c>
      <c r="E10542" s="23" t="s">
        <v>39</v>
      </c>
    </row>
    <row r="10543" spans="1:5" ht="13.2" x14ac:dyDescent="0.25">
      <c r="A10543" s="23">
        <v>10542</v>
      </c>
      <c r="B10543" s="22" t="s">
        <v>6</v>
      </c>
      <c r="C10543" s="23" t="s">
        <v>13</v>
      </c>
      <c r="D10543" s="41">
        <v>3750</v>
      </c>
      <c r="E10543" s="23" t="s">
        <v>39</v>
      </c>
    </row>
    <row r="10544" spans="1:5" ht="13.2" x14ac:dyDescent="0.25">
      <c r="A10544" s="23">
        <v>10543</v>
      </c>
      <c r="B10544" s="22" t="s">
        <v>6</v>
      </c>
      <c r="C10544" s="23" t="s">
        <v>12</v>
      </c>
      <c r="D10544" s="41">
        <v>250000</v>
      </c>
      <c r="E10544" s="23" t="s">
        <v>39</v>
      </c>
    </row>
    <row r="10545" spans="1:5" ht="13.2" x14ac:dyDescent="0.25">
      <c r="A10545" s="23">
        <v>10544</v>
      </c>
      <c r="B10545" s="22" t="s">
        <v>6</v>
      </c>
      <c r="C10545" s="23" t="s">
        <v>10</v>
      </c>
      <c r="D10545" s="41">
        <v>11000</v>
      </c>
      <c r="E10545" s="23" t="s">
        <v>39</v>
      </c>
    </row>
    <row r="10546" spans="1:5" ht="13.2" x14ac:dyDescent="0.25">
      <c r="A10546" s="23">
        <v>10545</v>
      </c>
      <c r="B10546" s="22" t="s">
        <v>6</v>
      </c>
      <c r="C10546" s="23" t="s">
        <v>14</v>
      </c>
      <c r="D10546" s="41">
        <v>10500</v>
      </c>
      <c r="E10546" s="23" t="s">
        <v>39</v>
      </c>
    </row>
    <row r="10547" spans="1:5" ht="13.2" x14ac:dyDescent="0.25">
      <c r="A10547" s="23">
        <v>10546</v>
      </c>
      <c r="B10547" s="22" t="s">
        <v>6</v>
      </c>
      <c r="C10547" s="23" t="s">
        <v>14</v>
      </c>
      <c r="D10547" s="41">
        <v>750</v>
      </c>
      <c r="E10547" s="23" t="s">
        <v>39</v>
      </c>
    </row>
    <row r="10548" spans="1:5" ht="13.2" x14ac:dyDescent="0.25">
      <c r="A10548" s="23">
        <v>10547</v>
      </c>
      <c r="B10548" s="22" t="s">
        <v>6</v>
      </c>
      <c r="C10548" s="23" t="s">
        <v>14</v>
      </c>
      <c r="D10548" s="41">
        <v>500</v>
      </c>
      <c r="E10548" s="23" t="s">
        <v>39</v>
      </c>
    </row>
    <row r="10549" spans="1:5" ht="13.2" x14ac:dyDescent="0.25">
      <c r="A10549" s="23">
        <v>10548</v>
      </c>
      <c r="B10549" s="22" t="s">
        <v>6</v>
      </c>
      <c r="C10549" s="23" t="s">
        <v>14</v>
      </c>
      <c r="D10549" s="41">
        <v>3500</v>
      </c>
      <c r="E10549" s="23" t="s">
        <v>39</v>
      </c>
    </row>
    <row r="10550" spans="1:5" ht="13.2" x14ac:dyDescent="0.25">
      <c r="A10550" s="23">
        <v>10549</v>
      </c>
      <c r="B10550" s="22" t="s">
        <v>6</v>
      </c>
      <c r="C10550" s="23" t="s">
        <v>13</v>
      </c>
      <c r="D10550" s="41">
        <v>7500</v>
      </c>
      <c r="E10550" s="23" t="s">
        <v>39</v>
      </c>
    </row>
    <row r="10551" spans="1:5" ht="13.2" x14ac:dyDescent="0.25">
      <c r="A10551" s="23">
        <v>10550</v>
      </c>
      <c r="B10551" s="22" t="s">
        <v>6</v>
      </c>
      <c r="C10551" s="23" t="s">
        <v>12</v>
      </c>
      <c r="D10551" s="41">
        <v>10000</v>
      </c>
      <c r="E10551" s="23" t="s">
        <v>39</v>
      </c>
    </row>
    <row r="10552" spans="1:5" ht="13.2" x14ac:dyDescent="0.25">
      <c r="A10552" s="23">
        <v>10551</v>
      </c>
      <c r="B10552" s="22" t="s">
        <v>6</v>
      </c>
      <c r="C10552" s="23" t="s">
        <v>13</v>
      </c>
      <c r="D10552" s="41">
        <v>7500</v>
      </c>
      <c r="E10552" s="23" t="s">
        <v>39</v>
      </c>
    </row>
    <row r="10553" spans="1:5" ht="13.2" x14ac:dyDescent="0.25">
      <c r="A10553" s="23">
        <v>10552</v>
      </c>
      <c r="B10553" s="22" t="s">
        <v>6</v>
      </c>
      <c r="C10553" s="23" t="s">
        <v>13</v>
      </c>
      <c r="D10553" s="41">
        <v>3750</v>
      </c>
      <c r="E10553" s="23" t="s">
        <v>39</v>
      </c>
    </row>
    <row r="10554" spans="1:5" ht="13.2" x14ac:dyDescent="0.25">
      <c r="A10554" s="23">
        <v>10553</v>
      </c>
      <c r="B10554" s="22" t="s">
        <v>6</v>
      </c>
      <c r="C10554" s="23" t="s">
        <v>14</v>
      </c>
      <c r="D10554" s="41">
        <v>11500</v>
      </c>
      <c r="E10554" s="23" t="s">
        <v>39</v>
      </c>
    </row>
    <row r="10555" spans="1:5" ht="13.2" x14ac:dyDescent="0.25">
      <c r="A10555" s="23">
        <v>10554</v>
      </c>
      <c r="B10555" s="22" t="s">
        <v>6</v>
      </c>
      <c r="C10555" s="23" t="s">
        <v>13</v>
      </c>
      <c r="D10555" s="41">
        <v>3750</v>
      </c>
      <c r="E10555" s="23" t="s">
        <v>40</v>
      </c>
    </row>
    <row r="10556" spans="1:5" ht="13.2" x14ac:dyDescent="0.25">
      <c r="A10556" s="23">
        <v>10555</v>
      </c>
      <c r="B10556" s="22" t="s">
        <v>6</v>
      </c>
      <c r="C10556" s="23" t="s">
        <v>13</v>
      </c>
      <c r="D10556" s="41">
        <v>3750</v>
      </c>
      <c r="E10556" s="23" t="s">
        <v>39</v>
      </c>
    </row>
    <row r="10557" spans="1:5" ht="13.2" x14ac:dyDescent="0.25">
      <c r="A10557" s="23">
        <v>10556</v>
      </c>
      <c r="B10557" s="22" t="s">
        <v>6</v>
      </c>
      <c r="C10557" s="23" t="s">
        <v>10</v>
      </c>
      <c r="D10557" s="41">
        <v>7500</v>
      </c>
      <c r="E10557" s="23" t="s">
        <v>39</v>
      </c>
    </row>
    <row r="10558" spans="1:5" ht="13.2" x14ac:dyDescent="0.25">
      <c r="A10558" s="23">
        <v>10557</v>
      </c>
      <c r="B10558" s="22" t="s">
        <v>6</v>
      </c>
      <c r="C10558" s="23" t="s">
        <v>14</v>
      </c>
      <c r="D10558" s="41">
        <v>5500</v>
      </c>
      <c r="E10558" s="23" t="s">
        <v>39</v>
      </c>
    </row>
    <row r="10559" spans="1:5" ht="13.2" x14ac:dyDescent="0.25">
      <c r="A10559" s="23">
        <v>10558</v>
      </c>
      <c r="B10559" s="22" t="s">
        <v>6</v>
      </c>
      <c r="C10559" s="23" t="s">
        <v>14</v>
      </c>
      <c r="D10559" s="41">
        <v>500</v>
      </c>
      <c r="E10559" s="23" t="s">
        <v>39</v>
      </c>
    </row>
    <row r="10560" spans="1:5" ht="13.2" x14ac:dyDescent="0.25">
      <c r="A10560" s="23">
        <v>10559</v>
      </c>
      <c r="B10560" s="22" t="s">
        <v>6</v>
      </c>
      <c r="C10560" s="23" t="s">
        <v>10</v>
      </c>
      <c r="D10560" s="41">
        <v>20000</v>
      </c>
      <c r="E10560" s="23" t="s">
        <v>39</v>
      </c>
    </row>
    <row r="10561" spans="1:5" ht="13.2" x14ac:dyDescent="0.25">
      <c r="A10561" s="23">
        <v>10560</v>
      </c>
      <c r="B10561" s="22" t="s">
        <v>6</v>
      </c>
      <c r="C10561" s="23" t="s">
        <v>13</v>
      </c>
      <c r="D10561" s="41">
        <v>3750</v>
      </c>
      <c r="E10561" s="23" t="s">
        <v>39</v>
      </c>
    </row>
    <row r="10562" spans="1:5" ht="13.2" x14ac:dyDescent="0.25">
      <c r="A10562" s="23">
        <v>10561</v>
      </c>
      <c r="B10562" s="22" t="s">
        <v>6</v>
      </c>
      <c r="C10562" s="23" t="s">
        <v>10</v>
      </c>
      <c r="D10562" s="41">
        <v>5000</v>
      </c>
      <c r="E10562" s="23" t="s">
        <v>39</v>
      </c>
    </row>
    <row r="10563" spans="1:5" ht="13.2" x14ac:dyDescent="0.25">
      <c r="A10563" s="23">
        <v>10562</v>
      </c>
      <c r="B10563" s="22" t="s">
        <v>6</v>
      </c>
      <c r="C10563" s="23" t="s">
        <v>11</v>
      </c>
      <c r="D10563" s="41">
        <v>5000</v>
      </c>
      <c r="E10563" s="23" t="s">
        <v>39</v>
      </c>
    </row>
    <row r="10564" spans="1:5" ht="13.2" x14ac:dyDescent="0.25">
      <c r="A10564" s="23">
        <v>10563</v>
      </c>
      <c r="B10564" s="22" t="s">
        <v>6</v>
      </c>
      <c r="C10564" s="23" t="s">
        <v>10</v>
      </c>
      <c r="D10564" s="41">
        <v>10000</v>
      </c>
      <c r="E10564" s="23" t="s">
        <v>39</v>
      </c>
    </row>
    <row r="10565" spans="1:5" ht="13.2" x14ac:dyDescent="0.25">
      <c r="A10565" s="23">
        <v>10564</v>
      </c>
      <c r="B10565" s="22" t="s">
        <v>6</v>
      </c>
      <c r="C10565" s="23" t="s">
        <v>10</v>
      </c>
      <c r="D10565" s="41">
        <v>11000</v>
      </c>
      <c r="E10565" s="23" t="s">
        <v>40</v>
      </c>
    </row>
    <row r="10566" spans="1:5" ht="13.2" x14ac:dyDescent="0.25">
      <c r="A10566" s="23">
        <v>10565</v>
      </c>
      <c r="B10566" s="22" t="s">
        <v>6</v>
      </c>
      <c r="C10566" s="23" t="s">
        <v>14</v>
      </c>
      <c r="D10566" s="41">
        <v>10750</v>
      </c>
      <c r="E10566" s="23" t="s">
        <v>40</v>
      </c>
    </row>
    <row r="10567" spans="1:5" ht="13.2" x14ac:dyDescent="0.25">
      <c r="A10567" s="23">
        <v>10566</v>
      </c>
      <c r="B10567" s="22" t="s">
        <v>6</v>
      </c>
      <c r="C10567" s="23" t="s">
        <v>14</v>
      </c>
      <c r="D10567" s="41">
        <v>500</v>
      </c>
      <c r="E10567" s="23" t="s">
        <v>40</v>
      </c>
    </row>
    <row r="10568" spans="1:5" ht="13.2" x14ac:dyDescent="0.25">
      <c r="A10568" s="23">
        <v>10567</v>
      </c>
      <c r="B10568" s="22" t="s">
        <v>6</v>
      </c>
      <c r="C10568" s="23" t="s">
        <v>14</v>
      </c>
      <c r="D10568" s="41">
        <v>1000</v>
      </c>
      <c r="E10568" s="23" t="s">
        <v>40</v>
      </c>
    </row>
    <row r="10569" spans="1:5" ht="13.2" x14ac:dyDescent="0.25">
      <c r="A10569" s="23">
        <v>10568</v>
      </c>
      <c r="B10569" s="22" t="s">
        <v>6</v>
      </c>
      <c r="C10569" s="23" t="s">
        <v>14</v>
      </c>
      <c r="D10569" s="41">
        <v>1750</v>
      </c>
      <c r="E10569" s="23" t="s">
        <v>40</v>
      </c>
    </row>
    <row r="10570" spans="1:5" ht="13.2" x14ac:dyDescent="0.25">
      <c r="A10570" s="23">
        <v>10569</v>
      </c>
      <c r="B10570" s="22" t="s">
        <v>6</v>
      </c>
      <c r="C10570" s="23" t="s">
        <v>12</v>
      </c>
      <c r="D10570" s="41">
        <v>12500</v>
      </c>
      <c r="E10570" s="23" t="s">
        <v>39</v>
      </c>
    </row>
    <row r="10571" spans="1:5" ht="13.2" x14ac:dyDescent="0.25">
      <c r="A10571" s="23">
        <v>10570</v>
      </c>
      <c r="B10571" s="22" t="s">
        <v>6</v>
      </c>
      <c r="C10571" s="23" t="s">
        <v>10</v>
      </c>
      <c r="D10571" s="41">
        <v>7500</v>
      </c>
      <c r="E10571" s="23" t="s">
        <v>39</v>
      </c>
    </row>
    <row r="10572" spans="1:5" ht="13.2" x14ac:dyDescent="0.25">
      <c r="A10572" s="23">
        <v>10571</v>
      </c>
      <c r="B10572" s="22" t="s">
        <v>6</v>
      </c>
      <c r="C10572" s="23" t="s">
        <v>14</v>
      </c>
      <c r="D10572" s="41">
        <v>1000</v>
      </c>
      <c r="E10572" s="23" t="s">
        <v>39</v>
      </c>
    </row>
    <row r="10573" spans="1:5" ht="13.2" x14ac:dyDescent="0.25">
      <c r="A10573" s="23">
        <v>10572</v>
      </c>
      <c r="B10573" s="22" t="s">
        <v>6</v>
      </c>
      <c r="C10573" s="23" t="s">
        <v>14</v>
      </c>
      <c r="D10573" s="41">
        <v>3250</v>
      </c>
      <c r="E10573" s="23" t="s">
        <v>39</v>
      </c>
    </row>
    <row r="10574" spans="1:5" ht="13.2" x14ac:dyDescent="0.25">
      <c r="A10574" s="23">
        <v>10573</v>
      </c>
      <c r="B10574" s="22" t="s">
        <v>6</v>
      </c>
      <c r="C10574" s="23" t="s">
        <v>13</v>
      </c>
      <c r="D10574" s="41">
        <v>7500</v>
      </c>
      <c r="E10574" s="23" t="s">
        <v>39</v>
      </c>
    </row>
    <row r="10575" spans="1:5" ht="13.2" x14ac:dyDescent="0.25">
      <c r="A10575" s="23">
        <v>10574</v>
      </c>
      <c r="B10575" s="22" t="s">
        <v>6</v>
      </c>
      <c r="C10575" s="23" t="s">
        <v>12</v>
      </c>
      <c r="D10575" s="41">
        <v>10000</v>
      </c>
      <c r="E10575" s="23" t="s">
        <v>39</v>
      </c>
    </row>
    <row r="10576" spans="1:5" ht="13.2" x14ac:dyDescent="0.25">
      <c r="A10576" s="23">
        <v>10575</v>
      </c>
      <c r="B10576" s="22" t="s">
        <v>6</v>
      </c>
      <c r="C10576" s="23" t="s">
        <v>10</v>
      </c>
      <c r="D10576" s="41">
        <v>7500</v>
      </c>
      <c r="E10576" s="23" t="s">
        <v>39</v>
      </c>
    </row>
    <row r="10577" spans="1:5" ht="13.2" x14ac:dyDescent="0.25">
      <c r="A10577" s="23">
        <v>10576</v>
      </c>
      <c r="B10577" s="22" t="s">
        <v>6</v>
      </c>
      <c r="C10577" s="23" t="s">
        <v>14</v>
      </c>
      <c r="D10577" s="41">
        <v>2000</v>
      </c>
      <c r="E10577" s="23" t="s">
        <v>39</v>
      </c>
    </row>
    <row r="10578" spans="1:5" ht="13.2" x14ac:dyDescent="0.25">
      <c r="A10578" s="23">
        <v>10577</v>
      </c>
      <c r="B10578" s="22" t="s">
        <v>6</v>
      </c>
      <c r="C10578" s="23" t="s">
        <v>14</v>
      </c>
      <c r="D10578" s="41">
        <v>1750</v>
      </c>
      <c r="E10578" s="23" t="s">
        <v>39</v>
      </c>
    </row>
    <row r="10579" spans="1:5" ht="13.2" x14ac:dyDescent="0.25">
      <c r="A10579" s="23">
        <v>10578</v>
      </c>
      <c r="B10579" s="22" t="s">
        <v>6</v>
      </c>
      <c r="C10579" s="23" t="s">
        <v>14</v>
      </c>
      <c r="D10579" s="41">
        <v>5000</v>
      </c>
      <c r="E10579" s="23" t="s">
        <v>39</v>
      </c>
    </row>
    <row r="10580" spans="1:5" ht="13.2" x14ac:dyDescent="0.25">
      <c r="A10580" s="23">
        <v>10579</v>
      </c>
      <c r="B10580" s="22" t="s">
        <v>6</v>
      </c>
      <c r="C10580" s="23" t="s">
        <v>13</v>
      </c>
      <c r="D10580" s="41">
        <v>7500</v>
      </c>
      <c r="E10580" s="23" t="s">
        <v>39</v>
      </c>
    </row>
    <row r="10581" spans="1:5" ht="13.2" x14ac:dyDescent="0.25">
      <c r="A10581" s="23">
        <v>10580</v>
      </c>
      <c r="B10581" s="22" t="s">
        <v>6</v>
      </c>
      <c r="C10581" s="23" t="s">
        <v>12</v>
      </c>
      <c r="D10581" s="41">
        <v>12500</v>
      </c>
      <c r="E10581" s="23" t="s">
        <v>39</v>
      </c>
    </row>
    <row r="10582" spans="1:5" ht="13.2" x14ac:dyDescent="0.25">
      <c r="A10582" s="23">
        <v>10581</v>
      </c>
      <c r="B10582" s="22" t="s">
        <v>6</v>
      </c>
      <c r="C10582" s="23" t="s">
        <v>10</v>
      </c>
      <c r="D10582" s="41">
        <v>7500</v>
      </c>
      <c r="E10582" s="23" t="s">
        <v>39</v>
      </c>
    </row>
    <row r="10583" spans="1:5" ht="13.2" x14ac:dyDescent="0.25">
      <c r="A10583" s="23">
        <v>10582</v>
      </c>
      <c r="B10583" s="22" t="s">
        <v>6</v>
      </c>
      <c r="C10583" s="23" t="s">
        <v>14</v>
      </c>
      <c r="D10583" s="41">
        <v>2000</v>
      </c>
      <c r="E10583" s="23" t="s">
        <v>39</v>
      </c>
    </row>
    <row r="10584" spans="1:5" ht="13.2" x14ac:dyDescent="0.25">
      <c r="A10584" s="23">
        <v>10583</v>
      </c>
      <c r="B10584" s="22" t="s">
        <v>6</v>
      </c>
      <c r="C10584" s="23" t="s">
        <v>10</v>
      </c>
      <c r="D10584" s="41">
        <v>5000</v>
      </c>
      <c r="E10584" s="23" t="s">
        <v>39</v>
      </c>
    </row>
    <row r="10585" spans="1:5" ht="13.2" x14ac:dyDescent="0.25">
      <c r="A10585" s="23">
        <v>10584</v>
      </c>
      <c r="B10585" s="22" t="s">
        <v>6</v>
      </c>
      <c r="C10585" s="23" t="s">
        <v>14</v>
      </c>
      <c r="D10585" s="41">
        <v>2250</v>
      </c>
      <c r="E10585" s="23" t="s">
        <v>39</v>
      </c>
    </row>
    <row r="10586" spans="1:5" ht="13.2" x14ac:dyDescent="0.25">
      <c r="A10586" s="23">
        <v>10585</v>
      </c>
      <c r="B10586" s="22" t="s">
        <v>6</v>
      </c>
      <c r="C10586" s="23" t="s">
        <v>13</v>
      </c>
      <c r="D10586" s="41">
        <v>3750</v>
      </c>
      <c r="E10586" s="23" t="s">
        <v>39</v>
      </c>
    </row>
    <row r="10587" spans="1:5" ht="13.2" x14ac:dyDescent="0.25">
      <c r="A10587" s="23">
        <v>10586</v>
      </c>
      <c r="B10587" s="22" t="s">
        <v>6</v>
      </c>
      <c r="C10587" s="23" t="s">
        <v>12</v>
      </c>
      <c r="D10587" s="41">
        <v>8750</v>
      </c>
      <c r="E10587" s="23" t="s">
        <v>39</v>
      </c>
    </row>
    <row r="10588" spans="1:5" ht="13.2" x14ac:dyDescent="0.25">
      <c r="A10588" s="23">
        <v>10587</v>
      </c>
      <c r="B10588" s="22" t="s">
        <v>6</v>
      </c>
      <c r="C10588" s="23" t="s">
        <v>11</v>
      </c>
      <c r="D10588" s="41">
        <v>6500</v>
      </c>
      <c r="E10588" s="23" t="s">
        <v>39</v>
      </c>
    </row>
    <row r="10589" spans="1:5" ht="13.2" x14ac:dyDescent="0.25">
      <c r="A10589" s="23">
        <v>10588</v>
      </c>
      <c r="B10589" s="22" t="s">
        <v>6</v>
      </c>
      <c r="C10589" s="23" t="s">
        <v>10</v>
      </c>
      <c r="D10589" s="41">
        <v>11000</v>
      </c>
      <c r="E10589" s="23" t="s">
        <v>39</v>
      </c>
    </row>
    <row r="10590" spans="1:5" ht="13.2" x14ac:dyDescent="0.25">
      <c r="A10590" s="23">
        <v>10589</v>
      </c>
      <c r="B10590" s="22" t="s">
        <v>6</v>
      </c>
      <c r="C10590" s="23" t="s">
        <v>14</v>
      </c>
      <c r="D10590" s="41">
        <v>7000</v>
      </c>
      <c r="E10590" s="23" t="s">
        <v>39</v>
      </c>
    </row>
    <row r="10591" spans="1:5" ht="13.2" x14ac:dyDescent="0.25">
      <c r="A10591" s="23">
        <v>10590</v>
      </c>
      <c r="B10591" s="22" t="s">
        <v>6</v>
      </c>
      <c r="C10591" s="23" t="s">
        <v>14</v>
      </c>
      <c r="D10591" s="41">
        <v>3500</v>
      </c>
      <c r="E10591" s="23" t="s">
        <v>39</v>
      </c>
    </row>
    <row r="10592" spans="1:5" ht="13.2" x14ac:dyDescent="0.25">
      <c r="A10592" s="23">
        <v>10591</v>
      </c>
      <c r="B10592" s="22" t="s">
        <v>6</v>
      </c>
      <c r="C10592" s="23" t="s">
        <v>10</v>
      </c>
      <c r="D10592" s="41">
        <v>11000</v>
      </c>
      <c r="E10592" s="23" t="s">
        <v>39</v>
      </c>
    </row>
    <row r="10593" spans="1:5" ht="13.2" x14ac:dyDescent="0.25">
      <c r="A10593" s="23">
        <v>10592</v>
      </c>
      <c r="B10593" s="22" t="s">
        <v>6</v>
      </c>
      <c r="C10593" s="23" t="s">
        <v>14</v>
      </c>
      <c r="D10593" s="41">
        <v>10500</v>
      </c>
      <c r="E10593" s="23" t="s">
        <v>39</v>
      </c>
    </row>
    <row r="10594" spans="1:5" ht="13.2" x14ac:dyDescent="0.25">
      <c r="A10594" s="23">
        <v>10593</v>
      </c>
      <c r="B10594" s="22" t="s">
        <v>6</v>
      </c>
      <c r="C10594" s="23" t="s">
        <v>14</v>
      </c>
      <c r="D10594" s="41">
        <v>500</v>
      </c>
      <c r="E10594" s="23" t="s">
        <v>39</v>
      </c>
    </row>
    <row r="10595" spans="1:5" ht="13.2" x14ac:dyDescent="0.25">
      <c r="A10595" s="23">
        <v>10594</v>
      </c>
      <c r="B10595" s="22" t="s">
        <v>6</v>
      </c>
      <c r="C10595" s="23" t="s">
        <v>14</v>
      </c>
      <c r="D10595" s="41">
        <v>750</v>
      </c>
      <c r="E10595" s="23" t="s">
        <v>39</v>
      </c>
    </row>
    <row r="10596" spans="1:5" ht="13.2" x14ac:dyDescent="0.25">
      <c r="A10596" s="23">
        <v>10595</v>
      </c>
      <c r="B10596" s="22" t="s">
        <v>6</v>
      </c>
      <c r="C10596" s="23" t="s">
        <v>14</v>
      </c>
      <c r="D10596" s="41">
        <v>1750</v>
      </c>
      <c r="E10596" s="23" t="s">
        <v>39</v>
      </c>
    </row>
    <row r="10597" spans="1:5" ht="13.2" x14ac:dyDescent="0.25">
      <c r="A10597" s="23">
        <v>10596</v>
      </c>
      <c r="B10597" s="22" t="s">
        <v>6</v>
      </c>
      <c r="C10597" s="23" t="s">
        <v>13</v>
      </c>
      <c r="D10597" s="41">
        <v>3750</v>
      </c>
      <c r="E10597" s="23" t="s">
        <v>39</v>
      </c>
    </row>
    <row r="10598" spans="1:5" ht="13.2" x14ac:dyDescent="0.25">
      <c r="A10598" s="23">
        <v>10597</v>
      </c>
      <c r="B10598" s="22" t="s">
        <v>6</v>
      </c>
      <c r="C10598" s="23" t="s">
        <v>12</v>
      </c>
      <c r="D10598" s="41">
        <v>8750</v>
      </c>
      <c r="E10598" s="23" t="s">
        <v>39</v>
      </c>
    </row>
    <row r="10599" spans="1:5" ht="13.2" x14ac:dyDescent="0.25">
      <c r="A10599" s="23">
        <v>10598</v>
      </c>
      <c r="B10599" s="22" t="s">
        <v>6</v>
      </c>
      <c r="C10599" s="23" t="s">
        <v>10</v>
      </c>
      <c r="D10599" s="41">
        <v>7500</v>
      </c>
      <c r="E10599" s="23" t="s">
        <v>39</v>
      </c>
    </row>
    <row r="10600" spans="1:5" ht="13.2" x14ac:dyDescent="0.25">
      <c r="A10600" s="23">
        <v>10599</v>
      </c>
      <c r="B10600" s="22" t="s">
        <v>6</v>
      </c>
      <c r="C10600" s="23" t="s">
        <v>14</v>
      </c>
      <c r="D10600" s="41">
        <v>6250</v>
      </c>
      <c r="E10600" s="23" t="s">
        <v>39</v>
      </c>
    </row>
    <row r="10601" spans="1:5" ht="13.2" x14ac:dyDescent="0.25">
      <c r="A10601" s="23">
        <v>10600</v>
      </c>
      <c r="B10601" s="22" t="s">
        <v>6</v>
      </c>
      <c r="C10601" s="23" t="s">
        <v>14</v>
      </c>
      <c r="D10601" s="41">
        <v>9250</v>
      </c>
      <c r="E10601" s="23" t="s">
        <v>39</v>
      </c>
    </row>
    <row r="10602" spans="1:5" ht="13.2" x14ac:dyDescent="0.25">
      <c r="A10602" s="23">
        <v>10601</v>
      </c>
      <c r="B10602" s="22" t="s">
        <v>6</v>
      </c>
      <c r="C10602" s="23" t="s">
        <v>14</v>
      </c>
      <c r="D10602" s="41">
        <v>6000</v>
      </c>
      <c r="E10602" s="23" t="s">
        <v>39</v>
      </c>
    </row>
    <row r="10603" spans="1:5" ht="13.2" x14ac:dyDescent="0.25">
      <c r="A10603" s="23">
        <v>10602</v>
      </c>
      <c r="B10603" s="22" t="s">
        <v>6</v>
      </c>
      <c r="C10603" s="23" t="s">
        <v>14</v>
      </c>
      <c r="D10603" s="41">
        <v>500</v>
      </c>
      <c r="E10603" s="23" t="s">
        <v>39</v>
      </c>
    </row>
    <row r="10604" spans="1:5" ht="13.2" x14ac:dyDescent="0.25">
      <c r="A10604" s="23">
        <v>10603</v>
      </c>
      <c r="B10604" s="22" t="s">
        <v>6</v>
      </c>
      <c r="C10604" s="23" t="s">
        <v>13</v>
      </c>
      <c r="D10604" s="41">
        <v>7500</v>
      </c>
      <c r="E10604" s="23" t="s">
        <v>39</v>
      </c>
    </row>
    <row r="10605" spans="1:5" ht="13.2" x14ac:dyDescent="0.25">
      <c r="A10605" s="23">
        <v>10604</v>
      </c>
      <c r="B10605" s="22" t="s">
        <v>6</v>
      </c>
      <c r="C10605" s="23" t="s">
        <v>12</v>
      </c>
      <c r="D10605" s="41">
        <v>12500</v>
      </c>
      <c r="E10605" s="23" t="s">
        <v>39</v>
      </c>
    </row>
    <row r="10606" spans="1:5" ht="13.2" x14ac:dyDescent="0.25">
      <c r="A10606" s="23">
        <v>10605</v>
      </c>
      <c r="B10606" s="22" t="s">
        <v>6</v>
      </c>
      <c r="C10606" s="23" t="s">
        <v>11</v>
      </c>
      <c r="D10606" s="41">
        <v>4500</v>
      </c>
      <c r="E10606" s="23" t="s">
        <v>39</v>
      </c>
    </row>
    <row r="10607" spans="1:5" ht="13.2" x14ac:dyDescent="0.25">
      <c r="A10607" s="23">
        <v>10606</v>
      </c>
      <c r="B10607" s="22" t="s">
        <v>6</v>
      </c>
      <c r="C10607" s="23" t="s">
        <v>10</v>
      </c>
      <c r="D10607" s="41">
        <v>25000</v>
      </c>
      <c r="E10607" s="23" t="s">
        <v>39</v>
      </c>
    </row>
    <row r="10608" spans="1:5" ht="13.2" x14ac:dyDescent="0.25">
      <c r="A10608" s="23">
        <v>10607</v>
      </c>
      <c r="B10608" s="22" t="s">
        <v>6</v>
      </c>
      <c r="C10608" s="23" t="s">
        <v>10</v>
      </c>
      <c r="D10608" s="41">
        <v>5000</v>
      </c>
      <c r="E10608" s="23" t="s">
        <v>40</v>
      </c>
    </row>
    <row r="10609" spans="1:5" ht="13.2" x14ac:dyDescent="0.25">
      <c r="A10609" s="23">
        <v>10608</v>
      </c>
      <c r="B10609" s="22" t="s">
        <v>6</v>
      </c>
      <c r="C10609" s="23" t="s">
        <v>14</v>
      </c>
      <c r="D10609" s="41">
        <v>4750</v>
      </c>
      <c r="E10609" s="23" t="s">
        <v>40</v>
      </c>
    </row>
    <row r="10610" spans="1:5" ht="13.2" x14ac:dyDescent="0.25">
      <c r="A10610" s="23">
        <v>10609</v>
      </c>
      <c r="B10610" s="22" t="s">
        <v>6</v>
      </c>
      <c r="C10610" s="23" t="s">
        <v>13</v>
      </c>
      <c r="D10610" s="41">
        <v>3750</v>
      </c>
      <c r="E10610" s="23" t="s">
        <v>40</v>
      </c>
    </row>
    <row r="10611" spans="1:5" ht="13.2" x14ac:dyDescent="0.25">
      <c r="A10611" s="23">
        <v>10610</v>
      </c>
      <c r="B10611" s="22" t="s">
        <v>6</v>
      </c>
      <c r="C10611" s="23" t="s">
        <v>13</v>
      </c>
      <c r="D10611" s="41">
        <v>3750</v>
      </c>
      <c r="E10611" s="23" t="s">
        <v>40</v>
      </c>
    </row>
    <row r="10612" spans="1:5" ht="13.2" x14ac:dyDescent="0.25">
      <c r="A10612" s="23">
        <v>10611</v>
      </c>
      <c r="B10612" s="22" t="s">
        <v>6</v>
      </c>
      <c r="C10612" s="23" t="s">
        <v>14</v>
      </c>
      <c r="D10612" s="41">
        <v>11500</v>
      </c>
      <c r="E10612" s="23" t="s">
        <v>40</v>
      </c>
    </row>
    <row r="10613" spans="1:5" ht="13.2" x14ac:dyDescent="0.25">
      <c r="A10613" s="23">
        <v>10612</v>
      </c>
      <c r="B10613" s="22" t="s">
        <v>6</v>
      </c>
      <c r="C10613" s="23" t="s">
        <v>13</v>
      </c>
      <c r="D10613" s="41">
        <v>3750</v>
      </c>
      <c r="E10613" s="23" t="s">
        <v>39</v>
      </c>
    </row>
    <row r="10614" spans="1:5" ht="13.2" x14ac:dyDescent="0.25">
      <c r="A10614" s="23">
        <v>10613</v>
      </c>
      <c r="B10614" s="22" t="s">
        <v>6</v>
      </c>
      <c r="C10614" s="23" t="s">
        <v>13</v>
      </c>
      <c r="D10614" s="41">
        <v>3750</v>
      </c>
      <c r="E10614" s="23" t="s">
        <v>39</v>
      </c>
    </row>
    <row r="10615" spans="1:5" ht="13.2" x14ac:dyDescent="0.25">
      <c r="A10615" s="23">
        <v>10614</v>
      </c>
      <c r="B10615" s="22" t="s">
        <v>6</v>
      </c>
      <c r="C10615" s="23" t="s">
        <v>10</v>
      </c>
      <c r="D10615" s="41">
        <v>5000</v>
      </c>
      <c r="E10615" s="23" t="s">
        <v>40</v>
      </c>
    </row>
    <row r="10616" spans="1:5" ht="13.2" x14ac:dyDescent="0.25">
      <c r="A10616" s="23">
        <v>10615</v>
      </c>
      <c r="B10616" s="22" t="s">
        <v>6</v>
      </c>
      <c r="C10616" s="23" t="s">
        <v>14</v>
      </c>
      <c r="D10616" s="41">
        <v>10000</v>
      </c>
      <c r="E10616" s="23" t="s">
        <v>40</v>
      </c>
    </row>
    <row r="10617" spans="1:5" ht="13.2" x14ac:dyDescent="0.25">
      <c r="A10617" s="23">
        <v>10616</v>
      </c>
      <c r="B10617" s="22" t="s">
        <v>6</v>
      </c>
      <c r="C10617" s="23" t="s">
        <v>12</v>
      </c>
      <c r="D10617" s="41">
        <v>12500</v>
      </c>
      <c r="E10617" s="23" t="s">
        <v>39</v>
      </c>
    </row>
    <row r="10618" spans="1:5" ht="13.2" x14ac:dyDescent="0.25">
      <c r="A10618" s="23">
        <v>10617</v>
      </c>
      <c r="B10618" s="22" t="s">
        <v>6</v>
      </c>
      <c r="C10618" s="23" t="s">
        <v>10</v>
      </c>
      <c r="D10618" s="41">
        <v>5000</v>
      </c>
      <c r="E10618" s="23" t="s">
        <v>39</v>
      </c>
    </row>
    <row r="10619" spans="1:5" ht="13.2" x14ac:dyDescent="0.25">
      <c r="A10619" s="23">
        <v>10618</v>
      </c>
      <c r="B10619" s="22" t="s">
        <v>6</v>
      </c>
      <c r="C10619" s="23" t="s">
        <v>14</v>
      </c>
      <c r="D10619" s="41">
        <v>2750</v>
      </c>
      <c r="E10619" s="23" t="s">
        <v>39</v>
      </c>
    </row>
    <row r="10620" spans="1:5" ht="13.2" x14ac:dyDescent="0.25">
      <c r="A10620" s="23">
        <v>10619</v>
      </c>
      <c r="B10620" s="22" t="s">
        <v>6</v>
      </c>
      <c r="C10620" s="23" t="s">
        <v>14</v>
      </c>
      <c r="D10620" s="41">
        <v>3750</v>
      </c>
      <c r="E10620" s="23" t="s">
        <v>39</v>
      </c>
    </row>
    <row r="10621" spans="1:5" ht="13.2" x14ac:dyDescent="0.25">
      <c r="A10621" s="23">
        <v>10620</v>
      </c>
      <c r="B10621" s="22" t="s">
        <v>6</v>
      </c>
      <c r="C10621" s="23" t="s">
        <v>14</v>
      </c>
      <c r="D10621" s="41">
        <v>3500</v>
      </c>
      <c r="E10621" s="23" t="s">
        <v>39</v>
      </c>
    </row>
    <row r="10622" spans="1:5" ht="13.2" x14ac:dyDescent="0.25">
      <c r="A10622" s="23">
        <v>10621</v>
      </c>
      <c r="B10622" s="22" t="s">
        <v>6</v>
      </c>
      <c r="C10622" s="23" t="s">
        <v>12</v>
      </c>
      <c r="D10622" s="41">
        <v>12500</v>
      </c>
      <c r="E10622" s="23" t="s">
        <v>39</v>
      </c>
    </row>
    <row r="10623" spans="1:5" ht="13.2" x14ac:dyDescent="0.25">
      <c r="A10623" s="23">
        <v>10622</v>
      </c>
      <c r="B10623" s="22" t="s">
        <v>6</v>
      </c>
      <c r="C10623" s="23" t="s">
        <v>11</v>
      </c>
      <c r="D10623" s="41">
        <v>3250</v>
      </c>
      <c r="E10623" s="23" t="s">
        <v>39</v>
      </c>
    </row>
    <row r="10624" spans="1:5" ht="13.2" x14ac:dyDescent="0.25">
      <c r="A10624" s="23">
        <v>10623</v>
      </c>
      <c r="B10624" s="22" t="s">
        <v>6</v>
      </c>
      <c r="C10624" s="23" t="s">
        <v>10</v>
      </c>
      <c r="D10624" s="41">
        <v>11000</v>
      </c>
      <c r="E10624" s="23" t="s">
        <v>39</v>
      </c>
    </row>
    <row r="10625" spans="1:5" ht="13.2" x14ac:dyDescent="0.25">
      <c r="A10625" s="23">
        <v>10624</v>
      </c>
      <c r="B10625" s="22" t="s">
        <v>6</v>
      </c>
      <c r="C10625" s="23" t="s">
        <v>14</v>
      </c>
      <c r="D10625" s="41">
        <v>3250</v>
      </c>
      <c r="E10625" s="23" t="s">
        <v>39</v>
      </c>
    </row>
    <row r="10626" spans="1:5" ht="13.2" x14ac:dyDescent="0.25">
      <c r="A10626" s="23">
        <v>10625</v>
      </c>
      <c r="B10626" s="22" t="s">
        <v>6</v>
      </c>
      <c r="C10626" s="23" t="s">
        <v>14</v>
      </c>
      <c r="D10626" s="41">
        <v>1750</v>
      </c>
      <c r="E10626" s="23" t="s">
        <v>39</v>
      </c>
    </row>
    <row r="10627" spans="1:5" ht="13.2" x14ac:dyDescent="0.25">
      <c r="A10627" s="23">
        <v>10626</v>
      </c>
      <c r="B10627" s="22" t="s">
        <v>6</v>
      </c>
      <c r="C10627" s="23" t="s">
        <v>14</v>
      </c>
      <c r="D10627" s="41">
        <v>2000</v>
      </c>
      <c r="E10627" s="23" t="s">
        <v>39</v>
      </c>
    </row>
    <row r="10628" spans="1:5" ht="13.2" x14ac:dyDescent="0.25">
      <c r="A10628" s="23">
        <v>10627</v>
      </c>
      <c r="B10628" s="22" t="s">
        <v>6</v>
      </c>
      <c r="C10628" s="23" t="s">
        <v>14</v>
      </c>
      <c r="D10628" s="41">
        <v>12500</v>
      </c>
      <c r="E10628" s="23" t="s">
        <v>39</v>
      </c>
    </row>
    <row r="10629" spans="1:5" ht="13.2" x14ac:dyDescent="0.25">
      <c r="A10629" s="23">
        <v>10628</v>
      </c>
      <c r="B10629" s="22" t="s">
        <v>6</v>
      </c>
      <c r="C10629" s="23" t="s">
        <v>14</v>
      </c>
      <c r="D10629" s="41">
        <v>3250</v>
      </c>
      <c r="E10629" s="23" t="s">
        <v>39</v>
      </c>
    </row>
    <row r="10630" spans="1:5" ht="13.2" x14ac:dyDescent="0.25">
      <c r="A10630" s="23">
        <v>10629</v>
      </c>
      <c r="B10630" s="22" t="s">
        <v>6</v>
      </c>
      <c r="C10630" s="23" t="s">
        <v>10</v>
      </c>
      <c r="D10630" s="41">
        <v>7500</v>
      </c>
      <c r="E10630" s="23" t="s">
        <v>39</v>
      </c>
    </row>
    <row r="10631" spans="1:5" ht="13.2" x14ac:dyDescent="0.25">
      <c r="A10631" s="23">
        <v>10630</v>
      </c>
      <c r="B10631" s="22" t="s">
        <v>6</v>
      </c>
      <c r="C10631" s="23" t="s">
        <v>14</v>
      </c>
      <c r="D10631" s="41">
        <v>29750</v>
      </c>
      <c r="E10631" s="23" t="s">
        <v>39</v>
      </c>
    </row>
    <row r="10632" spans="1:5" ht="13.2" x14ac:dyDescent="0.25">
      <c r="A10632" s="23">
        <v>10631</v>
      </c>
      <c r="B10632" s="22" t="s">
        <v>6</v>
      </c>
      <c r="C10632" s="23" t="s">
        <v>14</v>
      </c>
      <c r="D10632" s="41">
        <v>13000</v>
      </c>
      <c r="E10632" s="23" t="s">
        <v>39</v>
      </c>
    </row>
    <row r="10633" spans="1:5" ht="13.2" x14ac:dyDescent="0.25">
      <c r="A10633" s="23">
        <v>10632</v>
      </c>
      <c r="B10633" s="22" t="s">
        <v>6</v>
      </c>
      <c r="C10633" s="23" t="s">
        <v>14</v>
      </c>
      <c r="D10633" s="41">
        <v>3250</v>
      </c>
      <c r="E10633" s="23" t="s">
        <v>39</v>
      </c>
    </row>
    <row r="10634" spans="1:5" ht="13.2" x14ac:dyDescent="0.25">
      <c r="A10634" s="23">
        <v>10633</v>
      </c>
      <c r="B10634" s="22" t="s">
        <v>6</v>
      </c>
      <c r="C10634" s="23" t="s">
        <v>14</v>
      </c>
      <c r="D10634" s="41">
        <v>1750</v>
      </c>
      <c r="E10634" s="23" t="s">
        <v>39</v>
      </c>
    </row>
    <row r="10635" spans="1:5" ht="13.2" x14ac:dyDescent="0.25">
      <c r="A10635" s="23">
        <v>10634</v>
      </c>
      <c r="B10635" s="22" t="s">
        <v>6</v>
      </c>
      <c r="C10635" s="23" t="s">
        <v>14</v>
      </c>
      <c r="D10635" s="41">
        <v>500</v>
      </c>
      <c r="E10635" s="23" t="s">
        <v>39</v>
      </c>
    </row>
    <row r="10636" spans="1:5" ht="13.2" x14ac:dyDescent="0.25">
      <c r="A10636" s="23">
        <v>10635</v>
      </c>
      <c r="B10636" s="22" t="s">
        <v>6</v>
      </c>
      <c r="C10636" s="23" t="s">
        <v>10</v>
      </c>
      <c r="D10636" s="41">
        <v>11000</v>
      </c>
      <c r="E10636" s="23" t="s">
        <v>40</v>
      </c>
    </row>
    <row r="10637" spans="1:5" ht="13.2" x14ac:dyDescent="0.25">
      <c r="A10637" s="23">
        <v>10636</v>
      </c>
      <c r="B10637" s="22" t="s">
        <v>6</v>
      </c>
      <c r="C10637" s="23" t="s">
        <v>14</v>
      </c>
      <c r="D10637" s="41">
        <v>5500</v>
      </c>
      <c r="E10637" s="23" t="s">
        <v>40</v>
      </c>
    </row>
    <row r="10638" spans="1:5" ht="13.2" x14ac:dyDescent="0.25">
      <c r="A10638" s="23">
        <v>10637</v>
      </c>
      <c r="B10638" s="22" t="s">
        <v>6</v>
      </c>
      <c r="C10638" s="23" t="s">
        <v>14</v>
      </c>
      <c r="D10638" s="41">
        <v>500</v>
      </c>
      <c r="E10638" s="23" t="s">
        <v>40</v>
      </c>
    </row>
    <row r="10639" spans="1:5" ht="13.2" x14ac:dyDescent="0.25">
      <c r="A10639" s="23">
        <v>10638</v>
      </c>
      <c r="B10639" s="22" t="s">
        <v>6</v>
      </c>
      <c r="C10639" s="23" t="s">
        <v>14</v>
      </c>
      <c r="D10639" s="41">
        <v>750</v>
      </c>
      <c r="E10639" s="23" t="s">
        <v>40</v>
      </c>
    </row>
    <row r="10640" spans="1:5" ht="13.2" x14ac:dyDescent="0.25">
      <c r="A10640" s="23">
        <v>10639</v>
      </c>
      <c r="B10640" s="22" t="s">
        <v>6</v>
      </c>
      <c r="C10640" s="23" t="s">
        <v>14</v>
      </c>
      <c r="D10640" s="41">
        <v>2500</v>
      </c>
      <c r="E10640" s="23" t="s">
        <v>40</v>
      </c>
    </row>
    <row r="10641" spans="1:5" ht="13.2" x14ac:dyDescent="0.25">
      <c r="A10641" s="23">
        <v>10640</v>
      </c>
      <c r="B10641" s="22" t="s">
        <v>6</v>
      </c>
      <c r="C10641" s="23" t="s">
        <v>14</v>
      </c>
      <c r="D10641" s="41">
        <v>2250</v>
      </c>
      <c r="E10641" s="23" t="s">
        <v>40</v>
      </c>
    </row>
    <row r="10642" spans="1:5" ht="13.2" x14ac:dyDescent="0.25">
      <c r="A10642" s="23">
        <v>10641</v>
      </c>
      <c r="B10642" s="22" t="s">
        <v>6</v>
      </c>
      <c r="C10642" s="23" t="s">
        <v>14</v>
      </c>
      <c r="D10642" s="41">
        <v>1000</v>
      </c>
      <c r="E10642" s="23" t="s">
        <v>40</v>
      </c>
    </row>
    <row r="10643" spans="1:5" ht="13.2" x14ac:dyDescent="0.25">
      <c r="A10643" s="23">
        <v>10642</v>
      </c>
      <c r="B10643" s="22" t="s">
        <v>6</v>
      </c>
      <c r="C10643" s="23" t="s">
        <v>10</v>
      </c>
      <c r="D10643" s="41">
        <v>11000</v>
      </c>
      <c r="E10643" s="23" t="s">
        <v>40</v>
      </c>
    </row>
    <row r="10644" spans="1:5" ht="13.2" x14ac:dyDescent="0.25">
      <c r="A10644" s="23">
        <v>10643</v>
      </c>
      <c r="B10644" s="22" t="s">
        <v>6</v>
      </c>
      <c r="C10644" s="23" t="s">
        <v>14</v>
      </c>
      <c r="D10644" s="41">
        <v>21000</v>
      </c>
      <c r="E10644" s="23" t="s">
        <v>40</v>
      </c>
    </row>
    <row r="10645" spans="1:5" ht="13.2" x14ac:dyDescent="0.25">
      <c r="A10645" s="23">
        <v>10644</v>
      </c>
      <c r="B10645" s="22" t="s">
        <v>6</v>
      </c>
      <c r="C10645" s="23" t="s">
        <v>14</v>
      </c>
      <c r="D10645" s="41">
        <v>500</v>
      </c>
      <c r="E10645" s="23" t="s">
        <v>40</v>
      </c>
    </row>
    <row r="10646" spans="1:5" ht="13.2" x14ac:dyDescent="0.25">
      <c r="A10646" s="23">
        <v>10645</v>
      </c>
      <c r="B10646" s="22" t="s">
        <v>6</v>
      </c>
      <c r="C10646" s="23" t="s">
        <v>14</v>
      </c>
      <c r="D10646" s="41">
        <v>750</v>
      </c>
      <c r="E10646" s="23" t="s">
        <v>40</v>
      </c>
    </row>
    <row r="10647" spans="1:5" ht="13.2" x14ac:dyDescent="0.25">
      <c r="A10647" s="23">
        <v>10646</v>
      </c>
      <c r="B10647" s="22" t="s">
        <v>6</v>
      </c>
      <c r="C10647" s="23" t="s">
        <v>14</v>
      </c>
      <c r="D10647" s="41">
        <v>1750</v>
      </c>
      <c r="E10647" s="23" t="s">
        <v>40</v>
      </c>
    </row>
    <row r="10648" spans="1:5" ht="13.2" x14ac:dyDescent="0.25">
      <c r="A10648" s="23">
        <v>10647</v>
      </c>
      <c r="B10648" s="22" t="s">
        <v>6</v>
      </c>
      <c r="C10648" s="23" t="s">
        <v>10</v>
      </c>
      <c r="D10648" s="41">
        <v>5000</v>
      </c>
      <c r="E10648" s="23" t="s">
        <v>39</v>
      </c>
    </row>
    <row r="10649" spans="1:5" ht="13.2" x14ac:dyDescent="0.25">
      <c r="A10649" s="23">
        <v>10648</v>
      </c>
      <c r="B10649" s="22" t="s">
        <v>6</v>
      </c>
      <c r="C10649" s="23" t="s">
        <v>14</v>
      </c>
      <c r="D10649" s="41">
        <v>17500</v>
      </c>
      <c r="E10649" s="23" t="s">
        <v>39</v>
      </c>
    </row>
    <row r="10650" spans="1:5" ht="13.2" x14ac:dyDescent="0.25">
      <c r="A10650" s="23">
        <v>10649</v>
      </c>
      <c r="B10650" s="22" t="s">
        <v>6</v>
      </c>
      <c r="C10650" s="23" t="s">
        <v>11</v>
      </c>
      <c r="D10650" s="41">
        <v>18000</v>
      </c>
      <c r="E10650" s="23" t="s">
        <v>39</v>
      </c>
    </row>
    <row r="10651" spans="1:5" ht="13.2" x14ac:dyDescent="0.25">
      <c r="A10651" s="23">
        <v>10650</v>
      </c>
      <c r="B10651" s="22" t="s">
        <v>6</v>
      </c>
      <c r="C10651" s="23" t="s">
        <v>10</v>
      </c>
      <c r="D10651" s="41">
        <v>5000</v>
      </c>
      <c r="E10651" s="23" t="s">
        <v>39</v>
      </c>
    </row>
    <row r="10652" spans="1:5" ht="13.2" x14ac:dyDescent="0.25">
      <c r="A10652" s="23">
        <v>10651</v>
      </c>
      <c r="B10652" s="22" t="s">
        <v>6</v>
      </c>
      <c r="C10652" s="23" t="s">
        <v>14</v>
      </c>
      <c r="D10652" s="41">
        <v>500</v>
      </c>
      <c r="E10652" s="23" t="s">
        <v>39</v>
      </c>
    </row>
    <row r="10653" spans="1:5" ht="13.2" x14ac:dyDescent="0.25">
      <c r="A10653" s="23">
        <v>10652</v>
      </c>
      <c r="B10653" s="22" t="s">
        <v>6</v>
      </c>
      <c r="C10653" s="23" t="s">
        <v>10</v>
      </c>
      <c r="D10653" s="41">
        <v>5000</v>
      </c>
      <c r="E10653" s="23" t="s">
        <v>39</v>
      </c>
    </row>
    <row r="10654" spans="1:5" ht="13.2" x14ac:dyDescent="0.25">
      <c r="A10654" s="23">
        <v>10653</v>
      </c>
      <c r="B10654" s="22" t="s">
        <v>6</v>
      </c>
      <c r="C10654" s="23" t="s">
        <v>14</v>
      </c>
      <c r="D10654" s="41">
        <v>3750</v>
      </c>
      <c r="E10654" s="23" t="s">
        <v>39</v>
      </c>
    </row>
    <row r="10655" spans="1:5" ht="13.2" x14ac:dyDescent="0.25">
      <c r="A10655" s="23">
        <v>10654</v>
      </c>
      <c r="B10655" s="22" t="s">
        <v>6</v>
      </c>
      <c r="C10655" s="23" t="s">
        <v>10</v>
      </c>
      <c r="D10655" s="41">
        <v>5000</v>
      </c>
      <c r="E10655" s="23" t="s">
        <v>39</v>
      </c>
    </row>
    <row r="10656" spans="1:5" ht="13.2" x14ac:dyDescent="0.25">
      <c r="A10656" s="23">
        <v>10655</v>
      </c>
      <c r="B10656" s="22" t="s">
        <v>6</v>
      </c>
      <c r="C10656" s="23" t="s">
        <v>10</v>
      </c>
      <c r="D10656" s="41">
        <v>7500</v>
      </c>
      <c r="E10656" s="23" t="s">
        <v>39</v>
      </c>
    </row>
    <row r="10657" spans="1:5" ht="13.2" x14ac:dyDescent="0.25">
      <c r="A10657" s="23">
        <v>10656</v>
      </c>
      <c r="B10657" s="22" t="s">
        <v>6</v>
      </c>
      <c r="C10657" s="23" t="s">
        <v>14</v>
      </c>
      <c r="D10657" s="41">
        <v>4750</v>
      </c>
      <c r="E10657" s="23" t="s">
        <v>39</v>
      </c>
    </row>
    <row r="10658" spans="1:5" ht="13.2" x14ac:dyDescent="0.25">
      <c r="A10658" s="23">
        <v>10657</v>
      </c>
      <c r="B10658" s="22" t="s">
        <v>6</v>
      </c>
      <c r="C10658" s="23" t="s">
        <v>14</v>
      </c>
      <c r="D10658" s="41">
        <v>1250</v>
      </c>
      <c r="E10658" s="23" t="s">
        <v>39</v>
      </c>
    </row>
    <row r="10659" spans="1:5" ht="13.2" x14ac:dyDescent="0.25">
      <c r="A10659" s="23">
        <v>10658</v>
      </c>
      <c r="B10659" s="22" t="s">
        <v>6</v>
      </c>
      <c r="C10659" s="23" t="s">
        <v>14</v>
      </c>
      <c r="D10659" s="41">
        <v>2750</v>
      </c>
      <c r="E10659" s="23" t="s">
        <v>39</v>
      </c>
    </row>
    <row r="10660" spans="1:5" ht="13.2" x14ac:dyDescent="0.25">
      <c r="A10660" s="23">
        <v>10659</v>
      </c>
      <c r="B10660" s="22" t="s">
        <v>6</v>
      </c>
      <c r="C10660" s="23" t="s">
        <v>14</v>
      </c>
      <c r="D10660" s="41">
        <v>2000</v>
      </c>
      <c r="E10660" s="23" t="s">
        <v>39</v>
      </c>
    </row>
    <row r="10661" spans="1:5" ht="13.2" x14ac:dyDescent="0.25">
      <c r="A10661" s="23">
        <v>10660</v>
      </c>
      <c r="B10661" s="22" t="s">
        <v>6</v>
      </c>
      <c r="C10661" s="23" t="s">
        <v>10</v>
      </c>
      <c r="D10661" s="41">
        <v>5000</v>
      </c>
      <c r="E10661" s="23" t="s">
        <v>39</v>
      </c>
    </row>
    <row r="10662" spans="1:5" ht="13.2" x14ac:dyDescent="0.25">
      <c r="A10662" s="23">
        <v>10661</v>
      </c>
      <c r="B10662" s="22" t="s">
        <v>6</v>
      </c>
      <c r="C10662" s="23" t="s">
        <v>14</v>
      </c>
      <c r="D10662" s="41">
        <v>500</v>
      </c>
      <c r="E10662" s="23" t="s">
        <v>39</v>
      </c>
    </row>
    <row r="10663" spans="1:5" ht="13.2" x14ac:dyDescent="0.25">
      <c r="A10663" s="23">
        <v>10662</v>
      </c>
      <c r="B10663" s="22" t="s">
        <v>6</v>
      </c>
      <c r="C10663" s="23" t="s">
        <v>14</v>
      </c>
      <c r="D10663" s="41">
        <v>2750</v>
      </c>
      <c r="E10663" s="23" t="s">
        <v>39</v>
      </c>
    </row>
    <row r="10664" spans="1:5" ht="13.2" x14ac:dyDescent="0.25">
      <c r="A10664" s="23">
        <v>10663</v>
      </c>
      <c r="B10664" s="22" t="s">
        <v>6</v>
      </c>
      <c r="C10664" s="23" t="s">
        <v>13</v>
      </c>
      <c r="D10664" s="41">
        <v>7500</v>
      </c>
      <c r="E10664" s="23" t="s">
        <v>39</v>
      </c>
    </row>
    <row r="10665" spans="1:5" ht="13.2" x14ac:dyDescent="0.25">
      <c r="A10665" s="23">
        <v>10664</v>
      </c>
      <c r="B10665" s="22" t="s">
        <v>6</v>
      </c>
      <c r="C10665" s="23" t="s">
        <v>12</v>
      </c>
      <c r="D10665" s="41">
        <v>10000</v>
      </c>
      <c r="E10665" s="23" t="s">
        <v>39</v>
      </c>
    </row>
    <row r="10666" spans="1:5" ht="13.2" x14ac:dyDescent="0.25">
      <c r="A10666" s="23">
        <v>10665</v>
      </c>
      <c r="B10666" s="22" t="s">
        <v>6</v>
      </c>
      <c r="C10666" s="23" t="s">
        <v>10</v>
      </c>
      <c r="D10666" s="41">
        <v>5000</v>
      </c>
      <c r="E10666" s="23" t="s">
        <v>39</v>
      </c>
    </row>
    <row r="10667" spans="1:5" ht="13.2" x14ac:dyDescent="0.25">
      <c r="A10667" s="23">
        <v>10666</v>
      </c>
      <c r="B10667" s="22" t="s">
        <v>6</v>
      </c>
      <c r="C10667" s="23" t="s">
        <v>14</v>
      </c>
      <c r="D10667" s="41">
        <v>2750</v>
      </c>
      <c r="E10667" s="23" t="s">
        <v>39</v>
      </c>
    </row>
    <row r="10668" spans="1:5" ht="13.2" x14ac:dyDescent="0.25">
      <c r="A10668" s="23">
        <v>10667</v>
      </c>
      <c r="B10668" s="22" t="s">
        <v>6</v>
      </c>
      <c r="C10668" s="23" t="s">
        <v>12</v>
      </c>
      <c r="D10668" s="41">
        <v>7500</v>
      </c>
      <c r="E10668" s="23" t="s">
        <v>39</v>
      </c>
    </row>
    <row r="10669" spans="1:5" ht="13.2" x14ac:dyDescent="0.25">
      <c r="A10669" s="23">
        <v>10668</v>
      </c>
      <c r="B10669" s="22" t="s">
        <v>6</v>
      </c>
      <c r="C10669" s="23" t="s">
        <v>13</v>
      </c>
      <c r="D10669" s="41">
        <v>15000</v>
      </c>
      <c r="E10669" s="23" t="s">
        <v>39</v>
      </c>
    </row>
    <row r="10670" spans="1:5" ht="13.2" x14ac:dyDescent="0.25">
      <c r="A10670" s="23">
        <v>10669</v>
      </c>
      <c r="B10670" s="22" t="s">
        <v>6</v>
      </c>
      <c r="C10670" s="23" t="s">
        <v>11</v>
      </c>
      <c r="D10670" s="41">
        <v>5500</v>
      </c>
      <c r="E10670" s="23" t="s">
        <v>39</v>
      </c>
    </row>
    <row r="10671" spans="1:5" ht="13.2" x14ac:dyDescent="0.25">
      <c r="A10671" s="23">
        <v>10670</v>
      </c>
      <c r="B10671" s="22" t="s">
        <v>6</v>
      </c>
      <c r="C10671" s="23" t="s">
        <v>13</v>
      </c>
      <c r="D10671" s="41">
        <v>7500</v>
      </c>
      <c r="E10671" s="23" t="s">
        <v>39</v>
      </c>
    </row>
    <row r="10672" spans="1:5" ht="13.2" x14ac:dyDescent="0.25">
      <c r="A10672" s="23">
        <v>10671</v>
      </c>
      <c r="B10672" s="22" t="s">
        <v>6</v>
      </c>
      <c r="C10672" s="23" t="s">
        <v>12</v>
      </c>
      <c r="D10672" s="41">
        <v>10000</v>
      </c>
      <c r="E10672" s="23" t="s">
        <v>39</v>
      </c>
    </row>
    <row r="10673" spans="1:5" ht="13.2" x14ac:dyDescent="0.25">
      <c r="A10673" s="23">
        <v>10672</v>
      </c>
      <c r="B10673" s="22" t="s">
        <v>6</v>
      </c>
      <c r="C10673" s="23" t="s">
        <v>13</v>
      </c>
      <c r="D10673" s="41">
        <v>3750</v>
      </c>
      <c r="E10673" s="23" t="s">
        <v>39</v>
      </c>
    </row>
    <row r="10674" spans="1:5" ht="13.2" x14ac:dyDescent="0.25">
      <c r="A10674" s="23">
        <v>10673</v>
      </c>
      <c r="B10674" s="22" t="s">
        <v>6</v>
      </c>
      <c r="C10674" s="23" t="s">
        <v>13</v>
      </c>
      <c r="D10674" s="41">
        <v>7500</v>
      </c>
      <c r="E10674" s="23" t="s">
        <v>39</v>
      </c>
    </row>
    <row r="10675" spans="1:5" ht="13.2" x14ac:dyDescent="0.25">
      <c r="A10675" s="23">
        <v>10674</v>
      </c>
      <c r="B10675" s="22" t="s">
        <v>6</v>
      </c>
      <c r="C10675" s="23" t="s">
        <v>13</v>
      </c>
      <c r="D10675" s="41">
        <v>3750</v>
      </c>
      <c r="E10675" s="23" t="s">
        <v>40</v>
      </c>
    </row>
    <row r="10676" spans="1:5" ht="13.2" x14ac:dyDescent="0.25">
      <c r="A10676" s="23">
        <v>10675</v>
      </c>
      <c r="B10676" s="22" t="s">
        <v>6</v>
      </c>
      <c r="C10676" s="23" t="s">
        <v>14</v>
      </c>
      <c r="D10676" s="41">
        <v>1750</v>
      </c>
      <c r="E10676" s="23" t="s">
        <v>40</v>
      </c>
    </row>
    <row r="10677" spans="1:5" ht="13.2" x14ac:dyDescent="0.25">
      <c r="A10677" s="23">
        <v>10676</v>
      </c>
      <c r="B10677" s="22" t="s">
        <v>6</v>
      </c>
      <c r="C10677" s="23" t="s">
        <v>13</v>
      </c>
      <c r="D10677" s="41">
        <v>7500</v>
      </c>
      <c r="E10677" s="23" t="s">
        <v>40</v>
      </c>
    </row>
    <row r="10678" spans="1:5" ht="13.2" x14ac:dyDescent="0.25">
      <c r="A10678" s="23">
        <v>10677</v>
      </c>
      <c r="B10678" s="22" t="s">
        <v>6</v>
      </c>
      <c r="C10678" s="23" t="s">
        <v>10</v>
      </c>
      <c r="D10678" s="41">
        <v>7500</v>
      </c>
      <c r="E10678" s="23" t="s">
        <v>39</v>
      </c>
    </row>
    <row r="10679" spans="1:5" ht="13.2" x14ac:dyDescent="0.25">
      <c r="A10679" s="23">
        <v>10678</v>
      </c>
      <c r="B10679" s="22" t="s">
        <v>6</v>
      </c>
      <c r="C10679" s="23" t="s">
        <v>10</v>
      </c>
      <c r="D10679" s="41">
        <v>17500</v>
      </c>
      <c r="E10679" s="23" t="s">
        <v>39</v>
      </c>
    </row>
    <row r="10680" spans="1:5" ht="13.2" x14ac:dyDescent="0.25">
      <c r="A10680" s="23">
        <v>10679</v>
      </c>
      <c r="B10680" s="22" t="s">
        <v>6</v>
      </c>
      <c r="C10680" s="23" t="s">
        <v>10</v>
      </c>
      <c r="D10680" s="41">
        <v>17500</v>
      </c>
      <c r="E10680" s="23" t="s">
        <v>40</v>
      </c>
    </row>
    <row r="10681" spans="1:5" ht="13.2" x14ac:dyDescent="0.25">
      <c r="A10681" s="23">
        <v>10680</v>
      </c>
      <c r="B10681" s="22" t="s">
        <v>6</v>
      </c>
      <c r="C10681" s="23" t="s">
        <v>14</v>
      </c>
      <c r="D10681" s="41">
        <v>10000</v>
      </c>
      <c r="E10681" s="23" t="s">
        <v>40</v>
      </c>
    </row>
    <row r="10682" spans="1:5" ht="13.2" x14ac:dyDescent="0.25">
      <c r="A10682" s="23">
        <v>10681</v>
      </c>
      <c r="B10682" s="22" t="s">
        <v>6</v>
      </c>
      <c r="C10682" s="23" t="s">
        <v>10</v>
      </c>
      <c r="D10682" s="41">
        <v>7500</v>
      </c>
      <c r="E10682" s="23" t="s">
        <v>39</v>
      </c>
    </row>
    <row r="10683" spans="1:5" ht="13.2" x14ac:dyDescent="0.25">
      <c r="A10683" s="23">
        <v>10682</v>
      </c>
      <c r="B10683" s="22" t="s">
        <v>6</v>
      </c>
      <c r="C10683" s="23" t="s">
        <v>14</v>
      </c>
      <c r="D10683" s="41">
        <v>7500</v>
      </c>
      <c r="E10683" s="23" t="s">
        <v>39</v>
      </c>
    </row>
    <row r="10684" spans="1:5" ht="13.2" x14ac:dyDescent="0.25">
      <c r="A10684" s="23">
        <v>10683</v>
      </c>
      <c r="B10684" s="22" t="s">
        <v>6</v>
      </c>
      <c r="C10684" s="23" t="s">
        <v>14</v>
      </c>
      <c r="D10684" s="41">
        <v>2500</v>
      </c>
      <c r="E10684" s="23" t="s">
        <v>39</v>
      </c>
    </row>
    <row r="10685" spans="1:5" ht="13.2" x14ac:dyDescent="0.25">
      <c r="A10685" s="23">
        <v>10684</v>
      </c>
      <c r="B10685" s="22" t="s">
        <v>6</v>
      </c>
      <c r="C10685" s="23" t="s">
        <v>14</v>
      </c>
      <c r="D10685" s="41">
        <v>1750</v>
      </c>
      <c r="E10685" s="23" t="s">
        <v>39</v>
      </c>
    </row>
    <row r="10686" spans="1:5" ht="13.2" x14ac:dyDescent="0.25">
      <c r="A10686" s="23">
        <v>10685</v>
      </c>
      <c r="B10686" s="22" t="s">
        <v>6</v>
      </c>
      <c r="C10686" s="23" t="s">
        <v>14</v>
      </c>
      <c r="D10686" s="41">
        <v>47500</v>
      </c>
      <c r="E10686" s="23" t="s">
        <v>39</v>
      </c>
    </row>
    <row r="10687" spans="1:5" ht="13.2" x14ac:dyDescent="0.25">
      <c r="A10687" s="23">
        <v>10686</v>
      </c>
      <c r="B10687" s="22" t="s">
        <v>6</v>
      </c>
      <c r="C10687" s="23" t="s">
        <v>13</v>
      </c>
      <c r="D10687" s="41">
        <v>10000</v>
      </c>
      <c r="E10687" s="23" t="s">
        <v>39</v>
      </c>
    </row>
    <row r="10688" spans="1:5" ht="13.2" x14ac:dyDescent="0.25">
      <c r="A10688" s="23">
        <v>10687</v>
      </c>
      <c r="B10688" s="22" t="s">
        <v>6</v>
      </c>
      <c r="C10688" s="23" t="s">
        <v>11</v>
      </c>
      <c r="D10688" s="41">
        <v>18000</v>
      </c>
      <c r="E10688" s="23" t="s">
        <v>39</v>
      </c>
    </row>
    <row r="10689" spans="1:5" ht="13.2" x14ac:dyDescent="0.25">
      <c r="A10689" s="23">
        <v>10688</v>
      </c>
      <c r="B10689" s="22" t="s">
        <v>6</v>
      </c>
      <c r="C10689" s="23" t="s">
        <v>12</v>
      </c>
      <c r="D10689" s="41">
        <v>7500</v>
      </c>
      <c r="E10689" s="23" t="s">
        <v>39</v>
      </c>
    </row>
    <row r="10690" spans="1:5" ht="13.2" x14ac:dyDescent="0.25">
      <c r="A10690" s="23">
        <v>10689</v>
      </c>
      <c r="B10690" s="22" t="s">
        <v>6</v>
      </c>
      <c r="C10690" s="23" t="s">
        <v>12</v>
      </c>
      <c r="D10690" s="41">
        <v>12500</v>
      </c>
      <c r="E10690" s="23" t="s">
        <v>39</v>
      </c>
    </row>
    <row r="10691" spans="1:5" ht="13.2" x14ac:dyDescent="0.25">
      <c r="A10691" s="23">
        <v>10690</v>
      </c>
      <c r="B10691" s="22" t="s">
        <v>6</v>
      </c>
      <c r="C10691" s="23" t="s">
        <v>11</v>
      </c>
      <c r="D10691" s="41">
        <v>9250</v>
      </c>
      <c r="E10691" s="23" t="s">
        <v>39</v>
      </c>
    </row>
    <row r="10692" spans="1:5" ht="13.2" x14ac:dyDescent="0.25">
      <c r="A10692" s="23">
        <v>10691</v>
      </c>
      <c r="B10692" s="22" t="s">
        <v>6</v>
      </c>
      <c r="C10692" s="23" t="s">
        <v>10</v>
      </c>
      <c r="D10692" s="41">
        <v>7500</v>
      </c>
      <c r="E10692" s="23" t="s">
        <v>39</v>
      </c>
    </row>
    <row r="10693" spans="1:5" ht="13.2" x14ac:dyDescent="0.25">
      <c r="A10693" s="23">
        <v>10692</v>
      </c>
      <c r="B10693" s="22" t="s">
        <v>6</v>
      </c>
      <c r="C10693" s="23" t="s">
        <v>14</v>
      </c>
      <c r="D10693" s="41">
        <v>2000</v>
      </c>
      <c r="E10693" s="23" t="s">
        <v>39</v>
      </c>
    </row>
    <row r="10694" spans="1:5" ht="13.2" x14ac:dyDescent="0.25">
      <c r="A10694" s="23">
        <v>10693</v>
      </c>
      <c r="B10694" s="22" t="s">
        <v>6</v>
      </c>
      <c r="C10694" s="23" t="s">
        <v>13</v>
      </c>
      <c r="D10694" s="41">
        <v>3750</v>
      </c>
      <c r="E10694" s="23" t="s">
        <v>39</v>
      </c>
    </row>
    <row r="10695" spans="1:5" ht="13.2" x14ac:dyDescent="0.25">
      <c r="A10695" s="23">
        <v>10694</v>
      </c>
      <c r="B10695" s="22" t="s">
        <v>6</v>
      </c>
      <c r="C10695" s="23" t="s">
        <v>11</v>
      </c>
      <c r="D10695" s="41">
        <v>3000</v>
      </c>
      <c r="E10695" s="23" t="s">
        <v>39</v>
      </c>
    </row>
    <row r="10696" spans="1:5" ht="13.2" x14ac:dyDescent="0.25">
      <c r="A10696" s="23">
        <v>10695</v>
      </c>
      <c r="B10696" s="22" t="s">
        <v>6</v>
      </c>
      <c r="C10696" s="23" t="s">
        <v>12</v>
      </c>
      <c r="D10696" s="41">
        <v>270000</v>
      </c>
      <c r="E10696" s="23" t="s">
        <v>40</v>
      </c>
    </row>
    <row r="10697" spans="1:5" ht="13.2" x14ac:dyDescent="0.25">
      <c r="A10697" s="23">
        <v>10696</v>
      </c>
      <c r="B10697" s="22" t="s">
        <v>6</v>
      </c>
      <c r="C10697" s="23" t="s">
        <v>12</v>
      </c>
      <c r="D10697" s="41">
        <v>270000</v>
      </c>
      <c r="E10697" s="23" t="s">
        <v>40</v>
      </c>
    </row>
    <row r="10698" spans="1:5" ht="13.2" x14ac:dyDescent="0.25">
      <c r="A10698" s="23">
        <v>10697</v>
      </c>
      <c r="B10698" s="22" t="s">
        <v>6</v>
      </c>
      <c r="C10698" s="23" t="s">
        <v>13</v>
      </c>
      <c r="D10698" s="41">
        <v>7500</v>
      </c>
      <c r="E10698" s="23" t="s">
        <v>39</v>
      </c>
    </row>
    <row r="10699" spans="1:5" ht="13.2" x14ac:dyDescent="0.25">
      <c r="A10699" s="23">
        <v>10698</v>
      </c>
      <c r="B10699" s="22" t="s">
        <v>6</v>
      </c>
      <c r="C10699" s="23" t="s">
        <v>12</v>
      </c>
      <c r="D10699" s="41">
        <v>10000</v>
      </c>
      <c r="E10699" s="23" t="s">
        <v>39</v>
      </c>
    </row>
    <row r="10700" spans="1:5" ht="13.2" x14ac:dyDescent="0.25">
      <c r="A10700" s="23">
        <v>10699</v>
      </c>
      <c r="B10700" s="22" t="s">
        <v>6</v>
      </c>
      <c r="C10700" s="23" t="s">
        <v>11</v>
      </c>
      <c r="D10700" s="41">
        <v>3500</v>
      </c>
      <c r="E10700" s="23" t="s">
        <v>39</v>
      </c>
    </row>
    <row r="10701" spans="1:5" ht="13.2" x14ac:dyDescent="0.25">
      <c r="A10701" s="23">
        <v>10700</v>
      </c>
      <c r="B10701" s="22" t="s">
        <v>6</v>
      </c>
      <c r="C10701" s="23" t="s">
        <v>13</v>
      </c>
      <c r="D10701" s="41">
        <v>3750</v>
      </c>
      <c r="E10701" s="23" t="s">
        <v>39</v>
      </c>
    </row>
    <row r="10702" spans="1:5" ht="13.2" x14ac:dyDescent="0.25">
      <c r="A10702" s="23">
        <v>10701</v>
      </c>
      <c r="B10702" s="22" t="s">
        <v>6</v>
      </c>
      <c r="C10702" s="23" t="s">
        <v>10</v>
      </c>
      <c r="D10702" s="41">
        <v>11000</v>
      </c>
      <c r="E10702" s="23" t="s">
        <v>39</v>
      </c>
    </row>
    <row r="10703" spans="1:5" ht="13.2" x14ac:dyDescent="0.25">
      <c r="A10703" s="23">
        <v>10702</v>
      </c>
      <c r="B10703" s="22" t="s">
        <v>6</v>
      </c>
      <c r="C10703" s="23" t="s">
        <v>14</v>
      </c>
      <c r="D10703" s="41">
        <v>21000</v>
      </c>
      <c r="E10703" s="23" t="s">
        <v>39</v>
      </c>
    </row>
    <row r="10704" spans="1:5" ht="13.2" x14ac:dyDescent="0.25">
      <c r="A10704" s="23">
        <v>10703</v>
      </c>
      <c r="B10704" s="22" t="s">
        <v>6</v>
      </c>
      <c r="C10704" s="23" t="s">
        <v>14</v>
      </c>
      <c r="D10704" s="41">
        <v>500</v>
      </c>
      <c r="E10704" s="23" t="s">
        <v>39</v>
      </c>
    </row>
    <row r="10705" spans="1:5" ht="13.2" x14ac:dyDescent="0.25">
      <c r="A10705" s="23">
        <v>10704</v>
      </c>
      <c r="B10705" s="22" t="s">
        <v>6</v>
      </c>
      <c r="C10705" s="23" t="s">
        <v>14</v>
      </c>
      <c r="D10705" s="41">
        <v>750</v>
      </c>
      <c r="E10705" s="23" t="s">
        <v>39</v>
      </c>
    </row>
    <row r="10706" spans="1:5" ht="13.2" x14ac:dyDescent="0.25">
      <c r="A10706" s="23">
        <v>10705</v>
      </c>
      <c r="B10706" s="22" t="s">
        <v>6</v>
      </c>
      <c r="C10706" s="23" t="s">
        <v>14</v>
      </c>
      <c r="D10706" s="41">
        <v>1750</v>
      </c>
      <c r="E10706" s="23" t="s">
        <v>39</v>
      </c>
    </row>
    <row r="10707" spans="1:5" ht="13.2" x14ac:dyDescent="0.25">
      <c r="A10707" s="23">
        <v>10706</v>
      </c>
      <c r="B10707" s="22" t="s">
        <v>6</v>
      </c>
      <c r="C10707" s="23" t="s">
        <v>14</v>
      </c>
      <c r="D10707" s="41">
        <v>1000</v>
      </c>
      <c r="E10707" s="23" t="s">
        <v>39</v>
      </c>
    </row>
    <row r="10708" spans="1:5" ht="13.2" x14ac:dyDescent="0.25">
      <c r="A10708" s="23">
        <v>10707</v>
      </c>
      <c r="B10708" s="22" t="s">
        <v>6</v>
      </c>
      <c r="C10708" s="23" t="s">
        <v>13</v>
      </c>
      <c r="D10708" s="41">
        <v>15000</v>
      </c>
      <c r="E10708" s="23" t="s">
        <v>39</v>
      </c>
    </row>
    <row r="10709" spans="1:5" ht="13.2" x14ac:dyDescent="0.25">
      <c r="A10709" s="23">
        <v>10708</v>
      </c>
      <c r="B10709" s="22" t="s">
        <v>6</v>
      </c>
      <c r="C10709" s="23" t="s">
        <v>12</v>
      </c>
      <c r="D10709" s="41">
        <v>15000</v>
      </c>
      <c r="E10709" s="23" t="s">
        <v>39</v>
      </c>
    </row>
    <row r="10710" spans="1:5" ht="13.2" x14ac:dyDescent="0.25">
      <c r="A10710" s="23">
        <v>10709</v>
      </c>
      <c r="B10710" s="22" t="s">
        <v>6</v>
      </c>
      <c r="C10710" s="23" t="s">
        <v>11</v>
      </c>
      <c r="D10710" s="41">
        <v>12500</v>
      </c>
      <c r="E10710" s="23" t="s">
        <v>39</v>
      </c>
    </row>
    <row r="10711" spans="1:5" ht="13.2" x14ac:dyDescent="0.25">
      <c r="A10711" s="23">
        <v>10710</v>
      </c>
      <c r="B10711" s="22" t="s">
        <v>6</v>
      </c>
      <c r="C10711" s="23" t="s">
        <v>10</v>
      </c>
      <c r="D10711" s="41">
        <v>11000</v>
      </c>
      <c r="E10711" s="23" t="s">
        <v>39</v>
      </c>
    </row>
    <row r="10712" spans="1:5" ht="13.2" x14ac:dyDescent="0.25">
      <c r="A10712" s="23">
        <v>10711</v>
      </c>
      <c r="B10712" s="22" t="s">
        <v>6</v>
      </c>
      <c r="C10712" s="23" t="s">
        <v>14</v>
      </c>
      <c r="D10712" s="41">
        <v>5500</v>
      </c>
      <c r="E10712" s="23" t="s">
        <v>39</v>
      </c>
    </row>
    <row r="10713" spans="1:5" ht="13.2" x14ac:dyDescent="0.25">
      <c r="A10713" s="23">
        <v>10712</v>
      </c>
      <c r="B10713" s="22" t="s">
        <v>6</v>
      </c>
      <c r="C10713" s="23" t="s">
        <v>14</v>
      </c>
      <c r="D10713" s="41">
        <v>500</v>
      </c>
      <c r="E10713" s="23" t="s">
        <v>39</v>
      </c>
    </row>
    <row r="10714" spans="1:5" ht="13.2" x14ac:dyDescent="0.25">
      <c r="A10714" s="23">
        <v>10713</v>
      </c>
      <c r="B10714" s="22" t="s">
        <v>6</v>
      </c>
      <c r="C10714" s="23" t="s">
        <v>14</v>
      </c>
      <c r="D10714" s="41">
        <v>4250</v>
      </c>
      <c r="E10714" s="23" t="s">
        <v>39</v>
      </c>
    </row>
    <row r="10715" spans="1:5" ht="13.2" x14ac:dyDescent="0.25">
      <c r="A10715" s="23">
        <v>10714</v>
      </c>
      <c r="B10715" s="22" t="s">
        <v>6</v>
      </c>
      <c r="C10715" s="23" t="s">
        <v>13</v>
      </c>
      <c r="D10715" s="41">
        <v>11250</v>
      </c>
      <c r="E10715" s="23" t="s">
        <v>39</v>
      </c>
    </row>
    <row r="10716" spans="1:5" ht="13.2" x14ac:dyDescent="0.25">
      <c r="A10716" s="23">
        <v>10715</v>
      </c>
      <c r="B10716" s="22" t="s">
        <v>6</v>
      </c>
      <c r="C10716" s="23" t="s">
        <v>10</v>
      </c>
      <c r="D10716" s="41">
        <v>17500</v>
      </c>
      <c r="E10716" s="23" t="s">
        <v>39</v>
      </c>
    </row>
    <row r="10717" spans="1:5" ht="13.2" x14ac:dyDescent="0.25">
      <c r="A10717" s="23">
        <v>10716</v>
      </c>
      <c r="B10717" s="22" t="s">
        <v>6</v>
      </c>
      <c r="C10717" s="23" t="s">
        <v>14</v>
      </c>
      <c r="D10717" s="41">
        <v>1500</v>
      </c>
      <c r="E10717" s="23" t="s">
        <v>39</v>
      </c>
    </row>
    <row r="10718" spans="1:5" ht="13.2" x14ac:dyDescent="0.25">
      <c r="A10718" s="23">
        <v>10717</v>
      </c>
      <c r="B10718" s="22" t="s">
        <v>6</v>
      </c>
      <c r="C10718" s="23" t="s">
        <v>14</v>
      </c>
      <c r="D10718" s="41">
        <v>13000</v>
      </c>
      <c r="E10718" s="23" t="s">
        <v>39</v>
      </c>
    </row>
    <row r="10719" spans="1:5" ht="13.2" x14ac:dyDescent="0.25">
      <c r="A10719" s="23">
        <v>10718</v>
      </c>
      <c r="B10719" s="22" t="s">
        <v>6</v>
      </c>
      <c r="C10719" s="23" t="s">
        <v>14</v>
      </c>
      <c r="D10719" s="41">
        <v>27500</v>
      </c>
      <c r="E10719" s="23" t="s">
        <v>39</v>
      </c>
    </row>
    <row r="10720" spans="1:5" ht="13.2" x14ac:dyDescent="0.25">
      <c r="A10720" s="23">
        <v>10719</v>
      </c>
      <c r="B10720" s="22" t="s">
        <v>6</v>
      </c>
      <c r="C10720" s="23" t="s">
        <v>14</v>
      </c>
      <c r="D10720" s="41">
        <v>500</v>
      </c>
      <c r="E10720" s="23" t="s">
        <v>39</v>
      </c>
    </row>
    <row r="10721" spans="1:5" ht="13.2" x14ac:dyDescent="0.25">
      <c r="A10721" s="23">
        <v>10720</v>
      </c>
      <c r="B10721" s="22" t="s">
        <v>6</v>
      </c>
      <c r="C10721" s="23" t="s">
        <v>14</v>
      </c>
      <c r="D10721" s="41">
        <v>750</v>
      </c>
      <c r="E10721" s="23" t="s">
        <v>39</v>
      </c>
    </row>
    <row r="10722" spans="1:5" ht="13.2" x14ac:dyDescent="0.25">
      <c r="A10722" s="23">
        <v>10721</v>
      </c>
      <c r="B10722" s="22" t="s">
        <v>6</v>
      </c>
      <c r="C10722" s="23" t="s">
        <v>14</v>
      </c>
      <c r="D10722" s="41">
        <v>1750</v>
      </c>
      <c r="E10722" s="23" t="s">
        <v>39</v>
      </c>
    </row>
    <row r="10723" spans="1:5" ht="13.2" x14ac:dyDescent="0.25">
      <c r="A10723" s="23">
        <v>10722</v>
      </c>
      <c r="B10723" s="22" t="s">
        <v>6</v>
      </c>
      <c r="C10723" s="23" t="s">
        <v>14</v>
      </c>
      <c r="D10723" s="41">
        <v>1250</v>
      </c>
      <c r="E10723" s="23" t="s">
        <v>39</v>
      </c>
    </row>
    <row r="10724" spans="1:5" ht="13.2" x14ac:dyDescent="0.25">
      <c r="A10724" s="23">
        <v>10723</v>
      </c>
      <c r="B10724" s="22" t="s">
        <v>6</v>
      </c>
      <c r="C10724" s="23" t="s">
        <v>12</v>
      </c>
      <c r="D10724" s="41">
        <v>7500</v>
      </c>
      <c r="E10724" s="23" t="s">
        <v>39</v>
      </c>
    </row>
    <row r="10725" spans="1:5" ht="13.2" x14ac:dyDescent="0.25">
      <c r="A10725" s="23">
        <v>10724</v>
      </c>
      <c r="B10725" s="22" t="s">
        <v>6</v>
      </c>
      <c r="C10725" s="23" t="s">
        <v>13</v>
      </c>
      <c r="D10725" s="41">
        <v>7500</v>
      </c>
      <c r="E10725" s="23" t="s">
        <v>39</v>
      </c>
    </row>
    <row r="10726" spans="1:5" ht="13.2" x14ac:dyDescent="0.25">
      <c r="A10726" s="23">
        <v>10725</v>
      </c>
      <c r="B10726" s="22" t="s">
        <v>6</v>
      </c>
      <c r="C10726" s="23" t="s">
        <v>12</v>
      </c>
      <c r="D10726" s="41">
        <v>10000</v>
      </c>
      <c r="E10726" s="23" t="s">
        <v>39</v>
      </c>
    </row>
    <row r="10727" spans="1:5" ht="13.2" x14ac:dyDescent="0.25">
      <c r="A10727" s="23">
        <v>10726</v>
      </c>
      <c r="B10727" s="22" t="s">
        <v>6</v>
      </c>
      <c r="C10727" s="23" t="s">
        <v>14</v>
      </c>
      <c r="D10727" s="41">
        <v>7500</v>
      </c>
      <c r="E10727" s="23" t="s">
        <v>39</v>
      </c>
    </row>
    <row r="10728" spans="1:5" ht="13.2" x14ac:dyDescent="0.25">
      <c r="A10728" s="23">
        <v>10727</v>
      </c>
      <c r="B10728" s="22" t="s">
        <v>6</v>
      </c>
      <c r="C10728" s="23" t="s">
        <v>11</v>
      </c>
      <c r="D10728" s="41">
        <v>3250</v>
      </c>
      <c r="E10728" s="23" t="s">
        <v>39</v>
      </c>
    </row>
    <row r="10729" spans="1:5" ht="13.2" x14ac:dyDescent="0.25">
      <c r="A10729" s="23">
        <v>10728</v>
      </c>
      <c r="B10729" s="22" t="s">
        <v>6</v>
      </c>
      <c r="C10729" s="23" t="s">
        <v>12</v>
      </c>
      <c r="D10729" s="41">
        <v>8750</v>
      </c>
      <c r="E10729" s="23" t="s">
        <v>40</v>
      </c>
    </row>
    <row r="10730" spans="1:5" ht="13.2" x14ac:dyDescent="0.25">
      <c r="A10730" s="23">
        <v>10729</v>
      </c>
      <c r="B10730" s="22" t="s">
        <v>6</v>
      </c>
      <c r="C10730" s="23" t="s">
        <v>10</v>
      </c>
      <c r="D10730" s="41">
        <v>17500</v>
      </c>
      <c r="E10730" s="23" t="s">
        <v>39</v>
      </c>
    </row>
    <row r="10731" spans="1:5" ht="13.2" x14ac:dyDescent="0.25">
      <c r="A10731" s="23">
        <v>10730</v>
      </c>
      <c r="B10731" s="22" t="s">
        <v>6</v>
      </c>
      <c r="C10731" s="23" t="s">
        <v>14</v>
      </c>
      <c r="D10731" s="41">
        <v>1000</v>
      </c>
      <c r="E10731" s="23" t="s">
        <v>39</v>
      </c>
    </row>
    <row r="10732" spans="1:5" ht="13.2" x14ac:dyDescent="0.25">
      <c r="A10732" s="23">
        <v>10731</v>
      </c>
      <c r="B10732" s="22" t="s">
        <v>6</v>
      </c>
      <c r="C10732" s="23" t="s">
        <v>14</v>
      </c>
      <c r="D10732" s="41">
        <v>3500</v>
      </c>
      <c r="E10732" s="23" t="s">
        <v>39</v>
      </c>
    </row>
    <row r="10733" spans="1:5" ht="13.2" x14ac:dyDescent="0.25">
      <c r="A10733" s="23">
        <v>10732</v>
      </c>
      <c r="B10733" s="22" t="s">
        <v>6</v>
      </c>
      <c r="C10733" s="23" t="s">
        <v>14</v>
      </c>
      <c r="D10733" s="41">
        <v>31500</v>
      </c>
      <c r="E10733" s="23" t="s">
        <v>39</v>
      </c>
    </row>
    <row r="10734" spans="1:5" ht="13.2" x14ac:dyDescent="0.25">
      <c r="A10734" s="23">
        <v>10733</v>
      </c>
      <c r="B10734" s="22" t="s">
        <v>6</v>
      </c>
      <c r="C10734" s="23" t="s">
        <v>14</v>
      </c>
      <c r="D10734" s="41">
        <v>5500</v>
      </c>
      <c r="E10734" s="23" t="s">
        <v>39</v>
      </c>
    </row>
    <row r="10735" spans="1:5" ht="13.2" x14ac:dyDescent="0.25">
      <c r="A10735" s="23">
        <v>10734</v>
      </c>
      <c r="B10735" s="22" t="s">
        <v>6</v>
      </c>
      <c r="C10735" s="23" t="s">
        <v>14</v>
      </c>
      <c r="D10735" s="41">
        <v>1000</v>
      </c>
      <c r="E10735" s="23" t="s">
        <v>39</v>
      </c>
    </row>
    <row r="10736" spans="1:5" ht="13.2" x14ac:dyDescent="0.25">
      <c r="A10736" s="23">
        <v>10735</v>
      </c>
      <c r="B10736" s="22" t="s">
        <v>6</v>
      </c>
      <c r="C10736" s="23" t="s">
        <v>14</v>
      </c>
      <c r="D10736" s="41">
        <v>750</v>
      </c>
      <c r="E10736" s="23" t="s">
        <v>39</v>
      </c>
    </row>
    <row r="10737" spans="1:5" ht="13.2" x14ac:dyDescent="0.25">
      <c r="A10737" s="23">
        <v>10736</v>
      </c>
      <c r="B10737" s="22" t="s">
        <v>6</v>
      </c>
      <c r="C10737" s="23" t="s">
        <v>14</v>
      </c>
      <c r="D10737" s="41">
        <v>1750</v>
      </c>
      <c r="E10737" s="23" t="s">
        <v>39</v>
      </c>
    </row>
    <row r="10738" spans="1:5" ht="13.2" x14ac:dyDescent="0.25">
      <c r="A10738" s="23">
        <v>10737</v>
      </c>
      <c r="B10738" s="22" t="s">
        <v>6</v>
      </c>
      <c r="C10738" s="23" t="s">
        <v>14</v>
      </c>
      <c r="D10738" s="41">
        <v>1250</v>
      </c>
      <c r="E10738" s="23" t="s">
        <v>39</v>
      </c>
    </row>
    <row r="10739" spans="1:5" ht="13.2" x14ac:dyDescent="0.25">
      <c r="A10739" s="23">
        <v>10738</v>
      </c>
      <c r="B10739" s="22" t="s">
        <v>6</v>
      </c>
      <c r="C10739" s="23" t="s">
        <v>13</v>
      </c>
      <c r="D10739" s="41">
        <v>7500</v>
      </c>
      <c r="E10739" s="23" t="s">
        <v>39</v>
      </c>
    </row>
    <row r="10740" spans="1:5" ht="13.2" x14ac:dyDescent="0.25">
      <c r="A10740" s="23">
        <v>10739</v>
      </c>
      <c r="B10740" s="22" t="s">
        <v>6</v>
      </c>
      <c r="C10740" s="23" t="s">
        <v>12</v>
      </c>
      <c r="D10740" s="41">
        <v>10000</v>
      </c>
      <c r="E10740" s="23" t="s">
        <v>39</v>
      </c>
    </row>
    <row r="10741" spans="1:5" ht="13.2" x14ac:dyDescent="0.25">
      <c r="A10741" s="23">
        <v>10740</v>
      </c>
      <c r="B10741" s="22" t="s">
        <v>6</v>
      </c>
      <c r="C10741" s="23" t="s">
        <v>10</v>
      </c>
      <c r="D10741" s="41">
        <v>7500</v>
      </c>
      <c r="E10741" s="23" t="s">
        <v>40</v>
      </c>
    </row>
    <row r="10742" spans="1:5" ht="13.2" x14ac:dyDescent="0.25">
      <c r="A10742" s="23">
        <v>10741</v>
      </c>
      <c r="B10742" s="22" t="s">
        <v>6</v>
      </c>
      <c r="C10742" s="23" t="s">
        <v>14</v>
      </c>
      <c r="D10742" s="41">
        <v>8500</v>
      </c>
      <c r="E10742" s="23" t="s">
        <v>40</v>
      </c>
    </row>
    <row r="10743" spans="1:5" ht="13.2" x14ac:dyDescent="0.25">
      <c r="A10743" s="23">
        <v>10742</v>
      </c>
      <c r="B10743" s="22" t="s">
        <v>6</v>
      </c>
      <c r="C10743" s="23" t="s">
        <v>14</v>
      </c>
      <c r="D10743" s="41">
        <v>5500</v>
      </c>
      <c r="E10743" s="23" t="s">
        <v>40</v>
      </c>
    </row>
    <row r="10744" spans="1:5" ht="13.2" x14ac:dyDescent="0.25">
      <c r="A10744" s="23">
        <v>10743</v>
      </c>
      <c r="B10744" s="22" t="s">
        <v>6</v>
      </c>
      <c r="C10744" s="23" t="s">
        <v>14</v>
      </c>
      <c r="D10744" s="41">
        <v>500</v>
      </c>
      <c r="E10744" s="23" t="s">
        <v>40</v>
      </c>
    </row>
    <row r="10745" spans="1:5" ht="13.2" x14ac:dyDescent="0.25">
      <c r="A10745" s="23">
        <v>10744</v>
      </c>
      <c r="B10745" s="22" t="s">
        <v>6</v>
      </c>
      <c r="C10745" s="23" t="s">
        <v>14</v>
      </c>
      <c r="D10745" s="41">
        <v>750</v>
      </c>
      <c r="E10745" s="23" t="s">
        <v>40</v>
      </c>
    </row>
    <row r="10746" spans="1:5" ht="13.2" x14ac:dyDescent="0.25">
      <c r="A10746" s="23">
        <v>10745</v>
      </c>
      <c r="B10746" s="22" t="s">
        <v>6</v>
      </c>
      <c r="C10746" s="23" t="s">
        <v>14</v>
      </c>
      <c r="D10746" s="41">
        <v>2250</v>
      </c>
      <c r="E10746" s="23" t="s">
        <v>40</v>
      </c>
    </row>
    <row r="10747" spans="1:5" ht="13.2" x14ac:dyDescent="0.25">
      <c r="A10747" s="23">
        <v>10746</v>
      </c>
      <c r="B10747" s="22" t="s">
        <v>6</v>
      </c>
      <c r="C10747" s="23" t="s">
        <v>13</v>
      </c>
      <c r="D10747" s="41">
        <v>15000</v>
      </c>
      <c r="E10747" s="23" t="s">
        <v>40</v>
      </c>
    </row>
    <row r="10748" spans="1:5" ht="13.2" x14ac:dyDescent="0.25">
      <c r="A10748" s="23">
        <v>10747</v>
      </c>
      <c r="B10748" s="22" t="s">
        <v>6</v>
      </c>
      <c r="C10748" s="23" t="s">
        <v>10</v>
      </c>
      <c r="D10748" s="41">
        <v>7500</v>
      </c>
      <c r="E10748" s="23" t="s">
        <v>40</v>
      </c>
    </row>
    <row r="10749" spans="1:5" ht="13.2" x14ac:dyDescent="0.25">
      <c r="A10749" s="23">
        <v>10748</v>
      </c>
      <c r="B10749" s="22" t="s">
        <v>6</v>
      </c>
      <c r="C10749" s="23" t="s">
        <v>14</v>
      </c>
      <c r="D10749" s="41">
        <v>750</v>
      </c>
      <c r="E10749" s="23" t="s">
        <v>40</v>
      </c>
    </row>
    <row r="10750" spans="1:5" ht="13.2" x14ac:dyDescent="0.25">
      <c r="A10750" s="23">
        <v>10749</v>
      </c>
      <c r="B10750" s="22" t="s">
        <v>6</v>
      </c>
      <c r="C10750" s="23" t="s">
        <v>14</v>
      </c>
      <c r="D10750" s="41">
        <v>1000</v>
      </c>
      <c r="E10750" s="23" t="s">
        <v>40</v>
      </c>
    </row>
    <row r="10751" spans="1:5" ht="13.2" x14ac:dyDescent="0.25">
      <c r="A10751" s="23">
        <v>10750</v>
      </c>
      <c r="B10751" s="22" t="s">
        <v>6</v>
      </c>
      <c r="C10751" s="23" t="s">
        <v>10</v>
      </c>
      <c r="D10751" s="41">
        <v>17500</v>
      </c>
      <c r="E10751" s="23" t="s">
        <v>39</v>
      </c>
    </row>
    <row r="10752" spans="1:5" ht="13.2" x14ac:dyDescent="0.25">
      <c r="A10752" s="23">
        <v>10751</v>
      </c>
      <c r="B10752" s="22" t="s">
        <v>6</v>
      </c>
      <c r="C10752" s="23" t="s">
        <v>14</v>
      </c>
      <c r="D10752" s="41">
        <v>3000</v>
      </c>
      <c r="E10752" s="23" t="s">
        <v>39</v>
      </c>
    </row>
    <row r="10753" spans="1:5" ht="13.2" x14ac:dyDescent="0.25">
      <c r="A10753" s="23">
        <v>10752</v>
      </c>
      <c r="B10753" s="22" t="s">
        <v>6</v>
      </c>
      <c r="C10753" s="23" t="s">
        <v>14</v>
      </c>
      <c r="D10753" s="41">
        <v>1250</v>
      </c>
      <c r="E10753" s="23" t="s">
        <v>39</v>
      </c>
    </row>
    <row r="10754" spans="1:5" ht="13.2" x14ac:dyDescent="0.25">
      <c r="A10754" s="23">
        <v>10753</v>
      </c>
      <c r="B10754" s="22" t="s">
        <v>6</v>
      </c>
      <c r="C10754" s="23" t="s">
        <v>14</v>
      </c>
      <c r="D10754" s="41">
        <v>4000</v>
      </c>
      <c r="E10754" s="23" t="s">
        <v>39</v>
      </c>
    </row>
    <row r="10755" spans="1:5" ht="13.2" x14ac:dyDescent="0.25">
      <c r="A10755" s="23">
        <v>10754</v>
      </c>
      <c r="B10755" s="22" t="s">
        <v>6</v>
      </c>
      <c r="C10755" s="23" t="s">
        <v>14</v>
      </c>
      <c r="D10755" s="41">
        <v>1000</v>
      </c>
      <c r="E10755" s="23" t="s">
        <v>39</v>
      </c>
    </row>
    <row r="10756" spans="1:5" ht="13.2" x14ac:dyDescent="0.25">
      <c r="A10756" s="23">
        <v>10755</v>
      </c>
      <c r="B10756" s="22" t="s">
        <v>6</v>
      </c>
      <c r="C10756" s="23" t="s">
        <v>14</v>
      </c>
      <c r="D10756" s="41">
        <v>750</v>
      </c>
      <c r="E10756" s="23" t="s">
        <v>39</v>
      </c>
    </row>
    <row r="10757" spans="1:5" ht="13.2" x14ac:dyDescent="0.25">
      <c r="A10757" s="23">
        <v>10756</v>
      </c>
      <c r="B10757" s="22" t="s">
        <v>6</v>
      </c>
      <c r="C10757" s="23" t="s">
        <v>14</v>
      </c>
      <c r="D10757" s="41">
        <v>4750</v>
      </c>
      <c r="E10757" s="23" t="s">
        <v>39</v>
      </c>
    </row>
    <row r="10758" spans="1:5" ht="13.2" x14ac:dyDescent="0.25">
      <c r="A10758" s="23">
        <v>10757</v>
      </c>
      <c r="B10758" s="22" t="s">
        <v>6</v>
      </c>
      <c r="C10758" s="23" t="s">
        <v>14</v>
      </c>
      <c r="D10758" s="41">
        <v>500</v>
      </c>
      <c r="E10758" s="23" t="s">
        <v>39</v>
      </c>
    </row>
    <row r="10759" spans="1:5" ht="13.2" x14ac:dyDescent="0.25">
      <c r="A10759" s="23">
        <v>10758</v>
      </c>
      <c r="B10759" s="22" t="s">
        <v>6</v>
      </c>
      <c r="C10759" s="23" t="s">
        <v>10</v>
      </c>
      <c r="D10759" s="41">
        <v>7500</v>
      </c>
      <c r="E10759" s="23" t="s">
        <v>40</v>
      </c>
    </row>
    <row r="10760" spans="1:5" ht="13.2" x14ac:dyDescent="0.25">
      <c r="A10760" s="23">
        <v>10759</v>
      </c>
      <c r="B10760" s="22" t="s">
        <v>6</v>
      </c>
      <c r="C10760" s="23" t="s">
        <v>14</v>
      </c>
      <c r="D10760" s="41">
        <v>15000</v>
      </c>
      <c r="E10760" s="23" t="s">
        <v>40</v>
      </c>
    </row>
    <row r="10761" spans="1:5" ht="13.2" x14ac:dyDescent="0.25">
      <c r="A10761" s="23">
        <v>10760</v>
      </c>
      <c r="B10761" s="22" t="s">
        <v>6</v>
      </c>
      <c r="C10761" s="23" t="s">
        <v>14</v>
      </c>
      <c r="D10761" s="41">
        <v>13000</v>
      </c>
      <c r="E10761" s="23" t="s">
        <v>40</v>
      </c>
    </row>
    <row r="10762" spans="1:5" ht="13.2" x14ac:dyDescent="0.25">
      <c r="A10762" s="23">
        <v>10761</v>
      </c>
      <c r="B10762" s="22" t="s">
        <v>6</v>
      </c>
      <c r="C10762" s="23" t="s">
        <v>14</v>
      </c>
      <c r="D10762" s="41">
        <v>8500</v>
      </c>
      <c r="E10762" s="23" t="s">
        <v>40</v>
      </c>
    </row>
    <row r="10763" spans="1:5" ht="13.2" x14ac:dyDescent="0.25">
      <c r="A10763" s="23">
        <v>10762</v>
      </c>
      <c r="B10763" s="22" t="s">
        <v>6</v>
      </c>
      <c r="C10763" s="23" t="s">
        <v>14</v>
      </c>
      <c r="D10763" s="41">
        <v>500</v>
      </c>
      <c r="E10763" s="23" t="s">
        <v>40</v>
      </c>
    </row>
    <row r="10764" spans="1:5" ht="13.2" x14ac:dyDescent="0.25">
      <c r="A10764" s="23">
        <v>10763</v>
      </c>
      <c r="B10764" s="22" t="s">
        <v>6</v>
      </c>
      <c r="C10764" s="23" t="s">
        <v>14</v>
      </c>
      <c r="D10764" s="41">
        <v>41500</v>
      </c>
      <c r="E10764" s="23" t="s">
        <v>40</v>
      </c>
    </row>
    <row r="10765" spans="1:5" ht="13.2" x14ac:dyDescent="0.25">
      <c r="A10765" s="23">
        <v>10764</v>
      </c>
      <c r="B10765" s="22" t="s">
        <v>6</v>
      </c>
      <c r="C10765" s="23" t="s">
        <v>13</v>
      </c>
      <c r="D10765" s="41">
        <v>10000</v>
      </c>
      <c r="E10765" s="23" t="s">
        <v>40</v>
      </c>
    </row>
    <row r="10766" spans="1:5" ht="13.2" x14ac:dyDescent="0.25">
      <c r="A10766" s="23">
        <v>10765</v>
      </c>
      <c r="B10766" s="22" t="s">
        <v>6</v>
      </c>
      <c r="C10766" s="23" t="s">
        <v>12</v>
      </c>
      <c r="D10766" s="41">
        <v>10000</v>
      </c>
      <c r="E10766" s="23" t="s">
        <v>39</v>
      </c>
    </row>
    <row r="10767" spans="1:5" ht="13.2" x14ac:dyDescent="0.25">
      <c r="A10767" s="23">
        <v>10766</v>
      </c>
      <c r="B10767" s="22" t="s">
        <v>6</v>
      </c>
      <c r="C10767" s="23" t="s">
        <v>14</v>
      </c>
      <c r="D10767" s="41">
        <v>11500</v>
      </c>
      <c r="E10767" s="23" t="s">
        <v>39</v>
      </c>
    </row>
    <row r="10768" spans="1:5" ht="13.2" x14ac:dyDescent="0.25">
      <c r="A10768" s="23">
        <v>10767</v>
      </c>
      <c r="B10768" s="22" t="s">
        <v>6</v>
      </c>
      <c r="C10768" s="23" t="s">
        <v>10</v>
      </c>
      <c r="D10768" s="41">
        <v>5000</v>
      </c>
      <c r="E10768" s="23" t="s">
        <v>40</v>
      </c>
    </row>
    <row r="10769" spans="1:5" ht="13.2" x14ac:dyDescent="0.25">
      <c r="A10769" s="23">
        <v>10768</v>
      </c>
      <c r="B10769" s="22" t="s">
        <v>6</v>
      </c>
      <c r="C10769" s="23" t="s">
        <v>10</v>
      </c>
      <c r="D10769" s="41">
        <v>10000</v>
      </c>
      <c r="E10769" s="23" t="s">
        <v>39</v>
      </c>
    </row>
    <row r="10770" spans="1:5" ht="13.2" x14ac:dyDescent="0.25">
      <c r="A10770" s="23">
        <v>10769</v>
      </c>
      <c r="B10770" s="22" t="s">
        <v>6</v>
      </c>
      <c r="C10770" s="23" t="s">
        <v>14</v>
      </c>
      <c r="D10770" s="41">
        <v>9750</v>
      </c>
      <c r="E10770" s="23" t="s">
        <v>39</v>
      </c>
    </row>
    <row r="10771" spans="1:5" ht="13.2" x14ac:dyDescent="0.25">
      <c r="A10771" s="23">
        <v>10770</v>
      </c>
      <c r="B10771" s="22" t="s">
        <v>6</v>
      </c>
      <c r="C10771" s="23" t="s">
        <v>14</v>
      </c>
      <c r="D10771" s="41">
        <v>14000</v>
      </c>
      <c r="E10771" s="23" t="s">
        <v>39</v>
      </c>
    </row>
    <row r="10772" spans="1:5" ht="13.2" x14ac:dyDescent="0.25">
      <c r="A10772" s="23">
        <v>10771</v>
      </c>
      <c r="B10772" s="22" t="s">
        <v>6</v>
      </c>
      <c r="C10772" s="23" t="s">
        <v>14</v>
      </c>
      <c r="D10772" s="41">
        <v>10500</v>
      </c>
      <c r="E10772" s="23" t="s">
        <v>39</v>
      </c>
    </row>
    <row r="10773" spans="1:5" ht="13.2" x14ac:dyDescent="0.25">
      <c r="A10773" s="23">
        <v>10772</v>
      </c>
      <c r="B10773" s="22" t="s">
        <v>6</v>
      </c>
      <c r="C10773" s="23" t="s">
        <v>13</v>
      </c>
      <c r="D10773" s="41">
        <v>7500</v>
      </c>
      <c r="E10773" s="23" t="s">
        <v>39</v>
      </c>
    </row>
    <row r="10774" spans="1:5" ht="13.2" x14ac:dyDescent="0.25">
      <c r="A10774" s="23">
        <v>10773</v>
      </c>
      <c r="B10774" s="22" t="s">
        <v>6</v>
      </c>
      <c r="C10774" s="23" t="s">
        <v>10</v>
      </c>
      <c r="D10774" s="41">
        <v>5000</v>
      </c>
      <c r="E10774" s="23" t="s">
        <v>39</v>
      </c>
    </row>
    <row r="10775" spans="1:5" ht="13.2" x14ac:dyDescent="0.25">
      <c r="A10775" s="23">
        <v>10774</v>
      </c>
      <c r="B10775" s="22" t="s">
        <v>6</v>
      </c>
      <c r="C10775" s="23" t="s">
        <v>14</v>
      </c>
      <c r="D10775" s="41">
        <v>2750</v>
      </c>
      <c r="E10775" s="23" t="s">
        <v>39</v>
      </c>
    </row>
    <row r="10776" spans="1:5" ht="13.2" x14ac:dyDescent="0.25">
      <c r="A10776" s="23">
        <v>10775</v>
      </c>
      <c r="B10776" s="22" t="s">
        <v>6</v>
      </c>
      <c r="C10776" s="23" t="s">
        <v>11</v>
      </c>
      <c r="D10776" s="41">
        <v>6250</v>
      </c>
      <c r="E10776" s="23" t="s">
        <v>39</v>
      </c>
    </row>
    <row r="10777" spans="1:5" ht="13.2" x14ac:dyDescent="0.25">
      <c r="A10777" s="23">
        <v>10776</v>
      </c>
      <c r="B10777" s="22" t="s">
        <v>6</v>
      </c>
      <c r="C10777" s="23" t="s">
        <v>11</v>
      </c>
      <c r="D10777" s="41">
        <v>8500</v>
      </c>
      <c r="E10777" s="23" t="s">
        <v>39</v>
      </c>
    </row>
    <row r="10778" spans="1:5" ht="13.2" x14ac:dyDescent="0.25">
      <c r="A10778" s="23">
        <v>10777</v>
      </c>
      <c r="B10778" s="22" t="s">
        <v>6</v>
      </c>
      <c r="C10778" s="23" t="s">
        <v>10</v>
      </c>
      <c r="D10778" s="41">
        <v>7500</v>
      </c>
      <c r="E10778" s="23" t="s">
        <v>39</v>
      </c>
    </row>
    <row r="10779" spans="1:5" ht="13.2" x14ac:dyDescent="0.25">
      <c r="A10779" s="23">
        <v>10778</v>
      </c>
      <c r="B10779" s="22" t="s">
        <v>6</v>
      </c>
      <c r="C10779" s="23" t="s">
        <v>14</v>
      </c>
      <c r="D10779" s="41">
        <v>5500</v>
      </c>
      <c r="E10779" s="23" t="s">
        <v>39</v>
      </c>
    </row>
    <row r="10780" spans="1:5" ht="13.2" x14ac:dyDescent="0.25">
      <c r="A10780" s="23">
        <v>10779</v>
      </c>
      <c r="B10780" s="22" t="s">
        <v>6</v>
      </c>
      <c r="C10780" s="23" t="s">
        <v>14</v>
      </c>
      <c r="D10780" s="41">
        <v>500</v>
      </c>
      <c r="E10780" s="23" t="s">
        <v>39</v>
      </c>
    </row>
    <row r="10781" spans="1:5" ht="13.2" x14ac:dyDescent="0.25">
      <c r="A10781" s="23">
        <v>10780</v>
      </c>
      <c r="B10781" s="22" t="s">
        <v>6</v>
      </c>
      <c r="C10781" s="23" t="s">
        <v>14</v>
      </c>
      <c r="D10781" s="41">
        <v>750</v>
      </c>
      <c r="E10781" s="23" t="s">
        <v>39</v>
      </c>
    </row>
    <row r="10782" spans="1:5" ht="13.2" x14ac:dyDescent="0.25">
      <c r="A10782" s="23">
        <v>10781</v>
      </c>
      <c r="B10782" s="22" t="s">
        <v>6</v>
      </c>
      <c r="C10782" s="23" t="s">
        <v>13</v>
      </c>
      <c r="D10782" s="41">
        <v>7500</v>
      </c>
      <c r="E10782" s="23" t="s">
        <v>39</v>
      </c>
    </row>
    <row r="10783" spans="1:5" ht="13.2" x14ac:dyDescent="0.25">
      <c r="A10783" s="23">
        <v>10782</v>
      </c>
      <c r="B10783" s="22" t="s">
        <v>6</v>
      </c>
      <c r="C10783" s="23" t="s">
        <v>12</v>
      </c>
      <c r="D10783" s="41">
        <v>10000</v>
      </c>
      <c r="E10783" s="23" t="s">
        <v>39</v>
      </c>
    </row>
    <row r="10784" spans="1:5" ht="13.2" x14ac:dyDescent="0.25">
      <c r="A10784" s="23">
        <v>10783</v>
      </c>
      <c r="B10784" s="22" t="s">
        <v>6</v>
      </c>
      <c r="C10784" s="23" t="s">
        <v>11</v>
      </c>
      <c r="D10784" s="41">
        <v>9500</v>
      </c>
      <c r="E10784" s="23" t="s">
        <v>39</v>
      </c>
    </row>
    <row r="10785" spans="1:5" ht="13.2" x14ac:dyDescent="0.25">
      <c r="A10785" s="23">
        <v>10784</v>
      </c>
      <c r="B10785" s="22" t="s">
        <v>6</v>
      </c>
      <c r="C10785" s="23" t="s">
        <v>10</v>
      </c>
      <c r="D10785" s="41">
        <v>12500</v>
      </c>
      <c r="E10785" s="23" t="s">
        <v>39</v>
      </c>
    </row>
    <row r="10786" spans="1:5" ht="13.2" x14ac:dyDescent="0.25">
      <c r="A10786" s="23">
        <v>10785</v>
      </c>
      <c r="B10786" s="22" t="s">
        <v>6</v>
      </c>
      <c r="C10786" s="23" t="s">
        <v>14</v>
      </c>
      <c r="D10786" s="41">
        <v>14500</v>
      </c>
      <c r="E10786" s="23" t="s">
        <v>39</v>
      </c>
    </row>
    <row r="10787" spans="1:5" ht="13.2" x14ac:dyDescent="0.25">
      <c r="A10787" s="23">
        <v>10786</v>
      </c>
      <c r="B10787" s="22" t="s">
        <v>6</v>
      </c>
      <c r="C10787" s="23" t="s">
        <v>14</v>
      </c>
      <c r="D10787" s="41">
        <v>1000</v>
      </c>
      <c r="E10787" s="23" t="s">
        <v>39</v>
      </c>
    </row>
    <row r="10788" spans="1:5" ht="13.2" x14ac:dyDescent="0.25">
      <c r="A10788" s="23">
        <v>10787</v>
      </c>
      <c r="B10788" s="22" t="s">
        <v>6</v>
      </c>
      <c r="C10788" s="23" t="s">
        <v>14</v>
      </c>
      <c r="D10788" s="41">
        <v>750</v>
      </c>
      <c r="E10788" s="23" t="s">
        <v>39</v>
      </c>
    </row>
    <row r="10789" spans="1:5" ht="13.2" x14ac:dyDescent="0.25">
      <c r="A10789" s="23">
        <v>10788</v>
      </c>
      <c r="B10789" s="22" t="s">
        <v>6</v>
      </c>
      <c r="C10789" s="23" t="s">
        <v>14</v>
      </c>
      <c r="D10789" s="41">
        <v>3500</v>
      </c>
      <c r="E10789" s="23" t="s">
        <v>39</v>
      </c>
    </row>
    <row r="10790" spans="1:5" ht="13.2" x14ac:dyDescent="0.25">
      <c r="A10790" s="23">
        <v>10789</v>
      </c>
      <c r="B10790" s="22" t="s">
        <v>6</v>
      </c>
      <c r="C10790" s="23" t="s">
        <v>14</v>
      </c>
      <c r="D10790" s="41">
        <v>1250</v>
      </c>
      <c r="E10790" s="23" t="s">
        <v>39</v>
      </c>
    </row>
    <row r="10791" spans="1:5" ht="13.2" x14ac:dyDescent="0.25">
      <c r="A10791" s="23">
        <v>10790</v>
      </c>
      <c r="B10791" s="22" t="s">
        <v>6</v>
      </c>
      <c r="C10791" s="23" t="s">
        <v>12</v>
      </c>
      <c r="D10791" s="41">
        <v>5000</v>
      </c>
      <c r="E10791" s="23" t="s">
        <v>39</v>
      </c>
    </row>
    <row r="10792" spans="1:5" ht="13.2" x14ac:dyDescent="0.25">
      <c r="A10792" s="23">
        <v>10791</v>
      </c>
      <c r="B10792" s="22" t="s">
        <v>6</v>
      </c>
      <c r="C10792" s="23" t="s">
        <v>13</v>
      </c>
      <c r="D10792" s="41">
        <v>3750</v>
      </c>
      <c r="E10792" s="23" t="s">
        <v>39</v>
      </c>
    </row>
    <row r="10793" spans="1:5" ht="13.2" x14ac:dyDescent="0.25">
      <c r="A10793" s="23">
        <v>10792</v>
      </c>
      <c r="B10793" s="22" t="s">
        <v>6</v>
      </c>
      <c r="C10793" s="23" t="s">
        <v>12</v>
      </c>
      <c r="D10793" s="41">
        <v>8750</v>
      </c>
      <c r="E10793" s="23" t="s">
        <v>39</v>
      </c>
    </row>
    <row r="10794" spans="1:5" ht="13.2" x14ac:dyDescent="0.25">
      <c r="A10794" s="23">
        <v>10793</v>
      </c>
      <c r="B10794" s="22" t="s">
        <v>6</v>
      </c>
      <c r="C10794" s="23" t="s">
        <v>10</v>
      </c>
      <c r="D10794" s="41">
        <v>7500</v>
      </c>
      <c r="E10794" s="23" t="s">
        <v>39</v>
      </c>
    </row>
    <row r="10795" spans="1:5" ht="13.2" x14ac:dyDescent="0.25">
      <c r="A10795" s="23">
        <v>10794</v>
      </c>
      <c r="B10795" s="22" t="s">
        <v>6</v>
      </c>
      <c r="C10795" s="23" t="s">
        <v>14</v>
      </c>
      <c r="D10795" s="41">
        <v>6000</v>
      </c>
      <c r="E10795" s="23" t="s">
        <v>39</v>
      </c>
    </row>
    <row r="10796" spans="1:5" ht="13.2" x14ac:dyDescent="0.25">
      <c r="A10796" s="23">
        <v>10795</v>
      </c>
      <c r="B10796" s="22" t="s">
        <v>6</v>
      </c>
      <c r="C10796" s="23" t="s">
        <v>13</v>
      </c>
      <c r="D10796" s="41">
        <v>11250</v>
      </c>
      <c r="E10796" s="23" t="s">
        <v>39</v>
      </c>
    </row>
    <row r="10797" spans="1:5" ht="13.2" x14ac:dyDescent="0.25">
      <c r="A10797" s="23">
        <v>10796</v>
      </c>
      <c r="B10797" s="22" t="s">
        <v>6</v>
      </c>
      <c r="C10797" s="23" t="s">
        <v>12</v>
      </c>
      <c r="D10797" s="41">
        <v>12500</v>
      </c>
      <c r="E10797" s="23" t="s">
        <v>39</v>
      </c>
    </row>
    <row r="10798" spans="1:5" ht="13.2" x14ac:dyDescent="0.25">
      <c r="A10798" s="23">
        <v>10797</v>
      </c>
      <c r="B10798" s="22" t="s">
        <v>6</v>
      </c>
      <c r="C10798" s="23" t="s">
        <v>11</v>
      </c>
      <c r="D10798" s="41">
        <v>3750</v>
      </c>
      <c r="E10798" s="23" t="s">
        <v>39</v>
      </c>
    </row>
    <row r="10799" spans="1:5" ht="13.2" x14ac:dyDescent="0.25">
      <c r="A10799" s="23">
        <v>10798</v>
      </c>
      <c r="B10799" s="22" t="s">
        <v>6</v>
      </c>
      <c r="C10799" s="23" t="s">
        <v>10</v>
      </c>
      <c r="D10799" s="41">
        <v>11000</v>
      </c>
      <c r="E10799" s="23" t="s">
        <v>39</v>
      </c>
    </row>
    <row r="10800" spans="1:5" ht="13.2" x14ac:dyDescent="0.25">
      <c r="A10800" s="23">
        <v>10799</v>
      </c>
      <c r="B10800" s="22" t="s">
        <v>6</v>
      </c>
      <c r="C10800" s="23" t="s">
        <v>14</v>
      </c>
      <c r="D10800" s="41">
        <v>16250</v>
      </c>
      <c r="E10800" s="23" t="s">
        <v>39</v>
      </c>
    </row>
    <row r="10801" spans="1:5" ht="13.2" x14ac:dyDescent="0.25">
      <c r="A10801" s="23">
        <v>10800</v>
      </c>
      <c r="B10801" s="22" t="s">
        <v>6</v>
      </c>
      <c r="C10801" s="23" t="s">
        <v>14</v>
      </c>
      <c r="D10801" s="41">
        <v>500</v>
      </c>
      <c r="E10801" s="23" t="s">
        <v>39</v>
      </c>
    </row>
    <row r="10802" spans="1:5" ht="13.2" x14ac:dyDescent="0.25">
      <c r="A10802" s="23">
        <v>10801</v>
      </c>
      <c r="B10802" s="22" t="s">
        <v>6</v>
      </c>
      <c r="C10802" s="23" t="s">
        <v>14</v>
      </c>
      <c r="D10802" s="41">
        <v>750</v>
      </c>
      <c r="E10802" s="23" t="s">
        <v>39</v>
      </c>
    </row>
    <row r="10803" spans="1:5" ht="13.2" x14ac:dyDescent="0.25">
      <c r="A10803" s="23">
        <v>10802</v>
      </c>
      <c r="B10803" s="22" t="s">
        <v>6</v>
      </c>
      <c r="C10803" s="23" t="s">
        <v>14</v>
      </c>
      <c r="D10803" s="41">
        <v>1500</v>
      </c>
      <c r="E10803" s="23" t="s">
        <v>39</v>
      </c>
    </row>
    <row r="10804" spans="1:5" ht="13.2" x14ac:dyDescent="0.25">
      <c r="A10804" s="23">
        <v>10803</v>
      </c>
      <c r="B10804" s="22" t="s">
        <v>6</v>
      </c>
      <c r="C10804" s="23" t="s">
        <v>12</v>
      </c>
      <c r="D10804" s="41">
        <v>5000</v>
      </c>
      <c r="E10804" s="23" t="s">
        <v>39</v>
      </c>
    </row>
    <row r="10805" spans="1:5" ht="13.2" x14ac:dyDescent="0.25">
      <c r="A10805" s="23">
        <v>10804</v>
      </c>
      <c r="B10805" s="22" t="s">
        <v>6</v>
      </c>
      <c r="C10805" s="23" t="s">
        <v>10</v>
      </c>
      <c r="D10805" s="41">
        <v>5000</v>
      </c>
      <c r="E10805" s="23" t="s">
        <v>40</v>
      </c>
    </row>
    <row r="10806" spans="1:5" ht="13.2" x14ac:dyDescent="0.25">
      <c r="A10806" s="23">
        <v>10805</v>
      </c>
      <c r="B10806" s="22" t="s">
        <v>6</v>
      </c>
      <c r="C10806" s="23" t="s">
        <v>14</v>
      </c>
      <c r="D10806" s="41">
        <v>4250</v>
      </c>
      <c r="E10806" s="23" t="s">
        <v>40</v>
      </c>
    </row>
    <row r="10807" spans="1:5" ht="13.2" x14ac:dyDescent="0.25">
      <c r="A10807" s="23">
        <v>10806</v>
      </c>
      <c r="B10807" s="22" t="s">
        <v>6</v>
      </c>
      <c r="C10807" s="23" t="s">
        <v>14</v>
      </c>
      <c r="D10807" s="41">
        <v>7500</v>
      </c>
      <c r="E10807" s="23" t="s">
        <v>40</v>
      </c>
    </row>
    <row r="10808" spans="1:5" ht="13.2" x14ac:dyDescent="0.25">
      <c r="A10808" s="23">
        <v>10807</v>
      </c>
      <c r="B10808" s="22" t="s">
        <v>6</v>
      </c>
      <c r="C10808" s="23" t="s">
        <v>10</v>
      </c>
      <c r="D10808" s="41">
        <v>7500</v>
      </c>
      <c r="E10808" s="23" t="s">
        <v>40</v>
      </c>
    </row>
    <row r="10809" spans="1:5" ht="13.2" x14ac:dyDescent="0.25">
      <c r="A10809" s="23">
        <v>10808</v>
      </c>
      <c r="B10809" s="22" t="s">
        <v>6</v>
      </c>
      <c r="C10809" s="23" t="s">
        <v>14</v>
      </c>
      <c r="D10809" s="41">
        <v>8500</v>
      </c>
      <c r="E10809" s="23" t="s">
        <v>40</v>
      </c>
    </row>
    <row r="10810" spans="1:5" ht="13.2" x14ac:dyDescent="0.25">
      <c r="A10810" s="23">
        <v>10809</v>
      </c>
      <c r="B10810" s="22" t="s">
        <v>6</v>
      </c>
      <c r="C10810" s="23" t="s">
        <v>14</v>
      </c>
      <c r="D10810" s="41">
        <v>2750</v>
      </c>
      <c r="E10810" s="23" t="s">
        <v>40</v>
      </c>
    </row>
    <row r="10811" spans="1:5" ht="13.2" x14ac:dyDescent="0.25">
      <c r="A10811" s="23">
        <v>10810</v>
      </c>
      <c r="B10811" s="22" t="s">
        <v>6</v>
      </c>
      <c r="C10811" s="23" t="s">
        <v>14</v>
      </c>
      <c r="D10811" s="41">
        <v>9750</v>
      </c>
      <c r="E10811" s="23" t="s">
        <v>40</v>
      </c>
    </row>
    <row r="10812" spans="1:5" ht="13.2" x14ac:dyDescent="0.25">
      <c r="A10812" s="23">
        <v>10811</v>
      </c>
      <c r="B10812" s="22" t="s">
        <v>6</v>
      </c>
      <c r="C10812" s="23" t="s">
        <v>14</v>
      </c>
      <c r="D10812" s="41">
        <v>3000</v>
      </c>
      <c r="E10812" s="23" t="s">
        <v>40</v>
      </c>
    </row>
    <row r="10813" spans="1:5" ht="13.2" x14ac:dyDescent="0.25">
      <c r="A10813" s="23">
        <v>10812</v>
      </c>
      <c r="B10813" s="22" t="s">
        <v>6</v>
      </c>
      <c r="C10813" s="23" t="s">
        <v>13</v>
      </c>
      <c r="D10813" s="41">
        <v>11250</v>
      </c>
      <c r="E10813" s="23" t="s">
        <v>40</v>
      </c>
    </row>
    <row r="10814" spans="1:5" ht="13.2" x14ac:dyDescent="0.25">
      <c r="A10814" s="23">
        <v>10813</v>
      </c>
      <c r="B10814" s="22" t="s">
        <v>6</v>
      </c>
      <c r="C10814" s="23" t="s">
        <v>10</v>
      </c>
      <c r="D10814" s="41">
        <v>11000</v>
      </c>
      <c r="E10814" s="23" t="s">
        <v>39</v>
      </c>
    </row>
    <row r="10815" spans="1:5" ht="13.2" x14ac:dyDescent="0.25">
      <c r="A10815" s="23">
        <v>10814</v>
      </c>
      <c r="B10815" s="22" t="s">
        <v>6</v>
      </c>
      <c r="C10815" s="23" t="s">
        <v>14</v>
      </c>
      <c r="D10815" s="41">
        <v>15000</v>
      </c>
      <c r="E10815" s="23" t="s">
        <v>39</v>
      </c>
    </row>
    <row r="10816" spans="1:5" ht="13.2" x14ac:dyDescent="0.25">
      <c r="A10816" s="23">
        <v>10815</v>
      </c>
      <c r="B10816" s="22" t="s">
        <v>6</v>
      </c>
      <c r="C10816" s="23" t="s">
        <v>14</v>
      </c>
      <c r="D10816" s="41">
        <v>11750</v>
      </c>
      <c r="E10816" s="23" t="s">
        <v>39</v>
      </c>
    </row>
    <row r="10817" spans="1:5" ht="13.2" x14ac:dyDescent="0.25">
      <c r="A10817" s="23">
        <v>10816</v>
      </c>
      <c r="B10817" s="22" t="s">
        <v>6</v>
      </c>
      <c r="C10817" s="23" t="s">
        <v>14</v>
      </c>
      <c r="D10817" s="41">
        <v>500</v>
      </c>
      <c r="E10817" s="23" t="s">
        <v>39</v>
      </c>
    </row>
    <row r="10818" spans="1:5" ht="13.2" x14ac:dyDescent="0.25">
      <c r="A10818" s="23">
        <v>10817</v>
      </c>
      <c r="B10818" s="22" t="s">
        <v>6</v>
      </c>
      <c r="C10818" s="23" t="s">
        <v>14</v>
      </c>
      <c r="D10818" s="41">
        <v>750</v>
      </c>
      <c r="E10818" s="23" t="s">
        <v>39</v>
      </c>
    </row>
    <row r="10819" spans="1:5" ht="13.2" x14ac:dyDescent="0.25">
      <c r="A10819" s="23">
        <v>10818</v>
      </c>
      <c r="B10819" s="22" t="s">
        <v>6</v>
      </c>
      <c r="C10819" s="23" t="s">
        <v>14</v>
      </c>
      <c r="D10819" s="41">
        <v>1750</v>
      </c>
      <c r="E10819" s="23" t="s">
        <v>39</v>
      </c>
    </row>
    <row r="10820" spans="1:5" ht="13.2" x14ac:dyDescent="0.25">
      <c r="A10820" s="23">
        <v>10819</v>
      </c>
      <c r="B10820" s="22" t="s">
        <v>6</v>
      </c>
      <c r="C10820" s="23" t="s">
        <v>12</v>
      </c>
      <c r="D10820" s="41">
        <v>5000</v>
      </c>
      <c r="E10820" s="23" t="s">
        <v>39</v>
      </c>
    </row>
    <row r="10821" spans="1:5" ht="13.2" x14ac:dyDescent="0.25">
      <c r="A10821" s="23">
        <v>10820</v>
      </c>
      <c r="B10821" s="22" t="s">
        <v>6</v>
      </c>
      <c r="C10821" s="23" t="s">
        <v>13</v>
      </c>
      <c r="D10821" s="41">
        <v>3750</v>
      </c>
      <c r="E10821" s="23" t="s">
        <v>39</v>
      </c>
    </row>
    <row r="10822" spans="1:5" ht="13.2" x14ac:dyDescent="0.25">
      <c r="A10822" s="23">
        <v>10821</v>
      </c>
      <c r="B10822" s="22" t="s">
        <v>6</v>
      </c>
      <c r="C10822" s="23" t="s">
        <v>12</v>
      </c>
      <c r="D10822" s="41">
        <v>8750</v>
      </c>
      <c r="E10822" s="23" t="s">
        <v>39</v>
      </c>
    </row>
    <row r="10823" spans="1:5" ht="13.2" x14ac:dyDescent="0.25">
      <c r="A10823" s="23">
        <v>10822</v>
      </c>
      <c r="B10823" s="22" t="s">
        <v>6</v>
      </c>
      <c r="C10823" s="23" t="s">
        <v>11</v>
      </c>
      <c r="D10823" s="41">
        <v>5500</v>
      </c>
      <c r="E10823" s="23" t="s">
        <v>39</v>
      </c>
    </row>
    <row r="10824" spans="1:5" ht="13.2" x14ac:dyDescent="0.25">
      <c r="A10824" s="23">
        <v>10823</v>
      </c>
      <c r="B10824" s="22" t="s">
        <v>6</v>
      </c>
      <c r="C10824" s="23" t="s">
        <v>10</v>
      </c>
      <c r="D10824" s="41">
        <v>5000</v>
      </c>
      <c r="E10824" s="23" t="s">
        <v>39</v>
      </c>
    </row>
    <row r="10825" spans="1:5" ht="13.2" x14ac:dyDescent="0.25">
      <c r="A10825" s="23">
        <v>10824</v>
      </c>
      <c r="B10825" s="22" t="s">
        <v>6</v>
      </c>
      <c r="C10825" s="23" t="s">
        <v>14</v>
      </c>
      <c r="D10825" s="41">
        <v>1750</v>
      </c>
      <c r="E10825" s="23" t="s">
        <v>39</v>
      </c>
    </row>
    <row r="10826" spans="1:5" ht="13.2" x14ac:dyDescent="0.25">
      <c r="A10826" s="23">
        <v>10825</v>
      </c>
      <c r="B10826" s="22" t="s">
        <v>6</v>
      </c>
      <c r="C10826" s="23" t="s">
        <v>13</v>
      </c>
      <c r="D10826" s="41">
        <v>3750</v>
      </c>
      <c r="E10826" s="23" t="s">
        <v>39</v>
      </c>
    </row>
    <row r="10827" spans="1:5" ht="13.2" x14ac:dyDescent="0.25">
      <c r="A10827" s="23">
        <v>10826</v>
      </c>
      <c r="B10827" s="22" t="s">
        <v>6</v>
      </c>
      <c r="C10827" s="23" t="s">
        <v>12</v>
      </c>
      <c r="D10827" s="41">
        <v>8750</v>
      </c>
      <c r="E10827" s="23" t="s">
        <v>39</v>
      </c>
    </row>
    <row r="10828" spans="1:5" ht="13.2" x14ac:dyDescent="0.25">
      <c r="A10828" s="23">
        <v>10827</v>
      </c>
      <c r="B10828" s="22" t="s">
        <v>6</v>
      </c>
      <c r="C10828" s="23" t="s">
        <v>10</v>
      </c>
      <c r="D10828" s="41">
        <v>11000</v>
      </c>
      <c r="E10828" s="23" t="s">
        <v>39</v>
      </c>
    </row>
    <row r="10829" spans="1:5" ht="13.2" x14ac:dyDescent="0.25">
      <c r="A10829" s="23">
        <v>10828</v>
      </c>
      <c r="B10829" s="22" t="s">
        <v>6</v>
      </c>
      <c r="C10829" s="23" t="s">
        <v>14</v>
      </c>
      <c r="D10829" s="41">
        <v>12000</v>
      </c>
      <c r="E10829" s="23" t="s">
        <v>39</v>
      </c>
    </row>
    <row r="10830" spans="1:5" ht="13.2" x14ac:dyDescent="0.25">
      <c r="A10830" s="23">
        <v>10829</v>
      </c>
      <c r="B10830" s="22" t="s">
        <v>6</v>
      </c>
      <c r="C10830" s="23" t="s">
        <v>14</v>
      </c>
      <c r="D10830" s="41">
        <v>500</v>
      </c>
      <c r="E10830" s="23" t="s">
        <v>39</v>
      </c>
    </row>
    <row r="10831" spans="1:5" ht="13.2" x14ac:dyDescent="0.25">
      <c r="A10831" s="23">
        <v>10830</v>
      </c>
      <c r="B10831" s="22" t="s">
        <v>6</v>
      </c>
      <c r="C10831" s="23" t="s">
        <v>14</v>
      </c>
      <c r="D10831" s="41">
        <v>3500</v>
      </c>
      <c r="E10831" s="23" t="s">
        <v>39</v>
      </c>
    </row>
    <row r="10832" spans="1:5" ht="13.2" x14ac:dyDescent="0.25">
      <c r="A10832" s="23">
        <v>10831</v>
      </c>
      <c r="B10832" s="22" t="s">
        <v>6</v>
      </c>
      <c r="C10832" s="23" t="s">
        <v>14</v>
      </c>
      <c r="D10832" s="41">
        <v>750</v>
      </c>
      <c r="E10832" s="23" t="s">
        <v>39</v>
      </c>
    </row>
    <row r="10833" spans="1:5" ht="13.2" x14ac:dyDescent="0.25">
      <c r="A10833" s="23">
        <v>10832</v>
      </c>
      <c r="B10833" s="22" t="s">
        <v>6</v>
      </c>
      <c r="C10833" s="23" t="s">
        <v>14</v>
      </c>
      <c r="D10833" s="41">
        <v>2250</v>
      </c>
      <c r="E10833" s="23" t="s">
        <v>39</v>
      </c>
    </row>
    <row r="10834" spans="1:5" ht="13.2" x14ac:dyDescent="0.25">
      <c r="A10834" s="23">
        <v>10833</v>
      </c>
      <c r="B10834" s="22" t="s">
        <v>6</v>
      </c>
      <c r="C10834" s="23" t="s">
        <v>10</v>
      </c>
      <c r="D10834" s="41">
        <v>5000</v>
      </c>
      <c r="E10834" s="23" t="s">
        <v>39</v>
      </c>
    </row>
    <row r="10835" spans="1:5" ht="13.2" x14ac:dyDescent="0.25">
      <c r="A10835" s="23">
        <v>10834</v>
      </c>
      <c r="B10835" s="22" t="s">
        <v>6</v>
      </c>
      <c r="C10835" s="23" t="s">
        <v>13</v>
      </c>
      <c r="D10835" s="41">
        <v>7500</v>
      </c>
      <c r="E10835" s="23" t="s">
        <v>39</v>
      </c>
    </row>
    <row r="10836" spans="1:5" ht="13.2" x14ac:dyDescent="0.25">
      <c r="A10836" s="23">
        <v>10835</v>
      </c>
      <c r="B10836" s="22" t="s">
        <v>6</v>
      </c>
      <c r="C10836" s="23" t="s">
        <v>12</v>
      </c>
      <c r="D10836" s="41">
        <v>10000</v>
      </c>
      <c r="E10836" s="23" t="s">
        <v>39</v>
      </c>
    </row>
    <row r="10837" spans="1:5" ht="13.2" x14ac:dyDescent="0.25">
      <c r="A10837" s="23">
        <v>10836</v>
      </c>
      <c r="B10837" s="22" t="s">
        <v>6</v>
      </c>
      <c r="C10837" s="23" t="s">
        <v>10</v>
      </c>
      <c r="D10837" s="41">
        <v>17500</v>
      </c>
      <c r="E10837" s="23" t="s">
        <v>39</v>
      </c>
    </row>
    <row r="10838" spans="1:5" ht="13.2" x14ac:dyDescent="0.25">
      <c r="A10838" s="23">
        <v>10837</v>
      </c>
      <c r="B10838" s="22" t="s">
        <v>6</v>
      </c>
      <c r="C10838" s="23" t="s">
        <v>11</v>
      </c>
      <c r="D10838" s="41">
        <v>38500</v>
      </c>
      <c r="E10838" s="23" t="s">
        <v>40</v>
      </c>
    </row>
    <row r="10839" spans="1:5" ht="13.2" x14ac:dyDescent="0.25">
      <c r="A10839" s="23">
        <v>10838</v>
      </c>
      <c r="B10839" s="22" t="s">
        <v>6</v>
      </c>
      <c r="C10839" s="23" t="s">
        <v>10</v>
      </c>
      <c r="D10839" s="41">
        <v>5000</v>
      </c>
      <c r="E10839" s="23" t="s">
        <v>39</v>
      </c>
    </row>
    <row r="10840" spans="1:5" ht="13.2" x14ac:dyDescent="0.25">
      <c r="A10840" s="23">
        <v>10839</v>
      </c>
      <c r="B10840" s="22" t="s">
        <v>6</v>
      </c>
      <c r="C10840" s="23" t="s">
        <v>14</v>
      </c>
      <c r="D10840" s="41">
        <v>9000</v>
      </c>
      <c r="E10840" s="23" t="s">
        <v>39</v>
      </c>
    </row>
    <row r="10841" spans="1:5" ht="13.2" x14ac:dyDescent="0.25">
      <c r="A10841" s="23">
        <v>10840</v>
      </c>
      <c r="B10841" s="22" t="s">
        <v>6</v>
      </c>
      <c r="C10841" s="23" t="s">
        <v>10</v>
      </c>
      <c r="D10841" s="41">
        <v>5000</v>
      </c>
      <c r="E10841" s="23" t="s">
        <v>39</v>
      </c>
    </row>
    <row r="10842" spans="1:5" ht="13.2" x14ac:dyDescent="0.25">
      <c r="A10842" s="23">
        <v>10841</v>
      </c>
      <c r="B10842" s="22" t="s">
        <v>6</v>
      </c>
      <c r="C10842" s="23" t="s">
        <v>13</v>
      </c>
      <c r="D10842" s="41">
        <v>3750</v>
      </c>
      <c r="E10842" s="23" t="s">
        <v>39</v>
      </c>
    </row>
    <row r="10843" spans="1:5" ht="13.2" x14ac:dyDescent="0.25">
      <c r="A10843" s="23">
        <v>10842</v>
      </c>
      <c r="B10843" s="22" t="s">
        <v>6</v>
      </c>
      <c r="C10843" s="23" t="s">
        <v>14</v>
      </c>
      <c r="D10843" s="41">
        <v>1750</v>
      </c>
      <c r="E10843" s="23" t="s">
        <v>39</v>
      </c>
    </row>
    <row r="10844" spans="1:5" ht="13.2" x14ac:dyDescent="0.25">
      <c r="A10844" s="23">
        <v>10843</v>
      </c>
      <c r="B10844" s="22" t="s">
        <v>6</v>
      </c>
      <c r="C10844" s="23" t="s">
        <v>14</v>
      </c>
      <c r="D10844" s="41">
        <v>500</v>
      </c>
      <c r="E10844" s="23" t="s">
        <v>39</v>
      </c>
    </row>
    <row r="10845" spans="1:5" ht="13.2" x14ac:dyDescent="0.25">
      <c r="A10845" s="23">
        <v>10844</v>
      </c>
      <c r="B10845" s="22" t="s">
        <v>6</v>
      </c>
      <c r="C10845" s="23" t="s">
        <v>13</v>
      </c>
      <c r="D10845" s="41">
        <v>7500</v>
      </c>
      <c r="E10845" s="23" t="s">
        <v>39</v>
      </c>
    </row>
    <row r="10846" spans="1:5" ht="13.2" x14ac:dyDescent="0.25">
      <c r="A10846" s="23">
        <v>10845</v>
      </c>
      <c r="B10846" s="22" t="s">
        <v>6</v>
      </c>
      <c r="C10846" s="23" t="s">
        <v>13</v>
      </c>
      <c r="D10846" s="41">
        <v>18750</v>
      </c>
      <c r="E10846" s="23" t="s">
        <v>40</v>
      </c>
    </row>
    <row r="10847" spans="1:5" ht="13.2" x14ac:dyDescent="0.25">
      <c r="A10847" s="23">
        <v>10846</v>
      </c>
      <c r="B10847" s="22" t="s">
        <v>6</v>
      </c>
      <c r="C10847" s="23" t="s">
        <v>14</v>
      </c>
      <c r="D10847" s="41">
        <v>11500</v>
      </c>
      <c r="E10847" s="23" t="s">
        <v>39</v>
      </c>
    </row>
    <row r="10848" spans="1:5" ht="13.2" x14ac:dyDescent="0.25">
      <c r="A10848" s="23">
        <v>10847</v>
      </c>
      <c r="B10848" s="22" t="s">
        <v>6</v>
      </c>
      <c r="C10848" s="23" t="s">
        <v>14</v>
      </c>
      <c r="D10848" s="41">
        <v>7500</v>
      </c>
      <c r="E10848" s="23" t="s">
        <v>39</v>
      </c>
    </row>
    <row r="10849" spans="1:5" ht="13.2" x14ac:dyDescent="0.25">
      <c r="A10849" s="23">
        <v>10848</v>
      </c>
      <c r="B10849" s="22" t="s">
        <v>6</v>
      </c>
      <c r="C10849" s="23" t="s">
        <v>13</v>
      </c>
      <c r="D10849" s="41">
        <v>5000</v>
      </c>
      <c r="E10849" s="23" t="s">
        <v>39</v>
      </c>
    </row>
    <row r="10850" spans="1:5" ht="13.2" x14ac:dyDescent="0.25">
      <c r="A10850" s="23">
        <v>10849</v>
      </c>
      <c r="B10850" s="22" t="s">
        <v>6</v>
      </c>
      <c r="C10850" s="23" t="s">
        <v>13</v>
      </c>
      <c r="D10850" s="41">
        <v>3750</v>
      </c>
      <c r="E10850" s="23" t="s">
        <v>39</v>
      </c>
    </row>
    <row r="10851" spans="1:5" ht="13.2" x14ac:dyDescent="0.25">
      <c r="A10851" s="23">
        <v>10850</v>
      </c>
      <c r="B10851" s="22" t="s">
        <v>6</v>
      </c>
      <c r="C10851" s="23" t="s">
        <v>13</v>
      </c>
      <c r="D10851" s="41">
        <v>3750</v>
      </c>
      <c r="E10851" s="23" t="s">
        <v>39</v>
      </c>
    </row>
    <row r="10852" spans="1:5" ht="13.2" x14ac:dyDescent="0.25">
      <c r="A10852" s="23">
        <v>10851</v>
      </c>
      <c r="B10852" s="22" t="s">
        <v>6</v>
      </c>
      <c r="C10852" s="23" t="s">
        <v>10</v>
      </c>
      <c r="D10852" s="41">
        <v>5000</v>
      </c>
      <c r="E10852" s="23" t="s">
        <v>39</v>
      </c>
    </row>
    <row r="10853" spans="1:5" ht="13.2" x14ac:dyDescent="0.25">
      <c r="A10853" s="23">
        <v>10852</v>
      </c>
      <c r="B10853" s="22" t="s">
        <v>6</v>
      </c>
      <c r="C10853" s="23" t="s">
        <v>14</v>
      </c>
      <c r="D10853" s="41">
        <v>1250</v>
      </c>
      <c r="E10853" s="23" t="s">
        <v>39</v>
      </c>
    </row>
    <row r="10854" spans="1:5" ht="13.2" x14ac:dyDescent="0.25">
      <c r="A10854" s="23">
        <v>10853</v>
      </c>
      <c r="B10854" s="22" t="s">
        <v>6</v>
      </c>
      <c r="C10854" s="23" t="s">
        <v>10</v>
      </c>
      <c r="D10854" s="41">
        <v>7500</v>
      </c>
      <c r="E10854" s="23" t="s">
        <v>40</v>
      </c>
    </row>
    <row r="10855" spans="1:5" ht="13.2" x14ac:dyDescent="0.25">
      <c r="A10855" s="23">
        <v>10854</v>
      </c>
      <c r="B10855" s="22" t="s">
        <v>6</v>
      </c>
      <c r="C10855" s="23" t="s">
        <v>14</v>
      </c>
      <c r="D10855" s="41">
        <v>2250</v>
      </c>
      <c r="E10855" s="23" t="s">
        <v>40</v>
      </c>
    </row>
    <row r="10856" spans="1:5" ht="13.2" x14ac:dyDescent="0.25">
      <c r="A10856" s="23">
        <v>10855</v>
      </c>
      <c r="B10856" s="22" t="s">
        <v>6</v>
      </c>
      <c r="C10856" s="23" t="s">
        <v>14</v>
      </c>
      <c r="D10856" s="41">
        <v>500</v>
      </c>
      <c r="E10856" s="23" t="s">
        <v>40</v>
      </c>
    </row>
    <row r="10857" spans="1:5" ht="13.2" x14ac:dyDescent="0.25">
      <c r="A10857" s="23">
        <v>10856</v>
      </c>
      <c r="B10857" s="22" t="s">
        <v>6</v>
      </c>
      <c r="C10857" s="23" t="s">
        <v>14</v>
      </c>
      <c r="D10857" s="41">
        <v>2000</v>
      </c>
      <c r="E10857" s="23" t="s">
        <v>40</v>
      </c>
    </row>
    <row r="10858" spans="1:5" ht="13.2" x14ac:dyDescent="0.25">
      <c r="A10858" s="23">
        <v>10857</v>
      </c>
      <c r="B10858" s="22" t="s">
        <v>6</v>
      </c>
      <c r="C10858" s="23" t="s">
        <v>10</v>
      </c>
      <c r="D10858" s="41">
        <v>5000</v>
      </c>
      <c r="E10858" s="23" t="s">
        <v>40</v>
      </c>
    </row>
    <row r="10859" spans="1:5" ht="13.2" x14ac:dyDescent="0.25">
      <c r="A10859" s="23">
        <v>10858</v>
      </c>
      <c r="B10859" s="22" t="s">
        <v>6</v>
      </c>
      <c r="C10859" s="23" t="s">
        <v>14</v>
      </c>
      <c r="D10859" s="41">
        <v>12500</v>
      </c>
      <c r="E10859" s="23" t="s">
        <v>40</v>
      </c>
    </row>
    <row r="10860" spans="1:5" ht="13.2" x14ac:dyDescent="0.25">
      <c r="A10860" s="23">
        <v>10859</v>
      </c>
      <c r="B10860" s="22" t="s">
        <v>6</v>
      </c>
      <c r="C10860" s="23" t="s">
        <v>10</v>
      </c>
      <c r="D10860" s="41">
        <v>17500</v>
      </c>
      <c r="E10860" s="23" t="s">
        <v>39</v>
      </c>
    </row>
    <row r="10861" spans="1:5" ht="13.2" x14ac:dyDescent="0.25">
      <c r="A10861" s="23">
        <v>10860</v>
      </c>
      <c r="B10861" s="22" t="s">
        <v>6</v>
      </c>
      <c r="C10861" s="23" t="s">
        <v>14</v>
      </c>
      <c r="D10861" s="41">
        <v>4750</v>
      </c>
      <c r="E10861" s="23" t="s">
        <v>39</v>
      </c>
    </row>
    <row r="10862" spans="1:5" ht="13.2" x14ac:dyDescent="0.25">
      <c r="A10862" s="23">
        <v>10861</v>
      </c>
      <c r="B10862" s="22" t="s">
        <v>6</v>
      </c>
      <c r="C10862" s="23" t="s">
        <v>14</v>
      </c>
      <c r="D10862" s="41">
        <v>4000</v>
      </c>
      <c r="E10862" s="23" t="s">
        <v>39</v>
      </c>
    </row>
    <row r="10863" spans="1:5" ht="13.2" x14ac:dyDescent="0.25">
      <c r="A10863" s="23">
        <v>10862</v>
      </c>
      <c r="B10863" s="22" t="s">
        <v>6</v>
      </c>
      <c r="C10863" s="23" t="s">
        <v>14</v>
      </c>
      <c r="D10863" s="41">
        <v>4000</v>
      </c>
      <c r="E10863" s="23" t="s">
        <v>39</v>
      </c>
    </row>
    <row r="10864" spans="1:5" ht="13.2" x14ac:dyDescent="0.25">
      <c r="A10864" s="23">
        <v>10863</v>
      </c>
      <c r="B10864" s="22" t="s">
        <v>6</v>
      </c>
      <c r="C10864" s="23" t="s">
        <v>14</v>
      </c>
      <c r="D10864" s="41">
        <v>1000</v>
      </c>
      <c r="E10864" s="23" t="s">
        <v>39</v>
      </c>
    </row>
    <row r="10865" spans="1:5" ht="13.2" x14ac:dyDescent="0.25">
      <c r="A10865" s="23">
        <v>10864</v>
      </c>
      <c r="B10865" s="22" t="s">
        <v>6</v>
      </c>
      <c r="C10865" s="23" t="s">
        <v>13</v>
      </c>
      <c r="D10865" s="41">
        <v>11250</v>
      </c>
      <c r="E10865" s="23" t="s">
        <v>40</v>
      </c>
    </row>
    <row r="10866" spans="1:5" ht="13.2" x14ac:dyDescent="0.25">
      <c r="A10866" s="23">
        <v>10865</v>
      </c>
      <c r="B10866" s="22" t="s">
        <v>6</v>
      </c>
      <c r="C10866" s="23" t="s">
        <v>10</v>
      </c>
      <c r="D10866" s="41">
        <v>5000</v>
      </c>
      <c r="E10866" s="23" t="s">
        <v>39</v>
      </c>
    </row>
    <row r="10867" spans="1:5" ht="13.2" x14ac:dyDescent="0.25">
      <c r="A10867" s="23">
        <v>10866</v>
      </c>
      <c r="B10867" s="22" t="s">
        <v>6</v>
      </c>
      <c r="C10867" s="23" t="s">
        <v>14</v>
      </c>
      <c r="D10867" s="41">
        <v>6500</v>
      </c>
      <c r="E10867" s="23" t="s">
        <v>39</v>
      </c>
    </row>
    <row r="10868" spans="1:5" ht="13.2" x14ac:dyDescent="0.25">
      <c r="A10868" s="23">
        <v>10867</v>
      </c>
      <c r="B10868" s="22" t="s">
        <v>6</v>
      </c>
      <c r="C10868" s="23" t="s">
        <v>14</v>
      </c>
      <c r="D10868" s="41">
        <v>1000</v>
      </c>
      <c r="E10868" s="23" t="s">
        <v>39</v>
      </c>
    </row>
    <row r="10869" spans="1:5" ht="13.2" x14ac:dyDescent="0.25">
      <c r="A10869" s="23">
        <v>10868</v>
      </c>
      <c r="B10869" s="22" t="s">
        <v>6</v>
      </c>
      <c r="C10869" s="23" t="s">
        <v>10</v>
      </c>
      <c r="D10869" s="41">
        <v>5000</v>
      </c>
      <c r="E10869" s="23" t="s">
        <v>39</v>
      </c>
    </row>
    <row r="10870" spans="1:5" ht="13.2" x14ac:dyDescent="0.25">
      <c r="A10870" s="23">
        <v>10869</v>
      </c>
      <c r="B10870" s="22" t="s">
        <v>6</v>
      </c>
      <c r="C10870" s="23" t="s">
        <v>14</v>
      </c>
      <c r="D10870" s="41">
        <v>2500</v>
      </c>
      <c r="E10870" s="23" t="s">
        <v>39</v>
      </c>
    </row>
    <row r="10871" spans="1:5" ht="13.2" x14ac:dyDescent="0.25">
      <c r="A10871" s="23">
        <v>10870</v>
      </c>
      <c r="B10871" s="22" t="s">
        <v>6</v>
      </c>
      <c r="C10871" s="23" t="s">
        <v>10</v>
      </c>
      <c r="D10871" s="41">
        <v>5000</v>
      </c>
      <c r="E10871" s="23" t="s">
        <v>39</v>
      </c>
    </row>
    <row r="10872" spans="1:5" ht="13.2" x14ac:dyDescent="0.25">
      <c r="A10872" s="23">
        <v>10871</v>
      </c>
      <c r="B10872" s="22" t="s">
        <v>6</v>
      </c>
      <c r="C10872" s="23" t="s">
        <v>14</v>
      </c>
      <c r="D10872" s="41">
        <v>12500</v>
      </c>
      <c r="E10872" s="23" t="s">
        <v>39</v>
      </c>
    </row>
    <row r="10873" spans="1:5" ht="13.2" x14ac:dyDescent="0.25">
      <c r="A10873" s="23">
        <v>10872</v>
      </c>
      <c r="B10873" s="22" t="s">
        <v>6</v>
      </c>
      <c r="C10873" s="23" t="s">
        <v>10</v>
      </c>
      <c r="D10873" s="41">
        <v>10000</v>
      </c>
      <c r="E10873" s="23" t="s">
        <v>39</v>
      </c>
    </row>
    <row r="10874" spans="1:5" ht="13.2" x14ac:dyDescent="0.25">
      <c r="A10874" s="23">
        <v>10873</v>
      </c>
      <c r="B10874" s="22" t="s">
        <v>6</v>
      </c>
      <c r="C10874" s="23" t="s">
        <v>10</v>
      </c>
      <c r="D10874" s="41">
        <v>12500</v>
      </c>
      <c r="E10874" s="23" t="s">
        <v>39</v>
      </c>
    </row>
    <row r="10875" spans="1:5" ht="13.2" x14ac:dyDescent="0.25">
      <c r="A10875" s="23">
        <v>10874</v>
      </c>
      <c r="B10875" s="22" t="s">
        <v>6</v>
      </c>
      <c r="C10875" s="23" t="s">
        <v>14</v>
      </c>
      <c r="D10875" s="41">
        <v>190000</v>
      </c>
      <c r="E10875" s="23" t="s">
        <v>39</v>
      </c>
    </row>
    <row r="10876" spans="1:5" ht="13.2" x14ac:dyDescent="0.25">
      <c r="A10876" s="23">
        <v>10875</v>
      </c>
      <c r="B10876" s="22" t="s">
        <v>6</v>
      </c>
      <c r="C10876" s="23" t="s">
        <v>13</v>
      </c>
      <c r="D10876" s="41">
        <v>17500</v>
      </c>
      <c r="E10876" s="23" t="s">
        <v>39</v>
      </c>
    </row>
    <row r="10877" spans="1:5" ht="13.2" x14ac:dyDescent="0.25">
      <c r="A10877" s="23">
        <v>10876</v>
      </c>
      <c r="B10877" s="22" t="s">
        <v>6</v>
      </c>
      <c r="C10877" s="23" t="s">
        <v>10</v>
      </c>
      <c r="D10877" s="41">
        <v>5000</v>
      </c>
      <c r="E10877" s="23" t="s">
        <v>39</v>
      </c>
    </row>
    <row r="10878" spans="1:5" ht="13.2" x14ac:dyDescent="0.25">
      <c r="A10878" s="23">
        <v>10877</v>
      </c>
      <c r="B10878" s="22" t="s">
        <v>6</v>
      </c>
      <c r="C10878" s="23" t="s">
        <v>14</v>
      </c>
      <c r="D10878" s="41">
        <v>8500</v>
      </c>
      <c r="E10878" s="23" t="s">
        <v>39</v>
      </c>
    </row>
    <row r="10879" spans="1:5" ht="13.2" x14ac:dyDescent="0.25">
      <c r="A10879" s="23">
        <v>10878</v>
      </c>
      <c r="B10879" s="22" t="s">
        <v>6</v>
      </c>
      <c r="C10879" s="23" t="s">
        <v>14</v>
      </c>
      <c r="D10879" s="41">
        <v>5500</v>
      </c>
      <c r="E10879" s="23" t="s">
        <v>39</v>
      </c>
    </row>
    <row r="10880" spans="1:5" ht="13.2" x14ac:dyDescent="0.25">
      <c r="A10880" s="23">
        <v>10879</v>
      </c>
      <c r="B10880" s="22" t="s">
        <v>6</v>
      </c>
      <c r="C10880" s="23" t="s">
        <v>13</v>
      </c>
      <c r="D10880" s="41">
        <v>7500</v>
      </c>
      <c r="E10880" s="23" t="s">
        <v>39</v>
      </c>
    </row>
    <row r="10881" spans="1:5" ht="13.2" x14ac:dyDescent="0.25">
      <c r="A10881" s="23">
        <v>10880</v>
      </c>
      <c r="B10881" s="22" t="s">
        <v>6</v>
      </c>
      <c r="C10881" s="23" t="s">
        <v>10</v>
      </c>
      <c r="D10881" s="41">
        <v>5000</v>
      </c>
      <c r="E10881" s="23" t="s">
        <v>40</v>
      </c>
    </row>
    <row r="10882" spans="1:5" ht="13.2" x14ac:dyDescent="0.25">
      <c r="A10882" s="23">
        <v>10881</v>
      </c>
      <c r="B10882" s="22" t="s">
        <v>6</v>
      </c>
      <c r="C10882" s="23" t="s">
        <v>14</v>
      </c>
      <c r="D10882" s="41">
        <v>1750</v>
      </c>
      <c r="E10882" s="23" t="s">
        <v>40</v>
      </c>
    </row>
    <row r="10883" spans="1:5" ht="13.2" x14ac:dyDescent="0.25">
      <c r="A10883" s="23">
        <v>10882</v>
      </c>
      <c r="B10883" s="22" t="s">
        <v>6</v>
      </c>
      <c r="C10883" s="23" t="s">
        <v>10</v>
      </c>
      <c r="D10883" s="41">
        <v>7500</v>
      </c>
      <c r="E10883" s="23" t="s">
        <v>39</v>
      </c>
    </row>
    <row r="10884" spans="1:5" ht="13.2" x14ac:dyDescent="0.25">
      <c r="A10884" s="23">
        <v>10883</v>
      </c>
      <c r="B10884" s="22" t="s">
        <v>6</v>
      </c>
      <c r="C10884" s="23" t="s">
        <v>13</v>
      </c>
      <c r="D10884" s="41">
        <v>3750</v>
      </c>
      <c r="E10884" s="23" t="s">
        <v>39</v>
      </c>
    </row>
    <row r="10885" spans="1:5" ht="13.2" x14ac:dyDescent="0.25">
      <c r="A10885" s="23">
        <v>10884</v>
      </c>
      <c r="B10885" s="22" t="s">
        <v>6</v>
      </c>
      <c r="C10885" s="23" t="s">
        <v>13</v>
      </c>
      <c r="D10885" s="41">
        <v>7500</v>
      </c>
      <c r="E10885" s="23" t="s">
        <v>39</v>
      </c>
    </row>
    <row r="10886" spans="1:5" ht="13.2" x14ac:dyDescent="0.25">
      <c r="A10886" s="23">
        <v>10885</v>
      </c>
      <c r="B10886" s="22" t="s">
        <v>6</v>
      </c>
      <c r="C10886" s="23" t="s">
        <v>14</v>
      </c>
      <c r="D10886" s="41">
        <v>11500</v>
      </c>
      <c r="E10886" s="23" t="s">
        <v>39</v>
      </c>
    </row>
    <row r="10887" spans="1:5" ht="13.2" x14ac:dyDescent="0.25">
      <c r="A10887" s="23">
        <v>10886</v>
      </c>
      <c r="B10887" s="22" t="s">
        <v>6</v>
      </c>
      <c r="C10887" s="23" t="s">
        <v>13</v>
      </c>
      <c r="D10887" s="41">
        <v>7500</v>
      </c>
      <c r="E10887" s="23" t="s">
        <v>40</v>
      </c>
    </row>
    <row r="10888" spans="1:5" ht="13.2" x14ac:dyDescent="0.25">
      <c r="A10888" s="23">
        <v>10887</v>
      </c>
      <c r="B10888" s="22" t="s">
        <v>6</v>
      </c>
      <c r="C10888" s="23" t="s">
        <v>13</v>
      </c>
      <c r="D10888" s="41">
        <v>7500</v>
      </c>
      <c r="E10888" s="23" t="s">
        <v>40</v>
      </c>
    </row>
    <row r="10889" spans="1:5" ht="13.2" x14ac:dyDescent="0.25">
      <c r="A10889" s="23">
        <v>10888</v>
      </c>
      <c r="B10889" s="22" t="s">
        <v>6</v>
      </c>
      <c r="C10889" s="23" t="s">
        <v>13</v>
      </c>
      <c r="D10889" s="41">
        <v>15000</v>
      </c>
      <c r="E10889" s="23" t="s">
        <v>39</v>
      </c>
    </row>
    <row r="10890" spans="1:5" ht="13.2" x14ac:dyDescent="0.25">
      <c r="A10890" s="23">
        <v>10889</v>
      </c>
      <c r="B10890" s="22" t="s">
        <v>6</v>
      </c>
      <c r="C10890" s="23" t="s">
        <v>13</v>
      </c>
      <c r="D10890" s="41">
        <v>7500</v>
      </c>
      <c r="E10890" s="23" t="s">
        <v>39</v>
      </c>
    </row>
    <row r="10891" spans="1:5" ht="13.2" x14ac:dyDescent="0.25">
      <c r="A10891" s="23">
        <v>10890</v>
      </c>
      <c r="B10891" s="22" t="s">
        <v>6</v>
      </c>
      <c r="C10891" s="23" t="s">
        <v>14</v>
      </c>
      <c r="D10891" s="41">
        <v>9000</v>
      </c>
      <c r="E10891" s="23" t="s">
        <v>40</v>
      </c>
    </row>
    <row r="10892" spans="1:5" ht="13.2" x14ac:dyDescent="0.25">
      <c r="A10892" s="23">
        <v>10891</v>
      </c>
      <c r="B10892" s="22" t="s">
        <v>6</v>
      </c>
      <c r="C10892" s="23" t="s">
        <v>13</v>
      </c>
      <c r="D10892" s="41">
        <v>17500</v>
      </c>
      <c r="E10892" s="23" t="s">
        <v>40</v>
      </c>
    </row>
    <row r="10893" spans="1:5" ht="13.2" x14ac:dyDescent="0.25">
      <c r="A10893" s="23">
        <v>10892</v>
      </c>
      <c r="B10893" s="22" t="s">
        <v>6</v>
      </c>
      <c r="C10893" s="23" t="s">
        <v>10</v>
      </c>
      <c r="D10893" s="41">
        <v>11000</v>
      </c>
      <c r="E10893" s="23" t="s">
        <v>39</v>
      </c>
    </row>
    <row r="10894" spans="1:5" ht="13.2" x14ac:dyDescent="0.25">
      <c r="A10894" s="23">
        <v>10893</v>
      </c>
      <c r="B10894" s="22" t="s">
        <v>6</v>
      </c>
      <c r="C10894" s="23" t="s">
        <v>14</v>
      </c>
      <c r="D10894" s="41">
        <v>3250</v>
      </c>
      <c r="E10894" s="23" t="s">
        <v>39</v>
      </c>
    </row>
    <row r="10895" spans="1:5" ht="13.2" x14ac:dyDescent="0.25">
      <c r="A10895" s="23">
        <v>10894</v>
      </c>
      <c r="B10895" s="22" t="s">
        <v>6</v>
      </c>
      <c r="C10895" s="23" t="s">
        <v>14</v>
      </c>
      <c r="D10895" s="41">
        <v>2750</v>
      </c>
      <c r="E10895" s="23" t="s">
        <v>39</v>
      </c>
    </row>
    <row r="10896" spans="1:5" ht="13.2" x14ac:dyDescent="0.25">
      <c r="A10896" s="23">
        <v>10895</v>
      </c>
      <c r="B10896" s="22" t="s">
        <v>6</v>
      </c>
      <c r="C10896" s="23" t="s">
        <v>14</v>
      </c>
      <c r="D10896" s="41">
        <v>2000</v>
      </c>
      <c r="E10896" s="23" t="s">
        <v>39</v>
      </c>
    </row>
    <row r="10897" spans="1:5" ht="13.2" x14ac:dyDescent="0.25">
      <c r="A10897" s="23">
        <v>10896</v>
      </c>
      <c r="B10897" s="22" t="s">
        <v>6</v>
      </c>
      <c r="C10897" s="23" t="s">
        <v>14</v>
      </c>
      <c r="D10897" s="41">
        <v>10500</v>
      </c>
      <c r="E10897" s="23" t="s">
        <v>39</v>
      </c>
    </row>
    <row r="10898" spans="1:5" ht="13.2" x14ac:dyDescent="0.25">
      <c r="A10898" s="23">
        <v>10897</v>
      </c>
      <c r="B10898" s="22" t="s">
        <v>6</v>
      </c>
      <c r="C10898" s="23" t="s">
        <v>14</v>
      </c>
      <c r="D10898" s="41">
        <v>500</v>
      </c>
      <c r="E10898" s="23" t="s">
        <v>39</v>
      </c>
    </row>
    <row r="10899" spans="1:5" ht="13.2" x14ac:dyDescent="0.25">
      <c r="A10899" s="23">
        <v>10898</v>
      </c>
      <c r="B10899" s="22" t="s">
        <v>6</v>
      </c>
      <c r="C10899" s="23" t="s">
        <v>14</v>
      </c>
      <c r="D10899" s="41">
        <v>750</v>
      </c>
      <c r="E10899" s="23" t="s">
        <v>39</v>
      </c>
    </row>
    <row r="10900" spans="1:5" ht="13.2" x14ac:dyDescent="0.25">
      <c r="A10900" s="23">
        <v>10899</v>
      </c>
      <c r="B10900" s="22" t="s">
        <v>6</v>
      </c>
      <c r="C10900" s="23" t="s">
        <v>14</v>
      </c>
      <c r="D10900" s="41">
        <v>1750</v>
      </c>
      <c r="E10900" s="23" t="s">
        <v>39</v>
      </c>
    </row>
    <row r="10901" spans="1:5" ht="13.2" x14ac:dyDescent="0.25">
      <c r="A10901" s="23">
        <v>10900</v>
      </c>
      <c r="B10901" s="22" t="s">
        <v>6</v>
      </c>
      <c r="C10901" s="23" t="s">
        <v>13</v>
      </c>
      <c r="D10901" s="41">
        <v>7500</v>
      </c>
      <c r="E10901" s="23" t="s">
        <v>39</v>
      </c>
    </row>
    <row r="10902" spans="1:5" ht="13.2" x14ac:dyDescent="0.25">
      <c r="A10902" s="23">
        <v>10901</v>
      </c>
      <c r="B10902" s="22" t="s">
        <v>6</v>
      </c>
      <c r="C10902" s="23" t="s">
        <v>12</v>
      </c>
      <c r="D10902" s="41">
        <v>12500</v>
      </c>
      <c r="E10902" s="23" t="s">
        <v>39</v>
      </c>
    </row>
    <row r="10903" spans="1:5" ht="13.2" x14ac:dyDescent="0.25">
      <c r="A10903" s="23">
        <v>10902</v>
      </c>
      <c r="B10903" s="22" t="s">
        <v>6</v>
      </c>
      <c r="C10903" s="23" t="s">
        <v>10</v>
      </c>
      <c r="D10903" s="41">
        <v>5000</v>
      </c>
      <c r="E10903" s="23" t="s">
        <v>40</v>
      </c>
    </row>
    <row r="10904" spans="1:5" ht="13.2" x14ac:dyDescent="0.25">
      <c r="A10904" s="23">
        <v>10903</v>
      </c>
      <c r="B10904" s="22" t="s">
        <v>6</v>
      </c>
      <c r="C10904" s="23" t="s">
        <v>14</v>
      </c>
      <c r="D10904" s="41">
        <v>11750</v>
      </c>
      <c r="E10904" s="23" t="s">
        <v>40</v>
      </c>
    </row>
    <row r="10905" spans="1:5" ht="13.2" x14ac:dyDescent="0.25">
      <c r="A10905" s="23">
        <v>10904</v>
      </c>
      <c r="B10905" s="22" t="s">
        <v>6</v>
      </c>
      <c r="C10905" s="23" t="s">
        <v>10</v>
      </c>
      <c r="D10905" s="41">
        <v>5000</v>
      </c>
      <c r="E10905" s="23" t="s">
        <v>39</v>
      </c>
    </row>
    <row r="10906" spans="1:5" ht="13.2" x14ac:dyDescent="0.25">
      <c r="A10906" s="23">
        <v>10905</v>
      </c>
      <c r="B10906" s="22" t="s">
        <v>6</v>
      </c>
      <c r="C10906" s="23" t="s">
        <v>14</v>
      </c>
      <c r="D10906" s="41">
        <v>13000</v>
      </c>
      <c r="E10906" s="23" t="s">
        <v>39</v>
      </c>
    </row>
    <row r="10907" spans="1:5" ht="13.2" x14ac:dyDescent="0.25">
      <c r="A10907" s="23">
        <v>10906</v>
      </c>
      <c r="B10907" s="22" t="s">
        <v>6</v>
      </c>
      <c r="C10907" s="23" t="s">
        <v>13</v>
      </c>
      <c r="D10907" s="41">
        <v>11250</v>
      </c>
      <c r="E10907" s="23" t="s">
        <v>39</v>
      </c>
    </row>
    <row r="10908" spans="1:5" ht="13.2" x14ac:dyDescent="0.25">
      <c r="A10908" s="23">
        <v>10907</v>
      </c>
      <c r="B10908" s="22" t="s">
        <v>6</v>
      </c>
      <c r="C10908" s="23" t="s">
        <v>12</v>
      </c>
      <c r="D10908" s="41">
        <v>12500</v>
      </c>
      <c r="E10908" s="23" t="s">
        <v>39</v>
      </c>
    </row>
    <row r="10909" spans="1:5" ht="13.2" x14ac:dyDescent="0.25">
      <c r="A10909" s="23">
        <v>10908</v>
      </c>
      <c r="B10909" s="22" t="s">
        <v>6</v>
      </c>
      <c r="C10909" s="23" t="s">
        <v>11</v>
      </c>
      <c r="D10909" s="41">
        <v>6500</v>
      </c>
      <c r="E10909" s="23" t="s">
        <v>39</v>
      </c>
    </row>
    <row r="10910" spans="1:5" ht="13.2" x14ac:dyDescent="0.25">
      <c r="A10910" s="23">
        <v>10909</v>
      </c>
      <c r="B10910" s="22" t="s">
        <v>6</v>
      </c>
      <c r="C10910" s="23" t="s">
        <v>10</v>
      </c>
      <c r="D10910" s="41">
        <v>7500</v>
      </c>
      <c r="E10910" s="23" t="s">
        <v>39</v>
      </c>
    </row>
    <row r="10911" spans="1:5" ht="13.2" x14ac:dyDescent="0.25">
      <c r="A10911" s="23">
        <v>10910</v>
      </c>
      <c r="B10911" s="22" t="s">
        <v>6</v>
      </c>
      <c r="C10911" s="23" t="s">
        <v>14</v>
      </c>
      <c r="D10911" s="41">
        <v>5500</v>
      </c>
      <c r="E10911" s="23" t="s">
        <v>39</v>
      </c>
    </row>
    <row r="10912" spans="1:5" ht="13.2" x14ac:dyDescent="0.25">
      <c r="A10912" s="23">
        <v>10911</v>
      </c>
      <c r="B10912" s="22" t="s">
        <v>6</v>
      </c>
      <c r="C10912" s="23" t="s">
        <v>14</v>
      </c>
      <c r="D10912" s="41">
        <v>500</v>
      </c>
      <c r="E10912" s="23" t="s">
        <v>39</v>
      </c>
    </row>
    <row r="10913" spans="1:5" ht="13.2" x14ac:dyDescent="0.25">
      <c r="A10913" s="23">
        <v>10912</v>
      </c>
      <c r="B10913" s="22" t="s">
        <v>6</v>
      </c>
      <c r="C10913" s="23" t="s">
        <v>12</v>
      </c>
      <c r="D10913" s="41">
        <v>5000</v>
      </c>
      <c r="E10913" s="23" t="s">
        <v>39</v>
      </c>
    </row>
    <row r="10914" spans="1:5" ht="13.2" x14ac:dyDescent="0.25">
      <c r="A10914" s="23">
        <v>10913</v>
      </c>
      <c r="B10914" s="22" t="s">
        <v>6</v>
      </c>
      <c r="C10914" s="23" t="s">
        <v>13</v>
      </c>
      <c r="D10914" s="41">
        <v>3750</v>
      </c>
      <c r="E10914" s="23" t="s">
        <v>39</v>
      </c>
    </row>
    <row r="10915" spans="1:5" ht="13.2" x14ac:dyDescent="0.25">
      <c r="A10915" s="23">
        <v>10914</v>
      </c>
      <c r="B10915" s="22" t="s">
        <v>6</v>
      </c>
      <c r="C10915" s="23" t="s">
        <v>12</v>
      </c>
      <c r="D10915" s="41">
        <v>8750</v>
      </c>
      <c r="E10915" s="23" t="s">
        <v>39</v>
      </c>
    </row>
    <row r="10916" spans="1:5" ht="13.2" x14ac:dyDescent="0.25">
      <c r="A10916" s="23">
        <v>10915</v>
      </c>
      <c r="B10916" s="22" t="s">
        <v>6</v>
      </c>
      <c r="C10916" s="23" t="s">
        <v>10</v>
      </c>
      <c r="D10916" s="41">
        <v>5000</v>
      </c>
      <c r="E10916" s="23" t="s">
        <v>39</v>
      </c>
    </row>
    <row r="10917" spans="1:5" ht="13.2" x14ac:dyDescent="0.25">
      <c r="A10917" s="23">
        <v>10916</v>
      </c>
      <c r="B10917" s="22" t="s">
        <v>6</v>
      </c>
      <c r="C10917" s="23" t="s">
        <v>14</v>
      </c>
      <c r="D10917" s="41">
        <v>10000</v>
      </c>
      <c r="E10917" s="23" t="s">
        <v>39</v>
      </c>
    </row>
    <row r="10918" spans="1:5" ht="13.2" x14ac:dyDescent="0.25">
      <c r="A10918" s="23">
        <v>10917</v>
      </c>
      <c r="B10918" s="22" t="s">
        <v>6</v>
      </c>
      <c r="C10918" s="23" t="s">
        <v>12</v>
      </c>
      <c r="D10918" s="41">
        <v>8750</v>
      </c>
      <c r="E10918" s="23" t="s">
        <v>39</v>
      </c>
    </row>
    <row r="10919" spans="1:5" ht="13.2" x14ac:dyDescent="0.25">
      <c r="A10919" s="23">
        <v>10918</v>
      </c>
      <c r="B10919" s="22" t="s">
        <v>6</v>
      </c>
      <c r="C10919" s="23" t="s">
        <v>10</v>
      </c>
      <c r="D10919" s="41">
        <v>5000</v>
      </c>
      <c r="E10919" s="23" t="s">
        <v>39</v>
      </c>
    </row>
    <row r="10920" spans="1:5" ht="13.2" x14ac:dyDescent="0.25">
      <c r="A10920" s="23">
        <v>10919</v>
      </c>
      <c r="B10920" s="22" t="s">
        <v>6</v>
      </c>
      <c r="C10920" s="23" t="s">
        <v>12</v>
      </c>
      <c r="D10920" s="41">
        <v>5000</v>
      </c>
      <c r="E10920" s="23" t="s">
        <v>39</v>
      </c>
    </row>
    <row r="10921" spans="1:5" ht="13.2" x14ac:dyDescent="0.25">
      <c r="A10921" s="23">
        <v>10920</v>
      </c>
      <c r="B10921" s="22" t="s">
        <v>6</v>
      </c>
      <c r="C10921" s="23" t="s">
        <v>12</v>
      </c>
      <c r="D10921" s="41">
        <v>8750</v>
      </c>
      <c r="E10921" s="23" t="s">
        <v>39</v>
      </c>
    </row>
    <row r="10922" spans="1:5" ht="13.2" x14ac:dyDescent="0.25">
      <c r="A10922" s="23">
        <v>10921</v>
      </c>
      <c r="B10922" s="22" t="s">
        <v>6</v>
      </c>
      <c r="C10922" s="23" t="s">
        <v>11</v>
      </c>
      <c r="D10922" s="41">
        <v>4750</v>
      </c>
      <c r="E10922" s="23" t="s">
        <v>39</v>
      </c>
    </row>
    <row r="10923" spans="1:5" ht="13.2" x14ac:dyDescent="0.25">
      <c r="A10923" s="23">
        <v>10922</v>
      </c>
      <c r="B10923" s="22" t="s">
        <v>6</v>
      </c>
      <c r="C10923" s="23" t="s">
        <v>12</v>
      </c>
      <c r="D10923" s="41">
        <v>12500</v>
      </c>
      <c r="E10923" s="23" t="s">
        <v>39</v>
      </c>
    </row>
    <row r="10924" spans="1:5" ht="13.2" x14ac:dyDescent="0.25">
      <c r="A10924" s="23">
        <v>10923</v>
      </c>
      <c r="B10924" s="22" t="s">
        <v>6</v>
      </c>
      <c r="C10924" s="23" t="s">
        <v>10</v>
      </c>
      <c r="D10924" s="41">
        <v>5000</v>
      </c>
      <c r="E10924" s="23" t="s">
        <v>39</v>
      </c>
    </row>
    <row r="10925" spans="1:5" ht="13.2" x14ac:dyDescent="0.25">
      <c r="A10925" s="23">
        <v>10924</v>
      </c>
      <c r="B10925" s="22" t="s">
        <v>6</v>
      </c>
      <c r="C10925" s="23" t="s">
        <v>13</v>
      </c>
      <c r="D10925" s="41">
        <v>7500</v>
      </c>
      <c r="E10925" s="23" t="s">
        <v>39</v>
      </c>
    </row>
    <row r="10926" spans="1:5" ht="13.2" x14ac:dyDescent="0.25">
      <c r="A10926" s="23">
        <v>10925</v>
      </c>
      <c r="B10926" s="22" t="s">
        <v>6</v>
      </c>
      <c r="C10926" s="23" t="s">
        <v>12</v>
      </c>
      <c r="D10926" s="41">
        <v>10000</v>
      </c>
      <c r="E10926" s="23" t="s">
        <v>39</v>
      </c>
    </row>
    <row r="10927" spans="1:5" ht="13.2" x14ac:dyDescent="0.25">
      <c r="A10927" s="23">
        <v>10926</v>
      </c>
      <c r="B10927" s="22" t="s">
        <v>6</v>
      </c>
      <c r="C10927" s="23" t="s">
        <v>11</v>
      </c>
      <c r="D10927" s="41">
        <v>3250</v>
      </c>
      <c r="E10927" s="23" t="s">
        <v>39</v>
      </c>
    </row>
    <row r="10928" spans="1:5" ht="13.2" x14ac:dyDescent="0.25">
      <c r="A10928" s="23">
        <v>10927</v>
      </c>
      <c r="B10928" s="22" t="s">
        <v>6</v>
      </c>
      <c r="C10928" s="23" t="s">
        <v>13</v>
      </c>
      <c r="D10928" s="41">
        <v>7500</v>
      </c>
      <c r="E10928" s="23" t="s">
        <v>39</v>
      </c>
    </row>
    <row r="10929" spans="1:5" ht="13.2" x14ac:dyDescent="0.25">
      <c r="A10929" s="23">
        <v>10928</v>
      </c>
      <c r="B10929" s="22" t="s">
        <v>6</v>
      </c>
      <c r="C10929" s="23" t="s">
        <v>13</v>
      </c>
      <c r="D10929" s="41">
        <v>3750</v>
      </c>
      <c r="E10929" s="23" t="s">
        <v>39</v>
      </c>
    </row>
    <row r="10930" spans="1:5" ht="13.2" x14ac:dyDescent="0.25">
      <c r="A10930" s="23">
        <v>10929</v>
      </c>
      <c r="B10930" s="22" t="s">
        <v>6</v>
      </c>
      <c r="C10930" s="23" t="s">
        <v>12</v>
      </c>
      <c r="D10930" s="41">
        <v>8750</v>
      </c>
      <c r="E10930" s="23" t="s">
        <v>39</v>
      </c>
    </row>
    <row r="10931" spans="1:5" ht="13.2" x14ac:dyDescent="0.25">
      <c r="A10931" s="23">
        <v>10930</v>
      </c>
      <c r="B10931" s="22" t="s">
        <v>6</v>
      </c>
      <c r="C10931" s="23" t="s">
        <v>10</v>
      </c>
      <c r="D10931" s="41">
        <v>7500</v>
      </c>
      <c r="E10931" s="23" t="s">
        <v>39</v>
      </c>
    </row>
    <row r="10932" spans="1:5" ht="13.2" x14ac:dyDescent="0.25">
      <c r="A10932" s="23">
        <v>10931</v>
      </c>
      <c r="B10932" s="22" t="s">
        <v>6</v>
      </c>
      <c r="C10932" s="23" t="s">
        <v>14</v>
      </c>
      <c r="D10932" s="41">
        <v>31000</v>
      </c>
      <c r="E10932" s="23" t="s">
        <v>39</v>
      </c>
    </row>
    <row r="10933" spans="1:5" ht="13.2" x14ac:dyDescent="0.25">
      <c r="A10933" s="23">
        <v>10932</v>
      </c>
      <c r="B10933" s="22" t="s">
        <v>6</v>
      </c>
      <c r="C10933" s="23" t="s">
        <v>10</v>
      </c>
      <c r="D10933" s="41">
        <v>20000</v>
      </c>
      <c r="E10933" s="23" t="s">
        <v>39</v>
      </c>
    </row>
    <row r="10934" spans="1:5" ht="13.2" x14ac:dyDescent="0.25">
      <c r="A10934" s="23">
        <v>10933</v>
      </c>
      <c r="B10934" s="22" t="s">
        <v>6</v>
      </c>
      <c r="C10934" s="23" t="s">
        <v>10</v>
      </c>
      <c r="D10934" s="41">
        <v>18750</v>
      </c>
      <c r="E10934" s="23" t="s">
        <v>39</v>
      </c>
    </row>
    <row r="10935" spans="1:5" ht="13.2" x14ac:dyDescent="0.25">
      <c r="A10935" s="23">
        <v>10934</v>
      </c>
      <c r="B10935" s="22" t="s">
        <v>6</v>
      </c>
      <c r="C10935" s="23" t="s">
        <v>10</v>
      </c>
      <c r="D10935" s="41">
        <v>11000</v>
      </c>
      <c r="E10935" s="23" t="s">
        <v>39</v>
      </c>
    </row>
    <row r="10936" spans="1:5" ht="13.2" x14ac:dyDescent="0.25">
      <c r="A10936" s="23">
        <v>10935</v>
      </c>
      <c r="B10936" s="22" t="s">
        <v>6</v>
      </c>
      <c r="C10936" s="23" t="s">
        <v>14</v>
      </c>
      <c r="D10936" s="41">
        <v>11750</v>
      </c>
      <c r="E10936" s="23" t="s">
        <v>39</v>
      </c>
    </row>
    <row r="10937" spans="1:5" ht="13.2" x14ac:dyDescent="0.25">
      <c r="A10937" s="23">
        <v>10936</v>
      </c>
      <c r="B10937" s="22" t="s">
        <v>6</v>
      </c>
      <c r="C10937" s="23" t="s">
        <v>14</v>
      </c>
      <c r="D10937" s="41">
        <v>1000</v>
      </c>
      <c r="E10937" s="23" t="s">
        <v>39</v>
      </c>
    </row>
    <row r="10938" spans="1:5" ht="13.2" x14ac:dyDescent="0.25">
      <c r="A10938" s="23">
        <v>10937</v>
      </c>
      <c r="B10938" s="22" t="s">
        <v>6</v>
      </c>
      <c r="C10938" s="23" t="s">
        <v>14</v>
      </c>
      <c r="D10938" s="41">
        <v>750</v>
      </c>
      <c r="E10938" s="23" t="s">
        <v>39</v>
      </c>
    </row>
    <row r="10939" spans="1:5" ht="13.2" x14ac:dyDescent="0.25">
      <c r="A10939" s="23">
        <v>10938</v>
      </c>
      <c r="B10939" s="22" t="s">
        <v>6</v>
      </c>
      <c r="C10939" s="23" t="s">
        <v>14</v>
      </c>
      <c r="D10939" s="41">
        <v>1750</v>
      </c>
      <c r="E10939" s="23" t="s">
        <v>39</v>
      </c>
    </row>
    <row r="10940" spans="1:5" ht="13.2" x14ac:dyDescent="0.25">
      <c r="A10940" s="23">
        <v>10939</v>
      </c>
      <c r="B10940" s="22" t="s">
        <v>6</v>
      </c>
      <c r="C10940" s="23" t="s">
        <v>14</v>
      </c>
      <c r="D10940" s="41">
        <v>11000</v>
      </c>
      <c r="E10940" s="23" t="s">
        <v>39</v>
      </c>
    </row>
    <row r="10941" spans="1:5" ht="13.2" x14ac:dyDescent="0.25">
      <c r="A10941" s="23">
        <v>10940</v>
      </c>
      <c r="B10941" s="22" t="s">
        <v>6</v>
      </c>
      <c r="C10941" s="23" t="s">
        <v>14</v>
      </c>
      <c r="D10941" s="41">
        <v>7500</v>
      </c>
      <c r="E10941" s="23" t="s">
        <v>39</v>
      </c>
    </row>
    <row r="10942" spans="1:5" ht="13.2" x14ac:dyDescent="0.25">
      <c r="A10942" s="23">
        <v>10941</v>
      </c>
      <c r="B10942" s="22" t="s">
        <v>6</v>
      </c>
      <c r="C10942" s="23" t="s">
        <v>10</v>
      </c>
      <c r="D10942" s="41">
        <v>5000</v>
      </c>
      <c r="E10942" s="23" t="s">
        <v>40</v>
      </c>
    </row>
    <row r="10943" spans="1:5" ht="13.2" x14ac:dyDescent="0.25">
      <c r="A10943" s="23">
        <v>10942</v>
      </c>
      <c r="B10943" s="22" t="s">
        <v>6</v>
      </c>
      <c r="C10943" s="23" t="s">
        <v>14</v>
      </c>
      <c r="D10943" s="41">
        <v>2000</v>
      </c>
      <c r="E10943" s="23" t="s">
        <v>40</v>
      </c>
    </row>
    <row r="10944" spans="1:5" ht="13.2" x14ac:dyDescent="0.25">
      <c r="A10944" s="23">
        <v>10943</v>
      </c>
      <c r="B10944" s="22" t="s">
        <v>6</v>
      </c>
      <c r="C10944" s="23" t="s">
        <v>13</v>
      </c>
      <c r="D10944" s="41">
        <v>7500</v>
      </c>
      <c r="E10944" s="23" t="s">
        <v>40</v>
      </c>
    </row>
    <row r="10945" spans="1:5" ht="13.2" x14ac:dyDescent="0.25">
      <c r="A10945" s="23">
        <v>10944</v>
      </c>
      <c r="B10945" s="22" t="s">
        <v>6</v>
      </c>
      <c r="C10945" s="23" t="s">
        <v>13</v>
      </c>
      <c r="D10945" s="41">
        <v>7500</v>
      </c>
      <c r="E10945" s="23" t="s">
        <v>39</v>
      </c>
    </row>
    <row r="10946" spans="1:5" ht="13.2" x14ac:dyDescent="0.25">
      <c r="A10946" s="23">
        <v>10945</v>
      </c>
      <c r="B10946" s="22" t="s">
        <v>6</v>
      </c>
      <c r="C10946" s="23" t="s">
        <v>10</v>
      </c>
      <c r="D10946" s="41">
        <v>7500</v>
      </c>
      <c r="E10946" s="23" t="s">
        <v>39</v>
      </c>
    </row>
    <row r="10947" spans="1:5" ht="13.2" x14ac:dyDescent="0.25">
      <c r="A10947" s="23">
        <v>10946</v>
      </c>
      <c r="B10947" s="22" t="s">
        <v>6</v>
      </c>
      <c r="C10947" s="23" t="s">
        <v>14</v>
      </c>
      <c r="D10947" s="41">
        <v>1500</v>
      </c>
      <c r="E10947" s="23" t="s">
        <v>39</v>
      </c>
    </row>
    <row r="10948" spans="1:5" ht="13.2" x14ac:dyDescent="0.25">
      <c r="A10948" s="23">
        <v>10947</v>
      </c>
      <c r="B10948" s="22" t="s">
        <v>6</v>
      </c>
      <c r="C10948" s="23" t="s">
        <v>10</v>
      </c>
      <c r="D10948" s="41">
        <v>10000</v>
      </c>
      <c r="E10948" s="23" t="s">
        <v>39</v>
      </c>
    </row>
    <row r="10949" spans="1:5" ht="13.2" x14ac:dyDescent="0.25">
      <c r="A10949" s="23">
        <v>10948</v>
      </c>
      <c r="B10949" s="22" t="s">
        <v>6</v>
      </c>
      <c r="C10949" s="23" t="s">
        <v>10</v>
      </c>
      <c r="D10949" s="41">
        <v>5000</v>
      </c>
      <c r="E10949" s="23" t="s">
        <v>39</v>
      </c>
    </row>
    <row r="10950" spans="1:5" ht="13.2" x14ac:dyDescent="0.25">
      <c r="A10950" s="23">
        <v>10949</v>
      </c>
      <c r="B10950" s="22" t="s">
        <v>6</v>
      </c>
      <c r="C10950" s="23" t="s">
        <v>13</v>
      </c>
      <c r="D10950" s="41">
        <v>3750</v>
      </c>
      <c r="E10950" s="23" t="s">
        <v>39</v>
      </c>
    </row>
    <row r="10951" spans="1:5" ht="13.2" x14ac:dyDescent="0.25">
      <c r="A10951" s="23">
        <v>10950</v>
      </c>
      <c r="B10951" s="22" t="s">
        <v>6</v>
      </c>
      <c r="C10951" s="23" t="s">
        <v>13</v>
      </c>
      <c r="D10951" s="41">
        <v>3750</v>
      </c>
      <c r="E10951" s="23" t="s">
        <v>39</v>
      </c>
    </row>
    <row r="10952" spans="1:5" ht="13.2" x14ac:dyDescent="0.25">
      <c r="A10952" s="23">
        <v>10951</v>
      </c>
      <c r="B10952" s="22" t="s">
        <v>6</v>
      </c>
      <c r="C10952" s="23" t="s">
        <v>13</v>
      </c>
      <c r="D10952" s="41">
        <v>3750</v>
      </c>
      <c r="E10952" s="23" t="s">
        <v>39</v>
      </c>
    </row>
    <row r="10953" spans="1:5" ht="13.2" x14ac:dyDescent="0.25">
      <c r="A10953" s="23">
        <v>10952</v>
      </c>
      <c r="B10953" s="22" t="s">
        <v>6</v>
      </c>
      <c r="C10953" s="23" t="s">
        <v>13</v>
      </c>
      <c r="D10953" s="41">
        <v>11250</v>
      </c>
      <c r="E10953" s="23" t="s">
        <v>39</v>
      </c>
    </row>
    <row r="10954" spans="1:5" ht="13.2" x14ac:dyDescent="0.25">
      <c r="A10954" s="23">
        <v>10953</v>
      </c>
      <c r="B10954" s="22" t="s">
        <v>6</v>
      </c>
      <c r="C10954" s="23" t="s">
        <v>10</v>
      </c>
      <c r="D10954" s="41">
        <v>5000</v>
      </c>
      <c r="E10954" s="23" t="s">
        <v>39</v>
      </c>
    </row>
    <row r="10955" spans="1:5" ht="13.2" x14ac:dyDescent="0.25">
      <c r="A10955" s="23">
        <v>10954</v>
      </c>
      <c r="B10955" s="22" t="s">
        <v>6</v>
      </c>
      <c r="C10955" s="23" t="s">
        <v>10</v>
      </c>
      <c r="D10955" s="41">
        <v>5000</v>
      </c>
      <c r="E10955" s="23" t="s">
        <v>39</v>
      </c>
    </row>
    <row r="10956" spans="1:5" ht="13.2" x14ac:dyDescent="0.25">
      <c r="A10956" s="23">
        <v>10955</v>
      </c>
      <c r="B10956" s="22" t="s">
        <v>6</v>
      </c>
      <c r="C10956" s="23" t="s">
        <v>13</v>
      </c>
      <c r="D10956" s="41">
        <v>11250</v>
      </c>
      <c r="E10956" s="23" t="s">
        <v>39</v>
      </c>
    </row>
    <row r="10957" spans="1:5" ht="13.2" x14ac:dyDescent="0.25">
      <c r="A10957" s="23">
        <v>10956</v>
      </c>
      <c r="B10957" s="22" t="s">
        <v>6</v>
      </c>
      <c r="C10957" s="23" t="s">
        <v>13</v>
      </c>
      <c r="D10957" s="41">
        <v>3750</v>
      </c>
      <c r="E10957" s="23" t="s">
        <v>39</v>
      </c>
    </row>
    <row r="10958" spans="1:5" ht="13.2" x14ac:dyDescent="0.25">
      <c r="A10958" s="23">
        <v>10957</v>
      </c>
      <c r="B10958" s="22" t="s">
        <v>6</v>
      </c>
      <c r="C10958" s="23" t="s">
        <v>14</v>
      </c>
      <c r="D10958" s="41">
        <v>1750</v>
      </c>
      <c r="E10958" s="23" t="s">
        <v>39</v>
      </c>
    </row>
    <row r="10959" spans="1:5" ht="13.2" x14ac:dyDescent="0.25">
      <c r="A10959" s="23">
        <v>10958</v>
      </c>
      <c r="B10959" s="22" t="s">
        <v>6</v>
      </c>
      <c r="C10959" s="23" t="s">
        <v>14</v>
      </c>
      <c r="D10959" s="41">
        <v>750</v>
      </c>
      <c r="E10959" s="23" t="s">
        <v>39</v>
      </c>
    </row>
    <row r="10960" spans="1:5" ht="13.2" x14ac:dyDescent="0.25">
      <c r="A10960" s="23">
        <v>10959</v>
      </c>
      <c r="B10960" s="22" t="s">
        <v>6</v>
      </c>
      <c r="C10960" s="23" t="s">
        <v>13</v>
      </c>
      <c r="D10960" s="41">
        <v>7500</v>
      </c>
      <c r="E10960" s="23" t="s">
        <v>39</v>
      </c>
    </row>
    <row r="10961" spans="1:5" ht="13.2" x14ac:dyDescent="0.25">
      <c r="A10961" s="23">
        <v>10960</v>
      </c>
      <c r="B10961" s="22" t="s">
        <v>6</v>
      </c>
      <c r="C10961" s="23" t="s">
        <v>13</v>
      </c>
      <c r="D10961" s="41">
        <v>3750</v>
      </c>
      <c r="E10961" s="23" t="s">
        <v>39</v>
      </c>
    </row>
    <row r="10962" spans="1:5" ht="13.2" x14ac:dyDescent="0.25">
      <c r="A10962" s="23">
        <v>10961</v>
      </c>
      <c r="B10962" s="22" t="s">
        <v>6</v>
      </c>
      <c r="C10962" s="23" t="s">
        <v>14</v>
      </c>
      <c r="D10962" s="41">
        <v>7500</v>
      </c>
      <c r="E10962" s="23" t="s">
        <v>39</v>
      </c>
    </row>
    <row r="10963" spans="1:5" ht="13.2" x14ac:dyDescent="0.25">
      <c r="A10963" s="23">
        <v>10962</v>
      </c>
      <c r="B10963" s="22" t="s">
        <v>6</v>
      </c>
      <c r="C10963" s="23" t="s">
        <v>13</v>
      </c>
      <c r="D10963" s="41">
        <v>5000</v>
      </c>
      <c r="E10963" s="23" t="s">
        <v>39</v>
      </c>
    </row>
    <row r="10964" spans="1:5" ht="13.2" x14ac:dyDescent="0.25">
      <c r="A10964" s="23">
        <v>10963</v>
      </c>
      <c r="B10964" s="22" t="s">
        <v>6</v>
      </c>
      <c r="C10964" s="23" t="s">
        <v>13</v>
      </c>
      <c r="D10964" s="41">
        <v>3750</v>
      </c>
      <c r="E10964" s="23" t="s">
        <v>39</v>
      </c>
    </row>
    <row r="10965" spans="1:5" ht="13.2" x14ac:dyDescent="0.25">
      <c r="A10965" s="23">
        <v>10964</v>
      </c>
      <c r="B10965" s="22" t="s">
        <v>6</v>
      </c>
      <c r="C10965" s="23" t="s">
        <v>14</v>
      </c>
      <c r="D10965" s="41">
        <v>11500</v>
      </c>
      <c r="E10965" s="23" t="s">
        <v>39</v>
      </c>
    </row>
    <row r="10966" spans="1:5" ht="13.2" x14ac:dyDescent="0.25">
      <c r="A10966" s="23">
        <v>10965</v>
      </c>
      <c r="B10966" s="22" t="s">
        <v>6</v>
      </c>
      <c r="C10966" s="23" t="s">
        <v>13</v>
      </c>
      <c r="D10966" s="41">
        <v>11250</v>
      </c>
      <c r="E10966" s="23" t="s">
        <v>40</v>
      </c>
    </row>
    <row r="10967" spans="1:5" ht="13.2" x14ac:dyDescent="0.25">
      <c r="A10967" s="23">
        <v>10966</v>
      </c>
      <c r="B10967" s="22" t="s">
        <v>6</v>
      </c>
      <c r="C10967" s="23" t="s">
        <v>14</v>
      </c>
      <c r="D10967" s="41">
        <v>11500</v>
      </c>
      <c r="E10967" s="23" t="s">
        <v>40</v>
      </c>
    </row>
    <row r="10968" spans="1:5" ht="13.2" x14ac:dyDescent="0.25">
      <c r="A10968" s="23">
        <v>10967</v>
      </c>
      <c r="B10968" s="22" t="s">
        <v>6</v>
      </c>
      <c r="C10968" s="23" t="s">
        <v>13</v>
      </c>
      <c r="D10968" s="41">
        <v>7500</v>
      </c>
      <c r="E10968" s="23" t="s">
        <v>40</v>
      </c>
    </row>
    <row r="10969" spans="1:5" ht="13.2" x14ac:dyDescent="0.25">
      <c r="A10969" s="23">
        <v>10968</v>
      </c>
      <c r="B10969" s="22" t="s">
        <v>6</v>
      </c>
      <c r="C10969" s="23" t="s">
        <v>13</v>
      </c>
      <c r="D10969" s="41">
        <v>3750</v>
      </c>
      <c r="E10969" s="23" t="s">
        <v>39</v>
      </c>
    </row>
    <row r="10970" spans="1:5" ht="13.2" x14ac:dyDescent="0.25">
      <c r="A10970" s="23">
        <v>10969</v>
      </c>
      <c r="B10970" s="22" t="s">
        <v>6</v>
      </c>
      <c r="C10970" s="23" t="s">
        <v>13</v>
      </c>
      <c r="D10970" s="41">
        <v>7500</v>
      </c>
      <c r="E10970" s="23" t="s">
        <v>40</v>
      </c>
    </row>
    <row r="10971" spans="1:5" ht="13.2" x14ac:dyDescent="0.25">
      <c r="A10971" s="23">
        <v>10970</v>
      </c>
      <c r="B10971" s="22" t="s">
        <v>6</v>
      </c>
      <c r="C10971" s="23" t="s">
        <v>14</v>
      </c>
      <c r="D10971" s="41">
        <v>7500</v>
      </c>
      <c r="E10971" s="23" t="s">
        <v>39</v>
      </c>
    </row>
    <row r="10972" spans="1:5" ht="13.2" x14ac:dyDescent="0.25">
      <c r="A10972" s="23">
        <v>10971</v>
      </c>
      <c r="B10972" s="22" t="s">
        <v>6</v>
      </c>
      <c r="C10972" s="23" t="s">
        <v>13</v>
      </c>
      <c r="D10972" s="41">
        <v>5000</v>
      </c>
      <c r="E10972" s="23" t="s">
        <v>39</v>
      </c>
    </row>
    <row r="10973" spans="1:5" ht="13.2" x14ac:dyDescent="0.25">
      <c r="A10973" s="23">
        <v>10972</v>
      </c>
      <c r="B10973" s="22" t="s">
        <v>6</v>
      </c>
      <c r="C10973" s="23" t="s">
        <v>13</v>
      </c>
      <c r="D10973" s="41">
        <v>5000</v>
      </c>
      <c r="E10973" s="23" t="s">
        <v>40</v>
      </c>
    </row>
    <row r="10974" spans="1:5" ht="13.2" x14ac:dyDescent="0.25">
      <c r="A10974" s="23">
        <v>10973</v>
      </c>
      <c r="B10974" s="22" t="s">
        <v>6</v>
      </c>
      <c r="C10974" s="23" t="s">
        <v>13</v>
      </c>
      <c r="D10974" s="41">
        <v>3750</v>
      </c>
      <c r="E10974" s="23" t="s">
        <v>39</v>
      </c>
    </row>
    <row r="10975" spans="1:5" ht="13.2" x14ac:dyDescent="0.25">
      <c r="A10975" s="23">
        <v>10974</v>
      </c>
      <c r="B10975" s="22" t="s">
        <v>6</v>
      </c>
      <c r="C10975" s="23" t="s">
        <v>14</v>
      </c>
      <c r="D10975" s="41">
        <v>11500</v>
      </c>
      <c r="E10975" s="23" t="s">
        <v>39</v>
      </c>
    </row>
    <row r="10976" spans="1:5" ht="13.2" x14ac:dyDescent="0.25">
      <c r="A10976" s="23">
        <v>10975</v>
      </c>
      <c r="B10976" s="22" t="s">
        <v>6</v>
      </c>
      <c r="C10976" s="23" t="s">
        <v>13</v>
      </c>
      <c r="D10976" s="41">
        <v>7500</v>
      </c>
      <c r="E10976" s="23" t="s">
        <v>39</v>
      </c>
    </row>
    <row r="10977" spans="1:5" ht="13.2" x14ac:dyDescent="0.25">
      <c r="A10977" s="23">
        <v>10976</v>
      </c>
      <c r="B10977" s="22" t="s">
        <v>6</v>
      </c>
      <c r="C10977" s="23" t="s">
        <v>13</v>
      </c>
      <c r="D10977" s="41">
        <v>7500</v>
      </c>
      <c r="E10977" s="23" t="s">
        <v>39</v>
      </c>
    </row>
    <row r="10978" spans="1:5" ht="13.2" x14ac:dyDescent="0.25">
      <c r="A10978" s="23">
        <v>10977</v>
      </c>
      <c r="B10978" s="22" t="s">
        <v>6</v>
      </c>
      <c r="C10978" s="23" t="s">
        <v>14</v>
      </c>
      <c r="D10978" s="41">
        <v>11500</v>
      </c>
      <c r="E10978" s="23" t="s">
        <v>39</v>
      </c>
    </row>
    <row r="10979" spans="1:5" ht="13.2" x14ac:dyDescent="0.25">
      <c r="A10979" s="23">
        <v>10978</v>
      </c>
      <c r="B10979" s="22" t="s">
        <v>6</v>
      </c>
      <c r="C10979" s="23" t="s">
        <v>10</v>
      </c>
      <c r="D10979" s="41">
        <v>7500</v>
      </c>
      <c r="E10979" s="23" t="s">
        <v>39</v>
      </c>
    </row>
    <row r="10980" spans="1:5" ht="13.2" x14ac:dyDescent="0.25">
      <c r="A10980" s="23">
        <v>10979</v>
      </c>
      <c r="B10980" s="22" t="s">
        <v>6</v>
      </c>
      <c r="C10980" s="23" t="s">
        <v>14</v>
      </c>
      <c r="D10980" s="41">
        <v>5500</v>
      </c>
      <c r="E10980" s="23" t="s">
        <v>39</v>
      </c>
    </row>
    <row r="10981" spans="1:5" ht="13.2" x14ac:dyDescent="0.25">
      <c r="A10981" s="23">
        <v>10980</v>
      </c>
      <c r="B10981" s="22" t="s">
        <v>6</v>
      </c>
      <c r="C10981" s="23" t="s">
        <v>14</v>
      </c>
      <c r="D10981" s="41">
        <v>5750</v>
      </c>
      <c r="E10981" s="23" t="s">
        <v>39</v>
      </c>
    </row>
    <row r="10982" spans="1:5" ht="13.2" x14ac:dyDescent="0.25">
      <c r="A10982" s="23">
        <v>10981</v>
      </c>
      <c r="B10982" s="22" t="s">
        <v>6</v>
      </c>
      <c r="C10982" s="23" t="s">
        <v>14</v>
      </c>
      <c r="D10982" s="41">
        <v>500</v>
      </c>
      <c r="E10982" s="23" t="s">
        <v>39</v>
      </c>
    </row>
    <row r="10983" spans="1:5" ht="13.2" x14ac:dyDescent="0.25">
      <c r="A10983" s="23">
        <v>10982</v>
      </c>
      <c r="B10983" s="22" t="s">
        <v>6</v>
      </c>
      <c r="C10983" s="23" t="s">
        <v>14</v>
      </c>
      <c r="D10983" s="41">
        <v>750</v>
      </c>
      <c r="E10983" s="23" t="s">
        <v>39</v>
      </c>
    </row>
    <row r="10984" spans="1:5" ht="13.2" x14ac:dyDescent="0.25">
      <c r="A10984" s="23">
        <v>10983</v>
      </c>
      <c r="B10984" s="22" t="s">
        <v>6</v>
      </c>
      <c r="C10984" s="23" t="s">
        <v>10</v>
      </c>
      <c r="D10984" s="41">
        <v>5000</v>
      </c>
      <c r="E10984" s="23" t="s">
        <v>39</v>
      </c>
    </row>
    <row r="10985" spans="1:5" ht="13.2" x14ac:dyDescent="0.25">
      <c r="A10985" s="23">
        <v>10984</v>
      </c>
      <c r="B10985" s="22" t="s">
        <v>6</v>
      </c>
      <c r="C10985" s="23" t="s">
        <v>14</v>
      </c>
      <c r="D10985" s="41">
        <v>2500</v>
      </c>
      <c r="E10985" s="23" t="s">
        <v>39</v>
      </c>
    </row>
    <row r="10986" spans="1:5" ht="13.2" x14ac:dyDescent="0.25">
      <c r="A10986" s="23">
        <v>10985</v>
      </c>
      <c r="B10986" s="22" t="s">
        <v>6</v>
      </c>
      <c r="C10986" s="23" t="s">
        <v>10</v>
      </c>
      <c r="D10986" s="41">
        <v>7500</v>
      </c>
      <c r="E10986" s="23" t="s">
        <v>39</v>
      </c>
    </row>
    <row r="10987" spans="1:5" ht="13.2" x14ac:dyDescent="0.25">
      <c r="A10987" s="23">
        <v>10986</v>
      </c>
      <c r="B10987" s="22" t="s">
        <v>6</v>
      </c>
      <c r="C10987" s="23" t="s">
        <v>14</v>
      </c>
      <c r="D10987" s="41">
        <v>4750</v>
      </c>
      <c r="E10987" s="23" t="s">
        <v>39</v>
      </c>
    </row>
    <row r="10988" spans="1:5" ht="13.2" x14ac:dyDescent="0.25">
      <c r="A10988" s="23">
        <v>10987</v>
      </c>
      <c r="B10988" s="22" t="s">
        <v>6</v>
      </c>
      <c r="C10988" s="23" t="s">
        <v>14</v>
      </c>
      <c r="D10988" s="41">
        <v>500</v>
      </c>
      <c r="E10988" s="23" t="s">
        <v>39</v>
      </c>
    </row>
    <row r="10989" spans="1:5" ht="13.2" x14ac:dyDescent="0.25">
      <c r="A10989" s="23">
        <v>10988</v>
      </c>
      <c r="B10989" s="22" t="s">
        <v>6</v>
      </c>
      <c r="C10989" s="23" t="s">
        <v>14</v>
      </c>
      <c r="D10989" s="41">
        <v>1250</v>
      </c>
      <c r="E10989" s="23" t="s">
        <v>39</v>
      </c>
    </row>
    <row r="10990" spans="1:5" ht="13.2" x14ac:dyDescent="0.25">
      <c r="A10990" s="23">
        <v>10989</v>
      </c>
      <c r="B10990" s="22" t="s">
        <v>6</v>
      </c>
      <c r="C10990" s="23" t="s">
        <v>10</v>
      </c>
      <c r="D10990" s="41">
        <v>7500</v>
      </c>
      <c r="E10990" s="23" t="s">
        <v>39</v>
      </c>
    </row>
    <row r="10991" spans="1:5" ht="13.2" x14ac:dyDescent="0.25">
      <c r="A10991" s="23">
        <v>10990</v>
      </c>
      <c r="B10991" s="22" t="s">
        <v>6</v>
      </c>
      <c r="C10991" s="23" t="s">
        <v>14</v>
      </c>
      <c r="D10991" s="41">
        <v>60000</v>
      </c>
      <c r="E10991" s="23" t="s">
        <v>39</v>
      </c>
    </row>
    <row r="10992" spans="1:5" ht="13.2" x14ac:dyDescent="0.25">
      <c r="A10992" s="23">
        <v>10991</v>
      </c>
      <c r="B10992" s="22" t="s">
        <v>6</v>
      </c>
      <c r="C10992" s="23" t="s">
        <v>14</v>
      </c>
      <c r="D10992" s="41">
        <v>4500</v>
      </c>
      <c r="E10992" s="23" t="s">
        <v>39</v>
      </c>
    </row>
    <row r="10993" spans="1:5" ht="13.2" x14ac:dyDescent="0.25">
      <c r="A10993" s="23">
        <v>10992</v>
      </c>
      <c r="B10993" s="22" t="s">
        <v>6</v>
      </c>
      <c r="C10993" s="23" t="s">
        <v>14</v>
      </c>
      <c r="D10993" s="41">
        <v>1500</v>
      </c>
      <c r="E10993" s="23" t="s">
        <v>39</v>
      </c>
    </row>
    <row r="10994" spans="1:5" ht="13.2" x14ac:dyDescent="0.25">
      <c r="A10994" s="23">
        <v>10993</v>
      </c>
      <c r="B10994" s="22" t="s">
        <v>6</v>
      </c>
      <c r="C10994" s="23" t="s">
        <v>10</v>
      </c>
      <c r="D10994" s="41">
        <v>5000</v>
      </c>
      <c r="E10994" s="23" t="s">
        <v>39</v>
      </c>
    </row>
    <row r="10995" spans="1:5" ht="13.2" x14ac:dyDescent="0.25">
      <c r="A10995" s="23">
        <v>10994</v>
      </c>
      <c r="B10995" s="22" t="s">
        <v>6</v>
      </c>
      <c r="C10995" s="23" t="s">
        <v>14</v>
      </c>
      <c r="D10995" s="41">
        <v>80000</v>
      </c>
      <c r="E10995" s="23" t="s">
        <v>39</v>
      </c>
    </row>
    <row r="10996" spans="1:5" ht="13.2" x14ac:dyDescent="0.25">
      <c r="A10996" s="23">
        <v>10995</v>
      </c>
      <c r="B10996" s="22" t="s">
        <v>6</v>
      </c>
      <c r="C10996" s="23" t="s">
        <v>10</v>
      </c>
      <c r="D10996" s="41">
        <v>11000</v>
      </c>
      <c r="E10996" s="23" t="s">
        <v>39</v>
      </c>
    </row>
    <row r="10997" spans="1:5" ht="13.2" x14ac:dyDescent="0.25">
      <c r="A10997" s="23">
        <v>10996</v>
      </c>
      <c r="B10997" s="22" t="s">
        <v>6</v>
      </c>
      <c r="C10997" s="23" t="s">
        <v>14</v>
      </c>
      <c r="D10997" s="41">
        <v>11000</v>
      </c>
      <c r="E10997" s="23" t="s">
        <v>39</v>
      </c>
    </row>
    <row r="10998" spans="1:5" ht="13.2" x14ac:dyDescent="0.25">
      <c r="A10998" s="23">
        <v>10997</v>
      </c>
      <c r="B10998" s="22" t="s">
        <v>6</v>
      </c>
      <c r="C10998" s="23" t="s">
        <v>14</v>
      </c>
      <c r="D10998" s="41">
        <v>500</v>
      </c>
      <c r="E10998" s="23" t="s">
        <v>39</v>
      </c>
    </row>
    <row r="10999" spans="1:5" ht="13.2" x14ac:dyDescent="0.25">
      <c r="A10999" s="23">
        <v>10998</v>
      </c>
      <c r="B10999" s="22" t="s">
        <v>6</v>
      </c>
      <c r="C10999" s="23" t="s">
        <v>14</v>
      </c>
      <c r="D10999" s="41">
        <v>750</v>
      </c>
      <c r="E10999" s="23" t="s">
        <v>39</v>
      </c>
    </row>
    <row r="11000" spans="1:5" ht="13.2" x14ac:dyDescent="0.25">
      <c r="A11000" s="23">
        <v>10999</v>
      </c>
      <c r="B11000" s="22" t="s">
        <v>6</v>
      </c>
      <c r="C11000" s="23" t="s">
        <v>14</v>
      </c>
      <c r="D11000" s="41">
        <v>1750</v>
      </c>
      <c r="E11000" s="23" t="s">
        <v>39</v>
      </c>
    </row>
    <row r="11001" spans="1:5" ht="13.2" x14ac:dyDescent="0.25">
      <c r="A11001" s="23">
        <v>11000</v>
      </c>
      <c r="B11001" s="22" t="s">
        <v>6</v>
      </c>
      <c r="C11001" s="23" t="s">
        <v>10</v>
      </c>
      <c r="D11001" s="41">
        <v>7500</v>
      </c>
      <c r="E11001" s="23" t="s">
        <v>40</v>
      </c>
    </row>
    <row r="11002" spans="1:5" ht="13.2" x14ac:dyDescent="0.25">
      <c r="A11002" s="23">
        <v>11001</v>
      </c>
      <c r="B11002" s="22" t="s">
        <v>6</v>
      </c>
      <c r="C11002" s="23" t="s">
        <v>10</v>
      </c>
      <c r="D11002" s="41">
        <v>5000</v>
      </c>
      <c r="E11002" s="23" t="s">
        <v>40</v>
      </c>
    </row>
    <row r="11003" spans="1:5" ht="13.2" x14ac:dyDescent="0.25">
      <c r="A11003" s="23">
        <v>11002</v>
      </c>
      <c r="B11003" s="22" t="s">
        <v>6</v>
      </c>
      <c r="C11003" s="23" t="s">
        <v>13</v>
      </c>
      <c r="D11003" s="41">
        <v>3750</v>
      </c>
      <c r="E11003" s="23" t="s">
        <v>40</v>
      </c>
    </row>
    <row r="11004" spans="1:5" ht="13.2" x14ac:dyDescent="0.25">
      <c r="A11004" s="23">
        <v>11003</v>
      </c>
      <c r="B11004" s="22" t="s">
        <v>6</v>
      </c>
      <c r="C11004" s="23" t="s">
        <v>10</v>
      </c>
      <c r="D11004" s="41">
        <v>7500</v>
      </c>
      <c r="E11004" s="23" t="s">
        <v>39</v>
      </c>
    </row>
    <row r="11005" spans="1:5" ht="13.2" x14ac:dyDescent="0.25">
      <c r="A11005" s="23">
        <v>11004</v>
      </c>
      <c r="B11005" s="22" t="s">
        <v>6</v>
      </c>
      <c r="C11005" s="23" t="s">
        <v>14</v>
      </c>
      <c r="D11005" s="41">
        <v>5500</v>
      </c>
      <c r="E11005" s="23" t="s">
        <v>39</v>
      </c>
    </row>
    <row r="11006" spans="1:5" ht="13.2" x14ac:dyDescent="0.25">
      <c r="A11006" s="23">
        <v>11005</v>
      </c>
      <c r="B11006" s="22" t="s">
        <v>6</v>
      </c>
      <c r="C11006" s="23" t="s">
        <v>14</v>
      </c>
      <c r="D11006" s="41">
        <v>500</v>
      </c>
      <c r="E11006" s="23" t="s">
        <v>39</v>
      </c>
    </row>
    <row r="11007" spans="1:5" ht="13.2" x14ac:dyDescent="0.25">
      <c r="A11007" s="23">
        <v>11006</v>
      </c>
      <c r="B11007" s="22" t="s">
        <v>6</v>
      </c>
      <c r="C11007" s="23" t="s">
        <v>14</v>
      </c>
      <c r="D11007" s="41">
        <v>750</v>
      </c>
      <c r="E11007" s="23" t="s">
        <v>39</v>
      </c>
    </row>
    <row r="11008" spans="1:5" ht="13.2" x14ac:dyDescent="0.25">
      <c r="A11008" s="23">
        <v>11007</v>
      </c>
      <c r="B11008" s="22" t="s">
        <v>6</v>
      </c>
      <c r="C11008" s="23" t="s">
        <v>13</v>
      </c>
      <c r="D11008" s="41">
        <v>3750</v>
      </c>
      <c r="E11008" s="23" t="s">
        <v>39</v>
      </c>
    </row>
    <row r="11009" spans="1:5" ht="13.2" x14ac:dyDescent="0.25">
      <c r="A11009" s="23">
        <v>11008</v>
      </c>
      <c r="B11009" s="22" t="s">
        <v>6</v>
      </c>
      <c r="C11009" s="23" t="s">
        <v>12</v>
      </c>
      <c r="D11009" s="41">
        <v>8750</v>
      </c>
      <c r="E11009" s="23" t="s">
        <v>39</v>
      </c>
    </row>
    <row r="11010" spans="1:5" ht="13.2" x14ac:dyDescent="0.25">
      <c r="A11010" s="23">
        <v>11009</v>
      </c>
      <c r="B11010" s="22" t="s">
        <v>6</v>
      </c>
      <c r="C11010" s="23" t="s">
        <v>10</v>
      </c>
      <c r="D11010" s="41">
        <v>5000</v>
      </c>
      <c r="E11010" s="23" t="s">
        <v>39</v>
      </c>
    </row>
    <row r="11011" spans="1:5" ht="13.2" x14ac:dyDescent="0.25">
      <c r="A11011" s="23">
        <v>11010</v>
      </c>
      <c r="B11011" s="22" t="s">
        <v>6</v>
      </c>
      <c r="C11011" s="23" t="s">
        <v>14</v>
      </c>
      <c r="D11011" s="41">
        <v>6500</v>
      </c>
      <c r="E11011" s="23" t="s">
        <v>39</v>
      </c>
    </row>
    <row r="11012" spans="1:5" ht="13.2" x14ac:dyDescent="0.25">
      <c r="A11012" s="23">
        <v>11011</v>
      </c>
      <c r="B11012" s="22" t="s">
        <v>6</v>
      </c>
      <c r="C11012" s="23" t="s">
        <v>14</v>
      </c>
      <c r="D11012" s="41">
        <v>2000</v>
      </c>
      <c r="E11012" s="23" t="s">
        <v>39</v>
      </c>
    </row>
    <row r="11013" spans="1:5" ht="13.2" x14ac:dyDescent="0.25">
      <c r="A11013" s="23">
        <v>11012</v>
      </c>
      <c r="B11013" s="22" t="s">
        <v>6</v>
      </c>
      <c r="C11013" s="23" t="s">
        <v>13</v>
      </c>
      <c r="D11013" s="41">
        <v>11250</v>
      </c>
      <c r="E11013" s="23" t="s">
        <v>39</v>
      </c>
    </row>
    <row r="11014" spans="1:5" ht="13.2" x14ac:dyDescent="0.25">
      <c r="A11014" s="23">
        <v>11013</v>
      </c>
      <c r="B11014" s="22" t="s">
        <v>6</v>
      </c>
      <c r="C11014" s="23" t="s">
        <v>12</v>
      </c>
      <c r="D11014" s="41">
        <v>12500</v>
      </c>
      <c r="E11014" s="23" t="s">
        <v>39</v>
      </c>
    </row>
    <row r="11015" spans="1:5" ht="13.2" x14ac:dyDescent="0.25">
      <c r="A11015" s="23">
        <v>11014</v>
      </c>
      <c r="B11015" s="22" t="s">
        <v>6</v>
      </c>
      <c r="C11015" s="23" t="s">
        <v>11</v>
      </c>
      <c r="D11015" s="41">
        <v>5500</v>
      </c>
      <c r="E11015" s="23" t="s">
        <v>39</v>
      </c>
    </row>
    <row r="11016" spans="1:5" ht="13.2" x14ac:dyDescent="0.25">
      <c r="A11016" s="23">
        <v>11015</v>
      </c>
      <c r="B11016" s="22" t="s">
        <v>6</v>
      </c>
      <c r="C11016" s="23" t="s">
        <v>13</v>
      </c>
      <c r="D11016" s="41">
        <v>15000</v>
      </c>
      <c r="E11016" s="23" t="s">
        <v>39</v>
      </c>
    </row>
    <row r="11017" spans="1:5" ht="13.2" x14ac:dyDescent="0.25">
      <c r="A11017" s="23">
        <v>11016</v>
      </c>
      <c r="B11017" s="22" t="s">
        <v>6</v>
      </c>
      <c r="C11017" s="23" t="s">
        <v>10</v>
      </c>
      <c r="D11017" s="41">
        <v>7500</v>
      </c>
      <c r="E11017" s="23" t="s">
        <v>39</v>
      </c>
    </row>
    <row r="11018" spans="1:5" ht="13.2" x14ac:dyDescent="0.25">
      <c r="A11018" s="23">
        <v>11017</v>
      </c>
      <c r="B11018" s="22" t="s">
        <v>6</v>
      </c>
      <c r="C11018" s="23" t="s">
        <v>14</v>
      </c>
      <c r="D11018" s="41">
        <v>5500</v>
      </c>
      <c r="E11018" s="23" t="s">
        <v>39</v>
      </c>
    </row>
    <row r="11019" spans="1:5" ht="13.2" x14ac:dyDescent="0.25">
      <c r="A11019" s="23">
        <v>11018</v>
      </c>
      <c r="B11019" s="22" t="s">
        <v>6</v>
      </c>
      <c r="C11019" s="23" t="s">
        <v>14</v>
      </c>
      <c r="D11019" s="41">
        <v>500</v>
      </c>
      <c r="E11019" s="23" t="s">
        <v>39</v>
      </c>
    </row>
    <row r="11020" spans="1:5" ht="13.2" x14ac:dyDescent="0.25">
      <c r="A11020" s="23">
        <v>11019</v>
      </c>
      <c r="B11020" s="22" t="s">
        <v>6</v>
      </c>
      <c r="C11020" s="23" t="s">
        <v>13</v>
      </c>
      <c r="D11020" s="41">
        <v>7500</v>
      </c>
      <c r="E11020" s="23" t="s">
        <v>39</v>
      </c>
    </row>
    <row r="11021" spans="1:5" ht="13.2" x14ac:dyDescent="0.25">
      <c r="A11021" s="23">
        <v>11020</v>
      </c>
      <c r="B11021" s="22" t="s">
        <v>6</v>
      </c>
      <c r="C11021" s="23" t="s">
        <v>12</v>
      </c>
      <c r="D11021" s="41">
        <v>12500</v>
      </c>
      <c r="E11021" s="23" t="s">
        <v>39</v>
      </c>
    </row>
    <row r="11022" spans="1:5" ht="13.2" x14ac:dyDescent="0.25">
      <c r="A11022" s="23">
        <v>11021</v>
      </c>
      <c r="B11022" s="22" t="s">
        <v>6</v>
      </c>
      <c r="C11022" s="23" t="s">
        <v>10</v>
      </c>
      <c r="D11022" s="41">
        <v>7500</v>
      </c>
      <c r="E11022" s="23" t="s">
        <v>39</v>
      </c>
    </row>
    <row r="11023" spans="1:5" ht="13.2" x14ac:dyDescent="0.25">
      <c r="A11023" s="23">
        <v>11022</v>
      </c>
      <c r="B11023" s="22" t="s">
        <v>6</v>
      </c>
      <c r="C11023" s="23" t="s">
        <v>14</v>
      </c>
      <c r="D11023" s="41">
        <v>7000</v>
      </c>
      <c r="E11023" s="23" t="s">
        <v>39</v>
      </c>
    </row>
    <row r="11024" spans="1:5" ht="13.2" x14ac:dyDescent="0.25">
      <c r="A11024" s="23">
        <v>11023</v>
      </c>
      <c r="B11024" s="22" t="s">
        <v>6</v>
      </c>
      <c r="C11024" s="23" t="s">
        <v>14</v>
      </c>
      <c r="D11024" s="41">
        <v>2250</v>
      </c>
      <c r="E11024" s="23" t="s">
        <v>39</v>
      </c>
    </row>
    <row r="11025" spans="1:5" ht="13.2" x14ac:dyDescent="0.25">
      <c r="A11025" s="23">
        <v>11024</v>
      </c>
      <c r="B11025" s="22" t="s">
        <v>6</v>
      </c>
      <c r="C11025" s="23" t="s">
        <v>12</v>
      </c>
      <c r="D11025" s="41">
        <v>12500</v>
      </c>
      <c r="E11025" s="23" t="s">
        <v>39</v>
      </c>
    </row>
    <row r="11026" spans="1:5" ht="13.2" x14ac:dyDescent="0.25">
      <c r="A11026" s="23">
        <v>11025</v>
      </c>
      <c r="B11026" s="22" t="s">
        <v>6</v>
      </c>
      <c r="C11026" s="23" t="s">
        <v>12</v>
      </c>
      <c r="D11026" s="41">
        <v>12500</v>
      </c>
      <c r="E11026" s="23" t="s">
        <v>39</v>
      </c>
    </row>
    <row r="11027" spans="1:5" ht="13.2" x14ac:dyDescent="0.25">
      <c r="A11027" s="23">
        <v>11026</v>
      </c>
      <c r="B11027" s="22" t="s">
        <v>6</v>
      </c>
      <c r="C11027" s="23" t="s">
        <v>10</v>
      </c>
      <c r="D11027" s="41">
        <v>10000</v>
      </c>
      <c r="E11027" s="23" t="s">
        <v>39</v>
      </c>
    </row>
    <row r="11028" spans="1:5" ht="13.2" x14ac:dyDescent="0.25">
      <c r="A11028" s="23">
        <v>11027</v>
      </c>
      <c r="B11028" s="22" t="s">
        <v>6</v>
      </c>
      <c r="C11028" s="23" t="s">
        <v>10</v>
      </c>
      <c r="D11028" s="41">
        <v>7500</v>
      </c>
      <c r="E11028" s="23" t="s">
        <v>40</v>
      </c>
    </row>
    <row r="11029" spans="1:5" ht="13.2" x14ac:dyDescent="0.25">
      <c r="A11029" s="23">
        <v>11028</v>
      </c>
      <c r="B11029" s="22" t="s">
        <v>6</v>
      </c>
      <c r="C11029" s="23" t="s">
        <v>14</v>
      </c>
      <c r="D11029" s="41">
        <v>4250</v>
      </c>
      <c r="E11029" s="23" t="s">
        <v>40</v>
      </c>
    </row>
    <row r="11030" spans="1:5" ht="13.2" x14ac:dyDescent="0.25">
      <c r="A11030" s="23">
        <v>11029</v>
      </c>
      <c r="B11030" s="22" t="s">
        <v>6</v>
      </c>
      <c r="C11030" s="23" t="s">
        <v>14</v>
      </c>
      <c r="D11030" s="41">
        <v>2250</v>
      </c>
      <c r="E11030" s="23" t="s">
        <v>40</v>
      </c>
    </row>
    <row r="11031" spans="1:5" ht="13.2" x14ac:dyDescent="0.25">
      <c r="A11031" s="23">
        <v>11030</v>
      </c>
      <c r="B11031" s="22" t="s">
        <v>6</v>
      </c>
      <c r="C11031" s="23" t="s">
        <v>14</v>
      </c>
      <c r="D11031" s="41">
        <v>9750</v>
      </c>
      <c r="E11031" s="23" t="s">
        <v>40</v>
      </c>
    </row>
    <row r="11032" spans="1:5" ht="13.2" x14ac:dyDescent="0.25">
      <c r="A11032" s="23">
        <v>11031</v>
      </c>
      <c r="B11032" s="22" t="s">
        <v>6</v>
      </c>
      <c r="C11032" s="23" t="s">
        <v>13</v>
      </c>
      <c r="D11032" s="41">
        <v>3750</v>
      </c>
      <c r="E11032" s="23" t="s">
        <v>40</v>
      </c>
    </row>
    <row r="11033" spans="1:5" ht="13.2" x14ac:dyDescent="0.25">
      <c r="A11033" s="23">
        <v>11032</v>
      </c>
      <c r="B11033" s="22" t="s">
        <v>6</v>
      </c>
      <c r="C11033" s="23" t="s">
        <v>14</v>
      </c>
      <c r="D11033" s="41">
        <v>34000</v>
      </c>
      <c r="E11033" s="23" t="s">
        <v>40</v>
      </c>
    </row>
    <row r="11034" spans="1:5" ht="13.2" x14ac:dyDescent="0.25">
      <c r="A11034" s="23">
        <v>11033</v>
      </c>
      <c r="B11034" s="22" t="s">
        <v>6</v>
      </c>
      <c r="C11034" s="23" t="s">
        <v>13</v>
      </c>
      <c r="D11034" s="41">
        <v>10000</v>
      </c>
      <c r="E11034" s="23" t="s">
        <v>40</v>
      </c>
    </row>
    <row r="11035" spans="1:5" ht="13.2" x14ac:dyDescent="0.25">
      <c r="A11035" s="23">
        <v>11034</v>
      </c>
      <c r="B11035" s="22" t="s">
        <v>6</v>
      </c>
      <c r="C11035" s="23" t="s">
        <v>10</v>
      </c>
      <c r="D11035" s="41">
        <v>2500</v>
      </c>
      <c r="E11035" s="23" t="s">
        <v>39</v>
      </c>
    </row>
    <row r="11036" spans="1:5" ht="13.2" x14ac:dyDescent="0.25">
      <c r="A11036" s="23">
        <v>11035</v>
      </c>
      <c r="B11036" s="22" t="s">
        <v>6</v>
      </c>
      <c r="C11036" s="23" t="s">
        <v>10</v>
      </c>
      <c r="D11036" s="41">
        <v>5000</v>
      </c>
      <c r="E11036" s="23" t="s">
        <v>39</v>
      </c>
    </row>
    <row r="11037" spans="1:5" ht="13.2" x14ac:dyDescent="0.25">
      <c r="A11037" s="23">
        <v>11036</v>
      </c>
      <c r="B11037" s="22" t="s">
        <v>6</v>
      </c>
      <c r="C11037" s="23" t="s">
        <v>14</v>
      </c>
      <c r="D11037" s="41">
        <v>3000</v>
      </c>
      <c r="E11037" s="23" t="s">
        <v>39</v>
      </c>
    </row>
    <row r="11038" spans="1:5" ht="13.2" x14ac:dyDescent="0.25">
      <c r="A11038" s="23">
        <v>11037</v>
      </c>
      <c r="B11038" s="22" t="s">
        <v>6</v>
      </c>
      <c r="C11038" s="23" t="s">
        <v>13</v>
      </c>
      <c r="D11038" s="41">
        <v>11250</v>
      </c>
      <c r="E11038" s="23" t="s">
        <v>39</v>
      </c>
    </row>
    <row r="11039" spans="1:5" ht="13.2" x14ac:dyDescent="0.25">
      <c r="A11039" s="23">
        <v>11038</v>
      </c>
      <c r="B11039" s="22" t="s">
        <v>6</v>
      </c>
      <c r="C11039" s="23" t="s">
        <v>12</v>
      </c>
      <c r="D11039" s="41">
        <v>12500</v>
      </c>
      <c r="E11039" s="23" t="s">
        <v>39</v>
      </c>
    </row>
    <row r="11040" spans="1:5" ht="13.2" x14ac:dyDescent="0.25">
      <c r="A11040" s="23">
        <v>11039</v>
      </c>
      <c r="B11040" s="22" t="s">
        <v>6</v>
      </c>
      <c r="C11040" s="23" t="s">
        <v>11</v>
      </c>
      <c r="D11040" s="41">
        <v>3250</v>
      </c>
      <c r="E11040" s="23" t="s">
        <v>39</v>
      </c>
    </row>
    <row r="11041" spans="1:5" ht="13.2" x14ac:dyDescent="0.25">
      <c r="A11041" s="23">
        <v>11040</v>
      </c>
      <c r="B11041" s="22" t="s">
        <v>6</v>
      </c>
      <c r="C11041" s="23" t="s">
        <v>10</v>
      </c>
      <c r="D11041" s="41">
        <v>7500</v>
      </c>
      <c r="E11041" s="23" t="s">
        <v>39</v>
      </c>
    </row>
    <row r="11042" spans="1:5" ht="13.2" x14ac:dyDescent="0.25">
      <c r="A11042" s="23">
        <v>11041</v>
      </c>
      <c r="B11042" s="22" t="s">
        <v>6</v>
      </c>
      <c r="C11042" s="23" t="s">
        <v>14</v>
      </c>
      <c r="D11042" s="41">
        <v>5500</v>
      </c>
      <c r="E11042" s="23" t="s">
        <v>39</v>
      </c>
    </row>
    <row r="11043" spans="1:5" ht="13.2" x14ac:dyDescent="0.25">
      <c r="A11043" s="23">
        <v>11042</v>
      </c>
      <c r="B11043" s="22" t="s">
        <v>6</v>
      </c>
      <c r="C11043" s="23" t="s">
        <v>14</v>
      </c>
      <c r="D11043" s="41">
        <v>2000</v>
      </c>
      <c r="E11043" s="23" t="s">
        <v>39</v>
      </c>
    </row>
    <row r="11044" spans="1:5" ht="13.2" x14ac:dyDescent="0.25">
      <c r="A11044" s="23">
        <v>11043</v>
      </c>
      <c r="B11044" s="22" t="s">
        <v>6</v>
      </c>
      <c r="C11044" s="23" t="s">
        <v>13</v>
      </c>
      <c r="D11044" s="41">
        <v>11250</v>
      </c>
      <c r="E11044" s="23" t="s">
        <v>39</v>
      </c>
    </row>
    <row r="11045" spans="1:5" ht="13.2" x14ac:dyDescent="0.25">
      <c r="A11045" s="23">
        <v>11044</v>
      </c>
      <c r="B11045" s="22" t="s">
        <v>6</v>
      </c>
      <c r="C11045" s="23" t="s">
        <v>12</v>
      </c>
      <c r="D11045" s="41">
        <v>12500</v>
      </c>
      <c r="E11045" s="23" t="s">
        <v>39</v>
      </c>
    </row>
    <row r="11046" spans="1:5" ht="13.2" x14ac:dyDescent="0.25">
      <c r="A11046" s="23">
        <v>11045</v>
      </c>
      <c r="B11046" s="22" t="s">
        <v>6</v>
      </c>
      <c r="C11046" s="23" t="s">
        <v>13</v>
      </c>
      <c r="D11046" s="41">
        <v>7500</v>
      </c>
      <c r="E11046" s="23" t="s">
        <v>40</v>
      </c>
    </row>
    <row r="11047" spans="1:5" ht="13.2" x14ac:dyDescent="0.25">
      <c r="A11047" s="23">
        <v>11046</v>
      </c>
      <c r="B11047" s="22" t="s">
        <v>6</v>
      </c>
      <c r="C11047" s="23" t="s">
        <v>10</v>
      </c>
      <c r="D11047" s="41">
        <v>5000</v>
      </c>
      <c r="E11047" s="23" t="s">
        <v>39</v>
      </c>
    </row>
    <row r="11048" spans="1:5" ht="13.2" x14ac:dyDescent="0.25">
      <c r="A11048" s="23">
        <v>11047</v>
      </c>
      <c r="B11048" s="22" t="s">
        <v>6</v>
      </c>
      <c r="C11048" s="23" t="s">
        <v>14</v>
      </c>
      <c r="D11048" s="41">
        <v>4750</v>
      </c>
      <c r="E11048" s="23" t="s">
        <v>39</v>
      </c>
    </row>
    <row r="11049" spans="1:5" ht="13.2" x14ac:dyDescent="0.25">
      <c r="A11049" s="23">
        <v>11048</v>
      </c>
      <c r="B11049" s="22" t="s">
        <v>6</v>
      </c>
      <c r="C11049" s="23" t="s">
        <v>14</v>
      </c>
      <c r="D11049" s="41">
        <v>11500</v>
      </c>
      <c r="E11049" s="23" t="s">
        <v>39</v>
      </c>
    </row>
    <row r="11050" spans="1:5" ht="13.2" x14ac:dyDescent="0.25">
      <c r="A11050" s="23">
        <v>11049</v>
      </c>
      <c r="B11050" s="22" t="s">
        <v>6</v>
      </c>
      <c r="C11050" s="23" t="s">
        <v>10</v>
      </c>
      <c r="D11050" s="41">
        <v>7500</v>
      </c>
      <c r="E11050" s="23" t="s">
        <v>39</v>
      </c>
    </row>
    <row r="11051" spans="1:5" ht="13.2" x14ac:dyDescent="0.25">
      <c r="A11051" s="23">
        <v>11050</v>
      </c>
      <c r="B11051" s="22" t="s">
        <v>6</v>
      </c>
      <c r="C11051" s="23" t="s">
        <v>14</v>
      </c>
      <c r="D11051" s="41">
        <v>3000</v>
      </c>
      <c r="E11051" s="23" t="s">
        <v>39</v>
      </c>
    </row>
    <row r="11052" spans="1:5" ht="13.2" x14ac:dyDescent="0.25">
      <c r="A11052" s="23">
        <v>11051</v>
      </c>
      <c r="B11052" s="22" t="s">
        <v>6</v>
      </c>
      <c r="C11052" s="23" t="s">
        <v>14</v>
      </c>
      <c r="D11052" s="41">
        <v>2500</v>
      </c>
      <c r="E11052" s="23" t="s">
        <v>39</v>
      </c>
    </row>
    <row r="11053" spans="1:5" ht="13.2" x14ac:dyDescent="0.25">
      <c r="A11053" s="23">
        <v>11052</v>
      </c>
      <c r="B11053" s="22" t="s">
        <v>6</v>
      </c>
      <c r="C11053" s="23" t="s">
        <v>13</v>
      </c>
      <c r="D11053" s="41">
        <v>7500</v>
      </c>
      <c r="E11053" s="23" t="s">
        <v>39</v>
      </c>
    </row>
    <row r="11054" spans="1:5" ht="13.2" x14ac:dyDescent="0.25">
      <c r="A11054" s="23">
        <v>11053</v>
      </c>
      <c r="B11054" s="22" t="s">
        <v>6</v>
      </c>
      <c r="C11054" s="23" t="s">
        <v>12</v>
      </c>
      <c r="D11054" s="41">
        <v>10000</v>
      </c>
      <c r="E11054" s="23" t="s">
        <v>39</v>
      </c>
    </row>
    <row r="11055" spans="1:5" ht="13.2" x14ac:dyDescent="0.25">
      <c r="A11055" s="23">
        <v>11054</v>
      </c>
      <c r="B11055" s="22" t="s">
        <v>6</v>
      </c>
      <c r="C11055" s="23" t="s">
        <v>14</v>
      </c>
      <c r="D11055" s="41">
        <v>7500</v>
      </c>
      <c r="E11055" s="23" t="s">
        <v>39</v>
      </c>
    </row>
    <row r="11056" spans="1:5" ht="13.2" x14ac:dyDescent="0.25">
      <c r="A11056" s="23">
        <v>11055</v>
      </c>
      <c r="B11056" s="22" t="s">
        <v>6</v>
      </c>
      <c r="C11056" s="23" t="s">
        <v>13</v>
      </c>
      <c r="D11056" s="41">
        <v>5000</v>
      </c>
      <c r="E11056" s="23" t="s">
        <v>39</v>
      </c>
    </row>
    <row r="11057" spans="1:5" ht="13.2" x14ac:dyDescent="0.25">
      <c r="A11057" s="23">
        <v>11056</v>
      </c>
      <c r="B11057" s="22" t="s">
        <v>6</v>
      </c>
      <c r="C11057" s="23" t="s">
        <v>13</v>
      </c>
      <c r="D11057" s="41">
        <v>7500</v>
      </c>
      <c r="E11057" s="23" t="s">
        <v>39</v>
      </c>
    </row>
    <row r="11058" spans="1:5" ht="13.2" x14ac:dyDescent="0.25">
      <c r="A11058" s="23">
        <v>11057</v>
      </c>
      <c r="B11058" s="22" t="s">
        <v>6</v>
      </c>
      <c r="C11058" s="23" t="s">
        <v>10</v>
      </c>
      <c r="D11058" s="41">
        <v>15000</v>
      </c>
      <c r="E11058" s="23" t="s">
        <v>40</v>
      </c>
    </row>
    <row r="11059" spans="1:5" ht="13.2" x14ac:dyDescent="0.25">
      <c r="A11059" s="23">
        <v>11058</v>
      </c>
      <c r="B11059" s="22" t="s">
        <v>6</v>
      </c>
      <c r="C11059" s="23" t="s">
        <v>10</v>
      </c>
      <c r="D11059" s="41">
        <v>5000</v>
      </c>
      <c r="E11059" s="23" t="s">
        <v>40</v>
      </c>
    </row>
    <row r="11060" spans="1:5" ht="13.2" x14ac:dyDescent="0.25">
      <c r="A11060" s="23">
        <v>11059</v>
      </c>
      <c r="B11060" s="22" t="s">
        <v>6</v>
      </c>
      <c r="C11060" s="23" t="s">
        <v>10</v>
      </c>
      <c r="D11060" s="41">
        <v>5000</v>
      </c>
      <c r="E11060" s="23" t="s">
        <v>40</v>
      </c>
    </row>
    <row r="11061" spans="1:5" ht="13.2" x14ac:dyDescent="0.25">
      <c r="A11061" s="23">
        <v>11060</v>
      </c>
      <c r="B11061" s="22" t="s">
        <v>6</v>
      </c>
      <c r="C11061" s="23" t="s">
        <v>14</v>
      </c>
      <c r="D11061" s="41">
        <v>7500</v>
      </c>
      <c r="E11061" s="23" t="s">
        <v>40</v>
      </c>
    </row>
    <row r="11062" spans="1:5" ht="13.2" x14ac:dyDescent="0.25">
      <c r="A11062" s="23">
        <v>11061</v>
      </c>
      <c r="B11062" s="22" t="s">
        <v>6</v>
      </c>
      <c r="C11062" s="23" t="s">
        <v>10</v>
      </c>
      <c r="D11062" s="41">
        <v>11000</v>
      </c>
      <c r="E11062" s="23" t="s">
        <v>40</v>
      </c>
    </row>
    <row r="11063" spans="1:5" ht="13.2" x14ac:dyDescent="0.25">
      <c r="A11063" s="23">
        <v>11062</v>
      </c>
      <c r="B11063" s="22" t="s">
        <v>6</v>
      </c>
      <c r="C11063" s="23" t="s">
        <v>14</v>
      </c>
      <c r="D11063" s="41">
        <v>8500</v>
      </c>
      <c r="E11063" s="23" t="s">
        <v>40</v>
      </c>
    </row>
    <row r="11064" spans="1:5" ht="13.2" x14ac:dyDescent="0.25">
      <c r="A11064" s="23">
        <v>11063</v>
      </c>
      <c r="B11064" s="22" t="s">
        <v>6</v>
      </c>
      <c r="C11064" s="23" t="s">
        <v>14</v>
      </c>
      <c r="D11064" s="41">
        <v>5500</v>
      </c>
      <c r="E11064" s="23" t="s">
        <v>40</v>
      </c>
    </row>
    <row r="11065" spans="1:5" ht="13.2" x14ac:dyDescent="0.25">
      <c r="A11065" s="23">
        <v>11064</v>
      </c>
      <c r="B11065" s="22" t="s">
        <v>6</v>
      </c>
      <c r="C11065" s="23" t="s">
        <v>14</v>
      </c>
      <c r="D11065" s="41">
        <v>37500</v>
      </c>
      <c r="E11065" s="23" t="s">
        <v>40</v>
      </c>
    </row>
    <row r="11066" spans="1:5" ht="13.2" x14ac:dyDescent="0.25">
      <c r="A11066" s="23">
        <v>11065</v>
      </c>
      <c r="B11066" s="22" t="s">
        <v>6</v>
      </c>
      <c r="C11066" s="23" t="s">
        <v>14</v>
      </c>
      <c r="D11066" s="41">
        <v>1000</v>
      </c>
      <c r="E11066" s="23" t="s">
        <v>40</v>
      </c>
    </row>
    <row r="11067" spans="1:5" ht="13.2" x14ac:dyDescent="0.25">
      <c r="A11067" s="23">
        <v>11066</v>
      </c>
      <c r="B11067" s="22" t="s">
        <v>6</v>
      </c>
      <c r="C11067" s="23" t="s">
        <v>10</v>
      </c>
      <c r="D11067" s="41">
        <v>5000</v>
      </c>
      <c r="E11067" s="23" t="s">
        <v>39</v>
      </c>
    </row>
    <row r="11068" spans="1:5" ht="13.2" x14ac:dyDescent="0.25">
      <c r="A11068" s="23">
        <v>11067</v>
      </c>
      <c r="B11068" s="22" t="s">
        <v>6</v>
      </c>
      <c r="C11068" s="23" t="s">
        <v>14</v>
      </c>
      <c r="D11068" s="41">
        <v>7500</v>
      </c>
      <c r="E11068" s="23" t="s">
        <v>39</v>
      </c>
    </row>
    <row r="11069" spans="1:5" ht="13.2" x14ac:dyDescent="0.25">
      <c r="A11069" s="23">
        <v>11068</v>
      </c>
      <c r="B11069" s="22" t="s">
        <v>6</v>
      </c>
      <c r="C11069" s="23" t="s">
        <v>13</v>
      </c>
      <c r="D11069" s="41">
        <v>7500</v>
      </c>
      <c r="E11069" s="23" t="s">
        <v>39</v>
      </c>
    </row>
    <row r="11070" spans="1:5" ht="13.2" x14ac:dyDescent="0.25">
      <c r="A11070" s="23">
        <v>11069</v>
      </c>
      <c r="B11070" s="22" t="s">
        <v>6</v>
      </c>
      <c r="C11070" s="23" t="s">
        <v>14</v>
      </c>
      <c r="D11070" s="41">
        <v>11500</v>
      </c>
      <c r="E11070" s="23" t="s">
        <v>39</v>
      </c>
    </row>
    <row r="11071" spans="1:5" ht="13.2" x14ac:dyDescent="0.25">
      <c r="A11071" s="23">
        <v>11070</v>
      </c>
      <c r="B11071" s="22" t="s">
        <v>6</v>
      </c>
      <c r="C11071" s="23" t="s">
        <v>10</v>
      </c>
      <c r="D11071" s="41">
        <v>5000</v>
      </c>
      <c r="E11071" s="23" t="s">
        <v>39</v>
      </c>
    </row>
    <row r="11072" spans="1:5" ht="13.2" x14ac:dyDescent="0.25">
      <c r="A11072" s="23">
        <v>11071</v>
      </c>
      <c r="B11072" s="22" t="s">
        <v>6</v>
      </c>
      <c r="C11072" s="23" t="s">
        <v>10</v>
      </c>
      <c r="D11072" s="41">
        <v>5000</v>
      </c>
      <c r="E11072" s="23" t="s">
        <v>40</v>
      </c>
    </row>
    <row r="11073" spans="1:5" ht="13.2" x14ac:dyDescent="0.25">
      <c r="A11073" s="23">
        <v>11072</v>
      </c>
      <c r="B11073" s="22" t="s">
        <v>6</v>
      </c>
      <c r="C11073" s="23" t="s">
        <v>10</v>
      </c>
      <c r="D11073" s="41">
        <v>5000</v>
      </c>
      <c r="E11073" s="23" t="s">
        <v>39</v>
      </c>
    </row>
    <row r="11074" spans="1:5" ht="13.2" x14ac:dyDescent="0.25">
      <c r="A11074" s="23">
        <v>11073</v>
      </c>
      <c r="B11074" s="22" t="s">
        <v>6</v>
      </c>
      <c r="C11074" s="23" t="s">
        <v>14</v>
      </c>
      <c r="D11074" s="41">
        <v>9750</v>
      </c>
      <c r="E11074" s="23" t="s">
        <v>39</v>
      </c>
    </row>
    <row r="11075" spans="1:5" ht="13.2" x14ac:dyDescent="0.25">
      <c r="A11075" s="23">
        <v>11074</v>
      </c>
      <c r="B11075" s="22" t="s">
        <v>6</v>
      </c>
      <c r="C11075" s="23" t="s">
        <v>10</v>
      </c>
      <c r="D11075" s="41">
        <v>5000</v>
      </c>
      <c r="E11075" s="23" t="s">
        <v>39</v>
      </c>
    </row>
    <row r="11076" spans="1:5" ht="13.2" x14ac:dyDescent="0.25">
      <c r="A11076" s="23">
        <v>11075</v>
      </c>
      <c r="B11076" s="22" t="s">
        <v>6</v>
      </c>
      <c r="C11076" s="23" t="s">
        <v>11</v>
      </c>
      <c r="D11076" s="41">
        <v>14000</v>
      </c>
      <c r="E11076" s="23" t="s">
        <v>39</v>
      </c>
    </row>
    <row r="11077" spans="1:5" ht="13.2" x14ac:dyDescent="0.25">
      <c r="A11077" s="23">
        <v>11076</v>
      </c>
      <c r="B11077" s="22" t="s">
        <v>6</v>
      </c>
      <c r="C11077" s="23" t="s">
        <v>10</v>
      </c>
      <c r="D11077" s="41">
        <v>7500</v>
      </c>
      <c r="E11077" s="23" t="s">
        <v>40</v>
      </c>
    </row>
    <row r="11078" spans="1:5" ht="13.2" x14ac:dyDescent="0.25">
      <c r="A11078" s="23">
        <v>11077</v>
      </c>
      <c r="B11078" s="22" t="s">
        <v>6</v>
      </c>
      <c r="C11078" s="23" t="s">
        <v>14</v>
      </c>
      <c r="D11078" s="41">
        <v>2500</v>
      </c>
      <c r="E11078" s="23" t="s">
        <v>40</v>
      </c>
    </row>
    <row r="11079" spans="1:5" ht="13.2" x14ac:dyDescent="0.25">
      <c r="A11079" s="23">
        <v>11078</v>
      </c>
      <c r="B11079" s="22" t="s">
        <v>6</v>
      </c>
      <c r="C11079" s="23" t="s">
        <v>10</v>
      </c>
      <c r="D11079" s="41">
        <v>11000</v>
      </c>
      <c r="E11079" s="23" t="s">
        <v>39</v>
      </c>
    </row>
    <row r="11080" spans="1:5" ht="13.2" x14ac:dyDescent="0.25">
      <c r="A11080" s="23">
        <v>11079</v>
      </c>
      <c r="B11080" s="22" t="s">
        <v>6</v>
      </c>
      <c r="C11080" s="23" t="s">
        <v>14</v>
      </c>
      <c r="D11080" s="41">
        <v>10500</v>
      </c>
      <c r="E11080" s="23" t="s">
        <v>39</v>
      </c>
    </row>
    <row r="11081" spans="1:5" ht="13.2" x14ac:dyDescent="0.25">
      <c r="A11081" s="23">
        <v>11080</v>
      </c>
      <c r="B11081" s="22" t="s">
        <v>6</v>
      </c>
      <c r="C11081" s="23" t="s">
        <v>14</v>
      </c>
      <c r="D11081" s="41">
        <v>3000</v>
      </c>
      <c r="E11081" s="23" t="s">
        <v>39</v>
      </c>
    </row>
    <row r="11082" spans="1:5" ht="13.2" x14ac:dyDescent="0.25">
      <c r="A11082" s="23">
        <v>11081</v>
      </c>
      <c r="B11082" s="22" t="s">
        <v>6</v>
      </c>
      <c r="C11082" s="23" t="s">
        <v>14</v>
      </c>
      <c r="D11082" s="41">
        <v>500</v>
      </c>
      <c r="E11082" s="23" t="s">
        <v>39</v>
      </c>
    </row>
    <row r="11083" spans="1:5" ht="13.2" x14ac:dyDescent="0.25">
      <c r="A11083" s="23">
        <v>11082</v>
      </c>
      <c r="B11083" s="22" t="s">
        <v>6</v>
      </c>
      <c r="C11083" s="23" t="s">
        <v>13</v>
      </c>
      <c r="D11083" s="41">
        <v>7500</v>
      </c>
      <c r="E11083" s="23" t="s">
        <v>39</v>
      </c>
    </row>
    <row r="11084" spans="1:5" ht="13.2" x14ac:dyDescent="0.25">
      <c r="A11084" s="23">
        <v>11083</v>
      </c>
      <c r="B11084" s="22" t="s">
        <v>6</v>
      </c>
      <c r="C11084" s="23" t="s">
        <v>10</v>
      </c>
      <c r="D11084" s="41">
        <v>17500</v>
      </c>
      <c r="E11084" s="23" t="s">
        <v>39</v>
      </c>
    </row>
    <row r="11085" spans="1:5" ht="13.2" x14ac:dyDescent="0.25">
      <c r="A11085" s="23">
        <v>11084</v>
      </c>
      <c r="B11085" s="22" t="s">
        <v>6</v>
      </c>
      <c r="C11085" s="23" t="s">
        <v>14</v>
      </c>
      <c r="D11085" s="41">
        <v>8000</v>
      </c>
      <c r="E11085" s="23" t="s">
        <v>39</v>
      </c>
    </row>
    <row r="11086" spans="1:5" ht="13.2" x14ac:dyDescent="0.25">
      <c r="A11086" s="23">
        <v>11085</v>
      </c>
      <c r="B11086" s="22" t="s">
        <v>6</v>
      </c>
      <c r="C11086" s="23" t="s">
        <v>14</v>
      </c>
      <c r="D11086" s="41">
        <v>4750</v>
      </c>
      <c r="E11086" s="23" t="s">
        <v>39</v>
      </c>
    </row>
    <row r="11087" spans="1:5" ht="13.2" x14ac:dyDescent="0.25">
      <c r="A11087" s="23">
        <v>11086</v>
      </c>
      <c r="B11087" s="22" t="s">
        <v>6</v>
      </c>
      <c r="C11087" s="23" t="s">
        <v>14</v>
      </c>
      <c r="D11087" s="41">
        <v>500</v>
      </c>
      <c r="E11087" s="23" t="s">
        <v>39</v>
      </c>
    </row>
    <row r="11088" spans="1:5" ht="13.2" x14ac:dyDescent="0.25">
      <c r="A11088" s="23">
        <v>11087</v>
      </c>
      <c r="B11088" s="22" t="s">
        <v>6</v>
      </c>
      <c r="C11088" s="23" t="s">
        <v>14</v>
      </c>
      <c r="D11088" s="41">
        <v>5500</v>
      </c>
      <c r="E11088" s="23" t="s">
        <v>39</v>
      </c>
    </row>
    <row r="11089" spans="1:5" ht="13.2" x14ac:dyDescent="0.25">
      <c r="A11089" s="23">
        <v>11088</v>
      </c>
      <c r="B11089" s="22" t="s">
        <v>6</v>
      </c>
      <c r="C11089" s="23" t="s">
        <v>14</v>
      </c>
      <c r="D11089" s="41">
        <v>500</v>
      </c>
      <c r="E11089" s="23" t="s">
        <v>39</v>
      </c>
    </row>
    <row r="11090" spans="1:5" ht="13.2" x14ac:dyDescent="0.25">
      <c r="A11090" s="23">
        <v>11089</v>
      </c>
      <c r="B11090" s="22" t="s">
        <v>6</v>
      </c>
      <c r="C11090" s="23" t="s">
        <v>10</v>
      </c>
      <c r="D11090" s="41">
        <v>10000</v>
      </c>
      <c r="E11090" s="23" t="s">
        <v>39</v>
      </c>
    </row>
    <row r="11091" spans="1:5" ht="13.2" x14ac:dyDescent="0.25">
      <c r="A11091" s="23">
        <v>11090</v>
      </c>
      <c r="B11091" s="22" t="s">
        <v>6</v>
      </c>
      <c r="C11091" s="23" t="s">
        <v>10</v>
      </c>
      <c r="D11091" s="41">
        <v>12500</v>
      </c>
      <c r="E11091" s="23" t="s">
        <v>39</v>
      </c>
    </row>
    <row r="11092" spans="1:5" ht="13.2" x14ac:dyDescent="0.25">
      <c r="A11092" s="23">
        <v>11091</v>
      </c>
      <c r="B11092" s="22" t="s">
        <v>6</v>
      </c>
      <c r="C11092" s="23" t="s">
        <v>14</v>
      </c>
      <c r="D11092" s="41">
        <v>190000</v>
      </c>
      <c r="E11092" s="23" t="s">
        <v>39</v>
      </c>
    </row>
    <row r="11093" spans="1:5" ht="13.2" x14ac:dyDescent="0.25">
      <c r="A11093" s="23">
        <v>11092</v>
      </c>
      <c r="B11093" s="22" t="s">
        <v>6</v>
      </c>
      <c r="C11093" s="23" t="s">
        <v>13</v>
      </c>
      <c r="D11093" s="41">
        <v>17500</v>
      </c>
      <c r="E11093" s="23" t="s">
        <v>39</v>
      </c>
    </row>
    <row r="11094" spans="1:5" ht="13.2" x14ac:dyDescent="0.25">
      <c r="A11094" s="23">
        <v>11093</v>
      </c>
      <c r="B11094" s="22" t="s">
        <v>6</v>
      </c>
      <c r="C11094" s="23" t="s">
        <v>10</v>
      </c>
      <c r="D11094" s="41">
        <v>7500</v>
      </c>
      <c r="E11094" s="23" t="s">
        <v>39</v>
      </c>
    </row>
    <row r="11095" spans="1:5" ht="13.2" x14ac:dyDescent="0.25">
      <c r="A11095" s="23">
        <v>11094</v>
      </c>
      <c r="B11095" s="22" t="s">
        <v>6</v>
      </c>
      <c r="C11095" s="23" t="s">
        <v>14</v>
      </c>
      <c r="D11095" s="41">
        <v>7500</v>
      </c>
      <c r="E11095" s="23" t="s">
        <v>39</v>
      </c>
    </row>
    <row r="11096" spans="1:5" ht="13.2" x14ac:dyDescent="0.25">
      <c r="A11096" s="23">
        <v>11095</v>
      </c>
      <c r="B11096" s="22" t="s">
        <v>6</v>
      </c>
      <c r="C11096" s="23" t="s">
        <v>14</v>
      </c>
      <c r="D11096" s="41">
        <v>5500</v>
      </c>
      <c r="E11096" s="23" t="s">
        <v>39</v>
      </c>
    </row>
    <row r="11097" spans="1:5" ht="13.2" x14ac:dyDescent="0.25">
      <c r="A11097" s="23">
        <v>11096</v>
      </c>
      <c r="B11097" s="22" t="s">
        <v>6</v>
      </c>
      <c r="C11097" s="23" t="s">
        <v>13</v>
      </c>
      <c r="D11097" s="41">
        <v>7500</v>
      </c>
      <c r="E11097" s="23" t="s">
        <v>39</v>
      </c>
    </row>
    <row r="11098" spans="1:5" ht="13.2" x14ac:dyDescent="0.25">
      <c r="A11098" s="23">
        <v>11097</v>
      </c>
      <c r="B11098" s="22" t="s">
        <v>6</v>
      </c>
      <c r="C11098" s="23" t="s">
        <v>10</v>
      </c>
      <c r="D11098" s="41">
        <v>17500</v>
      </c>
      <c r="E11098" s="23" t="s">
        <v>39</v>
      </c>
    </row>
    <row r="11099" spans="1:5" ht="13.2" x14ac:dyDescent="0.25">
      <c r="A11099" s="23">
        <v>11098</v>
      </c>
      <c r="B11099" s="22" t="s">
        <v>6</v>
      </c>
      <c r="C11099" s="23" t="s">
        <v>14</v>
      </c>
      <c r="D11099" s="41">
        <v>6000</v>
      </c>
      <c r="E11099" s="23" t="s">
        <v>39</v>
      </c>
    </row>
    <row r="11100" spans="1:5" ht="13.2" x14ac:dyDescent="0.25">
      <c r="A11100" s="23">
        <v>11099</v>
      </c>
      <c r="B11100" s="22" t="s">
        <v>6</v>
      </c>
      <c r="C11100" s="23" t="s">
        <v>14</v>
      </c>
      <c r="D11100" s="41">
        <v>5500</v>
      </c>
      <c r="E11100" s="23" t="s">
        <v>39</v>
      </c>
    </row>
    <row r="11101" spans="1:5" ht="13.2" x14ac:dyDescent="0.25">
      <c r="A11101" s="23">
        <v>11100</v>
      </c>
      <c r="B11101" s="22" t="s">
        <v>6</v>
      </c>
      <c r="C11101" s="23" t="s">
        <v>14</v>
      </c>
      <c r="D11101" s="41">
        <v>52500</v>
      </c>
      <c r="E11101" s="23" t="s">
        <v>39</v>
      </c>
    </row>
    <row r="11102" spans="1:5" ht="13.2" x14ac:dyDescent="0.25">
      <c r="A11102" s="23">
        <v>11101</v>
      </c>
      <c r="B11102" s="22" t="s">
        <v>6</v>
      </c>
      <c r="C11102" s="23" t="s">
        <v>14</v>
      </c>
      <c r="D11102" s="41">
        <v>1000</v>
      </c>
      <c r="E11102" s="23" t="s">
        <v>39</v>
      </c>
    </row>
    <row r="11103" spans="1:5" ht="13.2" x14ac:dyDescent="0.25">
      <c r="A11103" s="23">
        <v>11102</v>
      </c>
      <c r="B11103" s="22" t="s">
        <v>6</v>
      </c>
      <c r="C11103" s="23" t="s">
        <v>14</v>
      </c>
      <c r="D11103" s="41">
        <v>1250</v>
      </c>
      <c r="E11103" s="23" t="s">
        <v>39</v>
      </c>
    </row>
    <row r="11104" spans="1:5" ht="13.2" x14ac:dyDescent="0.25">
      <c r="A11104" s="23">
        <v>11103</v>
      </c>
      <c r="B11104" s="22" t="s">
        <v>6</v>
      </c>
      <c r="C11104" s="23" t="s">
        <v>14</v>
      </c>
      <c r="D11104" s="41">
        <v>1750</v>
      </c>
      <c r="E11104" s="23" t="s">
        <v>39</v>
      </c>
    </row>
    <row r="11105" spans="1:5" ht="13.2" x14ac:dyDescent="0.25">
      <c r="A11105" s="23">
        <v>11104</v>
      </c>
      <c r="B11105" s="22" t="s">
        <v>6</v>
      </c>
      <c r="C11105" s="23" t="s">
        <v>14</v>
      </c>
      <c r="D11105" s="41">
        <v>3500</v>
      </c>
      <c r="E11105" s="23" t="s">
        <v>39</v>
      </c>
    </row>
    <row r="11106" spans="1:5" ht="13.2" x14ac:dyDescent="0.25">
      <c r="A11106" s="23">
        <v>11105</v>
      </c>
      <c r="B11106" s="22" t="s">
        <v>6</v>
      </c>
      <c r="C11106" s="23" t="s">
        <v>14</v>
      </c>
      <c r="D11106" s="41">
        <v>1000</v>
      </c>
      <c r="E11106" s="23" t="s">
        <v>39</v>
      </c>
    </row>
    <row r="11107" spans="1:5" ht="13.2" x14ac:dyDescent="0.25">
      <c r="A11107" s="23">
        <v>11106</v>
      </c>
      <c r="B11107" s="22" t="s">
        <v>6</v>
      </c>
      <c r="C11107" s="23" t="s">
        <v>14</v>
      </c>
      <c r="D11107" s="41">
        <v>1250</v>
      </c>
      <c r="E11107" s="23" t="s">
        <v>39</v>
      </c>
    </row>
    <row r="11108" spans="1:5" ht="13.2" x14ac:dyDescent="0.25">
      <c r="A11108" s="23">
        <v>11107</v>
      </c>
      <c r="B11108" s="22" t="s">
        <v>6</v>
      </c>
      <c r="C11108" s="23" t="s">
        <v>12</v>
      </c>
      <c r="D11108" s="41">
        <v>8750</v>
      </c>
      <c r="E11108" s="23" t="s">
        <v>39</v>
      </c>
    </row>
    <row r="11109" spans="1:5" ht="13.2" x14ac:dyDescent="0.25">
      <c r="A11109" s="23">
        <v>11108</v>
      </c>
      <c r="B11109" s="22" t="s">
        <v>6</v>
      </c>
      <c r="C11109" s="23" t="s">
        <v>12</v>
      </c>
      <c r="D11109" s="41">
        <v>10000</v>
      </c>
      <c r="E11109" s="23" t="s">
        <v>39</v>
      </c>
    </row>
    <row r="11110" spans="1:5" ht="13.2" x14ac:dyDescent="0.25">
      <c r="A11110" s="23">
        <v>11109</v>
      </c>
      <c r="B11110" s="22" t="s">
        <v>6</v>
      </c>
      <c r="C11110" s="23" t="s">
        <v>10</v>
      </c>
      <c r="D11110" s="41">
        <v>7500</v>
      </c>
      <c r="E11110" s="23" t="s">
        <v>39</v>
      </c>
    </row>
    <row r="11111" spans="1:5" ht="13.2" x14ac:dyDescent="0.25">
      <c r="A11111" s="23">
        <v>11110</v>
      </c>
      <c r="B11111" s="22" t="s">
        <v>6</v>
      </c>
      <c r="C11111" s="23" t="s">
        <v>14</v>
      </c>
      <c r="D11111" s="41">
        <v>5500</v>
      </c>
      <c r="E11111" s="23" t="s">
        <v>39</v>
      </c>
    </row>
    <row r="11112" spans="1:5" ht="13.2" x14ac:dyDescent="0.25">
      <c r="A11112" s="23">
        <v>11111</v>
      </c>
      <c r="B11112" s="22" t="s">
        <v>6</v>
      </c>
      <c r="C11112" s="23" t="s">
        <v>14</v>
      </c>
      <c r="D11112" s="41">
        <v>500</v>
      </c>
      <c r="E11112" s="23" t="s">
        <v>39</v>
      </c>
    </row>
    <row r="11113" spans="1:5" ht="13.2" x14ac:dyDescent="0.25">
      <c r="A11113" s="23">
        <v>11112</v>
      </c>
      <c r="B11113" s="22" t="s">
        <v>6</v>
      </c>
      <c r="C11113" s="23" t="s">
        <v>14</v>
      </c>
      <c r="D11113" s="41">
        <v>11500</v>
      </c>
      <c r="E11113" s="23" t="s">
        <v>39</v>
      </c>
    </row>
    <row r="11114" spans="1:5" ht="13.2" x14ac:dyDescent="0.25">
      <c r="A11114" s="23">
        <v>11113</v>
      </c>
      <c r="B11114" s="22" t="s">
        <v>6</v>
      </c>
      <c r="C11114" s="23" t="s">
        <v>10</v>
      </c>
      <c r="D11114" s="41">
        <v>5000</v>
      </c>
      <c r="E11114" s="23" t="s">
        <v>39</v>
      </c>
    </row>
    <row r="11115" spans="1:5" ht="13.2" x14ac:dyDescent="0.25">
      <c r="A11115" s="23">
        <v>11114</v>
      </c>
      <c r="B11115" s="22" t="s">
        <v>6</v>
      </c>
      <c r="C11115" s="23" t="s">
        <v>10</v>
      </c>
      <c r="D11115" s="41">
        <v>5000</v>
      </c>
      <c r="E11115" s="23" t="s">
        <v>39</v>
      </c>
    </row>
    <row r="11116" spans="1:5" ht="13.2" x14ac:dyDescent="0.25">
      <c r="A11116" s="23">
        <v>11115</v>
      </c>
      <c r="B11116" s="22" t="s">
        <v>6</v>
      </c>
      <c r="C11116" s="23" t="s">
        <v>14</v>
      </c>
      <c r="D11116" s="41">
        <v>4250</v>
      </c>
      <c r="E11116" s="23" t="s">
        <v>39</v>
      </c>
    </row>
    <row r="11117" spans="1:5" ht="13.2" x14ac:dyDescent="0.25">
      <c r="A11117" s="23">
        <v>11116</v>
      </c>
      <c r="B11117" s="22" t="s">
        <v>6</v>
      </c>
      <c r="C11117" s="23" t="s">
        <v>10</v>
      </c>
      <c r="D11117" s="41">
        <v>5000</v>
      </c>
      <c r="E11117" s="23" t="s">
        <v>39</v>
      </c>
    </row>
    <row r="11118" spans="1:5" ht="13.2" x14ac:dyDescent="0.25">
      <c r="A11118" s="23">
        <v>11117</v>
      </c>
      <c r="B11118" s="22" t="s">
        <v>6</v>
      </c>
      <c r="C11118" s="23" t="s">
        <v>14</v>
      </c>
      <c r="D11118" s="41">
        <v>6500</v>
      </c>
      <c r="E11118" s="23" t="s">
        <v>39</v>
      </c>
    </row>
    <row r="11119" spans="1:5" ht="13.2" x14ac:dyDescent="0.25">
      <c r="A11119" s="23">
        <v>11118</v>
      </c>
      <c r="B11119" s="22" t="s">
        <v>6</v>
      </c>
      <c r="C11119" s="23" t="s">
        <v>10</v>
      </c>
      <c r="D11119" s="41">
        <v>7500</v>
      </c>
      <c r="E11119" s="23" t="s">
        <v>40</v>
      </c>
    </row>
    <row r="11120" spans="1:5" ht="13.2" x14ac:dyDescent="0.25">
      <c r="A11120" s="23">
        <v>11119</v>
      </c>
      <c r="B11120" s="22" t="s">
        <v>6</v>
      </c>
      <c r="C11120" s="23" t="s">
        <v>14</v>
      </c>
      <c r="D11120" s="41">
        <v>28000</v>
      </c>
      <c r="E11120" s="23" t="s">
        <v>40</v>
      </c>
    </row>
    <row r="11121" spans="1:5" ht="13.2" x14ac:dyDescent="0.25">
      <c r="A11121" s="23">
        <v>11120</v>
      </c>
      <c r="B11121" s="22" t="s">
        <v>6</v>
      </c>
      <c r="C11121" s="23" t="s">
        <v>14</v>
      </c>
      <c r="D11121" s="41">
        <v>1000</v>
      </c>
      <c r="E11121" s="23" t="s">
        <v>40</v>
      </c>
    </row>
    <row r="11122" spans="1:5" ht="13.2" x14ac:dyDescent="0.25">
      <c r="A11122" s="23">
        <v>11121</v>
      </c>
      <c r="B11122" s="22" t="s">
        <v>6</v>
      </c>
      <c r="C11122" s="23" t="s">
        <v>14</v>
      </c>
      <c r="D11122" s="41">
        <v>1750</v>
      </c>
      <c r="E11122" s="23" t="s">
        <v>40</v>
      </c>
    </row>
    <row r="11123" spans="1:5" ht="13.2" x14ac:dyDescent="0.25">
      <c r="A11123" s="23">
        <v>11122</v>
      </c>
      <c r="B11123" s="22" t="s">
        <v>6</v>
      </c>
      <c r="C11123" s="23" t="s">
        <v>14</v>
      </c>
      <c r="D11123" s="41">
        <v>500</v>
      </c>
      <c r="E11123" s="23" t="s">
        <v>40</v>
      </c>
    </row>
    <row r="11124" spans="1:5" ht="13.2" x14ac:dyDescent="0.25">
      <c r="A11124" s="23">
        <v>11123</v>
      </c>
      <c r="B11124" s="22" t="s">
        <v>6</v>
      </c>
      <c r="C11124" s="23" t="s">
        <v>10</v>
      </c>
      <c r="D11124" s="41">
        <v>2500</v>
      </c>
      <c r="E11124" s="23" t="s">
        <v>39</v>
      </c>
    </row>
    <row r="11125" spans="1:5" ht="13.2" x14ac:dyDescent="0.25">
      <c r="A11125" s="23">
        <v>11124</v>
      </c>
      <c r="B11125" s="22" t="s">
        <v>6</v>
      </c>
      <c r="C11125" s="23" t="s">
        <v>10</v>
      </c>
      <c r="D11125" s="41">
        <v>2500</v>
      </c>
      <c r="E11125" s="23" t="s">
        <v>39</v>
      </c>
    </row>
    <row r="11126" spans="1:5" ht="13.2" x14ac:dyDescent="0.25">
      <c r="A11126" s="23">
        <v>11125</v>
      </c>
      <c r="B11126" s="22" t="s">
        <v>6</v>
      </c>
      <c r="C11126" s="23" t="s">
        <v>13</v>
      </c>
      <c r="D11126" s="41">
        <v>7500</v>
      </c>
      <c r="E11126" s="23" t="s">
        <v>40</v>
      </c>
    </row>
    <row r="11127" spans="1:5" ht="13.2" x14ac:dyDescent="0.25">
      <c r="A11127" s="23">
        <v>11126</v>
      </c>
      <c r="B11127" s="22" t="s">
        <v>6</v>
      </c>
      <c r="C11127" s="23" t="s">
        <v>13</v>
      </c>
      <c r="D11127" s="41">
        <v>11250</v>
      </c>
      <c r="E11127" s="23" t="s">
        <v>39</v>
      </c>
    </row>
    <row r="11128" spans="1:5" ht="13.2" x14ac:dyDescent="0.25">
      <c r="A11128" s="23">
        <v>11127</v>
      </c>
      <c r="B11128" s="22" t="s">
        <v>6</v>
      </c>
      <c r="C11128" s="23" t="s">
        <v>13</v>
      </c>
      <c r="D11128" s="41">
        <v>7500</v>
      </c>
      <c r="E11128" s="23" t="s">
        <v>39</v>
      </c>
    </row>
    <row r="11129" spans="1:5" ht="13.2" x14ac:dyDescent="0.25">
      <c r="A11129" s="23">
        <v>11128</v>
      </c>
      <c r="B11129" s="22" t="s">
        <v>6</v>
      </c>
      <c r="C11129" s="23" t="s">
        <v>13</v>
      </c>
      <c r="D11129" s="41">
        <v>7500</v>
      </c>
      <c r="E11129" s="23" t="s">
        <v>39</v>
      </c>
    </row>
    <row r="11130" spans="1:5" ht="13.2" x14ac:dyDescent="0.25">
      <c r="A11130" s="23">
        <v>11129</v>
      </c>
      <c r="B11130" s="22" t="s">
        <v>6</v>
      </c>
      <c r="C11130" s="23" t="s">
        <v>10</v>
      </c>
      <c r="D11130" s="41">
        <v>5000</v>
      </c>
      <c r="E11130" s="23" t="s">
        <v>39</v>
      </c>
    </row>
    <row r="11131" spans="1:5" ht="13.2" x14ac:dyDescent="0.25">
      <c r="A11131" s="23">
        <v>11130</v>
      </c>
      <c r="B11131" s="22" t="s">
        <v>6</v>
      </c>
      <c r="C11131" s="23" t="s">
        <v>10</v>
      </c>
      <c r="D11131" s="41">
        <v>5000</v>
      </c>
      <c r="E11131" s="23" t="s">
        <v>39</v>
      </c>
    </row>
    <row r="11132" spans="1:5" ht="13.2" x14ac:dyDescent="0.25">
      <c r="A11132" s="23">
        <v>11131</v>
      </c>
      <c r="B11132" s="22" t="s">
        <v>6</v>
      </c>
      <c r="C11132" s="23" t="s">
        <v>10</v>
      </c>
      <c r="D11132" s="41">
        <v>7500</v>
      </c>
      <c r="E11132" s="23" t="s">
        <v>39</v>
      </c>
    </row>
    <row r="11133" spans="1:5" ht="13.2" x14ac:dyDescent="0.25">
      <c r="A11133" s="23">
        <v>11132</v>
      </c>
      <c r="B11133" s="22" t="s">
        <v>6</v>
      </c>
      <c r="C11133" s="23" t="s">
        <v>14</v>
      </c>
      <c r="D11133" s="41">
        <v>1250</v>
      </c>
      <c r="E11133" s="23" t="s">
        <v>39</v>
      </c>
    </row>
    <row r="11134" spans="1:5" ht="13.2" x14ac:dyDescent="0.25">
      <c r="A11134" s="23">
        <v>11133</v>
      </c>
      <c r="B11134" s="22" t="s">
        <v>6</v>
      </c>
      <c r="C11134" s="23" t="s">
        <v>14</v>
      </c>
      <c r="D11134" s="41">
        <v>2000</v>
      </c>
      <c r="E11134" s="23" t="s">
        <v>39</v>
      </c>
    </row>
    <row r="11135" spans="1:5" ht="13.2" x14ac:dyDescent="0.25">
      <c r="A11135" s="23">
        <v>11134</v>
      </c>
      <c r="B11135" s="22" t="s">
        <v>6</v>
      </c>
      <c r="C11135" s="23" t="s">
        <v>14</v>
      </c>
      <c r="D11135" s="41">
        <v>9500</v>
      </c>
      <c r="E11135" s="23" t="s">
        <v>39</v>
      </c>
    </row>
    <row r="11136" spans="1:5" ht="13.2" x14ac:dyDescent="0.25">
      <c r="A11136" s="23">
        <v>11135</v>
      </c>
      <c r="B11136" s="22" t="s">
        <v>6</v>
      </c>
      <c r="C11136" s="23" t="s">
        <v>13</v>
      </c>
      <c r="D11136" s="41">
        <v>3750</v>
      </c>
      <c r="E11136" s="23" t="s">
        <v>39</v>
      </c>
    </row>
    <row r="11137" spans="1:5" ht="13.2" x14ac:dyDescent="0.25">
      <c r="A11137" s="23">
        <v>11136</v>
      </c>
      <c r="B11137" s="22" t="s">
        <v>6</v>
      </c>
      <c r="C11137" s="23" t="s">
        <v>12</v>
      </c>
      <c r="D11137" s="41">
        <v>10000</v>
      </c>
      <c r="E11137" s="23" t="s">
        <v>39</v>
      </c>
    </row>
    <row r="11138" spans="1:5" ht="13.2" x14ac:dyDescent="0.25">
      <c r="A11138" s="23">
        <v>11137</v>
      </c>
      <c r="B11138" s="22" t="s">
        <v>6</v>
      </c>
      <c r="C11138" s="23" t="s">
        <v>10</v>
      </c>
      <c r="D11138" s="41">
        <v>7500</v>
      </c>
      <c r="E11138" s="23" t="s">
        <v>40</v>
      </c>
    </row>
    <row r="11139" spans="1:5" ht="13.2" x14ac:dyDescent="0.25">
      <c r="A11139" s="23">
        <v>11138</v>
      </c>
      <c r="B11139" s="22" t="s">
        <v>6</v>
      </c>
      <c r="C11139" s="23" t="s">
        <v>14</v>
      </c>
      <c r="D11139" s="41">
        <v>2000</v>
      </c>
      <c r="E11139" s="23" t="s">
        <v>40</v>
      </c>
    </row>
    <row r="11140" spans="1:5" ht="13.2" x14ac:dyDescent="0.25">
      <c r="A11140" s="23">
        <v>11139</v>
      </c>
      <c r="B11140" s="22" t="s">
        <v>6</v>
      </c>
      <c r="C11140" s="23" t="s">
        <v>14</v>
      </c>
      <c r="D11140" s="41">
        <v>1000</v>
      </c>
      <c r="E11140" s="23" t="s">
        <v>40</v>
      </c>
    </row>
    <row r="11141" spans="1:5" ht="13.2" x14ac:dyDescent="0.25">
      <c r="A11141" s="23">
        <v>11140</v>
      </c>
      <c r="B11141" s="22" t="s">
        <v>6</v>
      </c>
      <c r="C11141" s="23" t="s">
        <v>10</v>
      </c>
      <c r="D11141" s="41">
        <v>7500</v>
      </c>
      <c r="E11141" s="23" t="s">
        <v>39</v>
      </c>
    </row>
    <row r="11142" spans="1:5" ht="13.2" x14ac:dyDescent="0.25">
      <c r="A11142" s="23">
        <v>11141</v>
      </c>
      <c r="B11142" s="22" t="s">
        <v>6</v>
      </c>
      <c r="C11142" s="23" t="s">
        <v>10</v>
      </c>
      <c r="D11142" s="41">
        <v>75000</v>
      </c>
      <c r="E11142" s="23" t="s">
        <v>39</v>
      </c>
    </row>
    <row r="11143" spans="1:5" ht="13.2" x14ac:dyDescent="0.25">
      <c r="A11143" s="23">
        <v>11142</v>
      </c>
      <c r="B11143" s="22" t="s">
        <v>6</v>
      </c>
      <c r="C11143" s="23" t="s">
        <v>14</v>
      </c>
      <c r="D11143" s="41">
        <v>34500</v>
      </c>
      <c r="E11143" s="23" t="s">
        <v>39</v>
      </c>
    </row>
    <row r="11144" spans="1:5" ht="13.2" x14ac:dyDescent="0.25">
      <c r="A11144" s="23">
        <v>11143</v>
      </c>
      <c r="B11144" s="22" t="s">
        <v>6</v>
      </c>
      <c r="C11144" s="23" t="s">
        <v>14</v>
      </c>
      <c r="D11144" s="41">
        <v>10500</v>
      </c>
      <c r="E11144" s="23" t="s">
        <v>39</v>
      </c>
    </row>
    <row r="11145" spans="1:5" ht="13.2" x14ac:dyDescent="0.25">
      <c r="A11145" s="23">
        <v>11144</v>
      </c>
      <c r="B11145" s="22" t="s">
        <v>6</v>
      </c>
      <c r="C11145" s="23" t="s">
        <v>14</v>
      </c>
      <c r="D11145" s="41">
        <v>2000</v>
      </c>
      <c r="E11145" s="23" t="s">
        <v>39</v>
      </c>
    </row>
    <row r="11146" spans="1:5" ht="13.2" x14ac:dyDescent="0.25">
      <c r="A11146" s="23">
        <v>11145</v>
      </c>
      <c r="B11146" s="22" t="s">
        <v>6</v>
      </c>
      <c r="C11146" s="23" t="s">
        <v>14</v>
      </c>
      <c r="D11146" s="41">
        <v>1250</v>
      </c>
      <c r="E11146" s="23" t="s">
        <v>39</v>
      </c>
    </row>
    <row r="11147" spans="1:5" ht="13.2" x14ac:dyDescent="0.25">
      <c r="A11147" s="23">
        <v>11146</v>
      </c>
      <c r="B11147" s="22" t="s">
        <v>6</v>
      </c>
      <c r="C11147" s="23" t="s">
        <v>14</v>
      </c>
      <c r="D11147" s="41">
        <v>1000</v>
      </c>
      <c r="E11147" s="23" t="s">
        <v>39</v>
      </c>
    </row>
    <row r="11148" spans="1:5" ht="13.2" x14ac:dyDescent="0.25">
      <c r="A11148" s="23">
        <v>11147</v>
      </c>
      <c r="B11148" s="22" t="s">
        <v>6</v>
      </c>
      <c r="C11148" s="23" t="s">
        <v>14</v>
      </c>
      <c r="D11148" s="41">
        <v>1250</v>
      </c>
      <c r="E11148" s="23" t="s">
        <v>39</v>
      </c>
    </row>
    <row r="11149" spans="1:5" ht="13.2" x14ac:dyDescent="0.25">
      <c r="A11149" s="23">
        <v>11148</v>
      </c>
      <c r="B11149" s="22" t="s">
        <v>6</v>
      </c>
      <c r="C11149" s="23" t="s">
        <v>10</v>
      </c>
      <c r="D11149" s="41">
        <v>7500</v>
      </c>
      <c r="E11149" s="23" t="s">
        <v>39</v>
      </c>
    </row>
    <row r="11150" spans="1:5" ht="13.2" x14ac:dyDescent="0.25">
      <c r="A11150" s="23">
        <v>11149</v>
      </c>
      <c r="B11150" s="22" t="s">
        <v>6</v>
      </c>
      <c r="C11150" s="23" t="s">
        <v>14</v>
      </c>
      <c r="D11150" s="41">
        <v>5500</v>
      </c>
      <c r="E11150" s="23" t="s">
        <v>39</v>
      </c>
    </row>
    <row r="11151" spans="1:5" ht="13.2" x14ac:dyDescent="0.25">
      <c r="A11151" s="23">
        <v>11150</v>
      </c>
      <c r="B11151" s="22" t="s">
        <v>6</v>
      </c>
      <c r="C11151" s="23" t="s">
        <v>14</v>
      </c>
      <c r="D11151" s="41">
        <v>2000</v>
      </c>
      <c r="E11151" s="23" t="s">
        <v>39</v>
      </c>
    </row>
    <row r="11152" spans="1:5" ht="13.2" x14ac:dyDescent="0.25">
      <c r="A11152" s="23">
        <v>11151</v>
      </c>
      <c r="B11152" s="22" t="s">
        <v>6</v>
      </c>
      <c r="C11152" s="23" t="s">
        <v>14</v>
      </c>
      <c r="D11152" s="41">
        <v>1500</v>
      </c>
      <c r="E11152" s="23" t="s">
        <v>39</v>
      </c>
    </row>
    <row r="11153" spans="1:5" ht="13.2" x14ac:dyDescent="0.25">
      <c r="A11153" s="23">
        <v>11152</v>
      </c>
      <c r="B11153" s="22" t="s">
        <v>6</v>
      </c>
      <c r="C11153" s="23" t="s">
        <v>14</v>
      </c>
      <c r="D11153" s="41">
        <v>4000</v>
      </c>
      <c r="E11153" s="23" t="s">
        <v>39</v>
      </c>
    </row>
    <row r="11154" spans="1:5" ht="13.2" x14ac:dyDescent="0.25">
      <c r="A11154" s="23">
        <v>11153</v>
      </c>
      <c r="B11154" s="22" t="s">
        <v>6</v>
      </c>
      <c r="C11154" s="23" t="s">
        <v>14</v>
      </c>
      <c r="D11154" s="41">
        <v>11500</v>
      </c>
      <c r="E11154" s="23" t="s">
        <v>39</v>
      </c>
    </row>
    <row r="11155" spans="1:5" ht="13.2" x14ac:dyDescent="0.25">
      <c r="A11155" s="23">
        <v>11154</v>
      </c>
      <c r="B11155" s="22" t="s">
        <v>6</v>
      </c>
      <c r="C11155" s="23" t="s">
        <v>14</v>
      </c>
      <c r="D11155" s="41">
        <v>53000</v>
      </c>
      <c r="E11155" s="23" t="s">
        <v>39</v>
      </c>
    </row>
    <row r="11156" spans="1:5" ht="13.2" x14ac:dyDescent="0.25">
      <c r="A11156" s="23">
        <v>11155</v>
      </c>
      <c r="B11156" s="22" t="s">
        <v>6</v>
      </c>
      <c r="C11156" s="23" t="s">
        <v>13</v>
      </c>
      <c r="D11156" s="41">
        <v>10000</v>
      </c>
      <c r="E11156" s="23" t="s">
        <v>39</v>
      </c>
    </row>
    <row r="11157" spans="1:5" ht="13.2" x14ac:dyDescent="0.25">
      <c r="A11157" s="23">
        <v>11156</v>
      </c>
      <c r="B11157" s="22" t="s">
        <v>6</v>
      </c>
      <c r="C11157" s="23" t="s">
        <v>12</v>
      </c>
      <c r="D11157" s="41">
        <v>8750</v>
      </c>
      <c r="E11157" s="23" t="s">
        <v>40</v>
      </c>
    </row>
    <row r="11158" spans="1:5" ht="13.2" x14ac:dyDescent="0.25">
      <c r="A11158" s="23">
        <v>11157</v>
      </c>
      <c r="B11158" s="22" t="s">
        <v>6</v>
      </c>
      <c r="C11158" s="23" t="s">
        <v>13</v>
      </c>
      <c r="D11158" s="41">
        <v>7500</v>
      </c>
      <c r="E11158" s="23" t="s">
        <v>39</v>
      </c>
    </row>
    <row r="11159" spans="1:5" ht="13.2" x14ac:dyDescent="0.25">
      <c r="A11159" s="23">
        <v>11158</v>
      </c>
      <c r="B11159" s="22" t="s">
        <v>6</v>
      </c>
      <c r="C11159" s="23" t="s">
        <v>12</v>
      </c>
      <c r="D11159" s="41">
        <v>10000</v>
      </c>
      <c r="E11159" s="23" t="s">
        <v>39</v>
      </c>
    </row>
    <row r="11160" spans="1:5" ht="13.2" x14ac:dyDescent="0.25">
      <c r="A11160" s="23">
        <v>11159</v>
      </c>
      <c r="B11160" s="22" t="s">
        <v>6</v>
      </c>
      <c r="C11160" s="23" t="s">
        <v>10</v>
      </c>
      <c r="D11160" s="41">
        <v>7500</v>
      </c>
      <c r="E11160" s="23" t="s">
        <v>39</v>
      </c>
    </row>
    <row r="11161" spans="1:5" ht="13.2" x14ac:dyDescent="0.25">
      <c r="A11161" s="23">
        <v>11160</v>
      </c>
      <c r="B11161" s="22" t="s">
        <v>6</v>
      </c>
      <c r="C11161" s="23" t="s">
        <v>13</v>
      </c>
      <c r="D11161" s="41">
        <v>7500</v>
      </c>
      <c r="E11161" s="23" t="s">
        <v>39</v>
      </c>
    </row>
    <row r="11162" spans="1:5" ht="13.2" x14ac:dyDescent="0.25">
      <c r="A11162" s="23">
        <v>11161</v>
      </c>
      <c r="B11162" s="22" t="s">
        <v>6</v>
      </c>
      <c r="C11162" s="23" t="s">
        <v>12</v>
      </c>
      <c r="D11162" s="41">
        <v>10000</v>
      </c>
      <c r="E11162" s="23" t="s">
        <v>39</v>
      </c>
    </row>
    <row r="11163" spans="1:5" ht="13.2" x14ac:dyDescent="0.25">
      <c r="A11163" s="23">
        <v>11162</v>
      </c>
      <c r="B11163" s="22" t="s">
        <v>6</v>
      </c>
      <c r="C11163" s="23" t="s">
        <v>11</v>
      </c>
      <c r="D11163" s="41">
        <v>4750</v>
      </c>
      <c r="E11163" s="23" t="s">
        <v>39</v>
      </c>
    </row>
    <row r="11164" spans="1:5" ht="13.2" x14ac:dyDescent="0.25">
      <c r="A11164" s="23">
        <v>11163</v>
      </c>
      <c r="B11164" s="22" t="s">
        <v>6</v>
      </c>
      <c r="C11164" s="23" t="s">
        <v>10</v>
      </c>
      <c r="D11164" s="41">
        <v>11000</v>
      </c>
      <c r="E11164" s="23" t="s">
        <v>39</v>
      </c>
    </row>
    <row r="11165" spans="1:5" ht="13.2" x14ac:dyDescent="0.25">
      <c r="A11165" s="23">
        <v>11164</v>
      </c>
      <c r="B11165" s="22" t="s">
        <v>6</v>
      </c>
      <c r="C11165" s="23" t="s">
        <v>14</v>
      </c>
      <c r="D11165" s="41">
        <v>10500</v>
      </c>
      <c r="E11165" s="23" t="s">
        <v>39</v>
      </c>
    </row>
    <row r="11166" spans="1:5" ht="13.2" x14ac:dyDescent="0.25">
      <c r="A11166" s="23">
        <v>11165</v>
      </c>
      <c r="B11166" s="22" t="s">
        <v>6</v>
      </c>
      <c r="C11166" s="23" t="s">
        <v>14</v>
      </c>
      <c r="D11166" s="41">
        <v>500</v>
      </c>
      <c r="E11166" s="23" t="s">
        <v>39</v>
      </c>
    </row>
    <row r="11167" spans="1:5" ht="13.2" x14ac:dyDescent="0.25">
      <c r="A11167" s="23">
        <v>11166</v>
      </c>
      <c r="B11167" s="22" t="s">
        <v>6</v>
      </c>
      <c r="C11167" s="23" t="s">
        <v>14</v>
      </c>
      <c r="D11167" s="41">
        <v>750</v>
      </c>
      <c r="E11167" s="23" t="s">
        <v>39</v>
      </c>
    </row>
    <row r="11168" spans="1:5" ht="13.2" x14ac:dyDescent="0.25">
      <c r="A11168" s="23">
        <v>11167</v>
      </c>
      <c r="B11168" s="22" t="s">
        <v>6</v>
      </c>
      <c r="C11168" s="23" t="s">
        <v>14</v>
      </c>
      <c r="D11168" s="41">
        <v>1750</v>
      </c>
      <c r="E11168" s="23" t="s">
        <v>39</v>
      </c>
    </row>
    <row r="11169" spans="1:5" ht="13.2" x14ac:dyDescent="0.25">
      <c r="A11169" s="23">
        <v>11168</v>
      </c>
      <c r="B11169" s="22" t="s">
        <v>6</v>
      </c>
      <c r="C11169" s="23" t="s">
        <v>14</v>
      </c>
      <c r="D11169" s="41">
        <v>4000</v>
      </c>
      <c r="E11169" s="23" t="s">
        <v>39</v>
      </c>
    </row>
    <row r="11170" spans="1:5" ht="13.2" x14ac:dyDescent="0.25">
      <c r="A11170" s="23">
        <v>11169</v>
      </c>
      <c r="B11170" s="22" t="s">
        <v>6</v>
      </c>
      <c r="C11170" s="23" t="s">
        <v>14</v>
      </c>
      <c r="D11170" s="41">
        <v>1500</v>
      </c>
      <c r="E11170" s="23" t="s">
        <v>39</v>
      </c>
    </row>
    <row r="11171" spans="1:5" ht="13.2" x14ac:dyDescent="0.25">
      <c r="A11171" s="23">
        <v>11170</v>
      </c>
      <c r="B11171" s="22" t="s">
        <v>6</v>
      </c>
      <c r="C11171" s="23" t="s">
        <v>12</v>
      </c>
      <c r="D11171" s="41">
        <v>8750</v>
      </c>
      <c r="E11171" s="23" t="s">
        <v>39</v>
      </c>
    </row>
    <row r="11172" spans="1:5" ht="13.2" x14ac:dyDescent="0.25">
      <c r="A11172" s="23">
        <v>11171</v>
      </c>
      <c r="B11172" s="22" t="s">
        <v>6</v>
      </c>
      <c r="C11172" s="23" t="s">
        <v>10</v>
      </c>
      <c r="D11172" s="41">
        <v>11000</v>
      </c>
      <c r="E11172" s="23" t="s">
        <v>39</v>
      </c>
    </row>
    <row r="11173" spans="1:5" ht="13.2" x14ac:dyDescent="0.25">
      <c r="A11173" s="23">
        <v>11172</v>
      </c>
      <c r="B11173" s="22" t="s">
        <v>6</v>
      </c>
      <c r="C11173" s="23" t="s">
        <v>14</v>
      </c>
      <c r="D11173" s="41">
        <v>6500</v>
      </c>
      <c r="E11173" s="23" t="s">
        <v>39</v>
      </c>
    </row>
    <row r="11174" spans="1:5" ht="13.2" x14ac:dyDescent="0.25">
      <c r="A11174" s="23">
        <v>11173</v>
      </c>
      <c r="B11174" s="22" t="s">
        <v>6</v>
      </c>
      <c r="C11174" s="23" t="s">
        <v>14</v>
      </c>
      <c r="D11174" s="41">
        <v>1750</v>
      </c>
      <c r="E11174" s="23" t="s">
        <v>39</v>
      </c>
    </row>
    <row r="11175" spans="1:5" ht="13.2" x14ac:dyDescent="0.25">
      <c r="A11175" s="23">
        <v>11174</v>
      </c>
      <c r="B11175" s="22" t="s">
        <v>6</v>
      </c>
      <c r="C11175" s="23" t="s">
        <v>14</v>
      </c>
      <c r="D11175" s="41">
        <v>14750</v>
      </c>
      <c r="E11175" s="23" t="s">
        <v>39</v>
      </c>
    </row>
    <row r="11176" spans="1:5" ht="13.2" x14ac:dyDescent="0.25">
      <c r="A11176" s="23">
        <v>11175</v>
      </c>
      <c r="B11176" s="22" t="s">
        <v>6</v>
      </c>
      <c r="C11176" s="23" t="s">
        <v>14</v>
      </c>
      <c r="D11176" s="41">
        <v>500</v>
      </c>
      <c r="E11176" s="23" t="s">
        <v>39</v>
      </c>
    </row>
    <row r="11177" spans="1:5" ht="13.2" x14ac:dyDescent="0.25">
      <c r="A11177" s="23">
        <v>11176</v>
      </c>
      <c r="B11177" s="22" t="s">
        <v>6</v>
      </c>
      <c r="C11177" s="23" t="s">
        <v>14</v>
      </c>
      <c r="D11177" s="41">
        <v>750</v>
      </c>
      <c r="E11177" s="23" t="s">
        <v>39</v>
      </c>
    </row>
    <row r="11178" spans="1:5" ht="13.2" x14ac:dyDescent="0.25">
      <c r="A11178" s="23">
        <v>11177</v>
      </c>
      <c r="B11178" s="22" t="s">
        <v>6</v>
      </c>
      <c r="C11178" s="23" t="s">
        <v>14</v>
      </c>
      <c r="D11178" s="41">
        <v>1500</v>
      </c>
      <c r="E11178" s="23" t="s">
        <v>39</v>
      </c>
    </row>
    <row r="11179" spans="1:5" ht="13.2" x14ac:dyDescent="0.25">
      <c r="A11179" s="23">
        <v>11178</v>
      </c>
      <c r="B11179" s="22" t="s">
        <v>6</v>
      </c>
      <c r="C11179" s="23" t="s">
        <v>12</v>
      </c>
      <c r="D11179" s="41">
        <v>12500</v>
      </c>
      <c r="E11179" s="23" t="s">
        <v>39</v>
      </c>
    </row>
    <row r="11180" spans="1:5" ht="13.2" x14ac:dyDescent="0.25">
      <c r="A11180" s="23">
        <v>11179</v>
      </c>
      <c r="B11180" s="22" t="s">
        <v>6</v>
      </c>
      <c r="C11180" s="23" t="s">
        <v>11</v>
      </c>
      <c r="D11180" s="41">
        <v>4750</v>
      </c>
      <c r="E11180" s="23" t="s">
        <v>39</v>
      </c>
    </row>
    <row r="11181" spans="1:5" ht="13.2" x14ac:dyDescent="0.25">
      <c r="A11181" s="23">
        <v>11180</v>
      </c>
      <c r="B11181" s="22" t="s">
        <v>6</v>
      </c>
      <c r="C11181" s="23" t="s">
        <v>13</v>
      </c>
      <c r="D11181" s="41">
        <v>3750</v>
      </c>
      <c r="E11181" s="23" t="s">
        <v>39</v>
      </c>
    </row>
    <row r="11182" spans="1:5" ht="13.2" x14ac:dyDescent="0.25">
      <c r="A11182" s="23">
        <v>11181</v>
      </c>
      <c r="B11182" s="22" t="s">
        <v>6</v>
      </c>
      <c r="C11182" s="23" t="s">
        <v>13</v>
      </c>
      <c r="D11182" s="41">
        <v>22500</v>
      </c>
      <c r="E11182" s="23" t="s">
        <v>39</v>
      </c>
    </row>
    <row r="11183" spans="1:5" ht="13.2" x14ac:dyDescent="0.25">
      <c r="A11183" s="23">
        <v>11182</v>
      </c>
      <c r="B11183" s="22" t="s">
        <v>6</v>
      </c>
      <c r="C11183" s="23" t="s">
        <v>10</v>
      </c>
      <c r="D11183" s="41">
        <v>5000</v>
      </c>
      <c r="E11183" s="23" t="s">
        <v>39</v>
      </c>
    </row>
    <row r="11184" spans="1:5" ht="13.2" x14ac:dyDescent="0.25">
      <c r="A11184" s="23">
        <v>11183</v>
      </c>
      <c r="B11184" s="22" t="s">
        <v>6</v>
      </c>
      <c r="C11184" s="23" t="s">
        <v>14</v>
      </c>
      <c r="D11184" s="41">
        <v>13250</v>
      </c>
      <c r="E11184" s="23" t="s">
        <v>39</v>
      </c>
    </row>
    <row r="11185" spans="1:5" ht="13.2" x14ac:dyDescent="0.25">
      <c r="A11185" s="23">
        <v>11184</v>
      </c>
      <c r="B11185" s="22" t="s">
        <v>6</v>
      </c>
      <c r="C11185" s="23" t="s">
        <v>10</v>
      </c>
      <c r="D11185" s="41">
        <v>7500</v>
      </c>
      <c r="E11185" s="23" t="s">
        <v>40</v>
      </c>
    </row>
    <row r="11186" spans="1:5" ht="13.2" x14ac:dyDescent="0.25">
      <c r="A11186" s="23">
        <v>11185</v>
      </c>
      <c r="B11186" s="22" t="s">
        <v>6</v>
      </c>
      <c r="C11186" s="23" t="s">
        <v>14</v>
      </c>
      <c r="D11186" s="41">
        <v>5000</v>
      </c>
      <c r="E11186" s="23" t="s">
        <v>40</v>
      </c>
    </row>
    <row r="11187" spans="1:5" ht="13.2" x14ac:dyDescent="0.25">
      <c r="A11187" s="23">
        <v>11186</v>
      </c>
      <c r="B11187" s="22" t="s">
        <v>6</v>
      </c>
      <c r="C11187" s="23" t="s">
        <v>14</v>
      </c>
      <c r="D11187" s="41">
        <v>6750</v>
      </c>
      <c r="E11187" s="23" t="s">
        <v>40</v>
      </c>
    </row>
    <row r="11188" spans="1:5" ht="13.2" x14ac:dyDescent="0.25">
      <c r="A11188" s="23">
        <v>11187</v>
      </c>
      <c r="B11188" s="22" t="s">
        <v>6</v>
      </c>
      <c r="C11188" s="23" t="s">
        <v>13</v>
      </c>
      <c r="D11188" s="41">
        <v>11250</v>
      </c>
      <c r="E11188" s="23" t="s">
        <v>40</v>
      </c>
    </row>
    <row r="11189" spans="1:5" ht="13.2" x14ac:dyDescent="0.25">
      <c r="A11189" s="23">
        <v>11188</v>
      </c>
      <c r="B11189" s="22" t="s">
        <v>6</v>
      </c>
      <c r="C11189" s="23" t="s">
        <v>11</v>
      </c>
      <c r="D11189" s="41">
        <v>26500</v>
      </c>
      <c r="E11189" s="23" t="s">
        <v>39</v>
      </c>
    </row>
    <row r="11190" spans="1:5" ht="13.2" x14ac:dyDescent="0.25">
      <c r="A11190" s="23">
        <v>11189</v>
      </c>
      <c r="B11190" s="22" t="s">
        <v>6</v>
      </c>
      <c r="C11190" s="23" t="s">
        <v>10</v>
      </c>
      <c r="D11190" s="41">
        <v>7500</v>
      </c>
      <c r="E11190" s="23" t="s">
        <v>39</v>
      </c>
    </row>
    <row r="11191" spans="1:5" ht="13.2" x14ac:dyDescent="0.25">
      <c r="A11191" s="23">
        <v>11190</v>
      </c>
      <c r="B11191" s="22" t="s">
        <v>6</v>
      </c>
      <c r="C11191" s="23" t="s">
        <v>14</v>
      </c>
      <c r="D11191" s="41">
        <v>15000</v>
      </c>
      <c r="E11191" s="23" t="s">
        <v>39</v>
      </c>
    </row>
    <row r="11192" spans="1:5" ht="13.2" x14ac:dyDescent="0.25">
      <c r="A11192" s="23">
        <v>11191</v>
      </c>
      <c r="B11192" s="22" t="s">
        <v>6</v>
      </c>
      <c r="C11192" s="23" t="s">
        <v>10</v>
      </c>
      <c r="D11192" s="41">
        <v>5000</v>
      </c>
      <c r="E11192" s="23" t="s">
        <v>39</v>
      </c>
    </row>
    <row r="11193" spans="1:5" ht="13.2" x14ac:dyDescent="0.25">
      <c r="A11193" s="23">
        <v>11192</v>
      </c>
      <c r="B11193" s="22" t="s">
        <v>6</v>
      </c>
      <c r="C11193" s="23" t="s">
        <v>14</v>
      </c>
      <c r="D11193" s="41">
        <v>7250</v>
      </c>
      <c r="E11193" s="23" t="s">
        <v>39</v>
      </c>
    </row>
    <row r="11194" spans="1:5" ht="13.2" x14ac:dyDescent="0.25">
      <c r="A11194" s="23">
        <v>11193</v>
      </c>
      <c r="B11194" s="22" t="s">
        <v>6</v>
      </c>
      <c r="C11194" s="23" t="s">
        <v>10</v>
      </c>
      <c r="D11194" s="41">
        <v>5000</v>
      </c>
      <c r="E11194" s="23" t="s">
        <v>39</v>
      </c>
    </row>
    <row r="11195" spans="1:5" ht="13.2" x14ac:dyDescent="0.25">
      <c r="A11195" s="23">
        <v>11194</v>
      </c>
      <c r="B11195" s="22" t="s">
        <v>6</v>
      </c>
      <c r="C11195" s="23" t="s">
        <v>14</v>
      </c>
      <c r="D11195" s="41">
        <v>7500</v>
      </c>
      <c r="E11195" s="23" t="s">
        <v>39</v>
      </c>
    </row>
    <row r="11196" spans="1:5" ht="13.2" x14ac:dyDescent="0.25">
      <c r="A11196" s="23">
        <v>11195</v>
      </c>
      <c r="B11196" s="22" t="s">
        <v>6</v>
      </c>
      <c r="C11196" s="23" t="s">
        <v>14</v>
      </c>
      <c r="D11196" s="41">
        <v>4250</v>
      </c>
      <c r="E11196" s="23" t="s">
        <v>39</v>
      </c>
    </row>
    <row r="11197" spans="1:5" ht="13.2" x14ac:dyDescent="0.25">
      <c r="A11197" s="23">
        <v>11196</v>
      </c>
      <c r="B11197" s="22" t="s">
        <v>6</v>
      </c>
      <c r="C11197" s="23" t="s">
        <v>13</v>
      </c>
      <c r="D11197" s="41">
        <v>3750</v>
      </c>
      <c r="E11197" s="23" t="s">
        <v>39</v>
      </c>
    </row>
    <row r="11198" spans="1:5" ht="13.2" x14ac:dyDescent="0.25">
      <c r="A11198" s="23">
        <v>11197</v>
      </c>
      <c r="B11198" s="22" t="s">
        <v>6</v>
      </c>
      <c r="C11198" s="23" t="s">
        <v>10</v>
      </c>
      <c r="D11198" s="41">
        <v>5000</v>
      </c>
      <c r="E11198" s="23" t="s">
        <v>39</v>
      </c>
    </row>
    <row r="11199" spans="1:5" ht="13.2" x14ac:dyDescent="0.25">
      <c r="A11199" s="23">
        <v>11198</v>
      </c>
      <c r="B11199" s="22" t="s">
        <v>6</v>
      </c>
      <c r="C11199" s="23" t="s">
        <v>14</v>
      </c>
      <c r="D11199" s="41">
        <v>3500</v>
      </c>
      <c r="E11199" s="23" t="s">
        <v>39</v>
      </c>
    </row>
    <row r="11200" spans="1:5" ht="13.2" x14ac:dyDescent="0.25">
      <c r="A11200" s="23">
        <v>11199</v>
      </c>
      <c r="B11200" s="22" t="s">
        <v>6</v>
      </c>
      <c r="C11200" s="23" t="s">
        <v>14</v>
      </c>
      <c r="D11200" s="41">
        <v>7250</v>
      </c>
      <c r="E11200" s="23" t="s">
        <v>39</v>
      </c>
    </row>
    <row r="11201" spans="1:5" ht="13.2" x14ac:dyDescent="0.25">
      <c r="A11201" s="23">
        <v>11200</v>
      </c>
      <c r="B11201" s="22" t="s">
        <v>6</v>
      </c>
      <c r="C11201" s="23" t="s">
        <v>13</v>
      </c>
      <c r="D11201" s="41">
        <v>3750</v>
      </c>
      <c r="E11201" s="23" t="s">
        <v>40</v>
      </c>
    </row>
    <row r="11202" spans="1:5" ht="13.2" x14ac:dyDescent="0.25">
      <c r="A11202" s="23">
        <v>11201</v>
      </c>
      <c r="B11202" s="22" t="s">
        <v>6</v>
      </c>
      <c r="C11202" s="23" t="s">
        <v>13</v>
      </c>
      <c r="D11202" s="41">
        <v>3750</v>
      </c>
      <c r="E11202" s="23" t="s">
        <v>39</v>
      </c>
    </row>
    <row r="11203" spans="1:5" ht="13.2" x14ac:dyDescent="0.25">
      <c r="A11203" s="23">
        <v>11202</v>
      </c>
      <c r="B11203" s="22" t="s">
        <v>6</v>
      </c>
      <c r="C11203" s="23" t="s">
        <v>13</v>
      </c>
      <c r="D11203" s="41">
        <v>3750</v>
      </c>
      <c r="E11203" s="23" t="s">
        <v>39</v>
      </c>
    </row>
    <row r="11204" spans="1:5" ht="13.2" x14ac:dyDescent="0.25">
      <c r="A11204" s="23">
        <v>11203</v>
      </c>
      <c r="B11204" s="22" t="s">
        <v>6</v>
      </c>
      <c r="C11204" s="23" t="s">
        <v>13</v>
      </c>
      <c r="D11204" s="41">
        <v>11250</v>
      </c>
      <c r="E11204" s="23" t="s">
        <v>39</v>
      </c>
    </row>
    <row r="11205" spans="1:5" ht="13.2" x14ac:dyDescent="0.25">
      <c r="A11205" s="23">
        <v>11204</v>
      </c>
      <c r="B11205" s="22" t="s">
        <v>6</v>
      </c>
      <c r="C11205" s="23" t="s">
        <v>10</v>
      </c>
      <c r="D11205" s="41">
        <v>2500</v>
      </c>
      <c r="E11205" s="23" t="s">
        <v>39</v>
      </c>
    </row>
    <row r="11206" spans="1:5" ht="13.2" x14ac:dyDescent="0.25">
      <c r="A11206" s="23">
        <v>11205</v>
      </c>
      <c r="B11206" s="22" t="s">
        <v>6</v>
      </c>
      <c r="C11206" s="23" t="s">
        <v>12</v>
      </c>
      <c r="D11206" s="41">
        <v>8750</v>
      </c>
      <c r="E11206" s="23" t="s">
        <v>39</v>
      </c>
    </row>
    <row r="11207" spans="1:5" ht="13.2" x14ac:dyDescent="0.25">
      <c r="A11207" s="23">
        <v>11206</v>
      </c>
      <c r="B11207" s="22" t="s">
        <v>6</v>
      </c>
      <c r="C11207" s="23" t="s">
        <v>14</v>
      </c>
      <c r="D11207" s="41">
        <v>48500</v>
      </c>
      <c r="E11207" s="23" t="s">
        <v>40</v>
      </c>
    </row>
    <row r="11208" spans="1:5" ht="13.2" x14ac:dyDescent="0.25">
      <c r="A11208" s="23">
        <v>11207</v>
      </c>
      <c r="B11208" s="22" t="s">
        <v>6</v>
      </c>
      <c r="C11208" s="23" t="s">
        <v>14</v>
      </c>
      <c r="D11208" s="41">
        <v>26500</v>
      </c>
      <c r="E11208" s="23" t="s">
        <v>40</v>
      </c>
    </row>
    <row r="11209" spans="1:5" ht="13.2" x14ac:dyDescent="0.25">
      <c r="A11209" s="23">
        <v>11208</v>
      </c>
      <c r="B11209" s="22" t="s">
        <v>6</v>
      </c>
      <c r="C11209" s="23" t="s">
        <v>10</v>
      </c>
      <c r="D11209" s="41">
        <v>5000</v>
      </c>
      <c r="E11209" s="23" t="s">
        <v>40</v>
      </c>
    </row>
    <row r="11210" spans="1:5" ht="13.2" x14ac:dyDescent="0.25">
      <c r="A11210" s="23">
        <v>11209</v>
      </c>
      <c r="B11210" s="22" t="s">
        <v>6</v>
      </c>
      <c r="C11210" s="23" t="s">
        <v>10</v>
      </c>
      <c r="D11210" s="41">
        <v>33000</v>
      </c>
      <c r="E11210" s="23" t="s">
        <v>40</v>
      </c>
    </row>
    <row r="11211" spans="1:5" ht="13.2" x14ac:dyDescent="0.25">
      <c r="A11211" s="23">
        <v>11210</v>
      </c>
      <c r="B11211" s="22" t="s">
        <v>6</v>
      </c>
      <c r="C11211" s="23" t="s">
        <v>14</v>
      </c>
      <c r="D11211" s="41">
        <v>3300000</v>
      </c>
      <c r="E11211" s="23" t="s">
        <v>40</v>
      </c>
    </row>
    <row r="11212" spans="1:5" ht="13.2" x14ac:dyDescent="0.25">
      <c r="A11212" s="23">
        <v>11211</v>
      </c>
      <c r="B11212" s="22" t="s">
        <v>6</v>
      </c>
      <c r="C11212" s="23" t="s">
        <v>14</v>
      </c>
      <c r="D11212" s="41">
        <v>739500</v>
      </c>
      <c r="E11212" s="23" t="s">
        <v>40</v>
      </c>
    </row>
    <row r="11213" spans="1:5" ht="13.2" x14ac:dyDescent="0.25">
      <c r="A11213" s="23">
        <v>11212</v>
      </c>
      <c r="B11213" s="22" t="s">
        <v>6</v>
      </c>
      <c r="C11213" s="23" t="s">
        <v>14</v>
      </c>
      <c r="D11213" s="41">
        <v>1029000</v>
      </c>
      <c r="E11213" s="23" t="s">
        <v>40</v>
      </c>
    </row>
    <row r="11214" spans="1:5" ht="13.2" x14ac:dyDescent="0.25">
      <c r="A11214" s="23">
        <v>11213</v>
      </c>
      <c r="B11214" s="22" t="s">
        <v>6</v>
      </c>
      <c r="C11214" s="23" t="s">
        <v>14</v>
      </c>
      <c r="D11214" s="41">
        <v>300000</v>
      </c>
      <c r="E11214" s="23" t="s">
        <v>40</v>
      </c>
    </row>
    <row r="11215" spans="1:5" ht="13.2" x14ac:dyDescent="0.25">
      <c r="A11215" s="23">
        <v>11214</v>
      </c>
      <c r="B11215" s="22" t="s">
        <v>6</v>
      </c>
      <c r="C11215" s="23" t="s">
        <v>14</v>
      </c>
      <c r="D11215" s="41">
        <v>49000</v>
      </c>
      <c r="E11215" s="23" t="s">
        <v>40</v>
      </c>
    </row>
    <row r="11216" spans="1:5" ht="13.2" x14ac:dyDescent="0.25">
      <c r="A11216" s="23">
        <v>11215</v>
      </c>
      <c r="B11216" s="22" t="s">
        <v>6</v>
      </c>
      <c r="C11216" s="23" t="s">
        <v>14</v>
      </c>
      <c r="D11216" s="41">
        <v>55250</v>
      </c>
      <c r="E11216" s="23" t="s">
        <v>40</v>
      </c>
    </row>
    <row r="11217" spans="1:5" ht="13.2" x14ac:dyDescent="0.25">
      <c r="A11217" s="23">
        <v>11216</v>
      </c>
      <c r="B11217" s="22" t="s">
        <v>6</v>
      </c>
      <c r="C11217" s="23" t="s">
        <v>14</v>
      </c>
      <c r="D11217" s="41">
        <v>9100</v>
      </c>
      <c r="E11217" s="23" t="s">
        <v>40</v>
      </c>
    </row>
    <row r="11218" spans="1:5" ht="13.2" x14ac:dyDescent="0.25">
      <c r="A11218" s="23">
        <v>11217</v>
      </c>
      <c r="B11218" s="22" t="s">
        <v>6</v>
      </c>
      <c r="C11218" s="23" t="s">
        <v>14</v>
      </c>
      <c r="D11218" s="41">
        <v>1750</v>
      </c>
      <c r="E11218" s="23" t="s">
        <v>40</v>
      </c>
    </row>
    <row r="11219" spans="1:5" ht="13.2" x14ac:dyDescent="0.25">
      <c r="A11219" s="23">
        <v>11218</v>
      </c>
      <c r="B11219" s="22" t="s">
        <v>6</v>
      </c>
      <c r="C11219" s="23" t="s">
        <v>14</v>
      </c>
      <c r="D11219" s="41">
        <v>5250</v>
      </c>
      <c r="E11219" s="23" t="s">
        <v>40</v>
      </c>
    </row>
    <row r="11220" spans="1:5" ht="13.2" x14ac:dyDescent="0.25">
      <c r="A11220" s="23">
        <v>11219</v>
      </c>
      <c r="B11220" s="22" t="s">
        <v>6</v>
      </c>
      <c r="C11220" s="23" t="s">
        <v>14</v>
      </c>
      <c r="D11220" s="41">
        <v>5250</v>
      </c>
      <c r="E11220" s="23" t="s">
        <v>40</v>
      </c>
    </row>
    <row r="11221" spans="1:5" ht="13.2" x14ac:dyDescent="0.25">
      <c r="A11221" s="23">
        <v>11220</v>
      </c>
      <c r="B11221" s="22" t="s">
        <v>6</v>
      </c>
      <c r="C11221" s="23" t="s">
        <v>14</v>
      </c>
      <c r="D11221" s="41">
        <v>3000</v>
      </c>
      <c r="E11221" s="23" t="s">
        <v>40</v>
      </c>
    </row>
    <row r="11222" spans="1:5" ht="13.2" x14ac:dyDescent="0.25">
      <c r="A11222" s="23">
        <v>11221</v>
      </c>
      <c r="B11222" s="22" t="s">
        <v>6</v>
      </c>
      <c r="C11222" s="23" t="s">
        <v>14</v>
      </c>
      <c r="D11222" s="41">
        <v>16250</v>
      </c>
      <c r="E11222" s="23" t="s">
        <v>40</v>
      </c>
    </row>
    <row r="11223" spans="1:5" ht="13.2" x14ac:dyDescent="0.25">
      <c r="A11223" s="23">
        <v>11222</v>
      </c>
      <c r="B11223" s="22" t="s">
        <v>6</v>
      </c>
      <c r="C11223" s="23" t="s">
        <v>14</v>
      </c>
      <c r="D11223" s="41">
        <v>7500</v>
      </c>
      <c r="E11223" s="23" t="s">
        <v>40</v>
      </c>
    </row>
    <row r="11224" spans="1:5" ht="13.2" x14ac:dyDescent="0.25">
      <c r="A11224" s="23">
        <v>11223</v>
      </c>
      <c r="B11224" s="22" t="s">
        <v>6</v>
      </c>
      <c r="C11224" s="23" t="s">
        <v>14</v>
      </c>
      <c r="D11224" s="41">
        <v>50000</v>
      </c>
      <c r="E11224" s="23" t="s">
        <v>40</v>
      </c>
    </row>
    <row r="11225" spans="1:5" ht="13.2" x14ac:dyDescent="0.25">
      <c r="A11225" s="23">
        <v>11224</v>
      </c>
      <c r="B11225" s="22" t="s">
        <v>6</v>
      </c>
      <c r="C11225" s="23" t="s">
        <v>13</v>
      </c>
      <c r="D11225" s="41">
        <v>292500</v>
      </c>
      <c r="E11225" s="23" t="s">
        <v>40</v>
      </c>
    </row>
    <row r="11226" spans="1:5" ht="13.2" x14ac:dyDescent="0.25">
      <c r="A11226" s="23">
        <v>11225</v>
      </c>
      <c r="B11226" s="22" t="s">
        <v>6</v>
      </c>
      <c r="C11226" s="23" t="s">
        <v>13</v>
      </c>
      <c r="D11226" s="41">
        <v>11250</v>
      </c>
      <c r="E11226" s="23" t="s">
        <v>39</v>
      </c>
    </row>
    <row r="11227" spans="1:5" ht="13.2" x14ac:dyDescent="0.25">
      <c r="A11227" s="23">
        <v>11226</v>
      </c>
      <c r="B11227" s="22" t="s">
        <v>6</v>
      </c>
      <c r="C11227" s="23" t="s">
        <v>12</v>
      </c>
      <c r="D11227" s="41">
        <v>12500</v>
      </c>
      <c r="E11227" s="23" t="s">
        <v>39</v>
      </c>
    </row>
    <row r="11228" spans="1:5" ht="13.2" x14ac:dyDescent="0.25">
      <c r="A11228" s="23">
        <v>11227</v>
      </c>
      <c r="B11228" s="22" t="s">
        <v>6</v>
      </c>
      <c r="C11228" s="23" t="s">
        <v>10</v>
      </c>
      <c r="D11228" s="41">
        <v>11000</v>
      </c>
      <c r="E11228" s="23" t="s">
        <v>39</v>
      </c>
    </row>
    <row r="11229" spans="1:5" ht="13.2" x14ac:dyDescent="0.25">
      <c r="A11229" s="23">
        <v>11228</v>
      </c>
      <c r="B11229" s="22" t="s">
        <v>6</v>
      </c>
      <c r="C11229" s="23" t="s">
        <v>14</v>
      </c>
      <c r="D11229" s="41">
        <v>11750</v>
      </c>
      <c r="E11229" s="23" t="s">
        <v>39</v>
      </c>
    </row>
    <row r="11230" spans="1:5" ht="13.2" x14ac:dyDescent="0.25">
      <c r="A11230" s="23">
        <v>11229</v>
      </c>
      <c r="B11230" s="22" t="s">
        <v>6</v>
      </c>
      <c r="C11230" s="23" t="s">
        <v>14</v>
      </c>
      <c r="D11230" s="41">
        <v>1250</v>
      </c>
      <c r="E11230" s="23" t="s">
        <v>39</v>
      </c>
    </row>
    <row r="11231" spans="1:5" ht="13.2" x14ac:dyDescent="0.25">
      <c r="A11231" s="23">
        <v>11230</v>
      </c>
      <c r="B11231" s="22" t="s">
        <v>6</v>
      </c>
      <c r="C11231" s="23" t="s">
        <v>14</v>
      </c>
      <c r="D11231" s="41">
        <v>7250</v>
      </c>
      <c r="E11231" s="23" t="s">
        <v>39</v>
      </c>
    </row>
    <row r="11232" spans="1:5" ht="13.2" x14ac:dyDescent="0.25">
      <c r="A11232" s="23">
        <v>11231</v>
      </c>
      <c r="B11232" s="22" t="s">
        <v>6</v>
      </c>
      <c r="C11232" s="23" t="s">
        <v>14</v>
      </c>
      <c r="D11232" s="41">
        <v>10500</v>
      </c>
      <c r="E11232" s="23" t="s">
        <v>39</v>
      </c>
    </row>
    <row r="11233" spans="1:5" ht="13.2" x14ac:dyDescent="0.25">
      <c r="A11233" s="23">
        <v>11232</v>
      </c>
      <c r="B11233" s="22" t="s">
        <v>6</v>
      </c>
      <c r="C11233" s="23" t="s">
        <v>14</v>
      </c>
      <c r="D11233" s="41">
        <v>500</v>
      </c>
      <c r="E11233" s="23" t="s">
        <v>39</v>
      </c>
    </row>
    <row r="11234" spans="1:5" ht="13.2" x14ac:dyDescent="0.25">
      <c r="A11234" s="23">
        <v>11233</v>
      </c>
      <c r="B11234" s="22" t="s">
        <v>6</v>
      </c>
      <c r="C11234" s="23" t="s">
        <v>14</v>
      </c>
      <c r="D11234" s="41">
        <v>750</v>
      </c>
      <c r="E11234" s="23" t="s">
        <v>39</v>
      </c>
    </row>
    <row r="11235" spans="1:5" ht="13.2" x14ac:dyDescent="0.25">
      <c r="A11235" s="23">
        <v>11234</v>
      </c>
      <c r="B11235" s="22" t="s">
        <v>6</v>
      </c>
      <c r="C11235" s="23" t="s">
        <v>14</v>
      </c>
      <c r="D11235" s="41">
        <v>1750</v>
      </c>
      <c r="E11235" s="23" t="s">
        <v>39</v>
      </c>
    </row>
    <row r="11236" spans="1:5" ht="13.2" x14ac:dyDescent="0.25">
      <c r="A11236" s="23">
        <v>11235</v>
      </c>
      <c r="B11236" s="22" t="s">
        <v>6</v>
      </c>
      <c r="C11236" s="23" t="s">
        <v>13</v>
      </c>
      <c r="D11236" s="41">
        <v>3750</v>
      </c>
      <c r="E11236" s="23" t="s">
        <v>39</v>
      </c>
    </row>
    <row r="11237" spans="1:5" ht="13.2" x14ac:dyDescent="0.25">
      <c r="A11237" s="23">
        <v>11236</v>
      </c>
      <c r="B11237" s="22" t="s">
        <v>6</v>
      </c>
      <c r="C11237" s="23" t="s">
        <v>12</v>
      </c>
      <c r="D11237" s="41">
        <v>8750</v>
      </c>
      <c r="E11237" s="23" t="s">
        <v>39</v>
      </c>
    </row>
    <row r="11238" spans="1:5" ht="13.2" x14ac:dyDescent="0.25">
      <c r="A11238" s="23">
        <v>11237</v>
      </c>
      <c r="B11238" s="22" t="s">
        <v>6</v>
      </c>
      <c r="C11238" s="23" t="s">
        <v>11</v>
      </c>
      <c r="D11238" s="41">
        <v>5500</v>
      </c>
      <c r="E11238" s="23" t="s">
        <v>39</v>
      </c>
    </row>
    <row r="11239" spans="1:5" ht="13.2" x14ac:dyDescent="0.25">
      <c r="A11239" s="23">
        <v>11238</v>
      </c>
      <c r="B11239" s="22" t="s">
        <v>6</v>
      </c>
      <c r="C11239" s="23" t="s">
        <v>10</v>
      </c>
      <c r="D11239" s="41">
        <v>17500</v>
      </c>
      <c r="E11239" s="23" t="s">
        <v>39</v>
      </c>
    </row>
    <row r="11240" spans="1:5" ht="13.2" x14ac:dyDescent="0.25">
      <c r="A11240" s="23">
        <v>11239</v>
      </c>
      <c r="B11240" s="22" t="s">
        <v>6</v>
      </c>
      <c r="C11240" s="23" t="s">
        <v>14</v>
      </c>
      <c r="D11240" s="41">
        <v>23500</v>
      </c>
      <c r="E11240" s="23" t="s">
        <v>39</v>
      </c>
    </row>
    <row r="11241" spans="1:5" ht="13.2" x14ac:dyDescent="0.25">
      <c r="A11241" s="23">
        <v>11240</v>
      </c>
      <c r="B11241" s="22" t="s">
        <v>6</v>
      </c>
      <c r="C11241" s="23" t="s">
        <v>14</v>
      </c>
      <c r="D11241" s="41">
        <v>1000</v>
      </c>
      <c r="E11241" s="23" t="s">
        <v>39</v>
      </c>
    </row>
    <row r="11242" spans="1:5" ht="13.2" x14ac:dyDescent="0.25">
      <c r="A11242" s="23">
        <v>11241</v>
      </c>
      <c r="B11242" s="22" t="s">
        <v>6</v>
      </c>
      <c r="C11242" s="23" t="s">
        <v>14</v>
      </c>
      <c r="D11242" s="41">
        <v>1500</v>
      </c>
      <c r="E11242" s="23" t="s">
        <v>39</v>
      </c>
    </row>
    <row r="11243" spans="1:5" ht="13.2" x14ac:dyDescent="0.25">
      <c r="A11243" s="23">
        <v>11242</v>
      </c>
      <c r="B11243" s="22" t="s">
        <v>6</v>
      </c>
      <c r="C11243" s="23" t="s">
        <v>14</v>
      </c>
      <c r="D11243" s="41">
        <v>1750</v>
      </c>
      <c r="E11243" s="23" t="s">
        <v>39</v>
      </c>
    </row>
    <row r="11244" spans="1:5" ht="13.2" x14ac:dyDescent="0.25">
      <c r="A11244" s="23">
        <v>11243</v>
      </c>
      <c r="B11244" s="22" t="s">
        <v>6</v>
      </c>
      <c r="C11244" s="23" t="s">
        <v>14</v>
      </c>
      <c r="D11244" s="41">
        <v>4500</v>
      </c>
      <c r="E11244" s="23" t="s">
        <v>39</v>
      </c>
    </row>
    <row r="11245" spans="1:5" ht="13.2" x14ac:dyDescent="0.25">
      <c r="A11245" s="23">
        <v>11244</v>
      </c>
      <c r="B11245" s="22" t="s">
        <v>6</v>
      </c>
      <c r="C11245" s="23" t="s">
        <v>14</v>
      </c>
      <c r="D11245" s="41">
        <v>3250</v>
      </c>
      <c r="E11245" s="23" t="s">
        <v>39</v>
      </c>
    </row>
    <row r="11246" spans="1:5" ht="13.2" x14ac:dyDescent="0.25">
      <c r="A11246" s="23">
        <v>11245</v>
      </c>
      <c r="B11246" s="22" t="s">
        <v>6</v>
      </c>
      <c r="C11246" s="23" t="s">
        <v>13</v>
      </c>
      <c r="D11246" s="41">
        <v>7500</v>
      </c>
      <c r="E11246" s="23" t="s">
        <v>39</v>
      </c>
    </row>
    <row r="11247" spans="1:5" ht="13.2" x14ac:dyDescent="0.25">
      <c r="A11247" s="23">
        <v>11246</v>
      </c>
      <c r="B11247" s="22" t="s">
        <v>6</v>
      </c>
      <c r="C11247" s="23" t="s">
        <v>12</v>
      </c>
      <c r="D11247" s="41">
        <v>12500</v>
      </c>
      <c r="E11247" s="23" t="s">
        <v>39</v>
      </c>
    </row>
    <row r="11248" spans="1:5" ht="13.2" x14ac:dyDescent="0.25">
      <c r="A11248" s="23">
        <v>11247</v>
      </c>
      <c r="B11248" s="22" t="s">
        <v>6</v>
      </c>
      <c r="C11248" s="23" t="s">
        <v>11</v>
      </c>
      <c r="D11248" s="41">
        <v>6250</v>
      </c>
      <c r="E11248" s="23" t="s">
        <v>39</v>
      </c>
    </row>
    <row r="11249" spans="1:5" ht="13.2" x14ac:dyDescent="0.25">
      <c r="A11249" s="23">
        <v>11248</v>
      </c>
      <c r="B11249" s="22" t="s">
        <v>6</v>
      </c>
      <c r="C11249" s="23" t="s">
        <v>10</v>
      </c>
      <c r="D11249" s="41">
        <v>11000</v>
      </c>
      <c r="E11249" s="23" t="s">
        <v>39</v>
      </c>
    </row>
    <row r="11250" spans="1:5" ht="13.2" x14ac:dyDescent="0.25">
      <c r="A11250" s="23">
        <v>11249</v>
      </c>
      <c r="B11250" s="22" t="s">
        <v>6</v>
      </c>
      <c r="C11250" s="23" t="s">
        <v>14</v>
      </c>
      <c r="D11250" s="41">
        <v>1000</v>
      </c>
      <c r="E11250" s="23" t="s">
        <v>39</v>
      </c>
    </row>
    <row r="11251" spans="1:5" ht="13.2" x14ac:dyDescent="0.25">
      <c r="A11251" s="23">
        <v>11250</v>
      </c>
      <c r="B11251" s="22" t="s">
        <v>6</v>
      </c>
      <c r="C11251" s="23" t="s">
        <v>14</v>
      </c>
      <c r="D11251" s="41">
        <v>1750</v>
      </c>
      <c r="E11251" s="23" t="s">
        <v>39</v>
      </c>
    </row>
    <row r="11252" spans="1:5" ht="13.2" x14ac:dyDescent="0.25">
      <c r="A11252" s="23">
        <v>11251</v>
      </c>
      <c r="B11252" s="22" t="s">
        <v>6</v>
      </c>
      <c r="C11252" s="23" t="s">
        <v>14</v>
      </c>
      <c r="D11252" s="41">
        <v>14750</v>
      </c>
      <c r="E11252" s="23" t="s">
        <v>39</v>
      </c>
    </row>
    <row r="11253" spans="1:5" ht="13.2" x14ac:dyDescent="0.25">
      <c r="A11253" s="23">
        <v>11252</v>
      </c>
      <c r="B11253" s="22" t="s">
        <v>6</v>
      </c>
      <c r="C11253" s="23" t="s">
        <v>14</v>
      </c>
      <c r="D11253" s="41">
        <v>5500</v>
      </c>
      <c r="E11253" s="23" t="s">
        <v>39</v>
      </c>
    </row>
    <row r="11254" spans="1:5" ht="13.2" x14ac:dyDescent="0.25">
      <c r="A11254" s="23">
        <v>11253</v>
      </c>
      <c r="B11254" s="22" t="s">
        <v>6</v>
      </c>
      <c r="C11254" s="23" t="s">
        <v>14</v>
      </c>
      <c r="D11254" s="41">
        <v>4000</v>
      </c>
      <c r="E11254" s="23" t="s">
        <v>39</v>
      </c>
    </row>
    <row r="11255" spans="1:5" ht="13.2" x14ac:dyDescent="0.25">
      <c r="A11255" s="23">
        <v>11254</v>
      </c>
      <c r="B11255" s="22" t="s">
        <v>6</v>
      </c>
      <c r="C11255" s="23" t="s">
        <v>14</v>
      </c>
      <c r="D11255" s="41">
        <v>500</v>
      </c>
      <c r="E11255" s="23" t="s">
        <v>39</v>
      </c>
    </row>
    <row r="11256" spans="1:5" ht="13.2" x14ac:dyDescent="0.25">
      <c r="A11256" s="23">
        <v>11255</v>
      </c>
      <c r="B11256" s="22" t="s">
        <v>6</v>
      </c>
      <c r="C11256" s="23" t="s">
        <v>14</v>
      </c>
      <c r="D11256" s="41">
        <v>750</v>
      </c>
      <c r="E11256" s="23" t="s">
        <v>39</v>
      </c>
    </row>
    <row r="11257" spans="1:5" ht="13.2" x14ac:dyDescent="0.25">
      <c r="A11257" s="23">
        <v>11256</v>
      </c>
      <c r="B11257" s="22" t="s">
        <v>6</v>
      </c>
      <c r="C11257" s="23" t="s">
        <v>12</v>
      </c>
      <c r="D11257" s="41">
        <v>8750</v>
      </c>
      <c r="E11257" s="23" t="s">
        <v>39</v>
      </c>
    </row>
    <row r="11258" spans="1:5" ht="13.2" x14ac:dyDescent="0.25">
      <c r="A11258" s="23">
        <v>11257</v>
      </c>
      <c r="B11258" s="22" t="s">
        <v>6</v>
      </c>
      <c r="C11258" s="23" t="s">
        <v>10</v>
      </c>
      <c r="D11258" s="41">
        <v>11000</v>
      </c>
      <c r="E11258" s="23" t="s">
        <v>39</v>
      </c>
    </row>
    <row r="11259" spans="1:5" ht="13.2" x14ac:dyDescent="0.25">
      <c r="A11259" s="23">
        <v>11258</v>
      </c>
      <c r="B11259" s="22" t="s">
        <v>6</v>
      </c>
      <c r="C11259" s="23" t="s">
        <v>14</v>
      </c>
      <c r="D11259" s="41">
        <v>1500</v>
      </c>
      <c r="E11259" s="23" t="s">
        <v>39</v>
      </c>
    </row>
    <row r="11260" spans="1:5" ht="13.2" x14ac:dyDescent="0.25">
      <c r="A11260" s="23">
        <v>11259</v>
      </c>
      <c r="B11260" s="22" t="s">
        <v>6</v>
      </c>
      <c r="C11260" s="23" t="s">
        <v>14</v>
      </c>
      <c r="D11260" s="41">
        <v>21000</v>
      </c>
      <c r="E11260" s="23" t="s">
        <v>39</v>
      </c>
    </row>
    <row r="11261" spans="1:5" ht="13.2" x14ac:dyDescent="0.25">
      <c r="A11261" s="23">
        <v>11260</v>
      </c>
      <c r="B11261" s="22" t="s">
        <v>6</v>
      </c>
      <c r="C11261" s="23" t="s">
        <v>14</v>
      </c>
      <c r="D11261" s="41">
        <v>500</v>
      </c>
      <c r="E11261" s="23" t="s">
        <v>39</v>
      </c>
    </row>
    <row r="11262" spans="1:5" ht="13.2" x14ac:dyDescent="0.25">
      <c r="A11262" s="23">
        <v>11261</v>
      </c>
      <c r="B11262" s="22" t="s">
        <v>6</v>
      </c>
      <c r="C11262" s="23" t="s">
        <v>14</v>
      </c>
      <c r="D11262" s="41">
        <v>750</v>
      </c>
      <c r="E11262" s="23" t="s">
        <v>39</v>
      </c>
    </row>
    <row r="11263" spans="1:5" ht="13.2" x14ac:dyDescent="0.25">
      <c r="A11263" s="23">
        <v>11262</v>
      </c>
      <c r="B11263" s="22" t="s">
        <v>6</v>
      </c>
      <c r="C11263" s="23" t="s">
        <v>14</v>
      </c>
      <c r="D11263" s="41">
        <v>1750</v>
      </c>
      <c r="E11263" s="23" t="s">
        <v>39</v>
      </c>
    </row>
    <row r="11264" spans="1:5" ht="13.2" x14ac:dyDescent="0.25">
      <c r="A11264" s="23">
        <v>11263</v>
      </c>
      <c r="B11264" s="22" t="s">
        <v>6</v>
      </c>
      <c r="C11264" s="23" t="s">
        <v>14</v>
      </c>
      <c r="D11264" s="41">
        <v>1500</v>
      </c>
      <c r="E11264" s="23" t="s">
        <v>39</v>
      </c>
    </row>
    <row r="11265" spans="1:5" ht="13.2" x14ac:dyDescent="0.25">
      <c r="A11265" s="23">
        <v>11264</v>
      </c>
      <c r="B11265" s="22" t="s">
        <v>6</v>
      </c>
      <c r="C11265" s="23" t="s">
        <v>12</v>
      </c>
      <c r="D11265" s="41">
        <v>5000</v>
      </c>
      <c r="E11265" s="23" t="s">
        <v>39</v>
      </c>
    </row>
    <row r="11266" spans="1:5" ht="13.2" x14ac:dyDescent="0.25">
      <c r="A11266" s="23">
        <v>11265</v>
      </c>
      <c r="B11266" s="22" t="s">
        <v>6</v>
      </c>
      <c r="C11266" s="23" t="s">
        <v>13</v>
      </c>
      <c r="D11266" s="41">
        <v>3750</v>
      </c>
      <c r="E11266" s="23" t="s">
        <v>39</v>
      </c>
    </row>
    <row r="11267" spans="1:5" ht="13.2" x14ac:dyDescent="0.25">
      <c r="A11267" s="23">
        <v>11266</v>
      </c>
      <c r="B11267" s="22" t="s">
        <v>6</v>
      </c>
      <c r="C11267" s="23" t="s">
        <v>12</v>
      </c>
      <c r="D11267" s="41">
        <v>8750</v>
      </c>
      <c r="E11267" s="23" t="s">
        <v>39</v>
      </c>
    </row>
    <row r="11268" spans="1:5" ht="13.2" x14ac:dyDescent="0.25">
      <c r="A11268" s="23">
        <v>11267</v>
      </c>
      <c r="B11268" s="22" t="s">
        <v>6</v>
      </c>
      <c r="C11268" s="23" t="s">
        <v>11</v>
      </c>
      <c r="D11268" s="41">
        <v>8250</v>
      </c>
      <c r="E11268" s="23" t="s">
        <v>39</v>
      </c>
    </row>
    <row r="11269" spans="1:5" ht="13.2" x14ac:dyDescent="0.25">
      <c r="A11269" s="23">
        <v>11268</v>
      </c>
      <c r="B11269" s="22" t="s">
        <v>6</v>
      </c>
      <c r="C11269" s="23" t="s">
        <v>10</v>
      </c>
      <c r="D11269" s="41">
        <v>7500</v>
      </c>
      <c r="E11269" s="23" t="s">
        <v>39</v>
      </c>
    </row>
    <row r="11270" spans="1:5" ht="13.2" x14ac:dyDescent="0.25">
      <c r="A11270" s="23">
        <v>11269</v>
      </c>
      <c r="B11270" s="22" t="s">
        <v>6</v>
      </c>
      <c r="C11270" s="23" t="s">
        <v>14</v>
      </c>
      <c r="D11270" s="41">
        <v>1000</v>
      </c>
      <c r="E11270" s="23" t="s">
        <v>39</v>
      </c>
    </row>
    <row r="11271" spans="1:5" ht="13.2" x14ac:dyDescent="0.25">
      <c r="A11271" s="23">
        <v>11270</v>
      </c>
      <c r="B11271" s="22" t="s">
        <v>6</v>
      </c>
      <c r="C11271" s="23" t="s">
        <v>14</v>
      </c>
      <c r="D11271" s="41">
        <v>1500</v>
      </c>
      <c r="E11271" s="23" t="s">
        <v>39</v>
      </c>
    </row>
    <row r="11272" spans="1:5" ht="13.2" x14ac:dyDescent="0.25">
      <c r="A11272" s="23">
        <v>11271</v>
      </c>
      <c r="B11272" s="22" t="s">
        <v>6</v>
      </c>
      <c r="C11272" s="23" t="s">
        <v>12</v>
      </c>
      <c r="D11272" s="41">
        <v>7500</v>
      </c>
      <c r="E11272" s="23" t="s">
        <v>39</v>
      </c>
    </row>
    <row r="11273" spans="1:5" ht="13.2" x14ac:dyDescent="0.25">
      <c r="A11273" s="23">
        <v>11272</v>
      </c>
      <c r="B11273" s="22" t="s">
        <v>6</v>
      </c>
      <c r="C11273" s="23" t="s">
        <v>13</v>
      </c>
      <c r="D11273" s="41">
        <v>7500</v>
      </c>
      <c r="E11273" s="23" t="s">
        <v>39</v>
      </c>
    </row>
    <row r="11274" spans="1:5" ht="13.2" x14ac:dyDescent="0.25">
      <c r="A11274" s="23">
        <v>11273</v>
      </c>
      <c r="B11274" s="22" t="s">
        <v>6</v>
      </c>
      <c r="C11274" s="23" t="s">
        <v>12</v>
      </c>
      <c r="D11274" s="41">
        <v>10000</v>
      </c>
      <c r="E11274" s="23" t="s">
        <v>39</v>
      </c>
    </row>
    <row r="11275" spans="1:5" ht="13.2" x14ac:dyDescent="0.25">
      <c r="A11275" s="23">
        <v>11274</v>
      </c>
      <c r="B11275" s="22" t="s">
        <v>6</v>
      </c>
      <c r="C11275" s="23" t="s">
        <v>10</v>
      </c>
      <c r="D11275" s="41">
        <v>7500</v>
      </c>
      <c r="E11275" s="23" t="s">
        <v>39</v>
      </c>
    </row>
    <row r="11276" spans="1:5" ht="13.2" x14ac:dyDescent="0.25">
      <c r="A11276" s="23">
        <v>11275</v>
      </c>
      <c r="B11276" s="22" t="s">
        <v>6</v>
      </c>
      <c r="C11276" s="23" t="s">
        <v>14</v>
      </c>
      <c r="D11276" s="41">
        <v>3900</v>
      </c>
      <c r="E11276" s="23" t="s">
        <v>39</v>
      </c>
    </row>
    <row r="11277" spans="1:5" ht="13.2" x14ac:dyDescent="0.25">
      <c r="A11277" s="23">
        <v>11276</v>
      </c>
      <c r="B11277" s="22" t="s">
        <v>6</v>
      </c>
      <c r="C11277" s="23" t="s">
        <v>14</v>
      </c>
      <c r="D11277" s="41">
        <v>11000</v>
      </c>
      <c r="E11277" s="23" t="s">
        <v>39</v>
      </c>
    </row>
    <row r="11278" spans="1:5" ht="13.2" x14ac:dyDescent="0.25">
      <c r="A11278" s="23">
        <v>11277</v>
      </c>
      <c r="B11278" s="22" t="s">
        <v>6</v>
      </c>
      <c r="C11278" s="23" t="s">
        <v>10</v>
      </c>
      <c r="D11278" s="41">
        <v>22500</v>
      </c>
      <c r="E11278" s="23" t="s">
        <v>39</v>
      </c>
    </row>
    <row r="11279" spans="1:5" ht="13.2" x14ac:dyDescent="0.25">
      <c r="A11279" s="23">
        <v>11278</v>
      </c>
      <c r="B11279" s="22" t="s">
        <v>6</v>
      </c>
      <c r="C11279" s="23" t="s">
        <v>13</v>
      </c>
      <c r="D11279" s="41">
        <v>3750</v>
      </c>
      <c r="E11279" s="23" t="s">
        <v>39</v>
      </c>
    </row>
    <row r="11280" spans="1:5" ht="13.2" x14ac:dyDescent="0.25">
      <c r="A11280" s="23">
        <v>11279</v>
      </c>
      <c r="B11280" s="22" t="s">
        <v>6</v>
      </c>
      <c r="C11280" s="23" t="s">
        <v>11</v>
      </c>
      <c r="D11280" s="41">
        <v>4500</v>
      </c>
      <c r="E11280" s="23" t="s">
        <v>39</v>
      </c>
    </row>
    <row r="11281" spans="1:5" ht="13.2" x14ac:dyDescent="0.25">
      <c r="A11281" s="23">
        <v>11280</v>
      </c>
      <c r="B11281" s="22" t="s">
        <v>6</v>
      </c>
      <c r="C11281" s="23" t="s">
        <v>10</v>
      </c>
      <c r="D11281" s="41">
        <v>12500</v>
      </c>
      <c r="E11281" s="23" t="s">
        <v>39</v>
      </c>
    </row>
    <row r="11282" spans="1:5" ht="13.2" x14ac:dyDescent="0.25">
      <c r="A11282" s="23">
        <v>11281</v>
      </c>
      <c r="B11282" s="22" t="s">
        <v>6</v>
      </c>
      <c r="C11282" s="23" t="s">
        <v>14</v>
      </c>
      <c r="D11282" s="41">
        <v>1750</v>
      </c>
      <c r="E11282" s="23" t="s">
        <v>39</v>
      </c>
    </row>
    <row r="11283" spans="1:5" ht="13.2" x14ac:dyDescent="0.25">
      <c r="A11283" s="23">
        <v>11282</v>
      </c>
      <c r="B11283" s="22" t="s">
        <v>6</v>
      </c>
      <c r="C11283" s="23" t="s">
        <v>14</v>
      </c>
      <c r="D11283" s="41">
        <v>1750</v>
      </c>
      <c r="E11283" s="23" t="s">
        <v>39</v>
      </c>
    </row>
    <row r="11284" spans="1:5" ht="13.2" x14ac:dyDescent="0.25">
      <c r="A11284" s="23">
        <v>11283</v>
      </c>
      <c r="B11284" s="22" t="s">
        <v>6</v>
      </c>
      <c r="C11284" s="23" t="s">
        <v>14</v>
      </c>
      <c r="D11284" s="41">
        <v>5500</v>
      </c>
      <c r="E11284" s="23" t="s">
        <v>39</v>
      </c>
    </row>
    <row r="11285" spans="1:5" ht="13.2" x14ac:dyDescent="0.25">
      <c r="A11285" s="23">
        <v>11284</v>
      </c>
      <c r="B11285" s="22" t="s">
        <v>6</v>
      </c>
      <c r="C11285" s="23" t="s">
        <v>14</v>
      </c>
      <c r="D11285" s="41">
        <v>500</v>
      </c>
      <c r="E11285" s="23" t="s">
        <v>39</v>
      </c>
    </row>
    <row r="11286" spans="1:5" ht="13.2" x14ac:dyDescent="0.25">
      <c r="A11286" s="23">
        <v>11285</v>
      </c>
      <c r="B11286" s="22" t="s">
        <v>6</v>
      </c>
      <c r="C11286" s="23" t="s">
        <v>10</v>
      </c>
      <c r="D11286" s="41">
        <v>5000</v>
      </c>
      <c r="E11286" s="23" t="s">
        <v>39</v>
      </c>
    </row>
    <row r="11287" spans="1:5" ht="13.2" x14ac:dyDescent="0.25">
      <c r="A11287" s="23">
        <v>11286</v>
      </c>
      <c r="B11287" s="22" t="s">
        <v>6</v>
      </c>
      <c r="C11287" s="23" t="s">
        <v>11</v>
      </c>
      <c r="D11287" s="41">
        <v>6250</v>
      </c>
      <c r="E11287" s="23" t="s">
        <v>39</v>
      </c>
    </row>
    <row r="11288" spans="1:5" ht="13.2" x14ac:dyDescent="0.25">
      <c r="A11288" s="23">
        <v>11287</v>
      </c>
      <c r="B11288" s="22" t="s">
        <v>6</v>
      </c>
      <c r="C11288" s="23" t="s">
        <v>10</v>
      </c>
      <c r="D11288" s="41">
        <v>7500</v>
      </c>
      <c r="E11288" s="23" t="s">
        <v>39</v>
      </c>
    </row>
    <row r="11289" spans="1:5" ht="13.2" x14ac:dyDescent="0.25">
      <c r="A11289" s="23">
        <v>11288</v>
      </c>
      <c r="B11289" s="22" t="s">
        <v>6</v>
      </c>
      <c r="C11289" s="23" t="s">
        <v>14</v>
      </c>
      <c r="D11289" s="41">
        <v>1250</v>
      </c>
      <c r="E11289" s="23" t="s">
        <v>39</v>
      </c>
    </row>
    <row r="11290" spans="1:5" ht="13.2" x14ac:dyDescent="0.25">
      <c r="A11290" s="23">
        <v>11289</v>
      </c>
      <c r="B11290" s="22" t="s">
        <v>6</v>
      </c>
      <c r="C11290" s="23" t="s">
        <v>13</v>
      </c>
      <c r="D11290" s="41">
        <v>11250</v>
      </c>
      <c r="E11290" s="23" t="s">
        <v>39</v>
      </c>
    </row>
    <row r="11291" spans="1:5" ht="13.2" x14ac:dyDescent="0.25">
      <c r="A11291" s="23">
        <v>11290</v>
      </c>
      <c r="B11291" s="22" t="s">
        <v>6</v>
      </c>
      <c r="C11291" s="23" t="s">
        <v>12</v>
      </c>
      <c r="D11291" s="41">
        <v>12500</v>
      </c>
      <c r="E11291" s="23" t="s">
        <v>39</v>
      </c>
    </row>
    <row r="11292" spans="1:5" ht="13.2" x14ac:dyDescent="0.25">
      <c r="A11292" s="23">
        <v>11291</v>
      </c>
      <c r="B11292" s="22" t="s">
        <v>6</v>
      </c>
      <c r="C11292" s="23" t="s">
        <v>10</v>
      </c>
      <c r="D11292" s="41">
        <v>5000</v>
      </c>
      <c r="E11292" s="23" t="s">
        <v>39</v>
      </c>
    </row>
    <row r="11293" spans="1:5" ht="13.2" x14ac:dyDescent="0.25">
      <c r="A11293" s="23">
        <v>11292</v>
      </c>
      <c r="B11293" s="22" t="s">
        <v>6</v>
      </c>
      <c r="C11293" s="23" t="s">
        <v>14</v>
      </c>
      <c r="D11293" s="41">
        <v>13000</v>
      </c>
      <c r="E11293" s="23" t="s">
        <v>39</v>
      </c>
    </row>
    <row r="11294" spans="1:5" ht="13.2" x14ac:dyDescent="0.25">
      <c r="A11294" s="23">
        <v>11293</v>
      </c>
      <c r="B11294" s="22" t="s">
        <v>6</v>
      </c>
      <c r="C11294" s="23" t="s">
        <v>12</v>
      </c>
      <c r="D11294" s="41">
        <v>12500</v>
      </c>
      <c r="E11294" s="23" t="s">
        <v>39</v>
      </c>
    </row>
    <row r="11295" spans="1:5" ht="13.2" x14ac:dyDescent="0.25">
      <c r="A11295" s="23">
        <v>11294</v>
      </c>
      <c r="B11295" s="22" t="s">
        <v>6</v>
      </c>
      <c r="C11295" s="23" t="s">
        <v>10</v>
      </c>
      <c r="D11295" s="41">
        <v>11000</v>
      </c>
      <c r="E11295" s="23" t="s">
        <v>39</v>
      </c>
    </row>
    <row r="11296" spans="1:5" ht="13.2" x14ac:dyDescent="0.25">
      <c r="A11296" s="23">
        <v>11295</v>
      </c>
      <c r="B11296" s="22" t="s">
        <v>6</v>
      </c>
      <c r="C11296" s="23" t="s">
        <v>14</v>
      </c>
      <c r="D11296" s="41">
        <v>11750</v>
      </c>
      <c r="E11296" s="23" t="s">
        <v>39</v>
      </c>
    </row>
    <row r="11297" spans="1:5" ht="13.2" x14ac:dyDescent="0.25">
      <c r="A11297" s="23">
        <v>11296</v>
      </c>
      <c r="B11297" s="22" t="s">
        <v>6</v>
      </c>
      <c r="C11297" s="23" t="s">
        <v>14</v>
      </c>
      <c r="D11297" s="41">
        <v>500</v>
      </c>
      <c r="E11297" s="23" t="s">
        <v>39</v>
      </c>
    </row>
    <row r="11298" spans="1:5" ht="13.2" x14ac:dyDescent="0.25">
      <c r="A11298" s="23">
        <v>11297</v>
      </c>
      <c r="B11298" s="22" t="s">
        <v>6</v>
      </c>
      <c r="C11298" s="23" t="s">
        <v>14</v>
      </c>
      <c r="D11298" s="41">
        <v>750</v>
      </c>
      <c r="E11298" s="23" t="s">
        <v>39</v>
      </c>
    </row>
    <row r="11299" spans="1:5" ht="13.2" x14ac:dyDescent="0.25">
      <c r="A11299" s="23">
        <v>11298</v>
      </c>
      <c r="B11299" s="22" t="s">
        <v>6</v>
      </c>
      <c r="C11299" s="23" t="s">
        <v>14</v>
      </c>
      <c r="D11299" s="41">
        <v>1750</v>
      </c>
      <c r="E11299" s="23" t="s">
        <v>39</v>
      </c>
    </row>
    <row r="11300" spans="1:5" ht="13.2" x14ac:dyDescent="0.25">
      <c r="A11300" s="23">
        <v>11299</v>
      </c>
      <c r="B11300" s="22" t="s">
        <v>6</v>
      </c>
      <c r="C11300" s="23" t="s">
        <v>12</v>
      </c>
      <c r="D11300" s="41">
        <v>7500</v>
      </c>
      <c r="E11300" s="23" t="s">
        <v>39</v>
      </c>
    </row>
    <row r="11301" spans="1:5" ht="13.2" x14ac:dyDescent="0.25">
      <c r="A11301" s="23">
        <v>11300</v>
      </c>
      <c r="B11301" s="22" t="s">
        <v>6</v>
      </c>
      <c r="C11301" s="23" t="s">
        <v>12</v>
      </c>
      <c r="D11301" s="41">
        <v>12500</v>
      </c>
      <c r="E11301" s="23" t="s">
        <v>39</v>
      </c>
    </row>
    <row r="11302" spans="1:5" ht="13.2" x14ac:dyDescent="0.25">
      <c r="A11302" s="23">
        <v>11301</v>
      </c>
      <c r="B11302" s="22" t="s">
        <v>6</v>
      </c>
      <c r="C11302" s="23" t="s">
        <v>11</v>
      </c>
      <c r="D11302" s="41">
        <v>3250</v>
      </c>
      <c r="E11302" s="23" t="s">
        <v>39</v>
      </c>
    </row>
    <row r="11303" spans="1:5" ht="13.2" x14ac:dyDescent="0.25">
      <c r="A11303" s="23">
        <v>11302</v>
      </c>
      <c r="B11303" s="22" t="s">
        <v>6</v>
      </c>
      <c r="C11303" s="23" t="s">
        <v>10</v>
      </c>
      <c r="D11303" s="41">
        <v>5000</v>
      </c>
      <c r="E11303" s="23" t="s">
        <v>39</v>
      </c>
    </row>
    <row r="11304" spans="1:5" ht="13.2" x14ac:dyDescent="0.25">
      <c r="A11304" s="23">
        <v>11303</v>
      </c>
      <c r="B11304" s="22" t="s">
        <v>6</v>
      </c>
      <c r="C11304" s="23" t="s">
        <v>14</v>
      </c>
      <c r="D11304" s="41">
        <v>3250</v>
      </c>
      <c r="E11304" s="23" t="s">
        <v>39</v>
      </c>
    </row>
    <row r="11305" spans="1:5" ht="13.2" x14ac:dyDescent="0.25">
      <c r="A11305" s="23">
        <v>11304</v>
      </c>
      <c r="B11305" s="22" t="s">
        <v>6</v>
      </c>
      <c r="C11305" s="23" t="s">
        <v>13</v>
      </c>
      <c r="D11305" s="41">
        <v>7500</v>
      </c>
      <c r="E11305" s="23" t="s">
        <v>39</v>
      </c>
    </row>
    <row r="11306" spans="1:5" ht="13.2" x14ac:dyDescent="0.25">
      <c r="A11306" s="23">
        <v>11305</v>
      </c>
      <c r="B11306" s="22" t="s">
        <v>6</v>
      </c>
      <c r="C11306" s="23" t="s">
        <v>12</v>
      </c>
      <c r="D11306" s="41">
        <v>10000</v>
      </c>
      <c r="E11306" s="23" t="s">
        <v>39</v>
      </c>
    </row>
    <row r="11307" spans="1:5" ht="13.2" x14ac:dyDescent="0.25">
      <c r="A11307" s="23">
        <v>11306</v>
      </c>
      <c r="B11307" s="22" t="s">
        <v>6</v>
      </c>
      <c r="C11307" s="23" t="s">
        <v>10</v>
      </c>
      <c r="D11307" s="41">
        <v>5000</v>
      </c>
      <c r="E11307" s="23" t="s">
        <v>39</v>
      </c>
    </row>
    <row r="11308" spans="1:5" ht="13.2" x14ac:dyDescent="0.25">
      <c r="A11308" s="23">
        <v>11307</v>
      </c>
      <c r="B11308" s="22" t="s">
        <v>6</v>
      </c>
      <c r="C11308" s="23" t="s">
        <v>13</v>
      </c>
      <c r="D11308" s="41">
        <v>11250</v>
      </c>
      <c r="E11308" s="23" t="s">
        <v>39</v>
      </c>
    </row>
    <row r="11309" spans="1:5" ht="13.2" x14ac:dyDescent="0.25">
      <c r="A11309" s="23">
        <v>11308</v>
      </c>
      <c r="B11309" s="22" t="s">
        <v>6</v>
      </c>
      <c r="C11309" s="23" t="s">
        <v>13</v>
      </c>
      <c r="D11309" s="41">
        <v>7500</v>
      </c>
      <c r="E11309" s="23" t="s">
        <v>39</v>
      </c>
    </row>
    <row r="11310" spans="1:5" ht="13.2" x14ac:dyDescent="0.25">
      <c r="A11310" s="23">
        <v>11309</v>
      </c>
      <c r="B11310" s="22" t="s">
        <v>6</v>
      </c>
      <c r="C11310" s="23" t="s">
        <v>11</v>
      </c>
      <c r="D11310" s="41">
        <v>14000</v>
      </c>
      <c r="E11310" s="23" t="s">
        <v>40</v>
      </c>
    </row>
    <row r="11311" spans="1:5" ht="13.2" x14ac:dyDescent="0.25">
      <c r="A11311" s="23">
        <v>11310</v>
      </c>
      <c r="B11311" s="22" t="s">
        <v>6</v>
      </c>
      <c r="C11311" s="23" t="s">
        <v>10</v>
      </c>
      <c r="D11311" s="41">
        <v>5000</v>
      </c>
      <c r="E11311" s="23" t="s">
        <v>39</v>
      </c>
    </row>
    <row r="11312" spans="1:5" ht="13.2" x14ac:dyDescent="0.25">
      <c r="A11312" s="23">
        <v>11311</v>
      </c>
      <c r="B11312" s="22" t="s">
        <v>6</v>
      </c>
      <c r="C11312" s="23" t="s">
        <v>14</v>
      </c>
      <c r="D11312" s="41">
        <v>31000</v>
      </c>
      <c r="E11312" s="23" t="s">
        <v>39</v>
      </c>
    </row>
    <row r="11313" spans="1:5" ht="13.2" x14ac:dyDescent="0.25">
      <c r="A11313" s="23">
        <v>11312</v>
      </c>
      <c r="B11313" s="22" t="s">
        <v>6</v>
      </c>
      <c r="C11313" s="23" t="s">
        <v>11</v>
      </c>
      <c r="D11313" s="41">
        <v>38500</v>
      </c>
      <c r="E11313" s="23" t="s">
        <v>39</v>
      </c>
    </row>
    <row r="11314" spans="1:5" ht="13.2" x14ac:dyDescent="0.25">
      <c r="A11314" s="23">
        <v>11313</v>
      </c>
      <c r="B11314" s="22" t="s">
        <v>6</v>
      </c>
      <c r="C11314" s="23" t="s">
        <v>10</v>
      </c>
      <c r="D11314" s="41">
        <v>5000</v>
      </c>
      <c r="E11314" s="23" t="s">
        <v>40</v>
      </c>
    </row>
    <row r="11315" spans="1:5" ht="13.2" x14ac:dyDescent="0.25">
      <c r="A11315" s="23">
        <v>11314</v>
      </c>
      <c r="B11315" s="22" t="s">
        <v>6</v>
      </c>
      <c r="C11315" s="23" t="s">
        <v>14</v>
      </c>
      <c r="D11315" s="41">
        <v>8750</v>
      </c>
      <c r="E11315" s="23" t="s">
        <v>40</v>
      </c>
    </row>
    <row r="11316" spans="1:5" ht="13.2" x14ac:dyDescent="0.25">
      <c r="A11316" s="23">
        <v>11315</v>
      </c>
      <c r="B11316" s="22" t="s">
        <v>6</v>
      </c>
      <c r="C11316" s="23" t="s">
        <v>12</v>
      </c>
      <c r="D11316" s="41">
        <v>5000</v>
      </c>
      <c r="E11316" s="23" t="s">
        <v>39</v>
      </c>
    </row>
    <row r="11317" spans="1:5" ht="13.2" x14ac:dyDescent="0.25">
      <c r="A11317" s="23">
        <v>11316</v>
      </c>
      <c r="B11317" s="22" t="s">
        <v>6</v>
      </c>
      <c r="C11317" s="23" t="s">
        <v>10</v>
      </c>
      <c r="D11317" s="41">
        <v>5000</v>
      </c>
      <c r="E11317" s="23" t="s">
        <v>39</v>
      </c>
    </row>
    <row r="11318" spans="1:5" ht="13.2" x14ac:dyDescent="0.25">
      <c r="A11318" s="23">
        <v>11317</v>
      </c>
      <c r="B11318" s="22" t="s">
        <v>6</v>
      </c>
      <c r="C11318" s="23" t="s">
        <v>10</v>
      </c>
      <c r="D11318" s="41">
        <v>5000</v>
      </c>
      <c r="E11318" s="23" t="s">
        <v>40</v>
      </c>
    </row>
    <row r="11319" spans="1:5" ht="13.2" x14ac:dyDescent="0.25">
      <c r="A11319" s="23">
        <v>11318</v>
      </c>
      <c r="B11319" s="22" t="s">
        <v>6</v>
      </c>
      <c r="C11319" s="23" t="s">
        <v>10</v>
      </c>
      <c r="D11319" s="41">
        <v>5000</v>
      </c>
      <c r="E11319" s="23" t="s">
        <v>39</v>
      </c>
    </row>
    <row r="11320" spans="1:5" ht="13.2" x14ac:dyDescent="0.25">
      <c r="A11320" s="23">
        <v>11319</v>
      </c>
      <c r="B11320" s="22" t="s">
        <v>6</v>
      </c>
      <c r="C11320" s="23" t="s">
        <v>14</v>
      </c>
      <c r="D11320" s="41">
        <v>5500</v>
      </c>
      <c r="E11320" s="23" t="s">
        <v>39</v>
      </c>
    </row>
    <row r="11321" spans="1:5" ht="13.2" x14ac:dyDescent="0.25">
      <c r="A11321" s="23">
        <v>11320</v>
      </c>
      <c r="B11321" s="22" t="s">
        <v>6</v>
      </c>
      <c r="C11321" s="23" t="s">
        <v>12</v>
      </c>
      <c r="D11321" s="41">
        <v>5000</v>
      </c>
      <c r="E11321" s="23" t="s">
        <v>39</v>
      </c>
    </row>
    <row r="11322" spans="1:5" ht="13.2" x14ac:dyDescent="0.25">
      <c r="A11322" s="23">
        <v>11321</v>
      </c>
      <c r="B11322" s="22" t="s">
        <v>6</v>
      </c>
      <c r="C11322" s="23" t="s">
        <v>10</v>
      </c>
      <c r="D11322" s="41">
        <v>5000</v>
      </c>
      <c r="E11322" s="23" t="s">
        <v>39</v>
      </c>
    </row>
    <row r="11323" spans="1:5" ht="13.2" x14ac:dyDescent="0.25">
      <c r="A11323" s="23">
        <v>11322</v>
      </c>
      <c r="B11323" s="22" t="s">
        <v>6</v>
      </c>
      <c r="C11323" s="23" t="s">
        <v>10</v>
      </c>
      <c r="D11323" s="41">
        <v>7500</v>
      </c>
      <c r="E11323" s="23" t="s">
        <v>40</v>
      </c>
    </row>
    <row r="11324" spans="1:5" ht="13.2" x14ac:dyDescent="0.25">
      <c r="A11324" s="23">
        <v>11323</v>
      </c>
      <c r="B11324" s="22" t="s">
        <v>6</v>
      </c>
      <c r="C11324" s="23" t="s">
        <v>14</v>
      </c>
      <c r="D11324" s="41">
        <v>8500</v>
      </c>
      <c r="E11324" s="23" t="s">
        <v>40</v>
      </c>
    </row>
    <row r="11325" spans="1:5" ht="13.2" x14ac:dyDescent="0.25">
      <c r="A11325" s="23">
        <v>11324</v>
      </c>
      <c r="B11325" s="22" t="s">
        <v>6</v>
      </c>
      <c r="C11325" s="23" t="s">
        <v>14</v>
      </c>
      <c r="D11325" s="41">
        <v>9400</v>
      </c>
      <c r="E11325" s="23" t="s">
        <v>40</v>
      </c>
    </row>
    <row r="11326" spans="1:5" ht="13.2" x14ac:dyDescent="0.25">
      <c r="A11326" s="23">
        <v>11325</v>
      </c>
      <c r="B11326" s="22" t="s">
        <v>6</v>
      </c>
      <c r="C11326" s="23" t="s">
        <v>14</v>
      </c>
      <c r="D11326" s="41">
        <v>2750</v>
      </c>
      <c r="E11326" s="23" t="s">
        <v>40</v>
      </c>
    </row>
    <row r="11327" spans="1:5" ht="13.2" x14ac:dyDescent="0.25">
      <c r="A11327" s="23">
        <v>11326</v>
      </c>
      <c r="B11327" s="22" t="s">
        <v>6</v>
      </c>
      <c r="C11327" s="23" t="s">
        <v>10</v>
      </c>
      <c r="D11327" s="41">
        <v>5000</v>
      </c>
      <c r="E11327" s="23" t="s">
        <v>39</v>
      </c>
    </row>
    <row r="11328" spans="1:5" ht="13.2" x14ac:dyDescent="0.25">
      <c r="A11328" s="23">
        <v>11327</v>
      </c>
      <c r="B11328" s="22" t="s">
        <v>6</v>
      </c>
      <c r="C11328" s="23" t="s">
        <v>14</v>
      </c>
      <c r="D11328" s="41">
        <v>1800</v>
      </c>
      <c r="E11328" s="23" t="s">
        <v>39</v>
      </c>
    </row>
    <row r="11329" spans="1:5" ht="13.2" x14ac:dyDescent="0.25">
      <c r="A11329" s="23">
        <v>11328</v>
      </c>
      <c r="B11329" s="22" t="s">
        <v>6</v>
      </c>
      <c r="C11329" s="23" t="s">
        <v>13</v>
      </c>
      <c r="D11329" s="41">
        <v>7500</v>
      </c>
      <c r="E11329" s="23" t="s">
        <v>39</v>
      </c>
    </row>
    <row r="11330" spans="1:5" ht="13.2" x14ac:dyDescent="0.25">
      <c r="A11330" s="23">
        <v>11329</v>
      </c>
      <c r="B11330" s="22" t="s">
        <v>6</v>
      </c>
      <c r="C11330" s="23" t="s">
        <v>13</v>
      </c>
      <c r="D11330" s="41">
        <v>11250</v>
      </c>
      <c r="E11330" s="23" t="s">
        <v>39</v>
      </c>
    </row>
    <row r="11331" spans="1:5" ht="13.2" x14ac:dyDescent="0.25">
      <c r="A11331" s="23">
        <v>11330</v>
      </c>
      <c r="B11331" s="22" t="s">
        <v>6</v>
      </c>
      <c r="C11331" s="23" t="s">
        <v>13</v>
      </c>
      <c r="D11331" s="41">
        <v>7500</v>
      </c>
      <c r="E11331" s="23" t="s">
        <v>40</v>
      </c>
    </row>
    <row r="11332" spans="1:5" ht="13.2" x14ac:dyDescent="0.25">
      <c r="A11332" s="23">
        <v>11331</v>
      </c>
      <c r="B11332" s="22" t="s">
        <v>6</v>
      </c>
      <c r="C11332" s="23" t="s">
        <v>13</v>
      </c>
      <c r="D11332" s="41">
        <v>3750</v>
      </c>
      <c r="E11332" s="23" t="s">
        <v>40</v>
      </c>
    </row>
    <row r="11333" spans="1:5" ht="13.2" x14ac:dyDescent="0.25">
      <c r="A11333" s="23">
        <v>11332</v>
      </c>
      <c r="B11333" s="22" t="s">
        <v>6</v>
      </c>
      <c r="C11333" s="23" t="s">
        <v>13</v>
      </c>
      <c r="D11333" s="41">
        <v>11250</v>
      </c>
      <c r="E11333" s="23" t="s">
        <v>39</v>
      </c>
    </row>
    <row r="11334" spans="1:5" ht="13.2" x14ac:dyDescent="0.25">
      <c r="A11334" s="23">
        <v>11333</v>
      </c>
      <c r="B11334" s="22" t="s">
        <v>6</v>
      </c>
      <c r="C11334" s="23" t="s">
        <v>14</v>
      </c>
      <c r="D11334" s="41">
        <v>7500</v>
      </c>
      <c r="E11334" s="23" t="s">
        <v>39</v>
      </c>
    </row>
    <row r="11335" spans="1:5" ht="13.2" x14ac:dyDescent="0.25">
      <c r="A11335" s="23">
        <v>11334</v>
      </c>
      <c r="B11335" s="22" t="s">
        <v>6</v>
      </c>
      <c r="C11335" s="23" t="s">
        <v>13</v>
      </c>
      <c r="D11335" s="41">
        <v>5000</v>
      </c>
      <c r="E11335" s="23" t="s">
        <v>39</v>
      </c>
    </row>
    <row r="11336" spans="1:5" ht="13.2" x14ac:dyDescent="0.25">
      <c r="A11336" s="23">
        <v>11335</v>
      </c>
      <c r="B11336" s="22" t="s">
        <v>6</v>
      </c>
      <c r="C11336" s="23" t="s">
        <v>12</v>
      </c>
      <c r="D11336" s="41">
        <v>8750</v>
      </c>
      <c r="E11336" s="23" t="s">
        <v>39</v>
      </c>
    </row>
    <row r="11337" spans="1:5" ht="13.2" x14ac:dyDescent="0.25">
      <c r="A11337" s="23">
        <v>11336</v>
      </c>
      <c r="B11337" s="22" t="s">
        <v>6</v>
      </c>
      <c r="C11337" s="23" t="s">
        <v>10</v>
      </c>
      <c r="D11337" s="41">
        <v>17500</v>
      </c>
      <c r="E11337" s="23" t="s">
        <v>39</v>
      </c>
    </row>
    <row r="11338" spans="1:5" ht="13.2" x14ac:dyDescent="0.25">
      <c r="A11338" s="23">
        <v>11337</v>
      </c>
      <c r="B11338" s="22" t="s">
        <v>6</v>
      </c>
      <c r="C11338" s="23" t="s">
        <v>14</v>
      </c>
      <c r="D11338" s="41">
        <v>15000</v>
      </c>
      <c r="E11338" s="23" t="s">
        <v>39</v>
      </c>
    </row>
    <row r="11339" spans="1:5" ht="13.2" x14ac:dyDescent="0.25">
      <c r="A11339" s="23">
        <v>11338</v>
      </c>
      <c r="B11339" s="22" t="s">
        <v>6</v>
      </c>
      <c r="C11339" s="23" t="s">
        <v>14</v>
      </c>
      <c r="D11339" s="41">
        <v>2500</v>
      </c>
      <c r="E11339" s="23" t="s">
        <v>39</v>
      </c>
    </row>
    <row r="11340" spans="1:5" ht="13.2" x14ac:dyDescent="0.25">
      <c r="A11340" s="23">
        <v>11339</v>
      </c>
      <c r="B11340" s="22" t="s">
        <v>6</v>
      </c>
      <c r="C11340" s="23" t="s">
        <v>14</v>
      </c>
      <c r="D11340" s="41">
        <v>4250</v>
      </c>
      <c r="E11340" s="23" t="s">
        <v>39</v>
      </c>
    </row>
    <row r="11341" spans="1:5" ht="13.2" x14ac:dyDescent="0.25">
      <c r="A11341" s="23">
        <v>11340</v>
      </c>
      <c r="B11341" s="22" t="s">
        <v>6</v>
      </c>
      <c r="C11341" s="23" t="s">
        <v>14</v>
      </c>
      <c r="D11341" s="41">
        <v>1500</v>
      </c>
      <c r="E11341" s="23" t="s">
        <v>39</v>
      </c>
    </row>
    <row r="11342" spans="1:5" ht="13.2" x14ac:dyDescent="0.25">
      <c r="A11342" s="23">
        <v>11341</v>
      </c>
      <c r="B11342" s="22" t="s">
        <v>6</v>
      </c>
      <c r="C11342" s="23" t="s">
        <v>14</v>
      </c>
      <c r="D11342" s="41">
        <v>3600</v>
      </c>
      <c r="E11342" s="23" t="s">
        <v>39</v>
      </c>
    </row>
    <row r="11343" spans="1:5" ht="13.2" x14ac:dyDescent="0.25">
      <c r="A11343" s="23">
        <v>11342</v>
      </c>
      <c r="B11343" s="22" t="s">
        <v>6</v>
      </c>
      <c r="C11343" s="23" t="s">
        <v>14</v>
      </c>
      <c r="D11343" s="41">
        <v>1750</v>
      </c>
      <c r="E11343" s="23" t="s">
        <v>39</v>
      </c>
    </row>
    <row r="11344" spans="1:5" ht="13.2" x14ac:dyDescent="0.25">
      <c r="A11344" s="23">
        <v>11343</v>
      </c>
      <c r="B11344" s="22" t="s">
        <v>6</v>
      </c>
      <c r="C11344" s="23" t="s">
        <v>14</v>
      </c>
      <c r="D11344" s="41">
        <v>9750</v>
      </c>
      <c r="E11344" s="23" t="s">
        <v>39</v>
      </c>
    </row>
    <row r="11345" spans="1:5" ht="13.2" x14ac:dyDescent="0.25">
      <c r="A11345" s="23">
        <v>11344</v>
      </c>
      <c r="B11345" s="22" t="s">
        <v>6</v>
      </c>
      <c r="C11345" s="23" t="s">
        <v>14</v>
      </c>
      <c r="D11345" s="41">
        <v>10500</v>
      </c>
      <c r="E11345" s="23" t="s">
        <v>39</v>
      </c>
    </row>
    <row r="11346" spans="1:5" ht="13.2" x14ac:dyDescent="0.25">
      <c r="A11346" s="23">
        <v>11345</v>
      </c>
      <c r="B11346" s="22" t="s">
        <v>6</v>
      </c>
      <c r="C11346" s="23" t="s">
        <v>14</v>
      </c>
      <c r="D11346" s="41">
        <v>500</v>
      </c>
      <c r="E11346" s="23" t="s">
        <v>39</v>
      </c>
    </row>
    <row r="11347" spans="1:5" ht="13.2" x14ac:dyDescent="0.25">
      <c r="A11347" s="23">
        <v>11346</v>
      </c>
      <c r="B11347" s="22" t="s">
        <v>6</v>
      </c>
      <c r="C11347" s="23" t="s">
        <v>14</v>
      </c>
      <c r="D11347" s="41">
        <v>750</v>
      </c>
      <c r="E11347" s="23" t="s">
        <v>39</v>
      </c>
    </row>
    <row r="11348" spans="1:5" ht="13.2" x14ac:dyDescent="0.25">
      <c r="A11348" s="23">
        <v>11347</v>
      </c>
      <c r="B11348" s="22" t="s">
        <v>6</v>
      </c>
      <c r="C11348" s="23" t="s">
        <v>14</v>
      </c>
      <c r="D11348" s="41">
        <v>3500</v>
      </c>
      <c r="E11348" s="23" t="s">
        <v>39</v>
      </c>
    </row>
    <row r="11349" spans="1:5" ht="13.2" x14ac:dyDescent="0.25">
      <c r="A11349" s="23">
        <v>11348</v>
      </c>
      <c r="B11349" s="22" t="s">
        <v>6</v>
      </c>
      <c r="C11349" s="23" t="s">
        <v>13</v>
      </c>
      <c r="D11349" s="41">
        <v>7500</v>
      </c>
      <c r="E11349" s="23" t="s">
        <v>39</v>
      </c>
    </row>
    <row r="11350" spans="1:5" ht="13.2" x14ac:dyDescent="0.25">
      <c r="A11350" s="23">
        <v>11349</v>
      </c>
      <c r="B11350" s="22" t="s">
        <v>6</v>
      </c>
      <c r="C11350" s="23" t="s">
        <v>12</v>
      </c>
      <c r="D11350" s="41">
        <v>12500</v>
      </c>
      <c r="E11350" s="23" t="s">
        <v>39</v>
      </c>
    </row>
    <row r="11351" spans="1:5" ht="13.2" x14ac:dyDescent="0.25">
      <c r="A11351" s="23">
        <v>11350</v>
      </c>
      <c r="B11351" s="22" t="s">
        <v>6</v>
      </c>
      <c r="C11351" s="23" t="s">
        <v>10</v>
      </c>
      <c r="D11351" s="41">
        <v>7500</v>
      </c>
      <c r="E11351" s="23" t="s">
        <v>39</v>
      </c>
    </row>
    <row r="11352" spans="1:5" ht="13.2" x14ac:dyDescent="0.25">
      <c r="A11352" s="23">
        <v>11351</v>
      </c>
      <c r="B11352" s="22" t="s">
        <v>6</v>
      </c>
      <c r="C11352" s="23" t="s">
        <v>14</v>
      </c>
      <c r="D11352" s="41">
        <v>11500</v>
      </c>
      <c r="E11352" s="23" t="s">
        <v>39</v>
      </c>
    </row>
    <row r="11353" spans="1:5" ht="13.2" x14ac:dyDescent="0.25">
      <c r="A11353" s="23">
        <v>11352</v>
      </c>
      <c r="B11353" s="22" t="s">
        <v>6</v>
      </c>
      <c r="C11353" s="23" t="s">
        <v>10</v>
      </c>
      <c r="D11353" s="41">
        <v>5000</v>
      </c>
      <c r="E11353" s="23" t="s">
        <v>40</v>
      </c>
    </row>
    <row r="11354" spans="1:5" ht="13.2" x14ac:dyDescent="0.25">
      <c r="A11354" s="23">
        <v>11353</v>
      </c>
      <c r="B11354" s="22" t="s">
        <v>6</v>
      </c>
      <c r="C11354" s="23" t="s">
        <v>14</v>
      </c>
      <c r="D11354" s="41">
        <v>2750</v>
      </c>
      <c r="E11354" s="23" t="s">
        <v>40</v>
      </c>
    </row>
    <row r="11355" spans="1:5" ht="13.2" x14ac:dyDescent="0.25">
      <c r="A11355" s="23">
        <v>11354</v>
      </c>
      <c r="B11355" s="22" t="s">
        <v>6</v>
      </c>
      <c r="C11355" s="23" t="s">
        <v>14</v>
      </c>
      <c r="D11355" s="41">
        <v>2500</v>
      </c>
      <c r="E11355" s="23" t="s">
        <v>40</v>
      </c>
    </row>
    <row r="11356" spans="1:5" ht="13.2" x14ac:dyDescent="0.25">
      <c r="A11356" s="23">
        <v>11355</v>
      </c>
      <c r="B11356" s="22" t="s">
        <v>6</v>
      </c>
      <c r="C11356" s="23" t="s">
        <v>10</v>
      </c>
      <c r="D11356" s="41">
        <v>5000</v>
      </c>
      <c r="E11356" s="23" t="s">
        <v>39</v>
      </c>
    </row>
    <row r="11357" spans="1:5" ht="13.2" x14ac:dyDescent="0.25">
      <c r="A11357" s="23">
        <v>11356</v>
      </c>
      <c r="B11357" s="22" t="s">
        <v>6</v>
      </c>
      <c r="C11357" s="23" t="s">
        <v>14</v>
      </c>
      <c r="D11357" s="41">
        <v>2500</v>
      </c>
      <c r="E11357" s="23" t="s">
        <v>39</v>
      </c>
    </row>
    <row r="11358" spans="1:5" ht="13.2" x14ac:dyDescent="0.25">
      <c r="A11358" s="23">
        <v>11357</v>
      </c>
      <c r="B11358" s="22" t="s">
        <v>6</v>
      </c>
      <c r="C11358" s="23" t="s">
        <v>14</v>
      </c>
      <c r="D11358" s="41">
        <v>500</v>
      </c>
      <c r="E11358" s="23" t="s">
        <v>39</v>
      </c>
    </row>
    <row r="11359" spans="1:5" ht="13.2" x14ac:dyDescent="0.25">
      <c r="A11359" s="23">
        <v>11358</v>
      </c>
      <c r="B11359" s="22" t="s">
        <v>6</v>
      </c>
      <c r="C11359" s="23" t="s">
        <v>10</v>
      </c>
      <c r="D11359" s="41">
        <v>5000</v>
      </c>
      <c r="E11359" s="23" t="s">
        <v>39</v>
      </c>
    </row>
    <row r="11360" spans="1:5" ht="13.2" x14ac:dyDescent="0.25">
      <c r="A11360" s="23">
        <v>11359</v>
      </c>
      <c r="B11360" s="22" t="s">
        <v>6</v>
      </c>
      <c r="C11360" s="23" t="s">
        <v>14</v>
      </c>
      <c r="D11360" s="41">
        <v>11250</v>
      </c>
      <c r="E11360" s="23" t="s">
        <v>39</v>
      </c>
    </row>
    <row r="11361" spans="1:5" ht="13.2" x14ac:dyDescent="0.25">
      <c r="A11361" s="23">
        <v>11360</v>
      </c>
      <c r="B11361" s="22" t="s">
        <v>6</v>
      </c>
      <c r="C11361" s="23" t="s">
        <v>14</v>
      </c>
      <c r="D11361" s="41">
        <v>7500</v>
      </c>
      <c r="E11361" s="23" t="s">
        <v>39</v>
      </c>
    </row>
    <row r="11362" spans="1:5" ht="13.2" x14ac:dyDescent="0.25">
      <c r="A11362" s="23">
        <v>11361</v>
      </c>
      <c r="B11362" s="22" t="s">
        <v>6</v>
      </c>
      <c r="C11362" s="23" t="s">
        <v>10</v>
      </c>
      <c r="D11362" s="41">
        <v>7500</v>
      </c>
      <c r="E11362" s="23" t="s">
        <v>40</v>
      </c>
    </row>
    <row r="11363" spans="1:5" ht="13.2" x14ac:dyDescent="0.25">
      <c r="A11363" s="23">
        <v>11362</v>
      </c>
      <c r="B11363" s="22" t="s">
        <v>6</v>
      </c>
      <c r="C11363" s="23" t="s">
        <v>14</v>
      </c>
      <c r="D11363" s="41">
        <v>5500</v>
      </c>
      <c r="E11363" s="23" t="s">
        <v>40</v>
      </c>
    </row>
    <row r="11364" spans="1:5" ht="13.2" x14ac:dyDescent="0.25">
      <c r="A11364" s="23">
        <v>11363</v>
      </c>
      <c r="B11364" s="22" t="s">
        <v>6</v>
      </c>
      <c r="C11364" s="23" t="s">
        <v>14</v>
      </c>
      <c r="D11364" s="41">
        <v>500</v>
      </c>
      <c r="E11364" s="23" t="s">
        <v>40</v>
      </c>
    </row>
    <row r="11365" spans="1:5" ht="13.2" x14ac:dyDescent="0.25">
      <c r="A11365" s="23">
        <v>11364</v>
      </c>
      <c r="B11365" s="22" t="s">
        <v>6</v>
      </c>
      <c r="C11365" s="23" t="s">
        <v>14</v>
      </c>
      <c r="D11365" s="41">
        <v>500</v>
      </c>
      <c r="E11365" s="23" t="s">
        <v>40</v>
      </c>
    </row>
    <row r="11366" spans="1:5" ht="13.2" x14ac:dyDescent="0.25">
      <c r="A11366" s="23">
        <v>11365</v>
      </c>
      <c r="B11366" s="22" t="s">
        <v>6</v>
      </c>
      <c r="C11366" s="23" t="s">
        <v>10</v>
      </c>
      <c r="D11366" s="41">
        <v>5000</v>
      </c>
      <c r="E11366" s="23" t="s">
        <v>39</v>
      </c>
    </row>
    <row r="11367" spans="1:5" ht="13.2" x14ac:dyDescent="0.25">
      <c r="A11367" s="23">
        <v>11366</v>
      </c>
      <c r="B11367" s="22" t="s">
        <v>6</v>
      </c>
      <c r="C11367" s="23" t="s">
        <v>14</v>
      </c>
      <c r="D11367" s="41">
        <v>8750</v>
      </c>
      <c r="E11367" s="23" t="s">
        <v>39</v>
      </c>
    </row>
    <row r="11368" spans="1:5" ht="13.2" x14ac:dyDescent="0.25">
      <c r="A11368" s="23">
        <v>11367</v>
      </c>
      <c r="B11368" s="22" t="s">
        <v>6</v>
      </c>
      <c r="C11368" s="23" t="s">
        <v>10</v>
      </c>
      <c r="D11368" s="41">
        <v>7500</v>
      </c>
      <c r="E11368" s="23" t="s">
        <v>39</v>
      </c>
    </row>
    <row r="11369" spans="1:5" ht="13.2" x14ac:dyDescent="0.25">
      <c r="A11369" s="23">
        <v>11368</v>
      </c>
      <c r="B11369" s="22" t="s">
        <v>6</v>
      </c>
      <c r="C11369" s="23" t="s">
        <v>14</v>
      </c>
      <c r="D11369" s="41">
        <v>9750</v>
      </c>
      <c r="E11369" s="23" t="s">
        <v>39</v>
      </c>
    </row>
    <row r="11370" spans="1:5" ht="13.2" x14ac:dyDescent="0.25">
      <c r="A11370" s="23">
        <v>11369</v>
      </c>
      <c r="B11370" s="22" t="s">
        <v>6</v>
      </c>
      <c r="C11370" s="23" t="s">
        <v>14</v>
      </c>
      <c r="D11370" s="41">
        <v>1750</v>
      </c>
      <c r="E11370" s="23" t="s">
        <v>39</v>
      </c>
    </row>
    <row r="11371" spans="1:5" ht="13.2" x14ac:dyDescent="0.25">
      <c r="A11371" s="23">
        <v>11370</v>
      </c>
      <c r="B11371" s="22" t="s">
        <v>6</v>
      </c>
      <c r="C11371" s="23" t="s">
        <v>14</v>
      </c>
      <c r="D11371" s="41">
        <v>2500</v>
      </c>
      <c r="E11371" s="23" t="s">
        <v>39</v>
      </c>
    </row>
    <row r="11372" spans="1:5" ht="13.2" x14ac:dyDescent="0.25">
      <c r="A11372" s="23">
        <v>11371</v>
      </c>
      <c r="B11372" s="22" t="s">
        <v>6</v>
      </c>
      <c r="C11372" s="23" t="s">
        <v>10</v>
      </c>
      <c r="D11372" s="41">
        <v>17500</v>
      </c>
      <c r="E11372" s="23" t="s">
        <v>40</v>
      </c>
    </row>
    <row r="11373" spans="1:5" ht="13.2" x14ac:dyDescent="0.25">
      <c r="A11373" s="23">
        <v>11372</v>
      </c>
      <c r="B11373" s="22" t="s">
        <v>6</v>
      </c>
      <c r="C11373" s="23" t="s">
        <v>14</v>
      </c>
      <c r="D11373" s="41">
        <v>6000</v>
      </c>
      <c r="E11373" s="23" t="s">
        <v>40</v>
      </c>
    </row>
    <row r="11374" spans="1:5" ht="13.2" x14ac:dyDescent="0.25">
      <c r="A11374" s="23">
        <v>11373</v>
      </c>
      <c r="B11374" s="22" t="s">
        <v>6</v>
      </c>
      <c r="C11374" s="23" t="s">
        <v>14</v>
      </c>
      <c r="D11374" s="41">
        <v>750</v>
      </c>
      <c r="E11374" s="23" t="s">
        <v>40</v>
      </c>
    </row>
    <row r="11375" spans="1:5" ht="13.2" x14ac:dyDescent="0.25">
      <c r="A11375" s="23">
        <v>11374</v>
      </c>
      <c r="B11375" s="22" t="s">
        <v>6</v>
      </c>
      <c r="C11375" s="23" t="s">
        <v>14</v>
      </c>
      <c r="D11375" s="41">
        <v>2750</v>
      </c>
      <c r="E11375" s="23" t="s">
        <v>40</v>
      </c>
    </row>
    <row r="11376" spans="1:5" ht="13.2" x14ac:dyDescent="0.25">
      <c r="A11376" s="23">
        <v>11375</v>
      </c>
      <c r="B11376" s="22" t="s">
        <v>6</v>
      </c>
      <c r="C11376" s="23" t="s">
        <v>14</v>
      </c>
      <c r="D11376" s="41">
        <v>3250</v>
      </c>
      <c r="E11376" s="23" t="s">
        <v>40</v>
      </c>
    </row>
    <row r="11377" spans="1:5" ht="13.2" x14ac:dyDescent="0.25">
      <c r="A11377" s="23">
        <v>11376</v>
      </c>
      <c r="B11377" s="22" t="s">
        <v>6</v>
      </c>
      <c r="C11377" s="23" t="s">
        <v>14</v>
      </c>
      <c r="D11377" s="41">
        <v>7500</v>
      </c>
      <c r="E11377" s="23" t="s">
        <v>40</v>
      </c>
    </row>
    <row r="11378" spans="1:5" ht="13.2" x14ac:dyDescent="0.25">
      <c r="A11378" s="23">
        <v>11377</v>
      </c>
      <c r="B11378" s="22" t="s">
        <v>6</v>
      </c>
      <c r="C11378" s="23" t="s">
        <v>14</v>
      </c>
      <c r="D11378" s="41">
        <v>42000</v>
      </c>
      <c r="E11378" s="23" t="s">
        <v>40</v>
      </c>
    </row>
    <row r="11379" spans="1:5" ht="13.2" x14ac:dyDescent="0.25">
      <c r="A11379" s="23">
        <v>11378</v>
      </c>
      <c r="B11379" s="22" t="s">
        <v>6</v>
      </c>
      <c r="C11379" s="23" t="s">
        <v>14</v>
      </c>
      <c r="D11379" s="41">
        <v>1000</v>
      </c>
      <c r="E11379" s="23" t="s">
        <v>40</v>
      </c>
    </row>
    <row r="11380" spans="1:5" ht="13.2" x14ac:dyDescent="0.25">
      <c r="A11380" s="23">
        <v>11379</v>
      </c>
      <c r="B11380" s="22" t="s">
        <v>6</v>
      </c>
      <c r="C11380" s="23" t="s">
        <v>14</v>
      </c>
      <c r="D11380" s="41">
        <v>750</v>
      </c>
      <c r="E11380" s="23" t="s">
        <v>40</v>
      </c>
    </row>
    <row r="11381" spans="1:5" ht="13.2" x14ac:dyDescent="0.25">
      <c r="A11381" s="23">
        <v>11380</v>
      </c>
      <c r="B11381" s="22" t="s">
        <v>6</v>
      </c>
      <c r="C11381" s="23" t="s">
        <v>14</v>
      </c>
      <c r="D11381" s="41">
        <v>1750</v>
      </c>
      <c r="E11381" s="23" t="s">
        <v>40</v>
      </c>
    </row>
    <row r="11382" spans="1:5" ht="13.2" x14ac:dyDescent="0.25">
      <c r="A11382" s="23">
        <v>11381</v>
      </c>
      <c r="B11382" s="22" t="s">
        <v>6</v>
      </c>
      <c r="C11382" s="23" t="s">
        <v>12</v>
      </c>
      <c r="D11382" s="41">
        <v>7500</v>
      </c>
      <c r="E11382" s="23" t="s">
        <v>40</v>
      </c>
    </row>
    <row r="11383" spans="1:5" ht="13.2" x14ac:dyDescent="0.25">
      <c r="A11383" s="23">
        <v>11382</v>
      </c>
      <c r="B11383" s="22" t="s">
        <v>6</v>
      </c>
      <c r="C11383" s="23" t="s">
        <v>13</v>
      </c>
      <c r="D11383" s="41">
        <v>11250</v>
      </c>
      <c r="E11383" s="23" t="s">
        <v>40</v>
      </c>
    </row>
    <row r="11384" spans="1:5" ht="13.2" x14ac:dyDescent="0.25">
      <c r="A11384" s="23">
        <v>11383</v>
      </c>
      <c r="B11384" s="22" t="s">
        <v>6</v>
      </c>
      <c r="C11384" s="23" t="s">
        <v>12</v>
      </c>
      <c r="D11384" s="41">
        <v>12500</v>
      </c>
      <c r="E11384" s="23" t="s">
        <v>40</v>
      </c>
    </row>
    <row r="11385" spans="1:5" ht="13.2" x14ac:dyDescent="0.25">
      <c r="A11385" s="23">
        <v>11384</v>
      </c>
      <c r="B11385" s="22" t="s">
        <v>6</v>
      </c>
      <c r="C11385" s="23" t="s">
        <v>10</v>
      </c>
      <c r="D11385" s="41">
        <v>17500</v>
      </c>
      <c r="E11385" s="23" t="s">
        <v>40</v>
      </c>
    </row>
    <row r="11386" spans="1:5" ht="13.2" x14ac:dyDescent="0.25">
      <c r="A11386" s="23">
        <v>11385</v>
      </c>
      <c r="B11386" s="22" t="s">
        <v>6</v>
      </c>
      <c r="C11386" s="23" t="s">
        <v>11</v>
      </c>
      <c r="D11386" s="41">
        <v>16250</v>
      </c>
      <c r="E11386" s="23" t="s">
        <v>40</v>
      </c>
    </row>
    <row r="11387" spans="1:5" ht="13.2" x14ac:dyDescent="0.25">
      <c r="A11387" s="23">
        <v>11386</v>
      </c>
      <c r="B11387" s="22" t="s">
        <v>6</v>
      </c>
      <c r="C11387" s="23" t="s">
        <v>10</v>
      </c>
      <c r="D11387" s="41">
        <v>11000</v>
      </c>
      <c r="E11387" s="23" t="s">
        <v>39</v>
      </c>
    </row>
    <row r="11388" spans="1:5" ht="13.2" x14ac:dyDescent="0.25">
      <c r="A11388" s="23">
        <v>11387</v>
      </c>
      <c r="B11388" s="22" t="s">
        <v>6</v>
      </c>
      <c r="C11388" s="23" t="s">
        <v>14</v>
      </c>
      <c r="D11388" s="41">
        <v>8750</v>
      </c>
      <c r="E11388" s="23" t="s">
        <v>39</v>
      </c>
    </row>
    <row r="11389" spans="1:5" ht="13.2" x14ac:dyDescent="0.25">
      <c r="A11389" s="23">
        <v>11388</v>
      </c>
      <c r="B11389" s="22" t="s">
        <v>6</v>
      </c>
      <c r="C11389" s="23" t="s">
        <v>14</v>
      </c>
      <c r="D11389" s="41">
        <v>4250</v>
      </c>
      <c r="E11389" s="23" t="s">
        <v>39</v>
      </c>
    </row>
    <row r="11390" spans="1:5" ht="13.2" x14ac:dyDescent="0.25">
      <c r="A11390" s="23">
        <v>11389</v>
      </c>
      <c r="B11390" s="22" t="s">
        <v>6</v>
      </c>
      <c r="C11390" s="23" t="s">
        <v>14</v>
      </c>
      <c r="D11390" s="41">
        <v>12900</v>
      </c>
      <c r="E11390" s="23" t="s">
        <v>39</v>
      </c>
    </row>
    <row r="11391" spans="1:5" ht="13.2" x14ac:dyDescent="0.25">
      <c r="A11391" s="23">
        <v>11390</v>
      </c>
      <c r="B11391" s="22" t="s">
        <v>6</v>
      </c>
      <c r="C11391" s="23" t="s">
        <v>14</v>
      </c>
      <c r="D11391" s="41">
        <v>500</v>
      </c>
      <c r="E11391" s="23" t="s">
        <v>39</v>
      </c>
    </row>
    <row r="11392" spans="1:5" ht="13.2" x14ac:dyDescent="0.25">
      <c r="A11392" s="23">
        <v>11391</v>
      </c>
      <c r="B11392" s="22" t="s">
        <v>6</v>
      </c>
      <c r="C11392" s="23" t="s">
        <v>14</v>
      </c>
      <c r="D11392" s="41">
        <v>750</v>
      </c>
      <c r="E11392" s="23" t="s">
        <v>39</v>
      </c>
    </row>
    <row r="11393" spans="1:5" ht="13.2" x14ac:dyDescent="0.25">
      <c r="A11393" s="23">
        <v>11392</v>
      </c>
      <c r="B11393" s="22" t="s">
        <v>6</v>
      </c>
      <c r="C11393" s="23" t="s">
        <v>14</v>
      </c>
      <c r="D11393" s="41">
        <v>1750</v>
      </c>
      <c r="E11393" s="23" t="s">
        <v>39</v>
      </c>
    </row>
    <row r="11394" spans="1:5" ht="13.2" x14ac:dyDescent="0.25">
      <c r="A11394" s="23">
        <v>11393</v>
      </c>
      <c r="B11394" s="22" t="s">
        <v>6</v>
      </c>
      <c r="C11394" s="23" t="s">
        <v>14</v>
      </c>
      <c r="D11394" s="41">
        <v>5000</v>
      </c>
      <c r="E11394" s="23" t="s">
        <v>39</v>
      </c>
    </row>
    <row r="11395" spans="1:5" ht="13.2" x14ac:dyDescent="0.25">
      <c r="A11395" s="23">
        <v>11394</v>
      </c>
      <c r="B11395" s="22" t="s">
        <v>6</v>
      </c>
      <c r="C11395" s="23" t="s">
        <v>13</v>
      </c>
      <c r="D11395" s="41">
        <v>11250</v>
      </c>
      <c r="E11395" s="23" t="s">
        <v>39</v>
      </c>
    </row>
    <row r="11396" spans="1:5" ht="13.2" x14ac:dyDescent="0.25">
      <c r="A11396" s="23">
        <v>11395</v>
      </c>
      <c r="B11396" s="22" t="s">
        <v>6</v>
      </c>
      <c r="C11396" s="23" t="s">
        <v>13</v>
      </c>
      <c r="D11396" s="41">
        <v>7500</v>
      </c>
      <c r="E11396" s="23" t="s">
        <v>39</v>
      </c>
    </row>
    <row r="11397" spans="1:5" ht="13.2" x14ac:dyDescent="0.25">
      <c r="A11397" s="23">
        <v>11396</v>
      </c>
      <c r="B11397" s="22" t="s">
        <v>6</v>
      </c>
      <c r="C11397" s="23" t="s">
        <v>11</v>
      </c>
      <c r="D11397" s="41">
        <v>6250</v>
      </c>
      <c r="E11397" s="23" t="s">
        <v>39</v>
      </c>
    </row>
    <row r="11398" spans="1:5" ht="13.2" x14ac:dyDescent="0.25">
      <c r="A11398" s="23">
        <v>11397</v>
      </c>
      <c r="B11398" s="22" t="s">
        <v>6</v>
      </c>
      <c r="C11398" s="23" t="s">
        <v>10</v>
      </c>
      <c r="D11398" s="41">
        <v>7500</v>
      </c>
      <c r="E11398" s="23" t="s">
        <v>39</v>
      </c>
    </row>
    <row r="11399" spans="1:5" ht="13.2" x14ac:dyDescent="0.25">
      <c r="A11399" s="23">
        <v>11398</v>
      </c>
      <c r="B11399" s="22" t="s">
        <v>6</v>
      </c>
      <c r="C11399" s="23" t="s">
        <v>14</v>
      </c>
      <c r="D11399" s="41">
        <v>6500</v>
      </c>
      <c r="E11399" s="23" t="s">
        <v>39</v>
      </c>
    </row>
    <row r="11400" spans="1:5" ht="13.2" x14ac:dyDescent="0.25">
      <c r="A11400" s="23">
        <v>11399</v>
      </c>
      <c r="B11400" s="22" t="s">
        <v>6</v>
      </c>
      <c r="C11400" s="23" t="s">
        <v>14</v>
      </c>
      <c r="D11400" s="41">
        <v>750</v>
      </c>
      <c r="E11400" s="23" t="s">
        <v>39</v>
      </c>
    </row>
    <row r="11401" spans="1:5" ht="13.2" x14ac:dyDescent="0.25">
      <c r="A11401" s="23">
        <v>11400</v>
      </c>
      <c r="B11401" s="22" t="s">
        <v>6</v>
      </c>
      <c r="C11401" s="23" t="s">
        <v>14</v>
      </c>
      <c r="D11401" s="41">
        <v>1250</v>
      </c>
      <c r="E11401" s="23" t="s">
        <v>39</v>
      </c>
    </row>
    <row r="11402" spans="1:5" ht="13.2" x14ac:dyDescent="0.25">
      <c r="A11402" s="23">
        <v>11401</v>
      </c>
      <c r="B11402" s="22" t="s">
        <v>6</v>
      </c>
      <c r="C11402" s="23" t="s">
        <v>13</v>
      </c>
      <c r="D11402" s="41">
        <v>7500</v>
      </c>
      <c r="E11402" s="23" t="s">
        <v>39</v>
      </c>
    </row>
    <row r="11403" spans="1:5" ht="13.2" x14ac:dyDescent="0.25">
      <c r="A11403" s="23">
        <v>11402</v>
      </c>
      <c r="B11403" s="22" t="s">
        <v>6</v>
      </c>
      <c r="C11403" s="23" t="s">
        <v>11</v>
      </c>
      <c r="D11403" s="41">
        <v>6750</v>
      </c>
      <c r="E11403" s="23" t="s">
        <v>39</v>
      </c>
    </row>
    <row r="11404" spans="1:5" ht="13.2" x14ac:dyDescent="0.25">
      <c r="A11404" s="23">
        <v>11403</v>
      </c>
      <c r="B11404" s="22" t="s">
        <v>6</v>
      </c>
      <c r="C11404" s="23" t="s">
        <v>13</v>
      </c>
      <c r="D11404" s="41">
        <v>7500</v>
      </c>
      <c r="E11404" s="23" t="s">
        <v>40</v>
      </c>
    </row>
    <row r="11405" spans="1:5" ht="13.2" x14ac:dyDescent="0.25">
      <c r="A11405" s="23">
        <v>11404</v>
      </c>
      <c r="B11405" s="22" t="s">
        <v>6</v>
      </c>
      <c r="C11405" s="23" t="s">
        <v>14</v>
      </c>
      <c r="D11405" s="41">
        <v>11500</v>
      </c>
      <c r="E11405" s="23" t="s">
        <v>40</v>
      </c>
    </row>
    <row r="11406" spans="1:5" ht="13.2" x14ac:dyDescent="0.25">
      <c r="A11406" s="23">
        <v>11405</v>
      </c>
      <c r="B11406" s="22" t="s">
        <v>6</v>
      </c>
      <c r="C11406" s="23" t="s">
        <v>10</v>
      </c>
      <c r="D11406" s="41">
        <v>5000</v>
      </c>
      <c r="E11406" s="23" t="s">
        <v>39</v>
      </c>
    </row>
    <row r="11407" spans="1:5" ht="13.2" x14ac:dyDescent="0.25">
      <c r="A11407" s="23">
        <v>11406</v>
      </c>
      <c r="B11407" s="22" t="s">
        <v>6</v>
      </c>
      <c r="C11407" s="23" t="s">
        <v>14</v>
      </c>
      <c r="D11407" s="41">
        <v>5500</v>
      </c>
      <c r="E11407" s="23" t="s">
        <v>39</v>
      </c>
    </row>
    <row r="11408" spans="1:5" ht="13.2" x14ac:dyDescent="0.25">
      <c r="A11408" s="23">
        <v>11407</v>
      </c>
      <c r="B11408" s="22" t="s">
        <v>6</v>
      </c>
      <c r="C11408" s="23" t="s">
        <v>14</v>
      </c>
      <c r="D11408" s="41">
        <v>4000</v>
      </c>
      <c r="E11408" s="23" t="s">
        <v>39</v>
      </c>
    </row>
    <row r="11409" spans="1:5" ht="13.2" x14ac:dyDescent="0.25">
      <c r="A11409" s="23">
        <v>11408</v>
      </c>
      <c r="B11409" s="22" t="s">
        <v>6</v>
      </c>
      <c r="C11409" s="23" t="s">
        <v>14</v>
      </c>
      <c r="D11409" s="41">
        <v>7500</v>
      </c>
      <c r="E11409" s="23" t="s">
        <v>39</v>
      </c>
    </row>
    <row r="11410" spans="1:5" ht="13.2" x14ac:dyDescent="0.25">
      <c r="A11410" s="23">
        <v>11409</v>
      </c>
      <c r="B11410" s="22" t="s">
        <v>6</v>
      </c>
      <c r="C11410" s="23" t="s">
        <v>13</v>
      </c>
      <c r="D11410" s="41">
        <v>5000</v>
      </c>
      <c r="E11410" s="23" t="s">
        <v>39</v>
      </c>
    </row>
    <row r="11411" spans="1:5" ht="13.2" x14ac:dyDescent="0.25">
      <c r="A11411" s="23">
        <v>11410</v>
      </c>
      <c r="B11411" s="22" t="s">
        <v>6</v>
      </c>
      <c r="C11411" s="23" t="s">
        <v>10</v>
      </c>
      <c r="D11411" s="41">
        <v>5000</v>
      </c>
      <c r="E11411" s="23" t="s">
        <v>39</v>
      </c>
    </row>
    <row r="11412" spans="1:5" ht="13.2" x14ac:dyDescent="0.25">
      <c r="A11412" s="23">
        <v>11411</v>
      </c>
      <c r="B11412" s="22" t="s">
        <v>6</v>
      </c>
      <c r="C11412" s="23" t="s">
        <v>14</v>
      </c>
      <c r="D11412" s="41">
        <v>1500</v>
      </c>
      <c r="E11412" s="23" t="s">
        <v>39</v>
      </c>
    </row>
    <row r="11413" spans="1:5" ht="13.2" x14ac:dyDescent="0.25">
      <c r="A11413" s="23">
        <v>11412</v>
      </c>
      <c r="B11413" s="22" t="s">
        <v>6</v>
      </c>
      <c r="C11413" s="23" t="s">
        <v>14</v>
      </c>
      <c r="D11413" s="41">
        <v>2750</v>
      </c>
      <c r="E11413" s="23" t="s">
        <v>39</v>
      </c>
    </row>
    <row r="11414" spans="1:5" ht="13.2" x14ac:dyDescent="0.25">
      <c r="A11414" s="23">
        <v>11413</v>
      </c>
      <c r="B11414" s="22" t="s">
        <v>6</v>
      </c>
      <c r="C11414" s="23" t="s">
        <v>10</v>
      </c>
      <c r="D11414" s="41">
        <v>11000</v>
      </c>
      <c r="E11414" s="23" t="s">
        <v>39</v>
      </c>
    </row>
    <row r="11415" spans="1:5" ht="13.2" x14ac:dyDescent="0.25">
      <c r="A11415" s="23">
        <v>11414</v>
      </c>
      <c r="B11415" s="22" t="s">
        <v>6</v>
      </c>
      <c r="C11415" s="23" t="s">
        <v>14</v>
      </c>
      <c r="D11415" s="41">
        <v>2000</v>
      </c>
      <c r="E11415" s="23" t="s">
        <v>39</v>
      </c>
    </row>
    <row r="11416" spans="1:5" ht="13.2" x14ac:dyDescent="0.25">
      <c r="A11416" s="23">
        <v>11415</v>
      </c>
      <c r="B11416" s="22" t="s">
        <v>6</v>
      </c>
      <c r="C11416" s="23" t="s">
        <v>14</v>
      </c>
      <c r="D11416" s="41">
        <v>2750</v>
      </c>
      <c r="E11416" s="23" t="s">
        <v>39</v>
      </c>
    </row>
    <row r="11417" spans="1:5" ht="13.2" x14ac:dyDescent="0.25">
      <c r="A11417" s="23">
        <v>11416</v>
      </c>
      <c r="B11417" s="22" t="s">
        <v>6</v>
      </c>
      <c r="C11417" s="23" t="s">
        <v>14</v>
      </c>
      <c r="D11417" s="41">
        <v>2250</v>
      </c>
      <c r="E11417" s="23" t="s">
        <v>39</v>
      </c>
    </row>
    <row r="11418" spans="1:5" ht="13.2" x14ac:dyDescent="0.25">
      <c r="A11418" s="23">
        <v>11417</v>
      </c>
      <c r="B11418" s="22" t="s">
        <v>6</v>
      </c>
      <c r="C11418" s="23" t="s">
        <v>14</v>
      </c>
      <c r="D11418" s="41">
        <v>10500</v>
      </c>
      <c r="E11418" s="23" t="s">
        <v>39</v>
      </c>
    </row>
    <row r="11419" spans="1:5" ht="13.2" x14ac:dyDescent="0.25">
      <c r="A11419" s="23">
        <v>11418</v>
      </c>
      <c r="B11419" s="22" t="s">
        <v>6</v>
      </c>
      <c r="C11419" s="23" t="s">
        <v>14</v>
      </c>
      <c r="D11419" s="41">
        <v>500</v>
      </c>
      <c r="E11419" s="23" t="s">
        <v>39</v>
      </c>
    </row>
    <row r="11420" spans="1:5" ht="13.2" x14ac:dyDescent="0.25">
      <c r="A11420" s="23">
        <v>11419</v>
      </c>
      <c r="B11420" s="22" t="s">
        <v>6</v>
      </c>
      <c r="C11420" s="23" t="s">
        <v>14</v>
      </c>
      <c r="D11420" s="41">
        <v>750</v>
      </c>
      <c r="E11420" s="23" t="s">
        <v>39</v>
      </c>
    </row>
    <row r="11421" spans="1:5" ht="13.2" x14ac:dyDescent="0.25">
      <c r="A11421" s="23">
        <v>11420</v>
      </c>
      <c r="B11421" s="22" t="s">
        <v>6</v>
      </c>
      <c r="C11421" s="23" t="s">
        <v>14</v>
      </c>
      <c r="D11421" s="41">
        <v>1750</v>
      </c>
      <c r="E11421" s="23" t="s">
        <v>39</v>
      </c>
    </row>
    <row r="11422" spans="1:5" ht="13.2" x14ac:dyDescent="0.25">
      <c r="A11422" s="23">
        <v>11421</v>
      </c>
      <c r="B11422" s="22" t="s">
        <v>6</v>
      </c>
      <c r="C11422" s="23" t="s">
        <v>13</v>
      </c>
      <c r="D11422" s="41">
        <v>11250</v>
      </c>
      <c r="E11422" s="23" t="s">
        <v>39</v>
      </c>
    </row>
    <row r="11423" spans="1:5" ht="13.2" x14ac:dyDescent="0.25">
      <c r="A11423" s="23">
        <v>11422</v>
      </c>
      <c r="B11423" s="22" t="s">
        <v>6</v>
      </c>
      <c r="C11423" s="23" t="s">
        <v>12</v>
      </c>
      <c r="D11423" s="41">
        <v>12500</v>
      </c>
      <c r="E11423" s="23" t="s">
        <v>39</v>
      </c>
    </row>
    <row r="11424" spans="1:5" ht="13.2" x14ac:dyDescent="0.25">
      <c r="A11424" s="23">
        <v>11423</v>
      </c>
      <c r="B11424" s="22" t="s">
        <v>6</v>
      </c>
      <c r="C11424" s="23" t="s">
        <v>11</v>
      </c>
      <c r="D11424" s="41">
        <v>4250</v>
      </c>
      <c r="E11424" s="23" t="s">
        <v>39</v>
      </c>
    </row>
    <row r="11425" spans="1:5" ht="13.2" x14ac:dyDescent="0.25">
      <c r="A11425" s="23">
        <v>11424</v>
      </c>
      <c r="B11425" s="22" t="s">
        <v>6</v>
      </c>
      <c r="C11425" s="23" t="s">
        <v>10</v>
      </c>
      <c r="D11425" s="41">
        <v>5000</v>
      </c>
      <c r="E11425" s="23" t="s">
        <v>40</v>
      </c>
    </row>
    <row r="11426" spans="1:5" ht="13.2" x14ac:dyDescent="0.25">
      <c r="A11426" s="23">
        <v>11425</v>
      </c>
      <c r="B11426" s="22" t="s">
        <v>6</v>
      </c>
      <c r="C11426" s="23" t="s">
        <v>14</v>
      </c>
      <c r="D11426" s="41">
        <v>8500</v>
      </c>
      <c r="E11426" s="23" t="s">
        <v>40</v>
      </c>
    </row>
    <row r="11427" spans="1:5" ht="13.2" x14ac:dyDescent="0.25">
      <c r="A11427" s="23">
        <v>11426</v>
      </c>
      <c r="B11427" s="22" t="s">
        <v>6</v>
      </c>
      <c r="C11427" s="23" t="s">
        <v>14</v>
      </c>
      <c r="D11427" s="41">
        <v>3250</v>
      </c>
      <c r="E11427" s="23" t="s">
        <v>40</v>
      </c>
    </row>
    <row r="11428" spans="1:5" ht="13.2" x14ac:dyDescent="0.25">
      <c r="A11428" s="23">
        <v>11427</v>
      </c>
      <c r="B11428" s="22" t="s">
        <v>6</v>
      </c>
      <c r="C11428" s="23" t="s">
        <v>10</v>
      </c>
      <c r="D11428" s="41">
        <v>5000</v>
      </c>
      <c r="E11428" s="23" t="s">
        <v>39</v>
      </c>
    </row>
    <row r="11429" spans="1:5" ht="13.2" x14ac:dyDescent="0.25">
      <c r="A11429" s="23">
        <v>11428</v>
      </c>
      <c r="B11429" s="22" t="s">
        <v>6</v>
      </c>
      <c r="C11429" s="23" t="s">
        <v>14</v>
      </c>
      <c r="D11429" s="41">
        <v>5500</v>
      </c>
      <c r="E11429" s="23" t="s">
        <v>39</v>
      </c>
    </row>
    <row r="11430" spans="1:5" ht="13.2" x14ac:dyDescent="0.25">
      <c r="A11430" s="23">
        <v>11429</v>
      </c>
      <c r="B11430" s="22" t="s">
        <v>6</v>
      </c>
      <c r="C11430" s="23" t="s">
        <v>14</v>
      </c>
      <c r="D11430" s="41">
        <v>2750</v>
      </c>
      <c r="E11430" s="23" t="s">
        <v>39</v>
      </c>
    </row>
    <row r="11431" spans="1:5" ht="13.2" x14ac:dyDescent="0.25">
      <c r="A11431" s="23">
        <v>11430</v>
      </c>
      <c r="B11431" s="22" t="s">
        <v>6</v>
      </c>
      <c r="C11431" s="23" t="s">
        <v>10</v>
      </c>
      <c r="D11431" s="41">
        <v>7500</v>
      </c>
      <c r="E11431" s="23" t="s">
        <v>39</v>
      </c>
    </row>
    <row r="11432" spans="1:5" ht="13.2" x14ac:dyDescent="0.25">
      <c r="A11432" s="23">
        <v>11431</v>
      </c>
      <c r="B11432" s="22" t="s">
        <v>6</v>
      </c>
      <c r="C11432" s="23" t="s">
        <v>14</v>
      </c>
      <c r="D11432" s="41">
        <v>2750</v>
      </c>
      <c r="E11432" s="23" t="s">
        <v>39</v>
      </c>
    </row>
    <row r="11433" spans="1:5" ht="13.2" x14ac:dyDescent="0.25">
      <c r="A11433" s="23">
        <v>11432</v>
      </c>
      <c r="B11433" s="22" t="s">
        <v>6</v>
      </c>
      <c r="C11433" s="23" t="s">
        <v>14</v>
      </c>
      <c r="D11433" s="41">
        <v>3250</v>
      </c>
      <c r="E11433" s="23" t="s">
        <v>39</v>
      </c>
    </row>
    <row r="11434" spans="1:5" ht="13.2" x14ac:dyDescent="0.25">
      <c r="A11434" s="23">
        <v>11433</v>
      </c>
      <c r="B11434" s="22" t="s">
        <v>6</v>
      </c>
      <c r="C11434" s="23" t="s">
        <v>14</v>
      </c>
      <c r="D11434" s="41">
        <v>7500</v>
      </c>
      <c r="E11434" s="23" t="s">
        <v>40</v>
      </c>
    </row>
    <row r="11435" spans="1:5" ht="13.2" x14ac:dyDescent="0.25">
      <c r="A11435" s="23">
        <v>11434</v>
      </c>
      <c r="B11435" s="22" t="s">
        <v>6</v>
      </c>
      <c r="C11435" s="23" t="s">
        <v>13</v>
      </c>
      <c r="D11435" s="41">
        <v>5000</v>
      </c>
      <c r="E11435" s="23" t="s">
        <v>40</v>
      </c>
    </row>
    <row r="11436" spans="1:5" ht="13.2" x14ac:dyDescent="0.25">
      <c r="A11436" s="23">
        <v>11435</v>
      </c>
      <c r="B11436" s="22" t="s">
        <v>6</v>
      </c>
      <c r="C11436" s="23" t="s">
        <v>14</v>
      </c>
      <c r="D11436" s="41">
        <v>1750</v>
      </c>
      <c r="E11436" s="23" t="s">
        <v>39</v>
      </c>
    </row>
    <row r="11437" spans="1:5" ht="13.2" x14ac:dyDescent="0.25">
      <c r="A11437" s="23">
        <v>11436</v>
      </c>
      <c r="B11437" s="22" t="s">
        <v>6</v>
      </c>
      <c r="C11437" s="23" t="s">
        <v>13</v>
      </c>
      <c r="D11437" s="41">
        <v>7500</v>
      </c>
      <c r="E11437" s="23" t="s">
        <v>39</v>
      </c>
    </row>
    <row r="11438" spans="1:5" ht="13.2" x14ac:dyDescent="0.25">
      <c r="A11438" s="23">
        <v>11437</v>
      </c>
      <c r="B11438" s="22" t="s">
        <v>6</v>
      </c>
      <c r="C11438" s="23" t="s">
        <v>13</v>
      </c>
      <c r="D11438" s="41">
        <v>7500</v>
      </c>
      <c r="E11438" s="23" t="s">
        <v>39</v>
      </c>
    </row>
    <row r="11439" spans="1:5" ht="13.2" x14ac:dyDescent="0.25">
      <c r="A11439" s="23">
        <v>11438</v>
      </c>
      <c r="B11439" s="22" t="s">
        <v>6</v>
      </c>
      <c r="C11439" s="23" t="s">
        <v>12</v>
      </c>
      <c r="D11439" s="41">
        <v>7500</v>
      </c>
      <c r="E11439" s="23" t="s">
        <v>39</v>
      </c>
    </row>
    <row r="11440" spans="1:5" ht="13.2" x14ac:dyDescent="0.25">
      <c r="A11440" s="23">
        <v>11439</v>
      </c>
      <c r="B11440" s="22" t="s">
        <v>6</v>
      </c>
      <c r="C11440" s="23" t="s">
        <v>13</v>
      </c>
      <c r="D11440" s="41">
        <v>7500</v>
      </c>
      <c r="E11440" s="23" t="s">
        <v>39</v>
      </c>
    </row>
    <row r="11441" spans="1:5" ht="13.2" x14ac:dyDescent="0.25">
      <c r="A11441" s="23">
        <v>11440</v>
      </c>
      <c r="B11441" s="22" t="s">
        <v>6</v>
      </c>
      <c r="C11441" s="23" t="s">
        <v>12</v>
      </c>
      <c r="D11441" s="41">
        <v>10000</v>
      </c>
      <c r="E11441" s="23" t="s">
        <v>39</v>
      </c>
    </row>
    <row r="11442" spans="1:5" ht="13.2" x14ac:dyDescent="0.25">
      <c r="A11442" s="23">
        <v>11441</v>
      </c>
      <c r="B11442" s="22" t="s">
        <v>6</v>
      </c>
      <c r="C11442" s="23" t="s">
        <v>10</v>
      </c>
      <c r="D11442" s="41">
        <v>5000</v>
      </c>
      <c r="E11442" s="23" t="s">
        <v>39</v>
      </c>
    </row>
    <row r="11443" spans="1:5" ht="13.2" x14ac:dyDescent="0.25">
      <c r="A11443" s="23">
        <v>11442</v>
      </c>
      <c r="B11443" s="22" t="s">
        <v>6</v>
      </c>
      <c r="C11443" s="23" t="s">
        <v>14</v>
      </c>
      <c r="D11443" s="41">
        <v>3000</v>
      </c>
      <c r="E11443" s="23" t="s">
        <v>39</v>
      </c>
    </row>
    <row r="11444" spans="1:5" ht="13.2" x14ac:dyDescent="0.25">
      <c r="A11444" s="23">
        <v>11443</v>
      </c>
      <c r="B11444" s="22" t="s">
        <v>6</v>
      </c>
      <c r="C11444" s="23" t="s">
        <v>11</v>
      </c>
      <c r="D11444" s="41">
        <v>4500</v>
      </c>
      <c r="E11444" s="23" t="s">
        <v>39</v>
      </c>
    </row>
    <row r="11445" spans="1:5" ht="13.2" x14ac:dyDescent="0.25">
      <c r="A11445" s="23">
        <v>11444</v>
      </c>
      <c r="B11445" s="22" t="s">
        <v>6</v>
      </c>
      <c r="C11445" s="23" t="s">
        <v>10</v>
      </c>
      <c r="D11445" s="41">
        <v>11000</v>
      </c>
      <c r="E11445" s="23" t="s">
        <v>39</v>
      </c>
    </row>
    <row r="11446" spans="1:5" ht="13.2" x14ac:dyDescent="0.25">
      <c r="A11446" s="23">
        <v>11445</v>
      </c>
      <c r="B11446" s="22" t="s">
        <v>6</v>
      </c>
      <c r="C11446" s="23" t="s">
        <v>14</v>
      </c>
      <c r="D11446" s="41">
        <v>7500</v>
      </c>
      <c r="E11446" s="23" t="s">
        <v>39</v>
      </c>
    </row>
    <row r="11447" spans="1:5" ht="13.2" x14ac:dyDescent="0.25">
      <c r="A11447" s="23">
        <v>11446</v>
      </c>
      <c r="B11447" s="22" t="s">
        <v>6</v>
      </c>
      <c r="C11447" s="23" t="s">
        <v>14</v>
      </c>
      <c r="D11447" s="41">
        <v>750</v>
      </c>
      <c r="E11447" s="23" t="s">
        <v>39</v>
      </c>
    </row>
    <row r="11448" spans="1:5" ht="13.2" x14ac:dyDescent="0.25">
      <c r="A11448" s="23">
        <v>11447</v>
      </c>
      <c r="B11448" s="22" t="s">
        <v>6</v>
      </c>
      <c r="C11448" s="23" t="s">
        <v>14</v>
      </c>
      <c r="D11448" s="41">
        <v>5500</v>
      </c>
      <c r="E11448" s="23" t="s">
        <v>39</v>
      </c>
    </row>
    <row r="11449" spans="1:5" ht="13.2" x14ac:dyDescent="0.25">
      <c r="A11449" s="23">
        <v>11448</v>
      </c>
      <c r="B11449" s="22" t="s">
        <v>6</v>
      </c>
      <c r="C11449" s="23" t="s">
        <v>14</v>
      </c>
      <c r="D11449" s="41">
        <v>4000</v>
      </c>
      <c r="E11449" s="23" t="s">
        <v>39</v>
      </c>
    </row>
    <row r="11450" spans="1:5" ht="13.2" x14ac:dyDescent="0.25">
      <c r="A11450" s="23">
        <v>11449</v>
      </c>
      <c r="B11450" s="22" t="s">
        <v>6</v>
      </c>
      <c r="C11450" s="23" t="s">
        <v>14</v>
      </c>
      <c r="D11450" s="41">
        <v>1750</v>
      </c>
      <c r="E11450" s="23" t="s">
        <v>39</v>
      </c>
    </row>
    <row r="11451" spans="1:5" ht="13.2" x14ac:dyDescent="0.25">
      <c r="A11451" s="23">
        <v>11450</v>
      </c>
      <c r="B11451" s="22" t="s">
        <v>6</v>
      </c>
      <c r="C11451" s="23" t="s">
        <v>12</v>
      </c>
      <c r="D11451" s="41">
        <v>7500</v>
      </c>
      <c r="E11451" s="23" t="s">
        <v>39</v>
      </c>
    </row>
    <row r="11452" spans="1:5" ht="13.2" x14ac:dyDescent="0.25">
      <c r="A11452" s="23">
        <v>11451</v>
      </c>
      <c r="B11452" s="22" t="s">
        <v>6</v>
      </c>
      <c r="C11452" s="23" t="s">
        <v>13</v>
      </c>
      <c r="D11452" s="41">
        <v>15000</v>
      </c>
      <c r="E11452" s="23" t="s">
        <v>39</v>
      </c>
    </row>
    <row r="11453" spans="1:5" ht="13.2" x14ac:dyDescent="0.25">
      <c r="A11453" s="23">
        <v>11452</v>
      </c>
      <c r="B11453" s="22" t="s">
        <v>6</v>
      </c>
      <c r="C11453" s="23" t="s">
        <v>12</v>
      </c>
      <c r="D11453" s="41">
        <v>12500</v>
      </c>
      <c r="E11453" s="23" t="s">
        <v>39</v>
      </c>
    </row>
    <row r="11454" spans="1:5" ht="13.2" x14ac:dyDescent="0.25">
      <c r="A11454" s="23">
        <v>11453</v>
      </c>
      <c r="B11454" s="22" t="s">
        <v>6</v>
      </c>
      <c r="C11454" s="23" t="s">
        <v>11</v>
      </c>
      <c r="D11454" s="41">
        <v>7500</v>
      </c>
      <c r="E11454" s="23" t="s">
        <v>39</v>
      </c>
    </row>
    <row r="11455" spans="1:5" ht="13.2" x14ac:dyDescent="0.25">
      <c r="A11455" s="23">
        <v>11454</v>
      </c>
      <c r="B11455" s="22" t="s">
        <v>6</v>
      </c>
      <c r="C11455" s="23" t="s">
        <v>11</v>
      </c>
      <c r="D11455" s="41">
        <v>38500</v>
      </c>
      <c r="E11455" s="23" t="s">
        <v>39</v>
      </c>
    </row>
    <row r="11456" spans="1:5" ht="13.2" x14ac:dyDescent="0.25">
      <c r="A11456" s="23">
        <v>11455</v>
      </c>
      <c r="B11456" s="22" t="s">
        <v>6</v>
      </c>
      <c r="C11456" s="23" t="s">
        <v>11</v>
      </c>
      <c r="D11456" s="41">
        <v>18000</v>
      </c>
      <c r="E11456" s="23" t="s">
        <v>39</v>
      </c>
    </row>
    <row r="11457" spans="1:5" ht="13.2" x14ac:dyDescent="0.25">
      <c r="A11457" s="23">
        <v>11456</v>
      </c>
      <c r="B11457" s="22" t="s">
        <v>6</v>
      </c>
      <c r="C11457" s="23" t="s">
        <v>10</v>
      </c>
      <c r="D11457" s="41">
        <v>7500</v>
      </c>
      <c r="E11457" s="23" t="s">
        <v>39</v>
      </c>
    </row>
    <row r="11458" spans="1:5" ht="13.2" x14ac:dyDescent="0.25">
      <c r="A11458" s="23">
        <v>11457</v>
      </c>
      <c r="B11458" s="22" t="s">
        <v>6</v>
      </c>
      <c r="C11458" s="23" t="s">
        <v>14</v>
      </c>
      <c r="D11458" s="41">
        <v>11000</v>
      </c>
      <c r="E11458" s="23" t="s">
        <v>39</v>
      </c>
    </row>
    <row r="11459" spans="1:5" ht="13.2" x14ac:dyDescent="0.25">
      <c r="A11459" s="23">
        <v>11458</v>
      </c>
      <c r="B11459" s="22" t="s">
        <v>6</v>
      </c>
      <c r="C11459" s="23" t="s">
        <v>13</v>
      </c>
      <c r="D11459" s="41">
        <v>11250</v>
      </c>
      <c r="E11459" s="23" t="s">
        <v>39</v>
      </c>
    </row>
    <row r="11460" spans="1:5" ht="13.2" x14ac:dyDescent="0.25">
      <c r="A11460" s="23">
        <v>11459</v>
      </c>
      <c r="B11460" s="22" t="s">
        <v>6</v>
      </c>
      <c r="C11460" s="23" t="s">
        <v>12</v>
      </c>
      <c r="D11460" s="41">
        <v>12500</v>
      </c>
      <c r="E11460" s="23" t="s">
        <v>39</v>
      </c>
    </row>
    <row r="11461" spans="1:5" ht="13.2" x14ac:dyDescent="0.25">
      <c r="A11461" s="23">
        <v>11460</v>
      </c>
      <c r="B11461" s="22" t="s">
        <v>6</v>
      </c>
      <c r="C11461" s="23" t="s">
        <v>10</v>
      </c>
      <c r="D11461" s="41">
        <v>5000</v>
      </c>
      <c r="E11461" s="23" t="s">
        <v>39</v>
      </c>
    </row>
    <row r="11462" spans="1:5" ht="13.2" x14ac:dyDescent="0.25">
      <c r="A11462" s="23">
        <v>11461</v>
      </c>
      <c r="B11462" s="22" t="s">
        <v>6</v>
      </c>
      <c r="C11462" s="23" t="s">
        <v>14</v>
      </c>
      <c r="D11462" s="41">
        <v>7250</v>
      </c>
      <c r="E11462" s="23" t="s">
        <v>39</v>
      </c>
    </row>
    <row r="11463" spans="1:5" ht="13.2" x14ac:dyDescent="0.25">
      <c r="A11463" s="23">
        <v>11462</v>
      </c>
      <c r="B11463" s="22" t="s">
        <v>6</v>
      </c>
      <c r="C11463" s="23" t="s">
        <v>14</v>
      </c>
      <c r="D11463" s="41">
        <v>3250</v>
      </c>
      <c r="E11463" s="23" t="s">
        <v>39</v>
      </c>
    </row>
    <row r="11464" spans="1:5" ht="13.2" x14ac:dyDescent="0.25">
      <c r="A11464" s="23">
        <v>11463</v>
      </c>
      <c r="B11464" s="22" t="s">
        <v>6</v>
      </c>
      <c r="C11464" s="23" t="s">
        <v>13</v>
      </c>
      <c r="D11464" s="41">
        <v>7500</v>
      </c>
      <c r="E11464" s="23" t="s">
        <v>39</v>
      </c>
    </row>
    <row r="11465" spans="1:5" ht="13.2" x14ac:dyDescent="0.25">
      <c r="A11465" s="23">
        <v>11464</v>
      </c>
      <c r="B11465" s="22" t="s">
        <v>6</v>
      </c>
      <c r="C11465" s="23" t="s">
        <v>12</v>
      </c>
      <c r="D11465" s="41">
        <v>10000</v>
      </c>
      <c r="E11465" s="23" t="s">
        <v>39</v>
      </c>
    </row>
    <row r="11466" spans="1:5" ht="13.2" x14ac:dyDescent="0.25">
      <c r="A11466" s="23">
        <v>11465</v>
      </c>
      <c r="B11466" s="22" t="s">
        <v>6</v>
      </c>
      <c r="C11466" s="23" t="s">
        <v>10</v>
      </c>
      <c r="D11466" s="41">
        <v>5000</v>
      </c>
      <c r="E11466" s="23" t="s">
        <v>40</v>
      </c>
    </row>
    <row r="11467" spans="1:5" ht="13.2" x14ac:dyDescent="0.25">
      <c r="A11467" s="23">
        <v>11466</v>
      </c>
      <c r="B11467" s="22" t="s">
        <v>6</v>
      </c>
      <c r="C11467" s="23" t="s">
        <v>14</v>
      </c>
      <c r="D11467" s="41">
        <v>5750</v>
      </c>
      <c r="E11467" s="23" t="s">
        <v>40</v>
      </c>
    </row>
    <row r="11468" spans="1:5" ht="13.2" x14ac:dyDescent="0.25">
      <c r="A11468" s="23">
        <v>11467</v>
      </c>
      <c r="B11468" s="22" t="s">
        <v>6</v>
      </c>
      <c r="C11468" s="23" t="s">
        <v>10</v>
      </c>
      <c r="D11468" s="41">
        <v>5000</v>
      </c>
      <c r="E11468" s="23" t="s">
        <v>39</v>
      </c>
    </row>
    <row r="11469" spans="1:5" ht="13.2" x14ac:dyDescent="0.25">
      <c r="A11469" s="23">
        <v>11468</v>
      </c>
      <c r="B11469" s="22" t="s">
        <v>6</v>
      </c>
      <c r="C11469" s="23" t="s">
        <v>14</v>
      </c>
      <c r="D11469" s="41">
        <v>5000</v>
      </c>
      <c r="E11469" s="23" t="s">
        <v>39</v>
      </c>
    </row>
    <row r="11470" spans="1:5" ht="13.2" x14ac:dyDescent="0.25">
      <c r="A11470" s="23">
        <v>11469</v>
      </c>
      <c r="B11470" s="22" t="s">
        <v>6</v>
      </c>
      <c r="C11470" s="23" t="s">
        <v>13</v>
      </c>
      <c r="D11470" s="41">
        <v>11250</v>
      </c>
      <c r="E11470" s="23" t="s">
        <v>39</v>
      </c>
    </row>
    <row r="11471" spans="1:5" ht="13.2" x14ac:dyDescent="0.25">
      <c r="A11471" s="23">
        <v>11470</v>
      </c>
      <c r="B11471" s="22" t="s">
        <v>6</v>
      </c>
      <c r="C11471" s="23" t="s">
        <v>12</v>
      </c>
      <c r="D11471" s="41">
        <v>12500</v>
      </c>
      <c r="E11471" s="23" t="s">
        <v>39</v>
      </c>
    </row>
    <row r="11472" spans="1:5" ht="13.2" x14ac:dyDescent="0.25">
      <c r="A11472" s="23">
        <v>11471</v>
      </c>
      <c r="B11472" s="22" t="s">
        <v>6</v>
      </c>
      <c r="C11472" s="23" t="s">
        <v>11</v>
      </c>
      <c r="D11472" s="41">
        <v>3750</v>
      </c>
      <c r="E11472" s="23" t="s">
        <v>39</v>
      </c>
    </row>
    <row r="11473" spans="1:5" ht="13.2" x14ac:dyDescent="0.25">
      <c r="A11473" s="23">
        <v>11472</v>
      </c>
      <c r="B11473" s="22" t="s">
        <v>6</v>
      </c>
      <c r="C11473" s="23" t="s">
        <v>10</v>
      </c>
      <c r="D11473" s="41">
        <v>5000</v>
      </c>
      <c r="E11473" s="23" t="s">
        <v>39</v>
      </c>
    </row>
    <row r="11474" spans="1:5" ht="13.2" x14ac:dyDescent="0.25">
      <c r="A11474" s="23">
        <v>11473</v>
      </c>
      <c r="B11474" s="22" t="s">
        <v>6</v>
      </c>
      <c r="C11474" s="23" t="s">
        <v>13</v>
      </c>
      <c r="D11474" s="41">
        <v>7500</v>
      </c>
      <c r="E11474" s="23" t="s">
        <v>39</v>
      </c>
    </row>
    <row r="11475" spans="1:5" ht="13.2" x14ac:dyDescent="0.25">
      <c r="A11475" s="23">
        <v>11474</v>
      </c>
      <c r="B11475" s="22" t="s">
        <v>6</v>
      </c>
      <c r="C11475" s="23" t="s">
        <v>12</v>
      </c>
      <c r="D11475" s="41">
        <v>12500</v>
      </c>
      <c r="E11475" s="23" t="s">
        <v>39</v>
      </c>
    </row>
    <row r="11476" spans="1:5" ht="13.2" x14ac:dyDescent="0.25">
      <c r="A11476" s="23">
        <v>11475</v>
      </c>
      <c r="B11476" s="22" t="s">
        <v>6</v>
      </c>
      <c r="C11476" s="23" t="s">
        <v>10</v>
      </c>
      <c r="D11476" s="41">
        <v>5000</v>
      </c>
      <c r="E11476" s="23" t="s">
        <v>39</v>
      </c>
    </row>
    <row r="11477" spans="1:5" ht="13.2" x14ac:dyDescent="0.25">
      <c r="A11477" s="23">
        <v>11476</v>
      </c>
      <c r="B11477" s="22" t="s">
        <v>6</v>
      </c>
      <c r="C11477" s="23" t="s">
        <v>12</v>
      </c>
      <c r="D11477" s="41">
        <v>7500</v>
      </c>
      <c r="E11477" s="23" t="s">
        <v>39</v>
      </c>
    </row>
    <row r="11478" spans="1:5" ht="13.2" x14ac:dyDescent="0.25">
      <c r="A11478" s="23">
        <v>11477</v>
      </c>
      <c r="B11478" s="22" t="s">
        <v>6</v>
      </c>
      <c r="C11478" s="23" t="s">
        <v>13</v>
      </c>
      <c r="D11478" s="41">
        <v>11250</v>
      </c>
      <c r="E11478" s="23" t="s">
        <v>39</v>
      </c>
    </row>
    <row r="11479" spans="1:5" ht="13.2" x14ac:dyDescent="0.25">
      <c r="A11479" s="23">
        <v>11478</v>
      </c>
      <c r="B11479" s="22" t="s">
        <v>6</v>
      </c>
      <c r="C11479" s="23" t="s">
        <v>12</v>
      </c>
      <c r="D11479" s="41">
        <v>12500</v>
      </c>
      <c r="E11479" s="23" t="s">
        <v>39</v>
      </c>
    </row>
    <row r="11480" spans="1:5" ht="13.2" x14ac:dyDescent="0.25">
      <c r="A11480" s="23">
        <v>11479</v>
      </c>
      <c r="B11480" s="22" t="s">
        <v>6</v>
      </c>
      <c r="C11480" s="23" t="s">
        <v>10</v>
      </c>
      <c r="D11480" s="41">
        <v>10000</v>
      </c>
      <c r="E11480" s="23" t="s">
        <v>39</v>
      </c>
    </row>
    <row r="11481" spans="1:5" ht="13.2" x14ac:dyDescent="0.25">
      <c r="A11481" s="23">
        <v>11480</v>
      </c>
      <c r="B11481" s="22" t="s">
        <v>6</v>
      </c>
      <c r="C11481" s="23" t="s">
        <v>11</v>
      </c>
      <c r="D11481" s="41">
        <v>3250</v>
      </c>
      <c r="E11481" s="23" t="s">
        <v>39</v>
      </c>
    </row>
    <row r="11482" spans="1:5" ht="13.2" x14ac:dyDescent="0.25">
      <c r="A11482" s="23">
        <v>11481</v>
      </c>
      <c r="B11482" s="22" t="s">
        <v>6</v>
      </c>
      <c r="C11482" s="23" t="s">
        <v>13</v>
      </c>
      <c r="D11482" s="41">
        <v>7500</v>
      </c>
      <c r="E11482" s="23" t="s">
        <v>39</v>
      </c>
    </row>
    <row r="11483" spans="1:5" ht="13.2" x14ac:dyDescent="0.25">
      <c r="A11483" s="23">
        <v>11482</v>
      </c>
      <c r="B11483" s="22" t="s">
        <v>6</v>
      </c>
      <c r="C11483" s="23" t="s">
        <v>12</v>
      </c>
      <c r="D11483" s="41">
        <v>10000</v>
      </c>
      <c r="E11483" s="23" t="s">
        <v>39</v>
      </c>
    </row>
    <row r="11484" spans="1:5" ht="13.2" x14ac:dyDescent="0.25">
      <c r="A11484" s="23">
        <v>11483</v>
      </c>
      <c r="B11484" s="22" t="s">
        <v>6</v>
      </c>
      <c r="C11484" s="23" t="s">
        <v>11</v>
      </c>
      <c r="D11484" s="41">
        <v>49500</v>
      </c>
      <c r="E11484" s="23" t="s">
        <v>39</v>
      </c>
    </row>
    <row r="11485" spans="1:5" ht="13.2" x14ac:dyDescent="0.25">
      <c r="A11485" s="23">
        <v>11484</v>
      </c>
      <c r="B11485" s="22" t="s">
        <v>6</v>
      </c>
      <c r="C11485" s="23" t="s">
        <v>13</v>
      </c>
      <c r="D11485" s="41">
        <v>3750</v>
      </c>
      <c r="E11485" s="23" t="s">
        <v>39</v>
      </c>
    </row>
    <row r="11486" spans="1:5" ht="13.2" x14ac:dyDescent="0.25">
      <c r="A11486" s="23">
        <v>11485</v>
      </c>
      <c r="B11486" s="22" t="s">
        <v>6</v>
      </c>
      <c r="C11486" s="23" t="s">
        <v>13</v>
      </c>
      <c r="D11486" s="41">
        <v>3750</v>
      </c>
      <c r="E11486" s="23" t="s">
        <v>40</v>
      </c>
    </row>
    <row r="11487" spans="1:5" ht="13.2" x14ac:dyDescent="0.25">
      <c r="A11487" s="23">
        <v>11486</v>
      </c>
      <c r="B11487" s="22" t="s">
        <v>6</v>
      </c>
      <c r="C11487" s="23" t="s">
        <v>10</v>
      </c>
      <c r="D11487" s="41">
        <v>5000</v>
      </c>
      <c r="E11487" s="23" t="s">
        <v>40</v>
      </c>
    </row>
    <row r="11488" spans="1:5" ht="13.2" x14ac:dyDescent="0.25">
      <c r="A11488" s="23">
        <v>11487</v>
      </c>
      <c r="B11488" s="22" t="s">
        <v>6</v>
      </c>
      <c r="C11488" s="23" t="s">
        <v>14</v>
      </c>
      <c r="D11488" s="41">
        <v>2500</v>
      </c>
      <c r="E11488" s="23" t="s">
        <v>40</v>
      </c>
    </row>
    <row r="11489" spans="1:5" ht="13.2" x14ac:dyDescent="0.25">
      <c r="A11489" s="23">
        <v>11488</v>
      </c>
      <c r="B11489" s="22" t="s">
        <v>6</v>
      </c>
      <c r="C11489" s="23" t="s">
        <v>10</v>
      </c>
      <c r="D11489" s="41">
        <v>5000</v>
      </c>
      <c r="E11489" s="23" t="s">
        <v>39</v>
      </c>
    </row>
    <row r="11490" spans="1:5" ht="13.2" x14ac:dyDescent="0.25">
      <c r="A11490" s="23">
        <v>11489</v>
      </c>
      <c r="B11490" s="22" t="s">
        <v>6</v>
      </c>
      <c r="C11490" s="23" t="s">
        <v>14</v>
      </c>
      <c r="D11490" s="41">
        <v>3250</v>
      </c>
      <c r="E11490" s="23" t="s">
        <v>39</v>
      </c>
    </row>
    <row r="11491" spans="1:5" ht="13.2" x14ac:dyDescent="0.25">
      <c r="A11491" s="23">
        <v>11490</v>
      </c>
      <c r="B11491" s="22" t="s">
        <v>6</v>
      </c>
      <c r="C11491" s="23" t="s">
        <v>10</v>
      </c>
      <c r="D11491" s="41">
        <v>5000</v>
      </c>
      <c r="E11491" s="23" t="s">
        <v>40</v>
      </c>
    </row>
    <row r="11492" spans="1:5" ht="13.2" x14ac:dyDescent="0.25">
      <c r="A11492" s="23">
        <v>11491</v>
      </c>
      <c r="B11492" s="22" t="s">
        <v>6</v>
      </c>
      <c r="C11492" s="23" t="s">
        <v>13</v>
      </c>
      <c r="D11492" s="41">
        <v>7500</v>
      </c>
      <c r="E11492" s="23" t="s">
        <v>40</v>
      </c>
    </row>
    <row r="11493" spans="1:5" ht="13.2" x14ac:dyDescent="0.25">
      <c r="A11493" s="23">
        <v>11492</v>
      </c>
      <c r="B11493" s="22" t="s">
        <v>6</v>
      </c>
      <c r="C11493" s="23" t="s">
        <v>10</v>
      </c>
      <c r="D11493" s="41">
        <v>7500</v>
      </c>
      <c r="E11493" s="23" t="s">
        <v>39</v>
      </c>
    </row>
    <row r="11494" spans="1:5" ht="13.2" x14ac:dyDescent="0.25">
      <c r="A11494" s="23">
        <v>11493</v>
      </c>
      <c r="B11494" s="22" t="s">
        <v>6</v>
      </c>
      <c r="C11494" s="23" t="s">
        <v>14</v>
      </c>
      <c r="D11494" s="41">
        <v>2500</v>
      </c>
      <c r="E11494" s="23" t="s">
        <v>39</v>
      </c>
    </row>
    <row r="11495" spans="1:5" ht="13.2" x14ac:dyDescent="0.25">
      <c r="A11495" s="23">
        <v>11494</v>
      </c>
      <c r="B11495" s="22" t="s">
        <v>6</v>
      </c>
      <c r="C11495" s="23" t="s">
        <v>14</v>
      </c>
      <c r="D11495" s="41">
        <v>4250</v>
      </c>
      <c r="E11495" s="23" t="s">
        <v>39</v>
      </c>
    </row>
    <row r="11496" spans="1:5" ht="13.2" x14ac:dyDescent="0.25">
      <c r="A11496" s="23">
        <v>11495</v>
      </c>
      <c r="B11496" s="22" t="s">
        <v>6</v>
      </c>
      <c r="C11496" s="23" t="s">
        <v>14</v>
      </c>
      <c r="D11496" s="41">
        <v>500</v>
      </c>
      <c r="E11496" s="23" t="s">
        <v>39</v>
      </c>
    </row>
    <row r="11497" spans="1:5" ht="13.2" x14ac:dyDescent="0.25">
      <c r="A11497" s="23">
        <v>11496</v>
      </c>
      <c r="B11497" s="22" t="s">
        <v>6</v>
      </c>
      <c r="C11497" s="23" t="s">
        <v>14</v>
      </c>
      <c r="D11497" s="41">
        <v>750</v>
      </c>
      <c r="E11497" s="23" t="s">
        <v>39</v>
      </c>
    </row>
    <row r="11498" spans="1:5" ht="13.2" x14ac:dyDescent="0.25">
      <c r="A11498" s="23">
        <v>11497</v>
      </c>
      <c r="B11498" s="22" t="s">
        <v>6</v>
      </c>
      <c r="C11498" s="23" t="s">
        <v>13</v>
      </c>
      <c r="D11498" s="41">
        <v>7500</v>
      </c>
      <c r="E11498" s="23" t="s">
        <v>39</v>
      </c>
    </row>
    <row r="11499" spans="1:5" ht="13.2" x14ac:dyDescent="0.25">
      <c r="A11499" s="23">
        <v>11498</v>
      </c>
      <c r="B11499" s="22" t="s">
        <v>6</v>
      </c>
      <c r="C11499" s="23" t="s">
        <v>12</v>
      </c>
      <c r="D11499" s="41">
        <v>10000</v>
      </c>
      <c r="E11499" s="23" t="s">
        <v>39</v>
      </c>
    </row>
    <row r="11500" spans="1:5" ht="13.2" x14ac:dyDescent="0.25">
      <c r="A11500" s="23">
        <v>11499</v>
      </c>
      <c r="B11500" s="22" t="s">
        <v>6</v>
      </c>
      <c r="C11500" s="23" t="s">
        <v>13</v>
      </c>
      <c r="D11500" s="41">
        <v>11250</v>
      </c>
      <c r="E11500" s="23" t="s">
        <v>40</v>
      </c>
    </row>
    <row r="11501" spans="1:5" ht="13.2" x14ac:dyDescent="0.25">
      <c r="A11501" s="23">
        <v>11500</v>
      </c>
      <c r="B11501" s="22" t="s">
        <v>6</v>
      </c>
      <c r="C11501" s="23" t="s">
        <v>10</v>
      </c>
      <c r="D11501" s="41">
        <v>17500</v>
      </c>
      <c r="E11501" s="23" t="s">
        <v>39</v>
      </c>
    </row>
    <row r="11502" spans="1:5" ht="13.2" x14ac:dyDescent="0.25">
      <c r="A11502" s="23">
        <v>11501</v>
      </c>
      <c r="B11502" s="22" t="s">
        <v>6</v>
      </c>
      <c r="C11502" s="23" t="s">
        <v>14</v>
      </c>
      <c r="D11502" s="41">
        <v>35250</v>
      </c>
      <c r="E11502" s="23" t="s">
        <v>39</v>
      </c>
    </row>
    <row r="11503" spans="1:5" ht="13.2" x14ac:dyDescent="0.25">
      <c r="A11503" s="23">
        <v>11502</v>
      </c>
      <c r="B11503" s="22" t="s">
        <v>6</v>
      </c>
      <c r="C11503" s="23" t="s">
        <v>14</v>
      </c>
      <c r="D11503" s="41">
        <v>2000</v>
      </c>
      <c r="E11503" s="23" t="s">
        <v>39</v>
      </c>
    </row>
    <row r="11504" spans="1:5" ht="13.2" x14ac:dyDescent="0.25">
      <c r="A11504" s="23">
        <v>11503</v>
      </c>
      <c r="B11504" s="22" t="s">
        <v>6</v>
      </c>
      <c r="C11504" s="23" t="s">
        <v>14</v>
      </c>
      <c r="D11504" s="41">
        <v>750</v>
      </c>
      <c r="E11504" s="23" t="s">
        <v>39</v>
      </c>
    </row>
    <row r="11505" spans="1:5" ht="13.2" x14ac:dyDescent="0.25">
      <c r="A11505" s="23">
        <v>11504</v>
      </c>
      <c r="B11505" s="22" t="s">
        <v>6</v>
      </c>
      <c r="C11505" s="23" t="s">
        <v>14</v>
      </c>
      <c r="D11505" s="41">
        <v>1750</v>
      </c>
      <c r="E11505" s="23" t="s">
        <v>39</v>
      </c>
    </row>
    <row r="11506" spans="1:5" ht="13.2" x14ac:dyDescent="0.25">
      <c r="A11506" s="23">
        <v>11505</v>
      </c>
      <c r="B11506" s="22" t="s">
        <v>6</v>
      </c>
      <c r="C11506" s="23" t="s">
        <v>14</v>
      </c>
      <c r="D11506" s="41">
        <v>1500</v>
      </c>
      <c r="E11506" s="23" t="s">
        <v>39</v>
      </c>
    </row>
    <row r="11507" spans="1:5" ht="13.2" x14ac:dyDescent="0.25">
      <c r="A11507" s="23">
        <v>11506</v>
      </c>
      <c r="B11507" s="22" t="s">
        <v>6</v>
      </c>
      <c r="C11507" s="23" t="s">
        <v>11</v>
      </c>
      <c r="D11507" s="41">
        <v>4500</v>
      </c>
      <c r="E11507" s="23" t="s">
        <v>39</v>
      </c>
    </row>
    <row r="11508" spans="1:5" ht="13.2" x14ac:dyDescent="0.25">
      <c r="A11508" s="23">
        <v>11507</v>
      </c>
      <c r="B11508" s="22" t="s">
        <v>6</v>
      </c>
      <c r="C11508" s="23" t="s">
        <v>13</v>
      </c>
      <c r="D11508" s="41">
        <v>3750</v>
      </c>
      <c r="E11508" s="23" t="s">
        <v>40</v>
      </c>
    </row>
    <row r="11509" spans="1:5" ht="13.2" x14ac:dyDescent="0.25">
      <c r="A11509" s="23">
        <v>11508</v>
      </c>
      <c r="B11509" s="22" t="s">
        <v>6</v>
      </c>
      <c r="C11509" s="23" t="s">
        <v>10</v>
      </c>
      <c r="D11509" s="41">
        <v>11000</v>
      </c>
      <c r="E11509" s="23" t="s">
        <v>39</v>
      </c>
    </row>
    <row r="11510" spans="1:5" ht="13.2" x14ac:dyDescent="0.25">
      <c r="A11510" s="23">
        <v>11509</v>
      </c>
      <c r="B11510" s="22" t="s">
        <v>6</v>
      </c>
      <c r="C11510" s="23" t="s">
        <v>14</v>
      </c>
      <c r="D11510" s="41">
        <v>7250</v>
      </c>
      <c r="E11510" s="23" t="s">
        <v>39</v>
      </c>
    </row>
    <row r="11511" spans="1:5" ht="13.2" x14ac:dyDescent="0.25">
      <c r="A11511" s="23">
        <v>11510</v>
      </c>
      <c r="B11511" s="22" t="s">
        <v>6</v>
      </c>
      <c r="C11511" s="23" t="s">
        <v>14</v>
      </c>
      <c r="D11511" s="41">
        <v>5500</v>
      </c>
      <c r="E11511" s="23" t="s">
        <v>39</v>
      </c>
    </row>
    <row r="11512" spans="1:5" ht="13.2" x14ac:dyDescent="0.25">
      <c r="A11512" s="23">
        <v>11511</v>
      </c>
      <c r="B11512" s="22" t="s">
        <v>6</v>
      </c>
      <c r="C11512" s="23" t="s">
        <v>14</v>
      </c>
      <c r="D11512" s="41">
        <v>750</v>
      </c>
      <c r="E11512" s="23" t="s">
        <v>39</v>
      </c>
    </row>
    <row r="11513" spans="1:5" ht="13.2" x14ac:dyDescent="0.25">
      <c r="A11513" s="23">
        <v>11512</v>
      </c>
      <c r="B11513" s="22" t="s">
        <v>6</v>
      </c>
      <c r="C11513" s="23" t="s">
        <v>13</v>
      </c>
      <c r="D11513" s="41">
        <v>7500</v>
      </c>
      <c r="E11513" s="23" t="s">
        <v>39</v>
      </c>
    </row>
    <row r="11514" spans="1:5" ht="13.2" x14ac:dyDescent="0.25">
      <c r="A11514" s="23">
        <v>11513</v>
      </c>
      <c r="B11514" s="22" t="s">
        <v>6</v>
      </c>
      <c r="C11514" s="23" t="s">
        <v>12</v>
      </c>
      <c r="D11514" s="41">
        <v>12500</v>
      </c>
      <c r="E11514" s="23" t="s">
        <v>39</v>
      </c>
    </row>
    <row r="11515" spans="1:5" ht="13.2" x14ac:dyDescent="0.25">
      <c r="A11515" s="23">
        <v>11514</v>
      </c>
      <c r="B11515" s="22" t="s">
        <v>6</v>
      </c>
      <c r="C11515" s="23" t="s">
        <v>10</v>
      </c>
      <c r="D11515" s="41">
        <v>5000</v>
      </c>
      <c r="E11515" s="23" t="s">
        <v>39</v>
      </c>
    </row>
    <row r="11516" spans="1:5" ht="13.2" x14ac:dyDescent="0.25">
      <c r="A11516" s="23">
        <v>11515</v>
      </c>
      <c r="B11516" s="22" t="s">
        <v>6</v>
      </c>
      <c r="C11516" s="23" t="s">
        <v>14</v>
      </c>
      <c r="D11516" s="41">
        <v>2500</v>
      </c>
      <c r="E11516" s="23" t="s">
        <v>39</v>
      </c>
    </row>
    <row r="11517" spans="1:5" ht="13.2" x14ac:dyDescent="0.25">
      <c r="A11517" s="23">
        <v>11516</v>
      </c>
      <c r="B11517" s="22" t="s">
        <v>6</v>
      </c>
      <c r="C11517" s="23" t="s">
        <v>14</v>
      </c>
      <c r="D11517" s="41">
        <v>11250</v>
      </c>
      <c r="E11517" s="23" t="s">
        <v>39</v>
      </c>
    </row>
    <row r="11518" spans="1:5" ht="13.2" x14ac:dyDescent="0.25">
      <c r="A11518" s="23">
        <v>11517</v>
      </c>
      <c r="B11518" s="22" t="s">
        <v>6</v>
      </c>
      <c r="C11518" s="23" t="s">
        <v>13</v>
      </c>
      <c r="D11518" s="41">
        <v>3750</v>
      </c>
      <c r="E11518" s="23" t="s">
        <v>40</v>
      </c>
    </row>
    <row r="11519" spans="1:5" ht="13.2" x14ac:dyDescent="0.25">
      <c r="A11519" s="23">
        <v>11518</v>
      </c>
      <c r="B11519" s="22" t="s">
        <v>6</v>
      </c>
      <c r="C11519" s="23" t="s">
        <v>13</v>
      </c>
      <c r="D11519" s="41">
        <v>3750</v>
      </c>
      <c r="E11519" s="23" t="s">
        <v>39</v>
      </c>
    </row>
    <row r="11520" spans="1:5" ht="13.2" x14ac:dyDescent="0.25">
      <c r="A11520" s="23">
        <v>11519</v>
      </c>
      <c r="B11520" s="22" t="s">
        <v>6</v>
      </c>
      <c r="C11520" s="23" t="s">
        <v>13</v>
      </c>
      <c r="D11520" s="41">
        <v>3750</v>
      </c>
      <c r="E11520" s="23" t="s">
        <v>39</v>
      </c>
    </row>
    <row r="11521" spans="1:5" ht="13.2" x14ac:dyDescent="0.25">
      <c r="A11521" s="23">
        <v>11520</v>
      </c>
      <c r="B11521" s="22" t="s">
        <v>6</v>
      </c>
      <c r="C11521" s="23" t="s">
        <v>13</v>
      </c>
      <c r="D11521" s="41">
        <v>3750</v>
      </c>
      <c r="E11521" s="23" t="s">
        <v>39</v>
      </c>
    </row>
    <row r="11522" spans="1:5" ht="13.2" x14ac:dyDescent="0.25">
      <c r="A11522" s="23">
        <v>11521</v>
      </c>
      <c r="B11522" s="22" t="s">
        <v>6</v>
      </c>
      <c r="C11522" s="23" t="s">
        <v>13</v>
      </c>
      <c r="D11522" s="41">
        <v>3750</v>
      </c>
      <c r="E11522" s="23" t="s">
        <v>39</v>
      </c>
    </row>
    <row r="11523" spans="1:5" ht="13.2" x14ac:dyDescent="0.25">
      <c r="A11523" s="23">
        <v>11522</v>
      </c>
      <c r="B11523" s="22" t="s">
        <v>6</v>
      </c>
      <c r="C11523" s="23" t="s">
        <v>14</v>
      </c>
      <c r="D11523" s="41">
        <v>500</v>
      </c>
      <c r="E11523" s="23" t="s">
        <v>39</v>
      </c>
    </row>
    <row r="11524" spans="1:5" ht="13.2" x14ac:dyDescent="0.25">
      <c r="A11524" s="23">
        <v>11523</v>
      </c>
      <c r="B11524" s="22" t="s">
        <v>6</v>
      </c>
      <c r="C11524" s="23" t="s">
        <v>13</v>
      </c>
      <c r="D11524" s="41">
        <v>7500</v>
      </c>
      <c r="E11524" s="23" t="s">
        <v>39</v>
      </c>
    </row>
    <row r="11525" spans="1:5" ht="13.2" x14ac:dyDescent="0.25">
      <c r="A11525" s="23">
        <v>11524</v>
      </c>
      <c r="B11525" s="22" t="s">
        <v>6</v>
      </c>
      <c r="C11525" s="23" t="s">
        <v>13</v>
      </c>
      <c r="D11525" s="41">
        <v>3750</v>
      </c>
      <c r="E11525" s="23" t="s">
        <v>39</v>
      </c>
    </row>
    <row r="11526" spans="1:5" ht="13.2" x14ac:dyDescent="0.25">
      <c r="A11526" s="23">
        <v>11525</v>
      </c>
      <c r="B11526" s="22" t="s">
        <v>6</v>
      </c>
      <c r="C11526" s="23" t="s">
        <v>10</v>
      </c>
      <c r="D11526" s="41">
        <v>7500</v>
      </c>
      <c r="E11526" s="23" t="s">
        <v>39</v>
      </c>
    </row>
    <row r="11527" spans="1:5" ht="13.2" x14ac:dyDescent="0.25">
      <c r="A11527" s="23">
        <v>11526</v>
      </c>
      <c r="B11527" s="22" t="s">
        <v>6</v>
      </c>
      <c r="C11527" s="23" t="s">
        <v>13</v>
      </c>
      <c r="D11527" s="41">
        <v>3750</v>
      </c>
      <c r="E11527" s="23" t="s">
        <v>39</v>
      </c>
    </row>
    <row r="11528" spans="1:5" ht="13.2" x14ac:dyDescent="0.25">
      <c r="A11528" s="23">
        <v>11527</v>
      </c>
      <c r="B11528" s="22" t="s">
        <v>6</v>
      </c>
      <c r="C11528" s="23" t="s">
        <v>12</v>
      </c>
      <c r="D11528" s="41">
        <v>8750</v>
      </c>
      <c r="E11528" s="23" t="s">
        <v>39</v>
      </c>
    </row>
    <row r="11529" spans="1:5" ht="13.2" x14ac:dyDescent="0.25">
      <c r="A11529" s="23">
        <v>11528</v>
      </c>
      <c r="B11529" s="22" t="s">
        <v>6</v>
      </c>
      <c r="C11529" s="23" t="s">
        <v>10</v>
      </c>
      <c r="D11529" s="41">
        <v>7500</v>
      </c>
      <c r="E11529" s="23" t="s">
        <v>39</v>
      </c>
    </row>
    <row r="11530" spans="1:5" ht="13.2" x14ac:dyDescent="0.25">
      <c r="A11530" s="23">
        <v>11529</v>
      </c>
      <c r="B11530" s="22" t="s">
        <v>6</v>
      </c>
      <c r="C11530" s="23" t="s">
        <v>14</v>
      </c>
      <c r="D11530" s="41">
        <v>9250</v>
      </c>
      <c r="E11530" s="23" t="s">
        <v>39</v>
      </c>
    </row>
    <row r="11531" spans="1:5" ht="13.2" x14ac:dyDescent="0.25">
      <c r="A11531" s="23">
        <v>11530</v>
      </c>
      <c r="B11531" s="22" t="s">
        <v>6</v>
      </c>
      <c r="C11531" s="23" t="s">
        <v>14</v>
      </c>
      <c r="D11531" s="41">
        <v>1000</v>
      </c>
      <c r="E11531" s="23" t="s">
        <v>39</v>
      </c>
    </row>
    <row r="11532" spans="1:5" ht="13.2" x14ac:dyDescent="0.25">
      <c r="A11532" s="23">
        <v>11531</v>
      </c>
      <c r="B11532" s="22" t="s">
        <v>6</v>
      </c>
      <c r="C11532" s="23" t="s">
        <v>14</v>
      </c>
      <c r="D11532" s="41">
        <v>2750</v>
      </c>
      <c r="E11532" s="23" t="s">
        <v>39</v>
      </c>
    </row>
    <row r="11533" spans="1:5" ht="13.2" x14ac:dyDescent="0.25">
      <c r="A11533" s="23">
        <v>11532</v>
      </c>
      <c r="B11533" s="22" t="s">
        <v>6</v>
      </c>
      <c r="C11533" s="23" t="s">
        <v>12</v>
      </c>
      <c r="D11533" s="41">
        <v>5000</v>
      </c>
      <c r="E11533" s="23" t="s">
        <v>39</v>
      </c>
    </row>
    <row r="11534" spans="1:5" ht="13.2" x14ac:dyDescent="0.25">
      <c r="A11534" s="23">
        <v>11533</v>
      </c>
      <c r="B11534" s="22" t="s">
        <v>6</v>
      </c>
      <c r="C11534" s="23" t="s">
        <v>13</v>
      </c>
      <c r="D11534" s="41">
        <v>3750</v>
      </c>
      <c r="E11534" s="23" t="s">
        <v>39</v>
      </c>
    </row>
    <row r="11535" spans="1:5" ht="13.2" x14ac:dyDescent="0.25">
      <c r="A11535" s="23">
        <v>11534</v>
      </c>
      <c r="B11535" s="22" t="s">
        <v>6</v>
      </c>
      <c r="C11535" s="23" t="s">
        <v>10</v>
      </c>
      <c r="D11535" s="41">
        <v>5000</v>
      </c>
      <c r="E11535" s="23" t="s">
        <v>39</v>
      </c>
    </row>
    <row r="11536" spans="1:5" ht="13.2" x14ac:dyDescent="0.25">
      <c r="A11536" s="23">
        <v>11535</v>
      </c>
      <c r="B11536" s="22" t="s">
        <v>6</v>
      </c>
      <c r="C11536" s="23" t="s">
        <v>14</v>
      </c>
      <c r="D11536" s="41">
        <v>1000</v>
      </c>
      <c r="E11536" s="23" t="s">
        <v>39</v>
      </c>
    </row>
    <row r="11537" spans="1:5" ht="13.2" x14ac:dyDescent="0.25">
      <c r="A11537" s="23">
        <v>11536</v>
      </c>
      <c r="B11537" s="22" t="s">
        <v>6</v>
      </c>
      <c r="C11537" s="23" t="s">
        <v>14</v>
      </c>
      <c r="D11537" s="41">
        <v>3250</v>
      </c>
      <c r="E11537" s="23" t="s">
        <v>39</v>
      </c>
    </row>
    <row r="11538" spans="1:5" ht="13.2" x14ac:dyDescent="0.25">
      <c r="A11538" s="23">
        <v>11537</v>
      </c>
      <c r="B11538" s="22" t="s">
        <v>6</v>
      </c>
      <c r="C11538" s="23" t="s">
        <v>14</v>
      </c>
      <c r="D11538" s="41">
        <v>8750</v>
      </c>
      <c r="E11538" s="23" t="s">
        <v>39</v>
      </c>
    </row>
    <row r="11539" spans="1:5" ht="13.2" x14ac:dyDescent="0.25">
      <c r="A11539" s="23">
        <v>11538</v>
      </c>
      <c r="B11539" s="22" t="s">
        <v>6</v>
      </c>
      <c r="C11539" s="23" t="s">
        <v>10</v>
      </c>
      <c r="D11539" s="41">
        <v>5000</v>
      </c>
      <c r="E11539" s="23" t="s">
        <v>39</v>
      </c>
    </row>
    <row r="11540" spans="1:5" ht="13.2" x14ac:dyDescent="0.25">
      <c r="A11540" s="23">
        <v>11539</v>
      </c>
      <c r="B11540" s="22" t="s">
        <v>6</v>
      </c>
      <c r="C11540" s="23" t="s">
        <v>14</v>
      </c>
      <c r="D11540" s="41">
        <v>500</v>
      </c>
      <c r="E11540" s="23" t="s">
        <v>39</v>
      </c>
    </row>
    <row r="11541" spans="1:5" ht="13.2" x14ac:dyDescent="0.25">
      <c r="A11541" s="23">
        <v>11540</v>
      </c>
      <c r="B11541" s="22" t="s">
        <v>6</v>
      </c>
      <c r="C11541" s="23" t="s">
        <v>12</v>
      </c>
      <c r="D11541" s="41">
        <v>12500</v>
      </c>
      <c r="E11541" s="23" t="s">
        <v>39</v>
      </c>
    </row>
    <row r="11542" spans="1:5" ht="13.2" x14ac:dyDescent="0.25">
      <c r="A11542" s="23">
        <v>11541</v>
      </c>
      <c r="B11542" s="22" t="s">
        <v>6</v>
      </c>
      <c r="C11542" s="23" t="s">
        <v>14</v>
      </c>
      <c r="D11542" s="41">
        <v>11500</v>
      </c>
      <c r="E11542" s="23" t="s">
        <v>39</v>
      </c>
    </row>
    <row r="11543" spans="1:5" ht="13.2" x14ac:dyDescent="0.25">
      <c r="A11543" s="23">
        <v>11542</v>
      </c>
      <c r="B11543" s="22" t="s">
        <v>6</v>
      </c>
      <c r="C11543" s="23" t="s">
        <v>10</v>
      </c>
      <c r="D11543" s="41">
        <v>5000</v>
      </c>
      <c r="E11543" s="23" t="s">
        <v>39</v>
      </c>
    </row>
    <row r="11544" spans="1:5" ht="13.2" x14ac:dyDescent="0.25">
      <c r="A11544" s="23">
        <v>11543</v>
      </c>
      <c r="B11544" s="22" t="s">
        <v>6</v>
      </c>
      <c r="C11544" s="23" t="s">
        <v>10</v>
      </c>
      <c r="D11544" s="41">
        <v>7500</v>
      </c>
      <c r="E11544" s="23" t="s">
        <v>39</v>
      </c>
    </row>
    <row r="11545" spans="1:5" ht="13.2" x14ac:dyDescent="0.25">
      <c r="A11545" s="23">
        <v>11544</v>
      </c>
      <c r="B11545" s="22" t="s">
        <v>6</v>
      </c>
      <c r="C11545" s="23" t="s">
        <v>14</v>
      </c>
      <c r="D11545" s="41">
        <v>7500</v>
      </c>
      <c r="E11545" s="23" t="s">
        <v>39</v>
      </c>
    </row>
    <row r="11546" spans="1:5" ht="13.2" x14ac:dyDescent="0.25">
      <c r="A11546" s="23">
        <v>11545</v>
      </c>
      <c r="B11546" s="22" t="s">
        <v>6</v>
      </c>
      <c r="C11546" s="23" t="s">
        <v>14</v>
      </c>
      <c r="D11546" s="41">
        <v>7500</v>
      </c>
      <c r="E11546" s="23" t="s">
        <v>39</v>
      </c>
    </row>
    <row r="11547" spans="1:5" ht="13.2" x14ac:dyDescent="0.25">
      <c r="A11547" s="23">
        <v>11546</v>
      </c>
      <c r="B11547" s="22" t="s">
        <v>6</v>
      </c>
      <c r="C11547" s="23" t="s">
        <v>14</v>
      </c>
      <c r="D11547" s="41">
        <v>750</v>
      </c>
      <c r="E11547" s="23" t="s">
        <v>39</v>
      </c>
    </row>
    <row r="11548" spans="1:5" ht="13.2" x14ac:dyDescent="0.25">
      <c r="A11548" s="23">
        <v>11547</v>
      </c>
      <c r="B11548" s="22" t="s">
        <v>6</v>
      </c>
      <c r="C11548" s="23" t="s">
        <v>10</v>
      </c>
      <c r="D11548" s="41">
        <v>5000</v>
      </c>
      <c r="E11548" s="23" t="s">
        <v>40</v>
      </c>
    </row>
    <row r="11549" spans="1:5" ht="13.2" x14ac:dyDescent="0.25">
      <c r="A11549" s="23">
        <v>11548</v>
      </c>
      <c r="B11549" s="22" t="s">
        <v>6</v>
      </c>
      <c r="C11549" s="23" t="s">
        <v>14</v>
      </c>
      <c r="D11549" s="41">
        <v>3750</v>
      </c>
      <c r="E11549" s="23" t="s">
        <v>40</v>
      </c>
    </row>
    <row r="11550" spans="1:5" ht="13.2" x14ac:dyDescent="0.25">
      <c r="A11550" s="23">
        <v>11549</v>
      </c>
      <c r="B11550" s="22" t="s">
        <v>6</v>
      </c>
      <c r="C11550" s="23" t="s">
        <v>13</v>
      </c>
      <c r="D11550" s="41">
        <v>3750</v>
      </c>
      <c r="E11550" s="23" t="s">
        <v>40</v>
      </c>
    </row>
    <row r="11551" spans="1:5" ht="13.2" x14ac:dyDescent="0.25">
      <c r="A11551" s="23">
        <v>11550</v>
      </c>
      <c r="B11551" s="22" t="s">
        <v>6</v>
      </c>
      <c r="C11551" s="23" t="s">
        <v>12</v>
      </c>
      <c r="D11551" s="41">
        <v>10000</v>
      </c>
      <c r="E11551" s="23" t="s">
        <v>40</v>
      </c>
    </row>
    <row r="11552" spans="1:5" ht="13.2" x14ac:dyDescent="0.25">
      <c r="A11552" s="23">
        <v>11551</v>
      </c>
      <c r="B11552" s="22" t="s">
        <v>6</v>
      </c>
      <c r="C11552" s="23" t="s">
        <v>13</v>
      </c>
      <c r="D11552" s="41">
        <v>7500</v>
      </c>
      <c r="E11552" s="23" t="s">
        <v>39</v>
      </c>
    </row>
    <row r="11553" spans="1:5" ht="13.2" x14ac:dyDescent="0.25">
      <c r="A11553" s="23">
        <v>11552</v>
      </c>
      <c r="B11553" s="22" t="s">
        <v>6</v>
      </c>
      <c r="C11553" s="23" t="s">
        <v>10</v>
      </c>
      <c r="D11553" s="41">
        <v>7500</v>
      </c>
      <c r="E11553" s="23" t="s">
        <v>40</v>
      </c>
    </row>
    <row r="11554" spans="1:5" ht="13.2" x14ac:dyDescent="0.25">
      <c r="A11554" s="23">
        <v>11553</v>
      </c>
      <c r="B11554" s="22" t="s">
        <v>6</v>
      </c>
      <c r="C11554" s="23" t="s">
        <v>14</v>
      </c>
      <c r="D11554" s="41">
        <v>7500</v>
      </c>
      <c r="E11554" s="23" t="s">
        <v>40</v>
      </c>
    </row>
    <row r="11555" spans="1:5" ht="13.2" x14ac:dyDescent="0.25">
      <c r="A11555" s="23">
        <v>11554</v>
      </c>
      <c r="B11555" s="22" t="s">
        <v>6</v>
      </c>
      <c r="C11555" s="23" t="s">
        <v>14</v>
      </c>
      <c r="D11555" s="41">
        <v>2500</v>
      </c>
      <c r="E11555" s="23" t="s">
        <v>40</v>
      </c>
    </row>
    <row r="11556" spans="1:5" ht="13.2" x14ac:dyDescent="0.25">
      <c r="A11556" s="23">
        <v>11555</v>
      </c>
      <c r="B11556" s="22" t="s">
        <v>6</v>
      </c>
      <c r="C11556" s="23" t="s">
        <v>14</v>
      </c>
      <c r="D11556" s="41">
        <v>2250</v>
      </c>
      <c r="E11556" s="23" t="s">
        <v>40</v>
      </c>
    </row>
    <row r="11557" spans="1:5" ht="13.2" x14ac:dyDescent="0.25">
      <c r="A11557" s="23">
        <v>11556</v>
      </c>
      <c r="B11557" s="22" t="s">
        <v>6</v>
      </c>
      <c r="C11557" s="23" t="s">
        <v>14</v>
      </c>
      <c r="D11557" s="41">
        <v>11500</v>
      </c>
      <c r="E11557" s="23" t="s">
        <v>40</v>
      </c>
    </row>
    <row r="11558" spans="1:5" ht="13.2" x14ac:dyDescent="0.25">
      <c r="A11558" s="23">
        <v>11557</v>
      </c>
      <c r="B11558" s="22" t="s">
        <v>6</v>
      </c>
      <c r="C11558" s="23" t="s">
        <v>12</v>
      </c>
      <c r="D11558" s="41">
        <v>5000</v>
      </c>
      <c r="E11558" s="23" t="s">
        <v>39</v>
      </c>
    </row>
    <row r="11559" spans="1:5" ht="13.2" x14ac:dyDescent="0.25">
      <c r="A11559" s="23">
        <v>11558</v>
      </c>
      <c r="B11559" s="22" t="s">
        <v>6</v>
      </c>
      <c r="C11559" s="23" t="s">
        <v>10</v>
      </c>
      <c r="D11559" s="41">
        <v>5000</v>
      </c>
      <c r="E11559" s="23" t="s">
        <v>39</v>
      </c>
    </row>
    <row r="11560" spans="1:5" ht="13.2" x14ac:dyDescent="0.25">
      <c r="A11560" s="23">
        <v>11559</v>
      </c>
      <c r="B11560" s="22" t="s">
        <v>6</v>
      </c>
      <c r="C11560" s="23" t="s">
        <v>14</v>
      </c>
      <c r="D11560" s="41">
        <v>1750</v>
      </c>
      <c r="E11560" s="23" t="s">
        <v>39</v>
      </c>
    </row>
    <row r="11561" spans="1:5" ht="13.2" x14ac:dyDescent="0.25">
      <c r="A11561" s="23">
        <v>11560</v>
      </c>
      <c r="B11561" s="22" t="s">
        <v>6</v>
      </c>
      <c r="C11561" s="23" t="s">
        <v>10</v>
      </c>
      <c r="D11561" s="41">
        <v>5000</v>
      </c>
      <c r="E11561" s="23" t="s">
        <v>39</v>
      </c>
    </row>
    <row r="11562" spans="1:5" ht="13.2" x14ac:dyDescent="0.25">
      <c r="A11562" s="23">
        <v>11561</v>
      </c>
      <c r="B11562" s="22" t="s">
        <v>6</v>
      </c>
      <c r="C11562" s="23" t="s">
        <v>14</v>
      </c>
      <c r="D11562" s="41">
        <v>6500</v>
      </c>
      <c r="E11562" s="23" t="s">
        <v>39</v>
      </c>
    </row>
    <row r="11563" spans="1:5" ht="13.2" x14ac:dyDescent="0.25">
      <c r="A11563" s="23">
        <v>11562</v>
      </c>
      <c r="B11563" s="22" t="s">
        <v>6</v>
      </c>
      <c r="C11563" s="23" t="s">
        <v>10</v>
      </c>
      <c r="D11563" s="41">
        <v>5000</v>
      </c>
      <c r="E11563" s="23" t="s">
        <v>39</v>
      </c>
    </row>
    <row r="11564" spans="1:5" ht="13.2" x14ac:dyDescent="0.25">
      <c r="A11564" s="23">
        <v>11563</v>
      </c>
      <c r="B11564" s="22" t="s">
        <v>6</v>
      </c>
      <c r="C11564" s="23" t="s">
        <v>14</v>
      </c>
      <c r="D11564" s="41">
        <v>7500</v>
      </c>
      <c r="E11564" s="23" t="s">
        <v>39</v>
      </c>
    </row>
    <row r="11565" spans="1:5" ht="13.2" x14ac:dyDescent="0.25">
      <c r="A11565" s="23">
        <v>11564</v>
      </c>
      <c r="B11565" s="22" t="s">
        <v>6</v>
      </c>
      <c r="C11565" s="23" t="s">
        <v>10</v>
      </c>
      <c r="D11565" s="41">
        <v>5000</v>
      </c>
      <c r="E11565" s="23" t="s">
        <v>40</v>
      </c>
    </row>
    <row r="11566" spans="1:5" ht="13.2" x14ac:dyDescent="0.25">
      <c r="A11566" s="23">
        <v>11565</v>
      </c>
      <c r="B11566" s="22" t="s">
        <v>6</v>
      </c>
      <c r="C11566" s="23" t="s">
        <v>14</v>
      </c>
      <c r="D11566" s="41">
        <v>5500</v>
      </c>
      <c r="E11566" s="23" t="s">
        <v>40</v>
      </c>
    </row>
    <row r="11567" spans="1:5" ht="13.2" x14ac:dyDescent="0.25">
      <c r="A11567" s="23">
        <v>11566</v>
      </c>
      <c r="B11567" s="22" t="s">
        <v>6</v>
      </c>
      <c r="C11567" s="23" t="s">
        <v>10</v>
      </c>
      <c r="D11567" s="41">
        <v>11000</v>
      </c>
      <c r="E11567" s="23" t="s">
        <v>39</v>
      </c>
    </row>
    <row r="11568" spans="1:5" ht="13.2" x14ac:dyDescent="0.25">
      <c r="A11568" s="23">
        <v>11567</v>
      </c>
      <c r="B11568" s="22" t="s">
        <v>6</v>
      </c>
      <c r="C11568" s="23" t="s">
        <v>14</v>
      </c>
      <c r="D11568" s="41">
        <v>9000</v>
      </c>
      <c r="E11568" s="23" t="s">
        <v>39</v>
      </c>
    </row>
    <row r="11569" spans="1:5" ht="13.2" x14ac:dyDescent="0.25">
      <c r="A11569" s="23">
        <v>11568</v>
      </c>
      <c r="B11569" s="22" t="s">
        <v>6</v>
      </c>
      <c r="C11569" s="23" t="s">
        <v>14</v>
      </c>
      <c r="D11569" s="41">
        <v>3250</v>
      </c>
      <c r="E11569" s="23" t="s">
        <v>39</v>
      </c>
    </row>
    <row r="11570" spans="1:5" ht="13.2" x14ac:dyDescent="0.25">
      <c r="A11570" s="23">
        <v>11569</v>
      </c>
      <c r="B11570" s="22" t="s">
        <v>6</v>
      </c>
      <c r="C11570" s="23" t="s">
        <v>14</v>
      </c>
      <c r="D11570" s="41">
        <v>1500</v>
      </c>
      <c r="E11570" s="23" t="s">
        <v>39</v>
      </c>
    </row>
    <row r="11571" spans="1:5" ht="13.2" x14ac:dyDescent="0.25">
      <c r="A11571" s="23">
        <v>11570</v>
      </c>
      <c r="B11571" s="22" t="s">
        <v>6</v>
      </c>
      <c r="C11571" s="23" t="s">
        <v>14</v>
      </c>
      <c r="D11571" s="41">
        <v>14000</v>
      </c>
      <c r="E11571" s="23" t="s">
        <v>39</v>
      </c>
    </row>
    <row r="11572" spans="1:5" ht="13.2" x14ac:dyDescent="0.25">
      <c r="A11572" s="23">
        <v>11571</v>
      </c>
      <c r="B11572" s="22" t="s">
        <v>6</v>
      </c>
      <c r="C11572" s="23" t="s">
        <v>14</v>
      </c>
      <c r="D11572" s="41">
        <v>1750</v>
      </c>
      <c r="E11572" s="23" t="s">
        <v>39</v>
      </c>
    </row>
    <row r="11573" spans="1:5" ht="13.2" x14ac:dyDescent="0.25">
      <c r="A11573" s="23">
        <v>11572</v>
      </c>
      <c r="B11573" s="22" t="s">
        <v>6</v>
      </c>
      <c r="C11573" s="23" t="s">
        <v>10</v>
      </c>
      <c r="D11573" s="41">
        <v>7500</v>
      </c>
      <c r="E11573" s="23" t="s">
        <v>39</v>
      </c>
    </row>
    <row r="11574" spans="1:5" ht="13.2" x14ac:dyDescent="0.25">
      <c r="A11574" s="23">
        <v>11573</v>
      </c>
      <c r="B11574" s="22" t="s">
        <v>6</v>
      </c>
      <c r="C11574" s="23" t="s">
        <v>14</v>
      </c>
      <c r="D11574" s="41">
        <v>4500</v>
      </c>
      <c r="E11574" s="23" t="s">
        <v>39</v>
      </c>
    </row>
    <row r="11575" spans="1:5" ht="13.2" x14ac:dyDescent="0.25">
      <c r="A11575" s="23">
        <v>11574</v>
      </c>
      <c r="B11575" s="22" t="s">
        <v>6</v>
      </c>
      <c r="C11575" s="23" t="s">
        <v>14</v>
      </c>
      <c r="D11575" s="41">
        <v>2250</v>
      </c>
      <c r="E11575" s="23" t="s">
        <v>39</v>
      </c>
    </row>
    <row r="11576" spans="1:5" ht="13.2" x14ac:dyDescent="0.25">
      <c r="A11576" s="23">
        <v>11575</v>
      </c>
      <c r="B11576" s="22" t="s">
        <v>6</v>
      </c>
      <c r="C11576" s="23" t="s">
        <v>14</v>
      </c>
      <c r="D11576" s="41">
        <v>3250</v>
      </c>
      <c r="E11576" s="23" t="s">
        <v>39</v>
      </c>
    </row>
    <row r="11577" spans="1:5" ht="13.2" x14ac:dyDescent="0.25">
      <c r="A11577" s="23">
        <v>11576</v>
      </c>
      <c r="B11577" s="22" t="s">
        <v>6</v>
      </c>
      <c r="C11577" s="23" t="s">
        <v>13</v>
      </c>
      <c r="D11577" s="41">
        <v>3750</v>
      </c>
      <c r="E11577" s="23" t="s">
        <v>39</v>
      </c>
    </row>
    <row r="11578" spans="1:5" ht="13.2" x14ac:dyDescent="0.25">
      <c r="A11578" s="23">
        <v>11577</v>
      </c>
      <c r="B11578" s="22" t="s">
        <v>6</v>
      </c>
      <c r="C11578" s="23" t="s">
        <v>10</v>
      </c>
      <c r="D11578" s="41">
        <v>7500</v>
      </c>
      <c r="E11578" s="23" t="s">
        <v>39</v>
      </c>
    </row>
    <row r="11579" spans="1:5" ht="13.2" x14ac:dyDescent="0.25">
      <c r="A11579" s="23">
        <v>11578</v>
      </c>
      <c r="B11579" s="22" t="s">
        <v>6</v>
      </c>
      <c r="C11579" s="23" t="s">
        <v>14</v>
      </c>
      <c r="D11579" s="41">
        <v>2250</v>
      </c>
      <c r="E11579" s="23" t="s">
        <v>39</v>
      </c>
    </row>
    <row r="11580" spans="1:5" ht="13.2" x14ac:dyDescent="0.25">
      <c r="A11580" s="23">
        <v>11579</v>
      </c>
      <c r="B11580" s="22" t="s">
        <v>6</v>
      </c>
      <c r="C11580" s="23" t="s">
        <v>14</v>
      </c>
      <c r="D11580" s="41">
        <v>11250</v>
      </c>
      <c r="E11580" s="23" t="s">
        <v>39</v>
      </c>
    </row>
    <row r="11581" spans="1:5" ht="13.2" x14ac:dyDescent="0.25">
      <c r="A11581" s="23">
        <v>11580</v>
      </c>
      <c r="B11581" s="22" t="s">
        <v>6</v>
      </c>
      <c r="C11581" s="23" t="s">
        <v>14</v>
      </c>
      <c r="D11581" s="41">
        <v>2500</v>
      </c>
      <c r="E11581" s="23" t="s">
        <v>39</v>
      </c>
    </row>
    <row r="11582" spans="1:5" ht="13.2" x14ac:dyDescent="0.25">
      <c r="A11582" s="23">
        <v>11581</v>
      </c>
      <c r="B11582" s="22" t="s">
        <v>6</v>
      </c>
      <c r="C11582" s="23" t="s">
        <v>14</v>
      </c>
      <c r="D11582" s="41">
        <v>750</v>
      </c>
      <c r="E11582" s="23" t="s">
        <v>39</v>
      </c>
    </row>
    <row r="11583" spans="1:5" ht="13.2" x14ac:dyDescent="0.25">
      <c r="A11583" s="23">
        <v>11582</v>
      </c>
      <c r="B11583" s="22" t="s">
        <v>6</v>
      </c>
      <c r="C11583" s="23" t="s">
        <v>12</v>
      </c>
      <c r="D11583" s="41">
        <v>8750</v>
      </c>
      <c r="E11583" s="23" t="s">
        <v>39</v>
      </c>
    </row>
    <row r="11584" spans="1:5" ht="13.2" x14ac:dyDescent="0.25">
      <c r="A11584" s="23">
        <v>11583</v>
      </c>
      <c r="B11584" s="22" t="s">
        <v>6</v>
      </c>
      <c r="C11584" s="23" t="s">
        <v>10</v>
      </c>
      <c r="D11584" s="41">
        <v>5000</v>
      </c>
      <c r="E11584" s="23" t="s">
        <v>39</v>
      </c>
    </row>
    <row r="11585" spans="1:5" ht="13.2" x14ac:dyDescent="0.25">
      <c r="A11585" s="23">
        <v>11584</v>
      </c>
      <c r="B11585" s="22" t="s">
        <v>6</v>
      </c>
      <c r="C11585" s="23" t="s">
        <v>13</v>
      </c>
      <c r="D11585" s="41">
        <v>7500</v>
      </c>
      <c r="E11585" s="23" t="s">
        <v>39</v>
      </c>
    </row>
    <row r="11586" spans="1:5" ht="13.2" x14ac:dyDescent="0.25">
      <c r="A11586" s="23">
        <v>11585</v>
      </c>
      <c r="B11586" s="22" t="s">
        <v>6</v>
      </c>
      <c r="C11586" s="23" t="s">
        <v>12</v>
      </c>
      <c r="D11586" s="41">
        <v>10000</v>
      </c>
      <c r="E11586" s="23" t="s">
        <v>39</v>
      </c>
    </row>
    <row r="11587" spans="1:5" ht="13.2" x14ac:dyDescent="0.25">
      <c r="A11587" s="23">
        <v>11586</v>
      </c>
      <c r="B11587" s="22" t="s">
        <v>6</v>
      </c>
      <c r="C11587" s="23" t="s">
        <v>11</v>
      </c>
      <c r="D11587" s="41">
        <v>3250</v>
      </c>
      <c r="E11587" s="23" t="s">
        <v>39</v>
      </c>
    </row>
    <row r="11588" spans="1:5" ht="13.2" x14ac:dyDescent="0.25">
      <c r="A11588" s="23">
        <v>11587</v>
      </c>
      <c r="B11588" s="22" t="s">
        <v>6</v>
      </c>
      <c r="C11588" s="23" t="s">
        <v>10</v>
      </c>
      <c r="D11588" s="41">
        <v>5000</v>
      </c>
      <c r="E11588" s="23" t="s">
        <v>39</v>
      </c>
    </row>
    <row r="11589" spans="1:5" ht="13.2" x14ac:dyDescent="0.25">
      <c r="A11589" s="23">
        <v>11588</v>
      </c>
      <c r="B11589" s="22" t="s">
        <v>6</v>
      </c>
      <c r="C11589" s="23" t="s">
        <v>14</v>
      </c>
      <c r="D11589" s="41">
        <v>5500</v>
      </c>
      <c r="E11589" s="23" t="s">
        <v>39</v>
      </c>
    </row>
    <row r="11590" spans="1:5" ht="13.2" x14ac:dyDescent="0.25">
      <c r="A11590" s="23">
        <v>11589</v>
      </c>
      <c r="B11590" s="22" t="s">
        <v>6</v>
      </c>
      <c r="C11590" s="23" t="s">
        <v>13</v>
      </c>
      <c r="D11590" s="41">
        <v>7500</v>
      </c>
      <c r="E11590" s="23" t="s">
        <v>39</v>
      </c>
    </row>
    <row r="11591" spans="1:5" ht="13.2" x14ac:dyDescent="0.25">
      <c r="A11591" s="23">
        <v>11590</v>
      </c>
      <c r="B11591" s="22" t="s">
        <v>6</v>
      </c>
      <c r="C11591" s="23" t="s">
        <v>10</v>
      </c>
      <c r="D11591" s="41">
        <v>7500</v>
      </c>
      <c r="E11591" s="23" t="s">
        <v>39</v>
      </c>
    </row>
    <row r="11592" spans="1:5" ht="13.2" x14ac:dyDescent="0.25">
      <c r="A11592" s="23">
        <v>11591</v>
      </c>
      <c r="B11592" s="22" t="s">
        <v>6</v>
      </c>
      <c r="C11592" s="23" t="s">
        <v>14</v>
      </c>
      <c r="D11592" s="41">
        <v>1750</v>
      </c>
      <c r="E11592" s="23" t="s">
        <v>39</v>
      </c>
    </row>
    <row r="11593" spans="1:5" ht="13.2" x14ac:dyDescent="0.25">
      <c r="A11593" s="23">
        <v>11592</v>
      </c>
      <c r="B11593" s="22" t="s">
        <v>6</v>
      </c>
      <c r="C11593" s="23" t="s">
        <v>13</v>
      </c>
      <c r="D11593" s="41">
        <v>3750</v>
      </c>
      <c r="E11593" s="23" t="s">
        <v>39</v>
      </c>
    </row>
    <row r="11594" spans="1:5" ht="13.2" x14ac:dyDescent="0.25">
      <c r="A11594" s="23">
        <v>11593</v>
      </c>
      <c r="B11594" s="22" t="s">
        <v>6</v>
      </c>
      <c r="C11594" s="23" t="s">
        <v>12</v>
      </c>
      <c r="D11594" s="41">
        <v>8750</v>
      </c>
      <c r="E11594" s="23" t="s">
        <v>39</v>
      </c>
    </row>
    <row r="11595" spans="1:5" ht="13.2" x14ac:dyDescent="0.25">
      <c r="A11595" s="23">
        <v>11594</v>
      </c>
      <c r="B11595" s="22" t="s">
        <v>6</v>
      </c>
      <c r="C11595" s="23" t="s">
        <v>13</v>
      </c>
      <c r="D11595" s="41">
        <v>7500</v>
      </c>
      <c r="E11595" s="23" t="s">
        <v>40</v>
      </c>
    </row>
    <row r="11596" spans="1:5" ht="13.2" x14ac:dyDescent="0.25">
      <c r="A11596" s="23">
        <v>11595</v>
      </c>
      <c r="B11596" s="22" t="s">
        <v>6</v>
      </c>
      <c r="C11596" s="23" t="s">
        <v>13</v>
      </c>
      <c r="D11596" s="41">
        <v>7500</v>
      </c>
      <c r="E11596" s="23" t="s">
        <v>40</v>
      </c>
    </row>
    <row r="11597" spans="1:5" ht="13.2" x14ac:dyDescent="0.25">
      <c r="A11597" s="23">
        <v>11596</v>
      </c>
      <c r="B11597" s="22" t="s">
        <v>6</v>
      </c>
      <c r="C11597" s="23" t="s">
        <v>13</v>
      </c>
      <c r="D11597" s="41">
        <v>11250</v>
      </c>
      <c r="E11597" s="23" t="s">
        <v>40</v>
      </c>
    </row>
    <row r="11598" spans="1:5" ht="13.2" x14ac:dyDescent="0.25">
      <c r="A11598" s="23">
        <v>11597</v>
      </c>
      <c r="B11598" s="22" t="s">
        <v>6</v>
      </c>
      <c r="C11598" s="23" t="s">
        <v>13</v>
      </c>
      <c r="D11598" s="41">
        <v>7500</v>
      </c>
      <c r="E11598" s="23" t="s">
        <v>39</v>
      </c>
    </row>
    <row r="11599" spans="1:5" ht="13.2" x14ac:dyDescent="0.25">
      <c r="A11599" s="23">
        <v>11598</v>
      </c>
      <c r="B11599" s="22" t="s">
        <v>6</v>
      </c>
      <c r="C11599" s="23" t="s">
        <v>14</v>
      </c>
      <c r="D11599" s="41">
        <v>7500</v>
      </c>
      <c r="E11599" s="23" t="s">
        <v>40</v>
      </c>
    </row>
    <row r="11600" spans="1:5" ht="13.2" x14ac:dyDescent="0.25">
      <c r="A11600" s="23">
        <v>11599</v>
      </c>
      <c r="B11600" s="22" t="s">
        <v>6</v>
      </c>
      <c r="C11600" s="23" t="s">
        <v>13</v>
      </c>
      <c r="D11600" s="41">
        <v>5000</v>
      </c>
      <c r="E11600" s="23" t="s">
        <v>40</v>
      </c>
    </row>
    <row r="11601" spans="1:5" ht="13.2" x14ac:dyDescent="0.25">
      <c r="A11601" s="23">
        <v>11600</v>
      </c>
      <c r="B11601" s="22" t="s">
        <v>6</v>
      </c>
      <c r="C11601" s="23" t="s">
        <v>13</v>
      </c>
      <c r="D11601" s="41">
        <v>7500</v>
      </c>
      <c r="E11601" s="23" t="s">
        <v>39</v>
      </c>
    </row>
    <row r="11602" spans="1:5" ht="13.2" x14ac:dyDescent="0.25">
      <c r="A11602" s="23">
        <v>11601</v>
      </c>
      <c r="B11602" s="22" t="s">
        <v>6</v>
      </c>
      <c r="C11602" s="23" t="s">
        <v>13</v>
      </c>
      <c r="D11602" s="41">
        <v>3750</v>
      </c>
      <c r="E11602" s="23" t="s">
        <v>40</v>
      </c>
    </row>
    <row r="11603" spans="1:5" ht="13.2" x14ac:dyDescent="0.25">
      <c r="A11603" s="23">
        <v>11602</v>
      </c>
      <c r="B11603" s="22" t="s">
        <v>6</v>
      </c>
      <c r="C11603" s="23" t="s">
        <v>14</v>
      </c>
      <c r="D11603" s="41">
        <v>11500</v>
      </c>
      <c r="E11603" s="23" t="s">
        <v>40</v>
      </c>
    </row>
    <row r="11604" spans="1:5" ht="13.2" x14ac:dyDescent="0.25">
      <c r="A11604" s="23">
        <v>11603</v>
      </c>
      <c r="B11604" s="22" t="s">
        <v>6</v>
      </c>
      <c r="C11604" s="23" t="s">
        <v>10</v>
      </c>
      <c r="D11604" s="41">
        <v>5000</v>
      </c>
      <c r="E11604" s="23" t="s">
        <v>40</v>
      </c>
    </row>
    <row r="11605" spans="1:5" ht="13.2" x14ac:dyDescent="0.25">
      <c r="A11605" s="23">
        <v>11604</v>
      </c>
      <c r="B11605" s="22" t="s">
        <v>6</v>
      </c>
      <c r="C11605" s="23" t="s">
        <v>10</v>
      </c>
      <c r="D11605" s="41">
        <v>5000</v>
      </c>
      <c r="E11605" s="23" t="s">
        <v>39</v>
      </c>
    </row>
    <row r="11606" spans="1:5" ht="13.2" x14ac:dyDescent="0.25">
      <c r="A11606" s="23">
        <v>11605</v>
      </c>
      <c r="B11606" s="22" t="s">
        <v>6</v>
      </c>
      <c r="C11606" s="23" t="s">
        <v>14</v>
      </c>
      <c r="D11606" s="41">
        <v>8000</v>
      </c>
      <c r="E11606" s="23" t="s">
        <v>39</v>
      </c>
    </row>
    <row r="11607" spans="1:5" ht="13.2" x14ac:dyDescent="0.25">
      <c r="A11607" s="23">
        <v>11606</v>
      </c>
      <c r="B11607" s="22" t="s">
        <v>6</v>
      </c>
      <c r="C11607" s="23" t="s">
        <v>14</v>
      </c>
      <c r="D11607" s="41">
        <v>7500</v>
      </c>
      <c r="E11607" s="23" t="s">
        <v>39</v>
      </c>
    </row>
    <row r="11608" spans="1:5" ht="13.2" x14ac:dyDescent="0.25">
      <c r="A11608" s="23">
        <v>11607</v>
      </c>
      <c r="B11608" s="22" t="s">
        <v>6</v>
      </c>
      <c r="C11608" s="23" t="s">
        <v>10</v>
      </c>
      <c r="D11608" s="41">
        <v>5000</v>
      </c>
      <c r="E11608" s="23" t="s">
        <v>40</v>
      </c>
    </row>
    <row r="11609" spans="1:5" ht="13.2" x14ac:dyDescent="0.25">
      <c r="A11609" s="23">
        <v>11608</v>
      </c>
      <c r="B11609" s="22" t="s">
        <v>6</v>
      </c>
      <c r="C11609" s="23" t="s">
        <v>14</v>
      </c>
      <c r="D11609" s="41">
        <v>2500</v>
      </c>
      <c r="E11609" s="23" t="s">
        <v>40</v>
      </c>
    </row>
    <row r="11610" spans="1:5" ht="13.2" x14ac:dyDescent="0.25">
      <c r="A11610" s="23">
        <v>11609</v>
      </c>
      <c r="B11610" s="22" t="s">
        <v>6</v>
      </c>
      <c r="C11610" s="23" t="s">
        <v>10</v>
      </c>
      <c r="D11610" s="41">
        <v>5000</v>
      </c>
      <c r="E11610" s="23" t="s">
        <v>39</v>
      </c>
    </row>
    <row r="11611" spans="1:5" ht="13.2" x14ac:dyDescent="0.25">
      <c r="A11611" s="23">
        <v>11610</v>
      </c>
      <c r="B11611" s="22" t="s">
        <v>6</v>
      </c>
      <c r="C11611" s="23" t="s">
        <v>14</v>
      </c>
      <c r="D11611" s="41">
        <v>7750</v>
      </c>
      <c r="E11611" s="23" t="s">
        <v>39</v>
      </c>
    </row>
    <row r="11612" spans="1:5" ht="13.2" x14ac:dyDescent="0.25">
      <c r="A11612" s="23">
        <v>11611</v>
      </c>
      <c r="B11612" s="22" t="s">
        <v>6</v>
      </c>
      <c r="C11612" s="23" t="s">
        <v>10</v>
      </c>
      <c r="D11612" s="41">
        <v>11000</v>
      </c>
      <c r="E11612" s="23" t="s">
        <v>39</v>
      </c>
    </row>
    <row r="11613" spans="1:5" ht="13.2" x14ac:dyDescent="0.25">
      <c r="A11613" s="23">
        <v>11612</v>
      </c>
      <c r="B11613" s="22" t="s">
        <v>6</v>
      </c>
      <c r="C11613" s="23" t="s">
        <v>14</v>
      </c>
      <c r="D11613" s="41">
        <v>10500</v>
      </c>
      <c r="E11613" s="23" t="s">
        <v>39</v>
      </c>
    </row>
    <row r="11614" spans="1:5" ht="13.2" x14ac:dyDescent="0.25">
      <c r="A11614" s="23">
        <v>11613</v>
      </c>
      <c r="B11614" s="22" t="s">
        <v>6</v>
      </c>
      <c r="C11614" s="23" t="s">
        <v>14</v>
      </c>
      <c r="D11614" s="41">
        <v>5500</v>
      </c>
      <c r="E11614" s="23" t="s">
        <v>39</v>
      </c>
    </row>
    <row r="11615" spans="1:5" ht="13.2" x14ac:dyDescent="0.25">
      <c r="A11615" s="23">
        <v>11614</v>
      </c>
      <c r="B11615" s="22" t="s">
        <v>6</v>
      </c>
      <c r="C11615" s="23" t="s">
        <v>14</v>
      </c>
      <c r="D11615" s="41">
        <v>500</v>
      </c>
      <c r="E11615" s="23" t="s">
        <v>39</v>
      </c>
    </row>
    <row r="11616" spans="1:5" ht="13.2" x14ac:dyDescent="0.25">
      <c r="A11616" s="23">
        <v>11615</v>
      </c>
      <c r="B11616" s="22" t="s">
        <v>6</v>
      </c>
      <c r="C11616" s="23" t="s">
        <v>14</v>
      </c>
      <c r="D11616" s="41">
        <v>750</v>
      </c>
      <c r="E11616" s="23" t="s">
        <v>39</v>
      </c>
    </row>
    <row r="11617" spans="1:5" ht="13.2" x14ac:dyDescent="0.25">
      <c r="A11617" s="23">
        <v>11616</v>
      </c>
      <c r="B11617" s="22" t="s">
        <v>6</v>
      </c>
      <c r="C11617" s="23" t="s">
        <v>14</v>
      </c>
      <c r="D11617" s="41">
        <v>2500</v>
      </c>
      <c r="E11617" s="23" t="s">
        <v>39</v>
      </c>
    </row>
    <row r="11618" spans="1:5" ht="13.2" x14ac:dyDescent="0.25">
      <c r="A11618" s="23">
        <v>11617</v>
      </c>
      <c r="B11618" s="22" t="s">
        <v>6</v>
      </c>
      <c r="C11618" s="23" t="s">
        <v>14</v>
      </c>
      <c r="D11618" s="41">
        <v>2250</v>
      </c>
      <c r="E11618" s="23" t="s">
        <v>39</v>
      </c>
    </row>
    <row r="11619" spans="1:5" ht="13.2" x14ac:dyDescent="0.25">
      <c r="A11619" s="23">
        <v>11618</v>
      </c>
      <c r="B11619" s="22" t="s">
        <v>6</v>
      </c>
      <c r="C11619" s="23" t="s">
        <v>14</v>
      </c>
      <c r="D11619" s="41">
        <v>12000</v>
      </c>
      <c r="E11619" s="23" t="s">
        <v>39</v>
      </c>
    </row>
    <row r="11620" spans="1:5" ht="13.2" x14ac:dyDescent="0.25">
      <c r="A11620" s="23">
        <v>11619</v>
      </c>
      <c r="B11620" s="22" t="s">
        <v>6</v>
      </c>
      <c r="C11620" s="23" t="s">
        <v>10</v>
      </c>
      <c r="D11620" s="41">
        <v>5000</v>
      </c>
      <c r="E11620" s="23" t="s">
        <v>39</v>
      </c>
    </row>
    <row r="11621" spans="1:5" ht="13.2" x14ac:dyDescent="0.25">
      <c r="A11621" s="23">
        <v>11620</v>
      </c>
      <c r="B11621" s="22" t="s">
        <v>6</v>
      </c>
      <c r="C11621" s="23" t="s">
        <v>14</v>
      </c>
      <c r="D11621" s="41">
        <v>4500</v>
      </c>
      <c r="E11621" s="23" t="s">
        <v>39</v>
      </c>
    </row>
    <row r="11622" spans="1:5" ht="13.2" x14ac:dyDescent="0.25">
      <c r="A11622" s="23">
        <v>11621</v>
      </c>
      <c r="B11622" s="22" t="s">
        <v>6</v>
      </c>
      <c r="C11622" s="23" t="s">
        <v>14</v>
      </c>
      <c r="D11622" s="41">
        <v>5500</v>
      </c>
      <c r="E11622" s="23" t="s">
        <v>39</v>
      </c>
    </row>
    <row r="11623" spans="1:5" ht="13.2" x14ac:dyDescent="0.25">
      <c r="A11623" s="23">
        <v>11622</v>
      </c>
      <c r="B11623" s="22" t="s">
        <v>6</v>
      </c>
      <c r="C11623" s="23" t="s">
        <v>13</v>
      </c>
      <c r="D11623" s="41">
        <v>3750</v>
      </c>
      <c r="E11623" s="23" t="s">
        <v>39</v>
      </c>
    </row>
    <row r="11624" spans="1:5" ht="13.2" x14ac:dyDescent="0.25">
      <c r="A11624" s="23">
        <v>11623</v>
      </c>
      <c r="B11624" s="22" t="s">
        <v>6</v>
      </c>
      <c r="C11624" s="23" t="s">
        <v>14</v>
      </c>
      <c r="D11624" s="41">
        <v>11500</v>
      </c>
      <c r="E11624" s="23" t="s">
        <v>39</v>
      </c>
    </row>
    <row r="11625" spans="1:5" ht="13.2" x14ac:dyDescent="0.25">
      <c r="A11625" s="23">
        <v>11624</v>
      </c>
      <c r="B11625" s="22" t="s">
        <v>6</v>
      </c>
      <c r="C11625" s="23" t="s">
        <v>10</v>
      </c>
      <c r="D11625" s="41">
        <v>5000</v>
      </c>
      <c r="E11625" s="23" t="s">
        <v>40</v>
      </c>
    </row>
    <row r="11626" spans="1:5" ht="13.2" x14ac:dyDescent="0.25">
      <c r="A11626" s="23">
        <v>11625</v>
      </c>
      <c r="B11626" s="22" t="s">
        <v>6</v>
      </c>
      <c r="C11626" s="23" t="s">
        <v>14</v>
      </c>
      <c r="D11626" s="41">
        <v>1750</v>
      </c>
      <c r="E11626" s="23" t="s">
        <v>40</v>
      </c>
    </row>
    <row r="11627" spans="1:5" ht="13.2" x14ac:dyDescent="0.25">
      <c r="A11627" s="23">
        <v>11626</v>
      </c>
      <c r="B11627" s="22" t="s">
        <v>6</v>
      </c>
      <c r="C11627" s="23" t="s">
        <v>14</v>
      </c>
      <c r="D11627" s="41">
        <v>9000</v>
      </c>
      <c r="E11627" s="23" t="s">
        <v>40</v>
      </c>
    </row>
    <row r="11628" spans="1:5" ht="13.2" x14ac:dyDescent="0.25">
      <c r="A11628" s="23">
        <v>11627</v>
      </c>
      <c r="B11628" s="22" t="s">
        <v>6</v>
      </c>
      <c r="C11628" s="23" t="s">
        <v>13</v>
      </c>
      <c r="D11628" s="41">
        <v>5000</v>
      </c>
      <c r="E11628" s="23" t="s">
        <v>40</v>
      </c>
    </row>
    <row r="11629" spans="1:5" ht="13.2" x14ac:dyDescent="0.25">
      <c r="A11629" s="23">
        <v>11628</v>
      </c>
      <c r="B11629" s="22" t="s">
        <v>6</v>
      </c>
      <c r="C11629" s="23" t="s">
        <v>13</v>
      </c>
      <c r="D11629" s="41">
        <v>7500</v>
      </c>
      <c r="E11629" s="23" t="s">
        <v>39</v>
      </c>
    </row>
    <row r="11630" spans="1:5" ht="13.2" x14ac:dyDescent="0.25">
      <c r="A11630" s="23">
        <v>11629</v>
      </c>
      <c r="B11630" s="22" t="s">
        <v>6</v>
      </c>
      <c r="C11630" s="23" t="s">
        <v>12</v>
      </c>
      <c r="D11630" s="41">
        <v>12500</v>
      </c>
      <c r="E11630" s="23" t="s">
        <v>39</v>
      </c>
    </row>
    <row r="11631" spans="1:5" ht="13.2" x14ac:dyDescent="0.25">
      <c r="A11631" s="23">
        <v>11630</v>
      </c>
      <c r="B11631" s="22" t="s">
        <v>6</v>
      </c>
      <c r="C11631" s="23" t="s">
        <v>14</v>
      </c>
      <c r="D11631" s="41">
        <v>7500</v>
      </c>
      <c r="E11631" s="23" t="s">
        <v>39</v>
      </c>
    </row>
    <row r="11632" spans="1:5" ht="13.2" x14ac:dyDescent="0.25">
      <c r="A11632" s="23">
        <v>11631</v>
      </c>
      <c r="B11632" s="22" t="s">
        <v>6</v>
      </c>
      <c r="C11632" s="23" t="s">
        <v>13</v>
      </c>
      <c r="D11632" s="41">
        <v>5000</v>
      </c>
      <c r="E11632" s="23" t="s">
        <v>39</v>
      </c>
    </row>
    <row r="11633" spans="1:5" ht="13.2" x14ac:dyDescent="0.25">
      <c r="A11633" s="23">
        <v>11632</v>
      </c>
      <c r="B11633" s="22" t="s">
        <v>6</v>
      </c>
      <c r="C11633" s="23" t="s">
        <v>10</v>
      </c>
      <c r="D11633" s="41">
        <v>7500</v>
      </c>
      <c r="E11633" s="23" t="s">
        <v>39</v>
      </c>
    </row>
    <row r="11634" spans="1:5" ht="13.2" x14ac:dyDescent="0.25">
      <c r="A11634" s="23">
        <v>11633</v>
      </c>
      <c r="B11634" s="22" t="s">
        <v>6</v>
      </c>
      <c r="C11634" s="23" t="s">
        <v>14</v>
      </c>
      <c r="D11634" s="41">
        <v>0</v>
      </c>
      <c r="E11634" s="23" t="s">
        <v>39</v>
      </c>
    </row>
    <row r="11635" spans="1:5" ht="13.2" x14ac:dyDescent="0.25">
      <c r="A11635" s="23">
        <v>11634</v>
      </c>
      <c r="B11635" s="22" t="s">
        <v>6</v>
      </c>
      <c r="C11635" s="23" t="s">
        <v>14</v>
      </c>
      <c r="D11635" s="41">
        <v>4500</v>
      </c>
      <c r="E11635" s="23" t="s">
        <v>39</v>
      </c>
    </row>
    <row r="11636" spans="1:5" ht="13.2" x14ac:dyDescent="0.25">
      <c r="A11636" s="23">
        <v>11635</v>
      </c>
      <c r="B11636" s="22" t="s">
        <v>6</v>
      </c>
      <c r="C11636" s="23" t="s">
        <v>14</v>
      </c>
      <c r="D11636" s="41">
        <v>500</v>
      </c>
      <c r="E11636" s="23" t="s">
        <v>39</v>
      </c>
    </row>
    <row r="11637" spans="1:5" ht="13.2" x14ac:dyDescent="0.25">
      <c r="A11637" s="23">
        <v>11636</v>
      </c>
      <c r="B11637" s="22" t="s">
        <v>6</v>
      </c>
      <c r="C11637" s="23" t="s">
        <v>10</v>
      </c>
      <c r="D11637" s="41">
        <v>5000</v>
      </c>
      <c r="E11637" s="23" t="s">
        <v>40</v>
      </c>
    </row>
    <row r="11638" spans="1:5" ht="13.2" x14ac:dyDescent="0.25">
      <c r="A11638" s="23">
        <v>11637</v>
      </c>
      <c r="B11638" s="22" t="s">
        <v>6</v>
      </c>
      <c r="C11638" s="23" t="s">
        <v>14</v>
      </c>
      <c r="D11638" s="41">
        <v>9000</v>
      </c>
      <c r="E11638" s="23" t="s">
        <v>40</v>
      </c>
    </row>
    <row r="11639" spans="1:5" ht="13.2" x14ac:dyDescent="0.25">
      <c r="A11639" s="23">
        <v>11638</v>
      </c>
      <c r="B11639" s="22" t="s">
        <v>6</v>
      </c>
      <c r="C11639" s="23" t="s">
        <v>10</v>
      </c>
      <c r="D11639" s="41">
        <v>11000</v>
      </c>
      <c r="E11639" s="23" t="s">
        <v>39</v>
      </c>
    </row>
    <row r="11640" spans="1:5" ht="13.2" x14ac:dyDescent="0.25">
      <c r="A11640" s="23">
        <v>11639</v>
      </c>
      <c r="B11640" s="22" t="s">
        <v>6</v>
      </c>
      <c r="C11640" s="23" t="s">
        <v>14</v>
      </c>
      <c r="D11640" s="41">
        <v>7500</v>
      </c>
      <c r="E11640" s="23" t="s">
        <v>39</v>
      </c>
    </row>
    <row r="11641" spans="1:5" ht="13.2" x14ac:dyDescent="0.25">
      <c r="A11641" s="23">
        <v>11640</v>
      </c>
      <c r="B11641" s="22" t="s">
        <v>6</v>
      </c>
      <c r="C11641" s="23" t="s">
        <v>14</v>
      </c>
      <c r="D11641" s="41">
        <v>1000</v>
      </c>
      <c r="E11641" s="23" t="s">
        <v>39</v>
      </c>
    </row>
    <row r="11642" spans="1:5" ht="13.2" x14ac:dyDescent="0.25">
      <c r="A11642" s="23">
        <v>11641</v>
      </c>
      <c r="B11642" s="22" t="s">
        <v>6</v>
      </c>
      <c r="C11642" s="23" t="s">
        <v>14</v>
      </c>
      <c r="D11642" s="41">
        <v>10500</v>
      </c>
      <c r="E11642" s="23" t="s">
        <v>39</v>
      </c>
    </row>
    <row r="11643" spans="1:5" ht="13.2" x14ac:dyDescent="0.25">
      <c r="A11643" s="23">
        <v>11642</v>
      </c>
      <c r="B11643" s="22" t="s">
        <v>6</v>
      </c>
      <c r="C11643" s="23" t="s">
        <v>14</v>
      </c>
      <c r="D11643" s="41">
        <v>500</v>
      </c>
      <c r="E11643" s="23" t="s">
        <v>39</v>
      </c>
    </row>
    <row r="11644" spans="1:5" ht="13.2" x14ac:dyDescent="0.25">
      <c r="A11644" s="23">
        <v>11643</v>
      </c>
      <c r="B11644" s="22" t="s">
        <v>6</v>
      </c>
      <c r="C11644" s="23" t="s">
        <v>14</v>
      </c>
      <c r="D11644" s="41">
        <v>750</v>
      </c>
      <c r="E11644" s="23" t="s">
        <v>39</v>
      </c>
    </row>
    <row r="11645" spans="1:5" ht="13.2" x14ac:dyDescent="0.25">
      <c r="A11645" s="23">
        <v>11644</v>
      </c>
      <c r="B11645" s="22" t="s">
        <v>6</v>
      </c>
      <c r="C11645" s="23" t="s">
        <v>14</v>
      </c>
      <c r="D11645" s="41">
        <v>1750</v>
      </c>
      <c r="E11645" s="23" t="s">
        <v>39</v>
      </c>
    </row>
    <row r="11646" spans="1:5" ht="13.2" x14ac:dyDescent="0.25">
      <c r="A11646" s="23">
        <v>11645</v>
      </c>
      <c r="B11646" s="22" t="s">
        <v>6</v>
      </c>
      <c r="C11646" s="23" t="s">
        <v>11</v>
      </c>
      <c r="D11646" s="41">
        <v>4500</v>
      </c>
      <c r="E11646" s="23" t="s">
        <v>39</v>
      </c>
    </row>
    <row r="11647" spans="1:5" ht="13.2" x14ac:dyDescent="0.25">
      <c r="A11647" s="23">
        <v>11646</v>
      </c>
      <c r="B11647" s="22" t="s">
        <v>6</v>
      </c>
      <c r="C11647" s="23" t="s">
        <v>10</v>
      </c>
      <c r="D11647" s="41">
        <v>7500</v>
      </c>
      <c r="E11647" s="23" t="s">
        <v>39</v>
      </c>
    </row>
    <row r="11648" spans="1:5" ht="13.2" x14ac:dyDescent="0.25">
      <c r="A11648" s="23">
        <v>11647</v>
      </c>
      <c r="B11648" s="22" t="s">
        <v>6</v>
      </c>
      <c r="C11648" s="23" t="s">
        <v>14</v>
      </c>
      <c r="D11648" s="41">
        <v>6000</v>
      </c>
      <c r="E11648" s="23" t="s">
        <v>39</v>
      </c>
    </row>
    <row r="11649" spans="1:5" ht="13.2" x14ac:dyDescent="0.25">
      <c r="A11649" s="23">
        <v>11648</v>
      </c>
      <c r="B11649" s="22" t="s">
        <v>6</v>
      </c>
      <c r="C11649" s="23" t="s">
        <v>12</v>
      </c>
      <c r="D11649" s="41">
        <v>12500</v>
      </c>
      <c r="E11649" s="23" t="s">
        <v>39</v>
      </c>
    </row>
    <row r="11650" spans="1:5" ht="13.2" x14ac:dyDescent="0.25">
      <c r="A11650" s="23">
        <v>11649</v>
      </c>
      <c r="B11650" s="22" t="s">
        <v>6</v>
      </c>
      <c r="C11650" s="23" t="s">
        <v>10</v>
      </c>
      <c r="D11650" s="41">
        <v>2500</v>
      </c>
      <c r="E11650" s="23" t="s">
        <v>40</v>
      </c>
    </row>
    <row r="11651" spans="1:5" ht="13.2" x14ac:dyDescent="0.25">
      <c r="A11651" s="23">
        <v>11650</v>
      </c>
      <c r="B11651" s="22" t="s">
        <v>6</v>
      </c>
      <c r="C11651" s="23" t="s">
        <v>10</v>
      </c>
      <c r="D11651" s="41">
        <v>11000</v>
      </c>
      <c r="E11651" s="23" t="s">
        <v>39</v>
      </c>
    </row>
    <row r="11652" spans="1:5" ht="13.2" x14ac:dyDescent="0.25">
      <c r="A11652" s="23">
        <v>11651</v>
      </c>
      <c r="B11652" s="22" t="s">
        <v>6</v>
      </c>
      <c r="C11652" s="23" t="s">
        <v>14</v>
      </c>
      <c r="D11652" s="41">
        <v>21000</v>
      </c>
      <c r="E11652" s="23" t="s">
        <v>39</v>
      </c>
    </row>
    <row r="11653" spans="1:5" ht="13.2" x14ac:dyDescent="0.25">
      <c r="A11653" s="23">
        <v>11652</v>
      </c>
      <c r="B11653" s="22" t="s">
        <v>6</v>
      </c>
      <c r="C11653" s="23" t="s">
        <v>14</v>
      </c>
      <c r="D11653" s="41">
        <v>500</v>
      </c>
      <c r="E11653" s="23" t="s">
        <v>39</v>
      </c>
    </row>
    <row r="11654" spans="1:5" ht="13.2" x14ac:dyDescent="0.25">
      <c r="A11654" s="23">
        <v>11653</v>
      </c>
      <c r="B11654" s="22" t="s">
        <v>6</v>
      </c>
      <c r="C11654" s="23" t="s">
        <v>14</v>
      </c>
      <c r="D11654" s="41">
        <v>750</v>
      </c>
      <c r="E11654" s="23" t="s">
        <v>39</v>
      </c>
    </row>
    <row r="11655" spans="1:5" ht="13.2" x14ac:dyDescent="0.25">
      <c r="A11655" s="23">
        <v>11654</v>
      </c>
      <c r="B11655" s="22" t="s">
        <v>6</v>
      </c>
      <c r="C11655" s="23" t="s">
        <v>14</v>
      </c>
      <c r="D11655" s="41">
        <v>1750</v>
      </c>
      <c r="E11655" s="23" t="s">
        <v>39</v>
      </c>
    </row>
    <row r="11656" spans="1:5" ht="13.2" x14ac:dyDescent="0.25">
      <c r="A11656" s="23">
        <v>11655</v>
      </c>
      <c r="B11656" s="22" t="s">
        <v>6</v>
      </c>
      <c r="C11656" s="23" t="s">
        <v>14</v>
      </c>
      <c r="D11656" s="41">
        <v>28750</v>
      </c>
      <c r="E11656" s="23" t="s">
        <v>39</v>
      </c>
    </row>
    <row r="11657" spans="1:5" ht="13.2" x14ac:dyDescent="0.25">
      <c r="A11657" s="23">
        <v>11656</v>
      </c>
      <c r="B11657" s="22" t="s">
        <v>6</v>
      </c>
      <c r="C11657" s="23" t="s">
        <v>14</v>
      </c>
      <c r="D11657" s="41">
        <v>1750</v>
      </c>
      <c r="E11657" s="23" t="s">
        <v>39</v>
      </c>
    </row>
    <row r="11658" spans="1:5" ht="13.2" x14ac:dyDescent="0.25">
      <c r="A11658" s="23">
        <v>11657</v>
      </c>
      <c r="B11658" s="22" t="s">
        <v>6</v>
      </c>
      <c r="C11658" s="23" t="s">
        <v>10</v>
      </c>
      <c r="D11658" s="41">
        <v>10000</v>
      </c>
      <c r="E11658" s="23" t="s">
        <v>39</v>
      </c>
    </row>
    <row r="11659" spans="1:5" ht="13.2" x14ac:dyDescent="0.25">
      <c r="A11659" s="23">
        <v>11658</v>
      </c>
      <c r="B11659" s="22" t="s">
        <v>6</v>
      </c>
      <c r="C11659" s="23" t="s">
        <v>10</v>
      </c>
      <c r="D11659" s="41">
        <v>1250</v>
      </c>
      <c r="E11659" s="23" t="s">
        <v>39</v>
      </c>
    </row>
    <row r="11660" spans="1:5" ht="13.2" x14ac:dyDescent="0.25">
      <c r="A11660" s="23">
        <v>11659</v>
      </c>
      <c r="B11660" s="22" t="s">
        <v>6</v>
      </c>
      <c r="C11660" s="23" t="s">
        <v>14</v>
      </c>
      <c r="D11660" s="41">
        <v>5000</v>
      </c>
      <c r="E11660" s="23" t="s">
        <v>39</v>
      </c>
    </row>
    <row r="11661" spans="1:5" ht="13.2" x14ac:dyDescent="0.25">
      <c r="A11661" s="23">
        <v>11660</v>
      </c>
      <c r="B11661" s="22" t="s">
        <v>6</v>
      </c>
      <c r="C11661" s="23" t="s">
        <v>13</v>
      </c>
      <c r="D11661" s="41">
        <v>3750</v>
      </c>
      <c r="E11661" s="23" t="s">
        <v>39</v>
      </c>
    </row>
    <row r="11662" spans="1:5" ht="13.2" x14ac:dyDescent="0.25">
      <c r="A11662" s="23">
        <v>11661</v>
      </c>
      <c r="B11662" s="22" t="s">
        <v>6</v>
      </c>
      <c r="C11662" s="23" t="s">
        <v>12</v>
      </c>
      <c r="D11662" s="41">
        <v>10000</v>
      </c>
      <c r="E11662" s="23" t="s">
        <v>39</v>
      </c>
    </row>
    <row r="11663" spans="1:5" ht="13.2" x14ac:dyDescent="0.25">
      <c r="A11663" s="23">
        <v>11662</v>
      </c>
      <c r="B11663" s="22" t="s">
        <v>6</v>
      </c>
      <c r="C11663" s="23" t="s">
        <v>10</v>
      </c>
      <c r="D11663" s="41">
        <v>17500</v>
      </c>
      <c r="E11663" s="23" t="s">
        <v>39</v>
      </c>
    </row>
    <row r="11664" spans="1:5" ht="13.2" x14ac:dyDescent="0.25">
      <c r="A11664" s="23">
        <v>11663</v>
      </c>
      <c r="B11664" s="22" t="s">
        <v>6</v>
      </c>
      <c r="C11664" s="23" t="s">
        <v>10</v>
      </c>
      <c r="D11664" s="41">
        <v>5000</v>
      </c>
      <c r="E11664" s="23" t="s">
        <v>39</v>
      </c>
    </row>
    <row r="11665" spans="1:5" ht="13.2" x14ac:dyDescent="0.25">
      <c r="A11665" s="23">
        <v>11664</v>
      </c>
      <c r="B11665" s="22" t="s">
        <v>6</v>
      </c>
      <c r="C11665" s="23" t="s">
        <v>10</v>
      </c>
      <c r="D11665" s="41">
        <v>12500</v>
      </c>
      <c r="E11665" s="23" t="s">
        <v>39</v>
      </c>
    </row>
    <row r="11666" spans="1:5" ht="13.2" x14ac:dyDescent="0.25">
      <c r="A11666" s="23">
        <v>11665</v>
      </c>
      <c r="B11666" s="22" t="s">
        <v>6</v>
      </c>
      <c r="C11666" s="23" t="s">
        <v>14</v>
      </c>
      <c r="D11666" s="41">
        <v>2250</v>
      </c>
      <c r="E11666" s="23" t="s">
        <v>39</v>
      </c>
    </row>
    <row r="11667" spans="1:5" ht="13.2" x14ac:dyDescent="0.25">
      <c r="A11667" s="23">
        <v>11666</v>
      </c>
      <c r="B11667" s="22" t="s">
        <v>6</v>
      </c>
      <c r="C11667" s="23" t="s">
        <v>14</v>
      </c>
      <c r="D11667" s="41">
        <v>2750</v>
      </c>
      <c r="E11667" s="23" t="s">
        <v>39</v>
      </c>
    </row>
    <row r="11668" spans="1:5" ht="13.2" x14ac:dyDescent="0.25">
      <c r="A11668" s="23">
        <v>11667</v>
      </c>
      <c r="B11668" s="22" t="s">
        <v>6</v>
      </c>
      <c r="C11668" s="23" t="s">
        <v>14</v>
      </c>
      <c r="D11668" s="41">
        <v>14500</v>
      </c>
      <c r="E11668" s="23" t="s">
        <v>39</v>
      </c>
    </row>
    <row r="11669" spans="1:5" ht="13.2" x14ac:dyDescent="0.25">
      <c r="A11669" s="23">
        <v>11668</v>
      </c>
      <c r="B11669" s="22" t="s">
        <v>6</v>
      </c>
      <c r="C11669" s="23" t="s">
        <v>14</v>
      </c>
      <c r="D11669" s="41">
        <v>4000</v>
      </c>
      <c r="E11669" s="23" t="s">
        <v>39</v>
      </c>
    </row>
    <row r="11670" spans="1:5" ht="13.2" x14ac:dyDescent="0.25">
      <c r="A11670" s="23">
        <v>11669</v>
      </c>
      <c r="B11670" s="22" t="s">
        <v>6</v>
      </c>
      <c r="C11670" s="23" t="s">
        <v>14</v>
      </c>
      <c r="D11670" s="41">
        <v>3500</v>
      </c>
      <c r="E11670" s="23" t="s">
        <v>39</v>
      </c>
    </row>
    <row r="11671" spans="1:5" ht="13.2" x14ac:dyDescent="0.25">
      <c r="A11671" s="23">
        <v>11670</v>
      </c>
      <c r="B11671" s="22" t="s">
        <v>6</v>
      </c>
      <c r="C11671" s="23" t="s">
        <v>14</v>
      </c>
      <c r="D11671" s="41">
        <v>500</v>
      </c>
      <c r="E11671" s="23" t="s">
        <v>39</v>
      </c>
    </row>
    <row r="11672" spans="1:5" ht="13.2" x14ac:dyDescent="0.25">
      <c r="A11672" s="23">
        <v>11671</v>
      </c>
      <c r="B11672" s="22" t="s">
        <v>6</v>
      </c>
      <c r="C11672" s="23" t="s">
        <v>14</v>
      </c>
      <c r="D11672" s="41">
        <v>750</v>
      </c>
      <c r="E11672" s="23" t="s">
        <v>39</v>
      </c>
    </row>
    <row r="11673" spans="1:5" ht="13.2" x14ac:dyDescent="0.25">
      <c r="A11673" s="23">
        <v>11672</v>
      </c>
      <c r="B11673" s="22" t="s">
        <v>6</v>
      </c>
      <c r="C11673" s="23" t="s">
        <v>14</v>
      </c>
      <c r="D11673" s="41">
        <v>1750</v>
      </c>
      <c r="E11673" s="23" t="s">
        <v>39</v>
      </c>
    </row>
    <row r="11674" spans="1:5" ht="13.2" x14ac:dyDescent="0.25">
      <c r="A11674" s="23">
        <v>11673</v>
      </c>
      <c r="B11674" s="22" t="s">
        <v>6</v>
      </c>
      <c r="C11674" s="23" t="s">
        <v>10</v>
      </c>
      <c r="D11674" s="41">
        <v>11000</v>
      </c>
      <c r="E11674" s="23" t="s">
        <v>39</v>
      </c>
    </row>
    <row r="11675" spans="1:5" ht="13.2" x14ac:dyDescent="0.25">
      <c r="A11675" s="23">
        <v>11674</v>
      </c>
      <c r="B11675" s="22" t="s">
        <v>6</v>
      </c>
      <c r="C11675" s="23" t="s">
        <v>14</v>
      </c>
      <c r="D11675" s="41">
        <v>15000</v>
      </c>
      <c r="E11675" s="23" t="s">
        <v>39</v>
      </c>
    </row>
    <row r="11676" spans="1:5" ht="13.2" x14ac:dyDescent="0.25">
      <c r="A11676" s="23">
        <v>11675</v>
      </c>
      <c r="B11676" s="22" t="s">
        <v>6</v>
      </c>
      <c r="C11676" s="23" t="s">
        <v>14</v>
      </c>
      <c r="D11676" s="41">
        <v>500</v>
      </c>
      <c r="E11676" s="23" t="s">
        <v>39</v>
      </c>
    </row>
    <row r="11677" spans="1:5" ht="13.2" x14ac:dyDescent="0.25">
      <c r="A11677" s="23">
        <v>11676</v>
      </c>
      <c r="B11677" s="22" t="s">
        <v>6</v>
      </c>
      <c r="C11677" s="23" t="s">
        <v>14</v>
      </c>
      <c r="D11677" s="41">
        <v>750</v>
      </c>
      <c r="E11677" s="23" t="s">
        <v>39</v>
      </c>
    </row>
    <row r="11678" spans="1:5" ht="13.2" x14ac:dyDescent="0.25">
      <c r="A11678" s="23">
        <v>11677</v>
      </c>
      <c r="B11678" s="22" t="s">
        <v>6</v>
      </c>
      <c r="C11678" s="23" t="s">
        <v>14</v>
      </c>
      <c r="D11678" s="41">
        <v>1750</v>
      </c>
      <c r="E11678" s="23" t="s">
        <v>39</v>
      </c>
    </row>
    <row r="11679" spans="1:5" ht="13.2" x14ac:dyDescent="0.25">
      <c r="A11679" s="23">
        <v>11678</v>
      </c>
      <c r="B11679" s="22" t="s">
        <v>6</v>
      </c>
      <c r="C11679" s="23" t="s">
        <v>14</v>
      </c>
      <c r="D11679" s="41">
        <v>4250</v>
      </c>
      <c r="E11679" s="23" t="s">
        <v>39</v>
      </c>
    </row>
    <row r="11680" spans="1:5" ht="13.2" x14ac:dyDescent="0.25">
      <c r="A11680" s="23">
        <v>11679</v>
      </c>
      <c r="B11680" s="22" t="s">
        <v>6</v>
      </c>
      <c r="C11680" s="23" t="s">
        <v>13</v>
      </c>
      <c r="D11680" s="41">
        <v>11250</v>
      </c>
      <c r="E11680" s="23" t="s">
        <v>39</v>
      </c>
    </row>
    <row r="11681" spans="1:5" ht="13.2" x14ac:dyDescent="0.25">
      <c r="A11681" s="23">
        <v>11680</v>
      </c>
      <c r="B11681" s="22" t="s">
        <v>6</v>
      </c>
      <c r="C11681" s="23" t="s">
        <v>10</v>
      </c>
      <c r="D11681" s="41">
        <v>11000</v>
      </c>
      <c r="E11681" s="23" t="s">
        <v>39</v>
      </c>
    </row>
    <row r="11682" spans="1:5" ht="13.2" x14ac:dyDescent="0.25">
      <c r="A11682" s="23">
        <v>11681</v>
      </c>
      <c r="B11682" s="22" t="s">
        <v>6</v>
      </c>
      <c r="C11682" s="23" t="s">
        <v>14</v>
      </c>
      <c r="D11682" s="41">
        <v>1500</v>
      </c>
      <c r="E11682" s="23" t="s">
        <v>39</v>
      </c>
    </row>
    <row r="11683" spans="1:5" ht="13.2" x14ac:dyDescent="0.25">
      <c r="A11683" s="23">
        <v>11682</v>
      </c>
      <c r="B11683" s="22" t="s">
        <v>6</v>
      </c>
      <c r="C11683" s="23" t="s">
        <v>14</v>
      </c>
      <c r="D11683" s="41">
        <v>13000</v>
      </c>
      <c r="E11683" s="23" t="s">
        <v>39</v>
      </c>
    </row>
    <row r="11684" spans="1:5" ht="13.2" x14ac:dyDescent="0.25">
      <c r="A11684" s="23">
        <v>11683</v>
      </c>
      <c r="B11684" s="22" t="s">
        <v>6</v>
      </c>
      <c r="C11684" s="23" t="s">
        <v>14</v>
      </c>
      <c r="D11684" s="41">
        <v>3500</v>
      </c>
      <c r="E11684" s="23" t="s">
        <v>39</v>
      </c>
    </row>
    <row r="11685" spans="1:5" ht="13.2" x14ac:dyDescent="0.25">
      <c r="A11685" s="23">
        <v>11684</v>
      </c>
      <c r="B11685" s="22" t="s">
        <v>6</v>
      </c>
      <c r="C11685" s="23" t="s">
        <v>14</v>
      </c>
      <c r="D11685" s="41">
        <v>10500</v>
      </c>
      <c r="E11685" s="23" t="s">
        <v>39</v>
      </c>
    </row>
    <row r="11686" spans="1:5" ht="13.2" x14ac:dyDescent="0.25">
      <c r="A11686" s="23">
        <v>11685</v>
      </c>
      <c r="B11686" s="22" t="s">
        <v>6</v>
      </c>
      <c r="C11686" s="23" t="s">
        <v>14</v>
      </c>
      <c r="D11686" s="41">
        <v>500</v>
      </c>
      <c r="E11686" s="23" t="s">
        <v>39</v>
      </c>
    </row>
    <row r="11687" spans="1:5" ht="13.2" x14ac:dyDescent="0.25">
      <c r="A11687" s="23">
        <v>11686</v>
      </c>
      <c r="B11687" s="22" t="s">
        <v>6</v>
      </c>
      <c r="C11687" s="23" t="s">
        <v>14</v>
      </c>
      <c r="D11687" s="41">
        <v>750</v>
      </c>
      <c r="E11687" s="23" t="s">
        <v>39</v>
      </c>
    </row>
    <row r="11688" spans="1:5" ht="13.2" x14ac:dyDescent="0.25">
      <c r="A11688" s="23">
        <v>11687</v>
      </c>
      <c r="B11688" s="22" t="s">
        <v>6</v>
      </c>
      <c r="C11688" s="23" t="s">
        <v>14</v>
      </c>
      <c r="D11688" s="41">
        <v>1750</v>
      </c>
      <c r="E11688" s="23" t="s">
        <v>39</v>
      </c>
    </row>
    <row r="11689" spans="1:5" ht="13.2" x14ac:dyDescent="0.25">
      <c r="A11689" s="23">
        <v>11688</v>
      </c>
      <c r="B11689" s="22" t="s">
        <v>6</v>
      </c>
      <c r="C11689" s="23" t="s">
        <v>13</v>
      </c>
      <c r="D11689" s="41">
        <v>7500</v>
      </c>
      <c r="E11689" s="23" t="s">
        <v>39</v>
      </c>
    </row>
    <row r="11690" spans="1:5" ht="13.2" x14ac:dyDescent="0.25">
      <c r="A11690" s="23">
        <v>11689</v>
      </c>
      <c r="B11690" s="22" t="s">
        <v>6</v>
      </c>
      <c r="C11690" s="23" t="s">
        <v>12</v>
      </c>
      <c r="D11690" s="41">
        <v>12500</v>
      </c>
      <c r="E11690" s="23" t="s">
        <v>39</v>
      </c>
    </row>
    <row r="11691" spans="1:5" ht="13.2" x14ac:dyDescent="0.25">
      <c r="A11691" s="23">
        <v>11690</v>
      </c>
      <c r="B11691" s="22" t="s">
        <v>6</v>
      </c>
      <c r="C11691" s="23" t="s">
        <v>11</v>
      </c>
      <c r="D11691" s="41">
        <v>10000</v>
      </c>
      <c r="E11691" s="23" t="s">
        <v>39</v>
      </c>
    </row>
    <row r="11692" spans="1:5" ht="13.2" x14ac:dyDescent="0.25">
      <c r="A11692" s="23">
        <v>11691</v>
      </c>
      <c r="B11692" s="22" t="s">
        <v>6</v>
      </c>
      <c r="C11692" s="23" t="s">
        <v>10</v>
      </c>
      <c r="D11692" s="41">
        <v>7500</v>
      </c>
      <c r="E11692" s="23" t="s">
        <v>39</v>
      </c>
    </row>
    <row r="11693" spans="1:5" ht="13.2" x14ac:dyDescent="0.25">
      <c r="A11693" s="23">
        <v>11692</v>
      </c>
      <c r="B11693" s="22" t="s">
        <v>6</v>
      </c>
      <c r="C11693" s="23" t="s">
        <v>14</v>
      </c>
      <c r="D11693" s="41">
        <v>5000</v>
      </c>
      <c r="E11693" s="23" t="s">
        <v>39</v>
      </c>
    </row>
    <row r="11694" spans="1:5" ht="13.2" x14ac:dyDescent="0.25">
      <c r="A11694" s="23">
        <v>11693</v>
      </c>
      <c r="B11694" s="22" t="s">
        <v>6</v>
      </c>
      <c r="C11694" s="23" t="s">
        <v>14</v>
      </c>
      <c r="D11694" s="41">
        <v>5500</v>
      </c>
      <c r="E11694" s="23" t="s">
        <v>39</v>
      </c>
    </row>
    <row r="11695" spans="1:5" ht="13.2" x14ac:dyDescent="0.25">
      <c r="A11695" s="23">
        <v>11694</v>
      </c>
      <c r="B11695" s="22" t="s">
        <v>6</v>
      </c>
      <c r="C11695" s="23" t="s">
        <v>14</v>
      </c>
      <c r="D11695" s="41">
        <v>1750</v>
      </c>
      <c r="E11695" s="23" t="s">
        <v>39</v>
      </c>
    </row>
    <row r="11696" spans="1:5" ht="13.2" x14ac:dyDescent="0.25">
      <c r="A11696" s="23">
        <v>11695</v>
      </c>
      <c r="B11696" s="22" t="s">
        <v>6</v>
      </c>
      <c r="C11696" s="23" t="s">
        <v>14</v>
      </c>
      <c r="D11696" s="41">
        <v>4000</v>
      </c>
      <c r="E11696" s="23" t="s">
        <v>39</v>
      </c>
    </row>
    <row r="11697" spans="1:5" ht="13.2" x14ac:dyDescent="0.25">
      <c r="A11697" s="23">
        <v>11696</v>
      </c>
      <c r="B11697" s="22" t="s">
        <v>6</v>
      </c>
      <c r="C11697" s="23" t="s">
        <v>14</v>
      </c>
      <c r="D11697" s="41">
        <v>500</v>
      </c>
      <c r="E11697" s="23" t="s">
        <v>39</v>
      </c>
    </row>
    <row r="11698" spans="1:5" ht="13.2" x14ac:dyDescent="0.25">
      <c r="A11698" s="23">
        <v>11697</v>
      </c>
      <c r="B11698" s="22" t="s">
        <v>6</v>
      </c>
      <c r="C11698" s="23" t="s">
        <v>10</v>
      </c>
      <c r="D11698" s="41">
        <v>7500</v>
      </c>
      <c r="E11698" s="23" t="s">
        <v>39</v>
      </c>
    </row>
    <row r="11699" spans="1:5" ht="13.2" x14ac:dyDescent="0.25">
      <c r="A11699" s="23">
        <v>11698</v>
      </c>
      <c r="B11699" s="22" t="s">
        <v>6</v>
      </c>
      <c r="C11699" s="23" t="s">
        <v>14</v>
      </c>
      <c r="D11699" s="41">
        <v>1500</v>
      </c>
      <c r="E11699" s="23" t="s">
        <v>39</v>
      </c>
    </row>
    <row r="11700" spans="1:5" ht="13.2" x14ac:dyDescent="0.25">
      <c r="A11700" s="23">
        <v>11699</v>
      </c>
      <c r="B11700" s="22" t="s">
        <v>6</v>
      </c>
      <c r="C11700" s="23" t="s">
        <v>14</v>
      </c>
      <c r="D11700" s="41">
        <v>6500</v>
      </c>
      <c r="E11700" s="23" t="s">
        <v>39</v>
      </c>
    </row>
    <row r="11701" spans="1:5" ht="13.2" x14ac:dyDescent="0.25">
      <c r="A11701" s="23">
        <v>11700</v>
      </c>
      <c r="B11701" s="22" t="s">
        <v>6</v>
      </c>
      <c r="C11701" s="23" t="s">
        <v>14</v>
      </c>
      <c r="D11701" s="41">
        <v>14750</v>
      </c>
      <c r="E11701" s="23" t="s">
        <v>39</v>
      </c>
    </row>
    <row r="11702" spans="1:5" ht="13.2" x14ac:dyDescent="0.25">
      <c r="A11702" s="23">
        <v>11701</v>
      </c>
      <c r="B11702" s="22" t="s">
        <v>6</v>
      </c>
      <c r="C11702" s="23" t="s">
        <v>14</v>
      </c>
      <c r="D11702" s="41">
        <v>2500</v>
      </c>
      <c r="E11702" s="23" t="s">
        <v>39</v>
      </c>
    </row>
    <row r="11703" spans="1:5" ht="13.2" x14ac:dyDescent="0.25">
      <c r="A11703" s="23">
        <v>11702</v>
      </c>
      <c r="B11703" s="22" t="s">
        <v>6</v>
      </c>
      <c r="C11703" s="23" t="s">
        <v>14</v>
      </c>
      <c r="D11703" s="41">
        <v>1000</v>
      </c>
      <c r="E11703" s="23" t="s">
        <v>39</v>
      </c>
    </row>
    <row r="11704" spans="1:5" ht="13.2" x14ac:dyDescent="0.25">
      <c r="A11704" s="23">
        <v>11703</v>
      </c>
      <c r="B11704" s="22" t="s">
        <v>6</v>
      </c>
      <c r="C11704" s="23" t="s">
        <v>12</v>
      </c>
      <c r="D11704" s="41">
        <v>8750</v>
      </c>
      <c r="E11704" s="23" t="s">
        <v>39</v>
      </c>
    </row>
    <row r="11705" spans="1:5" ht="13.2" x14ac:dyDescent="0.25">
      <c r="A11705" s="23">
        <v>11704</v>
      </c>
      <c r="B11705" s="22" t="s">
        <v>6</v>
      </c>
      <c r="C11705" s="23" t="s">
        <v>11</v>
      </c>
      <c r="D11705" s="41">
        <v>6000</v>
      </c>
      <c r="E11705" s="23" t="s">
        <v>39</v>
      </c>
    </row>
    <row r="11706" spans="1:5" ht="13.2" x14ac:dyDescent="0.25">
      <c r="A11706" s="23">
        <v>11705</v>
      </c>
      <c r="B11706" s="22" t="s">
        <v>6</v>
      </c>
      <c r="C11706" s="23" t="s">
        <v>10</v>
      </c>
      <c r="D11706" s="41">
        <v>11000</v>
      </c>
      <c r="E11706" s="23" t="s">
        <v>39</v>
      </c>
    </row>
    <row r="11707" spans="1:5" ht="13.2" x14ac:dyDescent="0.25">
      <c r="A11707" s="23">
        <v>11706</v>
      </c>
      <c r="B11707" s="22" t="s">
        <v>6</v>
      </c>
      <c r="C11707" s="23" t="s">
        <v>14</v>
      </c>
      <c r="D11707" s="41">
        <v>1250</v>
      </c>
      <c r="E11707" s="23" t="s">
        <v>39</v>
      </c>
    </row>
    <row r="11708" spans="1:5" ht="13.2" x14ac:dyDescent="0.25">
      <c r="A11708" s="23">
        <v>11707</v>
      </c>
      <c r="B11708" s="22" t="s">
        <v>6</v>
      </c>
      <c r="C11708" s="23" t="s">
        <v>14</v>
      </c>
      <c r="D11708" s="41">
        <v>10500</v>
      </c>
      <c r="E11708" s="23" t="s">
        <v>39</v>
      </c>
    </row>
    <row r="11709" spans="1:5" ht="13.2" x14ac:dyDescent="0.25">
      <c r="A11709" s="23">
        <v>11708</v>
      </c>
      <c r="B11709" s="22" t="s">
        <v>6</v>
      </c>
      <c r="C11709" s="23" t="s">
        <v>14</v>
      </c>
      <c r="D11709" s="41">
        <v>500</v>
      </c>
      <c r="E11709" s="23" t="s">
        <v>39</v>
      </c>
    </row>
    <row r="11710" spans="1:5" ht="13.2" x14ac:dyDescent="0.25">
      <c r="A11710" s="23">
        <v>11709</v>
      </c>
      <c r="B11710" s="22" t="s">
        <v>6</v>
      </c>
      <c r="C11710" s="23" t="s">
        <v>14</v>
      </c>
      <c r="D11710" s="41">
        <v>750</v>
      </c>
      <c r="E11710" s="23" t="s">
        <v>39</v>
      </c>
    </row>
    <row r="11711" spans="1:5" ht="13.2" x14ac:dyDescent="0.25">
      <c r="A11711" s="23">
        <v>11710</v>
      </c>
      <c r="B11711" s="22" t="s">
        <v>6</v>
      </c>
      <c r="C11711" s="23" t="s">
        <v>14</v>
      </c>
      <c r="D11711" s="41">
        <v>1750</v>
      </c>
      <c r="E11711" s="23" t="s">
        <v>39</v>
      </c>
    </row>
    <row r="11712" spans="1:5" ht="13.2" x14ac:dyDescent="0.25">
      <c r="A11712" s="23">
        <v>11711</v>
      </c>
      <c r="B11712" s="22" t="s">
        <v>6</v>
      </c>
      <c r="C11712" s="23" t="s">
        <v>14</v>
      </c>
      <c r="D11712" s="41">
        <v>11500</v>
      </c>
      <c r="E11712" s="23" t="s">
        <v>39</v>
      </c>
    </row>
    <row r="11713" spans="1:5" ht="13.2" x14ac:dyDescent="0.25">
      <c r="A11713" s="23">
        <v>11712</v>
      </c>
      <c r="B11713" s="22" t="s">
        <v>6</v>
      </c>
      <c r="C11713" s="23" t="s">
        <v>14</v>
      </c>
      <c r="D11713" s="41">
        <v>2250</v>
      </c>
      <c r="E11713" s="23" t="s">
        <v>39</v>
      </c>
    </row>
    <row r="11714" spans="1:5" ht="13.2" x14ac:dyDescent="0.25">
      <c r="A11714" s="23">
        <v>11713</v>
      </c>
      <c r="B11714" s="22" t="s">
        <v>6</v>
      </c>
      <c r="C11714" s="23" t="s">
        <v>14</v>
      </c>
      <c r="D11714" s="41">
        <v>500</v>
      </c>
      <c r="E11714" s="23" t="s">
        <v>39</v>
      </c>
    </row>
    <row r="11715" spans="1:5" ht="13.2" x14ac:dyDescent="0.25">
      <c r="A11715" s="23">
        <v>11714</v>
      </c>
      <c r="B11715" s="22" t="s">
        <v>6</v>
      </c>
      <c r="C11715" s="23" t="s">
        <v>13</v>
      </c>
      <c r="D11715" s="41">
        <v>7500</v>
      </c>
      <c r="E11715" s="23" t="s">
        <v>39</v>
      </c>
    </row>
    <row r="11716" spans="1:5" ht="13.2" x14ac:dyDescent="0.25">
      <c r="A11716" s="23">
        <v>11715</v>
      </c>
      <c r="B11716" s="22" t="s">
        <v>6</v>
      </c>
      <c r="C11716" s="23" t="s">
        <v>12</v>
      </c>
      <c r="D11716" s="41">
        <v>10000</v>
      </c>
      <c r="E11716" s="23" t="s">
        <v>39</v>
      </c>
    </row>
    <row r="11717" spans="1:5" ht="13.2" x14ac:dyDescent="0.25">
      <c r="A11717" s="23">
        <v>11716</v>
      </c>
      <c r="B11717" s="22" t="s">
        <v>6</v>
      </c>
      <c r="C11717" s="23" t="s">
        <v>10</v>
      </c>
      <c r="D11717" s="41">
        <v>7500</v>
      </c>
      <c r="E11717" s="23" t="s">
        <v>39</v>
      </c>
    </row>
    <row r="11718" spans="1:5" ht="13.2" x14ac:dyDescent="0.25">
      <c r="A11718" s="23">
        <v>11717</v>
      </c>
      <c r="B11718" s="22" t="s">
        <v>6</v>
      </c>
      <c r="C11718" s="23" t="s">
        <v>14</v>
      </c>
      <c r="D11718" s="41">
        <v>3750</v>
      </c>
      <c r="E11718" s="23" t="s">
        <v>39</v>
      </c>
    </row>
    <row r="11719" spans="1:5" ht="13.2" x14ac:dyDescent="0.25">
      <c r="A11719" s="23">
        <v>11718</v>
      </c>
      <c r="B11719" s="22" t="s">
        <v>6</v>
      </c>
      <c r="C11719" s="23" t="s">
        <v>13</v>
      </c>
      <c r="D11719" s="41">
        <v>7500</v>
      </c>
      <c r="E11719" s="23" t="s">
        <v>39</v>
      </c>
    </row>
    <row r="11720" spans="1:5" ht="13.2" x14ac:dyDescent="0.25">
      <c r="A11720" s="23">
        <v>11719</v>
      </c>
      <c r="B11720" s="22" t="s">
        <v>6</v>
      </c>
      <c r="C11720" s="23" t="s">
        <v>12</v>
      </c>
      <c r="D11720" s="41">
        <v>10000</v>
      </c>
      <c r="E11720" s="23" t="s">
        <v>39</v>
      </c>
    </row>
    <row r="11721" spans="1:5" ht="13.2" x14ac:dyDescent="0.25">
      <c r="A11721" s="23">
        <v>11720</v>
      </c>
      <c r="B11721" s="22" t="s">
        <v>6</v>
      </c>
      <c r="C11721" s="23" t="s">
        <v>10</v>
      </c>
      <c r="D11721" s="41">
        <v>7500</v>
      </c>
      <c r="E11721" s="23" t="s">
        <v>40</v>
      </c>
    </row>
    <row r="11722" spans="1:5" ht="13.2" x14ac:dyDescent="0.25">
      <c r="A11722" s="23">
        <v>11721</v>
      </c>
      <c r="B11722" s="22" t="s">
        <v>6</v>
      </c>
      <c r="C11722" s="23" t="s">
        <v>14</v>
      </c>
      <c r="D11722" s="41">
        <v>7250</v>
      </c>
      <c r="E11722" s="23" t="s">
        <v>40</v>
      </c>
    </row>
    <row r="11723" spans="1:5" ht="13.2" x14ac:dyDescent="0.25">
      <c r="A11723" s="23">
        <v>11722</v>
      </c>
      <c r="B11723" s="22" t="s">
        <v>6</v>
      </c>
      <c r="C11723" s="23" t="s">
        <v>14</v>
      </c>
      <c r="D11723" s="41">
        <v>500</v>
      </c>
      <c r="E11723" s="23" t="s">
        <v>40</v>
      </c>
    </row>
    <row r="11724" spans="1:5" ht="13.2" x14ac:dyDescent="0.25">
      <c r="A11724" s="23">
        <v>11723</v>
      </c>
      <c r="B11724" s="22" t="s">
        <v>6</v>
      </c>
      <c r="C11724" s="23" t="s">
        <v>14</v>
      </c>
      <c r="D11724" s="41">
        <v>750</v>
      </c>
      <c r="E11724" s="23" t="s">
        <v>40</v>
      </c>
    </row>
    <row r="11725" spans="1:5" ht="13.2" x14ac:dyDescent="0.25">
      <c r="A11725" s="23">
        <v>11724</v>
      </c>
      <c r="B11725" s="22" t="s">
        <v>6</v>
      </c>
      <c r="C11725" s="23" t="s">
        <v>10</v>
      </c>
      <c r="D11725" s="41">
        <v>5000</v>
      </c>
      <c r="E11725" s="23" t="s">
        <v>40</v>
      </c>
    </row>
    <row r="11726" spans="1:5" ht="13.2" x14ac:dyDescent="0.25">
      <c r="A11726" s="23">
        <v>11725</v>
      </c>
      <c r="B11726" s="22" t="s">
        <v>6</v>
      </c>
      <c r="C11726" s="23" t="s">
        <v>10</v>
      </c>
      <c r="D11726" s="41">
        <v>5000</v>
      </c>
      <c r="E11726" s="23" t="s">
        <v>40</v>
      </c>
    </row>
    <row r="11727" spans="1:5" ht="13.2" x14ac:dyDescent="0.25">
      <c r="A11727" s="23">
        <v>11726</v>
      </c>
      <c r="B11727" s="22" t="s">
        <v>6</v>
      </c>
      <c r="C11727" s="23" t="s">
        <v>14</v>
      </c>
      <c r="D11727" s="41">
        <v>250</v>
      </c>
      <c r="E11727" s="23" t="s">
        <v>40</v>
      </c>
    </row>
    <row r="11728" spans="1:5" ht="13.2" x14ac:dyDescent="0.25">
      <c r="A11728" s="23">
        <v>11727</v>
      </c>
      <c r="B11728" s="22" t="s">
        <v>6</v>
      </c>
      <c r="C11728" s="23" t="s">
        <v>14</v>
      </c>
      <c r="D11728" s="41">
        <v>750</v>
      </c>
      <c r="E11728" s="23" t="s">
        <v>40</v>
      </c>
    </row>
    <row r="11729" spans="1:5" ht="13.2" x14ac:dyDescent="0.25">
      <c r="A11729" s="23">
        <v>11728</v>
      </c>
      <c r="B11729" s="22" t="s">
        <v>6</v>
      </c>
      <c r="C11729" s="23" t="s">
        <v>10</v>
      </c>
      <c r="D11729" s="41">
        <v>5000</v>
      </c>
      <c r="E11729" s="23" t="s">
        <v>39</v>
      </c>
    </row>
    <row r="11730" spans="1:5" ht="13.2" x14ac:dyDescent="0.25">
      <c r="A11730" s="23">
        <v>11729</v>
      </c>
      <c r="B11730" s="22" t="s">
        <v>6</v>
      </c>
      <c r="C11730" s="23" t="s">
        <v>14</v>
      </c>
      <c r="D11730" s="41">
        <v>2500</v>
      </c>
      <c r="E11730" s="23" t="s">
        <v>39</v>
      </c>
    </row>
    <row r="11731" spans="1:5" ht="13.2" x14ac:dyDescent="0.25">
      <c r="A11731" s="23">
        <v>11730</v>
      </c>
      <c r="B11731" s="22" t="s">
        <v>6</v>
      </c>
      <c r="C11731" s="23" t="s">
        <v>13</v>
      </c>
      <c r="D11731" s="41">
        <v>3750</v>
      </c>
      <c r="E11731" s="23" t="s">
        <v>39</v>
      </c>
    </row>
    <row r="11732" spans="1:5" ht="13.2" x14ac:dyDescent="0.25">
      <c r="A11732" s="23">
        <v>11731</v>
      </c>
      <c r="B11732" s="22" t="s">
        <v>6</v>
      </c>
      <c r="C11732" s="23" t="s">
        <v>13</v>
      </c>
      <c r="D11732" s="41">
        <v>7500</v>
      </c>
      <c r="E11732" s="23" t="s">
        <v>39</v>
      </c>
    </row>
    <row r="11733" spans="1:5" ht="13.2" x14ac:dyDescent="0.25">
      <c r="A11733" s="23">
        <v>11732</v>
      </c>
      <c r="B11733" s="22" t="s">
        <v>6</v>
      </c>
      <c r="C11733" s="23" t="s">
        <v>13</v>
      </c>
      <c r="D11733" s="41">
        <v>3750</v>
      </c>
      <c r="E11733" s="23" t="s">
        <v>39</v>
      </c>
    </row>
    <row r="11734" spans="1:5" ht="13.2" x14ac:dyDescent="0.25">
      <c r="A11734" s="23">
        <v>11733</v>
      </c>
      <c r="B11734" s="22" t="s">
        <v>6</v>
      </c>
      <c r="C11734" s="23" t="s">
        <v>13</v>
      </c>
      <c r="D11734" s="41">
        <v>3750</v>
      </c>
      <c r="E11734" s="23" t="s">
        <v>39</v>
      </c>
    </row>
    <row r="11735" spans="1:5" ht="13.2" x14ac:dyDescent="0.25">
      <c r="A11735" s="23">
        <v>11734</v>
      </c>
      <c r="B11735" s="22" t="s">
        <v>6</v>
      </c>
      <c r="C11735" s="23" t="s">
        <v>13</v>
      </c>
      <c r="D11735" s="41">
        <v>7500</v>
      </c>
      <c r="E11735" s="23" t="s">
        <v>39</v>
      </c>
    </row>
    <row r="11736" spans="1:5" ht="13.2" x14ac:dyDescent="0.25">
      <c r="A11736" s="23">
        <v>11735</v>
      </c>
      <c r="B11736" s="22" t="s">
        <v>6</v>
      </c>
      <c r="C11736" s="23" t="s">
        <v>13</v>
      </c>
      <c r="D11736" s="41">
        <v>3750</v>
      </c>
      <c r="E11736" s="23" t="s">
        <v>39</v>
      </c>
    </row>
    <row r="11737" spans="1:5" ht="13.2" x14ac:dyDescent="0.25">
      <c r="A11737" s="23">
        <v>11736</v>
      </c>
      <c r="B11737" s="22" t="s">
        <v>6</v>
      </c>
      <c r="C11737" s="23" t="s">
        <v>14</v>
      </c>
      <c r="D11737" s="41">
        <v>11500</v>
      </c>
      <c r="E11737" s="23" t="s">
        <v>39</v>
      </c>
    </row>
    <row r="11738" spans="1:5" ht="13.2" x14ac:dyDescent="0.25">
      <c r="A11738" s="23">
        <v>11737</v>
      </c>
      <c r="B11738" s="22" t="s">
        <v>6</v>
      </c>
      <c r="C11738" s="23" t="s">
        <v>10</v>
      </c>
      <c r="D11738" s="41">
        <v>5000</v>
      </c>
      <c r="E11738" s="23" t="s">
        <v>40</v>
      </c>
    </row>
    <row r="11739" spans="1:5" ht="13.2" x14ac:dyDescent="0.25">
      <c r="A11739" s="23">
        <v>11738</v>
      </c>
      <c r="B11739" s="22" t="s">
        <v>6</v>
      </c>
      <c r="C11739" s="23" t="s">
        <v>14</v>
      </c>
      <c r="D11739" s="41">
        <v>7250</v>
      </c>
      <c r="E11739" s="23" t="s">
        <v>40</v>
      </c>
    </row>
    <row r="11740" spans="1:5" ht="13.2" x14ac:dyDescent="0.25">
      <c r="A11740" s="23">
        <v>11739</v>
      </c>
      <c r="B11740" s="22" t="s">
        <v>6</v>
      </c>
      <c r="C11740" s="23" t="s">
        <v>13</v>
      </c>
      <c r="D11740" s="41">
        <v>3750</v>
      </c>
      <c r="E11740" s="23" t="s">
        <v>39</v>
      </c>
    </row>
    <row r="11741" spans="1:5" ht="13.2" x14ac:dyDescent="0.25">
      <c r="A11741" s="23">
        <v>11740</v>
      </c>
      <c r="B11741" s="22" t="s">
        <v>6</v>
      </c>
      <c r="C11741" s="23" t="s">
        <v>10</v>
      </c>
      <c r="D11741" s="41">
        <v>5000</v>
      </c>
      <c r="E11741" s="23" t="s">
        <v>40</v>
      </c>
    </row>
    <row r="11742" spans="1:5" ht="13.2" x14ac:dyDescent="0.25">
      <c r="A11742" s="23">
        <v>11741</v>
      </c>
      <c r="B11742" s="22" t="s">
        <v>6</v>
      </c>
      <c r="C11742" s="23" t="s">
        <v>14</v>
      </c>
      <c r="D11742" s="41">
        <v>0</v>
      </c>
      <c r="E11742" s="23" t="s">
        <v>40</v>
      </c>
    </row>
    <row r="11743" spans="1:5" ht="13.2" x14ac:dyDescent="0.25">
      <c r="A11743" s="23">
        <v>11742</v>
      </c>
      <c r="B11743" s="22" t="s">
        <v>6</v>
      </c>
      <c r="C11743" s="23" t="s">
        <v>14</v>
      </c>
      <c r="D11743" s="41">
        <v>8500</v>
      </c>
      <c r="E11743" s="23" t="s">
        <v>40</v>
      </c>
    </row>
    <row r="11744" spans="1:5" ht="13.2" x14ac:dyDescent="0.25">
      <c r="A11744" s="23">
        <v>11743</v>
      </c>
      <c r="B11744" s="22" t="s">
        <v>6</v>
      </c>
      <c r="C11744" s="23" t="s">
        <v>10</v>
      </c>
      <c r="D11744" s="41">
        <v>5000</v>
      </c>
      <c r="E11744" s="23" t="s">
        <v>39</v>
      </c>
    </row>
    <row r="11745" spans="1:5" ht="13.2" x14ac:dyDescent="0.25">
      <c r="A11745" s="23">
        <v>11744</v>
      </c>
      <c r="B11745" s="22" t="s">
        <v>6</v>
      </c>
      <c r="C11745" s="23" t="s">
        <v>14</v>
      </c>
      <c r="D11745" s="41">
        <v>2500</v>
      </c>
      <c r="E11745" s="23" t="s">
        <v>39</v>
      </c>
    </row>
    <row r="11746" spans="1:5" ht="13.2" x14ac:dyDescent="0.25">
      <c r="A11746" s="23">
        <v>11745</v>
      </c>
      <c r="B11746" s="22" t="s">
        <v>6</v>
      </c>
      <c r="C11746" s="23" t="s">
        <v>10</v>
      </c>
      <c r="D11746" s="41">
        <v>5000</v>
      </c>
      <c r="E11746" s="23" t="s">
        <v>40</v>
      </c>
    </row>
    <row r="11747" spans="1:5" ht="13.2" x14ac:dyDescent="0.25">
      <c r="A11747" s="23">
        <v>11746</v>
      </c>
      <c r="B11747" s="22" t="s">
        <v>6</v>
      </c>
      <c r="C11747" s="23" t="s">
        <v>14</v>
      </c>
      <c r="D11747" s="41">
        <v>4500</v>
      </c>
      <c r="E11747" s="23" t="s">
        <v>40</v>
      </c>
    </row>
    <row r="11748" spans="1:5" ht="13.2" x14ac:dyDescent="0.25">
      <c r="A11748" s="23">
        <v>11747</v>
      </c>
      <c r="B11748" s="22" t="s">
        <v>6</v>
      </c>
      <c r="C11748" s="23" t="s">
        <v>14</v>
      </c>
      <c r="D11748" s="41">
        <v>2750</v>
      </c>
      <c r="E11748" s="23" t="s">
        <v>40</v>
      </c>
    </row>
    <row r="11749" spans="1:5" ht="13.2" x14ac:dyDescent="0.25">
      <c r="A11749" s="23">
        <v>11748</v>
      </c>
      <c r="B11749" s="22" t="s">
        <v>6</v>
      </c>
      <c r="C11749" s="23" t="s">
        <v>14</v>
      </c>
      <c r="D11749" s="41">
        <v>7500</v>
      </c>
      <c r="E11749" s="23" t="s">
        <v>39</v>
      </c>
    </row>
    <row r="11750" spans="1:5" ht="13.2" x14ac:dyDescent="0.25">
      <c r="A11750" s="23">
        <v>11749</v>
      </c>
      <c r="B11750" s="22" t="s">
        <v>6</v>
      </c>
      <c r="C11750" s="23" t="s">
        <v>13</v>
      </c>
      <c r="D11750" s="41">
        <v>5000</v>
      </c>
      <c r="E11750" s="23" t="s">
        <v>39</v>
      </c>
    </row>
    <row r="11751" spans="1:5" ht="13.2" x14ac:dyDescent="0.25">
      <c r="A11751" s="23">
        <v>11750</v>
      </c>
      <c r="B11751" s="22" t="s">
        <v>6</v>
      </c>
      <c r="C11751" s="23" t="s">
        <v>10</v>
      </c>
      <c r="D11751" s="41">
        <v>5000</v>
      </c>
      <c r="E11751" s="23" t="s">
        <v>40</v>
      </c>
    </row>
    <row r="11752" spans="1:5" ht="13.2" x14ac:dyDescent="0.25">
      <c r="A11752" s="23">
        <v>11751</v>
      </c>
      <c r="B11752" s="22" t="s">
        <v>6</v>
      </c>
      <c r="C11752" s="23" t="s">
        <v>10</v>
      </c>
      <c r="D11752" s="41">
        <v>5000</v>
      </c>
      <c r="E11752" s="23" t="s">
        <v>40</v>
      </c>
    </row>
    <row r="11753" spans="1:5" ht="13.2" x14ac:dyDescent="0.25">
      <c r="A11753" s="23">
        <v>11752</v>
      </c>
      <c r="B11753" s="22" t="s">
        <v>6</v>
      </c>
      <c r="C11753" s="23" t="s">
        <v>10</v>
      </c>
      <c r="D11753" s="41">
        <v>5000</v>
      </c>
      <c r="E11753" s="23" t="s">
        <v>39</v>
      </c>
    </row>
    <row r="11754" spans="1:5" ht="13.2" x14ac:dyDescent="0.25">
      <c r="A11754" s="23">
        <v>11753</v>
      </c>
      <c r="B11754" s="22" t="s">
        <v>6</v>
      </c>
      <c r="C11754" s="23" t="s">
        <v>14</v>
      </c>
      <c r="D11754" s="41">
        <v>6500</v>
      </c>
      <c r="E11754" s="23" t="s">
        <v>39</v>
      </c>
    </row>
    <row r="11755" spans="1:5" ht="13.2" x14ac:dyDescent="0.25">
      <c r="A11755" s="23">
        <v>11754</v>
      </c>
      <c r="B11755" s="22" t="s">
        <v>6</v>
      </c>
      <c r="C11755" s="23" t="s">
        <v>14</v>
      </c>
      <c r="D11755" s="41">
        <v>7250</v>
      </c>
      <c r="E11755" s="23" t="s">
        <v>39</v>
      </c>
    </row>
    <row r="11756" spans="1:5" ht="13.2" x14ac:dyDescent="0.25">
      <c r="A11756" s="23">
        <v>11755</v>
      </c>
      <c r="B11756" s="22" t="s">
        <v>6</v>
      </c>
      <c r="C11756" s="23" t="s">
        <v>13</v>
      </c>
      <c r="D11756" s="41">
        <v>3750</v>
      </c>
      <c r="E11756" s="23" t="s">
        <v>39</v>
      </c>
    </row>
    <row r="11757" spans="1:5" ht="13.2" x14ac:dyDescent="0.25">
      <c r="A11757" s="23">
        <v>11756</v>
      </c>
      <c r="B11757" s="22" t="s">
        <v>6</v>
      </c>
      <c r="C11757" s="23" t="s">
        <v>10</v>
      </c>
      <c r="D11757" s="41">
        <v>5000</v>
      </c>
      <c r="E11757" s="23" t="s">
        <v>39</v>
      </c>
    </row>
    <row r="11758" spans="1:5" ht="13.2" x14ac:dyDescent="0.25">
      <c r="A11758" s="23">
        <v>11757</v>
      </c>
      <c r="B11758" s="22" t="s">
        <v>6</v>
      </c>
      <c r="C11758" s="23" t="s">
        <v>10</v>
      </c>
      <c r="D11758" s="41">
        <v>5000</v>
      </c>
      <c r="E11758" s="23" t="s">
        <v>39</v>
      </c>
    </row>
    <row r="11759" spans="1:5" ht="13.2" x14ac:dyDescent="0.25">
      <c r="A11759" s="23">
        <v>11758</v>
      </c>
      <c r="B11759" s="22" t="s">
        <v>6</v>
      </c>
      <c r="C11759" s="23" t="s">
        <v>14</v>
      </c>
      <c r="D11759" s="41">
        <v>10500</v>
      </c>
      <c r="E11759" s="23" t="s">
        <v>39</v>
      </c>
    </row>
    <row r="11760" spans="1:5" ht="13.2" x14ac:dyDescent="0.25">
      <c r="A11760" s="23">
        <v>11759</v>
      </c>
      <c r="B11760" s="22" t="s">
        <v>6</v>
      </c>
      <c r="C11760" s="23" t="s">
        <v>10</v>
      </c>
      <c r="D11760" s="41">
        <v>5000</v>
      </c>
      <c r="E11760" s="23" t="s">
        <v>40</v>
      </c>
    </row>
    <row r="11761" spans="1:5" ht="13.2" x14ac:dyDescent="0.25">
      <c r="A11761" s="23">
        <v>11760</v>
      </c>
      <c r="B11761" s="22" t="s">
        <v>6</v>
      </c>
      <c r="C11761" s="23" t="s">
        <v>14</v>
      </c>
      <c r="D11761" s="41">
        <v>3600</v>
      </c>
      <c r="E11761" s="23" t="s">
        <v>40</v>
      </c>
    </row>
    <row r="11762" spans="1:5" ht="13.2" x14ac:dyDescent="0.25">
      <c r="A11762" s="23">
        <v>11761</v>
      </c>
      <c r="B11762" s="22" t="s">
        <v>6</v>
      </c>
      <c r="C11762" s="23" t="s">
        <v>10</v>
      </c>
      <c r="D11762" s="41">
        <v>5000</v>
      </c>
      <c r="E11762" s="23" t="s">
        <v>40</v>
      </c>
    </row>
    <row r="11763" spans="1:5" ht="13.2" x14ac:dyDescent="0.25">
      <c r="A11763" s="23">
        <v>11762</v>
      </c>
      <c r="B11763" s="22" t="s">
        <v>6</v>
      </c>
      <c r="C11763" s="23" t="s">
        <v>14</v>
      </c>
      <c r="D11763" s="41">
        <v>13500</v>
      </c>
      <c r="E11763" s="23" t="s">
        <v>40</v>
      </c>
    </row>
    <row r="11764" spans="1:5" ht="13.2" x14ac:dyDescent="0.25">
      <c r="A11764" s="23">
        <v>11763</v>
      </c>
      <c r="B11764" s="22" t="s">
        <v>6</v>
      </c>
      <c r="C11764" s="23" t="s">
        <v>10</v>
      </c>
      <c r="D11764" s="41">
        <v>7500</v>
      </c>
      <c r="E11764" s="23" t="s">
        <v>39</v>
      </c>
    </row>
    <row r="11765" spans="1:5" ht="13.2" x14ac:dyDescent="0.25">
      <c r="A11765" s="23">
        <v>11764</v>
      </c>
      <c r="B11765" s="22" t="s">
        <v>6</v>
      </c>
      <c r="C11765" s="23" t="s">
        <v>14</v>
      </c>
      <c r="D11765" s="41">
        <v>3000</v>
      </c>
      <c r="E11765" s="23" t="s">
        <v>39</v>
      </c>
    </row>
    <row r="11766" spans="1:5" ht="13.2" x14ac:dyDescent="0.25">
      <c r="A11766" s="23">
        <v>11765</v>
      </c>
      <c r="B11766" s="22" t="s">
        <v>6</v>
      </c>
      <c r="C11766" s="23" t="s">
        <v>14</v>
      </c>
      <c r="D11766" s="41">
        <v>10500</v>
      </c>
      <c r="E11766" s="23" t="s">
        <v>39</v>
      </c>
    </row>
    <row r="11767" spans="1:5" ht="13.2" x14ac:dyDescent="0.25">
      <c r="A11767" s="23">
        <v>11766</v>
      </c>
      <c r="B11767" s="22" t="s">
        <v>6</v>
      </c>
      <c r="C11767" s="23" t="s">
        <v>14</v>
      </c>
      <c r="D11767" s="41">
        <v>7250</v>
      </c>
      <c r="E11767" s="23" t="s">
        <v>39</v>
      </c>
    </row>
    <row r="11768" spans="1:5" ht="13.2" x14ac:dyDescent="0.25">
      <c r="A11768" s="23">
        <v>11767</v>
      </c>
      <c r="B11768" s="22" t="s">
        <v>6</v>
      </c>
      <c r="C11768" s="23" t="s">
        <v>10</v>
      </c>
      <c r="D11768" s="41">
        <v>11000</v>
      </c>
      <c r="E11768" s="23" t="s">
        <v>39</v>
      </c>
    </row>
    <row r="11769" spans="1:5" ht="13.2" x14ac:dyDescent="0.25">
      <c r="A11769" s="23">
        <v>11768</v>
      </c>
      <c r="B11769" s="22" t="s">
        <v>6</v>
      </c>
      <c r="C11769" s="23" t="s">
        <v>14</v>
      </c>
      <c r="D11769" s="41">
        <v>3600</v>
      </c>
      <c r="E11769" s="23" t="s">
        <v>39</v>
      </c>
    </row>
    <row r="11770" spans="1:5" ht="13.2" x14ac:dyDescent="0.25">
      <c r="A11770" s="23">
        <v>11769</v>
      </c>
      <c r="B11770" s="22" t="s">
        <v>6</v>
      </c>
      <c r="C11770" s="23" t="s">
        <v>14</v>
      </c>
      <c r="D11770" s="41">
        <v>1750</v>
      </c>
      <c r="E11770" s="23" t="s">
        <v>39</v>
      </c>
    </row>
    <row r="11771" spans="1:5" ht="13.2" x14ac:dyDescent="0.25">
      <c r="A11771" s="23">
        <v>11770</v>
      </c>
      <c r="B11771" s="22" t="s">
        <v>6</v>
      </c>
      <c r="C11771" s="23" t="s">
        <v>14</v>
      </c>
      <c r="D11771" s="41">
        <v>4250</v>
      </c>
      <c r="E11771" s="23" t="s">
        <v>39</v>
      </c>
    </row>
    <row r="11772" spans="1:5" ht="13.2" x14ac:dyDescent="0.25">
      <c r="A11772" s="23">
        <v>11771</v>
      </c>
      <c r="B11772" s="22" t="s">
        <v>6</v>
      </c>
      <c r="C11772" s="23" t="s">
        <v>14</v>
      </c>
      <c r="D11772" s="41">
        <v>6000</v>
      </c>
      <c r="E11772" s="23" t="s">
        <v>39</v>
      </c>
    </row>
    <row r="11773" spans="1:5" ht="13.2" x14ac:dyDescent="0.25">
      <c r="A11773" s="23">
        <v>11772</v>
      </c>
      <c r="B11773" s="22" t="s">
        <v>6</v>
      </c>
      <c r="C11773" s="23" t="s">
        <v>14</v>
      </c>
      <c r="D11773" s="41">
        <v>7750</v>
      </c>
      <c r="E11773" s="23" t="s">
        <v>39</v>
      </c>
    </row>
    <row r="11774" spans="1:5" ht="13.2" x14ac:dyDescent="0.25">
      <c r="A11774" s="23">
        <v>11773</v>
      </c>
      <c r="B11774" s="22" t="s">
        <v>6</v>
      </c>
      <c r="C11774" s="23" t="s">
        <v>13</v>
      </c>
      <c r="D11774" s="41">
        <v>7500</v>
      </c>
      <c r="E11774" s="23" t="s">
        <v>39</v>
      </c>
    </row>
    <row r="11775" spans="1:5" ht="13.2" x14ac:dyDescent="0.25">
      <c r="A11775" s="23">
        <v>11774</v>
      </c>
      <c r="B11775" s="22" t="s">
        <v>6</v>
      </c>
      <c r="C11775" s="23" t="s">
        <v>12</v>
      </c>
      <c r="D11775" s="41">
        <v>10000</v>
      </c>
      <c r="E11775" s="23" t="s">
        <v>39</v>
      </c>
    </row>
    <row r="11776" spans="1:5" ht="13.2" x14ac:dyDescent="0.25">
      <c r="A11776" s="23">
        <v>11775</v>
      </c>
      <c r="B11776" s="22" t="s">
        <v>6</v>
      </c>
      <c r="C11776" s="23" t="s">
        <v>11</v>
      </c>
      <c r="D11776" s="41">
        <v>5500</v>
      </c>
      <c r="E11776" s="23" t="s">
        <v>39</v>
      </c>
    </row>
    <row r="11777" spans="1:5" ht="13.2" x14ac:dyDescent="0.25">
      <c r="A11777" s="23">
        <v>11776</v>
      </c>
      <c r="B11777" s="22" t="s">
        <v>6</v>
      </c>
      <c r="C11777" s="23" t="s">
        <v>10</v>
      </c>
      <c r="D11777" s="41">
        <v>7500</v>
      </c>
      <c r="E11777" s="23" t="s">
        <v>40</v>
      </c>
    </row>
    <row r="11778" spans="1:5" ht="13.2" x14ac:dyDescent="0.25">
      <c r="A11778" s="23">
        <v>11777</v>
      </c>
      <c r="B11778" s="22" t="s">
        <v>6</v>
      </c>
      <c r="C11778" s="23" t="s">
        <v>14</v>
      </c>
      <c r="D11778" s="41">
        <v>4500</v>
      </c>
      <c r="E11778" s="23" t="s">
        <v>40</v>
      </c>
    </row>
    <row r="11779" spans="1:5" ht="13.2" x14ac:dyDescent="0.25">
      <c r="A11779" s="23">
        <v>11778</v>
      </c>
      <c r="B11779" s="22" t="s">
        <v>6</v>
      </c>
      <c r="C11779" s="23" t="s">
        <v>14</v>
      </c>
      <c r="D11779" s="41">
        <v>500</v>
      </c>
      <c r="E11779" s="23" t="s">
        <v>40</v>
      </c>
    </row>
    <row r="11780" spans="1:5" ht="13.2" x14ac:dyDescent="0.25">
      <c r="A11780" s="23">
        <v>11779</v>
      </c>
      <c r="B11780" s="22" t="s">
        <v>6</v>
      </c>
      <c r="C11780" s="23" t="s">
        <v>10</v>
      </c>
      <c r="D11780" s="41">
        <v>5000</v>
      </c>
      <c r="E11780" s="23" t="s">
        <v>39</v>
      </c>
    </row>
    <row r="11781" spans="1:5" ht="13.2" x14ac:dyDescent="0.25">
      <c r="A11781" s="23">
        <v>11780</v>
      </c>
      <c r="B11781" s="22" t="s">
        <v>6</v>
      </c>
      <c r="C11781" s="23" t="s">
        <v>14</v>
      </c>
      <c r="D11781" s="41">
        <v>2000</v>
      </c>
      <c r="E11781" s="23" t="s">
        <v>39</v>
      </c>
    </row>
    <row r="11782" spans="1:5" ht="13.2" x14ac:dyDescent="0.25">
      <c r="A11782" s="23">
        <v>11781</v>
      </c>
      <c r="B11782" s="22" t="s">
        <v>6</v>
      </c>
      <c r="C11782" s="23" t="s">
        <v>14</v>
      </c>
      <c r="D11782" s="41">
        <v>500</v>
      </c>
      <c r="E11782" s="23" t="s">
        <v>39</v>
      </c>
    </row>
    <row r="11783" spans="1:5" ht="13.2" x14ac:dyDescent="0.25">
      <c r="A11783" s="23">
        <v>11782</v>
      </c>
      <c r="B11783" s="22" t="s">
        <v>6</v>
      </c>
      <c r="C11783" s="23" t="s">
        <v>13</v>
      </c>
      <c r="D11783" s="41">
        <v>15000</v>
      </c>
      <c r="E11783" s="23" t="s">
        <v>39</v>
      </c>
    </row>
    <row r="11784" spans="1:5" ht="13.2" x14ac:dyDescent="0.25">
      <c r="A11784" s="23">
        <v>11783</v>
      </c>
      <c r="B11784" s="22" t="s">
        <v>6</v>
      </c>
      <c r="C11784" s="23" t="s">
        <v>13</v>
      </c>
      <c r="D11784" s="41">
        <v>11250</v>
      </c>
      <c r="E11784" s="23" t="s">
        <v>40</v>
      </c>
    </row>
    <row r="11785" spans="1:5" ht="13.2" x14ac:dyDescent="0.25">
      <c r="A11785" s="23">
        <v>11784</v>
      </c>
      <c r="B11785" s="22" t="s">
        <v>6</v>
      </c>
      <c r="C11785" s="23" t="s">
        <v>13</v>
      </c>
      <c r="D11785" s="41">
        <v>7500</v>
      </c>
      <c r="E11785" s="23" t="s">
        <v>39</v>
      </c>
    </row>
    <row r="11786" spans="1:5" ht="13.2" x14ac:dyDescent="0.25">
      <c r="A11786" s="23">
        <v>11785</v>
      </c>
      <c r="B11786" s="22" t="s">
        <v>6</v>
      </c>
      <c r="C11786" s="23" t="s">
        <v>10</v>
      </c>
      <c r="D11786" s="41">
        <v>5000</v>
      </c>
      <c r="E11786" s="23" t="s">
        <v>39</v>
      </c>
    </row>
    <row r="11787" spans="1:5" ht="13.2" x14ac:dyDescent="0.25">
      <c r="A11787" s="23">
        <v>11786</v>
      </c>
      <c r="B11787" s="22" t="s">
        <v>6</v>
      </c>
      <c r="C11787" s="23" t="s">
        <v>14</v>
      </c>
      <c r="D11787" s="41">
        <v>8500</v>
      </c>
      <c r="E11787" s="23" t="s">
        <v>39</v>
      </c>
    </row>
    <row r="11788" spans="1:5" ht="13.2" x14ac:dyDescent="0.25">
      <c r="A11788" s="23">
        <v>11787</v>
      </c>
      <c r="B11788" s="22" t="s">
        <v>6</v>
      </c>
      <c r="C11788" s="23" t="s">
        <v>14</v>
      </c>
      <c r="D11788" s="41">
        <v>1000</v>
      </c>
      <c r="E11788" s="23" t="s">
        <v>39</v>
      </c>
    </row>
    <row r="11789" spans="1:5" ht="13.2" x14ac:dyDescent="0.25">
      <c r="A11789" s="23">
        <v>11788</v>
      </c>
      <c r="B11789" s="22" t="s">
        <v>6</v>
      </c>
      <c r="C11789" s="23" t="s">
        <v>10</v>
      </c>
      <c r="D11789" s="41">
        <v>5000</v>
      </c>
      <c r="E11789" s="23" t="s">
        <v>40</v>
      </c>
    </row>
    <row r="11790" spans="1:5" ht="13.2" x14ac:dyDescent="0.25">
      <c r="A11790" s="23">
        <v>11789</v>
      </c>
      <c r="B11790" s="22" t="s">
        <v>6</v>
      </c>
      <c r="C11790" s="23" t="s">
        <v>14</v>
      </c>
      <c r="D11790" s="41">
        <v>8250</v>
      </c>
      <c r="E11790" s="23" t="s">
        <v>40</v>
      </c>
    </row>
    <row r="11791" spans="1:5" ht="13.2" x14ac:dyDescent="0.25">
      <c r="A11791" s="23">
        <v>11790</v>
      </c>
      <c r="B11791" s="22" t="s">
        <v>6</v>
      </c>
      <c r="C11791" s="23" t="s">
        <v>10</v>
      </c>
      <c r="D11791" s="41">
        <v>5000</v>
      </c>
      <c r="E11791" s="23" t="s">
        <v>39</v>
      </c>
    </row>
    <row r="11792" spans="1:5" ht="13.2" x14ac:dyDescent="0.25">
      <c r="A11792" s="23">
        <v>11791</v>
      </c>
      <c r="B11792" s="22" t="s">
        <v>6</v>
      </c>
      <c r="C11792" s="23" t="s">
        <v>14</v>
      </c>
      <c r="D11792" s="41">
        <v>18000</v>
      </c>
      <c r="E11792" s="23" t="s">
        <v>39</v>
      </c>
    </row>
    <row r="11793" spans="1:5" ht="13.2" x14ac:dyDescent="0.25">
      <c r="A11793" s="23">
        <v>11792</v>
      </c>
      <c r="B11793" s="22" t="s">
        <v>6</v>
      </c>
      <c r="C11793" s="23" t="s">
        <v>10</v>
      </c>
      <c r="D11793" s="41">
        <v>5000</v>
      </c>
      <c r="E11793" s="23" t="s">
        <v>40</v>
      </c>
    </row>
    <row r="11794" spans="1:5" ht="13.2" x14ac:dyDescent="0.25">
      <c r="A11794" s="23">
        <v>11793</v>
      </c>
      <c r="B11794" s="22" t="s">
        <v>6</v>
      </c>
      <c r="C11794" s="23" t="s">
        <v>14</v>
      </c>
      <c r="D11794" s="41">
        <v>1250</v>
      </c>
      <c r="E11794" s="23" t="s">
        <v>40</v>
      </c>
    </row>
    <row r="11795" spans="1:5" ht="13.2" x14ac:dyDescent="0.25">
      <c r="A11795" s="23">
        <v>11794</v>
      </c>
      <c r="B11795" s="22" t="s">
        <v>6</v>
      </c>
      <c r="C11795" s="23" t="s">
        <v>14</v>
      </c>
      <c r="D11795" s="41">
        <v>15000</v>
      </c>
      <c r="E11795" s="23" t="s">
        <v>40</v>
      </c>
    </row>
    <row r="11796" spans="1:5" ht="13.2" x14ac:dyDescent="0.25">
      <c r="A11796" s="23">
        <v>11795</v>
      </c>
      <c r="B11796" s="22" t="s">
        <v>6</v>
      </c>
      <c r="C11796" s="23" t="s">
        <v>13</v>
      </c>
      <c r="D11796" s="41">
        <v>7500</v>
      </c>
      <c r="E11796" s="23" t="s">
        <v>40</v>
      </c>
    </row>
    <row r="11797" spans="1:5" ht="13.2" x14ac:dyDescent="0.25">
      <c r="A11797" s="23">
        <v>11796</v>
      </c>
      <c r="B11797" s="22" t="s">
        <v>6</v>
      </c>
      <c r="C11797" s="23" t="s">
        <v>10</v>
      </c>
      <c r="D11797" s="41">
        <v>7500</v>
      </c>
      <c r="E11797" s="23" t="s">
        <v>40</v>
      </c>
    </row>
    <row r="11798" spans="1:5" ht="13.2" x14ac:dyDescent="0.25">
      <c r="A11798" s="23">
        <v>11797</v>
      </c>
      <c r="B11798" s="22" t="s">
        <v>6</v>
      </c>
      <c r="C11798" s="23" t="s">
        <v>14</v>
      </c>
      <c r="D11798" s="41">
        <v>2750</v>
      </c>
      <c r="E11798" s="23" t="s">
        <v>40</v>
      </c>
    </row>
    <row r="11799" spans="1:5" ht="13.2" x14ac:dyDescent="0.25">
      <c r="A11799" s="23">
        <v>11798</v>
      </c>
      <c r="B11799" s="22" t="s">
        <v>6</v>
      </c>
      <c r="C11799" s="23" t="s">
        <v>14</v>
      </c>
      <c r="D11799" s="41">
        <v>5500</v>
      </c>
      <c r="E11799" s="23" t="s">
        <v>40</v>
      </c>
    </row>
    <row r="11800" spans="1:5" ht="13.2" x14ac:dyDescent="0.25">
      <c r="A11800" s="23">
        <v>11799</v>
      </c>
      <c r="B11800" s="22" t="s">
        <v>6</v>
      </c>
      <c r="C11800" s="23" t="s">
        <v>13</v>
      </c>
      <c r="D11800" s="41">
        <v>22500</v>
      </c>
      <c r="E11800" s="23" t="s">
        <v>39</v>
      </c>
    </row>
    <row r="11801" spans="1:5" ht="13.2" x14ac:dyDescent="0.25">
      <c r="A11801" s="23">
        <v>11800</v>
      </c>
      <c r="B11801" s="22" t="s">
        <v>6</v>
      </c>
      <c r="C11801" s="23" t="s">
        <v>14</v>
      </c>
      <c r="D11801" s="41">
        <v>34500</v>
      </c>
      <c r="E11801" s="23" t="s">
        <v>39</v>
      </c>
    </row>
    <row r="11802" spans="1:5" ht="13.2" x14ac:dyDescent="0.25">
      <c r="A11802" s="23">
        <v>11801</v>
      </c>
      <c r="B11802" s="22" t="s">
        <v>6</v>
      </c>
      <c r="C11802" s="23" t="s">
        <v>10</v>
      </c>
      <c r="D11802" s="41">
        <v>5000</v>
      </c>
      <c r="E11802" s="23" t="s">
        <v>39</v>
      </c>
    </row>
    <row r="11803" spans="1:5" ht="13.2" x14ac:dyDescent="0.25">
      <c r="A11803" s="23">
        <v>11802</v>
      </c>
      <c r="B11803" s="22" t="s">
        <v>6</v>
      </c>
      <c r="C11803" s="23" t="s">
        <v>14</v>
      </c>
      <c r="D11803" s="41">
        <v>1750</v>
      </c>
      <c r="E11803" s="23" t="s">
        <v>39</v>
      </c>
    </row>
    <row r="11804" spans="1:5" ht="13.2" x14ac:dyDescent="0.25">
      <c r="A11804" s="23">
        <v>11803</v>
      </c>
      <c r="B11804" s="22" t="s">
        <v>6</v>
      </c>
      <c r="C11804" s="23" t="s">
        <v>14</v>
      </c>
      <c r="D11804" s="41">
        <v>3250</v>
      </c>
      <c r="E11804" s="23" t="s">
        <v>39</v>
      </c>
    </row>
    <row r="11805" spans="1:5" ht="13.2" x14ac:dyDescent="0.25">
      <c r="A11805" s="23">
        <v>11804</v>
      </c>
      <c r="B11805" s="22" t="s">
        <v>6</v>
      </c>
      <c r="C11805" s="23" t="s">
        <v>10</v>
      </c>
      <c r="D11805" s="41">
        <v>5000</v>
      </c>
      <c r="E11805" s="23" t="s">
        <v>39</v>
      </c>
    </row>
    <row r="11806" spans="1:5" ht="13.2" x14ac:dyDescent="0.25">
      <c r="A11806" s="23">
        <v>11805</v>
      </c>
      <c r="B11806" s="22" t="s">
        <v>6</v>
      </c>
      <c r="C11806" s="23" t="s">
        <v>14</v>
      </c>
      <c r="D11806" s="41">
        <v>6500</v>
      </c>
      <c r="E11806" s="23" t="s">
        <v>39</v>
      </c>
    </row>
    <row r="11807" spans="1:5" ht="13.2" x14ac:dyDescent="0.25">
      <c r="A11807" s="23">
        <v>11806</v>
      </c>
      <c r="B11807" s="22" t="s">
        <v>6</v>
      </c>
      <c r="C11807" s="23" t="s">
        <v>14</v>
      </c>
      <c r="D11807" s="41">
        <v>2000</v>
      </c>
      <c r="E11807" s="23" t="s">
        <v>39</v>
      </c>
    </row>
    <row r="11808" spans="1:5" ht="13.2" x14ac:dyDescent="0.25">
      <c r="A11808" s="23">
        <v>11807</v>
      </c>
      <c r="B11808" s="22" t="s">
        <v>6</v>
      </c>
      <c r="C11808" s="23" t="s">
        <v>14</v>
      </c>
      <c r="D11808" s="41">
        <v>7500</v>
      </c>
      <c r="E11808" s="23" t="s">
        <v>39</v>
      </c>
    </row>
    <row r="11809" spans="1:5" ht="13.2" x14ac:dyDescent="0.25">
      <c r="A11809" s="23">
        <v>11808</v>
      </c>
      <c r="B11809" s="22" t="s">
        <v>6</v>
      </c>
      <c r="C11809" s="23" t="s">
        <v>13</v>
      </c>
      <c r="D11809" s="41">
        <v>7500</v>
      </c>
      <c r="E11809" s="23" t="s">
        <v>39</v>
      </c>
    </row>
    <row r="11810" spans="1:5" ht="13.2" x14ac:dyDescent="0.25">
      <c r="A11810" s="23">
        <v>11809</v>
      </c>
      <c r="B11810" s="22" t="s">
        <v>6</v>
      </c>
      <c r="C11810" s="23" t="s">
        <v>10</v>
      </c>
      <c r="D11810" s="41">
        <v>7500</v>
      </c>
      <c r="E11810" s="23" t="s">
        <v>39</v>
      </c>
    </row>
    <row r="11811" spans="1:5" ht="13.2" x14ac:dyDescent="0.25">
      <c r="A11811" s="23">
        <v>11810</v>
      </c>
      <c r="B11811" s="22" t="s">
        <v>6</v>
      </c>
      <c r="C11811" s="23" t="s">
        <v>14</v>
      </c>
      <c r="D11811" s="41">
        <v>2500</v>
      </c>
      <c r="E11811" s="23" t="s">
        <v>39</v>
      </c>
    </row>
    <row r="11812" spans="1:5" ht="13.2" x14ac:dyDescent="0.25">
      <c r="A11812" s="23">
        <v>11811</v>
      </c>
      <c r="B11812" s="22" t="s">
        <v>6</v>
      </c>
      <c r="C11812" s="23" t="s">
        <v>14</v>
      </c>
      <c r="D11812" s="41">
        <v>1250</v>
      </c>
      <c r="E11812" s="23" t="s">
        <v>39</v>
      </c>
    </row>
    <row r="11813" spans="1:5" ht="13.2" x14ac:dyDescent="0.25">
      <c r="A11813" s="23">
        <v>11812</v>
      </c>
      <c r="B11813" s="22" t="s">
        <v>6</v>
      </c>
      <c r="C11813" s="23" t="s">
        <v>10</v>
      </c>
      <c r="D11813" s="41">
        <v>7500</v>
      </c>
      <c r="E11813" s="23" t="s">
        <v>39</v>
      </c>
    </row>
    <row r="11814" spans="1:5" ht="13.2" x14ac:dyDescent="0.25">
      <c r="A11814" s="23">
        <v>11813</v>
      </c>
      <c r="B11814" s="22" t="s">
        <v>6</v>
      </c>
      <c r="C11814" s="23" t="s">
        <v>14</v>
      </c>
      <c r="D11814" s="41">
        <v>13500</v>
      </c>
      <c r="E11814" s="23" t="s">
        <v>39</v>
      </c>
    </row>
    <row r="11815" spans="1:5" ht="13.2" x14ac:dyDescent="0.25">
      <c r="A11815" s="23">
        <v>11814</v>
      </c>
      <c r="B11815" s="22" t="s">
        <v>6</v>
      </c>
      <c r="C11815" s="23" t="s">
        <v>14</v>
      </c>
      <c r="D11815" s="41">
        <v>8750</v>
      </c>
      <c r="E11815" s="23" t="s">
        <v>39</v>
      </c>
    </row>
    <row r="11816" spans="1:5" ht="13.2" x14ac:dyDescent="0.25">
      <c r="A11816" s="23">
        <v>11815</v>
      </c>
      <c r="B11816" s="22" t="s">
        <v>6</v>
      </c>
      <c r="C11816" s="23" t="s">
        <v>12</v>
      </c>
      <c r="D11816" s="41">
        <v>17500</v>
      </c>
      <c r="E11816" s="23" t="s">
        <v>39</v>
      </c>
    </row>
    <row r="11817" spans="1:5" ht="13.2" x14ac:dyDescent="0.25">
      <c r="A11817" s="23">
        <v>11816</v>
      </c>
      <c r="B11817" s="22" t="s">
        <v>6</v>
      </c>
      <c r="C11817" s="23" t="s">
        <v>10</v>
      </c>
      <c r="D11817" s="41">
        <v>11000</v>
      </c>
      <c r="E11817" s="23" t="s">
        <v>39</v>
      </c>
    </row>
    <row r="11818" spans="1:5" ht="13.2" x14ac:dyDescent="0.25">
      <c r="A11818" s="23">
        <v>11817</v>
      </c>
      <c r="B11818" s="22" t="s">
        <v>6</v>
      </c>
      <c r="C11818" s="23" t="s">
        <v>14</v>
      </c>
      <c r="D11818" s="41">
        <v>5500</v>
      </c>
      <c r="E11818" s="23" t="s">
        <v>39</v>
      </c>
    </row>
    <row r="11819" spans="1:5" ht="13.2" x14ac:dyDescent="0.25">
      <c r="A11819" s="23">
        <v>11818</v>
      </c>
      <c r="B11819" s="22" t="s">
        <v>6</v>
      </c>
      <c r="C11819" s="23" t="s">
        <v>14</v>
      </c>
      <c r="D11819" s="41">
        <v>5000</v>
      </c>
      <c r="E11819" s="23" t="s">
        <v>39</v>
      </c>
    </row>
    <row r="11820" spans="1:5" ht="13.2" x14ac:dyDescent="0.25">
      <c r="A11820" s="23">
        <v>11819</v>
      </c>
      <c r="B11820" s="22" t="s">
        <v>6</v>
      </c>
      <c r="C11820" s="23" t="s">
        <v>14</v>
      </c>
      <c r="D11820" s="41">
        <v>13750</v>
      </c>
      <c r="E11820" s="23" t="s">
        <v>39</v>
      </c>
    </row>
    <row r="11821" spans="1:5" ht="13.2" x14ac:dyDescent="0.25">
      <c r="A11821" s="23">
        <v>11820</v>
      </c>
      <c r="B11821" s="22" t="s">
        <v>6</v>
      </c>
      <c r="C11821" s="23" t="s">
        <v>14</v>
      </c>
      <c r="D11821" s="41">
        <v>2000</v>
      </c>
      <c r="E11821" s="23" t="s">
        <v>39</v>
      </c>
    </row>
    <row r="11822" spans="1:5" ht="13.2" x14ac:dyDescent="0.25">
      <c r="A11822" s="23">
        <v>11821</v>
      </c>
      <c r="B11822" s="22" t="s">
        <v>6</v>
      </c>
      <c r="C11822" s="23" t="s">
        <v>14</v>
      </c>
      <c r="D11822" s="41">
        <v>4000</v>
      </c>
      <c r="E11822" s="23" t="s">
        <v>39</v>
      </c>
    </row>
    <row r="11823" spans="1:5" ht="13.2" x14ac:dyDescent="0.25">
      <c r="A11823" s="23">
        <v>11822</v>
      </c>
      <c r="B11823" s="22" t="s">
        <v>6</v>
      </c>
      <c r="C11823" s="23" t="s">
        <v>14</v>
      </c>
      <c r="D11823" s="41">
        <v>500</v>
      </c>
      <c r="E11823" s="23" t="s">
        <v>39</v>
      </c>
    </row>
    <row r="11824" spans="1:5" ht="13.2" x14ac:dyDescent="0.25">
      <c r="A11824" s="23">
        <v>11823</v>
      </c>
      <c r="B11824" s="22" t="s">
        <v>6</v>
      </c>
      <c r="C11824" s="23" t="s">
        <v>14</v>
      </c>
      <c r="D11824" s="41">
        <v>900</v>
      </c>
      <c r="E11824" s="23" t="s">
        <v>39</v>
      </c>
    </row>
    <row r="11825" spans="1:5" ht="13.2" x14ac:dyDescent="0.25">
      <c r="A11825" s="23">
        <v>11824</v>
      </c>
      <c r="B11825" s="22" t="s">
        <v>6</v>
      </c>
      <c r="C11825" s="23" t="s">
        <v>13</v>
      </c>
      <c r="D11825" s="41">
        <v>3750</v>
      </c>
      <c r="E11825" s="23" t="s">
        <v>39</v>
      </c>
    </row>
    <row r="11826" spans="1:5" ht="13.2" x14ac:dyDescent="0.25">
      <c r="A11826" s="23">
        <v>11825</v>
      </c>
      <c r="B11826" s="22" t="s">
        <v>6</v>
      </c>
      <c r="C11826" s="23" t="s">
        <v>14</v>
      </c>
      <c r="D11826" s="41">
        <v>11500</v>
      </c>
      <c r="E11826" s="23" t="s">
        <v>39</v>
      </c>
    </row>
    <row r="11827" spans="1:5" ht="13.2" x14ac:dyDescent="0.25">
      <c r="A11827" s="23">
        <v>11826</v>
      </c>
      <c r="B11827" s="22" t="s">
        <v>6</v>
      </c>
      <c r="C11827" s="23" t="s">
        <v>10</v>
      </c>
      <c r="D11827" s="41">
        <v>5000</v>
      </c>
      <c r="E11827" s="23" t="s">
        <v>39</v>
      </c>
    </row>
    <row r="11828" spans="1:5" ht="13.2" x14ac:dyDescent="0.25">
      <c r="A11828" s="23">
        <v>11827</v>
      </c>
      <c r="B11828" s="22" t="s">
        <v>6</v>
      </c>
      <c r="C11828" s="23" t="s">
        <v>14</v>
      </c>
      <c r="D11828" s="41">
        <v>7500</v>
      </c>
      <c r="E11828" s="23" t="s">
        <v>39</v>
      </c>
    </row>
    <row r="11829" spans="1:5" ht="13.2" x14ac:dyDescent="0.25">
      <c r="A11829" s="23">
        <v>11828</v>
      </c>
      <c r="B11829" s="22" t="s">
        <v>6</v>
      </c>
      <c r="C11829" s="23" t="s">
        <v>11</v>
      </c>
      <c r="D11829" s="41">
        <v>38500</v>
      </c>
      <c r="E11829" s="23" t="s">
        <v>39</v>
      </c>
    </row>
    <row r="11830" spans="1:5" ht="13.2" x14ac:dyDescent="0.25">
      <c r="A11830" s="23">
        <v>11829</v>
      </c>
      <c r="B11830" s="22" t="s">
        <v>6</v>
      </c>
      <c r="C11830" s="23" t="s">
        <v>10</v>
      </c>
      <c r="D11830" s="41">
        <v>30000</v>
      </c>
      <c r="E11830" s="23" t="s">
        <v>40</v>
      </c>
    </row>
    <row r="11831" spans="1:5" ht="13.2" x14ac:dyDescent="0.25">
      <c r="A11831" s="23">
        <v>11830</v>
      </c>
      <c r="B11831" s="22" t="s">
        <v>6</v>
      </c>
      <c r="C11831" s="23" t="s">
        <v>11</v>
      </c>
      <c r="D11831" s="41">
        <v>38500</v>
      </c>
      <c r="E11831" s="23" t="s">
        <v>39</v>
      </c>
    </row>
    <row r="11832" spans="1:5" ht="13.2" x14ac:dyDescent="0.25">
      <c r="A11832" s="23">
        <v>11831</v>
      </c>
      <c r="B11832" s="22" t="s">
        <v>6</v>
      </c>
      <c r="C11832" s="23" t="s">
        <v>10</v>
      </c>
      <c r="D11832" s="41">
        <v>7500</v>
      </c>
      <c r="E11832" s="23" t="s">
        <v>39</v>
      </c>
    </row>
    <row r="11833" spans="1:5" ht="13.2" x14ac:dyDescent="0.25">
      <c r="A11833" s="23">
        <v>11832</v>
      </c>
      <c r="B11833" s="22" t="s">
        <v>6</v>
      </c>
      <c r="C11833" s="23" t="s">
        <v>14</v>
      </c>
      <c r="D11833" s="41">
        <v>8750</v>
      </c>
      <c r="E11833" s="23" t="s">
        <v>39</v>
      </c>
    </row>
    <row r="11834" spans="1:5" ht="13.2" x14ac:dyDescent="0.25">
      <c r="A11834" s="23">
        <v>11833</v>
      </c>
      <c r="B11834" s="22" t="s">
        <v>6</v>
      </c>
      <c r="C11834" s="23" t="s">
        <v>14</v>
      </c>
      <c r="D11834" s="41">
        <v>8500</v>
      </c>
      <c r="E11834" s="23" t="s">
        <v>39</v>
      </c>
    </row>
    <row r="11835" spans="1:5" ht="13.2" x14ac:dyDescent="0.25">
      <c r="A11835" s="23">
        <v>11834</v>
      </c>
      <c r="B11835" s="22" t="s">
        <v>6</v>
      </c>
      <c r="C11835" s="23" t="s">
        <v>14</v>
      </c>
      <c r="D11835" s="41">
        <v>2750</v>
      </c>
      <c r="E11835" s="23" t="s">
        <v>39</v>
      </c>
    </row>
    <row r="11836" spans="1:5" ht="13.2" x14ac:dyDescent="0.25">
      <c r="A11836" s="23">
        <v>11835</v>
      </c>
      <c r="B11836" s="22" t="s">
        <v>6</v>
      </c>
      <c r="C11836" s="23" t="s">
        <v>14</v>
      </c>
      <c r="D11836" s="41">
        <v>1500</v>
      </c>
      <c r="E11836" s="23" t="s">
        <v>39</v>
      </c>
    </row>
    <row r="11837" spans="1:5" ht="13.2" x14ac:dyDescent="0.25">
      <c r="A11837" s="23">
        <v>11836</v>
      </c>
      <c r="B11837" s="22" t="s">
        <v>6</v>
      </c>
      <c r="C11837" s="23" t="s">
        <v>14</v>
      </c>
      <c r="D11837" s="41">
        <v>750</v>
      </c>
      <c r="E11837" s="23" t="s">
        <v>39</v>
      </c>
    </row>
    <row r="11838" spans="1:5" ht="13.2" x14ac:dyDescent="0.25">
      <c r="A11838" s="23">
        <v>11837</v>
      </c>
      <c r="B11838" s="22" t="s">
        <v>6</v>
      </c>
      <c r="C11838" s="23" t="s">
        <v>14</v>
      </c>
      <c r="D11838" s="41">
        <v>500</v>
      </c>
      <c r="E11838" s="23" t="s">
        <v>39</v>
      </c>
    </row>
    <row r="11839" spans="1:5" ht="13.2" x14ac:dyDescent="0.25">
      <c r="A11839" s="23">
        <v>11838</v>
      </c>
      <c r="B11839" s="22" t="s">
        <v>6</v>
      </c>
      <c r="C11839" s="23" t="s">
        <v>14</v>
      </c>
      <c r="D11839" s="41">
        <v>900</v>
      </c>
      <c r="E11839" s="23" t="s">
        <v>39</v>
      </c>
    </row>
    <row r="11840" spans="1:5" ht="13.2" x14ac:dyDescent="0.25">
      <c r="A11840" s="23">
        <v>11839</v>
      </c>
      <c r="B11840" s="22" t="s">
        <v>6</v>
      </c>
      <c r="C11840" s="23" t="s">
        <v>14</v>
      </c>
      <c r="D11840" s="41">
        <v>750</v>
      </c>
      <c r="E11840" s="23" t="s">
        <v>39</v>
      </c>
    </row>
    <row r="11841" spans="1:5" ht="13.2" x14ac:dyDescent="0.25">
      <c r="A11841" s="23">
        <v>11840</v>
      </c>
      <c r="B11841" s="22" t="s">
        <v>6</v>
      </c>
      <c r="C11841" s="23" t="s">
        <v>14</v>
      </c>
      <c r="D11841" s="41">
        <v>3600</v>
      </c>
      <c r="E11841" s="23" t="s">
        <v>39</v>
      </c>
    </row>
    <row r="11842" spans="1:5" ht="13.2" x14ac:dyDescent="0.25">
      <c r="A11842" s="23">
        <v>11841</v>
      </c>
      <c r="B11842" s="22" t="s">
        <v>6</v>
      </c>
      <c r="C11842" s="23" t="s">
        <v>12</v>
      </c>
      <c r="D11842" s="41">
        <v>10000</v>
      </c>
      <c r="E11842" s="23" t="s">
        <v>39</v>
      </c>
    </row>
    <row r="11843" spans="1:5" ht="13.2" x14ac:dyDescent="0.25">
      <c r="A11843" s="23">
        <v>11842</v>
      </c>
      <c r="B11843" s="22" t="s">
        <v>6</v>
      </c>
      <c r="C11843" s="23" t="s">
        <v>14</v>
      </c>
      <c r="D11843" s="41">
        <v>11500</v>
      </c>
      <c r="E11843" s="23" t="s">
        <v>39</v>
      </c>
    </row>
    <row r="11844" spans="1:5" ht="13.2" x14ac:dyDescent="0.25">
      <c r="A11844" s="23">
        <v>11843</v>
      </c>
      <c r="B11844" s="22" t="s">
        <v>6</v>
      </c>
      <c r="C11844" s="23" t="s">
        <v>10</v>
      </c>
      <c r="D11844" s="41">
        <v>5000</v>
      </c>
      <c r="E11844" s="23" t="s">
        <v>39</v>
      </c>
    </row>
    <row r="11845" spans="1:5" ht="13.2" x14ac:dyDescent="0.25">
      <c r="A11845" s="23">
        <v>11844</v>
      </c>
      <c r="B11845" s="22" t="s">
        <v>6</v>
      </c>
      <c r="C11845" s="23" t="s">
        <v>13</v>
      </c>
      <c r="D11845" s="41">
        <v>7500</v>
      </c>
      <c r="E11845" s="23" t="s">
        <v>39</v>
      </c>
    </row>
    <row r="11846" spans="1:5" ht="13.2" x14ac:dyDescent="0.25">
      <c r="A11846" s="23">
        <v>11845</v>
      </c>
      <c r="B11846" s="22" t="s">
        <v>6</v>
      </c>
      <c r="C11846" s="23" t="s">
        <v>10</v>
      </c>
      <c r="D11846" s="41">
        <v>5000</v>
      </c>
      <c r="E11846" s="23" t="s">
        <v>39</v>
      </c>
    </row>
    <row r="11847" spans="1:5" ht="13.2" x14ac:dyDescent="0.25">
      <c r="A11847" s="23">
        <v>11846</v>
      </c>
      <c r="B11847" s="22" t="s">
        <v>6</v>
      </c>
      <c r="C11847" s="23" t="s">
        <v>13</v>
      </c>
      <c r="D11847" s="41">
        <v>3750</v>
      </c>
      <c r="E11847" s="23" t="s">
        <v>39</v>
      </c>
    </row>
    <row r="11848" spans="1:5" ht="13.2" x14ac:dyDescent="0.25">
      <c r="A11848" s="23">
        <v>11847</v>
      </c>
      <c r="B11848" s="22" t="s">
        <v>6</v>
      </c>
      <c r="C11848" s="23" t="s">
        <v>12</v>
      </c>
      <c r="D11848" s="41">
        <v>8750</v>
      </c>
      <c r="E11848" s="23" t="s">
        <v>39</v>
      </c>
    </row>
    <row r="11849" spans="1:5" ht="13.2" x14ac:dyDescent="0.25">
      <c r="A11849" s="23">
        <v>11848</v>
      </c>
      <c r="B11849" s="22" t="s">
        <v>6</v>
      </c>
      <c r="C11849" s="23" t="s">
        <v>11</v>
      </c>
      <c r="D11849" s="41">
        <v>3250</v>
      </c>
      <c r="E11849" s="23" t="s">
        <v>39</v>
      </c>
    </row>
    <row r="11850" spans="1:5" ht="13.2" x14ac:dyDescent="0.25">
      <c r="A11850" s="23">
        <v>11849</v>
      </c>
      <c r="B11850" s="22" t="s">
        <v>6</v>
      </c>
      <c r="C11850" s="23" t="s">
        <v>10</v>
      </c>
      <c r="D11850" s="41">
        <v>5000</v>
      </c>
      <c r="E11850" s="23" t="s">
        <v>39</v>
      </c>
    </row>
    <row r="11851" spans="1:5" ht="13.2" x14ac:dyDescent="0.25">
      <c r="A11851" s="23">
        <v>11850</v>
      </c>
      <c r="B11851" s="22" t="s">
        <v>6</v>
      </c>
      <c r="C11851" s="23" t="s">
        <v>14</v>
      </c>
      <c r="D11851" s="41">
        <v>5100</v>
      </c>
      <c r="E11851" s="23" t="s">
        <v>39</v>
      </c>
    </row>
    <row r="11852" spans="1:5" ht="13.2" x14ac:dyDescent="0.25">
      <c r="A11852" s="23">
        <v>11851</v>
      </c>
      <c r="B11852" s="22" t="s">
        <v>6</v>
      </c>
      <c r="C11852" s="23" t="s">
        <v>13</v>
      </c>
      <c r="D11852" s="41">
        <v>7500</v>
      </c>
      <c r="E11852" s="23" t="s">
        <v>39</v>
      </c>
    </row>
    <row r="11853" spans="1:5" ht="13.2" x14ac:dyDescent="0.25">
      <c r="A11853" s="23">
        <v>11852</v>
      </c>
      <c r="B11853" s="22" t="s">
        <v>6</v>
      </c>
      <c r="C11853" s="23" t="s">
        <v>12</v>
      </c>
      <c r="D11853" s="41">
        <v>10000</v>
      </c>
      <c r="E11853" s="23" t="s">
        <v>39</v>
      </c>
    </row>
    <row r="11854" spans="1:5" ht="13.2" x14ac:dyDescent="0.25">
      <c r="A11854" s="23">
        <v>11853</v>
      </c>
      <c r="B11854" s="22" t="s">
        <v>6</v>
      </c>
      <c r="C11854" s="23" t="s">
        <v>14</v>
      </c>
      <c r="D11854" s="41">
        <v>2250</v>
      </c>
      <c r="E11854" s="23" t="s">
        <v>39</v>
      </c>
    </row>
    <row r="11855" spans="1:5" ht="13.2" x14ac:dyDescent="0.25">
      <c r="A11855" s="23">
        <v>11854</v>
      </c>
      <c r="B11855" s="22" t="s">
        <v>6</v>
      </c>
      <c r="C11855" s="23" t="s">
        <v>10</v>
      </c>
      <c r="D11855" s="41">
        <v>17500</v>
      </c>
      <c r="E11855" s="23" t="s">
        <v>39</v>
      </c>
    </row>
    <row r="11856" spans="1:5" ht="13.2" x14ac:dyDescent="0.25">
      <c r="A11856" s="23">
        <v>11855</v>
      </c>
      <c r="B11856" s="22" t="s">
        <v>6</v>
      </c>
      <c r="C11856" s="23" t="s">
        <v>13</v>
      </c>
      <c r="D11856" s="41">
        <v>11250</v>
      </c>
      <c r="E11856" s="23" t="s">
        <v>39</v>
      </c>
    </row>
    <row r="11857" spans="1:5" ht="13.2" x14ac:dyDescent="0.25">
      <c r="A11857" s="23">
        <v>11856</v>
      </c>
      <c r="B11857" s="22" t="s">
        <v>6</v>
      </c>
      <c r="C11857" s="23" t="s">
        <v>10</v>
      </c>
      <c r="D11857" s="41">
        <v>5000</v>
      </c>
      <c r="E11857" s="23" t="s">
        <v>39</v>
      </c>
    </row>
    <row r="11858" spans="1:5" ht="13.2" x14ac:dyDescent="0.25">
      <c r="A11858" s="23">
        <v>11857</v>
      </c>
      <c r="B11858" s="22" t="s">
        <v>6</v>
      </c>
      <c r="C11858" s="23" t="s">
        <v>10</v>
      </c>
      <c r="D11858" s="41">
        <v>5000</v>
      </c>
      <c r="E11858" s="23" t="s">
        <v>39</v>
      </c>
    </row>
    <row r="11859" spans="1:5" ht="13.2" x14ac:dyDescent="0.25">
      <c r="A11859" s="23">
        <v>11858</v>
      </c>
      <c r="B11859" s="22" t="s">
        <v>6</v>
      </c>
      <c r="C11859" s="23" t="s">
        <v>14</v>
      </c>
      <c r="D11859" s="41">
        <v>1750</v>
      </c>
      <c r="E11859" s="23" t="s">
        <v>39</v>
      </c>
    </row>
    <row r="11860" spans="1:5" ht="13.2" x14ac:dyDescent="0.25">
      <c r="A11860" s="23">
        <v>11859</v>
      </c>
      <c r="B11860" s="22" t="s">
        <v>6</v>
      </c>
      <c r="C11860" s="23" t="s">
        <v>10</v>
      </c>
      <c r="D11860" s="41">
        <v>7500</v>
      </c>
      <c r="E11860" s="23" t="s">
        <v>39</v>
      </c>
    </row>
    <row r="11861" spans="1:5" ht="13.2" x14ac:dyDescent="0.25">
      <c r="A11861" s="23">
        <v>11860</v>
      </c>
      <c r="B11861" s="22" t="s">
        <v>6</v>
      </c>
      <c r="C11861" s="23" t="s">
        <v>14</v>
      </c>
      <c r="D11861" s="41">
        <v>3250</v>
      </c>
      <c r="E11861" s="23" t="s">
        <v>39</v>
      </c>
    </row>
    <row r="11862" spans="1:5" ht="13.2" x14ac:dyDescent="0.25">
      <c r="A11862" s="23">
        <v>11861</v>
      </c>
      <c r="B11862" s="22" t="s">
        <v>6</v>
      </c>
      <c r="C11862" s="23" t="s">
        <v>10</v>
      </c>
      <c r="D11862" s="41">
        <v>5000</v>
      </c>
      <c r="E11862" s="23" t="s">
        <v>40</v>
      </c>
    </row>
    <row r="11863" spans="1:5" ht="13.2" x14ac:dyDescent="0.25">
      <c r="A11863" s="23">
        <v>11862</v>
      </c>
      <c r="B11863" s="22" t="s">
        <v>6</v>
      </c>
      <c r="C11863" s="23" t="s">
        <v>10</v>
      </c>
      <c r="D11863" s="41">
        <v>16000</v>
      </c>
      <c r="E11863" s="23" t="s">
        <v>40</v>
      </c>
    </row>
    <row r="11864" spans="1:5" ht="13.2" x14ac:dyDescent="0.25">
      <c r="A11864" s="23">
        <v>11863</v>
      </c>
      <c r="B11864" s="22" t="s">
        <v>6</v>
      </c>
      <c r="C11864" s="23" t="s">
        <v>10</v>
      </c>
      <c r="D11864" s="41">
        <v>11000</v>
      </c>
      <c r="E11864" s="23" t="s">
        <v>40</v>
      </c>
    </row>
    <row r="11865" spans="1:5" ht="13.2" x14ac:dyDescent="0.25">
      <c r="A11865" s="23">
        <v>11864</v>
      </c>
      <c r="B11865" s="22" t="s">
        <v>6</v>
      </c>
      <c r="C11865" s="23" t="s">
        <v>14</v>
      </c>
      <c r="D11865" s="41">
        <v>10500</v>
      </c>
      <c r="E11865" s="23" t="s">
        <v>40</v>
      </c>
    </row>
    <row r="11866" spans="1:5" ht="13.2" x14ac:dyDescent="0.25">
      <c r="A11866" s="23">
        <v>11865</v>
      </c>
      <c r="B11866" s="22" t="s">
        <v>6</v>
      </c>
      <c r="C11866" s="23" t="s">
        <v>14</v>
      </c>
      <c r="D11866" s="41">
        <v>750</v>
      </c>
      <c r="E11866" s="23" t="s">
        <v>40</v>
      </c>
    </row>
    <row r="11867" spans="1:5" ht="13.2" x14ac:dyDescent="0.25">
      <c r="A11867" s="23">
        <v>11866</v>
      </c>
      <c r="B11867" s="22" t="s">
        <v>6</v>
      </c>
      <c r="C11867" s="23" t="s">
        <v>14</v>
      </c>
      <c r="D11867" s="41">
        <v>750</v>
      </c>
      <c r="E11867" s="23" t="s">
        <v>40</v>
      </c>
    </row>
    <row r="11868" spans="1:5" ht="13.2" x14ac:dyDescent="0.25">
      <c r="A11868" s="23">
        <v>11867</v>
      </c>
      <c r="B11868" s="22" t="s">
        <v>6</v>
      </c>
      <c r="C11868" s="23" t="s">
        <v>14</v>
      </c>
      <c r="D11868" s="41">
        <v>3500</v>
      </c>
      <c r="E11868" s="23" t="s">
        <v>40</v>
      </c>
    </row>
    <row r="11869" spans="1:5" ht="13.2" x14ac:dyDescent="0.25">
      <c r="A11869" s="23">
        <v>11868</v>
      </c>
      <c r="B11869" s="22" t="s">
        <v>6</v>
      </c>
      <c r="C11869" s="23" t="s">
        <v>11</v>
      </c>
      <c r="D11869" s="41">
        <v>5000</v>
      </c>
      <c r="E11869" s="23" t="s">
        <v>40</v>
      </c>
    </row>
    <row r="11870" spans="1:5" ht="13.2" x14ac:dyDescent="0.25">
      <c r="A11870" s="23">
        <v>11869</v>
      </c>
      <c r="B11870" s="22" t="s">
        <v>6</v>
      </c>
      <c r="C11870" s="23" t="s">
        <v>11</v>
      </c>
      <c r="D11870" s="41">
        <v>7000</v>
      </c>
      <c r="E11870" s="23" t="s">
        <v>40</v>
      </c>
    </row>
    <row r="11871" spans="1:5" ht="13.2" x14ac:dyDescent="0.25">
      <c r="A11871" s="23">
        <v>11870</v>
      </c>
      <c r="B11871" s="22" t="s">
        <v>6</v>
      </c>
      <c r="C11871" s="23" t="s">
        <v>14</v>
      </c>
      <c r="D11871" s="41">
        <v>7500</v>
      </c>
      <c r="E11871" s="23" t="s">
        <v>40</v>
      </c>
    </row>
    <row r="11872" spans="1:5" ht="13.2" x14ac:dyDescent="0.25">
      <c r="A11872" s="23">
        <v>11871</v>
      </c>
      <c r="B11872" s="22" t="s">
        <v>6</v>
      </c>
      <c r="C11872" s="23" t="s">
        <v>13</v>
      </c>
      <c r="D11872" s="41">
        <v>5000</v>
      </c>
      <c r="E11872" s="23" t="s">
        <v>40</v>
      </c>
    </row>
    <row r="11873" spans="1:5" ht="13.2" x14ac:dyDescent="0.25">
      <c r="A11873" s="23">
        <v>11872</v>
      </c>
      <c r="B11873" s="22" t="s">
        <v>6</v>
      </c>
      <c r="C11873" s="23" t="s">
        <v>10</v>
      </c>
      <c r="D11873" s="41">
        <v>5000</v>
      </c>
      <c r="E11873" s="23" t="s">
        <v>39</v>
      </c>
    </row>
    <row r="11874" spans="1:5" ht="13.2" x14ac:dyDescent="0.25">
      <c r="A11874" s="23">
        <v>11873</v>
      </c>
      <c r="B11874" s="22" t="s">
        <v>6</v>
      </c>
      <c r="C11874" s="23" t="s">
        <v>14</v>
      </c>
      <c r="D11874" s="41">
        <v>11500</v>
      </c>
      <c r="E11874" s="23" t="s">
        <v>39</v>
      </c>
    </row>
    <row r="11875" spans="1:5" ht="13.2" x14ac:dyDescent="0.25">
      <c r="A11875" s="23">
        <v>11874</v>
      </c>
      <c r="B11875" s="22" t="s">
        <v>6</v>
      </c>
      <c r="C11875" s="23" t="s">
        <v>10</v>
      </c>
      <c r="D11875" s="41">
        <v>7500</v>
      </c>
      <c r="E11875" s="23" t="s">
        <v>39</v>
      </c>
    </row>
    <row r="11876" spans="1:5" ht="13.2" x14ac:dyDescent="0.25">
      <c r="A11876" s="23">
        <v>11875</v>
      </c>
      <c r="B11876" s="22" t="s">
        <v>6</v>
      </c>
      <c r="C11876" s="23" t="s">
        <v>14</v>
      </c>
      <c r="D11876" s="41">
        <v>5500</v>
      </c>
      <c r="E11876" s="23" t="s">
        <v>39</v>
      </c>
    </row>
    <row r="11877" spans="1:5" ht="13.2" x14ac:dyDescent="0.25">
      <c r="A11877" s="23">
        <v>11876</v>
      </c>
      <c r="B11877" s="22" t="s">
        <v>6</v>
      </c>
      <c r="C11877" s="23" t="s">
        <v>14</v>
      </c>
      <c r="D11877" s="41">
        <v>3500</v>
      </c>
      <c r="E11877" s="23" t="s">
        <v>39</v>
      </c>
    </row>
    <row r="11878" spans="1:5" ht="13.2" x14ac:dyDescent="0.25">
      <c r="A11878" s="23">
        <v>11877</v>
      </c>
      <c r="B11878" s="22" t="s">
        <v>6</v>
      </c>
      <c r="C11878" s="23" t="s">
        <v>14</v>
      </c>
      <c r="D11878" s="41">
        <v>5500</v>
      </c>
      <c r="E11878" s="23" t="s">
        <v>39</v>
      </c>
    </row>
    <row r="11879" spans="1:5" ht="13.2" x14ac:dyDescent="0.25">
      <c r="A11879" s="23">
        <v>11878</v>
      </c>
      <c r="B11879" s="22" t="s">
        <v>6</v>
      </c>
      <c r="C11879" s="23" t="s">
        <v>14</v>
      </c>
      <c r="D11879" s="41">
        <v>3000</v>
      </c>
      <c r="E11879" s="23" t="s">
        <v>39</v>
      </c>
    </row>
    <row r="11880" spans="1:5" ht="13.2" x14ac:dyDescent="0.25">
      <c r="A11880" s="23">
        <v>11879</v>
      </c>
      <c r="B11880" s="22" t="s">
        <v>6</v>
      </c>
      <c r="C11880" s="23" t="s">
        <v>14</v>
      </c>
      <c r="D11880" s="41">
        <v>10500</v>
      </c>
      <c r="E11880" s="23" t="s">
        <v>40</v>
      </c>
    </row>
    <row r="11881" spans="1:5" ht="13.2" x14ac:dyDescent="0.25">
      <c r="A11881" s="23">
        <v>11880</v>
      </c>
      <c r="B11881" s="22" t="s">
        <v>6</v>
      </c>
      <c r="C11881" s="23" t="s">
        <v>10</v>
      </c>
      <c r="D11881" s="41">
        <v>5000</v>
      </c>
      <c r="E11881" s="23" t="s">
        <v>41</v>
      </c>
    </row>
    <row r="11882" spans="1:5" ht="13.2" x14ac:dyDescent="0.25">
      <c r="A11882" s="23">
        <v>11881</v>
      </c>
      <c r="B11882" s="22" t="s">
        <v>6</v>
      </c>
      <c r="C11882" s="23" t="s">
        <v>14</v>
      </c>
      <c r="D11882" s="41">
        <v>2000</v>
      </c>
      <c r="E11882" s="23" t="s">
        <v>41</v>
      </c>
    </row>
    <row r="11883" spans="1:5" ht="13.2" x14ac:dyDescent="0.25">
      <c r="A11883" s="23">
        <v>11882</v>
      </c>
      <c r="B11883" s="22" t="s">
        <v>6</v>
      </c>
      <c r="C11883" s="23" t="s">
        <v>14</v>
      </c>
      <c r="D11883" s="41">
        <v>1750</v>
      </c>
      <c r="E11883" s="23" t="s">
        <v>41</v>
      </c>
    </row>
    <row r="11884" spans="1:5" ht="13.2" x14ac:dyDescent="0.25">
      <c r="A11884" s="23">
        <v>11883</v>
      </c>
      <c r="B11884" s="22" t="s">
        <v>6</v>
      </c>
      <c r="C11884" s="23" t="s">
        <v>11</v>
      </c>
      <c r="D11884" s="41">
        <v>12500</v>
      </c>
      <c r="E11884" s="23" t="s">
        <v>41</v>
      </c>
    </row>
    <row r="11885" spans="1:5" ht="13.2" x14ac:dyDescent="0.25">
      <c r="A11885" s="23">
        <v>11884</v>
      </c>
      <c r="B11885" s="22" t="s">
        <v>6</v>
      </c>
      <c r="C11885" s="23" t="s">
        <v>11</v>
      </c>
      <c r="D11885" s="41">
        <v>3750</v>
      </c>
      <c r="E11885" s="23" t="s">
        <v>41</v>
      </c>
    </row>
    <row r="11886" spans="1:5" ht="13.2" x14ac:dyDescent="0.25">
      <c r="A11886" s="23">
        <v>11885</v>
      </c>
      <c r="B11886" s="22" t="s">
        <v>6</v>
      </c>
      <c r="C11886" s="23" t="s">
        <v>10</v>
      </c>
      <c r="D11886" s="41">
        <v>20000</v>
      </c>
      <c r="E11886" s="23" t="s">
        <v>40</v>
      </c>
    </row>
    <row r="11887" spans="1:5" ht="13.2" x14ac:dyDescent="0.25">
      <c r="A11887" s="23">
        <v>11886</v>
      </c>
      <c r="B11887" s="22" t="s">
        <v>6</v>
      </c>
      <c r="C11887" s="23" t="s">
        <v>14</v>
      </c>
      <c r="D11887" s="41">
        <v>31500</v>
      </c>
      <c r="E11887" s="23" t="s">
        <v>40</v>
      </c>
    </row>
    <row r="11888" spans="1:5" ht="13.2" x14ac:dyDescent="0.25">
      <c r="A11888" s="23">
        <v>11887</v>
      </c>
      <c r="B11888" s="22" t="s">
        <v>6</v>
      </c>
      <c r="C11888" s="23" t="s">
        <v>14</v>
      </c>
      <c r="D11888" s="41">
        <v>3000</v>
      </c>
      <c r="E11888" s="23" t="s">
        <v>40</v>
      </c>
    </row>
    <row r="11889" spans="1:5" ht="13.2" x14ac:dyDescent="0.25">
      <c r="A11889" s="23">
        <v>11888</v>
      </c>
      <c r="B11889" s="22" t="s">
        <v>6</v>
      </c>
      <c r="C11889" s="23" t="s">
        <v>14</v>
      </c>
      <c r="D11889" s="41">
        <v>1000</v>
      </c>
      <c r="E11889" s="23" t="s">
        <v>40</v>
      </c>
    </row>
    <row r="11890" spans="1:5" ht="13.2" x14ac:dyDescent="0.25">
      <c r="A11890" s="23">
        <v>11889</v>
      </c>
      <c r="B11890" s="22" t="s">
        <v>6</v>
      </c>
      <c r="C11890" s="23" t="s">
        <v>14</v>
      </c>
      <c r="D11890" s="41">
        <v>1500</v>
      </c>
      <c r="E11890" s="23" t="s">
        <v>40</v>
      </c>
    </row>
    <row r="11891" spans="1:5" ht="13.2" x14ac:dyDescent="0.25">
      <c r="A11891" s="23">
        <v>11890</v>
      </c>
      <c r="B11891" s="22" t="s">
        <v>6</v>
      </c>
      <c r="C11891" s="23" t="s">
        <v>14</v>
      </c>
      <c r="D11891" s="41">
        <v>1750</v>
      </c>
      <c r="E11891" s="23" t="s">
        <v>40</v>
      </c>
    </row>
    <row r="11892" spans="1:5" ht="13.2" x14ac:dyDescent="0.25">
      <c r="A11892" s="23">
        <v>11891</v>
      </c>
      <c r="B11892" s="22" t="s">
        <v>6</v>
      </c>
      <c r="C11892" s="23" t="s">
        <v>14</v>
      </c>
      <c r="D11892" s="41">
        <v>1250</v>
      </c>
      <c r="E11892" s="23" t="s">
        <v>40</v>
      </c>
    </row>
    <row r="11893" spans="1:5" ht="13.2" x14ac:dyDescent="0.25">
      <c r="A11893" s="23">
        <v>11892</v>
      </c>
      <c r="B11893" s="22" t="s">
        <v>6</v>
      </c>
      <c r="C11893" s="23" t="s">
        <v>13</v>
      </c>
      <c r="D11893" s="41">
        <v>7500</v>
      </c>
      <c r="E11893" s="23" t="s">
        <v>40</v>
      </c>
    </row>
    <row r="11894" spans="1:5" ht="13.2" x14ac:dyDescent="0.25">
      <c r="A11894" s="23">
        <v>11893</v>
      </c>
      <c r="B11894" s="22" t="s">
        <v>6</v>
      </c>
      <c r="C11894" s="23" t="s">
        <v>12</v>
      </c>
      <c r="D11894" s="41">
        <v>12500</v>
      </c>
      <c r="E11894" s="23" t="s">
        <v>40</v>
      </c>
    </row>
    <row r="11895" spans="1:5" ht="13.2" x14ac:dyDescent="0.25">
      <c r="A11895" s="23">
        <v>11894</v>
      </c>
      <c r="B11895" s="22" t="s">
        <v>6</v>
      </c>
      <c r="C11895" s="23" t="s">
        <v>10</v>
      </c>
      <c r="D11895" s="41">
        <v>5000</v>
      </c>
      <c r="E11895" s="23" t="s">
        <v>40</v>
      </c>
    </row>
    <row r="11896" spans="1:5" ht="13.2" x14ac:dyDescent="0.25">
      <c r="A11896" s="23">
        <v>11895</v>
      </c>
      <c r="B11896" s="22" t="s">
        <v>6</v>
      </c>
      <c r="C11896" s="23" t="s">
        <v>14</v>
      </c>
      <c r="D11896" s="41">
        <v>4000</v>
      </c>
      <c r="E11896" s="23" t="s">
        <v>40</v>
      </c>
    </row>
    <row r="11897" spans="1:5" ht="13.2" x14ac:dyDescent="0.25">
      <c r="A11897" s="23">
        <v>11896</v>
      </c>
      <c r="B11897" s="22" t="s">
        <v>6</v>
      </c>
      <c r="C11897" s="23" t="s">
        <v>13</v>
      </c>
      <c r="D11897" s="41">
        <v>11250</v>
      </c>
      <c r="E11897" s="23" t="s">
        <v>40</v>
      </c>
    </row>
    <row r="11898" spans="1:5" ht="13.2" x14ac:dyDescent="0.25">
      <c r="A11898" s="23">
        <v>11897</v>
      </c>
      <c r="B11898" s="22" t="s">
        <v>6</v>
      </c>
      <c r="C11898" s="23" t="s">
        <v>10</v>
      </c>
      <c r="D11898" s="41">
        <v>7500</v>
      </c>
      <c r="E11898" s="23" t="s">
        <v>39</v>
      </c>
    </row>
    <row r="11899" spans="1:5" ht="13.2" x14ac:dyDescent="0.25">
      <c r="A11899" s="23">
        <v>11898</v>
      </c>
      <c r="B11899" s="22" t="s">
        <v>6</v>
      </c>
      <c r="C11899" s="23" t="s">
        <v>13</v>
      </c>
      <c r="D11899" s="41">
        <v>3750</v>
      </c>
      <c r="E11899" s="23" t="s">
        <v>39</v>
      </c>
    </row>
    <row r="11900" spans="1:5" ht="13.2" x14ac:dyDescent="0.25">
      <c r="A11900" s="23">
        <v>11899</v>
      </c>
      <c r="B11900" s="22" t="s">
        <v>6</v>
      </c>
      <c r="C11900" s="23" t="s">
        <v>12</v>
      </c>
      <c r="D11900" s="41">
        <v>8750</v>
      </c>
      <c r="E11900" s="23" t="s">
        <v>39</v>
      </c>
    </row>
    <row r="11901" spans="1:5" ht="13.2" x14ac:dyDescent="0.25">
      <c r="A11901" s="23">
        <v>11900</v>
      </c>
      <c r="B11901" s="22" t="s">
        <v>6</v>
      </c>
      <c r="C11901" s="23" t="s">
        <v>11</v>
      </c>
      <c r="D11901" s="41">
        <v>7500</v>
      </c>
      <c r="E11901" s="23" t="s">
        <v>39</v>
      </c>
    </row>
    <row r="11902" spans="1:5" ht="13.2" x14ac:dyDescent="0.25">
      <c r="A11902" s="23">
        <v>11901</v>
      </c>
      <c r="B11902" s="22" t="s">
        <v>6</v>
      </c>
      <c r="C11902" s="23" t="s">
        <v>10</v>
      </c>
      <c r="D11902" s="41">
        <v>11000</v>
      </c>
      <c r="E11902" s="23" t="s">
        <v>40</v>
      </c>
    </row>
    <row r="11903" spans="1:5" ht="13.2" x14ac:dyDescent="0.25">
      <c r="A11903" s="23">
        <v>11902</v>
      </c>
      <c r="B11903" s="22" t="s">
        <v>6</v>
      </c>
      <c r="C11903" s="23" t="s">
        <v>14</v>
      </c>
      <c r="D11903" s="41">
        <v>10500</v>
      </c>
      <c r="E11903" s="23" t="s">
        <v>40</v>
      </c>
    </row>
    <row r="11904" spans="1:5" ht="13.2" x14ac:dyDescent="0.25">
      <c r="A11904" s="23">
        <v>11903</v>
      </c>
      <c r="B11904" s="22" t="s">
        <v>6</v>
      </c>
      <c r="C11904" s="23" t="s">
        <v>14</v>
      </c>
      <c r="D11904" s="41">
        <v>500</v>
      </c>
      <c r="E11904" s="23" t="s">
        <v>40</v>
      </c>
    </row>
    <row r="11905" spans="1:5" ht="13.2" x14ac:dyDescent="0.25">
      <c r="A11905" s="23">
        <v>11904</v>
      </c>
      <c r="B11905" s="22" t="s">
        <v>6</v>
      </c>
      <c r="C11905" s="23" t="s">
        <v>14</v>
      </c>
      <c r="D11905" s="41">
        <v>750</v>
      </c>
      <c r="E11905" s="23" t="s">
        <v>40</v>
      </c>
    </row>
    <row r="11906" spans="1:5" ht="13.2" x14ac:dyDescent="0.25">
      <c r="A11906" s="23">
        <v>11905</v>
      </c>
      <c r="B11906" s="22" t="s">
        <v>6</v>
      </c>
      <c r="C11906" s="23" t="s">
        <v>14</v>
      </c>
      <c r="D11906" s="41">
        <v>1750</v>
      </c>
      <c r="E11906" s="23" t="s">
        <v>40</v>
      </c>
    </row>
    <row r="11907" spans="1:5" ht="13.2" x14ac:dyDescent="0.25">
      <c r="A11907" s="23">
        <v>11906</v>
      </c>
      <c r="B11907" s="22" t="s">
        <v>6</v>
      </c>
      <c r="C11907" s="23" t="s">
        <v>13</v>
      </c>
      <c r="D11907" s="41">
        <v>3750</v>
      </c>
      <c r="E11907" s="23" t="s">
        <v>40</v>
      </c>
    </row>
    <row r="11908" spans="1:5" ht="13.2" x14ac:dyDescent="0.25">
      <c r="A11908" s="23">
        <v>11907</v>
      </c>
      <c r="B11908" s="22" t="s">
        <v>6</v>
      </c>
      <c r="C11908" s="23" t="s">
        <v>12</v>
      </c>
      <c r="D11908" s="41">
        <v>8750</v>
      </c>
      <c r="E11908" s="23" t="s">
        <v>40</v>
      </c>
    </row>
    <row r="11909" spans="1:5" ht="13.2" x14ac:dyDescent="0.25">
      <c r="A11909" s="23">
        <v>11908</v>
      </c>
      <c r="B11909" s="22" t="s">
        <v>6</v>
      </c>
      <c r="C11909" s="23" t="s">
        <v>11</v>
      </c>
      <c r="D11909" s="41">
        <v>2250</v>
      </c>
      <c r="E11909" s="23" t="s">
        <v>40</v>
      </c>
    </row>
    <row r="11910" spans="1:5" ht="13.2" x14ac:dyDescent="0.25">
      <c r="A11910" s="23">
        <v>11909</v>
      </c>
      <c r="B11910" s="22" t="s">
        <v>6</v>
      </c>
      <c r="C11910" s="23" t="s">
        <v>10</v>
      </c>
      <c r="D11910" s="41">
        <v>7500</v>
      </c>
      <c r="E11910" s="23" t="s">
        <v>39</v>
      </c>
    </row>
    <row r="11911" spans="1:5" ht="13.2" x14ac:dyDescent="0.25">
      <c r="A11911" s="23">
        <v>11910</v>
      </c>
      <c r="B11911" s="22" t="s">
        <v>6</v>
      </c>
      <c r="C11911" s="23" t="s">
        <v>14</v>
      </c>
      <c r="D11911" s="41">
        <v>1000</v>
      </c>
      <c r="E11911" s="23" t="s">
        <v>39</v>
      </c>
    </row>
    <row r="11912" spans="1:5" ht="13.2" x14ac:dyDescent="0.25">
      <c r="A11912" s="23">
        <v>11911</v>
      </c>
      <c r="B11912" s="22" t="s">
        <v>6</v>
      </c>
      <c r="C11912" s="23" t="s">
        <v>14</v>
      </c>
      <c r="D11912" s="41">
        <v>4500</v>
      </c>
      <c r="E11912" s="23" t="s">
        <v>39</v>
      </c>
    </row>
    <row r="11913" spans="1:5" ht="13.2" x14ac:dyDescent="0.25">
      <c r="A11913" s="23">
        <v>11912</v>
      </c>
      <c r="B11913" s="22" t="s">
        <v>6</v>
      </c>
      <c r="C11913" s="23" t="s">
        <v>14</v>
      </c>
      <c r="D11913" s="41">
        <v>1500</v>
      </c>
      <c r="E11913" s="23" t="s">
        <v>39</v>
      </c>
    </row>
    <row r="11914" spans="1:5" ht="13.2" x14ac:dyDescent="0.25">
      <c r="A11914" s="23">
        <v>11913</v>
      </c>
      <c r="B11914" s="22" t="s">
        <v>6</v>
      </c>
      <c r="C11914" s="23" t="s">
        <v>13</v>
      </c>
      <c r="D11914" s="41">
        <v>11250</v>
      </c>
      <c r="E11914" s="23" t="s">
        <v>39</v>
      </c>
    </row>
    <row r="11915" spans="1:5" ht="13.2" x14ac:dyDescent="0.25">
      <c r="A11915" s="23">
        <v>11914</v>
      </c>
      <c r="B11915" s="22" t="s">
        <v>6</v>
      </c>
      <c r="C11915" s="23" t="s">
        <v>12</v>
      </c>
      <c r="D11915" s="41">
        <v>12500</v>
      </c>
      <c r="E11915" s="23" t="s">
        <v>39</v>
      </c>
    </row>
    <row r="11916" spans="1:5" ht="13.2" x14ac:dyDescent="0.25">
      <c r="A11916" s="23">
        <v>11915</v>
      </c>
      <c r="B11916" s="22" t="s">
        <v>6</v>
      </c>
      <c r="C11916" s="23" t="s">
        <v>11</v>
      </c>
      <c r="D11916" s="41">
        <v>4500</v>
      </c>
      <c r="E11916" s="23" t="s">
        <v>39</v>
      </c>
    </row>
    <row r="11917" spans="1:5" ht="13.2" x14ac:dyDescent="0.25">
      <c r="A11917" s="23">
        <v>11916</v>
      </c>
      <c r="B11917" s="22" t="s">
        <v>6</v>
      </c>
      <c r="C11917" s="23" t="s">
        <v>10</v>
      </c>
      <c r="D11917" s="41">
        <v>5000</v>
      </c>
      <c r="E11917" s="23" t="s">
        <v>39</v>
      </c>
    </row>
    <row r="11918" spans="1:5" ht="13.2" x14ac:dyDescent="0.25">
      <c r="A11918" s="23">
        <v>11917</v>
      </c>
      <c r="B11918" s="22" t="s">
        <v>6</v>
      </c>
      <c r="C11918" s="23" t="s">
        <v>14</v>
      </c>
      <c r="D11918" s="41">
        <v>6750</v>
      </c>
      <c r="E11918" s="23" t="s">
        <v>39</v>
      </c>
    </row>
    <row r="11919" spans="1:5" ht="13.2" x14ac:dyDescent="0.25">
      <c r="A11919" s="23">
        <v>11918</v>
      </c>
      <c r="B11919" s="22" t="s">
        <v>6</v>
      </c>
      <c r="C11919" s="23" t="s">
        <v>10</v>
      </c>
      <c r="D11919" s="41">
        <v>7500</v>
      </c>
      <c r="E11919" s="23" t="s">
        <v>40</v>
      </c>
    </row>
    <row r="11920" spans="1:5" ht="13.2" x14ac:dyDescent="0.25">
      <c r="A11920" s="23">
        <v>11919</v>
      </c>
      <c r="B11920" s="22" t="s">
        <v>6</v>
      </c>
      <c r="C11920" s="23" t="s">
        <v>14</v>
      </c>
      <c r="D11920" s="41">
        <v>5500</v>
      </c>
      <c r="E11920" s="23" t="s">
        <v>40</v>
      </c>
    </row>
    <row r="11921" spans="1:5" ht="13.2" x14ac:dyDescent="0.25">
      <c r="A11921" s="23">
        <v>11920</v>
      </c>
      <c r="B11921" s="22" t="s">
        <v>6</v>
      </c>
      <c r="C11921" s="23" t="s">
        <v>14</v>
      </c>
      <c r="D11921" s="41">
        <v>4000</v>
      </c>
      <c r="E11921" s="23" t="s">
        <v>40</v>
      </c>
    </row>
    <row r="11922" spans="1:5" ht="13.2" x14ac:dyDescent="0.25">
      <c r="A11922" s="23">
        <v>11921</v>
      </c>
      <c r="B11922" s="22" t="s">
        <v>6</v>
      </c>
      <c r="C11922" s="23" t="s">
        <v>13</v>
      </c>
      <c r="D11922" s="41">
        <v>11250</v>
      </c>
      <c r="E11922" s="23" t="s">
        <v>40</v>
      </c>
    </row>
    <row r="11923" spans="1:5" ht="13.2" x14ac:dyDescent="0.25">
      <c r="A11923" s="23">
        <v>11922</v>
      </c>
      <c r="B11923" s="22" t="s">
        <v>6</v>
      </c>
      <c r="C11923" s="23" t="s">
        <v>12</v>
      </c>
      <c r="D11923" s="41">
        <v>12500</v>
      </c>
      <c r="E11923" s="23" t="s">
        <v>40</v>
      </c>
    </row>
    <row r="11924" spans="1:5" ht="13.2" x14ac:dyDescent="0.25">
      <c r="A11924" s="23">
        <v>11923</v>
      </c>
      <c r="B11924" s="22" t="s">
        <v>6</v>
      </c>
      <c r="C11924" s="23" t="s">
        <v>13</v>
      </c>
      <c r="D11924" s="41">
        <v>7500</v>
      </c>
      <c r="E11924" s="23" t="s">
        <v>40</v>
      </c>
    </row>
    <row r="11925" spans="1:5" ht="13.2" x14ac:dyDescent="0.25">
      <c r="A11925" s="23">
        <v>11924</v>
      </c>
      <c r="B11925" s="22" t="s">
        <v>6</v>
      </c>
      <c r="C11925" s="23" t="s">
        <v>14</v>
      </c>
      <c r="D11925" s="41">
        <v>11500</v>
      </c>
      <c r="E11925" s="23" t="s">
        <v>39</v>
      </c>
    </row>
    <row r="11926" spans="1:5" ht="13.2" x14ac:dyDescent="0.25">
      <c r="A11926" s="23">
        <v>11925</v>
      </c>
      <c r="B11926" s="22" t="s">
        <v>6</v>
      </c>
      <c r="C11926" s="23" t="s">
        <v>13</v>
      </c>
      <c r="D11926" s="41">
        <v>7500</v>
      </c>
      <c r="E11926" s="23" t="s">
        <v>39</v>
      </c>
    </row>
    <row r="11927" spans="1:5" ht="13.2" x14ac:dyDescent="0.25">
      <c r="A11927" s="23">
        <v>11926</v>
      </c>
      <c r="B11927" s="22" t="s">
        <v>6</v>
      </c>
      <c r="C11927" s="23" t="s">
        <v>13</v>
      </c>
      <c r="D11927" s="41">
        <v>11250</v>
      </c>
      <c r="E11927" s="23" t="s">
        <v>39</v>
      </c>
    </row>
    <row r="11928" spans="1:5" ht="13.2" x14ac:dyDescent="0.25">
      <c r="A11928" s="23">
        <v>11927</v>
      </c>
      <c r="B11928" s="22" t="s">
        <v>6</v>
      </c>
      <c r="C11928" s="23" t="s">
        <v>13</v>
      </c>
      <c r="D11928" s="41">
        <v>11250</v>
      </c>
      <c r="E11928" s="23" t="s">
        <v>40</v>
      </c>
    </row>
    <row r="11929" spans="1:5" ht="13.2" x14ac:dyDescent="0.25">
      <c r="A11929" s="23">
        <v>11928</v>
      </c>
      <c r="B11929" s="22" t="s">
        <v>6</v>
      </c>
      <c r="C11929" s="23" t="s">
        <v>14</v>
      </c>
      <c r="D11929" s="41">
        <v>11500</v>
      </c>
      <c r="E11929" s="23" t="s">
        <v>40</v>
      </c>
    </row>
    <row r="11930" spans="1:5" ht="13.2" x14ac:dyDescent="0.25">
      <c r="A11930" s="23">
        <v>11929</v>
      </c>
      <c r="B11930" s="22" t="s">
        <v>6</v>
      </c>
      <c r="C11930" s="23" t="s">
        <v>13</v>
      </c>
      <c r="D11930" s="41">
        <v>3750</v>
      </c>
      <c r="E11930" s="23" t="s">
        <v>39</v>
      </c>
    </row>
    <row r="11931" spans="1:5" ht="13.2" x14ac:dyDescent="0.25">
      <c r="A11931" s="23">
        <v>11930</v>
      </c>
      <c r="B11931" s="22" t="s">
        <v>6</v>
      </c>
      <c r="C11931" s="23" t="s">
        <v>13</v>
      </c>
      <c r="D11931" s="41">
        <v>3750</v>
      </c>
      <c r="E11931" s="23" t="s">
        <v>39</v>
      </c>
    </row>
    <row r="11932" spans="1:5" ht="13.2" x14ac:dyDescent="0.25">
      <c r="A11932" s="23">
        <v>11931</v>
      </c>
      <c r="B11932" s="22" t="s">
        <v>6</v>
      </c>
      <c r="C11932" s="23" t="s">
        <v>13</v>
      </c>
      <c r="D11932" s="41">
        <v>3750</v>
      </c>
      <c r="E11932" s="23" t="s">
        <v>39</v>
      </c>
    </row>
    <row r="11933" spans="1:5" ht="13.2" x14ac:dyDescent="0.25">
      <c r="A11933" s="23">
        <v>11932</v>
      </c>
      <c r="B11933" s="22" t="s">
        <v>6</v>
      </c>
      <c r="C11933" s="23" t="s">
        <v>13</v>
      </c>
      <c r="D11933" s="41">
        <v>3750</v>
      </c>
      <c r="E11933" s="23" t="s">
        <v>40</v>
      </c>
    </row>
    <row r="11934" spans="1:5" ht="13.2" x14ac:dyDescent="0.25">
      <c r="A11934" s="23">
        <v>11933</v>
      </c>
      <c r="B11934" s="22" t="s">
        <v>6</v>
      </c>
      <c r="C11934" s="23" t="s">
        <v>10</v>
      </c>
      <c r="D11934" s="41">
        <v>5000</v>
      </c>
      <c r="E11934" s="23" t="s">
        <v>40</v>
      </c>
    </row>
    <row r="11935" spans="1:5" ht="13.2" x14ac:dyDescent="0.25">
      <c r="A11935" s="23">
        <v>11934</v>
      </c>
      <c r="B11935" s="22" t="s">
        <v>6</v>
      </c>
      <c r="C11935" s="23" t="s">
        <v>14</v>
      </c>
      <c r="D11935" s="41">
        <v>2750</v>
      </c>
      <c r="E11935" s="23" t="s">
        <v>40</v>
      </c>
    </row>
    <row r="11936" spans="1:5" ht="13.2" x14ac:dyDescent="0.25">
      <c r="A11936" s="23">
        <v>11935</v>
      </c>
      <c r="B11936" s="22" t="s">
        <v>6</v>
      </c>
      <c r="C11936" s="23" t="s">
        <v>14</v>
      </c>
      <c r="D11936" s="41">
        <v>750</v>
      </c>
      <c r="E11936" s="23" t="s">
        <v>40</v>
      </c>
    </row>
    <row r="11937" spans="1:5" ht="13.2" x14ac:dyDescent="0.25">
      <c r="A11937" s="23">
        <v>11936</v>
      </c>
      <c r="B11937" s="22" t="s">
        <v>6</v>
      </c>
      <c r="C11937" s="23" t="s">
        <v>10</v>
      </c>
      <c r="D11937" s="41">
        <v>5000</v>
      </c>
      <c r="E11937" s="23" t="s">
        <v>39</v>
      </c>
    </row>
    <row r="11938" spans="1:5" ht="13.2" x14ac:dyDescent="0.25">
      <c r="A11938" s="23">
        <v>11937</v>
      </c>
      <c r="B11938" s="22" t="s">
        <v>6</v>
      </c>
      <c r="C11938" s="23" t="s">
        <v>14</v>
      </c>
      <c r="D11938" s="41">
        <v>3500</v>
      </c>
      <c r="E11938" s="23" t="s">
        <v>39</v>
      </c>
    </row>
    <row r="11939" spans="1:5" ht="13.2" x14ac:dyDescent="0.25">
      <c r="A11939" s="23">
        <v>11938</v>
      </c>
      <c r="B11939" s="22" t="s">
        <v>6</v>
      </c>
      <c r="C11939" s="23" t="s">
        <v>10</v>
      </c>
      <c r="D11939" s="41">
        <v>5000</v>
      </c>
      <c r="E11939" s="23" t="s">
        <v>40</v>
      </c>
    </row>
    <row r="11940" spans="1:5" ht="13.2" x14ac:dyDescent="0.25">
      <c r="A11940" s="23">
        <v>11939</v>
      </c>
      <c r="B11940" s="22" t="s">
        <v>6</v>
      </c>
      <c r="C11940" s="23" t="s">
        <v>10</v>
      </c>
      <c r="D11940" s="41">
        <v>5000</v>
      </c>
      <c r="E11940" s="23" t="s">
        <v>39</v>
      </c>
    </row>
    <row r="11941" spans="1:5" ht="13.2" x14ac:dyDescent="0.25">
      <c r="A11941" s="23">
        <v>11940</v>
      </c>
      <c r="B11941" s="22" t="s">
        <v>6</v>
      </c>
      <c r="C11941" s="23" t="s">
        <v>14</v>
      </c>
      <c r="D11941" s="41">
        <v>95000</v>
      </c>
      <c r="E11941" s="23" t="s">
        <v>39</v>
      </c>
    </row>
    <row r="11942" spans="1:5" ht="13.2" x14ac:dyDescent="0.25">
      <c r="A11942" s="23">
        <v>11941</v>
      </c>
      <c r="B11942" s="22" t="s">
        <v>6</v>
      </c>
      <c r="C11942" s="23" t="s">
        <v>10</v>
      </c>
      <c r="D11942" s="41">
        <v>5000</v>
      </c>
      <c r="E11942" s="23" t="s">
        <v>40</v>
      </c>
    </row>
    <row r="11943" spans="1:5" ht="13.2" x14ac:dyDescent="0.25">
      <c r="A11943" s="23">
        <v>11942</v>
      </c>
      <c r="B11943" s="22" t="s">
        <v>6</v>
      </c>
      <c r="C11943" s="23" t="s">
        <v>13</v>
      </c>
      <c r="D11943" s="41">
        <v>3750</v>
      </c>
      <c r="E11943" s="23" t="s">
        <v>39</v>
      </c>
    </row>
    <row r="11944" spans="1:5" ht="13.2" x14ac:dyDescent="0.25">
      <c r="A11944" s="23">
        <v>11943</v>
      </c>
      <c r="B11944" s="22" t="s">
        <v>6</v>
      </c>
      <c r="C11944" s="23" t="s">
        <v>12</v>
      </c>
      <c r="D11944" s="41">
        <v>10000</v>
      </c>
      <c r="E11944" s="23" t="s">
        <v>39</v>
      </c>
    </row>
    <row r="11945" spans="1:5" ht="13.2" x14ac:dyDescent="0.25">
      <c r="A11945" s="23">
        <v>11944</v>
      </c>
      <c r="B11945" s="22" t="s">
        <v>6</v>
      </c>
      <c r="C11945" s="23" t="s">
        <v>13</v>
      </c>
      <c r="D11945" s="41">
        <v>7500</v>
      </c>
      <c r="E11945" s="23" t="s">
        <v>40</v>
      </c>
    </row>
    <row r="11946" spans="1:5" ht="13.2" x14ac:dyDescent="0.25">
      <c r="A11946" s="23">
        <v>11945</v>
      </c>
      <c r="B11946" s="22" t="s">
        <v>6</v>
      </c>
      <c r="C11946" s="23" t="s">
        <v>12</v>
      </c>
      <c r="D11946" s="41">
        <v>12500</v>
      </c>
      <c r="E11946" s="23" t="s">
        <v>40</v>
      </c>
    </row>
    <row r="11947" spans="1:5" ht="13.2" x14ac:dyDescent="0.25">
      <c r="A11947" s="23">
        <v>11946</v>
      </c>
      <c r="B11947" s="22" t="s">
        <v>6</v>
      </c>
      <c r="C11947" s="23" t="s">
        <v>11</v>
      </c>
      <c r="D11947" s="41">
        <v>4250</v>
      </c>
      <c r="E11947" s="23" t="s">
        <v>40</v>
      </c>
    </row>
    <row r="11948" spans="1:5" ht="13.2" x14ac:dyDescent="0.25">
      <c r="A11948" s="23">
        <v>11947</v>
      </c>
      <c r="B11948" s="22" t="s">
        <v>6</v>
      </c>
      <c r="C11948" s="23" t="s">
        <v>10</v>
      </c>
      <c r="D11948" s="41">
        <v>7500</v>
      </c>
      <c r="E11948" s="23" t="s">
        <v>39</v>
      </c>
    </row>
    <row r="11949" spans="1:5" ht="13.2" x14ac:dyDescent="0.25">
      <c r="A11949" s="23">
        <v>11948</v>
      </c>
      <c r="B11949" s="22" t="s">
        <v>6</v>
      </c>
      <c r="C11949" s="23" t="s">
        <v>14</v>
      </c>
      <c r="D11949" s="41">
        <v>2750</v>
      </c>
      <c r="E11949" s="23" t="s">
        <v>39</v>
      </c>
    </row>
    <row r="11950" spans="1:5" ht="13.2" x14ac:dyDescent="0.25">
      <c r="A11950" s="23">
        <v>11949</v>
      </c>
      <c r="B11950" s="22" t="s">
        <v>6</v>
      </c>
      <c r="C11950" s="23" t="s">
        <v>14</v>
      </c>
      <c r="D11950" s="41">
        <v>2500</v>
      </c>
      <c r="E11950" s="23" t="s">
        <v>39</v>
      </c>
    </row>
    <row r="11951" spans="1:5" ht="13.2" x14ac:dyDescent="0.25">
      <c r="A11951" s="23">
        <v>11950</v>
      </c>
      <c r="B11951" s="22" t="s">
        <v>6</v>
      </c>
      <c r="C11951" s="23" t="s">
        <v>14</v>
      </c>
      <c r="D11951" s="41">
        <v>8250</v>
      </c>
      <c r="E11951" s="23" t="s">
        <v>39</v>
      </c>
    </row>
    <row r="11952" spans="1:5" ht="13.2" x14ac:dyDescent="0.25">
      <c r="A11952" s="23">
        <v>11951</v>
      </c>
      <c r="B11952" s="22" t="s">
        <v>6</v>
      </c>
      <c r="C11952" s="23" t="s">
        <v>14</v>
      </c>
      <c r="D11952" s="41">
        <v>5000</v>
      </c>
      <c r="E11952" s="23" t="s">
        <v>39</v>
      </c>
    </row>
    <row r="11953" spans="1:5" ht="13.2" x14ac:dyDescent="0.25">
      <c r="A11953" s="23">
        <v>11952</v>
      </c>
      <c r="B11953" s="22" t="s">
        <v>6</v>
      </c>
      <c r="C11953" s="23" t="s">
        <v>13</v>
      </c>
      <c r="D11953" s="41">
        <v>7500</v>
      </c>
      <c r="E11953" s="23" t="s">
        <v>39</v>
      </c>
    </row>
    <row r="11954" spans="1:5" ht="13.2" x14ac:dyDescent="0.25">
      <c r="A11954" s="23">
        <v>11953</v>
      </c>
      <c r="B11954" s="22" t="s">
        <v>6</v>
      </c>
      <c r="C11954" s="23" t="s">
        <v>14</v>
      </c>
      <c r="D11954" s="41">
        <v>23000</v>
      </c>
      <c r="E11954" s="23" t="s">
        <v>39</v>
      </c>
    </row>
    <row r="11955" spans="1:5" ht="13.2" x14ac:dyDescent="0.25">
      <c r="A11955" s="23">
        <v>11954</v>
      </c>
      <c r="B11955" s="22" t="s">
        <v>6</v>
      </c>
      <c r="C11955" s="23" t="s">
        <v>10</v>
      </c>
      <c r="D11955" s="41">
        <v>5000</v>
      </c>
      <c r="E11955" s="23" t="s">
        <v>39</v>
      </c>
    </row>
    <row r="11956" spans="1:5" ht="13.2" x14ac:dyDescent="0.25">
      <c r="A11956" s="23">
        <v>11955</v>
      </c>
      <c r="B11956" s="22" t="s">
        <v>6</v>
      </c>
      <c r="C11956" s="23" t="s">
        <v>14</v>
      </c>
      <c r="D11956" s="41">
        <v>31200</v>
      </c>
      <c r="E11956" s="23" t="s">
        <v>39</v>
      </c>
    </row>
    <row r="11957" spans="1:5" ht="13.2" x14ac:dyDescent="0.25">
      <c r="A11957" s="23">
        <v>11956</v>
      </c>
      <c r="B11957" s="22" t="s">
        <v>6</v>
      </c>
      <c r="C11957" s="23" t="s">
        <v>14</v>
      </c>
      <c r="D11957" s="41">
        <v>2750</v>
      </c>
      <c r="E11957" s="23" t="s">
        <v>39</v>
      </c>
    </row>
    <row r="11958" spans="1:5" ht="13.2" x14ac:dyDescent="0.25">
      <c r="A11958" s="23">
        <v>11957</v>
      </c>
      <c r="B11958" s="22" t="s">
        <v>6</v>
      </c>
      <c r="C11958" s="23" t="s">
        <v>10</v>
      </c>
      <c r="D11958" s="41">
        <v>2500</v>
      </c>
      <c r="E11958" s="23" t="s">
        <v>40</v>
      </c>
    </row>
    <row r="11959" spans="1:5" ht="13.2" x14ac:dyDescent="0.25">
      <c r="A11959" s="23">
        <v>11958</v>
      </c>
      <c r="B11959" s="22" t="s">
        <v>6</v>
      </c>
      <c r="C11959" s="23" t="s">
        <v>10</v>
      </c>
      <c r="D11959" s="41">
        <v>5000</v>
      </c>
      <c r="E11959" s="23" t="s">
        <v>40</v>
      </c>
    </row>
    <row r="11960" spans="1:5" ht="13.2" x14ac:dyDescent="0.25">
      <c r="A11960" s="23">
        <v>11959</v>
      </c>
      <c r="B11960" s="22" t="s">
        <v>6</v>
      </c>
      <c r="C11960" s="23" t="s">
        <v>14</v>
      </c>
      <c r="D11960" s="41">
        <v>1750</v>
      </c>
      <c r="E11960" s="23" t="s">
        <v>40</v>
      </c>
    </row>
    <row r="11961" spans="1:5" ht="13.2" x14ac:dyDescent="0.25">
      <c r="A11961" s="23">
        <v>11960</v>
      </c>
      <c r="B11961" s="22" t="s">
        <v>6</v>
      </c>
      <c r="C11961" s="23" t="s">
        <v>10</v>
      </c>
      <c r="D11961" s="41">
        <v>11000</v>
      </c>
      <c r="E11961" s="23" t="s">
        <v>39</v>
      </c>
    </row>
    <row r="11962" spans="1:5" ht="13.2" x14ac:dyDescent="0.25">
      <c r="A11962" s="23">
        <v>11961</v>
      </c>
      <c r="B11962" s="22" t="s">
        <v>6</v>
      </c>
      <c r="C11962" s="23" t="s">
        <v>14</v>
      </c>
      <c r="D11962" s="41">
        <v>10500</v>
      </c>
      <c r="E11962" s="23" t="s">
        <v>39</v>
      </c>
    </row>
    <row r="11963" spans="1:5" ht="13.2" x14ac:dyDescent="0.25">
      <c r="A11963" s="23">
        <v>11962</v>
      </c>
      <c r="B11963" s="22" t="s">
        <v>6</v>
      </c>
      <c r="C11963" s="23" t="s">
        <v>14</v>
      </c>
      <c r="D11963" s="41">
        <v>500</v>
      </c>
      <c r="E11963" s="23" t="s">
        <v>39</v>
      </c>
    </row>
    <row r="11964" spans="1:5" ht="13.2" x14ac:dyDescent="0.25">
      <c r="A11964" s="23">
        <v>11963</v>
      </c>
      <c r="B11964" s="22" t="s">
        <v>6</v>
      </c>
      <c r="C11964" s="23" t="s">
        <v>14</v>
      </c>
      <c r="D11964" s="41">
        <v>750</v>
      </c>
      <c r="E11964" s="23" t="s">
        <v>39</v>
      </c>
    </row>
    <row r="11965" spans="1:5" ht="13.2" x14ac:dyDescent="0.25">
      <c r="A11965" s="23">
        <v>11964</v>
      </c>
      <c r="B11965" s="22" t="s">
        <v>6</v>
      </c>
      <c r="C11965" s="23" t="s">
        <v>14</v>
      </c>
      <c r="D11965" s="41">
        <v>2750</v>
      </c>
      <c r="E11965" s="23" t="s">
        <v>39</v>
      </c>
    </row>
    <row r="11966" spans="1:5" ht="13.2" x14ac:dyDescent="0.25">
      <c r="A11966" s="23">
        <v>11965</v>
      </c>
      <c r="B11966" s="22" t="s">
        <v>6</v>
      </c>
      <c r="C11966" s="23" t="s">
        <v>14</v>
      </c>
      <c r="D11966" s="41">
        <v>3750</v>
      </c>
      <c r="E11966" s="23" t="s">
        <v>39</v>
      </c>
    </row>
    <row r="11967" spans="1:5" ht="13.2" x14ac:dyDescent="0.25">
      <c r="A11967" s="23">
        <v>11966</v>
      </c>
      <c r="B11967" s="22" t="s">
        <v>6</v>
      </c>
      <c r="C11967" s="23" t="s">
        <v>14</v>
      </c>
      <c r="D11967" s="41">
        <v>750</v>
      </c>
      <c r="E11967" s="23" t="s">
        <v>39</v>
      </c>
    </row>
    <row r="11968" spans="1:5" ht="13.2" x14ac:dyDescent="0.25">
      <c r="A11968" s="23">
        <v>11967</v>
      </c>
      <c r="B11968" s="22" t="s">
        <v>6</v>
      </c>
      <c r="C11968" s="23" t="s">
        <v>13</v>
      </c>
      <c r="D11968" s="41">
        <v>3750</v>
      </c>
      <c r="E11968" s="23" t="s">
        <v>39</v>
      </c>
    </row>
    <row r="11969" spans="1:5" ht="13.2" x14ac:dyDescent="0.25">
      <c r="A11969" s="23">
        <v>11968</v>
      </c>
      <c r="B11969" s="22" t="s">
        <v>6</v>
      </c>
      <c r="C11969" s="23" t="s">
        <v>12</v>
      </c>
      <c r="D11969" s="41">
        <v>8750</v>
      </c>
      <c r="E11969" s="23" t="s">
        <v>39</v>
      </c>
    </row>
    <row r="11970" spans="1:5" ht="13.2" x14ac:dyDescent="0.25">
      <c r="A11970" s="23">
        <v>11969</v>
      </c>
      <c r="B11970" s="22" t="s">
        <v>6</v>
      </c>
      <c r="C11970" s="23" t="s">
        <v>13</v>
      </c>
      <c r="D11970" s="41">
        <v>3750</v>
      </c>
      <c r="E11970" s="23" t="s">
        <v>39</v>
      </c>
    </row>
    <row r="11971" spans="1:5" ht="13.2" x14ac:dyDescent="0.25">
      <c r="A11971" s="23">
        <v>11970</v>
      </c>
      <c r="B11971" s="22" t="s">
        <v>6</v>
      </c>
      <c r="C11971" s="23" t="s">
        <v>13</v>
      </c>
      <c r="D11971" s="41">
        <v>7500</v>
      </c>
      <c r="E11971" s="23" t="s">
        <v>39</v>
      </c>
    </row>
    <row r="11972" spans="1:5" ht="13.2" x14ac:dyDescent="0.25">
      <c r="A11972" s="23">
        <v>11971</v>
      </c>
      <c r="B11972" s="22" t="s">
        <v>6</v>
      </c>
      <c r="C11972" s="23" t="s">
        <v>14</v>
      </c>
      <c r="D11972" s="41">
        <v>11500</v>
      </c>
      <c r="E11972" s="23" t="s">
        <v>40</v>
      </c>
    </row>
    <row r="11973" spans="1:5" ht="13.2" x14ac:dyDescent="0.25">
      <c r="A11973" s="23">
        <v>11972</v>
      </c>
      <c r="B11973" s="22" t="s">
        <v>6</v>
      </c>
      <c r="C11973" s="23" t="s">
        <v>13</v>
      </c>
      <c r="D11973" s="41">
        <v>7500</v>
      </c>
      <c r="E11973" s="23" t="s">
        <v>39</v>
      </c>
    </row>
    <row r="11974" spans="1:5" ht="13.2" x14ac:dyDescent="0.25">
      <c r="A11974" s="23">
        <v>11973</v>
      </c>
      <c r="B11974" s="22" t="s">
        <v>6</v>
      </c>
      <c r="C11974" s="23" t="s">
        <v>13</v>
      </c>
      <c r="D11974" s="41">
        <v>7500</v>
      </c>
      <c r="E11974" s="23" t="s">
        <v>40</v>
      </c>
    </row>
    <row r="11975" spans="1:5" ht="13.2" x14ac:dyDescent="0.25">
      <c r="A11975" s="23">
        <v>11974</v>
      </c>
      <c r="B11975" s="22" t="s">
        <v>6</v>
      </c>
      <c r="C11975" s="23" t="s">
        <v>13</v>
      </c>
      <c r="D11975" s="41">
        <v>7500</v>
      </c>
      <c r="E11975" s="23" t="s">
        <v>40</v>
      </c>
    </row>
    <row r="11976" spans="1:5" ht="13.2" x14ac:dyDescent="0.25">
      <c r="A11976" s="23">
        <v>11975</v>
      </c>
      <c r="B11976" s="22" t="s">
        <v>6</v>
      </c>
      <c r="C11976" s="23" t="s">
        <v>14</v>
      </c>
      <c r="D11976" s="41">
        <v>11500</v>
      </c>
      <c r="E11976" s="23" t="s">
        <v>39</v>
      </c>
    </row>
    <row r="11977" spans="1:5" ht="13.2" x14ac:dyDescent="0.25">
      <c r="A11977" s="23">
        <v>11976</v>
      </c>
      <c r="B11977" s="22" t="s">
        <v>6</v>
      </c>
      <c r="C11977" s="23" t="s">
        <v>14</v>
      </c>
      <c r="D11977" s="41">
        <v>1750</v>
      </c>
      <c r="E11977" s="23" t="s">
        <v>40</v>
      </c>
    </row>
    <row r="11978" spans="1:5" ht="13.2" x14ac:dyDescent="0.25">
      <c r="A11978" s="23">
        <v>11977</v>
      </c>
      <c r="B11978" s="22" t="s">
        <v>6</v>
      </c>
      <c r="C11978" s="23" t="s">
        <v>14</v>
      </c>
      <c r="D11978" s="41">
        <v>750</v>
      </c>
      <c r="E11978" s="23" t="s">
        <v>40</v>
      </c>
    </row>
    <row r="11979" spans="1:5" ht="13.2" x14ac:dyDescent="0.25">
      <c r="A11979" s="23">
        <v>11978</v>
      </c>
      <c r="B11979" s="22" t="s">
        <v>6</v>
      </c>
      <c r="C11979" s="23" t="s">
        <v>13</v>
      </c>
      <c r="D11979" s="41">
        <v>7500</v>
      </c>
      <c r="E11979" s="23" t="s">
        <v>40</v>
      </c>
    </row>
    <row r="11980" spans="1:5" ht="13.2" x14ac:dyDescent="0.25">
      <c r="A11980" s="23">
        <v>11979</v>
      </c>
      <c r="B11980" s="22" t="s">
        <v>6</v>
      </c>
      <c r="C11980" s="23" t="s">
        <v>10</v>
      </c>
      <c r="D11980" s="41">
        <v>5000</v>
      </c>
      <c r="E11980" s="23" t="s">
        <v>39</v>
      </c>
    </row>
    <row r="11981" spans="1:5" ht="13.2" x14ac:dyDescent="0.25">
      <c r="A11981" s="23">
        <v>11980</v>
      </c>
      <c r="B11981" s="22" t="s">
        <v>6</v>
      </c>
      <c r="C11981" s="23" t="s">
        <v>14</v>
      </c>
      <c r="D11981" s="41">
        <v>7800</v>
      </c>
      <c r="E11981" s="23" t="s">
        <v>39</v>
      </c>
    </row>
    <row r="11982" spans="1:5" ht="13.2" x14ac:dyDescent="0.25">
      <c r="A11982" s="23">
        <v>11981</v>
      </c>
      <c r="B11982" s="22" t="s">
        <v>6</v>
      </c>
      <c r="C11982" s="23" t="s">
        <v>10</v>
      </c>
      <c r="D11982" s="41">
        <v>5000</v>
      </c>
      <c r="E11982" s="23" t="s">
        <v>40</v>
      </c>
    </row>
    <row r="11983" spans="1:5" ht="13.2" x14ac:dyDescent="0.25">
      <c r="A11983" s="23">
        <v>11982</v>
      </c>
      <c r="B11983" s="22" t="s">
        <v>6</v>
      </c>
      <c r="C11983" s="23" t="s">
        <v>10</v>
      </c>
      <c r="D11983" s="41">
        <v>5000</v>
      </c>
      <c r="E11983" s="23" t="s">
        <v>39</v>
      </c>
    </row>
    <row r="11984" spans="1:5" ht="13.2" x14ac:dyDescent="0.25">
      <c r="A11984" s="23">
        <v>11983</v>
      </c>
      <c r="B11984" s="22" t="s">
        <v>6</v>
      </c>
      <c r="C11984" s="23" t="s">
        <v>14</v>
      </c>
      <c r="D11984" s="41">
        <v>2500</v>
      </c>
      <c r="E11984" s="23" t="s">
        <v>39</v>
      </c>
    </row>
    <row r="11985" spans="1:5" ht="13.2" x14ac:dyDescent="0.25">
      <c r="A11985" s="23">
        <v>11984</v>
      </c>
      <c r="B11985" s="22" t="s">
        <v>6</v>
      </c>
      <c r="C11985" s="23" t="s">
        <v>14</v>
      </c>
      <c r="D11985" s="41">
        <v>7500</v>
      </c>
      <c r="E11985" s="23" t="s">
        <v>39</v>
      </c>
    </row>
    <row r="11986" spans="1:5" ht="13.2" x14ac:dyDescent="0.25">
      <c r="A11986" s="23">
        <v>11985</v>
      </c>
      <c r="B11986" s="22" t="s">
        <v>6</v>
      </c>
      <c r="C11986" s="23" t="s">
        <v>13</v>
      </c>
      <c r="D11986" s="41">
        <v>7500</v>
      </c>
      <c r="E11986" s="23" t="s">
        <v>39</v>
      </c>
    </row>
    <row r="11987" spans="1:5" ht="13.2" x14ac:dyDescent="0.25">
      <c r="A11987" s="23">
        <v>11986</v>
      </c>
      <c r="B11987" s="22" t="s">
        <v>6</v>
      </c>
      <c r="C11987" s="23" t="s">
        <v>10</v>
      </c>
      <c r="D11987" s="41">
        <v>7500</v>
      </c>
      <c r="E11987" s="23" t="s">
        <v>39</v>
      </c>
    </row>
    <row r="11988" spans="1:5" ht="13.2" x14ac:dyDescent="0.25">
      <c r="A11988" s="23">
        <v>11987</v>
      </c>
      <c r="B11988" s="22" t="s">
        <v>6</v>
      </c>
      <c r="C11988" s="23" t="s">
        <v>14</v>
      </c>
      <c r="D11988" s="41">
        <v>500</v>
      </c>
      <c r="E11988" s="23" t="s">
        <v>39</v>
      </c>
    </row>
    <row r="11989" spans="1:5" ht="13.2" x14ac:dyDescent="0.25">
      <c r="A11989" s="23">
        <v>11988</v>
      </c>
      <c r="B11989" s="22" t="s">
        <v>6</v>
      </c>
      <c r="C11989" s="23" t="s">
        <v>10</v>
      </c>
      <c r="D11989" s="41">
        <v>5000</v>
      </c>
      <c r="E11989" s="23" t="s">
        <v>39</v>
      </c>
    </row>
    <row r="11990" spans="1:5" ht="13.2" x14ac:dyDescent="0.25">
      <c r="A11990" s="23">
        <v>11989</v>
      </c>
      <c r="B11990" s="22" t="s">
        <v>6</v>
      </c>
      <c r="C11990" s="23" t="s">
        <v>14</v>
      </c>
      <c r="D11990" s="41">
        <v>1750</v>
      </c>
      <c r="E11990" s="23" t="s">
        <v>39</v>
      </c>
    </row>
    <row r="11991" spans="1:5" ht="13.2" x14ac:dyDescent="0.25">
      <c r="A11991" s="23">
        <v>11990</v>
      </c>
      <c r="B11991" s="22" t="s">
        <v>6</v>
      </c>
      <c r="C11991" s="23" t="s">
        <v>14</v>
      </c>
      <c r="D11991" s="41">
        <v>8250</v>
      </c>
      <c r="E11991" s="23" t="s">
        <v>39</v>
      </c>
    </row>
    <row r="11992" spans="1:5" ht="13.2" x14ac:dyDescent="0.25">
      <c r="A11992" s="23">
        <v>11991</v>
      </c>
      <c r="B11992" s="22" t="s">
        <v>6</v>
      </c>
      <c r="C11992" s="23" t="s">
        <v>14</v>
      </c>
      <c r="D11992" s="41">
        <v>53500</v>
      </c>
      <c r="E11992" s="23" t="s">
        <v>40</v>
      </c>
    </row>
    <row r="11993" spans="1:5" ht="13.2" x14ac:dyDescent="0.25">
      <c r="A11993" s="23">
        <v>11992</v>
      </c>
      <c r="B11993" s="22" t="s">
        <v>6</v>
      </c>
      <c r="C11993" s="23" t="s">
        <v>13</v>
      </c>
      <c r="D11993" s="41">
        <v>10000</v>
      </c>
      <c r="E11993" s="23" t="s">
        <v>40</v>
      </c>
    </row>
    <row r="11994" spans="1:5" ht="13.2" x14ac:dyDescent="0.25">
      <c r="A11994" s="23">
        <v>11993</v>
      </c>
      <c r="B11994" s="22" t="s">
        <v>6</v>
      </c>
      <c r="C11994" s="23" t="s">
        <v>10</v>
      </c>
      <c r="D11994" s="41">
        <v>10000</v>
      </c>
      <c r="E11994" s="23" t="s">
        <v>40</v>
      </c>
    </row>
    <row r="11995" spans="1:5" ht="13.2" x14ac:dyDescent="0.25">
      <c r="A11995" s="23">
        <v>11994</v>
      </c>
      <c r="B11995" s="22" t="s">
        <v>6</v>
      </c>
      <c r="C11995" s="23" t="s">
        <v>14</v>
      </c>
      <c r="D11995" s="41">
        <v>60000</v>
      </c>
      <c r="E11995" s="23" t="s">
        <v>40</v>
      </c>
    </row>
    <row r="11996" spans="1:5" ht="13.2" x14ac:dyDescent="0.25">
      <c r="A11996" s="23">
        <v>11995</v>
      </c>
      <c r="B11996" s="22" t="s">
        <v>6</v>
      </c>
      <c r="C11996" s="23" t="s">
        <v>10</v>
      </c>
      <c r="D11996" s="41">
        <v>5000</v>
      </c>
      <c r="E11996" s="23" t="s">
        <v>39</v>
      </c>
    </row>
    <row r="11997" spans="1:5" ht="13.2" x14ac:dyDescent="0.25">
      <c r="A11997" s="23">
        <v>11996</v>
      </c>
      <c r="B11997" s="22" t="s">
        <v>6</v>
      </c>
      <c r="C11997" s="23" t="s">
        <v>14</v>
      </c>
      <c r="D11997" s="41">
        <v>2500</v>
      </c>
      <c r="E11997" s="23" t="s">
        <v>39</v>
      </c>
    </row>
    <row r="11998" spans="1:5" ht="13.2" x14ac:dyDescent="0.25">
      <c r="A11998" s="23">
        <v>11997</v>
      </c>
      <c r="B11998" s="22" t="s">
        <v>6</v>
      </c>
      <c r="C11998" s="23" t="s">
        <v>10</v>
      </c>
      <c r="D11998" s="41">
        <v>7500</v>
      </c>
      <c r="E11998" s="23" t="s">
        <v>39</v>
      </c>
    </row>
    <row r="11999" spans="1:5" ht="13.2" x14ac:dyDescent="0.25">
      <c r="A11999" s="23">
        <v>11998</v>
      </c>
      <c r="B11999" s="22" t="s">
        <v>6</v>
      </c>
      <c r="C11999" s="23" t="s">
        <v>14</v>
      </c>
      <c r="D11999" s="41">
        <v>1250</v>
      </c>
      <c r="E11999" s="23" t="s">
        <v>39</v>
      </c>
    </row>
    <row r="12000" spans="1:5" ht="13.2" x14ac:dyDescent="0.25">
      <c r="A12000" s="23">
        <v>11999</v>
      </c>
      <c r="B12000" s="22" t="s">
        <v>6</v>
      </c>
      <c r="C12000" s="23" t="s">
        <v>13</v>
      </c>
      <c r="D12000" s="41">
        <v>7500</v>
      </c>
      <c r="E12000" s="23" t="s">
        <v>39</v>
      </c>
    </row>
    <row r="12001" spans="1:5" ht="13.2" x14ac:dyDescent="0.25">
      <c r="A12001" s="23">
        <v>12000</v>
      </c>
      <c r="B12001" s="22" t="s">
        <v>6</v>
      </c>
      <c r="C12001" s="23" t="s">
        <v>12</v>
      </c>
      <c r="D12001" s="41">
        <v>10000</v>
      </c>
      <c r="E12001" s="23" t="s">
        <v>39</v>
      </c>
    </row>
    <row r="12002" spans="1:5" ht="13.2" x14ac:dyDescent="0.25">
      <c r="A12002" s="23">
        <v>12001</v>
      </c>
      <c r="B12002" s="22" t="s">
        <v>6</v>
      </c>
      <c r="C12002" s="23" t="s">
        <v>11</v>
      </c>
      <c r="D12002" s="41">
        <v>6000</v>
      </c>
      <c r="E12002" s="23" t="s">
        <v>39</v>
      </c>
    </row>
    <row r="12003" spans="1:5" ht="13.2" x14ac:dyDescent="0.25">
      <c r="A12003" s="23">
        <v>12002</v>
      </c>
      <c r="B12003" s="22" t="s">
        <v>6</v>
      </c>
      <c r="C12003" s="23" t="s">
        <v>10</v>
      </c>
      <c r="D12003" s="41">
        <v>5000</v>
      </c>
      <c r="E12003" s="23" t="s">
        <v>39</v>
      </c>
    </row>
    <row r="12004" spans="1:5" ht="13.2" x14ac:dyDescent="0.25">
      <c r="A12004" s="23">
        <v>12003</v>
      </c>
      <c r="B12004" s="22" t="s">
        <v>6</v>
      </c>
      <c r="C12004" s="23" t="s">
        <v>10</v>
      </c>
      <c r="D12004" s="41">
        <v>11000</v>
      </c>
      <c r="E12004" s="23" t="s">
        <v>39</v>
      </c>
    </row>
    <row r="12005" spans="1:5" ht="13.2" x14ac:dyDescent="0.25">
      <c r="A12005" s="23">
        <v>12004</v>
      </c>
      <c r="B12005" s="22" t="s">
        <v>6</v>
      </c>
      <c r="C12005" s="23" t="s">
        <v>14</v>
      </c>
      <c r="D12005" s="41">
        <v>3600</v>
      </c>
      <c r="E12005" s="23" t="s">
        <v>39</v>
      </c>
    </row>
    <row r="12006" spans="1:5" ht="13.2" x14ac:dyDescent="0.25">
      <c r="A12006" s="23">
        <v>12005</v>
      </c>
      <c r="B12006" s="22" t="s">
        <v>6</v>
      </c>
      <c r="C12006" s="23" t="s">
        <v>14</v>
      </c>
      <c r="D12006" s="41">
        <v>3900</v>
      </c>
      <c r="E12006" s="23" t="s">
        <v>39</v>
      </c>
    </row>
    <row r="12007" spans="1:5" ht="13.2" x14ac:dyDescent="0.25">
      <c r="A12007" s="23">
        <v>12006</v>
      </c>
      <c r="B12007" s="22" t="s">
        <v>6</v>
      </c>
      <c r="C12007" s="23" t="s">
        <v>14</v>
      </c>
      <c r="D12007" s="41">
        <v>10500</v>
      </c>
      <c r="E12007" s="23" t="s">
        <v>39</v>
      </c>
    </row>
    <row r="12008" spans="1:5" ht="13.2" x14ac:dyDescent="0.25">
      <c r="A12008" s="23">
        <v>12007</v>
      </c>
      <c r="B12008" s="22" t="s">
        <v>6</v>
      </c>
      <c r="C12008" s="23" t="s">
        <v>14</v>
      </c>
      <c r="D12008" s="41">
        <v>500</v>
      </c>
      <c r="E12008" s="23" t="s">
        <v>39</v>
      </c>
    </row>
    <row r="12009" spans="1:5" ht="13.2" x14ac:dyDescent="0.25">
      <c r="A12009" s="23">
        <v>12008</v>
      </c>
      <c r="B12009" s="22" t="s">
        <v>6</v>
      </c>
      <c r="C12009" s="23" t="s">
        <v>14</v>
      </c>
      <c r="D12009" s="41">
        <v>750</v>
      </c>
      <c r="E12009" s="23" t="s">
        <v>39</v>
      </c>
    </row>
    <row r="12010" spans="1:5" ht="13.2" x14ac:dyDescent="0.25">
      <c r="A12010" s="23">
        <v>12009</v>
      </c>
      <c r="B12010" s="22" t="s">
        <v>6</v>
      </c>
      <c r="C12010" s="23" t="s">
        <v>14</v>
      </c>
      <c r="D12010" s="41">
        <v>1750</v>
      </c>
      <c r="E12010" s="23" t="s">
        <v>39</v>
      </c>
    </row>
    <row r="12011" spans="1:5" ht="13.2" x14ac:dyDescent="0.25">
      <c r="A12011" s="23">
        <v>12010</v>
      </c>
      <c r="B12011" s="22" t="s">
        <v>6</v>
      </c>
      <c r="C12011" s="23" t="s">
        <v>12</v>
      </c>
      <c r="D12011" s="41">
        <v>7500</v>
      </c>
      <c r="E12011" s="23" t="s">
        <v>39</v>
      </c>
    </row>
    <row r="12012" spans="1:5" ht="13.2" x14ac:dyDescent="0.25">
      <c r="A12012" s="23">
        <v>12011</v>
      </c>
      <c r="B12012" s="22" t="s">
        <v>6</v>
      </c>
      <c r="C12012" s="23" t="s">
        <v>13</v>
      </c>
      <c r="D12012" s="41">
        <v>7500</v>
      </c>
      <c r="E12012" s="23" t="s">
        <v>39</v>
      </c>
    </row>
    <row r="12013" spans="1:5" ht="13.2" x14ac:dyDescent="0.25">
      <c r="A12013" s="23">
        <v>12012</v>
      </c>
      <c r="B12013" s="22" t="s">
        <v>6</v>
      </c>
      <c r="C12013" s="23" t="s">
        <v>12</v>
      </c>
      <c r="D12013" s="41">
        <v>10000</v>
      </c>
      <c r="E12013" s="23" t="s">
        <v>39</v>
      </c>
    </row>
    <row r="12014" spans="1:5" ht="13.2" x14ac:dyDescent="0.25">
      <c r="A12014" s="23">
        <v>12013</v>
      </c>
      <c r="B12014" s="22" t="s">
        <v>6</v>
      </c>
      <c r="C12014" s="23" t="s">
        <v>10</v>
      </c>
      <c r="D12014" s="41">
        <v>5000</v>
      </c>
      <c r="E12014" s="23" t="s">
        <v>39</v>
      </c>
    </row>
    <row r="12015" spans="1:5" ht="13.2" x14ac:dyDescent="0.25">
      <c r="A12015" s="23">
        <v>12014</v>
      </c>
      <c r="B12015" s="22" t="s">
        <v>6</v>
      </c>
      <c r="C12015" s="23" t="s">
        <v>13</v>
      </c>
      <c r="D12015" s="41">
        <v>3750</v>
      </c>
      <c r="E12015" s="23" t="s">
        <v>39</v>
      </c>
    </row>
    <row r="12016" spans="1:5" ht="13.2" x14ac:dyDescent="0.25">
      <c r="A12016" s="23">
        <v>12015</v>
      </c>
      <c r="B12016" s="22" t="s">
        <v>6</v>
      </c>
      <c r="C12016" s="23" t="s">
        <v>12</v>
      </c>
      <c r="D12016" s="41">
        <v>8750</v>
      </c>
      <c r="E12016" s="23" t="s">
        <v>39</v>
      </c>
    </row>
    <row r="12017" spans="1:5" ht="13.2" x14ac:dyDescent="0.25">
      <c r="A12017" s="23">
        <v>12016</v>
      </c>
      <c r="B12017" s="22" t="s">
        <v>6</v>
      </c>
      <c r="C12017" s="23" t="s">
        <v>13</v>
      </c>
      <c r="D12017" s="41">
        <v>3750</v>
      </c>
      <c r="E12017" s="23" t="s">
        <v>40</v>
      </c>
    </row>
    <row r="12018" spans="1:5" ht="13.2" x14ac:dyDescent="0.25">
      <c r="A12018" s="23">
        <v>12017</v>
      </c>
      <c r="B12018" s="22" t="s">
        <v>6</v>
      </c>
      <c r="C12018" s="23" t="s">
        <v>14</v>
      </c>
      <c r="D12018" s="41">
        <v>11500</v>
      </c>
      <c r="E12018" s="23" t="s">
        <v>40</v>
      </c>
    </row>
    <row r="12019" spans="1:5" ht="13.2" x14ac:dyDescent="0.25">
      <c r="A12019" s="23">
        <v>12018</v>
      </c>
      <c r="B12019" s="22" t="s">
        <v>6</v>
      </c>
      <c r="C12019" s="23" t="s">
        <v>14</v>
      </c>
      <c r="D12019" s="41">
        <v>32180</v>
      </c>
      <c r="E12019" s="23" t="s">
        <v>40</v>
      </c>
    </row>
    <row r="12020" spans="1:5" ht="13.2" x14ac:dyDescent="0.25">
      <c r="A12020" s="23">
        <v>12019</v>
      </c>
      <c r="B12020" s="22" t="s">
        <v>6</v>
      </c>
      <c r="C12020" s="23" t="s">
        <v>14</v>
      </c>
      <c r="D12020" s="41">
        <v>3500</v>
      </c>
      <c r="E12020" s="23" t="s">
        <v>40</v>
      </c>
    </row>
    <row r="12021" spans="1:5" ht="13.2" x14ac:dyDescent="0.25">
      <c r="A12021" s="23">
        <v>12020</v>
      </c>
      <c r="B12021" s="22" t="s">
        <v>6</v>
      </c>
      <c r="C12021" s="23" t="s">
        <v>14</v>
      </c>
      <c r="D12021" s="41">
        <v>4200</v>
      </c>
      <c r="E12021" s="23" t="s">
        <v>40</v>
      </c>
    </row>
    <row r="12022" spans="1:5" ht="13.2" x14ac:dyDescent="0.25">
      <c r="A12022" s="23">
        <v>12021</v>
      </c>
      <c r="B12022" s="22" t="s">
        <v>6</v>
      </c>
      <c r="C12022" s="23" t="s">
        <v>14</v>
      </c>
      <c r="D12022" s="41">
        <v>23745</v>
      </c>
      <c r="E12022" s="23" t="s">
        <v>40</v>
      </c>
    </row>
    <row r="12023" spans="1:5" ht="13.2" x14ac:dyDescent="0.25">
      <c r="A12023" s="23">
        <v>12022</v>
      </c>
      <c r="B12023" s="22" t="s">
        <v>6</v>
      </c>
      <c r="C12023" s="23" t="s">
        <v>11</v>
      </c>
      <c r="D12023" s="41">
        <v>26500</v>
      </c>
      <c r="E12023" s="23" t="s">
        <v>39</v>
      </c>
    </row>
    <row r="12024" spans="1:5" ht="13.2" x14ac:dyDescent="0.25">
      <c r="A12024" s="23">
        <v>12023</v>
      </c>
      <c r="B12024" s="22" t="s">
        <v>6</v>
      </c>
      <c r="C12024" s="23" t="s">
        <v>10</v>
      </c>
      <c r="D12024" s="41">
        <v>11000</v>
      </c>
      <c r="E12024" s="23" t="s">
        <v>39</v>
      </c>
    </row>
    <row r="12025" spans="1:5" ht="13.2" x14ac:dyDescent="0.25">
      <c r="A12025" s="23">
        <v>12024</v>
      </c>
      <c r="B12025" s="22" t="s">
        <v>6</v>
      </c>
      <c r="C12025" s="23" t="s">
        <v>14</v>
      </c>
      <c r="D12025" s="41">
        <v>10500</v>
      </c>
      <c r="E12025" s="23" t="s">
        <v>39</v>
      </c>
    </row>
    <row r="12026" spans="1:5" ht="13.2" x14ac:dyDescent="0.25">
      <c r="A12026" s="23">
        <v>12025</v>
      </c>
      <c r="B12026" s="22" t="s">
        <v>6</v>
      </c>
      <c r="C12026" s="23" t="s">
        <v>14</v>
      </c>
      <c r="D12026" s="41">
        <v>500</v>
      </c>
      <c r="E12026" s="23" t="s">
        <v>39</v>
      </c>
    </row>
    <row r="12027" spans="1:5" ht="13.2" x14ac:dyDescent="0.25">
      <c r="A12027" s="23">
        <v>12026</v>
      </c>
      <c r="B12027" s="22" t="s">
        <v>6</v>
      </c>
      <c r="C12027" s="23" t="s">
        <v>14</v>
      </c>
      <c r="D12027" s="41">
        <v>750</v>
      </c>
      <c r="E12027" s="23" t="s">
        <v>39</v>
      </c>
    </row>
    <row r="12028" spans="1:5" ht="13.2" x14ac:dyDescent="0.25">
      <c r="A12028" s="23">
        <v>12027</v>
      </c>
      <c r="B12028" s="22" t="s">
        <v>6</v>
      </c>
      <c r="C12028" s="23" t="s">
        <v>14</v>
      </c>
      <c r="D12028" s="41">
        <v>1750</v>
      </c>
      <c r="E12028" s="23" t="s">
        <v>39</v>
      </c>
    </row>
    <row r="12029" spans="1:5" ht="13.2" x14ac:dyDescent="0.25">
      <c r="A12029" s="23">
        <v>12028</v>
      </c>
      <c r="B12029" s="22" t="s">
        <v>6</v>
      </c>
      <c r="C12029" s="23" t="s">
        <v>13</v>
      </c>
      <c r="D12029" s="41">
        <v>3750</v>
      </c>
      <c r="E12029" s="23" t="s">
        <v>39</v>
      </c>
    </row>
    <row r="12030" spans="1:5" ht="13.2" x14ac:dyDescent="0.25">
      <c r="A12030" s="23">
        <v>12029</v>
      </c>
      <c r="B12030" s="22" t="s">
        <v>6</v>
      </c>
      <c r="C12030" s="23" t="s">
        <v>12</v>
      </c>
      <c r="D12030" s="41">
        <v>8750</v>
      </c>
      <c r="E12030" s="23" t="s">
        <v>39</v>
      </c>
    </row>
    <row r="12031" spans="1:5" ht="13.2" x14ac:dyDescent="0.25">
      <c r="A12031" s="23">
        <v>12030</v>
      </c>
      <c r="B12031" s="22" t="s">
        <v>6</v>
      </c>
      <c r="C12031" s="23" t="s">
        <v>10</v>
      </c>
      <c r="D12031" s="41">
        <v>17500</v>
      </c>
      <c r="E12031" s="23" t="s">
        <v>39</v>
      </c>
    </row>
    <row r="12032" spans="1:5" ht="13.2" x14ac:dyDescent="0.25">
      <c r="A12032" s="23">
        <v>12031</v>
      </c>
      <c r="B12032" s="22" t="s">
        <v>6</v>
      </c>
      <c r="C12032" s="23" t="s">
        <v>10</v>
      </c>
      <c r="D12032" s="41">
        <v>5000</v>
      </c>
      <c r="E12032" s="23" t="s">
        <v>39</v>
      </c>
    </row>
    <row r="12033" spans="1:5" ht="13.2" x14ac:dyDescent="0.25">
      <c r="A12033" s="23">
        <v>12032</v>
      </c>
      <c r="B12033" s="22" t="s">
        <v>6</v>
      </c>
      <c r="C12033" s="23" t="s">
        <v>14</v>
      </c>
      <c r="D12033" s="41">
        <v>3250</v>
      </c>
      <c r="E12033" s="23" t="s">
        <v>39</v>
      </c>
    </row>
    <row r="12034" spans="1:5" ht="13.2" x14ac:dyDescent="0.25">
      <c r="A12034" s="23">
        <v>12033</v>
      </c>
      <c r="B12034" s="22" t="s">
        <v>6</v>
      </c>
      <c r="C12034" s="23" t="s">
        <v>13</v>
      </c>
      <c r="D12034" s="41">
        <v>3750</v>
      </c>
      <c r="E12034" s="23" t="s">
        <v>39</v>
      </c>
    </row>
    <row r="12035" spans="1:5" ht="13.2" x14ac:dyDescent="0.25">
      <c r="A12035" s="23">
        <v>12034</v>
      </c>
      <c r="B12035" s="22" t="s">
        <v>6</v>
      </c>
      <c r="C12035" s="23" t="s">
        <v>12</v>
      </c>
      <c r="D12035" s="41">
        <v>8750</v>
      </c>
      <c r="E12035" s="23" t="s">
        <v>39</v>
      </c>
    </row>
    <row r="12036" spans="1:5" ht="13.2" x14ac:dyDescent="0.25">
      <c r="A12036" s="23">
        <v>12035</v>
      </c>
      <c r="B12036" s="22" t="s">
        <v>6</v>
      </c>
      <c r="C12036" s="23" t="s">
        <v>11</v>
      </c>
      <c r="D12036" s="41">
        <v>2750</v>
      </c>
      <c r="E12036" s="23" t="s">
        <v>39</v>
      </c>
    </row>
    <row r="12037" spans="1:5" ht="13.2" x14ac:dyDescent="0.25">
      <c r="A12037" s="23">
        <v>12036</v>
      </c>
      <c r="B12037" s="22" t="s">
        <v>6</v>
      </c>
      <c r="C12037" s="23" t="s">
        <v>10</v>
      </c>
      <c r="D12037" s="41">
        <v>5000</v>
      </c>
      <c r="E12037" s="23" t="s">
        <v>39</v>
      </c>
    </row>
    <row r="12038" spans="1:5" ht="13.2" x14ac:dyDescent="0.25">
      <c r="A12038" s="23">
        <v>12037</v>
      </c>
      <c r="B12038" s="22" t="s">
        <v>6</v>
      </c>
      <c r="C12038" s="23" t="s">
        <v>14</v>
      </c>
      <c r="D12038" s="41">
        <v>6500</v>
      </c>
      <c r="E12038" s="23" t="s">
        <v>39</v>
      </c>
    </row>
    <row r="12039" spans="1:5" ht="13.2" x14ac:dyDescent="0.25">
      <c r="A12039" s="23">
        <v>12038</v>
      </c>
      <c r="B12039" s="22" t="s">
        <v>6</v>
      </c>
      <c r="C12039" s="23" t="s">
        <v>13</v>
      </c>
      <c r="D12039" s="41">
        <v>3750</v>
      </c>
      <c r="E12039" s="23" t="s">
        <v>39</v>
      </c>
    </row>
    <row r="12040" spans="1:5" ht="13.2" x14ac:dyDescent="0.25">
      <c r="A12040" s="23">
        <v>12039</v>
      </c>
      <c r="B12040" s="22" t="s">
        <v>6</v>
      </c>
      <c r="C12040" s="23" t="s">
        <v>12</v>
      </c>
      <c r="D12040" s="41">
        <v>8750</v>
      </c>
      <c r="E12040" s="23" t="s">
        <v>39</v>
      </c>
    </row>
    <row r="12041" spans="1:5" ht="13.2" x14ac:dyDescent="0.25">
      <c r="A12041" s="23">
        <v>12040</v>
      </c>
      <c r="B12041" s="22" t="s">
        <v>6</v>
      </c>
      <c r="C12041" s="23" t="s">
        <v>11</v>
      </c>
      <c r="D12041" s="41">
        <v>4250</v>
      </c>
      <c r="E12041" s="23" t="s">
        <v>39</v>
      </c>
    </row>
    <row r="12042" spans="1:5" ht="13.2" x14ac:dyDescent="0.25">
      <c r="A12042" s="23">
        <v>12041</v>
      </c>
      <c r="B12042" s="22" t="s">
        <v>6</v>
      </c>
      <c r="C12042" s="23" t="s">
        <v>10</v>
      </c>
      <c r="D12042" s="41">
        <v>5000</v>
      </c>
      <c r="E12042" s="23" t="s">
        <v>39</v>
      </c>
    </row>
    <row r="12043" spans="1:5" ht="13.2" x14ac:dyDescent="0.25">
      <c r="A12043" s="23">
        <v>12042</v>
      </c>
      <c r="B12043" s="22" t="s">
        <v>6</v>
      </c>
      <c r="C12043" s="23" t="s">
        <v>13</v>
      </c>
      <c r="D12043" s="41">
        <v>3750</v>
      </c>
      <c r="E12043" s="23" t="s">
        <v>39</v>
      </c>
    </row>
    <row r="12044" spans="1:5" ht="13.2" x14ac:dyDescent="0.25">
      <c r="A12044" s="23">
        <v>12043</v>
      </c>
      <c r="B12044" s="22" t="s">
        <v>6</v>
      </c>
      <c r="C12044" s="23" t="s">
        <v>12</v>
      </c>
      <c r="D12044" s="41">
        <v>8750</v>
      </c>
      <c r="E12044" s="23" t="s">
        <v>39</v>
      </c>
    </row>
    <row r="12045" spans="1:5" ht="13.2" x14ac:dyDescent="0.25">
      <c r="A12045" s="23">
        <v>12044</v>
      </c>
      <c r="B12045" s="22" t="s">
        <v>6</v>
      </c>
      <c r="C12045" s="23" t="s">
        <v>11</v>
      </c>
      <c r="D12045" s="41">
        <v>2750</v>
      </c>
      <c r="E12045" s="23" t="s">
        <v>39</v>
      </c>
    </row>
    <row r="12046" spans="1:5" ht="13.2" x14ac:dyDescent="0.25">
      <c r="A12046" s="23">
        <v>12045</v>
      </c>
      <c r="B12046" s="22" t="s">
        <v>6</v>
      </c>
      <c r="C12046" s="23" t="s">
        <v>10</v>
      </c>
      <c r="D12046" s="41">
        <v>5000</v>
      </c>
      <c r="E12046" s="23" t="s">
        <v>39</v>
      </c>
    </row>
    <row r="12047" spans="1:5" ht="13.2" x14ac:dyDescent="0.25">
      <c r="A12047" s="23">
        <v>12046</v>
      </c>
      <c r="B12047" s="22" t="s">
        <v>6</v>
      </c>
      <c r="C12047" s="23" t="s">
        <v>14</v>
      </c>
      <c r="D12047" s="41">
        <v>1000</v>
      </c>
      <c r="E12047" s="23" t="s">
        <v>39</v>
      </c>
    </row>
    <row r="12048" spans="1:5" ht="13.2" x14ac:dyDescent="0.25">
      <c r="A12048" s="23">
        <v>12047</v>
      </c>
      <c r="B12048" s="22" t="s">
        <v>6</v>
      </c>
      <c r="C12048" s="23" t="s">
        <v>12</v>
      </c>
      <c r="D12048" s="41">
        <v>12500</v>
      </c>
      <c r="E12048" s="23" t="s">
        <v>39</v>
      </c>
    </row>
    <row r="12049" spans="1:5" ht="13.2" x14ac:dyDescent="0.25">
      <c r="A12049" s="23">
        <v>12048</v>
      </c>
      <c r="B12049" s="22" t="s">
        <v>6</v>
      </c>
      <c r="C12049" s="23" t="s">
        <v>11</v>
      </c>
      <c r="D12049" s="41">
        <v>8500</v>
      </c>
      <c r="E12049" s="23" t="s">
        <v>39</v>
      </c>
    </row>
    <row r="12050" spans="1:5" ht="13.2" x14ac:dyDescent="0.25">
      <c r="A12050" s="23">
        <v>12049</v>
      </c>
      <c r="B12050" s="22" t="s">
        <v>6</v>
      </c>
      <c r="C12050" s="23" t="s">
        <v>10</v>
      </c>
      <c r="D12050" s="41">
        <v>7500</v>
      </c>
      <c r="E12050" s="23" t="s">
        <v>39</v>
      </c>
    </row>
    <row r="12051" spans="1:5" ht="13.2" x14ac:dyDescent="0.25">
      <c r="A12051" s="23">
        <v>12050</v>
      </c>
      <c r="B12051" s="22" t="s">
        <v>6</v>
      </c>
      <c r="C12051" s="23" t="s">
        <v>14</v>
      </c>
      <c r="D12051" s="41">
        <v>10000</v>
      </c>
      <c r="E12051" s="23" t="s">
        <v>39</v>
      </c>
    </row>
    <row r="12052" spans="1:5" ht="13.2" x14ac:dyDescent="0.25">
      <c r="A12052" s="23">
        <v>12051</v>
      </c>
      <c r="B12052" s="22" t="s">
        <v>6</v>
      </c>
      <c r="C12052" s="23" t="s">
        <v>14</v>
      </c>
      <c r="D12052" s="41">
        <v>13000</v>
      </c>
      <c r="E12052" s="23" t="s">
        <v>39</v>
      </c>
    </row>
    <row r="12053" spans="1:5" ht="13.2" x14ac:dyDescent="0.25">
      <c r="A12053" s="23">
        <v>12052</v>
      </c>
      <c r="B12053" s="22" t="s">
        <v>6</v>
      </c>
      <c r="C12053" s="23" t="s">
        <v>13</v>
      </c>
      <c r="D12053" s="41">
        <v>11250</v>
      </c>
      <c r="E12053" s="23" t="s">
        <v>39</v>
      </c>
    </row>
    <row r="12054" spans="1:5" ht="13.2" x14ac:dyDescent="0.25">
      <c r="A12054" s="23">
        <v>12053</v>
      </c>
      <c r="B12054" s="22" t="s">
        <v>6</v>
      </c>
      <c r="C12054" s="23" t="s">
        <v>12</v>
      </c>
      <c r="D12054" s="41">
        <v>12500</v>
      </c>
      <c r="E12054" s="23" t="s">
        <v>39</v>
      </c>
    </row>
    <row r="12055" spans="1:5" ht="13.2" x14ac:dyDescent="0.25">
      <c r="A12055" s="23">
        <v>12054</v>
      </c>
      <c r="B12055" s="22" t="s">
        <v>6</v>
      </c>
      <c r="C12055" s="23" t="s">
        <v>14</v>
      </c>
      <c r="D12055" s="41">
        <v>11500</v>
      </c>
      <c r="E12055" s="23" t="s">
        <v>39</v>
      </c>
    </row>
    <row r="12056" spans="1:5" ht="13.2" x14ac:dyDescent="0.25">
      <c r="A12056" s="23">
        <v>12055</v>
      </c>
      <c r="B12056" s="22" t="s">
        <v>6</v>
      </c>
      <c r="C12056" s="23" t="s">
        <v>10</v>
      </c>
      <c r="D12056" s="41">
        <v>7500</v>
      </c>
      <c r="E12056" s="23" t="s">
        <v>39</v>
      </c>
    </row>
    <row r="12057" spans="1:5" ht="13.2" x14ac:dyDescent="0.25">
      <c r="A12057" s="23">
        <v>12056</v>
      </c>
      <c r="B12057" s="22" t="s">
        <v>6</v>
      </c>
      <c r="C12057" s="23" t="s">
        <v>14</v>
      </c>
      <c r="D12057" s="41">
        <v>3250</v>
      </c>
      <c r="E12057" s="23" t="s">
        <v>39</v>
      </c>
    </row>
    <row r="12058" spans="1:5" ht="13.2" x14ac:dyDescent="0.25">
      <c r="A12058" s="23">
        <v>12057</v>
      </c>
      <c r="B12058" s="22" t="s">
        <v>6</v>
      </c>
      <c r="C12058" s="23" t="s">
        <v>14</v>
      </c>
      <c r="D12058" s="41">
        <v>8750</v>
      </c>
      <c r="E12058" s="23" t="s">
        <v>39</v>
      </c>
    </row>
    <row r="12059" spans="1:5" ht="13.2" x14ac:dyDescent="0.25">
      <c r="A12059" s="23">
        <v>12058</v>
      </c>
      <c r="B12059" s="22" t="s">
        <v>6</v>
      </c>
      <c r="C12059" s="23" t="s">
        <v>13</v>
      </c>
      <c r="D12059" s="41">
        <v>7500</v>
      </c>
      <c r="E12059" s="23" t="s">
        <v>39</v>
      </c>
    </row>
    <row r="12060" spans="1:5" ht="13.2" x14ac:dyDescent="0.25">
      <c r="A12060" s="23">
        <v>12059</v>
      </c>
      <c r="B12060" s="22" t="s">
        <v>6</v>
      </c>
      <c r="C12060" s="23" t="s">
        <v>12</v>
      </c>
      <c r="D12060" s="41">
        <v>12500</v>
      </c>
      <c r="E12060" s="23" t="s">
        <v>39</v>
      </c>
    </row>
    <row r="12061" spans="1:5" ht="13.2" x14ac:dyDescent="0.25">
      <c r="A12061" s="23">
        <v>12060</v>
      </c>
      <c r="B12061" s="22" t="s">
        <v>6</v>
      </c>
      <c r="C12061" s="23" t="s">
        <v>12</v>
      </c>
      <c r="D12061" s="41">
        <v>12500</v>
      </c>
      <c r="E12061" s="23" t="s">
        <v>39</v>
      </c>
    </row>
    <row r="12062" spans="1:5" ht="13.2" x14ac:dyDescent="0.25">
      <c r="A12062" s="23">
        <v>12061</v>
      </c>
      <c r="B12062" s="22" t="s">
        <v>6</v>
      </c>
      <c r="C12062" s="23" t="s">
        <v>10</v>
      </c>
      <c r="D12062" s="41">
        <v>5000</v>
      </c>
      <c r="E12062" s="23" t="s">
        <v>39</v>
      </c>
    </row>
    <row r="12063" spans="1:5" ht="13.2" x14ac:dyDescent="0.25">
      <c r="A12063" s="23">
        <v>12062</v>
      </c>
      <c r="B12063" s="22" t="s">
        <v>6</v>
      </c>
      <c r="C12063" s="23" t="s">
        <v>14</v>
      </c>
      <c r="D12063" s="41">
        <v>2500</v>
      </c>
      <c r="E12063" s="23" t="s">
        <v>39</v>
      </c>
    </row>
    <row r="12064" spans="1:5" ht="13.2" x14ac:dyDescent="0.25">
      <c r="A12064" s="23">
        <v>12063</v>
      </c>
      <c r="B12064" s="22" t="s">
        <v>6</v>
      </c>
      <c r="C12064" s="23" t="s">
        <v>14</v>
      </c>
      <c r="D12064" s="41">
        <v>2500</v>
      </c>
      <c r="E12064" s="23" t="s">
        <v>39</v>
      </c>
    </row>
    <row r="12065" spans="1:5" ht="13.2" x14ac:dyDescent="0.25">
      <c r="A12065" s="23">
        <v>12064</v>
      </c>
      <c r="B12065" s="22" t="s">
        <v>6</v>
      </c>
      <c r="C12065" s="23" t="s">
        <v>14</v>
      </c>
      <c r="D12065" s="41">
        <v>56250</v>
      </c>
      <c r="E12065" s="23" t="s">
        <v>39</v>
      </c>
    </row>
    <row r="12066" spans="1:5" ht="13.2" x14ac:dyDescent="0.25">
      <c r="A12066" s="23">
        <v>12065</v>
      </c>
      <c r="B12066" s="22" t="s">
        <v>6</v>
      </c>
      <c r="C12066" s="23" t="s">
        <v>14</v>
      </c>
      <c r="D12066" s="41">
        <v>11500</v>
      </c>
      <c r="E12066" s="23" t="s">
        <v>39</v>
      </c>
    </row>
    <row r="12067" spans="1:5" ht="13.2" x14ac:dyDescent="0.25">
      <c r="A12067" s="23">
        <v>12066</v>
      </c>
      <c r="B12067" s="22" t="s">
        <v>6</v>
      </c>
      <c r="C12067" s="23" t="s">
        <v>10</v>
      </c>
      <c r="D12067" s="41">
        <v>7500</v>
      </c>
      <c r="E12067" s="23" t="s">
        <v>39</v>
      </c>
    </row>
    <row r="12068" spans="1:5" ht="13.2" x14ac:dyDescent="0.25">
      <c r="A12068" s="23">
        <v>12067</v>
      </c>
      <c r="B12068" s="22" t="s">
        <v>6</v>
      </c>
      <c r="C12068" s="23" t="s">
        <v>14</v>
      </c>
      <c r="D12068" s="41">
        <v>14750</v>
      </c>
      <c r="E12068" s="23" t="s">
        <v>39</v>
      </c>
    </row>
    <row r="12069" spans="1:5" ht="13.2" x14ac:dyDescent="0.25">
      <c r="A12069" s="23">
        <v>12068</v>
      </c>
      <c r="B12069" s="22" t="s">
        <v>6</v>
      </c>
      <c r="C12069" s="23" t="s">
        <v>14</v>
      </c>
      <c r="D12069" s="41">
        <v>2750</v>
      </c>
      <c r="E12069" s="23" t="s">
        <v>39</v>
      </c>
    </row>
    <row r="12070" spans="1:5" ht="13.2" x14ac:dyDescent="0.25">
      <c r="A12070" s="23">
        <v>12069</v>
      </c>
      <c r="B12070" s="22" t="s">
        <v>6</v>
      </c>
      <c r="C12070" s="23" t="s">
        <v>14</v>
      </c>
      <c r="D12070" s="41">
        <v>3250</v>
      </c>
      <c r="E12070" s="23" t="s">
        <v>39</v>
      </c>
    </row>
    <row r="12071" spans="1:5" ht="13.2" x14ac:dyDescent="0.25">
      <c r="A12071" s="23">
        <v>12070</v>
      </c>
      <c r="B12071" s="22" t="s">
        <v>6</v>
      </c>
      <c r="C12071" s="23" t="s">
        <v>14</v>
      </c>
      <c r="D12071" s="41">
        <v>1750</v>
      </c>
      <c r="E12071" s="23" t="s">
        <v>39</v>
      </c>
    </row>
    <row r="12072" spans="1:5" ht="13.2" x14ac:dyDescent="0.25">
      <c r="A12072" s="23">
        <v>12071</v>
      </c>
      <c r="B12072" s="22" t="s">
        <v>6</v>
      </c>
      <c r="C12072" s="23" t="s">
        <v>14</v>
      </c>
      <c r="D12072" s="41">
        <v>6600</v>
      </c>
      <c r="E12072" s="23" t="s">
        <v>39</v>
      </c>
    </row>
    <row r="12073" spans="1:5" ht="13.2" x14ac:dyDescent="0.25">
      <c r="A12073" s="23">
        <v>12072</v>
      </c>
      <c r="B12073" s="22" t="s">
        <v>6</v>
      </c>
      <c r="C12073" s="23" t="s">
        <v>10</v>
      </c>
      <c r="D12073" s="41">
        <v>12500</v>
      </c>
      <c r="E12073" s="23" t="s">
        <v>40</v>
      </c>
    </row>
    <row r="12074" spans="1:5" ht="13.2" x14ac:dyDescent="0.25">
      <c r="A12074" s="23">
        <v>12073</v>
      </c>
      <c r="B12074" s="22" t="s">
        <v>6</v>
      </c>
      <c r="C12074" s="23" t="s">
        <v>14</v>
      </c>
      <c r="D12074" s="41">
        <v>4500</v>
      </c>
      <c r="E12074" s="23" t="s">
        <v>40</v>
      </c>
    </row>
    <row r="12075" spans="1:5" ht="13.2" x14ac:dyDescent="0.25">
      <c r="A12075" s="23">
        <v>12074</v>
      </c>
      <c r="B12075" s="22" t="s">
        <v>6</v>
      </c>
      <c r="C12075" s="23" t="s">
        <v>14</v>
      </c>
      <c r="D12075" s="41">
        <v>4200</v>
      </c>
      <c r="E12075" s="23" t="s">
        <v>40</v>
      </c>
    </row>
    <row r="12076" spans="1:5" ht="13.2" x14ac:dyDescent="0.25">
      <c r="A12076" s="23">
        <v>12075</v>
      </c>
      <c r="B12076" s="22" t="s">
        <v>6</v>
      </c>
      <c r="C12076" s="23" t="s">
        <v>14</v>
      </c>
      <c r="D12076" s="41">
        <v>1100</v>
      </c>
      <c r="E12076" s="23" t="s">
        <v>40</v>
      </c>
    </row>
    <row r="12077" spans="1:5" ht="13.2" x14ac:dyDescent="0.25">
      <c r="A12077" s="23">
        <v>12076</v>
      </c>
      <c r="B12077" s="22" t="s">
        <v>6</v>
      </c>
      <c r="C12077" s="23" t="s">
        <v>14</v>
      </c>
      <c r="D12077" s="41">
        <v>5100</v>
      </c>
      <c r="E12077" s="23" t="s">
        <v>40</v>
      </c>
    </row>
    <row r="12078" spans="1:5" ht="13.2" x14ac:dyDescent="0.25">
      <c r="A12078" s="23">
        <v>12077</v>
      </c>
      <c r="B12078" s="22" t="s">
        <v>6</v>
      </c>
      <c r="C12078" s="23" t="s">
        <v>14</v>
      </c>
      <c r="D12078" s="41">
        <v>1000</v>
      </c>
      <c r="E12078" s="23" t="s">
        <v>40</v>
      </c>
    </row>
    <row r="12079" spans="1:5" ht="13.2" x14ac:dyDescent="0.25">
      <c r="A12079" s="23">
        <v>12078</v>
      </c>
      <c r="B12079" s="22" t="s">
        <v>6</v>
      </c>
      <c r="C12079" s="23" t="s">
        <v>14</v>
      </c>
      <c r="D12079" s="41">
        <v>1600</v>
      </c>
      <c r="E12079" s="23" t="s">
        <v>40</v>
      </c>
    </row>
    <row r="12080" spans="1:5" ht="13.2" x14ac:dyDescent="0.25">
      <c r="A12080" s="23">
        <v>12079</v>
      </c>
      <c r="B12080" s="22" t="s">
        <v>6</v>
      </c>
      <c r="C12080" s="23" t="s">
        <v>14</v>
      </c>
      <c r="D12080" s="41">
        <v>1250</v>
      </c>
      <c r="E12080" s="23" t="s">
        <v>40</v>
      </c>
    </row>
    <row r="12081" spans="1:5" ht="13.2" x14ac:dyDescent="0.25">
      <c r="A12081" s="23">
        <v>12080</v>
      </c>
      <c r="B12081" s="22" t="s">
        <v>6</v>
      </c>
      <c r="C12081" s="23" t="s">
        <v>14</v>
      </c>
      <c r="D12081" s="41">
        <v>1000</v>
      </c>
      <c r="E12081" s="23" t="s">
        <v>40</v>
      </c>
    </row>
    <row r="12082" spans="1:5" ht="13.2" x14ac:dyDescent="0.25">
      <c r="A12082" s="23">
        <v>12081</v>
      </c>
      <c r="B12082" s="22" t="s">
        <v>6</v>
      </c>
      <c r="C12082" s="23" t="s">
        <v>14</v>
      </c>
      <c r="D12082" s="41">
        <v>1750</v>
      </c>
      <c r="E12082" s="23" t="s">
        <v>40</v>
      </c>
    </row>
    <row r="12083" spans="1:5" ht="13.2" x14ac:dyDescent="0.25">
      <c r="A12083" s="23">
        <v>12082</v>
      </c>
      <c r="B12083" s="22" t="s">
        <v>6</v>
      </c>
      <c r="C12083" s="23" t="s">
        <v>13</v>
      </c>
      <c r="D12083" s="41">
        <v>3750</v>
      </c>
      <c r="E12083" s="23" t="s">
        <v>40</v>
      </c>
    </row>
    <row r="12084" spans="1:5" ht="13.2" x14ac:dyDescent="0.25">
      <c r="A12084" s="23">
        <v>12083</v>
      </c>
      <c r="B12084" s="22" t="s">
        <v>6</v>
      </c>
      <c r="C12084" s="23" t="s">
        <v>10</v>
      </c>
      <c r="D12084" s="41">
        <v>10000</v>
      </c>
      <c r="E12084" s="23" t="s">
        <v>40</v>
      </c>
    </row>
    <row r="12085" spans="1:5" ht="13.2" x14ac:dyDescent="0.25">
      <c r="A12085" s="23">
        <v>12084</v>
      </c>
      <c r="B12085" s="22" t="s">
        <v>6</v>
      </c>
      <c r="C12085" s="23" t="s">
        <v>14</v>
      </c>
      <c r="D12085" s="41">
        <v>2650</v>
      </c>
      <c r="E12085" s="23" t="s">
        <v>40</v>
      </c>
    </row>
    <row r="12086" spans="1:5" ht="13.2" x14ac:dyDescent="0.25">
      <c r="A12086" s="23">
        <v>12085</v>
      </c>
      <c r="B12086" s="22" t="s">
        <v>6</v>
      </c>
      <c r="C12086" s="23" t="s">
        <v>14</v>
      </c>
      <c r="D12086" s="41">
        <v>1250</v>
      </c>
      <c r="E12086" s="23" t="s">
        <v>40</v>
      </c>
    </row>
    <row r="12087" spans="1:5" ht="13.2" x14ac:dyDescent="0.25">
      <c r="A12087" s="23">
        <v>12086</v>
      </c>
      <c r="B12087" s="22" t="s">
        <v>6</v>
      </c>
      <c r="C12087" s="23" t="s">
        <v>14</v>
      </c>
      <c r="D12087" s="41">
        <v>1500</v>
      </c>
      <c r="E12087" s="23" t="s">
        <v>40</v>
      </c>
    </row>
    <row r="12088" spans="1:5" ht="13.2" x14ac:dyDescent="0.25">
      <c r="A12088" s="23">
        <v>12087</v>
      </c>
      <c r="B12088" s="22" t="s">
        <v>6</v>
      </c>
      <c r="C12088" s="23" t="s">
        <v>13</v>
      </c>
      <c r="D12088" s="41">
        <v>7500</v>
      </c>
      <c r="E12088" s="23" t="s">
        <v>40</v>
      </c>
    </row>
    <row r="12089" spans="1:5" ht="13.2" x14ac:dyDescent="0.25">
      <c r="A12089" s="23">
        <v>12088</v>
      </c>
      <c r="B12089" s="22" t="s">
        <v>6</v>
      </c>
      <c r="C12089" s="23" t="s">
        <v>14</v>
      </c>
      <c r="D12089" s="41">
        <v>7500</v>
      </c>
      <c r="E12089" s="23" t="s">
        <v>40</v>
      </c>
    </row>
    <row r="12090" spans="1:5" ht="13.2" x14ac:dyDescent="0.25">
      <c r="A12090" s="23">
        <v>12089</v>
      </c>
      <c r="B12090" s="22" t="s">
        <v>6</v>
      </c>
      <c r="C12090" s="23" t="s">
        <v>13</v>
      </c>
      <c r="D12090" s="41">
        <v>5000</v>
      </c>
      <c r="E12090" s="23" t="s">
        <v>40</v>
      </c>
    </row>
    <row r="12091" spans="1:5" ht="13.2" x14ac:dyDescent="0.25">
      <c r="A12091" s="23">
        <v>12090</v>
      </c>
      <c r="B12091" s="22" t="s">
        <v>6</v>
      </c>
      <c r="C12091" s="23" t="s">
        <v>10</v>
      </c>
      <c r="D12091" s="41">
        <v>7500</v>
      </c>
      <c r="E12091" s="23" t="s">
        <v>39</v>
      </c>
    </row>
    <row r="12092" spans="1:5" ht="13.2" x14ac:dyDescent="0.25">
      <c r="A12092" s="23">
        <v>12091</v>
      </c>
      <c r="B12092" s="22" t="s">
        <v>6</v>
      </c>
      <c r="C12092" s="23" t="s">
        <v>14</v>
      </c>
      <c r="D12092" s="41">
        <v>4500</v>
      </c>
      <c r="E12092" s="23" t="s">
        <v>39</v>
      </c>
    </row>
    <row r="12093" spans="1:5" ht="13.2" x14ac:dyDescent="0.25">
      <c r="A12093" s="23">
        <v>12092</v>
      </c>
      <c r="B12093" s="22" t="s">
        <v>6</v>
      </c>
      <c r="C12093" s="23" t="s">
        <v>14</v>
      </c>
      <c r="D12093" s="41">
        <v>500</v>
      </c>
      <c r="E12093" s="23" t="s">
        <v>39</v>
      </c>
    </row>
    <row r="12094" spans="1:5" ht="13.2" x14ac:dyDescent="0.25">
      <c r="A12094" s="23">
        <v>12093</v>
      </c>
      <c r="B12094" s="22" t="s">
        <v>6</v>
      </c>
      <c r="C12094" s="23" t="s">
        <v>14</v>
      </c>
      <c r="D12094" s="41">
        <v>1750</v>
      </c>
      <c r="E12094" s="23" t="s">
        <v>39</v>
      </c>
    </row>
    <row r="12095" spans="1:5" ht="13.2" x14ac:dyDescent="0.25">
      <c r="A12095" s="23">
        <v>12094</v>
      </c>
      <c r="B12095" s="22" t="s">
        <v>6</v>
      </c>
      <c r="C12095" s="23" t="s">
        <v>13</v>
      </c>
      <c r="D12095" s="41">
        <v>7500</v>
      </c>
      <c r="E12095" s="23" t="s">
        <v>39</v>
      </c>
    </row>
    <row r="12096" spans="1:5" ht="13.2" x14ac:dyDescent="0.25">
      <c r="A12096" s="23">
        <v>12095</v>
      </c>
      <c r="B12096" s="22" t="s">
        <v>6</v>
      </c>
      <c r="C12096" s="23" t="s">
        <v>12</v>
      </c>
      <c r="D12096" s="41">
        <v>12500</v>
      </c>
      <c r="E12096" s="23" t="s">
        <v>39</v>
      </c>
    </row>
    <row r="12097" spans="1:5" ht="13.2" x14ac:dyDescent="0.25">
      <c r="A12097" s="23">
        <v>12096</v>
      </c>
      <c r="B12097" s="22" t="s">
        <v>6</v>
      </c>
      <c r="C12097" s="23" t="s">
        <v>11</v>
      </c>
      <c r="D12097" s="41">
        <v>4500</v>
      </c>
      <c r="E12097" s="23" t="s">
        <v>39</v>
      </c>
    </row>
    <row r="12098" spans="1:5" ht="13.2" x14ac:dyDescent="0.25">
      <c r="A12098" s="23">
        <v>12097</v>
      </c>
      <c r="B12098" s="22" t="s">
        <v>6</v>
      </c>
      <c r="C12098" s="23" t="s">
        <v>10</v>
      </c>
      <c r="D12098" s="41">
        <v>5000</v>
      </c>
      <c r="E12098" s="23" t="s">
        <v>40</v>
      </c>
    </row>
    <row r="12099" spans="1:5" ht="13.2" x14ac:dyDescent="0.25">
      <c r="A12099" s="23">
        <v>12098</v>
      </c>
      <c r="B12099" s="22" t="s">
        <v>6</v>
      </c>
      <c r="C12099" s="23" t="s">
        <v>14</v>
      </c>
      <c r="D12099" s="41">
        <v>3000</v>
      </c>
      <c r="E12099" s="23" t="s">
        <v>40</v>
      </c>
    </row>
    <row r="12100" spans="1:5" ht="13.2" x14ac:dyDescent="0.25">
      <c r="A12100" s="23">
        <v>12099</v>
      </c>
      <c r="B12100" s="22" t="s">
        <v>6</v>
      </c>
      <c r="C12100" s="23" t="s">
        <v>14</v>
      </c>
      <c r="D12100" s="41">
        <v>8750</v>
      </c>
      <c r="E12100" s="23" t="s">
        <v>40</v>
      </c>
    </row>
    <row r="12101" spans="1:5" ht="13.2" x14ac:dyDescent="0.25">
      <c r="A12101" s="23">
        <v>12100</v>
      </c>
      <c r="B12101" s="22" t="s">
        <v>6</v>
      </c>
      <c r="C12101" s="23" t="s">
        <v>14</v>
      </c>
      <c r="D12101" s="41">
        <v>2250</v>
      </c>
      <c r="E12101" s="23" t="s">
        <v>40</v>
      </c>
    </row>
    <row r="12102" spans="1:5" ht="13.2" x14ac:dyDescent="0.25">
      <c r="A12102" s="23">
        <v>12101</v>
      </c>
      <c r="B12102" s="22" t="s">
        <v>6</v>
      </c>
      <c r="C12102" s="23" t="s">
        <v>14</v>
      </c>
      <c r="D12102" s="41">
        <v>4250</v>
      </c>
      <c r="E12102" s="23" t="s">
        <v>40</v>
      </c>
    </row>
    <row r="12103" spans="1:5" ht="13.2" x14ac:dyDescent="0.25">
      <c r="A12103" s="23">
        <v>12102</v>
      </c>
      <c r="B12103" s="22" t="s">
        <v>6</v>
      </c>
      <c r="C12103" s="23" t="s">
        <v>14</v>
      </c>
      <c r="D12103" s="41">
        <v>1500</v>
      </c>
      <c r="E12103" s="23" t="s">
        <v>40</v>
      </c>
    </row>
    <row r="12104" spans="1:5" ht="13.2" x14ac:dyDescent="0.25">
      <c r="A12104" s="23">
        <v>12103</v>
      </c>
      <c r="B12104" s="22" t="s">
        <v>6</v>
      </c>
      <c r="C12104" s="23" t="s">
        <v>14</v>
      </c>
      <c r="D12104" s="41">
        <v>10500</v>
      </c>
      <c r="E12104" s="23" t="s">
        <v>40</v>
      </c>
    </row>
    <row r="12105" spans="1:5" ht="13.2" x14ac:dyDescent="0.25">
      <c r="A12105" s="23">
        <v>12104</v>
      </c>
      <c r="B12105" s="22" t="s">
        <v>6</v>
      </c>
      <c r="C12105" s="23" t="s">
        <v>14</v>
      </c>
      <c r="D12105" s="41">
        <v>5000</v>
      </c>
      <c r="E12105" s="23" t="s">
        <v>40</v>
      </c>
    </row>
    <row r="12106" spans="1:5" ht="13.2" x14ac:dyDescent="0.25">
      <c r="A12106" s="23">
        <v>12105</v>
      </c>
      <c r="B12106" s="22" t="s">
        <v>6</v>
      </c>
      <c r="C12106" s="23" t="s">
        <v>14</v>
      </c>
      <c r="D12106" s="41">
        <v>3900</v>
      </c>
      <c r="E12106" s="23" t="s">
        <v>40</v>
      </c>
    </row>
    <row r="12107" spans="1:5" ht="13.2" x14ac:dyDescent="0.25">
      <c r="A12107" s="23">
        <v>12106</v>
      </c>
      <c r="B12107" s="22" t="s">
        <v>6</v>
      </c>
      <c r="C12107" s="23" t="s">
        <v>14</v>
      </c>
      <c r="D12107" s="41">
        <v>500</v>
      </c>
      <c r="E12107" s="23" t="s">
        <v>40</v>
      </c>
    </row>
    <row r="12108" spans="1:5" ht="13.2" x14ac:dyDescent="0.25">
      <c r="A12108" s="23">
        <v>12107</v>
      </c>
      <c r="B12108" s="22" t="s">
        <v>6</v>
      </c>
      <c r="C12108" s="23" t="s">
        <v>14</v>
      </c>
      <c r="D12108" s="41">
        <v>7000</v>
      </c>
      <c r="E12108" s="23" t="s">
        <v>40</v>
      </c>
    </row>
    <row r="12109" spans="1:5" ht="13.2" x14ac:dyDescent="0.25">
      <c r="A12109" s="23">
        <v>12108</v>
      </c>
      <c r="B12109" s="22" t="s">
        <v>6</v>
      </c>
      <c r="C12109" s="23" t="s">
        <v>14</v>
      </c>
      <c r="D12109" s="41">
        <v>2250</v>
      </c>
      <c r="E12109" s="23" t="s">
        <v>40</v>
      </c>
    </row>
    <row r="12110" spans="1:5" ht="13.2" x14ac:dyDescent="0.25">
      <c r="A12110" s="23">
        <v>12109</v>
      </c>
      <c r="B12110" s="22" t="s">
        <v>6</v>
      </c>
      <c r="C12110" s="23" t="s">
        <v>14</v>
      </c>
      <c r="D12110" s="41">
        <v>15750</v>
      </c>
      <c r="E12110" s="23" t="s">
        <v>40</v>
      </c>
    </row>
    <row r="12111" spans="1:5" ht="13.2" x14ac:dyDescent="0.25">
      <c r="A12111" s="23">
        <v>12110</v>
      </c>
      <c r="B12111" s="22" t="s">
        <v>6</v>
      </c>
      <c r="C12111" s="23" t="s">
        <v>14</v>
      </c>
      <c r="D12111" s="41">
        <v>23000</v>
      </c>
      <c r="E12111" s="23" t="s">
        <v>40</v>
      </c>
    </row>
    <row r="12112" spans="1:5" ht="13.2" x14ac:dyDescent="0.25">
      <c r="A12112" s="23">
        <v>12111</v>
      </c>
      <c r="B12112" s="22" t="s">
        <v>6</v>
      </c>
      <c r="C12112" s="23" t="s">
        <v>12</v>
      </c>
      <c r="D12112" s="41">
        <v>12500</v>
      </c>
      <c r="E12112" s="23" t="s">
        <v>39</v>
      </c>
    </row>
    <row r="12113" spans="1:5" ht="13.2" x14ac:dyDescent="0.25">
      <c r="A12113" s="23">
        <v>12112</v>
      </c>
      <c r="B12113" s="22" t="s">
        <v>6</v>
      </c>
      <c r="C12113" s="23" t="s">
        <v>12</v>
      </c>
      <c r="D12113" s="41">
        <v>8750</v>
      </c>
      <c r="E12113" s="23" t="s">
        <v>39</v>
      </c>
    </row>
    <row r="12114" spans="1:5" ht="13.2" x14ac:dyDescent="0.25">
      <c r="A12114" s="23">
        <v>12113</v>
      </c>
      <c r="B12114" s="22" t="s">
        <v>6</v>
      </c>
      <c r="C12114" s="23" t="s">
        <v>12</v>
      </c>
      <c r="D12114" s="41">
        <v>12500</v>
      </c>
      <c r="E12114" s="23" t="s">
        <v>39</v>
      </c>
    </row>
    <row r="12115" spans="1:5" ht="13.2" x14ac:dyDescent="0.25">
      <c r="A12115" s="23">
        <v>12114</v>
      </c>
      <c r="B12115" s="22" t="s">
        <v>6</v>
      </c>
      <c r="C12115" s="23" t="s">
        <v>12</v>
      </c>
      <c r="D12115" s="41">
        <v>12500</v>
      </c>
      <c r="E12115" s="23" t="s">
        <v>39</v>
      </c>
    </row>
    <row r="12116" spans="1:5" ht="13.2" x14ac:dyDescent="0.25">
      <c r="A12116" s="23">
        <v>12115</v>
      </c>
      <c r="B12116" s="22" t="s">
        <v>6</v>
      </c>
      <c r="C12116" s="23" t="s">
        <v>12</v>
      </c>
      <c r="D12116" s="41">
        <v>8750</v>
      </c>
      <c r="E12116" s="23" t="s">
        <v>39</v>
      </c>
    </row>
    <row r="12117" spans="1:5" ht="13.2" x14ac:dyDescent="0.25">
      <c r="A12117" s="23">
        <v>12116</v>
      </c>
      <c r="B12117" s="22" t="s">
        <v>6</v>
      </c>
      <c r="C12117" s="23" t="s">
        <v>12</v>
      </c>
      <c r="D12117" s="41">
        <v>12500</v>
      </c>
      <c r="E12117" s="23" t="s">
        <v>39</v>
      </c>
    </row>
    <row r="12118" spans="1:5" ht="13.2" x14ac:dyDescent="0.25">
      <c r="A12118" s="23">
        <v>12117</v>
      </c>
      <c r="B12118" s="22" t="s">
        <v>6</v>
      </c>
      <c r="C12118" s="23" t="s">
        <v>12</v>
      </c>
      <c r="D12118" s="41">
        <v>12500</v>
      </c>
      <c r="E12118" s="23" t="s">
        <v>39</v>
      </c>
    </row>
    <row r="12119" spans="1:5" ht="13.2" x14ac:dyDescent="0.25">
      <c r="A12119" s="23">
        <v>12118</v>
      </c>
      <c r="B12119" s="22" t="s">
        <v>6</v>
      </c>
      <c r="C12119" s="23" t="s">
        <v>12</v>
      </c>
      <c r="D12119" s="41">
        <v>10000</v>
      </c>
      <c r="E12119" s="23" t="s">
        <v>39</v>
      </c>
    </row>
    <row r="12120" spans="1:5" ht="13.2" x14ac:dyDescent="0.25">
      <c r="A12120" s="23">
        <v>12119</v>
      </c>
      <c r="B12120" s="22" t="s">
        <v>6</v>
      </c>
      <c r="C12120" s="23" t="s">
        <v>12</v>
      </c>
      <c r="D12120" s="41">
        <v>10000</v>
      </c>
      <c r="E12120" s="23" t="s">
        <v>39</v>
      </c>
    </row>
    <row r="12121" spans="1:5" ht="13.2" x14ac:dyDescent="0.25">
      <c r="A12121" s="23">
        <v>12120</v>
      </c>
      <c r="B12121" s="22" t="s">
        <v>6</v>
      </c>
      <c r="C12121" s="23" t="s">
        <v>12</v>
      </c>
      <c r="D12121" s="41">
        <v>10000</v>
      </c>
      <c r="E12121" s="23" t="s">
        <v>39</v>
      </c>
    </row>
    <row r="12122" spans="1:5" ht="13.2" x14ac:dyDescent="0.25">
      <c r="A12122" s="23">
        <v>12121</v>
      </c>
      <c r="B12122" s="22" t="s">
        <v>6</v>
      </c>
      <c r="C12122" s="23" t="s">
        <v>12</v>
      </c>
      <c r="D12122" s="41">
        <v>12500</v>
      </c>
      <c r="E12122" s="23" t="s">
        <v>39</v>
      </c>
    </row>
    <row r="12123" spans="1:5" ht="13.2" x14ac:dyDescent="0.25">
      <c r="A12123" s="23">
        <v>12122</v>
      </c>
      <c r="B12123" s="22" t="s">
        <v>6</v>
      </c>
      <c r="C12123" s="23" t="s">
        <v>12</v>
      </c>
      <c r="D12123" s="41">
        <v>15000</v>
      </c>
      <c r="E12123" s="23" t="s">
        <v>39</v>
      </c>
    </row>
    <row r="12124" spans="1:5" ht="13.2" x14ac:dyDescent="0.25">
      <c r="A12124" s="23">
        <v>12123</v>
      </c>
      <c r="B12124" s="22" t="s">
        <v>6</v>
      </c>
      <c r="C12124" s="23" t="s">
        <v>12</v>
      </c>
      <c r="D12124" s="41">
        <v>10000</v>
      </c>
      <c r="E12124" s="23" t="s">
        <v>39</v>
      </c>
    </row>
    <row r="12125" spans="1:5" ht="13.2" x14ac:dyDescent="0.25">
      <c r="A12125" s="23">
        <v>12124</v>
      </c>
      <c r="B12125" s="22" t="s">
        <v>6</v>
      </c>
      <c r="C12125" s="23" t="s">
        <v>12</v>
      </c>
      <c r="D12125" s="41">
        <v>10000</v>
      </c>
      <c r="E12125" s="23" t="s">
        <v>39</v>
      </c>
    </row>
    <row r="12126" spans="1:5" ht="13.2" x14ac:dyDescent="0.25">
      <c r="A12126" s="23">
        <v>12125</v>
      </c>
      <c r="B12126" s="22" t="s">
        <v>6</v>
      </c>
      <c r="C12126" s="23" t="s">
        <v>12</v>
      </c>
      <c r="D12126" s="41">
        <v>15000</v>
      </c>
      <c r="E12126" s="23" t="s">
        <v>39</v>
      </c>
    </row>
    <row r="12127" spans="1:5" ht="13.2" x14ac:dyDescent="0.25">
      <c r="A12127" s="23">
        <v>12126</v>
      </c>
      <c r="B12127" s="22" t="s">
        <v>6</v>
      </c>
      <c r="C12127" s="23" t="s">
        <v>12</v>
      </c>
      <c r="D12127" s="41">
        <v>8750</v>
      </c>
      <c r="E12127" s="23" t="s">
        <v>39</v>
      </c>
    </row>
    <row r="12128" spans="1:5" ht="13.2" x14ac:dyDescent="0.25">
      <c r="A12128" s="23">
        <v>12127</v>
      </c>
      <c r="B12128" s="22" t="s">
        <v>6</v>
      </c>
      <c r="C12128" s="23" t="s">
        <v>12</v>
      </c>
      <c r="D12128" s="41">
        <v>8750</v>
      </c>
      <c r="E12128" s="23" t="s">
        <v>39</v>
      </c>
    </row>
    <row r="12129" spans="1:5" ht="13.2" x14ac:dyDescent="0.25">
      <c r="A12129" s="23">
        <v>12128</v>
      </c>
      <c r="B12129" s="22" t="s">
        <v>6</v>
      </c>
      <c r="C12129" s="23" t="s">
        <v>12</v>
      </c>
      <c r="D12129" s="41">
        <v>12500</v>
      </c>
      <c r="E12129" s="23" t="s">
        <v>39</v>
      </c>
    </row>
    <row r="12130" spans="1:5" ht="13.2" x14ac:dyDescent="0.25">
      <c r="A12130" s="23">
        <v>12129</v>
      </c>
      <c r="B12130" s="22" t="s">
        <v>6</v>
      </c>
      <c r="C12130" s="23" t="s">
        <v>12</v>
      </c>
      <c r="D12130" s="41">
        <v>10000</v>
      </c>
      <c r="E12130" s="23" t="s">
        <v>39</v>
      </c>
    </row>
    <row r="12131" spans="1:5" ht="13.2" x14ac:dyDescent="0.25">
      <c r="A12131" s="23">
        <v>12130</v>
      </c>
      <c r="B12131" s="22" t="s">
        <v>6</v>
      </c>
      <c r="C12131" s="23" t="s">
        <v>12</v>
      </c>
      <c r="D12131" s="41">
        <v>12500</v>
      </c>
      <c r="E12131" s="23" t="s">
        <v>39</v>
      </c>
    </row>
    <row r="12132" spans="1:5" ht="13.2" x14ac:dyDescent="0.25">
      <c r="A12132" s="23">
        <v>12131</v>
      </c>
      <c r="B12132" s="22" t="s">
        <v>6</v>
      </c>
      <c r="C12132" s="23" t="s">
        <v>12</v>
      </c>
      <c r="D12132" s="41">
        <v>28750</v>
      </c>
      <c r="E12132" s="23" t="s">
        <v>39</v>
      </c>
    </row>
    <row r="12133" spans="1:5" ht="13.2" x14ac:dyDescent="0.25">
      <c r="A12133" s="23">
        <v>12132</v>
      </c>
      <c r="B12133" s="22" t="s">
        <v>6</v>
      </c>
      <c r="C12133" s="23" t="s">
        <v>12</v>
      </c>
      <c r="D12133" s="41">
        <v>8750</v>
      </c>
      <c r="E12133" s="23" t="s">
        <v>39</v>
      </c>
    </row>
    <row r="12134" spans="1:5" ht="13.2" x14ac:dyDescent="0.25">
      <c r="A12134" s="23">
        <v>12133</v>
      </c>
      <c r="B12134" s="22" t="s">
        <v>6</v>
      </c>
      <c r="C12134" s="23" t="s">
        <v>12</v>
      </c>
      <c r="D12134" s="41">
        <v>12500</v>
      </c>
      <c r="E12134" s="23" t="s">
        <v>39</v>
      </c>
    </row>
    <row r="12135" spans="1:5" ht="13.2" x14ac:dyDescent="0.25">
      <c r="A12135" s="23">
        <v>12134</v>
      </c>
      <c r="B12135" s="22" t="s">
        <v>6</v>
      </c>
      <c r="C12135" s="23" t="s">
        <v>12</v>
      </c>
      <c r="D12135" s="41">
        <v>10000</v>
      </c>
      <c r="E12135" s="23" t="s">
        <v>39</v>
      </c>
    </row>
    <row r="12136" spans="1:5" ht="13.2" x14ac:dyDescent="0.25">
      <c r="A12136" s="23">
        <v>12135</v>
      </c>
      <c r="B12136" s="22" t="s">
        <v>6</v>
      </c>
      <c r="C12136" s="23" t="s">
        <v>12</v>
      </c>
      <c r="D12136" s="41">
        <v>12500</v>
      </c>
      <c r="E12136" s="23" t="s">
        <v>39</v>
      </c>
    </row>
    <row r="12137" spans="1:5" ht="13.2" x14ac:dyDescent="0.25">
      <c r="A12137" s="23">
        <v>12136</v>
      </c>
      <c r="B12137" s="22" t="s">
        <v>6</v>
      </c>
      <c r="C12137" s="23" t="s">
        <v>12</v>
      </c>
      <c r="D12137" s="41">
        <v>8750</v>
      </c>
      <c r="E12137" s="23" t="s">
        <v>39</v>
      </c>
    </row>
    <row r="12138" spans="1:5" ht="13.2" x14ac:dyDescent="0.25">
      <c r="A12138" s="23">
        <v>12137</v>
      </c>
      <c r="B12138" s="22" t="s">
        <v>6</v>
      </c>
      <c r="C12138" s="23" t="s">
        <v>10</v>
      </c>
      <c r="D12138" s="41">
        <v>11000</v>
      </c>
      <c r="E12138" s="23" t="s">
        <v>39</v>
      </c>
    </row>
    <row r="12139" spans="1:5" ht="13.2" x14ac:dyDescent="0.25">
      <c r="A12139" s="23">
        <v>12138</v>
      </c>
      <c r="B12139" s="22" t="s">
        <v>6</v>
      </c>
      <c r="C12139" s="23" t="s">
        <v>12</v>
      </c>
      <c r="D12139" s="41">
        <v>10000</v>
      </c>
      <c r="E12139" s="23" t="s">
        <v>39</v>
      </c>
    </row>
    <row r="12140" spans="1:5" ht="13.2" x14ac:dyDescent="0.25">
      <c r="A12140" s="23">
        <v>12139</v>
      </c>
      <c r="B12140" s="22" t="s">
        <v>6</v>
      </c>
      <c r="C12140" s="23" t="s">
        <v>12</v>
      </c>
      <c r="D12140" s="41">
        <v>8750</v>
      </c>
      <c r="E12140" s="23" t="s">
        <v>39</v>
      </c>
    </row>
    <row r="12141" spans="1:5" ht="13.2" x14ac:dyDescent="0.25">
      <c r="A12141" s="23">
        <v>12140</v>
      </c>
      <c r="B12141" s="22" t="s">
        <v>6</v>
      </c>
      <c r="C12141" s="23" t="s">
        <v>12</v>
      </c>
      <c r="D12141" s="41">
        <v>12500</v>
      </c>
      <c r="E12141" s="23" t="s">
        <v>39</v>
      </c>
    </row>
    <row r="12142" spans="1:5" ht="13.2" x14ac:dyDescent="0.25">
      <c r="A12142" s="23">
        <v>12141</v>
      </c>
      <c r="B12142" s="22" t="s">
        <v>6</v>
      </c>
      <c r="C12142" s="23" t="s">
        <v>12</v>
      </c>
      <c r="D12142" s="41">
        <v>12500</v>
      </c>
      <c r="E12142" s="23" t="s">
        <v>39</v>
      </c>
    </row>
    <row r="12143" spans="1:5" ht="13.2" x14ac:dyDescent="0.25">
      <c r="A12143" s="23">
        <v>12142</v>
      </c>
      <c r="B12143" s="22" t="s">
        <v>6</v>
      </c>
      <c r="C12143" s="23" t="s">
        <v>12</v>
      </c>
      <c r="D12143" s="41">
        <v>8750</v>
      </c>
      <c r="E12143" s="23" t="s">
        <v>39</v>
      </c>
    </row>
    <row r="12144" spans="1:5" ht="13.2" x14ac:dyDescent="0.25">
      <c r="A12144" s="23">
        <v>12143</v>
      </c>
      <c r="B12144" s="22" t="s">
        <v>6</v>
      </c>
      <c r="C12144" s="23" t="s">
        <v>12</v>
      </c>
      <c r="D12144" s="41">
        <v>8750</v>
      </c>
      <c r="E12144" s="23" t="s">
        <v>39</v>
      </c>
    </row>
    <row r="12145" spans="1:5" ht="13.2" x14ac:dyDescent="0.25">
      <c r="A12145" s="23">
        <v>12144</v>
      </c>
      <c r="B12145" s="22" t="s">
        <v>6</v>
      </c>
      <c r="C12145" s="23" t="s">
        <v>10</v>
      </c>
      <c r="D12145" s="41">
        <v>26000</v>
      </c>
      <c r="E12145" s="23" t="s">
        <v>39</v>
      </c>
    </row>
    <row r="12146" spans="1:5" ht="13.2" x14ac:dyDescent="0.25">
      <c r="A12146" s="23">
        <v>12145</v>
      </c>
      <c r="B12146" s="22" t="s">
        <v>6</v>
      </c>
      <c r="C12146" s="23" t="s">
        <v>10</v>
      </c>
      <c r="D12146" s="41">
        <v>21750</v>
      </c>
      <c r="E12146" s="23" t="s">
        <v>39</v>
      </c>
    </row>
    <row r="12147" spans="1:5" ht="13.2" x14ac:dyDescent="0.25">
      <c r="A12147" s="23">
        <v>12146</v>
      </c>
      <c r="B12147" s="22" t="s">
        <v>6</v>
      </c>
      <c r="C12147" s="23" t="s">
        <v>12</v>
      </c>
      <c r="D12147" s="41">
        <v>10000</v>
      </c>
      <c r="E12147" s="23" t="s">
        <v>39</v>
      </c>
    </row>
    <row r="12148" spans="1:5" ht="13.2" x14ac:dyDescent="0.25">
      <c r="A12148" s="23">
        <v>12147</v>
      </c>
      <c r="B12148" s="22" t="s">
        <v>6</v>
      </c>
      <c r="C12148" s="23" t="s">
        <v>12</v>
      </c>
      <c r="D12148" s="41">
        <v>12500</v>
      </c>
      <c r="E12148" s="23" t="s">
        <v>39</v>
      </c>
    </row>
    <row r="12149" spans="1:5" ht="13.2" x14ac:dyDescent="0.25">
      <c r="A12149" s="23">
        <v>12148</v>
      </c>
      <c r="B12149" s="22" t="s">
        <v>6</v>
      </c>
      <c r="C12149" s="23" t="s">
        <v>12</v>
      </c>
      <c r="D12149" s="41">
        <v>12500</v>
      </c>
      <c r="E12149" s="23" t="s">
        <v>39</v>
      </c>
    </row>
    <row r="12150" spans="1:5" ht="13.2" x14ac:dyDescent="0.25">
      <c r="A12150" s="23">
        <v>12149</v>
      </c>
      <c r="B12150" s="22" t="s">
        <v>6</v>
      </c>
      <c r="C12150" s="23" t="s">
        <v>12</v>
      </c>
      <c r="D12150" s="41">
        <v>12500</v>
      </c>
      <c r="E12150" s="23" t="s">
        <v>39</v>
      </c>
    </row>
    <row r="12151" spans="1:5" ht="13.2" x14ac:dyDescent="0.25">
      <c r="A12151" s="23">
        <v>12150</v>
      </c>
      <c r="B12151" s="22" t="s">
        <v>6</v>
      </c>
      <c r="C12151" s="23" t="s">
        <v>12</v>
      </c>
      <c r="D12151" s="41">
        <v>8750</v>
      </c>
      <c r="E12151" s="23" t="s">
        <v>39</v>
      </c>
    </row>
    <row r="12152" spans="1:5" ht="13.2" x14ac:dyDescent="0.25">
      <c r="A12152" s="23">
        <v>12151</v>
      </c>
      <c r="B12152" s="22" t="s">
        <v>6</v>
      </c>
      <c r="C12152" s="23" t="s">
        <v>12</v>
      </c>
      <c r="D12152" s="41">
        <v>10000</v>
      </c>
      <c r="E12152" s="23" t="s">
        <v>39</v>
      </c>
    </row>
    <row r="12153" spans="1:5" ht="13.2" x14ac:dyDescent="0.25">
      <c r="A12153" s="23">
        <v>12152</v>
      </c>
      <c r="B12153" s="22" t="s">
        <v>6</v>
      </c>
      <c r="C12153" s="23" t="s">
        <v>12</v>
      </c>
      <c r="D12153" s="41">
        <v>10000</v>
      </c>
      <c r="E12153" s="23" t="s">
        <v>39</v>
      </c>
    </row>
    <row r="12154" spans="1:5" ht="13.2" x14ac:dyDescent="0.25">
      <c r="A12154" s="23">
        <v>12153</v>
      </c>
      <c r="B12154" s="22" t="s">
        <v>6</v>
      </c>
      <c r="C12154" s="23" t="s">
        <v>12</v>
      </c>
      <c r="D12154" s="41">
        <v>12500</v>
      </c>
      <c r="E12154" s="23" t="s">
        <v>39</v>
      </c>
    </row>
    <row r="12155" spans="1:5" ht="13.2" x14ac:dyDescent="0.25">
      <c r="A12155" s="23">
        <v>12154</v>
      </c>
      <c r="B12155" s="22" t="s">
        <v>6</v>
      </c>
      <c r="C12155" s="23" t="s">
        <v>13</v>
      </c>
      <c r="D12155" s="41">
        <v>15000</v>
      </c>
      <c r="E12155" s="23" t="s">
        <v>39</v>
      </c>
    </row>
    <row r="12156" spans="1:5" ht="13.2" x14ac:dyDescent="0.25">
      <c r="A12156" s="23">
        <v>12155</v>
      </c>
      <c r="B12156" s="22" t="s">
        <v>6</v>
      </c>
      <c r="C12156" s="23" t="s">
        <v>10</v>
      </c>
      <c r="D12156" s="41">
        <v>13100</v>
      </c>
      <c r="E12156" s="23" t="s">
        <v>39</v>
      </c>
    </row>
    <row r="12157" spans="1:5" ht="13.2" x14ac:dyDescent="0.25">
      <c r="A12157" s="23">
        <v>12156</v>
      </c>
      <c r="B12157" s="22" t="s">
        <v>6</v>
      </c>
      <c r="C12157" s="23" t="s">
        <v>13</v>
      </c>
      <c r="D12157" s="41">
        <v>22500</v>
      </c>
      <c r="E12157" s="23" t="s">
        <v>39</v>
      </c>
    </row>
    <row r="12158" spans="1:5" ht="13.2" x14ac:dyDescent="0.25">
      <c r="A12158" s="23">
        <v>12157</v>
      </c>
      <c r="B12158" s="22" t="s">
        <v>6</v>
      </c>
      <c r="C12158" s="23" t="s">
        <v>12</v>
      </c>
      <c r="D12158" s="41">
        <v>8750</v>
      </c>
      <c r="E12158" s="23" t="s">
        <v>39</v>
      </c>
    </row>
    <row r="12159" spans="1:5" ht="13.2" x14ac:dyDescent="0.25">
      <c r="A12159" s="23">
        <v>12158</v>
      </c>
      <c r="B12159" s="22" t="s">
        <v>6</v>
      </c>
      <c r="C12159" s="23" t="s">
        <v>12</v>
      </c>
      <c r="D12159" s="41">
        <v>10000</v>
      </c>
      <c r="E12159" s="23" t="s">
        <v>39</v>
      </c>
    </row>
    <row r="12160" spans="1:5" ht="13.2" x14ac:dyDescent="0.25">
      <c r="A12160" s="23">
        <v>12159</v>
      </c>
      <c r="B12160" s="22" t="s">
        <v>6</v>
      </c>
      <c r="C12160" s="23" t="s">
        <v>12</v>
      </c>
      <c r="D12160" s="41">
        <v>8750</v>
      </c>
      <c r="E12160" s="23" t="s">
        <v>39</v>
      </c>
    </row>
    <row r="12161" spans="1:5" ht="13.2" x14ac:dyDescent="0.25">
      <c r="A12161" s="23">
        <v>12160</v>
      </c>
      <c r="B12161" s="22" t="s">
        <v>6</v>
      </c>
      <c r="C12161" s="23" t="s">
        <v>12</v>
      </c>
      <c r="D12161" s="41">
        <v>10000</v>
      </c>
      <c r="E12161" s="23" t="s">
        <v>39</v>
      </c>
    </row>
    <row r="12162" spans="1:5" ht="13.2" x14ac:dyDescent="0.25">
      <c r="A12162" s="23">
        <v>12161</v>
      </c>
      <c r="B12162" s="22" t="s">
        <v>6</v>
      </c>
      <c r="C12162" s="23" t="s">
        <v>12</v>
      </c>
      <c r="D12162" s="41">
        <v>10000</v>
      </c>
      <c r="E12162" s="23" t="s">
        <v>39</v>
      </c>
    </row>
    <row r="12163" spans="1:5" ht="13.2" x14ac:dyDescent="0.25">
      <c r="A12163" s="23">
        <v>12162</v>
      </c>
      <c r="B12163" s="22" t="s">
        <v>6</v>
      </c>
      <c r="C12163" s="23" t="s">
        <v>12</v>
      </c>
      <c r="D12163" s="41">
        <v>8750</v>
      </c>
      <c r="E12163" s="23" t="s">
        <v>39</v>
      </c>
    </row>
    <row r="12164" spans="1:5" ht="13.2" x14ac:dyDescent="0.25">
      <c r="A12164" s="23">
        <v>12163</v>
      </c>
      <c r="B12164" s="22" t="s">
        <v>6</v>
      </c>
      <c r="C12164" s="23" t="s">
        <v>12</v>
      </c>
      <c r="D12164" s="41">
        <v>8750</v>
      </c>
      <c r="E12164" s="23" t="s">
        <v>39</v>
      </c>
    </row>
    <row r="12165" spans="1:5" ht="13.2" x14ac:dyDescent="0.25">
      <c r="A12165" s="23">
        <v>12164</v>
      </c>
      <c r="B12165" s="22" t="s">
        <v>6</v>
      </c>
      <c r="C12165" s="23" t="s">
        <v>12</v>
      </c>
      <c r="D12165" s="41">
        <v>8750</v>
      </c>
      <c r="E12165" s="23" t="s">
        <v>39</v>
      </c>
    </row>
    <row r="12166" spans="1:5" ht="13.2" x14ac:dyDescent="0.25">
      <c r="A12166" s="23">
        <v>12165</v>
      </c>
      <c r="B12166" s="22" t="s">
        <v>6</v>
      </c>
      <c r="C12166" s="23" t="s">
        <v>12</v>
      </c>
      <c r="D12166" s="41">
        <v>8750</v>
      </c>
      <c r="E12166" s="23" t="s">
        <v>39</v>
      </c>
    </row>
    <row r="12167" spans="1:5" ht="13.2" x14ac:dyDescent="0.25">
      <c r="A12167" s="23">
        <v>12166</v>
      </c>
      <c r="B12167" s="22" t="s">
        <v>6</v>
      </c>
      <c r="C12167" s="23" t="s">
        <v>12</v>
      </c>
      <c r="D12167" s="41">
        <v>8750</v>
      </c>
      <c r="E12167" s="23" t="s">
        <v>39</v>
      </c>
    </row>
    <row r="12168" spans="1:5" ht="13.2" x14ac:dyDescent="0.25">
      <c r="A12168" s="23">
        <v>12167</v>
      </c>
      <c r="B12168" s="22" t="s">
        <v>6</v>
      </c>
      <c r="C12168" s="23" t="s">
        <v>12</v>
      </c>
      <c r="D12168" s="41">
        <v>12500</v>
      </c>
      <c r="E12168" s="23" t="s">
        <v>39</v>
      </c>
    </row>
    <row r="12169" spans="1:5" ht="13.2" x14ac:dyDescent="0.25">
      <c r="A12169" s="23">
        <v>12168</v>
      </c>
      <c r="B12169" s="22" t="s">
        <v>6</v>
      </c>
      <c r="C12169" s="23" t="s">
        <v>12</v>
      </c>
      <c r="D12169" s="41">
        <v>12500</v>
      </c>
      <c r="E12169" s="23" t="s">
        <v>39</v>
      </c>
    </row>
    <row r="12170" spans="1:5" ht="13.2" x14ac:dyDescent="0.25">
      <c r="A12170" s="23">
        <v>12169</v>
      </c>
      <c r="B12170" s="22" t="s">
        <v>6</v>
      </c>
      <c r="C12170" s="23" t="s">
        <v>12</v>
      </c>
      <c r="D12170" s="41">
        <v>8750</v>
      </c>
      <c r="E12170" s="23" t="s">
        <v>39</v>
      </c>
    </row>
    <row r="12171" spans="1:5" ht="13.2" x14ac:dyDescent="0.25">
      <c r="A12171" s="23">
        <v>12170</v>
      </c>
      <c r="B12171" s="22" t="s">
        <v>6</v>
      </c>
      <c r="C12171" s="23" t="s">
        <v>12</v>
      </c>
      <c r="D12171" s="41">
        <v>11000</v>
      </c>
      <c r="E12171" s="23" t="s">
        <v>39</v>
      </c>
    </row>
    <row r="12172" spans="1:5" ht="13.2" x14ac:dyDescent="0.25">
      <c r="A12172" s="23">
        <v>12171</v>
      </c>
      <c r="B12172" s="22" t="s">
        <v>6</v>
      </c>
      <c r="C12172" s="23" t="s">
        <v>13</v>
      </c>
      <c r="D12172" s="41">
        <v>36500</v>
      </c>
      <c r="E12172" s="23" t="s">
        <v>39</v>
      </c>
    </row>
    <row r="12173" spans="1:5" ht="13.2" x14ac:dyDescent="0.25">
      <c r="A12173" s="23">
        <v>12172</v>
      </c>
      <c r="B12173" s="22" t="s">
        <v>6</v>
      </c>
      <c r="C12173" s="23" t="s">
        <v>10</v>
      </c>
      <c r="D12173" s="41">
        <v>17500</v>
      </c>
      <c r="E12173" s="23" t="s">
        <v>39</v>
      </c>
    </row>
    <row r="12174" spans="1:5" ht="13.2" x14ac:dyDescent="0.25">
      <c r="A12174" s="23">
        <v>12173</v>
      </c>
      <c r="B12174" s="22" t="s">
        <v>6</v>
      </c>
      <c r="C12174" s="23" t="s">
        <v>12</v>
      </c>
      <c r="D12174" s="41">
        <v>12500</v>
      </c>
      <c r="E12174" s="23" t="s">
        <v>39</v>
      </c>
    </row>
    <row r="12175" spans="1:5" ht="13.2" x14ac:dyDescent="0.25">
      <c r="A12175" s="23">
        <v>12174</v>
      </c>
      <c r="B12175" s="22" t="s">
        <v>6</v>
      </c>
      <c r="C12175" s="23" t="s">
        <v>12</v>
      </c>
      <c r="D12175" s="41">
        <v>10000</v>
      </c>
      <c r="E12175" s="23" t="s">
        <v>39</v>
      </c>
    </row>
    <row r="12176" spans="1:5" ht="13.2" x14ac:dyDescent="0.25">
      <c r="A12176" s="23">
        <v>12175</v>
      </c>
      <c r="B12176" s="22" t="s">
        <v>6</v>
      </c>
      <c r="C12176" s="23" t="s">
        <v>12</v>
      </c>
      <c r="D12176" s="41">
        <v>10000</v>
      </c>
      <c r="E12176" s="23" t="s">
        <v>39</v>
      </c>
    </row>
    <row r="12177" spans="1:5" ht="13.2" x14ac:dyDescent="0.25">
      <c r="A12177" s="23">
        <v>12176</v>
      </c>
      <c r="B12177" s="22" t="s">
        <v>6</v>
      </c>
      <c r="C12177" s="23" t="s">
        <v>12</v>
      </c>
      <c r="D12177" s="41">
        <v>12500</v>
      </c>
      <c r="E12177" s="23" t="s">
        <v>39</v>
      </c>
    </row>
    <row r="12178" spans="1:5" ht="13.2" x14ac:dyDescent="0.25">
      <c r="A12178" s="23">
        <v>12177</v>
      </c>
      <c r="B12178" s="22" t="s">
        <v>6</v>
      </c>
      <c r="C12178" s="23" t="s">
        <v>12</v>
      </c>
      <c r="D12178" s="41">
        <v>8750</v>
      </c>
      <c r="E12178" s="23" t="s">
        <v>39</v>
      </c>
    </row>
    <row r="12179" spans="1:5" ht="13.2" x14ac:dyDescent="0.25">
      <c r="A12179" s="23">
        <v>12178</v>
      </c>
      <c r="B12179" s="22" t="s">
        <v>6</v>
      </c>
      <c r="C12179" s="23" t="s">
        <v>12</v>
      </c>
      <c r="D12179" s="41">
        <v>12500</v>
      </c>
      <c r="E12179" s="23" t="s">
        <v>39</v>
      </c>
    </row>
    <row r="12180" spans="1:5" ht="13.2" x14ac:dyDescent="0.25">
      <c r="A12180" s="23">
        <v>12179</v>
      </c>
      <c r="B12180" s="22" t="s">
        <v>6</v>
      </c>
      <c r="C12180" s="23" t="s">
        <v>13</v>
      </c>
      <c r="D12180" s="41">
        <v>12500</v>
      </c>
      <c r="E12180" s="23" t="s">
        <v>39</v>
      </c>
    </row>
    <row r="12181" spans="1:5" ht="13.2" x14ac:dyDescent="0.25">
      <c r="A12181" s="23">
        <v>12180</v>
      </c>
      <c r="B12181" s="22" t="s">
        <v>6</v>
      </c>
      <c r="C12181" s="23" t="s">
        <v>10</v>
      </c>
      <c r="D12181" s="41">
        <v>7500</v>
      </c>
      <c r="E12181" s="23" t="s">
        <v>39</v>
      </c>
    </row>
    <row r="12182" spans="1:5" ht="13.2" x14ac:dyDescent="0.25">
      <c r="A12182" s="23">
        <v>12181</v>
      </c>
      <c r="B12182" s="22" t="s">
        <v>6</v>
      </c>
      <c r="C12182" s="23" t="s">
        <v>10</v>
      </c>
      <c r="D12182" s="41">
        <v>25000</v>
      </c>
      <c r="E12182" s="23" t="s">
        <v>39</v>
      </c>
    </row>
    <row r="12183" spans="1:5" ht="13.2" x14ac:dyDescent="0.25">
      <c r="A12183" s="23">
        <v>12182</v>
      </c>
      <c r="B12183" s="22" t="s">
        <v>6</v>
      </c>
      <c r="C12183" s="23" t="s">
        <v>12</v>
      </c>
      <c r="D12183" s="41">
        <v>10000</v>
      </c>
      <c r="E12183" s="23" t="s">
        <v>39</v>
      </c>
    </row>
    <row r="12184" spans="1:5" ht="13.2" x14ac:dyDescent="0.25">
      <c r="A12184" s="23">
        <v>12183</v>
      </c>
      <c r="B12184" s="22" t="s">
        <v>6</v>
      </c>
      <c r="C12184" s="23" t="s">
        <v>12</v>
      </c>
      <c r="D12184" s="41">
        <v>8750</v>
      </c>
      <c r="E12184" s="23" t="s">
        <v>39</v>
      </c>
    </row>
    <row r="12185" spans="1:5" ht="13.2" x14ac:dyDescent="0.25">
      <c r="A12185" s="23">
        <v>12184</v>
      </c>
      <c r="B12185" s="22" t="s">
        <v>6</v>
      </c>
      <c r="C12185" s="23" t="s">
        <v>12</v>
      </c>
      <c r="D12185" s="41">
        <v>12500</v>
      </c>
      <c r="E12185" s="23" t="s">
        <v>39</v>
      </c>
    </row>
    <row r="12186" spans="1:5" ht="13.2" x14ac:dyDescent="0.25">
      <c r="A12186" s="23">
        <v>12185</v>
      </c>
      <c r="B12186" s="22" t="s">
        <v>6</v>
      </c>
      <c r="C12186" s="23" t="s">
        <v>12</v>
      </c>
      <c r="D12186" s="41">
        <v>12500</v>
      </c>
      <c r="E12186" s="23" t="s">
        <v>39</v>
      </c>
    </row>
    <row r="12187" spans="1:5" ht="13.2" x14ac:dyDescent="0.25">
      <c r="A12187" s="23">
        <v>12186</v>
      </c>
      <c r="B12187" s="22" t="s">
        <v>6</v>
      </c>
      <c r="C12187" s="23" t="s">
        <v>12</v>
      </c>
      <c r="D12187" s="41">
        <v>8750</v>
      </c>
      <c r="E12187" s="23" t="s">
        <v>39</v>
      </c>
    </row>
    <row r="12188" spans="1:5" ht="13.2" x14ac:dyDescent="0.25">
      <c r="A12188" s="23">
        <v>12187</v>
      </c>
      <c r="B12188" s="22" t="s">
        <v>6</v>
      </c>
      <c r="C12188" s="23" t="s">
        <v>12</v>
      </c>
      <c r="D12188" s="41">
        <v>10000</v>
      </c>
      <c r="E12188" s="23" t="s">
        <v>39</v>
      </c>
    </row>
    <row r="12189" spans="1:5" ht="13.2" x14ac:dyDescent="0.25">
      <c r="A12189" s="23">
        <v>12188</v>
      </c>
      <c r="B12189" s="22" t="s">
        <v>6</v>
      </c>
      <c r="C12189" s="23" t="s">
        <v>12</v>
      </c>
      <c r="D12189" s="41">
        <v>10000</v>
      </c>
      <c r="E12189" s="23" t="s">
        <v>39</v>
      </c>
    </row>
    <row r="12190" spans="1:5" ht="13.2" x14ac:dyDescent="0.25">
      <c r="A12190" s="23">
        <v>12189</v>
      </c>
      <c r="B12190" s="22" t="s">
        <v>6</v>
      </c>
      <c r="C12190" s="23" t="s">
        <v>12</v>
      </c>
      <c r="D12190" s="41">
        <v>12500</v>
      </c>
      <c r="E12190" s="23" t="s">
        <v>39</v>
      </c>
    </row>
    <row r="12191" spans="1:5" ht="13.2" x14ac:dyDescent="0.25">
      <c r="A12191" s="23">
        <v>12190</v>
      </c>
      <c r="B12191" s="22" t="s">
        <v>6</v>
      </c>
      <c r="C12191" s="23" t="s">
        <v>12</v>
      </c>
      <c r="D12191" s="41">
        <v>8750</v>
      </c>
      <c r="E12191" s="23" t="s">
        <v>39</v>
      </c>
    </row>
    <row r="12192" spans="1:5" ht="13.2" x14ac:dyDescent="0.25">
      <c r="A12192" s="23">
        <v>12191</v>
      </c>
      <c r="B12192" s="22" t="s">
        <v>6</v>
      </c>
      <c r="C12192" s="23" t="s">
        <v>12</v>
      </c>
      <c r="D12192" s="41">
        <v>10000</v>
      </c>
      <c r="E12192" s="23" t="s">
        <v>39</v>
      </c>
    </row>
    <row r="12193" spans="1:5" ht="13.2" x14ac:dyDescent="0.25">
      <c r="A12193" s="23">
        <v>12192</v>
      </c>
      <c r="B12193" s="22" t="s">
        <v>6</v>
      </c>
      <c r="C12193" s="23" t="s">
        <v>12</v>
      </c>
      <c r="D12193" s="41">
        <v>12500</v>
      </c>
      <c r="E12193" s="23" t="s">
        <v>39</v>
      </c>
    </row>
    <row r="12194" spans="1:5" ht="13.2" x14ac:dyDescent="0.25">
      <c r="A12194" s="23">
        <v>12193</v>
      </c>
      <c r="B12194" s="22" t="s">
        <v>6</v>
      </c>
      <c r="C12194" s="23" t="s">
        <v>12</v>
      </c>
      <c r="D12194" s="41">
        <v>12500</v>
      </c>
      <c r="E12194" s="23" t="s">
        <v>39</v>
      </c>
    </row>
    <row r="12195" spans="1:5" ht="13.2" x14ac:dyDescent="0.25">
      <c r="A12195" s="23">
        <v>12194</v>
      </c>
      <c r="B12195" s="22" t="s">
        <v>6</v>
      </c>
      <c r="C12195" s="23" t="s">
        <v>12</v>
      </c>
      <c r="D12195" s="41">
        <v>12500</v>
      </c>
      <c r="E12195" s="23" t="s">
        <v>39</v>
      </c>
    </row>
    <row r="12196" spans="1:5" ht="13.2" x14ac:dyDescent="0.25">
      <c r="A12196" s="23">
        <v>12195</v>
      </c>
      <c r="B12196" s="22" t="s">
        <v>6</v>
      </c>
      <c r="C12196" s="23" t="s">
        <v>12</v>
      </c>
      <c r="D12196" s="41">
        <v>12500</v>
      </c>
      <c r="E12196" s="23" t="s">
        <v>39</v>
      </c>
    </row>
    <row r="12197" spans="1:5" ht="13.2" x14ac:dyDescent="0.25">
      <c r="A12197" s="23">
        <v>12196</v>
      </c>
      <c r="B12197" s="22" t="s">
        <v>6</v>
      </c>
      <c r="C12197" s="23" t="s">
        <v>10</v>
      </c>
      <c r="D12197" s="41">
        <v>9750</v>
      </c>
      <c r="E12197" s="23" t="s">
        <v>39</v>
      </c>
    </row>
    <row r="12198" spans="1:5" ht="13.2" x14ac:dyDescent="0.25">
      <c r="A12198" s="23">
        <v>12197</v>
      </c>
      <c r="B12198" s="22" t="s">
        <v>6</v>
      </c>
      <c r="C12198" s="23" t="s">
        <v>10</v>
      </c>
      <c r="D12198" s="41">
        <v>27500</v>
      </c>
      <c r="E12198" s="23" t="s">
        <v>39</v>
      </c>
    </row>
    <row r="12199" spans="1:5" ht="13.2" x14ac:dyDescent="0.25">
      <c r="A12199" s="23">
        <v>12198</v>
      </c>
      <c r="B12199" s="22" t="s">
        <v>6</v>
      </c>
      <c r="C12199" s="23" t="s">
        <v>12</v>
      </c>
      <c r="D12199" s="41">
        <v>12500</v>
      </c>
      <c r="E12199" s="23" t="s">
        <v>39</v>
      </c>
    </row>
    <row r="12200" spans="1:5" ht="13.2" x14ac:dyDescent="0.25">
      <c r="A12200" s="23">
        <v>12199</v>
      </c>
      <c r="B12200" s="22" t="s">
        <v>6</v>
      </c>
      <c r="C12200" s="23" t="s">
        <v>12</v>
      </c>
      <c r="D12200" s="41">
        <v>10000</v>
      </c>
      <c r="E12200" s="23" t="s">
        <v>39</v>
      </c>
    </row>
    <row r="12201" spans="1:5" ht="13.2" x14ac:dyDescent="0.25">
      <c r="A12201" s="23">
        <v>12200</v>
      </c>
      <c r="B12201" s="22" t="s">
        <v>6</v>
      </c>
      <c r="C12201" s="23" t="s">
        <v>12</v>
      </c>
      <c r="D12201" s="41">
        <v>10000</v>
      </c>
      <c r="E12201" s="23" t="s">
        <v>39</v>
      </c>
    </row>
    <row r="12202" spans="1:5" ht="13.2" x14ac:dyDescent="0.25">
      <c r="A12202" s="23">
        <v>12201</v>
      </c>
      <c r="B12202" s="22" t="s">
        <v>6</v>
      </c>
      <c r="C12202" s="23" t="s">
        <v>12</v>
      </c>
      <c r="D12202" s="41">
        <v>10000</v>
      </c>
      <c r="E12202" s="23" t="s">
        <v>39</v>
      </c>
    </row>
    <row r="12203" spans="1:5" ht="13.2" x14ac:dyDescent="0.25">
      <c r="A12203" s="23">
        <v>12202</v>
      </c>
      <c r="B12203" s="22" t="s">
        <v>6</v>
      </c>
      <c r="C12203" s="23" t="s">
        <v>12</v>
      </c>
      <c r="D12203" s="41">
        <v>8750</v>
      </c>
      <c r="E12203" s="23" t="s">
        <v>39</v>
      </c>
    </row>
    <row r="12204" spans="1:5" ht="13.2" x14ac:dyDescent="0.25">
      <c r="A12204" s="23">
        <v>12203</v>
      </c>
      <c r="B12204" s="22" t="s">
        <v>6</v>
      </c>
      <c r="C12204" s="23" t="s">
        <v>12</v>
      </c>
      <c r="D12204" s="41">
        <v>10000</v>
      </c>
      <c r="E12204" s="23" t="s">
        <v>39</v>
      </c>
    </row>
    <row r="12205" spans="1:5" ht="13.2" x14ac:dyDescent="0.25">
      <c r="A12205" s="23">
        <v>12204</v>
      </c>
      <c r="B12205" s="22" t="s">
        <v>6</v>
      </c>
      <c r="C12205" s="23" t="s">
        <v>12</v>
      </c>
      <c r="D12205" s="41">
        <v>10000</v>
      </c>
      <c r="E12205" s="23" t="s">
        <v>39</v>
      </c>
    </row>
    <row r="12206" spans="1:5" ht="13.2" x14ac:dyDescent="0.25">
      <c r="A12206" s="23">
        <v>12205</v>
      </c>
      <c r="B12206" s="22" t="s">
        <v>6</v>
      </c>
      <c r="C12206" s="23" t="s">
        <v>10</v>
      </c>
      <c r="D12206" s="41">
        <v>12000</v>
      </c>
      <c r="E12206" s="23" t="s">
        <v>39</v>
      </c>
    </row>
    <row r="12207" spans="1:5" ht="13.2" x14ac:dyDescent="0.25">
      <c r="A12207" s="23">
        <v>12206</v>
      </c>
      <c r="B12207" s="22" t="s">
        <v>6</v>
      </c>
      <c r="C12207" s="23" t="s">
        <v>12</v>
      </c>
      <c r="D12207" s="41">
        <v>8750</v>
      </c>
      <c r="E12207" s="23" t="s">
        <v>39</v>
      </c>
    </row>
    <row r="12208" spans="1:5" ht="13.2" x14ac:dyDescent="0.25">
      <c r="A12208" s="23">
        <v>12207</v>
      </c>
      <c r="B12208" s="22" t="s">
        <v>6</v>
      </c>
      <c r="C12208" s="23" t="s">
        <v>12</v>
      </c>
      <c r="D12208" s="41">
        <v>12500</v>
      </c>
      <c r="E12208" s="23" t="s">
        <v>39</v>
      </c>
    </row>
    <row r="12209" spans="1:5" ht="13.2" x14ac:dyDescent="0.25">
      <c r="A12209" s="23">
        <v>12208</v>
      </c>
      <c r="B12209" s="22" t="s">
        <v>6</v>
      </c>
      <c r="C12209" s="23" t="s">
        <v>12</v>
      </c>
      <c r="D12209" s="41">
        <v>8750</v>
      </c>
      <c r="E12209" s="23" t="s">
        <v>39</v>
      </c>
    </row>
    <row r="12210" spans="1:5" ht="13.2" x14ac:dyDescent="0.25">
      <c r="A12210" s="23">
        <v>12209</v>
      </c>
      <c r="B12210" s="22" t="s">
        <v>6</v>
      </c>
      <c r="C12210" s="23" t="s">
        <v>12</v>
      </c>
      <c r="D12210" s="41">
        <v>8750</v>
      </c>
      <c r="E12210" s="23" t="s">
        <v>39</v>
      </c>
    </row>
    <row r="12211" spans="1:5" ht="13.2" x14ac:dyDescent="0.25">
      <c r="A12211" s="23">
        <v>12210</v>
      </c>
      <c r="B12211" s="22" t="s">
        <v>6</v>
      </c>
      <c r="C12211" s="23" t="s">
        <v>12</v>
      </c>
      <c r="D12211" s="41">
        <v>12500</v>
      </c>
      <c r="E12211" s="23" t="s">
        <v>39</v>
      </c>
    </row>
    <row r="12212" spans="1:5" ht="13.2" x14ac:dyDescent="0.25">
      <c r="A12212" s="23">
        <v>12211</v>
      </c>
      <c r="B12212" s="22" t="s">
        <v>6</v>
      </c>
      <c r="C12212" s="23" t="s">
        <v>12</v>
      </c>
      <c r="D12212" s="41">
        <v>28750</v>
      </c>
      <c r="E12212" s="23" t="s">
        <v>39</v>
      </c>
    </row>
    <row r="12213" spans="1:5" ht="13.2" x14ac:dyDescent="0.25">
      <c r="A12213" s="23">
        <v>12212</v>
      </c>
      <c r="B12213" s="22" t="s">
        <v>6</v>
      </c>
      <c r="C12213" s="23" t="s">
        <v>12</v>
      </c>
      <c r="D12213" s="41">
        <v>10000</v>
      </c>
      <c r="E12213" s="23" t="s">
        <v>39</v>
      </c>
    </row>
    <row r="12214" spans="1:5" ht="13.2" x14ac:dyDescent="0.25">
      <c r="A12214" s="23">
        <v>12213</v>
      </c>
      <c r="B12214" s="22" t="s">
        <v>6</v>
      </c>
      <c r="C12214" s="23" t="s">
        <v>12</v>
      </c>
      <c r="D12214" s="41">
        <v>8750</v>
      </c>
      <c r="E12214" s="23" t="s">
        <v>39</v>
      </c>
    </row>
    <row r="12215" spans="1:5" ht="13.2" x14ac:dyDescent="0.25">
      <c r="A12215" s="23">
        <v>12214</v>
      </c>
      <c r="B12215" s="22" t="s">
        <v>6</v>
      </c>
      <c r="C12215" s="23" t="s">
        <v>12</v>
      </c>
      <c r="D12215" s="41">
        <v>8750</v>
      </c>
      <c r="E12215" s="23" t="s">
        <v>39</v>
      </c>
    </row>
    <row r="12216" spans="1:5" ht="13.2" x14ac:dyDescent="0.25">
      <c r="A12216" s="23">
        <v>12215</v>
      </c>
      <c r="B12216" s="22" t="s">
        <v>6</v>
      </c>
      <c r="C12216" s="23" t="s">
        <v>12</v>
      </c>
      <c r="D12216" s="41">
        <v>8750</v>
      </c>
      <c r="E12216" s="23" t="s">
        <v>39</v>
      </c>
    </row>
    <row r="12217" spans="1:5" ht="13.2" x14ac:dyDescent="0.25">
      <c r="A12217" s="23">
        <v>12216</v>
      </c>
      <c r="B12217" s="22" t="s">
        <v>6</v>
      </c>
      <c r="C12217" s="23" t="s">
        <v>10</v>
      </c>
      <c r="D12217" s="41">
        <v>24500</v>
      </c>
      <c r="E12217" s="23" t="s">
        <v>39</v>
      </c>
    </row>
    <row r="12218" spans="1:5" ht="13.2" x14ac:dyDescent="0.25">
      <c r="A12218" s="23">
        <v>12217</v>
      </c>
      <c r="B12218" s="22" t="s">
        <v>6</v>
      </c>
      <c r="C12218" s="23" t="s">
        <v>12</v>
      </c>
      <c r="D12218" s="41">
        <v>10000</v>
      </c>
      <c r="E12218" s="23" t="s">
        <v>39</v>
      </c>
    </row>
    <row r="12219" spans="1:5" ht="13.2" x14ac:dyDescent="0.25">
      <c r="A12219" s="23">
        <v>12218</v>
      </c>
      <c r="B12219" s="22" t="s">
        <v>6</v>
      </c>
      <c r="C12219" s="23" t="s">
        <v>12</v>
      </c>
      <c r="D12219" s="41">
        <v>12500</v>
      </c>
      <c r="E12219" s="23" t="s">
        <v>39</v>
      </c>
    </row>
    <row r="12220" spans="1:5" ht="13.2" x14ac:dyDescent="0.25">
      <c r="A12220" s="23">
        <v>12219</v>
      </c>
      <c r="B12220" s="22" t="s">
        <v>6</v>
      </c>
      <c r="C12220" s="23" t="s">
        <v>12</v>
      </c>
      <c r="D12220" s="41">
        <v>8750</v>
      </c>
      <c r="E12220" s="23" t="s">
        <v>39</v>
      </c>
    </row>
    <row r="12221" spans="1:5" ht="13.2" x14ac:dyDescent="0.25">
      <c r="A12221" s="23">
        <v>12220</v>
      </c>
      <c r="B12221" s="22" t="s">
        <v>6</v>
      </c>
      <c r="C12221" s="23" t="s">
        <v>12</v>
      </c>
      <c r="D12221" s="41">
        <v>12500</v>
      </c>
      <c r="E12221" s="23" t="s">
        <v>39</v>
      </c>
    </row>
    <row r="12222" spans="1:5" ht="13.2" x14ac:dyDescent="0.25">
      <c r="A12222" s="23">
        <v>12221</v>
      </c>
      <c r="B12222" s="22" t="s">
        <v>6</v>
      </c>
      <c r="C12222" s="23" t="s">
        <v>12</v>
      </c>
      <c r="D12222" s="41">
        <v>10000</v>
      </c>
      <c r="E12222" s="23" t="s">
        <v>39</v>
      </c>
    </row>
    <row r="12223" spans="1:5" ht="13.2" x14ac:dyDescent="0.25">
      <c r="A12223" s="23">
        <v>12222</v>
      </c>
      <c r="B12223" s="22" t="s">
        <v>6</v>
      </c>
      <c r="C12223" s="23" t="s">
        <v>12</v>
      </c>
      <c r="D12223" s="41">
        <v>10000</v>
      </c>
      <c r="E12223" s="23" t="s">
        <v>39</v>
      </c>
    </row>
    <row r="12224" spans="1:5" ht="13.2" x14ac:dyDescent="0.25">
      <c r="A12224" s="23">
        <v>12223</v>
      </c>
      <c r="B12224" s="22" t="s">
        <v>6</v>
      </c>
      <c r="C12224" s="23" t="s">
        <v>12</v>
      </c>
      <c r="D12224" s="41">
        <v>10000</v>
      </c>
      <c r="E12224" s="23" t="s">
        <v>39</v>
      </c>
    </row>
    <row r="12225" spans="1:5" ht="13.2" x14ac:dyDescent="0.25">
      <c r="A12225" s="23">
        <v>12224</v>
      </c>
      <c r="B12225" s="22" t="s">
        <v>6</v>
      </c>
      <c r="C12225" s="23" t="s">
        <v>12</v>
      </c>
      <c r="D12225" s="41">
        <v>12500</v>
      </c>
      <c r="E12225" s="23" t="s">
        <v>39</v>
      </c>
    </row>
    <row r="12226" spans="1:5" ht="13.2" x14ac:dyDescent="0.25">
      <c r="A12226" s="23">
        <v>12225</v>
      </c>
      <c r="B12226" s="22" t="s">
        <v>6</v>
      </c>
      <c r="C12226" s="23" t="s">
        <v>12</v>
      </c>
      <c r="D12226" s="41">
        <v>8750</v>
      </c>
      <c r="E12226" s="23" t="s">
        <v>39</v>
      </c>
    </row>
    <row r="12227" spans="1:5" ht="13.2" x14ac:dyDescent="0.25">
      <c r="A12227" s="23">
        <v>12226</v>
      </c>
      <c r="B12227" s="22" t="s">
        <v>6</v>
      </c>
      <c r="C12227" s="23" t="s">
        <v>12</v>
      </c>
      <c r="D12227" s="41">
        <v>15000</v>
      </c>
      <c r="E12227" s="23" t="s">
        <v>39</v>
      </c>
    </row>
    <row r="12228" spans="1:5" ht="13.2" x14ac:dyDescent="0.25">
      <c r="A12228" s="23">
        <v>12227</v>
      </c>
      <c r="B12228" s="22" t="s">
        <v>6</v>
      </c>
      <c r="C12228" s="23" t="s">
        <v>12</v>
      </c>
      <c r="D12228" s="41">
        <v>12500</v>
      </c>
      <c r="E12228" s="23" t="s">
        <v>39</v>
      </c>
    </row>
    <row r="12229" spans="1:5" ht="13.2" x14ac:dyDescent="0.25">
      <c r="A12229" s="23">
        <v>12228</v>
      </c>
      <c r="B12229" s="22" t="s">
        <v>6</v>
      </c>
      <c r="C12229" s="23" t="s">
        <v>12</v>
      </c>
      <c r="D12229" s="41">
        <v>8750</v>
      </c>
      <c r="E12229" s="23" t="s">
        <v>39</v>
      </c>
    </row>
    <row r="12230" spans="1:5" ht="13.2" x14ac:dyDescent="0.25">
      <c r="A12230" s="23">
        <v>12229</v>
      </c>
      <c r="B12230" s="22" t="s">
        <v>6</v>
      </c>
      <c r="C12230" s="23" t="s">
        <v>12</v>
      </c>
      <c r="D12230" s="41">
        <v>8750</v>
      </c>
      <c r="E12230" s="23" t="s">
        <v>39</v>
      </c>
    </row>
    <row r="12231" spans="1:5" ht="13.2" x14ac:dyDescent="0.25">
      <c r="A12231" s="23">
        <v>12230</v>
      </c>
      <c r="B12231" s="22" t="s">
        <v>6</v>
      </c>
      <c r="C12231" s="23" t="s">
        <v>10</v>
      </c>
      <c r="D12231" s="41">
        <v>7500</v>
      </c>
      <c r="E12231" s="23" t="s">
        <v>39</v>
      </c>
    </row>
    <row r="12232" spans="1:5" ht="13.2" x14ac:dyDescent="0.25">
      <c r="A12232" s="23">
        <v>12231</v>
      </c>
      <c r="B12232" s="22" t="s">
        <v>6</v>
      </c>
      <c r="C12232" s="23" t="s">
        <v>12</v>
      </c>
      <c r="D12232" s="41">
        <v>8750</v>
      </c>
      <c r="E12232" s="23" t="s">
        <v>39</v>
      </c>
    </row>
    <row r="12233" spans="1:5" ht="13.2" x14ac:dyDescent="0.25">
      <c r="A12233" s="23">
        <v>12232</v>
      </c>
      <c r="B12233" s="22" t="s">
        <v>6</v>
      </c>
      <c r="C12233" s="23" t="s">
        <v>12</v>
      </c>
      <c r="D12233" s="41">
        <v>12500</v>
      </c>
      <c r="E12233" s="23" t="s">
        <v>39</v>
      </c>
    </row>
    <row r="12234" spans="1:5" ht="13.2" x14ac:dyDescent="0.25">
      <c r="A12234" s="23">
        <v>12233</v>
      </c>
      <c r="B12234" s="22" t="s">
        <v>6</v>
      </c>
      <c r="C12234" s="23" t="s">
        <v>12</v>
      </c>
      <c r="D12234" s="41">
        <v>12500</v>
      </c>
      <c r="E12234" s="23" t="s">
        <v>39</v>
      </c>
    </row>
    <row r="12235" spans="1:5" ht="13.2" x14ac:dyDescent="0.25">
      <c r="A12235" s="23">
        <v>12234</v>
      </c>
      <c r="B12235" s="22" t="s">
        <v>6</v>
      </c>
      <c r="C12235" s="23" t="s">
        <v>10</v>
      </c>
      <c r="D12235" s="41">
        <v>15000</v>
      </c>
      <c r="E12235" s="23" t="s">
        <v>39</v>
      </c>
    </row>
    <row r="12236" spans="1:5" ht="13.2" x14ac:dyDescent="0.25">
      <c r="A12236" s="23">
        <v>12235</v>
      </c>
      <c r="B12236" s="22" t="s">
        <v>6</v>
      </c>
      <c r="C12236" s="23" t="s">
        <v>12</v>
      </c>
      <c r="D12236" s="41">
        <v>10000</v>
      </c>
      <c r="E12236" s="23" t="s">
        <v>39</v>
      </c>
    </row>
    <row r="12237" spans="1:5" ht="13.2" x14ac:dyDescent="0.25">
      <c r="A12237" s="23">
        <v>12236</v>
      </c>
      <c r="B12237" s="22" t="s">
        <v>6</v>
      </c>
      <c r="C12237" s="23" t="s">
        <v>12</v>
      </c>
      <c r="D12237" s="41">
        <v>12500</v>
      </c>
      <c r="E12237" s="23" t="s">
        <v>39</v>
      </c>
    </row>
    <row r="12238" spans="1:5" ht="13.2" x14ac:dyDescent="0.25">
      <c r="A12238" s="23">
        <v>12237</v>
      </c>
      <c r="B12238" s="22" t="s">
        <v>6</v>
      </c>
      <c r="C12238" s="23" t="s">
        <v>12</v>
      </c>
      <c r="D12238" s="41">
        <v>12500</v>
      </c>
      <c r="E12238" s="23" t="s">
        <v>39</v>
      </c>
    </row>
    <row r="12239" spans="1:5" ht="13.2" x14ac:dyDescent="0.25">
      <c r="A12239" s="23">
        <v>12238</v>
      </c>
      <c r="B12239" s="22" t="s">
        <v>6</v>
      </c>
      <c r="C12239" s="23" t="s">
        <v>10</v>
      </c>
      <c r="D12239" s="41">
        <v>11250</v>
      </c>
      <c r="E12239" s="23" t="s">
        <v>39</v>
      </c>
    </row>
    <row r="12240" spans="1:5" ht="13.2" x14ac:dyDescent="0.25">
      <c r="A12240" s="23">
        <v>12239</v>
      </c>
      <c r="B12240" s="22" t="s">
        <v>6</v>
      </c>
      <c r="C12240" s="23" t="s">
        <v>10</v>
      </c>
      <c r="D12240" s="41">
        <v>7500</v>
      </c>
      <c r="E12240" s="23" t="s">
        <v>39</v>
      </c>
    </row>
    <row r="12241" spans="1:5" ht="13.2" x14ac:dyDescent="0.25">
      <c r="A12241" s="23">
        <v>12240</v>
      </c>
      <c r="B12241" s="22" t="s">
        <v>6</v>
      </c>
      <c r="C12241" s="23" t="s">
        <v>12</v>
      </c>
      <c r="D12241" s="41">
        <v>10000</v>
      </c>
      <c r="E12241" s="23" t="s">
        <v>39</v>
      </c>
    </row>
    <row r="12242" spans="1:5" ht="13.2" x14ac:dyDescent="0.25">
      <c r="A12242" s="23">
        <v>12241</v>
      </c>
      <c r="B12242" s="22" t="s">
        <v>6</v>
      </c>
      <c r="C12242" s="23" t="s">
        <v>12</v>
      </c>
      <c r="D12242" s="41">
        <v>10000</v>
      </c>
      <c r="E12242" s="23" t="s">
        <v>39</v>
      </c>
    </row>
    <row r="12243" spans="1:5" ht="13.2" x14ac:dyDescent="0.25">
      <c r="A12243" s="23">
        <v>12242</v>
      </c>
      <c r="B12243" s="22" t="s">
        <v>6</v>
      </c>
      <c r="C12243" s="23" t="s">
        <v>12</v>
      </c>
      <c r="D12243" s="41">
        <v>10000</v>
      </c>
      <c r="E12243" s="23" t="s">
        <v>39</v>
      </c>
    </row>
    <row r="12244" spans="1:5" ht="13.2" x14ac:dyDescent="0.25">
      <c r="A12244" s="23">
        <v>12243</v>
      </c>
      <c r="B12244" s="22" t="s">
        <v>6</v>
      </c>
      <c r="C12244" s="23" t="s">
        <v>12</v>
      </c>
      <c r="D12244" s="41">
        <v>12500</v>
      </c>
      <c r="E12244" s="23" t="s">
        <v>39</v>
      </c>
    </row>
    <row r="12245" spans="1:5" ht="13.2" x14ac:dyDescent="0.25">
      <c r="A12245" s="23">
        <v>12244</v>
      </c>
      <c r="B12245" s="22" t="s">
        <v>6</v>
      </c>
      <c r="C12245" s="23" t="s">
        <v>12</v>
      </c>
      <c r="D12245" s="41">
        <v>10000</v>
      </c>
      <c r="E12245" s="23" t="s">
        <v>39</v>
      </c>
    </row>
    <row r="12246" spans="1:5" ht="13.2" x14ac:dyDescent="0.25">
      <c r="A12246" s="23">
        <v>12245</v>
      </c>
      <c r="B12246" s="22" t="s">
        <v>6</v>
      </c>
      <c r="C12246" s="23" t="s">
        <v>12</v>
      </c>
      <c r="D12246" s="41">
        <v>12500</v>
      </c>
      <c r="E12246" s="23" t="s">
        <v>39</v>
      </c>
    </row>
    <row r="12247" spans="1:5" ht="13.2" x14ac:dyDescent="0.25">
      <c r="A12247" s="23">
        <v>12246</v>
      </c>
      <c r="B12247" s="22" t="s">
        <v>6</v>
      </c>
      <c r="C12247" s="23" t="s">
        <v>12</v>
      </c>
      <c r="D12247" s="41">
        <v>10000</v>
      </c>
      <c r="E12247" s="23" t="s">
        <v>39</v>
      </c>
    </row>
    <row r="12248" spans="1:5" ht="13.2" x14ac:dyDescent="0.25">
      <c r="A12248" s="23">
        <v>12247</v>
      </c>
      <c r="B12248" s="22" t="s">
        <v>6</v>
      </c>
      <c r="C12248" s="23" t="s">
        <v>12</v>
      </c>
      <c r="D12248" s="41">
        <v>12500</v>
      </c>
      <c r="E12248" s="23" t="s">
        <v>39</v>
      </c>
    </row>
    <row r="12249" spans="1:5" ht="13.2" x14ac:dyDescent="0.25">
      <c r="A12249" s="23">
        <v>12248</v>
      </c>
      <c r="B12249" s="22" t="s">
        <v>6</v>
      </c>
      <c r="C12249" s="23" t="s">
        <v>12</v>
      </c>
      <c r="D12249" s="41">
        <v>12500</v>
      </c>
      <c r="E12249" s="23" t="s">
        <v>39</v>
      </c>
    </row>
    <row r="12250" spans="1:5" ht="13.2" x14ac:dyDescent="0.25">
      <c r="A12250" s="23">
        <v>12249</v>
      </c>
      <c r="B12250" s="22" t="s">
        <v>6</v>
      </c>
      <c r="C12250" s="23" t="s">
        <v>12</v>
      </c>
      <c r="D12250" s="41">
        <v>8750</v>
      </c>
      <c r="E12250" s="23" t="s">
        <v>39</v>
      </c>
    </row>
    <row r="12251" spans="1:5" ht="13.2" x14ac:dyDescent="0.25">
      <c r="A12251" s="23">
        <v>12250</v>
      </c>
      <c r="B12251" s="22" t="s">
        <v>6</v>
      </c>
      <c r="C12251" s="23" t="s">
        <v>12</v>
      </c>
      <c r="D12251" s="41">
        <v>8750</v>
      </c>
      <c r="E12251" s="23" t="s">
        <v>39</v>
      </c>
    </row>
    <row r="12252" spans="1:5" ht="13.2" x14ac:dyDescent="0.25">
      <c r="A12252" s="23">
        <v>12251</v>
      </c>
      <c r="B12252" s="22" t="s">
        <v>6</v>
      </c>
      <c r="C12252" s="23" t="s">
        <v>12</v>
      </c>
      <c r="D12252" s="41">
        <v>10000</v>
      </c>
      <c r="E12252" s="23" t="s">
        <v>39</v>
      </c>
    </row>
    <row r="12253" spans="1:5" ht="13.2" x14ac:dyDescent="0.25">
      <c r="A12253" s="23">
        <v>12252</v>
      </c>
      <c r="B12253" s="22" t="s">
        <v>6</v>
      </c>
      <c r="C12253" s="23" t="s">
        <v>12</v>
      </c>
      <c r="D12253" s="41">
        <v>10000</v>
      </c>
      <c r="E12253" s="23" t="s">
        <v>39</v>
      </c>
    </row>
    <row r="12254" spans="1:5" ht="13.2" x14ac:dyDescent="0.25">
      <c r="A12254" s="23">
        <v>12253</v>
      </c>
      <c r="B12254" s="22" t="s">
        <v>6</v>
      </c>
      <c r="C12254" s="23" t="s">
        <v>12</v>
      </c>
      <c r="D12254" s="41">
        <v>10000</v>
      </c>
      <c r="E12254" s="23" t="s">
        <v>39</v>
      </c>
    </row>
    <row r="12255" spans="1:5" ht="13.2" x14ac:dyDescent="0.25">
      <c r="A12255" s="23">
        <v>12254</v>
      </c>
      <c r="B12255" s="22" t="s">
        <v>6</v>
      </c>
      <c r="C12255" s="23" t="s">
        <v>10</v>
      </c>
      <c r="D12255" s="41">
        <v>7500</v>
      </c>
      <c r="E12255" s="23" t="s">
        <v>39</v>
      </c>
    </row>
    <row r="12256" spans="1:5" ht="13.2" x14ac:dyDescent="0.25">
      <c r="A12256" s="23">
        <v>12255</v>
      </c>
      <c r="B12256" s="22" t="s">
        <v>6</v>
      </c>
      <c r="C12256" s="23" t="s">
        <v>12</v>
      </c>
      <c r="D12256" s="41">
        <v>12500</v>
      </c>
      <c r="E12256" s="23" t="s">
        <v>39</v>
      </c>
    </row>
    <row r="12257" spans="1:5" ht="13.2" x14ac:dyDescent="0.25">
      <c r="A12257" s="23">
        <v>12256</v>
      </c>
      <c r="B12257" s="22" t="s">
        <v>6</v>
      </c>
      <c r="C12257" s="23" t="s">
        <v>12</v>
      </c>
      <c r="D12257" s="41">
        <v>8750</v>
      </c>
      <c r="E12257" s="23" t="s">
        <v>39</v>
      </c>
    </row>
    <row r="12258" spans="1:5" ht="13.2" x14ac:dyDescent="0.25">
      <c r="A12258" s="23">
        <v>12257</v>
      </c>
      <c r="B12258" s="22" t="s">
        <v>6</v>
      </c>
      <c r="C12258" s="23" t="s">
        <v>12</v>
      </c>
      <c r="D12258" s="41">
        <v>10000</v>
      </c>
      <c r="E12258" s="23" t="s">
        <v>39</v>
      </c>
    </row>
    <row r="12259" spans="1:5" ht="13.2" x14ac:dyDescent="0.25">
      <c r="A12259" s="23">
        <v>12258</v>
      </c>
      <c r="B12259" s="22" t="s">
        <v>6</v>
      </c>
      <c r="C12259" s="23" t="s">
        <v>12</v>
      </c>
      <c r="D12259" s="41">
        <v>8750</v>
      </c>
      <c r="E12259" s="23" t="s">
        <v>39</v>
      </c>
    </row>
    <row r="12260" spans="1:5" ht="13.2" x14ac:dyDescent="0.25">
      <c r="A12260" s="23">
        <v>12259</v>
      </c>
      <c r="B12260" s="22" t="s">
        <v>6</v>
      </c>
      <c r="C12260" s="23" t="s">
        <v>12</v>
      </c>
      <c r="D12260" s="41">
        <v>12500</v>
      </c>
      <c r="E12260" s="23" t="s">
        <v>39</v>
      </c>
    </row>
    <row r="12261" spans="1:5" ht="13.2" x14ac:dyDescent="0.25">
      <c r="A12261" s="23">
        <v>12260</v>
      </c>
      <c r="B12261" s="22" t="s">
        <v>6</v>
      </c>
      <c r="C12261" s="23" t="s">
        <v>12</v>
      </c>
      <c r="D12261" s="41">
        <v>12500</v>
      </c>
      <c r="E12261" s="23" t="s">
        <v>39</v>
      </c>
    </row>
    <row r="12262" spans="1:5" ht="13.2" x14ac:dyDescent="0.25">
      <c r="A12262" s="23">
        <v>12261</v>
      </c>
      <c r="B12262" s="22" t="s">
        <v>6</v>
      </c>
      <c r="C12262" s="23" t="s">
        <v>10</v>
      </c>
      <c r="D12262" s="41">
        <v>5000</v>
      </c>
      <c r="E12262" s="23" t="s">
        <v>39</v>
      </c>
    </row>
    <row r="12263" spans="1:5" ht="13.2" x14ac:dyDescent="0.25">
      <c r="A12263" s="23">
        <v>12262</v>
      </c>
      <c r="B12263" s="22" t="s">
        <v>6</v>
      </c>
      <c r="C12263" s="23" t="s">
        <v>12</v>
      </c>
      <c r="D12263" s="41">
        <v>12500</v>
      </c>
      <c r="E12263" s="23" t="s">
        <v>39</v>
      </c>
    </row>
    <row r="12264" spans="1:5" ht="13.2" x14ac:dyDescent="0.25">
      <c r="A12264" s="23">
        <v>12263</v>
      </c>
      <c r="B12264" s="22" t="s">
        <v>6</v>
      </c>
      <c r="C12264" s="23" t="s">
        <v>12</v>
      </c>
      <c r="D12264" s="41">
        <v>10000</v>
      </c>
      <c r="E12264" s="23" t="s">
        <v>39</v>
      </c>
    </row>
    <row r="12265" spans="1:5" ht="13.2" x14ac:dyDescent="0.25">
      <c r="A12265" s="23">
        <v>12264</v>
      </c>
      <c r="B12265" s="22" t="s">
        <v>6</v>
      </c>
      <c r="C12265" s="23" t="s">
        <v>12</v>
      </c>
      <c r="D12265" s="41">
        <v>12500</v>
      </c>
      <c r="E12265" s="23" t="s">
        <v>39</v>
      </c>
    </row>
    <row r="12266" spans="1:5" ht="13.2" x14ac:dyDescent="0.25">
      <c r="A12266" s="23">
        <v>12265</v>
      </c>
      <c r="B12266" s="22" t="s">
        <v>6</v>
      </c>
      <c r="C12266" s="23" t="s">
        <v>12</v>
      </c>
      <c r="D12266" s="41">
        <v>8750</v>
      </c>
      <c r="E12266" s="23" t="s">
        <v>39</v>
      </c>
    </row>
    <row r="12267" spans="1:5" ht="13.2" x14ac:dyDescent="0.25">
      <c r="A12267" s="23">
        <v>12266</v>
      </c>
      <c r="B12267" s="22" t="s">
        <v>6</v>
      </c>
      <c r="C12267" s="23" t="s">
        <v>12</v>
      </c>
      <c r="D12267" s="41">
        <v>8750</v>
      </c>
      <c r="E12267" s="23" t="s">
        <v>39</v>
      </c>
    </row>
    <row r="12268" spans="1:5" ht="13.2" x14ac:dyDescent="0.25">
      <c r="A12268" s="23">
        <v>12267</v>
      </c>
      <c r="B12268" s="22" t="s">
        <v>6</v>
      </c>
      <c r="C12268" s="23" t="s">
        <v>13</v>
      </c>
      <c r="D12268" s="41">
        <v>3750</v>
      </c>
      <c r="E12268" s="23" t="s">
        <v>39</v>
      </c>
    </row>
    <row r="12269" spans="1:5" ht="13.2" x14ac:dyDescent="0.25">
      <c r="A12269" s="23">
        <v>12268</v>
      </c>
      <c r="B12269" s="22" t="s">
        <v>6</v>
      </c>
      <c r="C12269" s="23" t="s">
        <v>12</v>
      </c>
      <c r="D12269" s="41">
        <v>8750</v>
      </c>
      <c r="E12269" s="23" t="s">
        <v>39</v>
      </c>
    </row>
    <row r="12270" spans="1:5" ht="13.2" x14ac:dyDescent="0.25">
      <c r="A12270" s="23">
        <v>12269</v>
      </c>
      <c r="B12270" s="22" t="s">
        <v>6</v>
      </c>
      <c r="C12270" s="23" t="s">
        <v>12</v>
      </c>
      <c r="D12270" s="41">
        <v>12500</v>
      </c>
      <c r="E12270" s="23" t="s">
        <v>39</v>
      </c>
    </row>
    <row r="12271" spans="1:5" ht="13.2" x14ac:dyDescent="0.25">
      <c r="A12271" s="23">
        <v>12270</v>
      </c>
      <c r="B12271" s="22" t="s">
        <v>6</v>
      </c>
      <c r="C12271" s="23" t="s">
        <v>12</v>
      </c>
      <c r="D12271" s="41">
        <v>10000</v>
      </c>
      <c r="E12271" s="23" t="s">
        <v>39</v>
      </c>
    </row>
    <row r="12272" spans="1:5" ht="13.2" x14ac:dyDescent="0.25">
      <c r="A12272" s="23">
        <v>12271</v>
      </c>
      <c r="B12272" s="22" t="s">
        <v>6</v>
      </c>
      <c r="C12272" s="23" t="s">
        <v>12</v>
      </c>
      <c r="D12272" s="41">
        <v>12500</v>
      </c>
      <c r="E12272" s="23" t="s">
        <v>39</v>
      </c>
    </row>
    <row r="12273" spans="1:5" ht="13.2" x14ac:dyDescent="0.25">
      <c r="A12273" s="23">
        <v>12272</v>
      </c>
      <c r="B12273" s="22" t="s">
        <v>6</v>
      </c>
      <c r="C12273" s="23" t="s">
        <v>12</v>
      </c>
      <c r="D12273" s="41">
        <v>12500</v>
      </c>
      <c r="E12273" s="23" t="s">
        <v>39</v>
      </c>
    </row>
    <row r="12274" spans="1:5" ht="13.2" x14ac:dyDescent="0.25">
      <c r="A12274" s="23">
        <v>12273</v>
      </c>
      <c r="B12274" s="22" t="s">
        <v>6</v>
      </c>
      <c r="C12274" s="23" t="s">
        <v>12</v>
      </c>
      <c r="D12274" s="41">
        <v>10000</v>
      </c>
      <c r="E12274" s="23" t="s">
        <v>39</v>
      </c>
    </row>
    <row r="12275" spans="1:5" ht="13.2" x14ac:dyDescent="0.25">
      <c r="A12275" s="23">
        <v>12274</v>
      </c>
      <c r="B12275" s="22" t="s">
        <v>6</v>
      </c>
      <c r="C12275" s="23" t="s">
        <v>12</v>
      </c>
      <c r="D12275" s="41">
        <v>12500</v>
      </c>
      <c r="E12275" s="23" t="s">
        <v>39</v>
      </c>
    </row>
    <row r="12276" spans="1:5" ht="13.2" x14ac:dyDescent="0.25">
      <c r="A12276" s="23">
        <v>12275</v>
      </c>
      <c r="B12276" s="22" t="s">
        <v>6</v>
      </c>
      <c r="C12276" s="23" t="s">
        <v>12</v>
      </c>
      <c r="D12276" s="41">
        <v>10000</v>
      </c>
      <c r="E12276" s="23" t="s">
        <v>39</v>
      </c>
    </row>
    <row r="12277" spans="1:5" ht="13.2" x14ac:dyDescent="0.25">
      <c r="A12277" s="23">
        <v>12276</v>
      </c>
      <c r="B12277" s="22" t="s">
        <v>6</v>
      </c>
      <c r="C12277" s="23" t="s">
        <v>12</v>
      </c>
      <c r="D12277" s="41">
        <v>10000</v>
      </c>
      <c r="E12277" s="23" t="s">
        <v>39</v>
      </c>
    </row>
    <row r="12278" spans="1:5" ht="13.2" x14ac:dyDescent="0.25">
      <c r="A12278" s="23">
        <v>12277</v>
      </c>
      <c r="B12278" s="22" t="s">
        <v>6</v>
      </c>
      <c r="C12278" s="23" t="s">
        <v>12</v>
      </c>
      <c r="D12278" s="41">
        <v>12500</v>
      </c>
      <c r="E12278" s="23" t="s">
        <v>39</v>
      </c>
    </row>
    <row r="12279" spans="1:5" ht="13.2" x14ac:dyDescent="0.25">
      <c r="A12279" s="23">
        <v>12278</v>
      </c>
      <c r="B12279" s="22" t="s">
        <v>6</v>
      </c>
      <c r="C12279" s="23" t="s">
        <v>12</v>
      </c>
      <c r="D12279" s="41">
        <v>15000</v>
      </c>
      <c r="E12279" s="23" t="s">
        <v>39</v>
      </c>
    </row>
    <row r="12280" spans="1:5" ht="13.2" x14ac:dyDescent="0.25">
      <c r="A12280" s="23">
        <v>12279</v>
      </c>
      <c r="B12280" s="22" t="s">
        <v>6</v>
      </c>
      <c r="C12280" s="23" t="s">
        <v>12</v>
      </c>
      <c r="D12280" s="41">
        <v>12500</v>
      </c>
      <c r="E12280" s="23" t="s">
        <v>39</v>
      </c>
    </row>
    <row r="12281" spans="1:5" ht="13.2" x14ac:dyDescent="0.25">
      <c r="A12281" s="23">
        <v>12280</v>
      </c>
      <c r="B12281" s="22" t="s">
        <v>6</v>
      </c>
      <c r="C12281" s="23" t="s">
        <v>10</v>
      </c>
      <c r="D12281" s="41">
        <v>7750</v>
      </c>
      <c r="E12281" s="23" t="s">
        <v>39</v>
      </c>
    </row>
    <row r="12282" spans="1:5" ht="13.2" x14ac:dyDescent="0.25">
      <c r="A12282" s="23">
        <v>12281</v>
      </c>
      <c r="B12282" s="22" t="s">
        <v>6</v>
      </c>
      <c r="C12282" s="23" t="s">
        <v>12</v>
      </c>
      <c r="D12282" s="41">
        <v>12500</v>
      </c>
      <c r="E12282" s="23" t="s">
        <v>39</v>
      </c>
    </row>
    <row r="12283" spans="1:5" ht="13.2" x14ac:dyDescent="0.25">
      <c r="A12283" s="23">
        <v>12282</v>
      </c>
      <c r="B12283" s="22" t="s">
        <v>6</v>
      </c>
      <c r="C12283" s="23" t="s">
        <v>12</v>
      </c>
      <c r="D12283" s="41">
        <v>12500</v>
      </c>
      <c r="E12283" s="23" t="s">
        <v>39</v>
      </c>
    </row>
    <row r="12284" spans="1:5" ht="13.2" x14ac:dyDescent="0.25">
      <c r="A12284" s="23">
        <v>12283</v>
      </c>
      <c r="B12284" s="22" t="s">
        <v>6</v>
      </c>
      <c r="C12284" s="23" t="s">
        <v>10</v>
      </c>
      <c r="D12284" s="41">
        <v>11000</v>
      </c>
      <c r="E12284" s="23" t="s">
        <v>39</v>
      </c>
    </row>
    <row r="12285" spans="1:5" ht="13.2" x14ac:dyDescent="0.25">
      <c r="A12285" s="23">
        <v>12284</v>
      </c>
      <c r="B12285" s="22" t="s">
        <v>6</v>
      </c>
      <c r="C12285" s="23" t="s">
        <v>12</v>
      </c>
      <c r="D12285" s="41">
        <v>12500</v>
      </c>
      <c r="E12285" s="23" t="s">
        <v>39</v>
      </c>
    </row>
    <row r="12286" spans="1:5" ht="13.2" x14ac:dyDescent="0.25">
      <c r="A12286" s="23">
        <v>12285</v>
      </c>
      <c r="B12286" s="22" t="s">
        <v>6</v>
      </c>
      <c r="C12286" s="23" t="s">
        <v>12</v>
      </c>
      <c r="D12286" s="41">
        <v>8750</v>
      </c>
      <c r="E12286" s="23" t="s">
        <v>39</v>
      </c>
    </row>
    <row r="12287" spans="1:5" ht="13.2" x14ac:dyDescent="0.25">
      <c r="A12287" s="23">
        <v>12286</v>
      </c>
      <c r="B12287" s="22" t="s">
        <v>6</v>
      </c>
      <c r="C12287" s="23" t="s">
        <v>12</v>
      </c>
      <c r="D12287" s="41">
        <v>8750</v>
      </c>
      <c r="E12287" s="23" t="s">
        <v>39</v>
      </c>
    </row>
    <row r="12288" spans="1:5" ht="13.2" x14ac:dyDescent="0.25">
      <c r="A12288" s="23">
        <v>12287</v>
      </c>
      <c r="B12288" s="22" t="s">
        <v>6</v>
      </c>
      <c r="C12288" s="23" t="s">
        <v>12</v>
      </c>
      <c r="D12288" s="41">
        <v>10000</v>
      </c>
      <c r="E12288" s="23" t="s">
        <v>39</v>
      </c>
    </row>
    <row r="12289" spans="1:5" ht="13.2" x14ac:dyDescent="0.25">
      <c r="A12289" s="23">
        <v>12288</v>
      </c>
      <c r="B12289" s="22" t="s">
        <v>6</v>
      </c>
      <c r="C12289" s="23" t="s">
        <v>10</v>
      </c>
      <c r="D12289" s="41">
        <v>56750</v>
      </c>
      <c r="E12289" s="23" t="s">
        <v>39</v>
      </c>
    </row>
    <row r="12290" spans="1:5" ht="13.2" x14ac:dyDescent="0.25">
      <c r="A12290" s="23">
        <v>12289</v>
      </c>
      <c r="B12290" s="22" t="s">
        <v>6</v>
      </c>
      <c r="C12290" s="23" t="s">
        <v>10</v>
      </c>
      <c r="D12290" s="41">
        <v>37800</v>
      </c>
      <c r="E12290" s="23" t="s">
        <v>39</v>
      </c>
    </row>
    <row r="12291" spans="1:5" ht="13.2" x14ac:dyDescent="0.25">
      <c r="A12291" s="23">
        <v>12290</v>
      </c>
      <c r="B12291" s="22" t="s">
        <v>6</v>
      </c>
      <c r="C12291" s="23" t="s">
        <v>12</v>
      </c>
      <c r="D12291" s="41">
        <v>8750</v>
      </c>
      <c r="E12291" s="23" t="s">
        <v>39</v>
      </c>
    </row>
    <row r="12292" spans="1:5" ht="13.2" x14ac:dyDescent="0.25">
      <c r="A12292" s="23">
        <v>12291</v>
      </c>
      <c r="B12292" s="22" t="s">
        <v>6</v>
      </c>
      <c r="C12292" s="23" t="s">
        <v>12</v>
      </c>
      <c r="D12292" s="41">
        <v>12500</v>
      </c>
      <c r="E12292" s="23" t="s">
        <v>39</v>
      </c>
    </row>
    <row r="12293" spans="1:5" ht="13.2" x14ac:dyDescent="0.25">
      <c r="A12293" s="23">
        <v>12292</v>
      </c>
      <c r="B12293" s="22" t="s">
        <v>6</v>
      </c>
      <c r="C12293" s="23" t="s">
        <v>12</v>
      </c>
      <c r="D12293" s="41">
        <v>8750</v>
      </c>
      <c r="E12293" s="23" t="s">
        <v>39</v>
      </c>
    </row>
    <row r="12294" spans="1:5" ht="13.2" x14ac:dyDescent="0.25">
      <c r="A12294" s="23">
        <v>12293</v>
      </c>
      <c r="B12294" s="22" t="s">
        <v>6</v>
      </c>
      <c r="C12294" s="23" t="s">
        <v>12</v>
      </c>
      <c r="D12294" s="41">
        <v>8750</v>
      </c>
      <c r="E12294" s="23" t="s">
        <v>39</v>
      </c>
    </row>
    <row r="12295" spans="1:5" ht="13.2" x14ac:dyDescent="0.25">
      <c r="A12295" s="23">
        <v>12294</v>
      </c>
      <c r="B12295" s="22" t="s">
        <v>6</v>
      </c>
      <c r="C12295" s="23" t="s">
        <v>12</v>
      </c>
      <c r="D12295" s="41">
        <v>8750</v>
      </c>
      <c r="E12295" s="23" t="s">
        <v>39</v>
      </c>
    </row>
    <row r="12296" spans="1:5" ht="13.2" x14ac:dyDescent="0.25">
      <c r="A12296" s="23">
        <v>12295</v>
      </c>
      <c r="B12296" s="22" t="s">
        <v>6</v>
      </c>
      <c r="C12296" s="23" t="s">
        <v>10</v>
      </c>
      <c r="D12296" s="41">
        <v>19750</v>
      </c>
      <c r="E12296" s="23" t="s">
        <v>39</v>
      </c>
    </row>
    <row r="12297" spans="1:5" ht="13.2" x14ac:dyDescent="0.25">
      <c r="A12297" s="23">
        <v>12296</v>
      </c>
      <c r="B12297" s="22" t="s">
        <v>6</v>
      </c>
      <c r="C12297" s="23" t="s">
        <v>13</v>
      </c>
      <c r="D12297" s="41">
        <v>2500</v>
      </c>
      <c r="E12297" s="23" t="s">
        <v>39</v>
      </c>
    </row>
    <row r="12298" spans="1:5" ht="13.2" x14ac:dyDescent="0.25">
      <c r="A12298" s="23">
        <v>12297</v>
      </c>
      <c r="B12298" s="22" t="s">
        <v>6</v>
      </c>
      <c r="C12298" s="23" t="s">
        <v>10</v>
      </c>
      <c r="D12298" s="41">
        <v>2500</v>
      </c>
      <c r="E12298" s="23" t="s">
        <v>39</v>
      </c>
    </row>
    <row r="12299" spans="1:5" ht="13.2" x14ac:dyDescent="0.25">
      <c r="A12299" s="23">
        <v>12298</v>
      </c>
      <c r="B12299" s="22" t="s">
        <v>6</v>
      </c>
      <c r="C12299" s="23" t="s">
        <v>10</v>
      </c>
      <c r="D12299" s="41">
        <v>35000</v>
      </c>
      <c r="E12299" s="23" t="s">
        <v>39</v>
      </c>
    </row>
    <row r="12300" spans="1:5" ht="13.2" x14ac:dyDescent="0.25">
      <c r="A12300" s="23">
        <v>12299</v>
      </c>
      <c r="B12300" s="22" t="s">
        <v>6</v>
      </c>
      <c r="C12300" s="23" t="s">
        <v>13</v>
      </c>
      <c r="D12300" s="41">
        <v>2500</v>
      </c>
      <c r="E12300" s="23" t="s">
        <v>39</v>
      </c>
    </row>
    <row r="12301" spans="1:5" ht="13.2" x14ac:dyDescent="0.25">
      <c r="A12301" s="23">
        <v>12300</v>
      </c>
      <c r="B12301" s="22" t="s">
        <v>6</v>
      </c>
      <c r="C12301" s="23" t="s">
        <v>13</v>
      </c>
      <c r="D12301" s="41">
        <v>2500</v>
      </c>
      <c r="E12301" s="23" t="s">
        <v>39</v>
      </c>
    </row>
    <row r="12302" spans="1:5" ht="13.2" x14ac:dyDescent="0.25">
      <c r="A12302" s="23">
        <v>12301</v>
      </c>
      <c r="B12302" s="22" t="s">
        <v>6</v>
      </c>
      <c r="C12302" s="23" t="s">
        <v>13</v>
      </c>
      <c r="D12302" s="41">
        <v>2500</v>
      </c>
      <c r="E12302" s="23" t="s">
        <v>39</v>
      </c>
    </row>
    <row r="12303" spans="1:5" ht="13.2" x14ac:dyDescent="0.25">
      <c r="A12303" s="23">
        <v>12302</v>
      </c>
      <c r="B12303" s="22" t="s">
        <v>6</v>
      </c>
      <c r="C12303" s="23" t="s">
        <v>10</v>
      </c>
      <c r="D12303" s="41">
        <v>5000</v>
      </c>
      <c r="E12303" s="23" t="s">
        <v>39</v>
      </c>
    </row>
    <row r="12304" spans="1:5" ht="13.2" x14ac:dyDescent="0.25">
      <c r="A12304" s="23">
        <v>12303</v>
      </c>
      <c r="B12304" s="22" t="s">
        <v>6</v>
      </c>
      <c r="C12304" s="23" t="s">
        <v>13</v>
      </c>
      <c r="D12304" s="41">
        <v>2500</v>
      </c>
      <c r="E12304" s="23" t="s">
        <v>39</v>
      </c>
    </row>
    <row r="12305" spans="1:5" ht="13.2" x14ac:dyDescent="0.25">
      <c r="A12305" s="23">
        <v>12304</v>
      </c>
      <c r="B12305" s="22" t="s">
        <v>6</v>
      </c>
      <c r="C12305" s="23" t="s">
        <v>10</v>
      </c>
      <c r="D12305" s="41">
        <v>9750</v>
      </c>
      <c r="E12305" s="23" t="s">
        <v>39</v>
      </c>
    </row>
    <row r="12306" spans="1:5" ht="13.2" x14ac:dyDescent="0.25">
      <c r="A12306" s="23">
        <v>12305</v>
      </c>
      <c r="B12306" s="22" t="s">
        <v>6</v>
      </c>
      <c r="C12306" s="23" t="s">
        <v>10</v>
      </c>
      <c r="D12306" s="41">
        <v>5000</v>
      </c>
      <c r="E12306" s="23" t="s">
        <v>39</v>
      </c>
    </row>
    <row r="12307" spans="1:5" ht="13.2" x14ac:dyDescent="0.25">
      <c r="A12307" s="23">
        <v>12306</v>
      </c>
      <c r="B12307" s="22" t="s">
        <v>6</v>
      </c>
      <c r="C12307" s="23" t="s">
        <v>10</v>
      </c>
      <c r="D12307" s="41">
        <v>39608.199999999997</v>
      </c>
      <c r="E12307" s="23" t="s">
        <v>39</v>
      </c>
    </row>
    <row r="12308" spans="1:5" ht="13.2" x14ac:dyDescent="0.25">
      <c r="A12308" s="23">
        <v>12307</v>
      </c>
      <c r="B12308" s="22" t="s">
        <v>6</v>
      </c>
      <c r="C12308" s="23" t="s">
        <v>10</v>
      </c>
      <c r="D12308" s="41">
        <v>69079.25</v>
      </c>
      <c r="E12308" s="23" t="s">
        <v>39</v>
      </c>
    </row>
    <row r="12309" spans="1:5" ht="13.2" x14ac:dyDescent="0.25">
      <c r="A12309" s="23">
        <v>12308</v>
      </c>
      <c r="B12309" s="22" t="s">
        <v>6</v>
      </c>
      <c r="C12309" s="23" t="s">
        <v>13</v>
      </c>
      <c r="D12309" s="41">
        <v>7500</v>
      </c>
      <c r="E12309" s="23" t="s">
        <v>39</v>
      </c>
    </row>
    <row r="12310" spans="1:5" ht="13.2" x14ac:dyDescent="0.25">
      <c r="A12310" s="23">
        <v>12309</v>
      </c>
      <c r="B12310" s="22" t="s">
        <v>6</v>
      </c>
      <c r="C12310" s="23" t="s">
        <v>10</v>
      </c>
      <c r="D12310" s="41">
        <v>42500</v>
      </c>
      <c r="E12310" s="23" t="s">
        <v>39</v>
      </c>
    </row>
    <row r="12311" spans="1:5" ht="13.2" x14ac:dyDescent="0.25">
      <c r="A12311" s="23">
        <v>12310</v>
      </c>
      <c r="B12311" s="22" t="s">
        <v>6</v>
      </c>
      <c r="C12311" s="23" t="s">
        <v>10</v>
      </c>
      <c r="D12311" s="41">
        <v>5000</v>
      </c>
      <c r="E12311" s="23" t="s">
        <v>39</v>
      </c>
    </row>
    <row r="12312" spans="1:5" ht="13.2" x14ac:dyDescent="0.25">
      <c r="A12312" s="23">
        <v>12311</v>
      </c>
      <c r="B12312" s="22" t="s">
        <v>6</v>
      </c>
      <c r="C12312" s="23" t="s">
        <v>10</v>
      </c>
      <c r="D12312" s="41">
        <v>69079.25</v>
      </c>
      <c r="E12312" s="23" t="s">
        <v>39</v>
      </c>
    </row>
    <row r="12313" spans="1:5" ht="13.2" x14ac:dyDescent="0.25">
      <c r="A12313" s="23">
        <v>12312</v>
      </c>
      <c r="B12313" s="22" t="s">
        <v>6</v>
      </c>
      <c r="C12313" s="23" t="s">
        <v>12</v>
      </c>
      <c r="D12313" s="41">
        <v>8750</v>
      </c>
      <c r="E12313" s="23" t="s">
        <v>39</v>
      </c>
    </row>
    <row r="12314" spans="1:5" ht="13.2" x14ac:dyDescent="0.25">
      <c r="A12314" s="23">
        <v>12313</v>
      </c>
      <c r="B12314" s="22" t="s">
        <v>6</v>
      </c>
      <c r="C12314" s="23" t="s">
        <v>10</v>
      </c>
      <c r="D12314" s="41">
        <v>5750</v>
      </c>
      <c r="E12314" s="23" t="s">
        <v>39</v>
      </c>
    </row>
    <row r="12315" spans="1:5" ht="13.2" x14ac:dyDescent="0.25">
      <c r="A12315" s="23">
        <v>12314</v>
      </c>
      <c r="B12315" s="22" t="s">
        <v>6</v>
      </c>
      <c r="C12315" s="23" t="s">
        <v>10</v>
      </c>
      <c r="D12315" s="41">
        <v>2500</v>
      </c>
      <c r="E12315" s="23" t="s">
        <v>39</v>
      </c>
    </row>
    <row r="12316" spans="1:5" ht="13.2" x14ac:dyDescent="0.25">
      <c r="A12316" s="23">
        <v>12315</v>
      </c>
      <c r="B12316" s="22" t="s">
        <v>6</v>
      </c>
      <c r="C12316" s="23" t="s">
        <v>10</v>
      </c>
      <c r="D12316" s="41">
        <v>2500</v>
      </c>
      <c r="E12316" s="23" t="s">
        <v>39</v>
      </c>
    </row>
    <row r="12317" spans="1:5" ht="13.2" x14ac:dyDescent="0.25">
      <c r="A12317" s="23">
        <v>12316</v>
      </c>
      <c r="B12317" s="22" t="s">
        <v>6</v>
      </c>
      <c r="C12317" s="23" t="s">
        <v>10</v>
      </c>
      <c r="D12317" s="41">
        <v>8500</v>
      </c>
      <c r="E12317" s="23" t="s">
        <v>39</v>
      </c>
    </row>
    <row r="12318" spans="1:5" ht="13.2" x14ac:dyDescent="0.25">
      <c r="A12318" s="23">
        <v>12317</v>
      </c>
      <c r="B12318" s="22" t="s">
        <v>6</v>
      </c>
      <c r="C12318" s="23" t="s">
        <v>13</v>
      </c>
      <c r="D12318" s="41">
        <v>2500</v>
      </c>
      <c r="E12318" s="23" t="s">
        <v>39</v>
      </c>
    </row>
    <row r="12319" spans="1:5" ht="13.2" x14ac:dyDescent="0.25">
      <c r="A12319" s="23">
        <v>12318</v>
      </c>
      <c r="B12319" s="22" t="s">
        <v>6</v>
      </c>
      <c r="C12319" s="23" t="s">
        <v>10</v>
      </c>
      <c r="D12319" s="41">
        <v>2500</v>
      </c>
      <c r="E12319" s="23" t="s">
        <v>39</v>
      </c>
    </row>
    <row r="12320" spans="1:5" ht="13.2" x14ac:dyDescent="0.25">
      <c r="A12320" s="23">
        <v>12319</v>
      </c>
      <c r="B12320" s="22" t="s">
        <v>6</v>
      </c>
      <c r="C12320" s="23" t="s">
        <v>13</v>
      </c>
      <c r="D12320" s="41">
        <v>2500</v>
      </c>
      <c r="E12320" s="23" t="s">
        <v>39</v>
      </c>
    </row>
    <row r="12321" spans="1:5" ht="13.2" x14ac:dyDescent="0.25">
      <c r="A12321" s="23">
        <v>12320</v>
      </c>
      <c r="B12321" s="22" t="s">
        <v>6</v>
      </c>
      <c r="C12321" s="23" t="s">
        <v>13</v>
      </c>
      <c r="D12321" s="41">
        <v>2500</v>
      </c>
      <c r="E12321" s="23" t="s">
        <v>39</v>
      </c>
    </row>
    <row r="12322" spans="1:5" ht="13.2" x14ac:dyDescent="0.25">
      <c r="A12322" s="23">
        <v>12321</v>
      </c>
      <c r="B12322" s="22" t="s">
        <v>6</v>
      </c>
      <c r="C12322" s="23" t="s">
        <v>10</v>
      </c>
      <c r="D12322" s="41">
        <v>2500</v>
      </c>
      <c r="E12322" s="23" t="s">
        <v>39</v>
      </c>
    </row>
    <row r="12323" spans="1:5" ht="13.2" x14ac:dyDescent="0.25">
      <c r="A12323" s="23">
        <v>12322</v>
      </c>
      <c r="B12323" s="22" t="s">
        <v>6</v>
      </c>
      <c r="C12323" s="23" t="s">
        <v>13</v>
      </c>
      <c r="D12323" s="41">
        <v>10000</v>
      </c>
      <c r="E12323" s="23" t="s">
        <v>39</v>
      </c>
    </row>
    <row r="12324" spans="1:5" ht="13.2" x14ac:dyDescent="0.25">
      <c r="A12324" s="23">
        <v>12323</v>
      </c>
      <c r="B12324" s="22" t="s">
        <v>6</v>
      </c>
      <c r="C12324" s="23" t="s">
        <v>10</v>
      </c>
      <c r="D12324" s="41">
        <v>2500</v>
      </c>
      <c r="E12324" s="23" t="s">
        <v>39</v>
      </c>
    </row>
    <row r="12325" spans="1:5" ht="13.2" x14ac:dyDescent="0.25">
      <c r="A12325" s="23">
        <v>12324</v>
      </c>
      <c r="B12325" s="22" t="s">
        <v>6</v>
      </c>
      <c r="C12325" s="23" t="s">
        <v>10</v>
      </c>
      <c r="D12325" s="41">
        <v>21000</v>
      </c>
      <c r="E12325" s="23" t="s">
        <v>39</v>
      </c>
    </row>
    <row r="12326" spans="1:5" ht="13.2" x14ac:dyDescent="0.25">
      <c r="A12326" s="23">
        <v>12325</v>
      </c>
      <c r="B12326" s="22" t="s">
        <v>6</v>
      </c>
      <c r="C12326" s="23" t="s">
        <v>13</v>
      </c>
      <c r="D12326" s="41">
        <v>23000</v>
      </c>
      <c r="E12326" s="23" t="s">
        <v>39</v>
      </c>
    </row>
    <row r="12327" spans="1:5" ht="13.2" x14ac:dyDescent="0.25">
      <c r="A12327" s="23">
        <v>12326</v>
      </c>
      <c r="B12327" s="22" t="s">
        <v>6</v>
      </c>
      <c r="C12327" s="23" t="s">
        <v>12</v>
      </c>
      <c r="D12327" s="41">
        <v>12500</v>
      </c>
      <c r="E12327" s="23" t="s">
        <v>39</v>
      </c>
    </row>
    <row r="12328" spans="1:5" ht="13.2" x14ac:dyDescent="0.25">
      <c r="A12328" s="23">
        <v>12327</v>
      </c>
      <c r="B12328" s="22" t="s">
        <v>6</v>
      </c>
      <c r="C12328" s="23" t="s">
        <v>15</v>
      </c>
      <c r="D12328" s="41">
        <v>232000</v>
      </c>
      <c r="E12328" s="23" t="s">
        <v>39</v>
      </c>
    </row>
    <row r="12329" spans="1:5" ht="13.2" x14ac:dyDescent="0.25">
      <c r="A12329" s="23">
        <v>12328</v>
      </c>
      <c r="B12329" s="22" t="s">
        <v>6</v>
      </c>
      <c r="C12329" s="23" t="s">
        <v>15</v>
      </c>
      <c r="D12329" s="41">
        <v>440000</v>
      </c>
      <c r="E12329" s="23" t="s">
        <v>39</v>
      </c>
    </row>
    <row r="12330" spans="1:5" ht="13.2" x14ac:dyDescent="0.25">
      <c r="A12330" s="23">
        <v>12329</v>
      </c>
      <c r="B12330" s="22" t="s">
        <v>6</v>
      </c>
      <c r="C12330" s="23" t="s">
        <v>15</v>
      </c>
      <c r="D12330" s="41">
        <v>380000</v>
      </c>
      <c r="E12330" s="23" t="s">
        <v>39</v>
      </c>
    </row>
    <row r="12331" spans="1:5" ht="13.2" x14ac:dyDescent="0.25">
      <c r="A12331" s="23">
        <v>12330</v>
      </c>
      <c r="B12331" s="22" t="s">
        <v>6</v>
      </c>
      <c r="C12331" s="23" t="s">
        <v>15</v>
      </c>
      <c r="D12331" s="41">
        <v>88000</v>
      </c>
      <c r="E12331" s="23" t="s">
        <v>39</v>
      </c>
    </row>
    <row r="12332" spans="1:5" ht="13.2" x14ac:dyDescent="0.25">
      <c r="A12332" s="23">
        <v>12331</v>
      </c>
      <c r="B12332" s="22" t="s">
        <v>6</v>
      </c>
      <c r="C12332" s="23" t="s">
        <v>15</v>
      </c>
      <c r="D12332" s="41">
        <v>264000</v>
      </c>
      <c r="E12332" s="23" t="s">
        <v>39</v>
      </c>
    </row>
    <row r="12333" spans="1:5" ht="13.2" x14ac:dyDescent="0.25">
      <c r="A12333" s="23">
        <v>12332</v>
      </c>
      <c r="B12333" s="22" t="s">
        <v>6</v>
      </c>
      <c r="C12333" s="23" t="s">
        <v>15</v>
      </c>
      <c r="D12333" s="41">
        <v>432000</v>
      </c>
      <c r="E12333" s="23" t="s">
        <v>39</v>
      </c>
    </row>
    <row r="12334" spans="1:5" ht="13.2" x14ac:dyDescent="0.25">
      <c r="A12334" s="23">
        <v>12333</v>
      </c>
      <c r="B12334" s="22" t="s">
        <v>6</v>
      </c>
      <c r="C12334" s="23" t="s">
        <v>15</v>
      </c>
      <c r="D12334" s="41">
        <v>484000</v>
      </c>
      <c r="E12334" s="23" t="s">
        <v>39</v>
      </c>
    </row>
    <row r="12335" spans="1:5" ht="13.2" x14ac:dyDescent="0.25">
      <c r="A12335" s="23">
        <v>12334</v>
      </c>
      <c r="B12335" s="22" t="s">
        <v>6</v>
      </c>
      <c r="C12335" s="23" t="s">
        <v>15</v>
      </c>
      <c r="D12335" s="41">
        <v>392000</v>
      </c>
      <c r="E12335" s="23" t="s">
        <v>39</v>
      </c>
    </row>
    <row r="12336" spans="1:5" ht="13.2" x14ac:dyDescent="0.25">
      <c r="A12336" s="23">
        <v>12335</v>
      </c>
      <c r="B12336" s="22" t="s">
        <v>6</v>
      </c>
      <c r="C12336" s="23" t="s">
        <v>15</v>
      </c>
      <c r="D12336" s="41">
        <v>444000</v>
      </c>
      <c r="E12336" s="23" t="s">
        <v>39</v>
      </c>
    </row>
    <row r="12337" spans="1:5" ht="13.2" x14ac:dyDescent="0.25">
      <c r="A12337" s="23">
        <v>12336</v>
      </c>
      <c r="B12337" s="22" t="s">
        <v>6</v>
      </c>
      <c r="C12337" s="23" t="s">
        <v>15</v>
      </c>
      <c r="D12337" s="41">
        <v>324000</v>
      </c>
      <c r="E12337" s="23" t="s">
        <v>39</v>
      </c>
    </row>
    <row r="12338" spans="1:5" ht="13.2" x14ac:dyDescent="0.25">
      <c r="A12338" s="23">
        <v>12337</v>
      </c>
      <c r="B12338" s="22" t="s">
        <v>6</v>
      </c>
      <c r="C12338" s="23" t="s">
        <v>15</v>
      </c>
      <c r="D12338" s="41">
        <v>96000</v>
      </c>
      <c r="E12338" s="23" t="s">
        <v>39</v>
      </c>
    </row>
    <row r="12339" spans="1:5" ht="13.2" x14ac:dyDescent="0.25">
      <c r="A12339" s="23">
        <v>12338</v>
      </c>
      <c r="B12339" s="22" t="s">
        <v>6</v>
      </c>
      <c r="C12339" s="23" t="s">
        <v>15</v>
      </c>
      <c r="D12339" s="41">
        <v>108000</v>
      </c>
      <c r="E12339" s="23" t="s">
        <v>39</v>
      </c>
    </row>
    <row r="12340" spans="1:5" ht="13.2" x14ac:dyDescent="0.25">
      <c r="A12340" s="23">
        <v>12339</v>
      </c>
      <c r="B12340" s="22" t="s">
        <v>6</v>
      </c>
      <c r="C12340" s="23" t="s">
        <v>15</v>
      </c>
      <c r="D12340" s="41">
        <v>296000</v>
      </c>
      <c r="E12340" s="23" t="s">
        <v>39</v>
      </c>
    </row>
    <row r="12341" spans="1:5" ht="13.2" x14ac:dyDescent="0.25">
      <c r="A12341" s="23">
        <v>12340</v>
      </c>
      <c r="B12341" s="22" t="s">
        <v>6</v>
      </c>
      <c r="C12341" s="23" t="s">
        <v>15</v>
      </c>
      <c r="D12341" s="41">
        <v>484000</v>
      </c>
      <c r="E12341" s="23" t="s">
        <v>39</v>
      </c>
    </row>
    <row r="12342" spans="1:5" ht="13.2" x14ac:dyDescent="0.25">
      <c r="A12342" s="23">
        <v>12341</v>
      </c>
      <c r="B12342" s="22" t="s">
        <v>6</v>
      </c>
      <c r="C12342" s="23" t="s">
        <v>15</v>
      </c>
      <c r="D12342" s="41">
        <v>352000</v>
      </c>
      <c r="E12342" s="23" t="s">
        <v>39</v>
      </c>
    </row>
    <row r="12343" spans="1:5" ht="13.2" x14ac:dyDescent="0.25">
      <c r="A12343" s="23">
        <v>12342</v>
      </c>
      <c r="B12343" s="22" t="s">
        <v>6</v>
      </c>
      <c r="C12343" s="23" t="s">
        <v>15</v>
      </c>
      <c r="D12343" s="41">
        <v>344000</v>
      </c>
      <c r="E12343" s="23" t="s">
        <v>39</v>
      </c>
    </row>
    <row r="12344" spans="1:5" ht="13.2" x14ac:dyDescent="0.25">
      <c r="A12344" s="23">
        <v>12343</v>
      </c>
      <c r="B12344" s="22" t="s">
        <v>6</v>
      </c>
      <c r="C12344" s="23" t="s">
        <v>15</v>
      </c>
      <c r="D12344" s="41">
        <v>236000</v>
      </c>
      <c r="E12344" s="23" t="s">
        <v>39</v>
      </c>
    </row>
    <row r="12345" spans="1:5" ht="13.2" x14ac:dyDescent="0.25">
      <c r="A12345" s="23">
        <v>12344</v>
      </c>
      <c r="B12345" s="22" t="s">
        <v>6</v>
      </c>
      <c r="C12345" s="23" t="s">
        <v>15</v>
      </c>
      <c r="D12345" s="41">
        <v>76000</v>
      </c>
      <c r="E12345" s="23" t="s">
        <v>39</v>
      </c>
    </row>
    <row r="12346" spans="1:5" ht="13.2" x14ac:dyDescent="0.25">
      <c r="A12346" s="23">
        <v>12345</v>
      </c>
      <c r="B12346" s="22" t="s">
        <v>6</v>
      </c>
      <c r="C12346" s="23" t="s">
        <v>15</v>
      </c>
      <c r="D12346" s="41">
        <v>264000</v>
      </c>
      <c r="E12346" s="23" t="s">
        <v>39</v>
      </c>
    </row>
    <row r="12347" spans="1:5" ht="13.2" x14ac:dyDescent="0.25">
      <c r="A12347" s="23">
        <v>12346</v>
      </c>
      <c r="B12347" s="22" t="s">
        <v>6</v>
      </c>
      <c r="C12347" s="23" t="s">
        <v>15</v>
      </c>
      <c r="D12347" s="41">
        <v>444000</v>
      </c>
      <c r="E12347" s="23" t="s">
        <v>39</v>
      </c>
    </row>
    <row r="12348" spans="1:5" ht="13.2" x14ac:dyDescent="0.25">
      <c r="A12348" s="23">
        <v>12347</v>
      </c>
      <c r="B12348" s="22" t="s">
        <v>6</v>
      </c>
      <c r="C12348" s="23" t="s">
        <v>15</v>
      </c>
      <c r="D12348" s="41">
        <v>384000</v>
      </c>
      <c r="E12348" s="23" t="s">
        <v>39</v>
      </c>
    </row>
    <row r="12349" spans="1:5" ht="13.2" x14ac:dyDescent="0.25">
      <c r="A12349" s="23">
        <v>12348</v>
      </c>
      <c r="B12349" s="22" t="s">
        <v>6</v>
      </c>
      <c r="C12349" s="23" t="s">
        <v>15</v>
      </c>
      <c r="D12349" s="41">
        <v>372000</v>
      </c>
      <c r="E12349" s="23" t="s">
        <v>39</v>
      </c>
    </row>
    <row r="12350" spans="1:5" ht="13.2" x14ac:dyDescent="0.25">
      <c r="A12350" s="23">
        <v>12349</v>
      </c>
      <c r="B12350" s="22" t="s">
        <v>6</v>
      </c>
      <c r="C12350" s="23" t="s">
        <v>15</v>
      </c>
      <c r="D12350" s="41">
        <v>404000</v>
      </c>
      <c r="E12350" s="23" t="s">
        <v>39</v>
      </c>
    </row>
    <row r="12351" spans="1:5" ht="13.2" x14ac:dyDescent="0.25">
      <c r="A12351" s="23">
        <v>12350</v>
      </c>
      <c r="B12351" s="22" t="s">
        <v>6</v>
      </c>
      <c r="C12351" s="23" t="s">
        <v>15</v>
      </c>
      <c r="D12351" s="41">
        <v>324000</v>
      </c>
      <c r="E12351" s="23" t="s">
        <v>39</v>
      </c>
    </row>
    <row r="12352" spans="1:5" ht="13.2" x14ac:dyDescent="0.25">
      <c r="A12352" s="23">
        <v>12351</v>
      </c>
      <c r="B12352" s="22" t="s">
        <v>6</v>
      </c>
      <c r="C12352" s="23" t="s">
        <v>15</v>
      </c>
      <c r="D12352" s="41">
        <v>68000</v>
      </c>
      <c r="E12352" s="23" t="s">
        <v>39</v>
      </c>
    </row>
    <row r="12353" spans="1:5" ht="13.2" x14ac:dyDescent="0.25">
      <c r="A12353" s="23">
        <v>12352</v>
      </c>
      <c r="B12353" s="22" t="s">
        <v>6</v>
      </c>
      <c r="C12353" s="23" t="s">
        <v>15</v>
      </c>
      <c r="D12353" s="41">
        <v>232000</v>
      </c>
      <c r="E12353" s="23" t="s">
        <v>39</v>
      </c>
    </row>
    <row r="12354" spans="1:5" ht="13.2" x14ac:dyDescent="0.25">
      <c r="A12354" s="23">
        <v>12353</v>
      </c>
      <c r="B12354" s="22" t="s">
        <v>6</v>
      </c>
      <c r="C12354" s="23" t="s">
        <v>15</v>
      </c>
      <c r="D12354" s="41">
        <v>384000</v>
      </c>
      <c r="E12354" s="23" t="s">
        <v>39</v>
      </c>
    </row>
    <row r="12355" spans="1:5" ht="13.2" x14ac:dyDescent="0.25">
      <c r="A12355" s="23">
        <v>12354</v>
      </c>
      <c r="B12355" s="22" t="s">
        <v>6</v>
      </c>
      <c r="C12355" s="23" t="s">
        <v>15</v>
      </c>
      <c r="D12355" s="41">
        <v>400000</v>
      </c>
      <c r="E12355" s="23" t="s">
        <v>39</v>
      </c>
    </row>
    <row r="12356" spans="1:5" ht="13.2" x14ac:dyDescent="0.25">
      <c r="A12356" s="23">
        <v>12355</v>
      </c>
      <c r="B12356" s="22" t="s">
        <v>6</v>
      </c>
      <c r="C12356" s="23" t="s">
        <v>15</v>
      </c>
      <c r="D12356" s="41">
        <v>200000</v>
      </c>
      <c r="E12356" s="23" t="s">
        <v>39</v>
      </c>
    </row>
    <row r="12357" spans="1:5" ht="13.2" x14ac:dyDescent="0.25">
      <c r="A12357" s="23">
        <v>12356</v>
      </c>
      <c r="B12357" s="22" t="s">
        <v>6</v>
      </c>
      <c r="C12357" s="23" t="s">
        <v>15</v>
      </c>
      <c r="D12357" s="41">
        <v>268000</v>
      </c>
      <c r="E12357" s="23" t="s">
        <v>39</v>
      </c>
    </row>
    <row r="12358" spans="1:5" ht="13.2" x14ac:dyDescent="0.25">
      <c r="A12358" s="23">
        <v>12357</v>
      </c>
      <c r="B12358" s="22" t="s">
        <v>6</v>
      </c>
      <c r="C12358" s="23" t="s">
        <v>15</v>
      </c>
      <c r="D12358" s="41">
        <v>420000</v>
      </c>
      <c r="E12358" s="23" t="s">
        <v>39</v>
      </c>
    </row>
    <row r="12359" spans="1:5" ht="13.2" x14ac:dyDescent="0.25">
      <c r="A12359" s="23">
        <v>12358</v>
      </c>
      <c r="B12359" s="22" t="s">
        <v>6</v>
      </c>
      <c r="C12359" s="23" t="s">
        <v>16</v>
      </c>
      <c r="D12359" s="41">
        <v>305000</v>
      </c>
      <c r="E12359" s="23" t="s">
        <v>39</v>
      </c>
    </row>
    <row r="12360" spans="1:5" ht="13.2" x14ac:dyDescent="0.25">
      <c r="A12360" s="23">
        <v>12359</v>
      </c>
      <c r="B12360" s="22" t="s">
        <v>6</v>
      </c>
      <c r="C12360" s="23" t="s">
        <v>16</v>
      </c>
      <c r="D12360" s="41">
        <v>345000</v>
      </c>
      <c r="E12360" s="23" t="s">
        <v>39</v>
      </c>
    </row>
    <row r="12361" spans="1:5" ht="13.2" x14ac:dyDescent="0.25">
      <c r="A12361" s="23">
        <v>12360</v>
      </c>
      <c r="B12361" s="22" t="s">
        <v>6</v>
      </c>
      <c r="C12361" s="23" t="s">
        <v>16</v>
      </c>
      <c r="D12361" s="41">
        <v>310000</v>
      </c>
      <c r="E12361" s="23" t="s">
        <v>39</v>
      </c>
    </row>
    <row r="12362" spans="1:5" ht="13.2" x14ac:dyDescent="0.25">
      <c r="A12362" s="23">
        <v>12361</v>
      </c>
      <c r="B12362" s="22" t="s">
        <v>6</v>
      </c>
      <c r="C12362" s="23" t="s">
        <v>16</v>
      </c>
      <c r="D12362" s="41">
        <v>510000</v>
      </c>
      <c r="E12362" s="23" t="s">
        <v>39</v>
      </c>
    </row>
    <row r="12363" spans="1:5" ht="13.2" x14ac:dyDescent="0.25">
      <c r="A12363" s="23"/>
      <c r="B12363" s="23"/>
      <c r="C12363" s="23"/>
      <c r="D12363" s="41"/>
      <c r="E12363" s="23"/>
    </row>
    <row r="12364" spans="1:5" ht="13.2" x14ac:dyDescent="0.25">
      <c r="A12364" s="23"/>
      <c r="B12364" s="23"/>
      <c r="C12364" s="23"/>
      <c r="D12364" s="41"/>
      <c r="E12364" s="23"/>
    </row>
    <row r="12365" spans="1:5" ht="13.2" x14ac:dyDescent="0.25">
      <c r="A12365" s="23"/>
      <c r="B12365" s="23"/>
      <c r="C12365" s="23"/>
      <c r="D12365" s="41"/>
      <c r="E12365" s="23"/>
    </row>
    <row r="12366" spans="1:5" ht="13.2" x14ac:dyDescent="0.25">
      <c r="A12366" s="23"/>
      <c r="B12366" s="23"/>
      <c r="C12366" s="23"/>
      <c r="D12366" s="41"/>
      <c r="E12366" s="23"/>
    </row>
    <row r="12367" spans="1:5" ht="13.2" x14ac:dyDescent="0.25">
      <c r="A12367" s="23"/>
      <c r="B12367" s="23"/>
      <c r="C12367" s="23"/>
      <c r="D12367" s="41"/>
      <c r="E12367" s="23"/>
    </row>
    <row r="12368" spans="1:5" ht="13.2" x14ac:dyDescent="0.25">
      <c r="A12368" s="23"/>
      <c r="B12368" s="23"/>
      <c r="C12368" s="23"/>
      <c r="D12368" s="41"/>
      <c r="E12368" s="23"/>
    </row>
    <row r="12369" spans="1:5" ht="13.2" x14ac:dyDescent="0.25">
      <c r="A12369" s="23"/>
      <c r="B12369" s="23"/>
      <c r="C12369" s="23"/>
      <c r="D12369" s="41"/>
      <c r="E12369" s="23"/>
    </row>
    <row r="12370" spans="1:5" ht="13.2" x14ac:dyDescent="0.25">
      <c r="A12370" s="23"/>
      <c r="B12370" s="23"/>
      <c r="C12370" s="23"/>
      <c r="D12370" s="41"/>
      <c r="E12370" s="23"/>
    </row>
    <row r="12371" spans="1:5" ht="13.2" x14ac:dyDescent="0.25">
      <c r="A12371" s="23"/>
      <c r="B12371" s="23"/>
      <c r="C12371" s="23"/>
      <c r="D12371" s="41"/>
      <c r="E12371" s="23"/>
    </row>
    <row r="12372" spans="1:5" ht="13.2" x14ac:dyDescent="0.25">
      <c r="A12372" s="23"/>
      <c r="B12372" s="23"/>
      <c r="C12372" s="23"/>
      <c r="D12372" s="41"/>
      <c r="E12372" s="23"/>
    </row>
    <row r="12373" spans="1:5" ht="13.2" x14ac:dyDescent="0.25">
      <c r="A12373" s="23"/>
      <c r="B12373" s="23"/>
      <c r="C12373" s="23"/>
      <c r="D12373" s="41"/>
      <c r="E12373" s="23"/>
    </row>
    <row r="12374" spans="1:5" ht="13.2" x14ac:dyDescent="0.25">
      <c r="A12374" s="23"/>
      <c r="B12374" s="23"/>
      <c r="C12374" s="23"/>
      <c r="D12374" s="41"/>
      <c r="E12374" s="23"/>
    </row>
    <row r="12375" spans="1:5" ht="13.2" x14ac:dyDescent="0.25">
      <c r="A12375" s="23"/>
      <c r="B12375" s="23"/>
      <c r="C12375" s="23"/>
      <c r="D12375" s="41"/>
      <c r="E12375" s="23"/>
    </row>
    <row r="12376" spans="1:5" ht="13.2" x14ac:dyDescent="0.25">
      <c r="A12376" s="23"/>
      <c r="B12376" s="23"/>
      <c r="C12376" s="23"/>
      <c r="D12376" s="41"/>
      <c r="E12376" s="23"/>
    </row>
    <row r="12377" spans="1:5" ht="13.2" x14ac:dyDescent="0.25">
      <c r="A12377" s="23"/>
      <c r="B12377" s="23"/>
      <c r="C12377" s="23"/>
      <c r="D12377" s="41"/>
      <c r="E12377" s="23"/>
    </row>
    <row r="12378" spans="1:5" ht="13.2" x14ac:dyDescent="0.25">
      <c r="A12378" s="23"/>
      <c r="B12378" s="23"/>
      <c r="C12378" s="23"/>
      <c r="D12378" s="41"/>
      <c r="E12378" s="23"/>
    </row>
    <row r="12379" spans="1:5" ht="13.2" x14ac:dyDescent="0.25">
      <c r="A12379" s="23"/>
      <c r="B12379" s="23"/>
      <c r="C12379" s="23"/>
      <c r="D12379" s="41"/>
      <c r="E12379" s="23"/>
    </row>
    <row r="12380" spans="1:5" ht="13.2" x14ac:dyDescent="0.25">
      <c r="A12380" s="23"/>
      <c r="B12380" s="23"/>
      <c r="C12380" s="23"/>
      <c r="D12380" s="41"/>
      <c r="E12380" s="23"/>
    </row>
    <row r="12381" spans="1:5" ht="13.2" x14ac:dyDescent="0.25">
      <c r="A12381" s="23"/>
      <c r="B12381" s="23"/>
      <c r="C12381" s="23"/>
      <c r="D12381" s="41"/>
      <c r="E12381" s="23"/>
    </row>
    <row r="12382" spans="1:5" ht="13.2" x14ac:dyDescent="0.25">
      <c r="A12382" s="23"/>
      <c r="B12382" s="23"/>
      <c r="C12382" s="23"/>
      <c r="D12382" s="41"/>
      <c r="E12382" s="23"/>
    </row>
    <row r="12383" spans="1:5" ht="13.2" x14ac:dyDescent="0.25">
      <c r="A12383" s="23"/>
      <c r="B12383" s="23"/>
      <c r="C12383" s="23"/>
      <c r="D12383" s="41"/>
      <c r="E12383" s="23"/>
    </row>
    <row r="12384" spans="1:5" ht="13.2" x14ac:dyDescent="0.25">
      <c r="A12384" s="23"/>
      <c r="B12384" s="23"/>
      <c r="C12384" s="23"/>
      <c r="D12384" s="41"/>
      <c r="E12384" s="23"/>
    </row>
    <row r="12385" spans="1:5" ht="13.2" x14ac:dyDescent="0.25">
      <c r="A12385" s="23"/>
      <c r="B12385" s="23"/>
      <c r="C12385" s="23"/>
      <c r="D12385" s="41"/>
      <c r="E12385" s="23"/>
    </row>
    <row r="12386" spans="1:5" ht="13.2" x14ac:dyDescent="0.25">
      <c r="A12386" s="23"/>
      <c r="B12386" s="23"/>
      <c r="C12386" s="23"/>
      <c r="D12386" s="41"/>
      <c r="E12386" s="23"/>
    </row>
    <row r="12387" spans="1:5" ht="13.2" x14ac:dyDescent="0.25">
      <c r="A12387" s="23"/>
      <c r="B12387" s="23"/>
      <c r="C12387" s="23"/>
      <c r="D12387" s="41"/>
      <c r="E12387" s="23"/>
    </row>
    <row r="12388" spans="1:5" ht="13.2" x14ac:dyDescent="0.25">
      <c r="A12388" s="23"/>
      <c r="B12388" s="23"/>
      <c r="C12388" s="23"/>
      <c r="D12388" s="41"/>
      <c r="E12388" s="23"/>
    </row>
    <row r="12389" spans="1:5" ht="13.2" x14ac:dyDescent="0.25">
      <c r="A12389" s="23"/>
      <c r="B12389" s="23"/>
      <c r="C12389" s="23"/>
      <c r="D12389" s="41"/>
      <c r="E12389" s="23"/>
    </row>
    <row r="12390" spans="1:5" ht="13.2" x14ac:dyDescent="0.25">
      <c r="A12390" s="23"/>
      <c r="B12390" s="23"/>
      <c r="C12390" s="23"/>
      <c r="D12390" s="41"/>
      <c r="E12390" s="23"/>
    </row>
    <row r="12391" spans="1:5" ht="13.2" x14ac:dyDescent="0.25">
      <c r="A12391" s="23"/>
      <c r="B12391" s="23"/>
      <c r="C12391" s="23"/>
      <c r="D12391" s="41"/>
      <c r="E12391" s="23"/>
    </row>
    <row r="12392" spans="1:5" ht="13.2" x14ac:dyDescent="0.25">
      <c r="A12392" s="23"/>
      <c r="B12392" s="23"/>
      <c r="C12392" s="23"/>
      <c r="D12392" s="41"/>
      <c r="E12392" s="23"/>
    </row>
    <row r="12393" spans="1:5" ht="13.2" x14ac:dyDescent="0.25">
      <c r="A12393" s="23"/>
      <c r="B12393" s="23"/>
      <c r="C12393" s="23"/>
      <c r="D12393" s="41"/>
      <c r="E12393" s="23"/>
    </row>
    <row r="12394" spans="1:5" ht="13.2" x14ac:dyDescent="0.25">
      <c r="A12394" s="23"/>
      <c r="B12394" s="23"/>
      <c r="C12394" s="23"/>
      <c r="D12394" s="41"/>
      <c r="E12394" s="23"/>
    </row>
    <row r="12395" spans="1:5" ht="13.2" x14ac:dyDescent="0.25">
      <c r="A12395" s="23"/>
      <c r="B12395" s="23"/>
      <c r="C12395" s="23"/>
      <c r="D12395" s="41"/>
      <c r="E12395" s="23"/>
    </row>
    <row r="12396" spans="1:5" ht="13.2" x14ac:dyDescent="0.25">
      <c r="A12396" s="23"/>
      <c r="B12396" s="23"/>
      <c r="C12396" s="23"/>
      <c r="D12396" s="41"/>
      <c r="E12396" s="23"/>
    </row>
    <row r="12397" spans="1:5" ht="13.2" x14ac:dyDescent="0.25">
      <c r="A12397" s="23"/>
      <c r="B12397" s="23"/>
      <c r="C12397" s="23"/>
      <c r="D12397" s="41"/>
      <c r="E12397" s="23"/>
    </row>
    <row r="12398" spans="1:5" ht="13.2" x14ac:dyDescent="0.25">
      <c r="A12398" s="23"/>
      <c r="B12398" s="23"/>
      <c r="C12398" s="23"/>
      <c r="D12398" s="41"/>
      <c r="E12398" s="23"/>
    </row>
    <row r="12399" spans="1:5" ht="13.2" x14ac:dyDescent="0.25">
      <c r="A12399" s="23"/>
      <c r="B12399" s="23"/>
      <c r="C12399" s="23"/>
      <c r="D12399" s="41"/>
      <c r="E12399" s="23"/>
    </row>
    <row r="12400" spans="1:5" ht="13.2" x14ac:dyDescent="0.25">
      <c r="A12400" s="23"/>
      <c r="B12400" s="23"/>
      <c r="C12400" s="23"/>
      <c r="D12400" s="41"/>
      <c r="E12400" s="23"/>
    </row>
    <row r="12401" spans="1:5" ht="13.2" x14ac:dyDescent="0.25">
      <c r="A12401" s="23"/>
      <c r="B12401" s="23"/>
      <c r="C12401" s="23"/>
      <c r="D12401" s="41"/>
      <c r="E12401" s="23"/>
    </row>
    <row r="12402" spans="1:5" ht="13.2" x14ac:dyDescent="0.25">
      <c r="A12402" s="23"/>
      <c r="B12402" s="23"/>
      <c r="C12402" s="23"/>
      <c r="D12402" s="41"/>
      <c r="E12402" s="23"/>
    </row>
    <row r="12403" spans="1:5" ht="13.2" x14ac:dyDescent="0.25">
      <c r="A12403" s="23"/>
      <c r="B12403" s="23"/>
      <c r="C12403" s="23"/>
      <c r="D12403" s="41"/>
      <c r="E12403" s="23"/>
    </row>
    <row r="12404" spans="1:5" ht="13.2" x14ac:dyDescent="0.25">
      <c r="A12404" s="23"/>
      <c r="B12404" s="23"/>
      <c r="C12404" s="23"/>
      <c r="D12404" s="41"/>
      <c r="E12404" s="23"/>
    </row>
    <row r="12405" spans="1:5" ht="13.2" x14ac:dyDescent="0.25">
      <c r="A12405" s="23"/>
      <c r="B12405" s="23"/>
      <c r="C12405" s="23"/>
      <c r="D12405" s="41"/>
      <c r="E12405" s="23"/>
    </row>
    <row r="12406" spans="1:5" ht="13.2" x14ac:dyDescent="0.25">
      <c r="A12406" s="23"/>
      <c r="B12406" s="23"/>
      <c r="C12406" s="23"/>
      <c r="D12406" s="41"/>
      <c r="E12406" s="23"/>
    </row>
    <row r="12407" spans="1:5" ht="13.2" x14ac:dyDescent="0.25">
      <c r="A12407" s="23"/>
      <c r="B12407" s="23"/>
      <c r="C12407" s="23"/>
      <c r="D12407" s="41"/>
      <c r="E12407" s="23"/>
    </row>
    <row r="12408" spans="1:5" ht="13.2" x14ac:dyDescent="0.25">
      <c r="A12408" s="23"/>
      <c r="B12408" s="23"/>
      <c r="C12408" s="23"/>
      <c r="D12408" s="41"/>
      <c r="E12408" s="23"/>
    </row>
    <row r="12409" spans="1:5" ht="13.2" x14ac:dyDescent="0.25">
      <c r="A12409" s="23"/>
      <c r="B12409" s="23"/>
      <c r="C12409" s="23"/>
      <c r="D12409" s="41"/>
      <c r="E12409" s="23"/>
    </row>
    <row r="12410" spans="1:5" ht="13.2" x14ac:dyDescent="0.25">
      <c r="A12410" s="23"/>
      <c r="B12410" s="23"/>
      <c r="C12410" s="23"/>
      <c r="D12410" s="41"/>
      <c r="E12410" s="23"/>
    </row>
    <row r="12411" spans="1:5" ht="13.2" x14ac:dyDescent="0.25">
      <c r="A12411" s="23"/>
      <c r="B12411" s="23"/>
      <c r="C12411" s="23"/>
      <c r="D12411" s="41"/>
      <c r="E12411" s="23"/>
    </row>
    <row r="12412" spans="1:5" ht="13.2" x14ac:dyDescent="0.25">
      <c r="A12412" s="23"/>
      <c r="B12412" s="23"/>
      <c r="C12412" s="23"/>
      <c r="D12412" s="41"/>
      <c r="E12412" s="23"/>
    </row>
    <row r="12413" spans="1:5" ht="13.2" x14ac:dyDescent="0.25">
      <c r="A12413" s="23"/>
      <c r="B12413" s="23"/>
      <c r="C12413" s="23"/>
      <c r="D12413" s="41"/>
      <c r="E12413" s="23"/>
    </row>
    <row r="12414" spans="1:5" ht="13.2" x14ac:dyDescent="0.25">
      <c r="A12414" s="23"/>
      <c r="B12414" s="23"/>
      <c r="C12414" s="23"/>
      <c r="D12414" s="41"/>
      <c r="E12414" s="23"/>
    </row>
    <row r="12415" spans="1:5" ht="13.2" x14ac:dyDescent="0.25">
      <c r="A12415" s="23"/>
      <c r="B12415" s="23"/>
      <c r="C12415" s="23"/>
      <c r="D12415" s="41"/>
      <c r="E12415" s="23"/>
    </row>
    <row r="12416" spans="1:5" ht="13.2" x14ac:dyDescent="0.25">
      <c r="A12416" s="23"/>
      <c r="B12416" s="23"/>
      <c r="C12416" s="23"/>
      <c r="D12416" s="41"/>
      <c r="E12416" s="23"/>
    </row>
    <row r="12417" spans="1:5" ht="13.2" x14ac:dyDescent="0.25">
      <c r="A12417" s="23"/>
      <c r="B12417" s="23"/>
      <c r="C12417" s="23"/>
      <c r="D12417" s="41"/>
      <c r="E12417" s="23"/>
    </row>
    <row r="12418" spans="1:5" ht="13.2" x14ac:dyDescent="0.25">
      <c r="A12418" s="23"/>
      <c r="B12418" s="23"/>
      <c r="C12418" s="23"/>
      <c r="D12418" s="41"/>
      <c r="E12418" s="23"/>
    </row>
    <row r="12419" spans="1:5" ht="13.2" x14ac:dyDescent="0.25">
      <c r="A12419" s="23"/>
      <c r="B12419" s="23"/>
      <c r="C12419" s="23"/>
      <c r="D12419" s="41"/>
      <c r="E12419" s="23"/>
    </row>
    <row r="12420" spans="1:5" ht="13.2" x14ac:dyDescent="0.25">
      <c r="A12420" s="23"/>
      <c r="B12420" s="23"/>
      <c r="C12420" s="23"/>
      <c r="D12420" s="41"/>
      <c r="E12420" s="23"/>
    </row>
    <row r="12421" spans="1:5" ht="13.2" x14ac:dyDescent="0.25">
      <c r="A12421" s="23"/>
      <c r="B12421" s="23"/>
      <c r="C12421" s="23"/>
      <c r="D12421" s="41"/>
      <c r="E12421" s="23"/>
    </row>
    <row r="12422" spans="1:5" ht="13.2" x14ac:dyDescent="0.25">
      <c r="A12422" s="23"/>
      <c r="B12422" s="23"/>
      <c r="C12422" s="23"/>
      <c r="D12422" s="41"/>
      <c r="E12422" s="23"/>
    </row>
    <row r="12423" spans="1:5" ht="13.2" x14ac:dyDescent="0.25">
      <c r="A12423" s="23"/>
      <c r="B12423" s="23"/>
      <c r="C12423" s="23"/>
      <c r="D12423" s="41"/>
      <c r="E12423" s="23"/>
    </row>
    <row r="12424" spans="1:5" ht="13.2" x14ac:dyDescent="0.25">
      <c r="A12424" s="23"/>
      <c r="B12424" s="23"/>
      <c r="C12424" s="23"/>
      <c r="D12424" s="41"/>
      <c r="E12424" s="23"/>
    </row>
    <row r="12425" spans="1:5" ht="13.2" x14ac:dyDescent="0.25">
      <c r="A12425" s="23"/>
      <c r="B12425" s="23"/>
      <c r="C12425" s="23"/>
      <c r="D12425" s="41"/>
      <c r="E12425" s="23"/>
    </row>
    <row r="12426" spans="1:5" ht="13.2" x14ac:dyDescent="0.25">
      <c r="A12426" s="23"/>
      <c r="B12426" s="23"/>
      <c r="C12426" s="23"/>
      <c r="D12426" s="41"/>
      <c r="E12426" s="23"/>
    </row>
    <row r="12427" spans="1:5" ht="13.2" x14ac:dyDescent="0.25">
      <c r="A12427" s="23"/>
      <c r="B12427" s="23"/>
      <c r="C12427" s="23"/>
      <c r="D12427" s="41"/>
      <c r="E12427" s="23"/>
    </row>
    <row r="12428" spans="1:5" ht="13.2" x14ac:dyDescent="0.25">
      <c r="A12428" s="23"/>
      <c r="B12428" s="23"/>
      <c r="C12428" s="23"/>
      <c r="D12428" s="41"/>
      <c r="E12428" s="23"/>
    </row>
    <row r="12429" spans="1:5" ht="13.2" x14ac:dyDescent="0.25">
      <c r="A12429" s="23"/>
      <c r="B12429" s="23"/>
      <c r="C12429" s="23"/>
      <c r="D12429" s="41"/>
      <c r="E12429" s="23"/>
    </row>
    <row r="12430" spans="1:5" ht="13.2" x14ac:dyDescent="0.25">
      <c r="A12430" s="23"/>
      <c r="B12430" s="23"/>
      <c r="C12430" s="23"/>
      <c r="D12430" s="41"/>
      <c r="E12430" s="23"/>
    </row>
    <row r="12431" spans="1:5" ht="13.2" x14ac:dyDescent="0.25">
      <c r="A12431" s="23"/>
      <c r="B12431" s="23"/>
      <c r="C12431" s="23"/>
      <c r="D12431" s="41"/>
      <c r="E12431" s="23"/>
    </row>
    <row r="12432" spans="1:5" ht="13.2" x14ac:dyDescent="0.25">
      <c r="A12432" s="23"/>
      <c r="B12432" s="23"/>
      <c r="C12432" s="23"/>
      <c r="D12432" s="41"/>
      <c r="E12432" s="23"/>
    </row>
    <row r="12433" spans="1:5" ht="13.2" x14ac:dyDescent="0.25">
      <c r="A12433" s="23"/>
      <c r="B12433" s="23"/>
      <c r="C12433" s="23"/>
      <c r="D12433" s="41"/>
      <c r="E12433" s="23"/>
    </row>
    <row r="12434" spans="1:5" ht="13.2" x14ac:dyDescent="0.25">
      <c r="A12434" s="23"/>
      <c r="B12434" s="23"/>
      <c r="C12434" s="23"/>
      <c r="D12434" s="41"/>
      <c r="E12434" s="23"/>
    </row>
    <row r="12435" spans="1:5" ht="13.2" x14ac:dyDescent="0.25">
      <c r="A12435" s="23"/>
      <c r="B12435" s="23"/>
      <c r="C12435" s="23"/>
      <c r="D12435" s="41"/>
      <c r="E12435" s="23"/>
    </row>
    <row r="12436" spans="1:5" ht="13.2" x14ac:dyDescent="0.25">
      <c r="A12436" s="23"/>
      <c r="B12436" s="23"/>
      <c r="C12436" s="23"/>
      <c r="D12436" s="41"/>
      <c r="E12436" s="23"/>
    </row>
    <row r="12437" spans="1:5" ht="13.2" x14ac:dyDescent="0.25">
      <c r="A12437" s="23"/>
      <c r="B12437" s="23"/>
      <c r="C12437" s="23"/>
      <c r="D12437" s="41"/>
      <c r="E12437" s="23"/>
    </row>
    <row r="12438" spans="1:5" ht="13.2" x14ac:dyDescent="0.25">
      <c r="A12438" s="23"/>
      <c r="B12438" s="23"/>
      <c r="C12438" s="23"/>
      <c r="D12438" s="41"/>
      <c r="E12438" s="23"/>
    </row>
    <row r="12439" spans="1:5" ht="13.2" x14ac:dyDescent="0.25">
      <c r="A12439" s="23"/>
      <c r="B12439" s="23"/>
      <c r="C12439" s="23"/>
      <c r="D12439" s="41"/>
      <c r="E12439" s="23"/>
    </row>
    <row r="12440" spans="1:5" ht="13.2" x14ac:dyDescent="0.25">
      <c r="A12440" s="23"/>
      <c r="B12440" s="23"/>
      <c r="C12440" s="23"/>
      <c r="D12440" s="41"/>
      <c r="E12440" s="23"/>
    </row>
    <row r="12441" spans="1:5" ht="13.2" x14ac:dyDescent="0.25">
      <c r="A12441" s="23"/>
      <c r="B12441" s="23"/>
      <c r="C12441" s="23"/>
      <c r="D12441" s="41"/>
      <c r="E12441" s="23"/>
    </row>
    <row r="12442" spans="1:5" ht="13.2" x14ac:dyDescent="0.25">
      <c r="A12442" s="23"/>
      <c r="B12442" s="23"/>
      <c r="C12442" s="23"/>
      <c r="D12442" s="41"/>
      <c r="E12442" s="23"/>
    </row>
    <row r="12443" spans="1:5" ht="13.2" x14ac:dyDescent="0.25">
      <c r="A12443" s="23"/>
      <c r="B12443" s="23"/>
      <c r="C12443" s="23"/>
      <c r="D12443" s="41"/>
      <c r="E12443" s="23"/>
    </row>
    <row r="12444" spans="1:5" ht="13.2" x14ac:dyDescent="0.25">
      <c r="A12444" s="23"/>
      <c r="B12444" s="23"/>
      <c r="C12444" s="23"/>
      <c r="D12444" s="41"/>
      <c r="E12444" s="23"/>
    </row>
    <row r="12445" spans="1:5" ht="13.2" x14ac:dyDescent="0.25">
      <c r="A12445" s="23"/>
      <c r="B12445" s="23"/>
      <c r="C12445" s="23"/>
      <c r="D12445" s="41"/>
      <c r="E12445" s="23"/>
    </row>
    <row r="12446" spans="1:5" ht="13.2" x14ac:dyDescent="0.25">
      <c r="A12446" s="23"/>
      <c r="B12446" s="23"/>
      <c r="C12446" s="23"/>
      <c r="D12446" s="41"/>
      <c r="E12446" s="23"/>
    </row>
    <row r="12447" spans="1:5" ht="13.2" x14ac:dyDescent="0.25">
      <c r="A12447" s="23"/>
      <c r="B12447" s="23"/>
      <c r="C12447" s="23"/>
      <c r="D12447" s="41"/>
      <c r="E12447" s="23"/>
    </row>
    <row r="12448" spans="1:5" ht="13.2" x14ac:dyDescent="0.25">
      <c r="A12448" s="23"/>
      <c r="B12448" s="23"/>
      <c r="C12448" s="23"/>
      <c r="D12448" s="41"/>
      <c r="E12448" s="23"/>
    </row>
    <row r="12449" spans="1:5" ht="13.2" x14ac:dyDescent="0.25">
      <c r="A12449" s="23"/>
      <c r="B12449" s="23"/>
      <c r="C12449" s="23"/>
      <c r="D12449" s="41"/>
      <c r="E12449" s="23"/>
    </row>
    <row r="12450" spans="1:5" ht="13.2" x14ac:dyDescent="0.25">
      <c r="A12450" s="23"/>
      <c r="B12450" s="23"/>
      <c r="C12450" s="23"/>
      <c r="D12450" s="41"/>
      <c r="E12450" s="23"/>
    </row>
    <row r="12451" spans="1:5" ht="13.2" x14ac:dyDescent="0.25">
      <c r="A12451" s="23"/>
      <c r="B12451" s="23"/>
      <c r="C12451" s="23"/>
      <c r="D12451" s="41"/>
      <c r="E12451" s="23"/>
    </row>
    <row r="12452" spans="1:5" ht="13.2" x14ac:dyDescent="0.25">
      <c r="A12452" s="23"/>
      <c r="B12452" s="23"/>
      <c r="C12452" s="23"/>
      <c r="D12452" s="41"/>
      <c r="E12452" s="23"/>
    </row>
    <row r="12453" spans="1:5" ht="13.2" x14ac:dyDescent="0.25">
      <c r="A12453" s="23"/>
      <c r="B12453" s="23"/>
      <c r="C12453" s="23"/>
      <c r="D12453" s="41"/>
      <c r="E12453" s="23"/>
    </row>
    <row r="12454" spans="1:5" ht="13.2" x14ac:dyDescent="0.25">
      <c r="A12454" s="23"/>
      <c r="B12454" s="23"/>
      <c r="C12454" s="23"/>
      <c r="D12454" s="41"/>
      <c r="E12454" s="23"/>
    </row>
    <row r="12455" spans="1:5" ht="13.2" x14ac:dyDescent="0.25">
      <c r="A12455" s="23"/>
      <c r="B12455" s="23"/>
      <c r="C12455" s="23"/>
      <c r="D12455" s="41"/>
      <c r="E12455" s="23"/>
    </row>
    <row r="12456" spans="1:5" ht="13.2" x14ac:dyDescent="0.25">
      <c r="A12456" s="23"/>
      <c r="B12456" s="23"/>
      <c r="C12456" s="23"/>
      <c r="D12456" s="41"/>
      <c r="E12456" s="23"/>
    </row>
    <row r="12457" spans="1:5" ht="13.2" x14ac:dyDescent="0.25">
      <c r="A12457" s="23"/>
      <c r="B12457" s="23"/>
      <c r="C12457" s="23"/>
      <c r="D12457" s="41"/>
      <c r="E12457" s="23"/>
    </row>
    <row r="12458" spans="1:5" ht="13.2" x14ac:dyDescent="0.25">
      <c r="A12458" s="23"/>
      <c r="B12458" s="23"/>
      <c r="C12458" s="23"/>
      <c r="D12458" s="41"/>
      <c r="E12458" s="23"/>
    </row>
    <row r="12459" spans="1:5" ht="13.2" x14ac:dyDescent="0.25">
      <c r="A12459" s="23"/>
      <c r="B12459" s="23"/>
      <c r="C12459" s="23"/>
      <c r="D12459" s="41"/>
      <c r="E12459" s="23"/>
    </row>
    <row r="12460" spans="1:5" ht="13.2" x14ac:dyDescent="0.25">
      <c r="A12460" s="23"/>
      <c r="B12460" s="23"/>
      <c r="C12460" s="23"/>
      <c r="D12460" s="41"/>
      <c r="E12460" s="23"/>
    </row>
    <row r="12461" spans="1:5" ht="13.2" x14ac:dyDescent="0.25">
      <c r="A12461" s="23"/>
      <c r="B12461" s="23"/>
      <c r="C12461" s="23"/>
      <c r="D12461" s="41"/>
      <c r="E12461" s="23"/>
    </row>
    <row r="12462" spans="1:5" ht="13.2" x14ac:dyDescent="0.25">
      <c r="A12462" s="23"/>
      <c r="B12462" s="23"/>
      <c r="C12462" s="23"/>
      <c r="D12462" s="41"/>
      <c r="E12462" s="23"/>
    </row>
    <row r="12463" spans="1:5" ht="13.2" x14ac:dyDescent="0.25">
      <c r="A12463" s="23"/>
      <c r="B12463" s="23"/>
      <c r="C12463" s="23"/>
      <c r="D12463" s="41"/>
      <c r="E12463" s="23"/>
    </row>
    <row r="12464" spans="1:5" ht="13.2" x14ac:dyDescent="0.25">
      <c r="A12464" s="23"/>
      <c r="B12464" s="23"/>
      <c r="C12464" s="23"/>
      <c r="D12464" s="41"/>
      <c r="E12464" s="23"/>
    </row>
    <row r="12465" spans="1:5" ht="13.2" x14ac:dyDescent="0.25">
      <c r="A12465" s="23"/>
      <c r="B12465" s="23"/>
      <c r="C12465" s="23"/>
      <c r="D12465" s="41"/>
      <c r="E12465" s="23"/>
    </row>
    <row r="12466" spans="1:5" ht="13.2" x14ac:dyDescent="0.25">
      <c r="A12466" s="23"/>
      <c r="B12466" s="23"/>
      <c r="C12466" s="23"/>
      <c r="D12466" s="41"/>
      <c r="E12466" s="23"/>
    </row>
    <row r="12467" spans="1:5" ht="13.2" x14ac:dyDescent="0.25">
      <c r="A12467" s="23"/>
      <c r="B12467" s="23"/>
      <c r="C12467" s="23"/>
      <c r="D12467" s="41"/>
      <c r="E12467" s="23"/>
    </row>
    <row r="12468" spans="1:5" ht="13.2" x14ac:dyDescent="0.25">
      <c r="A12468" s="23"/>
      <c r="B12468" s="23"/>
      <c r="C12468" s="23"/>
      <c r="D12468" s="41"/>
      <c r="E12468" s="23"/>
    </row>
    <row r="12469" spans="1:5" ht="13.2" x14ac:dyDescent="0.25">
      <c r="A12469" s="23"/>
      <c r="B12469" s="23"/>
      <c r="C12469" s="23"/>
      <c r="D12469" s="41"/>
      <c r="E12469" s="23"/>
    </row>
    <row r="12470" spans="1:5" ht="13.2" x14ac:dyDescent="0.25">
      <c r="A12470" s="23"/>
      <c r="B12470" s="23"/>
      <c r="C12470" s="23"/>
      <c r="D12470" s="41"/>
      <c r="E12470" s="23"/>
    </row>
    <row r="12471" spans="1:5" ht="13.2" x14ac:dyDescent="0.25">
      <c r="A12471" s="23"/>
      <c r="B12471" s="23"/>
      <c r="C12471" s="23"/>
      <c r="D12471" s="41"/>
      <c r="E12471" s="23"/>
    </row>
    <row r="12472" spans="1:5" ht="13.2" x14ac:dyDescent="0.25">
      <c r="A12472" s="23"/>
      <c r="B12472" s="23"/>
      <c r="C12472" s="23"/>
      <c r="D12472" s="41"/>
      <c r="E12472" s="23"/>
    </row>
    <row r="12473" spans="1:5" ht="13.2" x14ac:dyDescent="0.25">
      <c r="A12473" s="23"/>
      <c r="B12473" s="23"/>
      <c r="C12473" s="23"/>
      <c r="D12473" s="41"/>
      <c r="E12473" s="23"/>
    </row>
    <row r="12474" spans="1:5" ht="13.2" x14ac:dyDescent="0.25">
      <c r="A12474" s="23"/>
      <c r="B12474" s="23"/>
      <c r="C12474" s="23"/>
      <c r="D12474" s="41"/>
      <c r="E12474" s="23"/>
    </row>
    <row r="12475" spans="1:5" ht="13.2" x14ac:dyDescent="0.25">
      <c r="A12475" s="23"/>
      <c r="B12475" s="23"/>
      <c r="C12475" s="23"/>
      <c r="D12475" s="41"/>
      <c r="E12475" s="23"/>
    </row>
    <row r="12476" spans="1:5" ht="13.2" x14ac:dyDescent="0.25">
      <c r="A12476" s="23"/>
      <c r="B12476" s="23"/>
      <c r="C12476" s="23"/>
      <c r="D12476" s="41"/>
      <c r="E12476" s="23"/>
    </row>
    <row r="12477" spans="1:5" ht="13.2" x14ac:dyDescent="0.25">
      <c r="A12477" s="23"/>
      <c r="B12477" s="23"/>
      <c r="C12477" s="23"/>
      <c r="D12477" s="41"/>
      <c r="E12477" s="23"/>
    </row>
    <row r="12478" spans="1:5" ht="13.2" x14ac:dyDescent="0.25">
      <c r="A12478" s="23"/>
      <c r="B12478" s="23"/>
      <c r="C12478" s="23"/>
      <c r="D12478" s="41"/>
      <c r="E12478" s="23"/>
    </row>
    <row r="12479" spans="1:5" ht="13.2" x14ac:dyDescent="0.25">
      <c r="A12479" s="23"/>
      <c r="B12479" s="23"/>
      <c r="C12479" s="23"/>
      <c r="D12479" s="41"/>
      <c r="E12479" s="23"/>
    </row>
    <row r="12480" spans="1:5" ht="13.2" x14ac:dyDescent="0.25">
      <c r="A12480" s="23"/>
      <c r="B12480" s="23"/>
      <c r="C12480" s="23"/>
      <c r="D12480" s="41"/>
      <c r="E12480" s="23"/>
    </row>
    <row r="12481" spans="1:5" ht="13.2" x14ac:dyDescent="0.25">
      <c r="A12481" s="23"/>
      <c r="B12481" s="23"/>
      <c r="C12481" s="23"/>
      <c r="D12481" s="41"/>
      <c r="E12481" s="23"/>
    </row>
    <row r="12482" spans="1:5" ht="13.2" x14ac:dyDescent="0.25">
      <c r="A12482" s="23"/>
      <c r="B12482" s="23"/>
      <c r="C12482" s="23"/>
      <c r="D12482" s="41"/>
      <c r="E12482" s="23"/>
    </row>
    <row r="12483" spans="1:5" ht="13.2" x14ac:dyDescent="0.25">
      <c r="A12483" s="23"/>
      <c r="B12483" s="23"/>
      <c r="C12483" s="23"/>
      <c r="D12483" s="41"/>
      <c r="E12483" s="23"/>
    </row>
    <row r="12484" spans="1:5" ht="13.2" x14ac:dyDescent="0.25">
      <c r="A12484" s="23"/>
      <c r="B12484" s="23"/>
      <c r="C12484" s="23"/>
      <c r="D12484" s="41"/>
      <c r="E12484" s="23"/>
    </row>
    <row r="12485" spans="1:5" ht="13.2" x14ac:dyDescent="0.25">
      <c r="A12485" s="23"/>
      <c r="B12485" s="23"/>
      <c r="C12485" s="23"/>
      <c r="D12485" s="41"/>
      <c r="E12485" s="23"/>
    </row>
    <row r="12486" spans="1:5" ht="13.2" x14ac:dyDescent="0.25">
      <c r="A12486" s="23"/>
      <c r="B12486" s="23"/>
      <c r="C12486" s="23"/>
      <c r="D12486" s="41"/>
      <c r="E12486" s="23"/>
    </row>
    <row r="12487" spans="1:5" ht="13.2" x14ac:dyDescent="0.25">
      <c r="A12487" s="23"/>
      <c r="B12487" s="23"/>
      <c r="C12487" s="23"/>
      <c r="D12487" s="41"/>
      <c r="E12487" s="23"/>
    </row>
    <row r="12488" spans="1:5" ht="13.2" x14ac:dyDescent="0.25">
      <c r="A12488" s="23"/>
      <c r="B12488" s="23"/>
      <c r="C12488" s="23"/>
      <c r="D12488" s="41"/>
      <c r="E12488" s="23"/>
    </row>
    <row r="12489" spans="1:5" ht="13.2" x14ac:dyDescent="0.25">
      <c r="A12489" s="23"/>
      <c r="B12489" s="23"/>
      <c r="C12489" s="23"/>
      <c r="D12489" s="41"/>
      <c r="E12489" s="23"/>
    </row>
    <row r="12490" spans="1:5" ht="13.2" x14ac:dyDescent="0.25">
      <c r="A12490" s="23"/>
      <c r="B12490" s="23"/>
      <c r="C12490" s="23"/>
      <c r="D12490" s="41"/>
      <c r="E12490" s="23"/>
    </row>
    <row r="12491" spans="1:5" ht="13.2" x14ac:dyDescent="0.25">
      <c r="A12491" s="23"/>
      <c r="B12491" s="23"/>
      <c r="C12491" s="23"/>
      <c r="D12491" s="41"/>
      <c r="E12491" s="23"/>
    </row>
    <row r="12492" spans="1:5" ht="13.2" x14ac:dyDescent="0.25">
      <c r="A12492" s="23"/>
      <c r="B12492" s="23"/>
      <c r="C12492" s="23"/>
      <c r="D12492" s="41"/>
      <c r="E12492" s="23"/>
    </row>
    <row r="12493" spans="1:5" ht="13.2" x14ac:dyDescent="0.25">
      <c r="A12493" s="23"/>
      <c r="B12493" s="23"/>
      <c r="C12493" s="23"/>
      <c r="D12493" s="41"/>
      <c r="E12493" s="23"/>
    </row>
    <row r="12494" spans="1:5" ht="13.2" x14ac:dyDescent="0.25">
      <c r="A12494" s="23"/>
      <c r="B12494" s="23"/>
      <c r="C12494" s="23"/>
      <c r="D12494" s="41"/>
      <c r="E12494" s="23"/>
    </row>
    <row r="12495" spans="1:5" ht="13.2" x14ac:dyDescent="0.25">
      <c r="A12495" s="23"/>
      <c r="B12495" s="23"/>
      <c r="C12495" s="23"/>
      <c r="D12495" s="41"/>
      <c r="E12495" s="23"/>
    </row>
    <row r="12496" spans="1:5" ht="13.2" x14ac:dyDescent="0.25">
      <c r="A12496" s="23"/>
      <c r="B12496" s="23"/>
      <c r="C12496" s="23"/>
      <c r="D12496" s="41"/>
      <c r="E12496" s="23"/>
    </row>
    <row r="12497" spans="1:5" ht="13.2" x14ac:dyDescent="0.25">
      <c r="A12497" s="23"/>
      <c r="B12497" s="23"/>
      <c r="C12497" s="23"/>
      <c r="D12497" s="41"/>
      <c r="E12497" s="23"/>
    </row>
    <row r="12498" spans="1:5" ht="13.2" x14ac:dyDescent="0.25">
      <c r="A12498" s="23"/>
      <c r="B12498" s="23"/>
      <c r="C12498" s="23"/>
      <c r="D12498" s="41"/>
      <c r="E12498" s="23"/>
    </row>
    <row r="12499" spans="1:5" ht="13.2" x14ac:dyDescent="0.25">
      <c r="A12499" s="23"/>
      <c r="B12499" s="23"/>
      <c r="C12499" s="23"/>
      <c r="D12499" s="41"/>
      <c r="E12499" s="23"/>
    </row>
    <row r="12500" spans="1:5" ht="13.2" x14ac:dyDescent="0.25">
      <c r="A12500" s="23"/>
      <c r="B12500" s="23"/>
      <c r="C12500" s="23"/>
      <c r="D12500" s="41"/>
      <c r="E12500" s="23"/>
    </row>
    <row r="12501" spans="1:5" ht="13.2" x14ac:dyDescent="0.25">
      <c r="A12501" s="23"/>
      <c r="B12501" s="23"/>
      <c r="C12501" s="23"/>
      <c r="D12501" s="41"/>
      <c r="E12501" s="23"/>
    </row>
    <row r="12502" spans="1:5" ht="13.2" x14ac:dyDescent="0.25">
      <c r="A12502" s="23"/>
      <c r="B12502" s="23"/>
      <c r="C12502" s="23"/>
      <c r="D12502" s="41"/>
      <c r="E12502" s="23"/>
    </row>
    <row r="12503" spans="1:5" ht="13.2" x14ac:dyDescent="0.25">
      <c r="A12503" s="23"/>
      <c r="B12503" s="23"/>
      <c r="C12503" s="23"/>
      <c r="D12503" s="41"/>
      <c r="E12503" s="23"/>
    </row>
    <row r="12504" spans="1:5" ht="13.2" x14ac:dyDescent="0.25">
      <c r="A12504" s="23"/>
      <c r="B12504" s="23"/>
      <c r="C12504" s="23"/>
      <c r="D12504" s="41"/>
      <c r="E12504" s="23"/>
    </row>
    <row r="12505" spans="1:5" ht="13.2" x14ac:dyDescent="0.25">
      <c r="A12505" s="23"/>
      <c r="B12505" s="23"/>
      <c r="C12505" s="23"/>
      <c r="D12505" s="41"/>
      <c r="E12505" s="23"/>
    </row>
    <row r="12506" spans="1:5" ht="13.2" x14ac:dyDescent="0.25">
      <c r="A12506" s="23"/>
      <c r="B12506" s="23"/>
      <c r="C12506" s="23"/>
      <c r="D12506" s="41"/>
      <c r="E12506" s="23"/>
    </row>
    <row r="12507" spans="1:5" ht="13.2" x14ac:dyDescent="0.25">
      <c r="A12507" s="23"/>
      <c r="B12507" s="23"/>
      <c r="C12507" s="23"/>
      <c r="D12507" s="41"/>
      <c r="E12507" s="23"/>
    </row>
    <row r="12508" spans="1:5" ht="13.2" x14ac:dyDescent="0.25">
      <c r="A12508" s="23"/>
      <c r="B12508" s="23"/>
      <c r="C12508" s="23"/>
      <c r="D12508" s="41"/>
      <c r="E12508" s="23"/>
    </row>
    <row r="12509" spans="1:5" ht="13.2" x14ac:dyDescent="0.25">
      <c r="A12509" s="23"/>
      <c r="B12509" s="23"/>
      <c r="C12509" s="23"/>
      <c r="D12509" s="41"/>
      <c r="E12509" s="23"/>
    </row>
    <row r="12510" spans="1:5" ht="13.2" x14ac:dyDescent="0.25">
      <c r="A12510" s="23"/>
      <c r="B12510" s="23"/>
      <c r="C12510" s="23"/>
      <c r="D12510" s="41"/>
      <c r="E12510" s="23"/>
    </row>
    <row r="12511" spans="1:5" ht="13.2" x14ac:dyDescent="0.25">
      <c r="A12511" s="23"/>
      <c r="B12511" s="23"/>
      <c r="C12511" s="23"/>
      <c r="D12511" s="41"/>
      <c r="E12511" s="23"/>
    </row>
    <row r="12512" spans="1:5" ht="13.2" x14ac:dyDescent="0.25">
      <c r="A12512" s="23"/>
      <c r="B12512" s="23"/>
      <c r="C12512" s="23"/>
      <c r="D12512" s="41"/>
      <c r="E12512" s="23"/>
    </row>
    <row r="12513" spans="1:5" ht="13.2" x14ac:dyDescent="0.25">
      <c r="A12513" s="23"/>
      <c r="B12513" s="23"/>
      <c r="C12513" s="23"/>
      <c r="D12513" s="41"/>
      <c r="E12513" s="23"/>
    </row>
    <row r="12514" spans="1:5" ht="13.2" x14ac:dyDescent="0.25">
      <c r="A12514" s="23"/>
      <c r="B12514" s="23"/>
      <c r="C12514" s="23"/>
      <c r="D12514" s="41"/>
      <c r="E12514" s="23"/>
    </row>
    <row r="12515" spans="1:5" ht="13.2" x14ac:dyDescent="0.25">
      <c r="A12515" s="23"/>
      <c r="B12515" s="23"/>
      <c r="C12515" s="23"/>
      <c r="D12515" s="41"/>
      <c r="E12515" s="23"/>
    </row>
    <row r="12516" spans="1:5" ht="13.2" x14ac:dyDescent="0.25">
      <c r="A12516" s="23"/>
      <c r="B12516" s="23"/>
      <c r="C12516" s="23"/>
      <c r="D12516" s="41"/>
      <c r="E12516" s="23"/>
    </row>
    <row r="12517" spans="1:5" ht="13.2" x14ac:dyDescent="0.25">
      <c r="A12517" s="23"/>
      <c r="B12517" s="23"/>
      <c r="C12517" s="23"/>
      <c r="D12517" s="41"/>
      <c r="E12517" s="23"/>
    </row>
    <row r="12518" spans="1:5" ht="13.2" x14ac:dyDescent="0.25">
      <c r="A12518" s="23"/>
      <c r="B12518" s="23"/>
      <c r="C12518" s="23"/>
      <c r="D12518" s="41"/>
      <c r="E12518" s="23"/>
    </row>
    <row r="12519" spans="1:5" ht="13.2" x14ac:dyDescent="0.25">
      <c r="A12519" s="23"/>
      <c r="B12519" s="23"/>
      <c r="C12519" s="23"/>
      <c r="D12519" s="41"/>
      <c r="E12519" s="23"/>
    </row>
    <row r="12520" spans="1:5" ht="13.2" x14ac:dyDescent="0.25">
      <c r="A12520" s="23"/>
      <c r="B12520" s="23"/>
      <c r="C12520" s="23"/>
      <c r="D12520" s="41"/>
      <c r="E12520" s="23"/>
    </row>
    <row r="12521" spans="1:5" ht="13.2" x14ac:dyDescent="0.25">
      <c r="A12521" s="23"/>
      <c r="B12521" s="23"/>
      <c r="C12521" s="23"/>
      <c r="D12521" s="41"/>
      <c r="E12521" s="23"/>
    </row>
    <row r="12522" spans="1:5" ht="13.2" x14ac:dyDescent="0.25">
      <c r="A12522" s="23"/>
      <c r="B12522" s="23"/>
      <c r="C12522" s="23"/>
      <c r="D12522" s="41"/>
      <c r="E12522" s="23"/>
    </row>
    <row r="12523" spans="1:5" ht="13.2" x14ac:dyDescent="0.25">
      <c r="A12523" s="23"/>
      <c r="B12523" s="23"/>
      <c r="C12523" s="23"/>
      <c r="D12523" s="41"/>
      <c r="E12523" s="23"/>
    </row>
    <row r="12524" spans="1:5" ht="13.2" x14ac:dyDescent="0.25">
      <c r="A12524" s="23"/>
      <c r="B12524" s="23"/>
      <c r="C12524" s="23"/>
      <c r="D12524" s="41"/>
      <c r="E12524" s="23"/>
    </row>
    <row r="12525" spans="1:5" ht="13.2" x14ac:dyDescent="0.25">
      <c r="A12525" s="23"/>
      <c r="B12525" s="23"/>
      <c r="C12525" s="23"/>
      <c r="D12525" s="41"/>
      <c r="E12525" s="23"/>
    </row>
    <row r="12526" spans="1:5" ht="13.2" x14ac:dyDescent="0.25">
      <c r="A12526" s="23"/>
      <c r="B12526" s="23"/>
      <c r="C12526" s="23"/>
      <c r="D12526" s="41"/>
      <c r="E12526" s="23"/>
    </row>
    <row r="12527" spans="1:5" ht="13.2" x14ac:dyDescent="0.25">
      <c r="A12527" s="23"/>
      <c r="B12527" s="23"/>
      <c r="C12527" s="23"/>
      <c r="D12527" s="41"/>
      <c r="E12527" s="23"/>
    </row>
    <row r="12528" spans="1:5" ht="13.2" x14ac:dyDescent="0.25">
      <c r="A12528" s="23"/>
      <c r="B12528" s="23"/>
      <c r="C12528" s="23"/>
      <c r="D12528" s="41"/>
      <c r="E12528" s="23"/>
    </row>
    <row r="12529" spans="1:5" ht="13.2" x14ac:dyDescent="0.25">
      <c r="A12529" s="23"/>
      <c r="B12529" s="23"/>
      <c r="C12529" s="23"/>
      <c r="D12529" s="41"/>
      <c r="E12529" s="23"/>
    </row>
    <row r="12530" spans="1:5" ht="13.2" x14ac:dyDescent="0.25">
      <c r="A12530" s="23"/>
      <c r="B12530" s="23"/>
      <c r="C12530" s="23"/>
      <c r="D12530" s="41"/>
      <c r="E12530" s="23"/>
    </row>
    <row r="12531" spans="1:5" ht="13.2" x14ac:dyDescent="0.25">
      <c r="A12531" s="23"/>
      <c r="B12531" s="23"/>
      <c r="C12531" s="23"/>
      <c r="D12531" s="41"/>
      <c r="E12531" s="23"/>
    </row>
    <row r="12532" spans="1:5" ht="13.2" x14ac:dyDescent="0.25">
      <c r="A12532" s="23"/>
      <c r="B12532" s="23"/>
      <c r="C12532" s="23"/>
      <c r="D12532" s="41"/>
      <c r="E12532" s="23"/>
    </row>
    <row r="12533" spans="1:5" ht="13.2" x14ac:dyDescent="0.25">
      <c r="A12533" s="23"/>
      <c r="B12533" s="23"/>
      <c r="C12533" s="23"/>
      <c r="D12533" s="41"/>
      <c r="E12533" s="23"/>
    </row>
    <row r="12534" spans="1:5" ht="13.2" x14ac:dyDescent="0.25">
      <c r="A12534" s="23"/>
      <c r="B12534" s="23"/>
      <c r="C12534" s="23"/>
      <c r="D12534" s="41"/>
      <c r="E12534" s="23"/>
    </row>
    <row r="12535" spans="1:5" ht="13.2" x14ac:dyDescent="0.25">
      <c r="A12535" s="23"/>
      <c r="B12535" s="23"/>
      <c r="C12535" s="23"/>
      <c r="D12535" s="41"/>
      <c r="E12535" s="23"/>
    </row>
    <row r="12536" spans="1:5" ht="13.2" x14ac:dyDescent="0.25">
      <c r="A12536" s="23"/>
      <c r="B12536" s="23"/>
      <c r="C12536" s="23"/>
      <c r="D12536" s="41"/>
      <c r="E12536" s="23"/>
    </row>
    <row r="12537" spans="1:5" ht="13.2" x14ac:dyDescent="0.25">
      <c r="A12537" s="23"/>
      <c r="B12537" s="23"/>
      <c r="C12537" s="23"/>
      <c r="D12537" s="41"/>
      <c r="E12537" s="23"/>
    </row>
    <row r="12538" spans="1:5" ht="13.2" x14ac:dyDescent="0.25">
      <c r="A12538" s="23"/>
      <c r="B12538" s="23"/>
      <c r="C12538" s="23"/>
      <c r="D12538" s="41"/>
      <c r="E12538" s="23"/>
    </row>
    <row r="12539" spans="1:5" ht="13.2" x14ac:dyDescent="0.25">
      <c r="A12539" s="23"/>
      <c r="B12539" s="23"/>
      <c r="C12539" s="23"/>
      <c r="D12539" s="41"/>
      <c r="E12539" s="23"/>
    </row>
    <row r="12540" spans="1:5" ht="13.2" x14ac:dyDescent="0.25">
      <c r="A12540" s="23"/>
      <c r="B12540" s="23"/>
      <c r="C12540" s="23"/>
      <c r="D12540" s="41"/>
      <c r="E12540" s="23"/>
    </row>
    <row r="12541" spans="1:5" ht="13.2" x14ac:dyDescent="0.25">
      <c r="A12541" s="23"/>
      <c r="B12541" s="23"/>
      <c r="C12541" s="23"/>
      <c r="D12541" s="41"/>
      <c r="E12541" s="23"/>
    </row>
    <row r="12542" spans="1:5" ht="13.2" x14ac:dyDescent="0.25">
      <c r="A12542" s="23"/>
      <c r="B12542" s="23"/>
      <c r="C12542" s="23"/>
      <c r="D12542" s="41"/>
      <c r="E12542" s="23"/>
    </row>
    <row r="12543" spans="1:5" ht="13.2" x14ac:dyDescent="0.25">
      <c r="A12543" s="23"/>
      <c r="B12543" s="23"/>
      <c r="C12543" s="23"/>
      <c r="D12543" s="41"/>
      <c r="E12543" s="23"/>
    </row>
    <row r="12544" spans="1:5" ht="13.2" x14ac:dyDescent="0.25">
      <c r="A12544" s="23"/>
      <c r="B12544" s="23"/>
      <c r="C12544" s="23"/>
      <c r="D12544" s="41"/>
      <c r="E12544" s="23"/>
    </row>
    <row r="12545" spans="1:5" ht="13.2" x14ac:dyDescent="0.25">
      <c r="A12545" s="23"/>
      <c r="B12545" s="23"/>
      <c r="C12545" s="23"/>
      <c r="D12545" s="41"/>
      <c r="E12545" s="23"/>
    </row>
    <row r="12546" spans="1:5" ht="13.2" x14ac:dyDescent="0.25">
      <c r="A12546" s="23"/>
      <c r="B12546" s="23"/>
      <c r="C12546" s="23"/>
      <c r="D12546" s="41"/>
      <c r="E12546" s="23"/>
    </row>
    <row r="12547" spans="1:5" ht="13.2" x14ac:dyDescent="0.25">
      <c r="A12547" s="23"/>
      <c r="B12547" s="23"/>
      <c r="C12547" s="23"/>
      <c r="D12547" s="41"/>
      <c r="E12547" s="23"/>
    </row>
    <row r="12548" spans="1:5" ht="13.2" x14ac:dyDescent="0.25">
      <c r="A12548" s="23"/>
      <c r="B12548" s="23"/>
      <c r="C12548" s="23"/>
      <c r="D12548" s="41"/>
      <c r="E12548" s="23"/>
    </row>
    <row r="12549" spans="1:5" ht="13.2" x14ac:dyDescent="0.25">
      <c r="A12549" s="23"/>
      <c r="B12549" s="23"/>
      <c r="C12549" s="23"/>
      <c r="D12549" s="41"/>
      <c r="E12549" s="23"/>
    </row>
    <row r="12550" spans="1:5" ht="13.2" x14ac:dyDescent="0.25">
      <c r="A12550" s="23"/>
      <c r="B12550" s="23"/>
      <c r="C12550" s="23"/>
      <c r="D12550" s="41"/>
      <c r="E12550" s="23"/>
    </row>
    <row r="12551" spans="1:5" ht="13.2" x14ac:dyDescent="0.25">
      <c r="A12551" s="23"/>
      <c r="B12551" s="23"/>
      <c r="C12551" s="23"/>
      <c r="D12551" s="41"/>
      <c r="E12551" s="23"/>
    </row>
    <row r="12552" spans="1:5" ht="13.2" x14ac:dyDescent="0.25">
      <c r="A12552" s="23"/>
      <c r="B12552" s="23"/>
      <c r="C12552" s="23"/>
      <c r="D12552" s="41"/>
      <c r="E12552" s="23"/>
    </row>
    <row r="12553" spans="1:5" ht="13.2" x14ac:dyDescent="0.25">
      <c r="A12553" s="23"/>
      <c r="B12553" s="23"/>
      <c r="C12553" s="23"/>
      <c r="D12553" s="41"/>
      <c r="E12553" s="23"/>
    </row>
    <row r="12554" spans="1:5" ht="13.2" x14ac:dyDescent="0.25">
      <c r="A12554" s="23"/>
      <c r="B12554" s="23"/>
      <c r="C12554" s="23"/>
      <c r="D12554" s="41"/>
      <c r="E12554" s="23"/>
    </row>
    <row r="12555" spans="1:5" ht="13.2" x14ac:dyDescent="0.25">
      <c r="A12555" s="23"/>
      <c r="B12555" s="23"/>
      <c r="C12555" s="23"/>
      <c r="D12555" s="41"/>
      <c r="E12555" s="23"/>
    </row>
    <row r="12556" spans="1:5" ht="13.2" x14ac:dyDescent="0.25">
      <c r="A12556" s="23"/>
      <c r="B12556" s="23"/>
      <c r="C12556" s="23"/>
      <c r="D12556" s="41"/>
      <c r="E12556" s="23"/>
    </row>
    <row r="12557" spans="1:5" ht="13.2" x14ac:dyDescent="0.25">
      <c r="A12557" s="23"/>
      <c r="B12557" s="23"/>
      <c r="C12557" s="23"/>
      <c r="D12557" s="41"/>
      <c r="E12557" s="23"/>
    </row>
    <row r="12558" spans="1:5" ht="13.2" x14ac:dyDescent="0.25">
      <c r="A12558" s="23"/>
      <c r="B12558" s="23"/>
      <c r="C12558" s="23"/>
      <c r="D12558" s="41"/>
      <c r="E12558" s="23"/>
    </row>
    <row r="12559" spans="1:5" ht="13.2" x14ac:dyDescent="0.25">
      <c r="A12559" s="23"/>
      <c r="B12559" s="23"/>
      <c r="C12559" s="23"/>
      <c r="D12559" s="41"/>
      <c r="E12559" s="23"/>
    </row>
    <row r="12560" spans="1:5" ht="13.2" x14ac:dyDescent="0.25">
      <c r="A12560" s="23"/>
      <c r="B12560" s="23"/>
      <c r="C12560" s="23"/>
      <c r="D12560" s="41"/>
      <c r="E12560" s="23"/>
    </row>
    <row r="12561" spans="1:5" ht="13.2" x14ac:dyDescent="0.25">
      <c r="A12561" s="23"/>
      <c r="B12561" s="23"/>
      <c r="C12561" s="23"/>
      <c r="D12561" s="41"/>
      <c r="E12561" s="23"/>
    </row>
    <row r="12562" spans="1:5" ht="13.2" x14ac:dyDescent="0.25">
      <c r="A12562" s="23"/>
      <c r="B12562" s="23"/>
      <c r="C12562" s="23"/>
      <c r="D12562" s="41"/>
      <c r="E12562" s="23"/>
    </row>
    <row r="12563" spans="1:5" ht="13.2" x14ac:dyDescent="0.25">
      <c r="A12563" s="23"/>
      <c r="B12563" s="23"/>
      <c r="C12563" s="23"/>
      <c r="D12563" s="41"/>
      <c r="E12563" s="23"/>
    </row>
    <row r="12564" spans="1:5" ht="13.2" x14ac:dyDescent="0.25">
      <c r="A12564" s="23"/>
      <c r="B12564" s="23"/>
      <c r="C12564" s="23"/>
      <c r="D12564" s="41"/>
      <c r="E12564" s="23"/>
    </row>
    <row r="12565" spans="1:5" ht="13.2" x14ac:dyDescent="0.25">
      <c r="A12565" s="23"/>
      <c r="B12565" s="23"/>
      <c r="C12565" s="23"/>
      <c r="D12565" s="41"/>
      <c r="E12565" s="23"/>
    </row>
    <row r="12566" spans="1:5" ht="13.2" x14ac:dyDescent="0.25">
      <c r="A12566" s="23"/>
      <c r="B12566" s="23"/>
      <c r="C12566" s="23"/>
      <c r="D12566" s="41"/>
      <c r="E12566" s="23"/>
    </row>
    <row r="12567" spans="1:5" ht="13.2" x14ac:dyDescent="0.25">
      <c r="A12567" s="23"/>
      <c r="B12567" s="23"/>
      <c r="C12567" s="23"/>
      <c r="D12567" s="41"/>
      <c r="E12567" s="23"/>
    </row>
    <row r="12568" spans="1:5" ht="13.2" x14ac:dyDescent="0.25">
      <c r="A12568" s="23"/>
      <c r="B12568" s="23"/>
      <c r="C12568" s="23"/>
      <c r="D12568" s="41"/>
      <c r="E12568" s="23"/>
    </row>
    <row r="12569" spans="1:5" ht="13.2" x14ac:dyDescent="0.25">
      <c r="A12569" s="23"/>
      <c r="B12569" s="23"/>
      <c r="C12569" s="23"/>
      <c r="D12569" s="41"/>
      <c r="E12569" s="23"/>
    </row>
    <row r="12570" spans="1:5" ht="13.2" x14ac:dyDescent="0.25">
      <c r="A12570" s="23"/>
      <c r="B12570" s="23"/>
      <c r="C12570" s="23"/>
      <c r="D12570" s="41"/>
      <c r="E12570" s="23"/>
    </row>
    <row r="12571" spans="1:5" ht="13.2" x14ac:dyDescent="0.25">
      <c r="A12571" s="23"/>
      <c r="B12571" s="23"/>
      <c r="C12571" s="23"/>
      <c r="D12571" s="41"/>
      <c r="E12571" s="23"/>
    </row>
    <row r="12572" spans="1:5" ht="13.2" x14ac:dyDescent="0.25">
      <c r="A12572" s="23"/>
      <c r="B12572" s="23"/>
      <c r="C12572" s="23"/>
      <c r="D12572" s="41"/>
      <c r="E12572" s="23"/>
    </row>
    <row r="12573" spans="1:5" ht="13.2" x14ac:dyDescent="0.25">
      <c r="A12573" s="23"/>
      <c r="B12573" s="23"/>
      <c r="C12573" s="23"/>
      <c r="D12573" s="41"/>
      <c r="E12573" s="23"/>
    </row>
    <row r="12574" spans="1:5" ht="13.2" x14ac:dyDescent="0.25">
      <c r="A12574" s="23"/>
      <c r="B12574" s="23"/>
      <c r="C12574" s="23"/>
      <c r="D12574" s="41"/>
      <c r="E12574" s="23"/>
    </row>
    <row r="12575" spans="1:5" ht="13.2" x14ac:dyDescent="0.25">
      <c r="A12575" s="23"/>
      <c r="B12575" s="23"/>
      <c r="C12575" s="23"/>
      <c r="D12575" s="41"/>
      <c r="E12575" s="23"/>
    </row>
    <row r="12576" spans="1:5" ht="13.2" x14ac:dyDescent="0.25">
      <c r="A12576" s="23"/>
      <c r="B12576" s="23"/>
      <c r="C12576" s="23"/>
      <c r="D12576" s="41"/>
      <c r="E12576" s="23"/>
    </row>
    <row r="12577" spans="1:5" ht="13.2" x14ac:dyDescent="0.25">
      <c r="A12577" s="23"/>
      <c r="B12577" s="23"/>
      <c r="C12577" s="23"/>
      <c r="D12577" s="41"/>
      <c r="E12577" s="23"/>
    </row>
    <row r="12578" spans="1:5" ht="13.2" x14ac:dyDescent="0.25">
      <c r="A12578" s="23"/>
      <c r="B12578" s="23"/>
      <c r="C12578" s="23"/>
      <c r="D12578" s="41"/>
      <c r="E12578" s="23"/>
    </row>
    <row r="12579" spans="1:5" ht="13.2" x14ac:dyDescent="0.25">
      <c r="A12579" s="23"/>
      <c r="B12579" s="23"/>
      <c r="C12579" s="23"/>
      <c r="D12579" s="41"/>
      <c r="E12579" s="23"/>
    </row>
    <row r="12580" spans="1:5" ht="13.2" x14ac:dyDescent="0.25">
      <c r="A12580" s="23"/>
      <c r="B12580" s="23"/>
      <c r="C12580" s="23"/>
      <c r="D12580" s="41"/>
      <c r="E12580" s="23"/>
    </row>
    <row r="12581" spans="1:5" ht="13.2" x14ac:dyDescent="0.25">
      <c r="A12581" s="23"/>
      <c r="B12581" s="23"/>
      <c r="C12581" s="23"/>
      <c r="D12581" s="41"/>
      <c r="E12581" s="23"/>
    </row>
    <row r="12582" spans="1:5" ht="13.2" x14ac:dyDescent="0.25">
      <c r="A12582" s="23"/>
      <c r="B12582" s="23"/>
      <c r="C12582" s="23"/>
      <c r="D12582" s="41"/>
      <c r="E12582" s="23"/>
    </row>
    <row r="12583" spans="1:5" ht="13.2" x14ac:dyDescent="0.25">
      <c r="A12583" s="23"/>
      <c r="B12583" s="23"/>
      <c r="C12583" s="23"/>
      <c r="D12583" s="41"/>
      <c r="E12583" s="23"/>
    </row>
    <row r="12584" spans="1:5" ht="13.2" x14ac:dyDescent="0.25">
      <c r="A12584" s="23"/>
      <c r="B12584" s="23"/>
      <c r="C12584" s="23"/>
      <c r="D12584" s="41"/>
      <c r="E12584" s="23"/>
    </row>
    <row r="12585" spans="1:5" ht="13.2" x14ac:dyDescent="0.25">
      <c r="A12585" s="23"/>
      <c r="B12585" s="23"/>
      <c r="C12585" s="23"/>
      <c r="D12585" s="41"/>
      <c r="E12585" s="23"/>
    </row>
    <row r="12586" spans="1:5" ht="13.2" x14ac:dyDescent="0.25">
      <c r="A12586" s="23"/>
      <c r="B12586" s="23"/>
      <c r="C12586" s="23"/>
      <c r="D12586" s="41"/>
      <c r="E12586" s="23"/>
    </row>
    <row r="12587" spans="1:5" ht="13.2" x14ac:dyDescent="0.25">
      <c r="A12587" s="23"/>
      <c r="B12587" s="23"/>
      <c r="C12587" s="23"/>
      <c r="D12587" s="41"/>
      <c r="E12587" s="23"/>
    </row>
    <row r="12588" spans="1:5" ht="13.2" x14ac:dyDescent="0.25">
      <c r="A12588" s="23"/>
      <c r="B12588" s="23"/>
      <c r="C12588" s="23"/>
      <c r="D12588" s="41"/>
      <c r="E12588" s="23"/>
    </row>
    <row r="12589" spans="1:5" ht="13.2" x14ac:dyDescent="0.25">
      <c r="A12589" s="23"/>
      <c r="B12589" s="23"/>
      <c r="C12589" s="23"/>
      <c r="D12589" s="41"/>
      <c r="E12589" s="23"/>
    </row>
    <row r="12590" spans="1:5" ht="13.2" x14ac:dyDescent="0.25">
      <c r="A12590" s="23"/>
      <c r="B12590" s="23"/>
      <c r="C12590" s="23"/>
      <c r="D12590" s="41"/>
      <c r="E12590" s="23"/>
    </row>
    <row r="12591" spans="1:5" ht="13.2" x14ac:dyDescent="0.25">
      <c r="A12591" s="23"/>
      <c r="B12591" s="23"/>
      <c r="C12591" s="23"/>
      <c r="D12591" s="41"/>
      <c r="E12591" s="23"/>
    </row>
    <row r="12592" spans="1:5" ht="13.2" x14ac:dyDescent="0.25">
      <c r="A12592" s="23"/>
      <c r="B12592" s="23"/>
      <c r="C12592" s="23"/>
      <c r="D12592" s="41"/>
      <c r="E12592" s="23"/>
    </row>
    <row r="12593" spans="1:5" ht="13.2" x14ac:dyDescent="0.25">
      <c r="A12593" s="23"/>
      <c r="B12593" s="23"/>
      <c r="C12593" s="23"/>
      <c r="D12593" s="41"/>
      <c r="E12593" s="23"/>
    </row>
    <row r="12594" spans="1:5" ht="13.2" x14ac:dyDescent="0.25">
      <c r="A12594" s="23"/>
      <c r="B12594" s="23"/>
      <c r="C12594" s="23"/>
      <c r="D12594" s="41"/>
      <c r="E12594" s="23"/>
    </row>
    <row r="12595" spans="1:5" ht="13.2" x14ac:dyDescent="0.25">
      <c r="A12595" s="23"/>
      <c r="B12595" s="23"/>
      <c r="C12595" s="23"/>
      <c r="D12595" s="41"/>
      <c r="E12595" s="23"/>
    </row>
    <row r="12596" spans="1:5" ht="13.2" x14ac:dyDescent="0.25">
      <c r="A12596" s="23"/>
      <c r="B12596" s="23"/>
      <c r="C12596" s="23"/>
      <c r="D12596" s="41"/>
      <c r="E12596" s="23"/>
    </row>
    <row r="12597" spans="1:5" ht="13.2" x14ac:dyDescent="0.25">
      <c r="A12597" s="23"/>
      <c r="B12597" s="23"/>
      <c r="C12597" s="23"/>
      <c r="D12597" s="41"/>
      <c r="E12597" s="23"/>
    </row>
    <row r="12598" spans="1:5" ht="13.2" x14ac:dyDescent="0.25">
      <c r="A12598" s="23"/>
      <c r="B12598" s="23"/>
      <c r="C12598" s="23"/>
      <c r="D12598" s="41"/>
      <c r="E12598" s="23"/>
    </row>
    <row r="12599" spans="1:5" ht="13.2" x14ac:dyDescent="0.25">
      <c r="A12599" s="23"/>
      <c r="B12599" s="23"/>
      <c r="C12599" s="23"/>
      <c r="D12599" s="41"/>
      <c r="E12599" s="23"/>
    </row>
    <row r="12600" spans="1:5" ht="13.2" x14ac:dyDescent="0.25">
      <c r="A12600" s="23"/>
      <c r="B12600" s="23"/>
      <c r="C12600" s="23"/>
      <c r="D12600" s="41"/>
      <c r="E12600" s="23"/>
    </row>
    <row r="12601" spans="1:5" ht="13.2" x14ac:dyDescent="0.25">
      <c r="A12601" s="23"/>
      <c r="B12601" s="23"/>
      <c r="C12601" s="23"/>
      <c r="D12601" s="41"/>
      <c r="E12601" s="23"/>
    </row>
    <row r="12602" spans="1:5" ht="13.2" x14ac:dyDescent="0.25">
      <c r="A12602" s="23"/>
      <c r="B12602" s="23"/>
      <c r="C12602" s="23"/>
      <c r="D12602" s="41"/>
      <c r="E12602" s="23"/>
    </row>
    <row r="12603" spans="1:5" ht="13.2" x14ac:dyDescent="0.25">
      <c r="A12603" s="23"/>
      <c r="B12603" s="23"/>
      <c r="C12603" s="23"/>
      <c r="D12603" s="41"/>
      <c r="E12603" s="23"/>
    </row>
    <row r="12604" spans="1:5" ht="13.2" x14ac:dyDescent="0.25">
      <c r="A12604" s="23"/>
      <c r="B12604" s="23"/>
      <c r="C12604" s="23"/>
      <c r="D12604" s="41"/>
      <c r="E12604" s="23"/>
    </row>
    <row r="12605" spans="1:5" ht="13.2" x14ac:dyDescent="0.25">
      <c r="A12605" s="23"/>
      <c r="B12605" s="23"/>
      <c r="C12605" s="23"/>
      <c r="D12605" s="41"/>
      <c r="E12605" s="23"/>
    </row>
    <row r="12606" spans="1:5" ht="13.2" x14ac:dyDescent="0.25">
      <c r="A12606" s="23"/>
      <c r="B12606" s="23"/>
      <c r="C12606" s="23"/>
      <c r="D12606" s="41"/>
      <c r="E12606" s="23"/>
    </row>
    <row r="12607" spans="1:5" ht="13.2" x14ac:dyDescent="0.25">
      <c r="A12607" s="23"/>
      <c r="B12607" s="23"/>
      <c r="C12607" s="23"/>
      <c r="D12607" s="41"/>
      <c r="E12607" s="23"/>
    </row>
    <row r="12608" spans="1:5" ht="13.2" x14ac:dyDescent="0.25">
      <c r="A12608" s="23"/>
      <c r="B12608" s="23"/>
      <c r="C12608" s="23"/>
      <c r="D12608" s="41"/>
      <c r="E12608" s="23"/>
    </row>
    <row r="12609" spans="1:5" ht="13.2" x14ac:dyDescent="0.25">
      <c r="A12609" s="23"/>
      <c r="B12609" s="23"/>
      <c r="C12609" s="23"/>
      <c r="D12609" s="41"/>
      <c r="E12609" s="23"/>
    </row>
    <row r="12610" spans="1:5" ht="13.2" x14ac:dyDescent="0.25">
      <c r="A12610" s="23"/>
      <c r="B12610" s="23"/>
      <c r="C12610" s="23"/>
      <c r="D12610" s="41"/>
      <c r="E12610" s="23"/>
    </row>
    <row r="12611" spans="1:5" ht="13.2" x14ac:dyDescent="0.25">
      <c r="A12611" s="23"/>
      <c r="B12611" s="23"/>
      <c r="C12611" s="23"/>
      <c r="D12611" s="41"/>
      <c r="E12611" s="23"/>
    </row>
    <row r="12612" spans="1:5" ht="13.2" x14ac:dyDescent="0.25">
      <c r="A12612" s="23"/>
      <c r="B12612" s="23"/>
      <c r="C12612" s="23"/>
      <c r="D12612" s="41"/>
      <c r="E12612" s="23"/>
    </row>
    <row r="12613" spans="1:5" ht="13.2" x14ac:dyDescent="0.25">
      <c r="A12613" s="23"/>
      <c r="B12613" s="23"/>
      <c r="C12613" s="23"/>
      <c r="D12613" s="41"/>
      <c r="E12613" s="23"/>
    </row>
    <row r="12614" spans="1:5" ht="13.2" x14ac:dyDescent="0.25">
      <c r="A12614" s="23"/>
      <c r="B12614" s="23"/>
      <c r="C12614" s="23"/>
      <c r="D12614" s="41"/>
      <c r="E12614" s="23"/>
    </row>
    <row r="12615" spans="1:5" ht="13.2" x14ac:dyDescent="0.25">
      <c r="A12615" s="23"/>
      <c r="B12615" s="23"/>
      <c r="C12615" s="23"/>
      <c r="D12615" s="41"/>
      <c r="E12615" s="23"/>
    </row>
    <row r="12616" spans="1:5" ht="13.2" x14ac:dyDescent="0.25">
      <c r="A12616" s="23"/>
      <c r="B12616" s="23"/>
      <c r="C12616" s="23"/>
      <c r="D12616" s="41"/>
      <c r="E12616" s="23"/>
    </row>
    <row r="12617" spans="1:5" ht="13.2" x14ac:dyDescent="0.25">
      <c r="A12617" s="23"/>
      <c r="B12617" s="23"/>
      <c r="C12617" s="23"/>
      <c r="D12617" s="41"/>
      <c r="E12617" s="23"/>
    </row>
    <row r="12618" spans="1:5" ht="13.2" x14ac:dyDescent="0.25">
      <c r="A12618" s="23"/>
      <c r="B12618" s="23"/>
      <c r="C12618" s="23"/>
      <c r="D12618" s="41"/>
      <c r="E12618" s="23"/>
    </row>
    <row r="12619" spans="1:5" ht="13.2" x14ac:dyDescent="0.25">
      <c r="A12619" s="23"/>
      <c r="B12619" s="23"/>
      <c r="C12619" s="23"/>
      <c r="D12619" s="41"/>
      <c r="E12619" s="23"/>
    </row>
    <row r="12620" spans="1:5" ht="13.2" x14ac:dyDescent="0.25">
      <c r="A12620" s="23"/>
      <c r="B12620" s="23"/>
      <c r="C12620" s="23"/>
      <c r="D12620" s="41"/>
      <c r="E12620" s="23"/>
    </row>
    <row r="12621" spans="1:5" ht="13.2" x14ac:dyDescent="0.25">
      <c r="A12621" s="23"/>
      <c r="B12621" s="23"/>
      <c r="C12621" s="23"/>
      <c r="D12621" s="41"/>
      <c r="E12621" s="23"/>
    </row>
    <row r="12622" spans="1:5" ht="13.2" x14ac:dyDescent="0.25">
      <c r="A12622" s="23"/>
      <c r="B12622" s="23"/>
      <c r="C12622" s="23"/>
      <c r="D12622" s="41"/>
      <c r="E12622" s="23"/>
    </row>
    <row r="12623" spans="1:5" ht="13.2" x14ac:dyDescent="0.25">
      <c r="A12623" s="23"/>
      <c r="B12623" s="23"/>
      <c r="C12623" s="23"/>
      <c r="D12623" s="41"/>
      <c r="E12623" s="23"/>
    </row>
    <row r="12624" spans="1:5" ht="13.2" x14ac:dyDescent="0.25">
      <c r="A12624" s="23"/>
      <c r="B12624" s="23"/>
      <c r="C12624" s="23"/>
      <c r="D12624" s="41"/>
      <c r="E12624" s="23"/>
    </row>
    <row r="12625" spans="1:5" ht="13.2" x14ac:dyDescent="0.25">
      <c r="A12625" s="23"/>
      <c r="B12625" s="23"/>
      <c r="C12625" s="23"/>
      <c r="D12625" s="41"/>
      <c r="E12625" s="23"/>
    </row>
    <row r="12626" spans="1:5" ht="13.2" x14ac:dyDescent="0.25">
      <c r="A12626" s="23"/>
      <c r="B12626" s="23"/>
      <c r="C12626" s="23"/>
      <c r="D12626" s="41"/>
      <c r="E12626" s="23"/>
    </row>
    <row r="12627" spans="1:5" ht="13.2" x14ac:dyDescent="0.25">
      <c r="A12627" s="23"/>
      <c r="B12627" s="23"/>
      <c r="C12627" s="23"/>
      <c r="D12627" s="41"/>
      <c r="E12627" s="23"/>
    </row>
    <row r="12628" spans="1:5" ht="13.2" x14ac:dyDescent="0.25">
      <c r="A12628" s="23"/>
      <c r="B12628" s="23"/>
      <c r="C12628" s="23"/>
      <c r="D12628" s="41"/>
      <c r="E12628" s="23"/>
    </row>
    <row r="12629" spans="1:5" ht="13.2" x14ac:dyDescent="0.25">
      <c r="A12629" s="23"/>
      <c r="B12629" s="23"/>
      <c r="C12629" s="23"/>
      <c r="D12629" s="41"/>
      <c r="E12629" s="23"/>
    </row>
    <row r="12630" spans="1:5" ht="13.2" x14ac:dyDescent="0.25">
      <c r="A12630" s="23"/>
      <c r="B12630" s="23"/>
      <c r="C12630" s="23"/>
      <c r="D12630" s="41"/>
      <c r="E12630" s="23"/>
    </row>
    <row r="12631" spans="1:5" ht="13.2" x14ac:dyDescent="0.25">
      <c r="A12631" s="23"/>
      <c r="B12631" s="23"/>
      <c r="C12631" s="23"/>
      <c r="D12631" s="41"/>
      <c r="E12631" s="23"/>
    </row>
    <row r="12632" spans="1:5" ht="13.2" x14ac:dyDescent="0.25">
      <c r="A12632" s="23"/>
      <c r="B12632" s="23"/>
      <c r="C12632" s="23"/>
      <c r="D12632" s="41"/>
      <c r="E12632" s="23"/>
    </row>
    <row r="12633" spans="1:5" ht="13.2" x14ac:dyDescent="0.25">
      <c r="A12633" s="23"/>
      <c r="B12633" s="23"/>
      <c r="C12633" s="23"/>
      <c r="D12633" s="41"/>
      <c r="E12633" s="23"/>
    </row>
    <row r="12634" spans="1:5" ht="13.2" x14ac:dyDescent="0.25">
      <c r="A12634" s="23"/>
      <c r="B12634" s="23"/>
      <c r="C12634" s="23"/>
      <c r="D12634" s="41"/>
      <c r="E12634" s="23"/>
    </row>
    <row r="12635" spans="1:5" ht="13.2" x14ac:dyDescent="0.25">
      <c r="A12635" s="23"/>
      <c r="B12635" s="23"/>
      <c r="C12635" s="23"/>
      <c r="D12635" s="41"/>
      <c r="E12635" s="23"/>
    </row>
    <row r="12636" spans="1:5" ht="13.2" x14ac:dyDescent="0.25">
      <c r="A12636" s="23"/>
      <c r="B12636" s="23"/>
      <c r="C12636" s="23"/>
      <c r="D12636" s="41"/>
      <c r="E12636" s="23"/>
    </row>
    <row r="12637" spans="1:5" ht="13.2" x14ac:dyDescent="0.25">
      <c r="A12637" s="23"/>
      <c r="B12637" s="23"/>
      <c r="C12637" s="23"/>
      <c r="D12637" s="41"/>
      <c r="E12637" s="23"/>
    </row>
    <row r="12638" spans="1:5" ht="13.2" x14ac:dyDescent="0.25">
      <c r="A12638" s="23"/>
      <c r="B12638" s="23"/>
      <c r="C12638" s="23"/>
      <c r="D12638" s="41"/>
      <c r="E12638" s="23"/>
    </row>
    <row r="12639" spans="1:5" ht="13.2" x14ac:dyDescent="0.25">
      <c r="A12639" s="23"/>
      <c r="B12639" s="23"/>
      <c r="C12639" s="23"/>
      <c r="D12639" s="41"/>
      <c r="E12639" s="23"/>
    </row>
    <row r="12640" spans="1:5" ht="13.2" x14ac:dyDescent="0.25">
      <c r="A12640" s="23"/>
      <c r="B12640" s="23"/>
      <c r="C12640" s="23"/>
      <c r="D12640" s="41"/>
      <c r="E12640" s="23"/>
    </row>
    <row r="12641" spans="1:5" ht="13.2" x14ac:dyDescent="0.25">
      <c r="A12641" s="23"/>
      <c r="B12641" s="23"/>
      <c r="C12641" s="23"/>
      <c r="D12641" s="41"/>
      <c r="E12641" s="23"/>
    </row>
    <row r="12642" spans="1:5" ht="13.2" x14ac:dyDescent="0.25">
      <c r="A12642" s="23"/>
      <c r="B12642" s="23"/>
      <c r="C12642" s="23"/>
      <c r="D12642" s="41"/>
      <c r="E12642" s="23"/>
    </row>
    <row r="12643" spans="1:5" ht="13.2" x14ac:dyDescent="0.25">
      <c r="A12643" s="23"/>
      <c r="B12643" s="23"/>
      <c r="C12643" s="23"/>
      <c r="D12643" s="41"/>
      <c r="E12643" s="23"/>
    </row>
    <row r="12644" spans="1:5" ht="13.2" x14ac:dyDescent="0.25">
      <c r="A12644" s="23"/>
      <c r="B12644" s="23"/>
      <c r="C12644" s="23"/>
      <c r="D12644" s="41"/>
      <c r="E12644" s="23"/>
    </row>
    <row r="12645" spans="1:5" ht="13.2" x14ac:dyDescent="0.25">
      <c r="A12645" s="23"/>
      <c r="B12645" s="23"/>
      <c r="C12645" s="23"/>
      <c r="D12645" s="41"/>
      <c r="E12645" s="23"/>
    </row>
    <row r="12646" spans="1:5" ht="13.2" x14ac:dyDescent="0.25">
      <c r="A12646" s="23"/>
      <c r="B12646" s="23"/>
      <c r="C12646" s="23"/>
      <c r="D12646" s="41"/>
      <c r="E12646" s="23"/>
    </row>
    <row r="12647" spans="1:5" ht="13.2" x14ac:dyDescent="0.25">
      <c r="A12647" s="23"/>
      <c r="B12647" s="23"/>
      <c r="C12647" s="23"/>
      <c r="D12647" s="41"/>
      <c r="E12647" s="23"/>
    </row>
    <row r="12648" spans="1:5" ht="13.2" x14ac:dyDescent="0.25">
      <c r="A12648" s="23"/>
      <c r="B12648" s="23"/>
      <c r="C12648" s="23"/>
      <c r="D12648" s="41"/>
      <c r="E12648" s="23"/>
    </row>
    <row r="12649" spans="1:5" ht="13.2" x14ac:dyDescent="0.25">
      <c r="A12649" s="23"/>
      <c r="B12649" s="23"/>
      <c r="C12649" s="23"/>
      <c r="D12649" s="41"/>
      <c r="E12649" s="23"/>
    </row>
    <row r="12650" spans="1:5" ht="13.2" x14ac:dyDescent="0.25">
      <c r="A12650" s="23"/>
      <c r="B12650" s="23"/>
      <c r="C12650" s="23"/>
      <c r="D12650" s="41"/>
      <c r="E12650" s="23"/>
    </row>
    <row r="12651" spans="1:5" ht="13.2" x14ac:dyDescent="0.25">
      <c r="A12651" s="23"/>
      <c r="B12651" s="23"/>
      <c r="C12651" s="23"/>
      <c r="D12651" s="41"/>
      <c r="E12651" s="23"/>
    </row>
    <row r="12652" spans="1:5" ht="13.2" x14ac:dyDescent="0.25">
      <c r="A12652" s="23"/>
      <c r="B12652" s="23"/>
      <c r="C12652" s="23"/>
      <c r="D12652" s="41"/>
      <c r="E12652" s="23"/>
    </row>
    <row r="12653" spans="1:5" ht="13.2" x14ac:dyDescent="0.25">
      <c r="A12653" s="23"/>
      <c r="B12653" s="23"/>
      <c r="C12653" s="23"/>
      <c r="D12653" s="41"/>
      <c r="E12653" s="23"/>
    </row>
    <row r="12654" spans="1:5" ht="13.2" x14ac:dyDescent="0.25">
      <c r="A12654" s="23"/>
      <c r="B12654" s="23"/>
      <c r="C12654" s="23"/>
      <c r="D12654" s="41"/>
      <c r="E12654" s="23"/>
    </row>
    <row r="12655" spans="1:5" ht="13.2" x14ac:dyDescent="0.25">
      <c r="A12655" s="23"/>
      <c r="B12655" s="23"/>
      <c r="C12655" s="23"/>
      <c r="D12655" s="41"/>
      <c r="E12655" s="23"/>
    </row>
    <row r="12656" spans="1:5" ht="13.2" x14ac:dyDescent="0.25">
      <c r="A12656" s="23"/>
      <c r="B12656" s="23"/>
      <c r="C12656" s="23"/>
      <c r="D12656" s="41"/>
      <c r="E12656" s="23"/>
    </row>
    <row r="12657" spans="1:5" ht="13.2" x14ac:dyDescent="0.25">
      <c r="A12657" s="23"/>
      <c r="B12657" s="23"/>
      <c r="C12657" s="23"/>
      <c r="D12657" s="41"/>
      <c r="E12657" s="23"/>
    </row>
    <row r="12658" spans="1:5" ht="13.2" x14ac:dyDescent="0.25">
      <c r="A12658" s="23"/>
      <c r="B12658" s="23"/>
      <c r="C12658" s="23"/>
      <c r="D12658" s="41"/>
      <c r="E12658" s="23"/>
    </row>
    <row r="12659" spans="1:5" ht="13.2" x14ac:dyDescent="0.25">
      <c r="A12659" s="23"/>
      <c r="B12659" s="23"/>
      <c r="C12659" s="23"/>
      <c r="D12659" s="41"/>
      <c r="E12659" s="23"/>
    </row>
    <row r="12660" spans="1:5" ht="13.2" x14ac:dyDescent="0.25">
      <c r="A12660" s="23"/>
      <c r="B12660" s="23"/>
      <c r="C12660" s="23"/>
      <c r="D12660" s="41"/>
      <c r="E12660" s="23"/>
    </row>
    <row r="12661" spans="1:5" ht="13.2" x14ac:dyDescent="0.25">
      <c r="A12661" s="23"/>
      <c r="B12661" s="23"/>
      <c r="C12661" s="23"/>
      <c r="D12661" s="41"/>
      <c r="E12661" s="23"/>
    </row>
    <row r="12662" spans="1:5" ht="13.2" x14ac:dyDescent="0.25">
      <c r="A12662" s="23"/>
      <c r="B12662" s="23"/>
      <c r="C12662" s="23"/>
      <c r="D12662" s="41"/>
      <c r="E12662" s="23"/>
    </row>
    <row r="12663" spans="1:5" ht="13.2" x14ac:dyDescent="0.25">
      <c r="A12663" s="23"/>
      <c r="B12663" s="23"/>
      <c r="C12663" s="23"/>
      <c r="D12663" s="41"/>
      <c r="E12663" s="23"/>
    </row>
    <row r="12664" spans="1:5" ht="13.2" x14ac:dyDescent="0.25">
      <c r="A12664" s="23"/>
      <c r="B12664" s="23"/>
      <c r="C12664" s="23"/>
      <c r="D12664" s="41"/>
      <c r="E12664" s="23"/>
    </row>
    <row r="12665" spans="1:5" ht="13.2" x14ac:dyDescent="0.25">
      <c r="A12665" s="23"/>
      <c r="B12665" s="23"/>
      <c r="C12665" s="23"/>
      <c r="D12665" s="41"/>
      <c r="E12665" s="23"/>
    </row>
    <row r="12666" spans="1:5" ht="13.2" x14ac:dyDescent="0.25">
      <c r="A12666" s="23"/>
      <c r="B12666" s="23"/>
      <c r="C12666" s="23"/>
      <c r="D12666" s="41"/>
      <c r="E12666" s="23"/>
    </row>
    <row r="12667" spans="1:5" ht="13.2" x14ac:dyDescent="0.25">
      <c r="A12667" s="23"/>
      <c r="B12667" s="23"/>
      <c r="C12667" s="23"/>
      <c r="D12667" s="41"/>
      <c r="E12667" s="23"/>
    </row>
    <row r="12668" spans="1:5" ht="13.2" x14ac:dyDescent="0.25">
      <c r="A12668" s="23"/>
      <c r="B12668" s="23"/>
      <c r="C12668" s="23"/>
      <c r="D12668" s="41"/>
      <c r="E12668" s="23"/>
    </row>
    <row r="12669" spans="1:5" ht="13.2" x14ac:dyDescent="0.25">
      <c r="A12669" s="23"/>
      <c r="B12669" s="23"/>
      <c r="C12669" s="23"/>
      <c r="D12669" s="41"/>
      <c r="E12669" s="23"/>
    </row>
    <row r="12670" spans="1:5" ht="13.2" x14ac:dyDescent="0.25">
      <c r="A12670" s="23"/>
      <c r="B12670" s="23"/>
      <c r="C12670" s="23"/>
      <c r="D12670" s="41"/>
      <c r="E12670" s="23"/>
    </row>
    <row r="12671" spans="1:5" ht="13.2" x14ac:dyDescent="0.25">
      <c r="A12671" s="23"/>
      <c r="B12671" s="23"/>
      <c r="C12671" s="23"/>
      <c r="D12671" s="41"/>
      <c r="E12671" s="23"/>
    </row>
    <row r="12672" spans="1:5" ht="13.2" x14ac:dyDescent="0.25">
      <c r="A12672" s="23"/>
      <c r="B12672" s="23"/>
      <c r="C12672" s="23"/>
      <c r="D12672" s="41"/>
      <c r="E12672" s="23"/>
    </row>
    <row r="12673" spans="1:5" ht="13.2" x14ac:dyDescent="0.25">
      <c r="A12673" s="23"/>
      <c r="B12673" s="23"/>
      <c r="C12673" s="23"/>
      <c r="D12673" s="41"/>
      <c r="E12673" s="23"/>
    </row>
    <row r="12674" spans="1:5" ht="13.2" x14ac:dyDescent="0.25">
      <c r="A12674" s="23"/>
      <c r="B12674" s="23"/>
      <c r="C12674" s="23"/>
      <c r="D12674" s="41"/>
      <c r="E12674" s="23"/>
    </row>
    <row r="12675" spans="1:5" ht="13.2" x14ac:dyDescent="0.25">
      <c r="A12675" s="23"/>
      <c r="B12675" s="23"/>
      <c r="C12675" s="23"/>
      <c r="D12675" s="41"/>
      <c r="E12675" s="23"/>
    </row>
    <row r="12676" spans="1:5" ht="13.2" x14ac:dyDescent="0.25">
      <c r="A12676" s="23"/>
      <c r="B12676" s="23"/>
      <c r="C12676" s="23"/>
      <c r="D12676" s="41"/>
      <c r="E12676" s="23"/>
    </row>
    <row r="12677" spans="1:5" ht="13.2" x14ac:dyDescent="0.25">
      <c r="A12677" s="23"/>
      <c r="B12677" s="23"/>
      <c r="C12677" s="23"/>
      <c r="D12677" s="41"/>
      <c r="E12677" s="23"/>
    </row>
    <row r="12678" spans="1:5" ht="13.2" x14ac:dyDescent="0.25">
      <c r="A12678" s="23"/>
      <c r="B12678" s="23"/>
      <c r="C12678" s="23"/>
      <c r="D12678" s="41"/>
      <c r="E12678" s="23"/>
    </row>
    <row r="12679" spans="1:5" ht="13.2" x14ac:dyDescent="0.25">
      <c r="A12679" s="23"/>
      <c r="B12679" s="23"/>
      <c r="C12679" s="23"/>
      <c r="D12679" s="41"/>
      <c r="E12679" s="23"/>
    </row>
    <row r="12680" spans="1:5" ht="13.2" x14ac:dyDescent="0.25">
      <c r="A12680" s="23"/>
      <c r="B12680" s="23"/>
      <c r="C12680" s="23"/>
      <c r="D12680" s="41"/>
      <c r="E12680" s="23"/>
    </row>
    <row r="12681" spans="1:5" ht="13.2" x14ac:dyDescent="0.25">
      <c r="A12681" s="23"/>
      <c r="B12681" s="23"/>
      <c r="C12681" s="23"/>
      <c r="D12681" s="41"/>
      <c r="E12681" s="23"/>
    </row>
    <row r="12682" spans="1:5" ht="13.2" x14ac:dyDescent="0.25">
      <c r="A12682" s="23"/>
      <c r="B12682" s="23"/>
      <c r="C12682" s="23"/>
      <c r="D12682" s="41"/>
      <c r="E12682" s="23"/>
    </row>
    <row r="12683" spans="1:5" ht="13.2" x14ac:dyDescent="0.25">
      <c r="A12683" s="23"/>
      <c r="B12683" s="23"/>
      <c r="C12683" s="23"/>
      <c r="D12683" s="41"/>
      <c r="E12683" s="23"/>
    </row>
    <row r="12684" spans="1:5" ht="13.2" x14ac:dyDescent="0.25">
      <c r="A12684" s="23"/>
      <c r="B12684" s="23"/>
      <c r="C12684" s="23"/>
      <c r="D12684" s="41"/>
      <c r="E12684" s="23"/>
    </row>
    <row r="12685" spans="1:5" ht="13.2" x14ac:dyDescent="0.25">
      <c r="A12685" s="23"/>
      <c r="B12685" s="23"/>
      <c r="C12685" s="23"/>
      <c r="D12685" s="41"/>
      <c r="E12685" s="23"/>
    </row>
    <row r="12686" spans="1:5" ht="13.2" x14ac:dyDescent="0.25">
      <c r="A12686" s="23"/>
      <c r="B12686" s="23"/>
      <c r="C12686" s="23"/>
      <c r="D12686" s="41"/>
      <c r="E12686" s="23"/>
    </row>
    <row r="12687" spans="1:5" ht="13.2" x14ac:dyDescent="0.25">
      <c r="A12687" s="23"/>
      <c r="B12687" s="23"/>
      <c r="C12687" s="23"/>
      <c r="D12687" s="41"/>
      <c r="E12687" s="23"/>
    </row>
    <row r="12688" spans="1:5" ht="13.2" x14ac:dyDescent="0.25">
      <c r="A12688" s="23"/>
      <c r="B12688" s="23"/>
      <c r="C12688" s="23"/>
      <c r="D12688" s="41"/>
      <c r="E12688" s="23"/>
    </row>
    <row r="12689" spans="1:5" ht="13.2" x14ac:dyDescent="0.25">
      <c r="A12689" s="23"/>
      <c r="B12689" s="23"/>
      <c r="C12689" s="23"/>
      <c r="D12689" s="41"/>
      <c r="E12689" s="23"/>
    </row>
    <row r="12690" spans="1:5" ht="13.2" x14ac:dyDescent="0.25">
      <c r="A12690" s="23"/>
      <c r="B12690" s="23"/>
      <c r="C12690" s="23"/>
      <c r="D12690" s="41"/>
      <c r="E12690" s="23"/>
    </row>
    <row r="12691" spans="1:5" ht="13.2" x14ac:dyDescent="0.25">
      <c r="A12691" s="23"/>
      <c r="B12691" s="23"/>
      <c r="C12691" s="23"/>
      <c r="D12691" s="41"/>
      <c r="E12691" s="23"/>
    </row>
    <row r="12692" spans="1:5" ht="13.2" x14ac:dyDescent="0.25">
      <c r="A12692" s="23"/>
      <c r="B12692" s="23"/>
      <c r="C12692" s="23"/>
      <c r="D12692" s="41"/>
      <c r="E12692" s="23"/>
    </row>
    <row r="12693" spans="1:5" ht="13.2" x14ac:dyDescent="0.25">
      <c r="A12693" s="23"/>
      <c r="B12693" s="23"/>
      <c r="C12693" s="23"/>
      <c r="D12693" s="41"/>
      <c r="E12693" s="23"/>
    </row>
    <row r="12694" spans="1:5" ht="13.2" x14ac:dyDescent="0.25">
      <c r="A12694" s="23"/>
      <c r="B12694" s="23"/>
      <c r="C12694" s="23"/>
      <c r="D12694" s="41"/>
      <c r="E12694" s="23"/>
    </row>
    <row r="12695" spans="1:5" ht="13.2" x14ac:dyDescent="0.25">
      <c r="A12695" s="23"/>
      <c r="B12695" s="23"/>
      <c r="C12695" s="23"/>
      <c r="D12695" s="41"/>
      <c r="E12695" s="23"/>
    </row>
    <row r="12696" spans="1:5" ht="13.2" x14ac:dyDescent="0.25">
      <c r="A12696" s="23"/>
      <c r="B12696" s="23"/>
      <c r="C12696" s="23"/>
      <c r="D12696" s="41"/>
      <c r="E12696" s="23"/>
    </row>
    <row r="12697" spans="1:5" ht="13.2" x14ac:dyDescent="0.25">
      <c r="A12697" s="23"/>
      <c r="B12697" s="23"/>
      <c r="C12697" s="23"/>
      <c r="D12697" s="41"/>
      <c r="E12697" s="23"/>
    </row>
    <row r="12698" spans="1:5" ht="13.2" x14ac:dyDescent="0.25">
      <c r="A12698" s="23"/>
      <c r="B12698" s="23"/>
      <c r="C12698" s="23"/>
      <c r="D12698" s="41"/>
      <c r="E12698" s="23"/>
    </row>
    <row r="12699" spans="1:5" ht="13.2" x14ac:dyDescent="0.25">
      <c r="A12699" s="23"/>
      <c r="B12699" s="23"/>
      <c r="C12699" s="23"/>
      <c r="D12699" s="41"/>
      <c r="E12699" s="23"/>
    </row>
    <row r="12700" spans="1:5" ht="13.2" x14ac:dyDescent="0.25">
      <c r="A12700" s="23"/>
      <c r="B12700" s="23"/>
      <c r="C12700" s="23"/>
      <c r="D12700" s="41"/>
      <c r="E12700" s="23"/>
    </row>
    <row r="12701" spans="1:5" ht="13.2" x14ac:dyDescent="0.25">
      <c r="A12701" s="23"/>
      <c r="B12701" s="23"/>
      <c r="C12701" s="23"/>
      <c r="D12701" s="41"/>
      <c r="E12701" s="23"/>
    </row>
    <row r="12702" spans="1:5" ht="13.2" x14ac:dyDescent="0.25">
      <c r="A12702" s="23"/>
      <c r="B12702" s="23"/>
      <c r="C12702" s="23"/>
      <c r="D12702" s="41"/>
      <c r="E12702" s="23"/>
    </row>
    <row r="12703" spans="1:5" ht="13.2" x14ac:dyDescent="0.25">
      <c r="A12703" s="23"/>
      <c r="B12703" s="23"/>
      <c r="C12703" s="23"/>
      <c r="D12703" s="41"/>
      <c r="E12703" s="23"/>
    </row>
    <row r="12704" spans="1:5" ht="13.2" x14ac:dyDescent="0.25">
      <c r="A12704" s="23"/>
      <c r="B12704" s="23"/>
      <c r="C12704" s="23"/>
      <c r="D12704" s="41"/>
      <c r="E12704" s="23"/>
    </row>
    <row r="12705" spans="1:5" ht="13.2" x14ac:dyDescent="0.25">
      <c r="A12705" s="23"/>
      <c r="B12705" s="23"/>
      <c r="C12705" s="23"/>
      <c r="D12705" s="41"/>
      <c r="E12705" s="23"/>
    </row>
    <row r="12706" spans="1:5" ht="13.2" x14ac:dyDescent="0.25">
      <c r="A12706" s="23"/>
      <c r="B12706" s="23"/>
      <c r="C12706" s="23"/>
      <c r="D12706" s="41"/>
      <c r="E12706" s="23"/>
    </row>
    <row r="12707" spans="1:5" ht="13.2" x14ac:dyDescent="0.25">
      <c r="A12707" s="23"/>
      <c r="B12707" s="23"/>
      <c r="C12707" s="23"/>
      <c r="D12707" s="41"/>
      <c r="E12707" s="23"/>
    </row>
    <row r="12708" spans="1:5" ht="13.2" x14ac:dyDescent="0.25">
      <c r="A12708" s="23"/>
      <c r="B12708" s="23"/>
      <c r="C12708" s="23"/>
      <c r="D12708" s="41"/>
      <c r="E12708" s="23"/>
    </row>
    <row r="12709" spans="1:5" ht="13.2" x14ac:dyDescent="0.25">
      <c r="A12709" s="23"/>
      <c r="B12709" s="23"/>
      <c r="C12709" s="23"/>
      <c r="D12709" s="41"/>
      <c r="E12709" s="23"/>
    </row>
    <row r="12710" spans="1:5" ht="13.2" x14ac:dyDescent="0.25">
      <c r="A12710" s="23"/>
      <c r="B12710" s="23"/>
      <c r="C12710" s="23"/>
      <c r="D12710" s="41"/>
      <c r="E12710" s="23"/>
    </row>
    <row r="12711" spans="1:5" ht="13.2" x14ac:dyDescent="0.25">
      <c r="A12711" s="23"/>
      <c r="B12711" s="23"/>
      <c r="C12711" s="23"/>
      <c r="D12711" s="41"/>
      <c r="E12711" s="23"/>
    </row>
    <row r="12712" spans="1:5" ht="13.2" x14ac:dyDescent="0.25">
      <c r="A12712" s="23"/>
      <c r="B12712" s="23"/>
      <c r="C12712" s="23"/>
      <c r="D12712" s="41"/>
      <c r="E12712" s="23"/>
    </row>
    <row r="12713" spans="1:5" ht="13.2" x14ac:dyDescent="0.25">
      <c r="A12713" s="23"/>
      <c r="B12713" s="23"/>
      <c r="C12713" s="23"/>
      <c r="D12713" s="41"/>
      <c r="E12713" s="23"/>
    </row>
    <row r="12714" spans="1:5" ht="13.2" x14ac:dyDescent="0.25">
      <c r="A12714" s="23"/>
      <c r="B12714" s="23"/>
      <c r="C12714" s="23"/>
      <c r="D12714" s="41"/>
      <c r="E12714" s="23"/>
    </row>
    <row r="12715" spans="1:5" ht="13.2" x14ac:dyDescent="0.25">
      <c r="A12715" s="23"/>
      <c r="B12715" s="23"/>
      <c r="C12715" s="23"/>
      <c r="D12715" s="41"/>
      <c r="E12715" s="23"/>
    </row>
    <row r="12716" spans="1:5" ht="13.2" x14ac:dyDescent="0.25">
      <c r="A12716" s="23"/>
      <c r="B12716" s="23"/>
      <c r="C12716" s="23"/>
      <c r="D12716" s="41"/>
      <c r="E12716" s="23"/>
    </row>
    <row r="12717" spans="1:5" ht="13.2" x14ac:dyDescent="0.25">
      <c r="A12717" s="23"/>
      <c r="B12717" s="23"/>
      <c r="C12717" s="23"/>
      <c r="D12717" s="41"/>
      <c r="E12717" s="23"/>
    </row>
    <row r="12718" spans="1:5" ht="13.2" x14ac:dyDescent="0.25">
      <c r="A12718" s="23"/>
      <c r="B12718" s="23"/>
      <c r="C12718" s="23"/>
      <c r="D12718" s="41"/>
      <c r="E12718" s="23"/>
    </row>
    <row r="12719" spans="1:5" ht="13.2" x14ac:dyDescent="0.25">
      <c r="A12719" s="23"/>
      <c r="B12719" s="23"/>
      <c r="C12719" s="23"/>
      <c r="D12719" s="41"/>
      <c r="E12719" s="23"/>
    </row>
    <row r="12720" spans="1:5" ht="13.2" x14ac:dyDescent="0.25">
      <c r="A12720" s="23"/>
      <c r="B12720" s="23"/>
      <c r="C12720" s="23"/>
      <c r="D12720" s="41"/>
      <c r="E12720" s="23"/>
    </row>
    <row r="12721" spans="1:5" ht="13.2" x14ac:dyDescent="0.25">
      <c r="A12721" s="23"/>
      <c r="B12721" s="23"/>
      <c r="C12721" s="23"/>
      <c r="D12721" s="41"/>
      <c r="E12721" s="23"/>
    </row>
    <row r="12722" spans="1:5" ht="13.2" x14ac:dyDescent="0.25">
      <c r="A12722" s="23"/>
      <c r="B12722" s="23"/>
      <c r="C12722" s="23"/>
      <c r="D12722" s="41"/>
      <c r="E12722" s="23"/>
    </row>
    <row r="12723" spans="1:5" ht="13.2" x14ac:dyDescent="0.25">
      <c r="A12723" s="23"/>
      <c r="B12723" s="23"/>
      <c r="C12723" s="23"/>
      <c r="D12723" s="41"/>
      <c r="E12723" s="23"/>
    </row>
    <row r="12724" spans="1:5" ht="13.2" x14ac:dyDescent="0.25">
      <c r="A12724" s="23"/>
      <c r="B12724" s="23"/>
      <c r="C12724" s="23"/>
      <c r="D12724" s="41"/>
      <c r="E12724" s="23"/>
    </row>
    <row r="12725" spans="1:5" ht="13.2" x14ac:dyDescent="0.25">
      <c r="A12725" s="23"/>
      <c r="B12725" s="23"/>
      <c r="C12725" s="23"/>
      <c r="D12725" s="41"/>
      <c r="E12725" s="23"/>
    </row>
    <row r="12726" spans="1:5" ht="13.2" x14ac:dyDescent="0.25">
      <c r="A12726" s="23"/>
      <c r="B12726" s="23"/>
      <c r="C12726" s="23"/>
      <c r="D12726" s="41"/>
      <c r="E12726" s="23"/>
    </row>
    <row r="12727" spans="1:5" ht="13.2" x14ac:dyDescent="0.25">
      <c r="A12727" s="23"/>
      <c r="B12727" s="23"/>
      <c r="C12727" s="23"/>
      <c r="D12727" s="41"/>
      <c r="E12727" s="23"/>
    </row>
    <row r="12728" spans="1:5" ht="13.2" x14ac:dyDescent="0.25">
      <c r="A12728" s="23"/>
      <c r="B12728" s="23"/>
      <c r="C12728" s="23"/>
      <c r="D12728" s="41"/>
      <c r="E12728" s="23"/>
    </row>
    <row r="12729" spans="1:5" ht="13.2" x14ac:dyDescent="0.25">
      <c r="A12729" s="23"/>
      <c r="B12729" s="23"/>
      <c r="C12729" s="23"/>
      <c r="D12729" s="41"/>
      <c r="E12729" s="23"/>
    </row>
    <row r="12730" spans="1:5" ht="13.2" x14ac:dyDescent="0.25">
      <c r="A12730" s="23"/>
      <c r="B12730" s="23"/>
      <c r="C12730" s="23"/>
      <c r="D12730" s="41"/>
      <c r="E12730" s="23"/>
    </row>
    <row r="12731" spans="1:5" ht="13.2" x14ac:dyDescent="0.25">
      <c r="A12731" s="23"/>
      <c r="B12731" s="23"/>
      <c r="C12731" s="23"/>
      <c r="D12731" s="41"/>
      <c r="E12731" s="23"/>
    </row>
    <row r="12732" spans="1:5" ht="13.2" x14ac:dyDescent="0.25">
      <c r="A12732" s="23"/>
      <c r="B12732" s="23"/>
      <c r="C12732" s="23"/>
      <c r="D12732" s="41"/>
      <c r="E12732" s="23"/>
    </row>
    <row r="12733" spans="1:5" ht="13.2" x14ac:dyDescent="0.25">
      <c r="A12733" s="23"/>
      <c r="B12733" s="23"/>
      <c r="C12733" s="23"/>
      <c r="D12733" s="41"/>
      <c r="E12733" s="23"/>
    </row>
    <row r="12734" spans="1:5" ht="13.2" x14ac:dyDescent="0.25">
      <c r="A12734" s="23"/>
      <c r="B12734" s="23"/>
      <c r="C12734" s="23"/>
      <c r="D12734" s="41"/>
      <c r="E12734" s="23"/>
    </row>
    <row r="12735" spans="1:5" ht="13.2" x14ac:dyDescent="0.25">
      <c r="A12735" s="23"/>
      <c r="B12735" s="23"/>
      <c r="C12735" s="23"/>
      <c r="D12735" s="41"/>
      <c r="E12735" s="23"/>
    </row>
    <row r="12736" spans="1:5" ht="13.2" x14ac:dyDescent="0.25">
      <c r="A12736" s="23"/>
      <c r="B12736" s="23"/>
      <c r="C12736" s="23"/>
      <c r="D12736" s="41"/>
      <c r="E12736" s="23"/>
    </row>
    <row r="12737" spans="1:5" ht="13.2" x14ac:dyDescent="0.25">
      <c r="A12737" s="23"/>
      <c r="B12737" s="23"/>
      <c r="C12737" s="23"/>
      <c r="D12737" s="41"/>
      <c r="E12737" s="23"/>
    </row>
    <row r="12738" spans="1:5" ht="13.2" x14ac:dyDescent="0.25">
      <c r="A12738" s="23"/>
      <c r="B12738" s="23"/>
      <c r="C12738" s="23"/>
      <c r="D12738" s="41"/>
      <c r="E12738" s="23"/>
    </row>
    <row r="12739" spans="1:5" ht="13.2" x14ac:dyDescent="0.25">
      <c r="A12739" s="23"/>
      <c r="B12739" s="23"/>
      <c r="C12739" s="23"/>
      <c r="D12739" s="41"/>
      <c r="E12739" s="23"/>
    </row>
    <row r="12740" spans="1:5" ht="13.2" x14ac:dyDescent="0.25">
      <c r="A12740" s="23"/>
      <c r="B12740" s="23"/>
      <c r="C12740" s="23"/>
      <c r="D12740" s="41"/>
      <c r="E12740" s="23"/>
    </row>
    <row r="12741" spans="1:5" ht="13.2" x14ac:dyDescent="0.25">
      <c r="A12741" s="23"/>
      <c r="B12741" s="23"/>
      <c r="C12741" s="23"/>
      <c r="D12741" s="41"/>
      <c r="E12741" s="23"/>
    </row>
    <row r="12742" spans="1:5" ht="13.2" x14ac:dyDescent="0.25">
      <c r="A12742" s="23"/>
      <c r="B12742" s="23"/>
      <c r="C12742" s="23"/>
      <c r="D12742" s="41"/>
      <c r="E12742" s="23"/>
    </row>
    <row r="12743" spans="1:5" ht="13.2" x14ac:dyDescent="0.25">
      <c r="A12743" s="23"/>
      <c r="B12743" s="23"/>
      <c r="C12743" s="23"/>
      <c r="D12743" s="41"/>
      <c r="E12743" s="23"/>
    </row>
    <row r="12744" spans="1:5" ht="13.2" x14ac:dyDescent="0.25">
      <c r="A12744" s="23"/>
      <c r="B12744" s="23"/>
      <c r="C12744" s="23"/>
      <c r="D12744" s="41"/>
      <c r="E12744" s="23"/>
    </row>
    <row r="12745" spans="1:5" ht="13.2" x14ac:dyDescent="0.25">
      <c r="A12745" s="23"/>
      <c r="B12745" s="23"/>
      <c r="C12745" s="23"/>
      <c r="D12745" s="41"/>
      <c r="E12745" s="23"/>
    </row>
    <row r="12746" spans="1:5" ht="13.2" x14ac:dyDescent="0.25">
      <c r="A12746" s="23"/>
      <c r="B12746" s="23"/>
      <c r="C12746" s="23"/>
      <c r="D12746" s="41"/>
      <c r="E12746" s="23"/>
    </row>
    <row r="12747" spans="1:5" ht="13.2" x14ac:dyDescent="0.25">
      <c r="A12747" s="23"/>
      <c r="B12747" s="23"/>
      <c r="C12747" s="23"/>
      <c r="D12747" s="41"/>
      <c r="E12747" s="23"/>
    </row>
    <row r="12748" spans="1:5" ht="13.2" x14ac:dyDescent="0.25">
      <c r="A12748" s="23"/>
      <c r="B12748" s="23"/>
      <c r="C12748" s="23"/>
      <c r="D12748" s="41"/>
      <c r="E12748" s="23"/>
    </row>
    <row r="12749" spans="1:5" ht="13.2" x14ac:dyDescent="0.25">
      <c r="A12749" s="23"/>
      <c r="B12749" s="23"/>
      <c r="C12749" s="23"/>
      <c r="D12749" s="41"/>
      <c r="E12749" s="23"/>
    </row>
    <row r="12750" spans="1:5" ht="13.2" x14ac:dyDescent="0.25">
      <c r="A12750" s="23"/>
      <c r="B12750" s="23"/>
      <c r="C12750" s="23"/>
      <c r="D12750" s="41"/>
      <c r="E12750" s="23"/>
    </row>
    <row r="12751" spans="1:5" ht="13.2" x14ac:dyDescent="0.25">
      <c r="A12751" s="23"/>
      <c r="B12751" s="23"/>
      <c r="C12751" s="23"/>
      <c r="D12751" s="41"/>
      <c r="E12751" s="23"/>
    </row>
    <row r="12752" spans="1:5" ht="13.2" x14ac:dyDescent="0.25">
      <c r="A12752" s="23"/>
      <c r="B12752" s="23"/>
      <c r="C12752" s="23"/>
      <c r="D12752" s="41"/>
      <c r="E12752" s="23"/>
    </row>
    <row r="12753" spans="1:5" ht="13.2" x14ac:dyDescent="0.25">
      <c r="A12753" s="23"/>
      <c r="B12753" s="23"/>
      <c r="C12753" s="23"/>
      <c r="D12753" s="41"/>
      <c r="E12753" s="23"/>
    </row>
    <row r="12754" spans="1:5" ht="13.2" x14ac:dyDescent="0.25">
      <c r="A12754" s="23"/>
      <c r="B12754" s="23"/>
      <c r="C12754" s="23"/>
      <c r="D12754" s="41"/>
      <c r="E12754" s="23"/>
    </row>
    <row r="12755" spans="1:5" ht="13.2" x14ac:dyDescent="0.25">
      <c r="A12755" s="23"/>
      <c r="B12755" s="23"/>
      <c r="C12755" s="23"/>
      <c r="D12755" s="41"/>
      <c r="E12755" s="23"/>
    </row>
    <row r="12756" spans="1:5" ht="13.2" x14ac:dyDescent="0.25">
      <c r="A12756" s="23"/>
      <c r="B12756" s="23"/>
      <c r="C12756" s="23"/>
      <c r="D12756" s="41"/>
      <c r="E12756" s="23"/>
    </row>
    <row r="12757" spans="1:5" ht="13.2" x14ac:dyDescent="0.25">
      <c r="A12757" s="23"/>
      <c r="B12757" s="23"/>
      <c r="C12757" s="23"/>
      <c r="D12757" s="41"/>
      <c r="E12757" s="23"/>
    </row>
    <row r="12758" spans="1:5" ht="13.2" x14ac:dyDescent="0.25">
      <c r="A12758" s="23"/>
      <c r="B12758" s="23"/>
      <c r="C12758" s="23"/>
      <c r="D12758" s="41"/>
      <c r="E12758" s="23"/>
    </row>
    <row r="12759" spans="1:5" ht="13.2" x14ac:dyDescent="0.25">
      <c r="A12759" s="23"/>
      <c r="B12759" s="23"/>
      <c r="C12759" s="23"/>
      <c r="D12759" s="41"/>
      <c r="E12759" s="23"/>
    </row>
    <row r="12760" spans="1:5" ht="13.2" x14ac:dyDescent="0.25">
      <c r="A12760" s="23"/>
      <c r="B12760" s="23"/>
      <c r="C12760" s="23"/>
      <c r="D12760" s="41"/>
      <c r="E12760" s="23"/>
    </row>
    <row r="12761" spans="1:5" ht="13.2" x14ac:dyDescent="0.25">
      <c r="A12761" s="23"/>
      <c r="B12761" s="23"/>
      <c r="C12761" s="23"/>
      <c r="D12761" s="41"/>
      <c r="E12761" s="23"/>
    </row>
    <row r="12762" spans="1:5" ht="13.2" x14ac:dyDescent="0.25">
      <c r="A12762" s="23"/>
      <c r="B12762" s="23"/>
      <c r="C12762" s="23"/>
      <c r="D12762" s="41"/>
      <c r="E12762" s="23"/>
    </row>
    <row r="12763" spans="1:5" ht="13.2" x14ac:dyDescent="0.25">
      <c r="A12763" s="23"/>
      <c r="B12763" s="23"/>
      <c r="C12763" s="23"/>
      <c r="D12763" s="41"/>
      <c r="E12763" s="23"/>
    </row>
    <row r="12764" spans="1:5" ht="13.2" x14ac:dyDescent="0.25">
      <c r="A12764" s="23"/>
      <c r="B12764" s="23"/>
      <c r="C12764" s="23"/>
      <c r="D12764" s="41"/>
      <c r="E12764" s="23"/>
    </row>
    <row r="12765" spans="1:5" ht="13.2" x14ac:dyDescent="0.25">
      <c r="A12765" s="23"/>
      <c r="B12765" s="23"/>
      <c r="C12765" s="23"/>
      <c r="D12765" s="41"/>
      <c r="E12765" s="23"/>
    </row>
    <row r="12766" spans="1:5" ht="13.2" x14ac:dyDescent="0.25">
      <c r="A12766" s="23"/>
      <c r="B12766" s="23"/>
      <c r="C12766" s="23"/>
      <c r="D12766" s="41"/>
      <c r="E12766" s="23"/>
    </row>
    <row r="12767" spans="1:5" ht="13.2" x14ac:dyDescent="0.25">
      <c r="A12767" s="23"/>
      <c r="B12767" s="23"/>
      <c r="C12767" s="23"/>
      <c r="D12767" s="41"/>
      <c r="E12767" s="23"/>
    </row>
    <row r="12768" spans="1:5" ht="13.2" x14ac:dyDescent="0.25">
      <c r="A12768" s="23"/>
      <c r="B12768" s="23"/>
      <c r="C12768" s="23"/>
      <c r="D12768" s="41"/>
      <c r="E12768" s="23"/>
    </row>
    <row r="12769" spans="1:5" ht="13.2" x14ac:dyDescent="0.25">
      <c r="A12769" s="23"/>
      <c r="B12769" s="23"/>
      <c r="C12769" s="23"/>
      <c r="D12769" s="41"/>
      <c r="E12769" s="23"/>
    </row>
    <row r="12770" spans="1:5" ht="13.2" x14ac:dyDescent="0.25">
      <c r="A12770" s="23"/>
      <c r="B12770" s="23"/>
      <c r="C12770" s="23"/>
      <c r="D12770" s="41"/>
      <c r="E12770" s="23"/>
    </row>
    <row r="12771" spans="1:5" ht="13.2" x14ac:dyDescent="0.25">
      <c r="A12771" s="23"/>
      <c r="B12771" s="23"/>
      <c r="C12771" s="23"/>
      <c r="D12771" s="41"/>
      <c r="E12771" s="23"/>
    </row>
    <row r="12772" spans="1:5" ht="13.2" x14ac:dyDescent="0.25">
      <c r="A12772" s="23"/>
      <c r="B12772" s="23"/>
      <c r="C12772" s="23"/>
      <c r="D12772" s="41"/>
      <c r="E12772" s="23"/>
    </row>
    <row r="12773" spans="1:5" ht="13.2" x14ac:dyDescent="0.25">
      <c r="A12773" s="23"/>
      <c r="B12773" s="23"/>
      <c r="C12773" s="23"/>
      <c r="D12773" s="41"/>
      <c r="E12773" s="23"/>
    </row>
    <row r="12774" spans="1:5" ht="13.2" x14ac:dyDescent="0.25">
      <c r="A12774" s="23"/>
      <c r="B12774" s="23"/>
      <c r="C12774" s="23"/>
      <c r="D12774" s="41"/>
      <c r="E12774" s="23"/>
    </row>
    <row r="12775" spans="1:5" ht="13.2" x14ac:dyDescent="0.25">
      <c r="A12775" s="23"/>
      <c r="B12775" s="23"/>
      <c r="C12775" s="23"/>
      <c r="D12775" s="41"/>
      <c r="E12775" s="23"/>
    </row>
    <row r="12776" spans="1:5" ht="13.2" x14ac:dyDescent="0.25">
      <c r="A12776" s="23"/>
      <c r="B12776" s="23"/>
      <c r="C12776" s="23"/>
      <c r="D12776" s="41"/>
      <c r="E12776" s="23"/>
    </row>
    <row r="12777" spans="1:5" ht="13.2" x14ac:dyDescent="0.25">
      <c r="A12777" s="23"/>
      <c r="B12777" s="23"/>
      <c r="C12777" s="23"/>
      <c r="D12777" s="41"/>
      <c r="E12777" s="23"/>
    </row>
    <row r="12778" spans="1:5" ht="13.2" x14ac:dyDescent="0.25">
      <c r="A12778" s="23"/>
      <c r="B12778" s="23"/>
      <c r="C12778" s="23"/>
      <c r="D12778" s="41"/>
      <c r="E12778" s="23"/>
    </row>
    <row r="12779" spans="1:5" ht="13.2" x14ac:dyDescent="0.25">
      <c r="A12779" s="23"/>
      <c r="B12779" s="23"/>
      <c r="C12779" s="23"/>
      <c r="D12779" s="41"/>
      <c r="E12779" s="23"/>
    </row>
    <row r="12780" spans="1:5" ht="13.2" x14ac:dyDescent="0.25">
      <c r="A12780" s="23"/>
      <c r="B12780" s="23"/>
      <c r="C12780" s="23"/>
      <c r="D12780" s="41"/>
      <c r="E12780" s="23"/>
    </row>
    <row r="12781" spans="1:5" ht="13.2" x14ac:dyDescent="0.25">
      <c r="A12781" s="23"/>
      <c r="B12781" s="23"/>
      <c r="C12781" s="23"/>
      <c r="D12781" s="41"/>
      <c r="E12781" s="23"/>
    </row>
    <row r="12782" spans="1:5" ht="13.2" x14ac:dyDescent="0.25">
      <c r="A12782" s="23"/>
      <c r="B12782" s="23"/>
      <c r="C12782" s="23"/>
      <c r="D12782" s="41"/>
      <c r="E12782" s="23"/>
    </row>
    <row r="12783" spans="1:5" ht="13.2" x14ac:dyDescent="0.25">
      <c r="A12783" s="23"/>
      <c r="B12783" s="23"/>
      <c r="C12783" s="23"/>
      <c r="D12783" s="41"/>
      <c r="E12783" s="23"/>
    </row>
    <row r="12784" spans="1:5" ht="13.2" x14ac:dyDescent="0.25">
      <c r="A12784" s="23"/>
      <c r="B12784" s="23"/>
      <c r="C12784" s="23"/>
      <c r="D12784" s="41"/>
      <c r="E12784" s="23"/>
    </row>
    <row r="12785" spans="1:5" ht="13.2" x14ac:dyDescent="0.25">
      <c r="A12785" s="23"/>
      <c r="B12785" s="23"/>
      <c r="C12785" s="23"/>
      <c r="D12785" s="41"/>
      <c r="E12785" s="23"/>
    </row>
    <row r="12786" spans="1:5" ht="13.2" x14ac:dyDescent="0.25">
      <c r="A12786" s="23"/>
      <c r="B12786" s="23"/>
      <c r="C12786" s="23"/>
      <c r="D12786" s="41"/>
      <c r="E12786" s="23"/>
    </row>
    <row r="12787" spans="1:5" ht="13.2" x14ac:dyDescent="0.25">
      <c r="A12787" s="23"/>
      <c r="B12787" s="23"/>
      <c r="C12787" s="23"/>
      <c r="D12787" s="41"/>
      <c r="E12787" s="23"/>
    </row>
    <row r="12788" spans="1:5" ht="13.2" x14ac:dyDescent="0.25">
      <c r="A12788" s="23"/>
      <c r="B12788" s="23"/>
      <c r="C12788" s="23"/>
      <c r="D12788" s="41"/>
      <c r="E12788" s="23"/>
    </row>
    <row r="12789" spans="1:5" ht="13.2" x14ac:dyDescent="0.25">
      <c r="A12789" s="23"/>
      <c r="B12789" s="23"/>
      <c r="C12789" s="23"/>
      <c r="D12789" s="41"/>
      <c r="E12789" s="23"/>
    </row>
    <row r="12790" spans="1:5" ht="13.2" x14ac:dyDescent="0.25">
      <c r="A12790" s="23"/>
      <c r="B12790" s="23"/>
      <c r="C12790" s="23"/>
      <c r="D12790" s="41"/>
      <c r="E12790" s="23"/>
    </row>
    <row r="12791" spans="1:5" ht="13.2" x14ac:dyDescent="0.25">
      <c r="A12791" s="23"/>
      <c r="B12791" s="23"/>
      <c r="C12791" s="23"/>
      <c r="D12791" s="41"/>
      <c r="E12791" s="23"/>
    </row>
    <row r="12792" spans="1:5" ht="13.2" x14ac:dyDescent="0.25">
      <c r="A12792" s="23"/>
      <c r="B12792" s="23"/>
      <c r="C12792" s="23"/>
      <c r="D12792" s="41"/>
      <c r="E12792" s="23"/>
    </row>
    <row r="12793" spans="1:5" ht="13.2" x14ac:dyDescent="0.25">
      <c r="A12793" s="23"/>
      <c r="B12793" s="23"/>
      <c r="C12793" s="23"/>
      <c r="D12793" s="41"/>
      <c r="E12793" s="23"/>
    </row>
    <row r="12794" spans="1:5" ht="13.2" x14ac:dyDescent="0.25">
      <c r="A12794" s="23"/>
      <c r="B12794" s="23"/>
      <c r="C12794" s="23"/>
      <c r="D12794" s="41"/>
      <c r="E12794" s="23"/>
    </row>
    <row r="12795" spans="1:5" ht="13.2" x14ac:dyDescent="0.25">
      <c r="A12795" s="23"/>
      <c r="B12795" s="23"/>
      <c r="C12795" s="23"/>
      <c r="D12795" s="41"/>
      <c r="E12795" s="23"/>
    </row>
    <row r="12796" spans="1:5" ht="13.2" x14ac:dyDescent="0.25">
      <c r="A12796" s="23"/>
      <c r="B12796" s="23"/>
      <c r="C12796" s="23"/>
      <c r="D12796" s="41"/>
      <c r="E12796" s="23"/>
    </row>
    <row r="12797" spans="1:5" ht="13.2" x14ac:dyDescent="0.25">
      <c r="A12797" s="23"/>
      <c r="B12797" s="23"/>
      <c r="C12797" s="23"/>
      <c r="D12797" s="41"/>
      <c r="E12797" s="23"/>
    </row>
    <row r="12798" spans="1:5" ht="13.2" x14ac:dyDescent="0.25">
      <c r="A12798" s="23"/>
      <c r="B12798" s="23"/>
      <c r="C12798" s="23"/>
      <c r="D12798" s="41"/>
      <c r="E12798" s="23"/>
    </row>
    <row r="12799" spans="1:5" ht="13.2" x14ac:dyDescent="0.25">
      <c r="A12799" s="23"/>
      <c r="B12799" s="23"/>
      <c r="C12799" s="23"/>
      <c r="D12799" s="41"/>
      <c r="E12799" s="23"/>
    </row>
    <row r="12800" spans="1:5" ht="13.2" x14ac:dyDescent="0.25">
      <c r="A12800" s="23"/>
      <c r="B12800" s="23"/>
      <c r="C12800" s="23"/>
      <c r="D12800" s="41"/>
      <c r="E12800" s="23"/>
    </row>
    <row r="12801" spans="1:5" ht="13.2" x14ac:dyDescent="0.25">
      <c r="A12801" s="23"/>
      <c r="B12801" s="23"/>
      <c r="C12801" s="23"/>
      <c r="D12801" s="41"/>
      <c r="E12801" s="23"/>
    </row>
    <row r="12802" spans="1:5" ht="13.2" x14ac:dyDescent="0.25">
      <c r="A12802" s="23"/>
      <c r="B12802" s="23"/>
      <c r="C12802" s="23"/>
      <c r="D12802" s="41"/>
      <c r="E12802" s="23"/>
    </row>
    <row r="12803" spans="1:5" ht="13.2" x14ac:dyDescent="0.25">
      <c r="A12803" s="23"/>
      <c r="B12803" s="23"/>
      <c r="C12803" s="23"/>
      <c r="D12803" s="41"/>
      <c r="E12803" s="23"/>
    </row>
    <row r="12804" spans="1:5" ht="13.2" x14ac:dyDescent="0.25">
      <c r="A12804" s="23"/>
      <c r="B12804" s="23"/>
      <c r="C12804" s="23"/>
      <c r="D12804" s="41"/>
      <c r="E12804" s="23"/>
    </row>
    <row r="12805" spans="1:5" ht="13.2" x14ac:dyDescent="0.25">
      <c r="A12805" s="23"/>
      <c r="B12805" s="23"/>
      <c r="C12805" s="23"/>
      <c r="D12805" s="41"/>
      <c r="E12805" s="23"/>
    </row>
    <row r="12806" spans="1:5" ht="13.2" x14ac:dyDescent="0.25">
      <c r="A12806" s="23"/>
      <c r="B12806" s="23"/>
      <c r="C12806" s="23"/>
      <c r="D12806" s="41"/>
      <c r="E12806" s="23"/>
    </row>
    <row r="12807" spans="1:5" ht="13.2" x14ac:dyDescent="0.25">
      <c r="A12807" s="23"/>
      <c r="B12807" s="23"/>
      <c r="C12807" s="23"/>
      <c r="D12807" s="41"/>
      <c r="E12807" s="23"/>
    </row>
    <row r="12808" spans="1:5" ht="13.2" x14ac:dyDescent="0.25">
      <c r="A12808" s="23"/>
      <c r="B12808" s="23"/>
      <c r="C12808" s="23"/>
      <c r="D12808" s="41"/>
      <c r="E12808" s="23"/>
    </row>
    <row r="12809" spans="1:5" ht="13.2" x14ac:dyDescent="0.25">
      <c r="A12809" s="23"/>
      <c r="B12809" s="23"/>
      <c r="C12809" s="23"/>
      <c r="D12809" s="41"/>
      <c r="E12809" s="23"/>
    </row>
    <row r="12810" spans="1:5" ht="13.2" x14ac:dyDescent="0.25">
      <c r="A12810" s="23"/>
      <c r="B12810" s="23"/>
      <c r="C12810" s="23"/>
      <c r="D12810" s="41"/>
      <c r="E12810" s="23"/>
    </row>
    <row r="12811" spans="1:5" ht="13.2" x14ac:dyDescent="0.25">
      <c r="A12811" s="23"/>
      <c r="B12811" s="23"/>
      <c r="C12811" s="23"/>
      <c r="D12811" s="41"/>
      <c r="E12811" s="23"/>
    </row>
    <row r="12812" spans="1:5" ht="13.2" x14ac:dyDescent="0.25">
      <c r="A12812" s="23"/>
      <c r="B12812" s="23"/>
      <c r="C12812" s="23"/>
      <c r="D12812" s="41"/>
      <c r="E12812" s="23"/>
    </row>
    <row r="12813" spans="1:5" ht="13.2" x14ac:dyDescent="0.25">
      <c r="A12813" s="23"/>
      <c r="B12813" s="23"/>
      <c r="C12813" s="23"/>
      <c r="D12813" s="41"/>
      <c r="E12813" s="23"/>
    </row>
    <row r="12814" spans="1:5" ht="13.2" x14ac:dyDescent="0.25">
      <c r="A12814" s="23"/>
      <c r="B12814" s="23"/>
      <c r="C12814" s="23"/>
      <c r="D12814" s="41"/>
      <c r="E12814" s="23"/>
    </row>
    <row r="12815" spans="1:5" ht="13.2" x14ac:dyDescent="0.25">
      <c r="A12815" s="23"/>
      <c r="B12815" s="23"/>
      <c r="C12815" s="23"/>
      <c r="D12815" s="41"/>
      <c r="E12815" s="23"/>
    </row>
    <row r="12816" spans="1:5" ht="13.2" x14ac:dyDescent="0.25">
      <c r="A12816" s="23"/>
      <c r="B12816" s="23"/>
      <c r="C12816" s="23"/>
      <c r="D12816" s="41"/>
      <c r="E12816" s="23"/>
    </row>
    <row r="12817" spans="1:5" ht="13.2" x14ac:dyDescent="0.25">
      <c r="A12817" s="23"/>
      <c r="B12817" s="23"/>
      <c r="C12817" s="23"/>
      <c r="D12817" s="41"/>
      <c r="E12817" s="23"/>
    </row>
    <row r="12818" spans="1:5" ht="13.2" x14ac:dyDescent="0.25">
      <c r="A12818" s="23"/>
      <c r="B12818" s="23"/>
      <c r="C12818" s="23"/>
      <c r="D12818" s="41"/>
      <c r="E12818" s="23"/>
    </row>
    <row r="12819" spans="1:5" ht="13.2" x14ac:dyDescent="0.25">
      <c r="A12819" s="23"/>
      <c r="B12819" s="23"/>
      <c r="C12819" s="23"/>
      <c r="D12819" s="41"/>
      <c r="E12819" s="23"/>
    </row>
    <row r="12820" spans="1:5" ht="13.2" x14ac:dyDescent="0.25">
      <c r="A12820" s="23"/>
      <c r="B12820" s="23"/>
      <c r="C12820" s="23"/>
      <c r="D12820" s="41"/>
      <c r="E12820" s="23"/>
    </row>
    <row r="12821" spans="1:5" ht="13.2" x14ac:dyDescent="0.25">
      <c r="A12821" s="23"/>
      <c r="B12821" s="23"/>
      <c r="C12821" s="23"/>
      <c r="D12821" s="41"/>
      <c r="E12821" s="23"/>
    </row>
    <row r="12822" spans="1:5" ht="13.2" x14ac:dyDescent="0.25">
      <c r="A12822" s="23"/>
      <c r="B12822" s="23"/>
      <c r="C12822" s="23"/>
      <c r="D12822" s="41"/>
      <c r="E12822" s="23"/>
    </row>
    <row r="12823" spans="1:5" ht="13.2" x14ac:dyDescent="0.25">
      <c r="A12823" s="23"/>
      <c r="B12823" s="23"/>
      <c r="C12823" s="23"/>
      <c r="D12823" s="41"/>
      <c r="E12823" s="23"/>
    </row>
    <row r="12824" spans="1:5" ht="13.2" x14ac:dyDescent="0.25">
      <c r="A12824" s="23"/>
      <c r="B12824" s="23"/>
      <c r="C12824" s="23"/>
      <c r="D12824" s="41"/>
      <c r="E12824" s="23"/>
    </row>
    <row r="12825" spans="1:5" ht="13.2" x14ac:dyDescent="0.25">
      <c r="A12825" s="23"/>
      <c r="B12825" s="23"/>
      <c r="C12825" s="23"/>
      <c r="D12825" s="41"/>
      <c r="E12825" s="23"/>
    </row>
    <row r="12826" spans="1:5" ht="13.2" x14ac:dyDescent="0.25">
      <c r="A12826" s="23"/>
      <c r="B12826" s="23"/>
      <c r="C12826" s="23"/>
      <c r="D12826" s="41"/>
      <c r="E12826" s="23"/>
    </row>
    <row r="12827" spans="1:5" ht="13.2" x14ac:dyDescent="0.25">
      <c r="A12827" s="23"/>
      <c r="B12827" s="23"/>
      <c r="C12827" s="23"/>
      <c r="D12827" s="41"/>
      <c r="E12827" s="23"/>
    </row>
    <row r="12828" spans="1:5" ht="13.2" x14ac:dyDescent="0.25">
      <c r="A12828" s="23"/>
      <c r="B12828" s="23"/>
      <c r="C12828" s="23"/>
      <c r="D12828" s="41"/>
      <c r="E12828" s="23"/>
    </row>
    <row r="12829" spans="1:5" ht="13.2" x14ac:dyDescent="0.25">
      <c r="A12829" s="23"/>
      <c r="B12829" s="23"/>
      <c r="C12829" s="23"/>
      <c r="D12829" s="41"/>
      <c r="E12829" s="23"/>
    </row>
    <row r="12830" spans="1:5" ht="13.2" x14ac:dyDescent="0.25">
      <c r="A12830" s="23"/>
      <c r="B12830" s="23"/>
      <c r="C12830" s="23"/>
      <c r="D12830" s="41"/>
      <c r="E12830" s="23"/>
    </row>
    <row r="12831" spans="1:5" ht="13.2" x14ac:dyDescent="0.25">
      <c r="A12831" s="23"/>
      <c r="B12831" s="23"/>
      <c r="C12831" s="23"/>
      <c r="D12831" s="41"/>
      <c r="E12831" s="23"/>
    </row>
    <row r="12832" spans="1:5" ht="13.2" x14ac:dyDescent="0.25">
      <c r="A12832" s="23"/>
      <c r="B12832" s="23"/>
      <c r="C12832" s="23"/>
      <c r="D12832" s="41"/>
      <c r="E12832" s="23"/>
    </row>
    <row r="12833" spans="1:5" ht="13.2" x14ac:dyDescent="0.25">
      <c r="A12833" s="23"/>
      <c r="B12833" s="23"/>
      <c r="C12833" s="23"/>
      <c r="D12833" s="41"/>
      <c r="E12833" s="23"/>
    </row>
    <row r="12834" spans="1:5" ht="13.2" x14ac:dyDescent="0.25">
      <c r="A12834" s="23"/>
      <c r="B12834" s="23"/>
      <c r="C12834" s="23"/>
      <c r="D12834" s="41"/>
      <c r="E12834" s="23"/>
    </row>
    <row r="12835" spans="1:5" ht="13.2" x14ac:dyDescent="0.25">
      <c r="A12835" s="23"/>
      <c r="B12835" s="23"/>
      <c r="C12835" s="23"/>
      <c r="D12835" s="41"/>
      <c r="E12835" s="23"/>
    </row>
    <row r="12836" spans="1:5" ht="13.2" x14ac:dyDescent="0.25">
      <c r="A12836" s="23"/>
      <c r="B12836" s="23"/>
      <c r="C12836" s="23"/>
      <c r="D12836" s="41"/>
      <c r="E12836" s="23"/>
    </row>
    <row r="12837" spans="1:5" ht="13.2" x14ac:dyDescent="0.25">
      <c r="A12837" s="23"/>
      <c r="B12837" s="23"/>
      <c r="C12837" s="23"/>
      <c r="D12837" s="41"/>
      <c r="E12837" s="23"/>
    </row>
    <row r="12838" spans="1:5" ht="13.2" x14ac:dyDescent="0.25">
      <c r="A12838" s="23"/>
      <c r="B12838" s="23"/>
      <c r="C12838" s="23"/>
      <c r="D12838" s="41"/>
      <c r="E12838" s="23"/>
    </row>
    <row r="12839" spans="1:5" ht="13.2" x14ac:dyDescent="0.25">
      <c r="A12839" s="23"/>
      <c r="B12839" s="23"/>
      <c r="C12839" s="23"/>
      <c r="D12839" s="41"/>
      <c r="E12839" s="23"/>
    </row>
    <row r="12840" spans="1:5" ht="13.2" x14ac:dyDescent="0.25">
      <c r="A12840" s="23"/>
      <c r="B12840" s="23"/>
      <c r="C12840" s="23"/>
      <c r="D12840" s="41"/>
      <c r="E12840" s="23"/>
    </row>
    <row r="12841" spans="1:5" ht="13.2" x14ac:dyDescent="0.25">
      <c r="A12841" s="23"/>
      <c r="B12841" s="23"/>
      <c r="C12841" s="23"/>
      <c r="D12841" s="41"/>
      <c r="E12841" s="23"/>
    </row>
    <row r="12842" spans="1:5" ht="13.2" x14ac:dyDescent="0.25">
      <c r="A12842" s="23"/>
      <c r="B12842" s="23"/>
      <c r="C12842" s="23"/>
      <c r="D12842" s="41"/>
      <c r="E12842" s="23"/>
    </row>
    <row r="12843" spans="1:5" ht="13.2" x14ac:dyDescent="0.25">
      <c r="A12843" s="23"/>
      <c r="B12843" s="23"/>
      <c r="C12843" s="23"/>
      <c r="D12843" s="41"/>
      <c r="E12843" s="23"/>
    </row>
    <row r="12844" spans="1:5" ht="13.2" x14ac:dyDescent="0.25">
      <c r="A12844" s="23"/>
      <c r="B12844" s="23"/>
      <c r="C12844" s="23"/>
      <c r="D12844" s="41"/>
      <c r="E12844" s="23"/>
    </row>
    <row r="12845" spans="1:5" ht="13.2" x14ac:dyDescent="0.25">
      <c r="A12845" s="23"/>
      <c r="B12845" s="23"/>
      <c r="C12845" s="23"/>
      <c r="D12845" s="41"/>
      <c r="E12845" s="23"/>
    </row>
    <row r="12846" spans="1:5" ht="13.2" x14ac:dyDescent="0.25">
      <c r="A12846" s="23"/>
      <c r="B12846" s="23"/>
      <c r="C12846" s="23"/>
      <c r="D12846" s="41"/>
      <c r="E12846" s="23"/>
    </row>
    <row r="12847" spans="1:5" ht="13.2" x14ac:dyDescent="0.25">
      <c r="A12847" s="23"/>
      <c r="B12847" s="23"/>
      <c r="C12847" s="23"/>
      <c r="D12847" s="41"/>
      <c r="E12847" s="23"/>
    </row>
    <row r="12848" spans="1:5" ht="13.2" x14ac:dyDescent="0.25">
      <c r="A12848" s="23"/>
      <c r="B12848" s="23"/>
      <c r="C12848" s="23"/>
      <c r="D12848" s="41"/>
      <c r="E12848" s="23"/>
    </row>
    <row r="12849" spans="1:5" ht="13.2" x14ac:dyDescent="0.25">
      <c r="A12849" s="23"/>
      <c r="B12849" s="23"/>
      <c r="C12849" s="23"/>
      <c r="D12849" s="41"/>
      <c r="E12849" s="23"/>
    </row>
    <row r="12850" spans="1:5" ht="13.2" x14ac:dyDescent="0.25">
      <c r="A12850" s="23"/>
      <c r="B12850" s="23"/>
      <c r="C12850" s="23"/>
      <c r="D12850" s="41"/>
      <c r="E12850" s="23"/>
    </row>
    <row r="12851" spans="1:5" ht="13.2" x14ac:dyDescent="0.25">
      <c r="A12851" s="23"/>
      <c r="B12851" s="23"/>
      <c r="C12851" s="23"/>
      <c r="D12851" s="41"/>
      <c r="E12851" s="23"/>
    </row>
    <row r="12852" spans="1:5" ht="13.2" x14ac:dyDescent="0.25">
      <c r="A12852" s="23"/>
      <c r="B12852" s="23"/>
      <c r="C12852" s="23"/>
      <c r="D12852" s="41"/>
      <c r="E12852" s="23"/>
    </row>
    <row r="12853" spans="1:5" ht="13.2" x14ac:dyDescent="0.25">
      <c r="A12853" s="23"/>
      <c r="B12853" s="23"/>
      <c r="C12853" s="23"/>
      <c r="D12853" s="41"/>
      <c r="E12853" s="23"/>
    </row>
    <row r="12854" spans="1:5" ht="13.2" x14ac:dyDescent="0.25">
      <c r="A12854" s="23"/>
      <c r="B12854" s="23"/>
      <c r="C12854" s="23"/>
      <c r="D12854" s="41"/>
      <c r="E12854" s="23"/>
    </row>
    <row r="12855" spans="1:5" ht="13.2" x14ac:dyDescent="0.25">
      <c r="A12855" s="23"/>
      <c r="B12855" s="23"/>
      <c r="C12855" s="23"/>
      <c r="D12855" s="41"/>
      <c r="E12855" s="23"/>
    </row>
    <row r="12856" spans="1:5" ht="13.2" x14ac:dyDescent="0.25">
      <c r="A12856" s="23"/>
      <c r="B12856" s="23"/>
      <c r="C12856" s="23"/>
      <c r="D12856" s="41"/>
      <c r="E12856" s="23"/>
    </row>
    <row r="12857" spans="1:5" ht="13.2" x14ac:dyDescent="0.25">
      <c r="A12857" s="23"/>
      <c r="B12857" s="23"/>
      <c r="C12857" s="23"/>
      <c r="D12857" s="41"/>
      <c r="E12857" s="23"/>
    </row>
    <row r="12858" spans="1:5" ht="13.2" x14ac:dyDescent="0.25">
      <c r="A12858" s="23"/>
      <c r="B12858" s="23"/>
      <c r="C12858" s="23"/>
      <c r="D12858" s="41"/>
      <c r="E12858" s="23"/>
    </row>
    <row r="12859" spans="1:5" ht="13.2" x14ac:dyDescent="0.25">
      <c r="A12859" s="23"/>
      <c r="B12859" s="23"/>
      <c r="C12859" s="23"/>
      <c r="D12859" s="41"/>
      <c r="E12859" s="23"/>
    </row>
    <row r="12860" spans="1:5" ht="13.2" x14ac:dyDescent="0.25">
      <c r="A12860" s="23"/>
      <c r="B12860" s="23"/>
      <c r="C12860" s="23"/>
      <c r="D12860" s="41"/>
      <c r="E12860" s="23"/>
    </row>
    <row r="12861" spans="1:5" ht="13.2" x14ac:dyDescent="0.25">
      <c r="A12861" s="23"/>
      <c r="B12861" s="23"/>
      <c r="C12861" s="23"/>
      <c r="D12861" s="41"/>
      <c r="E12861" s="23"/>
    </row>
    <row r="12862" spans="1:5" ht="13.2" x14ac:dyDescent="0.25">
      <c r="A12862" s="23"/>
      <c r="B12862" s="23"/>
      <c r="C12862" s="23"/>
      <c r="D12862" s="41"/>
      <c r="E12862" s="23"/>
    </row>
    <row r="12863" spans="1:5" ht="13.2" x14ac:dyDescent="0.25">
      <c r="A12863" s="23"/>
      <c r="B12863" s="23"/>
      <c r="C12863" s="23"/>
      <c r="D12863" s="41"/>
      <c r="E12863" s="23"/>
    </row>
    <row r="12864" spans="1:5" ht="13.2" x14ac:dyDescent="0.25">
      <c r="A12864" s="23"/>
      <c r="B12864" s="23"/>
      <c r="C12864" s="23"/>
      <c r="D12864" s="41"/>
      <c r="E12864" s="23"/>
    </row>
    <row r="12865" spans="1:5" ht="13.2" x14ac:dyDescent="0.25">
      <c r="A12865" s="23"/>
      <c r="B12865" s="23"/>
      <c r="C12865" s="23"/>
      <c r="D12865" s="41"/>
      <c r="E12865" s="23"/>
    </row>
    <row r="12866" spans="1:5" ht="13.2" x14ac:dyDescent="0.25">
      <c r="A12866" s="23"/>
      <c r="B12866" s="23"/>
      <c r="C12866" s="23"/>
      <c r="D12866" s="41"/>
      <c r="E12866" s="23"/>
    </row>
    <row r="12867" spans="1:5" ht="13.2" x14ac:dyDescent="0.25">
      <c r="A12867" s="23"/>
      <c r="B12867" s="23"/>
      <c r="C12867" s="23"/>
      <c r="D12867" s="41"/>
      <c r="E12867" s="23"/>
    </row>
    <row r="12868" spans="1:5" ht="13.2" x14ac:dyDescent="0.25">
      <c r="A12868" s="23"/>
      <c r="B12868" s="23"/>
      <c r="C12868" s="23"/>
      <c r="D12868" s="41"/>
      <c r="E12868" s="23"/>
    </row>
    <row r="12869" spans="1:5" ht="13.2" x14ac:dyDescent="0.25">
      <c r="A12869" s="23"/>
      <c r="B12869" s="23"/>
      <c r="C12869" s="23"/>
      <c r="D12869" s="41"/>
      <c r="E12869" s="23"/>
    </row>
    <row r="12870" spans="1:5" ht="13.2" x14ac:dyDescent="0.25">
      <c r="A12870" s="23"/>
      <c r="B12870" s="23"/>
      <c r="C12870" s="23"/>
      <c r="D12870" s="41"/>
      <c r="E12870" s="23"/>
    </row>
    <row r="12871" spans="1:5" ht="13.2" x14ac:dyDescent="0.25">
      <c r="A12871" s="23"/>
      <c r="B12871" s="23"/>
      <c r="C12871" s="23"/>
      <c r="D12871" s="41"/>
      <c r="E12871" s="23"/>
    </row>
    <row r="12872" spans="1:5" ht="13.2" x14ac:dyDescent="0.25">
      <c r="A12872" s="23"/>
      <c r="B12872" s="23"/>
      <c r="C12872" s="23"/>
      <c r="D12872" s="41"/>
      <c r="E12872" s="23"/>
    </row>
    <row r="12873" spans="1:5" ht="13.2" x14ac:dyDescent="0.25">
      <c r="A12873" s="23"/>
      <c r="B12873" s="23"/>
      <c r="C12873" s="23"/>
      <c r="D12873" s="41"/>
      <c r="E12873" s="23"/>
    </row>
    <row r="12874" spans="1:5" ht="13.2" x14ac:dyDescent="0.25">
      <c r="A12874" s="23"/>
      <c r="B12874" s="23"/>
      <c r="C12874" s="23"/>
      <c r="D12874" s="41"/>
      <c r="E12874" s="23"/>
    </row>
    <row r="12875" spans="1:5" ht="13.2" x14ac:dyDescent="0.25">
      <c r="A12875" s="23"/>
      <c r="B12875" s="23"/>
      <c r="C12875" s="23"/>
      <c r="D12875" s="41"/>
      <c r="E12875" s="23"/>
    </row>
    <row r="12876" spans="1:5" ht="13.2" x14ac:dyDescent="0.25">
      <c r="A12876" s="23"/>
      <c r="B12876" s="23"/>
      <c r="C12876" s="23"/>
      <c r="D12876" s="41"/>
      <c r="E12876" s="23"/>
    </row>
    <row r="12877" spans="1:5" ht="13.2" x14ac:dyDescent="0.25">
      <c r="A12877" s="23"/>
      <c r="B12877" s="23"/>
      <c r="C12877" s="23"/>
      <c r="D12877" s="41"/>
      <c r="E12877" s="23"/>
    </row>
    <row r="12878" spans="1:5" ht="13.2" x14ac:dyDescent="0.25">
      <c r="A12878" s="23"/>
      <c r="B12878" s="23"/>
      <c r="C12878" s="23"/>
      <c r="D12878" s="41"/>
      <c r="E12878" s="23"/>
    </row>
    <row r="12879" spans="1:5" ht="13.2" x14ac:dyDescent="0.25">
      <c r="A12879" s="23"/>
      <c r="B12879" s="23"/>
      <c r="C12879" s="23"/>
      <c r="D12879" s="41"/>
      <c r="E12879" s="23"/>
    </row>
    <row r="12880" spans="1:5" ht="13.2" x14ac:dyDescent="0.25">
      <c r="A12880" s="23"/>
      <c r="B12880" s="23"/>
      <c r="C12880" s="23"/>
      <c r="D12880" s="41"/>
      <c r="E12880" s="23"/>
    </row>
    <row r="12881" spans="1:5" ht="13.2" x14ac:dyDescent="0.25">
      <c r="A12881" s="23"/>
      <c r="B12881" s="23"/>
      <c r="C12881" s="23"/>
      <c r="D12881" s="41"/>
      <c r="E12881" s="23"/>
    </row>
    <row r="12882" spans="1:5" ht="13.2" x14ac:dyDescent="0.25">
      <c r="A12882" s="23"/>
      <c r="B12882" s="23"/>
      <c r="C12882" s="23"/>
      <c r="D12882" s="41"/>
      <c r="E12882" s="23"/>
    </row>
    <row r="12883" spans="1:5" ht="13.2" x14ac:dyDescent="0.25">
      <c r="A12883" s="23"/>
      <c r="B12883" s="23"/>
      <c r="C12883" s="23"/>
      <c r="D12883" s="41"/>
      <c r="E12883" s="23"/>
    </row>
    <row r="12884" spans="1:5" ht="13.2" x14ac:dyDescent="0.25">
      <c r="A12884" s="23"/>
      <c r="B12884" s="23"/>
      <c r="C12884" s="23"/>
      <c r="D12884" s="41"/>
      <c r="E12884" s="23"/>
    </row>
    <row r="12885" spans="1:5" ht="13.2" x14ac:dyDescent="0.25">
      <c r="A12885" s="23"/>
      <c r="B12885" s="23"/>
      <c r="C12885" s="23"/>
      <c r="D12885" s="41"/>
      <c r="E12885" s="23"/>
    </row>
    <row r="12886" spans="1:5" ht="13.2" x14ac:dyDescent="0.25">
      <c r="A12886" s="23"/>
      <c r="B12886" s="23"/>
      <c r="C12886" s="23"/>
      <c r="D12886" s="41"/>
      <c r="E12886" s="23"/>
    </row>
    <row r="12887" spans="1:5" ht="13.2" x14ac:dyDescent="0.25">
      <c r="A12887" s="23"/>
      <c r="B12887" s="23"/>
      <c r="C12887" s="23"/>
      <c r="D12887" s="41"/>
      <c r="E12887" s="23"/>
    </row>
    <row r="12888" spans="1:5" ht="13.2" x14ac:dyDescent="0.25">
      <c r="A12888" s="23"/>
      <c r="B12888" s="23"/>
      <c r="C12888" s="23"/>
      <c r="D12888" s="41"/>
      <c r="E12888" s="23"/>
    </row>
    <row r="12889" spans="1:5" ht="13.2" x14ac:dyDescent="0.25">
      <c r="A12889" s="23"/>
      <c r="B12889" s="23"/>
      <c r="C12889" s="23"/>
      <c r="D12889" s="41"/>
      <c r="E12889" s="23"/>
    </row>
    <row r="12890" spans="1:5" ht="13.2" x14ac:dyDescent="0.25">
      <c r="A12890" s="23"/>
      <c r="B12890" s="23"/>
      <c r="C12890" s="23"/>
      <c r="D12890" s="41"/>
      <c r="E12890" s="23"/>
    </row>
    <row r="12891" spans="1:5" ht="13.2" x14ac:dyDescent="0.25">
      <c r="A12891" s="23"/>
      <c r="B12891" s="23"/>
      <c r="C12891" s="23"/>
      <c r="D12891" s="41"/>
      <c r="E12891" s="23"/>
    </row>
    <row r="12892" spans="1:5" ht="13.2" x14ac:dyDescent="0.25">
      <c r="A12892" s="23"/>
      <c r="B12892" s="23"/>
      <c r="C12892" s="23"/>
      <c r="D12892" s="41"/>
      <c r="E12892" s="23"/>
    </row>
    <row r="12893" spans="1:5" ht="13.2" x14ac:dyDescent="0.25">
      <c r="A12893" s="23"/>
      <c r="B12893" s="23"/>
      <c r="C12893" s="23"/>
      <c r="D12893" s="41"/>
      <c r="E12893" s="23"/>
    </row>
    <row r="12894" spans="1:5" ht="13.2" x14ac:dyDescent="0.25">
      <c r="A12894" s="23"/>
      <c r="B12894" s="23"/>
      <c r="C12894" s="23"/>
      <c r="D12894" s="41"/>
      <c r="E12894" s="23"/>
    </row>
    <row r="12895" spans="1:5" ht="13.2" x14ac:dyDescent="0.25">
      <c r="A12895" s="23"/>
      <c r="B12895" s="23"/>
      <c r="C12895" s="23"/>
      <c r="D12895" s="41"/>
      <c r="E12895" s="23"/>
    </row>
    <row r="12896" spans="1:5" ht="13.2" x14ac:dyDescent="0.25">
      <c r="A12896" s="23"/>
      <c r="B12896" s="23"/>
      <c r="C12896" s="23"/>
      <c r="D12896" s="41"/>
      <c r="E12896" s="23"/>
    </row>
    <row r="12897" spans="1:5" ht="13.2" x14ac:dyDescent="0.25">
      <c r="A12897" s="23"/>
      <c r="B12897" s="23"/>
      <c r="C12897" s="23"/>
      <c r="D12897" s="41"/>
      <c r="E12897" s="23"/>
    </row>
    <row r="12898" spans="1:5" ht="13.2" x14ac:dyDescent="0.25">
      <c r="A12898" s="23"/>
      <c r="B12898" s="23"/>
      <c r="C12898" s="23"/>
      <c r="D12898" s="41"/>
      <c r="E12898" s="23"/>
    </row>
    <row r="12899" spans="1:5" ht="13.2" x14ac:dyDescent="0.25">
      <c r="A12899" s="23"/>
      <c r="B12899" s="23"/>
      <c r="C12899" s="23"/>
      <c r="D12899" s="41"/>
      <c r="E12899" s="23"/>
    </row>
    <row r="12900" spans="1:5" ht="13.2" x14ac:dyDescent="0.25">
      <c r="A12900" s="23"/>
      <c r="B12900" s="23"/>
      <c r="C12900" s="23"/>
      <c r="D12900" s="41"/>
      <c r="E12900" s="23"/>
    </row>
    <row r="12901" spans="1:5" ht="13.2" x14ac:dyDescent="0.25">
      <c r="A12901" s="23"/>
      <c r="B12901" s="23"/>
      <c r="C12901" s="23"/>
      <c r="D12901" s="41"/>
      <c r="E12901" s="23"/>
    </row>
    <row r="12902" spans="1:5" ht="13.2" x14ac:dyDescent="0.25">
      <c r="A12902" s="23"/>
      <c r="B12902" s="23"/>
      <c r="C12902" s="23"/>
      <c r="D12902" s="41"/>
      <c r="E12902" s="23"/>
    </row>
    <row r="12903" spans="1:5" ht="13.2" x14ac:dyDescent="0.25">
      <c r="A12903" s="23"/>
      <c r="B12903" s="23"/>
      <c r="C12903" s="23"/>
      <c r="D12903" s="41"/>
      <c r="E12903" s="23"/>
    </row>
    <row r="12904" spans="1:5" ht="13.2" x14ac:dyDescent="0.25">
      <c r="A12904" s="23"/>
      <c r="B12904" s="23"/>
      <c r="C12904" s="23"/>
      <c r="D12904" s="41"/>
      <c r="E12904" s="23"/>
    </row>
    <row r="12905" spans="1:5" ht="13.2" x14ac:dyDescent="0.25">
      <c r="A12905" s="23"/>
      <c r="B12905" s="23"/>
      <c r="C12905" s="23"/>
      <c r="D12905" s="41"/>
      <c r="E12905" s="23"/>
    </row>
    <row r="12906" spans="1:5" ht="13.2" x14ac:dyDescent="0.25">
      <c r="A12906" s="23"/>
      <c r="B12906" s="23"/>
      <c r="C12906" s="23"/>
      <c r="D12906" s="41"/>
      <c r="E12906" s="23"/>
    </row>
    <row r="12907" spans="1:5" ht="13.2" x14ac:dyDescent="0.25">
      <c r="A12907" s="23"/>
      <c r="B12907" s="23"/>
      <c r="C12907" s="23"/>
      <c r="D12907" s="41"/>
      <c r="E12907" s="23"/>
    </row>
    <row r="12908" spans="1:5" ht="13.2" x14ac:dyDescent="0.25">
      <c r="A12908" s="23"/>
      <c r="B12908" s="23"/>
      <c r="C12908" s="23"/>
      <c r="D12908" s="41"/>
      <c r="E12908" s="23"/>
    </row>
    <row r="12909" spans="1:5" ht="13.2" x14ac:dyDescent="0.25">
      <c r="A12909" s="23"/>
      <c r="B12909" s="23"/>
      <c r="C12909" s="23"/>
      <c r="D12909" s="41"/>
      <c r="E12909" s="23"/>
    </row>
    <row r="12910" spans="1:5" ht="13.2" x14ac:dyDescent="0.25">
      <c r="A12910" s="23"/>
      <c r="B12910" s="23"/>
      <c r="C12910" s="23"/>
      <c r="D12910" s="41"/>
      <c r="E12910" s="23"/>
    </row>
    <row r="12911" spans="1:5" ht="13.2" x14ac:dyDescent="0.25">
      <c r="A12911" s="23"/>
      <c r="B12911" s="23"/>
      <c r="C12911" s="23"/>
      <c r="D12911" s="41"/>
      <c r="E12911" s="23"/>
    </row>
    <row r="12912" spans="1:5" ht="13.2" x14ac:dyDescent="0.25">
      <c r="A12912" s="23"/>
      <c r="B12912" s="23"/>
      <c r="C12912" s="23"/>
      <c r="D12912" s="41"/>
      <c r="E12912" s="23"/>
    </row>
    <row r="12913" spans="1:5" ht="13.2" x14ac:dyDescent="0.25">
      <c r="A12913" s="23"/>
      <c r="B12913" s="23"/>
      <c r="C12913" s="23"/>
      <c r="D12913" s="41"/>
      <c r="E12913" s="23"/>
    </row>
    <row r="12914" spans="1:5" ht="13.2" x14ac:dyDescent="0.25">
      <c r="A12914" s="23"/>
      <c r="B12914" s="23"/>
      <c r="C12914" s="23"/>
      <c r="D12914" s="41"/>
      <c r="E12914" s="23"/>
    </row>
    <row r="12915" spans="1:5" ht="13.2" x14ac:dyDescent="0.25">
      <c r="A12915" s="23"/>
      <c r="B12915" s="23"/>
      <c r="C12915" s="23"/>
      <c r="D12915" s="41"/>
      <c r="E12915" s="23"/>
    </row>
    <row r="12916" spans="1:5" ht="13.2" x14ac:dyDescent="0.25">
      <c r="A12916" s="23"/>
      <c r="B12916" s="23"/>
      <c r="C12916" s="23"/>
      <c r="D12916" s="41"/>
      <c r="E12916" s="23"/>
    </row>
    <row r="12917" spans="1:5" ht="13.2" x14ac:dyDescent="0.25">
      <c r="A12917" s="23"/>
      <c r="B12917" s="23"/>
      <c r="C12917" s="23"/>
      <c r="D12917" s="41"/>
      <c r="E12917" s="23"/>
    </row>
    <row r="12918" spans="1:5" ht="13.2" x14ac:dyDescent="0.25">
      <c r="A12918" s="23"/>
      <c r="B12918" s="23"/>
      <c r="C12918" s="23"/>
      <c r="D12918" s="41"/>
      <c r="E12918" s="23"/>
    </row>
    <row r="12919" spans="1:5" ht="13.2" x14ac:dyDescent="0.25">
      <c r="A12919" s="23"/>
      <c r="B12919" s="23"/>
      <c r="C12919" s="23"/>
      <c r="D12919" s="41"/>
      <c r="E12919" s="23"/>
    </row>
    <row r="12920" spans="1:5" ht="13.2" x14ac:dyDescent="0.25">
      <c r="A12920" s="23"/>
      <c r="B12920" s="23"/>
      <c r="C12920" s="23"/>
      <c r="D12920" s="41"/>
      <c r="E12920" s="23"/>
    </row>
    <row r="12921" spans="1:5" ht="13.2" x14ac:dyDescent="0.25">
      <c r="A12921" s="23"/>
      <c r="B12921" s="23"/>
      <c r="C12921" s="23"/>
      <c r="D12921" s="41"/>
      <c r="E12921" s="23"/>
    </row>
    <row r="12922" spans="1:5" ht="13.2" x14ac:dyDescent="0.25">
      <c r="A12922" s="23"/>
      <c r="B12922" s="23"/>
      <c r="C12922" s="23"/>
      <c r="D12922" s="41"/>
      <c r="E12922" s="23"/>
    </row>
    <row r="12923" spans="1:5" ht="13.2" x14ac:dyDescent="0.25">
      <c r="A12923" s="23"/>
      <c r="B12923" s="23"/>
      <c r="C12923" s="23"/>
      <c r="D12923" s="41"/>
      <c r="E12923" s="23"/>
    </row>
    <row r="12924" spans="1:5" ht="13.2" x14ac:dyDescent="0.25">
      <c r="A12924" s="23"/>
      <c r="B12924" s="23"/>
      <c r="C12924" s="23"/>
      <c r="D12924" s="41"/>
      <c r="E12924" s="23"/>
    </row>
    <row r="12925" spans="1:5" ht="13.2" x14ac:dyDescent="0.25">
      <c r="A12925" s="23"/>
      <c r="B12925" s="23"/>
      <c r="C12925" s="23"/>
      <c r="D12925" s="41"/>
      <c r="E12925" s="23"/>
    </row>
    <row r="12926" spans="1:5" ht="13.2" x14ac:dyDescent="0.25">
      <c r="A12926" s="23"/>
      <c r="B12926" s="23"/>
      <c r="C12926" s="23"/>
      <c r="D12926" s="41"/>
      <c r="E12926" s="23"/>
    </row>
    <row r="12927" spans="1:5" ht="13.2" x14ac:dyDescent="0.25">
      <c r="A12927" s="23"/>
      <c r="B12927" s="23"/>
      <c r="C12927" s="23"/>
      <c r="D12927" s="41"/>
      <c r="E12927" s="23"/>
    </row>
    <row r="12928" spans="1:5" ht="13.2" x14ac:dyDescent="0.25">
      <c r="A12928" s="23"/>
      <c r="B12928" s="23"/>
      <c r="C12928" s="23"/>
      <c r="D12928" s="41"/>
      <c r="E12928" s="23"/>
    </row>
    <row r="12929" spans="1:5" ht="13.2" x14ac:dyDescent="0.25">
      <c r="A12929" s="23"/>
      <c r="B12929" s="23"/>
      <c r="C12929" s="23"/>
      <c r="D12929" s="41"/>
      <c r="E12929" s="23"/>
    </row>
    <row r="12930" spans="1:5" ht="13.2" x14ac:dyDescent="0.25">
      <c r="A12930" s="23"/>
      <c r="B12930" s="23"/>
      <c r="C12930" s="23"/>
      <c r="D12930" s="41"/>
      <c r="E12930" s="23"/>
    </row>
    <row r="12931" spans="1:5" ht="13.2" x14ac:dyDescent="0.25">
      <c r="A12931" s="23"/>
      <c r="B12931" s="23"/>
      <c r="C12931" s="23"/>
      <c r="D12931" s="41"/>
      <c r="E12931" s="23"/>
    </row>
    <row r="12932" spans="1:5" ht="13.2" x14ac:dyDescent="0.25">
      <c r="A12932" s="23"/>
      <c r="B12932" s="23"/>
      <c r="C12932" s="23"/>
      <c r="D12932" s="41"/>
      <c r="E12932" s="23"/>
    </row>
    <row r="12933" spans="1:5" ht="13.2" x14ac:dyDescent="0.25">
      <c r="A12933" s="23"/>
      <c r="B12933" s="23"/>
      <c r="C12933" s="23"/>
      <c r="D12933" s="41"/>
      <c r="E12933" s="23"/>
    </row>
    <row r="12934" spans="1:5" ht="13.2" x14ac:dyDescent="0.25">
      <c r="A12934" s="23"/>
      <c r="B12934" s="23"/>
      <c r="C12934" s="23"/>
      <c r="D12934" s="41"/>
      <c r="E12934" s="23"/>
    </row>
    <row r="12935" spans="1:5" ht="13.2" x14ac:dyDescent="0.25">
      <c r="A12935" s="23"/>
      <c r="B12935" s="23"/>
      <c r="C12935" s="23"/>
      <c r="D12935" s="41"/>
      <c r="E12935" s="23"/>
    </row>
    <row r="12936" spans="1:5" ht="13.2" x14ac:dyDescent="0.25">
      <c r="A12936" s="23"/>
      <c r="B12936" s="23"/>
      <c r="C12936" s="23"/>
      <c r="D12936" s="41"/>
      <c r="E12936" s="23"/>
    </row>
    <row r="12937" spans="1:5" ht="13.2" x14ac:dyDescent="0.25">
      <c r="A12937" s="23"/>
      <c r="B12937" s="23"/>
      <c r="C12937" s="23"/>
      <c r="D12937" s="41"/>
      <c r="E12937" s="23"/>
    </row>
    <row r="12938" spans="1:5" ht="13.2" x14ac:dyDescent="0.25">
      <c r="A12938" s="23"/>
      <c r="B12938" s="23"/>
      <c r="C12938" s="23"/>
      <c r="D12938" s="41"/>
      <c r="E12938" s="23"/>
    </row>
    <row r="12939" spans="1:5" ht="13.2" x14ac:dyDescent="0.25">
      <c r="A12939" s="23"/>
      <c r="B12939" s="23"/>
      <c r="C12939" s="23"/>
      <c r="D12939" s="41"/>
      <c r="E12939" s="23"/>
    </row>
    <row r="12940" spans="1:5" ht="13.2" x14ac:dyDescent="0.25">
      <c r="A12940" s="23"/>
      <c r="B12940" s="23"/>
      <c r="C12940" s="23"/>
      <c r="D12940" s="41"/>
      <c r="E12940" s="23"/>
    </row>
    <row r="12941" spans="1:5" ht="13.2" x14ac:dyDescent="0.25">
      <c r="A12941" s="23"/>
      <c r="B12941" s="23"/>
      <c r="C12941" s="23"/>
      <c r="D12941" s="41"/>
      <c r="E12941" s="23"/>
    </row>
    <row r="12942" spans="1:5" ht="13.2" x14ac:dyDescent="0.25">
      <c r="A12942" s="23"/>
      <c r="B12942" s="23"/>
      <c r="C12942" s="23"/>
      <c r="D12942" s="41"/>
      <c r="E12942" s="23"/>
    </row>
    <row r="12943" spans="1:5" ht="13.2" x14ac:dyDescent="0.25">
      <c r="A12943" s="23"/>
      <c r="B12943" s="23"/>
      <c r="C12943" s="23"/>
      <c r="D12943" s="41"/>
      <c r="E12943" s="23"/>
    </row>
    <row r="12944" spans="1:5" ht="13.2" x14ac:dyDescent="0.25">
      <c r="A12944" s="23"/>
      <c r="B12944" s="23"/>
      <c r="C12944" s="23"/>
      <c r="D12944" s="41"/>
      <c r="E12944" s="23"/>
    </row>
    <row r="12945" spans="1:5" ht="13.2" x14ac:dyDescent="0.25">
      <c r="A12945" s="23"/>
      <c r="B12945" s="23"/>
      <c r="C12945" s="23"/>
      <c r="D12945" s="41"/>
      <c r="E12945" s="23"/>
    </row>
    <row r="12946" spans="1:5" ht="13.2" x14ac:dyDescent="0.25">
      <c r="A12946" s="23"/>
      <c r="B12946" s="23"/>
      <c r="C12946" s="23"/>
      <c r="D12946" s="41"/>
      <c r="E12946" s="23"/>
    </row>
    <row r="12947" spans="1:5" ht="13.2" x14ac:dyDescent="0.25">
      <c r="A12947" s="23"/>
      <c r="B12947" s="23"/>
      <c r="C12947" s="23"/>
      <c r="D12947" s="41"/>
      <c r="E12947" s="23"/>
    </row>
    <row r="12948" spans="1:5" ht="13.2" x14ac:dyDescent="0.25">
      <c r="A12948" s="23"/>
      <c r="B12948" s="23"/>
      <c r="C12948" s="23"/>
      <c r="D12948" s="41"/>
      <c r="E12948" s="23"/>
    </row>
    <row r="12949" spans="1:5" ht="13.2" x14ac:dyDescent="0.25">
      <c r="A12949" s="23"/>
      <c r="B12949" s="23"/>
      <c r="C12949" s="23"/>
      <c r="D12949" s="41"/>
      <c r="E12949" s="23"/>
    </row>
    <row r="12950" spans="1:5" ht="13.2" x14ac:dyDescent="0.25">
      <c r="A12950" s="23"/>
      <c r="B12950" s="23"/>
      <c r="C12950" s="23"/>
      <c r="D12950" s="41"/>
      <c r="E12950" s="23"/>
    </row>
    <row r="12951" spans="1:5" ht="13.2" x14ac:dyDescent="0.25">
      <c r="A12951" s="23"/>
      <c r="B12951" s="23"/>
      <c r="C12951" s="23"/>
      <c r="D12951" s="41"/>
      <c r="E12951" s="23"/>
    </row>
    <row r="12952" spans="1:5" ht="13.2" x14ac:dyDescent="0.25">
      <c r="A12952" s="23"/>
      <c r="B12952" s="23"/>
      <c r="C12952" s="23"/>
      <c r="D12952" s="41"/>
      <c r="E12952" s="23"/>
    </row>
    <row r="12953" spans="1:5" ht="13.2" x14ac:dyDescent="0.25">
      <c r="A12953" s="23"/>
      <c r="B12953" s="23"/>
      <c r="C12953" s="23"/>
      <c r="D12953" s="41"/>
      <c r="E12953" s="23"/>
    </row>
    <row r="12954" spans="1:5" ht="13.2" x14ac:dyDescent="0.25">
      <c r="A12954" s="23"/>
      <c r="B12954" s="23"/>
      <c r="C12954" s="23"/>
      <c r="D12954" s="41"/>
      <c r="E12954" s="23"/>
    </row>
    <row r="12955" spans="1:5" ht="13.2" x14ac:dyDescent="0.25">
      <c r="A12955" s="23"/>
      <c r="B12955" s="23"/>
      <c r="C12955" s="23"/>
      <c r="D12955" s="41"/>
      <c r="E12955" s="23"/>
    </row>
    <row r="12956" spans="1:5" ht="13.2" x14ac:dyDescent="0.25">
      <c r="A12956" s="23"/>
      <c r="B12956" s="23"/>
      <c r="C12956" s="23"/>
      <c r="D12956" s="41"/>
      <c r="E12956" s="23"/>
    </row>
    <row r="12957" spans="1:5" ht="13.2" x14ac:dyDescent="0.25">
      <c r="A12957" s="23"/>
      <c r="B12957" s="23"/>
      <c r="C12957" s="23"/>
      <c r="D12957" s="41"/>
      <c r="E12957" s="23"/>
    </row>
    <row r="12958" spans="1:5" ht="13.2" x14ac:dyDescent="0.25">
      <c r="A12958" s="23"/>
      <c r="B12958" s="23"/>
      <c r="C12958" s="23"/>
      <c r="D12958" s="41"/>
      <c r="E12958" s="23"/>
    </row>
    <row r="12959" spans="1:5" ht="13.2" x14ac:dyDescent="0.25">
      <c r="A12959" s="23"/>
      <c r="B12959" s="23"/>
      <c r="C12959" s="23"/>
      <c r="D12959" s="41"/>
      <c r="E12959" s="23"/>
    </row>
    <row r="12960" spans="1:5" ht="13.2" x14ac:dyDescent="0.25">
      <c r="A12960" s="23"/>
      <c r="B12960" s="23"/>
      <c r="C12960" s="23"/>
      <c r="D12960" s="41"/>
      <c r="E12960" s="23"/>
    </row>
    <row r="12961" spans="1:5" ht="13.2" x14ac:dyDescent="0.25">
      <c r="A12961" s="23"/>
      <c r="B12961" s="23"/>
      <c r="C12961" s="23"/>
      <c r="D12961" s="41"/>
      <c r="E12961" s="23"/>
    </row>
    <row r="12962" spans="1:5" ht="13.2" x14ac:dyDescent="0.25">
      <c r="A12962" s="23"/>
      <c r="B12962" s="23"/>
      <c r="C12962" s="23"/>
      <c r="D12962" s="41"/>
      <c r="E12962" s="23"/>
    </row>
    <row r="12963" spans="1:5" ht="13.2" x14ac:dyDescent="0.25">
      <c r="A12963" s="23"/>
      <c r="B12963" s="23"/>
      <c r="C12963" s="23"/>
      <c r="D12963" s="41"/>
      <c r="E12963" s="23"/>
    </row>
    <row r="12964" spans="1:5" ht="13.2" x14ac:dyDescent="0.25">
      <c r="A12964" s="23"/>
      <c r="B12964" s="23"/>
      <c r="C12964" s="23"/>
      <c r="D12964" s="41"/>
      <c r="E12964" s="23"/>
    </row>
    <row r="12965" spans="1:5" ht="13.2" x14ac:dyDescent="0.25">
      <c r="A12965" s="23"/>
      <c r="B12965" s="23"/>
      <c r="C12965" s="23"/>
      <c r="D12965" s="41"/>
      <c r="E12965" s="23"/>
    </row>
    <row r="12966" spans="1:5" ht="13.2" x14ac:dyDescent="0.25">
      <c r="A12966" s="23"/>
      <c r="B12966" s="23"/>
      <c r="C12966" s="23"/>
      <c r="D12966" s="41"/>
      <c r="E12966" s="23"/>
    </row>
    <row r="12967" spans="1:5" ht="13.2" x14ac:dyDescent="0.25">
      <c r="A12967" s="23"/>
      <c r="B12967" s="23"/>
      <c r="C12967" s="23"/>
      <c r="D12967" s="41"/>
      <c r="E12967" s="23"/>
    </row>
    <row r="12968" spans="1:5" ht="13.2" x14ac:dyDescent="0.25">
      <c r="A12968" s="23"/>
      <c r="B12968" s="23"/>
      <c r="C12968" s="23"/>
      <c r="D12968" s="41"/>
      <c r="E12968" s="23"/>
    </row>
    <row r="12969" spans="1:5" ht="13.2" x14ac:dyDescent="0.25">
      <c r="A12969" s="23"/>
      <c r="B12969" s="23"/>
      <c r="C12969" s="23"/>
      <c r="D12969" s="41"/>
      <c r="E12969" s="23"/>
    </row>
    <row r="12970" spans="1:5" ht="13.2" x14ac:dyDescent="0.25">
      <c r="A12970" s="23"/>
      <c r="B12970" s="23"/>
      <c r="C12970" s="23"/>
      <c r="D12970" s="41"/>
      <c r="E12970" s="23"/>
    </row>
    <row r="12971" spans="1:5" ht="13.2" x14ac:dyDescent="0.25">
      <c r="A12971" s="23"/>
      <c r="B12971" s="23"/>
      <c r="C12971" s="23"/>
      <c r="D12971" s="41"/>
      <c r="E12971" s="23"/>
    </row>
    <row r="12972" spans="1:5" ht="13.2" x14ac:dyDescent="0.25">
      <c r="A12972" s="23"/>
      <c r="B12972" s="23"/>
      <c r="C12972" s="23"/>
      <c r="D12972" s="41"/>
      <c r="E12972" s="23"/>
    </row>
    <row r="12973" spans="1:5" ht="13.2" x14ac:dyDescent="0.25">
      <c r="A12973" s="23"/>
      <c r="B12973" s="23"/>
      <c r="C12973" s="23"/>
      <c r="D12973" s="41"/>
      <c r="E12973" s="23"/>
    </row>
    <row r="12974" spans="1:5" ht="13.2" x14ac:dyDescent="0.25">
      <c r="A12974" s="23"/>
      <c r="B12974" s="23"/>
      <c r="C12974" s="23"/>
      <c r="D12974" s="41"/>
      <c r="E12974" s="23"/>
    </row>
    <row r="12975" spans="1:5" ht="13.2" x14ac:dyDescent="0.25">
      <c r="A12975" s="23"/>
      <c r="B12975" s="23"/>
      <c r="C12975" s="23"/>
      <c r="D12975" s="41"/>
      <c r="E12975" s="23"/>
    </row>
    <row r="12976" spans="1:5" ht="13.2" x14ac:dyDescent="0.25">
      <c r="A12976" s="23"/>
      <c r="B12976" s="23"/>
      <c r="C12976" s="23"/>
      <c r="D12976" s="41"/>
      <c r="E12976" s="23"/>
    </row>
    <row r="12977" spans="1:5" ht="13.2" x14ac:dyDescent="0.25">
      <c r="A12977" s="23"/>
      <c r="B12977" s="23"/>
      <c r="C12977" s="23"/>
      <c r="D12977" s="41"/>
      <c r="E12977" s="23"/>
    </row>
    <row r="12978" spans="1:5" ht="13.2" x14ac:dyDescent="0.25">
      <c r="A12978" s="23"/>
      <c r="B12978" s="23"/>
      <c r="C12978" s="23"/>
      <c r="D12978" s="41"/>
      <c r="E12978" s="23"/>
    </row>
    <row r="12979" spans="1:5" ht="13.2" x14ac:dyDescent="0.25">
      <c r="A12979" s="23"/>
      <c r="B12979" s="23"/>
      <c r="C12979" s="23"/>
      <c r="D12979" s="41"/>
      <c r="E12979" s="23"/>
    </row>
    <row r="12980" spans="1:5" ht="13.2" x14ac:dyDescent="0.25">
      <c r="A12980" s="23"/>
      <c r="B12980" s="23"/>
      <c r="C12980" s="23"/>
      <c r="D12980" s="41"/>
      <c r="E12980" s="23"/>
    </row>
    <row r="12981" spans="1:5" ht="13.2" x14ac:dyDescent="0.25">
      <c r="A12981" s="23"/>
      <c r="B12981" s="23"/>
      <c r="C12981" s="23"/>
      <c r="D12981" s="41"/>
      <c r="E12981" s="23"/>
    </row>
    <row r="12982" spans="1:5" ht="13.2" x14ac:dyDescent="0.25">
      <c r="A12982" s="23"/>
      <c r="B12982" s="23"/>
      <c r="C12982" s="23"/>
      <c r="D12982" s="41"/>
      <c r="E12982" s="23"/>
    </row>
    <row r="12983" spans="1:5" ht="13.2" x14ac:dyDescent="0.25">
      <c r="A12983" s="23"/>
      <c r="B12983" s="23"/>
      <c r="C12983" s="23"/>
      <c r="D12983" s="41"/>
      <c r="E12983" s="23"/>
    </row>
    <row r="12984" spans="1:5" ht="13.2" x14ac:dyDescent="0.25">
      <c r="A12984" s="23"/>
      <c r="B12984" s="23"/>
      <c r="C12984" s="23"/>
      <c r="D12984" s="41"/>
      <c r="E12984" s="23"/>
    </row>
    <row r="12985" spans="1:5" ht="13.2" x14ac:dyDescent="0.25">
      <c r="A12985" s="23"/>
      <c r="B12985" s="23"/>
      <c r="C12985" s="23"/>
      <c r="D12985" s="41"/>
      <c r="E12985" s="23"/>
    </row>
    <row r="12986" spans="1:5" ht="13.2" x14ac:dyDescent="0.25">
      <c r="A12986" s="23"/>
      <c r="B12986" s="23"/>
      <c r="C12986" s="23"/>
      <c r="D12986" s="41"/>
      <c r="E12986" s="23"/>
    </row>
    <row r="12987" spans="1:5" ht="13.2" x14ac:dyDescent="0.25">
      <c r="A12987" s="23"/>
      <c r="B12987" s="23"/>
      <c r="C12987" s="23"/>
      <c r="D12987" s="41"/>
      <c r="E12987" s="23"/>
    </row>
    <row r="12988" spans="1:5" ht="13.2" x14ac:dyDescent="0.25">
      <c r="A12988" s="23"/>
      <c r="B12988" s="23"/>
      <c r="C12988" s="23"/>
      <c r="D12988" s="41"/>
      <c r="E12988" s="23"/>
    </row>
    <row r="12989" spans="1:5" ht="13.2" x14ac:dyDescent="0.25">
      <c r="A12989" s="23"/>
      <c r="B12989" s="23"/>
      <c r="C12989" s="23"/>
      <c r="D12989" s="41"/>
      <c r="E12989" s="23"/>
    </row>
    <row r="12990" spans="1:5" ht="13.2" x14ac:dyDescent="0.25">
      <c r="A12990" s="23"/>
      <c r="B12990" s="23"/>
      <c r="C12990" s="23"/>
      <c r="D12990" s="41"/>
      <c r="E12990" s="23"/>
    </row>
    <row r="12991" spans="1:5" ht="13.2" x14ac:dyDescent="0.25">
      <c r="A12991" s="23"/>
      <c r="B12991" s="23"/>
      <c r="C12991" s="23"/>
      <c r="D12991" s="41"/>
      <c r="E12991" s="23"/>
    </row>
    <row r="12992" spans="1:5" ht="13.2" x14ac:dyDescent="0.25">
      <c r="A12992" s="23"/>
      <c r="B12992" s="23"/>
      <c r="C12992" s="23"/>
      <c r="D12992" s="41"/>
      <c r="E12992" s="23"/>
    </row>
    <row r="12993" spans="1:5" ht="13.2" x14ac:dyDescent="0.25">
      <c r="A12993" s="23"/>
      <c r="B12993" s="23"/>
      <c r="C12993" s="23"/>
      <c r="D12993" s="41"/>
      <c r="E12993" s="23"/>
    </row>
    <row r="12994" spans="1:5" ht="13.2" x14ac:dyDescent="0.25">
      <c r="A12994" s="23"/>
      <c r="B12994" s="23"/>
      <c r="C12994" s="23"/>
      <c r="D12994" s="41"/>
      <c r="E12994" s="23"/>
    </row>
    <row r="12995" spans="1:5" ht="13.2" x14ac:dyDescent="0.25">
      <c r="A12995" s="23"/>
      <c r="B12995" s="23"/>
      <c r="C12995" s="23"/>
      <c r="D12995" s="41"/>
      <c r="E12995" s="23"/>
    </row>
    <row r="12996" spans="1:5" ht="13.2" x14ac:dyDescent="0.25">
      <c r="A12996" s="23"/>
      <c r="B12996" s="23"/>
      <c r="C12996" s="23"/>
      <c r="D12996" s="41"/>
      <c r="E12996" s="23"/>
    </row>
    <row r="12997" spans="1:5" ht="13.2" x14ac:dyDescent="0.25">
      <c r="A12997" s="23"/>
      <c r="B12997" s="23"/>
      <c r="C12997" s="23"/>
      <c r="D12997" s="41"/>
      <c r="E12997" s="23"/>
    </row>
    <row r="12998" spans="1:5" ht="13.2" x14ac:dyDescent="0.25">
      <c r="A12998" s="23"/>
      <c r="B12998" s="23"/>
      <c r="C12998" s="23"/>
      <c r="D12998" s="41"/>
      <c r="E12998" s="23"/>
    </row>
    <row r="12999" spans="1:5" ht="13.2" x14ac:dyDescent="0.25">
      <c r="A12999" s="23"/>
      <c r="B12999" s="23"/>
      <c r="C12999" s="23"/>
      <c r="D12999" s="41"/>
      <c r="E12999" s="23"/>
    </row>
    <row r="13000" spans="1:5" ht="13.2" x14ac:dyDescent="0.25">
      <c r="A13000" s="23"/>
      <c r="B13000" s="23"/>
      <c r="C13000" s="23"/>
      <c r="D13000" s="41"/>
      <c r="E13000" s="23"/>
    </row>
    <row r="13001" spans="1:5" ht="13.2" x14ac:dyDescent="0.25">
      <c r="A13001" s="23"/>
      <c r="B13001" s="23"/>
      <c r="C13001" s="23"/>
      <c r="D13001" s="41"/>
      <c r="E13001" s="23"/>
    </row>
    <row r="13002" spans="1:5" ht="13.2" x14ac:dyDescent="0.25">
      <c r="A13002" s="23"/>
      <c r="B13002" s="23"/>
      <c r="C13002" s="23"/>
      <c r="D13002" s="41"/>
      <c r="E13002" s="23"/>
    </row>
    <row r="13003" spans="1:5" ht="13.2" x14ac:dyDescent="0.25">
      <c r="A13003" s="23"/>
      <c r="B13003" s="23"/>
      <c r="C13003" s="23"/>
      <c r="D13003" s="41"/>
      <c r="E13003" s="23"/>
    </row>
    <row r="13004" spans="1:5" ht="13.2" x14ac:dyDescent="0.25">
      <c r="A13004" s="23"/>
      <c r="B13004" s="23"/>
      <c r="C13004" s="23"/>
      <c r="D13004" s="41"/>
      <c r="E13004" s="23"/>
    </row>
    <row r="13005" spans="1:5" ht="13.2" x14ac:dyDescent="0.25">
      <c r="A13005" s="23"/>
      <c r="B13005" s="23"/>
      <c r="C13005" s="23"/>
      <c r="D13005" s="41"/>
      <c r="E13005" s="23"/>
    </row>
    <row r="13006" spans="1:5" ht="13.2" x14ac:dyDescent="0.25">
      <c r="A13006" s="23"/>
      <c r="B13006" s="23"/>
      <c r="C13006" s="23"/>
      <c r="D13006" s="41"/>
      <c r="E13006" s="23"/>
    </row>
    <row r="13007" spans="1:5" ht="13.2" x14ac:dyDescent="0.25">
      <c r="A13007" s="23"/>
      <c r="B13007" s="23"/>
      <c r="C13007" s="23"/>
      <c r="D13007" s="41"/>
      <c r="E13007" s="23"/>
    </row>
    <row r="13008" spans="1:5" ht="13.2" x14ac:dyDescent="0.25">
      <c r="A13008" s="23"/>
      <c r="B13008" s="23"/>
      <c r="C13008" s="23"/>
      <c r="D13008" s="41"/>
      <c r="E13008" s="23"/>
    </row>
    <row r="13009" spans="1:5" ht="13.2" x14ac:dyDescent="0.25">
      <c r="A13009" s="23"/>
      <c r="B13009" s="23"/>
      <c r="C13009" s="23"/>
      <c r="D13009" s="41"/>
      <c r="E13009" s="23"/>
    </row>
    <row r="13010" spans="1:5" ht="13.2" x14ac:dyDescent="0.25">
      <c r="A13010" s="23"/>
      <c r="B13010" s="23"/>
      <c r="C13010" s="23"/>
      <c r="D13010" s="41"/>
      <c r="E13010" s="23"/>
    </row>
    <row r="13011" spans="1:5" ht="13.2" x14ac:dyDescent="0.25">
      <c r="A13011" s="23"/>
      <c r="B13011" s="23"/>
      <c r="C13011" s="23"/>
      <c r="D13011" s="41"/>
      <c r="E13011" s="23"/>
    </row>
    <row r="13012" spans="1:5" ht="13.2" x14ac:dyDescent="0.25">
      <c r="A13012" s="23"/>
      <c r="B13012" s="23"/>
      <c r="C13012" s="23"/>
      <c r="D13012" s="41"/>
      <c r="E13012" s="23"/>
    </row>
    <row r="13013" spans="1:5" ht="13.2" x14ac:dyDescent="0.25">
      <c r="A13013" s="23"/>
      <c r="B13013" s="23"/>
      <c r="C13013" s="23"/>
      <c r="D13013" s="41"/>
      <c r="E13013" s="23"/>
    </row>
    <row r="13014" spans="1:5" ht="13.2" x14ac:dyDescent="0.25">
      <c r="A13014" s="23"/>
      <c r="B13014" s="23"/>
      <c r="C13014" s="23"/>
      <c r="D13014" s="41"/>
      <c r="E13014" s="23"/>
    </row>
    <row r="13015" spans="1:5" ht="13.2" x14ac:dyDescent="0.25">
      <c r="A13015" s="23"/>
      <c r="B13015" s="23"/>
      <c r="C13015" s="23"/>
      <c r="D13015" s="41"/>
      <c r="E13015" s="23"/>
    </row>
    <row r="13016" spans="1:5" ht="13.2" x14ac:dyDescent="0.25">
      <c r="A13016" s="23"/>
      <c r="B13016" s="23"/>
      <c r="C13016" s="23"/>
      <c r="D13016" s="41"/>
      <c r="E13016" s="23"/>
    </row>
    <row r="13017" spans="1:5" ht="13.2" x14ac:dyDescent="0.25">
      <c r="A13017" s="23"/>
      <c r="B13017" s="23"/>
      <c r="C13017" s="23"/>
      <c r="D13017" s="41"/>
      <c r="E13017" s="23"/>
    </row>
    <row r="13018" spans="1:5" ht="13.2" x14ac:dyDescent="0.25">
      <c r="A13018" s="23"/>
      <c r="B13018" s="23"/>
      <c r="C13018" s="23"/>
      <c r="D13018" s="41"/>
      <c r="E13018" s="23"/>
    </row>
    <row r="13019" spans="1:5" ht="13.2" x14ac:dyDescent="0.25">
      <c r="A13019" s="23"/>
      <c r="B13019" s="23"/>
      <c r="C13019" s="23"/>
      <c r="D13019" s="41"/>
      <c r="E13019" s="23"/>
    </row>
    <row r="13020" spans="1:5" ht="13.2" x14ac:dyDescent="0.25">
      <c r="A13020" s="23"/>
      <c r="B13020" s="23"/>
      <c r="C13020" s="23"/>
      <c r="D13020" s="41"/>
      <c r="E13020" s="23"/>
    </row>
    <row r="13021" spans="1:5" ht="13.2" x14ac:dyDescent="0.25">
      <c r="A13021" s="23"/>
      <c r="B13021" s="23"/>
      <c r="C13021" s="23"/>
      <c r="D13021" s="41"/>
      <c r="E13021" s="23"/>
    </row>
    <row r="13022" spans="1:5" ht="13.2" x14ac:dyDescent="0.25">
      <c r="A13022" s="23"/>
      <c r="B13022" s="23"/>
      <c r="C13022" s="23"/>
      <c r="D13022" s="41"/>
      <c r="E13022" s="23"/>
    </row>
    <row r="13023" spans="1:5" ht="13.2" x14ac:dyDescent="0.25">
      <c r="A13023" s="23"/>
      <c r="B13023" s="23"/>
      <c r="C13023" s="23"/>
      <c r="D13023" s="41"/>
      <c r="E13023" s="23"/>
    </row>
    <row r="13024" spans="1:5" ht="13.2" x14ac:dyDescent="0.25">
      <c r="A13024" s="23"/>
      <c r="B13024" s="23"/>
      <c r="C13024" s="23"/>
      <c r="D13024" s="41"/>
      <c r="E13024" s="23"/>
    </row>
    <row r="13025" spans="1:5" ht="13.2" x14ac:dyDescent="0.25">
      <c r="A13025" s="23"/>
      <c r="B13025" s="23"/>
      <c r="C13025" s="23"/>
      <c r="D13025" s="41"/>
      <c r="E13025" s="23"/>
    </row>
    <row r="13026" spans="1:5" ht="13.2" x14ac:dyDescent="0.25">
      <c r="A13026" s="23"/>
      <c r="B13026" s="23"/>
      <c r="C13026" s="23"/>
      <c r="D13026" s="41"/>
      <c r="E13026" s="23"/>
    </row>
    <row r="13027" spans="1:5" ht="13.2" x14ac:dyDescent="0.25">
      <c r="A13027" s="23"/>
      <c r="B13027" s="23"/>
      <c r="C13027" s="23"/>
      <c r="D13027" s="41"/>
      <c r="E13027" s="23"/>
    </row>
    <row r="13028" spans="1:5" ht="13.2" x14ac:dyDescent="0.25">
      <c r="A13028" s="23"/>
      <c r="B13028" s="23"/>
      <c r="C13028" s="23"/>
      <c r="D13028" s="41"/>
      <c r="E13028" s="23"/>
    </row>
    <row r="13029" spans="1:5" ht="13.2" x14ac:dyDescent="0.25">
      <c r="A13029" s="23"/>
      <c r="B13029" s="23"/>
      <c r="C13029" s="23"/>
      <c r="D13029" s="41"/>
      <c r="E13029" s="23"/>
    </row>
    <row r="13030" spans="1:5" ht="13.2" x14ac:dyDescent="0.25">
      <c r="A13030" s="23"/>
      <c r="B13030" s="23"/>
      <c r="C13030" s="23"/>
      <c r="D13030" s="41"/>
      <c r="E13030" s="23"/>
    </row>
    <row r="13031" spans="1:5" ht="13.2" x14ac:dyDescent="0.25">
      <c r="A13031" s="23"/>
      <c r="B13031" s="23"/>
      <c r="C13031" s="23"/>
      <c r="D13031" s="41"/>
      <c r="E13031" s="23"/>
    </row>
    <row r="13032" spans="1:5" ht="13.2" x14ac:dyDescent="0.25">
      <c r="A13032" s="23"/>
      <c r="B13032" s="23"/>
      <c r="C13032" s="23"/>
      <c r="D13032" s="41"/>
      <c r="E13032" s="23"/>
    </row>
    <row r="13033" spans="1:5" ht="13.2" x14ac:dyDescent="0.25">
      <c r="A13033" s="23"/>
      <c r="B13033" s="23"/>
      <c r="C13033" s="23"/>
      <c r="D13033" s="41"/>
      <c r="E13033" s="23"/>
    </row>
    <row r="13034" spans="1:5" ht="13.2" x14ac:dyDescent="0.25">
      <c r="A13034" s="23"/>
      <c r="B13034" s="23"/>
      <c r="C13034" s="23"/>
      <c r="D13034" s="41"/>
      <c r="E13034" s="23"/>
    </row>
    <row r="13035" spans="1:5" ht="13.2" x14ac:dyDescent="0.25">
      <c r="A13035" s="23"/>
      <c r="B13035" s="23"/>
      <c r="C13035" s="23"/>
      <c r="D13035" s="41"/>
      <c r="E13035" s="23"/>
    </row>
    <row r="13036" spans="1:5" ht="13.2" x14ac:dyDescent="0.25">
      <c r="A13036" s="23"/>
      <c r="B13036" s="23"/>
      <c r="C13036" s="23"/>
      <c r="D13036" s="41"/>
      <c r="E13036" s="23"/>
    </row>
    <row r="13037" spans="1:5" ht="13.2" x14ac:dyDescent="0.25">
      <c r="A13037" s="23"/>
      <c r="B13037" s="23"/>
      <c r="C13037" s="23"/>
      <c r="D13037" s="41"/>
      <c r="E13037" s="23"/>
    </row>
    <row r="13038" spans="1:5" ht="13.2" x14ac:dyDescent="0.25">
      <c r="A13038" s="23"/>
      <c r="B13038" s="23"/>
      <c r="C13038" s="23"/>
      <c r="D13038" s="41"/>
      <c r="E13038" s="23"/>
    </row>
    <row r="13039" spans="1:5" ht="13.2" x14ac:dyDescent="0.25">
      <c r="A13039" s="23"/>
      <c r="B13039" s="23"/>
      <c r="C13039" s="23"/>
      <c r="D13039" s="41"/>
      <c r="E13039" s="23"/>
    </row>
    <row r="13040" spans="1:5" ht="13.2" x14ac:dyDescent="0.25">
      <c r="A13040" s="23"/>
      <c r="B13040" s="23"/>
      <c r="C13040" s="23"/>
      <c r="D13040" s="41"/>
      <c r="E13040" s="23"/>
    </row>
    <row r="13041" spans="1:5" ht="13.2" x14ac:dyDescent="0.25">
      <c r="A13041" s="23"/>
      <c r="B13041" s="23"/>
      <c r="C13041" s="23"/>
      <c r="D13041" s="41"/>
      <c r="E13041" s="23"/>
    </row>
    <row r="13042" spans="1:5" ht="13.2" x14ac:dyDescent="0.25">
      <c r="A13042" s="23"/>
      <c r="B13042" s="23"/>
      <c r="C13042" s="23"/>
      <c r="D13042" s="41"/>
      <c r="E13042" s="23"/>
    </row>
    <row r="13043" spans="1:5" ht="13.2" x14ac:dyDescent="0.25">
      <c r="A13043" s="23"/>
      <c r="B13043" s="23"/>
      <c r="C13043" s="23"/>
      <c r="D13043" s="41"/>
      <c r="E13043" s="23"/>
    </row>
    <row r="13044" spans="1:5" ht="13.2" x14ac:dyDescent="0.25">
      <c r="A13044" s="23"/>
      <c r="B13044" s="23"/>
      <c r="C13044" s="23"/>
      <c r="D13044" s="41"/>
      <c r="E13044" s="23"/>
    </row>
    <row r="13045" spans="1:5" ht="13.2" x14ac:dyDescent="0.25">
      <c r="A13045" s="23"/>
      <c r="B13045" s="23"/>
      <c r="C13045" s="23"/>
      <c r="D13045" s="41"/>
      <c r="E13045" s="23"/>
    </row>
    <row r="13046" spans="1:5" ht="13.2" x14ac:dyDescent="0.25">
      <c r="A13046" s="23"/>
      <c r="B13046" s="23"/>
      <c r="C13046" s="23"/>
      <c r="D13046" s="41"/>
      <c r="E13046" s="23"/>
    </row>
    <row r="13047" spans="1:5" ht="13.2" x14ac:dyDescent="0.25">
      <c r="A13047" s="23"/>
      <c r="B13047" s="23"/>
      <c r="C13047" s="23"/>
      <c r="D13047" s="41"/>
      <c r="E13047" s="23"/>
    </row>
    <row r="13048" spans="1:5" ht="13.2" x14ac:dyDescent="0.25">
      <c r="A13048" s="23"/>
      <c r="B13048" s="23"/>
      <c r="C13048" s="23"/>
      <c r="D13048" s="41"/>
      <c r="E13048" s="23"/>
    </row>
    <row r="13049" spans="1:5" ht="13.2" x14ac:dyDescent="0.25">
      <c r="A13049" s="23"/>
      <c r="B13049" s="23"/>
      <c r="C13049" s="23"/>
      <c r="D13049" s="41"/>
      <c r="E13049" s="23"/>
    </row>
    <row r="13050" spans="1:5" ht="13.2" x14ac:dyDescent="0.25">
      <c r="A13050" s="23"/>
      <c r="B13050" s="23"/>
      <c r="C13050" s="23"/>
      <c r="D13050" s="41"/>
      <c r="E13050" s="23"/>
    </row>
    <row r="13051" spans="1:5" ht="13.2" x14ac:dyDescent="0.25">
      <c r="A13051" s="23"/>
      <c r="B13051" s="23"/>
      <c r="C13051" s="23"/>
      <c r="D13051" s="41"/>
      <c r="E13051" s="23"/>
    </row>
    <row r="13052" spans="1:5" ht="13.2" x14ac:dyDescent="0.25">
      <c r="A13052" s="23"/>
      <c r="B13052" s="23"/>
      <c r="C13052" s="23"/>
      <c r="D13052" s="41"/>
      <c r="E13052" s="23"/>
    </row>
    <row r="13053" spans="1:5" ht="13.2" x14ac:dyDescent="0.25">
      <c r="A13053" s="23"/>
      <c r="B13053" s="23"/>
      <c r="C13053" s="23"/>
      <c r="D13053" s="41"/>
      <c r="E13053" s="23"/>
    </row>
    <row r="13054" spans="1:5" ht="13.2" x14ac:dyDescent="0.25">
      <c r="A13054" s="23"/>
      <c r="B13054" s="23"/>
      <c r="C13054" s="23"/>
      <c r="D13054" s="41"/>
      <c r="E13054" s="23"/>
    </row>
    <row r="13055" spans="1:5" ht="13.2" x14ac:dyDescent="0.25">
      <c r="A13055" s="23"/>
      <c r="B13055" s="23"/>
      <c r="C13055" s="23"/>
      <c r="D13055" s="41"/>
      <c r="E13055" s="23"/>
    </row>
    <row r="13056" spans="1:5" ht="13.2" x14ac:dyDescent="0.25">
      <c r="A13056" s="23"/>
      <c r="B13056" s="23"/>
      <c r="C13056" s="23"/>
      <c r="D13056" s="41"/>
      <c r="E13056" s="23"/>
    </row>
    <row r="13057" spans="1:5" ht="13.2" x14ac:dyDescent="0.25">
      <c r="A13057" s="23"/>
      <c r="B13057" s="23"/>
      <c r="C13057" s="23"/>
      <c r="D13057" s="41"/>
      <c r="E13057" s="23"/>
    </row>
    <row r="13058" spans="1:5" ht="13.2" x14ac:dyDescent="0.25">
      <c r="A13058" s="23"/>
      <c r="B13058" s="23"/>
      <c r="C13058" s="23"/>
      <c r="D13058" s="41"/>
      <c r="E13058" s="23"/>
    </row>
    <row r="13059" spans="1:5" ht="13.2" x14ac:dyDescent="0.25">
      <c r="A13059" s="23"/>
      <c r="B13059" s="23"/>
      <c r="C13059" s="23"/>
      <c r="D13059" s="41"/>
      <c r="E13059" s="23"/>
    </row>
    <row r="13060" spans="1:5" ht="13.2" x14ac:dyDescent="0.25">
      <c r="A13060" s="23"/>
      <c r="B13060" s="23"/>
      <c r="C13060" s="23"/>
      <c r="D13060" s="41"/>
      <c r="E13060" s="23"/>
    </row>
    <row r="13061" spans="1:5" ht="13.2" x14ac:dyDescent="0.25">
      <c r="A13061" s="23"/>
      <c r="B13061" s="23"/>
      <c r="C13061" s="23"/>
      <c r="D13061" s="41"/>
      <c r="E13061" s="23"/>
    </row>
    <row r="13062" spans="1:5" ht="13.2" x14ac:dyDescent="0.25">
      <c r="A13062" s="23"/>
      <c r="B13062" s="23"/>
      <c r="C13062" s="23"/>
      <c r="D13062" s="41"/>
      <c r="E13062" s="23"/>
    </row>
    <row r="13063" spans="1:5" ht="13.2" x14ac:dyDescent="0.25">
      <c r="A13063" s="23"/>
      <c r="B13063" s="23"/>
      <c r="C13063" s="23"/>
      <c r="D13063" s="41"/>
      <c r="E13063" s="23"/>
    </row>
    <row r="13064" spans="1:5" ht="13.2" x14ac:dyDescent="0.25">
      <c r="A13064" s="23"/>
      <c r="B13064" s="23"/>
      <c r="C13064" s="23"/>
      <c r="D13064" s="41"/>
      <c r="E13064" s="23"/>
    </row>
    <row r="13065" spans="1:5" ht="13.2" x14ac:dyDescent="0.25">
      <c r="A13065" s="23"/>
      <c r="B13065" s="23"/>
      <c r="C13065" s="23"/>
      <c r="D13065" s="41"/>
      <c r="E13065" s="23"/>
    </row>
    <row r="13066" spans="1:5" ht="13.2" x14ac:dyDescent="0.25">
      <c r="A13066" s="23"/>
      <c r="B13066" s="23"/>
      <c r="C13066" s="23"/>
      <c r="D13066" s="41"/>
      <c r="E13066" s="23"/>
    </row>
    <row r="13067" spans="1:5" ht="13.2" x14ac:dyDescent="0.25">
      <c r="A13067" s="23"/>
      <c r="B13067" s="23"/>
      <c r="C13067" s="23"/>
      <c r="D13067" s="41"/>
      <c r="E13067" s="23"/>
    </row>
    <row r="13068" spans="1:5" ht="13.2" x14ac:dyDescent="0.25">
      <c r="A13068" s="23"/>
      <c r="B13068" s="23"/>
      <c r="C13068" s="23"/>
      <c r="D13068" s="41"/>
      <c r="E13068" s="23"/>
    </row>
    <row r="13069" spans="1:5" ht="13.2" x14ac:dyDescent="0.25">
      <c r="A13069" s="23"/>
      <c r="B13069" s="23"/>
      <c r="C13069" s="23"/>
      <c r="D13069" s="41"/>
      <c r="E13069" s="23"/>
    </row>
    <row r="13070" spans="1:5" ht="13.2" x14ac:dyDescent="0.25">
      <c r="A13070" s="23"/>
      <c r="B13070" s="23"/>
      <c r="C13070" s="23"/>
      <c r="D13070" s="41"/>
      <c r="E13070" s="23"/>
    </row>
    <row r="13071" spans="1:5" ht="13.2" x14ac:dyDescent="0.25">
      <c r="A13071" s="23"/>
      <c r="B13071" s="23"/>
      <c r="C13071" s="23"/>
      <c r="D13071" s="41"/>
      <c r="E13071" s="23"/>
    </row>
    <row r="13072" spans="1:5" ht="13.2" x14ac:dyDescent="0.25">
      <c r="A13072" s="23"/>
      <c r="B13072" s="23"/>
      <c r="C13072" s="23"/>
      <c r="D13072" s="41"/>
      <c r="E13072" s="23"/>
    </row>
    <row r="13073" spans="1:5" ht="13.2" x14ac:dyDescent="0.25">
      <c r="A13073" s="23"/>
      <c r="B13073" s="23"/>
      <c r="C13073" s="23"/>
      <c r="D13073" s="41"/>
      <c r="E13073" s="23"/>
    </row>
    <row r="13074" spans="1:5" ht="13.2" x14ac:dyDescent="0.25">
      <c r="A13074" s="23"/>
      <c r="B13074" s="23"/>
      <c r="C13074" s="23"/>
      <c r="D13074" s="41"/>
      <c r="E13074" s="23"/>
    </row>
    <row r="13075" spans="1:5" ht="13.2" x14ac:dyDescent="0.25">
      <c r="A13075" s="23"/>
      <c r="B13075" s="23"/>
      <c r="C13075" s="23"/>
      <c r="D13075" s="41"/>
      <c r="E13075" s="23"/>
    </row>
    <row r="13076" spans="1:5" ht="13.2" x14ac:dyDescent="0.25">
      <c r="A13076" s="23"/>
      <c r="B13076" s="23"/>
      <c r="C13076" s="23"/>
      <c r="D13076" s="41"/>
      <c r="E13076" s="23"/>
    </row>
    <row r="13077" spans="1:5" ht="13.2" x14ac:dyDescent="0.25">
      <c r="A13077" s="23"/>
      <c r="B13077" s="23"/>
      <c r="C13077" s="23"/>
      <c r="D13077" s="41"/>
      <c r="E13077" s="23"/>
    </row>
    <row r="13078" spans="1:5" ht="13.2" x14ac:dyDescent="0.25">
      <c r="A13078" s="23"/>
      <c r="B13078" s="23"/>
      <c r="C13078" s="23"/>
      <c r="D13078" s="41"/>
      <c r="E13078" s="23"/>
    </row>
    <row r="13079" spans="1:5" ht="13.2" x14ac:dyDescent="0.25">
      <c r="A13079" s="23"/>
      <c r="B13079" s="23"/>
      <c r="C13079" s="23"/>
      <c r="D13079" s="41"/>
      <c r="E13079" s="23"/>
    </row>
    <row r="13080" spans="1:5" ht="13.2" x14ac:dyDescent="0.25">
      <c r="A13080" s="23"/>
      <c r="B13080" s="23"/>
      <c r="C13080" s="23"/>
      <c r="D13080" s="41"/>
      <c r="E13080" s="23"/>
    </row>
    <row r="13081" spans="1:5" ht="13.2" x14ac:dyDescent="0.25">
      <c r="A13081" s="23"/>
      <c r="B13081" s="23"/>
      <c r="C13081" s="23"/>
      <c r="D13081" s="41"/>
      <c r="E13081" s="23"/>
    </row>
    <row r="13082" spans="1:5" ht="13.2" x14ac:dyDescent="0.25">
      <c r="A13082" s="23"/>
      <c r="B13082" s="23"/>
      <c r="C13082" s="23"/>
      <c r="D13082" s="41"/>
      <c r="E13082" s="23"/>
    </row>
    <row r="13083" spans="1:5" ht="13.2" x14ac:dyDescent="0.25">
      <c r="A13083" s="23"/>
      <c r="B13083" s="23"/>
      <c r="C13083" s="23"/>
      <c r="D13083" s="41"/>
      <c r="E13083" s="23"/>
    </row>
    <row r="13084" spans="1:5" ht="13.2" x14ac:dyDescent="0.25">
      <c r="A13084" s="23"/>
      <c r="B13084" s="23"/>
      <c r="C13084" s="23"/>
      <c r="D13084" s="41"/>
      <c r="E13084" s="23"/>
    </row>
    <row r="13085" spans="1:5" ht="13.2" x14ac:dyDescent="0.25">
      <c r="A13085" s="23"/>
      <c r="B13085" s="23"/>
      <c r="C13085" s="23"/>
      <c r="D13085" s="41"/>
      <c r="E13085" s="23"/>
    </row>
    <row r="13086" spans="1:5" ht="13.2" x14ac:dyDescent="0.25">
      <c r="A13086" s="23"/>
      <c r="B13086" s="23"/>
      <c r="C13086" s="23"/>
      <c r="D13086" s="41"/>
      <c r="E13086" s="23"/>
    </row>
    <row r="13087" spans="1:5" ht="13.2" x14ac:dyDescent="0.25">
      <c r="A13087" s="23"/>
      <c r="B13087" s="23"/>
      <c r="C13087" s="23"/>
      <c r="D13087" s="41"/>
      <c r="E13087" s="23"/>
    </row>
    <row r="13088" spans="1:5" ht="13.2" x14ac:dyDescent="0.25">
      <c r="A13088" s="23"/>
      <c r="B13088" s="23"/>
      <c r="C13088" s="23"/>
      <c r="D13088" s="41"/>
      <c r="E13088" s="23"/>
    </row>
    <row r="13089" spans="1:5" ht="13.2" x14ac:dyDescent="0.25">
      <c r="A13089" s="23"/>
      <c r="B13089" s="23"/>
      <c r="C13089" s="23"/>
      <c r="D13089" s="41"/>
      <c r="E13089" s="23"/>
    </row>
    <row r="13090" spans="1:5" ht="13.2" x14ac:dyDescent="0.25">
      <c r="A13090" s="23"/>
      <c r="B13090" s="23"/>
      <c r="C13090" s="23"/>
      <c r="D13090" s="41"/>
      <c r="E13090" s="23"/>
    </row>
    <row r="13091" spans="1:5" ht="13.2" x14ac:dyDescent="0.25">
      <c r="A13091" s="23"/>
      <c r="B13091" s="23"/>
      <c r="C13091" s="23"/>
      <c r="D13091" s="41"/>
      <c r="E13091" s="23"/>
    </row>
    <row r="13092" spans="1:5" ht="13.2" x14ac:dyDescent="0.25">
      <c r="A13092" s="23"/>
      <c r="B13092" s="23"/>
      <c r="C13092" s="23"/>
      <c r="D13092" s="41"/>
      <c r="E13092" s="23"/>
    </row>
    <row r="13093" spans="1:5" ht="13.2" x14ac:dyDescent="0.25">
      <c r="A13093" s="23"/>
      <c r="B13093" s="23"/>
      <c r="C13093" s="23"/>
      <c r="D13093" s="41"/>
      <c r="E13093" s="23"/>
    </row>
    <row r="13094" spans="1:5" ht="13.2" x14ac:dyDescent="0.25">
      <c r="A13094" s="23"/>
      <c r="B13094" s="23"/>
      <c r="C13094" s="23"/>
      <c r="D13094" s="41"/>
      <c r="E13094" s="23"/>
    </row>
    <row r="13095" spans="1:5" ht="13.2" x14ac:dyDescent="0.25">
      <c r="A13095" s="23"/>
      <c r="B13095" s="23"/>
      <c r="C13095" s="23"/>
      <c r="D13095" s="41"/>
      <c r="E13095" s="23"/>
    </row>
    <row r="13096" spans="1:5" ht="13.2" x14ac:dyDescent="0.25">
      <c r="A13096" s="23"/>
      <c r="B13096" s="23"/>
      <c r="C13096" s="23"/>
      <c r="D13096" s="41"/>
      <c r="E13096" s="23"/>
    </row>
    <row r="13097" spans="1:5" ht="13.2" x14ac:dyDescent="0.25">
      <c r="A13097" s="23"/>
      <c r="B13097" s="23"/>
      <c r="C13097" s="23"/>
      <c r="D13097" s="41"/>
      <c r="E13097" s="23"/>
    </row>
    <row r="13098" spans="1:5" ht="13.2" x14ac:dyDescent="0.25">
      <c r="A13098" s="23"/>
      <c r="B13098" s="23"/>
      <c r="C13098" s="23"/>
      <c r="D13098" s="41"/>
      <c r="E13098" s="23"/>
    </row>
    <row r="13099" spans="1:5" ht="13.2" x14ac:dyDescent="0.25">
      <c r="A13099" s="23"/>
      <c r="B13099" s="23"/>
      <c r="C13099" s="23"/>
      <c r="D13099" s="41"/>
      <c r="E13099" s="23"/>
    </row>
    <row r="13100" spans="1:5" ht="13.2" x14ac:dyDescent="0.25">
      <c r="A13100" s="23"/>
      <c r="B13100" s="23"/>
      <c r="C13100" s="23"/>
      <c r="D13100" s="41"/>
      <c r="E13100" s="23"/>
    </row>
    <row r="13101" spans="1:5" ht="13.2" x14ac:dyDescent="0.25">
      <c r="A13101" s="23"/>
      <c r="B13101" s="23"/>
      <c r="C13101" s="23"/>
      <c r="D13101" s="41"/>
      <c r="E13101" s="23"/>
    </row>
    <row r="13102" spans="1:5" ht="13.2" x14ac:dyDescent="0.25">
      <c r="A13102" s="23"/>
      <c r="B13102" s="23"/>
      <c r="C13102" s="23"/>
      <c r="D13102" s="41"/>
      <c r="E13102" s="23"/>
    </row>
    <row r="13103" spans="1:5" ht="13.2" x14ac:dyDescent="0.25">
      <c r="A13103" s="23"/>
      <c r="B13103" s="23"/>
      <c r="C13103" s="23"/>
      <c r="D13103" s="41"/>
      <c r="E13103" s="23"/>
    </row>
    <row r="13104" spans="1:5" ht="13.2" x14ac:dyDescent="0.25">
      <c r="A13104" s="23"/>
      <c r="B13104" s="23"/>
      <c r="C13104" s="23"/>
      <c r="D13104" s="41"/>
      <c r="E13104" s="23"/>
    </row>
    <row r="13105" spans="1:5" ht="13.2" x14ac:dyDescent="0.25">
      <c r="A13105" s="23"/>
      <c r="B13105" s="23"/>
      <c r="C13105" s="23"/>
      <c r="D13105" s="41"/>
      <c r="E13105" s="23"/>
    </row>
    <row r="13106" spans="1:5" ht="13.2" x14ac:dyDescent="0.25">
      <c r="A13106" s="23"/>
      <c r="B13106" s="23"/>
      <c r="C13106" s="23"/>
      <c r="D13106" s="41"/>
      <c r="E13106" s="23"/>
    </row>
    <row r="13107" spans="1:5" ht="13.2" x14ac:dyDescent="0.25">
      <c r="A13107" s="23"/>
      <c r="B13107" s="23"/>
      <c r="C13107" s="23"/>
      <c r="D13107" s="41"/>
      <c r="E13107" s="23"/>
    </row>
    <row r="13108" spans="1:5" ht="13.2" x14ac:dyDescent="0.25">
      <c r="A13108" s="23"/>
      <c r="B13108" s="23"/>
      <c r="C13108" s="23"/>
      <c r="D13108" s="41"/>
      <c r="E13108" s="23"/>
    </row>
    <row r="13109" spans="1:5" ht="13.2" x14ac:dyDescent="0.25">
      <c r="A13109" s="23"/>
      <c r="B13109" s="23"/>
      <c r="C13109" s="23"/>
      <c r="D13109" s="41"/>
      <c r="E13109" s="23"/>
    </row>
    <row r="13110" spans="1:5" ht="13.2" x14ac:dyDescent="0.25">
      <c r="A13110" s="23"/>
      <c r="B13110" s="23"/>
      <c r="C13110" s="23"/>
      <c r="D13110" s="41"/>
      <c r="E13110" s="23"/>
    </row>
    <row r="13111" spans="1:5" ht="13.2" x14ac:dyDescent="0.25">
      <c r="A13111" s="23"/>
      <c r="B13111" s="23"/>
      <c r="C13111" s="23"/>
      <c r="D13111" s="41"/>
      <c r="E13111" s="23"/>
    </row>
    <row r="13112" spans="1:5" ht="13.2" x14ac:dyDescent="0.25">
      <c r="A13112" s="23"/>
      <c r="B13112" s="23"/>
      <c r="C13112" s="23"/>
      <c r="D13112" s="41"/>
      <c r="E13112" s="23"/>
    </row>
    <row r="13113" spans="1:5" ht="13.2" x14ac:dyDescent="0.25">
      <c r="A13113" s="23"/>
      <c r="B13113" s="23"/>
      <c r="C13113" s="23"/>
      <c r="D13113" s="41"/>
      <c r="E13113" s="23"/>
    </row>
    <row r="13114" spans="1:5" ht="13.2" x14ac:dyDescent="0.25">
      <c r="A13114" s="23"/>
      <c r="B13114" s="23"/>
      <c r="C13114" s="23"/>
      <c r="D13114" s="41"/>
      <c r="E13114" s="23"/>
    </row>
    <row r="13115" spans="1:5" ht="13.2" x14ac:dyDescent="0.25">
      <c r="A13115" s="23"/>
      <c r="B13115" s="23"/>
      <c r="C13115" s="23"/>
      <c r="D13115" s="41"/>
      <c r="E13115" s="23"/>
    </row>
    <row r="13116" spans="1:5" ht="13.2" x14ac:dyDescent="0.25">
      <c r="A13116" s="23"/>
      <c r="B13116" s="23"/>
      <c r="C13116" s="23"/>
      <c r="D13116" s="41"/>
      <c r="E13116" s="23"/>
    </row>
    <row r="13117" spans="1:5" ht="13.2" x14ac:dyDescent="0.25">
      <c r="A13117" s="23"/>
      <c r="B13117" s="23"/>
      <c r="C13117" s="23"/>
      <c r="D13117" s="41"/>
      <c r="E13117" s="23"/>
    </row>
    <row r="13118" spans="1:5" ht="13.2" x14ac:dyDescent="0.25">
      <c r="A13118" s="23"/>
      <c r="B13118" s="23"/>
      <c r="C13118" s="23"/>
      <c r="D13118" s="41"/>
      <c r="E13118" s="23"/>
    </row>
    <row r="13119" spans="1:5" ht="13.2" x14ac:dyDescent="0.25">
      <c r="A13119" s="23"/>
      <c r="B13119" s="23"/>
      <c r="C13119" s="23"/>
      <c r="D13119" s="41"/>
      <c r="E13119" s="23"/>
    </row>
    <row r="13120" spans="1:5" ht="13.2" x14ac:dyDescent="0.25">
      <c r="A13120" s="23"/>
      <c r="B13120" s="23"/>
      <c r="C13120" s="23"/>
      <c r="D13120" s="41"/>
      <c r="E13120" s="23"/>
    </row>
    <row r="13121" spans="1:5" ht="13.2" x14ac:dyDescent="0.25">
      <c r="A13121" s="23"/>
      <c r="B13121" s="23"/>
      <c r="C13121" s="23"/>
      <c r="D13121" s="41"/>
      <c r="E13121" s="23"/>
    </row>
    <row r="13122" spans="1:5" ht="13.2" x14ac:dyDescent="0.25">
      <c r="A13122" s="23"/>
      <c r="B13122" s="23"/>
      <c r="C13122" s="23"/>
      <c r="D13122" s="41"/>
      <c r="E13122" s="23"/>
    </row>
    <row r="13123" spans="1:5" ht="13.2" x14ac:dyDescent="0.25">
      <c r="A13123" s="23"/>
      <c r="B13123" s="23"/>
      <c r="C13123" s="23"/>
      <c r="D13123" s="41"/>
      <c r="E13123" s="23"/>
    </row>
    <row r="13124" spans="1:5" ht="13.2" x14ac:dyDescent="0.25">
      <c r="A13124" s="23"/>
      <c r="B13124" s="23"/>
      <c r="C13124" s="23"/>
      <c r="D13124" s="41"/>
      <c r="E13124" s="23"/>
    </row>
    <row r="13125" spans="1:5" ht="13.2" x14ac:dyDescent="0.25">
      <c r="A13125" s="23"/>
      <c r="B13125" s="23"/>
      <c r="C13125" s="23"/>
      <c r="D13125" s="41"/>
      <c r="E13125" s="23"/>
    </row>
    <row r="13126" spans="1:5" ht="13.2" x14ac:dyDescent="0.25">
      <c r="A13126" s="23"/>
      <c r="B13126" s="23"/>
      <c r="C13126" s="23"/>
      <c r="D13126" s="41"/>
      <c r="E13126" s="23"/>
    </row>
    <row r="13127" spans="1:5" ht="13.2" x14ac:dyDescent="0.25">
      <c r="A13127" s="23"/>
      <c r="B13127" s="23"/>
      <c r="C13127" s="23"/>
      <c r="D13127" s="41"/>
      <c r="E13127" s="23"/>
    </row>
    <row r="13128" spans="1:5" ht="13.2" x14ac:dyDescent="0.25">
      <c r="A13128" s="23"/>
      <c r="B13128" s="23"/>
      <c r="C13128" s="23"/>
      <c r="D13128" s="41"/>
      <c r="E13128" s="23"/>
    </row>
    <row r="13129" spans="1:5" ht="13.2" x14ac:dyDescent="0.25">
      <c r="A13129" s="23"/>
      <c r="B13129" s="23"/>
      <c r="C13129" s="23"/>
      <c r="D13129" s="41"/>
      <c r="E13129" s="23"/>
    </row>
    <row r="13130" spans="1:5" ht="13.2" x14ac:dyDescent="0.25">
      <c r="A13130" s="23"/>
      <c r="B13130" s="23"/>
      <c r="C13130" s="23"/>
      <c r="D13130" s="41"/>
      <c r="E13130" s="23"/>
    </row>
    <row r="13131" spans="1:5" ht="13.2" x14ac:dyDescent="0.25">
      <c r="A13131" s="23"/>
      <c r="B13131" s="23"/>
      <c r="C13131" s="23"/>
      <c r="D13131" s="41"/>
      <c r="E13131" s="23"/>
    </row>
    <row r="13132" spans="1:5" ht="13.2" x14ac:dyDescent="0.25">
      <c r="A13132" s="23"/>
      <c r="B13132" s="23"/>
      <c r="C13132" s="23"/>
      <c r="D13132" s="41"/>
      <c r="E13132" s="23"/>
    </row>
    <row r="13133" spans="1:5" ht="13.2" x14ac:dyDescent="0.25">
      <c r="A13133" s="23"/>
      <c r="B13133" s="23"/>
      <c r="C13133" s="23"/>
      <c r="D13133" s="41"/>
      <c r="E13133" s="23"/>
    </row>
    <row r="13134" spans="1:5" ht="13.2" x14ac:dyDescent="0.25">
      <c r="A13134" s="23"/>
      <c r="B13134" s="23"/>
      <c r="C13134" s="23"/>
      <c r="D13134" s="41"/>
      <c r="E13134" s="23"/>
    </row>
    <row r="13135" spans="1:5" ht="13.2" x14ac:dyDescent="0.25">
      <c r="A13135" s="23"/>
      <c r="B13135" s="23"/>
      <c r="C13135" s="23"/>
      <c r="D13135" s="41"/>
      <c r="E13135" s="23"/>
    </row>
    <row r="13136" spans="1:5" ht="13.2" x14ac:dyDescent="0.25">
      <c r="A13136" s="23"/>
      <c r="B13136" s="23"/>
      <c r="C13136" s="23"/>
      <c r="D13136" s="41"/>
      <c r="E13136" s="23"/>
    </row>
    <row r="13137" spans="1:5" ht="13.2" x14ac:dyDescent="0.25">
      <c r="A13137" s="23"/>
      <c r="B13137" s="23"/>
      <c r="C13137" s="23"/>
      <c r="D13137" s="41"/>
      <c r="E13137" s="23"/>
    </row>
    <row r="13138" spans="1:5" ht="13.2" x14ac:dyDescent="0.25">
      <c r="A13138" s="23"/>
      <c r="B13138" s="23"/>
      <c r="C13138" s="23"/>
      <c r="D13138" s="41"/>
      <c r="E13138" s="23"/>
    </row>
    <row r="13139" spans="1:5" ht="13.2" x14ac:dyDescent="0.25">
      <c r="A13139" s="23"/>
      <c r="B13139" s="23"/>
      <c r="C13139" s="23"/>
      <c r="D13139" s="41"/>
      <c r="E13139" s="23"/>
    </row>
    <row r="13140" spans="1:5" ht="13.2" x14ac:dyDescent="0.25">
      <c r="A13140" s="23"/>
      <c r="B13140" s="23"/>
      <c r="C13140" s="23"/>
      <c r="D13140" s="41"/>
      <c r="E13140" s="23"/>
    </row>
    <row r="13141" spans="1:5" ht="13.2" x14ac:dyDescent="0.25">
      <c r="A13141" s="23"/>
      <c r="B13141" s="23"/>
      <c r="C13141" s="23"/>
      <c r="D13141" s="41"/>
      <c r="E13141" s="23"/>
    </row>
    <row r="13142" spans="1:5" ht="13.2" x14ac:dyDescent="0.25">
      <c r="A13142" s="23"/>
      <c r="B13142" s="23"/>
      <c r="C13142" s="23"/>
      <c r="D13142" s="41"/>
      <c r="E13142" s="23"/>
    </row>
    <row r="13143" spans="1:5" ht="13.2" x14ac:dyDescent="0.25">
      <c r="A13143" s="23"/>
      <c r="B13143" s="23"/>
      <c r="C13143" s="23"/>
      <c r="D13143" s="41"/>
      <c r="E13143" s="23"/>
    </row>
    <row r="13144" spans="1:5" ht="13.2" x14ac:dyDescent="0.25">
      <c r="A13144" s="23"/>
      <c r="B13144" s="23"/>
      <c r="C13144" s="23"/>
      <c r="D13144" s="41"/>
      <c r="E13144" s="23"/>
    </row>
    <row r="13145" spans="1:5" ht="13.2" x14ac:dyDescent="0.25">
      <c r="A13145" s="23"/>
      <c r="B13145" s="23"/>
      <c r="C13145" s="23"/>
      <c r="D13145" s="41"/>
      <c r="E13145" s="23"/>
    </row>
    <row r="13146" spans="1:5" ht="13.2" x14ac:dyDescent="0.25">
      <c r="A13146" s="23"/>
      <c r="B13146" s="23"/>
      <c r="C13146" s="23"/>
      <c r="D13146" s="41"/>
      <c r="E13146" s="23"/>
    </row>
    <row r="13147" spans="1:5" ht="13.2" x14ac:dyDescent="0.25">
      <c r="A13147" s="23"/>
      <c r="B13147" s="23"/>
      <c r="C13147" s="23"/>
      <c r="D13147" s="41"/>
      <c r="E13147" s="23"/>
    </row>
    <row r="13148" spans="1:5" ht="13.2" x14ac:dyDescent="0.25">
      <c r="A13148" s="23"/>
      <c r="B13148" s="23"/>
      <c r="C13148" s="23"/>
      <c r="D13148" s="41"/>
      <c r="E13148" s="23"/>
    </row>
    <row r="13149" spans="1:5" ht="13.2" x14ac:dyDescent="0.25">
      <c r="A13149" s="23"/>
      <c r="B13149" s="23"/>
      <c r="C13149" s="23"/>
      <c r="D13149" s="41"/>
      <c r="E13149" s="23"/>
    </row>
    <row r="13150" spans="1:5" ht="13.2" x14ac:dyDescent="0.25">
      <c r="A13150" s="23"/>
      <c r="B13150" s="23"/>
      <c r="C13150" s="23"/>
      <c r="D13150" s="41"/>
      <c r="E13150" s="23"/>
    </row>
    <row r="13151" spans="1:5" ht="13.2" x14ac:dyDescent="0.25">
      <c r="A13151" s="23"/>
      <c r="B13151" s="23"/>
      <c r="C13151" s="23"/>
      <c r="D13151" s="41"/>
      <c r="E13151" s="23"/>
    </row>
    <row r="13152" spans="1:5" ht="13.2" x14ac:dyDescent="0.25">
      <c r="A13152" s="23"/>
      <c r="B13152" s="23"/>
      <c r="C13152" s="23"/>
      <c r="D13152" s="41"/>
      <c r="E13152" s="23"/>
    </row>
    <row r="13153" spans="1:5" ht="13.2" x14ac:dyDescent="0.25">
      <c r="A13153" s="23"/>
      <c r="B13153" s="23"/>
      <c r="C13153" s="23"/>
      <c r="D13153" s="41"/>
      <c r="E13153" s="23"/>
    </row>
    <row r="13154" spans="1:5" ht="13.2" x14ac:dyDescent="0.25">
      <c r="A13154" s="23"/>
      <c r="B13154" s="23"/>
      <c r="C13154" s="23"/>
      <c r="D13154" s="41"/>
      <c r="E13154" s="23"/>
    </row>
    <row r="13155" spans="1:5" ht="13.2" x14ac:dyDescent="0.25">
      <c r="A13155" s="23"/>
      <c r="B13155" s="23"/>
      <c r="C13155" s="23"/>
      <c r="D13155" s="41"/>
      <c r="E13155" s="23"/>
    </row>
    <row r="13156" spans="1:5" ht="13.2" x14ac:dyDescent="0.25">
      <c r="A13156" s="23"/>
      <c r="B13156" s="23"/>
      <c r="C13156" s="23"/>
      <c r="D13156" s="41"/>
      <c r="E13156" s="23"/>
    </row>
    <row r="13157" spans="1:5" ht="13.2" x14ac:dyDescent="0.25">
      <c r="A13157" s="23"/>
      <c r="B13157" s="23"/>
      <c r="C13157" s="23"/>
      <c r="D13157" s="41"/>
      <c r="E13157" s="23"/>
    </row>
    <row r="13158" spans="1:5" ht="13.2" x14ac:dyDescent="0.25">
      <c r="A13158" s="23"/>
      <c r="B13158" s="23"/>
      <c r="C13158" s="23"/>
      <c r="D13158" s="41"/>
      <c r="E13158" s="23"/>
    </row>
    <row r="13159" spans="1:5" ht="13.2" x14ac:dyDescent="0.25">
      <c r="A13159" s="23"/>
      <c r="B13159" s="23"/>
      <c r="C13159" s="23"/>
      <c r="D13159" s="41"/>
      <c r="E13159" s="23"/>
    </row>
    <row r="13160" spans="1:5" ht="13.2" x14ac:dyDescent="0.25">
      <c r="A13160" s="23"/>
      <c r="B13160" s="23"/>
      <c r="C13160" s="23"/>
      <c r="D13160" s="41"/>
      <c r="E13160" s="23"/>
    </row>
    <row r="13161" spans="1:5" ht="13.2" x14ac:dyDescent="0.25">
      <c r="A13161" s="23"/>
      <c r="B13161" s="23"/>
      <c r="C13161" s="23"/>
      <c r="D13161" s="41"/>
      <c r="E13161" s="23"/>
    </row>
    <row r="13162" spans="1:5" ht="13.2" x14ac:dyDescent="0.25">
      <c r="A13162" s="23"/>
      <c r="B13162" s="23"/>
      <c r="C13162" s="23"/>
      <c r="D13162" s="41"/>
      <c r="E13162" s="23"/>
    </row>
    <row r="13163" spans="1:5" ht="13.2" x14ac:dyDescent="0.25">
      <c r="A13163" s="23"/>
      <c r="B13163" s="23"/>
      <c r="C13163" s="23"/>
      <c r="D13163" s="41"/>
      <c r="E13163" s="23"/>
    </row>
    <row r="13164" spans="1:5" ht="13.2" x14ac:dyDescent="0.25">
      <c r="A13164" s="23"/>
      <c r="B13164" s="23"/>
      <c r="C13164" s="23"/>
      <c r="D13164" s="41"/>
      <c r="E13164" s="23"/>
    </row>
    <row r="13165" spans="1:5" ht="13.2" x14ac:dyDescent="0.25">
      <c r="A13165" s="23"/>
      <c r="B13165" s="23"/>
      <c r="C13165" s="23"/>
      <c r="D13165" s="41"/>
      <c r="E13165" s="23"/>
    </row>
    <row r="13166" spans="1:5" ht="13.2" x14ac:dyDescent="0.25">
      <c r="A13166" s="23"/>
      <c r="B13166" s="23"/>
      <c r="C13166" s="23"/>
      <c r="D13166" s="41"/>
      <c r="E13166" s="23"/>
    </row>
    <row r="13167" spans="1:5" ht="13.2" x14ac:dyDescent="0.25">
      <c r="A13167" s="23"/>
      <c r="B13167" s="23"/>
      <c r="C13167" s="23"/>
      <c r="D13167" s="41"/>
      <c r="E13167" s="23"/>
    </row>
    <row r="13168" spans="1:5" ht="13.2" x14ac:dyDescent="0.25">
      <c r="A13168" s="23"/>
      <c r="B13168" s="23"/>
      <c r="C13168" s="23"/>
      <c r="D13168" s="41"/>
      <c r="E13168" s="23"/>
    </row>
    <row r="13169" spans="1:5" ht="13.2" x14ac:dyDescent="0.25">
      <c r="A13169" s="23"/>
      <c r="B13169" s="23"/>
      <c r="C13169" s="23"/>
      <c r="D13169" s="41"/>
      <c r="E13169" s="23"/>
    </row>
    <row r="13170" spans="1:5" ht="13.2" x14ac:dyDescent="0.25">
      <c r="A13170" s="23"/>
      <c r="B13170" s="23"/>
      <c r="C13170" s="23"/>
      <c r="D13170" s="41"/>
      <c r="E13170" s="23"/>
    </row>
    <row r="13171" spans="1:5" ht="13.2" x14ac:dyDescent="0.25">
      <c r="A13171" s="23"/>
      <c r="B13171" s="23"/>
      <c r="C13171" s="23"/>
      <c r="D13171" s="41"/>
      <c r="E13171" s="23"/>
    </row>
    <row r="13172" spans="1:5" ht="13.2" x14ac:dyDescent="0.25">
      <c r="A13172" s="23"/>
      <c r="B13172" s="23"/>
      <c r="C13172" s="23"/>
      <c r="D13172" s="41"/>
      <c r="E13172" s="23"/>
    </row>
    <row r="13173" spans="1:5" ht="13.2" x14ac:dyDescent="0.25">
      <c r="A13173" s="23"/>
      <c r="B13173" s="23"/>
      <c r="C13173" s="23"/>
      <c r="D13173" s="41"/>
      <c r="E13173" s="23"/>
    </row>
    <row r="13174" spans="1:5" ht="13.2" x14ac:dyDescent="0.25">
      <c r="A13174" s="23"/>
      <c r="B13174" s="23"/>
      <c r="C13174" s="23"/>
      <c r="D13174" s="41"/>
      <c r="E13174" s="23"/>
    </row>
    <row r="13175" spans="1:5" ht="13.2" x14ac:dyDescent="0.25">
      <c r="A13175" s="23"/>
      <c r="B13175" s="23"/>
      <c r="C13175" s="23"/>
      <c r="D13175" s="41"/>
      <c r="E13175" s="23"/>
    </row>
    <row r="13176" spans="1:5" ht="13.2" x14ac:dyDescent="0.25">
      <c r="A13176" s="23"/>
      <c r="B13176" s="23"/>
      <c r="C13176" s="23"/>
      <c r="D13176" s="41"/>
      <c r="E13176" s="23"/>
    </row>
    <row r="13177" spans="1:5" ht="13.2" x14ac:dyDescent="0.25">
      <c r="A13177" s="23"/>
      <c r="B13177" s="23"/>
      <c r="C13177" s="23"/>
      <c r="D13177" s="41"/>
      <c r="E13177" s="23"/>
    </row>
    <row r="13178" spans="1:5" ht="13.2" x14ac:dyDescent="0.25">
      <c r="A13178" s="23"/>
      <c r="B13178" s="23"/>
      <c r="C13178" s="23"/>
      <c r="D13178" s="41"/>
      <c r="E13178" s="23"/>
    </row>
    <row r="13179" spans="1:5" ht="13.2" x14ac:dyDescent="0.25">
      <c r="A13179" s="23"/>
      <c r="B13179" s="23"/>
      <c r="C13179" s="23"/>
      <c r="D13179" s="41"/>
      <c r="E13179" s="23"/>
    </row>
    <row r="13180" spans="1:5" ht="13.2" x14ac:dyDescent="0.25">
      <c r="A13180" s="23"/>
      <c r="B13180" s="23"/>
      <c r="C13180" s="23"/>
      <c r="D13180" s="41"/>
      <c r="E13180" s="23"/>
    </row>
    <row r="13181" spans="1:5" ht="13.2" x14ac:dyDescent="0.25">
      <c r="A13181" s="23"/>
      <c r="B13181" s="23"/>
      <c r="C13181" s="23"/>
      <c r="D13181" s="41"/>
      <c r="E13181" s="23"/>
    </row>
    <row r="13182" spans="1:5" ht="13.2" x14ac:dyDescent="0.25">
      <c r="A13182" s="23"/>
      <c r="B13182" s="23"/>
      <c r="C13182" s="23"/>
      <c r="D13182" s="41"/>
      <c r="E13182" s="23"/>
    </row>
    <row r="13183" spans="1:5" ht="13.2" x14ac:dyDescent="0.25">
      <c r="A13183" s="23"/>
      <c r="B13183" s="23"/>
      <c r="C13183" s="23"/>
      <c r="D13183" s="41"/>
      <c r="E13183" s="23"/>
    </row>
    <row r="13184" spans="1:5" ht="13.2" x14ac:dyDescent="0.25">
      <c r="A13184" s="23"/>
      <c r="B13184" s="23"/>
      <c r="C13184" s="23"/>
      <c r="D13184" s="41"/>
      <c r="E13184" s="23"/>
    </row>
    <row r="13185" spans="1:5" ht="13.2" x14ac:dyDescent="0.25">
      <c r="A13185" s="23"/>
      <c r="B13185" s="23"/>
      <c r="C13185" s="23"/>
      <c r="D13185" s="41"/>
      <c r="E13185" s="23"/>
    </row>
    <row r="13186" spans="1:5" ht="13.2" x14ac:dyDescent="0.25">
      <c r="A13186" s="23"/>
      <c r="B13186" s="23"/>
      <c r="C13186" s="23"/>
      <c r="D13186" s="41"/>
      <c r="E13186" s="23"/>
    </row>
    <row r="13187" spans="1:5" ht="13.2" x14ac:dyDescent="0.25">
      <c r="A13187" s="23"/>
      <c r="B13187" s="23"/>
      <c r="C13187" s="23"/>
      <c r="D13187" s="41"/>
      <c r="E13187" s="23"/>
    </row>
    <row r="13188" spans="1:5" ht="13.2" x14ac:dyDescent="0.25">
      <c r="A13188" s="23"/>
      <c r="B13188" s="23"/>
      <c r="C13188" s="23"/>
      <c r="D13188" s="41"/>
      <c r="E13188" s="23"/>
    </row>
    <row r="13189" spans="1:5" ht="13.2" x14ac:dyDescent="0.25">
      <c r="A13189" s="23"/>
      <c r="B13189" s="23"/>
      <c r="C13189" s="23"/>
      <c r="D13189" s="41"/>
      <c r="E13189" s="23"/>
    </row>
    <row r="13190" spans="1:5" ht="13.2" x14ac:dyDescent="0.25">
      <c r="A13190" s="23"/>
      <c r="B13190" s="23"/>
      <c r="C13190" s="23"/>
      <c r="D13190" s="41"/>
      <c r="E13190" s="23"/>
    </row>
    <row r="13191" spans="1:5" ht="13.2" x14ac:dyDescent="0.25">
      <c r="A13191" s="23"/>
      <c r="B13191" s="23"/>
      <c r="C13191" s="23"/>
      <c r="D13191" s="41"/>
      <c r="E13191" s="23"/>
    </row>
    <row r="13192" spans="1:5" ht="13.2" x14ac:dyDescent="0.25">
      <c r="A13192" s="23"/>
      <c r="B13192" s="23"/>
      <c r="C13192" s="23"/>
      <c r="D13192" s="41"/>
      <c r="E13192" s="23"/>
    </row>
    <row r="13193" spans="1:5" ht="13.2" x14ac:dyDescent="0.25">
      <c r="A13193" s="23"/>
      <c r="B13193" s="23"/>
      <c r="C13193" s="23"/>
      <c r="D13193" s="41"/>
      <c r="E13193" s="23"/>
    </row>
    <row r="13194" spans="1:5" ht="13.2" x14ac:dyDescent="0.25">
      <c r="A13194" s="23"/>
      <c r="B13194" s="23"/>
      <c r="C13194" s="23"/>
      <c r="D13194" s="41"/>
      <c r="E13194" s="23"/>
    </row>
    <row r="13195" spans="1:5" ht="13.2" x14ac:dyDescent="0.25">
      <c r="A13195" s="23"/>
      <c r="B13195" s="23"/>
      <c r="C13195" s="23"/>
      <c r="D13195" s="41"/>
      <c r="E13195" s="23"/>
    </row>
    <row r="13196" spans="1:5" ht="13.2" x14ac:dyDescent="0.25">
      <c r="A13196" s="23"/>
      <c r="B13196" s="23"/>
      <c r="C13196" s="23"/>
      <c r="D13196" s="41"/>
      <c r="E13196" s="23"/>
    </row>
    <row r="13197" spans="1:5" ht="13.2" x14ac:dyDescent="0.25">
      <c r="A13197" s="23"/>
      <c r="B13197" s="23"/>
      <c r="C13197" s="23"/>
      <c r="D13197" s="41"/>
      <c r="E13197" s="23"/>
    </row>
    <row r="13198" spans="1:5" ht="13.2" x14ac:dyDescent="0.25">
      <c r="A13198" s="23"/>
      <c r="B13198" s="23"/>
      <c r="C13198" s="23"/>
      <c r="D13198" s="41"/>
      <c r="E13198" s="23"/>
    </row>
    <row r="13199" spans="1:5" ht="13.2" x14ac:dyDescent="0.25">
      <c r="A13199" s="23"/>
      <c r="B13199" s="23"/>
      <c r="C13199" s="23"/>
      <c r="D13199" s="41"/>
      <c r="E13199" s="23"/>
    </row>
    <row r="13200" spans="1:5" ht="13.2" x14ac:dyDescent="0.25">
      <c r="A13200" s="23"/>
      <c r="B13200" s="23"/>
      <c r="C13200" s="23"/>
      <c r="D13200" s="41"/>
      <c r="E13200" s="23"/>
    </row>
    <row r="13201" spans="1:5" ht="13.2" x14ac:dyDescent="0.25">
      <c r="A13201" s="23"/>
      <c r="B13201" s="23"/>
      <c r="C13201" s="23"/>
      <c r="D13201" s="41"/>
      <c r="E13201" s="23"/>
    </row>
    <row r="13202" spans="1:5" ht="13.2" x14ac:dyDescent="0.25">
      <c r="A13202" s="23"/>
      <c r="B13202" s="23"/>
      <c r="C13202" s="23"/>
      <c r="D13202" s="41"/>
      <c r="E13202" s="23"/>
    </row>
    <row r="13203" spans="1:5" ht="13.2" x14ac:dyDescent="0.25">
      <c r="A13203" s="23"/>
      <c r="B13203" s="23"/>
      <c r="C13203" s="23"/>
      <c r="D13203" s="41"/>
      <c r="E13203" s="23"/>
    </row>
    <row r="13204" spans="1:5" ht="13.2" x14ac:dyDescent="0.25">
      <c r="A13204" s="23"/>
      <c r="B13204" s="23"/>
      <c r="C13204" s="23"/>
      <c r="D13204" s="41"/>
      <c r="E13204" s="23"/>
    </row>
    <row r="13205" spans="1:5" ht="13.2" x14ac:dyDescent="0.25">
      <c r="A13205" s="23"/>
      <c r="B13205" s="23"/>
      <c r="C13205" s="23"/>
      <c r="D13205" s="41"/>
      <c r="E13205" s="23"/>
    </row>
    <row r="13206" spans="1:5" ht="13.2" x14ac:dyDescent="0.25">
      <c r="A13206" s="23"/>
      <c r="B13206" s="23"/>
      <c r="C13206" s="23"/>
      <c r="D13206" s="41"/>
      <c r="E13206" s="23"/>
    </row>
    <row r="13207" spans="1:5" ht="13.2" x14ac:dyDescent="0.25">
      <c r="A13207" s="23"/>
      <c r="B13207" s="23"/>
      <c r="C13207" s="23"/>
      <c r="D13207" s="41"/>
      <c r="E13207" s="23"/>
    </row>
    <row r="13208" spans="1:5" ht="13.2" x14ac:dyDescent="0.25">
      <c r="A13208" s="23"/>
      <c r="B13208" s="23"/>
      <c r="C13208" s="23"/>
      <c r="D13208" s="41"/>
      <c r="E13208" s="23"/>
    </row>
    <row r="13209" spans="1:5" ht="13.2" x14ac:dyDescent="0.25">
      <c r="A13209" s="23"/>
      <c r="B13209" s="23"/>
      <c r="C13209" s="23"/>
      <c r="D13209" s="41"/>
      <c r="E13209" s="23"/>
    </row>
    <row r="13210" spans="1:5" ht="13.2" x14ac:dyDescent="0.25">
      <c r="A13210" s="23"/>
      <c r="B13210" s="23"/>
      <c r="C13210" s="23"/>
      <c r="D13210" s="41"/>
      <c r="E13210" s="23"/>
    </row>
    <row r="13211" spans="1:5" ht="13.2" x14ac:dyDescent="0.25">
      <c r="A13211" s="23"/>
      <c r="B13211" s="23"/>
      <c r="C13211" s="23"/>
      <c r="D13211" s="41"/>
      <c r="E13211" s="23"/>
    </row>
    <row r="13212" spans="1:5" ht="13.2" x14ac:dyDescent="0.25">
      <c r="A13212" s="23"/>
      <c r="B13212" s="23"/>
      <c r="C13212" s="23"/>
      <c r="D13212" s="41"/>
      <c r="E13212" s="23"/>
    </row>
    <row r="13213" spans="1:5" ht="13.2" x14ac:dyDescent="0.25">
      <c r="A13213" s="23"/>
      <c r="B13213" s="23"/>
      <c r="C13213" s="23"/>
      <c r="D13213" s="41"/>
      <c r="E13213" s="23"/>
    </row>
    <row r="13214" spans="1:5" ht="13.2" x14ac:dyDescent="0.25">
      <c r="A13214" s="23"/>
      <c r="B13214" s="23"/>
      <c r="C13214" s="23"/>
      <c r="D13214" s="41"/>
      <c r="E13214" s="23"/>
    </row>
    <row r="13215" spans="1:5" ht="13.2" x14ac:dyDescent="0.25">
      <c r="A13215" s="23"/>
      <c r="B13215" s="23"/>
      <c r="C13215" s="23"/>
      <c r="D13215" s="41"/>
      <c r="E13215" s="23"/>
    </row>
    <row r="13216" spans="1:5" ht="13.2" x14ac:dyDescent="0.25">
      <c r="A13216" s="23"/>
      <c r="B13216" s="23"/>
      <c r="C13216" s="23"/>
      <c r="D13216" s="41"/>
      <c r="E13216" s="23"/>
    </row>
    <row r="13217" spans="1:5" ht="13.2" x14ac:dyDescent="0.25">
      <c r="A13217" s="23"/>
      <c r="B13217" s="23"/>
      <c r="C13217" s="23"/>
      <c r="D13217" s="41"/>
      <c r="E13217" s="23"/>
    </row>
    <row r="13218" spans="1:5" ht="13.2" x14ac:dyDescent="0.25">
      <c r="A13218" s="23"/>
      <c r="B13218" s="23"/>
      <c r="C13218" s="23"/>
      <c r="D13218" s="41"/>
      <c r="E13218" s="23"/>
    </row>
    <row r="13219" spans="1:5" ht="13.2" x14ac:dyDescent="0.25">
      <c r="A13219" s="23"/>
      <c r="B13219" s="23"/>
      <c r="C13219" s="23"/>
      <c r="D13219" s="41"/>
      <c r="E13219" s="23"/>
    </row>
    <row r="13220" spans="1:5" ht="13.2" x14ac:dyDescent="0.25">
      <c r="A13220" s="23"/>
      <c r="B13220" s="23"/>
      <c r="C13220" s="23"/>
      <c r="D13220" s="41"/>
      <c r="E13220" s="23"/>
    </row>
    <row r="13221" spans="1:5" ht="13.2" x14ac:dyDescent="0.25">
      <c r="A13221" s="23"/>
      <c r="B13221" s="23"/>
      <c r="C13221" s="23"/>
      <c r="D13221" s="41"/>
      <c r="E13221" s="23"/>
    </row>
    <row r="13222" spans="1:5" ht="13.2" x14ac:dyDescent="0.25">
      <c r="A13222" s="23"/>
      <c r="B13222" s="23"/>
      <c r="C13222" s="23"/>
      <c r="D13222" s="41"/>
      <c r="E13222" s="23"/>
    </row>
    <row r="13223" spans="1:5" ht="13.2" x14ac:dyDescent="0.25">
      <c r="A13223" s="23"/>
      <c r="B13223" s="23"/>
      <c r="C13223" s="23"/>
      <c r="D13223" s="41"/>
      <c r="E13223" s="23"/>
    </row>
    <row r="13224" spans="1:5" ht="13.2" x14ac:dyDescent="0.25">
      <c r="A13224" s="23"/>
      <c r="B13224" s="23"/>
      <c r="C13224" s="23"/>
      <c r="D13224" s="41"/>
      <c r="E13224" s="23"/>
    </row>
    <row r="13225" spans="1:5" ht="13.2" x14ac:dyDescent="0.25">
      <c r="A13225" s="23"/>
      <c r="B13225" s="23"/>
      <c r="C13225" s="23"/>
      <c r="D13225" s="41"/>
      <c r="E13225" s="23"/>
    </row>
    <row r="13226" spans="1:5" ht="13.2" x14ac:dyDescent="0.25">
      <c r="A13226" s="23"/>
      <c r="B13226" s="23"/>
      <c r="C13226" s="23"/>
      <c r="D13226" s="41"/>
      <c r="E13226" s="23"/>
    </row>
    <row r="13227" spans="1:5" ht="13.2" x14ac:dyDescent="0.25">
      <c r="A13227" s="23"/>
      <c r="B13227" s="23"/>
      <c r="C13227" s="23"/>
      <c r="D13227" s="41"/>
      <c r="E13227" s="23"/>
    </row>
    <row r="13228" spans="1:5" ht="13.2" x14ac:dyDescent="0.25">
      <c r="A13228" s="23"/>
      <c r="B13228" s="23"/>
      <c r="C13228" s="23"/>
      <c r="D13228" s="41"/>
      <c r="E13228" s="23"/>
    </row>
    <row r="13229" spans="1:5" ht="13.2" x14ac:dyDescent="0.25">
      <c r="A13229" s="23"/>
      <c r="B13229" s="23"/>
      <c r="C13229" s="23"/>
      <c r="D13229" s="41"/>
      <c r="E13229" s="23"/>
    </row>
    <row r="13230" spans="1:5" ht="13.2" x14ac:dyDescent="0.25">
      <c r="A13230" s="23"/>
      <c r="B13230" s="23"/>
      <c r="C13230" s="23"/>
      <c r="D13230" s="41"/>
      <c r="E13230" s="23"/>
    </row>
    <row r="13231" spans="1:5" ht="13.2" x14ac:dyDescent="0.25">
      <c r="A13231" s="23"/>
      <c r="B13231" s="23"/>
      <c r="C13231" s="23"/>
      <c r="D13231" s="41"/>
      <c r="E13231" s="23"/>
    </row>
    <row r="13232" spans="1:5" ht="13.2" x14ac:dyDescent="0.25">
      <c r="A13232" s="23"/>
      <c r="B13232" s="23"/>
      <c r="C13232" s="23"/>
      <c r="D13232" s="41"/>
      <c r="E13232" s="23"/>
    </row>
    <row r="13233" spans="1:5" ht="13.2" x14ac:dyDescent="0.25">
      <c r="A13233" s="23"/>
      <c r="B13233" s="23"/>
      <c r="C13233" s="23"/>
      <c r="D13233" s="41"/>
      <c r="E13233" s="23"/>
    </row>
    <row r="13234" spans="1:5" ht="13.2" x14ac:dyDescent="0.25">
      <c r="A13234" s="23"/>
      <c r="B13234" s="23"/>
      <c r="C13234" s="23"/>
      <c r="D13234" s="41"/>
      <c r="E13234" s="23"/>
    </row>
    <row r="13235" spans="1:5" ht="13.2" x14ac:dyDescent="0.25">
      <c r="A13235" s="23"/>
      <c r="B13235" s="23"/>
      <c r="C13235" s="23"/>
      <c r="D13235" s="41"/>
      <c r="E13235" s="23"/>
    </row>
    <row r="13236" spans="1:5" ht="13.2" x14ac:dyDescent="0.25">
      <c r="A13236" s="23"/>
      <c r="B13236" s="23"/>
      <c r="C13236" s="23"/>
      <c r="D13236" s="41"/>
      <c r="E13236" s="23"/>
    </row>
    <row r="13237" spans="1:5" ht="13.2" x14ac:dyDescent="0.25">
      <c r="A13237" s="23"/>
      <c r="B13237" s="23"/>
      <c r="C13237" s="23"/>
      <c r="D13237" s="41"/>
      <c r="E13237" s="23"/>
    </row>
    <row r="13238" spans="1:5" ht="13.2" x14ac:dyDescent="0.25">
      <c r="A13238" s="23"/>
      <c r="B13238" s="23"/>
      <c r="C13238" s="23"/>
      <c r="D13238" s="41"/>
      <c r="E13238" s="23"/>
    </row>
    <row r="13239" spans="1:5" ht="13.2" x14ac:dyDescent="0.25">
      <c r="A13239" s="23"/>
      <c r="B13239" s="23"/>
      <c r="C13239" s="23"/>
      <c r="D13239" s="41"/>
      <c r="E13239" s="23"/>
    </row>
    <row r="13240" spans="1:5" ht="13.2" x14ac:dyDescent="0.25">
      <c r="A13240" s="23"/>
      <c r="B13240" s="23"/>
      <c r="C13240" s="23"/>
      <c r="D13240" s="41"/>
      <c r="E13240" s="23"/>
    </row>
    <row r="13241" spans="1:5" ht="13.2" x14ac:dyDescent="0.25">
      <c r="A13241" s="23"/>
      <c r="B13241" s="23"/>
      <c r="C13241" s="23"/>
      <c r="D13241" s="41"/>
      <c r="E13241" s="23"/>
    </row>
    <row r="13242" spans="1:5" ht="13.2" x14ac:dyDescent="0.25">
      <c r="A13242" s="23"/>
      <c r="B13242" s="23"/>
      <c r="C13242" s="23"/>
      <c r="D13242" s="41"/>
      <c r="E13242" s="23"/>
    </row>
    <row r="13243" spans="1:5" ht="13.2" x14ac:dyDescent="0.25">
      <c r="A13243" s="23"/>
      <c r="B13243" s="23"/>
      <c r="C13243" s="23"/>
      <c r="D13243" s="41"/>
      <c r="E13243" s="23"/>
    </row>
    <row r="13244" spans="1:5" ht="13.2" x14ac:dyDescent="0.25">
      <c r="A13244" s="23"/>
      <c r="B13244" s="23"/>
      <c r="C13244" s="23"/>
      <c r="D13244" s="41"/>
      <c r="E13244" s="23"/>
    </row>
    <row r="13245" spans="1:5" ht="13.2" x14ac:dyDescent="0.25">
      <c r="A13245" s="23"/>
      <c r="B13245" s="23"/>
      <c r="C13245" s="23"/>
      <c r="D13245" s="41"/>
      <c r="E13245" s="23"/>
    </row>
    <row r="13246" spans="1:5" ht="13.2" x14ac:dyDescent="0.25">
      <c r="A13246" s="23"/>
      <c r="B13246" s="23"/>
      <c r="C13246" s="23"/>
      <c r="D13246" s="41"/>
      <c r="E13246" s="23"/>
    </row>
    <row r="13247" spans="1:5" ht="13.2" x14ac:dyDescent="0.25">
      <c r="A13247" s="23"/>
      <c r="B13247" s="23"/>
      <c r="C13247" s="23"/>
      <c r="D13247" s="41"/>
      <c r="E13247" s="23"/>
    </row>
    <row r="13248" spans="1:5" ht="13.2" x14ac:dyDescent="0.25">
      <c r="A13248" s="23"/>
      <c r="B13248" s="23"/>
      <c r="C13248" s="23"/>
      <c r="D13248" s="41"/>
      <c r="E13248" s="23"/>
    </row>
    <row r="13249" spans="1:5" ht="13.2" x14ac:dyDescent="0.25">
      <c r="A13249" s="23"/>
      <c r="B13249" s="23"/>
      <c r="C13249" s="23"/>
      <c r="D13249" s="41"/>
      <c r="E13249" s="23"/>
    </row>
    <row r="13250" spans="1:5" ht="13.2" x14ac:dyDescent="0.25">
      <c r="A13250" s="23"/>
      <c r="B13250" s="23"/>
      <c r="C13250" s="23"/>
      <c r="D13250" s="41"/>
      <c r="E13250" s="23"/>
    </row>
    <row r="13251" spans="1:5" ht="13.2" x14ac:dyDescent="0.25">
      <c r="A13251" s="23"/>
      <c r="B13251" s="23"/>
      <c r="C13251" s="23"/>
      <c r="D13251" s="41"/>
      <c r="E13251" s="23"/>
    </row>
    <row r="13252" spans="1:5" ht="13.2" x14ac:dyDescent="0.25">
      <c r="A13252" s="23"/>
      <c r="B13252" s="23"/>
      <c r="C13252" s="23"/>
      <c r="D13252" s="41"/>
      <c r="E13252" s="23"/>
    </row>
    <row r="13253" spans="1:5" ht="13.2" x14ac:dyDescent="0.25">
      <c r="A13253" s="23"/>
      <c r="B13253" s="23"/>
      <c r="C13253" s="23"/>
      <c r="D13253" s="41"/>
      <c r="E13253" s="23"/>
    </row>
    <row r="13254" spans="1:5" ht="13.2" x14ac:dyDescent="0.25">
      <c r="A13254" s="23"/>
      <c r="B13254" s="23"/>
      <c r="C13254" s="23"/>
      <c r="D13254" s="41"/>
      <c r="E13254" s="23"/>
    </row>
    <row r="13255" spans="1:5" ht="13.2" x14ac:dyDescent="0.25">
      <c r="A13255" s="23"/>
      <c r="B13255" s="23"/>
      <c r="C13255" s="23"/>
      <c r="D13255" s="41"/>
      <c r="E13255" s="23"/>
    </row>
    <row r="13256" spans="1:5" ht="13.2" x14ac:dyDescent="0.25">
      <c r="A13256" s="23"/>
      <c r="B13256" s="23"/>
      <c r="C13256" s="23"/>
      <c r="D13256" s="41"/>
      <c r="E13256" s="23"/>
    </row>
    <row r="13257" spans="1:5" ht="13.2" x14ac:dyDescent="0.25">
      <c r="A13257" s="23"/>
      <c r="B13257" s="23"/>
      <c r="C13257" s="23"/>
      <c r="D13257" s="41"/>
      <c r="E13257" s="23"/>
    </row>
    <row r="13258" spans="1:5" ht="13.2" x14ac:dyDescent="0.25">
      <c r="A13258" s="23"/>
      <c r="B13258" s="23"/>
      <c r="C13258" s="23"/>
      <c r="D13258" s="41"/>
      <c r="E13258" s="23"/>
    </row>
    <row r="13259" spans="1:5" ht="13.2" x14ac:dyDescent="0.25">
      <c r="A13259" s="23"/>
      <c r="B13259" s="23"/>
      <c r="C13259" s="23"/>
      <c r="D13259" s="41"/>
      <c r="E13259" s="23"/>
    </row>
    <row r="13260" spans="1:5" ht="13.2" x14ac:dyDescent="0.25">
      <c r="A13260" s="23"/>
      <c r="B13260" s="23"/>
      <c r="C13260" s="23"/>
      <c r="D13260" s="41"/>
      <c r="E13260" s="23"/>
    </row>
    <row r="13261" spans="1:5" ht="13.2" x14ac:dyDescent="0.25">
      <c r="A13261" s="23"/>
      <c r="B13261" s="23"/>
      <c r="C13261" s="23"/>
      <c r="D13261" s="41"/>
      <c r="E13261" s="23"/>
    </row>
    <row r="13262" spans="1:5" ht="13.2" x14ac:dyDescent="0.25">
      <c r="A13262" s="23"/>
      <c r="B13262" s="23"/>
      <c r="C13262" s="23"/>
      <c r="D13262" s="41"/>
      <c r="E13262" s="23"/>
    </row>
    <row r="13263" spans="1:5" ht="13.2" x14ac:dyDescent="0.25">
      <c r="A13263" s="23"/>
      <c r="B13263" s="23"/>
      <c r="C13263" s="23"/>
      <c r="D13263" s="41"/>
      <c r="E13263" s="23"/>
    </row>
    <row r="13264" spans="1:5" ht="13.2" x14ac:dyDescent="0.25">
      <c r="A13264" s="23"/>
      <c r="B13264" s="23"/>
      <c r="C13264" s="23"/>
      <c r="D13264" s="41"/>
      <c r="E13264" s="23"/>
    </row>
    <row r="13265" spans="1:5" ht="13.2" x14ac:dyDescent="0.25">
      <c r="A13265" s="23"/>
      <c r="B13265" s="23"/>
      <c r="C13265" s="23"/>
      <c r="D13265" s="41"/>
      <c r="E13265" s="23"/>
    </row>
    <row r="13266" spans="1:5" ht="13.2" x14ac:dyDescent="0.25">
      <c r="A13266" s="23"/>
      <c r="B13266" s="23"/>
      <c r="C13266" s="23"/>
      <c r="D13266" s="41"/>
      <c r="E13266" s="23"/>
    </row>
    <row r="13267" spans="1:5" ht="13.2" x14ac:dyDescent="0.25">
      <c r="A13267" s="23"/>
      <c r="B13267" s="23"/>
      <c r="C13267" s="23"/>
      <c r="D13267" s="41"/>
      <c r="E13267" s="23"/>
    </row>
    <row r="13268" spans="1:5" ht="13.2" x14ac:dyDescent="0.25">
      <c r="A13268" s="23"/>
      <c r="B13268" s="23"/>
      <c r="C13268" s="23"/>
      <c r="D13268" s="41"/>
      <c r="E13268" s="23"/>
    </row>
    <row r="13269" spans="1:5" ht="13.2" x14ac:dyDescent="0.25">
      <c r="A13269" s="23"/>
      <c r="B13269" s="23"/>
      <c r="C13269" s="23"/>
      <c r="D13269" s="41"/>
      <c r="E13269" s="23"/>
    </row>
    <row r="13270" spans="1:5" ht="13.2" x14ac:dyDescent="0.25">
      <c r="A13270" s="23"/>
      <c r="B13270" s="23"/>
      <c r="C13270" s="23"/>
      <c r="D13270" s="41"/>
      <c r="E13270" s="23"/>
    </row>
    <row r="13271" spans="1:5" ht="13.2" x14ac:dyDescent="0.25">
      <c r="A13271" s="23"/>
      <c r="B13271" s="23"/>
      <c r="C13271" s="23"/>
      <c r="D13271" s="41"/>
      <c r="E13271" s="23"/>
    </row>
    <row r="13272" spans="1:5" ht="13.2" x14ac:dyDescent="0.25">
      <c r="A13272" s="23"/>
      <c r="B13272" s="23"/>
      <c r="C13272" s="23"/>
      <c r="D13272" s="41"/>
      <c r="E13272" s="23"/>
    </row>
    <row r="13273" spans="1:5" ht="13.2" x14ac:dyDescent="0.25">
      <c r="A13273" s="23"/>
      <c r="B13273" s="23"/>
      <c r="C13273" s="23"/>
      <c r="D13273" s="41"/>
      <c r="E13273" s="23"/>
    </row>
    <row r="13274" spans="1:5" ht="13.2" x14ac:dyDescent="0.25">
      <c r="A13274" s="23"/>
      <c r="B13274" s="23"/>
      <c r="C13274" s="23"/>
      <c r="D13274" s="41"/>
      <c r="E13274" s="23"/>
    </row>
    <row r="13275" spans="1:5" ht="13.2" x14ac:dyDescent="0.25">
      <c r="A13275" s="23"/>
      <c r="B13275" s="23"/>
      <c r="C13275" s="23"/>
      <c r="D13275" s="41"/>
      <c r="E13275" s="23"/>
    </row>
    <row r="13276" spans="1:5" ht="13.2" x14ac:dyDescent="0.25">
      <c r="A13276" s="23"/>
      <c r="B13276" s="23"/>
      <c r="C13276" s="23"/>
      <c r="D13276" s="41"/>
      <c r="E13276" s="23"/>
    </row>
    <row r="13277" spans="1:5" ht="13.2" x14ac:dyDescent="0.25">
      <c r="A13277" s="23"/>
      <c r="B13277" s="23"/>
      <c r="C13277" s="23"/>
      <c r="D13277" s="41"/>
      <c r="E13277" s="23"/>
    </row>
    <row r="13278" spans="1:5" ht="13.2" x14ac:dyDescent="0.25">
      <c r="A13278" s="23"/>
      <c r="B13278" s="23"/>
      <c r="C13278" s="23"/>
      <c r="D13278" s="41"/>
      <c r="E13278" s="23"/>
    </row>
    <row r="13279" spans="1:5" ht="13.2" x14ac:dyDescent="0.25">
      <c r="A13279" s="23"/>
      <c r="B13279" s="23"/>
      <c r="C13279" s="23"/>
      <c r="D13279" s="41"/>
      <c r="E13279" s="23"/>
    </row>
    <row r="13280" spans="1:5" ht="13.2" x14ac:dyDescent="0.25">
      <c r="A13280" s="23"/>
      <c r="B13280" s="23"/>
      <c r="C13280" s="23"/>
      <c r="D13280" s="41"/>
      <c r="E13280" s="23"/>
    </row>
    <row r="13281" spans="1:5" ht="13.2" x14ac:dyDescent="0.25">
      <c r="A13281" s="23"/>
      <c r="B13281" s="23"/>
      <c r="C13281" s="23"/>
      <c r="D13281" s="41"/>
      <c r="E13281" s="23"/>
    </row>
    <row r="13282" spans="1:5" ht="13.2" x14ac:dyDescent="0.25">
      <c r="A13282" s="23"/>
      <c r="B13282" s="23"/>
      <c r="C13282" s="23"/>
      <c r="D13282" s="41"/>
      <c r="E13282" s="23"/>
    </row>
    <row r="13283" spans="1:5" ht="13.2" x14ac:dyDescent="0.25">
      <c r="A13283" s="23"/>
      <c r="B13283" s="23"/>
      <c r="C13283" s="23"/>
      <c r="D13283" s="41"/>
      <c r="E13283" s="23"/>
    </row>
    <row r="13284" spans="1:5" ht="13.2" x14ac:dyDescent="0.25">
      <c r="A13284" s="23"/>
      <c r="B13284" s="23"/>
      <c r="C13284" s="23"/>
      <c r="D13284" s="41"/>
      <c r="E13284" s="23"/>
    </row>
    <row r="13285" spans="1:5" ht="13.2" x14ac:dyDescent="0.25">
      <c r="A13285" s="23"/>
      <c r="B13285" s="23"/>
      <c r="C13285" s="23"/>
      <c r="D13285" s="41"/>
      <c r="E13285" s="23"/>
    </row>
    <row r="13286" spans="1:5" ht="13.2" x14ac:dyDescent="0.25">
      <c r="A13286" s="23"/>
      <c r="B13286" s="23"/>
      <c r="C13286" s="23"/>
      <c r="D13286" s="41"/>
      <c r="E13286" s="23"/>
    </row>
    <row r="13287" spans="1:5" ht="13.2" x14ac:dyDescent="0.25">
      <c r="A13287" s="23"/>
      <c r="B13287" s="23"/>
      <c r="C13287" s="23"/>
      <c r="D13287" s="41"/>
      <c r="E13287" s="23"/>
    </row>
    <row r="13288" spans="1:5" ht="13.2" x14ac:dyDescent="0.25">
      <c r="A13288" s="23"/>
      <c r="B13288" s="23"/>
      <c r="C13288" s="23"/>
      <c r="D13288" s="41"/>
      <c r="E13288" s="23"/>
    </row>
    <row r="13289" spans="1:5" ht="13.2" x14ac:dyDescent="0.25">
      <c r="A13289" s="23"/>
      <c r="B13289" s="23"/>
      <c r="C13289" s="23"/>
      <c r="D13289" s="41"/>
      <c r="E13289" s="23"/>
    </row>
    <row r="13290" spans="1:5" ht="13.2" x14ac:dyDescent="0.25">
      <c r="A13290" s="23"/>
      <c r="B13290" s="23"/>
      <c r="C13290" s="23"/>
      <c r="D13290" s="41"/>
      <c r="E13290" s="23"/>
    </row>
    <row r="13291" spans="1:5" ht="13.2" x14ac:dyDescent="0.25">
      <c r="A13291" s="23"/>
      <c r="B13291" s="23"/>
      <c r="C13291" s="23"/>
      <c r="D13291" s="41"/>
      <c r="E13291" s="23"/>
    </row>
    <row r="13292" spans="1:5" ht="13.2" x14ac:dyDescent="0.25">
      <c r="A13292" s="23"/>
      <c r="B13292" s="23"/>
      <c r="C13292" s="23"/>
      <c r="D13292" s="41"/>
      <c r="E13292" s="23"/>
    </row>
    <row r="13293" spans="1:5" ht="13.2" x14ac:dyDescent="0.25">
      <c r="A13293" s="23"/>
      <c r="B13293" s="23"/>
      <c r="C13293" s="23"/>
      <c r="D13293" s="41"/>
      <c r="E13293" s="23"/>
    </row>
    <row r="13294" spans="1:5" ht="13.2" x14ac:dyDescent="0.25">
      <c r="A13294" s="23"/>
      <c r="B13294" s="23"/>
      <c r="C13294" s="23"/>
      <c r="D13294" s="41"/>
      <c r="E13294" s="23"/>
    </row>
    <row r="13295" spans="1:5" ht="13.2" x14ac:dyDescent="0.25">
      <c r="A13295" s="23"/>
      <c r="B13295" s="23"/>
      <c r="C13295" s="23"/>
      <c r="D13295" s="41"/>
      <c r="E13295" s="23"/>
    </row>
    <row r="13296" spans="1:5" ht="13.2" x14ac:dyDescent="0.25">
      <c r="A13296" s="23"/>
      <c r="B13296" s="23"/>
      <c r="C13296" s="23"/>
      <c r="D13296" s="41"/>
      <c r="E13296" s="23"/>
    </row>
    <row r="13297" spans="1:5" ht="13.2" x14ac:dyDescent="0.25">
      <c r="A13297" s="23"/>
      <c r="B13297" s="23"/>
      <c r="C13297" s="23"/>
      <c r="D13297" s="41"/>
      <c r="E13297" s="23"/>
    </row>
    <row r="13298" spans="1:5" ht="13.2" x14ac:dyDescent="0.25">
      <c r="A13298" s="23"/>
      <c r="B13298" s="23"/>
      <c r="C13298" s="23"/>
      <c r="D13298" s="41"/>
      <c r="E13298" s="23"/>
    </row>
    <row r="13299" spans="1:5" ht="13.2" x14ac:dyDescent="0.25">
      <c r="A13299" s="23"/>
      <c r="B13299" s="23"/>
      <c r="C13299" s="23"/>
      <c r="D13299" s="41"/>
      <c r="E13299" s="23"/>
    </row>
    <row r="13300" spans="1:5" ht="13.2" x14ac:dyDescent="0.25">
      <c r="A13300" s="23"/>
      <c r="B13300" s="23"/>
      <c r="C13300" s="23"/>
      <c r="D13300" s="41"/>
      <c r="E13300" s="23"/>
    </row>
    <row r="13301" spans="1:5" ht="13.2" x14ac:dyDescent="0.25">
      <c r="A13301" s="23"/>
      <c r="B13301" s="23"/>
      <c r="C13301" s="23"/>
      <c r="D13301" s="41"/>
      <c r="E13301" s="23"/>
    </row>
    <row r="13302" spans="1:5" ht="13.2" x14ac:dyDescent="0.25">
      <c r="A13302" s="23"/>
      <c r="B13302" s="23"/>
      <c r="C13302" s="23"/>
      <c r="D13302" s="41"/>
      <c r="E13302" s="23"/>
    </row>
    <row r="13303" spans="1:5" ht="13.2" x14ac:dyDescent="0.25">
      <c r="A13303" s="23"/>
      <c r="B13303" s="23"/>
      <c r="C13303" s="23"/>
      <c r="D13303" s="41"/>
      <c r="E13303" s="23"/>
    </row>
    <row r="13304" spans="1:5" ht="13.2" x14ac:dyDescent="0.25">
      <c r="A13304" s="23"/>
      <c r="B13304" s="23"/>
      <c r="C13304" s="23"/>
      <c r="D13304" s="41"/>
      <c r="E13304" s="23"/>
    </row>
    <row r="13305" spans="1:5" ht="13.2" x14ac:dyDescent="0.25">
      <c r="A13305" s="23"/>
      <c r="B13305" s="23"/>
      <c r="C13305" s="23"/>
      <c r="D13305" s="41"/>
      <c r="E13305" s="23"/>
    </row>
    <row r="13306" spans="1:5" ht="13.2" x14ac:dyDescent="0.25">
      <c r="A13306" s="23"/>
      <c r="B13306" s="23"/>
      <c r="C13306" s="23"/>
      <c r="D13306" s="41"/>
      <c r="E13306" s="23"/>
    </row>
    <row r="13307" spans="1:5" ht="13.2" x14ac:dyDescent="0.25">
      <c r="A13307" s="23"/>
      <c r="B13307" s="23"/>
      <c r="C13307" s="23"/>
      <c r="D13307" s="41"/>
      <c r="E13307" s="23"/>
    </row>
    <row r="13308" spans="1:5" ht="13.2" x14ac:dyDescent="0.25">
      <c r="A13308" s="23"/>
      <c r="B13308" s="23"/>
      <c r="C13308" s="23"/>
      <c r="D13308" s="41"/>
      <c r="E13308" s="23"/>
    </row>
    <row r="13309" spans="1:5" ht="13.2" x14ac:dyDescent="0.25">
      <c r="A13309" s="23"/>
      <c r="B13309" s="23"/>
      <c r="C13309" s="23"/>
      <c r="D13309" s="41"/>
      <c r="E13309" s="23"/>
    </row>
    <row r="13310" spans="1:5" ht="13.2" x14ac:dyDescent="0.25">
      <c r="A13310" s="23"/>
      <c r="B13310" s="23"/>
      <c r="C13310" s="23"/>
      <c r="D13310" s="41"/>
      <c r="E13310" s="23"/>
    </row>
    <row r="13311" spans="1:5" ht="13.2" x14ac:dyDescent="0.25">
      <c r="A13311" s="23"/>
      <c r="B13311" s="23"/>
      <c r="C13311" s="23"/>
      <c r="D13311" s="41"/>
      <c r="E13311" s="23"/>
    </row>
    <row r="13312" spans="1:5" ht="13.2" x14ac:dyDescent="0.25">
      <c r="A13312" s="23"/>
      <c r="B13312" s="23"/>
      <c r="C13312" s="23"/>
      <c r="D13312" s="41"/>
      <c r="E13312" s="23"/>
    </row>
    <row r="13313" spans="1:5" ht="13.2" x14ac:dyDescent="0.25">
      <c r="A13313" s="23"/>
      <c r="B13313" s="23"/>
      <c r="C13313" s="23"/>
      <c r="D13313" s="41"/>
      <c r="E13313" s="23"/>
    </row>
    <row r="13314" spans="1:5" ht="13.2" x14ac:dyDescent="0.25">
      <c r="A13314" s="23"/>
      <c r="B13314" s="23"/>
      <c r="C13314" s="23"/>
      <c r="D13314" s="41"/>
      <c r="E13314" s="23"/>
    </row>
    <row r="13315" spans="1:5" ht="13.2" x14ac:dyDescent="0.25">
      <c r="A13315" s="23"/>
      <c r="B13315" s="23"/>
      <c r="C13315" s="23"/>
      <c r="D13315" s="41"/>
      <c r="E13315" s="23"/>
    </row>
    <row r="13316" spans="1:5" ht="13.2" x14ac:dyDescent="0.25">
      <c r="A13316" s="23"/>
      <c r="B13316" s="23"/>
      <c r="C13316" s="23"/>
      <c r="D13316" s="41"/>
      <c r="E13316" s="23"/>
    </row>
    <row r="13317" spans="1:5" ht="13.2" x14ac:dyDescent="0.25">
      <c r="A13317" s="23"/>
      <c r="B13317" s="23"/>
      <c r="C13317" s="23"/>
      <c r="D13317" s="41"/>
      <c r="E13317" s="23"/>
    </row>
    <row r="13318" spans="1:5" ht="13.2" x14ac:dyDescent="0.25">
      <c r="A13318" s="23"/>
      <c r="B13318" s="23"/>
      <c r="C13318" s="23"/>
      <c r="D13318" s="41"/>
      <c r="E13318" s="23"/>
    </row>
    <row r="13319" spans="1:5" ht="13.2" x14ac:dyDescent="0.25">
      <c r="A13319" s="23"/>
      <c r="B13319" s="23"/>
      <c r="C13319" s="23"/>
      <c r="D13319" s="41"/>
      <c r="E13319" s="23"/>
    </row>
    <row r="13320" spans="1:5" ht="13.2" x14ac:dyDescent="0.25">
      <c r="A13320" s="23"/>
      <c r="B13320" s="23"/>
      <c r="C13320" s="23"/>
      <c r="D13320" s="41"/>
      <c r="E13320" s="23"/>
    </row>
    <row r="13321" spans="1:5" ht="13.2" x14ac:dyDescent="0.25">
      <c r="A13321" s="23"/>
      <c r="B13321" s="23"/>
      <c r="C13321" s="23"/>
      <c r="D13321" s="41"/>
      <c r="E13321" s="23"/>
    </row>
    <row r="13322" spans="1:5" ht="13.2" x14ac:dyDescent="0.25">
      <c r="A13322" s="23"/>
      <c r="B13322" s="23"/>
      <c r="C13322" s="23"/>
      <c r="D13322" s="41"/>
      <c r="E13322" s="23"/>
    </row>
    <row r="13323" spans="1:5" ht="13.2" x14ac:dyDescent="0.25">
      <c r="A13323" s="23"/>
      <c r="B13323" s="23"/>
      <c r="C13323" s="23"/>
      <c r="D13323" s="41"/>
      <c r="E13323" s="23"/>
    </row>
    <row r="13324" spans="1:5" ht="13.2" x14ac:dyDescent="0.25">
      <c r="A13324" s="23"/>
      <c r="B13324" s="23"/>
      <c r="C13324" s="23"/>
      <c r="D13324" s="41"/>
      <c r="E13324" s="23"/>
    </row>
    <row r="13325" spans="1:5" ht="13.2" x14ac:dyDescent="0.25">
      <c r="A13325" s="23"/>
      <c r="B13325" s="23"/>
      <c r="C13325" s="23"/>
      <c r="D13325" s="41"/>
      <c r="E13325" s="23"/>
    </row>
    <row r="13326" spans="1:5" ht="13.2" x14ac:dyDescent="0.25">
      <c r="A13326" s="23"/>
      <c r="B13326" s="23"/>
      <c r="C13326" s="23"/>
      <c r="D13326" s="41"/>
      <c r="E13326" s="23"/>
    </row>
    <row r="13327" spans="1:5" ht="13.2" x14ac:dyDescent="0.25">
      <c r="A13327" s="23"/>
      <c r="B13327" s="23"/>
      <c r="C13327" s="23"/>
      <c r="D13327" s="41"/>
      <c r="E13327" s="23"/>
    </row>
    <row r="13328" spans="1:5" ht="13.2" x14ac:dyDescent="0.25">
      <c r="A13328" s="23"/>
      <c r="B13328" s="23"/>
      <c r="C13328" s="23"/>
      <c r="D13328" s="41"/>
      <c r="E13328" s="23"/>
    </row>
    <row r="13329" spans="1:5" ht="13.2" x14ac:dyDescent="0.25">
      <c r="A13329" s="23"/>
      <c r="B13329" s="23"/>
      <c r="C13329" s="23"/>
      <c r="D13329" s="41"/>
      <c r="E13329" s="23"/>
    </row>
    <row r="13330" spans="1:5" ht="13.2" x14ac:dyDescent="0.25">
      <c r="A13330" s="23"/>
      <c r="B13330" s="23"/>
      <c r="C13330" s="23"/>
      <c r="D13330" s="41"/>
      <c r="E13330" s="23"/>
    </row>
    <row r="13331" spans="1:5" ht="13.2" x14ac:dyDescent="0.25">
      <c r="A13331" s="23"/>
      <c r="B13331" s="23"/>
      <c r="C13331" s="23"/>
      <c r="D13331" s="41"/>
      <c r="E13331" s="23"/>
    </row>
    <row r="13332" spans="1:5" ht="13.2" x14ac:dyDescent="0.25">
      <c r="A13332" s="23"/>
      <c r="B13332" s="23"/>
      <c r="C13332" s="23"/>
      <c r="D13332" s="41"/>
      <c r="E13332" s="23"/>
    </row>
    <row r="13333" spans="1:5" ht="13.2" x14ac:dyDescent="0.25">
      <c r="A13333" s="23"/>
      <c r="B13333" s="23"/>
      <c r="C13333" s="23"/>
      <c r="D13333" s="41"/>
      <c r="E13333" s="23"/>
    </row>
    <row r="13334" spans="1:5" ht="13.2" x14ac:dyDescent="0.25">
      <c r="A13334" s="23"/>
      <c r="B13334" s="23"/>
      <c r="C13334" s="23"/>
      <c r="D13334" s="41"/>
      <c r="E13334" s="23"/>
    </row>
    <row r="13335" spans="1:5" ht="13.2" x14ac:dyDescent="0.25">
      <c r="A13335" s="23"/>
      <c r="B13335" s="23"/>
      <c r="C13335" s="23"/>
      <c r="D13335" s="41"/>
      <c r="E13335" s="23"/>
    </row>
    <row r="13336" spans="1:5" ht="13.2" x14ac:dyDescent="0.25">
      <c r="A13336" s="23"/>
      <c r="B13336" s="23"/>
      <c r="C13336" s="23"/>
      <c r="D13336" s="41"/>
      <c r="E13336" s="23"/>
    </row>
    <row r="13337" spans="1:5" ht="13.2" x14ac:dyDescent="0.25">
      <c r="A13337" s="23"/>
      <c r="B13337" s="23"/>
      <c r="C13337" s="23"/>
      <c r="D13337" s="41"/>
      <c r="E13337" s="23"/>
    </row>
    <row r="13338" spans="1:5" ht="13.2" x14ac:dyDescent="0.25">
      <c r="A13338" s="23"/>
      <c r="B13338" s="23"/>
      <c r="C13338" s="23"/>
      <c r="D13338" s="41"/>
      <c r="E13338" s="23"/>
    </row>
    <row r="13339" spans="1:5" ht="13.2" x14ac:dyDescent="0.25">
      <c r="A13339" s="23"/>
      <c r="B13339" s="23"/>
      <c r="C13339" s="23"/>
      <c r="D13339" s="41"/>
      <c r="E13339" s="23"/>
    </row>
    <row r="13340" spans="1:5" ht="13.2" x14ac:dyDescent="0.25">
      <c r="A13340" s="23"/>
      <c r="B13340" s="23"/>
      <c r="C13340" s="23"/>
      <c r="D13340" s="41"/>
      <c r="E13340" s="23"/>
    </row>
    <row r="13341" spans="1:5" ht="13.2" x14ac:dyDescent="0.25">
      <c r="A13341" s="23"/>
      <c r="B13341" s="23"/>
      <c r="C13341" s="23"/>
      <c r="D13341" s="41"/>
      <c r="E13341" s="23"/>
    </row>
    <row r="13342" spans="1:5" ht="13.2" x14ac:dyDescent="0.25">
      <c r="A13342" s="23"/>
      <c r="B13342" s="23"/>
      <c r="C13342" s="23"/>
      <c r="D13342" s="41"/>
      <c r="E13342" s="23"/>
    </row>
    <row r="13343" spans="1:5" ht="13.2" x14ac:dyDescent="0.25">
      <c r="A13343" s="23"/>
      <c r="B13343" s="23"/>
      <c r="C13343" s="23"/>
      <c r="D13343" s="41"/>
      <c r="E13343" s="23"/>
    </row>
    <row r="13344" spans="1:5" ht="13.2" x14ac:dyDescent="0.25">
      <c r="A13344" s="23"/>
      <c r="B13344" s="23"/>
      <c r="C13344" s="23"/>
      <c r="D13344" s="41"/>
      <c r="E13344" s="23"/>
    </row>
    <row r="13345" spans="1:5" ht="13.2" x14ac:dyDescent="0.25">
      <c r="A13345" s="23"/>
      <c r="B13345" s="23"/>
      <c r="C13345" s="23"/>
      <c r="D13345" s="41"/>
      <c r="E13345" s="23"/>
    </row>
    <row r="13346" spans="1:5" ht="13.2" x14ac:dyDescent="0.25">
      <c r="A13346" s="23"/>
      <c r="B13346" s="23"/>
      <c r="C13346" s="23"/>
      <c r="D13346" s="41"/>
      <c r="E13346" s="23"/>
    </row>
    <row r="13347" spans="1:5" ht="13.2" x14ac:dyDescent="0.25">
      <c r="A13347" s="23"/>
      <c r="B13347" s="23"/>
      <c r="C13347" s="23"/>
      <c r="D13347" s="41"/>
      <c r="E13347" s="23"/>
    </row>
    <row r="13348" spans="1:5" ht="13.2" x14ac:dyDescent="0.25">
      <c r="A13348" s="23"/>
      <c r="B13348" s="23"/>
      <c r="C13348" s="23"/>
      <c r="D13348" s="41"/>
      <c r="E13348" s="23"/>
    </row>
    <row r="13349" spans="1:5" ht="13.2" x14ac:dyDescent="0.25">
      <c r="A13349" s="23"/>
      <c r="B13349" s="23"/>
      <c r="C13349" s="23"/>
      <c r="D13349" s="41"/>
      <c r="E13349" s="23"/>
    </row>
    <row r="13350" spans="1:5" ht="13.2" x14ac:dyDescent="0.25">
      <c r="A13350" s="23"/>
      <c r="B13350" s="23"/>
      <c r="C13350" s="23"/>
      <c r="D13350" s="41"/>
      <c r="E13350" s="23"/>
    </row>
    <row r="13351" spans="1:5" ht="13.2" x14ac:dyDescent="0.25">
      <c r="A13351" s="23"/>
      <c r="B13351" s="23"/>
      <c r="C13351" s="23"/>
      <c r="D13351" s="41"/>
      <c r="E13351" s="23"/>
    </row>
    <row r="13352" spans="1:5" ht="13.2" x14ac:dyDescent="0.25">
      <c r="A13352" s="23"/>
      <c r="B13352" s="23"/>
      <c r="C13352" s="23"/>
      <c r="D13352" s="41"/>
      <c r="E13352" s="23"/>
    </row>
    <row r="13353" spans="1:5" ht="13.2" x14ac:dyDescent="0.25">
      <c r="A13353" s="23"/>
      <c r="B13353" s="23"/>
      <c r="C13353" s="23"/>
      <c r="D13353" s="41"/>
      <c r="E13353" s="23"/>
    </row>
    <row r="13354" spans="1:5" ht="13.2" x14ac:dyDescent="0.25">
      <c r="A13354" s="23"/>
      <c r="B13354" s="23"/>
      <c r="C13354" s="23"/>
      <c r="D13354" s="41"/>
      <c r="E13354" s="23"/>
    </row>
    <row r="13355" spans="1:5" ht="13.2" x14ac:dyDescent="0.25">
      <c r="A13355" s="23"/>
      <c r="B13355" s="23"/>
      <c r="C13355" s="23"/>
      <c r="D13355" s="41"/>
      <c r="E13355" s="23"/>
    </row>
    <row r="13356" spans="1:5" ht="13.2" x14ac:dyDescent="0.25">
      <c r="A13356" s="23"/>
      <c r="B13356" s="23"/>
      <c r="C13356" s="23"/>
      <c r="D13356" s="41"/>
      <c r="E13356" s="23"/>
    </row>
    <row r="13357" spans="1:5" ht="13.2" x14ac:dyDescent="0.25">
      <c r="A13357" s="23"/>
      <c r="B13357" s="23"/>
      <c r="C13357" s="23"/>
      <c r="D13357" s="41"/>
      <c r="E13357" s="23"/>
    </row>
    <row r="13358" spans="1:5" ht="13.2" x14ac:dyDescent="0.25">
      <c r="A13358" s="23"/>
      <c r="B13358" s="23"/>
      <c r="C13358" s="23"/>
      <c r="D13358" s="41"/>
      <c r="E13358" s="23"/>
    </row>
    <row r="13359" spans="1:5" ht="13.2" x14ac:dyDescent="0.25">
      <c r="A13359" s="23"/>
      <c r="B13359" s="23"/>
      <c r="C13359" s="23"/>
      <c r="D13359" s="41"/>
      <c r="E13359" s="23"/>
    </row>
    <row r="13360" spans="1:5" ht="13.2" x14ac:dyDescent="0.25">
      <c r="A13360" s="23"/>
      <c r="B13360" s="23"/>
      <c r="C13360" s="23"/>
      <c r="D13360" s="41"/>
      <c r="E13360" s="23"/>
    </row>
    <row r="13361" spans="1:5" ht="13.2" x14ac:dyDescent="0.25">
      <c r="A13361" s="23"/>
      <c r="B13361" s="23"/>
      <c r="C13361" s="23"/>
      <c r="D13361" s="41"/>
      <c r="E13361" s="23"/>
    </row>
    <row r="13362" spans="1:5" ht="13.2" x14ac:dyDescent="0.25">
      <c r="A13362" s="23"/>
      <c r="B13362" s="23"/>
      <c r="C13362" s="23"/>
      <c r="D13362" s="41"/>
      <c r="E13362" s="23"/>
    </row>
    <row r="13363" spans="1:5" ht="13.2" x14ac:dyDescent="0.25">
      <c r="A13363" s="23"/>
      <c r="B13363" s="23"/>
      <c r="C13363" s="23"/>
      <c r="D13363" s="41"/>
      <c r="E13363" s="23"/>
    </row>
    <row r="13364" spans="1:5" ht="13.2" x14ac:dyDescent="0.25">
      <c r="A13364" s="23"/>
      <c r="B13364" s="23"/>
      <c r="C13364" s="23"/>
      <c r="D13364" s="41"/>
      <c r="E13364" s="23"/>
    </row>
    <row r="13365" spans="1:5" ht="13.2" x14ac:dyDescent="0.25">
      <c r="A13365" s="23"/>
      <c r="B13365" s="23"/>
      <c r="C13365" s="23"/>
      <c r="D13365" s="41"/>
      <c r="E13365" s="23"/>
    </row>
    <row r="13366" spans="1:5" ht="13.2" x14ac:dyDescent="0.25">
      <c r="A13366" s="23"/>
      <c r="B13366" s="23"/>
      <c r="C13366" s="23"/>
      <c r="D13366" s="41"/>
      <c r="E13366" s="23"/>
    </row>
    <row r="13367" spans="1:5" ht="13.2" x14ac:dyDescent="0.25">
      <c r="A13367" s="23"/>
      <c r="B13367" s="23"/>
      <c r="C13367" s="23"/>
      <c r="D13367" s="41"/>
      <c r="E13367" s="23"/>
    </row>
    <row r="13368" spans="1:5" ht="13.2" x14ac:dyDescent="0.25">
      <c r="A13368" s="23"/>
      <c r="B13368" s="23"/>
      <c r="C13368" s="23"/>
      <c r="D13368" s="41"/>
      <c r="E13368" s="23"/>
    </row>
    <row r="13369" spans="1:5" ht="13.2" x14ac:dyDescent="0.25">
      <c r="A13369" s="23"/>
      <c r="B13369" s="23"/>
      <c r="C13369" s="23"/>
      <c r="D13369" s="41"/>
      <c r="E13369" s="23"/>
    </row>
    <row r="13370" spans="1:5" ht="13.2" x14ac:dyDescent="0.25">
      <c r="A13370" s="23"/>
      <c r="B13370" s="23"/>
      <c r="C13370" s="23"/>
      <c r="D13370" s="41"/>
      <c r="E13370" s="23"/>
    </row>
    <row r="13371" spans="1:5" ht="13.2" x14ac:dyDescent="0.25">
      <c r="A13371" s="23"/>
      <c r="B13371" s="23"/>
      <c r="C13371" s="23"/>
      <c r="D13371" s="41"/>
      <c r="E13371" s="23"/>
    </row>
    <row r="13372" spans="1:5" ht="13.2" x14ac:dyDescent="0.25">
      <c r="A13372" s="23"/>
      <c r="B13372" s="23"/>
      <c r="C13372" s="23"/>
      <c r="D13372" s="41"/>
      <c r="E13372" s="23"/>
    </row>
    <row r="13373" spans="1:5" ht="13.2" x14ac:dyDescent="0.25">
      <c r="A13373" s="23"/>
      <c r="B13373" s="23"/>
      <c r="C13373" s="23"/>
      <c r="D13373" s="41"/>
      <c r="E13373" s="23"/>
    </row>
    <row r="13374" spans="1:5" ht="13.2" x14ac:dyDescent="0.25">
      <c r="A13374" s="23"/>
      <c r="B13374" s="23"/>
      <c r="C13374" s="23"/>
      <c r="D13374" s="41"/>
      <c r="E13374" s="23"/>
    </row>
    <row r="13375" spans="1:5" ht="13.2" x14ac:dyDescent="0.25">
      <c r="A13375" s="23"/>
      <c r="B13375" s="23"/>
      <c r="C13375" s="23"/>
      <c r="D13375" s="41"/>
      <c r="E13375" s="23"/>
    </row>
    <row r="13376" spans="1:5" ht="13.2" x14ac:dyDescent="0.25">
      <c r="A13376" s="23"/>
      <c r="B13376" s="23"/>
      <c r="C13376" s="23"/>
      <c r="D13376" s="41"/>
      <c r="E13376" s="23"/>
    </row>
    <row r="13377" spans="1:5" ht="13.2" x14ac:dyDescent="0.25">
      <c r="A13377" s="23"/>
      <c r="B13377" s="23"/>
      <c r="C13377" s="23"/>
      <c r="D13377" s="41"/>
      <c r="E13377" s="23"/>
    </row>
    <row r="13378" spans="1:5" ht="13.2" x14ac:dyDescent="0.25">
      <c r="A13378" s="23"/>
      <c r="B13378" s="23"/>
      <c r="C13378" s="23"/>
      <c r="D13378" s="41"/>
      <c r="E13378" s="23"/>
    </row>
    <row r="13379" spans="1:5" ht="13.2" x14ac:dyDescent="0.25">
      <c r="A13379" s="23"/>
      <c r="B13379" s="23"/>
      <c r="C13379" s="23"/>
      <c r="D13379" s="41"/>
      <c r="E13379" s="23"/>
    </row>
    <row r="13380" spans="1:5" ht="13.2" x14ac:dyDescent="0.25">
      <c r="A13380" s="23"/>
      <c r="B13380" s="23"/>
      <c r="C13380" s="23"/>
      <c r="D13380" s="41"/>
      <c r="E13380" s="23"/>
    </row>
    <row r="13381" spans="1:5" ht="13.2" x14ac:dyDescent="0.25">
      <c r="A13381" s="23"/>
      <c r="B13381" s="23"/>
      <c r="C13381" s="23"/>
      <c r="D13381" s="41"/>
      <c r="E13381" s="23"/>
    </row>
    <row r="13382" spans="1:5" ht="13.2" x14ac:dyDescent="0.25">
      <c r="A13382" s="23"/>
      <c r="B13382" s="23"/>
      <c r="C13382" s="23"/>
      <c r="D13382" s="41"/>
      <c r="E13382" s="23"/>
    </row>
    <row r="13383" spans="1:5" ht="13.2" x14ac:dyDescent="0.25">
      <c r="A13383" s="23"/>
      <c r="B13383" s="23"/>
      <c r="C13383" s="23"/>
      <c r="D13383" s="41"/>
      <c r="E13383" s="23"/>
    </row>
    <row r="13384" spans="1:5" ht="13.2" x14ac:dyDescent="0.25">
      <c r="A13384" s="23"/>
      <c r="B13384" s="23"/>
      <c r="C13384" s="23"/>
      <c r="D13384" s="41"/>
      <c r="E13384" s="23"/>
    </row>
    <row r="13385" spans="1:5" ht="13.2" x14ac:dyDescent="0.25">
      <c r="A13385" s="23"/>
      <c r="B13385" s="23"/>
      <c r="C13385" s="23"/>
      <c r="D13385" s="41"/>
      <c r="E13385" s="23"/>
    </row>
    <row r="13386" spans="1:5" ht="13.2" x14ac:dyDescent="0.25">
      <c r="A13386" s="23"/>
      <c r="B13386" s="23"/>
      <c r="C13386" s="23"/>
      <c r="D13386" s="41"/>
      <c r="E13386" s="23"/>
    </row>
    <row r="13387" spans="1:5" ht="13.2" x14ac:dyDescent="0.25">
      <c r="A13387" s="23"/>
      <c r="B13387" s="23"/>
      <c r="C13387" s="23"/>
      <c r="D13387" s="41"/>
      <c r="E13387" s="23"/>
    </row>
    <row r="13388" spans="1:5" ht="13.2" x14ac:dyDescent="0.25">
      <c r="A13388" s="23"/>
      <c r="B13388" s="23"/>
      <c r="C13388" s="23"/>
      <c r="D13388" s="41"/>
      <c r="E13388" s="23"/>
    </row>
    <row r="13389" spans="1:5" ht="13.2" x14ac:dyDescent="0.25">
      <c r="A13389" s="23"/>
      <c r="B13389" s="23"/>
      <c r="C13389" s="23"/>
      <c r="D13389" s="41"/>
      <c r="E13389" s="23"/>
    </row>
    <row r="13390" spans="1:5" ht="13.2" x14ac:dyDescent="0.25">
      <c r="A13390" s="23"/>
      <c r="B13390" s="23"/>
      <c r="C13390" s="23"/>
      <c r="D13390" s="41"/>
      <c r="E13390" s="23"/>
    </row>
    <row r="13391" spans="1:5" ht="13.2" x14ac:dyDescent="0.25">
      <c r="A13391" s="23"/>
      <c r="B13391" s="23"/>
      <c r="C13391" s="23"/>
      <c r="D13391" s="41"/>
      <c r="E13391" s="23"/>
    </row>
    <row r="13392" spans="1:5" ht="13.2" x14ac:dyDescent="0.25">
      <c r="A13392" s="23"/>
      <c r="B13392" s="23"/>
      <c r="C13392" s="23"/>
      <c r="D13392" s="41"/>
      <c r="E13392" s="23"/>
    </row>
    <row r="13393" spans="1:5" ht="13.2" x14ac:dyDescent="0.25">
      <c r="A13393" s="23"/>
      <c r="B13393" s="23"/>
      <c r="C13393" s="23"/>
      <c r="D13393" s="41"/>
      <c r="E13393" s="23"/>
    </row>
    <row r="13394" spans="1:5" ht="13.2" x14ac:dyDescent="0.25">
      <c r="A13394" s="23"/>
      <c r="B13394" s="23"/>
      <c r="C13394" s="23"/>
      <c r="D13394" s="41"/>
      <c r="E13394" s="23"/>
    </row>
    <row r="13395" spans="1:5" ht="13.2" x14ac:dyDescent="0.25">
      <c r="A13395" s="23"/>
      <c r="B13395" s="23"/>
      <c r="C13395" s="23"/>
      <c r="D13395" s="41"/>
      <c r="E13395" s="23"/>
    </row>
    <row r="13396" spans="1:5" ht="13.2" x14ac:dyDescent="0.25">
      <c r="A13396" s="23"/>
      <c r="B13396" s="23"/>
      <c r="C13396" s="23"/>
      <c r="D13396" s="41"/>
      <c r="E13396" s="23"/>
    </row>
    <row r="13397" spans="1:5" ht="13.2" x14ac:dyDescent="0.25">
      <c r="A13397" s="23"/>
      <c r="B13397" s="23"/>
      <c r="C13397" s="23"/>
      <c r="D13397" s="41"/>
      <c r="E13397" s="23"/>
    </row>
    <row r="13398" spans="1:5" ht="13.2" x14ac:dyDescent="0.25">
      <c r="A13398" s="23"/>
      <c r="B13398" s="23"/>
      <c r="C13398" s="23"/>
      <c r="D13398" s="41"/>
      <c r="E13398" s="23"/>
    </row>
    <row r="13399" spans="1:5" ht="13.2" x14ac:dyDescent="0.25">
      <c r="A13399" s="23"/>
      <c r="B13399" s="23"/>
      <c r="C13399" s="23"/>
      <c r="D13399" s="41"/>
      <c r="E13399" s="23"/>
    </row>
    <row r="13400" spans="1:5" ht="13.2" x14ac:dyDescent="0.25">
      <c r="A13400" s="23"/>
      <c r="B13400" s="23"/>
      <c r="C13400" s="23"/>
      <c r="D13400" s="41"/>
      <c r="E13400" s="23"/>
    </row>
    <row r="13401" spans="1:5" ht="13.2" x14ac:dyDescent="0.25">
      <c r="A13401" s="23"/>
      <c r="B13401" s="23"/>
      <c r="C13401" s="23"/>
      <c r="D13401" s="41"/>
      <c r="E13401" s="23"/>
    </row>
    <row r="13402" spans="1:5" ht="13.2" x14ac:dyDescent="0.25">
      <c r="A13402" s="23"/>
      <c r="B13402" s="23"/>
      <c r="C13402" s="23"/>
      <c r="D13402" s="41"/>
      <c r="E13402" s="23"/>
    </row>
    <row r="13403" spans="1:5" ht="13.2" x14ac:dyDescent="0.25">
      <c r="A13403" s="23"/>
      <c r="B13403" s="23"/>
      <c r="C13403" s="23"/>
      <c r="D13403" s="41"/>
      <c r="E13403" s="23"/>
    </row>
    <row r="13404" spans="1:5" ht="13.2" x14ac:dyDescent="0.25">
      <c r="A13404" s="23"/>
      <c r="B13404" s="23"/>
      <c r="C13404" s="23"/>
      <c r="D13404" s="41"/>
      <c r="E13404" s="23"/>
    </row>
    <row r="13405" spans="1:5" ht="13.2" x14ac:dyDescent="0.25">
      <c r="A13405" s="23"/>
      <c r="B13405" s="23"/>
      <c r="C13405" s="23"/>
      <c r="D13405" s="41"/>
      <c r="E13405" s="23"/>
    </row>
    <row r="13406" spans="1:5" ht="13.2" x14ac:dyDescent="0.25">
      <c r="A13406" s="23"/>
      <c r="B13406" s="23"/>
      <c r="C13406" s="23"/>
      <c r="D13406" s="41"/>
      <c r="E13406" s="23"/>
    </row>
    <row r="13407" spans="1:5" ht="13.2" x14ac:dyDescent="0.25">
      <c r="A13407" s="23"/>
      <c r="B13407" s="23"/>
      <c r="C13407" s="23"/>
      <c r="D13407" s="41"/>
      <c r="E13407" s="23"/>
    </row>
    <row r="13408" spans="1:5" ht="13.2" x14ac:dyDescent="0.25">
      <c r="A13408" s="23"/>
      <c r="B13408" s="23"/>
      <c r="C13408" s="23"/>
      <c r="D13408" s="41"/>
      <c r="E13408" s="23"/>
    </row>
    <row r="13409" spans="1:5" ht="13.2" x14ac:dyDescent="0.25">
      <c r="A13409" s="23"/>
      <c r="B13409" s="23"/>
      <c r="C13409" s="23"/>
      <c r="D13409" s="41"/>
      <c r="E13409" s="23"/>
    </row>
    <row r="13410" spans="1:5" ht="13.2" x14ac:dyDescent="0.25">
      <c r="A13410" s="23"/>
      <c r="B13410" s="23"/>
      <c r="C13410" s="23"/>
      <c r="D13410" s="41"/>
      <c r="E13410" s="23"/>
    </row>
    <row r="13411" spans="1:5" ht="13.2" x14ac:dyDescent="0.25">
      <c r="A13411" s="23"/>
      <c r="B13411" s="23"/>
      <c r="C13411" s="23"/>
      <c r="D13411" s="41"/>
      <c r="E13411" s="23"/>
    </row>
    <row r="13412" spans="1:5" ht="13.2" x14ac:dyDescent="0.25">
      <c r="A13412" s="23"/>
      <c r="B13412" s="23"/>
      <c r="C13412" s="23"/>
      <c r="D13412" s="41"/>
      <c r="E13412" s="23"/>
    </row>
    <row r="13413" spans="1:5" ht="13.2" x14ac:dyDescent="0.25">
      <c r="A13413" s="23"/>
      <c r="B13413" s="23"/>
      <c r="C13413" s="23"/>
      <c r="D13413" s="41"/>
      <c r="E13413" s="23"/>
    </row>
    <row r="13414" spans="1:5" ht="13.2" x14ac:dyDescent="0.25">
      <c r="A13414" s="23"/>
      <c r="B13414" s="23"/>
      <c r="C13414" s="23"/>
      <c r="D13414" s="41"/>
      <c r="E13414" s="23"/>
    </row>
    <row r="13415" spans="1:5" ht="13.2" x14ac:dyDescent="0.25">
      <c r="A13415" s="23"/>
      <c r="B13415" s="23"/>
      <c r="C13415" s="23"/>
      <c r="D13415" s="41"/>
      <c r="E13415" s="23"/>
    </row>
    <row r="13416" spans="1:5" ht="13.2" x14ac:dyDescent="0.25">
      <c r="A13416" s="23"/>
      <c r="B13416" s="23"/>
      <c r="C13416" s="23"/>
      <c r="D13416" s="41"/>
      <c r="E13416" s="23"/>
    </row>
    <row r="13417" spans="1:5" ht="13.2" x14ac:dyDescent="0.25">
      <c r="A13417" s="23"/>
      <c r="B13417" s="23"/>
      <c r="C13417" s="23"/>
      <c r="D13417" s="41"/>
      <c r="E13417" s="23"/>
    </row>
    <row r="13418" spans="1:5" ht="13.2" x14ac:dyDescent="0.25">
      <c r="A13418" s="23"/>
      <c r="B13418" s="23"/>
      <c r="C13418" s="23"/>
      <c r="D13418" s="41"/>
      <c r="E13418" s="23"/>
    </row>
    <row r="13419" spans="1:5" ht="13.2" x14ac:dyDescent="0.25">
      <c r="A13419" s="23"/>
      <c r="B13419" s="23"/>
      <c r="C13419" s="23"/>
      <c r="D13419" s="41"/>
      <c r="E13419" s="23"/>
    </row>
    <row r="13420" spans="1:5" ht="13.2" x14ac:dyDescent="0.25">
      <c r="A13420" s="23"/>
      <c r="B13420" s="23"/>
      <c r="C13420" s="23"/>
      <c r="D13420" s="41"/>
      <c r="E13420" s="23"/>
    </row>
    <row r="13421" spans="1:5" ht="13.2" x14ac:dyDescent="0.25">
      <c r="A13421" s="23"/>
      <c r="B13421" s="23"/>
      <c r="C13421" s="23"/>
      <c r="D13421" s="41"/>
      <c r="E13421" s="23"/>
    </row>
    <row r="13422" spans="1:5" ht="13.2" x14ac:dyDescent="0.25">
      <c r="A13422" s="23"/>
      <c r="B13422" s="23"/>
      <c r="C13422" s="23"/>
      <c r="D13422" s="41"/>
      <c r="E13422" s="23"/>
    </row>
    <row r="13423" spans="1:5" ht="13.2" x14ac:dyDescent="0.25">
      <c r="A13423" s="23"/>
      <c r="B13423" s="23"/>
      <c r="C13423" s="23"/>
      <c r="D13423" s="41"/>
      <c r="E13423" s="23"/>
    </row>
    <row r="13424" spans="1:5" ht="13.2" x14ac:dyDescent="0.25">
      <c r="A13424" s="23"/>
      <c r="B13424" s="23"/>
      <c r="C13424" s="23"/>
      <c r="D13424" s="41"/>
      <c r="E13424" s="23"/>
    </row>
    <row r="13425" spans="1:5" ht="13.2" x14ac:dyDescent="0.25">
      <c r="A13425" s="23"/>
      <c r="B13425" s="23"/>
      <c r="C13425" s="23"/>
      <c r="D13425" s="41"/>
      <c r="E13425" s="23"/>
    </row>
    <row r="13426" spans="1:5" ht="13.2" x14ac:dyDescent="0.25">
      <c r="A13426" s="23"/>
      <c r="B13426" s="23"/>
      <c r="C13426" s="23"/>
      <c r="D13426" s="41"/>
      <c r="E13426" s="23"/>
    </row>
    <row r="13427" spans="1:5" ht="13.2" x14ac:dyDescent="0.25">
      <c r="A13427" s="23"/>
      <c r="B13427" s="23"/>
      <c r="C13427" s="23"/>
      <c r="D13427" s="41"/>
      <c r="E13427" s="23"/>
    </row>
    <row r="13428" spans="1:5" ht="13.2" x14ac:dyDescent="0.25">
      <c r="A13428" s="23"/>
      <c r="B13428" s="23"/>
      <c r="C13428" s="23"/>
      <c r="D13428" s="41"/>
      <c r="E13428" s="23"/>
    </row>
    <row r="13429" spans="1:5" ht="13.2" x14ac:dyDescent="0.25">
      <c r="A13429" s="23"/>
      <c r="B13429" s="23"/>
      <c r="C13429" s="23"/>
      <c r="D13429" s="41"/>
      <c r="E13429" s="23"/>
    </row>
    <row r="13430" spans="1:5" ht="13.2" x14ac:dyDescent="0.25">
      <c r="A13430" s="23"/>
      <c r="B13430" s="23"/>
      <c r="C13430" s="23"/>
      <c r="D13430" s="41"/>
      <c r="E13430" s="23"/>
    </row>
    <row r="13431" spans="1:5" ht="13.2" x14ac:dyDescent="0.25">
      <c r="A13431" s="23"/>
      <c r="B13431" s="23"/>
      <c r="C13431" s="23"/>
      <c r="D13431" s="41"/>
      <c r="E13431" s="23"/>
    </row>
    <row r="13432" spans="1:5" ht="13.2" x14ac:dyDescent="0.25">
      <c r="A13432" s="23"/>
      <c r="B13432" s="23"/>
      <c r="C13432" s="23"/>
      <c r="D13432" s="41"/>
      <c r="E13432" s="23"/>
    </row>
    <row r="13433" spans="1:5" ht="13.2" x14ac:dyDescent="0.25">
      <c r="A13433" s="23"/>
      <c r="B13433" s="23"/>
      <c r="C13433" s="23"/>
      <c r="D13433" s="41"/>
      <c r="E13433" s="23"/>
    </row>
    <row r="13434" spans="1:5" ht="13.2" x14ac:dyDescent="0.25">
      <c r="A13434" s="23"/>
      <c r="B13434" s="23"/>
      <c r="C13434" s="23"/>
      <c r="D13434" s="41"/>
      <c r="E13434" s="23"/>
    </row>
    <row r="13435" spans="1:5" ht="13.2" x14ac:dyDescent="0.25">
      <c r="A13435" s="23"/>
      <c r="B13435" s="23"/>
      <c r="C13435" s="23"/>
      <c r="D13435" s="41"/>
      <c r="E13435" s="23"/>
    </row>
    <row r="13436" spans="1:5" ht="13.2" x14ac:dyDescent="0.25">
      <c r="A13436" s="23"/>
      <c r="B13436" s="23"/>
      <c r="C13436" s="23"/>
      <c r="D13436" s="41"/>
      <c r="E13436" s="23"/>
    </row>
    <row r="13437" spans="1:5" ht="13.2" x14ac:dyDescent="0.25">
      <c r="A13437" s="23"/>
      <c r="B13437" s="23"/>
      <c r="C13437" s="23"/>
      <c r="D13437" s="41"/>
      <c r="E13437" s="23"/>
    </row>
    <row r="13438" spans="1:5" ht="13.2" x14ac:dyDescent="0.25">
      <c r="A13438" s="23"/>
      <c r="B13438" s="23"/>
      <c r="C13438" s="23"/>
      <c r="D13438" s="41"/>
      <c r="E13438" s="23"/>
    </row>
    <row r="13439" spans="1:5" ht="13.2" x14ac:dyDescent="0.25">
      <c r="A13439" s="23"/>
      <c r="B13439" s="23"/>
      <c r="C13439" s="23"/>
      <c r="D13439" s="41"/>
      <c r="E13439" s="23"/>
    </row>
    <row r="13440" spans="1:5" ht="13.2" x14ac:dyDescent="0.25">
      <c r="A13440" s="23"/>
      <c r="B13440" s="23"/>
      <c r="C13440" s="23"/>
      <c r="D13440" s="41"/>
      <c r="E13440" s="23"/>
    </row>
    <row r="13441" spans="1:5" ht="13.2" x14ac:dyDescent="0.25">
      <c r="A13441" s="23"/>
      <c r="B13441" s="23"/>
      <c r="C13441" s="23"/>
      <c r="D13441" s="41"/>
      <c r="E13441" s="23"/>
    </row>
    <row r="13442" spans="1:5" ht="13.2" x14ac:dyDescent="0.25">
      <c r="A13442" s="23"/>
      <c r="B13442" s="23"/>
      <c r="C13442" s="23"/>
      <c r="D13442" s="41"/>
      <c r="E13442" s="23"/>
    </row>
    <row r="13443" spans="1:5" ht="13.2" x14ac:dyDescent="0.25">
      <c r="A13443" s="23"/>
      <c r="B13443" s="23"/>
      <c r="C13443" s="23"/>
      <c r="D13443" s="41"/>
      <c r="E13443" s="23"/>
    </row>
    <row r="13444" spans="1:5" ht="13.2" x14ac:dyDescent="0.25">
      <c r="A13444" s="23"/>
      <c r="B13444" s="23"/>
      <c r="C13444" s="23"/>
      <c r="D13444" s="41"/>
      <c r="E13444" s="23"/>
    </row>
    <row r="13445" spans="1:5" ht="13.2" x14ac:dyDescent="0.25">
      <c r="A13445" s="23"/>
      <c r="B13445" s="23"/>
      <c r="C13445" s="23"/>
      <c r="D13445" s="41"/>
      <c r="E13445" s="23"/>
    </row>
    <row r="13446" spans="1:5" ht="13.2" x14ac:dyDescent="0.25">
      <c r="A13446" s="23"/>
      <c r="B13446" s="23"/>
      <c r="C13446" s="23"/>
      <c r="D13446" s="41"/>
      <c r="E13446" s="23"/>
    </row>
    <row r="13447" spans="1:5" ht="13.2" x14ac:dyDescent="0.25">
      <c r="A13447" s="23"/>
      <c r="B13447" s="23"/>
      <c r="C13447" s="23"/>
      <c r="D13447" s="41"/>
      <c r="E13447" s="23"/>
    </row>
    <row r="13448" spans="1:5" ht="13.2" x14ac:dyDescent="0.25">
      <c r="A13448" s="23"/>
      <c r="B13448" s="23"/>
      <c r="C13448" s="23"/>
      <c r="D13448" s="41"/>
      <c r="E13448" s="23"/>
    </row>
    <row r="13449" spans="1:5" ht="13.2" x14ac:dyDescent="0.25">
      <c r="A13449" s="23"/>
      <c r="B13449" s="23"/>
      <c r="C13449" s="23"/>
      <c r="D13449" s="41"/>
      <c r="E13449" s="23"/>
    </row>
    <row r="13450" spans="1:5" ht="13.2" x14ac:dyDescent="0.25">
      <c r="A13450" s="23"/>
      <c r="B13450" s="23"/>
      <c r="C13450" s="23"/>
      <c r="D13450" s="41"/>
      <c r="E13450" s="23"/>
    </row>
    <row r="13451" spans="1:5" ht="13.2" x14ac:dyDescent="0.25">
      <c r="A13451" s="23"/>
      <c r="B13451" s="23"/>
      <c r="C13451" s="23"/>
      <c r="D13451" s="41"/>
      <c r="E13451" s="23"/>
    </row>
    <row r="13452" spans="1:5" ht="13.2" x14ac:dyDescent="0.25">
      <c r="A13452" s="23"/>
      <c r="B13452" s="23"/>
      <c r="C13452" s="23"/>
      <c r="D13452" s="41"/>
      <c r="E13452" s="23"/>
    </row>
    <row r="13453" spans="1:5" ht="13.2" x14ac:dyDescent="0.25">
      <c r="A13453" s="23"/>
      <c r="B13453" s="23"/>
      <c r="C13453" s="23"/>
      <c r="D13453" s="41"/>
      <c r="E13453" s="23"/>
    </row>
    <row r="13454" spans="1:5" ht="13.2" x14ac:dyDescent="0.25">
      <c r="A13454" s="23"/>
      <c r="B13454" s="23"/>
      <c r="C13454" s="23"/>
      <c r="D13454" s="41"/>
      <c r="E13454" s="23"/>
    </row>
    <row r="13455" spans="1:5" ht="13.2" x14ac:dyDescent="0.25">
      <c r="A13455" s="23"/>
      <c r="B13455" s="23"/>
      <c r="C13455" s="23"/>
      <c r="D13455" s="41"/>
      <c r="E13455" s="23"/>
    </row>
    <row r="13456" spans="1:5" ht="13.2" x14ac:dyDescent="0.25">
      <c r="A13456" s="23"/>
      <c r="B13456" s="23"/>
      <c r="C13456" s="23"/>
      <c r="D13456" s="41"/>
      <c r="E13456" s="23"/>
    </row>
    <row r="13457" spans="1:5" ht="13.2" x14ac:dyDescent="0.25">
      <c r="A13457" s="23"/>
      <c r="B13457" s="23"/>
      <c r="C13457" s="23"/>
      <c r="D13457" s="41"/>
      <c r="E13457" s="23"/>
    </row>
    <row r="13458" spans="1:5" ht="13.2" x14ac:dyDescent="0.25">
      <c r="A13458" s="23"/>
      <c r="B13458" s="23"/>
      <c r="C13458" s="23"/>
      <c r="D13458" s="41"/>
      <c r="E13458" s="23"/>
    </row>
    <row r="13459" spans="1:5" ht="13.2" x14ac:dyDescent="0.25">
      <c r="A13459" s="23"/>
      <c r="B13459" s="23"/>
      <c r="C13459" s="23"/>
      <c r="D13459" s="41"/>
      <c r="E13459" s="23"/>
    </row>
    <row r="13460" spans="1:5" ht="13.2" x14ac:dyDescent="0.25">
      <c r="A13460" s="23"/>
      <c r="B13460" s="23"/>
      <c r="C13460" s="23"/>
      <c r="D13460" s="41"/>
      <c r="E13460" s="23"/>
    </row>
    <row r="13461" spans="1:5" ht="13.2" x14ac:dyDescent="0.25">
      <c r="A13461" s="23"/>
      <c r="B13461" s="23"/>
      <c r="C13461" s="23"/>
      <c r="D13461" s="41"/>
      <c r="E13461" s="23"/>
    </row>
    <row r="13462" spans="1:5" ht="13.2" x14ac:dyDescent="0.25">
      <c r="A13462" s="23"/>
      <c r="B13462" s="23"/>
      <c r="C13462" s="23"/>
      <c r="D13462" s="41"/>
      <c r="E13462" s="23"/>
    </row>
    <row r="13463" spans="1:5" ht="13.2" x14ac:dyDescent="0.25">
      <c r="A13463" s="23"/>
      <c r="B13463" s="23"/>
      <c r="C13463" s="23"/>
      <c r="D13463" s="41"/>
      <c r="E13463" s="23"/>
    </row>
    <row r="13464" spans="1:5" ht="13.2" x14ac:dyDescent="0.25">
      <c r="A13464" s="23"/>
      <c r="B13464" s="23"/>
      <c r="C13464" s="23"/>
      <c r="D13464" s="41"/>
      <c r="E13464" s="23"/>
    </row>
    <row r="13465" spans="1:5" ht="13.2" x14ac:dyDescent="0.25">
      <c r="A13465" s="23"/>
      <c r="B13465" s="23"/>
      <c r="C13465" s="23"/>
      <c r="D13465" s="41"/>
      <c r="E13465" s="23"/>
    </row>
    <row r="13466" spans="1:5" ht="13.2" x14ac:dyDescent="0.25">
      <c r="A13466" s="23"/>
      <c r="B13466" s="23"/>
      <c r="C13466" s="23"/>
      <c r="D13466" s="41"/>
      <c r="E13466" s="23"/>
    </row>
    <row r="13467" spans="1:5" ht="13.2" x14ac:dyDescent="0.25">
      <c r="A13467" s="23"/>
      <c r="B13467" s="23"/>
      <c r="C13467" s="23"/>
      <c r="D13467" s="41"/>
      <c r="E13467" s="23"/>
    </row>
    <row r="13468" spans="1:5" ht="13.2" x14ac:dyDescent="0.25">
      <c r="A13468" s="23"/>
      <c r="B13468" s="23"/>
      <c r="C13468" s="23"/>
      <c r="D13468" s="41"/>
      <c r="E13468" s="23"/>
    </row>
    <row r="13469" spans="1:5" ht="13.2" x14ac:dyDescent="0.25">
      <c r="A13469" s="23"/>
      <c r="B13469" s="23"/>
      <c r="C13469" s="23"/>
      <c r="D13469" s="41"/>
      <c r="E13469" s="23"/>
    </row>
    <row r="13470" spans="1:5" ht="13.2" x14ac:dyDescent="0.25">
      <c r="A13470" s="23"/>
      <c r="B13470" s="23"/>
      <c r="C13470" s="23"/>
      <c r="D13470" s="41"/>
      <c r="E13470" s="23"/>
    </row>
    <row r="13471" spans="1:5" ht="13.2" x14ac:dyDescent="0.25">
      <c r="A13471" s="23"/>
      <c r="B13471" s="23"/>
      <c r="C13471" s="23"/>
      <c r="D13471" s="41"/>
      <c r="E13471" s="23"/>
    </row>
    <row r="13472" spans="1:5" ht="13.2" x14ac:dyDescent="0.25">
      <c r="A13472" s="23"/>
      <c r="B13472" s="23"/>
      <c r="C13472" s="23"/>
      <c r="D13472" s="41"/>
      <c r="E13472" s="23"/>
    </row>
    <row r="13473" spans="1:5" ht="13.2" x14ac:dyDescent="0.25">
      <c r="A13473" s="23"/>
      <c r="B13473" s="23"/>
      <c r="C13473" s="23"/>
      <c r="D13473" s="41"/>
      <c r="E13473" s="23"/>
    </row>
    <row r="13474" spans="1:5" ht="13.2" x14ac:dyDescent="0.25">
      <c r="A13474" s="23"/>
      <c r="B13474" s="23"/>
      <c r="C13474" s="23"/>
      <c r="D13474" s="41"/>
      <c r="E13474" s="23"/>
    </row>
    <row r="13475" spans="1:5" ht="13.2" x14ac:dyDescent="0.25">
      <c r="A13475" s="23"/>
      <c r="B13475" s="23"/>
      <c r="C13475" s="23"/>
      <c r="D13475" s="41"/>
      <c r="E13475" s="23"/>
    </row>
    <row r="13476" spans="1:5" ht="13.2" x14ac:dyDescent="0.25">
      <c r="A13476" s="23"/>
      <c r="B13476" s="23"/>
      <c r="C13476" s="23"/>
      <c r="D13476" s="41"/>
      <c r="E13476" s="23"/>
    </row>
    <row r="13477" spans="1:5" ht="13.2" x14ac:dyDescent="0.25">
      <c r="A13477" s="23"/>
      <c r="B13477" s="23"/>
      <c r="C13477" s="23"/>
      <c r="D13477" s="41"/>
      <c r="E13477" s="23"/>
    </row>
    <row r="13478" spans="1:5" ht="13.2" x14ac:dyDescent="0.25">
      <c r="A13478" s="23"/>
      <c r="B13478" s="23"/>
      <c r="C13478" s="23"/>
      <c r="D13478" s="41"/>
      <c r="E13478" s="23"/>
    </row>
    <row r="13479" spans="1:5" ht="13.2" x14ac:dyDescent="0.25">
      <c r="A13479" s="23"/>
      <c r="B13479" s="23"/>
      <c r="C13479" s="23"/>
      <c r="D13479" s="41"/>
      <c r="E13479" s="23"/>
    </row>
    <row r="13480" spans="1:5" ht="13.2" x14ac:dyDescent="0.25">
      <c r="A13480" s="23"/>
      <c r="B13480" s="23"/>
      <c r="C13480" s="23"/>
      <c r="D13480" s="41"/>
      <c r="E13480" s="23"/>
    </row>
    <row r="13481" spans="1:5" ht="13.2" x14ac:dyDescent="0.25">
      <c r="A13481" s="23"/>
      <c r="B13481" s="23"/>
      <c r="C13481" s="23"/>
      <c r="D13481" s="41"/>
      <c r="E13481" s="23"/>
    </row>
    <row r="13482" spans="1:5" ht="13.2" x14ac:dyDescent="0.25">
      <c r="A13482" s="23"/>
      <c r="B13482" s="23"/>
      <c r="C13482" s="23"/>
      <c r="D13482" s="41"/>
      <c r="E13482" s="23"/>
    </row>
    <row r="13483" spans="1:5" ht="13.2" x14ac:dyDescent="0.25">
      <c r="A13483" s="23"/>
      <c r="B13483" s="23"/>
      <c r="C13483" s="23"/>
      <c r="D13483" s="41"/>
      <c r="E13483" s="23"/>
    </row>
    <row r="13484" spans="1:5" ht="13.2" x14ac:dyDescent="0.25">
      <c r="A13484" s="23"/>
      <c r="B13484" s="23"/>
      <c r="C13484" s="23"/>
      <c r="D13484" s="41"/>
      <c r="E13484" s="23"/>
    </row>
    <row r="13485" spans="1:5" ht="13.2" x14ac:dyDescent="0.25">
      <c r="A13485" s="23"/>
      <c r="B13485" s="23"/>
      <c r="C13485" s="23"/>
      <c r="D13485" s="41"/>
      <c r="E13485" s="23"/>
    </row>
    <row r="13486" spans="1:5" ht="13.2" x14ac:dyDescent="0.25">
      <c r="A13486" s="23"/>
      <c r="B13486" s="23"/>
      <c r="C13486" s="23"/>
      <c r="D13486" s="41"/>
      <c r="E13486" s="23"/>
    </row>
    <row r="13487" spans="1:5" ht="13.2" x14ac:dyDescent="0.25">
      <c r="A13487" s="23"/>
      <c r="B13487" s="23"/>
      <c r="C13487" s="23"/>
      <c r="D13487" s="41"/>
      <c r="E13487" s="23"/>
    </row>
    <row r="13488" spans="1:5" ht="13.2" x14ac:dyDescent="0.25">
      <c r="A13488" s="23"/>
      <c r="B13488" s="23"/>
      <c r="C13488" s="23"/>
      <c r="D13488" s="41"/>
      <c r="E13488" s="23"/>
    </row>
    <row r="13489" spans="1:5" ht="13.2" x14ac:dyDescent="0.25">
      <c r="A13489" s="23"/>
      <c r="B13489" s="23"/>
      <c r="C13489" s="23"/>
      <c r="D13489" s="41"/>
      <c r="E13489" s="23"/>
    </row>
    <row r="13490" spans="1:5" ht="13.2" x14ac:dyDescent="0.25">
      <c r="A13490" s="23"/>
      <c r="B13490" s="23"/>
      <c r="C13490" s="23"/>
      <c r="D13490" s="41"/>
      <c r="E13490" s="23"/>
    </row>
    <row r="13491" spans="1:5" ht="13.2" x14ac:dyDescent="0.25">
      <c r="A13491" s="23"/>
      <c r="B13491" s="23"/>
      <c r="C13491" s="23"/>
      <c r="D13491" s="41"/>
      <c r="E13491" s="23"/>
    </row>
    <row r="13492" spans="1:5" ht="13.2" x14ac:dyDescent="0.25">
      <c r="A13492" s="23"/>
      <c r="B13492" s="23"/>
      <c r="C13492" s="23"/>
      <c r="D13492" s="41"/>
      <c r="E13492" s="23"/>
    </row>
    <row r="13493" spans="1:5" ht="13.2" x14ac:dyDescent="0.25">
      <c r="A13493" s="23"/>
      <c r="B13493" s="23"/>
      <c r="C13493" s="23"/>
      <c r="D13493" s="41"/>
      <c r="E13493" s="23"/>
    </row>
    <row r="13494" spans="1:5" ht="13.2" x14ac:dyDescent="0.25">
      <c r="A13494" s="23"/>
      <c r="B13494" s="23"/>
      <c r="C13494" s="23"/>
      <c r="D13494" s="41"/>
      <c r="E13494" s="23"/>
    </row>
    <row r="13495" spans="1:5" ht="13.2" x14ac:dyDescent="0.25">
      <c r="A13495" s="23"/>
      <c r="B13495" s="23"/>
      <c r="C13495" s="23"/>
      <c r="D13495" s="41"/>
      <c r="E13495" s="23"/>
    </row>
    <row r="13496" spans="1:5" ht="13.2" x14ac:dyDescent="0.25">
      <c r="A13496" s="23"/>
      <c r="B13496" s="23"/>
      <c r="C13496" s="23"/>
      <c r="D13496" s="41"/>
      <c r="E13496" s="23"/>
    </row>
    <row r="13497" spans="1:5" ht="13.2" x14ac:dyDescent="0.25">
      <c r="A13497" s="23"/>
      <c r="B13497" s="23"/>
      <c r="C13497" s="23"/>
      <c r="D13497" s="41"/>
      <c r="E13497" s="23"/>
    </row>
    <row r="13498" spans="1:5" ht="13.2" x14ac:dyDescent="0.25">
      <c r="A13498" s="23"/>
      <c r="B13498" s="23"/>
      <c r="C13498" s="23"/>
      <c r="D13498" s="41"/>
      <c r="E13498" s="23"/>
    </row>
    <row r="13499" spans="1:5" ht="13.2" x14ac:dyDescent="0.25">
      <c r="A13499" s="23"/>
      <c r="B13499" s="23"/>
      <c r="C13499" s="23"/>
      <c r="D13499" s="41"/>
      <c r="E13499" s="23"/>
    </row>
    <row r="13500" spans="1:5" ht="13.2" x14ac:dyDescent="0.25">
      <c r="A13500" s="23"/>
      <c r="B13500" s="23"/>
      <c r="C13500" s="23"/>
      <c r="D13500" s="41"/>
      <c r="E13500" s="23"/>
    </row>
    <row r="13501" spans="1:5" ht="13.2" x14ac:dyDescent="0.25">
      <c r="A13501" s="23"/>
      <c r="B13501" s="23"/>
      <c r="C13501" s="23"/>
      <c r="D13501" s="41"/>
      <c r="E13501" s="23"/>
    </row>
    <row r="13502" spans="1:5" ht="13.2" x14ac:dyDescent="0.25">
      <c r="A13502" s="23"/>
      <c r="B13502" s="23"/>
      <c r="C13502" s="23"/>
      <c r="D13502" s="41"/>
      <c r="E13502" s="23"/>
    </row>
    <row r="13503" spans="1:5" ht="13.2" x14ac:dyDescent="0.25">
      <c r="A13503" s="23"/>
      <c r="B13503" s="23"/>
      <c r="C13503" s="23"/>
      <c r="D13503" s="41"/>
      <c r="E13503" s="23"/>
    </row>
    <row r="13504" spans="1:5" ht="13.2" x14ac:dyDescent="0.25">
      <c r="A13504" s="23"/>
      <c r="B13504" s="23"/>
      <c r="C13504" s="23"/>
      <c r="D13504" s="41"/>
      <c r="E13504" s="23"/>
    </row>
    <row r="13505" spans="1:5" ht="13.2" x14ac:dyDescent="0.25">
      <c r="A13505" s="23"/>
      <c r="B13505" s="23"/>
      <c r="C13505" s="23"/>
      <c r="D13505" s="41"/>
      <c r="E13505" s="23"/>
    </row>
    <row r="13506" spans="1:5" ht="13.2" x14ac:dyDescent="0.25">
      <c r="A13506" s="23"/>
      <c r="B13506" s="23"/>
      <c r="C13506" s="23"/>
      <c r="D13506" s="41"/>
      <c r="E13506" s="23"/>
    </row>
    <row r="13507" spans="1:5" ht="13.2" x14ac:dyDescent="0.25">
      <c r="A13507" s="23"/>
      <c r="B13507" s="23"/>
      <c r="C13507" s="23"/>
      <c r="D13507" s="41"/>
      <c r="E13507" s="23"/>
    </row>
    <row r="13508" spans="1:5" ht="13.2" x14ac:dyDescent="0.25">
      <c r="A13508" s="23"/>
      <c r="B13508" s="23"/>
      <c r="C13508" s="23"/>
      <c r="D13508" s="41"/>
      <c r="E13508" s="23"/>
    </row>
    <row r="13509" spans="1:5" ht="13.2" x14ac:dyDescent="0.25">
      <c r="A13509" s="23"/>
      <c r="B13509" s="23"/>
      <c r="C13509" s="23"/>
      <c r="D13509" s="41"/>
      <c r="E13509" s="23"/>
    </row>
    <row r="13510" spans="1:5" ht="13.2" x14ac:dyDescent="0.25">
      <c r="A13510" s="23"/>
      <c r="B13510" s="23"/>
      <c r="C13510" s="23"/>
      <c r="D13510" s="41"/>
      <c r="E13510" s="23"/>
    </row>
    <row r="13511" spans="1:5" ht="13.2" x14ac:dyDescent="0.25">
      <c r="A13511" s="23"/>
      <c r="B13511" s="23"/>
      <c r="C13511" s="23"/>
      <c r="D13511" s="41"/>
      <c r="E13511" s="23"/>
    </row>
    <row r="13512" spans="1:5" ht="13.2" x14ac:dyDescent="0.25">
      <c r="A13512" s="23"/>
      <c r="B13512" s="23"/>
      <c r="C13512" s="23"/>
      <c r="D13512" s="41"/>
      <c r="E13512" s="23"/>
    </row>
    <row r="13513" spans="1:5" ht="13.2" x14ac:dyDescent="0.25">
      <c r="A13513" s="23"/>
      <c r="B13513" s="23"/>
      <c r="C13513" s="23"/>
      <c r="D13513" s="41"/>
      <c r="E13513" s="23"/>
    </row>
    <row r="13514" spans="1:5" ht="13.2" x14ac:dyDescent="0.25">
      <c r="A13514" s="23"/>
      <c r="B13514" s="23"/>
      <c r="C13514" s="23"/>
      <c r="D13514" s="41"/>
      <c r="E13514" s="23"/>
    </row>
    <row r="13515" spans="1:5" ht="13.2" x14ac:dyDescent="0.25">
      <c r="A13515" s="23"/>
      <c r="B13515" s="23"/>
      <c r="C13515" s="23"/>
      <c r="D13515" s="41"/>
      <c r="E13515" s="23"/>
    </row>
    <row r="13516" spans="1:5" ht="13.2" x14ac:dyDescent="0.25">
      <c r="A13516" s="23"/>
      <c r="B13516" s="23"/>
      <c r="C13516" s="23"/>
      <c r="D13516" s="41"/>
      <c r="E13516" s="23"/>
    </row>
    <row r="13517" spans="1:5" ht="13.2" x14ac:dyDescent="0.25">
      <c r="A13517" s="23"/>
      <c r="B13517" s="23"/>
      <c r="C13517" s="23"/>
      <c r="D13517" s="41"/>
      <c r="E13517" s="23"/>
    </row>
    <row r="13518" spans="1:5" ht="13.2" x14ac:dyDescent="0.25">
      <c r="A13518" s="23"/>
      <c r="B13518" s="23"/>
      <c r="C13518" s="23"/>
      <c r="D13518" s="41"/>
      <c r="E13518" s="23"/>
    </row>
    <row r="13519" spans="1:5" ht="13.2" x14ac:dyDescent="0.25">
      <c r="A13519" s="23"/>
      <c r="B13519" s="23"/>
      <c r="C13519" s="23"/>
      <c r="D13519" s="41"/>
      <c r="E13519" s="23"/>
    </row>
    <row r="13520" spans="1:5" ht="13.2" x14ac:dyDescent="0.25">
      <c r="A13520" s="23"/>
      <c r="B13520" s="23"/>
      <c r="C13520" s="23"/>
      <c r="D13520" s="41"/>
      <c r="E13520" s="23"/>
    </row>
    <row r="13521" spans="1:5" ht="13.2" x14ac:dyDescent="0.25">
      <c r="A13521" s="23"/>
      <c r="B13521" s="23"/>
      <c r="C13521" s="23"/>
      <c r="D13521" s="41"/>
      <c r="E13521" s="23"/>
    </row>
    <row r="13522" spans="1:5" ht="13.2" x14ac:dyDescent="0.25">
      <c r="A13522" s="23"/>
      <c r="B13522" s="23"/>
      <c r="C13522" s="23"/>
      <c r="D13522" s="41"/>
      <c r="E13522" s="23"/>
    </row>
    <row r="13523" spans="1:5" ht="13.2" x14ac:dyDescent="0.25">
      <c r="A13523" s="23"/>
      <c r="B13523" s="23"/>
      <c r="C13523" s="23"/>
      <c r="D13523" s="41"/>
      <c r="E13523" s="23"/>
    </row>
    <row r="13524" spans="1:5" ht="13.2" x14ac:dyDescent="0.25">
      <c r="A13524" s="23"/>
      <c r="B13524" s="23"/>
      <c r="C13524" s="23"/>
      <c r="D13524" s="41"/>
      <c r="E13524" s="23"/>
    </row>
    <row r="13525" spans="1:5" ht="13.2" x14ac:dyDescent="0.25">
      <c r="A13525" s="23"/>
      <c r="B13525" s="23"/>
      <c r="C13525" s="23"/>
      <c r="D13525" s="41"/>
      <c r="E13525" s="23"/>
    </row>
    <row r="13526" spans="1:5" ht="13.2" x14ac:dyDescent="0.25">
      <c r="A13526" s="23"/>
      <c r="B13526" s="23"/>
      <c r="C13526" s="23"/>
      <c r="D13526" s="41"/>
      <c r="E13526" s="23"/>
    </row>
    <row r="13527" spans="1:5" ht="13.2" x14ac:dyDescent="0.25">
      <c r="A13527" s="23"/>
      <c r="B13527" s="23"/>
      <c r="C13527" s="23"/>
      <c r="D13527" s="41"/>
      <c r="E13527" s="23"/>
    </row>
    <row r="13528" spans="1:5" ht="13.2" x14ac:dyDescent="0.25">
      <c r="A13528" s="23"/>
      <c r="B13528" s="23"/>
      <c r="C13528" s="23"/>
      <c r="D13528" s="41"/>
      <c r="E13528" s="23"/>
    </row>
    <row r="13529" spans="1:5" ht="13.2" x14ac:dyDescent="0.25">
      <c r="A13529" s="23"/>
      <c r="B13529" s="23"/>
      <c r="C13529" s="23"/>
      <c r="D13529" s="41"/>
      <c r="E13529" s="23"/>
    </row>
    <row r="13530" spans="1:5" ht="13.2" x14ac:dyDescent="0.25">
      <c r="A13530" s="23"/>
      <c r="B13530" s="23"/>
      <c r="C13530" s="23"/>
      <c r="D13530" s="41"/>
      <c r="E13530" s="23"/>
    </row>
    <row r="13531" spans="1:5" ht="13.2" x14ac:dyDescent="0.25">
      <c r="A13531" s="23"/>
      <c r="B13531" s="23"/>
      <c r="C13531" s="23"/>
      <c r="D13531" s="41"/>
      <c r="E13531" s="23"/>
    </row>
    <row r="13532" spans="1:5" ht="13.2" x14ac:dyDescent="0.25">
      <c r="A13532" s="23"/>
      <c r="B13532" s="23"/>
      <c r="C13532" s="23"/>
      <c r="D13532" s="41"/>
      <c r="E13532" s="23"/>
    </row>
    <row r="13533" spans="1:5" ht="13.2" x14ac:dyDescent="0.25">
      <c r="A13533" s="23"/>
      <c r="B13533" s="23"/>
      <c r="C13533" s="23"/>
      <c r="D13533" s="41"/>
      <c r="E13533" s="23"/>
    </row>
    <row r="13534" spans="1:5" ht="13.2" x14ac:dyDescent="0.25">
      <c r="A13534" s="23"/>
      <c r="B13534" s="23"/>
      <c r="C13534" s="23"/>
      <c r="D13534" s="41"/>
      <c r="E13534" s="23"/>
    </row>
    <row r="13535" spans="1:5" ht="13.2" x14ac:dyDescent="0.25">
      <c r="A13535" s="23"/>
      <c r="B13535" s="23"/>
      <c r="C13535" s="23"/>
      <c r="D13535" s="41"/>
      <c r="E13535" s="23"/>
    </row>
    <row r="13536" spans="1:5" ht="13.2" x14ac:dyDescent="0.25">
      <c r="A13536" s="23"/>
      <c r="B13536" s="23"/>
      <c r="C13536" s="23"/>
      <c r="D13536" s="41"/>
      <c r="E13536" s="23"/>
    </row>
    <row r="13537" spans="1:5" ht="13.2" x14ac:dyDescent="0.25">
      <c r="A13537" s="23"/>
      <c r="B13537" s="23"/>
      <c r="C13537" s="23"/>
      <c r="D13537" s="41"/>
      <c r="E13537" s="23"/>
    </row>
    <row r="13538" spans="1:5" ht="13.2" x14ac:dyDescent="0.25">
      <c r="A13538" s="23"/>
      <c r="B13538" s="23"/>
      <c r="C13538" s="23"/>
      <c r="D13538" s="41"/>
      <c r="E13538" s="23"/>
    </row>
    <row r="13539" spans="1:5" ht="13.2" x14ac:dyDescent="0.25">
      <c r="A13539" s="23"/>
      <c r="B13539" s="23"/>
      <c r="C13539" s="23"/>
      <c r="D13539" s="41"/>
      <c r="E13539" s="23"/>
    </row>
    <row r="13540" spans="1:5" ht="13.2" x14ac:dyDescent="0.25">
      <c r="A13540" s="23"/>
      <c r="B13540" s="23"/>
      <c r="C13540" s="23"/>
      <c r="D13540" s="41"/>
      <c r="E13540" s="23"/>
    </row>
    <row r="13541" spans="1:5" ht="13.2" x14ac:dyDescent="0.25">
      <c r="A13541" s="23"/>
      <c r="B13541" s="23"/>
      <c r="C13541" s="23"/>
      <c r="D13541" s="41"/>
      <c r="E13541" s="23"/>
    </row>
    <row r="13542" spans="1:5" ht="13.2" x14ac:dyDescent="0.25">
      <c r="A13542" s="23"/>
      <c r="B13542" s="23"/>
      <c r="C13542" s="23"/>
      <c r="D13542" s="41"/>
      <c r="E13542" s="23"/>
    </row>
    <row r="13543" spans="1:5" ht="13.2" x14ac:dyDescent="0.25">
      <c r="A13543" s="23"/>
      <c r="B13543" s="23"/>
      <c r="C13543" s="23"/>
      <c r="D13543" s="41"/>
      <c r="E13543" s="23"/>
    </row>
    <row r="13544" spans="1:5" ht="13.2" x14ac:dyDescent="0.25">
      <c r="A13544" s="23"/>
      <c r="B13544" s="23"/>
      <c r="C13544" s="23"/>
      <c r="D13544" s="41"/>
      <c r="E13544" s="23"/>
    </row>
    <row r="13545" spans="1:5" ht="13.2" x14ac:dyDescent="0.25">
      <c r="A13545" s="23"/>
      <c r="B13545" s="23"/>
      <c r="C13545" s="23"/>
      <c r="D13545" s="41"/>
      <c r="E13545" s="23"/>
    </row>
    <row r="13546" spans="1:5" ht="13.2" x14ac:dyDescent="0.25">
      <c r="A13546" s="23"/>
      <c r="B13546" s="23"/>
      <c r="C13546" s="23"/>
      <c r="D13546" s="41"/>
      <c r="E13546" s="23"/>
    </row>
    <row r="13547" spans="1:5" ht="13.2" x14ac:dyDescent="0.25">
      <c r="A13547" s="23"/>
      <c r="B13547" s="23"/>
      <c r="C13547" s="23"/>
      <c r="D13547" s="41"/>
      <c r="E13547" s="23"/>
    </row>
    <row r="13548" spans="1:5" ht="13.2" x14ac:dyDescent="0.25">
      <c r="A13548" s="23"/>
      <c r="B13548" s="23"/>
      <c r="C13548" s="23"/>
      <c r="D13548" s="41"/>
      <c r="E13548" s="23"/>
    </row>
    <row r="13549" spans="1:5" ht="13.2" x14ac:dyDescent="0.25">
      <c r="A13549" s="23"/>
      <c r="B13549" s="23"/>
      <c r="C13549" s="23"/>
      <c r="D13549" s="41"/>
      <c r="E13549" s="23"/>
    </row>
    <row r="13550" spans="1:5" ht="13.2" x14ac:dyDescent="0.25">
      <c r="A13550" s="23"/>
      <c r="B13550" s="23"/>
      <c r="C13550" s="23"/>
      <c r="D13550" s="41"/>
      <c r="E13550" s="23"/>
    </row>
    <row r="13551" spans="1:5" ht="13.2" x14ac:dyDescent="0.25">
      <c r="A13551" s="23"/>
      <c r="B13551" s="23"/>
      <c r="C13551" s="23"/>
      <c r="D13551" s="41"/>
      <c r="E13551" s="23"/>
    </row>
    <row r="13552" spans="1:5" ht="13.2" x14ac:dyDescent="0.25">
      <c r="A13552" s="23"/>
      <c r="B13552" s="23"/>
      <c r="C13552" s="23"/>
      <c r="D13552" s="41"/>
      <c r="E13552" s="23"/>
    </row>
    <row r="13553" spans="1:5" ht="13.2" x14ac:dyDescent="0.25">
      <c r="A13553" s="23"/>
      <c r="B13553" s="23"/>
      <c r="C13553" s="23"/>
      <c r="D13553" s="41"/>
      <c r="E13553" s="23"/>
    </row>
    <row r="13554" spans="1:5" ht="13.2" x14ac:dyDescent="0.25">
      <c r="A13554" s="23"/>
      <c r="B13554" s="23"/>
      <c r="C13554" s="23"/>
      <c r="D13554" s="41"/>
      <c r="E13554" s="23"/>
    </row>
    <row r="13555" spans="1:5" ht="13.2" x14ac:dyDescent="0.25">
      <c r="A13555" s="23"/>
      <c r="B13555" s="23"/>
      <c r="C13555" s="23"/>
      <c r="D13555" s="41"/>
      <c r="E13555" s="23"/>
    </row>
    <row r="13556" spans="1:5" ht="13.2" x14ac:dyDescent="0.25">
      <c r="A13556" s="23"/>
      <c r="B13556" s="23"/>
      <c r="C13556" s="23"/>
      <c r="D13556" s="41"/>
      <c r="E13556" s="23"/>
    </row>
    <row r="13557" spans="1:5" ht="13.2" x14ac:dyDescent="0.25">
      <c r="A13557" s="23"/>
      <c r="B13557" s="23"/>
      <c r="C13557" s="23"/>
      <c r="D13557" s="41"/>
      <c r="E13557" s="23"/>
    </row>
    <row r="13558" spans="1:5" ht="13.2" x14ac:dyDescent="0.25">
      <c r="A13558" s="23"/>
      <c r="B13558" s="23"/>
      <c r="C13558" s="23"/>
      <c r="D13558" s="41"/>
      <c r="E13558" s="23"/>
    </row>
    <row r="13559" spans="1:5" ht="13.2" x14ac:dyDescent="0.25">
      <c r="A13559" s="23"/>
      <c r="B13559" s="23"/>
      <c r="C13559" s="23"/>
      <c r="D13559" s="41"/>
      <c r="E13559" s="23"/>
    </row>
    <row r="13560" spans="1:5" ht="13.2" x14ac:dyDescent="0.25">
      <c r="A13560" s="23"/>
      <c r="B13560" s="23"/>
      <c r="C13560" s="23"/>
      <c r="D13560" s="41"/>
      <c r="E13560" s="23"/>
    </row>
    <row r="13561" spans="1:5" ht="13.2" x14ac:dyDescent="0.25">
      <c r="A13561" s="23"/>
      <c r="B13561" s="23"/>
      <c r="C13561" s="23"/>
      <c r="D13561" s="41"/>
      <c r="E13561" s="23"/>
    </row>
    <row r="13562" spans="1:5" ht="13.2" x14ac:dyDescent="0.25">
      <c r="A13562" s="23"/>
      <c r="B13562" s="23"/>
      <c r="C13562" s="23"/>
      <c r="D13562" s="41"/>
      <c r="E13562" s="23"/>
    </row>
    <row r="13563" spans="1:5" ht="13.2" x14ac:dyDescent="0.25">
      <c r="A13563" s="23"/>
      <c r="B13563" s="23"/>
      <c r="C13563" s="23"/>
      <c r="D13563" s="41"/>
      <c r="E13563" s="23"/>
    </row>
    <row r="13564" spans="1:5" ht="13.2" x14ac:dyDescent="0.25">
      <c r="A13564" s="23"/>
      <c r="B13564" s="23"/>
      <c r="C13564" s="23"/>
      <c r="D13564" s="41"/>
      <c r="E13564" s="23"/>
    </row>
    <row r="13565" spans="1:5" ht="13.2" x14ac:dyDescent="0.25">
      <c r="A13565" s="23"/>
      <c r="B13565" s="23"/>
      <c r="C13565" s="23"/>
      <c r="D13565" s="41"/>
      <c r="E13565" s="23"/>
    </row>
    <row r="13566" spans="1:5" ht="13.2" x14ac:dyDescent="0.25">
      <c r="A13566" s="23"/>
      <c r="B13566" s="23"/>
      <c r="C13566" s="23"/>
      <c r="D13566" s="41"/>
      <c r="E13566" s="23"/>
    </row>
    <row r="13567" spans="1:5" ht="13.2" x14ac:dyDescent="0.25">
      <c r="A13567" s="23"/>
      <c r="B13567" s="23"/>
      <c r="C13567" s="23"/>
      <c r="D13567" s="41"/>
      <c r="E13567" s="23"/>
    </row>
    <row r="13568" spans="1:5" ht="13.2" x14ac:dyDescent="0.25">
      <c r="A13568" s="23"/>
      <c r="B13568" s="23"/>
      <c r="C13568" s="23"/>
      <c r="D13568" s="41"/>
      <c r="E13568" s="23"/>
    </row>
    <row r="13569" spans="1:5" ht="13.2" x14ac:dyDescent="0.25">
      <c r="A13569" s="23"/>
      <c r="B13569" s="23"/>
      <c r="C13569" s="23"/>
      <c r="D13569" s="41"/>
      <c r="E13569" s="23"/>
    </row>
    <row r="13570" spans="1:5" ht="13.2" x14ac:dyDescent="0.25">
      <c r="A13570" s="23"/>
      <c r="B13570" s="23"/>
      <c r="C13570" s="23"/>
      <c r="D13570" s="41"/>
      <c r="E13570" s="23"/>
    </row>
    <row r="13571" spans="1:5" ht="13.2" x14ac:dyDescent="0.25">
      <c r="A13571" s="23"/>
      <c r="B13571" s="23"/>
      <c r="C13571" s="23"/>
      <c r="D13571" s="41"/>
      <c r="E13571" s="23"/>
    </row>
    <row r="13572" spans="1:5" ht="13.2" x14ac:dyDescent="0.25">
      <c r="A13572" s="23"/>
      <c r="B13572" s="23"/>
      <c r="C13572" s="23"/>
      <c r="D13572" s="41"/>
      <c r="E13572" s="23"/>
    </row>
    <row r="13573" spans="1:5" ht="13.2" x14ac:dyDescent="0.25">
      <c r="A13573" s="23"/>
      <c r="B13573" s="23"/>
      <c r="C13573" s="23"/>
      <c r="D13573" s="41"/>
      <c r="E13573" s="23"/>
    </row>
    <row r="13574" spans="1:5" ht="13.2" x14ac:dyDescent="0.25">
      <c r="A13574" s="23"/>
      <c r="B13574" s="23"/>
      <c r="C13574" s="23"/>
      <c r="D13574" s="41"/>
      <c r="E13574" s="23"/>
    </row>
    <row r="13575" spans="1:5" ht="13.2" x14ac:dyDescent="0.25">
      <c r="A13575" s="23"/>
      <c r="B13575" s="23"/>
      <c r="C13575" s="23"/>
      <c r="D13575" s="41"/>
      <c r="E13575" s="23"/>
    </row>
    <row r="13576" spans="1:5" ht="13.2" x14ac:dyDescent="0.25">
      <c r="A13576" s="23"/>
      <c r="B13576" s="23"/>
      <c r="C13576" s="23"/>
      <c r="D13576" s="41"/>
      <c r="E13576" s="23"/>
    </row>
    <row r="13577" spans="1:5" ht="13.2" x14ac:dyDescent="0.25">
      <c r="A13577" s="23"/>
      <c r="B13577" s="23"/>
      <c r="C13577" s="23"/>
      <c r="D13577" s="41"/>
      <c r="E13577" s="23"/>
    </row>
    <row r="13578" spans="1:5" ht="13.2" x14ac:dyDescent="0.25">
      <c r="A13578" s="23"/>
      <c r="B13578" s="23"/>
      <c r="C13578" s="23"/>
      <c r="D13578" s="41"/>
      <c r="E13578" s="23"/>
    </row>
    <row r="13579" spans="1:5" ht="13.2" x14ac:dyDescent="0.25">
      <c r="A13579" s="23"/>
      <c r="B13579" s="23"/>
      <c r="C13579" s="23"/>
      <c r="D13579" s="41"/>
      <c r="E13579" s="23"/>
    </row>
    <row r="13580" spans="1:5" ht="13.2" x14ac:dyDescent="0.25">
      <c r="A13580" s="23"/>
      <c r="B13580" s="23"/>
      <c r="C13580" s="23"/>
      <c r="D13580" s="41"/>
      <c r="E13580" s="23"/>
    </row>
    <row r="13581" spans="1:5" ht="13.2" x14ac:dyDescent="0.25">
      <c r="A13581" s="23"/>
      <c r="B13581" s="23"/>
      <c r="C13581" s="23"/>
      <c r="D13581" s="41"/>
      <c r="E13581" s="23"/>
    </row>
    <row r="13582" spans="1:5" ht="13.2" x14ac:dyDescent="0.25">
      <c r="A13582" s="23"/>
      <c r="B13582" s="23"/>
      <c r="C13582" s="23"/>
      <c r="D13582" s="41"/>
      <c r="E13582" s="23"/>
    </row>
    <row r="13583" spans="1:5" ht="13.2" x14ac:dyDescent="0.25">
      <c r="A13583" s="23"/>
      <c r="B13583" s="23"/>
      <c r="C13583" s="23"/>
      <c r="D13583" s="41"/>
      <c r="E13583" s="23"/>
    </row>
    <row r="13584" spans="1:5" ht="13.2" x14ac:dyDescent="0.25">
      <c r="A13584" s="23"/>
      <c r="B13584" s="23"/>
      <c r="C13584" s="23"/>
      <c r="D13584" s="41"/>
      <c r="E13584" s="23"/>
    </row>
    <row r="13585" spans="1:5" ht="13.2" x14ac:dyDescent="0.25">
      <c r="A13585" s="23"/>
      <c r="B13585" s="23"/>
      <c r="C13585" s="23"/>
      <c r="D13585" s="41"/>
      <c r="E13585" s="23"/>
    </row>
    <row r="13586" spans="1:5" ht="13.2" x14ac:dyDescent="0.25">
      <c r="A13586" s="23"/>
      <c r="B13586" s="23"/>
      <c r="C13586" s="23"/>
      <c r="D13586" s="41"/>
      <c r="E13586" s="23"/>
    </row>
    <row r="13587" spans="1:5" ht="13.2" x14ac:dyDescent="0.25">
      <c r="A13587" s="23"/>
      <c r="B13587" s="23"/>
      <c r="C13587" s="23"/>
      <c r="D13587" s="41"/>
      <c r="E13587" s="23"/>
    </row>
    <row r="13588" spans="1:5" ht="13.2" x14ac:dyDescent="0.25">
      <c r="A13588" s="23"/>
      <c r="B13588" s="23"/>
      <c r="C13588" s="23"/>
      <c r="D13588" s="41"/>
      <c r="E13588" s="23"/>
    </row>
    <row r="13589" spans="1:5" ht="13.2" x14ac:dyDescent="0.25">
      <c r="A13589" s="23"/>
      <c r="B13589" s="23"/>
      <c r="C13589" s="23"/>
      <c r="D13589" s="41"/>
      <c r="E13589" s="23"/>
    </row>
    <row r="13590" spans="1:5" ht="13.2" x14ac:dyDescent="0.25">
      <c r="A13590" s="23"/>
      <c r="B13590" s="23"/>
      <c r="C13590" s="23"/>
      <c r="D13590" s="41"/>
      <c r="E13590" s="23"/>
    </row>
    <row r="13591" spans="1:5" ht="13.2" x14ac:dyDescent="0.25">
      <c r="A13591" s="23"/>
      <c r="B13591" s="23"/>
      <c r="C13591" s="23"/>
      <c r="D13591" s="41"/>
      <c r="E13591" s="23"/>
    </row>
    <row r="13592" spans="1:5" ht="13.2" x14ac:dyDescent="0.25">
      <c r="A13592" s="23"/>
      <c r="B13592" s="23"/>
      <c r="C13592" s="23"/>
      <c r="D13592" s="41"/>
      <c r="E13592" s="23"/>
    </row>
    <row r="13593" spans="1:5" ht="13.2" x14ac:dyDescent="0.25">
      <c r="A13593" s="23"/>
      <c r="B13593" s="23"/>
      <c r="C13593" s="23"/>
      <c r="D13593" s="41"/>
      <c r="E13593" s="23"/>
    </row>
    <row r="13594" spans="1:5" ht="13.2" x14ac:dyDescent="0.25">
      <c r="A13594" s="23"/>
      <c r="B13594" s="23"/>
      <c r="C13594" s="23"/>
      <c r="D13594" s="41"/>
      <c r="E13594" s="23"/>
    </row>
    <row r="13595" spans="1:5" ht="13.2" x14ac:dyDescent="0.25">
      <c r="A13595" s="23"/>
      <c r="B13595" s="23"/>
      <c r="C13595" s="23"/>
      <c r="D13595" s="41"/>
      <c r="E13595" s="23"/>
    </row>
    <row r="13596" spans="1:5" ht="13.2" x14ac:dyDescent="0.25">
      <c r="A13596" s="23"/>
      <c r="B13596" s="23"/>
      <c r="C13596" s="23"/>
      <c r="D13596" s="41"/>
      <c r="E13596" s="23"/>
    </row>
    <row r="13597" spans="1:5" ht="13.2" x14ac:dyDescent="0.25">
      <c r="A13597" s="23"/>
      <c r="B13597" s="23"/>
      <c r="C13597" s="23"/>
      <c r="D13597" s="41"/>
      <c r="E13597" s="23"/>
    </row>
    <row r="13598" spans="1:5" ht="13.2" x14ac:dyDescent="0.25">
      <c r="A13598" s="23"/>
      <c r="B13598" s="23"/>
      <c r="C13598" s="23"/>
      <c r="D13598" s="41"/>
      <c r="E13598" s="23"/>
    </row>
    <row r="13599" spans="1:5" ht="13.2" x14ac:dyDescent="0.25">
      <c r="A13599" s="23"/>
      <c r="B13599" s="23"/>
      <c r="C13599" s="23"/>
      <c r="D13599" s="41"/>
      <c r="E13599" s="23"/>
    </row>
    <row r="13600" spans="1:5" ht="13.2" x14ac:dyDescent="0.25">
      <c r="A13600" s="23"/>
      <c r="B13600" s="23"/>
      <c r="C13600" s="23"/>
      <c r="D13600" s="41"/>
      <c r="E13600" s="23"/>
    </row>
    <row r="13601" spans="1:5" ht="13.2" x14ac:dyDescent="0.25">
      <c r="A13601" s="23"/>
      <c r="B13601" s="23"/>
      <c r="C13601" s="23"/>
      <c r="D13601" s="41"/>
      <c r="E13601" s="23"/>
    </row>
    <row r="13602" spans="1:5" ht="13.2" x14ac:dyDescent="0.25">
      <c r="A13602" s="23"/>
      <c r="B13602" s="23"/>
      <c r="C13602" s="23"/>
      <c r="D13602" s="41"/>
      <c r="E13602" s="23"/>
    </row>
    <row r="13603" spans="1:5" ht="13.2" x14ac:dyDescent="0.25">
      <c r="A13603" s="23"/>
      <c r="B13603" s="23"/>
      <c r="C13603" s="23"/>
      <c r="D13603" s="41"/>
      <c r="E13603" s="23"/>
    </row>
    <row r="13604" spans="1:5" ht="13.2" x14ac:dyDescent="0.25">
      <c r="A13604" s="23"/>
      <c r="B13604" s="23"/>
      <c r="C13604" s="23"/>
      <c r="D13604" s="41"/>
      <c r="E13604" s="23"/>
    </row>
    <row r="13605" spans="1:5" ht="13.2" x14ac:dyDescent="0.25">
      <c r="A13605" s="23"/>
      <c r="B13605" s="23"/>
      <c r="C13605" s="23"/>
      <c r="D13605" s="41"/>
      <c r="E13605" s="23"/>
    </row>
    <row r="13606" spans="1:5" ht="13.2" x14ac:dyDescent="0.25">
      <c r="A13606" s="23"/>
      <c r="B13606" s="23"/>
      <c r="C13606" s="23"/>
      <c r="D13606" s="41"/>
      <c r="E13606" s="23"/>
    </row>
    <row r="13607" spans="1:5" ht="13.2" x14ac:dyDescent="0.25">
      <c r="A13607" s="23"/>
      <c r="B13607" s="23"/>
      <c r="C13607" s="23"/>
      <c r="D13607" s="41"/>
      <c r="E13607" s="23"/>
    </row>
    <row r="13608" spans="1:5" ht="13.2" x14ac:dyDescent="0.25">
      <c r="A13608" s="23"/>
      <c r="B13608" s="23"/>
      <c r="C13608" s="23"/>
      <c r="D13608" s="41"/>
      <c r="E13608" s="23"/>
    </row>
    <row r="13609" spans="1:5" ht="13.2" x14ac:dyDescent="0.25">
      <c r="A13609" s="23"/>
      <c r="B13609" s="23"/>
      <c r="C13609" s="23"/>
      <c r="D13609" s="41"/>
      <c r="E13609" s="23"/>
    </row>
    <row r="13610" spans="1:5" ht="13.2" x14ac:dyDescent="0.25">
      <c r="A13610" s="23"/>
      <c r="B13610" s="23"/>
      <c r="C13610" s="23"/>
      <c r="D13610" s="41"/>
      <c r="E13610" s="23"/>
    </row>
    <row r="13611" spans="1:5" ht="13.2" x14ac:dyDescent="0.25">
      <c r="A13611" s="23"/>
      <c r="B13611" s="23"/>
      <c r="C13611" s="23"/>
      <c r="D13611" s="41"/>
      <c r="E13611" s="23"/>
    </row>
    <row r="13612" spans="1:5" ht="13.2" x14ac:dyDescent="0.25">
      <c r="A13612" s="23"/>
      <c r="B13612" s="23"/>
      <c r="C13612" s="23"/>
      <c r="D13612" s="41"/>
      <c r="E13612" s="23"/>
    </row>
    <row r="13613" spans="1:5" ht="13.2" x14ac:dyDescent="0.25">
      <c r="A13613" s="23"/>
      <c r="B13613" s="23"/>
      <c r="C13613" s="23"/>
      <c r="D13613" s="41"/>
      <c r="E13613" s="23"/>
    </row>
    <row r="13614" spans="1:5" ht="13.2" x14ac:dyDescent="0.25">
      <c r="A13614" s="23"/>
      <c r="B13614" s="23"/>
      <c r="C13614" s="23"/>
      <c r="D13614" s="41"/>
      <c r="E13614" s="23"/>
    </row>
    <row r="13615" spans="1:5" ht="13.2" x14ac:dyDescent="0.25">
      <c r="A13615" s="23"/>
      <c r="B13615" s="23"/>
      <c r="C13615" s="23"/>
      <c r="D13615" s="41"/>
      <c r="E13615" s="23"/>
    </row>
    <row r="13616" spans="1:5" ht="13.2" x14ac:dyDescent="0.25">
      <c r="A13616" s="23"/>
      <c r="B13616" s="23"/>
      <c r="C13616" s="23"/>
      <c r="D13616" s="41"/>
      <c r="E13616" s="23"/>
    </row>
    <row r="13617" spans="1:5" ht="13.2" x14ac:dyDescent="0.25">
      <c r="A13617" s="23"/>
      <c r="B13617" s="23"/>
      <c r="C13617" s="23"/>
      <c r="D13617" s="41"/>
      <c r="E13617" s="23"/>
    </row>
    <row r="13618" spans="1:5" ht="13.2" x14ac:dyDescent="0.25">
      <c r="A13618" s="23"/>
      <c r="B13618" s="23"/>
      <c r="C13618" s="23"/>
      <c r="D13618" s="41"/>
      <c r="E13618" s="23"/>
    </row>
    <row r="13619" spans="1:5" ht="13.2" x14ac:dyDescent="0.25">
      <c r="A13619" s="23"/>
      <c r="B13619" s="23"/>
      <c r="C13619" s="23"/>
      <c r="D13619" s="41"/>
      <c r="E13619" s="23"/>
    </row>
    <row r="13620" spans="1:5" ht="13.2" x14ac:dyDescent="0.25">
      <c r="A13620" s="23"/>
      <c r="B13620" s="23"/>
      <c r="C13620" s="23"/>
      <c r="D13620" s="41"/>
      <c r="E13620" s="23"/>
    </row>
    <row r="13621" spans="1:5" ht="13.2" x14ac:dyDescent="0.25">
      <c r="A13621" s="23"/>
      <c r="B13621" s="23"/>
      <c r="C13621" s="23"/>
      <c r="D13621" s="41"/>
      <c r="E13621" s="23"/>
    </row>
    <row r="13622" spans="1:5" ht="13.2" x14ac:dyDescent="0.25">
      <c r="A13622" s="23"/>
      <c r="B13622" s="23"/>
      <c r="C13622" s="23"/>
      <c r="D13622" s="41"/>
      <c r="E13622" s="23"/>
    </row>
    <row r="13623" spans="1:5" ht="13.2" x14ac:dyDescent="0.25">
      <c r="A13623" s="23"/>
      <c r="B13623" s="23"/>
      <c r="C13623" s="23"/>
      <c r="D13623" s="41"/>
      <c r="E13623" s="23"/>
    </row>
    <row r="13624" spans="1:5" ht="13.2" x14ac:dyDescent="0.25">
      <c r="A13624" s="23"/>
      <c r="B13624" s="23"/>
      <c r="C13624" s="23"/>
      <c r="D13624" s="41"/>
      <c r="E13624" s="23"/>
    </row>
    <row r="13625" spans="1:5" ht="13.2" x14ac:dyDescent="0.25">
      <c r="A13625" s="23"/>
      <c r="B13625" s="23"/>
      <c r="C13625" s="23"/>
      <c r="D13625" s="41"/>
      <c r="E13625" s="23"/>
    </row>
    <row r="13626" spans="1:5" ht="13.2" x14ac:dyDescent="0.25">
      <c r="A13626" s="23"/>
      <c r="B13626" s="23"/>
      <c r="C13626" s="23"/>
      <c r="D13626" s="41"/>
      <c r="E13626" s="23"/>
    </row>
    <row r="13627" spans="1:5" ht="13.2" x14ac:dyDescent="0.25">
      <c r="A13627" s="23"/>
      <c r="B13627" s="23"/>
      <c r="C13627" s="23"/>
      <c r="D13627" s="41"/>
      <c r="E13627" s="23"/>
    </row>
    <row r="13628" spans="1:5" ht="13.2" x14ac:dyDescent="0.25">
      <c r="A13628" s="23"/>
      <c r="B13628" s="23"/>
      <c r="C13628" s="23"/>
      <c r="D13628" s="41"/>
      <c r="E13628" s="23"/>
    </row>
    <row r="13629" spans="1:5" ht="13.2" x14ac:dyDescent="0.25">
      <c r="A13629" s="23"/>
      <c r="B13629" s="23"/>
      <c r="C13629" s="23"/>
      <c r="D13629" s="41"/>
      <c r="E13629" s="23"/>
    </row>
    <row r="13630" spans="1:5" ht="13.2" x14ac:dyDescent="0.25">
      <c r="A13630" s="23"/>
      <c r="B13630" s="23"/>
      <c r="C13630" s="23"/>
      <c r="D13630" s="41"/>
      <c r="E13630" s="23"/>
    </row>
    <row r="13631" spans="1:5" ht="13.2" x14ac:dyDescent="0.25">
      <c r="A13631" s="23"/>
      <c r="B13631" s="23"/>
      <c r="C13631" s="23"/>
      <c r="D13631" s="41"/>
      <c r="E13631" s="23"/>
    </row>
    <row r="13632" spans="1:5" ht="13.2" x14ac:dyDescent="0.25">
      <c r="A13632" s="23"/>
      <c r="B13632" s="23"/>
      <c r="C13632" s="23"/>
      <c r="D13632" s="41"/>
      <c r="E13632" s="23"/>
    </row>
    <row r="13633" spans="1:5" ht="13.2" x14ac:dyDescent="0.25">
      <c r="A13633" s="23"/>
      <c r="B13633" s="23"/>
      <c r="C13633" s="23"/>
      <c r="D13633" s="41"/>
      <c r="E13633" s="23"/>
    </row>
    <row r="13634" spans="1:5" ht="13.2" x14ac:dyDescent="0.25">
      <c r="A13634" s="23"/>
      <c r="B13634" s="23"/>
      <c r="C13634" s="23"/>
      <c r="D13634" s="41"/>
      <c r="E13634" s="23"/>
    </row>
    <row r="13635" spans="1:5" ht="13.2" x14ac:dyDescent="0.25">
      <c r="A13635" s="23"/>
      <c r="B13635" s="23"/>
      <c r="C13635" s="23"/>
      <c r="D13635" s="41"/>
      <c r="E13635" s="23"/>
    </row>
    <row r="13636" spans="1:5" ht="13.2" x14ac:dyDescent="0.25">
      <c r="A13636" s="23"/>
      <c r="B13636" s="23"/>
      <c r="C13636" s="23"/>
      <c r="D13636" s="41"/>
      <c r="E13636" s="23"/>
    </row>
    <row r="13637" spans="1:5" ht="13.2" x14ac:dyDescent="0.25">
      <c r="A13637" s="23"/>
      <c r="B13637" s="23"/>
      <c r="C13637" s="23"/>
      <c r="D13637" s="41"/>
      <c r="E13637" s="23"/>
    </row>
    <row r="13638" spans="1:5" ht="13.2" x14ac:dyDescent="0.25">
      <c r="A13638" s="23"/>
      <c r="B13638" s="23"/>
      <c r="C13638" s="23"/>
      <c r="D13638" s="41"/>
      <c r="E13638" s="23"/>
    </row>
    <row r="13639" spans="1:5" ht="13.2" x14ac:dyDescent="0.25">
      <c r="A13639" s="23"/>
      <c r="B13639" s="23"/>
      <c r="C13639" s="23"/>
      <c r="D13639" s="41"/>
      <c r="E13639" s="23"/>
    </row>
    <row r="13640" spans="1:5" ht="13.2" x14ac:dyDescent="0.25">
      <c r="A13640" s="23"/>
      <c r="B13640" s="23"/>
      <c r="C13640" s="23"/>
      <c r="D13640" s="41"/>
      <c r="E13640" s="23"/>
    </row>
    <row r="13641" spans="1:5" ht="13.2" x14ac:dyDescent="0.25">
      <c r="A13641" s="23"/>
      <c r="B13641" s="23"/>
      <c r="C13641" s="23"/>
      <c r="D13641" s="41"/>
      <c r="E13641" s="23"/>
    </row>
    <row r="13642" spans="1:5" ht="13.2" x14ac:dyDescent="0.25">
      <c r="A13642" s="23"/>
      <c r="B13642" s="23"/>
      <c r="C13642" s="23"/>
      <c r="D13642" s="41"/>
      <c r="E13642" s="23"/>
    </row>
    <row r="13643" spans="1:5" ht="13.2" x14ac:dyDescent="0.25">
      <c r="A13643" s="23"/>
      <c r="B13643" s="23"/>
      <c r="C13643" s="23"/>
      <c r="D13643" s="41"/>
      <c r="E13643" s="23"/>
    </row>
    <row r="13644" spans="1:5" ht="13.2" x14ac:dyDescent="0.25">
      <c r="A13644" s="23"/>
      <c r="B13644" s="23"/>
      <c r="C13644" s="23"/>
      <c r="D13644" s="41"/>
      <c r="E13644" s="23"/>
    </row>
    <row r="13645" spans="1:5" ht="13.2" x14ac:dyDescent="0.25">
      <c r="A13645" s="23"/>
      <c r="B13645" s="23"/>
      <c r="C13645" s="23"/>
      <c r="D13645" s="41"/>
      <c r="E13645" s="23"/>
    </row>
    <row r="13646" spans="1:5" ht="13.2" x14ac:dyDescent="0.25">
      <c r="A13646" s="23"/>
      <c r="B13646" s="23"/>
      <c r="C13646" s="23"/>
      <c r="D13646" s="41"/>
      <c r="E13646" s="23"/>
    </row>
    <row r="13647" spans="1:5" ht="13.2" x14ac:dyDescent="0.25">
      <c r="A13647" s="23"/>
      <c r="B13647" s="23"/>
      <c r="C13647" s="23"/>
      <c r="D13647" s="41"/>
      <c r="E13647" s="23"/>
    </row>
    <row r="13648" spans="1:5" ht="13.2" x14ac:dyDescent="0.25">
      <c r="A13648" s="23"/>
      <c r="B13648" s="23"/>
      <c r="C13648" s="23"/>
      <c r="D13648" s="41"/>
      <c r="E13648" s="23"/>
    </row>
    <row r="13649" spans="1:5" ht="13.2" x14ac:dyDescent="0.25">
      <c r="A13649" s="23"/>
      <c r="B13649" s="23"/>
      <c r="C13649" s="23"/>
      <c r="D13649" s="41"/>
      <c r="E13649" s="23"/>
    </row>
    <row r="13650" spans="1:5" ht="13.2" x14ac:dyDescent="0.25">
      <c r="A13650" s="23"/>
      <c r="B13650" s="23"/>
      <c r="C13650" s="23"/>
      <c r="D13650" s="41"/>
      <c r="E13650" s="23"/>
    </row>
    <row r="13651" spans="1:5" ht="13.2" x14ac:dyDescent="0.25">
      <c r="A13651" s="23"/>
      <c r="B13651" s="23"/>
      <c r="C13651" s="23"/>
      <c r="D13651" s="41"/>
      <c r="E13651" s="23"/>
    </row>
    <row r="13652" spans="1:5" ht="13.2" x14ac:dyDescent="0.25">
      <c r="A13652" s="23"/>
      <c r="B13652" s="23"/>
      <c r="C13652" s="23"/>
      <c r="D13652" s="41"/>
      <c r="E13652" s="23"/>
    </row>
    <row r="13653" spans="1:5" ht="13.2" x14ac:dyDescent="0.25">
      <c r="A13653" s="23"/>
      <c r="B13653" s="23"/>
      <c r="C13653" s="23"/>
      <c r="D13653" s="41"/>
      <c r="E13653" s="23"/>
    </row>
    <row r="13654" spans="1:5" ht="13.2" x14ac:dyDescent="0.25">
      <c r="A13654" s="23"/>
      <c r="B13654" s="23"/>
      <c r="C13654" s="23"/>
      <c r="D13654" s="41"/>
      <c r="E13654" s="23"/>
    </row>
    <row r="13655" spans="1:5" ht="13.2" x14ac:dyDescent="0.25">
      <c r="A13655" s="23"/>
      <c r="B13655" s="23"/>
      <c r="C13655" s="23"/>
      <c r="D13655" s="41"/>
      <c r="E13655" s="23"/>
    </row>
    <row r="13656" spans="1:5" ht="13.2" x14ac:dyDescent="0.25">
      <c r="A13656" s="23"/>
      <c r="B13656" s="23"/>
      <c r="C13656" s="23"/>
      <c r="D13656" s="41"/>
      <c r="E13656" s="23"/>
    </row>
    <row r="13657" spans="1:5" ht="13.2" x14ac:dyDescent="0.25">
      <c r="A13657" s="23"/>
      <c r="B13657" s="23"/>
      <c r="C13657" s="23"/>
      <c r="D13657" s="41"/>
      <c r="E13657" s="23"/>
    </row>
    <row r="13658" spans="1:5" ht="13.2" x14ac:dyDescent="0.25">
      <c r="A13658" s="23"/>
      <c r="B13658" s="23"/>
      <c r="C13658" s="23"/>
      <c r="D13658" s="41"/>
      <c r="E13658" s="23"/>
    </row>
    <row r="13659" spans="1:5" ht="13.2" x14ac:dyDescent="0.25">
      <c r="A13659" s="23"/>
      <c r="B13659" s="23"/>
      <c r="C13659" s="23"/>
      <c r="D13659" s="41"/>
      <c r="E13659" s="23"/>
    </row>
    <row r="13660" spans="1:5" ht="13.2" x14ac:dyDescent="0.25">
      <c r="A13660" s="23"/>
      <c r="B13660" s="23"/>
      <c r="C13660" s="23"/>
      <c r="D13660" s="41"/>
      <c r="E13660" s="23"/>
    </row>
    <row r="13661" spans="1:5" ht="13.2" x14ac:dyDescent="0.25">
      <c r="A13661" s="23"/>
      <c r="B13661" s="23"/>
      <c r="C13661" s="23"/>
      <c r="D13661" s="41"/>
      <c r="E13661" s="23"/>
    </row>
    <row r="13662" spans="1:5" ht="13.2" x14ac:dyDescent="0.25">
      <c r="A13662" s="23"/>
      <c r="B13662" s="23"/>
      <c r="C13662" s="23"/>
      <c r="D13662" s="41"/>
      <c r="E13662" s="23"/>
    </row>
    <row r="13663" spans="1:5" ht="13.2" x14ac:dyDescent="0.25">
      <c r="A13663" s="23"/>
      <c r="B13663" s="23"/>
      <c r="C13663" s="23"/>
      <c r="D13663" s="41"/>
      <c r="E13663" s="23"/>
    </row>
    <row r="13664" spans="1:5" ht="13.2" x14ac:dyDescent="0.25">
      <c r="A13664" s="23"/>
      <c r="B13664" s="23"/>
      <c r="C13664" s="23"/>
      <c r="D13664" s="41"/>
      <c r="E13664" s="23"/>
    </row>
    <row r="13665" spans="1:5" ht="13.2" x14ac:dyDescent="0.25">
      <c r="A13665" s="23"/>
      <c r="B13665" s="23"/>
      <c r="C13665" s="23"/>
      <c r="D13665" s="41"/>
      <c r="E13665" s="23"/>
    </row>
    <row r="13666" spans="1:5" ht="13.2" x14ac:dyDescent="0.25">
      <c r="A13666" s="23"/>
      <c r="B13666" s="23"/>
      <c r="C13666" s="23"/>
      <c r="D13666" s="41"/>
      <c r="E13666" s="23"/>
    </row>
    <row r="13667" spans="1:5" ht="13.2" x14ac:dyDescent="0.25">
      <c r="A13667" s="23"/>
      <c r="B13667" s="23"/>
      <c r="C13667" s="23"/>
      <c r="D13667" s="41"/>
      <c r="E13667" s="23"/>
    </row>
    <row r="13668" spans="1:5" ht="13.2" x14ac:dyDescent="0.25">
      <c r="A13668" s="23"/>
      <c r="B13668" s="23"/>
      <c r="C13668" s="23"/>
      <c r="D13668" s="41"/>
      <c r="E13668" s="23"/>
    </row>
    <row r="13669" spans="1:5" ht="13.2" x14ac:dyDescent="0.25">
      <c r="A13669" s="23"/>
      <c r="B13669" s="23"/>
      <c r="C13669" s="23"/>
      <c r="D13669" s="41"/>
      <c r="E13669" s="23"/>
    </row>
    <row r="13670" spans="1:5" ht="13.2" x14ac:dyDescent="0.25">
      <c r="A13670" s="23"/>
      <c r="B13670" s="23"/>
      <c r="C13670" s="23"/>
      <c r="D13670" s="41"/>
      <c r="E13670" s="23"/>
    </row>
    <row r="13671" spans="1:5" ht="13.2" x14ac:dyDescent="0.25">
      <c r="A13671" s="23"/>
      <c r="B13671" s="23"/>
      <c r="C13671" s="23"/>
      <c r="D13671" s="41"/>
      <c r="E13671" s="23"/>
    </row>
    <row r="13672" spans="1:5" ht="13.2" x14ac:dyDescent="0.25">
      <c r="A13672" s="23"/>
      <c r="B13672" s="23"/>
      <c r="C13672" s="23"/>
      <c r="D13672" s="41"/>
      <c r="E13672" s="23"/>
    </row>
    <row r="13673" spans="1:5" ht="13.2" x14ac:dyDescent="0.25">
      <c r="A13673" s="23"/>
      <c r="B13673" s="23"/>
      <c r="C13673" s="23"/>
      <c r="D13673" s="41"/>
      <c r="E13673" s="23"/>
    </row>
    <row r="13674" spans="1:5" ht="13.2" x14ac:dyDescent="0.25">
      <c r="A13674" s="23"/>
      <c r="B13674" s="23"/>
      <c r="C13674" s="23"/>
      <c r="D13674" s="41"/>
      <c r="E13674" s="23"/>
    </row>
    <row r="13675" spans="1:5" ht="13.2" x14ac:dyDescent="0.25">
      <c r="A13675" s="23"/>
      <c r="B13675" s="23"/>
      <c r="C13675" s="23"/>
      <c r="D13675" s="41"/>
      <c r="E13675" s="23"/>
    </row>
    <row r="13676" spans="1:5" ht="13.2" x14ac:dyDescent="0.25">
      <c r="A13676" s="23"/>
      <c r="B13676" s="23"/>
      <c r="C13676" s="23"/>
      <c r="D13676" s="41"/>
      <c r="E13676" s="23"/>
    </row>
    <row r="13677" spans="1:5" ht="13.2" x14ac:dyDescent="0.25">
      <c r="A13677" s="23"/>
      <c r="B13677" s="23"/>
      <c r="C13677" s="23"/>
      <c r="D13677" s="41"/>
      <c r="E13677" s="23"/>
    </row>
    <row r="13678" spans="1:5" ht="13.2" x14ac:dyDescent="0.25">
      <c r="A13678" s="23"/>
      <c r="B13678" s="23"/>
      <c r="C13678" s="23"/>
      <c r="D13678" s="41"/>
      <c r="E13678" s="23"/>
    </row>
    <row r="13679" spans="1:5" ht="13.2" x14ac:dyDescent="0.25">
      <c r="A13679" s="23"/>
      <c r="B13679" s="23"/>
      <c r="C13679" s="23"/>
      <c r="D13679" s="41"/>
      <c r="E13679" s="23"/>
    </row>
    <row r="13680" spans="1:5" ht="13.2" x14ac:dyDescent="0.25">
      <c r="A13680" s="23"/>
      <c r="B13680" s="23"/>
      <c r="C13680" s="23"/>
      <c r="D13680" s="41"/>
      <c r="E13680" s="23"/>
    </row>
    <row r="13681" spans="1:5" ht="13.2" x14ac:dyDescent="0.25">
      <c r="A13681" s="23"/>
      <c r="B13681" s="23"/>
      <c r="C13681" s="23"/>
      <c r="D13681" s="41"/>
      <c r="E13681" s="23"/>
    </row>
    <row r="13682" spans="1:5" ht="13.2" x14ac:dyDescent="0.25">
      <c r="A13682" s="23"/>
      <c r="B13682" s="23"/>
      <c r="C13682" s="23"/>
      <c r="D13682" s="41"/>
      <c r="E13682" s="23"/>
    </row>
    <row r="13683" spans="1:5" ht="13.2" x14ac:dyDescent="0.25">
      <c r="A13683" s="23"/>
      <c r="B13683" s="23"/>
      <c r="C13683" s="23"/>
      <c r="D13683" s="41"/>
      <c r="E13683" s="23"/>
    </row>
    <row r="13684" spans="1:5" ht="13.2" x14ac:dyDescent="0.25">
      <c r="A13684" s="23"/>
      <c r="B13684" s="23"/>
      <c r="C13684" s="23"/>
      <c r="D13684" s="41"/>
      <c r="E13684" s="23"/>
    </row>
    <row r="13685" spans="1:5" ht="13.2" x14ac:dyDescent="0.25">
      <c r="A13685" s="23"/>
      <c r="B13685" s="23"/>
      <c r="C13685" s="23"/>
      <c r="D13685" s="41"/>
      <c r="E13685" s="23"/>
    </row>
    <row r="13686" spans="1:5" ht="13.2" x14ac:dyDescent="0.25">
      <c r="A13686" s="23"/>
      <c r="B13686" s="23"/>
      <c r="C13686" s="23"/>
      <c r="D13686" s="41"/>
      <c r="E13686" s="23"/>
    </row>
    <row r="13687" spans="1:5" ht="13.2" x14ac:dyDescent="0.25">
      <c r="A13687" s="23"/>
      <c r="B13687" s="23"/>
      <c r="C13687" s="23"/>
      <c r="D13687" s="41"/>
      <c r="E13687" s="23"/>
    </row>
    <row r="13688" spans="1:5" ht="13.2" x14ac:dyDescent="0.25">
      <c r="A13688" s="23"/>
      <c r="B13688" s="23"/>
      <c r="C13688" s="23"/>
      <c r="D13688" s="41"/>
      <c r="E13688" s="23"/>
    </row>
    <row r="13689" spans="1:5" ht="13.2" x14ac:dyDescent="0.25">
      <c r="A13689" s="23"/>
      <c r="B13689" s="23"/>
      <c r="C13689" s="23"/>
      <c r="D13689" s="41"/>
      <c r="E13689" s="23"/>
    </row>
    <row r="13690" spans="1:5" ht="13.2" x14ac:dyDescent="0.25">
      <c r="A13690" s="23"/>
      <c r="B13690" s="23"/>
      <c r="C13690" s="23"/>
      <c r="D13690" s="41"/>
      <c r="E13690" s="23"/>
    </row>
    <row r="13691" spans="1:5" ht="13.2" x14ac:dyDescent="0.25">
      <c r="A13691" s="23"/>
      <c r="B13691" s="23"/>
      <c r="C13691" s="23"/>
      <c r="D13691" s="41"/>
      <c r="E13691" s="23"/>
    </row>
    <row r="13692" spans="1:5" ht="13.2" x14ac:dyDescent="0.25">
      <c r="A13692" s="23"/>
      <c r="B13692" s="23"/>
      <c r="C13692" s="23"/>
      <c r="D13692" s="41"/>
      <c r="E13692" s="23"/>
    </row>
    <row r="13693" spans="1:5" ht="13.2" x14ac:dyDescent="0.25">
      <c r="A13693" s="23"/>
      <c r="B13693" s="23"/>
      <c r="C13693" s="23"/>
      <c r="D13693" s="41"/>
      <c r="E13693" s="23"/>
    </row>
    <row r="13694" spans="1:5" ht="13.2" x14ac:dyDescent="0.25">
      <c r="A13694" s="23"/>
      <c r="B13694" s="23"/>
      <c r="C13694" s="23"/>
      <c r="D13694" s="41"/>
      <c r="E13694" s="23"/>
    </row>
    <row r="13695" spans="1:5" ht="13.2" x14ac:dyDescent="0.25">
      <c r="A13695" s="23"/>
      <c r="B13695" s="23"/>
      <c r="C13695" s="23"/>
      <c r="D13695" s="41"/>
      <c r="E13695" s="23"/>
    </row>
    <row r="13696" spans="1:5" ht="13.2" x14ac:dyDescent="0.25">
      <c r="A13696" s="23"/>
      <c r="B13696" s="23"/>
      <c r="C13696" s="23"/>
      <c r="D13696" s="41"/>
      <c r="E13696" s="23"/>
    </row>
    <row r="13697" spans="1:5" ht="13.2" x14ac:dyDescent="0.25">
      <c r="A13697" s="23"/>
      <c r="B13697" s="23"/>
      <c r="C13697" s="23"/>
      <c r="D13697" s="41"/>
      <c r="E13697" s="23"/>
    </row>
    <row r="13698" spans="1:5" ht="13.2" x14ac:dyDescent="0.25">
      <c r="A13698" s="23"/>
      <c r="B13698" s="23"/>
      <c r="C13698" s="23"/>
      <c r="D13698" s="41"/>
      <c r="E13698" s="23"/>
    </row>
    <row r="13699" spans="1:5" ht="13.2" x14ac:dyDescent="0.25">
      <c r="A13699" s="23"/>
      <c r="B13699" s="23"/>
      <c r="C13699" s="23"/>
      <c r="D13699" s="41"/>
      <c r="E13699" s="23"/>
    </row>
    <row r="13700" spans="1:5" ht="13.2" x14ac:dyDescent="0.25">
      <c r="A13700" s="23"/>
      <c r="B13700" s="23"/>
      <c r="C13700" s="23"/>
      <c r="D13700" s="41"/>
      <c r="E13700" s="23"/>
    </row>
    <row r="13701" spans="1:5" ht="13.2" x14ac:dyDescent="0.25">
      <c r="A13701" s="23"/>
      <c r="B13701" s="23"/>
      <c r="C13701" s="23"/>
      <c r="D13701" s="41"/>
      <c r="E13701" s="23"/>
    </row>
    <row r="13702" spans="1:5" ht="13.2" x14ac:dyDescent="0.25">
      <c r="A13702" s="23"/>
      <c r="B13702" s="23"/>
      <c r="C13702" s="23"/>
      <c r="D13702" s="41"/>
      <c r="E13702" s="23"/>
    </row>
    <row r="13703" spans="1:5" ht="13.2" x14ac:dyDescent="0.25">
      <c r="A13703" s="23"/>
      <c r="B13703" s="23"/>
      <c r="C13703" s="23"/>
      <c r="D13703" s="41"/>
      <c r="E13703" s="23"/>
    </row>
    <row r="13704" spans="1:5" ht="13.2" x14ac:dyDescent="0.25">
      <c r="A13704" s="23"/>
      <c r="B13704" s="23"/>
      <c r="C13704" s="23"/>
      <c r="D13704" s="41"/>
      <c r="E13704" s="23"/>
    </row>
    <row r="13705" spans="1:5" ht="13.2" x14ac:dyDescent="0.25">
      <c r="A13705" s="23"/>
      <c r="B13705" s="23"/>
      <c r="C13705" s="23"/>
      <c r="D13705" s="41"/>
      <c r="E13705" s="23"/>
    </row>
    <row r="13706" spans="1:5" ht="13.2" x14ac:dyDescent="0.25">
      <c r="A13706" s="23"/>
      <c r="B13706" s="23"/>
      <c r="C13706" s="23"/>
      <c r="D13706" s="41"/>
      <c r="E13706" s="23"/>
    </row>
    <row r="13707" spans="1:5" ht="13.2" x14ac:dyDescent="0.25">
      <c r="A13707" s="23"/>
      <c r="B13707" s="23"/>
      <c r="C13707" s="23"/>
      <c r="D13707" s="41"/>
      <c r="E13707" s="23"/>
    </row>
    <row r="13708" spans="1:5" ht="13.2" x14ac:dyDescent="0.25">
      <c r="A13708" s="23"/>
      <c r="B13708" s="23"/>
      <c r="C13708" s="23"/>
      <c r="D13708" s="41"/>
      <c r="E13708" s="23"/>
    </row>
    <row r="13709" spans="1:5" ht="13.2" x14ac:dyDescent="0.25">
      <c r="A13709" s="23"/>
      <c r="B13709" s="23"/>
      <c r="C13709" s="23"/>
      <c r="D13709" s="41"/>
      <c r="E13709" s="23"/>
    </row>
    <row r="13710" spans="1:5" ht="13.2" x14ac:dyDescent="0.25">
      <c r="A13710" s="23"/>
      <c r="B13710" s="23"/>
      <c r="C13710" s="23"/>
      <c r="D13710" s="41"/>
      <c r="E13710" s="23"/>
    </row>
    <row r="13711" spans="1:5" ht="13.2" x14ac:dyDescent="0.25">
      <c r="A13711" s="23"/>
      <c r="B13711" s="23"/>
      <c r="C13711" s="23"/>
      <c r="D13711" s="41"/>
      <c r="E13711" s="23"/>
    </row>
    <row r="13712" spans="1:5" ht="13.2" x14ac:dyDescent="0.25">
      <c r="A13712" s="23"/>
      <c r="B13712" s="23"/>
      <c r="C13712" s="23"/>
      <c r="D13712" s="41"/>
      <c r="E13712" s="23"/>
    </row>
    <row r="13713" spans="1:5" ht="13.2" x14ac:dyDescent="0.25">
      <c r="A13713" s="23"/>
      <c r="B13713" s="23"/>
      <c r="C13713" s="23"/>
      <c r="D13713" s="41"/>
      <c r="E13713" s="23"/>
    </row>
    <row r="13714" spans="1:5" ht="13.2" x14ac:dyDescent="0.25">
      <c r="A13714" s="23"/>
      <c r="B13714" s="23"/>
      <c r="C13714" s="23"/>
      <c r="D13714" s="41"/>
      <c r="E13714" s="23"/>
    </row>
    <row r="13715" spans="1:5" ht="13.2" x14ac:dyDescent="0.25">
      <c r="A13715" s="23"/>
      <c r="B13715" s="23"/>
      <c r="C13715" s="23"/>
      <c r="D13715" s="41"/>
      <c r="E13715" s="23"/>
    </row>
    <row r="13716" spans="1:5" ht="13.2" x14ac:dyDescent="0.25">
      <c r="A13716" s="23"/>
      <c r="B13716" s="23"/>
      <c r="C13716" s="23"/>
      <c r="D13716" s="41"/>
      <c r="E13716" s="23"/>
    </row>
    <row r="13717" spans="1:5" ht="13.2" x14ac:dyDescent="0.25">
      <c r="A13717" s="23"/>
      <c r="B13717" s="23"/>
      <c r="C13717" s="23"/>
      <c r="D13717" s="41"/>
      <c r="E13717" s="23"/>
    </row>
    <row r="13718" spans="1:5" ht="13.2" x14ac:dyDescent="0.25">
      <c r="A13718" s="23"/>
      <c r="B13718" s="23"/>
      <c r="C13718" s="23"/>
      <c r="D13718" s="41"/>
      <c r="E13718" s="23"/>
    </row>
    <row r="13719" spans="1:5" ht="13.2" x14ac:dyDescent="0.25">
      <c r="A13719" s="23"/>
      <c r="B13719" s="23"/>
      <c r="C13719" s="23"/>
      <c r="D13719" s="41"/>
      <c r="E13719" s="23"/>
    </row>
    <row r="13720" spans="1:5" ht="13.2" x14ac:dyDescent="0.25">
      <c r="A13720" s="23"/>
      <c r="B13720" s="23"/>
      <c r="C13720" s="23"/>
      <c r="D13720" s="41"/>
      <c r="E13720" s="23"/>
    </row>
    <row r="13721" spans="1:5" ht="13.2" x14ac:dyDescent="0.25">
      <c r="A13721" s="23"/>
      <c r="B13721" s="23"/>
      <c r="C13721" s="23"/>
      <c r="D13721" s="41"/>
      <c r="E13721" s="23"/>
    </row>
    <row r="13722" spans="1:5" ht="13.2" x14ac:dyDescent="0.25">
      <c r="A13722" s="23"/>
      <c r="B13722" s="23"/>
      <c r="C13722" s="23"/>
      <c r="D13722" s="41"/>
      <c r="E13722" s="23"/>
    </row>
    <row r="13723" spans="1:5" ht="13.2" x14ac:dyDescent="0.25">
      <c r="A13723" s="23"/>
      <c r="B13723" s="23"/>
      <c r="C13723" s="23"/>
      <c r="D13723" s="41"/>
      <c r="E13723" s="23"/>
    </row>
    <row r="13724" spans="1:5" ht="13.2" x14ac:dyDescent="0.25">
      <c r="A13724" s="23"/>
      <c r="B13724" s="23"/>
      <c r="C13724" s="23"/>
      <c r="D13724" s="41"/>
      <c r="E13724" s="23"/>
    </row>
    <row r="13725" spans="1:5" ht="13.2" x14ac:dyDescent="0.25">
      <c r="A13725" s="23"/>
      <c r="B13725" s="23"/>
      <c r="C13725" s="23"/>
      <c r="D13725" s="41"/>
      <c r="E13725" s="23"/>
    </row>
    <row r="13726" spans="1:5" ht="13.2" x14ac:dyDescent="0.25">
      <c r="A13726" s="23"/>
      <c r="B13726" s="23"/>
      <c r="C13726" s="23"/>
      <c r="D13726" s="41"/>
      <c r="E13726" s="23"/>
    </row>
    <row r="13727" spans="1:5" ht="13.2" x14ac:dyDescent="0.25">
      <c r="A13727" s="23"/>
      <c r="B13727" s="23"/>
      <c r="C13727" s="23"/>
      <c r="D13727" s="41"/>
      <c r="E13727" s="23"/>
    </row>
    <row r="13728" spans="1:5" ht="13.2" x14ac:dyDescent="0.25">
      <c r="A13728" s="23"/>
      <c r="B13728" s="23"/>
      <c r="C13728" s="23"/>
      <c r="D13728" s="41"/>
      <c r="E13728" s="23"/>
    </row>
    <row r="13729" spans="1:5" ht="13.2" x14ac:dyDescent="0.25">
      <c r="A13729" s="23"/>
      <c r="B13729" s="23"/>
      <c r="C13729" s="23"/>
      <c r="D13729" s="41"/>
      <c r="E13729" s="23"/>
    </row>
    <row r="13730" spans="1:5" ht="13.2" x14ac:dyDescent="0.25">
      <c r="A13730" s="23"/>
      <c r="B13730" s="23"/>
      <c r="C13730" s="23"/>
      <c r="D13730" s="41"/>
      <c r="E13730" s="23"/>
    </row>
    <row r="13731" spans="1:5" ht="13.2" x14ac:dyDescent="0.25">
      <c r="A13731" s="23"/>
      <c r="B13731" s="23"/>
      <c r="C13731" s="23"/>
      <c r="D13731" s="41"/>
      <c r="E13731" s="23"/>
    </row>
    <row r="13732" spans="1:5" ht="13.2" x14ac:dyDescent="0.25">
      <c r="A13732" s="23"/>
      <c r="B13732" s="23"/>
      <c r="C13732" s="23"/>
      <c r="D13732" s="41"/>
      <c r="E13732" s="23"/>
    </row>
    <row r="13733" spans="1:5" ht="13.2" x14ac:dyDescent="0.25">
      <c r="A13733" s="23"/>
      <c r="B13733" s="23"/>
      <c r="C13733" s="23"/>
      <c r="D13733" s="41"/>
      <c r="E13733" s="23"/>
    </row>
    <row r="13734" spans="1:5" ht="13.2" x14ac:dyDescent="0.25">
      <c r="A13734" s="23"/>
      <c r="B13734" s="23"/>
      <c r="C13734" s="23"/>
      <c r="D13734" s="41"/>
      <c r="E13734" s="23"/>
    </row>
    <row r="13735" spans="1:5" ht="13.2" x14ac:dyDescent="0.25">
      <c r="A13735" s="23"/>
      <c r="B13735" s="23"/>
      <c r="C13735" s="23"/>
      <c r="D13735" s="41"/>
      <c r="E13735" s="23"/>
    </row>
    <row r="13736" spans="1:5" ht="13.2" x14ac:dyDescent="0.25">
      <c r="A13736" s="23"/>
      <c r="B13736" s="23"/>
      <c r="C13736" s="23"/>
      <c r="D13736" s="41"/>
      <c r="E13736" s="23"/>
    </row>
    <row r="13737" spans="1:5" ht="13.2" x14ac:dyDescent="0.25">
      <c r="A13737" s="23"/>
      <c r="B13737" s="23"/>
      <c r="C13737" s="23"/>
      <c r="D13737" s="41"/>
      <c r="E13737" s="23"/>
    </row>
    <row r="13738" spans="1:5" ht="13.2" x14ac:dyDescent="0.25">
      <c r="A13738" s="23"/>
      <c r="B13738" s="23"/>
      <c r="C13738" s="23"/>
      <c r="D13738" s="41"/>
      <c r="E13738" s="23"/>
    </row>
    <row r="13739" spans="1:5" ht="13.2" x14ac:dyDescent="0.25">
      <c r="A13739" s="23"/>
      <c r="B13739" s="23"/>
      <c r="C13739" s="23"/>
      <c r="D13739" s="41"/>
      <c r="E13739" s="23"/>
    </row>
    <row r="13740" spans="1:5" ht="13.2" x14ac:dyDescent="0.25">
      <c r="A13740" s="23"/>
      <c r="B13740" s="23"/>
      <c r="C13740" s="23"/>
      <c r="D13740" s="41"/>
      <c r="E13740" s="23"/>
    </row>
    <row r="13741" spans="1:5" ht="13.2" x14ac:dyDescent="0.25">
      <c r="A13741" s="23"/>
      <c r="B13741" s="23"/>
      <c r="C13741" s="23"/>
      <c r="D13741" s="41"/>
      <c r="E13741" s="23"/>
    </row>
    <row r="13742" spans="1:5" ht="13.2" x14ac:dyDescent="0.25">
      <c r="A13742" s="23"/>
      <c r="B13742" s="23"/>
      <c r="C13742" s="23"/>
      <c r="D13742" s="41"/>
      <c r="E13742" s="23"/>
    </row>
    <row r="13743" spans="1:5" ht="13.2" x14ac:dyDescent="0.25">
      <c r="A13743" s="23"/>
      <c r="B13743" s="23"/>
      <c r="C13743" s="23"/>
      <c r="D13743" s="41"/>
      <c r="E13743" s="23"/>
    </row>
    <row r="13744" spans="1:5" ht="13.2" x14ac:dyDescent="0.25">
      <c r="A13744" s="23"/>
      <c r="B13744" s="23"/>
      <c r="C13744" s="23"/>
      <c r="D13744" s="41"/>
      <c r="E13744" s="23"/>
    </row>
    <row r="13745" spans="1:5" ht="13.2" x14ac:dyDescent="0.25">
      <c r="A13745" s="23"/>
      <c r="B13745" s="23"/>
      <c r="C13745" s="23"/>
      <c r="D13745" s="41"/>
      <c r="E13745" s="23"/>
    </row>
    <row r="13746" spans="1:5" ht="13.2" x14ac:dyDescent="0.25">
      <c r="A13746" s="23"/>
      <c r="B13746" s="23"/>
      <c r="C13746" s="23"/>
      <c r="D13746" s="41"/>
      <c r="E13746" s="23"/>
    </row>
    <row r="13747" spans="1:5" ht="13.2" x14ac:dyDescent="0.25">
      <c r="A13747" s="23"/>
      <c r="B13747" s="23"/>
      <c r="C13747" s="23"/>
      <c r="D13747" s="41"/>
      <c r="E13747" s="23"/>
    </row>
    <row r="13748" spans="1:5" ht="13.2" x14ac:dyDescent="0.25">
      <c r="A13748" s="23"/>
      <c r="B13748" s="23"/>
      <c r="C13748" s="23"/>
      <c r="D13748" s="41"/>
      <c r="E13748" s="23"/>
    </row>
    <row r="13749" spans="1:5" ht="13.2" x14ac:dyDescent="0.25">
      <c r="A13749" s="23"/>
      <c r="B13749" s="23"/>
      <c r="C13749" s="23"/>
      <c r="D13749" s="41"/>
      <c r="E13749" s="23"/>
    </row>
    <row r="13750" spans="1:5" ht="13.2" x14ac:dyDescent="0.25">
      <c r="A13750" s="23"/>
      <c r="B13750" s="23"/>
      <c r="C13750" s="23"/>
      <c r="D13750" s="41"/>
      <c r="E13750" s="23"/>
    </row>
    <row r="13751" spans="1:5" ht="13.2" x14ac:dyDescent="0.25">
      <c r="A13751" s="23"/>
      <c r="B13751" s="23"/>
      <c r="C13751" s="23"/>
      <c r="D13751" s="41"/>
      <c r="E13751" s="23"/>
    </row>
    <row r="13752" spans="1:5" ht="13.2" x14ac:dyDescent="0.25">
      <c r="A13752" s="23"/>
      <c r="B13752" s="23"/>
      <c r="C13752" s="23"/>
      <c r="D13752" s="41"/>
      <c r="E13752" s="23"/>
    </row>
    <row r="13753" spans="1:5" ht="13.2" x14ac:dyDescent="0.25">
      <c r="A13753" s="23"/>
      <c r="B13753" s="23"/>
      <c r="C13753" s="23"/>
      <c r="D13753" s="41"/>
      <c r="E13753" s="23"/>
    </row>
    <row r="13754" spans="1:5" ht="13.2" x14ac:dyDescent="0.25">
      <c r="A13754" s="23"/>
      <c r="B13754" s="23"/>
      <c r="C13754" s="23"/>
      <c r="D13754" s="41"/>
      <c r="E13754" s="23"/>
    </row>
    <row r="13755" spans="1:5" ht="13.2" x14ac:dyDescent="0.25">
      <c r="A13755" s="23"/>
      <c r="B13755" s="23"/>
      <c r="C13755" s="23"/>
      <c r="D13755" s="41"/>
      <c r="E13755" s="23"/>
    </row>
    <row r="13756" spans="1:5" ht="13.2" x14ac:dyDescent="0.25">
      <c r="A13756" s="23"/>
      <c r="B13756" s="23"/>
      <c r="C13756" s="23"/>
      <c r="D13756" s="41"/>
      <c r="E13756" s="23"/>
    </row>
    <row r="13757" spans="1:5" ht="13.2" x14ac:dyDescent="0.25">
      <c r="A13757" s="23"/>
      <c r="B13757" s="23"/>
      <c r="C13757" s="23"/>
      <c r="D13757" s="41"/>
      <c r="E13757" s="23"/>
    </row>
    <row r="13758" spans="1:5" ht="13.2" x14ac:dyDescent="0.25">
      <c r="A13758" s="23"/>
      <c r="B13758" s="23"/>
      <c r="C13758" s="23"/>
      <c r="D13758" s="41"/>
      <c r="E13758" s="23"/>
    </row>
    <row r="13759" spans="1:5" ht="13.2" x14ac:dyDescent="0.25">
      <c r="A13759" s="23"/>
      <c r="B13759" s="23"/>
      <c r="C13759" s="23"/>
      <c r="D13759" s="41"/>
      <c r="E13759" s="23"/>
    </row>
    <row r="13760" spans="1:5" ht="13.2" x14ac:dyDescent="0.25">
      <c r="A13760" s="23"/>
      <c r="B13760" s="23"/>
      <c r="C13760" s="23"/>
      <c r="D13760" s="41"/>
      <c r="E13760" s="23"/>
    </row>
    <row r="13761" spans="1:5" ht="13.2" x14ac:dyDescent="0.25">
      <c r="A13761" s="23"/>
      <c r="B13761" s="23"/>
      <c r="C13761" s="23"/>
      <c r="D13761" s="41"/>
      <c r="E13761" s="23"/>
    </row>
    <row r="13762" spans="1:5" ht="13.2" x14ac:dyDescent="0.25">
      <c r="A13762" s="23"/>
      <c r="B13762" s="23"/>
      <c r="C13762" s="23"/>
      <c r="D13762" s="41"/>
      <c r="E13762" s="23"/>
    </row>
    <row r="13763" spans="1:5" ht="13.2" x14ac:dyDescent="0.25">
      <c r="A13763" s="23"/>
      <c r="B13763" s="23"/>
      <c r="C13763" s="23"/>
      <c r="D13763" s="41"/>
      <c r="E13763" s="23"/>
    </row>
    <row r="13764" spans="1:5" ht="13.2" x14ac:dyDescent="0.25">
      <c r="A13764" s="23"/>
      <c r="B13764" s="23"/>
      <c r="C13764" s="23"/>
      <c r="D13764" s="41"/>
      <c r="E13764" s="23"/>
    </row>
    <row r="13765" spans="1:5" ht="13.2" x14ac:dyDescent="0.25">
      <c r="A13765" s="23"/>
      <c r="B13765" s="23"/>
      <c r="C13765" s="23"/>
      <c r="D13765" s="41"/>
      <c r="E13765" s="23"/>
    </row>
    <row r="13766" spans="1:5" ht="13.2" x14ac:dyDescent="0.25">
      <c r="A13766" s="23"/>
      <c r="B13766" s="23"/>
      <c r="C13766" s="23"/>
      <c r="D13766" s="41"/>
      <c r="E13766" s="23"/>
    </row>
    <row r="13767" spans="1:5" ht="13.2" x14ac:dyDescent="0.25">
      <c r="A13767" s="23"/>
      <c r="B13767" s="23"/>
      <c r="C13767" s="23"/>
      <c r="D13767" s="41"/>
      <c r="E13767" s="23"/>
    </row>
    <row r="13768" spans="1:5" ht="13.2" x14ac:dyDescent="0.25">
      <c r="A13768" s="23"/>
      <c r="B13768" s="23"/>
      <c r="C13768" s="23"/>
      <c r="D13768" s="41"/>
      <c r="E13768" s="23"/>
    </row>
    <row r="13769" spans="1:5" ht="13.2" x14ac:dyDescent="0.25">
      <c r="A13769" s="23"/>
      <c r="B13769" s="23"/>
      <c r="C13769" s="23"/>
      <c r="D13769" s="41"/>
      <c r="E13769" s="23"/>
    </row>
    <row r="13770" spans="1:5" ht="13.2" x14ac:dyDescent="0.25">
      <c r="A13770" s="23"/>
      <c r="B13770" s="23"/>
      <c r="C13770" s="23"/>
      <c r="D13770" s="41"/>
      <c r="E13770" s="23"/>
    </row>
    <row r="13771" spans="1:5" ht="13.2" x14ac:dyDescent="0.25">
      <c r="A13771" s="23"/>
      <c r="B13771" s="23"/>
      <c r="C13771" s="23"/>
      <c r="D13771" s="41"/>
      <c r="E13771" s="23"/>
    </row>
    <row r="13772" spans="1:5" ht="13.2" x14ac:dyDescent="0.25">
      <c r="A13772" s="23"/>
      <c r="B13772" s="23"/>
      <c r="C13772" s="23"/>
      <c r="D13772" s="41"/>
      <c r="E13772" s="23"/>
    </row>
    <row r="13773" spans="1:5" ht="13.2" x14ac:dyDescent="0.25">
      <c r="A13773" s="23"/>
      <c r="B13773" s="23"/>
      <c r="C13773" s="23"/>
      <c r="D13773" s="41"/>
      <c r="E13773" s="23"/>
    </row>
    <row r="13774" spans="1:5" ht="13.2" x14ac:dyDescent="0.25">
      <c r="A13774" s="23"/>
      <c r="B13774" s="23"/>
      <c r="C13774" s="23"/>
      <c r="D13774" s="41"/>
      <c r="E13774" s="23"/>
    </row>
    <row r="13775" spans="1:5" ht="13.2" x14ac:dyDescent="0.25">
      <c r="A13775" s="23"/>
      <c r="B13775" s="23"/>
      <c r="C13775" s="23"/>
      <c r="D13775" s="41"/>
      <c r="E13775" s="23"/>
    </row>
    <row r="13776" spans="1:5" ht="13.2" x14ac:dyDescent="0.25">
      <c r="A13776" s="23"/>
      <c r="B13776" s="23"/>
      <c r="C13776" s="23"/>
      <c r="D13776" s="41"/>
      <c r="E13776" s="23"/>
    </row>
    <row r="13777" spans="1:5" ht="13.2" x14ac:dyDescent="0.25">
      <c r="A13777" s="23"/>
      <c r="B13777" s="23"/>
      <c r="C13777" s="23"/>
      <c r="D13777" s="41"/>
      <c r="E13777" s="23"/>
    </row>
    <row r="13778" spans="1:5" ht="13.2" x14ac:dyDescent="0.25">
      <c r="A13778" s="23"/>
      <c r="B13778" s="23"/>
      <c r="C13778" s="23"/>
      <c r="D13778" s="41"/>
      <c r="E13778" s="23"/>
    </row>
    <row r="13779" spans="1:5" ht="13.2" x14ac:dyDescent="0.25">
      <c r="A13779" s="23"/>
      <c r="B13779" s="23"/>
      <c r="C13779" s="23"/>
      <c r="D13779" s="41"/>
      <c r="E13779" s="23"/>
    </row>
    <row r="13780" spans="1:5" ht="13.2" x14ac:dyDescent="0.25">
      <c r="A13780" s="23"/>
      <c r="B13780" s="23"/>
      <c r="C13780" s="23"/>
      <c r="D13780" s="41"/>
      <c r="E13780" s="23"/>
    </row>
    <row r="13781" spans="1:5" ht="13.2" x14ac:dyDescent="0.25">
      <c r="A13781" s="23"/>
      <c r="B13781" s="23"/>
      <c r="C13781" s="23"/>
      <c r="D13781" s="41"/>
      <c r="E13781" s="23"/>
    </row>
    <row r="13782" spans="1:5" ht="13.2" x14ac:dyDescent="0.25">
      <c r="A13782" s="23"/>
      <c r="B13782" s="23"/>
      <c r="C13782" s="23"/>
      <c r="D13782" s="41"/>
      <c r="E13782" s="23"/>
    </row>
    <row r="13783" spans="1:5" ht="13.2" x14ac:dyDescent="0.25">
      <c r="A13783" s="23"/>
      <c r="B13783" s="23"/>
      <c r="C13783" s="23"/>
      <c r="D13783" s="41"/>
      <c r="E13783" s="23"/>
    </row>
    <row r="13784" spans="1:5" ht="13.2" x14ac:dyDescent="0.25">
      <c r="A13784" s="23"/>
      <c r="B13784" s="23"/>
      <c r="C13784" s="23"/>
      <c r="D13784" s="41"/>
      <c r="E13784" s="23"/>
    </row>
    <row r="13785" spans="1:5" ht="13.2" x14ac:dyDescent="0.25">
      <c r="A13785" s="23"/>
      <c r="B13785" s="23"/>
      <c r="C13785" s="23"/>
      <c r="D13785" s="41"/>
      <c r="E13785" s="23"/>
    </row>
    <row r="13786" spans="1:5" ht="13.2" x14ac:dyDescent="0.25">
      <c r="A13786" s="23"/>
      <c r="B13786" s="23"/>
      <c r="C13786" s="23"/>
      <c r="D13786" s="41"/>
      <c r="E13786" s="23"/>
    </row>
    <row r="13787" spans="1:5" ht="13.2" x14ac:dyDescent="0.25">
      <c r="A13787" s="23"/>
      <c r="B13787" s="23"/>
      <c r="C13787" s="23"/>
      <c r="D13787" s="41"/>
      <c r="E13787" s="23"/>
    </row>
    <row r="13788" spans="1:5" ht="13.2" x14ac:dyDescent="0.25">
      <c r="A13788" s="23"/>
      <c r="B13788" s="23"/>
      <c r="C13788" s="23"/>
      <c r="D13788" s="41"/>
      <c r="E13788" s="23"/>
    </row>
    <row r="13789" spans="1:5" ht="13.2" x14ac:dyDescent="0.25">
      <c r="A13789" s="23"/>
      <c r="B13789" s="23"/>
      <c r="C13789" s="23"/>
      <c r="D13789" s="41"/>
      <c r="E13789" s="23"/>
    </row>
    <row r="13790" spans="1:5" ht="13.2" x14ac:dyDescent="0.25">
      <c r="A13790" s="23"/>
      <c r="B13790" s="23"/>
      <c r="C13790" s="23"/>
      <c r="D13790" s="41"/>
      <c r="E13790" s="23"/>
    </row>
    <row r="13791" spans="1:5" ht="13.2" x14ac:dyDescent="0.25">
      <c r="A13791" s="23"/>
      <c r="B13791" s="23"/>
      <c r="C13791" s="23"/>
      <c r="D13791" s="41"/>
      <c r="E13791" s="23"/>
    </row>
    <row r="13792" spans="1:5" ht="13.2" x14ac:dyDescent="0.25">
      <c r="A13792" s="23"/>
      <c r="B13792" s="23"/>
      <c r="C13792" s="23"/>
      <c r="D13792" s="41"/>
      <c r="E13792" s="23"/>
    </row>
    <row r="13793" spans="1:5" ht="13.2" x14ac:dyDescent="0.25">
      <c r="A13793" s="23"/>
      <c r="B13793" s="23"/>
      <c r="C13793" s="23"/>
      <c r="D13793" s="41"/>
      <c r="E13793" s="23"/>
    </row>
    <row r="13794" spans="1:5" ht="13.2" x14ac:dyDescent="0.25">
      <c r="A13794" s="23"/>
      <c r="B13794" s="23"/>
      <c r="C13794" s="23"/>
      <c r="D13794" s="41"/>
      <c r="E13794" s="23"/>
    </row>
    <row r="13795" spans="1:5" ht="13.2" x14ac:dyDescent="0.25">
      <c r="A13795" s="23"/>
      <c r="B13795" s="23"/>
      <c r="C13795" s="23"/>
      <c r="D13795" s="41"/>
      <c r="E13795" s="23"/>
    </row>
    <row r="13796" spans="1:5" ht="13.2" x14ac:dyDescent="0.25">
      <c r="A13796" s="23"/>
      <c r="B13796" s="23"/>
      <c r="C13796" s="23"/>
      <c r="D13796" s="41"/>
      <c r="E13796" s="23"/>
    </row>
    <row r="13797" spans="1:5" ht="13.2" x14ac:dyDescent="0.25">
      <c r="A13797" s="23"/>
      <c r="B13797" s="23"/>
      <c r="C13797" s="23"/>
      <c r="D13797" s="41"/>
      <c r="E13797" s="23"/>
    </row>
    <row r="13798" spans="1:5" ht="13.2" x14ac:dyDescent="0.25">
      <c r="A13798" s="23"/>
      <c r="B13798" s="23"/>
      <c r="C13798" s="23"/>
      <c r="D13798" s="41"/>
      <c r="E13798" s="23"/>
    </row>
    <row r="13799" spans="1:5" ht="13.2" x14ac:dyDescent="0.25">
      <c r="A13799" s="23"/>
      <c r="B13799" s="23"/>
      <c r="C13799" s="23"/>
      <c r="D13799" s="41"/>
      <c r="E13799" s="23"/>
    </row>
    <row r="13800" spans="1:5" ht="13.2" x14ac:dyDescent="0.25">
      <c r="A13800" s="23"/>
      <c r="B13800" s="23"/>
      <c r="C13800" s="23"/>
      <c r="D13800" s="41"/>
      <c r="E13800" s="23"/>
    </row>
    <row r="13801" spans="1:5" ht="13.2" x14ac:dyDescent="0.25">
      <c r="A13801" s="23"/>
      <c r="B13801" s="23"/>
      <c r="C13801" s="23"/>
      <c r="D13801" s="41"/>
      <c r="E13801" s="23"/>
    </row>
    <row r="13802" spans="1:5" ht="13.2" x14ac:dyDescent="0.25">
      <c r="A13802" s="23"/>
      <c r="B13802" s="23"/>
      <c r="C13802" s="23"/>
      <c r="D13802" s="41"/>
      <c r="E13802" s="23"/>
    </row>
    <row r="13803" spans="1:5" ht="13.2" x14ac:dyDescent="0.25">
      <c r="A13803" s="23"/>
      <c r="B13803" s="23"/>
      <c r="C13803" s="23"/>
      <c r="D13803" s="41"/>
      <c r="E13803" s="23"/>
    </row>
    <row r="13804" spans="1:5" ht="13.2" x14ac:dyDescent="0.25">
      <c r="A13804" s="23"/>
      <c r="B13804" s="23"/>
      <c r="C13804" s="23"/>
      <c r="D13804" s="41"/>
      <c r="E13804" s="23"/>
    </row>
    <row r="13805" spans="1:5" ht="13.2" x14ac:dyDescent="0.25">
      <c r="A13805" s="23"/>
      <c r="B13805" s="23"/>
      <c r="C13805" s="23"/>
      <c r="D13805" s="41"/>
      <c r="E13805" s="23"/>
    </row>
    <row r="13806" spans="1:5" ht="13.2" x14ac:dyDescent="0.25">
      <c r="A13806" s="23"/>
      <c r="B13806" s="23"/>
      <c r="C13806" s="23"/>
      <c r="D13806" s="41"/>
      <c r="E13806" s="23"/>
    </row>
    <row r="13807" spans="1:5" ht="13.2" x14ac:dyDescent="0.25">
      <c r="A13807" s="23"/>
      <c r="B13807" s="23"/>
      <c r="C13807" s="23"/>
      <c r="D13807" s="41"/>
      <c r="E13807" s="23"/>
    </row>
    <row r="13808" spans="1:5" ht="13.2" x14ac:dyDescent="0.25">
      <c r="A13808" s="23"/>
      <c r="B13808" s="23"/>
      <c r="C13808" s="23"/>
      <c r="D13808" s="41"/>
      <c r="E13808" s="23"/>
    </row>
    <row r="13809" spans="1:5" ht="13.2" x14ac:dyDescent="0.25">
      <c r="A13809" s="23"/>
      <c r="B13809" s="23"/>
      <c r="C13809" s="23"/>
      <c r="D13809" s="41"/>
      <c r="E13809" s="23"/>
    </row>
    <row r="13810" spans="1:5" ht="13.2" x14ac:dyDescent="0.25">
      <c r="A13810" s="23"/>
      <c r="B13810" s="23"/>
      <c r="C13810" s="23"/>
      <c r="D13810" s="41"/>
      <c r="E13810" s="23"/>
    </row>
    <row r="13811" spans="1:5" ht="13.2" x14ac:dyDescent="0.25">
      <c r="A13811" s="23"/>
      <c r="B13811" s="23"/>
      <c r="C13811" s="23"/>
      <c r="D13811" s="41"/>
      <c r="E13811" s="23"/>
    </row>
    <row r="13812" spans="1:5" ht="13.2" x14ac:dyDescent="0.25">
      <c r="A13812" s="23"/>
      <c r="B13812" s="23"/>
      <c r="C13812" s="23"/>
      <c r="D13812" s="41"/>
      <c r="E13812" s="23"/>
    </row>
    <row r="13813" spans="1:5" ht="13.2" x14ac:dyDescent="0.25">
      <c r="A13813" s="23"/>
      <c r="B13813" s="23"/>
      <c r="C13813" s="23"/>
      <c r="D13813" s="41"/>
      <c r="E13813" s="23"/>
    </row>
  </sheetData>
  <autoFilter ref="A1:E12362" xr:uid="{00000000-0009-0000-0000-000001000000}"/>
  <dataValidations count="1">
    <dataValidation type="custom" allowBlank="1" showDropDown="1" sqref="B8148:B8395 B10065:B10347" xr:uid="{00000000-0002-0000-0100-000000000000}">
      <formula1>OR(NOT(ISERROR(DATEVALUE(B8148))), AND(ISNUMBER(B8148), LEFT(CELL("format", B8148))="D"))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H17686"/>
  <sheetViews>
    <sheetView topLeftCell="A4" workbookViewId="0">
      <selection activeCell="I15" sqref="I15"/>
    </sheetView>
  </sheetViews>
  <sheetFormatPr defaultColWidth="12.6640625" defaultRowHeight="15.75" customHeight="1" x14ac:dyDescent="0.25"/>
  <cols>
    <col min="2" max="2" width="17" customWidth="1"/>
    <col min="3" max="3" width="30.6640625" customWidth="1"/>
    <col min="4" max="4" width="16.77734375" customWidth="1"/>
    <col min="7" max="7" width="15.44140625" bestFit="1" customWidth="1"/>
    <col min="8" max="8" width="12.88671875" bestFit="1" customWidth="1"/>
  </cols>
  <sheetData>
    <row r="1" spans="1:8" ht="26.4" x14ac:dyDescent="0.25">
      <c r="A1" s="20" t="s">
        <v>35</v>
      </c>
      <c r="B1" s="24" t="s">
        <v>42</v>
      </c>
      <c r="C1" s="24" t="s">
        <v>43</v>
      </c>
      <c r="D1" s="25" t="s">
        <v>37</v>
      </c>
      <c r="E1" s="26" t="s">
        <v>44</v>
      </c>
    </row>
    <row r="2" spans="1:8" ht="13.2" x14ac:dyDescent="0.25">
      <c r="A2" s="21" t="s">
        <v>2</v>
      </c>
      <c r="B2" s="27">
        <v>38522</v>
      </c>
      <c r="C2" s="27" t="s">
        <v>45</v>
      </c>
      <c r="D2" s="28">
        <v>11500</v>
      </c>
      <c r="E2" s="27" t="s">
        <v>25</v>
      </c>
      <c r="G2" s="49" t="s">
        <v>24652</v>
      </c>
      <c r="H2" t="s">
        <v>24658</v>
      </c>
    </row>
    <row r="3" spans="1:8" ht="13.2" x14ac:dyDescent="0.25">
      <c r="A3" s="21" t="s">
        <v>2</v>
      </c>
      <c r="B3" s="27">
        <v>38523</v>
      </c>
      <c r="C3" s="27" t="s">
        <v>45</v>
      </c>
      <c r="D3" s="28">
        <v>2250</v>
      </c>
      <c r="E3" s="27" t="s">
        <v>25</v>
      </c>
      <c r="G3" s="50" t="s">
        <v>5</v>
      </c>
      <c r="H3" s="52">
        <v>7105892.5999999996</v>
      </c>
    </row>
    <row r="4" spans="1:8" ht="13.2" x14ac:dyDescent="0.25">
      <c r="A4" s="21" t="s">
        <v>2</v>
      </c>
      <c r="B4" s="27">
        <v>38524</v>
      </c>
      <c r="C4" s="27" t="s">
        <v>45</v>
      </c>
      <c r="D4" s="28">
        <v>6300</v>
      </c>
      <c r="E4" s="27" t="s">
        <v>25</v>
      </c>
      <c r="G4" s="51" t="s">
        <v>27</v>
      </c>
      <c r="H4" s="52">
        <v>363305</v>
      </c>
    </row>
    <row r="5" spans="1:8" ht="13.2" x14ac:dyDescent="0.25">
      <c r="A5" s="21" t="s">
        <v>2</v>
      </c>
      <c r="B5" s="27">
        <v>38525</v>
      </c>
      <c r="C5" s="27" t="s">
        <v>45</v>
      </c>
      <c r="D5" s="28">
        <v>1750</v>
      </c>
      <c r="E5" s="27" t="s">
        <v>25</v>
      </c>
      <c r="G5" s="51" t="s">
        <v>26</v>
      </c>
      <c r="H5" s="52">
        <v>1441507.5500000003</v>
      </c>
    </row>
    <row r="6" spans="1:8" ht="13.2" x14ac:dyDescent="0.25">
      <c r="A6" s="21" t="s">
        <v>2</v>
      </c>
      <c r="B6" s="27">
        <v>38526</v>
      </c>
      <c r="C6" s="27" t="s">
        <v>45</v>
      </c>
      <c r="D6" s="28">
        <v>20900</v>
      </c>
      <c r="E6" s="27" t="s">
        <v>25</v>
      </c>
      <c r="G6" s="51" t="s">
        <v>25</v>
      </c>
      <c r="H6" s="52">
        <v>5301080.05</v>
      </c>
    </row>
    <row r="7" spans="1:8" ht="13.2" x14ac:dyDescent="0.25">
      <c r="A7" s="21" t="s">
        <v>2</v>
      </c>
      <c r="B7" s="27">
        <v>38527</v>
      </c>
      <c r="C7" s="27" t="s">
        <v>45</v>
      </c>
      <c r="D7" s="28">
        <v>5500</v>
      </c>
      <c r="E7" s="27" t="s">
        <v>25</v>
      </c>
      <c r="G7" s="50" t="s">
        <v>3</v>
      </c>
      <c r="H7" s="52">
        <v>9233173.9499999993</v>
      </c>
    </row>
    <row r="8" spans="1:8" ht="13.2" x14ac:dyDescent="0.25">
      <c r="A8" s="21" t="s">
        <v>2</v>
      </c>
      <c r="B8" s="27">
        <v>38528</v>
      </c>
      <c r="C8" s="27" t="s">
        <v>45</v>
      </c>
      <c r="D8" s="28">
        <v>250</v>
      </c>
      <c r="E8" s="27" t="s">
        <v>25</v>
      </c>
      <c r="G8" s="51" t="s">
        <v>27</v>
      </c>
      <c r="H8" s="52">
        <v>328498.80000000005</v>
      </c>
    </row>
    <row r="9" spans="1:8" ht="13.2" x14ac:dyDescent="0.25">
      <c r="A9" s="21" t="s">
        <v>2</v>
      </c>
      <c r="B9" s="27">
        <v>38528</v>
      </c>
      <c r="C9" s="27" t="s">
        <v>45</v>
      </c>
      <c r="D9" s="28">
        <v>250</v>
      </c>
      <c r="E9" s="27" t="s">
        <v>25</v>
      </c>
      <c r="G9" s="51" t="s">
        <v>26</v>
      </c>
      <c r="H9" s="52">
        <v>1908186.65</v>
      </c>
    </row>
    <row r="10" spans="1:8" ht="13.2" x14ac:dyDescent="0.25">
      <c r="A10" s="21" t="s">
        <v>2</v>
      </c>
      <c r="B10" s="27">
        <v>38528</v>
      </c>
      <c r="C10" s="27" t="s">
        <v>45</v>
      </c>
      <c r="D10" s="28">
        <v>650</v>
      </c>
      <c r="E10" s="27" t="s">
        <v>25</v>
      </c>
      <c r="G10" s="51" t="s">
        <v>25</v>
      </c>
      <c r="H10" s="52">
        <v>6996488.4999999991</v>
      </c>
    </row>
    <row r="11" spans="1:8" ht="13.2" x14ac:dyDescent="0.25">
      <c r="A11" s="21" t="s">
        <v>2</v>
      </c>
      <c r="B11" s="27">
        <v>38528</v>
      </c>
      <c r="C11" s="27" t="s">
        <v>45</v>
      </c>
      <c r="D11" s="28">
        <v>1750</v>
      </c>
      <c r="E11" s="27" t="s">
        <v>25</v>
      </c>
      <c r="G11" s="50" t="s">
        <v>2</v>
      </c>
      <c r="H11" s="52">
        <v>10021271.050000001</v>
      </c>
    </row>
    <row r="12" spans="1:8" ht="13.2" x14ac:dyDescent="0.25">
      <c r="A12" s="21" t="s">
        <v>2</v>
      </c>
      <c r="B12" s="27">
        <v>38528</v>
      </c>
      <c r="C12" s="27" t="s">
        <v>45</v>
      </c>
      <c r="D12" s="28">
        <v>4250</v>
      </c>
      <c r="E12" s="27" t="s">
        <v>25</v>
      </c>
      <c r="G12" s="51" t="s">
        <v>27</v>
      </c>
      <c r="H12" s="52">
        <v>328282</v>
      </c>
    </row>
    <row r="13" spans="1:8" ht="13.2" x14ac:dyDescent="0.25">
      <c r="A13" s="21" t="s">
        <v>2</v>
      </c>
      <c r="B13" s="27">
        <v>38529</v>
      </c>
      <c r="C13" s="27" t="s">
        <v>45</v>
      </c>
      <c r="D13" s="28">
        <v>12293</v>
      </c>
      <c r="E13" s="27" t="s">
        <v>25</v>
      </c>
      <c r="G13" s="51" t="s">
        <v>26</v>
      </c>
      <c r="H13" s="52">
        <v>2230682.4000000004</v>
      </c>
    </row>
    <row r="14" spans="1:8" ht="13.2" x14ac:dyDescent="0.25">
      <c r="A14" s="21" t="s">
        <v>2</v>
      </c>
      <c r="B14" s="27">
        <v>38530</v>
      </c>
      <c r="C14" s="27" t="s">
        <v>45</v>
      </c>
      <c r="D14" s="28">
        <v>500</v>
      </c>
      <c r="E14" s="27" t="s">
        <v>25</v>
      </c>
      <c r="G14" s="51" t="s">
        <v>25</v>
      </c>
      <c r="H14" s="52">
        <v>7462306.6499999994</v>
      </c>
    </row>
    <row r="15" spans="1:8" ht="13.2" x14ac:dyDescent="0.25">
      <c r="A15" s="21" t="s">
        <v>2</v>
      </c>
      <c r="B15" s="27">
        <v>38531</v>
      </c>
      <c r="C15" s="27" t="s">
        <v>45</v>
      </c>
      <c r="D15" s="28">
        <v>8750</v>
      </c>
      <c r="E15" s="27" t="s">
        <v>25</v>
      </c>
      <c r="G15" s="50" t="s">
        <v>7</v>
      </c>
      <c r="H15" s="52">
        <v>9403263.5</v>
      </c>
    </row>
    <row r="16" spans="1:8" ht="13.2" x14ac:dyDescent="0.25">
      <c r="A16" s="21" t="s">
        <v>2</v>
      </c>
      <c r="B16" s="27">
        <v>38531</v>
      </c>
      <c r="C16" s="27" t="s">
        <v>45</v>
      </c>
      <c r="D16" s="28">
        <v>6750</v>
      </c>
      <c r="E16" s="27" t="s">
        <v>25</v>
      </c>
      <c r="G16" s="51" t="s">
        <v>27</v>
      </c>
      <c r="H16" s="52">
        <v>479647.5</v>
      </c>
    </row>
    <row r="17" spans="1:8" ht="13.2" x14ac:dyDescent="0.25">
      <c r="A17" s="21" t="s">
        <v>2</v>
      </c>
      <c r="B17" s="27">
        <v>38531</v>
      </c>
      <c r="C17" s="27" t="s">
        <v>45</v>
      </c>
      <c r="D17" s="28">
        <v>3500</v>
      </c>
      <c r="E17" s="27" t="s">
        <v>25</v>
      </c>
      <c r="G17" s="51" t="s">
        <v>26</v>
      </c>
      <c r="H17" s="52">
        <v>1688899.4999999998</v>
      </c>
    </row>
    <row r="18" spans="1:8" ht="13.2" x14ac:dyDescent="0.25">
      <c r="A18" s="21" t="s">
        <v>2</v>
      </c>
      <c r="B18" s="27">
        <v>38531</v>
      </c>
      <c r="C18" s="27" t="s">
        <v>45</v>
      </c>
      <c r="D18" s="28">
        <v>3750</v>
      </c>
      <c r="E18" s="27" t="s">
        <v>25</v>
      </c>
      <c r="G18" s="51" t="s">
        <v>25</v>
      </c>
      <c r="H18" s="52">
        <v>7234716.5000000009</v>
      </c>
    </row>
    <row r="19" spans="1:8" ht="13.2" x14ac:dyDescent="0.25">
      <c r="A19" s="21" t="s">
        <v>2</v>
      </c>
      <c r="B19" s="27">
        <v>38531</v>
      </c>
      <c r="C19" s="27" t="s">
        <v>45</v>
      </c>
      <c r="D19" s="28">
        <v>1750</v>
      </c>
      <c r="E19" s="27" t="s">
        <v>25</v>
      </c>
      <c r="G19" s="50" t="s">
        <v>4</v>
      </c>
      <c r="H19" s="52">
        <v>7902103.0499999989</v>
      </c>
    </row>
    <row r="20" spans="1:8" ht="13.2" x14ac:dyDescent="0.25">
      <c r="A20" s="21" t="s">
        <v>2</v>
      </c>
      <c r="B20" s="27">
        <v>38532</v>
      </c>
      <c r="C20" s="27" t="s">
        <v>45</v>
      </c>
      <c r="D20" s="28">
        <v>16500</v>
      </c>
      <c r="E20" s="27" t="s">
        <v>25</v>
      </c>
      <c r="G20" s="51" t="s">
        <v>27</v>
      </c>
      <c r="H20" s="52">
        <v>281924.5</v>
      </c>
    </row>
    <row r="21" spans="1:8" ht="13.2" x14ac:dyDescent="0.25">
      <c r="A21" s="21" t="s">
        <v>2</v>
      </c>
      <c r="B21" s="27">
        <v>38533</v>
      </c>
      <c r="C21" s="27" t="s">
        <v>45</v>
      </c>
      <c r="D21" s="28">
        <v>3250</v>
      </c>
      <c r="E21" s="27" t="s">
        <v>25</v>
      </c>
      <c r="G21" s="51" t="s">
        <v>26</v>
      </c>
      <c r="H21" s="52">
        <v>1149480.5499999998</v>
      </c>
    </row>
    <row r="22" spans="1:8" ht="13.2" x14ac:dyDescent="0.25">
      <c r="A22" s="21" t="s">
        <v>2</v>
      </c>
      <c r="B22" s="27">
        <v>38533</v>
      </c>
      <c r="C22" s="27" t="s">
        <v>45</v>
      </c>
      <c r="D22" s="28">
        <v>2250</v>
      </c>
      <c r="E22" s="27" t="s">
        <v>25</v>
      </c>
      <c r="G22" s="51" t="s">
        <v>25</v>
      </c>
      <c r="H22" s="52">
        <v>6470697.9999999991</v>
      </c>
    </row>
    <row r="23" spans="1:8" ht="13.2" hidden="1" x14ac:dyDescent="0.25">
      <c r="A23" s="21" t="s">
        <v>2</v>
      </c>
      <c r="B23" s="27">
        <v>38534</v>
      </c>
      <c r="C23" s="27" t="s">
        <v>46</v>
      </c>
      <c r="D23" s="28">
        <v>6500</v>
      </c>
      <c r="E23" s="27" t="s">
        <v>26</v>
      </c>
      <c r="G23" s="50" t="s">
        <v>6</v>
      </c>
      <c r="H23" s="52">
        <v>8591464.5999999996</v>
      </c>
    </row>
    <row r="24" spans="1:8" ht="13.2" hidden="1" x14ac:dyDescent="0.25">
      <c r="A24" s="21" t="s">
        <v>2</v>
      </c>
      <c r="B24" s="27">
        <v>38535</v>
      </c>
      <c r="C24" s="27" t="s">
        <v>27</v>
      </c>
      <c r="D24" s="28">
        <v>4500</v>
      </c>
      <c r="E24" s="27" t="s">
        <v>27</v>
      </c>
      <c r="G24" s="51" t="s">
        <v>27</v>
      </c>
      <c r="H24" s="52">
        <v>479600</v>
      </c>
    </row>
    <row r="25" spans="1:8" ht="13.2" hidden="1" x14ac:dyDescent="0.25">
      <c r="A25" s="21" t="s">
        <v>2</v>
      </c>
      <c r="B25" s="27">
        <v>38535</v>
      </c>
      <c r="C25" s="27" t="s">
        <v>27</v>
      </c>
      <c r="D25" s="28">
        <v>200</v>
      </c>
      <c r="E25" s="27" t="s">
        <v>27</v>
      </c>
      <c r="G25" s="51" t="s">
        <v>26</v>
      </c>
      <c r="H25" s="52">
        <v>1396591.8499999999</v>
      </c>
    </row>
    <row r="26" spans="1:8" ht="13.2" hidden="1" x14ac:dyDescent="0.25">
      <c r="A26" s="21" t="s">
        <v>2</v>
      </c>
      <c r="B26" s="27">
        <v>38536</v>
      </c>
      <c r="C26" s="27" t="s">
        <v>27</v>
      </c>
      <c r="D26" s="28">
        <v>2200</v>
      </c>
      <c r="E26" s="27" t="s">
        <v>27</v>
      </c>
      <c r="G26" s="51" t="s">
        <v>25</v>
      </c>
      <c r="H26" s="52">
        <v>6715272.75</v>
      </c>
    </row>
    <row r="27" spans="1:8" ht="13.2" hidden="1" x14ac:dyDescent="0.25">
      <c r="A27" s="21" t="s">
        <v>2</v>
      </c>
      <c r="B27" s="27">
        <v>38536</v>
      </c>
      <c r="C27" s="27" t="s">
        <v>27</v>
      </c>
      <c r="D27" s="28">
        <v>500</v>
      </c>
      <c r="E27" s="27" t="s">
        <v>27</v>
      </c>
      <c r="G27" s="50" t="s">
        <v>24653</v>
      </c>
      <c r="H27" s="52">
        <v>52257168.749999993</v>
      </c>
    </row>
    <row r="28" spans="1:8" ht="13.2" x14ac:dyDescent="0.25">
      <c r="A28" s="21" t="s">
        <v>2</v>
      </c>
      <c r="B28" s="27">
        <v>38537</v>
      </c>
      <c r="C28" s="27" t="s">
        <v>45</v>
      </c>
      <c r="D28" s="28">
        <v>5250</v>
      </c>
      <c r="E28" s="27" t="s">
        <v>25</v>
      </c>
    </row>
    <row r="29" spans="1:8" ht="13.2" x14ac:dyDescent="0.25">
      <c r="A29" s="21" t="s">
        <v>2</v>
      </c>
      <c r="B29" s="27">
        <v>38538</v>
      </c>
      <c r="C29" s="27" t="s">
        <v>45</v>
      </c>
      <c r="D29" s="28">
        <v>250</v>
      </c>
      <c r="E29" s="27" t="s">
        <v>25</v>
      </c>
    </row>
    <row r="30" spans="1:8" ht="13.2" x14ac:dyDescent="0.25">
      <c r="A30" s="21" t="s">
        <v>2</v>
      </c>
      <c r="B30" s="27">
        <v>38539</v>
      </c>
      <c r="C30" s="27" t="s">
        <v>45</v>
      </c>
      <c r="D30" s="28">
        <v>5500</v>
      </c>
      <c r="E30" s="27" t="s">
        <v>25</v>
      </c>
    </row>
    <row r="31" spans="1:8" ht="13.2" x14ac:dyDescent="0.25">
      <c r="A31" s="21" t="s">
        <v>2</v>
      </c>
      <c r="B31" s="27">
        <v>38540</v>
      </c>
      <c r="C31" s="27" t="s">
        <v>45</v>
      </c>
      <c r="D31" s="28">
        <v>7250</v>
      </c>
      <c r="E31" s="27" t="s">
        <v>25</v>
      </c>
    </row>
    <row r="32" spans="1:8" ht="13.2" x14ac:dyDescent="0.25">
      <c r="A32" s="21" t="s">
        <v>2</v>
      </c>
      <c r="B32" s="27">
        <v>38540</v>
      </c>
      <c r="C32" s="27" t="s">
        <v>45</v>
      </c>
      <c r="D32" s="28">
        <v>250</v>
      </c>
      <c r="E32" s="27" t="s">
        <v>25</v>
      </c>
    </row>
    <row r="33" spans="1:5" ht="13.2" x14ac:dyDescent="0.25">
      <c r="A33" s="21" t="s">
        <v>2</v>
      </c>
      <c r="B33" s="27">
        <v>38541</v>
      </c>
      <c r="C33" s="27" t="s">
        <v>45</v>
      </c>
      <c r="D33" s="28">
        <v>6000</v>
      </c>
      <c r="E33" s="27" t="s">
        <v>25</v>
      </c>
    </row>
    <row r="34" spans="1:5" ht="13.2" x14ac:dyDescent="0.25">
      <c r="A34" s="21" t="s">
        <v>2</v>
      </c>
      <c r="B34" s="27">
        <v>38541</v>
      </c>
      <c r="C34" s="27" t="s">
        <v>45</v>
      </c>
      <c r="D34" s="28">
        <v>500</v>
      </c>
      <c r="E34" s="27" t="s">
        <v>25</v>
      </c>
    </row>
    <row r="35" spans="1:5" ht="13.2" x14ac:dyDescent="0.25">
      <c r="A35" s="21" t="s">
        <v>2</v>
      </c>
      <c r="B35" s="27">
        <v>38541</v>
      </c>
      <c r="C35" s="27" t="s">
        <v>45</v>
      </c>
      <c r="D35" s="28">
        <v>1000</v>
      </c>
      <c r="E35" s="27" t="s">
        <v>25</v>
      </c>
    </row>
    <row r="36" spans="1:5" ht="13.2" x14ac:dyDescent="0.25">
      <c r="A36" s="21" t="s">
        <v>2</v>
      </c>
      <c r="B36" s="27">
        <v>38542</v>
      </c>
      <c r="C36" s="27" t="s">
        <v>45</v>
      </c>
      <c r="D36" s="28">
        <v>28000</v>
      </c>
      <c r="E36" s="27" t="s">
        <v>25</v>
      </c>
    </row>
    <row r="37" spans="1:5" ht="13.2" x14ac:dyDescent="0.25">
      <c r="A37" s="21" t="s">
        <v>2</v>
      </c>
      <c r="B37" s="27">
        <v>38542</v>
      </c>
      <c r="C37" s="27" t="s">
        <v>45</v>
      </c>
      <c r="D37" s="28">
        <v>750</v>
      </c>
      <c r="E37" s="27" t="s">
        <v>25</v>
      </c>
    </row>
    <row r="38" spans="1:5" ht="13.2" hidden="1" x14ac:dyDescent="0.25">
      <c r="A38" s="21" t="s">
        <v>2</v>
      </c>
      <c r="B38" s="27">
        <v>38543</v>
      </c>
      <c r="C38" s="27" t="s">
        <v>27</v>
      </c>
      <c r="D38" s="28">
        <v>3500</v>
      </c>
      <c r="E38" s="27" t="s">
        <v>27</v>
      </c>
    </row>
    <row r="39" spans="1:5" ht="13.2" hidden="1" x14ac:dyDescent="0.25">
      <c r="A39" s="21" t="s">
        <v>2</v>
      </c>
      <c r="B39" s="27">
        <v>38544</v>
      </c>
      <c r="C39" s="27" t="s">
        <v>47</v>
      </c>
      <c r="D39" s="28">
        <v>8505</v>
      </c>
      <c r="E39" s="27" t="s">
        <v>26</v>
      </c>
    </row>
    <row r="40" spans="1:5" ht="13.2" hidden="1" x14ac:dyDescent="0.25">
      <c r="A40" s="21" t="s">
        <v>2</v>
      </c>
      <c r="B40" s="27">
        <v>38545</v>
      </c>
      <c r="C40" s="27" t="s">
        <v>47</v>
      </c>
      <c r="D40" s="28">
        <v>13756.3</v>
      </c>
      <c r="E40" s="27" t="s">
        <v>26</v>
      </c>
    </row>
    <row r="41" spans="1:5" ht="13.2" x14ac:dyDescent="0.25">
      <c r="A41" s="21" t="s">
        <v>2</v>
      </c>
      <c r="B41" s="27">
        <v>38546</v>
      </c>
      <c r="C41" s="27" t="s">
        <v>48</v>
      </c>
      <c r="D41" s="28">
        <v>1500</v>
      </c>
      <c r="E41" s="27" t="s">
        <v>25</v>
      </c>
    </row>
    <row r="42" spans="1:5" ht="13.2" x14ac:dyDescent="0.25">
      <c r="A42" s="21" t="s">
        <v>2</v>
      </c>
      <c r="B42" s="27">
        <v>38547</v>
      </c>
      <c r="C42" s="27" t="s">
        <v>49</v>
      </c>
      <c r="D42" s="28">
        <v>1050</v>
      </c>
      <c r="E42" s="27" t="s">
        <v>25</v>
      </c>
    </row>
    <row r="43" spans="1:5" ht="13.2" x14ac:dyDescent="0.25">
      <c r="A43" s="21" t="s">
        <v>2</v>
      </c>
      <c r="B43" s="27">
        <v>38548</v>
      </c>
      <c r="C43" s="27" t="s">
        <v>49</v>
      </c>
      <c r="D43" s="28">
        <v>2800</v>
      </c>
      <c r="E43" s="27" t="s">
        <v>25</v>
      </c>
    </row>
    <row r="44" spans="1:5" ht="13.2" x14ac:dyDescent="0.25">
      <c r="A44" s="21" t="s">
        <v>2</v>
      </c>
      <c r="B44" s="27">
        <v>38549</v>
      </c>
      <c r="C44" s="27" t="s">
        <v>48</v>
      </c>
      <c r="D44" s="28">
        <v>2500</v>
      </c>
      <c r="E44" s="27" t="s">
        <v>25</v>
      </c>
    </row>
    <row r="45" spans="1:5" ht="13.2" x14ac:dyDescent="0.25">
      <c r="A45" s="21" t="s">
        <v>2</v>
      </c>
      <c r="B45" s="27">
        <v>38550</v>
      </c>
      <c r="C45" s="27" t="s">
        <v>49</v>
      </c>
      <c r="D45" s="28">
        <v>500</v>
      </c>
      <c r="E45" s="27" t="s">
        <v>25</v>
      </c>
    </row>
    <row r="46" spans="1:5" ht="13.2" x14ac:dyDescent="0.25">
      <c r="A46" s="21" t="s">
        <v>2</v>
      </c>
      <c r="B46" s="27">
        <v>38551</v>
      </c>
      <c r="C46" s="27" t="s">
        <v>49</v>
      </c>
      <c r="D46" s="28">
        <v>2300</v>
      </c>
      <c r="E46" s="27" t="s">
        <v>25</v>
      </c>
    </row>
    <row r="47" spans="1:5" ht="13.2" x14ac:dyDescent="0.25">
      <c r="A47" s="21" t="s">
        <v>2</v>
      </c>
      <c r="B47" s="27">
        <v>38552</v>
      </c>
      <c r="C47" s="27" t="s">
        <v>49</v>
      </c>
      <c r="D47" s="28">
        <v>1200</v>
      </c>
      <c r="E47" s="27" t="s">
        <v>25</v>
      </c>
    </row>
    <row r="48" spans="1:5" ht="13.2" x14ac:dyDescent="0.25">
      <c r="A48" s="21" t="s">
        <v>2</v>
      </c>
      <c r="B48" s="27">
        <v>38553</v>
      </c>
      <c r="C48" s="27" t="s">
        <v>49</v>
      </c>
      <c r="D48" s="28">
        <v>4000</v>
      </c>
      <c r="E48" s="27" t="s">
        <v>25</v>
      </c>
    </row>
    <row r="49" spans="1:5" ht="13.2" x14ac:dyDescent="0.25">
      <c r="A49" s="21" t="s">
        <v>2</v>
      </c>
      <c r="B49" s="27">
        <v>38554</v>
      </c>
      <c r="C49" s="27" t="s">
        <v>45</v>
      </c>
      <c r="D49" s="28">
        <v>10000</v>
      </c>
      <c r="E49" s="27" t="s">
        <v>25</v>
      </c>
    </row>
    <row r="50" spans="1:5" ht="13.2" x14ac:dyDescent="0.25">
      <c r="A50" s="21" t="s">
        <v>2</v>
      </c>
      <c r="B50" s="27">
        <v>38555</v>
      </c>
      <c r="C50" s="27" t="s">
        <v>45</v>
      </c>
      <c r="D50" s="28">
        <v>8500</v>
      </c>
      <c r="E50" s="27" t="s">
        <v>25</v>
      </c>
    </row>
    <row r="51" spans="1:5" ht="13.2" x14ac:dyDescent="0.25">
      <c r="A51" s="21" t="s">
        <v>2</v>
      </c>
      <c r="B51" s="27">
        <v>38556</v>
      </c>
      <c r="C51" s="27" t="s">
        <v>45</v>
      </c>
      <c r="D51" s="28">
        <v>8500</v>
      </c>
      <c r="E51" s="27" t="s">
        <v>25</v>
      </c>
    </row>
    <row r="52" spans="1:5" ht="13.2" x14ac:dyDescent="0.25">
      <c r="A52" s="21" t="s">
        <v>2</v>
      </c>
      <c r="B52" s="27">
        <v>40392</v>
      </c>
      <c r="C52" s="27" t="s">
        <v>50</v>
      </c>
      <c r="D52" s="28">
        <v>300000</v>
      </c>
      <c r="E52" s="27" t="s">
        <v>25</v>
      </c>
    </row>
    <row r="53" spans="1:5" ht="13.2" x14ac:dyDescent="0.25">
      <c r="A53" s="21" t="s">
        <v>2</v>
      </c>
      <c r="B53" s="27">
        <v>40395</v>
      </c>
      <c r="C53" s="27" t="s">
        <v>50</v>
      </c>
      <c r="D53" s="28">
        <v>185000</v>
      </c>
      <c r="E53" s="27" t="s">
        <v>25</v>
      </c>
    </row>
    <row r="54" spans="1:5" ht="13.2" x14ac:dyDescent="0.25">
      <c r="A54" s="21" t="s">
        <v>2</v>
      </c>
      <c r="B54" s="27">
        <v>40397</v>
      </c>
      <c r="C54" s="27" t="s">
        <v>50</v>
      </c>
      <c r="D54" s="28">
        <v>67500</v>
      </c>
      <c r="E54" s="27" t="s">
        <v>25</v>
      </c>
    </row>
    <row r="55" spans="1:5" ht="13.2" x14ac:dyDescent="0.25">
      <c r="A55" s="21" t="s">
        <v>2</v>
      </c>
      <c r="B55" s="27">
        <v>38557</v>
      </c>
      <c r="C55" s="27" t="s">
        <v>45</v>
      </c>
      <c r="D55" s="28">
        <v>8400</v>
      </c>
      <c r="E55" s="27" t="s">
        <v>25</v>
      </c>
    </row>
    <row r="56" spans="1:5" ht="13.2" x14ac:dyDescent="0.25">
      <c r="A56" s="21" t="s">
        <v>2</v>
      </c>
      <c r="B56" s="27">
        <v>38558</v>
      </c>
      <c r="C56" s="27" t="s">
        <v>45</v>
      </c>
      <c r="D56" s="28">
        <v>11750</v>
      </c>
      <c r="E56" s="27" t="s">
        <v>25</v>
      </c>
    </row>
    <row r="57" spans="1:5" ht="13.2" x14ac:dyDescent="0.25">
      <c r="A57" s="21" t="s">
        <v>2</v>
      </c>
      <c r="B57" s="27">
        <v>38559</v>
      </c>
      <c r="C57" s="27" t="s">
        <v>45</v>
      </c>
      <c r="D57" s="28">
        <v>32500</v>
      </c>
      <c r="E57" s="27" t="s">
        <v>25</v>
      </c>
    </row>
    <row r="58" spans="1:5" ht="13.2" x14ac:dyDescent="0.25">
      <c r="A58" s="21" t="s">
        <v>2</v>
      </c>
      <c r="B58" s="27">
        <v>38560</v>
      </c>
      <c r="C58" s="27" t="s">
        <v>45</v>
      </c>
      <c r="D58" s="28">
        <v>9985</v>
      </c>
      <c r="E58" s="27" t="s">
        <v>25</v>
      </c>
    </row>
    <row r="59" spans="1:5" ht="13.2" x14ac:dyDescent="0.25">
      <c r="A59" s="21" t="s">
        <v>2</v>
      </c>
      <c r="B59" s="27">
        <v>38560</v>
      </c>
      <c r="C59" s="27" t="s">
        <v>45</v>
      </c>
      <c r="D59" s="28">
        <v>3785</v>
      </c>
      <c r="E59" s="27" t="s">
        <v>25</v>
      </c>
    </row>
    <row r="60" spans="1:5" ht="13.2" x14ac:dyDescent="0.25">
      <c r="A60" s="21" t="s">
        <v>2</v>
      </c>
      <c r="B60" s="27">
        <v>38560</v>
      </c>
      <c r="C60" s="27" t="s">
        <v>45</v>
      </c>
      <c r="D60" s="28">
        <v>795</v>
      </c>
      <c r="E60" s="27" t="s">
        <v>25</v>
      </c>
    </row>
    <row r="61" spans="1:5" ht="13.2" x14ac:dyDescent="0.25">
      <c r="A61" s="21" t="s">
        <v>2</v>
      </c>
      <c r="B61" s="27">
        <v>38561</v>
      </c>
      <c r="C61" s="27" t="s">
        <v>45</v>
      </c>
      <c r="D61" s="28">
        <v>17400</v>
      </c>
      <c r="E61" s="27" t="s">
        <v>25</v>
      </c>
    </row>
    <row r="62" spans="1:5" ht="13.2" x14ac:dyDescent="0.25">
      <c r="A62" s="21" t="s">
        <v>2</v>
      </c>
      <c r="B62" s="27">
        <v>38561</v>
      </c>
      <c r="C62" s="27" t="s">
        <v>45</v>
      </c>
      <c r="D62" s="28">
        <v>3000</v>
      </c>
      <c r="E62" s="27" t="s">
        <v>25</v>
      </c>
    </row>
    <row r="63" spans="1:5" ht="13.2" x14ac:dyDescent="0.25">
      <c r="A63" s="21" t="s">
        <v>2</v>
      </c>
      <c r="B63" s="27">
        <v>38562</v>
      </c>
      <c r="C63" s="27" t="s">
        <v>45</v>
      </c>
      <c r="D63" s="28">
        <v>6500</v>
      </c>
      <c r="E63" s="27" t="s">
        <v>25</v>
      </c>
    </row>
    <row r="64" spans="1:5" ht="13.2" x14ac:dyDescent="0.25">
      <c r="A64" s="21" t="s">
        <v>2</v>
      </c>
      <c r="B64" s="27">
        <v>38562</v>
      </c>
      <c r="C64" s="27" t="s">
        <v>45</v>
      </c>
      <c r="D64" s="28">
        <v>4250</v>
      </c>
      <c r="E64" s="27" t="s">
        <v>25</v>
      </c>
    </row>
    <row r="65" spans="1:5" ht="13.2" x14ac:dyDescent="0.25">
      <c r="A65" s="21" t="s">
        <v>2</v>
      </c>
      <c r="B65" s="27">
        <v>38563</v>
      </c>
      <c r="C65" s="27" t="s">
        <v>45</v>
      </c>
      <c r="D65" s="28">
        <v>1750</v>
      </c>
      <c r="E65" s="27" t="s">
        <v>25</v>
      </c>
    </row>
    <row r="66" spans="1:5" ht="13.2" x14ac:dyDescent="0.25">
      <c r="A66" s="21" t="s">
        <v>2</v>
      </c>
      <c r="B66" s="27">
        <v>38564</v>
      </c>
      <c r="C66" s="27" t="s">
        <v>45</v>
      </c>
      <c r="D66" s="28">
        <v>1930</v>
      </c>
      <c r="E66" s="27" t="s">
        <v>25</v>
      </c>
    </row>
    <row r="67" spans="1:5" ht="13.2" x14ac:dyDescent="0.25">
      <c r="A67" s="21" t="s">
        <v>2</v>
      </c>
      <c r="B67" s="27">
        <v>38565</v>
      </c>
      <c r="C67" s="27" t="s">
        <v>45</v>
      </c>
      <c r="D67" s="28">
        <v>14825</v>
      </c>
      <c r="E67" s="27" t="s">
        <v>25</v>
      </c>
    </row>
    <row r="68" spans="1:5" ht="13.2" x14ac:dyDescent="0.25">
      <c r="A68" s="21" t="s">
        <v>2</v>
      </c>
      <c r="B68" s="27">
        <v>38566</v>
      </c>
      <c r="C68" s="27" t="s">
        <v>45</v>
      </c>
      <c r="D68" s="28">
        <v>5336</v>
      </c>
      <c r="E68" s="27" t="s">
        <v>25</v>
      </c>
    </row>
    <row r="69" spans="1:5" ht="13.2" x14ac:dyDescent="0.25">
      <c r="A69" s="21" t="s">
        <v>2</v>
      </c>
      <c r="B69" s="27">
        <v>38567</v>
      </c>
      <c r="C69" s="27" t="s">
        <v>45</v>
      </c>
      <c r="D69" s="28">
        <v>7445.1</v>
      </c>
      <c r="E69" s="27" t="s">
        <v>25</v>
      </c>
    </row>
    <row r="70" spans="1:5" ht="13.2" x14ac:dyDescent="0.25">
      <c r="A70" s="21" t="s">
        <v>2</v>
      </c>
      <c r="B70" s="27">
        <v>38568</v>
      </c>
      <c r="C70" s="27" t="s">
        <v>45</v>
      </c>
      <c r="D70" s="28">
        <v>13820</v>
      </c>
      <c r="E70" s="27" t="s">
        <v>25</v>
      </c>
    </row>
    <row r="71" spans="1:5" ht="13.2" x14ac:dyDescent="0.25">
      <c r="A71" s="21" t="s">
        <v>2</v>
      </c>
      <c r="B71" s="27">
        <v>38569</v>
      </c>
      <c r="C71" s="27" t="s">
        <v>51</v>
      </c>
      <c r="D71" s="28">
        <v>7000</v>
      </c>
      <c r="E71" s="27" t="s">
        <v>25</v>
      </c>
    </row>
    <row r="72" spans="1:5" ht="13.2" x14ac:dyDescent="0.25">
      <c r="A72" s="21" t="s">
        <v>2</v>
      </c>
      <c r="B72" s="27">
        <v>38570</v>
      </c>
      <c r="C72" s="27" t="s">
        <v>51</v>
      </c>
      <c r="D72" s="28">
        <v>6250</v>
      </c>
      <c r="E72" s="27" t="s">
        <v>25</v>
      </c>
    </row>
    <row r="73" spans="1:5" ht="13.2" hidden="1" x14ac:dyDescent="0.25">
      <c r="A73" s="21" t="s">
        <v>2</v>
      </c>
      <c r="B73" s="27">
        <v>38571</v>
      </c>
      <c r="C73" s="27" t="s">
        <v>46</v>
      </c>
      <c r="D73" s="28">
        <v>10250</v>
      </c>
      <c r="E73" s="27" t="s">
        <v>26</v>
      </c>
    </row>
    <row r="74" spans="1:5" ht="13.2" hidden="1" x14ac:dyDescent="0.25">
      <c r="A74" s="21" t="s">
        <v>2</v>
      </c>
      <c r="B74" s="27">
        <v>38572</v>
      </c>
      <c r="C74" s="27" t="s">
        <v>52</v>
      </c>
      <c r="D74" s="28">
        <v>25125</v>
      </c>
      <c r="E74" s="27" t="s">
        <v>26</v>
      </c>
    </row>
    <row r="75" spans="1:5" ht="13.2" x14ac:dyDescent="0.25">
      <c r="A75" s="21" t="s">
        <v>2</v>
      </c>
      <c r="B75" s="27">
        <v>38573</v>
      </c>
      <c r="C75" s="27" t="s">
        <v>45</v>
      </c>
      <c r="D75" s="28">
        <v>20100</v>
      </c>
      <c r="E75" s="27" t="s">
        <v>25</v>
      </c>
    </row>
    <row r="76" spans="1:5" ht="13.2" x14ac:dyDescent="0.25">
      <c r="A76" s="21" t="s">
        <v>2</v>
      </c>
      <c r="B76" s="27">
        <v>38573</v>
      </c>
      <c r="C76" s="27" t="s">
        <v>45</v>
      </c>
      <c r="D76" s="28">
        <v>6250</v>
      </c>
      <c r="E76" s="27" t="s">
        <v>25</v>
      </c>
    </row>
    <row r="77" spans="1:5" ht="13.2" hidden="1" x14ac:dyDescent="0.25">
      <c r="A77" s="21" t="s">
        <v>2</v>
      </c>
      <c r="B77" s="27">
        <v>38574</v>
      </c>
      <c r="C77" s="27" t="s">
        <v>27</v>
      </c>
      <c r="D77" s="28">
        <v>4500</v>
      </c>
      <c r="E77" s="27" t="s">
        <v>27</v>
      </c>
    </row>
    <row r="78" spans="1:5" ht="13.2" hidden="1" x14ac:dyDescent="0.25">
      <c r="A78" s="21" t="s">
        <v>2</v>
      </c>
      <c r="B78" s="27">
        <v>38574</v>
      </c>
      <c r="C78" s="27" t="s">
        <v>27</v>
      </c>
      <c r="D78" s="28">
        <v>5500</v>
      </c>
      <c r="E78" s="27" t="s">
        <v>27</v>
      </c>
    </row>
    <row r="79" spans="1:5" ht="13.2" hidden="1" x14ac:dyDescent="0.25">
      <c r="A79" s="21" t="s">
        <v>2</v>
      </c>
      <c r="B79" s="27">
        <v>38574</v>
      </c>
      <c r="C79" s="27" t="s">
        <v>27</v>
      </c>
      <c r="D79" s="28">
        <v>2250</v>
      </c>
      <c r="E79" s="27" t="s">
        <v>27</v>
      </c>
    </row>
    <row r="80" spans="1:5" ht="13.2" hidden="1" x14ac:dyDescent="0.25">
      <c r="A80" s="21" t="s">
        <v>2</v>
      </c>
      <c r="B80" s="27">
        <v>38574</v>
      </c>
      <c r="C80" s="27" t="s">
        <v>27</v>
      </c>
      <c r="D80" s="28">
        <v>750</v>
      </c>
      <c r="E80" s="27" t="s">
        <v>27</v>
      </c>
    </row>
    <row r="81" spans="1:5" ht="13.2" x14ac:dyDescent="0.25">
      <c r="A81" s="21" t="s">
        <v>2</v>
      </c>
      <c r="B81" s="27">
        <v>38575</v>
      </c>
      <c r="C81" s="27" t="s">
        <v>49</v>
      </c>
      <c r="D81" s="28">
        <v>1500</v>
      </c>
      <c r="E81" s="27" t="s">
        <v>25</v>
      </c>
    </row>
    <row r="82" spans="1:5" ht="13.2" x14ac:dyDescent="0.25">
      <c r="A82" s="21" t="s">
        <v>2</v>
      </c>
      <c r="B82" s="27">
        <v>38576</v>
      </c>
      <c r="C82" s="27" t="s">
        <v>49</v>
      </c>
      <c r="D82" s="28">
        <v>2100</v>
      </c>
      <c r="E82" s="27" t="s">
        <v>25</v>
      </c>
    </row>
    <row r="83" spans="1:5" ht="13.2" x14ac:dyDescent="0.25">
      <c r="A83" s="21" t="s">
        <v>2</v>
      </c>
      <c r="B83" s="27">
        <v>38577</v>
      </c>
      <c r="C83" s="27" t="s">
        <v>48</v>
      </c>
      <c r="D83" s="28">
        <v>1500</v>
      </c>
      <c r="E83" s="27" t="s">
        <v>25</v>
      </c>
    </row>
    <row r="84" spans="1:5" ht="13.2" x14ac:dyDescent="0.25">
      <c r="A84" s="21" t="s">
        <v>2</v>
      </c>
      <c r="B84" s="27">
        <v>38578</v>
      </c>
      <c r="C84" s="27" t="s">
        <v>49</v>
      </c>
      <c r="D84" s="28">
        <v>600</v>
      </c>
      <c r="E84" s="27" t="s">
        <v>25</v>
      </c>
    </row>
    <row r="85" spans="1:5" ht="13.2" x14ac:dyDescent="0.25">
      <c r="A85" s="21" t="s">
        <v>2</v>
      </c>
      <c r="B85" s="27">
        <v>38579</v>
      </c>
      <c r="C85" s="27" t="s">
        <v>49</v>
      </c>
      <c r="D85" s="28">
        <v>1500</v>
      </c>
      <c r="E85" s="27" t="s">
        <v>25</v>
      </c>
    </row>
    <row r="86" spans="1:5" ht="13.2" x14ac:dyDescent="0.25">
      <c r="A86" s="21" t="s">
        <v>2</v>
      </c>
      <c r="B86" s="27">
        <v>38580</v>
      </c>
      <c r="C86" s="27" t="s">
        <v>49</v>
      </c>
      <c r="D86" s="28">
        <v>700</v>
      </c>
      <c r="E86" s="27" t="s">
        <v>25</v>
      </c>
    </row>
    <row r="87" spans="1:5" ht="13.2" x14ac:dyDescent="0.25">
      <c r="A87" s="21" t="s">
        <v>2</v>
      </c>
      <c r="B87" s="27">
        <v>38581</v>
      </c>
      <c r="C87" s="27" t="s">
        <v>48</v>
      </c>
      <c r="D87" s="28">
        <v>1834.5</v>
      </c>
      <c r="E87" s="27" t="s">
        <v>25</v>
      </c>
    </row>
    <row r="88" spans="1:5" ht="13.2" x14ac:dyDescent="0.25">
      <c r="A88" s="21" t="s">
        <v>2</v>
      </c>
      <c r="B88" s="27">
        <v>38582</v>
      </c>
      <c r="C88" s="27" t="s">
        <v>45</v>
      </c>
      <c r="D88" s="28">
        <v>10000</v>
      </c>
      <c r="E88" s="27" t="s">
        <v>25</v>
      </c>
    </row>
    <row r="89" spans="1:5" ht="13.2" x14ac:dyDescent="0.25">
      <c r="A89" s="21" t="s">
        <v>2</v>
      </c>
      <c r="B89" s="27">
        <v>38583</v>
      </c>
      <c r="C89" s="27" t="s">
        <v>45</v>
      </c>
      <c r="D89" s="28">
        <v>11000</v>
      </c>
      <c r="E89" s="27" t="s">
        <v>25</v>
      </c>
    </row>
    <row r="90" spans="1:5" ht="13.2" x14ac:dyDescent="0.25">
      <c r="A90" s="21" t="s">
        <v>2</v>
      </c>
      <c r="B90" s="27">
        <v>38584</v>
      </c>
      <c r="C90" s="27" t="s">
        <v>45</v>
      </c>
      <c r="D90" s="28">
        <v>8500</v>
      </c>
      <c r="E90" s="27" t="s">
        <v>25</v>
      </c>
    </row>
    <row r="91" spans="1:5" ht="13.2" x14ac:dyDescent="0.25">
      <c r="A91" s="21" t="s">
        <v>2</v>
      </c>
      <c r="B91" s="27">
        <v>38585</v>
      </c>
      <c r="C91" s="27" t="s">
        <v>45</v>
      </c>
      <c r="D91" s="28">
        <v>8500</v>
      </c>
      <c r="E91" s="27" t="s">
        <v>25</v>
      </c>
    </row>
    <row r="92" spans="1:5" ht="13.2" x14ac:dyDescent="0.25">
      <c r="A92" s="21" t="s">
        <v>2</v>
      </c>
      <c r="B92" s="27">
        <v>38586</v>
      </c>
      <c r="C92" s="27" t="s">
        <v>45</v>
      </c>
      <c r="D92" s="28">
        <v>11000</v>
      </c>
      <c r="E92" s="27" t="s">
        <v>25</v>
      </c>
    </row>
    <row r="93" spans="1:5" ht="13.2" x14ac:dyDescent="0.25">
      <c r="A93" s="21" t="s">
        <v>2</v>
      </c>
      <c r="B93" s="27">
        <v>38587</v>
      </c>
      <c r="C93" s="27" t="s">
        <v>45</v>
      </c>
      <c r="D93" s="28">
        <v>8500</v>
      </c>
      <c r="E93" s="27" t="s">
        <v>25</v>
      </c>
    </row>
    <row r="94" spans="1:5" ht="13.2" x14ac:dyDescent="0.25">
      <c r="A94" s="21" t="s">
        <v>2</v>
      </c>
      <c r="B94" s="27">
        <v>38588</v>
      </c>
      <c r="C94" s="27" t="s">
        <v>45</v>
      </c>
      <c r="D94" s="28">
        <v>11000</v>
      </c>
      <c r="E94" s="27" t="s">
        <v>25</v>
      </c>
    </row>
    <row r="95" spans="1:5" ht="13.2" x14ac:dyDescent="0.25">
      <c r="A95" s="21" t="s">
        <v>2</v>
      </c>
      <c r="B95" s="27">
        <v>38589</v>
      </c>
      <c r="C95" s="27" t="s">
        <v>45</v>
      </c>
      <c r="D95" s="28">
        <v>8500</v>
      </c>
      <c r="E95" s="27" t="s">
        <v>25</v>
      </c>
    </row>
    <row r="96" spans="1:5" ht="13.2" x14ac:dyDescent="0.25">
      <c r="A96" s="21" t="s">
        <v>2</v>
      </c>
      <c r="B96" s="27">
        <v>38590</v>
      </c>
      <c r="C96" s="27" t="s">
        <v>45</v>
      </c>
      <c r="D96" s="28">
        <v>11000</v>
      </c>
      <c r="E96" s="27" t="s">
        <v>25</v>
      </c>
    </row>
    <row r="97" spans="1:5" ht="13.2" x14ac:dyDescent="0.25">
      <c r="A97" s="21" t="s">
        <v>2</v>
      </c>
      <c r="B97" s="27">
        <v>38591</v>
      </c>
      <c r="C97" s="27" t="s">
        <v>45</v>
      </c>
      <c r="D97" s="28">
        <v>12500</v>
      </c>
      <c r="E97" s="27" t="s">
        <v>25</v>
      </c>
    </row>
    <row r="98" spans="1:5" ht="13.2" x14ac:dyDescent="0.25">
      <c r="A98" s="21" t="s">
        <v>2</v>
      </c>
      <c r="B98" s="27">
        <v>38592</v>
      </c>
      <c r="C98" s="27" t="s">
        <v>45</v>
      </c>
      <c r="D98" s="28">
        <v>6750</v>
      </c>
      <c r="E98" s="27" t="s">
        <v>25</v>
      </c>
    </row>
    <row r="99" spans="1:5" ht="13.2" x14ac:dyDescent="0.25">
      <c r="A99" s="21" t="s">
        <v>2</v>
      </c>
      <c r="B99" s="27">
        <v>38593</v>
      </c>
      <c r="C99" s="27" t="s">
        <v>45</v>
      </c>
      <c r="D99" s="28">
        <v>11250</v>
      </c>
      <c r="E99" s="27" t="s">
        <v>25</v>
      </c>
    </row>
    <row r="100" spans="1:5" ht="13.2" x14ac:dyDescent="0.25">
      <c r="A100" s="21" t="s">
        <v>2</v>
      </c>
      <c r="B100" s="27">
        <v>38593</v>
      </c>
      <c r="C100" s="27" t="s">
        <v>45</v>
      </c>
      <c r="D100" s="28">
        <v>600</v>
      </c>
      <c r="E100" s="27" t="s">
        <v>25</v>
      </c>
    </row>
    <row r="101" spans="1:5" ht="13.2" x14ac:dyDescent="0.25">
      <c r="A101" s="21" t="s">
        <v>2</v>
      </c>
      <c r="B101" s="27">
        <v>38593</v>
      </c>
      <c r="C101" s="27" t="s">
        <v>45</v>
      </c>
      <c r="D101" s="28">
        <v>800</v>
      </c>
      <c r="E101" s="27" t="s">
        <v>25</v>
      </c>
    </row>
    <row r="102" spans="1:5" ht="13.2" x14ac:dyDescent="0.25">
      <c r="A102" s="21" t="s">
        <v>2</v>
      </c>
      <c r="B102" s="27">
        <v>38593</v>
      </c>
      <c r="C102" s="27" t="s">
        <v>45</v>
      </c>
      <c r="D102" s="28">
        <v>6750</v>
      </c>
      <c r="E102" s="27" t="s">
        <v>25</v>
      </c>
    </row>
    <row r="103" spans="1:5" ht="13.2" x14ac:dyDescent="0.25">
      <c r="A103" s="21" t="s">
        <v>2</v>
      </c>
      <c r="B103" s="27">
        <v>38593</v>
      </c>
      <c r="C103" s="27" t="s">
        <v>45</v>
      </c>
      <c r="D103" s="28">
        <v>3250</v>
      </c>
      <c r="E103" s="27" t="s">
        <v>25</v>
      </c>
    </row>
    <row r="104" spans="1:5" ht="13.2" x14ac:dyDescent="0.25">
      <c r="A104" s="21" t="s">
        <v>2</v>
      </c>
      <c r="B104" s="27">
        <v>38593</v>
      </c>
      <c r="C104" s="27" t="s">
        <v>45</v>
      </c>
      <c r="D104" s="28">
        <v>750</v>
      </c>
      <c r="E104" s="27" t="s">
        <v>25</v>
      </c>
    </row>
    <row r="105" spans="1:5" ht="13.2" x14ac:dyDescent="0.25">
      <c r="A105" s="21" t="s">
        <v>2</v>
      </c>
      <c r="B105" s="27">
        <v>38593</v>
      </c>
      <c r="C105" s="27" t="s">
        <v>45</v>
      </c>
      <c r="D105" s="28">
        <v>2250</v>
      </c>
      <c r="E105" s="27" t="s">
        <v>25</v>
      </c>
    </row>
    <row r="106" spans="1:5" ht="13.2" x14ac:dyDescent="0.25">
      <c r="A106" s="21" t="s">
        <v>2</v>
      </c>
      <c r="B106" s="27">
        <v>38593</v>
      </c>
      <c r="C106" s="27" t="s">
        <v>45</v>
      </c>
      <c r="D106" s="28">
        <v>350</v>
      </c>
      <c r="E106" s="27" t="s">
        <v>25</v>
      </c>
    </row>
    <row r="107" spans="1:5" ht="13.2" x14ac:dyDescent="0.25">
      <c r="A107" s="21" t="s">
        <v>2</v>
      </c>
      <c r="B107" s="27">
        <v>38594</v>
      </c>
      <c r="C107" s="27" t="s">
        <v>45</v>
      </c>
      <c r="D107" s="28">
        <v>8700</v>
      </c>
      <c r="E107" s="27" t="s">
        <v>25</v>
      </c>
    </row>
    <row r="108" spans="1:5" ht="13.2" x14ac:dyDescent="0.25">
      <c r="A108" s="21" t="s">
        <v>2</v>
      </c>
      <c r="B108" s="27">
        <v>38594</v>
      </c>
      <c r="C108" s="27" t="s">
        <v>45</v>
      </c>
      <c r="D108" s="28">
        <v>1750</v>
      </c>
      <c r="E108" s="27" t="s">
        <v>25</v>
      </c>
    </row>
    <row r="109" spans="1:5" ht="13.2" x14ac:dyDescent="0.25">
      <c r="A109" s="21" t="s">
        <v>2</v>
      </c>
      <c r="B109" s="27">
        <v>38595</v>
      </c>
      <c r="C109" s="27" t="s">
        <v>45</v>
      </c>
      <c r="D109" s="28">
        <v>3400</v>
      </c>
      <c r="E109" s="27" t="s">
        <v>25</v>
      </c>
    </row>
    <row r="110" spans="1:5" ht="13.2" x14ac:dyDescent="0.25">
      <c r="A110" s="21" t="s">
        <v>2</v>
      </c>
      <c r="B110" s="27">
        <v>38595</v>
      </c>
      <c r="C110" s="27" t="s">
        <v>45</v>
      </c>
      <c r="D110" s="28">
        <v>4500</v>
      </c>
      <c r="E110" s="27" t="s">
        <v>25</v>
      </c>
    </row>
    <row r="111" spans="1:5" ht="13.2" x14ac:dyDescent="0.25">
      <c r="A111" s="21" t="s">
        <v>2</v>
      </c>
      <c r="B111" s="27">
        <v>38595</v>
      </c>
      <c r="C111" s="27" t="s">
        <v>45</v>
      </c>
      <c r="D111" s="28">
        <v>1500</v>
      </c>
      <c r="E111" s="27" t="s">
        <v>25</v>
      </c>
    </row>
    <row r="112" spans="1:5" ht="13.2" x14ac:dyDescent="0.25">
      <c r="A112" s="21" t="s">
        <v>2</v>
      </c>
      <c r="B112" s="27">
        <v>38595</v>
      </c>
      <c r="C112" s="27" t="s">
        <v>45</v>
      </c>
      <c r="D112" s="28">
        <v>1000</v>
      </c>
      <c r="E112" s="27" t="s">
        <v>25</v>
      </c>
    </row>
    <row r="113" spans="1:5" ht="13.2" x14ac:dyDescent="0.25">
      <c r="A113" s="21" t="s">
        <v>2</v>
      </c>
      <c r="B113" s="27">
        <v>38596</v>
      </c>
      <c r="C113" s="27" t="s">
        <v>45</v>
      </c>
      <c r="D113" s="28">
        <v>5500</v>
      </c>
      <c r="E113" s="27" t="s">
        <v>25</v>
      </c>
    </row>
    <row r="114" spans="1:5" ht="13.2" x14ac:dyDescent="0.25">
      <c r="A114" s="21" t="s">
        <v>2</v>
      </c>
      <c r="B114" s="27">
        <v>38596</v>
      </c>
      <c r="C114" s="27" t="s">
        <v>45</v>
      </c>
      <c r="D114" s="28">
        <v>2250</v>
      </c>
      <c r="E114" s="27" t="s">
        <v>25</v>
      </c>
    </row>
    <row r="115" spans="1:5" ht="13.2" x14ac:dyDescent="0.25">
      <c r="A115" s="21" t="s">
        <v>2</v>
      </c>
      <c r="B115" s="27">
        <v>38597</v>
      </c>
      <c r="C115" s="27" t="s">
        <v>45</v>
      </c>
      <c r="D115" s="28">
        <v>1250</v>
      </c>
      <c r="E115" s="27" t="s">
        <v>25</v>
      </c>
    </row>
    <row r="116" spans="1:5" ht="13.2" x14ac:dyDescent="0.25">
      <c r="A116" s="21" t="s">
        <v>2</v>
      </c>
      <c r="B116" s="27">
        <v>38598</v>
      </c>
      <c r="C116" s="27" t="s">
        <v>45</v>
      </c>
      <c r="D116" s="28">
        <v>4000</v>
      </c>
      <c r="E116" s="27" t="s">
        <v>25</v>
      </c>
    </row>
    <row r="117" spans="1:5" ht="13.2" x14ac:dyDescent="0.25">
      <c r="A117" s="21" t="s">
        <v>2</v>
      </c>
      <c r="B117" s="27">
        <v>38598</v>
      </c>
      <c r="C117" s="27" t="s">
        <v>45</v>
      </c>
      <c r="D117" s="28">
        <v>400</v>
      </c>
      <c r="E117" s="27" t="s">
        <v>25</v>
      </c>
    </row>
    <row r="118" spans="1:5" ht="13.2" x14ac:dyDescent="0.25">
      <c r="A118" s="21" t="s">
        <v>2</v>
      </c>
      <c r="B118" s="27">
        <v>38599</v>
      </c>
      <c r="C118" s="27" t="s">
        <v>45</v>
      </c>
      <c r="D118" s="28">
        <v>500</v>
      </c>
      <c r="E118" s="27" t="s">
        <v>25</v>
      </c>
    </row>
    <row r="119" spans="1:5" ht="13.2" x14ac:dyDescent="0.25">
      <c r="A119" s="21" t="s">
        <v>2</v>
      </c>
      <c r="B119" s="27">
        <v>38599</v>
      </c>
      <c r="C119" s="27" t="s">
        <v>45</v>
      </c>
      <c r="D119" s="28">
        <v>1250</v>
      </c>
      <c r="E119" s="27" t="s">
        <v>25</v>
      </c>
    </row>
    <row r="120" spans="1:5" ht="13.2" x14ac:dyDescent="0.25">
      <c r="A120" s="21" t="s">
        <v>2</v>
      </c>
      <c r="B120" s="27">
        <v>38599</v>
      </c>
      <c r="C120" s="27" t="s">
        <v>45</v>
      </c>
      <c r="D120" s="28">
        <v>2900</v>
      </c>
      <c r="E120" s="27" t="s">
        <v>25</v>
      </c>
    </row>
    <row r="121" spans="1:5" ht="13.2" x14ac:dyDescent="0.25">
      <c r="A121" s="21" t="s">
        <v>2</v>
      </c>
      <c r="B121" s="27">
        <v>38599</v>
      </c>
      <c r="C121" s="27" t="s">
        <v>45</v>
      </c>
      <c r="D121" s="28">
        <v>3000</v>
      </c>
      <c r="E121" s="27" t="s">
        <v>25</v>
      </c>
    </row>
    <row r="122" spans="1:5" ht="13.2" x14ac:dyDescent="0.25">
      <c r="A122" s="21" t="s">
        <v>2</v>
      </c>
      <c r="B122" s="27">
        <v>38599</v>
      </c>
      <c r="C122" s="27" t="s">
        <v>45</v>
      </c>
      <c r="D122" s="28">
        <v>625</v>
      </c>
      <c r="E122" s="27" t="s">
        <v>25</v>
      </c>
    </row>
    <row r="123" spans="1:5" ht="13.2" x14ac:dyDescent="0.25">
      <c r="A123" s="21" t="s">
        <v>2</v>
      </c>
      <c r="B123" s="27">
        <v>38599</v>
      </c>
      <c r="C123" s="27" t="s">
        <v>45</v>
      </c>
      <c r="D123" s="28">
        <v>150</v>
      </c>
      <c r="E123" s="27" t="s">
        <v>25</v>
      </c>
    </row>
    <row r="124" spans="1:5" ht="13.2" x14ac:dyDescent="0.25">
      <c r="A124" s="21" t="s">
        <v>2</v>
      </c>
      <c r="B124" s="27">
        <v>38599</v>
      </c>
      <c r="C124" s="27" t="s">
        <v>45</v>
      </c>
      <c r="D124" s="28">
        <v>250</v>
      </c>
      <c r="E124" s="27" t="s">
        <v>25</v>
      </c>
    </row>
    <row r="125" spans="1:5" ht="13.2" x14ac:dyDescent="0.25">
      <c r="A125" s="21" t="s">
        <v>2</v>
      </c>
      <c r="B125" s="27">
        <v>38600</v>
      </c>
      <c r="C125" s="27" t="s">
        <v>45</v>
      </c>
      <c r="D125" s="28">
        <v>150</v>
      </c>
      <c r="E125" s="27" t="s">
        <v>25</v>
      </c>
    </row>
    <row r="126" spans="1:5" ht="13.2" x14ac:dyDescent="0.25">
      <c r="A126" s="21" t="s">
        <v>2</v>
      </c>
      <c r="B126" s="27">
        <v>38600</v>
      </c>
      <c r="C126" s="27" t="s">
        <v>45</v>
      </c>
      <c r="D126" s="28">
        <v>250</v>
      </c>
      <c r="E126" s="27" t="s">
        <v>25</v>
      </c>
    </row>
    <row r="127" spans="1:5" ht="13.2" x14ac:dyDescent="0.25">
      <c r="A127" s="21" t="s">
        <v>2</v>
      </c>
      <c r="B127" s="27">
        <v>38600</v>
      </c>
      <c r="C127" s="27" t="s">
        <v>45</v>
      </c>
      <c r="D127" s="28">
        <v>500</v>
      </c>
      <c r="E127" s="27" t="s">
        <v>25</v>
      </c>
    </row>
    <row r="128" spans="1:5" ht="13.2" x14ac:dyDescent="0.25">
      <c r="A128" s="21" t="s">
        <v>2</v>
      </c>
      <c r="B128" s="27">
        <v>38600</v>
      </c>
      <c r="C128" s="27" t="s">
        <v>45</v>
      </c>
      <c r="D128" s="28">
        <v>250</v>
      </c>
      <c r="E128" s="27" t="s">
        <v>25</v>
      </c>
    </row>
    <row r="129" spans="1:5" ht="13.2" x14ac:dyDescent="0.25">
      <c r="A129" s="21" t="s">
        <v>2</v>
      </c>
      <c r="B129" s="27">
        <v>38601</v>
      </c>
      <c r="C129" s="27" t="s">
        <v>45</v>
      </c>
      <c r="D129" s="28">
        <v>11000</v>
      </c>
      <c r="E129" s="27" t="s">
        <v>25</v>
      </c>
    </row>
    <row r="130" spans="1:5" ht="13.2" x14ac:dyDescent="0.25">
      <c r="A130" s="21" t="s">
        <v>2</v>
      </c>
      <c r="B130" s="27">
        <v>38602</v>
      </c>
      <c r="C130" s="27" t="s">
        <v>45</v>
      </c>
      <c r="D130" s="28">
        <v>11000</v>
      </c>
      <c r="E130" s="27" t="s">
        <v>25</v>
      </c>
    </row>
    <row r="131" spans="1:5" ht="13.2" x14ac:dyDescent="0.25">
      <c r="A131" s="21" t="s">
        <v>2</v>
      </c>
      <c r="B131" s="27">
        <v>38603</v>
      </c>
      <c r="C131" s="27" t="s">
        <v>45</v>
      </c>
      <c r="D131" s="28">
        <v>11000</v>
      </c>
      <c r="E131" s="27" t="s">
        <v>25</v>
      </c>
    </row>
    <row r="132" spans="1:5" ht="13.2" x14ac:dyDescent="0.25">
      <c r="A132" s="21" t="s">
        <v>2</v>
      </c>
      <c r="B132" s="27">
        <v>38604</v>
      </c>
      <c r="C132" s="27" t="s">
        <v>45</v>
      </c>
      <c r="D132" s="28">
        <v>11000</v>
      </c>
      <c r="E132" s="27" t="s">
        <v>25</v>
      </c>
    </row>
    <row r="133" spans="1:5" ht="13.2" hidden="1" x14ac:dyDescent="0.25">
      <c r="A133" s="21" t="s">
        <v>2</v>
      </c>
      <c r="B133" s="27">
        <v>38605</v>
      </c>
      <c r="C133" s="27" t="s">
        <v>53</v>
      </c>
      <c r="D133" s="28">
        <v>1500</v>
      </c>
      <c r="E133" s="27" t="s">
        <v>26</v>
      </c>
    </row>
    <row r="134" spans="1:5" ht="13.2" hidden="1" x14ac:dyDescent="0.25">
      <c r="A134" s="21" t="s">
        <v>2</v>
      </c>
      <c r="B134" s="27">
        <v>38605</v>
      </c>
      <c r="C134" s="27" t="s">
        <v>53</v>
      </c>
      <c r="D134" s="28">
        <v>750</v>
      </c>
      <c r="E134" s="27" t="s">
        <v>26</v>
      </c>
    </row>
    <row r="135" spans="1:5" ht="13.2" hidden="1" x14ac:dyDescent="0.25">
      <c r="A135" s="21" t="s">
        <v>2</v>
      </c>
      <c r="B135" s="27">
        <v>38605</v>
      </c>
      <c r="C135" s="27" t="s">
        <v>53</v>
      </c>
      <c r="D135" s="28">
        <v>500</v>
      </c>
      <c r="E135" s="27" t="s">
        <v>26</v>
      </c>
    </row>
    <row r="136" spans="1:5" ht="13.2" hidden="1" x14ac:dyDescent="0.25">
      <c r="A136" s="21" t="s">
        <v>2</v>
      </c>
      <c r="B136" s="27">
        <v>38606</v>
      </c>
      <c r="C136" s="27" t="s">
        <v>53</v>
      </c>
      <c r="D136" s="28">
        <v>1000</v>
      </c>
      <c r="E136" s="27" t="s">
        <v>26</v>
      </c>
    </row>
    <row r="137" spans="1:5" ht="13.2" hidden="1" x14ac:dyDescent="0.25">
      <c r="A137" s="21" t="s">
        <v>2</v>
      </c>
      <c r="B137" s="27">
        <v>38607</v>
      </c>
      <c r="C137" s="27" t="s">
        <v>53</v>
      </c>
      <c r="D137" s="28">
        <v>3000</v>
      </c>
      <c r="E137" s="27" t="s">
        <v>26</v>
      </c>
    </row>
    <row r="138" spans="1:5" ht="13.2" hidden="1" x14ac:dyDescent="0.25">
      <c r="A138" s="21" t="s">
        <v>2</v>
      </c>
      <c r="B138" s="27">
        <v>38608</v>
      </c>
      <c r="C138" s="27" t="s">
        <v>54</v>
      </c>
      <c r="D138" s="28">
        <v>21240</v>
      </c>
      <c r="E138" s="27" t="s">
        <v>26</v>
      </c>
    </row>
    <row r="139" spans="1:5" ht="13.2" x14ac:dyDescent="0.25">
      <c r="A139" s="21" t="s">
        <v>2</v>
      </c>
      <c r="B139" s="27">
        <v>38609</v>
      </c>
      <c r="C139" s="27" t="s">
        <v>45</v>
      </c>
      <c r="D139" s="28">
        <v>4000</v>
      </c>
      <c r="E139" s="27" t="s">
        <v>25</v>
      </c>
    </row>
    <row r="140" spans="1:5" ht="13.2" x14ac:dyDescent="0.25">
      <c r="A140" s="21" t="s">
        <v>2</v>
      </c>
      <c r="B140" s="27">
        <v>38610</v>
      </c>
      <c r="C140" s="27" t="s">
        <v>45</v>
      </c>
      <c r="D140" s="28">
        <v>750</v>
      </c>
      <c r="E140" s="27" t="s">
        <v>25</v>
      </c>
    </row>
    <row r="141" spans="1:5" ht="13.2" x14ac:dyDescent="0.25">
      <c r="A141" s="21" t="s">
        <v>2</v>
      </c>
      <c r="B141" s="27">
        <v>38610</v>
      </c>
      <c r="C141" s="27" t="s">
        <v>45</v>
      </c>
      <c r="D141" s="28">
        <v>5000</v>
      </c>
      <c r="E141" s="27" t="s">
        <v>25</v>
      </c>
    </row>
    <row r="142" spans="1:5" ht="13.2" x14ac:dyDescent="0.25">
      <c r="A142" s="21" t="s">
        <v>2</v>
      </c>
      <c r="B142" s="27">
        <v>38611</v>
      </c>
      <c r="C142" s="27" t="s">
        <v>45</v>
      </c>
      <c r="D142" s="28">
        <v>10000</v>
      </c>
      <c r="E142" s="27" t="s">
        <v>25</v>
      </c>
    </row>
    <row r="143" spans="1:5" ht="13.2" x14ac:dyDescent="0.25">
      <c r="A143" s="21" t="s">
        <v>2</v>
      </c>
      <c r="B143" s="27">
        <v>38612</v>
      </c>
      <c r="C143" s="27" t="s">
        <v>45</v>
      </c>
      <c r="D143" s="28">
        <v>7500</v>
      </c>
      <c r="E143" s="27" t="s">
        <v>25</v>
      </c>
    </row>
    <row r="144" spans="1:5" ht="13.2" x14ac:dyDescent="0.25">
      <c r="A144" s="21" t="s">
        <v>2</v>
      </c>
      <c r="B144" s="27">
        <v>38612</v>
      </c>
      <c r="C144" s="27" t="s">
        <v>45</v>
      </c>
      <c r="D144" s="28">
        <v>450</v>
      </c>
      <c r="E144" s="27" t="s">
        <v>25</v>
      </c>
    </row>
    <row r="145" spans="1:5" ht="13.2" x14ac:dyDescent="0.25">
      <c r="A145" s="21" t="s">
        <v>2</v>
      </c>
      <c r="B145" s="27">
        <v>38612</v>
      </c>
      <c r="C145" s="27" t="s">
        <v>45</v>
      </c>
      <c r="D145" s="28">
        <v>1500</v>
      </c>
      <c r="E145" s="27" t="s">
        <v>25</v>
      </c>
    </row>
    <row r="146" spans="1:5" ht="13.2" x14ac:dyDescent="0.25">
      <c r="A146" s="21" t="s">
        <v>2</v>
      </c>
      <c r="B146" s="27">
        <v>38612</v>
      </c>
      <c r="C146" s="27" t="s">
        <v>45</v>
      </c>
      <c r="D146" s="28">
        <v>500</v>
      </c>
      <c r="E146" s="27" t="s">
        <v>25</v>
      </c>
    </row>
    <row r="147" spans="1:5" ht="13.2" x14ac:dyDescent="0.25">
      <c r="A147" s="21" t="s">
        <v>2</v>
      </c>
      <c r="B147" s="27">
        <v>38613</v>
      </c>
      <c r="C147" s="27" t="s">
        <v>45</v>
      </c>
      <c r="D147" s="28">
        <v>12500</v>
      </c>
      <c r="E147" s="27" t="s">
        <v>25</v>
      </c>
    </row>
    <row r="148" spans="1:5" ht="13.2" x14ac:dyDescent="0.25">
      <c r="A148" s="21" t="s">
        <v>2</v>
      </c>
      <c r="B148" s="27">
        <v>38613</v>
      </c>
      <c r="C148" s="27" t="s">
        <v>45</v>
      </c>
      <c r="D148" s="28">
        <v>2500</v>
      </c>
      <c r="E148" s="27" t="s">
        <v>25</v>
      </c>
    </row>
    <row r="149" spans="1:5" ht="13.2" x14ac:dyDescent="0.25">
      <c r="A149" s="21" t="s">
        <v>2</v>
      </c>
      <c r="B149" s="27">
        <v>38613</v>
      </c>
      <c r="C149" s="27" t="s">
        <v>45</v>
      </c>
      <c r="D149" s="28">
        <v>600</v>
      </c>
      <c r="E149" s="27" t="s">
        <v>25</v>
      </c>
    </row>
    <row r="150" spans="1:5" ht="13.2" x14ac:dyDescent="0.25">
      <c r="A150" s="21" t="s">
        <v>2</v>
      </c>
      <c r="B150" s="27">
        <v>38614</v>
      </c>
      <c r="C150" s="27" t="s">
        <v>45</v>
      </c>
      <c r="D150" s="28">
        <v>2000</v>
      </c>
      <c r="E150" s="27" t="s">
        <v>25</v>
      </c>
    </row>
    <row r="151" spans="1:5" ht="13.2" x14ac:dyDescent="0.25">
      <c r="A151" s="21" t="s">
        <v>2</v>
      </c>
      <c r="B151" s="27">
        <v>38614</v>
      </c>
      <c r="C151" s="27" t="s">
        <v>45</v>
      </c>
      <c r="D151" s="28">
        <v>3250</v>
      </c>
      <c r="E151" s="27" t="s">
        <v>25</v>
      </c>
    </row>
    <row r="152" spans="1:5" ht="13.2" x14ac:dyDescent="0.25">
      <c r="A152" s="21" t="s">
        <v>2</v>
      </c>
      <c r="B152" s="27">
        <v>38615</v>
      </c>
      <c r="C152" s="27" t="s">
        <v>45</v>
      </c>
      <c r="D152" s="28">
        <v>9750</v>
      </c>
      <c r="E152" s="27" t="s">
        <v>25</v>
      </c>
    </row>
    <row r="153" spans="1:5" ht="13.2" x14ac:dyDescent="0.25">
      <c r="A153" s="21" t="s">
        <v>2</v>
      </c>
      <c r="B153" s="27">
        <v>38615</v>
      </c>
      <c r="C153" s="27" t="s">
        <v>45</v>
      </c>
      <c r="D153" s="28">
        <v>750</v>
      </c>
      <c r="E153" s="27" t="s">
        <v>25</v>
      </c>
    </row>
    <row r="154" spans="1:5" ht="13.2" x14ac:dyDescent="0.25">
      <c r="A154" s="21" t="s">
        <v>2</v>
      </c>
      <c r="B154" s="27">
        <v>38615</v>
      </c>
      <c r="C154" s="27" t="s">
        <v>45</v>
      </c>
      <c r="D154" s="28">
        <v>500</v>
      </c>
      <c r="E154" s="27" t="s">
        <v>25</v>
      </c>
    </row>
    <row r="155" spans="1:5" ht="13.2" x14ac:dyDescent="0.25">
      <c r="A155" s="21" t="s">
        <v>2</v>
      </c>
      <c r="B155" s="27">
        <v>38616</v>
      </c>
      <c r="C155" s="27" t="s">
        <v>45</v>
      </c>
      <c r="D155" s="28">
        <v>15000</v>
      </c>
      <c r="E155" s="27" t="s">
        <v>25</v>
      </c>
    </row>
    <row r="156" spans="1:5" ht="13.2" x14ac:dyDescent="0.25">
      <c r="A156" s="21" t="s">
        <v>2</v>
      </c>
      <c r="B156" s="27">
        <v>38617</v>
      </c>
      <c r="C156" s="27" t="s">
        <v>45</v>
      </c>
      <c r="D156" s="28">
        <v>2250</v>
      </c>
      <c r="E156" s="27" t="s">
        <v>25</v>
      </c>
    </row>
    <row r="157" spans="1:5" ht="13.2" x14ac:dyDescent="0.25">
      <c r="A157" s="21" t="s">
        <v>2</v>
      </c>
      <c r="B157" s="27">
        <v>38617</v>
      </c>
      <c r="C157" s="27" t="s">
        <v>45</v>
      </c>
      <c r="D157" s="28">
        <v>1250</v>
      </c>
      <c r="E157" s="27" t="s">
        <v>25</v>
      </c>
    </row>
    <row r="158" spans="1:5" ht="13.2" x14ac:dyDescent="0.25">
      <c r="A158" s="21" t="s">
        <v>2</v>
      </c>
      <c r="B158" s="27">
        <v>38618</v>
      </c>
      <c r="C158" s="27" t="s">
        <v>45</v>
      </c>
      <c r="D158" s="28">
        <v>4250</v>
      </c>
      <c r="E158" s="27" t="s">
        <v>25</v>
      </c>
    </row>
    <row r="159" spans="1:5" ht="13.2" x14ac:dyDescent="0.25">
      <c r="A159" s="21" t="s">
        <v>2</v>
      </c>
      <c r="B159" s="27">
        <v>38618</v>
      </c>
      <c r="C159" s="27" t="s">
        <v>45</v>
      </c>
      <c r="D159" s="28">
        <v>1000</v>
      </c>
      <c r="E159" s="27" t="s">
        <v>25</v>
      </c>
    </row>
    <row r="160" spans="1:5" ht="13.2" x14ac:dyDescent="0.25">
      <c r="A160" s="21" t="s">
        <v>2</v>
      </c>
      <c r="B160" s="27">
        <v>38618</v>
      </c>
      <c r="C160" s="27" t="s">
        <v>45</v>
      </c>
      <c r="D160" s="28">
        <v>350</v>
      </c>
      <c r="E160" s="27" t="s">
        <v>25</v>
      </c>
    </row>
    <row r="161" spans="1:5" ht="13.2" x14ac:dyDescent="0.25">
      <c r="A161" s="21" t="s">
        <v>2</v>
      </c>
      <c r="B161" s="27">
        <v>38619</v>
      </c>
      <c r="C161" s="27" t="s">
        <v>45</v>
      </c>
      <c r="D161" s="28">
        <v>17575</v>
      </c>
      <c r="E161" s="27" t="s">
        <v>25</v>
      </c>
    </row>
    <row r="162" spans="1:5" ht="13.2" x14ac:dyDescent="0.25">
      <c r="A162" s="21" t="s">
        <v>2</v>
      </c>
      <c r="B162" s="27">
        <v>38620</v>
      </c>
      <c r="C162" s="27" t="s">
        <v>45</v>
      </c>
      <c r="D162" s="28">
        <v>9500</v>
      </c>
      <c r="E162" s="27" t="s">
        <v>25</v>
      </c>
    </row>
    <row r="163" spans="1:5" ht="13.2" x14ac:dyDescent="0.25">
      <c r="A163" s="21" t="s">
        <v>2</v>
      </c>
      <c r="B163" s="27">
        <v>38621</v>
      </c>
      <c r="C163" s="27" t="s">
        <v>45</v>
      </c>
      <c r="D163" s="28">
        <v>23000</v>
      </c>
      <c r="E163" s="27" t="s">
        <v>25</v>
      </c>
    </row>
    <row r="164" spans="1:5" ht="13.2" x14ac:dyDescent="0.25">
      <c r="A164" s="21" t="s">
        <v>2</v>
      </c>
      <c r="B164" s="27">
        <v>38621</v>
      </c>
      <c r="C164" s="27" t="s">
        <v>45</v>
      </c>
      <c r="D164" s="28">
        <v>6500</v>
      </c>
      <c r="E164" s="27" t="s">
        <v>25</v>
      </c>
    </row>
    <row r="165" spans="1:5" ht="13.2" x14ac:dyDescent="0.25">
      <c r="A165" s="21" t="s">
        <v>2</v>
      </c>
      <c r="B165" s="27">
        <v>38621</v>
      </c>
      <c r="C165" s="27" t="s">
        <v>45</v>
      </c>
      <c r="D165" s="28">
        <v>500</v>
      </c>
      <c r="E165" s="27" t="s">
        <v>25</v>
      </c>
    </row>
    <row r="166" spans="1:5" ht="13.2" x14ac:dyDescent="0.25">
      <c r="A166" s="21" t="s">
        <v>2</v>
      </c>
      <c r="B166" s="27">
        <v>38622</v>
      </c>
      <c r="C166" s="27" t="s">
        <v>45</v>
      </c>
      <c r="D166" s="28">
        <v>3250</v>
      </c>
      <c r="E166" s="27" t="s">
        <v>25</v>
      </c>
    </row>
    <row r="167" spans="1:5" ht="13.2" x14ac:dyDescent="0.25">
      <c r="A167" s="21" t="s">
        <v>2</v>
      </c>
      <c r="B167" s="27">
        <v>38622</v>
      </c>
      <c r="C167" s="27" t="s">
        <v>45</v>
      </c>
      <c r="D167" s="28">
        <v>2000</v>
      </c>
      <c r="E167" s="27" t="s">
        <v>25</v>
      </c>
    </row>
    <row r="168" spans="1:5" ht="13.2" x14ac:dyDescent="0.25">
      <c r="A168" s="21" t="s">
        <v>2</v>
      </c>
      <c r="B168" s="27">
        <v>38623</v>
      </c>
      <c r="C168" s="27" t="s">
        <v>45</v>
      </c>
      <c r="D168" s="28">
        <v>1500</v>
      </c>
      <c r="E168" s="27" t="s">
        <v>25</v>
      </c>
    </row>
    <row r="169" spans="1:5" ht="13.2" x14ac:dyDescent="0.25">
      <c r="A169" s="21" t="s">
        <v>2</v>
      </c>
      <c r="B169" s="27">
        <v>38623</v>
      </c>
      <c r="C169" s="27" t="s">
        <v>45</v>
      </c>
      <c r="D169" s="28">
        <v>375</v>
      </c>
      <c r="E169" s="27" t="s">
        <v>25</v>
      </c>
    </row>
    <row r="170" spans="1:5" ht="13.2" x14ac:dyDescent="0.25">
      <c r="A170" s="21" t="s">
        <v>2</v>
      </c>
      <c r="B170" s="27">
        <v>38624</v>
      </c>
      <c r="C170" s="27" t="s">
        <v>45</v>
      </c>
      <c r="D170" s="28">
        <v>9985</v>
      </c>
      <c r="E170" s="27" t="s">
        <v>25</v>
      </c>
    </row>
    <row r="171" spans="1:5" ht="13.2" x14ac:dyDescent="0.25">
      <c r="A171" s="21" t="s">
        <v>2</v>
      </c>
      <c r="B171" s="27">
        <v>38625</v>
      </c>
      <c r="C171" s="27" t="s">
        <v>45</v>
      </c>
      <c r="D171" s="28">
        <v>1375</v>
      </c>
      <c r="E171" s="27" t="s">
        <v>25</v>
      </c>
    </row>
    <row r="172" spans="1:5" ht="13.2" x14ac:dyDescent="0.25">
      <c r="A172" s="21" t="s">
        <v>2</v>
      </c>
      <c r="B172" s="27">
        <v>38625</v>
      </c>
      <c r="C172" s="27" t="s">
        <v>45</v>
      </c>
      <c r="D172" s="28">
        <v>625</v>
      </c>
      <c r="E172" s="27" t="s">
        <v>25</v>
      </c>
    </row>
    <row r="173" spans="1:5" ht="13.2" x14ac:dyDescent="0.25">
      <c r="A173" s="21" t="s">
        <v>2</v>
      </c>
      <c r="B173" s="27">
        <v>38626</v>
      </c>
      <c r="C173" s="27" t="s">
        <v>45</v>
      </c>
      <c r="D173" s="28">
        <v>40000</v>
      </c>
      <c r="E173" s="27" t="s">
        <v>25</v>
      </c>
    </row>
    <row r="174" spans="1:5" ht="13.2" x14ac:dyDescent="0.25">
      <c r="A174" s="21" t="s">
        <v>2</v>
      </c>
      <c r="B174" s="27">
        <v>38627</v>
      </c>
      <c r="C174" s="27" t="s">
        <v>45</v>
      </c>
      <c r="D174" s="28">
        <v>6750</v>
      </c>
      <c r="E174" s="27" t="s">
        <v>25</v>
      </c>
    </row>
    <row r="175" spans="1:5" ht="13.2" x14ac:dyDescent="0.25">
      <c r="A175" s="21" t="s">
        <v>2</v>
      </c>
      <c r="B175" s="27">
        <v>38628</v>
      </c>
      <c r="C175" s="27" t="s">
        <v>45</v>
      </c>
      <c r="D175" s="28">
        <v>1750</v>
      </c>
      <c r="E175" s="27" t="s">
        <v>25</v>
      </c>
    </row>
    <row r="176" spans="1:5" ht="13.2" x14ac:dyDescent="0.25">
      <c r="A176" s="21" t="s">
        <v>2</v>
      </c>
      <c r="B176" s="27">
        <v>38628</v>
      </c>
      <c r="C176" s="27" t="s">
        <v>45</v>
      </c>
      <c r="D176" s="28">
        <v>1000</v>
      </c>
      <c r="E176" s="27" t="s">
        <v>25</v>
      </c>
    </row>
    <row r="177" spans="1:5" ht="13.2" x14ac:dyDescent="0.25">
      <c r="A177" s="21" t="s">
        <v>2</v>
      </c>
      <c r="B177" s="27">
        <v>38629</v>
      </c>
      <c r="C177" s="27" t="s">
        <v>51</v>
      </c>
      <c r="D177" s="28">
        <v>3909.15</v>
      </c>
      <c r="E177" s="27" t="s">
        <v>25</v>
      </c>
    </row>
    <row r="178" spans="1:5" ht="13.2" hidden="1" x14ac:dyDescent="0.25">
      <c r="A178" s="21" t="s">
        <v>2</v>
      </c>
      <c r="B178" s="27">
        <v>38630</v>
      </c>
      <c r="C178" s="27" t="s">
        <v>27</v>
      </c>
      <c r="D178" s="28">
        <v>7250</v>
      </c>
      <c r="E178" s="27" t="s">
        <v>27</v>
      </c>
    </row>
    <row r="179" spans="1:5" ht="13.2" x14ac:dyDescent="0.25">
      <c r="A179" s="21" t="s">
        <v>2</v>
      </c>
      <c r="B179" s="27">
        <v>38631</v>
      </c>
      <c r="C179" s="27" t="s">
        <v>51</v>
      </c>
      <c r="D179" s="28">
        <v>9551.5499999999993</v>
      </c>
      <c r="E179" s="27" t="s">
        <v>25</v>
      </c>
    </row>
    <row r="180" spans="1:5" ht="13.2" x14ac:dyDescent="0.25">
      <c r="A180" s="21" t="s">
        <v>2</v>
      </c>
      <c r="B180" s="27">
        <v>38632</v>
      </c>
      <c r="C180" s="27" t="s">
        <v>45</v>
      </c>
      <c r="D180" s="28">
        <v>1750</v>
      </c>
      <c r="E180" s="27" t="s">
        <v>25</v>
      </c>
    </row>
    <row r="181" spans="1:5" ht="13.2" x14ac:dyDescent="0.25">
      <c r="A181" s="21" t="s">
        <v>2</v>
      </c>
      <c r="B181" s="27">
        <v>38632</v>
      </c>
      <c r="C181" s="27" t="s">
        <v>45</v>
      </c>
      <c r="D181" s="28">
        <v>600</v>
      </c>
      <c r="E181" s="27" t="s">
        <v>25</v>
      </c>
    </row>
    <row r="182" spans="1:5" ht="13.2" x14ac:dyDescent="0.25">
      <c r="A182" s="21" t="s">
        <v>2</v>
      </c>
      <c r="B182" s="27">
        <v>38632</v>
      </c>
      <c r="C182" s="27" t="s">
        <v>45</v>
      </c>
      <c r="D182" s="28">
        <v>500</v>
      </c>
      <c r="E182" s="27" t="s">
        <v>25</v>
      </c>
    </row>
    <row r="183" spans="1:5" ht="13.2" x14ac:dyDescent="0.25">
      <c r="A183" s="21" t="s">
        <v>2</v>
      </c>
      <c r="B183" s="27">
        <v>38632</v>
      </c>
      <c r="C183" s="27" t="s">
        <v>45</v>
      </c>
      <c r="D183" s="28">
        <v>1000</v>
      </c>
      <c r="E183" s="27" t="s">
        <v>25</v>
      </c>
    </row>
    <row r="184" spans="1:5" ht="13.2" x14ac:dyDescent="0.25">
      <c r="A184" s="21" t="s">
        <v>2</v>
      </c>
      <c r="B184" s="27">
        <v>38633</v>
      </c>
      <c r="C184" s="27" t="s">
        <v>45</v>
      </c>
      <c r="D184" s="28">
        <v>8500</v>
      </c>
      <c r="E184" s="27" t="s">
        <v>25</v>
      </c>
    </row>
    <row r="185" spans="1:5" ht="13.2" x14ac:dyDescent="0.25">
      <c r="A185" s="21" t="s">
        <v>2</v>
      </c>
      <c r="B185" s="27">
        <v>38634</v>
      </c>
      <c r="C185" s="27" t="s">
        <v>45</v>
      </c>
      <c r="D185" s="28">
        <v>2500</v>
      </c>
      <c r="E185" s="27" t="s">
        <v>25</v>
      </c>
    </row>
    <row r="186" spans="1:5" ht="13.2" hidden="1" x14ac:dyDescent="0.25">
      <c r="A186" s="21" t="s">
        <v>2</v>
      </c>
      <c r="B186" s="27">
        <v>38635</v>
      </c>
      <c r="C186" s="27" t="s">
        <v>27</v>
      </c>
      <c r="D186" s="28">
        <v>5500</v>
      </c>
      <c r="E186" s="27" t="s">
        <v>27</v>
      </c>
    </row>
    <row r="187" spans="1:5" ht="13.2" hidden="1" x14ac:dyDescent="0.25">
      <c r="A187" s="21" t="s">
        <v>2</v>
      </c>
      <c r="B187" s="27">
        <v>38636</v>
      </c>
      <c r="C187" s="27" t="s">
        <v>47</v>
      </c>
      <c r="D187" s="28">
        <v>5500</v>
      </c>
      <c r="E187" s="27" t="s">
        <v>26</v>
      </c>
    </row>
    <row r="188" spans="1:5" ht="13.2" hidden="1" x14ac:dyDescent="0.25">
      <c r="A188" s="21" t="s">
        <v>2</v>
      </c>
      <c r="B188" s="27">
        <v>38636</v>
      </c>
      <c r="C188" s="27" t="s">
        <v>47</v>
      </c>
      <c r="D188" s="28">
        <v>1000</v>
      </c>
      <c r="E188" s="27" t="s">
        <v>26</v>
      </c>
    </row>
    <row r="189" spans="1:5" ht="13.2" hidden="1" x14ac:dyDescent="0.25">
      <c r="A189" s="21" t="s">
        <v>2</v>
      </c>
      <c r="B189" s="27">
        <v>38636</v>
      </c>
      <c r="C189" s="27" t="s">
        <v>47</v>
      </c>
      <c r="D189" s="28">
        <v>2250</v>
      </c>
      <c r="E189" s="27" t="s">
        <v>26</v>
      </c>
    </row>
    <row r="190" spans="1:5" ht="13.2" x14ac:dyDescent="0.25">
      <c r="A190" s="21" t="s">
        <v>2</v>
      </c>
      <c r="B190" s="27">
        <v>38637</v>
      </c>
      <c r="C190" s="27" t="s">
        <v>49</v>
      </c>
      <c r="D190" s="28">
        <v>2000</v>
      </c>
      <c r="E190" s="27" t="s">
        <v>25</v>
      </c>
    </row>
    <row r="191" spans="1:5" ht="13.2" x14ac:dyDescent="0.25">
      <c r="A191" s="21" t="s">
        <v>2</v>
      </c>
      <c r="B191" s="27">
        <v>38638</v>
      </c>
      <c r="C191" s="27" t="s">
        <v>49</v>
      </c>
      <c r="D191" s="28">
        <v>2000</v>
      </c>
      <c r="E191" s="27" t="s">
        <v>25</v>
      </c>
    </row>
    <row r="192" spans="1:5" ht="13.2" x14ac:dyDescent="0.25">
      <c r="A192" s="21" t="s">
        <v>2</v>
      </c>
      <c r="B192" s="27">
        <v>38639</v>
      </c>
      <c r="C192" s="27" t="s">
        <v>49</v>
      </c>
      <c r="D192" s="28">
        <v>4400</v>
      </c>
      <c r="E192" s="27" t="s">
        <v>25</v>
      </c>
    </row>
    <row r="193" spans="1:5" ht="13.2" x14ac:dyDescent="0.25">
      <c r="A193" s="21" t="s">
        <v>2</v>
      </c>
      <c r="B193" s="27">
        <v>38640</v>
      </c>
      <c r="C193" s="27" t="s">
        <v>48</v>
      </c>
      <c r="D193" s="28">
        <v>1800</v>
      </c>
      <c r="E193" s="27" t="s">
        <v>25</v>
      </c>
    </row>
    <row r="194" spans="1:5" ht="13.2" x14ac:dyDescent="0.25">
      <c r="A194" s="21" t="s">
        <v>2</v>
      </c>
      <c r="B194" s="27">
        <v>38641</v>
      </c>
      <c r="C194" s="27" t="s">
        <v>49</v>
      </c>
      <c r="D194" s="28">
        <v>250</v>
      </c>
      <c r="E194" s="27" t="s">
        <v>25</v>
      </c>
    </row>
    <row r="195" spans="1:5" ht="13.2" hidden="1" x14ac:dyDescent="0.25">
      <c r="A195" s="21" t="s">
        <v>2</v>
      </c>
      <c r="B195" s="27">
        <v>38642</v>
      </c>
      <c r="C195" s="27" t="s">
        <v>55</v>
      </c>
      <c r="D195" s="28">
        <v>7025</v>
      </c>
      <c r="E195" s="27" t="s">
        <v>26</v>
      </c>
    </row>
    <row r="196" spans="1:5" ht="13.2" x14ac:dyDescent="0.25">
      <c r="A196" s="21" t="s">
        <v>2</v>
      </c>
      <c r="B196" s="27">
        <v>38643</v>
      </c>
      <c r="C196" s="27" t="s">
        <v>49</v>
      </c>
      <c r="D196" s="28">
        <v>500</v>
      </c>
      <c r="E196" s="27" t="s">
        <v>25</v>
      </c>
    </row>
    <row r="197" spans="1:5" ht="13.2" x14ac:dyDescent="0.25">
      <c r="A197" s="21" t="s">
        <v>2</v>
      </c>
      <c r="B197" s="27">
        <v>38644</v>
      </c>
      <c r="C197" s="27" t="s">
        <v>49</v>
      </c>
      <c r="D197" s="28">
        <v>1200</v>
      </c>
      <c r="E197" s="27" t="s">
        <v>25</v>
      </c>
    </row>
    <row r="198" spans="1:5" ht="13.2" x14ac:dyDescent="0.25">
      <c r="A198" s="21" t="s">
        <v>2</v>
      </c>
      <c r="B198" s="27">
        <v>38645</v>
      </c>
      <c r="C198" s="27" t="s">
        <v>49</v>
      </c>
      <c r="D198" s="28">
        <v>1800</v>
      </c>
      <c r="E198" s="27" t="s">
        <v>25</v>
      </c>
    </row>
    <row r="199" spans="1:5" ht="13.2" x14ac:dyDescent="0.25">
      <c r="A199" s="21" t="s">
        <v>2</v>
      </c>
      <c r="B199" s="27">
        <v>38646</v>
      </c>
      <c r="C199" s="27" t="s">
        <v>45</v>
      </c>
      <c r="D199" s="28">
        <v>1750</v>
      </c>
      <c r="E199" s="27" t="s">
        <v>25</v>
      </c>
    </row>
    <row r="200" spans="1:5" ht="13.2" x14ac:dyDescent="0.25">
      <c r="A200" s="21" t="s">
        <v>2</v>
      </c>
      <c r="B200" s="27">
        <v>38647</v>
      </c>
      <c r="C200" s="27" t="s">
        <v>45</v>
      </c>
      <c r="D200" s="28">
        <v>2000</v>
      </c>
      <c r="E200" s="27" t="s">
        <v>25</v>
      </c>
    </row>
    <row r="201" spans="1:5" ht="13.2" x14ac:dyDescent="0.25">
      <c r="A201" s="21" t="s">
        <v>2</v>
      </c>
      <c r="B201" s="27">
        <v>38648</v>
      </c>
      <c r="C201" s="27" t="s">
        <v>45</v>
      </c>
      <c r="D201" s="28">
        <v>6000</v>
      </c>
      <c r="E201" s="27" t="s">
        <v>25</v>
      </c>
    </row>
    <row r="202" spans="1:5" ht="13.2" x14ac:dyDescent="0.25">
      <c r="A202" s="21" t="s">
        <v>2</v>
      </c>
      <c r="B202" s="27">
        <v>38648</v>
      </c>
      <c r="C202" s="27" t="s">
        <v>45</v>
      </c>
      <c r="D202" s="28">
        <v>500</v>
      </c>
      <c r="E202" s="27" t="s">
        <v>25</v>
      </c>
    </row>
    <row r="203" spans="1:5" ht="13.2" x14ac:dyDescent="0.25">
      <c r="A203" s="21" t="s">
        <v>2</v>
      </c>
      <c r="B203" s="27">
        <v>38648</v>
      </c>
      <c r="C203" s="27" t="s">
        <v>45</v>
      </c>
      <c r="D203" s="28">
        <v>3000</v>
      </c>
      <c r="E203" s="27" t="s">
        <v>25</v>
      </c>
    </row>
    <row r="204" spans="1:5" ht="13.2" x14ac:dyDescent="0.25">
      <c r="A204" s="21" t="s">
        <v>2</v>
      </c>
      <c r="B204" s="27">
        <v>38648</v>
      </c>
      <c r="C204" s="27" t="s">
        <v>45</v>
      </c>
      <c r="D204" s="28">
        <v>500</v>
      </c>
      <c r="E204" s="27" t="s">
        <v>25</v>
      </c>
    </row>
    <row r="205" spans="1:5" ht="13.2" x14ac:dyDescent="0.25">
      <c r="A205" s="21" t="s">
        <v>2</v>
      </c>
      <c r="B205" s="27">
        <v>38649</v>
      </c>
      <c r="C205" s="27" t="s">
        <v>45</v>
      </c>
      <c r="D205" s="28">
        <v>3000</v>
      </c>
      <c r="E205" s="27" t="s">
        <v>25</v>
      </c>
    </row>
    <row r="206" spans="1:5" ht="13.2" x14ac:dyDescent="0.25">
      <c r="A206" s="21" t="s">
        <v>2</v>
      </c>
      <c r="B206" s="27">
        <v>38650</v>
      </c>
      <c r="C206" s="27" t="s">
        <v>45</v>
      </c>
      <c r="D206" s="28">
        <v>12500</v>
      </c>
      <c r="E206" s="27" t="s">
        <v>25</v>
      </c>
    </row>
    <row r="207" spans="1:5" ht="13.2" x14ac:dyDescent="0.25">
      <c r="A207" s="21" t="s">
        <v>2</v>
      </c>
      <c r="B207" s="27">
        <v>38651</v>
      </c>
      <c r="C207" s="27" t="s">
        <v>45</v>
      </c>
      <c r="D207" s="28">
        <v>3250</v>
      </c>
      <c r="E207" s="27" t="s">
        <v>25</v>
      </c>
    </row>
    <row r="208" spans="1:5" ht="13.2" x14ac:dyDescent="0.25">
      <c r="A208" s="21" t="s">
        <v>2</v>
      </c>
      <c r="B208" s="27">
        <v>38651</v>
      </c>
      <c r="C208" s="27" t="s">
        <v>45</v>
      </c>
      <c r="D208" s="28">
        <v>1750</v>
      </c>
      <c r="E208" s="27" t="s">
        <v>25</v>
      </c>
    </row>
    <row r="209" spans="1:5" ht="13.2" x14ac:dyDescent="0.25">
      <c r="A209" s="21" t="s">
        <v>2</v>
      </c>
      <c r="B209" s="27">
        <v>38652</v>
      </c>
      <c r="C209" s="27" t="s">
        <v>45</v>
      </c>
      <c r="D209" s="28">
        <v>8250</v>
      </c>
      <c r="E209" s="27" t="s">
        <v>25</v>
      </c>
    </row>
    <row r="210" spans="1:5" ht="13.2" x14ac:dyDescent="0.25">
      <c r="A210" s="21" t="s">
        <v>2</v>
      </c>
      <c r="B210" s="27">
        <v>38652</v>
      </c>
      <c r="C210" s="27" t="s">
        <v>45</v>
      </c>
      <c r="D210" s="28">
        <v>500</v>
      </c>
      <c r="E210" s="27" t="s">
        <v>25</v>
      </c>
    </row>
    <row r="211" spans="1:5" ht="13.2" x14ac:dyDescent="0.25">
      <c r="A211" s="21" t="s">
        <v>2</v>
      </c>
      <c r="B211" s="27">
        <v>38653</v>
      </c>
      <c r="C211" s="27" t="s">
        <v>45</v>
      </c>
      <c r="D211" s="28">
        <v>3000</v>
      </c>
      <c r="E211" s="27" t="s">
        <v>25</v>
      </c>
    </row>
    <row r="212" spans="1:5" ht="13.2" x14ac:dyDescent="0.25">
      <c r="A212" s="21" t="s">
        <v>2</v>
      </c>
      <c r="B212" s="27">
        <v>38653</v>
      </c>
      <c r="C212" s="27" t="s">
        <v>45</v>
      </c>
      <c r="D212" s="28">
        <v>500</v>
      </c>
      <c r="E212" s="27" t="s">
        <v>25</v>
      </c>
    </row>
    <row r="213" spans="1:5" ht="13.2" x14ac:dyDescent="0.25">
      <c r="A213" s="21" t="s">
        <v>2</v>
      </c>
      <c r="B213" s="27">
        <v>38653</v>
      </c>
      <c r="C213" s="27" t="s">
        <v>45</v>
      </c>
      <c r="D213" s="28">
        <v>300</v>
      </c>
      <c r="E213" s="27" t="s">
        <v>25</v>
      </c>
    </row>
    <row r="214" spans="1:5" ht="13.2" x14ac:dyDescent="0.25">
      <c r="A214" s="21" t="s">
        <v>2</v>
      </c>
      <c r="B214" s="27">
        <v>38654</v>
      </c>
      <c r="C214" s="27" t="s">
        <v>45</v>
      </c>
      <c r="D214" s="28">
        <v>9910.7000000000007</v>
      </c>
      <c r="E214" s="27" t="s">
        <v>25</v>
      </c>
    </row>
    <row r="215" spans="1:5" ht="13.2" x14ac:dyDescent="0.25">
      <c r="A215" s="21" t="s">
        <v>2</v>
      </c>
      <c r="B215" s="27">
        <v>38655</v>
      </c>
      <c r="C215" s="27" t="s">
        <v>45</v>
      </c>
      <c r="D215" s="28">
        <v>6000</v>
      </c>
      <c r="E215" s="27" t="s">
        <v>25</v>
      </c>
    </row>
    <row r="216" spans="1:5" ht="13.2" x14ac:dyDescent="0.25">
      <c r="A216" s="21" t="s">
        <v>2</v>
      </c>
      <c r="B216" s="27">
        <v>38656</v>
      </c>
      <c r="C216" s="27" t="s">
        <v>51</v>
      </c>
      <c r="D216" s="28">
        <v>8611.9500000000007</v>
      </c>
      <c r="E216" s="27" t="s">
        <v>25</v>
      </c>
    </row>
    <row r="217" spans="1:5" ht="13.2" x14ac:dyDescent="0.25">
      <c r="A217" s="21" t="s">
        <v>2</v>
      </c>
      <c r="B217" s="27">
        <v>38657</v>
      </c>
      <c r="C217" s="27" t="s">
        <v>49</v>
      </c>
      <c r="D217" s="28">
        <v>950</v>
      </c>
      <c r="E217" s="27" t="s">
        <v>25</v>
      </c>
    </row>
    <row r="218" spans="1:5" ht="13.2" x14ac:dyDescent="0.25">
      <c r="A218" s="21" t="s">
        <v>2</v>
      </c>
      <c r="B218" s="27">
        <v>38658</v>
      </c>
      <c r="C218" s="27" t="s">
        <v>48</v>
      </c>
      <c r="D218" s="28">
        <v>1250</v>
      </c>
      <c r="E218" s="27" t="s">
        <v>25</v>
      </c>
    </row>
    <row r="219" spans="1:5" ht="13.2" x14ac:dyDescent="0.25">
      <c r="A219" s="21" t="s">
        <v>2</v>
      </c>
      <c r="B219" s="27">
        <v>38659</v>
      </c>
      <c r="C219" s="27" t="s">
        <v>48</v>
      </c>
      <c r="D219" s="28">
        <v>1500</v>
      </c>
      <c r="E219" s="27" t="s">
        <v>25</v>
      </c>
    </row>
    <row r="220" spans="1:5" ht="13.2" x14ac:dyDescent="0.25">
      <c r="A220" s="21" t="s">
        <v>2</v>
      </c>
      <c r="B220" s="27">
        <v>38660</v>
      </c>
      <c r="C220" s="27" t="s">
        <v>49</v>
      </c>
      <c r="D220" s="28">
        <v>4000</v>
      </c>
      <c r="E220" s="27" t="s">
        <v>25</v>
      </c>
    </row>
    <row r="221" spans="1:5" ht="13.2" x14ac:dyDescent="0.25">
      <c r="A221" s="21" t="s">
        <v>2</v>
      </c>
      <c r="B221" s="27">
        <v>38661</v>
      </c>
      <c r="C221" s="27" t="s">
        <v>49</v>
      </c>
      <c r="D221" s="28">
        <v>1500</v>
      </c>
      <c r="E221" s="27" t="s">
        <v>25</v>
      </c>
    </row>
    <row r="222" spans="1:5" ht="13.2" x14ac:dyDescent="0.25">
      <c r="A222" s="21" t="s">
        <v>2</v>
      </c>
      <c r="B222" s="27">
        <v>38662</v>
      </c>
      <c r="C222" s="27" t="s">
        <v>45</v>
      </c>
      <c r="D222" s="28">
        <v>11000</v>
      </c>
      <c r="E222" s="27" t="s">
        <v>25</v>
      </c>
    </row>
    <row r="223" spans="1:5" ht="13.2" x14ac:dyDescent="0.25">
      <c r="A223" s="21" t="s">
        <v>2</v>
      </c>
      <c r="B223" s="27">
        <v>38663</v>
      </c>
      <c r="C223" s="27" t="s">
        <v>45</v>
      </c>
      <c r="D223" s="28">
        <v>11000</v>
      </c>
      <c r="E223" s="27" t="s">
        <v>25</v>
      </c>
    </row>
    <row r="224" spans="1:5" ht="13.2" x14ac:dyDescent="0.25">
      <c r="A224" s="21" t="s">
        <v>2</v>
      </c>
      <c r="B224" s="27">
        <v>38664</v>
      </c>
      <c r="C224" s="27" t="s">
        <v>45</v>
      </c>
      <c r="D224" s="28">
        <v>10000</v>
      </c>
      <c r="E224" s="27" t="s">
        <v>25</v>
      </c>
    </row>
    <row r="225" spans="1:5" ht="13.2" x14ac:dyDescent="0.25">
      <c r="A225" s="21" t="s">
        <v>2</v>
      </c>
      <c r="B225" s="27">
        <v>38665</v>
      </c>
      <c r="C225" s="27" t="s">
        <v>45</v>
      </c>
      <c r="D225" s="28">
        <v>11000</v>
      </c>
      <c r="E225" s="27" t="s">
        <v>25</v>
      </c>
    </row>
    <row r="226" spans="1:5" ht="13.2" hidden="1" x14ac:dyDescent="0.25">
      <c r="A226" s="21" t="s">
        <v>2</v>
      </c>
      <c r="B226" s="27">
        <v>38666</v>
      </c>
      <c r="C226" s="27" t="s">
        <v>53</v>
      </c>
      <c r="D226" s="28">
        <v>17250</v>
      </c>
      <c r="E226" s="27" t="s">
        <v>26</v>
      </c>
    </row>
    <row r="227" spans="1:5" ht="13.2" x14ac:dyDescent="0.25">
      <c r="A227" s="21" t="s">
        <v>2</v>
      </c>
      <c r="B227" s="27">
        <v>38667</v>
      </c>
      <c r="C227" s="27" t="s">
        <v>49</v>
      </c>
      <c r="D227" s="28">
        <v>600</v>
      </c>
      <c r="E227" s="27" t="s">
        <v>25</v>
      </c>
    </row>
    <row r="228" spans="1:5" ht="13.2" x14ac:dyDescent="0.25">
      <c r="A228" s="21" t="s">
        <v>2</v>
      </c>
      <c r="B228" s="27">
        <v>38668</v>
      </c>
      <c r="C228" s="27" t="s">
        <v>45</v>
      </c>
      <c r="D228" s="28">
        <v>2700</v>
      </c>
      <c r="E228" s="27" t="s">
        <v>25</v>
      </c>
    </row>
    <row r="229" spans="1:5" ht="13.2" x14ac:dyDescent="0.25">
      <c r="A229" s="21" t="s">
        <v>2</v>
      </c>
      <c r="B229" s="27">
        <v>38669</v>
      </c>
      <c r="C229" s="27" t="s">
        <v>45</v>
      </c>
      <c r="D229" s="28">
        <v>4000</v>
      </c>
      <c r="E229" s="27" t="s">
        <v>25</v>
      </c>
    </row>
    <row r="230" spans="1:5" ht="13.2" x14ac:dyDescent="0.25">
      <c r="A230" s="21" t="s">
        <v>2</v>
      </c>
      <c r="B230" s="27">
        <v>38670</v>
      </c>
      <c r="C230" s="27" t="s">
        <v>45</v>
      </c>
      <c r="D230" s="28">
        <v>6350</v>
      </c>
      <c r="E230" s="27" t="s">
        <v>25</v>
      </c>
    </row>
    <row r="231" spans="1:5" ht="13.2" x14ac:dyDescent="0.25">
      <c r="A231" s="21" t="s">
        <v>2</v>
      </c>
      <c r="B231" s="27">
        <v>38671</v>
      </c>
      <c r="C231" s="27" t="s">
        <v>45</v>
      </c>
      <c r="D231" s="28">
        <v>1700</v>
      </c>
      <c r="E231" s="27" t="s">
        <v>25</v>
      </c>
    </row>
    <row r="232" spans="1:5" ht="13.2" x14ac:dyDescent="0.25">
      <c r="A232" s="21" t="s">
        <v>2</v>
      </c>
      <c r="B232" s="27">
        <v>38672</v>
      </c>
      <c r="C232" s="27" t="s">
        <v>45</v>
      </c>
      <c r="D232" s="28">
        <v>6400</v>
      </c>
      <c r="E232" s="27" t="s">
        <v>25</v>
      </c>
    </row>
    <row r="233" spans="1:5" ht="13.2" x14ac:dyDescent="0.25">
      <c r="A233" s="21" t="s">
        <v>2</v>
      </c>
      <c r="B233" s="27">
        <v>38673</v>
      </c>
      <c r="C233" s="27" t="s">
        <v>45</v>
      </c>
      <c r="D233" s="28">
        <v>4400</v>
      </c>
      <c r="E233" s="27" t="s">
        <v>25</v>
      </c>
    </row>
    <row r="234" spans="1:5" ht="13.2" x14ac:dyDescent="0.25">
      <c r="A234" s="21" t="s">
        <v>2</v>
      </c>
      <c r="B234" s="27">
        <v>38674</v>
      </c>
      <c r="C234" s="27" t="s">
        <v>45</v>
      </c>
      <c r="D234" s="28">
        <v>4000</v>
      </c>
      <c r="E234" s="27" t="s">
        <v>25</v>
      </c>
    </row>
    <row r="235" spans="1:5" ht="13.2" x14ac:dyDescent="0.25">
      <c r="A235" s="21" t="s">
        <v>2</v>
      </c>
      <c r="B235" s="27">
        <v>38675</v>
      </c>
      <c r="C235" s="27" t="s">
        <v>45</v>
      </c>
      <c r="D235" s="28">
        <v>3000</v>
      </c>
      <c r="E235" s="27" t="s">
        <v>25</v>
      </c>
    </row>
    <row r="236" spans="1:5" ht="13.2" x14ac:dyDescent="0.25">
      <c r="A236" s="21" t="s">
        <v>2</v>
      </c>
      <c r="B236" s="27">
        <v>38676</v>
      </c>
      <c r="C236" s="27" t="s">
        <v>45</v>
      </c>
      <c r="D236" s="28">
        <v>750</v>
      </c>
      <c r="E236" s="27" t="s">
        <v>25</v>
      </c>
    </row>
    <row r="237" spans="1:5" ht="13.2" x14ac:dyDescent="0.25">
      <c r="A237" s="21" t="s">
        <v>2</v>
      </c>
      <c r="B237" s="27">
        <v>38677</v>
      </c>
      <c r="C237" s="27" t="s">
        <v>45</v>
      </c>
      <c r="D237" s="28">
        <v>2500</v>
      </c>
      <c r="E237" s="27" t="s">
        <v>25</v>
      </c>
    </row>
    <row r="238" spans="1:5" ht="13.2" x14ac:dyDescent="0.25">
      <c r="A238" s="21" t="s">
        <v>2</v>
      </c>
      <c r="B238" s="27">
        <v>38678</v>
      </c>
      <c r="C238" s="27" t="s">
        <v>45</v>
      </c>
      <c r="D238" s="28">
        <v>8800</v>
      </c>
      <c r="E238" s="27" t="s">
        <v>25</v>
      </c>
    </row>
    <row r="239" spans="1:5" ht="13.2" x14ac:dyDescent="0.25">
      <c r="A239" s="21" t="s">
        <v>2</v>
      </c>
      <c r="B239" s="27">
        <v>38679</v>
      </c>
      <c r="C239" s="27" t="s">
        <v>45</v>
      </c>
      <c r="D239" s="28">
        <v>2650</v>
      </c>
      <c r="E239" s="27" t="s">
        <v>25</v>
      </c>
    </row>
    <row r="240" spans="1:5" ht="13.2" x14ac:dyDescent="0.25">
      <c r="A240" s="21" t="s">
        <v>2</v>
      </c>
      <c r="B240" s="27">
        <v>38680</v>
      </c>
      <c r="C240" s="27" t="s">
        <v>45</v>
      </c>
      <c r="D240" s="28">
        <v>7200</v>
      </c>
      <c r="E240" s="27" t="s">
        <v>25</v>
      </c>
    </row>
    <row r="241" spans="1:5" ht="13.2" x14ac:dyDescent="0.25">
      <c r="A241" s="21" t="s">
        <v>2</v>
      </c>
      <c r="B241" s="27">
        <v>38681</v>
      </c>
      <c r="C241" s="27" t="s">
        <v>45</v>
      </c>
      <c r="D241" s="28">
        <v>650</v>
      </c>
      <c r="E241" s="27" t="s">
        <v>25</v>
      </c>
    </row>
    <row r="242" spans="1:5" ht="13.2" x14ac:dyDescent="0.25">
      <c r="A242" s="21" t="s">
        <v>2</v>
      </c>
      <c r="B242" s="27">
        <v>38682</v>
      </c>
      <c r="C242" s="27" t="s">
        <v>45</v>
      </c>
      <c r="D242" s="28">
        <v>3000</v>
      </c>
      <c r="E242" s="27" t="s">
        <v>25</v>
      </c>
    </row>
    <row r="243" spans="1:5" ht="13.2" x14ac:dyDescent="0.25">
      <c r="A243" s="21" t="s">
        <v>2</v>
      </c>
      <c r="B243" s="27">
        <v>38683</v>
      </c>
      <c r="C243" s="27" t="s">
        <v>45</v>
      </c>
      <c r="D243" s="28">
        <v>1950</v>
      </c>
      <c r="E243" s="27" t="s">
        <v>25</v>
      </c>
    </row>
    <row r="244" spans="1:5" ht="13.2" x14ac:dyDescent="0.25">
      <c r="A244" s="21" t="s">
        <v>2</v>
      </c>
      <c r="B244" s="27">
        <v>38684</v>
      </c>
      <c r="C244" s="27" t="s">
        <v>45</v>
      </c>
      <c r="D244" s="28">
        <v>1650</v>
      </c>
      <c r="E244" s="27" t="s">
        <v>25</v>
      </c>
    </row>
    <row r="245" spans="1:5" ht="13.2" x14ac:dyDescent="0.25">
      <c r="A245" s="21" t="s">
        <v>2</v>
      </c>
      <c r="B245" s="27">
        <v>38685</v>
      </c>
      <c r="C245" s="27" t="s">
        <v>45</v>
      </c>
      <c r="D245" s="28">
        <v>1000</v>
      </c>
      <c r="E245" s="27" t="s">
        <v>25</v>
      </c>
    </row>
    <row r="246" spans="1:5" ht="13.2" x14ac:dyDescent="0.25">
      <c r="A246" s="21" t="s">
        <v>2</v>
      </c>
      <c r="B246" s="27">
        <v>38686</v>
      </c>
      <c r="C246" s="27" t="s">
        <v>45</v>
      </c>
      <c r="D246" s="28">
        <v>1250</v>
      </c>
      <c r="E246" s="27" t="s">
        <v>25</v>
      </c>
    </row>
    <row r="247" spans="1:5" ht="13.2" x14ac:dyDescent="0.25">
      <c r="A247" s="21" t="s">
        <v>2</v>
      </c>
      <c r="B247" s="27">
        <v>38687</v>
      </c>
      <c r="C247" s="27" t="s">
        <v>45</v>
      </c>
      <c r="D247" s="28">
        <v>4950</v>
      </c>
      <c r="E247" s="27" t="s">
        <v>25</v>
      </c>
    </row>
    <row r="248" spans="1:5" ht="13.2" x14ac:dyDescent="0.25">
      <c r="A248" s="21" t="s">
        <v>2</v>
      </c>
      <c r="B248" s="27">
        <v>38688</v>
      </c>
      <c r="C248" s="27" t="s">
        <v>45</v>
      </c>
      <c r="D248" s="28">
        <v>2000</v>
      </c>
      <c r="E248" s="27" t="s">
        <v>25</v>
      </c>
    </row>
    <row r="249" spans="1:5" ht="13.2" x14ac:dyDescent="0.25">
      <c r="A249" s="21" t="s">
        <v>2</v>
      </c>
      <c r="B249" s="27">
        <v>38689</v>
      </c>
      <c r="C249" s="27" t="s">
        <v>45</v>
      </c>
      <c r="D249" s="28">
        <v>4000</v>
      </c>
      <c r="E249" s="27" t="s">
        <v>25</v>
      </c>
    </row>
    <row r="250" spans="1:5" ht="13.2" x14ac:dyDescent="0.25">
      <c r="A250" s="21" t="s">
        <v>2</v>
      </c>
      <c r="B250" s="27">
        <v>38690</v>
      </c>
      <c r="C250" s="27" t="s">
        <v>45</v>
      </c>
      <c r="D250" s="28">
        <v>2500</v>
      </c>
      <c r="E250" s="27" t="s">
        <v>25</v>
      </c>
    </row>
    <row r="251" spans="1:5" ht="13.2" x14ac:dyDescent="0.25">
      <c r="A251" s="21" t="s">
        <v>2</v>
      </c>
      <c r="B251" s="27">
        <v>38691</v>
      </c>
      <c r="C251" s="27" t="s">
        <v>45</v>
      </c>
      <c r="D251" s="28">
        <v>1750</v>
      </c>
      <c r="E251" s="27" t="s">
        <v>25</v>
      </c>
    </row>
    <row r="252" spans="1:5" ht="13.2" x14ac:dyDescent="0.25">
      <c r="A252" s="21" t="s">
        <v>2</v>
      </c>
      <c r="B252" s="27">
        <v>38691</v>
      </c>
      <c r="C252" s="27" t="s">
        <v>45</v>
      </c>
      <c r="D252" s="28">
        <v>600</v>
      </c>
      <c r="E252" s="27" t="s">
        <v>25</v>
      </c>
    </row>
    <row r="253" spans="1:5" ht="13.2" x14ac:dyDescent="0.25">
      <c r="A253" s="21" t="s">
        <v>2</v>
      </c>
      <c r="B253" s="27">
        <v>38691</v>
      </c>
      <c r="C253" s="27" t="s">
        <v>45</v>
      </c>
      <c r="D253" s="28">
        <v>500</v>
      </c>
      <c r="E253" s="27" t="s">
        <v>25</v>
      </c>
    </row>
    <row r="254" spans="1:5" ht="13.2" x14ac:dyDescent="0.25">
      <c r="A254" s="21" t="s">
        <v>2</v>
      </c>
      <c r="B254" s="27">
        <v>38691</v>
      </c>
      <c r="C254" s="27" t="s">
        <v>45</v>
      </c>
      <c r="D254" s="28">
        <v>500</v>
      </c>
      <c r="E254" s="27" t="s">
        <v>25</v>
      </c>
    </row>
    <row r="255" spans="1:5" ht="13.2" x14ac:dyDescent="0.25">
      <c r="A255" s="21" t="s">
        <v>2</v>
      </c>
      <c r="B255" s="27">
        <v>38691</v>
      </c>
      <c r="C255" s="27" t="s">
        <v>45</v>
      </c>
      <c r="D255" s="28">
        <v>750</v>
      </c>
      <c r="E255" s="27" t="s">
        <v>25</v>
      </c>
    </row>
    <row r="256" spans="1:5" ht="13.2" x14ac:dyDescent="0.25">
      <c r="A256" s="21" t="s">
        <v>2</v>
      </c>
      <c r="B256" s="27">
        <v>38691</v>
      </c>
      <c r="C256" s="27" t="s">
        <v>45</v>
      </c>
      <c r="D256" s="28">
        <v>8750</v>
      </c>
      <c r="E256" s="27" t="s">
        <v>25</v>
      </c>
    </row>
    <row r="257" spans="1:5" ht="13.2" x14ac:dyDescent="0.25">
      <c r="A257" s="21" t="s">
        <v>2</v>
      </c>
      <c r="B257" s="27">
        <v>38692</v>
      </c>
      <c r="C257" s="27" t="s">
        <v>45</v>
      </c>
      <c r="D257" s="28">
        <v>9250</v>
      </c>
      <c r="E257" s="27" t="s">
        <v>25</v>
      </c>
    </row>
    <row r="258" spans="1:5" ht="13.2" x14ac:dyDescent="0.25">
      <c r="A258" s="21" t="s">
        <v>2</v>
      </c>
      <c r="B258" s="27">
        <v>38692</v>
      </c>
      <c r="C258" s="27" t="s">
        <v>45</v>
      </c>
      <c r="D258" s="28">
        <v>750</v>
      </c>
      <c r="E258" s="27" t="s">
        <v>25</v>
      </c>
    </row>
    <row r="259" spans="1:5" ht="13.2" x14ac:dyDescent="0.25">
      <c r="A259" s="21" t="s">
        <v>2</v>
      </c>
      <c r="B259" s="27">
        <v>38693</v>
      </c>
      <c r="C259" s="27" t="s">
        <v>45</v>
      </c>
      <c r="D259" s="28">
        <v>1750</v>
      </c>
      <c r="E259" s="27" t="s">
        <v>25</v>
      </c>
    </row>
    <row r="260" spans="1:5" ht="13.2" x14ac:dyDescent="0.25">
      <c r="A260" s="21" t="s">
        <v>2</v>
      </c>
      <c r="B260" s="27">
        <v>38693</v>
      </c>
      <c r="C260" s="27" t="s">
        <v>45</v>
      </c>
      <c r="D260" s="28">
        <v>1250</v>
      </c>
      <c r="E260" s="27" t="s">
        <v>25</v>
      </c>
    </row>
    <row r="261" spans="1:5" ht="13.2" x14ac:dyDescent="0.25">
      <c r="A261" s="21" t="s">
        <v>2</v>
      </c>
      <c r="B261" s="27">
        <v>38693</v>
      </c>
      <c r="C261" s="27" t="s">
        <v>45</v>
      </c>
      <c r="D261" s="28">
        <v>4500</v>
      </c>
      <c r="E261" s="27" t="s">
        <v>25</v>
      </c>
    </row>
    <row r="262" spans="1:5" ht="13.2" x14ac:dyDescent="0.25">
      <c r="A262" s="21" t="s">
        <v>2</v>
      </c>
      <c r="B262" s="27">
        <v>38693</v>
      </c>
      <c r="C262" s="27" t="s">
        <v>45</v>
      </c>
      <c r="D262" s="28">
        <v>1250</v>
      </c>
      <c r="E262" s="27" t="s">
        <v>25</v>
      </c>
    </row>
    <row r="263" spans="1:5" ht="13.2" x14ac:dyDescent="0.25">
      <c r="A263" s="21" t="s">
        <v>2</v>
      </c>
      <c r="B263" s="27">
        <v>38694</v>
      </c>
      <c r="C263" s="27" t="s">
        <v>45</v>
      </c>
      <c r="D263" s="28">
        <v>2250</v>
      </c>
      <c r="E263" s="27" t="s">
        <v>25</v>
      </c>
    </row>
    <row r="264" spans="1:5" ht="13.2" x14ac:dyDescent="0.25">
      <c r="A264" s="21" t="s">
        <v>2</v>
      </c>
      <c r="B264" s="27">
        <v>38694</v>
      </c>
      <c r="C264" s="27" t="s">
        <v>45</v>
      </c>
      <c r="D264" s="28">
        <v>250</v>
      </c>
      <c r="E264" s="27" t="s">
        <v>25</v>
      </c>
    </row>
    <row r="265" spans="1:5" ht="13.2" x14ac:dyDescent="0.25">
      <c r="A265" s="21" t="s">
        <v>2</v>
      </c>
      <c r="B265" s="27">
        <v>38695</v>
      </c>
      <c r="C265" s="27" t="s">
        <v>45</v>
      </c>
      <c r="D265" s="28">
        <v>650</v>
      </c>
      <c r="E265" s="27" t="s">
        <v>25</v>
      </c>
    </row>
    <row r="266" spans="1:5" ht="13.2" x14ac:dyDescent="0.25">
      <c r="A266" s="21" t="s">
        <v>2</v>
      </c>
      <c r="B266" s="27">
        <v>38695</v>
      </c>
      <c r="C266" s="27" t="s">
        <v>45</v>
      </c>
      <c r="D266" s="28">
        <v>1000</v>
      </c>
      <c r="E266" s="27" t="s">
        <v>25</v>
      </c>
    </row>
    <row r="267" spans="1:5" ht="13.2" x14ac:dyDescent="0.25">
      <c r="A267" s="21" t="s">
        <v>2</v>
      </c>
      <c r="B267" s="27">
        <v>38696</v>
      </c>
      <c r="C267" s="27" t="s">
        <v>45</v>
      </c>
      <c r="D267" s="28">
        <v>1750</v>
      </c>
      <c r="E267" s="27" t="s">
        <v>25</v>
      </c>
    </row>
    <row r="268" spans="1:5" ht="13.2" x14ac:dyDescent="0.25">
      <c r="A268" s="21" t="s">
        <v>2</v>
      </c>
      <c r="B268" s="27">
        <v>38697</v>
      </c>
      <c r="C268" s="27" t="s">
        <v>45</v>
      </c>
      <c r="D268" s="28">
        <v>17500</v>
      </c>
      <c r="E268" s="27" t="s">
        <v>25</v>
      </c>
    </row>
    <row r="269" spans="1:5" ht="13.2" x14ac:dyDescent="0.25">
      <c r="A269" s="21" t="s">
        <v>2</v>
      </c>
      <c r="B269" s="27">
        <v>38698</v>
      </c>
      <c r="C269" s="27" t="s">
        <v>45</v>
      </c>
      <c r="D269" s="28">
        <v>250</v>
      </c>
      <c r="E269" s="27" t="s">
        <v>25</v>
      </c>
    </row>
    <row r="270" spans="1:5" ht="13.2" x14ac:dyDescent="0.25">
      <c r="A270" s="21" t="s">
        <v>2</v>
      </c>
      <c r="B270" s="27">
        <v>38698</v>
      </c>
      <c r="C270" s="27" t="s">
        <v>45</v>
      </c>
      <c r="D270" s="28">
        <v>500</v>
      </c>
      <c r="E270" s="27" t="s">
        <v>25</v>
      </c>
    </row>
    <row r="271" spans="1:5" ht="13.2" x14ac:dyDescent="0.25">
      <c r="A271" s="21" t="s">
        <v>2</v>
      </c>
      <c r="B271" s="27">
        <v>38698</v>
      </c>
      <c r="C271" s="27" t="s">
        <v>45</v>
      </c>
      <c r="D271" s="28">
        <v>1750</v>
      </c>
      <c r="E271" s="27" t="s">
        <v>25</v>
      </c>
    </row>
    <row r="272" spans="1:5" ht="13.2" x14ac:dyDescent="0.25">
      <c r="A272" s="21" t="s">
        <v>2</v>
      </c>
      <c r="B272" s="27">
        <v>38698</v>
      </c>
      <c r="C272" s="27" t="s">
        <v>45</v>
      </c>
      <c r="D272" s="28">
        <v>2750</v>
      </c>
      <c r="E272" s="27" t="s">
        <v>25</v>
      </c>
    </row>
    <row r="273" spans="1:5" ht="13.2" x14ac:dyDescent="0.25">
      <c r="A273" s="21" t="s">
        <v>2</v>
      </c>
      <c r="B273" s="27">
        <v>38698</v>
      </c>
      <c r="C273" s="27" t="s">
        <v>45</v>
      </c>
      <c r="D273" s="28">
        <v>3000</v>
      </c>
      <c r="E273" s="27" t="s">
        <v>25</v>
      </c>
    </row>
    <row r="274" spans="1:5" ht="13.2" x14ac:dyDescent="0.25">
      <c r="A274" s="21" t="s">
        <v>2</v>
      </c>
      <c r="B274" s="27">
        <v>38699</v>
      </c>
      <c r="C274" s="27" t="s">
        <v>45</v>
      </c>
      <c r="D274" s="28">
        <v>10100</v>
      </c>
      <c r="E274" s="27" t="s">
        <v>25</v>
      </c>
    </row>
    <row r="275" spans="1:5" ht="13.2" x14ac:dyDescent="0.25">
      <c r="A275" s="21" t="s">
        <v>2</v>
      </c>
      <c r="B275" s="27">
        <v>38700</v>
      </c>
      <c r="C275" s="27" t="s">
        <v>45</v>
      </c>
      <c r="D275" s="28">
        <v>3000</v>
      </c>
      <c r="E275" s="27" t="s">
        <v>25</v>
      </c>
    </row>
    <row r="276" spans="1:5" ht="13.2" x14ac:dyDescent="0.25">
      <c r="A276" s="21" t="s">
        <v>2</v>
      </c>
      <c r="B276" s="27">
        <v>38701</v>
      </c>
      <c r="C276" s="27" t="s">
        <v>45</v>
      </c>
      <c r="D276" s="28">
        <v>6250</v>
      </c>
      <c r="E276" s="27" t="s">
        <v>25</v>
      </c>
    </row>
    <row r="277" spans="1:5" ht="13.2" x14ac:dyDescent="0.25">
      <c r="A277" s="21" t="s">
        <v>2</v>
      </c>
      <c r="B277" s="27">
        <v>38701</v>
      </c>
      <c r="C277" s="27" t="s">
        <v>45</v>
      </c>
      <c r="D277" s="28">
        <v>1500</v>
      </c>
      <c r="E277" s="27" t="s">
        <v>25</v>
      </c>
    </row>
    <row r="278" spans="1:5" ht="13.2" x14ac:dyDescent="0.25">
      <c r="A278" s="21" t="s">
        <v>2</v>
      </c>
      <c r="B278" s="27">
        <v>38701</v>
      </c>
      <c r="C278" s="27" t="s">
        <v>45</v>
      </c>
      <c r="D278" s="28">
        <v>1500</v>
      </c>
      <c r="E278" s="27" t="s">
        <v>25</v>
      </c>
    </row>
    <row r="279" spans="1:5" ht="13.2" x14ac:dyDescent="0.25">
      <c r="A279" s="21" t="s">
        <v>2</v>
      </c>
      <c r="B279" s="27">
        <v>38702</v>
      </c>
      <c r="C279" s="27" t="s">
        <v>45</v>
      </c>
      <c r="D279" s="28">
        <v>8750</v>
      </c>
      <c r="E279" s="27" t="s">
        <v>25</v>
      </c>
    </row>
    <row r="280" spans="1:5" ht="13.2" x14ac:dyDescent="0.25">
      <c r="A280" s="21" t="s">
        <v>2</v>
      </c>
      <c r="B280" s="27">
        <v>38702</v>
      </c>
      <c r="C280" s="27" t="s">
        <v>45</v>
      </c>
      <c r="D280" s="28">
        <v>250</v>
      </c>
      <c r="E280" s="27" t="s">
        <v>25</v>
      </c>
    </row>
    <row r="281" spans="1:5" ht="13.2" x14ac:dyDescent="0.25">
      <c r="A281" s="21" t="s">
        <v>2</v>
      </c>
      <c r="B281" s="27">
        <v>38703</v>
      </c>
      <c r="C281" s="27" t="s">
        <v>45</v>
      </c>
      <c r="D281" s="28">
        <v>1150</v>
      </c>
      <c r="E281" s="27" t="s">
        <v>25</v>
      </c>
    </row>
    <row r="282" spans="1:5" ht="13.2" x14ac:dyDescent="0.25">
      <c r="A282" s="21" t="s">
        <v>2</v>
      </c>
      <c r="B282" s="27">
        <v>38704</v>
      </c>
      <c r="C282" s="27" t="s">
        <v>45</v>
      </c>
      <c r="D282" s="28">
        <v>3441</v>
      </c>
      <c r="E282" s="27" t="s">
        <v>25</v>
      </c>
    </row>
    <row r="283" spans="1:5" ht="13.2" x14ac:dyDescent="0.25">
      <c r="A283" s="21" t="s">
        <v>2</v>
      </c>
      <c r="B283" s="27">
        <v>38705</v>
      </c>
      <c r="C283" s="27" t="s">
        <v>51</v>
      </c>
      <c r="D283" s="28">
        <v>8750</v>
      </c>
      <c r="E283" s="27" t="s">
        <v>25</v>
      </c>
    </row>
    <row r="284" spans="1:5" ht="13.2" hidden="1" x14ac:dyDescent="0.25">
      <c r="A284" s="21" t="s">
        <v>2</v>
      </c>
      <c r="B284" s="27">
        <v>38706</v>
      </c>
      <c r="C284" s="27" t="s">
        <v>27</v>
      </c>
      <c r="D284" s="28">
        <v>6750</v>
      </c>
      <c r="E284" s="27" t="s">
        <v>27</v>
      </c>
    </row>
    <row r="285" spans="1:5" ht="13.2" x14ac:dyDescent="0.25">
      <c r="A285" s="21" t="s">
        <v>2</v>
      </c>
      <c r="B285" s="27">
        <v>38707</v>
      </c>
      <c r="C285" s="27" t="s">
        <v>45</v>
      </c>
      <c r="D285" s="28">
        <v>5500</v>
      </c>
      <c r="E285" s="27" t="s">
        <v>25</v>
      </c>
    </row>
    <row r="286" spans="1:5" ht="13.2" x14ac:dyDescent="0.25">
      <c r="A286" s="21" t="s">
        <v>2</v>
      </c>
      <c r="B286" s="27">
        <v>38708</v>
      </c>
      <c r="C286" s="27" t="s">
        <v>51</v>
      </c>
      <c r="D286" s="28">
        <v>7113.1</v>
      </c>
      <c r="E286" s="27" t="s">
        <v>25</v>
      </c>
    </row>
    <row r="287" spans="1:5" ht="13.2" hidden="1" x14ac:dyDescent="0.25">
      <c r="A287" s="21" t="s">
        <v>2</v>
      </c>
      <c r="B287" s="27">
        <v>38709</v>
      </c>
      <c r="C287" s="27" t="s">
        <v>27</v>
      </c>
      <c r="D287" s="28">
        <v>5500</v>
      </c>
      <c r="E287" s="27" t="s">
        <v>27</v>
      </c>
    </row>
    <row r="288" spans="1:5" ht="13.2" hidden="1" x14ac:dyDescent="0.25">
      <c r="A288" s="21" t="s">
        <v>2</v>
      </c>
      <c r="B288" s="27">
        <v>38709</v>
      </c>
      <c r="C288" s="27" t="s">
        <v>27</v>
      </c>
      <c r="D288" s="28">
        <v>3750</v>
      </c>
      <c r="E288" s="27" t="s">
        <v>27</v>
      </c>
    </row>
    <row r="289" spans="1:5" ht="13.2" hidden="1" x14ac:dyDescent="0.25">
      <c r="A289" s="21" t="s">
        <v>2</v>
      </c>
      <c r="B289" s="27">
        <v>38710</v>
      </c>
      <c r="C289" s="27" t="s">
        <v>47</v>
      </c>
      <c r="D289" s="28">
        <v>4000</v>
      </c>
      <c r="E289" s="27" t="s">
        <v>26</v>
      </c>
    </row>
    <row r="290" spans="1:5" ht="13.2" hidden="1" x14ac:dyDescent="0.25">
      <c r="A290" s="21" t="s">
        <v>2</v>
      </c>
      <c r="B290" s="27">
        <v>38710</v>
      </c>
      <c r="C290" s="27" t="s">
        <v>47</v>
      </c>
      <c r="D290" s="28">
        <v>3250</v>
      </c>
      <c r="E290" s="27" t="s">
        <v>26</v>
      </c>
    </row>
    <row r="291" spans="1:5" ht="13.2" hidden="1" x14ac:dyDescent="0.25">
      <c r="A291" s="21" t="s">
        <v>2</v>
      </c>
      <c r="B291" s="27">
        <v>38710</v>
      </c>
      <c r="C291" s="27" t="s">
        <v>47</v>
      </c>
      <c r="D291" s="28">
        <v>6250</v>
      </c>
      <c r="E291" s="27" t="s">
        <v>26</v>
      </c>
    </row>
    <row r="292" spans="1:5" ht="13.2" hidden="1" x14ac:dyDescent="0.25">
      <c r="A292" s="21" t="s">
        <v>2</v>
      </c>
      <c r="B292" s="27">
        <v>38711</v>
      </c>
      <c r="C292" s="27" t="s">
        <v>56</v>
      </c>
      <c r="D292" s="28">
        <v>13706.2</v>
      </c>
      <c r="E292" s="27" t="s">
        <v>26</v>
      </c>
    </row>
    <row r="293" spans="1:5" ht="13.2" hidden="1" x14ac:dyDescent="0.25">
      <c r="A293" s="21" t="s">
        <v>2</v>
      </c>
      <c r="B293" s="27">
        <v>38712</v>
      </c>
      <c r="C293" s="27" t="s">
        <v>56</v>
      </c>
      <c r="D293" s="28">
        <v>27742</v>
      </c>
      <c r="E293" s="27" t="s">
        <v>26</v>
      </c>
    </row>
    <row r="294" spans="1:5" ht="13.2" x14ac:dyDescent="0.25">
      <c r="A294" s="21" t="s">
        <v>2</v>
      </c>
      <c r="B294" s="27">
        <v>38713</v>
      </c>
      <c r="C294" s="27" t="s">
        <v>49</v>
      </c>
      <c r="D294" s="28">
        <v>1500</v>
      </c>
      <c r="E294" s="27" t="s">
        <v>25</v>
      </c>
    </row>
    <row r="295" spans="1:5" ht="13.2" x14ac:dyDescent="0.25">
      <c r="A295" s="21" t="s">
        <v>2</v>
      </c>
      <c r="B295" s="27">
        <v>38714</v>
      </c>
      <c r="C295" s="27" t="s">
        <v>48</v>
      </c>
      <c r="D295" s="28">
        <v>2500</v>
      </c>
      <c r="E295" s="27" t="s">
        <v>25</v>
      </c>
    </row>
    <row r="296" spans="1:5" ht="13.2" x14ac:dyDescent="0.25">
      <c r="A296" s="21" t="s">
        <v>2</v>
      </c>
      <c r="B296" s="27">
        <v>38715</v>
      </c>
      <c r="C296" s="27" t="s">
        <v>48</v>
      </c>
      <c r="D296" s="28">
        <v>2500</v>
      </c>
      <c r="E296" s="27" t="s">
        <v>25</v>
      </c>
    </row>
    <row r="297" spans="1:5" ht="13.2" x14ac:dyDescent="0.25">
      <c r="A297" s="21" t="s">
        <v>2</v>
      </c>
      <c r="B297" s="27">
        <v>38716</v>
      </c>
      <c r="C297" s="27" t="s">
        <v>48</v>
      </c>
      <c r="D297" s="28">
        <v>2500</v>
      </c>
      <c r="E297" s="27" t="s">
        <v>25</v>
      </c>
    </row>
    <row r="298" spans="1:5" ht="13.2" x14ac:dyDescent="0.25">
      <c r="A298" s="21" t="s">
        <v>2</v>
      </c>
      <c r="B298" s="27">
        <v>38717</v>
      </c>
      <c r="C298" s="27" t="s">
        <v>48</v>
      </c>
      <c r="D298" s="28">
        <v>2775</v>
      </c>
      <c r="E298" s="27" t="s">
        <v>25</v>
      </c>
    </row>
    <row r="299" spans="1:5" ht="13.2" x14ac:dyDescent="0.25">
      <c r="A299" s="21" t="s">
        <v>2</v>
      </c>
      <c r="B299" s="27">
        <v>38718</v>
      </c>
      <c r="C299" s="27" t="s">
        <v>48</v>
      </c>
      <c r="D299" s="28">
        <v>2775</v>
      </c>
      <c r="E299" s="27" t="s">
        <v>25</v>
      </c>
    </row>
    <row r="300" spans="1:5" ht="13.2" x14ac:dyDescent="0.25">
      <c r="A300" s="21" t="s">
        <v>2</v>
      </c>
      <c r="B300" s="27">
        <v>38719</v>
      </c>
      <c r="C300" s="27" t="s">
        <v>48</v>
      </c>
      <c r="D300" s="28">
        <v>1250</v>
      </c>
      <c r="E300" s="27" t="s">
        <v>25</v>
      </c>
    </row>
    <row r="301" spans="1:5" ht="13.2" x14ac:dyDescent="0.25">
      <c r="A301" s="21" t="s">
        <v>2</v>
      </c>
      <c r="B301" s="27">
        <v>38720</v>
      </c>
      <c r="C301" s="27" t="s">
        <v>48</v>
      </c>
      <c r="D301" s="28">
        <v>1250</v>
      </c>
      <c r="E301" s="27" t="s">
        <v>25</v>
      </c>
    </row>
    <row r="302" spans="1:5" ht="13.2" x14ac:dyDescent="0.25">
      <c r="A302" s="21" t="s">
        <v>2</v>
      </c>
      <c r="B302" s="27">
        <v>40400</v>
      </c>
      <c r="C302" s="27" t="s">
        <v>50</v>
      </c>
      <c r="D302" s="28">
        <v>60000</v>
      </c>
      <c r="E302" s="27" t="s">
        <v>25</v>
      </c>
    </row>
    <row r="303" spans="1:5" ht="13.2" x14ac:dyDescent="0.25">
      <c r="A303" s="21" t="s">
        <v>2</v>
      </c>
      <c r="B303" s="27">
        <v>40401</v>
      </c>
      <c r="C303" s="27" t="s">
        <v>50</v>
      </c>
      <c r="D303" s="28">
        <v>290000</v>
      </c>
      <c r="E303" s="27" t="s">
        <v>25</v>
      </c>
    </row>
    <row r="304" spans="1:5" ht="13.2" x14ac:dyDescent="0.25">
      <c r="A304" s="21" t="s">
        <v>2</v>
      </c>
      <c r="B304" s="27">
        <v>38721</v>
      </c>
      <c r="C304" s="27" t="s">
        <v>45</v>
      </c>
      <c r="D304" s="28">
        <v>2000</v>
      </c>
      <c r="E304" s="27" t="s">
        <v>25</v>
      </c>
    </row>
    <row r="305" spans="1:5" ht="13.2" x14ac:dyDescent="0.25">
      <c r="A305" s="21" t="s">
        <v>2</v>
      </c>
      <c r="B305" s="27">
        <v>38722</v>
      </c>
      <c r="C305" s="27" t="s">
        <v>45</v>
      </c>
      <c r="D305" s="28">
        <v>27500</v>
      </c>
      <c r="E305" s="27" t="s">
        <v>25</v>
      </c>
    </row>
    <row r="306" spans="1:5" ht="13.2" x14ac:dyDescent="0.25">
      <c r="A306" s="21" t="s">
        <v>2</v>
      </c>
      <c r="B306" s="27">
        <v>38722</v>
      </c>
      <c r="C306" s="27" t="s">
        <v>45</v>
      </c>
      <c r="D306" s="28">
        <v>6000</v>
      </c>
      <c r="E306" s="27" t="s">
        <v>25</v>
      </c>
    </row>
    <row r="307" spans="1:5" ht="13.2" x14ac:dyDescent="0.25">
      <c r="A307" s="21" t="s">
        <v>2</v>
      </c>
      <c r="B307" s="27">
        <v>38722</v>
      </c>
      <c r="C307" s="27" t="s">
        <v>45</v>
      </c>
      <c r="D307" s="28">
        <v>2250</v>
      </c>
      <c r="E307" s="27" t="s">
        <v>25</v>
      </c>
    </row>
    <row r="308" spans="1:5" ht="13.2" x14ac:dyDescent="0.25">
      <c r="A308" s="21" t="s">
        <v>2</v>
      </c>
      <c r="B308" s="27">
        <v>38722</v>
      </c>
      <c r="C308" s="27" t="s">
        <v>45</v>
      </c>
      <c r="D308" s="28">
        <v>400</v>
      </c>
      <c r="E308" s="27" t="s">
        <v>25</v>
      </c>
    </row>
    <row r="309" spans="1:5" ht="13.2" x14ac:dyDescent="0.25">
      <c r="A309" s="21" t="s">
        <v>2</v>
      </c>
      <c r="B309" s="27">
        <v>38723</v>
      </c>
      <c r="C309" s="27" t="s">
        <v>45</v>
      </c>
      <c r="D309" s="28">
        <v>1250</v>
      </c>
      <c r="E309" s="27" t="s">
        <v>25</v>
      </c>
    </row>
    <row r="310" spans="1:5" ht="13.2" x14ac:dyDescent="0.25">
      <c r="A310" s="21" t="s">
        <v>2</v>
      </c>
      <c r="B310" s="27">
        <v>38724</v>
      </c>
      <c r="C310" s="27" t="s">
        <v>45</v>
      </c>
      <c r="D310" s="28">
        <v>3000</v>
      </c>
      <c r="E310" s="27" t="s">
        <v>25</v>
      </c>
    </row>
    <row r="311" spans="1:5" ht="13.2" x14ac:dyDescent="0.25">
      <c r="A311" s="21" t="s">
        <v>2</v>
      </c>
      <c r="B311" s="27">
        <v>38724</v>
      </c>
      <c r="C311" s="27" t="s">
        <v>45</v>
      </c>
      <c r="D311" s="28">
        <v>2000</v>
      </c>
      <c r="E311" s="27" t="s">
        <v>25</v>
      </c>
    </row>
    <row r="312" spans="1:5" ht="13.2" x14ac:dyDescent="0.25">
      <c r="A312" s="21" t="s">
        <v>2</v>
      </c>
      <c r="B312" s="27">
        <v>38725</v>
      </c>
      <c r="C312" s="27" t="s">
        <v>45</v>
      </c>
      <c r="D312" s="28">
        <v>7500</v>
      </c>
      <c r="E312" s="27" t="s">
        <v>25</v>
      </c>
    </row>
    <row r="313" spans="1:5" ht="13.2" x14ac:dyDescent="0.25">
      <c r="A313" s="21" t="s">
        <v>2</v>
      </c>
      <c r="B313" s="27">
        <v>38725</v>
      </c>
      <c r="C313" s="27" t="s">
        <v>45</v>
      </c>
      <c r="D313" s="28">
        <v>2750</v>
      </c>
      <c r="E313" s="27" t="s">
        <v>25</v>
      </c>
    </row>
    <row r="314" spans="1:5" ht="13.2" x14ac:dyDescent="0.25">
      <c r="A314" s="21" t="s">
        <v>2</v>
      </c>
      <c r="B314" s="27">
        <v>38726</v>
      </c>
      <c r="C314" s="27" t="s">
        <v>45</v>
      </c>
      <c r="D314" s="28">
        <v>9000</v>
      </c>
      <c r="E314" s="27" t="s">
        <v>25</v>
      </c>
    </row>
    <row r="315" spans="1:5" ht="13.2" x14ac:dyDescent="0.25">
      <c r="A315" s="21" t="s">
        <v>2</v>
      </c>
      <c r="B315" s="27">
        <v>38726</v>
      </c>
      <c r="C315" s="27" t="s">
        <v>45</v>
      </c>
      <c r="D315" s="28">
        <v>1750</v>
      </c>
      <c r="E315" s="27" t="s">
        <v>25</v>
      </c>
    </row>
    <row r="316" spans="1:5" ht="13.2" x14ac:dyDescent="0.25">
      <c r="A316" s="21" t="s">
        <v>2</v>
      </c>
      <c r="B316" s="27">
        <v>38726</v>
      </c>
      <c r="C316" s="27" t="s">
        <v>45</v>
      </c>
      <c r="D316" s="28">
        <v>300</v>
      </c>
      <c r="E316" s="27" t="s">
        <v>25</v>
      </c>
    </row>
    <row r="317" spans="1:5" ht="13.2" x14ac:dyDescent="0.25">
      <c r="A317" s="21" t="s">
        <v>2</v>
      </c>
      <c r="B317" s="27">
        <v>38727</v>
      </c>
      <c r="C317" s="27" t="s">
        <v>45</v>
      </c>
      <c r="D317" s="28">
        <v>1500</v>
      </c>
      <c r="E317" s="27" t="s">
        <v>25</v>
      </c>
    </row>
    <row r="318" spans="1:5" ht="13.2" x14ac:dyDescent="0.25">
      <c r="A318" s="21" t="s">
        <v>2</v>
      </c>
      <c r="B318" s="27">
        <v>38727</v>
      </c>
      <c r="C318" s="27" t="s">
        <v>45</v>
      </c>
      <c r="D318" s="28">
        <v>1050</v>
      </c>
      <c r="E318" s="27" t="s">
        <v>25</v>
      </c>
    </row>
    <row r="319" spans="1:5" ht="13.2" x14ac:dyDescent="0.25">
      <c r="A319" s="21" t="s">
        <v>2</v>
      </c>
      <c r="B319" s="27">
        <v>38727</v>
      </c>
      <c r="C319" s="27" t="s">
        <v>45</v>
      </c>
      <c r="D319" s="28">
        <v>350</v>
      </c>
      <c r="E319" s="27" t="s">
        <v>25</v>
      </c>
    </row>
    <row r="320" spans="1:5" ht="13.2" x14ac:dyDescent="0.25">
      <c r="A320" s="21" t="s">
        <v>2</v>
      </c>
      <c r="B320" s="27">
        <v>38727</v>
      </c>
      <c r="C320" s="27" t="s">
        <v>45</v>
      </c>
      <c r="D320" s="28">
        <v>500</v>
      </c>
      <c r="E320" s="27" t="s">
        <v>25</v>
      </c>
    </row>
    <row r="321" spans="1:5" ht="13.2" x14ac:dyDescent="0.25">
      <c r="A321" s="21" t="s">
        <v>2</v>
      </c>
      <c r="B321" s="27">
        <v>38727</v>
      </c>
      <c r="C321" s="27" t="s">
        <v>45</v>
      </c>
      <c r="D321" s="28">
        <v>750</v>
      </c>
      <c r="E321" s="27" t="s">
        <v>25</v>
      </c>
    </row>
    <row r="322" spans="1:5" ht="13.2" x14ac:dyDescent="0.25">
      <c r="A322" s="21" t="s">
        <v>2</v>
      </c>
      <c r="B322" s="27">
        <v>38727</v>
      </c>
      <c r="C322" s="27" t="s">
        <v>45</v>
      </c>
      <c r="D322" s="28">
        <v>1750</v>
      </c>
      <c r="E322" s="27" t="s">
        <v>25</v>
      </c>
    </row>
    <row r="323" spans="1:5" ht="13.2" x14ac:dyDescent="0.25">
      <c r="A323" s="21" t="s">
        <v>2</v>
      </c>
      <c r="B323" s="27">
        <v>38727</v>
      </c>
      <c r="C323" s="27" t="s">
        <v>45</v>
      </c>
      <c r="D323" s="28">
        <v>8700</v>
      </c>
      <c r="E323" s="27" t="s">
        <v>25</v>
      </c>
    </row>
    <row r="324" spans="1:5" ht="13.2" x14ac:dyDescent="0.25">
      <c r="A324" s="21" t="s">
        <v>2</v>
      </c>
      <c r="B324" s="27">
        <v>38727</v>
      </c>
      <c r="C324" s="27" t="s">
        <v>45</v>
      </c>
      <c r="D324" s="28">
        <v>1750</v>
      </c>
      <c r="E324" s="27" t="s">
        <v>25</v>
      </c>
    </row>
    <row r="325" spans="1:5" ht="13.2" x14ac:dyDescent="0.25">
      <c r="A325" s="21" t="s">
        <v>2</v>
      </c>
      <c r="B325" s="27">
        <v>38727</v>
      </c>
      <c r="C325" s="27" t="s">
        <v>45</v>
      </c>
      <c r="D325" s="28">
        <v>500</v>
      </c>
      <c r="E325" s="27" t="s">
        <v>25</v>
      </c>
    </row>
    <row r="326" spans="1:5" ht="13.2" x14ac:dyDescent="0.25">
      <c r="A326" s="21" t="s">
        <v>2</v>
      </c>
      <c r="B326" s="27">
        <v>38727</v>
      </c>
      <c r="C326" s="27" t="s">
        <v>45</v>
      </c>
      <c r="D326" s="28">
        <v>3000</v>
      </c>
      <c r="E326" s="27" t="s">
        <v>25</v>
      </c>
    </row>
    <row r="327" spans="1:5" ht="13.2" x14ac:dyDescent="0.25">
      <c r="A327" s="21" t="s">
        <v>2</v>
      </c>
      <c r="B327" s="27">
        <v>38728</v>
      </c>
      <c r="C327" s="27" t="s">
        <v>45</v>
      </c>
      <c r="D327" s="28">
        <v>1250</v>
      </c>
      <c r="E327" s="27" t="s">
        <v>25</v>
      </c>
    </row>
    <row r="328" spans="1:5" ht="13.2" x14ac:dyDescent="0.25">
      <c r="A328" s="21" t="s">
        <v>2</v>
      </c>
      <c r="B328" s="27">
        <v>38729</v>
      </c>
      <c r="C328" s="27" t="s">
        <v>45</v>
      </c>
      <c r="D328" s="28">
        <v>8250</v>
      </c>
      <c r="E328" s="27" t="s">
        <v>25</v>
      </c>
    </row>
    <row r="329" spans="1:5" ht="13.2" x14ac:dyDescent="0.25">
      <c r="A329" s="21" t="s">
        <v>2</v>
      </c>
      <c r="B329" s="27">
        <v>38729</v>
      </c>
      <c r="C329" s="27" t="s">
        <v>45</v>
      </c>
      <c r="D329" s="28">
        <v>250</v>
      </c>
      <c r="E329" s="27" t="s">
        <v>25</v>
      </c>
    </row>
    <row r="330" spans="1:5" ht="13.2" x14ac:dyDescent="0.25">
      <c r="A330" s="21" t="s">
        <v>2</v>
      </c>
      <c r="B330" s="27">
        <v>38729</v>
      </c>
      <c r="C330" s="27" t="s">
        <v>45</v>
      </c>
      <c r="D330" s="28">
        <v>2250</v>
      </c>
      <c r="E330" s="27" t="s">
        <v>25</v>
      </c>
    </row>
    <row r="331" spans="1:5" ht="13.2" x14ac:dyDescent="0.25">
      <c r="A331" s="21" t="s">
        <v>2</v>
      </c>
      <c r="B331" s="27">
        <v>38729</v>
      </c>
      <c r="C331" s="27" t="s">
        <v>45</v>
      </c>
      <c r="D331" s="28">
        <v>2250</v>
      </c>
      <c r="E331" s="27" t="s">
        <v>25</v>
      </c>
    </row>
    <row r="332" spans="1:5" ht="13.2" x14ac:dyDescent="0.25">
      <c r="A332" s="21" t="s">
        <v>2</v>
      </c>
      <c r="B332" s="27">
        <v>38729</v>
      </c>
      <c r="C332" s="27" t="s">
        <v>45</v>
      </c>
      <c r="D332" s="28">
        <v>250</v>
      </c>
      <c r="E332" s="27" t="s">
        <v>25</v>
      </c>
    </row>
    <row r="333" spans="1:5" ht="13.2" x14ac:dyDescent="0.25">
      <c r="A333" s="21" t="s">
        <v>2</v>
      </c>
      <c r="B333" s="27">
        <v>38730</v>
      </c>
      <c r="C333" s="27" t="s">
        <v>45</v>
      </c>
      <c r="D333" s="28">
        <v>3500</v>
      </c>
      <c r="E333" s="27" t="s">
        <v>25</v>
      </c>
    </row>
    <row r="334" spans="1:5" ht="13.2" x14ac:dyDescent="0.25">
      <c r="A334" s="21" t="s">
        <v>2</v>
      </c>
      <c r="B334" s="27">
        <v>38731</v>
      </c>
      <c r="C334" s="27" t="s">
        <v>45</v>
      </c>
      <c r="D334" s="28">
        <v>1500</v>
      </c>
      <c r="E334" s="27" t="s">
        <v>25</v>
      </c>
    </row>
    <row r="335" spans="1:5" ht="13.2" x14ac:dyDescent="0.25">
      <c r="A335" s="21" t="s">
        <v>2</v>
      </c>
      <c r="B335" s="27">
        <v>38732</v>
      </c>
      <c r="C335" s="27" t="s">
        <v>45</v>
      </c>
      <c r="D335" s="28">
        <v>600</v>
      </c>
      <c r="E335" s="27" t="s">
        <v>25</v>
      </c>
    </row>
    <row r="336" spans="1:5" ht="13.2" x14ac:dyDescent="0.25">
      <c r="A336" s="21" t="s">
        <v>2</v>
      </c>
      <c r="B336" s="27">
        <v>38732</v>
      </c>
      <c r="C336" s="27" t="s">
        <v>45</v>
      </c>
      <c r="D336" s="28">
        <v>1400</v>
      </c>
      <c r="E336" s="27" t="s">
        <v>25</v>
      </c>
    </row>
    <row r="337" spans="1:5" ht="13.2" x14ac:dyDescent="0.25">
      <c r="A337" s="21" t="s">
        <v>2</v>
      </c>
      <c r="B337" s="27">
        <v>38732</v>
      </c>
      <c r="C337" s="27" t="s">
        <v>45</v>
      </c>
      <c r="D337" s="28">
        <v>300</v>
      </c>
      <c r="E337" s="27" t="s">
        <v>25</v>
      </c>
    </row>
    <row r="338" spans="1:5" ht="13.2" x14ac:dyDescent="0.25">
      <c r="A338" s="21" t="s">
        <v>2</v>
      </c>
      <c r="B338" s="27">
        <v>38732</v>
      </c>
      <c r="C338" s="27" t="s">
        <v>45</v>
      </c>
      <c r="D338" s="28">
        <v>150</v>
      </c>
      <c r="E338" s="27" t="s">
        <v>25</v>
      </c>
    </row>
    <row r="339" spans="1:5" ht="13.2" x14ac:dyDescent="0.25">
      <c r="A339" s="21" t="s">
        <v>2</v>
      </c>
      <c r="B339" s="27">
        <v>38732</v>
      </c>
      <c r="C339" s="27" t="s">
        <v>45</v>
      </c>
      <c r="D339" s="28">
        <v>1000</v>
      </c>
      <c r="E339" s="27" t="s">
        <v>25</v>
      </c>
    </row>
    <row r="340" spans="1:5" ht="13.2" x14ac:dyDescent="0.25">
      <c r="A340" s="21" t="s">
        <v>2</v>
      </c>
      <c r="B340" s="27">
        <v>38732</v>
      </c>
      <c r="C340" s="27" t="s">
        <v>45</v>
      </c>
      <c r="D340" s="28">
        <v>400</v>
      </c>
      <c r="E340" s="27" t="s">
        <v>25</v>
      </c>
    </row>
    <row r="341" spans="1:5" ht="13.2" x14ac:dyDescent="0.25">
      <c r="A341" s="21" t="s">
        <v>2</v>
      </c>
      <c r="B341" s="27">
        <v>38732</v>
      </c>
      <c r="C341" s="27" t="s">
        <v>45</v>
      </c>
      <c r="D341" s="28">
        <v>2000</v>
      </c>
      <c r="E341" s="27" t="s">
        <v>25</v>
      </c>
    </row>
    <row r="342" spans="1:5" ht="13.2" x14ac:dyDescent="0.25">
      <c r="A342" s="21" t="s">
        <v>2</v>
      </c>
      <c r="B342" s="27">
        <v>38733</v>
      </c>
      <c r="C342" s="27" t="s">
        <v>45</v>
      </c>
      <c r="D342" s="28">
        <v>3250</v>
      </c>
      <c r="E342" s="27" t="s">
        <v>25</v>
      </c>
    </row>
    <row r="343" spans="1:5" ht="13.2" x14ac:dyDescent="0.25">
      <c r="A343" s="21" t="s">
        <v>2</v>
      </c>
      <c r="B343" s="27">
        <v>38734</v>
      </c>
      <c r="C343" s="27" t="s">
        <v>45</v>
      </c>
      <c r="D343" s="28">
        <v>2250</v>
      </c>
      <c r="E343" s="27" t="s">
        <v>25</v>
      </c>
    </row>
    <row r="344" spans="1:5" ht="13.2" x14ac:dyDescent="0.25">
      <c r="A344" s="21" t="s">
        <v>2</v>
      </c>
      <c r="B344" s="27">
        <v>38734</v>
      </c>
      <c r="C344" s="27" t="s">
        <v>45</v>
      </c>
      <c r="D344" s="28">
        <v>500</v>
      </c>
      <c r="E344" s="27" t="s">
        <v>25</v>
      </c>
    </row>
    <row r="345" spans="1:5" ht="13.2" x14ac:dyDescent="0.25">
      <c r="A345" s="21" t="s">
        <v>2</v>
      </c>
      <c r="B345" s="27">
        <v>38734</v>
      </c>
      <c r="C345" s="27" t="s">
        <v>45</v>
      </c>
      <c r="D345" s="28">
        <v>250</v>
      </c>
      <c r="E345" s="27" t="s">
        <v>25</v>
      </c>
    </row>
    <row r="346" spans="1:5" ht="13.2" x14ac:dyDescent="0.25">
      <c r="A346" s="21" t="s">
        <v>2</v>
      </c>
      <c r="B346" s="27">
        <v>38735</v>
      </c>
      <c r="C346" s="27" t="s">
        <v>45</v>
      </c>
      <c r="D346" s="28">
        <v>8745</v>
      </c>
      <c r="E346" s="27" t="s">
        <v>25</v>
      </c>
    </row>
    <row r="347" spans="1:5" ht="13.2" x14ac:dyDescent="0.25">
      <c r="A347" s="21" t="s">
        <v>2</v>
      </c>
      <c r="B347" s="27">
        <v>38736</v>
      </c>
      <c r="C347" s="27" t="s">
        <v>51</v>
      </c>
      <c r="D347" s="28">
        <v>7250</v>
      </c>
      <c r="E347" s="27" t="s">
        <v>25</v>
      </c>
    </row>
    <row r="348" spans="1:5" ht="13.2" x14ac:dyDescent="0.25">
      <c r="A348" s="21" t="s">
        <v>2</v>
      </c>
      <c r="B348" s="27">
        <v>38737</v>
      </c>
      <c r="C348" s="27" t="s">
        <v>45</v>
      </c>
      <c r="D348" s="28">
        <v>6000</v>
      </c>
      <c r="E348" s="27" t="s">
        <v>25</v>
      </c>
    </row>
    <row r="349" spans="1:5" ht="13.2" x14ac:dyDescent="0.25">
      <c r="A349" s="21" t="s">
        <v>2</v>
      </c>
      <c r="B349" s="27">
        <v>38737</v>
      </c>
      <c r="C349" s="27" t="s">
        <v>45</v>
      </c>
      <c r="D349" s="28">
        <v>5250</v>
      </c>
      <c r="E349" s="27" t="s">
        <v>25</v>
      </c>
    </row>
    <row r="350" spans="1:5" ht="13.2" x14ac:dyDescent="0.25">
      <c r="A350" s="21" t="s">
        <v>2</v>
      </c>
      <c r="B350" s="27">
        <v>38737</v>
      </c>
      <c r="C350" s="27" t="s">
        <v>45</v>
      </c>
      <c r="D350" s="28">
        <v>6500</v>
      </c>
      <c r="E350" s="27" t="s">
        <v>25</v>
      </c>
    </row>
    <row r="351" spans="1:5" ht="13.2" hidden="1" x14ac:dyDescent="0.25">
      <c r="A351" s="21" t="s">
        <v>2</v>
      </c>
      <c r="B351" s="27">
        <v>38738</v>
      </c>
      <c r="C351" s="27" t="s">
        <v>27</v>
      </c>
      <c r="D351" s="28">
        <v>7750</v>
      </c>
      <c r="E351" s="27" t="s">
        <v>27</v>
      </c>
    </row>
    <row r="352" spans="1:5" ht="13.2" hidden="1" x14ac:dyDescent="0.25">
      <c r="A352" s="21" t="s">
        <v>2</v>
      </c>
      <c r="B352" s="27">
        <v>38739</v>
      </c>
      <c r="C352" s="27" t="s">
        <v>52</v>
      </c>
      <c r="D352" s="28">
        <v>25125</v>
      </c>
      <c r="E352" s="27" t="s">
        <v>26</v>
      </c>
    </row>
    <row r="353" spans="1:5" ht="13.2" hidden="1" x14ac:dyDescent="0.25">
      <c r="A353" s="21" t="s">
        <v>2</v>
      </c>
      <c r="B353" s="27">
        <v>38740</v>
      </c>
      <c r="C353" s="27" t="s">
        <v>46</v>
      </c>
      <c r="D353" s="28">
        <v>2500</v>
      </c>
      <c r="E353" s="27" t="s">
        <v>26</v>
      </c>
    </row>
    <row r="354" spans="1:5" ht="13.2" x14ac:dyDescent="0.25">
      <c r="A354" s="21" t="s">
        <v>2</v>
      </c>
      <c r="B354" s="27">
        <v>38741</v>
      </c>
      <c r="C354" s="27" t="s">
        <v>51</v>
      </c>
      <c r="D354" s="28">
        <v>6132</v>
      </c>
      <c r="E354" s="27" t="s">
        <v>25</v>
      </c>
    </row>
    <row r="355" spans="1:5" ht="13.2" x14ac:dyDescent="0.25">
      <c r="A355" s="21" t="s">
        <v>2</v>
      </c>
      <c r="B355" s="27">
        <v>38742</v>
      </c>
      <c r="C355" s="27" t="s">
        <v>45</v>
      </c>
      <c r="D355" s="28">
        <v>1700</v>
      </c>
      <c r="E355" s="27" t="s">
        <v>25</v>
      </c>
    </row>
    <row r="356" spans="1:5" ht="13.2" hidden="1" x14ac:dyDescent="0.25">
      <c r="A356" s="21" t="s">
        <v>2</v>
      </c>
      <c r="B356" s="27">
        <v>38743</v>
      </c>
      <c r="C356" s="27" t="s">
        <v>27</v>
      </c>
      <c r="D356" s="28">
        <v>750</v>
      </c>
      <c r="E356" s="27" t="s">
        <v>27</v>
      </c>
    </row>
    <row r="357" spans="1:5" ht="13.2" hidden="1" x14ac:dyDescent="0.25">
      <c r="A357" s="21" t="s">
        <v>2</v>
      </c>
      <c r="B357" s="27">
        <v>38744</v>
      </c>
      <c r="C357" s="27" t="s">
        <v>47</v>
      </c>
      <c r="D357" s="28">
        <v>6250</v>
      </c>
      <c r="E357" s="27" t="s">
        <v>26</v>
      </c>
    </row>
    <row r="358" spans="1:5" ht="13.2" hidden="1" x14ac:dyDescent="0.25">
      <c r="A358" s="21" t="s">
        <v>2</v>
      </c>
      <c r="B358" s="27">
        <v>38745</v>
      </c>
      <c r="C358" s="27" t="s">
        <v>47</v>
      </c>
      <c r="D358" s="28">
        <v>1150</v>
      </c>
      <c r="E358" s="27" t="s">
        <v>26</v>
      </c>
    </row>
    <row r="359" spans="1:5" ht="13.2" x14ac:dyDescent="0.25">
      <c r="A359" s="21" t="s">
        <v>2</v>
      </c>
      <c r="B359" s="27">
        <v>38746</v>
      </c>
      <c r="C359" s="27" t="s">
        <v>57</v>
      </c>
      <c r="D359" s="28">
        <v>575</v>
      </c>
      <c r="E359" s="27" t="s">
        <v>25</v>
      </c>
    </row>
    <row r="360" spans="1:5" ht="13.2" x14ac:dyDescent="0.25">
      <c r="A360" s="21" t="s">
        <v>2</v>
      </c>
      <c r="B360" s="27">
        <v>38747</v>
      </c>
      <c r="C360" s="27" t="s">
        <v>48</v>
      </c>
      <c r="D360" s="28">
        <v>2775</v>
      </c>
      <c r="E360" s="27" t="s">
        <v>25</v>
      </c>
    </row>
    <row r="361" spans="1:5" ht="13.2" x14ac:dyDescent="0.25">
      <c r="A361" s="21" t="s">
        <v>2</v>
      </c>
      <c r="B361" s="27">
        <v>38748</v>
      </c>
      <c r="C361" s="27" t="s">
        <v>49</v>
      </c>
      <c r="D361" s="28">
        <v>4300</v>
      </c>
      <c r="E361" s="27" t="s">
        <v>25</v>
      </c>
    </row>
    <row r="362" spans="1:5" ht="13.2" x14ac:dyDescent="0.25">
      <c r="A362" s="21" t="s">
        <v>2</v>
      </c>
      <c r="B362" s="27">
        <v>38749</v>
      </c>
      <c r="C362" s="27" t="s">
        <v>48</v>
      </c>
      <c r="D362" s="28">
        <v>825</v>
      </c>
      <c r="E362" s="27" t="s">
        <v>25</v>
      </c>
    </row>
    <row r="363" spans="1:5" ht="13.2" x14ac:dyDescent="0.25">
      <c r="A363" s="21" t="s">
        <v>2</v>
      </c>
      <c r="B363" s="27">
        <v>38750</v>
      </c>
      <c r="C363" s="27" t="s">
        <v>49</v>
      </c>
      <c r="D363" s="28">
        <v>1050</v>
      </c>
      <c r="E363" s="27" t="s">
        <v>25</v>
      </c>
    </row>
    <row r="364" spans="1:5" ht="13.2" x14ac:dyDescent="0.25">
      <c r="A364" s="21" t="s">
        <v>2</v>
      </c>
      <c r="B364" s="27">
        <v>38751</v>
      </c>
      <c r="C364" s="27" t="s">
        <v>49</v>
      </c>
      <c r="D364" s="28">
        <v>700</v>
      </c>
      <c r="E364" s="27" t="s">
        <v>25</v>
      </c>
    </row>
    <row r="365" spans="1:5" ht="13.2" x14ac:dyDescent="0.25">
      <c r="A365" s="21" t="s">
        <v>2</v>
      </c>
      <c r="B365" s="27">
        <v>38752</v>
      </c>
      <c r="C365" s="27" t="s">
        <v>45</v>
      </c>
      <c r="D365" s="28">
        <v>6150</v>
      </c>
      <c r="E365" s="27" t="s">
        <v>25</v>
      </c>
    </row>
    <row r="366" spans="1:5" ht="13.2" x14ac:dyDescent="0.25">
      <c r="A366" s="21" t="s">
        <v>2</v>
      </c>
      <c r="B366" s="27">
        <v>38753</v>
      </c>
      <c r="C366" s="27" t="s">
        <v>45</v>
      </c>
      <c r="D366" s="28">
        <v>2200</v>
      </c>
      <c r="E366" s="27" t="s">
        <v>25</v>
      </c>
    </row>
    <row r="367" spans="1:5" ht="13.2" x14ac:dyDescent="0.25">
      <c r="A367" s="21" t="s">
        <v>2</v>
      </c>
      <c r="B367" s="27">
        <v>38754</v>
      </c>
      <c r="C367" s="27" t="s">
        <v>45</v>
      </c>
      <c r="D367" s="28">
        <v>2150</v>
      </c>
      <c r="E367" s="27" t="s">
        <v>25</v>
      </c>
    </row>
    <row r="368" spans="1:5" ht="13.2" x14ac:dyDescent="0.25">
      <c r="A368" s="21" t="s">
        <v>2</v>
      </c>
      <c r="B368" s="27">
        <v>38754</v>
      </c>
      <c r="C368" s="27" t="s">
        <v>45</v>
      </c>
      <c r="D368" s="28">
        <v>500</v>
      </c>
      <c r="E368" s="27" t="s">
        <v>25</v>
      </c>
    </row>
    <row r="369" spans="1:5" ht="13.2" x14ac:dyDescent="0.25">
      <c r="A369" s="21" t="s">
        <v>2</v>
      </c>
      <c r="B369" s="27">
        <v>38755</v>
      </c>
      <c r="C369" s="27" t="s">
        <v>45</v>
      </c>
      <c r="D369" s="28">
        <v>6750</v>
      </c>
      <c r="E369" s="27" t="s">
        <v>25</v>
      </c>
    </row>
    <row r="370" spans="1:5" ht="13.2" x14ac:dyDescent="0.25">
      <c r="A370" s="21" t="s">
        <v>2</v>
      </c>
      <c r="B370" s="27">
        <v>38755</v>
      </c>
      <c r="C370" s="27" t="s">
        <v>45</v>
      </c>
      <c r="D370" s="28">
        <v>2500</v>
      </c>
      <c r="E370" s="27" t="s">
        <v>25</v>
      </c>
    </row>
    <row r="371" spans="1:5" ht="13.2" x14ac:dyDescent="0.25">
      <c r="A371" s="21" t="s">
        <v>2</v>
      </c>
      <c r="B371" s="27">
        <v>38756</v>
      </c>
      <c r="C371" s="27" t="s">
        <v>45</v>
      </c>
      <c r="D371" s="28">
        <v>2750</v>
      </c>
      <c r="E371" s="27" t="s">
        <v>25</v>
      </c>
    </row>
    <row r="372" spans="1:5" ht="13.2" x14ac:dyDescent="0.25">
      <c r="A372" s="21" t="s">
        <v>2</v>
      </c>
      <c r="B372" s="27">
        <v>38756</v>
      </c>
      <c r="C372" s="27" t="s">
        <v>45</v>
      </c>
      <c r="D372" s="28">
        <v>2500</v>
      </c>
      <c r="E372" s="27" t="s">
        <v>25</v>
      </c>
    </row>
    <row r="373" spans="1:5" ht="13.2" x14ac:dyDescent="0.25">
      <c r="A373" s="21" t="s">
        <v>2</v>
      </c>
      <c r="B373" s="27">
        <v>38757</v>
      </c>
      <c r="C373" s="27" t="s">
        <v>45</v>
      </c>
      <c r="D373" s="28">
        <v>3000</v>
      </c>
      <c r="E373" s="27" t="s">
        <v>25</v>
      </c>
    </row>
    <row r="374" spans="1:5" ht="13.2" x14ac:dyDescent="0.25">
      <c r="A374" s="21" t="s">
        <v>2</v>
      </c>
      <c r="B374" s="27">
        <v>38757</v>
      </c>
      <c r="C374" s="27" t="s">
        <v>45</v>
      </c>
      <c r="D374" s="28">
        <v>2500</v>
      </c>
      <c r="E374" s="27" t="s">
        <v>25</v>
      </c>
    </row>
    <row r="375" spans="1:5" ht="13.2" x14ac:dyDescent="0.25">
      <c r="A375" s="21" t="s">
        <v>2</v>
      </c>
      <c r="B375" s="27">
        <v>38758</v>
      </c>
      <c r="C375" s="27" t="s">
        <v>45</v>
      </c>
      <c r="D375" s="28">
        <v>4250</v>
      </c>
      <c r="E375" s="27" t="s">
        <v>25</v>
      </c>
    </row>
    <row r="376" spans="1:5" ht="13.2" x14ac:dyDescent="0.25">
      <c r="A376" s="21" t="s">
        <v>2</v>
      </c>
      <c r="B376" s="27">
        <v>38759</v>
      </c>
      <c r="C376" s="27" t="s">
        <v>45</v>
      </c>
      <c r="D376" s="28">
        <v>7250</v>
      </c>
      <c r="E376" s="27" t="s">
        <v>25</v>
      </c>
    </row>
    <row r="377" spans="1:5" ht="13.2" x14ac:dyDescent="0.25">
      <c r="A377" s="21" t="s">
        <v>2</v>
      </c>
      <c r="B377" s="27">
        <v>38760</v>
      </c>
      <c r="C377" s="27" t="s">
        <v>45</v>
      </c>
      <c r="D377" s="28">
        <v>3500</v>
      </c>
      <c r="E377" s="27" t="s">
        <v>25</v>
      </c>
    </row>
    <row r="378" spans="1:5" ht="13.2" x14ac:dyDescent="0.25">
      <c r="A378" s="21" t="s">
        <v>2</v>
      </c>
      <c r="B378" s="27">
        <v>38760</v>
      </c>
      <c r="C378" s="27" t="s">
        <v>45</v>
      </c>
      <c r="D378" s="28">
        <v>5000</v>
      </c>
      <c r="E378" s="27" t="s">
        <v>25</v>
      </c>
    </row>
    <row r="379" spans="1:5" ht="13.2" x14ac:dyDescent="0.25">
      <c r="A379" s="21" t="s">
        <v>2</v>
      </c>
      <c r="B379" s="27">
        <v>38760</v>
      </c>
      <c r="C379" s="27" t="s">
        <v>45</v>
      </c>
      <c r="D379" s="28">
        <v>1500</v>
      </c>
      <c r="E379" s="27" t="s">
        <v>25</v>
      </c>
    </row>
    <row r="380" spans="1:5" ht="13.2" x14ac:dyDescent="0.25">
      <c r="A380" s="21" t="s">
        <v>2</v>
      </c>
      <c r="B380" s="27">
        <v>38761</v>
      </c>
      <c r="C380" s="27" t="s">
        <v>45</v>
      </c>
      <c r="D380" s="28">
        <v>5000</v>
      </c>
      <c r="E380" s="27" t="s">
        <v>25</v>
      </c>
    </row>
    <row r="381" spans="1:5" ht="13.2" x14ac:dyDescent="0.25">
      <c r="A381" s="21" t="s">
        <v>2</v>
      </c>
      <c r="B381" s="27">
        <v>38762</v>
      </c>
      <c r="C381" s="27" t="s">
        <v>45</v>
      </c>
      <c r="D381" s="28">
        <v>3750</v>
      </c>
      <c r="E381" s="27" t="s">
        <v>25</v>
      </c>
    </row>
    <row r="382" spans="1:5" ht="13.2" x14ac:dyDescent="0.25">
      <c r="A382" s="21" t="s">
        <v>2</v>
      </c>
      <c r="B382" s="27">
        <v>38762</v>
      </c>
      <c r="C382" s="27" t="s">
        <v>45</v>
      </c>
      <c r="D382" s="28">
        <v>3500</v>
      </c>
      <c r="E382" s="27" t="s">
        <v>25</v>
      </c>
    </row>
    <row r="383" spans="1:5" ht="13.2" x14ac:dyDescent="0.25">
      <c r="A383" s="21" t="s">
        <v>2</v>
      </c>
      <c r="B383" s="27">
        <v>38762</v>
      </c>
      <c r="C383" s="27" t="s">
        <v>45</v>
      </c>
      <c r="D383" s="28">
        <v>500</v>
      </c>
      <c r="E383" s="27" t="s">
        <v>25</v>
      </c>
    </row>
    <row r="384" spans="1:5" ht="13.2" x14ac:dyDescent="0.25">
      <c r="A384" s="21" t="s">
        <v>2</v>
      </c>
      <c r="B384" s="27">
        <v>38763</v>
      </c>
      <c r="C384" s="27" t="s">
        <v>45</v>
      </c>
      <c r="D384" s="28">
        <v>3800</v>
      </c>
      <c r="E384" s="27" t="s">
        <v>25</v>
      </c>
    </row>
    <row r="385" spans="1:5" ht="13.2" x14ac:dyDescent="0.25">
      <c r="A385" s="21" t="s">
        <v>2</v>
      </c>
      <c r="B385" s="27">
        <v>38763</v>
      </c>
      <c r="C385" s="27" t="s">
        <v>45</v>
      </c>
      <c r="D385" s="28">
        <v>500</v>
      </c>
      <c r="E385" s="27" t="s">
        <v>25</v>
      </c>
    </row>
    <row r="386" spans="1:5" ht="13.2" x14ac:dyDescent="0.25">
      <c r="A386" s="21" t="s">
        <v>2</v>
      </c>
      <c r="B386" s="27">
        <v>38763</v>
      </c>
      <c r="C386" s="27" t="s">
        <v>45</v>
      </c>
      <c r="D386" s="28">
        <v>350</v>
      </c>
      <c r="E386" s="27" t="s">
        <v>25</v>
      </c>
    </row>
    <row r="387" spans="1:5" ht="13.2" x14ac:dyDescent="0.25">
      <c r="A387" s="21" t="s">
        <v>2</v>
      </c>
      <c r="B387" s="27">
        <v>38764</v>
      </c>
      <c r="C387" s="27" t="s">
        <v>45</v>
      </c>
      <c r="D387" s="28">
        <v>7250</v>
      </c>
      <c r="E387" s="27" t="s">
        <v>25</v>
      </c>
    </row>
    <row r="388" spans="1:5" ht="13.2" x14ac:dyDescent="0.25">
      <c r="A388" s="21" t="s">
        <v>2</v>
      </c>
      <c r="B388" s="27">
        <v>38765</v>
      </c>
      <c r="C388" s="27" t="s">
        <v>45</v>
      </c>
      <c r="D388" s="28">
        <v>8750</v>
      </c>
      <c r="E388" s="27" t="s">
        <v>25</v>
      </c>
    </row>
    <row r="389" spans="1:5" ht="13.2" x14ac:dyDescent="0.25">
      <c r="A389" s="21" t="s">
        <v>2</v>
      </c>
      <c r="B389" s="27">
        <v>38766</v>
      </c>
      <c r="C389" s="27" t="s">
        <v>45</v>
      </c>
      <c r="D389" s="28">
        <v>8500</v>
      </c>
      <c r="E389" s="27" t="s">
        <v>25</v>
      </c>
    </row>
    <row r="390" spans="1:5" ht="13.2" x14ac:dyDescent="0.25">
      <c r="A390" s="21" t="s">
        <v>2</v>
      </c>
      <c r="B390" s="27">
        <v>38767</v>
      </c>
      <c r="C390" s="27" t="s">
        <v>45</v>
      </c>
      <c r="D390" s="28">
        <v>12542</v>
      </c>
      <c r="E390" s="27" t="s">
        <v>25</v>
      </c>
    </row>
    <row r="391" spans="1:5" ht="13.2" x14ac:dyDescent="0.25">
      <c r="A391" s="21" t="s">
        <v>2</v>
      </c>
      <c r="B391" s="27">
        <v>38768</v>
      </c>
      <c r="C391" s="27" t="s">
        <v>45</v>
      </c>
      <c r="D391" s="28">
        <v>17308</v>
      </c>
      <c r="E391" s="27" t="s">
        <v>25</v>
      </c>
    </row>
    <row r="392" spans="1:5" ht="13.2" x14ac:dyDescent="0.25">
      <c r="A392" s="21" t="s">
        <v>2</v>
      </c>
      <c r="B392" s="27">
        <v>38769</v>
      </c>
      <c r="C392" s="27" t="s">
        <v>51</v>
      </c>
      <c r="D392" s="28">
        <v>7500</v>
      </c>
      <c r="E392" s="27" t="s">
        <v>25</v>
      </c>
    </row>
    <row r="393" spans="1:5" ht="13.2" x14ac:dyDescent="0.25">
      <c r="A393" s="21" t="s">
        <v>2</v>
      </c>
      <c r="B393" s="27">
        <v>38770</v>
      </c>
      <c r="C393" s="27" t="s">
        <v>51</v>
      </c>
      <c r="D393" s="28">
        <v>9500</v>
      </c>
      <c r="E393" s="27" t="s">
        <v>25</v>
      </c>
    </row>
    <row r="394" spans="1:5" ht="13.2" x14ac:dyDescent="0.25">
      <c r="A394" s="21" t="s">
        <v>2</v>
      </c>
      <c r="B394" s="27">
        <v>38771</v>
      </c>
      <c r="C394" s="27" t="s">
        <v>45</v>
      </c>
      <c r="D394" s="28">
        <v>4000</v>
      </c>
      <c r="E394" s="27" t="s">
        <v>25</v>
      </c>
    </row>
    <row r="395" spans="1:5" ht="13.2" x14ac:dyDescent="0.25">
      <c r="A395" s="21" t="s">
        <v>2</v>
      </c>
      <c r="B395" s="27">
        <v>38771</v>
      </c>
      <c r="C395" s="27" t="s">
        <v>45</v>
      </c>
      <c r="D395" s="28">
        <v>8500</v>
      </c>
      <c r="E395" s="27" t="s">
        <v>25</v>
      </c>
    </row>
    <row r="396" spans="1:5" ht="13.2" x14ac:dyDescent="0.25">
      <c r="A396" s="21" t="s">
        <v>2</v>
      </c>
      <c r="B396" s="27">
        <v>38771</v>
      </c>
      <c r="C396" s="27" t="s">
        <v>45</v>
      </c>
      <c r="D396" s="28">
        <v>500</v>
      </c>
      <c r="E396" s="27" t="s">
        <v>25</v>
      </c>
    </row>
    <row r="397" spans="1:5" ht="13.2" x14ac:dyDescent="0.25">
      <c r="A397" s="21" t="s">
        <v>2</v>
      </c>
      <c r="B397" s="27">
        <v>38771</v>
      </c>
      <c r="C397" s="27" t="s">
        <v>45</v>
      </c>
      <c r="D397" s="28">
        <v>3250</v>
      </c>
      <c r="E397" s="27" t="s">
        <v>25</v>
      </c>
    </row>
    <row r="398" spans="1:5" ht="13.2" x14ac:dyDescent="0.25">
      <c r="A398" s="21" t="s">
        <v>2</v>
      </c>
      <c r="B398" s="27">
        <v>38771</v>
      </c>
      <c r="C398" s="27" t="s">
        <v>45</v>
      </c>
      <c r="D398" s="28">
        <v>11250</v>
      </c>
      <c r="E398" s="27" t="s">
        <v>25</v>
      </c>
    </row>
    <row r="399" spans="1:5" ht="13.2" hidden="1" x14ac:dyDescent="0.25">
      <c r="A399" s="21" t="s">
        <v>2</v>
      </c>
      <c r="B399" s="27">
        <v>38772</v>
      </c>
      <c r="C399" s="27" t="s">
        <v>27</v>
      </c>
      <c r="D399" s="28">
        <v>1875</v>
      </c>
      <c r="E399" s="27" t="s">
        <v>27</v>
      </c>
    </row>
    <row r="400" spans="1:5" ht="13.2" hidden="1" x14ac:dyDescent="0.25">
      <c r="A400" s="21" t="s">
        <v>2</v>
      </c>
      <c r="B400" s="27">
        <v>38773</v>
      </c>
      <c r="C400" s="27" t="s">
        <v>27</v>
      </c>
      <c r="D400" s="28">
        <v>250</v>
      </c>
      <c r="E400" s="27" t="s">
        <v>27</v>
      </c>
    </row>
    <row r="401" spans="1:5" ht="13.2" hidden="1" x14ac:dyDescent="0.25">
      <c r="A401" s="21" t="s">
        <v>2</v>
      </c>
      <c r="B401" s="27">
        <v>38773</v>
      </c>
      <c r="C401" s="27" t="s">
        <v>27</v>
      </c>
      <c r="D401" s="28">
        <v>3500</v>
      </c>
      <c r="E401" s="27" t="s">
        <v>27</v>
      </c>
    </row>
    <row r="402" spans="1:5" ht="13.2" hidden="1" x14ac:dyDescent="0.25">
      <c r="A402" s="21" t="s">
        <v>2</v>
      </c>
      <c r="B402" s="27">
        <v>38773</v>
      </c>
      <c r="C402" s="27" t="s">
        <v>27</v>
      </c>
      <c r="D402" s="28">
        <v>200</v>
      </c>
      <c r="E402" s="27" t="s">
        <v>27</v>
      </c>
    </row>
    <row r="403" spans="1:5" ht="13.2" hidden="1" x14ac:dyDescent="0.25">
      <c r="A403" s="21" t="s">
        <v>2</v>
      </c>
      <c r="B403" s="27">
        <v>38774</v>
      </c>
      <c r="C403" s="27" t="s">
        <v>27</v>
      </c>
      <c r="D403" s="28">
        <v>2000</v>
      </c>
      <c r="E403" s="27" t="s">
        <v>27</v>
      </c>
    </row>
    <row r="404" spans="1:5" ht="13.2" hidden="1" x14ac:dyDescent="0.25">
      <c r="A404" s="21" t="s">
        <v>2</v>
      </c>
      <c r="B404" s="27">
        <v>38775</v>
      </c>
      <c r="C404" s="27" t="s">
        <v>46</v>
      </c>
      <c r="D404" s="28">
        <v>4250</v>
      </c>
      <c r="E404" s="27" t="s">
        <v>26</v>
      </c>
    </row>
    <row r="405" spans="1:5" ht="13.2" x14ac:dyDescent="0.25">
      <c r="A405" s="21" t="s">
        <v>2</v>
      </c>
      <c r="B405" s="27">
        <v>38776</v>
      </c>
      <c r="C405" s="27" t="s">
        <v>45</v>
      </c>
      <c r="D405" s="28">
        <v>4850</v>
      </c>
      <c r="E405" s="27" t="s">
        <v>25</v>
      </c>
    </row>
    <row r="406" spans="1:5" ht="13.2" hidden="1" x14ac:dyDescent="0.25">
      <c r="A406" s="21" t="s">
        <v>2</v>
      </c>
      <c r="B406" s="27">
        <v>38777</v>
      </c>
      <c r="C406" s="27" t="s">
        <v>47</v>
      </c>
      <c r="D406" s="28">
        <v>2500</v>
      </c>
      <c r="E406" s="27" t="s">
        <v>26</v>
      </c>
    </row>
    <row r="407" spans="1:5" ht="13.2" x14ac:dyDescent="0.25">
      <c r="A407" s="21" t="s">
        <v>2</v>
      </c>
      <c r="B407" s="27">
        <v>38778</v>
      </c>
      <c r="C407" s="27" t="s">
        <v>49</v>
      </c>
      <c r="D407" s="28">
        <v>400</v>
      </c>
      <c r="E407" s="27" t="s">
        <v>25</v>
      </c>
    </row>
    <row r="408" spans="1:5" ht="13.2" x14ac:dyDescent="0.25">
      <c r="A408" s="21" t="s">
        <v>2</v>
      </c>
      <c r="B408" s="27">
        <v>38779</v>
      </c>
      <c r="C408" s="27" t="s">
        <v>48</v>
      </c>
      <c r="D408" s="28">
        <v>2825</v>
      </c>
      <c r="E408" s="27" t="s">
        <v>25</v>
      </c>
    </row>
    <row r="409" spans="1:5" ht="13.2" x14ac:dyDescent="0.25">
      <c r="A409" s="21" t="s">
        <v>2</v>
      </c>
      <c r="B409" s="27">
        <v>38780</v>
      </c>
      <c r="C409" s="27" t="s">
        <v>49</v>
      </c>
      <c r="D409" s="28">
        <v>700</v>
      </c>
      <c r="E409" s="27" t="s">
        <v>25</v>
      </c>
    </row>
    <row r="410" spans="1:5" ht="13.2" x14ac:dyDescent="0.25">
      <c r="A410" s="21" t="s">
        <v>2</v>
      </c>
      <c r="B410" s="27">
        <v>38781</v>
      </c>
      <c r="C410" s="27" t="s">
        <v>49</v>
      </c>
      <c r="D410" s="28">
        <v>2800</v>
      </c>
      <c r="E410" s="27" t="s">
        <v>25</v>
      </c>
    </row>
    <row r="411" spans="1:5" ht="13.2" x14ac:dyDescent="0.25">
      <c r="A411" s="21" t="s">
        <v>2</v>
      </c>
      <c r="B411" s="27">
        <v>38782</v>
      </c>
      <c r="C411" s="27" t="s">
        <v>49</v>
      </c>
      <c r="D411" s="28">
        <v>250</v>
      </c>
      <c r="E411" s="27" t="s">
        <v>25</v>
      </c>
    </row>
    <row r="412" spans="1:5" ht="13.2" x14ac:dyDescent="0.25">
      <c r="A412" s="21" t="s">
        <v>2</v>
      </c>
      <c r="B412" s="27">
        <v>38783</v>
      </c>
      <c r="C412" s="27" t="s">
        <v>49</v>
      </c>
      <c r="D412" s="28">
        <v>1500</v>
      </c>
      <c r="E412" s="27" t="s">
        <v>25</v>
      </c>
    </row>
    <row r="413" spans="1:5" ht="13.2" x14ac:dyDescent="0.25">
      <c r="A413" s="21" t="s">
        <v>2</v>
      </c>
      <c r="B413" s="27">
        <v>38784</v>
      </c>
      <c r="C413" s="27" t="s">
        <v>45</v>
      </c>
      <c r="D413" s="28">
        <v>11000</v>
      </c>
      <c r="E413" s="27" t="s">
        <v>25</v>
      </c>
    </row>
    <row r="414" spans="1:5" ht="13.2" x14ac:dyDescent="0.25">
      <c r="A414" s="21" t="s">
        <v>2</v>
      </c>
      <c r="B414" s="27">
        <v>38785</v>
      </c>
      <c r="C414" s="27" t="s">
        <v>45</v>
      </c>
      <c r="D414" s="28">
        <v>11000</v>
      </c>
      <c r="E414" s="27" t="s">
        <v>25</v>
      </c>
    </row>
    <row r="415" spans="1:5" ht="13.2" x14ac:dyDescent="0.25">
      <c r="A415" s="21" t="s">
        <v>2</v>
      </c>
      <c r="B415" s="27">
        <v>38786</v>
      </c>
      <c r="C415" s="27" t="s">
        <v>45</v>
      </c>
      <c r="D415" s="28">
        <v>10000</v>
      </c>
      <c r="E415" s="27" t="s">
        <v>25</v>
      </c>
    </row>
    <row r="416" spans="1:5" ht="13.2" x14ac:dyDescent="0.25">
      <c r="A416" s="21" t="s">
        <v>2</v>
      </c>
      <c r="B416" s="27">
        <v>38787</v>
      </c>
      <c r="C416" s="27" t="s">
        <v>45</v>
      </c>
      <c r="D416" s="28">
        <v>11000</v>
      </c>
      <c r="E416" s="27" t="s">
        <v>25</v>
      </c>
    </row>
    <row r="417" spans="1:5" ht="13.2" x14ac:dyDescent="0.25">
      <c r="A417" s="21" t="s">
        <v>2</v>
      </c>
      <c r="B417" s="27">
        <v>38788</v>
      </c>
      <c r="C417" s="27" t="s">
        <v>45</v>
      </c>
      <c r="D417" s="28">
        <v>11000</v>
      </c>
      <c r="E417" s="27" t="s">
        <v>25</v>
      </c>
    </row>
    <row r="418" spans="1:5" ht="13.2" x14ac:dyDescent="0.25">
      <c r="A418" s="21" t="s">
        <v>2</v>
      </c>
      <c r="B418" s="27">
        <v>38789</v>
      </c>
      <c r="C418" s="27" t="s">
        <v>45</v>
      </c>
      <c r="D418" s="28">
        <v>8500</v>
      </c>
      <c r="E418" s="27" t="s">
        <v>25</v>
      </c>
    </row>
    <row r="419" spans="1:5" ht="13.2" x14ac:dyDescent="0.25">
      <c r="A419" s="21" t="s">
        <v>2</v>
      </c>
      <c r="B419" s="27">
        <v>38790</v>
      </c>
      <c r="C419" s="27" t="s">
        <v>45</v>
      </c>
      <c r="D419" s="28">
        <v>8500</v>
      </c>
      <c r="E419" s="27" t="s">
        <v>25</v>
      </c>
    </row>
    <row r="420" spans="1:5" ht="13.2" x14ac:dyDescent="0.25">
      <c r="A420" s="21" t="s">
        <v>2</v>
      </c>
      <c r="B420" s="27">
        <v>38791</v>
      </c>
      <c r="C420" s="27" t="s">
        <v>45</v>
      </c>
      <c r="D420" s="28">
        <v>11000</v>
      </c>
      <c r="E420" s="27" t="s">
        <v>25</v>
      </c>
    </row>
    <row r="421" spans="1:5" ht="13.2" x14ac:dyDescent="0.25">
      <c r="A421" s="21" t="s">
        <v>2</v>
      </c>
      <c r="B421" s="27">
        <v>38792</v>
      </c>
      <c r="C421" s="27" t="s">
        <v>45</v>
      </c>
      <c r="D421" s="28">
        <v>65000</v>
      </c>
      <c r="E421" s="27" t="s">
        <v>25</v>
      </c>
    </row>
    <row r="422" spans="1:5" ht="13.2" x14ac:dyDescent="0.25">
      <c r="A422" s="21" t="s">
        <v>2</v>
      </c>
      <c r="B422" s="27">
        <v>38793</v>
      </c>
      <c r="C422" s="27" t="s">
        <v>45</v>
      </c>
      <c r="D422" s="28">
        <v>15000</v>
      </c>
      <c r="E422" s="27" t="s">
        <v>25</v>
      </c>
    </row>
    <row r="423" spans="1:5" ht="13.2" x14ac:dyDescent="0.25">
      <c r="A423" s="21" t="s">
        <v>2</v>
      </c>
      <c r="B423" s="27">
        <v>38794</v>
      </c>
      <c r="C423" s="27" t="s">
        <v>45</v>
      </c>
      <c r="D423" s="28">
        <v>6000</v>
      </c>
      <c r="E423" s="27" t="s">
        <v>25</v>
      </c>
    </row>
    <row r="424" spans="1:5" ht="13.2" x14ac:dyDescent="0.25">
      <c r="A424" s="21" t="s">
        <v>2</v>
      </c>
      <c r="B424" s="27">
        <v>38794</v>
      </c>
      <c r="C424" s="27" t="s">
        <v>45</v>
      </c>
      <c r="D424" s="28">
        <v>250</v>
      </c>
      <c r="E424" s="27" t="s">
        <v>25</v>
      </c>
    </row>
    <row r="425" spans="1:5" ht="13.2" x14ac:dyDescent="0.25">
      <c r="A425" s="21" t="s">
        <v>2</v>
      </c>
      <c r="B425" s="27">
        <v>38795</v>
      </c>
      <c r="C425" s="27" t="s">
        <v>45</v>
      </c>
      <c r="D425" s="28">
        <v>28900</v>
      </c>
      <c r="E425" s="27" t="s">
        <v>25</v>
      </c>
    </row>
    <row r="426" spans="1:5" ht="13.2" x14ac:dyDescent="0.25">
      <c r="A426" s="21" t="s">
        <v>2</v>
      </c>
      <c r="B426" s="27">
        <v>38796</v>
      </c>
      <c r="C426" s="27" t="s">
        <v>45</v>
      </c>
      <c r="D426" s="28">
        <v>4500</v>
      </c>
      <c r="E426" s="27" t="s">
        <v>25</v>
      </c>
    </row>
    <row r="427" spans="1:5" ht="13.2" x14ac:dyDescent="0.25">
      <c r="A427" s="21" t="s">
        <v>2</v>
      </c>
      <c r="B427" s="27">
        <v>38797</v>
      </c>
      <c r="C427" s="27" t="s">
        <v>45</v>
      </c>
      <c r="D427" s="28">
        <v>750</v>
      </c>
      <c r="E427" s="27" t="s">
        <v>25</v>
      </c>
    </row>
    <row r="428" spans="1:5" ht="13.2" x14ac:dyDescent="0.25">
      <c r="A428" s="21" t="s">
        <v>2</v>
      </c>
      <c r="B428" s="27">
        <v>38797</v>
      </c>
      <c r="C428" s="27" t="s">
        <v>45</v>
      </c>
      <c r="D428" s="28">
        <v>400</v>
      </c>
      <c r="E428" s="27" t="s">
        <v>25</v>
      </c>
    </row>
    <row r="429" spans="1:5" ht="13.2" x14ac:dyDescent="0.25">
      <c r="A429" s="21" t="s">
        <v>2</v>
      </c>
      <c r="B429" s="27">
        <v>38797</v>
      </c>
      <c r="C429" s="27" t="s">
        <v>45</v>
      </c>
      <c r="D429" s="28">
        <v>300</v>
      </c>
      <c r="E429" s="27" t="s">
        <v>25</v>
      </c>
    </row>
    <row r="430" spans="1:5" ht="13.2" x14ac:dyDescent="0.25">
      <c r="A430" s="21" t="s">
        <v>2</v>
      </c>
      <c r="B430" s="27">
        <v>38797</v>
      </c>
      <c r="C430" s="27" t="s">
        <v>45</v>
      </c>
      <c r="D430" s="28">
        <v>8000</v>
      </c>
      <c r="E430" s="27" t="s">
        <v>25</v>
      </c>
    </row>
    <row r="431" spans="1:5" ht="13.2" x14ac:dyDescent="0.25">
      <c r="A431" s="21" t="s">
        <v>2</v>
      </c>
      <c r="B431" s="27">
        <v>38798</v>
      </c>
      <c r="C431" s="27" t="s">
        <v>45</v>
      </c>
      <c r="D431" s="28">
        <v>6650</v>
      </c>
      <c r="E431" s="27" t="s">
        <v>25</v>
      </c>
    </row>
    <row r="432" spans="1:5" ht="13.2" x14ac:dyDescent="0.25">
      <c r="A432" s="21" t="s">
        <v>2</v>
      </c>
      <c r="B432" s="27">
        <v>38799</v>
      </c>
      <c r="C432" s="27" t="s">
        <v>45</v>
      </c>
      <c r="D432" s="28">
        <v>900</v>
      </c>
      <c r="E432" s="27" t="s">
        <v>25</v>
      </c>
    </row>
    <row r="433" spans="1:5" ht="13.2" x14ac:dyDescent="0.25">
      <c r="A433" s="21" t="s">
        <v>2</v>
      </c>
      <c r="B433" s="27">
        <v>38800</v>
      </c>
      <c r="C433" s="27" t="s">
        <v>45</v>
      </c>
      <c r="D433" s="28">
        <v>1000</v>
      </c>
      <c r="E433" s="27" t="s">
        <v>25</v>
      </c>
    </row>
    <row r="434" spans="1:5" ht="13.2" x14ac:dyDescent="0.25">
      <c r="A434" s="21" t="s">
        <v>2</v>
      </c>
      <c r="B434" s="27">
        <v>38800</v>
      </c>
      <c r="C434" s="27" t="s">
        <v>45</v>
      </c>
      <c r="D434" s="28">
        <v>750</v>
      </c>
      <c r="E434" s="27" t="s">
        <v>25</v>
      </c>
    </row>
    <row r="435" spans="1:5" ht="13.2" x14ac:dyDescent="0.25">
      <c r="A435" s="21" t="s">
        <v>2</v>
      </c>
      <c r="B435" s="27">
        <v>38801</v>
      </c>
      <c r="C435" s="27" t="s">
        <v>45</v>
      </c>
      <c r="D435" s="28">
        <v>3250</v>
      </c>
      <c r="E435" s="27" t="s">
        <v>25</v>
      </c>
    </row>
    <row r="436" spans="1:5" ht="13.2" x14ac:dyDescent="0.25">
      <c r="A436" s="21" t="s">
        <v>2</v>
      </c>
      <c r="B436" s="27">
        <v>38801</v>
      </c>
      <c r="C436" s="27" t="s">
        <v>45</v>
      </c>
      <c r="D436" s="28">
        <v>900</v>
      </c>
      <c r="E436" s="27" t="s">
        <v>25</v>
      </c>
    </row>
    <row r="437" spans="1:5" ht="13.2" x14ac:dyDescent="0.25">
      <c r="A437" s="21" t="s">
        <v>2</v>
      </c>
      <c r="B437" s="27">
        <v>38801</v>
      </c>
      <c r="C437" s="27" t="s">
        <v>45</v>
      </c>
      <c r="D437" s="28">
        <v>750</v>
      </c>
      <c r="E437" s="27" t="s">
        <v>25</v>
      </c>
    </row>
    <row r="438" spans="1:5" ht="13.2" x14ac:dyDescent="0.25">
      <c r="A438" s="21" t="s">
        <v>2</v>
      </c>
      <c r="B438" s="27">
        <v>38801</v>
      </c>
      <c r="C438" s="27" t="s">
        <v>45</v>
      </c>
      <c r="D438" s="28">
        <v>500</v>
      </c>
      <c r="E438" s="27" t="s">
        <v>25</v>
      </c>
    </row>
    <row r="439" spans="1:5" ht="13.2" x14ac:dyDescent="0.25">
      <c r="A439" s="21" t="s">
        <v>2</v>
      </c>
      <c r="B439" s="27">
        <v>38801</v>
      </c>
      <c r="C439" s="27" t="s">
        <v>45</v>
      </c>
      <c r="D439" s="28">
        <v>8750</v>
      </c>
      <c r="E439" s="27" t="s">
        <v>25</v>
      </c>
    </row>
    <row r="440" spans="1:5" ht="13.2" x14ac:dyDescent="0.25">
      <c r="A440" s="21" t="s">
        <v>2</v>
      </c>
      <c r="B440" s="27">
        <v>38801</v>
      </c>
      <c r="C440" s="27" t="s">
        <v>45</v>
      </c>
      <c r="D440" s="28">
        <v>1900</v>
      </c>
      <c r="E440" s="27" t="s">
        <v>25</v>
      </c>
    </row>
    <row r="441" spans="1:5" ht="13.2" x14ac:dyDescent="0.25">
      <c r="A441" s="21" t="s">
        <v>2</v>
      </c>
      <c r="B441" s="27">
        <v>38801</v>
      </c>
      <c r="C441" s="27" t="s">
        <v>45</v>
      </c>
      <c r="D441" s="28">
        <v>600</v>
      </c>
      <c r="E441" s="27" t="s">
        <v>25</v>
      </c>
    </row>
    <row r="442" spans="1:5" ht="13.2" x14ac:dyDescent="0.25">
      <c r="A442" s="21" t="s">
        <v>2</v>
      </c>
      <c r="B442" s="27">
        <v>38802</v>
      </c>
      <c r="C442" s="27" t="s">
        <v>45</v>
      </c>
      <c r="D442" s="28">
        <v>9985</v>
      </c>
      <c r="E442" s="27" t="s">
        <v>25</v>
      </c>
    </row>
    <row r="443" spans="1:5" ht="13.2" x14ac:dyDescent="0.25">
      <c r="A443" s="21" t="s">
        <v>2</v>
      </c>
      <c r="B443" s="27">
        <v>38803</v>
      </c>
      <c r="C443" s="27" t="s">
        <v>45</v>
      </c>
      <c r="D443" s="28">
        <v>8750</v>
      </c>
      <c r="E443" s="27" t="s">
        <v>25</v>
      </c>
    </row>
    <row r="444" spans="1:5" ht="13.2" x14ac:dyDescent="0.25">
      <c r="A444" s="21" t="s">
        <v>2</v>
      </c>
      <c r="B444" s="27">
        <v>38803</v>
      </c>
      <c r="C444" s="27" t="s">
        <v>45</v>
      </c>
      <c r="D444" s="28">
        <v>1000</v>
      </c>
      <c r="E444" s="27" t="s">
        <v>25</v>
      </c>
    </row>
    <row r="445" spans="1:5" ht="13.2" x14ac:dyDescent="0.25">
      <c r="A445" s="21" t="s">
        <v>2</v>
      </c>
      <c r="B445" s="27">
        <v>38803</v>
      </c>
      <c r="C445" s="27" t="s">
        <v>45</v>
      </c>
      <c r="D445" s="28">
        <v>1000</v>
      </c>
      <c r="E445" s="27" t="s">
        <v>25</v>
      </c>
    </row>
    <row r="446" spans="1:5" ht="13.2" x14ac:dyDescent="0.25">
      <c r="A446" s="21" t="s">
        <v>2</v>
      </c>
      <c r="B446" s="27">
        <v>38803</v>
      </c>
      <c r="C446" s="27" t="s">
        <v>45</v>
      </c>
      <c r="D446" s="28">
        <v>300</v>
      </c>
      <c r="E446" s="27" t="s">
        <v>25</v>
      </c>
    </row>
    <row r="447" spans="1:5" ht="13.2" x14ac:dyDescent="0.25">
      <c r="A447" s="21" t="s">
        <v>2</v>
      </c>
      <c r="B447" s="27">
        <v>38803</v>
      </c>
      <c r="C447" s="27" t="s">
        <v>45</v>
      </c>
      <c r="D447" s="28">
        <v>1250</v>
      </c>
      <c r="E447" s="27" t="s">
        <v>25</v>
      </c>
    </row>
    <row r="448" spans="1:5" ht="13.2" x14ac:dyDescent="0.25">
      <c r="A448" s="21" t="s">
        <v>2</v>
      </c>
      <c r="B448" s="27">
        <v>38803</v>
      </c>
      <c r="C448" s="27" t="s">
        <v>45</v>
      </c>
      <c r="D448" s="28">
        <v>650</v>
      </c>
      <c r="E448" s="27" t="s">
        <v>25</v>
      </c>
    </row>
    <row r="449" spans="1:5" ht="13.2" x14ac:dyDescent="0.25">
      <c r="A449" s="21" t="s">
        <v>2</v>
      </c>
      <c r="B449" s="27">
        <v>38804</v>
      </c>
      <c r="C449" s="27" t="s">
        <v>45</v>
      </c>
      <c r="D449" s="28">
        <v>2250</v>
      </c>
      <c r="E449" s="27" t="s">
        <v>25</v>
      </c>
    </row>
    <row r="450" spans="1:5" ht="13.2" x14ac:dyDescent="0.25">
      <c r="A450" s="21" t="s">
        <v>2</v>
      </c>
      <c r="B450" s="27">
        <v>38805</v>
      </c>
      <c r="C450" s="27" t="s">
        <v>45</v>
      </c>
      <c r="D450" s="28">
        <v>8250</v>
      </c>
      <c r="E450" s="27" t="s">
        <v>25</v>
      </c>
    </row>
    <row r="451" spans="1:5" ht="13.2" x14ac:dyDescent="0.25">
      <c r="A451" s="21" t="s">
        <v>2</v>
      </c>
      <c r="B451" s="27">
        <v>38805</v>
      </c>
      <c r="C451" s="27" t="s">
        <v>45</v>
      </c>
      <c r="D451" s="28">
        <v>2250</v>
      </c>
      <c r="E451" s="27" t="s">
        <v>25</v>
      </c>
    </row>
    <row r="452" spans="1:5" ht="13.2" x14ac:dyDescent="0.25">
      <c r="A452" s="21" t="s">
        <v>2</v>
      </c>
      <c r="B452" s="27">
        <v>38805</v>
      </c>
      <c r="C452" s="27" t="s">
        <v>45</v>
      </c>
      <c r="D452" s="28">
        <v>250</v>
      </c>
      <c r="E452" s="27" t="s">
        <v>25</v>
      </c>
    </row>
    <row r="453" spans="1:5" ht="13.2" x14ac:dyDescent="0.25">
      <c r="A453" s="21" t="s">
        <v>2</v>
      </c>
      <c r="B453" s="27">
        <v>38806</v>
      </c>
      <c r="C453" s="27" t="s">
        <v>45</v>
      </c>
      <c r="D453" s="28">
        <v>4500</v>
      </c>
      <c r="E453" s="27" t="s">
        <v>25</v>
      </c>
    </row>
    <row r="454" spans="1:5" ht="13.2" x14ac:dyDescent="0.25">
      <c r="A454" s="21" t="s">
        <v>2</v>
      </c>
      <c r="B454" s="27">
        <v>38806</v>
      </c>
      <c r="C454" s="27" t="s">
        <v>45</v>
      </c>
      <c r="D454" s="28">
        <v>4000</v>
      </c>
      <c r="E454" s="27" t="s">
        <v>25</v>
      </c>
    </row>
    <row r="455" spans="1:5" ht="13.2" x14ac:dyDescent="0.25">
      <c r="A455" s="21" t="s">
        <v>2</v>
      </c>
      <c r="B455" s="27">
        <v>38806</v>
      </c>
      <c r="C455" s="27" t="s">
        <v>45</v>
      </c>
      <c r="D455" s="28">
        <v>1750</v>
      </c>
      <c r="E455" s="27" t="s">
        <v>25</v>
      </c>
    </row>
    <row r="456" spans="1:5" ht="13.2" x14ac:dyDescent="0.25">
      <c r="A456" s="21" t="s">
        <v>2</v>
      </c>
      <c r="B456" s="27">
        <v>38806</v>
      </c>
      <c r="C456" s="27" t="s">
        <v>45</v>
      </c>
      <c r="D456" s="28">
        <v>1500</v>
      </c>
      <c r="E456" s="27" t="s">
        <v>25</v>
      </c>
    </row>
    <row r="457" spans="1:5" ht="13.2" x14ac:dyDescent="0.25">
      <c r="A457" s="21" t="s">
        <v>2</v>
      </c>
      <c r="B457" s="27">
        <v>38806</v>
      </c>
      <c r="C457" s="27" t="s">
        <v>45</v>
      </c>
      <c r="D457" s="28">
        <v>600</v>
      </c>
      <c r="E457" s="27" t="s">
        <v>25</v>
      </c>
    </row>
    <row r="458" spans="1:5" ht="13.2" x14ac:dyDescent="0.25">
      <c r="A458" s="21" t="s">
        <v>2</v>
      </c>
      <c r="B458" s="27">
        <v>38807</v>
      </c>
      <c r="C458" s="27" t="s">
        <v>45</v>
      </c>
      <c r="D458" s="28">
        <v>2250</v>
      </c>
      <c r="E458" s="27" t="s">
        <v>25</v>
      </c>
    </row>
    <row r="459" spans="1:5" ht="13.2" x14ac:dyDescent="0.25">
      <c r="A459" s="21" t="s">
        <v>2</v>
      </c>
      <c r="B459" s="27">
        <v>38807</v>
      </c>
      <c r="C459" s="27" t="s">
        <v>45</v>
      </c>
      <c r="D459" s="28">
        <v>1500</v>
      </c>
      <c r="E459" s="27" t="s">
        <v>25</v>
      </c>
    </row>
    <row r="460" spans="1:5" ht="13.2" x14ac:dyDescent="0.25">
      <c r="A460" s="21" t="s">
        <v>2</v>
      </c>
      <c r="B460" s="27">
        <v>38807</v>
      </c>
      <c r="C460" s="27" t="s">
        <v>45</v>
      </c>
      <c r="D460" s="28">
        <v>600</v>
      </c>
      <c r="E460" s="27" t="s">
        <v>25</v>
      </c>
    </row>
    <row r="461" spans="1:5" ht="13.2" x14ac:dyDescent="0.25">
      <c r="A461" s="21" t="s">
        <v>2</v>
      </c>
      <c r="B461" s="27">
        <v>38807</v>
      </c>
      <c r="C461" s="27" t="s">
        <v>45</v>
      </c>
      <c r="D461" s="28">
        <v>500</v>
      </c>
      <c r="E461" s="27" t="s">
        <v>25</v>
      </c>
    </row>
    <row r="462" spans="1:5" ht="13.2" x14ac:dyDescent="0.25">
      <c r="A462" s="21" t="s">
        <v>2</v>
      </c>
      <c r="B462" s="27">
        <v>38808</v>
      </c>
      <c r="C462" s="27" t="s">
        <v>45</v>
      </c>
      <c r="D462" s="28">
        <v>500</v>
      </c>
      <c r="E462" s="27" t="s">
        <v>25</v>
      </c>
    </row>
    <row r="463" spans="1:5" ht="13.2" x14ac:dyDescent="0.25">
      <c r="A463" s="21" t="s">
        <v>2</v>
      </c>
      <c r="B463" s="27">
        <v>38808</v>
      </c>
      <c r="C463" s="27" t="s">
        <v>45</v>
      </c>
      <c r="D463" s="28">
        <v>450</v>
      </c>
      <c r="E463" s="27" t="s">
        <v>25</v>
      </c>
    </row>
    <row r="464" spans="1:5" ht="13.2" x14ac:dyDescent="0.25">
      <c r="A464" s="21" t="s">
        <v>2</v>
      </c>
      <c r="B464" s="27">
        <v>38808</v>
      </c>
      <c r="C464" s="27" t="s">
        <v>45</v>
      </c>
      <c r="D464" s="28">
        <v>250</v>
      </c>
      <c r="E464" s="27" t="s">
        <v>25</v>
      </c>
    </row>
    <row r="465" spans="1:5" ht="13.2" x14ac:dyDescent="0.25">
      <c r="A465" s="21" t="s">
        <v>2</v>
      </c>
      <c r="B465" s="27">
        <v>38809</v>
      </c>
      <c r="C465" s="27" t="s">
        <v>45</v>
      </c>
      <c r="D465" s="28">
        <v>1750</v>
      </c>
      <c r="E465" s="27" t="s">
        <v>25</v>
      </c>
    </row>
    <row r="466" spans="1:5" ht="13.2" x14ac:dyDescent="0.25">
      <c r="A466" s="21" t="s">
        <v>2</v>
      </c>
      <c r="B466" s="27">
        <v>38809</v>
      </c>
      <c r="C466" s="27" t="s">
        <v>45</v>
      </c>
      <c r="D466" s="28">
        <v>1750</v>
      </c>
      <c r="E466" s="27" t="s">
        <v>25</v>
      </c>
    </row>
    <row r="467" spans="1:5" ht="13.2" x14ac:dyDescent="0.25">
      <c r="A467" s="21" t="s">
        <v>2</v>
      </c>
      <c r="B467" s="27">
        <v>38810</v>
      </c>
      <c r="C467" s="27" t="s">
        <v>45</v>
      </c>
      <c r="D467" s="28">
        <v>3750</v>
      </c>
      <c r="E467" s="27" t="s">
        <v>25</v>
      </c>
    </row>
    <row r="468" spans="1:5" ht="13.2" x14ac:dyDescent="0.25">
      <c r="A468" s="21" t="s">
        <v>2</v>
      </c>
      <c r="B468" s="27">
        <v>38811</v>
      </c>
      <c r="C468" s="27" t="s">
        <v>45</v>
      </c>
      <c r="D468" s="28">
        <v>5750</v>
      </c>
      <c r="E468" s="27" t="s">
        <v>25</v>
      </c>
    </row>
    <row r="469" spans="1:5" ht="13.2" x14ac:dyDescent="0.25">
      <c r="A469" s="21" t="s">
        <v>2</v>
      </c>
      <c r="B469" s="27">
        <v>38812</v>
      </c>
      <c r="C469" s="27" t="s">
        <v>45</v>
      </c>
      <c r="D469" s="28">
        <v>1500</v>
      </c>
      <c r="E469" s="27" t="s">
        <v>25</v>
      </c>
    </row>
    <row r="470" spans="1:5" ht="13.2" x14ac:dyDescent="0.25">
      <c r="A470" s="21" t="s">
        <v>2</v>
      </c>
      <c r="B470" s="27">
        <v>38813</v>
      </c>
      <c r="C470" s="27" t="s">
        <v>51</v>
      </c>
      <c r="D470" s="28">
        <v>11500</v>
      </c>
      <c r="E470" s="27" t="s">
        <v>25</v>
      </c>
    </row>
    <row r="471" spans="1:5" ht="13.2" x14ac:dyDescent="0.25">
      <c r="A471" s="21" t="s">
        <v>2</v>
      </c>
      <c r="B471" s="27">
        <v>38814</v>
      </c>
      <c r="C471" s="27" t="s">
        <v>45</v>
      </c>
      <c r="D471" s="28">
        <v>5765.6</v>
      </c>
      <c r="E471" s="27" t="s">
        <v>25</v>
      </c>
    </row>
    <row r="472" spans="1:5" ht="13.2" hidden="1" x14ac:dyDescent="0.25">
      <c r="A472" s="21" t="s">
        <v>2</v>
      </c>
      <c r="B472" s="27">
        <v>38815</v>
      </c>
      <c r="C472" s="27" t="s">
        <v>27</v>
      </c>
      <c r="D472" s="28">
        <v>3000</v>
      </c>
      <c r="E472" s="27" t="s">
        <v>27</v>
      </c>
    </row>
    <row r="473" spans="1:5" ht="13.2" hidden="1" x14ac:dyDescent="0.25">
      <c r="A473" s="21" t="s">
        <v>2</v>
      </c>
      <c r="B473" s="27">
        <v>38815</v>
      </c>
      <c r="C473" s="27" t="s">
        <v>27</v>
      </c>
      <c r="D473" s="28">
        <v>2750</v>
      </c>
      <c r="E473" s="27" t="s">
        <v>27</v>
      </c>
    </row>
    <row r="474" spans="1:5" ht="13.2" hidden="1" x14ac:dyDescent="0.25">
      <c r="A474" s="21" t="s">
        <v>2</v>
      </c>
      <c r="B474" s="27">
        <v>38816</v>
      </c>
      <c r="C474" s="27" t="s">
        <v>27</v>
      </c>
      <c r="D474" s="28">
        <v>10000</v>
      </c>
      <c r="E474" s="27" t="s">
        <v>27</v>
      </c>
    </row>
    <row r="475" spans="1:5" ht="13.2" hidden="1" x14ac:dyDescent="0.25">
      <c r="A475" s="21" t="s">
        <v>2</v>
      </c>
      <c r="B475" s="27">
        <v>38817</v>
      </c>
      <c r="C475" s="27" t="s">
        <v>46</v>
      </c>
      <c r="D475" s="28">
        <v>6250</v>
      </c>
      <c r="E475" s="27" t="s">
        <v>26</v>
      </c>
    </row>
    <row r="476" spans="1:5" ht="13.2" hidden="1" x14ac:dyDescent="0.25">
      <c r="A476" s="21" t="s">
        <v>2</v>
      </c>
      <c r="B476" s="27">
        <v>38818</v>
      </c>
      <c r="C476" s="27" t="s">
        <v>58</v>
      </c>
      <c r="D476" s="28">
        <v>3519.85</v>
      </c>
      <c r="E476" s="27" t="s">
        <v>26</v>
      </c>
    </row>
    <row r="477" spans="1:5" ht="13.2" x14ac:dyDescent="0.25">
      <c r="A477" s="21" t="s">
        <v>2</v>
      </c>
      <c r="B477" s="27">
        <v>38819</v>
      </c>
      <c r="C477" s="27" t="s">
        <v>45</v>
      </c>
      <c r="D477" s="28">
        <v>5500</v>
      </c>
      <c r="E477" s="27" t="s">
        <v>25</v>
      </c>
    </row>
    <row r="478" spans="1:5" ht="13.2" x14ac:dyDescent="0.25">
      <c r="A478" s="21" t="s">
        <v>2</v>
      </c>
      <c r="B478" s="27">
        <v>38819</v>
      </c>
      <c r="C478" s="27" t="s">
        <v>45</v>
      </c>
      <c r="D478" s="28">
        <v>3000</v>
      </c>
      <c r="E478" s="27" t="s">
        <v>25</v>
      </c>
    </row>
    <row r="479" spans="1:5" ht="13.2" x14ac:dyDescent="0.25">
      <c r="A479" s="21" t="s">
        <v>2</v>
      </c>
      <c r="B479" s="27">
        <v>38819</v>
      </c>
      <c r="C479" s="27" t="s">
        <v>45</v>
      </c>
      <c r="D479" s="28">
        <v>500</v>
      </c>
      <c r="E479" s="27" t="s">
        <v>25</v>
      </c>
    </row>
    <row r="480" spans="1:5" ht="13.2" x14ac:dyDescent="0.25">
      <c r="A480" s="21" t="s">
        <v>2</v>
      </c>
      <c r="B480" s="27">
        <v>38820</v>
      </c>
      <c r="C480" s="27" t="s">
        <v>45</v>
      </c>
      <c r="D480" s="28">
        <v>12500</v>
      </c>
      <c r="E480" s="27" t="s">
        <v>25</v>
      </c>
    </row>
    <row r="481" spans="1:5" ht="13.2" x14ac:dyDescent="0.25">
      <c r="A481" s="21" t="s">
        <v>2</v>
      </c>
      <c r="B481" s="27">
        <v>38821</v>
      </c>
      <c r="C481" s="27" t="s">
        <v>45</v>
      </c>
      <c r="D481" s="28">
        <v>5250</v>
      </c>
      <c r="E481" s="27" t="s">
        <v>25</v>
      </c>
    </row>
    <row r="482" spans="1:5" ht="13.2" x14ac:dyDescent="0.25">
      <c r="A482" s="21" t="s">
        <v>2</v>
      </c>
      <c r="B482" s="27">
        <v>38822</v>
      </c>
      <c r="C482" s="27" t="s">
        <v>45</v>
      </c>
      <c r="D482" s="28">
        <v>5750</v>
      </c>
      <c r="E482" s="27" t="s">
        <v>25</v>
      </c>
    </row>
    <row r="483" spans="1:5" ht="13.2" hidden="1" x14ac:dyDescent="0.25">
      <c r="A483" s="21" t="s">
        <v>2</v>
      </c>
      <c r="B483" s="27">
        <v>38823</v>
      </c>
      <c r="C483" s="27" t="s">
        <v>27</v>
      </c>
      <c r="D483" s="28">
        <v>750</v>
      </c>
      <c r="E483" s="27" t="s">
        <v>27</v>
      </c>
    </row>
    <row r="484" spans="1:5" ht="13.2" hidden="1" x14ac:dyDescent="0.25">
      <c r="A484" s="21" t="s">
        <v>2</v>
      </c>
      <c r="B484" s="27">
        <v>38823</v>
      </c>
      <c r="C484" s="27" t="s">
        <v>27</v>
      </c>
      <c r="D484" s="28">
        <v>500</v>
      </c>
      <c r="E484" s="27" t="s">
        <v>27</v>
      </c>
    </row>
    <row r="485" spans="1:5" ht="13.2" hidden="1" x14ac:dyDescent="0.25">
      <c r="A485" s="21" t="s">
        <v>2</v>
      </c>
      <c r="B485" s="27">
        <v>38823</v>
      </c>
      <c r="C485" s="27" t="s">
        <v>27</v>
      </c>
      <c r="D485" s="28">
        <v>500</v>
      </c>
      <c r="E485" s="27" t="s">
        <v>27</v>
      </c>
    </row>
    <row r="486" spans="1:5" ht="13.2" hidden="1" x14ac:dyDescent="0.25">
      <c r="A486" s="21" t="s">
        <v>2</v>
      </c>
      <c r="B486" s="27">
        <v>38824</v>
      </c>
      <c r="C486" s="27" t="s">
        <v>47</v>
      </c>
      <c r="D486" s="28">
        <v>8750</v>
      </c>
      <c r="E486" s="27" t="s">
        <v>26</v>
      </c>
    </row>
    <row r="487" spans="1:5" ht="13.2" x14ac:dyDescent="0.25">
      <c r="A487" s="21" t="s">
        <v>2</v>
      </c>
      <c r="B487" s="27">
        <v>38825</v>
      </c>
      <c r="C487" s="27" t="s">
        <v>48</v>
      </c>
      <c r="D487" s="28">
        <v>1550</v>
      </c>
      <c r="E487" s="27" t="s">
        <v>25</v>
      </c>
    </row>
    <row r="488" spans="1:5" ht="13.2" x14ac:dyDescent="0.25">
      <c r="A488" s="21" t="s">
        <v>2</v>
      </c>
      <c r="B488" s="27">
        <v>38826</v>
      </c>
      <c r="C488" s="27" t="s">
        <v>48</v>
      </c>
      <c r="D488" s="28">
        <v>300</v>
      </c>
      <c r="E488" s="27" t="s">
        <v>25</v>
      </c>
    </row>
    <row r="489" spans="1:5" ht="13.2" x14ac:dyDescent="0.25">
      <c r="A489" s="21" t="s">
        <v>2</v>
      </c>
      <c r="B489" s="27">
        <v>38827</v>
      </c>
      <c r="C489" s="27" t="s">
        <v>48</v>
      </c>
      <c r="D489" s="28">
        <v>1500</v>
      </c>
      <c r="E489" s="27" t="s">
        <v>25</v>
      </c>
    </row>
    <row r="490" spans="1:5" ht="13.2" x14ac:dyDescent="0.25">
      <c r="A490" s="21" t="s">
        <v>2</v>
      </c>
      <c r="B490" s="27">
        <v>38828</v>
      </c>
      <c r="C490" s="27" t="s">
        <v>49</v>
      </c>
      <c r="D490" s="28">
        <v>150</v>
      </c>
      <c r="E490" s="27" t="s">
        <v>25</v>
      </c>
    </row>
    <row r="491" spans="1:5" ht="13.2" x14ac:dyDescent="0.25">
      <c r="A491" s="21" t="s">
        <v>2</v>
      </c>
      <c r="B491" s="27">
        <v>38828</v>
      </c>
      <c r="C491" s="27" t="s">
        <v>57</v>
      </c>
      <c r="D491" s="28">
        <v>600</v>
      </c>
      <c r="E491" s="27" t="s">
        <v>25</v>
      </c>
    </row>
    <row r="492" spans="1:5" ht="13.2" x14ac:dyDescent="0.25">
      <c r="A492" s="21" t="s">
        <v>2</v>
      </c>
      <c r="B492" s="27">
        <v>38829</v>
      </c>
      <c r="C492" s="27" t="s">
        <v>48</v>
      </c>
      <c r="D492" s="28">
        <v>2432.35</v>
      </c>
      <c r="E492" s="27" t="s">
        <v>25</v>
      </c>
    </row>
    <row r="493" spans="1:5" ht="13.2" x14ac:dyDescent="0.25">
      <c r="A493" s="21" t="s">
        <v>2</v>
      </c>
      <c r="B493" s="27">
        <v>38830</v>
      </c>
      <c r="C493" s="27" t="s">
        <v>45</v>
      </c>
      <c r="D493" s="28">
        <v>8500</v>
      </c>
      <c r="E493" s="27" t="s">
        <v>25</v>
      </c>
    </row>
    <row r="494" spans="1:5" ht="13.2" x14ac:dyDescent="0.25">
      <c r="A494" s="21" t="s">
        <v>2</v>
      </c>
      <c r="B494" s="27">
        <v>38831</v>
      </c>
      <c r="C494" s="27" t="s">
        <v>45</v>
      </c>
      <c r="D494" s="28">
        <v>11000</v>
      </c>
      <c r="E494" s="27" t="s">
        <v>25</v>
      </c>
    </row>
    <row r="495" spans="1:5" ht="13.2" x14ac:dyDescent="0.25">
      <c r="A495" s="21" t="s">
        <v>2</v>
      </c>
      <c r="B495" s="27">
        <v>38832</v>
      </c>
      <c r="C495" s="27" t="s">
        <v>45</v>
      </c>
      <c r="D495" s="28">
        <v>11000</v>
      </c>
      <c r="E495" s="27" t="s">
        <v>25</v>
      </c>
    </row>
    <row r="496" spans="1:5" ht="13.2" x14ac:dyDescent="0.25">
      <c r="A496" s="21" t="s">
        <v>2</v>
      </c>
      <c r="B496" s="27">
        <v>38833</v>
      </c>
      <c r="C496" s="27" t="s">
        <v>45</v>
      </c>
      <c r="D496" s="28">
        <v>11000</v>
      </c>
      <c r="E496" s="27" t="s">
        <v>25</v>
      </c>
    </row>
    <row r="497" spans="1:5" ht="13.2" x14ac:dyDescent="0.25">
      <c r="A497" s="21" t="s">
        <v>2</v>
      </c>
      <c r="B497" s="27">
        <v>38834</v>
      </c>
      <c r="C497" s="27" t="s">
        <v>45</v>
      </c>
      <c r="D497" s="28">
        <v>4250</v>
      </c>
      <c r="E497" s="27" t="s">
        <v>25</v>
      </c>
    </row>
    <row r="498" spans="1:5" ht="13.2" x14ac:dyDescent="0.25">
      <c r="A498" s="21" t="s">
        <v>2</v>
      </c>
      <c r="B498" s="27">
        <v>38834</v>
      </c>
      <c r="C498" s="27" t="s">
        <v>45</v>
      </c>
      <c r="D498" s="28">
        <v>1500</v>
      </c>
      <c r="E498" s="27" t="s">
        <v>25</v>
      </c>
    </row>
    <row r="499" spans="1:5" ht="13.2" x14ac:dyDescent="0.25">
      <c r="A499" s="21" t="s">
        <v>2</v>
      </c>
      <c r="B499" s="27">
        <v>38835</v>
      </c>
      <c r="C499" s="27" t="s">
        <v>45</v>
      </c>
      <c r="D499" s="28">
        <v>7400</v>
      </c>
      <c r="E499" s="27" t="s">
        <v>25</v>
      </c>
    </row>
    <row r="500" spans="1:5" ht="13.2" x14ac:dyDescent="0.25">
      <c r="A500" s="21" t="s">
        <v>2</v>
      </c>
      <c r="B500" s="27">
        <v>38836</v>
      </c>
      <c r="C500" s="27" t="s">
        <v>45</v>
      </c>
      <c r="D500" s="28">
        <v>6000</v>
      </c>
      <c r="E500" s="27" t="s">
        <v>25</v>
      </c>
    </row>
    <row r="501" spans="1:5" ht="13.2" x14ac:dyDescent="0.25">
      <c r="A501" s="21" t="s">
        <v>2</v>
      </c>
      <c r="B501" s="27">
        <v>38837</v>
      </c>
      <c r="C501" s="27" t="s">
        <v>45</v>
      </c>
      <c r="D501" s="28">
        <v>3050</v>
      </c>
      <c r="E501" s="27" t="s">
        <v>25</v>
      </c>
    </row>
    <row r="502" spans="1:5" ht="13.2" x14ac:dyDescent="0.25">
      <c r="A502" s="21" t="s">
        <v>2</v>
      </c>
      <c r="B502" s="27">
        <v>38838</v>
      </c>
      <c r="C502" s="27" t="s">
        <v>45</v>
      </c>
      <c r="D502" s="28">
        <v>7990</v>
      </c>
      <c r="E502" s="27" t="s">
        <v>25</v>
      </c>
    </row>
    <row r="503" spans="1:5" ht="13.2" x14ac:dyDescent="0.25">
      <c r="A503" s="21" t="s">
        <v>2</v>
      </c>
      <c r="B503" s="27">
        <v>38838</v>
      </c>
      <c r="C503" s="27" t="s">
        <v>45</v>
      </c>
      <c r="D503" s="28">
        <v>9000</v>
      </c>
      <c r="E503" s="27" t="s">
        <v>25</v>
      </c>
    </row>
    <row r="504" spans="1:5" ht="13.2" x14ac:dyDescent="0.25">
      <c r="A504" s="21" t="s">
        <v>2</v>
      </c>
      <c r="B504" s="27">
        <v>38838</v>
      </c>
      <c r="C504" s="27" t="s">
        <v>45</v>
      </c>
      <c r="D504" s="28">
        <v>7250</v>
      </c>
      <c r="E504" s="27" t="s">
        <v>25</v>
      </c>
    </row>
    <row r="505" spans="1:5" ht="13.2" x14ac:dyDescent="0.25">
      <c r="A505" s="21" t="s">
        <v>2</v>
      </c>
      <c r="B505" s="27">
        <v>38838</v>
      </c>
      <c r="C505" s="27" t="s">
        <v>45</v>
      </c>
      <c r="D505" s="28">
        <v>3000</v>
      </c>
      <c r="E505" s="27" t="s">
        <v>25</v>
      </c>
    </row>
    <row r="506" spans="1:5" ht="13.2" x14ac:dyDescent="0.25">
      <c r="A506" s="21" t="s">
        <v>2</v>
      </c>
      <c r="B506" s="27">
        <v>38838</v>
      </c>
      <c r="C506" s="27" t="s">
        <v>45</v>
      </c>
      <c r="D506" s="28">
        <v>4250</v>
      </c>
      <c r="E506" s="27" t="s">
        <v>25</v>
      </c>
    </row>
    <row r="507" spans="1:5" ht="13.2" x14ac:dyDescent="0.25">
      <c r="A507" s="21" t="s">
        <v>2</v>
      </c>
      <c r="B507" s="27">
        <v>38838</v>
      </c>
      <c r="C507" s="27" t="s">
        <v>45</v>
      </c>
      <c r="D507" s="28">
        <v>500</v>
      </c>
      <c r="E507" s="27" t="s">
        <v>25</v>
      </c>
    </row>
    <row r="508" spans="1:5" ht="13.2" x14ac:dyDescent="0.25">
      <c r="A508" s="21" t="s">
        <v>2</v>
      </c>
      <c r="B508" s="27">
        <v>38839</v>
      </c>
      <c r="C508" s="27" t="s">
        <v>45</v>
      </c>
      <c r="D508" s="28">
        <v>1750</v>
      </c>
      <c r="E508" s="27" t="s">
        <v>25</v>
      </c>
    </row>
    <row r="509" spans="1:5" ht="13.2" x14ac:dyDescent="0.25">
      <c r="A509" s="21" t="s">
        <v>2</v>
      </c>
      <c r="B509" s="27">
        <v>38839</v>
      </c>
      <c r="C509" s="27" t="s">
        <v>45</v>
      </c>
      <c r="D509" s="28">
        <v>500</v>
      </c>
      <c r="E509" s="27" t="s">
        <v>25</v>
      </c>
    </row>
    <row r="510" spans="1:5" ht="13.2" x14ac:dyDescent="0.25">
      <c r="A510" s="21" t="s">
        <v>2</v>
      </c>
      <c r="B510" s="27">
        <v>38839</v>
      </c>
      <c r="C510" s="27" t="s">
        <v>45</v>
      </c>
      <c r="D510" s="28">
        <v>500</v>
      </c>
      <c r="E510" s="27" t="s">
        <v>25</v>
      </c>
    </row>
    <row r="511" spans="1:5" ht="13.2" x14ac:dyDescent="0.25">
      <c r="A511" s="21" t="s">
        <v>2</v>
      </c>
      <c r="B511" s="27">
        <v>38839</v>
      </c>
      <c r="C511" s="27" t="s">
        <v>45</v>
      </c>
      <c r="D511" s="28">
        <v>2250</v>
      </c>
      <c r="E511" s="27" t="s">
        <v>25</v>
      </c>
    </row>
    <row r="512" spans="1:5" ht="13.2" x14ac:dyDescent="0.25">
      <c r="A512" s="21" t="s">
        <v>2</v>
      </c>
      <c r="B512" s="27">
        <v>38839</v>
      </c>
      <c r="C512" s="27" t="s">
        <v>45</v>
      </c>
      <c r="D512" s="28">
        <v>500</v>
      </c>
      <c r="E512" s="27" t="s">
        <v>25</v>
      </c>
    </row>
    <row r="513" spans="1:5" ht="13.2" x14ac:dyDescent="0.25">
      <c r="A513" s="21" t="s">
        <v>2</v>
      </c>
      <c r="B513" s="27">
        <v>38839</v>
      </c>
      <c r="C513" s="27" t="s">
        <v>45</v>
      </c>
      <c r="D513" s="28">
        <v>500</v>
      </c>
      <c r="E513" s="27" t="s">
        <v>25</v>
      </c>
    </row>
    <row r="514" spans="1:5" ht="13.2" x14ac:dyDescent="0.25">
      <c r="A514" s="21" t="s">
        <v>2</v>
      </c>
      <c r="B514" s="27">
        <v>38839</v>
      </c>
      <c r="C514" s="27" t="s">
        <v>45</v>
      </c>
      <c r="D514" s="28">
        <v>500</v>
      </c>
      <c r="E514" s="27" t="s">
        <v>25</v>
      </c>
    </row>
    <row r="515" spans="1:5" ht="13.2" x14ac:dyDescent="0.25">
      <c r="A515" s="21" t="s">
        <v>2</v>
      </c>
      <c r="B515" s="27">
        <v>38840</v>
      </c>
      <c r="C515" s="27" t="s">
        <v>45</v>
      </c>
      <c r="D515" s="28">
        <v>12250</v>
      </c>
      <c r="E515" s="27" t="s">
        <v>25</v>
      </c>
    </row>
    <row r="516" spans="1:5" ht="13.2" x14ac:dyDescent="0.25">
      <c r="A516" s="21" t="s">
        <v>2</v>
      </c>
      <c r="B516" s="27">
        <v>38840</v>
      </c>
      <c r="C516" s="27" t="s">
        <v>45</v>
      </c>
      <c r="D516" s="28">
        <v>7500</v>
      </c>
      <c r="E516" s="27" t="s">
        <v>25</v>
      </c>
    </row>
    <row r="517" spans="1:5" ht="13.2" x14ac:dyDescent="0.25">
      <c r="A517" s="21" t="s">
        <v>2</v>
      </c>
      <c r="B517" s="27">
        <v>38840</v>
      </c>
      <c r="C517" s="27" t="s">
        <v>45</v>
      </c>
      <c r="D517" s="28">
        <v>4000</v>
      </c>
      <c r="E517" s="27" t="s">
        <v>25</v>
      </c>
    </row>
    <row r="518" spans="1:5" ht="13.2" x14ac:dyDescent="0.25">
      <c r="A518" s="21" t="s">
        <v>2</v>
      </c>
      <c r="B518" s="27">
        <v>38840</v>
      </c>
      <c r="C518" s="27" t="s">
        <v>45</v>
      </c>
      <c r="D518" s="28">
        <v>2000</v>
      </c>
      <c r="E518" s="27" t="s">
        <v>25</v>
      </c>
    </row>
    <row r="519" spans="1:5" ht="13.2" x14ac:dyDescent="0.25">
      <c r="A519" s="21" t="s">
        <v>2</v>
      </c>
      <c r="B519" s="27">
        <v>38841</v>
      </c>
      <c r="C519" s="27" t="s">
        <v>45</v>
      </c>
      <c r="D519" s="28">
        <v>11000</v>
      </c>
      <c r="E519" s="27" t="s">
        <v>25</v>
      </c>
    </row>
    <row r="520" spans="1:5" ht="13.2" x14ac:dyDescent="0.25">
      <c r="A520" s="21" t="s">
        <v>2</v>
      </c>
      <c r="B520" s="27">
        <v>38841</v>
      </c>
      <c r="C520" s="27" t="s">
        <v>45</v>
      </c>
      <c r="D520" s="28">
        <v>2250</v>
      </c>
      <c r="E520" s="27" t="s">
        <v>25</v>
      </c>
    </row>
    <row r="521" spans="1:5" ht="13.2" x14ac:dyDescent="0.25">
      <c r="A521" s="21" t="s">
        <v>2</v>
      </c>
      <c r="B521" s="27">
        <v>38841</v>
      </c>
      <c r="C521" s="27" t="s">
        <v>45</v>
      </c>
      <c r="D521" s="28">
        <v>1400</v>
      </c>
      <c r="E521" s="27" t="s">
        <v>25</v>
      </c>
    </row>
    <row r="522" spans="1:5" ht="13.2" x14ac:dyDescent="0.25">
      <c r="A522" s="21" t="s">
        <v>2</v>
      </c>
      <c r="B522" s="27">
        <v>38842</v>
      </c>
      <c r="C522" s="27" t="s">
        <v>45</v>
      </c>
      <c r="D522" s="28">
        <v>30000</v>
      </c>
      <c r="E522" s="27" t="s">
        <v>25</v>
      </c>
    </row>
    <row r="523" spans="1:5" ht="13.2" x14ac:dyDescent="0.25">
      <c r="A523" s="21" t="s">
        <v>2</v>
      </c>
      <c r="B523" s="27">
        <v>38843</v>
      </c>
      <c r="C523" s="27" t="s">
        <v>45</v>
      </c>
      <c r="D523" s="28">
        <v>13750</v>
      </c>
      <c r="E523" s="27" t="s">
        <v>25</v>
      </c>
    </row>
    <row r="524" spans="1:5" ht="13.2" x14ac:dyDescent="0.25">
      <c r="A524" s="21" t="s">
        <v>2</v>
      </c>
      <c r="B524" s="27">
        <v>38843</v>
      </c>
      <c r="C524" s="27" t="s">
        <v>45</v>
      </c>
      <c r="D524" s="28">
        <v>3000</v>
      </c>
      <c r="E524" s="27" t="s">
        <v>25</v>
      </c>
    </row>
    <row r="525" spans="1:5" ht="13.2" x14ac:dyDescent="0.25">
      <c r="A525" s="21" t="s">
        <v>2</v>
      </c>
      <c r="B525" s="27">
        <v>38844</v>
      </c>
      <c r="C525" s="27" t="s">
        <v>45</v>
      </c>
      <c r="D525" s="28">
        <v>3250</v>
      </c>
      <c r="E525" s="27" t="s">
        <v>25</v>
      </c>
    </row>
    <row r="526" spans="1:5" ht="13.2" x14ac:dyDescent="0.25">
      <c r="A526" s="21" t="s">
        <v>2</v>
      </c>
      <c r="B526" s="27">
        <v>38844</v>
      </c>
      <c r="C526" s="27" t="s">
        <v>45</v>
      </c>
      <c r="D526" s="28">
        <v>1500</v>
      </c>
      <c r="E526" s="27" t="s">
        <v>25</v>
      </c>
    </row>
    <row r="527" spans="1:5" ht="13.2" x14ac:dyDescent="0.25">
      <c r="A527" s="21" t="s">
        <v>2</v>
      </c>
      <c r="B527" s="27">
        <v>38845</v>
      </c>
      <c r="C527" s="27" t="s">
        <v>45</v>
      </c>
      <c r="D527" s="28">
        <v>8750</v>
      </c>
      <c r="E527" s="27" t="s">
        <v>25</v>
      </c>
    </row>
    <row r="528" spans="1:5" ht="13.2" x14ac:dyDescent="0.25">
      <c r="A528" s="21" t="s">
        <v>2</v>
      </c>
      <c r="B528" s="27">
        <v>38845</v>
      </c>
      <c r="C528" s="27" t="s">
        <v>45</v>
      </c>
      <c r="D528" s="28">
        <v>3500</v>
      </c>
      <c r="E528" s="27" t="s">
        <v>25</v>
      </c>
    </row>
    <row r="529" spans="1:5" ht="13.2" x14ac:dyDescent="0.25">
      <c r="A529" s="21" t="s">
        <v>2</v>
      </c>
      <c r="B529" s="27">
        <v>38846</v>
      </c>
      <c r="C529" s="27" t="s">
        <v>45</v>
      </c>
      <c r="D529" s="28">
        <v>25500</v>
      </c>
      <c r="E529" s="27" t="s">
        <v>25</v>
      </c>
    </row>
    <row r="530" spans="1:5" ht="13.2" x14ac:dyDescent="0.25">
      <c r="A530" s="21" t="s">
        <v>2</v>
      </c>
      <c r="B530" s="27">
        <v>38847</v>
      </c>
      <c r="C530" s="27" t="s">
        <v>45</v>
      </c>
      <c r="D530" s="28">
        <v>11000</v>
      </c>
      <c r="E530" s="27" t="s">
        <v>25</v>
      </c>
    </row>
    <row r="531" spans="1:5" ht="13.2" x14ac:dyDescent="0.25">
      <c r="A531" s="21" t="s">
        <v>2</v>
      </c>
      <c r="B531" s="27">
        <v>38848</v>
      </c>
      <c r="C531" s="27" t="s">
        <v>45</v>
      </c>
      <c r="D531" s="28">
        <v>2250</v>
      </c>
      <c r="E531" s="27" t="s">
        <v>25</v>
      </c>
    </row>
    <row r="532" spans="1:5" ht="13.2" x14ac:dyDescent="0.25">
      <c r="A532" s="21" t="s">
        <v>2</v>
      </c>
      <c r="B532" s="27">
        <v>38848</v>
      </c>
      <c r="C532" s="27" t="s">
        <v>45</v>
      </c>
      <c r="D532" s="28">
        <v>6500</v>
      </c>
      <c r="E532" s="27" t="s">
        <v>25</v>
      </c>
    </row>
    <row r="533" spans="1:5" ht="13.2" x14ac:dyDescent="0.25">
      <c r="A533" s="21" t="s">
        <v>2</v>
      </c>
      <c r="B533" s="27">
        <v>38849</v>
      </c>
      <c r="C533" s="27" t="s">
        <v>45</v>
      </c>
      <c r="D533" s="28">
        <v>13098</v>
      </c>
      <c r="E533" s="27" t="s">
        <v>25</v>
      </c>
    </row>
    <row r="534" spans="1:5" ht="13.2" x14ac:dyDescent="0.25">
      <c r="A534" s="21" t="s">
        <v>2</v>
      </c>
      <c r="B534" s="27">
        <v>38850</v>
      </c>
      <c r="C534" s="27" t="s">
        <v>45</v>
      </c>
      <c r="D534" s="28">
        <v>5000</v>
      </c>
      <c r="E534" s="27" t="s">
        <v>25</v>
      </c>
    </row>
    <row r="535" spans="1:5" ht="13.2" hidden="1" x14ac:dyDescent="0.25">
      <c r="A535" s="21" t="s">
        <v>2</v>
      </c>
      <c r="B535" s="27">
        <v>38851</v>
      </c>
      <c r="C535" s="27" t="s">
        <v>59</v>
      </c>
      <c r="D535" s="28">
        <v>3000</v>
      </c>
      <c r="E535" s="27" t="s">
        <v>26</v>
      </c>
    </row>
    <row r="536" spans="1:5" ht="13.2" hidden="1" x14ac:dyDescent="0.25">
      <c r="A536" s="21" t="s">
        <v>2</v>
      </c>
      <c r="B536" s="27">
        <v>38851</v>
      </c>
      <c r="C536" s="27" t="s">
        <v>59</v>
      </c>
      <c r="D536" s="28">
        <v>1250</v>
      </c>
      <c r="E536" s="27" t="s">
        <v>26</v>
      </c>
    </row>
    <row r="537" spans="1:5" ht="13.2" hidden="1" x14ac:dyDescent="0.25">
      <c r="A537" s="21" t="s">
        <v>2</v>
      </c>
      <c r="B537" s="27">
        <v>38852</v>
      </c>
      <c r="C537" s="27" t="s">
        <v>59</v>
      </c>
      <c r="D537" s="28">
        <v>2750</v>
      </c>
      <c r="E537" s="27" t="s">
        <v>26</v>
      </c>
    </row>
    <row r="538" spans="1:5" ht="13.2" hidden="1" x14ac:dyDescent="0.25">
      <c r="A538" s="21" t="s">
        <v>2</v>
      </c>
      <c r="B538" s="27">
        <v>38852</v>
      </c>
      <c r="C538" s="27" t="s">
        <v>59</v>
      </c>
      <c r="D538" s="28">
        <v>1000</v>
      </c>
      <c r="E538" s="27" t="s">
        <v>26</v>
      </c>
    </row>
    <row r="539" spans="1:5" ht="13.2" hidden="1" x14ac:dyDescent="0.25">
      <c r="A539" s="21" t="s">
        <v>2</v>
      </c>
      <c r="B539" s="27">
        <v>38853</v>
      </c>
      <c r="C539" s="27" t="s">
        <v>53</v>
      </c>
      <c r="D539" s="28">
        <v>1250</v>
      </c>
      <c r="E539" s="27" t="s">
        <v>26</v>
      </c>
    </row>
    <row r="540" spans="1:5" ht="13.2" x14ac:dyDescent="0.25">
      <c r="A540" s="21" t="s">
        <v>2</v>
      </c>
      <c r="B540" s="27">
        <v>40368</v>
      </c>
      <c r="C540" s="27" t="s">
        <v>60</v>
      </c>
      <c r="D540" s="28">
        <v>92500</v>
      </c>
      <c r="E540" s="27" t="s">
        <v>25</v>
      </c>
    </row>
    <row r="541" spans="1:5" ht="13.2" hidden="1" x14ac:dyDescent="0.25">
      <c r="A541" s="21" t="s">
        <v>2</v>
      </c>
      <c r="B541" s="27">
        <v>40403</v>
      </c>
      <c r="C541" s="27" t="s">
        <v>50</v>
      </c>
      <c r="D541" s="28">
        <v>919750</v>
      </c>
      <c r="E541" s="27" t="s">
        <v>26</v>
      </c>
    </row>
    <row r="542" spans="1:5" ht="13.2" x14ac:dyDescent="0.25">
      <c r="A542" s="21" t="s">
        <v>2</v>
      </c>
      <c r="B542" s="27">
        <v>38854</v>
      </c>
      <c r="C542" s="27" t="s">
        <v>45</v>
      </c>
      <c r="D542" s="28">
        <v>6750</v>
      </c>
      <c r="E542" s="27" t="s">
        <v>25</v>
      </c>
    </row>
    <row r="543" spans="1:5" ht="13.2" x14ac:dyDescent="0.25">
      <c r="A543" s="21" t="s">
        <v>2</v>
      </c>
      <c r="B543" s="27">
        <v>38854</v>
      </c>
      <c r="C543" s="27" t="s">
        <v>45</v>
      </c>
      <c r="D543" s="28">
        <v>1250</v>
      </c>
      <c r="E543" s="27" t="s">
        <v>25</v>
      </c>
    </row>
    <row r="544" spans="1:5" ht="13.2" x14ac:dyDescent="0.25">
      <c r="A544" s="21" t="s">
        <v>2</v>
      </c>
      <c r="B544" s="27">
        <v>38854</v>
      </c>
      <c r="C544" s="27" t="s">
        <v>45</v>
      </c>
      <c r="D544" s="28">
        <v>1250</v>
      </c>
      <c r="E544" s="27" t="s">
        <v>25</v>
      </c>
    </row>
    <row r="545" spans="1:5" ht="13.2" x14ac:dyDescent="0.25">
      <c r="A545" s="21" t="s">
        <v>2</v>
      </c>
      <c r="B545" s="27">
        <v>38855</v>
      </c>
      <c r="C545" s="27" t="s">
        <v>45</v>
      </c>
      <c r="D545" s="28">
        <v>7500</v>
      </c>
      <c r="E545" s="27" t="s">
        <v>25</v>
      </c>
    </row>
    <row r="546" spans="1:5" ht="13.2" x14ac:dyDescent="0.25">
      <c r="A546" s="21" t="s">
        <v>2</v>
      </c>
      <c r="B546" s="27">
        <v>38856</v>
      </c>
      <c r="C546" s="27" t="s">
        <v>45</v>
      </c>
      <c r="D546" s="28">
        <v>7150</v>
      </c>
      <c r="E546" s="27" t="s">
        <v>25</v>
      </c>
    </row>
    <row r="547" spans="1:5" ht="13.2" x14ac:dyDescent="0.25">
      <c r="A547" s="21" t="s">
        <v>2</v>
      </c>
      <c r="B547" s="27">
        <v>38857</v>
      </c>
      <c r="C547" s="27" t="s">
        <v>45</v>
      </c>
      <c r="D547" s="28">
        <v>500</v>
      </c>
      <c r="E547" s="27" t="s">
        <v>25</v>
      </c>
    </row>
    <row r="548" spans="1:5" ht="13.2" x14ac:dyDescent="0.25">
      <c r="A548" s="21" t="s">
        <v>2</v>
      </c>
      <c r="B548" s="27">
        <v>38857</v>
      </c>
      <c r="C548" s="27" t="s">
        <v>45</v>
      </c>
      <c r="D548" s="28">
        <v>600</v>
      </c>
      <c r="E548" s="27" t="s">
        <v>25</v>
      </c>
    </row>
    <row r="549" spans="1:5" ht="13.2" x14ac:dyDescent="0.25">
      <c r="A549" s="21" t="s">
        <v>2</v>
      </c>
      <c r="B549" s="27">
        <v>38857</v>
      </c>
      <c r="C549" s="27" t="s">
        <v>45</v>
      </c>
      <c r="D549" s="28">
        <v>550</v>
      </c>
      <c r="E549" s="27" t="s">
        <v>25</v>
      </c>
    </row>
    <row r="550" spans="1:5" ht="13.2" x14ac:dyDescent="0.25">
      <c r="A550" s="21" t="s">
        <v>2</v>
      </c>
      <c r="B550" s="27">
        <v>38857</v>
      </c>
      <c r="C550" s="27" t="s">
        <v>45</v>
      </c>
      <c r="D550" s="28">
        <v>3350</v>
      </c>
      <c r="E550" s="27" t="s">
        <v>25</v>
      </c>
    </row>
    <row r="551" spans="1:5" ht="13.2" x14ac:dyDescent="0.25">
      <c r="A551" s="21" t="s">
        <v>2</v>
      </c>
      <c r="B551" s="27">
        <v>38857</v>
      </c>
      <c r="C551" s="27" t="s">
        <v>45</v>
      </c>
      <c r="D551" s="28">
        <v>1900</v>
      </c>
      <c r="E551" s="27" t="s">
        <v>25</v>
      </c>
    </row>
    <row r="552" spans="1:5" ht="13.2" x14ac:dyDescent="0.25">
      <c r="A552" s="21" t="s">
        <v>2</v>
      </c>
      <c r="B552" s="27">
        <v>38857</v>
      </c>
      <c r="C552" s="27" t="s">
        <v>45</v>
      </c>
      <c r="D552" s="28">
        <v>500</v>
      </c>
      <c r="E552" s="27" t="s">
        <v>25</v>
      </c>
    </row>
    <row r="553" spans="1:5" ht="13.2" x14ac:dyDescent="0.25">
      <c r="A553" s="21" t="s">
        <v>2</v>
      </c>
      <c r="B553" s="27">
        <v>38858</v>
      </c>
      <c r="C553" s="27" t="s">
        <v>45</v>
      </c>
      <c r="D553" s="28">
        <v>3600</v>
      </c>
      <c r="E553" s="27" t="s">
        <v>25</v>
      </c>
    </row>
    <row r="554" spans="1:5" ht="13.2" x14ac:dyDescent="0.25">
      <c r="A554" s="21" t="s">
        <v>2</v>
      </c>
      <c r="B554" s="27">
        <v>38859</v>
      </c>
      <c r="C554" s="27" t="s">
        <v>45</v>
      </c>
      <c r="D554" s="28">
        <v>3250</v>
      </c>
      <c r="E554" s="27" t="s">
        <v>25</v>
      </c>
    </row>
    <row r="555" spans="1:5" ht="13.2" x14ac:dyDescent="0.25">
      <c r="A555" s="21" t="s">
        <v>2</v>
      </c>
      <c r="B555" s="27">
        <v>38860</v>
      </c>
      <c r="C555" s="27" t="s">
        <v>45</v>
      </c>
      <c r="D555" s="28">
        <v>8000</v>
      </c>
      <c r="E555" s="27" t="s">
        <v>25</v>
      </c>
    </row>
    <row r="556" spans="1:5" ht="13.2" x14ac:dyDescent="0.25">
      <c r="A556" s="21" t="s">
        <v>2</v>
      </c>
      <c r="B556" s="27">
        <v>38860</v>
      </c>
      <c r="C556" s="27" t="s">
        <v>45</v>
      </c>
      <c r="D556" s="28">
        <v>250</v>
      </c>
      <c r="E556" s="27" t="s">
        <v>25</v>
      </c>
    </row>
    <row r="557" spans="1:5" ht="13.2" x14ac:dyDescent="0.25">
      <c r="A557" s="21" t="s">
        <v>2</v>
      </c>
      <c r="B557" s="27">
        <v>38860</v>
      </c>
      <c r="C557" s="27" t="s">
        <v>45</v>
      </c>
      <c r="D557" s="28">
        <v>750</v>
      </c>
      <c r="E557" s="27" t="s">
        <v>25</v>
      </c>
    </row>
    <row r="558" spans="1:5" ht="13.2" x14ac:dyDescent="0.25">
      <c r="A558" s="21" t="s">
        <v>2</v>
      </c>
      <c r="B558" s="27">
        <v>38861</v>
      </c>
      <c r="C558" s="27" t="s">
        <v>45</v>
      </c>
      <c r="D558" s="28">
        <v>2500</v>
      </c>
      <c r="E558" s="27" t="s">
        <v>25</v>
      </c>
    </row>
    <row r="559" spans="1:5" ht="13.2" x14ac:dyDescent="0.25">
      <c r="A559" s="21" t="s">
        <v>2</v>
      </c>
      <c r="B559" s="27">
        <v>38862</v>
      </c>
      <c r="C559" s="27" t="s">
        <v>45</v>
      </c>
      <c r="D559" s="28">
        <v>400</v>
      </c>
      <c r="E559" s="27" t="s">
        <v>25</v>
      </c>
    </row>
    <row r="560" spans="1:5" ht="13.2" x14ac:dyDescent="0.25">
      <c r="A560" s="21" t="s">
        <v>2</v>
      </c>
      <c r="B560" s="27">
        <v>38862</v>
      </c>
      <c r="C560" s="27" t="s">
        <v>45</v>
      </c>
      <c r="D560" s="28">
        <v>1750</v>
      </c>
      <c r="E560" s="27" t="s">
        <v>25</v>
      </c>
    </row>
    <row r="561" spans="1:5" ht="13.2" x14ac:dyDescent="0.25">
      <c r="A561" s="21" t="s">
        <v>2</v>
      </c>
      <c r="B561" s="27">
        <v>38862</v>
      </c>
      <c r="C561" s="27" t="s">
        <v>45</v>
      </c>
      <c r="D561" s="28">
        <v>1250</v>
      </c>
      <c r="E561" s="27" t="s">
        <v>25</v>
      </c>
    </row>
    <row r="562" spans="1:5" ht="13.2" x14ac:dyDescent="0.25">
      <c r="A562" s="21" t="s">
        <v>2</v>
      </c>
      <c r="B562" s="27">
        <v>38862</v>
      </c>
      <c r="C562" s="27" t="s">
        <v>45</v>
      </c>
      <c r="D562" s="28">
        <v>500</v>
      </c>
      <c r="E562" s="27" t="s">
        <v>25</v>
      </c>
    </row>
    <row r="563" spans="1:5" ht="13.2" x14ac:dyDescent="0.25">
      <c r="A563" s="21" t="s">
        <v>2</v>
      </c>
      <c r="B563" s="27">
        <v>38862</v>
      </c>
      <c r="C563" s="27" t="s">
        <v>45</v>
      </c>
      <c r="D563" s="28">
        <v>4250</v>
      </c>
      <c r="E563" s="27" t="s">
        <v>25</v>
      </c>
    </row>
    <row r="564" spans="1:5" ht="13.2" x14ac:dyDescent="0.25">
      <c r="A564" s="21" t="s">
        <v>2</v>
      </c>
      <c r="B564" s="27">
        <v>38863</v>
      </c>
      <c r="C564" s="27" t="s">
        <v>45</v>
      </c>
      <c r="D564" s="28">
        <v>8000</v>
      </c>
      <c r="E564" s="27" t="s">
        <v>25</v>
      </c>
    </row>
    <row r="565" spans="1:5" ht="13.2" x14ac:dyDescent="0.25">
      <c r="A565" s="21" t="s">
        <v>2</v>
      </c>
      <c r="B565" s="27">
        <v>38863</v>
      </c>
      <c r="C565" s="27" t="s">
        <v>45</v>
      </c>
      <c r="D565" s="28">
        <v>250</v>
      </c>
      <c r="E565" s="27" t="s">
        <v>25</v>
      </c>
    </row>
    <row r="566" spans="1:5" ht="13.2" x14ac:dyDescent="0.25">
      <c r="A566" s="21" t="s">
        <v>2</v>
      </c>
      <c r="B566" s="27">
        <v>38864</v>
      </c>
      <c r="C566" s="27" t="s">
        <v>45</v>
      </c>
      <c r="D566" s="28">
        <v>4500</v>
      </c>
      <c r="E566" s="27" t="s">
        <v>25</v>
      </c>
    </row>
    <row r="567" spans="1:5" ht="13.2" x14ac:dyDescent="0.25">
      <c r="A567" s="21" t="s">
        <v>2</v>
      </c>
      <c r="B567" s="27">
        <v>38865</v>
      </c>
      <c r="C567" s="27" t="s">
        <v>45</v>
      </c>
      <c r="D567" s="28">
        <v>2500</v>
      </c>
      <c r="E567" s="27" t="s">
        <v>25</v>
      </c>
    </row>
    <row r="568" spans="1:5" ht="13.2" x14ac:dyDescent="0.25">
      <c r="A568" s="21" t="s">
        <v>2</v>
      </c>
      <c r="B568" s="27">
        <v>38866</v>
      </c>
      <c r="C568" s="27" t="s">
        <v>45</v>
      </c>
      <c r="D568" s="28">
        <v>7500</v>
      </c>
      <c r="E568" s="27" t="s">
        <v>25</v>
      </c>
    </row>
    <row r="569" spans="1:5" ht="13.2" x14ac:dyDescent="0.25">
      <c r="A569" s="21" t="s">
        <v>2</v>
      </c>
      <c r="B569" s="27">
        <v>38867</v>
      </c>
      <c r="C569" s="27" t="s">
        <v>45</v>
      </c>
      <c r="D569" s="28">
        <v>10000</v>
      </c>
      <c r="E569" s="27" t="s">
        <v>25</v>
      </c>
    </row>
    <row r="570" spans="1:5" ht="13.2" x14ac:dyDescent="0.25">
      <c r="A570" s="21" t="s">
        <v>2</v>
      </c>
      <c r="B570" s="27">
        <v>38868</v>
      </c>
      <c r="C570" s="27" t="s">
        <v>45</v>
      </c>
      <c r="D570" s="28">
        <v>5500</v>
      </c>
      <c r="E570" s="27" t="s">
        <v>25</v>
      </c>
    </row>
    <row r="571" spans="1:5" ht="13.2" x14ac:dyDescent="0.25">
      <c r="A571" s="21" t="s">
        <v>2</v>
      </c>
      <c r="B571" s="27">
        <v>38869</v>
      </c>
      <c r="C571" s="27" t="s">
        <v>45</v>
      </c>
      <c r="D571" s="28">
        <v>17500</v>
      </c>
      <c r="E571" s="27" t="s">
        <v>25</v>
      </c>
    </row>
    <row r="572" spans="1:5" ht="13.2" x14ac:dyDescent="0.25">
      <c r="A572" s="21" t="s">
        <v>2</v>
      </c>
      <c r="B572" s="27">
        <v>38870</v>
      </c>
      <c r="C572" s="27" t="s">
        <v>45</v>
      </c>
      <c r="D572" s="28">
        <v>5000</v>
      </c>
      <c r="E572" s="27" t="s">
        <v>25</v>
      </c>
    </row>
    <row r="573" spans="1:5" ht="13.2" x14ac:dyDescent="0.25">
      <c r="A573" s="21" t="s">
        <v>2</v>
      </c>
      <c r="B573" s="27">
        <v>38871</v>
      </c>
      <c r="C573" s="27" t="s">
        <v>45</v>
      </c>
      <c r="D573" s="28">
        <v>2000</v>
      </c>
      <c r="E573" s="27" t="s">
        <v>25</v>
      </c>
    </row>
    <row r="574" spans="1:5" ht="13.2" x14ac:dyDescent="0.25">
      <c r="A574" s="21" t="s">
        <v>2</v>
      </c>
      <c r="B574" s="27">
        <v>38872</v>
      </c>
      <c r="C574" s="27" t="s">
        <v>51</v>
      </c>
      <c r="D574" s="28">
        <v>8750</v>
      </c>
      <c r="E574" s="27" t="s">
        <v>25</v>
      </c>
    </row>
    <row r="575" spans="1:5" ht="13.2" hidden="1" x14ac:dyDescent="0.25">
      <c r="A575" s="21" t="s">
        <v>2</v>
      </c>
      <c r="B575" s="27">
        <v>38873</v>
      </c>
      <c r="C575" s="27" t="s">
        <v>27</v>
      </c>
      <c r="D575" s="28">
        <v>3750</v>
      </c>
      <c r="E575" s="27" t="s">
        <v>27</v>
      </c>
    </row>
    <row r="576" spans="1:5" ht="13.2" hidden="1" x14ac:dyDescent="0.25">
      <c r="A576" s="21" t="s">
        <v>2</v>
      </c>
      <c r="B576" s="27">
        <v>38874</v>
      </c>
      <c r="C576" s="27" t="s">
        <v>53</v>
      </c>
      <c r="D576" s="28">
        <v>500</v>
      </c>
      <c r="E576" s="27" t="s">
        <v>26</v>
      </c>
    </row>
    <row r="577" spans="1:5" ht="13.2" hidden="1" x14ac:dyDescent="0.25">
      <c r="A577" s="21" t="s">
        <v>2</v>
      </c>
      <c r="B577" s="27">
        <v>38875</v>
      </c>
      <c r="C577" s="27" t="s">
        <v>46</v>
      </c>
      <c r="D577" s="28">
        <v>2750</v>
      </c>
      <c r="E577" s="27" t="s">
        <v>26</v>
      </c>
    </row>
    <row r="578" spans="1:5" ht="13.2" hidden="1" x14ac:dyDescent="0.25">
      <c r="A578" s="21" t="s">
        <v>2</v>
      </c>
      <c r="B578" s="27">
        <v>38876</v>
      </c>
      <c r="C578" s="27" t="s">
        <v>52</v>
      </c>
      <c r="D578" s="28">
        <v>25125</v>
      </c>
      <c r="E578" s="27" t="s">
        <v>26</v>
      </c>
    </row>
    <row r="579" spans="1:5" ht="13.2" x14ac:dyDescent="0.25">
      <c r="A579" s="21" t="s">
        <v>2</v>
      </c>
      <c r="B579" s="27">
        <v>38877</v>
      </c>
      <c r="C579" s="27" t="s">
        <v>45</v>
      </c>
      <c r="D579" s="28">
        <v>2250</v>
      </c>
      <c r="E579" s="27" t="s">
        <v>25</v>
      </c>
    </row>
    <row r="580" spans="1:5" ht="13.2" x14ac:dyDescent="0.25">
      <c r="A580" s="21" t="s">
        <v>2</v>
      </c>
      <c r="B580" s="27">
        <v>38877</v>
      </c>
      <c r="C580" s="27" t="s">
        <v>45</v>
      </c>
      <c r="D580" s="28">
        <v>100</v>
      </c>
      <c r="E580" s="27" t="s">
        <v>25</v>
      </c>
    </row>
    <row r="581" spans="1:5" ht="13.2" x14ac:dyDescent="0.25">
      <c r="A581" s="21" t="s">
        <v>2</v>
      </c>
      <c r="B581" s="27">
        <v>38878</v>
      </c>
      <c r="C581" s="27" t="s">
        <v>45</v>
      </c>
      <c r="D581" s="28">
        <v>2750</v>
      </c>
      <c r="E581" s="27" t="s">
        <v>25</v>
      </c>
    </row>
    <row r="582" spans="1:5" ht="13.2" x14ac:dyDescent="0.25">
      <c r="A582" s="21" t="s">
        <v>2</v>
      </c>
      <c r="B582" s="27">
        <v>38878</v>
      </c>
      <c r="C582" s="27" t="s">
        <v>45</v>
      </c>
      <c r="D582" s="28">
        <v>2250</v>
      </c>
      <c r="E582" s="27" t="s">
        <v>25</v>
      </c>
    </row>
    <row r="583" spans="1:5" ht="13.2" x14ac:dyDescent="0.25">
      <c r="A583" s="21" t="s">
        <v>2</v>
      </c>
      <c r="B583" s="27">
        <v>38879</v>
      </c>
      <c r="C583" s="27" t="s">
        <v>45</v>
      </c>
      <c r="D583" s="28">
        <v>2500</v>
      </c>
      <c r="E583" s="27" t="s">
        <v>25</v>
      </c>
    </row>
    <row r="584" spans="1:5" ht="13.2" x14ac:dyDescent="0.25">
      <c r="A584" s="21" t="s">
        <v>2</v>
      </c>
      <c r="B584" s="27">
        <v>38879</v>
      </c>
      <c r="C584" s="27" t="s">
        <v>45</v>
      </c>
      <c r="D584" s="28">
        <v>3250</v>
      </c>
      <c r="E584" s="27" t="s">
        <v>25</v>
      </c>
    </row>
    <row r="585" spans="1:5" ht="13.2" x14ac:dyDescent="0.25">
      <c r="A585" s="21" t="s">
        <v>2</v>
      </c>
      <c r="B585" s="27">
        <v>38879</v>
      </c>
      <c r="C585" s="27" t="s">
        <v>45</v>
      </c>
      <c r="D585" s="28">
        <v>1150</v>
      </c>
      <c r="E585" s="27" t="s">
        <v>25</v>
      </c>
    </row>
    <row r="586" spans="1:5" ht="13.2" x14ac:dyDescent="0.25">
      <c r="A586" s="21" t="s">
        <v>2</v>
      </c>
      <c r="B586" s="27">
        <v>38879</v>
      </c>
      <c r="C586" s="27" t="s">
        <v>45</v>
      </c>
      <c r="D586" s="28">
        <v>1000</v>
      </c>
      <c r="E586" s="27" t="s">
        <v>25</v>
      </c>
    </row>
    <row r="587" spans="1:5" ht="13.2" x14ac:dyDescent="0.25">
      <c r="A587" s="21" t="s">
        <v>2</v>
      </c>
      <c r="B587" s="27">
        <v>38880</v>
      </c>
      <c r="C587" s="27" t="s">
        <v>45</v>
      </c>
      <c r="D587" s="28">
        <v>3150</v>
      </c>
      <c r="E587" s="27" t="s">
        <v>25</v>
      </c>
    </row>
    <row r="588" spans="1:5" ht="13.2" x14ac:dyDescent="0.25">
      <c r="A588" s="21" t="s">
        <v>2</v>
      </c>
      <c r="B588" s="27">
        <v>38881</v>
      </c>
      <c r="C588" s="27" t="s">
        <v>45</v>
      </c>
      <c r="D588" s="28">
        <v>2250</v>
      </c>
      <c r="E588" s="27" t="s">
        <v>25</v>
      </c>
    </row>
    <row r="589" spans="1:5" ht="13.2" x14ac:dyDescent="0.25">
      <c r="A589" s="21" t="s">
        <v>2</v>
      </c>
      <c r="B589" s="27">
        <v>38882</v>
      </c>
      <c r="C589" s="27" t="s">
        <v>45</v>
      </c>
      <c r="D589" s="28">
        <v>5000</v>
      </c>
      <c r="E589" s="27" t="s">
        <v>25</v>
      </c>
    </row>
    <row r="590" spans="1:5" ht="13.2" x14ac:dyDescent="0.25">
      <c r="A590" s="21" t="s">
        <v>2</v>
      </c>
      <c r="B590" s="27">
        <v>38882</v>
      </c>
      <c r="C590" s="27" t="s">
        <v>45</v>
      </c>
      <c r="D590" s="28">
        <v>3250</v>
      </c>
      <c r="E590" s="27" t="s">
        <v>25</v>
      </c>
    </row>
    <row r="591" spans="1:5" ht="13.2" hidden="1" x14ac:dyDescent="0.25">
      <c r="A591" s="21" t="s">
        <v>2</v>
      </c>
      <c r="B591" s="27">
        <v>38883</v>
      </c>
      <c r="C591" s="27" t="s">
        <v>27</v>
      </c>
      <c r="D591" s="28">
        <v>1750</v>
      </c>
      <c r="E591" s="27" t="s">
        <v>27</v>
      </c>
    </row>
    <row r="592" spans="1:5" ht="13.2" hidden="1" x14ac:dyDescent="0.25">
      <c r="A592" s="21" t="s">
        <v>2</v>
      </c>
      <c r="B592" s="27">
        <v>38883</v>
      </c>
      <c r="C592" s="27" t="s">
        <v>27</v>
      </c>
      <c r="D592" s="28">
        <v>600</v>
      </c>
      <c r="E592" s="27" t="s">
        <v>27</v>
      </c>
    </row>
    <row r="593" spans="1:5" ht="13.2" hidden="1" x14ac:dyDescent="0.25">
      <c r="A593" s="21" t="s">
        <v>2</v>
      </c>
      <c r="B593" s="27">
        <v>38883</v>
      </c>
      <c r="C593" s="27" t="s">
        <v>27</v>
      </c>
      <c r="D593" s="28">
        <v>400</v>
      </c>
      <c r="E593" s="27" t="s">
        <v>27</v>
      </c>
    </row>
    <row r="594" spans="1:5" ht="13.2" hidden="1" x14ac:dyDescent="0.25">
      <c r="A594" s="21" t="s">
        <v>2</v>
      </c>
      <c r="B594" s="27">
        <v>38884</v>
      </c>
      <c r="C594" s="27" t="s">
        <v>47</v>
      </c>
      <c r="D594" s="28">
        <v>4000</v>
      </c>
      <c r="E594" s="27" t="s">
        <v>26</v>
      </c>
    </row>
    <row r="595" spans="1:5" ht="13.2" hidden="1" x14ac:dyDescent="0.25">
      <c r="A595" s="21" t="s">
        <v>2</v>
      </c>
      <c r="B595" s="27">
        <v>38884</v>
      </c>
      <c r="C595" s="27" t="s">
        <v>47</v>
      </c>
      <c r="D595" s="28">
        <v>2000</v>
      </c>
      <c r="E595" s="27" t="s">
        <v>26</v>
      </c>
    </row>
    <row r="596" spans="1:5" ht="13.2" hidden="1" x14ac:dyDescent="0.25">
      <c r="A596" s="21" t="s">
        <v>2</v>
      </c>
      <c r="B596" s="27">
        <v>38884</v>
      </c>
      <c r="C596" s="27" t="s">
        <v>47</v>
      </c>
      <c r="D596" s="28">
        <v>1500</v>
      </c>
      <c r="E596" s="27" t="s">
        <v>26</v>
      </c>
    </row>
    <row r="597" spans="1:5" ht="13.2" hidden="1" x14ac:dyDescent="0.25">
      <c r="A597" s="21" t="s">
        <v>2</v>
      </c>
      <c r="B597" s="27">
        <v>38884</v>
      </c>
      <c r="C597" s="27" t="s">
        <v>47</v>
      </c>
      <c r="D597" s="28">
        <v>2250</v>
      </c>
      <c r="E597" s="27" t="s">
        <v>26</v>
      </c>
    </row>
    <row r="598" spans="1:5" ht="13.2" x14ac:dyDescent="0.25">
      <c r="A598" s="21" t="s">
        <v>2</v>
      </c>
      <c r="B598" s="27">
        <v>38885</v>
      </c>
      <c r="C598" s="27" t="s">
        <v>49</v>
      </c>
      <c r="D598" s="28">
        <v>1400</v>
      </c>
      <c r="E598" s="27" t="s">
        <v>25</v>
      </c>
    </row>
    <row r="599" spans="1:5" ht="13.2" x14ac:dyDescent="0.25">
      <c r="A599" s="21" t="s">
        <v>2</v>
      </c>
      <c r="B599" s="27">
        <v>38886</v>
      </c>
      <c r="C599" s="27" t="s">
        <v>48</v>
      </c>
      <c r="D599" s="28">
        <v>2200</v>
      </c>
      <c r="E599" s="27" t="s">
        <v>25</v>
      </c>
    </row>
    <row r="600" spans="1:5" ht="13.2" x14ac:dyDescent="0.25">
      <c r="A600" s="21" t="s">
        <v>2</v>
      </c>
      <c r="B600" s="27">
        <v>38887</v>
      </c>
      <c r="C600" s="27" t="s">
        <v>49</v>
      </c>
      <c r="D600" s="28">
        <v>2100</v>
      </c>
      <c r="E600" s="27" t="s">
        <v>25</v>
      </c>
    </row>
    <row r="601" spans="1:5" ht="13.2" hidden="1" x14ac:dyDescent="0.25">
      <c r="A601" s="21" t="s">
        <v>2</v>
      </c>
      <c r="B601" s="27">
        <v>38888</v>
      </c>
      <c r="C601" s="27" t="s">
        <v>56</v>
      </c>
      <c r="D601" s="28">
        <v>20410</v>
      </c>
      <c r="E601" s="27" t="s">
        <v>26</v>
      </c>
    </row>
    <row r="602" spans="1:5" ht="13.2" x14ac:dyDescent="0.25">
      <c r="A602" s="21" t="s">
        <v>2</v>
      </c>
      <c r="B602" s="27">
        <v>38889</v>
      </c>
      <c r="C602" s="27" t="s">
        <v>45</v>
      </c>
      <c r="D602" s="28">
        <v>8500</v>
      </c>
      <c r="E602" s="27" t="s">
        <v>25</v>
      </c>
    </row>
    <row r="603" spans="1:5" ht="13.2" x14ac:dyDescent="0.25">
      <c r="A603" s="21" t="s">
        <v>2</v>
      </c>
      <c r="B603" s="27">
        <v>38889</v>
      </c>
      <c r="C603" s="27" t="s">
        <v>45</v>
      </c>
      <c r="D603" s="28">
        <v>250</v>
      </c>
      <c r="E603" s="27" t="s">
        <v>25</v>
      </c>
    </row>
    <row r="604" spans="1:5" ht="13.2" x14ac:dyDescent="0.25">
      <c r="A604" s="21" t="s">
        <v>2</v>
      </c>
      <c r="B604" s="27">
        <v>38889</v>
      </c>
      <c r="C604" s="27" t="s">
        <v>45</v>
      </c>
      <c r="D604" s="28">
        <v>3250</v>
      </c>
      <c r="E604" s="27" t="s">
        <v>25</v>
      </c>
    </row>
    <row r="605" spans="1:5" ht="13.2" x14ac:dyDescent="0.25">
      <c r="A605" s="21" t="s">
        <v>2</v>
      </c>
      <c r="B605" s="27">
        <v>38889</v>
      </c>
      <c r="C605" s="27" t="s">
        <v>45</v>
      </c>
      <c r="D605" s="28">
        <v>600</v>
      </c>
      <c r="E605" s="27" t="s">
        <v>25</v>
      </c>
    </row>
    <row r="606" spans="1:5" ht="13.2" x14ac:dyDescent="0.25">
      <c r="A606" s="21" t="s">
        <v>2</v>
      </c>
      <c r="B606" s="27">
        <v>38889</v>
      </c>
      <c r="C606" s="27" t="s">
        <v>45</v>
      </c>
      <c r="D606" s="28">
        <v>1000</v>
      </c>
      <c r="E606" s="27" t="s">
        <v>25</v>
      </c>
    </row>
    <row r="607" spans="1:5" ht="13.2" x14ac:dyDescent="0.25">
      <c r="A607" s="21" t="s">
        <v>2</v>
      </c>
      <c r="B607" s="27">
        <v>38890</v>
      </c>
      <c r="C607" s="27" t="s">
        <v>45</v>
      </c>
      <c r="D607" s="28">
        <v>1750</v>
      </c>
      <c r="E607" s="27" t="s">
        <v>25</v>
      </c>
    </row>
    <row r="608" spans="1:5" ht="13.2" x14ac:dyDescent="0.25">
      <c r="A608" s="21" t="s">
        <v>2</v>
      </c>
      <c r="B608" s="27">
        <v>38891</v>
      </c>
      <c r="C608" s="27" t="s">
        <v>45</v>
      </c>
      <c r="D608" s="28">
        <v>2750</v>
      </c>
      <c r="E608" s="27" t="s">
        <v>25</v>
      </c>
    </row>
    <row r="609" spans="1:5" ht="13.2" x14ac:dyDescent="0.25">
      <c r="A609" s="21" t="s">
        <v>2</v>
      </c>
      <c r="B609" s="27">
        <v>38891</v>
      </c>
      <c r="C609" s="27" t="s">
        <v>45</v>
      </c>
      <c r="D609" s="28">
        <v>500</v>
      </c>
      <c r="E609" s="27" t="s">
        <v>25</v>
      </c>
    </row>
    <row r="610" spans="1:5" ht="13.2" x14ac:dyDescent="0.25">
      <c r="A610" s="21" t="s">
        <v>2</v>
      </c>
      <c r="B610" s="27">
        <v>38892</v>
      </c>
      <c r="C610" s="27" t="s">
        <v>45</v>
      </c>
      <c r="D610" s="28">
        <v>9250</v>
      </c>
      <c r="E610" s="27" t="s">
        <v>25</v>
      </c>
    </row>
    <row r="611" spans="1:5" ht="13.2" x14ac:dyDescent="0.25">
      <c r="A611" s="21" t="s">
        <v>2</v>
      </c>
      <c r="B611" s="27">
        <v>38892</v>
      </c>
      <c r="C611" s="27" t="s">
        <v>45</v>
      </c>
      <c r="D611" s="28">
        <v>3000</v>
      </c>
      <c r="E611" s="27" t="s">
        <v>25</v>
      </c>
    </row>
    <row r="612" spans="1:5" ht="13.2" x14ac:dyDescent="0.25">
      <c r="A612" s="21" t="s">
        <v>2</v>
      </c>
      <c r="B612" s="27">
        <v>38892</v>
      </c>
      <c r="C612" s="27" t="s">
        <v>45</v>
      </c>
      <c r="D612" s="28">
        <v>600</v>
      </c>
      <c r="E612" s="27" t="s">
        <v>25</v>
      </c>
    </row>
    <row r="613" spans="1:5" ht="13.2" x14ac:dyDescent="0.25">
      <c r="A613" s="21" t="s">
        <v>2</v>
      </c>
      <c r="B613" s="27">
        <v>38892</v>
      </c>
      <c r="C613" s="27" t="s">
        <v>45</v>
      </c>
      <c r="D613" s="28">
        <v>600</v>
      </c>
      <c r="E613" s="27" t="s">
        <v>25</v>
      </c>
    </row>
    <row r="614" spans="1:5" ht="13.2" x14ac:dyDescent="0.25">
      <c r="A614" s="21" t="s">
        <v>2</v>
      </c>
      <c r="B614" s="27">
        <v>38892</v>
      </c>
      <c r="C614" s="27" t="s">
        <v>45</v>
      </c>
      <c r="D614" s="28">
        <v>7000</v>
      </c>
      <c r="E614" s="27" t="s">
        <v>25</v>
      </c>
    </row>
    <row r="615" spans="1:5" ht="13.2" x14ac:dyDescent="0.25">
      <c r="A615" s="21" t="s">
        <v>2</v>
      </c>
      <c r="B615" s="27">
        <v>38892</v>
      </c>
      <c r="C615" s="27" t="s">
        <v>45</v>
      </c>
      <c r="D615" s="28">
        <v>500</v>
      </c>
      <c r="E615" s="27" t="s">
        <v>25</v>
      </c>
    </row>
    <row r="616" spans="1:5" ht="13.2" x14ac:dyDescent="0.25">
      <c r="A616" s="21" t="s">
        <v>2</v>
      </c>
      <c r="B616" s="27">
        <v>38892</v>
      </c>
      <c r="C616" s="27" t="s">
        <v>45</v>
      </c>
      <c r="D616" s="28">
        <v>750</v>
      </c>
      <c r="E616" s="27" t="s">
        <v>25</v>
      </c>
    </row>
    <row r="617" spans="1:5" ht="13.2" x14ac:dyDescent="0.25">
      <c r="A617" s="21" t="s">
        <v>2</v>
      </c>
      <c r="B617" s="27">
        <v>38893</v>
      </c>
      <c r="C617" s="27" t="s">
        <v>45</v>
      </c>
      <c r="D617" s="28">
        <v>1250</v>
      </c>
      <c r="E617" s="27" t="s">
        <v>25</v>
      </c>
    </row>
    <row r="618" spans="1:5" ht="13.2" x14ac:dyDescent="0.25">
      <c r="A618" s="21" t="s">
        <v>2</v>
      </c>
      <c r="B618" s="27">
        <v>38894</v>
      </c>
      <c r="C618" s="27" t="s">
        <v>45</v>
      </c>
      <c r="D618" s="28">
        <v>9250</v>
      </c>
      <c r="E618" s="27" t="s">
        <v>25</v>
      </c>
    </row>
    <row r="619" spans="1:5" ht="13.2" x14ac:dyDescent="0.25">
      <c r="A619" s="21" t="s">
        <v>2</v>
      </c>
      <c r="B619" s="27">
        <v>38894</v>
      </c>
      <c r="C619" s="27" t="s">
        <v>45</v>
      </c>
      <c r="D619" s="28">
        <v>2250</v>
      </c>
      <c r="E619" s="27" t="s">
        <v>25</v>
      </c>
    </row>
    <row r="620" spans="1:5" ht="13.2" x14ac:dyDescent="0.25">
      <c r="A620" s="21" t="s">
        <v>2</v>
      </c>
      <c r="B620" s="27">
        <v>38894</v>
      </c>
      <c r="C620" s="27" t="s">
        <v>45</v>
      </c>
      <c r="D620" s="28">
        <v>250</v>
      </c>
      <c r="E620" s="27" t="s">
        <v>25</v>
      </c>
    </row>
    <row r="621" spans="1:5" ht="13.2" hidden="1" x14ac:dyDescent="0.25">
      <c r="A621" s="21" t="s">
        <v>2</v>
      </c>
      <c r="B621" s="27">
        <v>38895</v>
      </c>
      <c r="C621" s="27" t="s">
        <v>53</v>
      </c>
      <c r="D621" s="28">
        <v>1500</v>
      </c>
      <c r="E621" s="27" t="s">
        <v>26</v>
      </c>
    </row>
    <row r="622" spans="1:5" ht="13.2" hidden="1" x14ac:dyDescent="0.25">
      <c r="A622" s="21" t="s">
        <v>2</v>
      </c>
      <c r="B622" s="27">
        <v>38896</v>
      </c>
      <c r="C622" s="27" t="s">
        <v>53</v>
      </c>
      <c r="D622" s="28">
        <v>500</v>
      </c>
      <c r="E622" s="27" t="s">
        <v>26</v>
      </c>
    </row>
    <row r="623" spans="1:5" ht="13.2" x14ac:dyDescent="0.25">
      <c r="A623" s="21" t="s">
        <v>2</v>
      </c>
      <c r="B623" s="27">
        <v>38897</v>
      </c>
      <c r="C623" s="27" t="s">
        <v>49</v>
      </c>
      <c r="D623" s="28">
        <v>550</v>
      </c>
      <c r="E623" s="27" t="s">
        <v>25</v>
      </c>
    </row>
    <row r="624" spans="1:5" ht="13.2" x14ac:dyDescent="0.25">
      <c r="A624" s="21" t="s">
        <v>2</v>
      </c>
      <c r="B624" s="27">
        <v>40404</v>
      </c>
      <c r="C624" s="27" t="s">
        <v>50</v>
      </c>
      <c r="D624" s="28">
        <v>145000</v>
      </c>
      <c r="E624" s="27" t="s">
        <v>25</v>
      </c>
    </row>
    <row r="625" spans="1:5" ht="13.2" x14ac:dyDescent="0.25">
      <c r="A625" s="21" t="s">
        <v>2</v>
      </c>
      <c r="B625" s="27">
        <v>38898</v>
      </c>
      <c r="C625" s="27" t="s">
        <v>45</v>
      </c>
      <c r="D625" s="28">
        <v>17500</v>
      </c>
      <c r="E625" s="27" t="s">
        <v>25</v>
      </c>
    </row>
    <row r="626" spans="1:5" ht="13.2" x14ac:dyDescent="0.25">
      <c r="A626" s="21" t="s">
        <v>2</v>
      </c>
      <c r="B626" s="27">
        <v>38899</v>
      </c>
      <c r="C626" s="27" t="s">
        <v>45</v>
      </c>
      <c r="D626" s="28">
        <v>8250</v>
      </c>
      <c r="E626" s="27" t="s">
        <v>25</v>
      </c>
    </row>
    <row r="627" spans="1:5" ht="13.2" x14ac:dyDescent="0.25">
      <c r="A627" s="21" t="s">
        <v>2</v>
      </c>
      <c r="B627" s="27">
        <v>38899</v>
      </c>
      <c r="C627" s="27" t="s">
        <v>45</v>
      </c>
      <c r="D627" s="28">
        <v>250</v>
      </c>
      <c r="E627" s="27" t="s">
        <v>25</v>
      </c>
    </row>
    <row r="628" spans="1:5" ht="13.2" x14ac:dyDescent="0.25">
      <c r="A628" s="21" t="s">
        <v>2</v>
      </c>
      <c r="B628" s="27">
        <v>38900</v>
      </c>
      <c r="C628" s="27" t="s">
        <v>45</v>
      </c>
      <c r="D628" s="28">
        <v>3750</v>
      </c>
      <c r="E628" s="27" t="s">
        <v>25</v>
      </c>
    </row>
    <row r="629" spans="1:5" ht="13.2" x14ac:dyDescent="0.25">
      <c r="A629" s="21" t="s">
        <v>2</v>
      </c>
      <c r="B629" s="27">
        <v>38900</v>
      </c>
      <c r="C629" s="27" t="s">
        <v>45</v>
      </c>
      <c r="D629" s="28">
        <v>3000</v>
      </c>
      <c r="E629" s="27" t="s">
        <v>25</v>
      </c>
    </row>
    <row r="630" spans="1:5" ht="13.2" x14ac:dyDescent="0.25">
      <c r="A630" s="21" t="s">
        <v>2</v>
      </c>
      <c r="B630" s="27">
        <v>38900</v>
      </c>
      <c r="C630" s="27" t="s">
        <v>45</v>
      </c>
      <c r="D630" s="28">
        <v>4500</v>
      </c>
      <c r="E630" s="27" t="s">
        <v>25</v>
      </c>
    </row>
    <row r="631" spans="1:5" ht="13.2" x14ac:dyDescent="0.25">
      <c r="A631" s="21" t="s">
        <v>2</v>
      </c>
      <c r="B631" s="27">
        <v>38901</v>
      </c>
      <c r="C631" s="27" t="s">
        <v>45</v>
      </c>
      <c r="D631" s="28">
        <v>10500</v>
      </c>
      <c r="E631" s="27" t="s">
        <v>25</v>
      </c>
    </row>
    <row r="632" spans="1:5" ht="13.2" x14ac:dyDescent="0.25">
      <c r="A632" s="21" t="s">
        <v>2</v>
      </c>
      <c r="B632" s="27">
        <v>38902</v>
      </c>
      <c r="C632" s="27" t="s">
        <v>45</v>
      </c>
      <c r="D632" s="28">
        <v>2750</v>
      </c>
      <c r="E632" s="27" t="s">
        <v>25</v>
      </c>
    </row>
    <row r="633" spans="1:5" ht="13.2" x14ac:dyDescent="0.25">
      <c r="A633" s="21" t="s">
        <v>2</v>
      </c>
      <c r="B633" s="27">
        <v>38903</v>
      </c>
      <c r="C633" s="27" t="s">
        <v>45</v>
      </c>
      <c r="D633" s="28">
        <v>9750</v>
      </c>
      <c r="E633" s="27" t="s">
        <v>25</v>
      </c>
    </row>
    <row r="634" spans="1:5" ht="13.2" x14ac:dyDescent="0.25">
      <c r="A634" s="21" t="s">
        <v>2</v>
      </c>
      <c r="B634" s="27">
        <v>38903</v>
      </c>
      <c r="C634" s="27" t="s">
        <v>45</v>
      </c>
      <c r="D634" s="28">
        <v>4750</v>
      </c>
      <c r="E634" s="27" t="s">
        <v>25</v>
      </c>
    </row>
    <row r="635" spans="1:5" ht="13.2" x14ac:dyDescent="0.25">
      <c r="A635" s="21" t="s">
        <v>2</v>
      </c>
      <c r="B635" s="27">
        <v>38904</v>
      </c>
      <c r="C635" s="27" t="s">
        <v>45</v>
      </c>
      <c r="D635" s="28">
        <v>17500</v>
      </c>
      <c r="E635" s="27" t="s">
        <v>25</v>
      </c>
    </row>
    <row r="636" spans="1:5" ht="13.2" x14ac:dyDescent="0.25">
      <c r="A636" s="21" t="s">
        <v>2</v>
      </c>
      <c r="B636" s="27">
        <v>38905</v>
      </c>
      <c r="C636" s="27" t="s">
        <v>45</v>
      </c>
      <c r="D636" s="28">
        <v>1800</v>
      </c>
      <c r="E636" s="27" t="s">
        <v>25</v>
      </c>
    </row>
    <row r="637" spans="1:5" ht="13.2" x14ac:dyDescent="0.25">
      <c r="A637" s="21" t="s">
        <v>2</v>
      </c>
      <c r="B637" s="27">
        <v>38906</v>
      </c>
      <c r="C637" s="27" t="s">
        <v>45</v>
      </c>
      <c r="D637" s="28">
        <v>10301.6</v>
      </c>
      <c r="E637" s="27" t="s">
        <v>25</v>
      </c>
    </row>
    <row r="638" spans="1:5" ht="13.2" x14ac:dyDescent="0.25">
      <c r="A638" s="21" t="s">
        <v>2</v>
      </c>
      <c r="B638" s="27">
        <v>38907</v>
      </c>
      <c r="C638" s="27" t="s">
        <v>45</v>
      </c>
      <c r="D638" s="28">
        <v>2881.25</v>
      </c>
      <c r="E638" s="27" t="s">
        <v>25</v>
      </c>
    </row>
    <row r="639" spans="1:5" ht="13.2" hidden="1" x14ac:dyDescent="0.25">
      <c r="A639" s="21" t="s">
        <v>2</v>
      </c>
      <c r="B639" s="27">
        <v>38908</v>
      </c>
      <c r="C639" s="27" t="s">
        <v>53</v>
      </c>
      <c r="D639" s="28">
        <v>500</v>
      </c>
      <c r="E639" s="27" t="s">
        <v>26</v>
      </c>
    </row>
    <row r="640" spans="1:5" ht="13.2" x14ac:dyDescent="0.25">
      <c r="A640" s="21" t="s">
        <v>2</v>
      </c>
      <c r="B640" s="27">
        <v>38909</v>
      </c>
      <c r="C640" s="27" t="s">
        <v>48</v>
      </c>
      <c r="D640" s="28">
        <v>2500</v>
      </c>
      <c r="E640" s="27" t="s">
        <v>25</v>
      </c>
    </row>
    <row r="641" spans="1:5" ht="13.2" x14ac:dyDescent="0.25">
      <c r="A641" s="21" t="s">
        <v>2</v>
      </c>
      <c r="B641" s="27">
        <v>38910</v>
      </c>
      <c r="C641" s="27" t="s">
        <v>49</v>
      </c>
      <c r="D641" s="28">
        <v>1500</v>
      </c>
      <c r="E641" s="27" t="s">
        <v>25</v>
      </c>
    </row>
    <row r="642" spans="1:5" ht="13.2" x14ac:dyDescent="0.25">
      <c r="A642" s="21" t="s">
        <v>2</v>
      </c>
      <c r="B642" s="27">
        <v>38911</v>
      </c>
      <c r="C642" s="27" t="s">
        <v>49</v>
      </c>
      <c r="D642" s="28">
        <v>1400</v>
      </c>
      <c r="E642" s="27" t="s">
        <v>25</v>
      </c>
    </row>
    <row r="643" spans="1:5" ht="13.2" x14ac:dyDescent="0.25">
      <c r="A643" s="21" t="s">
        <v>2</v>
      </c>
      <c r="B643" s="27">
        <v>38912</v>
      </c>
      <c r="C643" s="27" t="s">
        <v>49</v>
      </c>
      <c r="D643" s="28">
        <v>2100</v>
      </c>
      <c r="E643" s="27" t="s">
        <v>25</v>
      </c>
    </row>
    <row r="644" spans="1:5" ht="13.2" x14ac:dyDescent="0.25">
      <c r="A644" s="21" t="s">
        <v>2</v>
      </c>
      <c r="B644" s="27">
        <v>38913</v>
      </c>
      <c r="C644" s="27" t="s">
        <v>48</v>
      </c>
      <c r="D644" s="28">
        <v>2500</v>
      </c>
      <c r="E644" s="27" t="s">
        <v>25</v>
      </c>
    </row>
    <row r="645" spans="1:5" ht="13.2" x14ac:dyDescent="0.25">
      <c r="A645" s="21" t="s">
        <v>2</v>
      </c>
      <c r="B645" s="27">
        <v>38914</v>
      </c>
      <c r="C645" s="27" t="s">
        <v>49</v>
      </c>
      <c r="D645" s="28">
        <v>1400</v>
      </c>
      <c r="E645" s="27" t="s">
        <v>25</v>
      </c>
    </row>
    <row r="646" spans="1:5" ht="13.2" x14ac:dyDescent="0.25">
      <c r="A646" s="21" t="s">
        <v>2</v>
      </c>
      <c r="B646" s="27">
        <v>38915</v>
      </c>
      <c r="C646" s="27" t="s">
        <v>49</v>
      </c>
      <c r="D646" s="28">
        <v>600</v>
      </c>
      <c r="E646" s="27" t="s">
        <v>25</v>
      </c>
    </row>
    <row r="647" spans="1:5" ht="13.2" x14ac:dyDescent="0.25">
      <c r="A647" s="21" t="s">
        <v>2</v>
      </c>
      <c r="B647" s="27">
        <v>38916</v>
      </c>
      <c r="C647" s="27" t="s">
        <v>45</v>
      </c>
      <c r="D647" s="28">
        <v>500</v>
      </c>
      <c r="E647" s="27" t="s">
        <v>25</v>
      </c>
    </row>
    <row r="648" spans="1:5" ht="13.2" x14ac:dyDescent="0.25">
      <c r="A648" s="21" t="s">
        <v>2</v>
      </c>
      <c r="B648" s="27">
        <v>38917</v>
      </c>
      <c r="C648" s="27" t="s">
        <v>45</v>
      </c>
      <c r="D648" s="28">
        <v>3000</v>
      </c>
      <c r="E648" s="27" t="s">
        <v>25</v>
      </c>
    </row>
    <row r="649" spans="1:5" ht="13.2" x14ac:dyDescent="0.25">
      <c r="A649" s="21" t="s">
        <v>2</v>
      </c>
      <c r="B649" s="27">
        <v>38918</v>
      </c>
      <c r="C649" s="27" t="s">
        <v>45</v>
      </c>
      <c r="D649" s="28">
        <v>1500</v>
      </c>
      <c r="E649" s="27" t="s">
        <v>25</v>
      </c>
    </row>
    <row r="650" spans="1:5" ht="13.2" x14ac:dyDescent="0.25">
      <c r="A650" s="21" t="s">
        <v>2</v>
      </c>
      <c r="B650" s="27">
        <v>38919</v>
      </c>
      <c r="C650" s="27" t="s">
        <v>45</v>
      </c>
      <c r="D650" s="28">
        <v>500</v>
      </c>
      <c r="E650" s="27" t="s">
        <v>25</v>
      </c>
    </row>
    <row r="651" spans="1:5" ht="13.2" x14ac:dyDescent="0.25">
      <c r="A651" s="21" t="s">
        <v>2</v>
      </c>
      <c r="B651" s="27">
        <v>38920</v>
      </c>
      <c r="C651" s="27" t="s">
        <v>45</v>
      </c>
      <c r="D651" s="28">
        <v>3150</v>
      </c>
      <c r="E651" s="27" t="s">
        <v>25</v>
      </c>
    </row>
    <row r="652" spans="1:5" ht="13.2" x14ac:dyDescent="0.25">
      <c r="A652" s="21" t="s">
        <v>2</v>
      </c>
      <c r="B652" s="27">
        <v>38921</v>
      </c>
      <c r="C652" s="27" t="s">
        <v>45</v>
      </c>
      <c r="D652" s="28">
        <v>650</v>
      </c>
      <c r="E652" s="27" t="s">
        <v>25</v>
      </c>
    </row>
    <row r="653" spans="1:5" ht="13.2" x14ac:dyDescent="0.25">
      <c r="A653" s="21" t="s">
        <v>2</v>
      </c>
      <c r="B653" s="27">
        <v>38922</v>
      </c>
      <c r="C653" s="27" t="s">
        <v>45</v>
      </c>
      <c r="D653" s="28">
        <v>500</v>
      </c>
      <c r="E653" s="27" t="s">
        <v>25</v>
      </c>
    </row>
    <row r="654" spans="1:5" ht="13.2" x14ac:dyDescent="0.25">
      <c r="A654" s="21" t="s">
        <v>2</v>
      </c>
      <c r="B654" s="27">
        <v>38923</v>
      </c>
      <c r="C654" s="27" t="s">
        <v>45</v>
      </c>
      <c r="D654" s="28">
        <v>3750</v>
      </c>
      <c r="E654" s="27" t="s">
        <v>25</v>
      </c>
    </row>
    <row r="655" spans="1:5" ht="13.2" x14ac:dyDescent="0.25">
      <c r="A655" s="21" t="s">
        <v>2</v>
      </c>
      <c r="B655" s="27">
        <v>38924</v>
      </c>
      <c r="C655" s="27" t="s">
        <v>45</v>
      </c>
      <c r="D655" s="28">
        <v>16800</v>
      </c>
      <c r="E655" s="27" t="s">
        <v>25</v>
      </c>
    </row>
    <row r="656" spans="1:5" ht="13.2" x14ac:dyDescent="0.25">
      <c r="A656" s="21" t="s">
        <v>2</v>
      </c>
      <c r="B656" s="27">
        <v>38925</v>
      </c>
      <c r="C656" s="27" t="s">
        <v>45</v>
      </c>
      <c r="D656" s="28">
        <v>3000</v>
      </c>
      <c r="E656" s="27" t="s">
        <v>25</v>
      </c>
    </row>
    <row r="657" spans="1:5" ht="13.2" x14ac:dyDescent="0.25">
      <c r="A657" s="21" t="s">
        <v>2</v>
      </c>
      <c r="B657" s="27">
        <v>38925</v>
      </c>
      <c r="C657" s="27" t="s">
        <v>45</v>
      </c>
      <c r="D657" s="28">
        <v>500</v>
      </c>
      <c r="E657" s="27" t="s">
        <v>25</v>
      </c>
    </row>
    <row r="658" spans="1:5" ht="13.2" x14ac:dyDescent="0.25">
      <c r="A658" s="21" t="s">
        <v>2</v>
      </c>
      <c r="B658" s="27">
        <v>38925</v>
      </c>
      <c r="C658" s="27" t="s">
        <v>45</v>
      </c>
      <c r="D658" s="28">
        <v>500</v>
      </c>
      <c r="E658" s="27" t="s">
        <v>25</v>
      </c>
    </row>
    <row r="659" spans="1:5" ht="13.2" x14ac:dyDescent="0.25">
      <c r="A659" s="21" t="s">
        <v>2</v>
      </c>
      <c r="B659" s="27">
        <v>38925</v>
      </c>
      <c r="C659" s="27" t="s">
        <v>45</v>
      </c>
      <c r="D659" s="28">
        <v>500</v>
      </c>
      <c r="E659" s="27" t="s">
        <v>25</v>
      </c>
    </row>
    <row r="660" spans="1:5" ht="13.2" x14ac:dyDescent="0.25">
      <c r="A660" s="21" t="s">
        <v>2</v>
      </c>
      <c r="B660" s="27">
        <v>38925</v>
      </c>
      <c r="C660" s="27" t="s">
        <v>45</v>
      </c>
      <c r="D660" s="28">
        <v>600</v>
      </c>
      <c r="E660" s="27" t="s">
        <v>25</v>
      </c>
    </row>
    <row r="661" spans="1:5" ht="13.2" hidden="1" x14ac:dyDescent="0.25">
      <c r="A661" s="21" t="s">
        <v>2</v>
      </c>
      <c r="B661" s="27">
        <v>38926</v>
      </c>
      <c r="C661" s="27" t="s">
        <v>47</v>
      </c>
      <c r="D661" s="28">
        <v>2750</v>
      </c>
      <c r="E661" s="27" t="s">
        <v>26</v>
      </c>
    </row>
    <row r="662" spans="1:5" ht="13.2" hidden="1" x14ac:dyDescent="0.25">
      <c r="A662" s="21" t="s">
        <v>2</v>
      </c>
      <c r="B662" s="27">
        <v>38926</v>
      </c>
      <c r="C662" s="27" t="s">
        <v>47</v>
      </c>
      <c r="D662" s="28">
        <v>2000</v>
      </c>
      <c r="E662" s="27" t="s">
        <v>26</v>
      </c>
    </row>
    <row r="663" spans="1:5" ht="13.2" hidden="1" x14ac:dyDescent="0.25">
      <c r="A663" s="21" t="s">
        <v>2</v>
      </c>
      <c r="B663" s="27">
        <v>38926</v>
      </c>
      <c r="C663" s="27" t="s">
        <v>47</v>
      </c>
      <c r="D663" s="28">
        <v>1500</v>
      </c>
      <c r="E663" s="27" t="s">
        <v>26</v>
      </c>
    </row>
    <row r="664" spans="1:5" ht="13.2" hidden="1" x14ac:dyDescent="0.25">
      <c r="A664" s="21" t="s">
        <v>2</v>
      </c>
      <c r="B664" s="27">
        <v>38927</v>
      </c>
      <c r="C664" s="27" t="s">
        <v>46</v>
      </c>
      <c r="D664" s="28">
        <v>12250</v>
      </c>
      <c r="E664" s="27" t="s">
        <v>26</v>
      </c>
    </row>
    <row r="665" spans="1:5" ht="13.2" x14ac:dyDescent="0.25">
      <c r="A665" s="21" t="s">
        <v>2</v>
      </c>
      <c r="B665" s="27">
        <v>38928</v>
      </c>
      <c r="C665" s="27" t="s">
        <v>45</v>
      </c>
      <c r="D665" s="28">
        <v>1110</v>
      </c>
      <c r="E665" s="27" t="s">
        <v>25</v>
      </c>
    </row>
    <row r="666" spans="1:5" ht="13.2" x14ac:dyDescent="0.25">
      <c r="A666" s="21" t="s">
        <v>2</v>
      </c>
      <c r="B666" s="27">
        <v>38929</v>
      </c>
      <c r="C666" s="27" t="s">
        <v>45</v>
      </c>
      <c r="D666" s="28">
        <v>3750</v>
      </c>
      <c r="E666" s="27" t="s">
        <v>25</v>
      </c>
    </row>
    <row r="667" spans="1:5" ht="13.2" x14ac:dyDescent="0.25">
      <c r="A667" s="21" t="s">
        <v>2</v>
      </c>
      <c r="B667" s="27">
        <v>38930</v>
      </c>
      <c r="C667" s="27" t="s">
        <v>45</v>
      </c>
      <c r="D667" s="28">
        <v>6000</v>
      </c>
      <c r="E667" s="27" t="s">
        <v>25</v>
      </c>
    </row>
    <row r="668" spans="1:5" ht="13.2" x14ac:dyDescent="0.25">
      <c r="A668" s="21" t="s">
        <v>2</v>
      </c>
      <c r="B668" s="27">
        <v>38931</v>
      </c>
      <c r="C668" s="27" t="s">
        <v>45</v>
      </c>
      <c r="D668" s="28">
        <v>4500</v>
      </c>
      <c r="E668" s="27" t="s">
        <v>25</v>
      </c>
    </row>
    <row r="669" spans="1:5" ht="13.2" x14ac:dyDescent="0.25">
      <c r="A669" s="21" t="s">
        <v>2</v>
      </c>
      <c r="B669" s="27">
        <v>38932</v>
      </c>
      <c r="C669" s="27" t="s">
        <v>45</v>
      </c>
      <c r="D669" s="28">
        <v>250</v>
      </c>
      <c r="E669" s="27" t="s">
        <v>25</v>
      </c>
    </row>
    <row r="670" spans="1:5" ht="13.2" x14ac:dyDescent="0.25">
      <c r="A670" s="21" t="s">
        <v>2</v>
      </c>
      <c r="B670" s="27">
        <v>38932</v>
      </c>
      <c r="C670" s="27" t="s">
        <v>45</v>
      </c>
      <c r="D670" s="28">
        <v>400</v>
      </c>
      <c r="E670" s="27" t="s">
        <v>25</v>
      </c>
    </row>
    <row r="671" spans="1:5" ht="13.2" x14ac:dyDescent="0.25">
      <c r="A671" s="21" t="s">
        <v>2</v>
      </c>
      <c r="B671" s="27">
        <v>38932</v>
      </c>
      <c r="C671" s="27" t="s">
        <v>45</v>
      </c>
      <c r="D671" s="28">
        <v>8750</v>
      </c>
      <c r="E671" s="27" t="s">
        <v>25</v>
      </c>
    </row>
    <row r="672" spans="1:5" ht="13.2" x14ac:dyDescent="0.25">
      <c r="A672" s="21" t="s">
        <v>2</v>
      </c>
      <c r="B672" s="27">
        <v>38933</v>
      </c>
      <c r="C672" s="27" t="s">
        <v>45</v>
      </c>
      <c r="D672" s="28">
        <v>750</v>
      </c>
      <c r="E672" s="27" t="s">
        <v>25</v>
      </c>
    </row>
    <row r="673" spans="1:5" ht="13.2" x14ac:dyDescent="0.25">
      <c r="A673" s="21" t="s">
        <v>2</v>
      </c>
      <c r="B673" s="27">
        <v>38933</v>
      </c>
      <c r="C673" s="27" t="s">
        <v>45</v>
      </c>
      <c r="D673" s="28">
        <v>2250</v>
      </c>
      <c r="E673" s="27" t="s">
        <v>25</v>
      </c>
    </row>
    <row r="674" spans="1:5" ht="13.2" x14ac:dyDescent="0.25">
      <c r="A674" s="21" t="s">
        <v>2</v>
      </c>
      <c r="B674" s="27">
        <v>38934</v>
      </c>
      <c r="C674" s="27" t="s">
        <v>45</v>
      </c>
      <c r="D674" s="28">
        <v>9000</v>
      </c>
      <c r="E674" s="27" t="s">
        <v>25</v>
      </c>
    </row>
    <row r="675" spans="1:5" ht="13.2" x14ac:dyDescent="0.25">
      <c r="A675" s="21" t="s">
        <v>2</v>
      </c>
      <c r="B675" s="27">
        <v>38935</v>
      </c>
      <c r="C675" s="27" t="s">
        <v>45</v>
      </c>
      <c r="D675" s="28">
        <v>1050</v>
      </c>
      <c r="E675" s="27" t="s">
        <v>25</v>
      </c>
    </row>
    <row r="676" spans="1:5" ht="13.2" x14ac:dyDescent="0.25">
      <c r="A676" s="21" t="s">
        <v>2</v>
      </c>
      <c r="B676" s="27">
        <v>38935</v>
      </c>
      <c r="C676" s="27" t="s">
        <v>45</v>
      </c>
      <c r="D676" s="28">
        <v>2000</v>
      </c>
      <c r="E676" s="27" t="s">
        <v>25</v>
      </c>
    </row>
    <row r="677" spans="1:5" ht="13.2" x14ac:dyDescent="0.25">
      <c r="A677" s="21" t="s">
        <v>2</v>
      </c>
      <c r="B677" s="27">
        <v>38935</v>
      </c>
      <c r="C677" s="27" t="s">
        <v>45</v>
      </c>
      <c r="D677" s="28">
        <v>500</v>
      </c>
      <c r="E677" s="27" t="s">
        <v>25</v>
      </c>
    </row>
    <row r="678" spans="1:5" ht="13.2" x14ac:dyDescent="0.25">
      <c r="A678" s="21" t="s">
        <v>2</v>
      </c>
      <c r="B678" s="27">
        <v>38936</v>
      </c>
      <c r="C678" s="27" t="s">
        <v>45</v>
      </c>
      <c r="D678" s="28">
        <v>8250</v>
      </c>
      <c r="E678" s="27" t="s">
        <v>25</v>
      </c>
    </row>
    <row r="679" spans="1:5" ht="13.2" x14ac:dyDescent="0.25">
      <c r="A679" s="21" t="s">
        <v>2</v>
      </c>
      <c r="B679" s="27">
        <v>38936</v>
      </c>
      <c r="C679" s="27" t="s">
        <v>45</v>
      </c>
      <c r="D679" s="28">
        <v>500</v>
      </c>
      <c r="E679" s="27" t="s">
        <v>25</v>
      </c>
    </row>
    <row r="680" spans="1:5" ht="13.2" x14ac:dyDescent="0.25">
      <c r="A680" s="21" t="s">
        <v>2</v>
      </c>
      <c r="B680" s="27">
        <v>38936</v>
      </c>
      <c r="C680" s="27" t="s">
        <v>45</v>
      </c>
      <c r="D680" s="28">
        <v>250</v>
      </c>
      <c r="E680" s="27" t="s">
        <v>25</v>
      </c>
    </row>
    <row r="681" spans="1:5" ht="13.2" x14ac:dyDescent="0.25">
      <c r="A681" s="21" t="s">
        <v>2</v>
      </c>
      <c r="B681" s="27">
        <v>38937</v>
      </c>
      <c r="C681" s="27" t="s">
        <v>45</v>
      </c>
      <c r="D681" s="28">
        <v>2000</v>
      </c>
      <c r="E681" s="27" t="s">
        <v>25</v>
      </c>
    </row>
    <row r="682" spans="1:5" ht="13.2" x14ac:dyDescent="0.25">
      <c r="A682" s="21" t="s">
        <v>2</v>
      </c>
      <c r="B682" s="27">
        <v>38937</v>
      </c>
      <c r="C682" s="27" t="s">
        <v>45</v>
      </c>
      <c r="D682" s="28">
        <v>1750</v>
      </c>
      <c r="E682" s="27" t="s">
        <v>25</v>
      </c>
    </row>
    <row r="683" spans="1:5" ht="13.2" x14ac:dyDescent="0.25">
      <c r="A683" s="21" t="s">
        <v>2</v>
      </c>
      <c r="B683" s="27">
        <v>38938</v>
      </c>
      <c r="C683" s="27" t="s">
        <v>45</v>
      </c>
      <c r="D683" s="28">
        <v>1750</v>
      </c>
      <c r="E683" s="27" t="s">
        <v>25</v>
      </c>
    </row>
    <row r="684" spans="1:5" ht="13.2" x14ac:dyDescent="0.25">
      <c r="A684" s="21" t="s">
        <v>2</v>
      </c>
      <c r="B684" s="27">
        <v>38938</v>
      </c>
      <c r="C684" s="27" t="s">
        <v>45</v>
      </c>
      <c r="D684" s="28">
        <v>1000</v>
      </c>
      <c r="E684" s="27" t="s">
        <v>25</v>
      </c>
    </row>
    <row r="685" spans="1:5" ht="13.2" x14ac:dyDescent="0.25">
      <c r="A685" s="21" t="s">
        <v>2</v>
      </c>
      <c r="B685" s="27">
        <v>38938</v>
      </c>
      <c r="C685" s="27" t="s">
        <v>45</v>
      </c>
      <c r="D685" s="28">
        <v>500</v>
      </c>
      <c r="E685" s="27" t="s">
        <v>25</v>
      </c>
    </row>
    <row r="686" spans="1:5" ht="13.2" x14ac:dyDescent="0.25">
      <c r="A686" s="21" t="s">
        <v>2</v>
      </c>
      <c r="B686" s="27">
        <v>38939</v>
      </c>
      <c r="C686" s="27" t="s">
        <v>45</v>
      </c>
      <c r="D686" s="28">
        <v>10000</v>
      </c>
      <c r="E686" s="27" t="s">
        <v>25</v>
      </c>
    </row>
    <row r="687" spans="1:5" ht="13.2" x14ac:dyDescent="0.25">
      <c r="A687" s="21" t="s">
        <v>2</v>
      </c>
      <c r="B687" s="27">
        <v>38940</v>
      </c>
      <c r="C687" s="27" t="s">
        <v>45</v>
      </c>
      <c r="D687" s="28">
        <v>1600</v>
      </c>
      <c r="E687" s="27" t="s">
        <v>25</v>
      </c>
    </row>
    <row r="688" spans="1:5" ht="13.2" x14ac:dyDescent="0.25">
      <c r="A688" s="21" t="s">
        <v>2</v>
      </c>
      <c r="B688" s="27">
        <v>38941</v>
      </c>
      <c r="C688" s="27" t="s">
        <v>45</v>
      </c>
      <c r="D688" s="28">
        <v>2200</v>
      </c>
      <c r="E688" s="27" t="s">
        <v>25</v>
      </c>
    </row>
    <row r="689" spans="1:5" ht="13.2" x14ac:dyDescent="0.25">
      <c r="A689" s="21" t="s">
        <v>2</v>
      </c>
      <c r="B689" s="27">
        <v>38942</v>
      </c>
      <c r="C689" s="27" t="s">
        <v>45</v>
      </c>
      <c r="D689" s="28">
        <v>45000</v>
      </c>
      <c r="E689" s="27" t="s">
        <v>25</v>
      </c>
    </row>
    <row r="690" spans="1:5" ht="13.2" hidden="1" x14ac:dyDescent="0.25">
      <c r="A690" s="21" t="s">
        <v>2</v>
      </c>
      <c r="B690" s="27">
        <v>38943</v>
      </c>
      <c r="C690" s="27" t="s">
        <v>27</v>
      </c>
      <c r="D690" s="28">
        <v>1500</v>
      </c>
      <c r="E690" s="27" t="s">
        <v>27</v>
      </c>
    </row>
    <row r="691" spans="1:5" ht="13.2" hidden="1" x14ac:dyDescent="0.25">
      <c r="A691" s="21" t="s">
        <v>2</v>
      </c>
      <c r="B691" s="27">
        <v>38943</v>
      </c>
      <c r="C691" s="27" t="s">
        <v>27</v>
      </c>
      <c r="D691" s="28">
        <v>750</v>
      </c>
      <c r="E691" s="27" t="s">
        <v>27</v>
      </c>
    </row>
    <row r="692" spans="1:5" ht="13.2" hidden="1" x14ac:dyDescent="0.25">
      <c r="A692" s="21" t="s">
        <v>2</v>
      </c>
      <c r="B692" s="27">
        <v>38944</v>
      </c>
      <c r="C692" s="27" t="s">
        <v>27</v>
      </c>
      <c r="D692" s="28">
        <v>8750</v>
      </c>
      <c r="E692" s="27" t="s">
        <v>27</v>
      </c>
    </row>
    <row r="693" spans="1:5" ht="13.2" hidden="1" x14ac:dyDescent="0.25">
      <c r="A693" s="21" t="s">
        <v>2</v>
      </c>
      <c r="B693" s="27">
        <v>38944</v>
      </c>
      <c r="C693" s="27" t="s">
        <v>27</v>
      </c>
      <c r="D693" s="28">
        <v>2250</v>
      </c>
      <c r="E693" s="27" t="s">
        <v>27</v>
      </c>
    </row>
    <row r="694" spans="1:5" ht="13.2" hidden="1" x14ac:dyDescent="0.25">
      <c r="A694" s="21" t="s">
        <v>2</v>
      </c>
      <c r="B694" s="27">
        <v>38944</v>
      </c>
      <c r="C694" s="27" t="s">
        <v>27</v>
      </c>
      <c r="D694" s="28">
        <v>750</v>
      </c>
      <c r="E694" s="27" t="s">
        <v>27</v>
      </c>
    </row>
    <row r="695" spans="1:5" ht="13.2" hidden="1" x14ac:dyDescent="0.25">
      <c r="A695" s="21" t="s">
        <v>2</v>
      </c>
      <c r="B695" s="27">
        <v>38945</v>
      </c>
      <c r="C695" s="27" t="s">
        <v>53</v>
      </c>
      <c r="D695" s="28">
        <v>1035</v>
      </c>
      <c r="E695" s="27" t="s">
        <v>26</v>
      </c>
    </row>
    <row r="696" spans="1:5" ht="13.2" hidden="1" x14ac:dyDescent="0.25">
      <c r="A696" s="21" t="s">
        <v>2</v>
      </c>
      <c r="B696" s="27">
        <v>38946</v>
      </c>
      <c r="C696" s="27" t="s">
        <v>27</v>
      </c>
      <c r="D696" s="28">
        <v>1500</v>
      </c>
      <c r="E696" s="27" t="s">
        <v>27</v>
      </c>
    </row>
    <row r="697" spans="1:5" ht="13.2" x14ac:dyDescent="0.25">
      <c r="A697" s="21" t="s">
        <v>2</v>
      </c>
      <c r="B697" s="27">
        <v>38947</v>
      </c>
      <c r="C697" s="27" t="s">
        <v>45</v>
      </c>
      <c r="D697" s="28">
        <v>2000</v>
      </c>
      <c r="E697" s="27" t="s">
        <v>25</v>
      </c>
    </row>
    <row r="698" spans="1:5" ht="13.2" x14ac:dyDescent="0.25">
      <c r="A698" s="21" t="s">
        <v>2</v>
      </c>
      <c r="B698" s="27">
        <v>38948</v>
      </c>
      <c r="C698" s="27" t="s">
        <v>45</v>
      </c>
      <c r="D698" s="28">
        <v>5000</v>
      </c>
      <c r="E698" s="27" t="s">
        <v>25</v>
      </c>
    </row>
    <row r="699" spans="1:5" ht="13.2" x14ac:dyDescent="0.25">
      <c r="A699" s="21" t="s">
        <v>2</v>
      </c>
      <c r="B699" s="27">
        <v>38949</v>
      </c>
      <c r="C699" s="27" t="s">
        <v>45</v>
      </c>
      <c r="D699" s="28">
        <v>19600</v>
      </c>
      <c r="E699" s="27" t="s">
        <v>25</v>
      </c>
    </row>
    <row r="700" spans="1:5" ht="13.2" x14ac:dyDescent="0.25">
      <c r="A700" s="21" t="s">
        <v>2</v>
      </c>
      <c r="B700" s="27">
        <v>38949</v>
      </c>
      <c r="C700" s="27" t="s">
        <v>45</v>
      </c>
      <c r="D700" s="28">
        <v>6000</v>
      </c>
      <c r="E700" s="27" t="s">
        <v>25</v>
      </c>
    </row>
    <row r="701" spans="1:5" ht="13.2" x14ac:dyDescent="0.25">
      <c r="A701" s="21" t="s">
        <v>2</v>
      </c>
      <c r="B701" s="27">
        <v>38949</v>
      </c>
      <c r="C701" s="27" t="s">
        <v>45</v>
      </c>
      <c r="D701" s="28">
        <v>1500</v>
      </c>
      <c r="E701" s="27" t="s">
        <v>25</v>
      </c>
    </row>
    <row r="702" spans="1:5" ht="13.2" hidden="1" x14ac:dyDescent="0.25">
      <c r="A702" s="21" t="s">
        <v>2</v>
      </c>
      <c r="B702" s="27">
        <v>38950</v>
      </c>
      <c r="C702" s="27" t="s">
        <v>27</v>
      </c>
      <c r="D702" s="28">
        <v>2500</v>
      </c>
      <c r="E702" s="27" t="s">
        <v>27</v>
      </c>
    </row>
    <row r="703" spans="1:5" ht="13.2" hidden="1" x14ac:dyDescent="0.25">
      <c r="A703" s="21" t="s">
        <v>2</v>
      </c>
      <c r="B703" s="27">
        <v>38950</v>
      </c>
      <c r="C703" s="27" t="s">
        <v>27</v>
      </c>
      <c r="D703" s="28">
        <v>5000</v>
      </c>
      <c r="E703" s="27" t="s">
        <v>27</v>
      </c>
    </row>
    <row r="704" spans="1:5" ht="13.2" x14ac:dyDescent="0.25">
      <c r="A704" s="21" t="s">
        <v>2</v>
      </c>
      <c r="B704" s="27">
        <v>38951</v>
      </c>
      <c r="C704" s="27" t="s">
        <v>49</v>
      </c>
      <c r="D704" s="28">
        <v>1150</v>
      </c>
      <c r="E704" s="27" t="s">
        <v>25</v>
      </c>
    </row>
    <row r="705" spans="1:5" ht="13.2" x14ac:dyDescent="0.25">
      <c r="A705" s="21" t="s">
        <v>2</v>
      </c>
      <c r="B705" s="27">
        <v>38952</v>
      </c>
      <c r="C705" s="27" t="s">
        <v>49</v>
      </c>
      <c r="D705" s="28">
        <v>950</v>
      </c>
      <c r="E705" s="27" t="s">
        <v>25</v>
      </c>
    </row>
    <row r="706" spans="1:5" ht="13.2" x14ac:dyDescent="0.25">
      <c r="A706" s="21" t="s">
        <v>2</v>
      </c>
      <c r="B706" s="27">
        <v>38953</v>
      </c>
      <c r="C706" s="27" t="s">
        <v>45</v>
      </c>
      <c r="D706" s="28">
        <v>13000</v>
      </c>
      <c r="E706" s="27" t="s">
        <v>25</v>
      </c>
    </row>
    <row r="707" spans="1:5" ht="13.2" x14ac:dyDescent="0.25">
      <c r="A707" s="21" t="s">
        <v>2</v>
      </c>
      <c r="B707" s="27">
        <v>38954</v>
      </c>
      <c r="C707" s="27" t="s">
        <v>45</v>
      </c>
      <c r="D707" s="28">
        <v>11000</v>
      </c>
      <c r="E707" s="27" t="s">
        <v>25</v>
      </c>
    </row>
    <row r="708" spans="1:5" ht="13.2" x14ac:dyDescent="0.25">
      <c r="A708" s="21" t="s">
        <v>2</v>
      </c>
      <c r="B708" s="27">
        <v>38955</v>
      </c>
      <c r="C708" s="27" t="s">
        <v>45</v>
      </c>
      <c r="D708" s="28">
        <v>11000</v>
      </c>
      <c r="E708" s="27" t="s">
        <v>25</v>
      </c>
    </row>
    <row r="709" spans="1:5" ht="13.2" x14ac:dyDescent="0.25">
      <c r="A709" s="21" t="s">
        <v>2</v>
      </c>
      <c r="B709" s="27">
        <v>38956</v>
      </c>
      <c r="C709" s="27" t="s">
        <v>45</v>
      </c>
      <c r="D709" s="28">
        <v>11000</v>
      </c>
      <c r="E709" s="27" t="s">
        <v>25</v>
      </c>
    </row>
    <row r="710" spans="1:5" ht="13.2" x14ac:dyDescent="0.25">
      <c r="A710" s="21" t="s">
        <v>2</v>
      </c>
      <c r="B710" s="27">
        <v>38957</v>
      </c>
      <c r="C710" s="27" t="s">
        <v>45</v>
      </c>
      <c r="D710" s="28">
        <v>11000</v>
      </c>
      <c r="E710" s="27" t="s">
        <v>25</v>
      </c>
    </row>
    <row r="711" spans="1:5" ht="13.2" x14ac:dyDescent="0.25">
      <c r="A711" s="21" t="s">
        <v>2</v>
      </c>
      <c r="B711" s="27">
        <v>38958</v>
      </c>
      <c r="C711" s="27" t="s">
        <v>45</v>
      </c>
      <c r="D711" s="28">
        <v>75000</v>
      </c>
      <c r="E711" s="27" t="s">
        <v>25</v>
      </c>
    </row>
    <row r="712" spans="1:5" ht="13.2" x14ac:dyDescent="0.25">
      <c r="A712" s="21" t="s">
        <v>2</v>
      </c>
      <c r="B712" s="27">
        <v>38959</v>
      </c>
      <c r="C712" s="27" t="s">
        <v>45</v>
      </c>
      <c r="D712" s="28">
        <v>9625</v>
      </c>
      <c r="E712" s="27" t="s">
        <v>25</v>
      </c>
    </row>
    <row r="713" spans="1:5" ht="13.2" x14ac:dyDescent="0.25">
      <c r="A713" s="21" t="s">
        <v>2</v>
      </c>
      <c r="B713" s="27">
        <v>38960</v>
      </c>
      <c r="C713" s="27" t="s">
        <v>45</v>
      </c>
      <c r="D713" s="28">
        <v>2250</v>
      </c>
      <c r="E713" s="27" t="s">
        <v>25</v>
      </c>
    </row>
    <row r="714" spans="1:5" ht="13.2" x14ac:dyDescent="0.25">
      <c r="A714" s="21" t="s">
        <v>2</v>
      </c>
      <c r="B714" s="27">
        <v>38960</v>
      </c>
      <c r="C714" s="27" t="s">
        <v>45</v>
      </c>
      <c r="D714" s="28">
        <v>500</v>
      </c>
      <c r="E714" s="27" t="s">
        <v>25</v>
      </c>
    </row>
    <row r="715" spans="1:5" ht="13.2" x14ac:dyDescent="0.25">
      <c r="A715" s="21" t="s">
        <v>2</v>
      </c>
      <c r="B715" s="27">
        <v>38961</v>
      </c>
      <c r="C715" s="27" t="s">
        <v>45</v>
      </c>
      <c r="D715" s="28">
        <v>17500</v>
      </c>
      <c r="E715" s="27" t="s">
        <v>25</v>
      </c>
    </row>
    <row r="716" spans="1:5" ht="13.2" x14ac:dyDescent="0.25">
      <c r="A716" s="21" t="s">
        <v>2</v>
      </c>
      <c r="B716" s="27">
        <v>38961</v>
      </c>
      <c r="C716" s="27" t="s">
        <v>45</v>
      </c>
      <c r="D716" s="28">
        <v>500</v>
      </c>
      <c r="E716" s="27" t="s">
        <v>25</v>
      </c>
    </row>
    <row r="717" spans="1:5" ht="13.2" x14ac:dyDescent="0.25">
      <c r="A717" s="21" t="s">
        <v>2</v>
      </c>
      <c r="B717" s="27">
        <v>38961</v>
      </c>
      <c r="C717" s="27" t="s">
        <v>45</v>
      </c>
      <c r="D717" s="28">
        <v>1750</v>
      </c>
      <c r="E717" s="27" t="s">
        <v>25</v>
      </c>
    </row>
    <row r="718" spans="1:5" ht="13.2" x14ac:dyDescent="0.25">
      <c r="A718" s="21" t="s">
        <v>2</v>
      </c>
      <c r="B718" s="27">
        <v>38961</v>
      </c>
      <c r="C718" s="27" t="s">
        <v>45</v>
      </c>
      <c r="D718" s="28">
        <v>750</v>
      </c>
      <c r="E718" s="27" t="s">
        <v>25</v>
      </c>
    </row>
    <row r="719" spans="1:5" ht="13.2" x14ac:dyDescent="0.25">
      <c r="A719" s="21" t="s">
        <v>2</v>
      </c>
      <c r="B719" s="27">
        <v>38962</v>
      </c>
      <c r="C719" s="27" t="s">
        <v>45</v>
      </c>
      <c r="D719" s="28">
        <v>7250</v>
      </c>
      <c r="E719" s="27" t="s">
        <v>25</v>
      </c>
    </row>
    <row r="720" spans="1:5" ht="13.2" x14ac:dyDescent="0.25">
      <c r="A720" s="21" t="s">
        <v>2</v>
      </c>
      <c r="B720" s="27">
        <v>38962</v>
      </c>
      <c r="C720" s="27" t="s">
        <v>45</v>
      </c>
      <c r="D720" s="28">
        <v>2250</v>
      </c>
      <c r="E720" s="27" t="s">
        <v>25</v>
      </c>
    </row>
    <row r="721" spans="1:5" ht="13.2" x14ac:dyDescent="0.25">
      <c r="A721" s="21" t="s">
        <v>2</v>
      </c>
      <c r="B721" s="27">
        <v>38963</v>
      </c>
      <c r="C721" s="27" t="s">
        <v>45</v>
      </c>
      <c r="D721" s="28">
        <v>2250</v>
      </c>
      <c r="E721" s="27" t="s">
        <v>25</v>
      </c>
    </row>
    <row r="722" spans="1:5" ht="13.2" x14ac:dyDescent="0.25">
      <c r="A722" s="21" t="s">
        <v>2</v>
      </c>
      <c r="B722" s="27">
        <v>38963</v>
      </c>
      <c r="C722" s="27" t="s">
        <v>45</v>
      </c>
      <c r="D722" s="28">
        <v>1250</v>
      </c>
      <c r="E722" s="27" t="s">
        <v>25</v>
      </c>
    </row>
    <row r="723" spans="1:5" ht="13.2" x14ac:dyDescent="0.25">
      <c r="A723" s="21" t="s">
        <v>2</v>
      </c>
      <c r="B723" s="27">
        <v>38963</v>
      </c>
      <c r="C723" s="27" t="s">
        <v>45</v>
      </c>
      <c r="D723" s="28">
        <v>800</v>
      </c>
      <c r="E723" s="27" t="s">
        <v>25</v>
      </c>
    </row>
    <row r="724" spans="1:5" ht="13.2" x14ac:dyDescent="0.25">
      <c r="A724" s="21" t="s">
        <v>2</v>
      </c>
      <c r="B724" s="27">
        <v>38963</v>
      </c>
      <c r="C724" s="27" t="s">
        <v>45</v>
      </c>
      <c r="D724" s="28">
        <v>450</v>
      </c>
      <c r="E724" s="27" t="s">
        <v>25</v>
      </c>
    </row>
    <row r="725" spans="1:5" ht="13.2" x14ac:dyDescent="0.25">
      <c r="A725" s="21" t="s">
        <v>2</v>
      </c>
      <c r="B725" s="27">
        <v>38963</v>
      </c>
      <c r="C725" s="27" t="s">
        <v>45</v>
      </c>
      <c r="D725" s="28">
        <v>500</v>
      </c>
      <c r="E725" s="27" t="s">
        <v>25</v>
      </c>
    </row>
    <row r="726" spans="1:5" ht="13.2" x14ac:dyDescent="0.25">
      <c r="A726" s="21" t="s">
        <v>2</v>
      </c>
      <c r="B726" s="27">
        <v>38964</v>
      </c>
      <c r="C726" s="27" t="s">
        <v>45</v>
      </c>
      <c r="D726" s="28">
        <v>18000</v>
      </c>
      <c r="E726" s="27" t="s">
        <v>25</v>
      </c>
    </row>
    <row r="727" spans="1:5" ht="13.2" x14ac:dyDescent="0.25">
      <c r="A727" s="21" t="s">
        <v>2</v>
      </c>
      <c r="B727" s="27">
        <v>38964</v>
      </c>
      <c r="C727" s="27" t="s">
        <v>45</v>
      </c>
      <c r="D727" s="28">
        <v>6500</v>
      </c>
      <c r="E727" s="27" t="s">
        <v>25</v>
      </c>
    </row>
    <row r="728" spans="1:5" ht="13.2" x14ac:dyDescent="0.25">
      <c r="A728" s="21" t="s">
        <v>2</v>
      </c>
      <c r="B728" s="27">
        <v>38964</v>
      </c>
      <c r="C728" s="27" t="s">
        <v>45</v>
      </c>
      <c r="D728" s="28">
        <v>500</v>
      </c>
      <c r="E728" s="27" t="s">
        <v>25</v>
      </c>
    </row>
    <row r="729" spans="1:5" ht="13.2" x14ac:dyDescent="0.25">
      <c r="A729" s="21" t="s">
        <v>2</v>
      </c>
      <c r="B729" s="27">
        <v>38964</v>
      </c>
      <c r="C729" s="27" t="s">
        <v>45</v>
      </c>
      <c r="D729" s="28">
        <v>1000</v>
      </c>
      <c r="E729" s="27" t="s">
        <v>25</v>
      </c>
    </row>
    <row r="730" spans="1:5" ht="13.2" x14ac:dyDescent="0.25">
      <c r="A730" s="21" t="s">
        <v>2</v>
      </c>
      <c r="B730" s="27">
        <v>38964</v>
      </c>
      <c r="C730" s="27" t="s">
        <v>45</v>
      </c>
      <c r="D730" s="28">
        <v>600</v>
      </c>
      <c r="E730" s="27" t="s">
        <v>25</v>
      </c>
    </row>
    <row r="731" spans="1:5" ht="13.2" x14ac:dyDescent="0.25">
      <c r="A731" s="21" t="s">
        <v>2</v>
      </c>
      <c r="B731" s="27">
        <v>38965</v>
      </c>
      <c r="C731" s="27" t="s">
        <v>45</v>
      </c>
      <c r="D731" s="28">
        <v>3500</v>
      </c>
      <c r="E731" s="27" t="s">
        <v>25</v>
      </c>
    </row>
    <row r="732" spans="1:5" ht="13.2" x14ac:dyDescent="0.25">
      <c r="A732" s="21" t="s">
        <v>2</v>
      </c>
      <c r="B732" s="27">
        <v>38965</v>
      </c>
      <c r="C732" s="27" t="s">
        <v>45</v>
      </c>
      <c r="D732" s="28">
        <v>250</v>
      </c>
      <c r="E732" s="27" t="s">
        <v>25</v>
      </c>
    </row>
    <row r="733" spans="1:5" ht="13.2" x14ac:dyDescent="0.25">
      <c r="A733" s="21" t="s">
        <v>2</v>
      </c>
      <c r="B733" s="27">
        <v>38965</v>
      </c>
      <c r="C733" s="27" t="s">
        <v>45</v>
      </c>
      <c r="D733" s="28">
        <v>650</v>
      </c>
      <c r="E733" s="27" t="s">
        <v>25</v>
      </c>
    </row>
    <row r="734" spans="1:5" ht="13.2" x14ac:dyDescent="0.25">
      <c r="A734" s="21" t="s">
        <v>2</v>
      </c>
      <c r="B734" s="27">
        <v>38966</v>
      </c>
      <c r="C734" s="27" t="s">
        <v>45</v>
      </c>
      <c r="D734" s="28">
        <v>4250</v>
      </c>
      <c r="E734" s="27" t="s">
        <v>25</v>
      </c>
    </row>
    <row r="735" spans="1:5" ht="13.2" x14ac:dyDescent="0.25">
      <c r="A735" s="21" t="s">
        <v>2</v>
      </c>
      <c r="B735" s="27">
        <v>38966</v>
      </c>
      <c r="C735" s="27" t="s">
        <v>45</v>
      </c>
      <c r="D735" s="28">
        <v>500</v>
      </c>
      <c r="E735" s="27" t="s">
        <v>25</v>
      </c>
    </row>
    <row r="736" spans="1:5" ht="13.2" x14ac:dyDescent="0.25">
      <c r="A736" s="21" t="s">
        <v>2</v>
      </c>
      <c r="B736" s="27">
        <v>38966</v>
      </c>
      <c r="C736" s="27" t="s">
        <v>45</v>
      </c>
      <c r="D736" s="28">
        <v>500</v>
      </c>
      <c r="E736" s="27" t="s">
        <v>25</v>
      </c>
    </row>
    <row r="737" spans="1:5" ht="13.2" x14ac:dyDescent="0.25">
      <c r="A737" s="21" t="s">
        <v>2</v>
      </c>
      <c r="B737" s="27">
        <v>38967</v>
      </c>
      <c r="C737" s="27" t="s">
        <v>45</v>
      </c>
      <c r="D737" s="28">
        <v>14000</v>
      </c>
      <c r="E737" s="27" t="s">
        <v>25</v>
      </c>
    </row>
    <row r="738" spans="1:5" ht="13.2" x14ac:dyDescent="0.25">
      <c r="A738" s="21" t="s">
        <v>2</v>
      </c>
      <c r="B738" s="27">
        <v>38968</v>
      </c>
      <c r="C738" s="27" t="s">
        <v>45</v>
      </c>
      <c r="D738" s="28">
        <v>4000</v>
      </c>
      <c r="E738" s="27" t="s">
        <v>25</v>
      </c>
    </row>
    <row r="739" spans="1:5" ht="13.2" x14ac:dyDescent="0.25">
      <c r="A739" s="21" t="s">
        <v>2</v>
      </c>
      <c r="B739" s="27">
        <v>38969</v>
      </c>
      <c r="C739" s="27" t="s">
        <v>45</v>
      </c>
      <c r="D739" s="28">
        <v>1500</v>
      </c>
      <c r="E739" s="27" t="s">
        <v>25</v>
      </c>
    </row>
    <row r="740" spans="1:5" ht="13.2" x14ac:dyDescent="0.25">
      <c r="A740" s="21" t="s">
        <v>2</v>
      </c>
      <c r="B740" s="27">
        <v>38969</v>
      </c>
      <c r="C740" s="27" t="s">
        <v>45</v>
      </c>
      <c r="D740" s="28">
        <v>3500</v>
      </c>
      <c r="E740" s="27" t="s">
        <v>25</v>
      </c>
    </row>
    <row r="741" spans="1:5" ht="13.2" x14ac:dyDescent="0.25">
      <c r="A741" s="21" t="s">
        <v>2</v>
      </c>
      <c r="B741" s="27">
        <v>38969</v>
      </c>
      <c r="C741" s="27" t="s">
        <v>45</v>
      </c>
      <c r="D741" s="28">
        <v>3000</v>
      </c>
      <c r="E741" s="27" t="s">
        <v>25</v>
      </c>
    </row>
    <row r="742" spans="1:5" ht="13.2" x14ac:dyDescent="0.25">
      <c r="A742" s="21" t="s">
        <v>2</v>
      </c>
      <c r="B742" s="27">
        <v>38970</v>
      </c>
      <c r="C742" s="27" t="s">
        <v>45</v>
      </c>
      <c r="D742" s="28">
        <v>8250</v>
      </c>
      <c r="E742" s="27" t="s">
        <v>25</v>
      </c>
    </row>
    <row r="743" spans="1:5" ht="13.2" x14ac:dyDescent="0.25">
      <c r="A743" s="21" t="s">
        <v>2</v>
      </c>
      <c r="B743" s="27">
        <v>38970</v>
      </c>
      <c r="C743" s="27" t="s">
        <v>45</v>
      </c>
      <c r="D743" s="28">
        <v>300</v>
      </c>
      <c r="E743" s="27" t="s">
        <v>25</v>
      </c>
    </row>
    <row r="744" spans="1:5" ht="13.2" x14ac:dyDescent="0.25">
      <c r="A744" s="21" t="s">
        <v>2</v>
      </c>
      <c r="B744" s="27">
        <v>38971</v>
      </c>
      <c r="C744" s="27" t="s">
        <v>45</v>
      </c>
      <c r="D744" s="28">
        <v>5000</v>
      </c>
      <c r="E744" s="27" t="s">
        <v>25</v>
      </c>
    </row>
    <row r="745" spans="1:5" ht="13.2" hidden="1" x14ac:dyDescent="0.25">
      <c r="A745" s="21" t="s">
        <v>2</v>
      </c>
      <c r="B745" s="27">
        <v>38972</v>
      </c>
      <c r="C745" s="27" t="s">
        <v>53</v>
      </c>
      <c r="D745" s="28">
        <v>1500</v>
      </c>
      <c r="E745" s="27" t="s">
        <v>26</v>
      </c>
    </row>
    <row r="746" spans="1:5" ht="13.2" hidden="1" x14ac:dyDescent="0.25">
      <c r="A746" s="21" t="s">
        <v>2</v>
      </c>
      <c r="B746" s="27">
        <v>38972</v>
      </c>
      <c r="C746" s="27" t="s">
        <v>53</v>
      </c>
      <c r="D746" s="28">
        <v>750</v>
      </c>
      <c r="E746" s="27" t="s">
        <v>26</v>
      </c>
    </row>
    <row r="747" spans="1:5" ht="13.2" hidden="1" x14ac:dyDescent="0.25">
      <c r="A747" s="21" t="s">
        <v>2</v>
      </c>
      <c r="B747" s="27">
        <v>38973</v>
      </c>
      <c r="C747" s="27" t="s">
        <v>27</v>
      </c>
      <c r="D747" s="28">
        <v>1250</v>
      </c>
      <c r="E747" s="27" t="s">
        <v>27</v>
      </c>
    </row>
    <row r="748" spans="1:5" ht="13.2" hidden="1" x14ac:dyDescent="0.25">
      <c r="A748" s="21" t="s">
        <v>2</v>
      </c>
      <c r="B748" s="27">
        <v>38974</v>
      </c>
      <c r="C748" s="27" t="s">
        <v>53</v>
      </c>
      <c r="D748" s="28">
        <v>500</v>
      </c>
      <c r="E748" s="27" t="s">
        <v>26</v>
      </c>
    </row>
    <row r="749" spans="1:5" ht="13.2" hidden="1" x14ac:dyDescent="0.25">
      <c r="A749" s="21" t="s">
        <v>2</v>
      </c>
      <c r="B749" s="27">
        <v>38974</v>
      </c>
      <c r="C749" s="27" t="s">
        <v>53</v>
      </c>
      <c r="D749" s="28">
        <v>900</v>
      </c>
      <c r="E749" s="27" t="s">
        <v>26</v>
      </c>
    </row>
    <row r="750" spans="1:5" ht="13.2" x14ac:dyDescent="0.25">
      <c r="A750" s="21" t="s">
        <v>2</v>
      </c>
      <c r="B750" s="27">
        <v>38975</v>
      </c>
      <c r="C750" s="27" t="s">
        <v>45</v>
      </c>
      <c r="D750" s="28">
        <v>5500</v>
      </c>
      <c r="E750" s="27" t="s">
        <v>25</v>
      </c>
    </row>
    <row r="751" spans="1:5" ht="13.2" x14ac:dyDescent="0.25">
      <c r="A751" s="21" t="s">
        <v>2</v>
      </c>
      <c r="B751" s="27">
        <v>38976</v>
      </c>
      <c r="C751" s="27" t="s">
        <v>45</v>
      </c>
      <c r="D751" s="28">
        <v>6000</v>
      </c>
      <c r="E751" s="27" t="s">
        <v>25</v>
      </c>
    </row>
    <row r="752" spans="1:5" ht="13.2" hidden="1" x14ac:dyDescent="0.25">
      <c r="A752" s="21" t="s">
        <v>2</v>
      </c>
      <c r="B752" s="27">
        <v>38977</v>
      </c>
      <c r="C752" s="27" t="s">
        <v>27</v>
      </c>
      <c r="D752" s="28">
        <v>6000</v>
      </c>
      <c r="E752" s="27" t="s">
        <v>27</v>
      </c>
    </row>
    <row r="753" spans="1:5" ht="13.2" hidden="1" x14ac:dyDescent="0.25">
      <c r="A753" s="21" t="s">
        <v>2</v>
      </c>
      <c r="B753" s="27">
        <v>38978</v>
      </c>
      <c r="C753" s="27" t="s">
        <v>58</v>
      </c>
      <c r="D753" s="28">
        <v>2320</v>
      </c>
      <c r="E753" s="27" t="s">
        <v>26</v>
      </c>
    </row>
    <row r="754" spans="1:5" ht="13.2" x14ac:dyDescent="0.25">
      <c r="A754" s="21" t="s">
        <v>2</v>
      </c>
      <c r="B754" s="27">
        <v>38979</v>
      </c>
      <c r="C754" s="27" t="s">
        <v>49</v>
      </c>
      <c r="D754" s="28">
        <v>1500</v>
      </c>
      <c r="E754" s="27" t="s">
        <v>25</v>
      </c>
    </row>
    <row r="755" spans="1:5" ht="13.2" x14ac:dyDescent="0.25">
      <c r="A755" s="21" t="s">
        <v>2</v>
      </c>
      <c r="B755" s="27">
        <v>38980</v>
      </c>
      <c r="C755" s="27" t="s">
        <v>48</v>
      </c>
      <c r="D755" s="28">
        <v>2500</v>
      </c>
      <c r="E755" s="27" t="s">
        <v>25</v>
      </c>
    </row>
    <row r="756" spans="1:5" ht="13.2" hidden="1" x14ac:dyDescent="0.25">
      <c r="A756" s="21" t="s">
        <v>2</v>
      </c>
      <c r="B756" s="27">
        <v>38981</v>
      </c>
      <c r="C756" s="27" t="s">
        <v>27</v>
      </c>
      <c r="D756" s="28">
        <v>17500</v>
      </c>
      <c r="E756" s="27" t="s">
        <v>27</v>
      </c>
    </row>
    <row r="757" spans="1:5" ht="13.2" x14ac:dyDescent="0.25">
      <c r="A757" s="21" t="s">
        <v>2</v>
      </c>
      <c r="B757" s="27">
        <v>38982</v>
      </c>
      <c r="C757" s="27" t="s">
        <v>45</v>
      </c>
      <c r="D757" s="28">
        <v>8300</v>
      </c>
      <c r="E757" s="27" t="s">
        <v>25</v>
      </c>
    </row>
    <row r="758" spans="1:5" ht="13.2" x14ac:dyDescent="0.25">
      <c r="A758" s="21" t="s">
        <v>2</v>
      </c>
      <c r="B758" s="27">
        <v>38983</v>
      </c>
      <c r="C758" s="27" t="s">
        <v>45</v>
      </c>
      <c r="D758" s="28">
        <v>3250</v>
      </c>
      <c r="E758" s="27" t="s">
        <v>25</v>
      </c>
    </row>
    <row r="759" spans="1:5" ht="13.2" x14ac:dyDescent="0.25">
      <c r="A759" s="21" t="s">
        <v>2</v>
      </c>
      <c r="B759" s="27">
        <v>38983</v>
      </c>
      <c r="C759" s="27" t="s">
        <v>45</v>
      </c>
      <c r="D759" s="28">
        <v>4250</v>
      </c>
      <c r="E759" s="27" t="s">
        <v>25</v>
      </c>
    </row>
    <row r="760" spans="1:5" ht="13.2" x14ac:dyDescent="0.25">
      <c r="A760" s="21" t="s">
        <v>2</v>
      </c>
      <c r="B760" s="27">
        <v>38983</v>
      </c>
      <c r="C760" s="27" t="s">
        <v>45</v>
      </c>
      <c r="D760" s="28">
        <v>750</v>
      </c>
      <c r="E760" s="27" t="s">
        <v>25</v>
      </c>
    </row>
    <row r="761" spans="1:5" ht="13.2" x14ac:dyDescent="0.25">
      <c r="A761" s="21" t="s">
        <v>2</v>
      </c>
      <c r="B761" s="27">
        <v>38983</v>
      </c>
      <c r="C761" s="27" t="s">
        <v>45</v>
      </c>
      <c r="D761" s="28">
        <v>2750</v>
      </c>
      <c r="E761" s="27" t="s">
        <v>25</v>
      </c>
    </row>
    <row r="762" spans="1:5" ht="13.2" x14ac:dyDescent="0.25">
      <c r="A762" s="21" t="s">
        <v>2</v>
      </c>
      <c r="B762" s="27">
        <v>38983</v>
      </c>
      <c r="C762" s="27" t="s">
        <v>45</v>
      </c>
      <c r="D762" s="28">
        <v>2750</v>
      </c>
      <c r="E762" s="27" t="s">
        <v>25</v>
      </c>
    </row>
    <row r="763" spans="1:5" ht="13.2" x14ac:dyDescent="0.25">
      <c r="A763" s="21" t="s">
        <v>2</v>
      </c>
      <c r="B763" s="27">
        <v>38984</v>
      </c>
      <c r="C763" s="27" t="s">
        <v>45</v>
      </c>
      <c r="D763" s="28">
        <v>2750</v>
      </c>
      <c r="E763" s="27" t="s">
        <v>25</v>
      </c>
    </row>
    <row r="764" spans="1:5" ht="13.2" x14ac:dyDescent="0.25">
      <c r="A764" s="21" t="s">
        <v>2</v>
      </c>
      <c r="B764" s="27">
        <v>38984</v>
      </c>
      <c r="C764" s="27" t="s">
        <v>45</v>
      </c>
      <c r="D764" s="28">
        <v>4250</v>
      </c>
      <c r="E764" s="27" t="s">
        <v>25</v>
      </c>
    </row>
    <row r="765" spans="1:5" ht="13.2" x14ac:dyDescent="0.25">
      <c r="A765" s="21" t="s">
        <v>2</v>
      </c>
      <c r="B765" s="27">
        <v>38985</v>
      </c>
      <c r="C765" s="27" t="s">
        <v>45</v>
      </c>
      <c r="D765" s="28">
        <v>8750</v>
      </c>
      <c r="E765" s="27" t="s">
        <v>25</v>
      </c>
    </row>
    <row r="766" spans="1:5" ht="13.2" x14ac:dyDescent="0.25">
      <c r="A766" s="21" t="s">
        <v>2</v>
      </c>
      <c r="B766" s="27">
        <v>38985</v>
      </c>
      <c r="C766" s="27" t="s">
        <v>45</v>
      </c>
      <c r="D766" s="28">
        <v>3250</v>
      </c>
      <c r="E766" s="27" t="s">
        <v>25</v>
      </c>
    </row>
    <row r="767" spans="1:5" ht="13.2" x14ac:dyDescent="0.25">
      <c r="A767" s="21" t="s">
        <v>2</v>
      </c>
      <c r="B767" s="27">
        <v>38985</v>
      </c>
      <c r="C767" s="27" t="s">
        <v>45</v>
      </c>
      <c r="D767" s="28">
        <v>600</v>
      </c>
      <c r="E767" s="27" t="s">
        <v>25</v>
      </c>
    </row>
    <row r="768" spans="1:5" ht="13.2" x14ac:dyDescent="0.25">
      <c r="A768" s="21" t="s">
        <v>2</v>
      </c>
      <c r="B768" s="27">
        <v>38986</v>
      </c>
      <c r="C768" s="27" t="s">
        <v>45</v>
      </c>
      <c r="D768" s="28">
        <v>500</v>
      </c>
      <c r="E768" s="27" t="s">
        <v>25</v>
      </c>
    </row>
    <row r="769" spans="1:5" ht="13.2" x14ac:dyDescent="0.25">
      <c r="A769" s="21" t="s">
        <v>2</v>
      </c>
      <c r="B769" s="27">
        <v>38986</v>
      </c>
      <c r="C769" s="27" t="s">
        <v>45</v>
      </c>
      <c r="D769" s="28">
        <v>3000</v>
      </c>
      <c r="E769" s="27" t="s">
        <v>25</v>
      </c>
    </row>
    <row r="770" spans="1:5" ht="13.2" x14ac:dyDescent="0.25">
      <c r="A770" s="21" t="s">
        <v>2</v>
      </c>
      <c r="B770" s="27">
        <v>38986</v>
      </c>
      <c r="C770" s="27" t="s">
        <v>45</v>
      </c>
      <c r="D770" s="28">
        <v>400</v>
      </c>
      <c r="E770" s="27" t="s">
        <v>25</v>
      </c>
    </row>
    <row r="771" spans="1:5" ht="13.2" x14ac:dyDescent="0.25">
      <c r="A771" s="21" t="s">
        <v>2</v>
      </c>
      <c r="B771" s="27">
        <v>38986</v>
      </c>
      <c r="C771" s="27" t="s">
        <v>45</v>
      </c>
      <c r="D771" s="28">
        <v>600</v>
      </c>
      <c r="E771" s="27" t="s">
        <v>25</v>
      </c>
    </row>
    <row r="772" spans="1:5" ht="13.2" x14ac:dyDescent="0.25">
      <c r="A772" s="21" t="s">
        <v>2</v>
      </c>
      <c r="B772" s="27">
        <v>38986</v>
      </c>
      <c r="C772" s="27" t="s">
        <v>45</v>
      </c>
      <c r="D772" s="28">
        <v>250</v>
      </c>
      <c r="E772" s="27" t="s">
        <v>25</v>
      </c>
    </row>
    <row r="773" spans="1:5" ht="13.2" x14ac:dyDescent="0.25">
      <c r="A773" s="21" t="s">
        <v>2</v>
      </c>
      <c r="B773" s="27">
        <v>38987</v>
      </c>
      <c r="C773" s="27" t="s">
        <v>45</v>
      </c>
      <c r="D773" s="28">
        <v>12400</v>
      </c>
      <c r="E773" s="27" t="s">
        <v>25</v>
      </c>
    </row>
    <row r="774" spans="1:5" ht="13.2" x14ac:dyDescent="0.25">
      <c r="A774" s="21" t="s">
        <v>2</v>
      </c>
      <c r="B774" s="27">
        <v>38988</v>
      </c>
      <c r="C774" s="27" t="s">
        <v>45</v>
      </c>
      <c r="D774" s="28">
        <v>510</v>
      </c>
      <c r="E774" s="27" t="s">
        <v>25</v>
      </c>
    </row>
    <row r="775" spans="1:5" ht="13.2" x14ac:dyDescent="0.25">
      <c r="A775" s="21" t="s">
        <v>2</v>
      </c>
      <c r="B775" s="27">
        <v>38989</v>
      </c>
      <c r="C775" s="27" t="s">
        <v>45</v>
      </c>
      <c r="D775" s="28">
        <v>1250</v>
      </c>
      <c r="E775" s="27" t="s">
        <v>25</v>
      </c>
    </row>
    <row r="776" spans="1:5" ht="13.2" x14ac:dyDescent="0.25">
      <c r="A776" s="21" t="s">
        <v>2</v>
      </c>
      <c r="B776" s="27">
        <v>38990</v>
      </c>
      <c r="C776" s="27" t="s">
        <v>45</v>
      </c>
      <c r="D776" s="28">
        <v>1250</v>
      </c>
      <c r="E776" s="27" t="s">
        <v>25</v>
      </c>
    </row>
    <row r="777" spans="1:5" ht="13.2" x14ac:dyDescent="0.25">
      <c r="A777" s="21" t="s">
        <v>2</v>
      </c>
      <c r="B777" s="27">
        <v>38990</v>
      </c>
      <c r="C777" s="27" t="s">
        <v>45</v>
      </c>
      <c r="D777" s="28">
        <v>750</v>
      </c>
      <c r="E777" s="27" t="s">
        <v>25</v>
      </c>
    </row>
    <row r="778" spans="1:5" ht="13.2" x14ac:dyDescent="0.25">
      <c r="A778" s="21" t="s">
        <v>2</v>
      </c>
      <c r="B778" s="27">
        <v>38990</v>
      </c>
      <c r="C778" s="27" t="s">
        <v>45</v>
      </c>
      <c r="D778" s="28">
        <v>250</v>
      </c>
      <c r="E778" s="27" t="s">
        <v>25</v>
      </c>
    </row>
    <row r="779" spans="1:5" ht="13.2" x14ac:dyDescent="0.25">
      <c r="A779" s="21" t="s">
        <v>2</v>
      </c>
      <c r="B779" s="27">
        <v>38991</v>
      </c>
      <c r="C779" s="27" t="s">
        <v>45</v>
      </c>
      <c r="D779" s="28">
        <v>2000</v>
      </c>
      <c r="E779" s="27" t="s">
        <v>25</v>
      </c>
    </row>
    <row r="780" spans="1:5" ht="13.2" x14ac:dyDescent="0.25">
      <c r="A780" s="21" t="s">
        <v>2</v>
      </c>
      <c r="B780" s="27">
        <v>38992</v>
      </c>
      <c r="C780" s="27" t="s">
        <v>45</v>
      </c>
      <c r="D780" s="28">
        <v>750</v>
      </c>
      <c r="E780" s="27" t="s">
        <v>25</v>
      </c>
    </row>
    <row r="781" spans="1:5" ht="13.2" x14ac:dyDescent="0.25">
      <c r="A781" s="21" t="s">
        <v>2</v>
      </c>
      <c r="B781" s="27">
        <v>38992</v>
      </c>
      <c r="C781" s="27" t="s">
        <v>45</v>
      </c>
      <c r="D781" s="28">
        <v>1500</v>
      </c>
      <c r="E781" s="27" t="s">
        <v>25</v>
      </c>
    </row>
    <row r="782" spans="1:5" ht="13.2" x14ac:dyDescent="0.25">
      <c r="A782" s="21" t="s">
        <v>2</v>
      </c>
      <c r="B782" s="27">
        <v>38993</v>
      </c>
      <c r="C782" s="27" t="s">
        <v>45</v>
      </c>
      <c r="D782" s="28">
        <v>2750</v>
      </c>
      <c r="E782" s="27" t="s">
        <v>25</v>
      </c>
    </row>
    <row r="783" spans="1:5" ht="13.2" x14ac:dyDescent="0.25">
      <c r="A783" s="21" t="s">
        <v>2</v>
      </c>
      <c r="B783" s="27">
        <v>38994</v>
      </c>
      <c r="C783" s="27" t="s">
        <v>45</v>
      </c>
      <c r="D783" s="28">
        <v>3000</v>
      </c>
      <c r="E783" s="27" t="s">
        <v>25</v>
      </c>
    </row>
    <row r="784" spans="1:5" ht="13.2" x14ac:dyDescent="0.25">
      <c r="A784" s="21" t="s">
        <v>2</v>
      </c>
      <c r="B784" s="27">
        <v>38995</v>
      </c>
      <c r="C784" s="27" t="s">
        <v>45</v>
      </c>
      <c r="D784" s="28">
        <v>3750</v>
      </c>
      <c r="E784" s="27" t="s">
        <v>25</v>
      </c>
    </row>
    <row r="785" spans="1:5" ht="13.2" x14ac:dyDescent="0.25">
      <c r="A785" s="21" t="s">
        <v>2</v>
      </c>
      <c r="B785" s="27">
        <v>38996</v>
      </c>
      <c r="C785" s="27" t="s">
        <v>45</v>
      </c>
      <c r="D785" s="28">
        <v>2750</v>
      </c>
      <c r="E785" s="27" t="s">
        <v>25</v>
      </c>
    </row>
    <row r="786" spans="1:5" ht="13.2" x14ac:dyDescent="0.25">
      <c r="A786" s="21" t="s">
        <v>2</v>
      </c>
      <c r="B786" s="27">
        <v>38997</v>
      </c>
      <c r="C786" s="27" t="s">
        <v>45</v>
      </c>
      <c r="D786" s="28">
        <v>9750</v>
      </c>
      <c r="E786" s="27" t="s">
        <v>25</v>
      </c>
    </row>
    <row r="787" spans="1:5" ht="13.2" x14ac:dyDescent="0.25">
      <c r="A787" s="21" t="s">
        <v>2</v>
      </c>
      <c r="B787" s="27">
        <v>38998</v>
      </c>
      <c r="C787" s="27" t="s">
        <v>45</v>
      </c>
      <c r="D787" s="28">
        <v>12500</v>
      </c>
      <c r="E787" s="27" t="s">
        <v>25</v>
      </c>
    </row>
    <row r="788" spans="1:5" ht="13.2" x14ac:dyDescent="0.25">
      <c r="A788" s="21" t="s">
        <v>2</v>
      </c>
      <c r="B788" s="27">
        <v>38998</v>
      </c>
      <c r="C788" s="27" t="s">
        <v>45</v>
      </c>
      <c r="D788" s="28">
        <v>4000</v>
      </c>
      <c r="E788" s="27" t="s">
        <v>25</v>
      </c>
    </row>
    <row r="789" spans="1:5" ht="13.2" x14ac:dyDescent="0.25">
      <c r="A789" s="21" t="s">
        <v>2</v>
      </c>
      <c r="B789" s="27">
        <v>38999</v>
      </c>
      <c r="C789" s="27" t="s">
        <v>45</v>
      </c>
      <c r="D789" s="28">
        <v>10000</v>
      </c>
      <c r="E789" s="27" t="s">
        <v>25</v>
      </c>
    </row>
    <row r="790" spans="1:5" ht="13.2" x14ac:dyDescent="0.25">
      <c r="A790" s="21" t="s">
        <v>2</v>
      </c>
      <c r="B790" s="27">
        <v>38999</v>
      </c>
      <c r="C790" s="27" t="s">
        <v>45</v>
      </c>
      <c r="D790" s="28">
        <v>6750</v>
      </c>
      <c r="E790" s="27" t="s">
        <v>25</v>
      </c>
    </row>
    <row r="791" spans="1:5" ht="13.2" x14ac:dyDescent="0.25">
      <c r="A791" s="21" t="s">
        <v>2</v>
      </c>
      <c r="B791" s="27">
        <v>38999</v>
      </c>
      <c r="C791" s="27" t="s">
        <v>45</v>
      </c>
      <c r="D791" s="28">
        <v>2750</v>
      </c>
      <c r="E791" s="27" t="s">
        <v>25</v>
      </c>
    </row>
    <row r="792" spans="1:5" ht="13.2" x14ac:dyDescent="0.25">
      <c r="A792" s="21" t="s">
        <v>2</v>
      </c>
      <c r="B792" s="27">
        <v>39000</v>
      </c>
      <c r="C792" s="27" t="s">
        <v>45</v>
      </c>
      <c r="D792" s="28">
        <v>2125</v>
      </c>
      <c r="E792" s="27" t="s">
        <v>25</v>
      </c>
    </row>
    <row r="793" spans="1:5" ht="13.2" x14ac:dyDescent="0.25">
      <c r="A793" s="21" t="s">
        <v>2</v>
      </c>
      <c r="B793" s="27">
        <v>39001</v>
      </c>
      <c r="C793" s="27" t="s">
        <v>45</v>
      </c>
      <c r="D793" s="28">
        <v>2881.25</v>
      </c>
      <c r="E793" s="27" t="s">
        <v>25</v>
      </c>
    </row>
    <row r="794" spans="1:5" ht="13.2" x14ac:dyDescent="0.25">
      <c r="A794" s="21" t="s">
        <v>2</v>
      </c>
      <c r="B794" s="27">
        <v>39002</v>
      </c>
      <c r="C794" s="27" t="s">
        <v>51</v>
      </c>
      <c r="D794" s="28">
        <v>6550</v>
      </c>
      <c r="E794" s="27" t="s">
        <v>25</v>
      </c>
    </row>
    <row r="795" spans="1:5" ht="13.2" hidden="1" x14ac:dyDescent="0.25">
      <c r="A795" s="21" t="s">
        <v>2</v>
      </c>
      <c r="B795" s="27">
        <v>39003</v>
      </c>
      <c r="C795" s="27" t="s">
        <v>46</v>
      </c>
      <c r="D795" s="28">
        <v>4100</v>
      </c>
      <c r="E795" s="27" t="s">
        <v>26</v>
      </c>
    </row>
    <row r="796" spans="1:5" ht="13.2" hidden="1" x14ac:dyDescent="0.25">
      <c r="A796" s="21" t="s">
        <v>2</v>
      </c>
      <c r="B796" s="27">
        <v>39004</v>
      </c>
      <c r="C796" s="27" t="s">
        <v>46</v>
      </c>
      <c r="D796" s="28">
        <v>3500</v>
      </c>
      <c r="E796" s="27" t="s">
        <v>26</v>
      </c>
    </row>
    <row r="797" spans="1:5" ht="13.2" hidden="1" x14ac:dyDescent="0.25">
      <c r="A797" s="21" t="s">
        <v>2</v>
      </c>
      <c r="B797" s="27">
        <v>39005</v>
      </c>
      <c r="C797" s="27" t="s">
        <v>53</v>
      </c>
      <c r="D797" s="28">
        <v>2500</v>
      </c>
      <c r="E797" s="27" t="s">
        <v>26</v>
      </c>
    </row>
    <row r="798" spans="1:5" ht="13.2" hidden="1" x14ac:dyDescent="0.25">
      <c r="A798" s="21" t="s">
        <v>2</v>
      </c>
      <c r="B798" s="27">
        <v>39005</v>
      </c>
      <c r="C798" s="27" t="s">
        <v>53</v>
      </c>
      <c r="D798" s="28">
        <v>2250</v>
      </c>
      <c r="E798" s="27" t="s">
        <v>26</v>
      </c>
    </row>
    <row r="799" spans="1:5" ht="13.2" hidden="1" x14ac:dyDescent="0.25">
      <c r="A799" s="21" t="s">
        <v>2</v>
      </c>
      <c r="B799" s="27">
        <v>39006</v>
      </c>
      <c r="C799" s="27" t="s">
        <v>27</v>
      </c>
      <c r="D799" s="28">
        <v>3000</v>
      </c>
      <c r="E799" s="27" t="s">
        <v>27</v>
      </c>
    </row>
    <row r="800" spans="1:5" ht="13.2" hidden="1" x14ac:dyDescent="0.25">
      <c r="A800" s="21" t="s">
        <v>2</v>
      </c>
      <c r="B800" s="27">
        <v>39006</v>
      </c>
      <c r="C800" s="27" t="s">
        <v>27</v>
      </c>
      <c r="D800" s="28">
        <v>500</v>
      </c>
      <c r="E800" s="27" t="s">
        <v>27</v>
      </c>
    </row>
    <row r="801" spans="1:5" ht="13.2" hidden="1" x14ac:dyDescent="0.25">
      <c r="A801" s="21" t="s">
        <v>2</v>
      </c>
      <c r="B801" s="27">
        <v>39007</v>
      </c>
      <c r="C801" s="27" t="s">
        <v>52</v>
      </c>
      <c r="D801" s="28">
        <v>25125</v>
      </c>
      <c r="E801" s="27" t="s">
        <v>26</v>
      </c>
    </row>
    <row r="802" spans="1:5" ht="13.2" x14ac:dyDescent="0.25">
      <c r="A802" s="21" t="s">
        <v>2</v>
      </c>
      <c r="B802" s="27">
        <v>39008</v>
      </c>
      <c r="C802" s="27" t="s">
        <v>45</v>
      </c>
      <c r="D802" s="28">
        <v>8000</v>
      </c>
      <c r="E802" s="27" t="s">
        <v>25</v>
      </c>
    </row>
    <row r="803" spans="1:5" ht="13.2" hidden="1" x14ac:dyDescent="0.25">
      <c r="A803" s="21" t="s">
        <v>2</v>
      </c>
      <c r="B803" s="27">
        <v>39009</v>
      </c>
      <c r="C803" s="27" t="s">
        <v>27</v>
      </c>
      <c r="D803" s="28">
        <v>1500</v>
      </c>
      <c r="E803" s="27" t="s">
        <v>27</v>
      </c>
    </row>
    <row r="804" spans="1:5" ht="13.2" hidden="1" x14ac:dyDescent="0.25">
      <c r="A804" s="21" t="s">
        <v>2</v>
      </c>
      <c r="B804" s="27">
        <v>39009</v>
      </c>
      <c r="C804" s="27" t="s">
        <v>27</v>
      </c>
      <c r="D804" s="28">
        <v>1600</v>
      </c>
      <c r="E804" s="27" t="s">
        <v>27</v>
      </c>
    </row>
    <row r="805" spans="1:5" ht="13.2" hidden="1" x14ac:dyDescent="0.25">
      <c r="A805" s="21" t="s">
        <v>2</v>
      </c>
      <c r="B805" s="27">
        <v>39009</v>
      </c>
      <c r="C805" s="27" t="s">
        <v>27</v>
      </c>
      <c r="D805" s="28">
        <v>7000</v>
      </c>
      <c r="E805" s="27" t="s">
        <v>27</v>
      </c>
    </row>
    <row r="806" spans="1:5" ht="13.2" hidden="1" x14ac:dyDescent="0.25">
      <c r="A806" s="21" t="s">
        <v>2</v>
      </c>
      <c r="B806" s="27">
        <v>39010</v>
      </c>
      <c r="C806" s="27" t="s">
        <v>27</v>
      </c>
      <c r="D806" s="28">
        <v>11000</v>
      </c>
      <c r="E806" s="27" t="s">
        <v>27</v>
      </c>
    </row>
    <row r="807" spans="1:5" ht="13.2" hidden="1" x14ac:dyDescent="0.25">
      <c r="A807" s="21" t="s">
        <v>2</v>
      </c>
      <c r="B807" s="27">
        <v>39010</v>
      </c>
      <c r="C807" s="27" t="s">
        <v>27</v>
      </c>
      <c r="D807" s="28">
        <v>7250</v>
      </c>
      <c r="E807" s="27" t="s">
        <v>27</v>
      </c>
    </row>
    <row r="808" spans="1:5" ht="13.2" hidden="1" x14ac:dyDescent="0.25">
      <c r="A808" s="21" t="s">
        <v>2</v>
      </c>
      <c r="B808" s="27">
        <v>39010</v>
      </c>
      <c r="C808" s="27" t="s">
        <v>27</v>
      </c>
      <c r="D808" s="28">
        <v>6500</v>
      </c>
      <c r="E808" s="27" t="s">
        <v>27</v>
      </c>
    </row>
    <row r="809" spans="1:5" ht="13.2" hidden="1" x14ac:dyDescent="0.25">
      <c r="A809" s="21" t="s">
        <v>2</v>
      </c>
      <c r="B809" s="27">
        <v>39011</v>
      </c>
      <c r="C809" s="27" t="s">
        <v>56</v>
      </c>
      <c r="D809" s="28">
        <v>32469.85</v>
      </c>
      <c r="E809" s="27" t="s">
        <v>26</v>
      </c>
    </row>
    <row r="810" spans="1:5" ht="13.2" x14ac:dyDescent="0.25">
      <c r="A810" s="21" t="s">
        <v>2</v>
      </c>
      <c r="B810" s="27">
        <v>39012</v>
      </c>
      <c r="C810" s="27" t="s">
        <v>48</v>
      </c>
      <c r="D810" s="28">
        <v>1250</v>
      </c>
      <c r="E810" s="27" t="s">
        <v>25</v>
      </c>
    </row>
    <row r="811" spans="1:5" ht="13.2" x14ac:dyDescent="0.25">
      <c r="A811" s="21" t="s">
        <v>2</v>
      </c>
      <c r="B811" s="27">
        <v>39013</v>
      </c>
      <c r="C811" s="27" t="s">
        <v>49</v>
      </c>
      <c r="D811" s="28">
        <v>1400</v>
      </c>
      <c r="E811" s="27" t="s">
        <v>25</v>
      </c>
    </row>
    <row r="812" spans="1:5" ht="13.2" x14ac:dyDescent="0.25">
      <c r="A812" s="21" t="s">
        <v>2</v>
      </c>
      <c r="B812" s="27">
        <v>40405</v>
      </c>
      <c r="C812" s="27" t="s">
        <v>50</v>
      </c>
      <c r="D812" s="28">
        <v>200000</v>
      </c>
      <c r="E812" s="27" t="s">
        <v>25</v>
      </c>
    </row>
    <row r="813" spans="1:5" ht="13.2" x14ac:dyDescent="0.25">
      <c r="A813" s="21" t="s">
        <v>2</v>
      </c>
      <c r="B813" s="27">
        <v>40406</v>
      </c>
      <c r="C813" s="27" t="s">
        <v>50</v>
      </c>
      <c r="D813" s="28">
        <v>140000</v>
      </c>
      <c r="E813" s="27" t="s">
        <v>25</v>
      </c>
    </row>
    <row r="814" spans="1:5" ht="13.2" x14ac:dyDescent="0.25">
      <c r="A814" s="21" t="s">
        <v>2</v>
      </c>
      <c r="B814" s="27">
        <v>39014</v>
      </c>
      <c r="C814" s="27" t="s">
        <v>45</v>
      </c>
      <c r="D814" s="28">
        <v>1250</v>
      </c>
      <c r="E814" s="27" t="s">
        <v>25</v>
      </c>
    </row>
    <row r="815" spans="1:5" ht="13.2" x14ac:dyDescent="0.25">
      <c r="A815" s="21" t="s">
        <v>2</v>
      </c>
      <c r="B815" s="27">
        <v>39015</v>
      </c>
      <c r="C815" s="27" t="s">
        <v>45</v>
      </c>
      <c r="D815" s="28">
        <v>2500</v>
      </c>
      <c r="E815" s="27" t="s">
        <v>25</v>
      </c>
    </row>
    <row r="816" spans="1:5" ht="13.2" x14ac:dyDescent="0.25">
      <c r="A816" s="21" t="s">
        <v>2</v>
      </c>
      <c r="B816" s="27">
        <v>39016</v>
      </c>
      <c r="C816" s="27" t="s">
        <v>45</v>
      </c>
      <c r="D816" s="28">
        <v>1250</v>
      </c>
      <c r="E816" s="27" t="s">
        <v>25</v>
      </c>
    </row>
    <row r="817" spans="1:5" ht="13.2" x14ac:dyDescent="0.25">
      <c r="A817" s="21" t="s">
        <v>2</v>
      </c>
      <c r="B817" s="27">
        <v>39016</v>
      </c>
      <c r="C817" s="27" t="s">
        <v>45</v>
      </c>
      <c r="D817" s="28">
        <v>2750</v>
      </c>
      <c r="E817" s="27" t="s">
        <v>25</v>
      </c>
    </row>
    <row r="818" spans="1:5" ht="13.2" x14ac:dyDescent="0.25">
      <c r="A818" s="21" t="s">
        <v>2</v>
      </c>
      <c r="B818" s="27">
        <v>39017</v>
      </c>
      <c r="C818" s="27" t="s">
        <v>45</v>
      </c>
      <c r="D818" s="28">
        <v>2250</v>
      </c>
      <c r="E818" s="27" t="s">
        <v>25</v>
      </c>
    </row>
    <row r="819" spans="1:5" ht="13.2" x14ac:dyDescent="0.25">
      <c r="A819" s="21" t="s">
        <v>2</v>
      </c>
      <c r="B819" s="27">
        <v>39018</v>
      </c>
      <c r="C819" s="27" t="s">
        <v>45</v>
      </c>
      <c r="D819" s="28">
        <v>8250</v>
      </c>
      <c r="E819" s="27" t="s">
        <v>25</v>
      </c>
    </row>
    <row r="820" spans="1:5" ht="13.2" x14ac:dyDescent="0.25">
      <c r="A820" s="21" t="s">
        <v>2</v>
      </c>
      <c r="B820" s="27">
        <v>39018</v>
      </c>
      <c r="C820" s="27" t="s">
        <v>45</v>
      </c>
      <c r="D820" s="28">
        <v>1000</v>
      </c>
      <c r="E820" s="27" t="s">
        <v>25</v>
      </c>
    </row>
    <row r="821" spans="1:5" ht="13.2" x14ac:dyDescent="0.25">
      <c r="A821" s="21" t="s">
        <v>2</v>
      </c>
      <c r="B821" s="27">
        <v>39019</v>
      </c>
      <c r="C821" s="27" t="s">
        <v>45</v>
      </c>
      <c r="D821" s="28">
        <v>4000</v>
      </c>
      <c r="E821" s="27" t="s">
        <v>25</v>
      </c>
    </row>
    <row r="822" spans="1:5" ht="13.2" x14ac:dyDescent="0.25">
      <c r="A822" s="21" t="s">
        <v>2</v>
      </c>
      <c r="B822" s="27">
        <v>39019</v>
      </c>
      <c r="C822" s="27" t="s">
        <v>45</v>
      </c>
      <c r="D822" s="28">
        <v>2250</v>
      </c>
      <c r="E822" s="27" t="s">
        <v>25</v>
      </c>
    </row>
    <row r="823" spans="1:5" ht="13.2" x14ac:dyDescent="0.25">
      <c r="A823" s="21" t="s">
        <v>2</v>
      </c>
      <c r="B823" s="27">
        <v>39020</v>
      </c>
      <c r="C823" s="27" t="s">
        <v>45</v>
      </c>
      <c r="D823" s="28">
        <v>300</v>
      </c>
      <c r="E823" s="27" t="s">
        <v>25</v>
      </c>
    </row>
    <row r="824" spans="1:5" ht="13.2" x14ac:dyDescent="0.25">
      <c r="A824" s="21" t="s">
        <v>2</v>
      </c>
      <c r="B824" s="27">
        <v>39021</v>
      </c>
      <c r="C824" s="27" t="s">
        <v>45</v>
      </c>
      <c r="D824" s="28">
        <v>3000</v>
      </c>
      <c r="E824" s="27" t="s">
        <v>25</v>
      </c>
    </row>
    <row r="825" spans="1:5" ht="13.2" x14ac:dyDescent="0.25">
      <c r="A825" s="21" t="s">
        <v>2</v>
      </c>
      <c r="B825" s="27">
        <v>39021</v>
      </c>
      <c r="C825" s="27" t="s">
        <v>45</v>
      </c>
      <c r="D825" s="28">
        <v>4500</v>
      </c>
      <c r="E825" s="27" t="s">
        <v>25</v>
      </c>
    </row>
    <row r="826" spans="1:5" ht="13.2" x14ac:dyDescent="0.25">
      <c r="A826" s="21" t="s">
        <v>2</v>
      </c>
      <c r="B826" s="27">
        <v>39022</v>
      </c>
      <c r="C826" s="27" t="s">
        <v>45</v>
      </c>
      <c r="D826" s="28">
        <v>8250</v>
      </c>
      <c r="E826" s="27" t="s">
        <v>25</v>
      </c>
    </row>
    <row r="827" spans="1:5" ht="13.2" x14ac:dyDescent="0.25">
      <c r="A827" s="21" t="s">
        <v>2</v>
      </c>
      <c r="B827" s="27">
        <v>39022</v>
      </c>
      <c r="C827" s="27" t="s">
        <v>45</v>
      </c>
      <c r="D827" s="28">
        <v>250</v>
      </c>
      <c r="E827" s="27" t="s">
        <v>25</v>
      </c>
    </row>
    <row r="828" spans="1:5" ht="13.2" x14ac:dyDescent="0.25">
      <c r="A828" s="21" t="s">
        <v>2</v>
      </c>
      <c r="B828" s="27">
        <v>39022</v>
      </c>
      <c r="C828" s="27" t="s">
        <v>45</v>
      </c>
      <c r="D828" s="28">
        <v>3750</v>
      </c>
      <c r="E828" s="27" t="s">
        <v>25</v>
      </c>
    </row>
    <row r="829" spans="1:5" ht="13.2" x14ac:dyDescent="0.25">
      <c r="A829" s="21" t="s">
        <v>2</v>
      </c>
      <c r="B829" s="27">
        <v>39023</v>
      </c>
      <c r="C829" s="27" t="s">
        <v>45</v>
      </c>
      <c r="D829" s="28">
        <v>1000</v>
      </c>
      <c r="E829" s="27" t="s">
        <v>25</v>
      </c>
    </row>
    <row r="830" spans="1:5" ht="13.2" x14ac:dyDescent="0.25">
      <c r="A830" s="21" t="s">
        <v>2</v>
      </c>
      <c r="B830" s="27">
        <v>39024</v>
      </c>
      <c r="C830" s="27" t="s">
        <v>45</v>
      </c>
      <c r="D830" s="28">
        <v>8750</v>
      </c>
      <c r="E830" s="27" t="s">
        <v>25</v>
      </c>
    </row>
    <row r="831" spans="1:5" ht="13.2" x14ac:dyDescent="0.25">
      <c r="A831" s="21" t="s">
        <v>2</v>
      </c>
      <c r="B831" s="27">
        <v>39025</v>
      </c>
      <c r="C831" s="27" t="s">
        <v>45</v>
      </c>
      <c r="D831" s="28">
        <v>1600</v>
      </c>
      <c r="E831" s="27" t="s">
        <v>25</v>
      </c>
    </row>
    <row r="832" spans="1:5" ht="13.2" x14ac:dyDescent="0.25">
      <c r="A832" s="21" t="s">
        <v>2</v>
      </c>
      <c r="B832" s="27">
        <v>39026</v>
      </c>
      <c r="C832" s="27" t="s">
        <v>45</v>
      </c>
      <c r="D832" s="28">
        <v>6750</v>
      </c>
      <c r="E832" s="27" t="s">
        <v>25</v>
      </c>
    </row>
    <row r="833" spans="1:5" ht="13.2" x14ac:dyDescent="0.25">
      <c r="A833" s="21" t="s">
        <v>2</v>
      </c>
      <c r="B833" s="27">
        <v>39026</v>
      </c>
      <c r="C833" s="27" t="s">
        <v>45</v>
      </c>
      <c r="D833" s="28">
        <v>3250</v>
      </c>
      <c r="E833" s="27" t="s">
        <v>25</v>
      </c>
    </row>
    <row r="834" spans="1:5" ht="13.2" x14ac:dyDescent="0.25">
      <c r="A834" s="21" t="s">
        <v>2</v>
      </c>
      <c r="B834" s="27">
        <v>39026</v>
      </c>
      <c r="C834" s="27" t="s">
        <v>45</v>
      </c>
      <c r="D834" s="28">
        <v>2000</v>
      </c>
      <c r="E834" s="27" t="s">
        <v>25</v>
      </c>
    </row>
    <row r="835" spans="1:5" ht="13.2" x14ac:dyDescent="0.25">
      <c r="A835" s="21" t="s">
        <v>2</v>
      </c>
      <c r="B835" s="27">
        <v>39027</v>
      </c>
      <c r="C835" s="27" t="s">
        <v>45</v>
      </c>
      <c r="D835" s="28">
        <v>8250</v>
      </c>
      <c r="E835" s="27" t="s">
        <v>25</v>
      </c>
    </row>
    <row r="836" spans="1:5" ht="13.2" x14ac:dyDescent="0.25">
      <c r="A836" s="21" t="s">
        <v>2</v>
      </c>
      <c r="B836" s="27">
        <v>39027</v>
      </c>
      <c r="C836" s="27" t="s">
        <v>45</v>
      </c>
      <c r="D836" s="28">
        <v>6750</v>
      </c>
      <c r="E836" s="27" t="s">
        <v>25</v>
      </c>
    </row>
    <row r="837" spans="1:5" ht="13.2" x14ac:dyDescent="0.25">
      <c r="A837" s="21" t="s">
        <v>2</v>
      </c>
      <c r="B837" s="27">
        <v>39027</v>
      </c>
      <c r="C837" s="27" t="s">
        <v>45</v>
      </c>
      <c r="D837" s="28">
        <v>4000</v>
      </c>
      <c r="E837" s="27" t="s">
        <v>25</v>
      </c>
    </row>
    <row r="838" spans="1:5" ht="13.2" x14ac:dyDescent="0.25">
      <c r="A838" s="21" t="s">
        <v>2</v>
      </c>
      <c r="B838" s="27">
        <v>39027</v>
      </c>
      <c r="C838" s="27" t="s">
        <v>45</v>
      </c>
      <c r="D838" s="28">
        <v>3750</v>
      </c>
      <c r="E838" s="27" t="s">
        <v>25</v>
      </c>
    </row>
    <row r="839" spans="1:5" ht="13.2" x14ac:dyDescent="0.25">
      <c r="A839" s="21" t="s">
        <v>2</v>
      </c>
      <c r="B839" s="27">
        <v>39028</v>
      </c>
      <c r="C839" s="27" t="s">
        <v>45</v>
      </c>
      <c r="D839" s="28">
        <v>8250</v>
      </c>
      <c r="E839" s="27" t="s">
        <v>25</v>
      </c>
    </row>
    <row r="840" spans="1:5" ht="13.2" x14ac:dyDescent="0.25">
      <c r="A840" s="21" t="s">
        <v>2</v>
      </c>
      <c r="B840" s="27">
        <v>39029</v>
      </c>
      <c r="C840" s="27" t="s">
        <v>45</v>
      </c>
      <c r="D840" s="28">
        <v>6750</v>
      </c>
      <c r="E840" s="27" t="s">
        <v>25</v>
      </c>
    </row>
    <row r="841" spans="1:5" ht="13.2" x14ac:dyDescent="0.25">
      <c r="A841" s="21" t="s">
        <v>2</v>
      </c>
      <c r="B841" s="27">
        <v>39030</v>
      </c>
      <c r="C841" s="27" t="s">
        <v>45</v>
      </c>
      <c r="D841" s="28">
        <v>3000</v>
      </c>
      <c r="E841" s="27" t="s">
        <v>25</v>
      </c>
    </row>
    <row r="842" spans="1:5" ht="13.2" x14ac:dyDescent="0.25">
      <c r="A842" s="21" t="s">
        <v>2</v>
      </c>
      <c r="B842" s="27">
        <v>39030</v>
      </c>
      <c r="C842" s="27" t="s">
        <v>45</v>
      </c>
      <c r="D842" s="28">
        <v>2000</v>
      </c>
      <c r="E842" s="27" t="s">
        <v>25</v>
      </c>
    </row>
    <row r="843" spans="1:5" ht="13.2" x14ac:dyDescent="0.25">
      <c r="A843" s="21" t="s">
        <v>2</v>
      </c>
      <c r="B843" s="27">
        <v>39030</v>
      </c>
      <c r="C843" s="27" t="s">
        <v>45</v>
      </c>
      <c r="D843" s="28">
        <v>400</v>
      </c>
      <c r="E843" s="27" t="s">
        <v>25</v>
      </c>
    </row>
    <row r="844" spans="1:5" ht="13.2" x14ac:dyDescent="0.25">
      <c r="A844" s="21" t="s">
        <v>2</v>
      </c>
      <c r="B844" s="27">
        <v>39031</v>
      </c>
      <c r="C844" s="27" t="s">
        <v>45</v>
      </c>
      <c r="D844" s="28">
        <v>1250</v>
      </c>
      <c r="E844" s="27" t="s">
        <v>25</v>
      </c>
    </row>
    <row r="845" spans="1:5" ht="13.2" x14ac:dyDescent="0.25">
      <c r="A845" s="21" t="s">
        <v>2</v>
      </c>
      <c r="B845" s="27">
        <v>39031</v>
      </c>
      <c r="C845" s="27" t="s">
        <v>45</v>
      </c>
      <c r="D845" s="28">
        <v>1000</v>
      </c>
      <c r="E845" s="27" t="s">
        <v>25</v>
      </c>
    </row>
    <row r="846" spans="1:5" ht="13.2" x14ac:dyDescent="0.25">
      <c r="A846" s="21" t="s">
        <v>2</v>
      </c>
      <c r="B846" s="27">
        <v>39031</v>
      </c>
      <c r="C846" s="27" t="s">
        <v>45</v>
      </c>
      <c r="D846" s="28">
        <v>600</v>
      </c>
      <c r="E846" s="27" t="s">
        <v>25</v>
      </c>
    </row>
    <row r="847" spans="1:5" ht="13.2" x14ac:dyDescent="0.25">
      <c r="A847" s="21" t="s">
        <v>2</v>
      </c>
      <c r="B847" s="27">
        <v>39031</v>
      </c>
      <c r="C847" s="27" t="s">
        <v>45</v>
      </c>
      <c r="D847" s="28">
        <v>350</v>
      </c>
      <c r="E847" s="27" t="s">
        <v>25</v>
      </c>
    </row>
    <row r="848" spans="1:5" ht="13.2" x14ac:dyDescent="0.25">
      <c r="A848" s="21" t="s">
        <v>2</v>
      </c>
      <c r="B848" s="27">
        <v>39032</v>
      </c>
      <c r="C848" s="27" t="s">
        <v>45</v>
      </c>
      <c r="D848" s="28">
        <v>1250</v>
      </c>
      <c r="E848" s="27" t="s">
        <v>25</v>
      </c>
    </row>
    <row r="849" spans="1:5" ht="13.2" x14ac:dyDescent="0.25">
      <c r="A849" s="21" t="s">
        <v>2</v>
      </c>
      <c r="B849" s="27">
        <v>39032</v>
      </c>
      <c r="C849" s="27" t="s">
        <v>45</v>
      </c>
      <c r="D849" s="28">
        <v>875</v>
      </c>
      <c r="E849" s="27" t="s">
        <v>25</v>
      </c>
    </row>
    <row r="850" spans="1:5" ht="13.2" x14ac:dyDescent="0.25">
      <c r="A850" s="21" t="s">
        <v>2</v>
      </c>
      <c r="B850" s="27">
        <v>39033</v>
      </c>
      <c r="C850" s="27" t="s">
        <v>45</v>
      </c>
      <c r="D850" s="28">
        <v>8300</v>
      </c>
      <c r="E850" s="27" t="s">
        <v>25</v>
      </c>
    </row>
    <row r="851" spans="1:5" ht="13.2" x14ac:dyDescent="0.25">
      <c r="A851" s="21" t="s">
        <v>2</v>
      </c>
      <c r="B851" s="27">
        <v>39034</v>
      </c>
      <c r="C851" s="27" t="s">
        <v>45</v>
      </c>
      <c r="D851" s="28">
        <v>15000</v>
      </c>
      <c r="E851" s="27" t="s">
        <v>25</v>
      </c>
    </row>
    <row r="852" spans="1:5" ht="13.2" x14ac:dyDescent="0.25">
      <c r="A852" s="21" t="s">
        <v>2</v>
      </c>
      <c r="B852" s="27">
        <v>39035</v>
      </c>
      <c r="C852" s="27" t="s">
        <v>45</v>
      </c>
      <c r="D852" s="28">
        <v>6250</v>
      </c>
      <c r="E852" s="27" t="s">
        <v>25</v>
      </c>
    </row>
    <row r="853" spans="1:5" ht="13.2" x14ac:dyDescent="0.25">
      <c r="A853" s="21" t="s">
        <v>2</v>
      </c>
      <c r="B853" s="27">
        <v>39036</v>
      </c>
      <c r="C853" s="27" t="s">
        <v>45</v>
      </c>
      <c r="D853" s="28">
        <v>1175</v>
      </c>
      <c r="E853" s="27" t="s">
        <v>25</v>
      </c>
    </row>
    <row r="854" spans="1:5" ht="13.2" x14ac:dyDescent="0.25">
      <c r="A854" s="21" t="s">
        <v>2</v>
      </c>
      <c r="B854" s="27">
        <v>39037</v>
      </c>
      <c r="C854" s="27" t="s">
        <v>45</v>
      </c>
      <c r="D854" s="28">
        <v>1750</v>
      </c>
      <c r="E854" s="27" t="s">
        <v>25</v>
      </c>
    </row>
    <row r="855" spans="1:5" ht="13.2" x14ac:dyDescent="0.25">
      <c r="A855" s="21" t="s">
        <v>2</v>
      </c>
      <c r="B855" s="27">
        <v>39038</v>
      </c>
      <c r="C855" s="27" t="s">
        <v>45</v>
      </c>
      <c r="D855" s="28">
        <v>250</v>
      </c>
      <c r="E855" s="27" t="s">
        <v>25</v>
      </c>
    </row>
    <row r="856" spans="1:5" ht="13.2" x14ac:dyDescent="0.25">
      <c r="A856" s="21" t="s">
        <v>2</v>
      </c>
      <c r="B856" s="27">
        <v>39038</v>
      </c>
      <c r="C856" s="27" t="s">
        <v>45</v>
      </c>
      <c r="D856" s="28">
        <v>900</v>
      </c>
      <c r="E856" s="27" t="s">
        <v>25</v>
      </c>
    </row>
    <row r="857" spans="1:5" ht="13.2" x14ac:dyDescent="0.25">
      <c r="A857" s="21" t="s">
        <v>2</v>
      </c>
      <c r="B857" s="27">
        <v>39038</v>
      </c>
      <c r="C857" s="27" t="s">
        <v>45</v>
      </c>
      <c r="D857" s="28">
        <v>3250</v>
      </c>
      <c r="E857" s="27" t="s">
        <v>25</v>
      </c>
    </row>
    <row r="858" spans="1:5" ht="13.2" x14ac:dyDescent="0.25">
      <c r="A858" s="21" t="s">
        <v>2</v>
      </c>
      <c r="B858" s="27">
        <v>39038</v>
      </c>
      <c r="C858" s="27" t="s">
        <v>45</v>
      </c>
      <c r="D858" s="28">
        <v>3750</v>
      </c>
      <c r="E858" s="27" t="s">
        <v>25</v>
      </c>
    </row>
    <row r="859" spans="1:5" ht="13.2" x14ac:dyDescent="0.25">
      <c r="A859" s="21" t="s">
        <v>2</v>
      </c>
      <c r="B859" s="27">
        <v>39038</v>
      </c>
      <c r="C859" s="27" t="s">
        <v>45</v>
      </c>
      <c r="D859" s="28">
        <v>750</v>
      </c>
      <c r="E859" s="27" t="s">
        <v>25</v>
      </c>
    </row>
    <row r="860" spans="1:5" ht="13.2" x14ac:dyDescent="0.25">
      <c r="A860" s="21" t="s">
        <v>2</v>
      </c>
      <c r="B860" s="27">
        <v>39039</v>
      </c>
      <c r="C860" s="27" t="s">
        <v>45</v>
      </c>
      <c r="D860" s="28">
        <v>750</v>
      </c>
      <c r="E860" s="27" t="s">
        <v>25</v>
      </c>
    </row>
    <row r="861" spans="1:5" ht="13.2" x14ac:dyDescent="0.25">
      <c r="A861" s="21" t="s">
        <v>2</v>
      </c>
      <c r="B861" s="27">
        <v>39040</v>
      </c>
      <c r="C861" s="27" t="s">
        <v>51</v>
      </c>
      <c r="D861" s="28">
        <v>6000</v>
      </c>
      <c r="E861" s="27" t="s">
        <v>25</v>
      </c>
    </row>
    <row r="862" spans="1:5" ht="13.2" x14ac:dyDescent="0.25">
      <c r="A862" s="21" t="s">
        <v>2</v>
      </c>
      <c r="B862" s="27">
        <v>39041</v>
      </c>
      <c r="C862" s="27" t="s">
        <v>45</v>
      </c>
      <c r="D862" s="28">
        <v>14300</v>
      </c>
      <c r="E862" s="27" t="s">
        <v>25</v>
      </c>
    </row>
    <row r="863" spans="1:5" ht="13.2" x14ac:dyDescent="0.25">
      <c r="A863" s="21" t="s">
        <v>2</v>
      </c>
      <c r="B863" s="27">
        <v>39042</v>
      </c>
      <c r="C863" s="27" t="s">
        <v>45</v>
      </c>
      <c r="D863" s="28">
        <v>36146</v>
      </c>
      <c r="E863" s="27" t="s">
        <v>25</v>
      </c>
    </row>
    <row r="864" spans="1:5" ht="13.2" x14ac:dyDescent="0.25">
      <c r="A864" s="21" t="s">
        <v>2</v>
      </c>
      <c r="B864" s="27">
        <v>39043</v>
      </c>
      <c r="C864" s="27" t="s">
        <v>45</v>
      </c>
      <c r="D864" s="28">
        <v>72087.5</v>
      </c>
      <c r="E864" s="27" t="s">
        <v>25</v>
      </c>
    </row>
    <row r="865" spans="1:5" ht="13.2" hidden="1" x14ac:dyDescent="0.25">
      <c r="A865" s="21" t="s">
        <v>2</v>
      </c>
      <c r="B865" s="27">
        <v>39044</v>
      </c>
      <c r="C865" s="27" t="s">
        <v>27</v>
      </c>
      <c r="D865" s="28">
        <v>4850</v>
      </c>
      <c r="E865" s="27" t="s">
        <v>27</v>
      </c>
    </row>
    <row r="866" spans="1:5" ht="13.2" hidden="1" x14ac:dyDescent="0.25">
      <c r="A866" s="21" t="s">
        <v>2</v>
      </c>
      <c r="B866" s="27">
        <v>39045</v>
      </c>
      <c r="C866" s="27" t="s">
        <v>27</v>
      </c>
      <c r="D866" s="28">
        <v>4250</v>
      </c>
      <c r="E866" s="27" t="s">
        <v>27</v>
      </c>
    </row>
    <row r="867" spans="1:5" ht="13.2" hidden="1" x14ac:dyDescent="0.25">
      <c r="A867" s="21" t="s">
        <v>2</v>
      </c>
      <c r="B867" s="27">
        <v>39046</v>
      </c>
      <c r="C867" s="27" t="s">
        <v>27</v>
      </c>
      <c r="D867" s="28">
        <v>3000</v>
      </c>
      <c r="E867" s="27" t="s">
        <v>27</v>
      </c>
    </row>
    <row r="868" spans="1:5" ht="13.2" hidden="1" x14ac:dyDescent="0.25">
      <c r="A868" s="21" t="s">
        <v>2</v>
      </c>
      <c r="B868" s="27">
        <v>39046</v>
      </c>
      <c r="C868" s="27" t="s">
        <v>27</v>
      </c>
      <c r="D868" s="28">
        <v>500</v>
      </c>
      <c r="E868" s="27" t="s">
        <v>27</v>
      </c>
    </row>
    <row r="869" spans="1:5" ht="13.2" hidden="1" x14ac:dyDescent="0.25">
      <c r="A869" s="21" t="s">
        <v>2</v>
      </c>
      <c r="B869" s="27">
        <v>39047</v>
      </c>
      <c r="C869" s="27" t="s">
        <v>27</v>
      </c>
      <c r="D869" s="28">
        <v>3750</v>
      </c>
      <c r="E869" s="27" t="s">
        <v>27</v>
      </c>
    </row>
    <row r="870" spans="1:5" ht="13.2" hidden="1" x14ac:dyDescent="0.25">
      <c r="A870" s="21" t="s">
        <v>2</v>
      </c>
      <c r="B870" s="27">
        <v>39048</v>
      </c>
      <c r="C870" s="27" t="s">
        <v>27</v>
      </c>
      <c r="D870" s="28">
        <v>300</v>
      </c>
      <c r="E870" s="27" t="s">
        <v>27</v>
      </c>
    </row>
    <row r="871" spans="1:5" ht="13.2" hidden="1" x14ac:dyDescent="0.25">
      <c r="A871" s="21" t="s">
        <v>2</v>
      </c>
      <c r="B871" s="27">
        <v>39048</v>
      </c>
      <c r="C871" s="27" t="s">
        <v>27</v>
      </c>
      <c r="D871" s="28">
        <v>500</v>
      </c>
      <c r="E871" s="27" t="s">
        <v>27</v>
      </c>
    </row>
    <row r="872" spans="1:5" ht="13.2" hidden="1" x14ac:dyDescent="0.25">
      <c r="A872" s="21" t="s">
        <v>2</v>
      </c>
      <c r="B872" s="27">
        <v>39048</v>
      </c>
      <c r="C872" s="27" t="s">
        <v>27</v>
      </c>
      <c r="D872" s="28">
        <v>300</v>
      </c>
      <c r="E872" s="27" t="s">
        <v>27</v>
      </c>
    </row>
    <row r="873" spans="1:5" ht="13.2" hidden="1" x14ac:dyDescent="0.25">
      <c r="A873" s="21" t="s">
        <v>2</v>
      </c>
      <c r="B873" s="27">
        <v>39048</v>
      </c>
      <c r="C873" s="27" t="s">
        <v>27</v>
      </c>
      <c r="D873" s="28">
        <v>500</v>
      </c>
      <c r="E873" s="27" t="s">
        <v>27</v>
      </c>
    </row>
    <row r="874" spans="1:5" ht="13.2" hidden="1" x14ac:dyDescent="0.25">
      <c r="A874" s="21" t="s">
        <v>2</v>
      </c>
      <c r="B874" s="27">
        <v>39049</v>
      </c>
      <c r="C874" s="27" t="s">
        <v>46</v>
      </c>
      <c r="D874" s="28">
        <v>3750</v>
      </c>
      <c r="E874" s="27" t="s">
        <v>26</v>
      </c>
    </row>
    <row r="875" spans="1:5" ht="13.2" hidden="1" x14ac:dyDescent="0.25">
      <c r="A875" s="21" t="s">
        <v>2</v>
      </c>
      <c r="B875" s="27">
        <v>39050</v>
      </c>
      <c r="C875" s="27" t="s">
        <v>58</v>
      </c>
      <c r="D875" s="28">
        <v>4625</v>
      </c>
      <c r="E875" s="27" t="s">
        <v>26</v>
      </c>
    </row>
    <row r="876" spans="1:5" ht="13.2" x14ac:dyDescent="0.25">
      <c r="A876" s="21" t="s">
        <v>2</v>
      </c>
      <c r="B876" s="27">
        <v>39051</v>
      </c>
      <c r="C876" s="27" t="s">
        <v>45</v>
      </c>
      <c r="D876" s="28">
        <v>6250</v>
      </c>
      <c r="E876" s="27" t="s">
        <v>25</v>
      </c>
    </row>
    <row r="877" spans="1:5" ht="13.2" x14ac:dyDescent="0.25">
      <c r="A877" s="21" t="s">
        <v>2</v>
      </c>
      <c r="B877" s="27">
        <v>39052</v>
      </c>
      <c r="C877" s="27" t="s">
        <v>45</v>
      </c>
      <c r="D877" s="28">
        <v>2750</v>
      </c>
      <c r="E877" s="27" t="s">
        <v>25</v>
      </c>
    </row>
    <row r="878" spans="1:5" ht="13.2" x14ac:dyDescent="0.25">
      <c r="A878" s="21" t="s">
        <v>2</v>
      </c>
      <c r="B878" s="27">
        <v>39052</v>
      </c>
      <c r="C878" s="27" t="s">
        <v>45</v>
      </c>
      <c r="D878" s="28">
        <v>1500</v>
      </c>
      <c r="E878" s="27" t="s">
        <v>25</v>
      </c>
    </row>
    <row r="879" spans="1:5" ht="13.2" x14ac:dyDescent="0.25">
      <c r="A879" s="21" t="s">
        <v>2</v>
      </c>
      <c r="B879" s="27">
        <v>39052</v>
      </c>
      <c r="C879" s="27" t="s">
        <v>45</v>
      </c>
      <c r="D879" s="28">
        <v>1000</v>
      </c>
      <c r="E879" s="27" t="s">
        <v>25</v>
      </c>
    </row>
    <row r="880" spans="1:5" ht="13.2" x14ac:dyDescent="0.25">
      <c r="A880" s="21" t="s">
        <v>2</v>
      </c>
      <c r="B880" s="27">
        <v>39053</v>
      </c>
      <c r="C880" s="27" t="s">
        <v>45</v>
      </c>
      <c r="D880" s="28">
        <v>4250</v>
      </c>
      <c r="E880" s="27" t="s">
        <v>25</v>
      </c>
    </row>
    <row r="881" spans="1:5" ht="13.2" x14ac:dyDescent="0.25">
      <c r="A881" s="21" t="s">
        <v>2</v>
      </c>
      <c r="B881" s="27">
        <v>39053</v>
      </c>
      <c r="C881" s="27" t="s">
        <v>45</v>
      </c>
      <c r="D881" s="28">
        <v>1250</v>
      </c>
      <c r="E881" s="27" t="s">
        <v>25</v>
      </c>
    </row>
    <row r="882" spans="1:5" ht="13.2" x14ac:dyDescent="0.25">
      <c r="A882" s="21" t="s">
        <v>2</v>
      </c>
      <c r="B882" s="27">
        <v>39053</v>
      </c>
      <c r="C882" s="27" t="s">
        <v>45</v>
      </c>
      <c r="D882" s="28">
        <v>500</v>
      </c>
      <c r="E882" s="27" t="s">
        <v>25</v>
      </c>
    </row>
    <row r="883" spans="1:5" ht="13.2" x14ac:dyDescent="0.25">
      <c r="A883" s="21" t="s">
        <v>2</v>
      </c>
      <c r="B883" s="27">
        <v>39054</v>
      </c>
      <c r="C883" s="27" t="s">
        <v>45</v>
      </c>
      <c r="D883" s="28">
        <v>5250</v>
      </c>
      <c r="E883" s="27" t="s">
        <v>25</v>
      </c>
    </row>
    <row r="884" spans="1:5" ht="13.2" x14ac:dyDescent="0.25">
      <c r="A884" s="21" t="s">
        <v>2</v>
      </c>
      <c r="B884" s="27">
        <v>39054</v>
      </c>
      <c r="C884" s="27" t="s">
        <v>45</v>
      </c>
      <c r="D884" s="28">
        <v>250</v>
      </c>
      <c r="E884" s="27" t="s">
        <v>25</v>
      </c>
    </row>
    <row r="885" spans="1:5" ht="13.2" x14ac:dyDescent="0.25">
      <c r="A885" s="21" t="s">
        <v>2</v>
      </c>
      <c r="B885" s="27">
        <v>39054</v>
      </c>
      <c r="C885" s="27" t="s">
        <v>45</v>
      </c>
      <c r="D885" s="28">
        <v>1500</v>
      </c>
      <c r="E885" s="27" t="s">
        <v>25</v>
      </c>
    </row>
    <row r="886" spans="1:5" ht="13.2" x14ac:dyDescent="0.25">
      <c r="A886" s="21" t="s">
        <v>2</v>
      </c>
      <c r="B886" s="27">
        <v>39055</v>
      </c>
      <c r="C886" s="27" t="s">
        <v>45</v>
      </c>
      <c r="D886" s="28">
        <v>6750</v>
      </c>
      <c r="E886" s="27" t="s">
        <v>25</v>
      </c>
    </row>
    <row r="887" spans="1:5" ht="13.2" x14ac:dyDescent="0.25">
      <c r="A887" s="21" t="s">
        <v>2</v>
      </c>
      <c r="B887" s="27">
        <v>39056</v>
      </c>
      <c r="C887" s="27" t="s">
        <v>45</v>
      </c>
      <c r="D887" s="28">
        <v>2500</v>
      </c>
      <c r="E887" s="27" t="s">
        <v>25</v>
      </c>
    </row>
    <row r="888" spans="1:5" ht="13.2" x14ac:dyDescent="0.25">
      <c r="A888" s="21" t="s">
        <v>2</v>
      </c>
      <c r="B888" s="27">
        <v>39056</v>
      </c>
      <c r="C888" s="27" t="s">
        <v>45</v>
      </c>
      <c r="D888" s="28">
        <v>2750</v>
      </c>
      <c r="E888" s="27" t="s">
        <v>25</v>
      </c>
    </row>
    <row r="889" spans="1:5" ht="13.2" x14ac:dyDescent="0.25">
      <c r="A889" s="21" t="s">
        <v>2</v>
      </c>
      <c r="B889" s="27">
        <v>39057</v>
      </c>
      <c r="C889" s="27" t="s">
        <v>45</v>
      </c>
      <c r="D889" s="28">
        <v>3000</v>
      </c>
      <c r="E889" s="27" t="s">
        <v>25</v>
      </c>
    </row>
    <row r="890" spans="1:5" ht="13.2" x14ac:dyDescent="0.25">
      <c r="A890" s="21" t="s">
        <v>2</v>
      </c>
      <c r="B890" s="27">
        <v>39057</v>
      </c>
      <c r="C890" s="27" t="s">
        <v>45</v>
      </c>
      <c r="D890" s="28">
        <v>2000</v>
      </c>
      <c r="E890" s="27" t="s">
        <v>25</v>
      </c>
    </row>
    <row r="891" spans="1:5" ht="13.2" x14ac:dyDescent="0.25">
      <c r="A891" s="21" t="s">
        <v>2</v>
      </c>
      <c r="B891" s="27">
        <v>39058</v>
      </c>
      <c r="C891" s="27" t="s">
        <v>45</v>
      </c>
      <c r="D891" s="28">
        <v>15000</v>
      </c>
      <c r="E891" s="27" t="s">
        <v>25</v>
      </c>
    </row>
    <row r="892" spans="1:5" ht="13.2" x14ac:dyDescent="0.25">
      <c r="A892" s="21" t="s">
        <v>2</v>
      </c>
      <c r="B892" s="27">
        <v>39059</v>
      </c>
      <c r="C892" s="27" t="s">
        <v>45</v>
      </c>
      <c r="D892" s="28">
        <v>2250</v>
      </c>
      <c r="E892" s="27" t="s">
        <v>25</v>
      </c>
    </row>
    <row r="893" spans="1:5" ht="13.2" x14ac:dyDescent="0.25">
      <c r="A893" s="21" t="s">
        <v>2</v>
      </c>
      <c r="B893" s="27">
        <v>39060</v>
      </c>
      <c r="C893" s="27" t="s">
        <v>45</v>
      </c>
      <c r="D893" s="28">
        <v>17500</v>
      </c>
      <c r="E893" s="27" t="s">
        <v>25</v>
      </c>
    </row>
    <row r="894" spans="1:5" ht="13.2" x14ac:dyDescent="0.25">
      <c r="A894" s="21" t="s">
        <v>2</v>
      </c>
      <c r="B894" s="27">
        <v>39060</v>
      </c>
      <c r="C894" s="27" t="s">
        <v>45</v>
      </c>
      <c r="D894" s="28">
        <v>6500</v>
      </c>
      <c r="E894" s="27" t="s">
        <v>25</v>
      </c>
    </row>
    <row r="895" spans="1:5" ht="13.2" x14ac:dyDescent="0.25">
      <c r="A895" s="21" t="s">
        <v>2</v>
      </c>
      <c r="B895" s="27">
        <v>39060</v>
      </c>
      <c r="C895" s="27" t="s">
        <v>45</v>
      </c>
      <c r="D895" s="28">
        <v>600</v>
      </c>
      <c r="E895" s="27" t="s">
        <v>25</v>
      </c>
    </row>
    <row r="896" spans="1:5" ht="13.2" x14ac:dyDescent="0.25">
      <c r="A896" s="21" t="s">
        <v>2</v>
      </c>
      <c r="B896" s="27">
        <v>39061</v>
      </c>
      <c r="C896" s="27" t="s">
        <v>45</v>
      </c>
      <c r="D896" s="28">
        <v>500</v>
      </c>
      <c r="E896" s="27" t="s">
        <v>25</v>
      </c>
    </row>
    <row r="897" spans="1:5" ht="13.2" x14ac:dyDescent="0.25">
      <c r="A897" s="21" t="s">
        <v>2</v>
      </c>
      <c r="B897" s="27">
        <v>39061</v>
      </c>
      <c r="C897" s="27" t="s">
        <v>45</v>
      </c>
      <c r="D897" s="28">
        <v>2250</v>
      </c>
      <c r="E897" s="27" t="s">
        <v>25</v>
      </c>
    </row>
    <row r="898" spans="1:5" ht="13.2" x14ac:dyDescent="0.25">
      <c r="A898" s="21" t="s">
        <v>2</v>
      </c>
      <c r="B898" s="27">
        <v>39062</v>
      </c>
      <c r="C898" s="27" t="s">
        <v>45</v>
      </c>
      <c r="D898" s="28">
        <v>7000</v>
      </c>
      <c r="E898" s="27" t="s">
        <v>25</v>
      </c>
    </row>
    <row r="899" spans="1:5" ht="13.2" x14ac:dyDescent="0.25">
      <c r="A899" s="21" t="s">
        <v>2</v>
      </c>
      <c r="B899" s="27">
        <v>39063</v>
      </c>
      <c r="C899" s="27" t="s">
        <v>45</v>
      </c>
      <c r="D899" s="28">
        <v>10000</v>
      </c>
      <c r="E899" s="27" t="s">
        <v>25</v>
      </c>
    </row>
    <row r="900" spans="1:5" ht="13.2" x14ac:dyDescent="0.25">
      <c r="A900" s="21" t="s">
        <v>2</v>
      </c>
      <c r="B900" s="27">
        <v>39063</v>
      </c>
      <c r="C900" s="27" t="s">
        <v>45</v>
      </c>
      <c r="D900" s="28">
        <v>2250</v>
      </c>
      <c r="E900" s="27" t="s">
        <v>25</v>
      </c>
    </row>
    <row r="901" spans="1:5" ht="13.2" x14ac:dyDescent="0.25">
      <c r="A901" s="21" t="s">
        <v>2</v>
      </c>
      <c r="B901" s="27">
        <v>39063</v>
      </c>
      <c r="C901" s="27" t="s">
        <v>45</v>
      </c>
      <c r="D901" s="28">
        <v>250</v>
      </c>
      <c r="E901" s="27" t="s">
        <v>25</v>
      </c>
    </row>
    <row r="902" spans="1:5" ht="13.2" x14ac:dyDescent="0.25">
      <c r="A902" s="21" t="s">
        <v>2</v>
      </c>
      <c r="B902" s="27">
        <v>39064</v>
      </c>
      <c r="C902" s="27" t="s">
        <v>45</v>
      </c>
      <c r="D902" s="28">
        <v>12400</v>
      </c>
      <c r="E902" s="27" t="s">
        <v>25</v>
      </c>
    </row>
    <row r="903" spans="1:5" ht="13.2" x14ac:dyDescent="0.25">
      <c r="A903" s="21" t="s">
        <v>2</v>
      </c>
      <c r="B903" s="27">
        <v>39065</v>
      </c>
      <c r="C903" s="27" t="s">
        <v>45</v>
      </c>
      <c r="D903" s="28">
        <v>750</v>
      </c>
      <c r="E903" s="27" t="s">
        <v>25</v>
      </c>
    </row>
    <row r="904" spans="1:5" ht="13.2" x14ac:dyDescent="0.25">
      <c r="A904" s="21" t="s">
        <v>2</v>
      </c>
      <c r="B904" s="27">
        <v>39065</v>
      </c>
      <c r="C904" s="27" t="s">
        <v>45</v>
      </c>
      <c r="D904" s="28">
        <v>1750</v>
      </c>
      <c r="E904" s="27" t="s">
        <v>25</v>
      </c>
    </row>
    <row r="905" spans="1:5" ht="13.2" x14ac:dyDescent="0.25">
      <c r="A905" s="21" t="s">
        <v>2</v>
      </c>
      <c r="B905" s="27">
        <v>39065</v>
      </c>
      <c r="C905" s="27" t="s">
        <v>45</v>
      </c>
      <c r="D905" s="28">
        <v>1500</v>
      </c>
      <c r="E905" s="27" t="s">
        <v>25</v>
      </c>
    </row>
    <row r="906" spans="1:5" ht="13.2" x14ac:dyDescent="0.25">
      <c r="A906" s="21" t="s">
        <v>2</v>
      </c>
      <c r="B906" s="27">
        <v>39065</v>
      </c>
      <c r="C906" s="27" t="s">
        <v>45</v>
      </c>
      <c r="D906" s="28">
        <v>1500</v>
      </c>
      <c r="E906" s="27" t="s">
        <v>25</v>
      </c>
    </row>
    <row r="907" spans="1:5" ht="13.2" x14ac:dyDescent="0.25">
      <c r="A907" s="21" t="s">
        <v>2</v>
      </c>
      <c r="B907" s="27">
        <v>39065</v>
      </c>
      <c r="C907" s="27" t="s">
        <v>45</v>
      </c>
      <c r="D907" s="28">
        <v>2250</v>
      </c>
      <c r="E907" s="27" t="s">
        <v>25</v>
      </c>
    </row>
    <row r="908" spans="1:5" ht="13.2" x14ac:dyDescent="0.25">
      <c r="A908" s="21" t="s">
        <v>2</v>
      </c>
      <c r="B908" s="27">
        <v>39065</v>
      </c>
      <c r="C908" s="27" t="s">
        <v>45</v>
      </c>
      <c r="D908" s="28">
        <v>1250</v>
      </c>
      <c r="E908" s="27" t="s">
        <v>25</v>
      </c>
    </row>
    <row r="909" spans="1:5" ht="13.2" x14ac:dyDescent="0.25">
      <c r="A909" s="21" t="s">
        <v>2</v>
      </c>
      <c r="B909" s="27">
        <v>39065</v>
      </c>
      <c r="C909" s="27" t="s">
        <v>45</v>
      </c>
      <c r="D909" s="28">
        <v>600</v>
      </c>
      <c r="E909" s="27" t="s">
        <v>25</v>
      </c>
    </row>
    <row r="910" spans="1:5" ht="13.2" x14ac:dyDescent="0.25">
      <c r="A910" s="21" t="s">
        <v>2</v>
      </c>
      <c r="B910" s="27">
        <v>39066</v>
      </c>
      <c r="C910" s="27" t="s">
        <v>45</v>
      </c>
      <c r="D910" s="28">
        <v>4250</v>
      </c>
      <c r="E910" s="27" t="s">
        <v>25</v>
      </c>
    </row>
    <row r="911" spans="1:5" ht="13.2" x14ac:dyDescent="0.25">
      <c r="A911" s="21" t="s">
        <v>2</v>
      </c>
      <c r="B911" s="27">
        <v>39066</v>
      </c>
      <c r="C911" s="27" t="s">
        <v>45</v>
      </c>
      <c r="D911" s="28">
        <v>3000</v>
      </c>
      <c r="E911" s="27" t="s">
        <v>25</v>
      </c>
    </row>
    <row r="912" spans="1:5" ht="13.2" x14ac:dyDescent="0.25">
      <c r="A912" s="21" t="s">
        <v>2</v>
      </c>
      <c r="B912" s="27">
        <v>39067</v>
      </c>
      <c r="C912" s="27" t="s">
        <v>51</v>
      </c>
      <c r="D912" s="28">
        <v>12500</v>
      </c>
      <c r="E912" s="27" t="s">
        <v>25</v>
      </c>
    </row>
    <row r="913" spans="1:5" ht="13.2" x14ac:dyDescent="0.25">
      <c r="A913" s="21" t="s">
        <v>2</v>
      </c>
      <c r="B913" s="27">
        <v>39068</v>
      </c>
      <c r="C913" s="27" t="s">
        <v>51</v>
      </c>
      <c r="D913" s="28">
        <v>4369.05</v>
      </c>
      <c r="E913" s="27" t="s">
        <v>25</v>
      </c>
    </row>
    <row r="914" spans="1:5" ht="13.2" x14ac:dyDescent="0.25">
      <c r="A914" s="21" t="s">
        <v>2</v>
      </c>
      <c r="B914" s="27">
        <v>39069</v>
      </c>
      <c r="C914" s="27" t="s">
        <v>45</v>
      </c>
      <c r="D914" s="28">
        <v>7750</v>
      </c>
      <c r="E914" s="27" t="s">
        <v>25</v>
      </c>
    </row>
    <row r="915" spans="1:5" ht="13.2" x14ac:dyDescent="0.25">
      <c r="A915" s="21" t="s">
        <v>2</v>
      </c>
      <c r="B915" s="27">
        <v>39069</v>
      </c>
      <c r="C915" s="27" t="s">
        <v>45</v>
      </c>
      <c r="D915" s="28">
        <v>4750</v>
      </c>
      <c r="E915" s="27" t="s">
        <v>25</v>
      </c>
    </row>
    <row r="916" spans="1:5" ht="13.2" x14ac:dyDescent="0.25">
      <c r="A916" s="21" t="s">
        <v>2</v>
      </c>
      <c r="B916" s="27">
        <v>39070</v>
      </c>
      <c r="C916" s="27" t="s">
        <v>45</v>
      </c>
      <c r="D916" s="28">
        <v>5500</v>
      </c>
      <c r="E916" s="27" t="s">
        <v>25</v>
      </c>
    </row>
    <row r="917" spans="1:5" ht="13.2" x14ac:dyDescent="0.25">
      <c r="A917" s="21" t="s">
        <v>2</v>
      </c>
      <c r="B917" s="27">
        <v>39071</v>
      </c>
      <c r="C917" s="27" t="s">
        <v>45</v>
      </c>
      <c r="D917" s="28">
        <v>6250</v>
      </c>
      <c r="E917" s="27" t="s">
        <v>25</v>
      </c>
    </row>
    <row r="918" spans="1:5" ht="13.2" x14ac:dyDescent="0.25">
      <c r="A918" s="21" t="s">
        <v>2</v>
      </c>
      <c r="B918" s="27">
        <v>39072</v>
      </c>
      <c r="C918" s="27" t="s">
        <v>45</v>
      </c>
      <c r="D918" s="28">
        <v>8250</v>
      </c>
      <c r="E918" s="27" t="s">
        <v>25</v>
      </c>
    </row>
    <row r="919" spans="1:5" ht="13.2" x14ac:dyDescent="0.25">
      <c r="A919" s="21" t="s">
        <v>2</v>
      </c>
      <c r="B919" s="27">
        <v>39073</v>
      </c>
      <c r="C919" s="27" t="s">
        <v>45</v>
      </c>
      <c r="D919" s="28">
        <v>6500</v>
      </c>
      <c r="E919" s="27" t="s">
        <v>25</v>
      </c>
    </row>
    <row r="920" spans="1:5" ht="13.2" hidden="1" x14ac:dyDescent="0.25">
      <c r="A920" s="21" t="s">
        <v>2</v>
      </c>
      <c r="B920" s="27">
        <v>39074</v>
      </c>
      <c r="C920" s="27" t="s">
        <v>47</v>
      </c>
      <c r="D920" s="28">
        <v>6250</v>
      </c>
      <c r="E920" s="27" t="s">
        <v>26</v>
      </c>
    </row>
    <row r="921" spans="1:5" ht="13.2" hidden="1" x14ac:dyDescent="0.25">
      <c r="A921" s="21" t="s">
        <v>2</v>
      </c>
      <c r="B921" s="27">
        <v>39074</v>
      </c>
      <c r="C921" s="27" t="s">
        <v>47</v>
      </c>
      <c r="D921" s="28">
        <v>8250</v>
      </c>
      <c r="E921" s="27" t="s">
        <v>26</v>
      </c>
    </row>
    <row r="922" spans="1:5" ht="13.2" hidden="1" x14ac:dyDescent="0.25">
      <c r="A922" s="21" t="s">
        <v>2</v>
      </c>
      <c r="B922" s="27">
        <v>39074</v>
      </c>
      <c r="C922" s="27" t="s">
        <v>47</v>
      </c>
      <c r="D922" s="28">
        <v>2000</v>
      </c>
      <c r="E922" s="27" t="s">
        <v>26</v>
      </c>
    </row>
    <row r="923" spans="1:5" ht="13.2" hidden="1" x14ac:dyDescent="0.25">
      <c r="A923" s="21" t="s">
        <v>2</v>
      </c>
      <c r="B923" s="27">
        <v>39075</v>
      </c>
      <c r="C923" s="27" t="s">
        <v>56</v>
      </c>
      <c r="D923" s="28">
        <v>27309</v>
      </c>
      <c r="E923" s="27" t="s">
        <v>26</v>
      </c>
    </row>
    <row r="924" spans="1:5" ht="13.2" x14ac:dyDescent="0.25">
      <c r="A924" s="21" t="s">
        <v>2</v>
      </c>
      <c r="B924" s="27">
        <v>39076</v>
      </c>
      <c r="C924" s="27" t="s">
        <v>48</v>
      </c>
      <c r="D924" s="28">
        <v>1950</v>
      </c>
      <c r="E924" s="27" t="s">
        <v>25</v>
      </c>
    </row>
    <row r="925" spans="1:5" ht="13.2" x14ac:dyDescent="0.25">
      <c r="A925" s="21" t="s">
        <v>2</v>
      </c>
      <c r="B925" s="27">
        <v>39077</v>
      </c>
      <c r="C925" s="27" t="s">
        <v>48</v>
      </c>
      <c r="D925" s="28">
        <v>1387.5</v>
      </c>
      <c r="E925" s="27" t="s">
        <v>25</v>
      </c>
    </row>
    <row r="926" spans="1:5" ht="13.2" x14ac:dyDescent="0.25">
      <c r="A926" s="21" t="s">
        <v>2</v>
      </c>
      <c r="B926" s="27">
        <v>39078</v>
      </c>
      <c r="C926" s="27" t="s">
        <v>48</v>
      </c>
      <c r="D926" s="28">
        <v>1250</v>
      </c>
      <c r="E926" s="27" t="s">
        <v>25</v>
      </c>
    </row>
    <row r="927" spans="1:5" ht="13.2" x14ac:dyDescent="0.25">
      <c r="A927" s="21" t="s">
        <v>2</v>
      </c>
      <c r="B927" s="27">
        <v>39079</v>
      </c>
      <c r="C927" s="27" t="s">
        <v>48</v>
      </c>
      <c r="D927" s="28">
        <v>2500</v>
      </c>
      <c r="E927" s="27" t="s">
        <v>25</v>
      </c>
    </row>
    <row r="928" spans="1:5" ht="13.2" x14ac:dyDescent="0.25">
      <c r="A928" s="21" t="s">
        <v>2</v>
      </c>
      <c r="B928" s="27">
        <v>39080</v>
      </c>
      <c r="C928" s="27" t="s">
        <v>48</v>
      </c>
      <c r="D928" s="28">
        <v>1250</v>
      </c>
      <c r="E928" s="27" t="s">
        <v>25</v>
      </c>
    </row>
    <row r="929" spans="1:5" ht="13.2" x14ac:dyDescent="0.25">
      <c r="A929" s="21" t="s">
        <v>2</v>
      </c>
      <c r="B929" s="27">
        <v>39081</v>
      </c>
      <c r="C929" s="27" t="s">
        <v>49</v>
      </c>
      <c r="D929" s="28">
        <v>2100</v>
      </c>
      <c r="E929" s="27" t="s">
        <v>25</v>
      </c>
    </row>
    <row r="930" spans="1:5" ht="13.2" x14ac:dyDescent="0.25">
      <c r="A930" s="21" t="s">
        <v>2</v>
      </c>
      <c r="B930" s="27">
        <v>39082</v>
      </c>
      <c r="C930" s="27" t="s">
        <v>45</v>
      </c>
      <c r="D930" s="28">
        <v>23000</v>
      </c>
      <c r="E930" s="27" t="s">
        <v>25</v>
      </c>
    </row>
    <row r="931" spans="1:5" ht="13.2" x14ac:dyDescent="0.25">
      <c r="A931" s="21" t="s">
        <v>2</v>
      </c>
      <c r="B931" s="27">
        <v>39082</v>
      </c>
      <c r="C931" s="27" t="s">
        <v>45</v>
      </c>
      <c r="D931" s="28">
        <v>500</v>
      </c>
      <c r="E931" s="27" t="s">
        <v>25</v>
      </c>
    </row>
    <row r="932" spans="1:5" ht="13.2" x14ac:dyDescent="0.25">
      <c r="A932" s="21" t="s">
        <v>2</v>
      </c>
      <c r="B932" s="27">
        <v>39082</v>
      </c>
      <c r="C932" s="27" t="s">
        <v>45</v>
      </c>
      <c r="D932" s="28">
        <v>1750</v>
      </c>
      <c r="E932" s="27" t="s">
        <v>25</v>
      </c>
    </row>
    <row r="933" spans="1:5" ht="13.2" x14ac:dyDescent="0.25">
      <c r="A933" s="21" t="s">
        <v>2</v>
      </c>
      <c r="B933" s="27">
        <v>39082</v>
      </c>
      <c r="C933" s="27" t="s">
        <v>45</v>
      </c>
      <c r="D933" s="28">
        <v>3250</v>
      </c>
      <c r="E933" s="27" t="s">
        <v>25</v>
      </c>
    </row>
    <row r="934" spans="1:5" ht="13.2" x14ac:dyDescent="0.25">
      <c r="A934" s="21" t="s">
        <v>2</v>
      </c>
      <c r="B934" s="27">
        <v>39083</v>
      </c>
      <c r="C934" s="27" t="s">
        <v>45</v>
      </c>
      <c r="D934" s="28">
        <v>1500</v>
      </c>
      <c r="E934" s="27" t="s">
        <v>25</v>
      </c>
    </row>
    <row r="935" spans="1:5" ht="13.2" x14ac:dyDescent="0.25">
      <c r="A935" s="21" t="s">
        <v>2</v>
      </c>
      <c r="B935" s="27">
        <v>39083</v>
      </c>
      <c r="C935" s="27" t="s">
        <v>45</v>
      </c>
      <c r="D935" s="28">
        <v>750</v>
      </c>
      <c r="E935" s="27" t="s">
        <v>25</v>
      </c>
    </row>
    <row r="936" spans="1:5" ht="13.2" x14ac:dyDescent="0.25">
      <c r="A936" s="21" t="s">
        <v>2</v>
      </c>
      <c r="B936" s="27">
        <v>39084</v>
      </c>
      <c r="C936" s="27" t="s">
        <v>45</v>
      </c>
      <c r="D936" s="28">
        <v>2000</v>
      </c>
      <c r="E936" s="27" t="s">
        <v>25</v>
      </c>
    </row>
    <row r="937" spans="1:5" ht="13.2" x14ac:dyDescent="0.25">
      <c r="A937" s="21" t="s">
        <v>2</v>
      </c>
      <c r="B937" s="27">
        <v>39085</v>
      </c>
      <c r="C937" s="27" t="s">
        <v>45</v>
      </c>
      <c r="D937" s="28">
        <v>8250</v>
      </c>
      <c r="E937" s="27" t="s">
        <v>25</v>
      </c>
    </row>
    <row r="938" spans="1:5" ht="13.2" x14ac:dyDescent="0.25">
      <c r="A938" s="21" t="s">
        <v>2</v>
      </c>
      <c r="B938" s="27">
        <v>39085</v>
      </c>
      <c r="C938" s="27" t="s">
        <v>45</v>
      </c>
      <c r="D938" s="28">
        <v>250</v>
      </c>
      <c r="E938" s="27" t="s">
        <v>25</v>
      </c>
    </row>
    <row r="939" spans="1:5" ht="13.2" x14ac:dyDescent="0.25">
      <c r="A939" s="21" t="s">
        <v>2</v>
      </c>
      <c r="B939" s="27">
        <v>39086</v>
      </c>
      <c r="C939" s="27" t="s">
        <v>45</v>
      </c>
      <c r="D939" s="28">
        <v>250</v>
      </c>
      <c r="E939" s="27" t="s">
        <v>25</v>
      </c>
    </row>
    <row r="940" spans="1:5" ht="13.2" x14ac:dyDescent="0.25">
      <c r="A940" s="21" t="s">
        <v>2</v>
      </c>
      <c r="B940" s="27">
        <v>39087</v>
      </c>
      <c r="C940" s="27" t="s">
        <v>45</v>
      </c>
      <c r="D940" s="28">
        <v>6750</v>
      </c>
      <c r="E940" s="27" t="s">
        <v>25</v>
      </c>
    </row>
    <row r="941" spans="1:5" ht="13.2" hidden="1" x14ac:dyDescent="0.25">
      <c r="A941" s="21" t="s">
        <v>2</v>
      </c>
      <c r="B941" s="27">
        <v>39088</v>
      </c>
      <c r="C941" s="27" t="s">
        <v>27</v>
      </c>
      <c r="D941" s="28">
        <v>2100</v>
      </c>
      <c r="E941" s="27" t="s">
        <v>27</v>
      </c>
    </row>
    <row r="942" spans="1:5" ht="13.2" hidden="1" x14ac:dyDescent="0.25">
      <c r="A942" s="21" t="s">
        <v>2</v>
      </c>
      <c r="B942" s="27">
        <v>39088</v>
      </c>
      <c r="C942" s="27" t="s">
        <v>27</v>
      </c>
      <c r="D942" s="28">
        <v>1700</v>
      </c>
      <c r="E942" s="27" t="s">
        <v>27</v>
      </c>
    </row>
    <row r="943" spans="1:5" ht="13.2" x14ac:dyDescent="0.25">
      <c r="A943" s="21" t="s">
        <v>2</v>
      </c>
      <c r="B943" s="27">
        <v>39089</v>
      </c>
      <c r="C943" s="27" t="s">
        <v>48</v>
      </c>
      <c r="D943" s="28">
        <v>1250</v>
      </c>
      <c r="E943" s="27" t="s">
        <v>25</v>
      </c>
    </row>
    <row r="944" spans="1:5" ht="13.2" x14ac:dyDescent="0.25">
      <c r="A944" s="21" t="s">
        <v>2</v>
      </c>
      <c r="B944" s="27">
        <v>39090</v>
      </c>
      <c r="C944" s="27" t="s">
        <v>49</v>
      </c>
      <c r="D944" s="28">
        <v>1000</v>
      </c>
      <c r="E944" s="27" t="s">
        <v>25</v>
      </c>
    </row>
    <row r="945" spans="1:5" ht="13.2" x14ac:dyDescent="0.25">
      <c r="A945" s="21" t="s">
        <v>2</v>
      </c>
      <c r="B945" s="27">
        <v>39091</v>
      </c>
      <c r="C945" s="27" t="s">
        <v>48</v>
      </c>
      <c r="D945" s="28">
        <v>2500</v>
      </c>
      <c r="E945" s="27" t="s">
        <v>25</v>
      </c>
    </row>
    <row r="946" spans="1:5" ht="13.2" x14ac:dyDescent="0.25">
      <c r="A946" s="21" t="s">
        <v>2</v>
      </c>
      <c r="B946" s="27">
        <v>39092</v>
      </c>
      <c r="C946" s="27" t="s">
        <v>49</v>
      </c>
      <c r="D946" s="28">
        <v>600</v>
      </c>
      <c r="E946" s="27" t="s">
        <v>25</v>
      </c>
    </row>
    <row r="947" spans="1:5" ht="13.2" x14ac:dyDescent="0.25">
      <c r="A947" s="21" t="s">
        <v>2</v>
      </c>
      <c r="B947" s="27">
        <v>39093</v>
      </c>
      <c r="C947" s="27" t="s">
        <v>49</v>
      </c>
      <c r="D947" s="28">
        <v>800</v>
      </c>
      <c r="E947" s="27" t="s">
        <v>25</v>
      </c>
    </row>
    <row r="948" spans="1:5" ht="13.2" x14ac:dyDescent="0.25">
      <c r="A948" s="21" t="s">
        <v>2</v>
      </c>
      <c r="B948" s="27">
        <v>39094</v>
      </c>
      <c r="C948" s="27" t="s">
        <v>49</v>
      </c>
      <c r="D948" s="28">
        <v>1000</v>
      </c>
      <c r="E948" s="27" t="s">
        <v>25</v>
      </c>
    </row>
    <row r="949" spans="1:5" ht="13.2" x14ac:dyDescent="0.25">
      <c r="A949" s="21" t="s">
        <v>2</v>
      </c>
      <c r="B949" s="27">
        <v>39095</v>
      </c>
      <c r="C949" s="27" t="s">
        <v>48</v>
      </c>
      <c r="D949" s="28">
        <v>1575</v>
      </c>
      <c r="E949" s="27" t="s">
        <v>25</v>
      </c>
    </row>
    <row r="950" spans="1:5" ht="13.2" x14ac:dyDescent="0.25">
      <c r="A950" s="21" t="s">
        <v>2</v>
      </c>
      <c r="B950" s="27">
        <v>39096</v>
      </c>
      <c r="C950" s="27" t="s">
        <v>45</v>
      </c>
      <c r="D950" s="28">
        <v>43935.8</v>
      </c>
      <c r="E950" s="27" t="s">
        <v>25</v>
      </c>
    </row>
    <row r="951" spans="1:5" ht="13.2" x14ac:dyDescent="0.25">
      <c r="A951" s="21" t="s">
        <v>2</v>
      </c>
      <c r="B951" s="27">
        <v>39097</v>
      </c>
      <c r="C951" s="27" t="s">
        <v>45</v>
      </c>
      <c r="D951" s="28">
        <v>3750</v>
      </c>
      <c r="E951" s="27" t="s">
        <v>25</v>
      </c>
    </row>
    <row r="952" spans="1:5" ht="13.2" x14ac:dyDescent="0.25">
      <c r="A952" s="21" t="s">
        <v>2</v>
      </c>
      <c r="B952" s="27">
        <v>39098</v>
      </c>
      <c r="C952" s="27" t="s">
        <v>45</v>
      </c>
      <c r="D952" s="28">
        <v>6750</v>
      </c>
      <c r="E952" s="27" t="s">
        <v>25</v>
      </c>
    </row>
    <row r="953" spans="1:5" ht="13.2" x14ac:dyDescent="0.25">
      <c r="A953" s="21" t="s">
        <v>2</v>
      </c>
      <c r="B953" s="27">
        <v>39098</v>
      </c>
      <c r="C953" s="27" t="s">
        <v>45</v>
      </c>
      <c r="D953" s="28">
        <v>4000</v>
      </c>
      <c r="E953" s="27" t="s">
        <v>25</v>
      </c>
    </row>
    <row r="954" spans="1:5" ht="13.2" x14ac:dyDescent="0.25">
      <c r="A954" s="21" t="s">
        <v>2</v>
      </c>
      <c r="B954" s="27">
        <v>39098</v>
      </c>
      <c r="C954" s="27" t="s">
        <v>45</v>
      </c>
      <c r="D954" s="28">
        <v>3250</v>
      </c>
      <c r="E954" s="27" t="s">
        <v>25</v>
      </c>
    </row>
    <row r="955" spans="1:5" ht="13.2" x14ac:dyDescent="0.25">
      <c r="A955" s="21" t="s">
        <v>2</v>
      </c>
      <c r="B955" s="27">
        <v>39098</v>
      </c>
      <c r="C955" s="27" t="s">
        <v>45</v>
      </c>
      <c r="D955" s="28">
        <v>6250</v>
      </c>
      <c r="E955" s="27" t="s">
        <v>25</v>
      </c>
    </row>
    <row r="956" spans="1:5" ht="13.2" x14ac:dyDescent="0.25">
      <c r="A956" s="21" t="s">
        <v>2</v>
      </c>
      <c r="B956" s="27">
        <v>39099</v>
      </c>
      <c r="C956" s="27" t="s">
        <v>45</v>
      </c>
      <c r="D956" s="28">
        <v>1000</v>
      </c>
      <c r="E956" s="27" t="s">
        <v>25</v>
      </c>
    </row>
    <row r="957" spans="1:5" ht="13.2" x14ac:dyDescent="0.25">
      <c r="A957" s="21" t="s">
        <v>2</v>
      </c>
      <c r="B957" s="27">
        <v>39100</v>
      </c>
      <c r="C957" s="27" t="s">
        <v>45</v>
      </c>
      <c r="D957" s="28">
        <v>8250</v>
      </c>
      <c r="E957" s="27" t="s">
        <v>25</v>
      </c>
    </row>
    <row r="958" spans="1:5" ht="13.2" x14ac:dyDescent="0.25">
      <c r="A958" s="21" t="s">
        <v>2</v>
      </c>
      <c r="B958" s="27">
        <v>39100</v>
      </c>
      <c r="C958" s="27" t="s">
        <v>45</v>
      </c>
      <c r="D958" s="28">
        <v>1250</v>
      </c>
      <c r="E958" s="27" t="s">
        <v>25</v>
      </c>
    </row>
    <row r="959" spans="1:5" ht="13.2" x14ac:dyDescent="0.25">
      <c r="A959" s="21" t="s">
        <v>2</v>
      </c>
      <c r="B959" s="27">
        <v>39100</v>
      </c>
      <c r="C959" s="27" t="s">
        <v>45</v>
      </c>
      <c r="D959" s="28">
        <v>500</v>
      </c>
      <c r="E959" s="27" t="s">
        <v>25</v>
      </c>
    </row>
    <row r="960" spans="1:5" ht="13.2" x14ac:dyDescent="0.25">
      <c r="A960" s="21" t="s">
        <v>2</v>
      </c>
      <c r="B960" s="27">
        <v>39100</v>
      </c>
      <c r="C960" s="27" t="s">
        <v>45</v>
      </c>
      <c r="D960" s="28">
        <v>250</v>
      </c>
      <c r="E960" s="27" t="s">
        <v>25</v>
      </c>
    </row>
    <row r="961" spans="1:5" ht="13.2" x14ac:dyDescent="0.25">
      <c r="A961" s="21" t="s">
        <v>2</v>
      </c>
      <c r="B961" s="27">
        <v>39101</v>
      </c>
      <c r="C961" s="27" t="s">
        <v>45</v>
      </c>
      <c r="D961" s="28">
        <v>250</v>
      </c>
      <c r="E961" s="27" t="s">
        <v>25</v>
      </c>
    </row>
    <row r="962" spans="1:5" ht="13.2" x14ac:dyDescent="0.25">
      <c r="A962" s="21" t="s">
        <v>2</v>
      </c>
      <c r="B962" s="27">
        <v>39101</v>
      </c>
      <c r="C962" s="27" t="s">
        <v>45</v>
      </c>
      <c r="D962" s="28">
        <v>2750</v>
      </c>
      <c r="E962" s="27" t="s">
        <v>25</v>
      </c>
    </row>
    <row r="963" spans="1:5" ht="13.2" x14ac:dyDescent="0.25">
      <c r="A963" s="21" t="s">
        <v>2</v>
      </c>
      <c r="B963" s="27">
        <v>39101</v>
      </c>
      <c r="C963" s="27" t="s">
        <v>45</v>
      </c>
      <c r="D963" s="28">
        <v>750</v>
      </c>
      <c r="E963" s="27" t="s">
        <v>25</v>
      </c>
    </row>
    <row r="964" spans="1:5" ht="13.2" x14ac:dyDescent="0.25">
      <c r="A964" s="21" t="s">
        <v>2</v>
      </c>
      <c r="B964" s="27">
        <v>39101</v>
      </c>
      <c r="C964" s="27" t="s">
        <v>45</v>
      </c>
      <c r="D964" s="28">
        <v>300</v>
      </c>
      <c r="E964" s="27" t="s">
        <v>25</v>
      </c>
    </row>
    <row r="965" spans="1:5" ht="13.2" x14ac:dyDescent="0.25">
      <c r="A965" s="21" t="s">
        <v>2</v>
      </c>
      <c r="B965" s="27">
        <v>39102</v>
      </c>
      <c r="C965" s="27" t="s">
        <v>45</v>
      </c>
      <c r="D965" s="28">
        <v>6750</v>
      </c>
      <c r="E965" s="27" t="s">
        <v>25</v>
      </c>
    </row>
    <row r="966" spans="1:5" ht="13.2" x14ac:dyDescent="0.25">
      <c r="A966" s="21" t="s">
        <v>2</v>
      </c>
      <c r="B966" s="27">
        <v>39102</v>
      </c>
      <c r="C966" s="27" t="s">
        <v>45</v>
      </c>
      <c r="D966" s="28">
        <v>2375</v>
      </c>
      <c r="E966" s="27" t="s">
        <v>25</v>
      </c>
    </row>
    <row r="967" spans="1:5" ht="13.2" x14ac:dyDescent="0.25">
      <c r="A967" s="21" t="s">
        <v>2</v>
      </c>
      <c r="B967" s="27">
        <v>39103</v>
      </c>
      <c r="C967" s="27" t="s">
        <v>45</v>
      </c>
      <c r="D967" s="28">
        <v>9250</v>
      </c>
      <c r="E967" s="27" t="s">
        <v>25</v>
      </c>
    </row>
    <row r="968" spans="1:5" ht="13.2" x14ac:dyDescent="0.25">
      <c r="A968" s="21" t="s">
        <v>2</v>
      </c>
      <c r="B968" s="27">
        <v>39103</v>
      </c>
      <c r="C968" s="27" t="s">
        <v>45</v>
      </c>
      <c r="D968" s="28">
        <v>8500</v>
      </c>
      <c r="E968" s="27" t="s">
        <v>25</v>
      </c>
    </row>
    <row r="969" spans="1:5" ht="13.2" x14ac:dyDescent="0.25">
      <c r="A969" s="21" t="s">
        <v>2</v>
      </c>
      <c r="B969" s="27">
        <v>39103</v>
      </c>
      <c r="C969" s="27" t="s">
        <v>45</v>
      </c>
      <c r="D969" s="28">
        <v>3000</v>
      </c>
      <c r="E969" s="27" t="s">
        <v>25</v>
      </c>
    </row>
    <row r="970" spans="1:5" ht="13.2" x14ac:dyDescent="0.25">
      <c r="A970" s="21" t="s">
        <v>2</v>
      </c>
      <c r="B970" s="27">
        <v>39103</v>
      </c>
      <c r="C970" s="27" t="s">
        <v>45</v>
      </c>
      <c r="D970" s="28">
        <v>600</v>
      </c>
      <c r="E970" s="27" t="s">
        <v>25</v>
      </c>
    </row>
    <row r="971" spans="1:5" ht="13.2" x14ac:dyDescent="0.25">
      <c r="A971" s="21" t="s">
        <v>2</v>
      </c>
      <c r="B971" s="27">
        <v>39103</v>
      </c>
      <c r="C971" s="27" t="s">
        <v>45</v>
      </c>
      <c r="D971" s="28">
        <v>1000</v>
      </c>
      <c r="E971" s="27" t="s">
        <v>25</v>
      </c>
    </row>
    <row r="972" spans="1:5" ht="13.2" x14ac:dyDescent="0.25">
      <c r="A972" s="21" t="s">
        <v>2</v>
      </c>
      <c r="B972" s="27">
        <v>39103</v>
      </c>
      <c r="C972" s="27" t="s">
        <v>45</v>
      </c>
      <c r="D972" s="28">
        <v>750</v>
      </c>
      <c r="E972" s="27" t="s">
        <v>25</v>
      </c>
    </row>
    <row r="973" spans="1:5" ht="13.2" x14ac:dyDescent="0.25">
      <c r="A973" s="21" t="s">
        <v>2</v>
      </c>
      <c r="B973" s="27">
        <v>39103</v>
      </c>
      <c r="C973" s="27" t="s">
        <v>45</v>
      </c>
      <c r="D973" s="28">
        <v>500</v>
      </c>
      <c r="E973" s="27" t="s">
        <v>25</v>
      </c>
    </row>
    <row r="974" spans="1:5" ht="13.2" x14ac:dyDescent="0.25">
      <c r="A974" s="21" t="s">
        <v>2</v>
      </c>
      <c r="B974" s="27">
        <v>39104</v>
      </c>
      <c r="C974" s="27" t="s">
        <v>45</v>
      </c>
      <c r="D974" s="28">
        <v>3000</v>
      </c>
      <c r="E974" s="27" t="s">
        <v>25</v>
      </c>
    </row>
    <row r="975" spans="1:5" ht="13.2" x14ac:dyDescent="0.25">
      <c r="A975" s="21" t="s">
        <v>2</v>
      </c>
      <c r="B975" s="27">
        <v>39104</v>
      </c>
      <c r="C975" s="27" t="s">
        <v>45</v>
      </c>
      <c r="D975" s="28">
        <v>1000</v>
      </c>
      <c r="E975" s="27" t="s">
        <v>25</v>
      </c>
    </row>
    <row r="976" spans="1:5" ht="13.2" x14ac:dyDescent="0.25">
      <c r="A976" s="21" t="s">
        <v>2</v>
      </c>
      <c r="B976" s="27">
        <v>39105</v>
      </c>
      <c r="C976" s="27" t="s">
        <v>45</v>
      </c>
      <c r="D976" s="28">
        <v>7500</v>
      </c>
      <c r="E976" s="27" t="s">
        <v>25</v>
      </c>
    </row>
    <row r="977" spans="1:5" ht="13.2" x14ac:dyDescent="0.25">
      <c r="A977" s="21" t="s">
        <v>2</v>
      </c>
      <c r="B977" s="27">
        <v>39106</v>
      </c>
      <c r="C977" s="27" t="s">
        <v>45</v>
      </c>
      <c r="D977" s="28">
        <v>4599.95</v>
      </c>
      <c r="E977" s="27" t="s">
        <v>25</v>
      </c>
    </row>
    <row r="978" spans="1:5" ht="13.2" x14ac:dyDescent="0.25">
      <c r="A978" s="21" t="s">
        <v>2</v>
      </c>
      <c r="B978" s="27">
        <v>39107</v>
      </c>
      <c r="C978" s="27" t="s">
        <v>45</v>
      </c>
      <c r="D978" s="28">
        <v>14359</v>
      </c>
      <c r="E978" s="27" t="s">
        <v>25</v>
      </c>
    </row>
    <row r="979" spans="1:5" ht="13.2" x14ac:dyDescent="0.25">
      <c r="A979" s="21" t="s">
        <v>2</v>
      </c>
      <c r="B979" s="27">
        <v>39108</v>
      </c>
      <c r="C979" s="27" t="s">
        <v>45</v>
      </c>
      <c r="D979" s="28">
        <v>7785</v>
      </c>
      <c r="E979" s="27" t="s">
        <v>25</v>
      </c>
    </row>
    <row r="980" spans="1:5" ht="13.2" x14ac:dyDescent="0.25">
      <c r="A980" s="21" t="s">
        <v>2</v>
      </c>
      <c r="B980" s="27">
        <v>39109</v>
      </c>
      <c r="C980" s="27" t="s">
        <v>45</v>
      </c>
      <c r="D980" s="28">
        <v>26900</v>
      </c>
      <c r="E980" s="27" t="s">
        <v>25</v>
      </c>
    </row>
    <row r="981" spans="1:5" ht="13.2" x14ac:dyDescent="0.25">
      <c r="A981" s="21" t="s">
        <v>2</v>
      </c>
      <c r="B981" s="27">
        <v>39110</v>
      </c>
      <c r="C981" s="27" t="s">
        <v>45</v>
      </c>
      <c r="D981" s="28">
        <v>4350</v>
      </c>
      <c r="E981" s="27" t="s">
        <v>25</v>
      </c>
    </row>
    <row r="982" spans="1:5" ht="13.2" hidden="1" x14ac:dyDescent="0.25">
      <c r="A982" s="21" t="s">
        <v>2</v>
      </c>
      <c r="B982" s="27">
        <v>39111</v>
      </c>
      <c r="C982" s="27" t="s">
        <v>27</v>
      </c>
      <c r="D982" s="28">
        <v>6250</v>
      </c>
      <c r="E982" s="27" t="s">
        <v>27</v>
      </c>
    </row>
    <row r="983" spans="1:5" ht="13.2" hidden="1" x14ac:dyDescent="0.25">
      <c r="A983" s="21" t="s">
        <v>2</v>
      </c>
      <c r="B983" s="27">
        <v>39112</v>
      </c>
      <c r="C983" s="27" t="s">
        <v>53</v>
      </c>
      <c r="D983" s="28">
        <v>250</v>
      </c>
      <c r="E983" s="27" t="s">
        <v>26</v>
      </c>
    </row>
    <row r="984" spans="1:5" ht="13.2" hidden="1" x14ac:dyDescent="0.25">
      <c r="A984" s="21" t="s">
        <v>2</v>
      </c>
      <c r="B984" s="27">
        <v>39112</v>
      </c>
      <c r="C984" s="27" t="s">
        <v>53</v>
      </c>
      <c r="D984" s="28">
        <v>500</v>
      </c>
      <c r="E984" s="27" t="s">
        <v>26</v>
      </c>
    </row>
    <row r="985" spans="1:5" ht="13.2" hidden="1" x14ac:dyDescent="0.25">
      <c r="A985" s="21" t="s">
        <v>2</v>
      </c>
      <c r="B985" s="27">
        <v>39113</v>
      </c>
      <c r="C985" s="27" t="s">
        <v>59</v>
      </c>
      <c r="D985" s="28">
        <v>2750</v>
      </c>
      <c r="E985" s="27" t="s">
        <v>26</v>
      </c>
    </row>
    <row r="986" spans="1:5" ht="13.2" hidden="1" x14ac:dyDescent="0.25">
      <c r="A986" s="21" t="s">
        <v>2</v>
      </c>
      <c r="B986" s="27">
        <v>39114</v>
      </c>
      <c r="C986" s="27" t="s">
        <v>52</v>
      </c>
      <c r="D986" s="28">
        <v>25150</v>
      </c>
      <c r="E986" s="27" t="s">
        <v>26</v>
      </c>
    </row>
    <row r="987" spans="1:5" ht="13.2" x14ac:dyDescent="0.25">
      <c r="A987" s="21" t="s">
        <v>2</v>
      </c>
      <c r="B987" s="27">
        <v>39115</v>
      </c>
      <c r="C987" s="27" t="s">
        <v>45</v>
      </c>
      <c r="D987" s="28">
        <v>6750</v>
      </c>
      <c r="E987" s="27" t="s">
        <v>25</v>
      </c>
    </row>
    <row r="988" spans="1:5" ht="13.2" x14ac:dyDescent="0.25">
      <c r="A988" s="21" t="s">
        <v>2</v>
      </c>
      <c r="B988" s="27">
        <v>39116</v>
      </c>
      <c r="C988" s="27" t="s">
        <v>45</v>
      </c>
      <c r="D988" s="28">
        <v>6500</v>
      </c>
      <c r="E988" s="27" t="s">
        <v>25</v>
      </c>
    </row>
    <row r="989" spans="1:5" ht="13.2" hidden="1" x14ac:dyDescent="0.25">
      <c r="A989" s="21" t="s">
        <v>2</v>
      </c>
      <c r="B989" s="27">
        <v>39117</v>
      </c>
      <c r="C989" s="27" t="s">
        <v>27</v>
      </c>
      <c r="D989" s="28">
        <v>750</v>
      </c>
      <c r="E989" s="27" t="s">
        <v>27</v>
      </c>
    </row>
    <row r="990" spans="1:5" ht="13.2" hidden="1" x14ac:dyDescent="0.25">
      <c r="A990" s="21" t="s">
        <v>2</v>
      </c>
      <c r="B990" s="27">
        <v>39117</v>
      </c>
      <c r="C990" s="27" t="s">
        <v>27</v>
      </c>
      <c r="D990" s="28">
        <v>500</v>
      </c>
      <c r="E990" s="27" t="s">
        <v>27</v>
      </c>
    </row>
    <row r="991" spans="1:5" ht="13.2" hidden="1" x14ac:dyDescent="0.25">
      <c r="A991" s="21" t="s">
        <v>2</v>
      </c>
      <c r="B991" s="27">
        <v>39117</v>
      </c>
      <c r="C991" s="27" t="s">
        <v>27</v>
      </c>
      <c r="D991" s="28">
        <v>250</v>
      </c>
      <c r="E991" s="27" t="s">
        <v>27</v>
      </c>
    </row>
    <row r="992" spans="1:5" ht="13.2" x14ac:dyDescent="0.25">
      <c r="A992" s="21" t="s">
        <v>2</v>
      </c>
      <c r="B992" s="27">
        <v>40407</v>
      </c>
      <c r="C992" s="27" t="s">
        <v>50</v>
      </c>
      <c r="D992" s="28">
        <v>150000</v>
      </c>
      <c r="E992" s="27" t="s">
        <v>25</v>
      </c>
    </row>
    <row r="993" spans="1:5" ht="13.2" x14ac:dyDescent="0.25">
      <c r="A993" s="21" t="s">
        <v>2</v>
      </c>
      <c r="B993" s="27">
        <v>39118</v>
      </c>
      <c r="C993" s="27" t="s">
        <v>45</v>
      </c>
      <c r="D993" s="28">
        <v>3250</v>
      </c>
      <c r="E993" s="27" t="s">
        <v>25</v>
      </c>
    </row>
    <row r="994" spans="1:5" ht="13.2" x14ac:dyDescent="0.25">
      <c r="A994" s="21" t="s">
        <v>2</v>
      </c>
      <c r="B994" s="27">
        <v>39118</v>
      </c>
      <c r="C994" s="27" t="s">
        <v>45</v>
      </c>
      <c r="D994" s="28">
        <v>250</v>
      </c>
      <c r="E994" s="27" t="s">
        <v>25</v>
      </c>
    </row>
    <row r="995" spans="1:5" ht="13.2" x14ac:dyDescent="0.25">
      <c r="A995" s="21" t="s">
        <v>2</v>
      </c>
      <c r="B995" s="27">
        <v>39119</v>
      </c>
      <c r="C995" s="27" t="s">
        <v>45</v>
      </c>
      <c r="D995" s="28">
        <v>900</v>
      </c>
      <c r="E995" s="27" t="s">
        <v>25</v>
      </c>
    </row>
    <row r="996" spans="1:5" ht="13.2" x14ac:dyDescent="0.25">
      <c r="A996" s="21" t="s">
        <v>2</v>
      </c>
      <c r="B996" s="27">
        <v>39120</v>
      </c>
      <c r="C996" s="27" t="s">
        <v>45</v>
      </c>
      <c r="D996" s="28">
        <v>8000</v>
      </c>
      <c r="E996" s="27" t="s">
        <v>25</v>
      </c>
    </row>
    <row r="997" spans="1:5" ht="13.2" x14ac:dyDescent="0.25">
      <c r="A997" s="21" t="s">
        <v>2</v>
      </c>
      <c r="B997" s="27">
        <v>39121</v>
      </c>
      <c r="C997" s="27" t="s">
        <v>45</v>
      </c>
      <c r="D997" s="28">
        <v>3250</v>
      </c>
      <c r="E997" s="27" t="s">
        <v>25</v>
      </c>
    </row>
    <row r="998" spans="1:5" ht="13.2" x14ac:dyDescent="0.25">
      <c r="A998" s="21" t="s">
        <v>2</v>
      </c>
      <c r="B998" s="27">
        <v>39121</v>
      </c>
      <c r="C998" s="27" t="s">
        <v>45</v>
      </c>
      <c r="D998" s="28">
        <v>600</v>
      </c>
      <c r="E998" s="27" t="s">
        <v>25</v>
      </c>
    </row>
    <row r="999" spans="1:5" ht="13.2" x14ac:dyDescent="0.25">
      <c r="A999" s="21" t="s">
        <v>2</v>
      </c>
      <c r="B999" s="27">
        <v>39121</v>
      </c>
      <c r="C999" s="27" t="s">
        <v>45</v>
      </c>
      <c r="D999" s="28">
        <v>500</v>
      </c>
      <c r="E999" s="27" t="s">
        <v>25</v>
      </c>
    </row>
    <row r="1000" spans="1:5" ht="13.2" x14ac:dyDescent="0.25">
      <c r="A1000" s="21" t="s">
        <v>2</v>
      </c>
      <c r="B1000" s="27">
        <v>39121</v>
      </c>
      <c r="C1000" s="27" t="s">
        <v>45</v>
      </c>
      <c r="D1000" s="28">
        <v>250</v>
      </c>
      <c r="E1000" s="27" t="s">
        <v>25</v>
      </c>
    </row>
    <row r="1001" spans="1:5" ht="13.2" x14ac:dyDescent="0.25">
      <c r="A1001" s="21" t="s">
        <v>2</v>
      </c>
      <c r="B1001" s="27">
        <v>39122</v>
      </c>
      <c r="C1001" s="27" t="s">
        <v>45</v>
      </c>
      <c r="D1001" s="28">
        <v>12250</v>
      </c>
      <c r="E1001" s="27" t="s">
        <v>25</v>
      </c>
    </row>
    <row r="1002" spans="1:5" ht="13.2" x14ac:dyDescent="0.25">
      <c r="A1002" s="21" t="s">
        <v>2</v>
      </c>
      <c r="B1002" s="27">
        <v>39122</v>
      </c>
      <c r="C1002" s="27" t="s">
        <v>45</v>
      </c>
      <c r="D1002" s="28">
        <v>9750</v>
      </c>
      <c r="E1002" s="27" t="s">
        <v>25</v>
      </c>
    </row>
    <row r="1003" spans="1:5" ht="13.2" x14ac:dyDescent="0.25">
      <c r="A1003" s="21" t="s">
        <v>2</v>
      </c>
      <c r="B1003" s="27">
        <v>39122</v>
      </c>
      <c r="C1003" s="27" t="s">
        <v>45</v>
      </c>
      <c r="D1003" s="28">
        <v>500</v>
      </c>
      <c r="E1003" s="27" t="s">
        <v>25</v>
      </c>
    </row>
    <row r="1004" spans="1:5" ht="13.2" x14ac:dyDescent="0.25">
      <c r="A1004" s="21" t="s">
        <v>2</v>
      </c>
      <c r="B1004" s="27">
        <v>39123</v>
      </c>
      <c r="C1004" s="27" t="s">
        <v>45</v>
      </c>
      <c r="D1004" s="28">
        <v>11300</v>
      </c>
      <c r="E1004" s="27" t="s">
        <v>25</v>
      </c>
    </row>
    <row r="1005" spans="1:5" ht="13.2" x14ac:dyDescent="0.25">
      <c r="A1005" s="21" t="s">
        <v>2</v>
      </c>
      <c r="B1005" s="27">
        <v>39124</v>
      </c>
      <c r="C1005" s="27" t="s">
        <v>45</v>
      </c>
      <c r="D1005" s="28">
        <v>2025</v>
      </c>
      <c r="E1005" s="27" t="s">
        <v>25</v>
      </c>
    </row>
    <row r="1006" spans="1:5" ht="13.2" x14ac:dyDescent="0.25">
      <c r="A1006" s="21" t="s">
        <v>2</v>
      </c>
      <c r="B1006" s="27">
        <v>39125</v>
      </c>
      <c r="C1006" s="27" t="s">
        <v>45</v>
      </c>
      <c r="D1006" s="28">
        <v>2250</v>
      </c>
      <c r="E1006" s="27" t="s">
        <v>25</v>
      </c>
    </row>
    <row r="1007" spans="1:5" ht="13.2" x14ac:dyDescent="0.25">
      <c r="A1007" s="21" t="s">
        <v>2</v>
      </c>
      <c r="B1007" s="27">
        <v>39125</v>
      </c>
      <c r="C1007" s="27" t="s">
        <v>45</v>
      </c>
      <c r="D1007" s="28">
        <v>750</v>
      </c>
      <c r="E1007" s="27" t="s">
        <v>25</v>
      </c>
    </row>
    <row r="1008" spans="1:5" ht="13.2" x14ac:dyDescent="0.25">
      <c r="A1008" s="21" t="s">
        <v>2</v>
      </c>
      <c r="B1008" s="27">
        <v>39126</v>
      </c>
      <c r="C1008" s="27" t="s">
        <v>45</v>
      </c>
      <c r="D1008" s="28">
        <v>2750</v>
      </c>
      <c r="E1008" s="27" t="s">
        <v>25</v>
      </c>
    </row>
    <row r="1009" spans="1:5" ht="13.2" x14ac:dyDescent="0.25">
      <c r="A1009" s="21" t="s">
        <v>2</v>
      </c>
      <c r="B1009" s="27">
        <v>39126</v>
      </c>
      <c r="C1009" s="27" t="s">
        <v>45</v>
      </c>
      <c r="D1009" s="28">
        <v>400</v>
      </c>
      <c r="E1009" s="27" t="s">
        <v>25</v>
      </c>
    </row>
    <row r="1010" spans="1:5" ht="13.2" x14ac:dyDescent="0.25">
      <c r="A1010" s="21" t="s">
        <v>2</v>
      </c>
      <c r="B1010" s="27">
        <v>39127</v>
      </c>
      <c r="C1010" s="27" t="s">
        <v>45</v>
      </c>
      <c r="D1010" s="28">
        <v>8500</v>
      </c>
      <c r="E1010" s="27" t="s">
        <v>25</v>
      </c>
    </row>
    <row r="1011" spans="1:5" ht="13.2" x14ac:dyDescent="0.25">
      <c r="A1011" s="21" t="s">
        <v>2</v>
      </c>
      <c r="B1011" s="27">
        <v>39127</v>
      </c>
      <c r="C1011" s="27" t="s">
        <v>45</v>
      </c>
      <c r="D1011" s="28">
        <v>8750</v>
      </c>
      <c r="E1011" s="27" t="s">
        <v>25</v>
      </c>
    </row>
    <row r="1012" spans="1:5" ht="13.2" x14ac:dyDescent="0.25">
      <c r="A1012" s="21" t="s">
        <v>2</v>
      </c>
      <c r="B1012" s="27">
        <v>39127</v>
      </c>
      <c r="C1012" s="27" t="s">
        <v>45</v>
      </c>
      <c r="D1012" s="28">
        <v>250</v>
      </c>
      <c r="E1012" s="27" t="s">
        <v>25</v>
      </c>
    </row>
    <row r="1013" spans="1:5" ht="13.2" x14ac:dyDescent="0.25">
      <c r="A1013" s="21" t="s">
        <v>2</v>
      </c>
      <c r="B1013" s="27">
        <v>39127</v>
      </c>
      <c r="C1013" s="27" t="s">
        <v>45</v>
      </c>
      <c r="D1013" s="28">
        <v>150</v>
      </c>
      <c r="E1013" s="27" t="s">
        <v>25</v>
      </c>
    </row>
    <row r="1014" spans="1:5" ht="13.2" x14ac:dyDescent="0.25">
      <c r="A1014" s="21" t="s">
        <v>2</v>
      </c>
      <c r="B1014" s="27">
        <v>39127</v>
      </c>
      <c r="C1014" s="27" t="s">
        <v>45</v>
      </c>
      <c r="D1014" s="28">
        <v>400</v>
      </c>
      <c r="E1014" s="27" t="s">
        <v>25</v>
      </c>
    </row>
    <row r="1015" spans="1:5" ht="13.2" x14ac:dyDescent="0.25">
      <c r="A1015" s="21" t="s">
        <v>2</v>
      </c>
      <c r="B1015" s="27">
        <v>39128</v>
      </c>
      <c r="C1015" s="27" t="s">
        <v>45</v>
      </c>
      <c r="D1015" s="28">
        <v>6250</v>
      </c>
      <c r="E1015" s="27" t="s">
        <v>25</v>
      </c>
    </row>
    <row r="1016" spans="1:5" ht="13.2" x14ac:dyDescent="0.25">
      <c r="A1016" s="21" t="s">
        <v>2</v>
      </c>
      <c r="B1016" s="27">
        <v>39129</v>
      </c>
      <c r="C1016" s="27" t="s">
        <v>45</v>
      </c>
      <c r="D1016" s="28">
        <v>8500</v>
      </c>
      <c r="E1016" s="27" t="s">
        <v>25</v>
      </c>
    </row>
    <row r="1017" spans="1:5" ht="13.2" x14ac:dyDescent="0.25">
      <c r="A1017" s="21" t="s">
        <v>2</v>
      </c>
      <c r="B1017" s="27">
        <v>39129</v>
      </c>
      <c r="C1017" s="27" t="s">
        <v>45</v>
      </c>
      <c r="D1017" s="28">
        <v>250</v>
      </c>
      <c r="E1017" s="27" t="s">
        <v>25</v>
      </c>
    </row>
    <row r="1018" spans="1:5" ht="13.2" x14ac:dyDescent="0.25">
      <c r="A1018" s="21" t="s">
        <v>2</v>
      </c>
      <c r="B1018" s="27">
        <v>39129</v>
      </c>
      <c r="C1018" s="27" t="s">
        <v>45</v>
      </c>
      <c r="D1018" s="28">
        <v>1750</v>
      </c>
      <c r="E1018" s="27" t="s">
        <v>25</v>
      </c>
    </row>
    <row r="1019" spans="1:5" ht="13.2" x14ac:dyDescent="0.25">
      <c r="A1019" s="21" t="s">
        <v>2</v>
      </c>
      <c r="B1019" s="27">
        <v>39130</v>
      </c>
      <c r="C1019" s="27" t="s">
        <v>45</v>
      </c>
      <c r="D1019" s="28">
        <v>6500</v>
      </c>
      <c r="E1019" s="27" t="s">
        <v>25</v>
      </c>
    </row>
    <row r="1020" spans="1:5" ht="13.2" x14ac:dyDescent="0.25">
      <c r="A1020" s="21" t="s">
        <v>2</v>
      </c>
      <c r="B1020" s="27">
        <v>39130</v>
      </c>
      <c r="C1020" s="27" t="s">
        <v>45</v>
      </c>
      <c r="D1020" s="28">
        <v>750</v>
      </c>
      <c r="E1020" s="27" t="s">
        <v>25</v>
      </c>
    </row>
    <row r="1021" spans="1:5" ht="13.2" x14ac:dyDescent="0.25">
      <c r="A1021" s="21" t="s">
        <v>2</v>
      </c>
      <c r="B1021" s="27">
        <v>39131</v>
      </c>
      <c r="C1021" s="27" t="s">
        <v>45</v>
      </c>
      <c r="D1021" s="28">
        <v>3715</v>
      </c>
      <c r="E1021" s="27" t="s">
        <v>25</v>
      </c>
    </row>
    <row r="1022" spans="1:5" ht="13.2" x14ac:dyDescent="0.25">
      <c r="A1022" s="21" t="s">
        <v>2</v>
      </c>
      <c r="B1022" s="27">
        <v>39132</v>
      </c>
      <c r="C1022" s="27" t="s">
        <v>45</v>
      </c>
      <c r="D1022" s="28">
        <v>10650</v>
      </c>
      <c r="E1022" s="27" t="s">
        <v>25</v>
      </c>
    </row>
    <row r="1023" spans="1:5" ht="13.2" x14ac:dyDescent="0.25">
      <c r="A1023" s="21" t="s">
        <v>2</v>
      </c>
      <c r="B1023" s="27">
        <v>39133</v>
      </c>
      <c r="C1023" s="27" t="s">
        <v>45</v>
      </c>
      <c r="D1023" s="28">
        <v>12665</v>
      </c>
      <c r="E1023" s="27" t="s">
        <v>25</v>
      </c>
    </row>
    <row r="1024" spans="1:5" ht="13.2" x14ac:dyDescent="0.25">
      <c r="A1024" s="21" t="s">
        <v>2</v>
      </c>
      <c r="B1024" s="27">
        <v>39134</v>
      </c>
      <c r="C1024" s="27" t="s">
        <v>51</v>
      </c>
      <c r="D1024" s="28">
        <v>7500</v>
      </c>
      <c r="E1024" s="27" t="s">
        <v>25</v>
      </c>
    </row>
    <row r="1025" spans="1:5" ht="13.2" x14ac:dyDescent="0.25">
      <c r="A1025" s="21" t="s">
        <v>2</v>
      </c>
      <c r="B1025" s="27">
        <v>39135</v>
      </c>
      <c r="C1025" s="27" t="s">
        <v>45</v>
      </c>
      <c r="D1025" s="28">
        <v>5750</v>
      </c>
      <c r="E1025" s="27" t="s">
        <v>25</v>
      </c>
    </row>
    <row r="1026" spans="1:5" ht="13.2" x14ac:dyDescent="0.25">
      <c r="A1026" s="21" t="s">
        <v>2</v>
      </c>
      <c r="B1026" s="27">
        <v>39136</v>
      </c>
      <c r="C1026" s="27" t="s">
        <v>45</v>
      </c>
      <c r="D1026" s="28">
        <v>750</v>
      </c>
      <c r="E1026" s="27" t="s">
        <v>25</v>
      </c>
    </row>
    <row r="1027" spans="1:5" ht="13.2" x14ac:dyDescent="0.25">
      <c r="A1027" s="21" t="s">
        <v>2</v>
      </c>
      <c r="B1027" s="27">
        <v>39136</v>
      </c>
      <c r="C1027" s="27" t="s">
        <v>45</v>
      </c>
      <c r="D1027" s="28">
        <v>350</v>
      </c>
      <c r="E1027" s="27" t="s">
        <v>25</v>
      </c>
    </row>
    <row r="1028" spans="1:5" ht="13.2" x14ac:dyDescent="0.25">
      <c r="A1028" s="21" t="s">
        <v>2</v>
      </c>
      <c r="B1028" s="27">
        <v>39136</v>
      </c>
      <c r="C1028" s="27" t="s">
        <v>45</v>
      </c>
      <c r="D1028" s="28">
        <v>3000</v>
      </c>
      <c r="E1028" s="27" t="s">
        <v>25</v>
      </c>
    </row>
    <row r="1029" spans="1:5" ht="13.2" x14ac:dyDescent="0.25">
      <c r="A1029" s="21" t="s">
        <v>2</v>
      </c>
      <c r="B1029" s="27">
        <v>39137</v>
      </c>
      <c r="C1029" s="27" t="s">
        <v>45</v>
      </c>
      <c r="D1029" s="28">
        <v>14500</v>
      </c>
      <c r="E1029" s="27" t="s">
        <v>25</v>
      </c>
    </row>
    <row r="1030" spans="1:5" ht="13.2" hidden="1" x14ac:dyDescent="0.25">
      <c r="A1030" s="21" t="s">
        <v>2</v>
      </c>
      <c r="B1030" s="27">
        <v>39138</v>
      </c>
      <c r="C1030" s="27" t="s">
        <v>27</v>
      </c>
      <c r="D1030" s="28">
        <v>3400</v>
      </c>
      <c r="E1030" s="27" t="s">
        <v>27</v>
      </c>
    </row>
    <row r="1031" spans="1:5" ht="13.2" hidden="1" x14ac:dyDescent="0.25">
      <c r="A1031" s="21" t="s">
        <v>2</v>
      </c>
      <c r="B1031" s="27">
        <v>39138</v>
      </c>
      <c r="C1031" s="27" t="s">
        <v>27</v>
      </c>
      <c r="D1031" s="28">
        <v>500</v>
      </c>
      <c r="E1031" s="27" t="s">
        <v>27</v>
      </c>
    </row>
    <row r="1032" spans="1:5" ht="13.2" hidden="1" x14ac:dyDescent="0.25">
      <c r="A1032" s="21" t="s">
        <v>2</v>
      </c>
      <c r="B1032" s="27">
        <v>39138</v>
      </c>
      <c r="C1032" s="27" t="s">
        <v>27</v>
      </c>
      <c r="D1032" s="28">
        <v>500</v>
      </c>
      <c r="E1032" s="27" t="s">
        <v>27</v>
      </c>
    </row>
    <row r="1033" spans="1:5" ht="13.2" hidden="1" x14ac:dyDescent="0.25">
      <c r="A1033" s="21" t="s">
        <v>2</v>
      </c>
      <c r="B1033" s="27">
        <v>39139</v>
      </c>
      <c r="C1033" s="27" t="s">
        <v>27</v>
      </c>
      <c r="D1033" s="28">
        <v>18750</v>
      </c>
      <c r="E1033" s="27" t="s">
        <v>27</v>
      </c>
    </row>
    <row r="1034" spans="1:5" ht="13.2" hidden="1" x14ac:dyDescent="0.25">
      <c r="A1034" s="21" t="s">
        <v>2</v>
      </c>
      <c r="B1034" s="27">
        <v>39140</v>
      </c>
      <c r="C1034" s="27" t="s">
        <v>27</v>
      </c>
      <c r="D1034" s="28">
        <v>1250</v>
      </c>
      <c r="E1034" s="27" t="s">
        <v>27</v>
      </c>
    </row>
    <row r="1035" spans="1:5" ht="13.2" hidden="1" x14ac:dyDescent="0.25">
      <c r="A1035" s="21" t="s">
        <v>2</v>
      </c>
      <c r="B1035" s="27">
        <v>39141</v>
      </c>
      <c r="C1035" s="27" t="s">
        <v>58</v>
      </c>
      <c r="D1035" s="28">
        <v>1300</v>
      </c>
      <c r="E1035" s="27" t="s">
        <v>26</v>
      </c>
    </row>
    <row r="1036" spans="1:5" ht="13.2" hidden="1" x14ac:dyDescent="0.25">
      <c r="A1036" s="21" t="s">
        <v>2</v>
      </c>
      <c r="B1036" s="27">
        <v>39141</v>
      </c>
      <c r="C1036" s="27" t="s">
        <v>58</v>
      </c>
      <c r="D1036" s="28">
        <v>1000</v>
      </c>
      <c r="E1036" s="27" t="s">
        <v>26</v>
      </c>
    </row>
    <row r="1037" spans="1:5" ht="13.2" hidden="1" x14ac:dyDescent="0.25">
      <c r="A1037" s="21" t="s">
        <v>2</v>
      </c>
      <c r="B1037" s="27">
        <v>39141</v>
      </c>
      <c r="C1037" s="27" t="s">
        <v>58</v>
      </c>
      <c r="D1037" s="28">
        <v>1050</v>
      </c>
      <c r="E1037" s="27" t="s">
        <v>26</v>
      </c>
    </row>
    <row r="1038" spans="1:5" ht="13.2" hidden="1" x14ac:dyDescent="0.25">
      <c r="A1038" s="21" t="s">
        <v>2</v>
      </c>
      <c r="B1038" s="27">
        <v>39141</v>
      </c>
      <c r="C1038" s="27" t="s">
        <v>58</v>
      </c>
      <c r="D1038" s="28">
        <v>1000</v>
      </c>
      <c r="E1038" s="27" t="s">
        <v>26</v>
      </c>
    </row>
    <row r="1039" spans="1:5" ht="13.2" hidden="1" x14ac:dyDescent="0.25">
      <c r="A1039" s="21" t="s">
        <v>2</v>
      </c>
      <c r="B1039" s="27">
        <v>39141</v>
      </c>
      <c r="C1039" s="27" t="s">
        <v>58</v>
      </c>
      <c r="D1039" s="28">
        <v>1300</v>
      </c>
      <c r="E1039" s="27" t="s">
        <v>26</v>
      </c>
    </row>
    <row r="1040" spans="1:5" ht="13.2" hidden="1" x14ac:dyDescent="0.25">
      <c r="A1040" s="21" t="s">
        <v>2</v>
      </c>
      <c r="B1040" s="27">
        <v>39142</v>
      </c>
      <c r="C1040" s="27" t="s">
        <v>47</v>
      </c>
      <c r="D1040" s="28">
        <v>1000</v>
      </c>
      <c r="E1040" s="27" t="s">
        <v>26</v>
      </c>
    </row>
    <row r="1041" spans="1:5" ht="13.2" hidden="1" x14ac:dyDescent="0.25">
      <c r="A1041" s="21" t="s">
        <v>2</v>
      </c>
      <c r="B1041" s="27">
        <v>39142</v>
      </c>
      <c r="C1041" s="27" t="s">
        <v>47</v>
      </c>
      <c r="D1041" s="28">
        <v>500</v>
      </c>
      <c r="E1041" s="27" t="s">
        <v>26</v>
      </c>
    </row>
    <row r="1042" spans="1:5" ht="13.2" hidden="1" x14ac:dyDescent="0.25">
      <c r="A1042" s="21" t="s">
        <v>2</v>
      </c>
      <c r="B1042" s="27">
        <v>39142</v>
      </c>
      <c r="C1042" s="27" t="s">
        <v>47</v>
      </c>
      <c r="D1042" s="28">
        <v>750</v>
      </c>
      <c r="E1042" s="27" t="s">
        <v>26</v>
      </c>
    </row>
    <row r="1043" spans="1:5" ht="13.2" hidden="1" x14ac:dyDescent="0.25">
      <c r="A1043" s="21" t="s">
        <v>2</v>
      </c>
      <c r="B1043" s="27">
        <v>39142</v>
      </c>
      <c r="C1043" s="27" t="s">
        <v>47</v>
      </c>
      <c r="D1043" s="28">
        <v>1000</v>
      </c>
      <c r="E1043" s="27" t="s">
        <v>26</v>
      </c>
    </row>
    <row r="1044" spans="1:5" ht="13.2" x14ac:dyDescent="0.25">
      <c r="A1044" s="21" t="s">
        <v>2</v>
      </c>
      <c r="B1044" s="27">
        <v>39143</v>
      </c>
      <c r="C1044" s="27" t="s">
        <v>45</v>
      </c>
      <c r="D1044" s="28">
        <v>6000</v>
      </c>
      <c r="E1044" s="27" t="s">
        <v>25</v>
      </c>
    </row>
    <row r="1045" spans="1:5" ht="13.2" x14ac:dyDescent="0.25">
      <c r="A1045" s="21" t="s">
        <v>2</v>
      </c>
      <c r="B1045" s="27">
        <v>39144</v>
      </c>
      <c r="C1045" s="27" t="s">
        <v>45</v>
      </c>
      <c r="D1045" s="28">
        <v>12500</v>
      </c>
      <c r="E1045" s="27" t="s">
        <v>25</v>
      </c>
    </row>
    <row r="1046" spans="1:5" ht="13.2" x14ac:dyDescent="0.25">
      <c r="A1046" s="21" t="s">
        <v>2</v>
      </c>
      <c r="B1046" s="27">
        <v>39145</v>
      </c>
      <c r="C1046" s="27" t="s">
        <v>45</v>
      </c>
      <c r="D1046" s="28">
        <v>1500</v>
      </c>
      <c r="E1046" s="27" t="s">
        <v>25</v>
      </c>
    </row>
    <row r="1047" spans="1:5" ht="13.2" x14ac:dyDescent="0.25">
      <c r="A1047" s="21" t="s">
        <v>2</v>
      </c>
      <c r="B1047" s="27">
        <v>39146</v>
      </c>
      <c r="C1047" s="27" t="s">
        <v>45</v>
      </c>
      <c r="D1047" s="28">
        <v>22800</v>
      </c>
      <c r="E1047" s="27" t="s">
        <v>25</v>
      </c>
    </row>
    <row r="1048" spans="1:5" ht="13.2" x14ac:dyDescent="0.25">
      <c r="A1048" s="21" t="s">
        <v>2</v>
      </c>
      <c r="B1048" s="27">
        <v>39146</v>
      </c>
      <c r="C1048" s="27" t="s">
        <v>45</v>
      </c>
      <c r="D1048" s="28">
        <v>1500</v>
      </c>
      <c r="E1048" s="27" t="s">
        <v>25</v>
      </c>
    </row>
    <row r="1049" spans="1:5" ht="13.2" x14ac:dyDescent="0.25">
      <c r="A1049" s="21" t="s">
        <v>2</v>
      </c>
      <c r="B1049" s="27">
        <v>39146</v>
      </c>
      <c r="C1049" s="27" t="s">
        <v>45</v>
      </c>
      <c r="D1049" s="28">
        <v>1000</v>
      </c>
      <c r="E1049" s="27" t="s">
        <v>25</v>
      </c>
    </row>
    <row r="1050" spans="1:5" ht="13.2" x14ac:dyDescent="0.25">
      <c r="A1050" s="21" t="s">
        <v>2</v>
      </c>
      <c r="B1050" s="27">
        <v>39147</v>
      </c>
      <c r="C1050" s="27" t="s">
        <v>45</v>
      </c>
      <c r="D1050" s="28">
        <v>2750</v>
      </c>
      <c r="E1050" s="27" t="s">
        <v>25</v>
      </c>
    </row>
    <row r="1051" spans="1:5" ht="13.2" x14ac:dyDescent="0.25">
      <c r="A1051" s="21" t="s">
        <v>2</v>
      </c>
      <c r="B1051" s="27">
        <v>39149</v>
      </c>
      <c r="C1051" s="27" t="s">
        <v>45</v>
      </c>
      <c r="D1051" s="28">
        <v>10000</v>
      </c>
      <c r="E1051" s="27" t="s">
        <v>25</v>
      </c>
    </row>
    <row r="1052" spans="1:5" ht="13.2" x14ac:dyDescent="0.25">
      <c r="A1052" s="21" t="s">
        <v>2</v>
      </c>
      <c r="B1052" s="27">
        <v>39150</v>
      </c>
      <c r="C1052" s="27" t="s">
        <v>45</v>
      </c>
      <c r="D1052" s="28">
        <v>8500</v>
      </c>
      <c r="E1052" s="27" t="s">
        <v>25</v>
      </c>
    </row>
    <row r="1053" spans="1:5" ht="13.2" x14ac:dyDescent="0.25">
      <c r="A1053" s="21" t="s">
        <v>2</v>
      </c>
      <c r="B1053" s="27">
        <v>39151</v>
      </c>
      <c r="C1053" s="27" t="s">
        <v>45</v>
      </c>
      <c r="D1053" s="28">
        <v>10000</v>
      </c>
      <c r="E1053" s="27" t="s">
        <v>25</v>
      </c>
    </row>
    <row r="1054" spans="1:5" ht="13.2" x14ac:dyDescent="0.25">
      <c r="A1054" s="21" t="s">
        <v>2</v>
      </c>
      <c r="B1054" s="27">
        <v>39152</v>
      </c>
      <c r="C1054" s="27" t="s">
        <v>45</v>
      </c>
      <c r="D1054" s="28">
        <v>15000</v>
      </c>
      <c r="E1054" s="27" t="s">
        <v>25</v>
      </c>
    </row>
    <row r="1055" spans="1:5" ht="13.2" x14ac:dyDescent="0.25">
      <c r="A1055" s="21" t="s">
        <v>2</v>
      </c>
      <c r="B1055" s="27">
        <v>39153</v>
      </c>
      <c r="C1055" s="27" t="s">
        <v>45</v>
      </c>
      <c r="D1055" s="28">
        <v>8500</v>
      </c>
      <c r="E1055" s="27" t="s">
        <v>25</v>
      </c>
    </row>
    <row r="1056" spans="1:5" ht="13.2" x14ac:dyDescent="0.25">
      <c r="A1056" s="21" t="s">
        <v>2</v>
      </c>
      <c r="B1056" s="27">
        <v>39154</v>
      </c>
      <c r="C1056" s="27" t="s">
        <v>45</v>
      </c>
      <c r="D1056" s="28">
        <v>11000</v>
      </c>
      <c r="E1056" s="27" t="s">
        <v>25</v>
      </c>
    </row>
    <row r="1057" spans="1:5" ht="13.2" x14ac:dyDescent="0.25">
      <c r="A1057" s="21" t="s">
        <v>2</v>
      </c>
      <c r="B1057" s="27">
        <v>39155</v>
      </c>
      <c r="C1057" s="27" t="s">
        <v>45</v>
      </c>
      <c r="D1057" s="28">
        <v>11000</v>
      </c>
      <c r="E1057" s="27" t="s">
        <v>25</v>
      </c>
    </row>
    <row r="1058" spans="1:5" ht="13.2" x14ac:dyDescent="0.25">
      <c r="A1058" s="21" t="s">
        <v>2</v>
      </c>
      <c r="B1058" s="27">
        <v>39156</v>
      </c>
      <c r="C1058" s="27" t="s">
        <v>45</v>
      </c>
      <c r="D1058" s="28">
        <v>11000</v>
      </c>
      <c r="E1058" s="27" t="s">
        <v>25</v>
      </c>
    </row>
    <row r="1059" spans="1:5" ht="13.2" x14ac:dyDescent="0.25">
      <c r="A1059" s="21" t="s">
        <v>2</v>
      </c>
      <c r="B1059" s="27">
        <v>39157</v>
      </c>
      <c r="C1059" s="27" t="s">
        <v>45</v>
      </c>
      <c r="D1059" s="28">
        <v>8500</v>
      </c>
      <c r="E1059" s="27" t="s">
        <v>25</v>
      </c>
    </row>
    <row r="1060" spans="1:5" ht="13.2" x14ac:dyDescent="0.25">
      <c r="A1060" s="21" t="s">
        <v>2</v>
      </c>
      <c r="B1060" s="27">
        <v>39158</v>
      </c>
      <c r="C1060" s="27" t="s">
        <v>45</v>
      </c>
      <c r="D1060" s="28">
        <v>8500</v>
      </c>
      <c r="E1060" s="27" t="s">
        <v>25</v>
      </c>
    </row>
    <row r="1061" spans="1:5" ht="13.2" x14ac:dyDescent="0.25">
      <c r="A1061" s="21" t="s">
        <v>2</v>
      </c>
      <c r="B1061" s="27">
        <v>39159</v>
      </c>
      <c r="C1061" s="27" t="s">
        <v>45</v>
      </c>
      <c r="D1061" s="28">
        <v>93220</v>
      </c>
      <c r="E1061" s="27" t="s">
        <v>25</v>
      </c>
    </row>
    <row r="1062" spans="1:5" ht="13.2" x14ac:dyDescent="0.25">
      <c r="A1062" s="21" t="s">
        <v>2</v>
      </c>
      <c r="B1062" s="27">
        <v>39160</v>
      </c>
      <c r="C1062" s="27" t="s">
        <v>49</v>
      </c>
      <c r="D1062" s="28">
        <v>1950</v>
      </c>
      <c r="E1062" s="27" t="s">
        <v>25</v>
      </c>
    </row>
    <row r="1063" spans="1:5" ht="13.2" x14ac:dyDescent="0.25">
      <c r="A1063" s="21" t="s">
        <v>2</v>
      </c>
      <c r="B1063" s="27">
        <v>39161</v>
      </c>
      <c r="C1063" s="27" t="s">
        <v>48</v>
      </c>
      <c r="D1063" s="28">
        <v>1500</v>
      </c>
      <c r="E1063" s="27" t="s">
        <v>25</v>
      </c>
    </row>
    <row r="1064" spans="1:5" ht="13.2" x14ac:dyDescent="0.25">
      <c r="A1064" s="21" t="s">
        <v>2</v>
      </c>
      <c r="B1064" s="27">
        <v>39162</v>
      </c>
      <c r="C1064" s="27" t="s">
        <v>49</v>
      </c>
      <c r="D1064" s="28">
        <v>5700</v>
      </c>
      <c r="E1064" s="27" t="s">
        <v>25</v>
      </c>
    </row>
    <row r="1065" spans="1:5" ht="13.2" x14ac:dyDescent="0.25">
      <c r="A1065" s="21" t="s">
        <v>2</v>
      </c>
      <c r="B1065" s="27">
        <v>39163</v>
      </c>
      <c r="C1065" s="27" t="s">
        <v>49</v>
      </c>
      <c r="D1065" s="28">
        <v>2000</v>
      </c>
      <c r="E1065" s="27" t="s">
        <v>25</v>
      </c>
    </row>
    <row r="1066" spans="1:5" ht="13.2" x14ac:dyDescent="0.25">
      <c r="A1066" s="21" t="s">
        <v>2</v>
      </c>
      <c r="B1066" s="27">
        <v>39164</v>
      </c>
      <c r="C1066" s="27" t="s">
        <v>48</v>
      </c>
      <c r="D1066" s="28">
        <v>2625</v>
      </c>
      <c r="E1066" s="27" t="s">
        <v>25</v>
      </c>
    </row>
    <row r="1067" spans="1:5" ht="13.2" x14ac:dyDescent="0.25">
      <c r="A1067" s="21" t="s">
        <v>2</v>
      </c>
      <c r="B1067" s="27">
        <v>39165</v>
      </c>
      <c r="C1067" s="27" t="s">
        <v>48</v>
      </c>
      <c r="D1067" s="28">
        <v>2825</v>
      </c>
      <c r="E1067" s="27" t="s">
        <v>25</v>
      </c>
    </row>
    <row r="1068" spans="1:5" ht="13.2" x14ac:dyDescent="0.25">
      <c r="A1068" s="21" t="s">
        <v>2</v>
      </c>
      <c r="B1068" s="27">
        <v>39166</v>
      </c>
      <c r="C1068" s="27" t="s">
        <v>49</v>
      </c>
      <c r="D1068" s="28">
        <v>3800</v>
      </c>
      <c r="E1068" s="27" t="s">
        <v>25</v>
      </c>
    </row>
    <row r="1069" spans="1:5" ht="13.2" x14ac:dyDescent="0.25">
      <c r="A1069" s="21" t="s">
        <v>2</v>
      </c>
      <c r="B1069" s="27">
        <v>39167</v>
      </c>
      <c r="C1069" s="27" t="s">
        <v>48</v>
      </c>
      <c r="D1069" s="28">
        <v>5000</v>
      </c>
      <c r="E1069" s="27" t="s">
        <v>25</v>
      </c>
    </row>
    <row r="1070" spans="1:5" ht="13.2" x14ac:dyDescent="0.25">
      <c r="A1070" s="21" t="s">
        <v>2</v>
      </c>
      <c r="B1070" s="27">
        <v>39168</v>
      </c>
      <c r="C1070" s="27" t="s">
        <v>45</v>
      </c>
      <c r="D1070" s="28">
        <v>1750</v>
      </c>
      <c r="E1070" s="27" t="s">
        <v>25</v>
      </c>
    </row>
    <row r="1071" spans="1:5" ht="13.2" x14ac:dyDescent="0.25">
      <c r="A1071" s="21" t="s">
        <v>2</v>
      </c>
      <c r="B1071" s="27">
        <v>39168</v>
      </c>
      <c r="C1071" s="27" t="s">
        <v>45</v>
      </c>
      <c r="D1071" s="28">
        <v>1750</v>
      </c>
      <c r="E1071" s="27" t="s">
        <v>25</v>
      </c>
    </row>
    <row r="1072" spans="1:5" ht="13.2" x14ac:dyDescent="0.25">
      <c r="A1072" s="21" t="s">
        <v>2</v>
      </c>
      <c r="B1072" s="27">
        <v>39169</v>
      </c>
      <c r="C1072" s="27" t="s">
        <v>45</v>
      </c>
      <c r="D1072" s="28">
        <v>3750</v>
      </c>
      <c r="E1072" s="27" t="s">
        <v>25</v>
      </c>
    </row>
    <row r="1073" spans="1:5" ht="13.2" x14ac:dyDescent="0.25">
      <c r="A1073" s="21" t="s">
        <v>2</v>
      </c>
      <c r="B1073" s="27">
        <v>39170</v>
      </c>
      <c r="C1073" s="27" t="s">
        <v>45</v>
      </c>
      <c r="D1073" s="28">
        <v>6000</v>
      </c>
      <c r="E1073" s="27" t="s">
        <v>25</v>
      </c>
    </row>
    <row r="1074" spans="1:5" ht="13.2" x14ac:dyDescent="0.25">
      <c r="A1074" s="21" t="s">
        <v>2</v>
      </c>
      <c r="B1074" s="27">
        <v>39171</v>
      </c>
      <c r="C1074" s="27" t="s">
        <v>45</v>
      </c>
      <c r="D1074" s="28">
        <v>3000</v>
      </c>
      <c r="E1074" s="27" t="s">
        <v>25</v>
      </c>
    </row>
    <row r="1075" spans="1:5" ht="13.2" x14ac:dyDescent="0.25">
      <c r="A1075" s="21" t="s">
        <v>2</v>
      </c>
      <c r="B1075" s="27">
        <v>39172</v>
      </c>
      <c r="C1075" s="27" t="s">
        <v>45</v>
      </c>
      <c r="D1075" s="28">
        <v>8000</v>
      </c>
      <c r="E1075" s="27" t="s">
        <v>25</v>
      </c>
    </row>
    <row r="1076" spans="1:5" ht="13.2" x14ac:dyDescent="0.25">
      <c r="A1076" s="21" t="s">
        <v>2</v>
      </c>
      <c r="B1076" s="27">
        <v>39172</v>
      </c>
      <c r="C1076" s="27" t="s">
        <v>45</v>
      </c>
      <c r="D1076" s="28">
        <v>2750</v>
      </c>
      <c r="E1076" s="27" t="s">
        <v>25</v>
      </c>
    </row>
    <row r="1077" spans="1:5" ht="13.2" x14ac:dyDescent="0.25">
      <c r="A1077" s="21" t="s">
        <v>2</v>
      </c>
      <c r="B1077" s="27">
        <v>39172</v>
      </c>
      <c r="C1077" s="27" t="s">
        <v>45</v>
      </c>
      <c r="D1077" s="28">
        <v>500</v>
      </c>
      <c r="E1077" s="27" t="s">
        <v>25</v>
      </c>
    </row>
    <row r="1078" spans="1:5" ht="13.2" x14ac:dyDescent="0.25">
      <c r="A1078" s="21" t="s">
        <v>2</v>
      </c>
      <c r="B1078" s="27">
        <v>39173</v>
      </c>
      <c r="C1078" s="27" t="s">
        <v>45</v>
      </c>
      <c r="D1078" s="28">
        <v>6250</v>
      </c>
      <c r="E1078" s="27" t="s">
        <v>25</v>
      </c>
    </row>
    <row r="1079" spans="1:5" ht="13.2" x14ac:dyDescent="0.25">
      <c r="A1079" s="21" t="s">
        <v>2</v>
      </c>
      <c r="B1079" s="27">
        <v>39173</v>
      </c>
      <c r="C1079" s="27" t="s">
        <v>45</v>
      </c>
      <c r="D1079" s="28">
        <v>3750</v>
      </c>
      <c r="E1079" s="27" t="s">
        <v>25</v>
      </c>
    </row>
    <row r="1080" spans="1:5" ht="13.2" x14ac:dyDescent="0.25">
      <c r="A1080" s="21" t="s">
        <v>2</v>
      </c>
      <c r="B1080" s="27">
        <v>39173</v>
      </c>
      <c r="C1080" s="27" t="s">
        <v>45</v>
      </c>
      <c r="D1080" s="28">
        <v>1750</v>
      </c>
      <c r="E1080" s="27" t="s">
        <v>25</v>
      </c>
    </row>
    <row r="1081" spans="1:5" ht="13.2" x14ac:dyDescent="0.25">
      <c r="A1081" s="21" t="s">
        <v>2</v>
      </c>
      <c r="B1081" s="27">
        <v>39174</v>
      </c>
      <c r="C1081" s="27" t="s">
        <v>45</v>
      </c>
      <c r="D1081" s="28">
        <v>10100</v>
      </c>
      <c r="E1081" s="27" t="s">
        <v>25</v>
      </c>
    </row>
    <row r="1082" spans="1:5" ht="13.2" x14ac:dyDescent="0.25">
      <c r="A1082" s="21" t="s">
        <v>2</v>
      </c>
      <c r="B1082" s="27">
        <v>39175</v>
      </c>
      <c r="C1082" s="27" t="s">
        <v>45</v>
      </c>
      <c r="D1082" s="28">
        <v>7250</v>
      </c>
      <c r="E1082" s="27" t="s">
        <v>25</v>
      </c>
    </row>
    <row r="1083" spans="1:5" ht="13.2" x14ac:dyDescent="0.25">
      <c r="A1083" s="21" t="s">
        <v>2</v>
      </c>
      <c r="B1083" s="27">
        <v>39175</v>
      </c>
      <c r="C1083" s="27" t="s">
        <v>45</v>
      </c>
      <c r="D1083" s="28">
        <v>1375</v>
      </c>
      <c r="E1083" s="27" t="s">
        <v>25</v>
      </c>
    </row>
    <row r="1084" spans="1:5" ht="13.2" x14ac:dyDescent="0.25">
      <c r="A1084" s="21" t="s">
        <v>2</v>
      </c>
      <c r="B1084" s="27">
        <v>39175</v>
      </c>
      <c r="C1084" s="27" t="s">
        <v>45</v>
      </c>
      <c r="D1084" s="28">
        <v>250</v>
      </c>
      <c r="E1084" s="27" t="s">
        <v>25</v>
      </c>
    </row>
    <row r="1085" spans="1:5" ht="13.2" x14ac:dyDescent="0.25">
      <c r="A1085" s="21" t="s">
        <v>2</v>
      </c>
      <c r="B1085" s="27">
        <v>39176</v>
      </c>
      <c r="C1085" s="27" t="s">
        <v>45</v>
      </c>
      <c r="D1085" s="28">
        <v>13250</v>
      </c>
      <c r="E1085" s="27" t="s">
        <v>25</v>
      </c>
    </row>
    <row r="1086" spans="1:5" ht="13.2" x14ac:dyDescent="0.25">
      <c r="A1086" s="21" t="s">
        <v>2</v>
      </c>
      <c r="B1086" s="27">
        <v>39177</v>
      </c>
      <c r="C1086" s="27" t="s">
        <v>45</v>
      </c>
      <c r="D1086" s="28">
        <v>3500</v>
      </c>
      <c r="E1086" s="27" t="s">
        <v>25</v>
      </c>
    </row>
    <row r="1087" spans="1:5" ht="13.2" x14ac:dyDescent="0.25">
      <c r="A1087" s="21" t="s">
        <v>2</v>
      </c>
      <c r="B1087" s="27">
        <v>39177</v>
      </c>
      <c r="C1087" s="27" t="s">
        <v>45</v>
      </c>
      <c r="D1087" s="28">
        <v>350</v>
      </c>
      <c r="E1087" s="27" t="s">
        <v>25</v>
      </c>
    </row>
    <row r="1088" spans="1:5" ht="13.2" x14ac:dyDescent="0.25">
      <c r="A1088" s="21" t="s">
        <v>2</v>
      </c>
      <c r="B1088" s="27">
        <v>39177</v>
      </c>
      <c r="C1088" s="27" t="s">
        <v>45</v>
      </c>
      <c r="D1088" s="28">
        <v>500</v>
      </c>
      <c r="E1088" s="27" t="s">
        <v>25</v>
      </c>
    </row>
    <row r="1089" spans="1:5" ht="13.2" x14ac:dyDescent="0.25">
      <c r="A1089" s="21" t="s">
        <v>2</v>
      </c>
      <c r="B1089" s="27">
        <v>39177</v>
      </c>
      <c r="C1089" s="27" t="s">
        <v>45</v>
      </c>
      <c r="D1089" s="28">
        <v>250</v>
      </c>
      <c r="E1089" s="27" t="s">
        <v>25</v>
      </c>
    </row>
    <row r="1090" spans="1:5" ht="13.2" x14ac:dyDescent="0.25">
      <c r="A1090" s="21" t="s">
        <v>2</v>
      </c>
      <c r="B1090" s="27">
        <v>39178</v>
      </c>
      <c r="C1090" s="27" t="s">
        <v>45</v>
      </c>
      <c r="D1090" s="28">
        <v>2500</v>
      </c>
      <c r="E1090" s="27" t="s">
        <v>25</v>
      </c>
    </row>
    <row r="1091" spans="1:5" ht="13.2" x14ac:dyDescent="0.25">
      <c r="A1091" s="21" t="s">
        <v>2</v>
      </c>
      <c r="B1091" s="27">
        <v>39178</v>
      </c>
      <c r="C1091" s="27" t="s">
        <v>45</v>
      </c>
      <c r="D1091" s="28">
        <v>1750</v>
      </c>
      <c r="E1091" s="27" t="s">
        <v>25</v>
      </c>
    </row>
    <row r="1092" spans="1:5" ht="13.2" x14ac:dyDescent="0.25">
      <c r="A1092" s="21" t="s">
        <v>2</v>
      </c>
      <c r="B1092" s="27">
        <v>39178</v>
      </c>
      <c r="C1092" s="27" t="s">
        <v>45</v>
      </c>
      <c r="D1092" s="28">
        <v>750</v>
      </c>
      <c r="E1092" s="27" t="s">
        <v>25</v>
      </c>
    </row>
    <row r="1093" spans="1:5" ht="13.2" x14ac:dyDescent="0.25">
      <c r="A1093" s="21" t="s">
        <v>2</v>
      </c>
      <c r="B1093" s="27">
        <v>39179</v>
      </c>
      <c r="C1093" s="27" t="s">
        <v>45</v>
      </c>
      <c r="D1093" s="28">
        <v>8750</v>
      </c>
      <c r="E1093" s="27" t="s">
        <v>25</v>
      </c>
    </row>
    <row r="1094" spans="1:5" ht="13.2" x14ac:dyDescent="0.25">
      <c r="A1094" s="21" t="s">
        <v>2</v>
      </c>
      <c r="B1094" s="27">
        <v>39179</v>
      </c>
      <c r="C1094" s="27" t="s">
        <v>45</v>
      </c>
      <c r="D1094" s="28">
        <v>3250</v>
      </c>
      <c r="E1094" s="27" t="s">
        <v>25</v>
      </c>
    </row>
    <row r="1095" spans="1:5" ht="13.2" x14ac:dyDescent="0.25">
      <c r="A1095" s="21" t="s">
        <v>2</v>
      </c>
      <c r="B1095" s="27">
        <v>39180</v>
      </c>
      <c r="C1095" s="27" t="s">
        <v>45</v>
      </c>
      <c r="D1095" s="28">
        <v>10450</v>
      </c>
      <c r="E1095" s="27" t="s">
        <v>25</v>
      </c>
    </row>
    <row r="1096" spans="1:5" ht="13.2" x14ac:dyDescent="0.25">
      <c r="A1096" s="21" t="s">
        <v>2</v>
      </c>
      <c r="B1096" s="27">
        <v>39181</v>
      </c>
      <c r="C1096" s="27" t="s">
        <v>45</v>
      </c>
      <c r="D1096" s="28">
        <v>1750</v>
      </c>
      <c r="E1096" s="27" t="s">
        <v>25</v>
      </c>
    </row>
    <row r="1097" spans="1:5" ht="13.2" x14ac:dyDescent="0.25">
      <c r="A1097" s="21" t="s">
        <v>2</v>
      </c>
      <c r="B1097" s="27">
        <v>39181</v>
      </c>
      <c r="C1097" s="27" t="s">
        <v>45</v>
      </c>
      <c r="D1097" s="28">
        <v>400</v>
      </c>
      <c r="E1097" s="27" t="s">
        <v>25</v>
      </c>
    </row>
    <row r="1098" spans="1:5" ht="13.2" x14ac:dyDescent="0.25">
      <c r="A1098" s="21" t="s">
        <v>2</v>
      </c>
      <c r="B1098" s="27">
        <v>39181</v>
      </c>
      <c r="C1098" s="27" t="s">
        <v>45</v>
      </c>
      <c r="D1098" s="28">
        <v>600</v>
      </c>
      <c r="E1098" s="27" t="s">
        <v>25</v>
      </c>
    </row>
    <row r="1099" spans="1:5" ht="13.2" x14ac:dyDescent="0.25">
      <c r="A1099" s="21" t="s">
        <v>2</v>
      </c>
      <c r="B1099" s="27">
        <v>39181</v>
      </c>
      <c r="C1099" s="27" t="s">
        <v>45</v>
      </c>
      <c r="D1099" s="28">
        <v>250</v>
      </c>
      <c r="E1099" s="27" t="s">
        <v>25</v>
      </c>
    </row>
    <row r="1100" spans="1:5" ht="13.2" x14ac:dyDescent="0.25">
      <c r="A1100" s="21" t="s">
        <v>2</v>
      </c>
      <c r="B1100" s="27">
        <v>39182</v>
      </c>
      <c r="C1100" s="27" t="s">
        <v>45</v>
      </c>
      <c r="D1100" s="28">
        <v>8500</v>
      </c>
      <c r="E1100" s="27" t="s">
        <v>25</v>
      </c>
    </row>
    <row r="1101" spans="1:5" ht="13.2" x14ac:dyDescent="0.25">
      <c r="A1101" s="21" t="s">
        <v>2</v>
      </c>
      <c r="B1101" s="27">
        <v>39183</v>
      </c>
      <c r="C1101" s="27" t="s">
        <v>45</v>
      </c>
      <c r="D1101" s="28">
        <v>2000</v>
      </c>
      <c r="E1101" s="27" t="s">
        <v>25</v>
      </c>
    </row>
    <row r="1102" spans="1:5" ht="13.2" x14ac:dyDescent="0.25">
      <c r="A1102" s="21" t="s">
        <v>2</v>
      </c>
      <c r="B1102" s="27">
        <v>39183</v>
      </c>
      <c r="C1102" s="27" t="s">
        <v>45</v>
      </c>
      <c r="D1102" s="28">
        <v>3500</v>
      </c>
      <c r="E1102" s="27" t="s">
        <v>25</v>
      </c>
    </row>
    <row r="1103" spans="1:5" ht="13.2" x14ac:dyDescent="0.25">
      <c r="A1103" s="21" t="s">
        <v>2</v>
      </c>
      <c r="B1103" s="27">
        <v>39183</v>
      </c>
      <c r="C1103" s="27" t="s">
        <v>45</v>
      </c>
      <c r="D1103" s="28">
        <v>3250</v>
      </c>
      <c r="E1103" s="27" t="s">
        <v>25</v>
      </c>
    </row>
    <row r="1104" spans="1:5" ht="13.2" x14ac:dyDescent="0.25">
      <c r="A1104" s="21" t="s">
        <v>2</v>
      </c>
      <c r="B1104" s="27">
        <v>39183</v>
      </c>
      <c r="C1104" s="27" t="s">
        <v>45</v>
      </c>
      <c r="D1104" s="28">
        <v>1750</v>
      </c>
      <c r="E1104" s="27" t="s">
        <v>25</v>
      </c>
    </row>
    <row r="1105" spans="1:5" ht="13.2" x14ac:dyDescent="0.25">
      <c r="A1105" s="21" t="s">
        <v>2</v>
      </c>
      <c r="B1105" s="27">
        <v>39183</v>
      </c>
      <c r="C1105" s="27" t="s">
        <v>45</v>
      </c>
      <c r="D1105" s="28">
        <v>600</v>
      </c>
      <c r="E1105" s="27" t="s">
        <v>25</v>
      </c>
    </row>
    <row r="1106" spans="1:5" ht="13.2" x14ac:dyDescent="0.25">
      <c r="A1106" s="21" t="s">
        <v>2</v>
      </c>
      <c r="B1106" s="27">
        <v>39184</v>
      </c>
      <c r="C1106" s="27" t="s">
        <v>45</v>
      </c>
      <c r="D1106" s="28">
        <v>1250</v>
      </c>
      <c r="E1106" s="27" t="s">
        <v>25</v>
      </c>
    </row>
    <row r="1107" spans="1:5" ht="13.2" x14ac:dyDescent="0.25">
      <c r="A1107" s="21" t="s">
        <v>2</v>
      </c>
      <c r="B1107" s="27">
        <v>39185</v>
      </c>
      <c r="C1107" s="27" t="s">
        <v>45</v>
      </c>
      <c r="D1107" s="28">
        <v>8600</v>
      </c>
      <c r="E1107" s="27" t="s">
        <v>25</v>
      </c>
    </row>
    <row r="1108" spans="1:5" ht="13.2" x14ac:dyDescent="0.25">
      <c r="A1108" s="21" t="s">
        <v>2</v>
      </c>
      <c r="B1108" s="27">
        <v>39186</v>
      </c>
      <c r="C1108" s="27" t="s">
        <v>45</v>
      </c>
      <c r="D1108" s="28">
        <v>250</v>
      </c>
      <c r="E1108" s="27" t="s">
        <v>25</v>
      </c>
    </row>
    <row r="1109" spans="1:5" ht="13.2" x14ac:dyDescent="0.25">
      <c r="A1109" s="21" t="s">
        <v>2</v>
      </c>
      <c r="B1109" s="27">
        <v>39186</v>
      </c>
      <c r="C1109" s="27" t="s">
        <v>45</v>
      </c>
      <c r="D1109" s="28">
        <v>400</v>
      </c>
      <c r="E1109" s="27" t="s">
        <v>25</v>
      </c>
    </row>
    <row r="1110" spans="1:5" ht="13.2" x14ac:dyDescent="0.25">
      <c r="A1110" s="21" t="s">
        <v>2</v>
      </c>
      <c r="B1110" s="27">
        <v>39187</v>
      </c>
      <c r="C1110" s="27" t="s">
        <v>45</v>
      </c>
      <c r="D1110" s="28">
        <v>1500</v>
      </c>
      <c r="E1110" s="27" t="s">
        <v>25</v>
      </c>
    </row>
    <row r="1111" spans="1:5" ht="13.2" x14ac:dyDescent="0.25">
      <c r="A1111" s="21" t="s">
        <v>2</v>
      </c>
      <c r="B1111" s="27">
        <v>39187</v>
      </c>
      <c r="C1111" s="27" t="s">
        <v>45</v>
      </c>
      <c r="D1111" s="28">
        <v>1500</v>
      </c>
      <c r="E1111" s="27" t="s">
        <v>25</v>
      </c>
    </row>
    <row r="1112" spans="1:5" ht="13.2" x14ac:dyDescent="0.25">
      <c r="A1112" s="21" t="s">
        <v>2</v>
      </c>
      <c r="B1112" s="27">
        <v>39188</v>
      </c>
      <c r="C1112" s="27" t="s">
        <v>45</v>
      </c>
      <c r="D1112" s="28">
        <v>1750</v>
      </c>
      <c r="E1112" s="27" t="s">
        <v>25</v>
      </c>
    </row>
    <row r="1113" spans="1:5" ht="13.2" x14ac:dyDescent="0.25">
      <c r="A1113" s="21" t="s">
        <v>2</v>
      </c>
      <c r="B1113" s="27">
        <v>39188</v>
      </c>
      <c r="C1113" s="27" t="s">
        <v>45</v>
      </c>
      <c r="D1113" s="28">
        <v>500</v>
      </c>
      <c r="E1113" s="27" t="s">
        <v>25</v>
      </c>
    </row>
    <row r="1114" spans="1:5" ht="13.2" x14ac:dyDescent="0.25">
      <c r="A1114" s="21" t="s">
        <v>2</v>
      </c>
      <c r="B1114" s="27">
        <v>39189</v>
      </c>
      <c r="C1114" s="27" t="s">
        <v>45</v>
      </c>
      <c r="D1114" s="28">
        <v>4575</v>
      </c>
      <c r="E1114" s="27" t="s">
        <v>25</v>
      </c>
    </row>
    <row r="1115" spans="1:5" ht="13.2" x14ac:dyDescent="0.25">
      <c r="A1115" s="21" t="s">
        <v>2</v>
      </c>
      <c r="B1115" s="27">
        <v>39190</v>
      </c>
      <c r="C1115" s="27" t="s">
        <v>51</v>
      </c>
      <c r="D1115" s="28">
        <v>7250</v>
      </c>
      <c r="E1115" s="27" t="s">
        <v>25</v>
      </c>
    </row>
    <row r="1116" spans="1:5" ht="13.2" x14ac:dyDescent="0.25">
      <c r="A1116" s="21" t="s">
        <v>2</v>
      </c>
      <c r="B1116" s="27">
        <v>39191</v>
      </c>
      <c r="C1116" s="27" t="s">
        <v>51</v>
      </c>
      <c r="D1116" s="28">
        <v>13750</v>
      </c>
      <c r="E1116" s="27" t="s">
        <v>25</v>
      </c>
    </row>
    <row r="1117" spans="1:5" ht="13.2" hidden="1" x14ac:dyDescent="0.25">
      <c r="A1117" s="21" t="s">
        <v>2</v>
      </c>
      <c r="B1117" s="27">
        <v>39192</v>
      </c>
      <c r="C1117" s="27" t="s">
        <v>46</v>
      </c>
      <c r="D1117" s="28">
        <v>2750</v>
      </c>
      <c r="E1117" s="27" t="s">
        <v>26</v>
      </c>
    </row>
    <row r="1118" spans="1:5" ht="13.2" hidden="1" x14ac:dyDescent="0.25">
      <c r="A1118" s="21" t="s">
        <v>2</v>
      </c>
      <c r="B1118" s="27">
        <v>39193</v>
      </c>
      <c r="C1118" s="27" t="s">
        <v>58</v>
      </c>
      <c r="D1118" s="28">
        <v>64500</v>
      </c>
      <c r="E1118" s="27" t="s">
        <v>26</v>
      </c>
    </row>
    <row r="1119" spans="1:5" ht="13.2" hidden="1" x14ac:dyDescent="0.25">
      <c r="A1119" s="21" t="s">
        <v>2</v>
      </c>
      <c r="B1119" s="27">
        <v>39194</v>
      </c>
      <c r="C1119" s="27" t="s">
        <v>46</v>
      </c>
      <c r="D1119" s="28">
        <v>2250</v>
      </c>
      <c r="E1119" s="27" t="s">
        <v>26</v>
      </c>
    </row>
    <row r="1120" spans="1:5" ht="13.2" x14ac:dyDescent="0.25">
      <c r="A1120" s="21" t="s">
        <v>2</v>
      </c>
      <c r="B1120" s="27">
        <v>39195</v>
      </c>
      <c r="C1120" s="27" t="s">
        <v>45</v>
      </c>
      <c r="D1120" s="28">
        <v>6500</v>
      </c>
      <c r="E1120" s="27" t="s">
        <v>25</v>
      </c>
    </row>
    <row r="1121" spans="1:5" ht="13.2" hidden="1" x14ac:dyDescent="0.25">
      <c r="A1121" s="21" t="s">
        <v>2</v>
      </c>
      <c r="B1121" s="27">
        <v>39196</v>
      </c>
      <c r="C1121" s="27" t="s">
        <v>58</v>
      </c>
      <c r="D1121" s="28">
        <v>3500</v>
      </c>
      <c r="E1121" s="27" t="s">
        <v>26</v>
      </c>
    </row>
    <row r="1122" spans="1:5" ht="13.2" hidden="1" x14ac:dyDescent="0.25">
      <c r="A1122" s="21" t="s">
        <v>2</v>
      </c>
      <c r="B1122" s="27">
        <v>39197</v>
      </c>
      <c r="C1122" s="27" t="s">
        <v>47</v>
      </c>
      <c r="D1122" s="28">
        <v>8750</v>
      </c>
      <c r="E1122" s="27" t="s">
        <v>26</v>
      </c>
    </row>
    <row r="1123" spans="1:5" ht="13.2" hidden="1" x14ac:dyDescent="0.25">
      <c r="A1123" s="21" t="s">
        <v>2</v>
      </c>
      <c r="B1123" s="27">
        <v>39197</v>
      </c>
      <c r="C1123" s="27" t="s">
        <v>47</v>
      </c>
      <c r="D1123" s="28">
        <v>6000</v>
      </c>
      <c r="E1123" s="27" t="s">
        <v>26</v>
      </c>
    </row>
    <row r="1124" spans="1:5" ht="13.2" x14ac:dyDescent="0.25">
      <c r="A1124" s="21" t="s">
        <v>2</v>
      </c>
      <c r="B1124" s="27">
        <v>39199</v>
      </c>
      <c r="C1124" s="27" t="s">
        <v>51</v>
      </c>
      <c r="D1124" s="28">
        <v>6673.65</v>
      </c>
      <c r="E1124" s="27" t="s">
        <v>25</v>
      </c>
    </row>
    <row r="1125" spans="1:5" ht="13.2" hidden="1" x14ac:dyDescent="0.25">
      <c r="A1125" s="21" t="s">
        <v>2</v>
      </c>
      <c r="B1125" s="27">
        <v>39200</v>
      </c>
      <c r="C1125" s="27" t="s">
        <v>58</v>
      </c>
      <c r="D1125" s="28">
        <v>4554.45</v>
      </c>
      <c r="E1125" s="27" t="s">
        <v>26</v>
      </c>
    </row>
    <row r="1126" spans="1:5" ht="13.2" x14ac:dyDescent="0.25">
      <c r="A1126" s="21" t="s">
        <v>2</v>
      </c>
      <c r="B1126" s="27">
        <v>39201</v>
      </c>
      <c r="C1126" s="27" t="s">
        <v>49</v>
      </c>
      <c r="D1126" s="28">
        <v>1500</v>
      </c>
      <c r="E1126" s="27" t="s">
        <v>25</v>
      </c>
    </row>
    <row r="1127" spans="1:5" ht="13.2" x14ac:dyDescent="0.25">
      <c r="A1127" s="21" t="s">
        <v>2</v>
      </c>
      <c r="B1127" s="27">
        <v>39202</v>
      </c>
      <c r="C1127" s="27" t="s">
        <v>48</v>
      </c>
      <c r="D1127" s="28">
        <v>2500</v>
      </c>
      <c r="E1127" s="27" t="s">
        <v>25</v>
      </c>
    </row>
    <row r="1128" spans="1:5" ht="13.2" x14ac:dyDescent="0.25">
      <c r="A1128" s="21" t="s">
        <v>2</v>
      </c>
      <c r="B1128" s="27">
        <v>39203</v>
      </c>
      <c r="C1128" s="27" t="s">
        <v>49</v>
      </c>
      <c r="D1128" s="28">
        <v>4300</v>
      </c>
      <c r="E1128" s="27" t="s">
        <v>25</v>
      </c>
    </row>
    <row r="1129" spans="1:5" ht="13.2" hidden="1" x14ac:dyDescent="0.25">
      <c r="A1129" s="21" t="s">
        <v>2</v>
      </c>
      <c r="B1129" s="27">
        <v>39204</v>
      </c>
      <c r="C1129" s="27" t="s">
        <v>55</v>
      </c>
      <c r="D1129" s="28">
        <v>7250</v>
      </c>
      <c r="E1129" s="27" t="s">
        <v>26</v>
      </c>
    </row>
    <row r="1130" spans="1:5" ht="13.2" x14ac:dyDescent="0.25">
      <c r="A1130" s="21" t="s">
        <v>2</v>
      </c>
      <c r="B1130" s="27">
        <v>39205</v>
      </c>
      <c r="C1130" s="27" t="s">
        <v>45</v>
      </c>
      <c r="D1130" s="28">
        <v>3800</v>
      </c>
      <c r="E1130" s="27" t="s">
        <v>25</v>
      </c>
    </row>
    <row r="1131" spans="1:5" ht="13.2" x14ac:dyDescent="0.25">
      <c r="A1131" s="21" t="s">
        <v>2</v>
      </c>
      <c r="B1131" s="27">
        <v>39206</v>
      </c>
      <c r="C1131" s="27" t="s">
        <v>45</v>
      </c>
      <c r="D1131" s="28">
        <v>1500</v>
      </c>
      <c r="E1131" s="27" t="s">
        <v>25</v>
      </c>
    </row>
    <row r="1132" spans="1:5" ht="13.2" x14ac:dyDescent="0.25">
      <c r="A1132" s="21" t="s">
        <v>2</v>
      </c>
      <c r="B1132" s="27">
        <v>39207</v>
      </c>
      <c r="C1132" s="27" t="s">
        <v>45</v>
      </c>
      <c r="D1132" s="28">
        <v>6150</v>
      </c>
      <c r="E1132" s="27" t="s">
        <v>25</v>
      </c>
    </row>
    <row r="1133" spans="1:5" ht="13.2" x14ac:dyDescent="0.25">
      <c r="A1133" s="21" t="s">
        <v>2</v>
      </c>
      <c r="B1133" s="27">
        <v>39208</v>
      </c>
      <c r="C1133" s="27" t="s">
        <v>45</v>
      </c>
      <c r="D1133" s="28">
        <v>3500</v>
      </c>
      <c r="E1133" s="27" t="s">
        <v>25</v>
      </c>
    </row>
    <row r="1134" spans="1:5" ht="13.2" x14ac:dyDescent="0.25">
      <c r="A1134" s="21" t="s">
        <v>2</v>
      </c>
      <c r="B1134" s="27">
        <v>39209</v>
      </c>
      <c r="C1134" s="27" t="s">
        <v>45</v>
      </c>
      <c r="D1134" s="28">
        <v>2500</v>
      </c>
      <c r="E1134" s="27" t="s">
        <v>25</v>
      </c>
    </row>
    <row r="1135" spans="1:5" ht="13.2" x14ac:dyDescent="0.25">
      <c r="A1135" s="21" t="s">
        <v>2</v>
      </c>
      <c r="B1135" s="27">
        <v>39210</v>
      </c>
      <c r="C1135" s="27" t="s">
        <v>45</v>
      </c>
      <c r="D1135" s="28">
        <v>3450</v>
      </c>
      <c r="E1135" s="27" t="s">
        <v>25</v>
      </c>
    </row>
    <row r="1136" spans="1:5" ht="13.2" x14ac:dyDescent="0.25">
      <c r="A1136" s="21" t="s">
        <v>2</v>
      </c>
      <c r="B1136" s="27">
        <v>39211</v>
      </c>
      <c r="C1136" s="27" t="s">
        <v>45</v>
      </c>
      <c r="D1136" s="28">
        <v>3350</v>
      </c>
      <c r="E1136" s="27" t="s">
        <v>25</v>
      </c>
    </row>
    <row r="1137" spans="1:5" ht="13.2" x14ac:dyDescent="0.25">
      <c r="A1137" s="21" t="s">
        <v>2</v>
      </c>
      <c r="B1137" s="27">
        <v>39212</v>
      </c>
      <c r="C1137" s="27" t="s">
        <v>45</v>
      </c>
      <c r="D1137" s="28">
        <v>1500</v>
      </c>
      <c r="E1137" s="27" t="s">
        <v>25</v>
      </c>
    </row>
    <row r="1138" spans="1:5" ht="13.2" x14ac:dyDescent="0.25">
      <c r="A1138" s="21" t="s">
        <v>2</v>
      </c>
      <c r="B1138" s="27">
        <v>39213</v>
      </c>
      <c r="C1138" s="27" t="s">
        <v>45</v>
      </c>
      <c r="D1138" s="28">
        <v>3150</v>
      </c>
      <c r="E1138" s="27" t="s">
        <v>25</v>
      </c>
    </row>
    <row r="1139" spans="1:5" ht="13.2" x14ac:dyDescent="0.25">
      <c r="A1139" s="21" t="s">
        <v>2</v>
      </c>
      <c r="B1139" s="27">
        <v>39214</v>
      </c>
      <c r="C1139" s="27" t="s">
        <v>45</v>
      </c>
      <c r="D1139" s="28">
        <v>1650</v>
      </c>
      <c r="E1139" s="27" t="s">
        <v>25</v>
      </c>
    </row>
    <row r="1140" spans="1:5" ht="13.2" x14ac:dyDescent="0.25">
      <c r="A1140" s="21" t="s">
        <v>2</v>
      </c>
      <c r="B1140" s="27">
        <v>39215</v>
      </c>
      <c r="C1140" s="27" t="s">
        <v>45</v>
      </c>
      <c r="D1140" s="28">
        <v>4300</v>
      </c>
      <c r="E1140" s="27" t="s">
        <v>25</v>
      </c>
    </row>
    <row r="1141" spans="1:5" ht="13.2" x14ac:dyDescent="0.25">
      <c r="A1141" s="21" t="s">
        <v>2</v>
      </c>
      <c r="B1141" s="27">
        <v>39216</v>
      </c>
      <c r="C1141" s="27" t="s">
        <v>45</v>
      </c>
      <c r="D1141" s="28">
        <v>4050</v>
      </c>
      <c r="E1141" s="27" t="s">
        <v>25</v>
      </c>
    </row>
    <row r="1142" spans="1:5" ht="13.2" x14ac:dyDescent="0.25">
      <c r="A1142" s="21" t="s">
        <v>2</v>
      </c>
      <c r="B1142" s="27">
        <v>39217</v>
      </c>
      <c r="C1142" s="27" t="s">
        <v>45</v>
      </c>
      <c r="D1142" s="28">
        <v>3500</v>
      </c>
      <c r="E1142" s="27" t="s">
        <v>25</v>
      </c>
    </row>
    <row r="1143" spans="1:5" ht="13.2" hidden="1" x14ac:dyDescent="0.25">
      <c r="A1143" s="21" t="s">
        <v>2</v>
      </c>
      <c r="B1143" s="27">
        <v>40408</v>
      </c>
      <c r="C1143" s="27" t="s">
        <v>50</v>
      </c>
      <c r="D1143" s="28">
        <v>370000</v>
      </c>
      <c r="E1143" s="27" t="s">
        <v>26</v>
      </c>
    </row>
    <row r="1144" spans="1:5" ht="13.2" x14ac:dyDescent="0.25">
      <c r="A1144" s="21" t="s">
        <v>2</v>
      </c>
      <c r="B1144" s="27">
        <v>39218</v>
      </c>
      <c r="C1144" s="27" t="s">
        <v>45</v>
      </c>
      <c r="D1144" s="28">
        <v>1250</v>
      </c>
      <c r="E1144" s="27" t="s">
        <v>25</v>
      </c>
    </row>
    <row r="1145" spans="1:5" ht="13.2" x14ac:dyDescent="0.25">
      <c r="A1145" s="21" t="s">
        <v>2</v>
      </c>
      <c r="B1145" s="27">
        <v>39218</v>
      </c>
      <c r="C1145" s="27" t="s">
        <v>45</v>
      </c>
      <c r="D1145" s="28">
        <v>350</v>
      </c>
      <c r="E1145" s="27" t="s">
        <v>25</v>
      </c>
    </row>
    <row r="1146" spans="1:5" ht="13.2" x14ac:dyDescent="0.25">
      <c r="A1146" s="21" t="s">
        <v>2</v>
      </c>
      <c r="B1146" s="27">
        <v>39219</v>
      </c>
      <c r="C1146" s="27" t="s">
        <v>45</v>
      </c>
      <c r="D1146" s="28">
        <v>8750</v>
      </c>
      <c r="E1146" s="27" t="s">
        <v>25</v>
      </c>
    </row>
    <row r="1147" spans="1:5" ht="13.2" x14ac:dyDescent="0.25">
      <c r="A1147" s="21" t="s">
        <v>2</v>
      </c>
      <c r="B1147" s="27">
        <v>39219</v>
      </c>
      <c r="C1147" s="27" t="s">
        <v>45</v>
      </c>
      <c r="D1147" s="28">
        <v>2750</v>
      </c>
      <c r="E1147" s="27" t="s">
        <v>25</v>
      </c>
    </row>
    <row r="1148" spans="1:5" ht="13.2" x14ac:dyDescent="0.25">
      <c r="A1148" s="21" t="s">
        <v>2</v>
      </c>
      <c r="B1148" s="27">
        <v>39219</v>
      </c>
      <c r="C1148" s="27" t="s">
        <v>45</v>
      </c>
      <c r="D1148" s="28">
        <v>250</v>
      </c>
      <c r="E1148" s="27" t="s">
        <v>25</v>
      </c>
    </row>
    <row r="1149" spans="1:5" ht="13.2" x14ac:dyDescent="0.25">
      <c r="A1149" s="21" t="s">
        <v>2</v>
      </c>
      <c r="B1149" s="27">
        <v>39220</v>
      </c>
      <c r="C1149" s="27" t="s">
        <v>45</v>
      </c>
      <c r="D1149" s="28">
        <v>3000</v>
      </c>
      <c r="E1149" s="27" t="s">
        <v>25</v>
      </c>
    </row>
    <row r="1150" spans="1:5" ht="13.2" x14ac:dyDescent="0.25">
      <c r="A1150" s="21" t="s">
        <v>2</v>
      </c>
      <c r="B1150" s="27">
        <v>39221</v>
      </c>
      <c r="C1150" s="27" t="s">
        <v>45</v>
      </c>
      <c r="D1150" s="28">
        <v>8250</v>
      </c>
      <c r="E1150" s="27" t="s">
        <v>25</v>
      </c>
    </row>
    <row r="1151" spans="1:5" ht="13.2" x14ac:dyDescent="0.25">
      <c r="A1151" s="21" t="s">
        <v>2</v>
      </c>
      <c r="B1151" s="27">
        <v>39221</v>
      </c>
      <c r="C1151" s="27" t="s">
        <v>45</v>
      </c>
      <c r="D1151" s="28">
        <v>1250</v>
      </c>
      <c r="E1151" s="27" t="s">
        <v>25</v>
      </c>
    </row>
    <row r="1152" spans="1:5" ht="13.2" x14ac:dyDescent="0.25">
      <c r="A1152" s="21" t="s">
        <v>2</v>
      </c>
      <c r="B1152" s="27">
        <v>39221</v>
      </c>
      <c r="C1152" s="27" t="s">
        <v>45</v>
      </c>
      <c r="D1152" s="28">
        <v>600</v>
      </c>
      <c r="E1152" s="27" t="s">
        <v>25</v>
      </c>
    </row>
    <row r="1153" spans="1:5" ht="13.2" x14ac:dyDescent="0.25">
      <c r="A1153" s="21" t="s">
        <v>2</v>
      </c>
      <c r="B1153" s="27">
        <v>39221</v>
      </c>
      <c r="C1153" s="27" t="s">
        <v>45</v>
      </c>
      <c r="D1153" s="28">
        <v>500</v>
      </c>
      <c r="E1153" s="27" t="s">
        <v>25</v>
      </c>
    </row>
    <row r="1154" spans="1:5" ht="13.2" x14ac:dyDescent="0.25">
      <c r="A1154" s="21" t="s">
        <v>2</v>
      </c>
      <c r="B1154" s="27">
        <v>39222</v>
      </c>
      <c r="C1154" s="27" t="s">
        <v>45</v>
      </c>
      <c r="D1154" s="28">
        <v>2000</v>
      </c>
      <c r="E1154" s="27" t="s">
        <v>25</v>
      </c>
    </row>
    <row r="1155" spans="1:5" ht="13.2" x14ac:dyDescent="0.25">
      <c r="A1155" s="21" t="s">
        <v>2</v>
      </c>
      <c r="B1155" s="27">
        <v>39223</v>
      </c>
      <c r="C1155" s="27" t="s">
        <v>45</v>
      </c>
      <c r="D1155" s="28">
        <v>1750</v>
      </c>
      <c r="E1155" s="27" t="s">
        <v>25</v>
      </c>
    </row>
    <row r="1156" spans="1:5" ht="13.2" x14ac:dyDescent="0.25">
      <c r="A1156" s="21" t="s">
        <v>2</v>
      </c>
      <c r="B1156" s="27">
        <v>39224</v>
      </c>
      <c r="C1156" s="27" t="s">
        <v>45</v>
      </c>
      <c r="D1156" s="28">
        <v>750</v>
      </c>
      <c r="E1156" s="27" t="s">
        <v>25</v>
      </c>
    </row>
    <row r="1157" spans="1:5" ht="13.2" x14ac:dyDescent="0.25">
      <c r="A1157" s="21" t="s">
        <v>2</v>
      </c>
      <c r="B1157" s="27">
        <v>39224</v>
      </c>
      <c r="C1157" s="27" t="s">
        <v>45</v>
      </c>
      <c r="D1157" s="28">
        <v>1500</v>
      </c>
      <c r="E1157" s="27" t="s">
        <v>25</v>
      </c>
    </row>
    <row r="1158" spans="1:5" ht="13.2" x14ac:dyDescent="0.25">
      <c r="A1158" s="21" t="s">
        <v>2</v>
      </c>
      <c r="B1158" s="27">
        <v>39225</v>
      </c>
      <c r="C1158" s="27" t="s">
        <v>45</v>
      </c>
      <c r="D1158" s="28">
        <v>500</v>
      </c>
      <c r="E1158" s="27" t="s">
        <v>25</v>
      </c>
    </row>
    <row r="1159" spans="1:5" ht="13.2" x14ac:dyDescent="0.25">
      <c r="A1159" s="21" t="s">
        <v>2</v>
      </c>
      <c r="B1159" s="27">
        <v>39226</v>
      </c>
      <c r="C1159" s="27" t="s">
        <v>45</v>
      </c>
      <c r="D1159" s="28">
        <v>8500</v>
      </c>
      <c r="E1159" s="27" t="s">
        <v>25</v>
      </c>
    </row>
    <row r="1160" spans="1:5" ht="13.2" x14ac:dyDescent="0.25">
      <c r="A1160" s="21" t="s">
        <v>2</v>
      </c>
      <c r="B1160" s="27">
        <v>39226</v>
      </c>
      <c r="C1160" s="27" t="s">
        <v>45</v>
      </c>
      <c r="D1160" s="28">
        <v>3250</v>
      </c>
      <c r="E1160" s="27" t="s">
        <v>25</v>
      </c>
    </row>
    <row r="1161" spans="1:5" ht="13.2" x14ac:dyDescent="0.25">
      <c r="A1161" s="21" t="s">
        <v>2</v>
      </c>
      <c r="B1161" s="27">
        <v>39226</v>
      </c>
      <c r="C1161" s="27" t="s">
        <v>45</v>
      </c>
      <c r="D1161" s="28">
        <v>600</v>
      </c>
      <c r="E1161" s="27" t="s">
        <v>25</v>
      </c>
    </row>
    <row r="1162" spans="1:5" ht="13.2" x14ac:dyDescent="0.25">
      <c r="A1162" s="21" t="s">
        <v>2</v>
      </c>
      <c r="B1162" s="27">
        <v>39227</v>
      </c>
      <c r="C1162" s="27" t="s">
        <v>45</v>
      </c>
      <c r="D1162" s="28">
        <v>4125</v>
      </c>
      <c r="E1162" s="27" t="s">
        <v>25</v>
      </c>
    </row>
    <row r="1163" spans="1:5" ht="13.2" x14ac:dyDescent="0.25">
      <c r="A1163" s="21" t="s">
        <v>2</v>
      </c>
      <c r="B1163" s="27">
        <v>39227</v>
      </c>
      <c r="C1163" s="27" t="s">
        <v>45</v>
      </c>
      <c r="D1163" s="28">
        <v>750</v>
      </c>
      <c r="E1163" s="27" t="s">
        <v>25</v>
      </c>
    </row>
    <row r="1164" spans="1:5" ht="13.2" x14ac:dyDescent="0.25">
      <c r="A1164" s="21" t="s">
        <v>2</v>
      </c>
      <c r="B1164" s="27">
        <v>39227</v>
      </c>
      <c r="C1164" s="27" t="s">
        <v>45</v>
      </c>
      <c r="D1164" s="28">
        <v>1250</v>
      </c>
      <c r="E1164" s="27" t="s">
        <v>25</v>
      </c>
    </row>
    <row r="1165" spans="1:5" ht="13.2" x14ac:dyDescent="0.25">
      <c r="A1165" s="21" t="s">
        <v>2</v>
      </c>
      <c r="B1165" s="27">
        <v>39227</v>
      </c>
      <c r="C1165" s="27" t="s">
        <v>45</v>
      </c>
      <c r="D1165" s="28">
        <v>2250</v>
      </c>
      <c r="E1165" s="27" t="s">
        <v>25</v>
      </c>
    </row>
    <row r="1166" spans="1:5" ht="13.2" x14ac:dyDescent="0.25">
      <c r="A1166" s="21" t="s">
        <v>2</v>
      </c>
      <c r="B1166" s="27">
        <v>39227</v>
      </c>
      <c r="C1166" s="27" t="s">
        <v>45</v>
      </c>
      <c r="D1166" s="28">
        <v>250</v>
      </c>
      <c r="E1166" s="27" t="s">
        <v>25</v>
      </c>
    </row>
    <row r="1167" spans="1:5" ht="13.2" x14ac:dyDescent="0.25">
      <c r="A1167" s="21" t="s">
        <v>2</v>
      </c>
      <c r="B1167" s="27">
        <v>39228</v>
      </c>
      <c r="C1167" s="27" t="s">
        <v>45</v>
      </c>
      <c r="D1167" s="28">
        <v>8750</v>
      </c>
      <c r="E1167" s="27" t="s">
        <v>25</v>
      </c>
    </row>
    <row r="1168" spans="1:5" ht="13.2" x14ac:dyDescent="0.25">
      <c r="A1168" s="21" t="s">
        <v>2</v>
      </c>
      <c r="B1168" s="27">
        <v>39228</v>
      </c>
      <c r="C1168" s="27" t="s">
        <v>45</v>
      </c>
      <c r="D1168" s="28">
        <v>750</v>
      </c>
      <c r="E1168" s="27" t="s">
        <v>25</v>
      </c>
    </row>
    <row r="1169" spans="1:5" ht="13.2" x14ac:dyDescent="0.25">
      <c r="A1169" s="21" t="s">
        <v>2</v>
      </c>
      <c r="B1169" s="27">
        <v>39229</v>
      </c>
      <c r="C1169" s="27" t="s">
        <v>45</v>
      </c>
      <c r="D1169" s="28">
        <v>3000</v>
      </c>
      <c r="E1169" s="27" t="s">
        <v>25</v>
      </c>
    </row>
    <row r="1170" spans="1:5" ht="13.2" x14ac:dyDescent="0.25">
      <c r="A1170" s="21" t="s">
        <v>2</v>
      </c>
      <c r="B1170" s="27">
        <v>39229</v>
      </c>
      <c r="C1170" s="27" t="s">
        <v>45</v>
      </c>
      <c r="D1170" s="28">
        <v>500</v>
      </c>
      <c r="E1170" s="27" t="s">
        <v>25</v>
      </c>
    </row>
    <row r="1171" spans="1:5" ht="13.2" x14ac:dyDescent="0.25">
      <c r="A1171" s="21" t="s">
        <v>2</v>
      </c>
      <c r="B1171" s="27">
        <v>39229</v>
      </c>
      <c r="C1171" s="27" t="s">
        <v>45</v>
      </c>
      <c r="D1171" s="28">
        <v>1000</v>
      </c>
      <c r="E1171" s="27" t="s">
        <v>25</v>
      </c>
    </row>
    <row r="1172" spans="1:5" ht="13.2" x14ac:dyDescent="0.25">
      <c r="A1172" s="21" t="s">
        <v>2</v>
      </c>
      <c r="B1172" s="27">
        <v>39229</v>
      </c>
      <c r="C1172" s="27" t="s">
        <v>45</v>
      </c>
      <c r="D1172" s="28">
        <v>500</v>
      </c>
      <c r="E1172" s="27" t="s">
        <v>25</v>
      </c>
    </row>
    <row r="1173" spans="1:5" ht="13.2" x14ac:dyDescent="0.25">
      <c r="A1173" s="21" t="s">
        <v>2</v>
      </c>
      <c r="B1173" s="27">
        <v>39229</v>
      </c>
      <c r="C1173" s="27" t="s">
        <v>45</v>
      </c>
      <c r="D1173" s="28">
        <v>150</v>
      </c>
      <c r="E1173" s="27" t="s">
        <v>25</v>
      </c>
    </row>
    <row r="1174" spans="1:5" ht="13.2" x14ac:dyDescent="0.25">
      <c r="A1174" s="21" t="s">
        <v>2</v>
      </c>
      <c r="B1174" s="27">
        <v>39229</v>
      </c>
      <c r="C1174" s="27" t="s">
        <v>45</v>
      </c>
      <c r="D1174" s="28">
        <v>1250</v>
      </c>
      <c r="E1174" s="27" t="s">
        <v>25</v>
      </c>
    </row>
    <row r="1175" spans="1:5" ht="13.2" x14ac:dyDescent="0.25">
      <c r="A1175" s="21" t="s">
        <v>2</v>
      </c>
      <c r="B1175" s="27">
        <v>39230</v>
      </c>
      <c r="C1175" s="27" t="s">
        <v>45</v>
      </c>
      <c r="D1175" s="28">
        <v>10100</v>
      </c>
      <c r="E1175" s="27" t="s">
        <v>25</v>
      </c>
    </row>
    <row r="1176" spans="1:5" ht="13.2" hidden="1" x14ac:dyDescent="0.25">
      <c r="A1176" s="21" t="s">
        <v>2</v>
      </c>
      <c r="B1176" s="27">
        <v>39231</v>
      </c>
      <c r="C1176" s="27" t="s">
        <v>27</v>
      </c>
      <c r="D1176" s="28">
        <v>5500</v>
      </c>
      <c r="E1176" s="27" t="s">
        <v>27</v>
      </c>
    </row>
    <row r="1177" spans="1:5" ht="13.2" hidden="1" x14ac:dyDescent="0.25">
      <c r="A1177" s="21" t="s">
        <v>2</v>
      </c>
      <c r="B1177" s="27">
        <v>39232</v>
      </c>
      <c r="C1177" s="27" t="s">
        <v>46</v>
      </c>
      <c r="D1177" s="28">
        <v>13750</v>
      </c>
      <c r="E1177" s="27" t="s">
        <v>26</v>
      </c>
    </row>
    <row r="1178" spans="1:5" ht="13.2" hidden="1" x14ac:dyDescent="0.25">
      <c r="A1178" s="21" t="s">
        <v>2</v>
      </c>
      <c r="B1178" s="27">
        <v>39233</v>
      </c>
      <c r="C1178" s="27" t="s">
        <v>53</v>
      </c>
      <c r="D1178" s="28">
        <v>1500</v>
      </c>
      <c r="E1178" s="27" t="s">
        <v>26</v>
      </c>
    </row>
    <row r="1179" spans="1:5" ht="13.2" hidden="1" x14ac:dyDescent="0.25">
      <c r="A1179" s="21" t="s">
        <v>2</v>
      </c>
      <c r="B1179" s="27">
        <v>39234</v>
      </c>
      <c r="C1179" s="27" t="s">
        <v>53</v>
      </c>
      <c r="D1179" s="28">
        <v>3250</v>
      </c>
      <c r="E1179" s="27" t="s">
        <v>26</v>
      </c>
    </row>
    <row r="1180" spans="1:5" ht="13.2" hidden="1" x14ac:dyDescent="0.25">
      <c r="A1180" s="21" t="s">
        <v>2</v>
      </c>
      <c r="B1180" s="27">
        <v>39235</v>
      </c>
      <c r="C1180" s="27" t="s">
        <v>27</v>
      </c>
      <c r="D1180" s="28">
        <v>12500</v>
      </c>
      <c r="E1180" s="27" t="s">
        <v>27</v>
      </c>
    </row>
    <row r="1181" spans="1:5" ht="13.2" hidden="1" x14ac:dyDescent="0.25">
      <c r="A1181" s="21" t="s">
        <v>2</v>
      </c>
      <c r="B1181" s="27">
        <v>39236</v>
      </c>
      <c r="C1181" s="27" t="s">
        <v>27</v>
      </c>
      <c r="D1181" s="28">
        <v>600</v>
      </c>
      <c r="E1181" s="27" t="s">
        <v>27</v>
      </c>
    </row>
    <row r="1182" spans="1:5" ht="13.2" hidden="1" x14ac:dyDescent="0.25">
      <c r="A1182" s="21" t="s">
        <v>2</v>
      </c>
      <c r="B1182" s="27">
        <v>39237</v>
      </c>
      <c r="C1182" s="27" t="s">
        <v>27</v>
      </c>
      <c r="D1182" s="28">
        <v>11132</v>
      </c>
      <c r="E1182" s="27" t="s">
        <v>27</v>
      </c>
    </row>
    <row r="1183" spans="1:5" ht="13.2" hidden="1" x14ac:dyDescent="0.25">
      <c r="A1183" s="21" t="s">
        <v>2</v>
      </c>
      <c r="B1183" s="27">
        <v>39238</v>
      </c>
      <c r="C1183" s="27" t="s">
        <v>27</v>
      </c>
      <c r="D1183" s="28">
        <v>3475</v>
      </c>
      <c r="E1183" s="27" t="s">
        <v>27</v>
      </c>
    </row>
    <row r="1184" spans="1:5" ht="13.2" hidden="1" x14ac:dyDescent="0.25">
      <c r="A1184" s="21" t="s">
        <v>2</v>
      </c>
      <c r="B1184" s="27">
        <v>39239</v>
      </c>
      <c r="C1184" s="27" t="s">
        <v>47</v>
      </c>
      <c r="D1184" s="28">
        <v>8870.85</v>
      </c>
      <c r="E1184" s="27" t="s">
        <v>26</v>
      </c>
    </row>
    <row r="1185" spans="1:5" ht="13.2" hidden="1" x14ac:dyDescent="0.25">
      <c r="A1185" s="21" t="s">
        <v>2</v>
      </c>
      <c r="B1185" s="27">
        <v>39240</v>
      </c>
      <c r="C1185" s="27" t="s">
        <v>47</v>
      </c>
      <c r="D1185" s="28">
        <v>8100</v>
      </c>
      <c r="E1185" s="27" t="s">
        <v>26</v>
      </c>
    </row>
    <row r="1186" spans="1:5" ht="13.2" hidden="1" x14ac:dyDescent="0.25">
      <c r="A1186" s="21" t="s">
        <v>2</v>
      </c>
      <c r="B1186" s="27">
        <v>39241</v>
      </c>
      <c r="C1186" s="27" t="s">
        <v>47</v>
      </c>
      <c r="D1186" s="28">
        <v>13731.25</v>
      </c>
      <c r="E1186" s="27" t="s">
        <v>26</v>
      </c>
    </row>
    <row r="1187" spans="1:5" ht="13.2" x14ac:dyDescent="0.25">
      <c r="A1187" s="21" t="s">
        <v>2</v>
      </c>
      <c r="B1187" s="27">
        <v>39242</v>
      </c>
      <c r="C1187" s="27" t="s">
        <v>45</v>
      </c>
      <c r="D1187" s="28">
        <v>6000</v>
      </c>
      <c r="E1187" s="27" t="s">
        <v>25</v>
      </c>
    </row>
    <row r="1188" spans="1:5" ht="13.2" x14ac:dyDescent="0.25">
      <c r="A1188" s="21" t="s">
        <v>2</v>
      </c>
      <c r="B1188" s="27">
        <v>39243</v>
      </c>
      <c r="C1188" s="27" t="s">
        <v>45</v>
      </c>
      <c r="D1188" s="28">
        <v>6000</v>
      </c>
      <c r="E1188" s="27" t="s">
        <v>25</v>
      </c>
    </row>
    <row r="1189" spans="1:5" ht="13.2" hidden="1" x14ac:dyDescent="0.25">
      <c r="A1189" s="21" t="s">
        <v>2</v>
      </c>
      <c r="B1189" s="27">
        <v>39244</v>
      </c>
      <c r="C1189" s="27" t="s">
        <v>27</v>
      </c>
      <c r="D1189" s="28">
        <v>5250</v>
      </c>
      <c r="E1189" s="27" t="s">
        <v>27</v>
      </c>
    </row>
    <row r="1190" spans="1:5" ht="13.2" x14ac:dyDescent="0.25">
      <c r="A1190" s="21" t="s">
        <v>2</v>
      </c>
      <c r="B1190" s="27">
        <v>39245</v>
      </c>
      <c r="C1190" s="27" t="s">
        <v>45</v>
      </c>
      <c r="D1190" s="28">
        <v>5750</v>
      </c>
      <c r="E1190" s="27" t="s">
        <v>25</v>
      </c>
    </row>
    <row r="1191" spans="1:5" ht="13.2" x14ac:dyDescent="0.25">
      <c r="A1191" s="21" t="s">
        <v>2</v>
      </c>
      <c r="B1191" s="27">
        <v>39246</v>
      </c>
      <c r="C1191" s="27" t="s">
        <v>45</v>
      </c>
      <c r="D1191" s="28">
        <v>40000</v>
      </c>
      <c r="E1191" s="27" t="s">
        <v>25</v>
      </c>
    </row>
    <row r="1192" spans="1:5" ht="13.2" x14ac:dyDescent="0.25">
      <c r="A1192" s="21" t="s">
        <v>2</v>
      </c>
      <c r="B1192" s="27">
        <v>39247</v>
      </c>
      <c r="C1192" s="27" t="s">
        <v>45</v>
      </c>
      <c r="D1192" s="28">
        <v>3500</v>
      </c>
      <c r="E1192" s="27" t="s">
        <v>25</v>
      </c>
    </row>
    <row r="1193" spans="1:5" ht="13.2" x14ac:dyDescent="0.25">
      <c r="A1193" s="21" t="s">
        <v>2</v>
      </c>
      <c r="B1193" s="27">
        <v>39247</v>
      </c>
      <c r="C1193" s="27" t="s">
        <v>45</v>
      </c>
      <c r="D1193" s="28">
        <v>2000</v>
      </c>
      <c r="E1193" s="27" t="s">
        <v>25</v>
      </c>
    </row>
    <row r="1194" spans="1:5" ht="13.2" x14ac:dyDescent="0.25">
      <c r="A1194" s="21" t="s">
        <v>2</v>
      </c>
      <c r="B1194" s="27">
        <v>39247</v>
      </c>
      <c r="C1194" s="27" t="s">
        <v>45</v>
      </c>
      <c r="D1194" s="28">
        <v>650</v>
      </c>
      <c r="E1194" s="27" t="s">
        <v>25</v>
      </c>
    </row>
    <row r="1195" spans="1:5" ht="13.2" x14ac:dyDescent="0.25">
      <c r="A1195" s="21" t="s">
        <v>2</v>
      </c>
      <c r="B1195" s="27">
        <v>39247</v>
      </c>
      <c r="C1195" s="27" t="s">
        <v>45</v>
      </c>
      <c r="D1195" s="28">
        <v>1500</v>
      </c>
      <c r="E1195" s="27" t="s">
        <v>25</v>
      </c>
    </row>
    <row r="1196" spans="1:5" ht="13.2" x14ac:dyDescent="0.25">
      <c r="A1196" s="21" t="s">
        <v>2</v>
      </c>
      <c r="B1196" s="27">
        <v>39247</v>
      </c>
      <c r="C1196" s="27" t="s">
        <v>45</v>
      </c>
      <c r="D1196" s="28">
        <v>1000</v>
      </c>
      <c r="E1196" s="27" t="s">
        <v>25</v>
      </c>
    </row>
    <row r="1197" spans="1:5" ht="13.2" x14ac:dyDescent="0.25">
      <c r="A1197" s="21" t="s">
        <v>2</v>
      </c>
      <c r="B1197" s="27">
        <v>39248</v>
      </c>
      <c r="C1197" s="27" t="s">
        <v>45</v>
      </c>
      <c r="D1197" s="28">
        <v>2250</v>
      </c>
      <c r="E1197" s="27" t="s">
        <v>25</v>
      </c>
    </row>
    <row r="1198" spans="1:5" ht="13.2" x14ac:dyDescent="0.25">
      <c r="A1198" s="21" t="s">
        <v>2</v>
      </c>
      <c r="B1198" s="27">
        <v>39248</v>
      </c>
      <c r="C1198" s="27" t="s">
        <v>45</v>
      </c>
      <c r="D1198" s="28">
        <v>400</v>
      </c>
      <c r="E1198" s="27" t="s">
        <v>25</v>
      </c>
    </row>
    <row r="1199" spans="1:5" ht="13.2" x14ac:dyDescent="0.25">
      <c r="A1199" s="21" t="s">
        <v>2</v>
      </c>
      <c r="B1199" s="27">
        <v>39248</v>
      </c>
      <c r="C1199" s="27" t="s">
        <v>45</v>
      </c>
      <c r="D1199" s="28">
        <v>200</v>
      </c>
      <c r="E1199" s="27" t="s">
        <v>25</v>
      </c>
    </row>
    <row r="1200" spans="1:5" ht="13.2" x14ac:dyDescent="0.25">
      <c r="A1200" s="21" t="s">
        <v>2</v>
      </c>
      <c r="B1200" s="27">
        <v>39249</v>
      </c>
      <c r="C1200" s="27" t="s">
        <v>45</v>
      </c>
      <c r="D1200" s="28">
        <v>8750</v>
      </c>
      <c r="E1200" s="27" t="s">
        <v>25</v>
      </c>
    </row>
    <row r="1201" spans="1:5" ht="13.2" x14ac:dyDescent="0.25">
      <c r="A1201" s="21" t="s">
        <v>2</v>
      </c>
      <c r="B1201" s="27">
        <v>39249</v>
      </c>
      <c r="C1201" s="27" t="s">
        <v>45</v>
      </c>
      <c r="D1201" s="28">
        <v>750</v>
      </c>
      <c r="E1201" s="27" t="s">
        <v>25</v>
      </c>
    </row>
    <row r="1202" spans="1:5" ht="13.2" x14ac:dyDescent="0.25">
      <c r="A1202" s="21" t="s">
        <v>2</v>
      </c>
      <c r="B1202" s="27">
        <v>39250</v>
      </c>
      <c r="C1202" s="27" t="s">
        <v>45</v>
      </c>
      <c r="D1202" s="28">
        <v>1750</v>
      </c>
      <c r="E1202" s="27" t="s">
        <v>25</v>
      </c>
    </row>
    <row r="1203" spans="1:5" ht="13.2" x14ac:dyDescent="0.25">
      <c r="A1203" s="21" t="s">
        <v>2</v>
      </c>
      <c r="B1203" s="27">
        <v>39250</v>
      </c>
      <c r="C1203" s="27" t="s">
        <v>45</v>
      </c>
      <c r="D1203" s="28">
        <v>1250</v>
      </c>
      <c r="E1203" s="27" t="s">
        <v>25</v>
      </c>
    </row>
    <row r="1204" spans="1:5" ht="13.2" x14ac:dyDescent="0.25">
      <c r="A1204" s="21" t="s">
        <v>2</v>
      </c>
      <c r="B1204" s="27">
        <v>39250</v>
      </c>
      <c r="C1204" s="27" t="s">
        <v>45</v>
      </c>
      <c r="D1204" s="28">
        <v>2000</v>
      </c>
      <c r="E1204" s="27" t="s">
        <v>25</v>
      </c>
    </row>
    <row r="1205" spans="1:5" ht="13.2" x14ac:dyDescent="0.25">
      <c r="A1205" s="21" t="s">
        <v>2</v>
      </c>
      <c r="B1205" s="27">
        <v>39251</v>
      </c>
      <c r="C1205" s="27" t="s">
        <v>45</v>
      </c>
      <c r="D1205" s="28">
        <v>9600</v>
      </c>
      <c r="E1205" s="27" t="s">
        <v>25</v>
      </c>
    </row>
    <row r="1206" spans="1:5" ht="13.2" x14ac:dyDescent="0.25">
      <c r="A1206" s="21" t="s">
        <v>2</v>
      </c>
      <c r="B1206" s="27">
        <v>39251</v>
      </c>
      <c r="C1206" s="27" t="s">
        <v>45</v>
      </c>
      <c r="D1206" s="28">
        <v>3000</v>
      </c>
      <c r="E1206" s="27" t="s">
        <v>25</v>
      </c>
    </row>
    <row r="1207" spans="1:5" ht="13.2" x14ac:dyDescent="0.25">
      <c r="A1207" s="21" t="s">
        <v>2</v>
      </c>
      <c r="B1207" s="27">
        <v>39252</v>
      </c>
      <c r="C1207" s="27" t="s">
        <v>45</v>
      </c>
      <c r="D1207" s="28">
        <v>3750</v>
      </c>
      <c r="E1207" s="27" t="s">
        <v>25</v>
      </c>
    </row>
    <row r="1208" spans="1:5" ht="13.2" x14ac:dyDescent="0.25">
      <c r="A1208" s="21" t="s">
        <v>2</v>
      </c>
      <c r="B1208" s="27">
        <v>39253</v>
      </c>
      <c r="C1208" s="27" t="s">
        <v>45</v>
      </c>
      <c r="D1208" s="28">
        <v>9750</v>
      </c>
      <c r="E1208" s="27" t="s">
        <v>25</v>
      </c>
    </row>
    <row r="1209" spans="1:5" ht="13.2" x14ac:dyDescent="0.25">
      <c r="A1209" s="21" t="s">
        <v>2</v>
      </c>
      <c r="B1209" s="27">
        <v>39254</v>
      </c>
      <c r="C1209" s="27" t="s">
        <v>45</v>
      </c>
      <c r="D1209" s="28">
        <v>8750</v>
      </c>
      <c r="E1209" s="27" t="s">
        <v>25</v>
      </c>
    </row>
    <row r="1210" spans="1:5" ht="13.2" x14ac:dyDescent="0.25">
      <c r="A1210" s="21" t="s">
        <v>2</v>
      </c>
      <c r="B1210" s="27">
        <v>39254</v>
      </c>
      <c r="C1210" s="27" t="s">
        <v>45</v>
      </c>
      <c r="D1210" s="28">
        <v>250</v>
      </c>
      <c r="E1210" s="27" t="s">
        <v>25</v>
      </c>
    </row>
    <row r="1211" spans="1:5" ht="13.2" x14ac:dyDescent="0.25">
      <c r="A1211" s="21" t="s">
        <v>2</v>
      </c>
      <c r="B1211" s="27">
        <v>39254</v>
      </c>
      <c r="C1211" s="27" t="s">
        <v>45</v>
      </c>
      <c r="D1211" s="28">
        <v>750</v>
      </c>
      <c r="E1211" s="27" t="s">
        <v>25</v>
      </c>
    </row>
    <row r="1212" spans="1:5" ht="13.2" x14ac:dyDescent="0.25">
      <c r="A1212" s="21" t="s">
        <v>2</v>
      </c>
      <c r="B1212" s="27">
        <v>39254</v>
      </c>
      <c r="C1212" s="27" t="s">
        <v>45</v>
      </c>
      <c r="D1212" s="28">
        <v>1000</v>
      </c>
      <c r="E1212" s="27" t="s">
        <v>25</v>
      </c>
    </row>
    <row r="1213" spans="1:5" ht="13.2" x14ac:dyDescent="0.25">
      <c r="A1213" s="21" t="s">
        <v>2</v>
      </c>
      <c r="B1213" s="27">
        <v>39254</v>
      </c>
      <c r="C1213" s="27" t="s">
        <v>45</v>
      </c>
      <c r="D1213" s="28">
        <v>1750</v>
      </c>
      <c r="E1213" s="27" t="s">
        <v>25</v>
      </c>
    </row>
    <row r="1214" spans="1:5" ht="13.2" x14ac:dyDescent="0.25">
      <c r="A1214" s="21" t="s">
        <v>2</v>
      </c>
      <c r="B1214" s="27">
        <v>39254</v>
      </c>
      <c r="C1214" s="27" t="s">
        <v>45</v>
      </c>
      <c r="D1214" s="28">
        <v>250</v>
      </c>
      <c r="E1214" s="27" t="s">
        <v>25</v>
      </c>
    </row>
    <row r="1215" spans="1:5" ht="13.2" x14ac:dyDescent="0.25">
      <c r="A1215" s="21" t="s">
        <v>2</v>
      </c>
      <c r="B1215" s="27">
        <v>39255</v>
      </c>
      <c r="C1215" s="27" t="s">
        <v>45</v>
      </c>
      <c r="D1215" s="28">
        <v>3750</v>
      </c>
      <c r="E1215" s="27" t="s">
        <v>25</v>
      </c>
    </row>
    <row r="1216" spans="1:5" ht="13.2" x14ac:dyDescent="0.25">
      <c r="A1216" s="21" t="s">
        <v>2</v>
      </c>
      <c r="B1216" s="27">
        <v>39255</v>
      </c>
      <c r="C1216" s="27" t="s">
        <v>45</v>
      </c>
      <c r="D1216" s="28">
        <v>3250</v>
      </c>
      <c r="E1216" s="27" t="s">
        <v>25</v>
      </c>
    </row>
    <row r="1217" spans="1:5" ht="13.2" x14ac:dyDescent="0.25">
      <c r="A1217" s="21" t="s">
        <v>2</v>
      </c>
      <c r="B1217" s="27">
        <v>39255</v>
      </c>
      <c r="C1217" s="27" t="s">
        <v>45</v>
      </c>
      <c r="D1217" s="28">
        <v>600</v>
      </c>
      <c r="E1217" s="27" t="s">
        <v>25</v>
      </c>
    </row>
    <row r="1218" spans="1:5" ht="13.2" x14ac:dyDescent="0.25">
      <c r="A1218" s="21" t="s">
        <v>2</v>
      </c>
      <c r="B1218" s="27">
        <v>39255</v>
      </c>
      <c r="C1218" s="27" t="s">
        <v>48</v>
      </c>
      <c r="D1218" s="28">
        <v>250</v>
      </c>
      <c r="E1218" s="27" t="s">
        <v>25</v>
      </c>
    </row>
    <row r="1219" spans="1:5" ht="13.2" x14ac:dyDescent="0.25">
      <c r="A1219" s="21" t="s">
        <v>2</v>
      </c>
      <c r="B1219" s="27">
        <v>39256</v>
      </c>
      <c r="C1219" s="27" t="s">
        <v>45</v>
      </c>
      <c r="D1219" s="28">
        <v>6000</v>
      </c>
      <c r="E1219" s="27" t="s">
        <v>25</v>
      </c>
    </row>
    <row r="1220" spans="1:5" ht="13.2" x14ac:dyDescent="0.25">
      <c r="A1220" s="21" t="s">
        <v>2</v>
      </c>
      <c r="B1220" s="27">
        <v>39257</v>
      </c>
      <c r="C1220" s="27" t="s">
        <v>45</v>
      </c>
      <c r="D1220" s="28">
        <v>250</v>
      </c>
      <c r="E1220" s="27" t="s">
        <v>25</v>
      </c>
    </row>
    <row r="1221" spans="1:5" ht="13.2" x14ac:dyDescent="0.25">
      <c r="A1221" s="21" t="s">
        <v>2</v>
      </c>
      <c r="B1221" s="27">
        <v>39257</v>
      </c>
      <c r="C1221" s="27" t="s">
        <v>45</v>
      </c>
      <c r="D1221" s="28">
        <v>400</v>
      </c>
      <c r="E1221" s="27" t="s">
        <v>25</v>
      </c>
    </row>
    <row r="1222" spans="1:5" ht="13.2" x14ac:dyDescent="0.25">
      <c r="A1222" s="21" t="s">
        <v>2</v>
      </c>
      <c r="B1222" s="27">
        <v>39257</v>
      </c>
      <c r="C1222" s="27" t="s">
        <v>45</v>
      </c>
      <c r="D1222" s="28">
        <v>750</v>
      </c>
      <c r="E1222" s="27" t="s">
        <v>25</v>
      </c>
    </row>
    <row r="1223" spans="1:5" ht="13.2" x14ac:dyDescent="0.25">
      <c r="A1223" s="21" t="s">
        <v>2</v>
      </c>
      <c r="B1223" s="27">
        <v>39258</v>
      </c>
      <c r="C1223" s="27" t="s">
        <v>45</v>
      </c>
      <c r="D1223" s="28">
        <v>8600</v>
      </c>
      <c r="E1223" s="27" t="s">
        <v>25</v>
      </c>
    </row>
    <row r="1224" spans="1:5" ht="13.2" x14ac:dyDescent="0.25">
      <c r="A1224" s="21" t="s">
        <v>2</v>
      </c>
      <c r="B1224" s="27">
        <v>39259</v>
      </c>
      <c r="C1224" s="27" t="s">
        <v>45</v>
      </c>
      <c r="D1224" s="28">
        <v>26250</v>
      </c>
      <c r="E1224" s="27" t="s">
        <v>25</v>
      </c>
    </row>
    <row r="1225" spans="1:5" ht="13.2" x14ac:dyDescent="0.25">
      <c r="A1225" s="21" t="s">
        <v>2</v>
      </c>
      <c r="B1225" s="27">
        <v>39259</v>
      </c>
      <c r="C1225" s="27" t="s">
        <v>45</v>
      </c>
      <c r="D1225" s="28">
        <v>2500</v>
      </c>
      <c r="E1225" s="27" t="s">
        <v>25</v>
      </c>
    </row>
    <row r="1226" spans="1:5" ht="13.2" x14ac:dyDescent="0.25">
      <c r="A1226" s="21" t="s">
        <v>2</v>
      </c>
      <c r="B1226" s="27">
        <v>39259</v>
      </c>
      <c r="C1226" s="27" t="s">
        <v>45</v>
      </c>
      <c r="D1226" s="28">
        <v>1750</v>
      </c>
      <c r="E1226" s="27" t="s">
        <v>25</v>
      </c>
    </row>
    <row r="1227" spans="1:5" ht="13.2" x14ac:dyDescent="0.25">
      <c r="A1227" s="21" t="s">
        <v>2</v>
      </c>
      <c r="B1227" s="27">
        <v>39259</v>
      </c>
      <c r="C1227" s="27" t="s">
        <v>45</v>
      </c>
      <c r="D1227" s="28">
        <v>500</v>
      </c>
      <c r="E1227" s="27" t="s">
        <v>25</v>
      </c>
    </row>
    <row r="1228" spans="1:5" ht="13.2" x14ac:dyDescent="0.25">
      <c r="A1228" s="21" t="s">
        <v>2</v>
      </c>
      <c r="B1228" s="27">
        <v>39260</v>
      </c>
      <c r="C1228" s="27" t="s">
        <v>45</v>
      </c>
      <c r="D1228" s="28">
        <v>200</v>
      </c>
      <c r="E1228" s="27" t="s">
        <v>25</v>
      </c>
    </row>
    <row r="1229" spans="1:5" ht="13.2" x14ac:dyDescent="0.25">
      <c r="A1229" s="21" t="s">
        <v>2</v>
      </c>
      <c r="B1229" s="27">
        <v>39260</v>
      </c>
      <c r="C1229" s="27" t="s">
        <v>45</v>
      </c>
      <c r="D1229" s="28">
        <v>250</v>
      </c>
      <c r="E1229" s="27" t="s">
        <v>25</v>
      </c>
    </row>
    <row r="1230" spans="1:5" ht="13.2" x14ac:dyDescent="0.25">
      <c r="A1230" s="21" t="s">
        <v>2</v>
      </c>
      <c r="B1230" s="27">
        <v>39261</v>
      </c>
      <c r="C1230" s="27" t="s">
        <v>45</v>
      </c>
      <c r="D1230" s="28">
        <v>675</v>
      </c>
      <c r="E1230" s="27" t="s">
        <v>25</v>
      </c>
    </row>
    <row r="1231" spans="1:5" ht="13.2" x14ac:dyDescent="0.25">
      <c r="A1231" s="21" t="s">
        <v>2</v>
      </c>
      <c r="B1231" s="27">
        <v>39261</v>
      </c>
      <c r="C1231" s="27" t="s">
        <v>45</v>
      </c>
      <c r="D1231" s="28">
        <v>225</v>
      </c>
      <c r="E1231" s="27" t="s">
        <v>25</v>
      </c>
    </row>
    <row r="1232" spans="1:5" ht="13.2" x14ac:dyDescent="0.25">
      <c r="A1232" s="21" t="s">
        <v>2</v>
      </c>
      <c r="B1232" s="27">
        <v>39261</v>
      </c>
      <c r="C1232" s="27" t="s">
        <v>45</v>
      </c>
      <c r="D1232" s="28">
        <v>250</v>
      </c>
      <c r="E1232" s="27" t="s">
        <v>25</v>
      </c>
    </row>
    <row r="1233" spans="1:5" ht="13.2" x14ac:dyDescent="0.25">
      <c r="A1233" s="21" t="s">
        <v>2</v>
      </c>
      <c r="B1233" s="27">
        <v>39261</v>
      </c>
      <c r="C1233" s="27" t="s">
        <v>45</v>
      </c>
      <c r="D1233" s="28">
        <v>500</v>
      </c>
      <c r="E1233" s="27" t="s">
        <v>25</v>
      </c>
    </row>
    <row r="1234" spans="1:5" ht="13.2" x14ac:dyDescent="0.25">
      <c r="A1234" s="21" t="s">
        <v>2</v>
      </c>
      <c r="B1234" s="27">
        <v>39261</v>
      </c>
      <c r="C1234" s="27" t="s">
        <v>45</v>
      </c>
      <c r="D1234" s="28">
        <v>425</v>
      </c>
      <c r="E1234" s="27" t="s">
        <v>25</v>
      </c>
    </row>
    <row r="1235" spans="1:5" ht="13.2" x14ac:dyDescent="0.25">
      <c r="A1235" s="21" t="s">
        <v>2</v>
      </c>
      <c r="B1235" s="27">
        <v>39261</v>
      </c>
      <c r="C1235" s="27" t="s">
        <v>45</v>
      </c>
      <c r="D1235" s="28">
        <v>1300</v>
      </c>
      <c r="E1235" s="27" t="s">
        <v>25</v>
      </c>
    </row>
    <row r="1236" spans="1:5" ht="13.2" x14ac:dyDescent="0.25">
      <c r="A1236" s="21" t="s">
        <v>2</v>
      </c>
      <c r="B1236" s="27">
        <v>39262</v>
      </c>
      <c r="C1236" s="27" t="s">
        <v>45</v>
      </c>
      <c r="D1236" s="28">
        <v>1000</v>
      </c>
      <c r="E1236" s="27" t="s">
        <v>25</v>
      </c>
    </row>
    <row r="1237" spans="1:5" ht="13.2" x14ac:dyDescent="0.25">
      <c r="A1237" s="21" t="s">
        <v>2</v>
      </c>
      <c r="B1237" s="27">
        <v>39263</v>
      </c>
      <c r="C1237" s="27" t="s">
        <v>45</v>
      </c>
      <c r="D1237" s="28">
        <v>2000</v>
      </c>
      <c r="E1237" s="27" t="s">
        <v>25</v>
      </c>
    </row>
    <row r="1238" spans="1:5" ht="13.2" x14ac:dyDescent="0.25">
      <c r="A1238" s="21" t="s">
        <v>2</v>
      </c>
      <c r="B1238" s="27">
        <v>39264</v>
      </c>
      <c r="C1238" s="27" t="s">
        <v>45</v>
      </c>
      <c r="D1238" s="28">
        <v>3750</v>
      </c>
      <c r="E1238" s="27" t="s">
        <v>25</v>
      </c>
    </row>
    <row r="1239" spans="1:5" ht="13.2" x14ac:dyDescent="0.25">
      <c r="A1239" s="21" t="s">
        <v>2</v>
      </c>
      <c r="B1239" s="27">
        <v>39265</v>
      </c>
      <c r="C1239" s="27" t="s">
        <v>45</v>
      </c>
      <c r="D1239" s="28">
        <v>17750</v>
      </c>
      <c r="E1239" s="27" t="s">
        <v>25</v>
      </c>
    </row>
    <row r="1240" spans="1:5" ht="13.2" x14ac:dyDescent="0.25">
      <c r="A1240" s="21" t="s">
        <v>2</v>
      </c>
      <c r="B1240" s="27">
        <v>39265</v>
      </c>
      <c r="C1240" s="27" t="s">
        <v>45</v>
      </c>
      <c r="D1240" s="28">
        <v>6000</v>
      </c>
      <c r="E1240" s="27" t="s">
        <v>25</v>
      </c>
    </row>
    <row r="1241" spans="1:5" ht="13.2" x14ac:dyDescent="0.25">
      <c r="A1241" s="21" t="s">
        <v>2</v>
      </c>
      <c r="B1241" s="27">
        <v>39266</v>
      </c>
      <c r="C1241" s="27" t="s">
        <v>45</v>
      </c>
      <c r="D1241" s="28">
        <v>2850</v>
      </c>
      <c r="E1241" s="27" t="s">
        <v>25</v>
      </c>
    </row>
    <row r="1242" spans="1:5" ht="13.2" x14ac:dyDescent="0.25">
      <c r="A1242" s="21" t="s">
        <v>2</v>
      </c>
      <c r="B1242" s="27">
        <v>39266</v>
      </c>
      <c r="C1242" s="27" t="s">
        <v>45</v>
      </c>
      <c r="D1242" s="28">
        <v>250</v>
      </c>
      <c r="E1242" s="27" t="s">
        <v>25</v>
      </c>
    </row>
    <row r="1243" spans="1:5" ht="13.2" x14ac:dyDescent="0.25">
      <c r="A1243" s="21" t="s">
        <v>2</v>
      </c>
      <c r="B1243" s="27">
        <v>39267</v>
      </c>
      <c r="C1243" s="27" t="s">
        <v>45</v>
      </c>
      <c r="D1243" s="28">
        <v>350</v>
      </c>
      <c r="E1243" s="27" t="s">
        <v>25</v>
      </c>
    </row>
    <row r="1244" spans="1:5" ht="13.2" x14ac:dyDescent="0.25">
      <c r="A1244" s="21" t="s">
        <v>2</v>
      </c>
      <c r="B1244" s="27">
        <v>39267</v>
      </c>
      <c r="C1244" s="27" t="s">
        <v>45</v>
      </c>
      <c r="D1244" s="28">
        <v>250</v>
      </c>
      <c r="E1244" s="27" t="s">
        <v>25</v>
      </c>
    </row>
    <row r="1245" spans="1:5" ht="13.2" x14ac:dyDescent="0.25">
      <c r="A1245" s="21" t="s">
        <v>2</v>
      </c>
      <c r="B1245" s="27">
        <v>39267</v>
      </c>
      <c r="C1245" s="27" t="s">
        <v>45</v>
      </c>
      <c r="D1245" s="28">
        <v>500</v>
      </c>
      <c r="E1245" s="27" t="s">
        <v>25</v>
      </c>
    </row>
    <row r="1246" spans="1:5" ht="13.2" x14ac:dyDescent="0.25">
      <c r="A1246" s="21" t="s">
        <v>2</v>
      </c>
      <c r="B1246" s="27">
        <v>39268</v>
      </c>
      <c r="C1246" s="27" t="s">
        <v>45</v>
      </c>
      <c r="D1246" s="28">
        <v>24750</v>
      </c>
      <c r="E1246" s="27" t="s">
        <v>25</v>
      </c>
    </row>
    <row r="1247" spans="1:5" ht="13.2" x14ac:dyDescent="0.25">
      <c r="A1247" s="21" t="s">
        <v>2</v>
      </c>
      <c r="B1247" s="27">
        <v>39268</v>
      </c>
      <c r="C1247" s="27" t="s">
        <v>45</v>
      </c>
      <c r="D1247" s="28">
        <v>500</v>
      </c>
      <c r="E1247" s="27" t="s">
        <v>25</v>
      </c>
    </row>
    <row r="1248" spans="1:5" ht="13.2" x14ac:dyDescent="0.25">
      <c r="A1248" s="21" t="s">
        <v>2</v>
      </c>
      <c r="B1248" s="27">
        <v>39268</v>
      </c>
      <c r="C1248" s="27" t="s">
        <v>45</v>
      </c>
      <c r="D1248" s="28">
        <v>3500</v>
      </c>
      <c r="E1248" s="27" t="s">
        <v>25</v>
      </c>
    </row>
    <row r="1249" spans="1:5" ht="13.2" x14ac:dyDescent="0.25">
      <c r="A1249" s="21" t="s">
        <v>2</v>
      </c>
      <c r="B1249" s="27">
        <v>39268</v>
      </c>
      <c r="C1249" s="27" t="s">
        <v>45</v>
      </c>
      <c r="D1249" s="28">
        <v>350</v>
      </c>
      <c r="E1249" s="27" t="s">
        <v>25</v>
      </c>
    </row>
    <row r="1250" spans="1:5" ht="13.2" x14ac:dyDescent="0.25">
      <c r="A1250" s="21" t="s">
        <v>2</v>
      </c>
      <c r="B1250" s="27">
        <v>39268</v>
      </c>
      <c r="C1250" s="27" t="s">
        <v>45</v>
      </c>
      <c r="D1250" s="28">
        <v>400</v>
      </c>
      <c r="E1250" s="27" t="s">
        <v>25</v>
      </c>
    </row>
    <row r="1251" spans="1:5" ht="13.2" x14ac:dyDescent="0.25">
      <c r="A1251" s="21" t="s">
        <v>2</v>
      </c>
      <c r="B1251" s="27">
        <v>39268</v>
      </c>
      <c r="C1251" s="27" t="s">
        <v>45</v>
      </c>
      <c r="D1251" s="28">
        <v>750</v>
      </c>
      <c r="E1251" s="27" t="s">
        <v>25</v>
      </c>
    </row>
    <row r="1252" spans="1:5" ht="13.2" x14ac:dyDescent="0.25">
      <c r="A1252" s="21" t="s">
        <v>2</v>
      </c>
      <c r="B1252" s="27">
        <v>39268</v>
      </c>
      <c r="C1252" s="27" t="s">
        <v>45</v>
      </c>
      <c r="D1252" s="28">
        <v>250</v>
      </c>
      <c r="E1252" s="27" t="s">
        <v>25</v>
      </c>
    </row>
    <row r="1253" spans="1:5" ht="13.2" x14ac:dyDescent="0.25">
      <c r="A1253" s="21" t="s">
        <v>2</v>
      </c>
      <c r="B1253" s="27">
        <v>39269</v>
      </c>
      <c r="C1253" s="27" t="s">
        <v>45</v>
      </c>
      <c r="D1253" s="28">
        <v>750</v>
      </c>
      <c r="E1253" s="27" t="s">
        <v>25</v>
      </c>
    </row>
    <row r="1254" spans="1:5" ht="13.2" x14ac:dyDescent="0.25">
      <c r="A1254" s="21" t="s">
        <v>2</v>
      </c>
      <c r="B1254" s="27">
        <v>39269</v>
      </c>
      <c r="C1254" s="27" t="s">
        <v>45</v>
      </c>
      <c r="D1254" s="28">
        <v>500</v>
      </c>
      <c r="E1254" s="27" t="s">
        <v>25</v>
      </c>
    </row>
    <row r="1255" spans="1:5" ht="13.2" x14ac:dyDescent="0.25">
      <c r="A1255" s="21" t="s">
        <v>2</v>
      </c>
      <c r="B1255" s="27">
        <v>39269</v>
      </c>
      <c r="C1255" s="27" t="s">
        <v>45</v>
      </c>
      <c r="D1255" s="28">
        <v>250</v>
      </c>
      <c r="E1255" s="27" t="s">
        <v>25</v>
      </c>
    </row>
    <row r="1256" spans="1:5" ht="13.2" x14ac:dyDescent="0.25">
      <c r="A1256" s="21" t="s">
        <v>2</v>
      </c>
      <c r="B1256" s="27">
        <v>39269</v>
      </c>
      <c r="C1256" s="27" t="s">
        <v>45</v>
      </c>
      <c r="D1256" s="28">
        <v>3250</v>
      </c>
      <c r="E1256" s="27" t="s">
        <v>25</v>
      </c>
    </row>
    <row r="1257" spans="1:5" ht="13.2" x14ac:dyDescent="0.25">
      <c r="A1257" s="21" t="s">
        <v>2</v>
      </c>
      <c r="B1257" s="27">
        <v>39270</v>
      </c>
      <c r="C1257" s="27" t="s">
        <v>51</v>
      </c>
      <c r="D1257" s="28">
        <v>10500</v>
      </c>
      <c r="E1257" s="27" t="s">
        <v>25</v>
      </c>
    </row>
    <row r="1258" spans="1:5" ht="13.2" x14ac:dyDescent="0.25">
      <c r="A1258" s="21" t="s">
        <v>2</v>
      </c>
      <c r="B1258" s="27">
        <v>39271</v>
      </c>
      <c r="C1258" s="27" t="s">
        <v>45</v>
      </c>
      <c r="D1258" s="28">
        <v>450</v>
      </c>
      <c r="E1258" s="27" t="s">
        <v>25</v>
      </c>
    </row>
    <row r="1259" spans="1:5" ht="13.2" x14ac:dyDescent="0.25">
      <c r="A1259" s="21" t="s">
        <v>2</v>
      </c>
      <c r="B1259" s="27">
        <v>39271</v>
      </c>
      <c r="C1259" s="27" t="s">
        <v>45</v>
      </c>
      <c r="D1259" s="28">
        <v>600</v>
      </c>
      <c r="E1259" s="27" t="s">
        <v>25</v>
      </c>
    </row>
    <row r="1260" spans="1:5" ht="13.2" x14ac:dyDescent="0.25">
      <c r="A1260" s="21" t="s">
        <v>2</v>
      </c>
      <c r="B1260" s="27">
        <v>39271</v>
      </c>
      <c r="C1260" s="27" t="s">
        <v>45</v>
      </c>
      <c r="D1260" s="28">
        <v>1500</v>
      </c>
      <c r="E1260" s="27" t="s">
        <v>25</v>
      </c>
    </row>
    <row r="1261" spans="1:5" ht="13.2" x14ac:dyDescent="0.25">
      <c r="A1261" s="21" t="s">
        <v>2</v>
      </c>
      <c r="B1261" s="27">
        <v>39271</v>
      </c>
      <c r="C1261" s="27" t="s">
        <v>45</v>
      </c>
      <c r="D1261" s="28">
        <v>7750</v>
      </c>
      <c r="E1261" s="27" t="s">
        <v>25</v>
      </c>
    </row>
    <row r="1262" spans="1:5" ht="13.2" hidden="1" x14ac:dyDescent="0.25">
      <c r="A1262" s="21" t="s">
        <v>2</v>
      </c>
      <c r="B1262" s="27">
        <v>39272</v>
      </c>
      <c r="C1262" s="27" t="s">
        <v>53</v>
      </c>
      <c r="D1262" s="28">
        <v>200</v>
      </c>
      <c r="E1262" s="27" t="s">
        <v>26</v>
      </c>
    </row>
    <row r="1263" spans="1:5" ht="13.2" hidden="1" x14ac:dyDescent="0.25">
      <c r="A1263" s="21" t="s">
        <v>2</v>
      </c>
      <c r="B1263" s="27">
        <v>39272</v>
      </c>
      <c r="C1263" s="27" t="s">
        <v>53</v>
      </c>
      <c r="D1263" s="28">
        <v>1500</v>
      </c>
      <c r="E1263" s="27" t="s">
        <v>26</v>
      </c>
    </row>
    <row r="1264" spans="1:5" ht="13.2" hidden="1" x14ac:dyDescent="0.25">
      <c r="A1264" s="21" t="s">
        <v>2</v>
      </c>
      <c r="B1264" s="27">
        <v>39272</v>
      </c>
      <c r="C1264" s="27" t="s">
        <v>53</v>
      </c>
      <c r="D1264" s="28">
        <v>500</v>
      </c>
      <c r="E1264" s="27" t="s">
        <v>26</v>
      </c>
    </row>
    <row r="1265" spans="1:5" ht="13.2" x14ac:dyDescent="0.25">
      <c r="A1265" s="21" t="s">
        <v>2</v>
      </c>
      <c r="B1265" s="27">
        <v>39273</v>
      </c>
      <c r="C1265" s="27" t="s">
        <v>45</v>
      </c>
      <c r="D1265" s="28">
        <v>12000</v>
      </c>
      <c r="E1265" s="27" t="s">
        <v>25</v>
      </c>
    </row>
    <row r="1266" spans="1:5" ht="13.2" x14ac:dyDescent="0.25">
      <c r="A1266" s="21" t="s">
        <v>2</v>
      </c>
      <c r="B1266" s="27">
        <v>39274</v>
      </c>
      <c r="C1266" s="27" t="s">
        <v>51</v>
      </c>
      <c r="D1266" s="28">
        <v>7644.55</v>
      </c>
      <c r="E1266" s="27" t="s">
        <v>25</v>
      </c>
    </row>
    <row r="1267" spans="1:5" ht="13.2" hidden="1" x14ac:dyDescent="0.25">
      <c r="A1267" s="21" t="s">
        <v>2</v>
      </c>
      <c r="B1267" s="27">
        <v>39275</v>
      </c>
      <c r="C1267" s="27" t="s">
        <v>47</v>
      </c>
      <c r="D1267" s="28">
        <v>6250</v>
      </c>
      <c r="E1267" s="27" t="s">
        <v>26</v>
      </c>
    </row>
    <row r="1268" spans="1:5" ht="13.2" hidden="1" x14ac:dyDescent="0.25">
      <c r="A1268" s="21" t="s">
        <v>2</v>
      </c>
      <c r="B1268" s="27">
        <v>39275</v>
      </c>
      <c r="C1268" s="27" t="s">
        <v>47</v>
      </c>
      <c r="D1268" s="28">
        <v>2000</v>
      </c>
      <c r="E1268" s="27" t="s">
        <v>26</v>
      </c>
    </row>
    <row r="1269" spans="1:5" ht="13.2" hidden="1" x14ac:dyDescent="0.25">
      <c r="A1269" s="21" t="s">
        <v>2</v>
      </c>
      <c r="B1269" s="27">
        <v>39275</v>
      </c>
      <c r="C1269" s="27" t="s">
        <v>47</v>
      </c>
      <c r="D1269" s="28">
        <v>3750</v>
      </c>
      <c r="E1269" s="27" t="s">
        <v>26</v>
      </c>
    </row>
    <row r="1270" spans="1:5" ht="13.2" x14ac:dyDescent="0.25">
      <c r="A1270" s="21" t="s">
        <v>2</v>
      </c>
      <c r="B1270" s="27">
        <v>39276</v>
      </c>
      <c r="C1270" s="27" t="s">
        <v>49</v>
      </c>
      <c r="D1270" s="28">
        <v>700</v>
      </c>
      <c r="E1270" s="27" t="s">
        <v>25</v>
      </c>
    </row>
    <row r="1271" spans="1:5" ht="13.2" x14ac:dyDescent="0.25">
      <c r="A1271" s="21" t="s">
        <v>2</v>
      </c>
      <c r="B1271" s="27">
        <v>39277</v>
      </c>
      <c r="C1271" s="27" t="s">
        <v>49</v>
      </c>
      <c r="D1271" s="28">
        <v>1500</v>
      </c>
      <c r="E1271" s="27" t="s">
        <v>25</v>
      </c>
    </row>
    <row r="1272" spans="1:5" ht="13.2" x14ac:dyDescent="0.25">
      <c r="A1272" s="21" t="s">
        <v>2</v>
      </c>
      <c r="B1272" s="27">
        <v>39278</v>
      </c>
      <c r="C1272" s="27" t="s">
        <v>48</v>
      </c>
      <c r="D1272" s="28">
        <v>2500</v>
      </c>
      <c r="E1272" s="27" t="s">
        <v>25</v>
      </c>
    </row>
    <row r="1273" spans="1:5" ht="13.2" x14ac:dyDescent="0.25">
      <c r="A1273" s="21" t="s">
        <v>2</v>
      </c>
      <c r="B1273" s="27">
        <v>39279</v>
      </c>
      <c r="C1273" s="27" t="s">
        <v>49</v>
      </c>
      <c r="D1273" s="28">
        <v>1400</v>
      </c>
      <c r="E1273" s="27" t="s">
        <v>25</v>
      </c>
    </row>
    <row r="1274" spans="1:5" ht="13.2" x14ac:dyDescent="0.25">
      <c r="A1274" s="21" t="s">
        <v>2</v>
      </c>
      <c r="B1274" s="27">
        <v>39280</v>
      </c>
      <c r="C1274" s="27" t="s">
        <v>49</v>
      </c>
      <c r="D1274" s="28">
        <v>1200</v>
      </c>
      <c r="E1274" s="27" t="s">
        <v>25</v>
      </c>
    </row>
    <row r="1275" spans="1:5" ht="13.2" x14ac:dyDescent="0.25">
      <c r="A1275" s="21" t="s">
        <v>2</v>
      </c>
      <c r="B1275" s="27">
        <v>39281</v>
      </c>
      <c r="C1275" s="27" t="s">
        <v>48</v>
      </c>
      <c r="D1275" s="28">
        <v>1075</v>
      </c>
      <c r="E1275" s="27" t="s">
        <v>25</v>
      </c>
    </row>
    <row r="1276" spans="1:5" ht="13.2" x14ac:dyDescent="0.25">
      <c r="A1276" s="21" t="s">
        <v>2</v>
      </c>
      <c r="B1276" s="27">
        <v>39282</v>
      </c>
      <c r="C1276" s="27" t="s">
        <v>45</v>
      </c>
      <c r="D1276" s="28">
        <v>8750</v>
      </c>
      <c r="E1276" s="27" t="s">
        <v>25</v>
      </c>
    </row>
    <row r="1277" spans="1:5" ht="13.2" x14ac:dyDescent="0.25">
      <c r="A1277" s="21" t="s">
        <v>2</v>
      </c>
      <c r="B1277" s="27">
        <v>39282</v>
      </c>
      <c r="C1277" s="27" t="s">
        <v>45</v>
      </c>
      <c r="D1277" s="28">
        <v>9250</v>
      </c>
      <c r="E1277" s="27" t="s">
        <v>25</v>
      </c>
    </row>
    <row r="1278" spans="1:5" ht="13.2" x14ac:dyDescent="0.25">
      <c r="A1278" s="21" t="s">
        <v>2</v>
      </c>
      <c r="B1278" s="27">
        <v>39283</v>
      </c>
      <c r="C1278" s="27" t="s">
        <v>45</v>
      </c>
      <c r="D1278" s="28">
        <v>6000</v>
      </c>
      <c r="E1278" s="27" t="s">
        <v>25</v>
      </c>
    </row>
    <row r="1279" spans="1:5" ht="13.2" x14ac:dyDescent="0.25">
      <c r="A1279" s="21" t="s">
        <v>2</v>
      </c>
      <c r="B1279" s="27">
        <v>39284</v>
      </c>
      <c r="C1279" s="27" t="s">
        <v>45</v>
      </c>
      <c r="D1279" s="28">
        <v>3250</v>
      </c>
      <c r="E1279" s="27" t="s">
        <v>25</v>
      </c>
    </row>
    <row r="1280" spans="1:5" ht="13.2" x14ac:dyDescent="0.25">
      <c r="A1280" s="21" t="s">
        <v>2</v>
      </c>
      <c r="B1280" s="27">
        <v>39284</v>
      </c>
      <c r="C1280" s="27" t="s">
        <v>45</v>
      </c>
      <c r="D1280" s="28">
        <v>750</v>
      </c>
      <c r="E1280" s="27" t="s">
        <v>25</v>
      </c>
    </row>
    <row r="1281" spans="1:5" ht="13.2" x14ac:dyDescent="0.25">
      <c r="A1281" s="21" t="s">
        <v>2</v>
      </c>
      <c r="B1281" s="27">
        <v>39284</v>
      </c>
      <c r="C1281" s="27" t="s">
        <v>45</v>
      </c>
      <c r="D1281" s="28">
        <v>2250</v>
      </c>
      <c r="E1281" s="27" t="s">
        <v>25</v>
      </c>
    </row>
    <row r="1282" spans="1:5" ht="13.2" x14ac:dyDescent="0.25">
      <c r="A1282" s="21" t="s">
        <v>2</v>
      </c>
      <c r="B1282" s="27">
        <v>39285</v>
      </c>
      <c r="C1282" s="27" t="s">
        <v>45</v>
      </c>
      <c r="D1282" s="28">
        <v>8500</v>
      </c>
      <c r="E1282" s="27" t="s">
        <v>25</v>
      </c>
    </row>
    <row r="1283" spans="1:5" ht="13.2" x14ac:dyDescent="0.25">
      <c r="A1283" s="21" t="s">
        <v>2</v>
      </c>
      <c r="B1283" s="27">
        <v>39285</v>
      </c>
      <c r="C1283" s="27" t="s">
        <v>45</v>
      </c>
      <c r="D1283" s="28">
        <v>500</v>
      </c>
      <c r="E1283" s="27" t="s">
        <v>25</v>
      </c>
    </row>
    <row r="1284" spans="1:5" ht="13.2" x14ac:dyDescent="0.25">
      <c r="A1284" s="21" t="s">
        <v>2</v>
      </c>
      <c r="B1284" s="27">
        <v>39285</v>
      </c>
      <c r="C1284" s="27" t="s">
        <v>45</v>
      </c>
      <c r="D1284" s="28">
        <v>500</v>
      </c>
      <c r="E1284" s="27" t="s">
        <v>25</v>
      </c>
    </row>
    <row r="1285" spans="1:5" ht="13.2" x14ac:dyDescent="0.25">
      <c r="A1285" s="21" t="s">
        <v>2</v>
      </c>
      <c r="B1285" s="27">
        <v>39285</v>
      </c>
      <c r="C1285" s="27" t="s">
        <v>45</v>
      </c>
      <c r="D1285" s="28">
        <v>600</v>
      </c>
      <c r="E1285" s="27" t="s">
        <v>25</v>
      </c>
    </row>
    <row r="1286" spans="1:5" ht="13.2" x14ac:dyDescent="0.25">
      <c r="A1286" s="21" t="s">
        <v>2</v>
      </c>
      <c r="B1286" s="27">
        <v>39285</v>
      </c>
      <c r="C1286" s="27" t="s">
        <v>45</v>
      </c>
      <c r="D1286" s="28">
        <v>500</v>
      </c>
      <c r="E1286" s="27" t="s">
        <v>25</v>
      </c>
    </row>
    <row r="1287" spans="1:5" ht="13.2" x14ac:dyDescent="0.25">
      <c r="A1287" s="21" t="s">
        <v>2</v>
      </c>
      <c r="B1287" s="27">
        <v>39285</v>
      </c>
      <c r="C1287" s="27" t="s">
        <v>45</v>
      </c>
      <c r="D1287" s="28">
        <v>1750</v>
      </c>
      <c r="E1287" s="27" t="s">
        <v>25</v>
      </c>
    </row>
    <row r="1288" spans="1:5" ht="13.2" x14ac:dyDescent="0.25">
      <c r="A1288" s="21" t="s">
        <v>2</v>
      </c>
      <c r="B1288" s="27">
        <v>39285</v>
      </c>
      <c r="C1288" s="27" t="s">
        <v>45</v>
      </c>
      <c r="D1288" s="28">
        <v>500</v>
      </c>
      <c r="E1288" s="27" t="s">
        <v>25</v>
      </c>
    </row>
    <row r="1289" spans="1:5" ht="13.2" x14ac:dyDescent="0.25">
      <c r="A1289" s="21" t="s">
        <v>2</v>
      </c>
      <c r="B1289" s="27">
        <v>39286</v>
      </c>
      <c r="C1289" s="27" t="s">
        <v>45</v>
      </c>
      <c r="D1289" s="28">
        <v>500</v>
      </c>
      <c r="E1289" s="27" t="s">
        <v>25</v>
      </c>
    </row>
    <row r="1290" spans="1:5" ht="13.2" x14ac:dyDescent="0.25">
      <c r="A1290" s="21" t="s">
        <v>2</v>
      </c>
      <c r="B1290" s="27">
        <v>39286</v>
      </c>
      <c r="C1290" s="27" t="s">
        <v>45</v>
      </c>
      <c r="D1290" s="28">
        <v>7750</v>
      </c>
      <c r="E1290" s="27" t="s">
        <v>25</v>
      </c>
    </row>
    <row r="1291" spans="1:5" ht="13.2" x14ac:dyDescent="0.25">
      <c r="A1291" s="21" t="s">
        <v>2</v>
      </c>
      <c r="B1291" s="27">
        <v>39287</v>
      </c>
      <c r="C1291" s="27" t="s">
        <v>45</v>
      </c>
      <c r="D1291" s="28">
        <v>1500</v>
      </c>
      <c r="E1291" s="27" t="s">
        <v>25</v>
      </c>
    </row>
    <row r="1292" spans="1:5" ht="13.2" x14ac:dyDescent="0.25">
      <c r="A1292" s="21" t="s">
        <v>2</v>
      </c>
      <c r="B1292" s="27">
        <v>39288</v>
      </c>
      <c r="C1292" s="27" t="s">
        <v>45</v>
      </c>
      <c r="D1292" s="28">
        <v>2375</v>
      </c>
      <c r="E1292" s="27" t="s">
        <v>25</v>
      </c>
    </row>
    <row r="1293" spans="1:5" ht="13.2" x14ac:dyDescent="0.25">
      <c r="A1293" s="21" t="s">
        <v>2</v>
      </c>
      <c r="B1293" s="27">
        <v>39288</v>
      </c>
      <c r="C1293" s="27" t="s">
        <v>45</v>
      </c>
      <c r="D1293" s="28">
        <v>1000</v>
      </c>
      <c r="E1293" s="27" t="s">
        <v>25</v>
      </c>
    </row>
    <row r="1294" spans="1:5" ht="13.2" x14ac:dyDescent="0.25">
      <c r="A1294" s="21" t="s">
        <v>2</v>
      </c>
      <c r="B1294" s="27">
        <v>39288</v>
      </c>
      <c r="C1294" s="27" t="s">
        <v>45</v>
      </c>
      <c r="D1294" s="28">
        <v>2250</v>
      </c>
      <c r="E1294" s="27" t="s">
        <v>25</v>
      </c>
    </row>
    <row r="1295" spans="1:5" ht="13.2" x14ac:dyDescent="0.25">
      <c r="A1295" s="21" t="s">
        <v>2</v>
      </c>
      <c r="B1295" s="27">
        <v>39289</v>
      </c>
      <c r="C1295" s="27" t="s">
        <v>45</v>
      </c>
      <c r="D1295" s="28">
        <v>3500</v>
      </c>
      <c r="E1295" s="27" t="s">
        <v>25</v>
      </c>
    </row>
    <row r="1296" spans="1:5" ht="13.2" x14ac:dyDescent="0.25">
      <c r="A1296" s="21" t="s">
        <v>2</v>
      </c>
      <c r="B1296" s="27">
        <v>39289</v>
      </c>
      <c r="C1296" s="27" t="s">
        <v>45</v>
      </c>
      <c r="D1296" s="28">
        <v>500</v>
      </c>
      <c r="E1296" s="27" t="s">
        <v>25</v>
      </c>
    </row>
    <row r="1297" spans="1:5" ht="13.2" x14ac:dyDescent="0.25">
      <c r="A1297" s="21" t="s">
        <v>2</v>
      </c>
      <c r="B1297" s="27">
        <v>39290</v>
      </c>
      <c r="C1297" s="27" t="s">
        <v>45</v>
      </c>
      <c r="D1297" s="28">
        <v>2000</v>
      </c>
      <c r="E1297" s="27" t="s">
        <v>25</v>
      </c>
    </row>
    <row r="1298" spans="1:5" ht="13.2" x14ac:dyDescent="0.25">
      <c r="A1298" s="21" t="s">
        <v>2</v>
      </c>
      <c r="B1298" s="27">
        <v>39290</v>
      </c>
      <c r="C1298" s="27" t="s">
        <v>45</v>
      </c>
      <c r="D1298" s="28">
        <v>250</v>
      </c>
      <c r="E1298" s="27" t="s">
        <v>25</v>
      </c>
    </row>
    <row r="1299" spans="1:5" ht="13.2" x14ac:dyDescent="0.25">
      <c r="A1299" s="21" t="s">
        <v>2</v>
      </c>
      <c r="B1299" s="27">
        <v>39291</v>
      </c>
      <c r="C1299" s="27" t="s">
        <v>45</v>
      </c>
      <c r="D1299" s="28">
        <v>11000</v>
      </c>
      <c r="E1299" s="27" t="s">
        <v>25</v>
      </c>
    </row>
    <row r="1300" spans="1:5" ht="13.2" x14ac:dyDescent="0.25">
      <c r="A1300" s="21" t="s">
        <v>2</v>
      </c>
      <c r="B1300" s="27">
        <v>39292</v>
      </c>
      <c r="C1300" s="27" t="s">
        <v>45</v>
      </c>
      <c r="D1300" s="28">
        <v>5750</v>
      </c>
      <c r="E1300" s="27" t="s">
        <v>25</v>
      </c>
    </row>
    <row r="1301" spans="1:5" ht="13.2" x14ac:dyDescent="0.25">
      <c r="A1301" s="21" t="s">
        <v>2</v>
      </c>
      <c r="B1301" s="27">
        <v>39293</v>
      </c>
      <c r="C1301" s="27" t="s">
        <v>45</v>
      </c>
      <c r="D1301" s="28">
        <v>2250</v>
      </c>
      <c r="E1301" s="27" t="s">
        <v>25</v>
      </c>
    </row>
    <row r="1302" spans="1:5" ht="13.2" x14ac:dyDescent="0.25">
      <c r="A1302" s="21" t="s">
        <v>2</v>
      </c>
      <c r="B1302" s="27">
        <v>39293</v>
      </c>
      <c r="C1302" s="27" t="s">
        <v>45</v>
      </c>
      <c r="D1302" s="28">
        <v>1250</v>
      </c>
      <c r="E1302" s="27" t="s">
        <v>25</v>
      </c>
    </row>
    <row r="1303" spans="1:5" ht="13.2" x14ac:dyDescent="0.25">
      <c r="A1303" s="21" t="s">
        <v>2</v>
      </c>
      <c r="B1303" s="27">
        <v>39293</v>
      </c>
      <c r="C1303" s="27" t="s">
        <v>45</v>
      </c>
      <c r="D1303" s="28">
        <v>2250</v>
      </c>
      <c r="E1303" s="27" t="s">
        <v>25</v>
      </c>
    </row>
    <row r="1304" spans="1:5" ht="13.2" x14ac:dyDescent="0.25">
      <c r="A1304" s="21" t="s">
        <v>2</v>
      </c>
      <c r="B1304" s="27">
        <v>39293</v>
      </c>
      <c r="C1304" s="27" t="s">
        <v>45</v>
      </c>
      <c r="D1304" s="28">
        <v>1250</v>
      </c>
      <c r="E1304" s="27" t="s">
        <v>25</v>
      </c>
    </row>
    <row r="1305" spans="1:5" ht="13.2" x14ac:dyDescent="0.25">
      <c r="A1305" s="21" t="s">
        <v>2</v>
      </c>
      <c r="B1305" s="27">
        <v>39293</v>
      </c>
      <c r="C1305" s="27" t="s">
        <v>45</v>
      </c>
      <c r="D1305" s="28">
        <v>600</v>
      </c>
      <c r="E1305" s="27" t="s">
        <v>25</v>
      </c>
    </row>
    <row r="1306" spans="1:5" ht="13.2" x14ac:dyDescent="0.25">
      <c r="A1306" s="21" t="s">
        <v>2</v>
      </c>
      <c r="B1306" s="27">
        <v>39294</v>
      </c>
      <c r="C1306" s="27" t="s">
        <v>45</v>
      </c>
      <c r="D1306" s="28">
        <v>10450</v>
      </c>
      <c r="E1306" s="27" t="s">
        <v>25</v>
      </c>
    </row>
    <row r="1307" spans="1:5" ht="13.2" x14ac:dyDescent="0.25">
      <c r="A1307" s="21" t="s">
        <v>2</v>
      </c>
      <c r="B1307" s="27">
        <v>39295</v>
      </c>
      <c r="C1307" s="27" t="s">
        <v>45</v>
      </c>
      <c r="D1307" s="28">
        <v>31350</v>
      </c>
      <c r="E1307" s="27" t="s">
        <v>25</v>
      </c>
    </row>
    <row r="1308" spans="1:5" ht="13.2" x14ac:dyDescent="0.25">
      <c r="A1308" s="21" t="s">
        <v>2</v>
      </c>
      <c r="B1308" s="27">
        <v>39296</v>
      </c>
      <c r="C1308" s="27" t="s">
        <v>45</v>
      </c>
      <c r="D1308" s="28">
        <v>10000</v>
      </c>
      <c r="E1308" s="27" t="s">
        <v>25</v>
      </c>
    </row>
    <row r="1309" spans="1:5" ht="13.2" x14ac:dyDescent="0.25">
      <c r="A1309" s="21" t="s">
        <v>2</v>
      </c>
      <c r="B1309" s="27">
        <v>39296</v>
      </c>
      <c r="C1309" s="27" t="s">
        <v>45</v>
      </c>
      <c r="D1309" s="28">
        <v>8250</v>
      </c>
      <c r="E1309" s="27" t="s">
        <v>25</v>
      </c>
    </row>
    <row r="1310" spans="1:5" ht="13.2" x14ac:dyDescent="0.25">
      <c r="A1310" s="21" t="s">
        <v>2</v>
      </c>
      <c r="B1310" s="27">
        <v>39296</v>
      </c>
      <c r="C1310" s="27" t="s">
        <v>45</v>
      </c>
      <c r="D1310" s="28">
        <v>2250</v>
      </c>
      <c r="E1310" s="27" t="s">
        <v>25</v>
      </c>
    </row>
    <row r="1311" spans="1:5" ht="13.2" x14ac:dyDescent="0.25">
      <c r="A1311" s="21" t="s">
        <v>2</v>
      </c>
      <c r="B1311" s="27">
        <v>39297</v>
      </c>
      <c r="C1311" s="27" t="s">
        <v>45</v>
      </c>
      <c r="D1311" s="28">
        <v>4000</v>
      </c>
      <c r="E1311" s="27" t="s">
        <v>25</v>
      </c>
    </row>
    <row r="1312" spans="1:5" ht="13.2" x14ac:dyDescent="0.25">
      <c r="A1312" s="21" t="s">
        <v>2</v>
      </c>
      <c r="B1312" s="27">
        <v>39297</v>
      </c>
      <c r="C1312" s="27" t="s">
        <v>45</v>
      </c>
      <c r="D1312" s="28">
        <v>3000</v>
      </c>
      <c r="E1312" s="27" t="s">
        <v>25</v>
      </c>
    </row>
    <row r="1313" spans="1:5" ht="13.2" x14ac:dyDescent="0.25">
      <c r="A1313" s="21" t="s">
        <v>2</v>
      </c>
      <c r="B1313" s="27">
        <v>39298</v>
      </c>
      <c r="C1313" s="27" t="s">
        <v>45</v>
      </c>
      <c r="D1313" s="28">
        <v>4500</v>
      </c>
      <c r="E1313" s="27" t="s">
        <v>25</v>
      </c>
    </row>
    <row r="1314" spans="1:5" ht="13.2" x14ac:dyDescent="0.25">
      <c r="A1314" s="21" t="s">
        <v>2</v>
      </c>
      <c r="B1314" s="27">
        <v>39299</v>
      </c>
      <c r="C1314" s="27" t="s">
        <v>45</v>
      </c>
      <c r="D1314" s="28">
        <v>12500</v>
      </c>
      <c r="E1314" s="27" t="s">
        <v>25</v>
      </c>
    </row>
    <row r="1315" spans="1:5" ht="13.2" x14ac:dyDescent="0.25">
      <c r="A1315" s="21" t="s">
        <v>2</v>
      </c>
      <c r="B1315" s="27">
        <v>39300</v>
      </c>
      <c r="C1315" s="27" t="s">
        <v>45</v>
      </c>
      <c r="D1315" s="28">
        <v>9850</v>
      </c>
      <c r="E1315" s="27" t="s">
        <v>25</v>
      </c>
    </row>
    <row r="1316" spans="1:5" ht="13.2" x14ac:dyDescent="0.25">
      <c r="A1316" s="21" t="s">
        <v>2</v>
      </c>
      <c r="B1316" s="27">
        <v>39301</v>
      </c>
      <c r="C1316" s="27" t="s">
        <v>45</v>
      </c>
      <c r="D1316" s="28">
        <v>250</v>
      </c>
      <c r="E1316" s="27" t="s">
        <v>25</v>
      </c>
    </row>
    <row r="1317" spans="1:5" ht="13.2" x14ac:dyDescent="0.25">
      <c r="A1317" s="21" t="s">
        <v>2</v>
      </c>
      <c r="B1317" s="27">
        <v>39301</v>
      </c>
      <c r="C1317" s="27" t="s">
        <v>45</v>
      </c>
      <c r="D1317" s="28">
        <v>3500</v>
      </c>
      <c r="E1317" s="27" t="s">
        <v>25</v>
      </c>
    </row>
    <row r="1318" spans="1:5" ht="13.2" hidden="1" x14ac:dyDescent="0.25">
      <c r="A1318" s="21" t="s">
        <v>2</v>
      </c>
      <c r="B1318" s="27">
        <v>39302</v>
      </c>
      <c r="C1318" s="27" t="s">
        <v>27</v>
      </c>
      <c r="D1318" s="28">
        <v>450</v>
      </c>
      <c r="E1318" s="27" t="s">
        <v>27</v>
      </c>
    </row>
    <row r="1319" spans="1:5" ht="13.2" hidden="1" x14ac:dyDescent="0.25">
      <c r="A1319" s="21" t="s">
        <v>2</v>
      </c>
      <c r="B1319" s="27">
        <v>39302</v>
      </c>
      <c r="C1319" s="27" t="s">
        <v>27</v>
      </c>
      <c r="D1319" s="28">
        <v>2500</v>
      </c>
      <c r="E1319" s="27" t="s">
        <v>27</v>
      </c>
    </row>
    <row r="1320" spans="1:5" ht="13.2" hidden="1" x14ac:dyDescent="0.25">
      <c r="A1320" s="21" t="s">
        <v>2</v>
      </c>
      <c r="B1320" s="27">
        <v>39303</v>
      </c>
      <c r="C1320" s="27" t="s">
        <v>27</v>
      </c>
      <c r="D1320" s="28">
        <v>6000</v>
      </c>
      <c r="E1320" s="27" t="s">
        <v>27</v>
      </c>
    </row>
    <row r="1321" spans="1:5" ht="13.2" hidden="1" x14ac:dyDescent="0.25">
      <c r="A1321" s="21" t="s">
        <v>2</v>
      </c>
      <c r="B1321" s="27">
        <v>39304</v>
      </c>
      <c r="C1321" s="27" t="s">
        <v>53</v>
      </c>
      <c r="D1321" s="28">
        <v>3000</v>
      </c>
      <c r="E1321" s="27" t="s">
        <v>26</v>
      </c>
    </row>
    <row r="1322" spans="1:5" ht="13.2" hidden="1" x14ac:dyDescent="0.25">
      <c r="A1322" s="21" t="s">
        <v>2</v>
      </c>
      <c r="B1322" s="27">
        <v>39305</v>
      </c>
      <c r="C1322" s="27" t="s">
        <v>52</v>
      </c>
      <c r="D1322" s="28">
        <v>25150</v>
      </c>
      <c r="E1322" s="27" t="s">
        <v>26</v>
      </c>
    </row>
    <row r="1323" spans="1:5" ht="13.2" hidden="1" x14ac:dyDescent="0.25">
      <c r="A1323" s="21" t="s">
        <v>2</v>
      </c>
      <c r="B1323" s="27">
        <v>39306</v>
      </c>
      <c r="C1323" s="27" t="s">
        <v>58</v>
      </c>
      <c r="D1323" s="28">
        <v>2826.8</v>
      </c>
      <c r="E1323" s="27" t="s">
        <v>26</v>
      </c>
    </row>
    <row r="1324" spans="1:5" ht="13.2" x14ac:dyDescent="0.25">
      <c r="A1324" s="21" t="s">
        <v>2</v>
      </c>
      <c r="B1324" s="27">
        <v>39307</v>
      </c>
      <c r="C1324" s="27" t="s">
        <v>45</v>
      </c>
      <c r="D1324" s="28">
        <v>800</v>
      </c>
      <c r="E1324" s="27" t="s">
        <v>25</v>
      </c>
    </row>
    <row r="1325" spans="1:5" ht="13.2" x14ac:dyDescent="0.25">
      <c r="A1325" s="21" t="s">
        <v>2</v>
      </c>
      <c r="B1325" s="27">
        <v>39307</v>
      </c>
      <c r="C1325" s="27" t="s">
        <v>45</v>
      </c>
      <c r="D1325" s="28">
        <v>1750</v>
      </c>
      <c r="E1325" s="27" t="s">
        <v>25</v>
      </c>
    </row>
    <row r="1326" spans="1:5" ht="13.2" x14ac:dyDescent="0.25">
      <c r="A1326" s="21" t="s">
        <v>2</v>
      </c>
      <c r="B1326" s="27">
        <v>39307</v>
      </c>
      <c r="C1326" s="27" t="s">
        <v>45</v>
      </c>
      <c r="D1326" s="28">
        <v>400</v>
      </c>
      <c r="E1326" s="27" t="s">
        <v>25</v>
      </c>
    </row>
    <row r="1327" spans="1:5" ht="13.2" x14ac:dyDescent="0.25">
      <c r="A1327" s="21" t="s">
        <v>2</v>
      </c>
      <c r="B1327" s="27">
        <v>39307</v>
      </c>
      <c r="C1327" s="27" t="s">
        <v>45</v>
      </c>
      <c r="D1327" s="28">
        <v>1750</v>
      </c>
      <c r="E1327" s="27" t="s">
        <v>25</v>
      </c>
    </row>
    <row r="1328" spans="1:5" ht="13.2" x14ac:dyDescent="0.25">
      <c r="A1328" s="21" t="s">
        <v>2</v>
      </c>
      <c r="B1328" s="27">
        <v>39308</v>
      </c>
      <c r="C1328" s="27" t="s">
        <v>45</v>
      </c>
      <c r="D1328" s="28">
        <v>1250</v>
      </c>
      <c r="E1328" s="27" t="s">
        <v>25</v>
      </c>
    </row>
    <row r="1329" spans="1:5" ht="13.2" x14ac:dyDescent="0.25">
      <c r="A1329" s="21" t="s">
        <v>2</v>
      </c>
      <c r="B1329" s="27">
        <v>39308</v>
      </c>
      <c r="C1329" s="27" t="s">
        <v>45</v>
      </c>
      <c r="D1329" s="28">
        <v>250</v>
      </c>
      <c r="E1329" s="27" t="s">
        <v>25</v>
      </c>
    </row>
    <row r="1330" spans="1:5" ht="13.2" x14ac:dyDescent="0.25">
      <c r="A1330" s="21" t="s">
        <v>2</v>
      </c>
      <c r="B1330" s="27">
        <v>39309</v>
      </c>
      <c r="C1330" s="27" t="s">
        <v>45</v>
      </c>
      <c r="D1330" s="28">
        <v>23000</v>
      </c>
      <c r="E1330" s="27" t="s">
        <v>25</v>
      </c>
    </row>
    <row r="1331" spans="1:5" ht="13.2" x14ac:dyDescent="0.25">
      <c r="A1331" s="21" t="s">
        <v>2</v>
      </c>
      <c r="B1331" s="27">
        <v>39309</v>
      </c>
      <c r="C1331" s="27" t="s">
        <v>45</v>
      </c>
      <c r="D1331" s="28">
        <v>500</v>
      </c>
      <c r="E1331" s="27" t="s">
        <v>25</v>
      </c>
    </row>
    <row r="1332" spans="1:5" ht="13.2" x14ac:dyDescent="0.25">
      <c r="A1332" s="21" t="s">
        <v>2</v>
      </c>
      <c r="B1332" s="27">
        <v>39309</v>
      </c>
      <c r="C1332" s="27" t="s">
        <v>45</v>
      </c>
      <c r="D1332" s="28">
        <v>600</v>
      </c>
      <c r="E1332" s="27" t="s">
        <v>25</v>
      </c>
    </row>
    <row r="1333" spans="1:5" ht="13.2" x14ac:dyDescent="0.25">
      <c r="A1333" s="21" t="s">
        <v>2</v>
      </c>
      <c r="B1333" s="27">
        <v>39309</v>
      </c>
      <c r="C1333" s="27" t="s">
        <v>45</v>
      </c>
      <c r="D1333" s="28">
        <v>1000</v>
      </c>
      <c r="E1333" s="27" t="s">
        <v>25</v>
      </c>
    </row>
    <row r="1334" spans="1:5" ht="13.2" x14ac:dyDescent="0.25">
      <c r="A1334" s="21" t="s">
        <v>2</v>
      </c>
      <c r="B1334" s="27">
        <v>39309</v>
      </c>
      <c r="C1334" s="27" t="s">
        <v>45</v>
      </c>
      <c r="D1334" s="28">
        <v>1750</v>
      </c>
      <c r="E1334" s="27" t="s">
        <v>25</v>
      </c>
    </row>
    <row r="1335" spans="1:5" ht="13.2" x14ac:dyDescent="0.25">
      <c r="A1335" s="21" t="s">
        <v>2</v>
      </c>
      <c r="B1335" s="27">
        <v>39310</v>
      </c>
      <c r="C1335" s="27" t="s">
        <v>45</v>
      </c>
      <c r="D1335" s="28">
        <v>7250</v>
      </c>
      <c r="E1335" s="27" t="s">
        <v>25</v>
      </c>
    </row>
    <row r="1336" spans="1:5" ht="13.2" x14ac:dyDescent="0.25">
      <c r="A1336" s="21" t="s">
        <v>2</v>
      </c>
      <c r="B1336" s="27">
        <v>39311</v>
      </c>
      <c r="C1336" s="27" t="s">
        <v>45</v>
      </c>
      <c r="D1336" s="28">
        <v>8250</v>
      </c>
      <c r="E1336" s="27" t="s">
        <v>25</v>
      </c>
    </row>
    <row r="1337" spans="1:5" ht="13.2" x14ac:dyDescent="0.25">
      <c r="A1337" s="21" t="s">
        <v>2</v>
      </c>
      <c r="B1337" s="27">
        <v>39311</v>
      </c>
      <c r="C1337" s="27" t="s">
        <v>45</v>
      </c>
      <c r="D1337" s="28">
        <v>500</v>
      </c>
      <c r="E1337" s="27" t="s">
        <v>25</v>
      </c>
    </row>
    <row r="1338" spans="1:5" ht="13.2" x14ac:dyDescent="0.25">
      <c r="A1338" s="21" t="s">
        <v>2</v>
      </c>
      <c r="B1338" s="27">
        <v>39311</v>
      </c>
      <c r="C1338" s="27" t="s">
        <v>45</v>
      </c>
      <c r="D1338" s="28">
        <v>250</v>
      </c>
      <c r="E1338" s="27" t="s">
        <v>25</v>
      </c>
    </row>
    <row r="1339" spans="1:5" ht="13.2" x14ac:dyDescent="0.25">
      <c r="A1339" s="21" t="s">
        <v>2</v>
      </c>
      <c r="B1339" s="27">
        <v>39311</v>
      </c>
      <c r="C1339" s="27" t="s">
        <v>45</v>
      </c>
      <c r="D1339" s="28">
        <v>400</v>
      </c>
      <c r="E1339" s="27" t="s">
        <v>25</v>
      </c>
    </row>
    <row r="1340" spans="1:5" ht="13.2" x14ac:dyDescent="0.25">
      <c r="A1340" s="21" t="s">
        <v>2</v>
      </c>
      <c r="B1340" s="27">
        <v>39312</v>
      </c>
      <c r="C1340" s="27" t="s">
        <v>45</v>
      </c>
      <c r="D1340" s="28">
        <v>2000</v>
      </c>
      <c r="E1340" s="27" t="s">
        <v>25</v>
      </c>
    </row>
    <row r="1341" spans="1:5" ht="13.2" x14ac:dyDescent="0.25">
      <c r="A1341" s="21" t="s">
        <v>2</v>
      </c>
      <c r="B1341" s="27">
        <v>39313</v>
      </c>
      <c r="C1341" s="27" t="s">
        <v>45</v>
      </c>
      <c r="D1341" s="28">
        <v>12487.75</v>
      </c>
      <c r="E1341" s="27" t="s">
        <v>25</v>
      </c>
    </row>
    <row r="1342" spans="1:5" ht="13.2" x14ac:dyDescent="0.25">
      <c r="A1342" s="21" t="s">
        <v>2</v>
      </c>
      <c r="B1342" s="27">
        <v>39314</v>
      </c>
      <c r="C1342" s="27" t="s">
        <v>45</v>
      </c>
      <c r="D1342" s="28">
        <v>1900</v>
      </c>
      <c r="E1342" s="27" t="s">
        <v>25</v>
      </c>
    </row>
    <row r="1343" spans="1:5" ht="13.2" x14ac:dyDescent="0.25">
      <c r="A1343" s="21" t="s">
        <v>2</v>
      </c>
      <c r="B1343" s="27">
        <v>39314</v>
      </c>
      <c r="C1343" s="27" t="s">
        <v>45</v>
      </c>
      <c r="D1343" s="28">
        <v>1675</v>
      </c>
      <c r="E1343" s="27" t="s">
        <v>25</v>
      </c>
    </row>
    <row r="1344" spans="1:5" ht="13.2" x14ac:dyDescent="0.25">
      <c r="A1344" s="21" t="s">
        <v>2</v>
      </c>
      <c r="B1344" s="27">
        <v>39314</v>
      </c>
      <c r="C1344" s="27" t="s">
        <v>45</v>
      </c>
      <c r="D1344" s="28">
        <v>1875</v>
      </c>
      <c r="E1344" s="27" t="s">
        <v>25</v>
      </c>
    </row>
    <row r="1345" spans="1:5" ht="13.2" x14ac:dyDescent="0.25">
      <c r="A1345" s="21" t="s">
        <v>2</v>
      </c>
      <c r="B1345" s="27">
        <v>39314</v>
      </c>
      <c r="C1345" s="27" t="s">
        <v>45</v>
      </c>
      <c r="D1345" s="28">
        <v>300</v>
      </c>
      <c r="E1345" s="27" t="s">
        <v>25</v>
      </c>
    </row>
    <row r="1346" spans="1:5" ht="13.2" x14ac:dyDescent="0.25">
      <c r="A1346" s="21" t="s">
        <v>2</v>
      </c>
      <c r="B1346" s="27">
        <v>39314</v>
      </c>
      <c r="C1346" s="27" t="s">
        <v>45</v>
      </c>
      <c r="D1346" s="28">
        <v>150</v>
      </c>
      <c r="E1346" s="27" t="s">
        <v>25</v>
      </c>
    </row>
    <row r="1347" spans="1:5" ht="13.2" hidden="1" x14ac:dyDescent="0.25">
      <c r="A1347" s="21" t="s">
        <v>2</v>
      </c>
      <c r="B1347" s="27">
        <v>39315</v>
      </c>
      <c r="C1347" s="27" t="s">
        <v>46</v>
      </c>
      <c r="D1347" s="28">
        <v>47500</v>
      </c>
      <c r="E1347" s="27" t="s">
        <v>26</v>
      </c>
    </row>
    <row r="1348" spans="1:5" ht="13.2" hidden="1" x14ac:dyDescent="0.25">
      <c r="A1348" s="21" t="s">
        <v>2</v>
      </c>
      <c r="B1348" s="27">
        <v>39316</v>
      </c>
      <c r="C1348" s="27" t="s">
        <v>27</v>
      </c>
      <c r="D1348" s="28">
        <v>500</v>
      </c>
      <c r="E1348" s="27" t="s">
        <v>27</v>
      </c>
    </row>
    <row r="1349" spans="1:5" ht="13.2" hidden="1" x14ac:dyDescent="0.25">
      <c r="A1349" s="21" t="s">
        <v>2</v>
      </c>
      <c r="B1349" s="27">
        <v>39316</v>
      </c>
      <c r="C1349" s="27" t="s">
        <v>27</v>
      </c>
      <c r="D1349" s="28">
        <v>3000</v>
      </c>
      <c r="E1349" s="27" t="s">
        <v>27</v>
      </c>
    </row>
    <row r="1350" spans="1:5" ht="13.2" hidden="1" x14ac:dyDescent="0.25">
      <c r="A1350" s="21" t="s">
        <v>2</v>
      </c>
      <c r="B1350" s="27">
        <v>39316</v>
      </c>
      <c r="C1350" s="27" t="s">
        <v>27</v>
      </c>
      <c r="D1350" s="28">
        <v>500</v>
      </c>
      <c r="E1350" s="27" t="s">
        <v>27</v>
      </c>
    </row>
    <row r="1351" spans="1:5" ht="13.2" hidden="1" x14ac:dyDescent="0.25">
      <c r="A1351" s="21" t="s">
        <v>2</v>
      </c>
      <c r="B1351" s="27">
        <v>39317</v>
      </c>
      <c r="C1351" s="27" t="s">
        <v>53</v>
      </c>
      <c r="D1351" s="28">
        <v>2400</v>
      </c>
      <c r="E1351" s="27" t="s">
        <v>26</v>
      </c>
    </row>
    <row r="1352" spans="1:5" ht="13.2" hidden="1" x14ac:dyDescent="0.25">
      <c r="A1352" s="21" t="s">
        <v>2</v>
      </c>
      <c r="B1352" s="27">
        <v>39318</v>
      </c>
      <c r="C1352" s="27" t="s">
        <v>27</v>
      </c>
      <c r="D1352" s="28">
        <v>3500</v>
      </c>
      <c r="E1352" s="27" t="s">
        <v>27</v>
      </c>
    </row>
    <row r="1353" spans="1:5" ht="13.2" hidden="1" x14ac:dyDescent="0.25">
      <c r="A1353" s="21" t="s">
        <v>2</v>
      </c>
      <c r="B1353" s="27">
        <v>39318</v>
      </c>
      <c r="C1353" s="27" t="s">
        <v>27</v>
      </c>
      <c r="D1353" s="28">
        <v>1500</v>
      </c>
      <c r="E1353" s="27" t="s">
        <v>27</v>
      </c>
    </row>
    <row r="1354" spans="1:5" ht="13.2" hidden="1" x14ac:dyDescent="0.25">
      <c r="A1354" s="21" t="s">
        <v>2</v>
      </c>
      <c r="B1354" s="27">
        <v>39318</v>
      </c>
      <c r="C1354" s="27" t="s">
        <v>27</v>
      </c>
      <c r="D1354" s="28">
        <v>500</v>
      </c>
      <c r="E1354" s="27" t="s">
        <v>27</v>
      </c>
    </row>
    <row r="1355" spans="1:5" ht="13.2" hidden="1" x14ac:dyDescent="0.25">
      <c r="A1355" s="21" t="s">
        <v>2</v>
      </c>
      <c r="B1355" s="27">
        <v>39318</v>
      </c>
      <c r="C1355" s="27" t="s">
        <v>27</v>
      </c>
      <c r="D1355" s="28">
        <v>1800</v>
      </c>
      <c r="E1355" s="27" t="s">
        <v>27</v>
      </c>
    </row>
    <row r="1356" spans="1:5" ht="13.2" hidden="1" x14ac:dyDescent="0.25">
      <c r="A1356" s="21" t="s">
        <v>2</v>
      </c>
      <c r="B1356" s="27">
        <v>39319</v>
      </c>
      <c r="C1356" s="27" t="s">
        <v>27</v>
      </c>
      <c r="D1356" s="28">
        <v>1500</v>
      </c>
      <c r="E1356" s="27" t="s">
        <v>27</v>
      </c>
    </row>
    <row r="1357" spans="1:5" ht="13.2" hidden="1" x14ac:dyDescent="0.25">
      <c r="A1357" s="21" t="s">
        <v>2</v>
      </c>
      <c r="B1357" s="27">
        <v>39319</v>
      </c>
      <c r="C1357" s="27" t="s">
        <v>27</v>
      </c>
      <c r="D1357" s="28">
        <v>4500</v>
      </c>
      <c r="E1357" s="27" t="s">
        <v>27</v>
      </c>
    </row>
    <row r="1358" spans="1:5" ht="13.2" hidden="1" x14ac:dyDescent="0.25">
      <c r="A1358" s="21" t="s">
        <v>2</v>
      </c>
      <c r="B1358" s="27">
        <v>39319</v>
      </c>
      <c r="C1358" s="27" t="s">
        <v>27</v>
      </c>
      <c r="D1358" s="28">
        <v>950</v>
      </c>
      <c r="E1358" s="27" t="s">
        <v>27</v>
      </c>
    </row>
    <row r="1359" spans="1:5" ht="13.2" hidden="1" x14ac:dyDescent="0.25">
      <c r="A1359" s="21" t="s">
        <v>2</v>
      </c>
      <c r="B1359" s="27">
        <v>39319</v>
      </c>
      <c r="C1359" s="27" t="s">
        <v>27</v>
      </c>
      <c r="D1359" s="28">
        <v>1600</v>
      </c>
      <c r="E1359" s="27" t="s">
        <v>27</v>
      </c>
    </row>
    <row r="1360" spans="1:5" ht="13.2" hidden="1" x14ac:dyDescent="0.25">
      <c r="A1360" s="21" t="s">
        <v>2</v>
      </c>
      <c r="B1360" s="27">
        <v>39319</v>
      </c>
      <c r="C1360" s="27" t="s">
        <v>27</v>
      </c>
      <c r="D1360" s="28">
        <v>300</v>
      </c>
      <c r="E1360" s="27" t="s">
        <v>27</v>
      </c>
    </row>
    <row r="1361" spans="1:5" ht="13.2" hidden="1" x14ac:dyDescent="0.25">
      <c r="A1361" s="21" t="s">
        <v>2</v>
      </c>
      <c r="B1361" s="27">
        <v>39319</v>
      </c>
      <c r="C1361" s="27" t="s">
        <v>27</v>
      </c>
      <c r="D1361" s="28">
        <v>1200</v>
      </c>
      <c r="E1361" s="27" t="s">
        <v>27</v>
      </c>
    </row>
    <row r="1362" spans="1:5" ht="13.2" hidden="1" x14ac:dyDescent="0.25">
      <c r="A1362" s="21" t="s">
        <v>2</v>
      </c>
      <c r="B1362" s="27">
        <v>39319</v>
      </c>
      <c r="C1362" s="27" t="s">
        <v>27</v>
      </c>
      <c r="D1362" s="28">
        <v>600</v>
      </c>
      <c r="E1362" s="27" t="s">
        <v>27</v>
      </c>
    </row>
    <row r="1363" spans="1:5" ht="13.2" hidden="1" x14ac:dyDescent="0.25">
      <c r="A1363" s="21" t="s">
        <v>2</v>
      </c>
      <c r="B1363" s="27">
        <v>39319</v>
      </c>
      <c r="C1363" s="27" t="s">
        <v>27</v>
      </c>
      <c r="D1363" s="28">
        <v>1050</v>
      </c>
      <c r="E1363" s="27" t="s">
        <v>27</v>
      </c>
    </row>
    <row r="1364" spans="1:5" ht="13.2" hidden="1" x14ac:dyDescent="0.25">
      <c r="A1364" s="21" t="s">
        <v>2</v>
      </c>
      <c r="B1364" s="27">
        <v>39320</v>
      </c>
      <c r="C1364" s="27" t="s">
        <v>46</v>
      </c>
      <c r="D1364" s="28">
        <v>14500</v>
      </c>
      <c r="E1364" s="27" t="s">
        <v>26</v>
      </c>
    </row>
    <row r="1365" spans="1:5" ht="13.2" hidden="1" x14ac:dyDescent="0.25">
      <c r="A1365" s="21" t="s">
        <v>2</v>
      </c>
      <c r="B1365" s="27">
        <v>39321</v>
      </c>
      <c r="C1365" s="27" t="s">
        <v>47</v>
      </c>
      <c r="D1365" s="28">
        <v>6500</v>
      </c>
      <c r="E1365" s="27" t="s">
        <v>26</v>
      </c>
    </row>
    <row r="1366" spans="1:5" ht="13.2" hidden="1" x14ac:dyDescent="0.25">
      <c r="A1366" s="21" t="s">
        <v>2</v>
      </c>
      <c r="B1366" s="27">
        <v>39322</v>
      </c>
      <c r="C1366" s="27" t="s">
        <v>27</v>
      </c>
      <c r="D1366" s="28">
        <v>4500</v>
      </c>
      <c r="E1366" s="27" t="s">
        <v>27</v>
      </c>
    </row>
    <row r="1367" spans="1:5" ht="13.2" hidden="1" x14ac:dyDescent="0.25">
      <c r="A1367" s="21" t="s">
        <v>2</v>
      </c>
      <c r="B1367" s="27">
        <v>39322</v>
      </c>
      <c r="C1367" s="27" t="s">
        <v>27</v>
      </c>
      <c r="D1367" s="28">
        <v>5500</v>
      </c>
      <c r="E1367" s="27" t="s">
        <v>27</v>
      </c>
    </row>
    <row r="1368" spans="1:5" ht="13.2" hidden="1" x14ac:dyDescent="0.25">
      <c r="A1368" s="21" t="s">
        <v>2</v>
      </c>
      <c r="B1368" s="27">
        <v>39322</v>
      </c>
      <c r="C1368" s="27" t="s">
        <v>27</v>
      </c>
      <c r="D1368" s="28">
        <v>4000</v>
      </c>
      <c r="E1368" s="27" t="s">
        <v>27</v>
      </c>
    </row>
    <row r="1369" spans="1:5" ht="13.2" hidden="1" x14ac:dyDescent="0.25">
      <c r="A1369" s="21" t="s">
        <v>2</v>
      </c>
      <c r="B1369" s="27">
        <v>39322</v>
      </c>
      <c r="C1369" s="27" t="s">
        <v>27</v>
      </c>
      <c r="D1369" s="28">
        <v>2000</v>
      </c>
      <c r="E1369" s="27" t="s">
        <v>27</v>
      </c>
    </row>
    <row r="1370" spans="1:5" ht="13.2" hidden="1" x14ac:dyDescent="0.25">
      <c r="A1370" s="21" t="s">
        <v>2</v>
      </c>
      <c r="B1370" s="27">
        <v>39322</v>
      </c>
      <c r="C1370" s="27" t="s">
        <v>27</v>
      </c>
      <c r="D1370" s="28">
        <v>750</v>
      </c>
      <c r="E1370" s="27" t="s">
        <v>27</v>
      </c>
    </row>
    <row r="1371" spans="1:5" ht="13.2" x14ac:dyDescent="0.25">
      <c r="A1371" s="21" t="s">
        <v>2</v>
      </c>
      <c r="B1371" s="27">
        <v>39323</v>
      </c>
      <c r="C1371" s="27" t="s">
        <v>49</v>
      </c>
      <c r="D1371" s="28">
        <v>450</v>
      </c>
      <c r="E1371" s="27" t="s">
        <v>25</v>
      </c>
    </row>
    <row r="1372" spans="1:5" ht="13.2" x14ac:dyDescent="0.25">
      <c r="A1372" s="21" t="s">
        <v>2</v>
      </c>
      <c r="B1372" s="27">
        <v>39324</v>
      </c>
      <c r="C1372" s="27" t="s">
        <v>48</v>
      </c>
      <c r="D1372" s="28">
        <v>2500</v>
      </c>
      <c r="E1372" s="27" t="s">
        <v>25</v>
      </c>
    </row>
    <row r="1373" spans="1:5" ht="13.2" x14ac:dyDescent="0.25">
      <c r="A1373" s="21" t="s">
        <v>2</v>
      </c>
      <c r="B1373" s="27">
        <v>39325</v>
      </c>
      <c r="C1373" s="27" t="s">
        <v>48</v>
      </c>
      <c r="D1373" s="28">
        <v>2500</v>
      </c>
      <c r="E1373" s="27" t="s">
        <v>25</v>
      </c>
    </row>
    <row r="1374" spans="1:5" ht="13.2" x14ac:dyDescent="0.25">
      <c r="A1374" s="21" t="s">
        <v>2</v>
      </c>
      <c r="B1374" s="27">
        <v>39326</v>
      </c>
      <c r="C1374" s="27" t="s">
        <v>48</v>
      </c>
      <c r="D1374" s="28">
        <v>1250</v>
      </c>
      <c r="E1374" s="27" t="s">
        <v>25</v>
      </c>
    </row>
    <row r="1375" spans="1:5" ht="13.2" x14ac:dyDescent="0.25">
      <c r="A1375" s="21" t="s">
        <v>2</v>
      </c>
      <c r="B1375" s="27">
        <v>39327</v>
      </c>
      <c r="C1375" s="27" t="s">
        <v>45</v>
      </c>
      <c r="D1375" s="28">
        <v>3250</v>
      </c>
      <c r="E1375" s="27" t="s">
        <v>25</v>
      </c>
    </row>
    <row r="1376" spans="1:5" ht="13.2" x14ac:dyDescent="0.25">
      <c r="A1376" s="21" t="s">
        <v>2</v>
      </c>
      <c r="B1376" s="27">
        <v>39327</v>
      </c>
      <c r="C1376" s="27" t="s">
        <v>45</v>
      </c>
      <c r="D1376" s="28">
        <v>300</v>
      </c>
      <c r="E1376" s="27" t="s">
        <v>25</v>
      </c>
    </row>
    <row r="1377" spans="1:5" ht="13.2" x14ac:dyDescent="0.25">
      <c r="A1377" s="21" t="s">
        <v>2</v>
      </c>
      <c r="B1377" s="27">
        <v>39327</v>
      </c>
      <c r="C1377" s="27" t="s">
        <v>45</v>
      </c>
      <c r="D1377" s="28">
        <v>600</v>
      </c>
      <c r="E1377" s="27" t="s">
        <v>25</v>
      </c>
    </row>
    <row r="1378" spans="1:5" ht="13.2" x14ac:dyDescent="0.25">
      <c r="A1378" s="21" t="s">
        <v>2</v>
      </c>
      <c r="B1378" s="27">
        <v>39328</v>
      </c>
      <c r="C1378" s="27" t="s">
        <v>45</v>
      </c>
      <c r="D1378" s="28">
        <v>1000</v>
      </c>
      <c r="E1378" s="27" t="s">
        <v>25</v>
      </c>
    </row>
    <row r="1379" spans="1:5" ht="13.2" x14ac:dyDescent="0.25">
      <c r="A1379" s="21" t="s">
        <v>2</v>
      </c>
      <c r="B1379" s="27">
        <v>39329</v>
      </c>
      <c r="C1379" s="27" t="s">
        <v>45</v>
      </c>
      <c r="D1379" s="28">
        <v>2000</v>
      </c>
      <c r="E1379" s="27" t="s">
        <v>25</v>
      </c>
    </row>
    <row r="1380" spans="1:5" ht="13.2" x14ac:dyDescent="0.25">
      <c r="A1380" s="21" t="s">
        <v>2</v>
      </c>
      <c r="B1380" s="27">
        <v>39329</v>
      </c>
      <c r="C1380" s="27" t="s">
        <v>45</v>
      </c>
      <c r="D1380" s="28">
        <v>4250</v>
      </c>
      <c r="E1380" s="27" t="s">
        <v>25</v>
      </c>
    </row>
    <row r="1381" spans="1:5" ht="13.2" x14ac:dyDescent="0.25">
      <c r="A1381" s="21" t="s">
        <v>2</v>
      </c>
      <c r="B1381" s="27">
        <v>39329</v>
      </c>
      <c r="C1381" s="27" t="s">
        <v>45</v>
      </c>
      <c r="D1381" s="28">
        <v>6250</v>
      </c>
      <c r="E1381" s="27" t="s">
        <v>25</v>
      </c>
    </row>
    <row r="1382" spans="1:5" ht="13.2" x14ac:dyDescent="0.25">
      <c r="A1382" s="21" t="s">
        <v>2</v>
      </c>
      <c r="B1382" s="27">
        <v>39329</v>
      </c>
      <c r="C1382" s="27" t="s">
        <v>45</v>
      </c>
      <c r="D1382" s="28">
        <v>750</v>
      </c>
      <c r="E1382" s="27" t="s">
        <v>25</v>
      </c>
    </row>
    <row r="1383" spans="1:5" ht="13.2" x14ac:dyDescent="0.25">
      <c r="A1383" s="21" t="s">
        <v>2</v>
      </c>
      <c r="B1383" s="27">
        <v>39329</v>
      </c>
      <c r="C1383" s="27" t="s">
        <v>45</v>
      </c>
      <c r="D1383" s="28">
        <v>650</v>
      </c>
      <c r="E1383" s="27" t="s">
        <v>25</v>
      </c>
    </row>
    <row r="1384" spans="1:5" ht="13.2" x14ac:dyDescent="0.25">
      <c r="A1384" s="21" t="s">
        <v>2</v>
      </c>
      <c r="B1384" s="27">
        <v>39330</v>
      </c>
      <c r="C1384" s="27" t="s">
        <v>45</v>
      </c>
      <c r="D1384" s="28">
        <v>1750</v>
      </c>
      <c r="E1384" s="27" t="s">
        <v>25</v>
      </c>
    </row>
    <row r="1385" spans="1:5" ht="13.2" x14ac:dyDescent="0.25">
      <c r="A1385" s="21" t="s">
        <v>2</v>
      </c>
      <c r="B1385" s="27">
        <v>39330</v>
      </c>
      <c r="C1385" s="27" t="s">
        <v>45</v>
      </c>
      <c r="D1385" s="28">
        <v>600</v>
      </c>
      <c r="E1385" s="27" t="s">
        <v>25</v>
      </c>
    </row>
    <row r="1386" spans="1:5" ht="13.2" x14ac:dyDescent="0.25">
      <c r="A1386" s="21" t="s">
        <v>2</v>
      </c>
      <c r="B1386" s="27">
        <v>39331</v>
      </c>
      <c r="C1386" s="27" t="s">
        <v>45</v>
      </c>
      <c r="D1386" s="28">
        <v>5950</v>
      </c>
      <c r="E1386" s="27" t="s">
        <v>25</v>
      </c>
    </row>
    <row r="1387" spans="1:5" ht="13.2" x14ac:dyDescent="0.25">
      <c r="A1387" s="21" t="s">
        <v>2</v>
      </c>
      <c r="B1387" s="27">
        <v>39332</v>
      </c>
      <c r="C1387" s="27" t="s">
        <v>45</v>
      </c>
      <c r="D1387" s="28">
        <v>6750</v>
      </c>
      <c r="E1387" s="27" t="s">
        <v>25</v>
      </c>
    </row>
    <row r="1388" spans="1:5" ht="13.2" x14ac:dyDescent="0.25">
      <c r="A1388" s="21" t="s">
        <v>2</v>
      </c>
      <c r="B1388" s="27">
        <v>39332</v>
      </c>
      <c r="C1388" s="27" t="s">
        <v>45</v>
      </c>
      <c r="D1388" s="28">
        <v>500</v>
      </c>
      <c r="E1388" s="27" t="s">
        <v>25</v>
      </c>
    </row>
    <row r="1389" spans="1:5" ht="13.2" x14ac:dyDescent="0.25">
      <c r="A1389" s="21" t="s">
        <v>2</v>
      </c>
      <c r="B1389" s="27">
        <v>39332</v>
      </c>
      <c r="C1389" s="27" t="s">
        <v>45</v>
      </c>
      <c r="D1389" s="28">
        <v>1000</v>
      </c>
      <c r="E1389" s="27" t="s">
        <v>25</v>
      </c>
    </row>
    <row r="1390" spans="1:5" ht="13.2" x14ac:dyDescent="0.25">
      <c r="A1390" s="21" t="s">
        <v>2</v>
      </c>
      <c r="B1390" s="27">
        <v>39332</v>
      </c>
      <c r="C1390" s="27" t="s">
        <v>45</v>
      </c>
      <c r="D1390" s="28">
        <v>500</v>
      </c>
      <c r="E1390" s="27" t="s">
        <v>25</v>
      </c>
    </row>
    <row r="1391" spans="1:5" ht="13.2" x14ac:dyDescent="0.25">
      <c r="A1391" s="21" t="s">
        <v>2</v>
      </c>
      <c r="B1391" s="27">
        <v>39333</v>
      </c>
      <c r="C1391" s="27" t="s">
        <v>45</v>
      </c>
      <c r="D1391" s="28">
        <v>3000</v>
      </c>
      <c r="E1391" s="27" t="s">
        <v>25</v>
      </c>
    </row>
    <row r="1392" spans="1:5" ht="13.2" x14ac:dyDescent="0.25">
      <c r="A1392" s="21" t="s">
        <v>2</v>
      </c>
      <c r="B1392" s="27">
        <v>39334</v>
      </c>
      <c r="C1392" s="27" t="s">
        <v>45</v>
      </c>
      <c r="D1392" s="28">
        <v>6000</v>
      </c>
      <c r="E1392" s="27" t="s">
        <v>25</v>
      </c>
    </row>
    <row r="1393" spans="1:5" ht="13.2" hidden="1" x14ac:dyDescent="0.25">
      <c r="A1393" s="21" t="s">
        <v>2</v>
      </c>
      <c r="B1393" s="27">
        <v>39335</v>
      </c>
      <c r="C1393" s="27" t="s">
        <v>47</v>
      </c>
      <c r="D1393" s="28">
        <v>55000</v>
      </c>
      <c r="E1393" s="27" t="s">
        <v>26</v>
      </c>
    </row>
    <row r="1394" spans="1:5" ht="13.2" x14ac:dyDescent="0.25">
      <c r="A1394" s="21" t="s">
        <v>2</v>
      </c>
      <c r="B1394" s="27">
        <v>39336</v>
      </c>
      <c r="C1394" s="27" t="s">
        <v>49</v>
      </c>
      <c r="D1394" s="28">
        <v>1000</v>
      </c>
      <c r="E1394" s="27" t="s">
        <v>25</v>
      </c>
    </row>
    <row r="1395" spans="1:5" ht="13.2" x14ac:dyDescent="0.25">
      <c r="A1395" s="21" t="s">
        <v>2</v>
      </c>
      <c r="B1395" s="27">
        <v>39337</v>
      </c>
      <c r="C1395" s="27" t="s">
        <v>49</v>
      </c>
      <c r="D1395" s="28">
        <v>2100</v>
      </c>
      <c r="E1395" s="27" t="s">
        <v>25</v>
      </c>
    </row>
    <row r="1396" spans="1:5" ht="13.2" x14ac:dyDescent="0.25">
      <c r="A1396" s="21" t="s">
        <v>2</v>
      </c>
      <c r="B1396" s="27">
        <v>39338</v>
      </c>
      <c r="C1396" s="27" t="s">
        <v>49</v>
      </c>
      <c r="D1396" s="28">
        <v>4100</v>
      </c>
      <c r="E1396" s="27" t="s">
        <v>25</v>
      </c>
    </row>
    <row r="1397" spans="1:5" ht="13.2" x14ac:dyDescent="0.25">
      <c r="A1397" s="21" t="s">
        <v>2</v>
      </c>
      <c r="B1397" s="27">
        <v>39339</v>
      </c>
      <c r="C1397" s="27" t="s">
        <v>45</v>
      </c>
      <c r="D1397" s="28">
        <v>8000</v>
      </c>
      <c r="E1397" s="27" t="s">
        <v>25</v>
      </c>
    </row>
    <row r="1398" spans="1:5" ht="13.2" x14ac:dyDescent="0.25">
      <c r="A1398" s="21" t="s">
        <v>2</v>
      </c>
      <c r="B1398" s="27">
        <v>39340</v>
      </c>
      <c r="C1398" s="27" t="s">
        <v>45</v>
      </c>
      <c r="D1398" s="28">
        <v>4500</v>
      </c>
      <c r="E1398" s="27" t="s">
        <v>25</v>
      </c>
    </row>
    <row r="1399" spans="1:5" ht="13.2" x14ac:dyDescent="0.25">
      <c r="A1399" s="21" t="s">
        <v>2</v>
      </c>
      <c r="B1399" s="27">
        <v>39340</v>
      </c>
      <c r="C1399" s="27" t="s">
        <v>45</v>
      </c>
      <c r="D1399" s="28">
        <v>2500</v>
      </c>
      <c r="E1399" s="27" t="s">
        <v>25</v>
      </c>
    </row>
    <row r="1400" spans="1:5" ht="13.2" x14ac:dyDescent="0.25">
      <c r="A1400" s="21" t="s">
        <v>2</v>
      </c>
      <c r="B1400" s="27">
        <v>39340</v>
      </c>
      <c r="C1400" s="27" t="s">
        <v>45</v>
      </c>
      <c r="D1400" s="28">
        <v>150</v>
      </c>
      <c r="E1400" s="27" t="s">
        <v>25</v>
      </c>
    </row>
    <row r="1401" spans="1:5" ht="13.2" x14ac:dyDescent="0.25">
      <c r="A1401" s="21" t="s">
        <v>2</v>
      </c>
      <c r="B1401" s="27">
        <v>39341</v>
      </c>
      <c r="C1401" s="27" t="s">
        <v>45</v>
      </c>
      <c r="D1401" s="28">
        <v>2000</v>
      </c>
      <c r="E1401" s="27" t="s">
        <v>25</v>
      </c>
    </row>
    <row r="1402" spans="1:5" ht="13.2" x14ac:dyDescent="0.25">
      <c r="A1402" s="21" t="s">
        <v>2</v>
      </c>
      <c r="B1402" s="27">
        <v>39341</v>
      </c>
      <c r="C1402" s="27" t="s">
        <v>45</v>
      </c>
      <c r="D1402" s="28">
        <v>4500</v>
      </c>
      <c r="E1402" s="27" t="s">
        <v>25</v>
      </c>
    </row>
    <row r="1403" spans="1:5" ht="13.2" x14ac:dyDescent="0.25">
      <c r="A1403" s="21" t="s">
        <v>2</v>
      </c>
      <c r="B1403" s="27">
        <v>39341</v>
      </c>
      <c r="C1403" s="27" t="s">
        <v>45</v>
      </c>
      <c r="D1403" s="28">
        <v>2500</v>
      </c>
      <c r="E1403" s="27" t="s">
        <v>25</v>
      </c>
    </row>
    <row r="1404" spans="1:5" ht="13.2" x14ac:dyDescent="0.25">
      <c r="A1404" s="21" t="s">
        <v>2</v>
      </c>
      <c r="B1404" s="27">
        <v>39341</v>
      </c>
      <c r="C1404" s="27" t="s">
        <v>45</v>
      </c>
      <c r="D1404" s="28">
        <v>3750</v>
      </c>
      <c r="E1404" s="27" t="s">
        <v>25</v>
      </c>
    </row>
    <row r="1405" spans="1:5" ht="13.2" x14ac:dyDescent="0.25">
      <c r="A1405" s="21" t="s">
        <v>2</v>
      </c>
      <c r="B1405" s="27">
        <v>39342</v>
      </c>
      <c r="C1405" s="27" t="s">
        <v>45</v>
      </c>
      <c r="D1405" s="28">
        <v>3250</v>
      </c>
      <c r="E1405" s="27" t="s">
        <v>25</v>
      </c>
    </row>
    <row r="1406" spans="1:5" ht="13.2" x14ac:dyDescent="0.25">
      <c r="A1406" s="21" t="s">
        <v>2</v>
      </c>
      <c r="B1406" s="27">
        <v>39342</v>
      </c>
      <c r="C1406" s="27" t="s">
        <v>45</v>
      </c>
      <c r="D1406" s="28">
        <v>600</v>
      </c>
      <c r="E1406" s="27" t="s">
        <v>25</v>
      </c>
    </row>
    <row r="1407" spans="1:5" ht="13.2" x14ac:dyDescent="0.25">
      <c r="A1407" s="21" t="s">
        <v>2</v>
      </c>
      <c r="B1407" s="27">
        <v>39342</v>
      </c>
      <c r="C1407" s="27" t="s">
        <v>45</v>
      </c>
      <c r="D1407" s="28">
        <v>250</v>
      </c>
      <c r="E1407" s="27" t="s">
        <v>25</v>
      </c>
    </row>
    <row r="1408" spans="1:5" ht="13.2" x14ac:dyDescent="0.25">
      <c r="A1408" s="21" t="s">
        <v>2</v>
      </c>
      <c r="B1408" s="27">
        <v>39342</v>
      </c>
      <c r="C1408" s="27" t="s">
        <v>45</v>
      </c>
      <c r="D1408" s="28">
        <v>500</v>
      </c>
      <c r="E1408" s="27" t="s">
        <v>25</v>
      </c>
    </row>
    <row r="1409" spans="1:5" ht="13.2" x14ac:dyDescent="0.25">
      <c r="A1409" s="21" t="s">
        <v>2</v>
      </c>
      <c r="B1409" s="27">
        <v>39342</v>
      </c>
      <c r="C1409" s="27" t="s">
        <v>45</v>
      </c>
      <c r="D1409" s="28">
        <v>750</v>
      </c>
      <c r="E1409" s="27" t="s">
        <v>25</v>
      </c>
    </row>
    <row r="1410" spans="1:5" ht="13.2" x14ac:dyDescent="0.25">
      <c r="A1410" s="21" t="s">
        <v>2</v>
      </c>
      <c r="B1410" s="27">
        <v>39342</v>
      </c>
      <c r="C1410" s="27" t="s">
        <v>45</v>
      </c>
      <c r="D1410" s="28">
        <v>1750</v>
      </c>
      <c r="E1410" s="27" t="s">
        <v>25</v>
      </c>
    </row>
    <row r="1411" spans="1:5" ht="13.2" x14ac:dyDescent="0.25">
      <c r="A1411" s="21" t="s">
        <v>2</v>
      </c>
      <c r="B1411" s="27">
        <v>39343</v>
      </c>
      <c r="C1411" s="27" t="s">
        <v>45</v>
      </c>
      <c r="D1411" s="28">
        <v>17500</v>
      </c>
      <c r="E1411" s="27" t="s">
        <v>25</v>
      </c>
    </row>
    <row r="1412" spans="1:5" ht="13.2" x14ac:dyDescent="0.25">
      <c r="A1412" s="21" t="s">
        <v>2</v>
      </c>
      <c r="B1412" s="27">
        <v>39343</v>
      </c>
      <c r="C1412" s="27" t="s">
        <v>45</v>
      </c>
      <c r="D1412" s="28">
        <v>750</v>
      </c>
      <c r="E1412" s="27" t="s">
        <v>25</v>
      </c>
    </row>
    <row r="1413" spans="1:5" ht="13.2" x14ac:dyDescent="0.25">
      <c r="A1413" s="21" t="s">
        <v>2</v>
      </c>
      <c r="B1413" s="27">
        <v>39343</v>
      </c>
      <c r="C1413" s="27" t="s">
        <v>45</v>
      </c>
      <c r="D1413" s="28">
        <v>1750</v>
      </c>
      <c r="E1413" s="27" t="s">
        <v>25</v>
      </c>
    </row>
    <row r="1414" spans="1:5" ht="13.2" x14ac:dyDescent="0.25">
      <c r="A1414" s="21" t="s">
        <v>2</v>
      </c>
      <c r="B1414" s="27">
        <v>39344</v>
      </c>
      <c r="C1414" s="27" t="s">
        <v>45</v>
      </c>
      <c r="D1414" s="28">
        <v>9000</v>
      </c>
      <c r="E1414" s="27" t="s">
        <v>25</v>
      </c>
    </row>
    <row r="1415" spans="1:5" ht="13.2" x14ac:dyDescent="0.25">
      <c r="A1415" s="21" t="s">
        <v>2</v>
      </c>
      <c r="B1415" s="27">
        <v>39344</v>
      </c>
      <c r="C1415" s="27" t="s">
        <v>45</v>
      </c>
      <c r="D1415" s="28">
        <v>3000</v>
      </c>
      <c r="E1415" s="27" t="s">
        <v>25</v>
      </c>
    </row>
    <row r="1416" spans="1:5" ht="13.2" x14ac:dyDescent="0.25">
      <c r="A1416" s="21" t="s">
        <v>2</v>
      </c>
      <c r="B1416" s="27">
        <v>39344</v>
      </c>
      <c r="C1416" s="27" t="s">
        <v>45</v>
      </c>
      <c r="D1416" s="28">
        <v>1500</v>
      </c>
      <c r="E1416" s="27" t="s">
        <v>25</v>
      </c>
    </row>
    <row r="1417" spans="1:5" ht="13.2" x14ac:dyDescent="0.25">
      <c r="A1417" s="21" t="s">
        <v>2</v>
      </c>
      <c r="B1417" s="27">
        <v>39344</v>
      </c>
      <c r="C1417" s="27" t="s">
        <v>45</v>
      </c>
      <c r="D1417" s="28">
        <v>1250</v>
      </c>
      <c r="E1417" s="27" t="s">
        <v>25</v>
      </c>
    </row>
    <row r="1418" spans="1:5" ht="13.2" x14ac:dyDescent="0.25">
      <c r="A1418" s="21" t="s">
        <v>2</v>
      </c>
      <c r="B1418" s="27">
        <v>39344</v>
      </c>
      <c r="C1418" s="27" t="s">
        <v>45</v>
      </c>
      <c r="D1418" s="28">
        <v>1750</v>
      </c>
      <c r="E1418" s="27" t="s">
        <v>25</v>
      </c>
    </row>
    <row r="1419" spans="1:5" ht="13.2" x14ac:dyDescent="0.25">
      <c r="A1419" s="21" t="s">
        <v>2</v>
      </c>
      <c r="B1419" s="27">
        <v>39344</v>
      </c>
      <c r="C1419" s="27" t="s">
        <v>45</v>
      </c>
      <c r="D1419" s="28">
        <v>750</v>
      </c>
      <c r="E1419" s="27" t="s">
        <v>25</v>
      </c>
    </row>
    <row r="1420" spans="1:5" ht="13.2" x14ac:dyDescent="0.25">
      <c r="A1420" s="21" t="s">
        <v>2</v>
      </c>
      <c r="B1420" s="27">
        <v>39345</v>
      </c>
      <c r="C1420" s="27" t="s">
        <v>45</v>
      </c>
      <c r="D1420" s="28">
        <v>3000</v>
      </c>
      <c r="E1420" s="27" t="s">
        <v>25</v>
      </c>
    </row>
    <row r="1421" spans="1:5" ht="13.2" x14ac:dyDescent="0.25">
      <c r="A1421" s="21" t="s">
        <v>2</v>
      </c>
      <c r="B1421" s="27">
        <v>39345</v>
      </c>
      <c r="C1421" s="27" t="s">
        <v>45</v>
      </c>
      <c r="D1421" s="28">
        <v>750</v>
      </c>
      <c r="E1421" s="27" t="s">
        <v>25</v>
      </c>
    </row>
    <row r="1422" spans="1:5" ht="13.2" x14ac:dyDescent="0.25">
      <c r="A1422" s="21" t="s">
        <v>2</v>
      </c>
      <c r="B1422" s="27">
        <v>39346</v>
      </c>
      <c r="C1422" s="27" t="s">
        <v>45</v>
      </c>
      <c r="D1422" s="28">
        <v>3000</v>
      </c>
      <c r="E1422" s="27" t="s">
        <v>25</v>
      </c>
    </row>
    <row r="1423" spans="1:5" ht="13.2" x14ac:dyDescent="0.25">
      <c r="A1423" s="21" t="s">
        <v>2</v>
      </c>
      <c r="B1423" s="27">
        <v>39347</v>
      </c>
      <c r="C1423" s="27" t="s">
        <v>45</v>
      </c>
      <c r="D1423" s="28">
        <v>7600</v>
      </c>
      <c r="E1423" s="27" t="s">
        <v>25</v>
      </c>
    </row>
    <row r="1424" spans="1:5" ht="13.2" x14ac:dyDescent="0.25">
      <c r="A1424" s="21" t="s">
        <v>2</v>
      </c>
      <c r="B1424" s="27">
        <v>39347</v>
      </c>
      <c r="C1424" s="27" t="s">
        <v>45</v>
      </c>
      <c r="D1424" s="28">
        <v>12000</v>
      </c>
      <c r="E1424" s="27" t="s">
        <v>25</v>
      </c>
    </row>
    <row r="1425" spans="1:5" ht="13.2" x14ac:dyDescent="0.25">
      <c r="A1425" s="21" t="s">
        <v>2</v>
      </c>
      <c r="B1425" s="27">
        <v>39348</v>
      </c>
      <c r="C1425" s="27" t="s">
        <v>45</v>
      </c>
      <c r="D1425" s="28">
        <v>7750</v>
      </c>
      <c r="E1425" s="27" t="s">
        <v>25</v>
      </c>
    </row>
    <row r="1426" spans="1:5" ht="13.2" x14ac:dyDescent="0.25">
      <c r="A1426" s="21" t="s">
        <v>2</v>
      </c>
      <c r="B1426" s="27">
        <v>39348</v>
      </c>
      <c r="C1426" s="27" t="s">
        <v>45</v>
      </c>
      <c r="D1426" s="28">
        <v>6250</v>
      </c>
      <c r="E1426" s="27" t="s">
        <v>25</v>
      </c>
    </row>
    <row r="1427" spans="1:5" ht="13.2" x14ac:dyDescent="0.25">
      <c r="A1427" s="21" t="s">
        <v>2</v>
      </c>
      <c r="B1427" s="27">
        <v>39348</v>
      </c>
      <c r="C1427" s="27" t="s">
        <v>45</v>
      </c>
      <c r="D1427" s="28">
        <v>2750</v>
      </c>
      <c r="E1427" s="27" t="s">
        <v>25</v>
      </c>
    </row>
    <row r="1428" spans="1:5" ht="13.2" x14ac:dyDescent="0.25">
      <c r="A1428" s="21" t="s">
        <v>2</v>
      </c>
      <c r="B1428" s="27">
        <v>39348</v>
      </c>
      <c r="C1428" s="27" t="s">
        <v>45</v>
      </c>
      <c r="D1428" s="28">
        <v>2000</v>
      </c>
      <c r="E1428" s="27" t="s">
        <v>25</v>
      </c>
    </row>
    <row r="1429" spans="1:5" ht="13.2" x14ac:dyDescent="0.25">
      <c r="A1429" s="21" t="s">
        <v>2</v>
      </c>
      <c r="B1429" s="27">
        <v>39349</v>
      </c>
      <c r="C1429" s="27" t="s">
        <v>45</v>
      </c>
      <c r="D1429" s="28">
        <v>4900</v>
      </c>
      <c r="E1429" s="27" t="s">
        <v>25</v>
      </c>
    </row>
    <row r="1430" spans="1:5" ht="13.2" x14ac:dyDescent="0.25">
      <c r="A1430" s="21" t="s">
        <v>2</v>
      </c>
      <c r="B1430" s="27">
        <v>39350</v>
      </c>
      <c r="C1430" s="27" t="s">
        <v>45</v>
      </c>
      <c r="D1430" s="28">
        <v>2200</v>
      </c>
      <c r="E1430" s="27" t="s">
        <v>25</v>
      </c>
    </row>
    <row r="1431" spans="1:5" ht="13.2" x14ac:dyDescent="0.25">
      <c r="A1431" s="21" t="s">
        <v>2</v>
      </c>
      <c r="B1431" s="27">
        <v>39351</v>
      </c>
      <c r="C1431" s="27" t="s">
        <v>45</v>
      </c>
      <c r="D1431" s="28">
        <v>7375</v>
      </c>
      <c r="E1431" s="27" t="s">
        <v>25</v>
      </c>
    </row>
    <row r="1432" spans="1:5" ht="13.2" x14ac:dyDescent="0.25">
      <c r="A1432" s="21" t="s">
        <v>2</v>
      </c>
      <c r="B1432" s="27">
        <v>39352</v>
      </c>
      <c r="C1432" s="27" t="s">
        <v>45</v>
      </c>
      <c r="D1432" s="28">
        <v>6500</v>
      </c>
      <c r="E1432" s="27" t="s">
        <v>25</v>
      </c>
    </row>
    <row r="1433" spans="1:5" ht="13.2" hidden="1" x14ac:dyDescent="0.25">
      <c r="A1433" s="21" t="s">
        <v>2</v>
      </c>
      <c r="B1433" s="27">
        <v>39353</v>
      </c>
      <c r="C1433" s="27" t="s">
        <v>47</v>
      </c>
      <c r="D1433" s="28">
        <v>6000</v>
      </c>
      <c r="E1433" s="27" t="s">
        <v>26</v>
      </c>
    </row>
    <row r="1434" spans="1:5" ht="13.2" hidden="1" x14ac:dyDescent="0.25">
      <c r="A1434" s="21" t="s">
        <v>2</v>
      </c>
      <c r="B1434" s="27">
        <v>39353</v>
      </c>
      <c r="C1434" s="27" t="s">
        <v>47</v>
      </c>
      <c r="D1434" s="28">
        <v>7500</v>
      </c>
      <c r="E1434" s="27" t="s">
        <v>26</v>
      </c>
    </row>
    <row r="1435" spans="1:5" ht="13.2" hidden="1" x14ac:dyDescent="0.25">
      <c r="A1435" s="21" t="s">
        <v>2</v>
      </c>
      <c r="B1435" s="27">
        <v>39353</v>
      </c>
      <c r="C1435" s="27" t="s">
        <v>47</v>
      </c>
      <c r="D1435" s="28">
        <v>8250</v>
      </c>
      <c r="E1435" s="27" t="s">
        <v>26</v>
      </c>
    </row>
    <row r="1436" spans="1:5" ht="13.2" hidden="1" x14ac:dyDescent="0.25">
      <c r="A1436" s="21" t="s">
        <v>2</v>
      </c>
      <c r="B1436" s="27">
        <v>39353</v>
      </c>
      <c r="C1436" s="27" t="s">
        <v>47</v>
      </c>
      <c r="D1436" s="28">
        <v>3000</v>
      </c>
      <c r="E1436" s="27" t="s">
        <v>26</v>
      </c>
    </row>
    <row r="1437" spans="1:5" ht="13.2" hidden="1" x14ac:dyDescent="0.25">
      <c r="A1437" s="21" t="s">
        <v>2</v>
      </c>
      <c r="B1437" s="27">
        <v>39353</v>
      </c>
      <c r="C1437" s="27" t="s">
        <v>47</v>
      </c>
      <c r="D1437" s="28">
        <v>750</v>
      </c>
      <c r="E1437" s="27" t="s">
        <v>26</v>
      </c>
    </row>
    <row r="1438" spans="1:5" ht="13.2" hidden="1" x14ac:dyDescent="0.25">
      <c r="A1438" s="21" t="s">
        <v>2</v>
      </c>
      <c r="B1438" s="27">
        <v>39353</v>
      </c>
      <c r="C1438" s="27" t="s">
        <v>47</v>
      </c>
      <c r="D1438" s="28">
        <v>750</v>
      </c>
      <c r="E1438" s="27" t="s">
        <v>26</v>
      </c>
    </row>
    <row r="1439" spans="1:5" ht="13.2" hidden="1" x14ac:dyDescent="0.25">
      <c r="A1439" s="21" t="s">
        <v>2</v>
      </c>
      <c r="B1439" s="27">
        <v>39353</v>
      </c>
      <c r="C1439" s="27" t="s">
        <v>47</v>
      </c>
      <c r="D1439" s="28">
        <v>500</v>
      </c>
      <c r="E1439" s="27" t="s">
        <v>26</v>
      </c>
    </row>
    <row r="1440" spans="1:5" ht="13.2" hidden="1" x14ac:dyDescent="0.25">
      <c r="A1440" s="21" t="s">
        <v>2</v>
      </c>
      <c r="B1440" s="27">
        <v>39353</v>
      </c>
      <c r="C1440" s="27" t="s">
        <v>47</v>
      </c>
      <c r="D1440" s="28">
        <v>250</v>
      </c>
      <c r="E1440" s="27" t="s">
        <v>26</v>
      </c>
    </row>
    <row r="1441" spans="1:5" ht="13.2" hidden="1" x14ac:dyDescent="0.25">
      <c r="A1441" s="21" t="s">
        <v>2</v>
      </c>
      <c r="B1441" s="27">
        <v>39354</v>
      </c>
      <c r="C1441" s="27" t="s">
        <v>58</v>
      </c>
      <c r="D1441" s="28">
        <v>4981.1000000000004</v>
      </c>
      <c r="E1441" s="27" t="s">
        <v>26</v>
      </c>
    </row>
    <row r="1442" spans="1:5" ht="13.2" hidden="1" x14ac:dyDescent="0.25">
      <c r="A1442" s="21" t="s">
        <v>2</v>
      </c>
      <c r="B1442" s="27">
        <v>39355</v>
      </c>
      <c r="C1442" s="27" t="s">
        <v>58</v>
      </c>
      <c r="D1442" s="28">
        <v>2993.75</v>
      </c>
      <c r="E1442" s="27" t="s">
        <v>26</v>
      </c>
    </row>
    <row r="1443" spans="1:5" ht="13.2" x14ac:dyDescent="0.25">
      <c r="A1443" s="21" t="s">
        <v>2</v>
      </c>
      <c r="B1443" s="27">
        <v>39356</v>
      </c>
      <c r="C1443" s="27" t="s">
        <v>49</v>
      </c>
      <c r="D1443" s="28">
        <v>4400</v>
      </c>
      <c r="E1443" s="27" t="s">
        <v>25</v>
      </c>
    </row>
    <row r="1444" spans="1:5" ht="13.2" x14ac:dyDescent="0.25">
      <c r="A1444" s="21" t="s">
        <v>2</v>
      </c>
      <c r="B1444" s="27">
        <v>39357</v>
      </c>
      <c r="C1444" s="27" t="s">
        <v>48</v>
      </c>
      <c r="D1444" s="28">
        <v>775</v>
      </c>
      <c r="E1444" s="27" t="s">
        <v>25</v>
      </c>
    </row>
    <row r="1445" spans="1:5" ht="13.2" x14ac:dyDescent="0.25">
      <c r="A1445" s="21" t="s">
        <v>2</v>
      </c>
      <c r="B1445" s="27">
        <v>39358</v>
      </c>
      <c r="C1445" s="27" t="s">
        <v>48</v>
      </c>
      <c r="D1445" s="28">
        <v>1250</v>
      </c>
      <c r="E1445" s="27" t="s">
        <v>25</v>
      </c>
    </row>
    <row r="1446" spans="1:5" ht="13.2" x14ac:dyDescent="0.25">
      <c r="A1446" s="21" t="s">
        <v>2</v>
      </c>
      <c r="B1446" s="27">
        <v>39359</v>
      </c>
      <c r="C1446" s="27" t="s">
        <v>48</v>
      </c>
      <c r="D1446" s="28">
        <v>1500</v>
      </c>
      <c r="E1446" s="27" t="s">
        <v>25</v>
      </c>
    </row>
    <row r="1447" spans="1:5" ht="13.2" x14ac:dyDescent="0.25">
      <c r="A1447" s="21" t="s">
        <v>2</v>
      </c>
      <c r="B1447" s="27">
        <v>39360</v>
      </c>
      <c r="C1447" s="27" t="s">
        <v>45</v>
      </c>
      <c r="D1447" s="28">
        <v>10000</v>
      </c>
      <c r="E1447" s="27" t="s">
        <v>25</v>
      </c>
    </row>
    <row r="1448" spans="1:5" ht="13.2" x14ac:dyDescent="0.25">
      <c r="A1448" s="21" t="s">
        <v>2</v>
      </c>
      <c r="B1448" s="27">
        <v>39361</v>
      </c>
      <c r="C1448" s="27" t="s">
        <v>45</v>
      </c>
      <c r="D1448" s="28">
        <v>8500</v>
      </c>
      <c r="E1448" s="27" t="s">
        <v>25</v>
      </c>
    </row>
    <row r="1449" spans="1:5" ht="13.2" x14ac:dyDescent="0.25">
      <c r="A1449" s="21" t="s">
        <v>2</v>
      </c>
      <c r="B1449" s="27">
        <v>39362</v>
      </c>
      <c r="C1449" s="27" t="s">
        <v>45</v>
      </c>
      <c r="D1449" s="28">
        <v>10000</v>
      </c>
      <c r="E1449" s="27" t="s">
        <v>25</v>
      </c>
    </row>
    <row r="1450" spans="1:5" ht="13.2" x14ac:dyDescent="0.25">
      <c r="A1450" s="21" t="s">
        <v>2</v>
      </c>
      <c r="B1450" s="27">
        <v>39363</v>
      </c>
      <c r="C1450" s="27" t="s">
        <v>45</v>
      </c>
      <c r="D1450" s="28">
        <v>15000</v>
      </c>
      <c r="E1450" s="27" t="s">
        <v>25</v>
      </c>
    </row>
    <row r="1451" spans="1:5" ht="13.2" x14ac:dyDescent="0.25">
      <c r="A1451" s="21" t="s">
        <v>2</v>
      </c>
      <c r="B1451" s="27">
        <v>39364</v>
      </c>
      <c r="C1451" s="27" t="s">
        <v>45</v>
      </c>
      <c r="D1451" s="28">
        <v>8500</v>
      </c>
      <c r="E1451" s="27" t="s">
        <v>25</v>
      </c>
    </row>
    <row r="1452" spans="1:5" ht="13.2" x14ac:dyDescent="0.25">
      <c r="A1452" s="21" t="s">
        <v>2</v>
      </c>
      <c r="B1452" s="27">
        <v>39365</v>
      </c>
      <c r="C1452" s="27" t="s">
        <v>45</v>
      </c>
      <c r="D1452" s="28">
        <v>8500</v>
      </c>
      <c r="E1452" s="27" t="s">
        <v>25</v>
      </c>
    </row>
    <row r="1453" spans="1:5" ht="13.2" x14ac:dyDescent="0.25">
      <c r="A1453" s="21" t="s">
        <v>2</v>
      </c>
      <c r="B1453" s="27">
        <v>39366</v>
      </c>
      <c r="C1453" s="27" t="s">
        <v>45</v>
      </c>
      <c r="D1453" s="28">
        <v>10000</v>
      </c>
      <c r="E1453" s="27" t="s">
        <v>25</v>
      </c>
    </row>
    <row r="1454" spans="1:5" ht="13.2" x14ac:dyDescent="0.25">
      <c r="A1454" s="21" t="s">
        <v>2</v>
      </c>
      <c r="B1454" s="27">
        <v>39367</v>
      </c>
      <c r="C1454" s="27" t="s">
        <v>45</v>
      </c>
      <c r="D1454" s="28">
        <v>11000</v>
      </c>
      <c r="E1454" s="27" t="s">
        <v>25</v>
      </c>
    </row>
    <row r="1455" spans="1:5" ht="13.2" x14ac:dyDescent="0.25">
      <c r="A1455" s="21" t="s">
        <v>2</v>
      </c>
      <c r="B1455" s="27">
        <v>39368</v>
      </c>
      <c r="C1455" s="27" t="s">
        <v>45</v>
      </c>
      <c r="D1455" s="28">
        <v>8500</v>
      </c>
      <c r="E1455" s="27" t="s">
        <v>25</v>
      </c>
    </row>
    <row r="1456" spans="1:5" ht="13.2" x14ac:dyDescent="0.25">
      <c r="A1456" s="21" t="s">
        <v>2</v>
      </c>
      <c r="B1456" s="27">
        <v>39369</v>
      </c>
      <c r="C1456" s="27" t="s">
        <v>45</v>
      </c>
      <c r="D1456" s="28">
        <v>8500</v>
      </c>
      <c r="E1456" s="27" t="s">
        <v>25</v>
      </c>
    </row>
    <row r="1457" spans="1:5" ht="13.2" x14ac:dyDescent="0.25">
      <c r="A1457" s="21" t="s">
        <v>2</v>
      </c>
      <c r="B1457" s="27">
        <v>39370</v>
      </c>
      <c r="C1457" s="27" t="s">
        <v>45</v>
      </c>
      <c r="D1457" s="28">
        <v>8500</v>
      </c>
      <c r="E1457" s="27" t="s">
        <v>25</v>
      </c>
    </row>
    <row r="1458" spans="1:5" ht="13.2" x14ac:dyDescent="0.25">
      <c r="A1458" s="21" t="s">
        <v>2</v>
      </c>
      <c r="B1458" s="27">
        <v>39371</v>
      </c>
      <c r="C1458" s="27" t="s">
        <v>45</v>
      </c>
      <c r="D1458" s="28">
        <v>8500</v>
      </c>
      <c r="E1458" s="27" t="s">
        <v>25</v>
      </c>
    </row>
    <row r="1459" spans="1:5" ht="13.2" x14ac:dyDescent="0.25">
      <c r="A1459" s="21" t="s">
        <v>2</v>
      </c>
      <c r="B1459" s="27">
        <v>39372</v>
      </c>
      <c r="C1459" s="27" t="s">
        <v>45</v>
      </c>
      <c r="D1459" s="28">
        <v>11000</v>
      </c>
      <c r="E1459" s="27" t="s">
        <v>25</v>
      </c>
    </row>
    <row r="1460" spans="1:5" ht="13.2" x14ac:dyDescent="0.25">
      <c r="A1460" s="21" t="s">
        <v>2</v>
      </c>
      <c r="B1460" s="27">
        <v>39373</v>
      </c>
      <c r="C1460" s="27" t="s">
        <v>45</v>
      </c>
      <c r="D1460" s="28">
        <v>11000</v>
      </c>
      <c r="E1460" s="27" t="s">
        <v>25</v>
      </c>
    </row>
    <row r="1461" spans="1:5" ht="13.2" x14ac:dyDescent="0.25">
      <c r="A1461" s="21" t="s">
        <v>2</v>
      </c>
      <c r="B1461" s="27">
        <v>39374</v>
      </c>
      <c r="C1461" s="27" t="s">
        <v>45</v>
      </c>
      <c r="D1461" s="28">
        <v>11000</v>
      </c>
      <c r="E1461" s="27" t="s">
        <v>25</v>
      </c>
    </row>
    <row r="1462" spans="1:5" ht="13.2" x14ac:dyDescent="0.25">
      <c r="A1462" s="21" t="s">
        <v>2</v>
      </c>
      <c r="B1462" s="27">
        <v>39375</v>
      </c>
      <c r="C1462" s="27" t="s">
        <v>45</v>
      </c>
      <c r="D1462" s="28">
        <v>8600</v>
      </c>
      <c r="E1462" s="27" t="s">
        <v>25</v>
      </c>
    </row>
    <row r="1463" spans="1:5" ht="13.2" x14ac:dyDescent="0.25">
      <c r="A1463" s="21" t="s">
        <v>2</v>
      </c>
      <c r="B1463" s="27">
        <v>39375</v>
      </c>
      <c r="C1463" s="27" t="s">
        <v>45</v>
      </c>
      <c r="D1463" s="28">
        <v>500</v>
      </c>
      <c r="E1463" s="27" t="s">
        <v>25</v>
      </c>
    </row>
    <row r="1464" spans="1:5" ht="13.2" x14ac:dyDescent="0.25">
      <c r="A1464" s="21" t="s">
        <v>2</v>
      </c>
      <c r="B1464" s="27">
        <v>39375</v>
      </c>
      <c r="C1464" s="27" t="s">
        <v>45</v>
      </c>
      <c r="D1464" s="28">
        <v>3000</v>
      </c>
      <c r="E1464" s="27" t="s">
        <v>25</v>
      </c>
    </row>
    <row r="1465" spans="1:5" ht="13.2" x14ac:dyDescent="0.25">
      <c r="A1465" s="21" t="s">
        <v>2</v>
      </c>
      <c r="B1465" s="27">
        <v>39375</v>
      </c>
      <c r="C1465" s="27" t="s">
        <v>45</v>
      </c>
      <c r="D1465" s="28">
        <v>750</v>
      </c>
      <c r="E1465" s="27" t="s">
        <v>25</v>
      </c>
    </row>
    <row r="1466" spans="1:5" ht="13.2" x14ac:dyDescent="0.25">
      <c r="A1466" s="21" t="s">
        <v>2</v>
      </c>
      <c r="B1466" s="27">
        <v>39376</v>
      </c>
      <c r="C1466" s="27" t="s">
        <v>45</v>
      </c>
      <c r="D1466" s="28">
        <v>8000</v>
      </c>
      <c r="E1466" s="27" t="s">
        <v>25</v>
      </c>
    </row>
    <row r="1467" spans="1:5" ht="13.2" x14ac:dyDescent="0.25">
      <c r="A1467" s="21" t="s">
        <v>2</v>
      </c>
      <c r="B1467" s="27">
        <v>39377</v>
      </c>
      <c r="C1467" s="27" t="s">
        <v>45</v>
      </c>
      <c r="D1467" s="28">
        <v>6500</v>
      </c>
      <c r="E1467" s="27" t="s">
        <v>25</v>
      </c>
    </row>
    <row r="1468" spans="1:5" ht="13.2" x14ac:dyDescent="0.25">
      <c r="A1468" s="21" t="s">
        <v>2</v>
      </c>
      <c r="B1468" s="27">
        <v>39378</v>
      </c>
      <c r="C1468" s="27" t="s">
        <v>45</v>
      </c>
      <c r="D1468" s="28">
        <v>3000</v>
      </c>
      <c r="E1468" s="27" t="s">
        <v>25</v>
      </c>
    </row>
    <row r="1469" spans="1:5" ht="13.2" x14ac:dyDescent="0.25">
      <c r="A1469" s="21" t="s">
        <v>2</v>
      </c>
      <c r="B1469" s="27">
        <v>39378</v>
      </c>
      <c r="C1469" s="27" t="s">
        <v>45</v>
      </c>
      <c r="D1469" s="28">
        <v>1000</v>
      </c>
      <c r="E1469" s="27" t="s">
        <v>25</v>
      </c>
    </row>
    <row r="1470" spans="1:5" ht="13.2" x14ac:dyDescent="0.25">
      <c r="A1470" s="21" t="s">
        <v>2</v>
      </c>
      <c r="B1470" s="27">
        <v>39378</v>
      </c>
      <c r="C1470" s="27" t="s">
        <v>45</v>
      </c>
      <c r="D1470" s="28">
        <v>600</v>
      </c>
      <c r="E1470" s="27" t="s">
        <v>25</v>
      </c>
    </row>
    <row r="1471" spans="1:5" ht="13.2" x14ac:dyDescent="0.25">
      <c r="A1471" s="21" t="s">
        <v>2</v>
      </c>
      <c r="B1471" s="27">
        <v>39379</v>
      </c>
      <c r="C1471" s="27" t="s">
        <v>45</v>
      </c>
      <c r="D1471" s="28">
        <v>300</v>
      </c>
      <c r="E1471" s="27" t="s">
        <v>25</v>
      </c>
    </row>
    <row r="1472" spans="1:5" ht="13.2" x14ac:dyDescent="0.25">
      <c r="A1472" s="21" t="s">
        <v>2</v>
      </c>
      <c r="B1472" s="27">
        <v>39379</v>
      </c>
      <c r="C1472" s="27" t="s">
        <v>45</v>
      </c>
      <c r="D1472" s="28">
        <v>2650</v>
      </c>
      <c r="E1472" s="27" t="s">
        <v>25</v>
      </c>
    </row>
    <row r="1473" spans="1:5" ht="13.2" x14ac:dyDescent="0.25">
      <c r="A1473" s="21" t="s">
        <v>2</v>
      </c>
      <c r="B1473" s="27">
        <v>39380</v>
      </c>
      <c r="C1473" s="27" t="s">
        <v>45</v>
      </c>
      <c r="D1473" s="28">
        <v>1800</v>
      </c>
      <c r="E1473" s="27" t="s">
        <v>25</v>
      </c>
    </row>
    <row r="1474" spans="1:5" ht="13.2" x14ac:dyDescent="0.25">
      <c r="A1474" s="21" t="s">
        <v>2</v>
      </c>
      <c r="B1474" s="27">
        <v>39381</v>
      </c>
      <c r="C1474" s="27" t="s">
        <v>45</v>
      </c>
      <c r="D1474" s="28">
        <v>750</v>
      </c>
      <c r="E1474" s="27" t="s">
        <v>25</v>
      </c>
    </row>
    <row r="1475" spans="1:5" ht="13.2" x14ac:dyDescent="0.25">
      <c r="A1475" s="21" t="s">
        <v>2</v>
      </c>
      <c r="B1475" s="27">
        <v>39381</v>
      </c>
      <c r="C1475" s="27" t="s">
        <v>45</v>
      </c>
      <c r="D1475" s="28">
        <v>2250</v>
      </c>
      <c r="E1475" s="27" t="s">
        <v>25</v>
      </c>
    </row>
    <row r="1476" spans="1:5" ht="13.2" x14ac:dyDescent="0.25">
      <c r="A1476" s="21" t="s">
        <v>2</v>
      </c>
      <c r="B1476" s="27">
        <v>39381</v>
      </c>
      <c r="C1476" s="27" t="s">
        <v>45</v>
      </c>
      <c r="D1476" s="28">
        <v>750</v>
      </c>
      <c r="E1476" s="27" t="s">
        <v>25</v>
      </c>
    </row>
    <row r="1477" spans="1:5" ht="13.2" x14ac:dyDescent="0.25">
      <c r="A1477" s="21" t="s">
        <v>2</v>
      </c>
      <c r="B1477" s="27">
        <v>39382</v>
      </c>
      <c r="C1477" s="27" t="s">
        <v>45</v>
      </c>
      <c r="D1477" s="28">
        <v>800</v>
      </c>
      <c r="E1477" s="27" t="s">
        <v>25</v>
      </c>
    </row>
    <row r="1478" spans="1:5" ht="13.2" x14ac:dyDescent="0.25">
      <c r="A1478" s="21" t="s">
        <v>2</v>
      </c>
      <c r="B1478" s="27">
        <v>39383</v>
      </c>
      <c r="C1478" s="27" t="s">
        <v>45</v>
      </c>
      <c r="D1478" s="28">
        <v>3250</v>
      </c>
      <c r="E1478" s="27" t="s">
        <v>25</v>
      </c>
    </row>
    <row r="1479" spans="1:5" ht="13.2" x14ac:dyDescent="0.25">
      <c r="A1479" s="21" t="s">
        <v>2</v>
      </c>
      <c r="B1479" s="27">
        <v>39383</v>
      </c>
      <c r="C1479" s="27" t="s">
        <v>45</v>
      </c>
      <c r="D1479" s="28">
        <v>500</v>
      </c>
      <c r="E1479" s="27" t="s">
        <v>25</v>
      </c>
    </row>
    <row r="1480" spans="1:5" ht="13.2" x14ac:dyDescent="0.25">
      <c r="A1480" s="21" t="s">
        <v>2</v>
      </c>
      <c r="B1480" s="27">
        <v>39384</v>
      </c>
      <c r="C1480" s="27" t="s">
        <v>45</v>
      </c>
      <c r="D1480" s="28">
        <v>8750</v>
      </c>
      <c r="E1480" s="27" t="s">
        <v>25</v>
      </c>
    </row>
    <row r="1481" spans="1:5" ht="13.2" x14ac:dyDescent="0.25">
      <c r="A1481" s="21" t="s">
        <v>2</v>
      </c>
      <c r="B1481" s="27">
        <v>39384</v>
      </c>
      <c r="C1481" s="27" t="s">
        <v>45</v>
      </c>
      <c r="D1481" s="28">
        <v>2250</v>
      </c>
      <c r="E1481" s="27" t="s">
        <v>25</v>
      </c>
    </row>
    <row r="1482" spans="1:5" ht="13.2" x14ac:dyDescent="0.25">
      <c r="A1482" s="21" t="s">
        <v>2</v>
      </c>
      <c r="B1482" s="27">
        <v>39384</v>
      </c>
      <c r="C1482" s="27" t="s">
        <v>45</v>
      </c>
      <c r="D1482" s="28">
        <v>1250</v>
      </c>
      <c r="E1482" s="27" t="s">
        <v>25</v>
      </c>
    </row>
    <row r="1483" spans="1:5" ht="13.2" x14ac:dyDescent="0.25">
      <c r="A1483" s="21" t="s">
        <v>2</v>
      </c>
      <c r="B1483" s="27">
        <v>39384</v>
      </c>
      <c r="C1483" s="27" t="s">
        <v>45</v>
      </c>
      <c r="D1483" s="28">
        <v>750</v>
      </c>
      <c r="E1483" s="27" t="s">
        <v>25</v>
      </c>
    </row>
    <row r="1484" spans="1:5" ht="13.2" x14ac:dyDescent="0.25">
      <c r="A1484" s="21" t="s">
        <v>2</v>
      </c>
      <c r="B1484" s="27">
        <v>39384</v>
      </c>
      <c r="C1484" s="27" t="s">
        <v>45</v>
      </c>
      <c r="D1484" s="28">
        <v>750</v>
      </c>
      <c r="E1484" s="27" t="s">
        <v>25</v>
      </c>
    </row>
    <row r="1485" spans="1:5" ht="13.2" x14ac:dyDescent="0.25">
      <c r="A1485" s="21" t="s">
        <v>2</v>
      </c>
      <c r="B1485" s="27">
        <v>39385</v>
      </c>
      <c r="C1485" s="27" t="s">
        <v>45</v>
      </c>
      <c r="D1485" s="28">
        <v>1000</v>
      </c>
      <c r="E1485" s="27" t="s">
        <v>25</v>
      </c>
    </row>
    <row r="1486" spans="1:5" ht="13.2" x14ac:dyDescent="0.25">
      <c r="A1486" s="21" t="s">
        <v>2</v>
      </c>
      <c r="B1486" s="27">
        <v>39385</v>
      </c>
      <c r="C1486" s="27" t="s">
        <v>45</v>
      </c>
      <c r="D1486" s="28">
        <v>750</v>
      </c>
      <c r="E1486" s="27" t="s">
        <v>25</v>
      </c>
    </row>
    <row r="1487" spans="1:5" ht="13.2" x14ac:dyDescent="0.25">
      <c r="A1487" s="21" t="s">
        <v>2</v>
      </c>
      <c r="B1487" s="27">
        <v>39386</v>
      </c>
      <c r="C1487" s="27" t="s">
        <v>45</v>
      </c>
      <c r="D1487" s="28">
        <v>250</v>
      </c>
      <c r="E1487" s="27" t="s">
        <v>25</v>
      </c>
    </row>
    <row r="1488" spans="1:5" ht="13.2" x14ac:dyDescent="0.25">
      <c r="A1488" s="21" t="s">
        <v>2</v>
      </c>
      <c r="B1488" s="27">
        <v>39386</v>
      </c>
      <c r="C1488" s="27" t="s">
        <v>45</v>
      </c>
      <c r="D1488" s="28">
        <v>3250</v>
      </c>
      <c r="E1488" s="27" t="s">
        <v>25</v>
      </c>
    </row>
    <row r="1489" spans="1:5" ht="13.2" x14ac:dyDescent="0.25">
      <c r="A1489" s="21" t="s">
        <v>2</v>
      </c>
      <c r="B1489" s="27">
        <v>39387</v>
      </c>
      <c r="C1489" s="27" t="s">
        <v>45</v>
      </c>
      <c r="D1489" s="28">
        <v>3750</v>
      </c>
      <c r="E1489" s="27" t="s">
        <v>25</v>
      </c>
    </row>
    <row r="1490" spans="1:5" ht="13.2" x14ac:dyDescent="0.25">
      <c r="A1490" s="21" t="s">
        <v>2</v>
      </c>
      <c r="B1490" s="27">
        <v>39388</v>
      </c>
      <c r="C1490" s="27" t="s">
        <v>45</v>
      </c>
      <c r="D1490" s="28">
        <v>7250</v>
      </c>
      <c r="E1490" s="27" t="s">
        <v>25</v>
      </c>
    </row>
    <row r="1491" spans="1:5" ht="13.2" x14ac:dyDescent="0.25">
      <c r="A1491" s="21" t="s">
        <v>2</v>
      </c>
      <c r="B1491" s="27">
        <v>39389</v>
      </c>
      <c r="C1491" s="27" t="s">
        <v>45</v>
      </c>
      <c r="D1491" s="28">
        <v>20000</v>
      </c>
      <c r="E1491" s="27" t="s">
        <v>25</v>
      </c>
    </row>
    <row r="1492" spans="1:5" ht="13.2" x14ac:dyDescent="0.25">
      <c r="A1492" s="21" t="s">
        <v>2</v>
      </c>
      <c r="B1492" s="27">
        <v>39389</v>
      </c>
      <c r="C1492" s="27" t="s">
        <v>45</v>
      </c>
      <c r="D1492" s="28">
        <v>8750</v>
      </c>
      <c r="E1492" s="27" t="s">
        <v>25</v>
      </c>
    </row>
    <row r="1493" spans="1:5" ht="13.2" x14ac:dyDescent="0.25">
      <c r="A1493" s="21" t="s">
        <v>2</v>
      </c>
      <c r="B1493" s="27">
        <v>39389</v>
      </c>
      <c r="C1493" s="27" t="s">
        <v>45</v>
      </c>
      <c r="D1493" s="28">
        <v>7250</v>
      </c>
      <c r="E1493" s="27" t="s">
        <v>25</v>
      </c>
    </row>
    <row r="1494" spans="1:5" ht="13.2" x14ac:dyDescent="0.25">
      <c r="A1494" s="21" t="s">
        <v>2</v>
      </c>
      <c r="B1494" s="27">
        <v>39389</v>
      </c>
      <c r="C1494" s="27" t="s">
        <v>45</v>
      </c>
      <c r="D1494" s="28">
        <v>300</v>
      </c>
      <c r="E1494" s="27" t="s">
        <v>25</v>
      </c>
    </row>
    <row r="1495" spans="1:5" ht="13.2" x14ac:dyDescent="0.25">
      <c r="A1495" s="21" t="s">
        <v>2</v>
      </c>
      <c r="B1495" s="27">
        <v>39389</v>
      </c>
      <c r="C1495" s="27" t="s">
        <v>45</v>
      </c>
      <c r="D1495" s="28">
        <v>450</v>
      </c>
      <c r="E1495" s="27" t="s">
        <v>25</v>
      </c>
    </row>
    <row r="1496" spans="1:5" ht="13.2" x14ac:dyDescent="0.25">
      <c r="A1496" s="21" t="s">
        <v>2</v>
      </c>
      <c r="B1496" s="27">
        <v>39390</v>
      </c>
      <c r="C1496" s="27" t="s">
        <v>45</v>
      </c>
      <c r="D1496" s="28">
        <v>21600</v>
      </c>
      <c r="E1496" s="27" t="s">
        <v>25</v>
      </c>
    </row>
    <row r="1497" spans="1:5" ht="13.2" x14ac:dyDescent="0.25">
      <c r="A1497" s="21" t="s">
        <v>2</v>
      </c>
      <c r="B1497" s="27">
        <v>39391</v>
      </c>
      <c r="C1497" s="27" t="s">
        <v>45</v>
      </c>
      <c r="D1497" s="28">
        <v>3000</v>
      </c>
      <c r="E1497" s="27" t="s">
        <v>25</v>
      </c>
    </row>
    <row r="1498" spans="1:5" ht="13.2" x14ac:dyDescent="0.25">
      <c r="A1498" s="21" t="s">
        <v>2</v>
      </c>
      <c r="B1498" s="27">
        <v>39391</v>
      </c>
      <c r="C1498" s="27" t="s">
        <v>45</v>
      </c>
      <c r="D1498" s="28">
        <v>500</v>
      </c>
      <c r="E1498" s="27" t="s">
        <v>25</v>
      </c>
    </row>
    <row r="1499" spans="1:5" ht="13.2" x14ac:dyDescent="0.25">
      <c r="A1499" s="21" t="s">
        <v>2</v>
      </c>
      <c r="B1499" s="27">
        <v>39391</v>
      </c>
      <c r="C1499" s="27" t="s">
        <v>45</v>
      </c>
      <c r="D1499" s="28">
        <v>400</v>
      </c>
      <c r="E1499" s="27" t="s">
        <v>25</v>
      </c>
    </row>
    <row r="1500" spans="1:5" ht="13.2" x14ac:dyDescent="0.25">
      <c r="A1500" s="21" t="s">
        <v>2</v>
      </c>
      <c r="B1500" s="27">
        <v>39392</v>
      </c>
      <c r="C1500" s="27" t="s">
        <v>45</v>
      </c>
      <c r="D1500" s="28">
        <v>3200</v>
      </c>
      <c r="E1500" s="27" t="s">
        <v>25</v>
      </c>
    </row>
    <row r="1501" spans="1:5" ht="13.2" x14ac:dyDescent="0.25">
      <c r="A1501" s="21" t="s">
        <v>2</v>
      </c>
      <c r="B1501" s="27">
        <v>39393</v>
      </c>
      <c r="C1501" s="27" t="s">
        <v>45</v>
      </c>
      <c r="D1501" s="28">
        <v>2053.5</v>
      </c>
      <c r="E1501" s="27" t="s">
        <v>25</v>
      </c>
    </row>
    <row r="1502" spans="1:5" ht="13.2" x14ac:dyDescent="0.25">
      <c r="A1502" s="21" t="s">
        <v>2</v>
      </c>
      <c r="B1502" s="27">
        <v>39394</v>
      </c>
      <c r="C1502" s="27" t="s">
        <v>45</v>
      </c>
      <c r="D1502" s="28">
        <v>2750</v>
      </c>
      <c r="E1502" s="27" t="s">
        <v>25</v>
      </c>
    </row>
    <row r="1503" spans="1:5" ht="13.2" x14ac:dyDescent="0.25">
      <c r="A1503" s="21" t="s">
        <v>2</v>
      </c>
      <c r="B1503" s="27">
        <v>39394</v>
      </c>
      <c r="C1503" s="27" t="s">
        <v>45</v>
      </c>
      <c r="D1503" s="28">
        <v>600</v>
      </c>
      <c r="E1503" s="27" t="s">
        <v>25</v>
      </c>
    </row>
    <row r="1504" spans="1:5" ht="13.2" x14ac:dyDescent="0.25">
      <c r="A1504" s="21" t="s">
        <v>2</v>
      </c>
      <c r="B1504" s="27">
        <v>39395</v>
      </c>
      <c r="C1504" s="27" t="s">
        <v>45</v>
      </c>
      <c r="D1504" s="28">
        <v>1000</v>
      </c>
      <c r="E1504" s="27" t="s">
        <v>25</v>
      </c>
    </row>
    <row r="1505" spans="1:5" ht="13.2" x14ac:dyDescent="0.25">
      <c r="A1505" s="21" t="s">
        <v>2</v>
      </c>
      <c r="B1505" s="27">
        <v>39396</v>
      </c>
      <c r="C1505" s="27" t="s">
        <v>45</v>
      </c>
      <c r="D1505" s="28">
        <v>13050</v>
      </c>
      <c r="E1505" s="27" t="s">
        <v>25</v>
      </c>
    </row>
    <row r="1506" spans="1:5" ht="13.2" x14ac:dyDescent="0.25">
      <c r="A1506" s="21" t="s">
        <v>2</v>
      </c>
      <c r="B1506" s="27">
        <v>39397</v>
      </c>
      <c r="C1506" s="27" t="s">
        <v>45</v>
      </c>
      <c r="D1506" s="28">
        <v>26750</v>
      </c>
      <c r="E1506" s="27" t="s">
        <v>25</v>
      </c>
    </row>
    <row r="1507" spans="1:5" ht="13.2" x14ac:dyDescent="0.25">
      <c r="A1507" s="21" t="s">
        <v>2</v>
      </c>
      <c r="B1507" s="27">
        <v>39398</v>
      </c>
      <c r="C1507" s="27" t="s">
        <v>45</v>
      </c>
      <c r="D1507" s="28">
        <v>7935</v>
      </c>
      <c r="E1507" s="27" t="s">
        <v>25</v>
      </c>
    </row>
    <row r="1508" spans="1:5" ht="13.2" x14ac:dyDescent="0.25">
      <c r="A1508" s="21" t="s">
        <v>2</v>
      </c>
      <c r="B1508" s="27">
        <v>39399</v>
      </c>
      <c r="C1508" s="27" t="s">
        <v>45</v>
      </c>
      <c r="D1508" s="28">
        <v>17250</v>
      </c>
      <c r="E1508" s="27" t="s">
        <v>25</v>
      </c>
    </row>
    <row r="1509" spans="1:5" ht="13.2" x14ac:dyDescent="0.25">
      <c r="A1509" s="21" t="s">
        <v>2</v>
      </c>
      <c r="B1509" s="27">
        <v>39400</v>
      </c>
      <c r="C1509" s="27" t="s">
        <v>45</v>
      </c>
      <c r="D1509" s="28">
        <v>1700.7</v>
      </c>
      <c r="E1509" s="27" t="s">
        <v>25</v>
      </c>
    </row>
    <row r="1510" spans="1:5" ht="13.2" x14ac:dyDescent="0.25">
      <c r="A1510" s="21" t="s">
        <v>2</v>
      </c>
      <c r="B1510" s="27">
        <v>39401</v>
      </c>
      <c r="C1510" s="27" t="s">
        <v>45</v>
      </c>
      <c r="D1510" s="28">
        <v>3659.5</v>
      </c>
      <c r="E1510" s="27" t="s">
        <v>25</v>
      </c>
    </row>
    <row r="1511" spans="1:5" ht="13.2" x14ac:dyDescent="0.25">
      <c r="A1511" s="21" t="s">
        <v>2</v>
      </c>
      <c r="B1511" s="27">
        <v>39402</v>
      </c>
      <c r="C1511" s="27" t="s">
        <v>45</v>
      </c>
      <c r="D1511" s="28">
        <v>7553.5</v>
      </c>
      <c r="E1511" s="27" t="s">
        <v>25</v>
      </c>
    </row>
    <row r="1512" spans="1:5" ht="13.2" hidden="1" x14ac:dyDescent="0.25">
      <c r="A1512" s="21" t="s">
        <v>2</v>
      </c>
      <c r="B1512" s="27">
        <v>39403</v>
      </c>
      <c r="C1512" s="27" t="s">
        <v>52</v>
      </c>
      <c r="D1512" s="28">
        <v>25150</v>
      </c>
      <c r="E1512" s="27" t="s">
        <v>26</v>
      </c>
    </row>
    <row r="1513" spans="1:5" ht="13.2" x14ac:dyDescent="0.25">
      <c r="A1513" s="21" t="s">
        <v>2</v>
      </c>
      <c r="B1513" s="27">
        <v>39404</v>
      </c>
      <c r="C1513" s="27" t="s">
        <v>45</v>
      </c>
      <c r="D1513" s="28">
        <v>4000</v>
      </c>
      <c r="E1513" s="27" t="s">
        <v>25</v>
      </c>
    </row>
    <row r="1514" spans="1:5" ht="13.2" x14ac:dyDescent="0.25">
      <c r="A1514" s="21" t="s">
        <v>2</v>
      </c>
      <c r="B1514" s="27">
        <v>39404</v>
      </c>
      <c r="C1514" s="27" t="s">
        <v>45</v>
      </c>
      <c r="D1514" s="28">
        <v>1400</v>
      </c>
      <c r="E1514" s="27" t="s">
        <v>25</v>
      </c>
    </row>
    <row r="1515" spans="1:5" ht="13.2" x14ac:dyDescent="0.25">
      <c r="A1515" s="21" t="s">
        <v>2</v>
      </c>
      <c r="B1515" s="27">
        <v>39404</v>
      </c>
      <c r="C1515" s="27" t="s">
        <v>45</v>
      </c>
      <c r="D1515" s="28">
        <v>650</v>
      </c>
      <c r="E1515" s="27" t="s">
        <v>25</v>
      </c>
    </row>
    <row r="1516" spans="1:5" ht="13.2" x14ac:dyDescent="0.25">
      <c r="A1516" s="21" t="s">
        <v>2</v>
      </c>
      <c r="B1516" s="27">
        <v>39404</v>
      </c>
      <c r="C1516" s="27" t="s">
        <v>45</v>
      </c>
      <c r="D1516" s="28">
        <v>250</v>
      </c>
      <c r="E1516" s="27" t="s">
        <v>25</v>
      </c>
    </row>
    <row r="1517" spans="1:5" ht="13.2" x14ac:dyDescent="0.25">
      <c r="A1517" s="21" t="s">
        <v>2</v>
      </c>
      <c r="B1517" s="27">
        <v>39404</v>
      </c>
      <c r="C1517" s="27" t="s">
        <v>45</v>
      </c>
      <c r="D1517" s="28">
        <v>1100</v>
      </c>
      <c r="E1517" s="27" t="s">
        <v>25</v>
      </c>
    </row>
    <row r="1518" spans="1:5" ht="13.2" x14ac:dyDescent="0.25">
      <c r="A1518" s="21" t="s">
        <v>2</v>
      </c>
      <c r="B1518" s="27">
        <v>39404</v>
      </c>
      <c r="C1518" s="27" t="s">
        <v>45</v>
      </c>
      <c r="D1518" s="28">
        <v>500</v>
      </c>
      <c r="E1518" s="27" t="s">
        <v>25</v>
      </c>
    </row>
    <row r="1519" spans="1:5" ht="13.2" x14ac:dyDescent="0.25">
      <c r="A1519" s="21" t="s">
        <v>2</v>
      </c>
      <c r="B1519" s="27">
        <v>39404</v>
      </c>
      <c r="C1519" s="27" t="s">
        <v>45</v>
      </c>
      <c r="D1519" s="28">
        <v>1250</v>
      </c>
      <c r="E1519" s="27" t="s">
        <v>25</v>
      </c>
    </row>
    <row r="1520" spans="1:5" ht="13.2" x14ac:dyDescent="0.25">
      <c r="A1520" s="21" t="s">
        <v>2</v>
      </c>
      <c r="B1520" s="27">
        <v>39404</v>
      </c>
      <c r="C1520" s="27" t="s">
        <v>45</v>
      </c>
      <c r="D1520" s="28">
        <v>5200</v>
      </c>
      <c r="E1520" s="27" t="s">
        <v>25</v>
      </c>
    </row>
    <row r="1521" spans="1:5" ht="13.2" hidden="1" x14ac:dyDescent="0.25">
      <c r="A1521" s="21" t="s">
        <v>2</v>
      </c>
      <c r="B1521" s="27">
        <v>39405</v>
      </c>
      <c r="C1521" s="27" t="s">
        <v>27</v>
      </c>
      <c r="D1521" s="28">
        <v>3750</v>
      </c>
      <c r="E1521" s="27" t="s">
        <v>27</v>
      </c>
    </row>
    <row r="1522" spans="1:5" ht="13.2" hidden="1" x14ac:dyDescent="0.25">
      <c r="A1522" s="21" t="s">
        <v>2</v>
      </c>
      <c r="B1522" s="27">
        <v>39405</v>
      </c>
      <c r="C1522" s="27" t="s">
        <v>27</v>
      </c>
      <c r="D1522" s="28">
        <v>400</v>
      </c>
      <c r="E1522" s="27" t="s">
        <v>27</v>
      </c>
    </row>
    <row r="1523" spans="1:5" ht="13.2" hidden="1" x14ac:dyDescent="0.25">
      <c r="A1523" s="21" t="s">
        <v>2</v>
      </c>
      <c r="B1523" s="27">
        <v>39405</v>
      </c>
      <c r="C1523" s="27" t="s">
        <v>27</v>
      </c>
      <c r="D1523" s="28">
        <v>4000</v>
      </c>
      <c r="E1523" s="27" t="s">
        <v>27</v>
      </c>
    </row>
    <row r="1524" spans="1:5" ht="13.2" hidden="1" x14ac:dyDescent="0.25">
      <c r="A1524" s="21" t="s">
        <v>2</v>
      </c>
      <c r="B1524" s="27">
        <v>39406</v>
      </c>
      <c r="C1524" s="27" t="s">
        <v>58</v>
      </c>
      <c r="D1524" s="28">
        <v>750</v>
      </c>
      <c r="E1524" s="27" t="s">
        <v>26</v>
      </c>
    </row>
    <row r="1525" spans="1:5" ht="13.2" hidden="1" x14ac:dyDescent="0.25">
      <c r="A1525" s="21" t="s">
        <v>2</v>
      </c>
      <c r="B1525" s="27">
        <v>39407</v>
      </c>
      <c r="C1525" s="27" t="s">
        <v>58</v>
      </c>
      <c r="D1525" s="28">
        <v>8400</v>
      </c>
      <c r="E1525" s="27" t="s">
        <v>26</v>
      </c>
    </row>
    <row r="1526" spans="1:5" ht="13.2" x14ac:dyDescent="0.25">
      <c r="A1526" s="21" t="s">
        <v>2</v>
      </c>
      <c r="B1526" s="27">
        <v>39408</v>
      </c>
      <c r="C1526" s="27" t="s">
        <v>45</v>
      </c>
      <c r="D1526" s="28">
        <v>6000</v>
      </c>
      <c r="E1526" s="27" t="s">
        <v>25</v>
      </c>
    </row>
    <row r="1527" spans="1:5" ht="13.2" hidden="1" x14ac:dyDescent="0.25">
      <c r="A1527" s="21" t="s">
        <v>2</v>
      </c>
      <c r="B1527" s="27">
        <v>39409</v>
      </c>
      <c r="C1527" s="27" t="s">
        <v>47</v>
      </c>
      <c r="D1527" s="28">
        <v>23750</v>
      </c>
      <c r="E1527" s="27" t="s">
        <v>26</v>
      </c>
    </row>
    <row r="1528" spans="1:5" ht="13.2" x14ac:dyDescent="0.25">
      <c r="A1528" s="21" t="s">
        <v>2</v>
      </c>
      <c r="B1528" s="27">
        <v>39410</v>
      </c>
      <c r="C1528" s="27" t="s">
        <v>45</v>
      </c>
      <c r="D1528" s="28">
        <v>3500</v>
      </c>
      <c r="E1528" s="27" t="s">
        <v>25</v>
      </c>
    </row>
    <row r="1529" spans="1:5" ht="13.2" x14ac:dyDescent="0.25">
      <c r="A1529" s="21" t="s">
        <v>2</v>
      </c>
      <c r="B1529" s="27">
        <v>39410</v>
      </c>
      <c r="C1529" s="27" t="s">
        <v>45</v>
      </c>
      <c r="D1529" s="28">
        <v>3500</v>
      </c>
      <c r="E1529" s="27" t="s">
        <v>25</v>
      </c>
    </row>
    <row r="1530" spans="1:5" ht="13.2" x14ac:dyDescent="0.25">
      <c r="A1530" s="21" t="s">
        <v>2</v>
      </c>
      <c r="B1530" s="27">
        <v>39410</v>
      </c>
      <c r="C1530" s="27" t="s">
        <v>45</v>
      </c>
      <c r="D1530" s="28">
        <v>1500</v>
      </c>
      <c r="E1530" s="27" t="s">
        <v>25</v>
      </c>
    </row>
    <row r="1531" spans="1:5" ht="13.2" x14ac:dyDescent="0.25">
      <c r="A1531" s="21" t="s">
        <v>2</v>
      </c>
      <c r="B1531" s="27">
        <v>39411</v>
      </c>
      <c r="C1531" s="27" t="s">
        <v>45</v>
      </c>
      <c r="D1531" s="28">
        <v>1750</v>
      </c>
      <c r="E1531" s="27" t="s">
        <v>25</v>
      </c>
    </row>
    <row r="1532" spans="1:5" ht="13.2" x14ac:dyDescent="0.25">
      <c r="A1532" s="21" t="s">
        <v>2</v>
      </c>
      <c r="B1532" s="27">
        <v>39412</v>
      </c>
      <c r="C1532" s="27" t="s">
        <v>45</v>
      </c>
      <c r="D1532" s="28">
        <v>1175</v>
      </c>
      <c r="E1532" s="27" t="s">
        <v>25</v>
      </c>
    </row>
    <row r="1533" spans="1:5" ht="13.2" x14ac:dyDescent="0.25">
      <c r="A1533" s="21" t="s">
        <v>2</v>
      </c>
      <c r="B1533" s="27">
        <v>39413</v>
      </c>
      <c r="C1533" s="27" t="s">
        <v>45</v>
      </c>
      <c r="D1533" s="28">
        <v>8250</v>
      </c>
      <c r="E1533" s="27" t="s">
        <v>25</v>
      </c>
    </row>
    <row r="1534" spans="1:5" ht="13.2" hidden="1" x14ac:dyDescent="0.25">
      <c r="A1534" s="21" t="s">
        <v>2</v>
      </c>
      <c r="B1534" s="27">
        <v>39414</v>
      </c>
      <c r="C1534" s="27" t="s">
        <v>58</v>
      </c>
      <c r="D1534" s="28">
        <v>3300</v>
      </c>
      <c r="E1534" s="27" t="s">
        <v>26</v>
      </c>
    </row>
    <row r="1535" spans="1:5" ht="13.2" hidden="1" x14ac:dyDescent="0.25">
      <c r="A1535" s="21" t="s">
        <v>2</v>
      </c>
      <c r="B1535" s="27">
        <v>39415</v>
      </c>
      <c r="C1535" s="27" t="s">
        <v>56</v>
      </c>
      <c r="D1535" s="28">
        <v>28911</v>
      </c>
      <c r="E1535" s="27" t="s">
        <v>26</v>
      </c>
    </row>
    <row r="1536" spans="1:5" ht="13.2" x14ac:dyDescent="0.25">
      <c r="A1536" s="21" t="s">
        <v>2</v>
      </c>
      <c r="B1536" s="27">
        <v>39416</v>
      </c>
      <c r="C1536" s="27" t="s">
        <v>48</v>
      </c>
      <c r="D1536" s="28">
        <v>1250</v>
      </c>
      <c r="E1536" s="27" t="s">
        <v>25</v>
      </c>
    </row>
    <row r="1537" spans="1:5" ht="13.2" x14ac:dyDescent="0.25">
      <c r="A1537" s="21" t="s">
        <v>2</v>
      </c>
      <c r="B1537" s="27">
        <v>39417</v>
      </c>
      <c r="C1537" s="27" t="s">
        <v>49</v>
      </c>
      <c r="D1537" s="28">
        <v>450</v>
      </c>
      <c r="E1537" s="27" t="s">
        <v>25</v>
      </c>
    </row>
    <row r="1538" spans="1:5" ht="13.2" x14ac:dyDescent="0.25">
      <c r="A1538" s="21" t="s">
        <v>2</v>
      </c>
      <c r="B1538" s="27">
        <v>39418</v>
      </c>
      <c r="C1538" s="27" t="s">
        <v>49</v>
      </c>
      <c r="D1538" s="28">
        <v>500</v>
      </c>
      <c r="E1538" s="27" t="s">
        <v>25</v>
      </c>
    </row>
    <row r="1539" spans="1:5" ht="13.2" x14ac:dyDescent="0.25">
      <c r="A1539" s="21" t="s">
        <v>2</v>
      </c>
      <c r="B1539" s="27">
        <v>39419</v>
      </c>
      <c r="C1539" s="27" t="s">
        <v>49</v>
      </c>
      <c r="D1539" s="28">
        <v>1350</v>
      </c>
      <c r="E1539" s="27" t="s">
        <v>25</v>
      </c>
    </row>
    <row r="1540" spans="1:5" ht="13.2" x14ac:dyDescent="0.25">
      <c r="A1540" s="21" t="s">
        <v>2</v>
      </c>
      <c r="B1540" s="27">
        <v>39420</v>
      </c>
      <c r="C1540" s="27" t="s">
        <v>49</v>
      </c>
      <c r="D1540" s="28">
        <v>1200</v>
      </c>
      <c r="E1540" s="27" t="s">
        <v>25</v>
      </c>
    </row>
    <row r="1541" spans="1:5" ht="13.2" x14ac:dyDescent="0.25">
      <c r="A1541" s="21" t="s">
        <v>2</v>
      </c>
      <c r="B1541" s="27">
        <v>39420</v>
      </c>
      <c r="C1541" s="27" t="s">
        <v>57</v>
      </c>
      <c r="D1541" s="28">
        <v>1800</v>
      </c>
      <c r="E1541" s="27" t="s">
        <v>25</v>
      </c>
    </row>
    <row r="1542" spans="1:5" ht="13.2" x14ac:dyDescent="0.25">
      <c r="A1542" s="21" t="s">
        <v>2</v>
      </c>
      <c r="B1542" s="27">
        <v>39421</v>
      </c>
      <c r="C1542" s="27" t="s">
        <v>49</v>
      </c>
      <c r="D1542" s="28">
        <v>1150</v>
      </c>
      <c r="E1542" s="27" t="s">
        <v>25</v>
      </c>
    </row>
    <row r="1543" spans="1:5" ht="13.2" x14ac:dyDescent="0.25">
      <c r="A1543" s="21" t="s">
        <v>2</v>
      </c>
      <c r="B1543" s="27">
        <v>39422</v>
      </c>
      <c r="C1543" s="27" t="s">
        <v>49</v>
      </c>
      <c r="D1543" s="28">
        <v>500</v>
      </c>
      <c r="E1543" s="27" t="s">
        <v>25</v>
      </c>
    </row>
    <row r="1544" spans="1:5" ht="13.2" x14ac:dyDescent="0.25">
      <c r="A1544" s="21" t="s">
        <v>2</v>
      </c>
      <c r="B1544" s="27">
        <v>39423</v>
      </c>
      <c r="C1544" s="27" t="s">
        <v>48</v>
      </c>
      <c r="D1544" s="28">
        <v>725.6</v>
      </c>
      <c r="E1544" s="27" t="s">
        <v>25</v>
      </c>
    </row>
    <row r="1545" spans="1:5" ht="13.2" x14ac:dyDescent="0.25">
      <c r="A1545" s="21" t="s">
        <v>2</v>
      </c>
      <c r="B1545" s="27">
        <v>39424</v>
      </c>
      <c r="C1545" s="27" t="s">
        <v>49</v>
      </c>
      <c r="D1545" s="28">
        <v>2900</v>
      </c>
      <c r="E1545" s="27" t="s">
        <v>25</v>
      </c>
    </row>
    <row r="1546" spans="1:5" ht="13.2" x14ac:dyDescent="0.25">
      <c r="A1546" s="21" t="s">
        <v>2</v>
      </c>
      <c r="B1546" s="27">
        <v>39425</v>
      </c>
      <c r="C1546" s="27" t="s">
        <v>48</v>
      </c>
      <c r="D1546" s="28">
        <v>2775</v>
      </c>
      <c r="E1546" s="27" t="s">
        <v>25</v>
      </c>
    </row>
    <row r="1547" spans="1:5" ht="13.2" x14ac:dyDescent="0.25">
      <c r="A1547" s="21" t="s">
        <v>2</v>
      </c>
      <c r="B1547" s="27">
        <v>39426</v>
      </c>
      <c r="C1547" s="27" t="s">
        <v>49</v>
      </c>
      <c r="D1547" s="28">
        <v>4600</v>
      </c>
      <c r="E1547" s="27" t="s">
        <v>25</v>
      </c>
    </row>
    <row r="1548" spans="1:5" ht="13.2" x14ac:dyDescent="0.25">
      <c r="A1548" s="21" t="s">
        <v>2</v>
      </c>
      <c r="B1548" s="27">
        <v>39426</v>
      </c>
      <c r="C1548" s="27" t="s">
        <v>57</v>
      </c>
      <c r="D1548" s="28">
        <v>1200</v>
      </c>
      <c r="E1548" s="27" t="s">
        <v>25</v>
      </c>
    </row>
    <row r="1549" spans="1:5" ht="13.2" x14ac:dyDescent="0.25">
      <c r="A1549" s="21" t="s">
        <v>2</v>
      </c>
      <c r="B1549" s="27">
        <v>39427</v>
      </c>
      <c r="C1549" s="27" t="s">
        <v>45</v>
      </c>
      <c r="D1549" s="28">
        <v>750</v>
      </c>
      <c r="E1549" s="27" t="s">
        <v>25</v>
      </c>
    </row>
    <row r="1550" spans="1:5" ht="13.2" x14ac:dyDescent="0.25">
      <c r="A1550" s="21" t="s">
        <v>2</v>
      </c>
      <c r="B1550" s="27">
        <v>39428</v>
      </c>
      <c r="C1550" s="27" t="s">
        <v>45</v>
      </c>
      <c r="D1550" s="28">
        <v>1300</v>
      </c>
      <c r="E1550" s="27" t="s">
        <v>25</v>
      </c>
    </row>
    <row r="1551" spans="1:5" ht="13.2" x14ac:dyDescent="0.25">
      <c r="A1551" s="21" t="s">
        <v>2</v>
      </c>
      <c r="B1551" s="27">
        <v>39429</v>
      </c>
      <c r="C1551" s="27" t="s">
        <v>45</v>
      </c>
      <c r="D1551" s="28">
        <v>1300</v>
      </c>
      <c r="E1551" s="27" t="s">
        <v>25</v>
      </c>
    </row>
    <row r="1552" spans="1:5" ht="13.2" x14ac:dyDescent="0.25">
      <c r="A1552" s="21" t="s">
        <v>2</v>
      </c>
      <c r="B1552" s="27">
        <v>39430</v>
      </c>
      <c r="C1552" s="27" t="s">
        <v>45</v>
      </c>
      <c r="D1552" s="28">
        <v>2250</v>
      </c>
      <c r="E1552" s="27" t="s">
        <v>25</v>
      </c>
    </row>
    <row r="1553" spans="1:5" ht="13.2" x14ac:dyDescent="0.25">
      <c r="A1553" s="21" t="s">
        <v>2</v>
      </c>
      <c r="B1553" s="27">
        <v>39431</v>
      </c>
      <c r="C1553" s="27" t="s">
        <v>45</v>
      </c>
      <c r="D1553" s="28">
        <v>4950</v>
      </c>
      <c r="E1553" s="27" t="s">
        <v>25</v>
      </c>
    </row>
    <row r="1554" spans="1:5" ht="13.2" x14ac:dyDescent="0.25">
      <c r="A1554" s="21" t="s">
        <v>2</v>
      </c>
      <c r="B1554" s="27">
        <v>39432</v>
      </c>
      <c r="C1554" s="27" t="s">
        <v>45</v>
      </c>
      <c r="D1554" s="28">
        <v>3700</v>
      </c>
      <c r="E1554" s="27" t="s">
        <v>25</v>
      </c>
    </row>
    <row r="1555" spans="1:5" ht="13.2" x14ac:dyDescent="0.25">
      <c r="A1555" s="21" t="s">
        <v>2</v>
      </c>
      <c r="B1555" s="27">
        <v>39433</v>
      </c>
      <c r="C1555" s="27" t="s">
        <v>45</v>
      </c>
      <c r="D1555" s="28">
        <v>650</v>
      </c>
      <c r="E1555" s="27" t="s">
        <v>25</v>
      </c>
    </row>
    <row r="1556" spans="1:5" ht="13.2" hidden="1" x14ac:dyDescent="0.25">
      <c r="A1556" s="21" t="s">
        <v>3</v>
      </c>
      <c r="B1556" s="27">
        <v>39435</v>
      </c>
      <c r="C1556" s="27" t="s">
        <v>45</v>
      </c>
      <c r="D1556" s="28">
        <v>1000</v>
      </c>
      <c r="E1556" s="27" t="s">
        <v>25</v>
      </c>
    </row>
    <row r="1557" spans="1:5" ht="13.2" hidden="1" x14ac:dyDescent="0.25">
      <c r="A1557" s="21" t="s">
        <v>3</v>
      </c>
      <c r="B1557" s="27">
        <v>39435</v>
      </c>
      <c r="C1557" s="27" t="s">
        <v>45</v>
      </c>
      <c r="D1557" s="28">
        <v>500</v>
      </c>
      <c r="E1557" s="27" t="s">
        <v>25</v>
      </c>
    </row>
    <row r="1558" spans="1:5" ht="13.2" hidden="1" x14ac:dyDescent="0.25">
      <c r="A1558" s="21" t="s">
        <v>3</v>
      </c>
      <c r="B1558" s="27">
        <v>39435</v>
      </c>
      <c r="C1558" s="27" t="s">
        <v>45</v>
      </c>
      <c r="D1558" s="28">
        <v>500</v>
      </c>
      <c r="E1558" s="27" t="s">
        <v>25</v>
      </c>
    </row>
    <row r="1559" spans="1:5" ht="13.2" hidden="1" x14ac:dyDescent="0.25">
      <c r="A1559" s="21" t="s">
        <v>3</v>
      </c>
      <c r="B1559" s="27">
        <v>39435</v>
      </c>
      <c r="C1559" s="27" t="s">
        <v>45</v>
      </c>
      <c r="D1559" s="28">
        <v>1000</v>
      </c>
      <c r="E1559" s="27" t="s">
        <v>25</v>
      </c>
    </row>
    <row r="1560" spans="1:5" ht="13.2" hidden="1" x14ac:dyDescent="0.25">
      <c r="A1560" s="21" t="s">
        <v>3</v>
      </c>
      <c r="B1560" s="27">
        <v>39436</v>
      </c>
      <c r="C1560" s="27" t="s">
        <v>45</v>
      </c>
      <c r="D1560" s="28">
        <v>2500</v>
      </c>
      <c r="E1560" s="27" t="s">
        <v>25</v>
      </c>
    </row>
    <row r="1561" spans="1:5" ht="13.2" hidden="1" x14ac:dyDescent="0.25">
      <c r="A1561" s="21" t="s">
        <v>3</v>
      </c>
      <c r="B1561" s="27">
        <v>39437</v>
      </c>
      <c r="C1561" s="27" t="s">
        <v>45</v>
      </c>
      <c r="D1561" s="28">
        <v>8250</v>
      </c>
      <c r="E1561" s="27" t="s">
        <v>25</v>
      </c>
    </row>
    <row r="1562" spans="1:5" ht="13.2" hidden="1" x14ac:dyDescent="0.25">
      <c r="A1562" s="21" t="s">
        <v>3</v>
      </c>
      <c r="B1562" s="27">
        <v>39437</v>
      </c>
      <c r="C1562" s="27" t="s">
        <v>45</v>
      </c>
      <c r="D1562" s="28">
        <v>500</v>
      </c>
      <c r="E1562" s="27" t="s">
        <v>25</v>
      </c>
    </row>
    <row r="1563" spans="1:5" ht="13.2" hidden="1" x14ac:dyDescent="0.25">
      <c r="A1563" s="21" t="s">
        <v>3</v>
      </c>
      <c r="B1563" s="27">
        <v>39437</v>
      </c>
      <c r="C1563" s="27" t="s">
        <v>45</v>
      </c>
      <c r="D1563" s="28">
        <v>600</v>
      </c>
      <c r="E1563" s="27" t="s">
        <v>25</v>
      </c>
    </row>
    <row r="1564" spans="1:5" ht="13.2" hidden="1" x14ac:dyDescent="0.25">
      <c r="A1564" s="21" t="s">
        <v>3</v>
      </c>
      <c r="B1564" s="27">
        <v>39438</v>
      </c>
      <c r="C1564" s="27" t="s">
        <v>45</v>
      </c>
      <c r="D1564" s="28">
        <v>700</v>
      </c>
      <c r="E1564" s="27" t="s">
        <v>25</v>
      </c>
    </row>
    <row r="1565" spans="1:5" ht="13.2" hidden="1" x14ac:dyDescent="0.25">
      <c r="A1565" s="21" t="s">
        <v>3</v>
      </c>
      <c r="B1565" s="27">
        <v>39438</v>
      </c>
      <c r="C1565" s="27" t="s">
        <v>45</v>
      </c>
      <c r="D1565" s="28">
        <v>3200</v>
      </c>
      <c r="E1565" s="27" t="s">
        <v>25</v>
      </c>
    </row>
    <row r="1566" spans="1:5" ht="13.2" hidden="1" x14ac:dyDescent="0.25">
      <c r="A1566" s="21" t="s">
        <v>3</v>
      </c>
      <c r="B1566" s="27">
        <v>39439</v>
      </c>
      <c r="C1566" s="27" t="s">
        <v>45</v>
      </c>
      <c r="D1566" s="28">
        <v>1600</v>
      </c>
      <c r="E1566" s="27" t="s">
        <v>25</v>
      </c>
    </row>
    <row r="1567" spans="1:5" ht="13.2" hidden="1" x14ac:dyDescent="0.25">
      <c r="A1567" s="21" t="s">
        <v>3</v>
      </c>
      <c r="B1567" s="27">
        <v>39440</v>
      </c>
      <c r="C1567" s="27" t="s">
        <v>45</v>
      </c>
      <c r="D1567" s="28">
        <v>600</v>
      </c>
      <c r="E1567" s="27" t="s">
        <v>25</v>
      </c>
    </row>
    <row r="1568" spans="1:5" ht="13.2" hidden="1" x14ac:dyDescent="0.25">
      <c r="A1568" s="21" t="s">
        <v>3</v>
      </c>
      <c r="B1568" s="27">
        <v>39440</v>
      </c>
      <c r="C1568" s="27" t="s">
        <v>45</v>
      </c>
      <c r="D1568" s="28">
        <v>250</v>
      </c>
      <c r="E1568" s="27" t="s">
        <v>25</v>
      </c>
    </row>
    <row r="1569" spans="1:5" ht="13.2" hidden="1" x14ac:dyDescent="0.25">
      <c r="A1569" s="21" t="s">
        <v>3</v>
      </c>
      <c r="B1569" s="27">
        <v>39440</v>
      </c>
      <c r="C1569" s="27" t="s">
        <v>45</v>
      </c>
      <c r="D1569" s="28">
        <v>4100</v>
      </c>
      <c r="E1569" s="27" t="s">
        <v>25</v>
      </c>
    </row>
    <row r="1570" spans="1:5" ht="13.2" hidden="1" x14ac:dyDescent="0.25">
      <c r="A1570" s="21" t="s">
        <v>3</v>
      </c>
      <c r="B1570" s="27">
        <v>39441</v>
      </c>
      <c r="C1570" s="27" t="s">
        <v>45</v>
      </c>
      <c r="D1570" s="28">
        <v>2000</v>
      </c>
      <c r="E1570" s="27" t="s">
        <v>25</v>
      </c>
    </row>
    <row r="1571" spans="1:5" ht="13.2" hidden="1" x14ac:dyDescent="0.25">
      <c r="A1571" s="21" t="s">
        <v>3</v>
      </c>
      <c r="B1571" s="27">
        <v>39441</v>
      </c>
      <c r="C1571" s="27" t="s">
        <v>45</v>
      </c>
      <c r="D1571" s="28">
        <v>2500</v>
      </c>
      <c r="E1571" s="27" t="s">
        <v>25</v>
      </c>
    </row>
    <row r="1572" spans="1:5" ht="13.2" hidden="1" x14ac:dyDescent="0.25">
      <c r="A1572" s="21" t="s">
        <v>3</v>
      </c>
      <c r="B1572" s="27">
        <v>39442</v>
      </c>
      <c r="C1572" s="27" t="s">
        <v>45</v>
      </c>
      <c r="D1572" s="28">
        <v>1000</v>
      </c>
      <c r="E1572" s="27" t="s">
        <v>25</v>
      </c>
    </row>
    <row r="1573" spans="1:5" ht="13.2" hidden="1" x14ac:dyDescent="0.25">
      <c r="A1573" s="21" t="s">
        <v>3</v>
      </c>
      <c r="B1573" s="27">
        <v>39442</v>
      </c>
      <c r="C1573" s="27" t="s">
        <v>45</v>
      </c>
      <c r="D1573" s="28">
        <v>1750</v>
      </c>
      <c r="E1573" s="27" t="s">
        <v>25</v>
      </c>
    </row>
    <row r="1574" spans="1:5" ht="13.2" hidden="1" x14ac:dyDescent="0.25">
      <c r="A1574" s="21" t="s">
        <v>3</v>
      </c>
      <c r="B1574" s="27">
        <v>39442</v>
      </c>
      <c r="C1574" s="27" t="s">
        <v>45</v>
      </c>
      <c r="D1574" s="28">
        <v>600</v>
      </c>
      <c r="E1574" s="27" t="s">
        <v>25</v>
      </c>
    </row>
    <row r="1575" spans="1:5" ht="13.2" hidden="1" x14ac:dyDescent="0.25">
      <c r="A1575" s="21" t="s">
        <v>3</v>
      </c>
      <c r="B1575" s="27">
        <v>39442</v>
      </c>
      <c r="C1575" s="27" t="s">
        <v>45</v>
      </c>
      <c r="D1575" s="28">
        <v>8000</v>
      </c>
      <c r="E1575" s="27" t="s">
        <v>25</v>
      </c>
    </row>
    <row r="1576" spans="1:5" ht="13.2" hidden="1" x14ac:dyDescent="0.25">
      <c r="A1576" s="21" t="s">
        <v>3</v>
      </c>
      <c r="B1576" s="27">
        <v>39443</v>
      </c>
      <c r="C1576" s="27" t="s">
        <v>45</v>
      </c>
      <c r="D1576" s="28">
        <v>10500</v>
      </c>
      <c r="E1576" s="27" t="s">
        <v>25</v>
      </c>
    </row>
    <row r="1577" spans="1:5" ht="13.2" hidden="1" x14ac:dyDescent="0.25">
      <c r="A1577" s="21" t="s">
        <v>3</v>
      </c>
      <c r="B1577" s="27">
        <v>39444</v>
      </c>
      <c r="C1577" s="27" t="s">
        <v>45</v>
      </c>
      <c r="D1577" s="28">
        <v>2750</v>
      </c>
      <c r="E1577" s="27" t="s">
        <v>25</v>
      </c>
    </row>
    <row r="1578" spans="1:5" ht="13.2" hidden="1" x14ac:dyDescent="0.25">
      <c r="A1578" s="21" t="s">
        <v>3</v>
      </c>
      <c r="B1578" s="27">
        <v>39444</v>
      </c>
      <c r="C1578" s="27" t="s">
        <v>45</v>
      </c>
      <c r="D1578" s="28">
        <v>1000</v>
      </c>
      <c r="E1578" s="27" t="s">
        <v>25</v>
      </c>
    </row>
    <row r="1579" spans="1:5" ht="13.2" hidden="1" x14ac:dyDescent="0.25">
      <c r="A1579" s="21" t="s">
        <v>3</v>
      </c>
      <c r="B1579" s="27">
        <v>39444</v>
      </c>
      <c r="C1579" s="27" t="s">
        <v>45</v>
      </c>
      <c r="D1579" s="28">
        <v>3250</v>
      </c>
      <c r="E1579" s="27" t="s">
        <v>25</v>
      </c>
    </row>
    <row r="1580" spans="1:5" ht="13.2" hidden="1" x14ac:dyDescent="0.25">
      <c r="A1580" s="21" t="s">
        <v>3</v>
      </c>
      <c r="B1580" s="27">
        <v>39444</v>
      </c>
      <c r="C1580" s="27" t="s">
        <v>45</v>
      </c>
      <c r="D1580" s="28">
        <v>2250</v>
      </c>
      <c r="E1580" s="27" t="s">
        <v>25</v>
      </c>
    </row>
    <row r="1581" spans="1:5" ht="13.2" hidden="1" x14ac:dyDescent="0.25">
      <c r="A1581" s="21" t="s">
        <v>3</v>
      </c>
      <c r="B1581" s="27">
        <v>39445</v>
      </c>
      <c r="C1581" s="27" t="s">
        <v>45</v>
      </c>
      <c r="D1581" s="28">
        <v>250</v>
      </c>
      <c r="E1581" s="27" t="s">
        <v>25</v>
      </c>
    </row>
    <row r="1582" spans="1:5" ht="13.2" hidden="1" x14ac:dyDescent="0.25">
      <c r="A1582" s="21" t="s">
        <v>3</v>
      </c>
      <c r="B1582" s="27">
        <v>39445</v>
      </c>
      <c r="C1582" s="27" t="s">
        <v>45</v>
      </c>
      <c r="D1582" s="28">
        <v>4000</v>
      </c>
      <c r="E1582" s="27" t="s">
        <v>25</v>
      </c>
    </row>
    <row r="1583" spans="1:5" ht="13.2" hidden="1" x14ac:dyDescent="0.25">
      <c r="A1583" s="21" t="s">
        <v>3</v>
      </c>
      <c r="B1583" s="27">
        <v>39445</v>
      </c>
      <c r="C1583" s="27" t="s">
        <v>45</v>
      </c>
      <c r="D1583" s="28">
        <v>1250</v>
      </c>
      <c r="E1583" s="27" t="s">
        <v>25</v>
      </c>
    </row>
    <row r="1584" spans="1:5" ht="13.2" hidden="1" x14ac:dyDescent="0.25">
      <c r="A1584" s="21" t="s">
        <v>3</v>
      </c>
      <c r="B1584" s="27">
        <v>39445</v>
      </c>
      <c r="C1584" s="27" t="s">
        <v>45</v>
      </c>
      <c r="D1584" s="28">
        <v>500</v>
      </c>
      <c r="E1584" s="27" t="s">
        <v>25</v>
      </c>
    </row>
    <row r="1585" spans="1:5" ht="13.2" hidden="1" x14ac:dyDescent="0.25">
      <c r="A1585" s="21" t="s">
        <v>3</v>
      </c>
      <c r="B1585" s="27">
        <v>39446</v>
      </c>
      <c r="C1585" s="27" t="s">
        <v>45</v>
      </c>
      <c r="D1585" s="28">
        <v>7500</v>
      </c>
      <c r="E1585" s="27" t="s">
        <v>25</v>
      </c>
    </row>
    <row r="1586" spans="1:5" ht="13.2" hidden="1" x14ac:dyDescent="0.25">
      <c r="A1586" s="21" t="s">
        <v>3</v>
      </c>
      <c r="B1586" s="27">
        <v>39447</v>
      </c>
      <c r="C1586" s="27" t="s">
        <v>45</v>
      </c>
      <c r="D1586" s="28">
        <v>1075</v>
      </c>
      <c r="E1586" s="27" t="s">
        <v>25</v>
      </c>
    </row>
    <row r="1587" spans="1:5" ht="13.2" hidden="1" x14ac:dyDescent="0.25">
      <c r="A1587" s="21" t="s">
        <v>3</v>
      </c>
      <c r="B1587" s="27">
        <v>39448</v>
      </c>
      <c r="C1587" s="27" t="s">
        <v>45</v>
      </c>
      <c r="D1587" s="28">
        <v>3000</v>
      </c>
      <c r="E1587" s="27" t="s">
        <v>25</v>
      </c>
    </row>
    <row r="1588" spans="1:5" ht="13.2" hidden="1" x14ac:dyDescent="0.25">
      <c r="A1588" s="21" t="s">
        <v>3</v>
      </c>
      <c r="B1588" s="27">
        <v>39448</v>
      </c>
      <c r="C1588" s="27" t="s">
        <v>45</v>
      </c>
      <c r="D1588" s="28">
        <v>3750</v>
      </c>
      <c r="E1588" s="27" t="s">
        <v>25</v>
      </c>
    </row>
    <row r="1589" spans="1:5" ht="13.2" hidden="1" x14ac:dyDescent="0.25">
      <c r="A1589" s="21" t="s">
        <v>3</v>
      </c>
      <c r="B1589" s="27">
        <v>39449</v>
      </c>
      <c r="C1589" s="27" t="s">
        <v>45</v>
      </c>
      <c r="D1589" s="28">
        <v>2500</v>
      </c>
      <c r="E1589" s="27" t="s">
        <v>25</v>
      </c>
    </row>
    <row r="1590" spans="1:5" ht="13.2" hidden="1" x14ac:dyDescent="0.25">
      <c r="A1590" s="21" t="s">
        <v>3</v>
      </c>
      <c r="B1590" s="27">
        <v>39450</v>
      </c>
      <c r="C1590" s="27" t="s">
        <v>45</v>
      </c>
      <c r="D1590" s="28">
        <v>750</v>
      </c>
      <c r="E1590" s="27" t="s">
        <v>25</v>
      </c>
    </row>
    <row r="1591" spans="1:5" ht="13.2" hidden="1" x14ac:dyDescent="0.25">
      <c r="A1591" s="21" t="s">
        <v>3</v>
      </c>
      <c r="B1591" s="27">
        <v>39450</v>
      </c>
      <c r="C1591" s="27" t="s">
        <v>45</v>
      </c>
      <c r="D1591" s="28">
        <v>1750</v>
      </c>
      <c r="E1591" s="27" t="s">
        <v>25</v>
      </c>
    </row>
    <row r="1592" spans="1:5" ht="13.2" hidden="1" x14ac:dyDescent="0.25">
      <c r="A1592" s="21" t="s">
        <v>3</v>
      </c>
      <c r="B1592" s="27">
        <v>39450</v>
      </c>
      <c r="C1592" s="27" t="s">
        <v>45</v>
      </c>
      <c r="D1592" s="28">
        <v>500</v>
      </c>
      <c r="E1592" s="27" t="s">
        <v>25</v>
      </c>
    </row>
    <row r="1593" spans="1:5" ht="13.2" hidden="1" x14ac:dyDescent="0.25">
      <c r="A1593" s="21" t="s">
        <v>3</v>
      </c>
      <c r="B1593" s="27">
        <v>39450</v>
      </c>
      <c r="C1593" s="27" t="s">
        <v>45</v>
      </c>
      <c r="D1593" s="28">
        <v>500</v>
      </c>
      <c r="E1593" s="27" t="s">
        <v>25</v>
      </c>
    </row>
    <row r="1594" spans="1:5" ht="13.2" hidden="1" x14ac:dyDescent="0.25">
      <c r="A1594" s="21" t="s">
        <v>3</v>
      </c>
      <c r="B1594" s="27">
        <v>39451</v>
      </c>
      <c r="C1594" s="27" t="s">
        <v>45</v>
      </c>
      <c r="D1594" s="28">
        <v>8000</v>
      </c>
      <c r="E1594" s="27" t="s">
        <v>25</v>
      </c>
    </row>
    <row r="1595" spans="1:5" ht="13.2" hidden="1" x14ac:dyDescent="0.25">
      <c r="A1595" s="21" t="s">
        <v>3</v>
      </c>
      <c r="B1595" s="27">
        <v>39452</v>
      </c>
      <c r="C1595" s="27" t="s">
        <v>45</v>
      </c>
      <c r="D1595" s="28">
        <v>1000</v>
      </c>
      <c r="E1595" s="27" t="s">
        <v>25</v>
      </c>
    </row>
    <row r="1596" spans="1:5" ht="13.2" hidden="1" x14ac:dyDescent="0.25">
      <c r="A1596" s="21" t="s">
        <v>3</v>
      </c>
      <c r="B1596" s="27">
        <v>39453</v>
      </c>
      <c r="C1596" s="27" t="s">
        <v>27</v>
      </c>
      <c r="D1596" s="28">
        <v>400</v>
      </c>
      <c r="E1596" s="27" t="s">
        <v>27</v>
      </c>
    </row>
    <row r="1597" spans="1:5" ht="13.2" hidden="1" x14ac:dyDescent="0.25">
      <c r="A1597" s="21" t="s">
        <v>3</v>
      </c>
      <c r="B1597" s="27">
        <v>39453</v>
      </c>
      <c r="C1597" s="27" t="s">
        <v>27</v>
      </c>
      <c r="D1597" s="28">
        <v>8350</v>
      </c>
      <c r="E1597" s="27" t="s">
        <v>27</v>
      </c>
    </row>
    <row r="1598" spans="1:5" ht="13.2" hidden="1" x14ac:dyDescent="0.25">
      <c r="A1598" s="21" t="s">
        <v>3</v>
      </c>
      <c r="B1598" s="27">
        <v>39454</v>
      </c>
      <c r="C1598" s="27" t="s">
        <v>27</v>
      </c>
      <c r="D1598" s="28">
        <v>4000</v>
      </c>
      <c r="E1598" s="27" t="s">
        <v>27</v>
      </c>
    </row>
    <row r="1599" spans="1:5" ht="13.2" hidden="1" x14ac:dyDescent="0.25">
      <c r="A1599" s="21" t="s">
        <v>3</v>
      </c>
      <c r="B1599" s="27">
        <v>39454</v>
      </c>
      <c r="C1599" s="27" t="s">
        <v>27</v>
      </c>
      <c r="D1599" s="28">
        <v>750</v>
      </c>
      <c r="E1599" s="27" t="s">
        <v>27</v>
      </c>
    </row>
    <row r="1600" spans="1:5" ht="13.2" hidden="1" x14ac:dyDescent="0.25">
      <c r="A1600" s="21" t="s">
        <v>3</v>
      </c>
      <c r="B1600" s="27">
        <v>39455</v>
      </c>
      <c r="C1600" s="27" t="s">
        <v>27</v>
      </c>
      <c r="D1600" s="28">
        <v>1750</v>
      </c>
      <c r="E1600" s="27" t="s">
        <v>27</v>
      </c>
    </row>
    <row r="1601" spans="1:5" ht="13.2" hidden="1" x14ac:dyDescent="0.25">
      <c r="A1601" s="21" t="s">
        <v>3</v>
      </c>
      <c r="B1601" s="27">
        <v>39456</v>
      </c>
      <c r="C1601" s="27" t="s">
        <v>45</v>
      </c>
      <c r="D1601" s="28">
        <v>2000</v>
      </c>
      <c r="E1601" s="27" t="s">
        <v>25</v>
      </c>
    </row>
    <row r="1602" spans="1:5" ht="13.2" hidden="1" x14ac:dyDescent="0.25">
      <c r="A1602" s="21" t="s">
        <v>3</v>
      </c>
      <c r="B1602" s="27">
        <v>39457</v>
      </c>
      <c r="C1602" s="27" t="s">
        <v>45</v>
      </c>
      <c r="D1602" s="28">
        <v>9250</v>
      </c>
      <c r="E1602" s="27" t="s">
        <v>25</v>
      </c>
    </row>
    <row r="1603" spans="1:5" ht="13.2" hidden="1" x14ac:dyDescent="0.25">
      <c r="A1603" s="21" t="s">
        <v>3</v>
      </c>
      <c r="B1603" s="27">
        <v>39458</v>
      </c>
      <c r="C1603" s="27" t="s">
        <v>45</v>
      </c>
      <c r="D1603" s="28">
        <v>750</v>
      </c>
      <c r="E1603" s="27" t="s">
        <v>25</v>
      </c>
    </row>
    <row r="1604" spans="1:5" ht="13.2" hidden="1" x14ac:dyDescent="0.25">
      <c r="A1604" s="21" t="s">
        <v>3</v>
      </c>
      <c r="B1604" s="27">
        <v>39458</v>
      </c>
      <c r="C1604" s="27" t="s">
        <v>45</v>
      </c>
      <c r="D1604" s="28">
        <v>2750</v>
      </c>
      <c r="E1604" s="27" t="s">
        <v>25</v>
      </c>
    </row>
    <row r="1605" spans="1:5" ht="13.2" hidden="1" x14ac:dyDescent="0.25">
      <c r="A1605" s="21" t="s">
        <v>3</v>
      </c>
      <c r="B1605" s="27">
        <v>39459</v>
      </c>
      <c r="C1605" s="27" t="s">
        <v>45</v>
      </c>
      <c r="D1605" s="28">
        <v>9750</v>
      </c>
      <c r="E1605" s="27" t="s">
        <v>25</v>
      </c>
    </row>
    <row r="1606" spans="1:5" ht="13.2" hidden="1" x14ac:dyDescent="0.25">
      <c r="A1606" s="21" t="s">
        <v>3</v>
      </c>
      <c r="B1606" s="27">
        <v>39460</v>
      </c>
      <c r="C1606" s="27" t="s">
        <v>45</v>
      </c>
      <c r="D1606" s="28">
        <v>500</v>
      </c>
      <c r="E1606" s="27" t="s">
        <v>25</v>
      </c>
    </row>
    <row r="1607" spans="1:5" ht="13.2" hidden="1" x14ac:dyDescent="0.25">
      <c r="A1607" s="21" t="s">
        <v>3</v>
      </c>
      <c r="B1607" s="27">
        <v>39460</v>
      </c>
      <c r="C1607" s="27" t="s">
        <v>45</v>
      </c>
      <c r="D1607" s="28">
        <v>250</v>
      </c>
      <c r="E1607" s="27" t="s">
        <v>25</v>
      </c>
    </row>
    <row r="1608" spans="1:5" ht="13.2" hidden="1" x14ac:dyDescent="0.25">
      <c r="A1608" s="21" t="s">
        <v>3</v>
      </c>
      <c r="B1608" s="27">
        <v>39460</v>
      </c>
      <c r="C1608" s="27" t="s">
        <v>45</v>
      </c>
      <c r="D1608" s="28">
        <v>6750</v>
      </c>
      <c r="E1608" s="27" t="s">
        <v>25</v>
      </c>
    </row>
    <row r="1609" spans="1:5" ht="13.2" hidden="1" x14ac:dyDescent="0.25">
      <c r="A1609" s="21" t="s">
        <v>3</v>
      </c>
      <c r="B1609" s="27">
        <v>39461</v>
      </c>
      <c r="C1609" s="27" t="s">
        <v>45</v>
      </c>
      <c r="D1609" s="28">
        <v>1500</v>
      </c>
      <c r="E1609" s="27" t="s">
        <v>25</v>
      </c>
    </row>
    <row r="1610" spans="1:5" ht="13.2" hidden="1" x14ac:dyDescent="0.25">
      <c r="A1610" s="21" t="s">
        <v>3</v>
      </c>
      <c r="B1610" s="27">
        <v>39462</v>
      </c>
      <c r="C1610" s="27" t="s">
        <v>45</v>
      </c>
      <c r="D1610" s="28">
        <v>1875</v>
      </c>
      <c r="E1610" s="27" t="s">
        <v>25</v>
      </c>
    </row>
    <row r="1611" spans="1:5" ht="13.2" hidden="1" x14ac:dyDescent="0.25">
      <c r="A1611" s="21" t="s">
        <v>3</v>
      </c>
      <c r="B1611" s="27">
        <v>39463</v>
      </c>
      <c r="C1611" s="27" t="s">
        <v>45</v>
      </c>
      <c r="D1611" s="28">
        <v>2500</v>
      </c>
      <c r="E1611" s="27" t="s">
        <v>25</v>
      </c>
    </row>
    <row r="1612" spans="1:5" ht="13.2" hidden="1" x14ac:dyDescent="0.25">
      <c r="A1612" s="21" t="s">
        <v>3</v>
      </c>
      <c r="B1612" s="27">
        <v>39464</v>
      </c>
      <c r="C1612" s="27" t="s">
        <v>45</v>
      </c>
      <c r="D1612" s="28">
        <v>8750</v>
      </c>
      <c r="E1612" s="27" t="s">
        <v>25</v>
      </c>
    </row>
    <row r="1613" spans="1:5" ht="13.2" hidden="1" x14ac:dyDescent="0.25">
      <c r="A1613" s="21" t="s">
        <v>3</v>
      </c>
      <c r="B1613" s="27">
        <v>39464</v>
      </c>
      <c r="C1613" s="27" t="s">
        <v>45</v>
      </c>
      <c r="D1613" s="28">
        <v>1250</v>
      </c>
      <c r="E1613" s="27" t="s">
        <v>25</v>
      </c>
    </row>
    <row r="1614" spans="1:5" ht="13.2" hidden="1" x14ac:dyDescent="0.25">
      <c r="A1614" s="21" t="s">
        <v>3</v>
      </c>
      <c r="B1614" s="27">
        <v>39464</v>
      </c>
      <c r="C1614" s="27" t="s">
        <v>45</v>
      </c>
      <c r="D1614" s="28">
        <v>300</v>
      </c>
      <c r="E1614" s="27" t="s">
        <v>25</v>
      </c>
    </row>
    <row r="1615" spans="1:5" ht="13.2" hidden="1" x14ac:dyDescent="0.25">
      <c r="A1615" s="21" t="s">
        <v>3</v>
      </c>
      <c r="B1615" s="27">
        <v>39464</v>
      </c>
      <c r="C1615" s="27" t="s">
        <v>45</v>
      </c>
      <c r="D1615" s="28">
        <v>750</v>
      </c>
      <c r="E1615" s="27" t="s">
        <v>25</v>
      </c>
    </row>
    <row r="1616" spans="1:5" ht="13.2" hidden="1" x14ac:dyDescent="0.25">
      <c r="A1616" s="21" t="s">
        <v>3</v>
      </c>
      <c r="B1616" s="27">
        <v>39464</v>
      </c>
      <c r="C1616" s="27" t="s">
        <v>45</v>
      </c>
      <c r="D1616" s="28">
        <v>600</v>
      </c>
      <c r="E1616" s="27" t="s">
        <v>25</v>
      </c>
    </row>
    <row r="1617" spans="1:5" ht="13.2" hidden="1" x14ac:dyDescent="0.25">
      <c r="A1617" s="21" t="s">
        <v>3</v>
      </c>
      <c r="B1617" s="27">
        <v>39464</v>
      </c>
      <c r="C1617" s="27" t="s">
        <v>45</v>
      </c>
      <c r="D1617" s="28">
        <v>150</v>
      </c>
      <c r="E1617" s="27" t="s">
        <v>25</v>
      </c>
    </row>
    <row r="1618" spans="1:5" ht="13.2" hidden="1" x14ac:dyDescent="0.25">
      <c r="A1618" s="21" t="s">
        <v>3</v>
      </c>
      <c r="B1618" s="27">
        <v>39465</v>
      </c>
      <c r="C1618" s="27" t="s">
        <v>45</v>
      </c>
      <c r="D1618" s="28">
        <v>750</v>
      </c>
      <c r="E1618" s="27" t="s">
        <v>25</v>
      </c>
    </row>
    <row r="1619" spans="1:5" ht="13.2" hidden="1" x14ac:dyDescent="0.25">
      <c r="A1619" s="21" t="s">
        <v>3</v>
      </c>
      <c r="B1619" s="27">
        <v>39465</v>
      </c>
      <c r="C1619" s="27" t="s">
        <v>45</v>
      </c>
      <c r="D1619" s="28">
        <v>1750</v>
      </c>
      <c r="E1619" s="27" t="s">
        <v>25</v>
      </c>
    </row>
    <row r="1620" spans="1:5" ht="13.2" hidden="1" x14ac:dyDescent="0.25">
      <c r="A1620" s="21" t="s">
        <v>3</v>
      </c>
      <c r="B1620" s="27">
        <v>39465</v>
      </c>
      <c r="C1620" s="27" t="s">
        <v>45</v>
      </c>
      <c r="D1620" s="28">
        <v>750</v>
      </c>
      <c r="E1620" s="27" t="s">
        <v>25</v>
      </c>
    </row>
    <row r="1621" spans="1:5" ht="13.2" hidden="1" x14ac:dyDescent="0.25">
      <c r="A1621" s="21" t="s">
        <v>3</v>
      </c>
      <c r="B1621" s="27">
        <v>39465</v>
      </c>
      <c r="C1621" s="27" t="s">
        <v>45</v>
      </c>
      <c r="D1621" s="28">
        <v>3000</v>
      </c>
      <c r="E1621" s="27" t="s">
        <v>25</v>
      </c>
    </row>
    <row r="1622" spans="1:5" ht="13.2" hidden="1" x14ac:dyDescent="0.25">
      <c r="A1622" s="21" t="s">
        <v>3</v>
      </c>
      <c r="B1622" s="27">
        <v>39465</v>
      </c>
      <c r="C1622" s="27" t="s">
        <v>45</v>
      </c>
      <c r="D1622" s="28">
        <v>8750</v>
      </c>
      <c r="E1622" s="27" t="s">
        <v>25</v>
      </c>
    </row>
    <row r="1623" spans="1:5" ht="13.2" hidden="1" x14ac:dyDescent="0.25">
      <c r="A1623" s="21" t="s">
        <v>3</v>
      </c>
      <c r="B1623" s="27">
        <v>39466</v>
      </c>
      <c r="C1623" s="27" t="s">
        <v>45</v>
      </c>
      <c r="D1623" s="28">
        <v>10800</v>
      </c>
      <c r="E1623" s="27" t="s">
        <v>25</v>
      </c>
    </row>
    <row r="1624" spans="1:5" ht="13.2" hidden="1" x14ac:dyDescent="0.25">
      <c r="A1624" s="21" t="s">
        <v>3</v>
      </c>
      <c r="B1624" s="27">
        <v>39467</v>
      </c>
      <c r="C1624" s="27" t="s">
        <v>45</v>
      </c>
      <c r="D1624" s="28">
        <v>1900</v>
      </c>
      <c r="E1624" s="27" t="s">
        <v>25</v>
      </c>
    </row>
    <row r="1625" spans="1:5" ht="13.2" hidden="1" x14ac:dyDescent="0.25">
      <c r="A1625" s="21" t="s">
        <v>3</v>
      </c>
      <c r="B1625" s="27">
        <v>39468</v>
      </c>
      <c r="C1625" s="27" t="s">
        <v>45</v>
      </c>
      <c r="D1625" s="28">
        <v>300</v>
      </c>
      <c r="E1625" s="27" t="s">
        <v>25</v>
      </c>
    </row>
    <row r="1626" spans="1:5" ht="13.2" hidden="1" x14ac:dyDescent="0.25">
      <c r="A1626" s="21" t="s">
        <v>3</v>
      </c>
      <c r="B1626" s="27">
        <v>39468</v>
      </c>
      <c r="C1626" s="27" t="s">
        <v>45</v>
      </c>
      <c r="D1626" s="28">
        <v>4000</v>
      </c>
      <c r="E1626" s="27" t="s">
        <v>25</v>
      </c>
    </row>
    <row r="1627" spans="1:5" ht="13.2" hidden="1" x14ac:dyDescent="0.25">
      <c r="A1627" s="21" t="s">
        <v>3</v>
      </c>
      <c r="B1627" s="27">
        <v>39469</v>
      </c>
      <c r="C1627" s="27" t="s">
        <v>45</v>
      </c>
      <c r="D1627" s="28">
        <v>4250</v>
      </c>
      <c r="E1627" s="27" t="s">
        <v>25</v>
      </c>
    </row>
    <row r="1628" spans="1:5" ht="13.2" hidden="1" x14ac:dyDescent="0.25">
      <c r="A1628" s="21" t="s">
        <v>3</v>
      </c>
      <c r="B1628" s="27">
        <v>39469</v>
      </c>
      <c r="C1628" s="27" t="s">
        <v>45</v>
      </c>
      <c r="D1628" s="28">
        <v>8250</v>
      </c>
      <c r="E1628" s="27" t="s">
        <v>25</v>
      </c>
    </row>
    <row r="1629" spans="1:5" ht="13.2" hidden="1" x14ac:dyDescent="0.25">
      <c r="A1629" s="21" t="s">
        <v>3</v>
      </c>
      <c r="B1629" s="27">
        <v>39469</v>
      </c>
      <c r="C1629" s="27" t="s">
        <v>45</v>
      </c>
      <c r="D1629" s="28">
        <v>250</v>
      </c>
      <c r="E1629" s="27" t="s">
        <v>25</v>
      </c>
    </row>
    <row r="1630" spans="1:5" ht="13.2" hidden="1" x14ac:dyDescent="0.25">
      <c r="A1630" s="21" t="s">
        <v>3</v>
      </c>
      <c r="B1630" s="27">
        <v>39470</v>
      </c>
      <c r="C1630" s="27" t="s">
        <v>45</v>
      </c>
      <c r="D1630" s="28">
        <v>45000</v>
      </c>
      <c r="E1630" s="27" t="s">
        <v>25</v>
      </c>
    </row>
    <row r="1631" spans="1:5" ht="13.2" hidden="1" x14ac:dyDescent="0.25">
      <c r="A1631" s="21" t="s">
        <v>3</v>
      </c>
      <c r="B1631" s="27">
        <v>39471</v>
      </c>
      <c r="C1631" s="27" t="s">
        <v>27</v>
      </c>
      <c r="D1631" s="28">
        <v>2500</v>
      </c>
      <c r="E1631" s="27" t="s">
        <v>27</v>
      </c>
    </row>
    <row r="1632" spans="1:5" ht="13.2" hidden="1" x14ac:dyDescent="0.25">
      <c r="A1632" s="21" t="s">
        <v>3</v>
      </c>
      <c r="B1632" s="27">
        <v>39472</v>
      </c>
      <c r="C1632" s="27" t="s">
        <v>27</v>
      </c>
      <c r="D1632" s="28">
        <v>2250</v>
      </c>
      <c r="E1632" s="27" t="s">
        <v>27</v>
      </c>
    </row>
    <row r="1633" spans="1:5" ht="13.2" hidden="1" x14ac:dyDescent="0.25">
      <c r="A1633" s="21" t="s">
        <v>3</v>
      </c>
      <c r="B1633" s="27">
        <v>39473</v>
      </c>
      <c r="C1633" s="27" t="s">
        <v>53</v>
      </c>
      <c r="D1633" s="28">
        <v>500</v>
      </c>
      <c r="E1633" s="27" t="s">
        <v>26</v>
      </c>
    </row>
    <row r="1634" spans="1:5" ht="13.2" hidden="1" x14ac:dyDescent="0.25">
      <c r="A1634" s="21" t="s">
        <v>3</v>
      </c>
      <c r="B1634" s="27">
        <v>39474</v>
      </c>
      <c r="C1634" s="27" t="s">
        <v>59</v>
      </c>
      <c r="D1634" s="28">
        <v>2750</v>
      </c>
      <c r="E1634" s="27" t="s">
        <v>26</v>
      </c>
    </row>
    <row r="1635" spans="1:5" ht="13.2" hidden="1" x14ac:dyDescent="0.25">
      <c r="A1635" s="21" t="s">
        <v>3</v>
      </c>
      <c r="B1635" s="27">
        <v>39475</v>
      </c>
      <c r="C1635" s="27" t="s">
        <v>59</v>
      </c>
      <c r="D1635" s="28">
        <v>14250</v>
      </c>
      <c r="E1635" s="27" t="s">
        <v>26</v>
      </c>
    </row>
    <row r="1636" spans="1:5" ht="13.2" hidden="1" x14ac:dyDescent="0.25">
      <c r="A1636" s="21" t="s">
        <v>3</v>
      </c>
      <c r="B1636" s="27">
        <v>39476</v>
      </c>
      <c r="C1636" s="27" t="s">
        <v>59</v>
      </c>
      <c r="D1636" s="28">
        <v>10000</v>
      </c>
      <c r="E1636" s="27" t="s">
        <v>26</v>
      </c>
    </row>
    <row r="1637" spans="1:5" ht="13.2" hidden="1" x14ac:dyDescent="0.25">
      <c r="A1637" s="21" t="s">
        <v>3</v>
      </c>
      <c r="B1637" s="27">
        <v>39477</v>
      </c>
      <c r="C1637" s="27" t="s">
        <v>45</v>
      </c>
      <c r="D1637" s="28">
        <v>5000</v>
      </c>
      <c r="E1637" s="27" t="s">
        <v>25</v>
      </c>
    </row>
    <row r="1638" spans="1:5" ht="13.2" hidden="1" x14ac:dyDescent="0.25">
      <c r="A1638" s="21" t="s">
        <v>3</v>
      </c>
      <c r="B1638" s="27">
        <v>39478</v>
      </c>
      <c r="C1638" s="27" t="s">
        <v>45</v>
      </c>
      <c r="D1638" s="28">
        <v>2250</v>
      </c>
      <c r="E1638" s="27" t="s">
        <v>25</v>
      </c>
    </row>
    <row r="1639" spans="1:5" ht="13.2" hidden="1" x14ac:dyDescent="0.25">
      <c r="A1639" s="21" t="s">
        <v>3</v>
      </c>
      <c r="B1639" s="27">
        <v>39479</v>
      </c>
      <c r="C1639" s="27" t="s">
        <v>45</v>
      </c>
      <c r="D1639" s="28">
        <v>8500</v>
      </c>
      <c r="E1639" s="27" t="s">
        <v>25</v>
      </c>
    </row>
    <row r="1640" spans="1:5" ht="13.2" hidden="1" x14ac:dyDescent="0.25">
      <c r="A1640" s="21" t="s">
        <v>3</v>
      </c>
      <c r="B1640" s="27">
        <v>39480</v>
      </c>
      <c r="C1640" s="27" t="s">
        <v>45</v>
      </c>
      <c r="D1640" s="28">
        <v>800</v>
      </c>
      <c r="E1640" s="27" t="s">
        <v>25</v>
      </c>
    </row>
    <row r="1641" spans="1:5" ht="13.2" hidden="1" x14ac:dyDescent="0.25">
      <c r="A1641" s="21" t="s">
        <v>3</v>
      </c>
      <c r="B1641" s="27">
        <v>39480</v>
      </c>
      <c r="C1641" s="27" t="s">
        <v>45</v>
      </c>
      <c r="D1641" s="28">
        <v>225</v>
      </c>
      <c r="E1641" s="27" t="s">
        <v>25</v>
      </c>
    </row>
    <row r="1642" spans="1:5" ht="13.2" hidden="1" x14ac:dyDescent="0.25">
      <c r="A1642" s="21" t="s">
        <v>3</v>
      </c>
      <c r="B1642" s="27">
        <v>39480</v>
      </c>
      <c r="C1642" s="27" t="s">
        <v>45</v>
      </c>
      <c r="D1642" s="28">
        <v>750</v>
      </c>
      <c r="E1642" s="27" t="s">
        <v>25</v>
      </c>
    </row>
    <row r="1643" spans="1:5" ht="13.2" hidden="1" x14ac:dyDescent="0.25">
      <c r="A1643" s="21" t="s">
        <v>3</v>
      </c>
      <c r="B1643" s="27">
        <v>39481</v>
      </c>
      <c r="C1643" s="27" t="s">
        <v>45</v>
      </c>
      <c r="D1643" s="28">
        <v>9500</v>
      </c>
      <c r="E1643" s="27" t="s">
        <v>25</v>
      </c>
    </row>
    <row r="1644" spans="1:5" ht="13.2" hidden="1" x14ac:dyDescent="0.25">
      <c r="A1644" s="21" t="s">
        <v>3</v>
      </c>
      <c r="B1644" s="27">
        <v>39482</v>
      </c>
      <c r="C1644" s="27" t="s">
        <v>45</v>
      </c>
      <c r="D1644" s="28">
        <v>6500</v>
      </c>
      <c r="E1644" s="27" t="s">
        <v>25</v>
      </c>
    </row>
    <row r="1645" spans="1:5" ht="13.2" hidden="1" x14ac:dyDescent="0.25">
      <c r="A1645" s="21" t="s">
        <v>3</v>
      </c>
      <c r="B1645" s="27">
        <v>39483</v>
      </c>
      <c r="C1645" s="27" t="s">
        <v>45</v>
      </c>
      <c r="D1645" s="28">
        <v>6000</v>
      </c>
      <c r="E1645" s="27" t="s">
        <v>25</v>
      </c>
    </row>
    <row r="1646" spans="1:5" ht="13.2" hidden="1" x14ac:dyDescent="0.25">
      <c r="A1646" s="21" t="s">
        <v>3</v>
      </c>
      <c r="B1646" s="27">
        <v>39483</v>
      </c>
      <c r="C1646" s="27" t="s">
        <v>45</v>
      </c>
      <c r="D1646" s="28">
        <v>2750</v>
      </c>
      <c r="E1646" s="27" t="s">
        <v>25</v>
      </c>
    </row>
    <row r="1647" spans="1:5" ht="13.2" hidden="1" x14ac:dyDescent="0.25">
      <c r="A1647" s="21" t="s">
        <v>3</v>
      </c>
      <c r="B1647" s="27">
        <v>39483</v>
      </c>
      <c r="C1647" s="27" t="s">
        <v>45</v>
      </c>
      <c r="D1647" s="28">
        <v>2250</v>
      </c>
      <c r="E1647" s="27" t="s">
        <v>25</v>
      </c>
    </row>
    <row r="1648" spans="1:5" ht="13.2" hidden="1" x14ac:dyDescent="0.25">
      <c r="A1648" s="21" t="s">
        <v>3</v>
      </c>
      <c r="B1648" s="27">
        <v>39483</v>
      </c>
      <c r="C1648" s="27" t="s">
        <v>45</v>
      </c>
      <c r="D1648" s="28">
        <v>1000</v>
      </c>
      <c r="E1648" s="27" t="s">
        <v>25</v>
      </c>
    </row>
    <row r="1649" spans="1:5" ht="13.2" hidden="1" x14ac:dyDescent="0.25">
      <c r="A1649" s="21" t="s">
        <v>3</v>
      </c>
      <c r="B1649" s="27">
        <v>39484</v>
      </c>
      <c r="C1649" s="27" t="s">
        <v>45</v>
      </c>
      <c r="D1649" s="28">
        <v>7250</v>
      </c>
      <c r="E1649" s="27" t="s">
        <v>25</v>
      </c>
    </row>
    <row r="1650" spans="1:5" ht="13.2" hidden="1" x14ac:dyDescent="0.25">
      <c r="A1650" s="21" t="s">
        <v>3</v>
      </c>
      <c r="B1650" s="27">
        <v>39485</v>
      </c>
      <c r="C1650" s="27" t="s">
        <v>45</v>
      </c>
      <c r="D1650" s="28">
        <v>47600</v>
      </c>
      <c r="E1650" s="27" t="s">
        <v>25</v>
      </c>
    </row>
    <row r="1651" spans="1:5" ht="13.2" hidden="1" x14ac:dyDescent="0.25">
      <c r="A1651" s="21" t="s">
        <v>3</v>
      </c>
      <c r="B1651" s="27">
        <v>39485</v>
      </c>
      <c r="C1651" s="27" t="s">
        <v>45</v>
      </c>
      <c r="D1651" s="28">
        <v>500</v>
      </c>
      <c r="E1651" s="27" t="s">
        <v>25</v>
      </c>
    </row>
    <row r="1652" spans="1:5" ht="13.2" hidden="1" x14ac:dyDescent="0.25">
      <c r="A1652" s="21" t="s">
        <v>3</v>
      </c>
      <c r="B1652" s="27">
        <v>39485</v>
      </c>
      <c r="C1652" s="27" t="s">
        <v>45</v>
      </c>
      <c r="D1652" s="28">
        <v>250</v>
      </c>
      <c r="E1652" s="27" t="s">
        <v>25</v>
      </c>
    </row>
    <row r="1653" spans="1:5" ht="13.2" hidden="1" x14ac:dyDescent="0.25">
      <c r="A1653" s="21" t="s">
        <v>3</v>
      </c>
      <c r="B1653" s="27">
        <v>39486</v>
      </c>
      <c r="C1653" s="27" t="s">
        <v>56</v>
      </c>
      <c r="D1653" s="28">
        <v>31340</v>
      </c>
      <c r="E1653" s="27" t="s">
        <v>26</v>
      </c>
    </row>
    <row r="1654" spans="1:5" ht="13.2" hidden="1" x14ac:dyDescent="0.25">
      <c r="A1654" s="21" t="s">
        <v>3</v>
      </c>
      <c r="B1654" s="27">
        <v>39487</v>
      </c>
      <c r="C1654" s="27" t="s">
        <v>56</v>
      </c>
      <c r="D1654" s="28">
        <v>1900</v>
      </c>
      <c r="E1654" s="27" t="s">
        <v>26</v>
      </c>
    </row>
    <row r="1655" spans="1:5" ht="13.2" hidden="1" x14ac:dyDescent="0.25">
      <c r="A1655" s="21" t="s">
        <v>3</v>
      </c>
      <c r="B1655" s="27">
        <v>39488</v>
      </c>
      <c r="C1655" s="27" t="s">
        <v>56</v>
      </c>
      <c r="D1655" s="28">
        <v>25352</v>
      </c>
      <c r="E1655" s="27" t="s">
        <v>26</v>
      </c>
    </row>
    <row r="1656" spans="1:5" ht="13.2" hidden="1" x14ac:dyDescent="0.25">
      <c r="A1656" s="21" t="s">
        <v>3</v>
      </c>
      <c r="B1656" s="27">
        <v>39489</v>
      </c>
      <c r="C1656" s="27" t="s">
        <v>56</v>
      </c>
      <c r="D1656" s="28">
        <v>2050</v>
      </c>
      <c r="E1656" s="27" t="s">
        <v>26</v>
      </c>
    </row>
    <row r="1657" spans="1:5" ht="13.2" hidden="1" x14ac:dyDescent="0.25">
      <c r="A1657" s="21" t="s">
        <v>3</v>
      </c>
      <c r="B1657" s="27">
        <v>39490</v>
      </c>
      <c r="C1657" s="27" t="s">
        <v>48</v>
      </c>
      <c r="D1657" s="28">
        <v>3100</v>
      </c>
      <c r="E1657" s="27" t="s">
        <v>25</v>
      </c>
    </row>
    <row r="1658" spans="1:5" ht="13.2" hidden="1" x14ac:dyDescent="0.25">
      <c r="A1658" s="21" t="s">
        <v>3</v>
      </c>
      <c r="B1658" s="27">
        <v>39491</v>
      </c>
      <c r="C1658" s="27" t="s">
        <v>48</v>
      </c>
      <c r="D1658" s="28">
        <v>2600</v>
      </c>
      <c r="E1658" s="27" t="s">
        <v>25</v>
      </c>
    </row>
    <row r="1659" spans="1:5" ht="13.2" hidden="1" x14ac:dyDescent="0.25">
      <c r="A1659" s="21" t="s">
        <v>3</v>
      </c>
      <c r="B1659" s="27">
        <v>39492</v>
      </c>
      <c r="C1659" s="27" t="s">
        <v>48</v>
      </c>
      <c r="D1659" s="28">
        <v>1200.8499999999999</v>
      </c>
      <c r="E1659" s="27" t="s">
        <v>25</v>
      </c>
    </row>
    <row r="1660" spans="1:5" ht="13.2" hidden="1" x14ac:dyDescent="0.25">
      <c r="A1660" s="21" t="s">
        <v>3</v>
      </c>
      <c r="B1660" s="27">
        <v>39493</v>
      </c>
      <c r="C1660" s="27" t="s">
        <v>48</v>
      </c>
      <c r="D1660" s="28">
        <v>4500</v>
      </c>
      <c r="E1660" s="27" t="s">
        <v>25</v>
      </c>
    </row>
    <row r="1661" spans="1:5" ht="13.2" hidden="1" x14ac:dyDescent="0.25">
      <c r="A1661" s="21" t="s">
        <v>3</v>
      </c>
      <c r="B1661" s="27">
        <v>39494</v>
      </c>
      <c r="C1661" s="27" t="s">
        <v>45</v>
      </c>
      <c r="D1661" s="28">
        <v>1000</v>
      </c>
      <c r="E1661" s="27" t="s">
        <v>25</v>
      </c>
    </row>
    <row r="1662" spans="1:5" ht="13.2" hidden="1" x14ac:dyDescent="0.25">
      <c r="A1662" s="21" t="s">
        <v>3</v>
      </c>
      <c r="B1662" s="27">
        <v>39494</v>
      </c>
      <c r="C1662" s="27" t="s">
        <v>45</v>
      </c>
      <c r="D1662" s="28">
        <v>250</v>
      </c>
      <c r="E1662" s="27" t="s">
        <v>25</v>
      </c>
    </row>
    <row r="1663" spans="1:5" ht="13.2" hidden="1" x14ac:dyDescent="0.25">
      <c r="A1663" s="21" t="s">
        <v>3</v>
      </c>
      <c r="B1663" s="27">
        <v>39495</v>
      </c>
      <c r="C1663" s="27" t="s">
        <v>45</v>
      </c>
      <c r="D1663" s="28">
        <v>1250</v>
      </c>
      <c r="E1663" s="27" t="s">
        <v>25</v>
      </c>
    </row>
    <row r="1664" spans="1:5" ht="13.2" hidden="1" x14ac:dyDescent="0.25">
      <c r="A1664" s="21" t="s">
        <v>3</v>
      </c>
      <c r="B1664" s="27">
        <v>39495</v>
      </c>
      <c r="C1664" s="27" t="s">
        <v>45</v>
      </c>
      <c r="D1664" s="28">
        <v>700</v>
      </c>
      <c r="E1664" s="27" t="s">
        <v>25</v>
      </c>
    </row>
    <row r="1665" spans="1:5" ht="13.2" hidden="1" x14ac:dyDescent="0.25">
      <c r="A1665" s="21" t="s">
        <v>3</v>
      </c>
      <c r="B1665" s="27">
        <v>39495</v>
      </c>
      <c r="C1665" s="27" t="s">
        <v>45</v>
      </c>
      <c r="D1665" s="28">
        <v>3000</v>
      </c>
      <c r="E1665" s="27" t="s">
        <v>25</v>
      </c>
    </row>
    <row r="1666" spans="1:5" ht="13.2" hidden="1" x14ac:dyDescent="0.25">
      <c r="A1666" s="21" t="s">
        <v>3</v>
      </c>
      <c r="B1666" s="27">
        <v>39495</v>
      </c>
      <c r="C1666" s="27" t="s">
        <v>45</v>
      </c>
      <c r="D1666" s="28">
        <v>500</v>
      </c>
      <c r="E1666" s="27" t="s">
        <v>25</v>
      </c>
    </row>
    <row r="1667" spans="1:5" ht="13.2" hidden="1" x14ac:dyDescent="0.25">
      <c r="A1667" s="21" t="s">
        <v>3</v>
      </c>
      <c r="B1667" s="27">
        <v>39496</v>
      </c>
      <c r="C1667" s="27" t="s">
        <v>45</v>
      </c>
      <c r="D1667" s="28">
        <v>7521.15</v>
      </c>
      <c r="E1667" s="27" t="s">
        <v>25</v>
      </c>
    </row>
    <row r="1668" spans="1:5" ht="13.2" hidden="1" x14ac:dyDescent="0.25">
      <c r="A1668" s="21" t="s">
        <v>3</v>
      </c>
      <c r="B1668" s="27">
        <v>39497</v>
      </c>
      <c r="C1668" s="27" t="s">
        <v>45</v>
      </c>
      <c r="D1668" s="28">
        <v>3000</v>
      </c>
      <c r="E1668" s="27" t="s">
        <v>25</v>
      </c>
    </row>
    <row r="1669" spans="1:5" ht="13.2" hidden="1" x14ac:dyDescent="0.25">
      <c r="A1669" s="21" t="s">
        <v>3</v>
      </c>
      <c r="B1669" s="27">
        <v>39497</v>
      </c>
      <c r="C1669" s="27" t="s">
        <v>45</v>
      </c>
      <c r="D1669" s="28">
        <v>750</v>
      </c>
      <c r="E1669" s="27" t="s">
        <v>25</v>
      </c>
    </row>
    <row r="1670" spans="1:5" ht="13.2" hidden="1" x14ac:dyDescent="0.25">
      <c r="A1670" s="21" t="s">
        <v>3</v>
      </c>
      <c r="B1670" s="27">
        <v>39497</v>
      </c>
      <c r="C1670" s="27" t="s">
        <v>45</v>
      </c>
      <c r="D1670" s="28">
        <v>250</v>
      </c>
      <c r="E1670" s="27" t="s">
        <v>25</v>
      </c>
    </row>
    <row r="1671" spans="1:5" ht="13.2" hidden="1" x14ac:dyDescent="0.25">
      <c r="A1671" s="21" t="s">
        <v>3</v>
      </c>
      <c r="B1671" s="27">
        <v>39497</v>
      </c>
      <c r="C1671" s="27" t="s">
        <v>45</v>
      </c>
      <c r="D1671" s="28">
        <v>500</v>
      </c>
      <c r="E1671" s="27" t="s">
        <v>25</v>
      </c>
    </row>
    <row r="1672" spans="1:5" ht="13.2" hidden="1" x14ac:dyDescent="0.25">
      <c r="A1672" s="21" t="s">
        <v>3</v>
      </c>
      <c r="B1672" s="27">
        <v>39497</v>
      </c>
      <c r="C1672" s="27" t="s">
        <v>45</v>
      </c>
      <c r="D1672" s="28">
        <v>600</v>
      </c>
      <c r="E1672" s="27" t="s">
        <v>25</v>
      </c>
    </row>
    <row r="1673" spans="1:5" ht="13.2" hidden="1" x14ac:dyDescent="0.25">
      <c r="A1673" s="21" t="s">
        <v>3</v>
      </c>
      <c r="B1673" s="27">
        <v>39498</v>
      </c>
      <c r="C1673" s="27" t="s">
        <v>45</v>
      </c>
      <c r="D1673" s="28">
        <v>2750</v>
      </c>
      <c r="E1673" s="27" t="s">
        <v>25</v>
      </c>
    </row>
    <row r="1674" spans="1:5" ht="13.2" hidden="1" x14ac:dyDescent="0.25">
      <c r="A1674" s="21" t="s">
        <v>3</v>
      </c>
      <c r="B1674" s="27">
        <v>39498</v>
      </c>
      <c r="C1674" s="27" t="s">
        <v>45</v>
      </c>
      <c r="D1674" s="28">
        <v>1900</v>
      </c>
      <c r="E1674" s="27" t="s">
        <v>25</v>
      </c>
    </row>
    <row r="1675" spans="1:5" ht="13.2" hidden="1" x14ac:dyDescent="0.25">
      <c r="A1675" s="21" t="s">
        <v>3</v>
      </c>
      <c r="B1675" s="27">
        <v>39499</v>
      </c>
      <c r="C1675" s="27" t="s">
        <v>27</v>
      </c>
      <c r="D1675" s="28">
        <v>2375</v>
      </c>
      <c r="E1675" s="27" t="s">
        <v>27</v>
      </c>
    </row>
    <row r="1676" spans="1:5" ht="13.2" hidden="1" x14ac:dyDescent="0.25">
      <c r="A1676" s="21" t="s">
        <v>3</v>
      </c>
      <c r="B1676" s="27">
        <v>39500</v>
      </c>
      <c r="C1676" s="27" t="s">
        <v>27</v>
      </c>
      <c r="D1676" s="28">
        <v>5250</v>
      </c>
      <c r="E1676" s="27" t="s">
        <v>27</v>
      </c>
    </row>
    <row r="1677" spans="1:5" ht="13.2" hidden="1" x14ac:dyDescent="0.25">
      <c r="A1677" s="21" t="s">
        <v>3</v>
      </c>
      <c r="B1677" s="27">
        <v>39500</v>
      </c>
      <c r="C1677" s="27" t="s">
        <v>27</v>
      </c>
      <c r="D1677" s="28">
        <v>250</v>
      </c>
      <c r="E1677" s="27" t="s">
        <v>27</v>
      </c>
    </row>
    <row r="1678" spans="1:5" ht="13.2" hidden="1" x14ac:dyDescent="0.25">
      <c r="A1678" s="21" t="s">
        <v>3</v>
      </c>
      <c r="B1678" s="27">
        <v>39500</v>
      </c>
      <c r="C1678" s="27" t="s">
        <v>27</v>
      </c>
      <c r="D1678" s="28">
        <v>2000</v>
      </c>
      <c r="E1678" s="27" t="s">
        <v>27</v>
      </c>
    </row>
    <row r="1679" spans="1:5" ht="13.2" hidden="1" x14ac:dyDescent="0.25">
      <c r="A1679" s="21" t="s">
        <v>3</v>
      </c>
      <c r="B1679" s="27">
        <v>39500</v>
      </c>
      <c r="C1679" s="27" t="s">
        <v>27</v>
      </c>
      <c r="D1679" s="28">
        <v>1750</v>
      </c>
      <c r="E1679" s="27" t="s">
        <v>27</v>
      </c>
    </row>
    <row r="1680" spans="1:5" ht="13.2" hidden="1" x14ac:dyDescent="0.25">
      <c r="A1680" s="21" t="s">
        <v>3</v>
      </c>
      <c r="B1680" s="27">
        <v>39500</v>
      </c>
      <c r="C1680" s="27" t="s">
        <v>27</v>
      </c>
      <c r="D1680" s="28">
        <v>2000</v>
      </c>
      <c r="E1680" s="27" t="s">
        <v>27</v>
      </c>
    </row>
    <row r="1681" spans="1:5" ht="13.2" hidden="1" x14ac:dyDescent="0.25">
      <c r="A1681" s="21" t="s">
        <v>3</v>
      </c>
      <c r="B1681" s="27">
        <v>39501</v>
      </c>
      <c r="C1681" s="27" t="s">
        <v>27</v>
      </c>
      <c r="D1681" s="28">
        <v>250</v>
      </c>
      <c r="E1681" s="27" t="s">
        <v>27</v>
      </c>
    </row>
    <row r="1682" spans="1:5" ht="13.2" hidden="1" x14ac:dyDescent="0.25">
      <c r="A1682" s="21" t="s">
        <v>3</v>
      </c>
      <c r="B1682" s="27">
        <v>39501</v>
      </c>
      <c r="C1682" s="27" t="s">
        <v>27</v>
      </c>
      <c r="D1682" s="28">
        <v>500</v>
      </c>
      <c r="E1682" s="27" t="s">
        <v>27</v>
      </c>
    </row>
    <row r="1683" spans="1:5" ht="13.2" hidden="1" x14ac:dyDescent="0.25">
      <c r="A1683" s="21" t="s">
        <v>3</v>
      </c>
      <c r="B1683" s="27">
        <v>39501</v>
      </c>
      <c r="C1683" s="27" t="s">
        <v>27</v>
      </c>
      <c r="D1683" s="28">
        <v>2750</v>
      </c>
      <c r="E1683" s="27" t="s">
        <v>27</v>
      </c>
    </row>
    <row r="1684" spans="1:5" ht="13.2" hidden="1" x14ac:dyDescent="0.25">
      <c r="A1684" s="21" t="s">
        <v>3</v>
      </c>
      <c r="B1684" s="27">
        <v>39502</v>
      </c>
      <c r="C1684" s="27" t="s">
        <v>27</v>
      </c>
      <c r="D1684" s="28">
        <v>3250</v>
      </c>
      <c r="E1684" s="27" t="s">
        <v>27</v>
      </c>
    </row>
    <row r="1685" spans="1:5" ht="13.2" hidden="1" x14ac:dyDescent="0.25">
      <c r="A1685" s="21" t="s">
        <v>3</v>
      </c>
      <c r="B1685" s="27">
        <v>39503</v>
      </c>
      <c r="C1685" s="27" t="s">
        <v>59</v>
      </c>
      <c r="D1685" s="28">
        <v>4000</v>
      </c>
      <c r="E1685" s="27" t="s">
        <v>26</v>
      </c>
    </row>
    <row r="1686" spans="1:5" ht="13.2" hidden="1" x14ac:dyDescent="0.25">
      <c r="A1686" s="21" t="s">
        <v>3</v>
      </c>
      <c r="B1686" s="27">
        <v>40627</v>
      </c>
      <c r="C1686" s="27" t="s">
        <v>50</v>
      </c>
      <c r="D1686" s="28">
        <v>271000</v>
      </c>
      <c r="E1686" s="27" t="s">
        <v>25</v>
      </c>
    </row>
    <row r="1687" spans="1:5" ht="13.2" hidden="1" x14ac:dyDescent="0.25">
      <c r="A1687" s="21" t="s">
        <v>3</v>
      </c>
      <c r="B1687" s="27">
        <v>40628</v>
      </c>
      <c r="C1687" s="27" t="s">
        <v>50</v>
      </c>
      <c r="D1687" s="28">
        <v>875000</v>
      </c>
      <c r="E1687" s="27" t="s">
        <v>26</v>
      </c>
    </row>
    <row r="1688" spans="1:5" ht="13.2" hidden="1" x14ac:dyDescent="0.25">
      <c r="A1688" s="21" t="s">
        <v>3</v>
      </c>
      <c r="B1688" s="27">
        <v>39504</v>
      </c>
      <c r="C1688" s="27" t="s">
        <v>45</v>
      </c>
      <c r="D1688" s="28">
        <v>3175</v>
      </c>
      <c r="E1688" s="27" t="s">
        <v>25</v>
      </c>
    </row>
    <row r="1689" spans="1:5" ht="13.2" hidden="1" x14ac:dyDescent="0.25">
      <c r="A1689" s="21" t="s">
        <v>3</v>
      </c>
      <c r="B1689" s="27">
        <v>39505</v>
      </c>
      <c r="C1689" s="27" t="s">
        <v>45</v>
      </c>
      <c r="D1689" s="28">
        <v>22500</v>
      </c>
      <c r="E1689" s="27" t="s">
        <v>25</v>
      </c>
    </row>
    <row r="1690" spans="1:5" ht="13.2" hidden="1" x14ac:dyDescent="0.25">
      <c r="A1690" s="21" t="s">
        <v>3</v>
      </c>
      <c r="B1690" s="27">
        <v>39506</v>
      </c>
      <c r="C1690" s="27" t="s">
        <v>45</v>
      </c>
      <c r="D1690" s="28">
        <v>11600</v>
      </c>
      <c r="E1690" s="27" t="s">
        <v>25</v>
      </c>
    </row>
    <row r="1691" spans="1:5" ht="13.2" hidden="1" x14ac:dyDescent="0.25">
      <c r="A1691" s="21" t="s">
        <v>3</v>
      </c>
      <c r="B1691" s="27">
        <v>39507</v>
      </c>
      <c r="C1691" s="27" t="s">
        <v>45</v>
      </c>
      <c r="D1691" s="28">
        <v>6500</v>
      </c>
      <c r="E1691" s="27" t="s">
        <v>25</v>
      </c>
    </row>
    <row r="1692" spans="1:5" ht="13.2" hidden="1" x14ac:dyDescent="0.25">
      <c r="A1692" s="21" t="s">
        <v>3</v>
      </c>
      <c r="B1692" s="27">
        <v>39507</v>
      </c>
      <c r="C1692" s="27" t="s">
        <v>45</v>
      </c>
      <c r="D1692" s="28">
        <v>700</v>
      </c>
      <c r="E1692" s="27" t="s">
        <v>25</v>
      </c>
    </row>
    <row r="1693" spans="1:5" ht="13.2" hidden="1" x14ac:dyDescent="0.25">
      <c r="A1693" s="21" t="s">
        <v>3</v>
      </c>
      <c r="B1693" s="27">
        <v>39507</v>
      </c>
      <c r="C1693" s="27" t="s">
        <v>45</v>
      </c>
      <c r="D1693" s="28">
        <v>1500</v>
      </c>
      <c r="E1693" s="27" t="s">
        <v>25</v>
      </c>
    </row>
    <row r="1694" spans="1:5" ht="13.2" hidden="1" x14ac:dyDescent="0.25">
      <c r="A1694" s="21" t="s">
        <v>3</v>
      </c>
      <c r="B1694" s="27">
        <v>39508</v>
      </c>
      <c r="C1694" s="27" t="s">
        <v>45</v>
      </c>
      <c r="D1694" s="28">
        <v>85</v>
      </c>
      <c r="E1694" s="27" t="s">
        <v>25</v>
      </c>
    </row>
    <row r="1695" spans="1:5" ht="13.2" hidden="1" x14ac:dyDescent="0.25">
      <c r="A1695" s="21" t="s">
        <v>3</v>
      </c>
      <c r="B1695" s="27">
        <v>39509</v>
      </c>
      <c r="C1695" s="27" t="s">
        <v>45</v>
      </c>
      <c r="D1695" s="28">
        <v>3000</v>
      </c>
      <c r="E1695" s="27" t="s">
        <v>25</v>
      </c>
    </row>
    <row r="1696" spans="1:5" ht="13.2" hidden="1" x14ac:dyDescent="0.25">
      <c r="A1696" s="21" t="s">
        <v>3</v>
      </c>
      <c r="B1696" s="27">
        <v>39510</v>
      </c>
      <c r="C1696" s="27" t="s">
        <v>45</v>
      </c>
      <c r="D1696" s="28">
        <v>3000</v>
      </c>
      <c r="E1696" s="27" t="s">
        <v>25</v>
      </c>
    </row>
    <row r="1697" spans="1:5" ht="13.2" hidden="1" x14ac:dyDescent="0.25">
      <c r="A1697" s="21" t="s">
        <v>3</v>
      </c>
      <c r="B1697" s="27">
        <v>39510</v>
      </c>
      <c r="C1697" s="27" t="s">
        <v>45</v>
      </c>
      <c r="D1697" s="28">
        <v>6000</v>
      </c>
      <c r="E1697" s="27" t="s">
        <v>25</v>
      </c>
    </row>
    <row r="1698" spans="1:5" ht="13.2" hidden="1" x14ac:dyDescent="0.25">
      <c r="A1698" s="21" t="s">
        <v>3</v>
      </c>
      <c r="B1698" s="27">
        <v>39511</v>
      </c>
      <c r="C1698" s="27" t="s">
        <v>45</v>
      </c>
      <c r="D1698" s="28">
        <v>3250</v>
      </c>
      <c r="E1698" s="27" t="s">
        <v>25</v>
      </c>
    </row>
    <row r="1699" spans="1:5" ht="13.2" hidden="1" x14ac:dyDescent="0.25">
      <c r="A1699" s="21" t="s">
        <v>3</v>
      </c>
      <c r="B1699" s="27">
        <v>39511</v>
      </c>
      <c r="C1699" s="27" t="s">
        <v>45</v>
      </c>
      <c r="D1699" s="28">
        <v>250</v>
      </c>
      <c r="E1699" s="27" t="s">
        <v>25</v>
      </c>
    </row>
    <row r="1700" spans="1:5" ht="13.2" hidden="1" x14ac:dyDescent="0.25">
      <c r="A1700" s="21" t="s">
        <v>3</v>
      </c>
      <c r="B1700" s="27">
        <v>39513</v>
      </c>
      <c r="C1700" s="27" t="s">
        <v>45</v>
      </c>
      <c r="D1700" s="28">
        <v>1250</v>
      </c>
      <c r="E1700" s="27" t="s">
        <v>25</v>
      </c>
    </row>
    <row r="1701" spans="1:5" ht="13.2" hidden="1" x14ac:dyDescent="0.25">
      <c r="A1701" s="21" t="s">
        <v>3</v>
      </c>
      <c r="B1701" s="27">
        <v>39514</v>
      </c>
      <c r="C1701" s="27" t="s">
        <v>45</v>
      </c>
      <c r="D1701" s="28">
        <v>8250</v>
      </c>
      <c r="E1701" s="27" t="s">
        <v>25</v>
      </c>
    </row>
    <row r="1702" spans="1:5" ht="13.2" hidden="1" x14ac:dyDescent="0.25">
      <c r="A1702" s="21" t="s">
        <v>3</v>
      </c>
      <c r="B1702" s="27">
        <v>39514</v>
      </c>
      <c r="C1702" s="27" t="s">
        <v>45</v>
      </c>
      <c r="D1702" s="28">
        <v>7750</v>
      </c>
      <c r="E1702" s="27" t="s">
        <v>25</v>
      </c>
    </row>
    <row r="1703" spans="1:5" ht="13.2" hidden="1" x14ac:dyDescent="0.25">
      <c r="A1703" s="21" t="s">
        <v>3</v>
      </c>
      <c r="B1703" s="27">
        <v>39514</v>
      </c>
      <c r="C1703" s="27" t="s">
        <v>45</v>
      </c>
      <c r="D1703" s="28">
        <v>500</v>
      </c>
      <c r="E1703" s="27" t="s">
        <v>25</v>
      </c>
    </row>
    <row r="1704" spans="1:5" ht="13.2" hidden="1" x14ac:dyDescent="0.25">
      <c r="A1704" s="21" t="s">
        <v>3</v>
      </c>
      <c r="B1704" s="27">
        <v>39514</v>
      </c>
      <c r="C1704" s="27" t="s">
        <v>45</v>
      </c>
      <c r="D1704" s="28">
        <v>250</v>
      </c>
      <c r="E1704" s="27" t="s">
        <v>25</v>
      </c>
    </row>
    <row r="1705" spans="1:5" ht="13.2" hidden="1" x14ac:dyDescent="0.25">
      <c r="A1705" s="21" t="s">
        <v>3</v>
      </c>
      <c r="B1705" s="27">
        <v>39515</v>
      </c>
      <c r="C1705" s="27" t="s">
        <v>45</v>
      </c>
      <c r="D1705" s="28">
        <v>2750</v>
      </c>
      <c r="E1705" s="27" t="s">
        <v>25</v>
      </c>
    </row>
    <row r="1706" spans="1:5" ht="13.2" hidden="1" x14ac:dyDescent="0.25">
      <c r="A1706" s="21" t="s">
        <v>3</v>
      </c>
      <c r="B1706" s="27">
        <v>39515</v>
      </c>
      <c r="C1706" s="27" t="s">
        <v>45</v>
      </c>
      <c r="D1706" s="28">
        <v>1750</v>
      </c>
      <c r="E1706" s="27" t="s">
        <v>25</v>
      </c>
    </row>
    <row r="1707" spans="1:5" ht="13.2" hidden="1" x14ac:dyDescent="0.25">
      <c r="A1707" s="21" t="s">
        <v>3</v>
      </c>
      <c r="B1707" s="27">
        <v>39516</v>
      </c>
      <c r="C1707" s="27" t="s">
        <v>45</v>
      </c>
      <c r="D1707" s="28">
        <v>2750</v>
      </c>
      <c r="E1707" s="27" t="s">
        <v>25</v>
      </c>
    </row>
    <row r="1708" spans="1:5" ht="13.2" hidden="1" x14ac:dyDescent="0.25">
      <c r="A1708" s="21" t="s">
        <v>3</v>
      </c>
      <c r="B1708" s="27">
        <v>39516</v>
      </c>
      <c r="C1708" s="27" t="s">
        <v>45</v>
      </c>
      <c r="D1708" s="28">
        <v>3000</v>
      </c>
      <c r="E1708" s="27" t="s">
        <v>25</v>
      </c>
    </row>
    <row r="1709" spans="1:5" ht="13.2" hidden="1" x14ac:dyDescent="0.25">
      <c r="A1709" s="21" t="s">
        <v>3</v>
      </c>
      <c r="B1709" s="27">
        <v>39516</v>
      </c>
      <c r="C1709" s="27" t="s">
        <v>45</v>
      </c>
      <c r="D1709" s="28">
        <v>6750</v>
      </c>
      <c r="E1709" s="27" t="s">
        <v>25</v>
      </c>
    </row>
    <row r="1710" spans="1:5" ht="13.2" hidden="1" x14ac:dyDescent="0.25">
      <c r="A1710" s="21" t="s">
        <v>3</v>
      </c>
      <c r="B1710" s="27">
        <v>39517</v>
      </c>
      <c r="C1710" s="27" t="s">
        <v>45</v>
      </c>
      <c r="D1710" s="28">
        <v>3000</v>
      </c>
      <c r="E1710" s="27" t="s">
        <v>25</v>
      </c>
    </row>
    <row r="1711" spans="1:5" ht="13.2" hidden="1" x14ac:dyDescent="0.25">
      <c r="A1711" s="21" t="s">
        <v>3</v>
      </c>
      <c r="B1711" s="27">
        <v>39518</v>
      </c>
      <c r="C1711" s="27" t="s">
        <v>45</v>
      </c>
      <c r="D1711" s="28">
        <v>1000</v>
      </c>
      <c r="E1711" s="27" t="s">
        <v>25</v>
      </c>
    </row>
    <row r="1712" spans="1:5" ht="13.2" hidden="1" x14ac:dyDescent="0.25">
      <c r="A1712" s="21" t="s">
        <v>3</v>
      </c>
      <c r="B1712" s="27">
        <v>39518</v>
      </c>
      <c r="C1712" s="27" t="s">
        <v>45</v>
      </c>
      <c r="D1712" s="28">
        <v>250</v>
      </c>
      <c r="E1712" s="27" t="s">
        <v>25</v>
      </c>
    </row>
    <row r="1713" spans="1:5" ht="13.2" hidden="1" x14ac:dyDescent="0.25">
      <c r="A1713" s="21" t="s">
        <v>3</v>
      </c>
      <c r="B1713" s="27">
        <v>39518</v>
      </c>
      <c r="C1713" s="27" t="s">
        <v>45</v>
      </c>
      <c r="D1713" s="28">
        <v>150</v>
      </c>
      <c r="E1713" s="27" t="s">
        <v>25</v>
      </c>
    </row>
    <row r="1714" spans="1:5" ht="13.2" hidden="1" x14ac:dyDescent="0.25">
      <c r="A1714" s="21" t="s">
        <v>3</v>
      </c>
      <c r="B1714" s="27">
        <v>39519</v>
      </c>
      <c r="C1714" s="27" t="s">
        <v>45</v>
      </c>
      <c r="D1714" s="28">
        <v>1625</v>
      </c>
      <c r="E1714" s="27" t="s">
        <v>25</v>
      </c>
    </row>
    <row r="1715" spans="1:5" ht="13.2" hidden="1" x14ac:dyDescent="0.25">
      <c r="A1715" s="21" t="s">
        <v>3</v>
      </c>
      <c r="B1715" s="27">
        <v>39520</v>
      </c>
      <c r="C1715" s="27" t="s">
        <v>45</v>
      </c>
      <c r="D1715" s="28">
        <v>8600</v>
      </c>
      <c r="E1715" s="27" t="s">
        <v>25</v>
      </c>
    </row>
    <row r="1716" spans="1:5" ht="13.2" hidden="1" x14ac:dyDescent="0.25">
      <c r="A1716" s="21" t="s">
        <v>3</v>
      </c>
      <c r="B1716" s="27">
        <v>39520</v>
      </c>
      <c r="C1716" s="27" t="s">
        <v>45</v>
      </c>
      <c r="D1716" s="28">
        <v>500</v>
      </c>
      <c r="E1716" s="27" t="s">
        <v>25</v>
      </c>
    </row>
    <row r="1717" spans="1:5" ht="13.2" hidden="1" x14ac:dyDescent="0.25">
      <c r="A1717" s="21" t="s">
        <v>3</v>
      </c>
      <c r="B1717" s="27">
        <v>39520</v>
      </c>
      <c r="C1717" s="27" t="s">
        <v>45</v>
      </c>
      <c r="D1717" s="28">
        <v>3000</v>
      </c>
      <c r="E1717" s="27" t="s">
        <v>25</v>
      </c>
    </row>
    <row r="1718" spans="1:5" ht="13.2" hidden="1" x14ac:dyDescent="0.25">
      <c r="A1718" s="21" t="s">
        <v>3</v>
      </c>
      <c r="B1718" s="27">
        <v>39521</v>
      </c>
      <c r="C1718" s="27" t="s">
        <v>45</v>
      </c>
      <c r="D1718" s="28">
        <v>2500</v>
      </c>
      <c r="E1718" s="27" t="s">
        <v>25</v>
      </c>
    </row>
    <row r="1719" spans="1:5" ht="13.2" hidden="1" x14ac:dyDescent="0.25">
      <c r="A1719" s="21" t="s">
        <v>3</v>
      </c>
      <c r="B1719" s="27">
        <v>39521</v>
      </c>
      <c r="C1719" s="27" t="s">
        <v>45</v>
      </c>
      <c r="D1719" s="28">
        <v>375</v>
      </c>
      <c r="E1719" s="27" t="s">
        <v>25</v>
      </c>
    </row>
    <row r="1720" spans="1:5" ht="13.2" hidden="1" x14ac:dyDescent="0.25">
      <c r="A1720" s="21" t="s">
        <v>3</v>
      </c>
      <c r="B1720" s="27">
        <v>39521</v>
      </c>
      <c r="C1720" s="27" t="s">
        <v>45</v>
      </c>
      <c r="D1720" s="28">
        <v>500</v>
      </c>
      <c r="E1720" s="27" t="s">
        <v>25</v>
      </c>
    </row>
    <row r="1721" spans="1:5" ht="13.2" hidden="1" x14ac:dyDescent="0.25">
      <c r="A1721" s="21" t="s">
        <v>3</v>
      </c>
      <c r="B1721" s="27">
        <v>39521</v>
      </c>
      <c r="C1721" s="27" t="s">
        <v>45</v>
      </c>
      <c r="D1721" s="28">
        <v>750</v>
      </c>
      <c r="E1721" s="27" t="s">
        <v>25</v>
      </c>
    </row>
    <row r="1722" spans="1:5" ht="13.2" hidden="1" x14ac:dyDescent="0.25">
      <c r="A1722" s="21" t="s">
        <v>3</v>
      </c>
      <c r="B1722" s="27">
        <v>39521</v>
      </c>
      <c r="C1722" s="27" t="s">
        <v>45</v>
      </c>
      <c r="D1722" s="28">
        <v>500</v>
      </c>
      <c r="E1722" s="27" t="s">
        <v>25</v>
      </c>
    </row>
    <row r="1723" spans="1:5" ht="13.2" hidden="1" x14ac:dyDescent="0.25">
      <c r="A1723" s="21" t="s">
        <v>3</v>
      </c>
      <c r="B1723" s="27">
        <v>39522</v>
      </c>
      <c r="C1723" s="27" t="s">
        <v>45</v>
      </c>
      <c r="D1723" s="28">
        <v>3000</v>
      </c>
      <c r="E1723" s="27" t="s">
        <v>25</v>
      </c>
    </row>
    <row r="1724" spans="1:5" ht="13.2" hidden="1" x14ac:dyDescent="0.25">
      <c r="A1724" s="21" t="s">
        <v>3</v>
      </c>
      <c r="B1724" s="27">
        <v>39522</v>
      </c>
      <c r="C1724" s="27" t="s">
        <v>45</v>
      </c>
      <c r="D1724" s="28">
        <v>750</v>
      </c>
      <c r="E1724" s="27" t="s">
        <v>25</v>
      </c>
    </row>
    <row r="1725" spans="1:5" ht="13.2" hidden="1" x14ac:dyDescent="0.25">
      <c r="A1725" s="21" t="s">
        <v>3</v>
      </c>
      <c r="B1725" s="27">
        <v>39522</v>
      </c>
      <c r="C1725" s="27" t="s">
        <v>45</v>
      </c>
      <c r="D1725" s="28">
        <v>500</v>
      </c>
      <c r="E1725" s="27" t="s">
        <v>25</v>
      </c>
    </row>
    <row r="1726" spans="1:5" ht="13.2" hidden="1" x14ac:dyDescent="0.25">
      <c r="A1726" s="21" t="s">
        <v>3</v>
      </c>
      <c r="B1726" s="27">
        <v>39522</v>
      </c>
      <c r="C1726" s="27" t="s">
        <v>45</v>
      </c>
      <c r="D1726" s="28">
        <v>500</v>
      </c>
      <c r="E1726" s="27" t="s">
        <v>25</v>
      </c>
    </row>
    <row r="1727" spans="1:5" ht="13.2" hidden="1" x14ac:dyDescent="0.25">
      <c r="A1727" s="21" t="s">
        <v>3</v>
      </c>
      <c r="B1727" s="27">
        <v>39522</v>
      </c>
      <c r="C1727" s="27" t="s">
        <v>45</v>
      </c>
      <c r="D1727" s="28">
        <v>1250</v>
      </c>
      <c r="E1727" s="27" t="s">
        <v>25</v>
      </c>
    </row>
    <row r="1728" spans="1:5" ht="13.2" hidden="1" x14ac:dyDescent="0.25">
      <c r="A1728" s="21" t="s">
        <v>3</v>
      </c>
      <c r="B1728" s="27">
        <v>39523</v>
      </c>
      <c r="C1728" s="27" t="s">
        <v>45</v>
      </c>
      <c r="D1728" s="28">
        <v>1250</v>
      </c>
      <c r="E1728" s="27" t="s">
        <v>25</v>
      </c>
    </row>
    <row r="1729" spans="1:5" ht="13.2" hidden="1" x14ac:dyDescent="0.25">
      <c r="A1729" s="21" t="s">
        <v>3</v>
      </c>
      <c r="B1729" s="27">
        <v>39523</v>
      </c>
      <c r="C1729" s="27" t="s">
        <v>45</v>
      </c>
      <c r="D1729" s="28">
        <v>300</v>
      </c>
      <c r="E1729" s="27" t="s">
        <v>25</v>
      </c>
    </row>
    <row r="1730" spans="1:5" ht="13.2" hidden="1" x14ac:dyDescent="0.25">
      <c r="A1730" s="21" t="s">
        <v>3</v>
      </c>
      <c r="B1730" s="27">
        <v>39524</v>
      </c>
      <c r="C1730" s="27" t="s">
        <v>45</v>
      </c>
      <c r="D1730" s="28">
        <v>3700</v>
      </c>
      <c r="E1730" s="27" t="s">
        <v>25</v>
      </c>
    </row>
    <row r="1731" spans="1:5" ht="13.2" hidden="1" x14ac:dyDescent="0.25">
      <c r="A1731" s="21" t="s">
        <v>3</v>
      </c>
      <c r="B1731" s="27">
        <v>39525</v>
      </c>
      <c r="C1731" s="27" t="s">
        <v>45</v>
      </c>
      <c r="D1731" s="28">
        <v>3862</v>
      </c>
      <c r="E1731" s="27" t="s">
        <v>25</v>
      </c>
    </row>
    <row r="1732" spans="1:5" ht="13.2" hidden="1" x14ac:dyDescent="0.25">
      <c r="A1732" s="21" t="s">
        <v>3</v>
      </c>
      <c r="B1732" s="27">
        <v>39526</v>
      </c>
      <c r="C1732" s="27" t="s">
        <v>27</v>
      </c>
      <c r="D1732" s="28">
        <v>3850</v>
      </c>
      <c r="E1732" s="27" t="s">
        <v>27</v>
      </c>
    </row>
    <row r="1733" spans="1:5" ht="13.2" hidden="1" x14ac:dyDescent="0.25">
      <c r="A1733" s="21" t="s">
        <v>3</v>
      </c>
      <c r="B1733" s="27">
        <v>39527</v>
      </c>
      <c r="C1733" s="27" t="s">
        <v>53</v>
      </c>
      <c r="D1733" s="28">
        <v>11350</v>
      </c>
      <c r="E1733" s="27" t="s">
        <v>26</v>
      </c>
    </row>
    <row r="1734" spans="1:5" ht="13.2" hidden="1" x14ac:dyDescent="0.25">
      <c r="A1734" s="21" t="s">
        <v>3</v>
      </c>
      <c r="B1734" s="27">
        <v>39528</v>
      </c>
      <c r="C1734" s="27" t="s">
        <v>53</v>
      </c>
      <c r="D1734" s="28">
        <v>10760</v>
      </c>
      <c r="E1734" s="27" t="s">
        <v>26</v>
      </c>
    </row>
    <row r="1735" spans="1:5" ht="13.2" hidden="1" x14ac:dyDescent="0.25">
      <c r="A1735" s="21" t="s">
        <v>3</v>
      </c>
      <c r="B1735" s="27">
        <v>39529</v>
      </c>
      <c r="C1735" s="27" t="s">
        <v>59</v>
      </c>
      <c r="D1735" s="28">
        <v>10500</v>
      </c>
      <c r="E1735" s="27" t="s">
        <v>26</v>
      </c>
    </row>
    <row r="1736" spans="1:5" ht="13.2" hidden="1" x14ac:dyDescent="0.25">
      <c r="A1736" s="21" t="s">
        <v>3</v>
      </c>
      <c r="B1736" s="27">
        <v>39530</v>
      </c>
      <c r="C1736" s="27" t="s">
        <v>27</v>
      </c>
      <c r="D1736" s="28">
        <v>1250</v>
      </c>
      <c r="E1736" s="27" t="s">
        <v>27</v>
      </c>
    </row>
    <row r="1737" spans="1:5" ht="13.2" hidden="1" x14ac:dyDescent="0.25">
      <c r="A1737" s="21" t="s">
        <v>3</v>
      </c>
      <c r="B1737" s="27">
        <v>39530</v>
      </c>
      <c r="C1737" s="27" t="s">
        <v>27</v>
      </c>
      <c r="D1737" s="28">
        <v>500</v>
      </c>
      <c r="E1737" s="27" t="s">
        <v>27</v>
      </c>
    </row>
    <row r="1738" spans="1:5" ht="13.2" hidden="1" x14ac:dyDescent="0.25">
      <c r="A1738" s="21" t="s">
        <v>3</v>
      </c>
      <c r="B1738" s="27">
        <v>39531</v>
      </c>
      <c r="C1738" s="27" t="s">
        <v>45</v>
      </c>
      <c r="D1738" s="28">
        <v>7250</v>
      </c>
      <c r="E1738" s="27" t="s">
        <v>25</v>
      </c>
    </row>
    <row r="1739" spans="1:5" ht="13.2" hidden="1" x14ac:dyDescent="0.25">
      <c r="A1739" s="21" t="s">
        <v>3</v>
      </c>
      <c r="B1739" s="27">
        <v>39531</v>
      </c>
      <c r="C1739" s="27" t="s">
        <v>45</v>
      </c>
      <c r="D1739" s="28">
        <v>4750</v>
      </c>
      <c r="E1739" s="27" t="s">
        <v>25</v>
      </c>
    </row>
    <row r="1740" spans="1:5" ht="13.2" hidden="1" x14ac:dyDescent="0.25">
      <c r="A1740" s="21" t="s">
        <v>3</v>
      </c>
      <c r="B1740" s="27">
        <v>39532</v>
      </c>
      <c r="C1740" s="27" t="s">
        <v>45</v>
      </c>
      <c r="D1740" s="28">
        <v>7500</v>
      </c>
      <c r="E1740" s="27" t="s">
        <v>25</v>
      </c>
    </row>
    <row r="1741" spans="1:5" ht="13.2" hidden="1" x14ac:dyDescent="0.25">
      <c r="A1741" s="21" t="s">
        <v>3</v>
      </c>
      <c r="B1741" s="27">
        <v>39533</v>
      </c>
      <c r="C1741" s="27" t="s">
        <v>45</v>
      </c>
      <c r="D1741" s="28">
        <v>6500</v>
      </c>
      <c r="E1741" s="27" t="s">
        <v>25</v>
      </c>
    </row>
    <row r="1742" spans="1:5" ht="13.2" hidden="1" x14ac:dyDescent="0.25">
      <c r="A1742" s="21" t="s">
        <v>3</v>
      </c>
      <c r="B1742" s="27">
        <v>39534</v>
      </c>
      <c r="C1742" s="27" t="s">
        <v>45</v>
      </c>
      <c r="D1742" s="28">
        <v>7000</v>
      </c>
      <c r="E1742" s="27" t="s">
        <v>25</v>
      </c>
    </row>
    <row r="1743" spans="1:5" ht="13.2" hidden="1" x14ac:dyDescent="0.25">
      <c r="A1743" s="21" t="s">
        <v>3</v>
      </c>
      <c r="B1743" s="27">
        <v>39534</v>
      </c>
      <c r="C1743" s="27" t="s">
        <v>45</v>
      </c>
      <c r="D1743" s="28">
        <v>2500</v>
      </c>
      <c r="E1743" s="27" t="s">
        <v>25</v>
      </c>
    </row>
    <row r="1744" spans="1:5" ht="13.2" hidden="1" x14ac:dyDescent="0.25">
      <c r="A1744" s="21" t="s">
        <v>3</v>
      </c>
      <c r="B1744" s="27">
        <v>39535</v>
      </c>
      <c r="C1744" s="27" t="s">
        <v>58</v>
      </c>
      <c r="D1744" s="28">
        <v>2375</v>
      </c>
      <c r="E1744" s="27" t="s">
        <v>26</v>
      </c>
    </row>
    <row r="1745" spans="1:5" ht="13.2" hidden="1" x14ac:dyDescent="0.25">
      <c r="A1745" s="21" t="s">
        <v>3</v>
      </c>
      <c r="B1745" s="27">
        <v>39536</v>
      </c>
      <c r="C1745" s="27" t="s">
        <v>47</v>
      </c>
      <c r="D1745" s="28">
        <v>8000</v>
      </c>
      <c r="E1745" s="27" t="s">
        <v>26</v>
      </c>
    </row>
    <row r="1746" spans="1:5" ht="13.2" hidden="1" x14ac:dyDescent="0.25">
      <c r="A1746" s="21" t="s">
        <v>3</v>
      </c>
      <c r="B1746" s="27">
        <v>39536</v>
      </c>
      <c r="C1746" s="27" t="s">
        <v>47</v>
      </c>
      <c r="D1746" s="28">
        <v>3750</v>
      </c>
      <c r="E1746" s="27" t="s">
        <v>26</v>
      </c>
    </row>
    <row r="1747" spans="1:5" ht="13.2" hidden="1" x14ac:dyDescent="0.25">
      <c r="A1747" s="21" t="s">
        <v>3</v>
      </c>
      <c r="B1747" s="27">
        <v>39536</v>
      </c>
      <c r="C1747" s="27" t="s">
        <v>47</v>
      </c>
      <c r="D1747" s="28">
        <v>500</v>
      </c>
      <c r="E1747" s="27" t="s">
        <v>26</v>
      </c>
    </row>
    <row r="1748" spans="1:5" ht="13.2" hidden="1" x14ac:dyDescent="0.25">
      <c r="A1748" s="21" t="s">
        <v>3</v>
      </c>
      <c r="B1748" s="27">
        <v>39536</v>
      </c>
      <c r="C1748" s="27" t="s">
        <v>47</v>
      </c>
      <c r="D1748" s="28">
        <v>1500</v>
      </c>
      <c r="E1748" s="27" t="s">
        <v>26</v>
      </c>
    </row>
    <row r="1749" spans="1:5" ht="13.2" hidden="1" x14ac:dyDescent="0.25">
      <c r="A1749" s="21" t="s">
        <v>3</v>
      </c>
      <c r="B1749" s="27">
        <v>39536</v>
      </c>
      <c r="C1749" s="27" t="s">
        <v>47</v>
      </c>
      <c r="D1749" s="28">
        <v>1000</v>
      </c>
      <c r="E1749" s="27" t="s">
        <v>26</v>
      </c>
    </row>
    <row r="1750" spans="1:5" ht="13.2" hidden="1" x14ac:dyDescent="0.25">
      <c r="A1750" s="21" t="s">
        <v>3</v>
      </c>
      <c r="B1750" s="27">
        <v>39536</v>
      </c>
      <c r="C1750" s="27" t="s">
        <v>47</v>
      </c>
      <c r="D1750" s="28">
        <v>5500</v>
      </c>
      <c r="E1750" s="27" t="s">
        <v>26</v>
      </c>
    </row>
    <row r="1751" spans="1:5" ht="13.2" hidden="1" x14ac:dyDescent="0.25">
      <c r="A1751" s="21" t="s">
        <v>3</v>
      </c>
      <c r="B1751" s="27">
        <v>39536</v>
      </c>
      <c r="C1751" s="27" t="s">
        <v>47</v>
      </c>
      <c r="D1751" s="28">
        <v>6500</v>
      </c>
      <c r="E1751" s="27" t="s">
        <v>26</v>
      </c>
    </row>
    <row r="1752" spans="1:5" ht="13.2" hidden="1" x14ac:dyDescent="0.25">
      <c r="A1752" s="21" t="s">
        <v>3</v>
      </c>
      <c r="B1752" s="27">
        <v>39537</v>
      </c>
      <c r="C1752" s="27" t="s">
        <v>45</v>
      </c>
      <c r="D1752" s="28">
        <v>10000</v>
      </c>
      <c r="E1752" s="27" t="s">
        <v>25</v>
      </c>
    </row>
    <row r="1753" spans="1:5" ht="13.2" hidden="1" x14ac:dyDescent="0.25">
      <c r="A1753" s="21" t="s">
        <v>3</v>
      </c>
      <c r="B1753" s="27">
        <v>39538</v>
      </c>
      <c r="C1753" s="27" t="s">
        <v>58</v>
      </c>
      <c r="D1753" s="28">
        <v>27600</v>
      </c>
      <c r="E1753" s="27" t="s">
        <v>26</v>
      </c>
    </row>
    <row r="1754" spans="1:5" ht="13.2" hidden="1" x14ac:dyDescent="0.25">
      <c r="A1754" s="21" t="s">
        <v>3</v>
      </c>
      <c r="B1754" s="27">
        <v>39539</v>
      </c>
      <c r="C1754" s="27" t="s">
        <v>48</v>
      </c>
      <c r="D1754" s="28">
        <v>1512.55</v>
      </c>
      <c r="E1754" s="27" t="s">
        <v>25</v>
      </c>
    </row>
    <row r="1755" spans="1:5" ht="13.2" hidden="1" x14ac:dyDescent="0.25">
      <c r="A1755" s="21" t="s">
        <v>3</v>
      </c>
      <c r="B1755" s="27">
        <v>39540</v>
      </c>
      <c r="C1755" s="27" t="s">
        <v>55</v>
      </c>
      <c r="D1755" s="28">
        <v>4500</v>
      </c>
      <c r="E1755" s="27" t="s">
        <v>26</v>
      </c>
    </row>
    <row r="1756" spans="1:5" ht="13.2" hidden="1" x14ac:dyDescent="0.25">
      <c r="A1756" s="21" t="s">
        <v>3</v>
      </c>
      <c r="B1756" s="27">
        <v>39541</v>
      </c>
      <c r="C1756" s="27" t="s">
        <v>48</v>
      </c>
      <c r="D1756" s="28">
        <v>625</v>
      </c>
      <c r="E1756" s="27" t="s">
        <v>25</v>
      </c>
    </row>
    <row r="1757" spans="1:5" ht="13.2" hidden="1" x14ac:dyDescent="0.25">
      <c r="A1757" s="21" t="s">
        <v>3</v>
      </c>
      <c r="B1757" s="27">
        <v>39542</v>
      </c>
      <c r="C1757" s="27" t="s">
        <v>48</v>
      </c>
      <c r="D1757" s="28">
        <v>2500</v>
      </c>
      <c r="E1757" s="27" t="s">
        <v>25</v>
      </c>
    </row>
    <row r="1758" spans="1:5" ht="13.2" hidden="1" x14ac:dyDescent="0.25">
      <c r="A1758" s="21" t="s">
        <v>3</v>
      </c>
      <c r="B1758" s="27">
        <v>39543</v>
      </c>
      <c r="C1758" s="27" t="s">
        <v>48</v>
      </c>
      <c r="D1758" s="28">
        <v>4400</v>
      </c>
      <c r="E1758" s="27" t="s">
        <v>25</v>
      </c>
    </row>
    <row r="1759" spans="1:5" ht="13.2" hidden="1" x14ac:dyDescent="0.25">
      <c r="A1759" s="21" t="s">
        <v>3</v>
      </c>
      <c r="B1759" s="27">
        <v>39544</v>
      </c>
      <c r="C1759" s="27" t="s">
        <v>48</v>
      </c>
      <c r="D1759" s="28">
        <v>1800</v>
      </c>
      <c r="E1759" s="27" t="s">
        <v>25</v>
      </c>
    </row>
    <row r="1760" spans="1:5" ht="13.2" hidden="1" x14ac:dyDescent="0.25">
      <c r="A1760" s="21" t="s">
        <v>3</v>
      </c>
      <c r="B1760" s="27">
        <v>39545</v>
      </c>
      <c r="C1760" s="27" t="s">
        <v>48</v>
      </c>
      <c r="D1760" s="28">
        <v>4100</v>
      </c>
      <c r="E1760" s="27" t="s">
        <v>25</v>
      </c>
    </row>
    <row r="1761" spans="1:5" ht="13.2" hidden="1" x14ac:dyDescent="0.25">
      <c r="A1761" s="21" t="s">
        <v>3</v>
      </c>
      <c r="B1761" s="27">
        <v>39546</v>
      </c>
      <c r="C1761" s="27" t="s">
        <v>48</v>
      </c>
      <c r="D1761" s="28">
        <v>1500</v>
      </c>
      <c r="E1761" s="27" t="s">
        <v>25</v>
      </c>
    </row>
    <row r="1762" spans="1:5" ht="13.2" hidden="1" x14ac:dyDescent="0.25">
      <c r="A1762" s="21" t="s">
        <v>3</v>
      </c>
      <c r="B1762" s="27">
        <v>39547</v>
      </c>
      <c r="C1762" s="27" t="s">
        <v>58</v>
      </c>
      <c r="D1762" s="28">
        <v>2015</v>
      </c>
      <c r="E1762" s="27" t="s">
        <v>26</v>
      </c>
    </row>
    <row r="1763" spans="1:5" ht="13.2" hidden="1" x14ac:dyDescent="0.25">
      <c r="A1763" s="21" t="s">
        <v>3</v>
      </c>
      <c r="B1763" s="27">
        <v>39548</v>
      </c>
      <c r="C1763" s="27" t="s">
        <v>45</v>
      </c>
      <c r="D1763" s="28">
        <v>8500</v>
      </c>
      <c r="E1763" s="27" t="s">
        <v>25</v>
      </c>
    </row>
    <row r="1764" spans="1:5" ht="13.2" hidden="1" x14ac:dyDescent="0.25">
      <c r="A1764" s="21" t="s">
        <v>3</v>
      </c>
      <c r="B1764" s="27">
        <v>39549</v>
      </c>
      <c r="C1764" s="27" t="s">
        <v>45</v>
      </c>
      <c r="D1764" s="28">
        <v>10000</v>
      </c>
      <c r="E1764" s="27" t="s">
        <v>25</v>
      </c>
    </row>
    <row r="1765" spans="1:5" ht="13.2" hidden="1" x14ac:dyDescent="0.25">
      <c r="A1765" s="21" t="s">
        <v>3</v>
      </c>
      <c r="B1765" s="27">
        <v>39550</v>
      </c>
      <c r="C1765" s="27" t="s">
        <v>45</v>
      </c>
      <c r="D1765" s="28">
        <v>11000</v>
      </c>
      <c r="E1765" s="27" t="s">
        <v>25</v>
      </c>
    </row>
    <row r="1766" spans="1:5" ht="13.2" hidden="1" x14ac:dyDescent="0.25">
      <c r="A1766" s="21" t="s">
        <v>3</v>
      </c>
      <c r="B1766" s="27">
        <v>39551</v>
      </c>
      <c r="C1766" s="27" t="s">
        <v>45</v>
      </c>
      <c r="D1766" s="28">
        <v>8500</v>
      </c>
      <c r="E1766" s="27" t="s">
        <v>25</v>
      </c>
    </row>
    <row r="1767" spans="1:5" ht="13.2" hidden="1" x14ac:dyDescent="0.25">
      <c r="A1767" s="21" t="s">
        <v>3</v>
      </c>
      <c r="B1767" s="27">
        <v>39552</v>
      </c>
      <c r="C1767" s="27" t="s">
        <v>45</v>
      </c>
      <c r="D1767" s="28">
        <v>8500</v>
      </c>
      <c r="E1767" s="27" t="s">
        <v>25</v>
      </c>
    </row>
    <row r="1768" spans="1:5" ht="13.2" hidden="1" x14ac:dyDescent="0.25">
      <c r="A1768" s="21" t="s">
        <v>3</v>
      </c>
      <c r="B1768" s="27">
        <v>39553</v>
      </c>
      <c r="C1768" s="27" t="s">
        <v>45</v>
      </c>
      <c r="D1768" s="28">
        <v>8500</v>
      </c>
      <c r="E1768" s="27" t="s">
        <v>25</v>
      </c>
    </row>
    <row r="1769" spans="1:5" ht="13.2" hidden="1" x14ac:dyDescent="0.25">
      <c r="A1769" s="21" t="s">
        <v>3</v>
      </c>
      <c r="B1769" s="27">
        <v>39554</v>
      </c>
      <c r="C1769" s="27" t="s">
        <v>45</v>
      </c>
      <c r="D1769" s="28">
        <v>8500</v>
      </c>
      <c r="E1769" s="27" t="s">
        <v>25</v>
      </c>
    </row>
    <row r="1770" spans="1:5" ht="13.2" hidden="1" x14ac:dyDescent="0.25">
      <c r="A1770" s="21" t="s">
        <v>3</v>
      </c>
      <c r="B1770" s="27">
        <v>39555</v>
      </c>
      <c r="C1770" s="27" t="s">
        <v>45</v>
      </c>
      <c r="D1770" s="28">
        <v>11000</v>
      </c>
      <c r="E1770" s="27" t="s">
        <v>25</v>
      </c>
    </row>
    <row r="1771" spans="1:5" ht="13.2" hidden="1" x14ac:dyDescent="0.25">
      <c r="A1771" s="21" t="s">
        <v>3</v>
      </c>
      <c r="B1771" s="27">
        <v>39556</v>
      </c>
      <c r="C1771" s="27" t="s">
        <v>45</v>
      </c>
      <c r="D1771" s="28">
        <v>11000</v>
      </c>
      <c r="E1771" s="27" t="s">
        <v>25</v>
      </c>
    </row>
    <row r="1772" spans="1:5" ht="13.2" hidden="1" x14ac:dyDescent="0.25">
      <c r="A1772" s="21" t="s">
        <v>3</v>
      </c>
      <c r="B1772" s="27">
        <v>39557</v>
      </c>
      <c r="C1772" s="27" t="s">
        <v>45</v>
      </c>
      <c r="D1772" s="28">
        <v>11000</v>
      </c>
      <c r="E1772" s="27" t="s">
        <v>25</v>
      </c>
    </row>
    <row r="1773" spans="1:5" ht="13.2" hidden="1" x14ac:dyDescent="0.25">
      <c r="A1773" s="21" t="s">
        <v>3</v>
      </c>
      <c r="B1773" s="27">
        <v>39558</v>
      </c>
      <c r="C1773" s="27" t="s">
        <v>45</v>
      </c>
      <c r="D1773" s="28">
        <v>11000</v>
      </c>
      <c r="E1773" s="27" t="s">
        <v>25</v>
      </c>
    </row>
    <row r="1774" spans="1:5" ht="13.2" hidden="1" x14ac:dyDescent="0.25">
      <c r="A1774" s="21" t="s">
        <v>3</v>
      </c>
      <c r="B1774" s="27">
        <v>39559</v>
      </c>
      <c r="C1774" s="27" t="s">
        <v>45</v>
      </c>
      <c r="D1774" s="28">
        <v>10000</v>
      </c>
      <c r="E1774" s="27" t="s">
        <v>25</v>
      </c>
    </row>
    <row r="1775" spans="1:5" ht="13.2" hidden="1" x14ac:dyDescent="0.25">
      <c r="A1775" s="21" t="s">
        <v>3</v>
      </c>
      <c r="B1775" s="27">
        <v>39560</v>
      </c>
      <c r="C1775" s="27" t="s">
        <v>45</v>
      </c>
      <c r="D1775" s="28">
        <v>11000</v>
      </c>
      <c r="E1775" s="27" t="s">
        <v>25</v>
      </c>
    </row>
    <row r="1776" spans="1:5" ht="13.2" hidden="1" x14ac:dyDescent="0.25">
      <c r="A1776" s="21" t="s">
        <v>3</v>
      </c>
      <c r="B1776" s="27">
        <v>39561</v>
      </c>
      <c r="C1776" s="27" t="s">
        <v>45</v>
      </c>
      <c r="D1776" s="28">
        <v>8500</v>
      </c>
      <c r="E1776" s="27" t="s">
        <v>25</v>
      </c>
    </row>
    <row r="1777" spans="1:5" ht="13.2" hidden="1" x14ac:dyDescent="0.25">
      <c r="A1777" s="21" t="s">
        <v>3</v>
      </c>
      <c r="B1777" s="27">
        <v>39562</v>
      </c>
      <c r="C1777" s="27" t="s">
        <v>45</v>
      </c>
      <c r="D1777" s="28">
        <v>8500</v>
      </c>
      <c r="E1777" s="27" t="s">
        <v>25</v>
      </c>
    </row>
    <row r="1778" spans="1:5" ht="13.2" hidden="1" x14ac:dyDescent="0.25">
      <c r="A1778" s="21" t="s">
        <v>3</v>
      </c>
      <c r="B1778" s="27">
        <v>39563</v>
      </c>
      <c r="C1778" s="27" t="s">
        <v>45</v>
      </c>
      <c r="D1778" s="28">
        <v>10000</v>
      </c>
      <c r="E1778" s="27" t="s">
        <v>25</v>
      </c>
    </row>
    <row r="1779" spans="1:5" ht="13.2" hidden="1" x14ac:dyDescent="0.25">
      <c r="A1779" s="21" t="s">
        <v>3</v>
      </c>
      <c r="B1779" s="27">
        <v>39564</v>
      </c>
      <c r="C1779" s="27" t="s">
        <v>45</v>
      </c>
      <c r="D1779" s="28">
        <v>10000</v>
      </c>
      <c r="E1779" s="27" t="s">
        <v>25</v>
      </c>
    </row>
    <row r="1780" spans="1:5" ht="13.2" hidden="1" x14ac:dyDescent="0.25">
      <c r="A1780" s="21" t="s">
        <v>3</v>
      </c>
      <c r="B1780" s="27">
        <v>39565</v>
      </c>
      <c r="C1780" s="27" t="s">
        <v>45</v>
      </c>
      <c r="D1780" s="28">
        <v>8750</v>
      </c>
      <c r="E1780" s="27" t="s">
        <v>25</v>
      </c>
    </row>
    <row r="1781" spans="1:5" ht="13.2" hidden="1" x14ac:dyDescent="0.25">
      <c r="A1781" s="21" t="s">
        <v>3</v>
      </c>
      <c r="B1781" s="27">
        <v>39565</v>
      </c>
      <c r="C1781" s="27" t="s">
        <v>45</v>
      </c>
      <c r="D1781" s="28">
        <v>5000</v>
      </c>
      <c r="E1781" s="27" t="s">
        <v>25</v>
      </c>
    </row>
    <row r="1782" spans="1:5" ht="13.2" hidden="1" x14ac:dyDescent="0.25">
      <c r="A1782" s="21" t="s">
        <v>3</v>
      </c>
      <c r="B1782" s="27">
        <v>39566</v>
      </c>
      <c r="C1782" s="27" t="s">
        <v>45</v>
      </c>
      <c r="D1782" s="28">
        <v>1750</v>
      </c>
      <c r="E1782" s="27" t="s">
        <v>25</v>
      </c>
    </row>
    <row r="1783" spans="1:5" ht="13.2" hidden="1" x14ac:dyDescent="0.25">
      <c r="A1783" s="21" t="s">
        <v>3</v>
      </c>
      <c r="B1783" s="27">
        <v>39567</v>
      </c>
      <c r="C1783" s="27" t="s">
        <v>45</v>
      </c>
      <c r="D1783" s="28">
        <v>7250</v>
      </c>
      <c r="E1783" s="27" t="s">
        <v>25</v>
      </c>
    </row>
    <row r="1784" spans="1:5" ht="13.2" hidden="1" x14ac:dyDescent="0.25">
      <c r="A1784" s="21" t="s">
        <v>3</v>
      </c>
      <c r="B1784" s="27">
        <v>39568</v>
      </c>
      <c r="C1784" s="27" t="s">
        <v>45</v>
      </c>
      <c r="D1784" s="28">
        <v>750</v>
      </c>
      <c r="E1784" s="27" t="s">
        <v>25</v>
      </c>
    </row>
    <row r="1785" spans="1:5" ht="13.2" hidden="1" x14ac:dyDescent="0.25">
      <c r="A1785" s="21" t="s">
        <v>3</v>
      </c>
      <c r="B1785" s="27">
        <v>39569</v>
      </c>
      <c r="C1785" s="27" t="s">
        <v>45</v>
      </c>
      <c r="D1785" s="28">
        <v>4250</v>
      </c>
      <c r="E1785" s="27" t="s">
        <v>25</v>
      </c>
    </row>
    <row r="1786" spans="1:5" ht="13.2" hidden="1" x14ac:dyDescent="0.25">
      <c r="A1786" s="21" t="s">
        <v>3</v>
      </c>
      <c r="B1786" s="27">
        <v>39569</v>
      </c>
      <c r="C1786" s="27" t="s">
        <v>45</v>
      </c>
      <c r="D1786" s="28">
        <v>750</v>
      </c>
      <c r="E1786" s="27" t="s">
        <v>25</v>
      </c>
    </row>
    <row r="1787" spans="1:5" ht="13.2" hidden="1" x14ac:dyDescent="0.25">
      <c r="A1787" s="21" t="s">
        <v>3</v>
      </c>
      <c r="B1787" s="27">
        <v>39570</v>
      </c>
      <c r="C1787" s="27" t="s">
        <v>45</v>
      </c>
      <c r="D1787" s="28">
        <v>2250</v>
      </c>
      <c r="E1787" s="27" t="s">
        <v>25</v>
      </c>
    </row>
    <row r="1788" spans="1:5" ht="13.2" hidden="1" x14ac:dyDescent="0.25">
      <c r="A1788" s="21" t="s">
        <v>3</v>
      </c>
      <c r="B1788" s="27">
        <v>39571</v>
      </c>
      <c r="C1788" s="27" t="s">
        <v>45</v>
      </c>
      <c r="D1788" s="28">
        <v>6750</v>
      </c>
      <c r="E1788" s="27" t="s">
        <v>25</v>
      </c>
    </row>
    <row r="1789" spans="1:5" ht="13.2" hidden="1" x14ac:dyDescent="0.25">
      <c r="A1789" s="21" t="s">
        <v>3</v>
      </c>
      <c r="B1789" s="27">
        <v>39571</v>
      </c>
      <c r="C1789" s="27" t="s">
        <v>45</v>
      </c>
      <c r="D1789" s="28">
        <v>1750</v>
      </c>
      <c r="E1789" s="27" t="s">
        <v>25</v>
      </c>
    </row>
    <row r="1790" spans="1:5" ht="13.2" hidden="1" x14ac:dyDescent="0.25">
      <c r="A1790" s="21" t="s">
        <v>3</v>
      </c>
      <c r="B1790" s="27">
        <v>39572</v>
      </c>
      <c r="C1790" s="27" t="s">
        <v>45</v>
      </c>
      <c r="D1790" s="28">
        <v>1900</v>
      </c>
      <c r="E1790" s="27" t="s">
        <v>25</v>
      </c>
    </row>
    <row r="1791" spans="1:5" ht="13.2" hidden="1" x14ac:dyDescent="0.25">
      <c r="A1791" s="21" t="s">
        <v>3</v>
      </c>
      <c r="B1791" s="27">
        <v>39572</v>
      </c>
      <c r="C1791" s="27" t="s">
        <v>45</v>
      </c>
      <c r="D1791" s="28">
        <v>300</v>
      </c>
      <c r="E1791" s="27" t="s">
        <v>25</v>
      </c>
    </row>
    <row r="1792" spans="1:5" ht="13.2" hidden="1" x14ac:dyDescent="0.25">
      <c r="A1792" s="21" t="s">
        <v>3</v>
      </c>
      <c r="B1792" s="27">
        <v>39573</v>
      </c>
      <c r="C1792" s="27" t="s">
        <v>45</v>
      </c>
      <c r="D1792" s="28">
        <v>2000</v>
      </c>
      <c r="E1792" s="27" t="s">
        <v>25</v>
      </c>
    </row>
    <row r="1793" spans="1:5" ht="13.2" hidden="1" x14ac:dyDescent="0.25">
      <c r="A1793" s="21" t="s">
        <v>3</v>
      </c>
      <c r="B1793" s="27">
        <v>39573</v>
      </c>
      <c r="C1793" s="27" t="s">
        <v>45</v>
      </c>
      <c r="D1793" s="28">
        <v>4500</v>
      </c>
      <c r="E1793" s="27" t="s">
        <v>25</v>
      </c>
    </row>
    <row r="1794" spans="1:5" ht="13.2" hidden="1" x14ac:dyDescent="0.25">
      <c r="A1794" s="21" t="s">
        <v>3</v>
      </c>
      <c r="B1794" s="27">
        <v>39574</v>
      </c>
      <c r="C1794" s="27" t="s">
        <v>45</v>
      </c>
      <c r="D1794" s="28">
        <v>3250</v>
      </c>
      <c r="E1794" s="27" t="s">
        <v>25</v>
      </c>
    </row>
    <row r="1795" spans="1:5" ht="13.2" hidden="1" x14ac:dyDescent="0.25">
      <c r="A1795" s="21" t="s">
        <v>3</v>
      </c>
      <c r="B1795" s="27">
        <v>39575</v>
      </c>
      <c r="C1795" s="27" t="s">
        <v>45</v>
      </c>
      <c r="D1795" s="28">
        <v>8500</v>
      </c>
      <c r="E1795" s="27" t="s">
        <v>25</v>
      </c>
    </row>
    <row r="1796" spans="1:5" ht="13.2" hidden="1" x14ac:dyDescent="0.25">
      <c r="A1796" s="21" t="s">
        <v>3</v>
      </c>
      <c r="B1796" s="27">
        <v>39575</v>
      </c>
      <c r="C1796" s="27" t="s">
        <v>45</v>
      </c>
      <c r="D1796" s="28">
        <v>750</v>
      </c>
      <c r="E1796" s="27" t="s">
        <v>25</v>
      </c>
    </row>
    <row r="1797" spans="1:5" ht="13.2" hidden="1" x14ac:dyDescent="0.25">
      <c r="A1797" s="21" t="s">
        <v>3</v>
      </c>
      <c r="B1797" s="27">
        <v>39576</v>
      </c>
      <c r="C1797" s="27" t="s">
        <v>45</v>
      </c>
      <c r="D1797" s="28">
        <v>3250</v>
      </c>
      <c r="E1797" s="27" t="s">
        <v>25</v>
      </c>
    </row>
    <row r="1798" spans="1:5" ht="13.2" hidden="1" x14ac:dyDescent="0.25">
      <c r="A1798" s="21" t="s">
        <v>3</v>
      </c>
      <c r="B1798" s="27">
        <v>39576</v>
      </c>
      <c r="C1798" s="27" t="s">
        <v>45</v>
      </c>
      <c r="D1798" s="28">
        <v>250</v>
      </c>
      <c r="E1798" s="27" t="s">
        <v>25</v>
      </c>
    </row>
    <row r="1799" spans="1:5" ht="13.2" hidden="1" x14ac:dyDescent="0.25">
      <c r="A1799" s="21" t="s">
        <v>3</v>
      </c>
      <c r="B1799" s="27">
        <v>39577</v>
      </c>
      <c r="C1799" s="27" t="s">
        <v>45</v>
      </c>
      <c r="D1799" s="28">
        <v>11250</v>
      </c>
      <c r="E1799" s="27" t="s">
        <v>25</v>
      </c>
    </row>
    <row r="1800" spans="1:5" ht="13.2" hidden="1" x14ac:dyDescent="0.25">
      <c r="A1800" s="21" t="s">
        <v>3</v>
      </c>
      <c r="B1800" s="27">
        <v>39578</v>
      </c>
      <c r="C1800" s="27" t="s">
        <v>53</v>
      </c>
      <c r="D1800" s="28">
        <v>750</v>
      </c>
      <c r="E1800" s="27" t="s">
        <v>26</v>
      </c>
    </row>
    <row r="1801" spans="1:5" ht="13.2" hidden="1" x14ac:dyDescent="0.25">
      <c r="A1801" s="21" t="s">
        <v>3</v>
      </c>
      <c r="B1801" s="27">
        <v>39579</v>
      </c>
      <c r="C1801" s="27" t="s">
        <v>53</v>
      </c>
      <c r="D1801" s="28">
        <v>6750</v>
      </c>
      <c r="E1801" s="27" t="s">
        <v>26</v>
      </c>
    </row>
    <row r="1802" spans="1:5" ht="13.2" hidden="1" x14ac:dyDescent="0.25">
      <c r="A1802" s="21" t="s">
        <v>3</v>
      </c>
      <c r="B1802" s="27">
        <v>39580</v>
      </c>
      <c r="C1802" s="27" t="s">
        <v>27</v>
      </c>
      <c r="D1802" s="28">
        <v>6900</v>
      </c>
      <c r="E1802" s="27" t="s">
        <v>27</v>
      </c>
    </row>
    <row r="1803" spans="1:5" ht="13.2" hidden="1" x14ac:dyDescent="0.25">
      <c r="A1803" s="21" t="s">
        <v>3</v>
      </c>
      <c r="B1803" s="27">
        <v>39581</v>
      </c>
      <c r="C1803" s="27" t="s">
        <v>58</v>
      </c>
      <c r="D1803" s="28">
        <v>21240</v>
      </c>
      <c r="E1803" s="27" t="s">
        <v>26</v>
      </c>
    </row>
    <row r="1804" spans="1:5" ht="13.2" hidden="1" x14ac:dyDescent="0.25">
      <c r="A1804" s="21" t="s">
        <v>3</v>
      </c>
      <c r="B1804" s="27">
        <v>39582</v>
      </c>
      <c r="C1804" s="27" t="s">
        <v>58</v>
      </c>
      <c r="D1804" s="28">
        <v>10150</v>
      </c>
      <c r="E1804" s="27" t="s">
        <v>26</v>
      </c>
    </row>
    <row r="1805" spans="1:5" ht="13.2" hidden="1" x14ac:dyDescent="0.25">
      <c r="A1805" s="21" t="s">
        <v>3</v>
      </c>
      <c r="B1805" s="27">
        <v>39583</v>
      </c>
      <c r="C1805" s="27" t="s">
        <v>45</v>
      </c>
      <c r="D1805" s="28">
        <v>9250</v>
      </c>
      <c r="E1805" s="27" t="s">
        <v>25</v>
      </c>
    </row>
    <row r="1806" spans="1:5" ht="13.2" hidden="1" x14ac:dyDescent="0.25">
      <c r="A1806" s="21" t="s">
        <v>3</v>
      </c>
      <c r="B1806" s="27">
        <v>39583</v>
      </c>
      <c r="C1806" s="27" t="s">
        <v>45</v>
      </c>
      <c r="D1806" s="28">
        <v>750</v>
      </c>
      <c r="E1806" s="27" t="s">
        <v>25</v>
      </c>
    </row>
    <row r="1807" spans="1:5" ht="13.2" hidden="1" x14ac:dyDescent="0.25">
      <c r="A1807" s="21" t="s">
        <v>3</v>
      </c>
      <c r="B1807" s="27">
        <v>39584</v>
      </c>
      <c r="C1807" s="27" t="s">
        <v>47</v>
      </c>
      <c r="D1807" s="28">
        <v>6500</v>
      </c>
      <c r="E1807" s="27" t="s">
        <v>26</v>
      </c>
    </row>
    <row r="1808" spans="1:5" ht="13.2" hidden="1" x14ac:dyDescent="0.25">
      <c r="A1808" s="21" t="s">
        <v>3</v>
      </c>
      <c r="B1808" s="27">
        <v>39585</v>
      </c>
      <c r="C1808" s="27" t="s">
        <v>27</v>
      </c>
      <c r="D1808" s="28">
        <v>35000</v>
      </c>
      <c r="E1808" s="27" t="s">
        <v>27</v>
      </c>
    </row>
    <row r="1809" spans="1:5" ht="13.2" hidden="1" x14ac:dyDescent="0.25">
      <c r="A1809" s="21" t="s">
        <v>3</v>
      </c>
      <c r="B1809" s="27">
        <v>39586</v>
      </c>
      <c r="C1809" s="27" t="s">
        <v>45</v>
      </c>
      <c r="D1809" s="28">
        <v>6000</v>
      </c>
      <c r="E1809" s="27" t="s">
        <v>25</v>
      </c>
    </row>
    <row r="1810" spans="1:5" ht="13.2" hidden="1" x14ac:dyDescent="0.25">
      <c r="A1810" s="21" t="s">
        <v>3</v>
      </c>
      <c r="B1810" s="27">
        <v>39587</v>
      </c>
      <c r="C1810" s="27" t="s">
        <v>45</v>
      </c>
      <c r="D1810" s="28">
        <v>1400</v>
      </c>
      <c r="E1810" s="27" t="s">
        <v>25</v>
      </c>
    </row>
    <row r="1811" spans="1:5" ht="13.2" hidden="1" x14ac:dyDescent="0.25">
      <c r="A1811" s="21" t="s">
        <v>3</v>
      </c>
      <c r="B1811" s="27">
        <v>39588</v>
      </c>
      <c r="C1811" s="27" t="s">
        <v>48</v>
      </c>
      <c r="D1811" s="28">
        <v>2500</v>
      </c>
      <c r="E1811" s="27" t="s">
        <v>25</v>
      </c>
    </row>
    <row r="1812" spans="1:5" ht="13.2" hidden="1" x14ac:dyDescent="0.25">
      <c r="A1812" s="21" t="s">
        <v>3</v>
      </c>
      <c r="B1812" s="27">
        <v>39589</v>
      </c>
      <c r="C1812" s="27" t="s">
        <v>48</v>
      </c>
      <c r="D1812" s="28">
        <v>2300</v>
      </c>
      <c r="E1812" s="27" t="s">
        <v>25</v>
      </c>
    </row>
    <row r="1813" spans="1:5" ht="13.2" hidden="1" x14ac:dyDescent="0.25">
      <c r="A1813" s="21" t="s">
        <v>3</v>
      </c>
      <c r="B1813" s="27">
        <v>39590</v>
      </c>
      <c r="C1813" s="27" t="s">
        <v>45</v>
      </c>
      <c r="D1813" s="28">
        <v>8500</v>
      </c>
      <c r="E1813" s="27" t="s">
        <v>25</v>
      </c>
    </row>
    <row r="1814" spans="1:5" ht="13.2" hidden="1" x14ac:dyDescent="0.25">
      <c r="A1814" s="21" t="s">
        <v>3</v>
      </c>
      <c r="B1814" s="27">
        <v>39591</v>
      </c>
      <c r="C1814" s="27" t="s">
        <v>45</v>
      </c>
      <c r="D1814" s="28">
        <v>10000</v>
      </c>
      <c r="E1814" s="27" t="s">
        <v>25</v>
      </c>
    </row>
    <row r="1815" spans="1:5" ht="13.2" hidden="1" x14ac:dyDescent="0.25">
      <c r="A1815" s="21" t="s">
        <v>3</v>
      </c>
      <c r="B1815" s="27">
        <v>39592</v>
      </c>
      <c r="C1815" s="27" t="s">
        <v>45</v>
      </c>
      <c r="D1815" s="28">
        <v>11000</v>
      </c>
      <c r="E1815" s="27" t="s">
        <v>25</v>
      </c>
    </row>
    <row r="1816" spans="1:5" ht="13.2" hidden="1" x14ac:dyDescent="0.25">
      <c r="A1816" s="21" t="s">
        <v>3</v>
      </c>
      <c r="B1816" s="27">
        <v>39593</v>
      </c>
      <c r="C1816" s="27" t="s">
        <v>45</v>
      </c>
      <c r="D1816" s="28">
        <v>11000</v>
      </c>
      <c r="E1816" s="27" t="s">
        <v>25</v>
      </c>
    </row>
    <row r="1817" spans="1:5" ht="13.2" hidden="1" x14ac:dyDescent="0.25">
      <c r="A1817" s="21" t="s">
        <v>3</v>
      </c>
      <c r="B1817" s="27">
        <v>39594</v>
      </c>
      <c r="C1817" s="27" t="s">
        <v>45</v>
      </c>
      <c r="D1817" s="28">
        <v>8500</v>
      </c>
      <c r="E1817" s="27" t="s">
        <v>25</v>
      </c>
    </row>
    <row r="1818" spans="1:5" ht="13.2" hidden="1" x14ac:dyDescent="0.25">
      <c r="A1818" s="21" t="s">
        <v>3</v>
      </c>
      <c r="B1818" s="27">
        <v>39595</v>
      </c>
      <c r="C1818" s="27" t="s">
        <v>45</v>
      </c>
      <c r="D1818" s="28">
        <v>11000</v>
      </c>
      <c r="E1818" s="27" t="s">
        <v>25</v>
      </c>
    </row>
    <row r="1819" spans="1:5" ht="13.2" hidden="1" x14ac:dyDescent="0.25">
      <c r="A1819" s="21" t="s">
        <v>3</v>
      </c>
      <c r="B1819" s="27">
        <v>39596</v>
      </c>
      <c r="C1819" s="27" t="s">
        <v>45</v>
      </c>
      <c r="D1819" s="28">
        <v>11000</v>
      </c>
      <c r="E1819" s="27" t="s">
        <v>25</v>
      </c>
    </row>
    <row r="1820" spans="1:5" ht="13.2" hidden="1" x14ac:dyDescent="0.25">
      <c r="A1820" s="21" t="s">
        <v>3</v>
      </c>
      <c r="B1820" s="27">
        <v>39597</v>
      </c>
      <c r="C1820" s="27" t="s">
        <v>45</v>
      </c>
      <c r="D1820" s="28">
        <v>2850</v>
      </c>
      <c r="E1820" s="27" t="s">
        <v>25</v>
      </c>
    </row>
    <row r="1821" spans="1:5" ht="13.2" hidden="1" x14ac:dyDescent="0.25">
      <c r="A1821" s="21" t="s">
        <v>3</v>
      </c>
      <c r="B1821" s="27">
        <v>39597</v>
      </c>
      <c r="C1821" s="27" t="s">
        <v>45</v>
      </c>
      <c r="D1821" s="28">
        <v>250</v>
      </c>
      <c r="E1821" s="27" t="s">
        <v>25</v>
      </c>
    </row>
    <row r="1822" spans="1:5" ht="13.2" hidden="1" x14ac:dyDescent="0.25">
      <c r="A1822" s="21" t="s">
        <v>3</v>
      </c>
      <c r="B1822" s="27">
        <v>39597</v>
      </c>
      <c r="C1822" s="27" t="s">
        <v>45</v>
      </c>
      <c r="D1822" s="28">
        <v>6500</v>
      </c>
      <c r="E1822" s="27" t="s">
        <v>25</v>
      </c>
    </row>
    <row r="1823" spans="1:5" ht="13.2" hidden="1" x14ac:dyDescent="0.25">
      <c r="A1823" s="21" t="s">
        <v>3</v>
      </c>
      <c r="B1823" s="27">
        <v>39598</v>
      </c>
      <c r="C1823" s="27" t="s">
        <v>45</v>
      </c>
      <c r="D1823" s="28">
        <v>4000</v>
      </c>
      <c r="E1823" s="27" t="s">
        <v>25</v>
      </c>
    </row>
    <row r="1824" spans="1:5" ht="13.2" hidden="1" x14ac:dyDescent="0.25">
      <c r="A1824" s="21" t="s">
        <v>3</v>
      </c>
      <c r="B1824" s="27">
        <v>39598</v>
      </c>
      <c r="C1824" s="27" t="s">
        <v>45</v>
      </c>
      <c r="D1824" s="28">
        <v>3000</v>
      </c>
      <c r="E1824" s="27" t="s">
        <v>25</v>
      </c>
    </row>
    <row r="1825" spans="1:5" ht="13.2" hidden="1" x14ac:dyDescent="0.25">
      <c r="A1825" s="21" t="s">
        <v>3</v>
      </c>
      <c r="B1825" s="27">
        <v>39599</v>
      </c>
      <c r="C1825" s="27" t="s">
        <v>45</v>
      </c>
      <c r="D1825" s="28">
        <v>6500</v>
      </c>
      <c r="E1825" s="27" t="s">
        <v>25</v>
      </c>
    </row>
    <row r="1826" spans="1:5" ht="13.2" hidden="1" x14ac:dyDescent="0.25">
      <c r="A1826" s="21" t="s">
        <v>3</v>
      </c>
      <c r="B1826" s="27">
        <v>39600</v>
      </c>
      <c r="C1826" s="27" t="s">
        <v>45</v>
      </c>
      <c r="D1826" s="28">
        <v>500</v>
      </c>
      <c r="E1826" s="27" t="s">
        <v>25</v>
      </c>
    </row>
    <row r="1827" spans="1:5" ht="13.2" hidden="1" x14ac:dyDescent="0.25">
      <c r="A1827" s="21" t="s">
        <v>3</v>
      </c>
      <c r="B1827" s="27">
        <v>39600</v>
      </c>
      <c r="C1827" s="27" t="s">
        <v>45</v>
      </c>
      <c r="D1827" s="28">
        <v>500</v>
      </c>
      <c r="E1827" s="27" t="s">
        <v>25</v>
      </c>
    </row>
    <row r="1828" spans="1:5" ht="13.2" hidden="1" x14ac:dyDescent="0.25">
      <c r="A1828" s="21" t="s">
        <v>3</v>
      </c>
      <c r="B1828" s="27">
        <v>39601</v>
      </c>
      <c r="C1828" s="27" t="s">
        <v>45</v>
      </c>
      <c r="D1828" s="28">
        <v>3800</v>
      </c>
      <c r="E1828" s="27" t="s">
        <v>25</v>
      </c>
    </row>
    <row r="1829" spans="1:5" ht="13.2" hidden="1" x14ac:dyDescent="0.25">
      <c r="A1829" s="21" t="s">
        <v>3</v>
      </c>
      <c r="B1829" s="27">
        <v>39602</v>
      </c>
      <c r="C1829" s="27" t="s">
        <v>45</v>
      </c>
      <c r="D1829" s="28">
        <v>3500</v>
      </c>
      <c r="E1829" s="27" t="s">
        <v>25</v>
      </c>
    </row>
    <row r="1830" spans="1:5" ht="13.2" hidden="1" x14ac:dyDescent="0.25">
      <c r="A1830" s="21" t="s">
        <v>3</v>
      </c>
      <c r="B1830" s="27">
        <v>39603</v>
      </c>
      <c r="C1830" s="27" t="s">
        <v>45</v>
      </c>
      <c r="D1830" s="28">
        <v>2500</v>
      </c>
      <c r="E1830" s="27" t="s">
        <v>25</v>
      </c>
    </row>
    <row r="1831" spans="1:5" ht="13.2" hidden="1" x14ac:dyDescent="0.25">
      <c r="A1831" s="21" t="s">
        <v>3</v>
      </c>
      <c r="B1831" s="27">
        <v>39604</v>
      </c>
      <c r="C1831" s="27" t="s">
        <v>45</v>
      </c>
      <c r="D1831" s="28">
        <v>4500</v>
      </c>
      <c r="E1831" s="27" t="s">
        <v>25</v>
      </c>
    </row>
    <row r="1832" spans="1:5" ht="13.2" hidden="1" x14ac:dyDescent="0.25">
      <c r="A1832" s="21" t="s">
        <v>3</v>
      </c>
      <c r="B1832" s="27">
        <v>39605</v>
      </c>
      <c r="C1832" s="27" t="s">
        <v>45</v>
      </c>
      <c r="D1832" s="28">
        <v>8500</v>
      </c>
      <c r="E1832" s="27" t="s">
        <v>25</v>
      </c>
    </row>
    <row r="1833" spans="1:5" ht="13.2" hidden="1" x14ac:dyDescent="0.25">
      <c r="A1833" s="21" t="s">
        <v>3</v>
      </c>
      <c r="B1833" s="27">
        <v>39605</v>
      </c>
      <c r="C1833" s="27" t="s">
        <v>45</v>
      </c>
      <c r="D1833" s="28">
        <v>3000</v>
      </c>
      <c r="E1833" s="27" t="s">
        <v>25</v>
      </c>
    </row>
    <row r="1834" spans="1:5" ht="13.2" hidden="1" x14ac:dyDescent="0.25">
      <c r="A1834" s="21" t="s">
        <v>3</v>
      </c>
      <c r="B1834" s="27">
        <v>39605</v>
      </c>
      <c r="C1834" s="27" t="s">
        <v>45</v>
      </c>
      <c r="D1834" s="28">
        <v>2750</v>
      </c>
      <c r="E1834" s="27" t="s">
        <v>25</v>
      </c>
    </row>
    <row r="1835" spans="1:5" ht="13.2" hidden="1" x14ac:dyDescent="0.25">
      <c r="A1835" s="21" t="s">
        <v>3</v>
      </c>
      <c r="B1835" s="27">
        <v>39605</v>
      </c>
      <c r="C1835" s="27" t="s">
        <v>45</v>
      </c>
      <c r="D1835" s="28">
        <v>2500</v>
      </c>
      <c r="E1835" s="27" t="s">
        <v>25</v>
      </c>
    </row>
    <row r="1836" spans="1:5" ht="13.2" hidden="1" x14ac:dyDescent="0.25">
      <c r="A1836" s="21" t="s">
        <v>3</v>
      </c>
      <c r="B1836" s="27">
        <v>39605</v>
      </c>
      <c r="C1836" s="27" t="s">
        <v>45</v>
      </c>
      <c r="D1836" s="28">
        <v>2000</v>
      </c>
      <c r="E1836" s="27" t="s">
        <v>25</v>
      </c>
    </row>
    <row r="1837" spans="1:5" ht="13.2" hidden="1" x14ac:dyDescent="0.25">
      <c r="A1837" s="21" t="s">
        <v>3</v>
      </c>
      <c r="B1837" s="27">
        <v>39605</v>
      </c>
      <c r="C1837" s="27" t="s">
        <v>45</v>
      </c>
      <c r="D1837" s="28">
        <v>400</v>
      </c>
      <c r="E1837" s="27" t="s">
        <v>25</v>
      </c>
    </row>
    <row r="1838" spans="1:5" ht="13.2" hidden="1" x14ac:dyDescent="0.25">
      <c r="A1838" s="21" t="s">
        <v>3</v>
      </c>
      <c r="B1838" s="27">
        <v>39606</v>
      </c>
      <c r="C1838" s="27" t="s">
        <v>45</v>
      </c>
      <c r="D1838" s="28">
        <v>5500</v>
      </c>
      <c r="E1838" s="27" t="s">
        <v>25</v>
      </c>
    </row>
    <row r="1839" spans="1:5" ht="13.2" hidden="1" x14ac:dyDescent="0.25">
      <c r="A1839" s="21" t="s">
        <v>3</v>
      </c>
      <c r="B1839" s="27">
        <v>39607</v>
      </c>
      <c r="C1839" s="27" t="s">
        <v>45</v>
      </c>
      <c r="D1839" s="28">
        <v>7500</v>
      </c>
      <c r="E1839" s="27" t="s">
        <v>25</v>
      </c>
    </row>
    <row r="1840" spans="1:5" ht="13.2" hidden="1" x14ac:dyDescent="0.25">
      <c r="A1840" s="21" t="s">
        <v>3</v>
      </c>
      <c r="B1840" s="27">
        <v>39607</v>
      </c>
      <c r="C1840" s="27" t="s">
        <v>45</v>
      </c>
      <c r="D1840" s="28">
        <v>4250</v>
      </c>
      <c r="E1840" s="27" t="s">
        <v>25</v>
      </c>
    </row>
    <row r="1841" spans="1:5" ht="13.2" hidden="1" x14ac:dyDescent="0.25">
      <c r="A1841" s="21" t="s">
        <v>3</v>
      </c>
      <c r="B1841" s="27">
        <v>39607</v>
      </c>
      <c r="C1841" s="27" t="s">
        <v>45</v>
      </c>
      <c r="D1841" s="28">
        <v>3500</v>
      </c>
      <c r="E1841" s="27" t="s">
        <v>25</v>
      </c>
    </row>
    <row r="1842" spans="1:5" ht="13.2" hidden="1" x14ac:dyDescent="0.25">
      <c r="A1842" s="21" t="s">
        <v>3</v>
      </c>
      <c r="B1842" s="27">
        <v>39608</v>
      </c>
      <c r="C1842" s="27" t="s">
        <v>45</v>
      </c>
      <c r="D1842" s="28">
        <v>2250</v>
      </c>
      <c r="E1842" s="27" t="s">
        <v>25</v>
      </c>
    </row>
    <row r="1843" spans="1:5" ht="13.2" hidden="1" x14ac:dyDescent="0.25">
      <c r="A1843" s="21" t="s">
        <v>3</v>
      </c>
      <c r="B1843" s="27">
        <v>39608</v>
      </c>
      <c r="C1843" s="27" t="s">
        <v>45</v>
      </c>
      <c r="D1843" s="28">
        <v>2250</v>
      </c>
      <c r="E1843" s="27" t="s">
        <v>25</v>
      </c>
    </row>
    <row r="1844" spans="1:5" ht="13.2" hidden="1" x14ac:dyDescent="0.25">
      <c r="A1844" s="21" t="s">
        <v>3</v>
      </c>
      <c r="B1844" s="27">
        <v>39608</v>
      </c>
      <c r="C1844" s="27" t="s">
        <v>45</v>
      </c>
      <c r="D1844" s="28">
        <v>1000</v>
      </c>
      <c r="E1844" s="27" t="s">
        <v>25</v>
      </c>
    </row>
    <row r="1845" spans="1:5" ht="13.2" hidden="1" x14ac:dyDescent="0.25">
      <c r="A1845" s="21" t="s">
        <v>3</v>
      </c>
      <c r="B1845" s="27">
        <v>39609</v>
      </c>
      <c r="C1845" s="27" t="s">
        <v>45</v>
      </c>
      <c r="D1845" s="28">
        <v>2250</v>
      </c>
      <c r="E1845" s="27" t="s">
        <v>25</v>
      </c>
    </row>
    <row r="1846" spans="1:5" ht="13.2" hidden="1" x14ac:dyDescent="0.25">
      <c r="A1846" s="21" t="s">
        <v>3</v>
      </c>
      <c r="B1846" s="27">
        <v>39610</v>
      </c>
      <c r="C1846" s="27" t="s">
        <v>45</v>
      </c>
      <c r="D1846" s="28">
        <v>250</v>
      </c>
      <c r="E1846" s="27" t="s">
        <v>25</v>
      </c>
    </row>
    <row r="1847" spans="1:5" ht="13.2" hidden="1" x14ac:dyDescent="0.25">
      <c r="A1847" s="21" t="s">
        <v>3</v>
      </c>
      <c r="B1847" s="27">
        <v>39610</v>
      </c>
      <c r="C1847" s="27" t="s">
        <v>45</v>
      </c>
      <c r="D1847" s="28">
        <v>2500</v>
      </c>
      <c r="E1847" s="27" t="s">
        <v>25</v>
      </c>
    </row>
    <row r="1848" spans="1:5" ht="13.2" hidden="1" x14ac:dyDescent="0.25">
      <c r="A1848" s="21" t="s">
        <v>3</v>
      </c>
      <c r="B1848" s="27">
        <v>39610</v>
      </c>
      <c r="C1848" s="27" t="s">
        <v>45</v>
      </c>
      <c r="D1848" s="28">
        <v>500</v>
      </c>
      <c r="E1848" s="27" t="s">
        <v>25</v>
      </c>
    </row>
    <row r="1849" spans="1:5" ht="13.2" hidden="1" x14ac:dyDescent="0.25">
      <c r="A1849" s="21" t="s">
        <v>3</v>
      </c>
      <c r="B1849" s="27">
        <v>39611</v>
      </c>
      <c r="C1849" s="27" t="s">
        <v>45</v>
      </c>
      <c r="D1849" s="28">
        <v>12750</v>
      </c>
      <c r="E1849" s="27" t="s">
        <v>25</v>
      </c>
    </row>
    <row r="1850" spans="1:5" ht="13.2" hidden="1" x14ac:dyDescent="0.25">
      <c r="A1850" s="21" t="s">
        <v>3</v>
      </c>
      <c r="B1850" s="27">
        <v>39611</v>
      </c>
      <c r="C1850" s="27" t="s">
        <v>45</v>
      </c>
      <c r="D1850" s="28">
        <v>8000</v>
      </c>
      <c r="E1850" s="27" t="s">
        <v>25</v>
      </c>
    </row>
    <row r="1851" spans="1:5" ht="13.2" hidden="1" x14ac:dyDescent="0.25">
      <c r="A1851" s="21" t="s">
        <v>3</v>
      </c>
      <c r="B1851" s="27">
        <v>39611</v>
      </c>
      <c r="C1851" s="27" t="s">
        <v>45</v>
      </c>
      <c r="D1851" s="28">
        <v>6750</v>
      </c>
      <c r="E1851" s="27" t="s">
        <v>25</v>
      </c>
    </row>
    <row r="1852" spans="1:5" ht="13.2" hidden="1" x14ac:dyDescent="0.25">
      <c r="A1852" s="21" t="s">
        <v>3</v>
      </c>
      <c r="B1852" s="27">
        <v>39611</v>
      </c>
      <c r="C1852" s="27" t="s">
        <v>45</v>
      </c>
      <c r="D1852" s="28">
        <v>1000</v>
      </c>
      <c r="E1852" s="27" t="s">
        <v>25</v>
      </c>
    </row>
    <row r="1853" spans="1:5" ht="13.2" hidden="1" x14ac:dyDescent="0.25">
      <c r="A1853" s="21" t="s">
        <v>3</v>
      </c>
      <c r="B1853" s="27">
        <v>39611</v>
      </c>
      <c r="C1853" s="27" t="s">
        <v>45</v>
      </c>
      <c r="D1853" s="28">
        <v>500</v>
      </c>
      <c r="E1853" s="27" t="s">
        <v>25</v>
      </c>
    </row>
    <row r="1854" spans="1:5" ht="13.2" hidden="1" x14ac:dyDescent="0.25">
      <c r="A1854" s="21" t="s">
        <v>3</v>
      </c>
      <c r="B1854" s="27">
        <v>39611</v>
      </c>
      <c r="C1854" s="27" t="s">
        <v>45</v>
      </c>
      <c r="D1854" s="28">
        <v>500</v>
      </c>
      <c r="E1854" s="27" t="s">
        <v>25</v>
      </c>
    </row>
    <row r="1855" spans="1:5" ht="13.2" hidden="1" x14ac:dyDescent="0.25">
      <c r="A1855" s="21" t="s">
        <v>3</v>
      </c>
      <c r="B1855" s="27">
        <v>39611</v>
      </c>
      <c r="C1855" s="27" t="s">
        <v>45</v>
      </c>
      <c r="D1855" s="28">
        <v>250</v>
      </c>
      <c r="E1855" s="27" t="s">
        <v>25</v>
      </c>
    </row>
    <row r="1856" spans="1:5" ht="13.2" hidden="1" x14ac:dyDescent="0.25">
      <c r="A1856" s="21" t="s">
        <v>3</v>
      </c>
      <c r="B1856" s="27">
        <v>39612</v>
      </c>
      <c r="C1856" s="27" t="s">
        <v>45</v>
      </c>
      <c r="D1856" s="28">
        <v>2250</v>
      </c>
      <c r="E1856" s="27" t="s">
        <v>25</v>
      </c>
    </row>
    <row r="1857" spans="1:5" ht="13.2" hidden="1" x14ac:dyDescent="0.25">
      <c r="A1857" s="21" t="s">
        <v>3</v>
      </c>
      <c r="B1857" s="27">
        <v>39612</v>
      </c>
      <c r="C1857" s="27" t="s">
        <v>45</v>
      </c>
      <c r="D1857" s="28">
        <v>2750</v>
      </c>
      <c r="E1857" s="27" t="s">
        <v>25</v>
      </c>
    </row>
    <row r="1858" spans="1:5" ht="13.2" hidden="1" x14ac:dyDescent="0.25">
      <c r="A1858" s="21" t="s">
        <v>3</v>
      </c>
      <c r="B1858" s="27">
        <v>39612</v>
      </c>
      <c r="C1858" s="27" t="s">
        <v>45</v>
      </c>
      <c r="D1858" s="28">
        <v>1250</v>
      </c>
      <c r="E1858" s="27" t="s">
        <v>25</v>
      </c>
    </row>
    <row r="1859" spans="1:5" ht="13.2" hidden="1" x14ac:dyDescent="0.25">
      <c r="A1859" s="21" t="s">
        <v>3</v>
      </c>
      <c r="B1859" s="27">
        <v>39613</v>
      </c>
      <c r="C1859" s="27" t="s">
        <v>45</v>
      </c>
      <c r="D1859" s="28">
        <v>350</v>
      </c>
      <c r="E1859" s="27" t="s">
        <v>25</v>
      </c>
    </row>
    <row r="1860" spans="1:5" ht="13.2" hidden="1" x14ac:dyDescent="0.25">
      <c r="A1860" s="21" t="s">
        <v>3</v>
      </c>
      <c r="B1860" s="27">
        <v>39613</v>
      </c>
      <c r="C1860" s="27" t="s">
        <v>45</v>
      </c>
      <c r="D1860" s="28">
        <v>3750</v>
      </c>
      <c r="E1860" s="27" t="s">
        <v>25</v>
      </c>
    </row>
    <row r="1861" spans="1:5" ht="13.2" hidden="1" x14ac:dyDescent="0.25">
      <c r="A1861" s="21" t="s">
        <v>3</v>
      </c>
      <c r="B1861" s="27">
        <v>39614</v>
      </c>
      <c r="C1861" s="27" t="s">
        <v>45</v>
      </c>
      <c r="D1861" s="28">
        <v>2750</v>
      </c>
      <c r="E1861" s="27" t="s">
        <v>25</v>
      </c>
    </row>
    <row r="1862" spans="1:5" ht="13.2" hidden="1" x14ac:dyDescent="0.25">
      <c r="A1862" s="21" t="s">
        <v>3</v>
      </c>
      <c r="B1862" s="27">
        <v>39614</v>
      </c>
      <c r="C1862" s="27" t="s">
        <v>45</v>
      </c>
      <c r="D1862" s="28">
        <v>750</v>
      </c>
      <c r="E1862" s="27" t="s">
        <v>25</v>
      </c>
    </row>
    <row r="1863" spans="1:5" ht="13.2" hidden="1" x14ac:dyDescent="0.25">
      <c r="A1863" s="21" t="s">
        <v>3</v>
      </c>
      <c r="B1863" s="27">
        <v>39614</v>
      </c>
      <c r="C1863" s="27" t="s">
        <v>45</v>
      </c>
      <c r="D1863" s="28">
        <v>4250</v>
      </c>
      <c r="E1863" s="27" t="s">
        <v>25</v>
      </c>
    </row>
    <row r="1864" spans="1:5" ht="13.2" hidden="1" x14ac:dyDescent="0.25">
      <c r="A1864" s="21" t="s">
        <v>3</v>
      </c>
      <c r="B1864" s="27">
        <v>39615</v>
      </c>
      <c r="C1864" s="27" t="s">
        <v>45</v>
      </c>
      <c r="D1864" s="28">
        <v>850</v>
      </c>
      <c r="E1864" s="27" t="s">
        <v>25</v>
      </c>
    </row>
    <row r="1865" spans="1:5" ht="13.2" hidden="1" x14ac:dyDescent="0.25">
      <c r="A1865" s="21" t="s">
        <v>3</v>
      </c>
      <c r="B1865" s="27">
        <v>39615</v>
      </c>
      <c r="C1865" s="27" t="s">
        <v>45</v>
      </c>
      <c r="D1865" s="28">
        <v>3000</v>
      </c>
      <c r="E1865" s="27" t="s">
        <v>25</v>
      </c>
    </row>
    <row r="1866" spans="1:5" ht="13.2" hidden="1" x14ac:dyDescent="0.25">
      <c r="A1866" s="21" t="s">
        <v>3</v>
      </c>
      <c r="B1866" s="27">
        <v>39616</v>
      </c>
      <c r="C1866" s="27" t="s">
        <v>45</v>
      </c>
      <c r="D1866" s="28">
        <v>2150</v>
      </c>
      <c r="E1866" s="27" t="s">
        <v>25</v>
      </c>
    </row>
    <row r="1867" spans="1:5" ht="13.2" hidden="1" x14ac:dyDescent="0.25">
      <c r="A1867" s="21" t="s">
        <v>3</v>
      </c>
      <c r="B1867" s="27">
        <v>39617</v>
      </c>
      <c r="C1867" s="27" t="s">
        <v>45</v>
      </c>
      <c r="D1867" s="28">
        <v>315</v>
      </c>
      <c r="E1867" s="27" t="s">
        <v>25</v>
      </c>
    </row>
    <row r="1868" spans="1:5" ht="13.2" hidden="1" x14ac:dyDescent="0.25">
      <c r="A1868" s="21" t="s">
        <v>3</v>
      </c>
      <c r="B1868" s="27">
        <v>39617</v>
      </c>
      <c r="C1868" s="27" t="s">
        <v>45</v>
      </c>
      <c r="D1868" s="28">
        <v>445</v>
      </c>
      <c r="E1868" s="27" t="s">
        <v>25</v>
      </c>
    </row>
    <row r="1869" spans="1:5" ht="13.2" hidden="1" x14ac:dyDescent="0.25">
      <c r="A1869" s="21" t="s">
        <v>3</v>
      </c>
      <c r="B1869" s="27">
        <v>39618</v>
      </c>
      <c r="C1869" s="27" t="s">
        <v>45</v>
      </c>
      <c r="D1869" s="28">
        <v>7500</v>
      </c>
      <c r="E1869" s="27" t="s">
        <v>25</v>
      </c>
    </row>
    <row r="1870" spans="1:5" ht="13.2" hidden="1" x14ac:dyDescent="0.25">
      <c r="A1870" s="21" t="s">
        <v>3</v>
      </c>
      <c r="B1870" s="27">
        <v>39619</v>
      </c>
      <c r="C1870" s="27" t="s">
        <v>45</v>
      </c>
      <c r="D1870" s="28">
        <v>13000</v>
      </c>
      <c r="E1870" s="27" t="s">
        <v>25</v>
      </c>
    </row>
    <row r="1871" spans="1:5" ht="13.2" hidden="1" x14ac:dyDescent="0.25">
      <c r="A1871" s="21" t="s">
        <v>3</v>
      </c>
      <c r="B1871" s="27">
        <v>39620</v>
      </c>
      <c r="C1871" s="27" t="s">
        <v>45</v>
      </c>
      <c r="D1871" s="28">
        <v>74971</v>
      </c>
      <c r="E1871" s="27" t="s">
        <v>25</v>
      </c>
    </row>
    <row r="1872" spans="1:5" ht="13.2" hidden="1" x14ac:dyDescent="0.25">
      <c r="A1872" s="21" t="s">
        <v>3</v>
      </c>
      <c r="B1872" s="27">
        <v>39621</v>
      </c>
      <c r="C1872" s="27" t="s">
        <v>27</v>
      </c>
      <c r="D1872" s="28">
        <v>4750</v>
      </c>
      <c r="E1872" s="27" t="s">
        <v>27</v>
      </c>
    </row>
    <row r="1873" spans="1:5" ht="13.2" hidden="1" x14ac:dyDescent="0.25">
      <c r="A1873" s="21" t="s">
        <v>3</v>
      </c>
      <c r="B1873" s="27">
        <v>39622</v>
      </c>
      <c r="C1873" s="27" t="s">
        <v>27</v>
      </c>
      <c r="D1873" s="28">
        <v>1600</v>
      </c>
      <c r="E1873" s="27" t="s">
        <v>27</v>
      </c>
    </row>
    <row r="1874" spans="1:5" ht="13.2" hidden="1" x14ac:dyDescent="0.25">
      <c r="A1874" s="21" t="s">
        <v>3</v>
      </c>
      <c r="B1874" s="27">
        <v>39623</v>
      </c>
      <c r="C1874" s="27" t="s">
        <v>48</v>
      </c>
      <c r="D1874" s="28">
        <v>1400</v>
      </c>
      <c r="E1874" s="27" t="s">
        <v>25</v>
      </c>
    </row>
    <row r="1875" spans="1:5" ht="13.2" hidden="1" x14ac:dyDescent="0.25">
      <c r="A1875" s="21" t="s">
        <v>3</v>
      </c>
      <c r="B1875" s="27">
        <v>39624</v>
      </c>
      <c r="C1875" s="27" t="s">
        <v>58</v>
      </c>
      <c r="D1875" s="28">
        <v>25150</v>
      </c>
      <c r="E1875" s="27" t="s">
        <v>26</v>
      </c>
    </row>
    <row r="1876" spans="1:5" ht="13.2" hidden="1" x14ac:dyDescent="0.25">
      <c r="A1876" s="21" t="s">
        <v>3</v>
      </c>
      <c r="B1876" s="27">
        <v>39625</v>
      </c>
      <c r="C1876" s="27" t="s">
        <v>45</v>
      </c>
      <c r="D1876" s="28">
        <v>11000</v>
      </c>
      <c r="E1876" s="27" t="s">
        <v>25</v>
      </c>
    </row>
    <row r="1877" spans="1:5" ht="13.2" hidden="1" x14ac:dyDescent="0.25">
      <c r="A1877" s="21" t="s">
        <v>3</v>
      </c>
      <c r="B1877" s="27">
        <v>39626</v>
      </c>
      <c r="C1877" s="27" t="s">
        <v>45</v>
      </c>
      <c r="D1877" s="28">
        <v>8500</v>
      </c>
      <c r="E1877" s="27" t="s">
        <v>25</v>
      </c>
    </row>
    <row r="1878" spans="1:5" ht="13.2" hidden="1" x14ac:dyDescent="0.25">
      <c r="A1878" s="21" t="s">
        <v>3</v>
      </c>
      <c r="B1878" s="27">
        <v>39627</v>
      </c>
      <c r="C1878" s="27" t="s">
        <v>45</v>
      </c>
      <c r="D1878" s="28">
        <v>8500</v>
      </c>
      <c r="E1878" s="27" t="s">
        <v>25</v>
      </c>
    </row>
    <row r="1879" spans="1:5" ht="13.2" hidden="1" x14ac:dyDescent="0.25">
      <c r="A1879" s="21" t="s">
        <v>3</v>
      </c>
      <c r="B1879" s="27">
        <v>39628</v>
      </c>
      <c r="C1879" s="27" t="s">
        <v>45</v>
      </c>
      <c r="D1879" s="28">
        <v>8500</v>
      </c>
      <c r="E1879" s="27" t="s">
        <v>25</v>
      </c>
    </row>
    <row r="1880" spans="1:5" ht="13.2" hidden="1" x14ac:dyDescent="0.25">
      <c r="A1880" s="21" t="s">
        <v>3</v>
      </c>
      <c r="B1880" s="27">
        <v>39629</v>
      </c>
      <c r="C1880" s="27" t="s">
        <v>45</v>
      </c>
      <c r="D1880" s="28">
        <v>8500</v>
      </c>
      <c r="E1880" s="27" t="s">
        <v>25</v>
      </c>
    </row>
    <row r="1881" spans="1:5" ht="13.2" hidden="1" x14ac:dyDescent="0.25">
      <c r="A1881" s="21" t="s">
        <v>3</v>
      </c>
      <c r="B1881" s="27">
        <v>39630</v>
      </c>
      <c r="C1881" s="27" t="s">
        <v>45</v>
      </c>
      <c r="D1881" s="28">
        <v>10000</v>
      </c>
      <c r="E1881" s="27" t="s">
        <v>25</v>
      </c>
    </row>
    <row r="1882" spans="1:5" ht="13.2" hidden="1" x14ac:dyDescent="0.25">
      <c r="A1882" s="21" t="s">
        <v>3</v>
      </c>
      <c r="B1882" s="27">
        <v>39631</v>
      </c>
      <c r="C1882" s="27" t="s">
        <v>45</v>
      </c>
      <c r="D1882" s="28">
        <v>8500</v>
      </c>
      <c r="E1882" s="27" t="s">
        <v>25</v>
      </c>
    </row>
    <row r="1883" spans="1:5" ht="13.2" hidden="1" x14ac:dyDescent="0.25">
      <c r="A1883" s="21" t="s">
        <v>3</v>
      </c>
      <c r="B1883" s="27">
        <v>39632</v>
      </c>
      <c r="C1883" s="27" t="s">
        <v>45</v>
      </c>
      <c r="D1883" s="28">
        <v>17100</v>
      </c>
      <c r="E1883" s="27" t="s">
        <v>25</v>
      </c>
    </row>
    <row r="1884" spans="1:5" ht="13.2" hidden="1" x14ac:dyDescent="0.25">
      <c r="A1884" s="21" t="s">
        <v>3</v>
      </c>
      <c r="B1884" s="27">
        <v>39632</v>
      </c>
      <c r="C1884" s="27" t="s">
        <v>45</v>
      </c>
      <c r="D1884" s="28">
        <v>7500</v>
      </c>
      <c r="E1884" s="27" t="s">
        <v>25</v>
      </c>
    </row>
    <row r="1885" spans="1:5" ht="13.2" hidden="1" x14ac:dyDescent="0.25">
      <c r="A1885" s="21" t="s">
        <v>3</v>
      </c>
      <c r="B1885" s="27">
        <v>39632</v>
      </c>
      <c r="C1885" s="27" t="s">
        <v>45</v>
      </c>
      <c r="D1885" s="28">
        <v>200</v>
      </c>
      <c r="E1885" s="27" t="s">
        <v>25</v>
      </c>
    </row>
    <row r="1886" spans="1:5" ht="13.2" hidden="1" x14ac:dyDescent="0.25">
      <c r="A1886" s="21" t="s">
        <v>3</v>
      </c>
      <c r="B1886" s="27">
        <v>39632</v>
      </c>
      <c r="C1886" s="27" t="s">
        <v>45</v>
      </c>
      <c r="D1886" s="28">
        <v>600</v>
      </c>
      <c r="E1886" s="27" t="s">
        <v>25</v>
      </c>
    </row>
    <row r="1887" spans="1:5" ht="13.2" hidden="1" x14ac:dyDescent="0.25">
      <c r="A1887" s="21" t="s">
        <v>3</v>
      </c>
      <c r="B1887" s="27">
        <v>39632</v>
      </c>
      <c r="C1887" s="27" t="s">
        <v>45</v>
      </c>
      <c r="D1887" s="28">
        <v>8600</v>
      </c>
      <c r="E1887" s="27" t="s">
        <v>25</v>
      </c>
    </row>
    <row r="1888" spans="1:5" ht="13.2" hidden="1" x14ac:dyDescent="0.25">
      <c r="A1888" s="21" t="s">
        <v>3</v>
      </c>
      <c r="B1888" s="27">
        <v>39633</v>
      </c>
      <c r="C1888" s="27" t="s">
        <v>45</v>
      </c>
      <c r="D1888" s="28">
        <v>1250</v>
      </c>
      <c r="E1888" s="27" t="s">
        <v>25</v>
      </c>
    </row>
    <row r="1889" spans="1:5" ht="13.2" hidden="1" x14ac:dyDescent="0.25">
      <c r="A1889" s="21" t="s">
        <v>3</v>
      </c>
      <c r="B1889" s="27">
        <v>39634</v>
      </c>
      <c r="C1889" s="27" t="s">
        <v>45</v>
      </c>
      <c r="D1889" s="28">
        <v>4500</v>
      </c>
      <c r="E1889" s="27" t="s">
        <v>25</v>
      </c>
    </row>
    <row r="1890" spans="1:5" ht="13.2" hidden="1" x14ac:dyDescent="0.25">
      <c r="A1890" s="21" t="s">
        <v>3</v>
      </c>
      <c r="B1890" s="27">
        <v>39635</v>
      </c>
      <c r="C1890" s="27" t="s">
        <v>45</v>
      </c>
      <c r="D1890" s="28">
        <v>4500</v>
      </c>
      <c r="E1890" s="27" t="s">
        <v>25</v>
      </c>
    </row>
    <row r="1891" spans="1:5" ht="13.2" hidden="1" x14ac:dyDescent="0.25">
      <c r="A1891" s="21" t="s">
        <v>3</v>
      </c>
      <c r="B1891" s="27">
        <v>39636</v>
      </c>
      <c r="C1891" s="27" t="s">
        <v>45</v>
      </c>
      <c r="D1891" s="28">
        <v>7500</v>
      </c>
      <c r="E1891" s="27" t="s">
        <v>25</v>
      </c>
    </row>
    <row r="1892" spans="1:5" ht="13.2" hidden="1" x14ac:dyDescent="0.25">
      <c r="A1892" s="21" t="s">
        <v>3</v>
      </c>
      <c r="B1892" s="27">
        <v>39637</v>
      </c>
      <c r="C1892" s="27" t="s">
        <v>45</v>
      </c>
      <c r="D1892" s="28">
        <v>36000</v>
      </c>
      <c r="E1892" s="27" t="s">
        <v>25</v>
      </c>
    </row>
    <row r="1893" spans="1:5" ht="13.2" hidden="1" x14ac:dyDescent="0.25">
      <c r="A1893" s="21" t="s">
        <v>3</v>
      </c>
      <c r="B1893" s="27">
        <v>39638</v>
      </c>
      <c r="C1893" s="27" t="s">
        <v>45</v>
      </c>
      <c r="D1893" s="28">
        <v>8500</v>
      </c>
      <c r="E1893" s="27" t="s">
        <v>25</v>
      </c>
    </row>
    <row r="1894" spans="1:5" ht="13.2" hidden="1" x14ac:dyDescent="0.25">
      <c r="A1894" s="21" t="s">
        <v>3</v>
      </c>
      <c r="B1894" s="27">
        <v>39638</v>
      </c>
      <c r="C1894" s="27" t="s">
        <v>45</v>
      </c>
      <c r="D1894" s="28">
        <v>8500</v>
      </c>
      <c r="E1894" s="27" t="s">
        <v>25</v>
      </c>
    </row>
    <row r="1895" spans="1:5" ht="13.2" hidden="1" x14ac:dyDescent="0.25">
      <c r="A1895" s="21" t="s">
        <v>3</v>
      </c>
      <c r="B1895" s="27">
        <v>39638</v>
      </c>
      <c r="C1895" s="27" t="s">
        <v>45</v>
      </c>
      <c r="D1895" s="28">
        <v>3000</v>
      </c>
      <c r="E1895" s="27" t="s">
        <v>25</v>
      </c>
    </row>
    <row r="1896" spans="1:5" ht="13.2" hidden="1" x14ac:dyDescent="0.25">
      <c r="A1896" s="21" t="s">
        <v>3</v>
      </c>
      <c r="B1896" s="27">
        <v>39638</v>
      </c>
      <c r="C1896" s="27" t="s">
        <v>45</v>
      </c>
      <c r="D1896" s="28">
        <v>250</v>
      </c>
      <c r="E1896" s="27" t="s">
        <v>25</v>
      </c>
    </row>
    <row r="1897" spans="1:5" ht="13.2" hidden="1" x14ac:dyDescent="0.25">
      <c r="A1897" s="21" t="s">
        <v>3</v>
      </c>
      <c r="B1897" s="27">
        <v>39639</v>
      </c>
      <c r="C1897" s="27" t="s">
        <v>45</v>
      </c>
      <c r="D1897" s="28">
        <v>2000</v>
      </c>
      <c r="E1897" s="27" t="s">
        <v>25</v>
      </c>
    </row>
    <row r="1898" spans="1:5" ht="13.2" hidden="1" x14ac:dyDescent="0.25">
      <c r="A1898" s="21" t="s">
        <v>3</v>
      </c>
      <c r="B1898" s="27">
        <v>39639</v>
      </c>
      <c r="C1898" s="27" t="s">
        <v>45</v>
      </c>
      <c r="D1898" s="28">
        <v>1750</v>
      </c>
      <c r="E1898" s="27" t="s">
        <v>25</v>
      </c>
    </row>
    <row r="1899" spans="1:5" ht="13.2" hidden="1" x14ac:dyDescent="0.25">
      <c r="A1899" s="21" t="s">
        <v>3</v>
      </c>
      <c r="B1899" s="27">
        <v>39639</v>
      </c>
      <c r="C1899" s="27" t="s">
        <v>45</v>
      </c>
      <c r="D1899" s="28">
        <v>1250</v>
      </c>
      <c r="E1899" s="27" t="s">
        <v>25</v>
      </c>
    </row>
    <row r="1900" spans="1:5" ht="13.2" hidden="1" x14ac:dyDescent="0.25">
      <c r="A1900" s="21" t="s">
        <v>3</v>
      </c>
      <c r="B1900" s="27">
        <v>39639</v>
      </c>
      <c r="C1900" s="27" t="s">
        <v>45</v>
      </c>
      <c r="D1900" s="28">
        <v>500</v>
      </c>
      <c r="E1900" s="27" t="s">
        <v>25</v>
      </c>
    </row>
    <row r="1901" spans="1:5" ht="13.2" hidden="1" x14ac:dyDescent="0.25">
      <c r="A1901" s="21" t="s">
        <v>3</v>
      </c>
      <c r="B1901" s="27">
        <v>39640</v>
      </c>
      <c r="C1901" s="27" t="s">
        <v>45</v>
      </c>
      <c r="D1901" s="28">
        <v>3000</v>
      </c>
      <c r="E1901" s="27" t="s">
        <v>25</v>
      </c>
    </row>
    <row r="1902" spans="1:5" ht="13.2" hidden="1" x14ac:dyDescent="0.25">
      <c r="A1902" s="21" t="s">
        <v>3</v>
      </c>
      <c r="B1902" s="27">
        <v>39640</v>
      </c>
      <c r="C1902" s="27" t="s">
        <v>45</v>
      </c>
      <c r="D1902" s="28">
        <v>6250</v>
      </c>
      <c r="E1902" s="27" t="s">
        <v>25</v>
      </c>
    </row>
    <row r="1903" spans="1:5" ht="13.2" hidden="1" x14ac:dyDescent="0.25">
      <c r="A1903" s="21" t="s">
        <v>3</v>
      </c>
      <c r="B1903" s="27">
        <v>39640</v>
      </c>
      <c r="C1903" s="27" t="s">
        <v>45</v>
      </c>
      <c r="D1903" s="28">
        <v>12750</v>
      </c>
      <c r="E1903" s="27" t="s">
        <v>25</v>
      </c>
    </row>
    <row r="1904" spans="1:5" ht="13.2" hidden="1" x14ac:dyDescent="0.25">
      <c r="A1904" s="21" t="s">
        <v>3</v>
      </c>
      <c r="B1904" s="27">
        <v>39641</v>
      </c>
      <c r="C1904" s="27" t="s">
        <v>45</v>
      </c>
      <c r="D1904" s="28">
        <v>2250</v>
      </c>
      <c r="E1904" s="27" t="s">
        <v>25</v>
      </c>
    </row>
    <row r="1905" spans="1:5" ht="13.2" hidden="1" x14ac:dyDescent="0.25">
      <c r="A1905" s="21" t="s">
        <v>3</v>
      </c>
      <c r="B1905" s="27">
        <v>39641</v>
      </c>
      <c r="C1905" s="27" t="s">
        <v>45</v>
      </c>
      <c r="D1905" s="28">
        <v>500</v>
      </c>
      <c r="E1905" s="27" t="s">
        <v>25</v>
      </c>
    </row>
    <row r="1906" spans="1:5" ht="13.2" hidden="1" x14ac:dyDescent="0.25">
      <c r="A1906" s="21" t="s">
        <v>3</v>
      </c>
      <c r="B1906" s="27">
        <v>39642</v>
      </c>
      <c r="C1906" s="27" t="s">
        <v>45</v>
      </c>
      <c r="D1906" s="28">
        <v>2050</v>
      </c>
      <c r="E1906" s="27" t="s">
        <v>25</v>
      </c>
    </row>
    <row r="1907" spans="1:5" ht="13.2" hidden="1" x14ac:dyDescent="0.25">
      <c r="A1907" s="21" t="s">
        <v>3</v>
      </c>
      <c r="B1907" s="27">
        <v>39643</v>
      </c>
      <c r="C1907" s="27" t="s">
        <v>45</v>
      </c>
      <c r="D1907" s="28">
        <v>6000</v>
      </c>
      <c r="E1907" s="27" t="s">
        <v>25</v>
      </c>
    </row>
    <row r="1908" spans="1:5" ht="13.2" hidden="1" x14ac:dyDescent="0.25">
      <c r="A1908" s="21" t="s">
        <v>3</v>
      </c>
      <c r="B1908" s="27">
        <v>39643</v>
      </c>
      <c r="C1908" s="27" t="s">
        <v>45</v>
      </c>
      <c r="D1908" s="28">
        <v>5000</v>
      </c>
      <c r="E1908" s="27" t="s">
        <v>25</v>
      </c>
    </row>
    <row r="1909" spans="1:5" ht="13.2" hidden="1" x14ac:dyDescent="0.25">
      <c r="A1909" s="21" t="s">
        <v>3</v>
      </c>
      <c r="B1909" s="27">
        <v>39644</v>
      </c>
      <c r="C1909" s="27" t="s">
        <v>45</v>
      </c>
      <c r="D1909" s="28">
        <v>600</v>
      </c>
      <c r="E1909" s="27" t="s">
        <v>25</v>
      </c>
    </row>
    <row r="1910" spans="1:5" ht="13.2" hidden="1" x14ac:dyDescent="0.25">
      <c r="A1910" s="21" t="s">
        <v>3</v>
      </c>
      <c r="B1910" s="27">
        <v>39644</v>
      </c>
      <c r="C1910" s="27" t="s">
        <v>45</v>
      </c>
      <c r="D1910" s="28">
        <v>750</v>
      </c>
      <c r="E1910" s="27" t="s">
        <v>25</v>
      </c>
    </row>
    <row r="1911" spans="1:5" ht="13.2" hidden="1" x14ac:dyDescent="0.25">
      <c r="A1911" s="21" t="s">
        <v>3</v>
      </c>
      <c r="B1911" s="27">
        <v>39645</v>
      </c>
      <c r="C1911" s="27" t="s">
        <v>45</v>
      </c>
      <c r="D1911" s="28">
        <v>7250</v>
      </c>
      <c r="E1911" s="27" t="s">
        <v>25</v>
      </c>
    </row>
    <row r="1912" spans="1:5" ht="13.2" hidden="1" x14ac:dyDescent="0.25">
      <c r="A1912" s="21" t="s">
        <v>3</v>
      </c>
      <c r="B1912" s="27">
        <v>39645</v>
      </c>
      <c r="C1912" s="27" t="s">
        <v>45</v>
      </c>
      <c r="D1912" s="28">
        <v>13800</v>
      </c>
      <c r="E1912" s="27" t="s">
        <v>25</v>
      </c>
    </row>
    <row r="1913" spans="1:5" ht="13.2" hidden="1" x14ac:dyDescent="0.25">
      <c r="A1913" s="21" t="s">
        <v>3</v>
      </c>
      <c r="B1913" s="27">
        <v>39646</v>
      </c>
      <c r="C1913" s="27" t="s">
        <v>45</v>
      </c>
      <c r="D1913" s="28">
        <v>2250</v>
      </c>
      <c r="E1913" s="27" t="s">
        <v>25</v>
      </c>
    </row>
    <row r="1914" spans="1:5" ht="13.2" hidden="1" x14ac:dyDescent="0.25">
      <c r="A1914" s="21" t="s">
        <v>3</v>
      </c>
      <c r="B1914" s="27">
        <v>39646</v>
      </c>
      <c r="C1914" s="27" t="s">
        <v>45</v>
      </c>
      <c r="D1914" s="28">
        <v>2750</v>
      </c>
      <c r="E1914" s="27" t="s">
        <v>25</v>
      </c>
    </row>
    <row r="1915" spans="1:5" ht="13.2" hidden="1" x14ac:dyDescent="0.25">
      <c r="A1915" s="21" t="s">
        <v>3</v>
      </c>
      <c r="B1915" s="27">
        <v>39646</v>
      </c>
      <c r="C1915" s="27" t="s">
        <v>45</v>
      </c>
      <c r="D1915" s="28">
        <v>1750</v>
      </c>
      <c r="E1915" s="27" t="s">
        <v>25</v>
      </c>
    </row>
    <row r="1916" spans="1:5" ht="13.2" hidden="1" x14ac:dyDescent="0.25">
      <c r="A1916" s="21" t="s">
        <v>3</v>
      </c>
      <c r="B1916" s="27">
        <v>39647</v>
      </c>
      <c r="C1916" s="27" t="s">
        <v>45</v>
      </c>
      <c r="D1916" s="28">
        <v>1900</v>
      </c>
      <c r="E1916" s="27" t="s">
        <v>25</v>
      </c>
    </row>
    <row r="1917" spans="1:5" ht="13.2" hidden="1" x14ac:dyDescent="0.25">
      <c r="A1917" s="21" t="s">
        <v>3</v>
      </c>
      <c r="B1917" s="27">
        <v>39648</v>
      </c>
      <c r="C1917" s="27" t="s">
        <v>27</v>
      </c>
      <c r="D1917" s="28">
        <v>750</v>
      </c>
      <c r="E1917" s="27" t="s">
        <v>27</v>
      </c>
    </row>
    <row r="1918" spans="1:5" ht="13.2" hidden="1" x14ac:dyDescent="0.25">
      <c r="A1918" s="21" t="s">
        <v>3</v>
      </c>
      <c r="B1918" s="27">
        <v>39649</v>
      </c>
      <c r="C1918" s="27" t="s">
        <v>45</v>
      </c>
      <c r="D1918" s="28">
        <v>4000</v>
      </c>
      <c r="E1918" s="27" t="s">
        <v>25</v>
      </c>
    </row>
    <row r="1919" spans="1:5" ht="13.2" hidden="1" x14ac:dyDescent="0.25">
      <c r="A1919" s="21" t="s">
        <v>3</v>
      </c>
      <c r="B1919" s="27">
        <v>39649</v>
      </c>
      <c r="C1919" s="27" t="s">
        <v>45</v>
      </c>
      <c r="D1919" s="28">
        <v>1250</v>
      </c>
      <c r="E1919" s="27" t="s">
        <v>25</v>
      </c>
    </row>
    <row r="1920" spans="1:5" ht="13.2" hidden="1" x14ac:dyDescent="0.25">
      <c r="A1920" s="21" t="s">
        <v>3</v>
      </c>
      <c r="B1920" s="27">
        <v>39649</v>
      </c>
      <c r="C1920" s="27" t="s">
        <v>45</v>
      </c>
      <c r="D1920" s="28">
        <v>500</v>
      </c>
      <c r="E1920" s="27" t="s">
        <v>25</v>
      </c>
    </row>
    <row r="1921" spans="1:5" ht="13.2" hidden="1" x14ac:dyDescent="0.25">
      <c r="A1921" s="21" t="s">
        <v>3</v>
      </c>
      <c r="B1921" s="27">
        <v>39649</v>
      </c>
      <c r="C1921" s="27" t="s">
        <v>45</v>
      </c>
      <c r="D1921" s="28">
        <v>3750</v>
      </c>
      <c r="E1921" s="27" t="s">
        <v>25</v>
      </c>
    </row>
    <row r="1922" spans="1:5" ht="13.2" hidden="1" x14ac:dyDescent="0.25">
      <c r="A1922" s="21" t="s">
        <v>3</v>
      </c>
      <c r="B1922" s="27">
        <v>39650</v>
      </c>
      <c r="C1922" s="27" t="s">
        <v>45</v>
      </c>
      <c r="D1922" s="28">
        <v>2750</v>
      </c>
      <c r="E1922" s="27" t="s">
        <v>25</v>
      </c>
    </row>
    <row r="1923" spans="1:5" ht="13.2" hidden="1" x14ac:dyDescent="0.25">
      <c r="A1923" s="21" t="s">
        <v>3</v>
      </c>
      <c r="B1923" s="27">
        <v>39650</v>
      </c>
      <c r="C1923" s="27" t="s">
        <v>45</v>
      </c>
      <c r="D1923" s="28">
        <v>600</v>
      </c>
      <c r="E1923" s="27" t="s">
        <v>25</v>
      </c>
    </row>
    <row r="1924" spans="1:5" ht="13.2" hidden="1" x14ac:dyDescent="0.25">
      <c r="A1924" s="21" t="s">
        <v>3</v>
      </c>
      <c r="B1924" s="27">
        <v>39650</v>
      </c>
      <c r="C1924" s="27" t="s">
        <v>45</v>
      </c>
      <c r="D1924" s="28">
        <v>500</v>
      </c>
      <c r="E1924" s="27" t="s">
        <v>25</v>
      </c>
    </row>
    <row r="1925" spans="1:5" ht="13.2" hidden="1" x14ac:dyDescent="0.25">
      <c r="A1925" s="21" t="s">
        <v>3</v>
      </c>
      <c r="B1925" s="27">
        <v>39650</v>
      </c>
      <c r="C1925" s="27" t="s">
        <v>45</v>
      </c>
      <c r="D1925" s="28">
        <v>250</v>
      </c>
      <c r="E1925" s="27" t="s">
        <v>25</v>
      </c>
    </row>
    <row r="1926" spans="1:5" ht="13.2" hidden="1" x14ac:dyDescent="0.25">
      <c r="A1926" s="21" t="s">
        <v>3</v>
      </c>
      <c r="B1926" s="27">
        <v>39650</v>
      </c>
      <c r="C1926" s="27" t="s">
        <v>45</v>
      </c>
      <c r="D1926" s="28">
        <v>1500</v>
      </c>
      <c r="E1926" s="27" t="s">
        <v>25</v>
      </c>
    </row>
    <row r="1927" spans="1:5" ht="13.2" hidden="1" x14ac:dyDescent="0.25">
      <c r="A1927" s="21" t="s">
        <v>3</v>
      </c>
      <c r="B1927" s="27">
        <v>39651</v>
      </c>
      <c r="C1927" s="27" t="s">
        <v>45</v>
      </c>
      <c r="D1927" s="28">
        <v>14000</v>
      </c>
      <c r="E1927" s="27" t="s">
        <v>25</v>
      </c>
    </row>
    <row r="1928" spans="1:5" ht="13.2" hidden="1" x14ac:dyDescent="0.25">
      <c r="A1928" s="21" t="s">
        <v>3</v>
      </c>
      <c r="B1928" s="27">
        <v>39651</v>
      </c>
      <c r="C1928" s="27" t="s">
        <v>45</v>
      </c>
      <c r="D1928" s="28">
        <v>1750</v>
      </c>
      <c r="E1928" s="27" t="s">
        <v>25</v>
      </c>
    </row>
    <row r="1929" spans="1:5" ht="13.2" hidden="1" x14ac:dyDescent="0.25">
      <c r="A1929" s="21" t="s">
        <v>3</v>
      </c>
      <c r="B1929" s="27">
        <v>39651</v>
      </c>
      <c r="C1929" s="27" t="s">
        <v>45</v>
      </c>
      <c r="D1929" s="28">
        <v>750</v>
      </c>
      <c r="E1929" s="27" t="s">
        <v>25</v>
      </c>
    </row>
    <row r="1930" spans="1:5" ht="13.2" hidden="1" x14ac:dyDescent="0.25">
      <c r="A1930" s="21" t="s">
        <v>3</v>
      </c>
      <c r="B1930" s="27">
        <v>39652</v>
      </c>
      <c r="C1930" s="27" t="s">
        <v>45</v>
      </c>
      <c r="D1930" s="28">
        <v>1750</v>
      </c>
      <c r="E1930" s="27" t="s">
        <v>25</v>
      </c>
    </row>
    <row r="1931" spans="1:5" ht="13.2" hidden="1" x14ac:dyDescent="0.25">
      <c r="A1931" s="21" t="s">
        <v>3</v>
      </c>
      <c r="B1931" s="27">
        <v>39653</v>
      </c>
      <c r="C1931" s="27" t="s">
        <v>45</v>
      </c>
      <c r="D1931" s="28">
        <v>1000</v>
      </c>
      <c r="E1931" s="27" t="s">
        <v>25</v>
      </c>
    </row>
    <row r="1932" spans="1:5" ht="13.2" hidden="1" x14ac:dyDescent="0.25">
      <c r="A1932" s="21" t="s">
        <v>3</v>
      </c>
      <c r="B1932" s="27">
        <v>39654</v>
      </c>
      <c r="C1932" s="27" t="s">
        <v>45</v>
      </c>
      <c r="D1932" s="28">
        <v>8300</v>
      </c>
      <c r="E1932" s="27" t="s">
        <v>25</v>
      </c>
    </row>
    <row r="1933" spans="1:5" ht="13.2" hidden="1" x14ac:dyDescent="0.25">
      <c r="A1933" s="21" t="s">
        <v>3</v>
      </c>
      <c r="B1933" s="27">
        <v>39655</v>
      </c>
      <c r="C1933" s="27" t="s">
        <v>45</v>
      </c>
      <c r="D1933" s="28">
        <v>1000</v>
      </c>
      <c r="E1933" s="27" t="s">
        <v>25</v>
      </c>
    </row>
    <row r="1934" spans="1:5" ht="13.2" hidden="1" x14ac:dyDescent="0.25">
      <c r="A1934" s="21" t="s">
        <v>3</v>
      </c>
      <c r="B1934" s="27">
        <v>39655</v>
      </c>
      <c r="C1934" s="27" t="s">
        <v>45</v>
      </c>
      <c r="D1934" s="28">
        <v>750</v>
      </c>
      <c r="E1934" s="27" t="s">
        <v>25</v>
      </c>
    </row>
    <row r="1935" spans="1:5" ht="13.2" hidden="1" x14ac:dyDescent="0.25">
      <c r="A1935" s="21" t="s">
        <v>3</v>
      </c>
      <c r="B1935" s="27">
        <v>39656</v>
      </c>
      <c r="C1935" s="27" t="s">
        <v>53</v>
      </c>
      <c r="D1935" s="28">
        <v>3250</v>
      </c>
      <c r="E1935" s="27" t="s">
        <v>26</v>
      </c>
    </row>
    <row r="1936" spans="1:5" ht="13.2" hidden="1" x14ac:dyDescent="0.25">
      <c r="A1936" s="21" t="s">
        <v>3</v>
      </c>
      <c r="B1936" s="27">
        <v>39657</v>
      </c>
      <c r="C1936" s="27" t="s">
        <v>53</v>
      </c>
      <c r="D1936" s="28">
        <v>4487.5</v>
      </c>
      <c r="E1936" s="27" t="s">
        <v>26</v>
      </c>
    </row>
    <row r="1937" spans="1:5" ht="13.2" hidden="1" x14ac:dyDescent="0.25">
      <c r="A1937" s="21" t="s">
        <v>3</v>
      </c>
      <c r="B1937" s="27">
        <v>39658</v>
      </c>
      <c r="C1937" s="27" t="s">
        <v>45</v>
      </c>
      <c r="D1937" s="28">
        <v>9591.4500000000007</v>
      </c>
      <c r="E1937" s="27" t="s">
        <v>25</v>
      </c>
    </row>
    <row r="1938" spans="1:5" ht="13.2" hidden="1" x14ac:dyDescent="0.25">
      <c r="A1938" s="21" t="s">
        <v>3</v>
      </c>
      <c r="B1938" s="27">
        <v>39659</v>
      </c>
      <c r="C1938" s="27" t="s">
        <v>45</v>
      </c>
      <c r="D1938" s="28">
        <v>11865</v>
      </c>
      <c r="E1938" s="27" t="s">
        <v>25</v>
      </c>
    </row>
    <row r="1939" spans="1:5" ht="13.2" hidden="1" x14ac:dyDescent="0.25">
      <c r="A1939" s="21" t="s">
        <v>3</v>
      </c>
      <c r="B1939" s="27">
        <v>39660</v>
      </c>
      <c r="C1939" s="27" t="s">
        <v>51</v>
      </c>
      <c r="D1939" s="28">
        <v>9500</v>
      </c>
      <c r="E1939" s="27" t="s">
        <v>25</v>
      </c>
    </row>
    <row r="1940" spans="1:5" ht="13.2" hidden="1" x14ac:dyDescent="0.25">
      <c r="A1940" s="21" t="s">
        <v>3</v>
      </c>
      <c r="B1940" s="27">
        <v>39661</v>
      </c>
      <c r="C1940" s="27" t="s">
        <v>59</v>
      </c>
      <c r="D1940" s="28">
        <v>14500</v>
      </c>
      <c r="E1940" s="27" t="s">
        <v>26</v>
      </c>
    </row>
    <row r="1941" spans="1:5" ht="13.2" hidden="1" x14ac:dyDescent="0.25">
      <c r="A1941" s="21" t="s">
        <v>3</v>
      </c>
      <c r="B1941" s="27">
        <v>39662</v>
      </c>
      <c r="C1941" s="27" t="s">
        <v>58</v>
      </c>
      <c r="D1941" s="28">
        <v>2500</v>
      </c>
      <c r="E1941" s="27" t="s">
        <v>26</v>
      </c>
    </row>
    <row r="1942" spans="1:5" ht="13.2" hidden="1" x14ac:dyDescent="0.25">
      <c r="A1942" s="21" t="s">
        <v>3</v>
      </c>
      <c r="B1942" s="27">
        <v>39663</v>
      </c>
      <c r="C1942" s="27" t="s">
        <v>58</v>
      </c>
      <c r="D1942" s="28">
        <v>3800</v>
      </c>
      <c r="E1942" s="27" t="s">
        <v>26</v>
      </c>
    </row>
    <row r="1943" spans="1:5" ht="13.2" hidden="1" x14ac:dyDescent="0.25">
      <c r="A1943" s="21" t="s">
        <v>3</v>
      </c>
      <c r="B1943" s="27">
        <v>39664</v>
      </c>
      <c r="C1943" s="27" t="s">
        <v>59</v>
      </c>
      <c r="D1943" s="28">
        <v>4250</v>
      </c>
      <c r="E1943" s="27" t="s">
        <v>26</v>
      </c>
    </row>
    <row r="1944" spans="1:5" ht="13.2" hidden="1" x14ac:dyDescent="0.25">
      <c r="A1944" s="21" t="s">
        <v>3</v>
      </c>
      <c r="B1944" s="27">
        <v>39665</v>
      </c>
      <c r="C1944" s="27" t="s">
        <v>27</v>
      </c>
      <c r="D1944" s="28">
        <v>8300</v>
      </c>
      <c r="E1944" s="27" t="s">
        <v>27</v>
      </c>
    </row>
    <row r="1945" spans="1:5" ht="13.2" hidden="1" x14ac:dyDescent="0.25">
      <c r="A1945" s="21" t="s">
        <v>3</v>
      </c>
      <c r="B1945" s="27">
        <v>39666</v>
      </c>
      <c r="C1945" s="27" t="s">
        <v>27</v>
      </c>
      <c r="D1945" s="28">
        <v>750</v>
      </c>
      <c r="E1945" s="27" t="s">
        <v>27</v>
      </c>
    </row>
    <row r="1946" spans="1:5" ht="13.2" hidden="1" x14ac:dyDescent="0.25">
      <c r="A1946" s="21" t="s">
        <v>3</v>
      </c>
      <c r="B1946" s="27">
        <v>39666</v>
      </c>
      <c r="C1946" s="27" t="s">
        <v>27</v>
      </c>
      <c r="D1946" s="28">
        <v>3000</v>
      </c>
      <c r="E1946" s="27" t="s">
        <v>27</v>
      </c>
    </row>
    <row r="1947" spans="1:5" ht="13.2" hidden="1" x14ac:dyDescent="0.25">
      <c r="A1947" s="21" t="s">
        <v>3</v>
      </c>
      <c r="B1947" s="27">
        <v>39667</v>
      </c>
      <c r="C1947" s="27" t="s">
        <v>27</v>
      </c>
      <c r="D1947" s="28">
        <v>250</v>
      </c>
      <c r="E1947" s="27" t="s">
        <v>27</v>
      </c>
    </row>
    <row r="1948" spans="1:5" ht="13.2" hidden="1" x14ac:dyDescent="0.25">
      <c r="A1948" s="21" t="s">
        <v>3</v>
      </c>
      <c r="B1948" s="27">
        <v>39667</v>
      </c>
      <c r="C1948" s="27" t="s">
        <v>27</v>
      </c>
      <c r="D1948" s="28">
        <v>1925</v>
      </c>
      <c r="E1948" s="27" t="s">
        <v>27</v>
      </c>
    </row>
    <row r="1949" spans="1:5" ht="13.2" hidden="1" x14ac:dyDescent="0.25">
      <c r="A1949" s="21" t="s">
        <v>3</v>
      </c>
      <c r="B1949" s="27">
        <v>39667</v>
      </c>
      <c r="C1949" s="27" t="s">
        <v>27</v>
      </c>
      <c r="D1949" s="28">
        <v>1375</v>
      </c>
      <c r="E1949" s="27" t="s">
        <v>27</v>
      </c>
    </row>
    <row r="1950" spans="1:5" ht="13.2" hidden="1" x14ac:dyDescent="0.25">
      <c r="A1950" s="21" t="s">
        <v>3</v>
      </c>
      <c r="B1950" s="27">
        <v>39668</v>
      </c>
      <c r="C1950" s="27" t="s">
        <v>45</v>
      </c>
      <c r="D1950" s="28">
        <v>7000</v>
      </c>
      <c r="E1950" s="27" t="s">
        <v>25</v>
      </c>
    </row>
    <row r="1951" spans="1:5" ht="13.2" hidden="1" x14ac:dyDescent="0.25">
      <c r="A1951" s="21" t="s">
        <v>3</v>
      </c>
      <c r="B1951" s="27">
        <v>39669</v>
      </c>
      <c r="C1951" s="27" t="s">
        <v>45</v>
      </c>
      <c r="D1951" s="28">
        <v>4000</v>
      </c>
      <c r="E1951" s="27" t="s">
        <v>25</v>
      </c>
    </row>
    <row r="1952" spans="1:5" ht="13.2" hidden="1" x14ac:dyDescent="0.25">
      <c r="A1952" s="21" t="s">
        <v>3</v>
      </c>
      <c r="B1952" s="27">
        <v>39670</v>
      </c>
      <c r="C1952" s="27" t="s">
        <v>45</v>
      </c>
      <c r="D1952" s="28">
        <v>6500</v>
      </c>
      <c r="E1952" s="27" t="s">
        <v>25</v>
      </c>
    </row>
    <row r="1953" spans="1:5" ht="13.2" hidden="1" x14ac:dyDescent="0.25">
      <c r="A1953" s="21" t="s">
        <v>3</v>
      </c>
      <c r="B1953" s="27">
        <v>39670</v>
      </c>
      <c r="C1953" s="27" t="s">
        <v>45</v>
      </c>
      <c r="D1953" s="28">
        <v>3500</v>
      </c>
      <c r="E1953" s="27" t="s">
        <v>25</v>
      </c>
    </row>
    <row r="1954" spans="1:5" ht="13.2" hidden="1" x14ac:dyDescent="0.25">
      <c r="A1954" s="21" t="s">
        <v>3</v>
      </c>
      <c r="B1954" s="27">
        <v>39671</v>
      </c>
      <c r="C1954" s="27" t="s">
        <v>47</v>
      </c>
      <c r="D1954" s="28">
        <v>7000</v>
      </c>
      <c r="E1954" s="27" t="s">
        <v>26</v>
      </c>
    </row>
    <row r="1955" spans="1:5" ht="13.2" hidden="1" x14ac:dyDescent="0.25">
      <c r="A1955" s="21" t="s">
        <v>3</v>
      </c>
      <c r="B1955" s="27">
        <v>39672</v>
      </c>
      <c r="C1955" s="27" t="s">
        <v>45</v>
      </c>
      <c r="D1955" s="28">
        <v>17500</v>
      </c>
      <c r="E1955" s="27" t="s">
        <v>25</v>
      </c>
    </row>
    <row r="1956" spans="1:5" ht="13.2" hidden="1" x14ac:dyDescent="0.25">
      <c r="A1956" s="21" t="s">
        <v>3</v>
      </c>
      <c r="B1956" s="27">
        <v>39673</v>
      </c>
      <c r="C1956" s="27" t="s">
        <v>48</v>
      </c>
      <c r="D1956" s="28">
        <v>250</v>
      </c>
      <c r="E1956" s="27" t="s">
        <v>25</v>
      </c>
    </row>
    <row r="1957" spans="1:5" ht="13.2" hidden="1" x14ac:dyDescent="0.25">
      <c r="A1957" s="21" t="s">
        <v>3</v>
      </c>
      <c r="B1957" s="27">
        <v>39674</v>
      </c>
      <c r="C1957" s="27" t="s">
        <v>48</v>
      </c>
      <c r="D1957" s="28">
        <v>1500</v>
      </c>
      <c r="E1957" s="27" t="s">
        <v>25</v>
      </c>
    </row>
    <row r="1958" spans="1:5" ht="13.2" hidden="1" x14ac:dyDescent="0.25">
      <c r="A1958" s="21" t="s">
        <v>3</v>
      </c>
      <c r="B1958" s="27">
        <v>39675</v>
      </c>
      <c r="C1958" s="27" t="s">
        <v>48</v>
      </c>
      <c r="D1958" s="28">
        <v>600</v>
      </c>
      <c r="E1958" s="27" t="s">
        <v>25</v>
      </c>
    </row>
    <row r="1959" spans="1:5" ht="13.2" hidden="1" x14ac:dyDescent="0.25">
      <c r="A1959" s="21" t="s">
        <v>3</v>
      </c>
      <c r="B1959" s="27">
        <v>39676</v>
      </c>
      <c r="C1959" s="27" t="s">
        <v>48</v>
      </c>
      <c r="D1959" s="28">
        <v>700</v>
      </c>
      <c r="E1959" s="27" t="s">
        <v>25</v>
      </c>
    </row>
    <row r="1960" spans="1:5" ht="13.2" hidden="1" x14ac:dyDescent="0.25">
      <c r="A1960" s="21" t="s">
        <v>3</v>
      </c>
      <c r="B1960" s="27">
        <v>39677</v>
      </c>
      <c r="C1960" s="27" t="s">
        <v>48</v>
      </c>
      <c r="D1960" s="28">
        <v>200</v>
      </c>
      <c r="E1960" s="27" t="s">
        <v>25</v>
      </c>
    </row>
    <row r="1961" spans="1:5" ht="13.2" hidden="1" x14ac:dyDescent="0.25">
      <c r="A1961" s="21" t="s">
        <v>3</v>
      </c>
      <c r="B1961" s="27">
        <v>39678</v>
      </c>
      <c r="C1961" s="27" t="s">
        <v>48</v>
      </c>
      <c r="D1961" s="28">
        <v>800</v>
      </c>
      <c r="E1961" s="27" t="s">
        <v>25</v>
      </c>
    </row>
    <row r="1962" spans="1:5" ht="13.2" hidden="1" x14ac:dyDescent="0.25">
      <c r="A1962" s="21" t="s">
        <v>3</v>
      </c>
      <c r="B1962" s="27">
        <v>39679</v>
      </c>
      <c r="C1962" s="27" t="s">
        <v>48</v>
      </c>
      <c r="D1962" s="28">
        <v>850</v>
      </c>
      <c r="E1962" s="27" t="s">
        <v>25</v>
      </c>
    </row>
    <row r="1963" spans="1:5" ht="13.2" hidden="1" x14ac:dyDescent="0.25">
      <c r="A1963" s="21" t="s">
        <v>3</v>
      </c>
      <c r="B1963" s="27">
        <v>39680</v>
      </c>
      <c r="C1963" s="27" t="s">
        <v>48</v>
      </c>
      <c r="D1963" s="28">
        <v>1350</v>
      </c>
      <c r="E1963" s="27" t="s">
        <v>25</v>
      </c>
    </row>
    <row r="1964" spans="1:5" ht="13.2" hidden="1" x14ac:dyDescent="0.25">
      <c r="A1964" s="21" t="s">
        <v>3</v>
      </c>
      <c r="B1964" s="27">
        <v>39681</v>
      </c>
      <c r="C1964" s="27" t="s">
        <v>48</v>
      </c>
      <c r="D1964" s="28">
        <v>1600</v>
      </c>
      <c r="E1964" s="27" t="s">
        <v>25</v>
      </c>
    </row>
    <row r="1965" spans="1:5" ht="13.2" hidden="1" x14ac:dyDescent="0.25">
      <c r="A1965" s="21" t="s">
        <v>3</v>
      </c>
      <c r="B1965" s="27">
        <v>39682</v>
      </c>
      <c r="C1965" s="27" t="s">
        <v>48</v>
      </c>
      <c r="D1965" s="28">
        <v>1500</v>
      </c>
      <c r="E1965" s="27" t="s">
        <v>25</v>
      </c>
    </row>
    <row r="1966" spans="1:5" ht="13.2" hidden="1" x14ac:dyDescent="0.25">
      <c r="A1966" s="21" t="s">
        <v>3</v>
      </c>
      <c r="B1966" s="27">
        <v>39683</v>
      </c>
      <c r="C1966" s="27" t="s">
        <v>48</v>
      </c>
      <c r="D1966" s="28">
        <v>800</v>
      </c>
      <c r="E1966" s="27" t="s">
        <v>25</v>
      </c>
    </row>
    <row r="1967" spans="1:5" ht="13.2" hidden="1" x14ac:dyDescent="0.25">
      <c r="A1967" s="21" t="s">
        <v>3</v>
      </c>
      <c r="B1967" s="27">
        <v>39684</v>
      </c>
      <c r="C1967" s="27" t="s">
        <v>45</v>
      </c>
      <c r="D1967" s="28">
        <v>17500</v>
      </c>
      <c r="E1967" s="27" t="s">
        <v>25</v>
      </c>
    </row>
    <row r="1968" spans="1:5" ht="13.2" hidden="1" x14ac:dyDescent="0.25">
      <c r="A1968" s="21" t="s">
        <v>3</v>
      </c>
      <c r="B1968" s="27">
        <v>39685</v>
      </c>
      <c r="C1968" s="27" t="s">
        <v>45</v>
      </c>
      <c r="D1968" s="28">
        <v>5000</v>
      </c>
      <c r="E1968" s="27" t="s">
        <v>25</v>
      </c>
    </row>
    <row r="1969" spans="1:5" ht="13.2" hidden="1" x14ac:dyDescent="0.25">
      <c r="A1969" s="21" t="s">
        <v>3</v>
      </c>
      <c r="B1969" s="27">
        <v>39686</v>
      </c>
      <c r="C1969" s="27" t="s">
        <v>45</v>
      </c>
      <c r="D1969" s="28">
        <v>750</v>
      </c>
      <c r="E1969" s="27" t="s">
        <v>25</v>
      </c>
    </row>
    <row r="1970" spans="1:5" ht="13.2" hidden="1" x14ac:dyDescent="0.25">
      <c r="A1970" s="21" t="s">
        <v>3</v>
      </c>
      <c r="B1970" s="27">
        <v>39687</v>
      </c>
      <c r="C1970" s="27" t="s">
        <v>45</v>
      </c>
      <c r="D1970" s="28">
        <v>11250</v>
      </c>
      <c r="E1970" s="27" t="s">
        <v>25</v>
      </c>
    </row>
    <row r="1971" spans="1:5" ht="13.2" hidden="1" x14ac:dyDescent="0.25">
      <c r="A1971" s="21" t="s">
        <v>3</v>
      </c>
      <c r="B1971" s="27">
        <v>39688</v>
      </c>
      <c r="C1971" s="27" t="s">
        <v>45</v>
      </c>
      <c r="D1971" s="28">
        <v>2500</v>
      </c>
      <c r="E1971" s="27" t="s">
        <v>25</v>
      </c>
    </row>
    <row r="1972" spans="1:5" ht="13.2" hidden="1" x14ac:dyDescent="0.25">
      <c r="A1972" s="21" t="s">
        <v>3</v>
      </c>
      <c r="B1972" s="27">
        <v>39689</v>
      </c>
      <c r="C1972" s="27" t="s">
        <v>45</v>
      </c>
      <c r="D1972" s="28">
        <v>650</v>
      </c>
      <c r="E1972" s="27" t="s">
        <v>25</v>
      </c>
    </row>
    <row r="1973" spans="1:5" ht="13.2" hidden="1" x14ac:dyDescent="0.25">
      <c r="A1973" s="21" t="s">
        <v>3</v>
      </c>
      <c r="B1973" s="27">
        <v>39690</v>
      </c>
      <c r="C1973" s="27" t="s">
        <v>45</v>
      </c>
      <c r="D1973" s="28">
        <v>4700</v>
      </c>
      <c r="E1973" s="27" t="s">
        <v>25</v>
      </c>
    </row>
    <row r="1974" spans="1:5" ht="13.2" hidden="1" x14ac:dyDescent="0.25">
      <c r="A1974" s="21" t="s">
        <v>3</v>
      </c>
      <c r="B1974" s="27">
        <v>39691</v>
      </c>
      <c r="C1974" s="27" t="s">
        <v>45</v>
      </c>
      <c r="D1974" s="28">
        <v>6150</v>
      </c>
      <c r="E1974" s="27" t="s">
        <v>25</v>
      </c>
    </row>
    <row r="1975" spans="1:5" ht="13.2" hidden="1" x14ac:dyDescent="0.25">
      <c r="A1975" s="21" t="s">
        <v>3</v>
      </c>
      <c r="B1975" s="27">
        <v>39692</v>
      </c>
      <c r="C1975" s="27" t="s">
        <v>45</v>
      </c>
      <c r="D1975" s="28">
        <v>1000</v>
      </c>
      <c r="E1975" s="27" t="s">
        <v>25</v>
      </c>
    </row>
    <row r="1976" spans="1:5" ht="13.2" hidden="1" x14ac:dyDescent="0.25">
      <c r="A1976" s="21" t="s">
        <v>3</v>
      </c>
      <c r="B1976" s="27">
        <v>39693</v>
      </c>
      <c r="C1976" s="27" t="s">
        <v>45</v>
      </c>
      <c r="D1976" s="28">
        <v>2700</v>
      </c>
      <c r="E1976" s="27" t="s">
        <v>25</v>
      </c>
    </row>
    <row r="1977" spans="1:5" ht="13.2" hidden="1" x14ac:dyDescent="0.25">
      <c r="A1977" s="21" t="s">
        <v>3</v>
      </c>
      <c r="B1977" s="27">
        <v>39694</v>
      </c>
      <c r="C1977" s="27" t="s">
        <v>45</v>
      </c>
      <c r="D1977" s="28">
        <v>6500</v>
      </c>
      <c r="E1977" s="27" t="s">
        <v>25</v>
      </c>
    </row>
    <row r="1978" spans="1:5" ht="13.2" hidden="1" x14ac:dyDescent="0.25">
      <c r="A1978" s="21" t="s">
        <v>3</v>
      </c>
      <c r="B1978" s="27">
        <v>39695</v>
      </c>
      <c r="C1978" s="27" t="s">
        <v>45</v>
      </c>
      <c r="D1978" s="28">
        <v>23800</v>
      </c>
      <c r="E1978" s="27" t="s">
        <v>25</v>
      </c>
    </row>
    <row r="1979" spans="1:5" ht="13.2" hidden="1" x14ac:dyDescent="0.25">
      <c r="A1979" s="21" t="s">
        <v>3</v>
      </c>
      <c r="B1979" s="27">
        <v>39695</v>
      </c>
      <c r="C1979" s="27" t="s">
        <v>45</v>
      </c>
      <c r="D1979" s="28">
        <v>6500</v>
      </c>
      <c r="E1979" s="27" t="s">
        <v>25</v>
      </c>
    </row>
    <row r="1980" spans="1:5" ht="13.2" hidden="1" x14ac:dyDescent="0.25">
      <c r="A1980" s="21" t="s">
        <v>3</v>
      </c>
      <c r="B1980" s="27">
        <v>39695</v>
      </c>
      <c r="C1980" s="27" t="s">
        <v>45</v>
      </c>
      <c r="D1980" s="28">
        <v>600</v>
      </c>
      <c r="E1980" s="27" t="s">
        <v>25</v>
      </c>
    </row>
    <row r="1981" spans="1:5" ht="13.2" hidden="1" x14ac:dyDescent="0.25">
      <c r="A1981" s="21" t="s">
        <v>3</v>
      </c>
      <c r="B1981" s="27">
        <v>39695</v>
      </c>
      <c r="C1981" s="27" t="s">
        <v>45</v>
      </c>
      <c r="D1981" s="28">
        <v>500</v>
      </c>
      <c r="E1981" s="27" t="s">
        <v>25</v>
      </c>
    </row>
    <row r="1982" spans="1:5" ht="13.2" hidden="1" x14ac:dyDescent="0.25">
      <c r="A1982" s="21" t="s">
        <v>3</v>
      </c>
      <c r="B1982" s="27">
        <v>39695</v>
      </c>
      <c r="C1982" s="27" t="s">
        <v>45</v>
      </c>
      <c r="D1982" s="28">
        <v>1000</v>
      </c>
      <c r="E1982" s="27" t="s">
        <v>25</v>
      </c>
    </row>
    <row r="1983" spans="1:5" ht="13.2" hidden="1" x14ac:dyDescent="0.25">
      <c r="A1983" s="21" t="s">
        <v>3</v>
      </c>
      <c r="B1983" s="27">
        <v>39696</v>
      </c>
      <c r="C1983" s="27" t="s">
        <v>45</v>
      </c>
      <c r="D1983" s="28">
        <v>11858</v>
      </c>
      <c r="E1983" s="27" t="s">
        <v>25</v>
      </c>
    </row>
    <row r="1984" spans="1:5" ht="13.2" hidden="1" x14ac:dyDescent="0.25">
      <c r="A1984" s="21" t="s">
        <v>3</v>
      </c>
      <c r="B1984" s="27">
        <v>39696</v>
      </c>
      <c r="C1984" s="27" t="s">
        <v>45</v>
      </c>
      <c r="D1984" s="28">
        <v>451.25</v>
      </c>
      <c r="E1984" s="27" t="s">
        <v>25</v>
      </c>
    </row>
    <row r="1985" spans="1:5" ht="13.2" hidden="1" x14ac:dyDescent="0.25">
      <c r="A1985" s="21" t="s">
        <v>3</v>
      </c>
      <c r="B1985" s="27">
        <v>39696</v>
      </c>
      <c r="C1985" s="27" t="s">
        <v>45</v>
      </c>
      <c r="D1985" s="28">
        <v>370.5</v>
      </c>
      <c r="E1985" s="27" t="s">
        <v>25</v>
      </c>
    </row>
    <row r="1986" spans="1:5" ht="13.2" hidden="1" x14ac:dyDescent="0.25">
      <c r="A1986" s="21" t="s">
        <v>3</v>
      </c>
      <c r="B1986" s="27">
        <v>39697</v>
      </c>
      <c r="C1986" s="27" t="s">
        <v>45</v>
      </c>
      <c r="D1986" s="28">
        <v>9357.5</v>
      </c>
      <c r="E1986" s="27" t="s">
        <v>25</v>
      </c>
    </row>
    <row r="1987" spans="1:5" ht="13.2" hidden="1" x14ac:dyDescent="0.25">
      <c r="A1987" s="21" t="s">
        <v>3</v>
      </c>
      <c r="B1987" s="27">
        <v>39697</v>
      </c>
      <c r="C1987" s="27" t="s">
        <v>45</v>
      </c>
      <c r="D1987" s="28">
        <v>2137.5</v>
      </c>
      <c r="E1987" s="27" t="s">
        <v>25</v>
      </c>
    </row>
    <row r="1988" spans="1:5" ht="13.2" hidden="1" x14ac:dyDescent="0.25">
      <c r="A1988" s="21" t="s">
        <v>3</v>
      </c>
      <c r="B1988" s="27">
        <v>39697</v>
      </c>
      <c r="C1988" s="27" t="s">
        <v>45</v>
      </c>
      <c r="D1988" s="28">
        <v>6800</v>
      </c>
      <c r="E1988" s="27" t="s">
        <v>25</v>
      </c>
    </row>
    <row r="1989" spans="1:5" ht="13.2" hidden="1" x14ac:dyDescent="0.25">
      <c r="A1989" s="21" t="s">
        <v>3</v>
      </c>
      <c r="B1989" s="27">
        <v>39698</v>
      </c>
      <c r="C1989" s="27" t="s">
        <v>45</v>
      </c>
      <c r="D1989" s="28">
        <v>11900</v>
      </c>
      <c r="E1989" s="27" t="s">
        <v>25</v>
      </c>
    </row>
    <row r="1990" spans="1:5" ht="13.2" hidden="1" x14ac:dyDescent="0.25">
      <c r="A1990" s="21" t="s">
        <v>3</v>
      </c>
      <c r="B1990" s="27">
        <v>39699</v>
      </c>
      <c r="C1990" s="27" t="s">
        <v>45</v>
      </c>
      <c r="D1990" s="28">
        <v>5000</v>
      </c>
      <c r="E1990" s="27" t="s">
        <v>25</v>
      </c>
    </row>
    <row r="1991" spans="1:5" ht="13.2" hidden="1" x14ac:dyDescent="0.25">
      <c r="A1991" s="21" t="s">
        <v>3</v>
      </c>
      <c r="B1991" s="27">
        <v>39700</v>
      </c>
      <c r="C1991" s="27" t="s">
        <v>45</v>
      </c>
      <c r="D1991" s="28">
        <v>2000</v>
      </c>
      <c r="E1991" s="27" t="s">
        <v>25</v>
      </c>
    </row>
    <row r="1992" spans="1:5" ht="13.2" hidden="1" x14ac:dyDescent="0.25">
      <c r="A1992" s="21" t="s">
        <v>3</v>
      </c>
      <c r="B1992" s="27">
        <v>39701</v>
      </c>
      <c r="C1992" s="27" t="s">
        <v>45</v>
      </c>
      <c r="D1992" s="28">
        <v>2700</v>
      </c>
      <c r="E1992" s="27" t="s">
        <v>25</v>
      </c>
    </row>
    <row r="1993" spans="1:5" ht="13.2" hidden="1" x14ac:dyDescent="0.25">
      <c r="A1993" s="21" t="s">
        <v>3</v>
      </c>
      <c r="B1993" s="27">
        <v>39701</v>
      </c>
      <c r="C1993" s="27" t="s">
        <v>45</v>
      </c>
      <c r="D1993" s="28">
        <v>400</v>
      </c>
      <c r="E1993" s="27" t="s">
        <v>25</v>
      </c>
    </row>
    <row r="1994" spans="1:5" ht="13.2" hidden="1" x14ac:dyDescent="0.25">
      <c r="A1994" s="21" t="s">
        <v>3</v>
      </c>
      <c r="B1994" s="27">
        <v>39701</v>
      </c>
      <c r="C1994" s="27" t="s">
        <v>45</v>
      </c>
      <c r="D1994" s="28">
        <v>250</v>
      </c>
      <c r="E1994" s="27" t="s">
        <v>25</v>
      </c>
    </row>
    <row r="1995" spans="1:5" ht="13.2" hidden="1" x14ac:dyDescent="0.25">
      <c r="A1995" s="21" t="s">
        <v>3</v>
      </c>
      <c r="B1995" s="27">
        <v>39702</v>
      </c>
      <c r="C1995" s="27" t="s">
        <v>45</v>
      </c>
      <c r="D1995" s="28">
        <v>2800</v>
      </c>
      <c r="E1995" s="27" t="s">
        <v>25</v>
      </c>
    </row>
    <row r="1996" spans="1:5" ht="13.2" hidden="1" x14ac:dyDescent="0.25">
      <c r="A1996" s="21" t="s">
        <v>3</v>
      </c>
      <c r="B1996" s="27">
        <v>39703</v>
      </c>
      <c r="C1996" s="27" t="s">
        <v>45</v>
      </c>
      <c r="D1996" s="28">
        <v>10050</v>
      </c>
      <c r="E1996" s="27" t="s">
        <v>25</v>
      </c>
    </row>
    <row r="1997" spans="1:5" ht="13.2" hidden="1" x14ac:dyDescent="0.25">
      <c r="A1997" s="21" t="s">
        <v>3</v>
      </c>
      <c r="B1997" s="27">
        <v>39704</v>
      </c>
      <c r="C1997" s="27" t="s">
        <v>45</v>
      </c>
      <c r="D1997" s="28">
        <v>6500</v>
      </c>
      <c r="E1997" s="27" t="s">
        <v>25</v>
      </c>
    </row>
    <row r="1998" spans="1:5" ht="13.2" hidden="1" x14ac:dyDescent="0.25">
      <c r="A1998" s="21" t="s">
        <v>3</v>
      </c>
      <c r="B1998" s="27">
        <v>39704</v>
      </c>
      <c r="C1998" s="27" t="s">
        <v>45</v>
      </c>
      <c r="D1998" s="28">
        <v>2250</v>
      </c>
      <c r="E1998" s="27" t="s">
        <v>25</v>
      </c>
    </row>
    <row r="1999" spans="1:5" ht="13.2" hidden="1" x14ac:dyDescent="0.25">
      <c r="A1999" s="21" t="s">
        <v>3</v>
      </c>
      <c r="B1999" s="27">
        <v>39704</v>
      </c>
      <c r="C1999" s="27" t="s">
        <v>45</v>
      </c>
      <c r="D1999" s="28">
        <v>2250</v>
      </c>
      <c r="E1999" s="27" t="s">
        <v>25</v>
      </c>
    </row>
    <row r="2000" spans="1:5" ht="13.2" hidden="1" x14ac:dyDescent="0.25">
      <c r="A2000" s="21" t="s">
        <v>3</v>
      </c>
      <c r="B2000" s="27">
        <v>39704</v>
      </c>
      <c r="C2000" s="27" t="s">
        <v>45</v>
      </c>
      <c r="D2000" s="28">
        <v>250</v>
      </c>
      <c r="E2000" s="27" t="s">
        <v>25</v>
      </c>
    </row>
    <row r="2001" spans="1:5" ht="13.2" hidden="1" x14ac:dyDescent="0.25">
      <c r="A2001" s="21" t="s">
        <v>3</v>
      </c>
      <c r="B2001" s="27">
        <v>39705</v>
      </c>
      <c r="C2001" s="27" t="s">
        <v>45</v>
      </c>
      <c r="D2001" s="28">
        <v>1250</v>
      </c>
      <c r="E2001" s="27" t="s">
        <v>25</v>
      </c>
    </row>
    <row r="2002" spans="1:5" ht="13.2" hidden="1" x14ac:dyDescent="0.25">
      <c r="A2002" s="21" t="s">
        <v>3</v>
      </c>
      <c r="B2002" s="27">
        <v>39705</v>
      </c>
      <c r="C2002" s="27" t="s">
        <v>45</v>
      </c>
      <c r="D2002" s="28">
        <v>450</v>
      </c>
      <c r="E2002" s="27" t="s">
        <v>25</v>
      </c>
    </row>
    <row r="2003" spans="1:5" ht="13.2" hidden="1" x14ac:dyDescent="0.25">
      <c r="A2003" s="21" t="s">
        <v>3</v>
      </c>
      <c r="B2003" s="27">
        <v>39706</v>
      </c>
      <c r="C2003" s="27" t="s">
        <v>45</v>
      </c>
      <c r="D2003" s="28">
        <v>500</v>
      </c>
      <c r="E2003" s="27" t="s">
        <v>25</v>
      </c>
    </row>
    <row r="2004" spans="1:5" ht="13.2" hidden="1" x14ac:dyDescent="0.25">
      <c r="A2004" s="21" t="s">
        <v>3</v>
      </c>
      <c r="B2004" s="27">
        <v>39706</v>
      </c>
      <c r="C2004" s="27" t="s">
        <v>45</v>
      </c>
      <c r="D2004" s="28">
        <v>500</v>
      </c>
      <c r="E2004" s="27" t="s">
        <v>25</v>
      </c>
    </row>
    <row r="2005" spans="1:5" ht="13.2" hidden="1" x14ac:dyDescent="0.25">
      <c r="A2005" s="21" t="s">
        <v>3</v>
      </c>
      <c r="B2005" s="27">
        <v>39706</v>
      </c>
      <c r="C2005" s="27" t="s">
        <v>45</v>
      </c>
      <c r="D2005" s="28">
        <v>350</v>
      </c>
      <c r="E2005" s="27" t="s">
        <v>25</v>
      </c>
    </row>
    <row r="2006" spans="1:5" ht="13.2" hidden="1" x14ac:dyDescent="0.25">
      <c r="A2006" s="21" t="s">
        <v>3</v>
      </c>
      <c r="B2006" s="27">
        <v>39707</v>
      </c>
      <c r="C2006" s="27" t="s">
        <v>45</v>
      </c>
      <c r="D2006" s="28">
        <v>5500</v>
      </c>
      <c r="E2006" s="27" t="s">
        <v>25</v>
      </c>
    </row>
    <row r="2007" spans="1:5" ht="13.2" hidden="1" x14ac:dyDescent="0.25">
      <c r="A2007" s="21" t="s">
        <v>3</v>
      </c>
      <c r="B2007" s="27">
        <v>39707</v>
      </c>
      <c r="C2007" s="27" t="s">
        <v>45</v>
      </c>
      <c r="D2007" s="28">
        <v>2500</v>
      </c>
      <c r="E2007" s="27" t="s">
        <v>25</v>
      </c>
    </row>
    <row r="2008" spans="1:5" ht="13.2" hidden="1" x14ac:dyDescent="0.25">
      <c r="A2008" s="21" t="s">
        <v>3</v>
      </c>
      <c r="B2008" s="27">
        <v>39708</v>
      </c>
      <c r="C2008" s="27" t="s">
        <v>45</v>
      </c>
      <c r="D2008" s="28">
        <v>600</v>
      </c>
      <c r="E2008" s="27" t="s">
        <v>25</v>
      </c>
    </row>
    <row r="2009" spans="1:5" ht="13.2" hidden="1" x14ac:dyDescent="0.25">
      <c r="A2009" s="21" t="s">
        <v>3</v>
      </c>
      <c r="B2009" s="27">
        <v>39709</v>
      </c>
      <c r="C2009" s="27" t="s">
        <v>45</v>
      </c>
      <c r="D2009" s="28">
        <v>1250</v>
      </c>
      <c r="E2009" s="27" t="s">
        <v>25</v>
      </c>
    </row>
    <row r="2010" spans="1:5" ht="13.2" hidden="1" x14ac:dyDescent="0.25">
      <c r="A2010" s="21" t="s">
        <v>3</v>
      </c>
      <c r="B2010" s="27">
        <v>39709</v>
      </c>
      <c r="C2010" s="27" t="s">
        <v>45</v>
      </c>
      <c r="D2010" s="28">
        <v>4000</v>
      </c>
      <c r="E2010" s="27" t="s">
        <v>25</v>
      </c>
    </row>
    <row r="2011" spans="1:5" ht="13.2" hidden="1" x14ac:dyDescent="0.25">
      <c r="A2011" s="21" t="s">
        <v>3</v>
      </c>
      <c r="B2011" s="27">
        <v>39709</v>
      </c>
      <c r="C2011" s="27" t="s">
        <v>45</v>
      </c>
      <c r="D2011" s="28">
        <v>1750</v>
      </c>
      <c r="E2011" s="27" t="s">
        <v>25</v>
      </c>
    </row>
    <row r="2012" spans="1:5" ht="13.2" hidden="1" x14ac:dyDescent="0.25">
      <c r="A2012" s="21" t="s">
        <v>3</v>
      </c>
      <c r="B2012" s="27">
        <v>39709</v>
      </c>
      <c r="C2012" s="27" t="s">
        <v>45</v>
      </c>
      <c r="D2012" s="28">
        <v>200</v>
      </c>
      <c r="E2012" s="27" t="s">
        <v>25</v>
      </c>
    </row>
    <row r="2013" spans="1:5" ht="13.2" hidden="1" x14ac:dyDescent="0.25">
      <c r="A2013" s="21" t="s">
        <v>3</v>
      </c>
      <c r="B2013" s="27">
        <v>39710</v>
      </c>
      <c r="C2013" s="27" t="s">
        <v>45</v>
      </c>
      <c r="D2013" s="28">
        <v>1875</v>
      </c>
      <c r="E2013" s="27" t="s">
        <v>25</v>
      </c>
    </row>
    <row r="2014" spans="1:5" ht="13.2" hidden="1" x14ac:dyDescent="0.25">
      <c r="A2014" s="21" t="s">
        <v>3</v>
      </c>
      <c r="B2014" s="27">
        <v>39711</v>
      </c>
      <c r="C2014" s="27" t="s">
        <v>45</v>
      </c>
      <c r="D2014" s="28">
        <v>1250</v>
      </c>
      <c r="E2014" s="27" t="s">
        <v>25</v>
      </c>
    </row>
    <row r="2015" spans="1:5" ht="13.2" hidden="1" x14ac:dyDescent="0.25">
      <c r="A2015" s="21" t="s">
        <v>3</v>
      </c>
      <c r="B2015" s="27">
        <v>39712</v>
      </c>
      <c r="C2015" s="27" t="s">
        <v>45</v>
      </c>
      <c r="D2015" s="28">
        <v>7250</v>
      </c>
      <c r="E2015" s="27" t="s">
        <v>25</v>
      </c>
    </row>
    <row r="2016" spans="1:5" ht="13.2" hidden="1" x14ac:dyDescent="0.25">
      <c r="A2016" s="21" t="s">
        <v>3</v>
      </c>
      <c r="B2016" s="27">
        <v>39712</v>
      </c>
      <c r="C2016" s="27" t="s">
        <v>45</v>
      </c>
      <c r="D2016" s="28">
        <v>3750</v>
      </c>
      <c r="E2016" s="27" t="s">
        <v>25</v>
      </c>
    </row>
    <row r="2017" spans="1:5" ht="13.2" hidden="1" x14ac:dyDescent="0.25">
      <c r="A2017" s="21" t="s">
        <v>3</v>
      </c>
      <c r="B2017" s="27">
        <v>39712</v>
      </c>
      <c r="C2017" s="27" t="s">
        <v>45</v>
      </c>
      <c r="D2017" s="28">
        <v>250</v>
      </c>
      <c r="E2017" s="27" t="s">
        <v>25</v>
      </c>
    </row>
    <row r="2018" spans="1:5" ht="13.2" hidden="1" x14ac:dyDescent="0.25">
      <c r="A2018" s="21" t="s">
        <v>3</v>
      </c>
      <c r="B2018" s="27">
        <v>39713</v>
      </c>
      <c r="C2018" s="27" t="s">
        <v>45</v>
      </c>
      <c r="D2018" s="28">
        <v>8000</v>
      </c>
      <c r="E2018" s="27" t="s">
        <v>25</v>
      </c>
    </row>
    <row r="2019" spans="1:5" ht="13.2" hidden="1" x14ac:dyDescent="0.25">
      <c r="A2019" s="21" t="s">
        <v>3</v>
      </c>
      <c r="B2019" s="27">
        <v>39713</v>
      </c>
      <c r="C2019" s="27" t="s">
        <v>45</v>
      </c>
      <c r="D2019" s="28">
        <v>500</v>
      </c>
      <c r="E2019" s="27" t="s">
        <v>25</v>
      </c>
    </row>
    <row r="2020" spans="1:5" ht="13.2" hidden="1" x14ac:dyDescent="0.25">
      <c r="A2020" s="21" t="s">
        <v>3</v>
      </c>
      <c r="B2020" s="27">
        <v>39713</v>
      </c>
      <c r="C2020" s="27" t="s">
        <v>45</v>
      </c>
      <c r="D2020" s="28">
        <v>1500</v>
      </c>
      <c r="E2020" s="27" t="s">
        <v>25</v>
      </c>
    </row>
    <row r="2021" spans="1:5" ht="13.2" hidden="1" x14ac:dyDescent="0.25">
      <c r="A2021" s="21" t="s">
        <v>3</v>
      </c>
      <c r="B2021" s="27">
        <v>39713</v>
      </c>
      <c r="C2021" s="27" t="s">
        <v>45</v>
      </c>
      <c r="D2021" s="28">
        <v>250</v>
      </c>
      <c r="E2021" s="27" t="s">
        <v>25</v>
      </c>
    </row>
    <row r="2022" spans="1:5" ht="13.2" hidden="1" x14ac:dyDescent="0.25">
      <c r="A2022" s="21" t="s">
        <v>3</v>
      </c>
      <c r="B2022" s="27">
        <v>39713</v>
      </c>
      <c r="C2022" s="27" t="s">
        <v>45</v>
      </c>
      <c r="D2022" s="28">
        <v>750</v>
      </c>
      <c r="E2022" s="27" t="s">
        <v>25</v>
      </c>
    </row>
    <row r="2023" spans="1:5" ht="13.2" hidden="1" x14ac:dyDescent="0.25">
      <c r="A2023" s="21" t="s">
        <v>3</v>
      </c>
      <c r="B2023" s="27">
        <v>39714</v>
      </c>
      <c r="C2023" s="27" t="s">
        <v>45</v>
      </c>
      <c r="D2023" s="28">
        <v>8750</v>
      </c>
      <c r="E2023" s="27" t="s">
        <v>25</v>
      </c>
    </row>
    <row r="2024" spans="1:5" ht="13.2" hidden="1" x14ac:dyDescent="0.25">
      <c r="A2024" s="21" t="s">
        <v>3</v>
      </c>
      <c r="B2024" s="27">
        <v>39714</v>
      </c>
      <c r="C2024" s="27" t="s">
        <v>45</v>
      </c>
      <c r="D2024" s="28">
        <v>400</v>
      </c>
      <c r="E2024" s="27" t="s">
        <v>25</v>
      </c>
    </row>
    <row r="2025" spans="1:5" ht="13.2" hidden="1" x14ac:dyDescent="0.25">
      <c r="A2025" s="21" t="s">
        <v>3</v>
      </c>
      <c r="B2025" s="27">
        <v>39714</v>
      </c>
      <c r="C2025" s="27" t="s">
        <v>45</v>
      </c>
      <c r="D2025" s="28">
        <v>800</v>
      </c>
      <c r="E2025" s="27" t="s">
        <v>25</v>
      </c>
    </row>
    <row r="2026" spans="1:5" ht="13.2" hidden="1" x14ac:dyDescent="0.25">
      <c r="A2026" s="21" t="s">
        <v>3</v>
      </c>
      <c r="B2026" s="27">
        <v>39714</v>
      </c>
      <c r="C2026" s="27" t="s">
        <v>45</v>
      </c>
      <c r="D2026" s="28">
        <v>3250</v>
      </c>
      <c r="E2026" s="27" t="s">
        <v>25</v>
      </c>
    </row>
    <row r="2027" spans="1:5" ht="13.2" hidden="1" x14ac:dyDescent="0.25">
      <c r="A2027" s="21" t="s">
        <v>3</v>
      </c>
      <c r="B2027" s="27">
        <v>39715</v>
      </c>
      <c r="C2027" s="27" t="s">
        <v>45</v>
      </c>
      <c r="D2027" s="28">
        <v>8750</v>
      </c>
      <c r="E2027" s="27" t="s">
        <v>25</v>
      </c>
    </row>
    <row r="2028" spans="1:5" ht="13.2" hidden="1" x14ac:dyDescent="0.25">
      <c r="A2028" s="21" t="s">
        <v>3</v>
      </c>
      <c r="B2028" s="27">
        <v>39715</v>
      </c>
      <c r="C2028" s="27" t="s">
        <v>45</v>
      </c>
      <c r="D2028" s="28">
        <v>2250</v>
      </c>
      <c r="E2028" s="27" t="s">
        <v>25</v>
      </c>
    </row>
    <row r="2029" spans="1:5" ht="13.2" hidden="1" x14ac:dyDescent="0.25">
      <c r="A2029" s="21" t="s">
        <v>3</v>
      </c>
      <c r="B2029" s="27">
        <v>39715</v>
      </c>
      <c r="C2029" s="27" t="s">
        <v>45</v>
      </c>
      <c r="D2029" s="28">
        <v>1500</v>
      </c>
      <c r="E2029" s="27" t="s">
        <v>25</v>
      </c>
    </row>
    <row r="2030" spans="1:5" ht="13.2" hidden="1" x14ac:dyDescent="0.25">
      <c r="A2030" s="21" t="s">
        <v>3</v>
      </c>
      <c r="B2030" s="27">
        <v>39716</v>
      </c>
      <c r="C2030" s="27" t="s">
        <v>45</v>
      </c>
      <c r="D2030" s="28">
        <v>7750</v>
      </c>
      <c r="E2030" s="27" t="s">
        <v>25</v>
      </c>
    </row>
    <row r="2031" spans="1:5" ht="13.2" hidden="1" x14ac:dyDescent="0.25">
      <c r="A2031" s="21" t="s">
        <v>3</v>
      </c>
      <c r="B2031" s="27">
        <v>39716</v>
      </c>
      <c r="C2031" s="27" t="s">
        <v>45</v>
      </c>
      <c r="D2031" s="28">
        <v>6750</v>
      </c>
      <c r="E2031" s="27" t="s">
        <v>25</v>
      </c>
    </row>
    <row r="2032" spans="1:5" ht="13.2" hidden="1" x14ac:dyDescent="0.25">
      <c r="A2032" s="21" t="s">
        <v>3</v>
      </c>
      <c r="B2032" s="27">
        <v>39716</v>
      </c>
      <c r="C2032" s="27" t="s">
        <v>45</v>
      </c>
      <c r="D2032" s="28">
        <v>4000</v>
      </c>
      <c r="E2032" s="27" t="s">
        <v>25</v>
      </c>
    </row>
    <row r="2033" spans="1:5" ht="13.2" hidden="1" x14ac:dyDescent="0.25">
      <c r="A2033" s="21" t="s">
        <v>3</v>
      </c>
      <c r="B2033" s="27">
        <v>39716</v>
      </c>
      <c r="C2033" s="27" t="s">
        <v>45</v>
      </c>
      <c r="D2033" s="28">
        <v>2250</v>
      </c>
      <c r="E2033" s="27" t="s">
        <v>25</v>
      </c>
    </row>
    <row r="2034" spans="1:5" ht="13.2" hidden="1" x14ac:dyDescent="0.25">
      <c r="A2034" s="21" t="s">
        <v>3</v>
      </c>
      <c r="B2034" s="27">
        <v>39717</v>
      </c>
      <c r="C2034" s="27" t="s">
        <v>45</v>
      </c>
      <c r="D2034" s="28">
        <v>25500</v>
      </c>
      <c r="E2034" s="27" t="s">
        <v>25</v>
      </c>
    </row>
    <row r="2035" spans="1:5" ht="13.2" hidden="1" x14ac:dyDescent="0.25">
      <c r="A2035" s="21" t="s">
        <v>3</v>
      </c>
      <c r="B2035" s="27">
        <v>39718</v>
      </c>
      <c r="C2035" s="27" t="s">
        <v>45</v>
      </c>
      <c r="D2035" s="28">
        <v>6000</v>
      </c>
      <c r="E2035" s="27" t="s">
        <v>25</v>
      </c>
    </row>
    <row r="2036" spans="1:5" ht="13.2" hidden="1" x14ac:dyDescent="0.25">
      <c r="A2036" s="21" t="s">
        <v>3</v>
      </c>
      <c r="B2036" s="27">
        <v>39718</v>
      </c>
      <c r="C2036" s="27" t="s">
        <v>45</v>
      </c>
      <c r="D2036" s="28">
        <v>3250</v>
      </c>
      <c r="E2036" s="27" t="s">
        <v>25</v>
      </c>
    </row>
    <row r="2037" spans="1:5" ht="13.2" hidden="1" x14ac:dyDescent="0.25">
      <c r="A2037" s="21" t="s">
        <v>3</v>
      </c>
      <c r="B2037" s="27">
        <v>39718</v>
      </c>
      <c r="C2037" s="27" t="s">
        <v>45</v>
      </c>
      <c r="D2037" s="28">
        <v>1750</v>
      </c>
      <c r="E2037" s="27" t="s">
        <v>25</v>
      </c>
    </row>
    <row r="2038" spans="1:5" ht="13.2" hidden="1" x14ac:dyDescent="0.25">
      <c r="A2038" s="21" t="s">
        <v>3</v>
      </c>
      <c r="B2038" s="27">
        <v>39718</v>
      </c>
      <c r="C2038" s="27" t="s">
        <v>45</v>
      </c>
      <c r="D2038" s="28">
        <v>1500</v>
      </c>
      <c r="E2038" s="27" t="s">
        <v>25</v>
      </c>
    </row>
    <row r="2039" spans="1:5" ht="13.2" hidden="1" x14ac:dyDescent="0.25">
      <c r="A2039" s="21" t="s">
        <v>3</v>
      </c>
      <c r="B2039" s="27">
        <v>39718</v>
      </c>
      <c r="C2039" s="27" t="s">
        <v>45</v>
      </c>
      <c r="D2039" s="28">
        <v>3000</v>
      </c>
      <c r="E2039" s="27" t="s">
        <v>25</v>
      </c>
    </row>
    <row r="2040" spans="1:5" ht="13.2" hidden="1" x14ac:dyDescent="0.25">
      <c r="A2040" s="21" t="s">
        <v>3</v>
      </c>
      <c r="B2040" s="27">
        <v>39719</v>
      </c>
      <c r="C2040" s="27" t="s">
        <v>45</v>
      </c>
      <c r="D2040" s="28">
        <v>3250</v>
      </c>
      <c r="E2040" s="27" t="s">
        <v>25</v>
      </c>
    </row>
    <row r="2041" spans="1:5" ht="13.2" hidden="1" x14ac:dyDescent="0.25">
      <c r="A2041" s="21" t="s">
        <v>3</v>
      </c>
      <c r="B2041" s="27">
        <v>39719</v>
      </c>
      <c r="C2041" s="27" t="s">
        <v>45</v>
      </c>
      <c r="D2041" s="28">
        <v>3000</v>
      </c>
      <c r="E2041" s="27" t="s">
        <v>25</v>
      </c>
    </row>
    <row r="2042" spans="1:5" ht="13.2" hidden="1" x14ac:dyDescent="0.25">
      <c r="A2042" s="21" t="s">
        <v>3</v>
      </c>
      <c r="B2042" s="27">
        <v>39719</v>
      </c>
      <c r="C2042" s="27" t="s">
        <v>45</v>
      </c>
      <c r="D2042" s="28">
        <v>500</v>
      </c>
      <c r="E2042" s="27" t="s">
        <v>25</v>
      </c>
    </row>
    <row r="2043" spans="1:5" ht="13.2" hidden="1" x14ac:dyDescent="0.25">
      <c r="A2043" s="21" t="s">
        <v>3</v>
      </c>
      <c r="B2043" s="27">
        <v>39719</v>
      </c>
      <c r="C2043" s="27" t="s">
        <v>45</v>
      </c>
      <c r="D2043" s="28">
        <v>1000</v>
      </c>
      <c r="E2043" s="27" t="s">
        <v>25</v>
      </c>
    </row>
    <row r="2044" spans="1:5" ht="13.2" hidden="1" x14ac:dyDescent="0.25">
      <c r="A2044" s="21" t="s">
        <v>3</v>
      </c>
      <c r="B2044" s="27">
        <v>39719</v>
      </c>
      <c r="C2044" s="27" t="s">
        <v>45</v>
      </c>
      <c r="D2044" s="28">
        <v>750</v>
      </c>
      <c r="E2044" s="27" t="s">
        <v>25</v>
      </c>
    </row>
    <row r="2045" spans="1:5" ht="13.2" hidden="1" x14ac:dyDescent="0.25">
      <c r="A2045" s="21" t="s">
        <v>3</v>
      </c>
      <c r="B2045" s="27">
        <v>39720</v>
      </c>
      <c r="C2045" s="27" t="s">
        <v>45</v>
      </c>
      <c r="D2045" s="28">
        <v>3750</v>
      </c>
      <c r="E2045" s="27" t="s">
        <v>25</v>
      </c>
    </row>
    <row r="2046" spans="1:5" ht="13.2" hidden="1" x14ac:dyDescent="0.25">
      <c r="A2046" s="21" t="s">
        <v>3</v>
      </c>
      <c r="B2046" s="27">
        <v>39720</v>
      </c>
      <c r="C2046" s="27" t="s">
        <v>45</v>
      </c>
      <c r="D2046" s="28">
        <v>8750</v>
      </c>
      <c r="E2046" s="27" t="s">
        <v>25</v>
      </c>
    </row>
    <row r="2047" spans="1:5" ht="13.2" hidden="1" x14ac:dyDescent="0.25">
      <c r="A2047" s="21" t="s">
        <v>3</v>
      </c>
      <c r="B2047" s="27">
        <v>39720</v>
      </c>
      <c r="C2047" s="27" t="s">
        <v>45</v>
      </c>
      <c r="D2047" s="28">
        <v>500</v>
      </c>
      <c r="E2047" s="27" t="s">
        <v>25</v>
      </c>
    </row>
    <row r="2048" spans="1:5" ht="13.2" hidden="1" x14ac:dyDescent="0.25">
      <c r="A2048" s="21" t="s">
        <v>3</v>
      </c>
      <c r="B2048" s="27">
        <v>39720</v>
      </c>
      <c r="C2048" s="27" t="s">
        <v>45</v>
      </c>
      <c r="D2048" s="28">
        <v>500</v>
      </c>
      <c r="E2048" s="27" t="s">
        <v>25</v>
      </c>
    </row>
    <row r="2049" spans="1:5" ht="13.2" hidden="1" x14ac:dyDescent="0.25">
      <c r="A2049" s="21" t="s">
        <v>3</v>
      </c>
      <c r="B2049" s="27">
        <v>39721</v>
      </c>
      <c r="C2049" s="27" t="s">
        <v>51</v>
      </c>
      <c r="D2049" s="28">
        <v>4650</v>
      </c>
      <c r="E2049" s="27" t="s">
        <v>25</v>
      </c>
    </row>
    <row r="2050" spans="1:5" ht="13.2" hidden="1" x14ac:dyDescent="0.25">
      <c r="A2050" s="21" t="s">
        <v>3</v>
      </c>
      <c r="B2050" s="27">
        <v>39722</v>
      </c>
      <c r="C2050" s="27" t="s">
        <v>51</v>
      </c>
      <c r="D2050" s="28">
        <v>7500</v>
      </c>
      <c r="E2050" s="27" t="s">
        <v>25</v>
      </c>
    </row>
    <row r="2051" spans="1:5" ht="13.2" hidden="1" x14ac:dyDescent="0.25">
      <c r="A2051" s="21" t="s">
        <v>3</v>
      </c>
      <c r="B2051" s="27">
        <v>39723</v>
      </c>
      <c r="C2051" s="27" t="s">
        <v>45</v>
      </c>
      <c r="D2051" s="28">
        <v>19900</v>
      </c>
      <c r="E2051" s="27" t="s">
        <v>25</v>
      </c>
    </row>
    <row r="2052" spans="1:5" ht="13.2" hidden="1" x14ac:dyDescent="0.25">
      <c r="A2052" s="21" t="s">
        <v>3</v>
      </c>
      <c r="B2052" s="27">
        <v>39724</v>
      </c>
      <c r="C2052" s="27" t="s">
        <v>45</v>
      </c>
      <c r="D2052" s="28">
        <v>18432.5</v>
      </c>
      <c r="E2052" s="27" t="s">
        <v>25</v>
      </c>
    </row>
    <row r="2053" spans="1:5" ht="13.2" hidden="1" x14ac:dyDescent="0.25">
      <c r="A2053" s="21" t="s">
        <v>3</v>
      </c>
      <c r="B2053" s="27">
        <v>39725</v>
      </c>
      <c r="C2053" s="27" t="s">
        <v>53</v>
      </c>
      <c r="D2053" s="28">
        <v>750</v>
      </c>
      <c r="E2053" s="27" t="s">
        <v>26</v>
      </c>
    </row>
    <row r="2054" spans="1:5" ht="13.2" hidden="1" x14ac:dyDescent="0.25">
      <c r="A2054" s="21" t="s">
        <v>3</v>
      </c>
      <c r="B2054" s="27">
        <v>39725</v>
      </c>
      <c r="C2054" s="27" t="s">
        <v>53</v>
      </c>
      <c r="D2054" s="28">
        <v>500</v>
      </c>
      <c r="E2054" s="27" t="s">
        <v>26</v>
      </c>
    </row>
    <row r="2055" spans="1:5" ht="13.2" hidden="1" x14ac:dyDescent="0.25">
      <c r="A2055" s="21" t="s">
        <v>3</v>
      </c>
      <c r="B2055" s="27">
        <v>39726</v>
      </c>
      <c r="C2055" s="27" t="s">
        <v>53</v>
      </c>
      <c r="D2055" s="28">
        <v>800</v>
      </c>
      <c r="E2055" s="27" t="s">
        <v>26</v>
      </c>
    </row>
    <row r="2056" spans="1:5" ht="13.2" hidden="1" x14ac:dyDescent="0.25">
      <c r="A2056" s="21" t="s">
        <v>3</v>
      </c>
      <c r="B2056" s="27">
        <v>39726</v>
      </c>
      <c r="C2056" s="27" t="s">
        <v>53</v>
      </c>
      <c r="D2056" s="28">
        <v>500</v>
      </c>
      <c r="E2056" s="27" t="s">
        <v>26</v>
      </c>
    </row>
    <row r="2057" spans="1:5" ht="13.2" hidden="1" x14ac:dyDescent="0.25">
      <c r="A2057" s="21" t="s">
        <v>3</v>
      </c>
      <c r="B2057" s="27">
        <v>39727</v>
      </c>
      <c r="C2057" s="27" t="s">
        <v>27</v>
      </c>
      <c r="D2057" s="28">
        <v>1000</v>
      </c>
      <c r="E2057" s="27" t="s">
        <v>27</v>
      </c>
    </row>
    <row r="2058" spans="1:5" ht="13.2" hidden="1" x14ac:dyDescent="0.25">
      <c r="A2058" s="21" t="s">
        <v>3</v>
      </c>
      <c r="B2058" s="27">
        <v>39728</v>
      </c>
      <c r="C2058" s="27" t="s">
        <v>27</v>
      </c>
      <c r="D2058" s="28">
        <v>9000</v>
      </c>
      <c r="E2058" s="27" t="s">
        <v>27</v>
      </c>
    </row>
    <row r="2059" spans="1:5" ht="13.2" hidden="1" x14ac:dyDescent="0.25">
      <c r="A2059" s="21" t="s">
        <v>3</v>
      </c>
      <c r="B2059" s="27">
        <v>39728</v>
      </c>
      <c r="C2059" s="27" t="s">
        <v>27</v>
      </c>
      <c r="D2059" s="28">
        <v>1750</v>
      </c>
      <c r="E2059" s="27" t="s">
        <v>27</v>
      </c>
    </row>
    <row r="2060" spans="1:5" ht="13.2" hidden="1" x14ac:dyDescent="0.25">
      <c r="A2060" s="21" t="s">
        <v>3</v>
      </c>
      <c r="B2060" s="27">
        <v>39728</v>
      </c>
      <c r="C2060" s="27" t="s">
        <v>27</v>
      </c>
      <c r="D2060" s="28">
        <v>3250</v>
      </c>
      <c r="E2060" s="27" t="s">
        <v>27</v>
      </c>
    </row>
    <row r="2061" spans="1:5" ht="13.2" hidden="1" x14ac:dyDescent="0.25">
      <c r="A2061" s="21" t="s">
        <v>3</v>
      </c>
      <c r="B2061" s="27">
        <v>39729</v>
      </c>
      <c r="C2061" s="27" t="s">
        <v>45</v>
      </c>
      <c r="D2061" s="28">
        <v>32016.6</v>
      </c>
      <c r="E2061" s="27" t="s">
        <v>25</v>
      </c>
    </row>
    <row r="2062" spans="1:5" ht="13.2" hidden="1" x14ac:dyDescent="0.25">
      <c r="A2062" s="21" t="s">
        <v>3</v>
      </c>
      <c r="B2062" s="27">
        <v>39730</v>
      </c>
      <c r="C2062" s="27" t="s">
        <v>45</v>
      </c>
      <c r="D2062" s="28">
        <v>7000</v>
      </c>
      <c r="E2062" s="27" t="s">
        <v>25</v>
      </c>
    </row>
    <row r="2063" spans="1:5" ht="13.2" hidden="1" x14ac:dyDescent="0.25">
      <c r="A2063" s="21" t="s">
        <v>3</v>
      </c>
      <c r="B2063" s="27">
        <v>39730</v>
      </c>
      <c r="C2063" s="27" t="s">
        <v>45</v>
      </c>
      <c r="D2063" s="28">
        <v>250</v>
      </c>
      <c r="E2063" s="27" t="s">
        <v>25</v>
      </c>
    </row>
    <row r="2064" spans="1:5" ht="13.2" hidden="1" x14ac:dyDescent="0.25">
      <c r="A2064" s="21" t="s">
        <v>3</v>
      </c>
      <c r="B2064" s="27">
        <v>39731</v>
      </c>
      <c r="C2064" s="27" t="s">
        <v>45</v>
      </c>
      <c r="D2064" s="28">
        <v>26000</v>
      </c>
      <c r="E2064" s="27" t="s">
        <v>25</v>
      </c>
    </row>
    <row r="2065" spans="1:5" ht="13.2" hidden="1" x14ac:dyDescent="0.25">
      <c r="A2065" s="21" t="s">
        <v>3</v>
      </c>
      <c r="B2065" s="27">
        <v>39731</v>
      </c>
      <c r="C2065" s="27" t="s">
        <v>45</v>
      </c>
      <c r="D2065" s="28">
        <v>10000</v>
      </c>
      <c r="E2065" s="27" t="s">
        <v>25</v>
      </c>
    </row>
    <row r="2066" spans="1:5" ht="13.2" hidden="1" x14ac:dyDescent="0.25">
      <c r="A2066" s="21" t="s">
        <v>3</v>
      </c>
      <c r="B2066" s="27">
        <v>39731</v>
      </c>
      <c r="C2066" s="27" t="s">
        <v>45</v>
      </c>
      <c r="D2066" s="28">
        <v>7250</v>
      </c>
      <c r="E2066" s="27" t="s">
        <v>25</v>
      </c>
    </row>
    <row r="2067" spans="1:5" ht="13.2" hidden="1" x14ac:dyDescent="0.25">
      <c r="A2067" s="21" t="s">
        <v>3</v>
      </c>
      <c r="B2067" s="27">
        <v>39732</v>
      </c>
      <c r="C2067" s="27" t="s">
        <v>45</v>
      </c>
      <c r="D2067" s="28">
        <v>34750</v>
      </c>
      <c r="E2067" s="27" t="s">
        <v>25</v>
      </c>
    </row>
    <row r="2068" spans="1:5" ht="13.2" hidden="1" x14ac:dyDescent="0.25">
      <c r="A2068" s="21" t="s">
        <v>3</v>
      </c>
      <c r="B2068" s="27">
        <v>39733</v>
      </c>
      <c r="C2068" s="27" t="s">
        <v>45</v>
      </c>
      <c r="D2068" s="28">
        <v>1100</v>
      </c>
      <c r="E2068" s="27" t="s">
        <v>25</v>
      </c>
    </row>
    <row r="2069" spans="1:5" ht="13.2" hidden="1" x14ac:dyDescent="0.25">
      <c r="A2069" s="21" t="s">
        <v>3</v>
      </c>
      <c r="B2069" s="27">
        <v>39734</v>
      </c>
      <c r="C2069" s="27" t="s">
        <v>45</v>
      </c>
      <c r="D2069" s="28">
        <v>5000</v>
      </c>
      <c r="E2069" s="27" t="s">
        <v>25</v>
      </c>
    </row>
    <row r="2070" spans="1:5" ht="13.2" hidden="1" x14ac:dyDescent="0.25">
      <c r="A2070" s="21" t="s">
        <v>3</v>
      </c>
      <c r="B2070" s="27">
        <v>39734</v>
      </c>
      <c r="C2070" s="27" t="s">
        <v>45</v>
      </c>
      <c r="D2070" s="28">
        <v>5500</v>
      </c>
      <c r="E2070" s="27" t="s">
        <v>25</v>
      </c>
    </row>
    <row r="2071" spans="1:5" ht="13.2" hidden="1" x14ac:dyDescent="0.25">
      <c r="A2071" s="21" t="s">
        <v>3</v>
      </c>
      <c r="B2071" s="27">
        <v>39735</v>
      </c>
      <c r="C2071" s="27" t="s">
        <v>45</v>
      </c>
      <c r="D2071" s="28">
        <v>5000</v>
      </c>
      <c r="E2071" s="27" t="s">
        <v>25</v>
      </c>
    </row>
    <row r="2072" spans="1:5" ht="13.2" hidden="1" x14ac:dyDescent="0.25">
      <c r="A2072" s="21" t="s">
        <v>3</v>
      </c>
      <c r="B2072" s="27">
        <v>39736</v>
      </c>
      <c r="C2072" s="27" t="s">
        <v>45</v>
      </c>
      <c r="D2072" s="28">
        <v>6750</v>
      </c>
      <c r="E2072" s="27" t="s">
        <v>25</v>
      </c>
    </row>
    <row r="2073" spans="1:5" ht="13.2" hidden="1" x14ac:dyDescent="0.25">
      <c r="A2073" s="21" t="s">
        <v>3</v>
      </c>
      <c r="B2073" s="27">
        <v>39737</v>
      </c>
      <c r="C2073" s="27" t="s">
        <v>45</v>
      </c>
      <c r="D2073" s="28">
        <v>2500</v>
      </c>
      <c r="E2073" s="27" t="s">
        <v>25</v>
      </c>
    </row>
    <row r="2074" spans="1:5" ht="13.2" hidden="1" x14ac:dyDescent="0.25">
      <c r="A2074" s="21" t="s">
        <v>3</v>
      </c>
      <c r="B2074" s="27">
        <v>39738</v>
      </c>
      <c r="C2074" s="27" t="s">
        <v>45</v>
      </c>
      <c r="D2074" s="28">
        <v>8750</v>
      </c>
      <c r="E2074" s="27" t="s">
        <v>25</v>
      </c>
    </row>
    <row r="2075" spans="1:5" ht="13.2" hidden="1" x14ac:dyDescent="0.25">
      <c r="A2075" s="21" t="s">
        <v>3</v>
      </c>
      <c r="B2075" s="27">
        <v>39738</v>
      </c>
      <c r="C2075" s="27" t="s">
        <v>45</v>
      </c>
      <c r="D2075" s="28">
        <v>250</v>
      </c>
      <c r="E2075" s="27" t="s">
        <v>25</v>
      </c>
    </row>
    <row r="2076" spans="1:5" ht="13.2" hidden="1" x14ac:dyDescent="0.25">
      <c r="A2076" s="21" t="s">
        <v>3</v>
      </c>
      <c r="B2076" s="27">
        <v>39738</v>
      </c>
      <c r="C2076" s="27" t="s">
        <v>45</v>
      </c>
      <c r="D2076" s="28">
        <v>250</v>
      </c>
      <c r="E2076" s="27" t="s">
        <v>25</v>
      </c>
    </row>
    <row r="2077" spans="1:5" ht="13.2" hidden="1" x14ac:dyDescent="0.25">
      <c r="A2077" s="21" t="s">
        <v>3</v>
      </c>
      <c r="B2077" s="27">
        <v>39738</v>
      </c>
      <c r="C2077" s="27" t="s">
        <v>45</v>
      </c>
      <c r="D2077" s="28">
        <v>400</v>
      </c>
      <c r="E2077" s="27" t="s">
        <v>25</v>
      </c>
    </row>
    <row r="2078" spans="1:5" ht="13.2" hidden="1" x14ac:dyDescent="0.25">
      <c r="A2078" s="21" t="s">
        <v>3</v>
      </c>
      <c r="B2078" s="27">
        <v>39739</v>
      </c>
      <c r="C2078" s="27" t="s">
        <v>45</v>
      </c>
      <c r="D2078" s="28">
        <v>800</v>
      </c>
      <c r="E2078" s="27" t="s">
        <v>25</v>
      </c>
    </row>
    <row r="2079" spans="1:5" ht="13.2" hidden="1" x14ac:dyDescent="0.25">
      <c r="A2079" s="21" t="s">
        <v>3</v>
      </c>
      <c r="B2079" s="27">
        <v>39740</v>
      </c>
      <c r="C2079" s="27" t="s">
        <v>45</v>
      </c>
      <c r="D2079" s="28">
        <v>19111.5</v>
      </c>
      <c r="E2079" s="27" t="s">
        <v>25</v>
      </c>
    </row>
    <row r="2080" spans="1:5" ht="13.2" hidden="1" x14ac:dyDescent="0.25">
      <c r="A2080" s="21" t="s">
        <v>3</v>
      </c>
      <c r="B2080" s="27">
        <v>39740</v>
      </c>
      <c r="C2080" s="27" t="s">
        <v>45</v>
      </c>
      <c r="D2080" s="28">
        <v>540</v>
      </c>
      <c r="E2080" s="27" t="s">
        <v>25</v>
      </c>
    </row>
    <row r="2081" spans="1:5" ht="13.2" hidden="1" x14ac:dyDescent="0.25">
      <c r="A2081" s="21" t="s">
        <v>3</v>
      </c>
      <c r="B2081" s="27">
        <v>39741</v>
      </c>
      <c r="C2081" s="27" t="s">
        <v>45</v>
      </c>
      <c r="D2081" s="28">
        <v>750</v>
      </c>
      <c r="E2081" s="27" t="s">
        <v>25</v>
      </c>
    </row>
    <row r="2082" spans="1:5" ht="13.2" hidden="1" x14ac:dyDescent="0.25">
      <c r="A2082" s="21" t="s">
        <v>3</v>
      </c>
      <c r="B2082" s="27">
        <v>39741</v>
      </c>
      <c r="C2082" s="27" t="s">
        <v>45</v>
      </c>
      <c r="D2082" s="28">
        <v>750</v>
      </c>
      <c r="E2082" s="27" t="s">
        <v>25</v>
      </c>
    </row>
    <row r="2083" spans="1:5" ht="13.2" hidden="1" x14ac:dyDescent="0.25">
      <c r="A2083" s="21" t="s">
        <v>3</v>
      </c>
      <c r="B2083" s="27">
        <v>39741</v>
      </c>
      <c r="C2083" s="27" t="s">
        <v>45</v>
      </c>
      <c r="D2083" s="28">
        <v>250</v>
      </c>
      <c r="E2083" s="27" t="s">
        <v>25</v>
      </c>
    </row>
    <row r="2084" spans="1:5" ht="13.2" hidden="1" x14ac:dyDescent="0.25">
      <c r="A2084" s="21" t="s">
        <v>3</v>
      </c>
      <c r="B2084" s="27">
        <v>39741</v>
      </c>
      <c r="C2084" s="27" t="s">
        <v>45</v>
      </c>
      <c r="D2084" s="28">
        <v>1250</v>
      </c>
      <c r="E2084" s="27" t="s">
        <v>25</v>
      </c>
    </row>
    <row r="2085" spans="1:5" ht="13.2" hidden="1" x14ac:dyDescent="0.25">
      <c r="A2085" s="21" t="s">
        <v>3</v>
      </c>
      <c r="B2085" s="27">
        <v>39741</v>
      </c>
      <c r="C2085" s="27" t="s">
        <v>45</v>
      </c>
      <c r="D2085" s="28">
        <v>8500</v>
      </c>
      <c r="E2085" s="27" t="s">
        <v>25</v>
      </c>
    </row>
    <row r="2086" spans="1:5" ht="13.2" hidden="1" x14ac:dyDescent="0.25">
      <c r="A2086" s="21" t="s">
        <v>3</v>
      </c>
      <c r="B2086" s="27">
        <v>39742</v>
      </c>
      <c r="C2086" s="27" t="s">
        <v>45</v>
      </c>
      <c r="D2086" s="28">
        <v>8750</v>
      </c>
      <c r="E2086" s="27" t="s">
        <v>25</v>
      </c>
    </row>
    <row r="2087" spans="1:5" ht="13.2" hidden="1" x14ac:dyDescent="0.25">
      <c r="A2087" s="21" t="s">
        <v>3</v>
      </c>
      <c r="B2087" s="27">
        <v>39742</v>
      </c>
      <c r="C2087" s="27" t="s">
        <v>45</v>
      </c>
      <c r="D2087" s="28">
        <v>500</v>
      </c>
      <c r="E2087" s="27" t="s">
        <v>25</v>
      </c>
    </row>
    <row r="2088" spans="1:5" ht="13.2" hidden="1" x14ac:dyDescent="0.25">
      <c r="A2088" s="21" t="s">
        <v>3</v>
      </c>
      <c r="B2088" s="27">
        <v>39742</v>
      </c>
      <c r="C2088" s="27" t="s">
        <v>45</v>
      </c>
      <c r="D2088" s="28">
        <v>1750</v>
      </c>
      <c r="E2088" s="27" t="s">
        <v>25</v>
      </c>
    </row>
    <row r="2089" spans="1:5" ht="13.2" hidden="1" x14ac:dyDescent="0.25">
      <c r="A2089" s="21" t="s">
        <v>3</v>
      </c>
      <c r="B2089" s="27">
        <v>39743</v>
      </c>
      <c r="C2089" s="27" t="s">
        <v>45</v>
      </c>
      <c r="D2089" s="28">
        <v>9000</v>
      </c>
      <c r="E2089" s="27" t="s">
        <v>25</v>
      </c>
    </row>
    <row r="2090" spans="1:5" ht="13.2" hidden="1" x14ac:dyDescent="0.25">
      <c r="A2090" s="21" t="s">
        <v>3</v>
      </c>
      <c r="B2090" s="27">
        <v>39743</v>
      </c>
      <c r="C2090" s="27" t="s">
        <v>45</v>
      </c>
      <c r="D2090" s="28">
        <v>8500</v>
      </c>
      <c r="E2090" s="27" t="s">
        <v>25</v>
      </c>
    </row>
    <row r="2091" spans="1:5" ht="13.2" hidden="1" x14ac:dyDescent="0.25">
      <c r="A2091" s="21" t="s">
        <v>3</v>
      </c>
      <c r="B2091" s="27">
        <v>39744</v>
      </c>
      <c r="C2091" s="27" t="s">
        <v>45</v>
      </c>
      <c r="D2091" s="28">
        <v>2250</v>
      </c>
      <c r="E2091" s="27" t="s">
        <v>25</v>
      </c>
    </row>
    <row r="2092" spans="1:5" ht="13.2" hidden="1" x14ac:dyDescent="0.25">
      <c r="A2092" s="21" t="s">
        <v>3</v>
      </c>
      <c r="B2092" s="27">
        <v>39744</v>
      </c>
      <c r="C2092" s="27" t="s">
        <v>45</v>
      </c>
      <c r="D2092" s="28">
        <v>500</v>
      </c>
      <c r="E2092" s="27" t="s">
        <v>25</v>
      </c>
    </row>
    <row r="2093" spans="1:5" ht="13.2" hidden="1" x14ac:dyDescent="0.25">
      <c r="A2093" s="21" t="s">
        <v>3</v>
      </c>
      <c r="B2093" s="27">
        <v>39744</v>
      </c>
      <c r="C2093" s="27" t="s">
        <v>45</v>
      </c>
      <c r="D2093" s="28">
        <v>1750</v>
      </c>
      <c r="E2093" s="27" t="s">
        <v>25</v>
      </c>
    </row>
    <row r="2094" spans="1:5" ht="13.2" hidden="1" x14ac:dyDescent="0.25">
      <c r="A2094" s="21" t="s">
        <v>3</v>
      </c>
      <c r="B2094" s="27">
        <v>39745</v>
      </c>
      <c r="C2094" s="27" t="s">
        <v>45</v>
      </c>
      <c r="D2094" s="28">
        <v>1500</v>
      </c>
      <c r="E2094" s="27" t="s">
        <v>25</v>
      </c>
    </row>
    <row r="2095" spans="1:5" ht="13.2" hidden="1" x14ac:dyDescent="0.25">
      <c r="A2095" s="21" t="s">
        <v>3</v>
      </c>
      <c r="B2095" s="27">
        <v>39745</v>
      </c>
      <c r="C2095" s="27" t="s">
        <v>45</v>
      </c>
      <c r="D2095" s="28">
        <v>250</v>
      </c>
      <c r="E2095" s="27" t="s">
        <v>25</v>
      </c>
    </row>
    <row r="2096" spans="1:5" ht="13.2" hidden="1" x14ac:dyDescent="0.25">
      <c r="A2096" s="21" t="s">
        <v>3</v>
      </c>
      <c r="B2096" s="27">
        <v>39745</v>
      </c>
      <c r="C2096" s="27" t="s">
        <v>45</v>
      </c>
      <c r="D2096" s="28">
        <v>1900</v>
      </c>
      <c r="E2096" s="27" t="s">
        <v>25</v>
      </c>
    </row>
    <row r="2097" spans="1:5" ht="13.2" hidden="1" x14ac:dyDescent="0.25">
      <c r="A2097" s="21" t="s">
        <v>3</v>
      </c>
      <c r="B2097" s="27">
        <v>39746</v>
      </c>
      <c r="C2097" s="27" t="s">
        <v>45</v>
      </c>
      <c r="D2097" s="28">
        <v>4500</v>
      </c>
      <c r="E2097" s="27" t="s">
        <v>25</v>
      </c>
    </row>
    <row r="2098" spans="1:5" ht="13.2" hidden="1" x14ac:dyDescent="0.25">
      <c r="A2098" s="21" t="s">
        <v>3</v>
      </c>
      <c r="B2098" s="27">
        <v>39746</v>
      </c>
      <c r="C2098" s="27" t="s">
        <v>45</v>
      </c>
      <c r="D2098" s="28">
        <v>600</v>
      </c>
      <c r="E2098" s="27" t="s">
        <v>25</v>
      </c>
    </row>
    <row r="2099" spans="1:5" ht="13.2" hidden="1" x14ac:dyDescent="0.25">
      <c r="A2099" s="21" t="s">
        <v>3</v>
      </c>
      <c r="B2099" s="27">
        <v>39746</v>
      </c>
      <c r="C2099" s="27" t="s">
        <v>45</v>
      </c>
      <c r="D2099" s="28">
        <v>350</v>
      </c>
      <c r="E2099" s="27" t="s">
        <v>25</v>
      </c>
    </row>
    <row r="2100" spans="1:5" ht="13.2" hidden="1" x14ac:dyDescent="0.25">
      <c r="A2100" s="21" t="s">
        <v>3</v>
      </c>
      <c r="B2100" s="27">
        <v>39746</v>
      </c>
      <c r="C2100" s="27" t="s">
        <v>45</v>
      </c>
      <c r="D2100" s="28">
        <v>1000</v>
      </c>
      <c r="E2100" s="27" t="s">
        <v>25</v>
      </c>
    </row>
    <row r="2101" spans="1:5" ht="13.2" hidden="1" x14ac:dyDescent="0.25">
      <c r="A2101" s="21" t="s">
        <v>3</v>
      </c>
      <c r="B2101" s="27">
        <v>39746</v>
      </c>
      <c r="C2101" s="27" t="s">
        <v>45</v>
      </c>
      <c r="D2101" s="28">
        <v>350</v>
      </c>
      <c r="E2101" s="27" t="s">
        <v>25</v>
      </c>
    </row>
    <row r="2102" spans="1:5" ht="13.2" hidden="1" x14ac:dyDescent="0.25">
      <c r="A2102" s="21" t="s">
        <v>3</v>
      </c>
      <c r="B2102" s="27">
        <v>39747</v>
      </c>
      <c r="C2102" s="27" t="s">
        <v>51</v>
      </c>
      <c r="D2102" s="28">
        <v>10950</v>
      </c>
      <c r="E2102" s="27" t="s">
        <v>25</v>
      </c>
    </row>
    <row r="2103" spans="1:5" ht="13.2" hidden="1" x14ac:dyDescent="0.25">
      <c r="A2103" s="21" t="s">
        <v>3</v>
      </c>
      <c r="B2103" s="27">
        <v>39748</v>
      </c>
      <c r="C2103" s="27" t="s">
        <v>53</v>
      </c>
      <c r="D2103" s="28">
        <v>750</v>
      </c>
      <c r="E2103" s="27" t="s">
        <v>26</v>
      </c>
    </row>
    <row r="2104" spans="1:5" ht="13.2" hidden="1" x14ac:dyDescent="0.25">
      <c r="A2104" s="21" t="s">
        <v>3</v>
      </c>
      <c r="B2104" s="27">
        <v>39748</v>
      </c>
      <c r="C2104" s="27" t="s">
        <v>53</v>
      </c>
      <c r="D2104" s="28">
        <v>2900</v>
      </c>
      <c r="E2104" s="27" t="s">
        <v>26</v>
      </c>
    </row>
    <row r="2105" spans="1:5" ht="13.2" hidden="1" x14ac:dyDescent="0.25">
      <c r="A2105" s="21" t="s">
        <v>3</v>
      </c>
      <c r="B2105" s="27">
        <v>39749</v>
      </c>
      <c r="C2105" s="27" t="s">
        <v>45</v>
      </c>
      <c r="D2105" s="28">
        <v>3250</v>
      </c>
      <c r="E2105" s="27" t="s">
        <v>25</v>
      </c>
    </row>
    <row r="2106" spans="1:5" ht="13.2" hidden="1" x14ac:dyDescent="0.25">
      <c r="A2106" s="21" t="s">
        <v>3</v>
      </c>
      <c r="B2106" s="27">
        <v>39749</v>
      </c>
      <c r="C2106" s="27" t="s">
        <v>45</v>
      </c>
      <c r="D2106" s="28">
        <v>850</v>
      </c>
      <c r="E2106" s="27" t="s">
        <v>25</v>
      </c>
    </row>
    <row r="2107" spans="1:5" ht="13.2" hidden="1" x14ac:dyDescent="0.25">
      <c r="A2107" s="21" t="s">
        <v>3</v>
      </c>
      <c r="B2107" s="27">
        <v>39749</v>
      </c>
      <c r="C2107" s="27" t="s">
        <v>45</v>
      </c>
      <c r="D2107" s="28">
        <v>500</v>
      </c>
      <c r="E2107" s="27" t="s">
        <v>25</v>
      </c>
    </row>
    <row r="2108" spans="1:5" ht="13.2" hidden="1" x14ac:dyDescent="0.25">
      <c r="A2108" s="21" t="s">
        <v>3</v>
      </c>
      <c r="B2108" s="27">
        <v>39749</v>
      </c>
      <c r="C2108" s="27" t="s">
        <v>45</v>
      </c>
      <c r="D2108" s="28">
        <v>1750</v>
      </c>
      <c r="E2108" s="27" t="s">
        <v>25</v>
      </c>
    </row>
    <row r="2109" spans="1:5" ht="13.2" hidden="1" x14ac:dyDescent="0.25">
      <c r="A2109" s="21" t="s">
        <v>3</v>
      </c>
      <c r="B2109" s="27">
        <v>39749</v>
      </c>
      <c r="C2109" s="27" t="s">
        <v>45</v>
      </c>
      <c r="D2109" s="28">
        <v>400</v>
      </c>
      <c r="E2109" s="27" t="s">
        <v>25</v>
      </c>
    </row>
    <row r="2110" spans="1:5" ht="13.2" hidden="1" x14ac:dyDescent="0.25">
      <c r="A2110" s="21" t="s">
        <v>3</v>
      </c>
      <c r="B2110" s="27">
        <v>39749</v>
      </c>
      <c r="C2110" s="27" t="s">
        <v>45</v>
      </c>
      <c r="D2110" s="28">
        <v>750</v>
      </c>
      <c r="E2110" s="27" t="s">
        <v>25</v>
      </c>
    </row>
    <row r="2111" spans="1:5" ht="13.2" hidden="1" x14ac:dyDescent="0.25">
      <c r="A2111" s="21" t="s">
        <v>3</v>
      </c>
      <c r="B2111" s="27">
        <v>39750</v>
      </c>
      <c r="C2111" s="27" t="s">
        <v>45</v>
      </c>
      <c r="D2111" s="28">
        <v>750</v>
      </c>
      <c r="E2111" s="27" t="s">
        <v>25</v>
      </c>
    </row>
    <row r="2112" spans="1:5" ht="13.2" hidden="1" x14ac:dyDescent="0.25">
      <c r="A2112" s="21" t="s">
        <v>3</v>
      </c>
      <c r="B2112" s="27">
        <v>39751</v>
      </c>
      <c r="C2112" s="27" t="s">
        <v>47</v>
      </c>
      <c r="D2112" s="28">
        <v>4500</v>
      </c>
      <c r="E2112" s="27" t="s">
        <v>26</v>
      </c>
    </row>
    <row r="2113" spans="1:5" ht="13.2" hidden="1" x14ac:dyDescent="0.25">
      <c r="A2113" s="21" t="s">
        <v>3</v>
      </c>
      <c r="B2113" s="27">
        <v>39751</v>
      </c>
      <c r="C2113" s="27" t="s">
        <v>47</v>
      </c>
      <c r="D2113" s="28">
        <v>5500</v>
      </c>
      <c r="E2113" s="27" t="s">
        <v>26</v>
      </c>
    </row>
    <row r="2114" spans="1:5" ht="13.2" hidden="1" x14ac:dyDescent="0.25">
      <c r="A2114" s="21" t="s">
        <v>3</v>
      </c>
      <c r="B2114" s="27">
        <v>39751</v>
      </c>
      <c r="C2114" s="27" t="s">
        <v>47</v>
      </c>
      <c r="D2114" s="28">
        <v>7250</v>
      </c>
      <c r="E2114" s="27" t="s">
        <v>26</v>
      </c>
    </row>
    <row r="2115" spans="1:5" ht="13.2" hidden="1" x14ac:dyDescent="0.25">
      <c r="A2115" s="21" t="s">
        <v>3</v>
      </c>
      <c r="B2115" s="27">
        <v>39751</v>
      </c>
      <c r="C2115" s="27" t="s">
        <v>47</v>
      </c>
      <c r="D2115" s="28">
        <v>2000</v>
      </c>
      <c r="E2115" s="27" t="s">
        <v>26</v>
      </c>
    </row>
    <row r="2116" spans="1:5" ht="13.2" hidden="1" x14ac:dyDescent="0.25">
      <c r="A2116" s="21" t="s">
        <v>3</v>
      </c>
      <c r="B2116" s="27">
        <v>39751</v>
      </c>
      <c r="C2116" s="27" t="s">
        <v>47</v>
      </c>
      <c r="D2116" s="28">
        <v>1250</v>
      </c>
      <c r="E2116" s="27" t="s">
        <v>26</v>
      </c>
    </row>
    <row r="2117" spans="1:5" ht="13.2" hidden="1" x14ac:dyDescent="0.25">
      <c r="A2117" s="21" t="s">
        <v>3</v>
      </c>
      <c r="B2117" s="27">
        <v>39751</v>
      </c>
      <c r="C2117" s="27" t="s">
        <v>47</v>
      </c>
      <c r="D2117" s="28">
        <v>400</v>
      </c>
      <c r="E2117" s="27" t="s">
        <v>26</v>
      </c>
    </row>
    <row r="2118" spans="1:5" ht="13.2" hidden="1" x14ac:dyDescent="0.25">
      <c r="A2118" s="21" t="s">
        <v>3</v>
      </c>
      <c r="B2118" s="27">
        <v>39751</v>
      </c>
      <c r="C2118" s="27" t="s">
        <v>47</v>
      </c>
      <c r="D2118" s="28">
        <v>1000</v>
      </c>
      <c r="E2118" s="27" t="s">
        <v>26</v>
      </c>
    </row>
    <row r="2119" spans="1:5" ht="13.2" hidden="1" x14ac:dyDescent="0.25">
      <c r="A2119" s="21" t="s">
        <v>3</v>
      </c>
      <c r="B2119" s="27">
        <v>39752</v>
      </c>
      <c r="C2119" s="27" t="s">
        <v>56</v>
      </c>
      <c r="D2119" s="28">
        <v>21300</v>
      </c>
      <c r="E2119" s="27" t="s">
        <v>26</v>
      </c>
    </row>
    <row r="2120" spans="1:5" ht="13.2" hidden="1" x14ac:dyDescent="0.25">
      <c r="A2120" s="21" t="s">
        <v>3</v>
      </c>
      <c r="B2120" s="27">
        <v>39753</v>
      </c>
      <c r="C2120" s="27" t="s">
        <v>56</v>
      </c>
      <c r="D2120" s="28">
        <v>33150</v>
      </c>
      <c r="E2120" s="27" t="s">
        <v>26</v>
      </c>
    </row>
    <row r="2121" spans="1:5" ht="13.2" hidden="1" x14ac:dyDescent="0.25">
      <c r="A2121" s="21" t="s">
        <v>3</v>
      </c>
      <c r="B2121" s="27">
        <v>39754</v>
      </c>
      <c r="C2121" s="27" t="s">
        <v>48</v>
      </c>
      <c r="D2121" s="28">
        <v>1250</v>
      </c>
      <c r="E2121" s="27" t="s">
        <v>25</v>
      </c>
    </row>
    <row r="2122" spans="1:5" ht="13.2" hidden="1" x14ac:dyDescent="0.25">
      <c r="A2122" s="21" t="s">
        <v>3</v>
      </c>
      <c r="B2122" s="27">
        <v>39755</v>
      </c>
      <c r="C2122" s="27" t="s">
        <v>48</v>
      </c>
      <c r="D2122" s="28">
        <v>2300</v>
      </c>
      <c r="E2122" s="27" t="s">
        <v>25</v>
      </c>
    </row>
    <row r="2123" spans="1:5" ht="13.2" hidden="1" x14ac:dyDescent="0.25">
      <c r="A2123" s="21" t="s">
        <v>3</v>
      </c>
      <c r="B2123" s="27">
        <v>39756</v>
      </c>
      <c r="C2123" s="27" t="s">
        <v>48</v>
      </c>
      <c r="D2123" s="28">
        <v>1441</v>
      </c>
      <c r="E2123" s="27" t="s">
        <v>25</v>
      </c>
    </row>
    <row r="2124" spans="1:5" ht="13.2" hidden="1" x14ac:dyDescent="0.25">
      <c r="A2124" s="21" t="s">
        <v>3</v>
      </c>
      <c r="B2124" s="27">
        <v>39757</v>
      </c>
      <c r="C2124" s="27" t="s">
        <v>48</v>
      </c>
      <c r="D2124" s="28">
        <v>900</v>
      </c>
      <c r="E2124" s="27" t="s">
        <v>25</v>
      </c>
    </row>
    <row r="2125" spans="1:5" ht="13.2" hidden="1" x14ac:dyDescent="0.25">
      <c r="A2125" s="21" t="s">
        <v>3</v>
      </c>
      <c r="B2125" s="27">
        <v>39758</v>
      </c>
      <c r="C2125" s="27" t="s">
        <v>48</v>
      </c>
      <c r="D2125" s="28">
        <v>575</v>
      </c>
      <c r="E2125" s="27" t="s">
        <v>25</v>
      </c>
    </row>
    <row r="2126" spans="1:5" ht="13.2" hidden="1" x14ac:dyDescent="0.25">
      <c r="A2126" s="21" t="s">
        <v>3</v>
      </c>
      <c r="B2126" s="27">
        <v>39759</v>
      </c>
      <c r="C2126" s="27" t="s">
        <v>45</v>
      </c>
      <c r="D2126" s="28">
        <v>1500</v>
      </c>
      <c r="E2126" s="27" t="s">
        <v>25</v>
      </c>
    </row>
    <row r="2127" spans="1:5" ht="13.2" hidden="1" x14ac:dyDescent="0.25">
      <c r="A2127" s="21" t="s">
        <v>3</v>
      </c>
      <c r="B2127" s="27">
        <v>39759</v>
      </c>
      <c r="C2127" s="27" t="s">
        <v>45</v>
      </c>
      <c r="D2127" s="28">
        <v>500</v>
      </c>
      <c r="E2127" s="27" t="s">
        <v>25</v>
      </c>
    </row>
    <row r="2128" spans="1:5" ht="13.2" hidden="1" x14ac:dyDescent="0.25">
      <c r="A2128" s="21" t="s">
        <v>3</v>
      </c>
      <c r="B2128" s="27">
        <v>39759</v>
      </c>
      <c r="C2128" s="27" t="s">
        <v>45</v>
      </c>
      <c r="D2128" s="28">
        <v>600</v>
      </c>
      <c r="E2128" s="27" t="s">
        <v>25</v>
      </c>
    </row>
    <row r="2129" spans="1:5" ht="13.2" hidden="1" x14ac:dyDescent="0.25">
      <c r="A2129" s="21" t="s">
        <v>3</v>
      </c>
      <c r="B2129" s="27">
        <v>39759</v>
      </c>
      <c r="C2129" s="27" t="s">
        <v>45</v>
      </c>
      <c r="D2129" s="28">
        <v>1250</v>
      </c>
      <c r="E2129" s="27" t="s">
        <v>25</v>
      </c>
    </row>
    <row r="2130" spans="1:5" ht="13.2" hidden="1" x14ac:dyDescent="0.25">
      <c r="A2130" s="21" t="s">
        <v>3</v>
      </c>
      <c r="B2130" s="27">
        <v>39760</v>
      </c>
      <c r="C2130" s="27" t="s">
        <v>45</v>
      </c>
      <c r="D2130" s="28">
        <v>7590.5</v>
      </c>
      <c r="E2130" s="27" t="s">
        <v>25</v>
      </c>
    </row>
    <row r="2131" spans="1:5" ht="13.2" hidden="1" x14ac:dyDescent="0.25">
      <c r="A2131" s="21" t="s">
        <v>3</v>
      </c>
      <c r="B2131" s="27">
        <v>39761</v>
      </c>
      <c r="C2131" s="27" t="s">
        <v>45</v>
      </c>
      <c r="D2131" s="28">
        <v>3250</v>
      </c>
      <c r="E2131" s="27" t="s">
        <v>25</v>
      </c>
    </row>
    <row r="2132" spans="1:5" ht="13.2" hidden="1" x14ac:dyDescent="0.25">
      <c r="A2132" s="21" t="s">
        <v>3</v>
      </c>
      <c r="B2132" s="27">
        <v>39761</v>
      </c>
      <c r="C2132" s="27" t="s">
        <v>45</v>
      </c>
      <c r="D2132" s="28">
        <v>900</v>
      </c>
      <c r="E2132" s="27" t="s">
        <v>25</v>
      </c>
    </row>
    <row r="2133" spans="1:5" ht="13.2" hidden="1" x14ac:dyDescent="0.25">
      <c r="A2133" s="21" t="s">
        <v>3</v>
      </c>
      <c r="B2133" s="27">
        <v>39761</v>
      </c>
      <c r="C2133" s="27" t="s">
        <v>45</v>
      </c>
      <c r="D2133" s="28">
        <v>250</v>
      </c>
      <c r="E2133" s="27" t="s">
        <v>25</v>
      </c>
    </row>
    <row r="2134" spans="1:5" ht="13.2" hidden="1" x14ac:dyDescent="0.25">
      <c r="A2134" s="21" t="s">
        <v>3</v>
      </c>
      <c r="B2134" s="27">
        <v>39761</v>
      </c>
      <c r="C2134" s="27" t="s">
        <v>45</v>
      </c>
      <c r="D2134" s="28">
        <v>1000</v>
      </c>
      <c r="E2134" s="27" t="s">
        <v>25</v>
      </c>
    </row>
    <row r="2135" spans="1:5" ht="13.2" hidden="1" x14ac:dyDescent="0.25">
      <c r="A2135" s="21" t="s">
        <v>3</v>
      </c>
      <c r="B2135" s="27">
        <v>39761</v>
      </c>
      <c r="C2135" s="27" t="s">
        <v>45</v>
      </c>
      <c r="D2135" s="28">
        <v>1000</v>
      </c>
      <c r="E2135" s="27" t="s">
        <v>25</v>
      </c>
    </row>
    <row r="2136" spans="1:5" ht="13.2" hidden="1" x14ac:dyDescent="0.25">
      <c r="A2136" s="21" t="s">
        <v>3</v>
      </c>
      <c r="B2136" s="27">
        <v>39762</v>
      </c>
      <c r="C2136" s="27" t="s">
        <v>45</v>
      </c>
      <c r="D2136" s="28">
        <v>17500</v>
      </c>
      <c r="E2136" s="27" t="s">
        <v>25</v>
      </c>
    </row>
    <row r="2137" spans="1:5" ht="13.2" hidden="1" x14ac:dyDescent="0.25">
      <c r="A2137" s="21" t="s">
        <v>3</v>
      </c>
      <c r="B2137" s="27">
        <v>39762</v>
      </c>
      <c r="C2137" s="27" t="s">
        <v>45</v>
      </c>
      <c r="D2137" s="28">
        <v>1500</v>
      </c>
      <c r="E2137" s="27" t="s">
        <v>25</v>
      </c>
    </row>
    <row r="2138" spans="1:5" ht="13.2" hidden="1" x14ac:dyDescent="0.25">
      <c r="A2138" s="21" t="s">
        <v>3</v>
      </c>
      <c r="B2138" s="27">
        <v>39762</v>
      </c>
      <c r="C2138" s="27" t="s">
        <v>45</v>
      </c>
      <c r="D2138" s="28">
        <v>1000</v>
      </c>
      <c r="E2138" s="27" t="s">
        <v>25</v>
      </c>
    </row>
    <row r="2139" spans="1:5" ht="13.2" hidden="1" x14ac:dyDescent="0.25">
      <c r="A2139" s="21" t="s">
        <v>3</v>
      </c>
      <c r="B2139" s="27">
        <v>39762</v>
      </c>
      <c r="C2139" s="27" t="s">
        <v>45</v>
      </c>
      <c r="D2139" s="28">
        <v>600</v>
      </c>
      <c r="E2139" s="27" t="s">
        <v>25</v>
      </c>
    </row>
    <row r="2140" spans="1:5" ht="13.2" hidden="1" x14ac:dyDescent="0.25">
      <c r="A2140" s="21" t="s">
        <v>3</v>
      </c>
      <c r="B2140" s="27">
        <v>39763</v>
      </c>
      <c r="C2140" s="27" t="s">
        <v>45</v>
      </c>
      <c r="D2140" s="28">
        <v>6500</v>
      </c>
      <c r="E2140" s="27" t="s">
        <v>25</v>
      </c>
    </row>
    <row r="2141" spans="1:5" ht="13.2" hidden="1" x14ac:dyDescent="0.25">
      <c r="A2141" s="21" t="s">
        <v>3</v>
      </c>
      <c r="B2141" s="27">
        <v>39763</v>
      </c>
      <c r="C2141" s="27" t="s">
        <v>45</v>
      </c>
      <c r="D2141" s="28">
        <v>2250</v>
      </c>
      <c r="E2141" s="27" t="s">
        <v>25</v>
      </c>
    </row>
    <row r="2142" spans="1:5" ht="13.2" hidden="1" x14ac:dyDescent="0.25">
      <c r="A2142" s="21" t="s">
        <v>3</v>
      </c>
      <c r="B2142" s="27">
        <v>39763</v>
      </c>
      <c r="C2142" s="27" t="s">
        <v>45</v>
      </c>
      <c r="D2142" s="28">
        <v>2000</v>
      </c>
      <c r="E2142" s="27" t="s">
        <v>25</v>
      </c>
    </row>
    <row r="2143" spans="1:5" ht="13.2" hidden="1" x14ac:dyDescent="0.25">
      <c r="A2143" s="21" t="s">
        <v>3</v>
      </c>
      <c r="B2143" s="27">
        <v>39763</v>
      </c>
      <c r="C2143" s="27" t="s">
        <v>45</v>
      </c>
      <c r="D2143" s="28">
        <v>1200</v>
      </c>
      <c r="E2143" s="27" t="s">
        <v>25</v>
      </c>
    </row>
    <row r="2144" spans="1:5" ht="13.2" hidden="1" x14ac:dyDescent="0.25">
      <c r="A2144" s="21" t="s">
        <v>3</v>
      </c>
      <c r="B2144" s="27">
        <v>39764</v>
      </c>
      <c r="C2144" s="27" t="s">
        <v>45</v>
      </c>
      <c r="D2144" s="28">
        <v>12487.75</v>
      </c>
      <c r="E2144" s="27" t="s">
        <v>25</v>
      </c>
    </row>
    <row r="2145" spans="1:5" ht="13.2" hidden="1" x14ac:dyDescent="0.25">
      <c r="A2145" s="21" t="s">
        <v>3</v>
      </c>
      <c r="B2145" s="27">
        <v>39765</v>
      </c>
      <c r="C2145" s="27" t="s">
        <v>45</v>
      </c>
      <c r="D2145" s="28">
        <v>1575</v>
      </c>
      <c r="E2145" s="27" t="s">
        <v>25</v>
      </c>
    </row>
    <row r="2146" spans="1:5" ht="13.2" hidden="1" x14ac:dyDescent="0.25">
      <c r="A2146" s="21" t="s">
        <v>3</v>
      </c>
      <c r="B2146" s="27">
        <v>39766</v>
      </c>
      <c r="C2146" s="27" t="s">
        <v>45</v>
      </c>
      <c r="D2146" s="28">
        <v>1000</v>
      </c>
      <c r="E2146" s="27" t="s">
        <v>25</v>
      </c>
    </row>
    <row r="2147" spans="1:5" ht="13.2" hidden="1" x14ac:dyDescent="0.25">
      <c r="A2147" s="21" t="s">
        <v>3</v>
      </c>
      <c r="B2147" s="27">
        <v>39766</v>
      </c>
      <c r="C2147" s="27" t="s">
        <v>45</v>
      </c>
      <c r="D2147" s="28">
        <v>2000</v>
      </c>
      <c r="E2147" s="27" t="s">
        <v>25</v>
      </c>
    </row>
    <row r="2148" spans="1:5" ht="13.2" hidden="1" x14ac:dyDescent="0.25">
      <c r="A2148" s="21" t="s">
        <v>3</v>
      </c>
      <c r="B2148" s="27">
        <v>39767</v>
      </c>
      <c r="C2148" s="27" t="s">
        <v>45</v>
      </c>
      <c r="D2148" s="28">
        <v>4026.95</v>
      </c>
      <c r="E2148" s="27" t="s">
        <v>25</v>
      </c>
    </row>
    <row r="2149" spans="1:5" ht="13.2" hidden="1" x14ac:dyDescent="0.25">
      <c r="A2149" s="21" t="s">
        <v>3</v>
      </c>
      <c r="B2149" s="27">
        <v>39768</v>
      </c>
      <c r="C2149" s="27" t="s">
        <v>45</v>
      </c>
      <c r="D2149" s="28">
        <v>4785.55</v>
      </c>
      <c r="E2149" s="27" t="s">
        <v>25</v>
      </c>
    </row>
    <row r="2150" spans="1:5" ht="13.2" hidden="1" x14ac:dyDescent="0.25">
      <c r="A2150" s="21" t="s">
        <v>3</v>
      </c>
      <c r="B2150" s="27">
        <v>39769</v>
      </c>
      <c r="C2150" s="27" t="s">
        <v>45</v>
      </c>
      <c r="D2150" s="28">
        <v>827.5</v>
      </c>
      <c r="E2150" s="27" t="s">
        <v>25</v>
      </c>
    </row>
    <row r="2151" spans="1:5" ht="13.2" hidden="1" x14ac:dyDescent="0.25">
      <c r="A2151" s="21" t="s">
        <v>3</v>
      </c>
      <c r="B2151" s="27">
        <v>39770</v>
      </c>
      <c r="C2151" s="27" t="s">
        <v>59</v>
      </c>
      <c r="D2151" s="28">
        <v>1900</v>
      </c>
      <c r="E2151" s="27" t="s">
        <v>26</v>
      </c>
    </row>
    <row r="2152" spans="1:5" ht="13.2" hidden="1" x14ac:dyDescent="0.25">
      <c r="A2152" s="21" t="s">
        <v>3</v>
      </c>
      <c r="B2152" s="27">
        <v>39771</v>
      </c>
      <c r="C2152" s="27" t="s">
        <v>59</v>
      </c>
      <c r="D2152" s="28">
        <v>2750</v>
      </c>
      <c r="E2152" s="27" t="s">
        <v>26</v>
      </c>
    </row>
    <row r="2153" spans="1:5" ht="13.2" hidden="1" x14ac:dyDescent="0.25">
      <c r="A2153" s="21" t="s">
        <v>3</v>
      </c>
      <c r="B2153" s="27">
        <v>39772</v>
      </c>
      <c r="C2153" s="27" t="s">
        <v>27</v>
      </c>
      <c r="D2153" s="28">
        <v>17500</v>
      </c>
      <c r="E2153" s="27" t="s">
        <v>27</v>
      </c>
    </row>
    <row r="2154" spans="1:5" ht="13.2" hidden="1" x14ac:dyDescent="0.25">
      <c r="A2154" s="21" t="s">
        <v>3</v>
      </c>
      <c r="B2154" s="27">
        <v>39772</v>
      </c>
      <c r="C2154" s="27" t="s">
        <v>27</v>
      </c>
      <c r="D2154" s="28">
        <v>750</v>
      </c>
      <c r="E2154" s="27" t="s">
        <v>27</v>
      </c>
    </row>
    <row r="2155" spans="1:5" ht="13.2" hidden="1" x14ac:dyDescent="0.25">
      <c r="A2155" s="21" t="s">
        <v>3</v>
      </c>
      <c r="B2155" s="27">
        <v>39773</v>
      </c>
      <c r="C2155" s="27" t="s">
        <v>58</v>
      </c>
      <c r="D2155" s="28">
        <v>4000</v>
      </c>
      <c r="E2155" s="27" t="s">
        <v>26</v>
      </c>
    </row>
    <row r="2156" spans="1:5" ht="13.2" hidden="1" x14ac:dyDescent="0.25">
      <c r="A2156" s="21" t="s">
        <v>3</v>
      </c>
      <c r="B2156" s="27">
        <v>39773</v>
      </c>
      <c r="C2156" s="27" t="s">
        <v>58</v>
      </c>
      <c r="D2156" s="28">
        <v>500</v>
      </c>
      <c r="E2156" s="27" t="s">
        <v>26</v>
      </c>
    </row>
    <row r="2157" spans="1:5" ht="13.2" hidden="1" x14ac:dyDescent="0.25">
      <c r="A2157" s="21" t="s">
        <v>3</v>
      </c>
      <c r="B2157" s="27">
        <v>39773</v>
      </c>
      <c r="C2157" s="27" t="s">
        <v>58</v>
      </c>
      <c r="D2157" s="28">
        <v>3000</v>
      </c>
      <c r="E2157" s="27" t="s">
        <v>26</v>
      </c>
    </row>
    <row r="2158" spans="1:5" ht="13.2" hidden="1" x14ac:dyDescent="0.25">
      <c r="A2158" s="21" t="s">
        <v>3</v>
      </c>
      <c r="B2158" s="27">
        <v>39774</v>
      </c>
      <c r="C2158" s="27" t="s">
        <v>58</v>
      </c>
      <c r="D2158" s="28">
        <v>6400</v>
      </c>
      <c r="E2158" s="27" t="s">
        <v>26</v>
      </c>
    </row>
    <row r="2159" spans="1:5" ht="13.2" hidden="1" x14ac:dyDescent="0.25">
      <c r="A2159" s="21" t="s">
        <v>3</v>
      </c>
      <c r="B2159" s="27">
        <v>39775</v>
      </c>
      <c r="C2159" s="27" t="s">
        <v>48</v>
      </c>
      <c r="D2159" s="28">
        <v>1250</v>
      </c>
      <c r="E2159" s="27" t="s">
        <v>25</v>
      </c>
    </row>
    <row r="2160" spans="1:5" ht="13.2" hidden="1" x14ac:dyDescent="0.25">
      <c r="A2160" s="21" t="s">
        <v>3</v>
      </c>
      <c r="B2160" s="27">
        <v>39776</v>
      </c>
      <c r="C2160" s="27" t="s">
        <v>48</v>
      </c>
      <c r="D2160" s="28">
        <v>2125</v>
      </c>
      <c r="E2160" s="27" t="s">
        <v>25</v>
      </c>
    </row>
    <row r="2161" spans="1:5" ht="13.2" hidden="1" x14ac:dyDescent="0.25">
      <c r="A2161" s="21" t="s">
        <v>3</v>
      </c>
      <c r="B2161" s="27">
        <v>39777</v>
      </c>
      <c r="C2161" s="27" t="s">
        <v>48</v>
      </c>
      <c r="D2161" s="28">
        <v>300</v>
      </c>
      <c r="E2161" s="27" t="s">
        <v>25</v>
      </c>
    </row>
    <row r="2162" spans="1:5" ht="13.2" hidden="1" x14ac:dyDescent="0.25">
      <c r="A2162" s="21" t="s">
        <v>3</v>
      </c>
      <c r="B2162" s="27">
        <v>39778</v>
      </c>
      <c r="C2162" s="27" t="s">
        <v>48</v>
      </c>
      <c r="D2162" s="28">
        <v>300</v>
      </c>
      <c r="E2162" s="27" t="s">
        <v>25</v>
      </c>
    </row>
    <row r="2163" spans="1:5" ht="13.2" hidden="1" x14ac:dyDescent="0.25">
      <c r="A2163" s="21" t="s">
        <v>3</v>
      </c>
      <c r="B2163" s="27">
        <v>39779</v>
      </c>
      <c r="C2163" s="27" t="s">
        <v>48</v>
      </c>
      <c r="D2163" s="28">
        <v>525</v>
      </c>
      <c r="E2163" s="27" t="s">
        <v>25</v>
      </c>
    </row>
    <row r="2164" spans="1:5" ht="13.2" hidden="1" x14ac:dyDescent="0.25">
      <c r="A2164" s="21" t="s">
        <v>3</v>
      </c>
      <c r="B2164" s="27">
        <v>39780</v>
      </c>
      <c r="C2164" s="27" t="s">
        <v>48</v>
      </c>
      <c r="D2164" s="28">
        <v>650</v>
      </c>
      <c r="E2164" s="27" t="s">
        <v>25</v>
      </c>
    </row>
    <row r="2165" spans="1:5" ht="13.2" hidden="1" x14ac:dyDescent="0.25">
      <c r="A2165" s="21" t="s">
        <v>3</v>
      </c>
      <c r="B2165" s="27">
        <v>39781</v>
      </c>
      <c r="C2165" s="27" t="s">
        <v>48</v>
      </c>
      <c r="D2165" s="28">
        <v>350</v>
      </c>
      <c r="E2165" s="27" t="s">
        <v>25</v>
      </c>
    </row>
    <row r="2166" spans="1:5" ht="13.2" hidden="1" x14ac:dyDescent="0.25">
      <c r="A2166" s="21" t="s">
        <v>3</v>
      </c>
      <c r="B2166" s="27">
        <v>39782</v>
      </c>
      <c r="C2166" s="27" t="s">
        <v>48</v>
      </c>
      <c r="D2166" s="28">
        <v>1250</v>
      </c>
      <c r="E2166" s="27" t="s">
        <v>25</v>
      </c>
    </row>
    <row r="2167" spans="1:5" ht="13.2" hidden="1" x14ac:dyDescent="0.25">
      <c r="A2167" s="21" t="s">
        <v>3</v>
      </c>
      <c r="B2167" s="27">
        <v>39783</v>
      </c>
      <c r="C2167" s="27" t="s">
        <v>48</v>
      </c>
      <c r="D2167" s="28">
        <v>400</v>
      </c>
      <c r="E2167" s="27" t="s">
        <v>25</v>
      </c>
    </row>
    <row r="2168" spans="1:5" ht="13.2" hidden="1" x14ac:dyDescent="0.25">
      <c r="A2168" s="21" t="s">
        <v>3</v>
      </c>
      <c r="B2168" s="27">
        <v>39784</v>
      </c>
      <c r="C2168" s="27" t="s">
        <v>48</v>
      </c>
      <c r="D2168" s="28">
        <v>900</v>
      </c>
      <c r="E2168" s="27" t="s">
        <v>25</v>
      </c>
    </row>
    <row r="2169" spans="1:5" ht="13.2" hidden="1" x14ac:dyDescent="0.25">
      <c r="A2169" s="21" t="s">
        <v>3</v>
      </c>
      <c r="B2169" s="27">
        <v>39785</v>
      </c>
      <c r="C2169" s="27" t="s">
        <v>48</v>
      </c>
      <c r="D2169" s="28">
        <v>850</v>
      </c>
      <c r="E2169" s="27" t="s">
        <v>25</v>
      </c>
    </row>
    <row r="2170" spans="1:5" ht="13.2" hidden="1" x14ac:dyDescent="0.25">
      <c r="A2170" s="21" t="s">
        <v>3</v>
      </c>
      <c r="B2170" s="27">
        <v>39786</v>
      </c>
      <c r="C2170" s="27" t="s">
        <v>48</v>
      </c>
      <c r="D2170" s="28">
        <v>2850</v>
      </c>
      <c r="E2170" s="27" t="s">
        <v>25</v>
      </c>
    </row>
    <row r="2171" spans="1:5" ht="13.2" hidden="1" x14ac:dyDescent="0.25">
      <c r="A2171" s="21" t="s">
        <v>3</v>
      </c>
      <c r="B2171" s="27">
        <v>39787</v>
      </c>
      <c r="C2171" s="27" t="s">
        <v>48</v>
      </c>
      <c r="D2171" s="28">
        <v>1100</v>
      </c>
      <c r="E2171" s="27" t="s">
        <v>25</v>
      </c>
    </row>
    <row r="2172" spans="1:5" ht="13.2" hidden="1" x14ac:dyDescent="0.25">
      <c r="A2172" s="21" t="s">
        <v>3</v>
      </c>
      <c r="B2172" s="27">
        <v>39788</v>
      </c>
      <c r="C2172" s="27" t="s">
        <v>48</v>
      </c>
      <c r="D2172" s="28">
        <v>800</v>
      </c>
      <c r="E2172" s="27" t="s">
        <v>25</v>
      </c>
    </row>
    <row r="2173" spans="1:5" ht="13.2" hidden="1" x14ac:dyDescent="0.25">
      <c r="A2173" s="21" t="s">
        <v>3</v>
      </c>
      <c r="B2173" s="27">
        <v>39789</v>
      </c>
      <c r="C2173" s="27" t="s">
        <v>48</v>
      </c>
      <c r="D2173" s="28">
        <v>550</v>
      </c>
      <c r="E2173" s="27" t="s">
        <v>25</v>
      </c>
    </row>
    <row r="2174" spans="1:5" ht="13.2" hidden="1" x14ac:dyDescent="0.25">
      <c r="A2174" s="21" t="s">
        <v>3</v>
      </c>
      <c r="B2174" s="27">
        <v>39790</v>
      </c>
      <c r="C2174" s="27" t="s">
        <v>48</v>
      </c>
      <c r="D2174" s="28">
        <v>450</v>
      </c>
      <c r="E2174" s="27" t="s">
        <v>25</v>
      </c>
    </row>
    <row r="2175" spans="1:5" ht="13.2" hidden="1" x14ac:dyDescent="0.25">
      <c r="A2175" s="21" t="s">
        <v>3</v>
      </c>
      <c r="B2175" s="27">
        <v>39791</v>
      </c>
      <c r="C2175" s="27" t="s">
        <v>48</v>
      </c>
      <c r="D2175" s="28">
        <v>350</v>
      </c>
      <c r="E2175" s="27" t="s">
        <v>25</v>
      </c>
    </row>
    <row r="2176" spans="1:5" ht="13.2" hidden="1" x14ac:dyDescent="0.25">
      <c r="A2176" s="21" t="s">
        <v>3</v>
      </c>
      <c r="B2176" s="27">
        <v>39792</v>
      </c>
      <c r="C2176" s="27" t="s">
        <v>48</v>
      </c>
      <c r="D2176" s="28">
        <v>100</v>
      </c>
      <c r="E2176" s="27" t="s">
        <v>25</v>
      </c>
    </row>
    <row r="2177" spans="1:5" ht="13.2" hidden="1" x14ac:dyDescent="0.25">
      <c r="A2177" s="21" t="s">
        <v>3</v>
      </c>
      <c r="B2177" s="27">
        <v>39793</v>
      </c>
      <c r="C2177" s="27" t="s">
        <v>48</v>
      </c>
      <c r="D2177" s="28">
        <v>1100</v>
      </c>
      <c r="E2177" s="27" t="s">
        <v>25</v>
      </c>
    </row>
    <row r="2178" spans="1:5" ht="13.2" hidden="1" x14ac:dyDescent="0.25">
      <c r="A2178" s="21" t="s">
        <v>3</v>
      </c>
      <c r="B2178" s="27">
        <v>39794</v>
      </c>
      <c r="C2178" s="27" t="s">
        <v>48</v>
      </c>
      <c r="D2178" s="28">
        <v>200</v>
      </c>
      <c r="E2178" s="27" t="s">
        <v>25</v>
      </c>
    </row>
    <row r="2179" spans="1:5" ht="13.2" hidden="1" x14ac:dyDescent="0.25">
      <c r="A2179" s="21" t="s">
        <v>3</v>
      </c>
      <c r="B2179" s="27">
        <v>39795</v>
      </c>
      <c r="C2179" s="27" t="s">
        <v>48</v>
      </c>
      <c r="D2179" s="28">
        <v>1450</v>
      </c>
      <c r="E2179" s="27" t="s">
        <v>25</v>
      </c>
    </row>
    <row r="2180" spans="1:5" ht="13.2" hidden="1" x14ac:dyDescent="0.25">
      <c r="A2180" s="21" t="s">
        <v>3</v>
      </c>
      <c r="B2180" s="27">
        <v>39796</v>
      </c>
      <c r="C2180" s="27" t="s">
        <v>48</v>
      </c>
      <c r="D2180" s="28">
        <v>950</v>
      </c>
      <c r="E2180" s="27" t="s">
        <v>25</v>
      </c>
    </row>
    <row r="2181" spans="1:5" ht="13.2" hidden="1" x14ac:dyDescent="0.25">
      <c r="A2181" s="21" t="s">
        <v>3</v>
      </c>
      <c r="B2181" s="27">
        <v>39797</v>
      </c>
      <c r="C2181" s="27" t="s">
        <v>45</v>
      </c>
      <c r="D2181" s="28">
        <v>8500</v>
      </c>
      <c r="E2181" s="27" t="s">
        <v>25</v>
      </c>
    </row>
    <row r="2182" spans="1:5" ht="13.2" hidden="1" x14ac:dyDescent="0.25">
      <c r="A2182" s="21" t="s">
        <v>3</v>
      </c>
      <c r="B2182" s="27">
        <v>39798</v>
      </c>
      <c r="C2182" s="27" t="s">
        <v>45</v>
      </c>
      <c r="D2182" s="28">
        <v>11000</v>
      </c>
      <c r="E2182" s="27" t="s">
        <v>25</v>
      </c>
    </row>
    <row r="2183" spans="1:5" ht="13.2" hidden="1" x14ac:dyDescent="0.25">
      <c r="A2183" s="21" t="s">
        <v>3</v>
      </c>
      <c r="B2183" s="27">
        <v>39799</v>
      </c>
      <c r="C2183" s="27" t="s">
        <v>45</v>
      </c>
      <c r="D2183" s="28">
        <v>11000</v>
      </c>
      <c r="E2183" s="27" t="s">
        <v>25</v>
      </c>
    </row>
    <row r="2184" spans="1:5" ht="13.2" hidden="1" x14ac:dyDescent="0.25">
      <c r="A2184" s="21" t="s">
        <v>3</v>
      </c>
      <c r="B2184" s="27">
        <v>39800</v>
      </c>
      <c r="C2184" s="27" t="s">
        <v>45</v>
      </c>
      <c r="D2184" s="28">
        <v>4250</v>
      </c>
      <c r="E2184" s="27" t="s">
        <v>25</v>
      </c>
    </row>
    <row r="2185" spans="1:5" ht="13.2" hidden="1" x14ac:dyDescent="0.25">
      <c r="A2185" s="21" t="s">
        <v>3</v>
      </c>
      <c r="B2185" s="27">
        <v>39801</v>
      </c>
      <c r="C2185" s="27" t="s">
        <v>45</v>
      </c>
      <c r="D2185" s="28">
        <v>750</v>
      </c>
      <c r="E2185" s="27" t="s">
        <v>25</v>
      </c>
    </row>
    <row r="2186" spans="1:5" ht="13.2" hidden="1" x14ac:dyDescent="0.25">
      <c r="A2186" s="21" t="s">
        <v>3</v>
      </c>
      <c r="B2186" s="27">
        <v>39802</v>
      </c>
      <c r="C2186" s="27" t="s">
        <v>45</v>
      </c>
      <c r="D2186" s="28">
        <v>4000</v>
      </c>
      <c r="E2186" s="27" t="s">
        <v>25</v>
      </c>
    </row>
    <row r="2187" spans="1:5" ht="13.2" hidden="1" x14ac:dyDescent="0.25">
      <c r="A2187" s="21" t="s">
        <v>3</v>
      </c>
      <c r="B2187" s="27">
        <v>39803</v>
      </c>
      <c r="C2187" s="27" t="s">
        <v>45</v>
      </c>
      <c r="D2187" s="28">
        <v>1300</v>
      </c>
      <c r="E2187" s="27" t="s">
        <v>25</v>
      </c>
    </row>
    <row r="2188" spans="1:5" ht="13.2" hidden="1" x14ac:dyDescent="0.25">
      <c r="A2188" s="21" t="s">
        <v>3</v>
      </c>
      <c r="B2188" s="27">
        <v>39804</v>
      </c>
      <c r="C2188" s="27" t="s">
        <v>45</v>
      </c>
      <c r="D2188" s="28">
        <v>7650</v>
      </c>
      <c r="E2188" s="27" t="s">
        <v>25</v>
      </c>
    </row>
    <row r="2189" spans="1:5" ht="13.2" hidden="1" x14ac:dyDescent="0.25">
      <c r="A2189" s="21" t="s">
        <v>3</v>
      </c>
      <c r="B2189" s="27">
        <v>39805</v>
      </c>
      <c r="C2189" s="27" t="s">
        <v>45</v>
      </c>
      <c r="D2189" s="28">
        <v>750</v>
      </c>
      <c r="E2189" s="27" t="s">
        <v>25</v>
      </c>
    </row>
    <row r="2190" spans="1:5" ht="13.2" hidden="1" x14ac:dyDescent="0.25">
      <c r="A2190" s="21" t="s">
        <v>3</v>
      </c>
      <c r="B2190" s="27">
        <v>39806</v>
      </c>
      <c r="C2190" s="27" t="s">
        <v>45</v>
      </c>
      <c r="D2190" s="28">
        <v>2600</v>
      </c>
      <c r="E2190" s="27" t="s">
        <v>25</v>
      </c>
    </row>
    <row r="2191" spans="1:5" ht="13.2" hidden="1" x14ac:dyDescent="0.25">
      <c r="A2191" s="21" t="s">
        <v>3</v>
      </c>
      <c r="B2191" s="27">
        <v>39807</v>
      </c>
      <c r="C2191" s="27" t="s">
        <v>45</v>
      </c>
      <c r="D2191" s="28">
        <v>3400</v>
      </c>
      <c r="E2191" s="27" t="s">
        <v>25</v>
      </c>
    </row>
    <row r="2192" spans="1:5" ht="13.2" hidden="1" x14ac:dyDescent="0.25">
      <c r="A2192" s="21" t="s">
        <v>3</v>
      </c>
      <c r="B2192" s="27">
        <v>39808</v>
      </c>
      <c r="C2192" s="27" t="s">
        <v>45</v>
      </c>
      <c r="D2192" s="28">
        <v>3650</v>
      </c>
      <c r="E2192" s="27" t="s">
        <v>25</v>
      </c>
    </row>
    <row r="2193" spans="1:5" ht="13.2" hidden="1" x14ac:dyDescent="0.25">
      <c r="A2193" s="21" t="s">
        <v>3</v>
      </c>
      <c r="B2193" s="27">
        <v>39809</v>
      </c>
      <c r="C2193" s="27" t="s">
        <v>45</v>
      </c>
      <c r="D2193" s="28">
        <v>900</v>
      </c>
      <c r="E2193" s="27" t="s">
        <v>25</v>
      </c>
    </row>
    <row r="2194" spans="1:5" ht="13.2" hidden="1" x14ac:dyDescent="0.25">
      <c r="A2194" s="21" t="s">
        <v>3</v>
      </c>
      <c r="B2194" s="27">
        <v>39810</v>
      </c>
      <c r="C2194" s="27" t="s">
        <v>45</v>
      </c>
      <c r="D2194" s="28">
        <v>13750</v>
      </c>
      <c r="E2194" s="27" t="s">
        <v>25</v>
      </c>
    </row>
    <row r="2195" spans="1:5" ht="13.2" hidden="1" x14ac:dyDescent="0.25">
      <c r="A2195" s="21" t="s">
        <v>3</v>
      </c>
      <c r="B2195" s="27">
        <v>39811</v>
      </c>
      <c r="C2195" s="27" t="s">
        <v>45</v>
      </c>
      <c r="D2195" s="28">
        <v>7750</v>
      </c>
      <c r="E2195" s="27" t="s">
        <v>25</v>
      </c>
    </row>
    <row r="2196" spans="1:5" ht="13.2" hidden="1" x14ac:dyDescent="0.25">
      <c r="A2196" s="21" t="s">
        <v>3</v>
      </c>
      <c r="B2196" s="27">
        <v>39811</v>
      </c>
      <c r="C2196" s="27" t="s">
        <v>45</v>
      </c>
      <c r="D2196" s="28">
        <v>600</v>
      </c>
      <c r="E2196" s="27" t="s">
        <v>25</v>
      </c>
    </row>
    <row r="2197" spans="1:5" ht="13.2" hidden="1" x14ac:dyDescent="0.25">
      <c r="A2197" s="21" t="s">
        <v>3</v>
      </c>
      <c r="B2197" s="27">
        <v>39811</v>
      </c>
      <c r="C2197" s="27" t="s">
        <v>45</v>
      </c>
      <c r="D2197" s="28">
        <v>250</v>
      </c>
      <c r="E2197" s="27" t="s">
        <v>25</v>
      </c>
    </row>
    <row r="2198" spans="1:5" ht="13.2" hidden="1" x14ac:dyDescent="0.25">
      <c r="A2198" s="21" t="s">
        <v>3</v>
      </c>
      <c r="B2198" s="27">
        <v>39812</v>
      </c>
      <c r="C2198" s="27" t="s">
        <v>45</v>
      </c>
      <c r="D2198" s="28">
        <v>475</v>
      </c>
      <c r="E2198" s="27" t="s">
        <v>25</v>
      </c>
    </row>
    <row r="2199" spans="1:5" ht="13.2" hidden="1" x14ac:dyDescent="0.25">
      <c r="A2199" s="21" t="s">
        <v>3</v>
      </c>
      <c r="B2199" s="27">
        <v>39812</v>
      </c>
      <c r="C2199" s="27" t="s">
        <v>45</v>
      </c>
      <c r="D2199" s="28">
        <v>4250</v>
      </c>
      <c r="E2199" s="27" t="s">
        <v>25</v>
      </c>
    </row>
    <row r="2200" spans="1:5" ht="13.2" hidden="1" x14ac:dyDescent="0.25">
      <c r="A2200" s="21" t="s">
        <v>3</v>
      </c>
      <c r="B2200" s="27">
        <v>39813</v>
      </c>
      <c r="C2200" s="27" t="s">
        <v>45</v>
      </c>
      <c r="D2200" s="28">
        <v>31900</v>
      </c>
      <c r="E2200" s="27" t="s">
        <v>25</v>
      </c>
    </row>
    <row r="2201" spans="1:5" ht="13.2" hidden="1" x14ac:dyDescent="0.25">
      <c r="A2201" s="21" t="s">
        <v>3</v>
      </c>
      <c r="B2201" s="27">
        <v>39813</v>
      </c>
      <c r="C2201" s="27" t="s">
        <v>45</v>
      </c>
      <c r="D2201" s="28">
        <v>4950</v>
      </c>
      <c r="E2201" s="27" t="s">
        <v>25</v>
      </c>
    </row>
    <row r="2202" spans="1:5" ht="13.2" hidden="1" x14ac:dyDescent="0.25">
      <c r="A2202" s="21" t="s">
        <v>3</v>
      </c>
      <c r="B2202" s="27">
        <v>39814</v>
      </c>
      <c r="C2202" s="27" t="s">
        <v>45</v>
      </c>
      <c r="D2202" s="28">
        <v>1750</v>
      </c>
      <c r="E2202" s="27" t="s">
        <v>25</v>
      </c>
    </row>
    <row r="2203" spans="1:5" ht="13.2" hidden="1" x14ac:dyDescent="0.25">
      <c r="A2203" s="21" t="s">
        <v>3</v>
      </c>
      <c r="B2203" s="27">
        <v>39815</v>
      </c>
      <c r="C2203" s="27" t="s">
        <v>45</v>
      </c>
      <c r="D2203" s="28">
        <v>8750</v>
      </c>
      <c r="E2203" s="27" t="s">
        <v>25</v>
      </c>
    </row>
    <row r="2204" spans="1:5" ht="13.2" hidden="1" x14ac:dyDescent="0.25">
      <c r="A2204" s="21" t="s">
        <v>3</v>
      </c>
      <c r="B2204" s="27">
        <v>39815</v>
      </c>
      <c r="C2204" s="27" t="s">
        <v>45</v>
      </c>
      <c r="D2204" s="28">
        <v>250</v>
      </c>
      <c r="E2204" s="27" t="s">
        <v>25</v>
      </c>
    </row>
    <row r="2205" spans="1:5" ht="13.2" hidden="1" x14ac:dyDescent="0.25">
      <c r="A2205" s="21" t="s">
        <v>3</v>
      </c>
      <c r="B2205" s="27">
        <v>39815</v>
      </c>
      <c r="C2205" s="27" t="s">
        <v>45</v>
      </c>
      <c r="D2205" s="28">
        <v>500</v>
      </c>
      <c r="E2205" s="27" t="s">
        <v>25</v>
      </c>
    </row>
    <row r="2206" spans="1:5" ht="13.2" hidden="1" x14ac:dyDescent="0.25">
      <c r="A2206" s="21" t="s">
        <v>3</v>
      </c>
      <c r="B2206" s="27">
        <v>39815</v>
      </c>
      <c r="C2206" s="27" t="s">
        <v>45</v>
      </c>
      <c r="D2206" s="28">
        <v>600</v>
      </c>
      <c r="E2206" s="27" t="s">
        <v>25</v>
      </c>
    </row>
    <row r="2207" spans="1:5" ht="13.2" hidden="1" x14ac:dyDescent="0.25">
      <c r="A2207" s="21" t="s">
        <v>3</v>
      </c>
      <c r="B2207" s="27">
        <v>39816</v>
      </c>
      <c r="C2207" s="27" t="s">
        <v>45</v>
      </c>
      <c r="D2207" s="28">
        <v>12750</v>
      </c>
      <c r="E2207" s="27" t="s">
        <v>25</v>
      </c>
    </row>
    <row r="2208" spans="1:5" ht="13.2" hidden="1" x14ac:dyDescent="0.25">
      <c r="A2208" s="21" t="s">
        <v>3</v>
      </c>
      <c r="B2208" s="27">
        <v>39816</v>
      </c>
      <c r="C2208" s="27" t="s">
        <v>45</v>
      </c>
      <c r="D2208" s="28">
        <v>2500</v>
      </c>
      <c r="E2208" s="27" t="s">
        <v>25</v>
      </c>
    </row>
    <row r="2209" spans="1:5" ht="13.2" hidden="1" x14ac:dyDescent="0.25">
      <c r="A2209" s="21" t="s">
        <v>3</v>
      </c>
      <c r="B2209" s="27">
        <v>39817</v>
      </c>
      <c r="C2209" s="27" t="s">
        <v>45</v>
      </c>
      <c r="D2209" s="28">
        <v>8000</v>
      </c>
      <c r="E2209" s="27" t="s">
        <v>25</v>
      </c>
    </row>
    <row r="2210" spans="1:5" ht="13.2" hidden="1" x14ac:dyDescent="0.25">
      <c r="A2210" s="21" t="s">
        <v>3</v>
      </c>
      <c r="B2210" s="27">
        <v>39817</v>
      </c>
      <c r="C2210" s="27" t="s">
        <v>45</v>
      </c>
      <c r="D2210" s="28">
        <v>7250</v>
      </c>
      <c r="E2210" s="27" t="s">
        <v>25</v>
      </c>
    </row>
    <row r="2211" spans="1:5" ht="13.2" hidden="1" x14ac:dyDescent="0.25">
      <c r="A2211" s="21" t="s">
        <v>3</v>
      </c>
      <c r="B2211" s="27">
        <v>39817</v>
      </c>
      <c r="C2211" s="27" t="s">
        <v>45</v>
      </c>
      <c r="D2211" s="28">
        <v>3250</v>
      </c>
      <c r="E2211" s="27" t="s">
        <v>25</v>
      </c>
    </row>
    <row r="2212" spans="1:5" ht="13.2" hidden="1" x14ac:dyDescent="0.25">
      <c r="A2212" s="21" t="s">
        <v>3</v>
      </c>
      <c r="B2212" s="27">
        <v>39818</v>
      </c>
      <c r="C2212" s="27" t="s">
        <v>45</v>
      </c>
      <c r="D2212" s="28">
        <v>8600</v>
      </c>
      <c r="E2212" s="27" t="s">
        <v>25</v>
      </c>
    </row>
    <row r="2213" spans="1:5" ht="13.2" hidden="1" x14ac:dyDescent="0.25">
      <c r="A2213" s="21" t="s">
        <v>3</v>
      </c>
      <c r="B2213" s="27">
        <v>39818</v>
      </c>
      <c r="C2213" s="27" t="s">
        <v>45</v>
      </c>
      <c r="D2213" s="28">
        <v>1000</v>
      </c>
      <c r="E2213" s="27" t="s">
        <v>25</v>
      </c>
    </row>
    <row r="2214" spans="1:5" ht="13.2" hidden="1" x14ac:dyDescent="0.25">
      <c r="A2214" s="21" t="s">
        <v>3</v>
      </c>
      <c r="B2214" s="27">
        <v>39818</v>
      </c>
      <c r="C2214" s="27" t="s">
        <v>45</v>
      </c>
      <c r="D2214" s="28">
        <v>1000</v>
      </c>
      <c r="E2214" s="27" t="s">
        <v>25</v>
      </c>
    </row>
    <row r="2215" spans="1:5" ht="13.2" hidden="1" x14ac:dyDescent="0.25">
      <c r="A2215" s="21" t="s">
        <v>3</v>
      </c>
      <c r="B2215" s="27">
        <v>39818</v>
      </c>
      <c r="C2215" s="27" t="s">
        <v>45</v>
      </c>
      <c r="D2215" s="28">
        <v>500</v>
      </c>
      <c r="E2215" s="27" t="s">
        <v>25</v>
      </c>
    </row>
    <row r="2216" spans="1:5" ht="13.2" hidden="1" x14ac:dyDescent="0.25">
      <c r="A2216" s="21" t="s">
        <v>3</v>
      </c>
      <c r="B2216" s="27">
        <v>39818</v>
      </c>
      <c r="C2216" s="27" t="s">
        <v>45</v>
      </c>
      <c r="D2216" s="28">
        <v>350</v>
      </c>
      <c r="E2216" s="27" t="s">
        <v>25</v>
      </c>
    </row>
    <row r="2217" spans="1:5" ht="13.2" hidden="1" x14ac:dyDescent="0.25">
      <c r="A2217" s="21" t="s">
        <v>3</v>
      </c>
      <c r="B2217" s="27">
        <v>39819</v>
      </c>
      <c r="C2217" s="27" t="s">
        <v>45</v>
      </c>
      <c r="D2217" s="28">
        <v>17500</v>
      </c>
      <c r="E2217" s="27" t="s">
        <v>25</v>
      </c>
    </row>
    <row r="2218" spans="1:5" ht="13.2" hidden="1" x14ac:dyDescent="0.25">
      <c r="A2218" s="21" t="s">
        <v>3</v>
      </c>
      <c r="B2218" s="27">
        <v>39819</v>
      </c>
      <c r="C2218" s="27" t="s">
        <v>45</v>
      </c>
      <c r="D2218" s="28">
        <v>3750</v>
      </c>
      <c r="E2218" s="27" t="s">
        <v>25</v>
      </c>
    </row>
    <row r="2219" spans="1:5" ht="13.2" hidden="1" x14ac:dyDescent="0.25">
      <c r="A2219" s="21" t="s">
        <v>3</v>
      </c>
      <c r="B2219" s="27">
        <v>39819</v>
      </c>
      <c r="C2219" s="27" t="s">
        <v>45</v>
      </c>
      <c r="D2219" s="28">
        <v>600</v>
      </c>
      <c r="E2219" s="27" t="s">
        <v>25</v>
      </c>
    </row>
    <row r="2220" spans="1:5" ht="13.2" hidden="1" x14ac:dyDescent="0.25">
      <c r="A2220" s="21" t="s">
        <v>3</v>
      </c>
      <c r="B2220" s="27">
        <v>39819</v>
      </c>
      <c r="C2220" s="27" t="s">
        <v>45</v>
      </c>
      <c r="D2220" s="28">
        <v>500</v>
      </c>
      <c r="E2220" s="27" t="s">
        <v>25</v>
      </c>
    </row>
    <row r="2221" spans="1:5" ht="13.2" hidden="1" x14ac:dyDescent="0.25">
      <c r="A2221" s="21" t="s">
        <v>3</v>
      </c>
      <c r="B2221" s="27">
        <v>39819</v>
      </c>
      <c r="C2221" s="27" t="s">
        <v>45</v>
      </c>
      <c r="D2221" s="28">
        <v>400</v>
      </c>
      <c r="E2221" s="27" t="s">
        <v>25</v>
      </c>
    </row>
    <row r="2222" spans="1:5" ht="13.2" hidden="1" x14ac:dyDescent="0.25">
      <c r="A2222" s="21" t="s">
        <v>3</v>
      </c>
      <c r="B2222" s="27">
        <v>39819</v>
      </c>
      <c r="C2222" s="27" t="s">
        <v>45</v>
      </c>
      <c r="D2222" s="28">
        <v>250</v>
      </c>
      <c r="E2222" s="27" t="s">
        <v>25</v>
      </c>
    </row>
    <row r="2223" spans="1:5" ht="13.2" hidden="1" x14ac:dyDescent="0.25">
      <c r="A2223" s="21" t="s">
        <v>3</v>
      </c>
      <c r="B2223" s="27">
        <v>39820</v>
      </c>
      <c r="C2223" s="27" t="s">
        <v>45</v>
      </c>
      <c r="D2223" s="28">
        <v>3500</v>
      </c>
      <c r="E2223" s="27" t="s">
        <v>25</v>
      </c>
    </row>
    <row r="2224" spans="1:5" ht="13.2" hidden="1" x14ac:dyDescent="0.25">
      <c r="A2224" s="21" t="s">
        <v>3</v>
      </c>
      <c r="B2224" s="27">
        <v>39821</v>
      </c>
      <c r="C2224" s="27" t="s">
        <v>45</v>
      </c>
      <c r="D2224" s="28">
        <v>8750</v>
      </c>
      <c r="E2224" s="27" t="s">
        <v>25</v>
      </c>
    </row>
    <row r="2225" spans="1:5" ht="13.2" hidden="1" x14ac:dyDescent="0.25">
      <c r="A2225" s="21" t="s">
        <v>3</v>
      </c>
      <c r="B2225" s="27">
        <v>39821</v>
      </c>
      <c r="C2225" s="27" t="s">
        <v>45</v>
      </c>
      <c r="D2225" s="28">
        <v>9250</v>
      </c>
      <c r="E2225" s="27" t="s">
        <v>25</v>
      </c>
    </row>
    <row r="2226" spans="1:5" ht="13.2" hidden="1" x14ac:dyDescent="0.25">
      <c r="A2226" s="21" t="s">
        <v>3</v>
      </c>
      <c r="B2226" s="27">
        <v>39822</v>
      </c>
      <c r="C2226" s="27" t="s">
        <v>45</v>
      </c>
      <c r="D2226" s="28">
        <v>3000</v>
      </c>
      <c r="E2226" s="27" t="s">
        <v>25</v>
      </c>
    </row>
    <row r="2227" spans="1:5" ht="13.2" hidden="1" x14ac:dyDescent="0.25">
      <c r="A2227" s="21" t="s">
        <v>3</v>
      </c>
      <c r="B2227" s="27">
        <v>39822</v>
      </c>
      <c r="C2227" s="27" t="s">
        <v>45</v>
      </c>
      <c r="D2227" s="28">
        <v>500</v>
      </c>
      <c r="E2227" s="27" t="s">
        <v>25</v>
      </c>
    </row>
    <row r="2228" spans="1:5" ht="13.2" hidden="1" x14ac:dyDescent="0.25">
      <c r="A2228" s="21" t="s">
        <v>3</v>
      </c>
      <c r="B2228" s="27">
        <v>39823</v>
      </c>
      <c r="C2228" s="27" t="s">
        <v>45</v>
      </c>
      <c r="D2228" s="28">
        <v>8750</v>
      </c>
      <c r="E2228" s="27" t="s">
        <v>25</v>
      </c>
    </row>
    <row r="2229" spans="1:5" ht="13.2" hidden="1" x14ac:dyDescent="0.25">
      <c r="A2229" s="21" t="s">
        <v>3</v>
      </c>
      <c r="B2229" s="27">
        <v>39823</v>
      </c>
      <c r="C2229" s="27" t="s">
        <v>45</v>
      </c>
      <c r="D2229" s="28">
        <v>2250</v>
      </c>
      <c r="E2229" s="27" t="s">
        <v>25</v>
      </c>
    </row>
    <row r="2230" spans="1:5" ht="13.2" hidden="1" x14ac:dyDescent="0.25">
      <c r="A2230" s="21" t="s">
        <v>3</v>
      </c>
      <c r="B2230" s="27">
        <v>39823</v>
      </c>
      <c r="C2230" s="27" t="s">
        <v>45</v>
      </c>
      <c r="D2230" s="28">
        <v>6000</v>
      </c>
      <c r="E2230" s="27" t="s">
        <v>25</v>
      </c>
    </row>
    <row r="2231" spans="1:5" ht="13.2" hidden="1" x14ac:dyDescent="0.25">
      <c r="A2231" s="21" t="s">
        <v>3</v>
      </c>
      <c r="B2231" s="27">
        <v>39824</v>
      </c>
      <c r="C2231" s="27" t="s">
        <v>45</v>
      </c>
      <c r="D2231" s="28">
        <v>9250</v>
      </c>
      <c r="E2231" s="27" t="s">
        <v>25</v>
      </c>
    </row>
    <row r="2232" spans="1:5" ht="13.2" hidden="1" x14ac:dyDescent="0.25">
      <c r="A2232" s="21" t="s">
        <v>3</v>
      </c>
      <c r="B2232" s="27">
        <v>39825</v>
      </c>
      <c r="C2232" s="27" t="s">
        <v>45</v>
      </c>
      <c r="D2232" s="28">
        <v>1600</v>
      </c>
      <c r="E2232" s="27" t="s">
        <v>25</v>
      </c>
    </row>
    <row r="2233" spans="1:5" ht="13.2" hidden="1" x14ac:dyDescent="0.25">
      <c r="A2233" s="21" t="s">
        <v>3</v>
      </c>
      <c r="B2233" s="27">
        <v>39826</v>
      </c>
      <c r="C2233" s="27" t="s">
        <v>45</v>
      </c>
      <c r="D2233" s="28">
        <v>4250</v>
      </c>
      <c r="E2233" s="27" t="s">
        <v>25</v>
      </c>
    </row>
    <row r="2234" spans="1:5" ht="13.2" hidden="1" x14ac:dyDescent="0.25">
      <c r="A2234" s="21" t="s">
        <v>3</v>
      </c>
      <c r="B2234" s="27">
        <v>39826</v>
      </c>
      <c r="C2234" s="27" t="s">
        <v>45</v>
      </c>
      <c r="D2234" s="28">
        <v>1250</v>
      </c>
      <c r="E2234" s="27" t="s">
        <v>25</v>
      </c>
    </row>
    <row r="2235" spans="1:5" ht="13.2" hidden="1" x14ac:dyDescent="0.25">
      <c r="A2235" s="21" t="s">
        <v>3</v>
      </c>
      <c r="B2235" s="27">
        <v>39826</v>
      </c>
      <c r="C2235" s="27" t="s">
        <v>45</v>
      </c>
      <c r="D2235" s="28">
        <v>2750</v>
      </c>
      <c r="E2235" s="27" t="s">
        <v>25</v>
      </c>
    </row>
    <row r="2236" spans="1:5" ht="13.2" hidden="1" x14ac:dyDescent="0.25">
      <c r="A2236" s="21" t="s">
        <v>3</v>
      </c>
      <c r="B2236" s="27">
        <v>39826</v>
      </c>
      <c r="C2236" s="27" t="s">
        <v>45</v>
      </c>
      <c r="D2236" s="28">
        <v>900</v>
      </c>
      <c r="E2236" s="27" t="s">
        <v>25</v>
      </c>
    </row>
    <row r="2237" spans="1:5" ht="13.2" hidden="1" x14ac:dyDescent="0.25">
      <c r="A2237" s="21" t="s">
        <v>3</v>
      </c>
      <c r="B2237" s="27">
        <v>39827</v>
      </c>
      <c r="C2237" s="27" t="s">
        <v>45</v>
      </c>
      <c r="D2237" s="28">
        <v>3250</v>
      </c>
      <c r="E2237" s="27" t="s">
        <v>25</v>
      </c>
    </row>
    <row r="2238" spans="1:5" ht="13.2" hidden="1" x14ac:dyDescent="0.25">
      <c r="A2238" s="21" t="s">
        <v>3</v>
      </c>
      <c r="B2238" s="27">
        <v>39828</v>
      </c>
      <c r="C2238" s="27" t="s">
        <v>45</v>
      </c>
      <c r="D2238" s="28">
        <v>1000</v>
      </c>
      <c r="E2238" s="27" t="s">
        <v>25</v>
      </c>
    </row>
    <row r="2239" spans="1:5" ht="13.2" hidden="1" x14ac:dyDescent="0.25">
      <c r="A2239" s="21" t="s">
        <v>3</v>
      </c>
      <c r="B2239" s="27">
        <v>39829</v>
      </c>
      <c r="C2239" s="27" t="s">
        <v>45</v>
      </c>
      <c r="D2239" s="28">
        <v>4000</v>
      </c>
      <c r="E2239" s="27" t="s">
        <v>25</v>
      </c>
    </row>
    <row r="2240" spans="1:5" ht="13.2" hidden="1" x14ac:dyDescent="0.25">
      <c r="A2240" s="21" t="s">
        <v>3</v>
      </c>
      <c r="B2240" s="27">
        <v>39829</v>
      </c>
      <c r="C2240" s="27" t="s">
        <v>45</v>
      </c>
      <c r="D2240" s="28">
        <v>750</v>
      </c>
      <c r="E2240" s="27" t="s">
        <v>25</v>
      </c>
    </row>
    <row r="2241" spans="1:5" ht="13.2" hidden="1" x14ac:dyDescent="0.25">
      <c r="A2241" s="21" t="s">
        <v>3</v>
      </c>
      <c r="B2241" s="27">
        <v>39830</v>
      </c>
      <c r="C2241" s="27" t="s">
        <v>45</v>
      </c>
      <c r="D2241" s="28">
        <v>5500</v>
      </c>
      <c r="E2241" s="27" t="s">
        <v>25</v>
      </c>
    </row>
    <row r="2242" spans="1:5" ht="13.2" hidden="1" x14ac:dyDescent="0.25">
      <c r="A2242" s="21" t="s">
        <v>3</v>
      </c>
      <c r="B2242" s="27">
        <v>39831</v>
      </c>
      <c r="C2242" s="27" t="s">
        <v>45</v>
      </c>
      <c r="D2242" s="28">
        <v>2250</v>
      </c>
      <c r="E2242" s="27" t="s">
        <v>25</v>
      </c>
    </row>
    <row r="2243" spans="1:5" ht="13.2" hidden="1" x14ac:dyDescent="0.25">
      <c r="A2243" s="21" t="s">
        <v>3</v>
      </c>
      <c r="B2243" s="27">
        <v>39831</v>
      </c>
      <c r="C2243" s="27" t="s">
        <v>45</v>
      </c>
      <c r="D2243" s="28">
        <v>250</v>
      </c>
      <c r="E2243" s="27" t="s">
        <v>25</v>
      </c>
    </row>
    <row r="2244" spans="1:5" ht="13.2" hidden="1" x14ac:dyDescent="0.25">
      <c r="A2244" s="21" t="s">
        <v>3</v>
      </c>
      <c r="B2244" s="27">
        <v>39831</v>
      </c>
      <c r="C2244" s="27" t="s">
        <v>45</v>
      </c>
      <c r="D2244" s="28">
        <v>2250</v>
      </c>
      <c r="E2244" s="27" t="s">
        <v>25</v>
      </c>
    </row>
    <row r="2245" spans="1:5" ht="13.2" hidden="1" x14ac:dyDescent="0.25">
      <c r="A2245" s="21" t="s">
        <v>3</v>
      </c>
      <c r="B2245" s="27">
        <v>39832</v>
      </c>
      <c r="C2245" s="27" t="s">
        <v>45</v>
      </c>
      <c r="D2245" s="28">
        <v>12500</v>
      </c>
      <c r="E2245" s="27" t="s">
        <v>25</v>
      </c>
    </row>
    <row r="2246" spans="1:5" ht="13.2" hidden="1" x14ac:dyDescent="0.25">
      <c r="A2246" s="21" t="s">
        <v>3</v>
      </c>
      <c r="B2246" s="27">
        <v>39833</v>
      </c>
      <c r="C2246" s="27" t="s">
        <v>51</v>
      </c>
      <c r="D2246" s="28">
        <v>9000</v>
      </c>
      <c r="E2246" s="27" t="s">
        <v>25</v>
      </c>
    </row>
    <row r="2247" spans="1:5" ht="13.2" hidden="1" x14ac:dyDescent="0.25">
      <c r="A2247" s="21" t="s">
        <v>3</v>
      </c>
      <c r="B2247" s="27">
        <v>39834</v>
      </c>
      <c r="C2247" s="27" t="s">
        <v>45</v>
      </c>
      <c r="D2247" s="28">
        <v>7162.5</v>
      </c>
      <c r="E2247" s="27" t="s">
        <v>25</v>
      </c>
    </row>
    <row r="2248" spans="1:5" ht="13.2" hidden="1" x14ac:dyDescent="0.25">
      <c r="A2248" s="21" t="s">
        <v>3</v>
      </c>
      <c r="B2248" s="27">
        <v>39835</v>
      </c>
      <c r="C2248" s="27" t="s">
        <v>45</v>
      </c>
      <c r="D2248" s="28">
        <v>3600</v>
      </c>
      <c r="E2248" s="27" t="s">
        <v>25</v>
      </c>
    </row>
    <row r="2249" spans="1:5" ht="13.2" hidden="1" x14ac:dyDescent="0.25">
      <c r="A2249" s="21" t="s">
        <v>3</v>
      </c>
      <c r="B2249" s="27">
        <v>39836</v>
      </c>
      <c r="C2249" s="27" t="s">
        <v>58</v>
      </c>
      <c r="D2249" s="28">
        <v>25150</v>
      </c>
      <c r="E2249" s="27" t="s">
        <v>26</v>
      </c>
    </row>
    <row r="2250" spans="1:5" ht="13.2" hidden="1" x14ac:dyDescent="0.25">
      <c r="A2250" s="21" t="s">
        <v>3</v>
      </c>
      <c r="B2250" s="27">
        <v>39837</v>
      </c>
      <c r="C2250" s="27" t="s">
        <v>59</v>
      </c>
      <c r="D2250" s="28">
        <v>61500</v>
      </c>
      <c r="E2250" s="27" t="s">
        <v>26</v>
      </c>
    </row>
    <row r="2251" spans="1:5" ht="13.2" hidden="1" x14ac:dyDescent="0.25">
      <c r="A2251" s="21" t="s">
        <v>3</v>
      </c>
      <c r="B2251" s="27">
        <v>39838</v>
      </c>
      <c r="C2251" s="27" t="s">
        <v>59</v>
      </c>
      <c r="D2251" s="28">
        <v>9000</v>
      </c>
      <c r="E2251" s="27" t="s">
        <v>26</v>
      </c>
    </row>
    <row r="2252" spans="1:5" ht="13.2" hidden="1" x14ac:dyDescent="0.25">
      <c r="A2252" s="21" t="s">
        <v>3</v>
      </c>
      <c r="B2252" s="27">
        <v>39839</v>
      </c>
      <c r="C2252" s="27" t="s">
        <v>59</v>
      </c>
      <c r="D2252" s="28">
        <v>13500</v>
      </c>
      <c r="E2252" s="27" t="s">
        <v>26</v>
      </c>
    </row>
    <row r="2253" spans="1:5" ht="13.2" hidden="1" x14ac:dyDescent="0.25">
      <c r="A2253" s="21" t="s">
        <v>3</v>
      </c>
      <c r="B2253" s="27">
        <v>39840</v>
      </c>
      <c r="C2253" s="27" t="s">
        <v>59</v>
      </c>
      <c r="D2253" s="28">
        <v>29650</v>
      </c>
      <c r="E2253" s="27" t="s">
        <v>26</v>
      </c>
    </row>
    <row r="2254" spans="1:5" ht="13.2" hidden="1" x14ac:dyDescent="0.25">
      <c r="A2254" s="21" t="s">
        <v>3</v>
      </c>
      <c r="B2254" s="27">
        <v>39841</v>
      </c>
      <c r="C2254" s="27" t="s">
        <v>47</v>
      </c>
      <c r="D2254" s="28">
        <v>4500</v>
      </c>
      <c r="E2254" s="27" t="s">
        <v>26</v>
      </c>
    </row>
    <row r="2255" spans="1:5" ht="13.2" hidden="1" x14ac:dyDescent="0.25">
      <c r="A2255" s="21" t="s">
        <v>3</v>
      </c>
      <c r="B2255" s="27">
        <v>39841</v>
      </c>
      <c r="C2255" s="27" t="s">
        <v>47</v>
      </c>
      <c r="D2255" s="28">
        <v>7250</v>
      </c>
      <c r="E2255" s="27" t="s">
        <v>26</v>
      </c>
    </row>
    <row r="2256" spans="1:5" ht="13.2" hidden="1" x14ac:dyDescent="0.25">
      <c r="A2256" s="21" t="s">
        <v>3</v>
      </c>
      <c r="B2256" s="27">
        <v>39841</v>
      </c>
      <c r="C2256" s="27" t="s">
        <v>47</v>
      </c>
      <c r="D2256" s="28">
        <v>2000</v>
      </c>
      <c r="E2256" s="27" t="s">
        <v>26</v>
      </c>
    </row>
    <row r="2257" spans="1:5" ht="13.2" hidden="1" x14ac:dyDescent="0.25">
      <c r="A2257" s="21" t="s">
        <v>3</v>
      </c>
      <c r="B2257" s="27">
        <v>39842</v>
      </c>
      <c r="C2257" s="27" t="s">
        <v>45</v>
      </c>
      <c r="D2257" s="28">
        <v>1650</v>
      </c>
      <c r="E2257" s="27" t="s">
        <v>25</v>
      </c>
    </row>
    <row r="2258" spans="1:5" ht="13.2" hidden="1" x14ac:dyDescent="0.25">
      <c r="A2258" s="21" t="s">
        <v>3</v>
      </c>
      <c r="B2258" s="27">
        <v>39842</v>
      </c>
      <c r="C2258" s="27" t="s">
        <v>45</v>
      </c>
      <c r="D2258" s="28">
        <v>100</v>
      </c>
      <c r="E2258" s="27" t="s">
        <v>25</v>
      </c>
    </row>
    <row r="2259" spans="1:5" ht="13.2" hidden="1" x14ac:dyDescent="0.25">
      <c r="A2259" s="21" t="s">
        <v>3</v>
      </c>
      <c r="B2259" s="27">
        <v>39843</v>
      </c>
      <c r="C2259" s="27" t="s">
        <v>45</v>
      </c>
      <c r="D2259" s="28">
        <v>6000</v>
      </c>
      <c r="E2259" s="27" t="s">
        <v>25</v>
      </c>
    </row>
    <row r="2260" spans="1:5" ht="13.2" hidden="1" x14ac:dyDescent="0.25">
      <c r="A2260" s="21" t="s">
        <v>3</v>
      </c>
      <c r="B2260" s="27">
        <v>39844</v>
      </c>
      <c r="C2260" s="27" t="s">
        <v>58</v>
      </c>
      <c r="D2260" s="28">
        <v>23000</v>
      </c>
      <c r="E2260" s="27" t="s">
        <v>26</v>
      </c>
    </row>
    <row r="2261" spans="1:5" ht="13.2" hidden="1" x14ac:dyDescent="0.25">
      <c r="A2261" s="21" t="s">
        <v>3</v>
      </c>
      <c r="B2261" s="27">
        <v>39845</v>
      </c>
      <c r="C2261" s="27" t="s">
        <v>45</v>
      </c>
      <c r="D2261" s="28">
        <v>7000</v>
      </c>
      <c r="E2261" s="27" t="s">
        <v>25</v>
      </c>
    </row>
    <row r="2262" spans="1:5" ht="13.2" hidden="1" x14ac:dyDescent="0.25">
      <c r="A2262" s="21" t="s">
        <v>3</v>
      </c>
      <c r="B2262" s="27">
        <v>39845</v>
      </c>
      <c r="C2262" s="27" t="s">
        <v>45</v>
      </c>
      <c r="D2262" s="28">
        <v>6000</v>
      </c>
      <c r="E2262" s="27" t="s">
        <v>25</v>
      </c>
    </row>
    <row r="2263" spans="1:5" ht="13.2" hidden="1" x14ac:dyDescent="0.25">
      <c r="A2263" s="21" t="s">
        <v>3</v>
      </c>
      <c r="B2263" s="27">
        <v>39846</v>
      </c>
      <c r="C2263" s="27" t="s">
        <v>45</v>
      </c>
      <c r="D2263" s="28">
        <v>4500</v>
      </c>
      <c r="E2263" s="27" t="s">
        <v>25</v>
      </c>
    </row>
    <row r="2264" spans="1:5" ht="13.2" hidden="1" x14ac:dyDescent="0.25">
      <c r="A2264" s="21" t="s">
        <v>3</v>
      </c>
      <c r="B2264" s="27">
        <v>39846</v>
      </c>
      <c r="C2264" s="27" t="s">
        <v>45</v>
      </c>
      <c r="D2264" s="28">
        <v>500</v>
      </c>
      <c r="E2264" s="27" t="s">
        <v>25</v>
      </c>
    </row>
    <row r="2265" spans="1:5" ht="13.2" hidden="1" x14ac:dyDescent="0.25">
      <c r="A2265" s="21" t="s">
        <v>3</v>
      </c>
      <c r="B2265" s="27">
        <v>39847</v>
      </c>
      <c r="C2265" s="27" t="s">
        <v>48</v>
      </c>
      <c r="D2265" s="28">
        <v>2564.1</v>
      </c>
      <c r="E2265" s="27" t="s">
        <v>25</v>
      </c>
    </row>
    <row r="2266" spans="1:5" ht="13.2" hidden="1" x14ac:dyDescent="0.25">
      <c r="A2266" s="21" t="s">
        <v>3</v>
      </c>
      <c r="B2266" s="27">
        <v>39848</v>
      </c>
      <c r="C2266" s="27" t="s">
        <v>48</v>
      </c>
      <c r="D2266" s="28">
        <v>2000</v>
      </c>
      <c r="E2266" s="27" t="s">
        <v>25</v>
      </c>
    </row>
    <row r="2267" spans="1:5" ht="13.2" hidden="1" x14ac:dyDescent="0.25">
      <c r="A2267" s="21" t="s">
        <v>3</v>
      </c>
      <c r="B2267" s="27">
        <v>39849</v>
      </c>
      <c r="C2267" s="27" t="s">
        <v>48</v>
      </c>
      <c r="D2267" s="28">
        <v>1000</v>
      </c>
      <c r="E2267" s="27" t="s">
        <v>25</v>
      </c>
    </row>
    <row r="2268" spans="1:5" ht="13.2" hidden="1" x14ac:dyDescent="0.25">
      <c r="A2268" s="21" t="s">
        <v>3</v>
      </c>
      <c r="B2268" s="27">
        <v>39850</v>
      </c>
      <c r="C2268" s="27" t="s">
        <v>48</v>
      </c>
      <c r="D2268" s="28">
        <v>1250</v>
      </c>
      <c r="E2268" s="27" t="s">
        <v>25</v>
      </c>
    </row>
    <row r="2269" spans="1:5" ht="13.2" hidden="1" x14ac:dyDescent="0.25">
      <c r="A2269" s="21" t="s">
        <v>3</v>
      </c>
      <c r="B2269" s="27">
        <v>39851</v>
      </c>
      <c r="C2269" s="27" t="s">
        <v>48</v>
      </c>
      <c r="D2269" s="28">
        <v>500</v>
      </c>
      <c r="E2269" s="27" t="s">
        <v>25</v>
      </c>
    </row>
    <row r="2270" spans="1:5" ht="13.2" hidden="1" x14ac:dyDescent="0.25">
      <c r="A2270" s="21" t="s">
        <v>3</v>
      </c>
      <c r="B2270" s="27">
        <v>39852</v>
      </c>
      <c r="C2270" s="27" t="s">
        <v>48</v>
      </c>
      <c r="D2270" s="28">
        <v>1755</v>
      </c>
      <c r="E2270" s="27" t="s">
        <v>25</v>
      </c>
    </row>
    <row r="2271" spans="1:5" ht="13.2" hidden="1" x14ac:dyDescent="0.25">
      <c r="A2271" s="21" t="s">
        <v>3</v>
      </c>
      <c r="B2271" s="27">
        <v>39853</v>
      </c>
      <c r="C2271" s="27" t="s">
        <v>48</v>
      </c>
      <c r="D2271" s="28">
        <v>1400</v>
      </c>
      <c r="E2271" s="27" t="s">
        <v>25</v>
      </c>
    </row>
    <row r="2272" spans="1:5" ht="13.2" hidden="1" x14ac:dyDescent="0.25">
      <c r="A2272" s="21" t="s">
        <v>3</v>
      </c>
      <c r="B2272" s="27">
        <v>39854</v>
      </c>
      <c r="C2272" s="27" t="s">
        <v>48</v>
      </c>
      <c r="D2272" s="28">
        <v>3700</v>
      </c>
      <c r="E2272" s="27" t="s">
        <v>25</v>
      </c>
    </row>
    <row r="2273" spans="1:5" ht="13.2" hidden="1" x14ac:dyDescent="0.25">
      <c r="A2273" s="21" t="s">
        <v>3</v>
      </c>
      <c r="B2273" s="27">
        <v>39855</v>
      </c>
      <c r="C2273" s="27" t="s">
        <v>45</v>
      </c>
      <c r="D2273" s="28">
        <v>6450</v>
      </c>
      <c r="E2273" s="27" t="s">
        <v>25</v>
      </c>
    </row>
    <row r="2274" spans="1:5" ht="13.2" hidden="1" x14ac:dyDescent="0.25">
      <c r="A2274" s="21" t="s">
        <v>3</v>
      </c>
      <c r="B2274" s="27">
        <v>39856</v>
      </c>
      <c r="C2274" s="27" t="s">
        <v>45</v>
      </c>
      <c r="D2274" s="28">
        <v>750</v>
      </c>
      <c r="E2274" s="27" t="s">
        <v>25</v>
      </c>
    </row>
    <row r="2275" spans="1:5" ht="13.2" hidden="1" x14ac:dyDescent="0.25">
      <c r="A2275" s="21" t="s">
        <v>3</v>
      </c>
      <c r="B2275" s="27">
        <v>39857</v>
      </c>
      <c r="C2275" s="27" t="s">
        <v>45</v>
      </c>
      <c r="D2275" s="28">
        <v>1750</v>
      </c>
      <c r="E2275" s="27" t="s">
        <v>25</v>
      </c>
    </row>
    <row r="2276" spans="1:5" ht="13.2" hidden="1" x14ac:dyDescent="0.25">
      <c r="A2276" s="21" t="s">
        <v>3</v>
      </c>
      <c r="B2276" s="27">
        <v>39858</v>
      </c>
      <c r="C2276" s="27" t="s">
        <v>45</v>
      </c>
      <c r="D2276" s="28">
        <v>5000</v>
      </c>
      <c r="E2276" s="27" t="s">
        <v>25</v>
      </c>
    </row>
    <row r="2277" spans="1:5" ht="13.2" hidden="1" x14ac:dyDescent="0.25">
      <c r="A2277" s="21" t="s">
        <v>3</v>
      </c>
      <c r="B2277" s="27">
        <v>39859</v>
      </c>
      <c r="C2277" s="27" t="s">
        <v>45</v>
      </c>
      <c r="D2277" s="28">
        <v>500</v>
      </c>
      <c r="E2277" s="27" t="s">
        <v>25</v>
      </c>
    </row>
    <row r="2278" spans="1:5" ht="13.2" hidden="1" x14ac:dyDescent="0.25">
      <c r="A2278" s="21" t="s">
        <v>3</v>
      </c>
      <c r="B2278" s="27">
        <v>39860</v>
      </c>
      <c r="C2278" s="27" t="s">
        <v>45</v>
      </c>
      <c r="D2278" s="28">
        <v>2300</v>
      </c>
      <c r="E2278" s="27" t="s">
        <v>25</v>
      </c>
    </row>
    <row r="2279" spans="1:5" ht="13.2" hidden="1" x14ac:dyDescent="0.25">
      <c r="A2279" s="21" t="s">
        <v>3</v>
      </c>
      <c r="B2279" s="27">
        <v>39861</v>
      </c>
      <c r="C2279" s="27" t="s">
        <v>45</v>
      </c>
      <c r="D2279" s="28">
        <v>1950</v>
      </c>
      <c r="E2279" s="27" t="s">
        <v>25</v>
      </c>
    </row>
    <row r="2280" spans="1:5" ht="13.2" hidden="1" x14ac:dyDescent="0.25">
      <c r="A2280" s="21" t="s">
        <v>3</v>
      </c>
      <c r="B2280" s="27">
        <v>39862</v>
      </c>
      <c r="C2280" s="27" t="s">
        <v>45</v>
      </c>
      <c r="D2280" s="28">
        <v>2000</v>
      </c>
      <c r="E2280" s="27" t="s">
        <v>25</v>
      </c>
    </row>
    <row r="2281" spans="1:5" ht="13.2" hidden="1" x14ac:dyDescent="0.25">
      <c r="A2281" s="21" t="s">
        <v>3</v>
      </c>
      <c r="B2281" s="27">
        <v>39863</v>
      </c>
      <c r="C2281" s="27" t="s">
        <v>45</v>
      </c>
      <c r="D2281" s="28">
        <v>2000</v>
      </c>
      <c r="E2281" s="27" t="s">
        <v>25</v>
      </c>
    </row>
    <row r="2282" spans="1:5" ht="13.2" hidden="1" x14ac:dyDescent="0.25">
      <c r="A2282" s="21" t="s">
        <v>3</v>
      </c>
      <c r="B2282" s="27">
        <v>39864</v>
      </c>
      <c r="C2282" s="27" t="s">
        <v>45</v>
      </c>
      <c r="D2282" s="28">
        <v>3000</v>
      </c>
      <c r="E2282" s="27" t="s">
        <v>25</v>
      </c>
    </row>
    <row r="2283" spans="1:5" ht="13.2" hidden="1" x14ac:dyDescent="0.25">
      <c r="A2283" s="21" t="s">
        <v>3</v>
      </c>
      <c r="B2283" s="27">
        <v>39865</v>
      </c>
      <c r="C2283" s="27" t="s">
        <v>45</v>
      </c>
      <c r="D2283" s="28">
        <v>3250</v>
      </c>
      <c r="E2283" s="27" t="s">
        <v>25</v>
      </c>
    </row>
    <row r="2284" spans="1:5" ht="13.2" hidden="1" x14ac:dyDescent="0.25">
      <c r="A2284" s="21" t="s">
        <v>3</v>
      </c>
      <c r="B2284" s="27">
        <v>39865</v>
      </c>
      <c r="C2284" s="27" t="s">
        <v>45</v>
      </c>
      <c r="D2284" s="28">
        <v>1250</v>
      </c>
      <c r="E2284" s="27" t="s">
        <v>25</v>
      </c>
    </row>
    <row r="2285" spans="1:5" ht="13.2" hidden="1" x14ac:dyDescent="0.25">
      <c r="A2285" s="21" t="s">
        <v>3</v>
      </c>
      <c r="B2285" s="27">
        <v>39866</v>
      </c>
      <c r="C2285" s="27" t="s">
        <v>45</v>
      </c>
      <c r="D2285" s="28">
        <v>10000</v>
      </c>
      <c r="E2285" s="27" t="s">
        <v>25</v>
      </c>
    </row>
    <row r="2286" spans="1:5" ht="13.2" hidden="1" x14ac:dyDescent="0.25">
      <c r="A2286" s="21" t="s">
        <v>3</v>
      </c>
      <c r="B2286" s="27">
        <v>39867</v>
      </c>
      <c r="C2286" s="27" t="s">
        <v>45</v>
      </c>
      <c r="D2286" s="28">
        <v>5750</v>
      </c>
      <c r="E2286" s="27" t="s">
        <v>25</v>
      </c>
    </row>
    <row r="2287" spans="1:5" ht="13.2" hidden="1" x14ac:dyDescent="0.25">
      <c r="A2287" s="21" t="s">
        <v>3</v>
      </c>
      <c r="B2287" s="27">
        <v>39867</v>
      </c>
      <c r="C2287" s="27" t="s">
        <v>45</v>
      </c>
      <c r="D2287" s="28">
        <v>6500</v>
      </c>
      <c r="E2287" s="27" t="s">
        <v>25</v>
      </c>
    </row>
    <row r="2288" spans="1:5" ht="13.2" hidden="1" x14ac:dyDescent="0.25">
      <c r="A2288" s="21" t="s">
        <v>3</v>
      </c>
      <c r="B2288" s="27">
        <v>39867</v>
      </c>
      <c r="C2288" s="27" t="s">
        <v>45</v>
      </c>
      <c r="D2288" s="28">
        <v>4000</v>
      </c>
      <c r="E2288" s="27" t="s">
        <v>25</v>
      </c>
    </row>
    <row r="2289" spans="1:5" ht="13.2" hidden="1" x14ac:dyDescent="0.25">
      <c r="A2289" s="21" t="s">
        <v>3</v>
      </c>
      <c r="B2289" s="27">
        <v>39867</v>
      </c>
      <c r="C2289" s="27" t="s">
        <v>45</v>
      </c>
      <c r="D2289" s="28">
        <v>2000</v>
      </c>
      <c r="E2289" s="27" t="s">
        <v>25</v>
      </c>
    </row>
    <row r="2290" spans="1:5" ht="13.2" hidden="1" x14ac:dyDescent="0.25">
      <c r="A2290" s="21" t="s">
        <v>3</v>
      </c>
      <c r="B2290" s="27">
        <v>39868</v>
      </c>
      <c r="C2290" s="27" t="s">
        <v>45</v>
      </c>
      <c r="D2290" s="28">
        <v>10000</v>
      </c>
      <c r="E2290" s="27" t="s">
        <v>25</v>
      </c>
    </row>
    <row r="2291" spans="1:5" ht="13.2" hidden="1" x14ac:dyDescent="0.25">
      <c r="A2291" s="21" t="s">
        <v>3</v>
      </c>
      <c r="B2291" s="27">
        <v>39869</v>
      </c>
      <c r="C2291" s="27" t="s">
        <v>45</v>
      </c>
      <c r="D2291" s="28">
        <v>6250</v>
      </c>
      <c r="E2291" s="27" t="s">
        <v>25</v>
      </c>
    </row>
    <row r="2292" spans="1:5" ht="13.2" hidden="1" x14ac:dyDescent="0.25">
      <c r="A2292" s="21" t="s">
        <v>3</v>
      </c>
      <c r="B2292" s="27">
        <v>39869</v>
      </c>
      <c r="C2292" s="27" t="s">
        <v>45</v>
      </c>
      <c r="D2292" s="28">
        <v>3250</v>
      </c>
      <c r="E2292" s="27" t="s">
        <v>25</v>
      </c>
    </row>
    <row r="2293" spans="1:5" ht="13.2" hidden="1" x14ac:dyDescent="0.25">
      <c r="A2293" s="21" t="s">
        <v>3</v>
      </c>
      <c r="B2293" s="27">
        <v>39870</v>
      </c>
      <c r="C2293" s="27" t="s">
        <v>45</v>
      </c>
      <c r="D2293" s="28">
        <v>3250</v>
      </c>
      <c r="E2293" s="27" t="s">
        <v>25</v>
      </c>
    </row>
    <row r="2294" spans="1:5" ht="13.2" hidden="1" x14ac:dyDescent="0.25">
      <c r="A2294" s="21" t="s">
        <v>3</v>
      </c>
      <c r="B2294" s="27">
        <v>39870</v>
      </c>
      <c r="C2294" s="27" t="s">
        <v>45</v>
      </c>
      <c r="D2294" s="28">
        <v>2750</v>
      </c>
      <c r="E2294" s="27" t="s">
        <v>25</v>
      </c>
    </row>
    <row r="2295" spans="1:5" ht="13.2" hidden="1" x14ac:dyDescent="0.25">
      <c r="A2295" s="21" t="s">
        <v>3</v>
      </c>
      <c r="B2295" s="27">
        <v>39870</v>
      </c>
      <c r="C2295" s="27" t="s">
        <v>45</v>
      </c>
      <c r="D2295" s="28">
        <v>500</v>
      </c>
      <c r="E2295" s="27" t="s">
        <v>25</v>
      </c>
    </row>
    <row r="2296" spans="1:5" ht="13.2" hidden="1" x14ac:dyDescent="0.25">
      <c r="A2296" s="21" t="s">
        <v>3</v>
      </c>
      <c r="B2296" s="27">
        <v>39870</v>
      </c>
      <c r="C2296" s="27" t="s">
        <v>45</v>
      </c>
      <c r="D2296" s="28">
        <v>250</v>
      </c>
      <c r="E2296" s="27" t="s">
        <v>25</v>
      </c>
    </row>
    <row r="2297" spans="1:5" ht="13.2" hidden="1" x14ac:dyDescent="0.25">
      <c r="A2297" s="21" t="s">
        <v>3</v>
      </c>
      <c r="B2297" s="27">
        <v>39871</v>
      </c>
      <c r="C2297" s="27" t="s">
        <v>45</v>
      </c>
      <c r="D2297" s="28">
        <v>3500</v>
      </c>
      <c r="E2297" s="27" t="s">
        <v>25</v>
      </c>
    </row>
    <row r="2298" spans="1:5" ht="13.2" hidden="1" x14ac:dyDescent="0.25">
      <c r="A2298" s="21" t="s">
        <v>3</v>
      </c>
      <c r="B2298" s="27">
        <v>39871</v>
      </c>
      <c r="C2298" s="27" t="s">
        <v>45</v>
      </c>
      <c r="D2298" s="28">
        <v>1500</v>
      </c>
      <c r="E2298" s="27" t="s">
        <v>25</v>
      </c>
    </row>
    <row r="2299" spans="1:5" ht="13.2" hidden="1" x14ac:dyDescent="0.25">
      <c r="A2299" s="21" t="s">
        <v>3</v>
      </c>
      <c r="B2299" s="27">
        <v>39872</v>
      </c>
      <c r="C2299" s="27" t="s">
        <v>45</v>
      </c>
      <c r="D2299" s="28">
        <v>4250</v>
      </c>
      <c r="E2299" s="27" t="s">
        <v>25</v>
      </c>
    </row>
    <row r="2300" spans="1:5" ht="13.2" hidden="1" x14ac:dyDescent="0.25">
      <c r="A2300" s="21" t="s">
        <v>3</v>
      </c>
      <c r="B2300" s="27">
        <v>39873</v>
      </c>
      <c r="C2300" s="27" t="s">
        <v>45</v>
      </c>
      <c r="D2300" s="28">
        <v>2750</v>
      </c>
      <c r="E2300" s="27" t="s">
        <v>25</v>
      </c>
    </row>
    <row r="2301" spans="1:5" ht="13.2" hidden="1" x14ac:dyDescent="0.25">
      <c r="A2301" s="21" t="s">
        <v>3</v>
      </c>
      <c r="B2301" s="27">
        <v>39873</v>
      </c>
      <c r="C2301" s="27" t="s">
        <v>45</v>
      </c>
      <c r="D2301" s="28">
        <v>4750</v>
      </c>
      <c r="E2301" s="27" t="s">
        <v>25</v>
      </c>
    </row>
    <row r="2302" spans="1:5" ht="13.2" hidden="1" x14ac:dyDescent="0.25">
      <c r="A2302" s="21" t="s">
        <v>3</v>
      </c>
      <c r="B2302" s="27">
        <v>39874</v>
      </c>
      <c r="C2302" s="27" t="s">
        <v>45</v>
      </c>
      <c r="D2302" s="28">
        <v>4250</v>
      </c>
      <c r="E2302" s="27" t="s">
        <v>25</v>
      </c>
    </row>
    <row r="2303" spans="1:5" ht="13.2" hidden="1" x14ac:dyDescent="0.25">
      <c r="A2303" s="21" t="s">
        <v>3</v>
      </c>
      <c r="B2303" s="27">
        <v>39875</v>
      </c>
      <c r="C2303" s="27" t="s">
        <v>45</v>
      </c>
      <c r="D2303" s="28">
        <v>3000</v>
      </c>
      <c r="E2303" s="27" t="s">
        <v>25</v>
      </c>
    </row>
    <row r="2304" spans="1:5" ht="13.2" hidden="1" x14ac:dyDescent="0.25">
      <c r="A2304" s="21" t="s">
        <v>3</v>
      </c>
      <c r="B2304" s="27">
        <v>39875</v>
      </c>
      <c r="C2304" s="27" t="s">
        <v>45</v>
      </c>
      <c r="D2304" s="28">
        <v>750</v>
      </c>
      <c r="E2304" s="27" t="s">
        <v>25</v>
      </c>
    </row>
    <row r="2305" spans="1:5" ht="13.2" hidden="1" x14ac:dyDescent="0.25">
      <c r="A2305" s="21" t="s">
        <v>3</v>
      </c>
      <c r="B2305" s="27">
        <v>39875</v>
      </c>
      <c r="C2305" s="27" t="s">
        <v>45</v>
      </c>
      <c r="D2305" s="28">
        <v>750</v>
      </c>
      <c r="E2305" s="27" t="s">
        <v>25</v>
      </c>
    </row>
    <row r="2306" spans="1:5" ht="13.2" hidden="1" x14ac:dyDescent="0.25">
      <c r="A2306" s="21" t="s">
        <v>3</v>
      </c>
      <c r="B2306" s="27">
        <v>39876</v>
      </c>
      <c r="C2306" s="27" t="s">
        <v>45</v>
      </c>
      <c r="D2306" s="28">
        <v>12500</v>
      </c>
      <c r="E2306" s="27" t="s">
        <v>25</v>
      </c>
    </row>
    <row r="2307" spans="1:5" ht="13.2" hidden="1" x14ac:dyDescent="0.25">
      <c r="A2307" s="21" t="s">
        <v>3</v>
      </c>
      <c r="B2307" s="27">
        <v>39876</v>
      </c>
      <c r="C2307" s="27" t="s">
        <v>45</v>
      </c>
      <c r="D2307" s="28">
        <v>500</v>
      </c>
      <c r="E2307" s="27" t="s">
        <v>25</v>
      </c>
    </row>
    <row r="2308" spans="1:5" ht="13.2" hidden="1" x14ac:dyDescent="0.25">
      <c r="A2308" s="21" t="s">
        <v>3</v>
      </c>
      <c r="B2308" s="27">
        <v>39877</v>
      </c>
      <c r="C2308" s="27" t="s">
        <v>45</v>
      </c>
      <c r="D2308" s="28">
        <v>14500</v>
      </c>
      <c r="E2308" s="27" t="s">
        <v>25</v>
      </c>
    </row>
    <row r="2309" spans="1:5" ht="13.2" hidden="1" x14ac:dyDescent="0.25">
      <c r="A2309" s="21" t="s">
        <v>3</v>
      </c>
      <c r="B2309" s="27">
        <v>39878</v>
      </c>
      <c r="C2309" s="27" t="s">
        <v>45</v>
      </c>
      <c r="D2309" s="28">
        <v>7200</v>
      </c>
      <c r="E2309" s="27" t="s">
        <v>25</v>
      </c>
    </row>
    <row r="2310" spans="1:5" ht="13.2" hidden="1" x14ac:dyDescent="0.25">
      <c r="A2310" s="21" t="s">
        <v>3</v>
      </c>
      <c r="B2310" s="27">
        <v>39879</v>
      </c>
      <c r="C2310" s="27" t="s">
        <v>45</v>
      </c>
      <c r="D2310" s="28">
        <v>3000</v>
      </c>
      <c r="E2310" s="27" t="s">
        <v>25</v>
      </c>
    </row>
    <row r="2311" spans="1:5" ht="13.2" hidden="1" x14ac:dyDescent="0.25">
      <c r="A2311" s="21" t="s">
        <v>3</v>
      </c>
      <c r="B2311" s="27">
        <v>39879</v>
      </c>
      <c r="C2311" s="27" t="s">
        <v>45</v>
      </c>
      <c r="D2311" s="28">
        <v>750</v>
      </c>
      <c r="E2311" s="27" t="s">
        <v>25</v>
      </c>
    </row>
    <row r="2312" spans="1:5" ht="13.2" hidden="1" x14ac:dyDescent="0.25">
      <c r="A2312" s="21" t="s">
        <v>3</v>
      </c>
      <c r="B2312" s="27">
        <v>39879</v>
      </c>
      <c r="C2312" s="27" t="s">
        <v>45</v>
      </c>
      <c r="D2312" s="28">
        <v>3250</v>
      </c>
      <c r="E2312" s="27" t="s">
        <v>25</v>
      </c>
    </row>
    <row r="2313" spans="1:5" ht="13.2" hidden="1" x14ac:dyDescent="0.25">
      <c r="A2313" s="21" t="s">
        <v>3</v>
      </c>
      <c r="B2313" s="27">
        <v>39880</v>
      </c>
      <c r="C2313" s="27" t="s">
        <v>45</v>
      </c>
      <c r="D2313" s="28">
        <v>750</v>
      </c>
      <c r="E2313" s="27" t="s">
        <v>25</v>
      </c>
    </row>
    <row r="2314" spans="1:5" ht="13.2" hidden="1" x14ac:dyDescent="0.25">
      <c r="A2314" s="21" t="s">
        <v>3</v>
      </c>
      <c r="B2314" s="27">
        <v>39880</v>
      </c>
      <c r="C2314" s="27" t="s">
        <v>45</v>
      </c>
      <c r="D2314" s="28">
        <v>4250</v>
      </c>
      <c r="E2314" s="27" t="s">
        <v>25</v>
      </c>
    </row>
    <row r="2315" spans="1:5" ht="13.2" hidden="1" x14ac:dyDescent="0.25">
      <c r="A2315" s="21" t="s">
        <v>3</v>
      </c>
      <c r="B2315" s="27">
        <v>39880</v>
      </c>
      <c r="C2315" s="27" t="s">
        <v>45</v>
      </c>
      <c r="D2315" s="28">
        <v>750</v>
      </c>
      <c r="E2315" s="27" t="s">
        <v>25</v>
      </c>
    </row>
    <row r="2316" spans="1:5" ht="13.2" hidden="1" x14ac:dyDescent="0.25">
      <c r="A2316" s="21" t="s">
        <v>3</v>
      </c>
      <c r="B2316" s="27">
        <v>39880</v>
      </c>
      <c r="C2316" s="27" t="s">
        <v>45</v>
      </c>
      <c r="D2316" s="28">
        <v>1000</v>
      </c>
      <c r="E2316" s="27" t="s">
        <v>25</v>
      </c>
    </row>
    <row r="2317" spans="1:5" ht="13.2" hidden="1" x14ac:dyDescent="0.25">
      <c r="A2317" s="21" t="s">
        <v>3</v>
      </c>
      <c r="B2317" s="27">
        <v>39881</v>
      </c>
      <c r="C2317" s="27" t="s">
        <v>45</v>
      </c>
      <c r="D2317" s="28">
        <v>2300</v>
      </c>
      <c r="E2317" s="27" t="s">
        <v>25</v>
      </c>
    </row>
    <row r="2318" spans="1:5" ht="13.2" hidden="1" x14ac:dyDescent="0.25">
      <c r="A2318" s="21" t="s">
        <v>3</v>
      </c>
      <c r="B2318" s="27">
        <v>39882</v>
      </c>
      <c r="C2318" s="27" t="s">
        <v>45</v>
      </c>
      <c r="D2318" s="28">
        <v>4500</v>
      </c>
      <c r="E2318" s="27" t="s">
        <v>25</v>
      </c>
    </row>
    <row r="2319" spans="1:5" ht="13.2" hidden="1" x14ac:dyDescent="0.25">
      <c r="A2319" s="21" t="s">
        <v>3</v>
      </c>
      <c r="B2319" s="27">
        <v>39883</v>
      </c>
      <c r="C2319" s="27" t="s">
        <v>45</v>
      </c>
      <c r="D2319" s="28">
        <v>750</v>
      </c>
      <c r="E2319" s="27" t="s">
        <v>25</v>
      </c>
    </row>
    <row r="2320" spans="1:5" ht="13.2" hidden="1" x14ac:dyDescent="0.25">
      <c r="A2320" s="21" t="s">
        <v>3</v>
      </c>
      <c r="B2320" s="27">
        <v>39883</v>
      </c>
      <c r="C2320" s="27" t="s">
        <v>45</v>
      </c>
      <c r="D2320" s="28">
        <v>500</v>
      </c>
      <c r="E2320" s="27" t="s">
        <v>25</v>
      </c>
    </row>
    <row r="2321" spans="1:5" ht="13.2" hidden="1" x14ac:dyDescent="0.25">
      <c r="A2321" s="21" t="s">
        <v>3</v>
      </c>
      <c r="B2321" s="27">
        <v>39884</v>
      </c>
      <c r="C2321" s="27" t="s">
        <v>45</v>
      </c>
      <c r="D2321" s="28">
        <v>1750</v>
      </c>
      <c r="E2321" s="27" t="s">
        <v>25</v>
      </c>
    </row>
    <row r="2322" spans="1:5" ht="13.2" hidden="1" x14ac:dyDescent="0.25">
      <c r="A2322" s="21" t="s">
        <v>3</v>
      </c>
      <c r="B2322" s="27">
        <v>39884</v>
      </c>
      <c r="C2322" s="27" t="s">
        <v>45</v>
      </c>
      <c r="D2322" s="28">
        <v>1750</v>
      </c>
      <c r="E2322" s="27" t="s">
        <v>25</v>
      </c>
    </row>
    <row r="2323" spans="1:5" ht="13.2" hidden="1" x14ac:dyDescent="0.25">
      <c r="A2323" s="21" t="s">
        <v>3</v>
      </c>
      <c r="B2323" s="27">
        <v>39884</v>
      </c>
      <c r="C2323" s="27" t="s">
        <v>45</v>
      </c>
      <c r="D2323" s="28">
        <v>8250</v>
      </c>
      <c r="E2323" s="27" t="s">
        <v>25</v>
      </c>
    </row>
    <row r="2324" spans="1:5" ht="13.2" hidden="1" x14ac:dyDescent="0.25">
      <c r="A2324" s="21" t="s">
        <v>3</v>
      </c>
      <c r="B2324" s="27">
        <v>39885</v>
      </c>
      <c r="C2324" s="27" t="s">
        <v>45</v>
      </c>
      <c r="D2324" s="28">
        <v>1035</v>
      </c>
      <c r="E2324" s="27" t="s">
        <v>25</v>
      </c>
    </row>
    <row r="2325" spans="1:5" ht="13.2" hidden="1" x14ac:dyDescent="0.25">
      <c r="A2325" s="21" t="s">
        <v>3</v>
      </c>
      <c r="B2325" s="27">
        <v>39886</v>
      </c>
      <c r="C2325" s="27" t="s">
        <v>45</v>
      </c>
      <c r="D2325" s="28">
        <v>1754.65</v>
      </c>
      <c r="E2325" s="27" t="s">
        <v>25</v>
      </c>
    </row>
    <row r="2326" spans="1:5" ht="13.2" hidden="1" x14ac:dyDescent="0.25">
      <c r="A2326" s="21" t="s">
        <v>3</v>
      </c>
      <c r="B2326" s="27">
        <v>39887</v>
      </c>
      <c r="C2326" s="27" t="s">
        <v>45</v>
      </c>
      <c r="D2326" s="28">
        <v>2130</v>
      </c>
      <c r="E2326" s="27" t="s">
        <v>25</v>
      </c>
    </row>
    <row r="2327" spans="1:5" ht="13.2" hidden="1" x14ac:dyDescent="0.25">
      <c r="A2327" s="21" t="s">
        <v>3</v>
      </c>
      <c r="B2327" s="27">
        <v>39888</v>
      </c>
      <c r="C2327" s="27" t="s">
        <v>45</v>
      </c>
      <c r="D2327" s="28">
        <v>31119.5</v>
      </c>
      <c r="E2327" s="27" t="s">
        <v>25</v>
      </c>
    </row>
    <row r="2328" spans="1:5" ht="13.2" hidden="1" x14ac:dyDescent="0.25">
      <c r="A2328" s="21" t="s">
        <v>3</v>
      </c>
      <c r="B2328" s="27">
        <v>39889</v>
      </c>
      <c r="C2328" s="27" t="s">
        <v>27</v>
      </c>
      <c r="D2328" s="28">
        <v>2750</v>
      </c>
      <c r="E2328" s="27" t="s">
        <v>27</v>
      </c>
    </row>
    <row r="2329" spans="1:5" ht="13.2" hidden="1" x14ac:dyDescent="0.25">
      <c r="A2329" s="21" t="s">
        <v>3</v>
      </c>
      <c r="B2329" s="27">
        <v>39890</v>
      </c>
      <c r="C2329" s="27" t="s">
        <v>59</v>
      </c>
      <c r="D2329" s="28">
        <v>3750</v>
      </c>
      <c r="E2329" s="27" t="s">
        <v>26</v>
      </c>
    </row>
    <row r="2330" spans="1:5" ht="13.2" hidden="1" x14ac:dyDescent="0.25">
      <c r="A2330" s="21" t="s">
        <v>3</v>
      </c>
      <c r="B2330" s="27">
        <v>39891</v>
      </c>
      <c r="C2330" s="27" t="s">
        <v>27</v>
      </c>
      <c r="D2330" s="28">
        <v>1250</v>
      </c>
      <c r="E2330" s="27" t="s">
        <v>27</v>
      </c>
    </row>
    <row r="2331" spans="1:5" ht="13.2" hidden="1" x14ac:dyDescent="0.25">
      <c r="A2331" s="21" t="s">
        <v>3</v>
      </c>
      <c r="B2331" s="27">
        <v>39892</v>
      </c>
      <c r="C2331" s="27" t="s">
        <v>47</v>
      </c>
      <c r="D2331" s="28">
        <v>4250</v>
      </c>
      <c r="E2331" s="27" t="s">
        <v>26</v>
      </c>
    </row>
    <row r="2332" spans="1:5" ht="13.2" hidden="1" x14ac:dyDescent="0.25">
      <c r="A2332" s="21" t="s">
        <v>3</v>
      </c>
      <c r="B2332" s="27">
        <v>39892</v>
      </c>
      <c r="C2332" s="27" t="s">
        <v>47</v>
      </c>
      <c r="D2332" s="28">
        <v>1250</v>
      </c>
      <c r="E2332" s="27" t="s">
        <v>26</v>
      </c>
    </row>
    <row r="2333" spans="1:5" ht="13.2" hidden="1" x14ac:dyDescent="0.25">
      <c r="A2333" s="21" t="s">
        <v>3</v>
      </c>
      <c r="B2333" s="27">
        <v>39892</v>
      </c>
      <c r="C2333" s="27" t="s">
        <v>47</v>
      </c>
      <c r="D2333" s="28">
        <v>250</v>
      </c>
      <c r="E2333" s="27" t="s">
        <v>26</v>
      </c>
    </row>
    <row r="2334" spans="1:5" ht="13.2" hidden="1" x14ac:dyDescent="0.25">
      <c r="A2334" s="21" t="s">
        <v>3</v>
      </c>
      <c r="B2334" s="27">
        <v>39893</v>
      </c>
      <c r="C2334" s="27" t="s">
        <v>45</v>
      </c>
      <c r="D2334" s="28">
        <v>13500</v>
      </c>
      <c r="E2334" s="27" t="s">
        <v>25</v>
      </c>
    </row>
    <row r="2335" spans="1:5" ht="13.2" hidden="1" x14ac:dyDescent="0.25">
      <c r="A2335" s="21" t="s">
        <v>3</v>
      </c>
      <c r="B2335" s="27">
        <v>39893</v>
      </c>
      <c r="C2335" s="27" t="s">
        <v>45</v>
      </c>
      <c r="D2335" s="28">
        <v>1500</v>
      </c>
      <c r="E2335" s="27" t="s">
        <v>25</v>
      </c>
    </row>
    <row r="2336" spans="1:5" ht="13.2" hidden="1" x14ac:dyDescent="0.25">
      <c r="A2336" s="21" t="s">
        <v>3</v>
      </c>
      <c r="B2336" s="27">
        <v>39893</v>
      </c>
      <c r="C2336" s="27" t="s">
        <v>45</v>
      </c>
      <c r="D2336" s="28">
        <v>500</v>
      </c>
      <c r="E2336" s="27" t="s">
        <v>25</v>
      </c>
    </row>
    <row r="2337" spans="1:5" ht="13.2" hidden="1" x14ac:dyDescent="0.25">
      <c r="A2337" s="21" t="s">
        <v>3</v>
      </c>
      <c r="B2337" s="27">
        <v>39894</v>
      </c>
      <c r="C2337" s="27" t="s">
        <v>45</v>
      </c>
      <c r="D2337" s="28">
        <v>1250</v>
      </c>
      <c r="E2337" s="27" t="s">
        <v>25</v>
      </c>
    </row>
    <row r="2338" spans="1:5" ht="13.2" hidden="1" x14ac:dyDescent="0.25">
      <c r="A2338" s="21" t="s">
        <v>3</v>
      </c>
      <c r="B2338" s="27">
        <v>39894</v>
      </c>
      <c r="C2338" s="27" t="s">
        <v>45</v>
      </c>
      <c r="D2338" s="28">
        <v>500</v>
      </c>
      <c r="E2338" s="27" t="s">
        <v>25</v>
      </c>
    </row>
    <row r="2339" spans="1:5" ht="13.2" hidden="1" x14ac:dyDescent="0.25">
      <c r="A2339" s="21" t="s">
        <v>3</v>
      </c>
      <c r="B2339" s="27">
        <v>39894</v>
      </c>
      <c r="C2339" s="27" t="s">
        <v>45</v>
      </c>
      <c r="D2339" s="28">
        <v>350</v>
      </c>
      <c r="E2339" s="27" t="s">
        <v>25</v>
      </c>
    </row>
    <row r="2340" spans="1:5" ht="13.2" hidden="1" x14ac:dyDescent="0.25">
      <c r="A2340" s="21" t="s">
        <v>3</v>
      </c>
      <c r="B2340" s="27">
        <v>39895</v>
      </c>
      <c r="C2340" s="27" t="s">
        <v>48</v>
      </c>
      <c r="D2340" s="28">
        <v>1250</v>
      </c>
      <c r="E2340" s="27" t="s">
        <v>25</v>
      </c>
    </row>
    <row r="2341" spans="1:5" ht="13.2" hidden="1" x14ac:dyDescent="0.25">
      <c r="A2341" s="21" t="s">
        <v>3</v>
      </c>
      <c r="B2341" s="27">
        <v>39896</v>
      </c>
      <c r="C2341" s="27" t="s">
        <v>48</v>
      </c>
      <c r="D2341" s="28">
        <v>1757.85</v>
      </c>
      <c r="E2341" s="27" t="s">
        <v>25</v>
      </c>
    </row>
    <row r="2342" spans="1:5" ht="13.2" hidden="1" x14ac:dyDescent="0.25">
      <c r="A2342" s="21" t="s">
        <v>3</v>
      </c>
      <c r="B2342" s="27">
        <v>39897</v>
      </c>
      <c r="C2342" s="27" t="s">
        <v>48</v>
      </c>
      <c r="D2342" s="28">
        <v>1400</v>
      </c>
      <c r="E2342" s="27" t="s">
        <v>25</v>
      </c>
    </row>
    <row r="2343" spans="1:5" ht="13.2" hidden="1" x14ac:dyDescent="0.25">
      <c r="A2343" s="21" t="s">
        <v>3</v>
      </c>
      <c r="B2343" s="27">
        <v>39898</v>
      </c>
      <c r="C2343" s="27" t="s">
        <v>48</v>
      </c>
      <c r="D2343" s="28">
        <v>1400</v>
      </c>
      <c r="E2343" s="27" t="s">
        <v>25</v>
      </c>
    </row>
    <row r="2344" spans="1:5" ht="13.2" hidden="1" x14ac:dyDescent="0.25">
      <c r="A2344" s="21" t="s">
        <v>3</v>
      </c>
      <c r="B2344" s="27">
        <v>39899</v>
      </c>
      <c r="C2344" s="27" t="s">
        <v>48</v>
      </c>
      <c r="D2344" s="28">
        <v>585</v>
      </c>
      <c r="E2344" s="27" t="s">
        <v>25</v>
      </c>
    </row>
    <row r="2345" spans="1:5" ht="13.2" hidden="1" x14ac:dyDescent="0.25">
      <c r="A2345" s="21" t="s">
        <v>3</v>
      </c>
      <c r="B2345" s="27">
        <v>39900</v>
      </c>
      <c r="C2345" s="27" t="s">
        <v>45</v>
      </c>
      <c r="D2345" s="28">
        <v>850</v>
      </c>
      <c r="E2345" s="27" t="s">
        <v>25</v>
      </c>
    </row>
    <row r="2346" spans="1:5" ht="13.2" hidden="1" x14ac:dyDescent="0.25">
      <c r="A2346" s="21" t="s">
        <v>3</v>
      </c>
      <c r="B2346" s="27">
        <v>39901</v>
      </c>
      <c r="C2346" s="27" t="s">
        <v>45</v>
      </c>
      <c r="D2346" s="28">
        <v>7500</v>
      </c>
      <c r="E2346" s="27" t="s">
        <v>25</v>
      </c>
    </row>
    <row r="2347" spans="1:5" ht="13.2" hidden="1" x14ac:dyDescent="0.25">
      <c r="A2347" s="21" t="s">
        <v>3</v>
      </c>
      <c r="B2347" s="27">
        <v>39902</v>
      </c>
      <c r="C2347" s="27" t="s">
        <v>45</v>
      </c>
      <c r="D2347" s="28">
        <v>6000</v>
      </c>
      <c r="E2347" s="27" t="s">
        <v>25</v>
      </c>
    </row>
    <row r="2348" spans="1:5" ht="13.2" hidden="1" x14ac:dyDescent="0.25">
      <c r="A2348" s="21" t="s">
        <v>3</v>
      </c>
      <c r="B2348" s="27">
        <v>39903</v>
      </c>
      <c r="C2348" s="27" t="s">
        <v>45</v>
      </c>
      <c r="D2348" s="28">
        <v>6150</v>
      </c>
      <c r="E2348" s="27" t="s">
        <v>25</v>
      </c>
    </row>
    <row r="2349" spans="1:5" ht="13.2" hidden="1" x14ac:dyDescent="0.25">
      <c r="A2349" s="21" t="s">
        <v>3</v>
      </c>
      <c r="B2349" s="27">
        <v>39904</v>
      </c>
      <c r="C2349" s="27" t="s">
        <v>45</v>
      </c>
      <c r="D2349" s="28">
        <v>11100</v>
      </c>
      <c r="E2349" s="27" t="s">
        <v>25</v>
      </c>
    </row>
    <row r="2350" spans="1:5" ht="13.2" hidden="1" x14ac:dyDescent="0.25">
      <c r="A2350" s="21" t="s">
        <v>3</v>
      </c>
      <c r="B2350" s="27">
        <v>39905</v>
      </c>
      <c r="C2350" s="27" t="s">
        <v>45</v>
      </c>
      <c r="D2350" s="28">
        <v>5800</v>
      </c>
      <c r="E2350" s="27" t="s">
        <v>25</v>
      </c>
    </row>
    <row r="2351" spans="1:5" ht="13.2" hidden="1" x14ac:dyDescent="0.25">
      <c r="A2351" s="21" t="s">
        <v>3</v>
      </c>
      <c r="B2351" s="27">
        <v>39906</v>
      </c>
      <c r="C2351" s="27" t="s">
        <v>45</v>
      </c>
      <c r="D2351" s="28">
        <v>1250</v>
      </c>
      <c r="E2351" s="27" t="s">
        <v>25</v>
      </c>
    </row>
    <row r="2352" spans="1:5" ht="13.2" hidden="1" x14ac:dyDescent="0.25">
      <c r="A2352" s="21" t="s">
        <v>3</v>
      </c>
      <c r="B2352" s="27">
        <v>39907</v>
      </c>
      <c r="C2352" s="27" t="s">
        <v>45</v>
      </c>
      <c r="D2352" s="28">
        <v>7350</v>
      </c>
      <c r="E2352" s="27" t="s">
        <v>25</v>
      </c>
    </row>
    <row r="2353" spans="1:5" ht="13.2" hidden="1" x14ac:dyDescent="0.25">
      <c r="A2353" s="21" t="s">
        <v>3</v>
      </c>
      <c r="B2353" s="27">
        <v>39908</v>
      </c>
      <c r="C2353" s="27" t="s">
        <v>45</v>
      </c>
      <c r="D2353" s="28">
        <v>2750</v>
      </c>
      <c r="E2353" s="27" t="s">
        <v>25</v>
      </c>
    </row>
    <row r="2354" spans="1:5" ht="13.2" hidden="1" x14ac:dyDescent="0.25">
      <c r="A2354" s="21" t="s">
        <v>3</v>
      </c>
      <c r="B2354" s="27">
        <v>39909</v>
      </c>
      <c r="C2354" s="27" t="s">
        <v>45</v>
      </c>
      <c r="D2354" s="28">
        <v>3300</v>
      </c>
      <c r="E2354" s="27" t="s">
        <v>25</v>
      </c>
    </row>
    <row r="2355" spans="1:5" ht="13.2" hidden="1" x14ac:dyDescent="0.25">
      <c r="A2355" s="21" t="s">
        <v>3</v>
      </c>
      <c r="B2355" s="27">
        <v>39910</v>
      </c>
      <c r="C2355" s="27" t="s">
        <v>45</v>
      </c>
      <c r="D2355" s="28">
        <v>2000</v>
      </c>
      <c r="E2355" s="27" t="s">
        <v>25</v>
      </c>
    </row>
    <row r="2356" spans="1:5" ht="13.2" hidden="1" x14ac:dyDescent="0.25">
      <c r="A2356" s="21" t="s">
        <v>3</v>
      </c>
      <c r="B2356" s="27">
        <v>39911</v>
      </c>
      <c r="C2356" s="27" t="s">
        <v>45</v>
      </c>
      <c r="D2356" s="28">
        <v>750</v>
      </c>
      <c r="E2356" s="27" t="s">
        <v>25</v>
      </c>
    </row>
    <row r="2357" spans="1:5" ht="13.2" hidden="1" x14ac:dyDescent="0.25">
      <c r="A2357" s="21" t="s">
        <v>3</v>
      </c>
      <c r="B2357" s="27">
        <v>39912</v>
      </c>
      <c r="C2357" s="27" t="s">
        <v>45</v>
      </c>
      <c r="D2357" s="28">
        <v>11300</v>
      </c>
      <c r="E2357" s="27" t="s">
        <v>25</v>
      </c>
    </row>
    <row r="2358" spans="1:5" ht="13.2" hidden="1" x14ac:dyDescent="0.25">
      <c r="A2358" s="21" t="s">
        <v>3</v>
      </c>
      <c r="B2358" s="27">
        <v>39913</v>
      </c>
      <c r="C2358" s="27" t="s">
        <v>45</v>
      </c>
      <c r="D2358" s="28">
        <v>3500</v>
      </c>
      <c r="E2358" s="27" t="s">
        <v>25</v>
      </c>
    </row>
    <row r="2359" spans="1:5" ht="13.2" hidden="1" x14ac:dyDescent="0.25">
      <c r="A2359" s="21" t="s">
        <v>3</v>
      </c>
      <c r="B2359" s="27">
        <v>39914</v>
      </c>
      <c r="C2359" s="27" t="s">
        <v>45</v>
      </c>
      <c r="D2359" s="28">
        <v>6000</v>
      </c>
      <c r="E2359" s="27" t="s">
        <v>25</v>
      </c>
    </row>
    <row r="2360" spans="1:5" ht="13.2" hidden="1" x14ac:dyDescent="0.25">
      <c r="A2360" s="21" t="s">
        <v>3</v>
      </c>
      <c r="B2360" s="27">
        <v>39915</v>
      </c>
      <c r="C2360" s="27" t="s">
        <v>45</v>
      </c>
      <c r="D2360" s="28">
        <v>2000</v>
      </c>
      <c r="E2360" s="27" t="s">
        <v>25</v>
      </c>
    </row>
    <row r="2361" spans="1:5" ht="13.2" hidden="1" x14ac:dyDescent="0.25">
      <c r="A2361" s="21" t="s">
        <v>3</v>
      </c>
      <c r="B2361" s="27">
        <v>39916</v>
      </c>
      <c r="C2361" s="27" t="s">
        <v>45</v>
      </c>
      <c r="D2361" s="28">
        <v>1750</v>
      </c>
      <c r="E2361" s="27" t="s">
        <v>25</v>
      </c>
    </row>
    <row r="2362" spans="1:5" ht="13.2" hidden="1" x14ac:dyDescent="0.25">
      <c r="A2362" s="21" t="s">
        <v>3</v>
      </c>
      <c r="B2362" s="27">
        <v>39916</v>
      </c>
      <c r="C2362" s="27" t="s">
        <v>45</v>
      </c>
      <c r="D2362" s="28">
        <v>600</v>
      </c>
      <c r="E2362" s="27" t="s">
        <v>25</v>
      </c>
    </row>
    <row r="2363" spans="1:5" ht="13.2" hidden="1" x14ac:dyDescent="0.25">
      <c r="A2363" s="21" t="s">
        <v>3</v>
      </c>
      <c r="B2363" s="27">
        <v>39917</v>
      </c>
      <c r="C2363" s="27" t="s">
        <v>45</v>
      </c>
      <c r="D2363" s="28">
        <v>3000</v>
      </c>
      <c r="E2363" s="27" t="s">
        <v>25</v>
      </c>
    </row>
    <row r="2364" spans="1:5" ht="13.2" hidden="1" x14ac:dyDescent="0.25">
      <c r="A2364" s="21" t="s">
        <v>3</v>
      </c>
      <c r="B2364" s="27">
        <v>39917</v>
      </c>
      <c r="C2364" s="27" t="s">
        <v>45</v>
      </c>
      <c r="D2364" s="28">
        <v>1000</v>
      </c>
      <c r="E2364" s="27" t="s">
        <v>25</v>
      </c>
    </row>
    <row r="2365" spans="1:5" ht="13.2" hidden="1" x14ac:dyDescent="0.25">
      <c r="A2365" s="21" t="s">
        <v>3</v>
      </c>
      <c r="B2365" s="27">
        <v>39918</v>
      </c>
      <c r="C2365" s="27" t="s">
        <v>45</v>
      </c>
      <c r="D2365" s="28">
        <v>5000</v>
      </c>
      <c r="E2365" s="27" t="s">
        <v>25</v>
      </c>
    </row>
    <row r="2366" spans="1:5" ht="13.2" hidden="1" x14ac:dyDescent="0.25">
      <c r="A2366" s="21" t="s">
        <v>3</v>
      </c>
      <c r="B2366" s="27">
        <v>39918</v>
      </c>
      <c r="C2366" s="27" t="s">
        <v>45</v>
      </c>
      <c r="D2366" s="28">
        <v>5500</v>
      </c>
      <c r="E2366" s="27" t="s">
        <v>25</v>
      </c>
    </row>
    <row r="2367" spans="1:5" ht="13.2" hidden="1" x14ac:dyDescent="0.25">
      <c r="A2367" s="21" t="s">
        <v>3</v>
      </c>
      <c r="B2367" s="27">
        <v>39918</v>
      </c>
      <c r="C2367" s="27" t="s">
        <v>45</v>
      </c>
      <c r="D2367" s="28">
        <v>1750</v>
      </c>
      <c r="E2367" s="27" t="s">
        <v>25</v>
      </c>
    </row>
    <row r="2368" spans="1:5" ht="13.2" hidden="1" x14ac:dyDescent="0.25">
      <c r="A2368" s="21" t="s">
        <v>3</v>
      </c>
      <c r="B2368" s="27">
        <v>39918</v>
      </c>
      <c r="C2368" s="27" t="s">
        <v>45</v>
      </c>
      <c r="D2368" s="28">
        <v>2250</v>
      </c>
      <c r="E2368" s="27" t="s">
        <v>25</v>
      </c>
    </row>
    <row r="2369" spans="1:5" ht="13.2" hidden="1" x14ac:dyDescent="0.25">
      <c r="A2369" s="21" t="s">
        <v>3</v>
      </c>
      <c r="B2369" s="27">
        <v>39919</v>
      </c>
      <c r="C2369" s="27" t="s">
        <v>45</v>
      </c>
      <c r="D2369" s="28">
        <v>1095</v>
      </c>
      <c r="E2369" s="27" t="s">
        <v>25</v>
      </c>
    </row>
    <row r="2370" spans="1:5" ht="13.2" hidden="1" x14ac:dyDescent="0.25">
      <c r="A2370" s="21" t="s">
        <v>3</v>
      </c>
      <c r="B2370" s="27">
        <v>39920</v>
      </c>
      <c r="C2370" s="27" t="s">
        <v>45</v>
      </c>
      <c r="D2370" s="28">
        <v>7250</v>
      </c>
      <c r="E2370" s="27" t="s">
        <v>25</v>
      </c>
    </row>
    <row r="2371" spans="1:5" ht="13.2" hidden="1" x14ac:dyDescent="0.25">
      <c r="A2371" s="21" t="s">
        <v>3</v>
      </c>
      <c r="B2371" s="27">
        <v>39921</v>
      </c>
      <c r="C2371" s="27" t="s">
        <v>45</v>
      </c>
      <c r="D2371" s="28">
        <v>8500</v>
      </c>
      <c r="E2371" s="27" t="s">
        <v>25</v>
      </c>
    </row>
    <row r="2372" spans="1:5" ht="13.2" hidden="1" x14ac:dyDescent="0.25">
      <c r="A2372" s="21" t="s">
        <v>3</v>
      </c>
      <c r="B2372" s="27">
        <v>39922</v>
      </c>
      <c r="C2372" s="27" t="s">
        <v>45</v>
      </c>
      <c r="D2372" s="28">
        <v>11500</v>
      </c>
      <c r="E2372" s="27" t="s">
        <v>25</v>
      </c>
    </row>
    <row r="2373" spans="1:5" ht="13.2" hidden="1" x14ac:dyDescent="0.25">
      <c r="A2373" s="21" t="s">
        <v>3</v>
      </c>
      <c r="B2373" s="27">
        <v>39922</v>
      </c>
      <c r="C2373" s="27" t="s">
        <v>45</v>
      </c>
      <c r="D2373" s="28">
        <v>1500</v>
      </c>
      <c r="E2373" s="27" t="s">
        <v>25</v>
      </c>
    </row>
    <row r="2374" spans="1:5" ht="13.2" hidden="1" x14ac:dyDescent="0.25">
      <c r="A2374" s="21" t="s">
        <v>3</v>
      </c>
      <c r="B2374" s="27">
        <v>39922</v>
      </c>
      <c r="C2374" s="27" t="s">
        <v>45</v>
      </c>
      <c r="D2374" s="28">
        <v>300</v>
      </c>
      <c r="E2374" s="27" t="s">
        <v>25</v>
      </c>
    </row>
    <row r="2375" spans="1:5" ht="13.2" hidden="1" x14ac:dyDescent="0.25">
      <c r="A2375" s="21" t="s">
        <v>3</v>
      </c>
      <c r="B2375" s="27">
        <v>39922</v>
      </c>
      <c r="C2375" s="27" t="s">
        <v>45</v>
      </c>
      <c r="D2375" s="28">
        <v>750</v>
      </c>
      <c r="E2375" s="27" t="s">
        <v>25</v>
      </c>
    </row>
    <row r="2376" spans="1:5" ht="13.2" hidden="1" x14ac:dyDescent="0.25">
      <c r="A2376" s="21" t="s">
        <v>3</v>
      </c>
      <c r="B2376" s="27">
        <v>39923</v>
      </c>
      <c r="C2376" s="27" t="s">
        <v>45</v>
      </c>
      <c r="D2376" s="28">
        <v>6500</v>
      </c>
      <c r="E2376" s="27" t="s">
        <v>25</v>
      </c>
    </row>
    <row r="2377" spans="1:5" ht="13.2" hidden="1" x14ac:dyDescent="0.25">
      <c r="A2377" s="21" t="s">
        <v>3</v>
      </c>
      <c r="B2377" s="27">
        <v>39923</v>
      </c>
      <c r="C2377" s="27" t="s">
        <v>45</v>
      </c>
      <c r="D2377" s="28">
        <v>3750</v>
      </c>
      <c r="E2377" s="27" t="s">
        <v>25</v>
      </c>
    </row>
    <row r="2378" spans="1:5" ht="13.2" hidden="1" x14ac:dyDescent="0.25">
      <c r="A2378" s="21" t="s">
        <v>3</v>
      </c>
      <c r="B2378" s="27">
        <v>39924</v>
      </c>
      <c r="C2378" s="27" t="s">
        <v>45</v>
      </c>
      <c r="D2378" s="28">
        <v>1000</v>
      </c>
      <c r="E2378" s="27" t="s">
        <v>25</v>
      </c>
    </row>
    <row r="2379" spans="1:5" ht="13.2" hidden="1" x14ac:dyDescent="0.25">
      <c r="A2379" s="21" t="s">
        <v>3</v>
      </c>
      <c r="B2379" s="27">
        <v>39924</v>
      </c>
      <c r="C2379" s="27" t="s">
        <v>45</v>
      </c>
      <c r="D2379" s="28">
        <v>1500</v>
      </c>
      <c r="E2379" s="27" t="s">
        <v>25</v>
      </c>
    </row>
    <row r="2380" spans="1:5" ht="13.2" hidden="1" x14ac:dyDescent="0.25">
      <c r="A2380" s="21" t="s">
        <v>3</v>
      </c>
      <c r="B2380" s="27">
        <v>39924</v>
      </c>
      <c r="C2380" s="27" t="s">
        <v>45</v>
      </c>
      <c r="D2380" s="28">
        <v>500</v>
      </c>
      <c r="E2380" s="27" t="s">
        <v>25</v>
      </c>
    </row>
    <row r="2381" spans="1:5" ht="13.2" hidden="1" x14ac:dyDescent="0.25">
      <c r="A2381" s="21" t="s">
        <v>3</v>
      </c>
      <c r="B2381" s="27">
        <v>39924</v>
      </c>
      <c r="C2381" s="27" t="s">
        <v>45</v>
      </c>
      <c r="D2381" s="28">
        <v>4500</v>
      </c>
      <c r="E2381" s="27" t="s">
        <v>25</v>
      </c>
    </row>
    <row r="2382" spans="1:5" ht="13.2" hidden="1" x14ac:dyDescent="0.25">
      <c r="A2382" s="21" t="s">
        <v>3</v>
      </c>
      <c r="B2382" s="27">
        <v>39925</v>
      </c>
      <c r="C2382" s="27" t="s">
        <v>45</v>
      </c>
      <c r="D2382" s="28">
        <v>2750</v>
      </c>
      <c r="E2382" s="27" t="s">
        <v>25</v>
      </c>
    </row>
    <row r="2383" spans="1:5" ht="13.2" hidden="1" x14ac:dyDescent="0.25">
      <c r="A2383" s="21" t="s">
        <v>3</v>
      </c>
      <c r="B2383" s="27">
        <v>39926</v>
      </c>
      <c r="C2383" s="27" t="s">
        <v>45</v>
      </c>
      <c r="D2383" s="28">
        <v>8750</v>
      </c>
      <c r="E2383" s="27" t="s">
        <v>25</v>
      </c>
    </row>
    <row r="2384" spans="1:5" ht="13.2" hidden="1" x14ac:dyDescent="0.25">
      <c r="A2384" s="21" t="s">
        <v>3</v>
      </c>
      <c r="B2384" s="27">
        <v>39926</v>
      </c>
      <c r="C2384" s="27" t="s">
        <v>45</v>
      </c>
      <c r="D2384" s="28">
        <v>250</v>
      </c>
      <c r="E2384" s="27" t="s">
        <v>25</v>
      </c>
    </row>
    <row r="2385" spans="1:5" ht="13.2" hidden="1" x14ac:dyDescent="0.25">
      <c r="A2385" s="21" t="s">
        <v>3</v>
      </c>
      <c r="B2385" s="27">
        <v>39927</v>
      </c>
      <c r="C2385" s="27" t="s">
        <v>45</v>
      </c>
      <c r="D2385" s="28">
        <v>10800</v>
      </c>
      <c r="E2385" s="27" t="s">
        <v>25</v>
      </c>
    </row>
    <row r="2386" spans="1:5" ht="13.2" hidden="1" x14ac:dyDescent="0.25">
      <c r="A2386" s="21" t="s">
        <v>3</v>
      </c>
      <c r="B2386" s="27">
        <v>39928</v>
      </c>
      <c r="C2386" s="27" t="s">
        <v>45</v>
      </c>
      <c r="D2386" s="28">
        <v>250</v>
      </c>
      <c r="E2386" s="27" t="s">
        <v>25</v>
      </c>
    </row>
    <row r="2387" spans="1:5" ht="13.2" hidden="1" x14ac:dyDescent="0.25">
      <c r="A2387" s="21" t="s">
        <v>3</v>
      </c>
      <c r="B2387" s="27">
        <v>39928</v>
      </c>
      <c r="C2387" s="27" t="s">
        <v>45</v>
      </c>
      <c r="D2387" s="28">
        <v>500</v>
      </c>
      <c r="E2387" s="27" t="s">
        <v>25</v>
      </c>
    </row>
    <row r="2388" spans="1:5" ht="13.2" hidden="1" x14ac:dyDescent="0.25">
      <c r="A2388" s="21" t="s">
        <v>3</v>
      </c>
      <c r="B2388" s="27">
        <v>39929</v>
      </c>
      <c r="C2388" s="27" t="s">
        <v>45</v>
      </c>
      <c r="D2388" s="28">
        <v>5500</v>
      </c>
      <c r="E2388" s="27" t="s">
        <v>25</v>
      </c>
    </row>
    <row r="2389" spans="1:5" ht="13.2" hidden="1" x14ac:dyDescent="0.25">
      <c r="A2389" s="21" t="s">
        <v>3</v>
      </c>
      <c r="B2389" s="27">
        <v>39930</v>
      </c>
      <c r="C2389" s="27" t="s">
        <v>45</v>
      </c>
      <c r="D2389" s="28">
        <v>2750</v>
      </c>
      <c r="E2389" s="27" t="s">
        <v>25</v>
      </c>
    </row>
    <row r="2390" spans="1:5" ht="13.2" hidden="1" x14ac:dyDescent="0.25">
      <c r="A2390" s="21" t="s">
        <v>3</v>
      </c>
      <c r="B2390" s="27">
        <v>39931</v>
      </c>
      <c r="C2390" s="27" t="s">
        <v>45</v>
      </c>
      <c r="D2390" s="28">
        <v>9750</v>
      </c>
      <c r="E2390" s="27" t="s">
        <v>25</v>
      </c>
    </row>
    <row r="2391" spans="1:5" ht="13.2" hidden="1" x14ac:dyDescent="0.25">
      <c r="A2391" s="21" t="s">
        <v>3</v>
      </c>
      <c r="B2391" s="27">
        <v>39931</v>
      </c>
      <c r="C2391" s="27" t="s">
        <v>45</v>
      </c>
      <c r="D2391" s="28">
        <v>14000</v>
      </c>
      <c r="E2391" s="27" t="s">
        <v>25</v>
      </c>
    </row>
    <row r="2392" spans="1:5" ht="13.2" hidden="1" x14ac:dyDescent="0.25">
      <c r="A2392" s="21" t="s">
        <v>3</v>
      </c>
      <c r="B2392" s="27">
        <v>39931</v>
      </c>
      <c r="C2392" s="27" t="s">
        <v>45</v>
      </c>
      <c r="D2392" s="28">
        <v>2000</v>
      </c>
      <c r="E2392" s="27" t="s">
        <v>25</v>
      </c>
    </row>
    <row r="2393" spans="1:5" ht="13.2" hidden="1" x14ac:dyDescent="0.25">
      <c r="A2393" s="21" t="s">
        <v>3</v>
      </c>
      <c r="B2393" s="27">
        <v>39931</v>
      </c>
      <c r="C2393" s="27" t="s">
        <v>45</v>
      </c>
      <c r="D2393" s="28">
        <v>2250</v>
      </c>
      <c r="E2393" s="27" t="s">
        <v>25</v>
      </c>
    </row>
    <row r="2394" spans="1:5" ht="13.2" hidden="1" x14ac:dyDescent="0.25">
      <c r="A2394" s="21" t="s">
        <v>3</v>
      </c>
      <c r="B2394" s="27">
        <v>39931</v>
      </c>
      <c r="C2394" s="27" t="s">
        <v>45</v>
      </c>
      <c r="D2394" s="28">
        <v>450</v>
      </c>
      <c r="E2394" s="27" t="s">
        <v>25</v>
      </c>
    </row>
    <row r="2395" spans="1:5" ht="13.2" hidden="1" x14ac:dyDescent="0.25">
      <c r="A2395" s="21" t="s">
        <v>3</v>
      </c>
      <c r="B2395" s="27">
        <v>39932</v>
      </c>
      <c r="C2395" s="27" t="s">
        <v>45</v>
      </c>
      <c r="D2395" s="28">
        <v>500</v>
      </c>
      <c r="E2395" s="27" t="s">
        <v>25</v>
      </c>
    </row>
    <row r="2396" spans="1:5" ht="13.2" hidden="1" x14ac:dyDescent="0.25">
      <c r="A2396" s="21" t="s">
        <v>3</v>
      </c>
      <c r="B2396" s="27">
        <v>39933</v>
      </c>
      <c r="C2396" s="27" t="s">
        <v>45</v>
      </c>
      <c r="D2396" s="28">
        <v>2000</v>
      </c>
      <c r="E2396" s="27" t="s">
        <v>25</v>
      </c>
    </row>
    <row r="2397" spans="1:5" ht="13.2" hidden="1" x14ac:dyDescent="0.25">
      <c r="A2397" s="21" t="s">
        <v>3</v>
      </c>
      <c r="B2397" s="27">
        <v>39933</v>
      </c>
      <c r="C2397" s="27" t="s">
        <v>45</v>
      </c>
      <c r="D2397" s="28">
        <v>500</v>
      </c>
      <c r="E2397" s="27" t="s">
        <v>25</v>
      </c>
    </row>
    <row r="2398" spans="1:5" ht="13.2" hidden="1" x14ac:dyDescent="0.25">
      <c r="A2398" s="21" t="s">
        <v>3</v>
      </c>
      <c r="B2398" s="27">
        <v>39934</v>
      </c>
      <c r="C2398" s="27" t="s">
        <v>45</v>
      </c>
      <c r="D2398" s="28">
        <v>8500</v>
      </c>
      <c r="E2398" s="27" t="s">
        <v>25</v>
      </c>
    </row>
    <row r="2399" spans="1:5" ht="13.2" hidden="1" x14ac:dyDescent="0.25">
      <c r="A2399" s="21" t="s">
        <v>3</v>
      </c>
      <c r="B2399" s="27">
        <v>39935</v>
      </c>
      <c r="C2399" s="27" t="s">
        <v>45</v>
      </c>
      <c r="D2399" s="28">
        <v>7500</v>
      </c>
      <c r="E2399" s="27" t="s">
        <v>25</v>
      </c>
    </row>
    <row r="2400" spans="1:5" ht="13.2" hidden="1" x14ac:dyDescent="0.25">
      <c r="A2400" s="21" t="s">
        <v>3</v>
      </c>
      <c r="B2400" s="27">
        <v>39936</v>
      </c>
      <c r="C2400" s="27" t="s">
        <v>45</v>
      </c>
      <c r="D2400" s="28">
        <v>4500</v>
      </c>
      <c r="E2400" s="27" t="s">
        <v>25</v>
      </c>
    </row>
    <row r="2401" spans="1:5" ht="13.2" hidden="1" x14ac:dyDescent="0.25">
      <c r="A2401" s="21" t="s">
        <v>3</v>
      </c>
      <c r="B2401" s="27">
        <v>39937</v>
      </c>
      <c r="C2401" s="27" t="s">
        <v>45</v>
      </c>
      <c r="D2401" s="28">
        <v>8250</v>
      </c>
      <c r="E2401" s="27" t="s">
        <v>25</v>
      </c>
    </row>
    <row r="2402" spans="1:5" ht="13.2" hidden="1" x14ac:dyDescent="0.25">
      <c r="A2402" s="21" t="s">
        <v>3</v>
      </c>
      <c r="B2402" s="27">
        <v>39937</v>
      </c>
      <c r="C2402" s="27" t="s">
        <v>45</v>
      </c>
      <c r="D2402" s="28">
        <v>1000</v>
      </c>
      <c r="E2402" s="27" t="s">
        <v>25</v>
      </c>
    </row>
    <row r="2403" spans="1:5" ht="13.2" hidden="1" x14ac:dyDescent="0.25">
      <c r="A2403" s="21" t="s">
        <v>3</v>
      </c>
      <c r="B2403" s="27">
        <v>39937</v>
      </c>
      <c r="C2403" s="27" t="s">
        <v>45</v>
      </c>
      <c r="D2403" s="28">
        <v>1250</v>
      </c>
      <c r="E2403" s="27" t="s">
        <v>25</v>
      </c>
    </row>
    <row r="2404" spans="1:5" ht="13.2" hidden="1" x14ac:dyDescent="0.25">
      <c r="A2404" s="21" t="s">
        <v>3</v>
      </c>
      <c r="B2404" s="27">
        <v>39938</v>
      </c>
      <c r="C2404" s="27" t="s">
        <v>45</v>
      </c>
      <c r="D2404" s="28">
        <v>6249.5</v>
      </c>
      <c r="E2404" s="27" t="s">
        <v>25</v>
      </c>
    </row>
    <row r="2405" spans="1:5" ht="13.2" hidden="1" x14ac:dyDescent="0.25">
      <c r="A2405" s="21" t="s">
        <v>3</v>
      </c>
      <c r="B2405" s="27">
        <v>39939</v>
      </c>
      <c r="C2405" s="27" t="s">
        <v>51</v>
      </c>
      <c r="D2405" s="28">
        <v>5550</v>
      </c>
      <c r="E2405" s="27" t="s">
        <v>25</v>
      </c>
    </row>
    <row r="2406" spans="1:5" ht="13.2" hidden="1" x14ac:dyDescent="0.25">
      <c r="A2406" s="21" t="s">
        <v>3</v>
      </c>
      <c r="B2406" s="27">
        <v>39940</v>
      </c>
      <c r="C2406" s="27" t="s">
        <v>45</v>
      </c>
      <c r="D2406" s="28">
        <v>7250</v>
      </c>
      <c r="E2406" s="27" t="s">
        <v>25</v>
      </c>
    </row>
    <row r="2407" spans="1:5" ht="13.2" hidden="1" x14ac:dyDescent="0.25">
      <c r="A2407" s="21" t="s">
        <v>3</v>
      </c>
      <c r="B2407" s="27">
        <v>39940</v>
      </c>
      <c r="C2407" s="27" t="s">
        <v>45</v>
      </c>
      <c r="D2407" s="28">
        <v>4000</v>
      </c>
      <c r="E2407" s="27" t="s">
        <v>25</v>
      </c>
    </row>
    <row r="2408" spans="1:5" ht="13.2" hidden="1" x14ac:dyDescent="0.25">
      <c r="A2408" s="21" t="s">
        <v>3</v>
      </c>
      <c r="B2408" s="27">
        <v>39940</v>
      </c>
      <c r="C2408" s="27" t="s">
        <v>45</v>
      </c>
      <c r="D2408" s="28">
        <v>1750</v>
      </c>
      <c r="E2408" s="27" t="s">
        <v>25</v>
      </c>
    </row>
    <row r="2409" spans="1:5" ht="13.2" hidden="1" x14ac:dyDescent="0.25">
      <c r="A2409" s="21" t="s">
        <v>3</v>
      </c>
      <c r="B2409" s="27">
        <v>39941</v>
      </c>
      <c r="C2409" s="27" t="s">
        <v>45</v>
      </c>
      <c r="D2409" s="28">
        <v>12250</v>
      </c>
      <c r="E2409" s="27" t="s">
        <v>25</v>
      </c>
    </row>
    <row r="2410" spans="1:5" ht="13.2" hidden="1" x14ac:dyDescent="0.25">
      <c r="A2410" s="21" t="s">
        <v>3</v>
      </c>
      <c r="B2410" s="27">
        <v>39942</v>
      </c>
      <c r="C2410" s="27" t="s">
        <v>27</v>
      </c>
      <c r="D2410" s="28">
        <v>400</v>
      </c>
      <c r="E2410" s="27" t="s">
        <v>27</v>
      </c>
    </row>
    <row r="2411" spans="1:5" ht="13.2" hidden="1" x14ac:dyDescent="0.25">
      <c r="A2411" s="21" t="s">
        <v>3</v>
      </c>
      <c r="B2411" s="27">
        <v>39943</v>
      </c>
      <c r="C2411" s="27" t="s">
        <v>53</v>
      </c>
      <c r="D2411" s="28">
        <v>4750</v>
      </c>
      <c r="E2411" s="27" t="s">
        <v>26</v>
      </c>
    </row>
    <row r="2412" spans="1:5" ht="13.2" hidden="1" x14ac:dyDescent="0.25">
      <c r="A2412" s="21" t="s">
        <v>3</v>
      </c>
      <c r="B2412" s="27">
        <v>39944</v>
      </c>
      <c r="C2412" s="27" t="s">
        <v>27</v>
      </c>
      <c r="D2412" s="28">
        <v>5000</v>
      </c>
      <c r="E2412" s="27" t="s">
        <v>27</v>
      </c>
    </row>
    <row r="2413" spans="1:5" ht="13.2" hidden="1" x14ac:dyDescent="0.25">
      <c r="A2413" s="21" t="s">
        <v>3</v>
      </c>
      <c r="B2413" s="27">
        <v>39945</v>
      </c>
      <c r="C2413" s="27" t="s">
        <v>45</v>
      </c>
      <c r="D2413" s="28">
        <v>6500</v>
      </c>
      <c r="E2413" s="27" t="s">
        <v>25</v>
      </c>
    </row>
    <row r="2414" spans="1:5" ht="13.2" hidden="1" x14ac:dyDescent="0.25">
      <c r="A2414" s="21" t="s">
        <v>3</v>
      </c>
      <c r="B2414" s="27">
        <v>39946</v>
      </c>
      <c r="C2414" s="27" t="s">
        <v>45</v>
      </c>
      <c r="D2414" s="28">
        <v>7500</v>
      </c>
      <c r="E2414" s="27" t="s">
        <v>25</v>
      </c>
    </row>
    <row r="2415" spans="1:5" ht="13.2" hidden="1" x14ac:dyDescent="0.25">
      <c r="A2415" s="21" t="s">
        <v>3</v>
      </c>
      <c r="B2415" s="27">
        <v>39947</v>
      </c>
      <c r="C2415" s="27" t="s">
        <v>45</v>
      </c>
      <c r="D2415" s="28">
        <v>28000</v>
      </c>
      <c r="E2415" s="27" t="s">
        <v>25</v>
      </c>
    </row>
    <row r="2416" spans="1:5" ht="13.2" hidden="1" x14ac:dyDescent="0.25">
      <c r="A2416" s="21" t="s">
        <v>3</v>
      </c>
      <c r="B2416" s="27">
        <v>39947</v>
      </c>
      <c r="C2416" s="27" t="s">
        <v>45</v>
      </c>
      <c r="D2416" s="28">
        <v>500</v>
      </c>
      <c r="E2416" s="27" t="s">
        <v>25</v>
      </c>
    </row>
    <row r="2417" spans="1:5" ht="13.2" hidden="1" x14ac:dyDescent="0.25">
      <c r="A2417" s="21" t="s">
        <v>3</v>
      </c>
      <c r="B2417" s="27">
        <v>39947</v>
      </c>
      <c r="C2417" s="27" t="s">
        <v>45</v>
      </c>
      <c r="D2417" s="28">
        <v>750</v>
      </c>
      <c r="E2417" s="27" t="s">
        <v>25</v>
      </c>
    </row>
    <row r="2418" spans="1:5" ht="13.2" hidden="1" x14ac:dyDescent="0.25">
      <c r="A2418" s="21" t="s">
        <v>3</v>
      </c>
      <c r="B2418" s="27">
        <v>39947</v>
      </c>
      <c r="C2418" s="27" t="s">
        <v>45</v>
      </c>
      <c r="D2418" s="28">
        <v>250</v>
      </c>
      <c r="E2418" s="27" t="s">
        <v>25</v>
      </c>
    </row>
    <row r="2419" spans="1:5" ht="13.2" hidden="1" x14ac:dyDescent="0.25">
      <c r="A2419" s="21" t="s">
        <v>3</v>
      </c>
      <c r="B2419" s="27">
        <v>39947</v>
      </c>
      <c r="C2419" s="27" t="s">
        <v>45</v>
      </c>
      <c r="D2419" s="28">
        <v>900</v>
      </c>
      <c r="E2419" s="27" t="s">
        <v>25</v>
      </c>
    </row>
    <row r="2420" spans="1:5" ht="13.2" hidden="1" x14ac:dyDescent="0.25">
      <c r="A2420" s="21" t="s">
        <v>3</v>
      </c>
      <c r="B2420" s="27">
        <v>39947</v>
      </c>
      <c r="C2420" s="27" t="s">
        <v>45</v>
      </c>
      <c r="D2420" s="28">
        <v>1000</v>
      </c>
      <c r="E2420" s="27" t="s">
        <v>25</v>
      </c>
    </row>
    <row r="2421" spans="1:5" ht="13.2" hidden="1" x14ac:dyDescent="0.25">
      <c r="A2421" s="21" t="s">
        <v>3</v>
      </c>
      <c r="B2421" s="27">
        <v>39947</v>
      </c>
      <c r="C2421" s="27" t="s">
        <v>45</v>
      </c>
      <c r="D2421" s="28">
        <v>3000</v>
      </c>
      <c r="E2421" s="27" t="s">
        <v>25</v>
      </c>
    </row>
    <row r="2422" spans="1:5" ht="13.2" hidden="1" x14ac:dyDescent="0.25">
      <c r="A2422" s="21" t="s">
        <v>3</v>
      </c>
      <c r="B2422" s="27">
        <v>39948</v>
      </c>
      <c r="C2422" s="27" t="s">
        <v>56</v>
      </c>
      <c r="D2422" s="28">
        <v>30760</v>
      </c>
      <c r="E2422" s="27" t="s">
        <v>26</v>
      </c>
    </row>
    <row r="2423" spans="1:5" ht="13.2" hidden="1" x14ac:dyDescent="0.25">
      <c r="A2423" s="21" t="s">
        <v>3</v>
      </c>
      <c r="B2423" s="27">
        <v>39949</v>
      </c>
      <c r="C2423" s="27" t="s">
        <v>56</v>
      </c>
      <c r="D2423" s="28">
        <v>23780</v>
      </c>
      <c r="E2423" s="27" t="s">
        <v>26</v>
      </c>
    </row>
    <row r="2424" spans="1:5" ht="13.2" hidden="1" x14ac:dyDescent="0.25">
      <c r="A2424" s="21" t="s">
        <v>3</v>
      </c>
      <c r="B2424" s="27">
        <v>39950</v>
      </c>
      <c r="C2424" s="27" t="s">
        <v>48</v>
      </c>
      <c r="D2424" s="28">
        <v>590</v>
      </c>
      <c r="E2424" s="27" t="s">
        <v>25</v>
      </c>
    </row>
    <row r="2425" spans="1:5" ht="13.2" hidden="1" x14ac:dyDescent="0.25">
      <c r="A2425" s="21" t="s">
        <v>3</v>
      </c>
      <c r="B2425" s="27">
        <v>39951</v>
      </c>
      <c r="C2425" s="27" t="s">
        <v>48</v>
      </c>
      <c r="D2425" s="28">
        <v>2825</v>
      </c>
      <c r="E2425" s="27" t="s">
        <v>25</v>
      </c>
    </row>
    <row r="2426" spans="1:5" ht="13.2" hidden="1" x14ac:dyDescent="0.25">
      <c r="A2426" s="21" t="s">
        <v>3</v>
      </c>
      <c r="B2426" s="27">
        <v>39952</v>
      </c>
      <c r="C2426" s="27" t="s">
        <v>45</v>
      </c>
      <c r="D2426" s="28">
        <v>11000</v>
      </c>
      <c r="E2426" s="27" t="s">
        <v>25</v>
      </c>
    </row>
    <row r="2427" spans="1:5" ht="13.2" hidden="1" x14ac:dyDescent="0.25">
      <c r="A2427" s="21" t="s">
        <v>3</v>
      </c>
      <c r="B2427" s="27">
        <v>39953</v>
      </c>
      <c r="C2427" s="27" t="s">
        <v>45</v>
      </c>
      <c r="D2427" s="28">
        <v>10000</v>
      </c>
      <c r="E2427" s="27" t="s">
        <v>25</v>
      </c>
    </row>
    <row r="2428" spans="1:5" ht="13.2" hidden="1" x14ac:dyDescent="0.25">
      <c r="A2428" s="21" t="s">
        <v>3</v>
      </c>
      <c r="B2428" s="27">
        <v>39954</v>
      </c>
      <c r="C2428" s="27" t="s">
        <v>45</v>
      </c>
      <c r="D2428" s="28">
        <v>8500</v>
      </c>
      <c r="E2428" s="27" t="s">
        <v>25</v>
      </c>
    </row>
    <row r="2429" spans="1:5" ht="13.2" hidden="1" x14ac:dyDescent="0.25">
      <c r="A2429" s="21" t="s">
        <v>3</v>
      </c>
      <c r="B2429" s="27">
        <v>39955</v>
      </c>
      <c r="C2429" s="27" t="s">
        <v>45</v>
      </c>
      <c r="D2429" s="28">
        <v>8500</v>
      </c>
      <c r="E2429" s="27" t="s">
        <v>25</v>
      </c>
    </row>
    <row r="2430" spans="1:5" ht="13.2" hidden="1" x14ac:dyDescent="0.25">
      <c r="A2430" s="21" t="s">
        <v>3</v>
      </c>
      <c r="B2430" s="27">
        <v>39956</v>
      </c>
      <c r="C2430" s="27" t="s">
        <v>45</v>
      </c>
      <c r="D2430" s="28">
        <v>10000</v>
      </c>
      <c r="E2430" s="27" t="s">
        <v>25</v>
      </c>
    </row>
    <row r="2431" spans="1:5" ht="13.2" hidden="1" x14ac:dyDescent="0.25">
      <c r="A2431" s="21" t="s">
        <v>3</v>
      </c>
      <c r="B2431" s="27">
        <v>39957</v>
      </c>
      <c r="C2431" s="27" t="s">
        <v>45</v>
      </c>
      <c r="D2431" s="28">
        <v>15000</v>
      </c>
      <c r="E2431" s="27" t="s">
        <v>25</v>
      </c>
    </row>
    <row r="2432" spans="1:5" ht="13.2" hidden="1" x14ac:dyDescent="0.25">
      <c r="A2432" s="21" t="s">
        <v>3</v>
      </c>
      <c r="B2432" s="27">
        <v>39958</v>
      </c>
      <c r="C2432" s="27" t="s">
        <v>45</v>
      </c>
      <c r="D2432" s="28">
        <v>10000</v>
      </c>
      <c r="E2432" s="27" t="s">
        <v>25</v>
      </c>
    </row>
    <row r="2433" spans="1:5" ht="13.2" hidden="1" x14ac:dyDescent="0.25">
      <c r="A2433" s="21" t="s">
        <v>3</v>
      </c>
      <c r="B2433" s="27">
        <v>39959</v>
      </c>
      <c r="C2433" s="27" t="s">
        <v>45</v>
      </c>
      <c r="D2433" s="28">
        <v>13500</v>
      </c>
      <c r="E2433" s="27" t="s">
        <v>25</v>
      </c>
    </row>
    <row r="2434" spans="1:5" ht="13.2" hidden="1" x14ac:dyDescent="0.25">
      <c r="A2434" s="21" t="s">
        <v>3</v>
      </c>
      <c r="B2434" s="27">
        <v>39960</v>
      </c>
      <c r="C2434" s="27" t="s">
        <v>45</v>
      </c>
      <c r="D2434" s="28">
        <v>10000</v>
      </c>
      <c r="E2434" s="27" t="s">
        <v>25</v>
      </c>
    </row>
    <row r="2435" spans="1:5" ht="13.2" hidden="1" x14ac:dyDescent="0.25">
      <c r="A2435" s="21" t="s">
        <v>3</v>
      </c>
      <c r="B2435" s="27">
        <v>39961</v>
      </c>
      <c r="C2435" s="27" t="s">
        <v>45</v>
      </c>
      <c r="D2435" s="28">
        <v>5000</v>
      </c>
      <c r="E2435" s="27" t="s">
        <v>25</v>
      </c>
    </row>
    <row r="2436" spans="1:5" ht="13.2" hidden="1" x14ac:dyDescent="0.25">
      <c r="A2436" s="21" t="s">
        <v>3</v>
      </c>
      <c r="B2436" s="27">
        <v>39962</v>
      </c>
      <c r="C2436" s="27" t="s">
        <v>45</v>
      </c>
      <c r="D2436" s="28">
        <v>17750</v>
      </c>
      <c r="E2436" s="27" t="s">
        <v>25</v>
      </c>
    </row>
    <row r="2437" spans="1:5" ht="13.2" hidden="1" x14ac:dyDescent="0.25">
      <c r="A2437" s="21" t="s">
        <v>3</v>
      </c>
      <c r="B2437" s="27">
        <v>39962</v>
      </c>
      <c r="C2437" s="27" t="s">
        <v>45</v>
      </c>
      <c r="D2437" s="28">
        <v>7250</v>
      </c>
      <c r="E2437" s="27" t="s">
        <v>25</v>
      </c>
    </row>
    <row r="2438" spans="1:5" ht="13.2" hidden="1" x14ac:dyDescent="0.25">
      <c r="A2438" s="21" t="s">
        <v>3</v>
      </c>
      <c r="B2438" s="27">
        <v>39962</v>
      </c>
      <c r="C2438" s="27" t="s">
        <v>45</v>
      </c>
      <c r="D2438" s="28">
        <v>6250</v>
      </c>
      <c r="E2438" s="27" t="s">
        <v>25</v>
      </c>
    </row>
    <row r="2439" spans="1:5" ht="13.2" hidden="1" x14ac:dyDescent="0.25">
      <c r="A2439" s="21" t="s">
        <v>3</v>
      </c>
      <c r="B2439" s="27">
        <v>39963</v>
      </c>
      <c r="C2439" s="27" t="s">
        <v>45</v>
      </c>
      <c r="D2439" s="28">
        <v>8650</v>
      </c>
      <c r="E2439" s="27" t="s">
        <v>25</v>
      </c>
    </row>
    <row r="2440" spans="1:5" ht="13.2" hidden="1" x14ac:dyDescent="0.25">
      <c r="A2440" s="21" t="s">
        <v>3</v>
      </c>
      <c r="B2440" s="27">
        <v>39964</v>
      </c>
      <c r="C2440" s="27" t="s">
        <v>45</v>
      </c>
      <c r="D2440" s="28">
        <v>250</v>
      </c>
      <c r="E2440" s="27" t="s">
        <v>25</v>
      </c>
    </row>
    <row r="2441" spans="1:5" ht="13.2" hidden="1" x14ac:dyDescent="0.25">
      <c r="A2441" s="21" t="s">
        <v>3</v>
      </c>
      <c r="B2441" s="27">
        <v>39964</v>
      </c>
      <c r="C2441" s="27" t="s">
        <v>45</v>
      </c>
      <c r="D2441" s="28">
        <v>500</v>
      </c>
      <c r="E2441" s="27" t="s">
        <v>25</v>
      </c>
    </row>
    <row r="2442" spans="1:5" ht="13.2" hidden="1" x14ac:dyDescent="0.25">
      <c r="A2442" s="21" t="s">
        <v>3</v>
      </c>
      <c r="B2442" s="27">
        <v>39964</v>
      </c>
      <c r="C2442" s="27" t="s">
        <v>45</v>
      </c>
      <c r="D2442" s="28">
        <v>1000</v>
      </c>
      <c r="E2442" s="27" t="s">
        <v>25</v>
      </c>
    </row>
    <row r="2443" spans="1:5" ht="13.2" hidden="1" x14ac:dyDescent="0.25">
      <c r="A2443" s="21" t="s">
        <v>3</v>
      </c>
      <c r="B2443" s="27">
        <v>39964</v>
      </c>
      <c r="C2443" s="27" t="s">
        <v>45</v>
      </c>
      <c r="D2443" s="28">
        <v>3500</v>
      </c>
      <c r="E2443" s="27" t="s">
        <v>25</v>
      </c>
    </row>
    <row r="2444" spans="1:5" ht="13.2" hidden="1" x14ac:dyDescent="0.25">
      <c r="A2444" s="21" t="s">
        <v>3</v>
      </c>
      <c r="B2444" s="27">
        <v>39964</v>
      </c>
      <c r="C2444" s="27" t="s">
        <v>45</v>
      </c>
      <c r="D2444" s="28">
        <v>2250</v>
      </c>
      <c r="E2444" s="27" t="s">
        <v>25</v>
      </c>
    </row>
    <row r="2445" spans="1:5" ht="13.2" hidden="1" x14ac:dyDescent="0.25">
      <c r="A2445" s="21" t="s">
        <v>3</v>
      </c>
      <c r="B2445" s="27">
        <v>39965</v>
      </c>
      <c r="C2445" s="27" t="s">
        <v>45</v>
      </c>
      <c r="D2445" s="28">
        <v>3000</v>
      </c>
      <c r="E2445" s="27" t="s">
        <v>25</v>
      </c>
    </row>
    <row r="2446" spans="1:5" ht="13.2" hidden="1" x14ac:dyDescent="0.25">
      <c r="A2446" s="21" t="s">
        <v>3</v>
      </c>
      <c r="B2446" s="27">
        <v>39966</v>
      </c>
      <c r="C2446" s="27" t="s">
        <v>45</v>
      </c>
      <c r="D2446" s="28">
        <v>11250</v>
      </c>
      <c r="E2446" s="27" t="s">
        <v>25</v>
      </c>
    </row>
    <row r="2447" spans="1:5" ht="13.2" hidden="1" x14ac:dyDescent="0.25">
      <c r="A2447" s="21" t="s">
        <v>3</v>
      </c>
      <c r="B2447" s="27">
        <v>39966</v>
      </c>
      <c r="C2447" s="27" t="s">
        <v>45</v>
      </c>
      <c r="D2447" s="28">
        <v>2250</v>
      </c>
      <c r="E2447" s="27" t="s">
        <v>25</v>
      </c>
    </row>
    <row r="2448" spans="1:5" ht="13.2" hidden="1" x14ac:dyDescent="0.25">
      <c r="A2448" s="21" t="s">
        <v>3</v>
      </c>
      <c r="B2448" s="27">
        <v>39966</v>
      </c>
      <c r="C2448" s="27" t="s">
        <v>45</v>
      </c>
      <c r="D2448" s="28">
        <v>2000</v>
      </c>
      <c r="E2448" s="27" t="s">
        <v>25</v>
      </c>
    </row>
    <row r="2449" spans="1:5" ht="13.2" hidden="1" x14ac:dyDescent="0.25">
      <c r="A2449" s="21" t="s">
        <v>3</v>
      </c>
      <c r="B2449" s="27">
        <v>39967</v>
      </c>
      <c r="C2449" s="27" t="s">
        <v>45</v>
      </c>
      <c r="D2449" s="28">
        <v>2250</v>
      </c>
      <c r="E2449" s="27" t="s">
        <v>25</v>
      </c>
    </row>
    <row r="2450" spans="1:5" ht="13.2" hidden="1" x14ac:dyDescent="0.25">
      <c r="A2450" s="21" t="s">
        <v>3</v>
      </c>
      <c r="B2450" s="27">
        <v>39967</v>
      </c>
      <c r="C2450" s="27" t="s">
        <v>45</v>
      </c>
      <c r="D2450" s="28">
        <v>1000</v>
      </c>
      <c r="E2450" s="27" t="s">
        <v>25</v>
      </c>
    </row>
    <row r="2451" spans="1:5" ht="13.2" hidden="1" x14ac:dyDescent="0.25">
      <c r="A2451" s="21" t="s">
        <v>3</v>
      </c>
      <c r="B2451" s="27">
        <v>39967</v>
      </c>
      <c r="C2451" s="27" t="s">
        <v>45</v>
      </c>
      <c r="D2451" s="28">
        <v>750</v>
      </c>
      <c r="E2451" s="27" t="s">
        <v>25</v>
      </c>
    </row>
    <row r="2452" spans="1:5" ht="13.2" hidden="1" x14ac:dyDescent="0.25">
      <c r="A2452" s="21" t="s">
        <v>3</v>
      </c>
      <c r="B2452" s="27">
        <v>39967</v>
      </c>
      <c r="C2452" s="27" t="s">
        <v>45</v>
      </c>
      <c r="D2452" s="28">
        <v>500</v>
      </c>
      <c r="E2452" s="27" t="s">
        <v>25</v>
      </c>
    </row>
    <row r="2453" spans="1:5" ht="13.2" hidden="1" x14ac:dyDescent="0.25">
      <c r="A2453" s="21" t="s">
        <v>3</v>
      </c>
      <c r="B2453" s="27">
        <v>39967</v>
      </c>
      <c r="C2453" s="27" t="s">
        <v>45</v>
      </c>
      <c r="D2453" s="28">
        <v>500</v>
      </c>
      <c r="E2453" s="27" t="s">
        <v>25</v>
      </c>
    </row>
    <row r="2454" spans="1:5" ht="13.2" hidden="1" x14ac:dyDescent="0.25">
      <c r="A2454" s="21" t="s">
        <v>3</v>
      </c>
      <c r="B2454" s="27">
        <v>39968</v>
      </c>
      <c r="C2454" s="27" t="s">
        <v>45</v>
      </c>
      <c r="D2454" s="28">
        <v>4000</v>
      </c>
      <c r="E2454" s="27" t="s">
        <v>25</v>
      </c>
    </row>
    <row r="2455" spans="1:5" ht="13.2" hidden="1" x14ac:dyDescent="0.25">
      <c r="A2455" s="21" t="s">
        <v>3</v>
      </c>
      <c r="B2455" s="27">
        <v>39968</v>
      </c>
      <c r="C2455" s="27" t="s">
        <v>45</v>
      </c>
      <c r="D2455" s="28">
        <v>3500</v>
      </c>
      <c r="E2455" s="27" t="s">
        <v>25</v>
      </c>
    </row>
    <row r="2456" spans="1:5" ht="13.2" hidden="1" x14ac:dyDescent="0.25">
      <c r="A2456" s="21" t="s">
        <v>3</v>
      </c>
      <c r="B2456" s="27">
        <v>39969</v>
      </c>
      <c r="C2456" s="27" t="s">
        <v>45</v>
      </c>
      <c r="D2456" s="28">
        <v>8250</v>
      </c>
      <c r="E2456" s="27" t="s">
        <v>25</v>
      </c>
    </row>
    <row r="2457" spans="1:5" ht="13.2" hidden="1" x14ac:dyDescent="0.25">
      <c r="A2457" s="21" t="s">
        <v>3</v>
      </c>
      <c r="B2457" s="27">
        <v>39969</v>
      </c>
      <c r="C2457" s="27" t="s">
        <v>45</v>
      </c>
      <c r="D2457" s="28">
        <v>200</v>
      </c>
      <c r="E2457" s="27" t="s">
        <v>25</v>
      </c>
    </row>
    <row r="2458" spans="1:5" ht="13.2" hidden="1" x14ac:dyDescent="0.25">
      <c r="A2458" s="21" t="s">
        <v>3</v>
      </c>
      <c r="B2458" s="27">
        <v>39970</v>
      </c>
      <c r="C2458" s="27" t="s">
        <v>45</v>
      </c>
      <c r="D2458" s="28">
        <v>6000</v>
      </c>
      <c r="E2458" s="27" t="s">
        <v>25</v>
      </c>
    </row>
    <row r="2459" spans="1:5" ht="13.2" hidden="1" x14ac:dyDescent="0.25">
      <c r="A2459" s="21" t="s">
        <v>3</v>
      </c>
      <c r="B2459" s="27">
        <v>39970</v>
      </c>
      <c r="C2459" s="27" t="s">
        <v>45</v>
      </c>
      <c r="D2459" s="28">
        <v>1000</v>
      </c>
      <c r="E2459" s="27" t="s">
        <v>25</v>
      </c>
    </row>
    <row r="2460" spans="1:5" ht="13.2" hidden="1" x14ac:dyDescent="0.25">
      <c r="A2460" s="21" t="s">
        <v>3</v>
      </c>
      <c r="B2460" s="27">
        <v>39971</v>
      </c>
      <c r="C2460" s="27" t="s">
        <v>45</v>
      </c>
      <c r="D2460" s="28">
        <v>500</v>
      </c>
      <c r="E2460" s="27" t="s">
        <v>25</v>
      </c>
    </row>
    <row r="2461" spans="1:5" ht="13.2" hidden="1" x14ac:dyDescent="0.25">
      <c r="A2461" s="21" t="s">
        <v>3</v>
      </c>
      <c r="B2461" s="27">
        <v>39971</v>
      </c>
      <c r="C2461" s="27" t="s">
        <v>45</v>
      </c>
      <c r="D2461" s="28">
        <v>400</v>
      </c>
      <c r="E2461" s="27" t="s">
        <v>25</v>
      </c>
    </row>
    <row r="2462" spans="1:5" ht="13.2" hidden="1" x14ac:dyDescent="0.25">
      <c r="A2462" s="21" t="s">
        <v>3</v>
      </c>
      <c r="B2462" s="27">
        <v>39972</v>
      </c>
      <c r="C2462" s="27" t="s">
        <v>45</v>
      </c>
      <c r="D2462" s="28">
        <v>1250</v>
      </c>
      <c r="E2462" s="27" t="s">
        <v>25</v>
      </c>
    </row>
    <row r="2463" spans="1:5" ht="13.2" hidden="1" x14ac:dyDescent="0.25">
      <c r="A2463" s="21" t="s">
        <v>3</v>
      </c>
      <c r="B2463" s="27">
        <v>39973</v>
      </c>
      <c r="C2463" s="27" t="s">
        <v>45</v>
      </c>
      <c r="D2463" s="28">
        <v>900</v>
      </c>
      <c r="E2463" s="27" t="s">
        <v>25</v>
      </c>
    </row>
    <row r="2464" spans="1:5" ht="13.2" hidden="1" x14ac:dyDescent="0.25">
      <c r="A2464" s="21" t="s">
        <v>3</v>
      </c>
      <c r="B2464" s="27">
        <v>39973</v>
      </c>
      <c r="C2464" s="27" t="s">
        <v>45</v>
      </c>
      <c r="D2464" s="28">
        <v>7525</v>
      </c>
      <c r="E2464" s="27" t="s">
        <v>25</v>
      </c>
    </row>
    <row r="2465" spans="1:5" ht="13.2" hidden="1" x14ac:dyDescent="0.25">
      <c r="A2465" s="21" t="s">
        <v>3</v>
      </c>
      <c r="B2465" s="27">
        <v>39974</v>
      </c>
      <c r="C2465" s="27" t="s">
        <v>45</v>
      </c>
      <c r="D2465" s="28">
        <v>7250</v>
      </c>
      <c r="E2465" s="27" t="s">
        <v>25</v>
      </c>
    </row>
    <row r="2466" spans="1:5" ht="13.2" hidden="1" x14ac:dyDescent="0.25">
      <c r="A2466" s="21" t="s">
        <v>3</v>
      </c>
      <c r="B2466" s="27">
        <v>39974</v>
      </c>
      <c r="C2466" s="27" t="s">
        <v>45</v>
      </c>
      <c r="D2466" s="28">
        <v>4250</v>
      </c>
      <c r="E2466" s="27" t="s">
        <v>25</v>
      </c>
    </row>
    <row r="2467" spans="1:5" ht="13.2" hidden="1" x14ac:dyDescent="0.25">
      <c r="A2467" s="21" t="s">
        <v>3</v>
      </c>
      <c r="B2467" s="27">
        <v>39975</v>
      </c>
      <c r="C2467" s="27" t="s">
        <v>45</v>
      </c>
      <c r="D2467" s="28">
        <v>500</v>
      </c>
      <c r="E2467" s="27" t="s">
        <v>25</v>
      </c>
    </row>
    <row r="2468" spans="1:5" ht="13.2" hidden="1" x14ac:dyDescent="0.25">
      <c r="A2468" s="21" t="s">
        <v>3</v>
      </c>
      <c r="B2468" s="27">
        <v>39975</v>
      </c>
      <c r="C2468" s="27" t="s">
        <v>45</v>
      </c>
      <c r="D2468" s="28">
        <v>2250</v>
      </c>
      <c r="E2468" s="27" t="s">
        <v>25</v>
      </c>
    </row>
    <row r="2469" spans="1:5" ht="13.2" hidden="1" x14ac:dyDescent="0.25">
      <c r="A2469" s="21" t="s">
        <v>3</v>
      </c>
      <c r="B2469" s="27">
        <v>39976</v>
      </c>
      <c r="C2469" s="27" t="s">
        <v>45</v>
      </c>
      <c r="D2469" s="28">
        <v>18400</v>
      </c>
      <c r="E2469" s="27" t="s">
        <v>25</v>
      </c>
    </row>
    <row r="2470" spans="1:5" ht="13.2" hidden="1" x14ac:dyDescent="0.25">
      <c r="A2470" s="21" t="s">
        <v>3</v>
      </c>
      <c r="B2470" s="27">
        <v>39976</v>
      </c>
      <c r="C2470" s="27" t="s">
        <v>45</v>
      </c>
      <c r="D2470" s="28">
        <v>750</v>
      </c>
      <c r="E2470" s="27" t="s">
        <v>25</v>
      </c>
    </row>
    <row r="2471" spans="1:5" ht="13.2" hidden="1" x14ac:dyDescent="0.25">
      <c r="A2471" s="21" t="s">
        <v>3</v>
      </c>
      <c r="B2471" s="27">
        <v>39977</v>
      </c>
      <c r="C2471" s="27" t="s">
        <v>45</v>
      </c>
      <c r="D2471" s="28">
        <v>17500</v>
      </c>
      <c r="E2471" s="27" t="s">
        <v>25</v>
      </c>
    </row>
    <row r="2472" spans="1:5" ht="13.2" hidden="1" x14ac:dyDescent="0.25">
      <c r="A2472" s="21" t="s">
        <v>3</v>
      </c>
      <c r="B2472" s="27">
        <v>39978</v>
      </c>
      <c r="C2472" s="27" t="s">
        <v>45</v>
      </c>
      <c r="D2472" s="28">
        <v>2250</v>
      </c>
      <c r="E2472" s="27" t="s">
        <v>25</v>
      </c>
    </row>
    <row r="2473" spans="1:5" ht="13.2" hidden="1" x14ac:dyDescent="0.25">
      <c r="A2473" s="21" t="s">
        <v>3</v>
      </c>
      <c r="B2473" s="27">
        <v>39978</v>
      </c>
      <c r="C2473" s="27" t="s">
        <v>45</v>
      </c>
      <c r="D2473" s="28">
        <v>2250</v>
      </c>
      <c r="E2473" s="27" t="s">
        <v>25</v>
      </c>
    </row>
    <row r="2474" spans="1:5" ht="13.2" hidden="1" x14ac:dyDescent="0.25">
      <c r="A2474" s="21" t="s">
        <v>3</v>
      </c>
      <c r="B2474" s="27">
        <v>39979</v>
      </c>
      <c r="C2474" s="27" t="s">
        <v>45</v>
      </c>
      <c r="D2474" s="28">
        <v>27000</v>
      </c>
      <c r="E2474" s="27" t="s">
        <v>25</v>
      </c>
    </row>
    <row r="2475" spans="1:5" ht="13.2" hidden="1" x14ac:dyDescent="0.25">
      <c r="A2475" s="21" t="s">
        <v>3</v>
      </c>
      <c r="B2475" s="27">
        <v>39979</v>
      </c>
      <c r="C2475" s="27" t="s">
        <v>45</v>
      </c>
      <c r="D2475" s="28">
        <v>9750</v>
      </c>
      <c r="E2475" s="27" t="s">
        <v>25</v>
      </c>
    </row>
    <row r="2476" spans="1:5" ht="13.2" hidden="1" x14ac:dyDescent="0.25">
      <c r="A2476" s="21" t="s">
        <v>3</v>
      </c>
      <c r="B2476" s="27">
        <v>39979</v>
      </c>
      <c r="C2476" s="27" t="s">
        <v>45</v>
      </c>
      <c r="D2476" s="28">
        <v>2700</v>
      </c>
      <c r="E2476" s="27" t="s">
        <v>25</v>
      </c>
    </row>
    <row r="2477" spans="1:5" ht="13.2" hidden="1" x14ac:dyDescent="0.25">
      <c r="A2477" s="21" t="s">
        <v>3</v>
      </c>
      <c r="B2477" s="27">
        <v>39979</v>
      </c>
      <c r="C2477" s="27" t="s">
        <v>45</v>
      </c>
      <c r="D2477" s="28">
        <v>1000</v>
      </c>
      <c r="E2477" s="27" t="s">
        <v>25</v>
      </c>
    </row>
    <row r="2478" spans="1:5" ht="13.2" hidden="1" x14ac:dyDescent="0.25">
      <c r="A2478" s="21" t="s">
        <v>3</v>
      </c>
      <c r="B2478" s="27">
        <v>39979</v>
      </c>
      <c r="C2478" s="27" t="s">
        <v>45</v>
      </c>
      <c r="D2478" s="28">
        <v>600</v>
      </c>
      <c r="E2478" s="27" t="s">
        <v>25</v>
      </c>
    </row>
    <row r="2479" spans="1:5" ht="13.2" hidden="1" x14ac:dyDescent="0.25">
      <c r="A2479" s="21" t="s">
        <v>3</v>
      </c>
      <c r="B2479" s="27">
        <v>39979</v>
      </c>
      <c r="C2479" s="27" t="s">
        <v>45</v>
      </c>
      <c r="D2479" s="28">
        <v>250</v>
      </c>
      <c r="E2479" s="27" t="s">
        <v>25</v>
      </c>
    </row>
    <row r="2480" spans="1:5" ht="13.2" hidden="1" x14ac:dyDescent="0.25">
      <c r="A2480" s="21" t="s">
        <v>3</v>
      </c>
      <c r="B2480" s="27">
        <v>39979</v>
      </c>
      <c r="C2480" s="27" t="s">
        <v>45</v>
      </c>
      <c r="D2480" s="28">
        <v>1000</v>
      </c>
      <c r="E2480" s="27" t="s">
        <v>25</v>
      </c>
    </row>
    <row r="2481" spans="1:5" ht="13.2" hidden="1" x14ac:dyDescent="0.25">
      <c r="A2481" s="21" t="s">
        <v>3</v>
      </c>
      <c r="B2481" s="27">
        <v>39980</v>
      </c>
      <c r="C2481" s="27" t="s">
        <v>58</v>
      </c>
      <c r="D2481" s="28">
        <v>9550.5</v>
      </c>
      <c r="E2481" s="27" t="s">
        <v>26</v>
      </c>
    </row>
    <row r="2482" spans="1:5" ht="13.2" hidden="1" x14ac:dyDescent="0.25">
      <c r="A2482" s="21" t="s">
        <v>3</v>
      </c>
      <c r="B2482" s="27">
        <v>39981</v>
      </c>
      <c r="C2482" s="27" t="s">
        <v>51</v>
      </c>
      <c r="D2482" s="28">
        <v>4750</v>
      </c>
      <c r="E2482" s="27" t="s">
        <v>25</v>
      </c>
    </row>
    <row r="2483" spans="1:5" ht="13.2" hidden="1" x14ac:dyDescent="0.25">
      <c r="A2483" s="21" t="s">
        <v>3</v>
      </c>
      <c r="B2483" s="27">
        <v>39982</v>
      </c>
      <c r="C2483" s="27" t="s">
        <v>51</v>
      </c>
      <c r="D2483" s="28">
        <v>10250</v>
      </c>
      <c r="E2483" s="27" t="s">
        <v>25</v>
      </c>
    </row>
    <row r="2484" spans="1:5" ht="13.2" hidden="1" x14ac:dyDescent="0.25">
      <c r="A2484" s="21" t="s">
        <v>3</v>
      </c>
      <c r="B2484" s="27">
        <v>39983</v>
      </c>
      <c r="C2484" s="27" t="s">
        <v>51</v>
      </c>
      <c r="D2484" s="28">
        <v>2025</v>
      </c>
      <c r="E2484" s="27" t="s">
        <v>25</v>
      </c>
    </row>
    <row r="2485" spans="1:5" ht="13.2" hidden="1" x14ac:dyDescent="0.25">
      <c r="A2485" s="21" t="s">
        <v>3</v>
      </c>
      <c r="B2485" s="27">
        <v>39984</v>
      </c>
      <c r="C2485" s="27" t="s">
        <v>45</v>
      </c>
      <c r="D2485" s="28">
        <v>4300</v>
      </c>
      <c r="E2485" s="27" t="s">
        <v>25</v>
      </c>
    </row>
    <row r="2486" spans="1:5" ht="13.2" hidden="1" x14ac:dyDescent="0.25">
      <c r="A2486" s="21" t="s">
        <v>3</v>
      </c>
      <c r="B2486" s="27">
        <v>39985</v>
      </c>
      <c r="C2486" s="27" t="s">
        <v>45</v>
      </c>
      <c r="D2486" s="28">
        <v>5800</v>
      </c>
      <c r="E2486" s="27" t="s">
        <v>25</v>
      </c>
    </row>
    <row r="2487" spans="1:5" ht="13.2" hidden="1" x14ac:dyDescent="0.25">
      <c r="A2487" s="21" t="s">
        <v>3</v>
      </c>
      <c r="B2487" s="27">
        <v>39985</v>
      </c>
      <c r="C2487" s="27" t="s">
        <v>45</v>
      </c>
      <c r="D2487" s="28">
        <v>1000</v>
      </c>
      <c r="E2487" s="27" t="s">
        <v>25</v>
      </c>
    </row>
    <row r="2488" spans="1:5" ht="13.2" hidden="1" x14ac:dyDescent="0.25">
      <c r="A2488" s="21" t="s">
        <v>3</v>
      </c>
      <c r="B2488" s="27">
        <v>39985</v>
      </c>
      <c r="C2488" s="27" t="s">
        <v>45</v>
      </c>
      <c r="D2488" s="28">
        <v>250</v>
      </c>
      <c r="E2488" s="27" t="s">
        <v>25</v>
      </c>
    </row>
    <row r="2489" spans="1:5" ht="13.2" hidden="1" x14ac:dyDescent="0.25">
      <c r="A2489" s="21" t="s">
        <v>3</v>
      </c>
      <c r="B2489" s="27">
        <v>39986</v>
      </c>
      <c r="C2489" s="27" t="s">
        <v>45</v>
      </c>
      <c r="D2489" s="28">
        <v>7250</v>
      </c>
      <c r="E2489" s="27" t="s">
        <v>25</v>
      </c>
    </row>
    <row r="2490" spans="1:5" ht="13.2" hidden="1" x14ac:dyDescent="0.25">
      <c r="A2490" s="21" t="s">
        <v>3</v>
      </c>
      <c r="B2490" s="27">
        <v>39987</v>
      </c>
      <c r="C2490" s="27" t="s">
        <v>47</v>
      </c>
      <c r="D2490" s="28">
        <v>700</v>
      </c>
      <c r="E2490" s="27" t="s">
        <v>26</v>
      </c>
    </row>
    <row r="2491" spans="1:5" ht="13.2" hidden="1" x14ac:dyDescent="0.25">
      <c r="A2491" s="21" t="s">
        <v>3</v>
      </c>
      <c r="B2491" s="27">
        <v>39987</v>
      </c>
      <c r="C2491" s="27" t="s">
        <v>47</v>
      </c>
      <c r="D2491" s="28">
        <v>1200</v>
      </c>
      <c r="E2491" s="27" t="s">
        <v>26</v>
      </c>
    </row>
    <row r="2492" spans="1:5" ht="13.2" hidden="1" x14ac:dyDescent="0.25">
      <c r="A2492" s="21" t="s">
        <v>3</v>
      </c>
      <c r="B2492" s="27">
        <v>39988</v>
      </c>
      <c r="C2492" s="27" t="s">
        <v>45</v>
      </c>
      <c r="D2492" s="28">
        <v>3000</v>
      </c>
      <c r="E2492" s="27" t="s">
        <v>25</v>
      </c>
    </row>
    <row r="2493" spans="1:5" ht="13.2" hidden="1" x14ac:dyDescent="0.25">
      <c r="A2493" s="21" t="s">
        <v>3</v>
      </c>
      <c r="B2493" s="27">
        <v>39989</v>
      </c>
      <c r="C2493" s="27" t="s">
        <v>45</v>
      </c>
      <c r="D2493" s="28">
        <v>7250</v>
      </c>
      <c r="E2493" s="27" t="s">
        <v>25</v>
      </c>
    </row>
    <row r="2494" spans="1:5" ht="13.2" hidden="1" x14ac:dyDescent="0.25">
      <c r="A2494" s="21" t="s">
        <v>3</v>
      </c>
      <c r="B2494" s="27">
        <v>39990</v>
      </c>
      <c r="C2494" s="27" t="s">
        <v>45</v>
      </c>
      <c r="D2494" s="28">
        <v>32500</v>
      </c>
      <c r="E2494" s="27" t="s">
        <v>25</v>
      </c>
    </row>
    <row r="2495" spans="1:5" ht="13.2" hidden="1" x14ac:dyDescent="0.25">
      <c r="A2495" s="21" t="s">
        <v>3</v>
      </c>
      <c r="B2495" s="27">
        <v>39991</v>
      </c>
      <c r="C2495" s="27" t="s">
        <v>48</v>
      </c>
      <c r="D2495" s="28">
        <v>1250</v>
      </c>
      <c r="E2495" s="27" t="s">
        <v>25</v>
      </c>
    </row>
    <row r="2496" spans="1:5" ht="13.2" hidden="1" x14ac:dyDescent="0.25">
      <c r="A2496" s="21" t="s">
        <v>3</v>
      </c>
      <c r="B2496" s="27">
        <v>39992</v>
      </c>
      <c r="C2496" s="27" t="s">
        <v>48</v>
      </c>
      <c r="D2496" s="28">
        <v>1400</v>
      </c>
      <c r="E2496" s="27" t="s">
        <v>25</v>
      </c>
    </row>
    <row r="2497" spans="1:5" ht="13.2" hidden="1" x14ac:dyDescent="0.25">
      <c r="A2497" s="21" t="s">
        <v>3</v>
      </c>
      <c r="B2497" s="27">
        <v>39993</v>
      </c>
      <c r="C2497" s="27" t="s">
        <v>48</v>
      </c>
      <c r="D2497" s="28">
        <v>750</v>
      </c>
      <c r="E2497" s="27" t="s">
        <v>25</v>
      </c>
    </row>
    <row r="2498" spans="1:5" ht="13.2" hidden="1" x14ac:dyDescent="0.25">
      <c r="A2498" s="21" t="s">
        <v>3</v>
      </c>
      <c r="B2498" s="27">
        <v>39994</v>
      </c>
      <c r="C2498" s="27" t="s">
        <v>45</v>
      </c>
      <c r="D2498" s="28">
        <v>17500</v>
      </c>
      <c r="E2498" s="27" t="s">
        <v>25</v>
      </c>
    </row>
    <row r="2499" spans="1:5" ht="13.2" hidden="1" x14ac:dyDescent="0.25">
      <c r="A2499" s="21" t="s">
        <v>3</v>
      </c>
      <c r="B2499" s="27">
        <v>39995</v>
      </c>
      <c r="C2499" s="27" t="s">
        <v>45</v>
      </c>
      <c r="D2499" s="28">
        <v>2850</v>
      </c>
      <c r="E2499" s="27" t="s">
        <v>25</v>
      </c>
    </row>
    <row r="2500" spans="1:5" ht="13.2" hidden="1" x14ac:dyDescent="0.25">
      <c r="A2500" s="21" t="s">
        <v>3</v>
      </c>
      <c r="B2500" s="27">
        <v>39996</v>
      </c>
      <c r="C2500" s="27" t="s">
        <v>45</v>
      </c>
      <c r="D2500" s="28">
        <v>6500</v>
      </c>
      <c r="E2500" s="27" t="s">
        <v>25</v>
      </c>
    </row>
    <row r="2501" spans="1:5" ht="13.2" hidden="1" x14ac:dyDescent="0.25">
      <c r="A2501" s="21" t="s">
        <v>3</v>
      </c>
      <c r="B2501" s="27">
        <v>39997</v>
      </c>
      <c r="C2501" s="27" t="s">
        <v>45</v>
      </c>
      <c r="D2501" s="28">
        <v>11750</v>
      </c>
      <c r="E2501" s="27" t="s">
        <v>25</v>
      </c>
    </row>
    <row r="2502" spans="1:5" ht="13.2" hidden="1" x14ac:dyDescent="0.25">
      <c r="A2502" s="21" t="s">
        <v>3</v>
      </c>
      <c r="B2502" s="27">
        <v>39998</v>
      </c>
      <c r="C2502" s="27" t="s">
        <v>45</v>
      </c>
      <c r="D2502" s="28">
        <v>7000</v>
      </c>
      <c r="E2502" s="27" t="s">
        <v>25</v>
      </c>
    </row>
    <row r="2503" spans="1:5" ht="13.2" hidden="1" x14ac:dyDescent="0.25">
      <c r="A2503" s="21" t="s">
        <v>3</v>
      </c>
      <c r="B2503" s="27">
        <v>39999</v>
      </c>
      <c r="C2503" s="27" t="s">
        <v>45</v>
      </c>
      <c r="D2503" s="28">
        <v>1750</v>
      </c>
      <c r="E2503" s="27" t="s">
        <v>25</v>
      </c>
    </row>
    <row r="2504" spans="1:5" ht="13.2" hidden="1" x14ac:dyDescent="0.25">
      <c r="A2504" s="21" t="s">
        <v>3</v>
      </c>
      <c r="B2504" s="27">
        <v>39999</v>
      </c>
      <c r="C2504" s="27" t="s">
        <v>45</v>
      </c>
      <c r="D2504" s="28">
        <v>250</v>
      </c>
      <c r="E2504" s="27" t="s">
        <v>25</v>
      </c>
    </row>
    <row r="2505" spans="1:5" ht="13.2" hidden="1" x14ac:dyDescent="0.25">
      <c r="A2505" s="21" t="s">
        <v>3</v>
      </c>
      <c r="B2505" s="27">
        <v>39999</v>
      </c>
      <c r="C2505" s="27" t="s">
        <v>45</v>
      </c>
      <c r="D2505" s="28">
        <v>750</v>
      </c>
      <c r="E2505" s="27" t="s">
        <v>25</v>
      </c>
    </row>
    <row r="2506" spans="1:5" ht="13.2" hidden="1" x14ac:dyDescent="0.25">
      <c r="A2506" s="21" t="s">
        <v>3</v>
      </c>
      <c r="B2506" s="27">
        <v>40000</v>
      </c>
      <c r="C2506" s="27" t="s">
        <v>45</v>
      </c>
      <c r="D2506" s="28">
        <v>4750</v>
      </c>
      <c r="E2506" s="27" t="s">
        <v>25</v>
      </c>
    </row>
    <row r="2507" spans="1:5" ht="13.2" hidden="1" x14ac:dyDescent="0.25">
      <c r="A2507" s="21" t="s">
        <v>3</v>
      </c>
      <c r="B2507" s="27">
        <v>40001</v>
      </c>
      <c r="C2507" s="27" t="s">
        <v>45</v>
      </c>
      <c r="D2507" s="28">
        <v>7000</v>
      </c>
      <c r="E2507" s="27" t="s">
        <v>25</v>
      </c>
    </row>
    <row r="2508" spans="1:5" ht="13.2" hidden="1" x14ac:dyDescent="0.25">
      <c r="A2508" s="21" t="s">
        <v>3</v>
      </c>
      <c r="B2508" s="27">
        <v>40002</v>
      </c>
      <c r="C2508" s="27" t="s">
        <v>45</v>
      </c>
      <c r="D2508" s="28">
        <v>600</v>
      </c>
      <c r="E2508" s="27" t="s">
        <v>25</v>
      </c>
    </row>
    <row r="2509" spans="1:5" ht="13.2" hidden="1" x14ac:dyDescent="0.25">
      <c r="A2509" s="21" t="s">
        <v>3</v>
      </c>
      <c r="B2509" s="27">
        <v>40002</v>
      </c>
      <c r="C2509" s="27" t="s">
        <v>45</v>
      </c>
      <c r="D2509" s="28">
        <v>250</v>
      </c>
      <c r="E2509" s="27" t="s">
        <v>25</v>
      </c>
    </row>
    <row r="2510" spans="1:5" ht="13.2" hidden="1" x14ac:dyDescent="0.25">
      <c r="A2510" s="21" t="s">
        <v>3</v>
      </c>
      <c r="B2510" s="27">
        <v>40002</v>
      </c>
      <c r="C2510" s="27" t="s">
        <v>45</v>
      </c>
      <c r="D2510" s="28">
        <v>2750</v>
      </c>
      <c r="E2510" s="27" t="s">
        <v>25</v>
      </c>
    </row>
    <row r="2511" spans="1:5" ht="13.2" hidden="1" x14ac:dyDescent="0.25">
      <c r="A2511" s="21" t="s">
        <v>3</v>
      </c>
      <c r="B2511" s="27">
        <v>40003</v>
      </c>
      <c r="C2511" s="27" t="s">
        <v>45</v>
      </c>
      <c r="D2511" s="28">
        <v>6160.5</v>
      </c>
      <c r="E2511" s="27" t="s">
        <v>25</v>
      </c>
    </row>
    <row r="2512" spans="1:5" ht="13.2" hidden="1" x14ac:dyDescent="0.25">
      <c r="A2512" s="21" t="s">
        <v>3</v>
      </c>
      <c r="B2512" s="27">
        <v>40004</v>
      </c>
      <c r="C2512" s="27" t="s">
        <v>45</v>
      </c>
      <c r="D2512" s="28">
        <v>250</v>
      </c>
      <c r="E2512" s="27" t="s">
        <v>25</v>
      </c>
    </row>
    <row r="2513" spans="1:5" ht="13.2" hidden="1" x14ac:dyDescent="0.25">
      <c r="A2513" s="21" t="s">
        <v>3</v>
      </c>
      <c r="B2513" s="27">
        <v>40004</v>
      </c>
      <c r="C2513" s="27" t="s">
        <v>45</v>
      </c>
      <c r="D2513" s="28">
        <v>2500</v>
      </c>
      <c r="E2513" s="27" t="s">
        <v>25</v>
      </c>
    </row>
    <row r="2514" spans="1:5" ht="13.2" hidden="1" x14ac:dyDescent="0.25">
      <c r="A2514" s="21" t="s">
        <v>3</v>
      </c>
      <c r="B2514" s="27">
        <v>40005</v>
      </c>
      <c r="C2514" s="27" t="s">
        <v>45</v>
      </c>
      <c r="D2514" s="28">
        <v>2500</v>
      </c>
      <c r="E2514" s="27" t="s">
        <v>25</v>
      </c>
    </row>
    <row r="2515" spans="1:5" ht="13.2" hidden="1" x14ac:dyDescent="0.25">
      <c r="A2515" s="21" t="s">
        <v>3</v>
      </c>
      <c r="B2515" s="27">
        <v>40006</v>
      </c>
      <c r="C2515" s="27" t="s">
        <v>45</v>
      </c>
      <c r="D2515" s="28">
        <v>3000</v>
      </c>
      <c r="E2515" s="27" t="s">
        <v>25</v>
      </c>
    </row>
    <row r="2516" spans="1:5" ht="13.2" hidden="1" x14ac:dyDescent="0.25">
      <c r="A2516" s="21" t="s">
        <v>3</v>
      </c>
      <c r="B2516" s="27">
        <v>40006</v>
      </c>
      <c r="C2516" s="27" t="s">
        <v>45</v>
      </c>
      <c r="D2516" s="28">
        <v>1750</v>
      </c>
      <c r="E2516" s="27" t="s">
        <v>25</v>
      </c>
    </row>
    <row r="2517" spans="1:5" ht="13.2" hidden="1" x14ac:dyDescent="0.25">
      <c r="A2517" s="21" t="s">
        <v>3</v>
      </c>
      <c r="B2517" s="27">
        <v>40007</v>
      </c>
      <c r="C2517" s="27" t="s">
        <v>45</v>
      </c>
      <c r="D2517" s="28">
        <v>4000</v>
      </c>
      <c r="E2517" s="27" t="s">
        <v>25</v>
      </c>
    </row>
    <row r="2518" spans="1:5" ht="13.2" hidden="1" x14ac:dyDescent="0.25">
      <c r="A2518" s="21" t="s">
        <v>3</v>
      </c>
      <c r="B2518" s="27">
        <v>40008</v>
      </c>
      <c r="C2518" s="27" t="s">
        <v>45</v>
      </c>
      <c r="D2518" s="28">
        <v>2210</v>
      </c>
      <c r="E2518" s="27" t="s">
        <v>25</v>
      </c>
    </row>
    <row r="2519" spans="1:5" ht="13.2" hidden="1" x14ac:dyDescent="0.25">
      <c r="A2519" s="21" t="s">
        <v>3</v>
      </c>
      <c r="B2519" s="27">
        <v>40008</v>
      </c>
      <c r="C2519" s="27" t="s">
        <v>45</v>
      </c>
      <c r="D2519" s="28">
        <v>1050</v>
      </c>
      <c r="E2519" s="27" t="s">
        <v>25</v>
      </c>
    </row>
    <row r="2520" spans="1:5" ht="13.2" hidden="1" x14ac:dyDescent="0.25">
      <c r="A2520" s="21" t="s">
        <v>3</v>
      </c>
      <c r="B2520" s="27">
        <v>40009</v>
      </c>
      <c r="C2520" s="27" t="s">
        <v>45</v>
      </c>
      <c r="D2520" s="28">
        <v>1000</v>
      </c>
      <c r="E2520" s="27" t="s">
        <v>25</v>
      </c>
    </row>
    <row r="2521" spans="1:5" ht="13.2" hidden="1" x14ac:dyDescent="0.25">
      <c r="A2521" s="21" t="s">
        <v>3</v>
      </c>
      <c r="B2521" s="27">
        <v>40010</v>
      </c>
      <c r="C2521" s="27" t="s">
        <v>45</v>
      </c>
      <c r="D2521" s="28">
        <v>2000</v>
      </c>
      <c r="E2521" s="27" t="s">
        <v>25</v>
      </c>
    </row>
    <row r="2522" spans="1:5" ht="13.2" hidden="1" x14ac:dyDescent="0.25">
      <c r="A2522" s="21" t="s">
        <v>3</v>
      </c>
      <c r="B2522" s="27">
        <v>40011</v>
      </c>
      <c r="C2522" s="27" t="s">
        <v>45</v>
      </c>
      <c r="D2522" s="28">
        <v>1000</v>
      </c>
      <c r="E2522" s="27" t="s">
        <v>25</v>
      </c>
    </row>
    <row r="2523" spans="1:5" ht="13.2" hidden="1" x14ac:dyDescent="0.25">
      <c r="A2523" s="21" t="s">
        <v>3</v>
      </c>
      <c r="B2523" s="27">
        <v>40012</v>
      </c>
      <c r="C2523" s="27" t="s">
        <v>45</v>
      </c>
      <c r="D2523" s="28">
        <v>4500</v>
      </c>
      <c r="E2523" s="27" t="s">
        <v>25</v>
      </c>
    </row>
    <row r="2524" spans="1:5" ht="13.2" hidden="1" x14ac:dyDescent="0.25">
      <c r="A2524" s="21" t="s">
        <v>3</v>
      </c>
      <c r="B2524" s="27">
        <v>40013</v>
      </c>
      <c r="C2524" s="27" t="s">
        <v>45</v>
      </c>
      <c r="D2524" s="28">
        <v>4250</v>
      </c>
      <c r="E2524" s="27" t="s">
        <v>25</v>
      </c>
    </row>
    <row r="2525" spans="1:5" ht="13.2" hidden="1" x14ac:dyDescent="0.25">
      <c r="A2525" s="21" t="s">
        <v>3</v>
      </c>
      <c r="B2525" s="27">
        <v>40013</v>
      </c>
      <c r="C2525" s="27" t="s">
        <v>45</v>
      </c>
      <c r="D2525" s="28">
        <v>500</v>
      </c>
      <c r="E2525" s="27" t="s">
        <v>25</v>
      </c>
    </row>
    <row r="2526" spans="1:5" ht="13.2" hidden="1" x14ac:dyDescent="0.25">
      <c r="A2526" s="21" t="s">
        <v>3</v>
      </c>
      <c r="B2526" s="27">
        <v>40014</v>
      </c>
      <c r="C2526" s="27" t="s">
        <v>45</v>
      </c>
      <c r="D2526" s="28">
        <v>1750</v>
      </c>
      <c r="E2526" s="27" t="s">
        <v>25</v>
      </c>
    </row>
    <row r="2527" spans="1:5" ht="13.2" hidden="1" x14ac:dyDescent="0.25">
      <c r="A2527" s="21" t="s">
        <v>3</v>
      </c>
      <c r="B2527" s="27">
        <v>40015</v>
      </c>
      <c r="C2527" s="27" t="s">
        <v>45</v>
      </c>
      <c r="D2527" s="28">
        <v>3000</v>
      </c>
      <c r="E2527" s="27" t="s">
        <v>25</v>
      </c>
    </row>
    <row r="2528" spans="1:5" ht="13.2" hidden="1" x14ac:dyDescent="0.25">
      <c r="A2528" s="21" t="s">
        <v>3</v>
      </c>
      <c r="B2528" s="27">
        <v>40015</v>
      </c>
      <c r="C2528" s="27" t="s">
        <v>45</v>
      </c>
      <c r="D2528" s="28">
        <v>500</v>
      </c>
      <c r="E2528" s="27" t="s">
        <v>25</v>
      </c>
    </row>
    <row r="2529" spans="1:5" ht="13.2" hidden="1" x14ac:dyDescent="0.25">
      <c r="A2529" s="21" t="s">
        <v>3</v>
      </c>
      <c r="B2529" s="27">
        <v>40016</v>
      </c>
      <c r="C2529" s="27" t="s">
        <v>45</v>
      </c>
      <c r="D2529" s="28">
        <v>5942.5</v>
      </c>
      <c r="E2529" s="27" t="s">
        <v>25</v>
      </c>
    </row>
    <row r="2530" spans="1:5" ht="13.2" hidden="1" x14ac:dyDescent="0.25">
      <c r="A2530" s="21" t="s">
        <v>3</v>
      </c>
      <c r="B2530" s="27">
        <v>40017</v>
      </c>
      <c r="C2530" s="27" t="s">
        <v>51</v>
      </c>
      <c r="D2530" s="28">
        <v>4850</v>
      </c>
      <c r="E2530" s="27" t="s">
        <v>25</v>
      </c>
    </row>
    <row r="2531" spans="1:5" ht="13.2" hidden="1" x14ac:dyDescent="0.25">
      <c r="A2531" s="21" t="s">
        <v>3</v>
      </c>
      <c r="B2531" s="27">
        <v>40018</v>
      </c>
      <c r="C2531" s="27" t="s">
        <v>45</v>
      </c>
      <c r="D2531" s="28">
        <v>5850</v>
      </c>
      <c r="E2531" s="27" t="s">
        <v>25</v>
      </c>
    </row>
    <row r="2532" spans="1:5" ht="13.2" hidden="1" x14ac:dyDescent="0.25">
      <c r="A2532" s="21" t="s">
        <v>3</v>
      </c>
      <c r="B2532" s="27">
        <v>40019</v>
      </c>
      <c r="C2532" s="27" t="s">
        <v>58</v>
      </c>
      <c r="D2532" s="28">
        <v>25150</v>
      </c>
      <c r="E2532" s="27" t="s">
        <v>26</v>
      </c>
    </row>
    <row r="2533" spans="1:5" ht="13.2" hidden="1" x14ac:dyDescent="0.25">
      <c r="A2533" s="21" t="s">
        <v>3</v>
      </c>
      <c r="B2533" s="27">
        <v>40020</v>
      </c>
      <c r="C2533" s="27" t="s">
        <v>51</v>
      </c>
      <c r="D2533" s="28">
        <v>12750</v>
      </c>
      <c r="E2533" s="27" t="s">
        <v>25</v>
      </c>
    </row>
    <row r="2534" spans="1:5" ht="13.2" hidden="1" x14ac:dyDescent="0.25">
      <c r="A2534" s="21" t="s">
        <v>3</v>
      </c>
      <c r="B2534" s="27">
        <v>40021</v>
      </c>
      <c r="C2534" s="27" t="s">
        <v>27</v>
      </c>
      <c r="D2534" s="28">
        <v>8250</v>
      </c>
      <c r="E2534" s="27" t="s">
        <v>27</v>
      </c>
    </row>
    <row r="2535" spans="1:5" ht="13.2" hidden="1" x14ac:dyDescent="0.25">
      <c r="A2535" s="21" t="s">
        <v>3</v>
      </c>
      <c r="B2535" s="27">
        <v>40021</v>
      </c>
      <c r="C2535" s="27" t="s">
        <v>27</v>
      </c>
      <c r="D2535" s="28">
        <v>250</v>
      </c>
      <c r="E2535" s="27" t="s">
        <v>27</v>
      </c>
    </row>
    <row r="2536" spans="1:5" ht="13.2" hidden="1" x14ac:dyDescent="0.25">
      <c r="A2536" s="21" t="s">
        <v>3</v>
      </c>
      <c r="B2536" s="27">
        <v>40022</v>
      </c>
      <c r="C2536" s="27" t="s">
        <v>45</v>
      </c>
      <c r="D2536" s="28">
        <v>8750</v>
      </c>
      <c r="E2536" s="27" t="s">
        <v>25</v>
      </c>
    </row>
    <row r="2537" spans="1:5" ht="13.2" hidden="1" x14ac:dyDescent="0.25">
      <c r="A2537" s="21" t="s">
        <v>3</v>
      </c>
      <c r="B2537" s="27">
        <v>40022</v>
      </c>
      <c r="C2537" s="27" t="s">
        <v>45</v>
      </c>
      <c r="D2537" s="28">
        <v>750</v>
      </c>
      <c r="E2537" s="27" t="s">
        <v>25</v>
      </c>
    </row>
    <row r="2538" spans="1:5" ht="13.2" hidden="1" x14ac:dyDescent="0.25">
      <c r="A2538" s="21" t="s">
        <v>3</v>
      </c>
      <c r="B2538" s="27">
        <v>40023</v>
      </c>
      <c r="C2538" s="27" t="s">
        <v>45</v>
      </c>
      <c r="D2538" s="28">
        <v>2750</v>
      </c>
      <c r="E2538" s="27" t="s">
        <v>25</v>
      </c>
    </row>
    <row r="2539" spans="1:5" ht="13.2" hidden="1" x14ac:dyDescent="0.25">
      <c r="A2539" s="21" t="s">
        <v>3</v>
      </c>
      <c r="B2539" s="27">
        <v>40023</v>
      </c>
      <c r="C2539" s="27" t="s">
        <v>45</v>
      </c>
      <c r="D2539" s="28">
        <v>1750</v>
      </c>
      <c r="E2539" s="27" t="s">
        <v>25</v>
      </c>
    </row>
    <row r="2540" spans="1:5" ht="13.2" hidden="1" x14ac:dyDescent="0.25">
      <c r="A2540" s="21" t="s">
        <v>3</v>
      </c>
      <c r="B2540" s="27">
        <v>40024</v>
      </c>
      <c r="C2540" s="27" t="s">
        <v>45</v>
      </c>
      <c r="D2540" s="28">
        <v>500</v>
      </c>
      <c r="E2540" s="27" t="s">
        <v>25</v>
      </c>
    </row>
    <row r="2541" spans="1:5" ht="13.2" hidden="1" x14ac:dyDescent="0.25">
      <c r="A2541" s="21" t="s">
        <v>3</v>
      </c>
      <c r="B2541" s="27">
        <v>40024</v>
      </c>
      <c r="C2541" s="27" t="s">
        <v>45</v>
      </c>
      <c r="D2541" s="28">
        <v>650</v>
      </c>
      <c r="E2541" s="27" t="s">
        <v>25</v>
      </c>
    </row>
    <row r="2542" spans="1:5" ht="13.2" hidden="1" x14ac:dyDescent="0.25">
      <c r="A2542" s="21" t="s">
        <v>3</v>
      </c>
      <c r="B2542" s="27">
        <v>40024</v>
      </c>
      <c r="C2542" s="27" t="s">
        <v>45</v>
      </c>
      <c r="D2542" s="28">
        <v>1000</v>
      </c>
      <c r="E2542" s="27" t="s">
        <v>25</v>
      </c>
    </row>
    <row r="2543" spans="1:5" ht="13.2" hidden="1" x14ac:dyDescent="0.25">
      <c r="A2543" s="21" t="s">
        <v>3</v>
      </c>
      <c r="B2543" s="27">
        <v>40024</v>
      </c>
      <c r="C2543" s="27" t="s">
        <v>45</v>
      </c>
      <c r="D2543" s="28">
        <v>2000</v>
      </c>
      <c r="E2543" s="27" t="s">
        <v>25</v>
      </c>
    </row>
    <row r="2544" spans="1:5" ht="13.2" hidden="1" x14ac:dyDescent="0.25">
      <c r="A2544" s="21" t="s">
        <v>3</v>
      </c>
      <c r="B2544" s="27">
        <v>40025</v>
      </c>
      <c r="C2544" s="27" t="s">
        <v>45</v>
      </c>
      <c r="D2544" s="28">
        <v>3250</v>
      </c>
      <c r="E2544" s="27" t="s">
        <v>25</v>
      </c>
    </row>
    <row r="2545" spans="1:5" ht="13.2" hidden="1" x14ac:dyDescent="0.25">
      <c r="A2545" s="21" t="s">
        <v>3</v>
      </c>
      <c r="B2545" s="27">
        <v>40026</v>
      </c>
      <c r="C2545" s="27" t="s">
        <v>45</v>
      </c>
      <c r="D2545" s="28">
        <v>11200</v>
      </c>
      <c r="E2545" s="27" t="s">
        <v>25</v>
      </c>
    </row>
    <row r="2546" spans="1:5" ht="13.2" hidden="1" x14ac:dyDescent="0.25">
      <c r="A2546" s="21" t="s">
        <v>3</v>
      </c>
      <c r="B2546" s="27">
        <v>40027</v>
      </c>
      <c r="C2546" s="27" t="s">
        <v>45</v>
      </c>
      <c r="D2546" s="28">
        <v>150</v>
      </c>
      <c r="E2546" s="27" t="s">
        <v>25</v>
      </c>
    </row>
    <row r="2547" spans="1:5" ht="13.2" hidden="1" x14ac:dyDescent="0.25">
      <c r="A2547" s="21" t="s">
        <v>3</v>
      </c>
      <c r="B2547" s="27">
        <v>40028</v>
      </c>
      <c r="C2547" s="27" t="s">
        <v>45</v>
      </c>
      <c r="D2547" s="28">
        <v>750</v>
      </c>
      <c r="E2547" s="27" t="s">
        <v>25</v>
      </c>
    </row>
    <row r="2548" spans="1:5" ht="13.2" hidden="1" x14ac:dyDescent="0.25">
      <c r="A2548" s="21" t="s">
        <v>3</v>
      </c>
      <c r="B2548" s="27">
        <v>40029</v>
      </c>
      <c r="C2548" s="27" t="s">
        <v>45</v>
      </c>
      <c r="D2548" s="28">
        <v>7000</v>
      </c>
      <c r="E2548" s="27" t="s">
        <v>25</v>
      </c>
    </row>
    <row r="2549" spans="1:5" ht="13.2" hidden="1" x14ac:dyDescent="0.25">
      <c r="A2549" s="21" t="s">
        <v>3</v>
      </c>
      <c r="B2549" s="27">
        <v>40030</v>
      </c>
      <c r="C2549" s="27" t="s">
        <v>45</v>
      </c>
      <c r="D2549" s="28">
        <v>3000</v>
      </c>
      <c r="E2549" s="27" t="s">
        <v>25</v>
      </c>
    </row>
    <row r="2550" spans="1:5" ht="13.2" hidden="1" x14ac:dyDescent="0.25">
      <c r="A2550" s="21" t="s">
        <v>3</v>
      </c>
      <c r="B2550" s="27">
        <v>40031</v>
      </c>
      <c r="C2550" s="27" t="s">
        <v>45</v>
      </c>
      <c r="D2550" s="28">
        <v>6250</v>
      </c>
      <c r="E2550" s="27" t="s">
        <v>25</v>
      </c>
    </row>
    <row r="2551" spans="1:5" ht="13.2" hidden="1" x14ac:dyDescent="0.25">
      <c r="A2551" s="21" t="s">
        <v>3</v>
      </c>
      <c r="B2551" s="27">
        <v>40031</v>
      </c>
      <c r="C2551" s="27" t="s">
        <v>45</v>
      </c>
      <c r="D2551" s="28">
        <v>3250</v>
      </c>
      <c r="E2551" s="27" t="s">
        <v>25</v>
      </c>
    </row>
    <row r="2552" spans="1:5" ht="13.2" hidden="1" x14ac:dyDescent="0.25">
      <c r="A2552" s="21" t="s">
        <v>3</v>
      </c>
      <c r="B2552" s="27">
        <v>40032</v>
      </c>
      <c r="C2552" s="27" t="s">
        <v>45</v>
      </c>
      <c r="D2552" s="28">
        <v>3250</v>
      </c>
      <c r="E2552" s="27" t="s">
        <v>25</v>
      </c>
    </row>
    <row r="2553" spans="1:5" ht="13.2" hidden="1" x14ac:dyDescent="0.25">
      <c r="A2553" s="21" t="s">
        <v>3</v>
      </c>
      <c r="B2553" s="27">
        <v>40033</v>
      </c>
      <c r="C2553" s="27" t="s">
        <v>27</v>
      </c>
      <c r="D2553" s="28">
        <v>4500</v>
      </c>
      <c r="E2553" s="27" t="s">
        <v>27</v>
      </c>
    </row>
    <row r="2554" spans="1:5" ht="13.2" hidden="1" x14ac:dyDescent="0.25">
      <c r="A2554" s="21" t="s">
        <v>3</v>
      </c>
      <c r="B2554" s="27">
        <v>40034</v>
      </c>
      <c r="C2554" s="27" t="s">
        <v>45</v>
      </c>
      <c r="D2554" s="28">
        <v>445</v>
      </c>
      <c r="E2554" s="27" t="s">
        <v>25</v>
      </c>
    </row>
    <row r="2555" spans="1:5" ht="13.2" hidden="1" x14ac:dyDescent="0.25">
      <c r="A2555" s="21" t="s">
        <v>3</v>
      </c>
      <c r="B2555" s="27">
        <v>40035</v>
      </c>
      <c r="C2555" s="27" t="s">
        <v>45</v>
      </c>
      <c r="D2555" s="28">
        <v>3862</v>
      </c>
      <c r="E2555" s="27" t="s">
        <v>25</v>
      </c>
    </row>
    <row r="2556" spans="1:5" ht="13.2" hidden="1" x14ac:dyDescent="0.25">
      <c r="A2556" s="21" t="s">
        <v>3</v>
      </c>
      <c r="B2556" s="27">
        <v>40036</v>
      </c>
      <c r="C2556" s="27" t="s">
        <v>45</v>
      </c>
      <c r="D2556" s="28">
        <v>1345</v>
      </c>
      <c r="E2556" s="27" t="s">
        <v>25</v>
      </c>
    </row>
    <row r="2557" spans="1:5" ht="13.2" hidden="1" x14ac:dyDescent="0.25">
      <c r="A2557" s="21" t="s">
        <v>3</v>
      </c>
      <c r="B2557" s="27">
        <v>40037</v>
      </c>
      <c r="C2557" s="27" t="s">
        <v>45</v>
      </c>
      <c r="D2557" s="28">
        <v>1537.5</v>
      </c>
      <c r="E2557" s="27" t="s">
        <v>25</v>
      </c>
    </row>
    <row r="2558" spans="1:5" ht="13.2" hidden="1" x14ac:dyDescent="0.25">
      <c r="A2558" s="21" t="s">
        <v>3</v>
      </c>
      <c r="B2558" s="27">
        <v>40038</v>
      </c>
      <c r="C2558" s="27" t="s">
        <v>45</v>
      </c>
      <c r="D2558" s="28">
        <v>8630.9</v>
      </c>
      <c r="E2558" s="27" t="s">
        <v>25</v>
      </c>
    </row>
    <row r="2559" spans="1:5" ht="13.2" hidden="1" x14ac:dyDescent="0.25">
      <c r="A2559" s="21" t="s">
        <v>3</v>
      </c>
      <c r="B2559" s="27">
        <v>40039</v>
      </c>
      <c r="C2559" s="27" t="s">
        <v>45</v>
      </c>
      <c r="D2559" s="28">
        <v>2500</v>
      </c>
      <c r="E2559" s="27" t="s">
        <v>25</v>
      </c>
    </row>
    <row r="2560" spans="1:5" ht="13.2" hidden="1" x14ac:dyDescent="0.25">
      <c r="A2560" s="21" t="s">
        <v>3</v>
      </c>
      <c r="B2560" s="27">
        <v>40040</v>
      </c>
      <c r="C2560" s="27" t="s">
        <v>27</v>
      </c>
      <c r="D2560" s="28">
        <v>4250</v>
      </c>
      <c r="E2560" s="27" t="s">
        <v>27</v>
      </c>
    </row>
    <row r="2561" spans="1:5" ht="13.2" hidden="1" x14ac:dyDescent="0.25">
      <c r="A2561" s="21" t="s">
        <v>3</v>
      </c>
      <c r="B2561" s="27">
        <v>40041</v>
      </c>
      <c r="C2561" s="27" t="s">
        <v>47</v>
      </c>
      <c r="D2561" s="28">
        <v>13750</v>
      </c>
      <c r="E2561" s="27" t="s">
        <v>26</v>
      </c>
    </row>
    <row r="2562" spans="1:5" ht="13.2" hidden="1" x14ac:dyDescent="0.25">
      <c r="A2562" s="21" t="s">
        <v>3</v>
      </c>
      <c r="B2562" s="27">
        <v>40041</v>
      </c>
      <c r="C2562" s="27" t="s">
        <v>47</v>
      </c>
      <c r="D2562" s="28">
        <v>7250</v>
      </c>
      <c r="E2562" s="27" t="s">
        <v>26</v>
      </c>
    </row>
    <row r="2563" spans="1:5" ht="13.2" hidden="1" x14ac:dyDescent="0.25">
      <c r="A2563" s="21" t="s">
        <v>3</v>
      </c>
      <c r="B2563" s="27">
        <v>40042</v>
      </c>
      <c r="C2563" s="27" t="s">
        <v>45</v>
      </c>
      <c r="D2563" s="28">
        <v>7000</v>
      </c>
      <c r="E2563" s="27" t="s">
        <v>25</v>
      </c>
    </row>
    <row r="2564" spans="1:5" ht="13.2" hidden="1" x14ac:dyDescent="0.25">
      <c r="A2564" s="21" t="s">
        <v>3</v>
      </c>
      <c r="B2564" s="27">
        <v>40043</v>
      </c>
      <c r="C2564" s="27" t="s">
        <v>45</v>
      </c>
      <c r="D2564" s="28">
        <v>7250</v>
      </c>
      <c r="E2564" s="27" t="s">
        <v>25</v>
      </c>
    </row>
    <row r="2565" spans="1:5" ht="13.2" hidden="1" x14ac:dyDescent="0.25">
      <c r="A2565" s="21" t="s">
        <v>3</v>
      </c>
      <c r="B2565" s="27">
        <v>40043</v>
      </c>
      <c r="C2565" s="27" t="s">
        <v>45</v>
      </c>
      <c r="D2565" s="28">
        <v>2750</v>
      </c>
      <c r="E2565" s="27" t="s">
        <v>25</v>
      </c>
    </row>
    <row r="2566" spans="1:5" ht="13.2" hidden="1" x14ac:dyDescent="0.25">
      <c r="A2566" s="21" t="s">
        <v>3</v>
      </c>
      <c r="B2566" s="27">
        <v>40043</v>
      </c>
      <c r="C2566" s="27" t="s">
        <v>45</v>
      </c>
      <c r="D2566" s="28">
        <v>3250</v>
      </c>
      <c r="E2566" s="27" t="s">
        <v>25</v>
      </c>
    </row>
    <row r="2567" spans="1:5" ht="13.2" hidden="1" x14ac:dyDescent="0.25">
      <c r="A2567" s="21" t="s">
        <v>3</v>
      </c>
      <c r="B2567" s="27">
        <v>40044</v>
      </c>
      <c r="C2567" s="27" t="s">
        <v>45</v>
      </c>
      <c r="D2567" s="28">
        <v>6500</v>
      </c>
      <c r="E2567" s="27" t="s">
        <v>25</v>
      </c>
    </row>
    <row r="2568" spans="1:5" ht="13.2" hidden="1" x14ac:dyDescent="0.25">
      <c r="A2568" s="21" t="s">
        <v>3</v>
      </c>
      <c r="B2568" s="27">
        <v>40044</v>
      </c>
      <c r="C2568" s="27" t="s">
        <v>45</v>
      </c>
      <c r="D2568" s="28">
        <v>1000</v>
      </c>
      <c r="E2568" s="27" t="s">
        <v>25</v>
      </c>
    </row>
    <row r="2569" spans="1:5" ht="13.2" hidden="1" x14ac:dyDescent="0.25">
      <c r="A2569" s="21" t="s">
        <v>3</v>
      </c>
      <c r="B2569" s="27">
        <v>40044</v>
      </c>
      <c r="C2569" s="27" t="s">
        <v>45</v>
      </c>
      <c r="D2569" s="28">
        <v>250</v>
      </c>
      <c r="E2569" s="27" t="s">
        <v>25</v>
      </c>
    </row>
    <row r="2570" spans="1:5" ht="13.2" hidden="1" x14ac:dyDescent="0.25">
      <c r="A2570" s="21" t="s">
        <v>3</v>
      </c>
      <c r="B2570" s="27">
        <v>40045</v>
      </c>
      <c r="C2570" s="27" t="s">
        <v>47</v>
      </c>
      <c r="D2570" s="28">
        <v>3750</v>
      </c>
      <c r="E2570" s="27" t="s">
        <v>26</v>
      </c>
    </row>
    <row r="2571" spans="1:5" ht="13.2" hidden="1" x14ac:dyDescent="0.25">
      <c r="A2571" s="21" t="s">
        <v>3</v>
      </c>
      <c r="B2571" s="27">
        <v>40045</v>
      </c>
      <c r="C2571" s="27" t="s">
        <v>47</v>
      </c>
      <c r="D2571" s="28">
        <v>2000</v>
      </c>
      <c r="E2571" s="27" t="s">
        <v>26</v>
      </c>
    </row>
    <row r="2572" spans="1:5" ht="13.2" hidden="1" x14ac:dyDescent="0.25">
      <c r="A2572" s="21" t="s">
        <v>3</v>
      </c>
      <c r="B2572" s="27">
        <v>40046</v>
      </c>
      <c r="C2572" s="27" t="s">
        <v>27</v>
      </c>
      <c r="D2572" s="28">
        <v>900</v>
      </c>
      <c r="E2572" s="27" t="s">
        <v>27</v>
      </c>
    </row>
    <row r="2573" spans="1:5" ht="13.2" hidden="1" x14ac:dyDescent="0.25">
      <c r="A2573" s="21" t="s">
        <v>3</v>
      </c>
      <c r="B2573" s="27">
        <v>40047</v>
      </c>
      <c r="C2573" s="27" t="s">
        <v>45</v>
      </c>
      <c r="D2573" s="28">
        <v>750</v>
      </c>
      <c r="E2573" s="27" t="s">
        <v>25</v>
      </c>
    </row>
    <row r="2574" spans="1:5" ht="13.2" hidden="1" x14ac:dyDescent="0.25">
      <c r="A2574" s="21" t="s">
        <v>3</v>
      </c>
      <c r="B2574" s="27">
        <v>40047</v>
      </c>
      <c r="C2574" s="27" t="s">
        <v>45</v>
      </c>
      <c r="D2574" s="28">
        <v>500</v>
      </c>
      <c r="E2574" s="27" t="s">
        <v>25</v>
      </c>
    </row>
    <row r="2575" spans="1:5" ht="13.2" hidden="1" x14ac:dyDescent="0.25">
      <c r="A2575" s="21" t="s">
        <v>3</v>
      </c>
      <c r="B2575" s="27">
        <v>40047</v>
      </c>
      <c r="C2575" s="27" t="s">
        <v>45</v>
      </c>
      <c r="D2575" s="28">
        <v>500</v>
      </c>
      <c r="E2575" s="27" t="s">
        <v>25</v>
      </c>
    </row>
    <row r="2576" spans="1:5" ht="13.2" hidden="1" x14ac:dyDescent="0.25">
      <c r="A2576" s="21" t="s">
        <v>3</v>
      </c>
      <c r="B2576" s="27">
        <v>40048</v>
      </c>
      <c r="C2576" s="27" t="s">
        <v>56</v>
      </c>
      <c r="D2576" s="28">
        <v>8355</v>
      </c>
      <c r="E2576" s="27" t="s">
        <v>26</v>
      </c>
    </row>
    <row r="2577" spans="1:5" ht="13.2" hidden="1" x14ac:dyDescent="0.25">
      <c r="A2577" s="21" t="s">
        <v>3</v>
      </c>
      <c r="B2577" s="27">
        <v>40049</v>
      </c>
      <c r="C2577" s="27" t="s">
        <v>45</v>
      </c>
      <c r="D2577" s="28">
        <v>2520</v>
      </c>
      <c r="E2577" s="27" t="s">
        <v>25</v>
      </c>
    </row>
    <row r="2578" spans="1:5" ht="13.2" hidden="1" x14ac:dyDescent="0.25">
      <c r="A2578" s="21" t="s">
        <v>3</v>
      </c>
      <c r="B2578" s="27">
        <v>40050</v>
      </c>
      <c r="C2578" s="27" t="s">
        <v>48</v>
      </c>
      <c r="D2578" s="28">
        <v>1000</v>
      </c>
      <c r="E2578" s="27" t="s">
        <v>25</v>
      </c>
    </row>
    <row r="2579" spans="1:5" ht="13.2" hidden="1" x14ac:dyDescent="0.25">
      <c r="A2579" s="21" t="s">
        <v>3</v>
      </c>
      <c r="B2579" s="27">
        <v>40051</v>
      </c>
      <c r="C2579" s="27" t="s">
        <v>48</v>
      </c>
      <c r="D2579" s="28">
        <v>2500</v>
      </c>
      <c r="E2579" s="27" t="s">
        <v>25</v>
      </c>
    </row>
    <row r="2580" spans="1:5" ht="13.2" hidden="1" x14ac:dyDescent="0.25">
      <c r="A2580" s="21" t="s">
        <v>3</v>
      </c>
      <c r="B2580" s="27">
        <v>40052</v>
      </c>
      <c r="C2580" s="27" t="s">
        <v>48</v>
      </c>
      <c r="D2580" s="28">
        <v>2500</v>
      </c>
      <c r="E2580" s="27" t="s">
        <v>25</v>
      </c>
    </row>
    <row r="2581" spans="1:5" ht="13.2" hidden="1" x14ac:dyDescent="0.25">
      <c r="A2581" s="21" t="s">
        <v>3</v>
      </c>
      <c r="B2581" s="27">
        <v>40053</v>
      </c>
      <c r="C2581" s="27" t="s">
        <v>48</v>
      </c>
      <c r="D2581" s="28">
        <v>2500</v>
      </c>
      <c r="E2581" s="27" t="s">
        <v>25</v>
      </c>
    </row>
    <row r="2582" spans="1:5" ht="13.2" hidden="1" x14ac:dyDescent="0.25">
      <c r="A2582" s="21" t="s">
        <v>3</v>
      </c>
      <c r="B2582" s="27">
        <v>40054</v>
      </c>
      <c r="C2582" s="27" t="s">
        <v>48</v>
      </c>
      <c r="D2582" s="28">
        <v>1300</v>
      </c>
      <c r="E2582" s="27" t="s">
        <v>25</v>
      </c>
    </row>
    <row r="2583" spans="1:5" ht="13.2" hidden="1" x14ac:dyDescent="0.25">
      <c r="A2583" s="21" t="s">
        <v>3</v>
      </c>
      <c r="B2583" s="27">
        <v>40055</v>
      </c>
      <c r="C2583" s="27" t="s">
        <v>48</v>
      </c>
      <c r="D2583" s="28">
        <v>2600</v>
      </c>
      <c r="E2583" s="27" t="s">
        <v>25</v>
      </c>
    </row>
    <row r="2584" spans="1:5" ht="13.2" hidden="1" x14ac:dyDescent="0.25">
      <c r="A2584" s="21" t="s">
        <v>3</v>
      </c>
      <c r="B2584" s="27">
        <v>40056</v>
      </c>
      <c r="C2584" s="27" t="s">
        <v>45</v>
      </c>
      <c r="D2584" s="28">
        <v>2250</v>
      </c>
      <c r="E2584" s="27" t="s">
        <v>25</v>
      </c>
    </row>
    <row r="2585" spans="1:5" ht="13.2" hidden="1" x14ac:dyDescent="0.25">
      <c r="A2585" s="21" t="s">
        <v>3</v>
      </c>
      <c r="B2585" s="27">
        <v>40056</v>
      </c>
      <c r="C2585" s="27" t="s">
        <v>45</v>
      </c>
      <c r="D2585" s="28">
        <v>500</v>
      </c>
      <c r="E2585" s="27" t="s">
        <v>25</v>
      </c>
    </row>
    <row r="2586" spans="1:5" ht="13.2" hidden="1" x14ac:dyDescent="0.25">
      <c r="A2586" s="21" t="s">
        <v>3</v>
      </c>
      <c r="B2586" s="27">
        <v>40057</v>
      </c>
      <c r="C2586" s="27" t="s">
        <v>45</v>
      </c>
      <c r="D2586" s="28">
        <v>9000</v>
      </c>
      <c r="E2586" s="27" t="s">
        <v>25</v>
      </c>
    </row>
    <row r="2587" spans="1:5" ht="13.2" hidden="1" x14ac:dyDescent="0.25">
      <c r="A2587" s="21" t="s">
        <v>3</v>
      </c>
      <c r="B2587" s="27">
        <v>40058</v>
      </c>
      <c r="C2587" s="27" t="s">
        <v>45</v>
      </c>
      <c r="D2587" s="28">
        <v>2250</v>
      </c>
      <c r="E2587" s="27" t="s">
        <v>25</v>
      </c>
    </row>
    <row r="2588" spans="1:5" ht="13.2" hidden="1" x14ac:dyDescent="0.25">
      <c r="A2588" s="21" t="s">
        <v>3</v>
      </c>
      <c r="B2588" s="27">
        <v>40058</v>
      </c>
      <c r="C2588" s="27" t="s">
        <v>45</v>
      </c>
      <c r="D2588" s="28">
        <v>1250</v>
      </c>
      <c r="E2588" s="27" t="s">
        <v>25</v>
      </c>
    </row>
    <row r="2589" spans="1:5" ht="13.2" hidden="1" x14ac:dyDescent="0.25">
      <c r="A2589" s="21" t="s">
        <v>3</v>
      </c>
      <c r="B2589" s="27">
        <v>40059</v>
      </c>
      <c r="C2589" s="27" t="s">
        <v>45</v>
      </c>
      <c r="D2589" s="28">
        <v>1000</v>
      </c>
      <c r="E2589" s="27" t="s">
        <v>25</v>
      </c>
    </row>
    <row r="2590" spans="1:5" ht="13.2" hidden="1" x14ac:dyDescent="0.25">
      <c r="A2590" s="21" t="s">
        <v>3</v>
      </c>
      <c r="B2590" s="27">
        <v>40059</v>
      </c>
      <c r="C2590" s="27" t="s">
        <v>45</v>
      </c>
      <c r="D2590" s="28">
        <v>750</v>
      </c>
      <c r="E2590" s="27" t="s">
        <v>25</v>
      </c>
    </row>
    <row r="2591" spans="1:5" ht="13.2" hidden="1" x14ac:dyDescent="0.25">
      <c r="A2591" s="21" t="s">
        <v>3</v>
      </c>
      <c r="B2591" s="27">
        <v>40060</v>
      </c>
      <c r="C2591" s="27" t="s">
        <v>45</v>
      </c>
      <c r="D2591" s="28">
        <v>8250</v>
      </c>
      <c r="E2591" s="27" t="s">
        <v>25</v>
      </c>
    </row>
    <row r="2592" spans="1:5" ht="13.2" hidden="1" x14ac:dyDescent="0.25">
      <c r="A2592" s="21" t="s">
        <v>3</v>
      </c>
      <c r="B2592" s="27">
        <v>40060</v>
      </c>
      <c r="C2592" s="27" t="s">
        <v>45</v>
      </c>
      <c r="D2592" s="28">
        <v>1750</v>
      </c>
      <c r="E2592" s="27" t="s">
        <v>25</v>
      </c>
    </row>
    <row r="2593" spans="1:5" ht="13.2" hidden="1" x14ac:dyDescent="0.25">
      <c r="A2593" s="21" t="s">
        <v>3</v>
      </c>
      <c r="B2593" s="27">
        <v>40061</v>
      </c>
      <c r="C2593" s="27" t="s">
        <v>45</v>
      </c>
      <c r="D2593" s="28">
        <v>3250</v>
      </c>
      <c r="E2593" s="27" t="s">
        <v>25</v>
      </c>
    </row>
    <row r="2594" spans="1:5" ht="13.2" hidden="1" x14ac:dyDescent="0.25">
      <c r="A2594" s="21" t="s">
        <v>3</v>
      </c>
      <c r="B2594" s="27">
        <v>40061</v>
      </c>
      <c r="C2594" s="27" t="s">
        <v>45</v>
      </c>
      <c r="D2594" s="28">
        <v>2000</v>
      </c>
      <c r="E2594" s="27" t="s">
        <v>25</v>
      </c>
    </row>
    <row r="2595" spans="1:5" ht="13.2" hidden="1" x14ac:dyDescent="0.25">
      <c r="A2595" s="21" t="s">
        <v>3</v>
      </c>
      <c r="B2595" s="27">
        <v>40061</v>
      </c>
      <c r="C2595" s="27" t="s">
        <v>45</v>
      </c>
      <c r="D2595" s="28">
        <v>500</v>
      </c>
      <c r="E2595" s="27" t="s">
        <v>25</v>
      </c>
    </row>
    <row r="2596" spans="1:5" ht="13.2" hidden="1" x14ac:dyDescent="0.25">
      <c r="A2596" s="21" t="s">
        <v>3</v>
      </c>
      <c r="B2596" s="27">
        <v>40062</v>
      </c>
      <c r="C2596" s="27" t="s">
        <v>45</v>
      </c>
      <c r="D2596" s="28">
        <v>7750</v>
      </c>
      <c r="E2596" s="27" t="s">
        <v>25</v>
      </c>
    </row>
    <row r="2597" spans="1:5" ht="13.2" hidden="1" x14ac:dyDescent="0.25">
      <c r="A2597" s="21" t="s">
        <v>3</v>
      </c>
      <c r="B2597" s="27">
        <v>40063</v>
      </c>
      <c r="C2597" s="27" t="s">
        <v>45</v>
      </c>
      <c r="D2597" s="28">
        <v>1500</v>
      </c>
      <c r="E2597" s="27" t="s">
        <v>25</v>
      </c>
    </row>
    <row r="2598" spans="1:5" ht="13.2" hidden="1" x14ac:dyDescent="0.25">
      <c r="A2598" s="21" t="s">
        <v>3</v>
      </c>
      <c r="B2598" s="27">
        <v>40063</v>
      </c>
      <c r="C2598" s="27" t="s">
        <v>45</v>
      </c>
      <c r="D2598" s="28">
        <v>1000</v>
      </c>
      <c r="E2598" s="27" t="s">
        <v>25</v>
      </c>
    </row>
    <row r="2599" spans="1:5" ht="13.2" hidden="1" x14ac:dyDescent="0.25">
      <c r="A2599" s="21" t="s">
        <v>3</v>
      </c>
      <c r="B2599" s="27">
        <v>40063</v>
      </c>
      <c r="C2599" s="27" t="s">
        <v>45</v>
      </c>
      <c r="D2599" s="28">
        <v>500</v>
      </c>
      <c r="E2599" s="27" t="s">
        <v>25</v>
      </c>
    </row>
    <row r="2600" spans="1:5" ht="13.2" hidden="1" x14ac:dyDescent="0.25">
      <c r="A2600" s="21" t="s">
        <v>3</v>
      </c>
      <c r="B2600" s="27">
        <v>40064</v>
      </c>
      <c r="C2600" s="27" t="s">
        <v>59</v>
      </c>
      <c r="D2600" s="28">
        <v>3500</v>
      </c>
      <c r="E2600" s="27" t="s">
        <v>26</v>
      </c>
    </row>
    <row r="2601" spans="1:5" ht="13.2" hidden="1" x14ac:dyDescent="0.25">
      <c r="A2601" s="21" t="s">
        <v>3</v>
      </c>
      <c r="B2601" s="27">
        <v>40065</v>
      </c>
      <c r="C2601" s="27" t="s">
        <v>45</v>
      </c>
      <c r="D2601" s="28">
        <v>8500</v>
      </c>
      <c r="E2601" s="27" t="s">
        <v>25</v>
      </c>
    </row>
    <row r="2602" spans="1:5" ht="13.2" hidden="1" x14ac:dyDescent="0.25">
      <c r="A2602" s="21" t="s">
        <v>3</v>
      </c>
      <c r="B2602" s="27">
        <v>40066</v>
      </c>
      <c r="C2602" s="27" t="s">
        <v>45</v>
      </c>
      <c r="D2602" s="28">
        <v>11000</v>
      </c>
      <c r="E2602" s="27" t="s">
        <v>25</v>
      </c>
    </row>
    <row r="2603" spans="1:5" ht="13.2" hidden="1" x14ac:dyDescent="0.25">
      <c r="A2603" s="21" t="s">
        <v>3</v>
      </c>
      <c r="B2603" s="27">
        <v>40067</v>
      </c>
      <c r="C2603" s="27" t="s">
        <v>45</v>
      </c>
      <c r="D2603" s="28">
        <v>4250</v>
      </c>
      <c r="E2603" s="27" t="s">
        <v>25</v>
      </c>
    </row>
    <row r="2604" spans="1:5" ht="13.2" hidden="1" x14ac:dyDescent="0.25">
      <c r="A2604" s="21" t="s">
        <v>3</v>
      </c>
      <c r="B2604" s="27">
        <v>40068</v>
      </c>
      <c r="C2604" s="27" t="s">
        <v>45</v>
      </c>
      <c r="D2604" s="28">
        <v>750</v>
      </c>
      <c r="E2604" s="27" t="s">
        <v>25</v>
      </c>
    </row>
    <row r="2605" spans="1:5" ht="13.2" hidden="1" x14ac:dyDescent="0.25">
      <c r="A2605" s="21" t="s">
        <v>3</v>
      </c>
      <c r="B2605" s="27">
        <v>40069</v>
      </c>
      <c r="C2605" s="27" t="s">
        <v>45</v>
      </c>
      <c r="D2605" s="28">
        <v>3000</v>
      </c>
      <c r="E2605" s="27" t="s">
        <v>25</v>
      </c>
    </row>
    <row r="2606" spans="1:5" ht="13.2" hidden="1" x14ac:dyDescent="0.25">
      <c r="A2606" s="21" t="s">
        <v>3</v>
      </c>
      <c r="B2606" s="27">
        <v>40069</v>
      </c>
      <c r="C2606" s="27" t="s">
        <v>45</v>
      </c>
      <c r="D2606" s="28">
        <v>250</v>
      </c>
      <c r="E2606" s="27" t="s">
        <v>25</v>
      </c>
    </row>
    <row r="2607" spans="1:5" ht="13.2" hidden="1" x14ac:dyDescent="0.25">
      <c r="A2607" s="21" t="s">
        <v>3</v>
      </c>
      <c r="B2607" s="27">
        <v>40069</v>
      </c>
      <c r="C2607" s="27" t="s">
        <v>45</v>
      </c>
      <c r="D2607" s="28">
        <v>1100</v>
      </c>
      <c r="E2607" s="27" t="s">
        <v>25</v>
      </c>
    </row>
    <row r="2608" spans="1:5" ht="13.2" hidden="1" x14ac:dyDescent="0.25">
      <c r="A2608" s="21" t="s">
        <v>3</v>
      </c>
      <c r="B2608" s="27">
        <v>40070</v>
      </c>
      <c r="C2608" s="27" t="s">
        <v>45</v>
      </c>
      <c r="D2608" s="28">
        <v>1500</v>
      </c>
      <c r="E2608" s="27" t="s">
        <v>25</v>
      </c>
    </row>
    <row r="2609" spans="1:5" ht="13.2" hidden="1" x14ac:dyDescent="0.25">
      <c r="A2609" s="21" t="s">
        <v>3</v>
      </c>
      <c r="B2609" s="27">
        <v>40071</v>
      </c>
      <c r="C2609" s="27" t="s">
        <v>45</v>
      </c>
      <c r="D2609" s="28">
        <v>7750</v>
      </c>
      <c r="E2609" s="27" t="s">
        <v>25</v>
      </c>
    </row>
    <row r="2610" spans="1:5" ht="13.2" hidden="1" x14ac:dyDescent="0.25">
      <c r="A2610" s="21" t="s">
        <v>3</v>
      </c>
      <c r="B2610" s="27">
        <v>40071</v>
      </c>
      <c r="C2610" s="27" t="s">
        <v>45</v>
      </c>
      <c r="D2610" s="28">
        <v>6250</v>
      </c>
      <c r="E2610" s="27" t="s">
        <v>25</v>
      </c>
    </row>
    <row r="2611" spans="1:5" ht="13.2" hidden="1" x14ac:dyDescent="0.25">
      <c r="A2611" s="21" t="s">
        <v>3</v>
      </c>
      <c r="B2611" s="27">
        <v>40071</v>
      </c>
      <c r="C2611" s="27" t="s">
        <v>45</v>
      </c>
      <c r="D2611" s="28">
        <v>3250</v>
      </c>
      <c r="E2611" s="27" t="s">
        <v>25</v>
      </c>
    </row>
    <row r="2612" spans="1:5" ht="13.2" hidden="1" x14ac:dyDescent="0.25">
      <c r="A2612" s="21" t="s">
        <v>3</v>
      </c>
      <c r="B2612" s="27">
        <v>40071</v>
      </c>
      <c r="C2612" s="27" t="s">
        <v>45</v>
      </c>
      <c r="D2612" s="28">
        <v>2750</v>
      </c>
      <c r="E2612" s="27" t="s">
        <v>25</v>
      </c>
    </row>
    <row r="2613" spans="1:5" ht="13.2" hidden="1" x14ac:dyDescent="0.25">
      <c r="A2613" s="21" t="s">
        <v>3</v>
      </c>
      <c r="B2613" s="27">
        <v>40072</v>
      </c>
      <c r="C2613" s="27" t="s">
        <v>45</v>
      </c>
      <c r="D2613" s="28">
        <v>6000</v>
      </c>
      <c r="E2613" s="27" t="s">
        <v>25</v>
      </c>
    </row>
    <row r="2614" spans="1:5" ht="13.2" hidden="1" x14ac:dyDescent="0.25">
      <c r="A2614" s="21" t="s">
        <v>3</v>
      </c>
      <c r="B2614" s="27">
        <v>40073</v>
      </c>
      <c r="C2614" s="27" t="s">
        <v>45</v>
      </c>
      <c r="D2614" s="28">
        <v>21250</v>
      </c>
      <c r="E2614" s="27" t="s">
        <v>25</v>
      </c>
    </row>
    <row r="2615" spans="1:5" ht="13.2" hidden="1" x14ac:dyDescent="0.25">
      <c r="A2615" s="21" t="s">
        <v>3</v>
      </c>
      <c r="B2615" s="27">
        <v>40074</v>
      </c>
      <c r="C2615" s="27" t="s">
        <v>45</v>
      </c>
      <c r="D2615" s="28">
        <v>4950</v>
      </c>
      <c r="E2615" s="27" t="s">
        <v>25</v>
      </c>
    </row>
    <row r="2616" spans="1:5" ht="13.2" hidden="1" x14ac:dyDescent="0.25">
      <c r="A2616" s="21" t="s">
        <v>3</v>
      </c>
      <c r="B2616" s="27">
        <v>40074</v>
      </c>
      <c r="C2616" s="27" t="s">
        <v>45</v>
      </c>
      <c r="D2616" s="28">
        <v>6300</v>
      </c>
      <c r="E2616" s="27" t="s">
        <v>25</v>
      </c>
    </row>
    <row r="2617" spans="1:5" ht="13.2" hidden="1" x14ac:dyDescent="0.25">
      <c r="A2617" s="21" t="s">
        <v>3</v>
      </c>
      <c r="B2617" s="27">
        <v>40075</v>
      </c>
      <c r="C2617" s="27" t="s">
        <v>45</v>
      </c>
      <c r="D2617" s="28">
        <v>1250</v>
      </c>
      <c r="E2617" s="27" t="s">
        <v>25</v>
      </c>
    </row>
    <row r="2618" spans="1:5" ht="13.2" hidden="1" x14ac:dyDescent="0.25">
      <c r="A2618" s="21" t="s">
        <v>3</v>
      </c>
      <c r="B2618" s="27">
        <v>40075</v>
      </c>
      <c r="C2618" s="27" t="s">
        <v>45</v>
      </c>
      <c r="D2618" s="28">
        <v>750</v>
      </c>
      <c r="E2618" s="27" t="s">
        <v>25</v>
      </c>
    </row>
    <row r="2619" spans="1:5" ht="13.2" hidden="1" x14ac:dyDescent="0.25">
      <c r="A2619" s="21" t="s">
        <v>3</v>
      </c>
      <c r="B2619" s="27">
        <v>40075</v>
      </c>
      <c r="C2619" s="27" t="s">
        <v>45</v>
      </c>
      <c r="D2619" s="28">
        <v>750</v>
      </c>
      <c r="E2619" s="27" t="s">
        <v>25</v>
      </c>
    </row>
    <row r="2620" spans="1:5" ht="13.2" hidden="1" x14ac:dyDescent="0.25">
      <c r="A2620" s="21" t="s">
        <v>3</v>
      </c>
      <c r="B2620" s="27">
        <v>40075</v>
      </c>
      <c r="C2620" s="27" t="s">
        <v>45</v>
      </c>
      <c r="D2620" s="28">
        <v>2000</v>
      </c>
      <c r="E2620" s="27" t="s">
        <v>25</v>
      </c>
    </row>
    <row r="2621" spans="1:5" ht="13.2" hidden="1" x14ac:dyDescent="0.25">
      <c r="A2621" s="21" t="s">
        <v>3</v>
      </c>
      <c r="B2621" s="27">
        <v>40075</v>
      </c>
      <c r="C2621" s="27" t="s">
        <v>45</v>
      </c>
      <c r="D2621" s="28">
        <v>250</v>
      </c>
      <c r="E2621" s="27" t="s">
        <v>25</v>
      </c>
    </row>
    <row r="2622" spans="1:5" ht="13.2" hidden="1" x14ac:dyDescent="0.25">
      <c r="A2622" s="21" t="s">
        <v>3</v>
      </c>
      <c r="B2622" s="27">
        <v>40076</v>
      </c>
      <c r="C2622" s="27" t="s">
        <v>45</v>
      </c>
      <c r="D2622" s="28">
        <v>2250</v>
      </c>
      <c r="E2622" s="27" t="s">
        <v>25</v>
      </c>
    </row>
    <row r="2623" spans="1:5" ht="13.2" hidden="1" x14ac:dyDescent="0.25">
      <c r="A2623" s="21" t="s">
        <v>3</v>
      </c>
      <c r="B2623" s="27">
        <v>40077</v>
      </c>
      <c r="C2623" s="27" t="s">
        <v>45</v>
      </c>
      <c r="D2623" s="28">
        <v>8700</v>
      </c>
      <c r="E2623" s="27" t="s">
        <v>25</v>
      </c>
    </row>
    <row r="2624" spans="1:5" ht="13.2" hidden="1" x14ac:dyDescent="0.25">
      <c r="A2624" s="21" t="s">
        <v>3</v>
      </c>
      <c r="B2624" s="27">
        <v>40077</v>
      </c>
      <c r="C2624" s="27" t="s">
        <v>45</v>
      </c>
      <c r="D2624" s="28">
        <v>3000</v>
      </c>
      <c r="E2624" s="27" t="s">
        <v>25</v>
      </c>
    </row>
    <row r="2625" spans="1:5" ht="13.2" hidden="1" x14ac:dyDescent="0.25">
      <c r="A2625" s="21" t="s">
        <v>3</v>
      </c>
      <c r="B2625" s="27">
        <v>40078</v>
      </c>
      <c r="C2625" s="27" t="s">
        <v>51</v>
      </c>
      <c r="D2625" s="28">
        <v>5750</v>
      </c>
      <c r="E2625" s="27" t="s">
        <v>25</v>
      </c>
    </row>
    <row r="2626" spans="1:5" ht="13.2" hidden="1" x14ac:dyDescent="0.25">
      <c r="A2626" s="21" t="s">
        <v>3</v>
      </c>
      <c r="B2626" s="27">
        <v>40079</v>
      </c>
      <c r="C2626" s="27" t="s">
        <v>51</v>
      </c>
      <c r="D2626" s="28">
        <v>8850</v>
      </c>
      <c r="E2626" s="27" t="s">
        <v>25</v>
      </c>
    </row>
    <row r="2627" spans="1:5" ht="13.2" hidden="1" x14ac:dyDescent="0.25">
      <c r="A2627" s="21" t="s">
        <v>3</v>
      </c>
      <c r="B2627" s="27">
        <v>40080</v>
      </c>
      <c r="C2627" s="27" t="s">
        <v>45</v>
      </c>
      <c r="D2627" s="28">
        <v>17500</v>
      </c>
      <c r="E2627" s="27" t="s">
        <v>25</v>
      </c>
    </row>
    <row r="2628" spans="1:5" ht="13.2" hidden="1" x14ac:dyDescent="0.25">
      <c r="A2628" s="21" t="s">
        <v>3</v>
      </c>
      <c r="B2628" s="27">
        <v>40081</v>
      </c>
      <c r="C2628" s="27" t="s">
        <v>45</v>
      </c>
      <c r="D2628" s="28">
        <v>225000</v>
      </c>
      <c r="E2628" s="27" t="s">
        <v>25</v>
      </c>
    </row>
    <row r="2629" spans="1:5" ht="13.2" hidden="1" x14ac:dyDescent="0.25">
      <c r="A2629" s="21" t="s">
        <v>3</v>
      </c>
      <c r="B2629" s="27">
        <v>40082</v>
      </c>
      <c r="C2629" s="27" t="s">
        <v>45</v>
      </c>
      <c r="D2629" s="28">
        <v>92275</v>
      </c>
      <c r="E2629" s="27" t="s">
        <v>25</v>
      </c>
    </row>
    <row r="2630" spans="1:5" ht="13.2" hidden="1" x14ac:dyDescent="0.25">
      <c r="A2630" s="21" t="s">
        <v>3</v>
      </c>
      <c r="B2630" s="27">
        <v>40083</v>
      </c>
      <c r="C2630" s="27" t="s">
        <v>27</v>
      </c>
      <c r="D2630" s="28">
        <v>19700</v>
      </c>
      <c r="E2630" s="27" t="s">
        <v>27</v>
      </c>
    </row>
    <row r="2631" spans="1:5" ht="13.2" hidden="1" x14ac:dyDescent="0.25">
      <c r="A2631" s="21" t="s">
        <v>3</v>
      </c>
      <c r="B2631" s="27">
        <v>40084</v>
      </c>
      <c r="C2631" s="27" t="s">
        <v>27</v>
      </c>
      <c r="D2631" s="28">
        <v>1125</v>
      </c>
      <c r="E2631" s="27" t="s">
        <v>27</v>
      </c>
    </row>
    <row r="2632" spans="1:5" ht="13.2" hidden="1" x14ac:dyDescent="0.25">
      <c r="A2632" s="21" t="s">
        <v>3</v>
      </c>
      <c r="B2632" s="27">
        <v>40085</v>
      </c>
      <c r="C2632" s="27" t="s">
        <v>27</v>
      </c>
      <c r="D2632" s="28">
        <v>6750</v>
      </c>
      <c r="E2632" s="27" t="s">
        <v>27</v>
      </c>
    </row>
    <row r="2633" spans="1:5" ht="13.2" hidden="1" x14ac:dyDescent="0.25">
      <c r="A2633" s="21" t="s">
        <v>3</v>
      </c>
      <c r="B2633" s="27">
        <v>40086</v>
      </c>
      <c r="C2633" s="27" t="s">
        <v>59</v>
      </c>
      <c r="D2633" s="28">
        <v>3000</v>
      </c>
      <c r="E2633" s="27" t="s">
        <v>26</v>
      </c>
    </row>
    <row r="2634" spans="1:5" ht="13.2" hidden="1" x14ac:dyDescent="0.25">
      <c r="A2634" s="21" t="s">
        <v>3</v>
      </c>
      <c r="B2634" s="27">
        <v>40087</v>
      </c>
      <c r="C2634" s="27" t="s">
        <v>27</v>
      </c>
      <c r="D2634" s="28">
        <v>8550</v>
      </c>
      <c r="E2634" s="27" t="s">
        <v>27</v>
      </c>
    </row>
    <row r="2635" spans="1:5" ht="13.2" hidden="1" x14ac:dyDescent="0.25">
      <c r="A2635" s="21" t="s">
        <v>3</v>
      </c>
      <c r="B2635" s="27">
        <v>40088</v>
      </c>
      <c r="C2635" s="27" t="s">
        <v>27</v>
      </c>
      <c r="D2635" s="28">
        <v>8950</v>
      </c>
      <c r="E2635" s="27" t="s">
        <v>27</v>
      </c>
    </row>
    <row r="2636" spans="1:5" ht="13.2" hidden="1" x14ac:dyDescent="0.25">
      <c r="A2636" s="21" t="s">
        <v>3</v>
      </c>
      <c r="B2636" s="27">
        <v>40089</v>
      </c>
      <c r="C2636" s="27" t="s">
        <v>58</v>
      </c>
      <c r="D2636" s="28">
        <v>500</v>
      </c>
      <c r="E2636" s="27" t="s">
        <v>26</v>
      </c>
    </row>
    <row r="2637" spans="1:5" ht="13.2" hidden="1" x14ac:dyDescent="0.25">
      <c r="A2637" s="21" t="s">
        <v>3</v>
      </c>
      <c r="B2637" s="27">
        <v>40090</v>
      </c>
      <c r="C2637" s="27" t="s">
        <v>58</v>
      </c>
      <c r="D2637" s="28">
        <v>500</v>
      </c>
      <c r="E2637" s="27" t="s">
        <v>26</v>
      </c>
    </row>
    <row r="2638" spans="1:5" ht="13.2" hidden="1" x14ac:dyDescent="0.25">
      <c r="A2638" s="21" t="s">
        <v>3</v>
      </c>
      <c r="B2638" s="27">
        <v>40090</v>
      </c>
      <c r="C2638" s="27" t="s">
        <v>58</v>
      </c>
      <c r="D2638" s="28">
        <v>250</v>
      </c>
      <c r="E2638" s="27" t="s">
        <v>26</v>
      </c>
    </row>
    <row r="2639" spans="1:5" ht="13.2" hidden="1" x14ac:dyDescent="0.25">
      <c r="A2639" s="21" t="s">
        <v>3</v>
      </c>
      <c r="B2639" s="27">
        <v>40091</v>
      </c>
      <c r="C2639" s="27" t="s">
        <v>45</v>
      </c>
      <c r="D2639" s="28">
        <v>6500</v>
      </c>
      <c r="E2639" s="27" t="s">
        <v>25</v>
      </c>
    </row>
    <row r="2640" spans="1:5" ht="13.2" hidden="1" x14ac:dyDescent="0.25">
      <c r="A2640" s="21" t="s">
        <v>3</v>
      </c>
      <c r="B2640" s="27">
        <v>40091</v>
      </c>
      <c r="C2640" s="27" t="s">
        <v>45</v>
      </c>
      <c r="D2640" s="28">
        <v>7500</v>
      </c>
      <c r="E2640" s="27" t="s">
        <v>25</v>
      </c>
    </row>
    <row r="2641" spans="1:5" ht="13.2" hidden="1" x14ac:dyDescent="0.25">
      <c r="A2641" s="21" t="s">
        <v>3</v>
      </c>
      <c r="B2641" s="27">
        <v>40092</v>
      </c>
      <c r="C2641" s="27" t="s">
        <v>48</v>
      </c>
      <c r="D2641" s="28">
        <v>600</v>
      </c>
      <c r="E2641" s="27" t="s">
        <v>25</v>
      </c>
    </row>
    <row r="2642" spans="1:5" ht="13.2" hidden="1" x14ac:dyDescent="0.25">
      <c r="A2642" s="21" t="s">
        <v>3</v>
      </c>
      <c r="B2642" s="27">
        <v>40093</v>
      </c>
      <c r="C2642" s="27" t="s">
        <v>48</v>
      </c>
      <c r="D2642" s="28">
        <v>1250</v>
      </c>
      <c r="E2642" s="27" t="s">
        <v>25</v>
      </c>
    </row>
    <row r="2643" spans="1:5" ht="13.2" hidden="1" x14ac:dyDescent="0.25">
      <c r="A2643" s="21" t="s">
        <v>3</v>
      </c>
      <c r="B2643" s="27">
        <v>40094</v>
      </c>
      <c r="C2643" s="27" t="s">
        <v>48</v>
      </c>
      <c r="D2643" s="28">
        <v>925</v>
      </c>
      <c r="E2643" s="27" t="s">
        <v>25</v>
      </c>
    </row>
    <row r="2644" spans="1:5" ht="13.2" hidden="1" x14ac:dyDescent="0.25">
      <c r="A2644" s="21" t="s">
        <v>3</v>
      </c>
      <c r="B2644" s="27">
        <v>40095</v>
      </c>
      <c r="C2644" s="27" t="s">
        <v>45</v>
      </c>
      <c r="D2644" s="28">
        <v>4300</v>
      </c>
      <c r="E2644" s="27" t="s">
        <v>25</v>
      </c>
    </row>
    <row r="2645" spans="1:5" ht="13.2" hidden="1" x14ac:dyDescent="0.25">
      <c r="A2645" s="21" t="s">
        <v>3</v>
      </c>
      <c r="B2645" s="27">
        <v>40096</v>
      </c>
      <c r="C2645" s="27" t="s">
        <v>45</v>
      </c>
      <c r="D2645" s="28">
        <v>1075</v>
      </c>
      <c r="E2645" s="27" t="s">
        <v>25</v>
      </c>
    </row>
    <row r="2646" spans="1:5" ht="13.2" hidden="1" x14ac:dyDescent="0.25">
      <c r="A2646" s="21" t="s">
        <v>3</v>
      </c>
      <c r="B2646" s="27">
        <v>40097</v>
      </c>
      <c r="C2646" s="27" t="s">
        <v>45</v>
      </c>
      <c r="D2646" s="28">
        <v>13000</v>
      </c>
      <c r="E2646" s="27" t="s">
        <v>25</v>
      </c>
    </row>
    <row r="2647" spans="1:5" ht="13.2" hidden="1" x14ac:dyDescent="0.25">
      <c r="A2647" s="21" t="s">
        <v>3</v>
      </c>
      <c r="B2647" s="27">
        <v>40097</v>
      </c>
      <c r="C2647" s="27" t="s">
        <v>45</v>
      </c>
      <c r="D2647" s="28">
        <v>7000</v>
      </c>
      <c r="E2647" s="27" t="s">
        <v>25</v>
      </c>
    </row>
    <row r="2648" spans="1:5" ht="13.2" hidden="1" x14ac:dyDescent="0.25">
      <c r="A2648" s="21" t="s">
        <v>3</v>
      </c>
      <c r="B2648" s="27">
        <v>40097</v>
      </c>
      <c r="C2648" s="27" t="s">
        <v>45</v>
      </c>
      <c r="D2648" s="28">
        <v>3050</v>
      </c>
      <c r="E2648" s="27" t="s">
        <v>25</v>
      </c>
    </row>
    <row r="2649" spans="1:5" ht="13.2" hidden="1" x14ac:dyDescent="0.25">
      <c r="A2649" s="21" t="s">
        <v>3</v>
      </c>
      <c r="B2649" s="27">
        <v>40098</v>
      </c>
      <c r="C2649" s="27" t="s">
        <v>45</v>
      </c>
      <c r="D2649" s="28">
        <v>9750</v>
      </c>
      <c r="E2649" s="27" t="s">
        <v>25</v>
      </c>
    </row>
    <row r="2650" spans="1:5" ht="13.2" hidden="1" x14ac:dyDescent="0.25">
      <c r="A2650" s="21" t="s">
        <v>3</v>
      </c>
      <c r="B2650" s="27">
        <v>40099</v>
      </c>
      <c r="C2650" s="27" t="s">
        <v>45</v>
      </c>
      <c r="D2650" s="28">
        <v>250</v>
      </c>
      <c r="E2650" s="27" t="s">
        <v>25</v>
      </c>
    </row>
    <row r="2651" spans="1:5" ht="13.2" hidden="1" x14ac:dyDescent="0.25">
      <c r="A2651" s="21" t="s">
        <v>3</v>
      </c>
      <c r="B2651" s="27">
        <v>40099</v>
      </c>
      <c r="C2651" s="27" t="s">
        <v>45</v>
      </c>
      <c r="D2651" s="28">
        <v>500</v>
      </c>
      <c r="E2651" s="27" t="s">
        <v>25</v>
      </c>
    </row>
    <row r="2652" spans="1:5" ht="13.2" hidden="1" x14ac:dyDescent="0.25">
      <c r="A2652" s="21" t="s">
        <v>3</v>
      </c>
      <c r="B2652" s="27">
        <v>40100</v>
      </c>
      <c r="C2652" s="27" t="s">
        <v>45</v>
      </c>
      <c r="D2652" s="28">
        <v>3750</v>
      </c>
      <c r="E2652" s="27" t="s">
        <v>25</v>
      </c>
    </row>
    <row r="2653" spans="1:5" ht="13.2" hidden="1" x14ac:dyDescent="0.25">
      <c r="A2653" s="21" t="s">
        <v>3</v>
      </c>
      <c r="B2653" s="27">
        <v>40101</v>
      </c>
      <c r="C2653" s="27" t="s">
        <v>45</v>
      </c>
      <c r="D2653" s="28">
        <v>3500</v>
      </c>
      <c r="E2653" s="27" t="s">
        <v>25</v>
      </c>
    </row>
    <row r="2654" spans="1:5" ht="13.2" hidden="1" x14ac:dyDescent="0.25">
      <c r="A2654" s="21" t="s">
        <v>3</v>
      </c>
      <c r="B2654" s="27">
        <v>40101</v>
      </c>
      <c r="C2654" s="27" t="s">
        <v>45</v>
      </c>
      <c r="D2654" s="28">
        <v>2500</v>
      </c>
      <c r="E2654" s="27" t="s">
        <v>25</v>
      </c>
    </row>
    <row r="2655" spans="1:5" ht="13.2" hidden="1" x14ac:dyDescent="0.25">
      <c r="A2655" s="21" t="s">
        <v>3</v>
      </c>
      <c r="B2655" s="27">
        <v>40101</v>
      </c>
      <c r="C2655" s="27" t="s">
        <v>45</v>
      </c>
      <c r="D2655" s="28">
        <v>500</v>
      </c>
      <c r="E2655" s="27" t="s">
        <v>25</v>
      </c>
    </row>
    <row r="2656" spans="1:5" ht="13.2" hidden="1" x14ac:dyDescent="0.25">
      <c r="A2656" s="21" t="s">
        <v>3</v>
      </c>
      <c r="B2656" s="27">
        <v>40101</v>
      </c>
      <c r="C2656" s="27" t="s">
        <v>45</v>
      </c>
      <c r="D2656" s="28">
        <v>500</v>
      </c>
      <c r="E2656" s="27" t="s">
        <v>25</v>
      </c>
    </row>
    <row r="2657" spans="1:5" ht="13.2" hidden="1" x14ac:dyDescent="0.25">
      <c r="A2657" s="21" t="s">
        <v>3</v>
      </c>
      <c r="B2657" s="27">
        <v>40101</v>
      </c>
      <c r="C2657" s="27" t="s">
        <v>45</v>
      </c>
      <c r="D2657" s="28">
        <v>900</v>
      </c>
      <c r="E2657" s="27" t="s">
        <v>25</v>
      </c>
    </row>
    <row r="2658" spans="1:5" ht="13.2" hidden="1" x14ac:dyDescent="0.25">
      <c r="A2658" s="21" t="s">
        <v>3</v>
      </c>
      <c r="B2658" s="27">
        <v>40102</v>
      </c>
      <c r="C2658" s="27" t="s">
        <v>45</v>
      </c>
      <c r="D2658" s="28">
        <v>2501.1999999999998</v>
      </c>
      <c r="E2658" s="27" t="s">
        <v>25</v>
      </c>
    </row>
    <row r="2659" spans="1:5" ht="13.2" hidden="1" x14ac:dyDescent="0.25">
      <c r="A2659" s="21" t="s">
        <v>3</v>
      </c>
      <c r="B2659" s="27">
        <v>40103</v>
      </c>
      <c r="C2659" s="27" t="s">
        <v>45</v>
      </c>
      <c r="D2659" s="28">
        <v>3000</v>
      </c>
      <c r="E2659" s="27" t="s">
        <v>25</v>
      </c>
    </row>
    <row r="2660" spans="1:5" ht="13.2" hidden="1" x14ac:dyDescent="0.25">
      <c r="A2660" s="21" t="s">
        <v>3</v>
      </c>
      <c r="B2660" s="27">
        <v>40104</v>
      </c>
      <c r="C2660" s="27" t="s">
        <v>45</v>
      </c>
      <c r="D2660" s="28">
        <v>8300</v>
      </c>
      <c r="E2660" s="27" t="s">
        <v>25</v>
      </c>
    </row>
    <row r="2661" spans="1:5" ht="13.2" hidden="1" x14ac:dyDescent="0.25">
      <c r="A2661" s="21" t="s">
        <v>3</v>
      </c>
      <c r="B2661" s="27">
        <v>40104</v>
      </c>
      <c r="C2661" s="27" t="s">
        <v>45</v>
      </c>
      <c r="D2661" s="28">
        <v>5650</v>
      </c>
      <c r="E2661" s="27" t="s">
        <v>25</v>
      </c>
    </row>
    <row r="2662" spans="1:5" ht="13.2" hidden="1" x14ac:dyDescent="0.25">
      <c r="A2662" s="21" t="s">
        <v>3</v>
      </c>
      <c r="B2662" s="27">
        <v>40104</v>
      </c>
      <c r="C2662" s="27" t="s">
        <v>45</v>
      </c>
      <c r="D2662" s="28">
        <v>1000</v>
      </c>
      <c r="E2662" s="27" t="s">
        <v>25</v>
      </c>
    </row>
    <row r="2663" spans="1:5" ht="13.2" hidden="1" x14ac:dyDescent="0.25">
      <c r="A2663" s="21" t="s">
        <v>3</v>
      </c>
      <c r="B2663" s="27">
        <v>40104</v>
      </c>
      <c r="C2663" s="27" t="s">
        <v>45</v>
      </c>
      <c r="D2663" s="28">
        <v>400</v>
      </c>
      <c r="E2663" s="27" t="s">
        <v>25</v>
      </c>
    </row>
    <row r="2664" spans="1:5" ht="13.2" hidden="1" x14ac:dyDescent="0.25">
      <c r="A2664" s="21" t="s">
        <v>3</v>
      </c>
      <c r="B2664" s="27">
        <v>40105</v>
      </c>
      <c r="C2664" s="27" t="s">
        <v>45</v>
      </c>
      <c r="D2664" s="28">
        <v>11500</v>
      </c>
      <c r="E2664" s="27" t="s">
        <v>25</v>
      </c>
    </row>
    <row r="2665" spans="1:5" ht="13.2" hidden="1" x14ac:dyDescent="0.25">
      <c r="A2665" s="21" t="s">
        <v>3</v>
      </c>
      <c r="B2665" s="27">
        <v>40106</v>
      </c>
      <c r="C2665" s="27" t="s">
        <v>45</v>
      </c>
      <c r="D2665" s="28">
        <v>675</v>
      </c>
      <c r="E2665" s="27" t="s">
        <v>25</v>
      </c>
    </row>
    <row r="2666" spans="1:5" ht="13.2" hidden="1" x14ac:dyDescent="0.25">
      <c r="A2666" s="21" t="s">
        <v>3</v>
      </c>
      <c r="B2666" s="27">
        <v>40107</v>
      </c>
      <c r="C2666" s="27" t="s">
        <v>45</v>
      </c>
      <c r="D2666" s="28">
        <v>1500</v>
      </c>
      <c r="E2666" s="27" t="s">
        <v>25</v>
      </c>
    </row>
    <row r="2667" spans="1:5" ht="13.2" hidden="1" x14ac:dyDescent="0.25">
      <c r="A2667" s="21" t="s">
        <v>3</v>
      </c>
      <c r="B2667" s="27">
        <v>40108</v>
      </c>
      <c r="C2667" s="27" t="s">
        <v>45</v>
      </c>
      <c r="D2667" s="28">
        <v>4300</v>
      </c>
      <c r="E2667" s="27" t="s">
        <v>25</v>
      </c>
    </row>
    <row r="2668" spans="1:5" ht="13.2" hidden="1" x14ac:dyDescent="0.25">
      <c r="A2668" s="21" t="s">
        <v>3</v>
      </c>
      <c r="B2668" s="27">
        <v>40108</v>
      </c>
      <c r="C2668" s="27" t="s">
        <v>45</v>
      </c>
      <c r="D2668" s="28">
        <v>4500</v>
      </c>
      <c r="E2668" s="27" t="s">
        <v>25</v>
      </c>
    </row>
    <row r="2669" spans="1:5" ht="13.2" hidden="1" x14ac:dyDescent="0.25">
      <c r="A2669" s="21" t="s">
        <v>3</v>
      </c>
      <c r="B2669" s="27">
        <v>40109</v>
      </c>
      <c r="C2669" s="27" t="s">
        <v>45</v>
      </c>
      <c r="D2669" s="28">
        <v>400</v>
      </c>
      <c r="E2669" s="27" t="s">
        <v>25</v>
      </c>
    </row>
    <row r="2670" spans="1:5" ht="13.2" hidden="1" x14ac:dyDescent="0.25">
      <c r="A2670" s="21" t="s">
        <v>3</v>
      </c>
      <c r="B2670" s="27">
        <v>40109</v>
      </c>
      <c r="C2670" s="27" t="s">
        <v>45</v>
      </c>
      <c r="D2670" s="28">
        <v>1250</v>
      </c>
      <c r="E2670" s="27" t="s">
        <v>25</v>
      </c>
    </row>
    <row r="2671" spans="1:5" ht="13.2" hidden="1" x14ac:dyDescent="0.25">
      <c r="A2671" s="21" t="s">
        <v>3</v>
      </c>
      <c r="B2671" s="27">
        <v>40110</v>
      </c>
      <c r="C2671" s="27" t="s">
        <v>45</v>
      </c>
      <c r="D2671" s="28">
        <v>8250</v>
      </c>
      <c r="E2671" s="27" t="s">
        <v>25</v>
      </c>
    </row>
    <row r="2672" spans="1:5" ht="13.2" hidden="1" x14ac:dyDescent="0.25">
      <c r="A2672" s="21" t="s">
        <v>3</v>
      </c>
      <c r="B2672" s="27">
        <v>40111</v>
      </c>
      <c r="C2672" s="27" t="s">
        <v>51</v>
      </c>
      <c r="D2672" s="28">
        <v>11750</v>
      </c>
      <c r="E2672" s="27" t="s">
        <v>25</v>
      </c>
    </row>
    <row r="2673" spans="1:5" ht="13.2" hidden="1" x14ac:dyDescent="0.25">
      <c r="A2673" s="21" t="s">
        <v>3</v>
      </c>
      <c r="B2673" s="27">
        <v>40112</v>
      </c>
      <c r="C2673" s="27" t="s">
        <v>27</v>
      </c>
      <c r="D2673" s="28">
        <v>1750</v>
      </c>
      <c r="E2673" s="27" t="s">
        <v>27</v>
      </c>
    </row>
    <row r="2674" spans="1:5" ht="13.2" hidden="1" x14ac:dyDescent="0.25">
      <c r="A2674" s="21" t="s">
        <v>3</v>
      </c>
      <c r="B2674" s="27">
        <v>40112</v>
      </c>
      <c r="C2674" s="27" t="s">
        <v>27</v>
      </c>
      <c r="D2674" s="28">
        <v>1750</v>
      </c>
      <c r="E2674" s="27" t="s">
        <v>27</v>
      </c>
    </row>
    <row r="2675" spans="1:5" ht="13.2" hidden="1" x14ac:dyDescent="0.25">
      <c r="A2675" s="21" t="s">
        <v>3</v>
      </c>
      <c r="B2675" s="27">
        <v>40112</v>
      </c>
      <c r="C2675" s="27" t="s">
        <v>27</v>
      </c>
      <c r="D2675" s="28">
        <v>2500</v>
      </c>
      <c r="E2675" s="27" t="s">
        <v>27</v>
      </c>
    </row>
    <row r="2676" spans="1:5" ht="13.2" hidden="1" x14ac:dyDescent="0.25">
      <c r="A2676" s="21" t="s">
        <v>3</v>
      </c>
      <c r="B2676" s="27">
        <v>40113</v>
      </c>
      <c r="C2676" s="27" t="s">
        <v>45</v>
      </c>
      <c r="D2676" s="28">
        <v>5750</v>
      </c>
      <c r="E2676" s="27" t="s">
        <v>25</v>
      </c>
    </row>
    <row r="2677" spans="1:5" ht="13.2" hidden="1" x14ac:dyDescent="0.25">
      <c r="A2677" s="21" t="s">
        <v>3</v>
      </c>
      <c r="B2677" s="27">
        <v>40113</v>
      </c>
      <c r="C2677" s="27" t="s">
        <v>45</v>
      </c>
      <c r="D2677" s="28">
        <v>1250</v>
      </c>
      <c r="E2677" s="27" t="s">
        <v>25</v>
      </c>
    </row>
    <row r="2678" spans="1:5" ht="13.2" hidden="1" x14ac:dyDescent="0.25">
      <c r="A2678" s="21" t="s">
        <v>3</v>
      </c>
      <c r="B2678" s="27">
        <v>40113</v>
      </c>
      <c r="C2678" s="27" t="s">
        <v>45</v>
      </c>
      <c r="D2678" s="28">
        <v>1600</v>
      </c>
      <c r="E2678" s="27" t="s">
        <v>25</v>
      </c>
    </row>
    <row r="2679" spans="1:5" ht="13.2" hidden="1" x14ac:dyDescent="0.25">
      <c r="A2679" s="21" t="s">
        <v>3</v>
      </c>
      <c r="B2679" s="27">
        <v>40114</v>
      </c>
      <c r="C2679" s="27" t="s">
        <v>45</v>
      </c>
      <c r="D2679" s="28">
        <v>500</v>
      </c>
      <c r="E2679" s="27" t="s">
        <v>25</v>
      </c>
    </row>
    <row r="2680" spans="1:5" ht="13.2" hidden="1" x14ac:dyDescent="0.25">
      <c r="A2680" s="21" t="s">
        <v>3</v>
      </c>
      <c r="B2680" s="27">
        <v>40114</v>
      </c>
      <c r="C2680" s="27" t="s">
        <v>45</v>
      </c>
      <c r="D2680" s="28">
        <v>1750</v>
      </c>
      <c r="E2680" s="27" t="s">
        <v>25</v>
      </c>
    </row>
    <row r="2681" spans="1:5" ht="13.2" hidden="1" x14ac:dyDescent="0.25">
      <c r="A2681" s="21" t="s">
        <v>3</v>
      </c>
      <c r="B2681" s="27">
        <v>40114</v>
      </c>
      <c r="C2681" s="27" t="s">
        <v>45</v>
      </c>
      <c r="D2681" s="28">
        <v>750</v>
      </c>
      <c r="E2681" s="27" t="s">
        <v>25</v>
      </c>
    </row>
    <row r="2682" spans="1:5" ht="13.2" hidden="1" x14ac:dyDescent="0.25">
      <c r="A2682" s="21" t="s">
        <v>3</v>
      </c>
      <c r="B2682" s="27">
        <v>40114</v>
      </c>
      <c r="C2682" s="27" t="s">
        <v>45</v>
      </c>
      <c r="D2682" s="28">
        <v>500</v>
      </c>
      <c r="E2682" s="27" t="s">
        <v>25</v>
      </c>
    </row>
    <row r="2683" spans="1:5" ht="13.2" hidden="1" x14ac:dyDescent="0.25">
      <c r="A2683" s="21" t="s">
        <v>3</v>
      </c>
      <c r="B2683" s="27">
        <v>40115</v>
      </c>
      <c r="C2683" s="27" t="s">
        <v>45</v>
      </c>
      <c r="D2683" s="28">
        <v>2650</v>
      </c>
      <c r="E2683" s="27" t="s">
        <v>25</v>
      </c>
    </row>
    <row r="2684" spans="1:5" ht="13.2" hidden="1" x14ac:dyDescent="0.25">
      <c r="A2684" s="21" t="s">
        <v>3</v>
      </c>
      <c r="B2684" s="27">
        <v>40116</v>
      </c>
      <c r="C2684" s="27" t="s">
        <v>27</v>
      </c>
      <c r="D2684" s="28">
        <v>2000</v>
      </c>
      <c r="E2684" s="27" t="s">
        <v>27</v>
      </c>
    </row>
    <row r="2685" spans="1:5" ht="13.2" hidden="1" x14ac:dyDescent="0.25">
      <c r="A2685" s="21" t="s">
        <v>3</v>
      </c>
      <c r="B2685" s="27">
        <v>40117</v>
      </c>
      <c r="C2685" s="27" t="s">
        <v>45</v>
      </c>
      <c r="D2685" s="28">
        <v>7000</v>
      </c>
      <c r="E2685" s="27" t="s">
        <v>25</v>
      </c>
    </row>
    <row r="2686" spans="1:5" ht="13.2" hidden="1" x14ac:dyDescent="0.25">
      <c r="A2686" s="21" t="s">
        <v>3</v>
      </c>
      <c r="B2686" s="27">
        <v>40118</v>
      </c>
      <c r="C2686" s="27" t="s">
        <v>48</v>
      </c>
      <c r="D2686" s="28">
        <v>1050</v>
      </c>
      <c r="E2686" s="27" t="s">
        <v>25</v>
      </c>
    </row>
    <row r="2687" spans="1:5" ht="13.2" hidden="1" x14ac:dyDescent="0.25">
      <c r="A2687" s="21" t="s">
        <v>3</v>
      </c>
      <c r="B2687" s="27">
        <v>40119</v>
      </c>
      <c r="C2687" s="27" t="s">
        <v>48</v>
      </c>
      <c r="D2687" s="28">
        <v>1200</v>
      </c>
      <c r="E2687" s="27" t="s">
        <v>25</v>
      </c>
    </row>
    <row r="2688" spans="1:5" ht="13.2" hidden="1" x14ac:dyDescent="0.25">
      <c r="A2688" s="21" t="s">
        <v>3</v>
      </c>
      <c r="B2688" s="27">
        <v>40120</v>
      </c>
      <c r="C2688" s="27" t="s">
        <v>48</v>
      </c>
      <c r="D2688" s="28">
        <v>600</v>
      </c>
      <c r="E2688" s="27" t="s">
        <v>25</v>
      </c>
    </row>
    <row r="2689" spans="1:5" ht="13.2" hidden="1" x14ac:dyDescent="0.25">
      <c r="A2689" s="21" t="s">
        <v>3</v>
      </c>
      <c r="B2689" s="27">
        <v>40121</v>
      </c>
      <c r="C2689" s="27" t="s">
        <v>48</v>
      </c>
      <c r="D2689" s="28">
        <v>700</v>
      </c>
      <c r="E2689" s="27" t="s">
        <v>25</v>
      </c>
    </row>
    <row r="2690" spans="1:5" ht="13.2" hidden="1" x14ac:dyDescent="0.25">
      <c r="A2690" s="21" t="s">
        <v>3</v>
      </c>
      <c r="B2690" s="27">
        <v>40122</v>
      </c>
      <c r="C2690" s="27" t="s">
        <v>55</v>
      </c>
      <c r="D2690" s="28">
        <v>2450</v>
      </c>
      <c r="E2690" s="27" t="s">
        <v>26</v>
      </c>
    </row>
    <row r="2691" spans="1:5" ht="13.2" hidden="1" x14ac:dyDescent="0.25">
      <c r="A2691" s="21" t="s">
        <v>3</v>
      </c>
      <c r="B2691" s="27">
        <v>40123</v>
      </c>
      <c r="C2691" s="27" t="s">
        <v>45</v>
      </c>
      <c r="D2691" s="28">
        <v>2500</v>
      </c>
      <c r="E2691" s="27" t="s">
        <v>25</v>
      </c>
    </row>
    <row r="2692" spans="1:5" ht="13.2" hidden="1" x14ac:dyDescent="0.25">
      <c r="A2692" s="21" t="s">
        <v>3</v>
      </c>
      <c r="B2692" s="27">
        <v>40124</v>
      </c>
      <c r="C2692" s="27" t="s">
        <v>45</v>
      </c>
      <c r="D2692" s="28">
        <v>500</v>
      </c>
      <c r="E2692" s="27" t="s">
        <v>25</v>
      </c>
    </row>
    <row r="2693" spans="1:5" ht="13.2" hidden="1" x14ac:dyDescent="0.25">
      <c r="A2693" s="21" t="s">
        <v>3</v>
      </c>
      <c r="B2693" s="27">
        <v>40125</v>
      </c>
      <c r="C2693" s="27" t="s">
        <v>45</v>
      </c>
      <c r="D2693" s="28">
        <v>1000</v>
      </c>
      <c r="E2693" s="27" t="s">
        <v>25</v>
      </c>
    </row>
    <row r="2694" spans="1:5" ht="13.2" hidden="1" x14ac:dyDescent="0.25">
      <c r="A2694" s="21" t="s">
        <v>3</v>
      </c>
      <c r="B2694" s="27">
        <v>40126</v>
      </c>
      <c r="C2694" s="27" t="s">
        <v>45</v>
      </c>
      <c r="D2694" s="28">
        <v>1950</v>
      </c>
      <c r="E2694" s="27" t="s">
        <v>25</v>
      </c>
    </row>
    <row r="2695" spans="1:5" ht="13.2" hidden="1" x14ac:dyDescent="0.25">
      <c r="A2695" s="21" t="s">
        <v>3</v>
      </c>
      <c r="B2695" s="27">
        <v>40127</v>
      </c>
      <c r="C2695" s="27" t="s">
        <v>45</v>
      </c>
      <c r="D2695" s="28">
        <v>500</v>
      </c>
      <c r="E2695" s="27" t="s">
        <v>25</v>
      </c>
    </row>
    <row r="2696" spans="1:5" ht="13.2" hidden="1" x14ac:dyDescent="0.25">
      <c r="A2696" s="21" t="s">
        <v>3</v>
      </c>
      <c r="B2696" s="27">
        <v>40128</v>
      </c>
      <c r="C2696" s="27" t="s">
        <v>45</v>
      </c>
      <c r="D2696" s="28">
        <v>8300</v>
      </c>
      <c r="E2696" s="27" t="s">
        <v>25</v>
      </c>
    </row>
    <row r="2697" spans="1:5" ht="13.2" hidden="1" x14ac:dyDescent="0.25">
      <c r="A2697" s="21" t="s">
        <v>3</v>
      </c>
      <c r="B2697" s="27">
        <v>40129</v>
      </c>
      <c r="C2697" s="27" t="s">
        <v>45</v>
      </c>
      <c r="D2697" s="28">
        <v>4500</v>
      </c>
      <c r="E2697" s="27" t="s">
        <v>25</v>
      </c>
    </row>
    <row r="2698" spans="1:5" ht="13.2" hidden="1" x14ac:dyDescent="0.25">
      <c r="A2698" s="21" t="s">
        <v>3</v>
      </c>
      <c r="B2698" s="27">
        <v>40130</v>
      </c>
      <c r="C2698" s="27" t="s">
        <v>45</v>
      </c>
      <c r="D2698" s="28">
        <v>4250</v>
      </c>
      <c r="E2698" s="27" t="s">
        <v>25</v>
      </c>
    </row>
    <row r="2699" spans="1:5" ht="13.2" hidden="1" x14ac:dyDescent="0.25">
      <c r="A2699" s="21" t="s">
        <v>3</v>
      </c>
      <c r="B2699" s="27">
        <v>40131</v>
      </c>
      <c r="C2699" s="27" t="s">
        <v>45</v>
      </c>
      <c r="D2699" s="28">
        <v>4500</v>
      </c>
      <c r="E2699" s="27" t="s">
        <v>25</v>
      </c>
    </row>
    <row r="2700" spans="1:5" ht="13.2" hidden="1" x14ac:dyDescent="0.25">
      <c r="A2700" s="21" t="s">
        <v>3</v>
      </c>
      <c r="B2700" s="27">
        <v>40132</v>
      </c>
      <c r="C2700" s="27" t="s">
        <v>45</v>
      </c>
      <c r="D2700" s="28">
        <v>3750</v>
      </c>
      <c r="E2700" s="27" t="s">
        <v>25</v>
      </c>
    </row>
    <row r="2701" spans="1:5" ht="13.2" hidden="1" x14ac:dyDescent="0.25">
      <c r="A2701" s="21" t="s">
        <v>3</v>
      </c>
      <c r="B2701" s="27">
        <v>40132</v>
      </c>
      <c r="C2701" s="27" t="s">
        <v>45</v>
      </c>
      <c r="D2701" s="28">
        <v>1750</v>
      </c>
      <c r="E2701" s="27" t="s">
        <v>25</v>
      </c>
    </row>
    <row r="2702" spans="1:5" ht="13.2" hidden="1" x14ac:dyDescent="0.25">
      <c r="A2702" s="21" t="s">
        <v>3</v>
      </c>
      <c r="B2702" s="27">
        <v>40132</v>
      </c>
      <c r="C2702" s="27" t="s">
        <v>45</v>
      </c>
      <c r="D2702" s="28">
        <v>1750</v>
      </c>
      <c r="E2702" s="27" t="s">
        <v>25</v>
      </c>
    </row>
    <row r="2703" spans="1:5" ht="13.2" hidden="1" x14ac:dyDescent="0.25">
      <c r="A2703" s="21" t="s">
        <v>3</v>
      </c>
      <c r="B2703" s="27">
        <v>40132</v>
      </c>
      <c r="C2703" s="27" t="s">
        <v>45</v>
      </c>
      <c r="D2703" s="28">
        <v>600</v>
      </c>
      <c r="E2703" s="27" t="s">
        <v>25</v>
      </c>
    </row>
    <row r="2704" spans="1:5" ht="13.2" hidden="1" x14ac:dyDescent="0.25">
      <c r="A2704" s="21" t="s">
        <v>3</v>
      </c>
      <c r="B2704" s="27">
        <v>40132</v>
      </c>
      <c r="C2704" s="27" t="s">
        <v>45</v>
      </c>
      <c r="D2704" s="28">
        <v>750</v>
      </c>
      <c r="E2704" s="27" t="s">
        <v>25</v>
      </c>
    </row>
    <row r="2705" spans="1:5" ht="13.2" hidden="1" x14ac:dyDescent="0.25">
      <c r="A2705" s="21" t="s">
        <v>3</v>
      </c>
      <c r="B2705" s="27">
        <v>40132</v>
      </c>
      <c r="C2705" s="27" t="s">
        <v>45</v>
      </c>
      <c r="D2705" s="28">
        <v>750</v>
      </c>
      <c r="E2705" s="27" t="s">
        <v>25</v>
      </c>
    </row>
    <row r="2706" spans="1:5" ht="13.2" hidden="1" x14ac:dyDescent="0.25">
      <c r="A2706" s="21" t="s">
        <v>3</v>
      </c>
      <c r="B2706" s="27">
        <v>40133</v>
      </c>
      <c r="C2706" s="27" t="s">
        <v>45</v>
      </c>
      <c r="D2706" s="28">
        <v>7400</v>
      </c>
      <c r="E2706" s="27" t="s">
        <v>25</v>
      </c>
    </row>
    <row r="2707" spans="1:5" ht="13.2" hidden="1" x14ac:dyDescent="0.25">
      <c r="A2707" s="21" t="s">
        <v>3</v>
      </c>
      <c r="B2707" s="27">
        <v>40134</v>
      </c>
      <c r="C2707" s="27" t="s">
        <v>45</v>
      </c>
      <c r="D2707" s="28">
        <v>1900</v>
      </c>
      <c r="E2707" s="27" t="s">
        <v>25</v>
      </c>
    </row>
    <row r="2708" spans="1:5" ht="13.2" hidden="1" x14ac:dyDescent="0.25">
      <c r="A2708" s="21" t="s">
        <v>3</v>
      </c>
      <c r="B2708" s="27">
        <v>40135</v>
      </c>
      <c r="C2708" s="27" t="s">
        <v>45</v>
      </c>
      <c r="D2708" s="28">
        <v>250</v>
      </c>
      <c r="E2708" s="27" t="s">
        <v>25</v>
      </c>
    </row>
    <row r="2709" spans="1:5" ht="13.2" hidden="1" x14ac:dyDescent="0.25">
      <c r="A2709" s="21" t="s">
        <v>3</v>
      </c>
      <c r="B2709" s="27">
        <v>40135</v>
      </c>
      <c r="C2709" s="27" t="s">
        <v>45</v>
      </c>
      <c r="D2709" s="28">
        <v>300</v>
      </c>
      <c r="E2709" s="27" t="s">
        <v>25</v>
      </c>
    </row>
    <row r="2710" spans="1:5" ht="13.2" hidden="1" x14ac:dyDescent="0.25">
      <c r="A2710" s="21" t="s">
        <v>3</v>
      </c>
      <c r="B2710" s="27">
        <v>40135</v>
      </c>
      <c r="C2710" s="27" t="s">
        <v>45</v>
      </c>
      <c r="D2710" s="28">
        <v>450</v>
      </c>
      <c r="E2710" s="27" t="s">
        <v>25</v>
      </c>
    </row>
    <row r="2711" spans="1:5" ht="13.2" hidden="1" x14ac:dyDescent="0.25">
      <c r="A2711" s="21" t="s">
        <v>3</v>
      </c>
      <c r="B2711" s="27">
        <v>40135</v>
      </c>
      <c r="C2711" s="27" t="s">
        <v>45</v>
      </c>
      <c r="D2711" s="28">
        <v>500</v>
      </c>
      <c r="E2711" s="27" t="s">
        <v>25</v>
      </c>
    </row>
    <row r="2712" spans="1:5" ht="13.2" hidden="1" x14ac:dyDescent="0.25">
      <c r="A2712" s="21" t="s">
        <v>3</v>
      </c>
      <c r="B2712" s="27">
        <v>40136</v>
      </c>
      <c r="C2712" s="27" t="s">
        <v>45</v>
      </c>
      <c r="D2712" s="28">
        <v>250</v>
      </c>
      <c r="E2712" s="27" t="s">
        <v>25</v>
      </c>
    </row>
    <row r="2713" spans="1:5" ht="13.2" hidden="1" x14ac:dyDescent="0.25">
      <c r="A2713" s="21" t="s">
        <v>3</v>
      </c>
      <c r="B2713" s="27">
        <v>40137</v>
      </c>
      <c r="C2713" s="27" t="s">
        <v>45</v>
      </c>
      <c r="D2713" s="28">
        <v>1500</v>
      </c>
      <c r="E2713" s="27" t="s">
        <v>25</v>
      </c>
    </row>
    <row r="2714" spans="1:5" ht="13.2" hidden="1" x14ac:dyDescent="0.25">
      <c r="A2714" s="21" t="s">
        <v>3</v>
      </c>
      <c r="B2714" s="27">
        <v>40138</v>
      </c>
      <c r="C2714" s="27" t="s">
        <v>45</v>
      </c>
      <c r="D2714" s="28">
        <v>600</v>
      </c>
      <c r="E2714" s="27" t="s">
        <v>25</v>
      </c>
    </row>
    <row r="2715" spans="1:5" ht="13.2" hidden="1" x14ac:dyDescent="0.25">
      <c r="A2715" s="21" t="s">
        <v>3</v>
      </c>
      <c r="B2715" s="27">
        <v>40138</v>
      </c>
      <c r="C2715" s="27" t="s">
        <v>45</v>
      </c>
      <c r="D2715" s="28">
        <v>250</v>
      </c>
      <c r="E2715" s="27" t="s">
        <v>25</v>
      </c>
    </row>
    <row r="2716" spans="1:5" ht="13.2" hidden="1" x14ac:dyDescent="0.25">
      <c r="A2716" s="21" t="s">
        <v>3</v>
      </c>
      <c r="B2716" s="27">
        <v>40138</v>
      </c>
      <c r="C2716" s="27" t="s">
        <v>45</v>
      </c>
      <c r="D2716" s="28">
        <v>1250</v>
      </c>
      <c r="E2716" s="27" t="s">
        <v>25</v>
      </c>
    </row>
    <row r="2717" spans="1:5" ht="13.2" hidden="1" x14ac:dyDescent="0.25">
      <c r="A2717" s="21" t="s">
        <v>3</v>
      </c>
      <c r="B2717" s="27">
        <v>40138</v>
      </c>
      <c r="C2717" s="27" t="s">
        <v>45</v>
      </c>
      <c r="D2717" s="28">
        <v>3750</v>
      </c>
      <c r="E2717" s="27" t="s">
        <v>25</v>
      </c>
    </row>
    <row r="2718" spans="1:5" ht="13.2" hidden="1" x14ac:dyDescent="0.25">
      <c r="A2718" s="21" t="s">
        <v>3</v>
      </c>
      <c r="B2718" s="27">
        <v>40139</v>
      </c>
      <c r="C2718" s="27" t="s">
        <v>45</v>
      </c>
      <c r="D2718" s="28">
        <v>7693</v>
      </c>
      <c r="E2718" s="27" t="s">
        <v>25</v>
      </c>
    </row>
    <row r="2719" spans="1:5" ht="13.2" hidden="1" x14ac:dyDescent="0.25">
      <c r="A2719" s="21" t="s">
        <v>3</v>
      </c>
      <c r="B2719" s="27">
        <v>40140</v>
      </c>
      <c r="C2719" s="27" t="s">
        <v>45</v>
      </c>
      <c r="D2719" s="28">
        <v>850</v>
      </c>
      <c r="E2719" s="27" t="s">
        <v>25</v>
      </c>
    </row>
    <row r="2720" spans="1:5" ht="13.2" hidden="1" x14ac:dyDescent="0.25">
      <c r="A2720" s="21" t="s">
        <v>3</v>
      </c>
      <c r="B2720" s="27">
        <v>40140</v>
      </c>
      <c r="C2720" s="27" t="s">
        <v>45</v>
      </c>
      <c r="D2720" s="28">
        <v>600</v>
      </c>
      <c r="E2720" s="27" t="s">
        <v>25</v>
      </c>
    </row>
    <row r="2721" spans="1:5" ht="13.2" hidden="1" x14ac:dyDescent="0.25">
      <c r="A2721" s="21" t="s">
        <v>3</v>
      </c>
      <c r="B2721" s="27">
        <v>40141</v>
      </c>
      <c r="C2721" s="27" t="s">
        <v>45</v>
      </c>
      <c r="D2721" s="28">
        <v>1250</v>
      </c>
      <c r="E2721" s="27" t="s">
        <v>25</v>
      </c>
    </row>
    <row r="2722" spans="1:5" ht="13.2" hidden="1" x14ac:dyDescent="0.25">
      <c r="A2722" s="21" t="s">
        <v>3</v>
      </c>
      <c r="B2722" s="27">
        <v>40141</v>
      </c>
      <c r="C2722" s="27" t="s">
        <v>45</v>
      </c>
      <c r="D2722" s="28">
        <v>400</v>
      </c>
      <c r="E2722" s="27" t="s">
        <v>25</v>
      </c>
    </row>
    <row r="2723" spans="1:5" ht="13.2" hidden="1" x14ac:dyDescent="0.25">
      <c r="A2723" s="21" t="s">
        <v>3</v>
      </c>
      <c r="B2723" s="27">
        <v>40141</v>
      </c>
      <c r="C2723" s="27" t="s">
        <v>45</v>
      </c>
      <c r="D2723" s="28">
        <v>400</v>
      </c>
      <c r="E2723" s="27" t="s">
        <v>25</v>
      </c>
    </row>
    <row r="2724" spans="1:5" ht="13.2" hidden="1" x14ac:dyDescent="0.25">
      <c r="A2724" s="21" t="s">
        <v>3</v>
      </c>
      <c r="B2724" s="27">
        <v>40141</v>
      </c>
      <c r="C2724" s="27" t="s">
        <v>45</v>
      </c>
      <c r="D2724" s="28">
        <v>750</v>
      </c>
      <c r="E2724" s="27" t="s">
        <v>25</v>
      </c>
    </row>
    <row r="2725" spans="1:5" ht="13.2" hidden="1" x14ac:dyDescent="0.25">
      <c r="A2725" s="21" t="s">
        <v>3</v>
      </c>
      <c r="B2725" s="27">
        <v>40142</v>
      </c>
      <c r="C2725" s="27" t="s">
        <v>45</v>
      </c>
      <c r="D2725" s="28">
        <v>1900</v>
      </c>
      <c r="E2725" s="27" t="s">
        <v>25</v>
      </c>
    </row>
    <row r="2726" spans="1:5" ht="13.2" hidden="1" x14ac:dyDescent="0.25">
      <c r="A2726" s="21" t="s">
        <v>3</v>
      </c>
      <c r="B2726" s="27">
        <v>40142</v>
      </c>
      <c r="C2726" s="27" t="s">
        <v>45</v>
      </c>
      <c r="D2726" s="28">
        <v>2000</v>
      </c>
      <c r="E2726" s="27" t="s">
        <v>25</v>
      </c>
    </row>
    <row r="2727" spans="1:5" ht="13.2" hidden="1" x14ac:dyDescent="0.25">
      <c r="A2727" s="21" t="s">
        <v>3</v>
      </c>
      <c r="B2727" s="27">
        <v>40142</v>
      </c>
      <c r="C2727" s="27" t="s">
        <v>45</v>
      </c>
      <c r="D2727" s="28">
        <v>900</v>
      </c>
      <c r="E2727" s="27" t="s">
        <v>25</v>
      </c>
    </row>
    <row r="2728" spans="1:5" ht="13.2" hidden="1" x14ac:dyDescent="0.25">
      <c r="A2728" s="21" t="s">
        <v>3</v>
      </c>
      <c r="B2728" s="27">
        <v>40142</v>
      </c>
      <c r="C2728" s="27" t="s">
        <v>45</v>
      </c>
      <c r="D2728" s="28">
        <v>450</v>
      </c>
      <c r="E2728" s="27" t="s">
        <v>25</v>
      </c>
    </row>
    <row r="2729" spans="1:5" ht="13.2" hidden="1" x14ac:dyDescent="0.25">
      <c r="A2729" s="21" t="s">
        <v>3</v>
      </c>
      <c r="B2729" s="27">
        <v>40142</v>
      </c>
      <c r="C2729" s="27" t="s">
        <v>45</v>
      </c>
      <c r="D2729" s="28">
        <v>250</v>
      </c>
      <c r="E2729" s="27" t="s">
        <v>25</v>
      </c>
    </row>
    <row r="2730" spans="1:5" ht="13.2" hidden="1" x14ac:dyDescent="0.25">
      <c r="A2730" s="21" t="s">
        <v>3</v>
      </c>
      <c r="B2730" s="27">
        <v>40143</v>
      </c>
      <c r="C2730" s="27" t="s">
        <v>45</v>
      </c>
      <c r="D2730" s="28">
        <v>4500</v>
      </c>
      <c r="E2730" s="27" t="s">
        <v>25</v>
      </c>
    </row>
    <row r="2731" spans="1:5" ht="13.2" hidden="1" x14ac:dyDescent="0.25">
      <c r="A2731" s="21" t="s">
        <v>3</v>
      </c>
      <c r="B2731" s="27">
        <v>40143</v>
      </c>
      <c r="C2731" s="27" t="s">
        <v>45</v>
      </c>
      <c r="D2731" s="28">
        <v>1600</v>
      </c>
      <c r="E2731" s="27" t="s">
        <v>25</v>
      </c>
    </row>
    <row r="2732" spans="1:5" ht="13.2" hidden="1" x14ac:dyDescent="0.25">
      <c r="A2732" s="21" t="s">
        <v>3</v>
      </c>
      <c r="B2732" s="27">
        <v>40144</v>
      </c>
      <c r="C2732" s="27" t="s">
        <v>45</v>
      </c>
      <c r="D2732" s="28">
        <v>3250</v>
      </c>
      <c r="E2732" s="27" t="s">
        <v>25</v>
      </c>
    </row>
    <row r="2733" spans="1:5" ht="13.2" hidden="1" x14ac:dyDescent="0.25">
      <c r="A2733" s="21" t="s">
        <v>3</v>
      </c>
      <c r="B2733" s="27">
        <v>40145</v>
      </c>
      <c r="C2733" s="27" t="s">
        <v>45</v>
      </c>
      <c r="D2733" s="28">
        <v>8000</v>
      </c>
      <c r="E2733" s="27" t="s">
        <v>25</v>
      </c>
    </row>
    <row r="2734" spans="1:5" ht="13.2" hidden="1" x14ac:dyDescent="0.25">
      <c r="A2734" s="21" t="s">
        <v>3</v>
      </c>
      <c r="B2734" s="27">
        <v>40145</v>
      </c>
      <c r="C2734" s="27" t="s">
        <v>45</v>
      </c>
      <c r="D2734" s="28">
        <v>7250</v>
      </c>
      <c r="E2734" s="27" t="s">
        <v>25</v>
      </c>
    </row>
    <row r="2735" spans="1:5" ht="13.2" hidden="1" x14ac:dyDescent="0.25">
      <c r="A2735" s="21" t="s">
        <v>3</v>
      </c>
      <c r="B2735" s="27">
        <v>40145</v>
      </c>
      <c r="C2735" s="27" t="s">
        <v>45</v>
      </c>
      <c r="D2735" s="28">
        <v>2250</v>
      </c>
      <c r="E2735" s="27" t="s">
        <v>25</v>
      </c>
    </row>
    <row r="2736" spans="1:5" ht="13.2" hidden="1" x14ac:dyDescent="0.25">
      <c r="A2736" s="21" t="s">
        <v>3</v>
      </c>
      <c r="B2736" s="27">
        <v>40146</v>
      </c>
      <c r="C2736" s="27" t="s">
        <v>45</v>
      </c>
      <c r="D2736" s="28">
        <v>7500</v>
      </c>
      <c r="E2736" s="27" t="s">
        <v>25</v>
      </c>
    </row>
    <row r="2737" spans="1:5" ht="13.2" hidden="1" x14ac:dyDescent="0.25">
      <c r="A2737" s="21" t="s">
        <v>3</v>
      </c>
      <c r="B2737" s="27">
        <v>40146</v>
      </c>
      <c r="C2737" s="27" t="s">
        <v>45</v>
      </c>
      <c r="D2737" s="28">
        <v>7000</v>
      </c>
      <c r="E2737" s="27" t="s">
        <v>25</v>
      </c>
    </row>
    <row r="2738" spans="1:5" ht="13.2" hidden="1" x14ac:dyDescent="0.25">
      <c r="A2738" s="21" t="s">
        <v>3</v>
      </c>
      <c r="B2738" s="27">
        <v>40146</v>
      </c>
      <c r="C2738" s="27" t="s">
        <v>45</v>
      </c>
      <c r="D2738" s="28">
        <v>500</v>
      </c>
      <c r="E2738" s="27" t="s">
        <v>25</v>
      </c>
    </row>
    <row r="2739" spans="1:5" ht="13.2" hidden="1" x14ac:dyDescent="0.25">
      <c r="A2739" s="21" t="s">
        <v>3</v>
      </c>
      <c r="B2739" s="27">
        <v>40147</v>
      </c>
      <c r="C2739" s="27" t="s">
        <v>45</v>
      </c>
      <c r="D2739" s="28">
        <v>1000</v>
      </c>
      <c r="E2739" s="27" t="s">
        <v>25</v>
      </c>
    </row>
    <row r="2740" spans="1:5" ht="13.2" hidden="1" x14ac:dyDescent="0.25">
      <c r="A2740" s="21" t="s">
        <v>3</v>
      </c>
      <c r="B2740" s="27">
        <v>40148</v>
      </c>
      <c r="C2740" s="27" t="s">
        <v>45</v>
      </c>
      <c r="D2740" s="28">
        <v>250</v>
      </c>
      <c r="E2740" s="27" t="s">
        <v>25</v>
      </c>
    </row>
    <row r="2741" spans="1:5" ht="13.2" hidden="1" x14ac:dyDescent="0.25">
      <c r="A2741" s="21" t="s">
        <v>3</v>
      </c>
      <c r="B2741" s="27">
        <v>40148</v>
      </c>
      <c r="C2741" s="27" t="s">
        <v>45</v>
      </c>
      <c r="D2741" s="28">
        <v>500</v>
      </c>
      <c r="E2741" s="27" t="s">
        <v>25</v>
      </c>
    </row>
    <row r="2742" spans="1:5" ht="13.2" hidden="1" x14ac:dyDescent="0.25">
      <c r="A2742" s="21" t="s">
        <v>3</v>
      </c>
      <c r="B2742" s="27">
        <v>40149</v>
      </c>
      <c r="C2742" s="27" t="s">
        <v>45</v>
      </c>
      <c r="D2742" s="28">
        <v>5000</v>
      </c>
      <c r="E2742" s="27" t="s">
        <v>25</v>
      </c>
    </row>
    <row r="2743" spans="1:5" ht="13.2" hidden="1" x14ac:dyDescent="0.25">
      <c r="A2743" s="21" t="s">
        <v>3</v>
      </c>
      <c r="B2743" s="27">
        <v>40150</v>
      </c>
      <c r="C2743" s="27" t="s">
        <v>45</v>
      </c>
      <c r="D2743" s="28">
        <v>3732</v>
      </c>
      <c r="E2743" s="27" t="s">
        <v>25</v>
      </c>
    </row>
    <row r="2744" spans="1:5" ht="13.2" hidden="1" x14ac:dyDescent="0.25">
      <c r="A2744" s="21" t="s">
        <v>3</v>
      </c>
      <c r="B2744" s="27">
        <v>40151</v>
      </c>
      <c r="C2744" s="27" t="s">
        <v>27</v>
      </c>
      <c r="D2744" s="28">
        <v>3199.95</v>
      </c>
      <c r="E2744" s="27" t="s">
        <v>27</v>
      </c>
    </row>
    <row r="2745" spans="1:5" ht="13.2" hidden="1" x14ac:dyDescent="0.25">
      <c r="A2745" s="21" t="s">
        <v>3</v>
      </c>
      <c r="B2745" s="27">
        <v>40152</v>
      </c>
      <c r="C2745" s="27" t="s">
        <v>45</v>
      </c>
      <c r="D2745" s="28">
        <v>35000</v>
      </c>
      <c r="E2745" s="27" t="s">
        <v>25</v>
      </c>
    </row>
    <row r="2746" spans="1:5" ht="13.2" hidden="1" x14ac:dyDescent="0.25">
      <c r="A2746" s="21" t="s">
        <v>3</v>
      </c>
      <c r="B2746" s="27">
        <v>40153</v>
      </c>
      <c r="C2746" s="27" t="s">
        <v>58</v>
      </c>
      <c r="D2746" s="28">
        <v>25150</v>
      </c>
      <c r="E2746" s="27" t="s">
        <v>26</v>
      </c>
    </row>
    <row r="2747" spans="1:5" ht="13.2" hidden="1" x14ac:dyDescent="0.25">
      <c r="A2747" s="21" t="s">
        <v>3</v>
      </c>
      <c r="B2747" s="27">
        <v>40154</v>
      </c>
      <c r="C2747" s="27" t="s">
        <v>59</v>
      </c>
      <c r="D2747" s="28">
        <v>10120</v>
      </c>
      <c r="E2747" s="27" t="s">
        <v>26</v>
      </c>
    </row>
    <row r="2748" spans="1:5" ht="13.2" hidden="1" x14ac:dyDescent="0.25">
      <c r="A2748" s="21" t="s">
        <v>3</v>
      </c>
      <c r="B2748" s="27">
        <v>40155</v>
      </c>
      <c r="C2748" s="27" t="s">
        <v>53</v>
      </c>
      <c r="D2748" s="28">
        <v>705</v>
      </c>
      <c r="E2748" s="27" t="s">
        <v>26</v>
      </c>
    </row>
    <row r="2749" spans="1:5" ht="13.2" hidden="1" x14ac:dyDescent="0.25">
      <c r="A2749" s="21" t="s">
        <v>3</v>
      </c>
      <c r="B2749" s="27">
        <v>40156</v>
      </c>
      <c r="C2749" s="27" t="s">
        <v>53</v>
      </c>
      <c r="D2749" s="28">
        <v>1250</v>
      </c>
      <c r="E2749" s="27" t="s">
        <v>26</v>
      </c>
    </row>
    <row r="2750" spans="1:5" ht="13.2" hidden="1" x14ac:dyDescent="0.25">
      <c r="A2750" s="21" t="s">
        <v>3</v>
      </c>
      <c r="B2750" s="27">
        <v>40156</v>
      </c>
      <c r="C2750" s="27" t="s">
        <v>53</v>
      </c>
      <c r="D2750" s="28">
        <v>400</v>
      </c>
      <c r="E2750" s="27" t="s">
        <v>26</v>
      </c>
    </row>
    <row r="2751" spans="1:5" ht="13.2" hidden="1" x14ac:dyDescent="0.25">
      <c r="A2751" s="21" t="s">
        <v>3</v>
      </c>
      <c r="B2751" s="27">
        <v>40156</v>
      </c>
      <c r="C2751" s="27" t="s">
        <v>53</v>
      </c>
      <c r="D2751" s="28">
        <v>1250</v>
      </c>
      <c r="E2751" s="27" t="s">
        <v>26</v>
      </c>
    </row>
    <row r="2752" spans="1:5" ht="13.2" hidden="1" x14ac:dyDescent="0.25">
      <c r="A2752" s="21" t="s">
        <v>3</v>
      </c>
      <c r="B2752" s="27">
        <v>40157</v>
      </c>
      <c r="C2752" s="27" t="s">
        <v>27</v>
      </c>
      <c r="D2752" s="28">
        <v>500</v>
      </c>
      <c r="E2752" s="27" t="s">
        <v>27</v>
      </c>
    </row>
    <row r="2753" spans="1:5" ht="13.2" hidden="1" x14ac:dyDescent="0.25">
      <c r="A2753" s="21" t="s">
        <v>3</v>
      </c>
      <c r="B2753" s="27">
        <v>40158</v>
      </c>
      <c r="C2753" s="27" t="s">
        <v>59</v>
      </c>
      <c r="D2753" s="28">
        <v>5750</v>
      </c>
      <c r="E2753" s="27" t="s">
        <v>26</v>
      </c>
    </row>
    <row r="2754" spans="1:5" ht="13.2" hidden="1" x14ac:dyDescent="0.25">
      <c r="A2754" s="21" t="s">
        <v>3</v>
      </c>
      <c r="B2754" s="27">
        <v>40159</v>
      </c>
      <c r="C2754" s="27" t="s">
        <v>45</v>
      </c>
      <c r="D2754" s="28">
        <v>7500</v>
      </c>
      <c r="E2754" s="27" t="s">
        <v>25</v>
      </c>
    </row>
    <row r="2755" spans="1:5" ht="13.2" hidden="1" x14ac:dyDescent="0.25">
      <c r="A2755" s="21" t="s">
        <v>3</v>
      </c>
      <c r="B2755" s="27">
        <v>40160</v>
      </c>
      <c r="C2755" s="27" t="s">
        <v>45</v>
      </c>
      <c r="D2755" s="28">
        <v>6000</v>
      </c>
      <c r="E2755" s="27" t="s">
        <v>25</v>
      </c>
    </row>
    <row r="2756" spans="1:5" ht="13.2" hidden="1" x14ac:dyDescent="0.25">
      <c r="A2756" s="21" t="s">
        <v>3</v>
      </c>
      <c r="B2756" s="27">
        <v>40161</v>
      </c>
      <c r="C2756" s="27" t="s">
        <v>59</v>
      </c>
      <c r="D2756" s="28">
        <v>8750</v>
      </c>
      <c r="E2756" s="27" t="s">
        <v>26</v>
      </c>
    </row>
    <row r="2757" spans="1:5" ht="13.2" hidden="1" x14ac:dyDescent="0.25">
      <c r="A2757" s="21" t="s">
        <v>3</v>
      </c>
      <c r="B2757" s="27">
        <v>40162</v>
      </c>
      <c r="C2757" s="27" t="s">
        <v>56</v>
      </c>
      <c r="D2757" s="28">
        <v>31340</v>
      </c>
      <c r="E2757" s="27" t="s">
        <v>26</v>
      </c>
    </row>
    <row r="2758" spans="1:5" ht="13.2" hidden="1" x14ac:dyDescent="0.25">
      <c r="A2758" s="21" t="s">
        <v>3</v>
      </c>
      <c r="B2758" s="27">
        <v>40163</v>
      </c>
      <c r="C2758" s="27" t="s">
        <v>48</v>
      </c>
      <c r="D2758" s="28">
        <v>1000</v>
      </c>
      <c r="E2758" s="27" t="s">
        <v>25</v>
      </c>
    </row>
    <row r="2759" spans="1:5" ht="13.2" hidden="1" x14ac:dyDescent="0.25">
      <c r="A2759" s="21" t="s">
        <v>3</v>
      </c>
      <c r="B2759" s="27">
        <v>40164</v>
      </c>
      <c r="C2759" s="27" t="s">
        <v>48</v>
      </c>
      <c r="D2759" s="28">
        <v>1500</v>
      </c>
      <c r="E2759" s="27" t="s">
        <v>25</v>
      </c>
    </row>
    <row r="2760" spans="1:5" ht="13.2" hidden="1" x14ac:dyDescent="0.25">
      <c r="A2760" s="21" t="s">
        <v>3</v>
      </c>
      <c r="B2760" s="27">
        <v>40165</v>
      </c>
      <c r="C2760" s="27" t="s">
        <v>48</v>
      </c>
      <c r="D2760" s="28">
        <v>1000</v>
      </c>
      <c r="E2760" s="27" t="s">
        <v>25</v>
      </c>
    </row>
    <row r="2761" spans="1:5" ht="13.2" hidden="1" x14ac:dyDescent="0.25">
      <c r="A2761" s="21" t="s">
        <v>3</v>
      </c>
      <c r="B2761" s="27">
        <v>40166</v>
      </c>
      <c r="C2761" s="27" t="s">
        <v>48</v>
      </c>
      <c r="D2761" s="28">
        <v>1000</v>
      </c>
      <c r="E2761" s="27" t="s">
        <v>25</v>
      </c>
    </row>
    <row r="2762" spans="1:5" ht="13.2" hidden="1" x14ac:dyDescent="0.25">
      <c r="A2762" s="21" t="s">
        <v>3</v>
      </c>
      <c r="B2762" s="27">
        <v>40167</v>
      </c>
      <c r="C2762" s="27" t="s">
        <v>45</v>
      </c>
      <c r="D2762" s="28">
        <v>3000</v>
      </c>
      <c r="E2762" s="27" t="s">
        <v>25</v>
      </c>
    </row>
    <row r="2763" spans="1:5" ht="13.2" hidden="1" x14ac:dyDescent="0.25">
      <c r="A2763" s="21" t="s">
        <v>3</v>
      </c>
      <c r="B2763" s="27">
        <v>40168</v>
      </c>
      <c r="C2763" s="27" t="s">
        <v>45</v>
      </c>
      <c r="D2763" s="28">
        <v>2750</v>
      </c>
      <c r="E2763" s="27" t="s">
        <v>25</v>
      </c>
    </row>
    <row r="2764" spans="1:5" ht="13.2" hidden="1" x14ac:dyDescent="0.25">
      <c r="A2764" s="21" t="s">
        <v>3</v>
      </c>
      <c r="B2764" s="27">
        <v>40169</v>
      </c>
      <c r="C2764" s="27" t="s">
        <v>45</v>
      </c>
      <c r="D2764" s="28">
        <v>3200</v>
      </c>
      <c r="E2764" s="27" t="s">
        <v>25</v>
      </c>
    </row>
    <row r="2765" spans="1:5" ht="13.2" hidden="1" x14ac:dyDescent="0.25">
      <c r="A2765" s="21" t="s">
        <v>3</v>
      </c>
      <c r="B2765" s="27">
        <v>40170</v>
      </c>
      <c r="C2765" s="27" t="s">
        <v>45</v>
      </c>
      <c r="D2765" s="28">
        <v>1400</v>
      </c>
      <c r="E2765" s="27" t="s">
        <v>25</v>
      </c>
    </row>
    <row r="2766" spans="1:5" ht="13.2" hidden="1" x14ac:dyDescent="0.25">
      <c r="A2766" s="21" t="s">
        <v>3</v>
      </c>
      <c r="B2766" s="27">
        <v>40171</v>
      </c>
      <c r="C2766" s="27" t="s">
        <v>45</v>
      </c>
      <c r="D2766" s="28">
        <v>2000</v>
      </c>
      <c r="E2766" s="27" t="s">
        <v>25</v>
      </c>
    </row>
    <row r="2767" spans="1:5" ht="13.2" hidden="1" x14ac:dyDescent="0.25">
      <c r="A2767" s="21" t="s">
        <v>3</v>
      </c>
      <c r="B2767" s="27">
        <v>40172</v>
      </c>
      <c r="C2767" s="27" t="s">
        <v>45</v>
      </c>
      <c r="D2767" s="28">
        <v>750</v>
      </c>
      <c r="E2767" s="27" t="s">
        <v>25</v>
      </c>
    </row>
    <row r="2768" spans="1:5" ht="13.2" hidden="1" x14ac:dyDescent="0.25">
      <c r="A2768" s="21" t="s">
        <v>3</v>
      </c>
      <c r="B2768" s="27">
        <v>40173</v>
      </c>
      <c r="C2768" s="27" t="s">
        <v>45</v>
      </c>
      <c r="D2768" s="28">
        <v>14000</v>
      </c>
      <c r="E2768" s="27" t="s">
        <v>25</v>
      </c>
    </row>
    <row r="2769" spans="1:5" ht="13.2" hidden="1" x14ac:dyDescent="0.25">
      <c r="A2769" s="21" t="s">
        <v>3</v>
      </c>
      <c r="B2769" s="27">
        <v>40174</v>
      </c>
      <c r="C2769" s="27" t="s">
        <v>45</v>
      </c>
      <c r="D2769" s="28">
        <v>6050</v>
      </c>
      <c r="E2769" s="27" t="s">
        <v>25</v>
      </c>
    </row>
    <row r="2770" spans="1:5" ht="13.2" hidden="1" x14ac:dyDescent="0.25">
      <c r="A2770" s="21" t="s">
        <v>3</v>
      </c>
      <c r="B2770" s="27">
        <v>40175</v>
      </c>
      <c r="C2770" s="27" t="s">
        <v>45</v>
      </c>
      <c r="D2770" s="28">
        <v>650</v>
      </c>
      <c r="E2770" s="27" t="s">
        <v>25</v>
      </c>
    </row>
    <row r="2771" spans="1:5" ht="13.2" hidden="1" x14ac:dyDescent="0.25">
      <c r="A2771" s="21" t="s">
        <v>3</v>
      </c>
      <c r="B2771" s="27">
        <v>40176</v>
      </c>
      <c r="C2771" s="27" t="s">
        <v>45</v>
      </c>
      <c r="D2771" s="28">
        <v>500</v>
      </c>
      <c r="E2771" s="27" t="s">
        <v>25</v>
      </c>
    </row>
    <row r="2772" spans="1:5" ht="13.2" hidden="1" x14ac:dyDescent="0.25">
      <c r="A2772" s="21" t="s">
        <v>3</v>
      </c>
      <c r="B2772" s="27">
        <v>40177</v>
      </c>
      <c r="C2772" s="27" t="s">
        <v>45</v>
      </c>
      <c r="D2772" s="28">
        <v>2250</v>
      </c>
      <c r="E2772" s="27" t="s">
        <v>25</v>
      </c>
    </row>
    <row r="2773" spans="1:5" ht="13.2" hidden="1" x14ac:dyDescent="0.25">
      <c r="A2773" s="21" t="s">
        <v>3</v>
      </c>
      <c r="B2773" s="27">
        <v>40178</v>
      </c>
      <c r="C2773" s="27" t="s">
        <v>45</v>
      </c>
      <c r="D2773" s="28">
        <v>1250</v>
      </c>
      <c r="E2773" s="27" t="s">
        <v>25</v>
      </c>
    </row>
    <row r="2774" spans="1:5" ht="13.2" hidden="1" x14ac:dyDescent="0.25">
      <c r="A2774" s="21" t="s">
        <v>3</v>
      </c>
      <c r="B2774" s="27">
        <v>40178</v>
      </c>
      <c r="C2774" s="27" t="s">
        <v>45</v>
      </c>
      <c r="D2774" s="28">
        <v>1250</v>
      </c>
      <c r="E2774" s="27" t="s">
        <v>25</v>
      </c>
    </row>
    <row r="2775" spans="1:5" ht="13.2" hidden="1" x14ac:dyDescent="0.25">
      <c r="A2775" s="21" t="s">
        <v>3</v>
      </c>
      <c r="B2775" s="27">
        <v>40178</v>
      </c>
      <c r="C2775" s="27" t="s">
        <v>45</v>
      </c>
      <c r="D2775" s="28">
        <v>500</v>
      </c>
      <c r="E2775" s="27" t="s">
        <v>25</v>
      </c>
    </row>
    <row r="2776" spans="1:5" ht="13.2" hidden="1" x14ac:dyDescent="0.25">
      <c r="A2776" s="21" t="s">
        <v>3</v>
      </c>
      <c r="B2776" s="27">
        <v>40179</v>
      </c>
      <c r="C2776" s="27" t="s">
        <v>45</v>
      </c>
      <c r="D2776" s="28">
        <v>1450</v>
      </c>
      <c r="E2776" s="27" t="s">
        <v>25</v>
      </c>
    </row>
    <row r="2777" spans="1:5" ht="13.2" hidden="1" x14ac:dyDescent="0.25">
      <c r="A2777" s="21" t="s">
        <v>3</v>
      </c>
      <c r="B2777" s="27">
        <v>40180</v>
      </c>
      <c r="C2777" s="27" t="s">
        <v>45</v>
      </c>
      <c r="D2777" s="28">
        <v>9250</v>
      </c>
      <c r="E2777" s="27" t="s">
        <v>25</v>
      </c>
    </row>
    <row r="2778" spans="1:5" ht="13.2" hidden="1" x14ac:dyDescent="0.25">
      <c r="A2778" s="21" t="s">
        <v>3</v>
      </c>
      <c r="B2778" s="27">
        <v>40181</v>
      </c>
      <c r="C2778" s="27" t="s">
        <v>45</v>
      </c>
      <c r="D2778" s="28">
        <v>7500</v>
      </c>
      <c r="E2778" s="27" t="s">
        <v>25</v>
      </c>
    </row>
    <row r="2779" spans="1:5" ht="13.2" hidden="1" x14ac:dyDescent="0.25">
      <c r="A2779" s="21" t="s">
        <v>3</v>
      </c>
      <c r="B2779" s="27">
        <v>40182</v>
      </c>
      <c r="C2779" s="27" t="s">
        <v>45</v>
      </c>
      <c r="D2779" s="28">
        <v>750</v>
      </c>
      <c r="E2779" s="27" t="s">
        <v>25</v>
      </c>
    </row>
    <row r="2780" spans="1:5" ht="13.2" hidden="1" x14ac:dyDescent="0.25">
      <c r="A2780" s="21" t="s">
        <v>3</v>
      </c>
      <c r="B2780" s="27">
        <v>40183</v>
      </c>
      <c r="C2780" s="27" t="s">
        <v>45</v>
      </c>
      <c r="D2780" s="28">
        <v>750</v>
      </c>
      <c r="E2780" s="27" t="s">
        <v>25</v>
      </c>
    </row>
    <row r="2781" spans="1:5" ht="13.2" hidden="1" x14ac:dyDescent="0.25">
      <c r="A2781" s="21" t="s">
        <v>3</v>
      </c>
      <c r="B2781" s="27">
        <v>40183</v>
      </c>
      <c r="C2781" s="27" t="s">
        <v>45</v>
      </c>
      <c r="D2781" s="28">
        <v>750</v>
      </c>
      <c r="E2781" s="27" t="s">
        <v>25</v>
      </c>
    </row>
    <row r="2782" spans="1:5" ht="13.2" hidden="1" x14ac:dyDescent="0.25">
      <c r="A2782" s="21" t="s">
        <v>3</v>
      </c>
      <c r="B2782" s="27">
        <v>40183</v>
      </c>
      <c r="C2782" s="27" t="s">
        <v>45</v>
      </c>
      <c r="D2782" s="28">
        <v>500</v>
      </c>
      <c r="E2782" s="27" t="s">
        <v>25</v>
      </c>
    </row>
    <row r="2783" spans="1:5" ht="13.2" hidden="1" x14ac:dyDescent="0.25">
      <c r="A2783" s="21" t="s">
        <v>3</v>
      </c>
      <c r="B2783" s="27">
        <v>40183</v>
      </c>
      <c r="C2783" s="27" t="s">
        <v>45</v>
      </c>
      <c r="D2783" s="28">
        <v>450</v>
      </c>
      <c r="E2783" s="27" t="s">
        <v>25</v>
      </c>
    </row>
    <row r="2784" spans="1:5" ht="13.2" hidden="1" x14ac:dyDescent="0.25">
      <c r="A2784" s="21" t="s">
        <v>3</v>
      </c>
      <c r="B2784" s="27">
        <v>40183</v>
      </c>
      <c r="C2784" s="27" t="s">
        <v>45</v>
      </c>
      <c r="D2784" s="28">
        <v>300</v>
      </c>
      <c r="E2784" s="27" t="s">
        <v>25</v>
      </c>
    </row>
    <row r="2785" spans="1:5" ht="13.2" hidden="1" x14ac:dyDescent="0.25">
      <c r="A2785" s="21" t="s">
        <v>3</v>
      </c>
      <c r="B2785" s="27">
        <v>40184</v>
      </c>
      <c r="C2785" s="27" t="s">
        <v>45</v>
      </c>
      <c r="D2785" s="28">
        <v>3250</v>
      </c>
      <c r="E2785" s="27" t="s">
        <v>25</v>
      </c>
    </row>
    <row r="2786" spans="1:5" ht="13.2" hidden="1" x14ac:dyDescent="0.25">
      <c r="A2786" s="21" t="s">
        <v>3</v>
      </c>
      <c r="B2786" s="27">
        <v>40184</v>
      </c>
      <c r="C2786" s="27" t="s">
        <v>45</v>
      </c>
      <c r="D2786" s="28">
        <v>1000</v>
      </c>
      <c r="E2786" s="27" t="s">
        <v>25</v>
      </c>
    </row>
    <row r="2787" spans="1:5" ht="13.2" hidden="1" x14ac:dyDescent="0.25">
      <c r="A2787" s="21" t="s">
        <v>3</v>
      </c>
      <c r="B2787" s="27">
        <v>40184</v>
      </c>
      <c r="C2787" s="27" t="s">
        <v>45</v>
      </c>
      <c r="D2787" s="28">
        <v>500</v>
      </c>
      <c r="E2787" s="27" t="s">
        <v>25</v>
      </c>
    </row>
    <row r="2788" spans="1:5" ht="13.2" hidden="1" x14ac:dyDescent="0.25">
      <c r="A2788" s="21" t="s">
        <v>3</v>
      </c>
      <c r="B2788" s="27">
        <v>40185</v>
      </c>
      <c r="C2788" s="27" t="s">
        <v>45</v>
      </c>
      <c r="D2788" s="28">
        <v>7250</v>
      </c>
      <c r="E2788" s="27" t="s">
        <v>25</v>
      </c>
    </row>
    <row r="2789" spans="1:5" ht="13.2" hidden="1" x14ac:dyDescent="0.25">
      <c r="A2789" s="21" t="s">
        <v>3</v>
      </c>
      <c r="B2789" s="27">
        <v>40185</v>
      </c>
      <c r="C2789" s="27" t="s">
        <v>45</v>
      </c>
      <c r="D2789" s="28">
        <v>4250</v>
      </c>
      <c r="E2789" s="27" t="s">
        <v>25</v>
      </c>
    </row>
    <row r="2790" spans="1:5" ht="13.2" hidden="1" x14ac:dyDescent="0.25">
      <c r="A2790" s="21" t="s">
        <v>3</v>
      </c>
      <c r="B2790" s="27">
        <v>40185</v>
      </c>
      <c r="C2790" s="27" t="s">
        <v>45</v>
      </c>
      <c r="D2790" s="28">
        <v>4000</v>
      </c>
      <c r="E2790" s="27" t="s">
        <v>25</v>
      </c>
    </row>
    <row r="2791" spans="1:5" ht="13.2" hidden="1" x14ac:dyDescent="0.25">
      <c r="A2791" s="21" t="s">
        <v>3</v>
      </c>
      <c r="B2791" s="27">
        <v>40185</v>
      </c>
      <c r="C2791" s="27" t="s">
        <v>45</v>
      </c>
      <c r="D2791" s="28">
        <v>2000</v>
      </c>
      <c r="E2791" s="27" t="s">
        <v>25</v>
      </c>
    </row>
    <row r="2792" spans="1:5" ht="13.2" hidden="1" x14ac:dyDescent="0.25">
      <c r="A2792" s="21" t="s">
        <v>3</v>
      </c>
      <c r="B2792" s="27">
        <v>40186</v>
      </c>
      <c r="C2792" s="27" t="s">
        <v>45</v>
      </c>
      <c r="D2792" s="28">
        <v>7000</v>
      </c>
      <c r="E2792" s="27" t="s">
        <v>25</v>
      </c>
    </row>
    <row r="2793" spans="1:5" ht="13.2" hidden="1" x14ac:dyDescent="0.25">
      <c r="A2793" s="21" t="s">
        <v>3</v>
      </c>
      <c r="B2793" s="27">
        <v>40186</v>
      </c>
      <c r="C2793" s="27" t="s">
        <v>45</v>
      </c>
      <c r="D2793" s="28">
        <v>3750</v>
      </c>
      <c r="E2793" s="27" t="s">
        <v>25</v>
      </c>
    </row>
    <row r="2794" spans="1:5" ht="13.2" hidden="1" x14ac:dyDescent="0.25">
      <c r="A2794" s="21" t="s">
        <v>3</v>
      </c>
      <c r="B2794" s="27">
        <v>40186</v>
      </c>
      <c r="C2794" s="27" t="s">
        <v>45</v>
      </c>
      <c r="D2794" s="28">
        <v>2000</v>
      </c>
      <c r="E2794" s="27" t="s">
        <v>25</v>
      </c>
    </row>
    <row r="2795" spans="1:5" ht="13.2" hidden="1" x14ac:dyDescent="0.25">
      <c r="A2795" s="21" t="s">
        <v>3</v>
      </c>
      <c r="B2795" s="27">
        <v>40186</v>
      </c>
      <c r="C2795" s="27" t="s">
        <v>45</v>
      </c>
      <c r="D2795" s="28">
        <v>2000</v>
      </c>
      <c r="E2795" s="27" t="s">
        <v>25</v>
      </c>
    </row>
    <row r="2796" spans="1:5" ht="13.2" hidden="1" x14ac:dyDescent="0.25">
      <c r="A2796" s="21" t="s">
        <v>3</v>
      </c>
      <c r="B2796" s="27">
        <v>40186</v>
      </c>
      <c r="C2796" s="27" t="s">
        <v>45</v>
      </c>
      <c r="D2796" s="28">
        <v>250</v>
      </c>
      <c r="E2796" s="27" t="s">
        <v>25</v>
      </c>
    </row>
    <row r="2797" spans="1:5" ht="13.2" hidden="1" x14ac:dyDescent="0.25">
      <c r="A2797" s="21" t="s">
        <v>3</v>
      </c>
      <c r="B2797" s="27">
        <v>40187</v>
      </c>
      <c r="C2797" s="27" t="s">
        <v>45</v>
      </c>
      <c r="D2797" s="28">
        <v>1175</v>
      </c>
      <c r="E2797" s="27" t="s">
        <v>25</v>
      </c>
    </row>
    <row r="2798" spans="1:5" ht="13.2" hidden="1" x14ac:dyDescent="0.25">
      <c r="A2798" s="21" t="s">
        <v>3</v>
      </c>
      <c r="B2798" s="27">
        <v>40188</v>
      </c>
      <c r="C2798" s="27" t="s">
        <v>45</v>
      </c>
      <c r="D2798" s="28">
        <v>2250</v>
      </c>
      <c r="E2798" s="27" t="s">
        <v>25</v>
      </c>
    </row>
    <row r="2799" spans="1:5" ht="13.2" hidden="1" x14ac:dyDescent="0.25">
      <c r="A2799" s="21" t="s">
        <v>3</v>
      </c>
      <c r="B2799" s="27">
        <v>40188</v>
      </c>
      <c r="C2799" s="27" t="s">
        <v>45</v>
      </c>
      <c r="D2799" s="28">
        <v>1900</v>
      </c>
      <c r="E2799" s="27" t="s">
        <v>25</v>
      </c>
    </row>
    <row r="2800" spans="1:5" ht="13.2" hidden="1" x14ac:dyDescent="0.25">
      <c r="A2800" s="21" t="s">
        <v>3</v>
      </c>
      <c r="B2800" s="27">
        <v>40189</v>
      </c>
      <c r="C2800" s="27" t="s">
        <v>45</v>
      </c>
      <c r="D2800" s="28">
        <v>8500</v>
      </c>
      <c r="E2800" s="27" t="s">
        <v>25</v>
      </c>
    </row>
    <row r="2801" spans="1:5" ht="13.2" hidden="1" x14ac:dyDescent="0.25">
      <c r="A2801" s="21" t="s">
        <v>3</v>
      </c>
      <c r="B2801" s="27">
        <v>40189</v>
      </c>
      <c r="C2801" s="27" t="s">
        <v>45</v>
      </c>
      <c r="D2801" s="28">
        <v>750</v>
      </c>
      <c r="E2801" s="27" t="s">
        <v>25</v>
      </c>
    </row>
    <row r="2802" spans="1:5" ht="13.2" hidden="1" x14ac:dyDescent="0.25">
      <c r="A2802" s="21" t="s">
        <v>3</v>
      </c>
      <c r="B2802" s="27">
        <v>40189</v>
      </c>
      <c r="C2802" s="27" t="s">
        <v>45</v>
      </c>
      <c r="D2802" s="28">
        <v>750</v>
      </c>
      <c r="E2802" s="27" t="s">
        <v>25</v>
      </c>
    </row>
    <row r="2803" spans="1:5" ht="13.2" hidden="1" x14ac:dyDescent="0.25">
      <c r="A2803" s="21" t="s">
        <v>3</v>
      </c>
      <c r="B2803" s="27">
        <v>40190</v>
      </c>
      <c r="C2803" s="27" t="s">
        <v>45</v>
      </c>
      <c r="D2803" s="28">
        <v>3573.1</v>
      </c>
      <c r="E2803" s="27" t="s">
        <v>25</v>
      </c>
    </row>
    <row r="2804" spans="1:5" ht="13.2" hidden="1" x14ac:dyDescent="0.25">
      <c r="A2804" s="21" t="s">
        <v>3</v>
      </c>
      <c r="B2804" s="27">
        <v>40190</v>
      </c>
      <c r="C2804" s="27" t="s">
        <v>45</v>
      </c>
      <c r="D2804" s="28">
        <v>4107</v>
      </c>
      <c r="E2804" s="27" t="s">
        <v>25</v>
      </c>
    </row>
    <row r="2805" spans="1:5" ht="13.2" hidden="1" x14ac:dyDescent="0.25">
      <c r="A2805" s="21" t="s">
        <v>3</v>
      </c>
      <c r="B2805" s="27">
        <v>40191</v>
      </c>
      <c r="C2805" s="27" t="s">
        <v>45</v>
      </c>
      <c r="D2805" s="28">
        <v>1750</v>
      </c>
      <c r="E2805" s="27" t="s">
        <v>25</v>
      </c>
    </row>
    <row r="2806" spans="1:5" ht="13.2" hidden="1" x14ac:dyDescent="0.25">
      <c r="A2806" s="21" t="s">
        <v>3</v>
      </c>
      <c r="B2806" s="27">
        <v>40191</v>
      </c>
      <c r="C2806" s="27" t="s">
        <v>45</v>
      </c>
      <c r="D2806" s="28">
        <v>2750</v>
      </c>
      <c r="E2806" s="27" t="s">
        <v>25</v>
      </c>
    </row>
    <row r="2807" spans="1:5" ht="13.2" hidden="1" x14ac:dyDescent="0.25">
      <c r="A2807" s="21" t="s">
        <v>3</v>
      </c>
      <c r="B2807" s="27">
        <v>40192</v>
      </c>
      <c r="C2807" s="27" t="s">
        <v>45</v>
      </c>
      <c r="D2807" s="28">
        <v>150</v>
      </c>
      <c r="E2807" s="27" t="s">
        <v>25</v>
      </c>
    </row>
    <row r="2808" spans="1:5" ht="13.2" hidden="1" x14ac:dyDescent="0.25">
      <c r="A2808" s="21" t="s">
        <v>3</v>
      </c>
      <c r="B2808" s="27">
        <v>40193</v>
      </c>
      <c r="C2808" s="27" t="s">
        <v>45</v>
      </c>
      <c r="D2808" s="28">
        <v>500</v>
      </c>
      <c r="E2808" s="27" t="s">
        <v>25</v>
      </c>
    </row>
    <row r="2809" spans="1:5" ht="13.2" hidden="1" x14ac:dyDescent="0.25">
      <c r="A2809" s="21" t="s">
        <v>3</v>
      </c>
      <c r="B2809" s="27">
        <v>40193</v>
      </c>
      <c r="C2809" s="27" t="s">
        <v>45</v>
      </c>
      <c r="D2809" s="28">
        <v>500</v>
      </c>
      <c r="E2809" s="27" t="s">
        <v>25</v>
      </c>
    </row>
    <row r="2810" spans="1:5" ht="13.2" hidden="1" x14ac:dyDescent="0.25">
      <c r="A2810" s="21" t="s">
        <v>3</v>
      </c>
      <c r="B2810" s="27">
        <v>40194</v>
      </c>
      <c r="C2810" s="27" t="s">
        <v>45</v>
      </c>
      <c r="D2810" s="28">
        <v>3500</v>
      </c>
      <c r="E2810" s="27" t="s">
        <v>25</v>
      </c>
    </row>
    <row r="2811" spans="1:5" ht="13.2" hidden="1" x14ac:dyDescent="0.25">
      <c r="A2811" s="21" t="s">
        <v>3</v>
      </c>
      <c r="B2811" s="27">
        <v>40195</v>
      </c>
      <c r="C2811" s="27" t="s">
        <v>45</v>
      </c>
      <c r="D2811" s="28">
        <v>250</v>
      </c>
      <c r="E2811" s="27" t="s">
        <v>25</v>
      </c>
    </row>
    <row r="2812" spans="1:5" ht="13.2" hidden="1" x14ac:dyDescent="0.25">
      <c r="A2812" s="21" t="s">
        <v>3</v>
      </c>
      <c r="B2812" s="27">
        <v>40196</v>
      </c>
      <c r="C2812" s="27" t="s">
        <v>45</v>
      </c>
      <c r="D2812" s="28">
        <v>1000</v>
      </c>
      <c r="E2812" s="27" t="s">
        <v>25</v>
      </c>
    </row>
    <row r="2813" spans="1:5" ht="13.2" hidden="1" x14ac:dyDescent="0.25">
      <c r="A2813" s="21" t="s">
        <v>3</v>
      </c>
      <c r="B2813" s="27">
        <v>40197</v>
      </c>
      <c r="C2813" s="27" t="s">
        <v>45</v>
      </c>
      <c r="D2813" s="28">
        <v>7275</v>
      </c>
      <c r="E2813" s="27" t="s">
        <v>25</v>
      </c>
    </row>
    <row r="2814" spans="1:5" ht="13.2" hidden="1" x14ac:dyDescent="0.25">
      <c r="A2814" s="21" t="s">
        <v>3</v>
      </c>
      <c r="B2814" s="27">
        <v>40198</v>
      </c>
      <c r="C2814" s="27" t="s">
        <v>45</v>
      </c>
      <c r="D2814" s="28">
        <v>2200</v>
      </c>
      <c r="E2814" s="27" t="s">
        <v>25</v>
      </c>
    </row>
    <row r="2815" spans="1:5" ht="13.2" hidden="1" x14ac:dyDescent="0.25">
      <c r="A2815" s="21" t="s">
        <v>3</v>
      </c>
      <c r="B2815" s="27">
        <v>40199</v>
      </c>
      <c r="C2815" s="27" t="s">
        <v>45</v>
      </c>
      <c r="D2815" s="28">
        <v>8000</v>
      </c>
      <c r="E2815" s="27" t="s">
        <v>25</v>
      </c>
    </row>
    <row r="2816" spans="1:5" ht="13.2" hidden="1" x14ac:dyDescent="0.25">
      <c r="A2816" s="21" t="s">
        <v>3</v>
      </c>
      <c r="B2816" s="27">
        <v>40200</v>
      </c>
      <c r="C2816" s="27" t="s">
        <v>45</v>
      </c>
      <c r="D2816" s="28">
        <v>1600</v>
      </c>
      <c r="E2816" s="27" t="s">
        <v>25</v>
      </c>
    </row>
    <row r="2817" spans="1:5" ht="13.2" hidden="1" x14ac:dyDescent="0.25">
      <c r="A2817" s="21" t="s">
        <v>3</v>
      </c>
      <c r="B2817" s="27">
        <v>40200</v>
      </c>
      <c r="C2817" s="27" t="s">
        <v>45</v>
      </c>
      <c r="D2817" s="28">
        <v>550</v>
      </c>
      <c r="E2817" s="27" t="s">
        <v>25</v>
      </c>
    </row>
    <row r="2818" spans="1:5" ht="13.2" hidden="1" x14ac:dyDescent="0.25">
      <c r="A2818" s="21" t="s">
        <v>3</v>
      </c>
      <c r="B2818" s="27">
        <v>40201</v>
      </c>
      <c r="C2818" s="27" t="s">
        <v>45</v>
      </c>
      <c r="D2818" s="28">
        <v>1750</v>
      </c>
      <c r="E2818" s="27" t="s">
        <v>25</v>
      </c>
    </row>
    <row r="2819" spans="1:5" ht="13.2" hidden="1" x14ac:dyDescent="0.25">
      <c r="A2819" s="21" t="s">
        <v>3</v>
      </c>
      <c r="B2819" s="27">
        <v>40201</v>
      </c>
      <c r="C2819" s="27" t="s">
        <v>45</v>
      </c>
      <c r="D2819" s="28">
        <v>2750</v>
      </c>
      <c r="E2819" s="27" t="s">
        <v>25</v>
      </c>
    </row>
    <row r="2820" spans="1:5" ht="13.2" hidden="1" x14ac:dyDescent="0.25">
      <c r="A2820" s="21" t="s">
        <v>3</v>
      </c>
      <c r="B2820" s="27">
        <v>40202</v>
      </c>
      <c r="C2820" s="27" t="s">
        <v>45</v>
      </c>
      <c r="D2820" s="28">
        <v>115353</v>
      </c>
      <c r="E2820" s="27" t="s">
        <v>25</v>
      </c>
    </row>
    <row r="2821" spans="1:5" ht="13.2" hidden="1" x14ac:dyDescent="0.25">
      <c r="A2821" s="21" t="s">
        <v>3</v>
      </c>
      <c r="B2821" s="27">
        <v>40203</v>
      </c>
      <c r="C2821" s="27" t="s">
        <v>45</v>
      </c>
      <c r="D2821" s="28">
        <v>112685</v>
      </c>
      <c r="E2821" s="27" t="s">
        <v>25</v>
      </c>
    </row>
    <row r="2822" spans="1:5" ht="13.2" hidden="1" x14ac:dyDescent="0.25">
      <c r="A2822" s="21" t="s">
        <v>3</v>
      </c>
      <c r="B2822" s="27">
        <v>40204</v>
      </c>
      <c r="C2822" s="27" t="s">
        <v>45</v>
      </c>
      <c r="D2822" s="28">
        <v>3165</v>
      </c>
      <c r="E2822" s="27" t="s">
        <v>25</v>
      </c>
    </row>
    <row r="2823" spans="1:5" ht="13.2" hidden="1" x14ac:dyDescent="0.25">
      <c r="A2823" s="21" t="s">
        <v>3</v>
      </c>
      <c r="B2823" s="27">
        <v>40205</v>
      </c>
      <c r="C2823" s="27" t="s">
        <v>51</v>
      </c>
      <c r="D2823" s="28">
        <v>13750</v>
      </c>
      <c r="E2823" s="27" t="s">
        <v>25</v>
      </c>
    </row>
    <row r="2824" spans="1:5" ht="13.2" hidden="1" x14ac:dyDescent="0.25">
      <c r="A2824" s="21" t="s">
        <v>3</v>
      </c>
      <c r="B2824" s="27">
        <v>40206</v>
      </c>
      <c r="C2824" s="27" t="s">
        <v>45</v>
      </c>
      <c r="D2824" s="28">
        <v>5120.1000000000004</v>
      </c>
      <c r="E2824" s="27" t="s">
        <v>25</v>
      </c>
    </row>
    <row r="2825" spans="1:5" ht="13.2" hidden="1" x14ac:dyDescent="0.25">
      <c r="A2825" s="21" t="s">
        <v>3</v>
      </c>
      <c r="B2825" s="27">
        <v>40207</v>
      </c>
      <c r="C2825" s="27" t="s">
        <v>53</v>
      </c>
      <c r="D2825" s="28">
        <v>2750</v>
      </c>
      <c r="E2825" s="27" t="s">
        <v>26</v>
      </c>
    </row>
    <row r="2826" spans="1:5" ht="13.2" hidden="1" x14ac:dyDescent="0.25">
      <c r="A2826" s="21" t="s">
        <v>3</v>
      </c>
      <c r="B2826" s="27">
        <v>40207</v>
      </c>
      <c r="C2826" s="27" t="s">
        <v>53</v>
      </c>
      <c r="D2826" s="28">
        <v>300</v>
      </c>
      <c r="E2826" s="27" t="s">
        <v>26</v>
      </c>
    </row>
    <row r="2827" spans="1:5" ht="13.2" hidden="1" x14ac:dyDescent="0.25">
      <c r="A2827" s="21" t="s">
        <v>3</v>
      </c>
      <c r="B2827" s="27">
        <v>40208</v>
      </c>
      <c r="C2827" s="27" t="s">
        <v>27</v>
      </c>
      <c r="D2827" s="28">
        <v>900</v>
      </c>
      <c r="E2827" s="27" t="s">
        <v>27</v>
      </c>
    </row>
    <row r="2828" spans="1:5" ht="13.2" hidden="1" x14ac:dyDescent="0.25">
      <c r="A2828" s="21" t="s">
        <v>3</v>
      </c>
      <c r="B2828" s="27">
        <v>40209</v>
      </c>
      <c r="C2828" s="27" t="s">
        <v>53</v>
      </c>
      <c r="D2828" s="28">
        <v>3000</v>
      </c>
      <c r="E2828" s="27" t="s">
        <v>26</v>
      </c>
    </row>
    <row r="2829" spans="1:5" ht="13.2" hidden="1" x14ac:dyDescent="0.25">
      <c r="A2829" s="21" t="s">
        <v>3</v>
      </c>
      <c r="B2829" s="27">
        <v>40209</v>
      </c>
      <c r="C2829" s="27" t="s">
        <v>53</v>
      </c>
      <c r="D2829" s="28">
        <v>1000</v>
      </c>
      <c r="E2829" s="27" t="s">
        <v>26</v>
      </c>
    </row>
    <row r="2830" spans="1:5" ht="13.2" hidden="1" x14ac:dyDescent="0.25">
      <c r="A2830" s="21" t="s">
        <v>3</v>
      </c>
      <c r="B2830" s="27">
        <v>40210</v>
      </c>
      <c r="C2830" s="27" t="s">
        <v>27</v>
      </c>
      <c r="D2830" s="28">
        <v>1750</v>
      </c>
      <c r="E2830" s="27" t="s">
        <v>27</v>
      </c>
    </row>
    <row r="2831" spans="1:5" ht="13.2" hidden="1" x14ac:dyDescent="0.25">
      <c r="A2831" s="21" t="s">
        <v>3</v>
      </c>
      <c r="B2831" s="27">
        <v>40210</v>
      </c>
      <c r="C2831" s="27" t="s">
        <v>27</v>
      </c>
      <c r="D2831" s="28">
        <v>1500</v>
      </c>
      <c r="E2831" s="27" t="s">
        <v>27</v>
      </c>
    </row>
    <row r="2832" spans="1:5" ht="13.2" hidden="1" x14ac:dyDescent="0.25">
      <c r="A2832" s="21" t="s">
        <v>3</v>
      </c>
      <c r="B2832" s="27">
        <v>40211</v>
      </c>
      <c r="C2832" s="27" t="s">
        <v>45</v>
      </c>
      <c r="D2832" s="28">
        <v>1500</v>
      </c>
      <c r="E2832" s="27" t="s">
        <v>25</v>
      </c>
    </row>
    <row r="2833" spans="1:5" ht="13.2" hidden="1" x14ac:dyDescent="0.25">
      <c r="A2833" s="21" t="s">
        <v>3</v>
      </c>
      <c r="B2833" s="27">
        <v>40212</v>
      </c>
      <c r="C2833" s="27" t="s">
        <v>27</v>
      </c>
      <c r="D2833" s="28">
        <v>1250</v>
      </c>
      <c r="E2833" s="27" t="s">
        <v>27</v>
      </c>
    </row>
    <row r="2834" spans="1:5" ht="13.2" hidden="1" x14ac:dyDescent="0.25">
      <c r="A2834" s="21" t="s">
        <v>3</v>
      </c>
      <c r="B2834" s="27">
        <v>40213</v>
      </c>
      <c r="C2834" s="27" t="s">
        <v>27</v>
      </c>
      <c r="D2834" s="28">
        <v>2250</v>
      </c>
      <c r="E2834" s="27" t="s">
        <v>27</v>
      </c>
    </row>
    <row r="2835" spans="1:5" ht="13.2" hidden="1" x14ac:dyDescent="0.25">
      <c r="A2835" s="21" t="s">
        <v>3</v>
      </c>
      <c r="B2835" s="27">
        <v>40214</v>
      </c>
      <c r="C2835" s="27" t="s">
        <v>45</v>
      </c>
      <c r="D2835" s="28">
        <v>1125</v>
      </c>
      <c r="E2835" s="27" t="s">
        <v>25</v>
      </c>
    </row>
    <row r="2836" spans="1:5" ht="13.2" hidden="1" x14ac:dyDescent="0.25">
      <c r="A2836" s="21" t="s">
        <v>3</v>
      </c>
      <c r="B2836" s="27">
        <v>40215</v>
      </c>
      <c r="C2836" s="27" t="s">
        <v>45</v>
      </c>
      <c r="D2836" s="28">
        <v>7500</v>
      </c>
      <c r="E2836" s="27" t="s">
        <v>25</v>
      </c>
    </row>
    <row r="2837" spans="1:5" ht="13.2" hidden="1" x14ac:dyDescent="0.25">
      <c r="A2837" s="21" t="s">
        <v>3</v>
      </c>
      <c r="B2837" s="27">
        <v>40215</v>
      </c>
      <c r="C2837" s="27" t="s">
        <v>45</v>
      </c>
      <c r="D2837" s="28">
        <v>1250</v>
      </c>
      <c r="E2837" s="27" t="s">
        <v>25</v>
      </c>
    </row>
    <row r="2838" spans="1:5" ht="13.2" hidden="1" x14ac:dyDescent="0.25">
      <c r="A2838" s="21" t="s">
        <v>3</v>
      </c>
      <c r="B2838" s="27">
        <v>40216</v>
      </c>
      <c r="C2838" s="27" t="s">
        <v>48</v>
      </c>
      <c r="D2838" s="28">
        <v>800</v>
      </c>
      <c r="E2838" s="27" t="s">
        <v>25</v>
      </c>
    </row>
    <row r="2839" spans="1:5" ht="13.2" hidden="1" x14ac:dyDescent="0.25">
      <c r="A2839" s="21" t="s">
        <v>3</v>
      </c>
      <c r="B2839" s="27">
        <v>40217</v>
      </c>
      <c r="C2839" s="27" t="s">
        <v>45</v>
      </c>
      <c r="D2839" s="28">
        <v>13500</v>
      </c>
      <c r="E2839" s="27" t="s">
        <v>25</v>
      </c>
    </row>
    <row r="2840" spans="1:5" ht="13.2" hidden="1" x14ac:dyDescent="0.25">
      <c r="A2840" s="21" t="s">
        <v>3</v>
      </c>
      <c r="B2840" s="27">
        <v>40218</v>
      </c>
      <c r="C2840" s="27" t="s">
        <v>45</v>
      </c>
      <c r="D2840" s="28">
        <v>33600</v>
      </c>
      <c r="E2840" s="27" t="s">
        <v>25</v>
      </c>
    </row>
    <row r="2841" spans="1:5" ht="13.2" hidden="1" x14ac:dyDescent="0.25">
      <c r="A2841" s="21" t="s">
        <v>3</v>
      </c>
      <c r="B2841" s="27">
        <v>40219</v>
      </c>
      <c r="C2841" s="27" t="s">
        <v>45</v>
      </c>
      <c r="D2841" s="28">
        <v>4000</v>
      </c>
      <c r="E2841" s="27" t="s">
        <v>25</v>
      </c>
    </row>
    <row r="2842" spans="1:5" ht="13.2" hidden="1" x14ac:dyDescent="0.25">
      <c r="A2842" s="21" t="s">
        <v>3</v>
      </c>
      <c r="B2842" s="27">
        <v>40220</v>
      </c>
      <c r="C2842" s="27" t="s">
        <v>45</v>
      </c>
      <c r="D2842" s="28">
        <v>6750</v>
      </c>
      <c r="E2842" s="27" t="s">
        <v>25</v>
      </c>
    </row>
    <row r="2843" spans="1:5" ht="13.2" hidden="1" x14ac:dyDescent="0.25">
      <c r="A2843" s="21" t="s">
        <v>3</v>
      </c>
      <c r="B2843" s="27">
        <v>40221</v>
      </c>
      <c r="C2843" s="27" t="s">
        <v>45</v>
      </c>
      <c r="D2843" s="28">
        <v>8750</v>
      </c>
      <c r="E2843" s="27" t="s">
        <v>25</v>
      </c>
    </row>
    <row r="2844" spans="1:5" ht="13.2" hidden="1" x14ac:dyDescent="0.25">
      <c r="A2844" s="21" t="s">
        <v>3</v>
      </c>
      <c r="B2844" s="27">
        <v>40222</v>
      </c>
      <c r="C2844" s="27" t="s">
        <v>45</v>
      </c>
      <c r="D2844" s="28">
        <v>1250</v>
      </c>
      <c r="E2844" s="27" t="s">
        <v>25</v>
      </c>
    </row>
    <row r="2845" spans="1:5" ht="13.2" hidden="1" x14ac:dyDescent="0.25">
      <c r="A2845" s="21" t="s">
        <v>3</v>
      </c>
      <c r="B2845" s="27">
        <v>40222</v>
      </c>
      <c r="C2845" s="27" t="s">
        <v>45</v>
      </c>
      <c r="D2845" s="28">
        <v>1750</v>
      </c>
      <c r="E2845" s="27" t="s">
        <v>25</v>
      </c>
    </row>
    <row r="2846" spans="1:5" ht="13.2" hidden="1" x14ac:dyDescent="0.25">
      <c r="A2846" s="21" t="s">
        <v>3</v>
      </c>
      <c r="B2846" s="27">
        <v>40222</v>
      </c>
      <c r="C2846" s="27" t="s">
        <v>45</v>
      </c>
      <c r="D2846" s="28">
        <v>350</v>
      </c>
      <c r="E2846" s="27" t="s">
        <v>25</v>
      </c>
    </row>
    <row r="2847" spans="1:5" ht="13.2" hidden="1" x14ac:dyDescent="0.25">
      <c r="A2847" s="21" t="s">
        <v>3</v>
      </c>
      <c r="B2847" s="27">
        <v>40223</v>
      </c>
      <c r="C2847" s="27" t="s">
        <v>45</v>
      </c>
      <c r="D2847" s="28">
        <v>3400</v>
      </c>
      <c r="E2847" s="27" t="s">
        <v>25</v>
      </c>
    </row>
    <row r="2848" spans="1:5" ht="13.2" hidden="1" x14ac:dyDescent="0.25">
      <c r="A2848" s="21" t="s">
        <v>3</v>
      </c>
      <c r="B2848" s="27">
        <v>40224</v>
      </c>
      <c r="C2848" s="27" t="s">
        <v>45</v>
      </c>
      <c r="D2848" s="28">
        <v>8550</v>
      </c>
      <c r="E2848" s="27" t="s">
        <v>25</v>
      </c>
    </row>
    <row r="2849" spans="1:5" ht="13.2" hidden="1" x14ac:dyDescent="0.25">
      <c r="A2849" s="21" t="s">
        <v>3</v>
      </c>
      <c r="B2849" s="27">
        <v>40224</v>
      </c>
      <c r="C2849" s="27" t="s">
        <v>45</v>
      </c>
      <c r="D2849" s="28">
        <v>250</v>
      </c>
      <c r="E2849" s="27" t="s">
        <v>25</v>
      </c>
    </row>
    <row r="2850" spans="1:5" ht="13.2" hidden="1" x14ac:dyDescent="0.25">
      <c r="A2850" s="21" t="s">
        <v>3</v>
      </c>
      <c r="B2850" s="27">
        <v>40224</v>
      </c>
      <c r="C2850" s="27" t="s">
        <v>45</v>
      </c>
      <c r="D2850" s="28">
        <v>250</v>
      </c>
      <c r="E2850" s="27" t="s">
        <v>25</v>
      </c>
    </row>
    <row r="2851" spans="1:5" ht="13.2" hidden="1" x14ac:dyDescent="0.25">
      <c r="A2851" s="21" t="s">
        <v>3</v>
      </c>
      <c r="B2851" s="27">
        <v>40224</v>
      </c>
      <c r="C2851" s="27" t="s">
        <v>45</v>
      </c>
      <c r="D2851" s="28">
        <v>900</v>
      </c>
      <c r="E2851" s="27" t="s">
        <v>25</v>
      </c>
    </row>
    <row r="2852" spans="1:5" ht="13.2" hidden="1" x14ac:dyDescent="0.25">
      <c r="A2852" s="21" t="s">
        <v>3</v>
      </c>
      <c r="B2852" s="27">
        <v>40224</v>
      </c>
      <c r="C2852" s="27" t="s">
        <v>45</v>
      </c>
      <c r="D2852" s="28">
        <v>500</v>
      </c>
      <c r="E2852" s="27" t="s">
        <v>25</v>
      </c>
    </row>
    <row r="2853" spans="1:5" ht="13.2" hidden="1" x14ac:dyDescent="0.25">
      <c r="A2853" s="21" t="s">
        <v>3</v>
      </c>
      <c r="B2853" s="27">
        <v>40224</v>
      </c>
      <c r="C2853" s="27" t="s">
        <v>45</v>
      </c>
      <c r="D2853" s="28">
        <v>1000</v>
      </c>
      <c r="E2853" s="27" t="s">
        <v>25</v>
      </c>
    </row>
    <row r="2854" spans="1:5" ht="13.2" hidden="1" x14ac:dyDescent="0.25">
      <c r="A2854" s="21" t="s">
        <v>3</v>
      </c>
      <c r="B2854" s="27">
        <v>40224</v>
      </c>
      <c r="C2854" s="27" t="s">
        <v>45</v>
      </c>
      <c r="D2854" s="28">
        <v>500</v>
      </c>
      <c r="E2854" s="27" t="s">
        <v>25</v>
      </c>
    </row>
    <row r="2855" spans="1:5" ht="13.2" hidden="1" x14ac:dyDescent="0.25">
      <c r="A2855" s="21" t="s">
        <v>3</v>
      </c>
      <c r="B2855" s="27">
        <v>40225</v>
      </c>
      <c r="C2855" s="27" t="s">
        <v>45</v>
      </c>
      <c r="D2855" s="28">
        <v>8700</v>
      </c>
      <c r="E2855" s="27" t="s">
        <v>25</v>
      </c>
    </row>
    <row r="2856" spans="1:5" ht="13.2" hidden="1" x14ac:dyDescent="0.25">
      <c r="A2856" s="21" t="s">
        <v>3</v>
      </c>
      <c r="B2856" s="27">
        <v>40225</v>
      </c>
      <c r="C2856" s="27" t="s">
        <v>45</v>
      </c>
      <c r="D2856" s="28">
        <v>1500</v>
      </c>
      <c r="E2856" s="27" t="s">
        <v>25</v>
      </c>
    </row>
    <row r="2857" spans="1:5" ht="13.2" hidden="1" x14ac:dyDescent="0.25">
      <c r="A2857" s="21" t="s">
        <v>3</v>
      </c>
      <c r="B2857" s="27">
        <v>40225</v>
      </c>
      <c r="C2857" s="27" t="s">
        <v>45</v>
      </c>
      <c r="D2857" s="28">
        <v>200</v>
      </c>
      <c r="E2857" s="27" t="s">
        <v>25</v>
      </c>
    </row>
    <row r="2858" spans="1:5" ht="13.2" hidden="1" x14ac:dyDescent="0.25">
      <c r="A2858" s="21" t="s">
        <v>3</v>
      </c>
      <c r="B2858" s="27">
        <v>40225</v>
      </c>
      <c r="C2858" s="27" t="s">
        <v>45</v>
      </c>
      <c r="D2858" s="28">
        <v>250</v>
      </c>
      <c r="E2858" s="27" t="s">
        <v>25</v>
      </c>
    </row>
    <row r="2859" spans="1:5" ht="13.2" hidden="1" x14ac:dyDescent="0.25">
      <c r="A2859" s="21" t="s">
        <v>3</v>
      </c>
      <c r="B2859" s="27">
        <v>40226</v>
      </c>
      <c r="C2859" s="27" t="s">
        <v>45</v>
      </c>
      <c r="D2859" s="28">
        <v>400</v>
      </c>
      <c r="E2859" s="27" t="s">
        <v>25</v>
      </c>
    </row>
    <row r="2860" spans="1:5" ht="13.2" hidden="1" x14ac:dyDescent="0.25">
      <c r="A2860" s="21" t="s">
        <v>3</v>
      </c>
      <c r="B2860" s="27">
        <v>40227</v>
      </c>
      <c r="C2860" s="27" t="s">
        <v>45</v>
      </c>
      <c r="D2860" s="28">
        <v>1500</v>
      </c>
      <c r="E2860" s="27" t="s">
        <v>25</v>
      </c>
    </row>
    <row r="2861" spans="1:5" ht="13.2" hidden="1" x14ac:dyDescent="0.25">
      <c r="A2861" s="21" t="s">
        <v>3</v>
      </c>
      <c r="B2861" s="27">
        <v>40228</v>
      </c>
      <c r="C2861" s="27" t="s">
        <v>45</v>
      </c>
      <c r="D2861" s="28">
        <v>4250</v>
      </c>
      <c r="E2861" s="27" t="s">
        <v>25</v>
      </c>
    </row>
    <row r="2862" spans="1:5" ht="13.2" hidden="1" x14ac:dyDescent="0.25">
      <c r="A2862" s="21" t="s">
        <v>3</v>
      </c>
      <c r="B2862" s="27">
        <v>40228</v>
      </c>
      <c r="C2862" s="27" t="s">
        <v>45</v>
      </c>
      <c r="D2862" s="28">
        <v>2000</v>
      </c>
      <c r="E2862" s="27" t="s">
        <v>25</v>
      </c>
    </row>
    <row r="2863" spans="1:5" ht="13.2" hidden="1" x14ac:dyDescent="0.25">
      <c r="A2863" s="21" t="s">
        <v>3</v>
      </c>
      <c r="B2863" s="27">
        <v>40228</v>
      </c>
      <c r="C2863" s="27" t="s">
        <v>45</v>
      </c>
      <c r="D2863" s="28">
        <v>750</v>
      </c>
      <c r="E2863" s="27" t="s">
        <v>25</v>
      </c>
    </row>
    <row r="2864" spans="1:5" ht="13.2" hidden="1" x14ac:dyDescent="0.25">
      <c r="A2864" s="21" t="s">
        <v>3</v>
      </c>
      <c r="B2864" s="27">
        <v>40229</v>
      </c>
      <c r="C2864" s="27" t="s">
        <v>45</v>
      </c>
      <c r="D2864" s="28">
        <v>7500</v>
      </c>
      <c r="E2864" s="27" t="s">
        <v>25</v>
      </c>
    </row>
    <row r="2865" spans="1:5" ht="13.2" hidden="1" x14ac:dyDescent="0.25">
      <c r="A2865" s="21" t="s">
        <v>3</v>
      </c>
      <c r="B2865" s="27">
        <v>40230</v>
      </c>
      <c r="C2865" s="27" t="s">
        <v>45</v>
      </c>
      <c r="D2865" s="28">
        <v>8935</v>
      </c>
      <c r="E2865" s="27" t="s">
        <v>25</v>
      </c>
    </row>
    <row r="2866" spans="1:5" ht="13.2" hidden="1" x14ac:dyDescent="0.25">
      <c r="A2866" s="21" t="s">
        <v>3</v>
      </c>
      <c r="B2866" s="27">
        <v>40231</v>
      </c>
      <c r="C2866" s="27" t="s">
        <v>45</v>
      </c>
      <c r="D2866" s="28">
        <v>10260</v>
      </c>
      <c r="E2866" s="27" t="s">
        <v>25</v>
      </c>
    </row>
    <row r="2867" spans="1:5" ht="13.2" hidden="1" x14ac:dyDescent="0.25">
      <c r="A2867" s="21" t="s">
        <v>3</v>
      </c>
      <c r="B2867" s="27">
        <v>40232</v>
      </c>
      <c r="C2867" s="27" t="s">
        <v>51</v>
      </c>
      <c r="D2867" s="28">
        <v>6650</v>
      </c>
      <c r="E2867" s="27" t="s">
        <v>25</v>
      </c>
    </row>
    <row r="2868" spans="1:5" ht="13.2" hidden="1" x14ac:dyDescent="0.25">
      <c r="A2868" s="21" t="s">
        <v>3</v>
      </c>
      <c r="B2868" s="27">
        <v>40233</v>
      </c>
      <c r="C2868" s="27" t="s">
        <v>45</v>
      </c>
      <c r="D2868" s="28">
        <v>1000</v>
      </c>
      <c r="E2868" s="27" t="s">
        <v>25</v>
      </c>
    </row>
    <row r="2869" spans="1:5" ht="13.2" hidden="1" x14ac:dyDescent="0.25">
      <c r="A2869" s="21" t="s">
        <v>3</v>
      </c>
      <c r="B2869" s="27">
        <v>40234</v>
      </c>
      <c r="C2869" s="27" t="s">
        <v>27</v>
      </c>
      <c r="D2869" s="28">
        <v>2750</v>
      </c>
      <c r="E2869" s="27" t="s">
        <v>27</v>
      </c>
    </row>
    <row r="2870" spans="1:5" ht="13.2" hidden="1" x14ac:dyDescent="0.25">
      <c r="A2870" s="21" t="s">
        <v>3</v>
      </c>
      <c r="B2870" s="27">
        <v>40235</v>
      </c>
      <c r="C2870" s="27" t="s">
        <v>59</v>
      </c>
      <c r="D2870" s="28">
        <v>20250</v>
      </c>
      <c r="E2870" s="27" t="s">
        <v>26</v>
      </c>
    </row>
    <row r="2871" spans="1:5" ht="13.2" hidden="1" x14ac:dyDescent="0.25">
      <c r="A2871" s="21" t="s">
        <v>3</v>
      </c>
      <c r="B2871" s="27">
        <v>40236</v>
      </c>
      <c r="C2871" s="27" t="s">
        <v>45</v>
      </c>
      <c r="D2871" s="28">
        <v>23100</v>
      </c>
      <c r="E2871" s="27" t="s">
        <v>25</v>
      </c>
    </row>
    <row r="2872" spans="1:5" ht="13.2" hidden="1" x14ac:dyDescent="0.25">
      <c r="A2872" s="21" t="s">
        <v>3</v>
      </c>
      <c r="B2872" s="27">
        <v>40237</v>
      </c>
      <c r="C2872" s="27" t="s">
        <v>45</v>
      </c>
      <c r="D2872" s="28">
        <v>1500</v>
      </c>
      <c r="E2872" s="27" t="s">
        <v>25</v>
      </c>
    </row>
    <row r="2873" spans="1:5" ht="13.2" hidden="1" x14ac:dyDescent="0.25">
      <c r="A2873" s="21" t="s">
        <v>3</v>
      </c>
      <c r="B2873" s="27">
        <v>40237</v>
      </c>
      <c r="C2873" s="27" t="s">
        <v>45</v>
      </c>
      <c r="D2873" s="28">
        <v>750</v>
      </c>
      <c r="E2873" s="27" t="s">
        <v>25</v>
      </c>
    </row>
    <row r="2874" spans="1:5" ht="13.2" hidden="1" x14ac:dyDescent="0.25">
      <c r="A2874" s="21" t="s">
        <v>3</v>
      </c>
      <c r="B2874" s="27">
        <v>40238</v>
      </c>
      <c r="C2874" s="27" t="s">
        <v>45</v>
      </c>
      <c r="D2874" s="28">
        <v>10250</v>
      </c>
      <c r="E2874" s="27" t="s">
        <v>25</v>
      </c>
    </row>
    <row r="2875" spans="1:5" ht="13.2" hidden="1" x14ac:dyDescent="0.25">
      <c r="A2875" s="21" t="s">
        <v>3</v>
      </c>
      <c r="B2875" s="27">
        <v>40239</v>
      </c>
      <c r="C2875" s="27" t="s">
        <v>45</v>
      </c>
      <c r="D2875" s="28">
        <v>650</v>
      </c>
      <c r="E2875" s="27" t="s">
        <v>25</v>
      </c>
    </row>
    <row r="2876" spans="1:5" ht="13.2" hidden="1" x14ac:dyDescent="0.25">
      <c r="A2876" s="21" t="s">
        <v>3</v>
      </c>
      <c r="B2876" s="27">
        <v>40240</v>
      </c>
      <c r="C2876" s="27" t="s">
        <v>45</v>
      </c>
      <c r="D2876" s="28">
        <v>2500</v>
      </c>
      <c r="E2876" s="27" t="s">
        <v>25</v>
      </c>
    </row>
    <row r="2877" spans="1:5" ht="13.2" hidden="1" x14ac:dyDescent="0.25">
      <c r="A2877" s="21" t="s">
        <v>3</v>
      </c>
      <c r="B2877" s="27">
        <v>40240</v>
      </c>
      <c r="C2877" s="27" t="s">
        <v>45</v>
      </c>
      <c r="D2877" s="28">
        <v>500</v>
      </c>
      <c r="E2877" s="27" t="s">
        <v>25</v>
      </c>
    </row>
    <row r="2878" spans="1:5" ht="13.2" hidden="1" x14ac:dyDescent="0.25">
      <c r="A2878" s="21" t="s">
        <v>3</v>
      </c>
      <c r="B2878" s="27">
        <v>40241</v>
      </c>
      <c r="C2878" s="27" t="s">
        <v>45</v>
      </c>
      <c r="D2878" s="28">
        <v>1500</v>
      </c>
      <c r="E2878" s="27" t="s">
        <v>25</v>
      </c>
    </row>
    <row r="2879" spans="1:5" ht="13.2" hidden="1" x14ac:dyDescent="0.25">
      <c r="A2879" s="21" t="s">
        <v>3</v>
      </c>
      <c r="B2879" s="27">
        <v>40241</v>
      </c>
      <c r="C2879" s="27" t="s">
        <v>45</v>
      </c>
      <c r="D2879" s="28">
        <v>500</v>
      </c>
      <c r="E2879" s="27" t="s">
        <v>25</v>
      </c>
    </row>
    <row r="2880" spans="1:5" ht="13.2" hidden="1" x14ac:dyDescent="0.25">
      <c r="A2880" s="21" t="s">
        <v>3</v>
      </c>
      <c r="B2880" s="27">
        <v>40241</v>
      </c>
      <c r="C2880" s="27" t="s">
        <v>45</v>
      </c>
      <c r="D2880" s="28">
        <v>250</v>
      </c>
      <c r="E2880" s="27" t="s">
        <v>25</v>
      </c>
    </row>
    <row r="2881" spans="1:5" ht="13.2" hidden="1" x14ac:dyDescent="0.25">
      <c r="A2881" s="21" t="s">
        <v>3</v>
      </c>
      <c r="B2881" s="27">
        <v>40242</v>
      </c>
      <c r="C2881" s="27" t="s">
        <v>45</v>
      </c>
      <c r="D2881" s="28">
        <v>1250</v>
      </c>
      <c r="E2881" s="27" t="s">
        <v>25</v>
      </c>
    </row>
    <row r="2882" spans="1:5" ht="13.2" hidden="1" x14ac:dyDescent="0.25">
      <c r="A2882" s="21" t="s">
        <v>3</v>
      </c>
      <c r="B2882" s="27">
        <v>40242</v>
      </c>
      <c r="C2882" s="27" t="s">
        <v>45</v>
      </c>
      <c r="D2882" s="28">
        <v>250</v>
      </c>
      <c r="E2882" s="27" t="s">
        <v>25</v>
      </c>
    </row>
    <row r="2883" spans="1:5" ht="13.2" hidden="1" x14ac:dyDescent="0.25">
      <c r="A2883" s="21" t="s">
        <v>3</v>
      </c>
      <c r="B2883" s="27">
        <v>40242</v>
      </c>
      <c r="C2883" s="27" t="s">
        <v>45</v>
      </c>
      <c r="D2883" s="28">
        <v>250</v>
      </c>
      <c r="E2883" s="27" t="s">
        <v>25</v>
      </c>
    </row>
    <row r="2884" spans="1:5" ht="13.2" hidden="1" x14ac:dyDescent="0.25">
      <c r="A2884" s="21" t="s">
        <v>3</v>
      </c>
      <c r="B2884" s="27">
        <v>40242</v>
      </c>
      <c r="C2884" s="27" t="s">
        <v>45</v>
      </c>
      <c r="D2884" s="28">
        <v>8750</v>
      </c>
      <c r="E2884" s="27" t="s">
        <v>25</v>
      </c>
    </row>
    <row r="2885" spans="1:5" ht="13.2" hidden="1" x14ac:dyDescent="0.25">
      <c r="A2885" s="21" t="s">
        <v>3</v>
      </c>
      <c r="B2885" s="27">
        <v>40243</v>
      </c>
      <c r="C2885" s="27" t="s">
        <v>45</v>
      </c>
      <c r="D2885" s="28">
        <v>8250</v>
      </c>
      <c r="E2885" s="27" t="s">
        <v>25</v>
      </c>
    </row>
    <row r="2886" spans="1:5" ht="13.2" hidden="1" x14ac:dyDescent="0.25">
      <c r="A2886" s="21" t="s">
        <v>3</v>
      </c>
      <c r="B2886" s="27">
        <v>40244</v>
      </c>
      <c r="C2886" s="27" t="s">
        <v>45</v>
      </c>
      <c r="D2886" s="28">
        <v>7500</v>
      </c>
      <c r="E2886" s="27" t="s">
        <v>25</v>
      </c>
    </row>
    <row r="2887" spans="1:5" ht="13.2" hidden="1" x14ac:dyDescent="0.25">
      <c r="A2887" s="21" t="s">
        <v>3</v>
      </c>
      <c r="B2887" s="27">
        <v>40245</v>
      </c>
      <c r="C2887" s="27" t="s">
        <v>45</v>
      </c>
      <c r="D2887" s="28">
        <v>1750</v>
      </c>
      <c r="E2887" s="27" t="s">
        <v>25</v>
      </c>
    </row>
    <row r="2888" spans="1:5" ht="13.2" hidden="1" x14ac:dyDescent="0.25">
      <c r="A2888" s="21" t="s">
        <v>3</v>
      </c>
      <c r="B2888" s="27">
        <v>40246</v>
      </c>
      <c r="C2888" s="27" t="s">
        <v>45</v>
      </c>
      <c r="D2888" s="28">
        <v>10000</v>
      </c>
      <c r="E2888" s="27" t="s">
        <v>25</v>
      </c>
    </row>
    <row r="2889" spans="1:5" ht="13.2" hidden="1" x14ac:dyDescent="0.25">
      <c r="A2889" s="21" t="s">
        <v>3</v>
      </c>
      <c r="B2889" s="27">
        <v>40247</v>
      </c>
      <c r="C2889" s="27" t="s">
        <v>45</v>
      </c>
      <c r="D2889" s="28">
        <v>1500</v>
      </c>
      <c r="E2889" s="27" t="s">
        <v>25</v>
      </c>
    </row>
    <row r="2890" spans="1:5" ht="13.2" hidden="1" x14ac:dyDescent="0.25">
      <c r="A2890" s="21" t="s">
        <v>3</v>
      </c>
      <c r="B2890" s="27">
        <v>40248</v>
      </c>
      <c r="C2890" s="27" t="s">
        <v>45</v>
      </c>
      <c r="D2890" s="28">
        <v>1500</v>
      </c>
      <c r="E2890" s="27" t="s">
        <v>25</v>
      </c>
    </row>
    <row r="2891" spans="1:5" ht="13.2" hidden="1" x14ac:dyDescent="0.25">
      <c r="A2891" s="21" t="s">
        <v>3</v>
      </c>
      <c r="B2891" s="27">
        <v>40248</v>
      </c>
      <c r="C2891" s="27" t="s">
        <v>45</v>
      </c>
      <c r="D2891" s="28">
        <v>1250</v>
      </c>
      <c r="E2891" s="27" t="s">
        <v>25</v>
      </c>
    </row>
    <row r="2892" spans="1:5" ht="13.2" hidden="1" x14ac:dyDescent="0.25">
      <c r="A2892" s="21" t="s">
        <v>3</v>
      </c>
      <c r="B2892" s="27">
        <v>40249</v>
      </c>
      <c r="C2892" s="27" t="s">
        <v>45</v>
      </c>
      <c r="D2892" s="28">
        <v>2000</v>
      </c>
      <c r="E2892" s="27" t="s">
        <v>25</v>
      </c>
    </row>
    <row r="2893" spans="1:5" ht="13.2" hidden="1" x14ac:dyDescent="0.25">
      <c r="A2893" s="21" t="s">
        <v>3</v>
      </c>
      <c r="B2893" s="27">
        <v>40250</v>
      </c>
      <c r="C2893" s="27" t="s">
        <v>45</v>
      </c>
      <c r="D2893" s="28">
        <v>1375</v>
      </c>
      <c r="E2893" s="27" t="s">
        <v>25</v>
      </c>
    </row>
    <row r="2894" spans="1:5" ht="13.2" hidden="1" x14ac:dyDescent="0.25">
      <c r="A2894" s="21" t="s">
        <v>3</v>
      </c>
      <c r="B2894" s="27">
        <v>40251</v>
      </c>
      <c r="C2894" s="27" t="s">
        <v>45</v>
      </c>
      <c r="D2894" s="28">
        <v>388</v>
      </c>
      <c r="E2894" s="27" t="s">
        <v>25</v>
      </c>
    </row>
    <row r="2895" spans="1:5" ht="13.2" hidden="1" x14ac:dyDescent="0.25">
      <c r="A2895" s="21" t="s">
        <v>3</v>
      </c>
      <c r="B2895" s="27">
        <v>40252</v>
      </c>
      <c r="C2895" s="27" t="s">
        <v>45</v>
      </c>
      <c r="D2895" s="28">
        <v>2725</v>
      </c>
      <c r="E2895" s="27" t="s">
        <v>25</v>
      </c>
    </row>
    <row r="2896" spans="1:5" ht="13.2" hidden="1" x14ac:dyDescent="0.25">
      <c r="A2896" s="21" t="s">
        <v>3</v>
      </c>
      <c r="B2896" s="27">
        <v>40253</v>
      </c>
      <c r="C2896" s="27" t="s">
        <v>45</v>
      </c>
      <c r="D2896" s="28">
        <v>60000</v>
      </c>
      <c r="E2896" s="27" t="s">
        <v>25</v>
      </c>
    </row>
    <row r="2897" spans="1:5" ht="13.2" hidden="1" x14ac:dyDescent="0.25">
      <c r="A2897" s="21" t="s">
        <v>3</v>
      </c>
      <c r="B2897" s="27">
        <v>40254</v>
      </c>
      <c r="C2897" s="27" t="s">
        <v>45</v>
      </c>
      <c r="D2897" s="28">
        <v>3250</v>
      </c>
      <c r="E2897" s="27" t="s">
        <v>25</v>
      </c>
    </row>
    <row r="2898" spans="1:5" ht="13.2" hidden="1" x14ac:dyDescent="0.25">
      <c r="A2898" s="21" t="s">
        <v>3</v>
      </c>
      <c r="B2898" s="27">
        <v>40254</v>
      </c>
      <c r="C2898" s="27" t="s">
        <v>45</v>
      </c>
      <c r="D2898" s="28">
        <v>600</v>
      </c>
      <c r="E2898" s="27" t="s">
        <v>25</v>
      </c>
    </row>
    <row r="2899" spans="1:5" ht="13.2" hidden="1" x14ac:dyDescent="0.25">
      <c r="A2899" s="21" t="s">
        <v>3</v>
      </c>
      <c r="B2899" s="27">
        <v>40254</v>
      </c>
      <c r="C2899" s="27" t="s">
        <v>45</v>
      </c>
      <c r="D2899" s="28">
        <v>350</v>
      </c>
      <c r="E2899" s="27" t="s">
        <v>25</v>
      </c>
    </row>
    <row r="2900" spans="1:5" ht="13.2" hidden="1" x14ac:dyDescent="0.25">
      <c r="A2900" s="21" t="s">
        <v>3</v>
      </c>
      <c r="B2900" s="27">
        <v>40254</v>
      </c>
      <c r="C2900" s="27" t="s">
        <v>45</v>
      </c>
      <c r="D2900" s="28">
        <v>750</v>
      </c>
      <c r="E2900" s="27" t="s">
        <v>25</v>
      </c>
    </row>
    <row r="2901" spans="1:5" ht="13.2" hidden="1" x14ac:dyDescent="0.25">
      <c r="A2901" s="21" t="s">
        <v>3</v>
      </c>
      <c r="B2901" s="27">
        <v>40254</v>
      </c>
      <c r="C2901" s="27" t="s">
        <v>45</v>
      </c>
      <c r="D2901" s="28">
        <v>350</v>
      </c>
      <c r="E2901" s="27" t="s">
        <v>25</v>
      </c>
    </row>
    <row r="2902" spans="1:5" ht="13.2" hidden="1" x14ac:dyDescent="0.25">
      <c r="A2902" s="21" t="s">
        <v>3</v>
      </c>
      <c r="B2902" s="27">
        <v>40254</v>
      </c>
      <c r="C2902" s="27" t="s">
        <v>45</v>
      </c>
      <c r="D2902" s="28">
        <v>650</v>
      </c>
      <c r="E2902" s="27" t="s">
        <v>25</v>
      </c>
    </row>
    <row r="2903" spans="1:5" ht="13.2" hidden="1" x14ac:dyDescent="0.25">
      <c r="A2903" s="21" t="s">
        <v>3</v>
      </c>
      <c r="B2903" s="27">
        <v>40254</v>
      </c>
      <c r="C2903" s="27" t="s">
        <v>45</v>
      </c>
      <c r="D2903" s="28">
        <v>800</v>
      </c>
      <c r="E2903" s="27" t="s">
        <v>25</v>
      </c>
    </row>
    <row r="2904" spans="1:5" ht="13.2" hidden="1" x14ac:dyDescent="0.25">
      <c r="A2904" s="21" t="s">
        <v>3</v>
      </c>
      <c r="B2904" s="27">
        <v>40254</v>
      </c>
      <c r="C2904" s="27" t="s">
        <v>45</v>
      </c>
      <c r="D2904" s="28">
        <v>600</v>
      </c>
      <c r="E2904" s="27" t="s">
        <v>25</v>
      </c>
    </row>
    <row r="2905" spans="1:5" ht="13.2" hidden="1" x14ac:dyDescent="0.25">
      <c r="A2905" s="21" t="s">
        <v>3</v>
      </c>
      <c r="B2905" s="27">
        <v>40255</v>
      </c>
      <c r="C2905" s="27" t="s">
        <v>51</v>
      </c>
      <c r="D2905" s="28">
        <v>5000</v>
      </c>
      <c r="E2905" s="27" t="s">
        <v>25</v>
      </c>
    </row>
    <row r="2906" spans="1:5" ht="13.2" hidden="1" x14ac:dyDescent="0.25">
      <c r="A2906" s="21" t="s">
        <v>3</v>
      </c>
      <c r="B2906" s="27">
        <v>40256</v>
      </c>
      <c r="C2906" s="27" t="s">
        <v>51</v>
      </c>
      <c r="D2906" s="28">
        <v>5000</v>
      </c>
      <c r="E2906" s="27" t="s">
        <v>25</v>
      </c>
    </row>
    <row r="2907" spans="1:5" ht="13.2" hidden="1" x14ac:dyDescent="0.25">
      <c r="A2907" s="21" t="s">
        <v>3</v>
      </c>
      <c r="B2907" s="27">
        <v>40257</v>
      </c>
      <c r="C2907" s="27" t="s">
        <v>45</v>
      </c>
      <c r="D2907" s="28">
        <v>3631.25</v>
      </c>
      <c r="E2907" s="27" t="s">
        <v>25</v>
      </c>
    </row>
    <row r="2908" spans="1:5" ht="13.2" hidden="1" x14ac:dyDescent="0.25">
      <c r="A2908" s="21" t="s">
        <v>3</v>
      </c>
      <c r="B2908" s="27">
        <v>40258</v>
      </c>
      <c r="C2908" s="27" t="s">
        <v>45</v>
      </c>
      <c r="D2908" s="28">
        <v>2025</v>
      </c>
      <c r="E2908" s="27" t="s">
        <v>25</v>
      </c>
    </row>
    <row r="2909" spans="1:5" ht="13.2" hidden="1" x14ac:dyDescent="0.25">
      <c r="A2909" s="21" t="s">
        <v>3</v>
      </c>
      <c r="B2909" s="27">
        <v>40259</v>
      </c>
      <c r="C2909" s="27" t="s">
        <v>51</v>
      </c>
      <c r="D2909" s="28">
        <v>10550</v>
      </c>
      <c r="E2909" s="27" t="s">
        <v>25</v>
      </c>
    </row>
    <row r="2910" spans="1:5" ht="13.2" hidden="1" x14ac:dyDescent="0.25">
      <c r="A2910" s="21" t="s">
        <v>3</v>
      </c>
      <c r="B2910" s="27">
        <v>40260</v>
      </c>
      <c r="C2910" s="27" t="s">
        <v>27</v>
      </c>
      <c r="D2910" s="28">
        <v>3598.85</v>
      </c>
      <c r="E2910" s="27" t="s">
        <v>27</v>
      </c>
    </row>
    <row r="2911" spans="1:5" ht="13.2" hidden="1" x14ac:dyDescent="0.25">
      <c r="A2911" s="21" t="s">
        <v>3</v>
      </c>
      <c r="B2911" s="27">
        <v>40261</v>
      </c>
      <c r="C2911" s="27" t="s">
        <v>45</v>
      </c>
      <c r="D2911" s="28">
        <v>6000</v>
      </c>
      <c r="E2911" s="27" t="s">
        <v>25</v>
      </c>
    </row>
    <row r="2912" spans="1:5" ht="13.2" hidden="1" x14ac:dyDescent="0.25">
      <c r="A2912" s="21" t="s">
        <v>3</v>
      </c>
      <c r="B2912" s="27">
        <v>40261</v>
      </c>
      <c r="C2912" s="27" t="s">
        <v>45</v>
      </c>
      <c r="D2912" s="28">
        <v>1250</v>
      </c>
      <c r="E2912" s="27" t="s">
        <v>25</v>
      </c>
    </row>
    <row r="2913" spans="1:5" ht="13.2" hidden="1" x14ac:dyDescent="0.25">
      <c r="A2913" s="21" t="s">
        <v>3</v>
      </c>
      <c r="B2913" s="27">
        <v>40262</v>
      </c>
      <c r="C2913" s="27" t="s">
        <v>45</v>
      </c>
      <c r="D2913" s="28">
        <v>6250</v>
      </c>
      <c r="E2913" s="27" t="s">
        <v>25</v>
      </c>
    </row>
    <row r="2914" spans="1:5" ht="13.2" hidden="1" x14ac:dyDescent="0.25">
      <c r="A2914" s="21" t="s">
        <v>3</v>
      </c>
      <c r="B2914" s="27">
        <v>40262</v>
      </c>
      <c r="C2914" s="27" t="s">
        <v>45</v>
      </c>
      <c r="D2914" s="28">
        <v>3250</v>
      </c>
      <c r="E2914" s="27" t="s">
        <v>25</v>
      </c>
    </row>
    <row r="2915" spans="1:5" ht="13.2" hidden="1" x14ac:dyDescent="0.25">
      <c r="A2915" s="21" t="s">
        <v>3</v>
      </c>
      <c r="B2915" s="27">
        <v>40262</v>
      </c>
      <c r="C2915" s="27" t="s">
        <v>45</v>
      </c>
      <c r="D2915" s="28">
        <v>500</v>
      </c>
      <c r="E2915" s="27" t="s">
        <v>25</v>
      </c>
    </row>
    <row r="2916" spans="1:5" ht="13.2" hidden="1" x14ac:dyDescent="0.25">
      <c r="A2916" s="21" t="s">
        <v>3</v>
      </c>
      <c r="B2916" s="27">
        <v>40262</v>
      </c>
      <c r="C2916" s="27" t="s">
        <v>45</v>
      </c>
      <c r="D2916" s="28">
        <v>1250</v>
      </c>
      <c r="E2916" s="27" t="s">
        <v>25</v>
      </c>
    </row>
    <row r="2917" spans="1:5" ht="13.2" hidden="1" x14ac:dyDescent="0.25">
      <c r="A2917" s="21" t="s">
        <v>3</v>
      </c>
      <c r="B2917" s="27">
        <v>40263</v>
      </c>
      <c r="C2917" s="27" t="s">
        <v>51</v>
      </c>
      <c r="D2917" s="28">
        <v>7497.6</v>
      </c>
      <c r="E2917" s="27" t="s">
        <v>25</v>
      </c>
    </row>
    <row r="2918" spans="1:5" ht="13.2" hidden="1" x14ac:dyDescent="0.25">
      <c r="A2918" s="21" t="s">
        <v>3</v>
      </c>
      <c r="B2918" s="27">
        <v>40264</v>
      </c>
      <c r="C2918" s="27" t="s">
        <v>45</v>
      </c>
      <c r="D2918" s="28">
        <v>7500</v>
      </c>
      <c r="E2918" s="27" t="s">
        <v>25</v>
      </c>
    </row>
    <row r="2919" spans="1:5" ht="13.2" hidden="1" x14ac:dyDescent="0.25">
      <c r="A2919" s="21" t="s">
        <v>3</v>
      </c>
      <c r="B2919" s="27">
        <v>40264</v>
      </c>
      <c r="C2919" s="27" t="s">
        <v>45</v>
      </c>
      <c r="D2919" s="28">
        <v>1250</v>
      </c>
      <c r="E2919" s="27" t="s">
        <v>25</v>
      </c>
    </row>
    <row r="2920" spans="1:5" ht="13.2" hidden="1" x14ac:dyDescent="0.25">
      <c r="A2920" s="21" t="s">
        <v>3</v>
      </c>
      <c r="B2920" s="27">
        <v>40264</v>
      </c>
      <c r="C2920" s="27" t="s">
        <v>45</v>
      </c>
      <c r="D2920" s="28">
        <v>500</v>
      </c>
      <c r="E2920" s="27" t="s">
        <v>25</v>
      </c>
    </row>
    <row r="2921" spans="1:5" ht="13.2" hidden="1" x14ac:dyDescent="0.25">
      <c r="A2921" s="21" t="s">
        <v>3</v>
      </c>
      <c r="B2921" s="27">
        <v>40265</v>
      </c>
      <c r="C2921" s="27" t="s">
        <v>45</v>
      </c>
      <c r="D2921" s="28">
        <v>7500</v>
      </c>
      <c r="E2921" s="27" t="s">
        <v>25</v>
      </c>
    </row>
    <row r="2922" spans="1:5" ht="13.2" hidden="1" x14ac:dyDescent="0.25">
      <c r="A2922" s="21" t="s">
        <v>3</v>
      </c>
      <c r="B2922" s="27">
        <v>40266</v>
      </c>
      <c r="C2922" s="27" t="s">
        <v>45</v>
      </c>
      <c r="D2922" s="28">
        <v>3150</v>
      </c>
      <c r="E2922" s="27" t="s">
        <v>25</v>
      </c>
    </row>
    <row r="2923" spans="1:5" ht="13.2" hidden="1" x14ac:dyDescent="0.25">
      <c r="A2923" s="21" t="s">
        <v>3</v>
      </c>
      <c r="B2923" s="27">
        <v>40267</v>
      </c>
      <c r="C2923" s="27" t="s">
        <v>56</v>
      </c>
      <c r="D2923" s="28">
        <v>20468</v>
      </c>
      <c r="E2923" s="27" t="s">
        <v>26</v>
      </c>
    </row>
    <row r="2924" spans="1:5" ht="13.2" hidden="1" x14ac:dyDescent="0.25">
      <c r="A2924" s="21" t="s">
        <v>3</v>
      </c>
      <c r="B2924" s="27">
        <v>40268</v>
      </c>
      <c r="C2924" s="27" t="s">
        <v>48</v>
      </c>
      <c r="D2924" s="28">
        <v>3000</v>
      </c>
      <c r="E2924" s="27" t="s">
        <v>25</v>
      </c>
    </row>
    <row r="2925" spans="1:5" ht="13.2" hidden="1" x14ac:dyDescent="0.25">
      <c r="A2925" s="21" t="s">
        <v>3</v>
      </c>
      <c r="B2925" s="27">
        <v>40269</v>
      </c>
      <c r="C2925" s="27" t="s">
        <v>48</v>
      </c>
      <c r="D2925" s="28">
        <v>2500</v>
      </c>
      <c r="E2925" s="27" t="s">
        <v>25</v>
      </c>
    </row>
    <row r="2926" spans="1:5" ht="13.2" hidden="1" x14ac:dyDescent="0.25">
      <c r="A2926" s="21" t="s">
        <v>3</v>
      </c>
      <c r="B2926" s="27">
        <v>40270</v>
      </c>
      <c r="C2926" s="27" t="s">
        <v>48</v>
      </c>
      <c r="D2926" s="28">
        <v>1700</v>
      </c>
      <c r="E2926" s="27" t="s">
        <v>25</v>
      </c>
    </row>
    <row r="2927" spans="1:5" ht="13.2" hidden="1" x14ac:dyDescent="0.25">
      <c r="A2927" s="21" t="s">
        <v>3</v>
      </c>
      <c r="B2927" s="27">
        <v>40271</v>
      </c>
      <c r="C2927" s="27" t="s">
        <v>48</v>
      </c>
      <c r="D2927" s="28">
        <v>950</v>
      </c>
      <c r="E2927" s="27" t="s">
        <v>25</v>
      </c>
    </row>
    <row r="2928" spans="1:5" ht="13.2" hidden="1" x14ac:dyDescent="0.25">
      <c r="A2928" s="21" t="s">
        <v>3</v>
      </c>
      <c r="B2928" s="27">
        <v>40272</v>
      </c>
      <c r="C2928" s="27" t="s">
        <v>45</v>
      </c>
      <c r="D2928" s="28">
        <v>11000</v>
      </c>
      <c r="E2928" s="27" t="s">
        <v>25</v>
      </c>
    </row>
    <row r="2929" spans="1:5" ht="13.2" hidden="1" x14ac:dyDescent="0.25">
      <c r="A2929" s="21" t="s">
        <v>3</v>
      </c>
      <c r="B2929" s="27">
        <v>40273</v>
      </c>
      <c r="C2929" s="27" t="s">
        <v>45</v>
      </c>
      <c r="D2929" s="28">
        <v>11000</v>
      </c>
      <c r="E2929" s="27" t="s">
        <v>25</v>
      </c>
    </row>
    <row r="2930" spans="1:5" ht="13.2" hidden="1" x14ac:dyDescent="0.25">
      <c r="A2930" s="21" t="s">
        <v>3</v>
      </c>
      <c r="B2930" s="27">
        <v>40274</v>
      </c>
      <c r="C2930" s="27" t="s">
        <v>45</v>
      </c>
      <c r="D2930" s="28">
        <v>8500</v>
      </c>
      <c r="E2930" s="27" t="s">
        <v>25</v>
      </c>
    </row>
    <row r="2931" spans="1:5" ht="13.2" hidden="1" x14ac:dyDescent="0.25">
      <c r="A2931" s="21" t="s">
        <v>3</v>
      </c>
      <c r="B2931" s="27">
        <v>40275</v>
      </c>
      <c r="C2931" s="27" t="s">
        <v>45</v>
      </c>
      <c r="D2931" s="28">
        <v>10000</v>
      </c>
      <c r="E2931" s="27" t="s">
        <v>25</v>
      </c>
    </row>
    <row r="2932" spans="1:5" ht="13.2" hidden="1" x14ac:dyDescent="0.25">
      <c r="A2932" s="21" t="s">
        <v>3</v>
      </c>
      <c r="B2932" s="27">
        <v>40276</v>
      </c>
      <c r="C2932" s="27" t="s">
        <v>45</v>
      </c>
      <c r="D2932" s="28">
        <v>8500</v>
      </c>
      <c r="E2932" s="27" t="s">
        <v>25</v>
      </c>
    </row>
    <row r="2933" spans="1:5" ht="13.2" hidden="1" x14ac:dyDescent="0.25">
      <c r="A2933" s="21" t="s">
        <v>3</v>
      </c>
      <c r="B2933" s="27">
        <v>40277</v>
      </c>
      <c r="C2933" s="27" t="s">
        <v>45</v>
      </c>
      <c r="D2933" s="28">
        <v>10000</v>
      </c>
      <c r="E2933" s="27" t="s">
        <v>25</v>
      </c>
    </row>
    <row r="2934" spans="1:5" ht="13.2" hidden="1" x14ac:dyDescent="0.25">
      <c r="A2934" s="21" t="s">
        <v>3</v>
      </c>
      <c r="B2934" s="27">
        <v>40278</v>
      </c>
      <c r="C2934" s="27" t="s">
        <v>45</v>
      </c>
      <c r="D2934" s="28">
        <v>10000</v>
      </c>
      <c r="E2934" s="27" t="s">
        <v>25</v>
      </c>
    </row>
    <row r="2935" spans="1:5" ht="13.2" hidden="1" x14ac:dyDescent="0.25">
      <c r="A2935" s="21" t="s">
        <v>3</v>
      </c>
      <c r="B2935" s="27">
        <v>40279</v>
      </c>
      <c r="C2935" s="27" t="s">
        <v>45</v>
      </c>
      <c r="D2935" s="28">
        <v>12549.5</v>
      </c>
      <c r="E2935" s="27" t="s">
        <v>25</v>
      </c>
    </row>
    <row r="2936" spans="1:5" ht="13.2" hidden="1" x14ac:dyDescent="0.25">
      <c r="A2936" s="21" t="s">
        <v>3</v>
      </c>
      <c r="B2936" s="27">
        <v>40280</v>
      </c>
      <c r="C2936" s="27" t="s">
        <v>45</v>
      </c>
      <c r="D2936" s="28">
        <v>6500</v>
      </c>
      <c r="E2936" s="27" t="s">
        <v>25</v>
      </c>
    </row>
    <row r="2937" spans="1:5" ht="13.2" hidden="1" x14ac:dyDescent="0.25">
      <c r="A2937" s="21" t="s">
        <v>3</v>
      </c>
      <c r="B2937" s="27">
        <v>40281</v>
      </c>
      <c r="C2937" s="27" t="s">
        <v>45</v>
      </c>
      <c r="D2937" s="28">
        <v>2750</v>
      </c>
      <c r="E2937" s="27" t="s">
        <v>25</v>
      </c>
    </row>
    <row r="2938" spans="1:5" ht="13.2" hidden="1" x14ac:dyDescent="0.25">
      <c r="A2938" s="21" t="s">
        <v>3</v>
      </c>
      <c r="B2938" s="27">
        <v>40281</v>
      </c>
      <c r="C2938" s="27" t="s">
        <v>45</v>
      </c>
      <c r="D2938" s="28">
        <v>1750</v>
      </c>
      <c r="E2938" s="27" t="s">
        <v>25</v>
      </c>
    </row>
    <row r="2939" spans="1:5" ht="13.2" hidden="1" x14ac:dyDescent="0.25">
      <c r="A2939" s="21" t="s">
        <v>3</v>
      </c>
      <c r="B2939" s="27">
        <v>40281</v>
      </c>
      <c r="C2939" s="27" t="s">
        <v>45</v>
      </c>
      <c r="D2939" s="28">
        <v>750</v>
      </c>
      <c r="E2939" s="27" t="s">
        <v>25</v>
      </c>
    </row>
    <row r="2940" spans="1:5" ht="13.2" hidden="1" x14ac:dyDescent="0.25">
      <c r="A2940" s="21" t="s">
        <v>3</v>
      </c>
      <c r="B2940" s="27">
        <v>40282</v>
      </c>
      <c r="C2940" s="27" t="s">
        <v>45</v>
      </c>
      <c r="D2940" s="28">
        <v>4000</v>
      </c>
      <c r="E2940" s="27" t="s">
        <v>25</v>
      </c>
    </row>
    <row r="2941" spans="1:5" ht="13.2" hidden="1" x14ac:dyDescent="0.25">
      <c r="A2941" s="21" t="s">
        <v>3</v>
      </c>
      <c r="B2941" s="27">
        <v>40282</v>
      </c>
      <c r="C2941" s="27" t="s">
        <v>45</v>
      </c>
      <c r="D2941" s="28">
        <v>250</v>
      </c>
      <c r="E2941" s="27" t="s">
        <v>25</v>
      </c>
    </row>
    <row r="2942" spans="1:5" ht="13.2" hidden="1" x14ac:dyDescent="0.25">
      <c r="A2942" s="21" t="s">
        <v>3</v>
      </c>
      <c r="B2942" s="27">
        <v>40282</v>
      </c>
      <c r="C2942" s="27" t="s">
        <v>45</v>
      </c>
      <c r="D2942" s="28">
        <v>250</v>
      </c>
      <c r="E2942" s="27" t="s">
        <v>25</v>
      </c>
    </row>
    <row r="2943" spans="1:5" ht="13.2" hidden="1" x14ac:dyDescent="0.25">
      <c r="A2943" s="21" t="s">
        <v>3</v>
      </c>
      <c r="B2943" s="27">
        <v>40283</v>
      </c>
      <c r="C2943" s="27" t="s">
        <v>45</v>
      </c>
      <c r="D2943" s="28">
        <v>5250</v>
      </c>
      <c r="E2943" s="27" t="s">
        <v>25</v>
      </c>
    </row>
    <row r="2944" spans="1:5" ht="13.2" hidden="1" x14ac:dyDescent="0.25">
      <c r="A2944" s="21" t="s">
        <v>3</v>
      </c>
      <c r="B2944" s="27">
        <v>40283</v>
      </c>
      <c r="C2944" s="27" t="s">
        <v>45</v>
      </c>
      <c r="D2944" s="28">
        <v>2250</v>
      </c>
      <c r="E2944" s="27" t="s">
        <v>25</v>
      </c>
    </row>
    <row r="2945" spans="1:5" ht="13.2" hidden="1" x14ac:dyDescent="0.25">
      <c r="A2945" s="21" t="s">
        <v>3</v>
      </c>
      <c r="B2945" s="27">
        <v>40284</v>
      </c>
      <c r="C2945" s="27" t="s">
        <v>45</v>
      </c>
      <c r="D2945" s="28">
        <v>23300</v>
      </c>
      <c r="E2945" s="27" t="s">
        <v>25</v>
      </c>
    </row>
    <row r="2946" spans="1:5" ht="13.2" hidden="1" x14ac:dyDescent="0.25">
      <c r="A2946" s="21" t="s">
        <v>3</v>
      </c>
      <c r="B2946" s="27">
        <v>40284</v>
      </c>
      <c r="C2946" s="27" t="s">
        <v>45</v>
      </c>
      <c r="D2946" s="28">
        <v>500</v>
      </c>
      <c r="E2946" s="27" t="s">
        <v>25</v>
      </c>
    </row>
    <row r="2947" spans="1:5" ht="13.2" hidden="1" x14ac:dyDescent="0.25">
      <c r="A2947" s="21" t="s">
        <v>3</v>
      </c>
      <c r="B2947" s="27">
        <v>40284</v>
      </c>
      <c r="C2947" s="27" t="s">
        <v>45</v>
      </c>
      <c r="D2947" s="28">
        <v>6500</v>
      </c>
      <c r="E2947" s="27" t="s">
        <v>25</v>
      </c>
    </row>
    <row r="2948" spans="1:5" ht="13.2" hidden="1" x14ac:dyDescent="0.25">
      <c r="A2948" s="21" t="s">
        <v>3</v>
      </c>
      <c r="B2948" s="27">
        <v>40284</v>
      </c>
      <c r="C2948" s="27" t="s">
        <v>45</v>
      </c>
      <c r="D2948" s="28">
        <v>1000</v>
      </c>
      <c r="E2948" s="27" t="s">
        <v>25</v>
      </c>
    </row>
    <row r="2949" spans="1:5" ht="13.2" hidden="1" x14ac:dyDescent="0.25">
      <c r="A2949" s="21" t="s">
        <v>3</v>
      </c>
      <c r="B2949" s="27">
        <v>40285</v>
      </c>
      <c r="C2949" s="27" t="s">
        <v>45</v>
      </c>
      <c r="D2949" s="28">
        <v>1750</v>
      </c>
      <c r="E2949" s="27" t="s">
        <v>25</v>
      </c>
    </row>
    <row r="2950" spans="1:5" ht="13.2" hidden="1" x14ac:dyDescent="0.25">
      <c r="A2950" s="21" t="s">
        <v>3</v>
      </c>
      <c r="B2950" s="27">
        <v>40285</v>
      </c>
      <c r="C2950" s="27" t="s">
        <v>45</v>
      </c>
      <c r="D2950" s="28">
        <v>2000</v>
      </c>
      <c r="E2950" s="27" t="s">
        <v>25</v>
      </c>
    </row>
    <row r="2951" spans="1:5" ht="13.2" hidden="1" x14ac:dyDescent="0.25">
      <c r="A2951" s="21" t="s">
        <v>3</v>
      </c>
      <c r="B2951" s="27">
        <v>40285</v>
      </c>
      <c r="C2951" s="27" t="s">
        <v>45</v>
      </c>
      <c r="D2951" s="28">
        <v>2250</v>
      </c>
      <c r="E2951" s="27" t="s">
        <v>25</v>
      </c>
    </row>
    <row r="2952" spans="1:5" ht="13.2" hidden="1" x14ac:dyDescent="0.25">
      <c r="A2952" s="21" t="s">
        <v>3</v>
      </c>
      <c r="B2952" s="27">
        <v>40286</v>
      </c>
      <c r="C2952" s="27" t="s">
        <v>58</v>
      </c>
      <c r="D2952" s="28">
        <v>10150</v>
      </c>
      <c r="E2952" s="27" t="s">
        <v>26</v>
      </c>
    </row>
    <row r="2953" spans="1:5" ht="13.2" hidden="1" x14ac:dyDescent="0.25">
      <c r="A2953" s="21" t="s">
        <v>3</v>
      </c>
      <c r="B2953" s="27">
        <v>40287</v>
      </c>
      <c r="C2953" s="27" t="s">
        <v>53</v>
      </c>
      <c r="D2953" s="28">
        <v>3425</v>
      </c>
      <c r="E2953" s="27" t="s">
        <v>26</v>
      </c>
    </row>
    <row r="2954" spans="1:5" ht="13.2" hidden="1" x14ac:dyDescent="0.25">
      <c r="A2954" s="21" t="s">
        <v>3</v>
      </c>
      <c r="B2954" s="27">
        <v>40288</v>
      </c>
      <c r="C2954" s="27" t="s">
        <v>59</v>
      </c>
      <c r="D2954" s="28">
        <v>1000</v>
      </c>
      <c r="E2954" s="27" t="s">
        <v>26</v>
      </c>
    </row>
    <row r="2955" spans="1:5" ht="13.2" hidden="1" x14ac:dyDescent="0.25">
      <c r="A2955" s="21" t="s">
        <v>3</v>
      </c>
      <c r="B2955" s="27">
        <v>40289</v>
      </c>
      <c r="C2955" s="27" t="s">
        <v>45</v>
      </c>
      <c r="D2955" s="28">
        <v>7500</v>
      </c>
      <c r="E2955" s="27" t="s">
        <v>25</v>
      </c>
    </row>
    <row r="2956" spans="1:5" ht="13.2" hidden="1" x14ac:dyDescent="0.25">
      <c r="A2956" s="21" t="s">
        <v>3</v>
      </c>
      <c r="B2956" s="27">
        <v>40290</v>
      </c>
      <c r="C2956" s="27" t="s">
        <v>48</v>
      </c>
      <c r="D2956" s="28">
        <v>700</v>
      </c>
      <c r="E2956" s="27" t="s">
        <v>25</v>
      </c>
    </row>
    <row r="2957" spans="1:5" ht="13.2" hidden="1" x14ac:dyDescent="0.25">
      <c r="A2957" s="21" t="s">
        <v>3</v>
      </c>
      <c r="B2957" s="27">
        <v>40291</v>
      </c>
      <c r="C2957" s="27" t="s">
        <v>48</v>
      </c>
      <c r="D2957" s="28">
        <v>1100</v>
      </c>
      <c r="E2957" s="27" t="s">
        <v>25</v>
      </c>
    </row>
    <row r="2958" spans="1:5" ht="13.2" hidden="1" x14ac:dyDescent="0.25">
      <c r="A2958" s="21" t="s">
        <v>3</v>
      </c>
      <c r="B2958" s="27">
        <v>40292</v>
      </c>
      <c r="C2958" s="27" t="s">
        <v>48</v>
      </c>
      <c r="D2958" s="28">
        <v>2000</v>
      </c>
      <c r="E2958" s="27" t="s">
        <v>25</v>
      </c>
    </row>
    <row r="2959" spans="1:5" ht="13.2" hidden="1" x14ac:dyDescent="0.25">
      <c r="A2959" s="21" t="s">
        <v>3</v>
      </c>
      <c r="B2959" s="27">
        <v>40293</v>
      </c>
      <c r="C2959" s="27" t="s">
        <v>48</v>
      </c>
      <c r="D2959" s="28">
        <v>1500</v>
      </c>
      <c r="E2959" s="27" t="s">
        <v>25</v>
      </c>
    </row>
    <row r="2960" spans="1:5" ht="13.2" hidden="1" x14ac:dyDescent="0.25">
      <c r="A2960" s="21" t="s">
        <v>3</v>
      </c>
      <c r="B2960" s="27">
        <v>40294</v>
      </c>
      <c r="C2960" s="27" t="s">
        <v>48</v>
      </c>
      <c r="D2960" s="28">
        <v>1100</v>
      </c>
      <c r="E2960" s="27" t="s">
        <v>25</v>
      </c>
    </row>
    <row r="2961" spans="1:5" ht="13.2" hidden="1" x14ac:dyDescent="0.25">
      <c r="A2961" s="21" t="s">
        <v>3</v>
      </c>
      <c r="B2961" s="27">
        <v>40295</v>
      </c>
      <c r="C2961" s="27" t="s">
        <v>45</v>
      </c>
      <c r="D2961" s="28">
        <v>8250</v>
      </c>
      <c r="E2961" s="27" t="s">
        <v>25</v>
      </c>
    </row>
    <row r="2962" spans="1:5" ht="13.2" hidden="1" x14ac:dyDescent="0.25">
      <c r="A2962" s="21" t="s">
        <v>3</v>
      </c>
      <c r="B2962" s="27">
        <v>40296</v>
      </c>
      <c r="C2962" s="27" t="s">
        <v>45</v>
      </c>
      <c r="D2962" s="28">
        <v>10450</v>
      </c>
      <c r="E2962" s="27" t="s">
        <v>25</v>
      </c>
    </row>
    <row r="2963" spans="1:5" ht="13.2" hidden="1" x14ac:dyDescent="0.25">
      <c r="A2963" s="21" t="s">
        <v>3</v>
      </c>
      <c r="B2963" s="27">
        <v>40297</v>
      </c>
      <c r="C2963" s="27" t="s">
        <v>45</v>
      </c>
      <c r="D2963" s="28">
        <v>1200</v>
      </c>
      <c r="E2963" s="27" t="s">
        <v>25</v>
      </c>
    </row>
    <row r="2964" spans="1:5" ht="13.2" hidden="1" x14ac:dyDescent="0.25">
      <c r="A2964" s="21" t="s">
        <v>3</v>
      </c>
      <c r="B2964" s="27">
        <v>40297</v>
      </c>
      <c r="C2964" s="27" t="s">
        <v>45</v>
      </c>
      <c r="D2964" s="28">
        <v>7550</v>
      </c>
      <c r="E2964" s="27" t="s">
        <v>25</v>
      </c>
    </row>
    <row r="2965" spans="1:5" ht="13.2" hidden="1" x14ac:dyDescent="0.25">
      <c r="A2965" s="21" t="s">
        <v>3</v>
      </c>
      <c r="B2965" s="27">
        <v>40298</v>
      </c>
      <c r="C2965" s="27" t="s">
        <v>45</v>
      </c>
      <c r="D2965" s="28">
        <v>5400</v>
      </c>
      <c r="E2965" s="27" t="s">
        <v>25</v>
      </c>
    </row>
    <row r="2966" spans="1:5" ht="13.2" hidden="1" x14ac:dyDescent="0.25">
      <c r="A2966" s="21" t="s">
        <v>3</v>
      </c>
      <c r="B2966" s="27">
        <v>40299</v>
      </c>
      <c r="C2966" s="27" t="s">
        <v>45</v>
      </c>
      <c r="D2966" s="28">
        <v>3000</v>
      </c>
      <c r="E2966" s="27" t="s">
        <v>25</v>
      </c>
    </row>
    <row r="2967" spans="1:5" ht="13.2" hidden="1" x14ac:dyDescent="0.25">
      <c r="A2967" s="21" t="s">
        <v>3</v>
      </c>
      <c r="B2967" s="27">
        <v>40299</v>
      </c>
      <c r="C2967" s="27" t="s">
        <v>45</v>
      </c>
      <c r="D2967" s="28">
        <v>4000</v>
      </c>
      <c r="E2967" s="27" t="s">
        <v>25</v>
      </c>
    </row>
    <row r="2968" spans="1:5" ht="13.2" hidden="1" x14ac:dyDescent="0.25">
      <c r="A2968" s="21" t="s">
        <v>3</v>
      </c>
      <c r="B2968" s="27">
        <v>40300</v>
      </c>
      <c r="C2968" s="27" t="s">
        <v>45</v>
      </c>
      <c r="D2968" s="28">
        <v>4750</v>
      </c>
      <c r="E2968" s="27" t="s">
        <v>25</v>
      </c>
    </row>
    <row r="2969" spans="1:5" ht="13.2" hidden="1" x14ac:dyDescent="0.25">
      <c r="A2969" s="21" t="s">
        <v>3</v>
      </c>
      <c r="B2969" s="27">
        <v>40301</v>
      </c>
      <c r="C2969" s="27" t="s">
        <v>45</v>
      </c>
      <c r="D2969" s="28">
        <v>250</v>
      </c>
      <c r="E2969" s="27" t="s">
        <v>25</v>
      </c>
    </row>
    <row r="2970" spans="1:5" ht="13.2" hidden="1" x14ac:dyDescent="0.25">
      <c r="A2970" s="21" t="s">
        <v>3</v>
      </c>
      <c r="B2970" s="27">
        <v>40301</v>
      </c>
      <c r="C2970" s="27" t="s">
        <v>45</v>
      </c>
      <c r="D2970" s="28">
        <v>350</v>
      </c>
      <c r="E2970" s="27" t="s">
        <v>25</v>
      </c>
    </row>
    <row r="2971" spans="1:5" ht="13.2" hidden="1" x14ac:dyDescent="0.25">
      <c r="A2971" s="21" t="s">
        <v>3</v>
      </c>
      <c r="B2971" s="27">
        <v>40302</v>
      </c>
      <c r="C2971" s="27" t="s">
        <v>45</v>
      </c>
      <c r="D2971" s="28">
        <v>7900</v>
      </c>
      <c r="E2971" s="27" t="s">
        <v>25</v>
      </c>
    </row>
    <row r="2972" spans="1:5" ht="13.2" hidden="1" x14ac:dyDescent="0.25">
      <c r="A2972" s="21" t="s">
        <v>3</v>
      </c>
      <c r="B2972" s="27">
        <v>40303</v>
      </c>
      <c r="C2972" s="27" t="s">
        <v>45</v>
      </c>
      <c r="D2972" s="28">
        <v>500</v>
      </c>
      <c r="E2972" s="27" t="s">
        <v>25</v>
      </c>
    </row>
    <row r="2973" spans="1:5" ht="13.2" hidden="1" x14ac:dyDescent="0.25">
      <c r="A2973" s="21" t="s">
        <v>3</v>
      </c>
      <c r="B2973" s="27">
        <v>40304</v>
      </c>
      <c r="C2973" s="27" t="s">
        <v>45</v>
      </c>
      <c r="D2973" s="28">
        <v>6500</v>
      </c>
      <c r="E2973" s="27" t="s">
        <v>25</v>
      </c>
    </row>
    <row r="2974" spans="1:5" ht="13.2" hidden="1" x14ac:dyDescent="0.25">
      <c r="A2974" s="21" t="s">
        <v>3</v>
      </c>
      <c r="B2974" s="27">
        <v>40305</v>
      </c>
      <c r="C2974" s="27" t="s">
        <v>45</v>
      </c>
      <c r="D2974" s="28">
        <v>6750</v>
      </c>
      <c r="E2974" s="27" t="s">
        <v>25</v>
      </c>
    </row>
    <row r="2975" spans="1:5" ht="13.2" hidden="1" x14ac:dyDescent="0.25">
      <c r="A2975" s="21" t="s">
        <v>3</v>
      </c>
      <c r="B2975" s="27">
        <v>40306</v>
      </c>
      <c r="C2975" s="27" t="s">
        <v>45</v>
      </c>
      <c r="D2975" s="28">
        <v>10000</v>
      </c>
      <c r="E2975" s="27" t="s">
        <v>25</v>
      </c>
    </row>
    <row r="2976" spans="1:5" ht="13.2" hidden="1" x14ac:dyDescent="0.25">
      <c r="A2976" s="21" t="s">
        <v>3</v>
      </c>
      <c r="B2976" s="27">
        <v>40306</v>
      </c>
      <c r="C2976" s="27" t="s">
        <v>45</v>
      </c>
      <c r="D2976" s="28">
        <v>5750</v>
      </c>
      <c r="E2976" s="27" t="s">
        <v>25</v>
      </c>
    </row>
    <row r="2977" spans="1:5" ht="13.2" hidden="1" x14ac:dyDescent="0.25">
      <c r="A2977" s="21" t="s">
        <v>3</v>
      </c>
      <c r="B2977" s="27">
        <v>40306</v>
      </c>
      <c r="C2977" s="27" t="s">
        <v>45</v>
      </c>
      <c r="D2977" s="28">
        <v>4250</v>
      </c>
      <c r="E2977" s="27" t="s">
        <v>25</v>
      </c>
    </row>
    <row r="2978" spans="1:5" ht="13.2" hidden="1" x14ac:dyDescent="0.25">
      <c r="A2978" s="21" t="s">
        <v>3</v>
      </c>
      <c r="B2978" s="27">
        <v>40306</v>
      </c>
      <c r="C2978" s="27" t="s">
        <v>45</v>
      </c>
      <c r="D2978" s="28">
        <v>250</v>
      </c>
      <c r="E2978" s="27" t="s">
        <v>25</v>
      </c>
    </row>
    <row r="2979" spans="1:5" ht="13.2" hidden="1" x14ac:dyDescent="0.25">
      <c r="A2979" s="21" t="s">
        <v>3</v>
      </c>
      <c r="B2979" s="27">
        <v>40306</v>
      </c>
      <c r="C2979" s="27" t="s">
        <v>45</v>
      </c>
      <c r="D2979" s="28">
        <v>500</v>
      </c>
      <c r="E2979" s="27" t="s">
        <v>25</v>
      </c>
    </row>
    <row r="2980" spans="1:5" ht="13.2" hidden="1" x14ac:dyDescent="0.25">
      <c r="A2980" s="21" t="s">
        <v>3</v>
      </c>
      <c r="B2980" s="27">
        <v>40307</v>
      </c>
      <c r="C2980" s="27" t="s">
        <v>45</v>
      </c>
      <c r="D2980" s="28">
        <v>1750</v>
      </c>
      <c r="E2980" s="27" t="s">
        <v>25</v>
      </c>
    </row>
    <row r="2981" spans="1:5" ht="13.2" hidden="1" x14ac:dyDescent="0.25">
      <c r="A2981" s="21" t="s">
        <v>3</v>
      </c>
      <c r="B2981" s="27">
        <v>40308</v>
      </c>
      <c r="C2981" s="27" t="s">
        <v>45</v>
      </c>
      <c r="D2981" s="28">
        <v>2500</v>
      </c>
      <c r="E2981" s="27" t="s">
        <v>25</v>
      </c>
    </row>
    <row r="2982" spans="1:5" ht="13.2" hidden="1" x14ac:dyDescent="0.25">
      <c r="A2982" s="21" t="s">
        <v>3</v>
      </c>
      <c r="B2982" s="27">
        <v>40309</v>
      </c>
      <c r="C2982" s="27" t="s">
        <v>45</v>
      </c>
      <c r="D2982" s="28">
        <v>36875</v>
      </c>
      <c r="E2982" s="27" t="s">
        <v>25</v>
      </c>
    </row>
    <row r="2983" spans="1:5" ht="13.2" hidden="1" x14ac:dyDescent="0.25">
      <c r="A2983" s="21" t="s">
        <v>3</v>
      </c>
      <c r="B2983" s="27">
        <v>40310</v>
      </c>
      <c r="C2983" s="27" t="s">
        <v>53</v>
      </c>
      <c r="D2983" s="28">
        <v>9000</v>
      </c>
      <c r="E2983" s="27" t="s">
        <v>26</v>
      </c>
    </row>
    <row r="2984" spans="1:5" ht="13.2" hidden="1" x14ac:dyDescent="0.25">
      <c r="A2984" s="21" t="s">
        <v>3</v>
      </c>
      <c r="B2984" s="27">
        <v>40310</v>
      </c>
      <c r="C2984" s="27" t="s">
        <v>53</v>
      </c>
      <c r="D2984" s="28">
        <v>7800</v>
      </c>
      <c r="E2984" s="27" t="s">
        <v>26</v>
      </c>
    </row>
    <row r="2985" spans="1:5" ht="13.2" hidden="1" x14ac:dyDescent="0.25">
      <c r="A2985" s="21" t="s">
        <v>3</v>
      </c>
      <c r="B2985" s="27">
        <v>40310</v>
      </c>
      <c r="C2985" s="27" t="s">
        <v>53</v>
      </c>
      <c r="D2985" s="28">
        <v>6000</v>
      </c>
      <c r="E2985" s="27" t="s">
        <v>26</v>
      </c>
    </row>
    <row r="2986" spans="1:5" ht="13.2" hidden="1" x14ac:dyDescent="0.25">
      <c r="A2986" s="21" t="s">
        <v>3</v>
      </c>
      <c r="B2986" s="27">
        <v>40310</v>
      </c>
      <c r="C2986" s="27" t="s">
        <v>53</v>
      </c>
      <c r="D2986" s="28">
        <v>1800</v>
      </c>
      <c r="E2986" s="27" t="s">
        <v>26</v>
      </c>
    </row>
    <row r="2987" spans="1:5" ht="13.2" hidden="1" x14ac:dyDescent="0.25">
      <c r="A2987" s="21" t="s">
        <v>3</v>
      </c>
      <c r="B2987" s="27">
        <v>40310</v>
      </c>
      <c r="C2987" s="27" t="s">
        <v>53</v>
      </c>
      <c r="D2987" s="28">
        <v>5200</v>
      </c>
      <c r="E2987" s="27" t="s">
        <v>26</v>
      </c>
    </row>
    <row r="2988" spans="1:5" ht="13.2" hidden="1" x14ac:dyDescent="0.25">
      <c r="A2988" s="21" t="s">
        <v>3</v>
      </c>
      <c r="B2988" s="27">
        <v>40310</v>
      </c>
      <c r="C2988" s="27" t="s">
        <v>53</v>
      </c>
      <c r="D2988" s="28">
        <v>2500</v>
      </c>
      <c r="E2988" s="27" t="s">
        <v>26</v>
      </c>
    </row>
    <row r="2989" spans="1:5" ht="13.2" hidden="1" x14ac:dyDescent="0.25">
      <c r="A2989" s="21" t="s">
        <v>3</v>
      </c>
      <c r="B2989" s="27">
        <v>40310</v>
      </c>
      <c r="C2989" s="27" t="s">
        <v>53</v>
      </c>
      <c r="D2989" s="28">
        <v>1000</v>
      </c>
      <c r="E2989" s="27" t="s">
        <v>26</v>
      </c>
    </row>
    <row r="2990" spans="1:5" ht="13.2" hidden="1" x14ac:dyDescent="0.25">
      <c r="A2990" s="21" t="s">
        <v>3</v>
      </c>
      <c r="B2990" s="27">
        <v>40310</v>
      </c>
      <c r="C2990" s="27" t="s">
        <v>53</v>
      </c>
      <c r="D2990" s="28">
        <v>1500</v>
      </c>
      <c r="E2990" s="27" t="s">
        <v>26</v>
      </c>
    </row>
    <row r="2991" spans="1:5" ht="13.2" hidden="1" x14ac:dyDescent="0.25">
      <c r="A2991" s="21" t="s">
        <v>3</v>
      </c>
      <c r="B2991" s="27">
        <v>40310</v>
      </c>
      <c r="C2991" s="27" t="s">
        <v>53</v>
      </c>
      <c r="D2991" s="28">
        <v>3000</v>
      </c>
      <c r="E2991" s="27" t="s">
        <v>26</v>
      </c>
    </row>
    <row r="2992" spans="1:5" ht="13.2" hidden="1" x14ac:dyDescent="0.25">
      <c r="A2992" s="21" t="s">
        <v>3</v>
      </c>
      <c r="B2992" s="27">
        <v>40310</v>
      </c>
      <c r="C2992" s="27" t="s">
        <v>53</v>
      </c>
      <c r="D2992" s="28">
        <v>3000</v>
      </c>
      <c r="E2992" s="27" t="s">
        <v>26</v>
      </c>
    </row>
    <row r="2993" spans="1:5" ht="13.2" hidden="1" x14ac:dyDescent="0.25">
      <c r="A2993" s="21" t="s">
        <v>3</v>
      </c>
      <c r="B2993" s="27">
        <v>40310</v>
      </c>
      <c r="C2993" s="27" t="s">
        <v>53</v>
      </c>
      <c r="D2993" s="28">
        <v>7500</v>
      </c>
      <c r="E2993" s="27" t="s">
        <v>26</v>
      </c>
    </row>
    <row r="2994" spans="1:5" ht="13.2" hidden="1" x14ac:dyDescent="0.25">
      <c r="A2994" s="21" t="s">
        <v>3</v>
      </c>
      <c r="B2994" s="27">
        <v>40311</v>
      </c>
      <c r="C2994" s="27" t="s">
        <v>27</v>
      </c>
      <c r="D2994" s="28">
        <v>500</v>
      </c>
      <c r="E2994" s="27" t="s">
        <v>27</v>
      </c>
    </row>
    <row r="2995" spans="1:5" ht="13.2" hidden="1" x14ac:dyDescent="0.25">
      <c r="A2995" s="21" t="s">
        <v>3</v>
      </c>
      <c r="B2995" s="27">
        <v>40312</v>
      </c>
      <c r="C2995" s="27" t="s">
        <v>45</v>
      </c>
      <c r="D2995" s="28">
        <v>8400</v>
      </c>
      <c r="E2995" s="27" t="s">
        <v>25</v>
      </c>
    </row>
    <row r="2996" spans="1:5" ht="13.2" hidden="1" x14ac:dyDescent="0.25">
      <c r="A2996" s="21" t="s">
        <v>3</v>
      </c>
      <c r="B2996" s="27">
        <v>40313</v>
      </c>
      <c r="C2996" s="27" t="s">
        <v>45</v>
      </c>
      <c r="D2996" s="28">
        <v>7000</v>
      </c>
      <c r="E2996" s="27" t="s">
        <v>25</v>
      </c>
    </row>
    <row r="2997" spans="1:5" ht="13.2" hidden="1" x14ac:dyDescent="0.25">
      <c r="A2997" s="21" t="s">
        <v>3</v>
      </c>
      <c r="B2997" s="27">
        <v>40314</v>
      </c>
      <c r="C2997" s="27" t="s">
        <v>45</v>
      </c>
      <c r="D2997" s="28">
        <v>5750</v>
      </c>
      <c r="E2997" s="27" t="s">
        <v>25</v>
      </c>
    </row>
    <row r="2998" spans="1:5" ht="13.2" hidden="1" x14ac:dyDescent="0.25">
      <c r="A2998" s="21" t="s">
        <v>3</v>
      </c>
      <c r="B2998" s="27">
        <v>40315</v>
      </c>
      <c r="C2998" s="27" t="s">
        <v>45</v>
      </c>
      <c r="D2998" s="28">
        <v>1500</v>
      </c>
      <c r="E2998" s="27" t="s">
        <v>25</v>
      </c>
    </row>
    <row r="2999" spans="1:5" ht="13.2" hidden="1" x14ac:dyDescent="0.25">
      <c r="A2999" s="21" t="s">
        <v>3</v>
      </c>
      <c r="B2999" s="27">
        <v>40315</v>
      </c>
      <c r="C2999" s="27" t="s">
        <v>45</v>
      </c>
      <c r="D2999" s="28">
        <v>6000</v>
      </c>
      <c r="E2999" s="27" t="s">
        <v>25</v>
      </c>
    </row>
    <row r="3000" spans="1:5" ht="13.2" hidden="1" x14ac:dyDescent="0.25">
      <c r="A3000" s="21" t="s">
        <v>3</v>
      </c>
      <c r="B3000" s="27">
        <v>40316</v>
      </c>
      <c r="C3000" s="27" t="s">
        <v>48</v>
      </c>
      <c r="D3000" s="28">
        <v>2500</v>
      </c>
      <c r="E3000" s="27" t="s">
        <v>25</v>
      </c>
    </row>
    <row r="3001" spans="1:5" ht="13.2" hidden="1" x14ac:dyDescent="0.25">
      <c r="A3001" s="21" t="s">
        <v>3</v>
      </c>
      <c r="B3001" s="27">
        <v>40317</v>
      </c>
      <c r="C3001" s="27" t="s">
        <v>48</v>
      </c>
      <c r="D3001" s="28">
        <v>1200</v>
      </c>
      <c r="E3001" s="27" t="s">
        <v>25</v>
      </c>
    </row>
    <row r="3002" spans="1:5" ht="13.2" hidden="1" x14ac:dyDescent="0.25">
      <c r="A3002" s="21" t="s">
        <v>3</v>
      </c>
      <c r="B3002" s="27">
        <v>40318</v>
      </c>
      <c r="C3002" s="27" t="s">
        <v>48</v>
      </c>
      <c r="D3002" s="28">
        <v>5900</v>
      </c>
      <c r="E3002" s="27" t="s">
        <v>25</v>
      </c>
    </row>
    <row r="3003" spans="1:5" ht="13.2" hidden="1" x14ac:dyDescent="0.25">
      <c r="A3003" s="21" t="s">
        <v>3</v>
      </c>
      <c r="B3003" s="27">
        <v>40319</v>
      </c>
      <c r="C3003" s="27" t="s">
        <v>45</v>
      </c>
      <c r="D3003" s="28">
        <v>8500</v>
      </c>
      <c r="E3003" s="27" t="s">
        <v>25</v>
      </c>
    </row>
    <row r="3004" spans="1:5" ht="13.2" hidden="1" x14ac:dyDescent="0.25">
      <c r="A3004" s="21" t="s">
        <v>3</v>
      </c>
      <c r="B3004" s="27">
        <v>40320</v>
      </c>
      <c r="C3004" s="27" t="s">
        <v>45</v>
      </c>
      <c r="D3004" s="28">
        <v>11000</v>
      </c>
      <c r="E3004" s="27" t="s">
        <v>25</v>
      </c>
    </row>
    <row r="3005" spans="1:5" ht="13.2" hidden="1" x14ac:dyDescent="0.25">
      <c r="A3005" s="21" t="s">
        <v>3</v>
      </c>
      <c r="B3005" s="27">
        <v>40321</v>
      </c>
      <c r="C3005" s="27" t="s">
        <v>45</v>
      </c>
      <c r="D3005" s="28">
        <v>8500</v>
      </c>
      <c r="E3005" s="27" t="s">
        <v>25</v>
      </c>
    </row>
    <row r="3006" spans="1:5" ht="13.2" hidden="1" x14ac:dyDescent="0.25">
      <c r="A3006" s="21" t="s">
        <v>3</v>
      </c>
      <c r="B3006" s="27">
        <v>40322</v>
      </c>
      <c r="C3006" s="27" t="s">
        <v>45</v>
      </c>
      <c r="D3006" s="28">
        <v>11000</v>
      </c>
      <c r="E3006" s="27" t="s">
        <v>25</v>
      </c>
    </row>
    <row r="3007" spans="1:5" ht="13.2" hidden="1" x14ac:dyDescent="0.25">
      <c r="A3007" s="21" t="s">
        <v>3</v>
      </c>
      <c r="B3007" s="27">
        <v>40323</v>
      </c>
      <c r="C3007" s="27" t="s">
        <v>45</v>
      </c>
      <c r="D3007" s="28">
        <v>8500</v>
      </c>
      <c r="E3007" s="27" t="s">
        <v>25</v>
      </c>
    </row>
    <row r="3008" spans="1:5" ht="13.2" hidden="1" x14ac:dyDescent="0.25">
      <c r="A3008" s="21" t="s">
        <v>3</v>
      </c>
      <c r="B3008" s="27">
        <v>40324</v>
      </c>
      <c r="C3008" s="27" t="s">
        <v>45</v>
      </c>
      <c r="D3008" s="28">
        <v>2500</v>
      </c>
      <c r="E3008" s="27" t="s">
        <v>25</v>
      </c>
    </row>
    <row r="3009" spans="1:5" ht="13.2" hidden="1" x14ac:dyDescent="0.25">
      <c r="A3009" s="21" t="s">
        <v>3</v>
      </c>
      <c r="B3009" s="27">
        <v>40325</v>
      </c>
      <c r="C3009" s="27" t="s">
        <v>45</v>
      </c>
      <c r="D3009" s="28">
        <v>2250</v>
      </c>
      <c r="E3009" s="27" t="s">
        <v>25</v>
      </c>
    </row>
    <row r="3010" spans="1:5" ht="13.2" hidden="1" x14ac:dyDescent="0.25">
      <c r="A3010" s="21" t="s">
        <v>3</v>
      </c>
      <c r="B3010" s="27">
        <v>40326</v>
      </c>
      <c r="C3010" s="27" t="s">
        <v>45</v>
      </c>
      <c r="D3010" s="28">
        <v>7500</v>
      </c>
      <c r="E3010" s="27" t="s">
        <v>25</v>
      </c>
    </row>
    <row r="3011" spans="1:5" ht="13.2" hidden="1" x14ac:dyDescent="0.25">
      <c r="A3011" s="21" t="s">
        <v>3</v>
      </c>
      <c r="B3011" s="27">
        <v>40327</v>
      </c>
      <c r="C3011" s="27" t="s">
        <v>45</v>
      </c>
      <c r="D3011" s="28">
        <v>2220</v>
      </c>
      <c r="E3011" s="27" t="s">
        <v>25</v>
      </c>
    </row>
    <row r="3012" spans="1:5" ht="13.2" hidden="1" x14ac:dyDescent="0.25">
      <c r="A3012" s="21" t="s">
        <v>3</v>
      </c>
      <c r="B3012" s="27">
        <v>40328</v>
      </c>
      <c r="C3012" s="27" t="s">
        <v>45</v>
      </c>
      <c r="D3012" s="28">
        <v>3250</v>
      </c>
      <c r="E3012" s="27" t="s">
        <v>25</v>
      </c>
    </row>
    <row r="3013" spans="1:5" ht="13.2" hidden="1" x14ac:dyDescent="0.25">
      <c r="A3013" s="21" t="s">
        <v>3</v>
      </c>
      <c r="B3013" s="27">
        <v>40328</v>
      </c>
      <c r="C3013" s="27" t="s">
        <v>45</v>
      </c>
      <c r="D3013" s="28">
        <v>2250</v>
      </c>
      <c r="E3013" s="27" t="s">
        <v>25</v>
      </c>
    </row>
    <row r="3014" spans="1:5" ht="13.2" hidden="1" x14ac:dyDescent="0.25">
      <c r="A3014" s="21" t="s">
        <v>3</v>
      </c>
      <c r="B3014" s="27">
        <v>40328</v>
      </c>
      <c r="C3014" s="27" t="s">
        <v>45</v>
      </c>
      <c r="D3014" s="28">
        <v>1500</v>
      </c>
      <c r="E3014" s="27" t="s">
        <v>25</v>
      </c>
    </row>
    <row r="3015" spans="1:5" ht="13.2" hidden="1" x14ac:dyDescent="0.25">
      <c r="A3015" s="21" t="s">
        <v>3</v>
      </c>
      <c r="B3015" s="27">
        <v>40329</v>
      </c>
      <c r="C3015" s="27" t="s">
        <v>45</v>
      </c>
      <c r="D3015" s="28">
        <v>15000</v>
      </c>
      <c r="E3015" s="27" t="s">
        <v>25</v>
      </c>
    </row>
    <row r="3016" spans="1:5" ht="13.2" hidden="1" x14ac:dyDescent="0.25">
      <c r="A3016" s="21" t="s">
        <v>3</v>
      </c>
      <c r="B3016" s="27">
        <v>40330</v>
      </c>
      <c r="C3016" s="27" t="s">
        <v>45</v>
      </c>
      <c r="D3016" s="28">
        <v>1250</v>
      </c>
      <c r="E3016" s="27" t="s">
        <v>25</v>
      </c>
    </row>
    <row r="3017" spans="1:5" ht="13.2" hidden="1" x14ac:dyDescent="0.25">
      <c r="A3017" s="21" t="s">
        <v>3</v>
      </c>
      <c r="B3017" s="27">
        <v>40331</v>
      </c>
      <c r="C3017" s="27" t="s">
        <v>45</v>
      </c>
      <c r="D3017" s="28">
        <v>16000</v>
      </c>
      <c r="E3017" s="27" t="s">
        <v>25</v>
      </c>
    </row>
    <row r="3018" spans="1:5" ht="13.2" hidden="1" x14ac:dyDescent="0.25">
      <c r="A3018" s="21" t="s">
        <v>3</v>
      </c>
      <c r="B3018" s="27">
        <v>40331</v>
      </c>
      <c r="C3018" s="27" t="s">
        <v>45</v>
      </c>
      <c r="D3018" s="28">
        <v>7250</v>
      </c>
      <c r="E3018" s="27" t="s">
        <v>25</v>
      </c>
    </row>
    <row r="3019" spans="1:5" ht="13.2" hidden="1" x14ac:dyDescent="0.25">
      <c r="A3019" s="21" t="s">
        <v>3</v>
      </c>
      <c r="B3019" s="27">
        <v>40331</v>
      </c>
      <c r="C3019" s="27" t="s">
        <v>45</v>
      </c>
      <c r="D3019" s="28">
        <v>4750</v>
      </c>
      <c r="E3019" s="27" t="s">
        <v>25</v>
      </c>
    </row>
    <row r="3020" spans="1:5" ht="13.2" hidden="1" x14ac:dyDescent="0.25">
      <c r="A3020" s="21" t="s">
        <v>3</v>
      </c>
      <c r="B3020" s="27">
        <v>40332</v>
      </c>
      <c r="C3020" s="27" t="s">
        <v>45</v>
      </c>
      <c r="D3020" s="28">
        <v>6500</v>
      </c>
      <c r="E3020" s="27" t="s">
        <v>25</v>
      </c>
    </row>
    <row r="3021" spans="1:5" ht="13.2" hidden="1" x14ac:dyDescent="0.25">
      <c r="A3021" s="21" t="s">
        <v>3</v>
      </c>
      <c r="B3021" s="27">
        <v>40332</v>
      </c>
      <c r="C3021" s="27" t="s">
        <v>45</v>
      </c>
      <c r="D3021" s="28">
        <v>1750</v>
      </c>
      <c r="E3021" s="27" t="s">
        <v>25</v>
      </c>
    </row>
    <row r="3022" spans="1:5" ht="13.2" hidden="1" x14ac:dyDescent="0.25">
      <c r="A3022" s="21" t="s">
        <v>3</v>
      </c>
      <c r="B3022" s="27">
        <v>40333</v>
      </c>
      <c r="C3022" s="27" t="s">
        <v>45</v>
      </c>
      <c r="D3022" s="28">
        <v>3000</v>
      </c>
      <c r="E3022" s="27" t="s">
        <v>25</v>
      </c>
    </row>
    <row r="3023" spans="1:5" ht="13.2" hidden="1" x14ac:dyDescent="0.25">
      <c r="A3023" s="21" t="s">
        <v>3</v>
      </c>
      <c r="B3023" s="27">
        <v>40333</v>
      </c>
      <c r="C3023" s="27" t="s">
        <v>45</v>
      </c>
      <c r="D3023" s="28">
        <v>750</v>
      </c>
      <c r="E3023" s="27" t="s">
        <v>25</v>
      </c>
    </row>
    <row r="3024" spans="1:5" ht="13.2" hidden="1" x14ac:dyDescent="0.25">
      <c r="A3024" s="21" t="s">
        <v>3</v>
      </c>
      <c r="B3024" s="27">
        <v>40333</v>
      </c>
      <c r="C3024" s="27" t="s">
        <v>45</v>
      </c>
      <c r="D3024" s="28">
        <v>750</v>
      </c>
      <c r="E3024" s="27" t="s">
        <v>25</v>
      </c>
    </row>
    <row r="3025" spans="1:5" ht="13.2" hidden="1" x14ac:dyDescent="0.25">
      <c r="A3025" s="21" t="s">
        <v>3</v>
      </c>
      <c r="B3025" s="27">
        <v>40333</v>
      </c>
      <c r="C3025" s="27" t="s">
        <v>45</v>
      </c>
      <c r="D3025" s="28">
        <v>250</v>
      </c>
      <c r="E3025" s="27" t="s">
        <v>25</v>
      </c>
    </row>
    <row r="3026" spans="1:5" ht="13.2" hidden="1" x14ac:dyDescent="0.25">
      <c r="A3026" s="21" t="s">
        <v>3</v>
      </c>
      <c r="B3026" s="27">
        <v>40334</v>
      </c>
      <c r="C3026" s="27" t="s">
        <v>45</v>
      </c>
      <c r="D3026" s="28">
        <v>2300</v>
      </c>
      <c r="E3026" s="27" t="s">
        <v>25</v>
      </c>
    </row>
    <row r="3027" spans="1:5" ht="13.2" hidden="1" x14ac:dyDescent="0.25">
      <c r="A3027" s="21" t="s">
        <v>3</v>
      </c>
      <c r="B3027" s="27">
        <v>40335</v>
      </c>
      <c r="C3027" s="27" t="s">
        <v>45</v>
      </c>
      <c r="D3027" s="28">
        <v>6000</v>
      </c>
      <c r="E3027" s="27" t="s">
        <v>25</v>
      </c>
    </row>
    <row r="3028" spans="1:5" ht="13.2" hidden="1" x14ac:dyDescent="0.25">
      <c r="A3028" s="21" t="s">
        <v>3</v>
      </c>
      <c r="B3028" s="27">
        <v>40336</v>
      </c>
      <c r="C3028" s="27" t="s">
        <v>45</v>
      </c>
      <c r="D3028" s="28">
        <v>4000</v>
      </c>
      <c r="E3028" s="27" t="s">
        <v>25</v>
      </c>
    </row>
    <row r="3029" spans="1:5" ht="13.2" hidden="1" x14ac:dyDescent="0.25">
      <c r="A3029" s="21" t="s">
        <v>3</v>
      </c>
      <c r="B3029" s="27">
        <v>40337</v>
      </c>
      <c r="C3029" s="27" t="s">
        <v>45</v>
      </c>
      <c r="D3029" s="28">
        <v>12777.3</v>
      </c>
      <c r="E3029" s="27" t="s">
        <v>25</v>
      </c>
    </row>
    <row r="3030" spans="1:5" ht="13.2" hidden="1" x14ac:dyDescent="0.25">
      <c r="A3030" s="21" t="s">
        <v>3</v>
      </c>
      <c r="B3030" s="27">
        <v>40338</v>
      </c>
      <c r="C3030" s="27" t="s">
        <v>45</v>
      </c>
      <c r="D3030" s="28">
        <v>1000</v>
      </c>
      <c r="E3030" s="27" t="s">
        <v>25</v>
      </c>
    </row>
    <row r="3031" spans="1:5" ht="13.2" hidden="1" x14ac:dyDescent="0.25">
      <c r="A3031" s="21" t="s">
        <v>3</v>
      </c>
      <c r="B3031" s="27">
        <v>40339</v>
      </c>
      <c r="C3031" s="27" t="s">
        <v>45</v>
      </c>
      <c r="D3031" s="28">
        <v>3000</v>
      </c>
      <c r="E3031" s="27" t="s">
        <v>25</v>
      </c>
    </row>
    <row r="3032" spans="1:5" ht="13.2" hidden="1" x14ac:dyDescent="0.25">
      <c r="A3032" s="21" t="s">
        <v>3</v>
      </c>
      <c r="B3032" s="27">
        <v>40340</v>
      </c>
      <c r="C3032" s="27" t="s">
        <v>45</v>
      </c>
      <c r="D3032" s="28">
        <v>8250</v>
      </c>
      <c r="E3032" s="27" t="s">
        <v>25</v>
      </c>
    </row>
    <row r="3033" spans="1:5" ht="13.2" hidden="1" x14ac:dyDescent="0.25">
      <c r="A3033" s="21" t="s">
        <v>3</v>
      </c>
      <c r="B3033" s="27">
        <v>40341</v>
      </c>
      <c r="C3033" s="27" t="s">
        <v>45</v>
      </c>
      <c r="D3033" s="28">
        <v>3250</v>
      </c>
      <c r="E3033" s="27" t="s">
        <v>25</v>
      </c>
    </row>
    <row r="3034" spans="1:5" ht="13.2" hidden="1" x14ac:dyDescent="0.25">
      <c r="A3034" s="21" t="s">
        <v>3</v>
      </c>
      <c r="B3034" s="27">
        <v>40342</v>
      </c>
      <c r="C3034" s="27" t="s">
        <v>45</v>
      </c>
      <c r="D3034" s="28">
        <v>4250</v>
      </c>
      <c r="E3034" s="27" t="s">
        <v>25</v>
      </c>
    </row>
    <row r="3035" spans="1:5" ht="13.2" hidden="1" x14ac:dyDescent="0.25">
      <c r="A3035" s="21" t="s">
        <v>3</v>
      </c>
      <c r="B3035" s="27">
        <v>40343</v>
      </c>
      <c r="C3035" s="27" t="s">
        <v>45</v>
      </c>
      <c r="D3035" s="28">
        <v>1750</v>
      </c>
      <c r="E3035" s="27" t="s">
        <v>25</v>
      </c>
    </row>
    <row r="3036" spans="1:5" ht="13.2" hidden="1" x14ac:dyDescent="0.25">
      <c r="A3036" s="21" t="s">
        <v>3</v>
      </c>
      <c r="B3036" s="27">
        <v>40344</v>
      </c>
      <c r="C3036" s="27" t="s">
        <v>45</v>
      </c>
      <c r="D3036" s="28">
        <v>850</v>
      </c>
      <c r="E3036" s="27" t="s">
        <v>25</v>
      </c>
    </row>
    <row r="3037" spans="1:5" ht="13.2" hidden="1" x14ac:dyDescent="0.25">
      <c r="A3037" s="21" t="s">
        <v>3</v>
      </c>
      <c r="B3037" s="27">
        <v>40345</v>
      </c>
      <c r="C3037" s="27" t="s">
        <v>45</v>
      </c>
      <c r="D3037" s="28">
        <v>7500</v>
      </c>
      <c r="E3037" s="27" t="s">
        <v>25</v>
      </c>
    </row>
    <row r="3038" spans="1:5" ht="13.2" hidden="1" x14ac:dyDescent="0.25">
      <c r="A3038" s="21" t="s">
        <v>3</v>
      </c>
      <c r="B3038" s="27">
        <v>40346</v>
      </c>
      <c r="C3038" s="27" t="s">
        <v>45</v>
      </c>
      <c r="D3038" s="28">
        <v>8250</v>
      </c>
      <c r="E3038" s="27" t="s">
        <v>25</v>
      </c>
    </row>
    <row r="3039" spans="1:5" ht="13.2" hidden="1" x14ac:dyDescent="0.25">
      <c r="A3039" s="21" t="s">
        <v>3</v>
      </c>
      <c r="B3039" s="27">
        <v>40346</v>
      </c>
      <c r="C3039" s="27" t="s">
        <v>45</v>
      </c>
      <c r="D3039" s="28">
        <v>1000</v>
      </c>
      <c r="E3039" s="27" t="s">
        <v>25</v>
      </c>
    </row>
    <row r="3040" spans="1:5" ht="13.2" hidden="1" x14ac:dyDescent="0.25">
      <c r="A3040" s="21" t="s">
        <v>3</v>
      </c>
      <c r="B3040" s="27">
        <v>40347</v>
      </c>
      <c r="C3040" s="27" t="s">
        <v>45</v>
      </c>
      <c r="D3040" s="28">
        <v>20000</v>
      </c>
      <c r="E3040" s="27" t="s">
        <v>25</v>
      </c>
    </row>
    <row r="3041" spans="1:5" ht="13.2" hidden="1" x14ac:dyDescent="0.25">
      <c r="A3041" s="21" t="s">
        <v>3</v>
      </c>
      <c r="B3041" s="27">
        <v>40348</v>
      </c>
      <c r="C3041" s="27" t="s">
        <v>58</v>
      </c>
      <c r="D3041" s="28">
        <v>5150</v>
      </c>
      <c r="E3041" s="27" t="s">
        <v>26</v>
      </c>
    </row>
    <row r="3042" spans="1:5" ht="13.2" hidden="1" x14ac:dyDescent="0.25">
      <c r="A3042" s="21" t="s">
        <v>3</v>
      </c>
      <c r="B3042" s="27">
        <v>40349</v>
      </c>
      <c r="C3042" s="27" t="s">
        <v>59</v>
      </c>
      <c r="D3042" s="28">
        <v>2750</v>
      </c>
      <c r="E3042" s="27" t="s">
        <v>26</v>
      </c>
    </row>
    <row r="3043" spans="1:5" ht="13.2" hidden="1" x14ac:dyDescent="0.25">
      <c r="A3043" s="21" t="s">
        <v>3</v>
      </c>
      <c r="B3043" s="27">
        <v>40350</v>
      </c>
      <c r="C3043" s="27" t="s">
        <v>27</v>
      </c>
      <c r="D3043" s="28">
        <v>5400</v>
      </c>
      <c r="E3043" s="27" t="s">
        <v>27</v>
      </c>
    </row>
    <row r="3044" spans="1:5" ht="13.2" hidden="1" x14ac:dyDescent="0.25">
      <c r="A3044" s="21" t="s">
        <v>3</v>
      </c>
      <c r="B3044" s="27">
        <v>40351</v>
      </c>
      <c r="C3044" s="27" t="s">
        <v>27</v>
      </c>
      <c r="D3044" s="28">
        <v>500</v>
      </c>
      <c r="E3044" s="27" t="s">
        <v>27</v>
      </c>
    </row>
    <row r="3045" spans="1:5" ht="13.2" hidden="1" x14ac:dyDescent="0.25">
      <c r="A3045" s="21" t="s">
        <v>3</v>
      </c>
      <c r="B3045" s="27">
        <v>40352</v>
      </c>
      <c r="C3045" s="27" t="s">
        <v>45</v>
      </c>
      <c r="D3045" s="28">
        <v>7000</v>
      </c>
      <c r="E3045" s="27" t="s">
        <v>25</v>
      </c>
    </row>
    <row r="3046" spans="1:5" ht="13.2" hidden="1" x14ac:dyDescent="0.25">
      <c r="A3046" s="21" t="s">
        <v>3</v>
      </c>
      <c r="B3046" s="27">
        <v>40353</v>
      </c>
      <c r="C3046" s="27" t="s">
        <v>45</v>
      </c>
      <c r="D3046" s="28">
        <v>7500</v>
      </c>
      <c r="E3046" s="27" t="s">
        <v>25</v>
      </c>
    </row>
    <row r="3047" spans="1:5" ht="13.2" hidden="1" x14ac:dyDescent="0.25">
      <c r="A3047" s="21" t="s">
        <v>3</v>
      </c>
      <c r="B3047" s="27">
        <v>40354</v>
      </c>
      <c r="C3047" s="27" t="s">
        <v>45</v>
      </c>
      <c r="D3047" s="28">
        <v>6750</v>
      </c>
      <c r="E3047" s="27" t="s">
        <v>25</v>
      </c>
    </row>
    <row r="3048" spans="1:5" ht="13.2" hidden="1" x14ac:dyDescent="0.25">
      <c r="A3048" s="21" t="s">
        <v>3</v>
      </c>
      <c r="B3048" s="27">
        <v>40355</v>
      </c>
      <c r="C3048" s="27" t="s">
        <v>27</v>
      </c>
      <c r="D3048" s="28">
        <v>1750</v>
      </c>
      <c r="E3048" s="27" t="s">
        <v>27</v>
      </c>
    </row>
    <row r="3049" spans="1:5" ht="13.2" hidden="1" x14ac:dyDescent="0.25">
      <c r="A3049" s="21" t="s">
        <v>3</v>
      </c>
      <c r="B3049" s="27">
        <v>40355</v>
      </c>
      <c r="C3049" s="27" t="s">
        <v>27</v>
      </c>
      <c r="D3049" s="28">
        <v>1500</v>
      </c>
      <c r="E3049" s="27" t="s">
        <v>27</v>
      </c>
    </row>
    <row r="3050" spans="1:5" ht="13.2" hidden="1" x14ac:dyDescent="0.25">
      <c r="A3050" s="21" t="s">
        <v>3</v>
      </c>
      <c r="B3050" s="27">
        <v>40355</v>
      </c>
      <c r="C3050" s="27" t="s">
        <v>27</v>
      </c>
      <c r="D3050" s="28">
        <v>2000</v>
      </c>
      <c r="E3050" s="27" t="s">
        <v>27</v>
      </c>
    </row>
    <row r="3051" spans="1:5" ht="13.2" hidden="1" x14ac:dyDescent="0.25">
      <c r="A3051" s="21" t="s">
        <v>3</v>
      </c>
      <c r="B3051" s="27">
        <v>40355</v>
      </c>
      <c r="C3051" s="27" t="s">
        <v>27</v>
      </c>
      <c r="D3051" s="28">
        <v>1000</v>
      </c>
      <c r="E3051" s="27" t="s">
        <v>27</v>
      </c>
    </row>
    <row r="3052" spans="1:5" ht="13.2" hidden="1" x14ac:dyDescent="0.25">
      <c r="A3052" s="21" t="s">
        <v>3</v>
      </c>
      <c r="B3052" s="27">
        <v>40355</v>
      </c>
      <c r="C3052" s="27" t="s">
        <v>27</v>
      </c>
      <c r="D3052" s="28">
        <v>1750</v>
      </c>
      <c r="E3052" s="27" t="s">
        <v>27</v>
      </c>
    </row>
    <row r="3053" spans="1:5" ht="13.2" hidden="1" x14ac:dyDescent="0.25">
      <c r="A3053" s="21" t="s">
        <v>3</v>
      </c>
      <c r="B3053" s="27">
        <v>40355</v>
      </c>
      <c r="C3053" s="27" t="s">
        <v>27</v>
      </c>
      <c r="D3053" s="28">
        <v>1000</v>
      </c>
      <c r="E3053" s="27" t="s">
        <v>27</v>
      </c>
    </row>
    <row r="3054" spans="1:5" ht="13.2" hidden="1" x14ac:dyDescent="0.25">
      <c r="A3054" s="21" t="s">
        <v>3</v>
      </c>
      <c r="B3054" s="27">
        <v>40355</v>
      </c>
      <c r="C3054" s="27" t="s">
        <v>27</v>
      </c>
      <c r="D3054" s="28">
        <v>1250</v>
      </c>
      <c r="E3054" s="27" t="s">
        <v>27</v>
      </c>
    </row>
    <row r="3055" spans="1:5" ht="13.2" hidden="1" x14ac:dyDescent="0.25">
      <c r="A3055" s="21" t="s">
        <v>3</v>
      </c>
      <c r="B3055" s="27">
        <v>40355</v>
      </c>
      <c r="C3055" s="27" t="s">
        <v>27</v>
      </c>
      <c r="D3055" s="28">
        <v>400</v>
      </c>
      <c r="E3055" s="27" t="s">
        <v>27</v>
      </c>
    </row>
    <row r="3056" spans="1:5" ht="13.2" hidden="1" x14ac:dyDescent="0.25">
      <c r="A3056" s="21" t="s">
        <v>3</v>
      </c>
      <c r="B3056" s="27">
        <v>40355</v>
      </c>
      <c r="C3056" s="27" t="s">
        <v>27</v>
      </c>
      <c r="D3056" s="28">
        <v>500</v>
      </c>
      <c r="E3056" s="27" t="s">
        <v>27</v>
      </c>
    </row>
    <row r="3057" spans="1:5" ht="13.2" hidden="1" x14ac:dyDescent="0.25">
      <c r="A3057" s="21" t="s">
        <v>3</v>
      </c>
      <c r="B3057" s="27">
        <v>40355</v>
      </c>
      <c r="C3057" s="27" t="s">
        <v>27</v>
      </c>
      <c r="D3057" s="28">
        <v>400</v>
      </c>
      <c r="E3057" s="27" t="s">
        <v>27</v>
      </c>
    </row>
    <row r="3058" spans="1:5" ht="13.2" hidden="1" x14ac:dyDescent="0.25">
      <c r="A3058" s="21" t="s">
        <v>3</v>
      </c>
      <c r="B3058" s="27">
        <v>40355</v>
      </c>
      <c r="C3058" s="27" t="s">
        <v>27</v>
      </c>
      <c r="D3058" s="28">
        <v>3750</v>
      </c>
      <c r="E3058" s="27" t="s">
        <v>27</v>
      </c>
    </row>
    <row r="3059" spans="1:5" ht="13.2" hidden="1" x14ac:dyDescent="0.25">
      <c r="A3059" s="21" t="s">
        <v>3</v>
      </c>
      <c r="B3059" s="27">
        <v>40355</v>
      </c>
      <c r="C3059" s="27" t="s">
        <v>27</v>
      </c>
      <c r="D3059" s="28">
        <v>500</v>
      </c>
      <c r="E3059" s="27" t="s">
        <v>27</v>
      </c>
    </row>
    <row r="3060" spans="1:5" ht="13.2" hidden="1" x14ac:dyDescent="0.25">
      <c r="A3060" s="21" t="s">
        <v>3</v>
      </c>
      <c r="B3060" s="27">
        <v>40355</v>
      </c>
      <c r="C3060" s="27" t="s">
        <v>27</v>
      </c>
      <c r="D3060" s="28">
        <v>1250</v>
      </c>
      <c r="E3060" s="27" t="s">
        <v>27</v>
      </c>
    </row>
    <row r="3061" spans="1:5" ht="13.2" hidden="1" x14ac:dyDescent="0.25">
      <c r="A3061" s="21" t="s">
        <v>3</v>
      </c>
      <c r="B3061" s="27">
        <v>40356</v>
      </c>
      <c r="C3061" s="27" t="s">
        <v>48</v>
      </c>
      <c r="D3061" s="28">
        <v>1250</v>
      </c>
      <c r="E3061" s="27" t="s">
        <v>25</v>
      </c>
    </row>
    <row r="3062" spans="1:5" ht="13.2" hidden="1" x14ac:dyDescent="0.25">
      <c r="A3062" s="21" t="s">
        <v>3</v>
      </c>
      <c r="B3062" s="27">
        <v>40357</v>
      </c>
      <c r="C3062" s="27" t="s">
        <v>48</v>
      </c>
      <c r="D3062" s="28">
        <v>450</v>
      </c>
      <c r="E3062" s="27" t="s">
        <v>25</v>
      </c>
    </row>
    <row r="3063" spans="1:5" ht="13.2" hidden="1" x14ac:dyDescent="0.25">
      <c r="A3063" s="21" t="s">
        <v>3</v>
      </c>
      <c r="B3063" s="27">
        <v>40358</v>
      </c>
      <c r="C3063" s="27" t="s">
        <v>48</v>
      </c>
      <c r="D3063" s="28">
        <v>1250</v>
      </c>
      <c r="E3063" s="27" t="s">
        <v>25</v>
      </c>
    </row>
    <row r="3064" spans="1:5" ht="13.2" hidden="1" x14ac:dyDescent="0.25">
      <c r="A3064" s="21" t="s">
        <v>3</v>
      </c>
      <c r="B3064" s="27">
        <v>40359</v>
      </c>
      <c r="C3064" s="27" t="s">
        <v>48</v>
      </c>
      <c r="D3064" s="28">
        <v>200</v>
      </c>
      <c r="E3064" s="27" t="s">
        <v>25</v>
      </c>
    </row>
    <row r="3065" spans="1:5" ht="13.2" hidden="1" x14ac:dyDescent="0.25">
      <c r="A3065" s="21" t="s">
        <v>3</v>
      </c>
      <c r="B3065" s="27">
        <v>40360</v>
      </c>
      <c r="C3065" s="27" t="s">
        <v>48</v>
      </c>
      <c r="D3065" s="28">
        <v>250</v>
      </c>
      <c r="E3065" s="27" t="s">
        <v>25</v>
      </c>
    </row>
    <row r="3066" spans="1:5" ht="13.2" hidden="1" x14ac:dyDescent="0.25">
      <c r="A3066" s="21" t="s">
        <v>3</v>
      </c>
      <c r="B3066" s="27">
        <v>40361</v>
      </c>
      <c r="C3066" s="27" t="s">
        <v>48</v>
      </c>
      <c r="D3066" s="28">
        <v>2975</v>
      </c>
      <c r="E3066" s="27" t="s">
        <v>25</v>
      </c>
    </row>
    <row r="3067" spans="1:5" ht="13.2" hidden="1" x14ac:dyDescent="0.25">
      <c r="A3067" s="21" t="s">
        <v>3</v>
      </c>
      <c r="B3067" s="27">
        <v>40362</v>
      </c>
      <c r="C3067" s="27" t="s">
        <v>48</v>
      </c>
      <c r="D3067" s="28">
        <v>1400.15</v>
      </c>
      <c r="E3067" s="27" t="s">
        <v>25</v>
      </c>
    </row>
    <row r="3068" spans="1:5" ht="13.2" hidden="1" x14ac:dyDescent="0.25">
      <c r="A3068" s="21" t="s">
        <v>3</v>
      </c>
      <c r="B3068" s="27">
        <v>40369</v>
      </c>
      <c r="C3068" s="27" t="s">
        <v>45</v>
      </c>
      <c r="D3068" s="28">
        <v>900</v>
      </c>
      <c r="E3068" s="27" t="s">
        <v>25</v>
      </c>
    </row>
    <row r="3069" spans="1:5" ht="13.2" hidden="1" x14ac:dyDescent="0.25">
      <c r="A3069" s="21" t="s">
        <v>3</v>
      </c>
      <c r="B3069" s="27">
        <v>40370</v>
      </c>
      <c r="C3069" s="27" t="s">
        <v>45</v>
      </c>
      <c r="D3069" s="28">
        <v>750</v>
      </c>
      <c r="E3069" s="27" t="s">
        <v>25</v>
      </c>
    </row>
    <row r="3070" spans="1:5" ht="13.2" hidden="1" x14ac:dyDescent="0.25">
      <c r="A3070" s="21" t="s">
        <v>3</v>
      </c>
      <c r="B3070" s="27">
        <v>40371</v>
      </c>
      <c r="C3070" s="27" t="s">
        <v>45</v>
      </c>
      <c r="D3070" s="28">
        <v>6750</v>
      </c>
      <c r="E3070" s="27" t="s">
        <v>25</v>
      </c>
    </row>
    <row r="3071" spans="1:5" ht="13.2" hidden="1" x14ac:dyDescent="0.25">
      <c r="A3071" s="21" t="s">
        <v>3</v>
      </c>
      <c r="B3071" s="27">
        <v>40371</v>
      </c>
      <c r="C3071" s="27" t="s">
        <v>45</v>
      </c>
      <c r="D3071" s="28">
        <v>500</v>
      </c>
      <c r="E3071" s="27" t="s">
        <v>25</v>
      </c>
    </row>
    <row r="3072" spans="1:5" ht="13.2" hidden="1" x14ac:dyDescent="0.25">
      <c r="A3072" s="21" t="s">
        <v>3</v>
      </c>
      <c r="B3072" s="27">
        <v>40372</v>
      </c>
      <c r="C3072" s="27" t="s">
        <v>45</v>
      </c>
      <c r="D3072" s="28">
        <v>2450</v>
      </c>
      <c r="E3072" s="27" t="s">
        <v>25</v>
      </c>
    </row>
    <row r="3073" spans="1:5" ht="13.2" hidden="1" x14ac:dyDescent="0.25">
      <c r="A3073" s="21" t="s">
        <v>3</v>
      </c>
      <c r="B3073" s="27">
        <v>40373</v>
      </c>
      <c r="C3073" s="27" t="s">
        <v>45</v>
      </c>
      <c r="D3073" s="28">
        <v>3000</v>
      </c>
      <c r="E3073" s="27" t="s">
        <v>25</v>
      </c>
    </row>
    <row r="3074" spans="1:5" ht="13.2" hidden="1" x14ac:dyDescent="0.25">
      <c r="A3074" s="21" t="s">
        <v>3</v>
      </c>
      <c r="B3074" s="27">
        <v>40373</v>
      </c>
      <c r="C3074" s="27" t="s">
        <v>45</v>
      </c>
      <c r="D3074" s="28">
        <v>3000</v>
      </c>
      <c r="E3074" s="27" t="s">
        <v>25</v>
      </c>
    </row>
    <row r="3075" spans="1:5" ht="13.2" hidden="1" x14ac:dyDescent="0.25">
      <c r="A3075" s="21" t="s">
        <v>3</v>
      </c>
      <c r="B3075" s="27">
        <v>40373</v>
      </c>
      <c r="C3075" s="27" t="s">
        <v>45</v>
      </c>
      <c r="D3075" s="28">
        <v>750</v>
      </c>
      <c r="E3075" s="27" t="s">
        <v>25</v>
      </c>
    </row>
    <row r="3076" spans="1:5" ht="13.2" hidden="1" x14ac:dyDescent="0.25">
      <c r="A3076" s="21" t="s">
        <v>3</v>
      </c>
      <c r="B3076" s="27">
        <v>40373</v>
      </c>
      <c r="C3076" s="27" t="s">
        <v>45</v>
      </c>
      <c r="D3076" s="28">
        <v>150</v>
      </c>
      <c r="E3076" s="27" t="s">
        <v>25</v>
      </c>
    </row>
    <row r="3077" spans="1:5" ht="13.2" hidden="1" x14ac:dyDescent="0.25">
      <c r="A3077" s="21" t="s">
        <v>3</v>
      </c>
      <c r="B3077" s="27">
        <v>40373</v>
      </c>
      <c r="C3077" s="27" t="s">
        <v>45</v>
      </c>
      <c r="D3077" s="28">
        <v>500</v>
      </c>
      <c r="E3077" s="27" t="s">
        <v>25</v>
      </c>
    </row>
    <row r="3078" spans="1:5" ht="13.2" hidden="1" x14ac:dyDescent="0.25">
      <c r="A3078" s="21" t="s">
        <v>3</v>
      </c>
      <c r="B3078" s="27">
        <v>40373</v>
      </c>
      <c r="C3078" s="27" t="s">
        <v>45</v>
      </c>
      <c r="D3078" s="28">
        <v>250</v>
      </c>
      <c r="E3078" s="27" t="s">
        <v>25</v>
      </c>
    </row>
    <row r="3079" spans="1:5" ht="13.2" hidden="1" x14ac:dyDescent="0.25">
      <c r="A3079" s="21" t="s">
        <v>3</v>
      </c>
      <c r="B3079" s="27">
        <v>40374</v>
      </c>
      <c r="C3079" s="27" t="s">
        <v>45</v>
      </c>
      <c r="D3079" s="28">
        <v>6750</v>
      </c>
      <c r="E3079" s="27" t="s">
        <v>25</v>
      </c>
    </row>
    <row r="3080" spans="1:5" ht="13.2" hidden="1" x14ac:dyDescent="0.25">
      <c r="A3080" s="21" t="s">
        <v>3</v>
      </c>
      <c r="B3080" s="27">
        <v>40375</v>
      </c>
      <c r="C3080" s="27" t="s">
        <v>45</v>
      </c>
      <c r="D3080" s="28">
        <v>500</v>
      </c>
      <c r="E3080" s="27" t="s">
        <v>25</v>
      </c>
    </row>
    <row r="3081" spans="1:5" ht="13.2" hidden="1" x14ac:dyDescent="0.25">
      <c r="A3081" s="21" t="s">
        <v>3</v>
      </c>
      <c r="B3081" s="27">
        <v>40375</v>
      </c>
      <c r="C3081" s="27" t="s">
        <v>45</v>
      </c>
      <c r="D3081" s="28">
        <v>1000</v>
      </c>
      <c r="E3081" s="27" t="s">
        <v>25</v>
      </c>
    </row>
    <row r="3082" spans="1:5" ht="13.2" hidden="1" x14ac:dyDescent="0.25">
      <c r="A3082" s="21" t="s">
        <v>3</v>
      </c>
      <c r="B3082" s="27">
        <v>40376</v>
      </c>
      <c r="C3082" s="27" t="s">
        <v>45</v>
      </c>
      <c r="D3082" s="28">
        <v>7500</v>
      </c>
      <c r="E3082" s="27" t="s">
        <v>25</v>
      </c>
    </row>
    <row r="3083" spans="1:5" ht="13.2" hidden="1" x14ac:dyDescent="0.25">
      <c r="A3083" s="21" t="s">
        <v>3</v>
      </c>
      <c r="B3083" s="27">
        <v>40377</v>
      </c>
      <c r="C3083" s="27" t="s">
        <v>45</v>
      </c>
      <c r="D3083" s="28">
        <v>2250</v>
      </c>
      <c r="E3083" s="27" t="s">
        <v>25</v>
      </c>
    </row>
    <row r="3084" spans="1:5" ht="13.2" hidden="1" x14ac:dyDescent="0.25">
      <c r="A3084" s="21" t="s">
        <v>3</v>
      </c>
      <c r="B3084" s="27">
        <v>40378</v>
      </c>
      <c r="C3084" s="27" t="s">
        <v>45</v>
      </c>
      <c r="D3084" s="28">
        <v>250</v>
      </c>
      <c r="E3084" s="27" t="s">
        <v>25</v>
      </c>
    </row>
    <row r="3085" spans="1:5" ht="13.2" hidden="1" x14ac:dyDescent="0.25">
      <c r="A3085" s="21" t="s">
        <v>3</v>
      </c>
      <c r="B3085" s="27">
        <v>40378</v>
      </c>
      <c r="C3085" s="27" t="s">
        <v>45</v>
      </c>
      <c r="D3085" s="28">
        <v>250</v>
      </c>
      <c r="E3085" s="27" t="s">
        <v>25</v>
      </c>
    </row>
    <row r="3086" spans="1:5" ht="13.2" hidden="1" x14ac:dyDescent="0.25">
      <c r="A3086" s="21" t="s">
        <v>3</v>
      </c>
      <c r="B3086" s="27">
        <v>40379</v>
      </c>
      <c r="C3086" s="27" t="s">
        <v>45</v>
      </c>
      <c r="D3086" s="28">
        <v>1000</v>
      </c>
      <c r="E3086" s="27" t="s">
        <v>25</v>
      </c>
    </row>
    <row r="3087" spans="1:5" ht="13.2" hidden="1" x14ac:dyDescent="0.25">
      <c r="A3087" s="21" t="s">
        <v>3</v>
      </c>
      <c r="B3087" s="27">
        <v>40379</v>
      </c>
      <c r="C3087" s="27" t="s">
        <v>45</v>
      </c>
      <c r="D3087" s="28">
        <v>200</v>
      </c>
      <c r="E3087" s="27" t="s">
        <v>25</v>
      </c>
    </row>
    <row r="3088" spans="1:5" ht="13.2" hidden="1" x14ac:dyDescent="0.25">
      <c r="A3088" s="21" t="s">
        <v>3</v>
      </c>
      <c r="B3088" s="27">
        <v>40379</v>
      </c>
      <c r="C3088" s="27" t="s">
        <v>45</v>
      </c>
      <c r="D3088" s="28">
        <v>250</v>
      </c>
      <c r="E3088" s="27" t="s">
        <v>25</v>
      </c>
    </row>
    <row r="3089" spans="1:5" ht="13.2" hidden="1" x14ac:dyDescent="0.25">
      <c r="A3089" s="21" t="s">
        <v>3</v>
      </c>
      <c r="B3089" s="27">
        <v>40379</v>
      </c>
      <c r="C3089" s="27" t="s">
        <v>45</v>
      </c>
      <c r="D3089" s="28">
        <v>500</v>
      </c>
      <c r="E3089" s="27" t="s">
        <v>25</v>
      </c>
    </row>
    <row r="3090" spans="1:5" ht="13.2" hidden="1" x14ac:dyDescent="0.25">
      <c r="A3090" s="21" t="s">
        <v>3</v>
      </c>
      <c r="B3090" s="27">
        <v>40380</v>
      </c>
      <c r="C3090" s="27" t="s">
        <v>45</v>
      </c>
      <c r="D3090" s="28">
        <v>1750</v>
      </c>
      <c r="E3090" s="27" t="s">
        <v>25</v>
      </c>
    </row>
    <row r="3091" spans="1:5" ht="13.2" hidden="1" x14ac:dyDescent="0.25">
      <c r="A3091" s="21" t="s">
        <v>3</v>
      </c>
      <c r="B3091" s="27">
        <v>40381</v>
      </c>
      <c r="C3091" s="27" t="s">
        <v>45</v>
      </c>
      <c r="D3091" s="28">
        <v>8000</v>
      </c>
      <c r="E3091" s="27" t="s">
        <v>25</v>
      </c>
    </row>
    <row r="3092" spans="1:5" ht="13.2" hidden="1" x14ac:dyDescent="0.25">
      <c r="A3092" s="21" t="s">
        <v>3</v>
      </c>
      <c r="B3092" s="27">
        <v>40382</v>
      </c>
      <c r="C3092" s="27" t="s">
        <v>45</v>
      </c>
      <c r="D3092" s="28">
        <v>3200</v>
      </c>
      <c r="E3092" s="27" t="s">
        <v>25</v>
      </c>
    </row>
    <row r="3093" spans="1:5" ht="13.2" hidden="1" x14ac:dyDescent="0.25">
      <c r="A3093" s="21" t="s">
        <v>3</v>
      </c>
      <c r="B3093" s="27">
        <v>40383</v>
      </c>
      <c r="C3093" s="27" t="s">
        <v>45</v>
      </c>
      <c r="D3093" s="28">
        <v>2500</v>
      </c>
      <c r="E3093" s="27" t="s">
        <v>25</v>
      </c>
    </row>
    <row r="3094" spans="1:5" ht="13.2" hidden="1" x14ac:dyDescent="0.25">
      <c r="A3094" s="21" t="s">
        <v>3</v>
      </c>
      <c r="B3094" s="27">
        <v>40383</v>
      </c>
      <c r="C3094" s="27" t="s">
        <v>45</v>
      </c>
      <c r="D3094" s="28">
        <v>250</v>
      </c>
      <c r="E3094" s="27" t="s">
        <v>25</v>
      </c>
    </row>
    <row r="3095" spans="1:5" ht="13.2" hidden="1" x14ac:dyDescent="0.25">
      <c r="A3095" s="21" t="s">
        <v>3</v>
      </c>
      <c r="B3095" s="27">
        <v>40384</v>
      </c>
      <c r="C3095" s="27" t="s">
        <v>45</v>
      </c>
      <c r="D3095" s="28">
        <v>7750</v>
      </c>
      <c r="E3095" s="27" t="s">
        <v>25</v>
      </c>
    </row>
    <row r="3096" spans="1:5" ht="13.2" hidden="1" x14ac:dyDescent="0.25">
      <c r="A3096" s="21" t="s">
        <v>3</v>
      </c>
      <c r="B3096" s="27">
        <v>40384</v>
      </c>
      <c r="C3096" s="27" t="s">
        <v>45</v>
      </c>
      <c r="D3096" s="28">
        <v>375</v>
      </c>
      <c r="E3096" s="27" t="s">
        <v>25</v>
      </c>
    </row>
    <row r="3097" spans="1:5" ht="13.2" hidden="1" x14ac:dyDescent="0.25">
      <c r="A3097" s="21" t="s">
        <v>3</v>
      </c>
      <c r="B3097" s="27">
        <v>40385</v>
      </c>
      <c r="C3097" s="27" t="s">
        <v>45</v>
      </c>
      <c r="D3097" s="28">
        <v>1000</v>
      </c>
      <c r="E3097" s="27" t="s">
        <v>25</v>
      </c>
    </row>
    <row r="3098" spans="1:5" ht="13.2" hidden="1" x14ac:dyDescent="0.25">
      <c r="A3098" s="21" t="s">
        <v>3</v>
      </c>
      <c r="B3098" s="27">
        <v>40386</v>
      </c>
      <c r="C3098" s="27" t="s">
        <v>45</v>
      </c>
      <c r="D3098" s="28">
        <v>3250</v>
      </c>
      <c r="E3098" s="27" t="s">
        <v>25</v>
      </c>
    </row>
    <row r="3099" spans="1:5" ht="13.2" hidden="1" x14ac:dyDescent="0.25">
      <c r="A3099" s="21" t="s">
        <v>3</v>
      </c>
      <c r="B3099" s="27">
        <v>40386</v>
      </c>
      <c r="C3099" s="27" t="s">
        <v>45</v>
      </c>
      <c r="D3099" s="28">
        <v>4250</v>
      </c>
      <c r="E3099" s="27" t="s">
        <v>25</v>
      </c>
    </row>
    <row r="3100" spans="1:5" ht="13.2" hidden="1" x14ac:dyDescent="0.25">
      <c r="A3100" s="21" t="s">
        <v>3</v>
      </c>
      <c r="B3100" s="27">
        <v>40386</v>
      </c>
      <c r="C3100" s="27" t="s">
        <v>45</v>
      </c>
      <c r="D3100" s="28">
        <v>1300</v>
      </c>
      <c r="E3100" s="27" t="s">
        <v>25</v>
      </c>
    </row>
    <row r="3101" spans="1:5" ht="13.2" hidden="1" x14ac:dyDescent="0.25">
      <c r="A3101" s="21" t="s">
        <v>3</v>
      </c>
      <c r="B3101" s="27">
        <v>40387</v>
      </c>
      <c r="C3101" s="27" t="s">
        <v>45</v>
      </c>
      <c r="D3101" s="28">
        <v>7750</v>
      </c>
      <c r="E3101" s="27" t="s">
        <v>25</v>
      </c>
    </row>
    <row r="3102" spans="1:5" ht="13.2" hidden="1" x14ac:dyDescent="0.25">
      <c r="A3102" s="21" t="s">
        <v>3</v>
      </c>
      <c r="B3102" s="27">
        <v>40388</v>
      </c>
      <c r="C3102" s="27" t="s">
        <v>58</v>
      </c>
      <c r="D3102" s="28">
        <v>25150</v>
      </c>
      <c r="E3102" s="27" t="s">
        <v>26</v>
      </c>
    </row>
    <row r="3103" spans="1:5" ht="13.2" hidden="1" x14ac:dyDescent="0.25">
      <c r="A3103" s="21" t="s">
        <v>3</v>
      </c>
      <c r="B3103" s="27">
        <v>40389</v>
      </c>
      <c r="C3103" s="27" t="s">
        <v>58</v>
      </c>
      <c r="D3103" s="28">
        <v>800</v>
      </c>
      <c r="E3103" s="27" t="s">
        <v>26</v>
      </c>
    </row>
    <row r="3104" spans="1:5" ht="13.2" hidden="1" x14ac:dyDescent="0.25">
      <c r="A3104" s="21" t="s">
        <v>3</v>
      </c>
      <c r="B3104" s="27">
        <v>40390</v>
      </c>
      <c r="C3104" s="27" t="s">
        <v>58</v>
      </c>
      <c r="D3104" s="28">
        <v>3325</v>
      </c>
      <c r="E3104" s="27" t="s">
        <v>26</v>
      </c>
    </row>
    <row r="3105" spans="1:5" ht="13.2" hidden="1" x14ac:dyDescent="0.25">
      <c r="A3105" s="21" t="s">
        <v>3</v>
      </c>
      <c r="B3105" s="27">
        <v>40391</v>
      </c>
      <c r="C3105" s="27" t="s">
        <v>45</v>
      </c>
      <c r="D3105" s="28">
        <v>525</v>
      </c>
      <c r="E3105" s="27" t="s">
        <v>25</v>
      </c>
    </row>
    <row r="3106" spans="1:5" ht="13.2" hidden="1" x14ac:dyDescent="0.25">
      <c r="A3106" s="21" t="s">
        <v>3</v>
      </c>
      <c r="B3106" s="27">
        <v>40393</v>
      </c>
      <c r="C3106" s="27" t="s">
        <v>53</v>
      </c>
      <c r="D3106" s="28">
        <v>36268.65</v>
      </c>
      <c r="E3106" s="27" t="s">
        <v>26</v>
      </c>
    </row>
    <row r="3107" spans="1:5" ht="13.2" hidden="1" x14ac:dyDescent="0.25">
      <c r="A3107" s="21" t="s">
        <v>3</v>
      </c>
      <c r="B3107" s="27">
        <v>40394</v>
      </c>
      <c r="C3107" s="27" t="s">
        <v>51</v>
      </c>
      <c r="D3107" s="28">
        <v>8050</v>
      </c>
      <c r="E3107" s="27" t="s">
        <v>25</v>
      </c>
    </row>
    <row r="3108" spans="1:5" ht="13.2" hidden="1" x14ac:dyDescent="0.25">
      <c r="A3108" s="21" t="s">
        <v>3</v>
      </c>
      <c r="B3108" s="27">
        <v>40396</v>
      </c>
      <c r="C3108" s="27" t="s">
        <v>56</v>
      </c>
      <c r="D3108" s="28">
        <v>1720</v>
      </c>
      <c r="E3108" s="27" t="s">
        <v>26</v>
      </c>
    </row>
    <row r="3109" spans="1:5" ht="13.2" hidden="1" x14ac:dyDescent="0.25">
      <c r="A3109" s="21" t="s">
        <v>3</v>
      </c>
      <c r="B3109" s="27">
        <v>40398</v>
      </c>
      <c r="C3109" s="27" t="s">
        <v>59</v>
      </c>
      <c r="D3109" s="28">
        <v>15750</v>
      </c>
      <c r="E3109" s="27" t="s">
        <v>26</v>
      </c>
    </row>
    <row r="3110" spans="1:5" ht="13.2" hidden="1" x14ac:dyDescent="0.25">
      <c r="A3110" s="21" t="s">
        <v>3</v>
      </c>
      <c r="B3110" s="27">
        <v>40399</v>
      </c>
      <c r="C3110" s="27" t="s">
        <v>27</v>
      </c>
      <c r="D3110" s="28">
        <v>250</v>
      </c>
      <c r="E3110" s="27" t="s">
        <v>27</v>
      </c>
    </row>
    <row r="3111" spans="1:5" ht="13.2" hidden="1" x14ac:dyDescent="0.25">
      <c r="A3111" s="21" t="s">
        <v>3</v>
      </c>
      <c r="B3111" s="27">
        <v>40409</v>
      </c>
      <c r="C3111" s="27" t="s">
        <v>45</v>
      </c>
      <c r="D3111" s="28">
        <v>7500</v>
      </c>
      <c r="E3111" s="27" t="s">
        <v>25</v>
      </c>
    </row>
    <row r="3112" spans="1:5" ht="13.2" hidden="1" x14ac:dyDescent="0.25">
      <c r="A3112" s="21" t="s">
        <v>3</v>
      </c>
      <c r="B3112" s="27">
        <v>40410</v>
      </c>
      <c r="C3112" s="27" t="s">
        <v>45</v>
      </c>
      <c r="D3112" s="28">
        <v>33600</v>
      </c>
      <c r="E3112" s="27" t="s">
        <v>25</v>
      </c>
    </row>
    <row r="3113" spans="1:5" ht="13.2" hidden="1" x14ac:dyDescent="0.25">
      <c r="A3113" s="21" t="s">
        <v>3</v>
      </c>
      <c r="B3113" s="27">
        <v>40410</v>
      </c>
      <c r="C3113" s="27" t="s">
        <v>45</v>
      </c>
      <c r="D3113" s="28">
        <v>250</v>
      </c>
      <c r="E3113" s="27" t="s">
        <v>25</v>
      </c>
    </row>
    <row r="3114" spans="1:5" ht="13.2" hidden="1" x14ac:dyDescent="0.25">
      <c r="A3114" s="21" t="s">
        <v>3</v>
      </c>
      <c r="B3114" s="27">
        <v>40411</v>
      </c>
      <c r="C3114" s="27" t="s">
        <v>58</v>
      </c>
      <c r="D3114" s="28">
        <v>10000</v>
      </c>
      <c r="E3114" s="27" t="s">
        <v>26</v>
      </c>
    </row>
    <row r="3115" spans="1:5" ht="13.2" hidden="1" x14ac:dyDescent="0.25">
      <c r="A3115" s="21" t="s">
        <v>3</v>
      </c>
      <c r="B3115" s="27">
        <v>40412</v>
      </c>
      <c r="C3115" s="27" t="s">
        <v>45</v>
      </c>
      <c r="D3115" s="28">
        <v>8000</v>
      </c>
      <c r="E3115" s="27" t="s">
        <v>25</v>
      </c>
    </row>
    <row r="3116" spans="1:5" ht="13.2" hidden="1" x14ac:dyDescent="0.25">
      <c r="A3116" s="21" t="s">
        <v>3</v>
      </c>
      <c r="B3116" s="27">
        <v>40414</v>
      </c>
      <c r="C3116" s="27" t="s">
        <v>45</v>
      </c>
      <c r="D3116" s="28">
        <v>240382</v>
      </c>
      <c r="E3116" s="27" t="s">
        <v>25</v>
      </c>
    </row>
    <row r="3117" spans="1:5" ht="13.2" hidden="1" x14ac:dyDescent="0.25">
      <c r="A3117" s="21" t="s">
        <v>3</v>
      </c>
      <c r="B3117" s="27">
        <v>40415</v>
      </c>
      <c r="C3117" s="27" t="s">
        <v>45</v>
      </c>
      <c r="D3117" s="28">
        <v>10000</v>
      </c>
      <c r="E3117" s="27" t="s">
        <v>25</v>
      </c>
    </row>
    <row r="3118" spans="1:5" ht="13.2" hidden="1" x14ac:dyDescent="0.25">
      <c r="A3118" s="21" t="s">
        <v>3</v>
      </c>
      <c r="B3118" s="27">
        <v>40416</v>
      </c>
      <c r="C3118" s="27" t="s">
        <v>45</v>
      </c>
      <c r="D3118" s="28">
        <v>37700</v>
      </c>
      <c r="E3118" s="27" t="s">
        <v>25</v>
      </c>
    </row>
    <row r="3119" spans="1:5" ht="13.2" hidden="1" x14ac:dyDescent="0.25">
      <c r="A3119" s="21" t="s">
        <v>3</v>
      </c>
      <c r="B3119" s="27">
        <v>40417</v>
      </c>
      <c r="C3119" s="27" t="s">
        <v>45</v>
      </c>
      <c r="D3119" s="28">
        <v>750</v>
      </c>
      <c r="E3119" s="27" t="s">
        <v>25</v>
      </c>
    </row>
    <row r="3120" spans="1:5" ht="13.2" hidden="1" x14ac:dyDescent="0.25">
      <c r="A3120" s="21" t="s">
        <v>3</v>
      </c>
      <c r="B3120" s="27">
        <v>40417</v>
      </c>
      <c r="C3120" s="27" t="s">
        <v>45</v>
      </c>
      <c r="D3120" s="28">
        <v>6250</v>
      </c>
      <c r="E3120" s="27" t="s">
        <v>25</v>
      </c>
    </row>
    <row r="3121" spans="1:5" ht="13.2" hidden="1" x14ac:dyDescent="0.25">
      <c r="A3121" s="21" t="s">
        <v>3</v>
      </c>
      <c r="B3121" s="27">
        <v>40418</v>
      </c>
      <c r="C3121" s="27" t="s">
        <v>45</v>
      </c>
      <c r="D3121" s="28">
        <v>17200</v>
      </c>
      <c r="E3121" s="27" t="s">
        <v>25</v>
      </c>
    </row>
    <row r="3122" spans="1:5" ht="13.2" hidden="1" x14ac:dyDescent="0.25">
      <c r="A3122" s="21" t="s">
        <v>3</v>
      </c>
      <c r="B3122" s="27">
        <v>40418</v>
      </c>
      <c r="C3122" s="27" t="s">
        <v>45</v>
      </c>
      <c r="D3122" s="28">
        <v>250</v>
      </c>
      <c r="E3122" s="27" t="s">
        <v>25</v>
      </c>
    </row>
    <row r="3123" spans="1:5" ht="13.2" hidden="1" x14ac:dyDescent="0.25">
      <c r="A3123" s="21" t="s">
        <v>3</v>
      </c>
      <c r="B3123" s="27">
        <v>40418</v>
      </c>
      <c r="C3123" s="27" t="s">
        <v>45</v>
      </c>
      <c r="D3123" s="28">
        <v>500</v>
      </c>
      <c r="E3123" s="27" t="s">
        <v>25</v>
      </c>
    </row>
    <row r="3124" spans="1:5" ht="13.2" hidden="1" x14ac:dyDescent="0.25">
      <c r="A3124" s="21" t="s">
        <v>3</v>
      </c>
      <c r="B3124" s="27">
        <v>40419</v>
      </c>
      <c r="C3124" s="27" t="s">
        <v>45</v>
      </c>
      <c r="D3124" s="28">
        <v>4702.5</v>
      </c>
      <c r="E3124" s="27" t="s">
        <v>25</v>
      </c>
    </row>
    <row r="3125" spans="1:5" ht="13.2" hidden="1" x14ac:dyDescent="0.25">
      <c r="A3125" s="21" t="s">
        <v>3</v>
      </c>
      <c r="B3125" s="27">
        <v>40420</v>
      </c>
      <c r="C3125" s="27" t="s">
        <v>45</v>
      </c>
      <c r="D3125" s="28">
        <v>750</v>
      </c>
      <c r="E3125" s="27" t="s">
        <v>25</v>
      </c>
    </row>
    <row r="3126" spans="1:5" ht="13.2" hidden="1" x14ac:dyDescent="0.25">
      <c r="A3126" s="21" t="s">
        <v>3</v>
      </c>
      <c r="B3126" s="27">
        <v>40420</v>
      </c>
      <c r="C3126" s="27" t="s">
        <v>45</v>
      </c>
      <c r="D3126" s="28">
        <v>1250</v>
      </c>
      <c r="E3126" s="27" t="s">
        <v>25</v>
      </c>
    </row>
    <row r="3127" spans="1:5" ht="13.2" hidden="1" x14ac:dyDescent="0.25">
      <c r="A3127" s="21" t="s">
        <v>3</v>
      </c>
      <c r="B3127" s="27">
        <v>40420</v>
      </c>
      <c r="C3127" s="27" t="s">
        <v>45</v>
      </c>
      <c r="D3127" s="28">
        <v>16000</v>
      </c>
      <c r="E3127" s="27" t="s">
        <v>25</v>
      </c>
    </row>
    <row r="3128" spans="1:5" ht="13.2" hidden="1" x14ac:dyDescent="0.25">
      <c r="A3128" s="21" t="s">
        <v>3</v>
      </c>
      <c r="B3128" s="27">
        <v>40420</v>
      </c>
      <c r="C3128" s="27" t="s">
        <v>45</v>
      </c>
      <c r="D3128" s="28">
        <v>4500</v>
      </c>
      <c r="E3128" s="27" t="s">
        <v>25</v>
      </c>
    </row>
    <row r="3129" spans="1:5" ht="13.2" hidden="1" x14ac:dyDescent="0.25">
      <c r="A3129" s="21" t="s">
        <v>3</v>
      </c>
      <c r="B3129" s="27">
        <v>40420</v>
      </c>
      <c r="C3129" s="27" t="s">
        <v>45</v>
      </c>
      <c r="D3129" s="28">
        <v>500</v>
      </c>
      <c r="E3129" s="27" t="s">
        <v>25</v>
      </c>
    </row>
    <row r="3130" spans="1:5" ht="13.2" hidden="1" x14ac:dyDescent="0.25">
      <c r="A3130" s="21" t="s">
        <v>3</v>
      </c>
      <c r="B3130" s="27">
        <v>40421</v>
      </c>
      <c r="C3130" s="27" t="s">
        <v>45</v>
      </c>
      <c r="D3130" s="28">
        <v>2250</v>
      </c>
      <c r="E3130" s="27" t="s">
        <v>25</v>
      </c>
    </row>
    <row r="3131" spans="1:5" ht="13.2" hidden="1" x14ac:dyDescent="0.25">
      <c r="A3131" s="21" t="s">
        <v>3</v>
      </c>
      <c r="B3131" s="27">
        <v>40422</v>
      </c>
      <c r="C3131" s="27" t="s">
        <v>45</v>
      </c>
      <c r="D3131" s="28">
        <v>9750</v>
      </c>
      <c r="E3131" s="27" t="s">
        <v>25</v>
      </c>
    </row>
    <row r="3132" spans="1:5" ht="13.2" hidden="1" x14ac:dyDescent="0.25">
      <c r="A3132" s="21" t="s">
        <v>3</v>
      </c>
      <c r="B3132" s="27">
        <v>40422</v>
      </c>
      <c r="C3132" s="27" t="s">
        <v>45</v>
      </c>
      <c r="D3132" s="28">
        <v>7000</v>
      </c>
      <c r="E3132" s="27" t="s">
        <v>25</v>
      </c>
    </row>
    <row r="3133" spans="1:5" ht="13.2" hidden="1" x14ac:dyDescent="0.25">
      <c r="A3133" s="21" t="s">
        <v>3</v>
      </c>
      <c r="B3133" s="27">
        <v>40423</v>
      </c>
      <c r="C3133" s="27" t="s">
        <v>45</v>
      </c>
      <c r="D3133" s="28">
        <v>1000</v>
      </c>
      <c r="E3133" s="27" t="s">
        <v>25</v>
      </c>
    </row>
    <row r="3134" spans="1:5" ht="13.2" hidden="1" x14ac:dyDescent="0.25">
      <c r="A3134" s="21" t="s">
        <v>3</v>
      </c>
      <c r="B3134" s="27">
        <v>40423</v>
      </c>
      <c r="C3134" s="27" t="s">
        <v>45</v>
      </c>
      <c r="D3134" s="28">
        <v>250</v>
      </c>
      <c r="E3134" s="27" t="s">
        <v>25</v>
      </c>
    </row>
    <row r="3135" spans="1:5" ht="13.2" hidden="1" x14ac:dyDescent="0.25">
      <c r="A3135" s="21" t="s">
        <v>3</v>
      </c>
      <c r="B3135" s="27">
        <v>40424</v>
      </c>
      <c r="C3135" s="27" t="s">
        <v>45</v>
      </c>
      <c r="D3135" s="28">
        <v>3500</v>
      </c>
      <c r="E3135" s="27" t="s">
        <v>25</v>
      </c>
    </row>
    <row r="3136" spans="1:5" ht="13.2" hidden="1" x14ac:dyDescent="0.25">
      <c r="A3136" s="21" t="s">
        <v>3</v>
      </c>
      <c r="B3136" s="27">
        <v>40425</v>
      </c>
      <c r="C3136" s="27" t="s">
        <v>45</v>
      </c>
      <c r="D3136" s="28">
        <v>2500</v>
      </c>
      <c r="E3136" s="27" t="s">
        <v>25</v>
      </c>
    </row>
    <row r="3137" spans="1:5" ht="13.2" hidden="1" x14ac:dyDescent="0.25">
      <c r="A3137" s="21" t="s">
        <v>3</v>
      </c>
      <c r="B3137" s="27">
        <v>40426</v>
      </c>
      <c r="C3137" s="27" t="s">
        <v>45</v>
      </c>
      <c r="D3137" s="28">
        <v>1500</v>
      </c>
      <c r="E3137" s="27" t="s">
        <v>25</v>
      </c>
    </row>
    <row r="3138" spans="1:5" ht="13.2" hidden="1" x14ac:dyDescent="0.25">
      <c r="A3138" s="21" t="s">
        <v>3</v>
      </c>
      <c r="B3138" s="27">
        <v>40427</v>
      </c>
      <c r="C3138" s="27" t="s">
        <v>45</v>
      </c>
      <c r="D3138" s="28">
        <v>500</v>
      </c>
      <c r="E3138" s="27" t="s">
        <v>25</v>
      </c>
    </row>
    <row r="3139" spans="1:5" ht="13.2" hidden="1" x14ac:dyDescent="0.25">
      <c r="A3139" s="21" t="s">
        <v>3</v>
      </c>
      <c r="B3139" s="27">
        <v>40428</v>
      </c>
      <c r="C3139" s="27" t="s">
        <v>45</v>
      </c>
      <c r="D3139" s="28">
        <v>7750</v>
      </c>
      <c r="E3139" s="27" t="s">
        <v>25</v>
      </c>
    </row>
    <row r="3140" spans="1:5" ht="13.2" hidden="1" x14ac:dyDescent="0.25">
      <c r="A3140" s="21" t="s">
        <v>3</v>
      </c>
      <c r="B3140" s="27">
        <v>40429</v>
      </c>
      <c r="C3140" s="27" t="s">
        <v>45</v>
      </c>
      <c r="D3140" s="28">
        <v>7000</v>
      </c>
      <c r="E3140" s="27" t="s">
        <v>25</v>
      </c>
    </row>
    <row r="3141" spans="1:5" ht="13.2" hidden="1" x14ac:dyDescent="0.25">
      <c r="A3141" s="21" t="s">
        <v>3</v>
      </c>
      <c r="B3141" s="27">
        <v>40429</v>
      </c>
      <c r="C3141" s="27" t="s">
        <v>45</v>
      </c>
      <c r="D3141" s="28">
        <v>250</v>
      </c>
      <c r="E3141" s="27" t="s">
        <v>25</v>
      </c>
    </row>
    <row r="3142" spans="1:5" ht="13.2" hidden="1" x14ac:dyDescent="0.25">
      <c r="A3142" s="21" t="s">
        <v>3</v>
      </c>
      <c r="B3142" s="27">
        <v>40429</v>
      </c>
      <c r="C3142" s="27" t="s">
        <v>45</v>
      </c>
      <c r="D3142" s="28">
        <v>750</v>
      </c>
      <c r="E3142" s="27" t="s">
        <v>25</v>
      </c>
    </row>
    <row r="3143" spans="1:5" ht="13.2" hidden="1" x14ac:dyDescent="0.25">
      <c r="A3143" s="21" t="s">
        <v>3</v>
      </c>
      <c r="B3143" s="27">
        <v>40429</v>
      </c>
      <c r="C3143" s="27" t="s">
        <v>45</v>
      </c>
      <c r="D3143" s="28">
        <v>250</v>
      </c>
      <c r="E3143" s="27" t="s">
        <v>25</v>
      </c>
    </row>
    <row r="3144" spans="1:5" ht="13.2" hidden="1" x14ac:dyDescent="0.25">
      <c r="A3144" s="21" t="s">
        <v>3</v>
      </c>
      <c r="B3144" s="27">
        <v>40430</v>
      </c>
      <c r="C3144" s="27" t="s">
        <v>45</v>
      </c>
      <c r="D3144" s="28">
        <v>9595.25</v>
      </c>
      <c r="E3144" s="27" t="s">
        <v>25</v>
      </c>
    </row>
    <row r="3145" spans="1:5" ht="13.2" hidden="1" x14ac:dyDescent="0.25">
      <c r="A3145" s="21" t="s">
        <v>3</v>
      </c>
      <c r="B3145" s="27">
        <v>40431</v>
      </c>
      <c r="C3145" s="27" t="s">
        <v>45</v>
      </c>
      <c r="D3145" s="28">
        <v>3099.95</v>
      </c>
      <c r="E3145" s="27" t="s">
        <v>25</v>
      </c>
    </row>
    <row r="3146" spans="1:5" ht="13.2" hidden="1" x14ac:dyDescent="0.25">
      <c r="A3146" s="21" t="s">
        <v>3</v>
      </c>
      <c r="B3146" s="27">
        <v>40432</v>
      </c>
      <c r="C3146" s="27" t="s">
        <v>45</v>
      </c>
      <c r="D3146" s="28">
        <v>12000</v>
      </c>
      <c r="E3146" s="27" t="s">
        <v>25</v>
      </c>
    </row>
    <row r="3147" spans="1:5" ht="13.2" hidden="1" x14ac:dyDescent="0.25">
      <c r="A3147" s="21" t="s">
        <v>3</v>
      </c>
      <c r="B3147" s="27">
        <v>40433</v>
      </c>
      <c r="C3147" s="27" t="s">
        <v>51</v>
      </c>
      <c r="D3147" s="28">
        <v>8100</v>
      </c>
      <c r="E3147" s="27" t="s">
        <v>25</v>
      </c>
    </row>
    <row r="3148" spans="1:5" ht="13.2" hidden="1" x14ac:dyDescent="0.25">
      <c r="A3148" s="21" t="s">
        <v>3</v>
      </c>
      <c r="B3148" s="27">
        <v>40434</v>
      </c>
      <c r="C3148" s="27" t="s">
        <v>45</v>
      </c>
      <c r="D3148" s="28">
        <v>5705</v>
      </c>
      <c r="E3148" s="27" t="s">
        <v>25</v>
      </c>
    </row>
    <row r="3149" spans="1:5" ht="13.2" hidden="1" x14ac:dyDescent="0.25">
      <c r="A3149" s="21" t="s">
        <v>3</v>
      </c>
      <c r="B3149" s="27">
        <v>40435</v>
      </c>
      <c r="C3149" s="27" t="s">
        <v>45</v>
      </c>
      <c r="D3149" s="28">
        <v>19000.5</v>
      </c>
      <c r="E3149" s="27" t="s">
        <v>25</v>
      </c>
    </row>
    <row r="3150" spans="1:5" ht="13.2" hidden="1" x14ac:dyDescent="0.25">
      <c r="A3150" s="21" t="s">
        <v>3</v>
      </c>
      <c r="B3150" s="27">
        <v>40436</v>
      </c>
      <c r="C3150" s="27" t="s">
        <v>53</v>
      </c>
      <c r="D3150" s="28">
        <v>2250</v>
      </c>
      <c r="E3150" s="27" t="s">
        <v>26</v>
      </c>
    </row>
    <row r="3151" spans="1:5" ht="13.2" hidden="1" x14ac:dyDescent="0.25">
      <c r="A3151" s="21" t="s">
        <v>3</v>
      </c>
      <c r="B3151" s="27">
        <v>40437</v>
      </c>
      <c r="C3151" s="27" t="s">
        <v>45</v>
      </c>
      <c r="D3151" s="28">
        <v>86410</v>
      </c>
      <c r="E3151" s="27" t="s">
        <v>25</v>
      </c>
    </row>
    <row r="3152" spans="1:5" ht="13.2" hidden="1" x14ac:dyDescent="0.25">
      <c r="A3152" s="21" t="s">
        <v>3</v>
      </c>
      <c r="B3152" s="27">
        <v>40438</v>
      </c>
      <c r="C3152" s="27" t="s">
        <v>59</v>
      </c>
      <c r="D3152" s="28">
        <v>4750</v>
      </c>
      <c r="E3152" s="27" t="s">
        <v>26</v>
      </c>
    </row>
    <row r="3153" spans="1:5" ht="13.2" hidden="1" x14ac:dyDescent="0.25">
      <c r="A3153" s="21" t="s">
        <v>3</v>
      </c>
      <c r="B3153" s="27">
        <v>40439</v>
      </c>
      <c r="C3153" s="27" t="s">
        <v>27</v>
      </c>
      <c r="D3153" s="28">
        <v>7000</v>
      </c>
      <c r="E3153" s="27" t="s">
        <v>27</v>
      </c>
    </row>
    <row r="3154" spans="1:5" ht="13.2" hidden="1" x14ac:dyDescent="0.25">
      <c r="A3154" s="21" t="s">
        <v>3</v>
      </c>
      <c r="B3154" s="27">
        <v>40440</v>
      </c>
      <c r="C3154" s="27" t="s">
        <v>45</v>
      </c>
      <c r="D3154" s="28">
        <v>3500</v>
      </c>
      <c r="E3154" s="27" t="s">
        <v>25</v>
      </c>
    </row>
    <row r="3155" spans="1:5" ht="13.2" hidden="1" x14ac:dyDescent="0.25">
      <c r="A3155" s="21" t="s">
        <v>3</v>
      </c>
      <c r="B3155" s="27">
        <v>40440</v>
      </c>
      <c r="C3155" s="27" t="s">
        <v>45</v>
      </c>
      <c r="D3155" s="28">
        <v>1500</v>
      </c>
      <c r="E3155" s="27" t="s">
        <v>25</v>
      </c>
    </row>
    <row r="3156" spans="1:5" ht="13.2" hidden="1" x14ac:dyDescent="0.25">
      <c r="A3156" s="21" t="s">
        <v>3</v>
      </c>
      <c r="B3156" s="27">
        <v>40440</v>
      </c>
      <c r="C3156" s="27" t="s">
        <v>45</v>
      </c>
      <c r="D3156" s="28">
        <v>1250</v>
      </c>
      <c r="E3156" s="27" t="s">
        <v>25</v>
      </c>
    </row>
    <row r="3157" spans="1:5" ht="13.2" hidden="1" x14ac:dyDescent="0.25">
      <c r="A3157" s="21" t="s">
        <v>3</v>
      </c>
      <c r="B3157" s="27">
        <v>40441</v>
      </c>
      <c r="C3157" s="27" t="s">
        <v>45</v>
      </c>
      <c r="D3157" s="28">
        <v>35000</v>
      </c>
      <c r="E3157" s="27" t="s">
        <v>25</v>
      </c>
    </row>
    <row r="3158" spans="1:5" ht="13.2" hidden="1" x14ac:dyDescent="0.25">
      <c r="A3158" s="21" t="s">
        <v>3</v>
      </c>
      <c r="B3158" s="27">
        <v>40442</v>
      </c>
      <c r="C3158" s="27" t="s">
        <v>59</v>
      </c>
      <c r="D3158" s="28">
        <v>4250</v>
      </c>
      <c r="E3158" s="27" t="s">
        <v>26</v>
      </c>
    </row>
    <row r="3159" spans="1:5" ht="13.2" hidden="1" x14ac:dyDescent="0.25">
      <c r="A3159" s="21" t="s">
        <v>3</v>
      </c>
      <c r="B3159" s="27">
        <v>40443</v>
      </c>
      <c r="C3159" s="27" t="s">
        <v>27</v>
      </c>
      <c r="D3159" s="28">
        <v>47900</v>
      </c>
      <c r="E3159" s="27" t="s">
        <v>27</v>
      </c>
    </row>
    <row r="3160" spans="1:5" ht="13.2" hidden="1" x14ac:dyDescent="0.25">
      <c r="A3160" s="21" t="s">
        <v>3</v>
      </c>
      <c r="B3160" s="27">
        <v>40443</v>
      </c>
      <c r="C3160" s="27" t="s">
        <v>27</v>
      </c>
      <c r="D3160" s="28">
        <v>7750</v>
      </c>
      <c r="E3160" s="27" t="s">
        <v>27</v>
      </c>
    </row>
    <row r="3161" spans="1:5" ht="13.2" hidden="1" x14ac:dyDescent="0.25">
      <c r="A3161" s="21" t="s">
        <v>3</v>
      </c>
      <c r="B3161" s="27">
        <v>40444</v>
      </c>
      <c r="C3161" s="27" t="s">
        <v>45</v>
      </c>
      <c r="D3161" s="28">
        <v>750</v>
      </c>
      <c r="E3161" s="27" t="s">
        <v>25</v>
      </c>
    </row>
    <row r="3162" spans="1:5" ht="13.2" hidden="1" x14ac:dyDescent="0.25">
      <c r="A3162" s="21" t="s">
        <v>3</v>
      </c>
      <c r="B3162" s="27">
        <v>40445</v>
      </c>
      <c r="C3162" s="27" t="s">
        <v>45</v>
      </c>
      <c r="D3162" s="28">
        <v>1650</v>
      </c>
      <c r="E3162" s="27" t="s">
        <v>25</v>
      </c>
    </row>
    <row r="3163" spans="1:5" ht="13.2" hidden="1" x14ac:dyDescent="0.25">
      <c r="A3163" s="21" t="s">
        <v>3</v>
      </c>
      <c r="B3163" s="27">
        <v>40446</v>
      </c>
      <c r="C3163" s="27" t="s">
        <v>45</v>
      </c>
      <c r="D3163" s="28">
        <v>500</v>
      </c>
      <c r="E3163" s="27" t="s">
        <v>25</v>
      </c>
    </row>
    <row r="3164" spans="1:5" ht="13.2" hidden="1" x14ac:dyDescent="0.25">
      <c r="A3164" s="21" t="s">
        <v>3</v>
      </c>
      <c r="B3164" s="27">
        <v>40447</v>
      </c>
      <c r="C3164" s="27" t="s">
        <v>45</v>
      </c>
      <c r="D3164" s="28">
        <v>1000</v>
      </c>
      <c r="E3164" s="27" t="s">
        <v>25</v>
      </c>
    </row>
    <row r="3165" spans="1:5" ht="13.2" hidden="1" x14ac:dyDescent="0.25">
      <c r="A3165" s="21" t="s">
        <v>3</v>
      </c>
      <c r="B3165" s="27">
        <v>40448</v>
      </c>
      <c r="C3165" s="27" t="s">
        <v>45</v>
      </c>
      <c r="D3165" s="28">
        <v>3950</v>
      </c>
      <c r="E3165" s="27" t="s">
        <v>25</v>
      </c>
    </row>
    <row r="3166" spans="1:5" ht="13.2" hidden="1" x14ac:dyDescent="0.25">
      <c r="A3166" s="21" t="s">
        <v>3</v>
      </c>
      <c r="B3166" s="27">
        <v>40449</v>
      </c>
      <c r="C3166" s="27" t="s">
        <v>45</v>
      </c>
      <c r="D3166" s="28">
        <v>3650</v>
      </c>
      <c r="E3166" s="27" t="s">
        <v>25</v>
      </c>
    </row>
    <row r="3167" spans="1:5" ht="13.2" hidden="1" x14ac:dyDescent="0.25">
      <c r="A3167" s="21" t="s">
        <v>3</v>
      </c>
      <c r="B3167" s="27">
        <v>40450</v>
      </c>
      <c r="C3167" s="27" t="s">
        <v>45</v>
      </c>
      <c r="D3167" s="28">
        <v>4450</v>
      </c>
      <c r="E3167" s="27" t="s">
        <v>25</v>
      </c>
    </row>
    <row r="3168" spans="1:5" ht="13.2" hidden="1" x14ac:dyDescent="0.25">
      <c r="A3168" s="21" t="s">
        <v>3</v>
      </c>
      <c r="B3168" s="27">
        <v>40451</v>
      </c>
      <c r="C3168" s="27" t="s">
        <v>45</v>
      </c>
      <c r="D3168" s="28">
        <v>1500</v>
      </c>
      <c r="E3168" s="27" t="s">
        <v>25</v>
      </c>
    </row>
    <row r="3169" spans="1:5" ht="13.2" hidden="1" x14ac:dyDescent="0.25">
      <c r="A3169" s="21" t="s">
        <v>3</v>
      </c>
      <c r="B3169" s="27">
        <v>40452</v>
      </c>
      <c r="C3169" s="27" t="s">
        <v>45</v>
      </c>
      <c r="D3169" s="28">
        <v>750</v>
      </c>
      <c r="E3169" s="27" t="s">
        <v>25</v>
      </c>
    </row>
    <row r="3170" spans="1:5" ht="13.2" hidden="1" x14ac:dyDescent="0.25">
      <c r="A3170" s="21" t="s">
        <v>3</v>
      </c>
      <c r="B3170" s="27">
        <v>40453</v>
      </c>
      <c r="C3170" s="27" t="s">
        <v>45</v>
      </c>
      <c r="D3170" s="28">
        <v>1750</v>
      </c>
      <c r="E3170" s="27" t="s">
        <v>25</v>
      </c>
    </row>
    <row r="3171" spans="1:5" ht="13.2" hidden="1" x14ac:dyDescent="0.25">
      <c r="A3171" s="21" t="s">
        <v>4</v>
      </c>
      <c r="B3171" s="27">
        <v>40454</v>
      </c>
      <c r="C3171" s="27" t="s">
        <v>45</v>
      </c>
      <c r="D3171" s="28">
        <v>6500</v>
      </c>
      <c r="E3171" s="27" t="s">
        <v>25</v>
      </c>
    </row>
    <row r="3172" spans="1:5" ht="13.2" hidden="1" x14ac:dyDescent="0.25">
      <c r="A3172" s="21" t="s">
        <v>4</v>
      </c>
      <c r="B3172" s="27">
        <v>40455</v>
      </c>
      <c r="C3172" s="27" t="s">
        <v>45</v>
      </c>
      <c r="D3172" s="28">
        <v>9000</v>
      </c>
      <c r="E3172" s="27" t="s">
        <v>25</v>
      </c>
    </row>
    <row r="3173" spans="1:5" ht="13.2" hidden="1" x14ac:dyDescent="0.25">
      <c r="A3173" s="21" t="s">
        <v>4</v>
      </c>
      <c r="B3173" s="27">
        <v>40455</v>
      </c>
      <c r="C3173" s="27" t="s">
        <v>45</v>
      </c>
      <c r="D3173" s="28">
        <v>3000</v>
      </c>
      <c r="E3173" s="27" t="s">
        <v>25</v>
      </c>
    </row>
    <row r="3174" spans="1:5" ht="13.2" hidden="1" x14ac:dyDescent="0.25">
      <c r="A3174" s="21" t="s">
        <v>4</v>
      </c>
      <c r="B3174" s="27">
        <v>40456</v>
      </c>
      <c r="C3174" s="27" t="s">
        <v>45</v>
      </c>
      <c r="D3174" s="28">
        <v>5750</v>
      </c>
      <c r="E3174" s="27" t="s">
        <v>25</v>
      </c>
    </row>
    <row r="3175" spans="1:5" ht="13.2" hidden="1" x14ac:dyDescent="0.25">
      <c r="A3175" s="21" t="s">
        <v>4</v>
      </c>
      <c r="B3175" s="27">
        <v>40457</v>
      </c>
      <c r="C3175" s="27" t="s">
        <v>45</v>
      </c>
      <c r="D3175" s="28">
        <v>3500</v>
      </c>
      <c r="E3175" s="27" t="s">
        <v>25</v>
      </c>
    </row>
    <row r="3176" spans="1:5" ht="13.2" hidden="1" x14ac:dyDescent="0.25">
      <c r="A3176" s="21" t="s">
        <v>4</v>
      </c>
      <c r="B3176" s="27">
        <v>40458</v>
      </c>
      <c r="C3176" s="27" t="s">
        <v>45</v>
      </c>
      <c r="D3176" s="28">
        <v>3500</v>
      </c>
      <c r="E3176" s="27" t="s">
        <v>25</v>
      </c>
    </row>
    <row r="3177" spans="1:5" ht="13.2" hidden="1" x14ac:dyDescent="0.25">
      <c r="A3177" s="21" t="s">
        <v>4</v>
      </c>
      <c r="B3177" s="27">
        <v>40459</v>
      </c>
      <c r="C3177" s="27" t="s">
        <v>45</v>
      </c>
      <c r="D3177" s="28">
        <v>3000</v>
      </c>
      <c r="E3177" s="27" t="s">
        <v>25</v>
      </c>
    </row>
    <row r="3178" spans="1:5" ht="13.2" hidden="1" x14ac:dyDescent="0.25">
      <c r="A3178" s="21" t="s">
        <v>4</v>
      </c>
      <c r="B3178" s="27">
        <v>40459</v>
      </c>
      <c r="C3178" s="27" t="s">
        <v>45</v>
      </c>
      <c r="D3178" s="28">
        <v>250</v>
      </c>
      <c r="E3178" s="27" t="s">
        <v>25</v>
      </c>
    </row>
    <row r="3179" spans="1:5" ht="13.2" hidden="1" x14ac:dyDescent="0.25">
      <c r="A3179" s="21" t="s">
        <v>4</v>
      </c>
      <c r="B3179" s="27">
        <v>40460</v>
      </c>
      <c r="C3179" s="27" t="s">
        <v>45</v>
      </c>
      <c r="D3179" s="28">
        <v>1750</v>
      </c>
      <c r="E3179" s="27" t="s">
        <v>25</v>
      </c>
    </row>
    <row r="3180" spans="1:5" ht="13.2" hidden="1" x14ac:dyDescent="0.25">
      <c r="A3180" s="21" t="s">
        <v>4</v>
      </c>
      <c r="B3180" s="27">
        <v>40461</v>
      </c>
      <c r="C3180" s="27" t="s">
        <v>45</v>
      </c>
      <c r="D3180" s="28">
        <v>11250</v>
      </c>
      <c r="E3180" s="27" t="s">
        <v>25</v>
      </c>
    </row>
    <row r="3181" spans="1:5" ht="13.2" hidden="1" x14ac:dyDescent="0.25">
      <c r="A3181" s="21" t="s">
        <v>4</v>
      </c>
      <c r="B3181" s="27">
        <v>40462</v>
      </c>
      <c r="C3181" s="27" t="s">
        <v>45</v>
      </c>
      <c r="D3181" s="28">
        <v>900</v>
      </c>
      <c r="E3181" s="27" t="s">
        <v>25</v>
      </c>
    </row>
    <row r="3182" spans="1:5" ht="13.2" hidden="1" x14ac:dyDescent="0.25">
      <c r="A3182" s="21" t="s">
        <v>4</v>
      </c>
      <c r="B3182" s="27">
        <v>40463</v>
      </c>
      <c r="C3182" s="27" t="s">
        <v>45</v>
      </c>
      <c r="D3182" s="28">
        <v>300</v>
      </c>
      <c r="E3182" s="27" t="s">
        <v>25</v>
      </c>
    </row>
    <row r="3183" spans="1:5" ht="13.2" hidden="1" x14ac:dyDescent="0.25">
      <c r="A3183" s="21" t="s">
        <v>4</v>
      </c>
      <c r="B3183" s="27">
        <v>40464</v>
      </c>
      <c r="C3183" s="27" t="s">
        <v>45</v>
      </c>
      <c r="D3183" s="28">
        <v>2350</v>
      </c>
      <c r="E3183" s="27" t="s">
        <v>25</v>
      </c>
    </row>
    <row r="3184" spans="1:5" ht="13.2" hidden="1" x14ac:dyDescent="0.25">
      <c r="A3184" s="21" t="s">
        <v>4</v>
      </c>
      <c r="B3184" s="27">
        <v>40465</v>
      </c>
      <c r="C3184" s="27" t="s">
        <v>45</v>
      </c>
      <c r="D3184" s="28">
        <v>8750</v>
      </c>
      <c r="E3184" s="27" t="s">
        <v>25</v>
      </c>
    </row>
    <row r="3185" spans="1:5" ht="13.2" hidden="1" x14ac:dyDescent="0.25">
      <c r="A3185" s="21" t="s">
        <v>4</v>
      </c>
      <c r="B3185" s="27">
        <v>40465</v>
      </c>
      <c r="C3185" s="27" t="s">
        <v>45</v>
      </c>
      <c r="D3185" s="28">
        <v>500</v>
      </c>
      <c r="E3185" s="27" t="s">
        <v>25</v>
      </c>
    </row>
    <row r="3186" spans="1:5" ht="13.2" hidden="1" x14ac:dyDescent="0.25">
      <c r="A3186" s="21" t="s">
        <v>4</v>
      </c>
      <c r="B3186" s="27">
        <v>40466</v>
      </c>
      <c r="C3186" s="27" t="s">
        <v>45</v>
      </c>
      <c r="D3186" s="28">
        <v>1500</v>
      </c>
      <c r="E3186" s="27" t="s">
        <v>25</v>
      </c>
    </row>
    <row r="3187" spans="1:5" ht="13.2" hidden="1" x14ac:dyDescent="0.25">
      <c r="A3187" s="21" t="s">
        <v>4</v>
      </c>
      <c r="B3187" s="27">
        <v>40466</v>
      </c>
      <c r="C3187" s="27" t="s">
        <v>45</v>
      </c>
      <c r="D3187" s="28">
        <v>1150</v>
      </c>
      <c r="E3187" s="27" t="s">
        <v>25</v>
      </c>
    </row>
    <row r="3188" spans="1:5" ht="13.2" hidden="1" x14ac:dyDescent="0.25">
      <c r="A3188" s="21" t="s">
        <v>4</v>
      </c>
      <c r="B3188" s="27">
        <v>40466</v>
      </c>
      <c r="C3188" s="27" t="s">
        <v>45</v>
      </c>
      <c r="D3188" s="28">
        <v>250</v>
      </c>
      <c r="E3188" s="27" t="s">
        <v>25</v>
      </c>
    </row>
    <row r="3189" spans="1:5" ht="13.2" hidden="1" x14ac:dyDescent="0.25">
      <c r="A3189" s="21" t="s">
        <v>4</v>
      </c>
      <c r="B3189" s="27">
        <v>40466</v>
      </c>
      <c r="C3189" s="27" t="s">
        <v>45</v>
      </c>
      <c r="D3189" s="28">
        <v>2250</v>
      </c>
      <c r="E3189" s="27" t="s">
        <v>25</v>
      </c>
    </row>
    <row r="3190" spans="1:5" ht="13.2" hidden="1" x14ac:dyDescent="0.25">
      <c r="A3190" s="21" t="s">
        <v>4</v>
      </c>
      <c r="B3190" s="27">
        <v>40466</v>
      </c>
      <c r="C3190" s="27" t="s">
        <v>45</v>
      </c>
      <c r="D3190" s="28">
        <v>250</v>
      </c>
      <c r="E3190" s="27" t="s">
        <v>25</v>
      </c>
    </row>
    <row r="3191" spans="1:5" ht="13.2" hidden="1" x14ac:dyDescent="0.25">
      <c r="A3191" s="21" t="s">
        <v>4</v>
      </c>
      <c r="B3191" s="27">
        <v>40466</v>
      </c>
      <c r="C3191" s="27" t="s">
        <v>45</v>
      </c>
      <c r="D3191" s="28">
        <v>250</v>
      </c>
      <c r="E3191" s="27" t="s">
        <v>25</v>
      </c>
    </row>
    <row r="3192" spans="1:5" ht="13.2" hidden="1" x14ac:dyDescent="0.25">
      <c r="A3192" s="21" t="s">
        <v>4</v>
      </c>
      <c r="B3192" s="27">
        <v>40466</v>
      </c>
      <c r="C3192" s="27" t="s">
        <v>45</v>
      </c>
      <c r="D3192" s="28">
        <v>750</v>
      </c>
      <c r="E3192" s="27" t="s">
        <v>25</v>
      </c>
    </row>
    <row r="3193" spans="1:5" ht="13.2" hidden="1" x14ac:dyDescent="0.25">
      <c r="A3193" s="21" t="s">
        <v>4</v>
      </c>
      <c r="B3193" s="27">
        <v>40467</v>
      </c>
      <c r="C3193" s="27" t="s">
        <v>45</v>
      </c>
      <c r="D3193" s="28">
        <v>900</v>
      </c>
      <c r="E3193" s="27" t="s">
        <v>25</v>
      </c>
    </row>
    <row r="3194" spans="1:5" ht="13.2" hidden="1" x14ac:dyDescent="0.25">
      <c r="A3194" s="21" t="s">
        <v>4</v>
      </c>
      <c r="B3194" s="27">
        <v>40468</v>
      </c>
      <c r="C3194" s="27" t="s">
        <v>45</v>
      </c>
      <c r="D3194" s="28">
        <v>750</v>
      </c>
      <c r="E3194" s="27" t="s">
        <v>25</v>
      </c>
    </row>
    <row r="3195" spans="1:5" ht="13.2" hidden="1" x14ac:dyDescent="0.25">
      <c r="A3195" s="21" t="s">
        <v>4</v>
      </c>
      <c r="B3195" s="27">
        <v>40469</v>
      </c>
      <c r="C3195" s="27" t="s">
        <v>45</v>
      </c>
      <c r="D3195" s="28">
        <v>8250</v>
      </c>
      <c r="E3195" s="27" t="s">
        <v>25</v>
      </c>
    </row>
    <row r="3196" spans="1:5" ht="13.2" hidden="1" x14ac:dyDescent="0.25">
      <c r="A3196" s="21" t="s">
        <v>4</v>
      </c>
      <c r="B3196" s="27">
        <v>40470</v>
      </c>
      <c r="C3196" s="27" t="s">
        <v>45</v>
      </c>
      <c r="D3196" s="28">
        <v>1250</v>
      </c>
      <c r="E3196" s="27" t="s">
        <v>25</v>
      </c>
    </row>
    <row r="3197" spans="1:5" ht="13.2" hidden="1" x14ac:dyDescent="0.25">
      <c r="A3197" s="21" t="s">
        <v>4</v>
      </c>
      <c r="B3197" s="27">
        <v>40470</v>
      </c>
      <c r="C3197" s="27" t="s">
        <v>45</v>
      </c>
      <c r="D3197" s="28">
        <v>7000</v>
      </c>
      <c r="E3197" s="27" t="s">
        <v>25</v>
      </c>
    </row>
    <row r="3198" spans="1:5" ht="13.2" hidden="1" x14ac:dyDescent="0.25">
      <c r="A3198" s="21" t="s">
        <v>4</v>
      </c>
      <c r="B3198" s="27">
        <v>40470</v>
      </c>
      <c r="C3198" s="27" t="s">
        <v>45</v>
      </c>
      <c r="D3198" s="28">
        <v>3500</v>
      </c>
      <c r="E3198" s="27" t="s">
        <v>25</v>
      </c>
    </row>
    <row r="3199" spans="1:5" ht="13.2" hidden="1" x14ac:dyDescent="0.25">
      <c r="A3199" s="21" t="s">
        <v>4</v>
      </c>
      <c r="B3199" s="27">
        <v>40470</v>
      </c>
      <c r="C3199" s="27" t="s">
        <v>45</v>
      </c>
      <c r="D3199" s="28">
        <v>1000</v>
      </c>
      <c r="E3199" s="27" t="s">
        <v>25</v>
      </c>
    </row>
    <row r="3200" spans="1:5" ht="13.2" hidden="1" x14ac:dyDescent="0.25">
      <c r="A3200" s="21" t="s">
        <v>4</v>
      </c>
      <c r="B3200" s="27">
        <v>40470</v>
      </c>
      <c r="C3200" s="27" t="s">
        <v>45</v>
      </c>
      <c r="D3200" s="28">
        <v>5000</v>
      </c>
      <c r="E3200" s="27" t="s">
        <v>25</v>
      </c>
    </row>
    <row r="3201" spans="1:5" ht="13.2" hidden="1" x14ac:dyDescent="0.25">
      <c r="A3201" s="21" t="s">
        <v>4</v>
      </c>
      <c r="B3201" s="27">
        <v>40471</v>
      </c>
      <c r="C3201" s="27" t="s">
        <v>51</v>
      </c>
      <c r="D3201" s="28">
        <v>2500</v>
      </c>
      <c r="E3201" s="27" t="s">
        <v>25</v>
      </c>
    </row>
    <row r="3202" spans="1:5" ht="13.2" hidden="1" x14ac:dyDescent="0.25">
      <c r="A3202" s="21" t="s">
        <v>4</v>
      </c>
      <c r="B3202" s="27">
        <v>40472</v>
      </c>
      <c r="C3202" s="27" t="s">
        <v>51</v>
      </c>
      <c r="D3202" s="28">
        <v>8000</v>
      </c>
      <c r="E3202" s="27" t="s">
        <v>25</v>
      </c>
    </row>
    <row r="3203" spans="1:5" ht="13.2" hidden="1" x14ac:dyDescent="0.25">
      <c r="A3203" s="21" t="s">
        <v>4</v>
      </c>
      <c r="B3203" s="27">
        <v>40473</v>
      </c>
      <c r="C3203" s="27" t="s">
        <v>45</v>
      </c>
      <c r="D3203" s="28">
        <v>8412.5</v>
      </c>
      <c r="E3203" s="27" t="s">
        <v>25</v>
      </c>
    </row>
    <row r="3204" spans="1:5" ht="13.2" hidden="1" x14ac:dyDescent="0.25">
      <c r="A3204" s="21" t="s">
        <v>4</v>
      </c>
      <c r="B3204" s="27">
        <v>40474</v>
      </c>
      <c r="C3204" s="27" t="s">
        <v>27</v>
      </c>
      <c r="D3204" s="28">
        <v>1750</v>
      </c>
      <c r="E3204" s="27" t="s">
        <v>27</v>
      </c>
    </row>
    <row r="3205" spans="1:5" ht="13.2" hidden="1" x14ac:dyDescent="0.25">
      <c r="A3205" s="21" t="s">
        <v>4</v>
      </c>
      <c r="B3205" s="27">
        <v>40474</v>
      </c>
      <c r="C3205" s="27" t="s">
        <v>27</v>
      </c>
      <c r="D3205" s="28">
        <v>500</v>
      </c>
      <c r="E3205" s="27" t="s">
        <v>27</v>
      </c>
    </row>
    <row r="3206" spans="1:5" ht="13.2" hidden="1" x14ac:dyDescent="0.25">
      <c r="A3206" s="21" t="s">
        <v>4</v>
      </c>
      <c r="B3206" s="27">
        <v>40474</v>
      </c>
      <c r="C3206" s="27" t="s">
        <v>27</v>
      </c>
      <c r="D3206" s="28">
        <v>500</v>
      </c>
      <c r="E3206" s="27" t="s">
        <v>27</v>
      </c>
    </row>
    <row r="3207" spans="1:5" ht="13.2" hidden="1" x14ac:dyDescent="0.25">
      <c r="A3207" s="21" t="s">
        <v>4</v>
      </c>
      <c r="B3207" s="27">
        <v>40475</v>
      </c>
      <c r="C3207" s="27" t="s">
        <v>53</v>
      </c>
      <c r="D3207" s="28">
        <v>4000</v>
      </c>
      <c r="E3207" s="27" t="s">
        <v>26</v>
      </c>
    </row>
    <row r="3208" spans="1:5" ht="13.2" hidden="1" x14ac:dyDescent="0.25">
      <c r="A3208" s="21" t="s">
        <v>4</v>
      </c>
      <c r="B3208" s="27">
        <v>40475</v>
      </c>
      <c r="C3208" s="27" t="s">
        <v>53</v>
      </c>
      <c r="D3208" s="28">
        <v>750</v>
      </c>
      <c r="E3208" s="27" t="s">
        <v>26</v>
      </c>
    </row>
    <row r="3209" spans="1:5" ht="13.2" hidden="1" x14ac:dyDescent="0.25">
      <c r="A3209" s="21" t="s">
        <v>4</v>
      </c>
      <c r="B3209" s="27">
        <v>40476</v>
      </c>
      <c r="C3209" s="27" t="s">
        <v>45</v>
      </c>
      <c r="D3209" s="28">
        <v>2000</v>
      </c>
      <c r="E3209" s="27" t="s">
        <v>25</v>
      </c>
    </row>
    <row r="3210" spans="1:5" ht="13.2" hidden="1" x14ac:dyDescent="0.25">
      <c r="A3210" s="21" t="s">
        <v>4</v>
      </c>
      <c r="B3210" s="27">
        <v>40476</v>
      </c>
      <c r="C3210" s="27" t="s">
        <v>45</v>
      </c>
      <c r="D3210" s="28">
        <v>1250</v>
      </c>
      <c r="E3210" s="27" t="s">
        <v>25</v>
      </c>
    </row>
    <row r="3211" spans="1:5" ht="13.2" hidden="1" x14ac:dyDescent="0.25">
      <c r="A3211" s="21" t="s">
        <v>4</v>
      </c>
      <c r="B3211" s="27">
        <v>40476</v>
      </c>
      <c r="C3211" s="27" t="s">
        <v>45</v>
      </c>
      <c r="D3211" s="28">
        <v>800</v>
      </c>
      <c r="E3211" s="27" t="s">
        <v>25</v>
      </c>
    </row>
    <row r="3212" spans="1:5" ht="13.2" hidden="1" x14ac:dyDescent="0.25">
      <c r="A3212" s="21" t="s">
        <v>4</v>
      </c>
      <c r="B3212" s="27">
        <v>40476</v>
      </c>
      <c r="C3212" s="27" t="s">
        <v>45</v>
      </c>
      <c r="D3212" s="28">
        <v>500</v>
      </c>
      <c r="E3212" s="27" t="s">
        <v>25</v>
      </c>
    </row>
    <row r="3213" spans="1:5" ht="13.2" hidden="1" x14ac:dyDescent="0.25">
      <c r="A3213" s="21" t="s">
        <v>4</v>
      </c>
      <c r="B3213" s="27">
        <v>40476</v>
      </c>
      <c r="C3213" s="27" t="s">
        <v>45</v>
      </c>
      <c r="D3213" s="28">
        <v>200</v>
      </c>
      <c r="E3213" s="27" t="s">
        <v>25</v>
      </c>
    </row>
    <row r="3214" spans="1:5" ht="13.2" hidden="1" x14ac:dyDescent="0.25">
      <c r="A3214" s="21" t="s">
        <v>4</v>
      </c>
      <c r="B3214" s="27">
        <v>40477</v>
      </c>
      <c r="C3214" s="27" t="s">
        <v>45</v>
      </c>
      <c r="D3214" s="28">
        <v>6000</v>
      </c>
      <c r="E3214" s="27" t="s">
        <v>25</v>
      </c>
    </row>
    <row r="3215" spans="1:5" ht="13.2" hidden="1" x14ac:dyDescent="0.25">
      <c r="A3215" s="21" t="s">
        <v>4</v>
      </c>
      <c r="B3215" s="27">
        <v>40477</v>
      </c>
      <c r="C3215" s="27" t="s">
        <v>45</v>
      </c>
      <c r="D3215" s="28">
        <v>3250</v>
      </c>
      <c r="E3215" s="27" t="s">
        <v>25</v>
      </c>
    </row>
    <row r="3216" spans="1:5" ht="13.2" hidden="1" x14ac:dyDescent="0.25">
      <c r="A3216" s="21" t="s">
        <v>4</v>
      </c>
      <c r="B3216" s="27">
        <v>40477</v>
      </c>
      <c r="C3216" s="27" t="s">
        <v>45</v>
      </c>
      <c r="D3216" s="28">
        <v>2250</v>
      </c>
      <c r="E3216" s="27" t="s">
        <v>25</v>
      </c>
    </row>
    <row r="3217" spans="1:5" ht="13.2" hidden="1" x14ac:dyDescent="0.25">
      <c r="A3217" s="21" t="s">
        <v>4</v>
      </c>
      <c r="B3217" s="27">
        <v>40478</v>
      </c>
      <c r="C3217" s="27" t="s">
        <v>45</v>
      </c>
      <c r="D3217" s="28">
        <v>750</v>
      </c>
      <c r="E3217" s="27" t="s">
        <v>25</v>
      </c>
    </row>
    <row r="3218" spans="1:5" ht="13.2" hidden="1" x14ac:dyDescent="0.25">
      <c r="A3218" s="21" t="s">
        <v>4</v>
      </c>
      <c r="B3218" s="27">
        <v>40479</v>
      </c>
      <c r="C3218" s="27" t="s">
        <v>45</v>
      </c>
      <c r="D3218" s="28">
        <v>18000</v>
      </c>
      <c r="E3218" s="27" t="s">
        <v>25</v>
      </c>
    </row>
    <row r="3219" spans="1:5" ht="13.2" hidden="1" x14ac:dyDescent="0.25">
      <c r="A3219" s="21" t="s">
        <v>4</v>
      </c>
      <c r="B3219" s="27">
        <v>40479</v>
      </c>
      <c r="C3219" s="27" t="s">
        <v>45</v>
      </c>
      <c r="D3219" s="28">
        <v>500</v>
      </c>
      <c r="E3219" s="27" t="s">
        <v>25</v>
      </c>
    </row>
    <row r="3220" spans="1:5" ht="13.2" hidden="1" x14ac:dyDescent="0.25">
      <c r="A3220" s="21" t="s">
        <v>4</v>
      </c>
      <c r="B3220" s="27">
        <v>40479</v>
      </c>
      <c r="C3220" s="27" t="s">
        <v>45</v>
      </c>
      <c r="D3220" s="28">
        <v>1000</v>
      </c>
      <c r="E3220" s="27" t="s">
        <v>25</v>
      </c>
    </row>
    <row r="3221" spans="1:5" ht="13.2" hidden="1" x14ac:dyDescent="0.25">
      <c r="A3221" s="21" t="s">
        <v>4</v>
      </c>
      <c r="B3221" s="27">
        <v>40479</v>
      </c>
      <c r="C3221" s="27" t="s">
        <v>45</v>
      </c>
      <c r="D3221" s="28">
        <v>6500</v>
      </c>
      <c r="E3221" s="27" t="s">
        <v>25</v>
      </c>
    </row>
    <row r="3222" spans="1:5" ht="13.2" hidden="1" x14ac:dyDescent="0.25">
      <c r="A3222" s="21" t="s">
        <v>4</v>
      </c>
      <c r="B3222" s="27">
        <v>40479</v>
      </c>
      <c r="C3222" s="27" t="s">
        <v>45</v>
      </c>
      <c r="D3222" s="28">
        <v>650</v>
      </c>
      <c r="E3222" s="27" t="s">
        <v>25</v>
      </c>
    </row>
    <row r="3223" spans="1:5" ht="13.2" hidden="1" x14ac:dyDescent="0.25">
      <c r="A3223" s="21" t="s">
        <v>4</v>
      </c>
      <c r="B3223" s="27">
        <v>40479</v>
      </c>
      <c r="C3223" s="27" t="s">
        <v>45</v>
      </c>
      <c r="D3223" s="28">
        <v>1750</v>
      </c>
      <c r="E3223" s="27" t="s">
        <v>25</v>
      </c>
    </row>
    <row r="3224" spans="1:5" ht="13.2" hidden="1" x14ac:dyDescent="0.25">
      <c r="A3224" s="21" t="s">
        <v>4</v>
      </c>
      <c r="B3224" s="27">
        <v>40480</v>
      </c>
      <c r="C3224" s="27" t="s">
        <v>45</v>
      </c>
      <c r="D3224" s="28">
        <v>9850</v>
      </c>
      <c r="E3224" s="27" t="s">
        <v>25</v>
      </c>
    </row>
    <row r="3225" spans="1:5" ht="13.2" hidden="1" x14ac:dyDescent="0.25">
      <c r="A3225" s="21" t="s">
        <v>4</v>
      </c>
      <c r="B3225" s="27">
        <v>40481</v>
      </c>
      <c r="C3225" s="27" t="s">
        <v>45</v>
      </c>
      <c r="D3225" s="28">
        <v>7250</v>
      </c>
      <c r="E3225" s="27" t="s">
        <v>25</v>
      </c>
    </row>
    <row r="3226" spans="1:5" ht="13.2" hidden="1" x14ac:dyDescent="0.25">
      <c r="A3226" s="21" t="s">
        <v>4</v>
      </c>
      <c r="B3226" s="27">
        <v>40481</v>
      </c>
      <c r="C3226" s="27" t="s">
        <v>45</v>
      </c>
      <c r="D3226" s="28">
        <v>6250</v>
      </c>
      <c r="E3226" s="27" t="s">
        <v>25</v>
      </c>
    </row>
    <row r="3227" spans="1:5" ht="13.2" hidden="1" x14ac:dyDescent="0.25">
      <c r="A3227" s="21" t="s">
        <v>4</v>
      </c>
      <c r="B3227" s="27">
        <v>40481</v>
      </c>
      <c r="C3227" s="27" t="s">
        <v>45</v>
      </c>
      <c r="D3227" s="28">
        <v>500</v>
      </c>
      <c r="E3227" s="27" t="s">
        <v>25</v>
      </c>
    </row>
    <row r="3228" spans="1:5" ht="13.2" hidden="1" x14ac:dyDescent="0.25">
      <c r="A3228" s="21" t="s">
        <v>4</v>
      </c>
      <c r="B3228" s="27">
        <v>40482</v>
      </c>
      <c r="C3228" s="27" t="s">
        <v>45</v>
      </c>
      <c r="D3228" s="28">
        <v>18750</v>
      </c>
      <c r="E3228" s="27" t="s">
        <v>25</v>
      </c>
    </row>
    <row r="3229" spans="1:5" ht="13.2" hidden="1" x14ac:dyDescent="0.25">
      <c r="A3229" s="21" t="s">
        <v>4</v>
      </c>
      <c r="B3229" s="27">
        <v>40482</v>
      </c>
      <c r="C3229" s="27" t="s">
        <v>45</v>
      </c>
      <c r="D3229" s="28">
        <v>3750</v>
      </c>
      <c r="E3229" s="27" t="s">
        <v>25</v>
      </c>
    </row>
    <row r="3230" spans="1:5" ht="13.2" hidden="1" x14ac:dyDescent="0.25">
      <c r="A3230" s="21" t="s">
        <v>4</v>
      </c>
      <c r="B3230" s="27">
        <v>40482</v>
      </c>
      <c r="C3230" s="27" t="s">
        <v>45</v>
      </c>
      <c r="D3230" s="28">
        <v>7250</v>
      </c>
      <c r="E3230" s="27" t="s">
        <v>25</v>
      </c>
    </row>
    <row r="3231" spans="1:5" ht="13.2" hidden="1" x14ac:dyDescent="0.25">
      <c r="A3231" s="21" t="s">
        <v>4</v>
      </c>
      <c r="B3231" s="27">
        <v>40482</v>
      </c>
      <c r="C3231" s="27" t="s">
        <v>45</v>
      </c>
      <c r="D3231" s="28">
        <v>5500</v>
      </c>
      <c r="E3231" s="27" t="s">
        <v>25</v>
      </c>
    </row>
    <row r="3232" spans="1:5" ht="13.2" hidden="1" x14ac:dyDescent="0.25">
      <c r="A3232" s="21" t="s">
        <v>4</v>
      </c>
      <c r="B3232" s="27">
        <v>40483</v>
      </c>
      <c r="C3232" s="27" t="s">
        <v>45</v>
      </c>
      <c r="D3232" s="28">
        <v>1500</v>
      </c>
      <c r="E3232" s="27" t="s">
        <v>25</v>
      </c>
    </row>
    <row r="3233" spans="1:5" ht="13.2" hidden="1" x14ac:dyDescent="0.25">
      <c r="A3233" s="21" t="s">
        <v>4</v>
      </c>
      <c r="B3233" s="27">
        <v>40483</v>
      </c>
      <c r="C3233" s="27" t="s">
        <v>45</v>
      </c>
      <c r="D3233" s="28">
        <v>900</v>
      </c>
      <c r="E3233" s="27" t="s">
        <v>25</v>
      </c>
    </row>
    <row r="3234" spans="1:5" ht="13.2" hidden="1" x14ac:dyDescent="0.25">
      <c r="A3234" s="21" t="s">
        <v>4</v>
      </c>
      <c r="B3234" s="27">
        <v>40483</v>
      </c>
      <c r="C3234" s="27" t="s">
        <v>45</v>
      </c>
      <c r="D3234" s="28">
        <v>500</v>
      </c>
      <c r="E3234" s="27" t="s">
        <v>25</v>
      </c>
    </row>
    <row r="3235" spans="1:5" ht="13.2" hidden="1" x14ac:dyDescent="0.25">
      <c r="A3235" s="21" t="s">
        <v>4</v>
      </c>
      <c r="B3235" s="27">
        <v>40483</v>
      </c>
      <c r="C3235" s="27" t="s">
        <v>45</v>
      </c>
      <c r="D3235" s="28">
        <v>350</v>
      </c>
      <c r="E3235" s="27" t="s">
        <v>25</v>
      </c>
    </row>
    <row r="3236" spans="1:5" ht="13.2" hidden="1" x14ac:dyDescent="0.25">
      <c r="A3236" s="21" t="s">
        <v>4</v>
      </c>
      <c r="B3236" s="27">
        <v>40483</v>
      </c>
      <c r="C3236" s="27" t="s">
        <v>45</v>
      </c>
      <c r="D3236" s="28">
        <v>900</v>
      </c>
      <c r="E3236" s="27" t="s">
        <v>25</v>
      </c>
    </row>
    <row r="3237" spans="1:5" ht="13.2" hidden="1" x14ac:dyDescent="0.25">
      <c r="A3237" s="21" t="s">
        <v>4</v>
      </c>
      <c r="B3237" s="27">
        <v>40484</v>
      </c>
      <c r="C3237" s="27" t="s">
        <v>45</v>
      </c>
      <c r="D3237" s="28">
        <v>500</v>
      </c>
      <c r="E3237" s="27" t="s">
        <v>25</v>
      </c>
    </row>
    <row r="3238" spans="1:5" ht="13.2" hidden="1" x14ac:dyDescent="0.25">
      <c r="A3238" s="21" t="s">
        <v>4</v>
      </c>
      <c r="B3238" s="27">
        <v>40485</v>
      </c>
      <c r="C3238" s="27" t="s">
        <v>45</v>
      </c>
      <c r="D3238" s="28">
        <v>3750</v>
      </c>
      <c r="E3238" s="27" t="s">
        <v>25</v>
      </c>
    </row>
    <row r="3239" spans="1:5" ht="13.2" hidden="1" x14ac:dyDescent="0.25">
      <c r="A3239" s="21" t="s">
        <v>4</v>
      </c>
      <c r="B3239" s="27">
        <v>40485</v>
      </c>
      <c r="C3239" s="27" t="s">
        <v>45</v>
      </c>
      <c r="D3239" s="28">
        <v>3250</v>
      </c>
      <c r="E3239" s="27" t="s">
        <v>25</v>
      </c>
    </row>
    <row r="3240" spans="1:5" ht="13.2" hidden="1" x14ac:dyDescent="0.25">
      <c r="A3240" s="21" t="s">
        <v>4</v>
      </c>
      <c r="B3240" s="27">
        <v>40485</v>
      </c>
      <c r="C3240" s="27" t="s">
        <v>45</v>
      </c>
      <c r="D3240" s="28">
        <v>2000</v>
      </c>
      <c r="E3240" s="27" t="s">
        <v>25</v>
      </c>
    </row>
    <row r="3241" spans="1:5" ht="13.2" hidden="1" x14ac:dyDescent="0.25">
      <c r="A3241" s="21" t="s">
        <v>4</v>
      </c>
      <c r="B3241" s="27">
        <v>40485</v>
      </c>
      <c r="C3241" s="27" t="s">
        <v>45</v>
      </c>
      <c r="D3241" s="28">
        <v>750</v>
      </c>
      <c r="E3241" s="27" t="s">
        <v>25</v>
      </c>
    </row>
    <row r="3242" spans="1:5" ht="13.2" hidden="1" x14ac:dyDescent="0.25">
      <c r="A3242" s="21" t="s">
        <v>4</v>
      </c>
      <c r="B3242" s="27">
        <v>40486</v>
      </c>
      <c r="C3242" s="27" t="s">
        <v>45</v>
      </c>
      <c r="D3242" s="28">
        <v>750</v>
      </c>
      <c r="E3242" s="27" t="s">
        <v>25</v>
      </c>
    </row>
    <row r="3243" spans="1:5" ht="13.2" hidden="1" x14ac:dyDescent="0.25">
      <c r="A3243" s="21" t="s">
        <v>4</v>
      </c>
      <c r="B3243" s="27">
        <v>40486</v>
      </c>
      <c r="C3243" s="27" t="s">
        <v>45</v>
      </c>
      <c r="D3243" s="28">
        <v>11150</v>
      </c>
      <c r="E3243" s="27" t="s">
        <v>25</v>
      </c>
    </row>
    <row r="3244" spans="1:5" ht="13.2" hidden="1" x14ac:dyDescent="0.25">
      <c r="A3244" s="21" t="s">
        <v>4</v>
      </c>
      <c r="B3244" s="27">
        <v>40487</v>
      </c>
      <c r="C3244" s="27" t="s">
        <v>45</v>
      </c>
      <c r="D3244" s="28">
        <v>2750</v>
      </c>
      <c r="E3244" s="27" t="s">
        <v>25</v>
      </c>
    </row>
    <row r="3245" spans="1:5" ht="13.2" hidden="1" x14ac:dyDescent="0.25">
      <c r="A3245" s="21" t="s">
        <v>4</v>
      </c>
      <c r="B3245" s="27">
        <v>40488</v>
      </c>
      <c r="C3245" s="27" t="s">
        <v>45</v>
      </c>
      <c r="D3245" s="28">
        <v>3750</v>
      </c>
      <c r="E3245" s="27" t="s">
        <v>25</v>
      </c>
    </row>
    <row r="3246" spans="1:5" ht="13.2" hidden="1" x14ac:dyDescent="0.25">
      <c r="A3246" s="21" t="s">
        <v>4</v>
      </c>
      <c r="B3246" s="27">
        <v>40488</v>
      </c>
      <c r="C3246" s="27" t="s">
        <v>45</v>
      </c>
      <c r="D3246" s="28">
        <v>1750</v>
      </c>
      <c r="E3246" s="27" t="s">
        <v>25</v>
      </c>
    </row>
    <row r="3247" spans="1:5" ht="13.2" hidden="1" x14ac:dyDescent="0.25">
      <c r="A3247" s="21" t="s">
        <v>4</v>
      </c>
      <c r="B3247" s="27">
        <v>40488</v>
      </c>
      <c r="C3247" s="27" t="s">
        <v>45</v>
      </c>
      <c r="D3247" s="28">
        <v>4250</v>
      </c>
      <c r="E3247" s="27" t="s">
        <v>25</v>
      </c>
    </row>
    <row r="3248" spans="1:5" ht="13.2" hidden="1" x14ac:dyDescent="0.25">
      <c r="A3248" s="21" t="s">
        <v>4</v>
      </c>
      <c r="B3248" s="27">
        <v>40488</v>
      </c>
      <c r="C3248" s="27" t="s">
        <v>45</v>
      </c>
      <c r="D3248" s="28">
        <v>2000</v>
      </c>
      <c r="E3248" s="27" t="s">
        <v>25</v>
      </c>
    </row>
    <row r="3249" spans="1:5" ht="13.2" hidden="1" x14ac:dyDescent="0.25">
      <c r="A3249" s="21" t="s">
        <v>4</v>
      </c>
      <c r="B3249" s="27">
        <v>40488</v>
      </c>
      <c r="C3249" s="27" t="s">
        <v>45</v>
      </c>
      <c r="D3249" s="28">
        <v>400</v>
      </c>
      <c r="E3249" s="27" t="s">
        <v>25</v>
      </c>
    </row>
    <row r="3250" spans="1:5" ht="13.2" hidden="1" x14ac:dyDescent="0.25">
      <c r="A3250" s="21" t="s">
        <v>4</v>
      </c>
      <c r="B3250" s="27">
        <v>40489</v>
      </c>
      <c r="C3250" s="27" t="s">
        <v>45</v>
      </c>
      <c r="D3250" s="28">
        <v>5000</v>
      </c>
      <c r="E3250" s="27" t="s">
        <v>25</v>
      </c>
    </row>
    <row r="3251" spans="1:5" ht="13.2" hidden="1" x14ac:dyDescent="0.25">
      <c r="A3251" s="21" t="s">
        <v>4</v>
      </c>
      <c r="B3251" s="27">
        <v>40490</v>
      </c>
      <c r="C3251" s="27" t="s">
        <v>45</v>
      </c>
      <c r="D3251" s="28">
        <v>3500</v>
      </c>
      <c r="E3251" s="27" t="s">
        <v>25</v>
      </c>
    </row>
    <row r="3252" spans="1:5" ht="13.2" hidden="1" x14ac:dyDescent="0.25">
      <c r="A3252" s="21" t="s">
        <v>4</v>
      </c>
      <c r="B3252" s="27">
        <v>40491</v>
      </c>
      <c r="C3252" s="27" t="s">
        <v>51</v>
      </c>
      <c r="D3252" s="28">
        <v>7350</v>
      </c>
      <c r="E3252" s="27" t="s">
        <v>25</v>
      </c>
    </row>
    <row r="3253" spans="1:5" ht="13.2" hidden="1" x14ac:dyDescent="0.25">
      <c r="A3253" s="21" t="s">
        <v>4</v>
      </c>
      <c r="B3253" s="27">
        <v>40492</v>
      </c>
      <c r="C3253" s="27" t="s">
        <v>59</v>
      </c>
      <c r="D3253" s="28">
        <v>7000</v>
      </c>
      <c r="E3253" s="27" t="s">
        <v>26</v>
      </c>
    </row>
    <row r="3254" spans="1:5" ht="13.2" hidden="1" x14ac:dyDescent="0.25">
      <c r="A3254" s="21" t="s">
        <v>4</v>
      </c>
      <c r="B3254" s="27">
        <v>40493</v>
      </c>
      <c r="C3254" s="27" t="s">
        <v>59</v>
      </c>
      <c r="D3254" s="28">
        <v>17750</v>
      </c>
      <c r="E3254" s="27" t="s">
        <v>26</v>
      </c>
    </row>
    <row r="3255" spans="1:5" ht="13.2" hidden="1" x14ac:dyDescent="0.25">
      <c r="A3255" s="21" t="s">
        <v>4</v>
      </c>
      <c r="B3255" s="27">
        <v>40494</v>
      </c>
      <c r="C3255" s="27" t="s">
        <v>45</v>
      </c>
      <c r="D3255" s="28">
        <v>7900</v>
      </c>
      <c r="E3255" s="27" t="s">
        <v>25</v>
      </c>
    </row>
    <row r="3256" spans="1:5" ht="13.2" hidden="1" x14ac:dyDescent="0.25">
      <c r="A3256" s="21" t="s">
        <v>4</v>
      </c>
      <c r="B3256" s="27">
        <v>40495</v>
      </c>
      <c r="C3256" s="27" t="s">
        <v>47</v>
      </c>
      <c r="D3256" s="28">
        <v>5500</v>
      </c>
      <c r="E3256" s="27" t="s">
        <v>26</v>
      </c>
    </row>
    <row r="3257" spans="1:5" ht="13.2" hidden="1" x14ac:dyDescent="0.25">
      <c r="A3257" s="21" t="s">
        <v>4</v>
      </c>
      <c r="B3257" s="27">
        <v>40495</v>
      </c>
      <c r="C3257" s="27" t="s">
        <v>47</v>
      </c>
      <c r="D3257" s="28">
        <v>6500</v>
      </c>
      <c r="E3257" s="27" t="s">
        <v>26</v>
      </c>
    </row>
    <row r="3258" spans="1:5" ht="13.2" hidden="1" x14ac:dyDescent="0.25">
      <c r="A3258" s="21" t="s">
        <v>4</v>
      </c>
      <c r="B3258" s="27">
        <v>40495</v>
      </c>
      <c r="C3258" s="27" t="s">
        <v>47</v>
      </c>
      <c r="D3258" s="28">
        <v>4500</v>
      </c>
      <c r="E3258" s="27" t="s">
        <v>26</v>
      </c>
    </row>
    <row r="3259" spans="1:5" ht="13.2" hidden="1" x14ac:dyDescent="0.25">
      <c r="A3259" s="21" t="s">
        <v>4</v>
      </c>
      <c r="B3259" s="27">
        <v>40495</v>
      </c>
      <c r="C3259" s="27" t="s">
        <v>47</v>
      </c>
      <c r="D3259" s="28">
        <v>2000</v>
      </c>
      <c r="E3259" s="27" t="s">
        <v>26</v>
      </c>
    </row>
    <row r="3260" spans="1:5" ht="13.2" hidden="1" x14ac:dyDescent="0.25">
      <c r="A3260" s="21" t="s">
        <v>4</v>
      </c>
      <c r="B3260" s="27">
        <v>40495</v>
      </c>
      <c r="C3260" s="27" t="s">
        <v>47</v>
      </c>
      <c r="D3260" s="28">
        <v>1500</v>
      </c>
      <c r="E3260" s="27" t="s">
        <v>26</v>
      </c>
    </row>
    <row r="3261" spans="1:5" ht="13.2" hidden="1" x14ac:dyDescent="0.25">
      <c r="A3261" s="21" t="s">
        <v>4</v>
      </c>
      <c r="B3261" s="27">
        <v>40495</v>
      </c>
      <c r="C3261" s="27" t="s">
        <v>47</v>
      </c>
      <c r="D3261" s="28">
        <v>1000</v>
      </c>
      <c r="E3261" s="27" t="s">
        <v>26</v>
      </c>
    </row>
    <row r="3262" spans="1:5" ht="13.2" hidden="1" x14ac:dyDescent="0.25">
      <c r="A3262" s="21" t="s">
        <v>4</v>
      </c>
      <c r="B3262" s="27">
        <v>40495</v>
      </c>
      <c r="C3262" s="27" t="s">
        <v>47</v>
      </c>
      <c r="D3262" s="28">
        <v>3250</v>
      </c>
      <c r="E3262" s="27" t="s">
        <v>26</v>
      </c>
    </row>
    <row r="3263" spans="1:5" ht="13.2" hidden="1" x14ac:dyDescent="0.25">
      <c r="A3263" s="21" t="s">
        <v>4</v>
      </c>
      <c r="B3263" s="27">
        <v>40496</v>
      </c>
      <c r="C3263" s="27" t="s">
        <v>45</v>
      </c>
      <c r="D3263" s="28">
        <v>4000</v>
      </c>
      <c r="E3263" s="27" t="s">
        <v>25</v>
      </c>
    </row>
    <row r="3264" spans="1:5" ht="13.2" hidden="1" x14ac:dyDescent="0.25">
      <c r="A3264" s="21" t="s">
        <v>4</v>
      </c>
      <c r="B3264" s="27">
        <v>40497</v>
      </c>
      <c r="C3264" s="27" t="s">
        <v>47</v>
      </c>
      <c r="D3264" s="28">
        <v>2000</v>
      </c>
      <c r="E3264" s="27" t="s">
        <v>26</v>
      </c>
    </row>
    <row r="3265" spans="1:5" ht="13.2" hidden="1" x14ac:dyDescent="0.25">
      <c r="A3265" s="21" t="s">
        <v>4</v>
      </c>
      <c r="B3265" s="27">
        <v>40497</v>
      </c>
      <c r="C3265" s="27" t="s">
        <v>47</v>
      </c>
      <c r="D3265" s="28">
        <v>1600</v>
      </c>
      <c r="E3265" s="27" t="s">
        <v>26</v>
      </c>
    </row>
    <row r="3266" spans="1:5" ht="13.2" hidden="1" x14ac:dyDescent="0.25">
      <c r="A3266" s="21" t="s">
        <v>4</v>
      </c>
      <c r="B3266" s="27">
        <v>40497</v>
      </c>
      <c r="C3266" s="27" t="s">
        <v>47</v>
      </c>
      <c r="D3266" s="28">
        <v>1000</v>
      </c>
      <c r="E3266" s="27" t="s">
        <v>26</v>
      </c>
    </row>
    <row r="3267" spans="1:5" ht="13.2" hidden="1" x14ac:dyDescent="0.25">
      <c r="A3267" s="21" t="s">
        <v>4</v>
      </c>
      <c r="B3267" s="27">
        <v>40497</v>
      </c>
      <c r="C3267" s="27" t="s">
        <v>47</v>
      </c>
      <c r="D3267" s="28">
        <v>500</v>
      </c>
      <c r="E3267" s="27" t="s">
        <v>26</v>
      </c>
    </row>
    <row r="3268" spans="1:5" ht="13.2" hidden="1" x14ac:dyDescent="0.25">
      <c r="A3268" s="21" t="s">
        <v>4</v>
      </c>
      <c r="B3268" s="27">
        <v>40497</v>
      </c>
      <c r="C3268" s="27" t="s">
        <v>47</v>
      </c>
      <c r="D3268" s="28">
        <v>650</v>
      </c>
      <c r="E3268" s="27" t="s">
        <v>26</v>
      </c>
    </row>
    <row r="3269" spans="1:5" ht="13.2" hidden="1" x14ac:dyDescent="0.25">
      <c r="A3269" s="21" t="s">
        <v>4</v>
      </c>
      <c r="B3269" s="27">
        <v>40498</v>
      </c>
      <c r="C3269" s="27" t="s">
        <v>59</v>
      </c>
      <c r="D3269" s="28">
        <v>22750</v>
      </c>
      <c r="E3269" s="27" t="s">
        <v>26</v>
      </c>
    </row>
    <row r="3270" spans="1:5" ht="13.2" hidden="1" x14ac:dyDescent="0.25">
      <c r="A3270" s="21" t="s">
        <v>4</v>
      </c>
      <c r="B3270" s="27">
        <v>40499</v>
      </c>
      <c r="C3270" s="27" t="s">
        <v>45</v>
      </c>
      <c r="D3270" s="28">
        <v>3500</v>
      </c>
      <c r="E3270" s="27" t="s">
        <v>25</v>
      </c>
    </row>
    <row r="3271" spans="1:5" ht="13.2" hidden="1" x14ac:dyDescent="0.25">
      <c r="A3271" s="21" t="s">
        <v>4</v>
      </c>
      <c r="B3271" s="27">
        <v>40500</v>
      </c>
      <c r="C3271" s="27" t="s">
        <v>45</v>
      </c>
      <c r="D3271" s="28">
        <v>6250</v>
      </c>
      <c r="E3271" s="27" t="s">
        <v>25</v>
      </c>
    </row>
    <row r="3272" spans="1:5" ht="13.2" hidden="1" x14ac:dyDescent="0.25">
      <c r="A3272" s="21" t="s">
        <v>4</v>
      </c>
      <c r="B3272" s="27">
        <v>40501</v>
      </c>
      <c r="C3272" s="27" t="s">
        <v>45</v>
      </c>
      <c r="D3272" s="28">
        <v>1600</v>
      </c>
      <c r="E3272" s="27" t="s">
        <v>25</v>
      </c>
    </row>
    <row r="3273" spans="1:5" ht="13.2" hidden="1" x14ac:dyDescent="0.25">
      <c r="A3273" s="21" t="s">
        <v>4</v>
      </c>
      <c r="B3273" s="27">
        <v>40501</v>
      </c>
      <c r="C3273" s="27" t="s">
        <v>45</v>
      </c>
      <c r="D3273" s="28">
        <v>900</v>
      </c>
      <c r="E3273" s="27" t="s">
        <v>25</v>
      </c>
    </row>
    <row r="3274" spans="1:5" ht="13.2" hidden="1" x14ac:dyDescent="0.25">
      <c r="A3274" s="21" t="s">
        <v>4</v>
      </c>
      <c r="B3274" s="27">
        <v>40502</v>
      </c>
      <c r="C3274" s="27" t="s">
        <v>45</v>
      </c>
      <c r="D3274" s="28">
        <v>2500</v>
      </c>
      <c r="E3274" s="27" t="s">
        <v>25</v>
      </c>
    </row>
    <row r="3275" spans="1:5" ht="13.2" hidden="1" x14ac:dyDescent="0.25">
      <c r="A3275" s="21" t="s">
        <v>4</v>
      </c>
      <c r="B3275" s="27">
        <v>40502</v>
      </c>
      <c r="C3275" s="27" t="s">
        <v>45</v>
      </c>
      <c r="D3275" s="28">
        <v>5000</v>
      </c>
      <c r="E3275" s="27" t="s">
        <v>25</v>
      </c>
    </row>
    <row r="3276" spans="1:5" ht="13.2" hidden="1" x14ac:dyDescent="0.25">
      <c r="A3276" s="21" t="s">
        <v>4</v>
      </c>
      <c r="B3276" s="27">
        <v>40503</v>
      </c>
      <c r="C3276" s="27" t="s">
        <v>45</v>
      </c>
      <c r="D3276" s="28">
        <v>2500</v>
      </c>
      <c r="E3276" s="27" t="s">
        <v>25</v>
      </c>
    </row>
    <row r="3277" spans="1:5" ht="13.2" hidden="1" x14ac:dyDescent="0.25">
      <c r="A3277" s="21" t="s">
        <v>4</v>
      </c>
      <c r="B3277" s="27">
        <v>40503</v>
      </c>
      <c r="C3277" s="27" t="s">
        <v>45</v>
      </c>
      <c r="D3277" s="28">
        <v>2500</v>
      </c>
      <c r="E3277" s="27" t="s">
        <v>25</v>
      </c>
    </row>
    <row r="3278" spans="1:5" ht="13.2" hidden="1" x14ac:dyDescent="0.25">
      <c r="A3278" s="21" t="s">
        <v>4</v>
      </c>
      <c r="B3278" s="27">
        <v>40504</v>
      </c>
      <c r="C3278" s="27" t="s">
        <v>45</v>
      </c>
      <c r="D3278" s="28">
        <v>4500</v>
      </c>
      <c r="E3278" s="27" t="s">
        <v>25</v>
      </c>
    </row>
    <row r="3279" spans="1:5" ht="13.2" hidden="1" x14ac:dyDescent="0.25">
      <c r="A3279" s="21" t="s">
        <v>4</v>
      </c>
      <c r="B3279" s="27">
        <v>40505</v>
      </c>
      <c r="C3279" s="27" t="s">
        <v>45</v>
      </c>
      <c r="D3279" s="28">
        <v>1750</v>
      </c>
      <c r="E3279" s="27" t="s">
        <v>25</v>
      </c>
    </row>
    <row r="3280" spans="1:5" ht="13.2" hidden="1" x14ac:dyDescent="0.25">
      <c r="A3280" s="21" t="s">
        <v>4</v>
      </c>
      <c r="B3280" s="27">
        <v>40506</v>
      </c>
      <c r="C3280" s="27" t="s">
        <v>45</v>
      </c>
      <c r="D3280" s="28">
        <v>1500</v>
      </c>
      <c r="E3280" s="27" t="s">
        <v>25</v>
      </c>
    </row>
    <row r="3281" spans="1:5" ht="13.2" hidden="1" x14ac:dyDescent="0.25">
      <c r="A3281" s="21" t="s">
        <v>4</v>
      </c>
      <c r="B3281" s="27">
        <v>40507</v>
      </c>
      <c r="C3281" s="27" t="s">
        <v>45</v>
      </c>
      <c r="D3281" s="28">
        <v>1250</v>
      </c>
      <c r="E3281" s="27" t="s">
        <v>25</v>
      </c>
    </row>
    <row r="3282" spans="1:5" ht="13.2" hidden="1" x14ac:dyDescent="0.25">
      <c r="A3282" s="21" t="s">
        <v>4</v>
      </c>
      <c r="B3282" s="27">
        <v>40508</v>
      </c>
      <c r="C3282" s="27" t="s">
        <v>45</v>
      </c>
      <c r="D3282" s="28">
        <v>3575</v>
      </c>
      <c r="E3282" s="27" t="s">
        <v>25</v>
      </c>
    </row>
    <row r="3283" spans="1:5" ht="13.2" hidden="1" x14ac:dyDescent="0.25">
      <c r="A3283" s="21" t="s">
        <v>4</v>
      </c>
      <c r="B3283" s="27">
        <v>40509</v>
      </c>
      <c r="C3283" s="27" t="s">
        <v>45</v>
      </c>
      <c r="D3283" s="28">
        <v>16494</v>
      </c>
      <c r="E3283" s="27" t="s">
        <v>25</v>
      </c>
    </row>
    <row r="3284" spans="1:5" ht="13.2" hidden="1" x14ac:dyDescent="0.25">
      <c r="A3284" s="21" t="s">
        <v>4</v>
      </c>
      <c r="B3284" s="27">
        <v>40510</v>
      </c>
      <c r="C3284" s="27" t="s">
        <v>27</v>
      </c>
      <c r="D3284" s="28">
        <v>9000</v>
      </c>
      <c r="E3284" s="27" t="s">
        <v>27</v>
      </c>
    </row>
    <row r="3285" spans="1:5" ht="13.2" hidden="1" x14ac:dyDescent="0.25">
      <c r="A3285" s="21" t="s">
        <v>4</v>
      </c>
      <c r="B3285" s="27">
        <v>40511</v>
      </c>
      <c r="C3285" s="27" t="s">
        <v>58</v>
      </c>
      <c r="D3285" s="28">
        <v>25150</v>
      </c>
      <c r="E3285" s="27" t="s">
        <v>26</v>
      </c>
    </row>
    <row r="3286" spans="1:5" ht="13.2" hidden="1" x14ac:dyDescent="0.25">
      <c r="A3286" s="21" t="s">
        <v>4</v>
      </c>
      <c r="B3286" s="27">
        <v>40512</v>
      </c>
      <c r="C3286" s="27" t="s">
        <v>27</v>
      </c>
      <c r="D3286" s="28">
        <v>3250</v>
      </c>
      <c r="E3286" s="27" t="s">
        <v>27</v>
      </c>
    </row>
    <row r="3287" spans="1:5" ht="13.2" hidden="1" x14ac:dyDescent="0.25">
      <c r="A3287" s="21" t="s">
        <v>4</v>
      </c>
      <c r="B3287" s="27">
        <v>40513</v>
      </c>
      <c r="C3287" s="27" t="s">
        <v>27</v>
      </c>
      <c r="D3287" s="28">
        <v>6500</v>
      </c>
      <c r="E3287" s="27" t="s">
        <v>27</v>
      </c>
    </row>
    <row r="3288" spans="1:5" ht="13.2" hidden="1" x14ac:dyDescent="0.25">
      <c r="A3288" s="21" t="s">
        <v>4</v>
      </c>
      <c r="B3288" s="27">
        <v>40513</v>
      </c>
      <c r="C3288" s="27" t="s">
        <v>27</v>
      </c>
      <c r="D3288" s="28">
        <v>3300</v>
      </c>
      <c r="E3288" s="27" t="s">
        <v>27</v>
      </c>
    </row>
    <row r="3289" spans="1:5" ht="13.2" hidden="1" x14ac:dyDescent="0.25">
      <c r="A3289" s="21" t="s">
        <v>4</v>
      </c>
      <c r="B3289" s="27">
        <v>40513</v>
      </c>
      <c r="C3289" s="27" t="s">
        <v>27</v>
      </c>
      <c r="D3289" s="28">
        <v>2300</v>
      </c>
      <c r="E3289" s="27" t="s">
        <v>27</v>
      </c>
    </row>
    <row r="3290" spans="1:5" ht="13.2" hidden="1" x14ac:dyDescent="0.25">
      <c r="A3290" s="21" t="s">
        <v>4</v>
      </c>
      <c r="B3290" s="27">
        <v>40513</v>
      </c>
      <c r="C3290" s="27" t="s">
        <v>27</v>
      </c>
      <c r="D3290" s="28">
        <v>1250</v>
      </c>
      <c r="E3290" s="27" t="s">
        <v>27</v>
      </c>
    </row>
    <row r="3291" spans="1:5" ht="13.2" hidden="1" x14ac:dyDescent="0.25">
      <c r="A3291" s="21" t="s">
        <v>4</v>
      </c>
      <c r="B3291" s="27">
        <v>40513</v>
      </c>
      <c r="C3291" s="27" t="s">
        <v>27</v>
      </c>
      <c r="D3291" s="28">
        <v>500</v>
      </c>
      <c r="E3291" s="27" t="s">
        <v>27</v>
      </c>
    </row>
    <row r="3292" spans="1:5" ht="13.2" hidden="1" x14ac:dyDescent="0.25">
      <c r="A3292" s="21" t="s">
        <v>4</v>
      </c>
      <c r="B3292" s="27">
        <v>40514</v>
      </c>
      <c r="C3292" s="27" t="s">
        <v>45</v>
      </c>
      <c r="D3292" s="28">
        <v>7500</v>
      </c>
      <c r="E3292" s="27" t="s">
        <v>25</v>
      </c>
    </row>
    <row r="3293" spans="1:5" ht="13.2" hidden="1" x14ac:dyDescent="0.25">
      <c r="A3293" s="21" t="s">
        <v>4</v>
      </c>
      <c r="B3293" s="27">
        <v>40515</v>
      </c>
      <c r="C3293" s="27" t="s">
        <v>45</v>
      </c>
      <c r="D3293" s="28">
        <v>7250</v>
      </c>
      <c r="E3293" s="27" t="s">
        <v>25</v>
      </c>
    </row>
    <row r="3294" spans="1:5" ht="13.2" hidden="1" x14ac:dyDescent="0.25">
      <c r="A3294" s="21" t="s">
        <v>4</v>
      </c>
      <c r="B3294" s="27">
        <v>40515</v>
      </c>
      <c r="C3294" s="27" t="s">
        <v>45</v>
      </c>
      <c r="D3294" s="28">
        <v>750</v>
      </c>
      <c r="E3294" s="27" t="s">
        <v>25</v>
      </c>
    </row>
    <row r="3295" spans="1:5" ht="13.2" hidden="1" x14ac:dyDescent="0.25">
      <c r="A3295" s="21" t="s">
        <v>4</v>
      </c>
      <c r="B3295" s="27">
        <v>40516</v>
      </c>
      <c r="C3295" s="27" t="s">
        <v>45</v>
      </c>
      <c r="D3295" s="28">
        <v>11000</v>
      </c>
      <c r="E3295" s="27" t="s">
        <v>25</v>
      </c>
    </row>
    <row r="3296" spans="1:5" ht="13.2" hidden="1" x14ac:dyDescent="0.25">
      <c r="A3296" s="21" t="s">
        <v>4</v>
      </c>
      <c r="B3296" s="27">
        <v>40517</v>
      </c>
      <c r="C3296" s="27" t="s">
        <v>45</v>
      </c>
      <c r="D3296" s="28">
        <v>12500</v>
      </c>
      <c r="E3296" s="27" t="s">
        <v>25</v>
      </c>
    </row>
    <row r="3297" spans="1:5" ht="13.2" hidden="1" x14ac:dyDescent="0.25">
      <c r="A3297" s="21" t="s">
        <v>4</v>
      </c>
      <c r="B3297" s="27">
        <v>40518</v>
      </c>
      <c r="C3297" s="27" t="s">
        <v>45</v>
      </c>
      <c r="D3297" s="28">
        <v>10000</v>
      </c>
      <c r="E3297" s="27" t="s">
        <v>25</v>
      </c>
    </row>
    <row r="3298" spans="1:5" ht="13.2" hidden="1" x14ac:dyDescent="0.25">
      <c r="A3298" s="21" t="s">
        <v>4</v>
      </c>
      <c r="B3298" s="27">
        <v>40519</v>
      </c>
      <c r="C3298" s="27" t="s">
        <v>45</v>
      </c>
      <c r="D3298" s="28">
        <v>10000</v>
      </c>
      <c r="E3298" s="27" t="s">
        <v>25</v>
      </c>
    </row>
    <row r="3299" spans="1:5" ht="13.2" hidden="1" x14ac:dyDescent="0.25">
      <c r="A3299" s="21" t="s">
        <v>4</v>
      </c>
      <c r="B3299" s="27">
        <v>40520</v>
      </c>
      <c r="C3299" s="27" t="s">
        <v>45</v>
      </c>
      <c r="D3299" s="28">
        <v>11000</v>
      </c>
      <c r="E3299" s="27" t="s">
        <v>25</v>
      </c>
    </row>
    <row r="3300" spans="1:5" ht="13.2" hidden="1" x14ac:dyDescent="0.25">
      <c r="A3300" s="21" t="s">
        <v>4</v>
      </c>
      <c r="B3300" s="27">
        <v>40521</v>
      </c>
      <c r="C3300" s="27" t="s">
        <v>45</v>
      </c>
      <c r="D3300" s="28">
        <v>8500</v>
      </c>
      <c r="E3300" s="27" t="s">
        <v>25</v>
      </c>
    </row>
    <row r="3301" spans="1:5" ht="13.2" hidden="1" x14ac:dyDescent="0.25">
      <c r="A3301" s="21" t="s">
        <v>4</v>
      </c>
      <c r="B3301" s="27">
        <v>40522</v>
      </c>
      <c r="C3301" s="27" t="s">
        <v>45</v>
      </c>
      <c r="D3301" s="28">
        <v>8500</v>
      </c>
      <c r="E3301" s="27" t="s">
        <v>25</v>
      </c>
    </row>
    <row r="3302" spans="1:5" ht="13.2" hidden="1" x14ac:dyDescent="0.25">
      <c r="A3302" s="21" t="s">
        <v>4</v>
      </c>
      <c r="B3302" s="27">
        <v>40523</v>
      </c>
      <c r="C3302" s="27" t="s">
        <v>45</v>
      </c>
      <c r="D3302" s="28">
        <v>8500</v>
      </c>
      <c r="E3302" s="27" t="s">
        <v>25</v>
      </c>
    </row>
    <row r="3303" spans="1:5" ht="13.2" hidden="1" x14ac:dyDescent="0.25">
      <c r="A3303" s="21" t="s">
        <v>4</v>
      </c>
      <c r="B3303" s="27">
        <v>40524</v>
      </c>
      <c r="C3303" s="27" t="s">
        <v>45</v>
      </c>
      <c r="D3303" s="28">
        <v>8500</v>
      </c>
      <c r="E3303" s="27" t="s">
        <v>25</v>
      </c>
    </row>
    <row r="3304" spans="1:5" ht="13.2" hidden="1" x14ac:dyDescent="0.25">
      <c r="A3304" s="21" t="s">
        <v>4</v>
      </c>
      <c r="B3304" s="27">
        <v>40525</v>
      </c>
      <c r="C3304" s="27" t="s">
        <v>45</v>
      </c>
      <c r="D3304" s="28">
        <v>10000</v>
      </c>
      <c r="E3304" s="27" t="s">
        <v>25</v>
      </c>
    </row>
    <row r="3305" spans="1:5" ht="13.2" hidden="1" x14ac:dyDescent="0.25">
      <c r="A3305" s="21" t="s">
        <v>4</v>
      </c>
      <c r="B3305" s="27">
        <v>40526</v>
      </c>
      <c r="C3305" s="27" t="s">
        <v>45</v>
      </c>
      <c r="D3305" s="28">
        <v>12500</v>
      </c>
      <c r="E3305" s="27" t="s">
        <v>25</v>
      </c>
    </row>
    <row r="3306" spans="1:5" ht="13.2" hidden="1" x14ac:dyDescent="0.25">
      <c r="A3306" s="21" t="s">
        <v>4</v>
      </c>
      <c r="B3306" s="27">
        <v>40527</v>
      </c>
      <c r="C3306" s="27" t="s">
        <v>45</v>
      </c>
      <c r="D3306" s="28">
        <v>11000</v>
      </c>
      <c r="E3306" s="27" t="s">
        <v>25</v>
      </c>
    </row>
    <row r="3307" spans="1:5" ht="13.2" hidden="1" x14ac:dyDescent="0.25">
      <c r="A3307" s="21" t="s">
        <v>4</v>
      </c>
      <c r="B3307" s="27">
        <v>40528</v>
      </c>
      <c r="C3307" s="27" t="s">
        <v>45</v>
      </c>
      <c r="D3307" s="28">
        <v>11000</v>
      </c>
      <c r="E3307" s="27" t="s">
        <v>25</v>
      </c>
    </row>
    <row r="3308" spans="1:5" ht="13.2" hidden="1" x14ac:dyDescent="0.25">
      <c r="A3308" s="21" t="s">
        <v>4</v>
      </c>
      <c r="B3308" s="27">
        <v>40529</v>
      </c>
      <c r="C3308" s="27" t="s">
        <v>45</v>
      </c>
      <c r="D3308" s="28">
        <v>11000</v>
      </c>
      <c r="E3308" s="27" t="s">
        <v>25</v>
      </c>
    </row>
    <row r="3309" spans="1:5" ht="13.2" hidden="1" x14ac:dyDescent="0.25">
      <c r="A3309" s="21" t="s">
        <v>4</v>
      </c>
      <c r="B3309" s="27">
        <v>40530</v>
      </c>
      <c r="C3309" s="27" t="s">
        <v>45</v>
      </c>
      <c r="D3309" s="28">
        <v>11000</v>
      </c>
      <c r="E3309" s="27" t="s">
        <v>25</v>
      </c>
    </row>
    <row r="3310" spans="1:5" ht="13.2" hidden="1" x14ac:dyDescent="0.25">
      <c r="A3310" s="21" t="s">
        <v>4</v>
      </c>
      <c r="B3310" s="27">
        <v>40531</v>
      </c>
      <c r="C3310" s="27" t="s">
        <v>45</v>
      </c>
      <c r="D3310" s="28">
        <v>11000</v>
      </c>
      <c r="E3310" s="27" t="s">
        <v>25</v>
      </c>
    </row>
    <row r="3311" spans="1:5" ht="13.2" hidden="1" x14ac:dyDescent="0.25">
      <c r="A3311" s="21" t="s">
        <v>4</v>
      </c>
      <c r="B3311" s="27">
        <v>40532</v>
      </c>
      <c r="C3311" s="27" t="s">
        <v>45</v>
      </c>
      <c r="D3311" s="28">
        <v>8500</v>
      </c>
      <c r="E3311" s="27" t="s">
        <v>25</v>
      </c>
    </row>
    <row r="3312" spans="1:5" ht="13.2" hidden="1" x14ac:dyDescent="0.25">
      <c r="A3312" s="21" t="s">
        <v>4</v>
      </c>
      <c r="B3312" s="27">
        <v>40533</v>
      </c>
      <c r="C3312" s="27" t="s">
        <v>45</v>
      </c>
      <c r="D3312" s="28">
        <v>11000</v>
      </c>
      <c r="E3312" s="27" t="s">
        <v>25</v>
      </c>
    </row>
    <row r="3313" spans="1:5" ht="13.2" hidden="1" x14ac:dyDescent="0.25">
      <c r="A3313" s="21" t="s">
        <v>4</v>
      </c>
      <c r="B3313" s="27">
        <v>40534</v>
      </c>
      <c r="C3313" s="27" t="s">
        <v>45</v>
      </c>
      <c r="D3313" s="28">
        <v>10000</v>
      </c>
      <c r="E3313" s="27" t="s">
        <v>25</v>
      </c>
    </row>
    <row r="3314" spans="1:5" ht="13.2" hidden="1" x14ac:dyDescent="0.25">
      <c r="A3314" s="21" t="s">
        <v>4</v>
      </c>
      <c r="B3314" s="27">
        <v>40535</v>
      </c>
      <c r="C3314" s="27" t="s">
        <v>45</v>
      </c>
      <c r="D3314" s="28">
        <v>8500</v>
      </c>
      <c r="E3314" s="27" t="s">
        <v>25</v>
      </c>
    </row>
    <row r="3315" spans="1:5" ht="13.2" hidden="1" x14ac:dyDescent="0.25">
      <c r="A3315" s="21" t="s">
        <v>4</v>
      </c>
      <c r="B3315" s="27">
        <v>40536</v>
      </c>
      <c r="C3315" s="27" t="s">
        <v>45</v>
      </c>
      <c r="D3315" s="28">
        <v>8500</v>
      </c>
      <c r="E3315" s="27" t="s">
        <v>25</v>
      </c>
    </row>
    <row r="3316" spans="1:5" ht="13.2" hidden="1" x14ac:dyDescent="0.25">
      <c r="A3316" s="21" t="s">
        <v>4</v>
      </c>
      <c r="B3316" s="27">
        <v>40537</v>
      </c>
      <c r="C3316" s="27" t="s">
        <v>45</v>
      </c>
      <c r="D3316" s="28">
        <v>41250</v>
      </c>
      <c r="E3316" s="27" t="s">
        <v>25</v>
      </c>
    </row>
    <row r="3317" spans="1:5" ht="13.2" hidden="1" x14ac:dyDescent="0.25">
      <c r="A3317" s="21" t="s">
        <v>4</v>
      </c>
      <c r="B3317" s="27">
        <v>40538</v>
      </c>
      <c r="C3317" s="27" t="s">
        <v>45</v>
      </c>
      <c r="D3317" s="28">
        <v>33940</v>
      </c>
      <c r="E3317" s="27" t="s">
        <v>25</v>
      </c>
    </row>
    <row r="3318" spans="1:5" ht="13.2" hidden="1" x14ac:dyDescent="0.25">
      <c r="A3318" s="21" t="s">
        <v>4</v>
      </c>
      <c r="B3318" s="27">
        <v>40539</v>
      </c>
      <c r="C3318" s="27" t="s">
        <v>45</v>
      </c>
      <c r="D3318" s="28">
        <v>5300</v>
      </c>
      <c r="E3318" s="27" t="s">
        <v>25</v>
      </c>
    </row>
    <row r="3319" spans="1:5" ht="13.2" hidden="1" x14ac:dyDescent="0.25">
      <c r="A3319" s="21" t="s">
        <v>4</v>
      </c>
      <c r="B3319" s="27">
        <v>40539</v>
      </c>
      <c r="C3319" s="27" t="s">
        <v>45</v>
      </c>
      <c r="D3319" s="28">
        <v>2250</v>
      </c>
      <c r="E3319" s="27" t="s">
        <v>25</v>
      </c>
    </row>
    <row r="3320" spans="1:5" ht="13.2" hidden="1" x14ac:dyDescent="0.25">
      <c r="A3320" s="21" t="s">
        <v>4</v>
      </c>
      <c r="B3320" s="27">
        <v>40539</v>
      </c>
      <c r="C3320" s="27" t="s">
        <v>45</v>
      </c>
      <c r="D3320" s="28">
        <v>2250</v>
      </c>
      <c r="E3320" s="27" t="s">
        <v>25</v>
      </c>
    </row>
    <row r="3321" spans="1:5" ht="13.2" hidden="1" x14ac:dyDescent="0.25">
      <c r="A3321" s="21" t="s">
        <v>4</v>
      </c>
      <c r="B3321" s="27">
        <v>40540</v>
      </c>
      <c r="C3321" s="27" t="s">
        <v>45</v>
      </c>
      <c r="D3321" s="28">
        <v>3050</v>
      </c>
      <c r="E3321" s="27" t="s">
        <v>25</v>
      </c>
    </row>
    <row r="3322" spans="1:5" ht="13.2" hidden="1" x14ac:dyDescent="0.25">
      <c r="A3322" s="21" t="s">
        <v>4</v>
      </c>
      <c r="B3322" s="27">
        <v>40540</v>
      </c>
      <c r="C3322" s="27" t="s">
        <v>45</v>
      </c>
      <c r="D3322" s="28">
        <v>2500</v>
      </c>
      <c r="E3322" s="27" t="s">
        <v>25</v>
      </c>
    </row>
    <row r="3323" spans="1:5" ht="13.2" hidden="1" x14ac:dyDescent="0.25">
      <c r="A3323" s="21" t="s">
        <v>4</v>
      </c>
      <c r="B3323" s="27">
        <v>40541</v>
      </c>
      <c r="C3323" s="27" t="s">
        <v>45</v>
      </c>
      <c r="D3323" s="28">
        <v>4250</v>
      </c>
      <c r="E3323" s="27" t="s">
        <v>25</v>
      </c>
    </row>
    <row r="3324" spans="1:5" ht="13.2" hidden="1" x14ac:dyDescent="0.25">
      <c r="A3324" s="21" t="s">
        <v>4</v>
      </c>
      <c r="B3324" s="27">
        <v>40542</v>
      </c>
      <c r="C3324" s="27" t="s">
        <v>45</v>
      </c>
      <c r="D3324" s="28">
        <v>200</v>
      </c>
      <c r="E3324" s="27" t="s">
        <v>25</v>
      </c>
    </row>
    <row r="3325" spans="1:5" ht="13.2" hidden="1" x14ac:dyDescent="0.25">
      <c r="A3325" s="21" t="s">
        <v>4</v>
      </c>
      <c r="B3325" s="27">
        <v>40542</v>
      </c>
      <c r="C3325" s="27" t="s">
        <v>45</v>
      </c>
      <c r="D3325" s="28">
        <v>500</v>
      </c>
      <c r="E3325" s="27" t="s">
        <v>25</v>
      </c>
    </row>
    <row r="3326" spans="1:5" ht="13.2" hidden="1" x14ac:dyDescent="0.25">
      <c r="A3326" s="21" t="s">
        <v>4</v>
      </c>
      <c r="B3326" s="27">
        <v>40542</v>
      </c>
      <c r="C3326" s="27" t="s">
        <v>45</v>
      </c>
      <c r="D3326" s="28">
        <v>400</v>
      </c>
      <c r="E3326" s="27" t="s">
        <v>25</v>
      </c>
    </row>
    <row r="3327" spans="1:5" ht="13.2" hidden="1" x14ac:dyDescent="0.25">
      <c r="A3327" s="21" t="s">
        <v>4</v>
      </c>
      <c r="B3327" s="27">
        <v>40542</v>
      </c>
      <c r="C3327" s="27" t="s">
        <v>45</v>
      </c>
      <c r="D3327" s="28">
        <v>125</v>
      </c>
      <c r="E3327" s="27" t="s">
        <v>25</v>
      </c>
    </row>
    <row r="3328" spans="1:5" ht="13.2" hidden="1" x14ac:dyDescent="0.25">
      <c r="A3328" s="21" t="s">
        <v>4</v>
      </c>
      <c r="B3328" s="27">
        <v>40543</v>
      </c>
      <c r="C3328" s="27" t="s">
        <v>45</v>
      </c>
      <c r="D3328" s="28">
        <v>3250</v>
      </c>
      <c r="E3328" s="27" t="s">
        <v>25</v>
      </c>
    </row>
    <row r="3329" spans="1:5" ht="13.2" hidden="1" x14ac:dyDescent="0.25">
      <c r="A3329" s="21" t="s">
        <v>4</v>
      </c>
      <c r="B3329" s="27">
        <v>40544</v>
      </c>
      <c r="C3329" s="27" t="s">
        <v>45</v>
      </c>
      <c r="D3329" s="28">
        <v>2200</v>
      </c>
      <c r="E3329" s="27" t="s">
        <v>25</v>
      </c>
    </row>
    <row r="3330" spans="1:5" ht="13.2" hidden="1" x14ac:dyDescent="0.25">
      <c r="A3330" s="21" t="s">
        <v>4</v>
      </c>
      <c r="B3330" s="27">
        <v>40545</v>
      </c>
      <c r="C3330" s="27" t="s">
        <v>45</v>
      </c>
      <c r="D3330" s="28">
        <v>1750</v>
      </c>
      <c r="E3330" s="27" t="s">
        <v>25</v>
      </c>
    </row>
    <row r="3331" spans="1:5" ht="13.2" hidden="1" x14ac:dyDescent="0.25">
      <c r="A3331" s="21" t="s">
        <v>4</v>
      </c>
      <c r="B3331" s="27">
        <v>40546</v>
      </c>
      <c r="C3331" s="27" t="s">
        <v>45</v>
      </c>
      <c r="D3331" s="28">
        <v>250</v>
      </c>
      <c r="E3331" s="27" t="s">
        <v>25</v>
      </c>
    </row>
    <row r="3332" spans="1:5" ht="13.2" hidden="1" x14ac:dyDescent="0.25">
      <c r="A3332" s="21" t="s">
        <v>4</v>
      </c>
      <c r="B3332" s="27">
        <v>40546</v>
      </c>
      <c r="C3332" s="27" t="s">
        <v>45</v>
      </c>
      <c r="D3332" s="28">
        <v>2000</v>
      </c>
      <c r="E3332" s="27" t="s">
        <v>25</v>
      </c>
    </row>
    <row r="3333" spans="1:5" ht="13.2" hidden="1" x14ac:dyDescent="0.25">
      <c r="A3333" s="21" t="s">
        <v>4</v>
      </c>
      <c r="B3333" s="27">
        <v>40546</v>
      </c>
      <c r="C3333" s="27" t="s">
        <v>45</v>
      </c>
      <c r="D3333" s="28">
        <v>1700</v>
      </c>
      <c r="E3333" s="27" t="s">
        <v>25</v>
      </c>
    </row>
    <row r="3334" spans="1:5" ht="13.2" hidden="1" x14ac:dyDescent="0.25">
      <c r="A3334" s="21" t="s">
        <v>4</v>
      </c>
      <c r="B3334" s="27">
        <v>40547</v>
      </c>
      <c r="C3334" s="27" t="s">
        <v>45</v>
      </c>
      <c r="D3334" s="28">
        <v>1750</v>
      </c>
      <c r="E3334" s="27" t="s">
        <v>25</v>
      </c>
    </row>
    <row r="3335" spans="1:5" ht="13.2" hidden="1" x14ac:dyDescent="0.25">
      <c r="A3335" s="21" t="s">
        <v>4</v>
      </c>
      <c r="B3335" s="27">
        <v>40547</v>
      </c>
      <c r="C3335" s="27" t="s">
        <v>45</v>
      </c>
      <c r="D3335" s="28">
        <v>1000</v>
      </c>
      <c r="E3335" s="27" t="s">
        <v>25</v>
      </c>
    </row>
    <row r="3336" spans="1:5" ht="13.2" hidden="1" x14ac:dyDescent="0.25">
      <c r="A3336" s="21" t="s">
        <v>4</v>
      </c>
      <c r="B3336" s="27">
        <v>40547</v>
      </c>
      <c r="C3336" s="27" t="s">
        <v>45</v>
      </c>
      <c r="D3336" s="28">
        <v>250</v>
      </c>
      <c r="E3336" s="27" t="s">
        <v>25</v>
      </c>
    </row>
    <row r="3337" spans="1:5" ht="13.2" hidden="1" x14ac:dyDescent="0.25">
      <c r="A3337" s="21" t="s">
        <v>4</v>
      </c>
      <c r="B3337" s="27">
        <v>40547</v>
      </c>
      <c r="C3337" s="27" t="s">
        <v>45</v>
      </c>
      <c r="D3337" s="28">
        <v>250</v>
      </c>
      <c r="E3337" s="27" t="s">
        <v>25</v>
      </c>
    </row>
    <row r="3338" spans="1:5" ht="13.2" hidden="1" x14ac:dyDescent="0.25">
      <c r="A3338" s="21" t="s">
        <v>4</v>
      </c>
      <c r="B3338" s="27">
        <v>40547</v>
      </c>
      <c r="C3338" s="27" t="s">
        <v>45</v>
      </c>
      <c r="D3338" s="28">
        <v>2250</v>
      </c>
      <c r="E3338" s="27" t="s">
        <v>25</v>
      </c>
    </row>
    <row r="3339" spans="1:5" ht="13.2" hidden="1" x14ac:dyDescent="0.25">
      <c r="A3339" s="21" t="s">
        <v>4</v>
      </c>
      <c r="B3339" s="27">
        <v>40548</v>
      </c>
      <c r="C3339" s="27" t="s">
        <v>45</v>
      </c>
      <c r="D3339" s="28">
        <v>2000</v>
      </c>
      <c r="E3339" s="27" t="s">
        <v>25</v>
      </c>
    </row>
    <row r="3340" spans="1:5" ht="13.2" hidden="1" x14ac:dyDescent="0.25">
      <c r="A3340" s="21" t="s">
        <v>4</v>
      </c>
      <c r="B3340" s="27">
        <v>40548</v>
      </c>
      <c r="C3340" s="27" t="s">
        <v>45</v>
      </c>
      <c r="D3340" s="28">
        <v>500</v>
      </c>
      <c r="E3340" s="27" t="s">
        <v>25</v>
      </c>
    </row>
    <row r="3341" spans="1:5" ht="13.2" hidden="1" x14ac:dyDescent="0.25">
      <c r="A3341" s="21" t="s">
        <v>4</v>
      </c>
      <c r="B3341" s="27">
        <v>40549</v>
      </c>
      <c r="C3341" s="27" t="s">
        <v>45</v>
      </c>
      <c r="D3341" s="28">
        <v>2650</v>
      </c>
      <c r="E3341" s="27" t="s">
        <v>25</v>
      </c>
    </row>
    <row r="3342" spans="1:5" ht="13.2" hidden="1" x14ac:dyDescent="0.25">
      <c r="A3342" s="21" t="s">
        <v>4</v>
      </c>
      <c r="B3342" s="27">
        <v>40550</v>
      </c>
      <c r="C3342" s="27" t="s">
        <v>45</v>
      </c>
      <c r="D3342" s="28">
        <v>1000</v>
      </c>
      <c r="E3342" s="27" t="s">
        <v>25</v>
      </c>
    </row>
    <row r="3343" spans="1:5" ht="13.2" hidden="1" x14ac:dyDescent="0.25">
      <c r="A3343" s="21" t="s">
        <v>4</v>
      </c>
      <c r="B3343" s="27">
        <v>40551</v>
      </c>
      <c r="C3343" s="27" t="s">
        <v>45</v>
      </c>
      <c r="D3343" s="28">
        <v>2600</v>
      </c>
      <c r="E3343" s="27" t="s">
        <v>25</v>
      </c>
    </row>
    <row r="3344" spans="1:5" ht="13.2" hidden="1" x14ac:dyDescent="0.25">
      <c r="A3344" s="21" t="s">
        <v>4</v>
      </c>
      <c r="B3344" s="27">
        <v>40552</v>
      </c>
      <c r="C3344" s="27" t="s">
        <v>45</v>
      </c>
      <c r="D3344" s="28">
        <v>9500</v>
      </c>
      <c r="E3344" s="27" t="s">
        <v>25</v>
      </c>
    </row>
    <row r="3345" spans="1:5" ht="13.2" hidden="1" x14ac:dyDescent="0.25">
      <c r="A3345" s="21" t="s">
        <v>4</v>
      </c>
      <c r="B3345" s="27">
        <v>40552</v>
      </c>
      <c r="C3345" s="27" t="s">
        <v>45</v>
      </c>
      <c r="D3345" s="28">
        <v>3250</v>
      </c>
      <c r="E3345" s="27" t="s">
        <v>25</v>
      </c>
    </row>
    <row r="3346" spans="1:5" ht="13.2" hidden="1" x14ac:dyDescent="0.25">
      <c r="A3346" s="21" t="s">
        <v>4</v>
      </c>
      <c r="B3346" s="27">
        <v>40552</v>
      </c>
      <c r="C3346" s="27" t="s">
        <v>45</v>
      </c>
      <c r="D3346" s="28">
        <v>2750</v>
      </c>
      <c r="E3346" s="27" t="s">
        <v>25</v>
      </c>
    </row>
    <row r="3347" spans="1:5" ht="13.2" hidden="1" x14ac:dyDescent="0.25">
      <c r="A3347" s="21" t="s">
        <v>4</v>
      </c>
      <c r="B3347" s="27">
        <v>40552</v>
      </c>
      <c r="C3347" s="27" t="s">
        <v>45</v>
      </c>
      <c r="D3347" s="28">
        <v>500</v>
      </c>
      <c r="E3347" s="27" t="s">
        <v>25</v>
      </c>
    </row>
    <row r="3348" spans="1:5" ht="13.2" hidden="1" x14ac:dyDescent="0.25">
      <c r="A3348" s="21" t="s">
        <v>4</v>
      </c>
      <c r="B3348" s="27">
        <v>40552</v>
      </c>
      <c r="C3348" s="27" t="s">
        <v>45</v>
      </c>
      <c r="D3348" s="28">
        <v>250</v>
      </c>
      <c r="E3348" s="27" t="s">
        <v>25</v>
      </c>
    </row>
    <row r="3349" spans="1:5" ht="13.2" hidden="1" x14ac:dyDescent="0.25">
      <c r="A3349" s="21" t="s">
        <v>4</v>
      </c>
      <c r="B3349" s="27">
        <v>40553</v>
      </c>
      <c r="C3349" s="27" t="s">
        <v>45</v>
      </c>
      <c r="D3349" s="28">
        <v>13000</v>
      </c>
      <c r="E3349" s="27" t="s">
        <v>25</v>
      </c>
    </row>
    <row r="3350" spans="1:5" ht="13.2" hidden="1" x14ac:dyDescent="0.25">
      <c r="A3350" s="21" t="s">
        <v>4</v>
      </c>
      <c r="B3350" s="27">
        <v>40553</v>
      </c>
      <c r="C3350" s="27" t="s">
        <v>45</v>
      </c>
      <c r="D3350" s="28">
        <v>2000</v>
      </c>
      <c r="E3350" s="27" t="s">
        <v>25</v>
      </c>
    </row>
    <row r="3351" spans="1:5" ht="13.2" hidden="1" x14ac:dyDescent="0.25">
      <c r="A3351" s="21" t="s">
        <v>4</v>
      </c>
      <c r="B3351" s="27">
        <v>40554</v>
      </c>
      <c r="C3351" s="27" t="s">
        <v>45</v>
      </c>
      <c r="D3351" s="28">
        <v>20260</v>
      </c>
      <c r="E3351" s="27" t="s">
        <v>25</v>
      </c>
    </row>
    <row r="3352" spans="1:5" ht="13.2" hidden="1" x14ac:dyDescent="0.25">
      <c r="A3352" s="21" t="s">
        <v>4</v>
      </c>
      <c r="B3352" s="27">
        <v>40555</v>
      </c>
      <c r="C3352" s="27" t="s">
        <v>45</v>
      </c>
      <c r="D3352" s="28">
        <v>3000</v>
      </c>
      <c r="E3352" s="27" t="s">
        <v>25</v>
      </c>
    </row>
    <row r="3353" spans="1:5" ht="13.2" hidden="1" x14ac:dyDescent="0.25">
      <c r="A3353" s="21" t="s">
        <v>4</v>
      </c>
      <c r="B3353" s="27">
        <v>40555</v>
      </c>
      <c r="C3353" s="27" t="s">
        <v>45</v>
      </c>
      <c r="D3353" s="28">
        <v>1250</v>
      </c>
      <c r="E3353" s="27" t="s">
        <v>25</v>
      </c>
    </row>
    <row r="3354" spans="1:5" ht="13.2" hidden="1" x14ac:dyDescent="0.25">
      <c r="A3354" s="21" t="s">
        <v>4</v>
      </c>
      <c r="B3354" s="27">
        <v>40555</v>
      </c>
      <c r="C3354" s="27" t="s">
        <v>45</v>
      </c>
      <c r="D3354" s="28">
        <v>250</v>
      </c>
      <c r="E3354" s="27" t="s">
        <v>25</v>
      </c>
    </row>
    <row r="3355" spans="1:5" ht="13.2" hidden="1" x14ac:dyDescent="0.25">
      <c r="A3355" s="21" t="s">
        <v>4</v>
      </c>
      <c r="B3355" s="27">
        <v>40555</v>
      </c>
      <c r="C3355" s="27" t="s">
        <v>45</v>
      </c>
      <c r="D3355" s="28">
        <v>150</v>
      </c>
      <c r="E3355" s="27" t="s">
        <v>25</v>
      </c>
    </row>
    <row r="3356" spans="1:5" ht="13.2" hidden="1" x14ac:dyDescent="0.25">
      <c r="A3356" s="21" t="s">
        <v>4</v>
      </c>
      <c r="B3356" s="27">
        <v>40556</v>
      </c>
      <c r="C3356" s="27" t="s">
        <v>45</v>
      </c>
      <c r="D3356" s="28">
        <v>4250</v>
      </c>
      <c r="E3356" s="27" t="s">
        <v>25</v>
      </c>
    </row>
    <row r="3357" spans="1:5" ht="13.2" hidden="1" x14ac:dyDescent="0.25">
      <c r="A3357" s="21" t="s">
        <v>4</v>
      </c>
      <c r="B3357" s="27">
        <v>40556</v>
      </c>
      <c r="C3357" s="27" t="s">
        <v>45</v>
      </c>
      <c r="D3357" s="28">
        <v>1900</v>
      </c>
      <c r="E3357" s="27" t="s">
        <v>25</v>
      </c>
    </row>
    <row r="3358" spans="1:5" ht="13.2" hidden="1" x14ac:dyDescent="0.25">
      <c r="A3358" s="21" t="s">
        <v>4</v>
      </c>
      <c r="B3358" s="27">
        <v>40557</v>
      </c>
      <c r="C3358" s="27" t="s">
        <v>58</v>
      </c>
      <c r="D3358" s="28">
        <v>21240</v>
      </c>
      <c r="E3358" s="27" t="s">
        <v>26</v>
      </c>
    </row>
    <row r="3359" spans="1:5" ht="13.2" hidden="1" x14ac:dyDescent="0.25">
      <c r="A3359" s="21" t="s">
        <v>4</v>
      </c>
      <c r="B3359" s="27">
        <v>40558</v>
      </c>
      <c r="C3359" s="27" t="s">
        <v>47</v>
      </c>
      <c r="D3359" s="28">
        <v>5500</v>
      </c>
      <c r="E3359" s="27" t="s">
        <v>26</v>
      </c>
    </row>
    <row r="3360" spans="1:5" ht="13.2" hidden="1" x14ac:dyDescent="0.25">
      <c r="A3360" s="21" t="s">
        <v>4</v>
      </c>
      <c r="B3360" s="27">
        <v>40558</v>
      </c>
      <c r="C3360" s="27" t="s">
        <v>47</v>
      </c>
      <c r="D3360" s="28">
        <v>6500</v>
      </c>
      <c r="E3360" s="27" t="s">
        <v>26</v>
      </c>
    </row>
    <row r="3361" spans="1:5" ht="13.2" hidden="1" x14ac:dyDescent="0.25">
      <c r="A3361" s="21" t="s">
        <v>4</v>
      </c>
      <c r="B3361" s="27">
        <v>40558</v>
      </c>
      <c r="C3361" s="27" t="s">
        <v>47</v>
      </c>
      <c r="D3361" s="28">
        <v>1250</v>
      </c>
      <c r="E3361" s="27" t="s">
        <v>26</v>
      </c>
    </row>
    <row r="3362" spans="1:5" ht="13.2" hidden="1" x14ac:dyDescent="0.25">
      <c r="A3362" s="21" t="s">
        <v>4</v>
      </c>
      <c r="B3362" s="27">
        <v>40558</v>
      </c>
      <c r="C3362" s="27" t="s">
        <v>47</v>
      </c>
      <c r="D3362" s="28">
        <v>2000</v>
      </c>
      <c r="E3362" s="27" t="s">
        <v>26</v>
      </c>
    </row>
    <row r="3363" spans="1:5" ht="13.2" hidden="1" x14ac:dyDescent="0.25">
      <c r="A3363" s="21" t="s">
        <v>4</v>
      </c>
      <c r="B3363" s="27">
        <v>40559</v>
      </c>
      <c r="C3363" s="27" t="s">
        <v>45</v>
      </c>
      <c r="D3363" s="28">
        <v>7500</v>
      </c>
      <c r="E3363" s="27" t="s">
        <v>25</v>
      </c>
    </row>
    <row r="3364" spans="1:5" ht="13.2" hidden="1" x14ac:dyDescent="0.25">
      <c r="A3364" s="21" t="s">
        <v>4</v>
      </c>
      <c r="B3364" s="27">
        <v>40560</v>
      </c>
      <c r="C3364" s="27" t="s">
        <v>56</v>
      </c>
      <c r="D3364" s="28">
        <v>27551</v>
      </c>
      <c r="E3364" s="27" t="s">
        <v>26</v>
      </c>
    </row>
    <row r="3365" spans="1:5" ht="13.2" hidden="1" x14ac:dyDescent="0.25">
      <c r="A3365" s="21" t="s">
        <v>4</v>
      </c>
      <c r="B3365" s="27">
        <v>40561</v>
      </c>
      <c r="C3365" s="27" t="s">
        <v>45</v>
      </c>
      <c r="D3365" s="28">
        <v>6500</v>
      </c>
      <c r="E3365" s="27" t="s">
        <v>25</v>
      </c>
    </row>
    <row r="3366" spans="1:5" ht="13.2" hidden="1" x14ac:dyDescent="0.25">
      <c r="A3366" s="21" t="s">
        <v>4</v>
      </c>
      <c r="B3366" s="27">
        <v>40561</v>
      </c>
      <c r="C3366" s="27" t="s">
        <v>45</v>
      </c>
      <c r="D3366" s="28">
        <v>500</v>
      </c>
      <c r="E3366" s="27" t="s">
        <v>25</v>
      </c>
    </row>
    <row r="3367" spans="1:5" ht="13.2" hidden="1" x14ac:dyDescent="0.25">
      <c r="A3367" s="21" t="s">
        <v>4</v>
      </c>
      <c r="B3367" s="27">
        <v>40562</v>
      </c>
      <c r="C3367" s="27" t="s">
        <v>45</v>
      </c>
      <c r="D3367" s="28">
        <v>1500</v>
      </c>
      <c r="E3367" s="27" t="s">
        <v>25</v>
      </c>
    </row>
    <row r="3368" spans="1:5" ht="13.2" hidden="1" x14ac:dyDescent="0.25">
      <c r="A3368" s="21" t="s">
        <v>4</v>
      </c>
      <c r="B3368" s="27">
        <v>40563</v>
      </c>
      <c r="C3368" s="27" t="s">
        <v>45</v>
      </c>
      <c r="D3368" s="28">
        <v>3500</v>
      </c>
      <c r="E3368" s="27" t="s">
        <v>25</v>
      </c>
    </row>
    <row r="3369" spans="1:5" ht="13.2" hidden="1" x14ac:dyDescent="0.25">
      <c r="A3369" s="21" t="s">
        <v>4</v>
      </c>
      <c r="B3369" s="27">
        <v>40564</v>
      </c>
      <c r="C3369" s="27" t="s">
        <v>45</v>
      </c>
      <c r="D3369" s="28">
        <v>250</v>
      </c>
      <c r="E3369" s="27" t="s">
        <v>25</v>
      </c>
    </row>
    <row r="3370" spans="1:5" ht="13.2" hidden="1" x14ac:dyDescent="0.25">
      <c r="A3370" s="21" t="s">
        <v>4</v>
      </c>
      <c r="B3370" s="27">
        <v>40564</v>
      </c>
      <c r="C3370" s="27" t="s">
        <v>45</v>
      </c>
      <c r="D3370" s="28">
        <v>450</v>
      </c>
      <c r="E3370" s="27" t="s">
        <v>25</v>
      </c>
    </row>
    <row r="3371" spans="1:5" ht="13.2" hidden="1" x14ac:dyDescent="0.25">
      <c r="A3371" s="21" t="s">
        <v>4</v>
      </c>
      <c r="B3371" s="27">
        <v>40564</v>
      </c>
      <c r="C3371" s="27" t="s">
        <v>45</v>
      </c>
      <c r="D3371" s="28">
        <v>625</v>
      </c>
      <c r="E3371" s="27" t="s">
        <v>25</v>
      </c>
    </row>
    <row r="3372" spans="1:5" ht="13.2" hidden="1" x14ac:dyDescent="0.25">
      <c r="A3372" s="21" t="s">
        <v>4</v>
      </c>
      <c r="B3372" s="27">
        <v>40564</v>
      </c>
      <c r="C3372" s="27" t="s">
        <v>45</v>
      </c>
      <c r="D3372" s="28">
        <v>19850</v>
      </c>
      <c r="E3372" s="27" t="s">
        <v>25</v>
      </c>
    </row>
    <row r="3373" spans="1:5" ht="13.2" hidden="1" x14ac:dyDescent="0.25">
      <c r="A3373" s="21" t="s">
        <v>4</v>
      </c>
      <c r="B3373" s="27">
        <v>40565</v>
      </c>
      <c r="C3373" s="27" t="s">
        <v>45</v>
      </c>
      <c r="D3373" s="28">
        <v>2500</v>
      </c>
      <c r="E3373" s="27" t="s">
        <v>25</v>
      </c>
    </row>
    <row r="3374" spans="1:5" ht="13.2" hidden="1" x14ac:dyDescent="0.25">
      <c r="A3374" s="21" t="s">
        <v>4</v>
      </c>
      <c r="B3374" s="27">
        <v>40565</v>
      </c>
      <c r="C3374" s="27" t="s">
        <v>45</v>
      </c>
      <c r="D3374" s="28">
        <v>5000</v>
      </c>
      <c r="E3374" s="27" t="s">
        <v>25</v>
      </c>
    </row>
    <row r="3375" spans="1:5" ht="13.2" hidden="1" x14ac:dyDescent="0.25">
      <c r="A3375" s="21" t="s">
        <v>4</v>
      </c>
      <c r="B3375" s="27">
        <v>40565</v>
      </c>
      <c r="C3375" s="27" t="s">
        <v>45</v>
      </c>
      <c r="D3375" s="28">
        <v>2000</v>
      </c>
      <c r="E3375" s="27" t="s">
        <v>25</v>
      </c>
    </row>
    <row r="3376" spans="1:5" ht="13.2" hidden="1" x14ac:dyDescent="0.25">
      <c r="A3376" s="21" t="s">
        <v>4</v>
      </c>
      <c r="B3376" s="27">
        <v>40566</v>
      </c>
      <c r="C3376" s="27" t="s">
        <v>45</v>
      </c>
      <c r="D3376" s="28">
        <v>12500</v>
      </c>
      <c r="E3376" s="27" t="s">
        <v>25</v>
      </c>
    </row>
    <row r="3377" spans="1:5" ht="13.2" hidden="1" x14ac:dyDescent="0.25">
      <c r="A3377" s="21" t="s">
        <v>4</v>
      </c>
      <c r="B3377" s="27">
        <v>40567</v>
      </c>
      <c r="C3377" s="27" t="s">
        <v>45</v>
      </c>
      <c r="D3377" s="28">
        <v>7500</v>
      </c>
      <c r="E3377" s="27" t="s">
        <v>25</v>
      </c>
    </row>
    <row r="3378" spans="1:5" ht="13.2" hidden="1" x14ac:dyDescent="0.25">
      <c r="A3378" s="21" t="s">
        <v>4</v>
      </c>
      <c r="B3378" s="27">
        <v>40568</v>
      </c>
      <c r="C3378" s="27" t="s">
        <v>45</v>
      </c>
      <c r="D3378" s="28">
        <v>6500</v>
      </c>
      <c r="E3378" s="27" t="s">
        <v>25</v>
      </c>
    </row>
    <row r="3379" spans="1:5" ht="13.2" hidden="1" x14ac:dyDescent="0.25">
      <c r="A3379" s="21" t="s">
        <v>4</v>
      </c>
      <c r="B3379" s="27">
        <v>40568</v>
      </c>
      <c r="C3379" s="27" t="s">
        <v>45</v>
      </c>
      <c r="D3379" s="28">
        <v>3250</v>
      </c>
      <c r="E3379" s="27" t="s">
        <v>25</v>
      </c>
    </row>
    <row r="3380" spans="1:5" ht="13.2" hidden="1" x14ac:dyDescent="0.25">
      <c r="A3380" s="21" t="s">
        <v>4</v>
      </c>
      <c r="B3380" s="27">
        <v>40568</v>
      </c>
      <c r="C3380" s="27" t="s">
        <v>45</v>
      </c>
      <c r="D3380" s="28">
        <v>500</v>
      </c>
      <c r="E3380" s="27" t="s">
        <v>25</v>
      </c>
    </row>
    <row r="3381" spans="1:5" ht="13.2" hidden="1" x14ac:dyDescent="0.25">
      <c r="A3381" s="21" t="s">
        <v>4</v>
      </c>
      <c r="B3381" s="27">
        <v>40568</v>
      </c>
      <c r="C3381" s="27" t="s">
        <v>45</v>
      </c>
      <c r="D3381" s="28">
        <v>500</v>
      </c>
      <c r="E3381" s="27" t="s">
        <v>25</v>
      </c>
    </row>
    <row r="3382" spans="1:5" ht="13.2" hidden="1" x14ac:dyDescent="0.25">
      <c r="A3382" s="21" t="s">
        <v>4</v>
      </c>
      <c r="B3382" s="27">
        <v>40569</v>
      </c>
      <c r="C3382" s="27" t="s">
        <v>45</v>
      </c>
      <c r="D3382" s="28">
        <v>11300</v>
      </c>
      <c r="E3382" s="27" t="s">
        <v>25</v>
      </c>
    </row>
    <row r="3383" spans="1:5" ht="13.2" hidden="1" x14ac:dyDescent="0.25">
      <c r="A3383" s="21" t="s">
        <v>4</v>
      </c>
      <c r="B3383" s="27">
        <v>40570</v>
      </c>
      <c r="C3383" s="27" t="s">
        <v>45</v>
      </c>
      <c r="D3383" s="28">
        <v>3250</v>
      </c>
      <c r="E3383" s="27" t="s">
        <v>25</v>
      </c>
    </row>
    <row r="3384" spans="1:5" ht="13.2" hidden="1" x14ac:dyDescent="0.25">
      <c r="A3384" s="21" t="s">
        <v>4</v>
      </c>
      <c r="B3384" s="27">
        <v>40570</v>
      </c>
      <c r="C3384" s="27" t="s">
        <v>45</v>
      </c>
      <c r="D3384" s="28">
        <v>2250</v>
      </c>
      <c r="E3384" s="27" t="s">
        <v>25</v>
      </c>
    </row>
    <row r="3385" spans="1:5" ht="13.2" hidden="1" x14ac:dyDescent="0.25">
      <c r="A3385" s="21" t="s">
        <v>4</v>
      </c>
      <c r="B3385" s="27">
        <v>40571</v>
      </c>
      <c r="C3385" s="27" t="s">
        <v>45</v>
      </c>
      <c r="D3385" s="28">
        <v>500</v>
      </c>
      <c r="E3385" s="27" t="s">
        <v>25</v>
      </c>
    </row>
    <row r="3386" spans="1:5" ht="13.2" hidden="1" x14ac:dyDescent="0.25">
      <c r="A3386" s="21" t="s">
        <v>4</v>
      </c>
      <c r="B3386" s="27">
        <v>40571</v>
      </c>
      <c r="C3386" s="27" t="s">
        <v>45</v>
      </c>
      <c r="D3386" s="28">
        <v>2150</v>
      </c>
      <c r="E3386" s="27" t="s">
        <v>25</v>
      </c>
    </row>
    <row r="3387" spans="1:5" ht="13.2" hidden="1" x14ac:dyDescent="0.25">
      <c r="A3387" s="21" t="s">
        <v>4</v>
      </c>
      <c r="B3387" s="27">
        <v>40571</v>
      </c>
      <c r="C3387" s="27" t="s">
        <v>45</v>
      </c>
      <c r="D3387" s="28">
        <v>800</v>
      </c>
      <c r="E3387" s="27" t="s">
        <v>25</v>
      </c>
    </row>
    <row r="3388" spans="1:5" ht="13.2" hidden="1" x14ac:dyDescent="0.25">
      <c r="A3388" s="21" t="s">
        <v>4</v>
      </c>
      <c r="B3388" s="27">
        <v>40572</v>
      </c>
      <c r="C3388" s="27" t="s">
        <v>45</v>
      </c>
      <c r="D3388" s="28">
        <v>1475</v>
      </c>
      <c r="E3388" s="27" t="s">
        <v>25</v>
      </c>
    </row>
    <row r="3389" spans="1:5" ht="13.2" hidden="1" x14ac:dyDescent="0.25">
      <c r="A3389" s="21" t="s">
        <v>4</v>
      </c>
      <c r="B3389" s="27">
        <v>40573</v>
      </c>
      <c r="C3389" s="27" t="s">
        <v>59</v>
      </c>
      <c r="D3389" s="28">
        <v>5500</v>
      </c>
      <c r="E3389" s="27" t="s">
        <v>26</v>
      </c>
    </row>
    <row r="3390" spans="1:5" ht="13.2" hidden="1" x14ac:dyDescent="0.25">
      <c r="A3390" s="21" t="s">
        <v>4</v>
      </c>
      <c r="B3390" s="27">
        <v>40574</v>
      </c>
      <c r="C3390" s="27" t="s">
        <v>53</v>
      </c>
      <c r="D3390" s="28">
        <v>2250</v>
      </c>
      <c r="E3390" s="27" t="s">
        <v>26</v>
      </c>
    </row>
    <row r="3391" spans="1:5" ht="13.2" hidden="1" x14ac:dyDescent="0.25">
      <c r="A3391" s="21" t="s">
        <v>4</v>
      </c>
      <c r="B3391" s="27">
        <v>40575</v>
      </c>
      <c r="C3391" s="27" t="s">
        <v>27</v>
      </c>
      <c r="D3391" s="28">
        <v>12549.5</v>
      </c>
      <c r="E3391" s="27" t="s">
        <v>27</v>
      </c>
    </row>
    <row r="3392" spans="1:5" ht="13.2" hidden="1" x14ac:dyDescent="0.25">
      <c r="A3392" s="21" t="s">
        <v>4</v>
      </c>
      <c r="B3392" s="27">
        <v>40576</v>
      </c>
      <c r="C3392" s="27" t="s">
        <v>27</v>
      </c>
      <c r="D3392" s="28">
        <v>3500</v>
      </c>
      <c r="E3392" s="27" t="s">
        <v>27</v>
      </c>
    </row>
    <row r="3393" spans="1:5" ht="13.2" hidden="1" x14ac:dyDescent="0.25">
      <c r="A3393" s="21" t="s">
        <v>4</v>
      </c>
      <c r="B3393" s="27">
        <v>40577</v>
      </c>
      <c r="C3393" s="27" t="s">
        <v>45</v>
      </c>
      <c r="D3393" s="28">
        <v>7500</v>
      </c>
      <c r="E3393" s="27" t="s">
        <v>25</v>
      </c>
    </row>
    <row r="3394" spans="1:5" ht="13.2" hidden="1" x14ac:dyDescent="0.25">
      <c r="A3394" s="21" t="s">
        <v>4</v>
      </c>
      <c r="B3394" s="27">
        <v>40578</v>
      </c>
      <c r="C3394" s="27" t="s">
        <v>45</v>
      </c>
      <c r="D3394" s="28">
        <v>6250</v>
      </c>
      <c r="E3394" s="27" t="s">
        <v>25</v>
      </c>
    </row>
    <row r="3395" spans="1:5" ht="13.2" hidden="1" x14ac:dyDescent="0.25">
      <c r="A3395" s="21" t="s">
        <v>4</v>
      </c>
      <c r="B3395" s="27">
        <v>40579</v>
      </c>
      <c r="C3395" s="27" t="s">
        <v>47</v>
      </c>
      <c r="D3395" s="28">
        <v>8500</v>
      </c>
      <c r="E3395" s="27" t="s">
        <v>26</v>
      </c>
    </row>
    <row r="3396" spans="1:5" ht="13.2" hidden="1" x14ac:dyDescent="0.25">
      <c r="A3396" s="21" t="s">
        <v>4</v>
      </c>
      <c r="B3396" s="27">
        <v>40580</v>
      </c>
      <c r="C3396" s="27" t="s">
        <v>58</v>
      </c>
      <c r="D3396" s="28">
        <v>2250</v>
      </c>
      <c r="E3396" s="27" t="s">
        <v>26</v>
      </c>
    </row>
    <row r="3397" spans="1:5" ht="13.2" hidden="1" x14ac:dyDescent="0.25">
      <c r="A3397" s="21" t="s">
        <v>4</v>
      </c>
      <c r="B3397" s="27">
        <v>40580</v>
      </c>
      <c r="C3397" s="27" t="s">
        <v>58</v>
      </c>
      <c r="D3397" s="28">
        <v>650</v>
      </c>
      <c r="E3397" s="27" t="s">
        <v>26</v>
      </c>
    </row>
    <row r="3398" spans="1:5" ht="13.2" hidden="1" x14ac:dyDescent="0.25">
      <c r="A3398" s="21" t="s">
        <v>4</v>
      </c>
      <c r="B3398" s="27">
        <v>40580</v>
      </c>
      <c r="C3398" s="27" t="s">
        <v>58</v>
      </c>
      <c r="D3398" s="28">
        <v>250</v>
      </c>
      <c r="E3398" s="27" t="s">
        <v>26</v>
      </c>
    </row>
    <row r="3399" spans="1:5" ht="13.2" hidden="1" x14ac:dyDescent="0.25">
      <c r="A3399" s="21" t="s">
        <v>4</v>
      </c>
      <c r="B3399" s="27">
        <v>40580</v>
      </c>
      <c r="C3399" s="27" t="s">
        <v>58</v>
      </c>
      <c r="D3399" s="28">
        <v>5500</v>
      </c>
      <c r="E3399" s="27" t="s">
        <v>26</v>
      </c>
    </row>
    <row r="3400" spans="1:5" ht="13.2" hidden="1" x14ac:dyDescent="0.25">
      <c r="A3400" s="21" t="s">
        <v>4</v>
      </c>
      <c r="B3400" s="27">
        <v>40581</v>
      </c>
      <c r="C3400" s="27" t="s">
        <v>58</v>
      </c>
      <c r="D3400" s="28">
        <v>5450</v>
      </c>
      <c r="E3400" s="27" t="s">
        <v>26</v>
      </c>
    </row>
    <row r="3401" spans="1:5" ht="13.2" hidden="1" x14ac:dyDescent="0.25">
      <c r="A3401" s="21" t="s">
        <v>4</v>
      </c>
      <c r="B3401" s="27">
        <v>40581</v>
      </c>
      <c r="C3401" s="27" t="s">
        <v>58</v>
      </c>
      <c r="D3401" s="28">
        <v>5250</v>
      </c>
      <c r="E3401" s="27" t="s">
        <v>26</v>
      </c>
    </row>
    <row r="3402" spans="1:5" ht="13.2" hidden="1" x14ac:dyDescent="0.25">
      <c r="A3402" s="21" t="s">
        <v>4</v>
      </c>
      <c r="B3402" s="27">
        <v>40581</v>
      </c>
      <c r="C3402" s="27" t="s">
        <v>58</v>
      </c>
      <c r="D3402" s="28">
        <v>3000</v>
      </c>
      <c r="E3402" s="27" t="s">
        <v>26</v>
      </c>
    </row>
    <row r="3403" spans="1:5" ht="13.2" hidden="1" x14ac:dyDescent="0.25">
      <c r="A3403" s="21" t="s">
        <v>4</v>
      </c>
      <c r="B3403" s="27">
        <v>40581</v>
      </c>
      <c r="C3403" s="27" t="s">
        <v>58</v>
      </c>
      <c r="D3403" s="28">
        <v>2850</v>
      </c>
      <c r="E3403" s="27" t="s">
        <v>26</v>
      </c>
    </row>
    <row r="3404" spans="1:5" ht="13.2" hidden="1" x14ac:dyDescent="0.25">
      <c r="A3404" s="21" t="s">
        <v>4</v>
      </c>
      <c r="B3404" s="27">
        <v>40581</v>
      </c>
      <c r="C3404" s="27" t="s">
        <v>58</v>
      </c>
      <c r="D3404" s="28">
        <v>1225</v>
      </c>
      <c r="E3404" s="27" t="s">
        <v>26</v>
      </c>
    </row>
    <row r="3405" spans="1:5" ht="13.2" hidden="1" x14ac:dyDescent="0.25">
      <c r="A3405" s="21" t="s">
        <v>4</v>
      </c>
      <c r="B3405" s="27">
        <v>40581</v>
      </c>
      <c r="C3405" s="27" t="s">
        <v>58</v>
      </c>
      <c r="D3405" s="28">
        <v>250</v>
      </c>
      <c r="E3405" s="27" t="s">
        <v>26</v>
      </c>
    </row>
    <row r="3406" spans="1:5" ht="13.2" hidden="1" x14ac:dyDescent="0.25">
      <c r="A3406" s="21" t="s">
        <v>4</v>
      </c>
      <c r="B3406" s="27">
        <v>40582</v>
      </c>
      <c r="C3406" s="27" t="s">
        <v>45</v>
      </c>
      <c r="D3406" s="28">
        <v>1750</v>
      </c>
      <c r="E3406" s="27" t="s">
        <v>25</v>
      </c>
    </row>
    <row r="3407" spans="1:5" ht="13.2" hidden="1" x14ac:dyDescent="0.25">
      <c r="A3407" s="21" t="s">
        <v>4</v>
      </c>
      <c r="B3407" s="27">
        <v>40583</v>
      </c>
      <c r="C3407" s="27" t="s">
        <v>58</v>
      </c>
      <c r="D3407" s="28">
        <v>3750</v>
      </c>
      <c r="E3407" s="27" t="s">
        <v>26</v>
      </c>
    </row>
    <row r="3408" spans="1:5" ht="13.2" hidden="1" x14ac:dyDescent="0.25">
      <c r="A3408" s="21" t="s">
        <v>4</v>
      </c>
      <c r="B3408" s="27">
        <v>40584</v>
      </c>
      <c r="C3408" s="27" t="s">
        <v>56</v>
      </c>
      <c r="D3408" s="28">
        <v>2419.0500000000002</v>
      </c>
      <c r="E3408" s="27" t="s">
        <v>26</v>
      </c>
    </row>
    <row r="3409" spans="1:5" ht="13.2" hidden="1" x14ac:dyDescent="0.25">
      <c r="A3409" s="21" t="s">
        <v>4</v>
      </c>
      <c r="B3409" s="27">
        <v>40585</v>
      </c>
      <c r="C3409" s="27" t="s">
        <v>56</v>
      </c>
      <c r="D3409" s="28">
        <v>31865</v>
      </c>
      <c r="E3409" s="27" t="s">
        <v>26</v>
      </c>
    </row>
    <row r="3410" spans="1:5" ht="13.2" hidden="1" x14ac:dyDescent="0.25">
      <c r="A3410" s="21" t="s">
        <v>4</v>
      </c>
      <c r="B3410" s="27">
        <v>40586</v>
      </c>
      <c r="C3410" s="27" t="s">
        <v>45</v>
      </c>
      <c r="D3410" s="28">
        <v>119250</v>
      </c>
      <c r="E3410" s="27" t="s">
        <v>25</v>
      </c>
    </row>
    <row r="3411" spans="1:5" ht="13.2" hidden="1" x14ac:dyDescent="0.25">
      <c r="A3411" s="21" t="s">
        <v>4</v>
      </c>
      <c r="B3411" s="27">
        <v>40587</v>
      </c>
      <c r="C3411" s="27" t="s">
        <v>45</v>
      </c>
      <c r="D3411" s="28">
        <v>5300</v>
      </c>
      <c r="E3411" s="27" t="s">
        <v>25</v>
      </c>
    </row>
    <row r="3412" spans="1:5" ht="13.2" hidden="1" x14ac:dyDescent="0.25">
      <c r="A3412" s="21" t="s">
        <v>4</v>
      </c>
      <c r="B3412" s="27">
        <v>40587</v>
      </c>
      <c r="C3412" s="27" t="s">
        <v>45</v>
      </c>
      <c r="D3412" s="28">
        <v>2250</v>
      </c>
      <c r="E3412" s="27" t="s">
        <v>25</v>
      </c>
    </row>
    <row r="3413" spans="1:5" ht="13.2" hidden="1" x14ac:dyDescent="0.25">
      <c r="A3413" s="21" t="s">
        <v>4</v>
      </c>
      <c r="B3413" s="27">
        <v>40588</v>
      </c>
      <c r="C3413" s="27" t="s">
        <v>45</v>
      </c>
      <c r="D3413" s="28">
        <v>1500</v>
      </c>
      <c r="E3413" s="27" t="s">
        <v>25</v>
      </c>
    </row>
    <row r="3414" spans="1:5" ht="13.2" hidden="1" x14ac:dyDescent="0.25">
      <c r="A3414" s="21" t="s">
        <v>4</v>
      </c>
      <c r="B3414" s="27">
        <v>40588</v>
      </c>
      <c r="C3414" s="27" t="s">
        <v>45</v>
      </c>
      <c r="D3414" s="28">
        <v>1000</v>
      </c>
      <c r="E3414" s="27" t="s">
        <v>25</v>
      </c>
    </row>
    <row r="3415" spans="1:5" ht="13.2" hidden="1" x14ac:dyDescent="0.25">
      <c r="A3415" s="21" t="s">
        <v>4</v>
      </c>
      <c r="B3415" s="27">
        <v>40588</v>
      </c>
      <c r="C3415" s="27" t="s">
        <v>45</v>
      </c>
      <c r="D3415" s="28">
        <v>250</v>
      </c>
      <c r="E3415" s="27" t="s">
        <v>25</v>
      </c>
    </row>
    <row r="3416" spans="1:5" ht="13.2" hidden="1" x14ac:dyDescent="0.25">
      <c r="A3416" s="21" t="s">
        <v>4</v>
      </c>
      <c r="B3416" s="27">
        <v>40589</v>
      </c>
      <c r="C3416" s="27" t="s">
        <v>45</v>
      </c>
      <c r="D3416" s="28">
        <v>3000</v>
      </c>
      <c r="E3416" s="27" t="s">
        <v>25</v>
      </c>
    </row>
    <row r="3417" spans="1:5" ht="13.2" hidden="1" x14ac:dyDescent="0.25">
      <c r="A3417" s="21" t="s">
        <v>4</v>
      </c>
      <c r="B3417" s="27">
        <v>40589</v>
      </c>
      <c r="C3417" s="27" t="s">
        <v>45</v>
      </c>
      <c r="D3417" s="28">
        <v>250</v>
      </c>
      <c r="E3417" s="27" t="s">
        <v>25</v>
      </c>
    </row>
    <row r="3418" spans="1:5" ht="13.2" hidden="1" x14ac:dyDescent="0.25">
      <c r="A3418" s="21" t="s">
        <v>4</v>
      </c>
      <c r="B3418" s="27">
        <v>40590</v>
      </c>
      <c r="C3418" s="27" t="s">
        <v>45</v>
      </c>
      <c r="D3418" s="28">
        <v>11250</v>
      </c>
      <c r="E3418" s="27" t="s">
        <v>25</v>
      </c>
    </row>
    <row r="3419" spans="1:5" ht="13.2" hidden="1" x14ac:dyDescent="0.25">
      <c r="A3419" s="21" t="s">
        <v>4</v>
      </c>
      <c r="B3419" s="27">
        <v>40590</v>
      </c>
      <c r="C3419" s="27" t="s">
        <v>45</v>
      </c>
      <c r="D3419" s="28">
        <v>6250</v>
      </c>
      <c r="E3419" s="27" t="s">
        <v>25</v>
      </c>
    </row>
    <row r="3420" spans="1:5" ht="13.2" hidden="1" x14ac:dyDescent="0.25">
      <c r="A3420" s="21" t="s">
        <v>4</v>
      </c>
      <c r="B3420" s="27">
        <v>40590</v>
      </c>
      <c r="C3420" s="27" t="s">
        <v>45</v>
      </c>
      <c r="D3420" s="28">
        <v>150</v>
      </c>
      <c r="E3420" s="27" t="s">
        <v>25</v>
      </c>
    </row>
    <row r="3421" spans="1:5" ht="13.2" hidden="1" x14ac:dyDescent="0.25">
      <c r="A3421" s="21" t="s">
        <v>4</v>
      </c>
      <c r="B3421" s="27">
        <v>40591</v>
      </c>
      <c r="C3421" s="27" t="s">
        <v>45</v>
      </c>
      <c r="D3421" s="28">
        <v>3000</v>
      </c>
      <c r="E3421" s="27" t="s">
        <v>25</v>
      </c>
    </row>
    <row r="3422" spans="1:5" ht="13.2" hidden="1" x14ac:dyDescent="0.25">
      <c r="A3422" s="21" t="s">
        <v>4</v>
      </c>
      <c r="B3422" s="27">
        <v>40592</v>
      </c>
      <c r="C3422" s="27" t="s">
        <v>45</v>
      </c>
      <c r="D3422" s="28">
        <v>10750</v>
      </c>
      <c r="E3422" s="27" t="s">
        <v>25</v>
      </c>
    </row>
    <row r="3423" spans="1:5" ht="13.2" hidden="1" x14ac:dyDescent="0.25">
      <c r="A3423" s="21" t="s">
        <v>4</v>
      </c>
      <c r="B3423" s="27">
        <v>40593</v>
      </c>
      <c r="C3423" s="27" t="s">
        <v>45</v>
      </c>
      <c r="D3423" s="28">
        <v>8250</v>
      </c>
      <c r="E3423" s="27" t="s">
        <v>25</v>
      </c>
    </row>
    <row r="3424" spans="1:5" ht="13.2" hidden="1" x14ac:dyDescent="0.25">
      <c r="A3424" s="21" t="s">
        <v>4</v>
      </c>
      <c r="B3424" s="27">
        <v>40593</v>
      </c>
      <c r="C3424" s="27" t="s">
        <v>45</v>
      </c>
      <c r="D3424" s="28">
        <v>7000</v>
      </c>
      <c r="E3424" s="27" t="s">
        <v>25</v>
      </c>
    </row>
    <row r="3425" spans="1:5" ht="13.2" hidden="1" x14ac:dyDescent="0.25">
      <c r="A3425" s="21" t="s">
        <v>4</v>
      </c>
      <c r="B3425" s="27">
        <v>40593</v>
      </c>
      <c r="C3425" s="27" t="s">
        <v>45</v>
      </c>
      <c r="D3425" s="28">
        <v>1750</v>
      </c>
      <c r="E3425" s="27" t="s">
        <v>25</v>
      </c>
    </row>
    <row r="3426" spans="1:5" ht="13.2" hidden="1" x14ac:dyDescent="0.25">
      <c r="A3426" s="21" t="s">
        <v>4</v>
      </c>
      <c r="B3426" s="27">
        <v>40593</v>
      </c>
      <c r="C3426" s="27" t="s">
        <v>45</v>
      </c>
      <c r="D3426" s="28">
        <v>500</v>
      </c>
      <c r="E3426" s="27" t="s">
        <v>25</v>
      </c>
    </row>
    <row r="3427" spans="1:5" ht="13.2" hidden="1" x14ac:dyDescent="0.25">
      <c r="A3427" s="21" t="s">
        <v>4</v>
      </c>
      <c r="B3427" s="27">
        <v>40594</v>
      </c>
      <c r="C3427" s="27" t="s">
        <v>45</v>
      </c>
      <c r="D3427" s="28">
        <v>7500</v>
      </c>
      <c r="E3427" s="27" t="s">
        <v>25</v>
      </c>
    </row>
    <row r="3428" spans="1:5" ht="13.2" hidden="1" x14ac:dyDescent="0.25">
      <c r="A3428" s="21" t="s">
        <v>4</v>
      </c>
      <c r="B3428" s="27">
        <v>40594</v>
      </c>
      <c r="C3428" s="27" t="s">
        <v>45</v>
      </c>
      <c r="D3428" s="28">
        <v>3000</v>
      </c>
      <c r="E3428" s="27" t="s">
        <v>25</v>
      </c>
    </row>
    <row r="3429" spans="1:5" ht="13.2" hidden="1" x14ac:dyDescent="0.25">
      <c r="A3429" s="21" t="s">
        <v>4</v>
      </c>
      <c r="B3429" s="27">
        <v>40594</v>
      </c>
      <c r="C3429" s="27" t="s">
        <v>45</v>
      </c>
      <c r="D3429" s="28">
        <v>3000</v>
      </c>
      <c r="E3429" s="27" t="s">
        <v>25</v>
      </c>
    </row>
    <row r="3430" spans="1:5" ht="13.2" hidden="1" x14ac:dyDescent="0.25">
      <c r="A3430" s="21" t="s">
        <v>4</v>
      </c>
      <c r="B3430" s="27">
        <v>40595</v>
      </c>
      <c r="C3430" s="27" t="s">
        <v>45</v>
      </c>
      <c r="D3430" s="28">
        <v>200</v>
      </c>
      <c r="E3430" s="27" t="s">
        <v>25</v>
      </c>
    </row>
    <row r="3431" spans="1:5" ht="13.2" hidden="1" x14ac:dyDescent="0.25">
      <c r="A3431" s="21" t="s">
        <v>4</v>
      </c>
      <c r="B3431" s="27">
        <v>40595</v>
      </c>
      <c r="C3431" s="27" t="s">
        <v>45</v>
      </c>
      <c r="D3431" s="28">
        <v>140</v>
      </c>
      <c r="E3431" s="27" t="s">
        <v>25</v>
      </c>
    </row>
    <row r="3432" spans="1:5" ht="13.2" hidden="1" x14ac:dyDescent="0.25">
      <c r="A3432" s="21" t="s">
        <v>4</v>
      </c>
      <c r="B3432" s="27">
        <v>40595</v>
      </c>
      <c r="C3432" s="27" t="s">
        <v>45</v>
      </c>
      <c r="D3432" s="28">
        <v>315</v>
      </c>
      <c r="E3432" s="27" t="s">
        <v>25</v>
      </c>
    </row>
    <row r="3433" spans="1:5" ht="13.2" hidden="1" x14ac:dyDescent="0.25">
      <c r="A3433" s="21" t="s">
        <v>4</v>
      </c>
      <c r="B3433" s="27">
        <v>40596</v>
      </c>
      <c r="C3433" s="27" t="s">
        <v>45</v>
      </c>
      <c r="D3433" s="28">
        <v>20300</v>
      </c>
      <c r="E3433" s="27" t="s">
        <v>25</v>
      </c>
    </row>
    <row r="3434" spans="1:5" ht="13.2" hidden="1" x14ac:dyDescent="0.25">
      <c r="A3434" s="21" t="s">
        <v>4</v>
      </c>
      <c r="B3434" s="27">
        <v>40596</v>
      </c>
      <c r="C3434" s="27" t="s">
        <v>45</v>
      </c>
      <c r="D3434" s="28">
        <v>500</v>
      </c>
      <c r="E3434" s="27" t="s">
        <v>25</v>
      </c>
    </row>
    <row r="3435" spans="1:5" ht="13.2" hidden="1" x14ac:dyDescent="0.25">
      <c r="A3435" s="21" t="s">
        <v>4</v>
      </c>
      <c r="B3435" s="27">
        <v>40596</v>
      </c>
      <c r="C3435" s="27" t="s">
        <v>45</v>
      </c>
      <c r="D3435" s="28">
        <v>1000</v>
      </c>
      <c r="E3435" s="27" t="s">
        <v>25</v>
      </c>
    </row>
    <row r="3436" spans="1:5" ht="13.2" hidden="1" x14ac:dyDescent="0.25">
      <c r="A3436" s="21" t="s">
        <v>4</v>
      </c>
      <c r="B3436" s="27">
        <v>40596</v>
      </c>
      <c r="C3436" s="27" t="s">
        <v>45</v>
      </c>
      <c r="D3436" s="28">
        <v>600</v>
      </c>
      <c r="E3436" s="27" t="s">
        <v>25</v>
      </c>
    </row>
    <row r="3437" spans="1:5" ht="13.2" hidden="1" x14ac:dyDescent="0.25">
      <c r="A3437" s="21" t="s">
        <v>4</v>
      </c>
      <c r="B3437" s="27">
        <v>40596</v>
      </c>
      <c r="C3437" s="27" t="s">
        <v>45</v>
      </c>
      <c r="D3437" s="28">
        <v>3250</v>
      </c>
      <c r="E3437" s="27" t="s">
        <v>25</v>
      </c>
    </row>
    <row r="3438" spans="1:5" ht="13.2" hidden="1" x14ac:dyDescent="0.25">
      <c r="A3438" s="21" t="s">
        <v>4</v>
      </c>
      <c r="B3438" s="27">
        <v>40596</v>
      </c>
      <c r="C3438" s="27" t="s">
        <v>45</v>
      </c>
      <c r="D3438" s="28">
        <v>1750</v>
      </c>
      <c r="E3438" s="27" t="s">
        <v>25</v>
      </c>
    </row>
    <row r="3439" spans="1:5" ht="13.2" hidden="1" x14ac:dyDescent="0.25">
      <c r="A3439" s="21" t="s">
        <v>4</v>
      </c>
      <c r="B3439" s="27">
        <v>40597</v>
      </c>
      <c r="C3439" s="27" t="s">
        <v>45</v>
      </c>
      <c r="D3439" s="28">
        <v>1250</v>
      </c>
      <c r="E3439" s="27" t="s">
        <v>25</v>
      </c>
    </row>
    <row r="3440" spans="1:5" ht="13.2" hidden="1" x14ac:dyDescent="0.25">
      <c r="A3440" s="21" t="s">
        <v>4</v>
      </c>
      <c r="B3440" s="27">
        <v>40597</v>
      </c>
      <c r="C3440" s="27" t="s">
        <v>45</v>
      </c>
      <c r="D3440" s="28">
        <v>500</v>
      </c>
      <c r="E3440" s="27" t="s">
        <v>25</v>
      </c>
    </row>
    <row r="3441" spans="1:5" ht="13.2" hidden="1" x14ac:dyDescent="0.25">
      <c r="A3441" s="21" t="s">
        <v>4</v>
      </c>
      <c r="B3441" s="27">
        <v>40597</v>
      </c>
      <c r="C3441" s="27" t="s">
        <v>45</v>
      </c>
      <c r="D3441" s="28">
        <v>600</v>
      </c>
      <c r="E3441" s="27" t="s">
        <v>25</v>
      </c>
    </row>
    <row r="3442" spans="1:5" ht="13.2" hidden="1" x14ac:dyDescent="0.25">
      <c r="A3442" s="21" t="s">
        <v>4</v>
      </c>
      <c r="B3442" s="27">
        <v>40598</v>
      </c>
      <c r="C3442" s="27" t="s">
        <v>45</v>
      </c>
      <c r="D3442" s="28">
        <v>1750</v>
      </c>
      <c r="E3442" s="27" t="s">
        <v>25</v>
      </c>
    </row>
    <row r="3443" spans="1:5" ht="13.2" hidden="1" x14ac:dyDescent="0.25">
      <c r="A3443" s="21" t="s">
        <v>4</v>
      </c>
      <c r="B3443" s="27">
        <v>40598</v>
      </c>
      <c r="C3443" s="27" t="s">
        <v>45</v>
      </c>
      <c r="D3443" s="28">
        <v>700</v>
      </c>
      <c r="E3443" s="27" t="s">
        <v>25</v>
      </c>
    </row>
    <row r="3444" spans="1:5" ht="13.2" hidden="1" x14ac:dyDescent="0.25">
      <c r="A3444" s="21" t="s">
        <v>4</v>
      </c>
      <c r="B3444" s="27">
        <v>40599</v>
      </c>
      <c r="C3444" s="27" t="s">
        <v>45</v>
      </c>
      <c r="D3444" s="28">
        <v>1250</v>
      </c>
      <c r="E3444" s="27" t="s">
        <v>25</v>
      </c>
    </row>
    <row r="3445" spans="1:5" ht="13.2" hidden="1" x14ac:dyDescent="0.25">
      <c r="A3445" s="21" t="s">
        <v>4</v>
      </c>
      <c r="B3445" s="27">
        <v>40600</v>
      </c>
      <c r="C3445" s="27" t="s">
        <v>45</v>
      </c>
      <c r="D3445" s="28">
        <v>750</v>
      </c>
      <c r="E3445" s="27" t="s">
        <v>25</v>
      </c>
    </row>
    <row r="3446" spans="1:5" ht="13.2" hidden="1" x14ac:dyDescent="0.25">
      <c r="A3446" s="21" t="s">
        <v>4</v>
      </c>
      <c r="B3446" s="27">
        <v>40601</v>
      </c>
      <c r="C3446" s="27" t="s">
        <v>45</v>
      </c>
      <c r="D3446" s="28">
        <v>2500</v>
      </c>
      <c r="E3446" s="27" t="s">
        <v>25</v>
      </c>
    </row>
    <row r="3447" spans="1:5" ht="13.2" hidden="1" x14ac:dyDescent="0.25">
      <c r="A3447" s="21" t="s">
        <v>4</v>
      </c>
      <c r="B3447" s="27">
        <v>40601</v>
      </c>
      <c r="C3447" s="27" t="s">
        <v>45</v>
      </c>
      <c r="D3447" s="28">
        <v>3250</v>
      </c>
      <c r="E3447" s="27" t="s">
        <v>25</v>
      </c>
    </row>
    <row r="3448" spans="1:5" ht="13.2" hidden="1" x14ac:dyDescent="0.25">
      <c r="A3448" s="21" t="s">
        <v>4</v>
      </c>
      <c r="B3448" s="27">
        <v>40602</v>
      </c>
      <c r="C3448" s="27" t="s">
        <v>45</v>
      </c>
      <c r="D3448" s="28">
        <v>1500</v>
      </c>
      <c r="E3448" s="27" t="s">
        <v>25</v>
      </c>
    </row>
    <row r="3449" spans="1:5" ht="13.2" hidden="1" x14ac:dyDescent="0.25">
      <c r="A3449" s="21" t="s">
        <v>4</v>
      </c>
      <c r="B3449" s="27">
        <v>40603</v>
      </c>
      <c r="C3449" s="27" t="s">
        <v>45</v>
      </c>
      <c r="D3449" s="28">
        <v>2750</v>
      </c>
      <c r="E3449" s="27" t="s">
        <v>25</v>
      </c>
    </row>
    <row r="3450" spans="1:5" ht="13.2" hidden="1" x14ac:dyDescent="0.25">
      <c r="A3450" s="21" t="s">
        <v>4</v>
      </c>
      <c r="B3450" s="27">
        <v>40603</v>
      </c>
      <c r="C3450" s="27" t="s">
        <v>45</v>
      </c>
      <c r="D3450" s="28">
        <v>400</v>
      </c>
      <c r="E3450" s="27" t="s">
        <v>25</v>
      </c>
    </row>
    <row r="3451" spans="1:5" ht="13.2" hidden="1" x14ac:dyDescent="0.25">
      <c r="A3451" s="21" t="s">
        <v>4</v>
      </c>
      <c r="B3451" s="27">
        <v>40603</v>
      </c>
      <c r="C3451" s="27" t="s">
        <v>45</v>
      </c>
      <c r="D3451" s="28">
        <v>250</v>
      </c>
      <c r="E3451" s="27" t="s">
        <v>25</v>
      </c>
    </row>
    <row r="3452" spans="1:5" ht="13.2" hidden="1" x14ac:dyDescent="0.25">
      <c r="A3452" s="21" t="s">
        <v>4</v>
      </c>
      <c r="B3452" s="27">
        <v>40604</v>
      </c>
      <c r="C3452" s="27" t="s">
        <v>45</v>
      </c>
      <c r="D3452" s="28">
        <v>5000</v>
      </c>
      <c r="E3452" s="27" t="s">
        <v>25</v>
      </c>
    </row>
    <row r="3453" spans="1:5" ht="13.2" hidden="1" x14ac:dyDescent="0.25">
      <c r="A3453" s="21" t="s">
        <v>4</v>
      </c>
      <c r="B3453" s="27">
        <v>40604</v>
      </c>
      <c r="C3453" s="27" t="s">
        <v>45</v>
      </c>
      <c r="D3453" s="28">
        <v>1000</v>
      </c>
      <c r="E3453" s="27" t="s">
        <v>25</v>
      </c>
    </row>
    <row r="3454" spans="1:5" ht="13.2" hidden="1" x14ac:dyDescent="0.25">
      <c r="A3454" s="21" t="s">
        <v>4</v>
      </c>
      <c r="B3454" s="27">
        <v>40605</v>
      </c>
      <c r="C3454" s="27" t="s">
        <v>45</v>
      </c>
      <c r="D3454" s="28">
        <v>2400</v>
      </c>
      <c r="E3454" s="27" t="s">
        <v>25</v>
      </c>
    </row>
    <row r="3455" spans="1:5" ht="13.2" hidden="1" x14ac:dyDescent="0.25">
      <c r="A3455" s="21" t="s">
        <v>4</v>
      </c>
      <c r="B3455" s="27">
        <v>40606</v>
      </c>
      <c r="C3455" s="27" t="s">
        <v>45</v>
      </c>
      <c r="D3455" s="28">
        <v>1500</v>
      </c>
      <c r="E3455" s="27" t="s">
        <v>25</v>
      </c>
    </row>
    <row r="3456" spans="1:5" ht="13.2" hidden="1" x14ac:dyDescent="0.25">
      <c r="A3456" s="21" t="s">
        <v>4</v>
      </c>
      <c r="B3456" s="27">
        <v>40606</v>
      </c>
      <c r="C3456" s="27" t="s">
        <v>45</v>
      </c>
      <c r="D3456" s="28">
        <v>750</v>
      </c>
      <c r="E3456" s="27" t="s">
        <v>25</v>
      </c>
    </row>
    <row r="3457" spans="1:5" ht="13.2" hidden="1" x14ac:dyDescent="0.25">
      <c r="A3457" s="21" t="s">
        <v>4</v>
      </c>
      <c r="B3457" s="27">
        <v>40607</v>
      </c>
      <c r="C3457" s="27" t="s">
        <v>59</v>
      </c>
      <c r="D3457" s="28">
        <v>7500</v>
      </c>
      <c r="E3457" s="27" t="s">
        <v>26</v>
      </c>
    </row>
    <row r="3458" spans="1:5" ht="13.2" hidden="1" x14ac:dyDescent="0.25">
      <c r="A3458" s="21" t="s">
        <v>4</v>
      </c>
      <c r="B3458" s="27">
        <v>40608</v>
      </c>
      <c r="C3458" s="27" t="s">
        <v>59</v>
      </c>
      <c r="D3458" s="28">
        <v>1950</v>
      </c>
      <c r="E3458" s="27" t="s">
        <v>26</v>
      </c>
    </row>
    <row r="3459" spans="1:5" ht="13.2" hidden="1" x14ac:dyDescent="0.25">
      <c r="A3459" s="21" t="s">
        <v>4</v>
      </c>
      <c r="B3459" s="27">
        <v>40609</v>
      </c>
      <c r="C3459" s="27" t="s">
        <v>59</v>
      </c>
      <c r="D3459" s="28">
        <v>3500</v>
      </c>
      <c r="E3459" s="27" t="s">
        <v>26</v>
      </c>
    </row>
    <row r="3460" spans="1:5" ht="13.2" hidden="1" x14ac:dyDescent="0.25">
      <c r="A3460" s="21" t="s">
        <v>4</v>
      </c>
      <c r="B3460" s="27">
        <v>40610</v>
      </c>
      <c r="C3460" s="27" t="s">
        <v>45</v>
      </c>
      <c r="D3460" s="28">
        <v>50000</v>
      </c>
      <c r="E3460" s="27" t="s">
        <v>25</v>
      </c>
    </row>
    <row r="3461" spans="1:5" ht="13.2" hidden="1" x14ac:dyDescent="0.25">
      <c r="A3461" s="21" t="s">
        <v>4</v>
      </c>
      <c r="B3461" s="27">
        <v>40611</v>
      </c>
      <c r="C3461" s="27" t="s">
        <v>58</v>
      </c>
      <c r="D3461" s="28">
        <v>12825</v>
      </c>
      <c r="E3461" s="27" t="s">
        <v>26</v>
      </c>
    </row>
    <row r="3462" spans="1:5" ht="13.2" hidden="1" x14ac:dyDescent="0.25">
      <c r="A3462" s="21" t="s">
        <v>4</v>
      </c>
      <c r="B3462" s="27">
        <v>40612</v>
      </c>
      <c r="C3462" s="27" t="s">
        <v>45</v>
      </c>
      <c r="D3462" s="28">
        <v>6750</v>
      </c>
      <c r="E3462" s="27" t="s">
        <v>25</v>
      </c>
    </row>
    <row r="3463" spans="1:5" ht="13.2" hidden="1" x14ac:dyDescent="0.25">
      <c r="A3463" s="21" t="s">
        <v>4</v>
      </c>
      <c r="B3463" s="27">
        <v>40613</v>
      </c>
      <c r="C3463" s="27" t="s">
        <v>45</v>
      </c>
      <c r="D3463" s="28">
        <v>7000</v>
      </c>
      <c r="E3463" s="27" t="s">
        <v>25</v>
      </c>
    </row>
    <row r="3464" spans="1:5" ht="13.2" hidden="1" x14ac:dyDescent="0.25">
      <c r="A3464" s="21" t="s">
        <v>4</v>
      </c>
      <c r="B3464" s="27">
        <v>40613</v>
      </c>
      <c r="C3464" s="27" t="s">
        <v>45</v>
      </c>
      <c r="D3464" s="28">
        <v>2750</v>
      </c>
      <c r="E3464" s="27" t="s">
        <v>25</v>
      </c>
    </row>
    <row r="3465" spans="1:5" ht="13.2" hidden="1" x14ac:dyDescent="0.25">
      <c r="A3465" s="21" t="s">
        <v>4</v>
      </c>
      <c r="B3465" s="27">
        <v>40614</v>
      </c>
      <c r="C3465" s="27" t="s">
        <v>45</v>
      </c>
      <c r="D3465" s="28">
        <v>30000</v>
      </c>
      <c r="E3465" s="27" t="s">
        <v>25</v>
      </c>
    </row>
    <row r="3466" spans="1:5" ht="13.2" hidden="1" x14ac:dyDescent="0.25">
      <c r="A3466" s="21" t="s">
        <v>4</v>
      </c>
      <c r="B3466" s="27">
        <v>40614</v>
      </c>
      <c r="C3466" s="27" t="s">
        <v>45</v>
      </c>
      <c r="D3466" s="28">
        <v>6000</v>
      </c>
      <c r="E3466" s="27" t="s">
        <v>25</v>
      </c>
    </row>
    <row r="3467" spans="1:5" ht="13.2" hidden="1" x14ac:dyDescent="0.25">
      <c r="A3467" s="21" t="s">
        <v>4</v>
      </c>
      <c r="B3467" s="27">
        <v>40614</v>
      </c>
      <c r="C3467" s="27" t="s">
        <v>45</v>
      </c>
      <c r="D3467" s="28">
        <v>750</v>
      </c>
      <c r="E3467" s="27" t="s">
        <v>25</v>
      </c>
    </row>
    <row r="3468" spans="1:5" ht="13.2" hidden="1" x14ac:dyDescent="0.25">
      <c r="A3468" s="21" t="s">
        <v>4</v>
      </c>
      <c r="B3468" s="27">
        <v>40615</v>
      </c>
      <c r="C3468" s="27" t="s">
        <v>45</v>
      </c>
      <c r="D3468" s="28">
        <v>6750</v>
      </c>
      <c r="E3468" s="27" t="s">
        <v>25</v>
      </c>
    </row>
    <row r="3469" spans="1:5" ht="13.2" hidden="1" x14ac:dyDescent="0.25">
      <c r="A3469" s="21" t="s">
        <v>4</v>
      </c>
      <c r="B3469" s="27">
        <v>40616</v>
      </c>
      <c r="C3469" s="27" t="s">
        <v>45</v>
      </c>
      <c r="D3469" s="28">
        <v>8000</v>
      </c>
      <c r="E3469" s="27" t="s">
        <v>25</v>
      </c>
    </row>
    <row r="3470" spans="1:5" ht="13.2" hidden="1" x14ac:dyDescent="0.25">
      <c r="A3470" s="21" t="s">
        <v>4</v>
      </c>
      <c r="B3470" s="27">
        <v>40616</v>
      </c>
      <c r="C3470" s="27" t="s">
        <v>45</v>
      </c>
      <c r="D3470" s="28">
        <v>2500</v>
      </c>
      <c r="E3470" s="27" t="s">
        <v>25</v>
      </c>
    </row>
    <row r="3471" spans="1:5" ht="13.2" hidden="1" x14ac:dyDescent="0.25">
      <c r="A3471" s="21" t="s">
        <v>4</v>
      </c>
      <c r="B3471" s="27">
        <v>40617</v>
      </c>
      <c r="C3471" s="27" t="s">
        <v>59</v>
      </c>
      <c r="D3471" s="28">
        <v>5847.9</v>
      </c>
      <c r="E3471" s="27" t="s">
        <v>26</v>
      </c>
    </row>
    <row r="3472" spans="1:5" ht="13.2" hidden="1" x14ac:dyDescent="0.25">
      <c r="A3472" s="21" t="s">
        <v>4</v>
      </c>
      <c r="B3472" s="27">
        <v>40618</v>
      </c>
      <c r="C3472" s="27" t="s">
        <v>45</v>
      </c>
      <c r="D3472" s="28">
        <v>2650</v>
      </c>
      <c r="E3472" s="27" t="s">
        <v>25</v>
      </c>
    </row>
    <row r="3473" spans="1:5" ht="13.2" hidden="1" x14ac:dyDescent="0.25">
      <c r="A3473" s="21" t="s">
        <v>4</v>
      </c>
      <c r="B3473" s="27">
        <v>40619</v>
      </c>
      <c r="C3473" s="27" t="s">
        <v>45</v>
      </c>
      <c r="D3473" s="28">
        <v>1650</v>
      </c>
      <c r="E3473" s="27" t="s">
        <v>25</v>
      </c>
    </row>
    <row r="3474" spans="1:5" ht="13.2" hidden="1" x14ac:dyDescent="0.25">
      <c r="A3474" s="21" t="s">
        <v>4</v>
      </c>
      <c r="B3474" s="27">
        <v>40620</v>
      </c>
      <c r="C3474" s="27" t="s">
        <v>45</v>
      </c>
      <c r="D3474" s="28">
        <v>1250</v>
      </c>
      <c r="E3474" s="27" t="s">
        <v>25</v>
      </c>
    </row>
    <row r="3475" spans="1:5" ht="13.2" hidden="1" x14ac:dyDescent="0.25">
      <c r="A3475" s="21" t="s">
        <v>4</v>
      </c>
      <c r="B3475" s="27">
        <v>40621</v>
      </c>
      <c r="C3475" s="27" t="s">
        <v>45</v>
      </c>
      <c r="D3475" s="28">
        <v>3500</v>
      </c>
      <c r="E3475" s="27" t="s">
        <v>25</v>
      </c>
    </row>
    <row r="3476" spans="1:5" ht="13.2" hidden="1" x14ac:dyDescent="0.25">
      <c r="A3476" s="21" t="s">
        <v>4</v>
      </c>
      <c r="B3476" s="27">
        <v>40622</v>
      </c>
      <c r="C3476" s="27" t="s">
        <v>45</v>
      </c>
      <c r="D3476" s="28">
        <v>750</v>
      </c>
      <c r="E3476" s="27" t="s">
        <v>25</v>
      </c>
    </row>
    <row r="3477" spans="1:5" ht="13.2" hidden="1" x14ac:dyDescent="0.25">
      <c r="A3477" s="21" t="s">
        <v>4</v>
      </c>
      <c r="B3477" s="27">
        <v>40623</v>
      </c>
      <c r="C3477" s="27" t="s">
        <v>45</v>
      </c>
      <c r="D3477" s="28">
        <v>750</v>
      </c>
      <c r="E3477" s="27" t="s">
        <v>25</v>
      </c>
    </row>
    <row r="3478" spans="1:5" ht="13.2" hidden="1" x14ac:dyDescent="0.25">
      <c r="A3478" s="21" t="s">
        <v>4</v>
      </c>
      <c r="B3478" s="27">
        <v>40624</v>
      </c>
      <c r="C3478" s="27" t="s">
        <v>45</v>
      </c>
      <c r="D3478" s="28">
        <v>5000</v>
      </c>
      <c r="E3478" s="27" t="s">
        <v>25</v>
      </c>
    </row>
    <row r="3479" spans="1:5" ht="13.2" hidden="1" x14ac:dyDescent="0.25">
      <c r="A3479" s="21" t="s">
        <v>4</v>
      </c>
      <c r="B3479" s="27">
        <v>40625</v>
      </c>
      <c r="C3479" s="27" t="s">
        <v>45</v>
      </c>
      <c r="D3479" s="28">
        <v>1000</v>
      </c>
      <c r="E3479" s="27" t="s">
        <v>25</v>
      </c>
    </row>
    <row r="3480" spans="1:5" ht="13.2" hidden="1" x14ac:dyDescent="0.25">
      <c r="A3480" s="21" t="s">
        <v>4</v>
      </c>
      <c r="B3480" s="27">
        <v>40629</v>
      </c>
      <c r="C3480" s="27" t="s">
        <v>45</v>
      </c>
      <c r="D3480" s="28">
        <v>12544.75</v>
      </c>
      <c r="E3480" s="27" t="s">
        <v>25</v>
      </c>
    </row>
    <row r="3481" spans="1:5" ht="13.2" hidden="1" x14ac:dyDescent="0.25">
      <c r="A3481" s="21" t="s">
        <v>4</v>
      </c>
      <c r="B3481" s="27">
        <v>40630</v>
      </c>
      <c r="C3481" s="27" t="s">
        <v>45</v>
      </c>
      <c r="D3481" s="28">
        <v>10100</v>
      </c>
      <c r="E3481" s="27" t="s">
        <v>25</v>
      </c>
    </row>
    <row r="3482" spans="1:5" ht="13.2" hidden="1" x14ac:dyDescent="0.25">
      <c r="A3482" s="21" t="s">
        <v>4</v>
      </c>
      <c r="B3482" s="27">
        <v>40630</v>
      </c>
      <c r="C3482" s="27" t="s">
        <v>45</v>
      </c>
      <c r="D3482" s="28">
        <v>9850</v>
      </c>
      <c r="E3482" s="27" t="s">
        <v>25</v>
      </c>
    </row>
    <row r="3483" spans="1:5" ht="13.2" hidden="1" x14ac:dyDescent="0.25">
      <c r="A3483" s="21" t="s">
        <v>4</v>
      </c>
      <c r="B3483" s="27">
        <v>40631</v>
      </c>
      <c r="C3483" s="27" t="s">
        <v>45</v>
      </c>
      <c r="D3483" s="28">
        <v>5250</v>
      </c>
      <c r="E3483" s="27" t="s">
        <v>25</v>
      </c>
    </row>
    <row r="3484" spans="1:5" ht="13.2" hidden="1" x14ac:dyDescent="0.25">
      <c r="A3484" s="21" t="s">
        <v>4</v>
      </c>
      <c r="B3484" s="27">
        <v>40632</v>
      </c>
      <c r="C3484" s="27" t="s">
        <v>45</v>
      </c>
      <c r="D3484" s="28">
        <v>3750</v>
      </c>
      <c r="E3484" s="27" t="s">
        <v>25</v>
      </c>
    </row>
    <row r="3485" spans="1:5" ht="13.2" hidden="1" x14ac:dyDescent="0.25">
      <c r="A3485" s="21" t="s">
        <v>4</v>
      </c>
      <c r="B3485" s="27">
        <v>40632</v>
      </c>
      <c r="C3485" s="27" t="s">
        <v>45</v>
      </c>
      <c r="D3485" s="28">
        <v>6100</v>
      </c>
      <c r="E3485" s="27" t="s">
        <v>25</v>
      </c>
    </row>
    <row r="3486" spans="1:5" ht="13.2" hidden="1" x14ac:dyDescent="0.25">
      <c r="A3486" s="21" t="s">
        <v>4</v>
      </c>
      <c r="B3486" s="27">
        <v>40633</v>
      </c>
      <c r="C3486" s="27" t="s">
        <v>45</v>
      </c>
      <c r="D3486" s="28">
        <v>2900</v>
      </c>
      <c r="E3486" s="27" t="s">
        <v>25</v>
      </c>
    </row>
    <row r="3487" spans="1:5" ht="13.2" hidden="1" x14ac:dyDescent="0.25">
      <c r="A3487" s="21" t="s">
        <v>4</v>
      </c>
      <c r="B3487" s="27">
        <v>40634</v>
      </c>
      <c r="C3487" s="27" t="s">
        <v>45</v>
      </c>
      <c r="D3487" s="28">
        <v>7500</v>
      </c>
      <c r="E3487" s="27" t="s">
        <v>25</v>
      </c>
    </row>
    <row r="3488" spans="1:5" ht="13.2" hidden="1" x14ac:dyDescent="0.25">
      <c r="A3488" s="21" t="s">
        <v>4</v>
      </c>
      <c r="B3488" s="27">
        <v>40634</v>
      </c>
      <c r="C3488" s="27" t="s">
        <v>45</v>
      </c>
      <c r="D3488" s="28">
        <v>4250</v>
      </c>
      <c r="E3488" s="27" t="s">
        <v>25</v>
      </c>
    </row>
    <row r="3489" spans="1:5" ht="13.2" hidden="1" x14ac:dyDescent="0.25">
      <c r="A3489" s="21" t="s">
        <v>4</v>
      </c>
      <c r="B3489" s="27">
        <v>40634</v>
      </c>
      <c r="C3489" s="27" t="s">
        <v>45</v>
      </c>
      <c r="D3489" s="28">
        <v>2250</v>
      </c>
      <c r="E3489" s="27" t="s">
        <v>25</v>
      </c>
    </row>
    <row r="3490" spans="1:5" ht="13.2" hidden="1" x14ac:dyDescent="0.25">
      <c r="A3490" s="21" t="s">
        <v>4</v>
      </c>
      <c r="B3490" s="27">
        <v>40635</v>
      </c>
      <c r="C3490" s="27" t="s">
        <v>45</v>
      </c>
      <c r="D3490" s="28">
        <v>9000</v>
      </c>
      <c r="E3490" s="27" t="s">
        <v>25</v>
      </c>
    </row>
    <row r="3491" spans="1:5" ht="13.2" hidden="1" x14ac:dyDescent="0.25">
      <c r="A3491" s="21" t="s">
        <v>4</v>
      </c>
      <c r="B3491" s="27">
        <v>40635</v>
      </c>
      <c r="C3491" s="27" t="s">
        <v>45</v>
      </c>
      <c r="D3491" s="28">
        <v>2000</v>
      </c>
      <c r="E3491" s="27" t="s">
        <v>25</v>
      </c>
    </row>
    <row r="3492" spans="1:5" ht="13.2" hidden="1" x14ac:dyDescent="0.25">
      <c r="A3492" s="21" t="s">
        <v>4</v>
      </c>
      <c r="B3492" s="27">
        <v>40635</v>
      </c>
      <c r="C3492" s="27" t="s">
        <v>45</v>
      </c>
      <c r="D3492" s="28">
        <v>500</v>
      </c>
      <c r="E3492" s="27" t="s">
        <v>25</v>
      </c>
    </row>
    <row r="3493" spans="1:5" ht="13.2" hidden="1" x14ac:dyDescent="0.25">
      <c r="A3493" s="21" t="s">
        <v>4</v>
      </c>
      <c r="B3493" s="27">
        <v>40636</v>
      </c>
      <c r="C3493" s="27" t="s">
        <v>45</v>
      </c>
      <c r="D3493" s="28">
        <v>750</v>
      </c>
      <c r="E3493" s="27" t="s">
        <v>25</v>
      </c>
    </row>
    <row r="3494" spans="1:5" ht="13.2" hidden="1" x14ac:dyDescent="0.25">
      <c r="A3494" s="21" t="s">
        <v>4</v>
      </c>
      <c r="B3494" s="27">
        <v>40636</v>
      </c>
      <c r="C3494" s="27" t="s">
        <v>45</v>
      </c>
      <c r="D3494" s="28">
        <v>1750</v>
      </c>
      <c r="E3494" s="27" t="s">
        <v>25</v>
      </c>
    </row>
    <row r="3495" spans="1:5" ht="13.2" hidden="1" x14ac:dyDescent="0.25">
      <c r="A3495" s="21" t="s">
        <v>4</v>
      </c>
      <c r="B3495" s="27">
        <v>40636</v>
      </c>
      <c r="C3495" s="27" t="s">
        <v>45</v>
      </c>
      <c r="D3495" s="28">
        <v>1500</v>
      </c>
      <c r="E3495" s="27" t="s">
        <v>25</v>
      </c>
    </row>
    <row r="3496" spans="1:5" ht="13.2" hidden="1" x14ac:dyDescent="0.25">
      <c r="A3496" s="21" t="s">
        <v>4</v>
      </c>
      <c r="B3496" s="27">
        <v>40637</v>
      </c>
      <c r="C3496" s="27" t="s">
        <v>45</v>
      </c>
      <c r="D3496" s="28">
        <v>12487.75</v>
      </c>
      <c r="E3496" s="27" t="s">
        <v>25</v>
      </c>
    </row>
    <row r="3497" spans="1:5" ht="13.2" hidden="1" x14ac:dyDescent="0.25">
      <c r="A3497" s="21" t="s">
        <v>4</v>
      </c>
      <c r="B3497" s="27">
        <v>40638</v>
      </c>
      <c r="C3497" s="27" t="s">
        <v>45</v>
      </c>
      <c r="D3497" s="28">
        <v>3000</v>
      </c>
      <c r="E3497" s="27" t="s">
        <v>25</v>
      </c>
    </row>
    <row r="3498" spans="1:5" ht="13.2" hidden="1" x14ac:dyDescent="0.25">
      <c r="A3498" s="21" t="s">
        <v>4</v>
      </c>
      <c r="B3498" s="27">
        <v>40639</v>
      </c>
      <c r="C3498" s="27" t="s">
        <v>45</v>
      </c>
      <c r="D3498" s="28">
        <v>2500</v>
      </c>
      <c r="E3498" s="27" t="s">
        <v>25</v>
      </c>
    </row>
    <row r="3499" spans="1:5" ht="13.2" hidden="1" x14ac:dyDescent="0.25">
      <c r="A3499" s="21" t="s">
        <v>4</v>
      </c>
      <c r="B3499" s="27">
        <v>40639</v>
      </c>
      <c r="C3499" s="27" t="s">
        <v>45</v>
      </c>
      <c r="D3499" s="28">
        <v>4250</v>
      </c>
      <c r="E3499" s="27" t="s">
        <v>25</v>
      </c>
    </row>
    <row r="3500" spans="1:5" ht="13.2" hidden="1" x14ac:dyDescent="0.25">
      <c r="A3500" s="21" t="s">
        <v>4</v>
      </c>
      <c r="B3500" s="27">
        <v>40640</v>
      </c>
      <c r="C3500" s="27" t="s">
        <v>45</v>
      </c>
      <c r="D3500" s="28">
        <v>1600</v>
      </c>
      <c r="E3500" s="27" t="s">
        <v>25</v>
      </c>
    </row>
    <row r="3501" spans="1:5" ht="13.2" hidden="1" x14ac:dyDescent="0.25">
      <c r="A3501" s="21" t="s">
        <v>4</v>
      </c>
      <c r="B3501" s="27">
        <v>40641</v>
      </c>
      <c r="C3501" s="27" t="s">
        <v>45</v>
      </c>
      <c r="D3501" s="28">
        <v>2250</v>
      </c>
      <c r="E3501" s="27" t="s">
        <v>25</v>
      </c>
    </row>
    <row r="3502" spans="1:5" ht="13.2" hidden="1" x14ac:dyDescent="0.25">
      <c r="A3502" s="21" t="s">
        <v>4</v>
      </c>
      <c r="B3502" s="27">
        <v>40642</v>
      </c>
      <c r="C3502" s="27" t="s">
        <v>45</v>
      </c>
      <c r="D3502" s="28">
        <v>2500</v>
      </c>
      <c r="E3502" s="27" t="s">
        <v>25</v>
      </c>
    </row>
    <row r="3503" spans="1:5" ht="13.2" hidden="1" x14ac:dyDescent="0.25">
      <c r="A3503" s="21" t="s">
        <v>4</v>
      </c>
      <c r="B3503" s="27">
        <v>40642</v>
      </c>
      <c r="C3503" s="27" t="s">
        <v>45</v>
      </c>
      <c r="D3503" s="28">
        <v>500</v>
      </c>
      <c r="E3503" s="27" t="s">
        <v>25</v>
      </c>
    </row>
    <row r="3504" spans="1:5" ht="13.2" hidden="1" x14ac:dyDescent="0.25">
      <c r="A3504" s="21" t="s">
        <v>4</v>
      </c>
      <c r="B3504" s="27">
        <v>40643</v>
      </c>
      <c r="C3504" s="27" t="s">
        <v>45</v>
      </c>
      <c r="D3504" s="28">
        <v>2900</v>
      </c>
      <c r="E3504" s="27" t="s">
        <v>25</v>
      </c>
    </row>
    <row r="3505" spans="1:5" ht="13.2" hidden="1" x14ac:dyDescent="0.25">
      <c r="A3505" s="21" t="s">
        <v>4</v>
      </c>
      <c r="B3505" s="27">
        <v>40643</v>
      </c>
      <c r="C3505" s="27" t="s">
        <v>45</v>
      </c>
      <c r="D3505" s="28">
        <v>250</v>
      </c>
      <c r="E3505" s="27" t="s">
        <v>25</v>
      </c>
    </row>
    <row r="3506" spans="1:5" ht="13.2" hidden="1" x14ac:dyDescent="0.25">
      <c r="A3506" s="21" t="s">
        <v>4</v>
      </c>
      <c r="B3506" s="27">
        <v>40643</v>
      </c>
      <c r="C3506" s="27" t="s">
        <v>45</v>
      </c>
      <c r="D3506" s="28">
        <v>150</v>
      </c>
      <c r="E3506" s="27" t="s">
        <v>25</v>
      </c>
    </row>
    <row r="3507" spans="1:5" ht="13.2" hidden="1" x14ac:dyDescent="0.25">
      <c r="A3507" s="21" t="s">
        <v>4</v>
      </c>
      <c r="B3507" s="27">
        <v>40643</v>
      </c>
      <c r="C3507" s="27" t="s">
        <v>45</v>
      </c>
      <c r="D3507" s="28">
        <v>400</v>
      </c>
      <c r="E3507" s="27" t="s">
        <v>25</v>
      </c>
    </row>
    <row r="3508" spans="1:5" ht="13.2" hidden="1" x14ac:dyDescent="0.25">
      <c r="A3508" s="21" t="s">
        <v>4</v>
      </c>
      <c r="B3508" s="27">
        <v>40644</v>
      </c>
      <c r="C3508" s="27" t="s">
        <v>45</v>
      </c>
      <c r="D3508" s="28">
        <v>600</v>
      </c>
      <c r="E3508" s="27" t="s">
        <v>25</v>
      </c>
    </row>
    <row r="3509" spans="1:5" ht="13.2" hidden="1" x14ac:dyDescent="0.25">
      <c r="A3509" s="21" t="s">
        <v>4</v>
      </c>
      <c r="B3509" s="27">
        <v>40645</v>
      </c>
      <c r="C3509" s="27" t="s">
        <v>45</v>
      </c>
      <c r="D3509" s="28">
        <v>345</v>
      </c>
      <c r="E3509" s="27" t="s">
        <v>25</v>
      </c>
    </row>
    <row r="3510" spans="1:5" ht="13.2" hidden="1" x14ac:dyDescent="0.25">
      <c r="A3510" s="21" t="s">
        <v>4</v>
      </c>
      <c r="B3510" s="27">
        <v>40645</v>
      </c>
      <c r="C3510" s="27" t="s">
        <v>45</v>
      </c>
      <c r="D3510" s="28">
        <v>4210</v>
      </c>
      <c r="E3510" s="27" t="s">
        <v>25</v>
      </c>
    </row>
    <row r="3511" spans="1:5" ht="13.2" hidden="1" x14ac:dyDescent="0.25">
      <c r="A3511" s="21" t="s">
        <v>4</v>
      </c>
      <c r="B3511" s="27">
        <v>40645</v>
      </c>
      <c r="C3511" s="27" t="s">
        <v>45</v>
      </c>
      <c r="D3511" s="28">
        <v>1390</v>
      </c>
      <c r="E3511" s="27" t="s">
        <v>25</v>
      </c>
    </row>
    <row r="3512" spans="1:5" ht="13.2" hidden="1" x14ac:dyDescent="0.25">
      <c r="A3512" s="21" t="s">
        <v>4</v>
      </c>
      <c r="B3512" s="27">
        <v>40646</v>
      </c>
      <c r="C3512" s="27" t="s">
        <v>45</v>
      </c>
      <c r="D3512" s="28">
        <v>3250</v>
      </c>
      <c r="E3512" s="27" t="s">
        <v>25</v>
      </c>
    </row>
    <row r="3513" spans="1:5" ht="13.2" hidden="1" x14ac:dyDescent="0.25">
      <c r="A3513" s="21" t="s">
        <v>4</v>
      </c>
      <c r="B3513" s="27">
        <v>40646</v>
      </c>
      <c r="C3513" s="27" t="s">
        <v>45</v>
      </c>
      <c r="D3513" s="28">
        <v>2000</v>
      </c>
      <c r="E3513" s="27" t="s">
        <v>25</v>
      </c>
    </row>
    <row r="3514" spans="1:5" ht="13.2" hidden="1" x14ac:dyDescent="0.25">
      <c r="A3514" s="21" t="s">
        <v>4</v>
      </c>
      <c r="B3514" s="27">
        <v>40646</v>
      </c>
      <c r="C3514" s="27" t="s">
        <v>45</v>
      </c>
      <c r="D3514" s="28">
        <v>600</v>
      </c>
      <c r="E3514" s="27" t="s">
        <v>25</v>
      </c>
    </row>
    <row r="3515" spans="1:5" ht="13.2" hidden="1" x14ac:dyDescent="0.25">
      <c r="A3515" s="21" t="s">
        <v>4</v>
      </c>
      <c r="B3515" s="27">
        <v>40646</v>
      </c>
      <c r="C3515" s="27" t="s">
        <v>45</v>
      </c>
      <c r="D3515" s="28">
        <v>600</v>
      </c>
      <c r="E3515" s="27" t="s">
        <v>25</v>
      </c>
    </row>
    <row r="3516" spans="1:5" ht="13.2" hidden="1" x14ac:dyDescent="0.25">
      <c r="A3516" s="21" t="s">
        <v>4</v>
      </c>
      <c r="B3516" s="27">
        <v>40647</v>
      </c>
      <c r="C3516" s="27" t="s">
        <v>45</v>
      </c>
      <c r="D3516" s="28">
        <v>3750</v>
      </c>
      <c r="E3516" s="27" t="s">
        <v>25</v>
      </c>
    </row>
    <row r="3517" spans="1:5" ht="13.2" hidden="1" x14ac:dyDescent="0.25">
      <c r="A3517" s="21" t="s">
        <v>4</v>
      </c>
      <c r="B3517" s="27">
        <v>40648</v>
      </c>
      <c r="C3517" s="27" t="s">
        <v>58</v>
      </c>
      <c r="D3517" s="28">
        <v>25150</v>
      </c>
      <c r="E3517" s="27" t="s">
        <v>26</v>
      </c>
    </row>
    <row r="3518" spans="1:5" ht="13.2" hidden="1" x14ac:dyDescent="0.25">
      <c r="A3518" s="21" t="s">
        <v>4</v>
      </c>
      <c r="B3518" s="27">
        <v>40649</v>
      </c>
      <c r="C3518" s="27" t="s">
        <v>45</v>
      </c>
      <c r="D3518" s="28">
        <v>2225</v>
      </c>
      <c r="E3518" s="27" t="s">
        <v>25</v>
      </c>
    </row>
    <row r="3519" spans="1:5" ht="13.2" hidden="1" x14ac:dyDescent="0.25">
      <c r="A3519" s="21" t="s">
        <v>4</v>
      </c>
      <c r="B3519" s="27">
        <v>40650</v>
      </c>
      <c r="C3519" s="27" t="s">
        <v>27</v>
      </c>
      <c r="D3519" s="28">
        <v>2250</v>
      </c>
      <c r="E3519" s="27" t="s">
        <v>27</v>
      </c>
    </row>
    <row r="3520" spans="1:5" ht="13.2" hidden="1" x14ac:dyDescent="0.25">
      <c r="A3520" s="21" t="s">
        <v>4</v>
      </c>
      <c r="B3520" s="27">
        <v>40650</v>
      </c>
      <c r="C3520" s="27" t="s">
        <v>27</v>
      </c>
      <c r="D3520" s="28">
        <v>1000</v>
      </c>
      <c r="E3520" s="27" t="s">
        <v>27</v>
      </c>
    </row>
    <row r="3521" spans="1:5" ht="13.2" hidden="1" x14ac:dyDescent="0.25">
      <c r="A3521" s="21" t="s">
        <v>4</v>
      </c>
      <c r="B3521" s="27">
        <v>40651</v>
      </c>
      <c r="C3521" s="27" t="s">
        <v>59</v>
      </c>
      <c r="D3521" s="28">
        <v>5000</v>
      </c>
      <c r="E3521" s="27" t="s">
        <v>26</v>
      </c>
    </row>
    <row r="3522" spans="1:5" ht="13.2" hidden="1" x14ac:dyDescent="0.25">
      <c r="A3522" s="21" t="s">
        <v>4</v>
      </c>
      <c r="B3522" s="27">
        <v>40652</v>
      </c>
      <c r="C3522" s="27" t="s">
        <v>59</v>
      </c>
      <c r="D3522" s="28">
        <v>750</v>
      </c>
      <c r="E3522" s="27" t="s">
        <v>26</v>
      </c>
    </row>
    <row r="3523" spans="1:5" ht="13.2" hidden="1" x14ac:dyDescent="0.25">
      <c r="A3523" s="21" t="s">
        <v>4</v>
      </c>
      <c r="B3523" s="27">
        <v>40653</v>
      </c>
      <c r="C3523" s="27" t="s">
        <v>59</v>
      </c>
      <c r="D3523" s="28">
        <v>3750</v>
      </c>
      <c r="E3523" s="27" t="s">
        <v>26</v>
      </c>
    </row>
    <row r="3524" spans="1:5" ht="13.2" hidden="1" x14ac:dyDescent="0.25">
      <c r="A3524" s="21" t="s">
        <v>4</v>
      </c>
      <c r="B3524" s="27">
        <v>40654</v>
      </c>
      <c r="C3524" s="27" t="s">
        <v>59</v>
      </c>
      <c r="D3524" s="28">
        <v>5250</v>
      </c>
      <c r="E3524" s="27" t="s">
        <v>26</v>
      </c>
    </row>
    <row r="3525" spans="1:5" ht="13.2" hidden="1" x14ac:dyDescent="0.25">
      <c r="A3525" s="21" t="s">
        <v>4</v>
      </c>
      <c r="B3525" s="27">
        <v>40655</v>
      </c>
      <c r="C3525" s="27" t="s">
        <v>27</v>
      </c>
      <c r="D3525" s="28">
        <v>3000</v>
      </c>
      <c r="E3525" s="27" t="s">
        <v>27</v>
      </c>
    </row>
    <row r="3526" spans="1:5" ht="13.2" hidden="1" x14ac:dyDescent="0.25">
      <c r="A3526" s="21" t="s">
        <v>4</v>
      </c>
      <c r="B3526" s="27">
        <v>40655</v>
      </c>
      <c r="C3526" s="27" t="s">
        <v>27</v>
      </c>
      <c r="D3526" s="28">
        <v>500</v>
      </c>
      <c r="E3526" s="27" t="s">
        <v>27</v>
      </c>
    </row>
    <row r="3527" spans="1:5" ht="13.2" hidden="1" x14ac:dyDescent="0.25">
      <c r="A3527" s="21" t="s">
        <v>4</v>
      </c>
      <c r="B3527" s="27">
        <v>40656</v>
      </c>
      <c r="C3527" s="27" t="s">
        <v>45</v>
      </c>
      <c r="D3527" s="28">
        <v>1750</v>
      </c>
      <c r="E3527" s="27" t="s">
        <v>25</v>
      </c>
    </row>
    <row r="3528" spans="1:5" ht="13.2" hidden="1" x14ac:dyDescent="0.25">
      <c r="A3528" s="21" t="s">
        <v>4</v>
      </c>
      <c r="B3528" s="27">
        <v>40657</v>
      </c>
      <c r="C3528" s="27" t="s">
        <v>27</v>
      </c>
      <c r="D3528" s="28">
        <v>750</v>
      </c>
      <c r="E3528" s="27" t="s">
        <v>27</v>
      </c>
    </row>
    <row r="3529" spans="1:5" ht="13.2" hidden="1" x14ac:dyDescent="0.25">
      <c r="A3529" s="21" t="s">
        <v>4</v>
      </c>
      <c r="B3529" s="27">
        <v>40657</v>
      </c>
      <c r="C3529" s="27" t="s">
        <v>27</v>
      </c>
      <c r="D3529" s="28">
        <v>250</v>
      </c>
      <c r="E3529" s="27" t="s">
        <v>27</v>
      </c>
    </row>
    <row r="3530" spans="1:5" ht="13.2" hidden="1" x14ac:dyDescent="0.25">
      <c r="A3530" s="21" t="s">
        <v>4</v>
      </c>
      <c r="B3530" s="27">
        <v>40658</v>
      </c>
      <c r="C3530" s="27" t="s">
        <v>45</v>
      </c>
      <c r="D3530" s="28">
        <v>1750</v>
      </c>
      <c r="E3530" s="27" t="s">
        <v>25</v>
      </c>
    </row>
    <row r="3531" spans="1:5" ht="13.2" hidden="1" x14ac:dyDescent="0.25">
      <c r="A3531" s="21" t="s">
        <v>4</v>
      </c>
      <c r="B3531" s="27">
        <v>40658</v>
      </c>
      <c r="C3531" s="27" t="s">
        <v>45</v>
      </c>
      <c r="D3531" s="28">
        <v>6500</v>
      </c>
      <c r="E3531" s="27" t="s">
        <v>25</v>
      </c>
    </row>
    <row r="3532" spans="1:5" ht="13.2" hidden="1" x14ac:dyDescent="0.25">
      <c r="A3532" s="21" t="s">
        <v>4</v>
      </c>
      <c r="B3532" s="27">
        <v>40659</v>
      </c>
      <c r="C3532" s="27" t="s">
        <v>45</v>
      </c>
      <c r="D3532" s="28">
        <v>750</v>
      </c>
      <c r="E3532" s="27" t="s">
        <v>25</v>
      </c>
    </row>
    <row r="3533" spans="1:5" ht="13.2" hidden="1" x14ac:dyDescent="0.25">
      <c r="A3533" s="21" t="s">
        <v>4</v>
      </c>
      <c r="B3533" s="27">
        <v>40659</v>
      </c>
      <c r="C3533" s="27" t="s">
        <v>45</v>
      </c>
      <c r="D3533" s="28">
        <v>1250</v>
      </c>
      <c r="E3533" s="27" t="s">
        <v>25</v>
      </c>
    </row>
    <row r="3534" spans="1:5" ht="13.2" hidden="1" x14ac:dyDescent="0.25">
      <c r="A3534" s="21" t="s">
        <v>4</v>
      </c>
      <c r="B3534" s="27">
        <v>40659</v>
      </c>
      <c r="C3534" s="27" t="s">
        <v>45</v>
      </c>
      <c r="D3534" s="28">
        <v>500</v>
      </c>
      <c r="E3534" s="27" t="s">
        <v>25</v>
      </c>
    </row>
    <row r="3535" spans="1:5" ht="13.2" hidden="1" x14ac:dyDescent="0.25">
      <c r="A3535" s="21" t="s">
        <v>4</v>
      </c>
      <c r="B3535" s="27">
        <v>40660</v>
      </c>
      <c r="C3535" s="27" t="s">
        <v>45</v>
      </c>
      <c r="D3535" s="28">
        <v>12000</v>
      </c>
      <c r="E3535" s="27" t="s">
        <v>25</v>
      </c>
    </row>
    <row r="3536" spans="1:5" ht="13.2" hidden="1" x14ac:dyDescent="0.25">
      <c r="A3536" s="21" t="s">
        <v>4</v>
      </c>
      <c r="B3536" s="27">
        <v>40660</v>
      </c>
      <c r="C3536" s="27" t="s">
        <v>45</v>
      </c>
      <c r="D3536" s="28">
        <v>1000</v>
      </c>
      <c r="E3536" s="27" t="s">
        <v>25</v>
      </c>
    </row>
    <row r="3537" spans="1:5" ht="13.2" hidden="1" x14ac:dyDescent="0.25">
      <c r="A3537" s="21" t="s">
        <v>4</v>
      </c>
      <c r="B3537" s="27">
        <v>40660</v>
      </c>
      <c r="C3537" s="27" t="s">
        <v>45</v>
      </c>
      <c r="D3537" s="28">
        <v>800</v>
      </c>
      <c r="E3537" s="27" t="s">
        <v>25</v>
      </c>
    </row>
    <row r="3538" spans="1:5" ht="13.2" hidden="1" x14ac:dyDescent="0.25">
      <c r="A3538" s="21" t="s">
        <v>4</v>
      </c>
      <c r="B3538" s="27">
        <v>40660</v>
      </c>
      <c r="C3538" s="27" t="s">
        <v>45</v>
      </c>
      <c r="D3538" s="28">
        <v>750</v>
      </c>
      <c r="E3538" s="27" t="s">
        <v>25</v>
      </c>
    </row>
    <row r="3539" spans="1:5" ht="13.2" hidden="1" x14ac:dyDescent="0.25">
      <c r="A3539" s="21" t="s">
        <v>4</v>
      </c>
      <c r="B3539" s="27">
        <v>40661</v>
      </c>
      <c r="C3539" s="27" t="s">
        <v>47</v>
      </c>
      <c r="D3539" s="28">
        <v>13750</v>
      </c>
      <c r="E3539" s="27" t="s">
        <v>26</v>
      </c>
    </row>
    <row r="3540" spans="1:5" ht="13.2" hidden="1" x14ac:dyDescent="0.25">
      <c r="A3540" s="21" t="s">
        <v>4</v>
      </c>
      <c r="B3540" s="27">
        <v>40661</v>
      </c>
      <c r="C3540" s="27" t="s">
        <v>47</v>
      </c>
      <c r="D3540" s="28">
        <v>7500</v>
      </c>
      <c r="E3540" s="27" t="s">
        <v>26</v>
      </c>
    </row>
    <row r="3541" spans="1:5" ht="13.2" hidden="1" x14ac:dyDescent="0.25">
      <c r="A3541" s="21" t="s">
        <v>4</v>
      </c>
      <c r="B3541" s="27">
        <v>40662</v>
      </c>
      <c r="C3541" s="27" t="s">
        <v>47</v>
      </c>
      <c r="D3541" s="28">
        <v>8250</v>
      </c>
      <c r="E3541" s="27" t="s">
        <v>26</v>
      </c>
    </row>
    <row r="3542" spans="1:5" ht="13.2" hidden="1" x14ac:dyDescent="0.25">
      <c r="A3542" s="21" t="s">
        <v>4</v>
      </c>
      <c r="B3542" s="27">
        <v>40662</v>
      </c>
      <c r="C3542" s="27" t="s">
        <v>47</v>
      </c>
      <c r="D3542" s="28">
        <v>1000</v>
      </c>
      <c r="E3542" s="27" t="s">
        <v>26</v>
      </c>
    </row>
    <row r="3543" spans="1:5" ht="13.2" hidden="1" x14ac:dyDescent="0.25">
      <c r="A3543" s="21" t="s">
        <v>4</v>
      </c>
      <c r="B3543" s="27">
        <v>40662</v>
      </c>
      <c r="C3543" s="27" t="s">
        <v>47</v>
      </c>
      <c r="D3543" s="28">
        <v>2000</v>
      </c>
      <c r="E3543" s="27" t="s">
        <v>26</v>
      </c>
    </row>
    <row r="3544" spans="1:5" ht="13.2" hidden="1" x14ac:dyDescent="0.25">
      <c r="A3544" s="21" t="s">
        <v>4</v>
      </c>
      <c r="B3544" s="27">
        <v>40662</v>
      </c>
      <c r="C3544" s="27" t="s">
        <v>47</v>
      </c>
      <c r="D3544" s="28">
        <v>1750</v>
      </c>
      <c r="E3544" s="27" t="s">
        <v>26</v>
      </c>
    </row>
    <row r="3545" spans="1:5" ht="13.2" hidden="1" x14ac:dyDescent="0.25">
      <c r="A3545" s="21" t="s">
        <v>4</v>
      </c>
      <c r="B3545" s="27">
        <v>40662</v>
      </c>
      <c r="C3545" s="27" t="s">
        <v>47</v>
      </c>
      <c r="D3545" s="28">
        <v>250</v>
      </c>
      <c r="E3545" s="27" t="s">
        <v>26</v>
      </c>
    </row>
    <row r="3546" spans="1:5" ht="13.2" hidden="1" x14ac:dyDescent="0.25">
      <c r="A3546" s="21" t="s">
        <v>4</v>
      </c>
      <c r="B3546" s="27">
        <v>40663</v>
      </c>
      <c r="C3546" s="27" t="s">
        <v>45</v>
      </c>
      <c r="D3546" s="28">
        <v>12500</v>
      </c>
      <c r="E3546" s="27" t="s">
        <v>25</v>
      </c>
    </row>
    <row r="3547" spans="1:5" ht="13.2" hidden="1" x14ac:dyDescent="0.25">
      <c r="A3547" s="21" t="s">
        <v>4</v>
      </c>
      <c r="B3547" s="27">
        <v>40664</v>
      </c>
      <c r="C3547" s="27" t="s">
        <v>56</v>
      </c>
      <c r="D3547" s="28">
        <v>54343.4</v>
      </c>
      <c r="E3547" s="27" t="s">
        <v>26</v>
      </c>
    </row>
    <row r="3548" spans="1:5" ht="13.2" hidden="1" x14ac:dyDescent="0.25">
      <c r="A3548" s="21" t="s">
        <v>4</v>
      </c>
      <c r="B3548" s="27">
        <v>40665</v>
      </c>
      <c r="C3548" s="27" t="s">
        <v>45</v>
      </c>
      <c r="D3548" s="28">
        <v>11000</v>
      </c>
      <c r="E3548" s="27" t="s">
        <v>25</v>
      </c>
    </row>
    <row r="3549" spans="1:5" ht="13.2" hidden="1" x14ac:dyDescent="0.25">
      <c r="A3549" s="21" t="s">
        <v>4</v>
      </c>
      <c r="B3549" s="27">
        <v>40666</v>
      </c>
      <c r="C3549" s="27" t="s">
        <v>45</v>
      </c>
      <c r="D3549" s="28">
        <v>12500</v>
      </c>
      <c r="E3549" s="27" t="s">
        <v>25</v>
      </c>
    </row>
    <row r="3550" spans="1:5" ht="13.2" hidden="1" x14ac:dyDescent="0.25">
      <c r="A3550" s="21" t="s">
        <v>4</v>
      </c>
      <c r="B3550" s="27">
        <v>40667</v>
      </c>
      <c r="C3550" s="27" t="s">
        <v>45</v>
      </c>
      <c r="D3550" s="28">
        <v>12500</v>
      </c>
      <c r="E3550" s="27" t="s">
        <v>25</v>
      </c>
    </row>
    <row r="3551" spans="1:5" ht="13.2" hidden="1" x14ac:dyDescent="0.25">
      <c r="A3551" s="21" t="s">
        <v>4</v>
      </c>
      <c r="B3551" s="27">
        <v>40668</v>
      </c>
      <c r="C3551" s="27" t="s">
        <v>45</v>
      </c>
      <c r="D3551" s="28">
        <v>10000</v>
      </c>
      <c r="E3551" s="27" t="s">
        <v>25</v>
      </c>
    </row>
    <row r="3552" spans="1:5" ht="13.2" hidden="1" x14ac:dyDescent="0.25">
      <c r="A3552" s="21" t="s">
        <v>4</v>
      </c>
      <c r="B3552" s="27">
        <v>40669</v>
      </c>
      <c r="C3552" s="27" t="s">
        <v>45</v>
      </c>
      <c r="D3552" s="28">
        <v>41850</v>
      </c>
      <c r="E3552" s="27" t="s">
        <v>25</v>
      </c>
    </row>
    <row r="3553" spans="1:5" ht="13.2" hidden="1" x14ac:dyDescent="0.25">
      <c r="A3553" s="21" t="s">
        <v>4</v>
      </c>
      <c r="B3553" s="27">
        <v>40670</v>
      </c>
      <c r="C3553" s="27" t="s">
        <v>45</v>
      </c>
      <c r="D3553" s="28">
        <v>8300</v>
      </c>
      <c r="E3553" s="27" t="s">
        <v>25</v>
      </c>
    </row>
    <row r="3554" spans="1:5" ht="13.2" hidden="1" x14ac:dyDescent="0.25">
      <c r="A3554" s="21" t="s">
        <v>4</v>
      </c>
      <c r="B3554" s="27">
        <v>40670</v>
      </c>
      <c r="C3554" s="27" t="s">
        <v>45</v>
      </c>
      <c r="D3554" s="28">
        <v>1075</v>
      </c>
      <c r="E3554" s="27" t="s">
        <v>25</v>
      </c>
    </row>
    <row r="3555" spans="1:5" ht="13.2" hidden="1" x14ac:dyDescent="0.25">
      <c r="A3555" s="21" t="s">
        <v>4</v>
      </c>
      <c r="B3555" s="27">
        <v>40671</v>
      </c>
      <c r="C3555" s="27" t="s">
        <v>45</v>
      </c>
      <c r="D3555" s="28">
        <v>3500</v>
      </c>
      <c r="E3555" s="27" t="s">
        <v>25</v>
      </c>
    </row>
    <row r="3556" spans="1:5" ht="13.2" hidden="1" x14ac:dyDescent="0.25">
      <c r="A3556" s="21" t="s">
        <v>4</v>
      </c>
      <c r="B3556" s="27">
        <v>40672</v>
      </c>
      <c r="C3556" s="27" t="s">
        <v>45</v>
      </c>
      <c r="D3556" s="28">
        <v>2500</v>
      </c>
      <c r="E3556" s="27" t="s">
        <v>25</v>
      </c>
    </row>
    <row r="3557" spans="1:5" ht="13.2" hidden="1" x14ac:dyDescent="0.25">
      <c r="A3557" s="21" t="s">
        <v>4</v>
      </c>
      <c r="B3557" s="27">
        <v>40673</v>
      </c>
      <c r="C3557" s="27" t="s">
        <v>45</v>
      </c>
      <c r="D3557" s="28">
        <v>1400</v>
      </c>
      <c r="E3557" s="27" t="s">
        <v>25</v>
      </c>
    </row>
    <row r="3558" spans="1:5" ht="13.2" hidden="1" x14ac:dyDescent="0.25">
      <c r="A3558" s="21" t="s">
        <v>4</v>
      </c>
      <c r="B3558" s="27">
        <v>40674</v>
      </c>
      <c r="C3558" s="27" t="s">
        <v>45</v>
      </c>
      <c r="D3558" s="28">
        <v>1400</v>
      </c>
      <c r="E3558" s="27" t="s">
        <v>25</v>
      </c>
    </row>
    <row r="3559" spans="1:5" ht="13.2" hidden="1" x14ac:dyDescent="0.25">
      <c r="A3559" s="21" t="s">
        <v>4</v>
      </c>
      <c r="B3559" s="27">
        <v>40674</v>
      </c>
      <c r="C3559" s="27" t="s">
        <v>45</v>
      </c>
      <c r="D3559" s="28">
        <v>750</v>
      </c>
      <c r="E3559" s="27" t="s">
        <v>25</v>
      </c>
    </row>
    <row r="3560" spans="1:5" ht="13.2" hidden="1" x14ac:dyDescent="0.25">
      <c r="A3560" s="21" t="s">
        <v>4</v>
      </c>
      <c r="B3560" s="27">
        <v>40675</v>
      </c>
      <c r="C3560" s="27" t="s">
        <v>27</v>
      </c>
      <c r="D3560" s="28">
        <v>4000</v>
      </c>
      <c r="E3560" s="27" t="s">
        <v>27</v>
      </c>
    </row>
    <row r="3561" spans="1:5" ht="13.2" hidden="1" x14ac:dyDescent="0.25">
      <c r="A3561" s="21" t="s">
        <v>4</v>
      </c>
      <c r="B3561" s="27">
        <v>40676</v>
      </c>
      <c r="C3561" s="27" t="s">
        <v>45</v>
      </c>
      <c r="D3561" s="28">
        <v>4250</v>
      </c>
      <c r="E3561" s="27" t="s">
        <v>25</v>
      </c>
    </row>
    <row r="3562" spans="1:5" ht="13.2" hidden="1" x14ac:dyDescent="0.25">
      <c r="A3562" s="21" t="s">
        <v>4</v>
      </c>
      <c r="B3562" s="27">
        <v>40677</v>
      </c>
      <c r="C3562" s="27" t="s">
        <v>45</v>
      </c>
      <c r="D3562" s="28">
        <v>5495</v>
      </c>
      <c r="E3562" s="27" t="s">
        <v>25</v>
      </c>
    </row>
    <row r="3563" spans="1:5" ht="13.2" hidden="1" x14ac:dyDescent="0.25">
      <c r="A3563" s="21" t="s">
        <v>4</v>
      </c>
      <c r="B3563" s="27">
        <v>40677</v>
      </c>
      <c r="C3563" s="27" t="s">
        <v>45</v>
      </c>
      <c r="D3563" s="28">
        <v>980</v>
      </c>
      <c r="E3563" s="27" t="s">
        <v>25</v>
      </c>
    </row>
    <row r="3564" spans="1:5" ht="13.2" hidden="1" x14ac:dyDescent="0.25">
      <c r="A3564" s="21" t="s">
        <v>4</v>
      </c>
      <c r="B3564" s="27">
        <v>40677</v>
      </c>
      <c r="C3564" s="27" t="s">
        <v>45</v>
      </c>
      <c r="D3564" s="28">
        <v>1010</v>
      </c>
      <c r="E3564" s="27" t="s">
        <v>25</v>
      </c>
    </row>
    <row r="3565" spans="1:5" ht="13.2" hidden="1" x14ac:dyDescent="0.25">
      <c r="A3565" s="21" t="s">
        <v>4</v>
      </c>
      <c r="B3565" s="27">
        <v>40678</v>
      </c>
      <c r="C3565" s="27" t="s">
        <v>45</v>
      </c>
      <c r="D3565" s="28">
        <v>750</v>
      </c>
      <c r="E3565" s="27" t="s">
        <v>25</v>
      </c>
    </row>
    <row r="3566" spans="1:5" ht="13.2" hidden="1" x14ac:dyDescent="0.25">
      <c r="A3566" s="21" t="s">
        <v>4</v>
      </c>
      <c r="B3566" s="27">
        <v>40678</v>
      </c>
      <c r="C3566" s="27" t="s">
        <v>45</v>
      </c>
      <c r="D3566" s="28">
        <v>750</v>
      </c>
      <c r="E3566" s="27" t="s">
        <v>25</v>
      </c>
    </row>
    <row r="3567" spans="1:5" ht="13.2" hidden="1" x14ac:dyDescent="0.25">
      <c r="A3567" s="21" t="s">
        <v>4</v>
      </c>
      <c r="B3567" s="27">
        <v>40679</v>
      </c>
      <c r="C3567" s="27" t="s">
        <v>59</v>
      </c>
      <c r="D3567" s="28">
        <v>750</v>
      </c>
      <c r="E3567" s="27" t="s">
        <v>26</v>
      </c>
    </row>
    <row r="3568" spans="1:5" ht="13.2" hidden="1" x14ac:dyDescent="0.25">
      <c r="A3568" s="21" t="s">
        <v>4</v>
      </c>
      <c r="B3568" s="27">
        <v>40680</v>
      </c>
      <c r="C3568" s="27" t="s">
        <v>59</v>
      </c>
      <c r="D3568" s="28">
        <v>5000</v>
      </c>
      <c r="E3568" s="27" t="s">
        <v>26</v>
      </c>
    </row>
    <row r="3569" spans="1:5" ht="13.2" hidden="1" x14ac:dyDescent="0.25">
      <c r="A3569" s="21" t="s">
        <v>4</v>
      </c>
      <c r="B3569" s="27">
        <v>40681</v>
      </c>
      <c r="C3569" s="27" t="s">
        <v>45</v>
      </c>
      <c r="D3569" s="28">
        <v>7250</v>
      </c>
      <c r="E3569" s="27" t="s">
        <v>25</v>
      </c>
    </row>
    <row r="3570" spans="1:5" ht="13.2" hidden="1" x14ac:dyDescent="0.25">
      <c r="A3570" s="21" t="s">
        <v>4</v>
      </c>
      <c r="B3570" s="27">
        <v>40682</v>
      </c>
      <c r="C3570" s="27" t="s">
        <v>45</v>
      </c>
      <c r="D3570" s="28">
        <v>8000</v>
      </c>
      <c r="E3570" s="27" t="s">
        <v>25</v>
      </c>
    </row>
    <row r="3571" spans="1:5" ht="13.2" hidden="1" x14ac:dyDescent="0.25">
      <c r="A3571" s="21" t="s">
        <v>4</v>
      </c>
      <c r="B3571" s="27">
        <v>40682</v>
      </c>
      <c r="C3571" s="27" t="s">
        <v>45</v>
      </c>
      <c r="D3571" s="28">
        <v>3500</v>
      </c>
      <c r="E3571" s="27" t="s">
        <v>25</v>
      </c>
    </row>
    <row r="3572" spans="1:5" ht="13.2" hidden="1" x14ac:dyDescent="0.25">
      <c r="A3572" s="21" t="s">
        <v>4</v>
      </c>
      <c r="B3572" s="27">
        <v>40682</v>
      </c>
      <c r="C3572" s="27" t="s">
        <v>45</v>
      </c>
      <c r="D3572" s="28">
        <v>3500</v>
      </c>
      <c r="E3572" s="27" t="s">
        <v>25</v>
      </c>
    </row>
    <row r="3573" spans="1:5" ht="13.2" hidden="1" x14ac:dyDescent="0.25">
      <c r="A3573" s="21" t="s">
        <v>4</v>
      </c>
      <c r="B3573" s="27">
        <v>40683</v>
      </c>
      <c r="C3573" s="27" t="s">
        <v>45</v>
      </c>
      <c r="D3573" s="28">
        <v>3250</v>
      </c>
      <c r="E3573" s="27" t="s">
        <v>25</v>
      </c>
    </row>
    <row r="3574" spans="1:5" ht="13.2" hidden="1" x14ac:dyDescent="0.25">
      <c r="A3574" s="21" t="s">
        <v>4</v>
      </c>
      <c r="B3574" s="27">
        <v>40683</v>
      </c>
      <c r="C3574" s="27" t="s">
        <v>45</v>
      </c>
      <c r="D3574" s="28">
        <v>300</v>
      </c>
      <c r="E3574" s="27" t="s">
        <v>25</v>
      </c>
    </row>
    <row r="3575" spans="1:5" ht="13.2" hidden="1" x14ac:dyDescent="0.25">
      <c r="A3575" s="21" t="s">
        <v>4</v>
      </c>
      <c r="B3575" s="27">
        <v>40683</v>
      </c>
      <c r="C3575" s="27" t="s">
        <v>45</v>
      </c>
      <c r="D3575" s="28">
        <v>750</v>
      </c>
      <c r="E3575" s="27" t="s">
        <v>25</v>
      </c>
    </row>
    <row r="3576" spans="1:5" ht="13.2" hidden="1" x14ac:dyDescent="0.25">
      <c r="A3576" s="21" t="s">
        <v>4</v>
      </c>
      <c r="B3576" s="27">
        <v>40683</v>
      </c>
      <c r="C3576" s="27" t="s">
        <v>45</v>
      </c>
      <c r="D3576" s="28">
        <v>500</v>
      </c>
      <c r="E3576" s="27" t="s">
        <v>25</v>
      </c>
    </row>
    <row r="3577" spans="1:5" ht="13.2" hidden="1" x14ac:dyDescent="0.25">
      <c r="A3577" s="21" t="s">
        <v>4</v>
      </c>
      <c r="B3577" s="27">
        <v>40684</v>
      </c>
      <c r="C3577" s="27" t="s">
        <v>45</v>
      </c>
      <c r="D3577" s="28">
        <v>4250</v>
      </c>
      <c r="E3577" s="27" t="s">
        <v>25</v>
      </c>
    </row>
    <row r="3578" spans="1:5" ht="13.2" hidden="1" x14ac:dyDescent="0.25">
      <c r="A3578" s="21" t="s">
        <v>4</v>
      </c>
      <c r="B3578" s="27">
        <v>40684</v>
      </c>
      <c r="C3578" s="27" t="s">
        <v>45</v>
      </c>
      <c r="D3578" s="28">
        <v>350</v>
      </c>
      <c r="E3578" s="27" t="s">
        <v>25</v>
      </c>
    </row>
    <row r="3579" spans="1:5" ht="13.2" hidden="1" x14ac:dyDescent="0.25">
      <c r="A3579" s="21" t="s">
        <v>4</v>
      </c>
      <c r="B3579" s="27">
        <v>40685</v>
      </c>
      <c r="C3579" s="27" t="s">
        <v>45</v>
      </c>
      <c r="D3579" s="28">
        <v>900</v>
      </c>
      <c r="E3579" s="27" t="s">
        <v>25</v>
      </c>
    </row>
    <row r="3580" spans="1:5" ht="13.2" hidden="1" x14ac:dyDescent="0.25">
      <c r="A3580" s="21" t="s">
        <v>4</v>
      </c>
      <c r="B3580" s="27">
        <v>40685</v>
      </c>
      <c r="C3580" s="27" t="s">
        <v>45</v>
      </c>
      <c r="D3580" s="28">
        <v>750</v>
      </c>
      <c r="E3580" s="27" t="s">
        <v>25</v>
      </c>
    </row>
    <row r="3581" spans="1:5" ht="13.2" hidden="1" x14ac:dyDescent="0.25">
      <c r="A3581" s="21" t="s">
        <v>4</v>
      </c>
      <c r="B3581" s="27">
        <v>40685</v>
      </c>
      <c r="C3581" s="27" t="s">
        <v>45</v>
      </c>
      <c r="D3581" s="28">
        <v>500</v>
      </c>
      <c r="E3581" s="27" t="s">
        <v>25</v>
      </c>
    </row>
    <row r="3582" spans="1:5" ht="13.2" hidden="1" x14ac:dyDescent="0.25">
      <c r="A3582" s="21" t="s">
        <v>4</v>
      </c>
      <c r="B3582" s="27">
        <v>40686</v>
      </c>
      <c r="C3582" s="27" t="s">
        <v>45</v>
      </c>
      <c r="D3582" s="28">
        <v>4250</v>
      </c>
      <c r="E3582" s="27" t="s">
        <v>25</v>
      </c>
    </row>
    <row r="3583" spans="1:5" ht="13.2" hidden="1" x14ac:dyDescent="0.25">
      <c r="A3583" s="21" t="s">
        <v>4</v>
      </c>
      <c r="B3583" s="27">
        <v>40686</v>
      </c>
      <c r="C3583" s="27" t="s">
        <v>45</v>
      </c>
      <c r="D3583" s="28">
        <v>1000</v>
      </c>
      <c r="E3583" s="27" t="s">
        <v>25</v>
      </c>
    </row>
    <row r="3584" spans="1:5" ht="13.2" hidden="1" x14ac:dyDescent="0.25">
      <c r="A3584" s="21" t="s">
        <v>4</v>
      </c>
      <c r="B3584" s="27">
        <v>40687</v>
      </c>
      <c r="C3584" s="27" t="s">
        <v>45</v>
      </c>
      <c r="D3584" s="28">
        <v>5145.25</v>
      </c>
      <c r="E3584" s="27" t="s">
        <v>25</v>
      </c>
    </row>
    <row r="3585" spans="1:5" ht="13.2" hidden="1" x14ac:dyDescent="0.25">
      <c r="A3585" s="21" t="s">
        <v>4</v>
      </c>
      <c r="B3585" s="27">
        <v>40688</v>
      </c>
      <c r="C3585" s="27" t="s">
        <v>45</v>
      </c>
      <c r="D3585" s="28">
        <v>4750</v>
      </c>
      <c r="E3585" s="27" t="s">
        <v>25</v>
      </c>
    </row>
    <row r="3586" spans="1:5" ht="13.2" hidden="1" x14ac:dyDescent="0.25">
      <c r="A3586" s="21" t="s">
        <v>4</v>
      </c>
      <c r="B3586" s="27">
        <v>40689</v>
      </c>
      <c r="C3586" s="27" t="s">
        <v>45</v>
      </c>
      <c r="D3586" s="28">
        <v>13000</v>
      </c>
      <c r="E3586" s="27" t="s">
        <v>25</v>
      </c>
    </row>
    <row r="3587" spans="1:5" ht="13.2" hidden="1" x14ac:dyDescent="0.25">
      <c r="A3587" s="21" t="s">
        <v>4</v>
      </c>
      <c r="B3587" s="27">
        <v>40689</v>
      </c>
      <c r="C3587" s="27" t="s">
        <v>45</v>
      </c>
      <c r="D3587" s="28">
        <v>250</v>
      </c>
      <c r="E3587" s="27" t="s">
        <v>25</v>
      </c>
    </row>
    <row r="3588" spans="1:5" ht="13.2" hidden="1" x14ac:dyDescent="0.25">
      <c r="A3588" s="21" t="s">
        <v>4</v>
      </c>
      <c r="B3588" s="27">
        <v>40689</v>
      </c>
      <c r="C3588" s="27" t="s">
        <v>45</v>
      </c>
      <c r="D3588" s="28">
        <v>750</v>
      </c>
      <c r="E3588" s="27" t="s">
        <v>25</v>
      </c>
    </row>
    <row r="3589" spans="1:5" ht="13.2" hidden="1" x14ac:dyDescent="0.25">
      <c r="A3589" s="21" t="s">
        <v>4</v>
      </c>
      <c r="B3589" s="27">
        <v>40689</v>
      </c>
      <c r="C3589" s="27" t="s">
        <v>45</v>
      </c>
      <c r="D3589" s="28">
        <v>600</v>
      </c>
      <c r="E3589" s="27" t="s">
        <v>25</v>
      </c>
    </row>
    <row r="3590" spans="1:5" ht="13.2" hidden="1" x14ac:dyDescent="0.25">
      <c r="A3590" s="21" t="s">
        <v>4</v>
      </c>
      <c r="B3590" s="27">
        <v>40689</v>
      </c>
      <c r="C3590" s="27" t="s">
        <v>45</v>
      </c>
      <c r="D3590" s="28">
        <v>300</v>
      </c>
      <c r="E3590" s="27" t="s">
        <v>25</v>
      </c>
    </row>
    <row r="3591" spans="1:5" ht="13.2" hidden="1" x14ac:dyDescent="0.25">
      <c r="A3591" s="21" t="s">
        <v>4</v>
      </c>
      <c r="B3591" s="27">
        <v>40690</v>
      </c>
      <c r="C3591" s="27" t="s">
        <v>45</v>
      </c>
      <c r="D3591" s="28">
        <v>11250</v>
      </c>
      <c r="E3591" s="27" t="s">
        <v>25</v>
      </c>
    </row>
    <row r="3592" spans="1:5" ht="13.2" hidden="1" x14ac:dyDescent="0.25">
      <c r="A3592" s="21" t="s">
        <v>4</v>
      </c>
      <c r="B3592" s="27">
        <v>40691</v>
      </c>
      <c r="C3592" s="27" t="s">
        <v>27</v>
      </c>
      <c r="D3592" s="28">
        <v>7450</v>
      </c>
      <c r="E3592" s="27" t="s">
        <v>27</v>
      </c>
    </row>
    <row r="3593" spans="1:5" ht="13.2" hidden="1" x14ac:dyDescent="0.25">
      <c r="A3593" s="21" t="s">
        <v>4</v>
      </c>
      <c r="B3593" s="27">
        <v>40692</v>
      </c>
      <c r="C3593" s="27" t="s">
        <v>51</v>
      </c>
      <c r="D3593" s="28">
        <v>5500</v>
      </c>
      <c r="E3593" s="27" t="s">
        <v>25</v>
      </c>
    </row>
    <row r="3594" spans="1:5" ht="13.2" hidden="1" x14ac:dyDescent="0.25">
      <c r="A3594" s="21" t="s">
        <v>4</v>
      </c>
      <c r="B3594" s="27">
        <v>40693</v>
      </c>
      <c r="C3594" s="27" t="s">
        <v>51</v>
      </c>
      <c r="D3594" s="28">
        <v>750</v>
      </c>
      <c r="E3594" s="27" t="s">
        <v>25</v>
      </c>
    </row>
    <row r="3595" spans="1:5" ht="13.2" hidden="1" x14ac:dyDescent="0.25">
      <c r="A3595" s="21" t="s">
        <v>4</v>
      </c>
      <c r="B3595" s="27">
        <v>40694</v>
      </c>
      <c r="C3595" s="27" t="s">
        <v>45</v>
      </c>
      <c r="D3595" s="28">
        <v>7850</v>
      </c>
      <c r="E3595" s="27" t="s">
        <v>25</v>
      </c>
    </row>
    <row r="3596" spans="1:5" ht="13.2" hidden="1" x14ac:dyDescent="0.25">
      <c r="A3596" s="21" t="s">
        <v>4</v>
      </c>
      <c r="B3596" s="27">
        <v>40695</v>
      </c>
      <c r="C3596" s="27" t="s">
        <v>45</v>
      </c>
      <c r="D3596" s="28">
        <v>3180</v>
      </c>
      <c r="E3596" s="27" t="s">
        <v>25</v>
      </c>
    </row>
    <row r="3597" spans="1:5" ht="13.2" hidden="1" x14ac:dyDescent="0.25">
      <c r="A3597" s="21" t="s">
        <v>4</v>
      </c>
      <c r="B3597" s="27">
        <v>40695</v>
      </c>
      <c r="C3597" s="27" t="s">
        <v>45</v>
      </c>
      <c r="D3597" s="28">
        <v>1500</v>
      </c>
      <c r="E3597" s="27" t="s">
        <v>25</v>
      </c>
    </row>
    <row r="3598" spans="1:5" ht="13.2" hidden="1" x14ac:dyDescent="0.25">
      <c r="A3598" s="21" t="s">
        <v>4</v>
      </c>
      <c r="B3598" s="27">
        <v>40696</v>
      </c>
      <c r="C3598" s="27" t="s">
        <v>45</v>
      </c>
      <c r="D3598" s="28">
        <v>5700</v>
      </c>
      <c r="E3598" s="27" t="s">
        <v>25</v>
      </c>
    </row>
    <row r="3599" spans="1:5" ht="13.2" hidden="1" x14ac:dyDescent="0.25">
      <c r="A3599" s="21" t="s">
        <v>4</v>
      </c>
      <c r="B3599" s="27">
        <v>40696</v>
      </c>
      <c r="C3599" s="27" t="s">
        <v>45</v>
      </c>
      <c r="D3599" s="28">
        <v>6500</v>
      </c>
      <c r="E3599" s="27" t="s">
        <v>25</v>
      </c>
    </row>
    <row r="3600" spans="1:5" ht="13.2" hidden="1" x14ac:dyDescent="0.25">
      <c r="A3600" s="21" t="s">
        <v>4</v>
      </c>
      <c r="B3600" s="27">
        <v>40697</v>
      </c>
      <c r="C3600" s="27" t="s">
        <v>45</v>
      </c>
      <c r="D3600" s="28">
        <v>2750</v>
      </c>
      <c r="E3600" s="27" t="s">
        <v>25</v>
      </c>
    </row>
    <row r="3601" spans="1:5" ht="13.2" hidden="1" x14ac:dyDescent="0.25">
      <c r="A3601" s="21" t="s">
        <v>4</v>
      </c>
      <c r="B3601" s="27">
        <v>40697</v>
      </c>
      <c r="C3601" s="27" t="s">
        <v>45</v>
      </c>
      <c r="D3601" s="28">
        <v>750</v>
      </c>
      <c r="E3601" s="27" t="s">
        <v>25</v>
      </c>
    </row>
    <row r="3602" spans="1:5" ht="13.2" hidden="1" x14ac:dyDescent="0.25">
      <c r="A3602" s="21" t="s">
        <v>4</v>
      </c>
      <c r="B3602" s="27">
        <v>40697</v>
      </c>
      <c r="C3602" s="27" t="s">
        <v>45</v>
      </c>
      <c r="D3602" s="28">
        <v>250</v>
      </c>
      <c r="E3602" s="27" t="s">
        <v>25</v>
      </c>
    </row>
    <row r="3603" spans="1:5" ht="13.2" hidden="1" x14ac:dyDescent="0.25">
      <c r="A3603" s="21" t="s">
        <v>4</v>
      </c>
      <c r="B3603" s="27">
        <v>40698</v>
      </c>
      <c r="C3603" s="27" t="s">
        <v>45</v>
      </c>
      <c r="D3603" s="28">
        <v>1300</v>
      </c>
      <c r="E3603" s="27" t="s">
        <v>25</v>
      </c>
    </row>
    <row r="3604" spans="1:5" ht="13.2" hidden="1" x14ac:dyDescent="0.25">
      <c r="A3604" s="21" t="s">
        <v>4</v>
      </c>
      <c r="B3604" s="27">
        <v>40699</v>
      </c>
      <c r="C3604" s="27" t="s">
        <v>45</v>
      </c>
      <c r="D3604" s="28">
        <v>2750</v>
      </c>
      <c r="E3604" s="27" t="s">
        <v>25</v>
      </c>
    </row>
    <row r="3605" spans="1:5" ht="13.2" hidden="1" x14ac:dyDescent="0.25">
      <c r="A3605" s="21" t="s">
        <v>4</v>
      </c>
      <c r="B3605" s="27">
        <v>40699</v>
      </c>
      <c r="C3605" s="27" t="s">
        <v>45</v>
      </c>
      <c r="D3605" s="28">
        <v>1750</v>
      </c>
      <c r="E3605" s="27" t="s">
        <v>25</v>
      </c>
    </row>
    <row r="3606" spans="1:5" ht="13.2" hidden="1" x14ac:dyDescent="0.25">
      <c r="A3606" s="21" t="s">
        <v>4</v>
      </c>
      <c r="B3606" s="27">
        <v>40699</v>
      </c>
      <c r="C3606" s="27" t="s">
        <v>45</v>
      </c>
      <c r="D3606" s="28">
        <v>6000</v>
      </c>
      <c r="E3606" s="27" t="s">
        <v>25</v>
      </c>
    </row>
    <row r="3607" spans="1:5" ht="13.2" hidden="1" x14ac:dyDescent="0.25">
      <c r="A3607" s="21" t="s">
        <v>4</v>
      </c>
      <c r="B3607" s="27">
        <v>40700</v>
      </c>
      <c r="C3607" s="27" t="s">
        <v>45</v>
      </c>
      <c r="D3607" s="28">
        <v>8750</v>
      </c>
      <c r="E3607" s="27" t="s">
        <v>25</v>
      </c>
    </row>
    <row r="3608" spans="1:5" ht="13.2" hidden="1" x14ac:dyDescent="0.25">
      <c r="A3608" s="21" t="s">
        <v>4</v>
      </c>
      <c r="B3608" s="27">
        <v>40700</v>
      </c>
      <c r="C3608" s="27" t="s">
        <v>45</v>
      </c>
      <c r="D3608" s="28">
        <v>250</v>
      </c>
      <c r="E3608" s="27" t="s">
        <v>25</v>
      </c>
    </row>
    <row r="3609" spans="1:5" ht="13.2" hidden="1" x14ac:dyDescent="0.25">
      <c r="A3609" s="21" t="s">
        <v>4</v>
      </c>
      <c r="B3609" s="27">
        <v>40701</v>
      </c>
      <c r="C3609" s="27" t="s">
        <v>45</v>
      </c>
      <c r="D3609" s="28">
        <v>4750</v>
      </c>
      <c r="E3609" s="27" t="s">
        <v>25</v>
      </c>
    </row>
    <row r="3610" spans="1:5" ht="13.2" hidden="1" x14ac:dyDescent="0.25">
      <c r="A3610" s="21" t="s">
        <v>4</v>
      </c>
      <c r="B3610" s="27">
        <v>40702</v>
      </c>
      <c r="C3610" s="27" t="s">
        <v>45</v>
      </c>
      <c r="D3610" s="28">
        <v>2900</v>
      </c>
      <c r="E3610" s="27" t="s">
        <v>25</v>
      </c>
    </row>
    <row r="3611" spans="1:5" ht="13.2" hidden="1" x14ac:dyDescent="0.25">
      <c r="A3611" s="21" t="s">
        <v>4</v>
      </c>
      <c r="B3611" s="27">
        <v>40702</v>
      </c>
      <c r="C3611" s="27" t="s">
        <v>45</v>
      </c>
      <c r="D3611" s="28">
        <v>1000</v>
      </c>
      <c r="E3611" s="27" t="s">
        <v>25</v>
      </c>
    </row>
    <row r="3612" spans="1:5" ht="13.2" hidden="1" x14ac:dyDescent="0.25">
      <c r="A3612" s="21" t="s">
        <v>4</v>
      </c>
      <c r="B3612" s="27">
        <v>40703</v>
      </c>
      <c r="C3612" s="27" t="s">
        <v>45</v>
      </c>
      <c r="D3612" s="28">
        <v>2000</v>
      </c>
      <c r="E3612" s="27" t="s">
        <v>25</v>
      </c>
    </row>
    <row r="3613" spans="1:5" ht="13.2" hidden="1" x14ac:dyDescent="0.25">
      <c r="A3613" s="21" t="s">
        <v>4</v>
      </c>
      <c r="B3613" s="27">
        <v>40704</v>
      </c>
      <c r="C3613" s="27" t="s">
        <v>45</v>
      </c>
      <c r="D3613" s="28">
        <v>1250</v>
      </c>
      <c r="E3613" s="27" t="s">
        <v>25</v>
      </c>
    </row>
    <row r="3614" spans="1:5" ht="13.2" hidden="1" x14ac:dyDescent="0.25">
      <c r="A3614" s="21" t="s">
        <v>4</v>
      </c>
      <c r="B3614" s="27">
        <v>40704</v>
      </c>
      <c r="C3614" s="27" t="s">
        <v>45</v>
      </c>
      <c r="D3614" s="28">
        <v>500</v>
      </c>
      <c r="E3614" s="27" t="s">
        <v>25</v>
      </c>
    </row>
    <row r="3615" spans="1:5" ht="13.2" hidden="1" x14ac:dyDescent="0.25">
      <c r="A3615" s="21" t="s">
        <v>4</v>
      </c>
      <c r="B3615" s="27">
        <v>40705</v>
      </c>
      <c r="C3615" s="27" t="s">
        <v>45</v>
      </c>
      <c r="D3615" s="28">
        <v>9000</v>
      </c>
      <c r="E3615" s="27" t="s">
        <v>25</v>
      </c>
    </row>
    <row r="3616" spans="1:5" ht="13.2" hidden="1" x14ac:dyDescent="0.25">
      <c r="A3616" s="21" t="s">
        <v>4</v>
      </c>
      <c r="B3616" s="27">
        <v>40706</v>
      </c>
      <c r="C3616" s="27" t="s">
        <v>45</v>
      </c>
      <c r="D3616" s="28">
        <v>3050</v>
      </c>
      <c r="E3616" s="27" t="s">
        <v>25</v>
      </c>
    </row>
    <row r="3617" spans="1:5" ht="13.2" hidden="1" x14ac:dyDescent="0.25">
      <c r="A3617" s="21" t="s">
        <v>4</v>
      </c>
      <c r="B3617" s="27">
        <v>40707</v>
      </c>
      <c r="C3617" s="27" t="s">
        <v>45</v>
      </c>
      <c r="D3617" s="28">
        <v>4250</v>
      </c>
      <c r="E3617" s="27" t="s">
        <v>25</v>
      </c>
    </row>
    <row r="3618" spans="1:5" ht="13.2" hidden="1" x14ac:dyDescent="0.25">
      <c r="A3618" s="21" t="s">
        <v>4</v>
      </c>
      <c r="B3618" s="27">
        <v>40708</v>
      </c>
      <c r="C3618" s="27" t="s">
        <v>45</v>
      </c>
      <c r="D3618" s="28">
        <v>3250</v>
      </c>
      <c r="E3618" s="27" t="s">
        <v>25</v>
      </c>
    </row>
    <row r="3619" spans="1:5" ht="13.2" hidden="1" x14ac:dyDescent="0.25">
      <c r="A3619" s="21" t="s">
        <v>4</v>
      </c>
      <c r="B3619" s="27">
        <v>40708</v>
      </c>
      <c r="C3619" s="27" t="s">
        <v>45</v>
      </c>
      <c r="D3619" s="28">
        <v>600</v>
      </c>
      <c r="E3619" s="27" t="s">
        <v>25</v>
      </c>
    </row>
    <row r="3620" spans="1:5" ht="13.2" hidden="1" x14ac:dyDescent="0.25">
      <c r="A3620" s="21" t="s">
        <v>4</v>
      </c>
      <c r="B3620" s="27">
        <v>40708</v>
      </c>
      <c r="C3620" s="27" t="s">
        <v>45</v>
      </c>
      <c r="D3620" s="28">
        <v>250</v>
      </c>
      <c r="E3620" s="27" t="s">
        <v>25</v>
      </c>
    </row>
    <row r="3621" spans="1:5" ht="13.2" hidden="1" x14ac:dyDescent="0.25">
      <c r="A3621" s="21" t="s">
        <v>4</v>
      </c>
      <c r="B3621" s="27">
        <v>40708</v>
      </c>
      <c r="C3621" s="27" t="s">
        <v>45</v>
      </c>
      <c r="D3621" s="28">
        <v>150</v>
      </c>
      <c r="E3621" s="27" t="s">
        <v>25</v>
      </c>
    </row>
    <row r="3622" spans="1:5" ht="13.2" hidden="1" x14ac:dyDescent="0.25">
      <c r="A3622" s="21" t="s">
        <v>4</v>
      </c>
      <c r="B3622" s="27">
        <v>40709</v>
      </c>
      <c r="C3622" s="27" t="s">
        <v>45</v>
      </c>
      <c r="D3622" s="28">
        <v>1750</v>
      </c>
      <c r="E3622" s="27" t="s">
        <v>25</v>
      </c>
    </row>
    <row r="3623" spans="1:5" ht="13.2" hidden="1" x14ac:dyDescent="0.25">
      <c r="A3623" s="21" t="s">
        <v>4</v>
      </c>
      <c r="B3623" s="27">
        <v>40710</v>
      </c>
      <c r="C3623" s="27" t="s">
        <v>59</v>
      </c>
      <c r="D3623" s="28">
        <v>4750</v>
      </c>
      <c r="E3623" s="27" t="s">
        <v>26</v>
      </c>
    </row>
    <row r="3624" spans="1:5" ht="13.2" hidden="1" x14ac:dyDescent="0.25">
      <c r="A3624" s="21" t="s">
        <v>4</v>
      </c>
      <c r="B3624" s="27">
        <v>40711</v>
      </c>
      <c r="C3624" s="27" t="s">
        <v>45</v>
      </c>
      <c r="D3624" s="28">
        <v>7750</v>
      </c>
      <c r="E3624" s="27" t="s">
        <v>25</v>
      </c>
    </row>
    <row r="3625" spans="1:5" ht="13.2" hidden="1" x14ac:dyDescent="0.25">
      <c r="A3625" s="21" t="s">
        <v>4</v>
      </c>
      <c r="B3625" s="27">
        <v>40711</v>
      </c>
      <c r="C3625" s="27" t="s">
        <v>45</v>
      </c>
      <c r="D3625" s="28">
        <v>250</v>
      </c>
      <c r="E3625" s="27" t="s">
        <v>25</v>
      </c>
    </row>
    <row r="3626" spans="1:5" ht="13.2" hidden="1" x14ac:dyDescent="0.25">
      <c r="A3626" s="21" t="s">
        <v>4</v>
      </c>
      <c r="B3626" s="27">
        <v>40711</v>
      </c>
      <c r="C3626" s="27" t="s">
        <v>45</v>
      </c>
      <c r="D3626" s="28">
        <v>750</v>
      </c>
      <c r="E3626" s="27" t="s">
        <v>25</v>
      </c>
    </row>
    <row r="3627" spans="1:5" ht="13.2" hidden="1" x14ac:dyDescent="0.25">
      <c r="A3627" s="21" t="s">
        <v>4</v>
      </c>
      <c r="B3627" s="27">
        <v>40712</v>
      </c>
      <c r="C3627" s="27" t="s">
        <v>45</v>
      </c>
      <c r="D3627" s="28">
        <v>9613.5</v>
      </c>
      <c r="E3627" s="27" t="s">
        <v>25</v>
      </c>
    </row>
    <row r="3628" spans="1:5" ht="13.2" hidden="1" x14ac:dyDescent="0.25">
      <c r="A3628" s="21" t="s">
        <v>4</v>
      </c>
      <c r="B3628" s="27">
        <v>40712</v>
      </c>
      <c r="C3628" s="27" t="s">
        <v>45</v>
      </c>
      <c r="D3628" s="28">
        <v>1750</v>
      </c>
      <c r="E3628" s="27" t="s">
        <v>25</v>
      </c>
    </row>
    <row r="3629" spans="1:5" ht="13.2" hidden="1" x14ac:dyDescent="0.25">
      <c r="A3629" s="21" t="s">
        <v>4</v>
      </c>
      <c r="B3629" s="27">
        <v>40712</v>
      </c>
      <c r="C3629" s="27" t="s">
        <v>45</v>
      </c>
      <c r="D3629" s="28">
        <v>1195</v>
      </c>
      <c r="E3629" s="27" t="s">
        <v>25</v>
      </c>
    </row>
    <row r="3630" spans="1:5" ht="13.2" hidden="1" x14ac:dyDescent="0.25">
      <c r="A3630" s="21" t="s">
        <v>4</v>
      </c>
      <c r="B3630" s="27">
        <v>40713</v>
      </c>
      <c r="C3630" s="27" t="s">
        <v>45</v>
      </c>
      <c r="D3630" s="28">
        <v>2750</v>
      </c>
      <c r="E3630" s="27" t="s">
        <v>26</v>
      </c>
    </row>
    <row r="3631" spans="1:5" ht="13.2" hidden="1" x14ac:dyDescent="0.25">
      <c r="A3631" s="21" t="s">
        <v>4</v>
      </c>
      <c r="B3631" s="27">
        <v>40714</v>
      </c>
      <c r="C3631" s="27" t="s">
        <v>45</v>
      </c>
      <c r="D3631" s="28">
        <v>8185</v>
      </c>
      <c r="E3631" s="27" t="s">
        <v>25</v>
      </c>
    </row>
    <row r="3632" spans="1:5" ht="13.2" hidden="1" x14ac:dyDescent="0.25">
      <c r="A3632" s="21" t="s">
        <v>4</v>
      </c>
      <c r="B3632" s="27">
        <v>40715</v>
      </c>
      <c r="C3632" s="27" t="s">
        <v>45</v>
      </c>
      <c r="D3632" s="28">
        <v>4343.5</v>
      </c>
      <c r="E3632" s="27" t="s">
        <v>25</v>
      </c>
    </row>
    <row r="3633" spans="1:5" ht="13.2" hidden="1" x14ac:dyDescent="0.25">
      <c r="A3633" s="21" t="s">
        <v>4</v>
      </c>
      <c r="B3633" s="27">
        <v>40716</v>
      </c>
      <c r="C3633" s="27" t="s">
        <v>45</v>
      </c>
      <c r="D3633" s="28">
        <v>6750</v>
      </c>
      <c r="E3633" s="27" t="s">
        <v>25</v>
      </c>
    </row>
    <row r="3634" spans="1:5" ht="13.2" hidden="1" x14ac:dyDescent="0.25">
      <c r="A3634" s="21" t="s">
        <v>4</v>
      </c>
      <c r="B3634" s="27">
        <v>40716</v>
      </c>
      <c r="C3634" s="27" t="s">
        <v>45</v>
      </c>
      <c r="D3634" s="28">
        <v>2000</v>
      </c>
      <c r="E3634" s="27" t="s">
        <v>25</v>
      </c>
    </row>
    <row r="3635" spans="1:5" ht="13.2" hidden="1" x14ac:dyDescent="0.25">
      <c r="A3635" s="21" t="s">
        <v>4</v>
      </c>
      <c r="B3635" s="27">
        <v>40717</v>
      </c>
      <c r="C3635" s="27" t="s">
        <v>59</v>
      </c>
      <c r="D3635" s="28">
        <v>12100</v>
      </c>
      <c r="E3635" s="27" t="s">
        <v>26</v>
      </c>
    </row>
    <row r="3636" spans="1:5" ht="13.2" hidden="1" x14ac:dyDescent="0.25">
      <c r="A3636" s="21" t="s">
        <v>4</v>
      </c>
      <c r="B3636" s="27">
        <v>40718</v>
      </c>
      <c r="C3636" s="27" t="s">
        <v>51</v>
      </c>
      <c r="D3636" s="28">
        <v>9750</v>
      </c>
      <c r="E3636" s="27" t="s">
        <v>25</v>
      </c>
    </row>
    <row r="3637" spans="1:5" ht="13.2" hidden="1" x14ac:dyDescent="0.25">
      <c r="A3637" s="21" t="s">
        <v>4</v>
      </c>
      <c r="B3637" s="27">
        <v>40719</v>
      </c>
      <c r="C3637" s="27" t="s">
        <v>45</v>
      </c>
      <c r="D3637" s="28">
        <v>3000</v>
      </c>
      <c r="E3637" s="27" t="s">
        <v>25</v>
      </c>
    </row>
    <row r="3638" spans="1:5" ht="13.2" hidden="1" x14ac:dyDescent="0.25">
      <c r="A3638" s="21" t="s">
        <v>4</v>
      </c>
      <c r="B3638" s="27">
        <v>40720</v>
      </c>
      <c r="C3638" s="27" t="s">
        <v>47</v>
      </c>
      <c r="D3638" s="28">
        <v>13680.85</v>
      </c>
      <c r="E3638" s="27" t="s">
        <v>26</v>
      </c>
    </row>
    <row r="3639" spans="1:5" ht="13.2" hidden="1" x14ac:dyDescent="0.25">
      <c r="A3639" s="21" t="s">
        <v>4</v>
      </c>
      <c r="B3639" s="27">
        <v>40721</v>
      </c>
      <c r="C3639" s="27" t="s">
        <v>45</v>
      </c>
      <c r="D3639" s="28">
        <v>6000</v>
      </c>
      <c r="E3639" s="27" t="s">
        <v>25</v>
      </c>
    </row>
    <row r="3640" spans="1:5" ht="13.2" hidden="1" x14ac:dyDescent="0.25">
      <c r="A3640" s="21" t="s">
        <v>4</v>
      </c>
      <c r="B3640" s="27">
        <v>40721</v>
      </c>
      <c r="C3640" s="27" t="s">
        <v>45</v>
      </c>
      <c r="D3640" s="28">
        <v>3000</v>
      </c>
      <c r="E3640" s="27" t="s">
        <v>25</v>
      </c>
    </row>
    <row r="3641" spans="1:5" ht="13.2" hidden="1" x14ac:dyDescent="0.25">
      <c r="A3641" s="21" t="s">
        <v>4</v>
      </c>
      <c r="B3641" s="27">
        <v>40722</v>
      </c>
      <c r="C3641" s="27" t="s">
        <v>56</v>
      </c>
      <c r="D3641" s="28">
        <v>44050</v>
      </c>
      <c r="E3641" s="27" t="s">
        <v>26</v>
      </c>
    </row>
    <row r="3642" spans="1:5" ht="13.2" hidden="1" x14ac:dyDescent="0.25">
      <c r="A3642" s="21" t="s">
        <v>4</v>
      </c>
      <c r="B3642" s="27">
        <v>40723</v>
      </c>
      <c r="C3642" s="27" t="s">
        <v>45</v>
      </c>
      <c r="D3642" s="28">
        <v>8250</v>
      </c>
      <c r="E3642" s="27" t="s">
        <v>25</v>
      </c>
    </row>
    <row r="3643" spans="1:5" ht="13.2" hidden="1" x14ac:dyDescent="0.25">
      <c r="A3643" s="21" t="s">
        <v>4</v>
      </c>
      <c r="B3643" s="27">
        <v>40723</v>
      </c>
      <c r="C3643" s="27" t="s">
        <v>45</v>
      </c>
      <c r="D3643" s="28">
        <v>200</v>
      </c>
      <c r="E3643" s="27" t="s">
        <v>25</v>
      </c>
    </row>
    <row r="3644" spans="1:5" ht="13.2" hidden="1" x14ac:dyDescent="0.25">
      <c r="A3644" s="21" t="s">
        <v>4</v>
      </c>
      <c r="B3644" s="27">
        <v>40723</v>
      </c>
      <c r="C3644" s="27" t="s">
        <v>45</v>
      </c>
      <c r="D3644" s="28">
        <v>500</v>
      </c>
      <c r="E3644" s="27" t="s">
        <v>25</v>
      </c>
    </row>
    <row r="3645" spans="1:5" ht="13.2" hidden="1" x14ac:dyDescent="0.25">
      <c r="A3645" s="21" t="s">
        <v>4</v>
      </c>
      <c r="B3645" s="27">
        <v>40723</v>
      </c>
      <c r="C3645" s="27" t="s">
        <v>45</v>
      </c>
      <c r="D3645" s="28">
        <v>7250</v>
      </c>
      <c r="E3645" s="27" t="s">
        <v>25</v>
      </c>
    </row>
    <row r="3646" spans="1:5" ht="13.2" hidden="1" x14ac:dyDescent="0.25">
      <c r="A3646" s="21" t="s">
        <v>4</v>
      </c>
      <c r="B3646" s="27">
        <v>40723</v>
      </c>
      <c r="C3646" s="27" t="s">
        <v>45</v>
      </c>
      <c r="D3646" s="28">
        <v>875</v>
      </c>
      <c r="E3646" s="27" t="s">
        <v>25</v>
      </c>
    </row>
    <row r="3647" spans="1:5" ht="13.2" hidden="1" x14ac:dyDescent="0.25">
      <c r="A3647" s="21" t="s">
        <v>4</v>
      </c>
      <c r="B3647" s="27">
        <v>40724</v>
      </c>
      <c r="C3647" s="27" t="s">
        <v>45</v>
      </c>
      <c r="D3647" s="28">
        <v>500</v>
      </c>
      <c r="E3647" s="27" t="s">
        <v>25</v>
      </c>
    </row>
    <row r="3648" spans="1:5" ht="13.2" hidden="1" x14ac:dyDescent="0.25">
      <c r="A3648" s="21" t="s">
        <v>4</v>
      </c>
      <c r="B3648" s="27">
        <v>40724</v>
      </c>
      <c r="C3648" s="27" t="s">
        <v>45</v>
      </c>
      <c r="D3648" s="28">
        <v>300</v>
      </c>
      <c r="E3648" s="27" t="s">
        <v>25</v>
      </c>
    </row>
    <row r="3649" spans="1:5" ht="13.2" hidden="1" x14ac:dyDescent="0.25">
      <c r="A3649" s="21" t="s">
        <v>4</v>
      </c>
      <c r="B3649" s="27">
        <v>40725</v>
      </c>
      <c r="C3649" s="27" t="s">
        <v>45</v>
      </c>
      <c r="D3649" s="28">
        <v>2250</v>
      </c>
      <c r="E3649" s="27" t="s">
        <v>25</v>
      </c>
    </row>
    <row r="3650" spans="1:5" ht="13.2" hidden="1" x14ac:dyDescent="0.25">
      <c r="A3650" s="21" t="s">
        <v>4</v>
      </c>
      <c r="B3650" s="27">
        <v>40726</v>
      </c>
      <c r="C3650" s="27" t="s">
        <v>45</v>
      </c>
      <c r="D3650" s="28">
        <v>4000</v>
      </c>
      <c r="E3650" s="27" t="s">
        <v>25</v>
      </c>
    </row>
    <row r="3651" spans="1:5" ht="13.2" hidden="1" x14ac:dyDescent="0.25">
      <c r="A3651" s="21" t="s">
        <v>4</v>
      </c>
      <c r="B3651" s="27">
        <v>40726</v>
      </c>
      <c r="C3651" s="27" t="s">
        <v>45</v>
      </c>
      <c r="D3651" s="28">
        <v>2750</v>
      </c>
      <c r="E3651" s="27" t="s">
        <v>25</v>
      </c>
    </row>
    <row r="3652" spans="1:5" ht="13.2" hidden="1" x14ac:dyDescent="0.25">
      <c r="A3652" s="21" t="s">
        <v>4</v>
      </c>
      <c r="B3652" s="27">
        <v>40727</v>
      </c>
      <c r="C3652" s="27" t="s">
        <v>45</v>
      </c>
      <c r="D3652" s="28">
        <v>250</v>
      </c>
      <c r="E3652" s="27" t="s">
        <v>25</v>
      </c>
    </row>
    <row r="3653" spans="1:5" ht="13.2" hidden="1" x14ac:dyDescent="0.25">
      <c r="A3653" s="21" t="s">
        <v>4</v>
      </c>
      <c r="B3653" s="27">
        <v>40727</v>
      </c>
      <c r="C3653" s="27" t="s">
        <v>45</v>
      </c>
      <c r="D3653" s="28">
        <v>50</v>
      </c>
      <c r="E3653" s="27" t="s">
        <v>25</v>
      </c>
    </row>
    <row r="3654" spans="1:5" ht="13.2" hidden="1" x14ac:dyDescent="0.25">
      <c r="A3654" s="21" t="s">
        <v>4</v>
      </c>
      <c r="B3654" s="27">
        <v>40727</v>
      </c>
      <c r="C3654" s="27" t="s">
        <v>45</v>
      </c>
      <c r="D3654" s="28">
        <v>50</v>
      </c>
      <c r="E3654" s="27" t="s">
        <v>25</v>
      </c>
    </row>
    <row r="3655" spans="1:5" ht="13.2" hidden="1" x14ac:dyDescent="0.25">
      <c r="A3655" s="21" t="s">
        <v>4</v>
      </c>
      <c r="B3655" s="27">
        <v>40728</v>
      </c>
      <c r="C3655" s="27" t="s">
        <v>45</v>
      </c>
      <c r="D3655" s="28">
        <v>3750</v>
      </c>
      <c r="E3655" s="27" t="s">
        <v>25</v>
      </c>
    </row>
    <row r="3656" spans="1:5" ht="13.2" hidden="1" x14ac:dyDescent="0.25">
      <c r="A3656" s="21" t="s">
        <v>4</v>
      </c>
      <c r="B3656" s="27">
        <v>40728</v>
      </c>
      <c r="C3656" s="27" t="s">
        <v>45</v>
      </c>
      <c r="D3656" s="28">
        <v>750</v>
      </c>
      <c r="E3656" s="27" t="s">
        <v>25</v>
      </c>
    </row>
    <row r="3657" spans="1:5" ht="13.2" hidden="1" x14ac:dyDescent="0.25">
      <c r="A3657" s="21" t="s">
        <v>4</v>
      </c>
      <c r="B3657" s="27">
        <v>40729</v>
      </c>
      <c r="C3657" s="27" t="s">
        <v>45</v>
      </c>
      <c r="D3657" s="28">
        <v>23000</v>
      </c>
      <c r="E3657" s="27" t="s">
        <v>25</v>
      </c>
    </row>
    <row r="3658" spans="1:5" ht="13.2" hidden="1" x14ac:dyDescent="0.25">
      <c r="A3658" s="21" t="s">
        <v>4</v>
      </c>
      <c r="B3658" s="27">
        <v>40729</v>
      </c>
      <c r="C3658" s="27" t="s">
        <v>45</v>
      </c>
      <c r="D3658" s="28">
        <v>500</v>
      </c>
      <c r="E3658" s="27" t="s">
        <v>25</v>
      </c>
    </row>
    <row r="3659" spans="1:5" ht="13.2" hidden="1" x14ac:dyDescent="0.25">
      <c r="A3659" s="21" t="s">
        <v>4</v>
      </c>
      <c r="B3659" s="27">
        <v>40729</v>
      </c>
      <c r="C3659" s="27" t="s">
        <v>45</v>
      </c>
      <c r="D3659" s="28">
        <v>500</v>
      </c>
      <c r="E3659" s="27" t="s">
        <v>25</v>
      </c>
    </row>
    <row r="3660" spans="1:5" ht="13.2" hidden="1" x14ac:dyDescent="0.25">
      <c r="A3660" s="21" t="s">
        <v>4</v>
      </c>
      <c r="B3660" s="27">
        <v>40729</v>
      </c>
      <c r="C3660" s="27" t="s">
        <v>45</v>
      </c>
      <c r="D3660" s="28">
        <v>1750</v>
      </c>
      <c r="E3660" s="27" t="s">
        <v>25</v>
      </c>
    </row>
    <row r="3661" spans="1:5" ht="13.2" hidden="1" x14ac:dyDescent="0.25">
      <c r="A3661" s="21" t="s">
        <v>4</v>
      </c>
      <c r="B3661" s="27">
        <v>40730</v>
      </c>
      <c r="C3661" s="27" t="s">
        <v>45</v>
      </c>
      <c r="D3661" s="28">
        <v>250</v>
      </c>
      <c r="E3661" s="27" t="s">
        <v>25</v>
      </c>
    </row>
    <row r="3662" spans="1:5" ht="13.2" hidden="1" x14ac:dyDescent="0.25">
      <c r="A3662" s="21" t="s">
        <v>4</v>
      </c>
      <c r="B3662" s="27">
        <v>40730</v>
      </c>
      <c r="C3662" s="27" t="s">
        <v>45</v>
      </c>
      <c r="D3662" s="28">
        <v>500</v>
      </c>
      <c r="E3662" s="27" t="s">
        <v>25</v>
      </c>
    </row>
    <row r="3663" spans="1:5" ht="13.2" hidden="1" x14ac:dyDescent="0.25">
      <c r="A3663" s="21" t="s">
        <v>4</v>
      </c>
      <c r="B3663" s="27">
        <v>40730</v>
      </c>
      <c r="C3663" s="27" t="s">
        <v>45</v>
      </c>
      <c r="D3663" s="28">
        <v>1250</v>
      </c>
      <c r="E3663" s="27" t="s">
        <v>25</v>
      </c>
    </row>
    <row r="3664" spans="1:5" ht="13.2" hidden="1" x14ac:dyDescent="0.25">
      <c r="A3664" s="21" t="s">
        <v>4</v>
      </c>
      <c r="B3664" s="27">
        <v>40730</v>
      </c>
      <c r="C3664" s="27" t="s">
        <v>45</v>
      </c>
      <c r="D3664" s="28">
        <v>500</v>
      </c>
      <c r="E3664" s="27" t="s">
        <v>25</v>
      </c>
    </row>
    <row r="3665" spans="1:5" ht="13.2" hidden="1" x14ac:dyDescent="0.25">
      <c r="A3665" s="21" t="s">
        <v>4</v>
      </c>
      <c r="B3665" s="27">
        <v>40730</v>
      </c>
      <c r="C3665" s="27" t="s">
        <v>45</v>
      </c>
      <c r="D3665" s="28">
        <v>2750</v>
      </c>
      <c r="E3665" s="27" t="s">
        <v>25</v>
      </c>
    </row>
    <row r="3666" spans="1:5" ht="13.2" hidden="1" x14ac:dyDescent="0.25">
      <c r="A3666" s="21" t="s">
        <v>4</v>
      </c>
      <c r="B3666" s="27">
        <v>40730</v>
      </c>
      <c r="C3666" s="27" t="s">
        <v>45</v>
      </c>
      <c r="D3666" s="28">
        <v>750</v>
      </c>
      <c r="E3666" s="27" t="s">
        <v>25</v>
      </c>
    </row>
    <row r="3667" spans="1:5" ht="13.2" hidden="1" x14ac:dyDescent="0.25">
      <c r="A3667" s="21" t="s">
        <v>4</v>
      </c>
      <c r="B3667" s="27">
        <v>40731</v>
      </c>
      <c r="C3667" s="27" t="s">
        <v>45</v>
      </c>
      <c r="D3667" s="28">
        <v>2220</v>
      </c>
      <c r="E3667" s="27" t="s">
        <v>25</v>
      </c>
    </row>
    <row r="3668" spans="1:5" ht="13.2" hidden="1" x14ac:dyDescent="0.25">
      <c r="A3668" s="21" t="s">
        <v>4</v>
      </c>
      <c r="B3668" s="27">
        <v>40732</v>
      </c>
      <c r="C3668" s="27" t="s">
        <v>45</v>
      </c>
      <c r="D3668" s="28">
        <v>8013.25</v>
      </c>
      <c r="E3668" s="27" t="s">
        <v>25</v>
      </c>
    </row>
    <row r="3669" spans="1:5" ht="13.2" hidden="1" x14ac:dyDescent="0.25">
      <c r="A3669" s="21" t="s">
        <v>4</v>
      </c>
      <c r="B3669" s="27">
        <v>40733</v>
      </c>
      <c r="C3669" s="27" t="s">
        <v>45</v>
      </c>
      <c r="D3669" s="28">
        <v>2000</v>
      </c>
      <c r="E3669" s="27" t="s">
        <v>25</v>
      </c>
    </row>
    <row r="3670" spans="1:5" ht="13.2" hidden="1" x14ac:dyDescent="0.25">
      <c r="A3670" s="21" t="s">
        <v>4</v>
      </c>
      <c r="B3670" s="27">
        <v>40734</v>
      </c>
      <c r="C3670" s="27" t="s">
        <v>45</v>
      </c>
      <c r="D3670" s="28">
        <v>1375</v>
      </c>
      <c r="E3670" s="27" t="s">
        <v>25</v>
      </c>
    </row>
    <row r="3671" spans="1:5" ht="13.2" hidden="1" x14ac:dyDescent="0.25">
      <c r="A3671" s="21" t="s">
        <v>4</v>
      </c>
      <c r="B3671" s="27">
        <v>40735</v>
      </c>
      <c r="C3671" s="27" t="s">
        <v>45</v>
      </c>
      <c r="D3671" s="28">
        <v>4825</v>
      </c>
      <c r="E3671" s="27" t="s">
        <v>25</v>
      </c>
    </row>
    <row r="3672" spans="1:5" ht="13.2" hidden="1" x14ac:dyDescent="0.25">
      <c r="A3672" s="21" t="s">
        <v>4</v>
      </c>
      <c r="B3672" s="27">
        <v>40736</v>
      </c>
      <c r="C3672" s="27" t="s">
        <v>27</v>
      </c>
      <c r="D3672" s="28">
        <v>2900</v>
      </c>
      <c r="E3672" s="27" t="s">
        <v>27</v>
      </c>
    </row>
    <row r="3673" spans="1:5" ht="13.2" hidden="1" x14ac:dyDescent="0.25">
      <c r="A3673" s="21" t="s">
        <v>4</v>
      </c>
      <c r="B3673" s="27">
        <v>40736</v>
      </c>
      <c r="C3673" s="27" t="s">
        <v>27</v>
      </c>
      <c r="D3673" s="28">
        <v>750</v>
      </c>
      <c r="E3673" s="27" t="s">
        <v>27</v>
      </c>
    </row>
    <row r="3674" spans="1:5" ht="13.2" hidden="1" x14ac:dyDescent="0.25">
      <c r="A3674" s="21" t="s">
        <v>4</v>
      </c>
      <c r="B3674" s="27">
        <v>40736</v>
      </c>
      <c r="C3674" s="27" t="s">
        <v>27</v>
      </c>
      <c r="D3674" s="28">
        <v>250</v>
      </c>
      <c r="E3674" s="27" t="s">
        <v>27</v>
      </c>
    </row>
    <row r="3675" spans="1:5" ht="13.2" hidden="1" x14ac:dyDescent="0.25">
      <c r="A3675" s="21" t="s">
        <v>4</v>
      </c>
      <c r="B3675" s="27">
        <v>40736</v>
      </c>
      <c r="C3675" s="27" t="s">
        <v>27</v>
      </c>
      <c r="D3675" s="28">
        <v>500</v>
      </c>
      <c r="E3675" s="27" t="s">
        <v>27</v>
      </c>
    </row>
    <row r="3676" spans="1:5" ht="13.2" hidden="1" x14ac:dyDescent="0.25">
      <c r="A3676" s="21" t="s">
        <v>4</v>
      </c>
      <c r="B3676" s="27">
        <v>40737</v>
      </c>
      <c r="C3676" s="27" t="s">
        <v>27</v>
      </c>
      <c r="D3676" s="28">
        <v>4200</v>
      </c>
      <c r="E3676" s="27" t="s">
        <v>27</v>
      </c>
    </row>
    <row r="3677" spans="1:5" ht="13.2" hidden="1" x14ac:dyDescent="0.25">
      <c r="A3677" s="21" t="s">
        <v>4</v>
      </c>
      <c r="B3677" s="27">
        <v>40737</v>
      </c>
      <c r="C3677" s="27" t="s">
        <v>27</v>
      </c>
      <c r="D3677" s="28">
        <v>300</v>
      </c>
      <c r="E3677" s="27" t="s">
        <v>27</v>
      </c>
    </row>
    <row r="3678" spans="1:5" ht="13.2" hidden="1" x14ac:dyDescent="0.25">
      <c r="A3678" s="21" t="s">
        <v>4</v>
      </c>
      <c r="B3678" s="27">
        <v>40737</v>
      </c>
      <c r="C3678" s="27" t="s">
        <v>27</v>
      </c>
      <c r="D3678" s="28">
        <v>750</v>
      </c>
      <c r="E3678" s="27" t="s">
        <v>27</v>
      </c>
    </row>
    <row r="3679" spans="1:5" ht="13.2" hidden="1" x14ac:dyDescent="0.25">
      <c r="A3679" s="21" t="s">
        <v>4</v>
      </c>
      <c r="B3679" s="27">
        <v>40738</v>
      </c>
      <c r="C3679" s="27" t="s">
        <v>27</v>
      </c>
      <c r="D3679" s="28">
        <v>7750</v>
      </c>
      <c r="E3679" s="27" t="s">
        <v>27</v>
      </c>
    </row>
    <row r="3680" spans="1:5" ht="13.2" hidden="1" x14ac:dyDescent="0.25">
      <c r="A3680" s="21" t="s">
        <v>4</v>
      </c>
      <c r="B3680" s="27">
        <v>40738</v>
      </c>
      <c r="C3680" s="27" t="s">
        <v>27</v>
      </c>
      <c r="D3680" s="28">
        <v>2250</v>
      </c>
      <c r="E3680" s="27" t="s">
        <v>27</v>
      </c>
    </row>
    <row r="3681" spans="1:5" ht="13.2" hidden="1" x14ac:dyDescent="0.25">
      <c r="A3681" s="21" t="s">
        <v>4</v>
      </c>
      <c r="B3681" s="27">
        <v>40739</v>
      </c>
      <c r="C3681" s="27" t="s">
        <v>45</v>
      </c>
      <c r="D3681" s="28">
        <v>110885</v>
      </c>
      <c r="E3681" s="27" t="s">
        <v>25</v>
      </c>
    </row>
    <row r="3682" spans="1:5" ht="13.2" hidden="1" x14ac:dyDescent="0.25">
      <c r="A3682" s="21" t="s">
        <v>4</v>
      </c>
      <c r="B3682" s="27">
        <v>40740</v>
      </c>
      <c r="C3682" s="27" t="s">
        <v>45</v>
      </c>
      <c r="D3682" s="28">
        <v>93600</v>
      </c>
      <c r="E3682" s="27" t="s">
        <v>25</v>
      </c>
    </row>
    <row r="3683" spans="1:5" ht="13.2" hidden="1" x14ac:dyDescent="0.25">
      <c r="A3683" s="21" t="s">
        <v>4</v>
      </c>
      <c r="B3683" s="27">
        <v>40741</v>
      </c>
      <c r="C3683" s="27" t="s">
        <v>45</v>
      </c>
      <c r="D3683" s="28">
        <v>8500</v>
      </c>
      <c r="E3683" s="27" t="s">
        <v>25</v>
      </c>
    </row>
    <row r="3684" spans="1:5" ht="13.2" hidden="1" x14ac:dyDescent="0.25">
      <c r="A3684" s="21" t="s">
        <v>4</v>
      </c>
      <c r="B3684" s="27">
        <v>40742</v>
      </c>
      <c r="C3684" s="27" t="s">
        <v>45</v>
      </c>
      <c r="D3684" s="28">
        <v>1750</v>
      </c>
      <c r="E3684" s="27" t="s">
        <v>25</v>
      </c>
    </row>
    <row r="3685" spans="1:5" ht="13.2" hidden="1" x14ac:dyDescent="0.25">
      <c r="A3685" s="21" t="s">
        <v>4</v>
      </c>
      <c r="B3685" s="27">
        <v>40743</v>
      </c>
      <c r="C3685" s="27" t="s">
        <v>45</v>
      </c>
      <c r="D3685" s="28">
        <v>10800</v>
      </c>
      <c r="E3685" s="27" t="s">
        <v>25</v>
      </c>
    </row>
    <row r="3686" spans="1:5" ht="13.2" hidden="1" x14ac:dyDescent="0.25">
      <c r="A3686" s="21" t="s">
        <v>4</v>
      </c>
      <c r="B3686" s="27">
        <v>40744</v>
      </c>
      <c r="C3686" s="27" t="s">
        <v>45</v>
      </c>
      <c r="D3686" s="28">
        <v>8500</v>
      </c>
      <c r="E3686" s="27" t="s">
        <v>25</v>
      </c>
    </row>
    <row r="3687" spans="1:5" ht="13.2" hidden="1" x14ac:dyDescent="0.25">
      <c r="A3687" s="21" t="s">
        <v>4</v>
      </c>
      <c r="B3687" s="27">
        <v>40744</v>
      </c>
      <c r="C3687" s="27" t="s">
        <v>45</v>
      </c>
      <c r="D3687" s="28">
        <v>3250</v>
      </c>
      <c r="E3687" s="27" t="s">
        <v>25</v>
      </c>
    </row>
    <row r="3688" spans="1:5" ht="13.2" hidden="1" x14ac:dyDescent="0.25">
      <c r="A3688" s="21" t="s">
        <v>4</v>
      </c>
      <c r="B3688" s="27">
        <v>40744</v>
      </c>
      <c r="C3688" s="27" t="s">
        <v>45</v>
      </c>
      <c r="D3688" s="28">
        <v>500</v>
      </c>
      <c r="E3688" s="27" t="s">
        <v>25</v>
      </c>
    </row>
    <row r="3689" spans="1:5" ht="13.2" hidden="1" x14ac:dyDescent="0.25">
      <c r="A3689" s="21" t="s">
        <v>4</v>
      </c>
      <c r="B3689" s="27">
        <v>40744</v>
      </c>
      <c r="C3689" s="27" t="s">
        <v>45</v>
      </c>
      <c r="D3689" s="28">
        <v>250</v>
      </c>
      <c r="E3689" s="27" t="s">
        <v>25</v>
      </c>
    </row>
    <row r="3690" spans="1:5" ht="13.2" hidden="1" x14ac:dyDescent="0.25">
      <c r="A3690" s="21" t="s">
        <v>4</v>
      </c>
      <c r="B3690" s="27">
        <v>40744</v>
      </c>
      <c r="C3690" s="27" t="s">
        <v>45</v>
      </c>
      <c r="D3690" s="28">
        <v>250</v>
      </c>
      <c r="E3690" s="27" t="s">
        <v>25</v>
      </c>
    </row>
    <row r="3691" spans="1:5" ht="13.2" hidden="1" x14ac:dyDescent="0.25">
      <c r="A3691" s="21" t="s">
        <v>4</v>
      </c>
      <c r="B3691" s="27">
        <v>40745</v>
      </c>
      <c r="C3691" s="27" t="s">
        <v>45</v>
      </c>
      <c r="D3691" s="28">
        <v>4500</v>
      </c>
      <c r="E3691" s="27" t="s">
        <v>25</v>
      </c>
    </row>
    <row r="3692" spans="1:5" ht="13.2" hidden="1" x14ac:dyDescent="0.25">
      <c r="A3692" s="21" t="s">
        <v>4</v>
      </c>
      <c r="B3692" s="27">
        <v>40745</v>
      </c>
      <c r="C3692" s="27" t="s">
        <v>45</v>
      </c>
      <c r="D3692" s="28">
        <v>7250</v>
      </c>
      <c r="E3692" s="27" t="s">
        <v>25</v>
      </c>
    </row>
    <row r="3693" spans="1:5" ht="13.2" hidden="1" x14ac:dyDescent="0.25">
      <c r="A3693" s="21" t="s">
        <v>4</v>
      </c>
      <c r="B3693" s="27">
        <v>40746</v>
      </c>
      <c r="C3693" s="27" t="s">
        <v>45</v>
      </c>
      <c r="D3693" s="28">
        <v>9990</v>
      </c>
      <c r="E3693" s="27" t="s">
        <v>25</v>
      </c>
    </row>
    <row r="3694" spans="1:5" ht="13.2" hidden="1" x14ac:dyDescent="0.25">
      <c r="A3694" s="21" t="s">
        <v>4</v>
      </c>
      <c r="B3694" s="27">
        <v>40746</v>
      </c>
      <c r="C3694" s="27" t="s">
        <v>45</v>
      </c>
      <c r="D3694" s="28">
        <v>13243</v>
      </c>
      <c r="E3694" s="27" t="s">
        <v>25</v>
      </c>
    </row>
    <row r="3695" spans="1:5" ht="13.2" hidden="1" x14ac:dyDescent="0.25">
      <c r="A3695" s="21" t="s">
        <v>4</v>
      </c>
      <c r="B3695" s="27">
        <v>40747</v>
      </c>
      <c r="C3695" s="27" t="s">
        <v>45</v>
      </c>
      <c r="D3695" s="28">
        <v>9250</v>
      </c>
      <c r="E3695" s="27" t="s">
        <v>25</v>
      </c>
    </row>
    <row r="3696" spans="1:5" ht="13.2" hidden="1" x14ac:dyDescent="0.25">
      <c r="A3696" s="21" t="s">
        <v>4</v>
      </c>
      <c r="B3696" s="27">
        <v>40747</v>
      </c>
      <c r="C3696" s="27" t="s">
        <v>45</v>
      </c>
      <c r="D3696" s="28">
        <v>3500</v>
      </c>
      <c r="E3696" s="27" t="s">
        <v>25</v>
      </c>
    </row>
    <row r="3697" spans="1:5" ht="13.2" hidden="1" x14ac:dyDescent="0.25">
      <c r="A3697" s="21" t="s">
        <v>4</v>
      </c>
      <c r="B3697" s="27">
        <v>40747</v>
      </c>
      <c r="C3697" s="27" t="s">
        <v>45</v>
      </c>
      <c r="D3697" s="28">
        <v>2500</v>
      </c>
      <c r="E3697" s="27" t="s">
        <v>25</v>
      </c>
    </row>
    <row r="3698" spans="1:5" ht="13.2" hidden="1" x14ac:dyDescent="0.25">
      <c r="A3698" s="21" t="s">
        <v>4</v>
      </c>
      <c r="B3698" s="27">
        <v>40747</v>
      </c>
      <c r="C3698" s="27" t="s">
        <v>45</v>
      </c>
      <c r="D3698" s="28">
        <v>700</v>
      </c>
      <c r="E3698" s="27" t="s">
        <v>25</v>
      </c>
    </row>
    <row r="3699" spans="1:5" ht="13.2" hidden="1" x14ac:dyDescent="0.25">
      <c r="A3699" s="21" t="s">
        <v>4</v>
      </c>
      <c r="B3699" s="27">
        <v>40747</v>
      </c>
      <c r="C3699" s="27" t="s">
        <v>45</v>
      </c>
      <c r="D3699" s="28">
        <v>2250</v>
      </c>
      <c r="E3699" s="27" t="s">
        <v>25</v>
      </c>
    </row>
    <row r="3700" spans="1:5" ht="13.2" hidden="1" x14ac:dyDescent="0.25">
      <c r="A3700" s="21" t="s">
        <v>4</v>
      </c>
      <c r="B3700" s="27">
        <v>40748</v>
      </c>
      <c r="C3700" s="27" t="s">
        <v>45</v>
      </c>
      <c r="D3700" s="28">
        <v>11250</v>
      </c>
      <c r="E3700" s="27" t="s">
        <v>25</v>
      </c>
    </row>
    <row r="3701" spans="1:5" ht="13.2" hidden="1" x14ac:dyDescent="0.25">
      <c r="A3701" s="21" t="s">
        <v>4</v>
      </c>
      <c r="B3701" s="27">
        <v>40749</v>
      </c>
      <c r="C3701" s="27" t="s">
        <v>45</v>
      </c>
      <c r="D3701" s="28">
        <v>500</v>
      </c>
      <c r="E3701" s="27" t="s">
        <v>25</v>
      </c>
    </row>
    <row r="3702" spans="1:5" ht="13.2" hidden="1" x14ac:dyDescent="0.25">
      <c r="A3702" s="21" t="s">
        <v>4</v>
      </c>
      <c r="B3702" s="27">
        <v>40749</v>
      </c>
      <c r="C3702" s="27" t="s">
        <v>45</v>
      </c>
      <c r="D3702" s="28">
        <v>750</v>
      </c>
      <c r="E3702" s="27" t="s">
        <v>25</v>
      </c>
    </row>
    <row r="3703" spans="1:5" ht="13.2" hidden="1" x14ac:dyDescent="0.25">
      <c r="A3703" s="21" t="s">
        <v>4</v>
      </c>
      <c r="B3703" s="27">
        <v>40750</v>
      </c>
      <c r="C3703" s="27" t="s">
        <v>45</v>
      </c>
      <c r="D3703" s="28">
        <v>1000</v>
      </c>
      <c r="E3703" s="27" t="s">
        <v>25</v>
      </c>
    </row>
    <row r="3704" spans="1:5" ht="13.2" hidden="1" x14ac:dyDescent="0.25">
      <c r="A3704" s="21" t="s">
        <v>4</v>
      </c>
      <c r="B3704" s="27">
        <v>40750</v>
      </c>
      <c r="C3704" s="27" t="s">
        <v>45</v>
      </c>
      <c r="D3704" s="28">
        <v>750</v>
      </c>
      <c r="E3704" s="27" t="s">
        <v>25</v>
      </c>
    </row>
    <row r="3705" spans="1:5" ht="13.2" hidden="1" x14ac:dyDescent="0.25">
      <c r="A3705" s="21" t="s">
        <v>4</v>
      </c>
      <c r="B3705" s="27">
        <v>40750</v>
      </c>
      <c r="C3705" s="27" t="s">
        <v>45</v>
      </c>
      <c r="D3705" s="28">
        <v>1750</v>
      </c>
      <c r="E3705" s="27" t="s">
        <v>25</v>
      </c>
    </row>
    <row r="3706" spans="1:5" ht="13.2" hidden="1" x14ac:dyDescent="0.25">
      <c r="A3706" s="21" t="s">
        <v>4</v>
      </c>
      <c r="B3706" s="27">
        <v>40751</v>
      </c>
      <c r="C3706" s="27" t="s">
        <v>45</v>
      </c>
      <c r="D3706" s="28">
        <v>4000</v>
      </c>
      <c r="E3706" s="27" t="s">
        <v>25</v>
      </c>
    </row>
    <row r="3707" spans="1:5" ht="13.2" hidden="1" x14ac:dyDescent="0.25">
      <c r="A3707" s="21" t="s">
        <v>4</v>
      </c>
      <c r="B3707" s="27">
        <v>40752</v>
      </c>
      <c r="C3707" s="27" t="s">
        <v>45</v>
      </c>
      <c r="D3707" s="28">
        <v>1110</v>
      </c>
      <c r="E3707" s="27" t="s">
        <v>25</v>
      </c>
    </row>
    <row r="3708" spans="1:5" ht="13.2" hidden="1" x14ac:dyDescent="0.25">
      <c r="A3708" s="21" t="s">
        <v>4</v>
      </c>
      <c r="B3708" s="27">
        <v>40753</v>
      </c>
      <c r="C3708" s="27" t="s">
        <v>45</v>
      </c>
      <c r="D3708" s="28">
        <v>11000</v>
      </c>
      <c r="E3708" s="27" t="s">
        <v>25</v>
      </c>
    </row>
    <row r="3709" spans="1:5" ht="13.2" hidden="1" x14ac:dyDescent="0.25">
      <c r="A3709" s="21" t="s">
        <v>4</v>
      </c>
      <c r="B3709" s="27">
        <v>40753</v>
      </c>
      <c r="C3709" s="27" t="s">
        <v>45</v>
      </c>
      <c r="D3709" s="28">
        <v>3750</v>
      </c>
      <c r="E3709" s="27" t="s">
        <v>25</v>
      </c>
    </row>
    <row r="3710" spans="1:5" ht="13.2" hidden="1" x14ac:dyDescent="0.25">
      <c r="A3710" s="21" t="s">
        <v>4</v>
      </c>
      <c r="B3710" s="27">
        <v>40754</v>
      </c>
      <c r="C3710" s="27" t="s">
        <v>51</v>
      </c>
      <c r="D3710" s="28">
        <v>8000</v>
      </c>
      <c r="E3710" s="27" t="s">
        <v>25</v>
      </c>
    </row>
    <row r="3711" spans="1:5" ht="13.2" hidden="1" x14ac:dyDescent="0.25">
      <c r="A3711" s="21" t="s">
        <v>4</v>
      </c>
      <c r="B3711" s="27">
        <v>40755</v>
      </c>
      <c r="C3711" s="27" t="s">
        <v>45</v>
      </c>
      <c r="D3711" s="28">
        <v>1799.95</v>
      </c>
      <c r="E3711" s="27" t="s">
        <v>25</v>
      </c>
    </row>
    <row r="3712" spans="1:5" ht="13.2" hidden="1" x14ac:dyDescent="0.25">
      <c r="A3712" s="21" t="s">
        <v>4</v>
      </c>
      <c r="B3712" s="27">
        <v>40756</v>
      </c>
      <c r="C3712" s="27" t="s">
        <v>45</v>
      </c>
      <c r="D3712" s="28">
        <v>49850</v>
      </c>
      <c r="E3712" s="27" t="s">
        <v>25</v>
      </c>
    </row>
    <row r="3713" spans="1:5" ht="13.2" hidden="1" x14ac:dyDescent="0.25">
      <c r="A3713" s="21" t="s">
        <v>4</v>
      </c>
      <c r="B3713" s="27">
        <v>40757</v>
      </c>
      <c r="C3713" s="27" t="s">
        <v>45</v>
      </c>
      <c r="D3713" s="28">
        <v>6750</v>
      </c>
      <c r="E3713" s="27" t="s">
        <v>25</v>
      </c>
    </row>
    <row r="3714" spans="1:5" ht="13.2" hidden="1" x14ac:dyDescent="0.25">
      <c r="A3714" s="21" t="s">
        <v>4</v>
      </c>
      <c r="B3714" s="27">
        <v>40757</v>
      </c>
      <c r="C3714" s="27" t="s">
        <v>45</v>
      </c>
      <c r="D3714" s="28">
        <v>750</v>
      </c>
      <c r="E3714" s="27" t="s">
        <v>25</v>
      </c>
    </row>
    <row r="3715" spans="1:5" ht="13.2" hidden="1" x14ac:dyDescent="0.25">
      <c r="A3715" s="21" t="s">
        <v>4</v>
      </c>
      <c r="B3715" s="27">
        <v>40758</v>
      </c>
      <c r="C3715" s="27" t="s">
        <v>58</v>
      </c>
      <c r="D3715" s="28">
        <v>3750</v>
      </c>
      <c r="E3715" s="27" t="s">
        <v>26</v>
      </c>
    </row>
    <row r="3716" spans="1:5" ht="13.2" hidden="1" x14ac:dyDescent="0.25">
      <c r="A3716" s="21" t="s">
        <v>4</v>
      </c>
      <c r="B3716" s="27">
        <v>40759</v>
      </c>
      <c r="C3716" s="27" t="s">
        <v>45</v>
      </c>
      <c r="D3716" s="28">
        <v>10000</v>
      </c>
      <c r="E3716" s="27" t="s">
        <v>25</v>
      </c>
    </row>
    <row r="3717" spans="1:5" ht="13.2" hidden="1" x14ac:dyDescent="0.25">
      <c r="A3717" s="21" t="s">
        <v>4</v>
      </c>
      <c r="B3717" s="27">
        <v>40760</v>
      </c>
      <c r="C3717" s="27" t="s">
        <v>45</v>
      </c>
      <c r="D3717" s="28">
        <v>7500</v>
      </c>
      <c r="E3717" s="27" t="s">
        <v>25</v>
      </c>
    </row>
    <row r="3718" spans="1:5" ht="13.2" hidden="1" x14ac:dyDescent="0.25">
      <c r="A3718" s="21" t="s">
        <v>4</v>
      </c>
      <c r="B3718" s="27">
        <v>40760</v>
      </c>
      <c r="C3718" s="27" t="s">
        <v>45</v>
      </c>
      <c r="D3718" s="28">
        <v>2000</v>
      </c>
      <c r="E3718" s="27" t="s">
        <v>25</v>
      </c>
    </row>
    <row r="3719" spans="1:5" ht="13.2" hidden="1" x14ac:dyDescent="0.25">
      <c r="A3719" s="21" t="s">
        <v>4</v>
      </c>
      <c r="B3719" s="27">
        <v>40760</v>
      </c>
      <c r="C3719" s="27" t="s">
        <v>45</v>
      </c>
      <c r="D3719" s="28">
        <v>250</v>
      </c>
      <c r="E3719" s="27" t="s">
        <v>25</v>
      </c>
    </row>
    <row r="3720" spans="1:5" ht="13.2" hidden="1" x14ac:dyDescent="0.25">
      <c r="A3720" s="21" t="s">
        <v>4</v>
      </c>
      <c r="B3720" s="27">
        <v>40761</v>
      </c>
      <c r="C3720" s="27" t="s">
        <v>45</v>
      </c>
      <c r="D3720" s="28">
        <v>6500</v>
      </c>
      <c r="E3720" s="27" t="s">
        <v>25</v>
      </c>
    </row>
    <row r="3721" spans="1:5" ht="13.2" hidden="1" x14ac:dyDescent="0.25">
      <c r="A3721" s="21" t="s">
        <v>4</v>
      </c>
      <c r="B3721" s="27">
        <v>40761</v>
      </c>
      <c r="C3721" s="27" t="s">
        <v>45</v>
      </c>
      <c r="D3721" s="28">
        <v>250</v>
      </c>
      <c r="E3721" s="27" t="s">
        <v>25</v>
      </c>
    </row>
    <row r="3722" spans="1:5" ht="13.2" hidden="1" x14ac:dyDescent="0.25">
      <c r="A3722" s="21" t="s">
        <v>4</v>
      </c>
      <c r="B3722" s="27">
        <v>40761</v>
      </c>
      <c r="C3722" s="27" t="s">
        <v>45</v>
      </c>
      <c r="D3722" s="28">
        <v>1000</v>
      </c>
      <c r="E3722" s="27" t="s">
        <v>25</v>
      </c>
    </row>
    <row r="3723" spans="1:5" ht="13.2" hidden="1" x14ac:dyDescent="0.25">
      <c r="A3723" s="21" t="s">
        <v>4</v>
      </c>
      <c r="B3723" s="27">
        <v>40761</v>
      </c>
      <c r="C3723" s="27" t="s">
        <v>45</v>
      </c>
      <c r="D3723" s="28">
        <v>500</v>
      </c>
      <c r="E3723" s="27" t="s">
        <v>25</v>
      </c>
    </row>
    <row r="3724" spans="1:5" ht="13.2" hidden="1" x14ac:dyDescent="0.25">
      <c r="A3724" s="21" t="s">
        <v>4</v>
      </c>
      <c r="B3724" s="27">
        <v>40761</v>
      </c>
      <c r="C3724" s="27" t="s">
        <v>45</v>
      </c>
      <c r="D3724" s="28">
        <v>1250</v>
      </c>
      <c r="E3724" s="27" t="s">
        <v>25</v>
      </c>
    </row>
    <row r="3725" spans="1:5" ht="13.2" hidden="1" x14ac:dyDescent="0.25">
      <c r="A3725" s="21" t="s">
        <v>4</v>
      </c>
      <c r="B3725" s="27">
        <v>40761</v>
      </c>
      <c r="C3725" s="27" t="s">
        <v>45</v>
      </c>
      <c r="D3725" s="28">
        <v>750</v>
      </c>
      <c r="E3725" s="27" t="s">
        <v>25</v>
      </c>
    </row>
    <row r="3726" spans="1:5" ht="13.2" hidden="1" x14ac:dyDescent="0.25">
      <c r="A3726" s="21" t="s">
        <v>4</v>
      </c>
      <c r="B3726" s="27">
        <v>40762</v>
      </c>
      <c r="C3726" s="27" t="s">
        <v>27</v>
      </c>
      <c r="D3726" s="28">
        <v>1750</v>
      </c>
      <c r="E3726" s="27" t="s">
        <v>27</v>
      </c>
    </row>
    <row r="3727" spans="1:5" ht="13.2" hidden="1" x14ac:dyDescent="0.25">
      <c r="A3727" s="21" t="s">
        <v>4</v>
      </c>
      <c r="B3727" s="27">
        <v>40762</v>
      </c>
      <c r="C3727" s="27" t="s">
        <v>27</v>
      </c>
      <c r="D3727" s="28">
        <v>1000</v>
      </c>
      <c r="E3727" s="27" t="s">
        <v>27</v>
      </c>
    </row>
    <row r="3728" spans="1:5" ht="13.2" hidden="1" x14ac:dyDescent="0.25">
      <c r="A3728" s="21" t="s">
        <v>4</v>
      </c>
      <c r="B3728" s="27">
        <v>40762</v>
      </c>
      <c r="C3728" s="27" t="s">
        <v>27</v>
      </c>
      <c r="D3728" s="28">
        <v>500</v>
      </c>
      <c r="E3728" s="27" t="s">
        <v>27</v>
      </c>
    </row>
    <row r="3729" spans="1:5" ht="13.2" hidden="1" x14ac:dyDescent="0.25">
      <c r="A3729" s="21" t="s">
        <v>4</v>
      </c>
      <c r="B3729" s="27">
        <v>40763</v>
      </c>
      <c r="C3729" s="27" t="s">
        <v>58</v>
      </c>
      <c r="D3729" s="28">
        <v>25150</v>
      </c>
      <c r="E3729" s="27" t="s">
        <v>26</v>
      </c>
    </row>
    <row r="3730" spans="1:5" ht="13.2" hidden="1" x14ac:dyDescent="0.25">
      <c r="A3730" s="21" t="s">
        <v>4</v>
      </c>
      <c r="B3730" s="27">
        <v>40764</v>
      </c>
      <c r="C3730" s="27" t="s">
        <v>45</v>
      </c>
      <c r="D3730" s="28">
        <v>10000</v>
      </c>
      <c r="E3730" s="27" t="s">
        <v>25</v>
      </c>
    </row>
    <row r="3731" spans="1:5" ht="13.2" hidden="1" x14ac:dyDescent="0.25">
      <c r="A3731" s="21" t="s">
        <v>4</v>
      </c>
      <c r="B3731" s="27">
        <v>40765</v>
      </c>
      <c r="C3731" s="27" t="s">
        <v>45</v>
      </c>
      <c r="D3731" s="28">
        <v>8500</v>
      </c>
      <c r="E3731" s="27" t="s">
        <v>25</v>
      </c>
    </row>
    <row r="3732" spans="1:5" ht="13.2" hidden="1" x14ac:dyDescent="0.25">
      <c r="A3732" s="21" t="s">
        <v>4</v>
      </c>
      <c r="B3732" s="27">
        <v>40766</v>
      </c>
      <c r="C3732" s="27" t="s">
        <v>45</v>
      </c>
      <c r="D3732" s="28">
        <v>8500</v>
      </c>
      <c r="E3732" s="27" t="s">
        <v>25</v>
      </c>
    </row>
    <row r="3733" spans="1:5" ht="13.2" hidden="1" x14ac:dyDescent="0.25">
      <c r="A3733" s="21" t="s">
        <v>4</v>
      </c>
      <c r="B3733" s="27">
        <v>40767</v>
      </c>
      <c r="C3733" s="27" t="s">
        <v>45</v>
      </c>
      <c r="D3733" s="28">
        <v>10000</v>
      </c>
      <c r="E3733" s="27" t="s">
        <v>25</v>
      </c>
    </row>
    <row r="3734" spans="1:5" ht="13.2" hidden="1" x14ac:dyDescent="0.25">
      <c r="A3734" s="21" t="s">
        <v>4</v>
      </c>
      <c r="B3734" s="27">
        <v>40768</v>
      </c>
      <c r="C3734" s="27" t="s">
        <v>45</v>
      </c>
      <c r="D3734" s="28">
        <v>10000</v>
      </c>
      <c r="E3734" s="27" t="s">
        <v>25</v>
      </c>
    </row>
    <row r="3735" spans="1:5" ht="13.2" hidden="1" x14ac:dyDescent="0.25">
      <c r="A3735" s="21" t="s">
        <v>4</v>
      </c>
      <c r="B3735" s="27">
        <v>40769</v>
      </c>
      <c r="C3735" s="27" t="s">
        <v>58</v>
      </c>
      <c r="D3735" s="28">
        <v>800</v>
      </c>
      <c r="E3735" s="27" t="s">
        <v>26</v>
      </c>
    </row>
    <row r="3736" spans="1:5" ht="13.2" hidden="1" x14ac:dyDescent="0.25">
      <c r="A3736" s="21" t="s">
        <v>4</v>
      </c>
      <c r="B3736" s="27">
        <v>40770</v>
      </c>
      <c r="C3736" s="27" t="s">
        <v>45</v>
      </c>
      <c r="D3736" s="28">
        <v>1700</v>
      </c>
      <c r="E3736" s="27" t="s">
        <v>25</v>
      </c>
    </row>
    <row r="3737" spans="1:5" ht="13.2" hidden="1" x14ac:dyDescent="0.25">
      <c r="A3737" s="21" t="s">
        <v>4</v>
      </c>
      <c r="B3737" s="27">
        <v>40771</v>
      </c>
      <c r="C3737" s="27" t="s">
        <v>45</v>
      </c>
      <c r="D3737" s="28">
        <v>7250</v>
      </c>
      <c r="E3737" s="27" t="s">
        <v>25</v>
      </c>
    </row>
    <row r="3738" spans="1:5" ht="13.2" hidden="1" x14ac:dyDescent="0.25">
      <c r="A3738" s="21" t="s">
        <v>4</v>
      </c>
      <c r="B3738" s="27">
        <v>40771</v>
      </c>
      <c r="C3738" s="27" t="s">
        <v>45</v>
      </c>
      <c r="D3738" s="28">
        <v>6250</v>
      </c>
      <c r="E3738" s="27" t="s">
        <v>25</v>
      </c>
    </row>
    <row r="3739" spans="1:5" ht="13.2" hidden="1" x14ac:dyDescent="0.25">
      <c r="A3739" s="21" t="s">
        <v>4</v>
      </c>
      <c r="B3739" s="27">
        <v>40772</v>
      </c>
      <c r="C3739" s="27" t="s">
        <v>45</v>
      </c>
      <c r="D3739" s="28">
        <v>4950</v>
      </c>
      <c r="E3739" s="27" t="s">
        <v>25</v>
      </c>
    </row>
    <row r="3740" spans="1:5" ht="13.2" hidden="1" x14ac:dyDescent="0.25">
      <c r="A3740" s="21" t="s">
        <v>4</v>
      </c>
      <c r="B3740" s="27">
        <v>40773</v>
      </c>
      <c r="C3740" s="27" t="s">
        <v>45</v>
      </c>
      <c r="D3740" s="28">
        <v>2250</v>
      </c>
      <c r="E3740" s="27" t="s">
        <v>25</v>
      </c>
    </row>
    <row r="3741" spans="1:5" ht="13.2" hidden="1" x14ac:dyDescent="0.25">
      <c r="A3741" s="21" t="s">
        <v>4</v>
      </c>
      <c r="B3741" s="27">
        <v>40774</v>
      </c>
      <c r="C3741" s="27" t="s">
        <v>45</v>
      </c>
      <c r="D3741" s="28">
        <v>750</v>
      </c>
      <c r="E3741" s="27" t="s">
        <v>25</v>
      </c>
    </row>
    <row r="3742" spans="1:5" ht="13.2" hidden="1" x14ac:dyDescent="0.25">
      <c r="A3742" s="21" t="s">
        <v>4</v>
      </c>
      <c r="B3742" s="27">
        <v>40774</v>
      </c>
      <c r="C3742" s="27" t="s">
        <v>45</v>
      </c>
      <c r="D3742" s="28">
        <v>3750</v>
      </c>
      <c r="E3742" s="27" t="s">
        <v>25</v>
      </c>
    </row>
    <row r="3743" spans="1:5" ht="13.2" hidden="1" x14ac:dyDescent="0.25">
      <c r="A3743" s="21" t="s">
        <v>4</v>
      </c>
      <c r="B3743" s="27">
        <v>40774</v>
      </c>
      <c r="C3743" s="27" t="s">
        <v>45</v>
      </c>
      <c r="D3743" s="28">
        <v>750</v>
      </c>
      <c r="E3743" s="27" t="s">
        <v>25</v>
      </c>
    </row>
    <row r="3744" spans="1:5" ht="13.2" hidden="1" x14ac:dyDescent="0.25">
      <c r="A3744" s="21" t="s">
        <v>4</v>
      </c>
      <c r="B3744" s="27">
        <v>40775</v>
      </c>
      <c r="C3744" s="27" t="s">
        <v>45</v>
      </c>
      <c r="D3744" s="28">
        <v>9750</v>
      </c>
      <c r="E3744" s="27" t="s">
        <v>25</v>
      </c>
    </row>
    <row r="3745" spans="1:5" ht="13.2" hidden="1" x14ac:dyDescent="0.25">
      <c r="A3745" s="21" t="s">
        <v>4</v>
      </c>
      <c r="B3745" s="27">
        <v>40775</v>
      </c>
      <c r="C3745" s="27" t="s">
        <v>45</v>
      </c>
      <c r="D3745" s="28">
        <v>4000</v>
      </c>
      <c r="E3745" s="27" t="s">
        <v>25</v>
      </c>
    </row>
    <row r="3746" spans="1:5" ht="13.2" hidden="1" x14ac:dyDescent="0.25">
      <c r="A3746" s="21" t="s">
        <v>4</v>
      </c>
      <c r="B3746" s="27">
        <v>40775</v>
      </c>
      <c r="C3746" s="27" t="s">
        <v>45</v>
      </c>
      <c r="D3746" s="28">
        <v>3250</v>
      </c>
      <c r="E3746" s="27" t="s">
        <v>25</v>
      </c>
    </row>
    <row r="3747" spans="1:5" ht="13.2" hidden="1" x14ac:dyDescent="0.25">
      <c r="A3747" s="21" t="s">
        <v>4</v>
      </c>
      <c r="B3747" s="27">
        <v>40776</v>
      </c>
      <c r="C3747" s="27" t="s">
        <v>45</v>
      </c>
      <c r="D3747" s="28">
        <v>12000</v>
      </c>
      <c r="E3747" s="27" t="s">
        <v>25</v>
      </c>
    </row>
    <row r="3748" spans="1:5" ht="13.2" hidden="1" x14ac:dyDescent="0.25">
      <c r="A3748" s="21" t="s">
        <v>4</v>
      </c>
      <c r="B3748" s="27">
        <v>40777</v>
      </c>
      <c r="C3748" s="27" t="s">
        <v>45</v>
      </c>
      <c r="D3748" s="28">
        <v>3000</v>
      </c>
      <c r="E3748" s="27" t="s">
        <v>25</v>
      </c>
    </row>
    <row r="3749" spans="1:5" ht="13.2" hidden="1" x14ac:dyDescent="0.25">
      <c r="A3749" s="21" t="s">
        <v>4</v>
      </c>
      <c r="B3749" s="27">
        <v>40778</v>
      </c>
      <c r="C3749" s="27" t="s">
        <v>45</v>
      </c>
      <c r="D3749" s="28">
        <v>12544.75</v>
      </c>
      <c r="E3749" s="27" t="s">
        <v>25</v>
      </c>
    </row>
    <row r="3750" spans="1:5" ht="13.2" hidden="1" x14ac:dyDescent="0.25">
      <c r="A3750" s="21" t="s">
        <v>4</v>
      </c>
      <c r="B3750" s="27">
        <v>40779</v>
      </c>
      <c r="C3750" s="27" t="s">
        <v>45</v>
      </c>
      <c r="D3750" s="28">
        <v>400</v>
      </c>
      <c r="E3750" s="27" t="s">
        <v>25</v>
      </c>
    </row>
    <row r="3751" spans="1:5" ht="13.2" hidden="1" x14ac:dyDescent="0.25">
      <c r="A3751" s="21" t="s">
        <v>4</v>
      </c>
      <c r="B3751" s="27">
        <v>40779</v>
      </c>
      <c r="C3751" s="27" t="s">
        <v>45</v>
      </c>
      <c r="D3751" s="28">
        <v>1100</v>
      </c>
      <c r="E3751" s="27" t="s">
        <v>25</v>
      </c>
    </row>
    <row r="3752" spans="1:5" ht="13.2" hidden="1" x14ac:dyDescent="0.25">
      <c r="A3752" s="21" t="s">
        <v>4</v>
      </c>
      <c r="B3752" s="27">
        <v>40779</v>
      </c>
      <c r="C3752" s="27" t="s">
        <v>45</v>
      </c>
      <c r="D3752" s="28">
        <v>250</v>
      </c>
      <c r="E3752" s="27" t="s">
        <v>25</v>
      </c>
    </row>
    <row r="3753" spans="1:5" ht="13.2" hidden="1" x14ac:dyDescent="0.25">
      <c r="A3753" s="21" t="s">
        <v>4</v>
      </c>
      <c r="B3753" s="27">
        <v>40779</v>
      </c>
      <c r="C3753" s="27" t="s">
        <v>45</v>
      </c>
      <c r="D3753" s="28">
        <v>200</v>
      </c>
      <c r="E3753" s="27" t="s">
        <v>25</v>
      </c>
    </row>
    <row r="3754" spans="1:5" ht="13.2" hidden="1" x14ac:dyDescent="0.25">
      <c r="A3754" s="21" t="s">
        <v>4</v>
      </c>
      <c r="B3754" s="27">
        <v>40779</v>
      </c>
      <c r="C3754" s="27" t="s">
        <v>45</v>
      </c>
      <c r="D3754" s="28">
        <v>8250</v>
      </c>
      <c r="E3754" s="27" t="s">
        <v>25</v>
      </c>
    </row>
    <row r="3755" spans="1:5" ht="13.2" hidden="1" x14ac:dyDescent="0.25">
      <c r="A3755" s="21" t="s">
        <v>4</v>
      </c>
      <c r="B3755" s="27">
        <v>40779</v>
      </c>
      <c r="C3755" s="27" t="s">
        <v>45</v>
      </c>
      <c r="D3755" s="28">
        <v>300</v>
      </c>
      <c r="E3755" s="27" t="s">
        <v>25</v>
      </c>
    </row>
    <row r="3756" spans="1:5" ht="13.2" hidden="1" x14ac:dyDescent="0.25">
      <c r="A3756" s="21" t="s">
        <v>4</v>
      </c>
      <c r="B3756" s="27">
        <v>40780</v>
      </c>
      <c r="C3756" s="27" t="s">
        <v>45</v>
      </c>
      <c r="D3756" s="28">
        <v>1000</v>
      </c>
      <c r="E3756" s="27" t="s">
        <v>25</v>
      </c>
    </row>
    <row r="3757" spans="1:5" ht="13.2" hidden="1" x14ac:dyDescent="0.25">
      <c r="A3757" s="21" t="s">
        <v>4</v>
      </c>
      <c r="B3757" s="27">
        <v>40780</v>
      </c>
      <c r="C3757" s="27" t="s">
        <v>45</v>
      </c>
      <c r="D3757" s="28">
        <v>625</v>
      </c>
      <c r="E3757" s="27" t="s">
        <v>25</v>
      </c>
    </row>
    <row r="3758" spans="1:5" ht="13.2" hidden="1" x14ac:dyDescent="0.25">
      <c r="A3758" s="21" t="s">
        <v>4</v>
      </c>
      <c r="B3758" s="27">
        <v>40780</v>
      </c>
      <c r="C3758" s="27" t="s">
        <v>45</v>
      </c>
      <c r="D3758" s="28">
        <v>5500</v>
      </c>
      <c r="E3758" s="27" t="s">
        <v>25</v>
      </c>
    </row>
    <row r="3759" spans="1:5" ht="13.2" hidden="1" x14ac:dyDescent="0.25">
      <c r="A3759" s="21" t="s">
        <v>4</v>
      </c>
      <c r="B3759" s="27">
        <v>40780</v>
      </c>
      <c r="C3759" s="27" t="s">
        <v>45</v>
      </c>
      <c r="D3759" s="28">
        <v>1500</v>
      </c>
      <c r="E3759" s="27" t="s">
        <v>25</v>
      </c>
    </row>
    <row r="3760" spans="1:5" ht="13.2" hidden="1" x14ac:dyDescent="0.25">
      <c r="A3760" s="21" t="s">
        <v>4</v>
      </c>
      <c r="B3760" s="27">
        <v>40781</v>
      </c>
      <c r="C3760" s="27" t="s">
        <v>45</v>
      </c>
      <c r="D3760" s="28">
        <v>500</v>
      </c>
      <c r="E3760" s="27" t="s">
        <v>25</v>
      </c>
    </row>
    <row r="3761" spans="1:5" ht="13.2" hidden="1" x14ac:dyDescent="0.25">
      <c r="A3761" s="21" t="s">
        <v>4</v>
      </c>
      <c r="B3761" s="27">
        <v>40781</v>
      </c>
      <c r="C3761" s="27" t="s">
        <v>45</v>
      </c>
      <c r="D3761" s="28">
        <v>500</v>
      </c>
      <c r="E3761" s="27" t="s">
        <v>25</v>
      </c>
    </row>
    <row r="3762" spans="1:5" ht="13.2" hidden="1" x14ac:dyDescent="0.25">
      <c r="A3762" s="21" t="s">
        <v>4</v>
      </c>
      <c r="B3762" s="27">
        <v>40782</v>
      </c>
      <c r="C3762" s="27" t="s">
        <v>45</v>
      </c>
      <c r="D3762" s="28">
        <v>3750</v>
      </c>
      <c r="E3762" s="27" t="s">
        <v>25</v>
      </c>
    </row>
    <row r="3763" spans="1:5" ht="13.2" hidden="1" x14ac:dyDescent="0.25">
      <c r="A3763" s="21" t="s">
        <v>4</v>
      </c>
      <c r="B3763" s="27">
        <v>40783</v>
      </c>
      <c r="C3763" s="27" t="s">
        <v>45</v>
      </c>
      <c r="D3763" s="28">
        <v>3000</v>
      </c>
      <c r="E3763" s="27" t="s">
        <v>25</v>
      </c>
    </row>
    <row r="3764" spans="1:5" ht="13.2" hidden="1" x14ac:dyDescent="0.25">
      <c r="A3764" s="21" t="s">
        <v>4</v>
      </c>
      <c r="B3764" s="27">
        <v>40783</v>
      </c>
      <c r="C3764" s="27" t="s">
        <v>45</v>
      </c>
      <c r="D3764" s="28">
        <v>250</v>
      </c>
      <c r="E3764" s="27" t="s">
        <v>25</v>
      </c>
    </row>
    <row r="3765" spans="1:5" ht="13.2" hidden="1" x14ac:dyDescent="0.25">
      <c r="A3765" s="21" t="s">
        <v>4</v>
      </c>
      <c r="B3765" s="27">
        <v>40784</v>
      </c>
      <c r="C3765" s="27" t="s">
        <v>45</v>
      </c>
      <c r="D3765" s="28">
        <v>19609.5</v>
      </c>
      <c r="E3765" s="27" t="s">
        <v>25</v>
      </c>
    </row>
    <row r="3766" spans="1:5" ht="13.2" hidden="1" x14ac:dyDescent="0.25">
      <c r="A3766" s="21" t="s">
        <v>4</v>
      </c>
      <c r="B3766" s="27">
        <v>40785</v>
      </c>
      <c r="C3766" s="27" t="s">
        <v>45</v>
      </c>
      <c r="D3766" s="28">
        <v>1190</v>
      </c>
      <c r="E3766" s="27" t="s">
        <v>25</v>
      </c>
    </row>
    <row r="3767" spans="1:5" ht="13.2" hidden="1" x14ac:dyDescent="0.25">
      <c r="A3767" s="21" t="s">
        <v>4</v>
      </c>
      <c r="B3767" s="27">
        <v>40786</v>
      </c>
      <c r="C3767" s="27" t="s">
        <v>45</v>
      </c>
      <c r="D3767" s="28">
        <v>3000</v>
      </c>
      <c r="E3767" s="27" t="s">
        <v>25</v>
      </c>
    </row>
    <row r="3768" spans="1:5" ht="13.2" hidden="1" x14ac:dyDescent="0.25">
      <c r="A3768" s="21" t="s">
        <v>4</v>
      </c>
      <c r="B3768" s="27">
        <v>40786</v>
      </c>
      <c r="C3768" s="27" t="s">
        <v>45</v>
      </c>
      <c r="D3768" s="28">
        <v>6500</v>
      </c>
      <c r="E3768" s="27" t="s">
        <v>25</v>
      </c>
    </row>
    <row r="3769" spans="1:5" ht="13.2" hidden="1" x14ac:dyDescent="0.25">
      <c r="A3769" s="21" t="s">
        <v>4</v>
      </c>
      <c r="B3769" s="27">
        <v>40787</v>
      </c>
      <c r="C3769" s="27" t="s">
        <v>51</v>
      </c>
      <c r="D3769" s="28">
        <v>9850</v>
      </c>
      <c r="E3769" s="27" t="s">
        <v>25</v>
      </c>
    </row>
    <row r="3770" spans="1:5" ht="13.2" hidden="1" x14ac:dyDescent="0.25">
      <c r="A3770" s="21" t="s">
        <v>4</v>
      </c>
      <c r="B3770" s="27">
        <v>40788</v>
      </c>
      <c r="C3770" s="27" t="s">
        <v>51</v>
      </c>
      <c r="D3770" s="28">
        <v>6500</v>
      </c>
      <c r="E3770" s="27" t="s">
        <v>25</v>
      </c>
    </row>
    <row r="3771" spans="1:5" ht="13.2" hidden="1" x14ac:dyDescent="0.25">
      <c r="A3771" s="21" t="s">
        <v>4</v>
      </c>
      <c r="B3771" s="27">
        <v>40789</v>
      </c>
      <c r="C3771" s="27" t="s">
        <v>45</v>
      </c>
      <c r="D3771" s="28">
        <v>5330.5</v>
      </c>
      <c r="E3771" s="27" t="s">
        <v>25</v>
      </c>
    </row>
    <row r="3772" spans="1:5" ht="13.2" hidden="1" x14ac:dyDescent="0.25">
      <c r="A3772" s="21" t="s">
        <v>4</v>
      </c>
      <c r="B3772" s="27">
        <v>40790</v>
      </c>
      <c r="C3772" s="27" t="s">
        <v>45</v>
      </c>
      <c r="D3772" s="28">
        <v>13095.3</v>
      </c>
      <c r="E3772" s="27" t="s">
        <v>25</v>
      </c>
    </row>
    <row r="3773" spans="1:5" ht="13.2" hidden="1" x14ac:dyDescent="0.25">
      <c r="A3773" s="21" t="s">
        <v>4</v>
      </c>
      <c r="B3773" s="27">
        <v>40791</v>
      </c>
      <c r="C3773" s="27" t="s">
        <v>59</v>
      </c>
      <c r="D3773" s="28">
        <v>4000</v>
      </c>
      <c r="E3773" s="27" t="s">
        <v>26</v>
      </c>
    </row>
    <row r="3774" spans="1:5" ht="13.2" hidden="1" x14ac:dyDescent="0.25">
      <c r="A3774" s="21" t="s">
        <v>4</v>
      </c>
      <c r="B3774" s="27">
        <v>40792</v>
      </c>
      <c r="C3774" s="27" t="s">
        <v>45</v>
      </c>
      <c r="D3774" s="28">
        <v>7500</v>
      </c>
      <c r="E3774" s="27" t="s">
        <v>25</v>
      </c>
    </row>
    <row r="3775" spans="1:5" ht="13.2" hidden="1" x14ac:dyDescent="0.25">
      <c r="A3775" s="21" t="s">
        <v>4</v>
      </c>
      <c r="B3775" s="27">
        <v>40793</v>
      </c>
      <c r="C3775" s="27" t="s">
        <v>27</v>
      </c>
      <c r="D3775" s="28">
        <v>5500</v>
      </c>
      <c r="E3775" s="27" t="s">
        <v>27</v>
      </c>
    </row>
    <row r="3776" spans="1:5" ht="13.2" hidden="1" x14ac:dyDescent="0.25">
      <c r="A3776" s="21" t="s">
        <v>4</v>
      </c>
      <c r="B3776" s="27">
        <v>40793</v>
      </c>
      <c r="C3776" s="27" t="s">
        <v>27</v>
      </c>
      <c r="D3776" s="28">
        <v>3250</v>
      </c>
      <c r="E3776" s="27" t="s">
        <v>27</v>
      </c>
    </row>
    <row r="3777" spans="1:5" ht="13.2" hidden="1" x14ac:dyDescent="0.25">
      <c r="A3777" s="21" t="s">
        <v>4</v>
      </c>
      <c r="B3777" s="27">
        <v>40793</v>
      </c>
      <c r="C3777" s="27" t="s">
        <v>27</v>
      </c>
      <c r="D3777" s="28">
        <v>2500</v>
      </c>
      <c r="E3777" s="27" t="s">
        <v>27</v>
      </c>
    </row>
    <row r="3778" spans="1:5" ht="13.2" hidden="1" x14ac:dyDescent="0.25">
      <c r="A3778" s="21" t="s">
        <v>4</v>
      </c>
      <c r="B3778" s="27">
        <v>40793</v>
      </c>
      <c r="C3778" s="27" t="s">
        <v>27</v>
      </c>
      <c r="D3778" s="28">
        <v>2000</v>
      </c>
      <c r="E3778" s="27" t="s">
        <v>27</v>
      </c>
    </row>
    <row r="3779" spans="1:5" ht="13.2" hidden="1" x14ac:dyDescent="0.25">
      <c r="A3779" s="21" t="s">
        <v>4</v>
      </c>
      <c r="B3779" s="27">
        <v>40793</v>
      </c>
      <c r="C3779" s="27" t="s">
        <v>27</v>
      </c>
      <c r="D3779" s="28">
        <v>2000</v>
      </c>
      <c r="E3779" s="27" t="s">
        <v>27</v>
      </c>
    </row>
    <row r="3780" spans="1:5" ht="13.2" hidden="1" x14ac:dyDescent="0.25">
      <c r="A3780" s="21" t="s">
        <v>4</v>
      </c>
      <c r="B3780" s="27">
        <v>40794</v>
      </c>
      <c r="C3780" s="27" t="s">
        <v>56</v>
      </c>
      <c r="D3780" s="28">
        <v>22924.7</v>
      </c>
      <c r="E3780" s="27" t="s">
        <v>26</v>
      </c>
    </row>
    <row r="3781" spans="1:5" ht="13.2" hidden="1" x14ac:dyDescent="0.25">
      <c r="A3781" s="21" t="s">
        <v>4</v>
      </c>
      <c r="B3781" s="27">
        <v>40795</v>
      </c>
      <c r="C3781" s="27" t="s">
        <v>56</v>
      </c>
      <c r="D3781" s="28">
        <v>23539.25</v>
      </c>
      <c r="E3781" s="27" t="s">
        <v>26</v>
      </c>
    </row>
    <row r="3782" spans="1:5" ht="13.2" hidden="1" x14ac:dyDescent="0.25">
      <c r="A3782" s="21" t="s">
        <v>4</v>
      </c>
      <c r="B3782" s="27">
        <v>40796</v>
      </c>
      <c r="C3782" s="27" t="s">
        <v>45</v>
      </c>
      <c r="D3782" s="28">
        <v>11000</v>
      </c>
      <c r="E3782" s="27" t="s">
        <v>25</v>
      </c>
    </row>
    <row r="3783" spans="1:5" ht="13.2" hidden="1" x14ac:dyDescent="0.25">
      <c r="A3783" s="21" t="s">
        <v>4</v>
      </c>
      <c r="B3783" s="27">
        <v>40797</v>
      </c>
      <c r="C3783" s="27" t="s">
        <v>45</v>
      </c>
      <c r="D3783" s="28">
        <v>11000</v>
      </c>
      <c r="E3783" s="27" t="s">
        <v>25</v>
      </c>
    </row>
    <row r="3784" spans="1:5" ht="13.2" hidden="1" x14ac:dyDescent="0.25">
      <c r="A3784" s="21" t="s">
        <v>4</v>
      </c>
      <c r="B3784" s="27">
        <v>40798</v>
      </c>
      <c r="C3784" s="27" t="s">
        <v>45</v>
      </c>
      <c r="D3784" s="28">
        <v>8500</v>
      </c>
      <c r="E3784" s="27" t="s">
        <v>25</v>
      </c>
    </row>
    <row r="3785" spans="1:5" ht="13.2" hidden="1" x14ac:dyDescent="0.25">
      <c r="A3785" s="21" t="s">
        <v>4</v>
      </c>
      <c r="B3785" s="27">
        <v>40799</v>
      </c>
      <c r="C3785" s="27" t="s">
        <v>45</v>
      </c>
      <c r="D3785" s="28">
        <v>8500</v>
      </c>
      <c r="E3785" s="27" t="s">
        <v>25</v>
      </c>
    </row>
    <row r="3786" spans="1:5" ht="13.2" hidden="1" x14ac:dyDescent="0.25">
      <c r="A3786" s="21" t="s">
        <v>4</v>
      </c>
      <c r="B3786" s="27">
        <v>40800</v>
      </c>
      <c r="C3786" s="27" t="s">
        <v>45</v>
      </c>
      <c r="D3786" s="28">
        <v>8500</v>
      </c>
      <c r="E3786" s="27" t="s">
        <v>25</v>
      </c>
    </row>
    <row r="3787" spans="1:5" ht="13.2" hidden="1" x14ac:dyDescent="0.25">
      <c r="A3787" s="21" t="s">
        <v>4</v>
      </c>
      <c r="B3787" s="27">
        <v>40801</v>
      </c>
      <c r="C3787" s="27" t="s">
        <v>45</v>
      </c>
      <c r="D3787" s="28">
        <v>8500</v>
      </c>
      <c r="E3787" s="27" t="s">
        <v>25</v>
      </c>
    </row>
    <row r="3788" spans="1:5" ht="13.2" hidden="1" x14ac:dyDescent="0.25">
      <c r="A3788" s="21" t="s">
        <v>4</v>
      </c>
      <c r="B3788" s="27">
        <v>40802</v>
      </c>
      <c r="C3788" s="27" t="s">
        <v>45</v>
      </c>
      <c r="D3788" s="28">
        <v>10000</v>
      </c>
      <c r="E3788" s="27" t="s">
        <v>25</v>
      </c>
    </row>
    <row r="3789" spans="1:5" ht="13.2" hidden="1" x14ac:dyDescent="0.25">
      <c r="A3789" s="21" t="s">
        <v>4</v>
      </c>
      <c r="B3789" s="27">
        <v>40803</v>
      </c>
      <c r="C3789" s="27" t="s">
        <v>45</v>
      </c>
      <c r="D3789" s="28">
        <v>10000</v>
      </c>
      <c r="E3789" s="27" t="s">
        <v>25</v>
      </c>
    </row>
    <row r="3790" spans="1:5" ht="13.2" hidden="1" x14ac:dyDescent="0.25">
      <c r="A3790" s="21" t="s">
        <v>4</v>
      </c>
      <c r="B3790" s="27">
        <v>40804</v>
      </c>
      <c r="C3790" s="27" t="s">
        <v>45</v>
      </c>
      <c r="D3790" s="28">
        <v>11000</v>
      </c>
      <c r="E3790" s="27" t="s">
        <v>25</v>
      </c>
    </row>
    <row r="3791" spans="1:5" ht="13.2" hidden="1" x14ac:dyDescent="0.25">
      <c r="A3791" s="21" t="s">
        <v>4</v>
      </c>
      <c r="B3791" s="27">
        <v>40805</v>
      </c>
      <c r="C3791" s="27" t="s">
        <v>45</v>
      </c>
      <c r="D3791" s="28">
        <v>10000</v>
      </c>
      <c r="E3791" s="27" t="s">
        <v>25</v>
      </c>
    </row>
    <row r="3792" spans="1:5" ht="13.2" hidden="1" x14ac:dyDescent="0.25">
      <c r="A3792" s="21" t="s">
        <v>4</v>
      </c>
      <c r="B3792" s="27">
        <v>40806</v>
      </c>
      <c r="C3792" s="27" t="s">
        <v>45</v>
      </c>
      <c r="D3792" s="28">
        <v>10000</v>
      </c>
      <c r="E3792" s="27" t="s">
        <v>25</v>
      </c>
    </row>
    <row r="3793" spans="1:5" ht="13.2" hidden="1" x14ac:dyDescent="0.25">
      <c r="A3793" s="21" t="s">
        <v>4</v>
      </c>
      <c r="B3793" s="27">
        <v>40807</v>
      </c>
      <c r="C3793" s="27" t="s">
        <v>45</v>
      </c>
      <c r="D3793" s="28">
        <v>8500</v>
      </c>
      <c r="E3793" s="27" t="s">
        <v>25</v>
      </c>
    </row>
    <row r="3794" spans="1:5" ht="13.2" hidden="1" x14ac:dyDescent="0.25">
      <c r="A3794" s="21" t="s">
        <v>4</v>
      </c>
      <c r="B3794" s="27">
        <v>40808</v>
      </c>
      <c r="C3794" s="27" t="s">
        <v>45</v>
      </c>
      <c r="D3794" s="28">
        <v>10000</v>
      </c>
      <c r="E3794" s="27" t="s">
        <v>25</v>
      </c>
    </row>
    <row r="3795" spans="1:5" ht="13.2" hidden="1" x14ac:dyDescent="0.25">
      <c r="A3795" s="21" t="s">
        <v>4</v>
      </c>
      <c r="B3795" s="27">
        <v>40809</v>
      </c>
      <c r="C3795" s="27" t="s">
        <v>45</v>
      </c>
      <c r="D3795" s="28">
        <v>10000</v>
      </c>
      <c r="E3795" s="27" t="s">
        <v>25</v>
      </c>
    </row>
    <row r="3796" spans="1:5" ht="13.2" hidden="1" x14ac:dyDescent="0.25">
      <c r="A3796" s="21" t="s">
        <v>4</v>
      </c>
      <c r="B3796" s="27">
        <v>40810</v>
      </c>
      <c r="C3796" s="27" t="s">
        <v>45</v>
      </c>
      <c r="D3796" s="28">
        <v>11000</v>
      </c>
      <c r="E3796" s="27" t="s">
        <v>25</v>
      </c>
    </row>
    <row r="3797" spans="1:5" ht="13.2" hidden="1" x14ac:dyDescent="0.25">
      <c r="A3797" s="21" t="s">
        <v>4</v>
      </c>
      <c r="B3797" s="27">
        <v>40811</v>
      </c>
      <c r="C3797" s="27" t="s">
        <v>45</v>
      </c>
      <c r="D3797" s="28">
        <v>1010</v>
      </c>
      <c r="E3797" s="27" t="s">
        <v>25</v>
      </c>
    </row>
    <row r="3798" spans="1:5" ht="13.2" hidden="1" x14ac:dyDescent="0.25">
      <c r="A3798" s="21" t="s">
        <v>4</v>
      </c>
      <c r="B3798" s="27">
        <v>40811</v>
      </c>
      <c r="C3798" s="27" t="s">
        <v>45</v>
      </c>
      <c r="D3798" s="28">
        <v>3984.3</v>
      </c>
      <c r="E3798" s="27" t="s">
        <v>25</v>
      </c>
    </row>
    <row r="3799" spans="1:5" ht="13.2" hidden="1" x14ac:dyDescent="0.25">
      <c r="A3799" s="21" t="s">
        <v>4</v>
      </c>
      <c r="B3799" s="27">
        <v>40812</v>
      </c>
      <c r="C3799" s="27" t="s">
        <v>45</v>
      </c>
      <c r="D3799" s="28">
        <v>6000</v>
      </c>
      <c r="E3799" s="27" t="s">
        <v>25</v>
      </c>
    </row>
    <row r="3800" spans="1:5" ht="13.2" hidden="1" x14ac:dyDescent="0.25">
      <c r="A3800" s="21" t="s">
        <v>4</v>
      </c>
      <c r="B3800" s="27">
        <v>40813</v>
      </c>
      <c r="C3800" s="27" t="s">
        <v>45</v>
      </c>
      <c r="D3800" s="28">
        <v>1900</v>
      </c>
      <c r="E3800" s="27" t="s">
        <v>25</v>
      </c>
    </row>
    <row r="3801" spans="1:5" ht="13.2" hidden="1" x14ac:dyDescent="0.25">
      <c r="A3801" s="21" t="s">
        <v>4</v>
      </c>
      <c r="B3801" s="27">
        <v>40813</v>
      </c>
      <c r="C3801" s="27" t="s">
        <v>45</v>
      </c>
      <c r="D3801" s="28">
        <v>300</v>
      </c>
      <c r="E3801" s="27" t="s">
        <v>25</v>
      </c>
    </row>
    <row r="3802" spans="1:5" ht="13.2" hidden="1" x14ac:dyDescent="0.25">
      <c r="A3802" s="21" t="s">
        <v>4</v>
      </c>
      <c r="B3802" s="27">
        <v>40814</v>
      </c>
      <c r="C3802" s="27" t="s">
        <v>45</v>
      </c>
      <c r="D3802" s="28">
        <v>4250</v>
      </c>
      <c r="E3802" s="27" t="s">
        <v>25</v>
      </c>
    </row>
    <row r="3803" spans="1:5" ht="13.2" hidden="1" x14ac:dyDescent="0.25">
      <c r="A3803" s="21" t="s">
        <v>4</v>
      </c>
      <c r="B3803" s="27">
        <v>40814</v>
      </c>
      <c r="C3803" s="27" t="s">
        <v>45</v>
      </c>
      <c r="D3803" s="28">
        <v>750</v>
      </c>
      <c r="E3803" s="27" t="s">
        <v>25</v>
      </c>
    </row>
    <row r="3804" spans="1:5" ht="13.2" hidden="1" x14ac:dyDescent="0.25">
      <c r="A3804" s="21" t="s">
        <v>4</v>
      </c>
      <c r="B3804" s="27">
        <v>40815</v>
      </c>
      <c r="C3804" s="27" t="s">
        <v>45</v>
      </c>
      <c r="D3804" s="28">
        <v>500</v>
      </c>
      <c r="E3804" s="27" t="s">
        <v>25</v>
      </c>
    </row>
    <row r="3805" spans="1:5" ht="13.2" hidden="1" x14ac:dyDescent="0.25">
      <c r="A3805" s="21" t="s">
        <v>4</v>
      </c>
      <c r="B3805" s="27">
        <v>40816</v>
      </c>
      <c r="C3805" s="27" t="s">
        <v>45</v>
      </c>
      <c r="D3805" s="28">
        <v>250</v>
      </c>
      <c r="E3805" s="27" t="s">
        <v>25</v>
      </c>
    </row>
    <row r="3806" spans="1:5" ht="13.2" hidden="1" x14ac:dyDescent="0.25">
      <c r="A3806" s="21" t="s">
        <v>4</v>
      </c>
      <c r="B3806" s="27">
        <v>40817</v>
      </c>
      <c r="C3806" s="27" t="s">
        <v>45</v>
      </c>
      <c r="D3806" s="28">
        <v>1500</v>
      </c>
      <c r="E3806" s="27" t="s">
        <v>25</v>
      </c>
    </row>
    <row r="3807" spans="1:5" ht="13.2" hidden="1" x14ac:dyDescent="0.25">
      <c r="A3807" s="21" t="s">
        <v>4</v>
      </c>
      <c r="B3807" s="27">
        <v>40817</v>
      </c>
      <c r="C3807" s="27" t="s">
        <v>45</v>
      </c>
      <c r="D3807" s="28">
        <v>2750</v>
      </c>
      <c r="E3807" s="27" t="s">
        <v>25</v>
      </c>
    </row>
    <row r="3808" spans="1:5" ht="13.2" hidden="1" x14ac:dyDescent="0.25">
      <c r="A3808" s="21" t="s">
        <v>4</v>
      </c>
      <c r="B3808" s="27">
        <v>40817</v>
      </c>
      <c r="C3808" s="27" t="s">
        <v>45</v>
      </c>
      <c r="D3808" s="28">
        <v>8250</v>
      </c>
      <c r="E3808" s="27" t="s">
        <v>25</v>
      </c>
    </row>
    <row r="3809" spans="1:5" ht="13.2" hidden="1" x14ac:dyDescent="0.25">
      <c r="A3809" s="21" t="s">
        <v>4</v>
      </c>
      <c r="B3809" s="27">
        <v>40818</v>
      </c>
      <c r="C3809" s="27" t="s">
        <v>45</v>
      </c>
      <c r="D3809" s="28">
        <v>2750</v>
      </c>
      <c r="E3809" s="27" t="s">
        <v>25</v>
      </c>
    </row>
    <row r="3810" spans="1:5" ht="13.2" hidden="1" x14ac:dyDescent="0.25">
      <c r="A3810" s="21" t="s">
        <v>4</v>
      </c>
      <c r="B3810" s="27">
        <v>40819</v>
      </c>
      <c r="C3810" s="27" t="s">
        <v>45</v>
      </c>
      <c r="D3810" s="28">
        <v>2000</v>
      </c>
      <c r="E3810" s="27" t="s">
        <v>25</v>
      </c>
    </row>
    <row r="3811" spans="1:5" ht="13.2" hidden="1" x14ac:dyDescent="0.25">
      <c r="A3811" s="21" t="s">
        <v>4</v>
      </c>
      <c r="B3811" s="27">
        <v>40820</v>
      </c>
      <c r="C3811" s="27" t="s">
        <v>45</v>
      </c>
      <c r="D3811" s="28">
        <v>500</v>
      </c>
      <c r="E3811" s="27" t="s">
        <v>25</v>
      </c>
    </row>
    <row r="3812" spans="1:5" ht="13.2" hidden="1" x14ac:dyDescent="0.25">
      <c r="A3812" s="21" t="s">
        <v>4</v>
      </c>
      <c r="B3812" s="27">
        <v>40820</v>
      </c>
      <c r="C3812" s="27" t="s">
        <v>45</v>
      </c>
      <c r="D3812" s="28">
        <v>250</v>
      </c>
      <c r="E3812" s="27" t="s">
        <v>25</v>
      </c>
    </row>
    <row r="3813" spans="1:5" ht="13.2" hidden="1" x14ac:dyDescent="0.25">
      <c r="A3813" s="21" t="s">
        <v>4</v>
      </c>
      <c r="B3813" s="27">
        <v>40821</v>
      </c>
      <c r="C3813" s="27" t="s">
        <v>45</v>
      </c>
      <c r="D3813" s="28">
        <v>3500</v>
      </c>
      <c r="E3813" s="27" t="s">
        <v>25</v>
      </c>
    </row>
    <row r="3814" spans="1:5" ht="13.2" hidden="1" x14ac:dyDescent="0.25">
      <c r="A3814" s="21" t="s">
        <v>4</v>
      </c>
      <c r="B3814" s="27">
        <v>40821</v>
      </c>
      <c r="C3814" s="27" t="s">
        <v>45</v>
      </c>
      <c r="D3814" s="28">
        <v>750</v>
      </c>
      <c r="E3814" s="27" t="s">
        <v>25</v>
      </c>
    </row>
    <row r="3815" spans="1:5" ht="13.2" hidden="1" x14ac:dyDescent="0.25">
      <c r="A3815" s="21" t="s">
        <v>4</v>
      </c>
      <c r="B3815" s="27">
        <v>40822</v>
      </c>
      <c r="C3815" s="27" t="s">
        <v>45</v>
      </c>
      <c r="D3815" s="28">
        <v>300</v>
      </c>
      <c r="E3815" s="27" t="s">
        <v>25</v>
      </c>
    </row>
    <row r="3816" spans="1:5" ht="13.2" hidden="1" x14ac:dyDescent="0.25">
      <c r="A3816" s="21" t="s">
        <v>4</v>
      </c>
      <c r="B3816" s="27">
        <v>40822</v>
      </c>
      <c r="C3816" s="27" t="s">
        <v>45</v>
      </c>
      <c r="D3816" s="28">
        <v>900</v>
      </c>
      <c r="E3816" s="27" t="s">
        <v>25</v>
      </c>
    </row>
    <row r="3817" spans="1:5" ht="13.2" hidden="1" x14ac:dyDescent="0.25">
      <c r="A3817" s="21" t="s">
        <v>4</v>
      </c>
      <c r="B3817" s="27">
        <v>40822</v>
      </c>
      <c r="C3817" s="27" t="s">
        <v>45</v>
      </c>
      <c r="D3817" s="28">
        <v>600</v>
      </c>
      <c r="E3817" s="27" t="s">
        <v>25</v>
      </c>
    </row>
    <row r="3818" spans="1:5" ht="13.2" hidden="1" x14ac:dyDescent="0.25">
      <c r="A3818" s="21" t="s">
        <v>4</v>
      </c>
      <c r="B3818" s="27">
        <v>40822</v>
      </c>
      <c r="C3818" s="27" t="s">
        <v>45</v>
      </c>
      <c r="D3818" s="28">
        <v>250</v>
      </c>
      <c r="E3818" s="27" t="s">
        <v>25</v>
      </c>
    </row>
    <row r="3819" spans="1:5" ht="13.2" hidden="1" x14ac:dyDescent="0.25">
      <c r="A3819" s="21" t="s">
        <v>4</v>
      </c>
      <c r="B3819" s="27">
        <v>40822</v>
      </c>
      <c r="C3819" s="27" t="s">
        <v>45</v>
      </c>
      <c r="D3819" s="28">
        <v>14100</v>
      </c>
      <c r="E3819" s="27" t="s">
        <v>25</v>
      </c>
    </row>
    <row r="3820" spans="1:5" ht="13.2" hidden="1" x14ac:dyDescent="0.25">
      <c r="A3820" s="21" t="s">
        <v>4</v>
      </c>
      <c r="B3820" s="27">
        <v>40822</v>
      </c>
      <c r="C3820" s="27" t="s">
        <v>45</v>
      </c>
      <c r="D3820" s="28">
        <v>9750</v>
      </c>
      <c r="E3820" s="27" t="s">
        <v>25</v>
      </c>
    </row>
    <row r="3821" spans="1:5" ht="13.2" hidden="1" x14ac:dyDescent="0.25">
      <c r="A3821" s="21" t="s">
        <v>4</v>
      </c>
      <c r="B3821" s="27">
        <v>40823</v>
      </c>
      <c r="C3821" s="27" t="s">
        <v>45</v>
      </c>
      <c r="D3821" s="28">
        <v>4100</v>
      </c>
      <c r="E3821" s="27" t="s">
        <v>25</v>
      </c>
    </row>
    <row r="3822" spans="1:5" ht="13.2" hidden="1" x14ac:dyDescent="0.25">
      <c r="A3822" s="21" t="s">
        <v>4</v>
      </c>
      <c r="B3822" s="27">
        <v>40823</v>
      </c>
      <c r="C3822" s="27" t="s">
        <v>45</v>
      </c>
      <c r="D3822" s="28">
        <v>250</v>
      </c>
      <c r="E3822" s="27" t="s">
        <v>25</v>
      </c>
    </row>
    <row r="3823" spans="1:5" ht="13.2" hidden="1" x14ac:dyDescent="0.25">
      <c r="A3823" s="21" t="s">
        <v>4</v>
      </c>
      <c r="B3823" s="27">
        <v>40823</v>
      </c>
      <c r="C3823" s="27" t="s">
        <v>45</v>
      </c>
      <c r="D3823" s="28">
        <v>650</v>
      </c>
      <c r="E3823" s="27" t="s">
        <v>25</v>
      </c>
    </row>
    <row r="3824" spans="1:5" ht="13.2" hidden="1" x14ac:dyDescent="0.25">
      <c r="A3824" s="21" t="s">
        <v>4</v>
      </c>
      <c r="B3824" s="27">
        <v>40824</v>
      </c>
      <c r="C3824" s="27" t="s">
        <v>45</v>
      </c>
      <c r="D3824" s="28">
        <v>2250</v>
      </c>
      <c r="E3824" s="27" t="s">
        <v>25</v>
      </c>
    </row>
    <row r="3825" spans="1:5" ht="13.2" hidden="1" x14ac:dyDescent="0.25">
      <c r="A3825" s="21" t="s">
        <v>4</v>
      </c>
      <c r="B3825" s="27">
        <v>40824</v>
      </c>
      <c r="C3825" s="27" t="s">
        <v>45</v>
      </c>
      <c r="D3825" s="28">
        <v>500</v>
      </c>
      <c r="E3825" s="27" t="s">
        <v>25</v>
      </c>
    </row>
    <row r="3826" spans="1:5" ht="13.2" hidden="1" x14ac:dyDescent="0.25">
      <c r="A3826" s="21" t="s">
        <v>4</v>
      </c>
      <c r="B3826" s="27">
        <v>40825</v>
      </c>
      <c r="C3826" s="27" t="s">
        <v>45</v>
      </c>
      <c r="D3826" s="28">
        <v>2000</v>
      </c>
      <c r="E3826" s="27" t="s">
        <v>25</v>
      </c>
    </row>
    <row r="3827" spans="1:5" ht="13.2" hidden="1" x14ac:dyDescent="0.25">
      <c r="A3827" s="21" t="s">
        <v>4</v>
      </c>
      <c r="B3827" s="27">
        <v>40826</v>
      </c>
      <c r="C3827" s="27" t="s">
        <v>45</v>
      </c>
      <c r="D3827" s="28">
        <v>1750</v>
      </c>
      <c r="E3827" s="27" t="s">
        <v>25</v>
      </c>
    </row>
    <row r="3828" spans="1:5" ht="13.2" hidden="1" x14ac:dyDescent="0.25">
      <c r="A3828" s="21" t="s">
        <v>4</v>
      </c>
      <c r="B3828" s="27">
        <v>40827</v>
      </c>
      <c r="C3828" s="27" t="s">
        <v>45</v>
      </c>
      <c r="D3828" s="28">
        <v>1750</v>
      </c>
      <c r="E3828" s="27" t="s">
        <v>25</v>
      </c>
    </row>
    <row r="3829" spans="1:5" ht="13.2" hidden="1" x14ac:dyDescent="0.25">
      <c r="A3829" s="21" t="s">
        <v>4</v>
      </c>
      <c r="B3829" s="27">
        <v>40828</v>
      </c>
      <c r="C3829" s="27" t="s">
        <v>45</v>
      </c>
      <c r="D3829" s="28">
        <v>3250</v>
      </c>
      <c r="E3829" s="27" t="s">
        <v>25</v>
      </c>
    </row>
    <row r="3830" spans="1:5" ht="13.2" hidden="1" x14ac:dyDescent="0.25">
      <c r="A3830" s="21" t="s">
        <v>4</v>
      </c>
      <c r="B3830" s="27">
        <v>40828</v>
      </c>
      <c r="C3830" s="27" t="s">
        <v>45</v>
      </c>
      <c r="D3830" s="28">
        <v>600</v>
      </c>
      <c r="E3830" s="27" t="s">
        <v>25</v>
      </c>
    </row>
    <row r="3831" spans="1:5" ht="13.2" hidden="1" x14ac:dyDescent="0.25">
      <c r="A3831" s="21" t="s">
        <v>4</v>
      </c>
      <c r="B3831" s="27">
        <v>40828</v>
      </c>
      <c r="C3831" s="27" t="s">
        <v>45</v>
      </c>
      <c r="D3831" s="28">
        <v>600</v>
      </c>
      <c r="E3831" s="27" t="s">
        <v>25</v>
      </c>
    </row>
    <row r="3832" spans="1:5" ht="13.2" hidden="1" x14ac:dyDescent="0.25">
      <c r="A3832" s="21" t="s">
        <v>4</v>
      </c>
      <c r="B3832" s="27">
        <v>40828</v>
      </c>
      <c r="C3832" s="27" t="s">
        <v>45</v>
      </c>
      <c r="D3832" s="28">
        <v>750</v>
      </c>
      <c r="E3832" s="27" t="s">
        <v>25</v>
      </c>
    </row>
    <row r="3833" spans="1:5" ht="13.2" hidden="1" x14ac:dyDescent="0.25">
      <c r="A3833" s="21" t="s">
        <v>4</v>
      </c>
      <c r="B3833" s="27">
        <v>40829</v>
      </c>
      <c r="C3833" s="27" t="s">
        <v>45</v>
      </c>
      <c r="D3833" s="28">
        <v>1500</v>
      </c>
      <c r="E3833" s="27" t="s">
        <v>25</v>
      </c>
    </row>
    <row r="3834" spans="1:5" ht="13.2" hidden="1" x14ac:dyDescent="0.25">
      <c r="A3834" s="21" t="s">
        <v>4</v>
      </c>
      <c r="B3834" s="27">
        <v>40830</v>
      </c>
      <c r="C3834" s="27" t="s">
        <v>45</v>
      </c>
      <c r="D3834" s="28">
        <v>2745</v>
      </c>
      <c r="E3834" s="27" t="s">
        <v>25</v>
      </c>
    </row>
    <row r="3835" spans="1:5" ht="13.2" hidden="1" x14ac:dyDescent="0.25">
      <c r="A3835" s="21" t="s">
        <v>4</v>
      </c>
      <c r="B3835" s="27">
        <v>40831</v>
      </c>
      <c r="C3835" s="27" t="s">
        <v>45</v>
      </c>
      <c r="D3835" s="28">
        <v>2900</v>
      </c>
      <c r="E3835" s="27" t="s">
        <v>25</v>
      </c>
    </row>
    <row r="3836" spans="1:5" ht="13.2" hidden="1" x14ac:dyDescent="0.25">
      <c r="A3836" s="21" t="s">
        <v>4</v>
      </c>
      <c r="B3836" s="27">
        <v>40831</v>
      </c>
      <c r="C3836" s="27" t="s">
        <v>45</v>
      </c>
      <c r="D3836" s="28">
        <v>1000</v>
      </c>
      <c r="E3836" s="27" t="s">
        <v>25</v>
      </c>
    </row>
    <row r="3837" spans="1:5" ht="13.2" hidden="1" x14ac:dyDescent="0.25">
      <c r="A3837" s="21" t="s">
        <v>4</v>
      </c>
      <c r="B3837" s="27">
        <v>40832</v>
      </c>
      <c r="C3837" s="27" t="s">
        <v>45</v>
      </c>
      <c r="D3837" s="28">
        <v>7750</v>
      </c>
      <c r="E3837" s="27" t="s">
        <v>25</v>
      </c>
    </row>
    <row r="3838" spans="1:5" ht="13.2" hidden="1" x14ac:dyDescent="0.25">
      <c r="A3838" s="21" t="s">
        <v>4</v>
      </c>
      <c r="B3838" s="27">
        <v>40832</v>
      </c>
      <c r="C3838" s="27" t="s">
        <v>45</v>
      </c>
      <c r="D3838" s="28">
        <v>500</v>
      </c>
      <c r="E3838" s="27" t="s">
        <v>25</v>
      </c>
    </row>
    <row r="3839" spans="1:5" ht="13.2" hidden="1" x14ac:dyDescent="0.25">
      <c r="A3839" s="21" t="s">
        <v>4</v>
      </c>
      <c r="B3839" s="27">
        <v>40832</v>
      </c>
      <c r="C3839" s="27" t="s">
        <v>45</v>
      </c>
      <c r="D3839" s="28">
        <v>1125</v>
      </c>
      <c r="E3839" s="27" t="s">
        <v>25</v>
      </c>
    </row>
    <row r="3840" spans="1:5" ht="13.2" hidden="1" x14ac:dyDescent="0.25">
      <c r="A3840" s="21" t="s">
        <v>4</v>
      </c>
      <c r="B3840" s="27">
        <v>40832</v>
      </c>
      <c r="C3840" s="27" t="s">
        <v>45</v>
      </c>
      <c r="D3840" s="28">
        <v>500</v>
      </c>
      <c r="E3840" s="27" t="s">
        <v>25</v>
      </c>
    </row>
    <row r="3841" spans="1:5" ht="13.2" hidden="1" x14ac:dyDescent="0.25">
      <c r="A3841" s="21" t="s">
        <v>4</v>
      </c>
      <c r="B3841" s="27">
        <v>40832</v>
      </c>
      <c r="C3841" s="27" t="s">
        <v>45</v>
      </c>
      <c r="D3841" s="28">
        <v>375</v>
      </c>
      <c r="E3841" s="27" t="s">
        <v>25</v>
      </c>
    </row>
    <row r="3842" spans="1:5" ht="13.2" hidden="1" x14ac:dyDescent="0.25">
      <c r="A3842" s="21" t="s">
        <v>4</v>
      </c>
      <c r="B3842" s="27">
        <v>40833</v>
      </c>
      <c r="C3842" s="27" t="s">
        <v>45</v>
      </c>
      <c r="D3842" s="28">
        <v>3800</v>
      </c>
      <c r="E3842" s="27" t="s">
        <v>25</v>
      </c>
    </row>
    <row r="3843" spans="1:5" ht="13.2" hidden="1" x14ac:dyDescent="0.25">
      <c r="A3843" s="21" t="s">
        <v>4</v>
      </c>
      <c r="B3843" s="27">
        <v>40834</v>
      </c>
      <c r="C3843" s="27" t="s">
        <v>45</v>
      </c>
      <c r="D3843" s="28">
        <v>4000</v>
      </c>
      <c r="E3843" s="27" t="s">
        <v>25</v>
      </c>
    </row>
    <row r="3844" spans="1:5" ht="13.2" hidden="1" x14ac:dyDescent="0.25">
      <c r="A3844" s="21" t="s">
        <v>4</v>
      </c>
      <c r="B3844" s="27">
        <v>40834</v>
      </c>
      <c r="C3844" s="27" t="s">
        <v>45</v>
      </c>
      <c r="D3844" s="28">
        <v>1500</v>
      </c>
      <c r="E3844" s="27" t="s">
        <v>25</v>
      </c>
    </row>
    <row r="3845" spans="1:5" ht="13.2" hidden="1" x14ac:dyDescent="0.25">
      <c r="A3845" s="21" t="s">
        <v>4</v>
      </c>
      <c r="B3845" s="27">
        <v>40835</v>
      </c>
      <c r="C3845" s="27" t="s">
        <v>45</v>
      </c>
      <c r="D3845" s="28">
        <v>11500</v>
      </c>
      <c r="E3845" s="27" t="s">
        <v>25</v>
      </c>
    </row>
    <row r="3846" spans="1:5" ht="13.2" hidden="1" x14ac:dyDescent="0.25">
      <c r="A3846" s="21" t="s">
        <v>4</v>
      </c>
      <c r="B3846" s="27">
        <v>40836</v>
      </c>
      <c r="C3846" s="27" t="s">
        <v>45</v>
      </c>
      <c r="D3846" s="28">
        <v>6750</v>
      </c>
      <c r="E3846" s="27" t="s">
        <v>25</v>
      </c>
    </row>
    <row r="3847" spans="1:5" ht="13.2" hidden="1" x14ac:dyDescent="0.25">
      <c r="A3847" s="21" t="s">
        <v>4</v>
      </c>
      <c r="B3847" s="27">
        <v>40837</v>
      </c>
      <c r="C3847" s="27" t="s">
        <v>45</v>
      </c>
      <c r="D3847" s="28">
        <v>2100</v>
      </c>
      <c r="E3847" s="27" t="s">
        <v>25</v>
      </c>
    </row>
    <row r="3848" spans="1:5" ht="13.2" hidden="1" x14ac:dyDescent="0.25">
      <c r="A3848" s="21" t="s">
        <v>4</v>
      </c>
      <c r="B3848" s="27">
        <v>40838</v>
      </c>
      <c r="C3848" s="27" t="s">
        <v>45</v>
      </c>
      <c r="D3848" s="28">
        <v>6675</v>
      </c>
      <c r="E3848" s="27" t="s">
        <v>25</v>
      </c>
    </row>
    <row r="3849" spans="1:5" ht="13.2" hidden="1" x14ac:dyDescent="0.25">
      <c r="A3849" s="21" t="s">
        <v>4</v>
      </c>
      <c r="B3849" s="27">
        <v>40839</v>
      </c>
      <c r="C3849" s="27" t="s">
        <v>45</v>
      </c>
      <c r="D3849" s="28">
        <v>3631.25</v>
      </c>
      <c r="E3849" s="27" t="s">
        <v>25</v>
      </c>
    </row>
    <row r="3850" spans="1:5" ht="13.2" hidden="1" x14ac:dyDescent="0.25">
      <c r="A3850" s="21" t="s">
        <v>4</v>
      </c>
      <c r="B3850" s="27">
        <v>40840</v>
      </c>
      <c r="C3850" s="27" t="s">
        <v>45</v>
      </c>
      <c r="D3850" s="28">
        <v>3625</v>
      </c>
      <c r="E3850" s="27" t="s">
        <v>25</v>
      </c>
    </row>
    <row r="3851" spans="1:5" ht="13.2" hidden="1" x14ac:dyDescent="0.25">
      <c r="A3851" s="21" t="s">
        <v>4</v>
      </c>
      <c r="B3851" s="27">
        <v>40841</v>
      </c>
      <c r="C3851" s="27" t="s">
        <v>58</v>
      </c>
      <c r="D3851" s="28">
        <v>15000</v>
      </c>
      <c r="E3851" s="27" t="s">
        <v>26</v>
      </c>
    </row>
    <row r="3852" spans="1:5" ht="13.2" hidden="1" x14ac:dyDescent="0.25">
      <c r="A3852" s="21" t="s">
        <v>4</v>
      </c>
      <c r="B3852" s="27">
        <v>40842</v>
      </c>
      <c r="C3852" s="27" t="s">
        <v>59</v>
      </c>
      <c r="D3852" s="28">
        <v>2750</v>
      </c>
      <c r="E3852" s="27" t="s">
        <v>26</v>
      </c>
    </row>
    <row r="3853" spans="1:5" ht="13.2" hidden="1" x14ac:dyDescent="0.25">
      <c r="A3853" s="21" t="s">
        <v>4</v>
      </c>
      <c r="B3853" s="27">
        <v>40843</v>
      </c>
      <c r="C3853" s="27" t="s">
        <v>58</v>
      </c>
      <c r="D3853" s="28">
        <v>6000</v>
      </c>
      <c r="E3853" s="27" t="s">
        <v>26</v>
      </c>
    </row>
    <row r="3854" spans="1:5" ht="13.2" hidden="1" x14ac:dyDescent="0.25">
      <c r="A3854" s="21" t="s">
        <v>4</v>
      </c>
      <c r="B3854" s="27">
        <v>40843</v>
      </c>
      <c r="C3854" s="27" t="s">
        <v>58</v>
      </c>
      <c r="D3854" s="28">
        <v>5000</v>
      </c>
      <c r="E3854" s="27" t="s">
        <v>26</v>
      </c>
    </row>
    <row r="3855" spans="1:5" ht="13.2" hidden="1" x14ac:dyDescent="0.25">
      <c r="A3855" s="21" t="s">
        <v>4</v>
      </c>
      <c r="B3855" s="27">
        <v>40844</v>
      </c>
      <c r="C3855" s="27" t="s">
        <v>58</v>
      </c>
      <c r="D3855" s="28">
        <v>750</v>
      </c>
      <c r="E3855" s="27" t="s">
        <v>26</v>
      </c>
    </row>
    <row r="3856" spans="1:5" ht="13.2" hidden="1" x14ac:dyDescent="0.25">
      <c r="A3856" s="21" t="s">
        <v>4</v>
      </c>
      <c r="B3856" s="27">
        <v>40845</v>
      </c>
      <c r="C3856" s="27" t="s">
        <v>45</v>
      </c>
      <c r="D3856" s="28">
        <v>6500</v>
      </c>
      <c r="E3856" s="27" t="s">
        <v>25</v>
      </c>
    </row>
    <row r="3857" spans="1:5" ht="13.2" hidden="1" x14ac:dyDescent="0.25">
      <c r="A3857" s="21" t="s">
        <v>4</v>
      </c>
      <c r="B3857" s="27">
        <v>40846</v>
      </c>
      <c r="C3857" s="27" t="s">
        <v>45</v>
      </c>
      <c r="D3857" s="28">
        <v>7250</v>
      </c>
      <c r="E3857" s="27" t="s">
        <v>25</v>
      </c>
    </row>
    <row r="3858" spans="1:5" ht="13.2" hidden="1" x14ac:dyDescent="0.25">
      <c r="A3858" s="21" t="s">
        <v>4</v>
      </c>
      <c r="B3858" s="27">
        <v>40847</v>
      </c>
      <c r="C3858" s="27" t="s">
        <v>45</v>
      </c>
      <c r="D3858" s="28">
        <v>2500</v>
      </c>
      <c r="E3858" s="27" t="s">
        <v>25</v>
      </c>
    </row>
    <row r="3859" spans="1:5" ht="13.2" hidden="1" x14ac:dyDescent="0.25">
      <c r="A3859" s="21" t="s">
        <v>4</v>
      </c>
      <c r="B3859" s="27">
        <v>40847</v>
      </c>
      <c r="C3859" s="27" t="s">
        <v>45</v>
      </c>
      <c r="D3859" s="28">
        <v>1000</v>
      </c>
      <c r="E3859" s="27" t="s">
        <v>25</v>
      </c>
    </row>
    <row r="3860" spans="1:5" ht="13.2" hidden="1" x14ac:dyDescent="0.25">
      <c r="A3860" s="21" t="s">
        <v>4</v>
      </c>
      <c r="B3860" s="27">
        <v>40848</v>
      </c>
      <c r="C3860" s="27" t="s">
        <v>45</v>
      </c>
      <c r="D3860" s="28">
        <v>500</v>
      </c>
      <c r="E3860" s="27" t="s">
        <v>25</v>
      </c>
    </row>
    <row r="3861" spans="1:5" ht="13.2" hidden="1" x14ac:dyDescent="0.25">
      <c r="A3861" s="21" t="s">
        <v>4</v>
      </c>
      <c r="B3861" s="27">
        <v>40849</v>
      </c>
      <c r="C3861" s="27" t="s">
        <v>45</v>
      </c>
      <c r="D3861" s="28">
        <v>3000</v>
      </c>
      <c r="E3861" s="27" t="s">
        <v>25</v>
      </c>
    </row>
    <row r="3862" spans="1:5" ht="13.2" hidden="1" x14ac:dyDescent="0.25">
      <c r="A3862" s="21" t="s">
        <v>4</v>
      </c>
      <c r="B3862" s="27">
        <v>40849</v>
      </c>
      <c r="C3862" s="27" t="s">
        <v>45</v>
      </c>
      <c r="D3862" s="28">
        <v>750</v>
      </c>
      <c r="E3862" s="27" t="s">
        <v>25</v>
      </c>
    </row>
    <row r="3863" spans="1:5" ht="13.2" hidden="1" x14ac:dyDescent="0.25">
      <c r="A3863" s="21" t="s">
        <v>4</v>
      </c>
      <c r="B3863" s="27">
        <v>40849</v>
      </c>
      <c r="C3863" s="27" t="s">
        <v>45</v>
      </c>
      <c r="D3863" s="28">
        <v>500</v>
      </c>
      <c r="E3863" s="27" t="s">
        <v>25</v>
      </c>
    </row>
    <row r="3864" spans="1:5" ht="13.2" hidden="1" x14ac:dyDescent="0.25">
      <c r="A3864" s="21" t="s">
        <v>4</v>
      </c>
      <c r="B3864" s="27">
        <v>40849</v>
      </c>
      <c r="C3864" s="27" t="s">
        <v>45</v>
      </c>
      <c r="D3864" s="28">
        <v>1250</v>
      </c>
      <c r="E3864" s="27" t="s">
        <v>25</v>
      </c>
    </row>
    <row r="3865" spans="1:5" ht="13.2" hidden="1" x14ac:dyDescent="0.25">
      <c r="A3865" s="21" t="s">
        <v>4</v>
      </c>
      <c r="B3865" s="27">
        <v>40850</v>
      </c>
      <c r="C3865" s="27" t="s">
        <v>45</v>
      </c>
      <c r="D3865" s="28">
        <v>250</v>
      </c>
      <c r="E3865" s="27" t="s">
        <v>25</v>
      </c>
    </row>
    <row r="3866" spans="1:5" ht="13.2" hidden="1" x14ac:dyDescent="0.25">
      <c r="A3866" s="21" t="s">
        <v>4</v>
      </c>
      <c r="B3866" s="27">
        <v>40851</v>
      </c>
      <c r="C3866" s="27" t="s">
        <v>45</v>
      </c>
      <c r="D3866" s="28">
        <v>5000</v>
      </c>
      <c r="E3866" s="27" t="s">
        <v>25</v>
      </c>
    </row>
    <row r="3867" spans="1:5" ht="13.2" hidden="1" x14ac:dyDescent="0.25">
      <c r="A3867" s="21" t="s">
        <v>4</v>
      </c>
      <c r="B3867" s="27">
        <v>40852</v>
      </c>
      <c r="C3867" s="27" t="s">
        <v>45</v>
      </c>
      <c r="D3867" s="28">
        <v>9750</v>
      </c>
      <c r="E3867" s="27" t="s">
        <v>25</v>
      </c>
    </row>
    <row r="3868" spans="1:5" ht="13.2" hidden="1" x14ac:dyDescent="0.25">
      <c r="A3868" s="21" t="s">
        <v>4</v>
      </c>
      <c r="B3868" s="27">
        <v>40852</v>
      </c>
      <c r="C3868" s="27" t="s">
        <v>45</v>
      </c>
      <c r="D3868" s="28">
        <v>3000</v>
      </c>
      <c r="E3868" s="27" t="s">
        <v>25</v>
      </c>
    </row>
    <row r="3869" spans="1:5" ht="13.2" hidden="1" x14ac:dyDescent="0.25">
      <c r="A3869" s="21" t="s">
        <v>4</v>
      </c>
      <c r="B3869" s="27">
        <v>40853</v>
      </c>
      <c r="C3869" s="27" t="s">
        <v>45</v>
      </c>
      <c r="D3869" s="28">
        <v>19750</v>
      </c>
      <c r="E3869" s="27" t="s">
        <v>25</v>
      </c>
    </row>
    <row r="3870" spans="1:5" ht="13.2" hidden="1" x14ac:dyDescent="0.25">
      <c r="A3870" s="21" t="s">
        <v>4</v>
      </c>
      <c r="B3870" s="27">
        <v>40854</v>
      </c>
      <c r="C3870" s="27" t="s">
        <v>45</v>
      </c>
      <c r="D3870" s="28">
        <v>30800</v>
      </c>
      <c r="E3870" s="27" t="s">
        <v>25</v>
      </c>
    </row>
    <row r="3871" spans="1:5" ht="13.2" hidden="1" x14ac:dyDescent="0.25">
      <c r="A3871" s="21" t="s">
        <v>4</v>
      </c>
      <c r="B3871" s="27">
        <v>40855</v>
      </c>
      <c r="C3871" s="27" t="s">
        <v>45</v>
      </c>
      <c r="D3871" s="28">
        <v>8800</v>
      </c>
      <c r="E3871" s="27" t="s">
        <v>25</v>
      </c>
    </row>
    <row r="3872" spans="1:5" ht="13.2" hidden="1" x14ac:dyDescent="0.25">
      <c r="A3872" s="21" t="s">
        <v>4</v>
      </c>
      <c r="B3872" s="27">
        <v>40855</v>
      </c>
      <c r="C3872" s="27" t="s">
        <v>45</v>
      </c>
      <c r="D3872" s="28">
        <v>250</v>
      </c>
      <c r="E3872" s="27" t="s">
        <v>25</v>
      </c>
    </row>
    <row r="3873" spans="1:5" ht="13.2" hidden="1" x14ac:dyDescent="0.25">
      <c r="A3873" s="21" t="s">
        <v>4</v>
      </c>
      <c r="B3873" s="27">
        <v>40855</v>
      </c>
      <c r="C3873" s="27" t="s">
        <v>45</v>
      </c>
      <c r="D3873" s="28">
        <v>3500</v>
      </c>
      <c r="E3873" s="27" t="s">
        <v>25</v>
      </c>
    </row>
    <row r="3874" spans="1:5" ht="13.2" hidden="1" x14ac:dyDescent="0.25">
      <c r="A3874" s="21" t="s">
        <v>4</v>
      </c>
      <c r="B3874" s="27">
        <v>40855</v>
      </c>
      <c r="C3874" s="27" t="s">
        <v>45</v>
      </c>
      <c r="D3874" s="28">
        <v>400</v>
      </c>
      <c r="E3874" s="27" t="s">
        <v>25</v>
      </c>
    </row>
    <row r="3875" spans="1:5" ht="13.2" hidden="1" x14ac:dyDescent="0.25">
      <c r="A3875" s="21" t="s">
        <v>4</v>
      </c>
      <c r="B3875" s="27">
        <v>40855</v>
      </c>
      <c r="C3875" s="27" t="s">
        <v>45</v>
      </c>
      <c r="D3875" s="28">
        <v>500</v>
      </c>
      <c r="E3875" s="27" t="s">
        <v>25</v>
      </c>
    </row>
    <row r="3876" spans="1:5" ht="13.2" hidden="1" x14ac:dyDescent="0.25">
      <c r="A3876" s="21" t="s">
        <v>4</v>
      </c>
      <c r="B3876" s="27">
        <v>40855</v>
      </c>
      <c r="C3876" s="27" t="s">
        <v>45</v>
      </c>
      <c r="D3876" s="28">
        <v>1000</v>
      </c>
      <c r="E3876" s="27" t="s">
        <v>25</v>
      </c>
    </row>
    <row r="3877" spans="1:5" ht="13.2" hidden="1" x14ac:dyDescent="0.25">
      <c r="A3877" s="21" t="s">
        <v>4</v>
      </c>
      <c r="B3877" s="27">
        <v>40855</v>
      </c>
      <c r="C3877" s="27" t="s">
        <v>45</v>
      </c>
      <c r="D3877" s="28">
        <v>500</v>
      </c>
      <c r="E3877" s="27" t="s">
        <v>25</v>
      </c>
    </row>
    <row r="3878" spans="1:5" ht="13.2" hidden="1" x14ac:dyDescent="0.25">
      <c r="A3878" s="21" t="s">
        <v>4</v>
      </c>
      <c r="B3878" s="27">
        <v>40856</v>
      </c>
      <c r="C3878" s="27" t="s">
        <v>45</v>
      </c>
      <c r="D3878" s="28">
        <v>1400</v>
      </c>
      <c r="E3878" s="27" t="s">
        <v>25</v>
      </c>
    </row>
    <row r="3879" spans="1:5" ht="13.2" hidden="1" x14ac:dyDescent="0.25">
      <c r="A3879" s="21" t="s">
        <v>4</v>
      </c>
      <c r="B3879" s="27">
        <v>40856</v>
      </c>
      <c r="C3879" s="27" t="s">
        <v>45</v>
      </c>
      <c r="D3879" s="28">
        <v>350</v>
      </c>
      <c r="E3879" s="27" t="s">
        <v>25</v>
      </c>
    </row>
    <row r="3880" spans="1:5" ht="13.2" hidden="1" x14ac:dyDescent="0.25">
      <c r="A3880" s="21" t="s">
        <v>4</v>
      </c>
      <c r="B3880" s="27">
        <v>40857</v>
      </c>
      <c r="C3880" s="27" t="s">
        <v>45</v>
      </c>
      <c r="D3880" s="28">
        <v>300</v>
      </c>
      <c r="E3880" s="27" t="s">
        <v>25</v>
      </c>
    </row>
    <row r="3881" spans="1:5" ht="13.2" hidden="1" x14ac:dyDescent="0.25">
      <c r="A3881" s="21" t="s">
        <v>4</v>
      </c>
      <c r="B3881" s="27">
        <v>40858</v>
      </c>
      <c r="C3881" s="27" t="s">
        <v>45</v>
      </c>
      <c r="D3881" s="28">
        <v>14000</v>
      </c>
      <c r="E3881" s="27" t="s">
        <v>25</v>
      </c>
    </row>
    <row r="3882" spans="1:5" ht="13.2" hidden="1" x14ac:dyDescent="0.25">
      <c r="A3882" s="21" t="s">
        <v>4</v>
      </c>
      <c r="B3882" s="27">
        <v>40859</v>
      </c>
      <c r="C3882" s="27" t="s">
        <v>45</v>
      </c>
      <c r="D3882" s="28">
        <v>1250</v>
      </c>
      <c r="E3882" s="27" t="s">
        <v>25</v>
      </c>
    </row>
    <row r="3883" spans="1:5" ht="13.2" hidden="1" x14ac:dyDescent="0.25">
      <c r="A3883" s="21" t="s">
        <v>4</v>
      </c>
      <c r="B3883" s="27">
        <v>40859</v>
      </c>
      <c r="C3883" s="27" t="s">
        <v>45</v>
      </c>
      <c r="D3883" s="28">
        <v>650</v>
      </c>
      <c r="E3883" s="27" t="s">
        <v>25</v>
      </c>
    </row>
    <row r="3884" spans="1:5" ht="13.2" hidden="1" x14ac:dyDescent="0.25">
      <c r="A3884" s="21" t="s">
        <v>4</v>
      </c>
      <c r="B3884" s="27">
        <v>40860</v>
      </c>
      <c r="C3884" s="27" t="s">
        <v>45</v>
      </c>
      <c r="D3884" s="28">
        <v>2750</v>
      </c>
      <c r="E3884" s="27" t="s">
        <v>25</v>
      </c>
    </row>
    <row r="3885" spans="1:5" ht="13.2" hidden="1" x14ac:dyDescent="0.25">
      <c r="A3885" s="21" t="s">
        <v>4</v>
      </c>
      <c r="B3885" s="27">
        <v>40860</v>
      </c>
      <c r="C3885" s="27" t="s">
        <v>45</v>
      </c>
      <c r="D3885" s="28">
        <v>400</v>
      </c>
      <c r="E3885" s="27" t="s">
        <v>25</v>
      </c>
    </row>
    <row r="3886" spans="1:5" ht="13.2" hidden="1" x14ac:dyDescent="0.25">
      <c r="A3886" s="21" t="s">
        <v>4</v>
      </c>
      <c r="B3886" s="27">
        <v>40861</v>
      </c>
      <c r="C3886" s="27" t="s">
        <v>45</v>
      </c>
      <c r="D3886" s="28">
        <v>6750</v>
      </c>
      <c r="E3886" s="27" t="s">
        <v>25</v>
      </c>
    </row>
    <row r="3887" spans="1:5" ht="13.2" hidden="1" x14ac:dyDescent="0.25">
      <c r="A3887" s="21" t="s">
        <v>4</v>
      </c>
      <c r="B3887" s="27">
        <v>40862</v>
      </c>
      <c r="C3887" s="27" t="s">
        <v>45</v>
      </c>
      <c r="D3887" s="28">
        <v>4500</v>
      </c>
      <c r="E3887" s="27" t="s">
        <v>25</v>
      </c>
    </row>
    <row r="3888" spans="1:5" ht="13.2" hidden="1" x14ac:dyDescent="0.25">
      <c r="A3888" s="21" t="s">
        <v>4</v>
      </c>
      <c r="B3888" s="27">
        <v>40862</v>
      </c>
      <c r="C3888" s="27" t="s">
        <v>45</v>
      </c>
      <c r="D3888" s="28">
        <v>5500</v>
      </c>
      <c r="E3888" s="27" t="s">
        <v>25</v>
      </c>
    </row>
    <row r="3889" spans="1:5" ht="13.2" hidden="1" x14ac:dyDescent="0.25">
      <c r="A3889" s="21" t="s">
        <v>4</v>
      </c>
      <c r="B3889" s="27">
        <v>40862</v>
      </c>
      <c r="C3889" s="27" t="s">
        <v>45</v>
      </c>
      <c r="D3889" s="28">
        <v>3250</v>
      </c>
      <c r="E3889" s="27" t="s">
        <v>25</v>
      </c>
    </row>
    <row r="3890" spans="1:5" ht="13.2" hidden="1" x14ac:dyDescent="0.25">
      <c r="A3890" s="21" t="s">
        <v>4</v>
      </c>
      <c r="B3890" s="27">
        <v>40863</v>
      </c>
      <c r="C3890" s="27" t="s">
        <v>45</v>
      </c>
      <c r="D3890" s="28">
        <v>3000</v>
      </c>
      <c r="E3890" s="27" t="s">
        <v>25</v>
      </c>
    </row>
    <row r="3891" spans="1:5" ht="13.2" hidden="1" x14ac:dyDescent="0.25">
      <c r="A3891" s="21" t="s">
        <v>4</v>
      </c>
      <c r="B3891" s="27">
        <v>40863</v>
      </c>
      <c r="C3891" s="27" t="s">
        <v>45</v>
      </c>
      <c r="D3891" s="28">
        <v>4000</v>
      </c>
      <c r="E3891" s="27" t="s">
        <v>25</v>
      </c>
    </row>
    <row r="3892" spans="1:5" ht="13.2" hidden="1" x14ac:dyDescent="0.25">
      <c r="A3892" s="21" t="s">
        <v>4</v>
      </c>
      <c r="B3892" s="27">
        <v>40864</v>
      </c>
      <c r="C3892" s="27" t="s">
        <v>45</v>
      </c>
      <c r="D3892" s="28">
        <v>4107</v>
      </c>
      <c r="E3892" s="27" t="s">
        <v>25</v>
      </c>
    </row>
    <row r="3893" spans="1:5" ht="13.2" hidden="1" x14ac:dyDescent="0.25">
      <c r="A3893" s="21" t="s">
        <v>4</v>
      </c>
      <c r="B3893" s="27">
        <v>40865</v>
      </c>
      <c r="C3893" s="27" t="s">
        <v>45</v>
      </c>
      <c r="D3893" s="28">
        <v>4500</v>
      </c>
      <c r="E3893" s="27" t="s">
        <v>25</v>
      </c>
    </row>
    <row r="3894" spans="1:5" ht="13.2" hidden="1" x14ac:dyDescent="0.25">
      <c r="A3894" s="21" t="s">
        <v>4</v>
      </c>
      <c r="B3894" s="27">
        <v>40866</v>
      </c>
      <c r="C3894" s="27" t="s">
        <v>45</v>
      </c>
      <c r="D3894" s="28">
        <v>1000</v>
      </c>
      <c r="E3894" s="27" t="s">
        <v>25</v>
      </c>
    </row>
    <row r="3895" spans="1:5" ht="13.2" hidden="1" x14ac:dyDescent="0.25">
      <c r="A3895" s="21" t="s">
        <v>4</v>
      </c>
      <c r="B3895" s="27">
        <v>40866</v>
      </c>
      <c r="C3895" s="27" t="s">
        <v>45</v>
      </c>
      <c r="D3895" s="28">
        <v>1000</v>
      </c>
      <c r="E3895" s="27" t="s">
        <v>25</v>
      </c>
    </row>
    <row r="3896" spans="1:5" ht="13.2" hidden="1" x14ac:dyDescent="0.25">
      <c r="A3896" s="21" t="s">
        <v>4</v>
      </c>
      <c r="B3896" s="27">
        <v>40867</v>
      </c>
      <c r="C3896" s="27" t="s">
        <v>45</v>
      </c>
      <c r="D3896" s="28">
        <v>850</v>
      </c>
      <c r="E3896" s="27" t="s">
        <v>25</v>
      </c>
    </row>
    <row r="3897" spans="1:5" ht="13.2" hidden="1" x14ac:dyDescent="0.25">
      <c r="A3897" s="21" t="s">
        <v>4</v>
      </c>
      <c r="B3897" s="27">
        <v>40867</v>
      </c>
      <c r="C3897" s="27" t="s">
        <v>45</v>
      </c>
      <c r="D3897" s="28">
        <v>450</v>
      </c>
      <c r="E3897" s="27" t="s">
        <v>25</v>
      </c>
    </row>
    <row r="3898" spans="1:5" ht="13.2" hidden="1" x14ac:dyDescent="0.25">
      <c r="A3898" s="21" t="s">
        <v>4</v>
      </c>
      <c r="B3898" s="27">
        <v>40867</v>
      </c>
      <c r="C3898" s="27" t="s">
        <v>45</v>
      </c>
      <c r="D3898" s="28">
        <v>2250</v>
      </c>
      <c r="E3898" s="27" t="s">
        <v>25</v>
      </c>
    </row>
    <row r="3899" spans="1:5" ht="13.2" hidden="1" x14ac:dyDescent="0.25">
      <c r="A3899" s="21" t="s">
        <v>4</v>
      </c>
      <c r="B3899" s="27">
        <v>40867</v>
      </c>
      <c r="C3899" s="27" t="s">
        <v>45</v>
      </c>
      <c r="D3899" s="28">
        <v>600</v>
      </c>
      <c r="E3899" s="27" t="s">
        <v>25</v>
      </c>
    </row>
    <row r="3900" spans="1:5" ht="13.2" hidden="1" x14ac:dyDescent="0.25">
      <c r="A3900" s="21" t="s">
        <v>4</v>
      </c>
      <c r="B3900" s="27">
        <v>40867</v>
      </c>
      <c r="C3900" s="27" t="s">
        <v>45</v>
      </c>
      <c r="D3900" s="28">
        <v>750</v>
      </c>
      <c r="E3900" s="27" t="s">
        <v>25</v>
      </c>
    </row>
    <row r="3901" spans="1:5" ht="13.2" hidden="1" x14ac:dyDescent="0.25">
      <c r="A3901" s="21" t="s">
        <v>4</v>
      </c>
      <c r="B3901" s="27">
        <v>40867</v>
      </c>
      <c r="C3901" s="27" t="s">
        <v>45</v>
      </c>
      <c r="D3901" s="28">
        <v>850</v>
      </c>
      <c r="E3901" s="27" t="s">
        <v>25</v>
      </c>
    </row>
    <row r="3902" spans="1:5" ht="13.2" hidden="1" x14ac:dyDescent="0.25">
      <c r="A3902" s="21" t="s">
        <v>4</v>
      </c>
      <c r="B3902" s="27">
        <v>40867</v>
      </c>
      <c r="C3902" s="27" t="s">
        <v>45</v>
      </c>
      <c r="D3902" s="28">
        <v>900</v>
      </c>
      <c r="E3902" s="27" t="s">
        <v>25</v>
      </c>
    </row>
    <row r="3903" spans="1:5" ht="13.2" hidden="1" x14ac:dyDescent="0.25">
      <c r="A3903" s="21" t="s">
        <v>4</v>
      </c>
      <c r="B3903" s="27">
        <v>40867</v>
      </c>
      <c r="C3903" s="27" t="s">
        <v>45</v>
      </c>
      <c r="D3903" s="28">
        <v>750</v>
      </c>
      <c r="E3903" s="27" t="s">
        <v>25</v>
      </c>
    </row>
    <row r="3904" spans="1:5" ht="13.2" hidden="1" x14ac:dyDescent="0.25">
      <c r="A3904" s="21" t="s">
        <v>4</v>
      </c>
      <c r="B3904" s="27">
        <v>40867</v>
      </c>
      <c r="C3904" s="27" t="s">
        <v>45</v>
      </c>
      <c r="D3904" s="28">
        <v>750</v>
      </c>
      <c r="E3904" s="27" t="s">
        <v>25</v>
      </c>
    </row>
    <row r="3905" spans="1:5" ht="13.2" hidden="1" x14ac:dyDescent="0.25">
      <c r="A3905" s="21" t="s">
        <v>4</v>
      </c>
      <c r="B3905" s="27">
        <v>40867</v>
      </c>
      <c r="C3905" s="27" t="s">
        <v>45</v>
      </c>
      <c r="D3905" s="28">
        <v>3250</v>
      </c>
      <c r="E3905" s="27" t="s">
        <v>25</v>
      </c>
    </row>
    <row r="3906" spans="1:5" ht="13.2" hidden="1" x14ac:dyDescent="0.25">
      <c r="A3906" s="21" t="s">
        <v>4</v>
      </c>
      <c r="B3906" s="27">
        <v>40868</v>
      </c>
      <c r="C3906" s="27" t="s">
        <v>45</v>
      </c>
      <c r="D3906" s="28">
        <v>1776</v>
      </c>
      <c r="E3906" s="27" t="s">
        <v>25</v>
      </c>
    </row>
    <row r="3907" spans="1:5" ht="13.2" hidden="1" x14ac:dyDescent="0.25">
      <c r="A3907" s="21" t="s">
        <v>4</v>
      </c>
      <c r="B3907" s="27">
        <v>40869</v>
      </c>
      <c r="C3907" s="27" t="s">
        <v>45</v>
      </c>
      <c r="D3907" s="28">
        <v>5130</v>
      </c>
      <c r="E3907" s="27" t="s">
        <v>25</v>
      </c>
    </row>
    <row r="3908" spans="1:5" ht="13.2" hidden="1" x14ac:dyDescent="0.25">
      <c r="A3908" s="21" t="s">
        <v>4</v>
      </c>
      <c r="B3908" s="27">
        <v>40870</v>
      </c>
      <c r="C3908" s="27" t="s">
        <v>45</v>
      </c>
      <c r="D3908" s="28">
        <v>6974.5</v>
      </c>
      <c r="E3908" s="27" t="s">
        <v>25</v>
      </c>
    </row>
    <row r="3909" spans="1:5" ht="13.2" hidden="1" x14ac:dyDescent="0.25">
      <c r="A3909" s="21" t="s">
        <v>4</v>
      </c>
      <c r="B3909" s="27">
        <v>40871</v>
      </c>
      <c r="C3909" s="27" t="s">
        <v>45</v>
      </c>
      <c r="D3909" s="28">
        <v>58349.8</v>
      </c>
      <c r="E3909" s="27" t="s">
        <v>25</v>
      </c>
    </row>
    <row r="3910" spans="1:5" ht="13.2" hidden="1" x14ac:dyDescent="0.25">
      <c r="A3910" s="21" t="s">
        <v>4</v>
      </c>
      <c r="B3910" s="27">
        <v>40872</v>
      </c>
      <c r="C3910" s="27" t="s">
        <v>27</v>
      </c>
      <c r="D3910" s="28">
        <v>13500</v>
      </c>
      <c r="E3910" s="27" t="s">
        <v>27</v>
      </c>
    </row>
    <row r="3911" spans="1:5" ht="13.2" hidden="1" x14ac:dyDescent="0.25">
      <c r="A3911" s="21" t="s">
        <v>4</v>
      </c>
      <c r="B3911" s="27">
        <v>40872</v>
      </c>
      <c r="C3911" s="27" t="s">
        <v>27</v>
      </c>
      <c r="D3911" s="28">
        <v>375</v>
      </c>
      <c r="E3911" s="27" t="s">
        <v>27</v>
      </c>
    </row>
    <row r="3912" spans="1:5" ht="13.2" hidden="1" x14ac:dyDescent="0.25">
      <c r="A3912" s="21" t="s">
        <v>4</v>
      </c>
      <c r="B3912" s="27">
        <v>40873</v>
      </c>
      <c r="C3912" s="27" t="s">
        <v>27</v>
      </c>
      <c r="D3912" s="28">
        <v>3500</v>
      </c>
      <c r="E3912" s="27" t="s">
        <v>27</v>
      </c>
    </row>
    <row r="3913" spans="1:5" ht="13.2" hidden="1" x14ac:dyDescent="0.25">
      <c r="A3913" s="21" t="s">
        <v>4</v>
      </c>
      <c r="B3913" s="27">
        <v>40874</v>
      </c>
      <c r="C3913" s="27" t="s">
        <v>45</v>
      </c>
      <c r="D3913" s="28">
        <v>7250</v>
      </c>
      <c r="E3913" s="27" t="s">
        <v>25</v>
      </c>
    </row>
    <row r="3914" spans="1:5" ht="13.2" hidden="1" x14ac:dyDescent="0.25">
      <c r="A3914" s="21" t="s">
        <v>4</v>
      </c>
      <c r="B3914" s="27">
        <v>40874</v>
      </c>
      <c r="C3914" s="27" t="s">
        <v>45</v>
      </c>
      <c r="D3914" s="28">
        <v>2350</v>
      </c>
      <c r="E3914" s="27" t="s">
        <v>25</v>
      </c>
    </row>
    <row r="3915" spans="1:5" ht="13.2" hidden="1" x14ac:dyDescent="0.25">
      <c r="A3915" s="21" t="s">
        <v>4</v>
      </c>
      <c r="B3915" s="27">
        <v>40874</v>
      </c>
      <c r="C3915" s="27" t="s">
        <v>45</v>
      </c>
      <c r="D3915" s="28">
        <v>2750</v>
      </c>
      <c r="E3915" s="27" t="s">
        <v>25</v>
      </c>
    </row>
    <row r="3916" spans="1:5" ht="13.2" hidden="1" x14ac:dyDescent="0.25">
      <c r="A3916" s="21" t="s">
        <v>4</v>
      </c>
      <c r="B3916" s="27">
        <v>40875</v>
      </c>
      <c r="C3916" s="27" t="s">
        <v>27</v>
      </c>
      <c r="D3916" s="28">
        <v>20750</v>
      </c>
      <c r="E3916" s="27" t="s">
        <v>27</v>
      </c>
    </row>
    <row r="3917" spans="1:5" ht="13.2" hidden="1" x14ac:dyDescent="0.25">
      <c r="A3917" s="21" t="s">
        <v>4</v>
      </c>
      <c r="B3917" s="27">
        <v>40875</v>
      </c>
      <c r="C3917" s="27" t="s">
        <v>27</v>
      </c>
      <c r="D3917" s="28">
        <v>500</v>
      </c>
      <c r="E3917" s="27" t="s">
        <v>27</v>
      </c>
    </row>
    <row r="3918" spans="1:5" ht="13.2" hidden="1" x14ac:dyDescent="0.25">
      <c r="A3918" s="21" t="s">
        <v>4</v>
      </c>
      <c r="B3918" s="27">
        <v>40875</v>
      </c>
      <c r="C3918" s="27" t="s">
        <v>27</v>
      </c>
      <c r="D3918" s="28">
        <v>1250</v>
      </c>
      <c r="E3918" s="27" t="s">
        <v>27</v>
      </c>
    </row>
    <row r="3919" spans="1:5" ht="13.2" hidden="1" x14ac:dyDescent="0.25">
      <c r="A3919" s="21" t="s">
        <v>4</v>
      </c>
      <c r="B3919" s="27">
        <v>40876</v>
      </c>
      <c r="C3919" s="27" t="s">
        <v>45</v>
      </c>
      <c r="D3919" s="28">
        <v>7500</v>
      </c>
      <c r="E3919" s="27" t="s">
        <v>25</v>
      </c>
    </row>
    <row r="3920" spans="1:5" ht="13.2" hidden="1" x14ac:dyDescent="0.25">
      <c r="A3920" s="21" t="s">
        <v>4</v>
      </c>
      <c r="B3920" s="27">
        <v>40877</v>
      </c>
      <c r="C3920" s="27" t="s">
        <v>56</v>
      </c>
      <c r="D3920" s="28">
        <v>29150</v>
      </c>
      <c r="E3920" s="27" t="s">
        <v>26</v>
      </c>
    </row>
    <row r="3921" spans="1:5" ht="13.2" hidden="1" x14ac:dyDescent="0.25">
      <c r="A3921" s="21" t="s">
        <v>4</v>
      </c>
      <c r="B3921" s="27">
        <v>40878</v>
      </c>
      <c r="C3921" s="27" t="s">
        <v>45</v>
      </c>
      <c r="D3921" s="28">
        <v>4650</v>
      </c>
      <c r="E3921" s="27" t="s">
        <v>25</v>
      </c>
    </row>
    <row r="3922" spans="1:5" ht="13.2" hidden="1" x14ac:dyDescent="0.25">
      <c r="A3922" s="21" t="s">
        <v>4</v>
      </c>
      <c r="B3922" s="27">
        <v>40879</v>
      </c>
      <c r="C3922" s="27" t="s">
        <v>45</v>
      </c>
      <c r="D3922" s="28">
        <v>1650</v>
      </c>
      <c r="E3922" s="27" t="s">
        <v>25</v>
      </c>
    </row>
    <row r="3923" spans="1:5" ht="13.2" hidden="1" x14ac:dyDescent="0.25">
      <c r="A3923" s="21" t="s">
        <v>4</v>
      </c>
      <c r="B3923" s="27">
        <v>40880</v>
      </c>
      <c r="C3923" s="27" t="s">
        <v>45</v>
      </c>
      <c r="D3923" s="28">
        <v>1650</v>
      </c>
      <c r="E3923" s="27" t="s">
        <v>25</v>
      </c>
    </row>
    <row r="3924" spans="1:5" ht="13.2" hidden="1" x14ac:dyDescent="0.25">
      <c r="A3924" s="21" t="s">
        <v>4</v>
      </c>
      <c r="B3924" s="27">
        <v>40881</v>
      </c>
      <c r="C3924" s="27" t="s">
        <v>45</v>
      </c>
      <c r="D3924" s="28">
        <v>750</v>
      </c>
      <c r="E3924" s="27" t="s">
        <v>25</v>
      </c>
    </row>
    <row r="3925" spans="1:5" ht="13.2" hidden="1" x14ac:dyDescent="0.25">
      <c r="A3925" s="21" t="s">
        <v>4</v>
      </c>
      <c r="B3925" s="27">
        <v>40882</v>
      </c>
      <c r="C3925" s="27" t="s">
        <v>45</v>
      </c>
      <c r="D3925" s="28">
        <v>750</v>
      </c>
      <c r="E3925" s="27" t="s">
        <v>25</v>
      </c>
    </row>
    <row r="3926" spans="1:5" ht="13.2" hidden="1" x14ac:dyDescent="0.25">
      <c r="A3926" s="21" t="s">
        <v>4</v>
      </c>
      <c r="B3926" s="27">
        <v>40883</v>
      </c>
      <c r="C3926" s="27" t="s">
        <v>45</v>
      </c>
      <c r="D3926" s="28">
        <v>1300</v>
      </c>
      <c r="E3926" s="27" t="s">
        <v>25</v>
      </c>
    </row>
    <row r="3927" spans="1:5" ht="13.2" hidden="1" x14ac:dyDescent="0.25">
      <c r="A3927" s="21" t="s">
        <v>4</v>
      </c>
      <c r="B3927" s="27">
        <v>40884</v>
      </c>
      <c r="C3927" s="27" t="s">
        <v>45</v>
      </c>
      <c r="D3927" s="28">
        <v>1400</v>
      </c>
      <c r="E3927" s="27" t="s">
        <v>25</v>
      </c>
    </row>
    <row r="3928" spans="1:5" ht="13.2" hidden="1" x14ac:dyDescent="0.25">
      <c r="A3928" s="21" t="s">
        <v>4</v>
      </c>
      <c r="B3928" s="27">
        <v>40885</v>
      </c>
      <c r="C3928" s="27" t="s">
        <v>45</v>
      </c>
      <c r="D3928" s="28">
        <v>500</v>
      </c>
      <c r="E3928" s="27" t="s">
        <v>25</v>
      </c>
    </row>
    <row r="3929" spans="1:5" ht="13.2" hidden="1" x14ac:dyDescent="0.25">
      <c r="A3929" s="21" t="s">
        <v>4</v>
      </c>
      <c r="B3929" s="27">
        <v>40886</v>
      </c>
      <c r="C3929" s="27" t="s">
        <v>45</v>
      </c>
      <c r="D3929" s="28">
        <v>2700</v>
      </c>
      <c r="E3929" s="27" t="s">
        <v>25</v>
      </c>
    </row>
    <row r="3930" spans="1:5" ht="13.2" hidden="1" x14ac:dyDescent="0.25">
      <c r="A3930" s="21" t="s">
        <v>4</v>
      </c>
      <c r="B3930" s="27">
        <v>40887</v>
      </c>
      <c r="C3930" s="27" t="s">
        <v>58</v>
      </c>
      <c r="D3930" s="28">
        <v>500</v>
      </c>
      <c r="E3930" s="27" t="s">
        <v>26</v>
      </c>
    </row>
    <row r="3931" spans="1:5" ht="13.2" hidden="1" x14ac:dyDescent="0.25">
      <c r="A3931" s="21" t="s">
        <v>4</v>
      </c>
      <c r="B3931" s="27">
        <v>40888</v>
      </c>
      <c r="C3931" s="27" t="s">
        <v>45</v>
      </c>
      <c r="D3931" s="28">
        <v>1250</v>
      </c>
      <c r="E3931" s="27" t="s">
        <v>25</v>
      </c>
    </row>
    <row r="3932" spans="1:5" ht="13.2" hidden="1" x14ac:dyDescent="0.25">
      <c r="A3932" s="21" t="s">
        <v>4</v>
      </c>
      <c r="B3932" s="27">
        <v>40888</v>
      </c>
      <c r="C3932" s="27" t="s">
        <v>45</v>
      </c>
      <c r="D3932" s="28">
        <v>700</v>
      </c>
      <c r="E3932" s="27" t="s">
        <v>25</v>
      </c>
    </row>
    <row r="3933" spans="1:5" ht="13.2" hidden="1" x14ac:dyDescent="0.25">
      <c r="A3933" s="21" t="s">
        <v>4</v>
      </c>
      <c r="B3933" s="27">
        <v>40889</v>
      </c>
      <c r="C3933" s="27" t="s">
        <v>45</v>
      </c>
      <c r="D3933" s="28">
        <v>50000</v>
      </c>
      <c r="E3933" s="27" t="s">
        <v>25</v>
      </c>
    </row>
    <row r="3934" spans="1:5" ht="13.2" hidden="1" x14ac:dyDescent="0.25">
      <c r="A3934" s="21" t="s">
        <v>4</v>
      </c>
      <c r="B3934" s="27">
        <v>40890</v>
      </c>
      <c r="C3934" s="27" t="s">
        <v>45</v>
      </c>
      <c r="D3934" s="28">
        <v>12500</v>
      </c>
      <c r="E3934" s="27" t="s">
        <v>25</v>
      </c>
    </row>
    <row r="3935" spans="1:5" ht="13.2" hidden="1" x14ac:dyDescent="0.25">
      <c r="A3935" s="21" t="s">
        <v>4</v>
      </c>
      <c r="B3935" s="27">
        <v>40890</v>
      </c>
      <c r="C3935" s="27" t="s">
        <v>45</v>
      </c>
      <c r="D3935" s="28">
        <v>7000</v>
      </c>
      <c r="E3935" s="27" t="s">
        <v>25</v>
      </c>
    </row>
    <row r="3936" spans="1:5" ht="13.2" hidden="1" x14ac:dyDescent="0.25">
      <c r="A3936" s="21" t="s">
        <v>4</v>
      </c>
      <c r="B3936" s="27">
        <v>40890</v>
      </c>
      <c r="C3936" s="27" t="s">
        <v>45</v>
      </c>
      <c r="D3936" s="28">
        <v>3000</v>
      </c>
      <c r="E3936" s="27" t="s">
        <v>25</v>
      </c>
    </row>
    <row r="3937" spans="1:5" ht="13.2" hidden="1" x14ac:dyDescent="0.25">
      <c r="A3937" s="21" t="s">
        <v>4</v>
      </c>
      <c r="B3937" s="27">
        <v>40891</v>
      </c>
      <c r="C3937" s="27" t="s">
        <v>45</v>
      </c>
      <c r="D3937" s="28">
        <v>1250</v>
      </c>
      <c r="E3937" s="27" t="s">
        <v>25</v>
      </c>
    </row>
    <row r="3938" spans="1:5" ht="13.2" hidden="1" x14ac:dyDescent="0.25">
      <c r="A3938" s="21" t="s">
        <v>4</v>
      </c>
      <c r="B3938" s="27">
        <v>40892</v>
      </c>
      <c r="C3938" s="27" t="s">
        <v>45</v>
      </c>
      <c r="D3938" s="28">
        <v>7046.25</v>
      </c>
      <c r="E3938" s="27" t="s">
        <v>25</v>
      </c>
    </row>
    <row r="3939" spans="1:5" ht="13.2" hidden="1" x14ac:dyDescent="0.25">
      <c r="A3939" s="21" t="s">
        <v>4</v>
      </c>
      <c r="B3939" s="27">
        <v>40893</v>
      </c>
      <c r="C3939" s="27" t="s">
        <v>45</v>
      </c>
      <c r="D3939" s="28">
        <v>9500</v>
      </c>
      <c r="E3939" s="27" t="s">
        <v>25</v>
      </c>
    </row>
    <row r="3940" spans="1:5" ht="13.2" hidden="1" x14ac:dyDescent="0.25">
      <c r="A3940" s="21" t="s">
        <v>4</v>
      </c>
      <c r="B3940" s="27">
        <v>40894</v>
      </c>
      <c r="C3940" s="27" t="s">
        <v>45</v>
      </c>
      <c r="D3940" s="28">
        <v>3000</v>
      </c>
      <c r="E3940" s="27" t="s">
        <v>25</v>
      </c>
    </row>
    <row r="3941" spans="1:5" ht="13.2" hidden="1" x14ac:dyDescent="0.25">
      <c r="A3941" s="21" t="s">
        <v>4</v>
      </c>
      <c r="B3941" s="27">
        <v>40895</v>
      </c>
      <c r="C3941" s="27" t="s">
        <v>45</v>
      </c>
      <c r="D3941" s="28">
        <v>1250</v>
      </c>
      <c r="E3941" s="27" t="s">
        <v>25</v>
      </c>
    </row>
    <row r="3942" spans="1:5" ht="13.2" hidden="1" x14ac:dyDescent="0.25">
      <c r="A3942" s="21" t="s">
        <v>4</v>
      </c>
      <c r="B3942" s="27">
        <v>40896</v>
      </c>
      <c r="C3942" s="27" t="s">
        <v>45</v>
      </c>
      <c r="D3942" s="28">
        <v>1500</v>
      </c>
      <c r="E3942" s="27" t="s">
        <v>25</v>
      </c>
    </row>
    <row r="3943" spans="1:5" ht="13.2" hidden="1" x14ac:dyDescent="0.25">
      <c r="A3943" s="21" t="s">
        <v>4</v>
      </c>
      <c r="B3943" s="27">
        <v>40896</v>
      </c>
      <c r="C3943" s="27" t="s">
        <v>45</v>
      </c>
      <c r="D3943" s="28">
        <v>500</v>
      </c>
      <c r="E3943" s="27" t="s">
        <v>25</v>
      </c>
    </row>
    <row r="3944" spans="1:5" ht="13.2" hidden="1" x14ac:dyDescent="0.25">
      <c r="A3944" s="21" t="s">
        <v>4</v>
      </c>
      <c r="B3944" s="27">
        <v>40897</v>
      </c>
      <c r="C3944" s="27" t="s">
        <v>45</v>
      </c>
      <c r="D3944" s="28">
        <v>1750</v>
      </c>
      <c r="E3944" s="27" t="s">
        <v>25</v>
      </c>
    </row>
    <row r="3945" spans="1:5" ht="13.2" hidden="1" x14ac:dyDescent="0.25">
      <c r="A3945" s="21" t="s">
        <v>4</v>
      </c>
      <c r="B3945" s="27">
        <v>40898</v>
      </c>
      <c r="C3945" s="27" t="s">
        <v>45</v>
      </c>
      <c r="D3945" s="28">
        <v>11300</v>
      </c>
      <c r="E3945" s="27" t="s">
        <v>25</v>
      </c>
    </row>
    <row r="3946" spans="1:5" ht="13.2" hidden="1" x14ac:dyDescent="0.25">
      <c r="A3946" s="21" t="s">
        <v>4</v>
      </c>
      <c r="B3946" s="27">
        <v>40899</v>
      </c>
      <c r="C3946" s="27" t="s">
        <v>45</v>
      </c>
      <c r="D3946" s="28">
        <v>2000</v>
      </c>
      <c r="E3946" s="27" t="s">
        <v>25</v>
      </c>
    </row>
    <row r="3947" spans="1:5" ht="13.2" hidden="1" x14ac:dyDescent="0.25">
      <c r="A3947" s="21" t="s">
        <v>4</v>
      </c>
      <c r="B3947" s="27">
        <v>40899</v>
      </c>
      <c r="C3947" s="27" t="s">
        <v>45</v>
      </c>
      <c r="D3947" s="28">
        <v>2250</v>
      </c>
      <c r="E3947" s="27" t="s">
        <v>25</v>
      </c>
    </row>
    <row r="3948" spans="1:5" ht="13.2" hidden="1" x14ac:dyDescent="0.25">
      <c r="A3948" s="21" t="s">
        <v>4</v>
      </c>
      <c r="B3948" s="27">
        <v>40899</v>
      </c>
      <c r="C3948" s="27" t="s">
        <v>45</v>
      </c>
      <c r="D3948" s="28">
        <v>2500</v>
      </c>
      <c r="E3948" s="27" t="s">
        <v>25</v>
      </c>
    </row>
    <row r="3949" spans="1:5" ht="13.2" hidden="1" x14ac:dyDescent="0.25">
      <c r="A3949" s="21" t="s">
        <v>4</v>
      </c>
      <c r="B3949" s="27">
        <v>40899</v>
      </c>
      <c r="C3949" s="27" t="s">
        <v>45</v>
      </c>
      <c r="D3949" s="28">
        <v>8250</v>
      </c>
      <c r="E3949" s="27" t="s">
        <v>25</v>
      </c>
    </row>
    <row r="3950" spans="1:5" ht="13.2" hidden="1" x14ac:dyDescent="0.25">
      <c r="A3950" s="21" t="s">
        <v>4</v>
      </c>
      <c r="B3950" s="27">
        <v>40899</v>
      </c>
      <c r="C3950" s="27" t="s">
        <v>45</v>
      </c>
      <c r="D3950" s="28">
        <v>3000</v>
      </c>
      <c r="E3950" s="27" t="s">
        <v>25</v>
      </c>
    </row>
    <row r="3951" spans="1:5" ht="13.2" hidden="1" x14ac:dyDescent="0.25">
      <c r="A3951" s="21" t="s">
        <v>4</v>
      </c>
      <c r="B3951" s="27">
        <v>40899</v>
      </c>
      <c r="C3951" s="27" t="s">
        <v>45</v>
      </c>
      <c r="D3951" s="28">
        <v>250</v>
      </c>
      <c r="E3951" s="27" t="s">
        <v>25</v>
      </c>
    </row>
    <row r="3952" spans="1:5" ht="13.2" hidden="1" x14ac:dyDescent="0.25">
      <c r="A3952" s="21" t="s">
        <v>4</v>
      </c>
      <c r="B3952" s="27">
        <v>40900</v>
      </c>
      <c r="C3952" s="27" t="s">
        <v>45</v>
      </c>
      <c r="D3952" s="28">
        <v>2800</v>
      </c>
      <c r="E3952" s="27" t="s">
        <v>25</v>
      </c>
    </row>
    <row r="3953" spans="1:5" ht="13.2" hidden="1" x14ac:dyDescent="0.25">
      <c r="A3953" s="21" t="s">
        <v>4</v>
      </c>
      <c r="B3953" s="27">
        <v>40901</v>
      </c>
      <c r="C3953" s="27" t="s">
        <v>45</v>
      </c>
      <c r="D3953" s="28">
        <v>1000</v>
      </c>
      <c r="E3953" s="27" t="s">
        <v>25</v>
      </c>
    </row>
    <row r="3954" spans="1:5" ht="13.2" hidden="1" x14ac:dyDescent="0.25">
      <c r="A3954" s="21" t="s">
        <v>4</v>
      </c>
      <c r="B3954" s="27">
        <v>40902</v>
      </c>
      <c r="C3954" s="27" t="s">
        <v>58</v>
      </c>
      <c r="D3954" s="28">
        <v>25150</v>
      </c>
      <c r="E3954" s="27" t="s">
        <v>26</v>
      </c>
    </row>
    <row r="3955" spans="1:5" ht="13.2" hidden="1" x14ac:dyDescent="0.25">
      <c r="A3955" s="21" t="s">
        <v>4</v>
      </c>
      <c r="B3955" s="27">
        <v>40903</v>
      </c>
      <c r="C3955" s="27" t="s">
        <v>51</v>
      </c>
      <c r="D3955" s="28">
        <v>8250</v>
      </c>
      <c r="E3955" s="27" t="s">
        <v>25</v>
      </c>
    </row>
    <row r="3956" spans="1:5" ht="13.2" hidden="1" x14ac:dyDescent="0.25">
      <c r="A3956" s="21" t="s">
        <v>4</v>
      </c>
      <c r="B3956" s="27">
        <v>40904</v>
      </c>
      <c r="C3956" s="27" t="s">
        <v>53</v>
      </c>
      <c r="D3956" s="28">
        <v>31375</v>
      </c>
      <c r="E3956" s="27" t="s">
        <v>26</v>
      </c>
    </row>
    <row r="3957" spans="1:5" ht="13.2" hidden="1" x14ac:dyDescent="0.25">
      <c r="A3957" s="21" t="s">
        <v>4</v>
      </c>
      <c r="B3957" s="27">
        <v>40905</v>
      </c>
      <c r="C3957" s="27" t="s">
        <v>59</v>
      </c>
      <c r="D3957" s="28">
        <v>31000</v>
      </c>
      <c r="E3957" s="27" t="s">
        <v>26</v>
      </c>
    </row>
    <row r="3958" spans="1:5" ht="13.2" hidden="1" x14ac:dyDescent="0.25">
      <c r="A3958" s="21" t="s">
        <v>4</v>
      </c>
      <c r="B3958" s="27">
        <v>40906</v>
      </c>
      <c r="C3958" s="27" t="s">
        <v>27</v>
      </c>
      <c r="D3958" s="28">
        <v>7500</v>
      </c>
      <c r="E3958" s="27" t="s">
        <v>27</v>
      </c>
    </row>
    <row r="3959" spans="1:5" ht="13.2" hidden="1" x14ac:dyDescent="0.25">
      <c r="A3959" s="21" t="s">
        <v>4</v>
      </c>
      <c r="B3959" s="27">
        <v>40907</v>
      </c>
      <c r="C3959" s="27" t="s">
        <v>45</v>
      </c>
      <c r="D3959" s="28">
        <v>9200</v>
      </c>
      <c r="E3959" s="27" t="s">
        <v>25</v>
      </c>
    </row>
    <row r="3960" spans="1:5" ht="13.2" hidden="1" x14ac:dyDescent="0.25">
      <c r="A3960" s="21" t="s">
        <v>4</v>
      </c>
      <c r="B3960" s="27">
        <v>40908</v>
      </c>
      <c r="C3960" s="27" t="s">
        <v>45</v>
      </c>
      <c r="D3960" s="28">
        <v>2600</v>
      </c>
      <c r="E3960" s="27" t="s">
        <v>25</v>
      </c>
    </row>
    <row r="3961" spans="1:5" ht="13.2" hidden="1" x14ac:dyDescent="0.25">
      <c r="A3961" s="21" t="s">
        <v>4</v>
      </c>
      <c r="B3961" s="27">
        <v>40909</v>
      </c>
      <c r="C3961" s="27" t="s">
        <v>45</v>
      </c>
      <c r="D3961" s="28">
        <v>1350</v>
      </c>
      <c r="E3961" s="27" t="s">
        <v>25</v>
      </c>
    </row>
    <row r="3962" spans="1:5" ht="13.2" hidden="1" x14ac:dyDescent="0.25">
      <c r="A3962" s="21" t="s">
        <v>4</v>
      </c>
      <c r="B3962" s="27">
        <v>40910</v>
      </c>
      <c r="C3962" s="27" t="s">
        <v>45</v>
      </c>
      <c r="D3962" s="28">
        <v>4350</v>
      </c>
      <c r="E3962" s="27" t="s">
        <v>25</v>
      </c>
    </row>
    <row r="3963" spans="1:5" ht="13.2" hidden="1" x14ac:dyDescent="0.25">
      <c r="A3963" s="21" t="s">
        <v>4</v>
      </c>
      <c r="B3963" s="27">
        <v>40911</v>
      </c>
      <c r="C3963" s="27" t="s">
        <v>45</v>
      </c>
      <c r="D3963" s="28">
        <v>2500</v>
      </c>
      <c r="E3963" s="27" t="s">
        <v>25</v>
      </c>
    </row>
    <row r="3964" spans="1:5" ht="13.2" hidden="1" x14ac:dyDescent="0.25">
      <c r="A3964" s="21" t="s">
        <v>4</v>
      </c>
      <c r="B3964" s="27">
        <v>40912</v>
      </c>
      <c r="C3964" s="27" t="s">
        <v>58</v>
      </c>
      <c r="D3964" s="28">
        <v>7500</v>
      </c>
      <c r="E3964" s="27" t="s">
        <v>26</v>
      </c>
    </row>
    <row r="3965" spans="1:5" ht="13.2" hidden="1" x14ac:dyDescent="0.25">
      <c r="A3965" s="21" t="s">
        <v>4</v>
      </c>
      <c r="B3965" s="27">
        <v>40913</v>
      </c>
      <c r="C3965" s="27" t="s">
        <v>45</v>
      </c>
      <c r="D3965" s="28">
        <v>7950</v>
      </c>
      <c r="E3965" s="27" t="s">
        <v>25</v>
      </c>
    </row>
    <row r="3966" spans="1:5" ht="13.2" hidden="1" x14ac:dyDescent="0.25">
      <c r="A3966" s="21" t="s">
        <v>4</v>
      </c>
      <c r="B3966" s="27">
        <v>40913</v>
      </c>
      <c r="C3966" s="27" t="s">
        <v>45</v>
      </c>
      <c r="D3966" s="28">
        <v>2250</v>
      </c>
      <c r="E3966" s="27" t="s">
        <v>25</v>
      </c>
    </row>
    <row r="3967" spans="1:5" ht="13.2" hidden="1" x14ac:dyDescent="0.25">
      <c r="A3967" s="21" t="s">
        <v>4</v>
      </c>
      <c r="B3967" s="27">
        <v>40914</v>
      </c>
      <c r="C3967" s="27" t="s">
        <v>45</v>
      </c>
      <c r="D3967" s="28">
        <v>1500</v>
      </c>
      <c r="E3967" s="27" t="s">
        <v>25</v>
      </c>
    </row>
    <row r="3968" spans="1:5" ht="13.2" hidden="1" x14ac:dyDescent="0.25">
      <c r="A3968" s="21" t="s">
        <v>4</v>
      </c>
      <c r="B3968" s="27">
        <v>40914</v>
      </c>
      <c r="C3968" s="27" t="s">
        <v>45</v>
      </c>
      <c r="D3968" s="28">
        <v>2000</v>
      </c>
      <c r="E3968" s="27" t="s">
        <v>25</v>
      </c>
    </row>
    <row r="3969" spans="1:5" ht="13.2" hidden="1" x14ac:dyDescent="0.25">
      <c r="A3969" s="21" t="s">
        <v>4</v>
      </c>
      <c r="B3969" s="27">
        <v>40914</v>
      </c>
      <c r="C3969" s="27" t="s">
        <v>45</v>
      </c>
      <c r="D3969" s="28">
        <v>900</v>
      </c>
      <c r="E3969" s="27" t="s">
        <v>25</v>
      </c>
    </row>
    <row r="3970" spans="1:5" ht="13.2" hidden="1" x14ac:dyDescent="0.25">
      <c r="A3970" s="21" t="s">
        <v>4</v>
      </c>
      <c r="B3970" s="27">
        <v>40914</v>
      </c>
      <c r="C3970" s="27" t="s">
        <v>45</v>
      </c>
      <c r="D3970" s="28">
        <v>400</v>
      </c>
      <c r="E3970" s="27" t="s">
        <v>25</v>
      </c>
    </row>
    <row r="3971" spans="1:5" ht="13.2" hidden="1" x14ac:dyDescent="0.25">
      <c r="A3971" s="21" t="s">
        <v>4</v>
      </c>
      <c r="B3971" s="27">
        <v>40915</v>
      </c>
      <c r="C3971" s="27" t="s">
        <v>45</v>
      </c>
      <c r="D3971" s="28">
        <v>185</v>
      </c>
      <c r="E3971" s="27" t="s">
        <v>25</v>
      </c>
    </row>
    <row r="3972" spans="1:5" ht="13.2" hidden="1" x14ac:dyDescent="0.25">
      <c r="A3972" s="21" t="s">
        <v>4</v>
      </c>
      <c r="B3972" s="27">
        <v>40915</v>
      </c>
      <c r="C3972" s="27" t="s">
        <v>45</v>
      </c>
      <c r="D3972" s="28">
        <v>695</v>
      </c>
      <c r="E3972" s="27" t="s">
        <v>25</v>
      </c>
    </row>
    <row r="3973" spans="1:5" ht="13.2" hidden="1" x14ac:dyDescent="0.25">
      <c r="A3973" s="21" t="s">
        <v>4</v>
      </c>
      <c r="B3973" s="27">
        <v>40915</v>
      </c>
      <c r="C3973" s="27" t="s">
        <v>45</v>
      </c>
      <c r="D3973" s="28">
        <v>295</v>
      </c>
      <c r="E3973" s="27" t="s">
        <v>25</v>
      </c>
    </row>
    <row r="3974" spans="1:5" ht="13.2" hidden="1" x14ac:dyDescent="0.25">
      <c r="A3974" s="21" t="s">
        <v>4</v>
      </c>
      <c r="B3974" s="27">
        <v>40916</v>
      </c>
      <c r="C3974" s="27" t="s">
        <v>45</v>
      </c>
      <c r="D3974" s="28">
        <v>3500</v>
      </c>
      <c r="E3974" s="27" t="s">
        <v>25</v>
      </c>
    </row>
    <row r="3975" spans="1:5" ht="13.2" hidden="1" x14ac:dyDescent="0.25">
      <c r="A3975" s="21" t="s">
        <v>4</v>
      </c>
      <c r="B3975" s="27">
        <v>40917</v>
      </c>
      <c r="C3975" s="27" t="s">
        <v>45</v>
      </c>
      <c r="D3975" s="28">
        <v>22600</v>
      </c>
      <c r="E3975" s="27" t="s">
        <v>25</v>
      </c>
    </row>
    <row r="3976" spans="1:5" ht="13.2" hidden="1" x14ac:dyDescent="0.25">
      <c r="A3976" s="21" t="s">
        <v>4</v>
      </c>
      <c r="B3976" s="27">
        <v>40917</v>
      </c>
      <c r="C3976" s="27" t="s">
        <v>45</v>
      </c>
      <c r="D3976" s="28">
        <v>3000</v>
      </c>
      <c r="E3976" s="27" t="s">
        <v>25</v>
      </c>
    </row>
    <row r="3977" spans="1:5" ht="13.2" hidden="1" x14ac:dyDescent="0.25">
      <c r="A3977" s="21" t="s">
        <v>4</v>
      </c>
      <c r="B3977" s="27">
        <v>40917</v>
      </c>
      <c r="C3977" s="27" t="s">
        <v>45</v>
      </c>
      <c r="D3977" s="28">
        <v>600</v>
      </c>
      <c r="E3977" s="27" t="s">
        <v>25</v>
      </c>
    </row>
    <row r="3978" spans="1:5" ht="13.2" hidden="1" x14ac:dyDescent="0.25">
      <c r="A3978" s="21" t="s">
        <v>4</v>
      </c>
      <c r="B3978" s="27">
        <v>40918</v>
      </c>
      <c r="C3978" s="27" t="s">
        <v>45</v>
      </c>
      <c r="D3978" s="28">
        <v>3150</v>
      </c>
      <c r="E3978" s="27" t="s">
        <v>25</v>
      </c>
    </row>
    <row r="3979" spans="1:5" ht="13.2" hidden="1" x14ac:dyDescent="0.25">
      <c r="A3979" s="21" t="s">
        <v>4</v>
      </c>
      <c r="B3979" s="27">
        <v>40919</v>
      </c>
      <c r="C3979" s="27" t="s">
        <v>45</v>
      </c>
      <c r="D3979" s="28">
        <v>1250</v>
      </c>
      <c r="E3979" s="27" t="s">
        <v>25</v>
      </c>
    </row>
    <row r="3980" spans="1:5" ht="13.2" hidden="1" x14ac:dyDescent="0.25">
      <c r="A3980" s="21" t="s">
        <v>4</v>
      </c>
      <c r="B3980" s="27">
        <v>40919</v>
      </c>
      <c r="C3980" s="27" t="s">
        <v>45</v>
      </c>
      <c r="D3980" s="28">
        <v>1250</v>
      </c>
      <c r="E3980" s="27" t="s">
        <v>25</v>
      </c>
    </row>
    <row r="3981" spans="1:5" ht="13.2" hidden="1" x14ac:dyDescent="0.25">
      <c r="A3981" s="21" t="s">
        <v>4</v>
      </c>
      <c r="B3981" s="27">
        <v>40919</v>
      </c>
      <c r="C3981" s="27" t="s">
        <v>45</v>
      </c>
      <c r="D3981" s="28">
        <v>4000</v>
      </c>
      <c r="E3981" s="27" t="s">
        <v>25</v>
      </c>
    </row>
    <row r="3982" spans="1:5" ht="13.2" hidden="1" x14ac:dyDescent="0.25">
      <c r="A3982" s="21" t="s">
        <v>4</v>
      </c>
      <c r="B3982" s="27">
        <v>40920</v>
      </c>
      <c r="C3982" s="27" t="s">
        <v>45</v>
      </c>
      <c r="D3982" s="28">
        <v>1850</v>
      </c>
      <c r="E3982" s="27" t="s">
        <v>25</v>
      </c>
    </row>
    <row r="3983" spans="1:5" ht="13.2" hidden="1" x14ac:dyDescent="0.25">
      <c r="A3983" s="21" t="s">
        <v>4</v>
      </c>
      <c r="B3983" s="27">
        <v>40921</v>
      </c>
      <c r="C3983" s="27" t="s">
        <v>45</v>
      </c>
      <c r="D3983" s="28">
        <v>2750</v>
      </c>
      <c r="E3983" s="27" t="s">
        <v>25</v>
      </c>
    </row>
    <row r="3984" spans="1:5" ht="13.2" hidden="1" x14ac:dyDescent="0.25">
      <c r="A3984" s="21" t="s">
        <v>4</v>
      </c>
      <c r="B3984" s="27">
        <v>40922</v>
      </c>
      <c r="C3984" s="27" t="s">
        <v>45</v>
      </c>
      <c r="D3984" s="28">
        <v>30250</v>
      </c>
      <c r="E3984" s="27" t="s">
        <v>25</v>
      </c>
    </row>
    <row r="3985" spans="1:5" ht="13.2" hidden="1" x14ac:dyDescent="0.25">
      <c r="A3985" s="21" t="s">
        <v>4</v>
      </c>
      <c r="B3985" s="27">
        <v>40923</v>
      </c>
      <c r="C3985" s="27" t="s">
        <v>45</v>
      </c>
      <c r="D3985" s="28">
        <v>5250</v>
      </c>
      <c r="E3985" s="27" t="s">
        <v>25</v>
      </c>
    </row>
    <row r="3986" spans="1:5" ht="13.2" hidden="1" x14ac:dyDescent="0.25">
      <c r="A3986" s="21" t="s">
        <v>4</v>
      </c>
      <c r="B3986" s="27">
        <v>40923</v>
      </c>
      <c r="C3986" s="27" t="s">
        <v>45</v>
      </c>
      <c r="D3986" s="28">
        <v>4200</v>
      </c>
      <c r="E3986" s="27" t="s">
        <v>25</v>
      </c>
    </row>
    <row r="3987" spans="1:5" ht="13.2" hidden="1" x14ac:dyDescent="0.25">
      <c r="A3987" s="21" t="s">
        <v>4</v>
      </c>
      <c r="B3987" s="27">
        <v>40923</v>
      </c>
      <c r="C3987" s="27" t="s">
        <v>45</v>
      </c>
      <c r="D3987" s="28">
        <v>1000</v>
      </c>
      <c r="E3987" s="27" t="s">
        <v>25</v>
      </c>
    </row>
    <row r="3988" spans="1:5" ht="13.2" hidden="1" x14ac:dyDescent="0.25">
      <c r="A3988" s="21" t="s">
        <v>4</v>
      </c>
      <c r="B3988" s="27">
        <v>40924</v>
      </c>
      <c r="C3988" s="27" t="s">
        <v>45</v>
      </c>
      <c r="D3988" s="28">
        <v>7750</v>
      </c>
      <c r="E3988" s="27" t="s">
        <v>25</v>
      </c>
    </row>
    <row r="3989" spans="1:5" ht="13.2" hidden="1" x14ac:dyDescent="0.25">
      <c r="A3989" s="21" t="s">
        <v>4</v>
      </c>
      <c r="B3989" s="27">
        <v>40925</v>
      </c>
      <c r="C3989" s="27" t="s">
        <v>45</v>
      </c>
      <c r="D3989" s="28">
        <v>750</v>
      </c>
      <c r="E3989" s="27" t="s">
        <v>25</v>
      </c>
    </row>
    <row r="3990" spans="1:5" ht="13.2" hidden="1" x14ac:dyDescent="0.25">
      <c r="A3990" s="21" t="s">
        <v>4</v>
      </c>
      <c r="B3990" s="27">
        <v>40926</v>
      </c>
      <c r="C3990" s="27" t="s">
        <v>45</v>
      </c>
      <c r="D3990" s="28">
        <v>1750</v>
      </c>
      <c r="E3990" s="27" t="s">
        <v>25</v>
      </c>
    </row>
    <row r="3991" spans="1:5" ht="13.2" hidden="1" x14ac:dyDescent="0.25">
      <c r="A3991" s="21" t="s">
        <v>4</v>
      </c>
      <c r="B3991" s="27">
        <v>40927</v>
      </c>
      <c r="C3991" s="27" t="s">
        <v>45</v>
      </c>
      <c r="D3991" s="28">
        <v>1075</v>
      </c>
      <c r="E3991" s="27" t="s">
        <v>25</v>
      </c>
    </row>
    <row r="3992" spans="1:5" ht="13.2" hidden="1" x14ac:dyDescent="0.25">
      <c r="A3992" s="21" t="s">
        <v>4</v>
      </c>
      <c r="B3992" s="27">
        <v>40927</v>
      </c>
      <c r="C3992" s="27" t="s">
        <v>45</v>
      </c>
      <c r="D3992" s="28">
        <v>900</v>
      </c>
      <c r="E3992" s="27" t="s">
        <v>25</v>
      </c>
    </row>
    <row r="3993" spans="1:5" ht="13.2" hidden="1" x14ac:dyDescent="0.25">
      <c r="A3993" s="21" t="s">
        <v>4</v>
      </c>
      <c r="B3993" s="27">
        <v>40928</v>
      </c>
      <c r="C3993" s="27" t="s">
        <v>45</v>
      </c>
      <c r="D3993" s="28">
        <v>10500</v>
      </c>
      <c r="E3993" s="27" t="s">
        <v>25</v>
      </c>
    </row>
    <row r="3994" spans="1:5" ht="13.2" hidden="1" x14ac:dyDescent="0.25">
      <c r="A3994" s="21" t="s">
        <v>4</v>
      </c>
      <c r="B3994" s="27">
        <v>40929</v>
      </c>
      <c r="C3994" s="27" t="s">
        <v>45</v>
      </c>
      <c r="D3994" s="28">
        <v>1200</v>
      </c>
      <c r="E3994" s="27" t="s">
        <v>25</v>
      </c>
    </row>
    <row r="3995" spans="1:5" ht="13.2" hidden="1" x14ac:dyDescent="0.25">
      <c r="A3995" s="21" t="s">
        <v>4</v>
      </c>
      <c r="B3995" s="27">
        <v>40929</v>
      </c>
      <c r="C3995" s="27" t="s">
        <v>45</v>
      </c>
      <c r="D3995" s="28">
        <v>750</v>
      </c>
      <c r="E3995" s="27" t="s">
        <v>25</v>
      </c>
    </row>
    <row r="3996" spans="1:5" ht="13.2" hidden="1" x14ac:dyDescent="0.25">
      <c r="A3996" s="21" t="s">
        <v>4</v>
      </c>
      <c r="B3996" s="27">
        <v>40929</v>
      </c>
      <c r="C3996" s="27" t="s">
        <v>45</v>
      </c>
      <c r="D3996" s="28">
        <v>750</v>
      </c>
      <c r="E3996" s="27" t="s">
        <v>25</v>
      </c>
    </row>
    <row r="3997" spans="1:5" ht="13.2" hidden="1" x14ac:dyDescent="0.25">
      <c r="A3997" s="21" t="s">
        <v>4</v>
      </c>
      <c r="B3997" s="27">
        <v>40930</v>
      </c>
      <c r="C3997" s="27" t="s">
        <v>51</v>
      </c>
      <c r="D3997" s="28">
        <v>4850</v>
      </c>
      <c r="E3997" s="27" t="s">
        <v>25</v>
      </c>
    </row>
    <row r="3998" spans="1:5" ht="13.2" hidden="1" x14ac:dyDescent="0.25">
      <c r="A3998" s="21" t="s">
        <v>4</v>
      </c>
      <c r="B3998" s="27">
        <v>40931</v>
      </c>
      <c r="C3998" s="27" t="s">
        <v>58</v>
      </c>
      <c r="D3998" s="28">
        <v>3450</v>
      </c>
      <c r="E3998" s="27" t="s">
        <v>26</v>
      </c>
    </row>
    <row r="3999" spans="1:5" ht="13.2" hidden="1" x14ac:dyDescent="0.25">
      <c r="A3999" s="21" t="s">
        <v>4</v>
      </c>
      <c r="B3999" s="27">
        <v>40932</v>
      </c>
      <c r="C3999" s="27" t="s">
        <v>45</v>
      </c>
      <c r="D3999" s="28">
        <v>4350</v>
      </c>
      <c r="E3999" s="27" t="s">
        <v>25</v>
      </c>
    </row>
    <row r="4000" spans="1:5" ht="13.2" hidden="1" x14ac:dyDescent="0.25">
      <c r="A4000" s="21" t="s">
        <v>4</v>
      </c>
      <c r="B4000" s="27">
        <v>40933</v>
      </c>
      <c r="C4000" s="27" t="s">
        <v>45</v>
      </c>
      <c r="D4000" s="28">
        <v>4500</v>
      </c>
      <c r="E4000" s="27" t="s">
        <v>25</v>
      </c>
    </row>
    <row r="4001" spans="1:5" ht="13.2" hidden="1" x14ac:dyDescent="0.25">
      <c r="A4001" s="21" t="s">
        <v>4</v>
      </c>
      <c r="B4001" s="27">
        <v>40933</v>
      </c>
      <c r="C4001" s="27" t="s">
        <v>45</v>
      </c>
      <c r="D4001" s="28">
        <v>300</v>
      </c>
      <c r="E4001" s="27" t="s">
        <v>25</v>
      </c>
    </row>
    <row r="4002" spans="1:5" ht="13.2" hidden="1" x14ac:dyDescent="0.25">
      <c r="A4002" s="21" t="s">
        <v>4</v>
      </c>
      <c r="B4002" s="27">
        <v>40933</v>
      </c>
      <c r="C4002" s="27" t="s">
        <v>45</v>
      </c>
      <c r="D4002" s="28">
        <v>500</v>
      </c>
      <c r="E4002" s="27" t="s">
        <v>25</v>
      </c>
    </row>
    <row r="4003" spans="1:5" ht="13.2" hidden="1" x14ac:dyDescent="0.25">
      <c r="A4003" s="21" t="s">
        <v>4</v>
      </c>
      <c r="B4003" s="27">
        <v>40934</v>
      </c>
      <c r="C4003" s="27" t="s">
        <v>45</v>
      </c>
      <c r="D4003" s="28">
        <v>11250</v>
      </c>
      <c r="E4003" s="27" t="s">
        <v>25</v>
      </c>
    </row>
    <row r="4004" spans="1:5" ht="13.2" hidden="1" x14ac:dyDescent="0.25">
      <c r="A4004" s="21" t="s">
        <v>4</v>
      </c>
      <c r="B4004" s="27">
        <v>40934</v>
      </c>
      <c r="C4004" s="27" t="s">
        <v>45</v>
      </c>
      <c r="D4004" s="28">
        <v>3000</v>
      </c>
      <c r="E4004" s="27" t="s">
        <v>25</v>
      </c>
    </row>
    <row r="4005" spans="1:5" ht="13.2" hidden="1" x14ac:dyDescent="0.25">
      <c r="A4005" s="21" t="s">
        <v>4</v>
      </c>
      <c r="B4005" s="27">
        <v>40934</v>
      </c>
      <c r="C4005" s="27" t="s">
        <v>45</v>
      </c>
      <c r="D4005" s="28">
        <v>750</v>
      </c>
      <c r="E4005" s="27" t="s">
        <v>25</v>
      </c>
    </row>
    <row r="4006" spans="1:5" ht="13.2" hidden="1" x14ac:dyDescent="0.25">
      <c r="A4006" s="21" t="s">
        <v>4</v>
      </c>
      <c r="B4006" s="27">
        <v>40935</v>
      </c>
      <c r="C4006" s="27" t="s">
        <v>45</v>
      </c>
      <c r="D4006" s="28">
        <v>2887.5</v>
      </c>
      <c r="E4006" s="27" t="s">
        <v>25</v>
      </c>
    </row>
    <row r="4007" spans="1:5" ht="13.2" hidden="1" x14ac:dyDescent="0.25">
      <c r="A4007" s="21" t="s">
        <v>4</v>
      </c>
      <c r="B4007" s="27">
        <v>40936</v>
      </c>
      <c r="C4007" s="27" t="s">
        <v>27</v>
      </c>
      <c r="D4007" s="28">
        <v>3400</v>
      </c>
      <c r="E4007" s="27" t="s">
        <v>27</v>
      </c>
    </row>
    <row r="4008" spans="1:5" ht="13.2" hidden="1" x14ac:dyDescent="0.25">
      <c r="A4008" s="21" t="s">
        <v>4</v>
      </c>
      <c r="B4008" s="27">
        <v>40936</v>
      </c>
      <c r="C4008" s="27" t="s">
        <v>27</v>
      </c>
      <c r="D4008" s="28">
        <v>250</v>
      </c>
      <c r="E4008" s="27" t="s">
        <v>27</v>
      </c>
    </row>
    <row r="4009" spans="1:5" ht="13.2" hidden="1" x14ac:dyDescent="0.25">
      <c r="A4009" s="21" t="s">
        <v>4</v>
      </c>
      <c r="B4009" s="27">
        <v>40936</v>
      </c>
      <c r="C4009" s="27" t="s">
        <v>27</v>
      </c>
      <c r="D4009" s="28">
        <v>500</v>
      </c>
      <c r="E4009" s="27" t="s">
        <v>27</v>
      </c>
    </row>
    <row r="4010" spans="1:5" ht="13.2" hidden="1" x14ac:dyDescent="0.25">
      <c r="A4010" s="21" t="s">
        <v>4</v>
      </c>
      <c r="B4010" s="27">
        <v>40937</v>
      </c>
      <c r="C4010" s="27" t="s">
        <v>53</v>
      </c>
      <c r="D4010" s="28">
        <v>1000</v>
      </c>
      <c r="E4010" s="27" t="s">
        <v>26</v>
      </c>
    </row>
    <row r="4011" spans="1:5" ht="13.2" hidden="1" x14ac:dyDescent="0.25">
      <c r="A4011" s="21" t="s">
        <v>4</v>
      </c>
      <c r="B4011" s="27">
        <v>40938</v>
      </c>
      <c r="C4011" s="27" t="s">
        <v>27</v>
      </c>
      <c r="D4011" s="28">
        <v>1250</v>
      </c>
      <c r="E4011" s="27" t="s">
        <v>27</v>
      </c>
    </row>
    <row r="4012" spans="1:5" ht="13.2" hidden="1" x14ac:dyDescent="0.25">
      <c r="A4012" s="21" t="s">
        <v>4</v>
      </c>
      <c r="B4012" s="27">
        <v>40939</v>
      </c>
      <c r="C4012" s="27" t="s">
        <v>45</v>
      </c>
      <c r="D4012" s="28">
        <v>3500</v>
      </c>
      <c r="E4012" s="27" t="s">
        <v>25</v>
      </c>
    </row>
    <row r="4013" spans="1:5" ht="13.2" hidden="1" x14ac:dyDescent="0.25">
      <c r="A4013" s="21" t="s">
        <v>4</v>
      </c>
      <c r="B4013" s="27">
        <v>40940</v>
      </c>
      <c r="C4013" s="27" t="s">
        <v>45</v>
      </c>
      <c r="D4013" s="28">
        <v>7000</v>
      </c>
      <c r="E4013" s="27" t="s">
        <v>25</v>
      </c>
    </row>
    <row r="4014" spans="1:5" ht="13.2" hidden="1" x14ac:dyDescent="0.25">
      <c r="A4014" s="21" t="s">
        <v>4</v>
      </c>
      <c r="B4014" s="27">
        <v>40941</v>
      </c>
      <c r="C4014" s="27" t="s">
        <v>45</v>
      </c>
      <c r="D4014" s="28">
        <v>1250</v>
      </c>
      <c r="E4014" s="27" t="s">
        <v>25</v>
      </c>
    </row>
    <row r="4015" spans="1:5" ht="13.2" hidden="1" x14ac:dyDescent="0.25">
      <c r="A4015" s="21" t="s">
        <v>4</v>
      </c>
      <c r="B4015" s="27">
        <v>40942</v>
      </c>
      <c r="C4015" s="27" t="s">
        <v>45</v>
      </c>
      <c r="D4015" s="28">
        <v>7250</v>
      </c>
      <c r="E4015" s="27" t="s">
        <v>25</v>
      </c>
    </row>
    <row r="4016" spans="1:5" ht="13.2" hidden="1" x14ac:dyDescent="0.25">
      <c r="A4016" s="21" t="s">
        <v>4</v>
      </c>
      <c r="B4016" s="27">
        <v>40943</v>
      </c>
      <c r="C4016" s="27" t="s">
        <v>27</v>
      </c>
      <c r="D4016" s="28">
        <v>7500</v>
      </c>
      <c r="E4016" s="27" t="s">
        <v>27</v>
      </c>
    </row>
    <row r="4017" spans="1:5" ht="13.2" hidden="1" x14ac:dyDescent="0.25">
      <c r="A4017" s="21" t="s">
        <v>4</v>
      </c>
      <c r="B4017" s="27">
        <v>40943</v>
      </c>
      <c r="C4017" s="27" t="s">
        <v>27</v>
      </c>
      <c r="D4017" s="28">
        <v>500</v>
      </c>
      <c r="E4017" s="27" t="s">
        <v>27</v>
      </c>
    </row>
    <row r="4018" spans="1:5" ht="13.2" hidden="1" x14ac:dyDescent="0.25">
      <c r="A4018" s="21" t="s">
        <v>4</v>
      </c>
      <c r="B4018" s="27">
        <v>40943</v>
      </c>
      <c r="C4018" s="27" t="s">
        <v>27</v>
      </c>
      <c r="D4018" s="28">
        <v>8000</v>
      </c>
      <c r="E4018" s="27" t="s">
        <v>27</v>
      </c>
    </row>
    <row r="4019" spans="1:5" ht="13.2" hidden="1" x14ac:dyDescent="0.25">
      <c r="A4019" s="21" t="s">
        <v>4</v>
      </c>
      <c r="B4019" s="27">
        <v>40943</v>
      </c>
      <c r="C4019" s="27" t="s">
        <v>27</v>
      </c>
      <c r="D4019" s="28">
        <v>2250</v>
      </c>
      <c r="E4019" s="27" t="s">
        <v>27</v>
      </c>
    </row>
    <row r="4020" spans="1:5" ht="13.2" hidden="1" x14ac:dyDescent="0.25">
      <c r="A4020" s="21" t="s">
        <v>4</v>
      </c>
      <c r="B4020" s="27">
        <v>40944</v>
      </c>
      <c r="C4020" s="27" t="s">
        <v>45</v>
      </c>
      <c r="D4020" s="28">
        <v>2000</v>
      </c>
      <c r="E4020" s="27" t="s">
        <v>25</v>
      </c>
    </row>
    <row r="4021" spans="1:5" ht="13.2" hidden="1" x14ac:dyDescent="0.25">
      <c r="A4021" s="21" t="s">
        <v>4</v>
      </c>
      <c r="B4021" s="27">
        <v>40945</v>
      </c>
      <c r="C4021" s="27" t="s">
        <v>45</v>
      </c>
      <c r="D4021" s="28">
        <v>1095</v>
      </c>
      <c r="E4021" s="27" t="s">
        <v>25</v>
      </c>
    </row>
    <row r="4022" spans="1:5" ht="13.2" hidden="1" x14ac:dyDescent="0.25">
      <c r="A4022" s="21" t="s">
        <v>4</v>
      </c>
      <c r="B4022" s="27">
        <v>40946</v>
      </c>
      <c r="C4022" s="27" t="s">
        <v>59</v>
      </c>
      <c r="D4022" s="28">
        <v>3500</v>
      </c>
      <c r="E4022" s="27" t="s">
        <v>26</v>
      </c>
    </row>
    <row r="4023" spans="1:5" ht="13.2" hidden="1" x14ac:dyDescent="0.25">
      <c r="A4023" s="21" t="s">
        <v>4</v>
      </c>
      <c r="B4023" s="27">
        <v>40947</v>
      </c>
      <c r="C4023" s="27" t="s">
        <v>45</v>
      </c>
      <c r="D4023" s="28">
        <v>2250</v>
      </c>
      <c r="E4023" s="27" t="s">
        <v>25</v>
      </c>
    </row>
    <row r="4024" spans="1:5" ht="13.2" hidden="1" x14ac:dyDescent="0.25">
      <c r="A4024" s="21" t="s">
        <v>4</v>
      </c>
      <c r="B4024" s="27">
        <v>40948</v>
      </c>
      <c r="C4024" s="27" t="s">
        <v>53</v>
      </c>
      <c r="D4024" s="28">
        <v>1000</v>
      </c>
      <c r="E4024" s="27" t="s">
        <v>26</v>
      </c>
    </row>
    <row r="4025" spans="1:5" ht="13.2" hidden="1" x14ac:dyDescent="0.25">
      <c r="A4025" s="21" t="s">
        <v>4</v>
      </c>
      <c r="B4025" s="27">
        <v>40949</v>
      </c>
      <c r="C4025" s="27" t="s">
        <v>45</v>
      </c>
      <c r="D4025" s="28">
        <v>1500</v>
      </c>
      <c r="E4025" s="27" t="s">
        <v>25</v>
      </c>
    </row>
    <row r="4026" spans="1:5" ht="13.2" hidden="1" x14ac:dyDescent="0.25">
      <c r="A4026" s="21" t="s">
        <v>4</v>
      </c>
      <c r="B4026" s="27">
        <v>40949</v>
      </c>
      <c r="C4026" s="27" t="s">
        <v>45</v>
      </c>
      <c r="D4026" s="28">
        <v>1200</v>
      </c>
      <c r="E4026" s="27" t="s">
        <v>25</v>
      </c>
    </row>
    <row r="4027" spans="1:5" ht="13.2" hidden="1" x14ac:dyDescent="0.25">
      <c r="A4027" s="21" t="s">
        <v>4</v>
      </c>
      <c r="B4027" s="27">
        <v>40949</v>
      </c>
      <c r="C4027" s="27" t="s">
        <v>45</v>
      </c>
      <c r="D4027" s="28">
        <v>750</v>
      </c>
      <c r="E4027" s="27" t="s">
        <v>25</v>
      </c>
    </row>
    <row r="4028" spans="1:5" ht="13.2" hidden="1" x14ac:dyDescent="0.25">
      <c r="A4028" s="21" t="s">
        <v>4</v>
      </c>
      <c r="B4028" s="27">
        <v>40949</v>
      </c>
      <c r="C4028" s="27" t="s">
        <v>45</v>
      </c>
      <c r="D4028" s="28">
        <v>350</v>
      </c>
      <c r="E4028" s="27" t="s">
        <v>25</v>
      </c>
    </row>
    <row r="4029" spans="1:5" ht="13.2" hidden="1" x14ac:dyDescent="0.25">
      <c r="A4029" s="21" t="s">
        <v>4</v>
      </c>
      <c r="B4029" s="27">
        <v>40950</v>
      </c>
      <c r="C4029" s="27" t="s">
        <v>45</v>
      </c>
      <c r="D4029" s="28">
        <v>250</v>
      </c>
      <c r="E4029" s="27" t="s">
        <v>25</v>
      </c>
    </row>
    <row r="4030" spans="1:5" ht="13.2" hidden="1" x14ac:dyDescent="0.25">
      <c r="A4030" s="21" t="s">
        <v>4</v>
      </c>
      <c r="B4030" s="27">
        <v>40951</v>
      </c>
      <c r="C4030" s="27" t="s">
        <v>45</v>
      </c>
      <c r="D4030" s="28">
        <v>1750</v>
      </c>
      <c r="E4030" s="27" t="s">
        <v>25</v>
      </c>
    </row>
    <row r="4031" spans="1:5" ht="13.2" hidden="1" x14ac:dyDescent="0.25">
      <c r="A4031" s="21" t="s">
        <v>4</v>
      </c>
      <c r="B4031" s="27">
        <v>40951</v>
      </c>
      <c r="C4031" s="27" t="s">
        <v>45</v>
      </c>
      <c r="D4031" s="28">
        <v>500</v>
      </c>
      <c r="E4031" s="27" t="s">
        <v>25</v>
      </c>
    </row>
    <row r="4032" spans="1:5" ht="13.2" hidden="1" x14ac:dyDescent="0.25">
      <c r="A4032" s="21" t="s">
        <v>4</v>
      </c>
      <c r="B4032" s="27">
        <v>40952</v>
      </c>
      <c r="C4032" s="27" t="s">
        <v>45</v>
      </c>
      <c r="D4032" s="28">
        <v>23000</v>
      </c>
      <c r="E4032" s="27" t="s">
        <v>25</v>
      </c>
    </row>
    <row r="4033" spans="1:5" ht="13.2" hidden="1" x14ac:dyDescent="0.25">
      <c r="A4033" s="21" t="s">
        <v>4</v>
      </c>
      <c r="B4033" s="27">
        <v>40952</v>
      </c>
      <c r="C4033" s="27" t="s">
        <v>45</v>
      </c>
      <c r="D4033" s="28">
        <v>6500</v>
      </c>
      <c r="E4033" s="27" t="s">
        <v>25</v>
      </c>
    </row>
    <row r="4034" spans="1:5" ht="13.2" hidden="1" x14ac:dyDescent="0.25">
      <c r="A4034" s="21" t="s">
        <v>4</v>
      </c>
      <c r="B4034" s="27">
        <v>40952</v>
      </c>
      <c r="C4034" s="27" t="s">
        <v>45</v>
      </c>
      <c r="D4034" s="28">
        <v>1500</v>
      </c>
      <c r="E4034" s="27" t="s">
        <v>25</v>
      </c>
    </row>
    <row r="4035" spans="1:5" ht="13.2" hidden="1" x14ac:dyDescent="0.25">
      <c r="A4035" s="21" t="s">
        <v>4</v>
      </c>
      <c r="B4035" s="27">
        <v>40952</v>
      </c>
      <c r="C4035" s="27" t="s">
        <v>45</v>
      </c>
      <c r="D4035" s="28">
        <v>1000</v>
      </c>
      <c r="E4035" s="27" t="s">
        <v>25</v>
      </c>
    </row>
    <row r="4036" spans="1:5" ht="13.2" hidden="1" x14ac:dyDescent="0.25">
      <c r="A4036" s="21" t="s">
        <v>4</v>
      </c>
      <c r="B4036" s="27">
        <v>40952</v>
      </c>
      <c r="C4036" s="27" t="s">
        <v>45</v>
      </c>
      <c r="D4036" s="28">
        <v>500</v>
      </c>
      <c r="E4036" s="27" t="s">
        <v>25</v>
      </c>
    </row>
    <row r="4037" spans="1:5" ht="13.2" hidden="1" x14ac:dyDescent="0.25">
      <c r="A4037" s="21" t="s">
        <v>4</v>
      </c>
      <c r="B4037" s="27">
        <v>40952</v>
      </c>
      <c r="C4037" s="27" t="s">
        <v>45</v>
      </c>
      <c r="D4037" s="28">
        <v>1750</v>
      </c>
      <c r="E4037" s="27" t="s">
        <v>25</v>
      </c>
    </row>
    <row r="4038" spans="1:5" ht="13.2" hidden="1" x14ac:dyDescent="0.25">
      <c r="A4038" s="21" t="s">
        <v>4</v>
      </c>
      <c r="B4038" s="27">
        <v>40952</v>
      </c>
      <c r="C4038" s="27" t="s">
        <v>45</v>
      </c>
      <c r="D4038" s="28">
        <v>600</v>
      </c>
      <c r="E4038" s="27" t="s">
        <v>25</v>
      </c>
    </row>
    <row r="4039" spans="1:5" ht="13.2" hidden="1" x14ac:dyDescent="0.25">
      <c r="A4039" s="21" t="s">
        <v>4</v>
      </c>
      <c r="B4039" s="27">
        <v>40953</v>
      </c>
      <c r="C4039" s="27" t="s">
        <v>45</v>
      </c>
      <c r="D4039" s="28">
        <v>7500</v>
      </c>
      <c r="E4039" s="27" t="s">
        <v>25</v>
      </c>
    </row>
    <row r="4040" spans="1:5" ht="13.2" hidden="1" x14ac:dyDescent="0.25">
      <c r="A4040" s="21" t="s">
        <v>4</v>
      </c>
      <c r="B4040" s="27">
        <v>40954</v>
      </c>
      <c r="C4040" s="27" t="s">
        <v>45</v>
      </c>
      <c r="D4040" s="28">
        <v>8500</v>
      </c>
      <c r="E4040" s="27" t="s">
        <v>25</v>
      </c>
    </row>
    <row r="4041" spans="1:5" ht="13.2" hidden="1" x14ac:dyDescent="0.25">
      <c r="A4041" s="21" t="s">
        <v>4</v>
      </c>
      <c r="B4041" s="27">
        <v>40955</v>
      </c>
      <c r="C4041" s="27" t="s">
        <v>45</v>
      </c>
      <c r="D4041" s="28">
        <v>8500</v>
      </c>
      <c r="E4041" s="27" t="s">
        <v>25</v>
      </c>
    </row>
    <row r="4042" spans="1:5" ht="13.2" hidden="1" x14ac:dyDescent="0.25">
      <c r="A4042" s="21" t="s">
        <v>4</v>
      </c>
      <c r="B4042" s="27">
        <v>40956</v>
      </c>
      <c r="C4042" s="27" t="s">
        <v>45</v>
      </c>
      <c r="D4042" s="28">
        <v>8500</v>
      </c>
      <c r="E4042" s="27" t="s">
        <v>25</v>
      </c>
    </row>
    <row r="4043" spans="1:5" ht="13.2" hidden="1" x14ac:dyDescent="0.25">
      <c r="A4043" s="21" t="s">
        <v>4</v>
      </c>
      <c r="B4043" s="27">
        <v>40957</v>
      </c>
      <c r="C4043" s="27" t="s">
        <v>45</v>
      </c>
      <c r="D4043" s="28">
        <v>8500</v>
      </c>
      <c r="E4043" s="27" t="s">
        <v>25</v>
      </c>
    </row>
    <row r="4044" spans="1:5" ht="13.2" hidden="1" x14ac:dyDescent="0.25">
      <c r="A4044" s="21" t="s">
        <v>4</v>
      </c>
      <c r="B4044" s="27">
        <v>40958</v>
      </c>
      <c r="C4044" s="27" t="s">
        <v>45</v>
      </c>
      <c r="D4044" s="28">
        <v>11000</v>
      </c>
      <c r="E4044" s="27" t="s">
        <v>25</v>
      </c>
    </row>
    <row r="4045" spans="1:5" ht="13.2" hidden="1" x14ac:dyDescent="0.25">
      <c r="A4045" s="21" t="s">
        <v>4</v>
      </c>
      <c r="B4045" s="27">
        <v>40959</v>
      </c>
      <c r="C4045" s="27" t="s">
        <v>45</v>
      </c>
      <c r="D4045" s="28">
        <v>11000</v>
      </c>
      <c r="E4045" s="27" t="s">
        <v>25</v>
      </c>
    </row>
    <row r="4046" spans="1:5" ht="13.2" hidden="1" x14ac:dyDescent="0.25">
      <c r="A4046" s="21" t="s">
        <v>4</v>
      </c>
      <c r="B4046" s="27">
        <v>40960</v>
      </c>
      <c r="C4046" s="27" t="s">
        <v>45</v>
      </c>
      <c r="D4046" s="28">
        <v>11000</v>
      </c>
      <c r="E4046" s="27" t="s">
        <v>25</v>
      </c>
    </row>
    <row r="4047" spans="1:5" ht="13.2" hidden="1" x14ac:dyDescent="0.25">
      <c r="A4047" s="21" t="s">
        <v>4</v>
      </c>
      <c r="B4047" s="27">
        <v>40961</v>
      </c>
      <c r="C4047" s="27" t="s">
        <v>45</v>
      </c>
      <c r="D4047" s="28">
        <v>10000</v>
      </c>
      <c r="E4047" s="27" t="s">
        <v>25</v>
      </c>
    </row>
    <row r="4048" spans="1:5" ht="13.2" hidden="1" x14ac:dyDescent="0.25">
      <c r="A4048" s="21" t="s">
        <v>4</v>
      </c>
      <c r="B4048" s="27">
        <v>40962</v>
      </c>
      <c r="C4048" s="27" t="s">
        <v>45</v>
      </c>
      <c r="D4048" s="28">
        <v>8500</v>
      </c>
      <c r="E4048" s="27" t="s">
        <v>25</v>
      </c>
    </row>
    <row r="4049" spans="1:5" ht="13.2" hidden="1" x14ac:dyDescent="0.25">
      <c r="A4049" s="21" t="s">
        <v>4</v>
      </c>
      <c r="B4049" s="27">
        <v>40963</v>
      </c>
      <c r="C4049" s="27" t="s">
        <v>45</v>
      </c>
      <c r="D4049" s="28">
        <v>10000</v>
      </c>
      <c r="E4049" s="27" t="s">
        <v>25</v>
      </c>
    </row>
    <row r="4050" spans="1:5" ht="13.2" hidden="1" x14ac:dyDescent="0.25">
      <c r="A4050" s="21" t="s">
        <v>4</v>
      </c>
      <c r="B4050" s="27">
        <v>40964</v>
      </c>
      <c r="C4050" s="27" t="s">
        <v>45</v>
      </c>
      <c r="D4050" s="28">
        <v>10000</v>
      </c>
      <c r="E4050" s="27" t="s">
        <v>25</v>
      </c>
    </row>
    <row r="4051" spans="1:5" ht="13.2" hidden="1" x14ac:dyDescent="0.25">
      <c r="A4051" s="21" t="s">
        <v>4</v>
      </c>
      <c r="B4051" s="27">
        <v>40965</v>
      </c>
      <c r="C4051" s="27" t="s">
        <v>45</v>
      </c>
      <c r="D4051" s="28">
        <v>7650</v>
      </c>
      <c r="E4051" s="27" t="s">
        <v>25</v>
      </c>
    </row>
    <row r="4052" spans="1:5" ht="13.2" hidden="1" x14ac:dyDescent="0.25">
      <c r="A4052" s="21" t="s">
        <v>4</v>
      </c>
      <c r="B4052" s="27">
        <v>40966</v>
      </c>
      <c r="C4052" s="27" t="s">
        <v>45</v>
      </c>
      <c r="D4052" s="28">
        <v>3500</v>
      </c>
      <c r="E4052" s="27" t="s">
        <v>25</v>
      </c>
    </row>
    <row r="4053" spans="1:5" ht="13.2" hidden="1" x14ac:dyDescent="0.25">
      <c r="A4053" s="21" t="s">
        <v>4</v>
      </c>
      <c r="B4053" s="27">
        <v>40967</v>
      </c>
      <c r="C4053" s="27" t="s">
        <v>45</v>
      </c>
      <c r="D4053" s="28">
        <v>600</v>
      </c>
      <c r="E4053" s="27" t="s">
        <v>25</v>
      </c>
    </row>
    <row r="4054" spans="1:5" ht="13.2" hidden="1" x14ac:dyDescent="0.25">
      <c r="A4054" s="21" t="s">
        <v>4</v>
      </c>
      <c r="B4054" s="27">
        <v>40968</v>
      </c>
      <c r="C4054" s="27" t="s">
        <v>45</v>
      </c>
      <c r="D4054" s="28">
        <v>7250</v>
      </c>
      <c r="E4054" s="27" t="s">
        <v>25</v>
      </c>
    </row>
    <row r="4055" spans="1:5" ht="13.2" hidden="1" x14ac:dyDescent="0.25">
      <c r="A4055" s="21" t="s">
        <v>4</v>
      </c>
      <c r="B4055" s="27">
        <v>40968</v>
      </c>
      <c r="C4055" s="27" t="s">
        <v>45</v>
      </c>
      <c r="D4055" s="28">
        <v>2000</v>
      </c>
      <c r="E4055" s="27" t="s">
        <v>25</v>
      </c>
    </row>
    <row r="4056" spans="1:5" ht="13.2" hidden="1" x14ac:dyDescent="0.25">
      <c r="A4056" s="21" t="s">
        <v>4</v>
      </c>
      <c r="B4056" s="27">
        <v>40969</v>
      </c>
      <c r="C4056" s="27" t="s">
        <v>45</v>
      </c>
      <c r="D4056" s="28">
        <v>7518.25</v>
      </c>
      <c r="E4056" s="27" t="s">
        <v>25</v>
      </c>
    </row>
    <row r="4057" spans="1:5" ht="13.2" hidden="1" x14ac:dyDescent="0.25">
      <c r="A4057" s="21" t="s">
        <v>4</v>
      </c>
      <c r="B4057" s="27">
        <v>40970</v>
      </c>
      <c r="C4057" s="27" t="s">
        <v>45</v>
      </c>
      <c r="D4057" s="28">
        <v>600</v>
      </c>
      <c r="E4057" s="27" t="s">
        <v>25</v>
      </c>
    </row>
    <row r="4058" spans="1:5" ht="13.2" hidden="1" x14ac:dyDescent="0.25">
      <c r="A4058" s="21" t="s">
        <v>4</v>
      </c>
      <c r="B4058" s="27">
        <v>40970</v>
      </c>
      <c r="C4058" s="27" t="s">
        <v>45</v>
      </c>
      <c r="D4058" s="28">
        <v>400</v>
      </c>
      <c r="E4058" s="27" t="s">
        <v>25</v>
      </c>
    </row>
    <row r="4059" spans="1:5" ht="13.2" hidden="1" x14ac:dyDescent="0.25">
      <c r="A4059" s="21" t="s">
        <v>4</v>
      </c>
      <c r="B4059" s="27">
        <v>40971</v>
      </c>
      <c r="C4059" s="27" t="s">
        <v>45</v>
      </c>
      <c r="D4059" s="28">
        <v>16000</v>
      </c>
      <c r="E4059" s="27" t="s">
        <v>25</v>
      </c>
    </row>
    <row r="4060" spans="1:5" ht="13.2" hidden="1" x14ac:dyDescent="0.25">
      <c r="A4060" s="21" t="s">
        <v>4</v>
      </c>
      <c r="B4060" s="27">
        <v>40971</v>
      </c>
      <c r="C4060" s="27" t="s">
        <v>45</v>
      </c>
      <c r="D4060" s="28">
        <v>3500</v>
      </c>
      <c r="E4060" s="27" t="s">
        <v>25</v>
      </c>
    </row>
    <row r="4061" spans="1:5" ht="13.2" hidden="1" x14ac:dyDescent="0.25">
      <c r="A4061" s="21" t="s">
        <v>4</v>
      </c>
      <c r="B4061" s="27">
        <v>40971</v>
      </c>
      <c r="C4061" s="27" t="s">
        <v>45</v>
      </c>
      <c r="D4061" s="28">
        <v>3000</v>
      </c>
      <c r="E4061" s="27" t="s">
        <v>25</v>
      </c>
    </row>
    <row r="4062" spans="1:5" ht="13.2" hidden="1" x14ac:dyDescent="0.25">
      <c r="A4062" s="21" t="s">
        <v>4</v>
      </c>
      <c r="B4062" s="27">
        <v>40971</v>
      </c>
      <c r="C4062" s="27" t="s">
        <v>45</v>
      </c>
      <c r="D4062" s="28">
        <v>500</v>
      </c>
      <c r="E4062" s="27" t="s">
        <v>25</v>
      </c>
    </row>
    <row r="4063" spans="1:5" ht="13.2" hidden="1" x14ac:dyDescent="0.25">
      <c r="A4063" s="21" t="s">
        <v>4</v>
      </c>
      <c r="B4063" s="27">
        <v>40971</v>
      </c>
      <c r="C4063" s="27" t="s">
        <v>45</v>
      </c>
      <c r="D4063" s="28">
        <v>8750</v>
      </c>
      <c r="E4063" s="27" t="s">
        <v>25</v>
      </c>
    </row>
    <row r="4064" spans="1:5" ht="13.2" hidden="1" x14ac:dyDescent="0.25">
      <c r="A4064" s="21" t="s">
        <v>4</v>
      </c>
      <c r="B4064" s="27">
        <v>40972</v>
      </c>
      <c r="C4064" s="27" t="s">
        <v>45</v>
      </c>
      <c r="D4064" s="28">
        <v>8600</v>
      </c>
      <c r="E4064" s="27" t="s">
        <v>25</v>
      </c>
    </row>
    <row r="4065" spans="1:5" ht="13.2" hidden="1" x14ac:dyDescent="0.25">
      <c r="A4065" s="21" t="s">
        <v>4</v>
      </c>
      <c r="B4065" s="27">
        <v>40972</v>
      </c>
      <c r="C4065" s="27" t="s">
        <v>45</v>
      </c>
      <c r="D4065" s="28">
        <v>750</v>
      </c>
      <c r="E4065" s="27" t="s">
        <v>25</v>
      </c>
    </row>
    <row r="4066" spans="1:5" ht="13.2" hidden="1" x14ac:dyDescent="0.25">
      <c r="A4066" s="21" t="s">
        <v>4</v>
      </c>
      <c r="B4066" s="27">
        <v>40972</v>
      </c>
      <c r="C4066" s="27" t="s">
        <v>45</v>
      </c>
      <c r="D4066" s="28">
        <v>250</v>
      </c>
      <c r="E4066" s="27" t="s">
        <v>25</v>
      </c>
    </row>
    <row r="4067" spans="1:5" ht="13.2" hidden="1" x14ac:dyDescent="0.25">
      <c r="A4067" s="21" t="s">
        <v>4</v>
      </c>
      <c r="B4067" s="27">
        <v>40973</v>
      </c>
      <c r="C4067" s="27" t="s">
        <v>45</v>
      </c>
      <c r="D4067" s="28">
        <v>4750</v>
      </c>
      <c r="E4067" s="27" t="s">
        <v>25</v>
      </c>
    </row>
    <row r="4068" spans="1:5" ht="13.2" hidden="1" x14ac:dyDescent="0.25">
      <c r="A4068" s="21" t="s">
        <v>4</v>
      </c>
      <c r="B4068" s="27">
        <v>40973</v>
      </c>
      <c r="C4068" s="27" t="s">
        <v>45</v>
      </c>
      <c r="D4068" s="28">
        <v>250</v>
      </c>
      <c r="E4068" s="27" t="s">
        <v>25</v>
      </c>
    </row>
    <row r="4069" spans="1:5" ht="13.2" hidden="1" x14ac:dyDescent="0.25">
      <c r="A4069" s="21" t="s">
        <v>4</v>
      </c>
      <c r="B4069" s="27">
        <v>40974</v>
      </c>
      <c r="C4069" s="27" t="s">
        <v>45</v>
      </c>
      <c r="D4069" s="28">
        <v>9250</v>
      </c>
      <c r="E4069" s="27" t="s">
        <v>25</v>
      </c>
    </row>
    <row r="4070" spans="1:5" ht="13.2" hidden="1" x14ac:dyDescent="0.25">
      <c r="A4070" s="21" t="s">
        <v>4</v>
      </c>
      <c r="B4070" s="27">
        <v>40974</v>
      </c>
      <c r="C4070" s="27" t="s">
        <v>45</v>
      </c>
      <c r="D4070" s="28">
        <v>1700</v>
      </c>
      <c r="E4070" s="27" t="s">
        <v>25</v>
      </c>
    </row>
    <row r="4071" spans="1:5" ht="13.2" hidden="1" x14ac:dyDescent="0.25">
      <c r="A4071" s="21" t="s">
        <v>4</v>
      </c>
      <c r="B4071" s="27">
        <v>40974</v>
      </c>
      <c r="C4071" s="27" t="s">
        <v>45</v>
      </c>
      <c r="D4071" s="28">
        <v>3400</v>
      </c>
      <c r="E4071" s="27" t="s">
        <v>25</v>
      </c>
    </row>
    <row r="4072" spans="1:5" ht="13.2" hidden="1" x14ac:dyDescent="0.25">
      <c r="A4072" s="21" t="s">
        <v>4</v>
      </c>
      <c r="B4072" s="27">
        <v>40974</v>
      </c>
      <c r="C4072" s="27" t="s">
        <v>45</v>
      </c>
      <c r="D4072" s="28">
        <v>750</v>
      </c>
      <c r="E4072" s="27" t="s">
        <v>25</v>
      </c>
    </row>
    <row r="4073" spans="1:5" ht="13.2" hidden="1" x14ac:dyDescent="0.25">
      <c r="A4073" s="21" t="s">
        <v>4</v>
      </c>
      <c r="B4073" s="27">
        <v>40975</v>
      </c>
      <c r="C4073" s="27" t="s">
        <v>45</v>
      </c>
      <c r="D4073" s="28">
        <v>3500</v>
      </c>
      <c r="E4073" s="27" t="s">
        <v>25</v>
      </c>
    </row>
    <row r="4074" spans="1:5" ht="13.2" hidden="1" x14ac:dyDescent="0.25">
      <c r="A4074" s="21" t="s">
        <v>4</v>
      </c>
      <c r="B4074" s="27">
        <v>40975</v>
      </c>
      <c r="C4074" s="27" t="s">
        <v>45</v>
      </c>
      <c r="D4074" s="28">
        <v>2250</v>
      </c>
      <c r="E4074" s="27" t="s">
        <v>25</v>
      </c>
    </row>
    <row r="4075" spans="1:5" ht="13.2" hidden="1" x14ac:dyDescent="0.25">
      <c r="A4075" s="21" t="s">
        <v>4</v>
      </c>
      <c r="B4075" s="27">
        <v>40975</v>
      </c>
      <c r="C4075" s="27" t="s">
        <v>45</v>
      </c>
      <c r="D4075" s="28">
        <v>6750</v>
      </c>
      <c r="E4075" s="27" t="s">
        <v>25</v>
      </c>
    </row>
    <row r="4076" spans="1:5" ht="13.2" hidden="1" x14ac:dyDescent="0.25">
      <c r="A4076" s="21" t="s">
        <v>4</v>
      </c>
      <c r="B4076" s="27">
        <v>40975</v>
      </c>
      <c r="C4076" s="27" t="s">
        <v>45</v>
      </c>
      <c r="D4076" s="28">
        <v>3500</v>
      </c>
      <c r="E4076" s="27" t="s">
        <v>25</v>
      </c>
    </row>
    <row r="4077" spans="1:5" ht="13.2" hidden="1" x14ac:dyDescent="0.25">
      <c r="A4077" s="21" t="s">
        <v>4</v>
      </c>
      <c r="B4077" s="27">
        <v>40975</v>
      </c>
      <c r="C4077" s="27" t="s">
        <v>45</v>
      </c>
      <c r="D4077" s="28">
        <v>2000</v>
      </c>
      <c r="E4077" s="27" t="s">
        <v>25</v>
      </c>
    </row>
    <row r="4078" spans="1:5" ht="13.2" hidden="1" x14ac:dyDescent="0.25">
      <c r="A4078" s="21" t="s">
        <v>4</v>
      </c>
      <c r="B4078" s="27">
        <v>40976</v>
      </c>
      <c r="C4078" s="27" t="s">
        <v>45</v>
      </c>
      <c r="D4078" s="28">
        <v>100</v>
      </c>
      <c r="E4078" s="27" t="s">
        <v>25</v>
      </c>
    </row>
    <row r="4079" spans="1:5" ht="13.2" hidden="1" x14ac:dyDescent="0.25">
      <c r="A4079" s="21" t="s">
        <v>4</v>
      </c>
      <c r="B4079" s="27">
        <v>40976</v>
      </c>
      <c r="C4079" s="27" t="s">
        <v>45</v>
      </c>
      <c r="D4079" s="28">
        <v>450</v>
      </c>
      <c r="E4079" s="27" t="s">
        <v>25</v>
      </c>
    </row>
    <row r="4080" spans="1:5" ht="13.2" hidden="1" x14ac:dyDescent="0.25">
      <c r="A4080" s="21" t="s">
        <v>4</v>
      </c>
      <c r="B4080" s="27">
        <v>40976</v>
      </c>
      <c r="C4080" s="27" t="s">
        <v>45</v>
      </c>
      <c r="D4080" s="28">
        <v>2750</v>
      </c>
      <c r="E4080" s="27" t="s">
        <v>25</v>
      </c>
    </row>
    <row r="4081" spans="1:5" ht="13.2" hidden="1" x14ac:dyDescent="0.25">
      <c r="A4081" s="21" t="s">
        <v>4</v>
      </c>
      <c r="B4081" s="27">
        <v>40976</v>
      </c>
      <c r="C4081" s="27" t="s">
        <v>45</v>
      </c>
      <c r="D4081" s="28">
        <v>500</v>
      </c>
      <c r="E4081" s="27" t="s">
        <v>25</v>
      </c>
    </row>
    <row r="4082" spans="1:5" ht="13.2" hidden="1" x14ac:dyDescent="0.25">
      <c r="A4082" s="21" t="s">
        <v>4</v>
      </c>
      <c r="B4082" s="27">
        <v>40976</v>
      </c>
      <c r="C4082" s="27" t="s">
        <v>45</v>
      </c>
      <c r="D4082" s="28">
        <v>250</v>
      </c>
      <c r="E4082" s="27" t="s">
        <v>25</v>
      </c>
    </row>
    <row r="4083" spans="1:5" ht="13.2" hidden="1" x14ac:dyDescent="0.25">
      <c r="A4083" s="21" t="s">
        <v>4</v>
      </c>
      <c r="B4083" s="27">
        <v>40977</v>
      </c>
      <c r="C4083" s="27" t="s">
        <v>45</v>
      </c>
      <c r="D4083" s="28">
        <v>4500</v>
      </c>
      <c r="E4083" s="27" t="s">
        <v>25</v>
      </c>
    </row>
    <row r="4084" spans="1:5" ht="13.2" hidden="1" x14ac:dyDescent="0.25">
      <c r="A4084" s="21" t="s">
        <v>4</v>
      </c>
      <c r="B4084" s="27">
        <v>40977</v>
      </c>
      <c r="C4084" s="27" t="s">
        <v>45</v>
      </c>
      <c r="D4084" s="28">
        <v>750</v>
      </c>
      <c r="E4084" s="27" t="s">
        <v>25</v>
      </c>
    </row>
    <row r="4085" spans="1:5" ht="13.2" hidden="1" x14ac:dyDescent="0.25">
      <c r="A4085" s="21" t="s">
        <v>4</v>
      </c>
      <c r="B4085" s="27">
        <v>40977</v>
      </c>
      <c r="C4085" s="27" t="s">
        <v>45</v>
      </c>
      <c r="D4085" s="28">
        <v>500</v>
      </c>
      <c r="E4085" s="27" t="s">
        <v>25</v>
      </c>
    </row>
    <row r="4086" spans="1:5" ht="13.2" hidden="1" x14ac:dyDescent="0.25">
      <c r="A4086" s="21" t="s">
        <v>4</v>
      </c>
      <c r="B4086" s="27">
        <v>40977</v>
      </c>
      <c r="C4086" s="27" t="s">
        <v>45</v>
      </c>
      <c r="D4086" s="28">
        <v>750</v>
      </c>
      <c r="E4086" s="27" t="s">
        <v>25</v>
      </c>
    </row>
    <row r="4087" spans="1:5" ht="13.2" hidden="1" x14ac:dyDescent="0.25">
      <c r="A4087" s="21" t="s">
        <v>4</v>
      </c>
      <c r="B4087" s="27">
        <v>40978</v>
      </c>
      <c r="C4087" s="27" t="s">
        <v>45</v>
      </c>
      <c r="D4087" s="28">
        <v>4000</v>
      </c>
      <c r="E4087" s="27" t="s">
        <v>25</v>
      </c>
    </row>
    <row r="4088" spans="1:5" ht="13.2" hidden="1" x14ac:dyDescent="0.25">
      <c r="A4088" s="21" t="s">
        <v>4</v>
      </c>
      <c r="B4088" s="27">
        <v>40979</v>
      </c>
      <c r="C4088" s="27" t="s">
        <v>45</v>
      </c>
      <c r="D4088" s="28">
        <v>20000</v>
      </c>
      <c r="E4088" s="27" t="s">
        <v>25</v>
      </c>
    </row>
    <row r="4089" spans="1:5" ht="13.2" hidden="1" x14ac:dyDescent="0.25">
      <c r="A4089" s="21" t="s">
        <v>4</v>
      </c>
      <c r="B4089" s="27">
        <v>40980</v>
      </c>
      <c r="C4089" s="27" t="s">
        <v>45</v>
      </c>
      <c r="D4089" s="28">
        <v>3000</v>
      </c>
      <c r="E4089" s="27" t="s">
        <v>25</v>
      </c>
    </row>
    <row r="4090" spans="1:5" ht="13.2" hidden="1" x14ac:dyDescent="0.25">
      <c r="A4090" s="21" t="s">
        <v>4</v>
      </c>
      <c r="B4090" s="27">
        <v>40980</v>
      </c>
      <c r="C4090" s="27" t="s">
        <v>45</v>
      </c>
      <c r="D4090" s="28">
        <v>250</v>
      </c>
      <c r="E4090" s="27" t="s">
        <v>25</v>
      </c>
    </row>
    <row r="4091" spans="1:5" ht="13.2" hidden="1" x14ac:dyDescent="0.25">
      <c r="A4091" s="21" t="s">
        <v>4</v>
      </c>
      <c r="B4091" s="27">
        <v>40981</v>
      </c>
      <c r="C4091" s="27" t="s">
        <v>45</v>
      </c>
      <c r="D4091" s="28">
        <v>8550</v>
      </c>
      <c r="E4091" s="27" t="s">
        <v>25</v>
      </c>
    </row>
    <row r="4092" spans="1:5" ht="13.2" hidden="1" x14ac:dyDescent="0.25">
      <c r="A4092" s="21" t="s">
        <v>4</v>
      </c>
      <c r="B4092" s="27">
        <v>40981</v>
      </c>
      <c r="C4092" s="27" t="s">
        <v>45</v>
      </c>
      <c r="D4092" s="28">
        <v>500</v>
      </c>
      <c r="E4092" s="27" t="s">
        <v>25</v>
      </c>
    </row>
    <row r="4093" spans="1:5" ht="13.2" hidden="1" x14ac:dyDescent="0.25">
      <c r="A4093" s="21" t="s">
        <v>4</v>
      </c>
      <c r="B4093" s="27">
        <v>40981</v>
      </c>
      <c r="C4093" s="27" t="s">
        <v>45</v>
      </c>
      <c r="D4093" s="28">
        <v>500</v>
      </c>
      <c r="E4093" s="27" t="s">
        <v>25</v>
      </c>
    </row>
    <row r="4094" spans="1:5" ht="13.2" hidden="1" x14ac:dyDescent="0.25">
      <c r="A4094" s="21" t="s">
        <v>4</v>
      </c>
      <c r="B4094" s="27">
        <v>40981</v>
      </c>
      <c r="C4094" s="27" t="s">
        <v>45</v>
      </c>
      <c r="D4094" s="28">
        <v>500</v>
      </c>
      <c r="E4094" s="27" t="s">
        <v>25</v>
      </c>
    </row>
    <row r="4095" spans="1:5" ht="13.2" hidden="1" x14ac:dyDescent="0.25">
      <c r="A4095" s="21" t="s">
        <v>4</v>
      </c>
      <c r="B4095" s="27">
        <v>40982</v>
      </c>
      <c r="C4095" s="27" t="s">
        <v>45</v>
      </c>
      <c r="D4095" s="28">
        <v>6710.1</v>
      </c>
      <c r="E4095" s="27" t="s">
        <v>25</v>
      </c>
    </row>
    <row r="4096" spans="1:5" ht="13.2" hidden="1" x14ac:dyDescent="0.25">
      <c r="A4096" s="21" t="s">
        <v>4</v>
      </c>
      <c r="B4096" s="27">
        <v>40983</v>
      </c>
      <c r="C4096" s="27" t="s">
        <v>51</v>
      </c>
      <c r="D4096" s="28">
        <v>10500</v>
      </c>
      <c r="E4096" s="27" t="s">
        <v>25</v>
      </c>
    </row>
    <row r="4097" spans="1:5" ht="13.2" hidden="1" x14ac:dyDescent="0.25">
      <c r="A4097" s="21" t="s">
        <v>4</v>
      </c>
      <c r="B4097" s="27">
        <v>40984</v>
      </c>
      <c r="C4097" s="27" t="s">
        <v>45</v>
      </c>
      <c r="D4097" s="28">
        <v>5560.5</v>
      </c>
      <c r="E4097" s="27" t="s">
        <v>25</v>
      </c>
    </row>
    <row r="4098" spans="1:5" ht="13.2" hidden="1" x14ac:dyDescent="0.25">
      <c r="A4098" s="21" t="s">
        <v>4</v>
      </c>
      <c r="B4098" s="27">
        <v>40985</v>
      </c>
      <c r="C4098" s="27" t="s">
        <v>45</v>
      </c>
      <c r="D4098" s="28">
        <v>173350</v>
      </c>
      <c r="E4098" s="27" t="s">
        <v>25</v>
      </c>
    </row>
    <row r="4099" spans="1:5" ht="13.2" hidden="1" x14ac:dyDescent="0.25">
      <c r="A4099" s="21" t="s">
        <v>4</v>
      </c>
      <c r="B4099" s="27">
        <v>40986</v>
      </c>
      <c r="C4099" s="27" t="s">
        <v>45</v>
      </c>
      <c r="D4099" s="28">
        <v>7500</v>
      </c>
      <c r="E4099" s="27" t="s">
        <v>25</v>
      </c>
    </row>
    <row r="4100" spans="1:5" ht="13.2" hidden="1" x14ac:dyDescent="0.25">
      <c r="A4100" s="21" t="s">
        <v>4</v>
      </c>
      <c r="B4100" s="27">
        <v>40987</v>
      </c>
      <c r="C4100" s="27" t="s">
        <v>45</v>
      </c>
      <c r="D4100" s="28">
        <v>100450</v>
      </c>
      <c r="E4100" s="27" t="s">
        <v>25</v>
      </c>
    </row>
    <row r="4101" spans="1:5" ht="13.2" hidden="1" x14ac:dyDescent="0.25">
      <c r="A4101" s="21" t="s">
        <v>4</v>
      </c>
      <c r="B4101" s="27">
        <v>40988</v>
      </c>
      <c r="C4101" s="27" t="s">
        <v>45</v>
      </c>
      <c r="D4101" s="28">
        <v>6200</v>
      </c>
      <c r="E4101" s="27" t="s">
        <v>25</v>
      </c>
    </row>
    <row r="4102" spans="1:5" ht="13.2" hidden="1" x14ac:dyDescent="0.25">
      <c r="A4102" s="21" t="s">
        <v>4</v>
      </c>
      <c r="B4102" s="27">
        <v>40989</v>
      </c>
      <c r="C4102" s="27" t="s">
        <v>45</v>
      </c>
      <c r="D4102" s="28">
        <v>2000</v>
      </c>
      <c r="E4102" s="27" t="s">
        <v>25</v>
      </c>
    </row>
    <row r="4103" spans="1:5" ht="13.2" hidden="1" x14ac:dyDescent="0.25">
      <c r="A4103" s="21" t="s">
        <v>4</v>
      </c>
      <c r="B4103" s="27">
        <v>40990</v>
      </c>
      <c r="C4103" s="27" t="s">
        <v>45</v>
      </c>
      <c r="D4103" s="28">
        <v>8200</v>
      </c>
      <c r="E4103" s="27" t="s">
        <v>25</v>
      </c>
    </row>
    <row r="4104" spans="1:5" ht="13.2" hidden="1" x14ac:dyDescent="0.25">
      <c r="A4104" s="21" t="s">
        <v>4</v>
      </c>
      <c r="B4104" s="27">
        <v>40991</v>
      </c>
      <c r="C4104" s="27" t="s">
        <v>45</v>
      </c>
      <c r="D4104" s="28">
        <v>1350</v>
      </c>
      <c r="E4104" s="27" t="s">
        <v>25</v>
      </c>
    </row>
    <row r="4105" spans="1:5" ht="13.2" hidden="1" x14ac:dyDescent="0.25">
      <c r="A4105" s="21" t="s">
        <v>4</v>
      </c>
      <c r="B4105" s="27">
        <v>40992</v>
      </c>
      <c r="C4105" s="27" t="s">
        <v>45</v>
      </c>
      <c r="D4105" s="28">
        <v>9200</v>
      </c>
      <c r="E4105" s="27" t="s">
        <v>25</v>
      </c>
    </row>
    <row r="4106" spans="1:5" ht="13.2" hidden="1" x14ac:dyDescent="0.25">
      <c r="A4106" s="21" t="s">
        <v>4</v>
      </c>
      <c r="B4106" s="27">
        <v>40993</v>
      </c>
      <c r="C4106" s="27" t="s">
        <v>45</v>
      </c>
      <c r="D4106" s="28">
        <v>10050</v>
      </c>
      <c r="E4106" s="27" t="s">
        <v>25</v>
      </c>
    </row>
    <row r="4107" spans="1:5" ht="13.2" hidden="1" x14ac:dyDescent="0.25">
      <c r="A4107" s="21" t="s">
        <v>4</v>
      </c>
      <c r="B4107" s="27">
        <v>40994</v>
      </c>
      <c r="C4107" s="27" t="s">
        <v>45</v>
      </c>
      <c r="D4107" s="28">
        <v>3200</v>
      </c>
      <c r="E4107" s="27" t="s">
        <v>25</v>
      </c>
    </row>
    <row r="4108" spans="1:5" ht="13.2" hidden="1" x14ac:dyDescent="0.25">
      <c r="A4108" s="21" t="s">
        <v>4</v>
      </c>
      <c r="B4108" s="27">
        <v>40995</v>
      </c>
      <c r="C4108" s="27" t="s">
        <v>45</v>
      </c>
      <c r="D4108" s="28">
        <v>6000</v>
      </c>
      <c r="E4108" s="27" t="s">
        <v>25</v>
      </c>
    </row>
    <row r="4109" spans="1:5" ht="13.2" hidden="1" x14ac:dyDescent="0.25">
      <c r="A4109" s="21" t="s">
        <v>4</v>
      </c>
      <c r="B4109" s="27">
        <v>40996</v>
      </c>
      <c r="C4109" s="27" t="s">
        <v>45</v>
      </c>
      <c r="D4109" s="28">
        <v>13250</v>
      </c>
      <c r="E4109" s="27" t="s">
        <v>25</v>
      </c>
    </row>
    <row r="4110" spans="1:5" ht="13.2" hidden="1" x14ac:dyDescent="0.25">
      <c r="A4110" s="21" t="s">
        <v>4</v>
      </c>
      <c r="B4110" s="27">
        <v>40996</v>
      </c>
      <c r="C4110" s="27" t="s">
        <v>45</v>
      </c>
      <c r="D4110" s="28">
        <v>1500</v>
      </c>
      <c r="E4110" s="27" t="s">
        <v>25</v>
      </c>
    </row>
    <row r="4111" spans="1:5" ht="13.2" hidden="1" x14ac:dyDescent="0.25">
      <c r="A4111" s="21" t="s">
        <v>4</v>
      </c>
      <c r="B4111" s="27">
        <v>40996</v>
      </c>
      <c r="C4111" s="27" t="s">
        <v>45</v>
      </c>
      <c r="D4111" s="28">
        <v>2000</v>
      </c>
      <c r="E4111" s="27" t="s">
        <v>25</v>
      </c>
    </row>
    <row r="4112" spans="1:5" ht="13.2" hidden="1" x14ac:dyDescent="0.25">
      <c r="A4112" s="21" t="s">
        <v>4</v>
      </c>
      <c r="B4112" s="27">
        <v>40996</v>
      </c>
      <c r="C4112" s="27" t="s">
        <v>45</v>
      </c>
      <c r="D4112" s="28">
        <v>750</v>
      </c>
      <c r="E4112" s="27" t="s">
        <v>25</v>
      </c>
    </row>
    <row r="4113" spans="1:5" ht="13.2" hidden="1" x14ac:dyDescent="0.25">
      <c r="A4113" s="21" t="s">
        <v>4</v>
      </c>
      <c r="B4113" s="27">
        <v>40997</v>
      </c>
      <c r="C4113" s="27" t="s">
        <v>45</v>
      </c>
      <c r="D4113" s="28">
        <v>500</v>
      </c>
      <c r="E4113" s="27" t="s">
        <v>25</v>
      </c>
    </row>
    <row r="4114" spans="1:5" ht="13.2" hidden="1" x14ac:dyDescent="0.25">
      <c r="A4114" s="21" t="s">
        <v>4</v>
      </c>
      <c r="B4114" s="27">
        <v>40998</v>
      </c>
      <c r="C4114" s="27" t="s">
        <v>45</v>
      </c>
      <c r="D4114" s="28">
        <v>1750</v>
      </c>
      <c r="E4114" s="27" t="s">
        <v>25</v>
      </c>
    </row>
    <row r="4115" spans="1:5" ht="13.2" hidden="1" x14ac:dyDescent="0.25">
      <c r="A4115" s="21" t="s">
        <v>4</v>
      </c>
      <c r="B4115" s="27">
        <v>40999</v>
      </c>
      <c r="C4115" s="27" t="s">
        <v>45</v>
      </c>
      <c r="D4115" s="28">
        <v>8750</v>
      </c>
      <c r="E4115" s="27" t="s">
        <v>25</v>
      </c>
    </row>
    <row r="4116" spans="1:5" ht="13.2" hidden="1" x14ac:dyDescent="0.25">
      <c r="A4116" s="21" t="s">
        <v>4</v>
      </c>
      <c r="B4116" s="27">
        <v>40999</v>
      </c>
      <c r="C4116" s="27" t="s">
        <v>45</v>
      </c>
      <c r="D4116" s="28">
        <v>500</v>
      </c>
      <c r="E4116" s="27" t="s">
        <v>25</v>
      </c>
    </row>
    <row r="4117" spans="1:5" ht="13.2" hidden="1" x14ac:dyDescent="0.25">
      <c r="A4117" s="21" t="s">
        <v>4</v>
      </c>
      <c r="B4117" s="27">
        <v>40999</v>
      </c>
      <c r="C4117" s="27" t="s">
        <v>45</v>
      </c>
      <c r="D4117" s="28">
        <v>500</v>
      </c>
      <c r="E4117" s="27" t="s">
        <v>25</v>
      </c>
    </row>
    <row r="4118" spans="1:5" ht="13.2" hidden="1" x14ac:dyDescent="0.25">
      <c r="A4118" s="21" t="s">
        <v>4</v>
      </c>
      <c r="B4118" s="27">
        <v>40999</v>
      </c>
      <c r="C4118" s="27" t="s">
        <v>45</v>
      </c>
      <c r="D4118" s="28">
        <v>3250</v>
      </c>
      <c r="E4118" s="27" t="s">
        <v>25</v>
      </c>
    </row>
    <row r="4119" spans="1:5" ht="13.2" hidden="1" x14ac:dyDescent="0.25">
      <c r="A4119" s="21" t="s">
        <v>4</v>
      </c>
      <c r="B4119" s="27">
        <v>40999</v>
      </c>
      <c r="C4119" s="27" t="s">
        <v>45</v>
      </c>
      <c r="D4119" s="28">
        <v>5250</v>
      </c>
      <c r="E4119" s="27" t="s">
        <v>25</v>
      </c>
    </row>
    <row r="4120" spans="1:5" ht="13.2" hidden="1" x14ac:dyDescent="0.25">
      <c r="A4120" s="21" t="s">
        <v>4</v>
      </c>
      <c r="B4120" s="27">
        <v>40999</v>
      </c>
      <c r="C4120" s="27" t="s">
        <v>45</v>
      </c>
      <c r="D4120" s="28">
        <v>1250</v>
      </c>
      <c r="E4120" s="27" t="s">
        <v>25</v>
      </c>
    </row>
    <row r="4121" spans="1:5" ht="13.2" hidden="1" x14ac:dyDescent="0.25">
      <c r="A4121" s="21" t="s">
        <v>4</v>
      </c>
      <c r="B4121" s="27">
        <v>41000</v>
      </c>
      <c r="C4121" s="27" t="s">
        <v>45</v>
      </c>
      <c r="D4121" s="28">
        <v>8250</v>
      </c>
      <c r="E4121" s="27" t="s">
        <v>25</v>
      </c>
    </row>
    <row r="4122" spans="1:5" ht="13.2" hidden="1" x14ac:dyDescent="0.25">
      <c r="A4122" s="21" t="s">
        <v>4</v>
      </c>
      <c r="B4122" s="27">
        <v>41001</v>
      </c>
      <c r="C4122" s="27" t="s">
        <v>45</v>
      </c>
      <c r="D4122" s="28">
        <v>450</v>
      </c>
      <c r="E4122" s="27" t="s">
        <v>25</v>
      </c>
    </row>
    <row r="4123" spans="1:5" ht="13.2" hidden="1" x14ac:dyDescent="0.25">
      <c r="A4123" s="21" t="s">
        <v>4</v>
      </c>
      <c r="B4123" s="27">
        <v>41001</v>
      </c>
      <c r="C4123" s="27" t="s">
        <v>45</v>
      </c>
      <c r="D4123" s="28">
        <v>1000</v>
      </c>
      <c r="E4123" s="27" t="s">
        <v>25</v>
      </c>
    </row>
    <row r="4124" spans="1:5" ht="13.2" hidden="1" x14ac:dyDescent="0.25">
      <c r="A4124" s="21" t="s">
        <v>4</v>
      </c>
      <c r="B4124" s="27">
        <v>41001</v>
      </c>
      <c r="C4124" s="27" t="s">
        <v>45</v>
      </c>
      <c r="D4124" s="28">
        <v>750</v>
      </c>
      <c r="E4124" s="27" t="s">
        <v>25</v>
      </c>
    </row>
    <row r="4125" spans="1:5" ht="13.2" hidden="1" x14ac:dyDescent="0.25">
      <c r="A4125" s="21" t="s">
        <v>4</v>
      </c>
      <c r="B4125" s="27">
        <v>41002</v>
      </c>
      <c r="C4125" s="27" t="s">
        <v>45</v>
      </c>
      <c r="D4125" s="28">
        <v>3000</v>
      </c>
      <c r="E4125" s="27" t="s">
        <v>25</v>
      </c>
    </row>
    <row r="4126" spans="1:5" ht="13.2" hidden="1" x14ac:dyDescent="0.25">
      <c r="A4126" s="21" t="s">
        <v>4</v>
      </c>
      <c r="B4126" s="27">
        <v>41002</v>
      </c>
      <c r="C4126" s="27" t="s">
        <v>45</v>
      </c>
      <c r="D4126" s="28">
        <v>600</v>
      </c>
      <c r="E4126" s="27" t="s">
        <v>25</v>
      </c>
    </row>
    <row r="4127" spans="1:5" ht="13.2" hidden="1" x14ac:dyDescent="0.25">
      <c r="A4127" s="21" t="s">
        <v>4</v>
      </c>
      <c r="B4127" s="27">
        <v>41003</v>
      </c>
      <c r="C4127" s="27" t="s">
        <v>45</v>
      </c>
      <c r="D4127" s="28">
        <v>4250</v>
      </c>
      <c r="E4127" s="27" t="s">
        <v>25</v>
      </c>
    </row>
    <row r="4128" spans="1:5" ht="13.2" hidden="1" x14ac:dyDescent="0.25">
      <c r="A4128" s="21" t="s">
        <v>4</v>
      </c>
      <c r="B4128" s="27">
        <v>41003</v>
      </c>
      <c r="C4128" s="27" t="s">
        <v>45</v>
      </c>
      <c r="D4128" s="28">
        <v>2000</v>
      </c>
      <c r="E4128" s="27" t="s">
        <v>25</v>
      </c>
    </row>
    <row r="4129" spans="1:5" ht="13.2" hidden="1" x14ac:dyDescent="0.25">
      <c r="A4129" s="21" t="s">
        <v>4</v>
      </c>
      <c r="B4129" s="27">
        <v>41003</v>
      </c>
      <c r="C4129" s="27" t="s">
        <v>45</v>
      </c>
      <c r="D4129" s="28">
        <v>1200</v>
      </c>
      <c r="E4129" s="27" t="s">
        <v>25</v>
      </c>
    </row>
    <row r="4130" spans="1:5" ht="13.2" hidden="1" x14ac:dyDescent="0.25">
      <c r="A4130" s="21" t="s">
        <v>4</v>
      </c>
      <c r="B4130" s="27">
        <v>41003</v>
      </c>
      <c r="C4130" s="27" t="s">
        <v>45</v>
      </c>
      <c r="D4130" s="28">
        <v>1000</v>
      </c>
      <c r="E4130" s="27" t="s">
        <v>25</v>
      </c>
    </row>
    <row r="4131" spans="1:5" ht="13.2" hidden="1" x14ac:dyDescent="0.25">
      <c r="A4131" s="21" t="s">
        <v>4</v>
      </c>
      <c r="B4131" s="27">
        <v>41003</v>
      </c>
      <c r="C4131" s="27" t="s">
        <v>45</v>
      </c>
      <c r="D4131" s="28">
        <v>250</v>
      </c>
      <c r="E4131" s="27" t="s">
        <v>25</v>
      </c>
    </row>
    <row r="4132" spans="1:5" ht="13.2" hidden="1" x14ac:dyDescent="0.25">
      <c r="A4132" s="21" t="s">
        <v>4</v>
      </c>
      <c r="B4132" s="27">
        <v>41004</v>
      </c>
      <c r="C4132" s="27" t="s">
        <v>45</v>
      </c>
      <c r="D4132" s="28">
        <v>17500</v>
      </c>
      <c r="E4132" s="27" t="s">
        <v>25</v>
      </c>
    </row>
    <row r="4133" spans="1:5" ht="13.2" hidden="1" x14ac:dyDescent="0.25">
      <c r="A4133" s="21" t="s">
        <v>4</v>
      </c>
      <c r="B4133" s="27">
        <v>41005</v>
      </c>
      <c r="C4133" s="27" t="s">
        <v>45</v>
      </c>
      <c r="D4133" s="28">
        <v>1250</v>
      </c>
      <c r="E4133" s="27" t="s">
        <v>25</v>
      </c>
    </row>
    <row r="4134" spans="1:5" ht="13.2" hidden="1" x14ac:dyDescent="0.25">
      <c r="A4134" s="21" t="s">
        <v>4</v>
      </c>
      <c r="B4134" s="27">
        <v>41005</v>
      </c>
      <c r="C4134" s="27" t="s">
        <v>45</v>
      </c>
      <c r="D4134" s="28">
        <v>500</v>
      </c>
      <c r="E4134" s="27" t="s">
        <v>25</v>
      </c>
    </row>
    <row r="4135" spans="1:5" ht="13.2" hidden="1" x14ac:dyDescent="0.25">
      <c r="A4135" s="21" t="s">
        <v>4</v>
      </c>
      <c r="B4135" s="27">
        <v>41005</v>
      </c>
      <c r="C4135" s="27" t="s">
        <v>45</v>
      </c>
      <c r="D4135" s="28">
        <v>1000</v>
      </c>
      <c r="E4135" s="27" t="s">
        <v>25</v>
      </c>
    </row>
    <row r="4136" spans="1:5" ht="13.2" hidden="1" x14ac:dyDescent="0.25">
      <c r="A4136" s="21" t="s">
        <v>4</v>
      </c>
      <c r="B4136" s="27">
        <v>41006</v>
      </c>
      <c r="C4136" s="27" t="s">
        <v>45</v>
      </c>
      <c r="D4136" s="28">
        <v>8250</v>
      </c>
      <c r="E4136" s="27" t="s">
        <v>25</v>
      </c>
    </row>
    <row r="4137" spans="1:5" ht="13.2" hidden="1" x14ac:dyDescent="0.25">
      <c r="A4137" s="21" t="s">
        <v>4</v>
      </c>
      <c r="B4137" s="27">
        <v>41007</v>
      </c>
      <c r="C4137" s="27" t="s">
        <v>45</v>
      </c>
      <c r="D4137" s="28">
        <v>2100</v>
      </c>
      <c r="E4137" s="27" t="s">
        <v>25</v>
      </c>
    </row>
    <row r="4138" spans="1:5" ht="13.2" hidden="1" x14ac:dyDescent="0.25">
      <c r="A4138" s="21" t="s">
        <v>4</v>
      </c>
      <c r="B4138" s="27">
        <v>41008</v>
      </c>
      <c r="C4138" s="27" t="s">
        <v>45</v>
      </c>
      <c r="D4138" s="28">
        <v>7750</v>
      </c>
      <c r="E4138" s="27" t="s">
        <v>25</v>
      </c>
    </row>
    <row r="4139" spans="1:5" ht="13.2" hidden="1" x14ac:dyDescent="0.25">
      <c r="A4139" s="21" t="s">
        <v>4</v>
      </c>
      <c r="B4139" s="27">
        <v>41008</v>
      </c>
      <c r="C4139" s="27" t="s">
        <v>45</v>
      </c>
      <c r="D4139" s="28">
        <v>3000</v>
      </c>
      <c r="E4139" s="27" t="s">
        <v>25</v>
      </c>
    </row>
    <row r="4140" spans="1:5" ht="13.2" hidden="1" x14ac:dyDescent="0.25">
      <c r="A4140" s="21" t="s">
        <v>4</v>
      </c>
      <c r="B4140" s="27">
        <v>41008</v>
      </c>
      <c r="C4140" s="27" t="s">
        <v>45</v>
      </c>
      <c r="D4140" s="28">
        <v>250</v>
      </c>
      <c r="E4140" s="27" t="s">
        <v>25</v>
      </c>
    </row>
    <row r="4141" spans="1:5" ht="13.2" hidden="1" x14ac:dyDescent="0.25">
      <c r="A4141" s="21" t="s">
        <v>4</v>
      </c>
      <c r="B4141" s="27">
        <v>41009</v>
      </c>
      <c r="C4141" s="27" t="s">
        <v>45</v>
      </c>
      <c r="D4141" s="28">
        <v>4107</v>
      </c>
      <c r="E4141" s="27" t="s">
        <v>25</v>
      </c>
    </row>
    <row r="4142" spans="1:5" ht="13.2" hidden="1" x14ac:dyDescent="0.25">
      <c r="A4142" s="21" t="s">
        <v>4</v>
      </c>
      <c r="B4142" s="27">
        <v>41010</v>
      </c>
      <c r="C4142" s="27" t="s">
        <v>45</v>
      </c>
      <c r="D4142" s="28">
        <v>4495</v>
      </c>
      <c r="E4142" s="27" t="s">
        <v>25</v>
      </c>
    </row>
    <row r="4143" spans="1:5" ht="13.2" hidden="1" x14ac:dyDescent="0.25">
      <c r="A4143" s="21" t="s">
        <v>4</v>
      </c>
      <c r="B4143" s="27">
        <v>41011</v>
      </c>
      <c r="C4143" s="27" t="s">
        <v>45</v>
      </c>
      <c r="D4143" s="28">
        <v>9125</v>
      </c>
      <c r="E4143" s="27" t="s">
        <v>25</v>
      </c>
    </row>
    <row r="4144" spans="1:5" ht="13.2" hidden="1" x14ac:dyDescent="0.25">
      <c r="A4144" s="21" t="s">
        <v>4</v>
      </c>
      <c r="B4144" s="27">
        <v>41012</v>
      </c>
      <c r="C4144" s="27" t="s">
        <v>45</v>
      </c>
      <c r="D4144" s="28">
        <v>3750</v>
      </c>
      <c r="E4144" s="27" t="s">
        <v>25</v>
      </c>
    </row>
    <row r="4145" spans="1:5" ht="13.2" hidden="1" x14ac:dyDescent="0.25">
      <c r="A4145" s="21" t="s">
        <v>4</v>
      </c>
      <c r="B4145" s="27">
        <v>41012</v>
      </c>
      <c r="C4145" s="27" t="s">
        <v>45</v>
      </c>
      <c r="D4145" s="28">
        <v>300</v>
      </c>
      <c r="E4145" s="27" t="s">
        <v>25</v>
      </c>
    </row>
    <row r="4146" spans="1:5" ht="13.2" hidden="1" x14ac:dyDescent="0.25">
      <c r="A4146" s="21" t="s">
        <v>4</v>
      </c>
      <c r="B4146" s="27">
        <v>41012</v>
      </c>
      <c r="C4146" s="27" t="s">
        <v>45</v>
      </c>
      <c r="D4146" s="28">
        <v>2000</v>
      </c>
      <c r="E4146" s="27" t="s">
        <v>25</v>
      </c>
    </row>
    <row r="4147" spans="1:5" ht="13.2" hidden="1" x14ac:dyDescent="0.25">
      <c r="A4147" s="21" t="s">
        <v>4</v>
      </c>
      <c r="B4147" s="27">
        <v>41013</v>
      </c>
      <c r="C4147" s="27" t="s">
        <v>45</v>
      </c>
      <c r="D4147" s="28">
        <v>6250</v>
      </c>
      <c r="E4147" s="27" t="s">
        <v>25</v>
      </c>
    </row>
    <row r="4148" spans="1:5" ht="13.2" hidden="1" x14ac:dyDescent="0.25">
      <c r="A4148" s="21" t="s">
        <v>4</v>
      </c>
      <c r="B4148" s="27">
        <v>41013</v>
      </c>
      <c r="C4148" s="27" t="s">
        <v>45</v>
      </c>
      <c r="D4148" s="28">
        <v>2250</v>
      </c>
      <c r="E4148" s="27" t="s">
        <v>25</v>
      </c>
    </row>
    <row r="4149" spans="1:5" ht="13.2" hidden="1" x14ac:dyDescent="0.25">
      <c r="A4149" s="21" t="s">
        <v>4</v>
      </c>
      <c r="B4149" s="27">
        <v>41014</v>
      </c>
      <c r="C4149" s="27" t="s">
        <v>45</v>
      </c>
      <c r="D4149" s="28">
        <v>6000</v>
      </c>
      <c r="E4149" s="27" t="s">
        <v>25</v>
      </c>
    </row>
    <row r="4150" spans="1:5" ht="13.2" hidden="1" x14ac:dyDescent="0.25">
      <c r="A4150" s="21" t="s">
        <v>4</v>
      </c>
      <c r="B4150" s="27">
        <v>41015</v>
      </c>
      <c r="C4150" s="27" t="s">
        <v>45</v>
      </c>
      <c r="D4150" s="28">
        <v>3250</v>
      </c>
      <c r="E4150" s="27" t="s">
        <v>25</v>
      </c>
    </row>
    <row r="4151" spans="1:5" ht="13.2" hidden="1" x14ac:dyDescent="0.25">
      <c r="A4151" s="21" t="s">
        <v>4</v>
      </c>
      <c r="B4151" s="27">
        <v>41016</v>
      </c>
      <c r="C4151" s="27" t="s">
        <v>45</v>
      </c>
      <c r="D4151" s="28">
        <v>6000</v>
      </c>
      <c r="E4151" s="27" t="s">
        <v>25</v>
      </c>
    </row>
    <row r="4152" spans="1:5" ht="13.2" hidden="1" x14ac:dyDescent="0.25">
      <c r="A4152" s="21" t="s">
        <v>4</v>
      </c>
      <c r="B4152" s="27">
        <v>41016</v>
      </c>
      <c r="C4152" s="27" t="s">
        <v>45</v>
      </c>
      <c r="D4152" s="28">
        <v>500</v>
      </c>
      <c r="E4152" s="27" t="s">
        <v>25</v>
      </c>
    </row>
    <row r="4153" spans="1:5" ht="13.2" hidden="1" x14ac:dyDescent="0.25">
      <c r="A4153" s="21" t="s">
        <v>4</v>
      </c>
      <c r="B4153" s="27">
        <v>41017</v>
      </c>
      <c r="C4153" s="27" t="s">
        <v>45</v>
      </c>
      <c r="D4153" s="28">
        <v>2500</v>
      </c>
      <c r="E4153" s="27" t="s">
        <v>25</v>
      </c>
    </row>
    <row r="4154" spans="1:5" ht="13.2" hidden="1" x14ac:dyDescent="0.25">
      <c r="A4154" s="21" t="s">
        <v>4</v>
      </c>
      <c r="B4154" s="27">
        <v>41018</v>
      </c>
      <c r="C4154" s="27" t="s">
        <v>51</v>
      </c>
      <c r="D4154" s="28">
        <v>8250</v>
      </c>
      <c r="E4154" s="27" t="s">
        <v>25</v>
      </c>
    </row>
    <row r="4155" spans="1:5" ht="13.2" hidden="1" x14ac:dyDescent="0.25">
      <c r="A4155" s="21" t="s">
        <v>4</v>
      </c>
      <c r="B4155" s="27">
        <v>41019</v>
      </c>
      <c r="C4155" s="27" t="s">
        <v>45</v>
      </c>
      <c r="D4155" s="28">
        <v>8250</v>
      </c>
      <c r="E4155" s="27" t="s">
        <v>25</v>
      </c>
    </row>
    <row r="4156" spans="1:5" ht="13.2" hidden="1" x14ac:dyDescent="0.25">
      <c r="A4156" s="21" t="s">
        <v>4</v>
      </c>
      <c r="B4156" s="27">
        <v>41019</v>
      </c>
      <c r="C4156" s="27" t="s">
        <v>45</v>
      </c>
      <c r="D4156" s="28">
        <v>1500</v>
      </c>
      <c r="E4156" s="27" t="s">
        <v>25</v>
      </c>
    </row>
    <row r="4157" spans="1:5" ht="13.2" hidden="1" x14ac:dyDescent="0.25">
      <c r="A4157" s="21" t="s">
        <v>4</v>
      </c>
      <c r="B4157" s="27">
        <v>41019</v>
      </c>
      <c r="C4157" s="27" t="s">
        <v>45</v>
      </c>
      <c r="D4157" s="28">
        <v>500</v>
      </c>
      <c r="E4157" s="27" t="s">
        <v>25</v>
      </c>
    </row>
    <row r="4158" spans="1:5" ht="13.2" hidden="1" x14ac:dyDescent="0.25">
      <c r="A4158" s="21" t="s">
        <v>4</v>
      </c>
      <c r="B4158" s="27">
        <v>41020</v>
      </c>
      <c r="C4158" s="27" t="s">
        <v>45</v>
      </c>
      <c r="D4158" s="28">
        <v>250</v>
      </c>
      <c r="E4158" s="27" t="s">
        <v>25</v>
      </c>
    </row>
    <row r="4159" spans="1:5" ht="13.2" hidden="1" x14ac:dyDescent="0.25">
      <c r="A4159" s="21" t="s">
        <v>4</v>
      </c>
      <c r="B4159" s="27">
        <v>41020</v>
      </c>
      <c r="C4159" s="27" t="s">
        <v>45</v>
      </c>
      <c r="D4159" s="28">
        <v>14250</v>
      </c>
      <c r="E4159" s="27" t="s">
        <v>25</v>
      </c>
    </row>
    <row r="4160" spans="1:5" ht="13.2" hidden="1" x14ac:dyDescent="0.25">
      <c r="A4160" s="21" t="s">
        <v>4</v>
      </c>
      <c r="B4160" s="27">
        <v>41021</v>
      </c>
      <c r="C4160" s="27" t="s">
        <v>27</v>
      </c>
      <c r="D4160" s="28">
        <v>500</v>
      </c>
      <c r="E4160" s="27" t="s">
        <v>27</v>
      </c>
    </row>
    <row r="4161" spans="1:5" ht="13.2" hidden="1" x14ac:dyDescent="0.25">
      <c r="A4161" s="21" t="s">
        <v>4</v>
      </c>
      <c r="B4161" s="27">
        <v>41022</v>
      </c>
      <c r="C4161" s="27" t="s">
        <v>47</v>
      </c>
      <c r="D4161" s="28">
        <v>4250</v>
      </c>
      <c r="E4161" s="27" t="s">
        <v>26</v>
      </c>
    </row>
    <row r="4162" spans="1:5" ht="13.2" hidden="1" x14ac:dyDescent="0.25">
      <c r="A4162" s="21" t="s">
        <v>4</v>
      </c>
      <c r="B4162" s="27">
        <v>41022</v>
      </c>
      <c r="C4162" s="27" t="s">
        <v>47</v>
      </c>
      <c r="D4162" s="28">
        <v>6250</v>
      </c>
      <c r="E4162" s="27" t="s">
        <v>26</v>
      </c>
    </row>
    <row r="4163" spans="1:5" ht="13.2" hidden="1" x14ac:dyDescent="0.25">
      <c r="A4163" s="21" t="s">
        <v>4</v>
      </c>
      <c r="B4163" s="27">
        <v>41022</v>
      </c>
      <c r="C4163" s="27" t="s">
        <v>47</v>
      </c>
      <c r="D4163" s="28">
        <v>6500</v>
      </c>
      <c r="E4163" s="27" t="s">
        <v>26</v>
      </c>
    </row>
    <row r="4164" spans="1:5" ht="13.2" hidden="1" x14ac:dyDescent="0.25">
      <c r="A4164" s="21" t="s">
        <v>4</v>
      </c>
      <c r="B4164" s="27">
        <v>41022</v>
      </c>
      <c r="C4164" s="27" t="s">
        <v>47</v>
      </c>
      <c r="D4164" s="28">
        <v>4000</v>
      </c>
      <c r="E4164" s="27" t="s">
        <v>26</v>
      </c>
    </row>
    <row r="4165" spans="1:5" ht="13.2" hidden="1" x14ac:dyDescent="0.25">
      <c r="A4165" s="21" t="s">
        <v>4</v>
      </c>
      <c r="B4165" s="27">
        <v>41022</v>
      </c>
      <c r="C4165" s="27" t="s">
        <v>47</v>
      </c>
      <c r="D4165" s="28">
        <v>500</v>
      </c>
      <c r="E4165" s="27" t="s">
        <v>26</v>
      </c>
    </row>
    <row r="4166" spans="1:5" ht="13.2" hidden="1" x14ac:dyDescent="0.25">
      <c r="A4166" s="21" t="s">
        <v>4</v>
      </c>
      <c r="B4166" s="27">
        <v>41023</v>
      </c>
      <c r="C4166" s="27" t="s">
        <v>45</v>
      </c>
      <c r="D4166" s="28">
        <v>7250</v>
      </c>
      <c r="E4166" s="27" t="s">
        <v>25</v>
      </c>
    </row>
    <row r="4167" spans="1:5" ht="13.2" hidden="1" x14ac:dyDescent="0.25">
      <c r="A4167" s="21" t="s">
        <v>4</v>
      </c>
      <c r="B4167" s="27">
        <v>41024</v>
      </c>
      <c r="C4167" s="27" t="s">
        <v>45</v>
      </c>
      <c r="D4167" s="28">
        <v>7500</v>
      </c>
      <c r="E4167" s="27" t="s">
        <v>25</v>
      </c>
    </row>
    <row r="4168" spans="1:5" ht="13.2" hidden="1" x14ac:dyDescent="0.25">
      <c r="A4168" s="21" t="s">
        <v>4</v>
      </c>
      <c r="B4168" s="27">
        <v>41025</v>
      </c>
      <c r="C4168" s="27" t="s">
        <v>45</v>
      </c>
      <c r="D4168" s="28">
        <v>3150</v>
      </c>
      <c r="E4168" s="27" t="s">
        <v>25</v>
      </c>
    </row>
    <row r="4169" spans="1:5" ht="13.2" hidden="1" x14ac:dyDescent="0.25">
      <c r="A4169" s="21" t="s">
        <v>4</v>
      </c>
      <c r="B4169" s="27">
        <v>41026</v>
      </c>
      <c r="C4169" s="27" t="s">
        <v>56</v>
      </c>
      <c r="D4169" s="28">
        <v>32380.799999999999</v>
      </c>
      <c r="E4169" s="27" t="s">
        <v>26</v>
      </c>
    </row>
    <row r="4170" spans="1:5" ht="13.2" hidden="1" x14ac:dyDescent="0.25">
      <c r="A4170" s="21" t="s">
        <v>4</v>
      </c>
      <c r="B4170" s="27">
        <v>41027</v>
      </c>
      <c r="C4170" s="27" t="s">
        <v>56</v>
      </c>
      <c r="D4170" s="28">
        <v>6548</v>
      </c>
      <c r="E4170" s="27" t="s">
        <v>26</v>
      </c>
    </row>
    <row r="4171" spans="1:5" ht="13.2" hidden="1" x14ac:dyDescent="0.25">
      <c r="A4171" s="21" t="s">
        <v>4</v>
      </c>
      <c r="B4171" s="27">
        <v>41028</v>
      </c>
      <c r="C4171" s="27" t="s">
        <v>45</v>
      </c>
      <c r="D4171" s="28">
        <v>1500</v>
      </c>
      <c r="E4171" s="27" t="s">
        <v>25</v>
      </c>
    </row>
    <row r="4172" spans="1:5" ht="13.2" hidden="1" x14ac:dyDescent="0.25">
      <c r="A4172" s="21" t="s">
        <v>4</v>
      </c>
      <c r="B4172" s="27">
        <v>41029</v>
      </c>
      <c r="C4172" s="27" t="s">
        <v>45</v>
      </c>
      <c r="D4172" s="28">
        <v>2000</v>
      </c>
      <c r="E4172" s="27" t="s">
        <v>25</v>
      </c>
    </row>
    <row r="4173" spans="1:5" ht="13.2" hidden="1" x14ac:dyDescent="0.25">
      <c r="A4173" s="21" t="s">
        <v>4</v>
      </c>
      <c r="B4173" s="27">
        <v>41030</v>
      </c>
      <c r="C4173" s="27" t="s">
        <v>45</v>
      </c>
      <c r="D4173" s="28">
        <v>2500</v>
      </c>
      <c r="E4173" s="27" t="s">
        <v>25</v>
      </c>
    </row>
    <row r="4174" spans="1:5" ht="13.2" hidden="1" x14ac:dyDescent="0.25">
      <c r="A4174" s="21" t="s">
        <v>4</v>
      </c>
      <c r="B4174" s="27">
        <v>41031</v>
      </c>
      <c r="C4174" s="27" t="s">
        <v>45</v>
      </c>
      <c r="D4174" s="28">
        <v>1000</v>
      </c>
      <c r="E4174" s="27" t="s">
        <v>25</v>
      </c>
    </row>
    <row r="4175" spans="1:5" ht="13.2" hidden="1" x14ac:dyDescent="0.25">
      <c r="A4175" s="21" t="s">
        <v>4</v>
      </c>
      <c r="B4175" s="27">
        <v>41032</v>
      </c>
      <c r="C4175" s="27" t="s">
        <v>45</v>
      </c>
      <c r="D4175" s="28">
        <v>2000</v>
      </c>
      <c r="E4175" s="27" t="s">
        <v>25</v>
      </c>
    </row>
    <row r="4176" spans="1:5" ht="13.2" hidden="1" x14ac:dyDescent="0.25">
      <c r="A4176" s="21" t="s">
        <v>4</v>
      </c>
      <c r="B4176" s="27">
        <v>41033</v>
      </c>
      <c r="C4176" s="27" t="s">
        <v>45</v>
      </c>
      <c r="D4176" s="28">
        <v>2000</v>
      </c>
      <c r="E4176" s="27" t="s">
        <v>25</v>
      </c>
    </row>
    <row r="4177" spans="1:5" ht="13.2" hidden="1" x14ac:dyDescent="0.25">
      <c r="A4177" s="21" t="s">
        <v>4</v>
      </c>
      <c r="B4177" s="27">
        <v>41034</v>
      </c>
      <c r="C4177" s="27" t="s">
        <v>45</v>
      </c>
      <c r="D4177" s="28">
        <v>1250</v>
      </c>
      <c r="E4177" s="27" t="s">
        <v>25</v>
      </c>
    </row>
    <row r="4178" spans="1:5" ht="13.2" hidden="1" x14ac:dyDescent="0.25">
      <c r="A4178" s="21" t="s">
        <v>4</v>
      </c>
      <c r="B4178" s="27">
        <v>41035</v>
      </c>
      <c r="C4178" s="27" t="s">
        <v>45</v>
      </c>
      <c r="D4178" s="28">
        <v>1400</v>
      </c>
      <c r="E4178" s="27" t="s">
        <v>25</v>
      </c>
    </row>
    <row r="4179" spans="1:5" ht="13.2" hidden="1" x14ac:dyDescent="0.25">
      <c r="A4179" s="21" t="s">
        <v>4</v>
      </c>
      <c r="B4179" s="27">
        <v>41036</v>
      </c>
      <c r="C4179" s="27" t="s">
        <v>45</v>
      </c>
      <c r="D4179" s="28">
        <v>6000</v>
      </c>
      <c r="E4179" s="27" t="s">
        <v>25</v>
      </c>
    </row>
    <row r="4180" spans="1:5" ht="13.2" hidden="1" x14ac:dyDescent="0.25">
      <c r="A4180" s="21" t="s">
        <v>4</v>
      </c>
      <c r="B4180" s="27">
        <v>41037</v>
      </c>
      <c r="C4180" s="27" t="s">
        <v>45</v>
      </c>
      <c r="D4180" s="28">
        <v>3200</v>
      </c>
      <c r="E4180" s="27" t="s">
        <v>25</v>
      </c>
    </row>
    <row r="4181" spans="1:5" ht="13.2" hidden="1" x14ac:dyDescent="0.25">
      <c r="A4181" s="21" t="s">
        <v>4</v>
      </c>
      <c r="B4181" s="27">
        <v>41038</v>
      </c>
      <c r="C4181" s="27" t="s">
        <v>45</v>
      </c>
      <c r="D4181" s="28">
        <v>750</v>
      </c>
      <c r="E4181" s="27" t="s">
        <v>25</v>
      </c>
    </row>
    <row r="4182" spans="1:5" ht="13.2" hidden="1" x14ac:dyDescent="0.25">
      <c r="A4182" s="21" t="s">
        <v>4</v>
      </c>
      <c r="B4182" s="27">
        <v>41039</v>
      </c>
      <c r="C4182" s="27" t="s">
        <v>45</v>
      </c>
      <c r="D4182" s="28">
        <v>2800</v>
      </c>
      <c r="E4182" s="27" t="s">
        <v>25</v>
      </c>
    </row>
    <row r="4183" spans="1:5" ht="13.2" hidden="1" x14ac:dyDescent="0.25">
      <c r="A4183" s="21" t="s">
        <v>4</v>
      </c>
      <c r="B4183" s="27">
        <v>41040</v>
      </c>
      <c r="C4183" s="27" t="s">
        <v>45</v>
      </c>
      <c r="D4183" s="28">
        <v>16450</v>
      </c>
      <c r="E4183" s="27" t="s">
        <v>25</v>
      </c>
    </row>
    <row r="4184" spans="1:5" ht="13.2" hidden="1" x14ac:dyDescent="0.25">
      <c r="A4184" s="21" t="s">
        <v>4</v>
      </c>
      <c r="B4184" s="27">
        <v>41041</v>
      </c>
      <c r="C4184" s="27" t="s">
        <v>45</v>
      </c>
      <c r="D4184" s="28">
        <v>8250</v>
      </c>
      <c r="E4184" s="27" t="s">
        <v>25</v>
      </c>
    </row>
    <row r="4185" spans="1:5" ht="13.2" hidden="1" x14ac:dyDescent="0.25">
      <c r="A4185" s="21" t="s">
        <v>4</v>
      </c>
      <c r="B4185" s="27">
        <v>41041</v>
      </c>
      <c r="C4185" s="27" t="s">
        <v>45</v>
      </c>
      <c r="D4185" s="28">
        <v>2250</v>
      </c>
      <c r="E4185" s="27" t="s">
        <v>25</v>
      </c>
    </row>
    <row r="4186" spans="1:5" ht="13.2" hidden="1" x14ac:dyDescent="0.25">
      <c r="A4186" s="21" t="s">
        <v>4</v>
      </c>
      <c r="B4186" s="27">
        <v>41041</v>
      </c>
      <c r="C4186" s="27" t="s">
        <v>45</v>
      </c>
      <c r="D4186" s="28">
        <v>500</v>
      </c>
      <c r="E4186" s="27" t="s">
        <v>25</v>
      </c>
    </row>
    <row r="4187" spans="1:5" ht="13.2" hidden="1" x14ac:dyDescent="0.25">
      <c r="A4187" s="21" t="s">
        <v>4</v>
      </c>
      <c r="B4187" s="27">
        <v>41041</v>
      </c>
      <c r="C4187" s="27" t="s">
        <v>45</v>
      </c>
      <c r="D4187" s="28">
        <v>250</v>
      </c>
      <c r="E4187" s="27" t="s">
        <v>25</v>
      </c>
    </row>
    <row r="4188" spans="1:5" ht="13.2" hidden="1" x14ac:dyDescent="0.25">
      <c r="A4188" s="21" t="s">
        <v>4</v>
      </c>
      <c r="B4188" s="27">
        <v>41041</v>
      </c>
      <c r="C4188" s="27" t="s">
        <v>45</v>
      </c>
      <c r="D4188" s="28">
        <v>1125</v>
      </c>
      <c r="E4188" s="27" t="s">
        <v>25</v>
      </c>
    </row>
    <row r="4189" spans="1:5" ht="13.2" hidden="1" x14ac:dyDescent="0.25">
      <c r="A4189" s="21" t="s">
        <v>4</v>
      </c>
      <c r="B4189" s="27">
        <v>41041</v>
      </c>
      <c r="C4189" s="27" t="s">
        <v>45</v>
      </c>
      <c r="D4189" s="28">
        <v>4750</v>
      </c>
      <c r="E4189" s="27" t="s">
        <v>25</v>
      </c>
    </row>
    <row r="4190" spans="1:5" ht="13.2" hidden="1" x14ac:dyDescent="0.25">
      <c r="A4190" s="21" t="s">
        <v>4</v>
      </c>
      <c r="B4190" s="27">
        <v>41042</v>
      </c>
      <c r="C4190" s="27" t="s">
        <v>45</v>
      </c>
      <c r="D4190" s="28">
        <v>7500</v>
      </c>
      <c r="E4190" s="27" t="s">
        <v>25</v>
      </c>
    </row>
    <row r="4191" spans="1:5" ht="13.2" hidden="1" x14ac:dyDescent="0.25">
      <c r="A4191" s="21" t="s">
        <v>4</v>
      </c>
      <c r="B4191" s="27">
        <v>41043</v>
      </c>
      <c r="C4191" s="27" t="s">
        <v>45</v>
      </c>
      <c r="D4191" s="28">
        <v>2000</v>
      </c>
      <c r="E4191" s="27" t="s">
        <v>25</v>
      </c>
    </row>
    <row r="4192" spans="1:5" ht="13.2" hidden="1" x14ac:dyDescent="0.25">
      <c r="A4192" s="21" t="s">
        <v>4</v>
      </c>
      <c r="B4192" s="27">
        <v>41044</v>
      </c>
      <c r="C4192" s="27" t="s">
        <v>45</v>
      </c>
      <c r="D4192" s="28">
        <v>15000</v>
      </c>
      <c r="E4192" s="27" t="s">
        <v>25</v>
      </c>
    </row>
    <row r="4193" spans="1:5" ht="13.2" hidden="1" x14ac:dyDescent="0.25">
      <c r="A4193" s="21" t="s">
        <v>4</v>
      </c>
      <c r="B4193" s="27">
        <v>41044</v>
      </c>
      <c r="C4193" s="27" t="s">
        <v>45</v>
      </c>
      <c r="D4193" s="28">
        <v>300</v>
      </c>
      <c r="E4193" s="27" t="s">
        <v>25</v>
      </c>
    </row>
    <row r="4194" spans="1:5" ht="13.2" hidden="1" x14ac:dyDescent="0.25">
      <c r="A4194" s="21" t="s">
        <v>4</v>
      </c>
      <c r="B4194" s="27">
        <v>41044</v>
      </c>
      <c r="C4194" s="27" t="s">
        <v>45</v>
      </c>
      <c r="D4194" s="28">
        <v>200</v>
      </c>
      <c r="E4194" s="27" t="s">
        <v>25</v>
      </c>
    </row>
    <row r="4195" spans="1:5" ht="13.2" hidden="1" x14ac:dyDescent="0.25">
      <c r="A4195" s="21" t="s">
        <v>4</v>
      </c>
      <c r="B4195" s="27">
        <v>41045</v>
      </c>
      <c r="C4195" s="27" t="s">
        <v>45</v>
      </c>
      <c r="D4195" s="28">
        <v>20000</v>
      </c>
      <c r="E4195" s="27" t="s">
        <v>25</v>
      </c>
    </row>
    <row r="4196" spans="1:5" ht="13.2" hidden="1" x14ac:dyDescent="0.25">
      <c r="A4196" s="21" t="s">
        <v>4</v>
      </c>
      <c r="B4196" s="27">
        <v>41046</v>
      </c>
      <c r="C4196" s="27" t="s">
        <v>45</v>
      </c>
      <c r="D4196" s="28">
        <v>750</v>
      </c>
      <c r="E4196" s="27" t="s">
        <v>25</v>
      </c>
    </row>
    <row r="4197" spans="1:5" ht="13.2" hidden="1" x14ac:dyDescent="0.25">
      <c r="A4197" s="21" t="s">
        <v>4</v>
      </c>
      <c r="B4197" s="27">
        <v>41046</v>
      </c>
      <c r="C4197" s="27" t="s">
        <v>45</v>
      </c>
      <c r="D4197" s="28">
        <v>1000</v>
      </c>
      <c r="E4197" s="27" t="s">
        <v>25</v>
      </c>
    </row>
    <row r="4198" spans="1:5" ht="13.2" hidden="1" x14ac:dyDescent="0.25">
      <c r="A4198" s="21" t="s">
        <v>4</v>
      </c>
      <c r="B4198" s="27">
        <v>41047</v>
      </c>
      <c r="C4198" s="27" t="s">
        <v>45</v>
      </c>
      <c r="D4198" s="28">
        <v>5500</v>
      </c>
      <c r="E4198" s="27" t="s">
        <v>25</v>
      </c>
    </row>
    <row r="4199" spans="1:5" ht="13.2" hidden="1" x14ac:dyDescent="0.25">
      <c r="A4199" s="21" t="s">
        <v>4</v>
      </c>
      <c r="B4199" s="27">
        <v>41048</v>
      </c>
      <c r="C4199" s="27" t="s">
        <v>45</v>
      </c>
      <c r="D4199" s="28">
        <v>425</v>
      </c>
      <c r="E4199" s="27" t="s">
        <v>25</v>
      </c>
    </row>
    <row r="4200" spans="1:5" ht="13.2" hidden="1" x14ac:dyDescent="0.25">
      <c r="A4200" s="21" t="s">
        <v>4</v>
      </c>
      <c r="B4200" s="27">
        <v>41049</v>
      </c>
      <c r="C4200" s="27" t="s">
        <v>45</v>
      </c>
      <c r="D4200" s="28">
        <v>2250</v>
      </c>
      <c r="E4200" s="27" t="s">
        <v>25</v>
      </c>
    </row>
    <row r="4201" spans="1:5" ht="13.2" hidden="1" x14ac:dyDescent="0.25">
      <c r="A4201" s="21" t="s">
        <v>4</v>
      </c>
      <c r="B4201" s="27">
        <v>41050</v>
      </c>
      <c r="C4201" s="27" t="s">
        <v>45</v>
      </c>
      <c r="D4201" s="28">
        <v>5000</v>
      </c>
      <c r="E4201" s="27" t="s">
        <v>25</v>
      </c>
    </row>
    <row r="4202" spans="1:5" ht="13.2" hidden="1" x14ac:dyDescent="0.25">
      <c r="A4202" s="21" t="s">
        <v>4</v>
      </c>
      <c r="B4202" s="27">
        <v>41050</v>
      </c>
      <c r="C4202" s="27" t="s">
        <v>45</v>
      </c>
      <c r="D4202" s="28">
        <v>1500</v>
      </c>
      <c r="E4202" s="27" t="s">
        <v>25</v>
      </c>
    </row>
    <row r="4203" spans="1:5" ht="13.2" hidden="1" x14ac:dyDescent="0.25">
      <c r="A4203" s="21" t="s">
        <v>4</v>
      </c>
      <c r="B4203" s="27">
        <v>41050</v>
      </c>
      <c r="C4203" s="27" t="s">
        <v>45</v>
      </c>
      <c r="D4203" s="28">
        <v>2000</v>
      </c>
      <c r="E4203" s="27" t="s">
        <v>25</v>
      </c>
    </row>
    <row r="4204" spans="1:5" ht="13.2" hidden="1" x14ac:dyDescent="0.25">
      <c r="A4204" s="21" t="s">
        <v>4</v>
      </c>
      <c r="B4204" s="27">
        <v>41051</v>
      </c>
      <c r="C4204" s="27" t="s">
        <v>45</v>
      </c>
      <c r="D4204" s="28">
        <v>1000</v>
      </c>
      <c r="E4204" s="27" t="s">
        <v>25</v>
      </c>
    </row>
    <row r="4205" spans="1:5" ht="13.2" hidden="1" x14ac:dyDescent="0.25">
      <c r="A4205" s="21" t="s">
        <v>4</v>
      </c>
      <c r="B4205" s="27">
        <v>41052</v>
      </c>
      <c r="C4205" s="27" t="s">
        <v>45</v>
      </c>
      <c r="D4205" s="28">
        <v>1750</v>
      </c>
      <c r="E4205" s="27" t="s">
        <v>25</v>
      </c>
    </row>
    <row r="4206" spans="1:5" ht="13.2" hidden="1" x14ac:dyDescent="0.25">
      <c r="A4206" s="21" t="s">
        <v>4</v>
      </c>
      <c r="B4206" s="27">
        <v>41053</v>
      </c>
      <c r="C4206" s="27" t="s">
        <v>45</v>
      </c>
      <c r="D4206" s="28">
        <v>250</v>
      </c>
      <c r="E4206" s="27" t="s">
        <v>25</v>
      </c>
    </row>
    <row r="4207" spans="1:5" ht="13.2" hidden="1" x14ac:dyDescent="0.25">
      <c r="A4207" s="21" t="s">
        <v>4</v>
      </c>
      <c r="B4207" s="27">
        <v>41053</v>
      </c>
      <c r="C4207" s="27" t="s">
        <v>45</v>
      </c>
      <c r="D4207" s="28">
        <v>500</v>
      </c>
      <c r="E4207" s="27" t="s">
        <v>25</v>
      </c>
    </row>
    <row r="4208" spans="1:5" ht="13.2" hidden="1" x14ac:dyDescent="0.25">
      <c r="A4208" s="21" t="s">
        <v>4</v>
      </c>
      <c r="B4208" s="27">
        <v>41053</v>
      </c>
      <c r="C4208" s="27" t="s">
        <v>45</v>
      </c>
      <c r="D4208" s="28">
        <v>3500</v>
      </c>
      <c r="E4208" s="27" t="s">
        <v>25</v>
      </c>
    </row>
    <row r="4209" spans="1:5" ht="13.2" hidden="1" x14ac:dyDescent="0.25">
      <c r="A4209" s="21" t="s">
        <v>4</v>
      </c>
      <c r="B4209" s="27">
        <v>41054</v>
      </c>
      <c r="C4209" s="27" t="s">
        <v>45</v>
      </c>
      <c r="D4209" s="28">
        <v>8750</v>
      </c>
      <c r="E4209" s="27" t="s">
        <v>25</v>
      </c>
    </row>
    <row r="4210" spans="1:5" ht="13.2" hidden="1" x14ac:dyDescent="0.25">
      <c r="A4210" s="21" t="s">
        <v>4</v>
      </c>
      <c r="B4210" s="27">
        <v>41054</v>
      </c>
      <c r="C4210" s="27" t="s">
        <v>45</v>
      </c>
      <c r="D4210" s="28">
        <v>2250</v>
      </c>
      <c r="E4210" s="27" t="s">
        <v>25</v>
      </c>
    </row>
    <row r="4211" spans="1:5" ht="13.2" hidden="1" x14ac:dyDescent="0.25">
      <c r="A4211" s="21" t="s">
        <v>4</v>
      </c>
      <c r="B4211" s="27">
        <v>41055</v>
      </c>
      <c r="C4211" s="27" t="s">
        <v>51</v>
      </c>
      <c r="D4211" s="28">
        <v>8800</v>
      </c>
      <c r="E4211" s="27" t="s">
        <v>25</v>
      </c>
    </row>
    <row r="4212" spans="1:5" ht="13.2" hidden="1" x14ac:dyDescent="0.25">
      <c r="A4212" s="21" t="s">
        <v>4</v>
      </c>
      <c r="B4212" s="27">
        <v>41056</v>
      </c>
      <c r="C4212" s="27" t="s">
        <v>45</v>
      </c>
      <c r="D4212" s="28">
        <v>5394</v>
      </c>
      <c r="E4212" s="27" t="s">
        <v>25</v>
      </c>
    </row>
    <row r="4213" spans="1:5" ht="13.2" hidden="1" x14ac:dyDescent="0.25">
      <c r="A4213" s="21" t="s">
        <v>4</v>
      </c>
      <c r="B4213" s="27">
        <v>41057</v>
      </c>
      <c r="C4213" s="27" t="s">
        <v>45</v>
      </c>
      <c r="D4213" s="28">
        <v>109850</v>
      </c>
      <c r="E4213" s="27" t="s">
        <v>25</v>
      </c>
    </row>
    <row r="4214" spans="1:5" ht="13.2" hidden="1" x14ac:dyDescent="0.25">
      <c r="A4214" s="21" t="s">
        <v>4</v>
      </c>
      <c r="B4214" s="27">
        <v>41058</v>
      </c>
      <c r="C4214" s="27" t="s">
        <v>45</v>
      </c>
      <c r="D4214" s="28">
        <v>1810</v>
      </c>
      <c r="E4214" s="27" t="s">
        <v>25</v>
      </c>
    </row>
    <row r="4215" spans="1:5" ht="13.2" hidden="1" x14ac:dyDescent="0.25">
      <c r="A4215" s="21" t="s">
        <v>4</v>
      </c>
      <c r="B4215" s="27">
        <v>41059</v>
      </c>
      <c r="C4215" s="27" t="s">
        <v>27</v>
      </c>
      <c r="D4215" s="28">
        <v>2000</v>
      </c>
      <c r="E4215" s="27" t="s">
        <v>27</v>
      </c>
    </row>
    <row r="4216" spans="1:5" ht="13.2" hidden="1" x14ac:dyDescent="0.25">
      <c r="A4216" s="21" t="s">
        <v>4</v>
      </c>
      <c r="B4216" s="27">
        <v>41060</v>
      </c>
      <c r="C4216" s="27" t="s">
        <v>27</v>
      </c>
      <c r="D4216" s="28">
        <v>15000</v>
      </c>
      <c r="E4216" s="27" t="s">
        <v>27</v>
      </c>
    </row>
    <row r="4217" spans="1:5" ht="13.2" hidden="1" x14ac:dyDescent="0.25">
      <c r="A4217" s="21" t="s">
        <v>4</v>
      </c>
      <c r="B4217" s="27">
        <v>41060</v>
      </c>
      <c r="C4217" s="27" t="s">
        <v>27</v>
      </c>
      <c r="D4217" s="28">
        <v>12500</v>
      </c>
      <c r="E4217" s="27" t="s">
        <v>27</v>
      </c>
    </row>
    <row r="4218" spans="1:5" ht="13.2" hidden="1" x14ac:dyDescent="0.25">
      <c r="A4218" s="21" t="s">
        <v>4</v>
      </c>
      <c r="B4218" s="27">
        <v>41061</v>
      </c>
      <c r="C4218" s="27" t="s">
        <v>27</v>
      </c>
      <c r="D4218" s="28">
        <v>7750</v>
      </c>
      <c r="E4218" s="27" t="s">
        <v>27</v>
      </c>
    </row>
    <row r="4219" spans="1:5" ht="13.2" hidden="1" x14ac:dyDescent="0.25">
      <c r="A4219" s="21" t="s">
        <v>4</v>
      </c>
      <c r="B4219" s="27">
        <v>41061</v>
      </c>
      <c r="C4219" s="27" t="s">
        <v>27</v>
      </c>
      <c r="D4219" s="28">
        <v>1000</v>
      </c>
      <c r="E4219" s="27" t="s">
        <v>27</v>
      </c>
    </row>
    <row r="4220" spans="1:5" ht="13.2" hidden="1" x14ac:dyDescent="0.25">
      <c r="A4220" s="21" t="s">
        <v>4</v>
      </c>
      <c r="B4220" s="27">
        <v>41061</v>
      </c>
      <c r="C4220" s="27" t="s">
        <v>27</v>
      </c>
      <c r="D4220" s="28">
        <v>750</v>
      </c>
      <c r="E4220" s="27" t="s">
        <v>27</v>
      </c>
    </row>
    <row r="4221" spans="1:5" ht="13.2" hidden="1" x14ac:dyDescent="0.25">
      <c r="A4221" s="21" t="s">
        <v>4</v>
      </c>
      <c r="B4221" s="27">
        <v>41062</v>
      </c>
      <c r="C4221" s="27" t="s">
        <v>27</v>
      </c>
      <c r="D4221" s="28">
        <v>4250</v>
      </c>
      <c r="E4221" s="27" t="s">
        <v>27</v>
      </c>
    </row>
    <row r="4222" spans="1:5" ht="13.2" hidden="1" x14ac:dyDescent="0.25">
      <c r="A4222" s="21" t="s">
        <v>4</v>
      </c>
      <c r="B4222" s="27">
        <v>41063</v>
      </c>
      <c r="C4222" s="27" t="s">
        <v>45</v>
      </c>
      <c r="D4222" s="28">
        <v>6000</v>
      </c>
      <c r="E4222" s="27" t="s">
        <v>25</v>
      </c>
    </row>
    <row r="4223" spans="1:5" ht="13.2" hidden="1" x14ac:dyDescent="0.25">
      <c r="A4223" s="21" t="s">
        <v>4</v>
      </c>
      <c r="B4223" s="27">
        <v>41063</v>
      </c>
      <c r="C4223" s="27" t="s">
        <v>45</v>
      </c>
      <c r="D4223" s="28">
        <v>5000</v>
      </c>
      <c r="E4223" s="27" t="s">
        <v>25</v>
      </c>
    </row>
    <row r="4224" spans="1:5" ht="13.2" hidden="1" x14ac:dyDescent="0.25">
      <c r="A4224" s="21" t="s">
        <v>4</v>
      </c>
      <c r="B4224" s="27">
        <v>41064</v>
      </c>
      <c r="C4224" s="27" t="s">
        <v>58</v>
      </c>
      <c r="D4224" s="28">
        <v>25150</v>
      </c>
      <c r="E4224" s="27" t="s">
        <v>26</v>
      </c>
    </row>
    <row r="4225" spans="1:5" ht="13.2" hidden="1" x14ac:dyDescent="0.25">
      <c r="A4225" s="21" t="s">
        <v>4</v>
      </c>
      <c r="B4225" s="27">
        <v>41065</v>
      </c>
      <c r="C4225" s="27" t="s">
        <v>55</v>
      </c>
      <c r="D4225" s="28">
        <v>7025</v>
      </c>
      <c r="E4225" s="27" t="s">
        <v>26</v>
      </c>
    </row>
    <row r="4226" spans="1:5" ht="13.2" hidden="1" x14ac:dyDescent="0.25">
      <c r="A4226" s="21" t="s">
        <v>4</v>
      </c>
      <c r="B4226" s="27">
        <v>41066</v>
      </c>
      <c r="C4226" s="27" t="s">
        <v>45</v>
      </c>
      <c r="D4226" s="28">
        <v>8000</v>
      </c>
      <c r="E4226" s="27" t="s">
        <v>25</v>
      </c>
    </row>
    <row r="4227" spans="1:5" ht="13.2" hidden="1" x14ac:dyDescent="0.25">
      <c r="A4227" s="21" t="s">
        <v>4</v>
      </c>
      <c r="B4227" s="27">
        <v>41067</v>
      </c>
      <c r="C4227" s="27" t="s">
        <v>45</v>
      </c>
      <c r="D4227" s="28">
        <v>400</v>
      </c>
      <c r="E4227" s="27" t="s">
        <v>25</v>
      </c>
    </row>
    <row r="4228" spans="1:5" ht="13.2" hidden="1" x14ac:dyDescent="0.25">
      <c r="A4228" s="21" t="s">
        <v>4</v>
      </c>
      <c r="B4228" s="27">
        <v>41067</v>
      </c>
      <c r="C4228" s="27" t="s">
        <v>45</v>
      </c>
      <c r="D4228" s="28">
        <v>425</v>
      </c>
      <c r="E4228" s="27" t="s">
        <v>25</v>
      </c>
    </row>
    <row r="4229" spans="1:5" ht="13.2" hidden="1" x14ac:dyDescent="0.25">
      <c r="A4229" s="21" t="s">
        <v>4</v>
      </c>
      <c r="B4229" s="27">
        <v>41067</v>
      </c>
      <c r="C4229" s="27" t="s">
        <v>45</v>
      </c>
      <c r="D4229" s="28">
        <v>250</v>
      </c>
      <c r="E4229" s="27" t="s">
        <v>25</v>
      </c>
    </row>
    <row r="4230" spans="1:5" ht="13.2" hidden="1" x14ac:dyDescent="0.25">
      <c r="A4230" s="21" t="s">
        <v>4</v>
      </c>
      <c r="B4230" s="27">
        <v>41067</v>
      </c>
      <c r="C4230" s="27" t="s">
        <v>45</v>
      </c>
      <c r="D4230" s="28">
        <v>250</v>
      </c>
      <c r="E4230" s="27" t="s">
        <v>25</v>
      </c>
    </row>
    <row r="4231" spans="1:5" ht="13.2" hidden="1" x14ac:dyDescent="0.25">
      <c r="A4231" s="21" t="s">
        <v>4</v>
      </c>
      <c r="B4231" s="27">
        <v>41067</v>
      </c>
      <c r="C4231" s="27" t="s">
        <v>45</v>
      </c>
      <c r="D4231" s="28">
        <v>1250</v>
      </c>
      <c r="E4231" s="27" t="s">
        <v>25</v>
      </c>
    </row>
    <row r="4232" spans="1:5" ht="13.2" hidden="1" x14ac:dyDescent="0.25">
      <c r="A4232" s="21" t="s">
        <v>4</v>
      </c>
      <c r="B4232" s="27">
        <v>41068</v>
      </c>
      <c r="C4232" s="27" t="s">
        <v>45</v>
      </c>
      <c r="D4232" s="28">
        <v>650</v>
      </c>
      <c r="E4232" s="27" t="s">
        <v>25</v>
      </c>
    </row>
    <row r="4233" spans="1:5" ht="13.2" hidden="1" x14ac:dyDescent="0.25">
      <c r="A4233" s="21" t="s">
        <v>4</v>
      </c>
      <c r="B4233" s="27">
        <v>41068</v>
      </c>
      <c r="C4233" s="27" t="s">
        <v>45</v>
      </c>
      <c r="D4233" s="28">
        <v>3000</v>
      </c>
      <c r="E4233" s="27" t="s">
        <v>25</v>
      </c>
    </row>
    <row r="4234" spans="1:5" ht="13.2" hidden="1" x14ac:dyDescent="0.25">
      <c r="A4234" s="21" t="s">
        <v>4</v>
      </c>
      <c r="B4234" s="27">
        <v>41068</v>
      </c>
      <c r="C4234" s="27" t="s">
        <v>45</v>
      </c>
      <c r="D4234" s="28">
        <v>500</v>
      </c>
      <c r="E4234" s="27" t="s">
        <v>25</v>
      </c>
    </row>
    <row r="4235" spans="1:5" ht="13.2" hidden="1" x14ac:dyDescent="0.25">
      <c r="A4235" s="21" t="s">
        <v>4</v>
      </c>
      <c r="B4235" s="27">
        <v>41069</v>
      </c>
      <c r="C4235" s="27" t="s">
        <v>45</v>
      </c>
      <c r="D4235" s="28">
        <v>1750</v>
      </c>
      <c r="E4235" s="27" t="s">
        <v>25</v>
      </c>
    </row>
    <row r="4236" spans="1:5" ht="13.2" hidden="1" x14ac:dyDescent="0.25">
      <c r="A4236" s="21" t="s">
        <v>4</v>
      </c>
      <c r="B4236" s="27">
        <v>41070</v>
      </c>
      <c r="C4236" s="27" t="s">
        <v>45</v>
      </c>
      <c r="D4236" s="28">
        <v>400</v>
      </c>
      <c r="E4236" s="27" t="s">
        <v>25</v>
      </c>
    </row>
    <row r="4237" spans="1:5" ht="13.2" hidden="1" x14ac:dyDescent="0.25">
      <c r="A4237" s="21" t="s">
        <v>4</v>
      </c>
      <c r="B4237" s="27">
        <v>41070</v>
      </c>
      <c r="C4237" s="27" t="s">
        <v>45</v>
      </c>
      <c r="D4237" s="28">
        <v>250</v>
      </c>
      <c r="E4237" s="27" t="s">
        <v>25</v>
      </c>
    </row>
    <row r="4238" spans="1:5" ht="13.2" hidden="1" x14ac:dyDescent="0.25">
      <c r="A4238" s="21" t="s">
        <v>4</v>
      </c>
      <c r="B4238" s="27">
        <v>41071</v>
      </c>
      <c r="C4238" s="27" t="s">
        <v>45</v>
      </c>
      <c r="D4238" s="28">
        <v>500</v>
      </c>
      <c r="E4238" s="27" t="s">
        <v>25</v>
      </c>
    </row>
    <row r="4239" spans="1:5" ht="13.2" hidden="1" x14ac:dyDescent="0.25">
      <c r="A4239" s="21" t="s">
        <v>4</v>
      </c>
      <c r="B4239" s="27">
        <v>41071</v>
      </c>
      <c r="C4239" s="27" t="s">
        <v>45</v>
      </c>
      <c r="D4239" s="28">
        <v>1750</v>
      </c>
      <c r="E4239" s="27" t="s">
        <v>25</v>
      </c>
    </row>
    <row r="4240" spans="1:5" ht="13.2" hidden="1" x14ac:dyDescent="0.25">
      <c r="A4240" s="21" t="s">
        <v>4</v>
      </c>
      <c r="B4240" s="27">
        <v>41071</v>
      </c>
      <c r="C4240" s="27" t="s">
        <v>45</v>
      </c>
      <c r="D4240" s="28">
        <v>500</v>
      </c>
      <c r="E4240" s="27" t="s">
        <v>25</v>
      </c>
    </row>
    <row r="4241" spans="1:5" ht="13.2" hidden="1" x14ac:dyDescent="0.25">
      <c r="A4241" s="21" t="s">
        <v>4</v>
      </c>
      <c r="B4241" s="27">
        <v>41071</v>
      </c>
      <c r="C4241" s="27" t="s">
        <v>45</v>
      </c>
      <c r="D4241" s="28">
        <v>2000</v>
      </c>
      <c r="E4241" s="27" t="s">
        <v>25</v>
      </c>
    </row>
    <row r="4242" spans="1:5" ht="13.2" hidden="1" x14ac:dyDescent="0.25">
      <c r="A4242" s="21" t="s">
        <v>4</v>
      </c>
      <c r="B4242" s="27">
        <v>41072</v>
      </c>
      <c r="C4242" s="27" t="s">
        <v>45</v>
      </c>
      <c r="D4242" s="28">
        <v>3750</v>
      </c>
      <c r="E4242" s="27" t="s">
        <v>25</v>
      </c>
    </row>
    <row r="4243" spans="1:5" ht="13.2" hidden="1" x14ac:dyDescent="0.25">
      <c r="A4243" s="21" t="s">
        <v>4</v>
      </c>
      <c r="B4243" s="27">
        <v>41072</v>
      </c>
      <c r="C4243" s="27" t="s">
        <v>45</v>
      </c>
      <c r="D4243" s="28">
        <v>1250</v>
      </c>
      <c r="E4243" s="27" t="s">
        <v>25</v>
      </c>
    </row>
    <row r="4244" spans="1:5" ht="13.2" hidden="1" x14ac:dyDescent="0.25">
      <c r="A4244" s="21" t="s">
        <v>4</v>
      </c>
      <c r="B4244" s="27">
        <v>41073</v>
      </c>
      <c r="C4244" s="27" t="s">
        <v>45</v>
      </c>
      <c r="D4244" s="28">
        <v>1000</v>
      </c>
      <c r="E4244" s="27" t="s">
        <v>25</v>
      </c>
    </row>
    <row r="4245" spans="1:5" ht="13.2" hidden="1" x14ac:dyDescent="0.25">
      <c r="A4245" s="21" t="s">
        <v>4</v>
      </c>
      <c r="B4245" s="27">
        <v>41073</v>
      </c>
      <c r="C4245" s="27" t="s">
        <v>45</v>
      </c>
      <c r="D4245" s="28">
        <v>700</v>
      </c>
      <c r="E4245" s="27" t="s">
        <v>25</v>
      </c>
    </row>
    <row r="4246" spans="1:5" ht="13.2" hidden="1" x14ac:dyDescent="0.25">
      <c r="A4246" s="21" t="s">
        <v>4</v>
      </c>
      <c r="B4246" s="27">
        <v>41073</v>
      </c>
      <c r="C4246" s="27" t="s">
        <v>45</v>
      </c>
      <c r="D4246" s="28">
        <v>700</v>
      </c>
      <c r="E4246" s="27" t="s">
        <v>25</v>
      </c>
    </row>
    <row r="4247" spans="1:5" ht="13.2" hidden="1" x14ac:dyDescent="0.25">
      <c r="A4247" s="21" t="s">
        <v>4</v>
      </c>
      <c r="B4247" s="27">
        <v>41073</v>
      </c>
      <c r="C4247" s="27" t="s">
        <v>45</v>
      </c>
      <c r="D4247" s="28">
        <v>350</v>
      </c>
      <c r="E4247" s="27" t="s">
        <v>25</v>
      </c>
    </row>
    <row r="4248" spans="1:5" ht="13.2" hidden="1" x14ac:dyDescent="0.25">
      <c r="A4248" s="21" t="s">
        <v>4</v>
      </c>
      <c r="B4248" s="27">
        <v>41074</v>
      </c>
      <c r="C4248" s="27" t="s">
        <v>45</v>
      </c>
      <c r="D4248" s="28">
        <v>3000</v>
      </c>
      <c r="E4248" s="27" t="s">
        <v>25</v>
      </c>
    </row>
    <row r="4249" spans="1:5" ht="13.2" hidden="1" x14ac:dyDescent="0.25">
      <c r="A4249" s="21" t="s">
        <v>4</v>
      </c>
      <c r="B4249" s="27">
        <v>41075</v>
      </c>
      <c r="C4249" s="27" t="s">
        <v>45</v>
      </c>
      <c r="D4249" s="28">
        <v>6250</v>
      </c>
      <c r="E4249" s="27" t="s">
        <v>25</v>
      </c>
    </row>
    <row r="4250" spans="1:5" ht="13.2" hidden="1" x14ac:dyDescent="0.25">
      <c r="A4250" s="21" t="s">
        <v>4</v>
      </c>
      <c r="B4250" s="27">
        <v>41075</v>
      </c>
      <c r="C4250" s="27" t="s">
        <v>45</v>
      </c>
      <c r="D4250" s="28">
        <v>3750</v>
      </c>
      <c r="E4250" s="27" t="s">
        <v>25</v>
      </c>
    </row>
    <row r="4251" spans="1:5" ht="13.2" hidden="1" x14ac:dyDescent="0.25">
      <c r="A4251" s="21" t="s">
        <v>4</v>
      </c>
      <c r="B4251" s="27">
        <v>41075</v>
      </c>
      <c r="C4251" s="27" t="s">
        <v>45</v>
      </c>
      <c r="D4251" s="28">
        <v>6750</v>
      </c>
      <c r="E4251" s="27" t="s">
        <v>25</v>
      </c>
    </row>
    <row r="4252" spans="1:5" ht="13.2" hidden="1" x14ac:dyDescent="0.25">
      <c r="A4252" s="21" t="s">
        <v>4</v>
      </c>
      <c r="B4252" s="27">
        <v>41076</v>
      </c>
      <c r="C4252" s="27" t="s">
        <v>45</v>
      </c>
      <c r="D4252" s="28">
        <v>1250</v>
      </c>
      <c r="E4252" s="27" t="s">
        <v>25</v>
      </c>
    </row>
    <row r="4253" spans="1:5" ht="13.2" hidden="1" x14ac:dyDescent="0.25">
      <c r="A4253" s="21" t="s">
        <v>4</v>
      </c>
      <c r="B4253" s="27">
        <v>41077</v>
      </c>
      <c r="C4253" s="27" t="s">
        <v>45</v>
      </c>
      <c r="D4253" s="28">
        <v>10000</v>
      </c>
      <c r="E4253" s="27" t="s">
        <v>25</v>
      </c>
    </row>
    <row r="4254" spans="1:5" ht="13.2" hidden="1" x14ac:dyDescent="0.25">
      <c r="A4254" s="21" t="s">
        <v>4</v>
      </c>
      <c r="B4254" s="27">
        <v>41077</v>
      </c>
      <c r="C4254" s="27" t="s">
        <v>45</v>
      </c>
      <c r="D4254" s="28">
        <v>750</v>
      </c>
      <c r="E4254" s="27" t="s">
        <v>25</v>
      </c>
    </row>
    <row r="4255" spans="1:5" ht="13.2" hidden="1" x14ac:dyDescent="0.25">
      <c r="A4255" s="21" t="s">
        <v>4</v>
      </c>
      <c r="B4255" s="27">
        <v>41077</v>
      </c>
      <c r="C4255" s="27" t="s">
        <v>45</v>
      </c>
      <c r="D4255" s="28">
        <v>250</v>
      </c>
      <c r="E4255" s="27" t="s">
        <v>25</v>
      </c>
    </row>
    <row r="4256" spans="1:5" ht="13.2" hidden="1" x14ac:dyDescent="0.25">
      <c r="A4256" s="21" t="s">
        <v>4</v>
      </c>
      <c r="B4256" s="27">
        <v>41077</v>
      </c>
      <c r="C4256" s="27" t="s">
        <v>45</v>
      </c>
      <c r="D4256" s="28">
        <v>1250</v>
      </c>
      <c r="E4256" s="27" t="s">
        <v>25</v>
      </c>
    </row>
    <row r="4257" spans="1:5" ht="13.2" hidden="1" x14ac:dyDescent="0.25">
      <c r="A4257" s="21" t="s">
        <v>4</v>
      </c>
      <c r="B4257" s="27">
        <v>41078</v>
      </c>
      <c r="C4257" s="27" t="s">
        <v>45</v>
      </c>
      <c r="D4257" s="28">
        <v>500</v>
      </c>
      <c r="E4257" s="27" t="s">
        <v>25</v>
      </c>
    </row>
    <row r="4258" spans="1:5" ht="13.2" hidden="1" x14ac:dyDescent="0.25">
      <c r="A4258" s="21" t="s">
        <v>4</v>
      </c>
      <c r="B4258" s="27">
        <v>41078</v>
      </c>
      <c r="C4258" s="27" t="s">
        <v>45</v>
      </c>
      <c r="D4258" s="28">
        <v>1350</v>
      </c>
      <c r="E4258" s="27" t="s">
        <v>25</v>
      </c>
    </row>
    <row r="4259" spans="1:5" ht="13.2" hidden="1" x14ac:dyDescent="0.25">
      <c r="A4259" s="21" t="s">
        <v>4</v>
      </c>
      <c r="B4259" s="27">
        <v>41078</v>
      </c>
      <c r="C4259" s="27" t="s">
        <v>45</v>
      </c>
      <c r="D4259" s="28">
        <v>2250</v>
      </c>
      <c r="E4259" s="27" t="s">
        <v>25</v>
      </c>
    </row>
    <row r="4260" spans="1:5" ht="13.2" hidden="1" x14ac:dyDescent="0.25">
      <c r="A4260" s="21" t="s">
        <v>4</v>
      </c>
      <c r="B4260" s="27">
        <v>41078</v>
      </c>
      <c r="C4260" s="27" t="s">
        <v>45</v>
      </c>
      <c r="D4260" s="28">
        <v>7750</v>
      </c>
      <c r="E4260" s="27" t="s">
        <v>25</v>
      </c>
    </row>
    <row r="4261" spans="1:5" ht="13.2" hidden="1" x14ac:dyDescent="0.25">
      <c r="A4261" s="21" t="s">
        <v>4</v>
      </c>
      <c r="B4261" s="27">
        <v>41079</v>
      </c>
      <c r="C4261" s="27" t="s">
        <v>45</v>
      </c>
      <c r="D4261" s="28">
        <v>7800</v>
      </c>
      <c r="E4261" s="27" t="s">
        <v>25</v>
      </c>
    </row>
    <row r="4262" spans="1:5" ht="13.2" hidden="1" x14ac:dyDescent="0.25">
      <c r="A4262" s="21" t="s">
        <v>4</v>
      </c>
      <c r="B4262" s="27">
        <v>41079</v>
      </c>
      <c r="C4262" s="27" t="s">
        <v>45</v>
      </c>
      <c r="D4262" s="28">
        <v>850</v>
      </c>
      <c r="E4262" s="27" t="s">
        <v>25</v>
      </c>
    </row>
    <row r="4263" spans="1:5" ht="13.2" hidden="1" x14ac:dyDescent="0.25">
      <c r="A4263" s="21" t="s">
        <v>4</v>
      </c>
      <c r="B4263" s="27">
        <v>41079</v>
      </c>
      <c r="C4263" s="27" t="s">
        <v>45</v>
      </c>
      <c r="D4263" s="28">
        <v>1750</v>
      </c>
      <c r="E4263" s="27" t="s">
        <v>25</v>
      </c>
    </row>
    <row r="4264" spans="1:5" ht="13.2" hidden="1" x14ac:dyDescent="0.25">
      <c r="A4264" s="21" t="s">
        <v>4</v>
      </c>
      <c r="B4264" s="27">
        <v>41079</v>
      </c>
      <c r="C4264" s="27" t="s">
        <v>45</v>
      </c>
      <c r="D4264" s="28">
        <v>750</v>
      </c>
      <c r="E4264" s="27" t="s">
        <v>25</v>
      </c>
    </row>
    <row r="4265" spans="1:5" ht="13.2" hidden="1" x14ac:dyDescent="0.25">
      <c r="A4265" s="21" t="s">
        <v>4</v>
      </c>
      <c r="B4265" s="27">
        <v>41079</v>
      </c>
      <c r="C4265" s="27" t="s">
        <v>45</v>
      </c>
      <c r="D4265" s="28">
        <v>250</v>
      </c>
      <c r="E4265" s="27" t="s">
        <v>25</v>
      </c>
    </row>
    <row r="4266" spans="1:5" ht="13.2" hidden="1" x14ac:dyDescent="0.25">
      <c r="A4266" s="21" t="s">
        <v>4</v>
      </c>
      <c r="B4266" s="27">
        <v>41079</v>
      </c>
      <c r="C4266" s="27" t="s">
        <v>45</v>
      </c>
      <c r="D4266" s="28">
        <v>150</v>
      </c>
      <c r="E4266" s="27" t="s">
        <v>25</v>
      </c>
    </row>
    <row r="4267" spans="1:5" ht="13.2" hidden="1" x14ac:dyDescent="0.25">
      <c r="A4267" s="21" t="s">
        <v>4</v>
      </c>
      <c r="B4267" s="27">
        <v>41079</v>
      </c>
      <c r="C4267" s="27" t="s">
        <v>45</v>
      </c>
      <c r="D4267" s="28">
        <v>250</v>
      </c>
      <c r="E4267" s="27" t="s">
        <v>25</v>
      </c>
    </row>
    <row r="4268" spans="1:5" ht="13.2" hidden="1" x14ac:dyDescent="0.25">
      <c r="A4268" s="21" t="s">
        <v>4</v>
      </c>
      <c r="B4268" s="27">
        <v>41080</v>
      </c>
      <c r="C4268" s="27" t="s">
        <v>45</v>
      </c>
      <c r="D4268" s="28">
        <v>8750</v>
      </c>
      <c r="E4268" s="27" t="s">
        <v>25</v>
      </c>
    </row>
    <row r="4269" spans="1:5" ht="13.2" hidden="1" x14ac:dyDescent="0.25">
      <c r="A4269" s="21" t="s">
        <v>4</v>
      </c>
      <c r="B4269" s="27">
        <v>41080</v>
      </c>
      <c r="C4269" s="27" t="s">
        <v>45</v>
      </c>
      <c r="D4269" s="28">
        <v>750</v>
      </c>
      <c r="E4269" s="27" t="s">
        <v>25</v>
      </c>
    </row>
    <row r="4270" spans="1:5" ht="13.2" hidden="1" x14ac:dyDescent="0.25">
      <c r="A4270" s="21" t="s">
        <v>4</v>
      </c>
      <c r="B4270" s="27">
        <v>41081</v>
      </c>
      <c r="C4270" s="27" t="s">
        <v>45</v>
      </c>
      <c r="D4270" s="28">
        <v>2500</v>
      </c>
      <c r="E4270" s="27" t="s">
        <v>25</v>
      </c>
    </row>
    <row r="4271" spans="1:5" ht="13.2" hidden="1" x14ac:dyDescent="0.25">
      <c r="A4271" s="21" t="s">
        <v>4</v>
      </c>
      <c r="B4271" s="27">
        <v>41081</v>
      </c>
      <c r="C4271" s="27" t="s">
        <v>45</v>
      </c>
      <c r="D4271" s="28">
        <v>2500</v>
      </c>
      <c r="E4271" s="27" t="s">
        <v>25</v>
      </c>
    </row>
    <row r="4272" spans="1:5" ht="13.2" hidden="1" x14ac:dyDescent="0.25">
      <c r="A4272" s="21" t="s">
        <v>4</v>
      </c>
      <c r="B4272" s="27">
        <v>41081</v>
      </c>
      <c r="C4272" s="27" t="s">
        <v>45</v>
      </c>
      <c r="D4272" s="28">
        <v>1000</v>
      </c>
      <c r="E4272" s="27" t="s">
        <v>25</v>
      </c>
    </row>
    <row r="4273" spans="1:5" ht="13.2" hidden="1" x14ac:dyDescent="0.25">
      <c r="A4273" s="21" t="s">
        <v>4</v>
      </c>
      <c r="B4273" s="27">
        <v>41081</v>
      </c>
      <c r="C4273" s="27" t="s">
        <v>45</v>
      </c>
      <c r="D4273" s="28">
        <v>2500</v>
      </c>
      <c r="E4273" s="27" t="s">
        <v>25</v>
      </c>
    </row>
    <row r="4274" spans="1:5" ht="13.2" hidden="1" x14ac:dyDescent="0.25">
      <c r="A4274" s="21" t="s">
        <v>4</v>
      </c>
      <c r="B4274" s="27">
        <v>41082</v>
      </c>
      <c r="C4274" s="27" t="s">
        <v>45</v>
      </c>
      <c r="D4274" s="28">
        <v>2500</v>
      </c>
      <c r="E4274" s="27" t="s">
        <v>25</v>
      </c>
    </row>
    <row r="4275" spans="1:5" ht="13.2" hidden="1" x14ac:dyDescent="0.25">
      <c r="A4275" s="21" t="s">
        <v>4</v>
      </c>
      <c r="B4275" s="27">
        <v>41083</v>
      </c>
      <c r="C4275" s="27" t="s">
        <v>45</v>
      </c>
      <c r="D4275" s="28">
        <v>8250</v>
      </c>
      <c r="E4275" s="27" t="s">
        <v>25</v>
      </c>
    </row>
    <row r="4276" spans="1:5" ht="13.2" hidden="1" x14ac:dyDescent="0.25">
      <c r="A4276" s="21" t="s">
        <v>4</v>
      </c>
      <c r="B4276" s="27">
        <v>41083</v>
      </c>
      <c r="C4276" s="27" t="s">
        <v>45</v>
      </c>
      <c r="D4276" s="28">
        <v>3000</v>
      </c>
      <c r="E4276" s="27" t="s">
        <v>25</v>
      </c>
    </row>
    <row r="4277" spans="1:5" ht="13.2" hidden="1" x14ac:dyDescent="0.25">
      <c r="A4277" s="21" t="s">
        <v>4</v>
      </c>
      <c r="B4277" s="27">
        <v>41083</v>
      </c>
      <c r="C4277" s="27" t="s">
        <v>45</v>
      </c>
      <c r="D4277" s="28">
        <v>3250</v>
      </c>
      <c r="E4277" s="27" t="s">
        <v>25</v>
      </c>
    </row>
    <row r="4278" spans="1:5" ht="13.2" hidden="1" x14ac:dyDescent="0.25">
      <c r="A4278" s="21" t="s">
        <v>4</v>
      </c>
      <c r="B4278" s="27">
        <v>41083</v>
      </c>
      <c r="C4278" s="27" t="s">
        <v>45</v>
      </c>
      <c r="D4278" s="28">
        <v>300</v>
      </c>
      <c r="E4278" s="27" t="s">
        <v>25</v>
      </c>
    </row>
    <row r="4279" spans="1:5" ht="13.2" hidden="1" x14ac:dyDescent="0.25">
      <c r="A4279" s="21" t="s">
        <v>4</v>
      </c>
      <c r="B4279" s="27">
        <v>41084</v>
      </c>
      <c r="C4279" s="27" t="s">
        <v>45</v>
      </c>
      <c r="D4279" s="28">
        <v>1000</v>
      </c>
      <c r="E4279" s="27" t="s">
        <v>25</v>
      </c>
    </row>
    <row r="4280" spans="1:5" ht="13.2" hidden="1" x14ac:dyDescent="0.25">
      <c r="A4280" s="21" t="s">
        <v>4</v>
      </c>
      <c r="B4280" s="27">
        <v>41085</v>
      </c>
      <c r="C4280" s="27" t="s">
        <v>45</v>
      </c>
      <c r="D4280" s="28">
        <v>3624</v>
      </c>
      <c r="E4280" s="27" t="s">
        <v>25</v>
      </c>
    </row>
    <row r="4281" spans="1:5" ht="13.2" hidden="1" x14ac:dyDescent="0.25">
      <c r="A4281" s="21" t="s">
        <v>4</v>
      </c>
      <c r="B4281" s="27">
        <v>41085</v>
      </c>
      <c r="C4281" s="27" t="s">
        <v>45</v>
      </c>
      <c r="D4281" s="28">
        <v>731.5</v>
      </c>
      <c r="E4281" s="27" t="s">
        <v>25</v>
      </c>
    </row>
    <row r="4282" spans="1:5" ht="13.2" hidden="1" x14ac:dyDescent="0.25">
      <c r="A4282" s="21" t="s">
        <v>4</v>
      </c>
      <c r="B4282" s="27">
        <v>41086</v>
      </c>
      <c r="C4282" s="27" t="s">
        <v>45</v>
      </c>
      <c r="D4282" s="28">
        <v>3785</v>
      </c>
      <c r="E4282" s="27" t="s">
        <v>25</v>
      </c>
    </row>
    <row r="4283" spans="1:5" ht="13.2" hidden="1" x14ac:dyDescent="0.25">
      <c r="A4283" s="21" t="s">
        <v>4</v>
      </c>
      <c r="B4283" s="27">
        <v>41086</v>
      </c>
      <c r="C4283" s="27" t="s">
        <v>45</v>
      </c>
      <c r="D4283" s="28">
        <v>630</v>
      </c>
      <c r="E4283" s="27" t="s">
        <v>25</v>
      </c>
    </row>
    <row r="4284" spans="1:5" ht="13.2" hidden="1" x14ac:dyDescent="0.25">
      <c r="A4284" s="21" t="s">
        <v>4</v>
      </c>
      <c r="B4284" s="27">
        <v>41087</v>
      </c>
      <c r="C4284" s="27" t="s">
        <v>53</v>
      </c>
      <c r="D4284" s="28">
        <v>11893.6</v>
      </c>
      <c r="E4284" s="27" t="s">
        <v>26</v>
      </c>
    </row>
    <row r="4285" spans="1:5" ht="13.2" hidden="1" x14ac:dyDescent="0.25">
      <c r="A4285" s="21" t="s">
        <v>4</v>
      </c>
      <c r="B4285" s="27">
        <v>41088</v>
      </c>
      <c r="C4285" s="27" t="s">
        <v>45</v>
      </c>
      <c r="D4285" s="28">
        <v>7250</v>
      </c>
      <c r="E4285" s="27" t="s">
        <v>25</v>
      </c>
    </row>
    <row r="4286" spans="1:5" ht="13.2" hidden="1" x14ac:dyDescent="0.25">
      <c r="A4286" s="21" t="s">
        <v>4</v>
      </c>
      <c r="B4286" s="27">
        <v>41089</v>
      </c>
      <c r="C4286" s="27" t="s">
        <v>45</v>
      </c>
      <c r="D4286" s="28">
        <v>8270</v>
      </c>
      <c r="E4286" s="27" t="s">
        <v>25</v>
      </c>
    </row>
    <row r="4287" spans="1:5" ht="13.2" hidden="1" x14ac:dyDescent="0.25">
      <c r="A4287" s="21" t="s">
        <v>4</v>
      </c>
      <c r="B4287" s="27">
        <v>41090</v>
      </c>
      <c r="C4287" s="27" t="s">
        <v>51</v>
      </c>
      <c r="D4287" s="28">
        <v>20000</v>
      </c>
      <c r="E4287" s="27" t="s">
        <v>25</v>
      </c>
    </row>
    <row r="4288" spans="1:5" ht="13.2" hidden="1" x14ac:dyDescent="0.25">
      <c r="A4288" s="21" t="s">
        <v>4</v>
      </c>
      <c r="B4288" s="27">
        <v>41091</v>
      </c>
      <c r="C4288" s="27" t="s">
        <v>45</v>
      </c>
      <c r="D4288" s="28">
        <v>1874</v>
      </c>
      <c r="E4288" s="27" t="s">
        <v>25</v>
      </c>
    </row>
    <row r="4289" spans="1:5" ht="13.2" hidden="1" x14ac:dyDescent="0.25">
      <c r="A4289" s="21" t="s">
        <v>4</v>
      </c>
      <c r="B4289" s="27">
        <v>41092</v>
      </c>
      <c r="C4289" s="27" t="s">
        <v>45</v>
      </c>
      <c r="D4289" s="28">
        <v>45600</v>
      </c>
      <c r="E4289" s="27" t="s">
        <v>25</v>
      </c>
    </row>
    <row r="4290" spans="1:5" ht="13.2" hidden="1" x14ac:dyDescent="0.25">
      <c r="A4290" s="21" t="s">
        <v>4</v>
      </c>
      <c r="B4290" s="27">
        <v>41093</v>
      </c>
      <c r="C4290" s="27" t="s">
        <v>27</v>
      </c>
      <c r="D4290" s="28">
        <v>2250</v>
      </c>
      <c r="E4290" s="27" t="s">
        <v>27</v>
      </c>
    </row>
    <row r="4291" spans="1:5" ht="13.2" hidden="1" x14ac:dyDescent="0.25">
      <c r="A4291" s="21" t="s">
        <v>4</v>
      </c>
      <c r="B4291" s="27">
        <v>41093</v>
      </c>
      <c r="C4291" s="27" t="s">
        <v>27</v>
      </c>
      <c r="D4291" s="28">
        <v>3000</v>
      </c>
      <c r="E4291" s="27" t="s">
        <v>27</v>
      </c>
    </row>
    <row r="4292" spans="1:5" ht="13.2" hidden="1" x14ac:dyDescent="0.25">
      <c r="A4292" s="21" t="s">
        <v>4</v>
      </c>
      <c r="B4292" s="27">
        <v>41093</v>
      </c>
      <c r="C4292" s="27" t="s">
        <v>27</v>
      </c>
      <c r="D4292" s="28">
        <v>3250</v>
      </c>
      <c r="E4292" s="27" t="s">
        <v>27</v>
      </c>
    </row>
    <row r="4293" spans="1:5" ht="13.2" hidden="1" x14ac:dyDescent="0.25">
      <c r="A4293" s="21" t="s">
        <v>4</v>
      </c>
      <c r="B4293" s="27">
        <v>41093</v>
      </c>
      <c r="C4293" s="27" t="s">
        <v>27</v>
      </c>
      <c r="D4293" s="28">
        <v>750</v>
      </c>
      <c r="E4293" s="27" t="s">
        <v>27</v>
      </c>
    </row>
    <row r="4294" spans="1:5" ht="13.2" hidden="1" x14ac:dyDescent="0.25">
      <c r="A4294" s="21" t="s">
        <v>4</v>
      </c>
      <c r="B4294" s="27">
        <v>41094</v>
      </c>
      <c r="C4294" s="27" t="s">
        <v>59</v>
      </c>
      <c r="D4294" s="28">
        <v>17000</v>
      </c>
      <c r="E4294" s="27" t="s">
        <v>26</v>
      </c>
    </row>
    <row r="4295" spans="1:5" ht="13.2" hidden="1" x14ac:dyDescent="0.25">
      <c r="A4295" s="21" t="s">
        <v>4</v>
      </c>
      <c r="B4295" s="27">
        <v>41095</v>
      </c>
      <c r="C4295" s="27" t="s">
        <v>27</v>
      </c>
      <c r="D4295" s="28">
        <v>500</v>
      </c>
      <c r="E4295" s="27" t="s">
        <v>27</v>
      </c>
    </row>
    <row r="4296" spans="1:5" ht="13.2" hidden="1" x14ac:dyDescent="0.25">
      <c r="A4296" s="21" t="s">
        <v>4</v>
      </c>
      <c r="B4296" s="27">
        <v>41095</v>
      </c>
      <c r="C4296" s="27" t="s">
        <v>27</v>
      </c>
      <c r="D4296" s="28">
        <v>1000</v>
      </c>
      <c r="E4296" s="27" t="s">
        <v>27</v>
      </c>
    </row>
    <row r="4297" spans="1:5" ht="13.2" hidden="1" x14ac:dyDescent="0.25">
      <c r="A4297" s="21" t="s">
        <v>4</v>
      </c>
      <c r="B4297" s="27">
        <v>41095</v>
      </c>
      <c r="C4297" s="27" t="s">
        <v>27</v>
      </c>
      <c r="D4297" s="28">
        <v>1200</v>
      </c>
      <c r="E4297" s="27" t="s">
        <v>27</v>
      </c>
    </row>
    <row r="4298" spans="1:5" ht="13.2" hidden="1" x14ac:dyDescent="0.25">
      <c r="A4298" s="21" t="s">
        <v>4</v>
      </c>
      <c r="B4298" s="27">
        <v>41095</v>
      </c>
      <c r="C4298" s="27" t="s">
        <v>27</v>
      </c>
      <c r="D4298" s="28">
        <v>1600</v>
      </c>
      <c r="E4298" s="27" t="s">
        <v>27</v>
      </c>
    </row>
    <row r="4299" spans="1:5" ht="13.2" hidden="1" x14ac:dyDescent="0.25">
      <c r="A4299" s="21" t="s">
        <v>4</v>
      </c>
      <c r="B4299" s="27">
        <v>41095</v>
      </c>
      <c r="C4299" s="27" t="s">
        <v>27</v>
      </c>
      <c r="D4299" s="28">
        <v>2000</v>
      </c>
      <c r="E4299" s="27" t="s">
        <v>27</v>
      </c>
    </row>
    <row r="4300" spans="1:5" ht="13.2" hidden="1" x14ac:dyDescent="0.25">
      <c r="A4300" s="21" t="s">
        <v>4</v>
      </c>
      <c r="B4300" s="27">
        <v>41096</v>
      </c>
      <c r="C4300" s="27" t="s">
        <v>45</v>
      </c>
      <c r="D4300" s="28">
        <v>5750</v>
      </c>
      <c r="E4300" s="27" t="s">
        <v>25</v>
      </c>
    </row>
    <row r="4301" spans="1:5" ht="13.2" hidden="1" x14ac:dyDescent="0.25">
      <c r="A4301" s="21" t="s">
        <v>4</v>
      </c>
      <c r="B4301" s="27">
        <v>41097</v>
      </c>
      <c r="C4301" s="27" t="s">
        <v>45</v>
      </c>
      <c r="D4301" s="28">
        <v>2250</v>
      </c>
      <c r="E4301" s="27" t="s">
        <v>25</v>
      </c>
    </row>
    <row r="4302" spans="1:5" ht="13.2" hidden="1" x14ac:dyDescent="0.25">
      <c r="A4302" s="21" t="s">
        <v>4</v>
      </c>
      <c r="B4302" s="27">
        <v>41098</v>
      </c>
      <c r="C4302" s="27" t="s">
        <v>59</v>
      </c>
      <c r="D4302" s="28">
        <v>14250</v>
      </c>
      <c r="E4302" s="27" t="s">
        <v>26</v>
      </c>
    </row>
    <row r="4303" spans="1:5" ht="13.2" hidden="1" x14ac:dyDescent="0.25">
      <c r="A4303" s="21" t="s">
        <v>4</v>
      </c>
      <c r="B4303" s="27">
        <v>41099</v>
      </c>
      <c r="C4303" s="27" t="s">
        <v>51</v>
      </c>
      <c r="D4303" s="28">
        <v>2375</v>
      </c>
      <c r="E4303" s="27" t="s">
        <v>25</v>
      </c>
    </row>
    <row r="4304" spans="1:5" ht="13.2" hidden="1" x14ac:dyDescent="0.25">
      <c r="A4304" s="21" t="s">
        <v>4</v>
      </c>
      <c r="B4304" s="27">
        <v>41100</v>
      </c>
      <c r="C4304" s="27" t="s">
        <v>45</v>
      </c>
      <c r="D4304" s="28">
        <v>66846.7</v>
      </c>
      <c r="E4304" s="27" t="s">
        <v>25</v>
      </c>
    </row>
    <row r="4305" spans="1:5" ht="13.2" hidden="1" x14ac:dyDescent="0.25">
      <c r="A4305" s="21" t="s">
        <v>4</v>
      </c>
      <c r="B4305" s="27">
        <v>41101</v>
      </c>
      <c r="C4305" s="27" t="s">
        <v>45</v>
      </c>
      <c r="D4305" s="28">
        <v>11000</v>
      </c>
      <c r="E4305" s="27" t="s">
        <v>25</v>
      </c>
    </row>
    <row r="4306" spans="1:5" ht="13.2" hidden="1" x14ac:dyDescent="0.25">
      <c r="A4306" s="21" t="s">
        <v>4</v>
      </c>
      <c r="B4306" s="27">
        <v>41102</v>
      </c>
      <c r="C4306" s="27" t="s">
        <v>45</v>
      </c>
      <c r="D4306" s="28">
        <v>8500</v>
      </c>
      <c r="E4306" s="27" t="s">
        <v>25</v>
      </c>
    </row>
    <row r="4307" spans="1:5" ht="13.2" hidden="1" x14ac:dyDescent="0.25">
      <c r="A4307" s="21" t="s">
        <v>4</v>
      </c>
      <c r="B4307" s="27">
        <v>41103</v>
      </c>
      <c r="C4307" s="27" t="s">
        <v>45</v>
      </c>
      <c r="D4307" s="28">
        <v>8500</v>
      </c>
      <c r="E4307" s="27" t="s">
        <v>25</v>
      </c>
    </row>
    <row r="4308" spans="1:5" ht="13.2" hidden="1" x14ac:dyDescent="0.25">
      <c r="A4308" s="21" t="s">
        <v>4</v>
      </c>
      <c r="B4308" s="27">
        <v>41104</v>
      </c>
      <c r="C4308" s="27" t="s">
        <v>45</v>
      </c>
      <c r="D4308" s="28">
        <v>6000</v>
      </c>
      <c r="E4308" s="27" t="s">
        <v>25</v>
      </c>
    </row>
    <row r="4309" spans="1:5" ht="13.2" hidden="1" x14ac:dyDescent="0.25">
      <c r="A4309" s="21" t="s">
        <v>4</v>
      </c>
      <c r="B4309" s="27">
        <v>41104</v>
      </c>
      <c r="C4309" s="27" t="s">
        <v>45</v>
      </c>
      <c r="D4309" s="28">
        <v>3000</v>
      </c>
      <c r="E4309" s="27" t="s">
        <v>25</v>
      </c>
    </row>
    <row r="4310" spans="1:5" ht="13.2" hidden="1" x14ac:dyDescent="0.25">
      <c r="A4310" s="21" t="s">
        <v>4</v>
      </c>
      <c r="B4310" s="27">
        <v>41104</v>
      </c>
      <c r="C4310" s="27" t="s">
        <v>45</v>
      </c>
      <c r="D4310" s="28">
        <v>300</v>
      </c>
      <c r="E4310" s="27" t="s">
        <v>25</v>
      </c>
    </row>
    <row r="4311" spans="1:5" ht="13.2" hidden="1" x14ac:dyDescent="0.25">
      <c r="A4311" s="21" t="s">
        <v>4</v>
      </c>
      <c r="B4311" s="27">
        <v>41104</v>
      </c>
      <c r="C4311" s="27" t="s">
        <v>45</v>
      </c>
      <c r="D4311" s="28">
        <v>3000</v>
      </c>
      <c r="E4311" s="27" t="s">
        <v>25</v>
      </c>
    </row>
    <row r="4312" spans="1:5" ht="13.2" hidden="1" x14ac:dyDescent="0.25">
      <c r="A4312" s="21" t="s">
        <v>4</v>
      </c>
      <c r="B4312" s="27">
        <v>41104</v>
      </c>
      <c r="C4312" s="27" t="s">
        <v>45</v>
      </c>
      <c r="D4312" s="28">
        <v>300</v>
      </c>
      <c r="E4312" s="27" t="s">
        <v>25</v>
      </c>
    </row>
    <row r="4313" spans="1:5" ht="13.2" hidden="1" x14ac:dyDescent="0.25">
      <c r="A4313" s="21" t="s">
        <v>4</v>
      </c>
      <c r="B4313" s="27">
        <v>41105</v>
      </c>
      <c r="C4313" s="27" t="s">
        <v>58</v>
      </c>
      <c r="D4313" s="28">
        <v>8750</v>
      </c>
      <c r="E4313" s="27" t="s">
        <v>26</v>
      </c>
    </row>
    <row r="4314" spans="1:5" ht="13.2" hidden="1" x14ac:dyDescent="0.25">
      <c r="A4314" s="21" t="s">
        <v>4</v>
      </c>
      <c r="B4314" s="27">
        <v>41106</v>
      </c>
      <c r="C4314" s="27" t="s">
        <v>45</v>
      </c>
      <c r="D4314" s="28">
        <v>17500</v>
      </c>
      <c r="E4314" s="27" t="s">
        <v>25</v>
      </c>
    </row>
    <row r="4315" spans="1:5" ht="13.2" hidden="1" x14ac:dyDescent="0.25">
      <c r="A4315" s="21" t="s">
        <v>4</v>
      </c>
      <c r="B4315" s="27">
        <v>41106</v>
      </c>
      <c r="C4315" s="27" t="s">
        <v>45</v>
      </c>
      <c r="D4315" s="28">
        <v>6500</v>
      </c>
      <c r="E4315" s="27" t="s">
        <v>25</v>
      </c>
    </row>
    <row r="4316" spans="1:5" ht="13.2" hidden="1" x14ac:dyDescent="0.25">
      <c r="A4316" s="21" t="s">
        <v>4</v>
      </c>
      <c r="B4316" s="27">
        <v>41106</v>
      </c>
      <c r="C4316" s="27" t="s">
        <v>45</v>
      </c>
      <c r="D4316" s="28">
        <v>500</v>
      </c>
      <c r="E4316" s="27" t="s">
        <v>25</v>
      </c>
    </row>
    <row r="4317" spans="1:5" ht="13.2" hidden="1" x14ac:dyDescent="0.25">
      <c r="A4317" s="21" t="s">
        <v>4</v>
      </c>
      <c r="B4317" s="27">
        <v>41106</v>
      </c>
      <c r="C4317" s="27" t="s">
        <v>45</v>
      </c>
      <c r="D4317" s="28">
        <v>1750</v>
      </c>
      <c r="E4317" s="27" t="s">
        <v>25</v>
      </c>
    </row>
    <row r="4318" spans="1:5" ht="13.2" hidden="1" x14ac:dyDescent="0.25">
      <c r="A4318" s="21" t="s">
        <v>4</v>
      </c>
      <c r="B4318" s="27">
        <v>41107</v>
      </c>
      <c r="C4318" s="27" t="s">
        <v>45</v>
      </c>
      <c r="D4318" s="28">
        <v>10750</v>
      </c>
      <c r="E4318" s="27" t="s">
        <v>25</v>
      </c>
    </row>
    <row r="4319" spans="1:5" ht="13.2" hidden="1" x14ac:dyDescent="0.25">
      <c r="A4319" s="21" t="s">
        <v>4</v>
      </c>
      <c r="B4319" s="27">
        <v>41108</v>
      </c>
      <c r="C4319" s="27" t="s">
        <v>45</v>
      </c>
      <c r="D4319" s="28">
        <v>3441</v>
      </c>
      <c r="E4319" s="27" t="s">
        <v>25</v>
      </c>
    </row>
    <row r="4320" spans="1:5" ht="13.2" hidden="1" x14ac:dyDescent="0.25">
      <c r="A4320" s="21" t="s">
        <v>4</v>
      </c>
      <c r="B4320" s="27">
        <v>41109</v>
      </c>
      <c r="C4320" s="27" t="s">
        <v>45</v>
      </c>
      <c r="D4320" s="28">
        <v>2291.0500000000002</v>
      </c>
      <c r="E4320" s="27" t="s">
        <v>25</v>
      </c>
    </row>
    <row r="4321" spans="1:5" ht="13.2" hidden="1" x14ac:dyDescent="0.25">
      <c r="A4321" s="21" t="s">
        <v>4</v>
      </c>
      <c r="B4321" s="27">
        <v>41110</v>
      </c>
      <c r="C4321" s="27" t="s">
        <v>45</v>
      </c>
      <c r="D4321" s="28">
        <v>500</v>
      </c>
      <c r="E4321" s="27" t="s">
        <v>25</v>
      </c>
    </row>
    <row r="4322" spans="1:5" ht="13.2" hidden="1" x14ac:dyDescent="0.25">
      <c r="A4322" s="21" t="s">
        <v>4</v>
      </c>
      <c r="B4322" s="27">
        <v>41111</v>
      </c>
      <c r="C4322" s="27" t="s">
        <v>45</v>
      </c>
      <c r="D4322" s="28">
        <v>2000</v>
      </c>
      <c r="E4322" s="27" t="s">
        <v>25</v>
      </c>
    </row>
    <row r="4323" spans="1:5" ht="13.2" hidden="1" x14ac:dyDescent="0.25">
      <c r="A4323" s="21" t="s">
        <v>4</v>
      </c>
      <c r="B4323" s="27">
        <v>41111</v>
      </c>
      <c r="C4323" s="27" t="s">
        <v>45</v>
      </c>
      <c r="D4323" s="28">
        <v>2250</v>
      </c>
      <c r="E4323" s="27" t="s">
        <v>25</v>
      </c>
    </row>
    <row r="4324" spans="1:5" ht="13.2" hidden="1" x14ac:dyDescent="0.25">
      <c r="A4324" s="21" t="s">
        <v>4</v>
      </c>
      <c r="B4324" s="27">
        <v>41112</v>
      </c>
      <c r="C4324" s="27" t="s">
        <v>45</v>
      </c>
      <c r="D4324" s="28">
        <v>3250</v>
      </c>
      <c r="E4324" s="27" t="s">
        <v>25</v>
      </c>
    </row>
    <row r="4325" spans="1:5" ht="13.2" hidden="1" x14ac:dyDescent="0.25">
      <c r="A4325" s="21" t="s">
        <v>4</v>
      </c>
      <c r="B4325" s="27">
        <v>41112</v>
      </c>
      <c r="C4325" s="27" t="s">
        <v>45</v>
      </c>
      <c r="D4325" s="28">
        <v>2500</v>
      </c>
      <c r="E4325" s="27" t="s">
        <v>25</v>
      </c>
    </row>
    <row r="4326" spans="1:5" ht="13.2" hidden="1" x14ac:dyDescent="0.25">
      <c r="A4326" s="21" t="s">
        <v>4</v>
      </c>
      <c r="B4326" s="27">
        <v>41113</v>
      </c>
      <c r="C4326" s="27" t="s">
        <v>45</v>
      </c>
      <c r="D4326" s="28">
        <v>1250</v>
      </c>
      <c r="E4326" s="27" t="s">
        <v>25</v>
      </c>
    </row>
    <row r="4327" spans="1:5" ht="13.2" hidden="1" x14ac:dyDescent="0.25">
      <c r="A4327" s="21" t="s">
        <v>4</v>
      </c>
      <c r="B4327" s="27">
        <v>41113</v>
      </c>
      <c r="C4327" s="27" t="s">
        <v>45</v>
      </c>
      <c r="D4327" s="28">
        <v>750</v>
      </c>
      <c r="E4327" s="27" t="s">
        <v>25</v>
      </c>
    </row>
    <row r="4328" spans="1:5" ht="13.2" hidden="1" x14ac:dyDescent="0.25">
      <c r="A4328" s="21" t="s">
        <v>4</v>
      </c>
      <c r="B4328" s="27">
        <v>41114</v>
      </c>
      <c r="C4328" s="27" t="s">
        <v>45</v>
      </c>
      <c r="D4328" s="28">
        <v>11200</v>
      </c>
      <c r="E4328" s="27" t="s">
        <v>25</v>
      </c>
    </row>
    <row r="4329" spans="1:5" ht="13.2" hidden="1" x14ac:dyDescent="0.25">
      <c r="A4329" s="21" t="s">
        <v>4</v>
      </c>
      <c r="B4329" s="27">
        <v>41115</v>
      </c>
      <c r="C4329" s="27" t="s">
        <v>45</v>
      </c>
      <c r="D4329" s="28">
        <v>400</v>
      </c>
      <c r="E4329" s="27" t="s">
        <v>25</v>
      </c>
    </row>
    <row r="4330" spans="1:5" ht="13.2" hidden="1" x14ac:dyDescent="0.25">
      <c r="A4330" s="21" t="s">
        <v>4</v>
      </c>
      <c r="B4330" s="27">
        <v>41115</v>
      </c>
      <c r="C4330" s="27" t="s">
        <v>45</v>
      </c>
      <c r="D4330" s="28">
        <v>850</v>
      </c>
      <c r="E4330" s="27" t="s">
        <v>25</v>
      </c>
    </row>
    <row r="4331" spans="1:5" ht="13.2" hidden="1" x14ac:dyDescent="0.25">
      <c r="A4331" s="21" t="s">
        <v>4</v>
      </c>
      <c r="B4331" s="27">
        <v>41115</v>
      </c>
      <c r="C4331" s="27" t="s">
        <v>45</v>
      </c>
      <c r="D4331" s="28">
        <v>600</v>
      </c>
      <c r="E4331" s="27" t="s">
        <v>25</v>
      </c>
    </row>
    <row r="4332" spans="1:5" ht="13.2" hidden="1" x14ac:dyDescent="0.25">
      <c r="A4332" s="21" t="s">
        <v>4</v>
      </c>
      <c r="B4332" s="27">
        <v>41115</v>
      </c>
      <c r="C4332" s="27" t="s">
        <v>45</v>
      </c>
      <c r="D4332" s="28">
        <v>2000</v>
      </c>
      <c r="E4332" s="27" t="s">
        <v>25</v>
      </c>
    </row>
    <row r="4333" spans="1:5" ht="13.2" hidden="1" x14ac:dyDescent="0.25">
      <c r="A4333" s="21" t="s">
        <v>4</v>
      </c>
      <c r="B4333" s="27">
        <v>41116</v>
      </c>
      <c r="C4333" s="27" t="s">
        <v>45</v>
      </c>
      <c r="D4333" s="28">
        <v>2250</v>
      </c>
      <c r="E4333" s="27" t="s">
        <v>25</v>
      </c>
    </row>
    <row r="4334" spans="1:5" ht="13.2" hidden="1" x14ac:dyDescent="0.25">
      <c r="A4334" s="21" t="s">
        <v>4</v>
      </c>
      <c r="B4334" s="27">
        <v>41116</v>
      </c>
      <c r="C4334" s="27" t="s">
        <v>45</v>
      </c>
      <c r="D4334" s="28">
        <v>1000</v>
      </c>
      <c r="E4334" s="27" t="s">
        <v>25</v>
      </c>
    </row>
    <row r="4335" spans="1:5" ht="13.2" hidden="1" x14ac:dyDescent="0.25">
      <c r="A4335" s="21" t="s">
        <v>4</v>
      </c>
      <c r="B4335" s="27">
        <v>41117</v>
      </c>
      <c r="C4335" s="27" t="s">
        <v>45</v>
      </c>
      <c r="D4335" s="28">
        <v>2500</v>
      </c>
      <c r="E4335" s="27" t="s">
        <v>25</v>
      </c>
    </row>
    <row r="4336" spans="1:5" ht="13.2" hidden="1" x14ac:dyDescent="0.25">
      <c r="A4336" s="21" t="s">
        <v>4</v>
      </c>
      <c r="B4336" s="27">
        <v>41118</v>
      </c>
      <c r="C4336" s="27" t="s">
        <v>45</v>
      </c>
      <c r="D4336" s="28">
        <v>11500</v>
      </c>
      <c r="E4336" s="27" t="s">
        <v>25</v>
      </c>
    </row>
    <row r="4337" spans="1:5" ht="13.2" hidden="1" x14ac:dyDescent="0.25">
      <c r="A4337" s="21" t="s">
        <v>4</v>
      </c>
      <c r="B4337" s="27">
        <v>41118</v>
      </c>
      <c r="C4337" s="27" t="s">
        <v>45</v>
      </c>
      <c r="D4337" s="28">
        <v>2000</v>
      </c>
      <c r="E4337" s="27" t="s">
        <v>25</v>
      </c>
    </row>
    <row r="4338" spans="1:5" ht="13.2" hidden="1" x14ac:dyDescent="0.25">
      <c r="A4338" s="21" t="s">
        <v>4</v>
      </c>
      <c r="B4338" s="27">
        <v>41118</v>
      </c>
      <c r="C4338" s="27" t="s">
        <v>45</v>
      </c>
      <c r="D4338" s="28">
        <v>250</v>
      </c>
      <c r="E4338" s="27" t="s">
        <v>25</v>
      </c>
    </row>
    <row r="4339" spans="1:5" ht="13.2" hidden="1" x14ac:dyDescent="0.25">
      <c r="A4339" s="21" t="s">
        <v>4</v>
      </c>
      <c r="B4339" s="27">
        <v>41118</v>
      </c>
      <c r="C4339" s="27" t="s">
        <v>45</v>
      </c>
      <c r="D4339" s="28">
        <v>250</v>
      </c>
      <c r="E4339" s="27" t="s">
        <v>25</v>
      </c>
    </row>
    <row r="4340" spans="1:5" ht="13.2" hidden="1" x14ac:dyDescent="0.25">
      <c r="A4340" s="21" t="s">
        <v>4</v>
      </c>
      <c r="B4340" s="27">
        <v>41118</v>
      </c>
      <c r="C4340" s="27" t="s">
        <v>45</v>
      </c>
      <c r="D4340" s="28">
        <v>650</v>
      </c>
      <c r="E4340" s="27" t="s">
        <v>25</v>
      </c>
    </row>
    <row r="4341" spans="1:5" ht="13.2" hidden="1" x14ac:dyDescent="0.25">
      <c r="A4341" s="21" t="s">
        <v>4</v>
      </c>
      <c r="B4341" s="27">
        <v>41118</v>
      </c>
      <c r="C4341" s="27" t="s">
        <v>45</v>
      </c>
      <c r="D4341" s="28">
        <v>1250</v>
      </c>
      <c r="E4341" s="27" t="s">
        <v>25</v>
      </c>
    </row>
    <row r="4342" spans="1:5" ht="13.2" hidden="1" x14ac:dyDescent="0.25">
      <c r="A4342" s="21" t="s">
        <v>4</v>
      </c>
      <c r="B4342" s="27">
        <v>41118</v>
      </c>
      <c r="C4342" s="27" t="s">
        <v>45</v>
      </c>
      <c r="D4342" s="28">
        <v>500</v>
      </c>
      <c r="E4342" s="27" t="s">
        <v>25</v>
      </c>
    </row>
    <row r="4343" spans="1:5" ht="13.2" hidden="1" x14ac:dyDescent="0.25">
      <c r="A4343" s="21" t="s">
        <v>4</v>
      </c>
      <c r="B4343" s="27">
        <v>41119</v>
      </c>
      <c r="C4343" s="27" t="s">
        <v>45</v>
      </c>
      <c r="D4343" s="28">
        <v>2000</v>
      </c>
      <c r="E4343" s="27" t="s">
        <v>25</v>
      </c>
    </row>
    <row r="4344" spans="1:5" ht="13.2" hidden="1" x14ac:dyDescent="0.25">
      <c r="A4344" s="21" t="s">
        <v>4</v>
      </c>
      <c r="B4344" s="27">
        <v>41119</v>
      </c>
      <c r="C4344" s="27" t="s">
        <v>45</v>
      </c>
      <c r="D4344" s="28">
        <v>500</v>
      </c>
      <c r="E4344" s="27" t="s">
        <v>25</v>
      </c>
    </row>
    <row r="4345" spans="1:5" ht="13.2" hidden="1" x14ac:dyDescent="0.25">
      <c r="A4345" s="21" t="s">
        <v>4</v>
      </c>
      <c r="B4345" s="27">
        <v>41120</v>
      </c>
      <c r="C4345" s="27" t="s">
        <v>45</v>
      </c>
      <c r="D4345" s="28">
        <v>10400</v>
      </c>
      <c r="E4345" s="27" t="s">
        <v>25</v>
      </c>
    </row>
    <row r="4346" spans="1:5" ht="13.2" hidden="1" x14ac:dyDescent="0.25">
      <c r="A4346" s="21" t="s">
        <v>4</v>
      </c>
      <c r="B4346" s="27">
        <v>41120</v>
      </c>
      <c r="C4346" s="27" t="s">
        <v>45</v>
      </c>
      <c r="D4346" s="28">
        <v>500</v>
      </c>
      <c r="E4346" s="27" t="s">
        <v>25</v>
      </c>
    </row>
    <row r="4347" spans="1:5" ht="13.2" hidden="1" x14ac:dyDescent="0.25">
      <c r="A4347" s="21" t="s">
        <v>4</v>
      </c>
      <c r="B4347" s="27">
        <v>41120</v>
      </c>
      <c r="C4347" s="27" t="s">
        <v>45</v>
      </c>
      <c r="D4347" s="28">
        <v>500</v>
      </c>
      <c r="E4347" s="27" t="s">
        <v>25</v>
      </c>
    </row>
    <row r="4348" spans="1:5" ht="13.2" hidden="1" x14ac:dyDescent="0.25">
      <c r="A4348" s="21" t="s">
        <v>4</v>
      </c>
      <c r="B4348" s="27">
        <v>41120</v>
      </c>
      <c r="C4348" s="27" t="s">
        <v>45</v>
      </c>
      <c r="D4348" s="28">
        <v>350</v>
      </c>
      <c r="E4348" s="27" t="s">
        <v>25</v>
      </c>
    </row>
    <row r="4349" spans="1:5" ht="13.2" hidden="1" x14ac:dyDescent="0.25">
      <c r="A4349" s="21" t="s">
        <v>4</v>
      </c>
      <c r="B4349" s="27">
        <v>41121</v>
      </c>
      <c r="C4349" s="27" t="s">
        <v>45</v>
      </c>
      <c r="D4349" s="28">
        <v>1050</v>
      </c>
      <c r="E4349" s="27" t="s">
        <v>25</v>
      </c>
    </row>
    <row r="4350" spans="1:5" ht="13.2" hidden="1" x14ac:dyDescent="0.25">
      <c r="A4350" s="21" t="s">
        <v>4</v>
      </c>
      <c r="B4350" s="27">
        <v>41122</v>
      </c>
      <c r="C4350" s="27" t="s">
        <v>45</v>
      </c>
      <c r="D4350" s="28">
        <v>12544.75</v>
      </c>
      <c r="E4350" s="27" t="s">
        <v>25</v>
      </c>
    </row>
    <row r="4351" spans="1:5" ht="13.2" hidden="1" x14ac:dyDescent="0.25">
      <c r="A4351" s="21" t="s">
        <v>4</v>
      </c>
      <c r="B4351" s="27">
        <v>41122</v>
      </c>
      <c r="C4351" s="27" t="s">
        <v>45</v>
      </c>
      <c r="D4351" s="28">
        <v>1376</v>
      </c>
      <c r="E4351" s="27" t="s">
        <v>25</v>
      </c>
    </row>
    <row r="4352" spans="1:5" ht="13.2" hidden="1" x14ac:dyDescent="0.25">
      <c r="A4352" s="21" t="s">
        <v>4</v>
      </c>
      <c r="B4352" s="27">
        <v>41122</v>
      </c>
      <c r="C4352" s="27" t="s">
        <v>45</v>
      </c>
      <c r="D4352" s="28">
        <v>1195</v>
      </c>
      <c r="E4352" s="27" t="s">
        <v>25</v>
      </c>
    </row>
    <row r="4353" spans="1:5" ht="13.2" hidden="1" x14ac:dyDescent="0.25">
      <c r="A4353" s="21" t="s">
        <v>4</v>
      </c>
      <c r="B4353" s="27">
        <v>41123</v>
      </c>
      <c r="C4353" s="27" t="s">
        <v>45</v>
      </c>
      <c r="D4353" s="28">
        <v>3150</v>
      </c>
      <c r="E4353" s="27" t="s">
        <v>25</v>
      </c>
    </row>
    <row r="4354" spans="1:5" ht="13.2" hidden="1" x14ac:dyDescent="0.25">
      <c r="A4354" s="21" t="s">
        <v>4</v>
      </c>
      <c r="B4354" s="27">
        <v>41124</v>
      </c>
      <c r="C4354" s="27" t="s">
        <v>45</v>
      </c>
      <c r="D4354" s="28">
        <v>1000</v>
      </c>
      <c r="E4354" s="27" t="s">
        <v>25</v>
      </c>
    </row>
    <row r="4355" spans="1:5" ht="13.2" hidden="1" x14ac:dyDescent="0.25">
      <c r="A4355" s="21" t="s">
        <v>4</v>
      </c>
      <c r="B4355" s="27">
        <v>41125</v>
      </c>
      <c r="C4355" s="27" t="s">
        <v>45</v>
      </c>
      <c r="D4355" s="28">
        <v>1160</v>
      </c>
      <c r="E4355" s="27" t="s">
        <v>25</v>
      </c>
    </row>
    <row r="4356" spans="1:5" ht="13.2" hidden="1" x14ac:dyDescent="0.25">
      <c r="A4356" s="21" t="s">
        <v>4</v>
      </c>
      <c r="B4356" s="27">
        <v>41126</v>
      </c>
      <c r="C4356" s="27" t="s">
        <v>45</v>
      </c>
      <c r="D4356" s="28">
        <v>3350</v>
      </c>
      <c r="E4356" s="27" t="s">
        <v>25</v>
      </c>
    </row>
    <row r="4357" spans="1:5" ht="13.2" hidden="1" x14ac:dyDescent="0.25">
      <c r="A4357" s="21" t="s">
        <v>4</v>
      </c>
      <c r="B4357" s="27">
        <v>41127</v>
      </c>
      <c r="C4357" s="27" t="s">
        <v>45</v>
      </c>
      <c r="D4357" s="28">
        <v>4701.25</v>
      </c>
      <c r="E4357" s="27" t="s">
        <v>25</v>
      </c>
    </row>
    <row r="4358" spans="1:5" ht="13.2" hidden="1" x14ac:dyDescent="0.25">
      <c r="A4358" s="21" t="s">
        <v>4</v>
      </c>
      <c r="B4358" s="27">
        <v>41128</v>
      </c>
      <c r="C4358" s="27" t="s">
        <v>45</v>
      </c>
      <c r="D4358" s="28">
        <v>10650</v>
      </c>
      <c r="E4358" s="27" t="s">
        <v>25</v>
      </c>
    </row>
    <row r="4359" spans="1:5" ht="13.2" hidden="1" x14ac:dyDescent="0.25">
      <c r="A4359" s="21" t="s">
        <v>4</v>
      </c>
      <c r="B4359" s="27">
        <v>41129</v>
      </c>
      <c r="C4359" s="27" t="s">
        <v>45</v>
      </c>
      <c r="D4359" s="28">
        <v>7000</v>
      </c>
      <c r="E4359" s="27" t="s">
        <v>25</v>
      </c>
    </row>
    <row r="4360" spans="1:5" ht="13.2" hidden="1" x14ac:dyDescent="0.25">
      <c r="A4360" s="21" t="s">
        <v>4</v>
      </c>
      <c r="B4360" s="27">
        <v>41130</v>
      </c>
      <c r="C4360" s="27" t="s">
        <v>27</v>
      </c>
      <c r="D4360" s="28">
        <v>2250</v>
      </c>
      <c r="E4360" s="27" t="s">
        <v>27</v>
      </c>
    </row>
    <row r="4361" spans="1:5" ht="13.2" hidden="1" x14ac:dyDescent="0.25">
      <c r="A4361" s="21" t="s">
        <v>4</v>
      </c>
      <c r="B4361" s="27">
        <v>41131</v>
      </c>
      <c r="C4361" s="27" t="s">
        <v>45</v>
      </c>
      <c r="D4361" s="28">
        <v>6500</v>
      </c>
      <c r="E4361" s="27" t="s">
        <v>25</v>
      </c>
    </row>
    <row r="4362" spans="1:5" ht="13.2" hidden="1" x14ac:dyDescent="0.25">
      <c r="A4362" s="21" t="s">
        <v>4</v>
      </c>
      <c r="B4362" s="27">
        <v>41132</v>
      </c>
      <c r="C4362" s="27" t="s">
        <v>59</v>
      </c>
      <c r="D4362" s="28">
        <v>4800</v>
      </c>
      <c r="E4362" s="27" t="s">
        <v>26</v>
      </c>
    </row>
    <row r="4363" spans="1:5" ht="13.2" hidden="1" x14ac:dyDescent="0.25">
      <c r="A4363" s="21" t="s">
        <v>4</v>
      </c>
      <c r="B4363" s="27">
        <v>41133</v>
      </c>
      <c r="C4363" s="27" t="s">
        <v>45</v>
      </c>
      <c r="D4363" s="28">
        <v>5850</v>
      </c>
      <c r="E4363" s="27" t="s">
        <v>25</v>
      </c>
    </row>
    <row r="4364" spans="1:5" ht="13.2" hidden="1" x14ac:dyDescent="0.25">
      <c r="A4364" s="21" t="s">
        <v>4</v>
      </c>
      <c r="B4364" s="27">
        <v>41134</v>
      </c>
      <c r="C4364" s="27" t="s">
        <v>45</v>
      </c>
      <c r="D4364" s="28">
        <v>2250</v>
      </c>
      <c r="E4364" s="27" t="s">
        <v>25</v>
      </c>
    </row>
    <row r="4365" spans="1:5" ht="13.2" hidden="1" x14ac:dyDescent="0.25">
      <c r="A4365" s="21" t="s">
        <v>4</v>
      </c>
      <c r="B4365" s="27">
        <v>41134</v>
      </c>
      <c r="C4365" s="27" t="s">
        <v>45</v>
      </c>
      <c r="D4365" s="28">
        <v>1500</v>
      </c>
      <c r="E4365" s="27" t="s">
        <v>25</v>
      </c>
    </row>
    <row r="4366" spans="1:5" ht="13.2" hidden="1" x14ac:dyDescent="0.25">
      <c r="A4366" s="21" t="s">
        <v>4</v>
      </c>
      <c r="B4366" s="27">
        <v>41135</v>
      </c>
      <c r="C4366" s="27" t="s">
        <v>45</v>
      </c>
      <c r="D4366" s="28">
        <v>1500</v>
      </c>
      <c r="E4366" s="27" t="s">
        <v>25</v>
      </c>
    </row>
    <row r="4367" spans="1:5" ht="13.2" hidden="1" x14ac:dyDescent="0.25">
      <c r="A4367" s="21" t="s">
        <v>4</v>
      </c>
      <c r="B4367" s="27">
        <v>41136</v>
      </c>
      <c r="C4367" s="27" t="s">
        <v>45</v>
      </c>
      <c r="D4367" s="28">
        <v>23000</v>
      </c>
      <c r="E4367" s="27" t="s">
        <v>25</v>
      </c>
    </row>
    <row r="4368" spans="1:5" ht="13.2" hidden="1" x14ac:dyDescent="0.25">
      <c r="A4368" s="21" t="s">
        <v>4</v>
      </c>
      <c r="B4368" s="27">
        <v>41136</v>
      </c>
      <c r="C4368" s="27" t="s">
        <v>45</v>
      </c>
      <c r="D4368" s="28">
        <v>6500</v>
      </c>
      <c r="E4368" s="27" t="s">
        <v>25</v>
      </c>
    </row>
    <row r="4369" spans="1:5" ht="13.2" hidden="1" x14ac:dyDescent="0.25">
      <c r="A4369" s="21" t="s">
        <v>4</v>
      </c>
      <c r="B4369" s="27">
        <v>41136</v>
      </c>
      <c r="C4369" s="27" t="s">
        <v>45</v>
      </c>
      <c r="D4369" s="28">
        <v>500</v>
      </c>
      <c r="E4369" s="27" t="s">
        <v>25</v>
      </c>
    </row>
    <row r="4370" spans="1:5" ht="13.2" hidden="1" x14ac:dyDescent="0.25">
      <c r="A4370" s="21" t="s">
        <v>4</v>
      </c>
      <c r="B4370" s="27">
        <v>41136</v>
      </c>
      <c r="C4370" s="27" t="s">
        <v>45</v>
      </c>
      <c r="D4370" s="28">
        <v>1000</v>
      </c>
      <c r="E4370" s="27" t="s">
        <v>25</v>
      </c>
    </row>
    <row r="4371" spans="1:5" ht="13.2" hidden="1" x14ac:dyDescent="0.25">
      <c r="A4371" s="21" t="s">
        <v>4</v>
      </c>
      <c r="B4371" s="27">
        <v>41137</v>
      </c>
      <c r="C4371" s="27" t="s">
        <v>45</v>
      </c>
      <c r="D4371" s="28">
        <v>2500</v>
      </c>
      <c r="E4371" s="27" t="s">
        <v>25</v>
      </c>
    </row>
    <row r="4372" spans="1:5" ht="13.2" hidden="1" x14ac:dyDescent="0.25">
      <c r="A4372" s="21" t="s">
        <v>4</v>
      </c>
      <c r="B4372" s="27">
        <v>41137</v>
      </c>
      <c r="C4372" s="27" t="s">
        <v>45</v>
      </c>
      <c r="D4372" s="28">
        <v>900</v>
      </c>
      <c r="E4372" s="27" t="s">
        <v>25</v>
      </c>
    </row>
    <row r="4373" spans="1:5" ht="13.2" hidden="1" x14ac:dyDescent="0.25">
      <c r="A4373" s="21" t="s">
        <v>4</v>
      </c>
      <c r="B4373" s="27">
        <v>41138</v>
      </c>
      <c r="C4373" s="27" t="s">
        <v>27</v>
      </c>
      <c r="D4373" s="28">
        <v>3000</v>
      </c>
      <c r="E4373" s="27" t="s">
        <v>27</v>
      </c>
    </row>
    <row r="4374" spans="1:5" ht="13.2" hidden="1" x14ac:dyDescent="0.25">
      <c r="A4374" s="21" t="s">
        <v>4</v>
      </c>
      <c r="B4374" s="27">
        <v>41138</v>
      </c>
      <c r="C4374" s="27" t="s">
        <v>27</v>
      </c>
      <c r="D4374" s="28">
        <v>150</v>
      </c>
      <c r="E4374" s="27" t="s">
        <v>27</v>
      </c>
    </row>
    <row r="4375" spans="1:5" ht="13.2" hidden="1" x14ac:dyDescent="0.25">
      <c r="A4375" s="21" t="s">
        <v>4</v>
      </c>
      <c r="B4375" s="27">
        <v>41138</v>
      </c>
      <c r="C4375" s="27" t="s">
        <v>27</v>
      </c>
      <c r="D4375" s="28">
        <v>750</v>
      </c>
      <c r="E4375" s="27" t="s">
        <v>27</v>
      </c>
    </row>
    <row r="4376" spans="1:5" ht="13.2" hidden="1" x14ac:dyDescent="0.25">
      <c r="A4376" s="21" t="s">
        <v>4</v>
      </c>
      <c r="B4376" s="27">
        <v>41139</v>
      </c>
      <c r="C4376" s="27" t="s">
        <v>45</v>
      </c>
      <c r="D4376" s="28">
        <v>8250</v>
      </c>
      <c r="E4376" s="27" t="s">
        <v>25</v>
      </c>
    </row>
    <row r="4377" spans="1:5" ht="13.2" hidden="1" x14ac:dyDescent="0.25">
      <c r="A4377" s="21" t="s">
        <v>4</v>
      </c>
      <c r="B4377" s="27">
        <v>41139</v>
      </c>
      <c r="C4377" s="27" t="s">
        <v>45</v>
      </c>
      <c r="D4377" s="28">
        <v>3000</v>
      </c>
      <c r="E4377" s="27" t="s">
        <v>25</v>
      </c>
    </row>
    <row r="4378" spans="1:5" ht="13.2" hidden="1" x14ac:dyDescent="0.25">
      <c r="A4378" s="21" t="s">
        <v>4</v>
      </c>
      <c r="B4378" s="27">
        <v>41139</v>
      </c>
      <c r="C4378" s="27" t="s">
        <v>45</v>
      </c>
      <c r="D4378" s="28">
        <v>1500</v>
      </c>
      <c r="E4378" s="27" t="s">
        <v>25</v>
      </c>
    </row>
    <row r="4379" spans="1:5" ht="13.2" hidden="1" x14ac:dyDescent="0.25">
      <c r="A4379" s="21" t="s">
        <v>4</v>
      </c>
      <c r="B4379" s="27">
        <v>41139</v>
      </c>
      <c r="C4379" s="27" t="s">
        <v>45</v>
      </c>
      <c r="D4379" s="28">
        <v>250</v>
      </c>
      <c r="E4379" s="27" t="s">
        <v>25</v>
      </c>
    </row>
    <row r="4380" spans="1:5" ht="13.2" hidden="1" x14ac:dyDescent="0.25">
      <c r="A4380" s="21" t="s">
        <v>4</v>
      </c>
      <c r="B4380" s="27">
        <v>41140</v>
      </c>
      <c r="C4380" s="27" t="s">
        <v>45</v>
      </c>
      <c r="D4380" s="28">
        <v>4000</v>
      </c>
      <c r="E4380" s="27" t="s">
        <v>25</v>
      </c>
    </row>
    <row r="4381" spans="1:5" ht="13.2" hidden="1" x14ac:dyDescent="0.25">
      <c r="A4381" s="21" t="s">
        <v>4</v>
      </c>
      <c r="B4381" s="27">
        <v>41140</v>
      </c>
      <c r="C4381" s="27" t="s">
        <v>45</v>
      </c>
      <c r="D4381" s="28">
        <v>300</v>
      </c>
      <c r="E4381" s="27" t="s">
        <v>25</v>
      </c>
    </row>
    <row r="4382" spans="1:5" ht="13.2" hidden="1" x14ac:dyDescent="0.25">
      <c r="A4382" s="21" t="s">
        <v>4</v>
      </c>
      <c r="B4382" s="27">
        <v>41140</v>
      </c>
      <c r="C4382" s="27" t="s">
        <v>45</v>
      </c>
      <c r="D4382" s="28">
        <v>250</v>
      </c>
      <c r="E4382" s="27" t="s">
        <v>25</v>
      </c>
    </row>
    <row r="4383" spans="1:5" ht="13.2" hidden="1" x14ac:dyDescent="0.25">
      <c r="A4383" s="21" t="s">
        <v>4</v>
      </c>
      <c r="B4383" s="27">
        <v>41140</v>
      </c>
      <c r="C4383" s="27" t="s">
        <v>45</v>
      </c>
      <c r="D4383" s="28">
        <v>400</v>
      </c>
      <c r="E4383" s="27" t="s">
        <v>25</v>
      </c>
    </row>
    <row r="4384" spans="1:5" ht="13.2" hidden="1" x14ac:dyDescent="0.25">
      <c r="A4384" s="21" t="s">
        <v>4</v>
      </c>
      <c r="B4384" s="27">
        <v>41141</v>
      </c>
      <c r="C4384" s="27" t="s">
        <v>27</v>
      </c>
      <c r="D4384" s="28">
        <v>6750</v>
      </c>
      <c r="E4384" s="27" t="s">
        <v>27</v>
      </c>
    </row>
    <row r="4385" spans="1:5" ht="13.2" hidden="1" x14ac:dyDescent="0.25">
      <c r="A4385" s="21" t="s">
        <v>4</v>
      </c>
      <c r="B4385" s="27">
        <v>41142</v>
      </c>
      <c r="C4385" s="27" t="s">
        <v>45</v>
      </c>
      <c r="D4385" s="28">
        <v>10250</v>
      </c>
      <c r="E4385" s="27" t="s">
        <v>25</v>
      </c>
    </row>
    <row r="4386" spans="1:5" ht="13.2" hidden="1" x14ac:dyDescent="0.25">
      <c r="A4386" s="21" t="s">
        <v>4</v>
      </c>
      <c r="B4386" s="27">
        <v>41143</v>
      </c>
      <c r="C4386" s="27" t="s">
        <v>45</v>
      </c>
      <c r="D4386" s="28">
        <v>7950</v>
      </c>
      <c r="E4386" s="27" t="s">
        <v>25</v>
      </c>
    </row>
    <row r="4387" spans="1:5" ht="13.2" hidden="1" x14ac:dyDescent="0.25">
      <c r="A4387" s="21" t="s">
        <v>4</v>
      </c>
      <c r="B4387" s="27">
        <v>41143</v>
      </c>
      <c r="C4387" s="27" t="s">
        <v>45</v>
      </c>
      <c r="D4387" s="28">
        <v>500</v>
      </c>
      <c r="E4387" s="27" t="s">
        <v>25</v>
      </c>
    </row>
    <row r="4388" spans="1:5" ht="13.2" hidden="1" x14ac:dyDescent="0.25">
      <c r="A4388" s="21" t="s">
        <v>4</v>
      </c>
      <c r="B4388" s="27">
        <v>41143</v>
      </c>
      <c r="C4388" s="27" t="s">
        <v>45</v>
      </c>
      <c r="D4388" s="28">
        <v>4750</v>
      </c>
      <c r="E4388" s="27" t="s">
        <v>25</v>
      </c>
    </row>
    <row r="4389" spans="1:5" ht="13.2" hidden="1" x14ac:dyDescent="0.25">
      <c r="A4389" s="21" t="s">
        <v>4</v>
      </c>
      <c r="B4389" s="27">
        <v>41144</v>
      </c>
      <c r="C4389" s="27" t="s">
        <v>45</v>
      </c>
      <c r="D4389" s="28">
        <v>1700</v>
      </c>
      <c r="E4389" s="27" t="s">
        <v>25</v>
      </c>
    </row>
    <row r="4390" spans="1:5" ht="13.2" hidden="1" x14ac:dyDescent="0.25">
      <c r="A4390" s="21" t="s">
        <v>4</v>
      </c>
      <c r="B4390" s="27">
        <v>41144</v>
      </c>
      <c r="C4390" s="27" t="s">
        <v>45</v>
      </c>
      <c r="D4390" s="28">
        <v>300</v>
      </c>
      <c r="E4390" s="27" t="s">
        <v>25</v>
      </c>
    </row>
    <row r="4391" spans="1:5" ht="13.2" hidden="1" x14ac:dyDescent="0.25">
      <c r="A4391" s="21" t="s">
        <v>4</v>
      </c>
      <c r="B4391" s="27">
        <v>41145</v>
      </c>
      <c r="C4391" s="27" t="s">
        <v>45</v>
      </c>
      <c r="D4391" s="28">
        <v>27500</v>
      </c>
      <c r="E4391" s="27" t="s">
        <v>25</v>
      </c>
    </row>
    <row r="4392" spans="1:5" ht="13.2" hidden="1" x14ac:dyDescent="0.25">
      <c r="A4392" s="21" t="s">
        <v>4</v>
      </c>
      <c r="B4392" s="27">
        <v>41146</v>
      </c>
      <c r="C4392" s="27" t="s">
        <v>45</v>
      </c>
      <c r="D4392" s="28">
        <v>12500</v>
      </c>
      <c r="E4392" s="27" t="s">
        <v>25</v>
      </c>
    </row>
    <row r="4393" spans="1:5" ht="13.2" hidden="1" x14ac:dyDescent="0.25">
      <c r="A4393" s="21" t="s">
        <v>4</v>
      </c>
      <c r="B4393" s="27">
        <v>41147</v>
      </c>
      <c r="C4393" s="27" t="s">
        <v>56</v>
      </c>
      <c r="D4393" s="28">
        <v>41247</v>
      </c>
      <c r="E4393" s="27" t="s">
        <v>26</v>
      </c>
    </row>
    <row r="4394" spans="1:5" ht="13.2" hidden="1" x14ac:dyDescent="0.25">
      <c r="A4394" s="21" t="s">
        <v>4</v>
      </c>
      <c r="B4394" s="27">
        <v>41148</v>
      </c>
      <c r="C4394" s="27" t="s">
        <v>45</v>
      </c>
      <c r="D4394" s="28">
        <v>6250</v>
      </c>
      <c r="E4394" s="27" t="s">
        <v>25</v>
      </c>
    </row>
    <row r="4395" spans="1:5" ht="13.2" hidden="1" x14ac:dyDescent="0.25">
      <c r="A4395" s="21" t="s">
        <v>4</v>
      </c>
      <c r="B4395" s="27">
        <v>41149</v>
      </c>
      <c r="C4395" s="27" t="s">
        <v>45</v>
      </c>
      <c r="D4395" s="28">
        <v>2300</v>
      </c>
      <c r="E4395" s="27" t="s">
        <v>25</v>
      </c>
    </row>
    <row r="4396" spans="1:5" ht="13.2" hidden="1" x14ac:dyDescent="0.25">
      <c r="A4396" s="21" t="s">
        <v>4</v>
      </c>
      <c r="B4396" s="27">
        <v>41149</v>
      </c>
      <c r="C4396" s="27" t="s">
        <v>45</v>
      </c>
      <c r="D4396" s="28">
        <v>500</v>
      </c>
      <c r="E4396" s="27" t="s">
        <v>25</v>
      </c>
    </row>
    <row r="4397" spans="1:5" ht="13.2" hidden="1" x14ac:dyDescent="0.25">
      <c r="A4397" s="21" t="s">
        <v>4</v>
      </c>
      <c r="B4397" s="27">
        <v>41150</v>
      </c>
      <c r="C4397" s="27" t="s">
        <v>45</v>
      </c>
      <c r="D4397" s="28">
        <v>2750</v>
      </c>
      <c r="E4397" s="27" t="s">
        <v>25</v>
      </c>
    </row>
    <row r="4398" spans="1:5" ht="13.2" hidden="1" x14ac:dyDescent="0.25">
      <c r="A4398" s="21" t="s">
        <v>4</v>
      </c>
      <c r="B4398" s="27">
        <v>41150</v>
      </c>
      <c r="C4398" s="27" t="s">
        <v>45</v>
      </c>
      <c r="D4398" s="28">
        <v>500</v>
      </c>
      <c r="E4398" s="27" t="s">
        <v>25</v>
      </c>
    </row>
    <row r="4399" spans="1:5" ht="13.2" hidden="1" x14ac:dyDescent="0.25">
      <c r="A4399" s="21" t="s">
        <v>4</v>
      </c>
      <c r="B4399" s="27">
        <v>41151</v>
      </c>
      <c r="C4399" s="27" t="s">
        <v>58</v>
      </c>
      <c r="D4399" s="28">
        <v>25150</v>
      </c>
      <c r="E4399" s="27" t="s">
        <v>26</v>
      </c>
    </row>
    <row r="4400" spans="1:5" ht="13.2" hidden="1" x14ac:dyDescent="0.25">
      <c r="A4400" s="21" t="s">
        <v>4</v>
      </c>
      <c r="B4400" s="27">
        <v>41152</v>
      </c>
      <c r="C4400" s="27" t="s">
        <v>58</v>
      </c>
      <c r="D4400" s="28">
        <v>65000</v>
      </c>
      <c r="E4400" s="27" t="s">
        <v>26</v>
      </c>
    </row>
    <row r="4401" spans="1:5" ht="13.2" hidden="1" x14ac:dyDescent="0.25">
      <c r="A4401" s="21" t="s">
        <v>4</v>
      </c>
      <c r="B4401" s="27">
        <v>41153</v>
      </c>
      <c r="C4401" s="27" t="s">
        <v>45</v>
      </c>
      <c r="D4401" s="28">
        <v>11000</v>
      </c>
      <c r="E4401" s="27" t="s">
        <v>25</v>
      </c>
    </row>
    <row r="4402" spans="1:5" ht="13.2" hidden="1" x14ac:dyDescent="0.25">
      <c r="A4402" s="21" t="s">
        <v>4</v>
      </c>
      <c r="B4402" s="27">
        <v>41154</v>
      </c>
      <c r="C4402" s="27" t="s">
        <v>45</v>
      </c>
      <c r="D4402" s="28">
        <v>10000</v>
      </c>
      <c r="E4402" s="27" t="s">
        <v>25</v>
      </c>
    </row>
    <row r="4403" spans="1:5" ht="13.2" hidden="1" x14ac:dyDescent="0.25">
      <c r="A4403" s="21" t="s">
        <v>4</v>
      </c>
      <c r="B4403" s="27">
        <v>41155</v>
      </c>
      <c r="C4403" s="27" t="s">
        <v>45</v>
      </c>
      <c r="D4403" s="28">
        <v>11000</v>
      </c>
      <c r="E4403" s="27" t="s">
        <v>25</v>
      </c>
    </row>
    <row r="4404" spans="1:5" ht="13.2" hidden="1" x14ac:dyDescent="0.25">
      <c r="A4404" s="21" t="s">
        <v>4</v>
      </c>
      <c r="B4404" s="27">
        <v>41156</v>
      </c>
      <c r="C4404" s="27" t="s">
        <v>45</v>
      </c>
      <c r="D4404" s="28">
        <v>10000</v>
      </c>
      <c r="E4404" s="27" t="s">
        <v>25</v>
      </c>
    </row>
    <row r="4405" spans="1:5" ht="13.2" hidden="1" x14ac:dyDescent="0.25">
      <c r="A4405" s="21" t="s">
        <v>4</v>
      </c>
      <c r="B4405" s="27">
        <v>41157</v>
      </c>
      <c r="C4405" s="27" t="s">
        <v>45</v>
      </c>
      <c r="D4405" s="28">
        <v>11000</v>
      </c>
      <c r="E4405" s="27" t="s">
        <v>25</v>
      </c>
    </row>
    <row r="4406" spans="1:5" ht="13.2" hidden="1" x14ac:dyDescent="0.25">
      <c r="A4406" s="21" t="s">
        <v>4</v>
      </c>
      <c r="B4406" s="27">
        <v>41158</v>
      </c>
      <c r="C4406" s="27" t="s">
        <v>45</v>
      </c>
      <c r="D4406" s="28">
        <v>11000</v>
      </c>
      <c r="E4406" s="27" t="s">
        <v>25</v>
      </c>
    </row>
    <row r="4407" spans="1:5" ht="13.2" hidden="1" x14ac:dyDescent="0.25">
      <c r="A4407" s="21" t="s">
        <v>4</v>
      </c>
      <c r="B4407" s="27">
        <v>41159</v>
      </c>
      <c r="C4407" s="27" t="s">
        <v>45</v>
      </c>
      <c r="D4407" s="28">
        <v>11000</v>
      </c>
      <c r="E4407" s="27" t="s">
        <v>25</v>
      </c>
    </row>
    <row r="4408" spans="1:5" ht="13.2" hidden="1" x14ac:dyDescent="0.25">
      <c r="A4408" s="21" t="s">
        <v>4</v>
      </c>
      <c r="B4408" s="27">
        <v>41160</v>
      </c>
      <c r="C4408" s="27" t="s">
        <v>45</v>
      </c>
      <c r="D4408" s="28">
        <v>8500</v>
      </c>
      <c r="E4408" s="27" t="s">
        <v>25</v>
      </c>
    </row>
    <row r="4409" spans="1:5" ht="13.2" hidden="1" x14ac:dyDescent="0.25">
      <c r="A4409" s="21" t="s">
        <v>4</v>
      </c>
      <c r="B4409" s="27">
        <v>41161</v>
      </c>
      <c r="C4409" s="27" t="s">
        <v>45</v>
      </c>
      <c r="D4409" s="28">
        <v>10000</v>
      </c>
      <c r="E4409" s="27" t="s">
        <v>25</v>
      </c>
    </row>
    <row r="4410" spans="1:5" ht="13.2" hidden="1" x14ac:dyDescent="0.25">
      <c r="A4410" s="21" t="s">
        <v>4</v>
      </c>
      <c r="B4410" s="27">
        <v>41162</v>
      </c>
      <c r="C4410" s="27" t="s">
        <v>45</v>
      </c>
      <c r="D4410" s="28">
        <v>23500</v>
      </c>
      <c r="E4410" s="27" t="s">
        <v>25</v>
      </c>
    </row>
    <row r="4411" spans="1:5" ht="13.2" hidden="1" x14ac:dyDescent="0.25">
      <c r="A4411" s="21" t="s">
        <v>4</v>
      </c>
      <c r="B4411" s="27">
        <v>41163</v>
      </c>
      <c r="C4411" s="27" t="s">
        <v>45</v>
      </c>
      <c r="D4411" s="28">
        <v>2150</v>
      </c>
      <c r="E4411" s="27" t="s">
        <v>25</v>
      </c>
    </row>
    <row r="4412" spans="1:5" ht="13.2" hidden="1" x14ac:dyDescent="0.25">
      <c r="A4412" s="21" t="s">
        <v>4</v>
      </c>
      <c r="B4412" s="27">
        <v>41164</v>
      </c>
      <c r="C4412" s="27" t="s">
        <v>45</v>
      </c>
      <c r="D4412" s="28">
        <v>14950</v>
      </c>
      <c r="E4412" s="27" t="s">
        <v>25</v>
      </c>
    </row>
    <row r="4413" spans="1:5" ht="13.2" hidden="1" x14ac:dyDescent="0.25">
      <c r="A4413" s="21" t="s">
        <v>4</v>
      </c>
      <c r="B4413" s="27">
        <v>41165</v>
      </c>
      <c r="C4413" s="27" t="s">
        <v>45</v>
      </c>
      <c r="D4413" s="28">
        <v>2500</v>
      </c>
      <c r="E4413" s="27" t="s">
        <v>25</v>
      </c>
    </row>
    <row r="4414" spans="1:5" ht="13.2" hidden="1" x14ac:dyDescent="0.25">
      <c r="A4414" s="21" t="s">
        <v>4</v>
      </c>
      <c r="B4414" s="27">
        <v>41166</v>
      </c>
      <c r="C4414" s="27" t="s">
        <v>45</v>
      </c>
      <c r="D4414" s="28">
        <v>3300</v>
      </c>
      <c r="E4414" s="27" t="s">
        <v>25</v>
      </c>
    </row>
    <row r="4415" spans="1:5" ht="13.2" hidden="1" x14ac:dyDescent="0.25">
      <c r="A4415" s="21" t="s">
        <v>4</v>
      </c>
      <c r="B4415" s="27">
        <v>41167</v>
      </c>
      <c r="C4415" s="27" t="s">
        <v>45</v>
      </c>
      <c r="D4415" s="28">
        <v>970</v>
      </c>
      <c r="E4415" s="27" t="s">
        <v>25</v>
      </c>
    </row>
    <row r="4416" spans="1:5" ht="13.2" hidden="1" x14ac:dyDescent="0.25">
      <c r="A4416" s="21" t="s">
        <v>4</v>
      </c>
      <c r="B4416" s="27">
        <v>41168</v>
      </c>
      <c r="C4416" s="27" t="s">
        <v>45</v>
      </c>
      <c r="D4416" s="28">
        <v>1100</v>
      </c>
      <c r="E4416" s="27" t="s">
        <v>25</v>
      </c>
    </row>
    <row r="4417" spans="1:5" ht="13.2" hidden="1" x14ac:dyDescent="0.25">
      <c r="A4417" s="21" t="s">
        <v>4</v>
      </c>
      <c r="B4417" s="27">
        <v>41168</v>
      </c>
      <c r="C4417" s="27" t="s">
        <v>45</v>
      </c>
      <c r="D4417" s="28">
        <v>1250</v>
      </c>
      <c r="E4417" s="27" t="s">
        <v>25</v>
      </c>
    </row>
    <row r="4418" spans="1:5" ht="13.2" hidden="1" x14ac:dyDescent="0.25">
      <c r="A4418" s="21" t="s">
        <v>4</v>
      </c>
      <c r="B4418" s="27">
        <v>41168</v>
      </c>
      <c r="C4418" s="27" t="s">
        <v>45</v>
      </c>
      <c r="D4418" s="28">
        <v>250</v>
      </c>
      <c r="E4418" s="27" t="s">
        <v>25</v>
      </c>
    </row>
    <row r="4419" spans="1:5" ht="13.2" hidden="1" x14ac:dyDescent="0.25">
      <c r="A4419" s="21" t="s">
        <v>4</v>
      </c>
      <c r="B4419" s="27">
        <v>41168</v>
      </c>
      <c r="C4419" s="27" t="s">
        <v>45</v>
      </c>
      <c r="D4419" s="28">
        <v>750</v>
      </c>
      <c r="E4419" s="27" t="s">
        <v>25</v>
      </c>
    </row>
    <row r="4420" spans="1:5" ht="13.2" hidden="1" x14ac:dyDescent="0.25">
      <c r="A4420" s="21" t="s">
        <v>4</v>
      </c>
      <c r="B4420" s="27">
        <v>41169</v>
      </c>
      <c r="C4420" s="27" t="s">
        <v>45</v>
      </c>
      <c r="D4420" s="28">
        <v>1750</v>
      </c>
      <c r="E4420" s="27" t="s">
        <v>25</v>
      </c>
    </row>
    <row r="4421" spans="1:5" ht="13.2" hidden="1" x14ac:dyDescent="0.25">
      <c r="A4421" s="21" t="s">
        <v>4</v>
      </c>
      <c r="B4421" s="27">
        <v>41169</v>
      </c>
      <c r="C4421" s="27" t="s">
        <v>45</v>
      </c>
      <c r="D4421" s="28">
        <v>2000</v>
      </c>
      <c r="E4421" s="27" t="s">
        <v>25</v>
      </c>
    </row>
    <row r="4422" spans="1:5" ht="13.2" hidden="1" x14ac:dyDescent="0.25">
      <c r="A4422" s="21" t="s">
        <v>4</v>
      </c>
      <c r="B4422" s="27">
        <v>41169</v>
      </c>
      <c r="C4422" s="27" t="s">
        <v>45</v>
      </c>
      <c r="D4422" s="28">
        <v>1400</v>
      </c>
      <c r="E4422" s="27" t="s">
        <v>25</v>
      </c>
    </row>
    <row r="4423" spans="1:5" ht="13.2" hidden="1" x14ac:dyDescent="0.25">
      <c r="A4423" s="21" t="s">
        <v>4</v>
      </c>
      <c r="B4423" s="27">
        <v>41169</v>
      </c>
      <c r="C4423" s="27" t="s">
        <v>45</v>
      </c>
      <c r="D4423" s="28">
        <v>750</v>
      </c>
      <c r="E4423" s="27" t="s">
        <v>25</v>
      </c>
    </row>
    <row r="4424" spans="1:5" ht="13.2" hidden="1" x14ac:dyDescent="0.25">
      <c r="A4424" s="21" t="s">
        <v>4</v>
      </c>
      <c r="B4424" s="27">
        <v>41170</v>
      </c>
      <c r="C4424" s="27" t="s">
        <v>45</v>
      </c>
      <c r="D4424" s="28">
        <v>5000</v>
      </c>
      <c r="E4424" s="27" t="s">
        <v>25</v>
      </c>
    </row>
    <row r="4425" spans="1:5" ht="13.2" hidden="1" x14ac:dyDescent="0.25">
      <c r="A4425" s="21" t="s">
        <v>4</v>
      </c>
      <c r="B4425" s="27">
        <v>41171</v>
      </c>
      <c r="C4425" s="27" t="s">
        <v>45</v>
      </c>
      <c r="D4425" s="28">
        <v>2500</v>
      </c>
      <c r="E4425" s="27" t="s">
        <v>25</v>
      </c>
    </row>
    <row r="4426" spans="1:5" ht="13.2" hidden="1" x14ac:dyDescent="0.25">
      <c r="A4426" s="21" t="s">
        <v>4</v>
      </c>
      <c r="B4426" s="27">
        <v>41171</v>
      </c>
      <c r="C4426" s="27" t="s">
        <v>45</v>
      </c>
      <c r="D4426" s="28">
        <v>100</v>
      </c>
      <c r="E4426" s="27" t="s">
        <v>25</v>
      </c>
    </row>
    <row r="4427" spans="1:5" ht="13.2" hidden="1" x14ac:dyDescent="0.25">
      <c r="A4427" s="21" t="s">
        <v>4</v>
      </c>
      <c r="B4427" s="27">
        <v>41171</v>
      </c>
      <c r="C4427" s="27" t="s">
        <v>45</v>
      </c>
      <c r="D4427" s="28">
        <v>625</v>
      </c>
      <c r="E4427" s="27" t="s">
        <v>25</v>
      </c>
    </row>
    <row r="4428" spans="1:5" ht="13.2" hidden="1" x14ac:dyDescent="0.25">
      <c r="A4428" s="21" t="s">
        <v>4</v>
      </c>
      <c r="B4428" s="27">
        <v>41172</v>
      </c>
      <c r="C4428" s="27" t="s">
        <v>45</v>
      </c>
      <c r="D4428" s="28">
        <v>1825</v>
      </c>
      <c r="E4428" s="27" t="s">
        <v>25</v>
      </c>
    </row>
    <row r="4429" spans="1:5" ht="13.2" hidden="1" x14ac:dyDescent="0.25">
      <c r="A4429" s="21" t="s">
        <v>4</v>
      </c>
      <c r="B4429" s="27">
        <v>41173</v>
      </c>
      <c r="C4429" s="27" t="s">
        <v>45</v>
      </c>
      <c r="D4429" s="28">
        <v>2000</v>
      </c>
      <c r="E4429" s="27" t="s">
        <v>25</v>
      </c>
    </row>
    <row r="4430" spans="1:5" ht="13.2" hidden="1" x14ac:dyDescent="0.25">
      <c r="A4430" s="21" t="s">
        <v>4</v>
      </c>
      <c r="B4430" s="27">
        <v>41174</v>
      </c>
      <c r="C4430" s="27" t="s">
        <v>45</v>
      </c>
      <c r="D4430" s="28">
        <v>3750</v>
      </c>
      <c r="E4430" s="27" t="s">
        <v>25</v>
      </c>
    </row>
    <row r="4431" spans="1:5" ht="13.2" hidden="1" x14ac:dyDescent="0.25">
      <c r="A4431" s="21" t="s">
        <v>4</v>
      </c>
      <c r="B4431" s="27">
        <v>41174</v>
      </c>
      <c r="C4431" s="27" t="s">
        <v>45</v>
      </c>
      <c r="D4431" s="28">
        <v>850</v>
      </c>
      <c r="E4431" s="27" t="s">
        <v>25</v>
      </c>
    </row>
    <row r="4432" spans="1:5" ht="13.2" hidden="1" x14ac:dyDescent="0.25">
      <c r="A4432" s="21" t="s">
        <v>4</v>
      </c>
      <c r="B4432" s="27">
        <v>41174</v>
      </c>
      <c r="C4432" s="27" t="s">
        <v>45</v>
      </c>
      <c r="D4432" s="28">
        <v>300</v>
      </c>
      <c r="E4432" s="27" t="s">
        <v>25</v>
      </c>
    </row>
    <row r="4433" spans="1:5" ht="13.2" hidden="1" x14ac:dyDescent="0.25">
      <c r="A4433" s="21" t="s">
        <v>4</v>
      </c>
      <c r="B4433" s="27">
        <v>41174</v>
      </c>
      <c r="C4433" s="27" t="s">
        <v>45</v>
      </c>
      <c r="D4433" s="28">
        <v>600</v>
      </c>
      <c r="E4433" s="27" t="s">
        <v>25</v>
      </c>
    </row>
    <row r="4434" spans="1:5" ht="13.2" hidden="1" x14ac:dyDescent="0.25">
      <c r="A4434" s="21" t="s">
        <v>4</v>
      </c>
      <c r="B4434" s="27">
        <v>41175</v>
      </c>
      <c r="C4434" s="27" t="s">
        <v>45</v>
      </c>
      <c r="D4434" s="28">
        <v>7000</v>
      </c>
      <c r="E4434" s="27" t="s">
        <v>25</v>
      </c>
    </row>
    <row r="4435" spans="1:5" ht="13.2" hidden="1" x14ac:dyDescent="0.25">
      <c r="A4435" s="21" t="s">
        <v>4</v>
      </c>
      <c r="B4435" s="27">
        <v>41176</v>
      </c>
      <c r="C4435" s="27" t="s">
        <v>45</v>
      </c>
      <c r="D4435" s="28">
        <v>1250</v>
      </c>
      <c r="E4435" s="27" t="s">
        <v>25</v>
      </c>
    </row>
    <row r="4436" spans="1:5" ht="13.2" hidden="1" x14ac:dyDescent="0.25">
      <c r="A4436" s="21" t="s">
        <v>4</v>
      </c>
      <c r="B4436" s="27">
        <v>41176</v>
      </c>
      <c r="C4436" s="27" t="s">
        <v>45</v>
      </c>
      <c r="D4436" s="28">
        <v>350</v>
      </c>
      <c r="E4436" s="27" t="s">
        <v>25</v>
      </c>
    </row>
    <row r="4437" spans="1:5" ht="13.2" hidden="1" x14ac:dyDescent="0.25">
      <c r="A4437" s="21" t="s">
        <v>4</v>
      </c>
      <c r="B4437" s="27">
        <v>41176</v>
      </c>
      <c r="C4437" s="27" t="s">
        <v>45</v>
      </c>
      <c r="D4437" s="28">
        <v>2500</v>
      </c>
      <c r="E4437" s="27" t="s">
        <v>25</v>
      </c>
    </row>
    <row r="4438" spans="1:5" ht="13.2" hidden="1" x14ac:dyDescent="0.25">
      <c r="A4438" s="21" t="s">
        <v>4</v>
      </c>
      <c r="B4438" s="27">
        <v>41177</v>
      </c>
      <c r="C4438" s="27" t="s">
        <v>45</v>
      </c>
      <c r="D4438" s="28">
        <v>2000</v>
      </c>
      <c r="E4438" s="27" t="s">
        <v>25</v>
      </c>
    </row>
    <row r="4439" spans="1:5" ht="13.2" hidden="1" x14ac:dyDescent="0.25">
      <c r="A4439" s="21" t="s">
        <v>4</v>
      </c>
      <c r="B4439" s="27">
        <v>41177</v>
      </c>
      <c r="C4439" s="27" t="s">
        <v>45</v>
      </c>
      <c r="D4439" s="28">
        <v>1500</v>
      </c>
      <c r="E4439" s="27" t="s">
        <v>25</v>
      </c>
    </row>
    <row r="4440" spans="1:5" ht="13.2" hidden="1" x14ac:dyDescent="0.25">
      <c r="A4440" s="21" t="s">
        <v>4</v>
      </c>
      <c r="B4440" s="27">
        <v>41178</v>
      </c>
      <c r="C4440" s="27" t="s">
        <v>45</v>
      </c>
      <c r="D4440" s="28">
        <v>1750</v>
      </c>
      <c r="E4440" s="27" t="s">
        <v>25</v>
      </c>
    </row>
    <row r="4441" spans="1:5" ht="13.2" hidden="1" x14ac:dyDescent="0.25">
      <c r="A4441" s="21" t="s">
        <v>4</v>
      </c>
      <c r="B4441" s="27">
        <v>41178</v>
      </c>
      <c r="C4441" s="27" t="s">
        <v>45</v>
      </c>
      <c r="D4441" s="28">
        <v>6000</v>
      </c>
      <c r="E4441" s="27" t="s">
        <v>25</v>
      </c>
    </row>
    <row r="4442" spans="1:5" ht="13.2" hidden="1" x14ac:dyDescent="0.25">
      <c r="A4442" s="21" t="s">
        <v>4</v>
      </c>
      <c r="B4442" s="27">
        <v>41179</v>
      </c>
      <c r="C4442" s="27" t="s">
        <v>45</v>
      </c>
      <c r="D4442" s="28">
        <v>4500</v>
      </c>
      <c r="E4442" s="27" t="s">
        <v>25</v>
      </c>
    </row>
    <row r="4443" spans="1:5" ht="13.2" hidden="1" x14ac:dyDescent="0.25">
      <c r="A4443" s="21" t="s">
        <v>4</v>
      </c>
      <c r="B4443" s="27">
        <v>41179</v>
      </c>
      <c r="C4443" s="27" t="s">
        <v>45</v>
      </c>
      <c r="D4443" s="28">
        <v>16500</v>
      </c>
      <c r="E4443" s="27" t="s">
        <v>25</v>
      </c>
    </row>
    <row r="4444" spans="1:5" ht="13.2" hidden="1" x14ac:dyDescent="0.25">
      <c r="A4444" s="21" t="s">
        <v>4</v>
      </c>
      <c r="B4444" s="27">
        <v>41179</v>
      </c>
      <c r="C4444" s="27" t="s">
        <v>45</v>
      </c>
      <c r="D4444" s="28">
        <v>250</v>
      </c>
      <c r="E4444" s="27" t="s">
        <v>25</v>
      </c>
    </row>
    <row r="4445" spans="1:5" ht="13.2" hidden="1" x14ac:dyDescent="0.25">
      <c r="A4445" s="21" t="s">
        <v>4</v>
      </c>
      <c r="B4445" s="27">
        <v>41179</v>
      </c>
      <c r="C4445" s="27" t="s">
        <v>45</v>
      </c>
      <c r="D4445" s="28">
        <v>1000</v>
      </c>
      <c r="E4445" s="27" t="s">
        <v>25</v>
      </c>
    </row>
    <row r="4446" spans="1:5" ht="13.2" hidden="1" x14ac:dyDescent="0.25">
      <c r="A4446" s="21" t="s">
        <v>4</v>
      </c>
      <c r="B4446" s="27">
        <v>41179</v>
      </c>
      <c r="C4446" s="27" t="s">
        <v>45</v>
      </c>
      <c r="D4446" s="28">
        <v>500</v>
      </c>
      <c r="E4446" s="27" t="s">
        <v>25</v>
      </c>
    </row>
    <row r="4447" spans="1:5" ht="13.2" hidden="1" x14ac:dyDescent="0.25">
      <c r="A4447" s="21" t="s">
        <v>4</v>
      </c>
      <c r="B4447" s="27">
        <v>41179</v>
      </c>
      <c r="C4447" s="27" t="s">
        <v>45</v>
      </c>
      <c r="D4447" s="28">
        <v>1000</v>
      </c>
      <c r="E4447" s="27" t="s">
        <v>25</v>
      </c>
    </row>
    <row r="4448" spans="1:5" ht="13.2" hidden="1" x14ac:dyDescent="0.25">
      <c r="A4448" s="21" t="s">
        <v>4</v>
      </c>
      <c r="B4448" s="27">
        <v>41179</v>
      </c>
      <c r="C4448" s="27" t="s">
        <v>45</v>
      </c>
      <c r="D4448" s="28">
        <v>200</v>
      </c>
      <c r="E4448" s="27" t="s">
        <v>25</v>
      </c>
    </row>
    <row r="4449" spans="1:5" ht="13.2" hidden="1" x14ac:dyDescent="0.25">
      <c r="A4449" s="21" t="s">
        <v>4</v>
      </c>
      <c r="B4449" s="27">
        <v>41179</v>
      </c>
      <c r="C4449" s="27" t="s">
        <v>45</v>
      </c>
      <c r="D4449" s="28">
        <v>500</v>
      </c>
      <c r="E4449" s="27" t="s">
        <v>25</v>
      </c>
    </row>
    <row r="4450" spans="1:5" ht="13.2" hidden="1" x14ac:dyDescent="0.25">
      <c r="A4450" s="21" t="s">
        <v>4</v>
      </c>
      <c r="B4450" s="27">
        <v>41179</v>
      </c>
      <c r="C4450" s="27" t="s">
        <v>45</v>
      </c>
      <c r="D4450" s="28">
        <v>875</v>
      </c>
      <c r="E4450" s="27" t="s">
        <v>25</v>
      </c>
    </row>
    <row r="4451" spans="1:5" ht="13.2" hidden="1" x14ac:dyDescent="0.25">
      <c r="A4451" s="21" t="s">
        <v>4</v>
      </c>
      <c r="B4451" s="27">
        <v>41180</v>
      </c>
      <c r="C4451" s="27" t="s">
        <v>45</v>
      </c>
      <c r="D4451" s="28">
        <v>2250</v>
      </c>
      <c r="E4451" s="27" t="s">
        <v>25</v>
      </c>
    </row>
    <row r="4452" spans="1:5" ht="13.2" hidden="1" x14ac:dyDescent="0.25">
      <c r="A4452" s="21" t="s">
        <v>4</v>
      </c>
      <c r="B4452" s="27">
        <v>41180</v>
      </c>
      <c r="C4452" s="27" t="s">
        <v>45</v>
      </c>
      <c r="D4452" s="28">
        <v>400</v>
      </c>
      <c r="E4452" s="27" t="s">
        <v>25</v>
      </c>
    </row>
    <row r="4453" spans="1:5" ht="13.2" hidden="1" x14ac:dyDescent="0.25">
      <c r="A4453" s="21" t="s">
        <v>4</v>
      </c>
      <c r="B4453" s="27">
        <v>41180</v>
      </c>
      <c r="C4453" s="27" t="s">
        <v>45</v>
      </c>
      <c r="D4453" s="28">
        <v>8500</v>
      </c>
      <c r="E4453" s="27" t="s">
        <v>25</v>
      </c>
    </row>
    <row r="4454" spans="1:5" ht="13.2" hidden="1" x14ac:dyDescent="0.25">
      <c r="A4454" s="21" t="s">
        <v>4</v>
      </c>
      <c r="B4454" s="27">
        <v>41180</v>
      </c>
      <c r="C4454" s="27" t="s">
        <v>45</v>
      </c>
      <c r="D4454" s="28">
        <v>500</v>
      </c>
      <c r="E4454" s="27" t="s">
        <v>25</v>
      </c>
    </row>
    <row r="4455" spans="1:5" ht="13.2" hidden="1" x14ac:dyDescent="0.25">
      <c r="A4455" s="21" t="s">
        <v>4</v>
      </c>
      <c r="B4455" s="27">
        <v>41181</v>
      </c>
      <c r="C4455" s="27" t="s">
        <v>45</v>
      </c>
      <c r="D4455" s="28">
        <v>3000</v>
      </c>
      <c r="E4455" s="27" t="s">
        <v>25</v>
      </c>
    </row>
    <row r="4456" spans="1:5" ht="13.2" hidden="1" x14ac:dyDescent="0.25">
      <c r="A4456" s="21" t="s">
        <v>4</v>
      </c>
      <c r="B4456" s="27">
        <v>41182</v>
      </c>
      <c r="C4456" s="27" t="s">
        <v>51</v>
      </c>
      <c r="D4456" s="28">
        <v>3633.2</v>
      </c>
      <c r="E4456" s="27" t="s">
        <v>25</v>
      </c>
    </row>
    <row r="4457" spans="1:5" ht="13.2" hidden="1" x14ac:dyDescent="0.25">
      <c r="A4457" s="21" t="s">
        <v>4</v>
      </c>
      <c r="B4457" s="27">
        <v>41183</v>
      </c>
      <c r="C4457" s="27" t="s">
        <v>53</v>
      </c>
      <c r="D4457" s="28">
        <v>1250</v>
      </c>
      <c r="E4457" s="27" t="s">
        <v>26</v>
      </c>
    </row>
    <row r="4458" spans="1:5" ht="13.2" hidden="1" x14ac:dyDescent="0.25">
      <c r="A4458" s="21" t="s">
        <v>4</v>
      </c>
      <c r="B4458" s="27">
        <v>41183</v>
      </c>
      <c r="C4458" s="27" t="s">
        <v>53</v>
      </c>
      <c r="D4458" s="28">
        <v>2250</v>
      </c>
      <c r="E4458" s="27" t="s">
        <v>26</v>
      </c>
    </row>
    <row r="4459" spans="1:5" ht="13.2" hidden="1" x14ac:dyDescent="0.25">
      <c r="A4459" s="21" t="s">
        <v>4</v>
      </c>
      <c r="B4459" s="27">
        <v>41184</v>
      </c>
      <c r="C4459" s="27" t="s">
        <v>53</v>
      </c>
      <c r="D4459" s="28">
        <v>1750</v>
      </c>
      <c r="E4459" s="27" t="s">
        <v>26</v>
      </c>
    </row>
    <row r="4460" spans="1:5" ht="13.2" hidden="1" x14ac:dyDescent="0.25">
      <c r="A4460" s="21" t="s">
        <v>4</v>
      </c>
      <c r="B4460" s="27">
        <v>41184</v>
      </c>
      <c r="C4460" s="27" t="s">
        <v>53</v>
      </c>
      <c r="D4460" s="28">
        <v>2250</v>
      </c>
      <c r="E4460" s="27" t="s">
        <v>26</v>
      </c>
    </row>
    <row r="4461" spans="1:5" ht="13.2" hidden="1" x14ac:dyDescent="0.25">
      <c r="A4461" s="21" t="s">
        <v>4</v>
      </c>
      <c r="B4461" s="27">
        <v>41184</v>
      </c>
      <c r="C4461" s="27" t="s">
        <v>53</v>
      </c>
      <c r="D4461" s="28">
        <v>3250</v>
      </c>
      <c r="E4461" s="27" t="s">
        <v>26</v>
      </c>
    </row>
    <row r="4462" spans="1:5" ht="13.2" hidden="1" x14ac:dyDescent="0.25">
      <c r="A4462" s="21" t="s">
        <v>4</v>
      </c>
      <c r="B4462" s="27">
        <v>41184</v>
      </c>
      <c r="C4462" s="27" t="s">
        <v>53</v>
      </c>
      <c r="D4462" s="28">
        <v>3000</v>
      </c>
      <c r="E4462" s="27" t="s">
        <v>26</v>
      </c>
    </row>
    <row r="4463" spans="1:5" ht="13.2" hidden="1" x14ac:dyDescent="0.25">
      <c r="A4463" s="21" t="s">
        <v>4</v>
      </c>
      <c r="B4463" s="27">
        <v>41184</v>
      </c>
      <c r="C4463" s="27" t="s">
        <v>53</v>
      </c>
      <c r="D4463" s="28">
        <v>4500</v>
      </c>
      <c r="E4463" s="27" t="s">
        <v>26</v>
      </c>
    </row>
    <row r="4464" spans="1:5" ht="13.2" hidden="1" x14ac:dyDescent="0.25">
      <c r="A4464" s="21" t="s">
        <v>4</v>
      </c>
      <c r="B4464" s="27">
        <v>41184</v>
      </c>
      <c r="C4464" s="27" t="s">
        <v>53</v>
      </c>
      <c r="D4464" s="28">
        <v>2600</v>
      </c>
      <c r="E4464" s="27" t="s">
        <v>26</v>
      </c>
    </row>
    <row r="4465" spans="1:5" ht="13.2" hidden="1" x14ac:dyDescent="0.25">
      <c r="A4465" s="21" t="s">
        <v>4</v>
      </c>
      <c r="B4465" s="27">
        <v>41184</v>
      </c>
      <c r="C4465" s="27" t="s">
        <v>53</v>
      </c>
      <c r="D4465" s="28">
        <v>900</v>
      </c>
      <c r="E4465" s="27" t="s">
        <v>26</v>
      </c>
    </row>
    <row r="4466" spans="1:5" ht="13.2" hidden="1" x14ac:dyDescent="0.25">
      <c r="A4466" s="21" t="s">
        <v>4</v>
      </c>
      <c r="B4466" s="27">
        <v>41184</v>
      </c>
      <c r="C4466" s="27" t="s">
        <v>53</v>
      </c>
      <c r="D4466" s="28">
        <v>750</v>
      </c>
      <c r="E4466" s="27" t="s">
        <v>26</v>
      </c>
    </row>
    <row r="4467" spans="1:5" ht="13.2" hidden="1" x14ac:dyDescent="0.25">
      <c r="A4467" s="21" t="s">
        <v>4</v>
      </c>
      <c r="B4467" s="27">
        <v>41184</v>
      </c>
      <c r="C4467" s="27" t="s">
        <v>53</v>
      </c>
      <c r="D4467" s="28">
        <v>2750</v>
      </c>
      <c r="E4467" s="27" t="s">
        <v>26</v>
      </c>
    </row>
    <row r="4468" spans="1:5" ht="13.2" hidden="1" x14ac:dyDescent="0.25">
      <c r="A4468" s="21" t="s">
        <v>4</v>
      </c>
      <c r="B4468" s="27">
        <v>41185</v>
      </c>
      <c r="C4468" s="27" t="s">
        <v>53</v>
      </c>
      <c r="D4468" s="28">
        <v>1750</v>
      </c>
      <c r="E4468" s="27" t="s">
        <v>26</v>
      </c>
    </row>
    <row r="4469" spans="1:5" ht="13.2" hidden="1" x14ac:dyDescent="0.25">
      <c r="A4469" s="21" t="s">
        <v>4</v>
      </c>
      <c r="B4469" s="27">
        <v>41186</v>
      </c>
      <c r="C4469" s="27" t="s">
        <v>59</v>
      </c>
      <c r="D4469" s="28">
        <v>16500</v>
      </c>
      <c r="E4469" s="27" t="s">
        <v>26</v>
      </c>
    </row>
    <row r="4470" spans="1:5" ht="13.2" hidden="1" x14ac:dyDescent="0.25">
      <c r="A4470" s="21" t="s">
        <v>4</v>
      </c>
      <c r="B4470" s="27">
        <v>41187</v>
      </c>
      <c r="C4470" s="27" t="s">
        <v>45</v>
      </c>
      <c r="D4470" s="28">
        <v>750</v>
      </c>
      <c r="E4470" s="27" t="s">
        <v>25</v>
      </c>
    </row>
    <row r="4471" spans="1:5" ht="13.2" hidden="1" x14ac:dyDescent="0.25">
      <c r="A4471" s="21" t="s">
        <v>4</v>
      </c>
      <c r="B4471" s="27">
        <v>41188</v>
      </c>
      <c r="C4471" s="27" t="s">
        <v>45</v>
      </c>
      <c r="D4471" s="28">
        <v>5000</v>
      </c>
      <c r="E4471" s="27" t="s">
        <v>25</v>
      </c>
    </row>
    <row r="4472" spans="1:5" ht="13.2" hidden="1" x14ac:dyDescent="0.25">
      <c r="A4472" s="21" t="s">
        <v>4</v>
      </c>
      <c r="B4472" s="27">
        <v>41189</v>
      </c>
      <c r="C4472" s="27" t="s">
        <v>45</v>
      </c>
      <c r="D4472" s="28">
        <v>1000</v>
      </c>
      <c r="E4472" s="27" t="s">
        <v>25</v>
      </c>
    </row>
    <row r="4473" spans="1:5" ht="13.2" hidden="1" x14ac:dyDescent="0.25">
      <c r="A4473" s="21" t="s">
        <v>4</v>
      </c>
      <c r="B4473" s="27">
        <v>41190</v>
      </c>
      <c r="C4473" s="27" t="s">
        <v>45</v>
      </c>
      <c r="D4473" s="28">
        <v>2250</v>
      </c>
      <c r="E4473" s="27" t="s">
        <v>25</v>
      </c>
    </row>
    <row r="4474" spans="1:5" ht="13.2" hidden="1" x14ac:dyDescent="0.25">
      <c r="A4474" s="21" t="s">
        <v>4</v>
      </c>
      <c r="B4474" s="27">
        <v>41191</v>
      </c>
      <c r="C4474" s="27" t="s">
        <v>45</v>
      </c>
      <c r="D4474" s="28">
        <v>2500</v>
      </c>
      <c r="E4474" s="27" t="s">
        <v>25</v>
      </c>
    </row>
    <row r="4475" spans="1:5" ht="13.2" hidden="1" x14ac:dyDescent="0.25">
      <c r="A4475" s="21" t="s">
        <v>4</v>
      </c>
      <c r="B4475" s="27">
        <v>41192</v>
      </c>
      <c r="C4475" s="27" t="s">
        <v>45</v>
      </c>
      <c r="D4475" s="28">
        <v>1750</v>
      </c>
      <c r="E4475" s="27" t="s">
        <v>25</v>
      </c>
    </row>
    <row r="4476" spans="1:5" ht="13.2" hidden="1" x14ac:dyDescent="0.25">
      <c r="A4476" s="21" t="s">
        <v>4</v>
      </c>
      <c r="B4476" s="27">
        <v>41193</v>
      </c>
      <c r="C4476" s="27" t="s">
        <v>45</v>
      </c>
      <c r="D4476" s="28">
        <v>2500</v>
      </c>
      <c r="E4476" s="27" t="s">
        <v>25</v>
      </c>
    </row>
    <row r="4477" spans="1:5" ht="13.2" hidden="1" x14ac:dyDescent="0.25">
      <c r="A4477" s="21" t="s">
        <v>4</v>
      </c>
      <c r="B4477" s="27">
        <v>41194</v>
      </c>
      <c r="C4477" s="27" t="s">
        <v>45</v>
      </c>
      <c r="D4477" s="28">
        <v>1950</v>
      </c>
      <c r="E4477" s="27" t="s">
        <v>25</v>
      </c>
    </row>
    <row r="4478" spans="1:5" ht="13.2" hidden="1" x14ac:dyDescent="0.25">
      <c r="A4478" s="21" t="s">
        <v>4</v>
      </c>
      <c r="B4478" s="27">
        <v>41195</v>
      </c>
      <c r="C4478" s="27" t="s">
        <v>45</v>
      </c>
      <c r="D4478" s="28">
        <v>2000</v>
      </c>
      <c r="E4478" s="27" t="s">
        <v>25</v>
      </c>
    </row>
    <row r="4479" spans="1:5" ht="13.2" hidden="1" x14ac:dyDescent="0.25">
      <c r="A4479" s="21" t="s">
        <v>4</v>
      </c>
      <c r="B4479" s="27">
        <v>41196</v>
      </c>
      <c r="C4479" s="27" t="s">
        <v>45</v>
      </c>
      <c r="D4479" s="28">
        <v>3650</v>
      </c>
      <c r="E4479" s="27" t="s">
        <v>25</v>
      </c>
    </row>
    <row r="4480" spans="1:5" ht="13.2" hidden="1" x14ac:dyDescent="0.25">
      <c r="A4480" s="21" t="s">
        <v>4</v>
      </c>
      <c r="B4480" s="27">
        <v>41197</v>
      </c>
      <c r="C4480" s="27" t="s">
        <v>45</v>
      </c>
      <c r="D4480" s="28">
        <v>2400</v>
      </c>
      <c r="E4480" s="27" t="s">
        <v>25</v>
      </c>
    </row>
    <row r="4481" spans="1:5" ht="13.2" hidden="1" x14ac:dyDescent="0.25">
      <c r="A4481" s="21" t="s">
        <v>4</v>
      </c>
      <c r="B4481" s="27">
        <v>41198</v>
      </c>
      <c r="C4481" s="27" t="s">
        <v>45</v>
      </c>
      <c r="D4481" s="28">
        <v>4850</v>
      </c>
      <c r="E4481" s="27" t="s">
        <v>25</v>
      </c>
    </row>
    <row r="4482" spans="1:5" ht="13.2" hidden="1" x14ac:dyDescent="0.25">
      <c r="A4482" s="21" t="s">
        <v>4</v>
      </c>
      <c r="B4482" s="27">
        <v>41199</v>
      </c>
      <c r="C4482" s="27" t="s">
        <v>45</v>
      </c>
      <c r="D4482" s="28">
        <v>3350</v>
      </c>
      <c r="E4482" s="27" t="s">
        <v>25</v>
      </c>
    </row>
    <row r="4483" spans="1:5" ht="13.2" hidden="1" x14ac:dyDescent="0.25">
      <c r="A4483" s="21" t="s">
        <v>4</v>
      </c>
      <c r="B4483" s="27">
        <v>41200</v>
      </c>
      <c r="C4483" s="27" t="s">
        <v>45</v>
      </c>
      <c r="D4483" s="28">
        <v>750</v>
      </c>
      <c r="E4483" s="27" t="s">
        <v>25</v>
      </c>
    </row>
    <row r="4484" spans="1:5" ht="13.2" hidden="1" x14ac:dyDescent="0.25">
      <c r="A4484" s="21" t="s">
        <v>4</v>
      </c>
      <c r="B4484" s="27">
        <v>41201</v>
      </c>
      <c r="C4484" s="27" t="s">
        <v>45</v>
      </c>
      <c r="D4484" s="28">
        <v>2500</v>
      </c>
      <c r="E4484" s="27" t="s">
        <v>25</v>
      </c>
    </row>
    <row r="4485" spans="1:5" ht="13.2" hidden="1" x14ac:dyDescent="0.25">
      <c r="A4485" s="21" t="s">
        <v>4</v>
      </c>
      <c r="B4485" s="27">
        <v>41201</v>
      </c>
      <c r="C4485" s="27" t="s">
        <v>45</v>
      </c>
      <c r="D4485" s="28">
        <v>2450</v>
      </c>
      <c r="E4485" s="27" t="s">
        <v>25</v>
      </c>
    </row>
    <row r="4486" spans="1:5" ht="13.2" hidden="1" x14ac:dyDescent="0.25">
      <c r="A4486" s="21" t="s">
        <v>4</v>
      </c>
      <c r="B4486" s="27">
        <v>41201</v>
      </c>
      <c r="C4486" s="27" t="s">
        <v>45</v>
      </c>
      <c r="D4486" s="28">
        <v>50</v>
      </c>
      <c r="E4486" s="27" t="s">
        <v>25</v>
      </c>
    </row>
    <row r="4487" spans="1:5" ht="13.2" hidden="1" x14ac:dyDescent="0.25">
      <c r="A4487" s="21" t="s">
        <v>4</v>
      </c>
      <c r="B4487" s="27">
        <v>41201</v>
      </c>
      <c r="C4487" s="27" t="s">
        <v>45</v>
      </c>
      <c r="D4487" s="28">
        <v>1250</v>
      </c>
      <c r="E4487" s="27" t="s">
        <v>25</v>
      </c>
    </row>
    <row r="4488" spans="1:5" ht="13.2" hidden="1" x14ac:dyDescent="0.25">
      <c r="A4488" s="21" t="s">
        <v>4</v>
      </c>
      <c r="B4488" s="27">
        <v>41202</v>
      </c>
      <c r="C4488" s="27" t="s">
        <v>45</v>
      </c>
      <c r="D4488" s="28">
        <v>10200</v>
      </c>
      <c r="E4488" s="27" t="s">
        <v>25</v>
      </c>
    </row>
    <row r="4489" spans="1:5" ht="13.2" hidden="1" x14ac:dyDescent="0.25">
      <c r="A4489" s="21" t="s">
        <v>4</v>
      </c>
      <c r="B4489" s="27">
        <v>41203</v>
      </c>
      <c r="C4489" s="27" t="s">
        <v>45</v>
      </c>
      <c r="D4489" s="28">
        <v>1500</v>
      </c>
      <c r="E4489" s="27" t="s">
        <v>25</v>
      </c>
    </row>
    <row r="4490" spans="1:5" ht="13.2" hidden="1" x14ac:dyDescent="0.25">
      <c r="A4490" s="21" t="s">
        <v>4</v>
      </c>
      <c r="B4490" s="27">
        <v>41203</v>
      </c>
      <c r="C4490" s="27" t="s">
        <v>45</v>
      </c>
      <c r="D4490" s="28">
        <v>1500</v>
      </c>
      <c r="E4490" s="27" t="s">
        <v>25</v>
      </c>
    </row>
    <row r="4491" spans="1:5" ht="13.2" hidden="1" x14ac:dyDescent="0.25">
      <c r="A4491" s="21" t="s">
        <v>4</v>
      </c>
      <c r="B4491" s="27">
        <v>41204</v>
      </c>
      <c r="C4491" s="27" t="s">
        <v>45</v>
      </c>
      <c r="D4491" s="28">
        <v>2700</v>
      </c>
      <c r="E4491" s="27" t="s">
        <v>25</v>
      </c>
    </row>
    <row r="4492" spans="1:5" ht="13.2" hidden="1" x14ac:dyDescent="0.25">
      <c r="A4492" s="21" t="s">
        <v>4</v>
      </c>
      <c r="B4492" s="27">
        <v>41204</v>
      </c>
      <c r="C4492" s="27" t="s">
        <v>45</v>
      </c>
      <c r="D4492" s="28">
        <v>900</v>
      </c>
      <c r="E4492" s="27" t="s">
        <v>25</v>
      </c>
    </row>
    <row r="4493" spans="1:5" ht="13.2" hidden="1" x14ac:dyDescent="0.25">
      <c r="A4493" s="21" t="s">
        <v>4</v>
      </c>
      <c r="B4493" s="27">
        <v>41205</v>
      </c>
      <c r="C4493" s="27" t="s">
        <v>45</v>
      </c>
      <c r="D4493" s="28">
        <v>4500</v>
      </c>
      <c r="E4493" s="27" t="s">
        <v>25</v>
      </c>
    </row>
    <row r="4494" spans="1:5" ht="13.2" hidden="1" x14ac:dyDescent="0.25">
      <c r="A4494" s="21" t="s">
        <v>4</v>
      </c>
      <c r="B4494" s="27">
        <v>41205</v>
      </c>
      <c r="C4494" s="27" t="s">
        <v>45</v>
      </c>
      <c r="D4494" s="28">
        <v>7750</v>
      </c>
      <c r="E4494" s="27" t="s">
        <v>25</v>
      </c>
    </row>
    <row r="4495" spans="1:5" ht="13.2" hidden="1" x14ac:dyDescent="0.25">
      <c r="A4495" s="21" t="s">
        <v>4</v>
      </c>
      <c r="B4495" s="27">
        <v>41206</v>
      </c>
      <c r="C4495" s="27" t="s">
        <v>45</v>
      </c>
      <c r="D4495" s="28">
        <v>6500</v>
      </c>
      <c r="E4495" s="27" t="s">
        <v>25</v>
      </c>
    </row>
    <row r="4496" spans="1:5" ht="13.2" hidden="1" x14ac:dyDescent="0.25">
      <c r="A4496" s="21" t="s">
        <v>4</v>
      </c>
      <c r="B4496" s="27">
        <v>41206</v>
      </c>
      <c r="C4496" s="27" t="s">
        <v>45</v>
      </c>
      <c r="D4496" s="28">
        <v>1300</v>
      </c>
      <c r="E4496" s="27" t="s">
        <v>25</v>
      </c>
    </row>
    <row r="4497" spans="1:5" ht="13.2" hidden="1" x14ac:dyDescent="0.25">
      <c r="A4497" s="21" t="s">
        <v>4</v>
      </c>
      <c r="B4497" s="27">
        <v>41206</v>
      </c>
      <c r="C4497" s="27" t="s">
        <v>45</v>
      </c>
      <c r="D4497" s="28">
        <v>375</v>
      </c>
      <c r="E4497" s="27" t="s">
        <v>25</v>
      </c>
    </row>
    <row r="4498" spans="1:5" ht="13.2" hidden="1" x14ac:dyDescent="0.25">
      <c r="A4498" s="21" t="s">
        <v>4</v>
      </c>
      <c r="B4498" s="27">
        <v>41207</v>
      </c>
      <c r="C4498" s="27" t="s">
        <v>45</v>
      </c>
      <c r="D4498" s="28">
        <v>9750</v>
      </c>
      <c r="E4498" s="27" t="s">
        <v>25</v>
      </c>
    </row>
    <row r="4499" spans="1:5" ht="13.2" hidden="1" x14ac:dyDescent="0.25">
      <c r="A4499" s="21" t="s">
        <v>4</v>
      </c>
      <c r="B4499" s="27">
        <v>41208</v>
      </c>
      <c r="C4499" s="27" t="s">
        <v>45</v>
      </c>
      <c r="D4499" s="28">
        <v>250</v>
      </c>
      <c r="E4499" s="27" t="s">
        <v>25</v>
      </c>
    </row>
    <row r="4500" spans="1:5" ht="13.2" hidden="1" x14ac:dyDescent="0.25">
      <c r="A4500" s="21" t="s">
        <v>4</v>
      </c>
      <c r="B4500" s="27">
        <v>41208</v>
      </c>
      <c r="C4500" s="27" t="s">
        <v>45</v>
      </c>
      <c r="D4500" s="28">
        <v>3500</v>
      </c>
      <c r="E4500" s="27" t="s">
        <v>25</v>
      </c>
    </row>
    <row r="4501" spans="1:5" ht="13.2" hidden="1" x14ac:dyDescent="0.25">
      <c r="A4501" s="21" t="s">
        <v>4</v>
      </c>
      <c r="B4501" s="27">
        <v>41209</v>
      </c>
      <c r="C4501" s="27" t="s">
        <v>45</v>
      </c>
      <c r="D4501" s="28">
        <v>1500</v>
      </c>
      <c r="E4501" s="27" t="s">
        <v>25</v>
      </c>
    </row>
    <row r="4502" spans="1:5" ht="13.2" hidden="1" x14ac:dyDescent="0.25">
      <c r="A4502" s="21" t="s">
        <v>4</v>
      </c>
      <c r="B4502" s="27">
        <v>41209</v>
      </c>
      <c r="C4502" s="27" t="s">
        <v>45</v>
      </c>
      <c r="D4502" s="28">
        <v>500</v>
      </c>
      <c r="E4502" s="27" t="s">
        <v>25</v>
      </c>
    </row>
    <row r="4503" spans="1:5" ht="13.2" hidden="1" x14ac:dyDescent="0.25">
      <c r="A4503" s="21" t="s">
        <v>4</v>
      </c>
      <c r="B4503" s="27">
        <v>41209</v>
      </c>
      <c r="C4503" s="27" t="s">
        <v>45</v>
      </c>
      <c r="D4503" s="28">
        <v>650</v>
      </c>
      <c r="E4503" s="27" t="s">
        <v>25</v>
      </c>
    </row>
    <row r="4504" spans="1:5" ht="13.2" hidden="1" x14ac:dyDescent="0.25">
      <c r="A4504" s="21" t="s">
        <v>4</v>
      </c>
      <c r="B4504" s="27">
        <v>41209</v>
      </c>
      <c r="C4504" s="27" t="s">
        <v>45</v>
      </c>
      <c r="D4504" s="28">
        <v>400</v>
      </c>
      <c r="E4504" s="27" t="s">
        <v>25</v>
      </c>
    </row>
    <row r="4505" spans="1:5" ht="13.2" hidden="1" x14ac:dyDescent="0.25">
      <c r="A4505" s="21" t="s">
        <v>4</v>
      </c>
      <c r="B4505" s="27">
        <v>41209</v>
      </c>
      <c r="C4505" s="27" t="s">
        <v>45</v>
      </c>
      <c r="D4505" s="28">
        <v>500</v>
      </c>
      <c r="E4505" s="27" t="s">
        <v>25</v>
      </c>
    </row>
    <row r="4506" spans="1:5" ht="13.2" hidden="1" x14ac:dyDescent="0.25">
      <c r="A4506" s="21" t="s">
        <v>4</v>
      </c>
      <c r="B4506" s="27">
        <v>41210</v>
      </c>
      <c r="C4506" s="27" t="s">
        <v>45</v>
      </c>
      <c r="D4506" s="28">
        <v>2000</v>
      </c>
      <c r="E4506" s="27" t="s">
        <v>25</v>
      </c>
    </row>
    <row r="4507" spans="1:5" ht="13.2" hidden="1" x14ac:dyDescent="0.25">
      <c r="A4507" s="21" t="s">
        <v>4</v>
      </c>
      <c r="B4507" s="27">
        <v>41211</v>
      </c>
      <c r="C4507" s="27" t="s">
        <v>45</v>
      </c>
      <c r="D4507" s="28">
        <v>300</v>
      </c>
      <c r="E4507" s="27" t="s">
        <v>25</v>
      </c>
    </row>
    <row r="4508" spans="1:5" ht="13.2" hidden="1" x14ac:dyDescent="0.25">
      <c r="A4508" s="21" t="s">
        <v>4</v>
      </c>
      <c r="B4508" s="27">
        <v>41211</v>
      </c>
      <c r="C4508" s="27" t="s">
        <v>45</v>
      </c>
      <c r="D4508" s="28">
        <v>3000</v>
      </c>
      <c r="E4508" s="27" t="s">
        <v>25</v>
      </c>
    </row>
    <row r="4509" spans="1:5" ht="13.2" hidden="1" x14ac:dyDescent="0.25">
      <c r="A4509" s="21" t="s">
        <v>4</v>
      </c>
      <c r="B4509" s="27">
        <v>41212</v>
      </c>
      <c r="C4509" s="27" t="s">
        <v>45</v>
      </c>
      <c r="D4509" s="28">
        <v>250</v>
      </c>
      <c r="E4509" s="27" t="s">
        <v>25</v>
      </c>
    </row>
    <row r="4510" spans="1:5" ht="13.2" hidden="1" x14ac:dyDescent="0.25">
      <c r="A4510" s="21" t="s">
        <v>4</v>
      </c>
      <c r="B4510" s="27">
        <v>41212</v>
      </c>
      <c r="C4510" s="27" t="s">
        <v>45</v>
      </c>
      <c r="D4510" s="28">
        <v>750</v>
      </c>
      <c r="E4510" s="27" t="s">
        <v>25</v>
      </c>
    </row>
    <row r="4511" spans="1:5" ht="13.2" hidden="1" x14ac:dyDescent="0.25">
      <c r="A4511" s="21" t="s">
        <v>4</v>
      </c>
      <c r="B4511" s="27">
        <v>41212</v>
      </c>
      <c r="C4511" s="27" t="s">
        <v>45</v>
      </c>
      <c r="D4511" s="28">
        <v>1250</v>
      </c>
      <c r="E4511" s="27" t="s">
        <v>25</v>
      </c>
    </row>
    <row r="4512" spans="1:5" ht="13.2" hidden="1" x14ac:dyDescent="0.25">
      <c r="A4512" s="21" t="s">
        <v>4</v>
      </c>
      <c r="B4512" s="27">
        <v>41212</v>
      </c>
      <c r="C4512" s="27" t="s">
        <v>45</v>
      </c>
      <c r="D4512" s="28">
        <v>1000</v>
      </c>
      <c r="E4512" s="27" t="s">
        <v>25</v>
      </c>
    </row>
    <row r="4513" spans="1:5" ht="13.2" hidden="1" x14ac:dyDescent="0.25">
      <c r="A4513" s="21" t="s">
        <v>4</v>
      </c>
      <c r="B4513" s="27">
        <v>41213</v>
      </c>
      <c r="C4513" s="27" t="s">
        <v>45</v>
      </c>
      <c r="D4513" s="28">
        <v>350</v>
      </c>
      <c r="E4513" s="27" t="s">
        <v>25</v>
      </c>
    </row>
    <row r="4514" spans="1:5" ht="13.2" hidden="1" x14ac:dyDescent="0.25">
      <c r="A4514" s="21" t="s">
        <v>4</v>
      </c>
      <c r="B4514" s="27">
        <v>41213</v>
      </c>
      <c r="C4514" s="27" t="s">
        <v>45</v>
      </c>
      <c r="D4514" s="28">
        <v>900</v>
      </c>
      <c r="E4514" s="27" t="s">
        <v>25</v>
      </c>
    </row>
    <row r="4515" spans="1:5" ht="13.2" hidden="1" x14ac:dyDescent="0.25">
      <c r="A4515" s="21" t="s">
        <v>4</v>
      </c>
      <c r="B4515" s="27">
        <v>41213</v>
      </c>
      <c r="C4515" s="27" t="s">
        <v>45</v>
      </c>
      <c r="D4515" s="28">
        <v>600</v>
      </c>
      <c r="E4515" s="27" t="s">
        <v>25</v>
      </c>
    </row>
    <row r="4516" spans="1:5" ht="13.2" hidden="1" x14ac:dyDescent="0.25">
      <c r="A4516" s="21" t="s">
        <v>4</v>
      </c>
      <c r="B4516" s="27">
        <v>41213</v>
      </c>
      <c r="C4516" s="27" t="s">
        <v>45</v>
      </c>
      <c r="D4516" s="28">
        <v>850</v>
      </c>
      <c r="E4516" s="27" t="s">
        <v>25</v>
      </c>
    </row>
    <row r="4517" spans="1:5" ht="13.2" hidden="1" x14ac:dyDescent="0.25">
      <c r="A4517" s="21" t="s">
        <v>4</v>
      </c>
      <c r="B4517" s="27">
        <v>41213</v>
      </c>
      <c r="C4517" s="27" t="s">
        <v>45</v>
      </c>
      <c r="D4517" s="28">
        <v>4250</v>
      </c>
      <c r="E4517" s="27" t="s">
        <v>25</v>
      </c>
    </row>
    <row r="4518" spans="1:5" ht="13.2" hidden="1" x14ac:dyDescent="0.25">
      <c r="A4518" s="21" t="s">
        <v>4</v>
      </c>
      <c r="B4518" s="27">
        <v>41213</v>
      </c>
      <c r="C4518" s="27" t="s">
        <v>45</v>
      </c>
      <c r="D4518" s="28">
        <v>8400</v>
      </c>
      <c r="E4518" s="27" t="s">
        <v>25</v>
      </c>
    </row>
    <row r="4519" spans="1:5" ht="13.2" hidden="1" x14ac:dyDescent="0.25">
      <c r="A4519" s="21" t="s">
        <v>4</v>
      </c>
      <c r="B4519" s="27">
        <v>41214</v>
      </c>
      <c r="C4519" s="27" t="s">
        <v>45</v>
      </c>
      <c r="D4519" s="28">
        <v>17500</v>
      </c>
      <c r="E4519" s="27" t="s">
        <v>25</v>
      </c>
    </row>
    <row r="4520" spans="1:5" ht="13.2" hidden="1" x14ac:dyDescent="0.25">
      <c r="A4520" s="21" t="s">
        <v>4</v>
      </c>
      <c r="B4520" s="27">
        <v>41215</v>
      </c>
      <c r="C4520" s="27" t="s">
        <v>45</v>
      </c>
      <c r="D4520" s="28">
        <v>3031.25</v>
      </c>
      <c r="E4520" s="27" t="s">
        <v>25</v>
      </c>
    </row>
    <row r="4521" spans="1:5" ht="13.2" hidden="1" x14ac:dyDescent="0.25">
      <c r="A4521" s="21" t="s">
        <v>4</v>
      </c>
      <c r="B4521" s="27">
        <v>41216</v>
      </c>
      <c r="C4521" s="27" t="s">
        <v>45</v>
      </c>
      <c r="D4521" s="28">
        <v>4375</v>
      </c>
      <c r="E4521" s="27" t="s">
        <v>25</v>
      </c>
    </row>
    <row r="4522" spans="1:5" ht="13.2" hidden="1" x14ac:dyDescent="0.25">
      <c r="A4522" s="21" t="s">
        <v>4</v>
      </c>
      <c r="B4522" s="27">
        <v>41217</v>
      </c>
      <c r="C4522" s="27" t="s">
        <v>58</v>
      </c>
      <c r="D4522" s="28">
        <v>4350</v>
      </c>
      <c r="E4522" s="27" t="s">
        <v>26</v>
      </c>
    </row>
    <row r="4523" spans="1:5" ht="13.2" hidden="1" x14ac:dyDescent="0.25">
      <c r="A4523" s="21" t="s">
        <v>4</v>
      </c>
      <c r="B4523" s="27">
        <v>41218</v>
      </c>
      <c r="C4523" s="27" t="s">
        <v>45</v>
      </c>
      <c r="D4523" s="28">
        <v>6300</v>
      </c>
      <c r="E4523" s="27" t="s">
        <v>25</v>
      </c>
    </row>
    <row r="4524" spans="1:5" ht="13.2" hidden="1" x14ac:dyDescent="0.25">
      <c r="A4524" s="21" t="s">
        <v>4</v>
      </c>
      <c r="B4524" s="27">
        <v>41219</v>
      </c>
      <c r="C4524" s="27" t="s">
        <v>51</v>
      </c>
      <c r="D4524" s="28">
        <v>3786.5</v>
      </c>
      <c r="E4524" s="27" t="s">
        <v>25</v>
      </c>
    </row>
    <row r="4525" spans="1:5" ht="13.2" hidden="1" x14ac:dyDescent="0.25">
      <c r="A4525" s="21" t="s">
        <v>4</v>
      </c>
      <c r="B4525" s="27">
        <v>41220</v>
      </c>
      <c r="C4525" s="27" t="s">
        <v>59</v>
      </c>
      <c r="D4525" s="28">
        <v>3500</v>
      </c>
      <c r="E4525" s="27" t="s">
        <v>26</v>
      </c>
    </row>
    <row r="4526" spans="1:5" ht="13.2" hidden="1" x14ac:dyDescent="0.25">
      <c r="A4526" s="21" t="s">
        <v>4</v>
      </c>
      <c r="B4526" s="27">
        <v>41221</v>
      </c>
      <c r="C4526" s="27" t="s">
        <v>45</v>
      </c>
      <c r="D4526" s="28">
        <v>15000</v>
      </c>
      <c r="E4526" s="27" t="s">
        <v>25</v>
      </c>
    </row>
    <row r="4527" spans="1:5" ht="13.2" hidden="1" x14ac:dyDescent="0.25">
      <c r="A4527" s="21" t="s">
        <v>4</v>
      </c>
      <c r="B4527" s="27">
        <v>41222</v>
      </c>
      <c r="C4527" s="27" t="s">
        <v>45</v>
      </c>
      <c r="D4527" s="28">
        <v>7000</v>
      </c>
      <c r="E4527" s="27" t="s">
        <v>25</v>
      </c>
    </row>
    <row r="4528" spans="1:5" ht="13.2" hidden="1" x14ac:dyDescent="0.25">
      <c r="A4528" s="21" t="s">
        <v>4</v>
      </c>
      <c r="B4528" s="27">
        <v>41223</v>
      </c>
      <c r="C4528" s="27" t="s">
        <v>45</v>
      </c>
      <c r="D4528" s="28">
        <v>25200</v>
      </c>
      <c r="E4528" s="27" t="s">
        <v>25</v>
      </c>
    </row>
    <row r="4529" spans="1:5" ht="13.2" hidden="1" x14ac:dyDescent="0.25">
      <c r="A4529" s="21" t="s">
        <v>4</v>
      </c>
      <c r="B4529" s="27">
        <v>41223</v>
      </c>
      <c r="C4529" s="27" t="s">
        <v>45</v>
      </c>
      <c r="D4529" s="28">
        <v>750</v>
      </c>
      <c r="E4529" s="27" t="s">
        <v>25</v>
      </c>
    </row>
    <row r="4530" spans="1:5" ht="13.2" hidden="1" x14ac:dyDescent="0.25">
      <c r="A4530" s="21" t="s">
        <v>4</v>
      </c>
      <c r="B4530" s="27">
        <v>41223</v>
      </c>
      <c r="C4530" s="27" t="s">
        <v>45</v>
      </c>
      <c r="D4530" s="28">
        <v>1000</v>
      </c>
      <c r="E4530" s="27" t="s">
        <v>25</v>
      </c>
    </row>
    <row r="4531" spans="1:5" ht="13.2" hidden="1" x14ac:dyDescent="0.25">
      <c r="A4531" s="21" t="s">
        <v>4</v>
      </c>
      <c r="B4531" s="27">
        <v>41224</v>
      </c>
      <c r="C4531" s="27" t="s">
        <v>45</v>
      </c>
      <c r="D4531" s="28">
        <v>42000</v>
      </c>
      <c r="E4531" s="27" t="s">
        <v>25</v>
      </c>
    </row>
    <row r="4532" spans="1:5" ht="13.2" hidden="1" x14ac:dyDescent="0.25">
      <c r="A4532" s="21" t="s">
        <v>4</v>
      </c>
      <c r="B4532" s="27">
        <v>41224</v>
      </c>
      <c r="C4532" s="27" t="s">
        <v>45</v>
      </c>
      <c r="D4532" s="28">
        <v>1000</v>
      </c>
      <c r="E4532" s="27" t="s">
        <v>25</v>
      </c>
    </row>
    <row r="4533" spans="1:5" ht="13.2" hidden="1" x14ac:dyDescent="0.25">
      <c r="A4533" s="21" t="s">
        <v>4</v>
      </c>
      <c r="B4533" s="27">
        <v>41224</v>
      </c>
      <c r="C4533" s="27" t="s">
        <v>45</v>
      </c>
      <c r="D4533" s="28">
        <v>500</v>
      </c>
      <c r="E4533" s="27" t="s">
        <v>25</v>
      </c>
    </row>
    <row r="4534" spans="1:5" ht="13.2" hidden="1" x14ac:dyDescent="0.25">
      <c r="A4534" s="21" t="s">
        <v>4</v>
      </c>
      <c r="B4534" s="27">
        <v>41225</v>
      </c>
      <c r="C4534" s="27" t="s">
        <v>45</v>
      </c>
      <c r="D4534" s="28">
        <v>11000</v>
      </c>
      <c r="E4534" s="27" t="s">
        <v>25</v>
      </c>
    </row>
    <row r="4535" spans="1:5" ht="13.2" hidden="1" x14ac:dyDescent="0.25">
      <c r="A4535" s="21" t="s">
        <v>4</v>
      </c>
      <c r="B4535" s="27">
        <v>41226</v>
      </c>
      <c r="C4535" s="27" t="s">
        <v>45</v>
      </c>
      <c r="D4535" s="28">
        <v>11000</v>
      </c>
      <c r="E4535" s="27" t="s">
        <v>25</v>
      </c>
    </row>
    <row r="4536" spans="1:5" ht="13.2" hidden="1" x14ac:dyDescent="0.25">
      <c r="A4536" s="21" t="s">
        <v>4</v>
      </c>
      <c r="B4536" s="27">
        <v>41227</v>
      </c>
      <c r="C4536" s="27" t="s">
        <v>45</v>
      </c>
      <c r="D4536" s="28">
        <v>11000</v>
      </c>
      <c r="E4536" s="27" t="s">
        <v>25</v>
      </c>
    </row>
    <row r="4537" spans="1:5" ht="13.2" hidden="1" x14ac:dyDescent="0.25">
      <c r="A4537" s="21" t="s">
        <v>4</v>
      </c>
      <c r="B4537" s="27">
        <v>41228</v>
      </c>
      <c r="C4537" s="27" t="s">
        <v>45</v>
      </c>
      <c r="D4537" s="28">
        <v>11000</v>
      </c>
      <c r="E4537" s="27" t="s">
        <v>25</v>
      </c>
    </row>
    <row r="4538" spans="1:5" ht="13.2" hidden="1" x14ac:dyDescent="0.25">
      <c r="A4538" s="21" t="s">
        <v>4</v>
      </c>
      <c r="B4538" s="27">
        <v>41229</v>
      </c>
      <c r="C4538" s="27" t="s">
        <v>45</v>
      </c>
      <c r="D4538" s="28">
        <v>10000</v>
      </c>
      <c r="E4538" s="27" t="s">
        <v>25</v>
      </c>
    </row>
    <row r="4539" spans="1:5" ht="13.2" hidden="1" x14ac:dyDescent="0.25">
      <c r="A4539" s="21" t="s">
        <v>4</v>
      </c>
      <c r="B4539" s="27">
        <v>41230</v>
      </c>
      <c r="C4539" s="27" t="s">
        <v>45</v>
      </c>
      <c r="D4539" s="28">
        <v>11000</v>
      </c>
      <c r="E4539" s="27" t="s">
        <v>25</v>
      </c>
    </row>
    <row r="4540" spans="1:5" ht="13.2" hidden="1" x14ac:dyDescent="0.25">
      <c r="A4540" s="21" t="s">
        <v>4</v>
      </c>
      <c r="B4540" s="27">
        <v>41231</v>
      </c>
      <c r="C4540" s="27" t="s">
        <v>45</v>
      </c>
      <c r="D4540" s="28">
        <v>10000</v>
      </c>
      <c r="E4540" s="27" t="s">
        <v>25</v>
      </c>
    </row>
    <row r="4541" spans="1:5" ht="13.2" hidden="1" x14ac:dyDescent="0.25">
      <c r="A4541" s="21" t="s">
        <v>4</v>
      </c>
      <c r="B4541" s="27">
        <v>41232</v>
      </c>
      <c r="C4541" s="27" t="s">
        <v>45</v>
      </c>
      <c r="D4541" s="28">
        <v>113578</v>
      </c>
      <c r="E4541" s="27" t="s">
        <v>25</v>
      </c>
    </row>
    <row r="4542" spans="1:5" ht="13.2" hidden="1" x14ac:dyDescent="0.25">
      <c r="A4542" s="21" t="s">
        <v>4</v>
      </c>
      <c r="B4542" s="27">
        <v>41233</v>
      </c>
      <c r="C4542" s="27" t="s">
        <v>45</v>
      </c>
      <c r="D4542" s="28">
        <v>1250</v>
      </c>
      <c r="E4542" s="27" t="s">
        <v>25</v>
      </c>
    </row>
    <row r="4543" spans="1:5" ht="13.2" hidden="1" x14ac:dyDescent="0.25">
      <c r="A4543" s="21" t="s">
        <v>4</v>
      </c>
      <c r="B4543" s="27">
        <v>41234</v>
      </c>
      <c r="C4543" s="27" t="s">
        <v>45</v>
      </c>
      <c r="D4543" s="28">
        <v>1000</v>
      </c>
      <c r="E4543" s="27" t="s">
        <v>25</v>
      </c>
    </row>
    <row r="4544" spans="1:5" ht="13.2" hidden="1" x14ac:dyDescent="0.25">
      <c r="A4544" s="21" t="s">
        <v>4</v>
      </c>
      <c r="B4544" s="27">
        <v>41235</v>
      </c>
      <c r="C4544" s="27" t="s">
        <v>45</v>
      </c>
      <c r="D4544" s="28">
        <v>4750</v>
      </c>
      <c r="E4544" s="27" t="s">
        <v>25</v>
      </c>
    </row>
    <row r="4545" spans="1:5" ht="13.2" hidden="1" x14ac:dyDescent="0.25">
      <c r="A4545" s="21" t="s">
        <v>4</v>
      </c>
      <c r="B4545" s="27">
        <v>41236</v>
      </c>
      <c r="C4545" s="27" t="s">
        <v>59</v>
      </c>
      <c r="D4545" s="28">
        <v>11750</v>
      </c>
      <c r="E4545" s="27" t="s">
        <v>26</v>
      </c>
    </row>
    <row r="4546" spans="1:5" ht="13.2" hidden="1" x14ac:dyDescent="0.25">
      <c r="A4546" s="21" t="s">
        <v>4</v>
      </c>
      <c r="B4546" s="27">
        <v>41237</v>
      </c>
      <c r="C4546" s="27" t="s">
        <v>45</v>
      </c>
      <c r="D4546" s="28">
        <v>11200</v>
      </c>
      <c r="E4546" s="27" t="s">
        <v>25</v>
      </c>
    </row>
    <row r="4547" spans="1:5" ht="13.2" hidden="1" x14ac:dyDescent="0.25">
      <c r="A4547" s="21" t="s">
        <v>4</v>
      </c>
      <c r="B4547" s="27">
        <v>41237</v>
      </c>
      <c r="C4547" s="27" t="s">
        <v>45</v>
      </c>
      <c r="D4547" s="28">
        <v>1825</v>
      </c>
      <c r="E4547" s="27" t="s">
        <v>25</v>
      </c>
    </row>
    <row r="4548" spans="1:5" ht="13.2" hidden="1" x14ac:dyDescent="0.25">
      <c r="A4548" s="21" t="s">
        <v>4</v>
      </c>
      <c r="B4548" s="27">
        <v>41238</v>
      </c>
      <c r="C4548" s="27" t="s">
        <v>45</v>
      </c>
      <c r="D4548" s="28">
        <v>760</v>
      </c>
      <c r="E4548" s="27" t="s">
        <v>25</v>
      </c>
    </row>
    <row r="4549" spans="1:5" ht="13.2" hidden="1" x14ac:dyDescent="0.25">
      <c r="A4549" s="21" t="s">
        <v>4</v>
      </c>
      <c r="B4549" s="27">
        <v>41239</v>
      </c>
      <c r="C4549" s="27" t="s">
        <v>45</v>
      </c>
      <c r="D4549" s="28">
        <v>1300</v>
      </c>
      <c r="E4549" s="27" t="s">
        <v>25</v>
      </c>
    </row>
    <row r="4550" spans="1:5" ht="13.2" hidden="1" x14ac:dyDescent="0.25">
      <c r="A4550" s="21" t="s">
        <v>4</v>
      </c>
      <c r="B4550" s="27">
        <v>41239</v>
      </c>
      <c r="C4550" s="27" t="s">
        <v>45</v>
      </c>
      <c r="D4550" s="28">
        <v>6250</v>
      </c>
      <c r="E4550" s="27" t="s">
        <v>25</v>
      </c>
    </row>
    <row r="4551" spans="1:5" ht="13.2" hidden="1" x14ac:dyDescent="0.25">
      <c r="A4551" s="21" t="s">
        <v>4</v>
      </c>
      <c r="B4551" s="27">
        <v>41239</v>
      </c>
      <c r="C4551" s="27" t="s">
        <v>45</v>
      </c>
      <c r="D4551" s="28">
        <v>9000</v>
      </c>
      <c r="E4551" s="27" t="s">
        <v>25</v>
      </c>
    </row>
    <row r="4552" spans="1:5" ht="13.2" hidden="1" x14ac:dyDescent="0.25">
      <c r="A4552" s="21" t="s">
        <v>4</v>
      </c>
      <c r="B4552" s="27">
        <v>41239</v>
      </c>
      <c r="C4552" s="27" t="s">
        <v>45</v>
      </c>
      <c r="D4552" s="28">
        <v>100</v>
      </c>
      <c r="E4552" s="27" t="s">
        <v>25</v>
      </c>
    </row>
    <row r="4553" spans="1:5" ht="13.2" hidden="1" x14ac:dyDescent="0.25">
      <c r="A4553" s="21" t="s">
        <v>4</v>
      </c>
      <c r="B4553" s="27">
        <v>41240</v>
      </c>
      <c r="C4553" s="27" t="s">
        <v>59</v>
      </c>
      <c r="D4553" s="28">
        <v>3750</v>
      </c>
      <c r="E4553" s="27" t="s">
        <v>26</v>
      </c>
    </row>
    <row r="4554" spans="1:5" ht="13.2" hidden="1" x14ac:dyDescent="0.25">
      <c r="A4554" s="21" t="s">
        <v>4</v>
      </c>
      <c r="B4554" s="27">
        <v>41241</v>
      </c>
      <c r="C4554" s="27" t="s">
        <v>45</v>
      </c>
      <c r="D4554" s="28">
        <v>3250</v>
      </c>
      <c r="E4554" s="27" t="s">
        <v>25</v>
      </c>
    </row>
    <row r="4555" spans="1:5" ht="13.2" hidden="1" x14ac:dyDescent="0.25">
      <c r="A4555" s="21" t="s">
        <v>4</v>
      </c>
      <c r="B4555" s="27">
        <v>41241</v>
      </c>
      <c r="C4555" s="27" t="s">
        <v>45</v>
      </c>
      <c r="D4555" s="28">
        <v>1250</v>
      </c>
      <c r="E4555" s="27" t="s">
        <v>25</v>
      </c>
    </row>
    <row r="4556" spans="1:5" ht="13.2" hidden="1" x14ac:dyDescent="0.25">
      <c r="A4556" s="21" t="s">
        <v>4</v>
      </c>
      <c r="B4556" s="27">
        <v>41241</v>
      </c>
      <c r="C4556" s="27" t="s">
        <v>45</v>
      </c>
      <c r="D4556" s="28">
        <v>600</v>
      </c>
      <c r="E4556" s="27" t="s">
        <v>25</v>
      </c>
    </row>
    <row r="4557" spans="1:5" ht="13.2" hidden="1" x14ac:dyDescent="0.25">
      <c r="A4557" s="21" t="s">
        <v>4</v>
      </c>
      <c r="B4557" s="27">
        <v>41241</v>
      </c>
      <c r="C4557" s="27" t="s">
        <v>45</v>
      </c>
      <c r="D4557" s="28">
        <v>250</v>
      </c>
      <c r="E4557" s="27" t="s">
        <v>25</v>
      </c>
    </row>
    <row r="4558" spans="1:5" ht="13.2" hidden="1" x14ac:dyDescent="0.25">
      <c r="A4558" s="21" t="s">
        <v>4</v>
      </c>
      <c r="B4558" s="27">
        <v>41242</v>
      </c>
      <c r="C4558" s="27" t="s">
        <v>45</v>
      </c>
      <c r="D4558" s="28">
        <v>12500</v>
      </c>
      <c r="E4558" s="27" t="s">
        <v>25</v>
      </c>
    </row>
    <row r="4559" spans="1:5" ht="13.2" hidden="1" x14ac:dyDescent="0.25">
      <c r="A4559" s="21" t="s">
        <v>4</v>
      </c>
      <c r="B4559" s="27">
        <v>41242</v>
      </c>
      <c r="C4559" s="27" t="s">
        <v>45</v>
      </c>
      <c r="D4559" s="28">
        <v>750</v>
      </c>
      <c r="E4559" s="27" t="s">
        <v>25</v>
      </c>
    </row>
    <row r="4560" spans="1:5" ht="13.2" hidden="1" x14ac:dyDescent="0.25">
      <c r="A4560" s="21" t="s">
        <v>4</v>
      </c>
      <c r="B4560" s="27">
        <v>41242</v>
      </c>
      <c r="C4560" s="27" t="s">
        <v>45</v>
      </c>
      <c r="D4560" s="28">
        <v>1750</v>
      </c>
      <c r="E4560" s="27" t="s">
        <v>25</v>
      </c>
    </row>
    <row r="4561" spans="1:5" ht="13.2" hidden="1" x14ac:dyDescent="0.25">
      <c r="A4561" s="21" t="s">
        <v>4</v>
      </c>
      <c r="B4561" s="27">
        <v>41243</v>
      </c>
      <c r="C4561" s="27" t="s">
        <v>45</v>
      </c>
      <c r="D4561" s="28">
        <v>3500</v>
      </c>
      <c r="E4561" s="27" t="s">
        <v>25</v>
      </c>
    </row>
    <row r="4562" spans="1:5" ht="13.2" hidden="1" x14ac:dyDescent="0.25">
      <c r="A4562" s="21" t="s">
        <v>4</v>
      </c>
      <c r="B4562" s="27">
        <v>41243</v>
      </c>
      <c r="C4562" s="27" t="s">
        <v>45</v>
      </c>
      <c r="D4562" s="28">
        <v>3000</v>
      </c>
      <c r="E4562" s="27" t="s">
        <v>25</v>
      </c>
    </row>
    <row r="4563" spans="1:5" ht="13.2" hidden="1" x14ac:dyDescent="0.25">
      <c r="A4563" s="21" t="s">
        <v>4</v>
      </c>
      <c r="B4563" s="27">
        <v>41243</v>
      </c>
      <c r="C4563" s="27" t="s">
        <v>45</v>
      </c>
      <c r="D4563" s="28">
        <v>3250</v>
      </c>
      <c r="E4563" s="27" t="s">
        <v>25</v>
      </c>
    </row>
    <row r="4564" spans="1:5" ht="13.2" hidden="1" x14ac:dyDescent="0.25">
      <c r="A4564" s="21" t="s">
        <v>4</v>
      </c>
      <c r="B4564" s="27">
        <v>41244</v>
      </c>
      <c r="C4564" s="27" t="s">
        <v>45</v>
      </c>
      <c r="D4564" s="28">
        <v>4250</v>
      </c>
      <c r="E4564" s="27" t="s">
        <v>25</v>
      </c>
    </row>
    <row r="4565" spans="1:5" ht="13.2" hidden="1" x14ac:dyDescent="0.25">
      <c r="A4565" s="21" t="s">
        <v>4</v>
      </c>
      <c r="B4565" s="27">
        <v>41244</v>
      </c>
      <c r="C4565" s="27" t="s">
        <v>45</v>
      </c>
      <c r="D4565" s="28">
        <v>3250</v>
      </c>
      <c r="E4565" s="27" t="s">
        <v>25</v>
      </c>
    </row>
    <row r="4566" spans="1:5" ht="13.2" hidden="1" x14ac:dyDescent="0.25">
      <c r="A4566" s="21" t="s">
        <v>4</v>
      </c>
      <c r="B4566" s="27">
        <v>41244</v>
      </c>
      <c r="C4566" s="27" t="s">
        <v>45</v>
      </c>
      <c r="D4566" s="28">
        <v>250</v>
      </c>
      <c r="E4566" s="27" t="s">
        <v>25</v>
      </c>
    </row>
    <row r="4567" spans="1:5" ht="13.2" hidden="1" x14ac:dyDescent="0.25">
      <c r="A4567" s="21" t="s">
        <v>4</v>
      </c>
      <c r="B4567" s="27">
        <v>41245</v>
      </c>
      <c r="C4567" s="27" t="s">
        <v>45</v>
      </c>
      <c r="D4567" s="28">
        <v>10750</v>
      </c>
      <c r="E4567" s="27" t="s">
        <v>25</v>
      </c>
    </row>
    <row r="4568" spans="1:5" ht="13.2" hidden="1" x14ac:dyDescent="0.25">
      <c r="A4568" s="21" t="s">
        <v>4</v>
      </c>
      <c r="B4568" s="27">
        <v>41246</v>
      </c>
      <c r="C4568" s="27" t="s">
        <v>45</v>
      </c>
      <c r="D4568" s="28">
        <v>795</v>
      </c>
      <c r="E4568" s="27" t="s">
        <v>25</v>
      </c>
    </row>
    <row r="4569" spans="1:5" ht="13.2" hidden="1" x14ac:dyDescent="0.25">
      <c r="A4569" s="21" t="s">
        <v>4</v>
      </c>
      <c r="B4569" s="27">
        <v>41247</v>
      </c>
      <c r="C4569" s="27" t="s">
        <v>45</v>
      </c>
      <c r="D4569" s="28">
        <v>3000</v>
      </c>
      <c r="E4569" s="27" t="s">
        <v>25</v>
      </c>
    </row>
    <row r="4570" spans="1:5" ht="13.2" hidden="1" x14ac:dyDescent="0.25">
      <c r="A4570" s="21" t="s">
        <v>4</v>
      </c>
      <c r="B4570" s="27">
        <v>41247</v>
      </c>
      <c r="C4570" s="27" t="s">
        <v>45</v>
      </c>
      <c r="D4570" s="28">
        <v>250</v>
      </c>
      <c r="E4570" s="27" t="s">
        <v>25</v>
      </c>
    </row>
    <row r="4571" spans="1:5" ht="13.2" hidden="1" x14ac:dyDescent="0.25">
      <c r="A4571" s="21" t="s">
        <v>4</v>
      </c>
      <c r="B4571" s="27">
        <v>41247</v>
      </c>
      <c r="C4571" s="27" t="s">
        <v>45</v>
      </c>
      <c r="D4571" s="28">
        <v>500</v>
      </c>
      <c r="E4571" s="27" t="s">
        <v>25</v>
      </c>
    </row>
    <row r="4572" spans="1:5" ht="13.2" hidden="1" x14ac:dyDescent="0.25">
      <c r="A4572" s="21" t="s">
        <v>4</v>
      </c>
      <c r="B4572" s="27">
        <v>41248</v>
      </c>
      <c r="C4572" s="27" t="s">
        <v>45</v>
      </c>
      <c r="D4572" s="28">
        <v>3250</v>
      </c>
      <c r="E4572" s="27" t="s">
        <v>25</v>
      </c>
    </row>
    <row r="4573" spans="1:5" ht="13.2" hidden="1" x14ac:dyDescent="0.25">
      <c r="A4573" s="21" t="s">
        <v>4</v>
      </c>
      <c r="B4573" s="27">
        <v>41249</v>
      </c>
      <c r="C4573" s="27" t="s">
        <v>45</v>
      </c>
      <c r="D4573" s="28">
        <v>11250</v>
      </c>
      <c r="E4573" s="27" t="s">
        <v>25</v>
      </c>
    </row>
    <row r="4574" spans="1:5" ht="13.2" hidden="1" x14ac:dyDescent="0.25">
      <c r="A4574" s="21" t="s">
        <v>4</v>
      </c>
      <c r="B4574" s="27">
        <v>41249</v>
      </c>
      <c r="C4574" s="27" t="s">
        <v>45</v>
      </c>
      <c r="D4574" s="28">
        <v>1500</v>
      </c>
      <c r="E4574" s="27" t="s">
        <v>25</v>
      </c>
    </row>
    <row r="4575" spans="1:5" ht="13.2" hidden="1" x14ac:dyDescent="0.25">
      <c r="A4575" s="21" t="s">
        <v>4</v>
      </c>
      <c r="B4575" s="27">
        <v>41250</v>
      </c>
      <c r="C4575" s="27" t="s">
        <v>45</v>
      </c>
      <c r="D4575" s="28">
        <v>6175</v>
      </c>
      <c r="E4575" s="27" t="s">
        <v>25</v>
      </c>
    </row>
    <row r="4576" spans="1:5" ht="13.2" hidden="1" x14ac:dyDescent="0.25">
      <c r="A4576" s="21" t="s">
        <v>4</v>
      </c>
      <c r="B4576" s="27">
        <v>41251</v>
      </c>
      <c r="C4576" s="27" t="s">
        <v>45</v>
      </c>
      <c r="D4576" s="28">
        <v>3500</v>
      </c>
      <c r="E4576" s="27" t="s">
        <v>25</v>
      </c>
    </row>
    <row r="4577" spans="1:5" ht="13.2" hidden="1" x14ac:dyDescent="0.25">
      <c r="A4577" s="21" t="s">
        <v>4</v>
      </c>
      <c r="B4577" s="27">
        <v>41252</v>
      </c>
      <c r="C4577" s="27" t="s">
        <v>45</v>
      </c>
      <c r="D4577" s="28">
        <v>2650</v>
      </c>
      <c r="E4577" s="27" t="s">
        <v>25</v>
      </c>
    </row>
    <row r="4578" spans="1:5" ht="13.2" hidden="1" x14ac:dyDescent="0.25">
      <c r="A4578" s="21" t="s">
        <v>4</v>
      </c>
      <c r="B4578" s="27">
        <v>41253</v>
      </c>
      <c r="C4578" s="27" t="s">
        <v>58</v>
      </c>
      <c r="D4578" s="28">
        <v>25150</v>
      </c>
      <c r="E4578" s="27" t="s">
        <v>26</v>
      </c>
    </row>
    <row r="4579" spans="1:5" ht="13.2" hidden="1" x14ac:dyDescent="0.25">
      <c r="A4579" s="21" t="s">
        <v>4</v>
      </c>
      <c r="B4579" s="27">
        <v>41254</v>
      </c>
      <c r="C4579" s="27" t="s">
        <v>47</v>
      </c>
      <c r="D4579" s="28">
        <v>2700</v>
      </c>
      <c r="E4579" s="27" t="s">
        <v>26</v>
      </c>
    </row>
    <row r="4580" spans="1:5" ht="13.2" hidden="1" x14ac:dyDescent="0.25">
      <c r="A4580" s="21" t="s">
        <v>4</v>
      </c>
      <c r="B4580" s="27">
        <v>41254</v>
      </c>
      <c r="C4580" s="27" t="s">
        <v>47</v>
      </c>
      <c r="D4580" s="28">
        <v>3200</v>
      </c>
      <c r="E4580" s="27" t="s">
        <v>26</v>
      </c>
    </row>
    <row r="4581" spans="1:5" ht="13.2" hidden="1" x14ac:dyDescent="0.25">
      <c r="A4581" s="21" t="s">
        <v>4</v>
      </c>
      <c r="B4581" s="27">
        <v>41254</v>
      </c>
      <c r="C4581" s="27" t="s">
        <v>47</v>
      </c>
      <c r="D4581" s="28">
        <v>2000</v>
      </c>
      <c r="E4581" s="27" t="s">
        <v>26</v>
      </c>
    </row>
    <row r="4582" spans="1:5" ht="13.2" hidden="1" x14ac:dyDescent="0.25">
      <c r="A4582" s="21" t="s">
        <v>4</v>
      </c>
      <c r="B4582" s="27">
        <v>41254</v>
      </c>
      <c r="C4582" s="27" t="s">
        <v>47</v>
      </c>
      <c r="D4582" s="28">
        <v>7500</v>
      </c>
      <c r="E4582" s="27" t="s">
        <v>26</v>
      </c>
    </row>
    <row r="4583" spans="1:5" ht="13.2" hidden="1" x14ac:dyDescent="0.25">
      <c r="A4583" s="21" t="s">
        <v>4</v>
      </c>
      <c r="B4583" s="27">
        <v>41254</v>
      </c>
      <c r="C4583" s="27" t="s">
        <v>47</v>
      </c>
      <c r="D4583" s="28">
        <v>2250</v>
      </c>
      <c r="E4583" s="27" t="s">
        <v>26</v>
      </c>
    </row>
    <row r="4584" spans="1:5" ht="13.2" hidden="1" x14ac:dyDescent="0.25">
      <c r="A4584" s="21" t="s">
        <v>4</v>
      </c>
      <c r="B4584" s="27">
        <v>41254</v>
      </c>
      <c r="C4584" s="27" t="s">
        <v>47</v>
      </c>
      <c r="D4584" s="28">
        <v>1750</v>
      </c>
      <c r="E4584" s="27" t="s">
        <v>26</v>
      </c>
    </row>
    <row r="4585" spans="1:5" ht="13.2" hidden="1" x14ac:dyDescent="0.25">
      <c r="A4585" s="21" t="s">
        <v>4</v>
      </c>
      <c r="B4585" s="27">
        <v>41255</v>
      </c>
      <c r="C4585" s="27" t="s">
        <v>47</v>
      </c>
      <c r="D4585" s="28">
        <v>1000</v>
      </c>
      <c r="E4585" s="27" t="s">
        <v>26</v>
      </c>
    </row>
    <row r="4586" spans="1:5" ht="13.2" hidden="1" x14ac:dyDescent="0.25">
      <c r="A4586" s="21" t="s">
        <v>4</v>
      </c>
      <c r="B4586" s="27">
        <v>41256</v>
      </c>
      <c r="C4586" s="27" t="s">
        <v>45</v>
      </c>
      <c r="D4586" s="28">
        <v>3250</v>
      </c>
      <c r="E4586" s="27" t="s">
        <v>25</v>
      </c>
    </row>
    <row r="4587" spans="1:5" ht="13.2" hidden="1" x14ac:dyDescent="0.25">
      <c r="A4587" s="21" t="s">
        <v>4</v>
      </c>
      <c r="B4587" s="27">
        <v>41257</v>
      </c>
      <c r="C4587" s="27" t="s">
        <v>45</v>
      </c>
      <c r="D4587" s="28">
        <v>5000</v>
      </c>
      <c r="E4587" s="27" t="s">
        <v>25</v>
      </c>
    </row>
    <row r="4588" spans="1:5" ht="13.2" hidden="1" x14ac:dyDescent="0.25">
      <c r="A4588" s="21" t="s">
        <v>4</v>
      </c>
      <c r="B4588" s="27">
        <v>41257</v>
      </c>
      <c r="C4588" s="27" t="s">
        <v>45</v>
      </c>
      <c r="D4588" s="28">
        <v>7500</v>
      </c>
      <c r="E4588" s="27" t="s">
        <v>25</v>
      </c>
    </row>
    <row r="4589" spans="1:5" ht="13.2" hidden="1" x14ac:dyDescent="0.25">
      <c r="A4589" s="21" t="s">
        <v>4</v>
      </c>
      <c r="B4589" s="27">
        <v>41258</v>
      </c>
      <c r="C4589" s="27" t="s">
        <v>45</v>
      </c>
      <c r="D4589" s="28">
        <v>2650</v>
      </c>
      <c r="E4589" s="27" t="s">
        <v>25</v>
      </c>
    </row>
    <row r="4590" spans="1:5" ht="13.2" hidden="1" x14ac:dyDescent="0.25">
      <c r="A4590" s="21" t="s">
        <v>4</v>
      </c>
      <c r="B4590" s="27">
        <v>41258</v>
      </c>
      <c r="C4590" s="27" t="s">
        <v>45</v>
      </c>
      <c r="D4590" s="28">
        <v>325</v>
      </c>
      <c r="E4590" s="27" t="s">
        <v>25</v>
      </c>
    </row>
    <row r="4591" spans="1:5" ht="13.2" hidden="1" x14ac:dyDescent="0.25">
      <c r="A4591" s="21" t="s">
        <v>4</v>
      </c>
      <c r="B4591" s="27">
        <v>41258</v>
      </c>
      <c r="C4591" s="27" t="s">
        <v>45</v>
      </c>
      <c r="D4591" s="28">
        <v>150</v>
      </c>
      <c r="E4591" s="27" t="s">
        <v>25</v>
      </c>
    </row>
    <row r="4592" spans="1:5" ht="13.2" hidden="1" x14ac:dyDescent="0.25">
      <c r="A4592" s="21" t="s">
        <v>4</v>
      </c>
      <c r="B4592" s="27">
        <v>41258</v>
      </c>
      <c r="C4592" s="27" t="s">
        <v>45</v>
      </c>
      <c r="D4592" s="28">
        <v>7000</v>
      </c>
      <c r="E4592" s="27" t="s">
        <v>25</v>
      </c>
    </row>
    <row r="4593" spans="1:5" ht="13.2" hidden="1" x14ac:dyDescent="0.25">
      <c r="A4593" s="21" t="s">
        <v>4</v>
      </c>
      <c r="B4593" s="27">
        <v>41258</v>
      </c>
      <c r="C4593" s="27" t="s">
        <v>45</v>
      </c>
      <c r="D4593" s="28">
        <v>400</v>
      </c>
      <c r="E4593" s="27" t="s">
        <v>25</v>
      </c>
    </row>
    <row r="4594" spans="1:5" ht="13.2" hidden="1" x14ac:dyDescent="0.25">
      <c r="A4594" s="21" t="s">
        <v>4</v>
      </c>
      <c r="B4594" s="27">
        <v>41259</v>
      </c>
      <c r="C4594" s="27" t="s">
        <v>45</v>
      </c>
      <c r="D4594" s="28">
        <v>1050</v>
      </c>
      <c r="E4594" s="27" t="s">
        <v>25</v>
      </c>
    </row>
    <row r="4595" spans="1:5" ht="13.2" hidden="1" x14ac:dyDescent="0.25">
      <c r="A4595" s="21" t="s">
        <v>4</v>
      </c>
      <c r="B4595" s="27">
        <v>41260</v>
      </c>
      <c r="C4595" s="27" t="s">
        <v>45</v>
      </c>
      <c r="D4595" s="28">
        <v>300</v>
      </c>
      <c r="E4595" s="27" t="s">
        <v>25</v>
      </c>
    </row>
    <row r="4596" spans="1:5" ht="13.2" hidden="1" x14ac:dyDescent="0.25">
      <c r="A4596" s="21" t="s">
        <v>4</v>
      </c>
      <c r="B4596" s="27">
        <v>41260</v>
      </c>
      <c r="C4596" s="27" t="s">
        <v>45</v>
      </c>
      <c r="D4596" s="28">
        <v>250</v>
      </c>
      <c r="E4596" s="27" t="s">
        <v>25</v>
      </c>
    </row>
    <row r="4597" spans="1:5" ht="13.2" hidden="1" x14ac:dyDescent="0.25">
      <c r="A4597" s="21" t="s">
        <v>4</v>
      </c>
      <c r="B4597" s="27">
        <v>41260</v>
      </c>
      <c r="C4597" s="27" t="s">
        <v>45</v>
      </c>
      <c r="D4597" s="28">
        <v>750</v>
      </c>
      <c r="E4597" s="27" t="s">
        <v>25</v>
      </c>
    </row>
    <row r="4598" spans="1:5" ht="13.2" hidden="1" x14ac:dyDescent="0.25">
      <c r="A4598" s="21" t="s">
        <v>4</v>
      </c>
      <c r="B4598" s="27">
        <v>41261</v>
      </c>
      <c r="C4598" s="27" t="s">
        <v>45</v>
      </c>
      <c r="D4598" s="28">
        <v>2750</v>
      </c>
      <c r="E4598" s="27" t="s">
        <v>25</v>
      </c>
    </row>
    <row r="4599" spans="1:5" ht="13.2" hidden="1" x14ac:dyDescent="0.25">
      <c r="A4599" s="21" t="s">
        <v>4</v>
      </c>
      <c r="B4599" s="27">
        <v>41262</v>
      </c>
      <c r="C4599" s="27" t="s">
        <v>45</v>
      </c>
      <c r="D4599" s="28">
        <v>11000</v>
      </c>
      <c r="E4599" s="27" t="s">
        <v>25</v>
      </c>
    </row>
    <row r="4600" spans="1:5" ht="13.2" hidden="1" x14ac:dyDescent="0.25">
      <c r="A4600" s="21" t="s">
        <v>4</v>
      </c>
      <c r="B4600" s="27">
        <v>41263</v>
      </c>
      <c r="C4600" s="27" t="s">
        <v>45</v>
      </c>
      <c r="D4600" s="28">
        <v>7500</v>
      </c>
      <c r="E4600" s="27" t="s">
        <v>25</v>
      </c>
    </row>
    <row r="4601" spans="1:5" ht="13.2" hidden="1" x14ac:dyDescent="0.25">
      <c r="A4601" s="21" t="s">
        <v>4</v>
      </c>
      <c r="B4601" s="27">
        <v>41263</v>
      </c>
      <c r="C4601" s="27" t="s">
        <v>45</v>
      </c>
      <c r="D4601" s="28">
        <v>3250</v>
      </c>
      <c r="E4601" s="27" t="s">
        <v>25</v>
      </c>
    </row>
    <row r="4602" spans="1:5" ht="13.2" hidden="1" x14ac:dyDescent="0.25">
      <c r="A4602" s="21" t="s">
        <v>4</v>
      </c>
      <c r="B4602" s="27">
        <v>41263</v>
      </c>
      <c r="C4602" s="27" t="s">
        <v>45</v>
      </c>
      <c r="D4602" s="28">
        <v>1750</v>
      </c>
      <c r="E4602" s="27" t="s">
        <v>25</v>
      </c>
    </row>
    <row r="4603" spans="1:5" ht="13.2" hidden="1" x14ac:dyDescent="0.25">
      <c r="A4603" s="21" t="s">
        <v>4</v>
      </c>
      <c r="B4603" s="27">
        <v>41264</v>
      </c>
      <c r="C4603" s="27" t="s">
        <v>45</v>
      </c>
      <c r="D4603" s="28">
        <v>7750</v>
      </c>
      <c r="E4603" s="27" t="s">
        <v>25</v>
      </c>
    </row>
    <row r="4604" spans="1:5" ht="13.2" hidden="1" x14ac:dyDescent="0.25">
      <c r="A4604" s="21" t="s">
        <v>4</v>
      </c>
      <c r="B4604" s="27">
        <v>41264</v>
      </c>
      <c r="C4604" s="27" t="s">
        <v>45</v>
      </c>
      <c r="D4604" s="28">
        <v>2250</v>
      </c>
      <c r="E4604" s="27" t="s">
        <v>25</v>
      </c>
    </row>
    <row r="4605" spans="1:5" ht="13.2" hidden="1" x14ac:dyDescent="0.25">
      <c r="A4605" s="21" t="s">
        <v>4</v>
      </c>
      <c r="B4605" s="27">
        <v>41265</v>
      </c>
      <c r="C4605" s="27" t="s">
        <v>45</v>
      </c>
      <c r="D4605" s="28">
        <v>4500</v>
      </c>
      <c r="E4605" s="27" t="s">
        <v>25</v>
      </c>
    </row>
    <row r="4606" spans="1:5" ht="13.2" hidden="1" x14ac:dyDescent="0.25">
      <c r="A4606" s="21" t="s">
        <v>4</v>
      </c>
      <c r="B4606" s="27">
        <v>41265</v>
      </c>
      <c r="C4606" s="27" t="s">
        <v>45</v>
      </c>
      <c r="D4606" s="28">
        <v>9550</v>
      </c>
      <c r="E4606" s="27" t="s">
        <v>25</v>
      </c>
    </row>
    <row r="4607" spans="1:5" ht="13.2" hidden="1" x14ac:dyDescent="0.25">
      <c r="A4607" s="21" t="s">
        <v>4</v>
      </c>
      <c r="B4607" s="27">
        <v>41266</v>
      </c>
      <c r="C4607" s="27" t="s">
        <v>45</v>
      </c>
      <c r="D4607" s="28">
        <v>6000</v>
      </c>
      <c r="E4607" s="27" t="s">
        <v>25</v>
      </c>
    </row>
    <row r="4608" spans="1:5" ht="13.2" hidden="1" x14ac:dyDescent="0.25">
      <c r="A4608" s="21" t="s">
        <v>4</v>
      </c>
      <c r="B4608" s="27">
        <v>41267</v>
      </c>
      <c r="C4608" s="27" t="s">
        <v>45</v>
      </c>
      <c r="D4608" s="28">
        <v>3250</v>
      </c>
      <c r="E4608" s="27" t="s">
        <v>25</v>
      </c>
    </row>
    <row r="4609" spans="1:5" ht="13.2" hidden="1" x14ac:dyDescent="0.25">
      <c r="A4609" s="21" t="s">
        <v>4</v>
      </c>
      <c r="B4609" s="27">
        <v>41267</v>
      </c>
      <c r="C4609" s="27" t="s">
        <v>45</v>
      </c>
      <c r="D4609" s="28">
        <v>600</v>
      </c>
      <c r="E4609" s="27" t="s">
        <v>25</v>
      </c>
    </row>
    <row r="4610" spans="1:5" ht="13.2" hidden="1" x14ac:dyDescent="0.25">
      <c r="A4610" s="21" t="s">
        <v>4</v>
      </c>
      <c r="B4610" s="27">
        <v>41267</v>
      </c>
      <c r="C4610" s="27" t="s">
        <v>45</v>
      </c>
      <c r="D4610" s="28">
        <v>350</v>
      </c>
      <c r="E4610" s="27" t="s">
        <v>25</v>
      </c>
    </row>
    <row r="4611" spans="1:5" ht="13.2" hidden="1" x14ac:dyDescent="0.25">
      <c r="A4611" s="21" t="s">
        <v>4</v>
      </c>
      <c r="B4611" s="27">
        <v>41268</v>
      </c>
      <c r="C4611" s="27" t="s">
        <v>45</v>
      </c>
      <c r="D4611" s="28">
        <v>500</v>
      </c>
      <c r="E4611" s="27" t="s">
        <v>25</v>
      </c>
    </row>
    <row r="4612" spans="1:5" ht="13.2" hidden="1" x14ac:dyDescent="0.25">
      <c r="A4612" s="21" t="s">
        <v>4</v>
      </c>
      <c r="B4612" s="27">
        <v>41268</v>
      </c>
      <c r="C4612" s="27" t="s">
        <v>45</v>
      </c>
      <c r="D4612" s="28">
        <v>1800</v>
      </c>
      <c r="E4612" s="27" t="s">
        <v>25</v>
      </c>
    </row>
    <row r="4613" spans="1:5" ht="13.2" hidden="1" x14ac:dyDescent="0.25">
      <c r="A4613" s="21" t="s">
        <v>4</v>
      </c>
      <c r="B4613" s="27">
        <v>41269</v>
      </c>
      <c r="C4613" s="27" t="s">
        <v>45</v>
      </c>
      <c r="D4613" s="28">
        <v>850</v>
      </c>
      <c r="E4613" s="27" t="s">
        <v>25</v>
      </c>
    </row>
    <row r="4614" spans="1:5" ht="13.2" hidden="1" x14ac:dyDescent="0.25">
      <c r="A4614" s="21" t="s">
        <v>4</v>
      </c>
      <c r="B4614" s="27">
        <v>41270</v>
      </c>
      <c r="C4614" s="27" t="s">
        <v>45</v>
      </c>
      <c r="D4614" s="28">
        <v>5000</v>
      </c>
      <c r="E4614" s="27" t="s">
        <v>25</v>
      </c>
    </row>
    <row r="4615" spans="1:5" ht="13.2" hidden="1" x14ac:dyDescent="0.25">
      <c r="A4615" s="21" t="s">
        <v>4</v>
      </c>
      <c r="B4615" s="27">
        <v>41271</v>
      </c>
      <c r="C4615" s="27" t="s">
        <v>45</v>
      </c>
      <c r="D4615" s="28">
        <v>11150</v>
      </c>
      <c r="E4615" s="27" t="s">
        <v>25</v>
      </c>
    </row>
    <row r="4616" spans="1:5" ht="13.2" hidden="1" x14ac:dyDescent="0.25">
      <c r="A4616" s="21" t="s">
        <v>4</v>
      </c>
      <c r="B4616" s="27">
        <v>41271</v>
      </c>
      <c r="C4616" s="27" t="s">
        <v>45</v>
      </c>
      <c r="D4616" s="28">
        <v>250</v>
      </c>
      <c r="E4616" s="27" t="s">
        <v>25</v>
      </c>
    </row>
    <row r="4617" spans="1:5" ht="13.2" hidden="1" x14ac:dyDescent="0.25">
      <c r="A4617" s="21" t="s">
        <v>4</v>
      </c>
      <c r="B4617" s="27">
        <v>41272</v>
      </c>
      <c r="C4617" s="27" t="s">
        <v>45</v>
      </c>
      <c r="D4617" s="28">
        <v>3000</v>
      </c>
      <c r="E4617" s="27" t="s">
        <v>25</v>
      </c>
    </row>
    <row r="4618" spans="1:5" ht="13.2" hidden="1" x14ac:dyDescent="0.25">
      <c r="A4618" s="21" t="s">
        <v>4</v>
      </c>
      <c r="B4618" s="27">
        <v>41273</v>
      </c>
      <c r="C4618" s="27" t="s">
        <v>45</v>
      </c>
      <c r="D4618" s="28">
        <v>750</v>
      </c>
      <c r="E4618" s="27" t="s">
        <v>25</v>
      </c>
    </row>
    <row r="4619" spans="1:5" ht="13.2" hidden="1" x14ac:dyDescent="0.25">
      <c r="A4619" s="21" t="s">
        <v>4</v>
      </c>
      <c r="B4619" s="27">
        <v>41273</v>
      </c>
      <c r="C4619" s="27" t="s">
        <v>45</v>
      </c>
      <c r="D4619" s="28">
        <v>1000</v>
      </c>
      <c r="E4619" s="27" t="s">
        <v>25</v>
      </c>
    </row>
    <row r="4620" spans="1:5" ht="13.2" hidden="1" x14ac:dyDescent="0.25">
      <c r="A4620" s="21" t="s">
        <v>4</v>
      </c>
      <c r="B4620" s="27">
        <v>41273</v>
      </c>
      <c r="C4620" s="27" t="s">
        <v>45</v>
      </c>
      <c r="D4620" s="28">
        <v>250</v>
      </c>
      <c r="E4620" s="27" t="s">
        <v>25</v>
      </c>
    </row>
    <row r="4621" spans="1:5" ht="13.2" hidden="1" x14ac:dyDescent="0.25">
      <c r="A4621" s="21" t="s">
        <v>4</v>
      </c>
      <c r="B4621" s="27">
        <v>41273</v>
      </c>
      <c r="C4621" s="27" t="s">
        <v>45</v>
      </c>
      <c r="D4621" s="28">
        <v>150</v>
      </c>
      <c r="E4621" s="27" t="s">
        <v>25</v>
      </c>
    </row>
    <row r="4622" spans="1:5" ht="13.2" hidden="1" x14ac:dyDescent="0.25">
      <c r="A4622" s="21" t="s">
        <v>4</v>
      </c>
      <c r="B4622" s="27">
        <v>41274</v>
      </c>
      <c r="C4622" s="27" t="s">
        <v>45</v>
      </c>
      <c r="D4622" s="28">
        <v>8250</v>
      </c>
      <c r="E4622" s="27" t="s">
        <v>25</v>
      </c>
    </row>
    <row r="4623" spans="1:5" ht="13.2" hidden="1" x14ac:dyDescent="0.25">
      <c r="A4623" s="21" t="s">
        <v>4</v>
      </c>
      <c r="B4623" s="27">
        <v>41274</v>
      </c>
      <c r="C4623" s="27" t="s">
        <v>45</v>
      </c>
      <c r="D4623" s="28">
        <v>3750</v>
      </c>
      <c r="E4623" s="27" t="s">
        <v>25</v>
      </c>
    </row>
    <row r="4624" spans="1:5" ht="13.2" hidden="1" x14ac:dyDescent="0.25">
      <c r="A4624" s="21" t="s">
        <v>4</v>
      </c>
      <c r="B4624" s="27">
        <v>41275</v>
      </c>
      <c r="C4624" s="27" t="s">
        <v>45</v>
      </c>
      <c r="D4624" s="28">
        <v>4250</v>
      </c>
      <c r="E4624" s="27" t="s">
        <v>25</v>
      </c>
    </row>
    <row r="4625" spans="1:5" ht="13.2" hidden="1" x14ac:dyDescent="0.25">
      <c r="A4625" s="21" t="s">
        <v>4</v>
      </c>
      <c r="B4625" s="27">
        <v>41276</v>
      </c>
      <c r="C4625" s="27" t="s">
        <v>27</v>
      </c>
      <c r="D4625" s="28">
        <v>7250</v>
      </c>
      <c r="E4625" s="27" t="s">
        <v>27</v>
      </c>
    </row>
    <row r="4626" spans="1:5" ht="13.2" hidden="1" x14ac:dyDescent="0.25">
      <c r="A4626" s="21" t="s">
        <v>4</v>
      </c>
      <c r="B4626" s="27">
        <v>41277</v>
      </c>
      <c r="C4626" s="27" t="s">
        <v>27</v>
      </c>
      <c r="D4626" s="28">
        <v>11000</v>
      </c>
      <c r="E4626" s="27" t="s">
        <v>27</v>
      </c>
    </row>
    <row r="4627" spans="1:5" ht="13.2" hidden="1" x14ac:dyDescent="0.25">
      <c r="A4627" s="21" t="s">
        <v>4</v>
      </c>
      <c r="B4627" s="27">
        <v>41277</v>
      </c>
      <c r="C4627" s="27" t="s">
        <v>27</v>
      </c>
      <c r="D4627" s="28">
        <v>450</v>
      </c>
      <c r="E4627" s="27" t="s">
        <v>27</v>
      </c>
    </row>
    <row r="4628" spans="1:5" ht="13.2" hidden="1" x14ac:dyDescent="0.25">
      <c r="A4628" s="21" t="s">
        <v>4</v>
      </c>
      <c r="B4628" s="27">
        <v>41278</v>
      </c>
      <c r="C4628" s="27" t="s">
        <v>59</v>
      </c>
      <c r="D4628" s="28">
        <v>4000</v>
      </c>
      <c r="E4628" s="27" t="s">
        <v>26</v>
      </c>
    </row>
    <row r="4629" spans="1:5" ht="13.2" hidden="1" x14ac:dyDescent="0.25">
      <c r="A4629" s="21" t="s">
        <v>4</v>
      </c>
      <c r="B4629" s="27">
        <v>41279</v>
      </c>
      <c r="C4629" s="27" t="s">
        <v>27</v>
      </c>
      <c r="D4629" s="28">
        <v>2500</v>
      </c>
      <c r="E4629" s="27" t="s">
        <v>27</v>
      </c>
    </row>
    <row r="4630" spans="1:5" ht="13.2" hidden="1" x14ac:dyDescent="0.25">
      <c r="A4630" s="21" t="s">
        <v>4</v>
      </c>
      <c r="B4630" s="27">
        <v>41280</v>
      </c>
      <c r="C4630" s="27" t="s">
        <v>47</v>
      </c>
      <c r="D4630" s="28">
        <v>8500</v>
      </c>
      <c r="E4630" s="27" t="s">
        <v>26</v>
      </c>
    </row>
    <row r="4631" spans="1:5" ht="13.2" hidden="1" x14ac:dyDescent="0.25">
      <c r="A4631" s="21" t="s">
        <v>4</v>
      </c>
      <c r="B4631" s="27">
        <v>41280</v>
      </c>
      <c r="C4631" s="27" t="s">
        <v>47</v>
      </c>
      <c r="D4631" s="28">
        <v>3000</v>
      </c>
      <c r="E4631" s="27" t="s">
        <v>26</v>
      </c>
    </row>
    <row r="4632" spans="1:5" ht="13.2" hidden="1" x14ac:dyDescent="0.25">
      <c r="A4632" s="21" t="s">
        <v>4</v>
      </c>
      <c r="B4632" s="27">
        <v>41280</v>
      </c>
      <c r="C4632" s="27" t="s">
        <v>47</v>
      </c>
      <c r="D4632" s="28">
        <v>1750</v>
      </c>
      <c r="E4632" s="27" t="s">
        <v>26</v>
      </c>
    </row>
    <row r="4633" spans="1:5" ht="13.2" hidden="1" x14ac:dyDescent="0.25">
      <c r="A4633" s="21" t="s">
        <v>4</v>
      </c>
      <c r="B4633" s="27">
        <v>41281</v>
      </c>
      <c r="C4633" s="27" t="s">
        <v>45</v>
      </c>
      <c r="D4633" s="28">
        <v>2250</v>
      </c>
      <c r="E4633" s="27" t="s">
        <v>25</v>
      </c>
    </row>
    <row r="4634" spans="1:5" ht="13.2" hidden="1" x14ac:dyDescent="0.25">
      <c r="A4634" s="21" t="s">
        <v>4</v>
      </c>
      <c r="B4634" s="27">
        <v>41282</v>
      </c>
      <c r="C4634" s="27" t="s">
        <v>45</v>
      </c>
      <c r="D4634" s="28">
        <v>7500</v>
      </c>
      <c r="E4634" s="27" t="s">
        <v>25</v>
      </c>
    </row>
    <row r="4635" spans="1:5" ht="13.2" hidden="1" x14ac:dyDescent="0.25">
      <c r="A4635" s="21" t="s">
        <v>4</v>
      </c>
      <c r="B4635" s="27">
        <v>41282</v>
      </c>
      <c r="C4635" s="27" t="s">
        <v>45</v>
      </c>
      <c r="D4635" s="28">
        <v>3000</v>
      </c>
      <c r="E4635" s="27" t="s">
        <v>25</v>
      </c>
    </row>
    <row r="4636" spans="1:5" ht="13.2" hidden="1" x14ac:dyDescent="0.25">
      <c r="A4636" s="21" t="s">
        <v>4</v>
      </c>
      <c r="B4636" s="27">
        <v>41283</v>
      </c>
      <c r="C4636" s="27" t="s">
        <v>45</v>
      </c>
      <c r="D4636" s="28">
        <v>900</v>
      </c>
      <c r="E4636" s="27" t="s">
        <v>25</v>
      </c>
    </row>
    <row r="4637" spans="1:5" ht="13.2" hidden="1" x14ac:dyDescent="0.25">
      <c r="A4637" s="21" t="s">
        <v>4</v>
      </c>
      <c r="B4637" s="27">
        <v>41284</v>
      </c>
      <c r="C4637" s="27" t="s">
        <v>45</v>
      </c>
      <c r="D4637" s="28">
        <v>7500</v>
      </c>
      <c r="E4637" s="27" t="s">
        <v>25</v>
      </c>
    </row>
    <row r="4638" spans="1:5" ht="13.2" hidden="1" x14ac:dyDescent="0.25">
      <c r="A4638" s="21" t="s">
        <v>4</v>
      </c>
      <c r="B4638" s="27">
        <v>41285</v>
      </c>
      <c r="C4638" s="27" t="s">
        <v>45</v>
      </c>
      <c r="D4638" s="28">
        <v>5500</v>
      </c>
      <c r="E4638" s="27" t="s">
        <v>25</v>
      </c>
    </row>
    <row r="4639" spans="1:5" ht="13.2" hidden="1" x14ac:dyDescent="0.25">
      <c r="A4639" s="21" t="s">
        <v>4</v>
      </c>
      <c r="B4639" s="27">
        <v>41286</v>
      </c>
      <c r="C4639" s="27" t="s">
        <v>45</v>
      </c>
      <c r="D4639" s="28">
        <v>2500</v>
      </c>
      <c r="E4639" s="27" t="s">
        <v>25</v>
      </c>
    </row>
    <row r="4640" spans="1:5" ht="13.2" hidden="1" x14ac:dyDescent="0.25">
      <c r="A4640" s="21" t="s">
        <v>4</v>
      </c>
      <c r="B4640" s="27">
        <v>41287</v>
      </c>
      <c r="C4640" s="27" t="s">
        <v>45</v>
      </c>
      <c r="D4640" s="28">
        <v>40000</v>
      </c>
      <c r="E4640" s="27" t="s">
        <v>25</v>
      </c>
    </row>
    <row r="4641" spans="1:5" ht="13.2" hidden="1" x14ac:dyDescent="0.25">
      <c r="A4641" s="21" t="s">
        <v>4</v>
      </c>
      <c r="B4641" s="27">
        <v>41288</v>
      </c>
      <c r="C4641" s="27" t="s">
        <v>45</v>
      </c>
      <c r="D4641" s="28">
        <v>6000</v>
      </c>
      <c r="E4641" s="27" t="s">
        <v>25</v>
      </c>
    </row>
    <row r="4642" spans="1:5" ht="13.2" hidden="1" x14ac:dyDescent="0.25">
      <c r="A4642" s="21" t="s">
        <v>4</v>
      </c>
      <c r="B4642" s="27">
        <v>41289</v>
      </c>
      <c r="C4642" s="27" t="s">
        <v>45</v>
      </c>
      <c r="D4642" s="28">
        <v>11000</v>
      </c>
      <c r="E4642" s="27" t="s">
        <v>25</v>
      </c>
    </row>
    <row r="4643" spans="1:5" ht="13.2" hidden="1" x14ac:dyDescent="0.25">
      <c r="A4643" s="21" t="s">
        <v>4</v>
      </c>
      <c r="B4643" s="27">
        <v>41290</v>
      </c>
      <c r="C4643" s="27" t="s">
        <v>45</v>
      </c>
      <c r="D4643" s="28">
        <v>8500</v>
      </c>
      <c r="E4643" s="27" t="s">
        <v>25</v>
      </c>
    </row>
    <row r="4644" spans="1:5" ht="13.2" hidden="1" x14ac:dyDescent="0.25">
      <c r="A4644" s="21" t="s">
        <v>4</v>
      </c>
      <c r="B4644" s="27">
        <v>41291</v>
      </c>
      <c r="C4644" s="27" t="s">
        <v>45</v>
      </c>
      <c r="D4644" s="28">
        <v>11000</v>
      </c>
      <c r="E4644" s="27" t="s">
        <v>25</v>
      </c>
    </row>
    <row r="4645" spans="1:5" ht="13.2" hidden="1" x14ac:dyDescent="0.25">
      <c r="A4645" s="21" t="s">
        <v>4</v>
      </c>
      <c r="B4645" s="27">
        <v>41292</v>
      </c>
      <c r="C4645" s="27" t="s">
        <v>45</v>
      </c>
      <c r="D4645" s="28">
        <v>17500</v>
      </c>
      <c r="E4645" s="27" t="s">
        <v>25</v>
      </c>
    </row>
    <row r="4646" spans="1:5" ht="13.2" hidden="1" x14ac:dyDescent="0.25">
      <c r="A4646" s="21" t="s">
        <v>4</v>
      </c>
      <c r="B4646" s="27">
        <v>41293</v>
      </c>
      <c r="C4646" s="27" t="s">
        <v>45</v>
      </c>
      <c r="D4646" s="28">
        <v>11000</v>
      </c>
      <c r="E4646" s="27" t="s">
        <v>25</v>
      </c>
    </row>
    <row r="4647" spans="1:5" ht="13.2" hidden="1" x14ac:dyDescent="0.25">
      <c r="A4647" s="21" t="s">
        <v>4</v>
      </c>
      <c r="B4647" s="27">
        <v>41294</v>
      </c>
      <c r="C4647" s="27" t="s">
        <v>45</v>
      </c>
      <c r="D4647" s="28">
        <v>8500</v>
      </c>
      <c r="E4647" s="27" t="s">
        <v>25</v>
      </c>
    </row>
    <row r="4648" spans="1:5" ht="13.2" hidden="1" x14ac:dyDescent="0.25">
      <c r="A4648" s="21" t="s">
        <v>4</v>
      </c>
      <c r="B4648" s="27">
        <v>41295</v>
      </c>
      <c r="C4648" s="27" t="s">
        <v>45</v>
      </c>
      <c r="D4648" s="28">
        <v>8500</v>
      </c>
      <c r="E4648" s="27" t="s">
        <v>25</v>
      </c>
    </row>
    <row r="4649" spans="1:5" ht="13.2" hidden="1" x14ac:dyDescent="0.25">
      <c r="A4649" s="21" t="s">
        <v>4</v>
      </c>
      <c r="B4649" s="27">
        <v>41296</v>
      </c>
      <c r="C4649" s="27" t="s">
        <v>45</v>
      </c>
      <c r="D4649" s="28">
        <v>10000</v>
      </c>
      <c r="E4649" s="27" t="s">
        <v>25</v>
      </c>
    </row>
    <row r="4650" spans="1:5" ht="13.2" hidden="1" x14ac:dyDescent="0.25">
      <c r="A4650" s="21" t="s">
        <v>4</v>
      </c>
      <c r="B4650" s="27">
        <v>41297</v>
      </c>
      <c r="C4650" s="27" t="s">
        <v>45</v>
      </c>
      <c r="D4650" s="28">
        <v>12500</v>
      </c>
      <c r="E4650" s="27" t="s">
        <v>25</v>
      </c>
    </row>
    <row r="4651" spans="1:5" ht="13.2" hidden="1" x14ac:dyDescent="0.25">
      <c r="A4651" s="21" t="s">
        <v>4</v>
      </c>
      <c r="B4651" s="27">
        <v>41298</v>
      </c>
      <c r="C4651" s="27" t="s">
        <v>45</v>
      </c>
      <c r="D4651" s="28">
        <v>8500</v>
      </c>
      <c r="E4651" s="27" t="s">
        <v>25</v>
      </c>
    </row>
    <row r="4652" spans="1:5" ht="13.2" hidden="1" x14ac:dyDescent="0.25">
      <c r="A4652" s="21" t="s">
        <v>4</v>
      </c>
      <c r="B4652" s="27">
        <v>41299</v>
      </c>
      <c r="C4652" s="27" t="s">
        <v>45</v>
      </c>
      <c r="D4652" s="28">
        <v>11000</v>
      </c>
      <c r="E4652" s="27" t="s">
        <v>25</v>
      </c>
    </row>
    <row r="4653" spans="1:5" ht="13.2" hidden="1" x14ac:dyDescent="0.25">
      <c r="A4653" s="21" t="s">
        <v>4</v>
      </c>
      <c r="B4653" s="27">
        <v>41300</v>
      </c>
      <c r="C4653" s="27" t="s">
        <v>45</v>
      </c>
      <c r="D4653" s="28">
        <v>8500</v>
      </c>
      <c r="E4653" s="27" t="s">
        <v>25</v>
      </c>
    </row>
    <row r="4654" spans="1:5" ht="13.2" hidden="1" x14ac:dyDescent="0.25">
      <c r="A4654" s="21" t="s">
        <v>4</v>
      </c>
      <c r="B4654" s="27">
        <v>41301</v>
      </c>
      <c r="C4654" s="27" t="s">
        <v>45</v>
      </c>
      <c r="D4654" s="28">
        <v>3000</v>
      </c>
      <c r="E4654" s="27" t="s">
        <v>25</v>
      </c>
    </row>
    <row r="4655" spans="1:5" ht="13.2" hidden="1" x14ac:dyDescent="0.25">
      <c r="A4655" s="21" t="s">
        <v>4</v>
      </c>
      <c r="B4655" s="27">
        <v>41302</v>
      </c>
      <c r="C4655" s="27" t="s">
        <v>45</v>
      </c>
      <c r="D4655" s="28">
        <v>16000</v>
      </c>
      <c r="E4655" s="27" t="s">
        <v>25</v>
      </c>
    </row>
    <row r="4656" spans="1:5" ht="13.2" hidden="1" x14ac:dyDescent="0.25">
      <c r="A4656" s="21" t="s">
        <v>4</v>
      </c>
      <c r="B4656" s="27">
        <v>41303</v>
      </c>
      <c r="C4656" s="27" t="s">
        <v>51</v>
      </c>
      <c r="D4656" s="28">
        <v>7670.1</v>
      </c>
      <c r="E4656" s="27" t="s">
        <v>25</v>
      </c>
    </row>
    <row r="4657" spans="1:5" ht="13.2" hidden="1" x14ac:dyDescent="0.25">
      <c r="A4657" s="21" t="s">
        <v>4</v>
      </c>
      <c r="B4657" s="27">
        <v>41304</v>
      </c>
      <c r="C4657" s="27" t="s">
        <v>45</v>
      </c>
      <c r="D4657" s="28">
        <v>3125</v>
      </c>
      <c r="E4657" s="27" t="s">
        <v>25</v>
      </c>
    </row>
    <row r="4658" spans="1:5" ht="13.2" hidden="1" x14ac:dyDescent="0.25">
      <c r="A4658" s="21" t="s">
        <v>4</v>
      </c>
      <c r="B4658" s="27">
        <v>41305</v>
      </c>
      <c r="C4658" s="27" t="s">
        <v>45</v>
      </c>
      <c r="D4658" s="28">
        <v>12544.75</v>
      </c>
      <c r="E4658" s="27" t="s">
        <v>25</v>
      </c>
    </row>
    <row r="4659" spans="1:5" ht="13.2" hidden="1" x14ac:dyDescent="0.25">
      <c r="A4659" s="21" t="s">
        <v>4</v>
      </c>
      <c r="B4659" s="27">
        <v>41306</v>
      </c>
      <c r="C4659" s="27" t="s">
        <v>45</v>
      </c>
      <c r="D4659" s="28">
        <v>9500</v>
      </c>
      <c r="E4659" s="27" t="s">
        <v>25</v>
      </c>
    </row>
    <row r="4660" spans="1:5" ht="13.2" hidden="1" x14ac:dyDescent="0.25">
      <c r="A4660" s="21" t="s">
        <v>4</v>
      </c>
      <c r="B4660" s="27">
        <v>41307</v>
      </c>
      <c r="C4660" s="27" t="s">
        <v>45</v>
      </c>
      <c r="D4660" s="28">
        <v>3750</v>
      </c>
      <c r="E4660" s="27" t="s">
        <v>25</v>
      </c>
    </row>
    <row r="4661" spans="1:5" ht="13.2" hidden="1" x14ac:dyDescent="0.25">
      <c r="A4661" s="21" t="s">
        <v>4</v>
      </c>
      <c r="B4661" s="27">
        <v>41307</v>
      </c>
      <c r="C4661" s="27" t="s">
        <v>45</v>
      </c>
      <c r="D4661" s="28">
        <v>500</v>
      </c>
      <c r="E4661" s="27" t="s">
        <v>25</v>
      </c>
    </row>
    <row r="4662" spans="1:5" ht="13.2" hidden="1" x14ac:dyDescent="0.25">
      <c r="A4662" s="21" t="s">
        <v>4</v>
      </c>
      <c r="B4662" s="27">
        <v>41308</v>
      </c>
      <c r="C4662" s="27" t="s">
        <v>45</v>
      </c>
      <c r="D4662" s="28">
        <v>4500</v>
      </c>
      <c r="E4662" s="27" t="s">
        <v>25</v>
      </c>
    </row>
    <row r="4663" spans="1:5" ht="13.2" hidden="1" x14ac:dyDescent="0.25">
      <c r="A4663" s="21" t="s">
        <v>4</v>
      </c>
      <c r="B4663" s="27">
        <v>41308</v>
      </c>
      <c r="C4663" s="27" t="s">
        <v>45</v>
      </c>
      <c r="D4663" s="28">
        <v>1250</v>
      </c>
      <c r="E4663" s="27" t="s">
        <v>25</v>
      </c>
    </row>
    <row r="4664" spans="1:5" ht="13.2" hidden="1" x14ac:dyDescent="0.25">
      <c r="A4664" s="21" t="s">
        <v>4</v>
      </c>
      <c r="B4664" s="27">
        <v>41309</v>
      </c>
      <c r="C4664" s="27" t="s">
        <v>45</v>
      </c>
      <c r="D4664" s="28">
        <v>4485</v>
      </c>
      <c r="E4664" s="27" t="s">
        <v>25</v>
      </c>
    </row>
    <row r="4665" spans="1:5" ht="13.2" hidden="1" x14ac:dyDescent="0.25">
      <c r="A4665" s="21" t="s">
        <v>4</v>
      </c>
      <c r="B4665" s="27">
        <v>41310</v>
      </c>
      <c r="C4665" s="27" t="s">
        <v>27</v>
      </c>
      <c r="D4665" s="28">
        <v>2000</v>
      </c>
      <c r="E4665" s="27" t="s">
        <v>27</v>
      </c>
    </row>
    <row r="4666" spans="1:5" ht="13.2" hidden="1" x14ac:dyDescent="0.25">
      <c r="A4666" s="21" t="s">
        <v>4</v>
      </c>
      <c r="B4666" s="27">
        <v>41310</v>
      </c>
      <c r="C4666" s="27" t="s">
        <v>27</v>
      </c>
      <c r="D4666" s="28">
        <v>2750</v>
      </c>
      <c r="E4666" s="27" t="s">
        <v>27</v>
      </c>
    </row>
    <row r="4667" spans="1:5" ht="13.2" hidden="1" x14ac:dyDescent="0.25">
      <c r="A4667" s="21" t="s">
        <v>4</v>
      </c>
      <c r="B4667" s="27">
        <v>41310</v>
      </c>
      <c r="C4667" s="27" t="s">
        <v>27</v>
      </c>
      <c r="D4667" s="28">
        <v>9000</v>
      </c>
      <c r="E4667" s="27" t="s">
        <v>27</v>
      </c>
    </row>
    <row r="4668" spans="1:5" ht="13.2" hidden="1" x14ac:dyDescent="0.25">
      <c r="A4668" s="21" t="s">
        <v>4</v>
      </c>
      <c r="B4668" s="27">
        <v>41310</v>
      </c>
      <c r="C4668" s="27" t="s">
        <v>27</v>
      </c>
      <c r="D4668" s="28">
        <v>1500</v>
      </c>
      <c r="E4668" s="27" t="s">
        <v>27</v>
      </c>
    </row>
    <row r="4669" spans="1:5" ht="13.2" hidden="1" x14ac:dyDescent="0.25">
      <c r="A4669" s="21" t="s">
        <v>4</v>
      </c>
      <c r="B4669" s="27">
        <v>41311</v>
      </c>
      <c r="C4669" s="27" t="s">
        <v>45</v>
      </c>
      <c r="D4669" s="28">
        <v>4950</v>
      </c>
      <c r="E4669" s="27" t="s">
        <v>25</v>
      </c>
    </row>
    <row r="4670" spans="1:5" ht="13.2" hidden="1" x14ac:dyDescent="0.25">
      <c r="A4670" s="21" t="s">
        <v>4</v>
      </c>
      <c r="B4670" s="27">
        <v>41311</v>
      </c>
      <c r="C4670" s="27" t="s">
        <v>45</v>
      </c>
      <c r="D4670" s="28">
        <v>1700</v>
      </c>
      <c r="E4670" s="27" t="s">
        <v>25</v>
      </c>
    </row>
    <row r="4671" spans="1:5" ht="13.2" hidden="1" x14ac:dyDescent="0.25">
      <c r="A4671" s="21" t="s">
        <v>4</v>
      </c>
      <c r="B4671" s="27">
        <v>41311</v>
      </c>
      <c r="C4671" s="27" t="s">
        <v>45</v>
      </c>
      <c r="D4671" s="28">
        <v>700</v>
      </c>
      <c r="E4671" s="27" t="s">
        <v>25</v>
      </c>
    </row>
    <row r="4672" spans="1:5" ht="13.2" hidden="1" x14ac:dyDescent="0.25">
      <c r="A4672" s="21" t="s">
        <v>4</v>
      </c>
      <c r="B4672" s="27">
        <v>41311</v>
      </c>
      <c r="C4672" s="27" t="s">
        <v>45</v>
      </c>
      <c r="D4672" s="28">
        <v>650</v>
      </c>
      <c r="E4672" s="27" t="s">
        <v>25</v>
      </c>
    </row>
    <row r="4673" spans="1:5" ht="13.2" hidden="1" x14ac:dyDescent="0.25">
      <c r="A4673" s="21" t="s">
        <v>4</v>
      </c>
      <c r="B4673" s="27">
        <v>41311</v>
      </c>
      <c r="C4673" s="27" t="s">
        <v>45</v>
      </c>
      <c r="D4673" s="28">
        <v>4100</v>
      </c>
      <c r="E4673" s="27" t="s">
        <v>25</v>
      </c>
    </row>
    <row r="4674" spans="1:5" ht="13.2" hidden="1" x14ac:dyDescent="0.25">
      <c r="A4674" s="21" t="s">
        <v>4</v>
      </c>
      <c r="B4674" s="27">
        <v>41312</v>
      </c>
      <c r="C4674" s="27" t="s">
        <v>45</v>
      </c>
      <c r="D4674" s="28">
        <v>1750</v>
      </c>
      <c r="E4674" s="27" t="s">
        <v>25</v>
      </c>
    </row>
    <row r="4675" spans="1:5" ht="13.2" hidden="1" x14ac:dyDescent="0.25">
      <c r="A4675" s="21" t="s">
        <v>4</v>
      </c>
      <c r="B4675" s="27">
        <v>41312</v>
      </c>
      <c r="C4675" s="27" t="s">
        <v>45</v>
      </c>
      <c r="D4675" s="28">
        <v>500</v>
      </c>
      <c r="E4675" s="27" t="s">
        <v>25</v>
      </c>
    </row>
    <row r="4676" spans="1:5" ht="13.2" hidden="1" x14ac:dyDescent="0.25">
      <c r="A4676" s="21" t="s">
        <v>4</v>
      </c>
      <c r="B4676" s="27">
        <v>41312</v>
      </c>
      <c r="C4676" s="27" t="s">
        <v>45</v>
      </c>
      <c r="D4676" s="28">
        <v>600</v>
      </c>
      <c r="E4676" s="27" t="s">
        <v>25</v>
      </c>
    </row>
    <row r="4677" spans="1:5" ht="13.2" hidden="1" x14ac:dyDescent="0.25">
      <c r="A4677" s="21" t="s">
        <v>4</v>
      </c>
      <c r="B4677" s="27">
        <v>41312</v>
      </c>
      <c r="C4677" s="27" t="s">
        <v>45</v>
      </c>
      <c r="D4677" s="28">
        <v>1000</v>
      </c>
      <c r="E4677" s="27" t="s">
        <v>25</v>
      </c>
    </row>
    <row r="4678" spans="1:5" ht="13.2" hidden="1" x14ac:dyDescent="0.25">
      <c r="A4678" s="21" t="s">
        <v>4</v>
      </c>
      <c r="B4678" s="27">
        <v>41312</v>
      </c>
      <c r="C4678" s="27" t="s">
        <v>45</v>
      </c>
      <c r="D4678" s="28">
        <v>1000</v>
      </c>
      <c r="E4678" s="27" t="s">
        <v>25</v>
      </c>
    </row>
    <row r="4679" spans="1:5" ht="13.2" hidden="1" x14ac:dyDescent="0.25">
      <c r="A4679" s="21" t="s">
        <v>4</v>
      </c>
      <c r="B4679" s="27">
        <v>41312</v>
      </c>
      <c r="C4679" s="27" t="s">
        <v>45</v>
      </c>
      <c r="D4679" s="28">
        <v>750</v>
      </c>
      <c r="E4679" s="27" t="s">
        <v>25</v>
      </c>
    </row>
    <row r="4680" spans="1:5" ht="13.2" hidden="1" x14ac:dyDescent="0.25">
      <c r="A4680" s="21" t="s">
        <v>4</v>
      </c>
      <c r="B4680" s="27">
        <v>41313</v>
      </c>
      <c r="C4680" s="27" t="s">
        <v>45</v>
      </c>
      <c r="D4680" s="28">
        <v>600</v>
      </c>
      <c r="E4680" s="27" t="s">
        <v>25</v>
      </c>
    </row>
    <row r="4681" spans="1:5" ht="13.2" hidden="1" x14ac:dyDescent="0.25">
      <c r="A4681" s="21" t="s">
        <v>4</v>
      </c>
      <c r="B4681" s="27">
        <v>41314</v>
      </c>
      <c r="C4681" s="27" t="s">
        <v>45</v>
      </c>
      <c r="D4681" s="28">
        <v>18750</v>
      </c>
      <c r="E4681" s="27" t="s">
        <v>25</v>
      </c>
    </row>
    <row r="4682" spans="1:5" ht="13.2" hidden="1" x14ac:dyDescent="0.25">
      <c r="A4682" s="21" t="s">
        <v>4</v>
      </c>
      <c r="B4682" s="27">
        <v>41315</v>
      </c>
      <c r="C4682" s="27" t="s">
        <v>45</v>
      </c>
      <c r="D4682" s="28">
        <v>8400</v>
      </c>
      <c r="E4682" s="27" t="s">
        <v>25</v>
      </c>
    </row>
    <row r="4683" spans="1:5" ht="13.2" hidden="1" x14ac:dyDescent="0.25">
      <c r="A4683" s="21" t="s">
        <v>4</v>
      </c>
      <c r="B4683" s="27">
        <v>41315</v>
      </c>
      <c r="C4683" s="27" t="s">
        <v>45</v>
      </c>
      <c r="D4683" s="28">
        <v>7750</v>
      </c>
      <c r="E4683" s="27" t="s">
        <v>25</v>
      </c>
    </row>
    <row r="4684" spans="1:5" ht="13.2" hidden="1" x14ac:dyDescent="0.25">
      <c r="A4684" s="21" t="s">
        <v>4</v>
      </c>
      <c r="B4684" s="27">
        <v>41316</v>
      </c>
      <c r="C4684" s="27" t="s">
        <v>45</v>
      </c>
      <c r="D4684" s="28">
        <v>2000</v>
      </c>
      <c r="E4684" s="27" t="s">
        <v>25</v>
      </c>
    </row>
    <row r="4685" spans="1:5" ht="13.2" hidden="1" x14ac:dyDescent="0.25">
      <c r="A4685" s="21" t="s">
        <v>4</v>
      </c>
      <c r="B4685" s="27">
        <v>41317</v>
      </c>
      <c r="C4685" s="27" t="s">
        <v>45</v>
      </c>
      <c r="D4685" s="28">
        <v>3250</v>
      </c>
      <c r="E4685" s="27" t="s">
        <v>25</v>
      </c>
    </row>
    <row r="4686" spans="1:5" ht="13.2" hidden="1" x14ac:dyDescent="0.25">
      <c r="A4686" s="21" t="s">
        <v>4</v>
      </c>
      <c r="B4686" s="27">
        <v>41318</v>
      </c>
      <c r="C4686" s="27" t="s">
        <v>45</v>
      </c>
      <c r="D4686" s="28">
        <v>1000</v>
      </c>
      <c r="E4686" s="27" t="s">
        <v>25</v>
      </c>
    </row>
    <row r="4687" spans="1:5" ht="13.2" hidden="1" x14ac:dyDescent="0.25">
      <c r="A4687" s="21" t="s">
        <v>4</v>
      </c>
      <c r="B4687" s="27">
        <v>41318</v>
      </c>
      <c r="C4687" s="27" t="s">
        <v>45</v>
      </c>
      <c r="D4687" s="28">
        <v>2750</v>
      </c>
      <c r="E4687" s="27" t="s">
        <v>25</v>
      </c>
    </row>
    <row r="4688" spans="1:5" ht="13.2" hidden="1" x14ac:dyDescent="0.25">
      <c r="A4688" s="21" t="s">
        <v>4</v>
      </c>
      <c r="B4688" s="27">
        <v>41318</v>
      </c>
      <c r="C4688" s="27" t="s">
        <v>45</v>
      </c>
      <c r="D4688" s="28">
        <v>4250</v>
      </c>
      <c r="E4688" s="27" t="s">
        <v>25</v>
      </c>
    </row>
    <row r="4689" spans="1:5" ht="13.2" hidden="1" x14ac:dyDescent="0.25">
      <c r="A4689" s="21" t="s">
        <v>4</v>
      </c>
      <c r="B4689" s="27">
        <v>41318</v>
      </c>
      <c r="C4689" s="27" t="s">
        <v>45</v>
      </c>
      <c r="D4689" s="28">
        <v>9250</v>
      </c>
      <c r="E4689" s="27" t="s">
        <v>25</v>
      </c>
    </row>
    <row r="4690" spans="1:5" ht="13.2" hidden="1" x14ac:dyDescent="0.25">
      <c r="A4690" s="21" t="s">
        <v>4</v>
      </c>
      <c r="B4690" s="27">
        <v>41319</v>
      </c>
      <c r="C4690" s="27" t="s">
        <v>45</v>
      </c>
      <c r="D4690" s="28">
        <v>2575</v>
      </c>
      <c r="E4690" s="27" t="s">
        <v>25</v>
      </c>
    </row>
    <row r="4691" spans="1:5" ht="13.2" hidden="1" x14ac:dyDescent="0.25">
      <c r="A4691" s="21" t="s">
        <v>5</v>
      </c>
      <c r="B4691" s="27">
        <v>41320</v>
      </c>
      <c r="C4691" s="27" t="s">
        <v>45</v>
      </c>
      <c r="D4691" s="28">
        <v>17655</v>
      </c>
      <c r="E4691" s="27" t="s">
        <v>25</v>
      </c>
    </row>
    <row r="4692" spans="1:5" ht="13.2" hidden="1" x14ac:dyDescent="0.25">
      <c r="A4692" s="21" t="s">
        <v>5</v>
      </c>
      <c r="B4692" s="27">
        <v>41321</v>
      </c>
      <c r="C4692" s="27" t="s">
        <v>45</v>
      </c>
      <c r="D4692" s="28">
        <v>6250</v>
      </c>
      <c r="E4692" s="27" t="s">
        <v>25</v>
      </c>
    </row>
    <row r="4693" spans="1:5" ht="13.2" hidden="1" x14ac:dyDescent="0.25">
      <c r="A4693" s="21" t="s">
        <v>5</v>
      </c>
      <c r="B4693" s="27">
        <v>41321</v>
      </c>
      <c r="C4693" s="27" t="s">
        <v>45</v>
      </c>
      <c r="D4693" s="28">
        <v>850</v>
      </c>
      <c r="E4693" s="27" t="s">
        <v>25</v>
      </c>
    </row>
    <row r="4694" spans="1:5" ht="13.2" hidden="1" x14ac:dyDescent="0.25">
      <c r="A4694" s="21" t="s">
        <v>5</v>
      </c>
      <c r="B4694" s="27">
        <v>41321</v>
      </c>
      <c r="C4694" s="27" t="s">
        <v>45</v>
      </c>
      <c r="D4694" s="28">
        <v>2000</v>
      </c>
      <c r="E4694" s="27" t="s">
        <v>25</v>
      </c>
    </row>
    <row r="4695" spans="1:5" ht="13.2" hidden="1" x14ac:dyDescent="0.25">
      <c r="A4695" s="21" t="s">
        <v>5</v>
      </c>
      <c r="B4695" s="27">
        <v>41322</v>
      </c>
      <c r="C4695" s="27" t="s">
        <v>45</v>
      </c>
      <c r="D4695" s="28">
        <v>1000</v>
      </c>
      <c r="E4695" s="27" t="s">
        <v>25</v>
      </c>
    </row>
    <row r="4696" spans="1:5" ht="13.2" hidden="1" x14ac:dyDescent="0.25">
      <c r="A4696" s="21" t="s">
        <v>5</v>
      </c>
      <c r="B4696" s="27">
        <v>41322</v>
      </c>
      <c r="C4696" s="27" t="s">
        <v>45</v>
      </c>
      <c r="D4696" s="28">
        <v>1000</v>
      </c>
      <c r="E4696" s="27" t="s">
        <v>25</v>
      </c>
    </row>
    <row r="4697" spans="1:5" ht="13.2" hidden="1" x14ac:dyDescent="0.25">
      <c r="A4697" s="21" t="s">
        <v>5</v>
      </c>
      <c r="B4697" s="27">
        <v>41322</v>
      </c>
      <c r="C4697" s="27" t="s">
        <v>45</v>
      </c>
      <c r="D4697" s="28">
        <v>2250</v>
      </c>
      <c r="E4697" s="27" t="s">
        <v>25</v>
      </c>
    </row>
    <row r="4698" spans="1:5" ht="13.2" hidden="1" x14ac:dyDescent="0.25">
      <c r="A4698" s="21" t="s">
        <v>5</v>
      </c>
      <c r="B4698" s="27">
        <v>41323</v>
      </c>
      <c r="C4698" s="27" t="s">
        <v>45</v>
      </c>
      <c r="D4698" s="28">
        <v>2250</v>
      </c>
      <c r="E4698" s="27" t="s">
        <v>25</v>
      </c>
    </row>
    <row r="4699" spans="1:5" ht="13.2" hidden="1" x14ac:dyDescent="0.25">
      <c r="A4699" s="21" t="s">
        <v>5</v>
      </c>
      <c r="B4699" s="27">
        <v>41323</v>
      </c>
      <c r="C4699" s="27" t="s">
        <v>45</v>
      </c>
      <c r="D4699" s="28">
        <v>4250</v>
      </c>
      <c r="E4699" s="27" t="s">
        <v>25</v>
      </c>
    </row>
    <row r="4700" spans="1:5" ht="13.2" hidden="1" x14ac:dyDescent="0.25">
      <c r="A4700" s="21" t="s">
        <v>5</v>
      </c>
      <c r="B4700" s="27">
        <v>41324</v>
      </c>
      <c r="C4700" s="27" t="s">
        <v>45</v>
      </c>
      <c r="D4700" s="28">
        <v>13000</v>
      </c>
      <c r="E4700" s="27" t="s">
        <v>25</v>
      </c>
    </row>
    <row r="4701" spans="1:5" ht="13.2" hidden="1" x14ac:dyDescent="0.25">
      <c r="A4701" s="21" t="s">
        <v>5</v>
      </c>
      <c r="B4701" s="27">
        <v>41325</v>
      </c>
      <c r="C4701" s="27" t="s">
        <v>58</v>
      </c>
      <c r="D4701" s="28">
        <v>21240</v>
      </c>
      <c r="E4701" s="27" t="s">
        <v>26</v>
      </c>
    </row>
    <row r="4702" spans="1:5" ht="13.2" hidden="1" x14ac:dyDescent="0.25">
      <c r="A4702" s="21" t="s">
        <v>5</v>
      </c>
      <c r="B4702" s="27">
        <v>41326</v>
      </c>
      <c r="C4702" s="27" t="s">
        <v>45</v>
      </c>
      <c r="D4702" s="28">
        <v>7500</v>
      </c>
      <c r="E4702" s="27" t="s">
        <v>25</v>
      </c>
    </row>
    <row r="4703" spans="1:5" ht="13.2" hidden="1" x14ac:dyDescent="0.25">
      <c r="A4703" s="21" t="s">
        <v>5</v>
      </c>
      <c r="B4703" s="27">
        <v>41327</v>
      </c>
      <c r="C4703" s="27" t="s">
        <v>27</v>
      </c>
      <c r="D4703" s="28">
        <v>7500</v>
      </c>
      <c r="E4703" s="27" t="s">
        <v>27</v>
      </c>
    </row>
    <row r="4704" spans="1:5" ht="13.2" hidden="1" x14ac:dyDescent="0.25">
      <c r="A4704" s="21" t="s">
        <v>5</v>
      </c>
      <c r="B4704" s="27">
        <v>41328</v>
      </c>
      <c r="C4704" s="27" t="s">
        <v>45</v>
      </c>
      <c r="D4704" s="28">
        <v>3750</v>
      </c>
      <c r="E4704" s="27" t="s">
        <v>25</v>
      </c>
    </row>
    <row r="4705" spans="1:5" ht="13.2" hidden="1" x14ac:dyDescent="0.25">
      <c r="A4705" s="21" t="s">
        <v>5</v>
      </c>
      <c r="B4705" s="27">
        <v>41329</v>
      </c>
      <c r="C4705" s="27" t="s">
        <v>27</v>
      </c>
      <c r="D4705" s="28">
        <v>1310</v>
      </c>
      <c r="E4705" s="27" t="s">
        <v>27</v>
      </c>
    </row>
    <row r="4706" spans="1:5" ht="13.2" hidden="1" x14ac:dyDescent="0.25">
      <c r="A4706" s="21" t="s">
        <v>5</v>
      </c>
      <c r="B4706" s="27">
        <v>41330</v>
      </c>
      <c r="C4706" s="27" t="s">
        <v>45</v>
      </c>
      <c r="D4706" s="28">
        <v>8500</v>
      </c>
      <c r="E4706" s="27" t="s">
        <v>25</v>
      </c>
    </row>
    <row r="4707" spans="1:5" ht="13.2" hidden="1" x14ac:dyDescent="0.25">
      <c r="A4707" s="21" t="s">
        <v>5</v>
      </c>
      <c r="B4707" s="27">
        <v>41331</v>
      </c>
      <c r="C4707" s="27" t="s">
        <v>45</v>
      </c>
      <c r="D4707" s="28">
        <v>11000</v>
      </c>
      <c r="E4707" s="27" t="s">
        <v>25</v>
      </c>
    </row>
    <row r="4708" spans="1:5" ht="13.2" hidden="1" x14ac:dyDescent="0.25">
      <c r="A4708" s="21" t="s">
        <v>5</v>
      </c>
      <c r="B4708" s="27">
        <v>41332</v>
      </c>
      <c r="C4708" s="27" t="s">
        <v>45</v>
      </c>
      <c r="D4708" s="28">
        <v>11000</v>
      </c>
      <c r="E4708" s="27" t="s">
        <v>25</v>
      </c>
    </row>
    <row r="4709" spans="1:5" ht="13.2" hidden="1" x14ac:dyDescent="0.25">
      <c r="A4709" s="21" t="s">
        <v>5</v>
      </c>
      <c r="B4709" s="27">
        <v>41333</v>
      </c>
      <c r="C4709" s="27" t="s">
        <v>45</v>
      </c>
      <c r="D4709" s="28">
        <v>10000</v>
      </c>
      <c r="E4709" s="27" t="s">
        <v>25</v>
      </c>
    </row>
    <row r="4710" spans="1:5" ht="13.2" hidden="1" x14ac:dyDescent="0.25">
      <c r="A4710" s="21" t="s">
        <v>5</v>
      </c>
      <c r="B4710" s="27">
        <v>41334</v>
      </c>
      <c r="C4710" s="27" t="s">
        <v>45</v>
      </c>
      <c r="D4710" s="28">
        <v>11000</v>
      </c>
      <c r="E4710" s="27" t="s">
        <v>25</v>
      </c>
    </row>
    <row r="4711" spans="1:5" ht="13.2" hidden="1" x14ac:dyDescent="0.25">
      <c r="A4711" s="21" t="s">
        <v>5</v>
      </c>
      <c r="B4711" s="27">
        <v>41335</v>
      </c>
      <c r="C4711" s="27" t="s">
        <v>45</v>
      </c>
      <c r="D4711" s="28">
        <v>3000</v>
      </c>
      <c r="E4711" s="27" t="s">
        <v>25</v>
      </c>
    </row>
    <row r="4712" spans="1:5" ht="13.2" hidden="1" x14ac:dyDescent="0.25">
      <c r="A4712" s="21" t="s">
        <v>5</v>
      </c>
      <c r="B4712" s="27">
        <v>41335</v>
      </c>
      <c r="C4712" s="27" t="s">
        <v>45</v>
      </c>
      <c r="D4712" s="28">
        <v>2875</v>
      </c>
      <c r="E4712" s="27" t="s">
        <v>25</v>
      </c>
    </row>
    <row r="4713" spans="1:5" ht="13.2" hidden="1" x14ac:dyDescent="0.25">
      <c r="A4713" s="21" t="s">
        <v>5</v>
      </c>
      <c r="B4713" s="27">
        <v>41335</v>
      </c>
      <c r="C4713" s="27" t="s">
        <v>45</v>
      </c>
      <c r="D4713" s="28">
        <v>3750</v>
      </c>
      <c r="E4713" s="27" t="s">
        <v>25</v>
      </c>
    </row>
    <row r="4714" spans="1:5" ht="13.2" hidden="1" x14ac:dyDescent="0.25">
      <c r="A4714" s="21" t="s">
        <v>5</v>
      </c>
      <c r="B4714" s="27">
        <v>41336</v>
      </c>
      <c r="C4714" s="27" t="s">
        <v>45</v>
      </c>
      <c r="D4714" s="28">
        <v>2750</v>
      </c>
      <c r="E4714" s="27" t="s">
        <v>25</v>
      </c>
    </row>
    <row r="4715" spans="1:5" ht="13.2" hidden="1" x14ac:dyDescent="0.25">
      <c r="A4715" s="21" t="s">
        <v>5</v>
      </c>
      <c r="B4715" s="27">
        <v>41337</v>
      </c>
      <c r="C4715" s="27" t="s">
        <v>45</v>
      </c>
      <c r="D4715" s="28">
        <v>3000</v>
      </c>
      <c r="E4715" s="27" t="s">
        <v>25</v>
      </c>
    </row>
    <row r="4716" spans="1:5" ht="13.2" hidden="1" x14ac:dyDescent="0.25">
      <c r="A4716" s="21" t="s">
        <v>5</v>
      </c>
      <c r="B4716" s="27">
        <v>41338</v>
      </c>
      <c r="C4716" s="27" t="s">
        <v>45</v>
      </c>
      <c r="D4716" s="28">
        <v>2875</v>
      </c>
      <c r="E4716" s="27" t="s">
        <v>25</v>
      </c>
    </row>
    <row r="4717" spans="1:5" ht="13.2" hidden="1" x14ac:dyDescent="0.25">
      <c r="A4717" s="21" t="s">
        <v>5</v>
      </c>
      <c r="B4717" s="27">
        <v>41338</v>
      </c>
      <c r="C4717" s="27" t="s">
        <v>45</v>
      </c>
      <c r="D4717" s="28">
        <v>4500</v>
      </c>
      <c r="E4717" s="27" t="s">
        <v>25</v>
      </c>
    </row>
    <row r="4718" spans="1:5" ht="13.2" hidden="1" x14ac:dyDescent="0.25">
      <c r="A4718" s="21" t="s">
        <v>5</v>
      </c>
      <c r="B4718" s="27">
        <v>41339</v>
      </c>
      <c r="C4718" s="27" t="s">
        <v>45</v>
      </c>
      <c r="D4718" s="28">
        <v>3000</v>
      </c>
      <c r="E4718" s="27" t="s">
        <v>25</v>
      </c>
    </row>
    <row r="4719" spans="1:5" ht="13.2" hidden="1" x14ac:dyDescent="0.25">
      <c r="A4719" s="21" t="s">
        <v>5</v>
      </c>
      <c r="B4719" s="27">
        <v>41339</v>
      </c>
      <c r="C4719" s="27" t="s">
        <v>45</v>
      </c>
      <c r="D4719" s="28">
        <v>1000</v>
      </c>
      <c r="E4719" s="27" t="s">
        <v>25</v>
      </c>
    </row>
    <row r="4720" spans="1:5" ht="13.2" hidden="1" x14ac:dyDescent="0.25">
      <c r="A4720" s="21" t="s">
        <v>5</v>
      </c>
      <c r="B4720" s="27">
        <v>41340</v>
      </c>
      <c r="C4720" s="27" t="s">
        <v>45</v>
      </c>
      <c r="D4720" s="28">
        <v>6500</v>
      </c>
      <c r="E4720" s="27" t="s">
        <v>25</v>
      </c>
    </row>
    <row r="4721" spans="1:5" ht="13.2" hidden="1" x14ac:dyDescent="0.25">
      <c r="A4721" s="21" t="s">
        <v>5</v>
      </c>
      <c r="B4721" s="27">
        <v>41341</v>
      </c>
      <c r="C4721" s="27" t="s">
        <v>45</v>
      </c>
      <c r="D4721" s="28">
        <v>5400</v>
      </c>
      <c r="E4721" s="27" t="s">
        <v>25</v>
      </c>
    </row>
    <row r="4722" spans="1:5" ht="13.2" hidden="1" x14ac:dyDescent="0.25">
      <c r="A4722" s="21" t="s">
        <v>5</v>
      </c>
      <c r="B4722" s="27">
        <v>41342</v>
      </c>
      <c r="C4722" s="27" t="s">
        <v>45</v>
      </c>
      <c r="D4722" s="28">
        <v>1250</v>
      </c>
      <c r="E4722" s="27" t="s">
        <v>25</v>
      </c>
    </row>
    <row r="4723" spans="1:5" ht="13.2" hidden="1" x14ac:dyDescent="0.25">
      <c r="A4723" s="21" t="s">
        <v>5</v>
      </c>
      <c r="B4723" s="27">
        <v>41342</v>
      </c>
      <c r="C4723" s="27" t="s">
        <v>45</v>
      </c>
      <c r="D4723" s="28">
        <v>300</v>
      </c>
      <c r="E4723" s="27" t="s">
        <v>25</v>
      </c>
    </row>
    <row r="4724" spans="1:5" ht="13.2" hidden="1" x14ac:dyDescent="0.25">
      <c r="A4724" s="21" t="s">
        <v>5</v>
      </c>
      <c r="B4724" s="27">
        <v>41342</v>
      </c>
      <c r="C4724" s="27" t="s">
        <v>45</v>
      </c>
      <c r="D4724" s="28">
        <v>250</v>
      </c>
      <c r="E4724" s="27" t="s">
        <v>25</v>
      </c>
    </row>
    <row r="4725" spans="1:5" ht="13.2" hidden="1" x14ac:dyDescent="0.25">
      <c r="A4725" s="21" t="s">
        <v>5</v>
      </c>
      <c r="B4725" s="27">
        <v>41342</v>
      </c>
      <c r="C4725" s="27" t="s">
        <v>45</v>
      </c>
      <c r="D4725" s="28">
        <v>1500</v>
      </c>
      <c r="E4725" s="27" t="s">
        <v>25</v>
      </c>
    </row>
    <row r="4726" spans="1:5" ht="13.2" hidden="1" x14ac:dyDescent="0.25">
      <c r="A4726" s="21" t="s">
        <v>5</v>
      </c>
      <c r="B4726" s="27">
        <v>41343</v>
      </c>
      <c r="C4726" s="27" t="s">
        <v>27</v>
      </c>
      <c r="D4726" s="28">
        <v>750</v>
      </c>
      <c r="E4726" s="27" t="s">
        <v>27</v>
      </c>
    </row>
    <row r="4727" spans="1:5" ht="13.2" hidden="1" x14ac:dyDescent="0.25">
      <c r="A4727" s="21" t="s">
        <v>5</v>
      </c>
      <c r="B4727" s="27">
        <v>41343</v>
      </c>
      <c r="C4727" s="27" t="s">
        <v>27</v>
      </c>
      <c r="D4727" s="28">
        <v>350</v>
      </c>
      <c r="E4727" s="27" t="s">
        <v>27</v>
      </c>
    </row>
    <row r="4728" spans="1:5" ht="13.2" hidden="1" x14ac:dyDescent="0.25">
      <c r="A4728" s="21" t="s">
        <v>5</v>
      </c>
      <c r="B4728" s="27">
        <v>41343</v>
      </c>
      <c r="C4728" s="27" t="s">
        <v>27</v>
      </c>
      <c r="D4728" s="28">
        <v>1500</v>
      </c>
      <c r="E4728" s="27" t="s">
        <v>27</v>
      </c>
    </row>
    <row r="4729" spans="1:5" ht="13.2" hidden="1" x14ac:dyDescent="0.25">
      <c r="A4729" s="21" t="s">
        <v>5</v>
      </c>
      <c r="B4729" s="27">
        <v>41343</v>
      </c>
      <c r="C4729" s="27" t="s">
        <v>27</v>
      </c>
      <c r="D4729" s="28">
        <v>3000</v>
      </c>
      <c r="E4729" s="27" t="s">
        <v>27</v>
      </c>
    </row>
    <row r="4730" spans="1:5" ht="13.2" hidden="1" x14ac:dyDescent="0.25">
      <c r="A4730" s="21" t="s">
        <v>5</v>
      </c>
      <c r="B4730" s="27">
        <v>41344</v>
      </c>
      <c r="C4730" s="27" t="s">
        <v>45</v>
      </c>
      <c r="D4730" s="28">
        <v>9000</v>
      </c>
      <c r="E4730" s="27" t="s">
        <v>25</v>
      </c>
    </row>
    <row r="4731" spans="1:5" ht="13.2" hidden="1" x14ac:dyDescent="0.25">
      <c r="A4731" s="21" t="s">
        <v>5</v>
      </c>
      <c r="B4731" s="27">
        <v>41344</v>
      </c>
      <c r="C4731" s="27" t="s">
        <v>45</v>
      </c>
      <c r="D4731" s="28">
        <v>2500</v>
      </c>
      <c r="E4731" s="27" t="s">
        <v>25</v>
      </c>
    </row>
    <row r="4732" spans="1:5" ht="13.2" hidden="1" x14ac:dyDescent="0.25">
      <c r="A4732" s="21" t="s">
        <v>5</v>
      </c>
      <c r="B4732" s="27">
        <v>41344</v>
      </c>
      <c r="C4732" s="27" t="s">
        <v>45</v>
      </c>
      <c r="D4732" s="28">
        <v>1750</v>
      </c>
      <c r="E4732" s="27" t="s">
        <v>25</v>
      </c>
    </row>
    <row r="4733" spans="1:5" ht="13.2" hidden="1" x14ac:dyDescent="0.25">
      <c r="A4733" s="21" t="s">
        <v>5</v>
      </c>
      <c r="B4733" s="27">
        <v>41344</v>
      </c>
      <c r="C4733" s="27" t="s">
        <v>45</v>
      </c>
      <c r="D4733" s="28">
        <v>250</v>
      </c>
      <c r="E4733" s="27" t="s">
        <v>25</v>
      </c>
    </row>
    <row r="4734" spans="1:5" ht="13.2" hidden="1" x14ac:dyDescent="0.25">
      <c r="A4734" s="21" t="s">
        <v>5</v>
      </c>
      <c r="B4734" s="27">
        <v>41345</v>
      </c>
      <c r="C4734" s="27" t="s">
        <v>45</v>
      </c>
      <c r="D4734" s="28">
        <v>3000</v>
      </c>
      <c r="E4734" s="27" t="s">
        <v>25</v>
      </c>
    </row>
    <row r="4735" spans="1:5" ht="13.2" hidden="1" x14ac:dyDescent="0.25">
      <c r="A4735" s="21" t="s">
        <v>5</v>
      </c>
      <c r="B4735" s="27">
        <v>41345</v>
      </c>
      <c r="C4735" s="27" t="s">
        <v>45</v>
      </c>
      <c r="D4735" s="28">
        <v>1250</v>
      </c>
      <c r="E4735" s="27" t="s">
        <v>25</v>
      </c>
    </row>
    <row r="4736" spans="1:5" ht="13.2" hidden="1" x14ac:dyDescent="0.25">
      <c r="A4736" s="21" t="s">
        <v>5</v>
      </c>
      <c r="B4736" s="27">
        <v>41346</v>
      </c>
      <c r="C4736" s="27" t="s">
        <v>59</v>
      </c>
      <c r="D4736" s="28">
        <v>18500</v>
      </c>
      <c r="E4736" s="27" t="s">
        <v>26</v>
      </c>
    </row>
    <row r="4737" spans="1:5" ht="13.2" hidden="1" x14ac:dyDescent="0.25">
      <c r="A4737" s="21" t="s">
        <v>5</v>
      </c>
      <c r="B4737" s="27">
        <v>41347</v>
      </c>
      <c r="C4737" s="27" t="s">
        <v>59</v>
      </c>
      <c r="D4737" s="28">
        <v>3500</v>
      </c>
      <c r="E4737" s="27" t="s">
        <v>26</v>
      </c>
    </row>
    <row r="4738" spans="1:5" ht="13.2" hidden="1" x14ac:dyDescent="0.25">
      <c r="A4738" s="21" t="s">
        <v>5</v>
      </c>
      <c r="B4738" s="27">
        <v>41348</v>
      </c>
      <c r="C4738" s="27" t="s">
        <v>45</v>
      </c>
      <c r="D4738" s="28">
        <v>2750</v>
      </c>
      <c r="E4738" s="27" t="s">
        <v>25</v>
      </c>
    </row>
    <row r="4739" spans="1:5" ht="13.2" hidden="1" x14ac:dyDescent="0.25">
      <c r="A4739" s="21" t="s">
        <v>5</v>
      </c>
      <c r="B4739" s="27">
        <v>41348</v>
      </c>
      <c r="C4739" s="27" t="s">
        <v>45</v>
      </c>
      <c r="D4739" s="28">
        <v>750</v>
      </c>
      <c r="E4739" s="27" t="s">
        <v>25</v>
      </c>
    </row>
    <row r="4740" spans="1:5" ht="13.2" hidden="1" x14ac:dyDescent="0.25">
      <c r="A4740" s="21" t="s">
        <v>5</v>
      </c>
      <c r="B4740" s="27">
        <v>41348</v>
      </c>
      <c r="C4740" s="27" t="s">
        <v>45</v>
      </c>
      <c r="D4740" s="28">
        <v>250</v>
      </c>
      <c r="E4740" s="27" t="s">
        <v>25</v>
      </c>
    </row>
    <row r="4741" spans="1:5" ht="13.2" hidden="1" x14ac:dyDescent="0.25">
      <c r="A4741" s="21" t="s">
        <v>5</v>
      </c>
      <c r="B4741" s="27">
        <v>41348</v>
      </c>
      <c r="C4741" s="27" t="s">
        <v>45</v>
      </c>
      <c r="D4741" s="28">
        <v>500</v>
      </c>
      <c r="E4741" s="27" t="s">
        <v>25</v>
      </c>
    </row>
    <row r="4742" spans="1:5" ht="13.2" hidden="1" x14ac:dyDescent="0.25">
      <c r="A4742" s="21" t="s">
        <v>5</v>
      </c>
      <c r="B4742" s="27">
        <v>41348</v>
      </c>
      <c r="C4742" s="27" t="s">
        <v>45</v>
      </c>
      <c r="D4742" s="28">
        <v>1250</v>
      </c>
      <c r="E4742" s="27" t="s">
        <v>25</v>
      </c>
    </row>
    <row r="4743" spans="1:5" ht="13.2" hidden="1" x14ac:dyDescent="0.25">
      <c r="A4743" s="21" t="s">
        <v>5</v>
      </c>
      <c r="B4743" s="27">
        <v>41349</v>
      </c>
      <c r="C4743" s="27" t="s">
        <v>45</v>
      </c>
      <c r="D4743" s="28">
        <v>3150</v>
      </c>
      <c r="E4743" s="27" t="s">
        <v>25</v>
      </c>
    </row>
    <row r="4744" spans="1:5" ht="13.2" hidden="1" x14ac:dyDescent="0.25">
      <c r="A4744" s="21" t="s">
        <v>5</v>
      </c>
      <c r="B4744" s="27">
        <v>41350</v>
      </c>
      <c r="C4744" s="27" t="s">
        <v>45</v>
      </c>
      <c r="D4744" s="28">
        <v>21297</v>
      </c>
      <c r="E4744" s="27" t="s">
        <v>25</v>
      </c>
    </row>
    <row r="4745" spans="1:5" ht="13.2" hidden="1" x14ac:dyDescent="0.25">
      <c r="A4745" s="21" t="s">
        <v>5</v>
      </c>
      <c r="B4745" s="27">
        <v>41351</v>
      </c>
      <c r="C4745" s="27" t="s">
        <v>58</v>
      </c>
      <c r="D4745" s="28">
        <v>25150</v>
      </c>
      <c r="E4745" s="27" t="s">
        <v>26</v>
      </c>
    </row>
    <row r="4746" spans="1:5" ht="13.2" hidden="1" x14ac:dyDescent="0.25">
      <c r="A4746" s="21" t="s">
        <v>5</v>
      </c>
      <c r="B4746" s="27">
        <v>41352</v>
      </c>
      <c r="C4746" s="27" t="s">
        <v>45</v>
      </c>
      <c r="D4746" s="28">
        <v>14310.5</v>
      </c>
      <c r="E4746" s="27" t="s">
        <v>25</v>
      </c>
    </row>
    <row r="4747" spans="1:5" ht="13.2" hidden="1" x14ac:dyDescent="0.25">
      <c r="A4747" s="21" t="s">
        <v>5</v>
      </c>
      <c r="B4747" s="27">
        <v>41353</v>
      </c>
      <c r="C4747" s="27" t="s">
        <v>56</v>
      </c>
      <c r="D4747" s="28">
        <v>11215</v>
      </c>
      <c r="E4747" s="27" t="s">
        <v>26</v>
      </c>
    </row>
    <row r="4748" spans="1:5" ht="13.2" hidden="1" x14ac:dyDescent="0.25">
      <c r="A4748" s="21" t="s">
        <v>5</v>
      </c>
      <c r="B4748" s="27">
        <v>41354</v>
      </c>
      <c r="C4748" s="27" t="s">
        <v>56</v>
      </c>
      <c r="D4748" s="28">
        <v>40250</v>
      </c>
      <c r="E4748" s="27" t="s">
        <v>26</v>
      </c>
    </row>
    <row r="4749" spans="1:5" ht="13.2" hidden="1" x14ac:dyDescent="0.25">
      <c r="A4749" s="21" t="s">
        <v>5</v>
      </c>
      <c r="B4749" s="27">
        <v>41355</v>
      </c>
      <c r="C4749" s="27" t="s">
        <v>45</v>
      </c>
      <c r="D4749" s="28">
        <v>2250</v>
      </c>
      <c r="E4749" s="27" t="s">
        <v>25</v>
      </c>
    </row>
    <row r="4750" spans="1:5" ht="13.2" hidden="1" x14ac:dyDescent="0.25">
      <c r="A4750" s="21" t="s">
        <v>5</v>
      </c>
      <c r="B4750" s="27">
        <v>41356</v>
      </c>
      <c r="C4750" s="27" t="s">
        <v>45</v>
      </c>
      <c r="D4750" s="28">
        <v>1650</v>
      </c>
      <c r="E4750" s="27" t="s">
        <v>25</v>
      </c>
    </row>
    <row r="4751" spans="1:5" ht="13.2" hidden="1" x14ac:dyDescent="0.25">
      <c r="A4751" s="21" t="s">
        <v>5</v>
      </c>
      <c r="B4751" s="27">
        <v>41357</v>
      </c>
      <c r="C4751" s="27" t="s">
        <v>45</v>
      </c>
      <c r="D4751" s="28">
        <v>1650</v>
      </c>
      <c r="E4751" s="27" t="s">
        <v>25</v>
      </c>
    </row>
    <row r="4752" spans="1:5" ht="13.2" hidden="1" x14ac:dyDescent="0.25">
      <c r="A4752" s="21" t="s">
        <v>5</v>
      </c>
      <c r="B4752" s="27">
        <v>41358</v>
      </c>
      <c r="C4752" s="27" t="s">
        <v>45</v>
      </c>
      <c r="D4752" s="28">
        <v>2950</v>
      </c>
      <c r="E4752" s="27" t="s">
        <v>25</v>
      </c>
    </row>
    <row r="4753" spans="1:5" ht="13.2" hidden="1" x14ac:dyDescent="0.25">
      <c r="A4753" s="21" t="s">
        <v>5</v>
      </c>
      <c r="B4753" s="27">
        <v>41359</v>
      </c>
      <c r="C4753" s="27" t="s">
        <v>45</v>
      </c>
      <c r="D4753" s="28">
        <v>5500</v>
      </c>
      <c r="E4753" s="27" t="s">
        <v>25</v>
      </c>
    </row>
    <row r="4754" spans="1:5" ht="13.2" hidden="1" x14ac:dyDescent="0.25">
      <c r="A4754" s="21" t="s">
        <v>5</v>
      </c>
      <c r="B4754" s="27">
        <v>41360</v>
      </c>
      <c r="C4754" s="27" t="s">
        <v>45</v>
      </c>
      <c r="D4754" s="28">
        <v>1500</v>
      </c>
      <c r="E4754" s="27" t="s">
        <v>25</v>
      </c>
    </row>
    <row r="4755" spans="1:5" ht="13.2" hidden="1" x14ac:dyDescent="0.25">
      <c r="A4755" s="21" t="s">
        <v>5</v>
      </c>
      <c r="B4755" s="27">
        <v>41361</v>
      </c>
      <c r="C4755" s="27" t="s">
        <v>45</v>
      </c>
      <c r="D4755" s="28">
        <v>2000</v>
      </c>
      <c r="E4755" s="27" t="s">
        <v>25</v>
      </c>
    </row>
    <row r="4756" spans="1:5" ht="13.2" hidden="1" x14ac:dyDescent="0.25">
      <c r="A4756" s="21" t="s">
        <v>5</v>
      </c>
      <c r="B4756" s="27">
        <v>41362</v>
      </c>
      <c r="C4756" s="27" t="s">
        <v>45</v>
      </c>
      <c r="D4756" s="28">
        <v>3000</v>
      </c>
      <c r="E4756" s="27" t="s">
        <v>25</v>
      </c>
    </row>
    <row r="4757" spans="1:5" ht="13.2" hidden="1" x14ac:dyDescent="0.25">
      <c r="A4757" s="21" t="s">
        <v>5</v>
      </c>
      <c r="B4757" s="27">
        <v>41362</v>
      </c>
      <c r="C4757" s="27" t="s">
        <v>45</v>
      </c>
      <c r="D4757" s="28">
        <v>1200</v>
      </c>
      <c r="E4757" s="27" t="s">
        <v>25</v>
      </c>
    </row>
    <row r="4758" spans="1:5" ht="13.2" hidden="1" x14ac:dyDescent="0.25">
      <c r="A4758" s="21" t="s">
        <v>5</v>
      </c>
      <c r="B4758" s="27">
        <v>41362</v>
      </c>
      <c r="C4758" s="27" t="s">
        <v>45</v>
      </c>
      <c r="D4758" s="28">
        <v>250</v>
      </c>
      <c r="E4758" s="27" t="s">
        <v>25</v>
      </c>
    </row>
    <row r="4759" spans="1:5" ht="13.2" hidden="1" x14ac:dyDescent="0.25">
      <c r="A4759" s="21" t="s">
        <v>5</v>
      </c>
      <c r="B4759" s="27">
        <v>41362</v>
      </c>
      <c r="C4759" s="27" t="s">
        <v>45</v>
      </c>
      <c r="D4759" s="28">
        <v>750</v>
      </c>
      <c r="E4759" s="27" t="s">
        <v>25</v>
      </c>
    </row>
    <row r="4760" spans="1:5" ht="13.2" hidden="1" x14ac:dyDescent="0.25">
      <c r="A4760" s="21" t="s">
        <v>5</v>
      </c>
      <c r="B4760" s="27">
        <v>41362</v>
      </c>
      <c r="C4760" s="27" t="s">
        <v>45</v>
      </c>
      <c r="D4760" s="28">
        <v>500</v>
      </c>
      <c r="E4760" s="27" t="s">
        <v>25</v>
      </c>
    </row>
    <row r="4761" spans="1:5" ht="13.2" hidden="1" x14ac:dyDescent="0.25">
      <c r="A4761" s="21" t="s">
        <v>5</v>
      </c>
      <c r="B4761" s="27">
        <v>41363</v>
      </c>
      <c r="C4761" s="27" t="s">
        <v>45</v>
      </c>
      <c r="D4761" s="28">
        <v>7250</v>
      </c>
      <c r="E4761" s="27" t="s">
        <v>25</v>
      </c>
    </row>
    <row r="4762" spans="1:5" ht="13.2" hidden="1" x14ac:dyDescent="0.25">
      <c r="A4762" s="21" t="s">
        <v>5</v>
      </c>
      <c r="B4762" s="27">
        <v>41363</v>
      </c>
      <c r="C4762" s="27" t="s">
        <v>45</v>
      </c>
      <c r="D4762" s="28">
        <v>2750</v>
      </c>
      <c r="E4762" s="27" t="s">
        <v>25</v>
      </c>
    </row>
    <row r="4763" spans="1:5" ht="13.2" hidden="1" x14ac:dyDescent="0.25">
      <c r="A4763" s="21" t="s">
        <v>5</v>
      </c>
      <c r="B4763" s="27">
        <v>41364</v>
      </c>
      <c r="C4763" s="27" t="s">
        <v>45</v>
      </c>
      <c r="D4763" s="28">
        <v>8750</v>
      </c>
      <c r="E4763" s="27" t="s">
        <v>25</v>
      </c>
    </row>
    <row r="4764" spans="1:5" ht="13.2" hidden="1" x14ac:dyDescent="0.25">
      <c r="A4764" s="21" t="s">
        <v>5</v>
      </c>
      <c r="B4764" s="27">
        <v>41365</v>
      </c>
      <c r="C4764" s="27" t="s">
        <v>45</v>
      </c>
      <c r="D4764" s="28">
        <v>900</v>
      </c>
      <c r="E4764" s="27" t="s">
        <v>25</v>
      </c>
    </row>
    <row r="4765" spans="1:5" ht="13.2" hidden="1" x14ac:dyDescent="0.25">
      <c r="A4765" s="21" t="s">
        <v>5</v>
      </c>
      <c r="B4765" s="27">
        <v>41365</v>
      </c>
      <c r="C4765" s="27" t="s">
        <v>45</v>
      </c>
      <c r="D4765" s="28">
        <v>1600</v>
      </c>
      <c r="E4765" s="27" t="s">
        <v>25</v>
      </c>
    </row>
    <row r="4766" spans="1:5" ht="13.2" hidden="1" x14ac:dyDescent="0.25">
      <c r="A4766" s="21" t="s">
        <v>5</v>
      </c>
      <c r="B4766" s="27">
        <v>41365</v>
      </c>
      <c r="C4766" s="27" t="s">
        <v>45</v>
      </c>
      <c r="D4766" s="28">
        <v>2800</v>
      </c>
      <c r="E4766" s="27" t="s">
        <v>25</v>
      </c>
    </row>
    <row r="4767" spans="1:5" ht="13.2" hidden="1" x14ac:dyDescent="0.25">
      <c r="A4767" s="21" t="s">
        <v>5</v>
      </c>
      <c r="B4767" s="27">
        <v>41365</v>
      </c>
      <c r="C4767" s="27" t="s">
        <v>45</v>
      </c>
      <c r="D4767" s="28">
        <v>500</v>
      </c>
      <c r="E4767" s="27" t="s">
        <v>25</v>
      </c>
    </row>
    <row r="4768" spans="1:5" ht="13.2" hidden="1" x14ac:dyDescent="0.25">
      <c r="A4768" s="21" t="s">
        <v>5</v>
      </c>
      <c r="B4768" s="27">
        <v>41365</v>
      </c>
      <c r="C4768" s="27" t="s">
        <v>45</v>
      </c>
      <c r="D4768" s="28">
        <v>300</v>
      </c>
      <c r="E4768" s="27" t="s">
        <v>25</v>
      </c>
    </row>
    <row r="4769" spans="1:5" ht="13.2" hidden="1" x14ac:dyDescent="0.25">
      <c r="A4769" s="21" t="s">
        <v>5</v>
      </c>
      <c r="B4769" s="27">
        <v>41365</v>
      </c>
      <c r="C4769" s="27" t="s">
        <v>45</v>
      </c>
      <c r="D4769" s="28">
        <v>150</v>
      </c>
      <c r="E4769" s="27" t="s">
        <v>25</v>
      </c>
    </row>
    <row r="4770" spans="1:5" ht="13.2" hidden="1" x14ac:dyDescent="0.25">
      <c r="A4770" s="21" t="s">
        <v>5</v>
      </c>
      <c r="B4770" s="27">
        <v>41365</v>
      </c>
      <c r="C4770" s="27" t="s">
        <v>45</v>
      </c>
      <c r="D4770" s="28">
        <v>1250</v>
      </c>
      <c r="E4770" s="27" t="s">
        <v>25</v>
      </c>
    </row>
    <row r="4771" spans="1:5" ht="13.2" hidden="1" x14ac:dyDescent="0.25">
      <c r="A4771" s="21" t="s">
        <v>5</v>
      </c>
      <c r="B4771" s="27">
        <v>41365</v>
      </c>
      <c r="C4771" s="27" t="s">
        <v>45</v>
      </c>
      <c r="D4771" s="28">
        <v>1250</v>
      </c>
      <c r="E4771" s="27" t="s">
        <v>25</v>
      </c>
    </row>
    <row r="4772" spans="1:5" ht="13.2" hidden="1" x14ac:dyDescent="0.25">
      <c r="A4772" s="21" t="s">
        <v>5</v>
      </c>
      <c r="B4772" s="27">
        <v>41365</v>
      </c>
      <c r="C4772" s="27" t="s">
        <v>45</v>
      </c>
      <c r="D4772" s="28">
        <v>250</v>
      </c>
      <c r="E4772" s="27" t="s">
        <v>25</v>
      </c>
    </row>
    <row r="4773" spans="1:5" ht="13.2" hidden="1" x14ac:dyDescent="0.25">
      <c r="A4773" s="21" t="s">
        <v>5</v>
      </c>
      <c r="B4773" s="27">
        <v>41365</v>
      </c>
      <c r="C4773" s="27" t="s">
        <v>45</v>
      </c>
      <c r="D4773" s="28">
        <v>1500</v>
      </c>
      <c r="E4773" s="27" t="s">
        <v>25</v>
      </c>
    </row>
    <row r="4774" spans="1:5" ht="13.2" hidden="1" x14ac:dyDescent="0.25">
      <c r="A4774" s="21" t="s">
        <v>5</v>
      </c>
      <c r="B4774" s="27">
        <v>41365</v>
      </c>
      <c r="C4774" s="27" t="s">
        <v>45</v>
      </c>
      <c r="D4774" s="28">
        <v>750</v>
      </c>
      <c r="E4774" s="27" t="s">
        <v>25</v>
      </c>
    </row>
    <row r="4775" spans="1:5" ht="13.2" hidden="1" x14ac:dyDescent="0.25">
      <c r="A4775" s="21" t="s">
        <v>5</v>
      </c>
      <c r="B4775" s="27">
        <v>41365</v>
      </c>
      <c r="C4775" s="27" t="s">
        <v>45</v>
      </c>
      <c r="D4775" s="28">
        <v>2400</v>
      </c>
      <c r="E4775" s="27" t="s">
        <v>25</v>
      </c>
    </row>
    <row r="4776" spans="1:5" ht="13.2" hidden="1" x14ac:dyDescent="0.25">
      <c r="A4776" s="21" t="s">
        <v>5</v>
      </c>
      <c r="B4776" s="27">
        <v>41366</v>
      </c>
      <c r="C4776" s="27" t="s">
        <v>45</v>
      </c>
      <c r="D4776" s="28">
        <v>3750</v>
      </c>
      <c r="E4776" s="27" t="s">
        <v>25</v>
      </c>
    </row>
    <row r="4777" spans="1:5" ht="13.2" hidden="1" x14ac:dyDescent="0.25">
      <c r="A4777" s="21" t="s">
        <v>5</v>
      </c>
      <c r="B4777" s="27">
        <v>41367</v>
      </c>
      <c r="C4777" s="27" t="s">
        <v>45</v>
      </c>
      <c r="D4777" s="28">
        <v>9250</v>
      </c>
      <c r="E4777" s="27" t="s">
        <v>25</v>
      </c>
    </row>
    <row r="4778" spans="1:5" ht="13.2" hidden="1" x14ac:dyDescent="0.25">
      <c r="A4778" s="21" t="s">
        <v>5</v>
      </c>
      <c r="B4778" s="27">
        <v>41368</v>
      </c>
      <c r="C4778" s="27" t="s">
        <v>45</v>
      </c>
      <c r="D4778" s="28">
        <v>10250</v>
      </c>
      <c r="E4778" s="27" t="s">
        <v>25</v>
      </c>
    </row>
    <row r="4779" spans="1:5" ht="13.2" hidden="1" x14ac:dyDescent="0.25">
      <c r="A4779" s="21" t="s">
        <v>5</v>
      </c>
      <c r="B4779" s="27">
        <v>41368</v>
      </c>
      <c r="C4779" s="27" t="s">
        <v>45</v>
      </c>
      <c r="D4779" s="28">
        <v>2750</v>
      </c>
      <c r="E4779" s="27" t="s">
        <v>25</v>
      </c>
    </row>
    <row r="4780" spans="1:5" ht="13.2" hidden="1" x14ac:dyDescent="0.25">
      <c r="A4780" s="21" t="s">
        <v>5</v>
      </c>
      <c r="B4780" s="27">
        <v>41369</v>
      </c>
      <c r="C4780" s="27" t="s">
        <v>45</v>
      </c>
      <c r="D4780" s="28">
        <v>3500</v>
      </c>
      <c r="E4780" s="27" t="s">
        <v>25</v>
      </c>
    </row>
    <row r="4781" spans="1:5" ht="13.2" hidden="1" x14ac:dyDescent="0.25">
      <c r="A4781" s="21" t="s">
        <v>5</v>
      </c>
      <c r="B4781" s="27">
        <v>41370</v>
      </c>
      <c r="C4781" s="27" t="s">
        <v>45</v>
      </c>
      <c r="D4781" s="28">
        <v>632.4</v>
      </c>
      <c r="E4781" s="27" t="s">
        <v>25</v>
      </c>
    </row>
    <row r="4782" spans="1:5" ht="13.2" hidden="1" x14ac:dyDescent="0.25">
      <c r="A4782" s="21" t="s">
        <v>5</v>
      </c>
      <c r="B4782" s="27">
        <v>41371</v>
      </c>
      <c r="C4782" s="27" t="s">
        <v>45</v>
      </c>
      <c r="D4782" s="28">
        <v>22890.2</v>
      </c>
      <c r="E4782" s="27" t="s">
        <v>25</v>
      </c>
    </row>
    <row r="4783" spans="1:5" ht="13.2" hidden="1" x14ac:dyDescent="0.25">
      <c r="A4783" s="21" t="s">
        <v>5</v>
      </c>
      <c r="B4783" s="27">
        <v>41372</v>
      </c>
      <c r="C4783" s="27" t="s">
        <v>45</v>
      </c>
      <c r="D4783" s="28">
        <v>1945</v>
      </c>
      <c r="E4783" s="27" t="s">
        <v>25</v>
      </c>
    </row>
    <row r="4784" spans="1:5" ht="13.2" hidden="1" x14ac:dyDescent="0.25">
      <c r="A4784" s="21" t="s">
        <v>5</v>
      </c>
      <c r="B4784" s="27">
        <v>41372</v>
      </c>
      <c r="C4784" s="27" t="s">
        <v>45</v>
      </c>
      <c r="D4784" s="28">
        <v>4250</v>
      </c>
      <c r="E4784" s="27" t="s">
        <v>25</v>
      </c>
    </row>
    <row r="4785" spans="1:5" ht="13.2" hidden="1" x14ac:dyDescent="0.25">
      <c r="A4785" s="21" t="s">
        <v>5</v>
      </c>
      <c r="B4785" s="27">
        <v>41372</v>
      </c>
      <c r="C4785" s="27" t="s">
        <v>45</v>
      </c>
      <c r="D4785" s="28">
        <v>250</v>
      </c>
      <c r="E4785" s="27" t="s">
        <v>25</v>
      </c>
    </row>
    <row r="4786" spans="1:5" ht="13.2" hidden="1" x14ac:dyDescent="0.25">
      <c r="A4786" s="21" t="s">
        <v>5</v>
      </c>
      <c r="B4786" s="27">
        <v>41372</v>
      </c>
      <c r="C4786" s="27" t="s">
        <v>45</v>
      </c>
      <c r="D4786" s="28">
        <v>250</v>
      </c>
      <c r="E4786" s="27" t="s">
        <v>25</v>
      </c>
    </row>
    <row r="4787" spans="1:5" ht="13.2" hidden="1" x14ac:dyDescent="0.25">
      <c r="A4787" s="21" t="s">
        <v>5</v>
      </c>
      <c r="B4787" s="27">
        <v>41373</v>
      </c>
      <c r="C4787" s="27" t="s">
        <v>45</v>
      </c>
      <c r="D4787" s="28">
        <v>8050</v>
      </c>
      <c r="E4787" s="27" t="s">
        <v>25</v>
      </c>
    </row>
    <row r="4788" spans="1:5" ht="13.2" hidden="1" x14ac:dyDescent="0.25">
      <c r="A4788" s="21" t="s">
        <v>5</v>
      </c>
      <c r="B4788" s="27">
        <v>41374</v>
      </c>
      <c r="C4788" s="27" t="s">
        <v>45</v>
      </c>
      <c r="D4788" s="28">
        <v>850</v>
      </c>
      <c r="E4788" s="27" t="s">
        <v>25</v>
      </c>
    </row>
    <row r="4789" spans="1:5" ht="13.2" hidden="1" x14ac:dyDescent="0.25">
      <c r="A4789" s="21" t="s">
        <v>5</v>
      </c>
      <c r="B4789" s="27">
        <v>41374</v>
      </c>
      <c r="C4789" s="27" t="s">
        <v>45</v>
      </c>
      <c r="D4789" s="28">
        <v>1250</v>
      </c>
      <c r="E4789" s="27" t="s">
        <v>25</v>
      </c>
    </row>
    <row r="4790" spans="1:5" ht="13.2" hidden="1" x14ac:dyDescent="0.25">
      <c r="A4790" s="21" t="s">
        <v>5</v>
      </c>
      <c r="B4790" s="27">
        <v>41374</v>
      </c>
      <c r="C4790" s="27" t="s">
        <v>45</v>
      </c>
      <c r="D4790" s="28">
        <v>750</v>
      </c>
      <c r="E4790" s="27" t="s">
        <v>25</v>
      </c>
    </row>
    <row r="4791" spans="1:5" ht="13.2" hidden="1" x14ac:dyDescent="0.25">
      <c r="A4791" s="21" t="s">
        <v>5</v>
      </c>
      <c r="B4791" s="27">
        <v>41375</v>
      </c>
      <c r="C4791" s="27" t="s">
        <v>45</v>
      </c>
      <c r="D4791" s="28">
        <v>2500</v>
      </c>
      <c r="E4791" s="27" t="s">
        <v>25</v>
      </c>
    </row>
    <row r="4792" spans="1:5" ht="13.2" hidden="1" x14ac:dyDescent="0.25">
      <c r="A4792" s="21" t="s">
        <v>5</v>
      </c>
      <c r="B4792" s="27">
        <v>41376</v>
      </c>
      <c r="C4792" s="27" t="s">
        <v>45</v>
      </c>
      <c r="D4792" s="28">
        <v>3000</v>
      </c>
      <c r="E4792" s="27" t="s">
        <v>25</v>
      </c>
    </row>
    <row r="4793" spans="1:5" ht="13.2" hidden="1" x14ac:dyDescent="0.25">
      <c r="A4793" s="21" t="s">
        <v>5</v>
      </c>
      <c r="B4793" s="27">
        <v>41376</v>
      </c>
      <c r="C4793" s="27" t="s">
        <v>45</v>
      </c>
      <c r="D4793" s="28">
        <v>300</v>
      </c>
      <c r="E4793" s="27" t="s">
        <v>25</v>
      </c>
    </row>
    <row r="4794" spans="1:5" ht="13.2" hidden="1" x14ac:dyDescent="0.25">
      <c r="A4794" s="21" t="s">
        <v>5</v>
      </c>
      <c r="B4794" s="27">
        <v>41376</v>
      </c>
      <c r="C4794" s="27" t="s">
        <v>45</v>
      </c>
      <c r="D4794" s="28">
        <v>750</v>
      </c>
      <c r="E4794" s="27" t="s">
        <v>25</v>
      </c>
    </row>
    <row r="4795" spans="1:5" ht="13.2" hidden="1" x14ac:dyDescent="0.25">
      <c r="A4795" s="21" t="s">
        <v>5</v>
      </c>
      <c r="B4795" s="27">
        <v>41377</v>
      </c>
      <c r="C4795" s="27" t="s">
        <v>45</v>
      </c>
      <c r="D4795" s="28">
        <v>2590</v>
      </c>
      <c r="E4795" s="27" t="s">
        <v>25</v>
      </c>
    </row>
    <row r="4796" spans="1:5" ht="13.2" hidden="1" x14ac:dyDescent="0.25">
      <c r="A4796" s="21" t="s">
        <v>5</v>
      </c>
      <c r="B4796" s="27">
        <v>41377</v>
      </c>
      <c r="C4796" s="27" t="s">
        <v>45</v>
      </c>
      <c r="D4796" s="28">
        <v>1750</v>
      </c>
      <c r="E4796" s="27" t="s">
        <v>25</v>
      </c>
    </row>
    <row r="4797" spans="1:5" ht="13.2" hidden="1" x14ac:dyDescent="0.25">
      <c r="A4797" s="21" t="s">
        <v>5</v>
      </c>
      <c r="B4797" s="27">
        <v>41377</v>
      </c>
      <c r="C4797" s="27" t="s">
        <v>45</v>
      </c>
      <c r="D4797" s="28">
        <v>500</v>
      </c>
      <c r="E4797" s="27" t="s">
        <v>25</v>
      </c>
    </row>
    <row r="4798" spans="1:5" ht="13.2" hidden="1" x14ac:dyDescent="0.25">
      <c r="A4798" s="21" t="s">
        <v>5</v>
      </c>
      <c r="B4798" s="27">
        <v>41378</v>
      </c>
      <c r="C4798" s="27" t="s">
        <v>45</v>
      </c>
      <c r="D4798" s="28">
        <v>2750</v>
      </c>
      <c r="E4798" s="27" t="s">
        <v>25</v>
      </c>
    </row>
    <row r="4799" spans="1:5" ht="13.2" hidden="1" x14ac:dyDescent="0.25">
      <c r="A4799" s="21" t="s">
        <v>5</v>
      </c>
      <c r="B4799" s="27">
        <v>41378</v>
      </c>
      <c r="C4799" s="27" t="s">
        <v>45</v>
      </c>
      <c r="D4799" s="28">
        <v>2000</v>
      </c>
      <c r="E4799" s="27" t="s">
        <v>25</v>
      </c>
    </row>
    <row r="4800" spans="1:5" ht="13.2" hidden="1" x14ac:dyDescent="0.25">
      <c r="A4800" s="21" t="s">
        <v>5</v>
      </c>
      <c r="B4800" s="27">
        <v>41379</v>
      </c>
      <c r="C4800" s="27" t="s">
        <v>45</v>
      </c>
      <c r="D4800" s="28">
        <v>8250</v>
      </c>
      <c r="E4800" s="27" t="s">
        <v>25</v>
      </c>
    </row>
    <row r="4801" spans="1:5" ht="13.2" hidden="1" x14ac:dyDescent="0.25">
      <c r="A4801" s="21" t="s">
        <v>5</v>
      </c>
      <c r="B4801" s="27">
        <v>41380</v>
      </c>
      <c r="C4801" s="27" t="s">
        <v>45</v>
      </c>
      <c r="D4801" s="28">
        <v>7500</v>
      </c>
      <c r="E4801" s="27" t="s">
        <v>25</v>
      </c>
    </row>
    <row r="4802" spans="1:5" ht="13.2" hidden="1" x14ac:dyDescent="0.25">
      <c r="A4802" s="21" t="s">
        <v>5</v>
      </c>
      <c r="B4802" s="27">
        <v>41380</v>
      </c>
      <c r="C4802" s="27" t="s">
        <v>45</v>
      </c>
      <c r="D4802" s="28">
        <v>4000</v>
      </c>
      <c r="E4802" s="27" t="s">
        <v>25</v>
      </c>
    </row>
    <row r="4803" spans="1:5" ht="13.2" hidden="1" x14ac:dyDescent="0.25">
      <c r="A4803" s="21" t="s">
        <v>5</v>
      </c>
      <c r="B4803" s="27">
        <v>41380</v>
      </c>
      <c r="C4803" s="27" t="s">
        <v>45</v>
      </c>
      <c r="D4803" s="28">
        <v>3000</v>
      </c>
      <c r="E4803" s="27" t="s">
        <v>25</v>
      </c>
    </row>
    <row r="4804" spans="1:5" ht="13.2" hidden="1" x14ac:dyDescent="0.25">
      <c r="A4804" s="21" t="s">
        <v>5</v>
      </c>
      <c r="B4804" s="27">
        <v>41381</v>
      </c>
      <c r="C4804" s="27" t="s">
        <v>45</v>
      </c>
      <c r="D4804" s="28">
        <v>4250</v>
      </c>
      <c r="E4804" s="27" t="s">
        <v>25</v>
      </c>
    </row>
    <row r="4805" spans="1:5" ht="13.2" hidden="1" x14ac:dyDescent="0.25">
      <c r="A4805" s="21" t="s">
        <v>5</v>
      </c>
      <c r="B4805" s="27">
        <v>41382</v>
      </c>
      <c r="C4805" s="27" t="s">
        <v>45</v>
      </c>
      <c r="D4805" s="28">
        <v>250</v>
      </c>
      <c r="E4805" s="27" t="s">
        <v>25</v>
      </c>
    </row>
    <row r="4806" spans="1:5" ht="13.2" hidden="1" x14ac:dyDescent="0.25">
      <c r="A4806" s="21" t="s">
        <v>5</v>
      </c>
      <c r="B4806" s="27">
        <v>41382</v>
      </c>
      <c r="C4806" s="27" t="s">
        <v>45</v>
      </c>
      <c r="D4806" s="28">
        <v>3000</v>
      </c>
      <c r="E4806" s="27" t="s">
        <v>25</v>
      </c>
    </row>
    <row r="4807" spans="1:5" ht="13.2" hidden="1" x14ac:dyDescent="0.25">
      <c r="A4807" s="21" t="s">
        <v>5</v>
      </c>
      <c r="B4807" s="27">
        <v>41383</v>
      </c>
      <c r="C4807" s="27" t="s">
        <v>45</v>
      </c>
      <c r="D4807" s="28">
        <v>1500</v>
      </c>
      <c r="E4807" s="27" t="s">
        <v>25</v>
      </c>
    </row>
    <row r="4808" spans="1:5" ht="13.2" hidden="1" x14ac:dyDescent="0.25">
      <c r="A4808" s="21" t="s">
        <v>5</v>
      </c>
      <c r="B4808" s="27">
        <v>41383</v>
      </c>
      <c r="C4808" s="27" t="s">
        <v>45</v>
      </c>
      <c r="D4808" s="28">
        <v>7800</v>
      </c>
      <c r="E4808" s="27" t="s">
        <v>25</v>
      </c>
    </row>
    <row r="4809" spans="1:5" ht="13.2" hidden="1" x14ac:dyDescent="0.25">
      <c r="A4809" s="21" t="s">
        <v>5</v>
      </c>
      <c r="B4809" s="27">
        <v>41384</v>
      </c>
      <c r="C4809" s="27" t="s">
        <v>45</v>
      </c>
      <c r="D4809" s="28">
        <v>6250</v>
      </c>
      <c r="E4809" s="27" t="s">
        <v>25</v>
      </c>
    </row>
    <row r="4810" spans="1:5" ht="13.2" hidden="1" x14ac:dyDescent="0.25">
      <c r="A4810" s="21" t="s">
        <v>5</v>
      </c>
      <c r="B4810" s="27">
        <v>41384</v>
      </c>
      <c r="C4810" s="27" t="s">
        <v>45</v>
      </c>
      <c r="D4810" s="28">
        <v>250</v>
      </c>
      <c r="E4810" s="27" t="s">
        <v>25</v>
      </c>
    </row>
    <row r="4811" spans="1:5" ht="13.2" hidden="1" x14ac:dyDescent="0.25">
      <c r="A4811" s="21" t="s">
        <v>5</v>
      </c>
      <c r="B4811" s="27">
        <v>41385</v>
      </c>
      <c r="C4811" s="27" t="s">
        <v>45</v>
      </c>
      <c r="D4811" s="28">
        <v>3500</v>
      </c>
      <c r="E4811" s="27" t="s">
        <v>25</v>
      </c>
    </row>
    <row r="4812" spans="1:5" ht="13.2" hidden="1" x14ac:dyDescent="0.25">
      <c r="A4812" s="21" t="s">
        <v>5</v>
      </c>
      <c r="B4812" s="27">
        <v>41385</v>
      </c>
      <c r="C4812" s="27" t="s">
        <v>45</v>
      </c>
      <c r="D4812" s="28">
        <v>900</v>
      </c>
      <c r="E4812" s="27" t="s">
        <v>25</v>
      </c>
    </row>
    <row r="4813" spans="1:5" ht="13.2" hidden="1" x14ac:dyDescent="0.25">
      <c r="A4813" s="21" t="s">
        <v>5</v>
      </c>
      <c r="B4813" s="27">
        <v>41386</v>
      </c>
      <c r="C4813" s="27" t="s">
        <v>45</v>
      </c>
      <c r="D4813" s="28">
        <v>6500</v>
      </c>
      <c r="E4813" s="27" t="s">
        <v>25</v>
      </c>
    </row>
    <row r="4814" spans="1:5" ht="13.2" hidden="1" x14ac:dyDescent="0.25">
      <c r="A4814" s="21" t="s">
        <v>5</v>
      </c>
      <c r="B4814" s="27">
        <v>41387</v>
      </c>
      <c r="C4814" s="27" t="s">
        <v>59</v>
      </c>
      <c r="D4814" s="28">
        <v>2750</v>
      </c>
      <c r="E4814" s="27" t="s">
        <v>26</v>
      </c>
    </row>
    <row r="4815" spans="1:5" ht="13.2" hidden="1" x14ac:dyDescent="0.25">
      <c r="A4815" s="21" t="s">
        <v>5</v>
      </c>
      <c r="B4815" s="27">
        <v>41388</v>
      </c>
      <c r="C4815" s="27" t="s">
        <v>45</v>
      </c>
      <c r="D4815" s="28">
        <v>6000</v>
      </c>
      <c r="E4815" s="27" t="s">
        <v>25</v>
      </c>
    </row>
    <row r="4816" spans="1:5" ht="13.2" hidden="1" x14ac:dyDescent="0.25">
      <c r="A4816" s="21" t="s">
        <v>5</v>
      </c>
      <c r="B4816" s="27">
        <v>41388</v>
      </c>
      <c r="C4816" s="27" t="s">
        <v>45</v>
      </c>
      <c r="D4816" s="28">
        <v>2250</v>
      </c>
      <c r="E4816" s="27" t="s">
        <v>25</v>
      </c>
    </row>
    <row r="4817" spans="1:5" ht="13.2" hidden="1" x14ac:dyDescent="0.25">
      <c r="A4817" s="21" t="s">
        <v>5</v>
      </c>
      <c r="B4817" s="27">
        <v>41388</v>
      </c>
      <c r="C4817" s="27" t="s">
        <v>45</v>
      </c>
      <c r="D4817" s="28">
        <v>2650</v>
      </c>
      <c r="E4817" s="27" t="s">
        <v>25</v>
      </c>
    </row>
    <row r="4818" spans="1:5" ht="13.2" hidden="1" x14ac:dyDescent="0.25">
      <c r="A4818" s="21" t="s">
        <v>5</v>
      </c>
      <c r="B4818" s="27">
        <v>41389</v>
      </c>
      <c r="C4818" s="27" t="s">
        <v>45</v>
      </c>
      <c r="D4818" s="28">
        <v>11250</v>
      </c>
      <c r="E4818" s="27" t="s">
        <v>25</v>
      </c>
    </row>
    <row r="4819" spans="1:5" ht="13.2" hidden="1" x14ac:dyDescent="0.25">
      <c r="A4819" s="21" t="s">
        <v>5</v>
      </c>
      <c r="B4819" s="27">
        <v>41389</v>
      </c>
      <c r="C4819" s="27" t="s">
        <v>45</v>
      </c>
      <c r="D4819" s="28">
        <v>500</v>
      </c>
      <c r="E4819" s="27" t="s">
        <v>25</v>
      </c>
    </row>
    <row r="4820" spans="1:5" ht="13.2" hidden="1" x14ac:dyDescent="0.25">
      <c r="A4820" s="21" t="s">
        <v>5</v>
      </c>
      <c r="B4820" s="27">
        <v>41389</v>
      </c>
      <c r="C4820" s="27" t="s">
        <v>45</v>
      </c>
      <c r="D4820" s="28">
        <v>1000</v>
      </c>
      <c r="E4820" s="27" t="s">
        <v>25</v>
      </c>
    </row>
    <row r="4821" spans="1:5" ht="13.2" hidden="1" x14ac:dyDescent="0.25">
      <c r="A4821" s="21" t="s">
        <v>5</v>
      </c>
      <c r="B4821" s="27">
        <v>41389</v>
      </c>
      <c r="C4821" s="27" t="s">
        <v>45</v>
      </c>
      <c r="D4821" s="28">
        <v>1250</v>
      </c>
      <c r="E4821" s="27" t="s">
        <v>25</v>
      </c>
    </row>
    <row r="4822" spans="1:5" ht="13.2" hidden="1" x14ac:dyDescent="0.25">
      <c r="A4822" s="21" t="s">
        <v>5</v>
      </c>
      <c r="B4822" s="27">
        <v>41389</v>
      </c>
      <c r="C4822" s="27" t="s">
        <v>45</v>
      </c>
      <c r="D4822" s="28">
        <v>250</v>
      </c>
      <c r="E4822" s="27" t="s">
        <v>25</v>
      </c>
    </row>
    <row r="4823" spans="1:5" ht="13.2" hidden="1" x14ac:dyDescent="0.25">
      <c r="A4823" s="21" t="s">
        <v>5</v>
      </c>
      <c r="B4823" s="27">
        <v>41390</v>
      </c>
      <c r="C4823" s="27" t="s">
        <v>45</v>
      </c>
      <c r="D4823" s="28">
        <v>6000</v>
      </c>
      <c r="E4823" s="27" t="s">
        <v>25</v>
      </c>
    </row>
    <row r="4824" spans="1:5" ht="13.2" hidden="1" x14ac:dyDescent="0.25">
      <c r="A4824" s="21" t="s">
        <v>5</v>
      </c>
      <c r="B4824" s="27">
        <v>41391</v>
      </c>
      <c r="C4824" s="27" t="s">
        <v>45</v>
      </c>
      <c r="D4824" s="28">
        <v>3000</v>
      </c>
      <c r="E4824" s="27" t="s">
        <v>25</v>
      </c>
    </row>
    <row r="4825" spans="1:5" ht="13.2" hidden="1" x14ac:dyDescent="0.25">
      <c r="A4825" s="21" t="s">
        <v>5</v>
      </c>
      <c r="B4825" s="27">
        <v>41391</v>
      </c>
      <c r="C4825" s="27" t="s">
        <v>45</v>
      </c>
      <c r="D4825" s="28">
        <v>250</v>
      </c>
      <c r="E4825" s="27" t="s">
        <v>25</v>
      </c>
    </row>
    <row r="4826" spans="1:5" ht="13.2" hidden="1" x14ac:dyDescent="0.25">
      <c r="A4826" s="21" t="s">
        <v>5</v>
      </c>
      <c r="B4826" s="27">
        <v>41391</v>
      </c>
      <c r="C4826" s="27" t="s">
        <v>45</v>
      </c>
      <c r="D4826" s="28">
        <v>750</v>
      </c>
      <c r="E4826" s="27" t="s">
        <v>25</v>
      </c>
    </row>
    <row r="4827" spans="1:5" ht="13.2" hidden="1" x14ac:dyDescent="0.25">
      <c r="A4827" s="21" t="s">
        <v>5</v>
      </c>
      <c r="B4827" s="27">
        <v>41392</v>
      </c>
      <c r="C4827" s="27" t="s">
        <v>45</v>
      </c>
      <c r="D4827" s="28">
        <v>7250</v>
      </c>
      <c r="E4827" s="27" t="s">
        <v>25</v>
      </c>
    </row>
    <row r="4828" spans="1:5" ht="13.2" hidden="1" x14ac:dyDescent="0.25">
      <c r="A4828" s="21" t="s">
        <v>5</v>
      </c>
      <c r="B4828" s="27">
        <v>41392</v>
      </c>
      <c r="C4828" s="27" t="s">
        <v>45</v>
      </c>
      <c r="D4828" s="28">
        <v>1250</v>
      </c>
      <c r="E4828" s="27" t="s">
        <v>25</v>
      </c>
    </row>
    <row r="4829" spans="1:5" ht="13.2" hidden="1" x14ac:dyDescent="0.25">
      <c r="A4829" s="21" t="s">
        <v>5</v>
      </c>
      <c r="B4829" s="27">
        <v>41392</v>
      </c>
      <c r="C4829" s="27" t="s">
        <v>45</v>
      </c>
      <c r="D4829" s="28">
        <v>750</v>
      </c>
      <c r="E4829" s="27" t="s">
        <v>25</v>
      </c>
    </row>
    <row r="4830" spans="1:5" ht="13.2" hidden="1" x14ac:dyDescent="0.25">
      <c r="A4830" s="21" t="s">
        <v>5</v>
      </c>
      <c r="B4830" s="27">
        <v>41393</v>
      </c>
      <c r="C4830" s="27" t="s">
        <v>27</v>
      </c>
      <c r="D4830" s="28">
        <v>7000</v>
      </c>
      <c r="E4830" s="27" t="s">
        <v>27</v>
      </c>
    </row>
    <row r="4831" spans="1:5" ht="13.2" hidden="1" x14ac:dyDescent="0.25">
      <c r="A4831" s="21" t="s">
        <v>5</v>
      </c>
      <c r="B4831" s="27">
        <v>41393</v>
      </c>
      <c r="C4831" s="27" t="s">
        <v>27</v>
      </c>
      <c r="D4831" s="28">
        <v>1000</v>
      </c>
      <c r="E4831" s="27" t="s">
        <v>27</v>
      </c>
    </row>
    <row r="4832" spans="1:5" ht="13.2" hidden="1" x14ac:dyDescent="0.25">
      <c r="A4832" s="21" t="s">
        <v>5</v>
      </c>
      <c r="B4832" s="27">
        <v>41394</v>
      </c>
      <c r="C4832" s="27" t="s">
        <v>47</v>
      </c>
      <c r="D4832" s="28">
        <v>3200</v>
      </c>
      <c r="E4832" s="27" t="s">
        <v>26</v>
      </c>
    </row>
    <row r="4833" spans="1:5" ht="13.2" hidden="1" x14ac:dyDescent="0.25">
      <c r="A4833" s="21" t="s">
        <v>5</v>
      </c>
      <c r="B4833" s="27">
        <v>41394</v>
      </c>
      <c r="C4833" s="27" t="s">
        <v>47</v>
      </c>
      <c r="D4833" s="28">
        <v>3700</v>
      </c>
      <c r="E4833" s="27" t="s">
        <v>26</v>
      </c>
    </row>
    <row r="4834" spans="1:5" ht="13.2" hidden="1" x14ac:dyDescent="0.25">
      <c r="A4834" s="21" t="s">
        <v>5</v>
      </c>
      <c r="B4834" s="27">
        <v>41394</v>
      </c>
      <c r="C4834" s="27" t="s">
        <v>47</v>
      </c>
      <c r="D4834" s="28">
        <v>2000</v>
      </c>
      <c r="E4834" s="27" t="s">
        <v>26</v>
      </c>
    </row>
    <row r="4835" spans="1:5" ht="13.2" hidden="1" x14ac:dyDescent="0.25">
      <c r="A4835" s="21" t="s">
        <v>5</v>
      </c>
      <c r="B4835" s="27">
        <v>41394</v>
      </c>
      <c r="C4835" s="27" t="s">
        <v>47</v>
      </c>
      <c r="D4835" s="28">
        <v>1250</v>
      </c>
      <c r="E4835" s="27" t="s">
        <v>26</v>
      </c>
    </row>
    <row r="4836" spans="1:5" ht="13.2" hidden="1" x14ac:dyDescent="0.25">
      <c r="A4836" s="21" t="s">
        <v>5</v>
      </c>
      <c r="B4836" s="27">
        <v>41394</v>
      </c>
      <c r="C4836" s="27" t="s">
        <v>47</v>
      </c>
      <c r="D4836" s="28">
        <v>4250</v>
      </c>
      <c r="E4836" s="27" t="s">
        <v>26</v>
      </c>
    </row>
    <row r="4837" spans="1:5" ht="13.2" hidden="1" x14ac:dyDescent="0.25">
      <c r="A4837" s="21" t="s">
        <v>5</v>
      </c>
      <c r="B4837" s="27">
        <v>41395</v>
      </c>
      <c r="C4837" s="27" t="s">
        <v>45</v>
      </c>
      <c r="D4837" s="28">
        <v>1250</v>
      </c>
      <c r="E4837" s="27" t="s">
        <v>25</v>
      </c>
    </row>
    <row r="4838" spans="1:5" ht="13.2" hidden="1" x14ac:dyDescent="0.25">
      <c r="A4838" s="21" t="s">
        <v>5</v>
      </c>
      <c r="B4838" s="27">
        <v>41395</v>
      </c>
      <c r="C4838" s="27" t="s">
        <v>45</v>
      </c>
      <c r="D4838" s="28">
        <v>400</v>
      </c>
      <c r="E4838" s="27" t="s">
        <v>25</v>
      </c>
    </row>
    <row r="4839" spans="1:5" ht="13.2" hidden="1" x14ac:dyDescent="0.25">
      <c r="A4839" s="21" t="s">
        <v>5</v>
      </c>
      <c r="B4839" s="27">
        <v>41396</v>
      </c>
      <c r="C4839" s="27" t="s">
        <v>45</v>
      </c>
      <c r="D4839" s="28">
        <v>7000</v>
      </c>
      <c r="E4839" s="27" t="s">
        <v>25</v>
      </c>
    </row>
    <row r="4840" spans="1:5" ht="13.2" hidden="1" x14ac:dyDescent="0.25">
      <c r="A4840" s="21" t="s">
        <v>5</v>
      </c>
      <c r="B4840" s="27">
        <v>41397</v>
      </c>
      <c r="C4840" s="27" t="s">
        <v>47</v>
      </c>
      <c r="D4840" s="28">
        <v>7500</v>
      </c>
      <c r="E4840" s="27" t="s">
        <v>26</v>
      </c>
    </row>
    <row r="4841" spans="1:5" ht="13.2" hidden="1" x14ac:dyDescent="0.25">
      <c r="A4841" s="21" t="s">
        <v>5</v>
      </c>
      <c r="B4841" s="27">
        <v>41397</v>
      </c>
      <c r="C4841" s="27" t="s">
        <v>47</v>
      </c>
      <c r="D4841" s="28">
        <v>2250</v>
      </c>
      <c r="E4841" s="27" t="s">
        <v>26</v>
      </c>
    </row>
    <row r="4842" spans="1:5" ht="13.2" hidden="1" x14ac:dyDescent="0.25">
      <c r="A4842" s="21" t="s">
        <v>5</v>
      </c>
      <c r="B4842" s="27">
        <v>41397</v>
      </c>
      <c r="C4842" s="27" t="s">
        <v>47</v>
      </c>
      <c r="D4842" s="28">
        <v>2000</v>
      </c>
      <c r="E4842" s="27" t="s">
        <v>26</v>
      </c>
    </row>
    <row r="4843" spans="1:5" ht="13.2" hidden="1" x14ac:dyDescent="0.25">
      <c r="A4843" s="21" t="s">
        <v>5</v>
      </c>
      <c r="B4843" s="27">
        <v>41397</v>
      </c>
      <c r="C4843" s="27" t="s">
        <v>47</v>
      </c>
      <c r="D4843" s="28">
        <v>5000</v>
      </c>
      <c r="E4843" s="27" t="s">
        <v>26</v>
      </c>
    </row>
    <row r="4844" spans="1:5" ht="13.2" hidden="1" x14ac:dyDescent="0.25">
      <c r="A4844" s="21" t="s">
        <v>5</v>
      </c>
      <c r="B4844" s="27">
        <v>41397</v>
      </c>
      <c r="C4844" s="27" t="s">
        <v>47</v>
      </c>
      <c r="D4844" s="28">
        <v>2500</v>
      </c>
      <c r="E4844" s="27" t="s">
        <v>26</v>
      </c>
    </row>
    <row r="4845" spans="1:5" ht="13.2" hidden="1" x14ac:dyDescent="0.25">
      <c r="A4845" s="21" t="s">
        <v>5</v>
      </c>
      <c r="B4845" s="27">
        <v>41397</v>
      </c>
      <c r="C4845" s="27" t="s">
        <v>47</v>
      </c>
      <c r="D4845" s="28">
        <v>500</v>
      </c>
      <c r="E4845" s="27" t="s">
        <v>26</v>
      </c>
    </row>
    <row r="4846" spans="1:5" ht="13.2" hidden="1" x14ac:dyDescent="0.25">
      <c r="A4846" s="21" t="s">
        <v>5</v>
      </c>
      <c r="B4846" s="27">
        <v>41397</v>
      </c>
      <c r="C4846" s="27" t="s">
        <v>47</v>
      </c>
      <c r="D4846" s="28">
        <v>250</v>
      </c>
      <c r="E4846" s="27" t="s">
        <v>26</v>
      </c>
    </row>
    <row r="4847" spans="1:5" ht="13.2" hidden="1" x14ac:dyDescent="0.25">
      <c r="A4847" s="21" t="s">
        <v>5</v>
      </c>
      <c r="B4847" s="27">
        <v>41397</v>
      </c>
      <c r="C4847" s="27" t="s">
        <v>47</v>
      </c>
      <c r="D4847" s="28">
        <v>750</v>
      </c>
      <c r="E4847" s="27" t="s">
        <v>26</v>
      </c>
    </row>
    <row r="4848" spans="1:5" ht="13.2" hidden="1" x14ac:dyDescent="0.25">
      <c r="A4848" s="21" t="s">
        <v>5</v>
      </c>
      <c r="B4848" s="27">
        <v>41397</v>
      </c>
      <c r="C4848" s="27" t="s">
        <v>47</v>
      </c>
      <c r="D4848" s="28">
        <v>1250</v>
      </c>
      <c r="E4848" s="27" t="s">
        <v>26</v>
      </c>
    </row>
    <row r="4849" spans="1:5" ht="13.2" hidden="1" x14ac:dyDescent="0.25">
      <c r="A4849" s="21" t="s">
        <v>5</v>
      </c>
      <c r="B4849" s="27">
        <v>41398</v>
      </c>
      <c r="C4849" s="27" t="s">
        <v>27</v>
      </c>
      <c r="D4849" s="28">
        <v>3450</v>
      </c>
      <c r="E4849" s="27" t="s">
        <v>27</v>
      </c>
    </row>
    <row r="4850" spans="1:5" ht="13.2" hidden="1" x14ac:dyDescent="0.25">
      <c r="A4850" s="21" t="s">
        <v>5</v>
      </c>
      <c r="B4850" s="27">
        <v>41399</v>
      </c>
      <c r="C4850" s="27" t="s">
        <v>56</v>
      </c>
      <c r="D4850" s="28">
        <v>35209</v>
      </c>
      <c r="E4850" s="27" t="s">
        <v>26</v>
      </c>
    </row>
    <row r="4851" spans="1:5" ht="13.2" hidden="1" x14ac:dyDescent="0.25">
      <c r="A4851" s="21" t="s">
        <v>5</v>
      </c>
      <c r="B4851" s="27">
        <v>41400</v>
      </c>
      <c r="C4851" s="27" t="s">
        <v>56</v>
      </c>
      <c r="D4851" s="28">
        <v>34090</v>
      </c>
      <c r="E4851" s="27" t="s">
        <v>26</v>
      </c>
    </row>
    <row r="4852" spans="1:5" ht="13.2" hidden="1" x14ac:dyDescent="0.25">
      <c r="A4852" s="21" t="s">
        <v>5</v>
      </c>
      <c r="B4852" s="27">
        <v>41401</v>
      </c>
      <c r="C4852" s="27" t="s">
        <v>56</v>
      </c>
      <c r="D4852" s="28">
        <v>39238</v>
      </c>
      <c r="E4852" s="27" t="s">
        <v>26</v>
      </c>
    </row>
    <row r="4853" spans="1:5" ht="13.2" hidden="1" x14ac:dyDescent="0.25">
      <c r="A4853" s="21" t="s">
        <v>5</v>
      </c>
      <c r="B4853" s="27">
        <v>41402</v>
      </c>
      <c r="C4853" s="27" t="s">
        <v>45</v>
      </c>
      <c r="D4853" s="28">
        <v>2500</v>
      </c>
      <c r="E4853" s="27" t="s">
        <v>25</v>
      </c>
    </row>
    <row r="4854" spans="1:5" ht="13.2" hidden="1" x14ac:dyDescent="0.25">
      <c r="A4854" s="21" t="s">
        <v>5</v>
      </c>
      <c r="B4854" s="27">
        <v>41402</v>
      </c>
      <c r="C4854" s="27" t="s">
        <v>45</v>
      </c>
      <c r="D4854" s="28">
        <v>250</v>
      </c>
      <c r="E4854" s="27" t="s">
        <v>25</v>
      </c>
    </row>
    <row r="4855" spans="1:5" ht="13.2" hidden="1" x14ac:dyDescent="0.25">
      <c r="A4855" s="21" t="s">
        <v>5</v>
      </c>
      <c r="B4855" s="27">
        <v>41402</v>
      </c>
      <c r="C4855" s="27" t="s">
        <v>45</v>
      </c>
      <c r="D4855" s="28">
        <v>250</v>
      </c>
      <c r="E4855" s="27" t="s">
        <v>25</v>
      </c>
    </row>
    <row r="4856" spans="1:5" ht="13.2" hidden="1" x14ac:dyDescent="0.25">
      <c r="A4856" s="21" t="s">
        <v>5</v>
      </c>
      <c r="B4856" s="27">
        <v>41403</v>
      </c>
      <c r="C4856" s="27" t="s">
        <v>45</v>
      </c>
      <c r="D4856" s="28">
        <v>27000</v>
      </c>
      <c r="E4856" s="27" t="s">
        <v>25</v>
      </c>
    </row>
    <row r="4857" spans="1:5" ht="13.2" hidden="1" x14ac:dyDescent="0.25">
      <c r="A4857" s="21" t="s">
        <v>5</v>
      </c>
      <c r="B4857" s="27">
        <v>41403</v>
      </c>
      <c r="C4857" s="27" t="s">
        <v>45</v>
      </c>
      <c r="D4857" s="28">
        <v>500</v>
      </c>
      <c r="E4857" s="27" t="s">
        <v>25</v>
      </c>
    </row>
    <row r="4858" spans="1:5" ht="13.2" hidden="1" x14ac:dyDescent="0.25">
      <c r="A4858" s="21" t="s">
        <v>5</v>
      </c>
      <c r="B4858" s="27">
        <v>41403</v>
      </c>
      <c r="C4858" s="27" t="s">
        <v>45</v>
      </c>
      <c r="D4858" s="28">
        <v>1000</v>
      </c>
      <c r="E4858" s="27" t="s">
        <v>25</v>
      </c>
    </row>
    <row r="4859" spans="1:5" ht="13.2" hidden="1" x14ac:dyDescent="0.25">
      <c r="A4859" s="21" t="s">
        <v>5</v>
      </c>
      <c r="B4859" s="27">
        <v>41403</v>
      </c>
      <c r="C4859" s="27" t="s">
        <v>45</v>
      </c>
      <c r="D4859" s="28">
        <v>300</v>
      </c>
      <c r="E4859" s="27" t="s">
        <v>25</v>
      </c>
    </row>
    <row r="4860" spans="1:5" ht="13.2" hidden="1" x14ac:dyDescent="0.25">
      <c r="A4860" s="21" t="s">
        <v>5</v>
      </c>
      <c r="B4860" s="27">
        <v>41403</v>
      </c>
      <c r="C4860" s="27" t="s">
        <v>45</v>
      </c>
      <c r="D4860" s="28">
        <v>900</v>
      </c>
      <c r="E4860" s="27" t="s">
        <v>25</v>
      </c>
    </row>
    <row r="4861" spans="1:5" ht="13.2" hidden="1" x14ac:dyDescent="0.25">
      <c r="A4861" s="21" t="s">
        <v>5</v>
      </c>
      <c r="B4861" s="27">
        <v>41403</v>
      </c>
      <c r="C4861" s="27" t="s">
        <v>45</v>
      </c>
      <c r="D4861" s="28">
        <v>250</v>
      </c>
      <c r="E4861" s="27" t="s">
        <v>25</v>
      </c>
    </row>
    <row r="4862" spans="1:5" ht="13.2" hidden="1" x14ac:dyDescent="0.25">
      <c r="A4862" s="21" t="s">
        <v>5</v>
      </c>
      <c r="B4862" s="27">
        <v>41404</v>
      </c>
      <c r="C4862" s="27" t="s">
        <v>45</v>
      </c>
      <c r="D4862" s="28">
        <v>2250</v>
      </c>
      <c r="E4862" s="27" t="s">
        <v>25</v>
      </c>
    </row>
    <row r="4863" spans="1:5" ht="13.2" hidden="1" x14ac:dyDescent="0.25">
      <c r="A4863" s="21" t="s">
        <v>5</v>
      </c>
      <c r="B4863" s="27">
        <v>41404</v>
      </c>
      <c r="C4863" s="27" t="s">
        <v>45</v>
      </c>
      <c r="D4863" s="28">
        <v>4250</v>
      </c>
      <c r="E4863" s="27" t="s">
        <v>25</v>
      </c>
    </row>
    <row r="4864" spans="1:5" ht="13.2" hidden="1" x14ac:dyDescent="0.25">
      <c r="A4864" s="21" t="s">
        <v>5</v>
      </c>
      <c r="B4864" s="27">
        <v>41405</v>
      </c>
      <c r="C4864" s="27" t="s">
        <v>45</v>
      </c>
      <c r="D4864" s="28">
        <v>9000</v>
      </c>
      <c r="E4864" s="27" t="s">
        <v>25</v>
      </c>
    </row>
    <row r="4865" spans="1:5" ht="13.2" hidden="1" x14ac:dyDescent="0.25">
      <c r="A4865" s="21" t="s">
        <v>5</v>
      </c>
      <c r="B4865" s="27">
        <v>41405</v>
      </c>
      <c r="C4865" s="27" t="s">
        <v>45</v>
      </c>
      <c r="D4865" s="28">
        <v>500</v>
      </c>
      <c r="E4865" s="27" t="s">
        <v>25</v>
      </c>
    </row>
    <row r="4866" spans="1:5" ht="13.2" hidden="1" x14ac:dyDescent="0.25">
      <c r="A4866" s="21" t="s">
        <v>5</v>
      </c>
      <c r="B4866" s="27">
        <v>41406</v>
      </c>
      <c r="C4866" s="27" t="s">
        <v>45</v>
      </c>
      <c r="D4866" s="28">
        <v>5750</v>
      </c>
      <c r="E4866" s="27" t="s">
        <v>25</v>
      </c>
    </row>
    <row r="4867" spans="1:5" ht="13.2" hidden="1" x14ac:dyDescent="0.25">
      <c r="A4867" s="21" t="s">
        <v>5</v>
      </c>
      <c r="B4867" s="27">
        <v>41407</v>
      </c>
      <c r="C4867" s="27" t="s">
        <v>45</v>
      </c>
      <c r="D4867" s="28">
        <v>4750</v>
      </c>
      <c r="E4867" s="27" t="s">
        <v>25</v>
      </c>
    </row>
    <row r="4868" spans="1:5" ht="13.2" hidden="1" x14ac:dyDescent="0.25">
      <c r="A4868" s="21" t="s">
        <v>5</v>
      </c>
      <c r="B4868" s="27">
        <v>41408</v>
      </c>
      <c r="C4868" s="27" t="s">
        <v>45</v>
      </c>
      <c r="D4868" s="28">
        <v>1400</v>
      </c>
      <c r="E4868" s="27" t="s">
        <v>25</v>
      </c>
    </row>
    <row r="4869" spans="1:5" ht="13.2" hidden="1" x14ac:dyDescent="0.25">
      <c r="A4869" s="21" t="s">
        <v>5</v>
      </c>
      <c r="B4869" s="27">
        <v>41409</v>
      </c>
      <c r="C4869" s="27" t="s">
        <v>45</v>
      </c>
      <c r="D4869" s="28">
        <v>4250</v>
      </c>
      <c r="E4869" s="27" t="s">
        <v>25</v>
      </c>
    </row>
    <row r="4870" spans="1:5" ht="13.2" hidden="1" x14ac:dyDescent="0.25">
      <c r="A4870" s="21" t="s">
        <v>5</v>
      </c>
      <c r="B4870" s="27">
        <v>41409</v>
      </c>
      <c r="C4870" s="27" t="s">
        <v>45</v>
      </c>
      <c r="D4870" s="28">
        <v>750</v>
      </c>
      <c r="E4870" s="27" t="s">
        <v>25</v>
      </c>
    </row>
    <row r="4871" spans="1:5" ht="13.2" hidden="1" x14ac:dyDescent="0.25">
      <c r="A4871" s="21" t="s">
        <v>5</v>
      </c>
      <c r="B4871" s="27">
        <v>41409</v>
      </c>
      <c r="C4871" s="27" t="s">
        <v>45</v>
      </c>
      <c r="D4871" s="28">
        <v>750</v>
      </c>
      <c r="E4871" s="27" t="s">
        <v>25</v>
      </c>
    </row>
    <row r="4872" spans="1:5" ht="13.2" hidden="1" x14ac:dyDescent="0.25">
      <c r="A4872" s="21" t="s">
        <v>5</v>
      </c>
      <c r="B4872" s="27">
        <v>41410</v>
      </c>
      <c r="C4872" s="27" t="s">
        <v>45</v>
      </c>
      <c r="D4872" s="28">
        <v>4750</v>
      </c>
      <c r="E4872" s="27" t="s">
        <v>25</v>
      </c>
    </row>
    <row r="4873" spans="1:5" ht="13.2" hidden="1" x14ac:dyDescent="0.25">
      <c r="A4873" s="21" t="s">
        <v>5</v>
      </c>
      <c r="B4873" s="27">
        <v>41410</v>
      </c>
      <c r="C4873" s="27" t="s">
        <v>45</v>
      </c>
      <c r="D4873" s="28">
        <v>2000</v>
      </c>
      <c r="E4873" s="27" t="s">
        <v>25</v>
      </c>
    </row>
    <row r="4874" spans="1:5" ht="13.2" hidden="1" x14ac:dyDescent="0.25">
      <c r="A4874" s="21" t="s">
        <v>5</v>
      </c>
      <c r="B4874" s="27">
        <v>41411</v>
      </c>
      <c r="C4874" s="27" t="s">
        <v>45</v>
      </c>
      <c r="D4874" s="28">
        <v>11200</v>
      </c>
      <c r="E4874" s="27" t="s">
        <v>25</v>
      </c>
    </row>
    <row r="4875" spans="1:5" ht="13.2" hidden="1" x14ac:dyDescent="0.25">
      <c r="A4875" s="21" t="s">
        <v>5</v>
      </c>
      <c r="B4875" s="27">
        <v>41412</v>
      </c>
      <c r="C4875" s="27" t="s">
        <v>58</v>
      </c>
      <c r="D4875" s="28">
        <v>25150</v>
      </c>
      <c r="E4875" s="27" t="s">
        <v>26</v>
      </c>
    </row>
    <row r="4876" spans="1:5" ht="13.2" hidden="1" x14ac:dyDescent="0.25">
      <c r="A4876" s="21" t="s">
        <v>5</v>
      </c>
      <c r="B4876" s="27">
        <v>41413</v>
      </c>
      <c r="C4876" s="27" t="s">
        <v>51</v>
      </c>
      <c r="D4876" s="28">
        <v>5000</v>
      </c>
      <c r="E4876" s="27" t="s">
        <v>25</v>
      </c>
    </row>
    <row r="4877" spans="1:5" ht="13.2" hidden="1" x14ac:dyDescent="0.25">
      <c r="A4877" s="21" t="s">
        <v>5</v>
      </c>
      <c r="B4877" s="27">
        <v>41414</v>
      </c>
      <c r="C4877" s="27" t="s">
        <v>45</v>
      </c>
      <c r="D4877" s="28">
        <v>5600</v>
      </c>
      <c r="E4877" s="27" t="s">
        <v>25</v>
      </c>
    </row>
    <row r="4878" spans="1:5" ht="13.2" hidden="1" x14ac:dyDescent="0.25">
      <c r="A4878" s="21" t="s">
        <v>5</v>
      </c>
      <c r="B4878" s="27">
        <v>41415</v>
      </c>
      <c r="C4878" s="27" t="s">
        <v>45</v>
      </c>
      <c r="D4878" s="28">
        <v>1395</v>
      </c>
      <c r="E4878" s="27" t="s">
        <v>25</v>
      </c>
    </row>
    <row r="4879" spans="1:5" ht="13.2" hidden="1" x14ac:dyDescent="0.25">
      <c r="A4879" s="21" t="s">
        <v>5</v>
      </c>
      <c r="B4879" s="27">
        <v>41416</v>
      </c>
      <c r="C4879" s="27" t="s">
        <v>45</v>
      </c>
      <c r="D4879" s="28">
        <v>12487.75</v>
      </c>
      <c r="E4879" s="27" t="s">
        <v>25</v>
      </c>
    </row>
    <row r="4880" spans="1:5" ht="13.2" hidden="1" x14ac:dyDescent="0.25">
      <c r="A4880" s="21" t="s">
        <v>5</v>
      </c>
      <c r="B4880" s="27">
        <v>41416</v>
      </c>
      <c r="C4880" s="27" t="s">
        <v>45</v>
      </c>
      <c r="D4880" s="28">
        <v>168.9</v>
      </c>
      <c r="E4880" s="27" t="s">
        <v>25</v>
      </c>
    </row>
    <row r="4881" spans="1:5" ht="13.2" hidden="1" x14ac:dyDescent="0.25">
      <c r="A4881" s="21" t="s">
        <v>5</v>
      </c>
      <c r="B4881" s="27">
        <v>41416</v>
      </c>
      <c r="C4881" s="27" t="s">
        <v>45</v>
      </c>
      <c r="D4881" s="28">
        <v>185</v>
      </c>
      <c r="E4881" s="27" t="s">
        <v>25</v>
      </c>
    </row>
    <row r="4882" spans="1:5" ht="13.2" hidden="1" x14ac:dyDescent="0.25">
      <c r="A4882" s="21" t="s">
        <v>5</v>
      </c>
      <c r="B4882" s="27">
        <v>41416</v>
      </c>
      <c r="C4882" s="27" t="s">
        <v>45</v>
      </c>
      <c r="D4882" s="28">
        <v>1100</v>
      </c>
      <c r="E4882" s="27" t="s">
        <v>25</v>
      </c>
    </row>
    <row r="4883" spans="1:5" ht="13.2" hidden="1" x14ac:dyDescent="0.25">
      <c r="A4883" s="21" t="s">
        <v>5</v>
      </c>
      <c r="B4883" s="27">
        <v>41416</v>
      </c>
      <c r="C4883" s="27" t="s">
        <v>45</v>
      </c>
      <c r="D4883" s="28">
        <v>4410</v>
      </c>
      <c r="E4883" s="27" t="s">
        <v>25</v>
      </c>
    </row>
    <row r="4884" spans="1:5" ht="13.2" hidden="1" x14ac:dyDescent="0.25">
      <c r="A4884" s="21" t="s">
        <v>5</v>
      </c>
      <c r="B4884" s="27">
        <v>41417</v>
      </c>
      <c r="C4884" s="27" t="s">
        <v>45</v>
      </c>
      <c r="D4884" s="28">
        <v>750</v>
      </c>
      <c r="E4884" s="27" t="s">
        <v>25</v>
      </c>
    </row>
    <row r="4885" spans="1:5" ht="13.2" hidden="1" x14ac:dyDescent="0.25">
      <c r="A4885" s="21" t="s">
        <v>5</v>
      </c>
      <c r="B4885" s="27">
        <v>41417</v>
      </c>
      <c r="C4885" s="27" t="s">
        <v>45</v>
      </c>
      <c r="D4885" s="28">
        <v>400</v>
      </c>
      <c r="E4885" s="27" t="s">
        <v>25</v>
      </c>
    </row>
    <row r="4886" spans="1:5" ht="13.2" hidden="1" x14ac:dyDescent="0.25">
      <c r="A4886" s="21" t="s">
        <v>5</v>
      </c>
      <c r="B4886" s="27">
        <v>41418</v>
      </c>
      <c r="C4886" s="27" t="s">
        <v>45</v>
      </c>
      <c r="D4886" s="28">
        <v>10750</v>
      </c>
      <c r="E4886" s="27" t="s">
        <v>25</v>
      </c>
    </row>
    <row r="4887" spans="1:5" ht="13.2" hidden="1" x14ac:dyDescent="0.25">
      <c r="A4887" s="21" t="s">
        <v>5</v>
      </c>
      <c r="B4887" s="27">
        <v>41419</v>
      </c>
      <c r="C4887" s="27" t="s">
        <v>45</v>
      </c>
      <c r="D4887" s="28">
        <v>2000</v>
      </c>
      <c r="E4887" s="27" t="s">
        <v>25</v>
      </c>
    </row>
    <row r="4888" spans="1:5" ht="13.2" hidden="1" x14ac:dyDescent="0.25">
      <c r="A4888" s="21" t="s">
        <v>5</v>
      </c>
      <c r="B4888" s="27">
        <v>41419</v>
      </c>
      <c r="C4888" s="27" t="s">
        <v>45</v>
      </c>
      <c r="D4888" s="28">
        <v>1250</v>
      </c>
      <c r="E4888" s="27" t="s">
        <v>25</v>
      </c>
    </row>
    <row r="4889" spans="1:5" ht="13.2" hidden="1" x14ac:dyDescent="0.25">
      <c r="A4889" s="21" t="s">
        <v>5</v>
      </c>
      <c r="B4889" s="27">
        <v>41419</v>
      </c>
      <c r="C4889" s="27" t="s">
        <v>45</v>
      </c>
      <c r="D4889" s="28">
        <v>600</v>
      </c>
      <c r="E4889" s="27" t="s">
        <v>25</v>
      </c>
    </row>
    <row r="4890" spans="1:5" ht="13.2" hidden="1" x14ac:dyDescent="0.25">
      <c r="A4890" s="21" t="s">
        <v>5</v>
      </c>
      <c r="B4890" s="27">
        <v>41420</v>
      </c>
      <c r="C4890" s="27" t="s">
        <v>45</v>
      </c>
      <c r="D4890" s="28">
        <v>82650</v>
      </c>
      <c r="E4890" s="27" t="s">
        <v>25</v>
      </c>
    </row>
    <row r="4891" spans="1:5" ht="13.2" hidden="1" x14ac:dyDescent="0.25">
      <c r="A4891" s="21" t="s">
        <v>5</v>
      </c>
      <c r="B4891" s="27">
        <v>41421</v>
      </c>
      <c r="C4891" s="27" t="s">
        <v>45</v>
      </c>
      <c r="D4891" s="28">
        <v>25505.599999999999</v>
      </c>
      <c r="E4891" s="27" t="s">
        <v>25</v>
      </c>
    </row>
    <row r="4892" spans="1:5" ht="13.2" hidden="1" x14ac:dyDescent="0.25">
      <c r="A4892" s="21" t="s">
        <v>5</v>
      </c>
      <c r="B4892" s="27">
        <v>41422</v>
      </c>
      <c r="C4892" s="27" t="s">
        <v>45</v>
      </c>
      <c r="D4892" s="28">
        <v>5000</v>
      </c>
      <c r="E4892" s="27" t="s">
        <v>25</v>
      </c>
    </row>
    <row r="4893" spans="1:5" ht="13.2" hidden="1" x14ac:dyDescent="0.25">
      <c r="A4893" s="21" t="s">
        <v>5</v>
      </c>
      <c r="B4893" s="27">
        <v>41423</v>
      </c>
      <c r="C4893" s="27" t="s">
        <v>45</v>
      </c>
      <c r="D4893" s="28">
        <v>34500</v>
      </c>
      <c r="E4893" s="27" t="s">
        <v>25</v>
      </c>
    </row>
    <row r="4894" spans="1:5" ht="13.2" hidden="1" x14ac:dyDescent="0.25">
      <c r="A4894" s="21" t="s">
        <v>5</v>
      </c>
      <c r="B4894" s="27">
        <v>41423</v>
      </c>
      <c r="C4894" s="27" t="s">
        <v>45</v>
      </c>
      <c r="D4894" s="28">
        <v>500</v>
      </c>
      <c r="E4894" s="27" t="s">
        <v>25</v>
      </c>
    </row>
    <row r="4895" spans="1:5" ht="13.2" hidden="1" x14ac:dyDescent="0.25">
      <c r="A4895" s="21" t="s">
        <v>5</v>
      </c>
      <c r="B4895" s="27">
        <v>41423</v>
      </c>
      <c r="C4895" s="27" t="s">
        <v>45</v>
      </c>
      <c r="D4895" s="28">
        <v>6500</v>
      </c>
      <c r="E4895" s="27" t="s">
        <v>25</v>
      </c>
    </row>
    <row r="4896" spans="1:5" ht="13.2" hidden="1" x14ac:dyDescent="0.25">
      <c r="A4896" s="21" t="s">
        <v>5</v>
      </c>
      <c r="B4896" s="27">
        <v>41423</v>
      </c>
      <c r="C4896" s="27" t="s">
        <v>45</v>
      </c>
      <c r="D4896" s="28">
        <v>500</v>
      </c>
      <c r="E4896" s="27" t="s">
        <v>25</v>
      </c>
    </row>
    <row r="4897" spans="1:5" ht="13.2" hidden="1" x14ac:dyDescent="0.25">
      <c r="A4897" s="21" t="s">
        <v>5</v>
      </c>
      <c r="B4897" s="27">
        <v>41423</v>
      </c>
      <c r="C4897" s="27" t="s">
        <v>45</v>
      </c>
      <c r="D4897" s="28">
        <v>650</v>
      </c>
      <c r="E4897" s="27" t="s">
        <v>25</v>
      </c>
    </row>
    <row r="4898" spans="1:5" ht="13.2" hidden="1" x14ac:dyDescent="0.25">
      <c r="A4898" s="21" t="s">
        <v>5</v>
      </c>
      <c r="B4898" s="27">
        <v>41424</v>
      </c>
      <c r="C4898" s="27" t="s">
        <v>45</v>
      </c>
      <c r="D4898" s="28">
        <v>2900</v>
      </c>
      <c r="E4898" s="27" t="s">
        <v>25</v>
      </c>
    </row>
    <row r="4899" spans="1:5" ht="13.2" hidden="1" x14ac:dyDescent="0.25">
      <c r="A4899" s="21" t="s">
        <v>5</v>
      </c>
      <c r="B4899" s="27">
        <v>41424</v>
      </c>
      <c r="C4899" s="27" t="s">
        <v>45</v>
      </c>
      <c r="D4899" s="28">
        <v>2000</v>
      </c>
      <c r="E4899" s="27" t="s">
        <v>25</v>
      </c>
    </row>
    <row r="4900" spans="1:5" ht="13.2" hidden="1" x14ac:dyDescent="0.25">
      <c r="A4900" s="21" t="s">
        <v>5</v>
      </c>
      <c r="B4900" s="27">
        <v>41424</v>
      </c>
      <c r="C4900" s="27" t="s">
        <v>45</v>
      </c>
      <c r="D4900" s="28">
        <v>500</v>
      </c>
      <c r="E4900" s="27" t="s">
        <v>25</v>
      </c>
    </row>
    <row r="4901" spans="1:5" ht="13.2" hidden="1" x14ac:dyDescent="0.25">
      <c r="A4901" s="21" t="s">
        <v>5</v>
      </c>
      <c r="B4901" s="27">
        <v>41424</v>
      </c>
      <c r="C4901" s="27" t="s">
        <v>45</v>
      </c>
      <c r="D4901" s="28">
        <v>250</v>
      </c>
      <c r="E4901" s="27" t="s">
        <v>25</v>
      </c>
    </row>
    <row r="4902" spans="1:5" ht="13.2" hidden="1" x14ac:dyDescent="0.25">
      <c r="A4902" s="21" t="s">
        <v>5</v>
      </c>
      <c r="B4902" s="27">
        <v>41424</v>
      </c>
      <c r="C4902" s="27" t="s">
        <v>45</v>
      </c>
      <c r="D4902" s="28">
        <v>600</v>
      </c>
      <c r="E4902" s="27" t="s">
        <v>25</v>
      </c>
    </row>
    <row r="4903" spans="1:5" ht="13.2" hidden="1" x14ac:dyDescent="0.25">
      <c r="A4903" s="21" t="s">
        <v>5</v>
      </c>
      <c r="B4903" s="27">
        <v>41425</v>
      </c>
      <c r="C4903" s="27" t="s">
        <v>45</v>
      </c>
      <c r="D4903" s="28">
        <v>3250</v>
      </c>
      <c r="E4903" s="27" t="s">
        <v>25</v>
      </c>
    </row>
    <row r="4904" spans="1:5" ht="13.2" hidden="1" x14ac:dyDescent="0.25">
      <c r="A4904" s="21" t="s">
        <v>5</v>
      </c>
      <c r="B4904" s="27">
        <v>41425</v>
      </c>
      <c r="C4904" s="27" t="s">
        <v>45</v>
      </c>
      <c r="D4904" s="28">
        <v>1000</v>
      </c>
      <c r="E4904" s="27" t="s">
        <v>25</v>
      </c>
    </row>
    <row r="4905" spans="1:5" ht="13.2" hidden="1" x14ac:dyDescent="0.25">
      <c r="A4905" s="21" t="s">
        <v>5</v>
      </c>
      <c r="B4905" s="27">
        <v>41425</v>
      </c>
      <c r="C4905" s="27" t="s">
        <v>45</v>
      </c>
      <c r="D4905" s="28">
        <v>300</v>
      </c>
      <c r="E4905" s="27" t="s">
        <v>25</v>
      </c>
    </row>
    <row r="4906" spans="1:5" ht="13.2" hidden="1" x14ac:dyDescent="0.25">
      <c r="A4906" s="21" t="s">
        <v>5</v>
      </c>
      <c r="B4906" s="27">
        <v>41426</v>
      </c>
      <c r="C4906" s="27" t="s">
        <v>45</v>
      </c>
      <c r="D4906" s="28">
        <v>8250</v>
      </c>
      <c r="E4906" s="27" t="s">
        <v>25</v>
      </c>
    </row>
    <row r="4907" spans="1:5" ht="13.2" hidden="1" x14ac:dyDescent="0.25">
      <c r="A4907" s="21" t="s">
        <v>5</v>
      </c>
      <c r="B4907" s="27">
        <v>41426</v>
      </c>
      <c r="C4907" s="27" t="s">
        <v>45</v>
      </c>
      <c r="D4907" s="28">
        <v>3000</v>
      </c>
      <c r="E4907" s="27" t="s">
        <v>25</v>
      </c>
    </row>
    <row r="4908" spans="1:5" ht="13.2" hidden="1" x14ac:dyDescent="0.25">
      <c r="A4908" s="21" t="s">
        <v>5</v>
      </c>
      <c r="B4908" s="27">
        <v>41426</v>
      </c>
      <c r="C4908" s="27" t="s">
        <v>45</v>
      </c>
      <c r="D4908" s="28">
        <v>500</v>
      </c>
      <c r="E4908" s="27" t="s">
        <v>25</v>
      </c>
    </row>
    <row r="4909" spans="1:5" ht="13.2" hidden="1" x14ac:dyDescent="0.25">
      <c r="A4909" s="21" t="s">
        <v>5</v>
      </c>
      <c r="B4909" s="27">
        <v>41426</v>
      </c>
      <c r="C4909" s="27" t="s">
        <v>45</v>
      </c>
      <c r="D4909" s="28">
        <v>500</v>
      </c>
      <c r="E4909" s="27" t="s">
        <v>25</v>
      </c>
    </row>
    <row r="4910" spans="1:5" ht="13.2" hidden="1" x14ac:dyDescent="0.25">
      <c r="A4910" s="21" t="s">
        <v>5</v>
      </c>
      <c r="B4910" s="27">
        <v>41426</v>
      </c>
      <c r="C4910" s="27" t="s">
        <v>45</v>
      </c>
      <c r="D4910" s="28">
        <v>500</v>
      </c>
      <c r="E4910" s="27" t="s">
        <v>25</v>
      </c>
    </row>
    <row r="4911" spans="1:5" ht="13.2" hidden="1" x14ac:dyDescent="0.25">
      <c r="A4911" s="21" t="s">
        <v>5</v>
      </c>
      <c r="B4911" s="27">
        <v>41426</v>
      </c>
      <c r="C4911" s="27" t="s">
        <v>45</v>
      </c>
      <c r="D4911" s="28">
        <v>1250</v>
      </c>
      <c r="E4911" s="27" t="s">
        <v>25</v>
      </c>
    </row>
    <row r="4912" spans="1:5" ht="13.2" hidden="1" x14ac:dyDescent="0.25">
      <c r="A4912" s="21" t="s">
        <v>5</v>
      </c>
      <c r="B4912" s="27">
        <v>41427</v>
      </c>
      <c r="C4912" s="27" t="s">
        <v>45</v>
      </c>
      <c r="D4912" s="28">
        <v>8270</v>
      </c>
      <c r="E4912" s="27" t="s">
        <v>25</v>
      </c>
    </row>
    <row r="4913" spans="1:5" ht="13.2" hidden="1" x14ac:dyDescent="0.25">
      <c r="A4913" s="21" t="s">
        <v>5</v>
      </c>
      <c r="B4913" s="27">
        <v>41428</v>
      </c>
      <c r="C4913" s="27" t="s">
        <v>45</v>
      </c>
      <c r="D4913" s="28">
        <v>8750</v>
      </c>
      <c r="E4913" s="27" t="s">
        <v>25</v>
      </c>
    </row>
    <row r="4914" spans="1:5" ht="13.2" hidden="1" x14ac:dyDescent="0.25">
      <c r="A4914" s="21" t="s">
        <v>5</v>
      </c>
      <c r="B4914" s="27">
        <v>41428</v>
      </c>
      <c r="C4914" s="27" t="s">
        <v>45</v>
      </c>
      <c r="D4914" s="28">
        <v>500</v>
      </c>
      <c r="E4914" s="27" t="s">
        <v>25</v>
      </c>
    </row>
    <row r="4915" spans="1:5" ht="13.2" hidden="1" x14ac:dyDescent="0.25">
      <c r="A4915" s="21" t="s">
        <v>5</v>
      </c>
      <c r="B4915" s="27">
        <v>41429</v>
      </c>
      <c r="C4915" s="27" t="s">
        <v>45</v>
      </c>
      <c r="D4915" s="28">
        <v>1000</v>
      </c>
      <c r="E4915" s="27" t="s">
        <v>25</v>
      </c>
    </row>
    <row r="4916" spans="1:5" ht="13.2" hidden="1" x14ac:dyDescent="0.25">
      <c r="A4916" s="21" t="s">
        <v>5</v>
      </c>
      <c r="B4916" s="27">
        <v>41429</v>
      </c>
      <c r="C4916" s="27" t="s">
        <v>45</v>
      </c>
      <c r="D4916" s="28">
        <v>750</v>
      </c>
      <c r="E4916" s="27" t="s">
        <v>25</v>
      </c>
    </row>
    <row r="4917" spans="1:5" ht="13.2" hidden="1" x14ac:dyDescent="0.25">
      <c r="A4917" s="21" t="s">
        <v>5</v>
      </c>
      <c r="B4917" s="27">
        <v>41430</v>
      </c>
      <c r="C4917" s="27" t="s">
        <v>45</v>
      </c>
      <c r="D4917" s="28">
        <v>9296.5</v>
      </c>
      <c r="E4917" s="27" t="s">
        <v>25</v>
      </c>
    </row>
    <row r="4918" spans="1:5" ht="13.2" hidden="1" x14ac:dyDescent="0.25">
      <c r="A4918" s="21" t="s">
        <v>5</v>
      </c>
      <c r="B4918" s="27">
        <v>41431</v>
      </c>
      <c r="C4918" s="27" t="s">
        <v>45</v>
      </c>
      <c r="D4918" s="28">
        <v>3000</v>
      </c>
      <c r="E4918" s="27" t="s">
        <v>25</v>
      </c>
    </row>
    <row r="4919" spans="1:5" ht="13.2" hidden="1" x14ac:dyDescent="0.25">
      <c r="A4919" s="21" t="s">
        <v>5</v>
      </c>
      <c r="B4919" s="27">
        <v>41432</v>
      </c>
      <c r="C4919" s="27" t="s">
        <v>45</v>
      </c>
      <c r="D4919" s="28">
        <v>4250</v>
      </c>
      <c r="E4919" s="27" t="s">
        <v>25</v>
      </c>
    </row>
    <row r="4920" spans="1:5" ht="13.2" hidden="1" x14ac:dyDescent="0.25">
      <c r="A4920" s="21" t="s">
        <v>5</v>
      </c>
      <c r="B4920" s="27">
        <v>41433</v>
      </c>
      <c r="C4920" s="27" t="s">
        <v>45</v>
      </c>
      <c r="D4920" s="28">
        <v>2000</v>
      </c>
      <c r="E4920" s="27" t="s">
        <v>25</v>
      </c>
    </row>
    <row r="4921" spans="1:5" ht="13.2" hidden="1" x14ac:dyDescent="0.25">
      <c r="A4921" s="21" t="s">
        <v>5</v>
      </c>
      <c r="B4921" s="27">
        <v>41434</v>
      </c>
      <c r="C4921" s="27" t="s">
        <v>45</v>
      </c>
      <c r="D4921" s="28">
        <v>2750</v>
      </c>
      <c r="E4921" s="27" t="s">
        <v>25</v>
      </c>
    </row>
    <row r="4922" spans="1:5" ht="13.2" hidden="1" x14ac:dyDescent="0.25">
      <c r="A4922" s="21" t="s">
        <v>5</v>
      </c>
      <c r="B4922" s="27">
        <v>41434</v>
      </c>
      <c r="C4922" s="27" t="s">
        <v>45</v>
      </c>
      <c r="D4922" s="28">
        <v>250</v>
      </c>
      <c r="E4922" s="27" t="s">
        <v>25</v>
      </c>
    </row>
    <row r="4923" spans="1:5" ht="13.2" hidden="1" x14ac:dyDescent="0.25">
      <c r="A4923" s="21" t="s">
        <v>5</v>
      </c>
      <c r="B4923" s="27">
        <v>41434</v>
      </c>
      <c r="C4923" s="27" t="s">
        <v>45</v>
      </c>
      <c r="D4923" s="28">
        <v>250</v>
      </c>
      <c r="E4923" s="27" t="s">
        <v>25</v>
      </c>
    </row>
    <row r="4924" spans="1:5" ht="13.2" hidden="1" x14ac:dyDescent="0.25">
      <c r="A4924" s="21" t="s">
        <v>5</v>
      </c>
      <c r="B4924" s="27">
        <v>41434</v>
      </c>
      <c r="C4924" s="27" t="s">
        <v>45</v>
      </c>
      <c r="D4924" s="28">
        <v>1750</v>
      </c>
      <c r="E4924" s="27" t="s">
        <v>25</v>
      </c>
    </row>
    <row r="4925" spans="1:5" ht="13.2" hidden="1" x14ac:dyDescent="0.25">
      <c r="A4925" s="21" t="s">
        <v>5</v>
      </c>
      <c r="B4925" s="27">
        <v>41434</v>
      </c>
      <c r="C4925" s="27" t="s">
        <v>45</v>
      </c>
      <c r="D4925" s="28">
        <v>1300</v>
      </c>
      <c r="E4925" s="27" t="s">
        <v>25</v>
      </c>
    </row>
    <row r="4926" spans="1:5" ht="13.2" hidden="1" x14ac:dyDescent="0.25">
      <c r="A4926" s="21" t="s">
        <v>5</v>
      </c>
      <c r="B4926" s="27">
        <v>41434</v>
      </c>
      <c r="C4926" s="27" t="s">
        <v>45</v>
      </c>
      <c r="D4926" s="28">
        <v>750</v>
      </c>
      <c r="E4926" s="27" t="s">
        <v>25</v>
      </c>
    </row>
    <row r="4927" spans="1:5" ht="13.2" hidden="1" x14ac:dyDescent="0.25">
      <c r="A4927" s="21" t="s">
        <v>5</v>
      </c>
      <c r="B4927" s="27">
        <v>41434</v>
      </c>
      <c r="C4927" s="27" t="s">
        <v>45</v>
      </c>
      <c r="D4927" s="28">
        <v>9750</v>
      </c>
      <c r="E4927" s="27" t="s">
        <v>25</v>
      </c>
    </row>
    <row r="4928" spans="1:5" ht="13.2" hidden="1" x14ac:dyDescent="0.25">
      <c r="A4928" s="21" t="s">
        <v>5</v>
      </c>
      <c r="B4928" s="27">
        <v>41435</v>
      </c>
      <c r="C4928" s="27" t="s">
        <v>45</v>
      </c>
      <c r="D4928" s="28">
        <v>500</v>
      </c>
      <c r="E4928" s="27" t="s">
        <v>25</v>
      </c>
    </row>
    <row r="4929" spans="1:5" ht="13.2" hidden="1" x14ac:dyDescent="0.25">
      <c r="A4929" s="21" t="s">
        <v>5</v>
      </c>
      <c r="B4929" s="27">
        <v>41435</v>
      </c>
      <c r="C4929" s="27" t="s">
        <v>45</v>
      </c>
      <c r="D4929" s="28">
        <v>1250</v>
      </c>
      <c r="E4929" s="27" t="s">
        <v>25</v>
      </c>
    </row>
    <row r="4930" spans="1:5" ht="13.2" hidden="1" x14ac:dyDescent="0.25">
      <c r="A4930" s="21" t="s">
        <v>5</v>
      </c>
      <c r="B4930" s="27">
        <v>41435</v>
      </c>
      <c r="C4930" s="27" t="s">
        <v>45</v>
      </c>
      <c r="D4930" s="28">
        <v>250</v>
      </c>
      <c r="E4930" s="27" t="s">
        <v>25</v>
      </c>
    </row>
    <row r="4931" spans="1:5" ht="13.2" hidden="1" x14ac:dyDescent="0.25">
      <c r="A4931" s="21" t="s">
        <v>5</v>
      </c>
      <c r="B4931" s="27">
        <v>41435</v>
      </c>
      <c r="C4931" s="27" t="s">
        <v>45</v>
      </c>
      <c r="D4931" s="28">
        <v>500</v>
      </c>
      <c r="E4931" s="27" t="s">
        <v>25</v>
      </c>
    </row>
    <row r="4932" spans="1:5" ht="13.2" hidden="1" x14ac:dyDescent="0.25">
      <c r="A4932" s="21" t="s">
        <v>5</v>
      </c>
      <c r="B4932" s="27">
        <v>41435</v>
      </c>
      <c r="C4932" s="27" t="s">
        <v>45</v>
      </c>
      <c r="D4932" s="28">
        <v>500</v>
      </c>
      <c r="E4932" s="27" t="s">
        <v>25</v>
      </c>
    </row>
    <row r="4933" spans="1:5" ht="13.2" hidden="1" x14ac:dyDescent="0.25">
      <c r="A4933" s="21" t="s">
        <v>5</v>
      </c>
      <c r="B4933" s="27">
        <v>41436</v>
      </c>
      <c r="C4933" s="27" t="s">
        <v>45</v>
      </c>
      <c r="D4933" s="28">
        <v>3750</v>
      </c>
      <c r="E4933" s="27" t="s">
        <v>25</v>
      </c>
    </row>
    <row r="4934" spans="1:5" ht="13.2" hidden="1" x14ac:dyDescent="0.25">
      <c r="A4934" s="21" t="s">
        <v>5</v>
      </c>
      <c r="B4934" s="27">
        <v>41436</v>
      </c>
      <c r="C4934" s="27" t="s">
        <v>45</v>
      </c>
      <c r="D4934" s="28">
        <v>1250</v>
      </c>
      <c r="E4934" s="27" t="s">
        <v>25</v>
      </c>
    </row>
    <row r="4935" spans="1:5" ht="13.2" hidden="1" x14ac:dyDescent="0.25">
      <c r="A4935" s="21" t="s">
        <v>5</v>
      </c>
      <c r="B4935" s="27">
        <v>41437</v>
      </c>
      <c r="C4935" s="27" t="s">
        <v>45</v>
      </c>
      <c r="D4935" s="28">
        <v>6750</v>
      </c>
      <c r="E4935" s="27" t="s">
        <v>25</v>
      </c>
    </row>
    <row r="4936" spans="1:5" ht="13.2" hidden="1" x14ac:dyDescent="0.25">
      <c r="A4936" s="21" t="s">
        <v>5</v>
      </c>
      <c r="B4936" s="27">
        <v>41438</v>
      </c>
      <c r="C4936" s="27" t="s">
        <v>45</v>
      </c>
      <c r="D4936" s="28">
        <v>8750</v>
      </c>
      <c r="E4936" s="27" t="s">
        <v>25</v>
      </c>
    </row>
    <row r="4937" spans="1:5" ht="13.2" hidden="1" x14ac:dyDescent="0.25">
      <c r="A4937" s="21" t="s">
        <v>5</v>
      </c>
      <c r="B4937" s="27">
        <v>41439</v>
      </c>
      <c r="C4937" s="27" t="s">
        <v>51</v>
      </c>
      <c r="D4937" s="28">
        <v>7500</v>
      </c>
      <c r="E4937" s="27" t="s">
        <v>25</v>
      </c>
    </row>
    <row r="4938" spans="1:5" ht="13.2" hidden="1" x14ac:dyDescent="0.25">
      <c r="A4938" s="21" t="s">
        <v>5</v>
      </c>
      <c r="B4938" s="27">
        <v>41440</v>
      </c>
      <c r="C4938" s="27" t="s">
        <v>45</v>
      </c>
      <c r="D4938" s="28">
        <v>12150.4</v>
      </c>
      <c r="E4938" s="27" t="s">
        <v>25</v>
      </c>
    </row>
    <row r="4939" spans="1:5" ht="13.2" hidden="1" x14ac:dyDescent="0.25">
      <c r="A4939" s="21" t="s">
        <v>5</v>
      </c>
      <c r="B4939" s="27">
        <v>41441</v>
      </c>
      <c r="C4939" s="27" t="s">
        <v>53</v>
      </c>
      <c r="D4939" s="28">
        <v>2500</v>
      </c>
      <c r="E4939" s="27" t="s">
        <v>26</v>
      </c>
    </row>
    <row r="4940" spans="1:5" ht="13.2" hidden="1" x14ac:dyDescent="0.25">
      <c r="A4940" s="21" t="s">
        <v>5</v>
      </c>
      <c r="B4940" s="27">
        <v>41442</v>
      </c>
      <c r="C4940" s="27" t="s">
        <v>27</v>
      </c>
      <c r="D4940" s="28">
        <v>2250</v>
      </c>
      <c r="E4940" s="27" t="s">
        <v>27</v>
      </c>
    </row>
    <row r="4941" spans="1:5" ht="13.2" hidden="1" x14ac:dyDescent="0.25">
      <c r="A4941" s="21" t="s">
        <v>5</v>
      </c>
      <c r="B4941" s="27">
        <v>41443</v>
      </c>
      <c r="C4941" s="27" t="s">
        <v>45</v>
      </c>
      <c r="D4941" s="28">
        <v>76250</v>
      </c>
      <c r="E4941" s="27" t="s">
        <v>25</v>
      </c>
    </row>
    <row r="4942" spans="1:5" ht="13.2" hidden="1" x14ac:dyDescent="0.25">
      <c r="A4942" s="21" t="s">
        <v>5</v>
      </c>
      <c r="B4942" s="27">
        <v>41444</v>
      </c>
      <c r="C4942" s="27" t="s">
        <v>45</v>
      </c>
      <c r="D4942" s="28">
        <v>10000</v>
      </c>
      <c r="E4942" s="27" t="s">
        <v>25</v>
      </c>
    </row>
    <row r="4943" spans="1:5" ht="13.2" hidden="1" x14ac:dyDescent="0.25">
      <c r="A4943" s="21" t="s">
        <v>5</v>
      </c>
      <c r="B4943" s="27">
        <v>41444</v>
      </c>
      <c r="C4943" s="27" t="s">
        <v>45</v>
      </c>
      <c r="D4943" s="28">
        <v>6250</v>
      </c>
      <c r="E4943" s="27" t="s">
        <v>25</v>
      </c>
    </row>
    <row r="4944" spans="1:5" ht="13.2" hidden="1" x14ac:dyDescent="0.25">
      <c r="A4944" s="21" t="s">
        <v>5</v>
      </c>
      <c r="B4944" s="27">
        <v>41445</v>
      </c>
      <c r="C4944" s="27" t="s">
        <v>45</v>
      </c>
      <c r="D4944" s="28">
        <v>7000</v>
      </c>
      <c r="E4944" s="27" t="s">
        <v>25</v>
      </c>
    </row>
    <row r="4945" spans="1:5" ht="13.2" hidden="1" x14ac:dyDescent="0.25">
      <c r="A4945" s="21" t="s">
        <v>5</v>
      </c>
      <c r="B4945" s="27">
        <v>41445</v>
      </c>
      <c r="C4945" s="27" t="s">
        <v>45</v>
      </c>
      <c r="D4945" s="28">
        <v>825</v>
      </c>
      <c r="E4945" s="27" t="s">
        <v>25</v>
      </c>
    </row>
    <row r="4946" spans="1:5" ht="13.2" hidden="1" x14ac:dyDescent="0.25">
      <c r="A4946" s="21" t="s">
        <v>5</v>
      </c>
      <c r="B4946" s="27">
        <v>41446</v>
      </c>
      <c r="C4946" s="27" t="s">
        <v>45</v>
      </c>
      <c r="D4946" s="28">
        <v>7000</v>
      </c>
      <c r="E4946" s="27" t="s">
        <v>25</v>
      </c>
    </row>
    <row r="4947" spans="1:5" ht="13.2" hidden="1" x14ac:dyDescent="0.25">
      <c r="A4947" s="21" t="s">
        <v>5</v>
      </c>
      <c r="B4947" s="27">
        <v>41447</v>
      </c>
      <c r="C4947" s="27" t="s">
        <v>45</v>
      </c>
      <c r="D4947" s="28">
        <v>1650</v>
      </c>
      <c r="E4947" s="27" t="s">
        <v>25</v>
      </c>
    </row>
    <row r="4948" spans="1:5" ht="13.2" hidden="1" x14ac:dyDescent="0.25">
      <c r="A4948" s="21" t="s">
        <v>5</v>
      </c>
      <c r="B4948" s="27">
        <v>41447</v>
      </c>
      <c r="C4948" s="27" t="s">
        <v>45</v>
      </c>
      <c r="D4948" s="28">
        <v>100</v>
      </c>
      <c r="E4948" s="27" t="s">
        <v>25</v>
      </c>
    </row>
    <row r="4949" spans="1:5" ht="13.2" hidden="1" x14ac:dyDescent="0.25">
      <c r="A4949" s="21" t="s">
        <v>5</v>
      </c>
      <c r="B4949" s="27">
        <v>41448</v>
      </c>
      <c r="C4949" s="27" t="s">
        <v>45</v>
      </c>
      <c r="D4949" s="28">
        <v>7000</v>
      </c>
      <c r="E4949" s="27" t="s">
        <v>25</v>
      </c>
    </row>
    <row r="4950" spans="1:5" ht="13.2" hidden="1" x14ac:dyDescent="0.25">
      <c r="A4950" s="21" t="s">
        <v>5</v>
      </c>
      <c r="B4950" s="27">
        <v>41449</v>
      </c>
      <c r="C4950" s="27" t="s">
        <v>45</v>
      </c>
      <c r="D4950" s="28">
        <v>2750</v>
      </c>
      <c r="E4950" s="27" t="s">
        <v>25</v>
      </c>
    </row>
    <row r="4951" spans="1:5" ht="13.2" hidden="1" x14ac:dyDescent="0.25">
      <c r="A4951" s="21" t="s">
        <v>5</v>
      </c>
      <c r="B4951" s="27">
        <v>41450</v>
      </c>
      <c r="C4951" s="27" t="s">
        <v>45</v>
      </c>
      <c r="D4951" s="28">
        <v>750</v>
      </c>
      <c r="E4951" s="27" t="s">
        <v>25</v>
      </c>
    </row>
    <row r="4952" spans="1:5" ht="13.2" hidden="1" x14ac:dyDescent="0.25">
      <c r="A4952" s="21" t="s">
        <v>5</v>
      </c>
      <c r="B4952" s="27">
        <v>41450</v>
      </c>
      <c r="C4952" s="27" t="s">
        <v>45</v>
      </c>
      <c r="D4952" s="28">
        <v>1600</v>
      </c>
      <c r="E4952" s="27" t="s">
        <v>25</v>
      </c>
    </row>
    <row r="4953" spans="1:5" ht="13.2" hidden="1" x14ac:dyDescent="0.25">
      <c r="A4953" s="21" t="s">
        <v>5</v>
      </c>
      <c r="B4953" s="27">
        <v>41451</v>
      </c>
      <c r="C4953" s="27" t="s">
        <v>45</v>
      </c>
      <c r="D4953" s="28">
        <v>11000</v>
      </c>
      <c r="E4953" s="27" t="s">
        <v>25</v>
      </c>
    </row>
    <row r="4954" spans="1:5" ht="13.2" hidden="1" x14ac:dyDescent="0.25">
      <c r="A4954" s="21" t="s">
        <v>5</v>
      </c>
      <c r="B4954" s="27">
        <v>41452</v>
      </c>
      <c r="C4954" s="27" t="s">
        <v>45</v>
      </c>
      <c r="D4954" s="28">
        <v>2000</v>
      </c>
      <c r="E4954" s="27" t="s">
        <v>25</v>
      </c>
    </row>
    <row r="4955" spans="1:5" ht="13.2" hidden="1" x14ac:dyDescent="0.25">
      <c r="A4955" s="21" t="s">
        <v>5</v>
      </c>
      <c r="B4955" s="27">
        <v>41453</v>
      </c>
      <c r="C4955" s="27" t="s">
        <v>45</v>
      </c>
      <c r="D4955" s="28">
        <v>1750</v>
      </c>
      <c r="E4955" s="27" t="s">
        <v>25</v>
      </c>
    </row>
    <row r="4956" spans="1:5" ht="13.2" hidden="1" x14ac:dyDescent="0.25">
      <c r="A4956" s="21" t="s">
        <v>5</v>
      </c>
      <c r="B4956" s="27">
        <v>41454</v>
      </c>
      <c r="C4956" s="27" t="s">
        <v>45</v>
      </c>
      <c r="D4956" s="28">
        <v>1350</v>
      </c>
      <c r="E4956" s="27" t="s">
        <v>25</v>
      </c>
    </row>
    <row r="4957" spans="1:5" ht="13.2" hidden="1" x14ac:dyDescent="0.25">
      <c r="A4957" s="21" t="s">
        <v>5</v>
      </c>
      <c r="B4957" s="27">
        <v>41455</v>
      </c>
      <c r="C4957" s="27" t="s">
        <v>45</v>
      </c>
      <c r="D4957" s="28">
        <v>2700</v>
      </c>
      <c r="E4957" s="27" t="s">
        <v>25</v>
      </c>
    </row>
    <row r="4958" spans="1:5" ht="13.2" hidden="1" x14ac:dyDescent="0.25">
      <c r="A4958" s="21" t="s">
        <v>5</v>
      </c>
      <c r="B4958" s="27">
        <v>41456</v>
      </c>
      <c r="C4958" s="27" t="s">
        <v>45</v>
      </c>
      <c r="D4958" s="28">
        <v>7200</v>
      </c>
      <c r="E4958" s="27" t="s">
        <v>25</v>
      </c>
    </row>
    <row r="4959" spans="1:5" ht="13.2" hidden="1" x14ac:dyDescent="0.25">
      <c r="A4959" s="21" t="s">
        <v>5</v>
      </c>
      <c r="B4959" s="27">
        <v>41457</v>
      </c>
      <c r="C4959" s="27" t="s">
        <v>45</v>
      </c>
      <c r="D4959" s="28">
        <v>500</v>
      </c>
      <c r="E4959" s="27" t="s">
        <v>25</v>
      </c>
    </row>
    <row r="4960" spans="1:5" ht="13.2" hidden="1" x14ac:dyDescent="0.25">
      <c r="A4960" s="21" t="s">
        <v>5</v>
      </c>
      <c r="B4960" s="27">
        <v>41458</v>
      </c>
      <c r="C4960" s="27" t="s">
        <v>45</v>
      </c>
      <c r="D4960" s="28">
        <v>500</v>
      </c>
      <c r="E4960" s="27" t="s">
        <v>25</v>
      </c>
    </row>
    <row r="4961" spans="1:5" ht="13.2" hidden="1" x14ac:dyDescent="0.25">
      <c r="A4961" s="21" t="s">
        <v>5</v>
      </c>
      <c r="B4961" s="27">
        <v>41459</v>
      </c>
      <c r="C4961" s="27" t="s">
        <v>45</v>
      </c>
      <c r="D4961" s="28">
        <v>6700</v>
      </c>
      <c r="E4961" s="27" t="s">
        <v>25</v>
      </c>
    </row>
    <row r="4962" spans="1:5" ht="13.2" hidden="1" x14ac:dyDescent="0.25">
      <c r="A4962" s="21" t="s">
        <v>5</v>
      </c>
      <c r="B4962" s="27">
        <v>41460</v>
      </c>
      <c r="C4962" s="27" t="s">
        <v>45</v>
      </c>
      <c r="D4962" s="28">
        <v>3350</v>
      </c>
      <c r="E4962" s="27" t="s">
        <v>25</v>
      </c>
    </row>
    <row r="4963" spans="1:5" ht="13.2" hidden="1" x14ac:dyDescent="0.25">
      <c r="A4963" s="21" t="s">
        <v>5</v>
      </c>
      <c r="B4963" s="27">
        <v>41461</v>
      </c>
      <c r="C4963" s="27" t="s">
        <v>45</v>
      </c>
      <c r="D4963" s="28">
        <v>3000</v>
      </c>
      <c r="E4963" s="27" t="s">
        <v>25</v>
      </c>
    </row>
    <row r="4964" spans="1:5" ht="13.2" hidden="1" x14ac:dyDescent="0.25">
      <c r="A4964" s="21" t="s">
        <v>5</v>
      </c>
      <c r="B4964" s="27">
        <v>41462</v>
      </c>
      <c r="C4964" s="27" t="s">
        <v>45</v>
      </c>
      <c r="D4964" s="28">
        <v>4700</v>
      </c>
      <c r="E4964" s="27" t="s">
        <v>25</v>
      </c>
    </row>
    <row r="4965" spans="1:5" ht="13.2" hidden="1" x14ac:dyDescent="0.25">
      <c r="A4965" s="21" t="s">
        <v>5</v>
      </c>
      <c r="B4965" s="27">
        <v>41463</v>
      </c>
      <c r="C4965" s="27" t="s">
        <v>45</v>
      </c>
      <c r="D4965" s="28">
        <v>18563</v>
      </c>
      <c r="E4965" s="27" t="s">
        <v>25</v>
      </c>
    </row>
    <row r="4966" spans="1:5" ht="13.2" hidden="1" x14ac:dyDescent="0.25">
      <c r="A4966" s="21" t="s">
        <v>5</v>
      </c>
      <c r="B4966" s="27">
        <v>41464</v>
      </c>
      <c r="C4966" s="27" t="s">
        <v>45</v>
      </c>
      <c r="D4966" s="28">
        <v>875</v>
      </c>
      <c r="E4966" s="27" t="s">
        <v>25</v>
      </c>
    </row>
    <row r="4967" spans="1:5" ht="13.2" hidden="1" x14ac:dyDescent="0.25">
      <c r="A4967" s="21" t="s">
        <v>5</v>
      </c>
      <c r="B4967" s="27">
        <v>41465</v>
      </c>
      <c r="C4967" s="27" t="s">
        <v>45</v>
      </c>
      <c r="D4967" s="28">
        <v>16883.05</v>
      </c>
      <c r="E4967" s="27" t="s">
        <v>25</v>
      </c>
    </row>
    <row r="4968" spans="1:5" ht="13.2" hidden="1" x14ac:dyDescent="0.25">
      <c r="A4968" s="21" t="s">
        <v>5</v>
      </c>
      <c r="B4968" s="27">
        <v>41466</v>
      </c>
      <c r="C4968" s="27" t="s">
        <v>45</v>
      </c>
      <c r="D4968" s="28">
        <v>8250</v>
      </c>
      <c r="E4968" s="27" t="s">
        <v>25</v>
      </c>
    </row>
    <row r="4969" spans="1:5" ht="13.2" hidden="1" x14ac:dyDescent="0.25">
      <c r="A4969" s="21" t="s">
        <v>5</v>
      </c>
      <c r="B4969" s="27">
        <v>41467</v>
      </c>
      <c r="C4969" s="27" t="s">
        <v>45</v>
      </c>
      <c r="D4969" s="28">
        <v>500</v>
      </c>
      <c r="E4969" s="27" t="s">
        <v>25</v>
      </c>
    </row>
    <row r="4970" spans="1:5" ht="13.2" hidden="1" x14ac:dyDescent="0.25">
      <c r="A4970" s="21" t="s">
        <v>5</v>
      </c>
      <c r="B4970" s="27">
        <v>41467</v>
      </c>
      <c r="C4970" s="27" t="s">
        <v>45</v>
      </c>
      <c r="D4970" s="28">
        <v>1250</v>
      </c>
      <c r="E4970" s="27" t="s">
        <v>25</v>
      </c>
    </row>
    <row r="4971" spans="1:5" ht="13.2" hidden="1" x14ac:dyDescent="0.25">
      <c r="A4971" s="21" t="s">
        <v>5</v>
      </c>
      <c r="B4971" s="27">
        <v>41467</v>
      </c>
      <c r="C4971" s="27" t="s">
        <v>45</v>
      </c>
      <c r="D4971" s="28">
        <v>500</v>
      </c>
      <c r="E4971" s="27" t="s">
        <v>25</v>
      </c>
    </row>
    <row r="4972" spans="1:5" ht="13.2" hidden="1" x14ac:dyDescent="0.25">
      <c r="A4972" s="21" t="s">
        <v>5</v>
      </c>
      <c r="B4972" s="27">
        <v>41467</v>
      </c>
      <c r="C4972" s="27" t="s">
        <v>45</v>
      </c>
      <c r="D4972" s="28">
        <v>150</v>
      </c>
      <c r="E4972" s="27" t="s">
        <v>25</v>
      </c>
    </row>
    <row r="4973" spans="1:5" ht="13.2" hidden="1" x14ac:dyDescent="0.25">
      <c r="A4973" s="21" t="s">
        <v>5</v>
      </c>
      <c r="B4973" s="27">
        <v>41468</v>
      </c>
      <c r="C4973" s="27" t="s">
        <v>45</v>
      </c>
      <c r="D4973" s="28">
        <v>9100</v>
      </c>
      <c r="E4973" s="27" t="s">
        <v>25</v>
      </c>
    </row>
    <row r="4974" spans="1:5" ht="13.2" hidden="1" x14ac:dyDescent="0.25">
      <c r="A4974" s="21" t="s">
        <v>5</v>
      </c>
      <c r="B4974" s="27">
        <v>41469</v>
      </c>
      <c r="C4974" s="27" t="s">
        <v>45</v>
      </c>
      <c r="D4974" s="28">
        <v>4250</v>
      </c>
      <c r="E4974" s="27" t="s">
        <v>25</v>
      </c>
    </row>
    <row r="4975" spans="1:5" ht="13.2" hidden="1" x14ac:dyDescent="0.25">
      <c r="A4975" s="21" t="s">
        <v>5</v>
      </c>
      <c r="B4975" s="27">
        <v>41469</v>
      </c>
      <c r="C4975" s="27" t="s">
        <v>45</v>
      </c>
      <c r="D4975" s="28">
        <v>350</v>
      </c>
      <c r="E4975" s="27" t="s">
        <v>25</v>
      </c>
    </row>
    <row r="4976" spans="1:5" ht="13.2" hidden="1" x14ac:dyDescent="0.25">
      <c r="A4976" s="21" t="s">
        <v>5</v>
      </c>
      <c r="B4976" s="27">
        <v>41469</v>
      </c>
      <c r="C4976" s="27" t="s">
        <v>45</v>
      </c>
      <c r="D4976" s="28">
        <v>500</v>
      </c>
      <c r="E4976" s="27" t="s">
        <v>25</v>
      </c>
    </row>
    <row r="4977" spans="1:5" ht="13.2" hidden="1" x14ac:dyDescent="0.25">
      <c r="A4977" s="21" t="s">
        <v>5</v>
      </c>
      <c r="B4977" s="27">
        <v>41469</v>
      </c>
      <c r="C4977" s="27" t="s">
        <v>45</v>
      </c>
      <c r="D4977" s="28">
        <v>3250</v>
      </c>
      <c r="E4977" s="27" t="s">
        <v>25</v>
      </c>
    </row>
    <row r="4978" spans="1:5" ht="13.2" hidden="1" x14ac:dyDescent="0.25">
      <c r="A4978" s="21" t="s">
        <v>5</v>
      </c>
      <c r="B4978" s="27">
        <v>41469</v>
      </c>
      <c r="C4978" s="27" t="s">
        <v>45</v>
      </c>
      <c r="D4978" s="28">
        <v>750</v>
      </c>
      <c r="E4978" s="27" t="s">
        <v>25</v>
      </c>
    </row>
    <row r="4979" spans="1:5" ht="13.2" hidden="1" x14ac:dyDescent="0.25">
      <c r="A4979" s="21" t="s">
        <v>5</v>
      </c>
      <c r="B4979" s="27">
        <v>41470</v>
      </c>
      <c r="C4979" s="27" t="s">
        <v>45</v>
      </c>
      <c r="D4979" s="28">
        <v>4250</v>
      </c>
      <c r="E4979" s="27" t="s">
        <v>25</v>
      </c>
    </row>
    <row r="4980" spans="1:5" ht="13.2" hidden="1" x14ac:dyDescent="0.25">
      <c r="A4980" s="21" t="s">
        <v>5</v>
      </c>
      <c r="B4980" s="27">
        <v>41470</v>
      </c>
      <c r="C4980" s="27" t="s">
        <v>45</v>
      </c>
      <c r="D4980" s="28">
        <v>3750</v>
      </c>
      <c r="E4980" s="27" t="s">
        <v>25</v>
      </c>
    </row>
    <row r="4981" spans="1:5" ht="13.2" hidden="1" x14ac:dyDescent="0.25">
      <c r="A4981" s="21" t="s">
        <v>5</v>
      </c>
      <c r="B4981" s="27">
        <v>41471</v>
      </c>
      <c r="C4981" s="27" t="s">
        <v>45</v>
      </c>
      <c r="D4981" s="28">
        <v>12000</v>
      </c>
      <c r="E4981" s="27" t="s">
        <v>25</v>
      </c>
    </row>
    <row r="4982" spans="1:5" ht="13.2" hidden="1" x14ac:dyDescent="0.25">
      <c r="A4982" s="21" t="s">
        <v>5</v>
      </c>
      <c r="B4982" s="27">
        <v>41472</v>
      </c>
      <c r="C4982" s="27" t="s">
        <v>45</v>
      </c>
      <c r="D4982" s="28">
        <v>4750</v>
      </c>
      <c r="E4982" s="27" t="s">
        <v>25</v>
      </c>
    </row>
    <row r="4983" spans="1:5" ht="13.2" hidden="1" x14ac:dyDescent="0.25">
      <c r="A4983" s="21" t="s">
        <v>5</v>
      </c>
      <c r="B4983" s="27">
        <v>41473</v>
      </c>
      <c r="C4983" s="27" t="s">
        <v>45</v>
      </c>
      <c r="D4983" s="28">
        <v>4000</v>
      </c>
      <c r="E4983" s="27" t="s">
        <v>25</v>
      </c>
    </row>
    <row r="4984" spans="1:5" ht="13.2" hidden="1" x14ac:dyDescent="0.25">
      <c r="A4984" s="21" t="s">
        <v>5</v>
      </c>
      <c r="B4984" s="27">
        <v>41473</v>
      </c>
      <c r="C4984" s="27" t="s">
        <v>45</v>
      </c>
      <c r="D4984" s="28">
        <v>1500</v>
      </c>
      <c r="E4984" s="27" t="s">
        <v>25</v>
      </c>
    </row>
    <row r="4985" spans="1:5" ht="13.2" hidden="1" x14ac:dyDescent="0.25">
      <c r="A4985" s="21" t="s">
        <v>5</v>
      </c>
      <c r="B4985" s="27">
        <v>41473</v>
      </c>
      <c r="C4985" s="27" t="s">
        <v>45</v>
      </c>
      <c r="D4985" s="28">
        <v>1750</v>
      </c>
      <c r="E4985" s="27" t="s">
        <v>25</v>
      </c>
    </row>
    <row r="4986" spans="1:5" ht="13.2" hidden="1" x14ac:dyDescent="0.25">
      <c r="A4986" s="21" t="s">
        <v>5</v>
      </c>
      <c r="B4986" s="27">
        <v>41474</v>
      </c>
      <c r="C4986" s="27" t="s">
        <v>45</v>
      </c>
      <c r="D4986" s="28">
        <v>7500</v>
      </c>
      <c r="E4986" s="27" t="s">
        <v>25</v>
      </c>
    </row>
    <row r="4987" spans="1:5" ht="13.2" hidden="1" x14ac:dyDescent="0.25">
      <c r="A4987" s="21" t="s">
        <v>5</v>
      </c>
      <c r="B4987" s="27">
        <v>41474</v>
      </c>
      <c r="C4987" s="27" t="s">
        <v>45</v>
      </c>
      <c r="D4987" s="28">
        <v>5000</v>
      </c>
      <c r="E4987" s="27" t="s">
        <v>25</v>
      </c>
    </row>
    <row r="4988" spans="1:5" ht="13.2" hidden="1" x14ac:dyDescent="0.25">
      <c r="A4988" s="21" t="s">
        <v>5</v>
      </c>
      <c r="B4988" s="27">
        <v>41475</v>
      </c>
      <c r="C4988" s="27" t="s">
        <v>45</v>
      </c>
      <c r="D4988" s="28">
        <v>5000</v>
      </c>
      <c r="E4988" s="27" t="s">
        <v>25</v>
      </c>
    </row>
    <row r="4989" spans="1:5" ht="13.2" hidden="1" x14ac:dyDescent="0.25">
      <c r="A4989" s="21" t="s">
        <v>5</v>
      </c>
      <c r="B4989" s="27">
        <v>41476</v>
      </c>
      <c r="C4989" s="27" t="s">
        <v>45</v>
      </c>
      <c r="D4989" s="28">
        <v>17200</v>
      </c>
      <c r="E4989" s="27" t="s">
        <v>25</v>
      </c>
    </row>
    <row r="4990" spans="1:5" ht="13.2" hidden="1" x14ac:dyDescent="0.25">
      <c r="A4990" s="21" t="s">
        <v>5</v>
      </c>
      <c r="B4990" s="27">
        <v>41476</v>
      </c>
      <c r="C4990" s="27" t="s">
        <v>45</v>
      </c>
      <c r="D4990" s="28">
        <v>3000</v>
      </c>
      <c r="E4990" s="27" t="s">
        <v>25</v>
      </c>
    </row>
    <row r="4991" spans="1:5" ht="13.2" hidden="1" x14ac:dyDescent="0.25">
      <c r="A4991" s="21" t="s">
        <v>5</v>
      </c>
      <c r="B4991" s="27">
        <v>41476</v>
      </c>
      <c r="C4991" s="27" t="s">
        <v>45</v>
      </c>
      <c r="D4991" s="28">
        <v>500</v>
      </c>
      <c r="E4991" s="27" t="s">
        <v>25</v>
      </c>
    </row>
    <row r="4992" spans="1:5" ht="13.2" hidden="1" x14ac:dyDescent="0.25">
      <c r="A4992" s="21" t="s">
        <v>5</v>
      </c>
      <c r="B4992" s="27">
        <v>41476</v>
      </c>
      <c r="C4992" s="27" t="s">
        <v>45</v>
      </c>
      <c r="D4992" s="28">
        <v>500</v>
      </c>
      <c r="E4992" s="27" t="s">
        <v>25</v>
      </c>
    </row>
    <row r="4993" spans="1:5" ht="13.2" hidden="1" x14ac:dyDescent="0.25">
      <c r="A4993" s="21" t="s">
        <v>5</v>
      </c>
      <c r="B4993" s="27">
        <v>41476</v>
      </c>
      <c r="C4993" s="27" t="s">
        <v>45</v>
      </c>
      <c r="D4993" s="28">
        <v>1750</v>
      </c>
      <c r="E4993" s="27" t="s">
        <v>25</v>
      </c>
    </row>
    <row r="4994" spans="1:5" ht="13.2" hidden="1" x14ac:dyDescent="0.25">
      <c r="A4994" s="21" t="s">
        <v>5</v>
      </c>
      <c r="B4994" s="27">
        <v>41477</v>
      </c>
      <c r="C4994" s="27" t="s">
        <v>45</v>
      </c>
      <c r="D4994" s="28">
        <v>3750</v>
      </c>
      <c r="E4994" s="27" t="s">
        <v>25</v>
      </c>
    </row>
    <row r="4995" spans="1:5" ht="13.2" hidden="1" x14ac:dyDescent="0.25">
      <c r="A4995" s="21" t="s">
        <v>5</v>
      </c>
      <c r="B4995" s="27">
        <v>41477</v>
      </c>
      <c r="C4995" s="27" t="s">
        <v>45</v>
      </c>
      <c r="D4995" s="28">
        <v>1000</v>
      </c>
      <c r="E4995" s="27" t="s">
        <v>25</v>
      </c>
    </row>
    <row r="4996" spans="1:5" ht="13.2" hidden="1" x14ac:dyDescent="0.25">
      <c r="A4996" s="21" t="s">
        <v>5</v>
      </c>
      <c r="B4996" s="27">
        <v>41477</v>
      </c>
      <c r="C4996" s="27" t="s">
        <v>45</v>
      </c>
      <c r="D4996" s="28">
        <v>1000</v>
      </c>
      <c r="E4996" s="27" t="s">
        <v>25</v>
      </c>
    </row>
    <row r="4997" spans="1:5" ht="13.2" hidden="1" x14ac:dyDescent="0.25">
      <c r="A4997" s="21" t="s">
        <v>5</v>
      </c>
      <c r="B4997" s="27">
        <v>41478</v>
      </c>
      <c r="C4997" s="27" t="s">
        <v>45</v>
      </c>
      <c r="D4997" s="28">
        <v>750</v>
      </c>
      <c r="E4997" s="27" t="s">
        <v>25</v>
      </c>
    </row>
    <row r="4998" spans="1:5" ht="13.2" hidden="1" x14ac:dyDescent="0.25">
      <c r="A4998" s="21" t="s">
        <v>5</v>
      </c>
      <c r="B4998" s="27">
        <v>41479</v>
      </c>
      <c r="C4998" s="27" t="s">
        <v>45</v>
      </c>
      <c r="D4998" s="28">
        <v>12750</v>
      </c>
      <c r="E4998" s="27" t="s">
        <v>25</v>
      </c>
    </row>
    <row r="4999" spans="1:5" ht="13.2" hidden="1" x14ac:dyDescent="0.25">
      <c r="A4999" s="21" t="s">
        <v>5</v>
      </c>
      <c r="B4999" s="27">
        <v>41480</v>
      </c>
      <c r="C4999" s="27" t="s">
        <v>45</v>
      </c>
      <c r="D4999" s="28">
        <v>1875</v>
      </c>
      <c r="E4999" s="27" t="s">
        <v>25</v>
      </c>
    </row>
    <row r="5000" spans="1:5" ht="13.2" hidden="1" x14ac:dyDescent="0.25">
      <c r="A5000" s="21" t="s">
        <v>5</v>
      </c>
      <c r="B5000" s="27">
        <v>41480</v>
      </c>
      <c r="C5000" s="27" t="s">
        <v>45</v>
      </c>
      <c r="D5000" s="28">
        <v>2250</v>
      </c>
      <c r="E5000" s="27" t="s">
        <v>25</v>
      </c>
    </row>
    <row r="5001" spans="1:5" ht="13.2" hidden="1" x14ac:dyDescent="0.25">
      <c r="A5001" s="21" t="s">
        <v>5</v>
      </c>
      <c r="B5001" s="27">
        <v>41481</v>
      </c>
      <c r="C5001" s="27" t="s">
        <v>45</v>
      </c>
      <c r="D5001" s="28">
        <v>650</v>
      </c>
      <c r="E5001" s="27" t="s">
        <v>25</v>
      </c>
    </row>
    <row r="5002" spans="1:5" ht="13.2" hidden="1" x14ac:dyDescent="0.25">
      <c r="A5002" s="21" t="s">
        <v>5</v>
      </c>
      <c r="B5002" s="27">
        <v>41481</v>
      </c>
      <c r="C5002" s="27" t="s">
        <v>45</v>
      </c>
      <c r="D5002" s="28">
        <v>1750</v>
      </c>
      <c r="E5002" s="27" t="s">
        <v>25</v>
      </c>
    </row>
    <row r="5003" spans="1:5" ht="13.2" hidden="1" x14ac:dyDescent="0.25">
      <c r="A5003" s="21" t="s">
        <v>5</v>
      </c>
      <c r="B5003" s="27">
        <v>41481</v>
      </c>
      <c r="C5003" s="27" t="s">
        <v>45</v>
      </c>
      <c r="D5003" s="28">
        <v>250</v>
      </c>
      <c r="E5003" s="27" t="s">
        <v>25</v>
      </c>
    </row>
    <row r="5004" spans="1:5" ht="13.2" hidden="1" x14ac:dyDescent="0.25">
      <c r="A5004" s="21" t="s">
        <v>5</v>
      </c>
      <c r="B5004" s="27">
        <v>41481</v>
      </c>
      <c r="C5004" s="27" t="s">
        <v>45</v>
      </c>
      <c r="D5004" s="28">
        <v>250</v>
      </c>
      <c r="E5004" s="27" t="s">
        <v>25</v>
      </c>
    </row>
    <row r="5005" spans="1:5" ht="13.2" hidden="1" x14ac:dyDescent="0.25">
      <c r="A5005" s="21" t="s">
        <v>5</v>
      </c>
      <c r="B5005" s="27">
        <v>41481</v>
      </c>
      <c r="C5005" s="27" t="s">
        <v>45</v>
      </c>
      <c r="D5005" s="28">
        <v>750</v>
      </c>
      <c r="E5005" s="27" t="s">
        <v>25</v>
      </c>
    </row>
    <row r="5006" spans="1:5" ht="13.2" hidden="1" x14ac:dyDescent="0.25">
      <c r="A5006" s="21" t="s">
        <v>5</v>
      </c>
      <c r="B5006" s="27">
        <v>41481</v>
      </c>
      <c r="C5006" s="27" t="s">
        <v>45</v>
      </c>
      <c r="D5006" s="28">
        <v>9750</v>
      </c>
      <c r="E5006" s="27" t="s">
        <v>25</v>
      </c>
    </row>
    <row r="5007" spans="1:5" ht="13.2" hidden="1" x14ac:dyDescent="0.25">
      <c r="A5007" s="21" t="s">
        <v>5</v>
      </c>
      <c r="B5007" s="27">
        <v>41482</v>
      </c>
      <c r="C5007" s="27" t="s">
        <v>51</v>
      </c>
      <c r="D5007" s="28">
        <v>7500</v>
      </c>
      <c r="E5007" s="27" t="s">
        <v>25</v>
      </c>
    </row>
    <row r="5008" spans="1:5" ht="13.2" hidden="1" x14ac:dyDescent="0.25">
      <c r="A5008" s="21" t="s">
        <v>5</v>
      </c>
      <c r="B5008" s="27">
        <v>41483</v>
      </c>
      <c r="C5008" s="27" t="s">
        <v>53</v>
      </c>
      <c r="D5008" s="28">
        <v>4201.6000000000004</v>
      </c>
      <c r="E5008" s="27" t="s">
        <v>26</v>
      </c>
    </row>
    <row r="5009" spans="1:5" ht="13.2" hidden="1" x14ac:dyDescent="0.25">
      <c r="A5009" s="21" t="s">
        <v>5</v>
      </c>
      <c r="B5009" s="27">
        <v>41484</v>
      </c>
      <c r="C5009" s="27" t="s">
        <v>27</v>
      </c>
      <c r="D5009" s="28">
        <v>250</v>
      </c>
      <c r="E5009" s="27" t="s">
        <v>27</v>
      </c>
    </row>
    <row r="5010" spans="1:5" ht="13.2" hidden="1" x14ac:dyDescent="0.25">
      <c r="A5010" s="21" t="s">
        <v>5</v>
      </c>
      <c r="B5010" s="27">
        <v>41484</v>
      </c>
      <c r="C5010" s="27" t="s">
        <v>27</v>
      </c>
      <c r="D5010" s="28">
        <v>600</v>
      </c>
      <c r="E5010" s="27" t="s">
        <v>27</v>
      </c>
    </row>
    <row r="5011" spans="1:5" ht="13.2" hidden="1" x14ac:dyDescent="0.25">
      <c r="A5011" s="21" t="s">
        <v>5</v>
      </c>
      <c r="B5011" s="27">
        <v>41485</v>
      </c>
      <c r="C5011" s="27" t="s">
        <v>59</v>
      </c>
      <c r="D5011" s="28">
        <v>4500</v>
      </c>
      <c r="E5011" s="27" t="s">
        <v>26</v>
      </c>
    </row>
    <row r="5012" spans="1:5" ht="13.2" hidden="1" x14ac:dyDescent="0.25">
      <c r="A5012" s="21" t="s">
        <v>5</v>
      </c>
      <c r="B5012" s="27">
        <v>41486</v>
      </c>
      <c r="C5012" s="27" t="s">
        <v>53</v>
      </c>
      <c r="D5012" s="28">
        <v>1500</v>
      </c>
      <c r="E5012" s="27" t="s">
        <v>26</v>
      </c>
    </row>
    <row r="5013" spans="1:5" ht="13.2" hidden="1" x14ac:dyDescent="0.25">
      <c r="A5013" s="21" t="s">
        <v>5</v>
      </c>
      <c r="B5013" s="27">
        <v>41486</v>
      </c>
      <c r="C5013" s="27" t="s">
        <v>53</v>
      </c>
      <c r="D5013" s="28">
        <v>500</v>
      </c>
      <c r="E5013" s="27" t="s">
        <v>26</v>
      </c>
    </row>
    <row r="5014" spans="1:5" ht="13.2" hidden="1" x14ac:dyDescent="0.25">
      <c r="A5014" s="21" t="s">
        <v>5</v>
      </c>
      <c r="B5014" s="27">
        <v>41486</v>
      </c>
      <c r="C5014" s="27" t="s">
        <v>53</v>
      </c>
      <c r="D5014" s="28">
        <v>500</v>
      </c>
      <c r="E5014" s="27" t="s">
        <v>26</v>
      </c>
    </row>
    <row r="5015" spans="1:5" ht="13.2" hidden="1" x14ac:dyDescent="0.25">
      <c r="A5015" s="21" t="s">
        <v>5</v>
      </c>
      <c r="B5015" s="27">
        <v>41487</v>
      </c>
      <c r="C5015" s="27" t="s">
        <v>59</v>
      </c>
      <c r="D5015" s="28">
        <v>4250</v>
      </c>
      <c r="E5015" s="27" t="s">
        <v>26</v>
      </c>
    </row>
    <row r="5016" spans="1:5" ht="13.2" hidden="1" x14ac:dyDescent="0.25">
      <c r="A5016" s="21" t="s">
        <v>5</v>
      </c>
      <c r="B5016" s="27">
        <v>41488</v>
      </c>
      <c r="C5016" s="27" t="s">
        <v>27</v>
      </c>
      <c r="D5016" s="28">
        <v>4750</v>
      </c>
      <c r="E5016" s="27" t="s">
        <v>27</v>
      </c>
    </row>
    <row r="5017" spans="1:5" ht="13.2" hidden="1" x14ac:dyDescent="0.25">
      <c r="A5017" s="21" t="s">
        <v>5</v>
      </c>
      <c r="B5017" s="27">
        <v>41488</v>
      </c>
      <c r="C5017" s="27" t="s">
        <v>27</v>
      </c>
      <c r="D5017" s="28">
        <v>4250</v>
      </c>
      <c r="E5017" s="27" t="s">
        <v>27</v>
      </c>
    </row>
    <row r="5018" spans="1:5" ht="13.2" hidden="1" x14ac:dyDescent="0.25">
      <c r="A5018" s="21" t="s">
        <v>5</v>
      </c>
      <c r="B5018" s="27">
        <v>41489</v>
      </c>
      <c r="C5018" s="27" t="s">
        <v>45</v>
      </c>
      <c r="D5018" s="28">
        <v>8000</v>
      </c>
      <c r="E5018" s="27" t="s">
        <v>25</v>
      </c>
    </row>
    <row r="5019" spans="1:5" ht="13.2" hidden="1" x14ac:dyDescent="0.25">
      <c r="A5019" s="21" t="s">
        <v>5</v>
      </c>
      <c r="B5019" s="27">
        <v>41489</v>
      </c>
      <c r="C5019" s="27" t="s">
        <v>45</v>
      </c>
      <c r="D5019" s="28">
        <v>3500</v>
      </c>
      <c r="E5019" s="27" t="s">
        <v>25</v>
      </c>
    </row>
    <row r="5020" spans="1:5" ht="13.2" hidden="1" x14ac:dyDescent="0.25">
      <c r="A5020" s="21" t="s">
        <v>5</v>
      </c>
      <c r="B5020" s="27">
        <v>41489</v>
      </c>
      <c r="C5020" s="27" t="s">
        <v>45</v>
      </c>
      <c r="D5020" s="28">
        <v>3000</v>
      </c>
      <c r="E5020" s="27" t="s">
        <v>25</v>
      </c>
    </row>
    <row r="5021" spans="1:5" ht="13.2" hidden="1" x14ac:dyDescent="0.25">
      <c r="A5021" s="21" t="s">
        <v>5</v>
      </c>
      <c r="B5021" s="27">
        <v>41490</v>
      </c>
      <c r="C5021" s="27" t="s">
        <v>45</v>
      </c>
      <c r="D5021" s="28">
        <v>4000</v>
      </c>
      <c r="E5021" s="27" t="s">
        <v>25</v>
      </c>
    </row>
    <row r="5022" spans="1:5" ht="13.2" hidden="1" x14ac:dyDescent="0.25">
      <c r="A5022" s="21" t="s">
        <v>5</v>
      </c>
      <c r="B5022" s="27">
        <v>41491</v>
      </c>
      <c r="C5022" s="27" t="s">
        <v>45</v>
      </c>
      <c r="D5022" s="28">
        <v>2250</v>
      </c>
      <c r="E5022" s="27" t="s">
        <v>25</v>
      </c>
    </row>
    <row r="5023" spans="1:5" ht="13.2" hidden="1" x14ac:dyDescent="0.25">
      <c r="A5023" s="21" t="s">
        <v>5</v>
      </c>
      <c r="B5023" s="27">
        <v>41491</v>
      </c>
      <c r="C5023" s="27" t="s">
        <v>45</v>
      </c>
      <c r="D5023" s="28">
        <v>1750</v>
      </c>
      <c r="E5023" s="27" t="s">
        <v>25</v>
      </c>
    </row>
    <row r="5024" spans="1:5" ht="13.2" hidden="1" x14ac:dyDescent="0.25">
      <c r="A5024" s="21" t="s">
        <v>5</v>
      </c>
      <c r="B5024" s="27">
        <v>41492</v>
      </c>
      <c r="C5024" s="27" t="s">
        <v>45</v>
      </c>
      <c r="D5024" s="28">
        <v>7000</v>
      </c>
      <c r="E5024" s="27" t="s">
        <v>25</v>
      </c>
    </row>
    <row r="5025" spans="1:5" ht="13.2" hidden="1" x14ac:dyDescent="0.25">
      <c r="A5025" s="21" t="s">
        <v>5</v>
      </c>
      <c r="B5025" s="27">
        <v>41493</v>
      </c>
      <c r="C5025" s="27" t="s">
        <v>47</v>
      </c>
      <c r="D5025" s="28">
        <v>55000</v>
      </c>
      <c r="E5025" s="27" t="s">
        <v>26</v>
      </c>
    </row>
    <row r="5026" spans="1:5" ht="13.2" hidden="1" x14ac:dyDescent="0.25">
      <c r="A5026" s="21" t="s">
        <v>5</v>
      </c>
      <c r="B5026" s="27">
        <v>41494</v>
      </c>
      <c r="C5026" s="27" t="s">
        <v>45</v>
      </c>
      <c r="D5026" s="28">
        <v>3750</v>
      </c>
      <c r="E5026" s="27" t="s">
        <v>25</v>
      </c>
    </row>
    <row r="5027" spans="1:5" ht="13.2" hidden="1" x14ac:dyDescent="0.25">
      <c r="A5027" s="21" t="s">
        <v>5</v>
      </c>
      <c r="B5027" s="27">
        <v>41495</v>
      </c>
      <c r="C5027" s="27" t="s">
        <v>58</v>
      </c>
      <c r="D5027" s="28">
        <v>6500</v>
      </c>
      <c r="E5027" s="27" t="s">
        <v>26</v>
      </c>
    </row>
    <row r="5028" spans="1:5" ht="13.2" hidden="1" x14ac:dyDescent="0.25">
      <c r="A5028" s="21" t="s">
        <v>5</v>
      </c>
      <c r="B5028" s="27">
        <v>41496</v>
      </c>
      <c r="C5028" s="27" t="s">
        <v>45</v>
      </c>
      <c r="D5028" s="28">
        <v>5850</v>
      </c>
      <c r="E5028" s="27" t="s">
        <v>25</v>
      </c>
    </row>
    <row r="5029" spans="1:5" ht="13.2" hidden="1" x14ac:dyDescent="0.25">
      <c r="A5029" s="21" t="s">
        <v>5</v>
      </c>
      <c r="B5029" s="27">
        <v>41497</v>
      </c>
      <c r="C5029" s="27" t="s">
        <v>45</v>
      </c>
      <c r="D5029" s="28">
        <v>8500</v>
      </c>
      <c r="E5029" s="27" t="s">
        <v>25</v>
      </c>
    </row>
    <row r="5030" spans="1:5" ht="13.2" hidden="1" x14ac:dyDescent="0.25">
      <c r="A5030" s="21" t="s">
        <v>5</v>
      </c>
      <c r="B5030" s="27">
        <v>41497</v>
      </c>
      <c r="C5030" s="27" t="s">
        <v>45</v>
      </c>
      <c r="D5030" s="28">
        <v>650</v>
      </c>
      <c r="E5030" s="27" t="s">
        <v>25</v>
      </c>
    </row>
    <row r="5031" spans="1:5" ht="13.2" hidden="1" x14ac:dyDescent="0.25">
      <c r="A5031" s="21" t="s">
        <v>5</v>
      </c>
      <c r="B5031" s="27">
        <v>41497</v>
      </c>
      <c r="C5031" s="27" t="s">
        <v>45</v>
      </c>
      <c r="D5031" s="28">
        <v>1700</v>
      </c>
      <c r="E5031" s="27" t="s">
        <v>25</v>
      </c>
    </row>
    <row r="5032" spans="1:5" ht="13.2" hidden="1" x14ac:dyDescent="0.25">
      <c r="A5032" s="21" t="s">
        <v>5</v>
      </c>
      <c r="B5032" s="27">
        <v>41497</v>
      </c>
      <c r="C5032" s="27" t="s">
        <v>45</v>
      </c>
      <c r="D5032" s="28">
        <v>250</v>
      </c>
      <c r="E5032" s="27" t="s">
        <v>25</v>
      </c>
    </row>
    <row r="5033" spans="1:5" ht="13.2" hidden="1" x14ac:dyDescent="0.25">
      <c r="A5033" s="21" t="s">
        <v>5</v>
      </c>
      <c r="B5033" s="27">
        <v>41498</v>
      </c>
      <c r="C5033" s="27" t="s">
        <v>45</v>
      </c>
      <c r="D5033" s="28">
        <v>16000</v>
      </c>
      <c r="E5033" s="27" t="s">
        <v>25</v>
      </c>
    </row>
    <row r="5034" spans="1:5" ht="13.2" hidden="1" x14ac:dyDescent="0.25">
      <c r="A5034" s="21" t="s">
        <v>5</v>
      </c>
      <c r="B5034" s="27">
        <v>41499</v>
      </c>
      <c r="C5034" s="27" t="s">
        <v>45</v>
      </c>
      <c r="D5034" s="28">
        <v>6000</v>
      </c>
      <c r="E5034" s="27" t="s">
        <v>25</v>
      </c>
    </row>
    <row r="5035" spans="1:5" ht="13.2" hidden="1" x14ac:dyDescent="0.25">
      <c r="A5035" s="21" t="s">
        <v>5</v>
      </c>
      <c r="B5035" s="27">
        <v>41499</v>
      </c>
      <c r="C5035" s="27" t="s">
        <v>45</v>
      </c>
      <c r="D5035" s="28">
        <v>7500</v>
      </c>
      <c r="E5035" s="27" t="s">
        <v>25</v>
      </c>
    </row>
    <row r="5036" spans="1:5" ht="13.2" hidden="1" x14ac:dyDescent="0.25">
      <c r="A5036" s="21" t="s">
        <v>5</v>
      </c>
      <c r="B5036" s="27">
        <v>41500</v>
      </c>
      <c r="C5036" s="27" t="s">
        <v>45</v>
      </c>
      <c r="D5036" s="28">
        <v>6500</v>
      </c>
      <c r="E5036" s="27" t="s">
        <v>25</v>
      </c>
    </row>
    <row r="5037" spans="1:5" ht="13.2" hidden="1" x14ac:dyDescent="0.25">
      <c r="A5037" s="21" t="s">
        <v>5</v>
      </c>
      <c r="B5037" s="27">
        <v>41500</v>
      </c>
      <c r="C5037" s="27" t="s">
        <v>45</v>
      </c>
      <c r="D5037" s="28">
        <v>500</v>
      </c>
      <c r="E5037" s="27" t="s">
        <v>25</v>
      </c>
    </row>
    <row r="5038" spans="1:5" ht="13.2" hidden="1" x14ac:dyDescent="0.25">
      <c r="A5038" s="21" t="s">
        <v>5</v>
      </c>
      <c r="B5038" s="27">
        <v>41500</v>
      </c>
      <c r="C5038" s="27" t="s">
        <v>45</v>
      </c>
      <c r="D5038" s="28">
        <v>3000</v>
      </c>
      <c r="E5038" s="27" t="s">
        <v>25</v>
      </c>
    </row>
    <row r="5039" spans="1:5" ht="13.2" hidden="1" x14ac:dyDescent="0.25">
      <c r="A5039" s="21" t="s">
        <v>5</v>
      </c>
      <c r="B5039" s="27">
        <v>41501</v>
      </c>
      <c r="C5039" s="27" t="s">
        <v>45</v>
      </c>
      <c r="D5039" s="28">
        <v>4750</v>
      </c>
      <c r="E5039" s="27" t="s">
        <v>25</v>
      </c>
    </row>
    <row r="5040" spans="1:5" ht="13.2" hidden="1" x14ac:dyDescent="0.25">
      <c r="A5040" s="21" t="s">
        <v>5</v>
      </c>
      <c r="B5040" s="27">
        <v>41501</v>
      </c>
      <c r="C5040" s="27" t="s">
        <v>45</v>
      </c>
      <c r="D5040" s="28">
        <v>1250</v>
      </c>
      <c r="E5040" s="27" t="s">
        <v>25</v>
      </c>
    </row>
    <row r="5041" spans="1:5" ht="13.2" hidden="1" x14ac:dyDescent="0.25">
      <c r="A5041" s="21" t="s">
        <v>5</v>
      </c>
      <c r="B5041" s="27">
        <v>41502</v>
      </c>
      <c r="C5041" s="27" t="s">
        <v>45</v>
      </c>
      <c r="D5041" s="28">
        <v>20173.25</v>
      </c>
      <c r="E5041" s="27" t="s">
        <v>25</v>
      </c>
    </row>
    <row r="5042" spans="1:5" ht="13.2" hidden="1" x14ac:dyDescent="0.25">
      <c r="A5042" s="21" t="s">
        <v>5</v>
      </c>
      <c r="B5042" s="27">
        <v>41503</v>
      </c>
      <c r="C5042" s="27" t="s">
        <v>45</v>
      </c>
      <c r="D5042" s="28">
        <v>3100</v>
      </c>
      <c r="E5042" s="27" t="s">
        <v>25</v>
      </c>
    </row>
    <row r="5043" spans="1:5" ht="13.2" hidden="1" x14ac:dyDescent="0.25">
      <c r="A5043" s="21" t="s">
        <v>5</v>
      </c>
      <c r="B5043" s="27">
        <v>41504</v>
      </c>
      <c r="C5043" s="27" t="s">
        <v>45</v>
      </c>
      <c r="D5043" s="28">
        <v>1750</v>
      </c>
      <c r="E5043" s="27" t="s">
        <v>25</v>
      </c>
    </row>
    <row r="5044" spans="1:5" ht="13.2" hidden="1" x14ac:dyDescent="0.25">
      <c r="A5044" s="21" t="s">
        <v>5</v>
      </c>
      <c r="B5044" s="27">
        <v>41504</v>
      </c>
      <c r="C5044" s="27" t="s">
        <v>45</v>
      </c>
      <c r="D5044" s="28">
        <v>2750</v>
      </c>
      <c r="E5044" s="27" t="s">
        <v>25</v>
      </c>
    </row>
    <row r="5045" spans="1:5" ht="13.2" hidden="1" x14ac:dyDescent="0.25">
      <c r="A5045" s="21" t="s">
        <v>5</v>
      </c>
      <c r="B5045" s="27">
        <v>41504</v>
      </c>
      <c r="C5045" s="27" t="s">
        <v>45</v>
      </c>
      <c r="D5045" s="28">
        <v>1500</v>
      </c>
      <c r="E5045" s="27" t="s">
        <v>25</v>
      </c>
    </row>
    <row r="5046" spans="1:5" ht="13.2" hidden="1" x14ac:dyDescent="0.25">
      <c r="A5046" s="21" t="s">
        <v>5</v>
      </c>
      <c r="B5046" s="27">
        <v>41505</v>
      </c>
      <c r="C5046" s="27" t="s">
        <v>45</v>
      </c>
      <c r="D5046" s="28">
        <v>4750</v>
      </c>
      <c r="E5046" s="27" t="s">
        <v>25</v>
      </c>
    </row>
    <row r="5047" spans="1:5" ht="13.2" hidden="1" x14ac:dyDescent="0.25">
      <c r="A5047" s="21" t="s">
        <v>5</v>
      </c>
      <c r="B5047" s="27">
        <v>41505</v>
      </c>
      <c r="C5047" s="27" t="s">
        <v>45</v>
      </c>
      <c r="D5047" s="28">
        <v>800</v>
      </c>
      <c r="E5047" s="27" t="s">
        <v>25</v>
      </c>
    </row>
    <row r="5048" spans="1:5" ht="13.2" hidden="1" x14ac:dyDescent="0.25">
      <c r="A5048" s="21" t="s">
        <v>5</v>
      </c>
      <c r="B5048" s="27">
        <v>41505</v>
      </c>
      <c r="C5048" s="27" t="s">
        <v>45</v>
      </c>
      <c r="D5048" s="28">
        <v>1000</v>
      </c>
      <c r="E5048" s="27" t="s">
        <v>25</v>
      </c>
    </row>
    <row r="5049" spans="1:5" ht="13.2" hidden="1" x14ac:dyDescent="0.25">
      <c r="A5049" s="21" t="s">
        <v>5</v>
      </c>
      <c r="B5049" s="27">
        <v>41506</v>
      </c>
      <c r="C5049" s="27" t="s">
        <v>45</v>
      </c>
      <c r="D5049" s="28">
        <v>3100</v>
      </c>
      <c r="E5049" s="27" t="s">
        <v>25</v>
      </c>
    </row>
    <row r="5050" spans="1:5" ht="13.2" hidden="1" x14ac:dyDescent="0.25">
      <c r="A5050" s="21" t="s">
        <v>5</v>
      </c>
      <c r="B5050" s="27">
        <v>41507</v>
      </c>
      <c r="C5050" s="27" t="s">
        <v>45</v>
      </c>
      <c r="D5050" s="28">
        <v>600</v>
      </c>
      <c r="E5050" s="27" t="s">
        <v>25</v>
      </c>
    </row>
    <row r="5051" spans="1:5" ht="13.2" hidden="1" x14ac:dyDescent="0.25">
      <c r="A5051" s="21" t="s">
        <v>5</v>
      </c>
      <c r="B5051" s="27">
        <v>41507</v>
      </c>
      <c r="C5051" s="27" t="s">
        <v>45</v>
      </c>
      <c r="D5051" s="28">
        <v>900</v>
      </c>
      <c r="E5051" s="27" t="s">
        <v>25</v>
      </c>
    </row>
    <row r="5052" spans="1:5" ht="13.2" hidden="1" x14ac:dyDescent="0.25">
      <c r="A5052" s="21" t="s">
        <v>5</v>
      </c>
      <c r="B5052" s="27">
        <v>41508</v>
      </c>
      <c r="C5052" s="27" t="s">
        <v>45</v>
      </c>
      <c r="D5052" s="28">
        <v>1250</v>
      </c>
      <c r="E5052" s="27" t="s">
        <v>25</v>
      </c>
    </row>
    <row r="5053" spans="1:5" ht="13.2" hidden="1" x14ac:dyDescent="0.25">
      <c r="A5053" s="21" t="s">
        <v>5</v>
      </c>
      <c r="B5053" s="27">
        <v>41509</v>
      </c>
      <c r="C5053" s="27" t="s">
        <v>45</v>
      </c>
      <c r="D5053" s="28">
        <v>300</v>
      </c>
      <c r="E5053" s="27" t="s">
        <v>25</v>
      </c>
    </row>
    <row r="5054" spans="1:5" ht="13.2" hidden="1" x14ac:dyDescent="0.25">
      <c r="A5054" s="21" t="s">
        <v>5</v>
      </c>
      <c r="B5054" s="27">
        <v>41509</v>
      </c>
      <c r="C5054" s="27" t="s">
        <v>45</v>
      </c>
      <c r="D5054" s="28">
        <v>600</v>
      </c>
      <c r="E5054" s="27" t="s">
        <v>25</v>
      </c>
    </row>
    <row r="5055" spans="1:5" ht="13.2" hidden="1" x14ac:dyDescent="0.25">
      <c r="A5055" s="21" t="s">
        <v>5</v>
      </c>
      <c r="B5055" s="27">
        <v>41509</v>
      </c>
      <c r="C5055" s="27" t="s">
        <v>45</v>
      </c>
      <c r="D5055" s="28">
        <v>750</v>
      </c>
      <c r="E5055" s="27" t="s">
        <v>25</v>
      </c>
    </row>
    <row r="5056" spans="1:5" ht="13.2" hidden="1" x14ac:dyDescent="0.25">
      <c r="A5056" s="21" t="s">
        <v>5</v>
      </c>
      <c r="B5056" s="27">
        <v>41510</v>
      </c>
      <c r="C5056" s="27" t="s">
        <v>45</v>
      </c>
      <c r="D5056" s="28">
        <v>11250</v>
      </c>
      <c r="E5056" s="27" t="s">
        <v>25</v>
      </c>
    </row>
    <row r="5057" spans="1:5" ht="13.2" hidden="1" x14ac:dyDescent="0.25">
      <c r="A5057" s="21" t="s">
        <v>5</v>
      </c>
      <c r="B5057" s="27">
        <v>41511</v>
      </c>
      <c r="C5057" s="27" t="s">
        <v>45</v>
      </c>
      <c r="D5057" s="28">
        <v>750</v>
      </c>
      <c r="E5057" s="27" t="s">
        <v>25</v>
      </c>
    </row>
    <row r="5058" spans="1:5" ht="13.2" hidden="1" x14ac:dyDescent="0.25">
      <c r="A5058" s="21" t="s">
        <v>5</v>
      </c>
      <c r="B5058" s="27">
        <v>41511</v>
      </c>
      <c r="C5058" s="27" t="s">
        <v>45</v>
      </c>
      <c r="D5058" s="28">
        <v>625</v>
      </c>
      <c r="E5058" s="27" t="s">
        <v>25</v>
      </c>
    </row>
    <row r="5059" spans="1:5" ht="13.2" hidden="1" x14ac:dyDescent="0.25">
      <c r="A5059" s="21" t="s">
        <v>5</v>
      </c>
      <c r="B5059" s="27">
        <v>41512</v>
      </c>
      <c r="C5059" s="27" t="s">
        <v>45</v>
      </c>
      <c r="D5059" s="28">
        <v>865</v>
      </c>
      <c r="E5059" s="27" t="s">
        <v>25</v>
      </c>
    </row>
    <row r="5060" spans="1:5" ht="13.2" hidden="1" x14ac:dyDescent="0.25">
      <c r="A5060" s="21" t="s">
        <v>5</v>
      </c>
      <c r="B5060" s="27">
        <v>41513</v>
      </c>
      <c r="C5060" s="27" t="s">
        <v>45</v>
      </c>
      <c r="D5060" s="28">
        <v>4250</v>
      </c>
      <c r="E5060" s="27" t="s">
        <v>25</v>
      </c>
    </row>
    <row r="5061" spans="1:5" ht="13.2" hidden="1" x14ac:dyDescent="0.25">
      <c r="A5061" s="21" t="s">
        <v>5</v>
      </c>
      <c r="B5061" s="27">
        <v>41513</v>
      </c>
      <c r="C5061" s="27" t="s">
        <v>45</v>
      </c>
      <c r="D5061" s="28">
        <v>600</v>
      </c>
      <c r="E5061" s="27" t="s">
        <v>25</v>
      </c>
    </row>
    <row r="5062" spans="1:5" ht="13.2" hidden="1" x14ac:dyDescent="0.25">
      <c r="A5062" s="21" t="s">
        <v>5</v>
      </c>
      <c r="B5062" s="27">
        <v>41514</v>
      </c>
      <c r="C5062" s="27" t="s">
        <v>45</v>
      </c>
      <c r="D5062" s="28">
        <v>1175</v>
      </c>
      <c r="E5062" s="27" t="s">
        <v>25</v>
      </c>
    </row>
    <row r="5063" spans="1:5" ht="13.2" hidden="1" x14ac:dyDescent="0.25">
      <c r="A5063" s="21" t="s">
        <v>5</v>
      </c>
      <c r="B5063" s="27">
        <v>41515</v>
      </c>
      <c r="C5063" s="27" t="s">
        <v>45</v>
      </c>
      <c r="D5063" s="28">
        <v>150</v>
      </c>
      <c r="E5063" s="27" t="s">
        <v>25</v>
      </c>
    </row>
    <row r="5064" spans="1:5" ht="13.2" hidden="1" x14ac:dyDescent="0.25">
      <c r="A5064" s="21" t="s">
        <v>5</v>
      </c>
      <c r="B5064" s="27">
        <v>41516</v>
      </c>
      <c r="C5064" s="27" t="s">
        <v>45</v>
      </c>
      <c r="D5064" s="28">
        <v>2750</v>
      </c>
      <c r="E5064" s="27" t="s">
        <v>25</v>
      </c>
    </row>
    <row r="5065" spans="1:5" ht="13.2" hidden="1" x14ac:dyDescent="0.25">
      <c r="A5065" s="21" t="s">
        <v>5</v>
      </c>
      <c r="B5065" s="27">
        <v>41517</v>
      </c>
      <c r="C5065" s="27" t="s">
        <v>45</v>
      </c>
      <c r="D5065" s="28">
        <v>8750</v>
      </c>
      <c r="E5065" s="27" t="s">
        <v>25</v>
      </c>
    </row>
    <row r="5066" spans="1:5" ht="13.2" hidden="1" x14ac:dyDescent="0.25">
      <c r="A5066" s="21" t="s">
        <v>5</v>
      </c>
      <c r="B5066" s="27">
        <v>41518</v>
      </c>
      <c r="C5066" s="27" t="s">
        <v>45</v>
      </c>
      <c r="D5066" s="28">
        <v>2250</v>
      </c>
      <c r="E5066" s="27" t="s">
        <v>25</v>
      </c>
    </row>
    <row r="5067" spans="1:5" ht="13.2" hidden="1" x14ac:dyDescent="0.25">
      <c r="A5067" s="21" t="s">
        <v>5</v>
      </c>
      <c r="B5067" s="27">
        <v>41519</v>
      </c>
      <c r="C5067" s="27" t="s">
        <v>45</v>
      </c>
      <c r="D5067" s="28">
        <v>8500</v>
      </c>
      <c r="E5067" s="27" t="s">
        <v>25</v>
      </c>
    </row>
    <row r="5068" spans="1:5" ht="13.2" hidden="1" x14ac:dyDescent="0.25">
      <c r="A5068" s="21" t="s">
        <v>5</v>
      </c>
      <c r="B5068" s="27">
        <v>41519</v>
      </c>
      <c r="C5068" s="27" t="s">
        <v>45</v>
      </c>
      <c r="D5068" s="28">
        <v>400</v>
      </c>
      <c r="E5068" s="27" t="s">
        <v>25</v>
      </c>
    </row>
    <row r="5069" spans="1:5" ht="13.2" hidden="1" x14ac:dyDescent="0.25">
      <c r="A5069" s="21" t="s">
        <v>5</v>
      </c>
      <c r="B5069" s="27">
        <v>41520</v>
      </c>
      <c r="C5069" s="27" t="s">
        <v>45</v>
      </c>
      <c r="D5069" s="28">
        <v>15000</v>
      </c>
      <c r="E5069" s="27" t="s">
        <v>25</v>
      </c>
    </row>
    <row r="5070" spans="1:5" ht="13.2" hidden="1" x14ac:dyDescent="0.25">
      <c r="A5070" s="21" t="s">
        <v>5</v>
      </c>
      <c r="B5070" s="27">
        <v>41521</v>
      </c>
      <c r="C5070" s="27" t="s">
        <v>45</v>
      </c>
      <c r="D5070" s="28">
        <v>3381.25</v>
      </c>
      <c r="E5070" s="27" t="s">
        <v>25</v>
      </c>
    </row>
    <row r="5071" spans="1:5" ht="13.2" hidden="1" x14ac:dyDescent="0.25">
      <c r="A5071" s="21" t="s">
        <v>5</v>
      </c>
      <c r="B5071" s="27">
        <v>41522</v>
      </c>
      <c r="C5071" s="27" t="s">
        <v>45</v>
      </c>
      <c r="D5071" s="28">
        <v>18102.5</v>
      </c>
      <c r="E5071" s="27" t="s">
        <v>25</v>
      </c>
    </row>
    <row r="5072" spans="1:5" ht="13.2" hidden="1" x14ac:dyDescent="0.25">
      <c r="A5072" s="21" t="s">
        <v>5</v>
      </c>
      <c r="B5072" s="27">
        <v>41523</v>
      </c>
      <c r="C5072" s="27" t="s">
        <v>45</v>
      </c>
      <c r="D5072" s="28">
        <v>3205</v>
      </c>
      <c r="E5072" s="27" t="s">
        <v>25</v>
      </c>
    </row>
    <row r="5073" spans="1:5" ht="13.2" hidden="1" x14ac:dyDescent="0.25">
      <c r="A5073" s="21" t="s">
        <v>5</v>
      </c>
      <c r="B5073" s="27">
        <v>41524</v>
      </c>
      <c r="C5073" s="27" t="s">
        <v>45</v>
      </c>
      <c r="D5073" s="28">
        <v>2545</v>
      </c>
      <c r="E5073" s="27" t="s">
        <v>25</v>
      </c>
    </row>
    <row r="5074" spans="1:5" ht="13.2" hidden="1" x14ac:dyDescent="0.25">
      <c r="A5074" s="21" t="s">
        <v>5</v>
      </c>
      <c r="B5074" s="27">
        <v>41525</v>
      </c>
      <c r="C5074" s="27" t="s">
        <v>45</v>
      </c>
      <c r="D5074" s="28">
        <v>10000</v>
      </c>
      <c r="E5074" s="27" t="s">
        <v>25</v>
      </c>
    </row>
    <row r="5075" spans="1:5" ht="13.2" hidden="1" x14ac:dyDescent="0.25">
      <c r="A5075" s="21" t="s">
        <v>5</v>
      </c>
      <c r="B5075" s="27">
        <v>41526</v>
      </c>
      <c r="C5075" s="27" t="s">
        <v>27</v>
      </c>
      <c r="D5075" s="28">
        <v>5000</v>
      </c>
      <c r="E5075" s="27" t="s">
        <v>27</v>
      </c>
    </row>
    <row r="5076" spans="1:5" ht="13.2" hidden="1" x14ac:dyDescent="0.25">
      <c r="A5076" s="21" t="s">
        <v>5</v>
      </c>
      <c r="B5076" s="27">
        <v>41527</v>
      </c>
      <c r="C5076" s="27" t="s">
        <v>27</v>
      </c>
      <c r="D5076" s="28">
        <v>2250</v>
      </c>
      <c r="E5076" s="27" t="s">
        <v>27</v>
      </c>
    </row>
    <row r="5077" spans="1:5" ht="13.2" hidden="1" x14ac:dyDescent="0.25">
      <c r="A5077" s="21" t="s">
        <v>5</v>
      </c>
      <c r="B5077" s="27">
        <v>41528</v>
      </c>
      <c r="C5077" s="27" t="s">
        <v>59</v>
      </c>
      <c r="D5077" s="28">
        <v>3900</v>
      </c>
      <c r="E5077" s="27" t="s">
        <v>26</v>
      </c>
    </row>
    <row r="5078" spans="1:5" ht="13.2" hidden="1" x14ac:dyDescent="0.25">
      <c r="A5078" s="21" t="s">
        <v>5</v>
      </c>
      <c r="B5078" s="27">
        <v>41529</v>
      </c>
      <c r="C5078" s="27" t="s">
        <v>45</v>
      </c>
      <c r="D5078" s="28">
        <v>8250</v>
      </c>
      <c r="E5078" s="27" t="s">
        <v>25</v>
      </c>
    </row>
    <row r="5079" spans="1:5" ht="13.2" hidden="1" x14ac:dyDescent="0.25">
      <c r="A5079" s="21" t="s">
        <v>5</v>
      </c>
      <c r="B5079" s="27">
        <v>41530</v>
      </c>
      <c r="C5079" s="27" t="s">
        <v>45</v>
      </c>
      <c r="D5079" s="28">
        <v>7250</v>
      </c>
      <c r="E5079" s="27" t="s">
        <v>25</v>
      </c>
    </row>
    <row r="5080" spans="1:5" ht="13.2" hidden="1" x14ac:dyDescent="0.25">
      <c r="A5080" s="21" t="s">
        <v>5</v>
      </c>
      <c r="B5080" s="27">
        <v>41531</v>
      </c>
      <c r="C5080" s="27" t="s">
        <v>47</v>
      </c>
      <c r="D5080" s="28">
        <v>27000</v>
      </c>
      <c r="E5080" s="27" t="s">
        <v>26</v>
      </c>
    </row>
    <row r="5081" spans="1:5" ht="13.2" hidden="1" x14ac:dyDescent="0.25">
      <c r="A5081" s="21" t="s">
        <v>5</v>
      </c>
      <c r="B5081" s="27">
        <v>41532</v>
      </c>
      <c r="C5081" s="27" t="s">
        <v>59</v>
      </c>
      <c r="D5081" s="28">
        <v>19000</v>
      </c>
      <c r="E5081" s="27" t="s">
        <v>26</v>
      </c>
    </row>
    <row r="5082" spans="1:5" ht="13.2" hidden="1" x14ac:dyDescent="0.25">
      <c r="A5082" s="21" t="s">
        <v>5</v>
      </c>
      <c r="B5082" s="27">
        <v>41533</v>
      </c>
      <c r="C5082" s="27" t="s">
        <v>45</v>
      </c>
      <c r="D5082" s="28">
        <v>7500</v>
      </c>
      <c r="E5082" s="27" t="s">
        <v>25</v>
      </c>
    </row>
    <row r="5083" spans="1:5" ht="13.2" hidden="1" x14ac:dyDescent="0.25">
      <c r="A5083" s="21" t="s">
        <v>5</v>
      </c>
      <c r="B5083" s="27">
        <v>41534</v>
      </c>
      <c r="C5083" s="27" t="s">
        <v>45</v>
      </c>
      <c r="D5083" s="28">
        <v>6500</v>
      </c>
      <c r="E5083" s="27" t="s">
        <v>25</v>
      </c>
    </row>
    <row r="5084" spans="1:5" ht="13.2" hidden="1" x14ac:dyDescent="0.25">
      <c r="A5084" s="21" t="s">
        <v>5</v>
      </c>
      <c r="B5084" s="27">
        <v>41535</v>
      </c>
      <c r="C5084" s="27" t="s">
        <v>45</v>
      </c>
      <c r="D5084" s="28">
        <v>10000</v>
      </c>
      <c r="E5084" s="27" t="s">
        <v>25</v>
      </c>
    </row>
    <row r="5085" spans="1:5" ht="13.2" hidden="1" x14ac:dyDescent="0.25">
      <c r="A5085" s="21" t="s">
        <v>5</v>
      </c>
      <c r="B5085" s="27">
        <v>41536</v>
      </c>
      <c r="C5085" s="27" t="s">
        <v>45</v>
      </c>
      <c r="D5085" s="28">
        <v>10000</v>
      </c>
      <c r="E5085" s="27" t="s">
        <v>25</v>
      </c>
    </row>
    <row r="5086" spans="1:5" ht="13.2" hidden="1" x14ac:dyDescent="0.25">
      <c r="A5086" s="21" t="s">
        <v>5</v>
      </c>
      <c r="B5086" s="27">
        <v>41537</v>
      </c>
      <c r="C5086" s="27" t="s">
        <v>45</v>
      </c>
      <c r="D5086" s="28">
        <v>8500</v>
      </c>
      <c r="E5086" s="27" t="s">
        <v>25</v>
      </c>
    </row>
    <row r="5087" spans="1:5" ht="13.2" hidden="1" x14ac:dyDescent="0.25">
      <c r="A5087" s="21" t="s">
        <v>5</v>
      </c>
      <c r="B5087" s="27">
        <v>41538</v>
      </c>
      <c r="C5087" s="27" t="s">
        <v>45</v>
      </c>
      <c r="D5087" s="28">
        <v>11000</v>
      </c>
      <c r="E5087" s="27" t="s">
        <v>25</v>
      </c>
    </row>
    <row r="5088" spans="1:5" ht="13.2" hidden="1" x14ac:dyDescent="0.25">
      <c r="A5088" s="21" t="s">
        <v>5</v>
      </c>
      <c r="B5088" s="27">
        <v>41539</v>
      </c>
      <c r="C5088" s="27" t="s">
        <v>45</v>
      </c>
      <c r="D5088" s="28">
        <v>11000</v>
      </c>
      <c r="E5088" s="27" t="s">
        <v>25</v>
      </c>
    </row>
    <row r="5089" spans="1:5" ht="13.2" hidden="1" x14ac:dyDescent="0.25">
      <c r="A5089" s="21" t="s">
        <v>5</v>
      </c>
      <c r="B5089" s="27">
        <v>41540</v>
      </c>
      <c r="C5089" s="27" t="s">
        <v>45</v>
      </c>
      <c r="D5089" s="28">
        <v>11000</v>
      </c>
      <c r="E5089" s="27" t="s">
        <v>25</v>
      </c>
    </row>
    <row r="5090" spans="1:5" ht="13.2" hidden="1" x14ac:dyDescent="0.25">
      <c r="A5090" s="21" t="s">
        <v>5</v>
      </c>
      <c r="B5090" s="27">
        <v>41541</v>
      </c>
      <c r="C5090" s="27" t="s">
        <v>45</v>
      </c>
      <c r="D5090" s="28">
        <v>8500</v>
      </c>
      <c r="E5090" s="27" t="s">
        <v>25</v>
      </c>
    </row>
    <row r="5091" spans="1:5" ht="13.2" hidden="1" x14ac:dyDescent="0.25">
      <c r="A5091" s="21" t="s">
        <v>5</v>
      </c>
      <c r="B5091" s="27">
        <v>41542</v>
      </c>
      <c r="C5091" s="27" t="s">
        <v>45</v>
      </c>
      <c r="D5091" s="28">
        <v>12500</v>
      </c>
      <c r="E5091" s="27" t="s">
        <v>25</v>
      </c>
    </row>
    <row r="5092" spans="1:5" ht="13.2" hidden="1" x14ac:dyDescent="0.25">
      <c r="A5092" s="21" t="s">
        <v>5</v>
      </c>
      <c r="B5092" s="27">
        <v>41543</v>
      </c>
      <c r="C5092" s="27" t="s">
        <v>58</v>
      </c>
      <c r="D5092" s="28">
        <v>35000</v>
      </c>
      <c r="E5092" s="27" t="s">
        <v>26</v>
      </c>
    </row>
    <row r="5093" spans="1:5" ht="13.2" hidden="1" x14ac:dyDescent="0.25">
      <c r="A5093" s="21" t="s">
        <v>5</v>
      </c>
      <c r="B5093" s="27">
        <v>41544</v>
      </c>
      <c r="C5093" s="27" t="s">
        <v>45</v>
      </c>
      <c r="D5093" s="28">
        <v>750</v>
      </c>
      <c r="E5093" s="27" t="s">
        <v>25</v>
      </c>
    </row>
    <row r="5094" spans="1:5" ht="13.2" hidden="1" x14ac:dyDescent="0.25">
      <c r="A5094" s="21" t="s">
        <v>5</v>
      </c>
      <c r="B5094" s="27">
        <v>41544</v>
      </c>
      <c r="C5094" s="27" t="s">
        <v>45</v>
      </c>
      <c r="D5094" s="28">
        <v>300</v>
      </c>
      <c r="E5094" s="27" t="s">
        <v>25</v>
      </c>
    </row>
    <row r="5095" spans="1:5" ht="13.2" hidden="1" x14ac:dyDescent="0.25">
      <c r="A5095" s="21" t="s">
        <v>5</v>
      </c>
      <c r="B5095" s="27">
        <v>41544</v>
      </c>
      <c r="C5095" s="27" t="s">
        <v>45</v>
      </c>
      <c r="D5095" s="28">
        <v>900</v>
      </c>
      <c r="E5095" s="27" t="s">
        <v>25</v>
      </c>
    </row>
    <row r="5096" spans="1:5" ht="13.2" hidden="1" x14ac:dyDescent="0.25">
      <c r="A5096" s="21" t="s">
        <v>5</v>
      </c>
      <c r="B5096" s="27">
        <v>41545</v>
      </c>
      <c r="C5096" s="27" t="s">
        <v>45</v>
      </c>
      <c r="D5096" s="28">
        <v>4250</v>
      </c>
      <c r="E5096" s="27" t="s">
        <v>25</v>
      </c>
    </row>
    <row r="5097" spans="1:5" ht="13.2" hidden="1" x14ac:dyDescent="0.25">
      <c r="A5097" s="21" t="s">
        <v>5</v>
      </c>
      <c r="B5097" s="27">
        <v>41545</v>
      </c>
      <c r="C5097" s="27" t="s">
        <v>45</v>
      </c>
      <c r="D5097" s="28">
        <v>5500</v>
      </c>
      <c r="E5097" s="27" t="s">
        <v>25</v>
      </c>
    </row>
    <row r="5098" spans="1:5" ht="13.2" hidden="1" x14ac:dyDescent="0.25">
      <c r="A5098" s="21" t="s">
        <v>5</v>
      </c>
      <c r="B5098" s="27">
        <v>41546</v>
      </c>
      <c r="C5098" s="27" t="s">
        <v>45</v>
      </c>
      <c r="D5098" s="28">
        <v>3250</v>
      </c>
      <c r="E5098" s="27" t="s">
        <v>25</v>
      </c>
    </row>
    <row r="5099" spans="1:5" ht="13.2" hidden="1" x14ac:dyDescent="0.25">
      <c r="A5099" s="21" t="s">
        <v>5</v>
      </c>
      <c r="B5099" s="27">
        <v>41546</v>
      </c>
      <c r="C5099" s="27" t="s">
        <v>45</v>
      </c>
      <c r="D5099" s="28">
        <v>750</v>
      </c>
      <c r="E5099" s="27" t="s">
        <v>25</v>
      </c>
    </row>
    <row r="5100" spans="1:5" ht="13.2" hidden="1" x14ac:dyDescent="0.25">
      <c r="A5100" s="21" t="s">
        <v>5</v>
      </c>
      <c r="B5100" s="27">
        <v>41547</v>
      </c>
      <c r="C5100" s="27" t="s">
        <v>45</v>
      </c>
      <c r="D5100" s="28">
        <v>1250</v>
      </c>
      <c r="E5100" s="27" t="s">
        <v>25</v>
      </c>
    </row>
    <row r="5101" spans="1:5" ht="13.2" hidden="1" x14ac:dyDescent="0.25">
      <c r="A5101" s="21" t="s">
        <v>5</v>
      </c>
      <c r="B5101" s="27">
        <v>41547</v>
      </c>
      <c r="C5101" s="27" t="s">
        <v>45</v>
      </c>
      <c r="D5101" s="28">
        <v>1250</v>
      </c>
      <c r="E5101" s="27" t="s">
        <v>25</v>
      </c>
    </row>
    <row r="5102" spans="1:5" ht="13.2" hidden="1" x14ac:dyDescent="0.25">
      <c r="A5102" s="21" t="s">
        <v>5</v>
      </c>
      <c r="B5102" s="27">
        <v>41547</v>
      </c>
      <c r="C5102" s="27" t="s">
        <v>45</v>
      </c>
      <c r="D5102" s="28">
        <v>1500</v>
      </c>
      <c r="E5102" s="27" t="s">
        <v>25</v>
      </c>
    </row>
    <row r="5103" spans="1:5" ht="13.2" hidden="1" x14ac:dyDescent="0.25">
      <c r="A5103" s="21" t="s">
        <v>5</v>
      </c>
      <c r="B5103" s="27">
        <v>41548</v>
      </c>
      <c r="C5103" s="27" t="s">
        <v>45</v>
      </c>
      <c r="D5103" s="28">
        <v>3000</v>
      </c>
      <c r="E5103" s="27" t="s">
        <v>25</v>
      </c>
    </row>
    <row r="5104" spans="1:5" ht="13.2" hidden="1" x14ac:dyDescent="0.25">
      <c r="A5104" s="21" t="s">
        <v>5</v>
      </c>
      <c r="B5104" s="27">
        <v>41548</v>
      </c>
      <c r="C5104" s="27" t="s">
        <v>45</v>
      </c>
      <c r="D5104" s="28">
        <v>1750</v>
      </c>
      <c r="E5104" s="27" t="s">
        <v>25</v>
      </c>
    </row>
    <row r="5105" spans="1:5" ht="13.2" hidden="1" x14ac:dyDescent="0.25">
      <c r="A5105" s="21" t="s">
        <v>5</v>
      </c>
      <c r="B5105" s="27">
        <v>41548</v>
      </c>
      <c r="C5105" s="27" t="s">
        <v>45</v>
      </c>
      <c r="D5105" s="28">
        <v>1750</v>
      </c>
      <c r="E5105" s="27" t="s">
        <v>25</v>
      </c>
    </row>
    <row r="5106" spans="1:5" ht="13.2" hidden="1" x14ac:dyDescent="0.25">
      <c r="A5106" s="21" t="s">
        <v>5</v>
      </c>
      <c r="B5106" s="27">
        <v>41549</v>
      </c>
      <c r="C5106" s="27" t="s">
        <v>45</v>
      </c>
      <c r="D5106" s="28">
        <v>2750</v>
      </c>
      <c r="E5106" s="27" t="s">
        <v>25</v>
      </c>
    </row>
    <row r="5107" spans="1:5" ht="13.2" hidden="1" x14ac:dyDescent="0.25">
      <c r="A5107" s="21" t="s">
        <v>5</v>
      </c>
      <c r="B5107" s="27">
        <v>41550</v>
      </c>
      <c r="C5107" s="27" t="s">
        <v>45</v>
      </c>
      <c r="D5107" s="28">
        <v>1500</v>
      </c>
      <c r="E5107" s="27" t="s">
        <v>25</v>
      </c>
    </row>
    <row r="5108" spans="1:5" ht="13.2" hidden="1" x14ac:dyDescent="0.25">
      <c r="A5108" s="21" t="s">
        <v>5</v>
      </c>
      <c r="B5108" s="27">
        <v>41551</v>
      </c>
      <c r="C5108" s="27" t="s">
        <v>45</v>
      </c>
      <c r="D5108" s="28">
        <v>750</v>
      </c>
      <c r="E5108" s="27" t="s">
        <v>25</v>
      </c>
    </row>
    <row r="5109" spans="1:5" ht="13.2" hidden="1" x14ac:dyDescent="0.25">
      <c r="A5109" s="21" t="s">
        <v>5</v>
      </c>
      <c r="B5109" s="27">
        <v>41552</v>
      </c>
      <c r="C5109" s="27" t="s">
        <v>49</v>
      </c>
      <c r="D5109" s="28">
        <v>750</v>
      </c>
      <c r="E5109" s="27" t="s">
        <v>25</v>
      </c>
    </row>
    <row r="5110" spans="1:5" ht="13.2" hidden="1" x14ac:dyDescent="0.25">
      <c r="A5110" s="21" t="s">
        <v>5</v>
      </c>
      <c r="B5110" s="27">
        <v>41553</v>
      </c>
      <c r="C5110" s="27" t="s">
        <v>45</v>
      </c>
      <c r="D5110" s="28">
        <v>10450</v>
      </c>
      <c r="E5110" s="27" t="s">
        <v>25</v>
      </c>
    </row>
    <row r="5111" spans="1:5" ht="13.2" hidden="1" x14ac:dyDescent="0.25">
      <c r="A5111" s="21" t="s">
        <v>5</v>
      </c>
      <c r="B5111" s="27">
        <v>41554</v>
      </c>
      <c r="C5111" s="27" t="s">
        <v>45</v>
      </c>
      <c r="D5111" s="28">
        <v>8600</v>
      </c>
      <c r="E5111" s="27" t="s">
        <v>25</v>
      </c>
    </row>
    <row r="5112" spans="1:5" ht="13.2" hidden="1" x14ac:dyDescent="0.25">
      <c r="A5112" s="21" t="s">
        <v>5</v>
      </c>
      <c r="B5112" s="27">
        <v>41555</v>
      </c>
      <c r="C5112" s="27" t="s">
        <v>45</v>
      </c>
      <c r="D5112" s="28">
        <v>6750</v>
      </c>
      <c r="E5112" s="27" t="s">
        <v>25</v>
      </c>
    </row>
    <row r="5113" spans="1:5" ht="13.2" hidden="1" x14ac:dyDescent="0.25">
      <c r="A5113" s="21" t="s">
        <v>5</v>
      </c>
      <c r="B5113" s="27">
        <v>41555</v>
      </c>
      <c r="C5113" s="27" t="s">
        <v>45</v>
      </c>
      <c r="D5113" s="28">
        <v>2250</v>
      </c>
      <c r="E5113" s="27" t="s">
        <v>25</v>
      </c>
    </row>
    <row r="5114" spans="1:5" ht="13.2" hidden="1" x14ac:dyDescent="0.25">
      <c r="A5114" s="21" t="s">
        <v>5</v>
      </c>
      <c r="B5114" s="27">
        <v>41555</v>
      </c>
      <c r="C5114" s="27" t="s">
        <v>45</v>
      </c>
      <c r="D5114" s="28">
        <v>1100</v>
      </c>
      <c r="E5114" s="27" t="s">
        <v>25</v>
      </c>
    </row>
    <row r="5115" spans="1:5" ht="13.2" hidden="1" x14ac:dyDescent="0.25">
      <c r="A5115" s="21" t="s">
        <v>5</v>
      </c>
      <c r="B5115" s="27">
        <v>41555</v>
      </c>
      <c r="C5115" s="27" t="s">
        <v>45</v>
      </c>
      <c r="D5115" s="28">
        <v>450</v>
      </c>
      <c r="E5115" s="27" t="s">
        <v>25</v>
      </c>
    </row>
    <row r="5116" spans="1:5" ht="13.2" hidden="1" x14ac:dyDescent="0.25">
      <c r="A5116" s="21" t="s">
        <v>5</v>
      </c>
      <c r="B5116" s="27">
        <v>41555</v>
      </c>
      <c r="C5116" s="27" t="s">
        <v>45</v>
      </c>
      <c r="D5116" s="28">
        <v>500</v>
      </c>
      <c r="E5116" s="27" t="s">
        <v>25</v>
      </c>
    </row>
    <row r="5117" spans="1:5" ht="13.2" hidden="1" x14ac:dyDescent="0.25">
      <c r="A5117" s="21" t="s">
        <v>5</v>
      </c>
      <c r="B5117" s="27">
        <v>41556</v>
      </c>
      <c r="C5117" s="27" t="s">
        <v>27</v>
      </c>
      <c r="D5117" s="28">
        <v>1000</v>
      </c>
      <c r="E5117" s="27" t="s">
        <v>27</v>
      </c>
    </row>
    <row r="5118" spans="1:5" ht="13.2" hidden="1" x14ac:dyDescent="0.25">
      <c r="A5118" s="21" t="s">
        <v>5</v>
      </c>
      <c r="B5118" s="27">
        <v>41556</v>
      </c>
      <c r="C5118" s="27" t="s">
        <v>27</v>
      </c>
      <c r="D5118" s="28">
        <v>4500</v>
      </c>
      <c r="E5118" s="27" t="s">
        <v>27</v>
      </c>
    </row>
    <row r="5119" spans="1:5" ht="13.2" hidden="1" x14ac:dyDescent="0.25">
      <c r="A5119" s="21" t="s">
        <v>5</v>
      </c>
      <c r="B5119" s="27">
        <v>41556</v>
      </c>
      <c r="C5119" s="27" t="s">
        <v>27</v>
      </c>
      <c r="D5119" s="28">
        <v>1250</v>
      </c>
      <c r="E5119" s="27" t="s">
        <v>27</v>
      </c>
    </row>
    <row r="5120" spans="1:5" ht="13.2" hidden="1" x14ac:dyDescent="0.25">
      <c r="A5120" s="21" t="s">
        <v>5</v>
      </c>
      <c r="B5120" s="27">
        <v>41557</v>
      </c>
      <c r="C5120" s="27" t="s">
        <v>45</v>
      </c>
      <c r="D5120" s="28">
        <v>1250</v>
      </c>
      <c r="E5120" s="27" t="s">
        <v>25</v>
      </c>
    </row>
    <row r="5121" spans="1:5" ht="13.2" hidden="1" x14ac:dyDescent="0.25">
      <c r="A5121" s="21" t="s">
        <v>5</v>
      </c>
      <c r="B5121" s="27">
        <v>41557</v>
      </c>
      <c r="C5121" s="27" t="s">
        <v>45</v>
      </c>
      <c r="D5121" s="28">
        <v>500</v>
      </c>
      <c r="E5121" s="27" t="s">
        <v>25</v>
      </c>
    </row>
    <row r="5122" spans="1:5" ht="13.2" hidden="1" x14ac:dyDescent="0.25">
      <c r="A5122" s="21" t="s">
        <v>5</v>
      </c>
      <c r="B5122" s="27">
        <v>41558</v>
      </c>
      <c r="C5122" s="27" t="s">
        <v>45</v>
      </c>
      <c r="D5122" s="28">
        <v>750</v>
      </c>
      <c r="E5122" s="27" t="s">
        <v>25</v>
      </c>
    </row>
    <row r="5123" spans="1:5" ht="13.2" hidden="1" x14ac:dyDescent="0.25">
      <c r="A5123" s="21" t="s">
        <v>5</v>
      </c>
      <c r="B5123" s="27">
        <v>41559</v>
      </c>
      <c r="C5123" s="27" t="s">
        <v>45</v>
      </c>
      <c r="D5123" s="28">
        <v>250</v>
      </c>
      <c r="E5123" s="27" t="s">
        <v>25</v>
      </c>
    </row>
    <row r="5124" spans="1:5" ht="13.2" hidden="1" x14ac:dyDescent="0.25">
      <c r="A5124" s="21" t="s">
        <v>5</v>
      </c>
      <c r="B5124" s="27">
        <v>41559</v>
      </c>
      <c r="C5124" s="27" t="s">
        <v>45</v>
      </c>
      <c r="D5124" s="28">
        <v>3000</v>
      </c>
      <c r="E5124" s="27" t="s">
        <v>25</v>
      </c>
    </row>
    <row r="5125" spans="1:5" ht="13.2" hidden="1" x14ac:dyDescent="0.25">
      <c r="A5125" s="21" t="s">
        <v>5</v>
      </c>
      <c r="B5125" s="27">
        <v>41560</v>
      </c>
      <c r="C5125" s="27" t="s">
        <v>45</v>
      </c>
      <c r="D5125" s="28">
        <v>3250</v>
      </c>
      <c r="E5125" s="27" t="s">
        <v>25</v>
      </c>
    </row>
    <row r="5126" spans="1:5" ht="13.2" hidden="1" x14ac:dyDescent="0.25">
      <c r="A5126" s="21" t="s">
        <v>5</v>
      </c>
      <c r="B5126" s="27">
        <v>41560</v>
      </c>
      <c r="C5126" s="27" t="s">
        <v>45</v>
      </c>
      <c r="D5126" s="28">
        <v>650</v>
      </c>
      <c r="E5126" s="27" t="s">
        <v>25</v>
      </c>
    </row>
    <row r="5127" spans="1:5" ht="13.2" hidden="1" x14ac:dyDescent="0.25">
      <c r="A5127" s="21" t="s">
        <v>5</v>
      </c>
      <c r="B5127" s="27">
        <v>41561</v>
      </c>
      <c r="C5127" s="27" t="s">
        <v>45</v>
      </c>
      <c r="D5127" s="28">
        <v>7500</v>
      </c>
      <c r="E5127" s="27" t="s">
        <v>25</v>
      </c>
    </row>
    <row r="5128" spans="1:5" ht="13.2" hidden="1" x14ac:dyDescent="0.25">
      <c r="A5128" s="21" t="s">
        <v>5</v>
      </c>
      <c r="B5128" s="27">
        <v>41562</v>
      </c>
      <c r="C5128" s="27" t="s">
        <v>45</v>
      </c>
      <c r="D5128" s="28">
        <v>9500</v>
      </c>
      <c r="E5128" s="27" t="s">
        <v>25</v>
      </c>
    </row>
    <row r="5129" spans="1:5" ht="13.2" hidden="1" x14ac:dyDescent="0.25">
      <c r="A5129" s="21" t="s">
        <v>5</v>
      </c>
      <c r="B5129" s="27">
        <v>41563</v>
      </c>
      <c r="C5129" s="27" t="s">
        <v>45</v>
      </c>
      <c r="D5129" s="28">
        <v>9000</v>
      </c>
      <c r="E5129" s="27" t="s">
        <v>25</v>
      </c>
    </row>
    <row r="5130" spans="1:5" ht="13.2" hidden="1" x14ac:dyDescent="0.25">
      <c r="A5130" s="21" t="s">
        <v>5</v>
      </c>
      <c r="B5130" s="27">
        <v>41563</v>
      </c>
      <c r="C5130" s="27" t="s">
        <v>45</v>
      </c>
      <c r="D5130" s="28">
        <v>2250</v>
      </c>
      <c r="E5130" s="27" t="s">
        <v>25</v>
      </c>
    </row>
    <row r="5131" spans="1:5" ht="13.2" hidden="1" x14ac:dyDescent="0.25">
      <c r="A5131" s="21" t="s">
        <v>5</v>
      </c>
      <c r="B5131" s="27">
        <v>41564</v>
      </c>
      <c r="C5131" s="27" t="s">
        <v>45</v>
      </c>
      <c r="D5131" s="28">
        <v>8250</v>
      </c>
      <c r="E5131" s="27" t="s">
        <v>25</v>
      </c>
    </row>
    <row r="5132" spans="1:5" ht="13.2" hidden="1" x14ac:dyDescent="0.25">
      <c r="A5132" s="21" t="s">
        <v>5</v>
      </c>
      <c r="B5132" s="27">
        <v>41564</v>
      </c>
      <c r="C5132" s="27" t="s">
        <v>45</v>
      </c>
      <c r="D5132" s="28">
        <v>750</v>
      </c>
      <c r="E5132" s="27" t="s">
        <v>25</v>
      </c>
    </row>
    <row r="5133" spans="1:5" ht="13.2" hidden="1" x14ac:dyDescent="0.25">
      <c r="A5133" s="21" t="s">
        <v>5</v>
      </c>
      <c r="B5133" s="27">
        <v>41565</v>
      </c>
      <c r="C5133" s="27" t="s">
        <v>45</v>
      </c>
      <c r="D5133" s="28">
        <v>12500</v>
      </c>
      <c r="E5133" s="27" t="s">
        <v>25</v>
      </c>
    </row>
    <row r="5134" spans="1:5" ht="13.2" hidden="1" x14ac:dyDescent="0.25">
      <c r="A5134" s="21" t="s">
        <v>5</v>
      </c>
      <c r="B5134" s="27">
        <v>41566</v>
      </c>
      <c r="C5134" s="27" t="s">
        <v>45</v>
      </c>
      <c r="D5134" s="28">
        <v>2500</v>
      </c>
      <c r="E5134" s="27" t="s">
        <v>25</v>
      </c>
    </row>
    <row r="5135" spans="1:5" ht="13.2" hidden="1" x14ac:dyDescent="0.25">
      <c r="A5135" s="21" t="s">
        <v>5</v>
      </c>
      <c r="B5135" s="27">
        <v>41566</v>
      </c>
      <c r="C5135" s="27" t="s">
        <v>45</v>
      </c>
      <c r="D5135" s="28">
        <v>3950</v>
      </c>
      <c r="E5135" s="27" t="s">
        <v>25</v>
      </c>
    </row>
    <row r="5136" spans="1:5" ht="13.2" hidden="1" x14ac:dyDescent="0.25">
      <c r="A5136" s="21" t="s">
        <v>5</v>
      </c>
      <c r="B5136" s="27">
        <v>41566</v>
      </c>
      <c r="C5136" s="27" t="s">
        <v>45</v>
      </c>
      <c r="D5136" s="28">
        <v>2100</v>
      </c>
      <c r="E5136" s="27" t="s">
        <v>25</v>
      </c>
    </row>
    <row r="5137" spans="1:5" ht="13.2" hidden="1" x14ac:dyDescent="0.25">
      <c r="A5137" s="21" t="s">
        <v>5</v>
      </c>
      <c r="B5137" s="27">
        <v>41567</v>
      </c>
      <c r="C5137" s="27" t="s">
        <v>45</v>
      </c>
      <c r="D5137" s="28">
        <v>9000</v>
      </c>
      <c r="E5137" s="27" t="s">
        <v>25</v>
      </c>
    </row>
    <row r="5138" spans="1:5" ht="13.2" hidden="1" x14ac:dyDescent="0.25">
      <c r="A5138" s="21" t="s">
        <v>5</v>
      </c>
      <c r="B5138" s="27">
        <v>41567</v>
      </c>
      <c r="C5138" s="27" t="s">
        <v>45</v>
      </c>
      <c r="D5138" s="28">
        <v>300</v>
      </c>
      <c r="E5138" s="27" t="s">
        <v>25</v>
      </c>
    </row>
    <row r="5139" spans="1:5" ht="13.2" hidden="1" x14ac:dyDescent="0.25">
      <c r="A5139" s="21" t="s">
        <v>5</v>
      </c>
      <c r="B5139" s="27">
        <v>41568</v>
      </c>
      <c r="C5139" s="27" t="s">
        <v>45</v>
      </c>
      <c r="D5139" s="28">
        <v>2500</v>
      </c>
      <c r="E5139" s="27" t="s">
        <v>25</v>
      </c>
    </row>
    <row r="5140" spans="1:5" ht="13.2" hidden="1" x14ac:dyDescent="0.25">
      <c r="A5140" s="21" t="s">
        <v>5</v>
      </c>
      <c r="B5140" s="27">
        <v>41568</v>
      </c>
      <c r="C5140" s="27" t="s">
        <v>45</v>
      </c>
      <c r="D5140" s="28">
        <v>1250</v>
      </c>
      <c r="E5140" s="27" t="s">
        <v>25</v>
      </c>
    </row>
    <row r="5141" spans="1:5" ht="13.2" hidden="1" x14ac:dyDescent="0.25">
      <c r="A5141" s="21" t="s">
        <v>5</v>
      </c>
      <c r="B5141" s="27">
        <v>41568</v>
      </c>
      <c r="C5141" s="27" t="s">
        <v>45</v>
      </c>
      <c r="D5141" s="28">
        <v>2500</v>
      </c>
      <c r="E5141" s="27" t="s">
        <v>25</v>
      </c>
    </row>
    <row r="5142" spans="1:5" ht="13.2" hidden="1" x14ac:dyDescent="0.25">
      <c r="A5142" s="21" t="s">
        <v>5</v>
      </c>
      <c r="B5142" s="27">
        <v>41568</v>
      </c>
      <c r="C5142" s="27" t="s">
        <v>45</v>
      </c>
      <c r="D5142" s="28">
        <v>3000</v>
      </c>
      <c r="E5142" s="27" t="s">
        <v>25</v>
      </c>
    </row>
    <row r="5143" spans="1:5" ht="13.2" hidden="1" x14ac:dyDescent="0.25">
      <c r="A5143" s="21" t="s">
        <v>5</v>
      </c>
      <c r="B5143" s="27">
        <v>41569</v>
      </c>
      <c r="C5143" s="27" t="s">
        <v>58</v>
      </c>
      <c r="D5143" s="28">
        <v>25150</v>
      </c>
      <c r="E5143" s="27" t="s">
        <v>26</v>
      </c>
    </row>
    <row r="5144" spans="1:5" ht="13.2" hidden="1" x14ac:dyDescent="0.25">
      <c r="A5144" s="21" t="s">
        <v>5</v>
      </c>
      <c r="B5144" s="27">
        <v>41570</v>
      </c>
      <c r="C5144" s="27" t="s">
        <v>45</v>
      </c>
      <c r="D5144" s="28">
        <v>20000</v>
      </c>
      <c r="E5144" s="27" t="s">
        <v>25</v>
      </c>
    </row>
    <row r="5145" spans="1:5" ht="13.2" hidden="1" x14ac:dyDescent="0.25">
      <c r="A5145" s="21" t="s">
        <v>5</v>
      </c>
      <c r="B5145" s="27">
        <v>41571</v>
      </c>
      <c r="C5145" s="27" t="s">
        <v>27</v>
      </c>
      <c r="D5145" s="28">
        <v>18200</v>
      </c>
      <c r="E5145" s="27" t="s">
        <v>27</v>
      </c>
    </row>
    <row r="5146" spans="1:5" ht="13.2" hidden="1" x14ac:dyDescent="0.25">
      <c r="A5146" s="21" t="s">
        <v>5</v>
      </c>
      <c r="B5146" s="27">
        <v>41572</v>
      </c>
      <c r="C5146" s="27" t="s">
        <v>45</v>
      </c>
      <c r="D5146" s="28">
        <v>9000</v>
      </c>
      <c r="E5146" s="27" t="s">
        <v>25</v>
      </c>
    </row>
    <row r="5147" spans="1:5" ht="13.2" hidden="1" x14ac:dyDescent="0.25">
      <c r="A5147" s="21" t="s">
        <v>5</v>
      </c>
      <c r="B5147" s="27">
        <v>41573</v>
      </c>
      <c r="C5147" s="27" t="s">
        <v>45</v>
      </c>
      <c r="D5147" s="28">
        <v>1250</v>
      </c>
      <c r="E5147" s="27" t="s">
        <v>25</v>
      </c>
    </row>
    <row r="5148" spans="1:5" ht="13.2" hidden="1" x14ac:dyDescent="0.25">
      <c r="A5148" s="21" t="s">
        <v>5</v>
      </c>
      <c r="B5148" s="27">
        <v>41573</v>
      </c>
      <c r="C5148" s="27" t="s">
        <v>45</v>
      </c>
      <c r="D5148" s="28">
        <v>1000</v>
      </c>
      <c r="E5148" s="27" t="s">
        <v>25</v>
      </c>
    </row>
    <row r="5149" spans="1:5" ht="13.2" hidden="1" x14ac:dyDescent="0.25">
      <c r="A5149" s="21" t="s">
        <v>5</v>
      </c>
      <c r="B5149" s="27">
        <v>41573</v>
      </c>
      <c r="C5149" s="27" t="s">
        <v>45</v>
      </c>
      <c r="D5149" s="28">
        <v>500</v>
      </c>
      <c r="E5149" s="27" t="s">
        <v>25</v>
      </c>
    </row>
    <row r="5150" spans="1:5" ht="13.2" hidden="1" x14ac:dyDescent="0.25">
      <c r="A5150" s="21" t="s">
        <v>5</v>
      </c>
      <c r="B5150" s="27">
        <v>41573</v>
      </c>
      <c r="C5150" s="27" t="s">
        <v>45</v>
      </c>
      <c r="D5150" s="28">
        <v>1750</v>
      </c>
      <c r="E5150" s="27" t="s">
        <v>25</v>
      </c>
    </row>
    <row r="5151" spans="1:5" ht="13.2" hidden="1" x14ac:dyDescent="0.25">
      <c r="A5151" s="21" t="s">
        <v>5</v>
      </c>
      <c r="B5151" s="27">
        <v>41573</v>
      </c>
      <c r="C5151" s="27" t="s">
        <v>45</v>
      </c>
      <c r="D5151" s="28">
        <v>350</v>
      </c>
      <c r="E5151" s="27" t="s">
        <v>25</v>
      </c>
    </row>
    <row r="5152" spans="1:5" ht="13.2" hidden="1" x14ac:dyDescent="0.25">
      <c r="A5152" s="21" t="s">
        <v>5</v>
      </c>
      <c r="B5152" s="27">
        <v>41574</v>
      </c>
      <c r="C5152" s="27" t="s">
        <v>45</v>
      </c>
      <c r="D5152" s="28">
        <v>7750</v>
      </c>
      <c r="E5152" s="27" t="s">
        <v>25</v>
      </c>
    </row>
    <row r="5153" spans="1:5" ht="13.2" hidden="1" x14ac:dyDescent="0.25">
      <c r="A5153" s="21" t="s">
        <v>5</v>
      </c>
      <c r="B5153" s="27">
        <v>41575</v>
      </c>
      <c r="C5153" s="27" t="s">
        <v>45</v>
      </c>
      <c r="D5153" s="28">
        <v>3750</v>
      </c>
      <c r="E5153" s="27" t="s">
        <v>25</v>
      </c>
    </row>
    <row r="5154" spans="1:5" ht="13.2" hidden="1" x14ac:dyDescent="0.25">
      <c r="A5154" s="21" t="s">
        <v>5</v>
      </c>
      <c r="B5154" s="27">
        <v>41576</v>
      </c>
      <c r="C5154" s="27" t="s">
        <v>45</v>
      </c>
      <c r="D5154" s="28">
        <v>7500</v>
      </c>
      <c r="E5154" s="27" t="s">
        <v>25</v>
      </c>
    </row>
    <row r="5155" spans="1:5" ht="13.2" hidden="1" x14ac:dyDescent="0.25">
      <c r="A5155" s="21" t="s">
        <v>5</v>
      </c>
      <c r="B5155" s="27">
        <v>41576</v>
      </c>
      <c r="C5155" s="27" t="s">
        <v>45</v>
      </c>
      <c r="D5155" s="28">
        <v>750</v>
      </c>
      <c r="E5155" s="27" t="s">
        <v>25</v>
      </c>
    </row>
    <row r="5156" spans="1:5" ht="13.2" hidden="1" x14ac:dyDescent="0.25">
      <c r="A5156" s="21" t="s">
        <v>5</v>
      </c>
      <c r="B5156" s="27">
        <v>41577</v>
      </c>
      <c r="C5156" s="27" t="s">
        <v>45</v>
      </c>
      <c r="D5156" s="28">
        <v>8000</v>
      </c>
      <c r="E5156" s="27" t="s">
        <v>25</v>
      </c>
    </row>
    <row r="5157" spans="1:5" ht="13.2" hidden="1" x14ac:dyDescent="0.25">
      <c r="A5157" s="21" t="s">
        <v>5</v>
      </c>
      <c r="B5157" s="27">
        <v>41578</v>
      </c>
      <c r="C5157" s="27" t="s">
        <v>45</v>
      </c>
      <c r="D5157" s="28">
        <v>1000</v>
      </c>
      <c r="E5157" s="27" t="s">
        <v>25</v>
      </c>
    </row>
    <row r="5158" spans="1:5" ht="13.2" hidden="1" x14ac:dyDescent="0.25">
      <c r="A5158" s="21" t="s">
        <v>5</v>
      </c>
      <c r="B5158" s="27">
        <v>41579</v>
      </c>
      <c r="C5158" s="27" t="s">
        <v>45</v>
      </c>
      <c r="D5158" s="28">
        <v>1750</v>
      </c>
      <c r="E5158" s="27" t="s">
        <v>25</v>
      </c>
    </row>
    <row r="5159" spans="1:5" ht="13.2" hidden="1" x14ac:dyDescent="0.25">
      <c r="A5159" s="21" t="s">
        <v>5</v>
      </c>
      <c r="B5159" s="27">
        <v>41579</v>
      </c>
      <c r="C5159" s="27" t="s">
        <v>45</v>
      </c>
      <c r="D5159" s="28">
        <v>750</v>
      </c>
      <c r="E5159" s="27" t="s">
        <v>25</v>
      </c>
    </row>
    <row r="5160" spans="1:5" ht="13.2" hidden="1" x14ac:dyDescent="0.25">
      <c r="A5160" s="21" t="s">
        <v>5</v>
      </c>
      <c r="B5160" s="27">
        <v>41580</v>
      </c>
      <c r="C5160" s="27" t="s">
        <v>27</v>
      </c>
      <c r="D5160" s="28">
        <v>4250</v>
      </c>
      <c r="E5160" s="27" t="s">
        <v>27</v>
      </c>
    </row>
    <row r="5161" spans="1:5" ht="13.2" hidden="1" x14ac:dyDescent="0.25">
      <c r="A5161" s="21" t="s">
        <v>5</v>
      </c>
      <c r="B5161" s="27">
        <v>41581</v>
      </c>
      <c r="C5161" s="27" t="s">
        <v>45</v>
      </c>
      <c r="D5161" s="28">
        <v>4250</v>
      </c>
      <c r="E5161" s="27" t="s">
        <v>25</v>
      </c>
    </row>
    <row r="5162" spans="1:5" ht="13.2" hidden="1" x14ac:dyDescent="0.25">
      <c r="A5162" s="21" t="s">
        <v>5</v>
      </c>
      <c r="B5162" s="27">
        <v>41581</v>
      </c>
      <c r="C5162" s="27" t="s">
        <v>45</v>
      </c>
      <c r="D5162" s="28">
        <v>2250</v>
      </c>
      <c r="E5162" s="27" t="s">
        <v>25</v>
      </c>
    </row>
    <row r="5163" spans="1:5" ht="13.2" hidden="1" x14ac:dyDescent="0.25">
      <c r="A5163" s="21" t="s">
        <v>5</v>
      </c>
      <c r="B5163" s="27">
        <v>41582</v>
      </c>
      <c r="C5163" s="27" t="s">
        <v>45</v>
      </c>
      <c r="D5163" s="28">
        <v>1750</v>
      </c>
      <c r="E5163" s="27" t="s">
        <v>25</v>
      </c>
    </row>
    <row r="5164" spans="1:5" ht="13.2" hidden="1" x14ac:dyDescent="0.25">
      <c r="A5164" s="21" t="s">
        <v>5</v>
      </c>
      <c r="B5164" s="27">
        <v>41582</v>
      </c>
      <c r="C5164" s="27" t="s">
        <v>45</v>
      </c>
      <c r="D5164" s="28">
        <v>2250</v>
      </c>
      <c r="E5164" s="27" t="s">
        <v>25</v>
      </c>
    </row>
    <row r="5165" spans="1:5" ht="13.2" hidden="1" x14ac:dyDescent="0.25">
      <c r="A5165" s="21" t="s">
        <v>5</v>
      </c>
      <c r="B5165" s="27">
        <v>41582</v>
      </c>
      <c r="C5165" s="27" t="s">
        <v>45</v>
      </c>
      <c r="D5165" s="28">
        <v>500</v>
      </c>
      <c r="E5165" s="27" t="s">
        <v>25</v>
      </c>
    </row>
    <row r="5166" spans="1:5" ht="13.2" hidden="1" x14ac:dyDescent="0.25">
      <c r="A5166" s="21" t="s">
        <v>5</v>
      </c>
      <c r="B5166" s="27">
        <v>41583</v>
      </c>
      <c r="C5166" s="27" t="s">
        <v>45</v>
      </c>
      <c r="D5166" s="28">
        <v>7000</v>
      </c>
      <c r="E5166" s="27" t="s">
        <v>25</v>
      </c>
    </row>
    <row r="5167" spans="1:5" ht="13.2" hidden="1" x14ac:dyDescent="0.25">
      <c r="A5167" s="21" t="s">
        <v>5</v>
      </c>
      <c r="B5167" s="27">
        <v>41583</v>
      </c>
      <c r="C5167" s="27" t="s">
        <v>45</v>
      </c>
      <c r="D5167" s="28">
        <v>4500</v>
      </c>
      <c r="E5167" s="27" t="s">
        <v>25</v>
      </c>
    </row>
    <row r="5168" spans="1:5" ht="13.2" hidden="1" x14ac:dyDescent="0.25">
      <c r="A5168" s="21" t="s">
        <v>5</v>
      </c>
      <c r="B5168" s="27">
        <v>41584</v>
      </c>
      <c r="C5168" s="27" t="s">
        <v>45</v>
      </c>
      <c r="D5168" s="28">
        <v>400</v>
      </c>
      <c r="E5168" s="27" t="s">
        <v>25</v>
      </c>
    </row>
    <row r="5169" spans="1:5" ht="13.2" hidden="1" x14ac:dyDescent="0.25">
      <c r="A5169" s="21" t="s">
        <v>5</v>
      </c>
      <c r="B5169" s="27">
        <v>41584</v>
      </c>
      <c r="C5169" s="27" t="s">
        <v>45</v>
      </c>
      <c r="D5169" s="28">
        <v>250</v>
      </c>
      <c r="E5169" s="27" t="s">
        <v>25</v>
      </c>
    </row>
    <row r="5170" spans="1:5" ht="13.2" hidden="1" x14ac:dyDescent="0.25">
      <c r="A5170" s="21" t="s">
        <v>5</v>
      </c>
      <c r="B5170" s="27">
        <v>41585</v>
      </c>
      <c r="C5170" s="27" t="s">
        <v>45</v>
      </c>
      <c r="D5170" s="28">
        <v>1500</v>
      </c>
      <c r="E5170" s="27" t="s">
        <v>25</v>
      </c>
    </row>
    <row r="5171" spans="1:5" ht="13.2" hidden="1" x14ac:dyDescent="0.25">
      <c r="A5171" s="21" t="s">
        <v>5</v>
      </c>
      <c r="B5171" s="27">
        <v>41586</v>
      </c>
      <c r="C5171" s="27" t="s">
        <v>45</v>
      </c>
      <c r="D5171" s="28">
        <v>7500</v>
      </c>
      <c r="E5171" s="27" t="s">
        <v>25</v>
      </c>
    </row>
    <row r="5172" spans="1:5" ht="13.2" hidden="1" x14ac:dyDescent="0.25">
      <c r="A5172" s="21" t="s">
        <v>5</v>
      </c>
      <c r="B5172" s="27">
        <v>41586</v>
      </c>
      <c r="C5172" s="27" t="s">
        <v>45</v>
      </c>
      <c r="D5172" s="28">
        <v>2250</v>
      </c>
      <c r="E5172" s="27" t="s">
        <v>25</v>
      </c>
    </row>
    <row r="5173" spans="1:5" ht="13.2" hidden="1" x14ac:dyDescent="0.25">
      <c r="A5173" s="21" t="s">
        <v>5</v>
      </c>
      <c r="B5173" s="27">
        <v>41587</v>
      </c>
      <c r="C5173" s="27" t="s">
        <v>45</v>
      </c>
      <c r="D5173" s="28">
        <v>2000</v>
      </c>
      <c r="E5173" s="27" t="s">
        <v>25</v>
      </c>
    </row>
    <row r="5174" spans="1:5" ht="13.2" hidden="1" x14ac:dyDescent="0.25">
      <c r="A5174" s="21" t="s">
        <v>5</v>
      </c>
      <c r="B5174" s="27">
        <v>41588</v>
      </c>
      <c r="C5174" s="27" t="s">
        <v>45</v>
      </c>
      <c r="D5174" s="28">
        <v>17500</v>
      </c>
      <c r="E5174" s="27" t="s">
        <v>25</v>
      </c>
    </row>
    <row r="5175" spans="1:5" ht="13.2" hidden="1" x14ac:dyDescent="0.25">
      <c r="A5175" s="21" t="s">
        <v>5</v>
      </c>
      <c r="B5175" s="27">
        <v>41588</v>
      </c>
      <c r="C5175" s="27" t="s">
        <v>45</v>
      </c>
      <c r="D5175" s="28">
        <v>500</v>
      </c>
      <c r="E5175" s="27" t="s">
        <v>25</v>
      </c>
    </row>
    <row r="5176" spans="1:5" ht="13.2" hidden="1" x14ac:dyDescent="0.25">
      <c r="A5176" s="21" t="s">
        <v>5</v>
      </c>
      <c r="B5176" s="27">
        <v>41588</v>
      </c>
      <c r="C5176" s="27" t="s">
        <v>45</v>
      </c>
      <c r="D5176" s="28">
        <v>400</v>
      </c>
      <c r="E5176" s="27" t="s">
        <v>25</v>
      </c>
    </row>
    <row r="5177" spans="1:5" ht="13.2" hidden="1" x14ac:dyDescent="0.25">
      <c r="A5177" s="21" t="s">
        <v>5</v>
      </c>
      <c r="B5177" s="27">
        <v>41589</v>
      </c>
      <c r="C5177" s="27" t="s">
        <v>45</v>
      </c>
      <c r="D5177" s="28">
        <v>9000</v>
      </c>
      <c r="E5177" s="27" t="s">
        <v>25</v>
      </c>
    </row>
    <row r="5178" spans="1:5" ht="13.2" hidden="1" x14ac:dyDescent="0.25">
      <c r="A5178" s="21" t="s">
        <v>5</v>
      </c>
      <c r="B5178" s="27">
        <v>41589</v>
      </c>
      <c r="C5178" s="27" t="s">
        <v>45</v>
      </c>
      <c r="D5178" s="28">
        <v>750</v>
      </c>
      <c r="E5178" s="27" t="s">
        <v>25</v>
      </c>
    </row>
    <row r="5179" spans="1:5" ht="13.2" hidden="1" x14ac:dyDescent="0.25">
      <c r="A5179" s="21" t="s">
        <v>5</v>
      </c>
      <c r="B5179" s="27">
        <v>41589</v>
      </c>
      <c r="C5179" s="27" t="s">
        <v>45</v>
      </c>
      <c r="D5179" s="28">
        <v>500</v>
      </c>
      <c r="E5179" s="27" t="s">
        <v>25</v>
      </c>
    </row>
    <row r="5180" spans="1:5" ht="13.2" hidden="1" x14ac:dyDescent="0.25">
      <c r="A5180" s="21" t="s">
        <v>5</v>
      </c>
      <c r="B5180" s="27">
        <v>41589</v>
      </c>
      <c r="C5180" s="27" t="s">
        <v>45</v>
      </c>
      <c r="D5180" s="28">
        <v>500</v>
      </c>
      <c r="E5180" s="27" t="s">
        <v>25</v>
      </c>
    </row>
    <row r="5181" spans="1:5" ht="13.2" hidden="1" x14ac:dyDescent="0.25">
      <c r="A5181" s="21" t="s">
        <v>5</v>
      </c>
      <c r="B5181" s="27">
        <v>41589</v>
      </c>
      <c r="C5181" s="27" t="s">
        <v>45</v>
      </c>
      <c r="D5181" s="28">
        <v>500</v>
      </c>
      <c r="E5181" s="27" t="s">
        <v>25</v>
      </c>
    </row>
    <row r="5182" spans="1:5" ht="13.2" hidden="1" x14ac:dyDescent="0.25">
      <c r="A5182" s="21" t="s">
        <v>5</v>
      </c>
      <c r="B5182" s="27">
        <v>41590</v>
      </c>
      <c r="C5182" s="27" t="s">
        <v>45</v>
      </c>
      <c r="D5182" s="28">
        <v>1300</v>
      </c>
      <c r="E5182" s="27" t="s">
        <v>25</v>
      </c>
    </row>
    <row r="5183" spans="1:5" ht="13.2" hidden="1" x14ac:dyDescent="0.25">
      <c r="A5183" s="21" t="s">
        <v>5</v>
      </c>
      <c r="B5183" s="27">
        <v>41590</v>
      </c>
      <c r="C5183" s="27" t="s">
        <v>45</v>
      </c>
      <c r="D5183" s="28">
        <v>500</v>
      </c>
      <c r="E5183" s="27" t="s">
        <v>25</v>
      </c>
    </row>
    <row r="5184" spans="1:5" ht="13.2" hidden="1" x14ac:dyDescent="0.25">
      <c r="A5184" s="21" t="s">
        <v>5</v>
      </c>
      <c r="B5184" s="27">
        <v>41591</v>
      </c>
      <c r="C5184" s="27" t="s">
        <v>27</v>
      </c>
      <c r="D5184" s="28">
        <v>2350</v>
      </c>
      <c r="E5184" s="27" t="s">
        <v>27</v>
      </c>
    </row>
    <row r="5185" spans="1:5" ht="13.2" hidden="1" x14ac:dyDescent="0.25">
      <c r="A5185" s="21" t="s">
        <v>5</v>
      </c>
      <c r="B5185" s="27">
        <v>41591</v>
      </c>
      <c r="C5185" s="27" t="s">
        <v>27</v>
      </c>
      <c r="D5185" s="28">
        <v>2850</v>
      </c>
      <c r="E5185" s="27" t="s">
        <v>27</v>
      </c>
    </row>
    <row r="5186" spans="1:5" ht="13.2" hidden="1" x14ac:dyDescent="0.25">
      <c r="A5186" s="21" t="s">
        <v>5</v>
      </c>
      <c r="B5186" s="27">
        <v>41591</v>
      </c>
      <c r="C5186" s="27" t="s">
        <v>27</v>
      </c>
      <c r="D5186" s="28">
        <v>3000</v>
      </c>
      <c r="E5186" s="27" t="s">
        <v>27</v>
      </c>
    </row>
    <row r="5187" spans="1:5" ht="13.2" hidden="1" x14ac:dyDescent="0.25">
      <c r="A5187" s="21" t="s">
        <v>5</v>
      </c>
      <c r="B5187" s="27">
        <v>41591</v>
      </c>
      <c r="C5187" s="27" t="s">
        <v>27</v>
      </c>
      <c r="D5187" s="28">
        <v>7750</v>
      </c>
      <c r="E5187" s="27" t="s">
        <v>27</v>
      </c>
    </row>
    <row r="5188" spans="1:5" ht="13.2" hidden="1" x14ac:dyDescent="0.25">
      <c r="A5188" s="21" t="s">
        <v>5</v>
      </c>
      <c r="B5188" s="27">
        <v>41592</v>
      </c>
      <c r="C5188" s="27" t="s">
        <v>45</v>
      </c>
      <c r="D5188" s="28">
        <v>7500</v>
      </c>
      <c r="E5188" s="27" t="s">
        <v>25</v>
      </c>
    </row>
    <row r="5189" spans="1:5" ht="13.2" hidden="1" x14ac:dyDescent="0.25">
      <c r="A5189" s="21" t="s">
        <v>5</v>
      </c>
      <c r="B5189" s="27">
        <v>41592</v>
      </c>
      <c r="C5189" s="27" t="s">
        <v>45</v>
      </c>
      <c r="D5189" s="28">
        <v>7000</v>
      </c>
      <c r="E5189" s="27" t="s">
        <v>25</v>
      </c>
    </row>
    <row r="5190" spans="1:5" ht="13.2" hidden="1" x14ac:dyDescent="0.25">
      <c r="A5190" s="21" t="s">
        <v>5</v>
      </c>
      <c r="B5190" s="27">
        <v>41593</v>
      </c>
      <c r="C5190" s="27" t="s">
        <v>45</v>
      </c>
      <c r="D5190" s="28">
        <v>11250</v>
      </c>
      <c r="E5190" s="27" t="s">
        <v>25</v>
      </c>
    </row>
    <row r="5191" spans="1:5" ht="13.2" hidden="1" x14ac:dyDescent="0.25">
      <c r="A5191" s="21" t="s">
        <v>5</v>
      </c>
      <c r="B5191" s="27">
        <v>41594</v>
      </c>
      <c r="C5191" s="27" t="s">
        <v>27</v>
      </c>
      <c r="D5191" s="28">
        <v>4250</v>
      </c>
      <c r="E5191" s="27" t="s">
        <v>27</v>
      </c>
    </row>
    <row r="5192" spans="1:5" ht="13.2" hidden="1" x14ac:dyDescent="0.25">
      <c r="A5192" s="21" t="s">
        <v>5</v>
      </c>
      <c r="B5192" s="27">
        <v>41594</v>
      </c>
      <c r="C5192" s="27" t="s">
        <v>27</v>
      </c>
      <c r="D5192" s="28">
        <v>1500</v>
      </c>
      <c r="E5192" s="27" t="s">
        <v>27</v>
      </c>
    </row>
    <row r="5193" spans="1:5" ht="13.2" hidden="1" x14ac:dyDescent="0.25">
      <c r="A5193" s="21" t="s">
        <v>5</v>
      </c>
      <c r="B5193" s="27">
        <v>41594</v>
      </c>
      <c r="C5193" s="27" t="s">
        <v>27</v>
      </c>
      <c r="D5193" s="28">
        <v>500</v>
      </c>
      <c r="E5193" s="27" t="s">
        <v>27</v>
      </c>
    </row>
    <row r="5194" spans="1:5" ht="13.2" hidden="1" x14ac:dyDescent="0.25">
      <c r="A5194" s="21" t="s">
        <v>5</v>
      </c>
      <c r="B5194" s="27">
        <v>41594</v>
      </c>
      <c r="C5194" s="27" t="s">
        <v>27</v>
      </c>
      <c r="D5194" s="28">
        <v>7250</v>
      </c>
      <c r="E5194" s="27" t="s">
        <v>27</v>
      </c>
    </row>
    <row r="5195" spans="1:5" ht="13.2" hidden="1" x14ac:dyDescent="0.25">
      <c r="A5195" s="21" t="s">
        <v>5</v>
      </c>
      <c r="B5195" s="27">
        <v>41595</v>
      </c>
      <c r="C5195" s="27" t="s">
        <v>45</v>
      </c>
      <c r="D5195" s="28">
        <v>6750</v>
      </c>
      <c r="E5195" s="27" t="s">
        <v>25</v>
      </c>
    </row>
    <row r="5196" spans="1:5" ht="13.2" hidden="1" x14ac:dyDescent="0.25">
      <c r="A5196" s="21" t="s">
        <v>5</v>
      </c>
      <c r="B5196" s="27">
        <v>41596</v>
      </c>
      <c r="C5196" s="27" t="s">
        <v>27</v>
      </c>
      <c r="D5196" s="28">
        <v>11250</v>
      </c>
      <c r="E5196" s="27" t="s">
        <v>27</v>
      </c>
    </row>
    <row r="5197" spans="1:5" ht="13.2" hidden="1" x14ac:dyDescent="0.25">
      <c r="A5197" s="21" t="s">
        <v>5</v>
      </c>
      <c r="B5197" s="27">
        <v>41597</v>
      </c>
      <c r="C5197" s="27" t="s">
        <v>45</v>
      </c>
      <c r="D5197" s="28">
        <v>4500</v>
      </c>
      <c r="E5197" s="27" t="s">
        <v>25</v>
      </c>
    </row>
    <row r="5198" spans="1:5" ht="13.2" hidden="1" x14ac:dyDescent="0.25">
      <c r="A5198" s="21" t="s">
        <v>5</v>
      </c>
      <c r="B5198" s="27">
        <v>41598</v>
      </c>
      <c r="C5198" s="27" t="s">
        <v>45</v>
      </c>
      <c r="D5198" s="28">
        <v>1750</v>
      </c>
      <c r="E5198" s="27" t="s">
        <v>25</v>
      </c>
    </row>
    <row r="5199" spans="1:5" ht="13.2" hidden="1" x14ac:dyDescent="0.25">
      <c r="A5199" s="21" t="s">
        <v>5</v>
      </c>
      <c r="B5199" s="27">
        <v>41599</v>
      </c>
      <c r="C5199" s="27" t="s">
        <v>27</v>
      </c>
      <c r="D5199" s="28">
        <v>2500</v>
      </c>
      <c r="E5199" s="27" t="s">
        <v>27</v>
      </c>
    </row>
    <row r="5200" spans="1:5" ht="13.2" hidden="1" x14ac:dyDescent="0.25">
      <c r="A5200" s="21" t="s">
        <v>5</v>
      </c>
      <c r="B5200" s="27">
        <v>41600</v>
      </c>
      <c r="C5200" s="27" t="s">
        <v>59</v>
      </c>
      <c r="D5200" s="28">
        <v>5500</v>
      </c>
      <c r="E5200" s="27" t="s">
        <v>26</v>
      </c>
    </row>
    <row r="5201" spans="1:5" ht="13.2" hidden="1" x14ac:dyDescent="0.25">
      <c r="A5201" s="21" t="s">
        <v>5</v>
      </c>
      <c r="B5201" s="27">
        <v>41601</v>
      </c>
      <c r="C5201" s="27" t="s">
        <v>45</v>
      </c>
      <c r="D5201" s="28">
        <v>3600</v>
      </c>
      <c r="E5201" s="27" t="s">
        <v>25</v>
      </c>
    </row>
    <row r="5202" spans="1:5" ht="13.2" hidden="1" x14ac:dyDescent="0.25">
      <c r="A5202" s="21" t="s">
        <v>5</v>
      </c>
      <c r="B5202" s="27">
        <v>41602</v>
      </c>
      <c r="C5202" s="27" t="s">
        <v>45</v>
      </c>
      <c r="D5202" s="28">
        <v>1500</v>
      </c>
      <c r="E5202" s="27" t="s">
        <v>25</v>
      </c>
    </row>
    <row r="5203" spans="1:5" ht="13.2" hidden="1" x14ac:dyDescent="0.25">
      <c r="A5203" s="21" t="s">
        <v>5</v>
      </c>
      <c r="B5203" s="27">
        <v>41603</v>
      </c>
      <c r="C5203" s="27" t="s">
        <v>45</v>
      </c>
      <c r="D5203" s="28">
        <v>2150</v>
      </c>
      <c r="E5203" s="27" t="s">
        <v>25</v>
      </c>
    </row>
    <row r="5204" spans="1:5" ht="13.2" hidden="1" x14ac:dyDescent="0.25">
      <c r="A5204" s="21" t="s">
        <v>5</v>
      </c>
      <c r="B5204" s="27">
        <v>41604</v>
      </c>
      <c r="C5204" s="27" t="s">
        <v>45</v>
      </c>
      <c r="D5204" s="28">
        <v>1650</v>
      </c>
      <c r="E5204" s="27" t="s">
        <v>25</v>
      </c>
    </row>
    <row r="5205" spans="1:5" ht="13.2" hidden="1" x14ac:dyDescent="0.25">
      <c r="A5205" s="21" t="s">
        <v>5</v>
      </c>
      <c r="B5205" s="27">
        <v>41605</v>
      </c>
      <c r="C5205" s="27" t="s">
        <v>45</v>
      </c>
      <c r="D5205" s="28">
        <v>2650</v>
      </c>
      <c r="E5205" s="27" t="s">
        <v>25</v>
      </c>
    </row>
    <row r="5206" spans="1:5" ht="13.2" hidden="1" x14ac:dyDescent="0.25">
      <c r="A5206" s="21" t="s">
        <v>5</v>
      </c>
      <c r="B5206" s="27">
        <v>41606</v>
      </c>
      <c r="C5206" s="27" t="s">
        <v>45</v>
      </c>
      <c r="D5206" s="28">
        <v>2000</v>
      </c>
      <c r="E5206" s="27" t="s">
        <v>25</v>
      </c>
    </row>
    <row r="5207" spans="1:5" ht="13.2" hidden="1" x14ac:dyDescent="0.25">
      <c r="A5207" s="21" t="s">
        <v>5</v>
      </c>
      <c r="B5207" s="27">
        <v>41607</v>
      </c>
      <c r="C5207" s="27" t="s">
        <v>45</v>
      </c>
      <c r="D5207" s="28">
        <v>6800</v>
      </c>
      <c r="E5207" s="27" t="s">
        <v>25</v>
      </c>
    </row>
    <row r="5208" spans="1:5" ht="13.2" hidden="1" x14ac:dyDescent="0.25">
      <c r="A5208" s="21" t="s">
        <v>5</v>
      </c>
      <c r="B5208" s="27">
        <v>41608</v>
      </c>
      <c r="C5208" s="27" t="s">
        <v>45</v>
      </c>
      <c r="D5208" s="28">
        <v>2800</v>
      </c>
      <c r="E5208" s="27" t="s">
        <v>25</v>
      </c>
    </row>
    <row r="5209" spans="1:5" ht="13.2" hidden="1" x14ac:dyDescent="0.25">
      <c r="A5209" s="21" t="s">
        <v>5</v>
      </c>
      <c r="B5209" s="27">
        <v>41609</v>
      </c>
      <c r="C5209" s="27" t="s">
        <v>45</v>
      </c>
      <c r="D5209" s="28">
        <v>4350</v>
      </c>
      <c r="E5209" s="27" t="s">
        <v>25</v>
      </c>
    </row>
    <row r="5210" spans="1:5" ht="13.2" hidden="1" x14ac:dyDescent="0.25">
      <c r="A5210" s="21" t="s">
        <v>5</v>
      </c>
      <c r="B5210" s="27">
        <v>41610</v>
      </c>
      <c r="C5210" s="27" t="s">
        <v>45</v>
      </c>
      <c r="D5210" s="28">
        <v>3350</v>
      </c>
      <c r="E5210" s="27" t="s">
        <v>25</v>
      </c>
    </row>
    <row r="5211" spans="1:5" ht="13.2" hidden="1" x14ac:dyDescent="0.25">
      <c r="A5211" s="21" t="s">
        <v>5</v>
      </c>
      <c r="B5211" s="27">
        <v>41611</v>
      </c>
      <c r="C5211" s="27" t="s">
        <v>45</v>
      </c>
      <c r="D5211" s="28">
        <v>2300</v>
      </c>
      <c r="E5211" s="27" t="s">
        <v>25</v>
      </c>
    </row>
    <row r="5212" spans="1:5" ht="13.2" hidden="1" x14ac:dyDescent="0.25">
      <c r="A5212" s="21" t="s">
        <v>5</v>
      </c>
      <c r="B5212" s="27">
        <v>41612</v>
      </c>
      <c r="C5212" s="27" t="s">
        <v>45</v>
      </c>
      <c r="D5212" s="28">
        <v>4000</v>
      </c>
      <c r="E5212" s="27" t="s">
        <v>25</v>
      </c>
    </row>
    <row r="5213" spans="1:5" ht="13.2" hidden="1" x14ac:dyDescent="0.25">
      <c r="A5213" s="21" t="s">
        <v>5</v>
      </c>
      <c r="B5213" s="27">
        <v>41613</v>
      </c>
      <c r="C5213" s="27" t="s">
        <v>45</v>
      </c>
      <c r="D5213" s="28">
        <v>1000</v>
      </c>
      <c r="E5213" s="27" t="s">
        <v>25</v>
      </c>
    </row>
    <row r="5214" spans="1:5" ht="13.2" hidden="1" x14ac:dyDescent="0.25">
      <c r="A5214" s="21" t="s">
        <v>5</v>
      </c>
      <c r="B5214" s="27">
        <v>41614</v>
      </c>
      <c r="C5214" s="27" t="s">
        <v>45</v>
      </c>
      <c r="D5214" s="28">
        <v>5250</v>
      </c>
      <c r="E5214" s="27" t="s">
        <v>25</v>
      </c>
    </row>
    <row r="5215" spans="1:5" ht="13.2" hidden="1" x14ac:dyDescent="0.25">
      <c r="A5215" s="21" t="s">
        <v>5</v>
      </c>
      <c r="B5215" s="27">
        <v>41615</v>
      </c>
      <c r="C5215" s="27" t="s">
        <v>45</v>
      </c>
      <c r="D5215" s="28">
        <v>4250</v>
      </c>
      <c r="E5215" s="27" t="s">
        <v>25</v>
      </c>
    </row>
    <row r="5216" spans="1:5" ht="13.2" hidden="1" x14ac:dyDescent="0.25">
      <c r="A5216" s="21" t="s">
        <v>5</v>
      </c>
      <c r="B5216" s="27">
        <v>41616</v>
      </c>
      <c r="C5216" s="27" t="s">
        <v>45</v>
      </c>
      <c r="D5216" s="28">
        <v>2950</v>
      </c>
      <c r="E5216" s="27" t="s">
        <v>25</v>
      </c>
    </row>
    <row r="5217" spans="1:5" ht="13.2" hidden="1" x14ac:dyDescent="0.25">
      <c r="A5217" s="21" t="s">
        <v>5</v>
      </c>
      <c r="B5217" s="27">
        <v>41617</v>
      </c>
      <c r="C5217" s="27" t="s">
        <v>45</v>
      </c>
      <c r="D5217" s="28">
        <v>1500</v>
      </c>
      <c r="E5217" s="27" t="s">
        <v>25</v>
      </c>
    </row>
    <row r="5218" spans="1:5" ht="13.2" hidden="1" x14ac:dyDescent="0.25">
      <c r="A5218" s="21" t="s">
        <v>5</v>
      </c>
      <c r="B5218" s="27">
        <v>41618</v>
      </c>
      <c r="C5218" s="27" t="s">
        <v>45</v>
      </c>
      <c r="D5218" s="28">
        <v>10000</v>
      </c>
      <c r="E5218" s="27" t="s">
        <v>25</v>
      </c>
    </row>
    <row r="5219" spans="1:5" ht="13.2" hidden="1" x14ac:dyDescent="0.25">
      <c r="A5219" s="21" t="s">
        <v>5</v>
      </c>
      <c r="B5219" s="27">
        <v>41619</v>
      </c>
      <c r="C5219" s="27" t="s">
        <v>45</v>
      </c>
      <c r="D5219" s="28">
        <v>10000</v>
      </c>
      <c r="E5219" s="27" t="s">
        <v>25</v>
      </c>
    </row>
    <row r="5220" spans="1:5" ht="13.2" hidden="1" x14ac:dyDescent="0.25">
      <c r="A5220" s="21" t="s">
        <v>5</v>
      </c>
      <c r="B5220" s="27">
        <v>41620</v>
      </c>
      <c r="C5220" s="27" t="s">
        <v>45</v>
      </c>
      <c r="D5220" s="28">
        <v>8500</v>
      </c>
      <c r="E5220" s="27" t="s">
        <v>25</v>
      </c>
    </row>
    <row r="5221" spans="1:5" ht="13.2" hidden="1" x14ac:dyDescent="0.25">
      <c r="A5221" s="21" t="s">
        <v>5</v>
      </c>
      <c r="B5221" s="27">
        <v>41621</v>
      </c>
      <c r="C5221" s="27" t="s">
        <v>45</v>
      </c>
      <c r="D5221" s="28">
        <v>3000</v>
      </c>
      <c r="E5221" s="27" t="s">
        <v>25</v>
      </c>
    </row>
    <row r="5222" spans="1:5" ht="13.2" hidden="1" x14ac:dyDescent="0.25">
      <c r="A5222" s="21" t="s">
        <v>5</v>
      </c>
      <c r="B5222" s="27">
        <v>41621</v>
      </c>
      <c r="C5222" s="27" t="s">
        <v>45</v>
      </c>
      <c r="D5222" s="28">
        <v>750</v>
      </c>
      <c r="E5222" s="27" t="s">
        <v>25</v>
      </c>
    </row>
    <row r="5223" spans="1:5" ht="13.2" hidden="1" x14ac:dyDescent="0.25">
      <c r="A5223" s="21" t="s">
        <v>5</v>
      </c>
      <c r="B5223" s="27">
        <v>41621</v>
      </c>
      <c r="C5223" s="27" t="s">
        <v>45</v>
      </c>
      <c r="D5223" s="28">
        <v>300</v>
      </c>
      <c r="E5223" s="27" t="s">
        <v>25</v>
      </c>
    </row>
    <row r="5224" spans="1:5" ht="13.2" hidden="1" x14ac:dyDescent="0.25">
      <c r="A5224" s="21" t="s">
        <v>5</v>
      </c>
      <c r="B5224" s="27">
        <v>41621</v>
      </c>
      <c r="C5224" s="27" t="s">
        <v>45</v>
      </c>
      <c r="D5224" s="28">
        <v>350</v>
      </c>
      <c r="E5224" s="27" t="s">
        <v>25</v>
      </c>
    </row>
    <row r="5225" spans="1:5" ht="13.2" hidden="1" x14ac:dyDescent="0.25">
      <c r="A5225" s="21" t="s">
        <v>5</v>
      </c>
      <c r="B5225" s="27">
        <v>41621</v>
      </c>
      <c r="C5225" s="27" t="s">
        <v>45</v>
      </c>
      <c r="D5225" s="28">
        <v>750</v>
      </c>
      <c r="E5225" s="27" t="s">
        <v>25</v>
      </c>
    </row>
    <row r="5226" spans="1:5" ht="13.2" hidden="1" x14ac:dyDescent="0.25">
      <c r="A5226" s="21" t="s">
        <v>5</v>
      </c>
      <c r="B5226" s="27">
        <v>41621</v>
      </c>
      <c r="C5226" s="27" t="s">
        <v>45</v>
      </c>
      <c r="D5226" s="28">
        <v>4250</v>
      </c>
      <c r="E5226" s="27" t="s">
        <v>25</v>
      </c>
    </row>
    <row r="5227" spans="1:5" ht="13.2" hidden="1" x14ac:dyDescent="0.25">
      <c r="A5227" s="21" t="s">
        <v>5</v>
      </c>
      <c r="B5227" s="27">
        <v>41622</v>
      </c>
      <c r="C5227" s="27" t="s">
        <v>45</v>
      </c>
      <c r="D5227" s="28">
        <v>3250</v>
      </c>
      <c r="E5227" s="27" t="s">
        <v>25</v>
      </c>
    </row>
    <row r="5228" spans="1:5" ht="13.2" hidden="1" x14ac:dyDescent="0.25">
      <c r="A5228" s="21" t="s">
        <v>5</v>
      </c>
      <c r="B5228" s="27">
        <v>41622</v>
      </c>
      <c r="C5228" s="27" t="s">
        <v>45</v>
      </c>
      <c r="D5228" s="28">
        <v>1250</v>
      </c>
      <c r="E5228" s="27" t="s">
        <v>25</v>
      </c>
    </row>
    <row r="5229" spans="1:5" ht="13.2" hidden="1" x14ac:dyDescent="0.25">
      <c r="A5229" s="21" t="s">
        <v>5</v>
      </c>
      <c r="B5229" s="27">
        <v>41622</v>
      </c>
      <c r="C5229" s="27" t="s">
        <v>45</v>
      </c>
      <c r="D5229" s="28">
        <v>4650</v>
      </c>
      <c r="E5229" s="27" t="s">
        <v>25</v>
      </c>
    </row>
    <row r="5230" spans="1:5" ht="13.2" hidden="1" x14ac:dyDescent="0.25">
      <c r="A5230" s="21" t="s">
        <v>5</v>
      </c>
      <c r="B5230" s="27">
        <v>41622</v>
      </c>
      <c r="C5230" s="27" t="s">
        <v>45</v>
      </c>
      <c r="D5230" s="28">
        <v>1100</v>
      </c>
      <c r="E5230" s="27" t="s">
        <v>25</v>
      </c>
    </row>
    <row r="5231" spans="1:5" ht="13.2" hidden="1" x14ac:dyDescent="0.25">
      <c r="A5231" s="21" t="s">
        <v>5</v>
      </c>
      <c r="B5231" s="27">
        <v>41622</v>
      </c>
      <c r="C5231" s="27" t="s">
        <v>45</v>
      </c>
      <c r="D5231" s="28">
        <v>700</v>
      </c>
      <c r="E5231" s="27" t="s">
        <v>25</v>
      </c>
    </row>
    <row r="5232" spans="1:5" ht="13.2" hidden="1" x14ac:dyDescent="0.25">
      <c r="A5232" s="21" t="s">
        <v>5</v>
      </c>
      <c r="B5232" s="27">
        <v>41622</v>
      </c>
      <c r="C5232" s="27" t="s">
        <v>45</v>
      </c>
      <c r="D5232" s="28">
        <v>400</v>
      </c>
      <c r="E5232" s="27" t="s">
        <v>25</v>
      </c>
    </row>
    <row r="5233" spans="1:5" ht="13.2" hidden="1" x14ac:dyDescent="0.25">
      <c r="A5233" s="21" t="s">
        <v>5</v>
      </c>
      <c r="B5233" s="27">
        <v>41622</v>
      </c>
      <c r="C5233" s="27" t="s">
        <v>45</v>
      </c>
      <c r="D5233" s="28">
        <v>3950</v>
      </c>
      <c r="E5233" s="27" t="s">
        <v>25</v>
      </c>
    </row>
    <row r="5234" spans="1:5" ht="13.2" hidden="1" x14ac:dyDescent="0.25">
      <c r="A5234" s="21" t="s">
        <v>5</v>
      </c>
      <c r="B5234" s="27">
        <v>41623</v>
      </c>
      <c r="C5234" s="27" t="s">
        <v>45</v>
      </c>
      <c r="D5234" s="28">
        <v>850</v>
      </c>
      <c r="E5234" s="27" t="s">
        <v>25</v>
      </c>
    </row>
    <row r="5235" spans="1:5" ht="13.2" hidden="1" x14ac:dyDescent="0.25">
      <c r="A5235" s="21" t="s">
        <v>5</v>
      </c>
      <c r="B5235" s="27">
        <v>41623</v>
      </c>
      <c r="C5235" s="27" t="s">
        <v>45</v>
      </c>
      <c r="D5235" s="28">
        <v>2750</v>
      </c>
      <c r="E5235" s="27" t="s">
        <v>25</v>
      </c>
    </row>
    <row r="5236" spans="1:5" ht="13.2" hidden="1" x14ac:dyDescent="0.25">
      <c r="A5236" s="21" t="s">
        <v>5</v>
      </c>
      <c r="B5236" s="27">
        <v>41623</v>
      </c>
      <c r="C5236" s="27" t="s">
        <v>45</v>
      </c>
      <c r="D5236" s="28">
        <v>9000</v>
      </c>
      <c r="E5236" s="27" t="s">
        <v>25</v>
      </c>
    </row>
    <row r="5237" spans="1:5" ht="13.2" hidden="1" x14ac:dyDescent="0.25">
      <c r="A5237" s="21" t="s">
        <v>5</v>
      </c>
      <c r="B5237" s="27">
        <v>41624</v>
      </c>
      <c r="C5237" s="27" t="s">
        <v>45</v>
      </c>
      <c r="D5237" s="28">
        <v>1000</v>
      </c>
      <c r="E5237" s="27" t="s">
        <v>25</v>
      </c>
    </row>
    <row r="5238" spans="1:5" ht="13.2" hidden="1" x14ac:dyDescent="0.25">
      <c r="A5238" s="21" t="s">
        <v>5</v>
      </c>
      <c r="B5238" s="27">
        <v>41624</v>
      </c>
      <c r="C5238" s="27" t="s">
        <v>45</v>
      </c>
      <c r="D5238" s="28">
        <v>500</v>
      </c>
      <c r="E5238" s="27" t="s">
        <v>25</v>
      </c>
    </row>
    <row r="5239" spans="1:5" ht="13.2" hidden="1" x14ac:dyDescent="0.25">
      <c r="A5239" s="21" t="s">
        <v>5</v>
      </c>
      <c r="B5239" s="27">
        <v>41624</v>
      </c>
      <c r="C5239" s="27" t="s">
        <v>45</v>
      </c>
      <c r="D5239" s="28">
        <v>200</v>
      </c>
      <c r="E5239" s="27" t="s">
        <v>25</v>
      </c>
    </row>
    <row r="5240" spans="1:5" ht="13.2" hidden="1" x14ac:dyDescent="0.25">
      <c r="A5240" s="21" t="s">
        <v>5</v>
      </c>
      <c r="B5240" s="27">
        <v>41625</v>
      </c>
      <c r="C5240" s="27" t="s">
        <v>45</v>
      </c>
      <c r="D5240" s="28">
        <v>9750</v>
      </c>
      <c r="E5240" s="27" t="s">
        <v>25</v>
      </c>
    </row>
    <row r="5241" spans="1:5" ht="13.2" hidden="1" x14ac:dyDescent="0.25">
      <c r="A5241" s="21" t="s">
        <v>5</v>
      </c>
      <c r="B5241" s="27">
        <v>41625</v>
      </c>
      <c r="C5241" s="27" t="s">
        <v>45</v>
      </c>
      <c r="D5241" s="28">
        <v>2000</v>
      </c>
      <c r="E5241" s="27" t="s">
        <v>25</v>
      </c>
    </row>
    <row r="5242" spans="1:5" ht="13.2" hidden="1" x14ac:dyDescent="0.25">
      <c r="A5242" s="21" t="s">
        <v>5</v>
      </c>
      <c r="B5242" s="27">
        <v>41626</v>
      </c>
      <c r="C5242" s="27" t="s">
        <v>45</v>
      </c>
      <c r="D5242" s="28">
        <v>1000</v>
      </c>
      <c r="E5242" s="27" t="s">
        <v>25</v>
      </c>
    </row>
    <row r="5243" spans="1:5" ht="13.2" hidden="1" x14ac:dyDescent="0.25">
      <c r="A5243" s="21" t="s">
        <v>5</v>
      </c>
      <c r="B5243" s="27">
        <v>41627</v>
      </c>
      <c r="C5243" s="27" t="s">
        <v>45</v>
      </c>
      <c r="D5243" s="28">
        <v>17500</v>
      </c>
      <c r="E5243" s="27" t="s">
        <v>25</v>
      </c>
    </row>
    <row r="5244" spans="1:5" ht="13.2" hidden="1" x14ac:dyDescent="0.25">
      <c r="A5244" s="21" t="s">
        <v>5</v>
      </c>
      <c r="B5244" s="27">
        <v>41627</v>
      </c>
      <c r="C5244" s="27" t="s">
        <v>45</v>
      </c>
      <c r="D5244" s="28">
        <v>2500</v>
      </c>
      <c r="E5244" s="27" t="s">
        <v>25</v>
      </c>
    </row>
    <row r="5245" spans="1:5" ht="13.2" hidden="1" x14ac:dyDescent="0.25">
      <c r="A5245" s="21" t="s">
        <v>5</v>
      </c>
      <c r="B5245" s="27">
        <v>41627</v>
      </c>
      <c r="C5245" s="27" t="s">
        <v>45</v>
      </c>
      <c r="D5245" s="28">
        <v>1150</v>
      </c>
      <c r="E5245" s="27" t="s">
        <v>25</v>
      </c>
    </row>
    <row r="5246" spans="1:5" ht="13.2" hidden="1" x14ac:dyDescent="0.25">
      <c r="A5246" s="21" t="s">
        <v>5</v>
      </c>
      <c r="B5246" s="27">
        <v>41627</v>
      </c>
      <c r="C5246" s="27" t="s">
        <v>45</v>
      </c>
      <c r="D5246" s="28">
        <v>500</v>
      </c>
      <c r="E5246" s="27" t="s">
        <v>25</v>
      </c>
    </row>
    <row r="5247" spans="1:5" ht="13.2" hidden="1" x14ac:dyDescent="0.25">
      <c r="A5247" s="21" t="s">
        <v>5</v>
      </c>
      <c r="B5247" s="27">
        <v>41627</v>
      </c>
      <c r="C5247" s="27" t="s">
        <v>45</v>
      </c>
      <c r="D5247" s="28">
        <v>1250</v>
      </c>
      <c r="E5247" s="27" t="s">
        <v>25</v>
      </c>
    </row>
    <row r="5248" spans="1:5" ht="13.2" hidden="1" x14ac:dyDescent="0.25">
      <c r="A5248" s="21" t="s">
        <v>5</v>
      </c>
      <c r="B5248" s="27">
        <v>41628</v>
      </c>
      <c r="C5248" s="27" t="s">
        <v>45</v>
      </c>
      <c r="D5248" s="28">
        <v>750</v>
      </c>
      <c r="E5248" s="27" t="s">
        <v>25</v>
      </c>
    </row>
    <row r="5249" spans="1:5" ht="13.2" hidden="1" x14ac:dyDescent="0.25">
      <c r="A5249" s="21" t="s">
        <v>5</v>
      </c>
      <c r="B5249" s="27">
        <v>41629</v>
      </c>
      <c r="C5249" s="27" t="s">
        <v>45</v>
      </c>
      <c r="D5249" s="28">
        <v>17500</v>
      </c>
      <c r="E5249" s="27" t="s">
        <v>25</v>
      </c>
    </row>
    <row r="5250" spans="1:5" ht="13.2" hidden="1" x14ac:dyDescent="0.25">
      <c r="A5250" s="21" t="s">
        <v>5</v>
      </c>
      <c r="B5250" s="27">
        <v>41630</v>
      </c>
      <c r="C5250" s="27" t="s">
        <v>45</v>
      </c>
      <c r="D5250" s="28">
        <v>27825</v>
      </c>
      <c r="E5250" s="27" t="s">
        <v>25</v>
      </c>
    </row>
    <row r="5251" spans="1:5" ht="13.2" hidden="1" x14ac:dyDescent="0.25">
      <c r="A5251" s="21" t="s">
        <v>5</v>
      </c>
      <c r="B5251" s="27">
        <v>41631</v>
      </c>
      <c r="C5251" s="27" t="s">
        <v>51</v>
      </c>
      <c r="D5251" s="28">
        <v>5000</v>
      </c>
      <c r="E5251" s="27" t="s">
        <v>25</v>
      </c>
    </row>
    <row r="5252" spans="1:5" ht="13.2" hidden="1" x14ac:dyDescent="0.25">
      <c r="A5252" s="21" t="s">
        <v>5</v>
      </c>
      <c r="B5252" s="27">
        <v>41632</v>
      </c>
      <c r="C5252" s="27" t="s">
        <v>45</v>
      </c>
      <c r="D5252" s="28">
        <v>6700</v>
      </c>
      <c r="E5252" s="27" t="s">
        <v>25</v>
      </c>
    </row>
    <row r="5253" spans="1:5" ht="13.2" hidden="1" x14ac:dyDescent="0.25">
      <c r="A5253" s="21" t="s">
        <v>5</v>
      </c>
      <c r="B5253" s="27">
        <v>41633</v>
      </c>
      <c r="C5253" s="27" t="s">
        <v>45</v>
      </c>
      <c r="D5253" s="28">
        <v>6600</v>
      </c>
      <c r="E5253" s="27" t="s">
        <v>25</v>
      </c>
    </row>
    <row r="5254" spans="1:5" ht="13.2" hidden="1" x14ac:dyDescent="0.25">
      <c r="A5254" s="21" t="s">
        <v>5</v>
      </c>
      <c r="B5254" s="27">
        <v>41634</v>
      </c>
      <c r="C5254" s="27" t="s">
        <v>45</v>
      </c>
      <c r="D5254" s="28">
        <v>1350</v>
      </c>
      <c r="E5254" s="27" t="s">
        <v>25</v>
      </c>
    </row>
    <row r="5255" spans="1:5" ht="13.2" hidden="1" x14ac:dyDescent="0.25">
      <c r="A5255" s="21" t="s">
        <v>5</v>
      </c>
      <c r="B5255" s="27">
        <v>41635</v>
      </c>
      <c r="C5255" s="27" t="s">
        <v>45</v>
      </c>
      <c r="D5255" s="28">
        <v>2750</v>
      </c>
      <c r="E5255" s="27" t="s">
        <v>25</v>
      </c>
    </row>
    <row r="5256" spans="1:5" ht="13.2" hidden="1" x14ac:dyDescent="0.25">
      <c r="A5256" s="21" t="s">
        <v>5</v>
      </c>
      <c r="B5256" s="27">
        <v>41636</v>
      </c>
      <c r="C5256" s="27" t="s">
        <v>45</v>
      </c>
      <c r="D5256" s="28">
        <v>1750</v>
      </c>
      <c r="E5256" s="27" t="s">
        <v>25</v>
      </c>
    </row>
    <row r="5257" spans="1:5" ht="13.2" hidden="1" x14ac:dyDescent="0.25">
      <c r="A5257" s="21" t="s">
        <v>5</v>
      </c>
      <c r="B5257" s="27">
        <v>41637</v>
      </c>
      <c r="C5257" s="27" t="s">
        <v>45</v>
      </c>
      <c r="D5257" s="28">
        <v>2750</v>
      </c>
      <c r="E5257" s="27" t="s">
        <v>25</v>
      </c>
    </row>
    <row r="5258" spans="1:5" ht="13.2" hidden="1" x14ac:dyDescent="0.25">
      <c r="A5258" s="21" t="s">
        <v>5</v>
      </c>
      <c r="B5258" s="27">
        <v>41638</v>
      </c>
      <c r="C5258" s="27" t="s">
        <v>45</v>
      </c>
      <c r="D5258" s="28">
        <v>15000</v>
      </c>
      <c r="E5258" s="27" t="s">
        <v>25</v>
      </c>
    </row>
    <row r="5259" spans="1:5" ht="13.2" hidden="1" x14ac:dyDescent="0.25">
      <c r="A5259" s="21" t="s">
        <v>5</v>
      </c>
      <c r="B5259" s="27">
        <v>41639</v>
      </c>
      <c r="C5259" s="27" t="s">
        <v>45</v>
      </c>
      <c r="D5259" s="28">
        <v>88700</v>
      </c>
      <c r="E5259" s="27" t="s">
        <v>25</v>
      </c>
    </row>
    <row r="5260" spans="1:5" ht="13.2" hidden="1" x14ac:dyDescent="0.25">
      <c r="A5260" s="21" t="s">
        <v>5</v>
      </c>
      <c r="B5260" s="27">
        <v>41640</v>
      </c>
      <c r="C5260" s="27" t="s">
        <v>45</v>
      </c>
      <c r="D5260" s="28">
        <v>10000</v>
      </c>
      <c r="E5260" s="27" t="s">
        <v>25</v>
      </c>
    </row>
    <row r="5261" spans="1:5" ht="13.2" hidden="1" x14ac:dyDescent="0.25">
      <c r="A5261" s="21" t="s">
        <v>5</v>
      </c>
      <c r="B5261" s="27">
        <v>41641</v>
      </c>
      <c r="C5261" s="27" t="s">
        <v>45</v>
      </c>
      <c r="D5261" s="28">
        <v>10000</v>
      </c>
      <c r="E5261" s="27" t="s">
        <v>25</v>
      </c>
    </row>
    <row r="5262" spans="1:5" ht="13.2" hidden="1" x14ac:dyDescent="0.25">
      <c r="A5262" s="21" t="s">
        <v>5</v>
      </c>
      <c r="B5262" s="27">
        <v>41642</v>
      </c>
      <c r="C5262" s="27" t="s">
        <v>45</v>
      </c>
      <c r="D5262" s="28">
        <v>10000</v>
      </c>
      <c r="E5262" s="27" t="s">
        <v>25</v>
      </c>
    </row>
    <row r="5263" spans="1:5" ht="13.2" hidden="1" x14ac:dyDescent="0.25">
      <c r="A5263" s="21" t="s">
        <v>5</v>
      </c>
      <c r="B5263" s="27">
        <v>41643</v>
      </c>
      <c r="C5263" s="27" t="s">
        <v>45</v>
      </c>
      <c r="D5263" s="28">
        <v>8500</v>
      </c>
      <c r="E5263" s="27" t="s">
        <v>25</v>
      </c>
    </row>
    <row r="5264" spans="1:5" ht="13.2" hidden="1" x14ac:dyDescent="0.25">
      <c r="A5264" s="21" t="s">
        <v>5</v>
      </c>
      <c r="B5264" s="27">
        <v>41644</v>
      </c>
      <c r="C5264" s="27" t="s">
        <v>45</v>
      </c>
      <c r="D5264" s="28">
        <v>7250</v>
      </c>
      <c r="E5264" s="27" t="s">
        <v>25</v>
      </c>
    </row>
    <row r="5265" spans="1:5" ht="13.2" hidden="1" x14ac:dyDescent="0.25">
      <c r="A5265" s="21" t="s">
        <v>5</v>
      </c>
      <c r="B5265" s="27">
        <v>41644</v>
      </c>
      <c r="C5265" s="27" t="s">
        <v>45</v>
      </c>
      <c r="D5265" s="28">
        <v>2500</v>
      </c>
      <c r="E5265" s="27" t="s">
        <v>25</v>
      </c>
    </row>
    <row r="5266" spans="1:5" ht="13.2" hidden="1" x14ac:dyDescent="0.25">
      <c r="A5266" s="21" t="s">
        <v>5</v>
      </c>
      <c r="B5266" s="27">
        <v>41645</v>
      </c>
      <c r="C5266" s="27" t="s">
        <v>45</v>
      </c>
      <c r="D5266" s="28">
        <v>62500</v>
      </c>
      <c r="E5266" s="27" t="s">
        <v>25</v>
      </c>
    </row>
    <row r="5267" spans="1:5" ht="13.2" hidden="1" x14ac:dyDescent="0.25">
      <c r="A5267" s="21" t="s">
        <v>5</v>
      </c>
      <c r="B5267" s="27">
        <v>41646</v>
      </c>
      <c r="C5267" s="27" t="s">
        <v>45</v>
      </c>
      <c r="D5267" s="28">
        <v>12500</v>
      </c>
      <c r="E5267" s="27" t="s">
        <v>25</v>
      </c>
    </row>
    <row r="5268" spans="1:5" ht="13.2" hidden="1" x14ac:dyDescent="0.25">
      <c r="A5268" s="21" t="s">
        <v>5</v>
      </c>
      <c r="B5268" s="27">
        <v>41647</v>
      </c>
      <c r="C5268" s="27" t="s">
        <v>45</v>
      </c>
      <c r="D5268" s="28">
        <v>6500</v>
      </c>
      <c r="E5268" s="27" t="s">
        <v>25</v>
      </c>
    </row>
    <row r="5269" spans="1:5" ht="13.2" hidden="1" x14ac:dyDescent="0.25">
      <c r="A5269" s="21" t="s">
        <v>5</v>
      </c>
      <c r="B5269" s="27">
        <v>41648</v>
      </c>
      <c r="C5269" s="27" t="s">
        <v>45</v>
      </c>
      <c r="D5269" s="28">
        <v>6250</v>
      </c>
      <c r="E5269" s="27" t="s">
        <v>25</v>
      </c>
    </row>
    <row r="5270" spans="1:5" ht="13.2" hidden="1" x14ac:dyDescent="0.25">
      <c r="A5270" s="21" t="s">
        <v>5</v>
      </c>
      <c r="B5270" s="27">
        <v>41648</v>
      </c>
      <c r="C5270" s="27" t="s">
        <v>45</v>
      </c>
      <c r="D5270" s="28">
        <v>750</v>
      </c>
      <c r="E5270" s="27" t="s">
        <v>25</v>
      </c>
    </row>
    <row r="5271" spans="1:5" ht="13.2" hidden="1" x14ac:dyDescent="0.25">
      <c r="A5271" s="21" t="s">
        <v>5</v>
      </c>
      <c r="B5271" s="27">
        <v>41649</v>
      </c>
      <c r="C5271" s="27" t="s">
        <v>51</v>
      </c>
      <c r="D5271" s="28">
        <v>5743.6</v>
      </c>
      <c r="E5271" s="27" t="s">
        <v>25</v>
      </c>
    </row>
    <row r="5272" spans="1:5" ht="13.2" hidden="1" x14ac:dyDescent="0.25">
      <c r="A5272" s="21" t="s">
        <v>5</v>
      </c>
      <c r="B5272" s="27">
        <v>41650</v>
      </c>
      <c r="C5272" s="27" t="s">
        <v>53</v>
      </c>
      <c r="D5272" s="28">
        <v>1000</v>
      </c>
      <c r="E5272" s="27" t="s">
        <v>26</v>
      </c>
    </row>
    <row r="5273" spans="1:5" ht="13.2" hidden="1" x14ac:dyDescent="0.25">
      <c r="A5273" s="21" t="s">
        <v>5</v>
      </c>
      <c r="B5273" s="27">
        <v>41650</v>
      </c>
      <c r="C5273" s="27" t="s">
        <v>53</v>
      </c>
      <c r="D5273" s="28">
        <v>2500</v>
      </c>
      <c r="E5273" s="27" t="s">
        <v>26</v>
      </c>
    </row>
    <row r="5274" spans="1:5" ht="13.2" hidden="1" x14ac:dyDescent="0.25">
      <c r="A5274" s="21" t="s">
        <v>5</v>
      </c>
      <c r="B5274" s="27">
        <v>41650</v>
      </c>
      <c r="C5274" s="27" t="s">
        <v>53</v>
      </c>
      <c r="D5274" s="28">
        <v>500</v>
      </c>
      <c r="E5274" s="27" t="s">
        <v>26</v>
      </c>
    </row>
    <row r="5275" spans="1:5" ht="13.2" hidden="1" x14ac:dyDescent="0.25">
      <c r="A5275" s="21" t="s">
        <v>5</v>
      </c>
      <c r="B5275" s="27">
        <v>41651</v>
      </c>
      <c r="C5275" s="27" t="s">
        <v>58</v>
      </c>
      <c r="D5275" s="28">
        <v>3481.25</v>
      </c>
      <c r="E5275" s="27" t="s">
        <v>26</v>
      </c>
    </row>
    <row r="5276" spans="1:5" ht="13.2" hidden="1" x14ac:dyDescent="0.25">
      <c r="A5276" s="21" t="s">
        <v>5</v>
      </c>
      <c r="B5276" s="27">
        <v>41651</v>
      </c>
      <c r="C5276" s="27" t="s">
        <v>58</v>
      </c>
      <c r="D5276" s="28">
        <v>2257</v>
      </c>
      <c r="E5276" s="27" t="s">
        <v>26</v>
      </c>
    </row>
    <row r="5277" spans="1:5" ht="13.2" hidden="1" x14ac:dyDescent="0.25">
      <c r="A5277" s="21" t="s">
        <v>5</v>
      </c>
      <c r="B5277" s="27">
        <v>41652</v>
      </c>
      <c r="C5277" s="27" t="s">
        <v>53</v>
      </c>
      <c r="D5277" s="28">
        <v>7528</v>
      </c>
      <c r="E5277" s="27" t="s">
        <v>26</v>
      </c>
    </row>
    <row r="5278" spans="1:5" ht="13.2" hidden="1" x14ac:dyDescent="0.25">
      <c r="A5278" s="21" t="s">
        <v>5</v>
      </c>
      <c r="B5278" s="27">
        <v>41653</v>
      </c>
      <c r="C5278" s="27" t="s">
        <v>27</v>
      </c>
      <c r="D5278" s="28">
        <v>1075</v>
      </c>
      <c r="E5278" s="27" t="s">
        <v>27</v>
      </c>
    </row>
    <row r="5279" spans="1:5" ht="13.2" hidden="1" x14ac:dyDescent="0.25">
      <c r="A5279" s="21" t="s">
        <v>5</v>
      </c>
      <c r="B5279" s="27">
        <v>41653</v>
      </c>
      <c r="C5279" s="27" t="s">
        <v>27</v>
      </c>
      <c r="D5279" s="28">
        <v>825</v>
      </c>
      <c r="E5279" s="27" t="s">
        <v>27</v>
      </c>
    </row>
    <row r="5280" spans="1:5" ht="13.2" hidden="1" x14ac:dyDescent="0.25">
      <c r="A5280" s="21" t="s">
        <v>5</v>
      </c>
      <c r="B5280" s="27">
        <v>41653</v>
      </c>
      <c r="C5280" s="27" t="s">
        <v>27</v>
      </c>
      <c r="D5280" s="28">
        <v>1050</v>
      </c>
      <c r="E5280" s="27" t="s">
        <v>27</v>
      </c>
    </row>
    <row r="5281" spans="1:5" ht="13.2" hidden="1" x14ac:dyDescent="0.25">
      <c r="A5281" s="21" t="s">
        <v>5</v>
      </c>
      <c r="B5281" s="27">
        <v>41653</v>
      </c>
      <c r="C5281" s="27" t="s">
        <v>27</v>
      </c>
      <c r="D5281" s="28">
        <v>2850</v>
      </c>
      <c r="E5281" s="27" t="s">
        <v>27</v>
      </c>
    </row>
    <row r="5282" spans="1:5" ht="13.2" hidden="1" x14ac:dyDescent="0.25">
      <c r="A5282" s="21" t="s">
        <v>5</v>
      </c>
      <c r="B5282" s="27">
        <v>41653</v>
      </c>
      <c r="C5282" s="27" t="s">
        <v>27</v>
      </c>
      <c r="D5282" s="28">
        <v>2850</v>
      </c>
      <c r="E5282" s="27" t="s">
        <v>27</v>
      </c>
    </row>
    <row r="5283" spans="1:5" ht="13.2" hidden="1" x14ac:dyDescent="0.25">
      <c r="A5283" s="21" t="s">
        <v>5</v>
      </c>
      <c r="B5283" s="27">
        <v>41653</v>
      </c>
      <c r="C5283" s="27" t="s">
        <v>27</v>
      </c>
      <c r="D5283" s="28">
        <v>2250</v>
      </c>
      <c r="E5283" s="27" t="s">
        <v>27</v>
      </c>
    </row>
    <row r="5284" spans="1:5" ht="13.2" hidden="1" x14ac:dyDescent="0.25">
      <c r="A5284" s="21" t="s">
        <v>5</v>
      </c>
      <c r="B5284" s="27">
        <v>41653</v>
      </c>
      <c r="C5284" s="27" t="s">
        <v>27</v>
      </c>
      <c r="D5284" s="28">
        <v>1600</v>
      </c>
      <c r="E5284" s="27" t="s">
        <v>27</v>
      </c>
    </row>
    <row r="5285" spans="1:5" ht="13.2" hidden="1" x14ac:dyDescent="0.25">
      <c r="A5285" s="21" t="s">
        <v>5</v>
      </c>
      <c r="B5285" s="27">
        <v>41654</v>
      </c>
      <c r="C5285" s="27" t="s">
        <v>59</v>
      </c>
      <c r="D5285" s="28">
        <v>850</v>
      </c>
      <c r="E5285" s="27" t="s">
        <v>26</v>
      </c>
    </row>
    <row r="5286" spans="1:5" ht="13.2" hidden="1" x14ac:dyDescent="0.25">
      <c r="A5286" s="21" t="s">
        <v>5</v>
      </c>
      <c r="B5286" s="27">
        <v>41654</v>
      </c>
      <c r="C5286" s="27" t="s">
        <v>59</v>
      </c>
      <c r="D5286" s="28">
        <v>3000</v>
      </c>
      <c r="E5286" s="27" t="s">
        <v>26</v>
      </c>
    </row>
    <row r="5287" spans="1:5" ht="13.2" hidden="1" x14ac:dyDescent="0.25">
      <c r="A5287" s="21" t="s">
        <v>5</v>
      </c>
      <c r="B5287" s="27">
        <v>41654</v>
      </c>
      <c r="C5287" s="27" t="s">
        <v>59</v>
      </c>
      <c r="D5287" s="28">
        <v>1000</v>
      </c>
      <c r="E5287" s="27" t="s">
        <v>26</v>
      </c>
    </row>
    <row r="5288" spans="1:5" ht="13.2" hidden="1" x14ac:dyDescent="0.25">
      <c r="A5288" s="21" t="s">
        <v>5</v>
      </c>
      <c r="B5288" s="27">
        <v>41655</v>
      </c>
      <c r="C5288" s="27" t="s">
        <v>59</v>
      </c>
      <c r="D5288" s="28">
        <v>3000</v>
      </c>
      <c r="E5288" s="27" t="s">
        <v>26</v>
      </c>
    </row>
    <row r="5289" spans="1:5" ht="13.2" hidden="1" x14ac:dyDescent="0.25">
      <c r="A5289" s="21" t="s">
        <v>5</v>
      </c>
      <c r="B5289" s="27">
        <v>41655</v>
      </c>
      <c r="C5289" s="27" t="s">
        <v>59</v>
      </c>
      <c r="D5289" s="28">
        <v>1250</v>
      </c>
      <c r="E5289" s="27" t="s">
        <v>26</v>
      </c>
    </row>
    <row r="5290" spans="1:5" ht="13.2" hidden="1" x14ac:dyDescent="0.25">
      <c r="A5290" s="21" t="s">
        <v>5</v>
      </c>
      <c r="B5290" s="27">
        <v>41656</v>
      </c>
      <c r="C5290" s="27" t="s">
        <v>45</v>
      </c>
      <c r="D5290" s="28">
        <v>2975</v>
      </c>
      <c r="E5290" s="27" t="s">
        <v>25</v>
      </c>
    </row>
    <row r="5291" spans="1:5" ht="13.2" hidden="1" x14ac:dyDescent="0.25">
      <c r="A5291" s="21" t="s">
        <v>5</v>
      </c>
      <c r="B5291" s="27">
        <v>41657</v>
      </c>
      <c r="C5291" s="27" t="s">
        <v>45</v>
      </c>
      <c r="D5291" s="28">
        <v>3000</v>
      </c>
      <c r="E5291" s="27" t="s">
        <v>25</v>
      </c>
    </row>
    <row r="5292" spans="1:5" ht="13.2" hidden="1" x14ac:dyDescent="0.25">
      <c r="A5292" s="21" t="s">
        <v>5</v>
      </c>
      <c r="B5292" s="27">
        <v>41658</v>
      </c>
      <c r="C5292" s="27" t="s">
        <v>45</v>
      </c>
      <c r="D5292" s="28">
        <v>16500</v>
      </c>
      <c r="E5292" s="27" t="s">
        <v>25</v>
      </c>
    </row>
    <row r="5293" spans="1:5" ht="13.2" hidden="1" x14ac:dyDescent="0.25">
      <c r="A5293" s="21" t="s">
        <v>5</v>
      </c>
      <c r="B5293" s="27">
        <v>41659</v>
      </c>
      <c r="C5293" s="27" t="s">
        <v>45</v>
      </c>
      <c r="D5293" s="28">
        <v>2000</v>
      </c>
      <c r="E5293" s="27" t="s">
        <v>25</v>
      </c>
    </row>
    <row r="5294" spans="1:5" ht="13.2" hidden="1" x14ac:dyDescent="0.25">
      <c r="A5294" s="21" t="s">
        <v>5</v>
      </c>
      <c r="B5294" s="27">
        <v>41659</v>
      </c>
      <c r="C5294" s="27" t="s">
        <v>45</v>
      </c>
      <c r="D5294" s="28">
        <v>1700</v>
      </c>
      <c r="E5294" s="27" t="s">
        <v>25</v>
      </c>
    </row>
    <row r="5295" spans="1:5" ht="13.2" hidden="1" x14ac:dyDescent="0.25">
      <c r="A5295" s="21" t="s">
        <v>5</v>
      </c>
      <c r="B5295" s="27">
        <v>41659</v>
      </c>
      <c r="C5295" s="27" t="s">
        <v>45</v>
      </c>
      <c r="D5295" s="28">
        <v>250</v>
      </c>
      <c r="E5295" s="27" t="s">
        <v>25</v>
      </c>
    </row>
    <row r="5296" spans="1:5" ht="13.2" hidden="1" x14ac:dyDescent="0.25">
      <c r="A5296" s="21" t="s">
        <v>5</v>
      </c>
      <c r="B5296" s="27">
        <v>41659</v>
      </c>
      <c r="C5296" s="27" t="s">
        <v>45</v>
      </c>
      <c r="D5296" s="28">
        <v>8000</v>
      </c>
      <c r="E5296" s="27" t="s">
        <v>25</v>
      </c>
    </row>
    <row r="5297" spans="1:5" ht="13.2" hidden="1" x14ac:dyDescent="0.25">
      <c r="A5297" s="21" t="s">
        <v>5</v>
      </c>
      <c r="B5297" s="27">
        <v>41659</v>
      </c>
      <c r="C5297" s="27" t="s">
        <v>45</v>
      </c>
      <c r="D5297" s="28">
        <v>700</v>
      </c>
      <c r="E5297" s="27" t="s">
        <v>25</v>
      </c>
    </row>
    <row r="5298" spans="1:5" ht="13.2" hidden="1" x14ac:dyDescent="0.25">
      <c r="A5298" s="21" t="s">
        <v>5</v>
      </c>
      <c r="B5298" s="27">
        <v>41659</v>
      </c>
      <c r="C5298" s="27" t="s">
        <v>45</v>
      </c>
      <c r="D5298" s="28">
        <v>250</v>
      </c>
      <c r="E5298" s="27" t="s">
        <v>25</v>
      </c>
    </row>
    <row r="5299" spans="1:5" ht="13.2" hidden="1" x14ac:dyDescent="0.25">
      <c r="A5299" s="21" t="s">
        <v>5</v>
      </c>
      <c r="B5299" s="27">
        <v>41659</v>
      </c>
      <c r="C5299" s="27" t="s">
        <v>45</v>
      </c>
      <c r="D5299" s="28">
        <v>400</v>
      </c>
      <c r="E5299" s="27" t="s">
        <v>25</v>
      </c>
    </row>
    <row r="5300" spans="1:5" ht="13.2" hidden="1" x14ac:dyDescent="0.25">
      <c r="A5300" s="21" t="s">
        <v>5</v>
      </c>
      <c r="B5300" s="27">
        <v>41659</v>
      </c>
      <c r="C5300" s="27" t="s">
        <v>45</v>
      </c>
      <c r="D5300" s="28">
        <v>3500</v>
      </c>
      <c r="E5300" s="27" t="s">
        <v>25</v>
      </c>
    </row>
    <row r="5301" spans="1:5" ht="13.2" hidden="1" x14ac:dyDescent="0.25">
      <c r="A5301" s="21" t="s">
        <v>5</v>
      </c>
      <c r="B5301" s="27">
        <v>41659</v>
      </c>
      <c r="C5301" s="27" t="s">
        <v>45</v>
      </c>
      <c r="D5301" s="28">
        <v>400</v>
      </c>
      <c r="E5301" s="27" t="s">
        <v>25</v>
      </c>
    </row>
    <row r="5302" spans="1:5" ht="13.2" hidden="1" x14ac:dyDescent="0.25">
      <c r="A5302" s="21" t="s">
        <v>5</v>
      </c>
      <c r="B5302" s="27">
        <v>41660</v>
      </c>
      <c r="C5302" s="27" t="s">
        <v>45</v>
      </c>
      <c r="D5302" s="28">
        <v>1750</v>
      </c>
      <c r="E5302" s="27" t="s">
        <v>25</v>
      </c>
    </row>
    <row r="5303" spans="1:5" ht="13.2" hidden="1" x14ac:dyDescent="0.25">
      <c r="A5303" s="21" t="s">
        <v>5</v>
      </c>
      <c r="B5303" s="27">
        <v>41661</v>
      </c>
      <c r="C5303" s="27" t="s">
        <v>45</v>
      </c>
      <c r="D5303" s="28">
        <v>8750</v>
      </c>
      <c r="E5303" s="27" t="s">
        <v>25</v>
      </c>
    </row>
    <row r="5304" spans="1:5" ht="13.2" hidden="1" x14ac:dyDescent="0.25">
      <c r="A5304" s="21" t="s">
        <v>5</v>
      </c>
      <c r="B5304" s="27">
        <v>41662</v>
      </c>
      <c r="C5304" s="27" t="s">
        <v>45</v>
      </c>
      <c r="D5304" s="28">
        <v>3000</v>
      </c>
      <c r="E5304" s="27" t="s">
        <v>25</v>
      </c>
    </row>
    <row r="5305" spans="1:5" ht="13.2" hidden="1" x14ac:dyDescent="0.25">
      <c r="A5305" s="21" t="s">
        <v>5</v>
      </c>
      <c r="B5305" s="27">
        <v>41662</v>
      </c>
      <c r="C5305" s="27" t="s">
        <v>45</v>
      </c>
      <c r="D5305" s="28">
        <v>2500</v>
      </c>
      <c r="E5305" s="27" t="s">
        <v>25</v>
      </c>
    </row>
    <row r="5306" spans="1:5" ht="13.2" hidden="1" x14ac:dyDescent="0.25">
      <c r="A5306" s="21" t="s">
        <v>5</v>
      </c>
      <c r="B5306" s="27">
        <v>41662</v>
      </c>
      <c r="C5306" s="27" t="s">
        <v>45</v>
      </c>
      <c r="D5306" s="28">
        <v>3250</v>
      </c>
      <c r="E5306" s="27" t="s">
        <v>25</v>
      </c>
    </row>
    <row r="5307" spans="1:5" ht="13.2" hidden="1" x14ac:dyDescent="0.25">
      <c r="A5307" s="21" t="s">
        <v>5</v>
      </c>
      <c r="B5307" s="27">
        <v>41663</v>
      </c>
      <c r="C5307" s="27" t="s">
        <v>45</v>
      </c>
      <c r="D5307" s="28">
        <v>7650</v>
      </c>
      <c r="E5307" s="27" t="s">
        <v>25</v>
      </c>
    </row>
    <row r="5308" spans="1:5" ht="13.2" hidden="1" x14ac:dyDescent="0.25">
      <c r="A5308" s="21" t="s">
        <v>5</v>
      </c>
      <c r="B5308" s="27">
        <v>41663</v>
      </c>
      <c r="C5308" s="27" t="s">
        <v>45</v>
      </c>
      <c r="D5308" s="28">
        <v>2400</v>
      </c>
      <c r="E5308" s="27" t="s">
        <v>25</v>
      </c>
    </row>
    <row r="5309" spans="1:5" ht="13.2" hidden="1" x14ac:dyDescent="0.25">
      <c r="A5309" s="21" t="s">
        <v>5</v>
      </c>
      <c r="B5309" s="27">
        <v>41663</v>
      </c>
      <c r="C5309" s="27" t="s">
        <v>45</v>
      </c>
      <c r="D5309" s="28">
        <v>1500</v>
      </c>
      <c r="E5309" s="27" t="s">
        <v>25</v>
      </c>
    </row>
    <row r="5310" spans="1:5" ht="13.2" hidden="1" x14ac:dyDescent="0.25">
      <c r="A5310" s="21" t="s">
        <v>5</v>
      </c>
      <c r="B5310" s="27">
        <v>41663</v>
      </c>
      <c r="C5310" s="27" t="s">
        <v>45</v>
      </c>
      <c r="D5310" s="28">
        <v>1250</v>
      </c>
      <c r="E5310" s="27" t="s">
        <v>25</v>
      </c>
    </row>
    <row r="5311" spans="1:5" ht="13.2" hidden="1" x14ac:dyDescent="0.25">
      <c r="A5311" s="21" t="s">
        <v>5</v>
      </c>
      <c r="B5311" s="27">
        <v>41663</v>
      </c>
      <c r="C5311" s="27" t="s">
        <v>45</v>
      </c>
      <c r="D5311" s="28">
        <v>500</v>
      </c>
      <c r="E5311" s="27" t="s">
        <v>25</v>
      </c>
    </row>
    <row r="5312" spans="1:5" ht="13.2" hidden="1" x14ac:dyDescent="0.25">
      <c r="A5312" s="21" t="s">
        <v>5</v>
      </c>
      <c r="B5312" s="27">
        <v>41663</v>
      </c>
      <c r="C5312" s="27" t="s">
        <v>45</v>
      </c>
      <c r="D5312" s="28">
        <v>500</v>
      </c>
      <c r="E5312" s="27" t="s">
        <v>25</v>
      </c>
    </row>
    <row r="5313" spans="1:5" ht="13.2" hidden="1" x14ac:dyDescent="0.25">
      <c r="A5313" s="21" t="s">
        <v>5</v>
      </c>
      <c r="B5313" s="27">
        <v>41663</v>
      </c>
      <c r="C5313" s="27" t="s">
        <v>45</v>
      </c>
      <c r="D5313" s="28">
        <v>400</v>
      </c>
      <c r="E5313" s="27" t="s">
        <v>25</v>
      </c>
    </row>
    <row r="5314" spans="1:5" ht="13.2" hidden="1" x14ac:dyDescent="0.25">
      <c r="A5314" s="21" t="s">
        <v>5</v>
      </c>
      <c r="B5314" s="27">
        <v>41663</v>
      </c>
      <c r="C5314" s="27" t="s">
        <v>45</v>
      </c>
      <c r="D5314" s="28">
        <v>11000</v>
      </c>
      <c r="E5314" s="27" t="s">
        <v>25</v>
      </c>
    </row>
    <row r="5315" spans="1:5" ht="13.2" hidden="1" x14ac:dyDescent="0.25">
      <c r="A5315" s="21" t="s">
        <v>5</v>
      </c>
      <c r="B5315" s="27">
        <v>41663</v>
      </c>
      <c r="C5315" s="27" t="s">
        <v>45</v>
      </c>
      <c r="D5315" s="28">
        <v>600</v>
      </c>
      <c r="E5315" s="27" t="s">
        <v>25</v>
      </c>
    </row>
    <row r="5316" spans="1:5" ht="13.2" hidden="1" x14ac:dyDescent="0.25">
      <c r="A5316" s="21" t="s">
        <v>5</v>
      </c>
      <c r="B5316" s="27">
        <v>41664</v>
      </c>
      <c r="C5316" s="27" t="s">
        <v>45</v>
      </c>
      <c r="D5316" s="28">
        <v>1250</v>
      </c>
      <c r="E5316" s="27" t="s">
        <v>25</v>
      </c>
    </row>
    <row r="5317" spans="1:5" ht="13.2" hidden="1" x14ac:dyDescent="0.25">
      <c r="A5317" s="21" t="s">
        <v>5</v>
      </c>
      <c r="B5317" s="27">
        <v>41664</v>
      </c>
      <c r="C5317" s="27" t="s">
        <v>45</v>
      </c>
      <c r="D5317" s="28">
        <v>300</v>
      </c>
      <c r="E5317" s="27" t="s">
        <v>25</v>
      </c>
    </row>
    <row r="5318" spans="1:5" ht="13.2" hidden="1" x14ac:dyDescent="0.25">
      <c r="A5318" s="21" t="s">
        <v>5</v>
      </c>
      <c r="B5318" s="27">
        <v>41664</v>
      </c>
      <c r="C5318" s="27" t="s">
        <v>45</v>
      </c>
      <c r="D5318" s="28">
        <v>8000</v>
      </c>
      <c r="E5318" s="27" t="s">
        <v>25</v>
      </c>
    </row>
    <row r="5319" spans="1:5" ht="13.2" hidden="1" x14ac:dyDescent="0.25">
      <c r="A5319" s="21" t="s">
        <v>5</v>
      </c>
      <c r="B5319" s="27">
        <v>41665</v>
      </c>
      <c r="C5319" s="27" t="s">
        <v>45</v>
      </c>
      <c r="D5319" s="28">
        <v>1000</v>
      </c>
      <c r="E5319" s="27" t="s">
        <v>25</v>
      </c>
    </row>
    <row r="5320" spans="1:5" ht="13.2" hidden="1" x14ac:dyDescent="0.25">
      <c r="A5320" s="21" t="s">
        <v>5</v>
      </c>
      <c r="B5320" s="27">
        <v>41665</v>
      </c>
      <c r="C5320" s="27" t="s">
        <v>45</v>
      </c>
      <c r="D5320" s="28">
        <v>1250</v>
      </c>
      <c r="E5320" s="27" t="s">
        <v>25</v>
      </c>
    </row>
    <row r="5321" spans="1:5" ht="13.2" hidden="1" x14ac:dyDescent="0.25">
      <c r="A5321" s="21" t="s">
        <v>5</v>
      </c>
      <c r="B5321" s="27">
        <v>41665</v>
      </c>
      <c r="C5321" s="27" t="s">
        <v>45</v>
      </c>
      <c r="D5321" s="28">
        <v>300</v>
      </c>
      <c r="E5321" s="27" t="s">
        <v>25</v>
      </c>
    </row>
    <row r="5322" spans="1:5" ht="13.2" hidden="1" x14ac:dyDescent="0.25">
      <c r="A5322" s="21" t="s">
        <v>5</v>
      </c>
      <c r="B5322" s="27">
        <v>41665</v>
      </c>
      <c r="C5322" s="27" t="s">
        <v>45</v>
      </c>
      <c r="D5322" s="28">
        <v>8000</v>
      </c>
      <c r="E5322" s="27" t="s">
        <v>25</v>
      </c>
    </row>
    <row r="5323" spans="1:5" ht="13.2" hidden="1" x14ac:dyDescent="0.25">
      <c r="A5323" s="21" t="s">
        <v>5</v>
      </c>
      <c r="B5323" s="27">
        <v>41666</v>
      </c>
      <c r="C5323" s="27" t="s">
        <v>45</v>
      </c>
      <c r="D5323" s="28">
        <v>2250</v>
      </c>
      <c r="E5323" s="27" t="s">
        <v>25</v>
      </c>
    </row>
    <row r="5324" spans="1:5" ht="13.2" hidden="1" x14ac:dyDescent="0.25">
      <c r="A5324" s="21" t="s">
        <v>5</v>
      </c>
      <c r="B5324" s="27">
        <v>41666</v>
      </c>
      <c r="C5324" s="27" t="s">
        <v>45</v>
      </c>
      <c r="D5324" s="28">
        <v>1750</v>
      </c>
      <c r="E5324" s="27" t="s">
        <v>25</v>
      </c>
    </row>
    <row r="5325" spans="1:5" ht="13.2" hidden="1" x14ac:dyDescent="0.25">
      <c r="A5325" s="21" t="s">
        <v>5</v>
      </c>
      <c r="B5325" s="27">
        <v>41666</v>
      </c>
      <c r="C5325" s="27" t="s">
        <v>45</v>
      </c>
      <c r="D5325" s="28">
        <v>3000</v>
      </c>
      <c r="E5325" s="27" t="s">
        <v>25</v>
      </c>
    </row>
    <row r="5326" spans="1:5" ht="13.2" hidden="1" x14ac:dyDescent="0.25">
      <c r="A5326" s="21" t="s">
        <v>5</v>
      </c>
      <c r="B5326" s="27">
        <v>41667</v>
      </c>
      <c r="C5326" s="27" t="s">
        <v>45</v>
      </c>
      <c r="D5326" s="28">
        <v>1150</v>
      </c>
      <c r="E5326" s="27" t="s">
        <v>25</v>
      </c>
    </row>
    <row r="5327" spans="1:5" ht="13.2" hidden="1" x14ac:dyDescent="0.25">
      <c r="A5327" s="21" t="s">
        <v>5</v>
      </c>
      <c r="B5327" s="27">
        <v>41667</v>
      </c>
      <c r="C5327" s="27" t="s">
        <v>45</v>
      </c>
      <c r="D5327" s="28">
        <v>500</v>
      </c>
      <c r="E5327" s="27" t="s">
        <v>25</v>
      </c>
    </row>
    <row r="5328" spans="1:5" ht="13.2" hidden="1" x14ac:dyDescent="0.25">
      <c r="A5328" s="21" t="s">
        <v>5</v>
      </c>
      <c r="B5328" s="27">
        <v>41667</v>
      </c>
      <c r="C5328" s="27" t="s">
        <v>45</v>
      </c>
      <c r="D5328" s="28">
        <v>500</v>
      </c>
      <c r="E5328" s="27" t="s">
        <v>25</v>
      </c>
    </row>
    <row r="5329" spans="1:5" ht="13.2" hidden="1" x14ac:dyDescent="0.25">
      <c r="A5329" s="21" t="s">
        <v>5</v>
      </c>
      <c r="B5329" s="27">
        <v>41667</v>
      </c>
      <c r="C5329" s="27" t="s">
        <v>45</v>
      </c>
      <c r="D5329" s="28">
        <v>600</v>
      </c>
      <c r="E5329" s="27" t="s">
        <v>25</v>
      </c>
    </row>
    <row r="5330" spans="1:5" ht="13.2" hidden="1" x14ac:dyDescent="0.25">
      <c r="A5330" s="21" t="s">
        <v>5</v>
      </c>
      <c r="B5330" s="27">
        <v>41668</v>
      </c>
      <c r="C5330" s="27" t="s">
        <v>45</v>
      </c>
      <c r="D5330" s="28">
        <v>10100</v>
      </c>
      <c r="E5330" s="27" t="s">
        <v>25</v>
      </c>
    </row>
    <row r="5331" spans="1:5" ht="13.2" hidden="1" x14ac:dyDescent="0.25">
      <c r="A5331" s="21" t="s">
        <v>5</v>
      </c>
      <c r="B5331" s="27">
        <v>41668</v>
      </c>
      <c r="C5331" s="27" t="s">
        <v>45</v>
      </c>
      <c r="D5331" s="28">
        <v>2250</v>
      </c>
      <c r="E5331" s="27" t="s">
        <v>25</v>
      </c>
    </row>
    <row r="5332" spans="1:5" ht="13.2" hidden="1" x14ac:dyDescent="0.25">
      <c r="A5332" s="21" t="s">
        <v>5</v>
      </c>
      <c r="B5332" s="27">
        <v>41668</v>
      </c>
      <c r="C5332" s="27" t="s">
        <v>45</v>
      </c>
      <c r="D5332" s="28">
        <v>500</v>
      </c>
      <c r="E5332" s="27" t="s">
        <v>25</v>
      </c>
    </row>
    <row r="5333" spans="1:5" ht="13.2" hidden="1" x14ac:dyDescent="0.25">
      <c r="A5333" s="21" t="s">
        <v>5</v>
      </c>
      <c r="B5333" s="27">
        <v>41668</v>
      </c>
      <c r="C5333" s="27" t="s">
        <v>45</v>
      </c>
      <c r="D5333" s="28">
        <v>300</v>
      </c>
      <c r="E5333" s="27" t="s">
        <v>25</v>
      </c>
    </row>
    <row r="5334" spans="1:5" ht="13.2" hidden="1" x14ac:dyDescent="0.25">
      <c r="A5334" s="21" t="s">
        <v>5</v>
      </c>
      <c r="B5334" s="27">
        <v>41668</v>
      </c>
      <c r="C5334" s="27" t="s">
        <v>45</v>
      </c>
      <c r="D5334" s="28">
        <v>750</v>
      </c>
      <c r="E5334" s="27" t="s">
        <v>25</v>
      </c>
    </row>
    <row r="5335" spans="1:5" ht="13.2" hidden="1" x14ac:dyDescent="0.25">
      <c r="A5335" s="21" t="s">
        <v>5</v>
      </c>
      <c r="B5335" s="27">
        <v>41669</v>
      </c>
      <c r="C5335" s="27" t="s">
        <v>51</v>
      </c>
      <c r="D5335" s="28">
        <v>6949.6</v>
      </c>
      <c r="E5335" s="27" t="s">
        <v>25</v>
      </c>
    </row>
    <row r="5336" spans="1:5" ht="13.2" hidden="1" x14ac:dyDescent="0.25">
      <c r="A5336" s="21" t="s">
        <v>5</v>
      </c>
      <c r="B5336" s="27">
        <v>41670</v>
      </c>
      <c r="C5336" s="27" t="s">
        <v>45</v>
      </c>
      <c r="D5336" s="28">
        <v>40000</v>
      </c>
      <c r="E5336" s="27" t="s">
        <v>25</v>
      </c>
    </row>
    <row r="5337" spans="1:5" ht="13.2" hidden="1" x14ac:dyDescent="0.25">
      <c r="A5337" s="21" t="s">
        <v>5</v>
      </c>
      <c r="B5337" s="27">
        <v>41671</v>
      </c>
      <c r="C5337" s="27" t="s">
        <v>45</v>
      </c>
      <c r="D5337" s="28">
        <v>3000</v>
      </c>
      <c r="E5337" s="27" t="s">
        <v>25</v>
      </c>
    </row>
    <row r="5338" spans="1:5" ht="13.2" hidden="1" x14ac:dyDescent="0.25">
      <c r="A5338" s="21" t="s">
        <v>5</v>
      </c>
      <c r="B5338" s="27">
        <v>41672</v>
      </c>
      <c r="C5338" s="27" t="s">
        <v>45</v>
      </c>
      <c r="D5338" s="28">
        <v>2000</v>
      </c>
      <c r="E5338" s="27" t="s">
        <v>25</v>
      </c>
    </row>
    <row r="5339" spans="1:5" ht="13.2" hidden="1" x14ac:dyDescent="0.25">
      <c r="A5339" s="21" t="s">
        <v>5</v>
      </c>
      <c r="B5339" s="27">
        <v>41673</v>
      </c>
      <c r="C5339" s="27" t="s">
        <v>45</v>
      </c>
      <c r="D5339" s="28">
        <v>16500</v>
      </c>
      <c r="E5339" s="27" t="s">
        <v>25</v>
      </c>
    </row>
    <row r="5340" spans="1:5" ht="13.2" hidden="1" x14ac:dyDescent="0.25">
      <c r="A5340" s="21" t="s">
        <v>5</v>
      </c>
      <c r="B5340" s="27">
        <v>41673</v>
      </c>
      <c r="C5340" s="27" t="s">
        <v>45</v>
      </c>
      <c r="D5340" s="28">
        <v>300</v>
      </c>
      <c r="E5340" s="27" t="s">
        <v>25</v>
      </c>
    </row>
    <row r="5341" spans="1:5" ht="13.2" hidden="1" x14ac:dyDescent="0.25">
      <c r="A5341" s="21" t="s">
        <v>5</v>
      </c>
      <c r="B5341" s="27">
        <v>41673</v>
      </c>
      <c r="C5341" s="27" t="s">
        <v>45</v>
      </c>
      <c r="D5341" s="28">
        <v>1500</v>
      </c>
      <c r="E5341" s="27" t="s">
        <v>25</v>
      </c>
    </row>
    <row r="5342" spans="1:5" ht="13.2" hidden="1" x14ac:dyDescent="0.25">
      <c r="A5342" s="21" t="s">
        <v>5</v>
      </c>
      <c r="B5342" s="27">
        <v>41674</v>
      </c>
      <c r="C5342" s="27" t="s">
        <v>47</v>
      </c>
      <c r="D5342" s="28">
        <v>6250</v>
      </c>
      <c r="E5342" s="27" t="s">
        <v>26</v>
      </c>
    </row>
    <row r="5343" spans="1:5" ht="13.2" hidden="1" x14ac:dyDescent="0.25">
      <c r="A5343" s="21" t="s">
        <v>5</v>
      </c>
      <c r="B5343" s="27">
        <v>41674</v>
      </c>
      <c r="C5343" s="27" t="s">
        <v>47</v>
      </c>
      <c r="D5343" s="28">
        <v>8250</v>
      </c>
      <c r="E5343" s="27" t="s">
        <v>26</v>
      </c>
    </row>
    <row r="5344" spans="1:5" ht="13.2" hidden="1" x14ac:dyDescent="0.25">
      <c r="A5344" s="21" t="s">
        <v>5</v>
      </c>
      <c r="B5344" s="27">
        <v>41674</v>
      </c>
      <c r="C5344" s="27" t="s">
        <v>47</v>
      </c>
      <c r="D5344" s="28">
        <v>8750</v>
      </c>
      <c r="E5344" s="27" t="s">
        <v>26</v>
      </c>
    </row>
    <row r="5345" spans="1:5" ht="13.2" hidden="1" x14ac:dyDescent="0.25">
      <c r="A5345" s="21" t="s">
        <v>5</v>
      </c>
      <c r="B5345" s="27">
        <v>41674</v>
      </c>
      <c r="C5345" s="27" t="s">
        <v>47</v>
      </c>
      <c r="D5345" s="28">
        <v>16687.5</v>
      </c>
      <c r="E5345" s="27" t="s">
        <v>26</v>
      </c>
    </row>
    <row r="5346" spans="1:5" ht="13.2" hidden="1" x14ac:dyDescent="0.25">
      <c r="A5346" s="21" t="s">
        <v>5</v>
      </c>
      <c r="B5346" s="27">
        <v>41675</v>
      </c>
      <c r="C5346" s="27" t="s">
        <v>53</v>
      </c>
      <c r="D5346" s="28">
        <v>6750</v>
      </c>
      <c r="E5346" s="27" t="s">
        <v>26</v>
      </c>
    </row>
    <row r="5347" spans="1:5" ht="13.2" hidden="1" x14ac:dyDescent="0.25">
      <c r="A5347" s="21" t="s">
        <v>5</v>
      </c>
      <c r="B5347" s="27">
        <v>41675</v>
      </c>
      <c r="C5347" s="27" t="s">
        <v>53</v>
      </c>
      <c r="D5347" s="28">
        <v>1350</v>
      </c>
      <c r="E5347" s="27" t="s">
        <v>26</v>
      </c>
    </row>
    <row r="5348" spans="1:5" ht="13.2" hidden="1" x14ac:dyDescent="0.25">
      <c r="A5348" s="21" t="s">
        <v>5</v>
      </c>
      <c r="B5348" s="27">
        <v>41676</v>
      </c>
      <c r="C5348" s="27" t="s">
        <v>59</v>
      </c>
      <c r="D5348" s="28">
        <v>24866.15</v>
      </c>
      <c r="E5348" s="27" t="s">
        <v>26</v>
      </c>
    </row>
    <row r="5349" spans="1:5" ht="13.2" hidden="1" x14ac:dyDescent="0.25">
      <c r="A5349" s="21" t="s">
        <v>5</v>
      </c>
      <c r="B5349" s="27">
        <v>41677</v>
      </c>
      <c r="C5349" s="27" t="s">
        <v>45</v>
      </c>
      <c r="D5349" s="28">
        <v>500</v>
      </c>
      <c r="E5349" s="27" t="s">
        <v>25</v>
      </c>
    </row>
    <row r="5350" spans="1:5" ht="13.2" hidden="1" x14ac:dyDescent="0.25">
      <c r="A5350" s="21" t="s">
        <v>5</v>
      </c>
      <c r="B5350" s="27">
        <v>41677</v>
      </c>
      <c r="C5350" s="27" t="s">
        <v>45</v>
      </c>
      <c r="D5350" s="28">
        <v>4250</v>
      </c>
      <c r="E5350" s="27" t="s">
        <v>25</v>
      </c>
    </row>
    <row r="5351" spans="1:5" ht="13.2" hidden="1" x14ac:dyDescent="0.25">
      <c r="A5351" s="21" t="s">
        <v>5</v>
      </c>
      <c r="B5351" s="27">
        <v>41677</v>
      </c>
      <c r="C5351" s="27" t="s">
        <v>45</v>
      </c>
      <c r="D5351" s="28">
        <v>3250</v>
      </c>
      <c r="E5351" s="27" t="s">
        <v>25</v>
      </c>
    </row>
    <row r="5352" spans="1:5" ht="13.2" hidden="1" x14ac:dyDescent="0.25">
      <c r="A5352" s="21" t="s">
        <v>5</v>
      </c>
      <c r="B5352" s="27">
        <v>41677</v>
      </c>
      <c r="C5352" s="27" t="s">
        <v>45</v>
      </c>
      <c r="D5352" s="28">
        <v>500</v>
      </c>
      <c r="E5352" s="27" t="s">
        <v>25</v>
      </c>
    </row>
    <row r="5353" spans="1:5" ht="13.2" hidden="1" x14ac:dyDescent="0.25">
      <c r="A5353" s="21" t="s">
        <v>5</v>
      </c>
      <c r="B5353" s="27">
        <v>41678</v>
      </c>
      <c r="C5353" s="27" t="s">
        <v>45</v>
      </c>
      <c r="D5353" s="28">
        <v>4800</v>
      </c>
      <c r="E5353" s="27" t="s">
        <v>25</v>
      </c>
    </row>
    <row r="5354" spans="1:5" ht="13.2" hidden="1" x14ac:dyDescent="0.25">
      <c r="A5354" s="21" t="s">
        <v>5</v>
      </c>
      <c r="B5354" s="27">
        <v>41678</v>
      </c>
      <c r="C5354" s="27" t="s">
        <v>45</v>
      </c>
      <c r="D5354" s="28">
        <v>1500</v>
      </c>
      <c r="E5354" s="27" t="s">
        <v>25</v>
      </c>
    </row>
    <row r="5355" spans="1:5" ht="13.2" hidden="1" x14ac:dyDescent="0.25">
      <c r="A5355" s="21" t="s">
        <v>5</v>
      </c>
      <c r="B5355" s="27">
        <v>41678</v>
      </c>
      <c r="C5355" s="27" t="s">
        <v>45</v>
      </c>
      <c r="D5355" s="28">
        <v>9250</v>
      </c>
      <c r="E5355" s="27" t="s">
        <v>25</v>
      </c>
    </row>
    <row r="5356" spans="1:5" ht="13.2" hidden="1" x14ac:dyDescent="0.25">
      <c r="A5356" s="21" t="s">
        <v>5</v>
      </c>
      <c r="B5356" s="27">
        <v>41678</v>
      </c>
      <c r="C5356" s="27" t="s">
        <v>45</v>
      </c>
      <c r="D5356" s="28">
        <v>5000</v>
      </c>
      <c r="E5356" s="27" t="s">
        <v>25</v>
      </c>
    </row>
    <row r="5357" spans="1:5" ht="13.2" hidden="1" x14ac:dyDescent="0.25">
      <c r="A5357" s="21" t="s">
        <v>5</v>
      </c>
      <c r="B5357" s="27">
        <v>41678</v>
      </c>
      <c r="C5357" s="27" t="s">
        <v>45</v>
      </c>
      <c r="D5357" s="28">
        <v>1750</v>
      </c>
      <c r="E5357" s="27" t="s">
        <v>25</v>
      </c>
    </row>
    <row r="5358" spans="1:5" ht="13.2" hidden="1" x14ac:dyDescent="0.25">
      <c r="A5358" s="21" t="s">
        <v>5</v>
      </c>
      <c r="B5358" s="27">
        <v>41678</v>
      </c>
      <c r="C5358" s="27" t="s">
        <v>45</v>
      </c>
      <c r="D5358" s="28">
        <v>4350</v>
      </c>
      <c r="E5358" s="27" t="s">
        <v>25</v>
      </c>
    </row>
    <row r="5359" spans="1:5" ht="13.2" hidden="1" x14ac:dyDescent="0.25">
      <c r="A5359" s="21" t="s">
        <v>5</v>
      </c>
      <c r="B5359" s="27">
        <v>41678</v>
      </c>
      <c r="C5359" s="27" t="s">
        <v>45</v>
      </c>
      <c r="D5359" s="28">
        <v>1500</v>
      </c>
      <c r="E5359" s="27" t="s">
        <v>25</v>
      </c>
    </row>
    <row r="5360" spans="1:5" ht="13.2" hidden="1" x14ac:dyDescent="0.25">
      <c r="A5360" s="21" t="s">
        <v>5</v>
      </c>
      <c r="B5360" s="27">
        <v>41678</v>
      </c>
      <c r="C5360" s="27" t="s">
        <v>45</v>
      </c>
      <c r="D5360" s="28">
        <v>2250</v>
      </c>
      <c r="E5360" s="27" t="s">
        <v>25</v>
      </c>
    </row>
    <row r="5361" spans="1:5" ht="13.2" hidden="1" x14ac:dyDescent="0.25">
      <c r="A5361" s="21" t="s">
        <v>5</v>
      </c>
      <c r="B5361" s="27">
        <v>41679</v>
      </c>
      <c r="C5361" s="27" t="s">
        <v>45</v>
      </c>
      <c r="D5361" s="28">
        <v>1825</v>
      </c>
      <c r="E5361" s="27" t="s">
        <v>25</v>
      </c>
    </row>
    <row r="5362" spans="1:5" ht="13.2" hidden="1" x14ac:dyDescent="0.25">
      <c r="A5362" s="21" t="s">
        <v>5</v>
      </c>
      <c r="B5362" s="27">
        <v>41680</v>
      </c>
      <c r="C5362" s="27" t="s">
        <v>45</v>
      </c>
      <c r="D5362" s="28">
        <v>800</v>
      </c>
      <c r="E5362" s="27" t="s">
        <v>25</v>
      </c>
    </row>
    <row r="5363" spans="1:5" ht="13.2" hidden="1" x14ac:dyDescent="0.25">
      <c r="A5363" s="21" t="s">
        <v>5</v>
      </c>
      <c r="B5363" s="27">
        <v>41681</v>
      </c>
      <c r="C5363" s="27" t="s">
        <v>45</v>
      </c>
      <c r="D5363" s="28">
        <v>6500</v>
      </c>
      <c r="E5363" s="27" t="s">
        <v>25</v>
      </c>
    </row>
    <row r="5364" spans="1:5" ht="13.2" hidden="1" x14ac:dyDescent="0.25">
      <c r="A5364" s="21" t="s">
        <v>5</v>
      </c>
      <c r="B5364" s="27">
        <v>41681</v>
      </c>
      <c r="C5364" s="27" t="s">
        <v>45</v>
      </c>
      <c r="D5364" s="28">
        <v>250</v>
      </c>
      <c r="E5364" s="27" t="s">
        <v>25</v>
      </c>
    </row>
    <row r="5365" spans="1:5" ht="13.2" hidden="1" x14ac:dyDescent="0.25">
      <c r="A5365" s="21" t="s">
        <v>5</v>
      </c>
      <c r="B5365" s="27">
        <v>41682</v>
      </c>
      <c r="C5365" s="27" t="s">
        <v>45</v>
      </c>
      <c r="D5365" s="28">
        <v>3500</v>
      </c>
      <c r="E5365" s="27" t="s">
        <v>25</v>
      </c>
    </row>
    <row r="5366" spans="1:5" ht="13.2" hidden="1" x14ac:dyDescent="0.25">
      <c r="A5366" s="21" t="s">
        <v>5</v>
      </c>
      <c r="B5366" s="27">
        <v>41682</v>
      </c>
      <c r="C5366" s="27" t="s">
        <v>45</v>
      </c>
      <c r="D5366" s="28">
        <v>250</v>
      </c>
      <c r="E5366" s="27" t="s">
        <v>25</v>
      </c>
    </row>
    <row r="5367" spans="1:5" ht="13.2" hidden="1" x14ac:dyDescent="0.25">
      <c r="A5367" s="21" t="s">
        <v>5</v>
      </c>
      <c r="B5367" s="27">
        <v>41683</v>
      </c>
      <c r="C5367" s="27" t="s">
        <v>45</v>
      </c>
      <c r="D5367" s="28">
        <v>4250</v>
      </c>
      <c r="E5367" s="27" t="s">
        <v>25</v>
      </c>
    </row>
    <row r="5368" spans="1:5" ht="13.2" hidden="1" x14ac:dyDescent="0.25">
      <c r="A5368" s="21" t="s">
        <v>5</v>
      </c>
      <c r="B5368" s="27">
        <v>41683</v>
      </c>
      <c r="C5368" s="27" t="s">
        <v>45</v>
      </c>
      <c r="D5368" s="28">
        <v>500</v>
      </c>
      <c r="E5368" s="27" t="s">
        <v>25</v>
      </c>
    </row>
    <row r="5369" spans="1:5" ht="13.2" hidden="1" x14ac:dyDescent="0.25">
      <c r="A5369" s="21" t="s">
        <v>5</v>
      </c>
      <c r="B5369" s="27">
        <v>41683</v>
      </c>
      <c r="C5369" s="27" t="s">
        <v>45</v>
      </c>
      <c r="D5369" s="28">
        <v>750</v>
      </c>
      <c r="E5369" s="27" t="s">
        <v>25</v>
      </c>
    </row>
    <row r="5370" spans="1:5" ht="13.2" hidden="1" x14ac:dyDescent="0.25">
      <c r="A5370" s="21" t="s">
        <v>5</v>
      </c>
      <c r="B5370" s="27">
        <v>41683</v>
      </c>
      <c r="C5370" s="27" t="s">
        <v>45</v>
      </c>
      <c r="D5370" s="28">
        <v>500</v>
      </c>
      <c r="E5370" s="27" t="s">
        <v>25</v>
      </c>
    </row>
    <row r="5371" spans="1:5" ht="13.2" hidden="1" x14ac:dyDescent="0.25">
      <c r="A5371" s="21" t="s">
        <v>5</v>
      </c>
      <c r="B5371" s="27">
        <v>41684</v>
      </c>
      <c r="C5371" s="27" t="s">
        <v>45</v>
      </c>
      <c r="D5371" s="28">
        <v>2250</v>
      </c>
      <c r="E5371" s="27" t="s">
        <v>25</v>
      </c>
    </row>
    <row r="5372" spans="1:5" ht="13.2" hidden="1" x14ac:dyDescent="0.25">
      <c r="A5372" s="21" t="s">
        <v>5</v>
      </c>
      <c r="B5372" s="27">
        <v>41684</v>
      </c>
      <c r="C5372" s="27" t="s">
        <v>45</v>
      </c>
      <c r="D5372" s="28">
        <v>2500</v>
      </c>
      <c r="E5372" s="27" t="s">
        <v>25</v>
      </c>
    </row>
    <row r="5373" spans="1:5" ht="13.2" hidden="1" x14ac:dyDescent="0.25">
      <c r="A5373" s="21" t="s">
        <v>5</v>
      </c>
      <c r="B5373" s="27">
        <v>41684</v>
      </c>
      <c r="C5373" s="27" t="s">
        <v>45</v>
      </c>
      <c r="D5373" s="28">
        <v>3000</v>
      </c>
      <c r="E5373" s="27" t="s">
        <v>25</v>
      </c>
    </row>
    <row r="5374" spans="1:5" ht="13.2" hidden="1" x14ac:dyDescent="0.25">
      <c r="A5374" s="21" t="s">
        <v>5</v>
      </c>
      <c r="B5374" s="27">
        <v>41684</v>
      </c>
      <c r="C5374" s="27" t="s">
        <v>45</v>
      </c>
      <c r="D5374" s="28">
        <v>2000</v>
      </c>
      <c r="E5374" s="27" t="s">
        <v>25</v>
      </c>
    </row>
    <row r="5375" spans="1:5" ht="13.2" hidden="1" x14ac:dyDescent="0.25">
      <c r="A5375" s="21" t="s">
        <v>5</v>
      </c>
      <c r="B5375" s="27">
        <v>41685</v>
      </c>
      <c r="C5375" s="27" t="s">
        <v>45</v>
      </c>
      <c r="D5375" s="28">
        <v>16700</v>
      </c>
      <c r="E5375" s="27" t="s">
        <v>25</v>
      </c>
    </row>
    <row r="5376" spans="1:5" ht="13.2" hidden="1" x14ac:dyDescent="0.25">
      <c r="A5376" s="21" t="s">
        <v>5</v>
      </c>
      <c r="B5376" s="27">
        <v>41686</v>
      </c>
      <c r="C5376" s="27" t="s">
        <v>58</v>
      </c>
      <c r="D5376" s="28">
        <v>25150</v>
      </c>
      <c r="E5376" s="27" t="s">
        <v>26</v>
      </c>
    </row>
    <row r="5377" spans="1:5" ht="13.2" hidden="1" x14ac:dyDescent="0.25">
      <c r="A5377" s="21" t="s">
        <v>5</v>
      </c>
      <c r="B5377" s="27">
        <v>41687</v>
      </c>
      <c r="C5377" s="27" t="s">
        <v>59</v>
      </c>
      <c r="D5377" s="28">
        <v>3000</v>
      </c>
      <c r="E5377" s="27" t="s">
        <v>26</v>
      </c>
    </row>
    <row r="5378" spans="1:5" ht="13.2" hidden="1" x14ac:dyDescent="0.25">
      <c r="A5378" s="21" t="s">
        <v>5</v>
      </c>
      <c r="B5378" s="27">
        <v>41688</v>
      </c>
      <c r="C5378" s="27" t="s">
        <v>27</v>
      </c>
      <c r="D5378" s="28">
        <v>750</v>
      </c>
      <c r="E5378" s="27" t="s">
        <v>27</v>
      </c>
    </row>
    <row r="5379" spans="1:5" ht="13.2" hidden="1" x14ac:dyDescent="0.25">
      <c r="A5379" s="21" t="s">
        <v>5</v>
      </c>
      <c r="B5379" s="27">
        <v>41689</v>
      </c>
      <c r="C5379" s="27" t="s">
        <v>27</v>
      </c>
      <c r="D5379" s="28">
        <v>400</v>
      </c>
      <c r="E5379" s="27" t="s">
        <v>27</v>
      </c>
    </row>
    <row r="5380" spans="1:5" ht="13.2" hidden="1" x14ac:dyDescent="0.25">
      <c r="A5380" s="21" t="s">
        <v>5</v>
      </c>
      <c r="B5380" s="27">
        <v>41689</v>
      </c>
      <c r="C5380" s="27" t="s">
        <v>27</v>
      </c>
      <c r="D5380" s="28">
        <v>25250</v>
      </c>
      <c r="E5380" s="27" t="s">
        <v>27</v>
      </c>
    </row>
    <row r="5381" spans="1:5" ht="13.2" hidden="1" x14ac:dyDescent="0.25">
      <c r="A5381" s="21" t="s">
        <v>5</v>
      </c>
      <c r="B5381" s="27">
        <v>41689</v>
      </c>
      <c r="C5381" s="27" t="s">
        <v>27</v>
      </c>
      <c r="D5381" s="28">
        <v>1100</v>
      </c>
      <c r="E5381" s="27" t="s">
        <v>27</v>
      </c>
    </row>
    <row r="5382" spans="1:5" ht="13.2" hidden="1" x14ac:dyDescent="0.25">
      <c r="A5382" s="21" t="s">
        <v>5</v>
      </c>
      <c r="B5382" s="27">
        <v>41690</v>
      </c>
      <c r="C5382" s="27" t="s">
        <v>45</v>
      </c>
      <c r="D5382" s="28">
        <v>6000</v>
      </c>
      <c r="E5382" s="27" t="s">
        <v>25</v>
      </c>
    </row>
    <row r="5383" spans="1:5" ht="13.2" hidden="1" x14ac:dyDescent="0.25">
      <c r="A5383" s="21" t="s">
        <v>5</v>
      </c>
      <c r="B5383" s="27">
        <v>41691</v>
      </c>
      <c r="C5383" s="27" t="s">
        <v>45</v>
      </c>
      <c r="D5383" s="28">
        <v>35750</v>
      </c>
      <c r="E5383" s="27" t="s">
        <v>25</v>
      </c>
    </row>
    <row r="5384" spans="1:5" ht="13.2" hidden="1" x14ac:dyDescent="0.25">
      <c r="A5384" s="21" t="s">
        <v>5</v>
      </c>
      <c r="B5384" s="27">
        <v>41692</v>
      </c>
      <c r="C5384" s="27" t="s">
        <v>45</v>
      </c>
      <c r="D5384" s="28">
        <v>2250</v>
      </c>
      <c r="E5384" s="27" t="s">
        <v>25</v>
      </c>
    </row>
    <row r="5385" spans="1:5" ht="13.2" hidden="1" x14ac:dyDescent="0.25">
      <c r="A5385" s="21" t="s">
        <v>5</v>
      </c>
      <c r="B5385" s="27">
        <v>41693</v>
      </c>
      <c r="C5385" s="27" t="s">
        <v>45</v>
      </c>
      <c r="D5385" s="28">
        <v>1250</v>
      </c>
      <c r="E5385" s="27" t="s">
        <v>25</v>
      </c>
    </row>
    <row r="5386" spans="1:5" ht="13.2" hidden="1" x14ac:dyDescent="0.25">
      <c r="A5386" s="21" t="s">
        <v>5</v>
      </c>
      <c r="B5386" s="27">
        <v>41693</v>
      </c>
      <c r="C5386" s="27" t="s">
        <v>45</v>
      </c>
      <c r="D5386" s="28">
        <v>2500</v>
      </c>
      <c r="E5386" s="27" t="s">
        <v>25</v>
      </c>
    </row>
    <row r="5387" spans="1:5" ht="13.2" hidden="1" x14ac:dyDescent="0.25">
      <c r="A5387" s="21" t="s">
        <v>5</v>
      </c>
      <c r="B5387" s="27">
        <v>41693</v>
      </c>
      <c r="C5387" s="27" t="s">
        <v>45</v>
      </c>
      <c r="D5387" s="28">
        <v>750</v>
      </c>
      <c r="E5387" s="27" t="s">
        <v>25</v>
      </c>
    </row>
    <row r="5388" spans="1:5" ht="13.2" hidden="1" x14ac:dyDescent="0.25">
      <c r="A5388" s="21" t="s">
        <v>5</v>
      </c>
      <c r="B5388" s="27">
        <v>41693</v>
      </c>
      <c r="C5388" s="27" t="s">
        <v>45</v>
      </c>
      <c r="D5388" s="28">
        <v>1250</v>
      </c>
      <c r="E5388" s="27" t="s">
        <v>25</v>
      </c>
    </row>
    <row r="5389" spans="1:5" ht="13.2" hidden="1" x14ac:dyDescent="0.25">
      <c r="A5389" s="21" t="s">
        <v>5</v>
      </c>
      <c r="B5389" s="27">
        <v>41693</v>
      </c>
      <c r="C5389" s="27" t="s">
        <v>45</v>
      </c>
      <c r="D5389" s="28">
        <v>2250</v>
      </c>
      <c r="E5389" s="27" t="s">
        <v>25</v>
      </c>
    </row>
    <row r="5390" spans="1:5" ht="13.2" hidden="1" x14ac:dyDescent="0.25">
      <c r="A5390" s="21" t="s">
        <v>5</v>
      </c>
      <c r="B5390" s="27">
        <v>41693</v>
      </c>
      <c r="C5390" s="27" t="s">
        <v>45</v>
      </c>
      <c r="D5390" s="28">
        <v>1500</v>
      </c>
      <c r="E5390" s="27" t="s">
        <v>25</v>
      </c>
    </row>
    <row r="5391" spans="1:5" ht="13.2" hidden="1" x14ac:dyDescent="0.25">
      <c r="A5391" s="21" t="s">
        <v>5</v>
      </c>
      <c r="B5391" s="27">
        <v>41694</v>
      </c>
      <c r="C5391" s="27" t="s">
        <v>45</v>
      </c>
      <c r="D5391" s="28">
        <v>1500</v>
      </c>
      <c r="E5391" s="27" t="s">
        <v>25</v>
      </c>
    </row>
    <row r="5392" spans="1:5" ht="13.2" hidden="1" x14ac:dyDescent="0.25">
      <c r="A5392" s="21" t="s">
        <v>5</v>
      </c>
      <c r="B5392" s="27">
        <v>41694</v>
      </c>
      <c r="C5392" s="27" t="s">
        <v>45</v>
      </c>
      <c r="D5392" s="28">
        <v>750</v>
      </c>
      <c r="E5392" s="27" t="s">
        <v>25</v>
      </c>
    </row>
    <row r="5393" spans="1:5" ht="13.2" hidden="1" x14ac:dyDescent="0.25">
      <c r="A5393" s="21" t="s">
        <v>5</v>
      </c>
      <c r="B5393" s="27">
        <v>41694</v>
      </c>
      <c r="C5393" s="27" t="s">
        <v>45</v>
      </c>
      <c r="D5393" s="28">
        <v>600</v>
      </c>
      <c r="E5393" s="27" t="s">
        <v>25</v>
      </c>
    </row>
    <row r="5394" spans="1:5" ht="13.2" hidden="1" x14ac:dyDescent="0.25">
      <c r="A5394" s="21" t="s">
        <v>5</v>
      </c>
      <c r="B5394" s="27">
        <v>41694</v>
      </c>
      <c r="C5394" s="27" t="s">
        <v>45</v>
      </c>
      <c r="D5394" s="28">
        <v>500</v>
      </c>
      <c r="E5394" s="27" t="s">
        <v>25</v>
      </c>
    </row>
    <row r="5395" spans="1:5" ht="13.2" hidden="1" x14ac:dyDescent="0.25">
      <c r="A5395" s="21" t="s">
        <v>5</v>
      </c>
      <c r="B5395" s="27">
        <v>41694</v>
      </c>
      <c r="C5395" s="27" t="s">
        <v>45</v>
      </c>
      <c r="D5395" s="28">
        <v>250</v>
      </c>
      <c r="E5395" s="27" t="s">
        <v>25</v>
      </c>
    </row>
    <row r="5396" spans="1:5" ht="13.2" hidden="1" x14ac:dyDescent="0.25">
      <c r="A5396" s="21" t="s">
        <v>5</v>
      </c>
      <c r="B5396" s="27">
        <v>41695</v>
      </c>
      <c r="C5396" s="27" t="s">
        <v>45</v>
      </c>
      <c r="D5396" s="28">
        <v>10000</v>
      </c>
      <c r="E5396" s="27" t="s">
        <v>25</v>
      </c>
    </row>
    <row r="5397" spans="1:5" ht="13.2" hidden="1" x14ac:dyDescent="0.25">
      <c r="A5397" s="21" t="s">
        <v>5</v>
      </c>
      <c r="B5397" s="27">
        <v>41696</v>
      </c>
      <c r="C5397" s="27" t="s">
        <v>45</v>
      </c>
      <c r="D5397" s="28">
        <v>4750</v>
      </c>
      <c r="E5397" s="27" t="s">
        <v>25</v>
      </c>
    </row>
    <row r="5398" spans="1:5" ht="13.2" hidden="1" x14ac:dyDescent="0.25">
      <c r="A5398" s="21" t="s">
        <v>5</v>
      </c>
      <c r="B5398" s="27">
        <v>41696</v>
      </c>
      <c r="C5398" s="27" t="s">
        <v>45</v>
      </c>
      <c r="D5398" s="28">
        <v>3000</v>
      </c>
      <c r="E5398" s="27" t="s">
        <v>25</v>
      </c>
    </row>
    <row r="5399" spans="1:5" ht="13.2" hidden="1" x14ac:dyDescent="0.25">
      <c r="A5399" s="21" t="s">
        <v>5</v>
      </c>
      <c r="B5399" s="27">
        <v>41696</v>
      </c>
      <c r="C5399" s="27" t="s">
        <v>45</v>
      </c>
      <c r="D5399" s="28">
        <v>4250</v>
      </c>
      <c r="E5399" s="27" t="s">
        <v>25</v>
      </c>
    </row>
    <row r="5400" spans="1:5" ht="13.2" hidden="1" x14ac:dyDescent="0.25">
      <c r="A5400" s="21" t="s">
        <v>5</v>
      </c>
      <c r="B5400" s="27">
        <v>41696</v>
      </c>
      <c r="C5400" s="27" t="s">
        <v>45</v>
      </c>
      <c r="D5400" s="28">
        <v>500</v>
      </c>
      <c r="E5400" s="27" t="s">
        <v>25</v>
      </c>
    </row>
    <row r="5401" spans="1:5" ht="13.2" hidden="1" x14ac:dyDescent="0.25">
      <c r="A5401" s="21" t="s">
        <v>5</v>
      </c>
      <c r="B5401" s="27">
        <v>41696</v>
      </c>
      <c r="C5401" s="27" t="s">
        <v>45</v>
      </c>
      <c r="D5401" s="28">
        <v>300</v>
      </c>
      <c r="E5401" s="27" t="s">
        <v>25</v>
      </c>
    </row>
    <row r="5402" spans="1:5" ht="13.2" hidden="1" x14ac:dyDescent="0.25">
      <c r="A5402" s="21" t="s">
        <v>5</v>
      </c>
      <c r="B5402" s="27">
        <v>41696</v>
      </c>
      <c r="C5402" s="27" t="s">
        <v>45</v>
      </c>
      <c r="D5402" s="28">
        <v>250</v>
      </c>
      <c r="E5402" s="27" t="s">
        <v>25</v>
      </c>
    </row>
    <row r="5403" spans="1:5" ht="13.2" hidden="1" x14ac:dyDescent="0.25">
      <c r="A5403" s="21" t="s">
        <v>5</v>
      </c>
      <c r="B5403" s="27">
        <v>41697</v>
      </c>
      <c r="C5403" s="27" t="s">
        <v>45</v>
      </c>
      <c r="D5403" s="28">
        <v>6750</v>
      </c>
      <c r="E5403" s="27" t="s">
        <v>25</v>
      </c>
    </row>
    <row r="5404" spans="1:5" ht="13.2" hidden="1" x14ac:dyDescent="0.25">
      <c r="A5404" s="21" t="s">
        <v>5</v>
      </c>
      <c r="B5404" s="27">
        <v>41697</v>
      </c>
      <c r="C5404" s="27" t="s">
        <v>45</v>
      </c>
      <c r="D5404" s="28">
        <v>1500</v>
      </c>
      <c r="E5404" s="27" t="s">
        <v>25</v>
      </c>
    </row>
    <row r="5405" spans="1:5" ht="13.2" hidden="1" x14ac:dyDescent="0.25">
      <c r="A5405" s="21" t="s">
        <v>5</v>
      </c>
      <c r="B5405" s="27">
        <v>41698</v>
      </c>
      <c r="C5405" s="27" t="s">
        <v>45</v>
      </c>
      <c r="D5405" s="28">
        <v>7000</v>
      </c>
      <c r="E5405" s="27" t="s">
        <v>25</v>
      </c>
    </row>
    <row r="5406" spans="1:5" ht="13.2" hidden="1" x14ac:dyDescent="0.25">
      <c r="A5406" s="21" t="s">
        <v>5</v>
      </c>
      <c r="B5406" s="27">
        <v>41699</v>
      </c>
      <c r="C5406" s="27" t="s">
        <v>45</v>
      </c>
      <c r="D5406" s="28">
        <v>7000</v>
      </c>
      <c r="E5406" s="27" t="s">
        <v>25</v>
      </c>
    </row>
    <row r="5407" spans="1:5" ht="13.2" hidden="1" x14ac:dyDescent="0.25">
      <c r="A5407" s="21" t="s">
        <v>5</v>
      </c>
      <c r="B5407" s="27">
        <v>41700</v>
      </c>
      <c r="C5407" s="27" t="s">
        <v>47</v>
      </c>
      <c r="D5407" s="28">
        <v>55000</v>
      </c>
      <c r="E5407" s="27" t="s">
        <v>26</v>
      </c>
    </row>
    <row r="5408" spans="1:5" ht="13.2" hidden="1" x14ac:dyDescent="0.25">
      <c r="A5408" s="21" t="s">
        <v>5</v>
      </c>
      <c r="B5408" s="27">
        <v>41701</v>
      </c>
      <c r="C5408" s="27" t="s">
        <v>45</v>
      </c>
      <c r="D5408" s="28">
        <v>8750</v>
      </c>
      <c r="E5408" s="27" t="s">
        <v>25</v>
      </c>
    </row>
    <row r="5409" spans="1:5" ht="13.2" hidden="1" x14ac:dyDescent="0.25">
      <c r="A5409" s="21" t="s">
        <v>5</v>
      </c>
      <c r="B5409" s="27">
        <v>41701</v>
      </c>
      <c r="C5409" s="27" t="s">
        <v>45</v>
      </c>
      <c r="D5409" s="28">
        <v>7500</v>
      </c>
      <c r="E5409" s="27" t="s">
        <v>25</v>
      </c>
    </row>
    <row r="5410" spans="1:5" ht="13.2" hidden="1" x14ac:dyDescent="0.25">
      <c r="A5410" s="21" t="s">
        <v>5</v>
      </c>
      <c r="B5410" s="27">
        <v>41702</v>
      </c>
      <c r="C5410" s="27" t="s">
        <v>59</v>
      </c>
      <c r="D5410" s="28">
        <v>41850</v>
      </c>
      <c r="E5410" s="27" t="s">
        <v>26</v>
      </c>
    </row>
    <row r="5411" spans="1:5" ht="13.2" hidden="1" x14ac:dyDescent="0.25">
      <c r="A5411" s="21" t="s">
        <v>5</v>
      </c>
      <c r="B5411" s="27">
        <v>41703</v>
      </c>
      <c r="C5411" s="27" t="s">
        <v>59</v>
      </c>
      <c r="D5411" s="28">
        <v>42855</v>
      </c>
      <c r="E5411" s="27" t="s">
        <v>26</v>
      </c>
    </row>
    <row r="5412" spans="1:5" ht="13.2" hidden="1" x14ac:dyDescent="0.25">
      <c r="A5412" s="21" t="s">
        <v>5</v>
      </c>
      <c r="B5412" s="27">
        <v>41704</v>
      </c>
      <c r="C5412" s="27" t="s">
        <v>45</v>
      </c>
      <c r="D5412" s="28">
        <v>1250</v>
      </c>
      <c r="E5412" s="27" t="s">
        <v>25</v>
      </c>
    </row>
    <row r="5413" spans="1:5" ht="13.2" hidden="1" x14ac:dyDescent="0.25">
      <c r="A5413" s="21" t="s">
        <v>5</v>
      </c>
      <c r="B5413" s="27">
        <v>41705</v>
      </c>
      <c r="C5413" s="27" t="s">
        <v>45</v>
      </c>
      <c r="D5413" s="28">
        <v>600</v>
      </c>
      <c r="E5413" s="27" t="s">
        <v>25</v>
      </c>
    </row>
    <row r="5414" spans="1:5" ht="13.2" hidden="1" x14ac:dyDescent="0.25">
      <c r="A5414" s="21" t="s">
        <v>5</v>
      </c>
      <c r="B5414" s="27">
        <v>41705</v>
      </c>
      <c r="C5414" s="27" t="s">
        <v>45</v>
      </c>
      <c r="D5414" s="28">
        <v>2250</v>
      </c>
      <c r="E5414" s="27" t="s">
        <v>25</v>
      </c>
    </row>
    <row r="5415" spans="1:5" ht="13.2" hidden="1" x14ac:dyDescent="0.25">
      <c r="A5415" s="21" t="s">
        <v>5</v>
      </c>
      <c r="B5415" s="27">
        <v>41706</v>
      </c>
      <c r="C5415" s="27" t="s">
        <v>59</v>
      </c>
      <c r="D5415" s="28">
        <v>3500</v>
      </c>
      <c r="E5415" s="27" t="s">
        <v>26</v>
      </c>
    </row>
    <row r="5416" spans="1:5" ht="13.2" hidden="1" x14ac:dyDescent="0.25">
      <c r="A5416" s="21" t="s">
        <v>5</v>
      </c>
      <c r="B5416" s="27">
        <v>41707</v>
      </c>
      <c r="C5416" s="27" t="s">
        <v>45</v>
      </c>
      <c r="D5416" s="28">
        <v>7500</v>
      </c>
      <c r="E5416" s="27" t="s">
        <v>25</v>
      </c>
    </row>
    <row r="5417" spans="1:5" ht="13.2" hidden="1" x14ac:dyDescent="0.25">
      <c r="A5417" s="21" t="s">
        <v>5</v>
      </c>
      <c r="B5417" s="27">
        <v>41707</v>
      </c>
      <c r="C5417" s="27" t="s">
        <v>45</v>
      </c>
      <c r="D5417" s="28">
        <v>250</v>
      </c>
      <c r="E5417" s="27" t="s">
        <v>25</v>
      </c>
    </row>
    <row r="5418" spans="1:5" ht="13.2" hidden="1" x14ac:dyDescent="0.25">
      <c r="A5418" s="21" t="s">
        <v>5</v>
      </c>
      <c r="B5418" s="27">
        <v>41707</v>
      </c>
      <c r="C5418" s="27" t="s">
        <v>45</v>
      </c>
      <c r="D5418" s="28">
        <v>1250</v>
      </c>
      <c r="E5418" s="27" t="s">
        <v>25</v>
      </c>
    </row>
    <row r="5419" spans="1:5" ht="13.2" hidden="1" x14ac:dyDescent="0.25">
      <c r="A5419" s="21" t="s">
        <v>5</v>
      </c>
      <c r="B5419" s="27">
        <v>41707</v>
      </c>
      <c r="C5419" s="27" t="s">
        <v>45</v>
      </c>
      <c r="D5419" s="28">
        <v>3750</v>
      </c>
      <c r="E5419" s="27" t="s">
        <v>25</v>
      </c>
    </row>
    <row r="5420" spans="1:5" ht="13.2" hidden="1" x14ac:dyDescent="0.25">
      <c r="A5420" s="21" t="s">
        <v>5</v>
      </c>
      <c r="B5420" s="27">
        <v>41708</v>
      </c>
      <c r="C5420" s="27" t="s">
        <v>45</v>
      </c>
      <c r="D5420" s="28">
        <v>700</v>
      </c>
      <c r="E5420" s="27" t="s">
        <v>25</v>
      </c>
    </row>
    <row r="5421" spans="1:5" ht="13.2" hidden="1" x14ac:dyDescent="0.25">
      <c r="A5421" s="21" t="s">
        <v>5</v>
      </c>
      <c r="B5421" s="27">
        <v>41708</v>
      </c>
      <c r="C5421" s="27" t="s">
        <v>45</v>
      </c>
      <c r="D5421" s="28">
        <v>460</v>
      </c>
      <c r="E5421" s="27" t="s">
        <v>25</v>
      </c>
    </row>
    <row r="5422" spans="1:5" ht="13.2" hidden="1" x14ac:dyDescent="0.25">
      <c r="A5422" s="21" t="s">
        <v>5</v>
      </c>
      <c r="B5422" s="27">
        <v>41708</v>
      </c>
      <c r="C5422" s="27" t="s">
        <v>45</v>
      </c>
      <c r="D5422" s="28">
        <v>1100</v>
      </c>
      <c r="E5422" s="27" t="s">
        <v>25</v>
      </c>
    </row>
    <row r="5423" spans="1:5" ht="13.2" hidden="1" x14ac:dyDescent="0.25">
      <c r="A5423" s="21" t="s">
        <v>5</v>
      </c>
      <c r="B5423" s="27">
        <v>41709</v>
      </c>
      <c r="C5423" s="27" t="s">
        <v>45</v>
      </c>
      <c r="D5423" s="28">
        <v>500</v>
      </c>
      <c r="E5423" s="27" t="s">
        <v>25</v>
      </c>
    </row>
    <row r="5424" spans="1:5" ht="13.2" hidden="1" x14ac:dyDescent="0.25">
      <c r="A5424" s="21" t="s">
        <v>5</v>
      </c>
      <c r="B5424" s="27">
        <v>41710</v>
      </c>
      <c r="C5424" s="27" t="s">
        <v>45</v>
      </c>
      <c r="D5424" s="28">
        <v>6500</v>
      </c>
      <c r="E5424" s="27" t="s">
        <v>25</v>
      </c>
    </row>
    <row r="5425" spans="1:5" ht="13.2" hidden="1" x14ac:dyDescent="0.25">
      <c r="A5425" s="21" t="s">
        <v>5</v>
      </c>
      <c r="B5425" s="27">
        <v>41711</v>
      </c>
      <c r="C5425" s="27" t="s">
        <v>45</v>
      </c>
      <c r="D5425" s="28">
        <v>3000</v>
      </c>
      <c r="E5425" s="27" t="s">
        <v>25</v>
      </c>
    </row>
    <row r="5426" spans="1:5" ht="13.2" hidden="1" x14ac:dyDescent="0.25">
      <c r="A5426" s="21" t="s">
        <v>5</v>
      </c>
      <c r="B5426" s="27">
        <v>41711</v>
      </c>
      <c r="C5426" s="27" t="s">
        <v>45</v>
      </c>
      <c r="D5426" s="28">
        <v>500</v>
      </c>
      <c r="E5426" s="27" t="s">
        <v>25</v>
      </c>
    </row>
    <row r="5427" spans="1:5" ht="13.2" hidden="1" x14ac:dyDescent="0.25">
      <c r="A5427" s="21" t="s">
        <v>5</v>
      </c>
      <c r="B5427" s="27">
        <v>41712</v>
      </c>
      <c r="C5427" s="27" t="s">
        <v>45</v>
      </c>
      <c r="D5427" s="28">
        <v>6750</v>
      </c>
      <c r="E5427" s="27" t="s">
        <v>25</v>
      </c>
    </row>
    <row r="5428" spans="1:5" ht="13.2" hidden="1" x14ac:dyDescent="0.25">
      <c r="A5428" s="21" t="s">
        <v>5</v>
      </c>
      <c r="B5428" s="27">
        <v>41712</v>
      </c>
      <c r="C5428" s="27" t="s">
        <v>45</v>
      </c>
      <c r="D5428" s="28">
        <v>8250</v>
      </c>
      <c r="E5428" s="27" t="s">
        <v>25</v>
      </c>
    </row>
    <row r="5429" spans="1:5" ht="13.2" hidden="1" x14ac:dyDescent="0.25">
      <c r="A5429" s="21" t="s">
        <v>5</v>
      </c>
      <c r="B5429" s="27">
        <v>41712</v>
      </c>
      <c r="C5429" s="27" t="s">
        <v>45</v>
      </c>
      <c r="D5429" s="28">
        <v>1000</v>
      </c>
      <c r="E5429" s="27" t="s">
        <v>25</v>
      </c>
    </row>
    <row r="5430" spans="1:5" ht="13.2" hidden="1" x14ac:dyDescent="0.25">
      <c r="A5430" s="21" t="s">
        <v>5</v>
      </c>
      <c r="B5430" s="27">
        <v>41713</v>
      </c>
      <c r="C5430" s="27" t="s">
        <v>45</v>
      </c>
      <c r="D5430" s="28">
        <v>250</v>
      </c>
      <c r="E5430" s="27" t="s">
        <v>25</v>
      </c>
    </row>
    <row r="5431" spans="1:5" ht="13.2" hidden="1" x14ac:dyDescent="0.25">
      <c r="A5431" s="21" t="s">
        <v>5</v>
      </c>
      <c r="B5431" s="27">
        <v>41713</v>
      </c>
      <c r="C5431" s="27" t="s">
        <v>45</v>
      </c>
      <c r="D5431" s="28">
        <v>150</v>
      </c>
      <c r="E5431" s="27" t="s">
        <v>25</v>
      </c>
    </row>
    <row r="5432" spans="1:5" ht="13.2" hidden="1" x14ac:dyDescent="0.25">
      <c r="A5432" s="21" t="s">
        <v>5</v>
      </c>
      <c r="B5432" s="27">
        <v>41714</v>
      </c>
      <c r="C5432" s="27" t="s">
        <v>45</v>
      </c>
      <c r="D5432" s="28">
        <v>3500</v>
      </c>
      <c r="E5432" s="27" t="s">
        <v>25</v>
      </c>
    </row>
    <row r="5433" spans="1:5" ht="13.2" hidden="1" x14ac:dyDescent="0.25">
      <c r="A5433" s="21" t="s">
        <v>5</v>
      </c>
      <c r="B5433" s="27">
        <v>41714</v>
      </c>
      <c r="C5433" s="27" t="s">
        <v>45</v>
      </c>
      <c r="D5433" s="28">
        <v>1250</v>
      </c>
      <c r="E5433" s="27" t="s">
        <v>25</v>
      </c>
    </row>
    <row r="5434" spans="1:5" ht="13.2" hidden="1" x14ac:dyDescent="0.25">
      <c r="A5434" s="21" t="s">
        <v>5</v>
      </c>
      <c r="B5434" s="27">
        <v>41714</v>
      </c>
      <c r="C5434" s="27" t="s">
        <v>45</v>
      </c>
      <c r="D5434" s="28">
        <v>300</v>
      </c>
      <c r="E5434" s="27" t="s">
        <v>25</v>
      </c>
    </row>
    <row r="5435" spans="1:5" ht="13.2" hidden="1" x14ac:dyDescent="0.25">
      <c r="A5435" s="21" t="s">
        <v>5</v>
      </c>
      <c r="B5435" s="27">
        <v>41715</v>
      </c>
      <c r="C5435" s="27" t="s">
        <v>45</v>
      </c>
      <c r="D5435" s="28">
        <v>500</v>
      </c>
      <c r="E5435" s="27" t="s">
        <v>25</v>
      </c>
    </row>
    <row r="5436" spans="1:5" ht="13.2" hidden="1" x14ac:dyDescent="0.25">
      <c r="A5436" s="21" t="s">
        <v>5</v>
      </c>
      <c r="B5436" s="27">
        <v>41716</v>
      </c>
      <c r="C5436" s="27" t="s">
        <v>27</v>
      </c>
      <c r="D5436" s="28">
        <v>450</v>
      </c>
      <c r="E5436" s="27" t="s">
        <v>27</v>
      </c>
    </row>
    <row r="5437" spans="1:5" ht="13.2" hidden="1" x14ac:dyDescent="0.25">
      <c r="A5437" s="21" t="s">
        <v>5</v>
      </c>
      <c r="B5437" s="27">
        <v>41716</v>
      </c>
      <c r="C5437" s="27" t="s">
        <v>27</v>
      </c>
      <c r="D5437" s="28">
        <v>600</v>
      </c>
      <c r="E5437" s="27" t="s">
        <v>27</v>
      </c>
    </row>
    <row r="5438" spans="1:5" ht="13.2" hidden="1" x14ac:dyDescent="0.25">
      <c r="A5438" s="21" t="s">
        <v>5</v>
      </c>
      <c r="B5438" s="27">
        <v>41717</v>
      </c>
      <c r="C5438" s="27" t="s">
        <v>45</v>
      </c>
      <c r="D5438" s="28">
        <v>7250</v>
      </c>
      <c r="E5438" s="27" t="s">
        <v>25</v>
      </c>
    </row>
    <row r="5439" spans="1:5" ht="13.2" hidden="1" x14ac:dyDescent="0.25">
      <c r="A5439" s="21" t="s">
        <v>5</v>
      </c>
      <c r="B5439" s="27">
        <v>41717</v>
      </c>
      <c r="C5439" s="27" t="s">
        <v>45</v>
      </c>
      <c r="D5439" s="28">
        <v>6750</v>
      </c>
      <c r="E5439" s="27" t="s">
        <v>25</v>
      </c>
    </row>
    <row r="5440" spans="1:5" ht="13.2" hidden="1" x14ac:dyDescent="0.25">
      <c r="A5440" s="21" t="s">
        <v>5</v>
      </c>
      <c r="B5440" s="27">
        <v>41718</v>
      </c>
      <c r="C5440" s="27" t="s">
        <v>45</v>
      </c>
      <c r="D5440" s="28">
        <v>500</v>
      </c>
      <c r="E5440" s="27" t="s">
        <v>25</v>
      </c>
    </row>
    <row r="5441" spans="1:5" ht="13.2" hidden="1" x14ac:dyDescent="0.25">
      <c r="A5441" s="21" t="s">
        <v>5</v>
      </c>
      <c r="B5441" s="27">
        <v>41718</v>
      </c>
      <c r="C5441" s="27" t="s">
        <v>45</v>
      </c>
      <c r="D5441" s="28">
        <v>350</v>
      </c>
      <c r="E5441" s="27" t="s">
        <v>25</v>
      </c>
    </row>
    <row r="5442" spans="1:5" ht="13.2" hidden="1" x14ac:dyDescent="0.25">
      <c r="A5442" s="21" t="s">
        <v>5</v>
      </c>
      <c r="B5442" s="27">
        <v>41718</v>
      </c>
      <c r="C5442" s="27" t="s">
        <v>45</v>
      </c>
      <c r="D5442" s="28">
        <v>2250</v>
      </c>
      <c r="E5442" s="27" t="s">
        <v>25</v>
      </c>
    </row>
    <row r="5443" spans="1:5" ht="13.2" hidden="1" x14ac:dyDescent="0.25">
      <c r="A5443" s="21" t="s">
        <v>5</v>
      </c>
      <c r="B5443" s="27">
        <v>41718</v>
      </c>
      <c r="C5443" s="27" t="s">
        <v>45</v>
      </c>
      <c r="D5443" s="28">
        <v>3250</v>
      </c>
      <c r="E5443" s="27" t="s">
        <v>25</v>
      </c>
    </row>
    <row r="5444" spans="1:5" ht="13.2" hidden="1" x14ac:dyDescent="0.25">
      <c r="A5444" s="21" t="s">
        <v>5</v>
      </c>
      <c r="B5444" s="27">
        <v>41719</v>
      </c>
      <c r="C5444" s="27" t="s">
        <v>27</v>
      </c>
      <c r="D5444" s="28">
        <v>4250</v>
      </c>
      <c r="E5444" s="27" t="s">
        <v>27</v>
      </c>
    </row>
    <row r="5445" spans="1:5" ht="13.2" hidden="1" x14ac:dyDescent="0.25">
      <c r="A5445" s="21" t="s">
        <v>5</v>
      </c>
      <c r="B5445" s="27">
        <v>41719</v>
      </c>
      <c r="C5445" s="27" t="s">
        <v>27</v>
      </c>
      <c r="D5445" s="28">
        <v>250</v>
      </c>
      <c r="E5445" s="27" t="s">
        <v>27</v>
      </c>
    </row>
    <row r="5446" spans="1:5" ht="13.2" hidden="1" x14ac:dyDescent="0.25">
      <c r="A5446" s="21" t="s">
        <v>5</v>
      </c>
      <c r="B5446" s="27">
        <v>41720</v>
      </c>
      <c r="C5446" s="27" t="s">
        <v>45</v>
      </c>
      <c r="D5446" s="28">
        <v>27000</v>
      </c>
      <c r="E5446" s="27" t="s">
        <v>25</v>
      </c>
    </row>
    <row r="5447" spans="1:5" ht="13.2" hidden="1" x14ac:dyDescent="0.25">
      <c r="A5447" s="21" t="s">
        <v>5</v>
      </c>
      <c r="B5447" s="27">
        <v>41721</v>
      </c>
      <c r="C5447" s="27" t="s">
        <v>45</v>
      </c>
      <c r="D5447" s="28">
        <v>6500</v>
      </c>
      <c r="E5447" s="27" t="s">
        <v>25</v>
      </c>
    </row>
    <row r="5448" spans="1:5" ht="13.2" hidden="1" x14ac:dyDescent="0.25">
      <c r="A5448" s="21" t="s">
        <v>5</v>
      </c>
      <c r="B5448" s="27">
        <v>41722</v>
      </c>
      <c r="C5448" s="27" t="s">
        <v>45</v>
      </c>
      <c r="D5448" s="28">
        <v>2750</v>
      </c>
      <c r="E5448" s="27" t="s">
        <v>25</v>
      </c>
    </row>
    <row r="5449" spans="1:5" ht="13.2" hidden="1" x14ac:dyDescent="0.25">
      <c r="A5449" s="21" t="s">
        <v>5</v>
      </c>
      <c r="B5449" s="27">
        <v>41722</v>
      </c>
      <c r="C5449" s="27" t="s">
        <v>45</v>
      </c>
      <c r="D5449" s="28">
        <v>5750</v>
      </c>
      <c r="E5449" s="27" t="s">
        <v>25</v>
      </c>
    </row>
    <row r="5450" spans="1:5" ht="13.2" hidden="1" x14ac:dyDescent="0.25">
      <c r="A5450" s="21" t="s">
        <v>5</v>
      </c>
      <c r="B5450" s="27">
        <v>41723</v>
      </c>
      <c r="C5450" s="27" t="s">
        <v>45</v>
      </c>
      <c r="D5450" s="28">
        <v>6250</v>
      </c>
      <c r="E5450" s="27" t="s">
        <v>25</v>
      </c>
    </row>
    <row r="5451" spans="1:5" ht="13.2" hidden="1" x14ac:dyDescent="0.25">
      <c r="A5451" s="21" t="s">
        <v>5</v>
      </c>
      <c r="B5451" s="27">
        <v>41724</v>
      </c>
      <c r="C5451" s="27" t="s">
        <v>45</v>
      </c>
      <c r="D5451" s="28">
        <v>3000</v>
      </c>
      <c r="E5451" s="27" t="s">
        <v>25</v>
      </c>
    </row>
    <row r="5452" spans="1:5" ht="13.2" hidden="1" x14ac:dyDescent="0.25">
      <c r="A5452" s="21" t="s">
        <v>5</v>
      </c>
      <c r="B5452" s="27">
        <v>41725</v>
      </c>
      <c r="C5452" s="27" t="s">
        <v>45</v>
      </c>
      <c r="D5452" s="28">
        <v>3000</v>
      </c>
      <c r="E5452" s="27" t="s">
        <v>25</v>
      </c>
    </row>
    <row r="5453" spans="1:5" ht="13.2" hidden="1" x14ac:dyDescent="0.25">
      <c r="A5453" s="21" t="s">
        <v>5</v>
      </c>
      <c r="B5453" s="27">
        <v>41726</v>
      </c>
      <c r="C5453" s="27" t="s">
        <v>45</v>
      </c>
      <c r="D5453" s="28">
        <v>1975</v>
      </c>
      <c r="E5453" s="27" t="s">
        <v>25</v>
      </c>
    </row>
    <row r="5454" spans="1:5" ht="13.2" hidden="1" x14ac:dyDescent="0.25">
      <c r="A5454" s="21" t="s">
        <v>5</v>
      </c>
      <c r="B5454" s="27">
        <v>41727</v>
      </c>
      <c r="C5454" s="27" t="s">
        <v>45</v>
      </c>
      <c r="D5454" s="28">
        <v>27213.8</v>
      </c>
      <c r="E5454" s="27" t="s">
        <v>25</v>
      </c>
    </row>
    <row r="5455" spans="1:5" ht="13.2" hidden="1" x14ac:dyDescent="0.25">
      <c r="A5455" s="21" t="s">
        <v>5</v>
      </c>
      <c r="B5455" s="27">
        <v>41728</v>
      </c>
      <c r="C5455" s="27" t="s">
        <v>45</v>
      </c>
      <c r="D5455" s="28">
        <v>6735.1</v>
      </c>
      <c r="E5455" s="27" t="s">
        <v>25</v>
      </c>
    </row>
    <row r="5456" spans="1:5" ht="13.2" hidden="1" x14ac:dyDescent="0.25">
      <c r="A5456" s="21" t="s">
        <v>5</v>
      </c>
      <c r="B5456" s="27">
        <v>41729</v>
      </c>
      <c r="C5456" s="27" t="s">
        <v>47</v>
      </c>
      <c r="D5456" s="28">
        <v>3500</v>
      </c>
      <c r="E5456" s="27" t="s">
        <v>26</v>
      </c>
    </row>
    <row r="5457" spans="1:5" ht="13.2" hidden="1" x14ac:dyDescent="0.25">
      <c r="A5457" s="21" t="s">
        <v>5</v>
      </c>
      <c r="B5457" s="27">
        <v>41729</v>
      </c>
      <c r="C5457" s="27" t="s">
        <v>47</v>
      </c>
      <c r="D5457" s="28">
        <v>2000</v>
      </c>
      <c r="E5457" s="27" t="s">
        <v>26</v>
      </c>
    </row>
    <row r="5458" spans="1:5" ht="13.2" hidden="1" x14ac:dyDescent="0.25">
      <c r="A5458" s="21" t="s">
        <v>5</v>
      </c>
      <c r="B5458" s="27">
        <v>41729</v>
      </c>
      <c r="C5458" s="27" t="s">
        <v>47</v>
      </c>
      <c r="D5458" s="28">
        <v>500</v>
      </c>
      <c r="E5458" s="27" t="s">
        <v>26</v>
      </c>
    </row>
    <row r="5459" spans="1:5" ht="13.2" hidden="1" x14ac:dyDescent="0.25">
      <c r="A5459" s="21" t="s">
        <v>5</v>
      </c>
      <c r="B5459" s="27">
        <v>41729</v>
      </c>
      <c r="C5459" s="27" t="s">
        <v>47</v>
      </c>
      <c r="D5459" s="28">
        <v>750</v>
      </c>
      <c r="E5459" s="27" t="s">
        <v>26</v>
      </c>
    </row>
    <row r="5460" spans="1:5" ht="13.2" hidden="1" x14ac:dyDescent="0.25">
      <c r="A5460" s="21" t="s">
        <v>5</v>
      </c>
      <c r="B5460" s="27">
        <v>41730</v>
      </c>
      <c r="C5460" s="27" t="s">
        <v>45</v>
      </c>
      <c r="D5460" s="28">
        <v>17500</v>
      </c>
      <c r="E5460" s="27" t="s">
        <v>25</v>
      </c>
    </row>
    <row r="5461" spans="1:5" ht="13.2" hidden="1" x14ac:dyDescent="0.25">
      <c r="A5461" s="21" t="s">
        <v>5</v>
      </c>
      <c r="B5461" s="27">
        <v>41730</v>
      </c>
      <c r="C5461" s="27" t="s">
        <v>45</v>
      </c>
      <c r="D5461" s="28">
        <v>2500</v>
      </c>
      <c r="E5461" s="27" t="s">
        <v>25</v>
      </c>
    </row>
    <row r="5462" spans="1:5" ht="13.2" hidden="1" x14ac:dyDescent="0.25">
      <c r="A5462" s="21" t="s">
        <v>5</v>
      </c>
      <c r="B5462" s="27">
        <v>41731</v>
      </c>
      <c r="C5462" s="27" t="s">
        <v>51</v>
      </c>
      <c r="D5462" s="28">
        <v>5813.95</v>
      </c>
      <c r="E5462" s="27" t="s">
        <v>25</v>
      </c>
    </row>
    <row r="5463" spans="1:5" ht="13.2" hidden="1" x14ac:dyDescent="0.25">
      <c r="A5463" s="21" t="s">
        <v>5</v>
      </c>
      <c r="B5463" s="27">
        <v>41732</v>
      </c>
      <c r="C5463" s="27" t="s">
        <v>51</v>
      </c>
      <c r="D5463" s="28">
        <v>7854.05</v>
      </c>
      <c r="E5463" s="27" t="s">
        <v>25</v>
      </c>
    </row>
    <row r="5464" spans="1:5" ht="13.2" hidden="1" x14ac:dyDescent="0.25">
      <c r="A5464" s="21" t="s">
        <v>5</v>
      </c>
      <c r="B5464" s="27">
        <v>41733</v>
      </c>
      <c r="C5464" s="27" t="s">
        <v>45</v>
      </c>
      <c r="D5464" s="28">
        <v>16500</v>
      </c>
      <c r="E5464" s="27" t="s">
        <v>25</v>
      </c>
    </row>
    <row r="5465" spans="1:5" ht="13.2" hidden="1" x14ac:dyDescent="0.25">
      <c r="A5465" s="21" t="s">
        <v>5</v>
      </c>
      <c r="B5465" s="27">
        <v>41733</v>
      </c>
      <c r="C5465" s="27" t="s">
        <v>45</v>
      </c>
      <c r="D5465" s="28">
        <v>600</v>
      </c>
      <c r="E5465" s="27" t="s">
        <v>25</v>
      </c>
    </row>
    <row r="5466" spans="1:5" ht="13.2" hidden="1" x14ac:dyDescent="0.25">
      <c r="A5466" s="21" t="s">
        <v>5</v>
      </c>
      <c r="B5466" s="27">
        <v>41733</v>
      </c>
      <c r="C5466" s="27" t="s">
        <v>45</v>
      </c>
      <c r="D5466" s="28">
        <v>450</v>
      </c>
      <c r="E5466" s="27" t="s">
        <v>25</v>
      </c>
    </row>
    <row r="5467" spans="1:5" ht="13.2" hidden="1" x14ac:dyDescent="0.25">
      <c r="A5467" s="21" t="s">
        <v>5</v>
      </c>
      <c r="B5467" s="27">
        <v>41734</v>
      </c>
      <c r="C5467" s="27" t="s">
        <v>45</v>
      </c>
      <c r="D5467" s="28">
        <v>64421.25</v>
      </c>
      <c r="E5467" s="27" t="s">
        <v>25</v>
      </c>
    </row>
    <row r="5468" spans="1:5" ht="13.2" hidden="1" x14ac:dyDescent="0.25">
      <c r="A5468" s="21" t="s">
        <v>5</v>
      </c>
      <c r="B5468" s="27">
        <v>41735</v>
      </c>
      <c r="C5468" s="27" t="s">
        <v>45</v>
      </c>
      <c r="D5468" s="28">
        <v>13649.95</v>
      </c>
      <c r="E5468" s="27" t="s">
        <v>25</v>
      </c>
    </row>
    <row r="5469" spans="1:5" ht="13.2" hidden="1" x14ac:dyDescent="0.25">
      <c r="A5469" s="21" t="s">
        <v>5</v>
      </c>
      <c r="B5469" s="27">
        <v>41736</v>
      </c>
      <c r="C5469" s="27" t="s">
        <v>59</v>
      </c>
      <c r="D5469" s="28">
        <v>9100</v>
      </c>
      <c r="E5469" s="27" t="s">
        <v>26</v>
      </c>
    </row>
    <row r="5470" spans="1:5" ht="13.2" hidden="1" x14ac:dyDescent="0.25">
      <c r="A5470" s="21" t="s">
        <v>5</v>
      </c>
      <c r="B5470" s="27">
        <v>41737</v>
      </c>
      <c r="C5470" s="27" t="s">
        <v>45</v>
      </c>
      <c r="D5470" s="28">
        <v>1750</v>
      </c>
      <c r="E5470" s="27" t="s">
        <v>25</v>
      </c>
    </row>
    <row r="5471" spans="1:5" ht="13.2" hidden="1" x14ac:dyDescent="0.25">
      <c r="A5471" s="21" t="s">
        <v>5</v>
      </c>
      <c r="B5471" s="27">
        <v>41738</v>
      </c>
      <c r="C5471" s="27" t="s">
        <v>45</v>
      </c>
      <c r="D5471" s="28">
        <v>10039.5</v>
      </c>
      <c r="E5471" s="27" t="s">
        <v>25</v>
      </c>
    </row>
    <row r="5472" spans="1:5" ht="13.2" hidden="1" x14ac:dyDescent="0.25">
      <c r="A5472" s="21" t="s">
        <v>5</v>
      </c>
      <c r="B5472" s="27">
        <v>41739</v>
      </c>
      <c r="C5472" s="27" t="s">
        <v>45</v>
      </c>
      <c r="D5472" s="28">
        <v>250</v>
      </c>
      <c r="E5472" s="27" t="s">
        <v>25</v>
      </c>
    </row>
    <row r="5473" spans="1:5" ht="13.2" hidden="1" x14ac:dyDescent="0.25">
      <c r="A5473" s="21" t="s">
        <v>5</v>
      </c>
      <c r="B5473" s="27">
        <v>41739</v>
      </c>
      <c r="C5473" s="27" t="s">
        <v>45</v>
      </c>
      <c r="D5473" s="28">
        <v>500</v>
      </c>
      <c r="E5473" s="27" t="s">
        <v>25</v>
      </c>
    </row>
    <row r="5474" spans="1:5" ht="13.2" hidden="1" x14ac:dyDescent="0.25">
      <c r="A5474" s="21" t="s">
        <v>5</v>
      </c>
      <c r="B5474" s="27">
        <v>41739</v>
      </c>
      <c r="C5474" s="27" t="s">
        <v>45</v>
      </c>
      <c r="D5474" s="28">
        <v>1750</v>
      </c>
      <c r="E5474" s="27" t="s">
        <v>25</v>
      </c>
    </row>
    <row r="5475" spans="1:5" ht="13.2" hidden="1" x14ac:dyDescent="0.25">
      <c r="A5475" s="21" t="s">
        <v>5</v>
      </c>
      <c r="B5475" s="27">
        <v>41740</v>
      </c>
      <c r="C5475" s="27" t="s">
        <v>45</v>
      </c>
      <c r="D5475" s="28">
        <v>9800</v>
      </c>
      <c r="E5475" s="27" t="s">
        <v>25</v>
      </c>
    </row>
    <row r="5476" spans="1:5" ht="13.2" hidden="1" x14ac:dyDescent="0.25">
      <c r="A5476" s="21" t="s">
        <v>5</v>
      </c>
      <c r="B5476" s="27">
        <v>41741</v>
      </c>
      <c r="C5476" s="27" t="s">
        <v>45</v>
      </c>
      <c r="D5476" s="28">
        <v>8750</v>
      </c>
      <c r="E5476" s="27" t="s">
        <v>25</v>
      </c>
    </row>
    <row r="5477" spans="1:5" ht="13.2" hidden="1" x14ac:dyDescent="0.25">
      <c r="A5477" s="21" t="s">
        <v>5</v>
      </c>
      <c r="B5477" s="27">
        <v>41741</v>
      </c>
      <c r="C5477" s="27" t="s">
        <v>45</v>
      </c>
      <c r="D5477" s="28">
        <v>6500</v>
      </c>
      <c r="E5477" s="27" t="s">
        <v>25</v>
      </c>
    </row>
    <row r="5478" spans="1:5" ht="13.2" hidden="1" x14ac:dyDescent="0.25">
      <c r="A5478" s="21" t="s">
        <v>5</v>
      </c>
      <c r="B5478" s="27">
        <v>41741</v>
      </c>
      <c r="C5478" s="27" t="s">
        <v>45</v>
      </c>
      <c r="D5478" s="28">
        <v>7750</v>
      </c>
      <c r="E5478" s="27" t="s">
        <v>25</v>
      </c>
    </row>
    <row r="5479" spans="1:5" ht="13.2" hidden="1" x14ac:dyDescent="0.25">
      <c r="A5479" s="21" t="s">
        <v>5</v>
      </c>
      <c r="B5479" s="27">
        <v>41742</v>
      </c>
      <c r="C5479" s="27" t="s">
        <v>45</v>
      </c>
      <c r="D5479" s="28">
        <v>4750</v>
      </c>
      <c r="E5479" s="27" t="s">
        <v>25</v>
      </c>
    </row>
    <row r="5480" spans="1:5" ht="13.2" hidden="1" x14ac:dyDescent="0.25">
      <c r="A5480" s="21" t="s">
        <v>5</v>
      </c>
      <c r="B5480" s="27">
        <v>41742</v>
      </c>
      <c r="C5480" s="27" t="s">
        <v>45</v>
      </c>
      <c r="D5480" s="28">
        <v>2000</v>
      </c>
      <c r="E5480" s="27" t="s">
        <v>25</v>
      </c>
    </row>
    <row r="5481" spans="1:5" ht="13.2" hidden="1" x14ac:dyDescent="0.25">
      <c r="A5481" s="21" t="s">
        <v>5</v>
      </c>
      <c r="B5481" s="27">
        <v>41743</v>
      </c>
      <c r="C5481" s="27" t="s">
        <v>45</v>
      </c>
      <c r="D5481" s="28">
        <v>4750</v>
      </c>
      <c r="E5481" s="27" t="s">
        <v>25</v>
      </c>
    </row>
    <row r="5482" spans="1:5" ht="13.2" hidden="1" x14ac:dyDescent="0.25">
      <c r="A5482" s="21" t="s">
        <v>5</v>
      </c>
      <c r="B5482" s="27">
        <v>41744</v>
      </c>
      <c r="C5482" s="27" t="s">
        <v>45</v>
      </c>
      <c r="D5482" s="28">
        <v>1750</v>
      </c>
      <c r="E5482" s="27" t="s">
        <v>25</v>
      </c>
    </row>
    <row r="5483" spans="1:5" ht="13.2" hidden="1" x14ac:dyDescent="0.25">
      <c r="A5483" s="21" t="s">
        <v>5</v>
      </c>
      <c r="B5483" s="27">
        <v>41745</v>
      </c>
      <c r="C5483" s="27" t="s">
        <v>45</v>
      </c>
      <c r="D5483" s="28">
        <v>3250</v>
      </c>
      <c r="E5483" s="27" t="s">
        <v>25</v>
      </c>
    </row>
    <row r="5484" spans="1:5" ht="13.2" hidden="1" x14ac:dyDescent="0.25">
      <c r="A5484" s="21" t="s">
        <v>5</v>
      </c>
      <c r="B5484" s="27">
        <v>41746</v>
      </c>
      <c r="C5484" s="27" t="s">
        <v>45</v>
      </c>
      <c r="D5484" s="28">
        <v>4250</v>
      </c>
      <c r="E5484" s="27" t="s">
        <v>25</v>
      </c>
    </row>
    <row r="5485" spans="1:5" ht="13.2" hidden="1" x14ac:dyDescent="0.25">
      <c r="A5485" s="21" t="s">
        <v>5</v>
      </c>
      <c r="B5485" s="27">
        <v>41747</v>
      </c>
      <c r="C5485" s="27" t="s">
        <v>45</v>
      </c>
      <c r="D5485" s="28">
        <v>750</v>
      </c>
      <c r="E5485" s="27" t="s">
        <v>25</v>
      </c>
    </row>
    <row r="5486" spans="1:5" ht="13.2" hidden="1" x14ac:dyDescent="0.25">
      <c r="A5486" s="21" t="s">
        <v>5</v>
      </c>
      <c r="B5486" s="27">
        <v>41747</v>
      </c>
      <c r="C5486" s="27" t="s">
        <v>45</v>
      </c>
      <c r="D5486" s="28">
        <v>2250</v>
      </c>
      <c r="E5486" s="27" t="s">
        <v>25</v>
      </c>
    </row>
    <row r="5487" spans="1:5" ht="13.2" hidden="1" x14ac:dyDescent="0.25">
      <c r="A5487" s="21" t="s">
        <v>5</v>
      </c>
      <c r="B5487" s="27">
        <v>41747</v>
      </c>
      <c r="C5487" s="27" t="s">
        <v>45</v>
      </c>
      <c r="D5487" s="28">
        <v>750</v>
      </c>
      <c r="E5487" s="27" t="s">
        <v>25</v>
      </c>
    </row>
    <row r="5488" spans="1:5" ht="13.2" hidden="1" x14ac:dyDescent="0.25">
      <c r="A5488" s="21" t="s">
        <v>5</v>
      </c>
      <c r="B5488" s="27">
        <v>41748</v>
      </c>
      <c r="C5488" s="27" t="s">
        <v>45</v>
      </c>
      <c r="D5488" s="28">
        <v>10100</v>
      </c>
      <c r="E5488" s="27" t="s">
        <v>25</v>
      </c>
    </row>
    <row r="5489" spans="1:5" ht="13.2" hidden="1" x14ac:dyDescent="0.25">
      <c r="A5489" s="21" t="s">
        <v>5</v>
      </c>
      <c r="B5489" s="27">
        <v>41749</v>
      </c>
      <c r="C5489" s="27" t="s">
        <v>45</v>
      </c>
      <c r="D5489" s="28">
        <v>4500</v>
      </c>
      <c r="E5489" s="27" t="s">
        <v>25</v>
      </c>
    </row>
    <row r="5490" spans="1:5" ht="13.2" hidden="1" x14ac:dyDescent="0.25">
      <c r="A5490" s="21" t="s">
        <v>5</v>
      </c>
      <c r="B5490" s="27">
        <v>41750</v>
      </c>
      <c r="C5490" s="27" t="s">
        <v>45</v>
      </c>
      <c r="D5490" s="28">
        <v>20000</v>
      </c>
      <c r="E5490" s="27" t="s">
        <v>25</v>
      </c>
    </row>
    <row r="5491" spans="1:5" ht="13.2" hidden="1" x14ac:dyDescent="0.25">
      <c r="A5491" s="21" t="s">
        <v>5</v>
      </c>
      <c r="B5491" s="27">
        <v>41751</v>
      </c>
      <c r="C5491" s="27" t="s">
        <v>27</v>
      </c>
      <c r="D5491" s="28">
        <v>2250</v>
      </c>
      <c r="E5491" s="27" t="s">
        <v>27</v>
      </c>
    </row>
    <row r="5492" spans="1:5" ht="13.2" hidden="1" x14ac:dyDescent="0.25">
      <c r="A5492" s="21" t="s">
        <v>5</v>
      </c>
      <c r="B5492" s="27">
        <v>41751</v>
      </c>
      <c r="C5492" s="27" t="s">
        <v>27</v>
      </c>
      <c r="D5492" s="28">
        <v>350</v>
      </c>
      <c r="E5492" s="27" t="s">
        <v>27</v>
      </c>
    </row>
    <row r="5493" spans="1:5" ht="13.2" hidden="1" x14ac:dyDescent="0.25">
      <c r="A5493" s="21" t="s">
        <v>5</v>
      </c>
      <c r="B5493" s="27">
        <v>41752</v>
      </c>
      <c r="C5493" s="27" t="s">
        <v>58</v>
      </c>
      <c r="D5493" s="28">
        <v>19000</v>
      </c>
      <c r="E5493" s="27" t="s">
        <v>26</v>
      </c>
    </row>
    <row r="5494" spans="1:5" ht="13.2" hidden="1" x14ac:dyDescent="0.25">
      <c r="A5494" s="21" t="s">
        <v>5</v>
      </c>
      <c r="B5494" s="27">
        <v>41753</v>
      </c>
      <c r="C5494" s="27" t="s">
        <v>45</v>
      </c>
      <c r="D5494" s="28">
        <v>1500</v>
      </c>
      <c r="E5494" s="27" t="s">
        <v>25</v>
      </c>
    </row>
    <row r="5495" spans="1:5" ht="13.2" hidden="1" x14ac:dyDescent="0.25">
      <c r="A5495" s="21" t="s">
        <v>5</v>
      </c>
      <c r="B5495" s="27">
        <v>41754</v>
      </c>
      <c r="C5495" s="27" t="s">
        <v>45</v>
      </c>
      <c r="D5495" s="28">
        <v>12250</v>
      </c>
      <c r="E5495" s="27" t="s">
        <v>25</v>
      </c>
    </row>
    <row r="5496" spans="1:5" ht="13.2" hidden="1" x14ac:dyDescent="0.25">
      <c r="A5496" s="21" t="s">
        <v>5</v>
      </c>
      <c r="B5496" s="27">
        <v>41755</v>
      </c>
      <c r="C5496" s="27" t="s">
        <v>45</v>
      </c>
      <c r="D5496" s="28">
        <v>2250</v>
      </c>
      <c r="E5496" s="27" t="s">
        <v>25</v>
      </c>
    </row>
    <row r="5497" spans="1:5" ht="13.2" hidden="1" x14ac:dyDescent="0.25">
      <c r="A5497" s="21" t="s">
        <v>5</v>
      </c>
      <c r="B5497" s="27">
        <v>41755</v>
      </c>
      <c r="C5497" s="27" t="s">
        <v>45</v>
      </c>
      <c r="D5497" s="28">
        <v>500</v>
      </c>
      <c r="E5497" s="27" t="s">
        <v>25</v>
      </c>
    </row>
    <row r="5498" spans="1:5" ht="13.2" hidden="1" x14ac:dyDescent="0.25">
      <c r="A5498" s="21" t="s">
        <v>5</v>
      </c>
      <c r="B5498" s="27">
        <v>41756</v>
      </c>
      <c r="C5498" s="27" t="s">
        <v>45</v>
      </c>
      <c r="D5498" s="28">
        <v>1000</v>
      </c>
      <c r="E5498" s="27" t="s">
        <v>25</v>
      </c>
    </row>
    <row r="5499" spans="1:5" ht="13.2" hidden="1" x14ac:dyDescent="0.25">
      <c r="A5499" s="21" t="s">
        <v>5</v>
      </c>
      <c r="B5499" s="27">
        <v>41756</v>
      </c>
      <c r="C5499" s="27" t="s">
        <v>45</v>
      </c>
      <c r="D5499" s="28">
        <v>500</v>
      </c>
      <c r="E5499" s="27" t="s">
        <v>25</v>
      </c>
    </row>
    <row r="5500" spans="1:5" ht="13.2" hidden="1" x14ac:dyDescent="0.25">
      <c r="A5500" s="21" t="s">
        <v>5</v>
      </c>
      <c r="B5500" s="27">
        <v>41757</v>
      </c>
      <c r="C5500" s="27" t="s">
        <v>45</v>
      </c>
      <c r="D5500" s="28">
        <v>7500</v>
      </c>
      <c r="E5500" s="27" t="s">
        <v>25</v>
      </c>
    </row>
    <row r="5501" spans="1:5" ht="13.2" hidden="1" x14ac:dyDescent="0.25">
      <c r="A5501" s="21" t="s">
        <v>5</v>
      </c>
      <c r="B5501" s="27">
        <v>41758</v>
      </c>
      <c r="C5501" s="27" t="s">
        <v>45</v>
      </c>
      <c r="D5501" s="28">
        <v>2220</v>
      </c>
      <c r="E5501" s="27" t="s">
        <v>25</v>
      </c>
    </row>
    <row r="5502" spans="1:5" ht="13.2" hidden="1" x14ac:dyDescent="0.25">
      <c r="A5502" s="21" t="s">
        <v>5</v>
      </c>
      <c r="B5502" s="27">
        <v>41759</v>
      </c>
      <c r="C5502" s="27" t="s">
        <v>45</v>
      </c>
      <c r="D5502" s="28">
        <v>3000</v>
      </c>
      <c r="E5502" s="27" t="s">
        <v>25</v>
      </c>
    </row>
    <row r="5503" spans="1:5" ht="13.2" hidden="1" x14ac:dyDescent="0.25">
      <c r="A5503" s="21" t="s">
        <v>5</v>
      </c>
      <c r="B5503" s="27">
        <v>41759</v>
      </c>
      <c r="C5503" s="27" t="s">
        <v>45</v>
      </c>
      <c r="D5503" s="28">
        <v>850</v>
      </c>
      <c r="E5503" s="27" t="s">
        <v>25</v>
      </c>
    </row>
    <row r="5504" spans="1:5" ht="13.2" hidden="1" x14ac:dyDescent="0.25">
      <c r="A5504" s="21" t="s">
        <v>5</v>
      </c>
      <c r="B5504" s="27">
        <v>41759</v>
      </c>
      <c r="C5504" s="27" t="s">
        <v>45</v>
      </c>
      <c r="D5504" s="28">
        <v>850</v>
      </c>
      <c r="E5504" s="27" t="s">
        <v>25</v>
      </c>
    </row>
    <row r="5505" spans="1:5" ht="13.2" hidden="1" x14ac:dyDescent="0.25">
      <c r="A5505" s="21" t="s">
        <v>5</v>
      </c>
      <c r="B5505" s="27">
        <v>41760</v>
      </c>
      <c r="C5505" s="27" t="s">
        <v>45</v>
      </c>
      <c r="D5505" s="28">
        <v>1250</v>
      </c>
      <c r="E5505" s="27" t="s">
        <v>25</v>
      </c>
    </row>
    <row r="5506" spans="1:5" ht="13.2" hidden="1" x14ac:dyDescent="0.25">
      <c r="A5506" s="21" t="s">
        <v>5</v>
      </c>
      <c r="B5506" s="27">
        <v>41761</v>
      </c>
      <c r="C5506" s="27" t="s">
        <v>45</v>
      </c>
      <c r="D5506" s="28">
        <v>8600</v>
      </c>
      <c r="E5506" s="27" t="s">
        <v>25</v>
      </c>
    </row>
    <row r="5507" spans="1:5" ht="13.2" hidden="1" x14ac:dyDescent="0.25">
      <c r="A5507" s="21" t="s">
        <v>5</v>
      </c>
      <c r="B5507" s="27">
        <v>41761</v>
      </c>
      <c r="C5507" s="27" t="s">
        <v>45</v>
      </c>
      <c r="D5507" s="28">
        <v>8250</v>
      </c>
      <c r="E5507" s="27" t="s">
        <v>25</v>
      </c>
    </row>
    <row r="5508" spans="1:5" ht="13.2" hidden="1" x14ac:dyDescent="0.25">
      <c r="A5508" s="21" t="s">
        <v>5</v>
      </c>
      <c r="B5508" s="27">
        <v>41761</v>
      </c>
      <c r="C5508" s="27" t="s">
        <v>45</v>
      </c>
      <c r="D5508" s="28">
        <v>3000</v>
      </c>
      <c r="E5508" s="27" t="s">
        <v>25</v>
      </c>
    </row>
    <row r="5509" spans="1:5" ht="13.2" hidden="1" x14ac:dyDescent="0.25">
      <c r="A5509" s="21" t="s">
        <v>5</v>
      </c>
      <c r="B5509" s="27">
        <v>41761</v>
      </c>
      <c r="C5509" s="27" t="s">
        <v>45</v>
      </c>
      <c r="D5509" s="28">
        <v>500</v>
      </c>
      <c r="E5509" s="27" t="s">
        <v>25</v>
      </c>
    </row>
    <row r="5510" spans="1:5" ht="13.2" hidden="1" x14ac:dyDescent="0.25">
      <c r="A5510" s="21" t="s">
        <v>5</v>
      </c>
      <c r="B5510" s="27">
        <v>41761</v>
      </c>
      <c r="C5510" s="27" t="s">
        <v>45</v>
      </c>
      <c r="D5510" s="28">
        <v>4250</v>
      </c>
      <c r="E5510" s="27" t="s">
        <v>25</v>
      </c>
    </row>
    <row r="5511" spans="1:5" ht="13.2" hidden="1" x14ac:dyDescent="0.25">
      <c r="A5511" s="21" t="s">
        <v>5</v>
      </c>
      <c r="B5511" s="27">
        <v>41762</v>
      </c>
      <c r="C5511" s="27" t="s">
        <v>45</v>
      </c>
      <c r="D5511" s="28">
        <v>7000</v>
      </c>
      <c r="E5511" s="27" t="s">
        <v>25</v>
      </c>
    </row>
    <row r="5512" spans="1:5" ht="13.2" hidden="1" x14ac:dyDescent="0.25">
      <c r="A5512" s="21" t="s">
        <v>5</v>
      </c>
      <c r="B5512" s="27">
        <v>41762</v>
      </c>
      <c r="C5512" s="27" t="s">
        <v>45</v>
      </c>
      <c r="D5512" s="28">
        <v>750</v>
      </c>
      <c r="E5512" s="27" t="s">
        <v>25</v>
      </c>
    </row>
    <row r="5513" spans="1:5" ht="13.2" hidden="1" x14ac:dyDescent="0.25">
      <c r="A5513" s="21" t="s">
        <v>5</v>
      </c>
      <c r="B5513" s="27">
        <v>41763</v>
      </c>
      <c r="C5513" s="27" t="s">
        <v>45</v>
      </c>
      <c r="D5513" s="28">
        <v>10500</v>
      </c>
      <c r="E5513" s="27" t="s">
        <v>25</v>
      </c>
    </row>
    <row r="5514" spans="1:5" ht="13.2" hidden="1" x14ac:dyDescent="0.25">
      <c r="A5514" s="21" t="s">
        <v>5</v>
      </c>
      <c r="B5514" s="27">
        <v>41764</v>
      </c>
      <c r="C5514" s="27" t="s">
        <v>45</v>
      </c>
      <c r="D5514" s="28">
        <v>1500</v>
      </c>
      <c r="E5514" s="27" t="s">
        <v>25</v>
      </c>
    </row>
    <row r="5515" spans="1:5" ht="13.2" hidden="1" x14ac:dyDescent="0.25">
      <c r="A5515" s="21" t="s">
        <v>5</v>
      </c>
      <c r="B5515" s="27">
        <v>41765</v>
      </c>
      <c r="C5515" s="27" t="s">
        <v>45</v>
      </c>
      <c r="D5515" s="28">
        <v>500</v>
      </c>
      <c r="E5515" s="27" t="s">
        <v>25</v>
      </c>
    </row>
    <row r="5516" spans="1:5" ht="13.2" hidden="1" x14ac:dyDescent="0.25">
      <c r="A5516" s="21" t="s">
        <v>5</v>
      </c>
      <c r="B5516" s="27">
        <v>41765</v>
      </c>
      <c r="C5516" s="27" t="s">
        <v>45</v>
      </c>
      <c r="D5516" s="28">
        <v>1000</v>
      </c>
      <c r="E5516" s="27" t="s">
        <v>25</v>
      </c>
    </row>
    <row r="5517" spans="1:5" ht="13.2" hidden="1" x14ac:dyDescent="0.25">
      <c r="A5517" s="21" t="s">
        <v>5</v>
      </c>
      <c r="B5517" s="27">
        <v>41765</v>
      </c>
      <c r="C5517" s="27" t="s">
        <v>45</v>
      </c>
      <c r="D5517" s="28">
        <v>250</v>
      </c>
      <c r="E5517" s="27" t="s">
        <v>25</v>
      </c>
    </row>
    <row r="5518" spans="1:5" ht="13.2" hidden="1" x14ac:dyDescent="0.25">
      <c r="A5518" s="21" t="s">
        <v>5</v>
      </c>
      <c r="B5518" s="27">
        <v>41765</v>
      </c>
      <c r="C5518" s="27" t="s">
        <v>45</v>
      </c>
      <c r="D5518" s="28">
        <v>400</v>
      </c>
      <c r="E5518" s="27" t="s">
        <v>25</v>
      </c>
    </row>
    <row r="5519" spans="1:5" ht="13.2" hidden="1" x14ac:dyDescent="0.25">
      <c r="A5519" s="21" t="s">
        <v>5</v>
      </c>
      <c r="B5519" s="27">
        <v>41765</v>
      </c>
      <c r="C5519" s="27" t="s">
        <v>45</v>
      </c>
      <c r="D5519" s="28">
        <v>250</v>
      </c>
      <c r="E5519" s="27" t="s">
        <v>25</v>
      </c>
    </row>
    <row r="5520" spans="1:5" ht="13.2" hidden="1" x14ac:dyDescent="0.25">
      <c r="A5520" s="21" t="s">
        <v>5</v>
      </c>
      <c r="B5520" s="27">
        <v>41765</v>
      </c>
      <c r="C5520" s="27" t="s">
        <v>45</v>
      </c>
      <c r="D5520" s="28">
        <v>8000</v>
      </c>
      <c r="E5520" s="27" t="s">
        <v>25</v>
      </c>
    </row>
    <row r="5521" spans="1:5" ht="13.2" hidden="1" x14ac:dyDescent="0.25">
      <c r="A5521" s="21" t="s">
        <v>5</v>
      </c>
      <c r="B5521" s="27">
        <v>41765</v>
      </c>
      <c r="C5521" s="27" t="s">
        <v>45</v>
      </c>
      <c r="D5521" s="28">
        <v>750</v>
      </c>
      <c r="E5521" s="27" t="s">
        <v>25</v>
      </c>
    </row>
    <row r="5522" spans="1:5" ht="13.2" hidden="1" x14ac:dyDescent="0.25">
      <c r="A5522" s="21" t="s">
        <v>5</v>
      </c>
      <c r="B5522" s="27">
        <v>41766</v>
      </c>
      <c r="C5522" s="27" t="s">
        <v>45</v>
      </c>
      <c r="D5522" s="28">
        <v>3000</v>
      </c>
      <c r="E5522" s="27" t="s">
        <v>25</v>
      </c>
    </row>
    <row r="5523" spans="1:5" ht="13.2" hidden="1" x14ac:dyDescent="0.25">
      <c r="A5523" s="21" t="s">
        <v>5</v>
      </c>
      <c r="B5523" s="27">
        <v>41767</v>
      </c>
      <c r="C5523" s="27" t="s">
        <v>45</v>
      </c>
      <c r="D5523" s="28">
        <v>3100</v>
      </c>
      <c r="E5523" s="27" t="s">
        <v>25</v>
      </c>
    </row>
    <row r="5524" spans="1:5" ht="13.2" hidden="1" x14ac:dyDescent="0.25">
      <c r="A5524" s="21" t="s">
        <v>5</v>
      </c>
      <c r="B5524" s="27">
        <v>41768</v>
      </c>
      <c r="C5524" s="27" t="s">
        <v>45</v>
      </c>
      <c r="D5524" s="28">
        <v>3500</v>
      </c>
      <c r="E5524" s="27" t="s">
        <v>25</v>
      </c>
    </row>
    <row r="5525" spans="1:5" ht="13.2" hidden="1" x14ac:dyDescent="0.25">
      <c r="A5525" s="21" t="s">
        <v>5</v>
      </c>
      <c r="B5525" s="27">
        <v>41768</v>
      </c>
      <c r="C5525" s="27" t="s">
        <v>45</v>
      </c>
      <c r="D5525" s="28">
        <v>250</v>
      </c>
      <c r="E5525" s="27" t="s">
        <v>25</v>
      </c>
    </row>
    <row r="5526" spans="1:5" ht="13.2" hidden="1" x14ac:dyDescent="0.25">
      <c r="A5526" s="21" t="s">
        <v>5</v>
      </c>
      <c r="B5526" s="27">
        <v>41768</v>
      </c>
      <c r="C5526" s="27" t="s">
        <v>45</v>
      </c>
      <c r="D5526" s="28">
        <v>750</v>
      </c>
      <c r="E5526" s="27" t="s">
        <v>25</v>
      </c>
    </row>
    <row r="5527" spans="1:5" ht="13.2" hidden="1" x14ac:dyDescent="0.25">
      <c r="A5527" s="21" t="s">
        <v>5</v>
      </c>
      <c r="B5527" s="27">
        <v>41769</v>
      </c>
      <c r="C5527" s="27" t="s">
        <v>45</v>
      </c>
      <c r="D5527" s="28">
        <v>1750</v>
      </c>
      <c r="E5527" s="27" t="s">
        <v>25</v>
      </c>
    </row>
    <row r="5528" spans="1:5" ht="13.2" hidden="1" x14ac:dyDescent="0.25">
      <c r="A5528" s="21" t="s">
        <v>5</v>
      </c>
      <c r="B5528" s="27">
        <v>41769</v>
      </c>
      <c r="C5528" s="27" t="s">
        <v>45</v>
      </c>
      <c r="D5528" s="28">
        <v>750</v>
      </c>
      <c r="E5528" s="27" t="s">
        <v>25</v>
      </c>
    </row>
    <row r="5529" spans="1:5" ht="13.2" hidden="1" x14ac:dyDescent="0.25">
      <c r="A5529" s="21" t="s">
        <v>5</v>
      </c>
      <c r="B5529" s="27">
        <v>41769</v>
      </c>
      <c r="C5529" s="27" t="s">
        <v>45</v>
      </c>
      <c r="D5529" s="28">
        <v>250</v>
      </c>
      <c r="E5529" s="27" t="s">
        <v>25</v>
      </c>
    </row>
    <row r="5530" spans="1:5" ht="13.2" hidden="1" x14ac:dyDescent="0.25">
      <c r="A5530" s="21" t="s">
        <v>5</v>
      </c>
      <c r="B5530" s="27">
        <v>41769</v>
      </c>
      <c r="C5530" s="27" t="s">
        <v>45</v>
      </c>
      <c r="D5530" s="28">
        <v>8750</v>
      </c>
      <c r="E5530" s="27" t="s">
        <v>25</v>
      </c>
    </row>
    <row r="5531" spans="1:5" ht="13.2" hidden="1" x14ac:dyDescent="0.25">
      <c r="A5531" s="21" t="s">
        <v>5</v>
      </c>
      <c r="B5531" s="27">
        <v>41770</v>
      </c>
      <c r="C5531" s="27" t="s">
        <v>45</v>
      </c>
      <c r="D5531" s="28">
        <v>1750</v>
      </c>
      <c r="E5531" s="27" t="s">
        <v>25</v>
      </c>
    </row>
    <row r="5532" spans="1:5" ht="13.2" hidden="1" x14ac:dyDescent="0.25">
      <c r="A5532" s="21" t="s">
        <v>5</v>
      </c>
      <c r="B5532" s="27">
        <v>41771</v>
      </c>
      <c r="C5532" s="27" t="s">
        <v>45</v>
      </c>
      <c r="D5532" s="28">
        <v>4406.25</v>
      </c>
      <c r="E5532" s="27" t="s">
        <v>25</v>
      </c>
    </row>
    <row r="5533" spans="1:5" ht="13.2" hidden="1" x14ac:dyDescent="0.25">
      <c r="A5533" s="21" t="s">
        <v>5</v>
      </c>
      <c r="B5533" s="27">
        <v>41772</v>
      </c>
      <c r="C5533" s="27" t="s">
        <v>58</v>
      </c>
      <c r="D5533" s="28">
        <v>47627</v>
      </c>
      <c r="E5533" s="27" t="s">
        <v>26</v>
      </c>
    </row>
    <row r="5534" spans="1:5" ht="13.2" hidden="1" x14ac:dyDescent="0.25">
      <c r="A5534" s="21" t="s">
        <v>5</v>
      </c>
      <c r="B5534" s="27">
        <v>41773</v>
      </c>
      <c r="C5534" s="27" t="s">
        <v>45</v>
      </c>
      <c r="D5534" s="28">
        <v>1250</v>
      </c>
      <c r="E5534" s="27" t="s">
        <v>25</v>
      </c>
    </row>
    <row r="5535" spans="1:5" ht="13.2" hidden="1" x14ac:dyDescent="0.25">
      <c r="A5535" s="21" t="s">
        <v>5</v>
      </c>
      <c r="B5535" s="27">
        <v>41773</v>
      </c>
      <c r="C5535" s="27" t="s">
        <v>45</v>
      </c>
      <c r="D5535" s="28">
        <v>1400</v>
      </c>
      <c r="E5535" s="27" t="s">
        <v>25</v>
      </c>
    </row>
    <row r="5536" spans="1:5" ht="13.2" hidden="1" x14ac:dyDescent="0.25">
      <c r="A5536" s="21" t="s">
        <v>5</v>
      </c>
      <c r="B5536" s="27">
        <v>41774</v>
      </c>
      <c r="C5536" s="27" t="s">
        <v>27</v>
      </c>
      <c r="D5536" s="28">
        <v>2500</v>
      </c>
      <c r="E5536" s="27" t="s">
        <v>27</v>
      </c>
    </row>
    <row r="5537" spans="1:5" ht="13.2" hidden="1" x14ac:dyDescent="0.25">
      <c r="A5537" s="21" t="s">
        <v>5</v>
      </c>
      <c r="B5537" s="27">
        <v>41775</v>
      </c>
      <c r="C5537" s="27" t="s">
        <v>27</v>
      </c>
      <c r="D5537" s="28">
        <v>8265</v>
      </c>
      <c r="E5537" s="27" t="s">
        <v>27</v>
      </c>
    </row>
    <row r="5538" spans="1:5" ht="13.2" hidden="1" x14ac:dyDescent="0.25">
      <c r="A5538" s="21" t="s">
        <v>5</v>
      </c>
      <c r="B5538" s="27">
        <v>41776</v>
      </c>
      <c r="C5538" s="27" t="s">
        <v>59</v>
      </c>
      <c r="D5538" s="28">
        <v>4750</v>
      </c>
      <c r="E5538" s="27" t="s">
        <v>26</v>
      </c>
    </row>
    <row r="5539" spans="1:5" ht="13.2" hidden="1" x14ac:dyDescent="0.25">
      <c r="A5539" s="21" t="s">
        <v>5</v>
      </c>
      <c r="B5539" s="27">
        <v>41777</v>
      </c>
      <c r="C5539" s="27" t="s">
        <v>47</v>
      </c>
      <c r="D5539" s="28">
        <v>21879.3</v>
      </c>
      <c r="E5539" s="27" t="s">
        <v>26</v>
      </c>
    </row>
    <row r="5540" spans="1:5" ht="13.2" hidden="1" x14ac:dyDescent="0.25">
      <c r="A5540" s="21" t="s">
        <v>5</v>
      </c>
      <c r="B5540" s="27">
        <v>41778</v>
      </c>
      <c r="C5540" s="27" t="s">
        <v>27</v>
      </c>
      <c r="D5540" s="28">
        <v>4500</v>
      </c>
      <c r="E5540" s="27" t="s">
        <v>27</v>
      </c>
    </row>
    <row r="5541" spans="1:5" ht="13.2" hidden="1" x14ac:dyDescent="0.25">
      <c r="A5541" s="21" t="s">
        <v>5</v>
      </c>
      <c r="B5541" s="27">
        <v>41778</v>
      </c>
      <c r="C5541" s="27" t="s">
        <v>27</v>
      </c>
      <c r="D5541" s="28">
        <v>5500</v>
      </c>
      <c r="E5541" s="27" t="s">
        <v>27</v>
      </c>
    </row>
    <row r="5542" spans="1:5" ht="13.2" hidden="1" x14ac:dyDescent="0.25">
      <c r="A5542" s="21" t="s">
        <v>5</v>
      </c>
      <c r="B5542" s="27">
        <v>41778</v>
      </c>
      <c r="C5542" s="27" t="s">
        <v>27</v>
      </c>
      <c r="D5542" s="28">
        <v>1500</v>
      </c>
      <c r="E5542" s="27" t="s">
        <v>27</v>
      </c>
    </row>
    <row r="5543" spans="1:5" ht="13.2" hidden="1" x14ac:dyDescent="0.25">
      <c r="A5543" s="21" t="s">
        <v>5</v>
      </c>
      <c r="B5543" s="27">
        <v>41779</v>
      </c>
      <c r="C5543" s="27" t="s">
        <v>45</v>
      </c>
      <c r="D5543" s="28">
        <v>8000</v>
      </c>
      <c r="E5543" s="27" t="s">
        <v>25</v>
      </c>
    </row>
    <row r="5544" spans="1:5" ht="13.2" hidden="1" x14ac:dyDescent="0.25">
      <c r="A5544" s="21" t="s">
        <v>5</v>
      </c>
      <c r="B5544" s="27">
        <v>41779</v>
      </c>
      <c r="C5544" s="27" t="s">
        <v>45</v>
      </c>
      <c r="D5544" s="28">
        <v>1850</v>
      </c>
      <c r="E5544" s="27" t="s">
        <v>25</v>
      </c>
    </row>
    <row r="5545" spans="1:5" ht="13.2" hidden="1" x14ac:dyDescent="0.25">
      <c r="A5545" s="21" t="s">
        <v>5</v>
      </c>
      <c r="B5545" s="27">
        <v>41780</v>
      </c>
      <c r="C5545" s="27" t="s">
        <v>56</v>
      </c>
      <c r="D5545" s="28">
        <v>48918.400000000001</v>
      </c>
      <c r="E5545" s="27" t="s">
        <v>26</v>
      </c>
    </row>
    <row r="5546" spans="1:5" ht="13.2" hidden="1" x14ac:dyDescent="0.25">
      <c r="A5546" s="21" t="s">
        <v>5</v>
      </c>
      <c r="B5546" s="27">
        <v>41781</v>
      </c>
      <c r="C5546" s="27" t="s">
        <v>27</v>
      </c>
      <c r="D5546" s="28">
        <v>8250</v>
      </c>
      <c r="E5546" s="27" t="s">
        <v>27</v>
      </c>
    </row>
    <row r="5547" spans="1:5" ht="13.2" hidden="1" x14ac:dyDescent="0.25">
      <c r="A5547" s="21" t="s">
        <v>5</v>
      </c>
      <c r="B5547" s="27">
        <v>41781</v>
      </c>
      <c r="C5547" s="27" t="s">
        <v>27</v>
      </c>
      <c r="D5547" s="28">
        <v>4000</v>
      </c>
      <c r="E5547" s="27" t="s">
        <v>27</v>
      </c>
    </row>
    <row r="5548" spans="1:5" ht="13.2" hidden="1" x14ac:dyDescent="0.25">
      <c r="A5548" s="21" t="s">
        <v>5</v>
      </c>
      <c r="B5548" s="27">
        <v>41782</v>
      </c>
      <c r="C5548" s="27" t="s">
        <v>45</v>
      </c>
      <c r="D5548" s="28">
        <v>900</v>
      </c>
      <c r="E5548" s="27" t="s">
        <v>25</v>
      </c>
    </row>
    <row r="5549" spans="1:5" ht="13.2" hidden="1" x14ac:dyDescent="0.25">
      <c r="A5549" s="21" t="s">
        <v>5</v>
      </c>
      <c r="B5549" s="27">
        <v>41783</v>
      </c>
      <c r="C5549" s="27" t="s">
        <v>58</v>
      </c>
      <c r="D5549" s="28">
        <v>25150</v>
      </c>
      <c r="E5549" s="27" t="s">
        <v>26</v>
      </c>
    </row>
    <row r="5550" spans="1:5" ht="13.2" hidden="1" x14ac:dyDescent="0.25">
      <c r="A5550" s="21" t="s">
        <v>5</v>
      </c>
      <c r="B5550" s="27">
        <v>41784</v>
      </c>
      <c r="C5550" s="27" t="s">
        <v>45</v>
      </c>
      <c r="D5550" s="28">
        <v>8500</v>
      </c>
      <c r="E5550" s="27" t="s">
        <v>25</v>
      </c>
    </row>
    <row r="5551" spans="1:5" ht="13.2" hidden="1" x14ac:dyDescent="0.25">
      <c r="A5551" s="21" t="s">
        <v>5</v>
      </c>
      <c r="B5551" s="27">
        <v>41785</v>
      </c>
      <c r="C5551" s="27" t="s">
        <v>45</v>
      </c>
      <c r="D5551" s="28">
        <v>10000</v>
      </c>
      <c r="E5551" s="27" t="s">
        <v>25</v>
      </c>
    </row>
    <row r="5552" spans="1:5" ht="13.2" hidden="1" x14ac:dyDescent="0.25">
      <c r="A5552" s="21" t="s">
        <v>5</v>
      </c>
      <c r="B5552" s="27">
        <v>41786</v>
      </c>
      <c r="C5552" s="27" t="s">
        <v>45</v>
      </c>
      <c r="D5552" s="28">
        <v>1750</v>
      </c>
      <c r="E5552" s="27" t="s">
        <v>25</v>
      </c>
    </row>
    <row r="5553" spans="1:5" ht="13.2" hidden="1" x14ac:dyDescent="0.25">
      <c r="A5553" s="21" t="s">
        <v>5</v>
      </c>
      <c r="B5553" s="27">
        <v>41787</v>
      </c>
      <c r="C5553" s="27" t="s">
        <v>45</v>
      </c>
      <c r="D5553" s="28">
        <v>3000</v>
      </c>
      <c r="E5553" s="27" t="s">
        <v>25</v>
      </c>
    </row>
    <row r="5554" spans="1:5" ht="13.2" hidden="1" x14ac:dyDescent="0.25">
      <c r="A5554" s="21" t="s">
        <v>5</v>
      </c>
      <c r="B5554" s="27">
        <v>41788</v>
      </c>
      <c r="C5554" s="27" t="s">
        <v>45</v>
      </c>
      <c r="D5554" s="28">
        <v>3000</v>
      </c>
      <c r="E5554" s="27" t="s">
        <v>25</v>
      </c>
    </row>
    <row r="5555" spans="1:5" ht="13.2" hidden="1" x14ac:dyDescent="0.25">
      <c r="A5555" s="21" t="s">
        <v>5</v>
      </c>
      <c r="B5555" s="27">
        <v>41789</v>
      </c>
      <c r="C5555" s="27" t="s">
        <v>51</v>
      </c>
      <c r="D5555" s="28">
        <v>8500</v>
      </c>
      <c r="E5555" s="27" t="s">
        <v>25</v>
      </c>
    </row>
    <row r="5556" spans="1:5" ht="13.2" hidden="1" x14ac:dyDescent="0.25">
      <c r="A5556" s="21" t="s">
        <v>5</v>
      </c>
      <c r="B5556" s="27">
        <v>41790</v>
      </c>
      <c r="C5556" s="27" t="s">
        <v>45</v>
      </c>
      <c r="D5556" s="28">
        <v>730</v>
      </c>
      <c r="E5556" s="27" t="s">
        <v>25</v>
      </c>
    </row>
    <row r="5557" spans="1:5" ht="13.2" hidden="1" x14ac:dyDescent="0.25">
      <c r="A5557" s="21" t="s">
        <v>5</v>
      </c>
      <c r="B5557" s="27">
        <v>41791</v>
      </c>
      <c r="C5557" s="27" t="s">
        <v>45</v>
      </c>
      <c r="D5557" s="28">
        <v>8750</v>
      </c>
      <c r="E5557" s="27" t="s">
        <v>25</v>
      </c>
    </row>
    <row r="5558" spans="1:5" ht="13.2" hidden="1" x14ac:dyDescent="0.25">
      <c r="A5558" s="21" t="s">
        <v>5</v>
      </c>
      <c r="B5558" s="27">
        <v>41792</v>
      </c>
      <c r="C5558" s="27" t="s">
        <v>45</v>
      </c>
      <c r="D5558" s="28">
        <v>11250</v>
      </c>
      <c r="E5558" s="27" t="s">
        <v>25</v>
      </c>
    </row>
    <row r="5559" spans="1:5" ht="13.2" hidden="1" x14ac:dyDescent="0.25">
      <c r="A5559" s="21" t="s">
        <v>5</v>
      </c>
      <c r="B5559" s="27">
        <v>41792</v>
      </c>
      <c r="C5559" s="27" t="s">
        <v>45</v>
      </c>
      <c r="D5559" s="28">
        <v>3250</v>
      </c>
      <c r="E5559" s="27" t="s">
        <v>25</v>
      </c>
    </row>
    <row r="5560" spans="1:5" ht="13.2" hidden="1" x14ac:dyDescent="0.25">
      <c r="A5560" s="21" t="s">
        <v>5</v>
      </c>
      <c r="B5560" s="27">
        <v>41792</v>
      </c>
      <c r="C5560" s="27" t="s">
        <v>45</v>
      </c>
      <c r="D5560" s="28">
        <v>500</v>
      </c>
      <c r="E5560" s="27" t="s">
        <v>25</v>
      </c>
    </row>
    <row r="5561" spans="1:5" ht="13.2" hidden="1" x14ac:dyDescent="0.25">
      <c r="A5561" s="21" t="s">
        <v>5</v>
      </c>
      <c r="B5561" s="27">
        <v>41792</v>
      </c>
      <c r="C5561" s="27" t="s">
        <v>45</v>
      </c>
      <c r="D5561" s="28">
        <v>500</v>
      </c>
      <c r="E5561" s="27" t="s">
        <v>25</v>
      </c>
    </row>
    <row r="5562" spans="1:5" ht="13.2" hidden="1" x14ac:dyDescent="0.25">
      <c r="A5562" s="21" t="s">
        <v>5</v>
      </c>
      <c r="B5562" s="27">
        <v>41793</v>
      </c>
      <c r="C5562" s="27" t="s">
        <v>45</v>
      </c>
      <c r="D5562" s="28">
        <v>8750</v>
      </c>
      <c r="E5562" s="27" t="s">
        <v>25</v>
      </c>
    </row>
    <row r="5563" spans="1:5" ht="13.2" hidden="1" x14ac:dyDescent="0.25">
      <c r="A5563" s="21" t="s">
        <v>5</v>
      </c>
      <c r="B5563" s="27">
        <v>41793</v>
      </c>
      <c r="C5563" s="27" t="s">
        <v>45</v>
      </c>
      <c r="D5563" s="28">
        <v>1250</v>
      </c>
      <c r="E5563" s="27" t="s">
        <v>25</v>
      </c>
    </row>
    <row r="5564" spans="1:5" ht="13.2" hidden="1" x14ac:dyDescent="0.25">
      <c r="A5564" s="21" t="s">
        <v>5</v>
      </c>
      <c r="B5564" s="27">
        <v>41793</v>
      </c>
      <c r="C5564" s="27" t="s">
        <v>45</v>
      </c>
      <c r="D5564" s="28">
        <v>500</v>
      </c>
      <c r="E5564" s="27" t="s">
        <v>25</v>
      </c>
    </row>
    <row r="5565" spans="1:5" ht="13.2" hidden="1" x14ac:dyDescent="0.25">
      <c r="A5565" s="21" t="s">
        <v>5</v>
      </c>
      <c r="B5565" s="27">
        <v>41793</v>
      </c>
      <c r="C5565" s="27" t="s">
        <v>45</v>
      </c>
      <c r="D5565" s="28">
        <v>2250</v>
      </c>
      <c r="E5565" s="27" t="s">
        <v>25</v>
      </c>
    </row>
    <row r="5566" spans="1:5" ht="13.2" hidden="1" x14ac:dyDescent="0.25">
      <c r="A5566" s="21" t="s">
        <v>5</v>
      </c>
      <c r="B5566" s="27">
        <v>41794</v>
      </c>
      <c r="C5566" s="27" t="s">
        <v>45</v>
      </c>
      <c r="D5566" s="28">
        <v>3250</v>
      </c>
      <c r="E5566" s="27" t="s">
        <v>25</v>
      </c>
    </row>
    <row r="5567" spans="1:5" ht="13.2" hidden="1" x14ac:dyDescent="0.25">
      <c r="A5567" s="21" t="s">
        <v>5</v>
      </c>
      <c r="B5567" s="27">
        <v>41794</v>
      </c>
      <c r="C5567" s="27" t="s">
        <v>45</v>
      </c>
      <c r="D5567" s="28">
        <v>350</v>
      </c>
      <c r="E5567" s="27" t="s">
        <v>25</v>
      </c>
    </row>
    <row r="5568" spans="1:5" ht="13.2" hidden="1" x14ac:dyDescent="0.25">
      <c r="A5568" s="21" t="s">
        <v>5</v>
      </c>
      <c r="B5568" s="27">
        <v>41794</v>
      </c>
      <c r="C5568" s="27" t="s">
        <v>45</v>
      </c>
      <c r="D5568" s="28">
        <v>750</v>
      </c>
      <c r="E5568" s="27" t="s">
        <v>25</v>
      </c>
    </row>
    <row r="5569" spans="1:5" ht="13.2" hidden="1" x14ac:dyDescent="0.25">
      <c r="A5569" s="21" t="s">
        <v>5</v>
      </c>
      <c r="B5569" s="27">
        <v>41794</v>
      </c>
      <c r="C5569" s="27" t="s">
        <v>45</v>
      </c>
      <c r="D5569" s="28">
        <v>3500</v>
      </c>
      <c r="E5569" s="27" t="s">
        <v>25</v>
      </c>
    </row>
    <row r="5570" spans="1:5" ht="13.2" hidden="1" x14ac:dyDescent="0.25">
      <c r="A5570" s="21" t="s">
        <v>5</v>
      </c>
      <c r="B5570" s="27">
        <v>41795</v>
      </c>
      <c r="C5570" s="27" t="s">
        <v>45</v>
      </c>
      <c r="D5570" s="28">
        <v>4950</v>
      </c>
      <c r="E5570" s="27" t="s">
        <v>25</v>
      </c>
    </row>
    <row r="5571" spans="1:5" ht="13.2" hidden="1" x14ac:dyDescent="0.25">
      <c r="A5571" s="21" t="s">
        <v>5</v>
      </c>
      <c r="B5571" s="27">
        <v>41795</v>
      </c>
      <c r="C5571" s="27" t="s">
        <v>45</v>
      </c>
      <c r="D5571" s="28">
        <v>600</v>
      </c>
      <c r="E5571" s="27" t="s">
        <v>25</v>
      </c>
    </row>
    <row r="5572" spans="1:5" ht="13.2" hidden="1" x14ac:dyDescent="0.25">
      <c r="A5572" s="21" t="s">
        <v>5</v>
      </c>
      <c r="B5572" s="27">
        <v>41795</v>
      </c>
      <c r="C5572" s="27" t="s">
        <v>45</v>
      </c>
      <c r="D5572" s="28">
        <v>750</v>
      </c>
      <c r="E5572" s="27" t="s">
        <v>25</v>
      </c>
    </row>
    <row r="5573" spans="1:5" ht="13.2" hidden="1" x14ac:dyDescent="0.25">
      <c r="A5573" s="21" t="s">
        <v>5</v>
      </c>
      <c r="B5573" s="27">
        <v>41795</v>
      </c>
      <c r="C5573" s="27" t="s">
        <v>45</v>
      </c>
      <c r="D5573" s="28">
        <v>700</v>
      </c>
      <c r="E5573" s="27" t="s">
        <v>25</v>
      </c>
    </row>
    <row r="5574" spans="1:5" ht="13.2" hidden="1" x14ac:dyDescent="0.25">
      <c r="A5574" s="21" t="s">
        <v>5</v>
      </c>
      <c r="B5574" s="27">
        <v>41795</v>
      </c>
      <c r="C5574" s="27" t="s">
        <v>45</v>
      </c>
      <c r="D5574" s="28">
        <v>1750</v>
      </c>
      <c r="E5574" s="27" t="s">
        <v>25</v>
      </c>
    </row>
    <row r="5575" spans="1:5" ht="13.2" hidden="1" x14ac:dyDescent="0.25">
      <c r="A5575" s="21" t="s">
        <v>5</v>
      </c>
      <c r="B5575" s="27">
        <v>41796</v>
      </c>
      <c r="C5575" s="27" t="s">
        <v>45</v>
      </c>
      <c r="D5575" s="28">
        <v>12500</v>
      </c>
      <c r="E5575" s="27" t="s">
        <v>25</v>
      </c>
    </row>
    <row r="5576" spans="1:5" ht="13.2" hidden="1" x14ac:dyDescent="0.25">
      <c r="A5576" s="21" t="s">
        <v>5</v>
      </c>
      <c r="B5576" s="27">
        <v>41796</v>
      </c>
      <c r="C5576" s="27" t="s">
        <v>45</v>
      </c>
      <c r="D5576" s="28">
        <v>500</v>
      </c>
      <c r="E5576" s="27" t="s">
        <v>25</v>
      </c>
    </row>
    <row r="5577" spans="1:5" ht="13.2" hidden="1" x14ac:dyDescent="0.25">
      <c r="A5577" s="21" t="s">
        <v>5</v>
      </c>
      <c r="B5577" s="27">
        <v>41797</v>
      </c>
      <c r="C5577" s="27" t="s">
        <v>45</v>
      </c>
      <c r="D5577" s="28">
        <v>900</v>
      </c>
      <c r="E5577" s="27" t="s">
        <v>25</v>
      </c>
    </row>
    <row r="5578" spans="1:5" ht="13.2" hidden="1" x14ac:dyDescent="0.25">
      <c r="A5578" s="21" t="s">
        <v>5</v>
      </c>
      <c r="B5578" s="27">
        <v>41797</v>
      </c>
      <c r="C5578" s="27" t="s">
        <v>45</v>
      </c>
      <c r="D5578" s="28">
        <v>350</v>
      </c>
      <c r="E5578" s="27" t="s">
        <v>25</v>
      </c>
    </row>
    <row r="5579" spans="1:5" ht="13.2" hidden="1" x14ac:dyDescent="0.25">
      <c r="A5579" s="21" t="s">
        <v>5</v>
      </c>
      <c r="B5579" s="27">
        <v>41797</v>
      </c>
      <c r="C5579" s="27" t="s">
        <v>45</v>
      </c>
      <c r="D5579" s="28">
        <v>250</v>
      </c>
      <c r="E5579" s="27" t="s">
        <v>25</v>
      </c>
    </row>
    <row r="5580" spans="1:5" ht="13.2" hidden="1" x14ac:dyDescent="0.25">
      <c r="A5580" s="21" t="s">
        <v>5</v>
      </c>
      <c r="B5580" s="27">
        <v>41797</v>
      </c>
      <c r="C5580" s="27" t="s">
        <v>45</v>
      </c>
      <c r="D5580" s="28">
        <v>2750</v>
      </c>
      <c r="E5580" s="27" t="s">
        <v>25</v>
      </c>
    </row>
    <row r="5581" spans="1:5" ht="13.2" hidden="1" x14ac:dyDescent="0.25">
      <c r="A5581" s="21" t="s">
        <v>5</v>
      </c>
      <c r="B5581" s="27">
        <v>41797</v>
      </c>
      <c r="C5581" s="27" t="s">
        <v>45</v>
      </c>
      <c r="D5581" s="28">
        <v>750</v>
      </c>
      <c r="E5581" s="27" t="s">
        <v>25</v>
      </c>
    </row>
    <row r="5582" spans="1:5" ht="13.2" hidden="1" x14ac:dyDescent="0.25">
      <c r="A5582" s="21" t="s">
        <v>5</v>
      </c>
      <c r="B5582" s="27">
        <v>41798</v>
      </c>
      <c r="C5582" s="27" t="s">
        <v>45</v>
      </c>
      <c r="D5582" s="28">
        <v>6870</v>
      </c>
      <c r="E5582" s="27" t="s">
        <v>25</v>
      </c>
    </row>
    <row r="5583" spans="1:5" ht="13.2" hidden="1" x14ac:dyDescent="0.25">
      <c r="A5583" s="21" t="s">
        <v>5</v>
      </c>
      <c r="B5583" s="27">
        <v>41799</v>
      </c>
      <c r="C5583" s="27" t="s">
        <v>45</v>
      </c>
      <c r="D5583" s="28">
        <v>15000</v>
      </c>
      <c r="E5583" s="27" t="s">
        <v>25</v>
      </c>
    </row>
    <row r="5584" spans="1:5" ht="13.2" hidden="1" x14ac:dyDescent="0.25">
      <c r="A5584" s="21" t="s">
        <v>5</v>
      </c>
      <c r="B5584" s="27">
        <v>41800</v>
      </c>
      <c r="C5584" s="27" t="s">
        <v>45</v>
      </c>
      <c r="D5584" s="28">
        <v>6500</v>
      </c>
      <c r="E5584" s="27" t="s">
        <v>25</v>
      </c>
    </row>
    <row r="5585" spans="1:5" ht="13.2" hidden="1" x14ac:dyDescent="0.25">
      <c r="A5585" s="21" t="s">
        <v>5</v>
      </c>
      <c r="B5585" s="27">
        <v>41801</v>
      </c>
      <c r="C5585" s="27" t="s">
        <v>45</v>
      </c>
      <c r="D5585" s="28">
        <v>10066</v>
      </c>
      <c r="E5585" s="27" t="s">
        <v>25</v>
      </c>
    </row>
    <row r="5586" spans="1:5" ht="13.2" hidden="1" x14ac:dyDescent="0.25">
      <c r="A5586" s="21" t="s">
        <v>5</v>
      </c>
      <c r="B5586" s="27">
        <v>41802</v>
      </c>
      <c r="C5586" s="27" t="s">
        <v>45</v>
      </c>
      <c r="D5586" s="28">
        <v>2500</v>
      </c>
      <c r="E5586" s="27" t="s">
        <v>25</v>
      </c>
    </row>
    <row r="5587" spans="1:5" ht="13.2" hidden="1" x14ac:dyDescent="0.25">
      <c r="A5587" s="21" t="s">
        <v>5</v>
      </c>
      <c r="B5587" s="27">
        <v>41803</v>
      </c>
      <c r="C5587" s="27" t="s">
        <v>45</v>
      </c>
      <c r="D5587" s="28">
        <v>3600</v>
      </c>
      <c r="E5587" s="27" t="s">
        <v>25</v>
      </c>
    </row>
    <row r="5588" spans="1:5" ht="13.2" hidden="1" x14ac:dyDescent="0.25">
      <c r="A5588" s="21" t="s">
        <v>5</v>
      </c>
      <c r="B5588" s="27">
        <v>41804</v>
      </c>
      <c r="C5588" s="27" t="s">
        <v>45</v>
      </c>
      <c r="D5588" s="28">
        <v>2000</v>
      </c>
      <c r="E5588" s="27" t="s">
        <v>25</v>
      </c>
    </row>
    <row r="5589" spans="1:5" ht="13.2" hidden="1" x14ac:dyDescent="0.25">
      <c r="A5589" s="21" t="s">
        <v>5</v>
      </c>
      <c r="B5589" s="27">
        <v>41805</v>
      </c>
      <c r="C5589" s="27" t="s">
        <v>51</v>
      </c>
      <c r="D5589" s="28">
        <v>11252.2</v>
      </c>
      <c r="E5589" s="27" t="s">
        <v>25</v>
      </c>
    </row>
    <row r="5590" spans="1:5" ht="13.2" hidden="1" x14ac:dyDescent="0.25">
      <c r="A5590" s="21" t="s">
        <v>5</v>
      </c>
      <c r="B5590" s="27">
        <v>41806</v>
      </c>
      <c r="C5590" s="27" t="s">
        <v>45</v>
      </c>
      <c r="D5590" s="28">
        <v>21000</v>
      </c>
      <c r="E5590" s="27" t="s">
        <v>25</v>
      </c>
    </row>
    <row r="5591" spans="1:5" ht="13.2" hidden="1" x14ac:dyDescent="0.25">
      <c r="A5591" s="21" t="s">
        <v>5</v>
      </c>
      <c r="B5591" s="27">
        <v>41807</v>
      </c>
      <c r="C5591" s="27" t="s">
        <v>45</v>
      </c>
      <c r="D5591" s="28">
        <v>3300</v>
      </c>
      <c r="E5591" s="27" t="s">
        <v>25</v>
      </c>
    </row>
    <row r="5592" spans="1:5" ht="13.2" hidden="1" x14ac:dyDescent="0.25">
      <c r="A5592" s="21" t="s">
        <v>5</v>
      </c>
      <c r="B5592" s="27">
        <v>41808</v>
      </c>
      <c r="C5592" s="27" t="s">
        <v>45</v>
      </c>
      <c r="D5592" s="28">
        <v>72552.899999999994</v>
      </c>
      <c r="E5592" s="27" t="s">
        <v>25</v>
      </c>
    </row>
    <row r="5593" spans="1:5" ht="13.2" hidden="1" x14ac:dyDescent="0.25">
      <c r="A5593" s="21" t="s">
        <v>5</v>
      </c>
      <c r="B5593" s="27">
        <v>41809</v>
      </c>
      <c r="C5593" s="27" t="s">
        <v>47</v>
      </c>
      <c r="D5593" s="28">
        <v>2750</v>
      </c>
      <c r="E5593" s="27" t="s">
        <v>26</v>
      </c>
    </row>
    <row r="5594" spans="1:5" ht="13.2" hidden="1" x14ac:dyDescent="0.25">
      <c r="A5594" s="21" t="s">
        <v>5</v>
      </c>
      <c r="B5594" s="27">
        <v>41809</v>
      </c>
      <c r="C5594" s="27" t="s">
        <v>47</v>
      </c>
      <c r="D5594" s="28">
        <v>2000</v>
      </c>
      <c r="E5594" s="27" t="s">
        <v>26</v>
      </c>
    </row>
    <row r="5595" spans="1:5" ht="13.2" hidden="1" x14ac:dyDescent="0.25">
      <c r="A5595" s="21" t="s">
        <v>5</v>
      </c>
      <c r="B5595" s="27">
        <v>41809</v>
      </c>
      <c r="C5595" s="27" t="s">
        <v>47</v>
      </c>
      <c r="D5595" s="28">
        <v>1000</v>
      </c>
      <c r="E5595" s="27" t="s">
        <v>26</v>
      </c>
    </row>
    <row r="5596" spans="1:5" ht="13.2" hidden="1" x14ac:dyDescent="0.25">
      <c r="A5596" s="21" t="s">
        <v>5</v>
      </c>
      <c r="B5596" s="27">
        <v>41809</v>
      </c>
      <c r="C5596" s="27" t="s">
        <v>47</v>
      </c>
      <c r="D5596" s="28">
        <v>500</v>
      </c>
      <c r="E5596" s="27" t="s">
        <v>26</v>
      </c>
    </row>
    <row r="5597" spans="1:5" ht="13.2" hidden="1" x14ac:dyDescent="0.25">
      <c r="A5597" s="21" t="s">
        <v>5</v>
      </c>
      <c r="B5597" s="27">
        <v>41810</v>
      </c>
      <c r="C5597" s="27" t="s">
        <v>47</v>
      </c>
      <c r="D5597" s="28">
        <v>2750</v>
      </c>
      <c r="E5597" s="27" t="s">
        <v>26</v>
      </c>
    </row>
    <row r="5598" spans="1:5" ht="13.2" hidden="1" x14ac:dyDescent="0.25">
      <c r="A5598" s="21" t="s">
        <v>5</v>
      </c>
      <c r="B5598" s="27">
        <v>41810</v>
      </c>
      <c r="C5598" s="27" t="s">
        <v>47</v>
      </c>
      <c r="D5598" s="28">
        <v>1000</v>
      </c>
      <c r="E5598" s="27" t="s">
        <v>26</v>
      </c>
    </row>
    <row r="5599" spans="1:5" ht="13.2" hidden="1" x14ac:dyDescent="0.25">
      <c r="A5599" s="21" t="s">
        <v>5</v>
      </c>
      <c r="B5599" s="27">
        <v>41810</v>
      </c>
      <c r="C5599" s="27" t="s">
        <v>47</v>
      </c>
      <c r="D5599" s="28">
        <v>1000</v>
      </c>
      <c r="E5599" s="27" t="s">
        <v>26</v>
      </c>
    </row>
    <row r="5600" spans="1:5" ht="13.2" hidden="1" x14ac:dyDescent="0.25">
      <c r="A5600" s="21" t="s">
        <v>5</v>
      </c>
      <c r="B5600" s="27">
        <v>41810</v>
      </c>
      <c r="C5600" s="27" t="s">
        <v>47</v>
      </c>
      <c r="D5600" s="28">
        <v>750</v>
      </c>
      <c r="E5600" s="27" t="s">
        <v>26</v>
      </c>
    </row>
    <row r="5601" spans="1:5" ht="13.2" hidden="1" x14ac:dyDescent="0.25">
      <c r="A5601" s="21" t="s">
        <v>5</v>
      </c>
      <c r="B5601" s="27">
        <v>41810</v>
      </c>
      <c r="C5601" s="27" t="s">
        <v>47</v>
      </c>
      <c r="D5601" s="28">
        <v>1750</v>
      </c>
      <c r="E5601" s="27" t="s">
        <v>26</v>
      </c>
    </row>
    <row r="5602" spans="1:5" ht="13.2" hidden="1" x14ac:dyDescent="0.25">
      <c r="A5602" s="21" t="s">
        <v>5</v>
      </c>
      <c r="B5602" s="27">
        <v>41811</v>
      </c>
      <c r="C5602" s="27" t="s">
        <v>58</v>
      </c>
      <c r="D5602" s="28">
        <v>4750</v>
      </c>
      <c r="E5602" s="27" t="s">
        <v>26</v>
      </c>
    </row>
    <row r="5603" spans="1:5" ht="13.2" hidden="1" x14ac:dyDescent="0.25">
      <c r="A5603" s="21" t="s">
        <v>5</v>
      </c>
      <c r="B5603" s="27">
        <v>41812</v>
      </c>
      <c r="C5603" s="27" t="s">
        <v>58</v>
      </c>
      <c r="D5603" s="28">
        <v>4250</v>
      </c>
      <c r="E5603" s="27" t="s">
        <v>26</v>
      </c>
    </row>
    <row r="5604" spans="1:5" ht="13.2" hidden="1" x14ac:dyDescent="0.25">
      <c r="A5604" s="21" t="s">
        <v>5</v>
      </c>
      <c r="B5604" s="27">
        <v>41813</v>
      </c>
      <c r="C5604" s="27" t="s">
        <v>45</v>
      </c>
      <c r="D5604" s="28">
        <v>47105</v>
      </c>
      <c r="E5604" s="27" t="s">
        <v>25</v>
      </c>
    </row>
    <row r="5605" spans="1:5" ht="13.2" hidden="1" x14ac:dyDescent="0.25">
      <c r="A5605" s="21" t="s">
        <v>5</v>
      </c>
      <c r="B5605" s="27">
        <v>41814</v>
      </c>
      <c r="C5605" s="27" t="s">
        <v>45</v>
      </c>
      <c r="D5605" s="28">
        <v>5500</v>
      </c>
      <c r="E5605" s="27" t="s">
        <v>25</v>
      </c>
    </row>
    <row r="5606" spans="1:5" ht="13.2" hidden="1" x14ac:dyDescent="0.25">
      <c r="A5606" s="21" t="s">
        <v>5</v>
      </c>
      <c r="B5606" s="27">
        <v>41814</v>
      </c>
      <c r="C5606" s="27" t="s">
        <v>45</v>
      </c>
      <c r="D5606" s="28">
        <v>500</v>
      </c>
      <c r="E5606" s="27" t="s">
        <v>25</v>
      </c>
    </row>
    <row r="5607" spans="1:5" ht="13.2" hidden="1" x14ac:dyDescent="0.25">
      <c r="A5607" s="21" t="s">
        <v>5</v>
      </c>
      <c r="B5607" s="27">
        <v>41814</v>
      </c>
      <c r="C5607" s="27" t="s">
        <v>45</v>
      </c>
      <c r="D5607" s="28">
        <v>750</v>
      </c>
      <c r="E5607" s="27" t="s">
        <v>25</v>
      </c>
    </row>
    <row r="5608" spans="1:5" ht="13.2" hidden="1" x14ac:dyDescent="0.25">
      <c r="A5608" s="21" t="s">
        <v>5</v>
      </c>
      <c r="B5608" s="27">
        <v>41814</v>
      </c>
      <c r="C5608" s="27" t="s">
        <v>45</v>
      </c>
      <c r="D5608" s="28">
        <v>500</v>
      </c>
      <c r="E5608" s="27" t="s">
        <v>25</v>
      </c>
    </row>
    <row r="5609" spans="1:5" ht="13.2" hidden="1" x14ac:dyDescent="0.25">
      <c r="A5609" s="21" t="s">
        <v>5</v>
      </c>
      <c r="B5609" s="27">
        <v>41814</v>
      </c>
      <c r="C5609" s="27" t="s">
        <v>45</v>
      </c>
      <c r="D5609" s="28">
        <v>250</v>
      </c>
      <c r="E5609" s="27" t="s">
        <v>25</v>
      </c>
    </row>
    <row r="5610" spans="1:5" ht="13.2" hidden="1" x14ac:dyDescent="0.25">
      <c r="A5610" s="21" t="s">
        <v>5</v>
      </c>
      <c r="B5610" s="27">
        <v>41815</v>
      </c>
      <c r="C5610" s="27" t="s">
        <v>45</v>
      </c>
      <c r="D5610" s="28">
        <v>8250</v>
      </c>
      <c r="E5610" s="27" t="s">
        <v>25</v>
      </c>
    </row>
    <row r="5611" spans="1:5" ht="13.2" hidden="1" x14ac:dyDescent="0.25">
      <c r="A5611" s="21" t="s">
        <v>5</v>
      </c>
      <c r="B5611" s="27">
        <v>41815</v>
      </c>
      <c r="C5611" s="27" t="s">
        <v>45</v>
      </c>
      <c r="D5611" s="28">
        <v>1750</v>
      </c>
      <c r="E5611" s="27" t="s">
        <v>25</v>
      </c>
    </row>
    <row r="5612" spans="1:5" ht="13.2" hidden="1" x14ac:dyDescent="0.25">
      <c r="A5612" s="21" t="s">
        <v>5</v>
      </c>
      <c r="B5612" s="27">
        <v>41815</v>
      </c>
      <c r="C5612" s="27" t="s">
        <v>45</v>
      </c>
      <c r="D5612" s="28">
        <v>500</v>
      </c>
      <c r="E5612" s="27" t="s">
        <v>25</v>
      </c>
    </row>
    <row r="5613" spans="1:5" ht="13.2" hidden="1" x14ac:dyDescent="0.25">
      <c r="A5613" s="21" t="s">
        <v>5</v>
      </c>
      <c r="B5613" s="27">
        <v>41815</v>
      </c>
      <c r="C5613" s="27" t="s">
        <v>45</v>
      </c>
      <c r="D5613" s="28">
        <v>250</v>
      </c>
      <c r="E5613" s="27" t="s">
        <v>25</v>
      </c>
    </row>
    <row r="5614" spans="1:5" ht="13.2" hidden="1" x14ac:dyDescent="0.25">
      <c r="A5614" s="21" t="s">
        <v>5</v>
      </c>
      <c r="B5614" s="27">
        <v>41815</v>
      </c>
      <c r="C5614" s="27" t="s">
        <v>45</v>
      </c>
      <c r="D5614" s="28">
        <v>3100</v>
      </c>
      <c r="E5614" s="27" t="s">
        <v>25</v>
      </c>
    </row>
    <row r="5615" spans="1:5" ht="13.2" hidden="1" x14ac:dyDescent="0.25">
      <c r="A5615" s="21" t="s">
        <v>5</v>
      </c>
      <c r="B5615" s="27">
        <v>41816</v>
      </c>
      <c r="C5615" s="27" t="s">
        <v>45</v>
      </c>
      <c r="D5615" s="28">
        <v>5750</v>
      </c>
      <c r="E5615" s="27" t="s">
        <v>25</v>
      </c>
    </row>
    <row r="5616" spans="1:5" ht="13.2" hidden="1" x14ac:dyDescent="0.25">
      <c r="A5616" s="21" t="s">
        <v>5</v>
      </c>
      <c r="B5616" s="27">
        <v>41816</v>
      </c>
      <c r="C5616" s="27" t="s">
        <v>45</v>
      </c>
      <c r="D5616" s="28">
        <v>250</v>
      </c>
      <c r="E5616" s="27" t="s">
        <v>25</v>
      </c>
    </row>
    <row r="5617" spans="1:5" ht="13.2" hidden="1" x14ac:dyDescent="0.25">
      <c r="A5617" s="21" t="s">
        <v>5</v>
      </c>
      <c r="B5617" s="27">
        <v>41816</v>
      </c>
      <c r="C5617" s="27" t="s">
        <v>45</v>
      </c>
      <c r="D5617" s="28">
        <v>1000</v>
      </c>
      <c r="E5617" s="27" t="s">
        <v>25</v>
      </c>
    </row>
    <row r="5618" spans="1:5" ht="13.2" hidden="1" x14ac:dyDescent="0.25">
      <c r="A5618" s="21" t="s">
        <v>5</v>
      </c>
      <c r="B5618" s="27">
        <v>41816</v>
      </c>
      <c r="C5618" s="27" t="s">
        <v>45</v>
      </c>
      <c r="D5618" s="28">
        <v>3000</v>
      </c>
      <c r="E5618" s="27" t="s">
        <v>25</v>
      </c>
    </row>
    <row r="5619" spans="1:5" ht="13.2" hidden="1" x14ac:dyDescent="0.25">
      <c r="A5619" s="21" t="s">
        <v>5</v>
      </c>
      <c r="B5619" s="27">
        <v>41817</v>
      </c>
      <c r="C5619" s="27" t="s">
        <v>45</v>
      </c>
      <c r="D5619" s="28">
        <v>8750</v>
      </c>
      <c r="E5619" s="27" t="s">
        <v>25</v>
      </c>
    </row>
    <row r="5620" spans="1:5" ht="13.2" hidden="1" x14ac:dyDescent="0.25">
      <c r="A5620" s="21" t="s">
        <v>5</v>
      </c>
      <c r="B5620" s="27">
        <v>41818</v>
      </c>
      <c r="C5620" s="27" t="s">
        <v>45</v>
      </c>
      <c r="D5620" s="28">
        <v>1000</v>
      </c>
      <c r="E5620" s="27" t="s">
        <v>25</v>
      </c>
    </row>
    <row r="5621" spans="1:5" ht="13.2" hidden="1" x14ac:dyDescent="0.25">
      <c r="A5621" s="21" t="s">
        <v>5</v>
      </c>
      <c r="B5621" s="27">
        <v>41819</v>
      </c>
      <c r="C5621" s="27" t="s">
        <v>45</v>
      </c>
      <c r="D5621" s="28">
        <v>13500</v>
      </c>
      <c r="E5621" s="27" t="s">
        <v>25</v>
      </c>
    </row>
    <row r="5622" spans="1:5" ht="13.2" hidden="1" x14ac:dyDescent="0.25">
      <c r="A5622" s="21" t="s">
        <v>5</v>
      </c>
      <c r="B5622" s="27">
        <v>41820</v>
      </c>
      <c r="C5622" s="27" t="s">
        <v>45</v>
      </c>
      <c r="D5622" s="28">
        <v>26600</v>
      </c>
      <c r="E5622" s="27" t="s">
        <v>25</v>
      </c>
    </row>
    <row r="5623" spans="1:5" ht="13.2" hidden="1" x14ac:dyDescent="0.25">
      <c r="A5623" s="21" t="s">
        <v>5</v>
      </c>
      <c r="B5623" s="27">
        <v>41820</v>
      </c>
      <c r="C5623" s="27" t="s">
        <v>45</v>
      </c>
      <c r="D5623" s="28">
        <v>1000</v>
      </c>
      <c r="E5623" s="27" t="s">
        <v>25</v>
      </c>
    </row>
    <row r="5624" spans="1:5" ht="13.2" hidden="1" x14ac:dyDescent="0.25">
      <c r="A5624" s="21" t="s">
        <v>5</v>
      </c>
      <c r="B5624" s="27">
        <v>41820</v>
      </c>
      <c r="C5624" s="27" t="s">
        <v>45</v>
      </c>
      <c r="D5624" s="28">
        <v>1000</v>
      </c>
      <c r="E5624" s="27" t="s">
        <v>25</v>
      </c>
    </row>
    <row r="5625" spans="1:5" ht="13.2" hidden="1" x14ac:dyDescent="0.25">
      <c r="A5625" s="21" t="s">
        <v>5</v>
      </c>
      <c r="B5625" s="27">
        <v>41820</v>
      </c>
      <c r="C5625" s="27" t="s">
        <v>45</v>
      </c>
      <c r="D5625" s="28">
        <v>1750</v>
      </c>
      <c r="E5625" s="27" t="s">
        <v>25</v>
      </c>
    </row>
    <row r="5626" spans="1:5" ht="13.2" hidden="1" x14ac:dyDescent="0.25">
      <c r="A5626" s="21" t="s">
        <v>5</v>
      </c>
      <c r="B5626" s="27">
        <v>41821</v>
      </c>
      <c r="C5626" s="27" t="s">
        <v>45</v>
      </c>
      <c r="D5626" s="28">
        <v>1150</v>
      </c>
      <c r="E5626" s="27" t="s">
        <v>25</v>
      </c>
    </row>
    <row r="5627" spans="1:5" ht="13.2" hidden="1" x14ac:dyDescent="0.25">
      <c r="A5627" s="21" t="s">
        <v>5</v>
      </c>
      <c r="B5627" s="27">
        <v>41821</v>
      </c>
      <c r="C5627" s="27" t="s">
        <v>45</v>
      </c>
      <c r="D5627" s="28">
        <v>1650</v>
      </c>
      <c r="E5627" s="27" t="s">
        <v>25</v>
      </c>
    </row>
    <row r="5628" spans="1:5" ht="13.2" hidden="1" x14ac:dyDescent="0.25">
      <c r="A5628" s="21" t="s">
        <v>5</v>
      </c>
      <c r="B5628" s="27">
        <v>41821</v>
      </c>
      <c r="C5628" s="27" t="s">
        <v>45</v>
      </c>
      <c r="D5628" s="28">
        <v>100</v>
      </c>
      <c r="E5628" s="27" t="s">
        <v>25</v>
      </c>
    </row>
    <row r="5629" spans="1:5" ht="13.2" hidden="1" x14ac:dyDescent="0.25">
      <c r="A5629" s="21" t="s">
        <v>5</v>
      </c>
      <c r="B5629" s="27">
        <v>41821</v>
      </c>
      <c r="C5629" s="27" t="s">
        <v>45</v>
      </c>
      <c r="D5629" s="28">
        <v>2500</v>
      </c>
      <c r="E5629" s="27" t="s">
        <v>25</v>
      </c>
    </row>
    <row r="5630" spans="1:5" ht="13.2" hidden="1" x14ac:dyDescent="0.25">
      <c r="A5630" s="21" t="s">
        <v>5</v>
      </c>
      <c r="B5630" s="27">
        <v>41822</v>
      </c>
      <c r="C5630" s="27" t="s">
        <v>45</v>
      </c>
      <c r="D5630" s="28">
        <v>850</v>
      </c>
      <c r="E5630" s="27" t="s">
        <v>25</v>
      </c>
    </row>
    <row r="5631" spans="1:5" ht="13.2" hidden="1" x14ac:dyDescent="0.25">
      <c r="A5631" s="21" t="s">
        <v>5</v>
      </c>
      <c r="B5631" s="27">
        <v>41823</v>
      </c>
      <c r="C5631" s="27" t="s">
        <v>51</v>
      </c>
      <c r="D5631" s="28">
        <v>8900</v>
      </c>
      <c r="E5631" s="27" t="s">
        <v>25</v>
      </c>
    </row>
    <row r="5632" spans="1:5" ht="13.2" hidden="1" x14ac:dyDescent="0.25">
      <c r="A5632" s="21" t="s">
        <v>5</v>
      </c>
      <c r="B5632" s="27">
        <v>41824</v>
      </c>
      <c r="C5632" s="27" t="s">
        <v>51</v>
      </c>
      <c r="D5632" s="28">
        <v>6150</v>
      </c>
      <c r="E5632" s="27" t="s">
        <v>25</v>
      </c>
    </row>
    <row r="5633" spans="1:5" ht="13.2" hidden="1" x14ac:dyDescent="0.25">
      <c r="A5633" s="21" t="s">
        <v>5</v>
      </c>
      <c r="B5633" s="27">
        <v>41825</v>
      </c>
      <c r="C5633" s="27" t="s">
        <v>45</v>
      </c>
      <c r="D5633" s="28">
        <v>25826.2</v>
      </c>
      <c r="E5633" s="27" t="s">
        <v>25</v>
      </c>
    </row>
    <row r="5634" spans="1:5" ht="13.2" hidden="1" x14ac:dyDescent="0.25">
      <c r="A5634" s="21" t="s">
        <v>5</v>
      </c>
      <c r="B5634" s="27">
        <v>41825</v>
      </c>
      <c r="C5634" s="27" t="s">
        <v>45</v>
      </c>
      <c r="D5634" s="28">
        <v>10794</v>
      </c>
      <c r="E5634" s="27" t="s">
        <v>25</v>
      </c>
    </row>
    <row r="5635" spans="1:5" ht="13.2" hidden="1" x14ac:dyDescent="0.25">
      <c r="A5635" s="21" t="s">
        <v>5</v>
      </c>
      <c r="B5635" s="27">
        <v>41826</v>
      </c>
      <c r="C5635" s="27" t="s">
        <v>45</v>
      </c>
      <c r="D5635" s="28">
        <v>4876.25</v>
      </c>
      <c r="E5635" s="27" t="s">
        <v>25</v>
      </c>
    </row>
    <row r="5636" spans="1:5" ht="13.2" hidden="1" x14ac:dyDescent="0.25">
      <c r="A5636" s="21" t="s">
        <v>5</v>
      </c>
      <c r="B5636" s="27">
        <v>41826</v>
      </c>
      <c r="C5636" s="27" t="s">
        <v>45</v>
      </c>
      <c r="D5636" s="28">
        <v>2120</v>
      </c>
      <c r="E5636" s="27" t="s">
        <v>25</v>
      </c>
    </row>
    <row r="5637" spans="1:5" ht="13.2" hidden="1" x14ac:dyDescent="0.25">
      <c r="A5637" s="21" t="s">
        <v>5</v>
      </c>
      <c r="B5637" s="27">
        <v>41827</v>
      </c>
      <c r="C5637" s="27" t="s">
        <v>45</v>
      </c>
      <c r="D5637" s="28">
        <v>8105</v>
      </c>
      <c r="E5637" s="27" t="s">
        <v>25</v>
      </c>
    </row>
    <row r="5638" spans="1:5" ht="13.2" hidden="1" x14ac:dyDescent="0.25">
      <c r="A5638" s="21" t="s">
        <v>5</v>
      </c>
      <c r="B5638" s="27">
        <v>41828</v>
      </c>
      <c r="C5638" s="27" t="s">
        <v>45</v>
      </c>
      <c r="D5638" s="28">
        <v>8000</v>
      </c>
      <c r="E5638" s="27" t="s">
        <v>25</v>
      </c>
    </row>
    <row r="5639" spans="1:5" ht="13.2" hidden="1" x14ac:dyDescent="0.25">
      <c r="A5639" s="21" t="s">
        <v>5</v>
      </c>
      <c r="B5639" s="27">
        <v>41830</v>
      </c>
      <c r="C5639" s="27" t="s">
        <v>59</v>
      </c>
      <c r="D5639" s="28">
        <v>4250</v>
      </c>
      <c r="E5639" s="27" t="s">
        <v>26</v>
      </c>
    </row>
    <row r="5640" spans="1:5" ht="13.2" hidden="1" x14ac:dyDescent="0.25">
      <c r="A5640" s="21" t="s">
        <v>5</v>
      </c>
      <c r="B5640" s="27">
        <v>41830</v>
      </c>
      <c r="C5640" s="27" t="s">
        <v>59</v>
      </c>
      <c r="D5640" s="28">
        <v>1000</v>
      </c>
      <c r="E5640" s="27" t="s">
        <v>26</v>
      </c>
    </row>
    <row r="5641" spans="1:5" ht="13.2" hidden="1" x14ac:dyDescent="0.25">
      <c r="A5641" s="21" t="s">
        <v>5</v>
      </c>
      <c r="B5641" s="27">
        <v>41830</v>
      </c>
      <c r="C5641" s="27" t="s">
        <v>59</v>
      </c>
      <c r="D5641" s="28">
        <v>4250</v>
      </c>
      <c r="E5641" s="27" t="s">
        <v>26</v>
      </c>
    </row>
    <row r="5642" spans="1:5" ht="13.2" hidden="1" x14ac:dyDescent="0.25">
      <c r="A5642" s="21" t="s">
        <v>5</v>
      </c>
      <c r="B5642" s="27">
        <v>41830</v>
      </c>
      <c r="C5642" s="27" t="s">
        <v>59</v>
      </c>
      <c r="D5642" s="28">
        <v>6000</v>
      </c>
      <c r="E5642" s="27" t="s">
        <v>26</v>
      </c>
    </row>
    <row r="5643" spans="1:5" ht="13.2" hidden="1" x14ac:dyDescent="0.25">
      <c r="A5643" s="21" t="s">
        <v>5</v>
      </c>
      <c r="B5643" s="27">
        <v>41830</v>
      </c>
      <c r="C5643" s="27" t="s">
        <v>59</v>
      </c>
      <c r="D5643" s="28">
        <v>2250</v>
      </c>
      <c r="E5643" s="27" t="s">
        <v>26</v>
      </c>
    </row>
    <row r="5644" spans="1:5" ht="13.2" hidden="1" x14ac:dyDescent="0.25">
      <c r="A5644" s="21" t="s">
        <v>5</v>
      </c>
      <c r="B5644" s="27">
        <v>41831</v>
      </c>
      <c r="C5644" s="27" t="s">
        <v>53</v>
      </c>
      <c r="D5644" s="28">
        <v>5000</v>
      </c>
      <c r="E5644" s="27" t="s">
        <v>26</v>
      </c>
    </row>
    <row r="5645" spans="1:5" ht="13.2" hidden="1" x14ac:dyDescent="0.25">
      <c r="A5645" s="21" t="s">
        <v>5</v>
      </c>
      <c r="B5645" s="27">
        <v>41831</v>
      </c>
      <c r="C5645" s="27" t="s">
        <v>53</v>
      </c>
      <c r="D5645" s="28">
        <v>3750</v>
      </c>
      <c r="E5645" s="27" t="s">
        <v>26</v>
      </c>
    </row>
    <row r="5646" spans="1:5" ht="13.2" hidden="1" x14ac:dyDescent="0.25">
      <c r="A5646" s="21" t="s">
        <v>5</v>
      </c>
      <c r="B5646" s="27">
        <v>41831</v>
      </c>
      <c r="C5646" s="27" t="s">
        <v>53</v>
      </c>
      <c r="D5646" s="28">
        <v>900</v>
      </c>
      <c r="E5646" s="27" t="s">
        <v>26</v>
      </c>
    </row>
    <row r="5647" spans="1:5" ht="13.2" hidden="1" x14ac:dyDescent="0.25">
      <c r="A5647" s="21" t="s">
        <v>5</v>
      </c>
      <c r="B5647" s="27">
        <v>41831</v>
      </c>
      <c r="C5647" s="27" t="s">
        <v>53</v>
      </c>
      <c r="D5647" s="28">
        <v>1250</v>
      </c>
      <c r="E5647" s="27" t="s">
        <v>26</v>
      </c>
    </row>
    <row r="5648" spans="1:5" ht="13.2" hidden="1" x14ac:dyDescent="0.25">
      <c r="A5648" s="21" t="s">
        <v>5</v>
      </c>
      <c r="B5648" s="27">
        <v>41831</v>
      </c>
      <c r="C5648" s="27" t="s">
        <v>53</v>
      </c>
      <c r="D5648" s="28">
        <v>2750</v>
      </c>
      <c r="E5648" s="27" t="s">
        <v>26</v>
      </c>
    </row>
    <row r="5649" spans="1:5" ht="13.2" hidden="1" x14ac:dyDescent="0.25">
      <c r="A5649" s="21" t="s">
        <v>5</v>
      </c>
      <c r="B5649" s="27">
        <v>41831</v>
      </c>
      <c r="C5649" s="27" t="s">
        <v>53</v>
      </c>
      <c r="D5649" s="28">
        <v>1000</v>
      </c>
      <c r="E5649" s="27" t="s">
        <v>26</v>
      </c>
    </row>
    <row r="5650" spans="1:5" ht="13.2" hidden="1" x14ac:dyDescent="0.25">
      <c r="A5650" s="21" t="s">
        <v>5</v>
      </c>
      <c r="B5650" s="27">
        <v>41831</v>
      </c>
      <c r="C5650" s="27" t="s">
        <v>53</v>
      </c>
      <c r="D5650" s="28">
        <v>650</v>
      </c>
      <c r="E5650" s="27" t="s">
        <v>26</v>
      </c>
    </row>
    <row r="5651" spans="1:5" ht="13.2" hidden="1" x14ac:dyDescent="0.25">
      <c r="A5651" s="21" t="s">
        <v>5</v>
      </c>
      <c r="B5651" s="27">
        <v>41831</v>
      </c>
      <c r="C5651" s="27" t="s">
        <v>53</v>
      </c>
      <c r="D5651" s="28">
        <v>4250</v>
      </c>
      <c r="E5651" s="27" t="s">
        <v>26</v>
      </c>
    </row>
    <row r="5652" spans="1:5" ht="13.2" hidden="1" x14ac:dyDescent="0.25">
      <c r="A5652" s="21" t="s">
        <v>5</v>
      </c>
      <c r="B5652" s="27">
        <v>41831</v>
      </c>
      <c r="C5652" s="27" t="s">
        <v>53</v>
      </c>
      <c r="D5652" s="28">
        <v>5500</v>
      </c>
      <c r="E5652" s="27" t="s">
        <v>26</v>
      </c>
    </row>
    <row r="5653" spans="1:5" ht="13.2" hidden="1" x14ac:dyDescent="0.25">
      <c r="A5653" s="21" t="s">
        <v>5</v>
      </c>
      <c r="B5653" s="27">
        <v>41831</v>
      </c>
      <c r="C5653" s="27" t="s">
        <v>53</v>
      </c>
      <c r="D5653" s="28">
        <v>2250</v>
      </c>
      <c r="E5653" s="27" t="s">
        <v>26</v>
      </c>
    </row>
    <row r="5654" spans="1:5" ht="13.2" hidden="1" x14ac:dyDescent="0.25">
      <c r="A5654" s="21" t="s">
        <v>5</v>
      </c>
      <c r="B5654" s="27">
        <v>41831</v>
      </c>
      <c r="C5654" s="27" t="s">
        <v>53</v>
      </c>
      <c r="D5654" s="28">
        <v>3750</v>
      </c>
      <c r="E5654" s="27" t="s">
        <v>26</v>
      </c>
    </row>
    <row r="5655" spans="1:5" ht="13.2" hidden="1" x14ac:dyDescent="0.25">
      <c r="A5655" s="21" t="s">
        <v>5</v>
      </c>
      <c r="B5655" s="27">
        <v>41831</v>
      </c>
      <c r="C5655" s="27" t="s">
        <v>53</v>
      </c>
      <c r="D5655" s="28">
        <v>1000</v>
      </c>
      <c r="E5655" s="27" t="s">
        <v>26</v>
      </c>
    </row>
    <row r="5656" spans="1:5" ht="13.2" hidden="1" x14ac:dyDescent="0.25">
      <c r="A5656" s="21" t="s">
        <v>5</v>
      </c>
      <c r="B5656" s="27">
        <v>41832</v>
      </c>
      <c r="C5656" s="27" t="s">
        <v>47</v>
      </c>
      <c r="D5656" s="28">
        <v>53750</v>
      </c>
      <c r="E5656" s="27" t="s">
        <v>26</v>
      </c>
    </row>
    <row r="5657" spans="1:5" ht="13.2" hidden="1" x14ac:dyDescent="0.25">
      <c r="A5657" s="21" t="s">
        <v>5</v>
      </c>
      <c r="B5657" s="27">
        <v>41832</v>
      </c>
      <c r="C5657" s="27" t="s">
        <v>47</v>
      </c>
      <c r="D5657" s="28">
        <v>2000</v>
      </c>
      <c r="E5657" s="27" t="s">
        <v>26</v>
      </c>
    </row>
    <row r="5658" spans="1:5" ht="13.2" hidden="1" x14ac:dyDescent="0.25">
      <c r="A5658" s="21" t="s">
        <v>5</v>
      </c>
      <c r="B5658" s="27">
        <v>41833</v>
      </c>
      <c r="C5658" s="27" t="s">
        <v>45</v>
      </c>
      <c r="D5658" s="28">
        <v>4750</v>
      </c>
      <c r="E5658" s="27" t="s">
        <v>25</v>
      </c>
    </row>
    <row r="5659" spans="1:5" ht="13.2" hidden="1" x14ac:dyDescent="0.25">
      <c r="A5659" s="21" t="s">
        <v>5</v>
      </c>
      <c r="B5659" s="27">
        <v>41833</v>
      </c>
      <c r="C5659" s="27" t="s">
        <v>45</v>
      </c>
      <c r="D5659" s="28">
        <v>2750</v>
      </c>
      <c r="E5659" s="27" t="s">
        <v>25</v>
      </c>
    </row>
    <row r="5660" spans="1:5" ht="13.2" hidden="1" x14ac:dyDescent="0.25">
      <c r="A5660" s="21" t="s">
        <v>5</v>
      </c>
      <c r="B5660" s="27">
        <v>41833</v>
      </c>
      <c r="C5660" s="27" t="s">
        <v>45</v>
      </c>
      <c r="D5660" s="28">
        <v>500</v>
      </c>
      <c r="E5660" s="27" t="s">
        <v>25</v>
      </c>
    </row>
    <row r="5661" spans="1:5" ht="13.2" hidden="1" x14ac:dyDescent="0.25">
      <c r="A5661" s="21" t="s">
        <v>5</v>
      </c>
      <c r="B5661" s="27">
        <v>41835</v>
      </c>
      <c r="C5661" s="27" t="s">
        <v>45</v>
      </c>
      <c r="D5661" s="28">
        <v>250</v>
      </c>
      <c r="E5661" s="27" t="s">
        <v>25</v>
      </c>
    </row>
    <row r="5662" spans="1:5" ht="13.2" hidden="1" x14ac:dyDescent="0.25">
      <c r="A5662" s="21" t="s">
        <v>5</v>
      </c>
      <c r="B5662" s="27">
        <v>41835</v>
      </c>
      <c r="C5662" s="27" t="s">
        <v>45</v>
      </c>
      <c r="D5662" s="28">
        <v>1250</v>
      </c>
      <c r="E5662" s="27" t="s">
        <v>25</v>
      </c>
    </row>
    <row r="5663" spans="1:5" ht="13.2" hidden="1" x14ac:dyDescent="0.25">
      <c r="A5663" s="21" t="s">
        <v>5</v>
      </c>
      <c r="B5663" s="27">
        <v>41835</v>
      </c>
      <c r="C5663" s="27" t="s">
        <v>45</v>
      </c>
      <c r="D5663" s="28">
        <v>500</v>
      </c>
      <c r="E5663" s="27" t="s">
        <v>25</v>
      </c>
    </row>
    <row r="5664" spans="1:5" ht="13.2" hidden="1" x14ac:dyDescent="0.25">
      <c r="A5664" s="21" t="s">
        <v>5</v>
      </c>
      <c r="B5664" s="27">
        <v>41836</v>
      </c>
      <c r="C5664" s="27" t="s">
        <v>45</v>
      </c>
      <c r="D5664" s="28">
        <v>15500</v>
      </c>
      <c r="E5664" s="27" t="s">
        <v>25</v>
      </c>
    </row>
    <row r="5665" spans="1:5" ht="13.2" hidden="1" x14ac:dyDescent="0.25">
      <c r="A5665" s="21" t="s">
        <v>5</v>
      </c>
      <c r="B5665" s="27">
        <v>41836</v>
      </c>
      <c r="C5665" s="27" t="s">
        <v>45</v>
      </c>
      <c r="D5665" s="28">
        <v>37978.85</v>
      </c>
      <c r="E5665" s="27" t="s">
        <v>25</v>
      </c>
    </row>
    <row r="5666" spans="1:5" ht="13.2" hidden="1" x14ac:dyDescent="0.25">
      <c r="A5666" s="21" t="s">
        <v>5</v>
      </c>
      <c r="B5666" s="27">
        <v>41836</v>
      </c>
      <c r="C5666" s="27" t="s">
        <v>45</v>
      </c>
      <c r="D5666" s="28">
        <v>30452.5</v>
      </c>
      <c r="E5666" s="27" t="s">
        <v>25</v>
      </c>
    </row>
    <row r="5667" spans="1:5" ht="13.2" hidden="1" x14ac:dyDescent="0.25">
      <c r="A5667" s="21" t="s">
        <v>5</v>
      </c>
      <c r="B5667" s="27">
        <v>41837</v>
      </c>
      <c r="C5667" s="27" t="s">
        <v>45</v>
      </c>
      <c r="D5667" s="28">
        <v>10000</v>
      </c>
      <c r="E5667" s="27" t="s">
        <v>25</v>
      </c>
    </row>
    <row r="5668" spans="1:5" ht="13.2" hidden="1" x14ac:dyDescent="0.25">
      <c r="A5668" s="21" t="s">
        <v>5</v>
      </c>
      <c r="B5668" s="27">
        <v>41838</v>
      </c>
      <c r="C5668" s="27" t="s">
        <v>45</v>
      </c>
      <c r="D5668" s="28">
        <v>1750</v>
      </c>
      <c r="E5668" s="27" t="s">
        <v>25</v>
      </c>
    </row>
    <row r="5669" spans="1:5" ht="13.2" hidden="1" x14ac:dyDescent="0.25">
      <c r="A5669" s="21" t="s">
        <v>5</v>
      </c>
      <c r="B5669" s="27">
        <v>41839</v>
      </c>
      <c r="C5669" s="27" t="s">
        <v>45</v>
      </c>
      <c r="D5669" s="28">
        <v>9000</v>
      </c>
      <c r="E5669" s="27" t="s">
        <v>25</v>
      </c>
    </row>
    <row r="5670" spans="1:5" ht="13.2" hidden="1" x14ac:dyDescent="0.25">
      <c r="A5670" s="21" t="s">
        <v>5</v>
      </c>
      <c r="B5670" s="27">
        <v>41840</v>
      </c>
      <c r="C5670" s="27" t="s">
        <v>45</v>
      </c>
      <c r="D5670" s="28">
        <v>500</v>
      </c>
      <c r="E5670" s="27" t="s">
        <v>25</v>
      </c>
    </row>
    <row r="5671" spans="1:5" ht="13.2" hidden="1" x14ac:dyDescent="0.25">
      <c r="A5671" s="21" t="s">
        <v>5</v>
      </c>
      <c r="B5671" s="27">
        <v>41841</v>
      </c>
      <c r="C5671" s="27" t="s">
        <v>45</v>
      </c>
      <c r="D5671" s="28">
        <v>11000</v>
      </c>
      <c r="E5671" s="27" t="s">
        <v>25</v>
      </c>
    </row>
    <row r="5672" spans="1:5" ht="13.2" hidden="1" x14ac:dyDescent="0.25">
      <c r="A5672" s="21" t="s">
        <v>5</v>
      </c>
      <c r="B5672" s="27">
        <v>41842</v>
      </c>
      <c r="C5672" s="27" t="s">
        <v>45</v>
      </c>
      <c r="D5672" s="28">
        <v>3000</v>
      </c>
      <c r="E5672" s="27" t="s">
        <v>25</v>
      </c>
    </row>
    <row r="5673" spans="1:5" ht="13.2" hidden="1" x14ac:dyDescent="0.25">
      <c r="A5673" s="21" t="s">
        <v>5</v>
      </c>
      <c r="B5673" s="27">
        <v>41842</v>
      </c>
      <c r="C5673" s="27" t="s">
        <v>45</v>
      </c>
      <c r="D5673" s="28">
        <v>400</v>
      </c>
      <c r="E5673" s="27" t="s">
        <v>25</v>
      </c>
    </row>
    <row r="5674" spans="1:5" ht="13.2" hidden="1" x14ac:dyDescent="0.25">
      <c r="A5674" s="21" t="s">
        <v>5</v>
      </c>
      <c r="B5674" s="27">
        <v>41843</v>
      </c>
      <c r="C5674" s="27" t="s">
        <v>45</v>
      </c>
      <c r="D5674" s="28">
        <v>2000</v>
      </c>
      <c r="E5674" s="27" t="s">
        <v>25</v>
      </c>
    </row>
    <row r="5675" spans="1:5" ht="13.2" hidden="1" x14ac:dyDescent="0.25">
      <c r="A5675" s="21" t="s">
        <v>5</v>
      </c>
      <c r="B5675" s="27">
        <v>41843</v>
      </c>
      <c r="C5675" s="27" t="s">
        <v>45</v>
      </c>
      <c r="D5675" s="28">
        <v>4250</v>
      </c>
      <c r="E5675" s="27" t="s">
        <v>25</v>
      </c>
    </row>
    <row r="5676" spans="1:5" ht="13.2" hidden="1" x14ac:dyDescent="0.25">
      <c r="A5676" s="21" t="s">
        <v>5</v>
      </c>
      <c r="B5676" s="27">
        <v>41843</v>
      </c>
      <c r="C5676" s="27" t="s">
        <v>45</v>
      </c>
      <c r="D5676" s="28">
        <v>13500</v>
      </c>
      <c r="E5676" s="27" t="s">
        <v>25</v>
      </c>
    </row>
    <row r="5677" spans="1:5" ht="13.2" hidden="1" x14ac:dyDescent="0.25">
      <c r="A5677" s="21" t="s">
        <v>5</v>
      </c>
      <c r="B5677" s="27">
        <v>41843</v>
      </c>
      <c r="C5677" s="27" t="s">
        <v>45</v>
      </c>
      <c r="D5677" s="28">
        <v>9250</v>
      </c>
      <c r="E5677" s="27" t="s">
        <v>25</v>
      </c>
    </row>
    <row r="5678" spans="1:5" ht="13.2" hidden="1" x14ac:dyDescent="0.25">
      <c r="A5678" s="21" t="s">
        <v>5</v>
      </c>
      <c r="B5678" s="27">
        <v>41843</v>
      </c>
      <c r="C5678" s="27" t="s">
        <v>45</v>
      </c>
      <c r="D5678" s="28">
        <v>1300</v>
      </c>
      <c r="E5678" s="27" t="s">
        <v>25</v>
      </c>
    </row>
    <row r="5679" spans="1:5" ht="13.2" hidden="1" x14ac:dyDescent="0.25">
      <c r="A5679" s="21" t="s">
        <v>5</v>
      </c>
      <c r="B5679" s="27">
        <v>41843</v>
      </c>
      <c r="C5679" s="27" t="s">
        <v>45</v>
      </c>
      <c r="D5679" s="28">
        <v>2000</v>
      </c>
      <c r="E5679" s="27" t="s">
        <v>25</v>
      </c>
    </row>
    <row r="5680" spans="1:5" ht="13.2" hidden="1" x14ac:dyDescent="0.25">
      <c r="A5680" s="21" t="s">
        <v>5</v>
      </c>
      <c r="B5680" s="27">
        <v>41844</v>
      </c>
      <c r="C5680" s="27" t="s">
        <v>45</v>
      </c>
      <c r="D5680" s="28">
        <v>12544.75</v>
      </c>
      <c r="E5680" s="27" t="s">
        <v>25</v>
      </c>
    </row>
    <row r="5681" spans="1:5" ht="13.2" hidden="1" x14ac:dyDescent="0.25">
      <c r="A5681" s="21" t="s">
        <v>5</v>
      </c>
      <c r="B5681" s="27">
        <v>41845</v>
      </c>
      <c r="C5681" s="27" t="s">
        <v>45</v>
      </c>
      <c r="D5681" s="28">
        <v>7250</v>
      </c>
      <c r="E5681" s="27" t="s">
        <v>25</v>
      </c>
    </row>
    <row r="5682" spans="1:5" ht="13.2" hidden="1" x14ac:dyDescent="0.25">
      <c r="A5682" s="21" t="s">
        <v>5</v>
      </c>
      <c r="B5682" s="27">
        <v>41846</v>
      </c>
      <c r="C5682" s="27" t="s">
        <v>45</v>
      </c>
      <c r="D5682" s="28">
        <v>22950</v>
      </c>
      <c r="E5682" s="27" t="s">
        <v>25</v>
      </c>
    </row>
    <row r="5683" spans="1:5" ht="13.2" hidden="1" x14ac:dyDescent="0.25">
      <c r="A5683" s="21" t="s">
        <v>5</v>
      </c>
      <c r="B5683" s="27">
        <v>41846</v>
      </c>
      <c r="C5683" s="27" t="s">
        <v>45</v>
      </c>
      <c r="D5683" s="28">
        <v>500</v>
      </c>
      <c r="E5683" s="27" t="s">
        <v>25</v>
      </c>
    </row>
    <row r="5684" spans="1:5" ht="13.2" hidden="1" x14ac:dyDescent="0.25">
      <c r="A5684" s="21" t="s">
        <v>5</v>
      </c>
      <c r="B5684" s="27">
        <v>41846</v>
      </c>
      <c r="C5684" s="27" t="s">
        <v>45</v>
      </c>
      <c r="D5684" s="28">
        <v>1000</v>
      </c>
      <c r="E5684" s="27" t="s">
        <v>25</v>
      </c>
    </row>
    <row r="5685" spans="1:5" ht="13.2" hidden="1" x14ac:dyDescent="0.25">
      <c r="A5685" s="21" t="s">
        <v>5</v>
      </c>
      <c r="B5685" s="27">
        <v>41846</v>
      </c>
      <c r="C5685" s="27" t="s">
        <v>45</v>
      </c>
      <c r="D5685" s="28">
        <v>200</v>
      </c>
      <c r="E5685" s="27" t="s">
        <v>25</v>
      </c>
    </row>
    <row r="5686" spans="1:5" ht="13.2" hidden="1" x14ac:dyDescent="0.25">
      <c r="A5686" s="21" t="s">
        <v>5</v>
      </c>
      <c r="B5686" s="27">
        <v>41847</v>
      </c>
      <c r="C5686" s="27" t="s">
        <v>45</v>
      </c>
      <c r="D5686" s="28">
        <v>6000</v>
      </c>
      <c r="E5686" s="27" t="s">
        <v>25</v>
      </c>
    </row>
    <row r="5687" spans="1:5" ht="13.2" hidden="1" x14ac:dyDescent="0.25">
      <c r="A5687" s="21" t="s">
        <v>5</v>
      </c>
      <c r="B5687" s="27">
        <v>41847</v>
      </c>
      <c r="C5687" s="27" t="s">
        <v>45</v>
      </c>
      <c r="D5687" s="28">
        <v>1750</v>
      </c>
      <c r="E5687" s="27" t="s">
        <v>25</v>
      </c>
    </row>
    <row r="5688" spans="1:5" ht="13.2" hidden="1" x14ac:dyDescent="0.25">
      <c r="A5688" s="21" t="s">
        <v>5</v>
      </c>
      <c r="B5688" s="27">
        <v>41847</v>
      </c>
      <c r="C5688" s="27" t="s">
        <v>45</v>
      </c>
      <c r="D5688" s="28">
        <v>250</v>
      </c>
      <c r="E5688" s="27" t="s">
        <v>25</v>
      </c>
    </row>
    <row r="5689" spans="1:5" ht="13.2" hidden="1" x14ac:dyDescent="0.25">
      <c r="A5689" s="21" t="s">
        <v>5</v>
      </c>
      <c r="B5689" s="27">
        <v>41847</v>
      </c>
      <c r="C5689" s="27" t="s">
        <v>45</v>
      </c>
      <c r="D5689" s="28">
        <v>2750</v>
      </c>
      <c r="E5689" s="27" t="s">
        <v>25</v>
      </c>
    </row>
    <row r="5690" spans="1:5" ht="13.2" hidden="1" x14ac:dyDescent="0.25">
      <c r="A5690" s="21" t="s">
        <v>5</v>
      </c>
      <c r="B5690" s="27">
        <v>41847</v>
      </c>
      <c r="C5690" s="27" t="s">
        <v>45</v>
      </c>
      <c r="D5690" s="28">
        <v>1500</v>
      </c>
      <c r="E5690" s="27" t="s">
        <v>25</v>
      </c>
    </row>
    <row r="5691" spans="1:5" ht="13.2" hidden="1" x14ac:dyDescent="0.25">
      <c r="A5691" s="21" t="s">
        <v>5</v>
      </c>
      <c r="B5691" s="27">
        <v>41848</v>
      </c>
      <c r="C5691" s="27" t="s">
        <v>45</v>
      </c>
      <c r="D5691" s="28">
        <v>250</v>
      </c>
      <c r="E5691" s="27" t="s">
        <v>25</v>
      </c>
    </row>
    <row r="5692" spans="1:5" ht="13.2" hidden="1" x14ac:dyDescent="0.25">
      <c r="A5692" s="21" t="s">
        <v>5</v>
      </c>
      <c r="B5692" s="27">
        <v>41848</v>
      </c>
      <c r="C5692" s="27" t="s">
        <v>45</v>
      </c>
      <c r="D5692" s="28">
        <v>1000</v>
      </c>
      <c r="E5692" s="27" t="s">
        <v>25</v>
      </c>
    </row>
    <row r="5693" spans="1:5" ht="13.2" hidden="1" x14ac:dyDescent="0.25">
      <c r="A5693" s="21" t="s">
        <v>5</v>
      </c>
      <c r="B5693" s="27">
        <v>41848</v>
      </c>
      <c r="C5693" s="27" t="s">
        <v>45</v>
      </c>
      <c r="D5693" s="28">
        <v>250</v>
      </c>
      <c r="E5693" s="27" t="s">
        <v>25</v>
      </c>
    </row>
    <row r="5694" spans="1:5" ht="13.2" hidden="1" x14ac:dyDescent="0.25">
      <c r="A5694" s="21" t="s">
        <v>5</v>
      </c>
      <c r="B5694" s="27">
        <v>41848</v>
      </c>
      <c r="C5694" s="27" t="s">
        <v>45</v>
      </c>
      <c r="D5694" s="28">
        <v>600</v>
      </c>
      <c r="E5694" s="27" t="s">
        <v>25</v>
      </c>
    </row>
    <row r="5695" spans="1:5" ht="13.2" hidden="1" x14ac:dyDescent="0.25">
      <c r="A5695" s="21" t="s">
        <v>5</v>
      </c>
      <c r="B5695" s="27">
        <v>41849</v>
      </c>
      <c r="C5695" s="27" t="s">
        <v>45</v>
      </c>
      <c r="D5695" s="28">
        <v>2250</v>
      </c>
      <c r="E5695" s="27" t="s">
        <v>25</v>
      </c>
    </row>
    <row r="5696" spans="1:5" ht="13.2" hidden="1" x14ac:dyDescent="0.25">
      <c r="A5696" s="21" t="s">
        <v>5</v>
      </c>
      <c r="B5696" s="27">
        <v>41849</v>
      </c>
      <c r="C5696" s="27" t="s">
        <v>45</v>
      </c>
      <c r="D5696" s="28">
        <v>650</v>
      </c>
      <c r="E5696" s="27" t="s">
        <v>25</v>
      </c>
    </row>
    <row r="5697" spans="1:5" ht="13.2" hidden="1" x14ac:dyDescent="0.25">
      <c r="A5697" s="21" t="s">
        <v>5</v>
      </c>
      <c r="B5697" s="27">
        <v>41850</v>
      </c>
      <c r="C5697" s="27" t="s">
        <v>45</v>
      </c>
      <c r="D5697" s="28">
        <v>1750</v>
      </c>
      <c r="E5697" s="27" t="s">
        <v>25</v>
      </c>
    </row>
    <row r="5698" spans="1:5" ht="13.2" hidden="1" x14ac:dyDescent="0.25">
      <c r="A5698" s="21" t="s">
        <v>5</v>
      </c>
      <c r="B5698" s="27">
        <v>41851</v>
      </c>
      <c r="C5698" s="27" t="s">
        <v>45</v>
      </c>
      <c r="D5698" s="28">
        <v>1000</v>
      </c>
      <c r="E5698" s="27" t="s">
        <v>25</v>
      </c>
    </row>
    <row r="5699" spans="1:5" ht="13.2" hidden="1" x14ac:dyDescent="0.25">
      <c r="A5699" s="21" t="s">
        <v>5</v>
      </c>
      <c r="B5699" s="27">
        <v>41852</v>
      </c>
      <c r="C5699" s="27" t="s">
        <v>45</v>
      </c>
      <c r="D5699" s="28">
        <v>13500</v>
      </c>
      <c r="E5699" s="27" t="s">
        <v>25</v>
      </c>
    </row>
    <row r="5700" spans="1:5" ht="13.2" hidden="1" x14ac:dyDescent="0.25">
      <c r="A5700" s="21" t="s">
        <v>5</v>
      </c>
      <c r="B5700" s="27">
        <v>41852</v>
      </c>
      <c r="C5700" s="27" t="s">
        <v>45</v>
      </c>
      <c r="D5700" s="28">
        <v>2750</v>
      </c>
      <c r="E5700" s="27" t="s">
        <v>25</v>
      </c>
    </row>
    <row r="5701" spans="1:5" ht="13.2" hidden="1" x14ac:dyDescent="0.25">
      <c r="A5701" s="21" t="s">
        <v>5</v>
      </c>
      <c r="B5701" s="27">
        <v>41853</v>
      </c>
      <c r="C5701" s="27" t="s">
        <v>45</v>
      </c>
      <c r="D5701" s="28">
        <v>1250</v>
      </c>
      <c r="E5701" s="27" t="s">
        <v>25</v>
      </c>
    </row>
    <row r="5702" spans="1:5" ht="13.2" hidden="1" x14ac:dyDescent="0.25">
      <c r="A5702" s="21" t="s">
        <v>5</v>
      </c>
      <c r="B5702" s="27">
        <v>41854</v>
      </c>
      <c r="C5702" s="27" t="s">
        <v>45</v>
      </c>
      <c r="D5702" s="28">
        <v>12000</v>
      </c>
      <c r="E5702" s="27" t="s">
        <v>25</v>
      </c>
    </row>
    <row r="5703" spans="1:5" ht="13.2" hidden="1" x14ac:dyDescent="0.25">
      <c r="A5703" s="21" t="s">
        <v>5</v>
      </c>
      <c r="B5703" s="27">
        <v>41855</v>
      </c>
      <c r="C5703" s="27" t="s">
        <v>45</v>
      </c>
      <c r="D5703" s="28">
        <v>3067.5</v>
      </c>
      <c r="E5703" s="27" t="s">
        <v>25</v>
      </c>
    </row>
    <row r="5704" spans="1:5" ht="13.2" hidden="1" x14ac:dyDescent="0.25">
      <c r="A5704" s="21" t="s">
        <v>5</v>
      </c>
      <c r="B5704" s="27">
        <v>41856</v>
      </c>
      <c r="C5704" s="27" t="s">
        <v>45</v>
      </c>
      <c r="D5704" s="28">
        <v>1160</v>
      </c>
      <c r="E5704" s="27" t="s">
        <v>25</v>
      </c>
    </row>
    <row r="5705" spans="1:5" ht="13.2" hidden="1" x14ac:dyDescent="0.25">
      <c r="A5705" s="21" t="s">
        <v>5</v>
      </c>
      <c r="B5705" s="27">
        <v>41857</v>
      </c>
      <c r="C5705" s="27" t="s">
        <v>45</v>
      </c>
      <c r="D5705" s="28">
        <v>3500</v>
      </c>
      <c r="E5705" s="27" t="s">
        <v>25</v>
      </c>
    </row>
    <row r="5706" spans="1:5" ht="13.2" hidden="1" x14ac:dyDescent="0.25">
      <c r="A5706" s="21" t="s">
        <v>5</v>
      </c>
      <c r="B5706" s="27">
        <v>41857</v>
      </c>
      <c r="C5706" s="27" t="s">
        <v>45</v>
      </c>
      <c r="D5706" s="28">
        <v>4900</v>
      </c>
      <c r="E5706" s="27" t="s">
        <v>25</v>
      </c>
    </row>
    <row r="5707" spans="1:5" ht="13.2" hidden="1" x14ac:dyDescent="0.25">
      <c r="A5707" s="21" t="s">
        <v>5</v>
      </c>
      <c r="B5707" s="27">
        <v>41857</v>
      </c>
      <c r="C5707" s="27" t="s">
        <v>45</v>
      </c>
      <c r="D5707" s="28">
        <v>500</v>
      </c>
      <c r="E5707" s="27" t="s">
        <v>25</v>
      </c>
    </row>
    <row r="5708" spans="1:5" ht="13.2" hidden="1" x14ac:dyDescent="0.25">
      <c r="A5708" s="21" t="s">
        <v>5</v>
      </c>
      <c r="B5708" s="27">
        <v>41857</v>
      </c>
      <c r="C5708" s="27" t="s">
        <v>45</v>
      </c>
      <c r="D5708" s="28">
        <v>1000</v>
      </c>
      <c r="E5708" s="27" t="s">
        <v>25</v>
      </c>
    </row>
    <row r="5709" spans="1:5" ht="13.2" hidden="1" x14ac:dyDescent="0.25">
      <c r="A5709" s="21" t="s">
        <v>5</v>
      </c>
      <c r="B5709" s="27">
        <v>41857</v>
      </c>
      <c r="C5709" s="27" t="s">
        <v>45</v>
      </c>
      <c r="D5709" s="28">
        <v>12500</v>
      </c>
      <c r="E5709" s="27" t="s">
        <v>25</v>
      </c>
    </row>
    <row r="5710" spans="1:5" ht="13.2" hidden="1" x14ac:dyDescent="0.25">
      <c r="A5710" s="21" t="s">
        <v>5</v>
      </c>
      <c r="B5710" s="27">
        <v>41858</v>
      </c>
      <c r="C5710" s="27" t="s">
        <v>45</v>
      </c>
      <c r="D5710" s="28">
        <v>8750</v>
      </c>
      <c r="E5710" s="27" t="s">
        <v>27</v>
      </c>
    </row>
    <row r="5711" spans="1:5" ht="13.2" hidden="1" x14ac:dyDescent="0.25">
      <c r="A5711" s="21" t="s">
        <v>5</v>
      </c>
      <c r="B5711" s="27">
        <v>41859</v>
      </c>
      <c r="C5711" s="27" t="s">
        <v>58</v>
      </c>
      <c r="D5711" s="28">
        <v>3125</v>
      </c>
      <c r="E5711" s="27" t="s">
        <v>26</v>
      </c>
    </row>
    <row r="5712" spans="1:5" ht="13.2" hidden="1" x14ac:dyDescent="0.25">
      <c r="A5712" s="21" t="s">
        <v>5</v>
      </c>
      <c r="B5712" s="27">
        <v>41859</v>
      </c>
      <c r="C5712" s="27" t="s">
        <v>58</v>
      </c>
      <c r="D5712" s="28">
        <v>250</v>
      </c>
      <c r="E5712" s="27" t="s">
        <v>26</v>
      </c>
    </row>
    <row r="5713" spans="1:5" ht="13.2" hidden="1" x14ac:dyDescent="0.25">
      <c r="A5713" s="21" t="s">
        <v>5</v>
      </c>
      <c r="B5713" s="27">
        <v>41860</v>
      </c>
      <c r="C5713" s="27" t="s">
        <v>53</v>
      </c>
      <c r="D5713" s="28">
        <v>750</v>
      </c>
      <c r="E5713" s="27" t="s">
        <v>26</v>
      </c>
    </row>
    <row r="5714" spans="1:5" ht="13.2" hidden="1" x14ac:dyDescent="0.25">
      <c r="A5714" s="21" t="s">
        <v>5</v>
      </c>
      <c r="B5714" s="27">
        <v>41860</v>
      </c>
      <c r="C5714" s="27" t="s">
        <v>53</v>
      </c>
      <c r="D5714" s="28">
        <v>500</v>
      </c>
      <c r="E5714" s="27" t="s">
        <v>26</v>
      </c>
    </row>
    <row r="5715" spans="1:5" ht="13.2" hidden="1" x14ac:dyDescent="0.25">
      <c r="A5715" s="21" t="s">
        <v>5</v>
      </c>
      <c r="B5715" s="27">
        <v>41861</v>
      </c>
      <c r="C5715" s="27" t="s">
        <v>45</v>
      </c>
      <c r="D5715" s="28">
        <v>5500</v>
      </c>
      <c r="E5715" s="27" t="s">
        <v>25</v>
      </c>
    </row>
    <row r="5716" spans="1:5" ht="13.2" hidden="1" x14ac:dyDescent="0.25">
      <c r="A5716" s="21" t="s">
        <v>5</v>
      </c>
      <c r="B5716" s="27">
        <v>41861</v>
      </c>
      <c r="C5716" s="27" t="s">
        <v>45</v>
      </c>
      <c r="D5716" s="28">
        <v>2400</v>
      </c>
      <c r="E5716" s="27" t="s">
        <v>25</v>
      </c>
    </row>
    <row r="5717" spans="1:5" ht="13.2" hidden="1" x14ac:dyDescent="0.25">
      <c r="A5717" s="21" t="s">
        <v>5</v>
      </c>
      <c r="B5717" s="27">
        <v>41862</v>
      </c>
      <c r="C5717" s="27" t="s">
        <v>45</v>
      </c>
      <c r="D5717" s="28">
        <v>3100</v>
      </c>
      <c r="E5717" s="27" t="s">
        <v>25</v>
      </c>
    </row>
    <row r="5718" spans="1:5" ht="13.2" hidden="1" x14ac:dyDescent="0.25">
      <c r="A5718" s="21" t="s">
        <v>5</v>
      </c>
      <c r="B5718" s="27">
        <v>41863</v>
      </c>
      <c r="C5718" s="27" t="s">
        <v>45</v>
      </c>
      <c r="D5718" s="28">
        <v>4000</v>
      </c>
      <c r="E5718" s="27" t="s">
        <v>25</v>
      </c>
    </row>
    <row r="5719" spans="1:5" ht="13.2" hidden="1" x14ac:dyDescent="0.25">
      <c r="A5719" s="21" t="s">
        <v>5</v>
      </c>
      <c r="B5719" s="27">
        <v>41864</v>
      </c>
      <c r="C5719" s="27" t="s">
        <v>45</v>
      </c>
      <c r="D5719" s="28">
        <v>3350</v>
      </c>
      <c r="E5719" s="27" t="s">
        <v>25</v>
      </c>
    </row>
    <row r="5720" spans="1:5" ht="13.2" hidden="1" x14ac:dyDescent="0.25">
      <c r="A5720" s="21" t="s">
        <v>5</v>
      </c>
      <c r="B5720" s="27">
        <v>41865</v>
      </c>
      <c r="C5720" s="27" t="s">
        <v>45</v>
      </c>
      <c r="D5720" s="28">
        <v>5200</v>
      </c>
      <c r="E5720" s="27" t="s">
        <v>25</v>
      </c>
    </row>
    <row r="5721" spans="1:5" ht="13.2" hidden="1" x14ac:dyDescent="0.25">
      <c r="A5721" s="21" t="s">
        <v>5</v>
      </c>
      <c r="B5721" s="27">
        <v>41866</v>
      </c>
      <c r="C5721" s="27" t="s">
        <v>45</v>
      </c>
      <c r="D5721" s="28">
        <v>4250</v>
      </c>
      <c r="E5721" s="27" t="s">
        <v>25</v>
      </c>
    </row>
    <row r="5722" spans="1:5" ht="13.2" hidden="1" x14ac:dyDescent="0.25">
      <c r="A5722" s="21" t="s">
        <v>5</v>
      </c>
      <c r="B5722" s="27">
        <v>41867</v>
      </c>
      <c r="C5722" s="27" t="s">
        <v>45</v>
      </c>
      <c r="D5722" s="28">
        <v>750</v>
      </c>
      <c r="E5722" s="27" t="s">
        <v>25</v>
      </c>
    </row>
    <row r="5723" spans="1:5" ht="13.2" hidden="1" x14ac:dyDescent="0.25">
      <c r="A5723" s="21" t="s">
        <v>5</v>
      </c>
      <c r="B5723" s="27">
        <v>41868</v>
      </c>
      <c r="C5723" s="27" t="s">
        <v>45</v>
      </c>
      <c r="D5723" s="28">
        <v>2750</v>
      </c>
      <c r="E5723" s="27" t="s">
        <v>25</v>
      </c>
    </row>
    <row r="5724" spans="1:5" ht="13.2" hidden="1" x14ac:dyDescent="0.25">
      <c r="A5724" s="21" t="s">
        <v>5</v>
      </c>
      <c r="B5724" s="27">
        <v>41869</v>
      </c>
      <c r="C5724" s="27" t="s">
        <v>45</v>
      </c>
      <c r="D5724" s="28">
        <v>1750</v>
      </c>
      <c r="E5724" s="27" t="s">
        <v>25</v>
      </c>
    </row>
    <row r="5725" spans="1:5" ht="13.2" hidden="1" x14ac:dyDescent="0.25">
      <c r="A5725" s="21" t="s">
        <v>5</v>
      </c>
      <c r="B5725" s="27">
        <v>41870</v>
      </c>
      <c r="C5725" s="27" t="s">
        <v>45</v>
      </c>
      <c r="D5725" s="28">
        <v>2700</v>
      </c>
      <c r="E5725" s="27" t="s">
        <v>25</v>
      </c>
    </row>
    <row r="5726" spans="1:5" ht="13.2" hidden="1" x14ac:dyDescent="0.25">
      <c r="A5726" s="21" t="s">
        <v>5</v>
      </c>
      <c r="B5726" s="27">
        <v>41871</v>
      </c>
      <c r="C5726" s="27" t="s">
        <v>45</v>
      </c>
      <c r="D5726" s="28">
        <v>3350</v>
      </c>
      <c r="E5726" s="27" t="s">
        <v>25</v>
      </c>
    </row>
    <row r="5727" spans="1:5" ht="13.2" hidden="1" x14ac:dyDescent="0.25">
      <c r="A5727" s="21" t="s">
        <v>5</v>
      </c>
      <c r="B5727" s="27">
        <v>41872</v>
      </c>
      <c r="C5727" s="27" t="s">
        <v>45</v>
      </c>
      <c r="D5727" s="28">
        <v>8500</v>
      </c>
      <c r="E5727" s="27" t="s">
        <v>25</v>
      </c>
    </row>
    <row r="5728" spans="1:5" ht="13.2" hidden="1" x14ac:dyDescent="0.25">
      <c r="A5728" s="21" t="s">
        <v>5</v>
      </c>
      <c r="B5728" s="27">
        <v>41872</v>
      </c>
      <c r="C5728" s="27" t="s">
        <v>45</v>
      </c>
      <c r="D5728" s="28">
        <v>7750</v>
      </c>
      <c r="E5728" s="27" t="s">
        <v>25</v>
      </c>
    </row>
    <row r="5729" spans="1:5" ht="13.2" hidden="1" x14ac:dyDescent="0.25">
      <c r="A5729" s="21" t="s">
        <v>5</v>
      </c>
      <c r="B5729" s="27">
        <v>41872</v>
      </c>
      <c r="C5729" s="27" t="s">
        <v>45</v>
      </c>
      <c r="D5729" s="28">
        <v>2250</v>
      </c>
      <c r="E5729" s="27" t="s">
        <v>25</v>
      </c>
    </row>
    <row r="5730" spans="1:5" ht="13.2" hidden="1" x14ac:dyDescent="0.25">
      <c r="A5730" s="21" t="s">
        <v>5</v>
      </c>
      <c r="B5730" s="27">
        <v>41872</v>
      </c>
      <c r="C5730" s="27" t="s">
        <v>45</v>
      </c>
      <c r="D5730" s="28">
        <v>500</v>
      </c>
      <c r="E5730" s="27" t="s">
        <v>25</v>
      </c>
    </row>
    <row r="5731" spans="1:5" ht="13.2" hidden="1" x14ac:dyDescent="0.25">
      <c r="A5731" s="21" t="s">
        <v>5</v>
      </c>
      <c r="B5731" s="27">
        <v>41873</v>
      </c>
      <c r="C5731" s="27" t="s">
        <v>45</v>
      </c>
      <c r="D5731" s="28">
        <v>1000</v>
      </c>
      <c r="E5731" s="27" t="s">
        <v>25</v>
      </c>
    </row>
    <row r="5732" spans="1:5" ht="13.2" hidden="1" x14ac:dyDescent="0.25">
      <c r="A5732" s="21" t="s">
        <v>5</v>
      </c>
      <c r="B5732" s="27">
        <v>41873</v>
      </c>
      <c r="C5732" s="27" t="s">
        <v>45</v>
      </c>
      <c r="D5732" s="28">
        <v>1500</v>
      </c>
      <c r="E5732" s="27" t="s">
        <v>25</v>
      </c>
    </row>
    <row r="5733" spans="1:5" ht="13.2" hidden="1" x14ac:dyDescent="0.25">
      <c r="A5733" s="21" t="s">
        <v>5</v>
      </c>
      <c r="B5733" s="27">
        <v>41873</v>
      </c>
      <c r="C5733" s="27" t="s">
        <v>45</v>
      </c>
      <c r="D5733" s="28">
        <v>2500</v>
      </c>
      <c r="E5733" s="27" t="s">
        <v>25</v>
      </c>
    </row>
    <row r="5734" spans="1:5" ht="13.2" hidden="1" x14ac:dyDescent="0.25">
      <c r="A5734" s="21" t="s">
        <v>5</v>
      </c>
      <c r="B5734" s="27">
        <v>41874</v>
      </c>
      <c r="C5734" s="27" t="s">
        <v>45</v>
      </c>
      <c r="D5734" s="28">
        <v>1750</v>
      </c>
      <c r="E5734" s="27" t="s">
        <v>25</v>
      </c>
    </row>
    <row r="5735" spans="1:5" ht="13.2" hidden="1" x14ac:dyDescent="0.25">
      <c r="A5735" s="21" t="s">
        <v>5</v>
      </c>
      <c r="B5735" s="27">
        <v>41874</v>
      </c>
      <c r="C5735" s="27" t="s">
        <v>45</v>
      </c>
      <c r="D5735" s="28">
        <v>250</v>
      </c>
      <c r="E5735" s="27" t="s">
        <v>25</v>
      </c>
    </row>
    <row r="5736" spans="1:5" ht="13.2" hidden="1" x14ac:dyDescent="0.25">
      <c r="A5736" s="21" t="s">
        <v>5</v>
      </c>
      <c r="B5736" s="27">
        <v>41875</v>
      </c>
      <c r="C5736" s="27" t="s">
        <v>45</v>
      </c>
      <c r="D5736" s="28">
        <v>500</v>
      </c>
      <c r="E5736" s="27" t="s">
        <v>25</v>
      </c>
    </row>
    <row r="5737" spans="1:5" ht="13.2" hidden="1" x14ac:dyDescent="0.25">
      <c r="A5737" s="21" t="s">
        <v>5</v>
      </c>
      <c r="B5737" s="27">
        <v>41875</v>
      </c>
      <c r="C5737" s="27" t="s">
        <v>45</v>
      </c>
      <c r="D5737" s="28">
        <v>500</v>
      </c>
      <c r="E5737" s="27" t="s">
        <v>25</v>
      </c>
    </row>
    <row r="5738" spans="1:5" ht="13.2" hidden="1" x14ac:dyDescent="0.25">
      <c r="A5738" s="21" t="s">
        <v>5</v>
      </c>
      <c r="B5738" s="27">
        <v>41875</v>
      </c>
      <c r="C5738" s="27" t="s">
        <v>45</v>
      </c>
      <c r="D5738" s="28">
        <v>1500</v>
      </c>
      <c r="E5738" s="27" t="s">
        <v>25</v>
      </c>
    </row>
    <row r="5739" spans="1:5" ht="13.2" hidden="1" x14ac:dyDescent="0.25">
      <c r="A5739" s="21" t="s">
        <v>5</v>
      </c>
      <c r="B5739" s="27">
        <v>41875</v>
      </c>
      <c r="C5739" s="27" t="s">
        <v>45</v>
      </c>
      <c r="D5739" s="28">
        <v>1250</v>
      </c>
      <c r="E5739" s="27" t="s">
        <v>25</v>
      </c>
    </row>
    <row r="5740" spans="1:5" ht="13.2" hidden="1" x14ac:dyDescent="0.25">
      <c r="A5740" s="21" t="s">
        <v>5</v>
      </c>
      <c r="B5740" s="27">
        <v>41875</v>
      </c>
      <c r="C5740" s="27" t="s">
        <v>45</v>
      </c>
      <c r="D5740" s="28">
        <v>200</v>
      </c>
      <c r="E5740" s="27" t="s">
        <v>25</v>
      </c>
    </row>
    <row r="5741" spans="1:5" ht="13.2" hidden="1" x14ac:dyDescent="0.25">
      <c r="A5741" s="21" t="s">
        <v>5</v>
      </c>
      <c r="B5741" s="27">
        <v>41876</v>
      </c>
      <c r="C5741" s="27" t="s">
        <v>45</v>
      </c>
      <c r="D5741" s="28">
        <v>1000</v>
      </c>
      <c r="E5741" s="27" t="s">
        <v>25</v>
      </c>
    </row>
    <row r="5742" spans="1:5" ht="13.2" hidden="1" x14ac:dyDescent="0.25">
      <c r="A5742" s="21" t="s">
        <v>5</v>
      </c>
      <c r="B5742" s="27">
        <v>41877</v>
      </c>
      <c r="C5742" s="27" t="s">
        <v>45</v>
      </c>
      <c r="D5742" s="28">
        <v>7000</v>
      </c>
      <c r="E5742" s="27" t="s">
        <v>25</v>
      </c>
    </row>
    <row r="5743" spans="1:5" ht="13.2" hidden="1" x14ac:dyDescent="0.25">
      <c r="A5743" s="21" t="s">
        <v>5</v>
      </c>
      <c r="B5743" s="27">
        <v>41877</v>
      </c>
      <c r="C5743" s="27" t="s">
        <v>45</v>
      </c>
      <c r="D5743" s="28">
        <v>250</v>
      </c>
      <c r="E5743" s="27" t="s">
        <v>25</v>
      </c>
    </row>
    <row r="5744" spans="1:5" ht="13.2" hidden="1" x14ac:dyDescent="0.25">
      <c r="A5744" s="21" t="s">
        <v>5</v>
      </c>
      <c r="B5744" s="27">
        <v>41878</v>
      </c>
      <c r="C5744" s="27" t="s">
        <v>45</v>
      </c>
      <c r="D5744" s="28">
        <v>15000</v>
      </c>
      <c r="E5744" s="27" t="s">
        <v>25</v>
      </c>
    </row>
    <row r="5745" spans="1:5" ht="13.2" hidden="1" x14ac:dyDescent="0.25">
      <c r="A5745" s="21" t="s">
        <v>5</v>
      </c>
      <c r="B5745" s="27">
        <v>41879</v>
      </c>
      <c r="C5745" s="27" t="s">
        <v>45</v>
      </c>
      <c r="D5745" s="28">
        <v>2000</v>
      </c>
      <c r="E5745" s="27" t="s">
        <v>25</v>
      </c>
    </row>
    <row r="5746" spans="1:5" ht="13.2" hidden="1" x14ac:dyDescent="0.25">
      <c r="A5746" s="21" t="s">
        <v>5</v>
      </c>
      <c r="B5746" s="27">
        <v>41879</v>
      </c>
      <c r="C5746" s="27" t="s">
        <v>45</v>
      </c>
      <c r="D5746" s="28">
        <v>2000</v>
      </c>
      <c r="E5746" s="27" t="s">
        <v>25</v>
      </c>
    </row>
    <row r="5747" spans="1:5" ht="13.2" hidden="1" x14ac:dyDescent="0.25">
      <c r="A5747" s="21" t="s">
        <v>5</v>
      </c>
      <c r="B5747" s="27">
        <v>41879</v>
      </c>
      <c r="C5747" s="27" t="s">
        <v>45</v>
      </c>
      <c r="D5747" s="28">
        <v>2250</v>
      </c>
      <c r="E5747" s="27" t="s">
        <v>25</v>
      </c>
    </row>
    <row r="5748" spans="1:5" ht="13.2" hidden="1" x14ac:dyDescent="0.25">
      <c r="A5748" s="21" t="s">
        <v>5</v>
      </c>
      <c r="B5748" s="27">
        <v>41879</v>
      </c>
      <c r="C5748" s="27" t="s">
        <v>45</v>
      </c>
      <c r="D5748" s="28">
        <v>4250</v>
      </c>
      <c r="E5748" s="27" t="s">
        <v>25</v>
      </c>
    </row>
    <row r="5749" spans="1:5" ht="13.2" hidden="1" x14ac:dyDescent="0.25">
      <c r="A5749" s="21" t="s">
        <v>5</v>
      </c>
      <c r="B5749" s="27">
        <v>41879</v>
      </c>
      <c r="C5749" s="27" t="s">
        <v>45</v>
      </c>
      <c r="D5749" s="28">
        <v>3000</v>
      </c>
      <c r="E5749" s="27" t="s">
        <v>25</v>
      </c>
    </row>
    <row r="5750" spans="1:5" ht="13.2" hidden="1" x14ac:dyDescent="0.25">
      <c r="A5750" s="21" t="s">
        <v>5</v>
      </c>
      <c r="B5750" s="27">
        <v>41880</v>
      </c>
      <c r="C5750" s="27" t="s">
        <v>45</v>
      </c>
      <c r="D5750" s="28">
        <v>2250</v>
      </c>
      <c r="E5750" s="27" t="s">
        <v>25</v>
      </c>
    </row>
    <row r="5751" spans="1:5" ht="13.2" hidden="1" x14ac:dyDescent="0.25">
      <c r="A5751" s="21" t="s">
        <v>5</v>
      </c>
      <c r="B5751" s="27">
        <v>41880</v>
      </c>
      <c r="C5751" s="27" t="s">
        <v>45</v>
      </c>
      <c r="D5751" s="28">
        <v>2750</v>
      </c>
      <c r="E5751" s="27" t="s">
        <v>25</v>
      </c>
    </row>
    <row r="5752" spans="1:5" ht="13.2" hidden="1" x14ac:dyDescent="0.25">
      <c r="A5752" s="21" t="s">
        <v>5</v>
      </c>
      <c r="B5752" s="27">
        <v>41880</v>
      </c>
      <c r="C5752" s="27" t="s">
        <v>45</v>
      </c>
      <c r="D5752" s="28">
        <v>1250</v>
      </c>
      <c r="E5752" s="27" t="s">
        <v>25</v>
      </c>
    </row>
    <row r="5753" spans="1:5" ht="13.2" hidden="1" x14ac:dyDescent="0.25">
      <c r="A5753" s="21" t="s">
        <v>5</v>
      </c>
      <c r="B5753" s="27">
        <v>41880</v>
      </c>
      <c r="C5753" s="27" t="s">
        <v>45</v>
      </c>
      <c r="D5753" s="28">
        <v>750</v>
      </c>
      <c r="E5753" s="27" t="s">
        <v>25</v>
      </c>
    </row>
    <row r="5754" spans="1:5" ht="13.2" hidden="1" x14ac:dyDescent="0.25">
      <c r="A5754" s="21" t="s">
        <v>5</v>
      </c>
      <c r="B5754" s="27">
        <v>41880</v>
      </c>
      <c r="C5754" s="27" t="s">
        <v>45</v>
      </c>
      <c r="D5754" s="28">
        <v>750</v>
      </c>
      <c r="E5754" s="27" t="s">
        <v>25</v>
      </c>
    </row>
    <row r="5755" spans="1:5" ht="13.2" hidden="1" x14ac:dyDescent="0.25">
      <c r="A5755" s="21" t="s">
        <v>5</v>
      </c>
      <c r="B5755" s="27">
        <v>41880</v>
      </c>
      <c r="C5755" s="27" t="s">
        <v>45</v>
      </c>
      <c r="D5755" s="28">
        <v>750</v>
      </c>
      <c r="E5755" s="27" t="s">
        <v>25</v>
      </c>
    </row>
    <row r="5756" spans="1:5" ht="13.2" hidden="1" x14ac:dyDescent="0.25">
      <c r="A5756" s="21" t="s">
        <v>5</v>
      </c>
      <c r="B5756" s="27">
        <v>41881</v>
      </c>
      <c r="C5756" s="27" t="s">
        <v>45</v>
      </c>
      <c r="D5756" s="28">
        <v>1750</v>
      </c>
      <c r="E5756" s="27" t="s">
        <v>25</v>
      </c>
    </row>
    <row r="5757" spans="1:5" ht="13.2" hidden="1" x14ac:dyDescent="0.25">
      <c r="A5757" s="21" t="s">
        <v>5</v>
      </c>
      <c r="B5757" s="27">
        <v>41882</v>
      </c>
      <c r="C5757" s="27" t="s">
        <v>45</v>
      </c>
      <c r="D5757" s="28">
        <v>1000</v>
      </c>
      <c r="E5757" s="27" t="s">
        <v>25</v>
      </c>
    </row>
    <row r="5758" spans="1:5" ht="13.2" hidden="1" x14ac:dyDescent="0.25">
      <c r="A5758" s="21" t="s">
        <v>5</v>
      </c>
      <c r="B5758" s="27">
        <v>41883</v>
      </c>
      <c r="C5758" s="27" t="s">
        <v>45</v>
      </c>
      <c r="D5758" s="28">
        <v>2250</v>
      </c>
      <c r="E5758" s="27" t="s">
        <v>25</v>
      </c>
    </row>
    <row r="5759" spans="1:5" ht="13.2" hidden="1" x14ac:dyDescent="0.25">
      <c r="A5759" s="21" t="s">
        <v>5</v>
      </c>
      <c r="B5759" s="27">
        <v>41884</v>
      </c>
      <c r="C5759" s="27" t="s">
        <v>45</v>
      </c>
      <c r="D5759" s="28">
        <v>10000</v>
      </c>
      <c r="E5759" s="27" t="s">
        <v>25</v>
      </c>
    </row>
    <row r="5760" spans="1:5" ht="13.2" hidden="1" x14ac:dyDescent="0.25">
      <c r="A5760" s="21" t="s">
        <v>5</v>
      </c>
      <c r="B5760" s="27">
        <v>41885</v>
      </c>
      <c r="C5760" s="27" t="s">
        <v>45</v>
      </c>
      <c r="D5760" s="28">
        <v>1750</v>
      </c>
      <c r="E5760" s="27" t="s">
        <v>25</v>
      </c>
    </row>
    <row r="5761" spans="1:5" ht="13.2" hidden="1" x14ac:dyDescent="0.25">
      <c r="A5761" s="21" t="s">
        <v>5</v>
      </c>
      <c r="B5761" s="27">
        <v>41886</v>
      </c>
      <c r="C5761" s="27" t="s">
        <v>45</v>
      </c>
      <c r="D5761" s="28">
        <v>7500</v>
      </c>
      <c r="E5761" s="27" t="s">
        <v>25</v>
      </c>
    </row>
    <row r="5762" spans="1:5" ht="13.2" hidden="1" x14ac:dyDescent="0.25">
      <c r="A5762" s="21" t="s">
        <v>5</v>
      </c>
      <c r="B5762" s="27">
        <v>41887</v>
      </c>
      <c r="C5762" s="27" t="s">
        <v>45</v>
      </c>
      <c r="D5762" s="28">
        <v>1500</v>
      </c>
      <c r="E5762" s="27" t="s">
        <v>25</v>
      </c>
    </row>
    <row r="5763" spans="1:5" ht="13.2" hidden="1" x14ac:dyDescent="0.25">
      <c r="A5763" s="21" t="s">
        <v>5</v>
      </c>
      <c r="B5763" s="27">
        <v>41888</v>
      </c>
      <c r="C5763" s="27" t="s">
        <v>45</v>
      </c>
      <c r="D5763" s="28">
        <v>3250</v>
      </c>
      <c r="E5763" s="27" t="s">
        <v>25</v>
      </c>
    </row>
    <row r="5764" spans="1:5" ht="13.2" hidden="1" x14ac:dyDescent="0.25">
      <c r="A5764" s="21" t="s">
        <v>5</v>
      </c>
      <c r="B5764" s="27">
        <v>41889</v>
      </c>
      <c r="C5764" s="27" t="s">
        <v>45</v>
      </c>
      <c r="D5764" s="28">
        <v>24000</v>
      </c>
      <c r="E5764" s="27" t="s">
        <v>25</v>
      </c>
    </row>
    <row r="5765" spans="1:5" ht="13.2" hidden="1" x14ac:dyDescent="0.25">
      <c r="A5765" s="21" t="s">
        <v>5</v>
      </c>
      <c r="B5765" s="27">
        <v>41889</v>
      </c>
      <c r="C5765" s="27" t="s">
        <v>45</v>
      </c>
      <c r="D5765" s="28">
        <v>11750</v>
      </c>
      <c r="E5765" s="27" t="s">
        <v>25</v>
      </c>
    </row>
    <row r="5766" spans="1:5" ht="13.2" hidden="1" x14ac:dyDescent="0.25">
      <c r="A5766" s="21" t="s">
        <v>5</v>
      </c>
      <c r="B5766" s="27">
        <v>41889</v>
      </c>
      <c r="C5766" s="27" t="s">
        <v>45</v>
      </c>
      <c r="D5766" s="28">
        <v>250</v>
      </c>
      <c r="E5766" s="27" t="s">
        <v>25</v>
      </c>
    </row>
    <row r="5767" spans="1:5" ht="13.2" hidden="1" x14ac:dyDescent="0.25">
      <c r="A5767" s="21" t="s">
        <v>5</v>
      </c>
      <c r="B5767" s="27">
        <v>41890</v>
      </c>
      <c r="C5767" s="27" t="s">
        <v>45</v>
      </c>
      <c r="D5767" s="28">
        <v>2250</v>
      </c>
      <c r="E5767" s="27" t="s">
        <v>25</v>
      </c>
    </row>
    <row r="5768" spans="1:5" ht="13.2" hidden="1" x14ac:dyDescent="0.25">
      <c r="A5768" s="21" t="s">
        <v>5</v>
      </c>
      <c r="B5768" s="27">
        <v>41891</v>
      </c>
      <c r="C5768" s="27" t="s">
        <v>45</v>
      </c>
      <c r="D5768" s="28">
        <v>1250</v>
      </c>
      <c r="E5768" s="27" t="s">
        <v>25</v>
      </c>
    </row>
    <row r="5769" spans="1:5" ht="13.2" hidden="1" x14ac:dyDescent="0.25">
      <c r="A5769" s="21" t="s">
        <v>5</v>
      </c>
      <c r="B5769" s="27">
        <v>41892</v>
      </c>
      <c r="C5769" s="27" t="s">
        <v>45</v>
      </c>
      <c r="D5769" s="28">
        <v>7500</v>
      </c>
      <c r="E5769" s="27" t="s">
        <v>25</v>
      </c>
    </row>
    <row r="5770" spans="1:5" ht="13.2" hidden="1" x14ac:dyDescent="0.25">
      <c r="A5770" s="21" t="s">
        <v>5</v>
      </c>
      <c r="B5770" s="27">
        <v>41892</v>
      </c>
      <c r="C5770" s="27" t="s">
        <v>45</v>
      </c>
      <c r="D5770" s="28">
        <v>900</v>
      </c>
      <c r="E5770" s="27" t="s">
        <v>25</v>
      </c>
    </row>
    <row r="5771" spans="1:5" ht="13.2" hidden="1" x14ac:dyDescent="0.25">
      <c r="A5771" s="21" t="s">
        <v>5</v>
      </c>
      <c r="B5771" s="27">
        <v>41892</v>
      </c>
      <c r="C5771" s="27" t="s">
        <v>45</v>
      </c>
      <c r="D5771" s="28">
        <v>250</v>
      </c>
      <c r="E5771" s="27" t="s">
        <v>25</v>
      </c>
    </row>
    <row r="5772" spans="1:5" ht="13.2" hidden="1" x14ac:dyDescent="0.25">
      <c r="A5772" s="21" t="s">
        <v>5</v>
      </c>
      <c r="B5772" s="27">
        <v>41893</v>
      </c>
      <c r="C5772" s="27" t="s">
        <v>45</v>
      </c>
      <c r="D5772" s="28">
        <v>10900</v>
      </c>
      <c r="E5772" s="27" t="s">
        <v>25</v>
      </c>
    </row>
    <row r="5773" spans="1:5" ht="13.2" hidden="1" x14ac:dyDescent="0.25">
      <c r="A5773" s="21" t="s">
        <v>5</v>
      </c>
      <c r="B5773" s="27">
        <v>41894</v>
      </c>
      <c r="C5773" s="27" t="s">
        <v>45</v>
      </c>
      <c r="D5773" s="28">
        <v>10500</v>
      </c>
      <c r="E5773" s="27" t="s">
        <v>25</v>
      </c>
    </row>
    <row r="5774" spans="1:5" ht="13.2" hidden="1" x14ac:dyDescent="0.25">
      <c r="A5774" s="21" t="s">
        <v>5</v>
      </c>
      <c r="B5774" s="27">
        <v>41895</v>
      </c>
      <c r="C5774" s="27" t="s">
        <v>45</v>
      </c>
      <c r="D5774" s="28">
        <v>4500</v>
      </c>
      <c r="E5774" s="27" t="s">
        <v>25</v>
      </c>
    </row>
    <row r="5775" spans="1:5" ht="13.2" hidden="1" x14ac:dyDescent="0.25">
      <c r="A5775" s="21" t="s">
        <v>5</v>
      </c>
      <c r="B5775" s="27">
        <v>41897</v>
      </c>
      <c r="C5775" s="27" t="s">
        <v>45</v>
      </c>
      <c r="D5775" s="28">
        <v>6870</v>
      </c>
      <c r="E5775" s="27" t="s">
        <v>25</v>
      </c>
    </row>
    <row r="5776" spans="1:5" ht="13.2" hidden="1" x14ac:dyDescent="0.25">
      <c r="A5776" s="21" t="s">
        <v>5</v>
      </c>
      <c r="B5776" s="27">
        <v>41898</v>
      </c>
      <c r="C5776" s="27" t="s">
        <v>45</v>
      </c>
      <c r="D5776" s="28">
        <v>1975</v>
      </c>
      <c r="E5776" s="27" t="s">
        <v>25</v>
      </c>
    </row>
    <row r="5777" spans="1:5" ht="13.2" hidden="1" x14ac:dyDescent="0.25">
      <c r="A5777" s="21" t="s">
        <v>5</v>
      </c>
      <c r="B5777" s="27">
        <v>41899</v>
      </c>
      <c r="C5777" s="27" t="s">
        <v>45</v>
      </c>
      <c r="D5777" s="28">
        <v>14145</v>
      </c>
      <c r="E5777" s="27" t="s">
        <v>25</v>
      </c>
    </row>
    <row r="5778" spans="1:5" ht="13.2" hidden="1" x14ac:dyDescent="0.25">
      <c r="A5778" s="21" t="s">
        <v>5</v>
      </c>
      <c r="B5778" s="27">
        <v>41900</v>
      </c>
      <c r="C5778" s="27" t="s">
        <v>58</v>
      </c>
      <c r="D5778" s="28">
        <v>25150</v>
      </c>
      <c r="E5778" s="27" t="s">
        <v>26</v>
      </c>
    </row>
    <row r="5779" spans="1:5" ht="13.2" hidden="1" x14ac:dyDescent="0.25">
      <c r="A5779" s="21" t="s">
        <v>5</v>
      </c>
      <c r="B5779" s="27">
        <v>41901</v>
      </c>
      <c r="C5779" s="27" t="s">
        <v>27</v>
      </c>
      <c r="D5779" s="28">
        <v>500</v>
      </c>
      <c r="E5779" s="27" t="s">
        <v>27</v>
      </c>
    </row>
    <row r="5780" spans="1:5" ht="13.2" hidden="1" x14ac:dyDescent="0.25">
      <c r="A5780" s="21" t="s">
        <v>5</v>
      </c>
      <c r="B5780" s="27">
        <v>41901</v>
      </c>
      <c r="C5780" s="27" t="s">
        <v>27</v>
      </c>
      <c r="D5780" s="28">
        <v>3150</v>
      </c>
      <c r="E5780" s="27" t="s">
        <v>27</v>
      </c>
    </row>
    <row r="5781" spans="1:5" ht="13.2" hidden="1" x14ac:dyDescent="0.25">
      <c r="A5781" s="21" t="s">
        <v>5</v>
      </c>
      <c r="B5781" s="27">
        <v>41902</v>
      </c>
      <c r="C5781" s="27" t="s">
        <v>45</v>
      </c>
      <c r="D5781" s="28">
        <v>5250</v>
      </c>
      <c r="E5781" s="27" t="s">
        <v>25</v>
      </c>
    </row>
    <row r="5782" spans="1:5" ht="13.2" hidden="1" x14ac:dyDescent="0.25">
      <c r="A5782" s="21" t="s">
        <v>5</v>
      </c>
      <c r="B5782" s="27">
        <v>41902</v>
      </c>
      <c r="C5782" s="27" t="s">
        <v>45</v>
      </c>
      <c r="D5782" s="28">
        <v>4500</v>
      </c>
      <c r="E5782" s="27" t="s">
        <v>25</v>
      </c>
    </row>
    <row r="5783" spans="1:5" ht="13.2" hidden="1" x14ac:dyDescent="0.25">
      <c r="A5783" s="21" t="s">
        <v>5</v>
      </c>
      <c r="B5783" s="27">
        <v>41903</v>
      </c>
      <c r="C5783" s="27" t="s">
        <v>45</v>
      </c>
      <c r="D5783" s="28">
        <v>13500</v>
      </c>
      <c r="E5783" s="27" t="s">
        <v>25</v>
      </c>
    </row>
    <row r="5784" spans="1:5" ht="13.2" hidden="1" x14ac:dyDescent="0.25">
      <c r="A5784" s="21" t="s">
        <v>5</v>
      </c>
      <c r="B5784" s="27">
        <v>41904</v>
      </c>
      <c r="C5784" s="27" t="s">
        <v>45</v>
      </c>
      <c r="D5784" s="28">
        <v>1500</v>
      </c>
      <c r="E5784" s="27" t="s">
        <v>25</v>
      </c>
    </row>
    <row r="5785" spans="1:5" ht="13.2" hidden="1" x14ac:dyDescent="0.25">
      <c r="A5785" s="21" t="s">
        <v>5</v>
      </c>
      <c r="B5785" s="27">
        <v>41904</v>
      </c>
      <c r="C5785" s="27" t="s">
        <v>45</v>
      </c>
      <c r="D5785" s="28">
        <v>750</v>
      </c>
      <c r="E5785" s="27" t="s">
        <v>25</v>
      </c>
    </row>
    <row r="5786" spans="1:5" ht="13.2" hidden="1" x14ac:dyDescent="0.25">
      <c r="A5786" s="21" t="s">
        <v>5</v>
      </c>
      <c r="B5786" s="27">
        <v>41904</v>
      </c>
      <c r="C5786" s="27" t="s">
        <v>45</v>
      </c>
      <c r="D5786" s="28">
        <v>500</v>
      </c>
      <c r="E5786" s="27" t="s">
        <v>25</v>
      </c>
    </row>
    <row r="5787" spans="1:5" ht="13.2" hidden="1" x14ac:dyDescent="0.25">
      <c r="A5787" s="21" t="s">
        <v>5</v>
      </c>
      <c r="B5787" s="27">
        <v>41905</v>
      </c>
      <c r="C5787" s="27" t="s">
        <v>45</v>
      </c>
      <c r="D5787" s="28">
        <v>1750</v>
      </c>
      <c r="E5787" s="27" t="s">
        <v>25</v>
      </c>
    </row>
    <row r="5788" spans="1:5" ht="13.2" hidden="1" x14ac:dyDescent="0.25">
      <c r="A5788" s="21" t="s">
        <v>5</v>
      </c>
      <c r="B5788" s="27">
        <v>41906</v>
      </c>
      <c r="C5788" s="27" t="s">
        <v>45</v>
      </c>
      <c r="D5788" s="28">
        <v>7250</v>
      </c>
      <c r="E5788" s="27" t="s">
        <v>25</v>
      </c>
    </row>
    <row r="5789" spans="1:5" ht="13.2" hidden="1" x14ac:dyDescent="0.25">
      <c r="A5789" s="21" t="s">
        <v>5</v>
      </c>
      <c r="B5789" s="27">
        <v>41906</v>
      </c>
      <c r="C5789" s="27" t="s">
        <v>45</v>
      </c>
      <c r="D5789" s="28">
        <v>750</v>
      </c>
      <c r="E5789" s="27" t="s">
        <v>25</v>
      </c>
    </row>
    <row r="5790" spans="1:5" ht="13.2" hidden="1" x14ac:dyDescent="0.25">
      <c r="A5790" s="21" t="s">
        <v>5</v>
      </c>
      <c r="B5790" s="27">
        <v>41906</v>
      </c>
      <c r="C5790" s="27" t="s">
        <v>45</v>
      </c>
      <c r="D5790" s="28">
        <v>750</v>
      </c>
      <c r="E5790" s="27" t="s">
        <v>25</v>
      </c>
    </row>
    <row r="5791" spans="1:5" ht="13.2" hidden="1" x14ac:dyDescent="0.25">
      <c r="A5791" s="21" t="s">
        <v>5</v>
      </c>
      <c r="B5791" s="27">
        <v>41907</v>
      </c>
      <c r="C5791" s="27" t="s">
        <v>45</v>
      </c>
      <c r="D5791" s="28">
        <v>30000</v>
      </c>
      <c r="E5791" s="27" t="s">
        <v>25</v>
      </c>
    </row>
    <row r="5792" spans="1:5" ht="13.2" hidden="1" x14ac:dyDescent="0.25">
      <c r="A5792" s="21" t="s">
        <v>5</v>
      </c>
      <c r="B5792" s="27">
        <v>41908</v>
      </c>
      <c r="C5792" s="27" t="s">
        <v>27</v>
      </c>
      <c r="D5792" s="28">
        <v>26250</v>
      </c>
      <c r="E5792" s="27" t="s">
        <v>27</v>
      </c>
    </row>
    <row r="5793" spans="1:5" ht="13.2" hidden="1" x14ac:dyDescent="0.25">
      <c r="A5793" s="21" t="s">
        <v>5</v>
      </c>
      <c r="B5793" s="27">
        <v>41908</v>
      </c>
      <c r="C5793" s="27" t="s">
        <v>27</v>
      </c>
      <c r="D5793" s="28">
        <v>500</v>
      </c>
      <c r="E5793" s="27" t="s">
        <v>27</v>
      </c>
    </row>
    <row r="5794" spans="1:5" ht="13.2" hidden="1" x14ac:dyDescent="0.25">
      <c r="A5794" s="21" t="s">
        <v>5</v>
      </c>
      <c r="B5794" s="27">
        <v>41908</v>
      </c>
      <c r="C5794" s="27" t="s">
        <v>27</v>
      </c>
      <c r="D5794" s="28">
        <v>7250</v>
      </c>
      <c r="E5794" s="27" t="s">
        <v>27</v>
      </c>
    </row>
    <row r="5795" spans="1:5" ht="13.2" hidden="1" x14ac:dyDescent="0.25">
      <c r="A5795" s="21" t="s">
        <v>5</v>
      </c>
      <c r="B5795" s="27">
        <v>41909</v>
      </c>
      <c r="C5795" s="27" t="s">
        <v>27</v>
      </c>
      <c r="D5795" s="28">
        <v>37500</v>
      </c>
      <c r="E5795" s="27" t="s">
        <v>27</v>
      </c>
    </row>
    <row r="5796" spans="1:5" ht="13.2" hidden="1" x14ac:dyDescent="0.25">
      <c r="A5796" s="21" t="s">
        <v>5</v>
      </c>
      <c r="B5796" s="27">
        <v>41910</v>
      </c>
      <c r="C5796" s="27" t="s">
        <v>51</v>
      </c>
      <c r="D5796" s="28">
        <v>7500</v>
      </c>
      <c r="E5796" s="27" t="s">
        <v>25</v>
      </c>
    </row>
    <row r="5797" spans="1:5" ht="13.2" hidden="1" x14ac:dyDescent="0.25">
      <c r="A5797" s="21" t="s">
        <v>5</v>
      </c>
      <c r="B5797" s="27">
        <v>41911</v>
      </c>
      <c r="C5797" s="27" t="s">
        <v>51</v>
      </c>
      <c r="D5797" s="28">
        <v>5500</v>
      </c>
      <c r="E5797" s="27" t="s">
        <v>25</v>
      </c>
    </row>
    <row r="5798" spans="1:5" ht="13.2" hidden="1" x14ac:dyDescent="0.25">
      <c r="A5798" s="21" t="s">
        <v>5</v>
      </c>
      <c r="B5798" s="27">
        <v>41912</v>
      </c>
      <c r="C5798" s="27" t="s">
        <v>45</v>
      </c>
      <c r="D5798" s="28">
        <v>9000</v>
      </c>
      <c r="E5798" s="27" t="s">
        <v>25</v>
      </c>
    </row>
    <row r="5799" spans="1:5" ht="13.2" hidden="1" x14ac:dyDescent="0.25">
      <c r="A5799" s="21" t="s">
        <v>5</v>
      </c>
      <c r="B5799" s="27">
        <v>41913</v>
      </c>
      <c r="C5799" s="27" t="s">
        <v>45</v>
      </c>
      <c r="D5799" s="28">
        <v>6000</v>
      </c>
      <c r="E5799" s="27" t="s">
        <v>25</v>
      </c>
    </row>
    <row r="5800" spans="1:5" ht="13.2" hidden="1" x14ac:dyDescent="0.25">
      <c r="A5800" s="21" t="s">
        <v>5</v>
      </c>
      <c r="B5800" s="27">
        <v>41914</v>
      </c>
      <c r="C5800" s="27" t="s">
        <v>45</v>
      </c>
      <c r="D5800" s="28">
        <v>750</v>
      </c>
      <c r="E5800" s="27" t="s">
        <v>25</v>
      </c>
    </row>
    <row r="5801" spans="1:5" ht="13.2" hidden="1" x14ac:dyDescent="0.25">
      <c r="A5801" s="21" t="s">
        <v>5</v>
      </c>
      <c r="B5801" s="27">
        <v>41914</v>
      </c>
      <c r="C5801" s="27" t="s">
        <v>45</v>
      </c>
      <c r="D5801" s="28">
        <v>350</v>
      </c>
      <c r="E5801" s="27" t="s">
        <v>25</v>
      </c>
    </row>
    <row r="5802" spans="1:5" ht="13.2" hidden="1" x14ac:dyDescent="0.25">
      <c r="A5802" s="21" t="s">
        <v>5</v>
      </c>
      <c r="B5802" s="27">
        <v>41915</v>
      </c>
      <c r="C5802" s="27" t="s">
        <v>27</v>
      </c>
      <c r="D5802" s="28">
        <v>730</v>
      </c>
      <c r="E5802" s="27" t="s">
        <v>27</v>
      </c>
    </row>
    <row r="5803" spans="1:5" ht="13.2" hidden="1" x14ac:dyDescent="0.25">
      <c r="A5803" s="21" t="s">
        <v>5</v>
      </c>
      <c r="B5803" s="27">
        <v>41916</v>
      </c>
      <c r="C5803" s="27" t="s">
        <v>45</v>
      </c>
      <c r="D5803" s="28">
        <v>2750</v>
      </c>
      <c r="E5803" s="27" t="s">
        <v>25</v>
      </c>
    </row>
    <row r="5804" spans="1:5" ht="13.2" hidden="1" x14ac:dyDescent="0.25">
      <c r="A5804" s="21" t="s">
        <v>5</v>
      </c>
      <c r="B5804" s="27">
        <v>41916</v>
      </c>
      <c r="C5804" s="27" t="s">
        <v>45</v>
      </c>
      <c r="D5804" s="28">
        <v>300</v>
      </c>
      <c r="E5804" s="27" t="s">
        <v>25</v>
      </c>
    </row>
    <row r="5805" spans="1:5" ht="13.2" hidden="1" x14ac:dyDescent="0.25">
      <c r="A5805" s="21" t="s">
        <v>5</v>
      </c>
      <c r="B5805" s="27">
        <v>41916</v>
      </c>
      <c r="C5805" s="27" t="s">
        <v>45</v>
      </c>
      <c r="D5805" s="28">
        <v>500</v>
      </c>
      <c r="E5805" s="27" t="s">
        <v>25</v>
      </c>
    </row>
    <row r="5806" spans="1:5" ht="13.2" hidden="1" x14ac:dyDescent="0.25">
      <c r="A5806" s="21" t="s">
        <v>5</v>
      </c>
      <c r="B5806" s="27">
        <v>41916</v>
      </c>
      <c r="C5806" s="27" t="s">
        <v>45</v>
      </c>
      <c r="D5806" s="28">
        <v>2250</v>
      </c>
      <c r="E5806" s="27" t="s">
        <v>25</v>
      </c>
    </row>
    <row r="5807" spans="1:5" ht="13.2" hidden="1" x14ac:dyDescent="0.25">
      <c r="A5807" s="21" t="s">
        <v>5</v>
      </c>
      <c r="B5807" s="27">
        <v>41916</v>
      </c>
      <c r="C5807" s="27" t="s">
        <v>45</v>
      </c>
      <c r="D5807" s="28">
        <v>1750</v>
      </c>
      <c r="E5807" s="27" t="s">
        <v>25</v>
      </c>
    </row>
    <row r="5808" spans="1:5" ht="13.2" hidden="1" x14ac:dyDescent="0.25">
      <c r="A5808" s="21" t="s">
        <v>5</v>
      </c>
      <c r="B5808" s="27">
        <v>41916</v>
      </c>
      <c r="C5808" s="27" t="s">
        <v>45</v>
      </c>
      <c r="D5808" s="28">
        <v>1500</v>
      </c>
      <c r="E5808" s="27" t="s">
        <v>25</v>
      </c>
    </row>
    <row r="5809" spans="1:5" ht="13.2" hidden="1" x14ac:dyDescent="0.25">
      <c r="A5809" s="21" t="s">
        <v>5</v>
      </c>
      <c r="B5809" s="27">
        <v>41916</v>
      </c>
      <c r="C5809" s="27" t="s">
        <v>45</v>
      </c>
      <c r="D5809" s="28">
        <v>1750</v>
      </c>
      <c r="E5809" s="27" t="s">
        <v>25</v>
      </c>
    </row>
    <row r="5810" spans="1:5" ht="13.2" hidden="1" x14ac:dyDescent="0.25">
      <c r="A5810" s="21" t="s">
        <v>5</v>
      </c>
      <c r="B5810" s="27">
        <v>41917</v>
      </c>
      <c r="C5810" s="27" t="s">
        <v>45</v>
      </c>
      <c r="D5810" s="28">
        <v>6750</v>
      </c>
      <c r="E5810" s="27" t="s">
        <v>25</v>
      </c>
    </row>
    <row r="5811" spans="1:5" ht="13.2" hidden="1" x14ac:dyDescent="0.25">
      <c r="A5811" s="21" t="s">
        <v>5</v>
      </c>
      <c r="B5811" s="27">
        <v>41917</v>
      </c>
      <c r="C5811" s="27" t="s">
        <v>45</v>
      </c>
      <c r="D5811" s="28">
        <v>6500</v>
      </c>
      <c r="E5811" s="27" t="s">
        <v>25</v>
      </c>
    </row>
    <row r="5812" spans="1:5" ht="13.2" hidden="1" x14ac:dyDescent="0.25">
      <c r="A5812" s="21" t="s">
        <v>5</v>
      </c>
      <c r="B5812" s="27">
        <v>41917</v>
      </c>
      <c r="C5812" s="27" t="s">
        <v>45</v>
      </c>
      <c r="D5812" s="28">
        <v>1500</v>
      </c>
      <c r="E5812" s="27" t="s">
        <v>25</v>
      </c>
    </row>
    <row r="5813" spans="1:5" ht="13.2" hidden="1" x14ac:dyDescent="0.25">
      <c r="A5813" s="21" t="s">
        <v>5</v>
      </c>
      <c r="B5813" s="27">
        <v>41918</v>
      </c>
      <c r="C5813" s="27" t="s">
        <v>45</v>
      </c>
      <c r="D5813" s="28">
        <v>2000</v>
      </c>
      <c r="E5813" s="27" t="s">
        <v>25</v>
      </c>
    </row>
    <row r="5814" spans="1:5" ht="13.2" hidden="1" x14ac:dyDescent="0.25">
      <c r="A5814" s="21" t="s">
        <v>5</v>
      </c>
      <c r="B5814" s="27">
        <v>41919</v>
      </c>
      <c r="C5814" s="27" t="s">
        <v>45</v>
      </c>
      <c r="D5814" s="28">
        <v>1000</v>
      </c>
      <c r="E5814" s="27" t="s">
        <v>25</v>
      </c>
    </row>
    <row r="5815" spans="1:5" ht="13.2" hidden="1" x14ac:dyDescent="0.25">
      <c r="A5815" s="21" t="s">
        <v>5</v>
      </c>
      <c r="B5815" s="27">
        <v>41920</v>
      </c>
      <c r="C5815" s="27" t="s">
        <v>45</v>
      </c>
      <c r="D5815" s="28">
        <v>14500</v>
      </c>
      <c r="E5815" s="27" t="s">
        <v>25</v>
      </c>
    </row>
    <row r="5816" spans="1:5" ht="13.2" hidden="1" x14ac:dyDescent="0.25">
      <c r="A5816" s="21" t="s">
        <v>5</v>
      </c>
      <c r="B5816" s="27">
        <v>41921</v>
      </c>
      <c r="C5816" s="27" t="s">
        <v>45</v>
      </c>
      <c r="D5816" s="28">
        <v>5250</v>
      </c>
      <c r="E5816" s="27" t="s">
        <v>25</v>
      </c>
    </row>
    <row r="5817" spans="1:5" ht="13.2" hidden="1" x14ac:dyDescent="0.25">
      <c r="A5817" s="21" t="s">
        <v>5</v>
      </c>
      <c r="B5817" s="27">
        <v>41921</v>
      </c>
      <c r="C5817" s="27" t="s">
        <v>45</v>
      </c>
      <c r="D5817" s="28">
        <v>1500</v>
      </c>
      <c r="E5817" s="27" t="s">
        <v>25</v>
      </c>
    </row>
    <row r="5818" spans="1:5" ht="13.2" hidden="1" x14ac:dyDescent="0.25">
      <c r="A5818" s="21" t="s">
        <v>5</v>
      </c>
      <c r="B5818" s="27">
        <v>41921</v>
      </c>
      <c r="C5818" s="27" t="s">
        <v>45</v>
      </c>
      <c r="D5818" s="28">
        <v>600</v>
      </c>
      <c r="E5818" s="27" t="s">
        <v>25</v>
      </c>
    </row>
    <row r="5819" spans="1:5" ht="13.2" hidden="1" x14ac:dyDescent="0.25">
      <c r="A5819" s="21" t="s">
        <v>5</v>
      </c>
      <c r="B5819" s="27">
        <v>41922</v>
      </c>
      <c r="C5819" s="27" t="s">
        <v>45</v>
      </c>
      <c r="D5819" s="28">
        <v>5500</v>
      </c>
      <c r="E5819" s="27" t="s">
        <v>25</v>
      </c>
    </row>
    <row r="5820" spans="1:5" ht="13.2" hidden="1" x14ac:dyDescent="0.25">
      <c r="A5820" s="21" t="s">
        <v>5</v>
      </c>
      <c r="B5820" s="27">
        <v>41923</v>
      </c>
      <c r="C5820" s="27" t="s">
        <v>45</v>
      </c>
      <c r="D5820" s="28">
        <v>1750</v>
      </c>
      <c r="E5820" s="27" t="s">
        <v>25</v>
      </c>
    </row>
    <row r="5821" spans="1:5" ht="13.2" hidden="1" x14ac:dyDescent="0.25">
      <c r="A5821" s="21" t="s">
        <v>5</v>
      </c>
      <c r="B5821" s="27">
        <v>41923</v>
      </c>
      <c r="C5821" s="27" t="s">
        <v>45</v>
      </c>
      <c r="D5821" s="28">
        <v>1000</v>
      </c>
      <c r="E5821" s="27" t="s">
        <v>25</v>
      </c>
    </row>
    <row r="5822" spans="1:5" ht="13.2" hidden="1" x14ac:dyDescent="0.25">
      <c r="A5822" s="21" t="s">
        <v>5</v>
      </c>
      <c r="B5822" s="27">
        <v>41924</v>
      </c>
      <c r="C5822" s="27" t="s">
        <v>45</v>
      </c>
      <c r="D5822" s="28">
        <v>4500</v>
      </c>
      <c r="E5822" s="27" t="s">
        <v>25</v>
      </c>
    </row>
    <row r="5823" spans="1:5" ht="13.2" hidden="1" x14ac:dyDescent="0.25">
      <c r="A5823" s="21" t="s">
        <v>5</v>
      </c>
      <c r="B5823" s="27">
        <v>41925</v>
      </c>
      <c r="C5823" s="27" t="s">
        <v>45</v>
      </c>
      <c r="D5823" s="28">
        <v>3000</v>
      </c>
      <c r="E5823" s="27" t="s">
        <v>25</v>
      </c>
    </row>
    <row r="5824" spans="1:5" ht="13.2" hidden="1" x14ac:dyDescent="0.25">
      <c r="A5824" s="21" t="s">
        <v>5</v>
      </c>
      <c r="B5824" s="27">
        <v>41925</v>
      </c>
      <c r="C5824" s="27" t="s">
        <v>45</v>
      </c>
      <c r="D5824" s="28">
        <v>500</v>
      </c>
      <c r="E5824" s="27" t="s">
        <v>25</v>
      </c>
    </row>
    <row r="5825" spans="1:5" ht="13.2" hidden="1" x14ac:dyDescent="0.25">
      <c r="A5825" s="21" t="s">
        <v>5</v>
      </c>
      <c r="B5825" s="27">
        <v>41926</v>
      </c>
      <c r="C5825" s="27" t="s">
        <v>45</v>
      </c>
      <c r="D5825" s="28">
        <v>1250</v>
      </c>
      <c r="E5825" s="27" t="s">
        <v>25</v>
      </c>
    </row>
    <row r="5826" spans="1:5" ht="13.2" hidden="1" x14ac:dyDescent="0.25">
      <c r="A5826" s="21" t="s">
        <v>5</v>
      </c>
      <c r="B5826" s="27">
        <v>41926</v>
      </c>
      <c r="C5826" s="27" t="s">
        <v>45</v>
      </c>
      <c r="D5826" s="28">
        <v>5250</v>
      </c>
      <c r="E5826" s="27" t="s">
        <v>25</v>
      </c>
    </row>
    <row r="5827" spans="1:5" ht="13.2" hidden="1" x14ac:dyDescent="0.25">
      <c r="A5827" s="21" t="s">
        <v>5</v>
      </c>
      <c r="B5827" s="27">
        <v>41926</v>
      </c>
      <c r="C5827" s="27" t="s">
        <v>45</v>
      </c>
      <c r="D5827" s="28">
        <v>2250</v>
      </c>
      <c r="E5827" s="27" t="s">
        <v>25</v>
      </c>
    </row>
    <row r="5828" spans="1:5" ht="13.2" hidden="1" x14ac:dyDescent="0.25">
      <c r="A5828" s="21" t="s">
        <v>5</v>
      </c>
      <c r="B5828" s="27">
        <v>41926</v>
      </c>
      <c r="C5828" s="27" t="s">
        <v>45</v>
      </c>
      <c r="D5828" s="28">
        <v>500</v>
      </c>
      <c r="E5828" s="27" t="s">
        <v>25</v>
      </c>
    </row>
    <row r="5829" spans="1:5" ht="13.2" hidden="1" x14ac:dyDescent="0.25">
      <c r="A5829" s="21" t="s">
        <v>5</v>
      </c>
      <c r="B5829" s="27">
        <v>41927</v>
      </c>
      <c r="C5829" s="27" t="s">
        <v>45</v>
      </c>
      <c r="D5829" s="28">
        <v>2000</v>
      </c>
      <c r="E5829" s="27" t="s">
        <v>25</v>
      </c>
    </row>
    <row r="5830" spans="1:5" ht="13.2" hidden="1" x14ac:dyDescent="0.25">
      <c r="A5830" s="21" t="s">
        <v>5</v>
      </c>
      <c r="B5830" s="27">
        <v>41928</v>
      </c>
      <c r="C5830" s="27" t="s">
        <v>45</v>
      </c>
      <c r="D5830" s="28">
        <v>750</v>
      </c>
      <c r="E5830" s="27" t="s">
        <v>25</v>
      </c>
    </row>
    <row r="5831" spans="1:5" ht="13.2" hidden="1" x14ac:dyDescent="0.25">
      <c r="A5831" s="21" t="s">
        <v>5</v>
      </c>
      <c r="B5831" s="27">
        <v>41928</v>
      </c>
      <c r="C5831" s="27" t="s">
        <v>45</v>
      </c>
      <c r="D5831" s="28">
        <v>375</v>
      </c>
      <c r="E5831" s="27" t="s">
        <v>25</v>
      </c>
    </row>
    <row r="5832" spans="1:5" ht="13.2" hidden="1" x14ac:dyDescent="0.25">
      <c r="A5832" s="21" t="s">
        <v>5</v>
      </c>
      <c r="B5832" s="27">
        <v>41928</v>
      </c>
      <c r="C5832" s="27" t="s">
        <v>45</v>
      </c>
      <c r="D5832" s="28">
        <v>250</v>
      </c>
      <c r="E5832" s="27" t="s">
        <v>25</v>
      </c>
    </row>
    <row r="5833" spans="1:5" ht="13.2" hidden="1" x14ac:dyDescent="0.25">
      <c r="A5833" s="21" t="s">
        <v>5</v>
      </c>
      <c r="B5833" s="27">
        <v>41928</v>
      </c>
      <c r="C5833" s="27" t="s">
        <v>45</v>
      </c>
      <c r="D5833" s="28">
        <v>425</v>
      </c>
      <c r="E5833" s="27" t="s">
        <v>25</v>
      </c>
    </row>
    <row r="5834" spans="1:5" ht="13.2" hidden="1" x14ac:dyDescent="0.25">
      <c r="A5834" s="21" t="s">
        <v>5</v>
      </c>
      <c r="B5834" s="27">
        <v>41928</v>
      </c>
      <c r="C5834" s="27" t="s">
        <v>45</v>
      </c>
      <c r="D5834" s="28">
        <v>8250</v>
      </c>
      <c r="E5834" s="27" t="s">
        <v>25</v>
      </c>
    </row>
    <row r="5835" spans="1:5" ht="13.2" hidden="1" x14ac:dyDescent="0.25">
      <c r="A5835" s="21" t="s">
        <v>5</v>
      </c>
      <c r="B5835" s="27">
        <v>41929</v>
      </c>
      <c r="C5835" s="27" t="s">
        <v>27</v>
      </c>
      <c r="D5835" s="28">
        <v>750</v>
      </c>
      <c r="E5835" s="27" t="s">
        <v>27</v>
      </c>
    </row>
    <row r="5836" spans="1:5" ht="13.2" hidden="1" x14ac:dyDescent="0.25">
      <c r="A5836" s="21" t="s">
        <v>5</v>
      </c>
      <c r="B5836" s="27">
        <v>41929</v>
      </c>
      <c r="C5836" s="27" t="s">
        <v>27</v>
      </c>
      <c r="D5836" s="28">
        <v>1250</v>
      </c>
      <c r="E5836" s="27" t="s">
        <v>27</v>
      </c>
    </row>
    <row r="5837" spans="1:5" ht="13.2" hidden="1" x14ac:dyDescent="0.25">
      <c r="A5837" s="21" t="s">
        <v>5</v>
      </c>
      <c r="B5837" s="27">
        <v>41930</v>
      </c>
      <c r="C5837" s="27" t="s">
        <v>45</v>
      </c>
      <c r="D5837" s="28">
        <v>13000</v>
      </c>
      <c r="E5837" s="27" t="s">
        <v>25</v>
      </c>
    </row>
    <row r="5838" spans="1:5" ht="13.2" hidden="1" x14ac:dyDescent="0.25">
      <c r="A5838" s="21" t="s">
        <v>5</v>
      </c>
      <c r="B5838" s="27">
        <v>41930</v>
      </c>
      <c r="C5838" s="27" t="s">
        <v>45</v>
      </c>
      <c r="D5838" s="28">
        <v>500</v>
      </c>
      <c r="E5838" s="27" t="s">
        <v>25</v>
      </c>
    </row>
    <row r="5839" spans="1:5" ht="13.2" hidden="1" x14ac:dyDescent="0.25">
      <c r="A5839" s="21" t="s">
        <v>5</v>
      </c>
      <c r="B5839" s="27">
        <v>41931</v>
      </c>
      <c r="C5839" s="27" t="s">
        <v>45</v>
      </c>
      <c r="D5839" s="28">
        <v>4000</v>
      </c>
      <c r="E5839" s="27" t="s">
        <v>25</v>
      </c>
    </row>
    <row r="5840" spans="1:5" ht="13.2" hidden="1" x14ac:dyDescent="0.25">
      <c r="A5840" s="21" t="s">
        <v>5</v>
      </c>
      <c r="B5840" s="27">
        <v>41931</v>
      </c>
      <c r="C5840" s="27" t="s">
        <v>45</v>
      </c>
      <c r="D5840" s="28">
        <v>1000</v>
      </c>
      <c r="E5840" s="27" t="s">
        <v>25</v>
      </c>
    </row>
    <row r="5841" spans="1:5" ht="13.2" hidden="1" x14ac:dyDescent="0.25">
      <c r="A5841" s="21" t="s">
        <v>5</v>
      </c>
      <c r="B5841" s="27">
        <v>41932</v>
      </c>
      <c r="C5841" s="27" t="s">
        <v>45</v>
      </c>
      <c r="D5841" s="28">
        <v>3750</v>
      </c>
      <c r="E5841" s="27" t="s">
        <v>25</v>
      </c>
    </row>
    <row r="5842" spans="1:5" ht="13.2" hidden="1" x14ac:dyDescent="0.25">
      <c r="A5842" s="21" t="s">
        <v>5</v>
      </c>
      <c r="B5842" s="27">
        <v>41933</v>
      </c>
      <c r="C5842" s="27" t="s">
        <v>59</v>
      </c>
      <c r="D5842" s="28">
        <v>8500</v>
      </c>
      <c r="E5842" s="27" t="s">
        <v>26</v>
      </c>
    </row>
    <row r="5843" spans="1:5" ht="13.2" hidden="1" x14ac:dyDescent="0.25">
      <c r="A5843" s="21" t="s">
        <v>5</v>
      </c>
      <c r="B5843" s="27">
        <v>41934</v>
      </c>
      <c r="C5843" s="27" t="s">
        <v>27</v>
      </c>
      <c r="D5843" s="28">
        <v>9000</v>
      </c>
      <c r="E5843" s="27" t="s">
        <v>27</v>
      </c>
    </row>
    <row r="5844" spans="1:5" ht="13.2" hidden="1" x14ac:dyDescent="0.25">
      <c r="A5844" s="21" t="s">
        <v>5</v>
      </c>
      <c r="B5844" s="27">
        <v>41935</v>
      </c>
      <c r="C5844" s="27" t="s">
        <v>45</v>
      </c>
      <c r="D5844" s="28">
        <v>2500</v>
      </c>
      <c r="E5844" s="27" t="s">
        <v>25</v>
      </c>
    </row>
    <row r="5845" spans="1:5" ht="13.2" hidden="1" x14ac:dyDescent="0.25">
      <c r="A5845" s="21" t="s">
        <v>5</v>
      </c>
      <c r="B5845" s="27">
        <v>41936</v>
      </c>
      <c r="C5845" s="27" t="s">
        <v>45</v>
      </c>
      <c r="D5845" s="28">
        <v>500</v>
      </c>
      <c r="E5845" s="27" t="s">
        <v>25</v>
      </c>
    </row>
    <row r="5846" spans="1:5" ht="13.2" hidden="1" x14ac:dyDescent="0.25">
      <c r="A5846" s="21" t="s">
        <v>5</v>
      </c>
      <c r="B5846" s="27">
        <v>41936</v>
      </c>
      <c r="C5846" s="27" t="s">
        <v>45</v>
      </c>
      <c r="D5846" s="28">
        <v>3000</v>
      </c>
      <c r="E5846" s="27" t="s">
        <v>25</v>
      </c>
    </row>
    <row r="5847" spans="1:5" ht="13.2" hidden="1" x14ac:dyDescent="0.25">
      <c r="A5847" s="21" t="s">
        <v>5</v>
      </c>
      <c r="B5847" s="27">
        <v>41937</v>
      </c>
      <c r="C5847" s="27" t="s">
        <v>45</v>
      </c>
      <c r="D5847" s="28">
        <v>5500</v>
      </c>
      <c r="E5847" s="27" t="s">
        <v>25</v>
      </c>
    </row>
    <row r="5848" spans="1:5" ht="13.2" hidden="1" x14ac:dyDescent="0.25">
      <c r="A5848" s="21" t="s">
        <v>5</v>
      </c>
      <c r="B5848" s="27">
        <v>41937</v>
      </c>
      <c r="C5848" s="27" t="s">
        <v>45</v>
      </c>
      <c r="D5848" s="28">
        <v>300</v>
      </c>
      <c r="E5848" s="27" t="s">
        <v>25</v>
      </c>
    </row>
    <row r="5849" spans="1:5" ht="13.2" hidden="1" x14ac:dyDescent="0.25">
      <c r="A5849" s="21" t="s">
        <v>5</v>
      </c>
      <c r="B5849" s="27">
        <v>41938</v>
      </c>
      <c r="C5849" s="27" t="s">
        <v>45</v>
      </c>
      <c r="D5849" s="28">
        <v>12500</v>
      </c>
      <c r="E5849" s="27" t="s">
        <v>25</v>
      </c>
    </row>
    <row r="5850" spans="1:5" ht="13.2" hidden="1" x14ac:dyDescent="0.25">
      <c r="A5850" s="21" t="s">
        <v>5</v>
      </c>
      <c r="B5850" s="27">
        <v>41939</v>
      </c>
      <c r="C5850" s="27" t="s">
        <v>45</v>
      </c>
      <c r="D5850" s="28">
        <v>2250</v>
      </c>
      <c r="E5850" s="27" t="s">
        <v>25</v>
      </c>
    </row>
    <row r="5851" spans="1:5" ht="13.2" hidden="1" x14ac:dyDescent="0.25">
      <c r="A5851" s="21" t="s">
        <v>5</v>
      </c>
      <c r="B5851" s="27">
        <v>41940</v>
      </c>
      <c r="C5851" s="27" t="s">
        <v>45</v>
      </c>
      <c r="D5851" s="28">
        <v>750</v>
      </c>
      <c r="E5851" s="27" t="s">
        <v>25</v>
      </c>
    </row>
    <row r="5852" spans="1:5" ht="13.2" hidden="1" x14ac:dyDescent="0.25">
      <c r="A5852" s="21" t="s">
        <v>5</v>
      </c>
      <c r="B5852" s="27">
        <v>41940</v>
      </c>
      <c r="C5852" s="27" t="s">
        <v>45</v>
      </c>
      <c r="D5852" s="28">
        <v>350</v>
      </c>
      <c r="E5852" s="27" t="s">
        <v>25</v>
      </c>
    </row>
    <row r="5853" spans="1:5" ht="13.2" hidden="1" x14ac:dyDescent="0.25">
      <c r="A5853" s="21" t="s">
        <v>5</v>
      </c>
      <c r="B5853" s="27">
        <v>41940</v>
      </c>
      <c r="C5853" s="27" t="s">
        <v>45</v>
      </c>
      <c r="D5853" s="28">
        <v>250</v>
      </c>
      <c r="E5853" s="27" t="s">
        <v>25</v>
      </c>
    </row>
    <row r="5854" spans="1:5" ht="13.2" hidden="1" x14ac:dyDescent="0.25">
      <c r="A5854" s="21" t="s">
        <v>5</v>
      </c>
      <c r="B5854" s="27">
        <v>41941</v>
      </c>
      <c r="C5854" s="27" t="s">
        <v>45</v>
      </c>
      <c r="D5854" s="28">
        <v>750</v>
      </c>
      <c r="E5854" s="27" t="s">
        <v>25</v>
      </c>
    </row>
    <row r="5855" spans="1:5" ht="13.2" hidden="1" x14ac:dyDescent="0.25">
      <c r="A5855" s="21" t="s">
        <v>5</v>
      </c>
      <c r="B5855" s="27">
        <v>41941</v>
      </c>
      <c r="C5855" s="27" t="s">
        <v>45</v>
      </c>
      <c r="D5855" s="28">
        <v>1750</v>
      </c>
      <c r="E5855" s="27" t="s">
        <v>25</v>
      </c>
    </row>
    <row r="5856" spans="1:5" ht="13.2" hidden="1" x14ac:dyDescent="0.25">
      <c r="A5856" s="21" t="s">
        <v>5</v>
      </c>
      <c r="B5856" s="27">
        <v>41942</v>
      </c>
      <c r="C5856" s="27" t="s">
        <v>45</v>
      </c>
      <c r="D5856" s="28">
        <v>1250</v>
      </c>
      <c r="E5856" s="27" t="s">
        <v>25</v>
      </c>
    </row>
    <row r="5857" spans="1:5" ht="13.2" hidden="1" x14ac:dyDescent="0.25">
      <c r="A5857" s="21" t="s">
        <v>5</v>
      </c>
      <c r="B5857" s="27">
        <v>41942</v>
      </c>
      <c r="C5857" s="27" t="s">
        <v>45</v>
      </c>
      <c r="D5857" s="28">
        <v>200</v>
      </c>
      <c r="E5857" s="27" t="s">
        <v>25</v>
      </c>
    </row>
    <row r="5858" spans="1:5" ht="13.2" hidden="1" x14ac:dyDescent="0.25">
      <c r="A5858" s="21" t="s">
        <v>5</v>
      </c>
      <c r="B5858" s="27">
        <v>41943</v>
      </c>
      <c r="C5858" s="27" t="s">
        <v>45</v>
      </c>
      <c r="D5858" s="28">
        <v>1750</v>
      </c>
      <c r="E5858" s="27" t="s">
        <v>25</v>
      </c>
    </row>
    <row r="5859" spans="1:5" ht="13.2" hidden="1" x14ac:dyDescent="0.25">
      <c r="A5859" s="21" t="s">
        <v>5</v>
      </c>
      <c r="B5859" s="27">
        <v>41943</v>
      </c>
      <c r="C5859" s="27" t="s">
        <v>45</v>
      </c>
      <c r="D5859" s="28">
        <v>1750</v>
      </c>
      <c r="E5859" s="27" t="s">
        <v>25</v>
      </c>
    </row>
    <row r="5860" spans="1:5" ht="13.2" hidden="1" x14ac:dyDescent="0.25">
      <c r="A5860" s="21" t="s">
        <v>5</v>
      </c>
      <c r="B5860" s="27">
        <v>41943</v>
      </c>
      <c r="C5860" s="27" t="s">
        <v>45</v>
      </c>
      <c r="D5860" s="28">
        <v>1000</v>
      </c>
      <c r="E5860" s="27" t="s">
        <v>25</v>
      </c>
    </row>
    <row r="5861" spans="1:5" ht="13.2" hidden="1" x14ac:dyDescent="0.25">
      <c r="A5861" s="21" t="s">
        <v>5</v>
      </c>
      <c r="B5861" s="27">
        <v>41944</v>
      </c>
      <c r="C5861" s="27" t="s">
        <v>45</v>
      </c>
      <c r="D5861" s="28">
        <v>2500</v>
      </c>
      <c r="E5861" s="27" t="s">
        <v>25</v>
      </c>
    </row>
    <row r="5862" spans="1:5" ht="13.2" hidden="1" x14ac:dyDescent="0.25">
      <c r="A5862" s="21" t="s">
        <v>5</v>
      </c>
      <c r="B5862" s="27">
        <v>41945</v>
      </c>
      <c r="C5862" s="27" t="s">
        <v>45</v>
      </c>
      <c r="D5862" s="28">
        <v>3000</v>
      </c>
      <c r="E5862" s="27" t="s">
        <v>25</v>
      </c>
    </row>
    <row r="5863" spans="1:5" ht="13.2" hidden="1" x14ac:dyDescent="0.25">
      <c r="A5863" s="21" t="s">
        <v>5</v>
      </c>
      <c r="B5863" s="27">
        <v>41945</v>
      </c>
      <c r="C5863" s="27" t="s">
        <v>45</v>
      </c>
      <c r="D5863" s="28">
        <v>300</v>
      </c>
      <c r="E5863" s="27" t="s">
        <v>25</v>
      </c>
    </row>
    <row r="5864" spans="1:5" ht="13.2" hidden="1" x14ac:dyDescent="0.25">
      <c r="A5864" s="21" t="s">
        <v>5</v>
      </c>
      <c r="B5864" s="27">
        <v>41945</v>
      </c>
      <c r="C5864" s="27" t="s">
        <v>45</v>
      </c>
      <c r="D5864" s="28">
        <v>600</v>
      </c>
      <c r="E5864" s="27" t="s">
        <v>25</v>
      </c>
    </row>
    <row r="5865" spans="1:5" ht="13.2" hidden="1" x14ac:dyDescent="0.25">
      <c r="A5865" s="21" t="s">
        <v>5</v>
      </c>
      <c r="B5865" s="27">
        <v>41945</v>
      </c>
      <c r="C5865" s="27" t="s">
        <v>45</v>
      </c>
      <c r="D5865" s="28">
        <v>450</v>
      </c>
      <c r="E5865" s="27" t="s">
        <v>25</v>
      </c>
    </row>
    <row r="5866" spans="1:5" ht="13.2" hidden="1" x14ac:dyDescent="0.25">
      <c r="A5866" s="21" t="s">
        <v>5</v>
      </c>
      <c r="B5866" s="27">
        <v>41946</v>
      </c>
      <c r="C5866" s="27" t="s">
        <v>45</v>
      </c>
      <c r="D5866" s="28">
        <v>22500</v>
      </c>
      <c r="E5866" s="27" t="s">
        <v>25</v>
      </c>
    </row>
    <row r="5867" spans="1:5" ht="13.2" hidden="1" x14ac:dyDescent="0.25">
      <c r="A5867" s="21" t="s">
        <v>5</v>
      </c>
      <c r="B5867" s="27">
        <v>41946</v>
      </c>
      <c r="C5867" s="27" t="s">
        <v>45</v>
      </c>
      <c r="D5867" s="28">
        <v>4250</v>
      </c>
      <c r="E5867" s="27" t="s">
        <v>25</v>
      </c>
    </row>
    <row r="5868" spans="1:5" ht="13.2" hidden="1" x14ac:dyDescent="0.25">
      <c r="A5868" s="21" t="s">
        <v>5</v>
      </c>
      <c r="B5868" s="27">
        <v>41947</v>
      </c>
      <c r="C5868" s="27" t="s">
        <v>45</v>
      </c>
      <c r="D5868" s="28">
        <v>9100</v>
      </c>
      <c r="E5868" s="27" t="s">
        <v>25</v>
      </c>
    </row>
    <row r="5869" spans="1:5" ht="13.2" hidden="1" x14ac:dyDescent="0.25">
      <c r="A5869" s="21" t="s">
        <v>5</v>
      </c>
      <c r="B5869" s="27">
        <v>41948</v>
      </c>
      <c r="C5869" s="27" t="s">
        <v>45</v>
      </c>
      <c r="D5869" s="28">
        <v>500</v>
      </c>
      <c r="E5869" s="27" t="s">
        <v>25</v>
      </c>
    </row>
    <row r="5870" spans="1:5" ht="13.2" hidden="1" x14ac:dyDescent="0.25">
      <c r="A5870" s="21" t="s">
        <v>5</v>
      </c>
      <c r="B5870" s="27">
        <v>41948</v>
      </c>
      <c r="C5870" s="27" t="s">
        <v>45</v>
      </c>
      <c r="D5870" s="28">
        <v>750</v>
      </c>
      <c r="E5870" s="27" t="s">
        <v>25</v>
      </c>
    </row>
    <row r="5871" spans="1:5" ht="13.2" hidden="1" x14ac:dyDescent="0.25">
      <c r="A5871" s="21" t="s">
        <v>5</v>
      </c>
      <c r="B5871" s="27">
        <v>41948</v>
      </c>
      <c r="C5871" s="27" t="s">
        <v>45</v>
      </c>
      <c r="D5871" s="28">
        <v>5000</v>
      </c>
      <c r="E5871" s="27" t="s">
        <v>25</v>
      </c>
    </row>
    <row r="5872" spans="1:5" ht="13.2" hidden="1" x14ac:dyDescent="0.25">
      <c r="A5872" s="21" t="s">
        <v>5</v>
      </c>
      <c r="B5872" s="27">
        <v>41948</v>
      </c>
      <c r="C5872" s="27" t="s">
        <v>45</v>
      </c>
      <c r="D5872" s="28">
        <v>9250</v>
      </c>
      <c r="E5872" s="27" t="s">
        <v>25</v>
      </c>
    </row>
    <row r="5873" spans="1:5" ht="13.2" hidden="1" x14ac:dyDescent="0.25">
      <c r="A5873" s="21" t="s">
        <v>5</v>
      </c>
      <c r="B5873" s="27">
        <v>41948</v>
      </c>
      <c r="C5873" s="27" t="s">
        <v>45</v>
      </c>
      <c r="D5873" s="28">
        <v>2250</v>
      </c>
      <c r="E5873" s="27" t="s">
        <v>25</v>
      </c>
    </row>
    <row r="5874" spans="1:5" ht="13.2" hidden="1" x14ac:dyDescent="0.25">
      <c r="A5874" s="21" t="s">
        <v>5</v>
      </c>
      <c r="B5874" s="27">
        <v>41949</v>
      </c>
      <c r="C5874" s="27" t="s">
        <v>45</v>
      </c>
      <c r="D5874" s="28">
        <v>6496.75</v>
      </c>
      <c r="E5874" s="27" t="s">
        <v>25</v>
      </c>
    </row>
    <row r="5875" spans="1:5" ht="13.2" hidden="1" x14ac:dyDescent="0.25">
      <c r="A5875" s="21" t="s">
        <v>5</v>
      </c>
      <c r="B5875" s="27">
        <v>41950</v>
      </c>
      <c r="C5875" s="27" t="s">
        <v>45</v>
      </c>
      <c r="D5875" s="28">
        <v>750</v>
      </c>
      <c r="E5875" s="27" t="s">
        <v>25</v>
      </c>
    </row>
    <row r="5876" spans="1:5" ht="13.2" hidden="1" x14ac:dyDescent="0.25">
      <c r="A5876" s="21" t="s">
        <v>5</v>
      </c>
      <c r="B5876" s="27">
        <v>41951</v>
      </c>
      <c r="C5876" s="27" t="s">
        <v>45</v>
      </c>
      <c r="D5876" s="28">
        <v>7500</v>
      </c>
      <c r="E5876" s="27" t="s">
        <v>25</v>
      </c>
    </row>
    <row r="5877" spans="1:5" ht="13.2" hidden="1" x14ac:dyDescent="0.25">
      <c r="A5877" s="21" t="s">
        <v>5</v>
      </c>
      <c r="B5877" s="27">
        <v>41952</v>
      </c>
      <c r="C5877" s="27" t="s">
        <v>47</v>
      </c>
      <c r="D5877" s="28">
        <v>3750</v>
      </c>
      <c r="E5877" s="27" t="s">
        <v>26</v>
      </c>
    </row>
    <row r="5878" spans="1:5" ht="13.2" hidden="1" x14ac:dyDescent="0.25">
      <c r="A5878" s="21" t="s">
        <v>5</v>
      </c>
      <c r="B5878" s="27">
        <v>41953</v>
      </c>
      <c r="C5878" s="27" t="s">
        <v>45</v>
      </c>
      <c r="D5878" s="28">
        <v>1900</v>
      </c>
      <c r="E5878" s="27" t="s">
        <v>25</v>
      </c>
    </row>
    <row r="5879" spans="1:5" ht="13.2" hidden="1" x14ac:dyDescent="0.25">
      <c r="A5879" s="21" t="s">
        <v>5</v>
      </c>
      <c r="B5879" s="27">
        <v>41954</v>
      </c>
      <c r="C5879" s="27" t="s">
        <v>58</v>
      </c>
      <c r="D5879" s="28">
        <v>4409.8999999999996</v>
      </c>
      <c r="E5879" s="27" t="s">
        <v>26</v>
      </c>
    </row>
    <row r="5880" spans="1:5" ht="13.2" hidden="1" x14ac:dyDescent="0.25">
      <c r="A5880" s="21" t="s">
        <v>5</v>
      </c>
      <c r="B5880" s="27">
        <v>41955</v>
      </c>
      <c r="C5880" s="27" t="s">
        <v>59</v>
      </c>
      <c r="D5880" s="28">
        <v>2500</v>
      </c>
      <c r="E5880" s="27" t="s">
        <v>26</v>
      </c>
    </row>
    <row r="5881" spans="1:5" ht="13.2" hidden="1" x14ac:dyDescent="0.25">
      <c r="A5881" s="21" t="s">
        <v>5</v>
      </c>
      <c r="B5881" s="27">
        <v>41956</v>
      </c>
      <c r="C5881" s="27" t="s">
        <v>45</v>
      </c>
      <c r="D5881" s="28">
        <v>7500</v>
      </c>
      <c r="E5881" s="27" t="s">
        <v>25</v>
      </c>
    </row>
    <row r="5882" spans="1:5" ht="13.2" hidden="1" x14ac:dyDescent="0.25">
      <c r="A5882" s="21" t="s">
        <v>5</v>
      </c>
      <c r="B5882" s="27">
        <v>41957</v>
      </c>
      <c r="C5882" s="27" t="s">
        <v>47</v>
      </c>
      <c r="D5882" s="28">
        <v>1900</v>
      </c>
      <c r="E5882" s="27" t="s">
        <v>26</v>
      </c>
    </row>
    <row r="5883" spans="1:5" ht="13.2" hidden="1" x14ac:dyDescent="0.25">
      <c r="A5883" s="21" t="s">
        <v>5</v>
      </c>
      <c r="B5883" s="27">
        <v>41958</v>
      </c>
      <c r="C5883" s="27" t="s">
        <v>27</v>
      </c>
      <c r="D5883" s="28">
        <v>1500</v>
      </c>
      <c r="E5883" s="27" t="s">
        <v>27</v>
      </c>
    </row>
    <row r="5884" spans="1:5" ht="13.2" hidden="1" x14ac:dyDescent="0.25">
      <c r="A5884" s="21" t="s">
        <v>5</v>
      </c>
      <c r="B5884" s="27">
        <v>41959</v>
      </c>
      <c r="C5884" s="27" t="s">
        <v>45</v>
      </c>
      <c r="D5884" s="28">
        <v>900</v>
      </c>
      <c r="E5884" s="27" t="s">
        <v>25</v>
      </c>
    </row>
    <row r="5885" spans="1:5" ht="13.2" hidden="1" x14ac:dyDescent="0.25">
      <c r="A5885" s="21" t="s">
        <v>5</v>
      </c>
      <c r="B5885" s="27">
        <v>41960</v>
      </c>
      <c r="C5885" s="27" t="s">
        <v>47</v>
      </c>
      <c r="D5885" s="28">
        <v>58750</v>
      </c>
      <c r="E5885" s="27" t="s">
        <v>26</v>
      </c>
    </row>
    <row r="5886" spans="1:5" ht="13.2" hidden="1" x14ac:dyDescent="0.25">
      <c r="A5886" s="21" t="s">
        <v>5</v>
      </c>
      <c r="B5886" s="27">
        <v>41960</v>
      </c>
      <c r="C5886" s="27" t="s">
        <v>47</v>
      </c>
      <c r="D5886" s="28">
        <v>9250</v>
      </c>
      <c r="E5886" s="27" t="s">
        <v>26</v>
      </c>
    </row>
    <row r="5887" spans="1:5" ht="13.2" hidden="1" x14ac:dyDescent="0.25">
      <c r="A5887" s="21" t="s">
        <v>5</v>
      </c>
      <c r="B5887" s="27">
        <v>41960</v>
      </c>
      <c r="C5887" s="27" t="s">
        <v>47</v>
      </c>
      <c r="D5887" s="28">
        <v>6250</v>
      </c>
      <c r="E5887" s="27" t="s">
        <v>26</v>
      </c>
    </row>
    <row r="5888" spans="1:5" ht="13.2" hidden="1" x14ac:dyDescent="0.25">
      <c r="A5888" s="21" t="s">
        <v>5</v>
      </c>
      <c r="B5888" s="27">
        <v>41960</v>
      </c>
      <c r="C5888" s="27" t="s">
        <v>47</v>
      </c>
      <c r="D5888" s="28">
        <v>1000</v>
      </c>
      <c r="E5888" s="27" t="s">
        <v>26</v>
      </c>
    </row>
    <row r="5889" spans="1:5" ht="13.2" hidden="1" x14ac:dyDescent="0.25">
      <c r="A5889" s="21" t="s">
        <v>5</v>
      </c>
      <c r="B5889" s="27">
        <v>41960</v>
      </c>
      <c r="C5889" s="27" t="s">
        <v>47</v>
      </c>
      <c r="D5889" s="28">
        <v>1500</v>
      </c>
      <c r="E5889" s="27" t="s">
        <v>26</v>
      </c>
    </row>
    <row r="5890" spans="1:5" ht="13.2" hidden="1" x14ac:dyDescent="0.25">
      <c r="A5890" s="21" t="s">
        <v>5</v>
      </c>
      <c r="B5890" s="27">
        <v>41960</v>
      </c>
      <c r="C5890" s="27" t="s">
        <v>47</v>
      </c>
      <c r="D5890" s="28">
        <v>1000</v>
      </c>
      <c r="E5890" s="27" t="s">
        <v>26</v>
      </c>
    </row>
    <row r="5891" spans="1:5" ht="13.2" hidden="1" x14ac:dyDescent="0.25">
      <c r="A5891" s="21" t="s">
        <v>5</v>
      </c>
      <c r="B5891" s="27">
        <v>41960</v>
      </c>
      <c r="C5891" s="27" t="s">
        <v>47</v>
      </c>
      <c r="D5891" s="28">
        <v>500</v>
      </c>
      <c r="E5891" s="27" t="s">
        <v>26</v>
      </c>
    </row>
    <row r="5892" spans="1:5" ht="13.2" hidden="1" x14ac:dyDescent="0.25">
      <c r="A5892" s="21" t="s">
        <v>5</v>
      </c>
      <c r="B5892" s="27">
        <v>41961</v>
      </c>
      <c r="C5892" s="27" t="s">
        <v>45</v>
      </c>
      <c r="D5892" s="28">
        <v>7500</v>
      </c>
      <c r="E5892" s="27" t="s">
        <v>25</v>
      </c>
    </row>
    <row r="5893" spans="1:5" ht="13.2" hidden="1" x14ac:dyDescent="0.25">
      <c r="A5893" s="21" t="s">
        <v>5</v>
      </c>
      <c r="B5893" s="27">
        <v>41961</v>
      </c>
      <c r="C5893" s="27" t="s">
        <v>45</v>
      </c>
      <c r="D5893" s="28">
        <v>750</v>
      </c>
      <c r="E5893" s="27" t="s">
        <v>25</v>
      </c>
    </row>
    <row r="5894" spans="1:5" ht="13.2" hidden="1" x14ac:dyDescent="0.25">
      <c r="A5894" s="21" t="s">
        <v>5</v>
      </c>
      <c r="B5894" s="27">
        <v>41961</v>
      </c>
      <c r="C5894" s="27" t="s">
        <v>45</v>
      </c>
      <c r="D5894" s="28">
        <v>2500</v>
      </c>
      <c r="E5894" s="27" t="s">
        <v>25</v>
      </c>
    </row>
    <row r="5895" spans="1:5" ht="13.2" hidden="1" x14ac:dyDescent="0.25">
      <c r="A5895" s="21" t="s">
        <v>5</v>
      </c>
      <c r="B5895" s="27">
        <v>41961</v>
      </c>
      <c r="C5895" s="27" t="s">
        <v>45</v>
      </c>
      <c r="D5895" s="28">
        <v>500</v>
      </c>
      <c r="E5895" s="27" t="s">
        <v>25</v>
      </c>
    </row>
    <row r="5896" spans="1:5" ht="13.2" hidden="1" x14ac:dyDescent="0.25">
      <c r="A5896" s="21" t="s">
        <v>5</v>
      </c>
      <c r="B5896" s="27">
        <v>41962</v>
      </c>
      <c r="C5896" s="27" t="s">
        <v>27</v>
      </c>
      <c r="D5896" s="28">
        <v>750</v>
      </c>
      <c r="E5896" s="27" t="s">
        <v>27</v>
      </c>
    </row>
    <row r="5897" spans="1:5" ht="13.2" hidden="1" x14ac:dyDescent="0.25">
      <c r="A5897" s="21" t="s">
        <v>5</v>
      </c>
      <c r="B5897" s="27">
        <v>41962</v>
      </c>
      <c r="C5897" s="27" t="s">
        <v>27</v>
      </c>
      <c r="D5897" s="28">
        <v>1000</v>
      </c>
      <c r="E5897" s="27" t="s">
        <v>27</v>
      </c>
    </row>
    <row r="5898" spans="1:5" ht="13.2" hidden="1" x14ac:dyDescent="0.25">
      <c r="A5898" s="21" t="s">
        <v>5</v>
      </c>
      <c r="B5898" s="27">
        <v>41962</v>
      </c>
      <c r="C5898" s="27" t="s">
        <v>27</v>
      </c>
      <c r="D5898" s="28">
        <v>500</v>
      </c>
      <c r="E5898" s="27" t="s">
        <v>27</v>
      </c>
    </row>
    <row r="5899" spans="1:5" ht="13.2" hidden="1" x14ac:dyDescent="0.25">
      <c r="A5899" s="21" t="s">
        <v>5</v>
      </c>
      <c r="B5899" s="27">
        <v>41962</v>
      </c>
      <c r="C5899" s="27" t="s">
        <v>27</v>
      </c>
      <c r="D5899" s="28">
        <v>4000</v>
      </c>
      <c r="E5899" s="27" t="s">
        <v>27</v>
      </c>
    </row>
    <row r="5900" spans="1:5" ht="13.2" hidden="1" x14ac:dyDescent="0.25">
      <c r="A5900" s="21" t="s">
        <v>5</v>
      </c>
      <c r="B5900" s="27">
        <v>41962</v>
      </c>
      <c r="C5900" s="27" t="s">
        <v>27</v>
      </c>
      <c r="D5900" s="28">
        <v>3500</v>
      </c>
      <c r="E5900" s="27" t="s">
        <v>27</v>
      </c>
    </row>
    <row r="5901" spans="1:5" ht="13.2" hidden="1" x14ac:dyDescent="0.25">
      <c r="A5901" s="21" t="s">
        <v>5</v>
      </c>
      <c r="B5901" s="27">
        <v>41963</v>
      </c>
      <c r="C5901" s="27" t="s">
        <v>51</v>
      </c>
      <c r="D5901" s="28">
        <v>4369.05</v>
      </c>
      <c r="E5901" s="27" t="s">
        <v>26</v>
      </c>
    </row>
    <row r="5902" spans="1:5" ht="13.2" hidden="1" x14ac:dyDescent="0.25">
      <c r="A5902" s="21" t="s">
        <v>5</v>
      </c>
      <c r="B5902" s="27">
        <v>41964</v>
      </c>
      <c r="C5902" s="27" t="s">
        <v>51</v>
      </c>
      <c r="D5902" s="28">
        <v>13710.1</v>
      </c>
      <c r="E5902" s="27" t="s">
        <v>26</v>
      </c>
    </row>
    <row r="5903" spans="1:5" ht="13.2" hidden="1" x14ac:dyDescent="0.25">
      <c r="A5903" s="21" t="s">
        <v>5</v>
      </c>
      <c r="B5903" s="27">
        <v>41965</v>
      </c>
      <c r="C5903" s="27" t="s">
        <v>56</v>
      </c>
      <c r="D5903" s="28">
        <v>46170</v>
      </c>
      <c r="E5903" s="27" t="s">
        <v>26</v>
      </c>
    </row>
    <row r="5904" spans="1:5" ht="13.2" hidden="1" x14ac:dyDescent="0.25">
      <c r="A5904" s="21" t="s">
        <v>5</v>
      </c>
      <c r="B5904" s="27">
        <v>41966</v>
      </c>
      <c r="C5904" s="27" t="s">
        <v>56</v>
      </c>
      <c r="D5904" s="28">
        <v>42455</v>
      </c>
      <c r="E5904" s="27" t="s">
        <v>26</v>
      </c>
    </row>
    <row r="5905" spans="1:5" ht="13.2" hidden="1" x14ac:dyDescent="0.25">
      <c r="A5905" s="21" t="s">
        <v>5</v>
      </c>
      <c r="B5905" s="27">
        <v>41967</v>
      </c>
      <c r="C5905" s="27" t="s">
        <v>45</v>
      </c>
      <c r="D5905" s="28">
        <v>4250</v>
      </c>
      <c r="E5905" s="27" t="s">
        <v>25</v>
      </c>
    </row>
    <row r="5906" spans="1:5" ht="13.2" hidden="1" x14ac:dyDescent="0.25">
      <c r="A5906" s="21" t="s">
        <v>5</v>
      </c>
      <c r="B5906" s="27">
        <v>41967</v>
      </c>
      <c r="C5906" s="27" t="s">
        <v>45</v>
      </c>
      <c r="D5906" s="28">
        <v>4750</v>
      </c>
      <c r="E5906" s="27" t="s">
        <v>25</v>
      </c>
    </row>
    <row r="5907" spans="1:5" ht="13.2" hidden="1" x14ac:dyDescent="0.25">
      <c r="A5907" s="21" t="s">
        <v>5</v>
      </c>
      <c r="B5907" s="27">
        <v>41967</v>
      </c>
      <c r="C5907" s="27" t="s">
        <v>45</v>
      </c>
      <c r="D5907" s="28">
        <v>250</v>
      </c>
      <c r="E5907" s="27" t="s">
        <v>25</v>
      </c>
    </row>
    <row r="5908" spans="1:5" ht="13.2" hidden="1" x14ac:dyDescent="0.25">
      <c r="A5908" s="21" t="s">
        <v>5</v>
      </c>
      <c r="B5908" s="27">
        <v>41967</v>
      </c>
      <c r="C5908" s="27" t="s">
        <v>45</v>
      </c>
      <c r="D5908" s="28">
        <v>750</v>
      </c>
      <c r="E5908" s="27" t="s">
        <v>25</v>
      </c>
    </row>
    <row r="5909" spans="1:5" ht="13.2" hidden="1" x14ac:dyDescent="0.25">
      <c r="A5909" s="21" t="s">
        <v>5</v>
      </c>
      <c r="B5909" s="27">
        <v>41967</v>
      </c>
      <c r="C5909" s="27" t="s">
        <v>45</v>
      </c>
      <c r="D5909" s="28">
        <v>2000</v>
      </c>
      <c r="E5909" s="27" t="s">
        <v>25</v>
      </c>
    </row>
    <row r="5910" spans="1:5" ht="13.2" hidden="1" x14ac:dyDescent="0.25">
      <c r="A5910" s="21" t="s">
        <v>5</v>
      </c>
      <c r="B5910" s="27">
        <v>41967</v>
      </c>
      <c r="C5910" s="27" t="s">
        <v>45</v>
      </c>
      <c r="D5910" s="28">
        <v>2250</v>
      </c>
      <c r="E5910" s="27" t="s">
        <v>25</v>
      </c>
    </row>
    <row r="5911" spans="1:5" ht="13.2" hidden="1" x14ac:dyDescent="0.25">
      <c r="A5911" s="21" t="s">
        <v>5</v>
      </c>
      <c r="B5911" s="27">
        <v>41967</v>
      </c>
      <c r="C5911" s="27" t="s">
        <v>45</v>
      </c>
      <c r="D5911" s="28">
        <v>750</v>
      </c>
      <c r="E5911" s="27" t="s">
        <v>25</v>
      </c>
    </row>
    <row r="5912" spans="1:5" ht="13.2" hidden="1" x14ac:dyDescent="0.25">
      <c r="A5912" s="21" t="s">
        <v>5</v>
      </c>
      <c r="B5912" s="27">
        <v>41967</v>
      </c>
      <c r="C5912" s="27" t="s">
        <v>45</v>
      </c>
      <c r="D5912" s="28">
        <v>600</v>
      </c>
      <c r="E5912" s="27" t="s">
        <v>25</v>
      </c>
    </row>
    <row r="5913" spans="1:5" ht="13.2" hidden="1" x14ac:dyDescent="0.25">
      <c r="A5913" s="21" t="s">
        <v>5</v>
      </c>
      <c r="B5913" s="27">
        <v>41968</v>
      </c>
      <c r="C5913" s="27" t="s">
        <v>45</v>
      </c>
      <c r="D5913" s="28">
        <v>2750</v>
      </c>
      <c r="E5913" s="27" t="s">
        <v>25</v>
      </c>
    </row>
    <row r="5914" spans="1:5" ht="13.2" hidden="1" x14ac:dyDescent="0.25">
      <c r="A5914" s="21" t="s">
        <v>5</v>
      </c>
      <c r="B5914" s="27">
        <v>41968</v>
      </c>
      <c r="C5914" s="27" t="s">
        <v>45</v>
      </c>
      <c r="D5914" s="28">
        <v>1000</v>
      </c>
      <c r="E5914" s="27" t="s">
        <v>25</v>
      </c>
    </row>
    <row r="5915" spans="1:5" ht="13.2" hidden="1" x14ac:dyDescent="0.25">
      <c r="A5915" s="21" t="s">
        <v>5</v>
      </c>
      <c r="B5915" s="27">
        <v>41969</v>
      </c>
      <c r="C5915" s="27" t="s">
        <v>45</v>
      </c>
      <c r="D5915" s="28">
        <v>15000</v>
      </c>
      <c r="E5915" s="27" t="s">
        <v>25</v>
      </c>
    </row>
    <row r="5916" spans="1:5" ht="13.2" hidden="1" x14ac:dyDescent="0.25">
      <c r="A5916" s="21" t="s">
        <v>5</v>
      </c>
      <c r="B5916" s="27">
        <v>41970</v>
      </c>
      <c r="C5916" s="27" t="s">
        <v>45</v>
      </c>
      <c r="D5916" s="28">
        <v>2000</v>
      </c>
      <c r="E5916" s="27" t="s">
        <v>25</v>
      </c>
    </row>
    <row r="5917" spans="1:5" ht="13.2" hidden="1" x14ac:dyDescent="0.25">
      <c r="A5917" s="21" t="s">
        <v>5</v>
      </c>
      <c r="B5917" s="27">
        <v>41971</v>
      </c>
      <c r="C5917" s="27" t="s">
        <v>45</v>
      </c>
      <c r="D5917" s="28">
        <v>8500</v>
      </c>
      <c r="E5917" s="27" t="s">
        <v>25</v>
      </c>
    </row>
    <row r="5918" spans="1:5" ht="13.2" hidden="1" x14ac:dyDescent="0.25">
      <c r="A5918" s="21" t="s">
        <v>5</v>
      </c>
      <c r="B5918" s="27">
        <v>41972</v>
      </c>
      <c r="C5918" s="27" t="s">
        <v>53</v>
      </c>
      <c r="D5918" s="28">
        <v>1215</v>
      </c>
      <c r="E5918" s="27" t="s">
        <v>26</v>
      </c>
    </row>
    <row r="5919" spans="1:5" ht="13.2" hidden="1" x14ac:dyDescent="0.25">
      <c r="A5919" s="21" t="s">
        <v>5</v>
      </c>
      <c r="B5919" s="27">
        <v>41972</v>
      </c>
      <c r="C5919" s="27" t="s">
        <v>53</v>
      </c>
      <c r="D5919" s="28">
        <v>2945</v>
      </c>
      <c r="E5919" s="27" t="s">
        <v>26</v>
      </c>
    </row>
    <row r="5920" spans="1:5" ht="13.2" hidden="1" x14ac:dyDescent="0.25">
      <c r="A5920" s="21" t="s">
        <v>5</v>
      </c>
      <c r="B5920" s="27">
        <v>41972</v>
      </c>
      <c r="C5920" s="27" t="s">
        <v>53</v>
      </c>
      <c r="D5920" s="28">
        <v>22270</v>
      </c>
      <c r="E5920" s="27" t="s">
        <v>26</v>
      </c>
    </row>
    <row r="5921" spans="1:5" ht="13.2" hidden="1" x14ac:dyDescent="0.25">
      <c r="A5921" s="21" t="s">
        <v>5</v>
      </c>
      <c r="B5921" s="27">
        <v>41973</v>
      </c>
      <c r="C5921" s="27" t="s">
        <v>27</v>
      </c>
      <c r="D5921" s="28">
        <v>4500</v>
      </c>
      <c r="E5921" s="27" t="s">
        <v>27</v>
      </c>
    </row>
    <row r="5922" spans="1:5" ht="13.2" hidden="1" x14ac:dyDescent="0.25">
      <c r="A5922" s="21" t="s">
        <v>5</v>
      </c>
      <c r="B5922" s="27">
        <v>41973</v>
      </c>
      <c r="C5922" s="27" t="s">
        <v>27</v>
      </c>
      <c r="D5922" s="28">
        <v>650</v>
      </c>
      <c r="E5922" s="27" t="s">
        <v>27</v>
      </c>
    </row>
    <row r="5923" spans="1:5" ht="13.2" hidden="1" x14ac:dyDescent="0.25">
      <c r="A5923" s="21" t="s">
        <v>5</v>
      </c>
      <c r="B5923" s="27">
        <v>41974</v>
      </c>
      <c r="C5923" s="27" t="s">
        <v>45</v>
      </c>
      <c r="D5923" s="28">
        <v>1950</v>
      </c>
      <c r="E5923" s="27" t="s">
        <v>25</v>
      </c>
    </row>
    <row r="5924" spans="1:5" ht="13.2" hidden="1" x14ac:dyDescent="0.25">
      <c r="A5924" s="21" t="s">
        <v>5</v>
      </c>
      <c r="B5924" s="27">
        <v>41975</v>
      </c>
      <c r="C5924" s="27" t="s">
        <v>27</v>
      </c>
      <c r="D5924" s="28">
        <v>1650</v>
      </c>
      <c r="E5924" s="27" t="s">
        <v>27</v>
      </c>
    </row>
    <row r="5925" spans="1:5" ht="13.2" hidden="1" x14ac:dyDescent="0.25">
      <c r="A5925" s="21" t="s">
        <v>5</v>
      </c>
      <c r="B5925" s="27">
        <v>41976</v>
      </c>
      <c r="C5925" s="27" t="s">
        <v>45</v>
      </c>
      <c r="D5925" s="28">
        <v>2000</v>
      </c>
      <c r="E5925" s="27" t="s">
        <v>25</v>
      </c>
    </row>
    <row r="5926" spans="1:5" ht="13.2" hidden="1" x14ac:dyDescent="0.25">
      <c r="A5926" s="21" t="s">
        <v>5</v>
      </c>
      <c r="B5926" s="27">
        <v>41977</v>
      </c>
      <c r="C5926" s="27" t="s">
        <v>45</v>
      </c>
      <c r="D5926" s="28">
        <v>14250</v>
      </c>
      <c r="E5926" s="27" t="s">
        <v>25</v>
      </c>
    </row>
    <row r="5927" spans="1:5" ht="13.2" hidden="1" x14ac:dyDescent="0.25">
      <c r="A5927" s="21" t="s">
        <v>5</v>
      </c>
      <c r="B5927" s="27">
        <v>41978</v>
      </c>
      <c r="C5927" s="27" t="s">
        <v>45</v>
      </c>
      <c r="D5927" s="28">
        <v>1100</v>
      </c>
      <c r="E5927" s="27" t="s">
        <v>25</v>
      </c>
    </row>
    <row r="5928" spans="1:5" ht="13.2" hidden="1" x14ac:dyDescent="0.25">
      <c r="A5928" s="21" t="s">
        <v>5</v>
      </c>
      <c r="B5928" s="27">
        <v>41979</v>
      </c>
      <c r="C5928" s="27" t="s">
        <v>45</v>
      </c>
      <c r="D5928" s="28">
        <v>3000</v>
      </c>
      <c r="E5928" s="27" t="s">
        <v>25</v>
      </c>
    </row>
    <row r="5929" spans="1:5" ht="13.2" hidden="1" x14ac:dyDescent="0.25">
      <c r="A5929" s="21" t="s">
        <v>5</v>
      </c>
      <c r="B5929" s="27">
        <v>41980</v>
      </c>
      <c r="C5929" s="27" t="s">
        <v>51</v>
      </c>
      <c r="D5929" s="28">
        <v>7000</v>
      </c>
      <c r="E5929" s="27" t="s">
        <v>25</v>
      </c>
    </row>
    <row r="5930" spans="1:5" ht="13.2" hidden="1" x14ac:dyDescent="0.25">
      <c r="A5930" s="21" t="s">
        <v>5</v>
      </c>
      <c r="B5930" s="27">
        <v>41981</v>
      </c>
      <c r="C5930" s="27" t="s">
        <v>51</v>
      </c>
      <c r="D5930" s="28">
        <v>8201.5499999999993</v>
      </c>
      <c r="E5930" s="27" t="s">
        <v>25</v>
      </c>
    </row>
    <row r="5931" spans="1:5" ht="13.2" hidden="1" x14ac:dyDescent="0.25">
      <c r="A5931" s="21" t="s">
        <v>5</v>
      </c>
      <c r="B5931" s="27">
        <v>41982</v>
      </c>
      <c r="C5931" s="27" t="s">
        <v>45</v>
      </c>
      <c r="D5931" s="28">
        <v>18750</v>
      </c>
      <c r="E5931" s="27" t="s">
        <v>25</v>
      </c>
    </row>
    <row r="5932" spans="1:5" ht="13.2" hidden="1" x14ac:dyDescent="0.25">
      <c r="A5932" s="21" t="s">
        <v>5</v>
      </c>
      <c r="B5932" s="27">
        <v>41983</v>
      </c>
      <c r="C5932" s="27" t="s">
        <v>45</v>
      </c>
      <c r="D5932" s="28">
        <v>2250</v>
      </c>
      <c r="E5932" s="27" t="s">
        <v>25</v>
      </c>
    </row>
    <row r="5933" spans="1:5" ht="13.2" hidden="1" x14ac:dyDescent="0.25">
      <c r="A5933" s="21" t="s">
        <v>5</v>
      </c>
      <c r="B5933" s="27">
        <v>41983</v>
      </c>
      <c r="C5933" s="27" t="s">
        <v>45</v>
      </c>
      <c r="D5933" s="28">
        <v>3750</v>
      </c>
      <c r="E5933" s="27" t="s">
        <v>25</v>
      </c>
    </row>
    <row r="5934" spans="1:5" ht="13.2" hidden="1" x14ac:dyDescent="0.25">
      <c r="A5934" s="21" t="s">
        <v>5</v>
      </c>
      <c r="B5934" s="27">
        <v>41983</v>
      </c>
      <c r="C5934" s="27" t="s">
        <v>45</v>
      </c>
      <c r="D5934" s="28">
        <v>300</v>
      </c>
      <c r="E5934" s="27" t="s">
        <v>25</v>
      </c>
    </row>
    <row r="5935" spans="1:5" ht="13.2" hidden="1" x14ac:dyDescent="0.25">
      <c r="A5935" s="21" t="s">
        <v>5</v>
      </c>
      <c r="B5935" s="27">
        <v>41984</v>
      </c>
      <c r="C5935" s="27" t="s">
        <v>45</v>
      </c>
      <c r="D5935" s="28">
        <v>2750</v>
      </c>
      <c r="E5935" s="27" t="s">
        <v>25</v>
      </c>
    </row>
    <row r="5936" spans="1:5" ht="13.2" hidden="1" x14ac:dyDescent="0.25">
      <c r="A5936" s="21" t="s">
        <v>5</v>
      </c>
      <c r="B5936" s="27">
        <v>41984</v>
      </c>
      <c r="C5936" s="27" t="s">
        <v>45</v>
      </c>
      <c r="D5936" s="28">
        <v>200</v>
      </c>
      <c r="E5936" s="27" t="s">
        <v>25</v>
      </c>
    </row>
    <row r="5937" spans="1:5" ht="13.2" hidden="1" x14ac:dyDescent="0.25">
      <c r="A5937" s="21" t="s">
        <v>5</v>
      </c>
      <c r="B5937" s="27">
        <v>41985</v>
      </c>
      <c r="C5937" s="27" t="s">
        <v>27</v>
      </c>
      <c r="D5937" s="28">
        <v>5000</v>
      </c>
      <c r="E5937" s="27" t="s">
        <v>27</v>
      </c>
    </row>
    <row r="5938" spans="1:5" ht="13.2" hidden="1" x14ac:dyDescent="0.25">
      <c r="A5938" s="21" t="s">
        <v>5</v>
      </c>
      <c r="B5938" s="27">
        <v>41985</v>
      </c>
      <c r="C5938" s="27" t="s">
        <v>27</v>
      </c>
      <c r="D5938" s="28">
        <v>2000</v>
      </c>
      <c r="E5938" s="27" t="s">
        <v>27</v>
      </c>
    </row>
    <row r="5939" spans="1:5" ht="13.2" hidden="1" x14ac:dyDescent="0.25">
      <c r="A5939" s="21" t="s">
        <v>5</v>
      </c>
      <c r="B5939" s="27">
        <v>41986</v>
      </c>
      <c r="C5939" s="27" t="s">
        <v>45</v>
      </c>
      <c r="D5939" s="28">
        <v>1475</v>
      </c>
      <c r="E5939" s="27" t="s">
        <v>25</v>
      </c>
    </row>
    <row r="5940" spans="1:5" ht="13.2" hidden="1" x14ac:dyDescent="0.25">
      <c r="A5940" s="21" t="s">
        <v>5</v>
      </c>
      <c r="B5940" s="27">
        <v>41987</v>
      </c>
      <c r="C5940" s="27" t="s">
        <v>45</v>
      </c>
      <c r="D5940" s="28">
        <v>1750</v>
      </c>
      <c r="E5940" s="27" t="s">
        <v>25</v>
      </c>
    </row>
    <row r="5941" spans="1:5" ht="13.2" hidden="1" x14ac:dyDescent="0.25">
      <c r="A5941" s="21" t="s">
        <v>5</v>
      </c>
      <c r="B5941" s="27">
        <v>41988</v>
      </c>
      <c r="C5941" s="27" t="s">
        <v>45</v>
      </c>
      <c r="D5941" s="28">
        <v>8750</v>
      </c>
      <c r="E5941" s="27" t="s">
        <v>25</v>
      </c>
    </row>
    <row r="5942" spans="1:5" ht="13.2" hidden="1" x14ac:dyDescent="0.25">
      <c r="A5942" s="21" t="s">
        <v>5</v>
      </c>
      <c r="B5942" s="27">
        <v>41988</v>
      </c>
      <c r="C5942" s="27" t="s">
        <v>45</v>
      </c>
      <c r="D5942" s="28">
        <v>250</v>
      </c>
      <c r="E5942" s="27" t="s">
        <v>25</v>
      </c>
    </row>
    <row r="5943" spans="1:5" ht="13.2" hidden="1" x14ac:dyDescent="0.25">
      <c r="A5943" s="21" t="s">
        <v>5</v>
      </c>
      <c r="B5943" s="27">
        <v>41988</v>
      </c>
      <c r="C5943" s="27" t="s">
        <v>45</v>
      </c>
      <c r="D5943" s="28">
        <v>500</v>
      </c>
      <c r="E5943" s="27" t="s">
        <v>25</v>
      </c>
    </row>
    <row r="5944" spans="1:5" ht="13.2" hidden="1" x14ac:dyDescent="0.25">
      <c r="A5944" s="21" t="s">
        <v>5</v>
      </c>
      <c r="B5944" s="27">
        <v>41988</v>
      </c>
      <c r="C5944" s="27" t="s">
        <v>45</v>
      </c>
      <c r="D5944" s="28">
        <v>1250</v>
      </c>
      <c r="E5944" s="27" t="s">
        <v>25</v>
      </c>
    </row>
    <row r="5945" spans="1:5" ht="13.2" hidden="1" x14ac:dyDescent="0.25">
      <c r="A5945" s="21" t="s">
        <v>5</v>
      </c>
      <c r="B5945" s="27">
        <v>41989</v>
      </c>
      <c r="C5945" s="27" t="s">
        <v>45</v>
      </c>
      <c r="D5945" s="28">
        <v>1750</v>
      </c>
      <c r="E5945" s="27" t="s">
        <v>25</v>
      </c>
    </row>
    <row r="5946" spans="1:5" ht="13.2" hidden="1" x14ac:dyDescent="0.25">
      <c r="A5946" s="21" t="s">
        <v>5</v>
      </c>
      <c r="B5946" s="27">
        <v>41989</v>
      </c>
      <c r="C5946" s="27" t="s">
        <v>45</v>
      </c>
      <c r="D5946" s="28">
        <v>250</v>
      </c>
      <c r="E5946" s="27" t="s">
        <v>25</v>
      </c>
    </row>
    <row r="5947" spans="1:5" ht="13.2" hidden="1" x14ac:dyDescent="0.25">
      <c r="A5947" s="21" t="s">
        <v>5</v>
      </c>
      <c r="B5947" s="27">
        <v>41989</v>
      </c>
      <c r="C5947" s="27" t="s">
        <v>45</v>
      </c>
      <c r="D5947" s="28">
        <v>1500</v>
      </c>
      <c r="E5947" s="27" t="s">
        <v>25</v>
      </c>
    </row>
    <row r="5948" spans="1:5" ht="13.2" hidden="1" x14ac:dyDescent="0.25">
      <c r="A5948" s="21" t="s">
        <v>5</v>
      </c>
      <c r="B5948" s="27">
        <v>41990</v>
      </c>
      <c r="C5948" s="27" t="s">
        <v>45</v>
      </c>
      <c r="D5948" s="28">
        <v>7500</v>
      </c>
      <c r="E5948" s="27" t="s">
        <v>25</v>
      </c>
    </row>
    <row r="5949" spans="1:5" ht="13.2" hidden="1" x14ac:dyDescent="0.25">
      <c r="A5949" s="21" t="s">
        <v>5</v>
      </c>
      <c r="B5949" s="27">
        <v>41990</v>
      </c>
      <c r="C5949" s="27" t="s">
        <v>45</v>
      </c>
      <c r="D5949" s="28">
        <v>500</v>
      </c>
      <c r="E5949" s="27" t="s">
        <v>25</v>
      </c>
    </row>
    <row r="5950" spans="1:5" ht="13.2" hidden="1" x14ac:dyDescent="0.25">
      <c r="A5950" s="21" t="s">
        <v>5</v>
      </c>
      <c r="B5950" s="27">
        <v>41990</v>
      </c>
      <c r="C5950" s="27" t="s">
        <v>45</v>
      </c>
      <c r="D5950" s="28">
        <v>250</v>
      </c>
      <c r="E5950" s="27" t="s">
        <v>25</v>
      </c>
    </row>
    <row r="5951" spans="1:5" ht="13.2" hidden="1" x14ac:dyDescent="0.25">
      <c r="A5951" s="21" t="s">
        <v>5</v>
      </c>
      <c r="B5951" s="27">
        <v>41991</v>
      </c>
      <c r="C5951" s="27" t="s">
        <v>45</v>
      </c>
      <c r="D5951" s="28">
        <v>2750</v>
      </c>
      <c r="E5951" s="27" t="s">
        <v>25</v>
      </c>
    </row>
    <row r="5952" spans="1:5" ht="13.2" hidden="1" x14ac:dyDescent="0.25">
      <c r="A5952" s="21" t="s">
        <v>5</v>
      </c>
      <c r="B5952" s="27">
        <v>41991</v>
      </c>
      <c r="C5952" s="27" t="s">
        <v>45</v>
      </c>
      <c r="D5952" s="28">
        <v>4500</v>
      </c>
      <c r="E5952" s="27" t="s">
        <v>25</v>
      </c>
    </row>
    <row r="5953" spans="1:5" ht="13.2" hidden="1" x14ac:dyDescent="0.25">
      <c r="A5953" s="21" t="s">
        <v>5</v>
      </c>
      <c r="B5953" s="27">
        <v>41991</v>
      </c>
      <c r="C5953" s="27" t="s">
        <v>45</v>
      </c>
      <c r="D5953" s="28">
        <v>500</v>
      </c>
      <c r="E5953" s="27" t="s">
        <v>25</v>
      </c>
    </row>
    <row r="5954" spans="1:5" ht="13.2" hidden="1" x14ac:dyDescent="0.25">
      <c r="A5954" s="21" t="s">
        <v>5</v>
      </c>
      <c r="B5954" s="27">
        <v>41991</v>
      </c>
      <c r="C5954" s="27" t="s">
        <v>45</v>
      </c>
      <c r="D5954" s="28">
        <v>500</v>
      </c>
      <c r="E5954" s="27" t="s">
        <v>25</v>
      </c>
    </row>
    <row r="5955" spans="1:5" ht="13.2" hidden="1" x14ac:dyDescent="0.25">
      <c r="A5955" s="21" t="s">
        <v>5</v>
      </c>
      <c r="B5955" s="27">
        <v>41991</v>
      </c>
      <c r="C5955" s="27" t="s">
        <v>45</v>
      </c>
      <c r="D5955" s="28">
        <v>750</v>
      </c>
      <c r="E5955" s="27" t="s">
        <v>25</v>
      </c>
    </row>
    <row r="5956" spans="1:5" ht="13.2" hidden="1" x14ac:dyDescent="0.25">
      <c r="A5956" s="21" t="s">
        <v>5</v>
      </c>
      <c r="B5956" s="27">
        <v>41991</v>
      </c>
      <c r="C5956" s="27" t="s">
        <v>45</v>
      </c>
      <c r="D5956" s="28">
        <v>7750</v>
      </c>
      <c r="E5956" s="27" t="s">
        <v>25</v>
      </c>
    </row>
    <row r="5957" spans="1:5" ht="13.2" hidden="1" x14ac:dyDescent="0.25">
      <c r="A5957" s="21" t="s">
        <v>5</v>
      </c>
      <c r="B5957" s="27">
        <v>41991</v>
      </c>
      <c r="C5957" s="27" t="s">
        <v>45</v>
      </c>
      <c r="D5957" s="28">
        <v>1500</v>
      </c>
      <c r="E5957" s="27" t="s">
        <v>25</v>
      </c>
    </row>
    <row r="5958" spans="1:5" ht="13.2" hidden="1" x14ac:dyDescent="0.25">
      <c r="A5958" s="21" t="s">
        <v>5</v>
      </c>
      <c r="B5958" s="27">
        <v>41991</v>
      </c>
      <c r="C5958" s="27" t="s">
        <v>45</v>
      </c>
      <c r="D5958" s="28">
        <v>3000</v>
      </c>
      <c r="E5958" s="27" t="s">
        <v>25</v>
      </c>
    </row>
    <row r="5959" spans="1:5" ht="13.2" hidden="1" x14ac:dyDescent="0.25">
      <c r="A5959" s="21" t="s">
        <v>5</v>
      </c>
      <c r="B5959" s="27">
        <v>41992</v>
      </c>
      <c r="C5959" s="27" t="s">
        <v>45</v>
      </c>
      <c r="D5959" s="28">
        <v>4250</v>
      </c>
      <c r="E5959" s="27" t="s">
        <v>25</v>
      </c>
    </row>
    <row r="5960" spans="1:5" ht="13.2" hidden="1" x14ac:dyDescent="0.25">
      <c r="A5960" s="21" t="s">
        <v>5</v>
      </c>
      <c r="B5960" s="27">
        <v>41992</v>
      </c>
      <c r="C5960" s="27" t="s">
        <v>45</v>
      </c>
      <c r="D5960" s="28">
        <v>500</v>
      </c>
      <c r="E5960" s="27" t="s">
        <v>25</v>
      </c>
    </row>
    <row r="5961" spans="1:5" ht="13.2" hidden="1" x14ac:dyDescent="0.25">
      <c r="A5961" s="21" t="s">
        <v>5</v>
      </c>
      <c r="B5961" s="27">
        <v>41993</v>
      </c>
      <c r="C5961" s="27" t="s">
        <v>45</v>
      </c>
      <c r="D5961" s="28">
        <v>4000</v>
      </c>
      <c r="E5961" s="27" t="s">
        <v>25</v>
      </c>
    </row>
    <row r="5962" spans="1:5" ht="13.2" hidden="1" x14ac:dyDescent="0.25">
      <c r="A5962" s="21" t="s">
        <v>5</v>
      </c>
      <c r="B5962" s="27">
        <v>41994</v>
      </c>
      <c r="C5962" s="27" t="s">
        <v>27</v>
      </c>
      <c r="D5962" s="28">
        <v>4750</v>
      </c>
      <c r="E5962" s="27" t="s">
        <v>27</v>
      </c>
    </row>
    <row r="5963" spans="1:5" ht="13.2" hidden="1" x14ac:dyDescent="0.25">
      <c r="A5963" s="21" t="s">
        <v>5</v>
      </c>
      <c r="B5963" s="27">
        <v>41994</v>
      </c>
      <c r="C5963" s="27" t="s">
        <v>27</v>
      </c>
      <c r="D5963" s="28">
        <v>7000</v>
      </c>
      <c r="E5963" s="27" t="s">
        <v>27</v>
      </c>
    </row>
    <row r="5964" spans="1:5" ht="13.2" hidden="1" x14ac:dyDescent="0.25">
      <c r="A5964" s="21" t="s">
        <v>5</v>
      </c>
      <c r="B5964" s="27">
        <v>41994</v>
      </c>
      <c r="C5964" s="27" t="s">
        <v>27</v>
      </c>
      <c r="D5964" s="28">
        <v>1750</v>
      </c>
      <c r="E5964" s="27" t="s">
        <v>27</v>
      </c>
    </row>
    <row r="5965" spans="1:5" ht="13.2" hidden="1" x14ac:dyDescent="0.25">
      <c r="A5965" s="21" t="s">
        <v>5</v>
      </c>
      <c r="B5965" s="27">
        <v>41995</v>
      </c>
      <c r="C5965" s="27" t="s">
        <v>45</v>
      </c>
      <c r="D5965" s="28">
        <v>650</v>
      </c>
      <c r="E5965" s="27" t="s">
        <v>25</v>
      </c>
    </row>
    <row r="5966" spans="1:5" ht="13.2" hidden="1" x14ac:dyDescent="0.25">
      <c r="A5966" s="21" t="s">
        <v>5</v>
      </c>
      <c r="B5966" s="27">
        <v>41996</v>
      </c>
      <c r="C5966" s="27" t="s">
        <v>27</v>
      </c>
      <c r="D5966" s="28">
        <v>8500</v>
      </c>
      <c r="E5966" s="27" t="s">
        <v>27</v>
      </c>
    </row>
    <row r="5967" spans="1:5" ht="13.2" hidden="1" x14ac:dyDescent="0.25">
      <c r="A5967" s="21" t="s">
        <v>5</v>
      </c>
      <c r="B5967" s="27">
        <v>41996</v>
      </c>
      <c r="C5967" s="27" t="s">
        <v>27</v>
      </c>
      <c r="D5967" s="28">
        <v>2750</v>
      </c>
      <c r="E5967" s="27" t="s">
        <v>27</v>
      </c>
    </row>
    <row r="5968" spans="1:5" ht="13.2" hidden="1" x14ac:dyDescent="0.25">
      <c r="A5968" s="21" t="s">
        <v>5</v>
      </c>
      <c r="B5968" s="27">
        <v>41996</v>
      </c>
      <c r="C5968" s="27" t="s">
        <v>27</v>
      </c>
      <c r="D5968" s="28">
        <v>1750</v>
      </c>
      <c r="E5968" s="27" t="s">
        <v>27</v>
      </c>
    </row>
    <row r="5969" spans="1:5" ht="13.2" hidden="1" x14ac:dyDescent="0.25">
      <c r="A5969" s="21" t="s">
        <v>5</v>
      </c>
      <c r="B5969" s="27">
        <v>41997</v>
      </c>
      <c r="C5969" s="27" t="s">
        <v>53</v>
      </c>
      <c r="D5969" s="28">
        <v>600</v>
      </c>
      <c r="E5969" s="27" t="s">
        <v>26</v>
      </c>
    </row>
    <row r="5970" spans="1:5" ht="13.2" hidden="1" x14ac:dyDescent="0.25">
      <c r="A5970" s="21" t="s">
        <v>5</v>
      </c>
      <c r="B5970" s="27">
        <v>41998</v>
      </c>
      <c r="C5970" s="27" t="s">
        <v>59</v>
      </c>
      <c r="D5970" s="28">
        <v>2900</v>
      </c>
      <c r="E5970" s="27" t="s">
        <v>26</v>
      </c>
    </row>
    <row r="5971" spans="1:5" ht="13.2" hidden="1" x14ac:dyDescent="0.25">
      <c r="A5971" s="21" t="s">
        <v>5</v>
      </c>
      <c r="B5971" s="27">
        <v>41999</v>
      </c>
      <c r="C5971" s="27" t="s">
        <v>58</v>
      </c>
      <c r="D5971" s="28">
        <v>25150</v>
      </c>
      <c r="E5971" s="27" t="s">
        <v>26</v>
      </c>
    </row>
    <row r="5972" spans="1:5" ht="13.2" hidden="1" x14ac:dyDescent="0.25">
      <c r="A5972" s="21" t="s">
        <v>5</v>
      </c>
      <c r="B5972" s="27">
        <v>42000</v>
      </c>
      <c r="C5972" s="27" t="s">
        <v>45</v>
      </c>
      <c r="D5972" s="28">
        <v>6000</v>
      </c>
      <c r="E5972" s="27" t="s">
        <v>25</v>
      </c>
    </row>
    <row r="5973" spans="1:5" ht="13.2" hidden="1" x14ac:dyDescent="0.25">
      <c r="A5973" s="21" t="s">
        <v>5</v>
      </c>
      <c r="B5973" s="27">
        <v>42000</v>
      </c>
      <c r="C5973" s="27" t="s">
        <v>45</v>
      </c>
      <c r="D5973" s="28">
        <v>500</v>
      </c>
      <c r="E5973" s="27" t="s">
        <v>25</v>
      </c>
    </row>
    <row r="5974" spans="1:5" ht="13.2" hidden="1" x14ac:dyDescent="0.25">
      <c r="A5974" s="21" t="s">
        <v>5</v>
      </c>
      <c r="B5974" s="27">
        <v>42001</v>
      </c>
      <c r="C5974" s="27" t="s">
        <v>27</v>
      </c>
      <c r="D5974" s="28">
        <v>3750</v>
      </c>
      <c r="E5974" s="27" t="s">
        <v>27</v>
      </c>
    </row>
    <row r="5975" spans="1:5" ht="13.2" hidden="1" x14ac:dyDescent="0.25">
      <c r="A5975" s="21" t="s">
        <v>5</v>
      </c>
      <c r="B5975" s="27">
        <v>42002</v>
      </c>
      <c r="C5975" s="27" t="s">
        <v>27</v>
      </c>
      <c r="D5975" s="28">
        <v>3750</v>
      </c>
      <c r="E5975" s="27" t="s">
        <v>27</v>
      </c>
    </row>
    <row r="5976" spans="1:5" ht="13.2" hidden="1" x14ac:dyDescent="0.25">
      <c r="A5976" s="21" t="s">
        <v>5</v>
      </c>
      <c r="B5976" s="27">
        <v>42003</v>
      </c>
      <c r="C5976" s="27" t="s">
        <v>27</v>
      </c>
      <c r="D5976" s="28">
        <v>1000</v>
      </c>
      <c r="E5976" s="27" t="s">
        <v>27</v>
      </c>
    </row>
    <row r="5977" spans="1:5" ht="13.2" hidden="1" x14ac:dyDescent="0.25">
      <c r="A5977" s="21" t="s">
        <v>5</v>
      </c>
      <c r="B5977" s="27">
        <v>42003</v>
      </c>
      <c r="C5977" s="27" t="s">
        <v>27</v>
      </c>
      <c r="D5977" s="28">
        <v>600</v>
      </c>
      <c r="E5977" s="27" t="s">
        <v>27</v>
      </c>
    </row>
    <row r="5978" spans="1:5" ht="13.2" hidden="1" x14ac:dyDescent="0.25">
      <c r="A5978" s="21" t="s">
        <v>5</v>
      </c>
      <c r="B5978" s="27">
        <v>42003</v>
      </c>
      <c r="C5978" s="27" t="s">
        <v>27</v>
      </c>
      <c r="D5978" s="28">
        <v>500</v>
      </c>
      <c r="E5978" s="27" t="s">
        <v>27</v>
      </c>
    </row>
    <row r="5979" spans="1:5" ht="13.2" hidden="1" x14ac:dyDescent="0.25">
      <c r="A5979" s="21" t="s">
        <v>5</v>
      </c>
      <c r="B5979" s="27">
        <v>42004</v>
      </c>
      <c r="C5979" s="27" t="s">
        <v>47</v>
      </c>
      <c r="D5979" s="28">
        <v>2000</v>
      </c>
      <c r="E5979" s="27" t="s">
        <v>26</v>
      </c>
    </row>
    <row r="5980" spans="1:5" ht="13.2" hidden="1" x14ac:dyDescent="0.25">
      <c r="A5980" s="21" t="s">
        <v>5</v>
      </c>
      <c r="B5980" s="27">
        <v>42005</v>
      </c>
      <c r="C5980" s="27" t="s">
        <v>45</v>
      </c>
      <c r="D5980" s="28">
        <v>8500</v>
      </c>
      <c r="E5980" s="27" t="s">
        <v>25</v>
      </c>
    </row>
    <row r="5981" spans="1:5" ht="13.2" hidden="1" x14ac:dyDescent="0.25">
      <c r="A5981" s="21" t="s">
        <v>5</v>
      </c>
      <c r="B5981" s="27">
        <v>42005</v>
      </c>
      <c r="C5981" s="27" t="s">
        <v>45</v>
      </c>
      <c r="D5981" s="28">
        <v>1500</v>
      </c>
      <c r="E5981" s="27" t="s">
        <v>25</v>
      </c>
    </row>
    <row r="5982" spans="1:5" ht="13.2" hidden="1" x14ac:dyDescent="0.25">
      <c r="A5982" s="21" t="s">
        <v>5</v>
      </c>
      <c r="B5982" s="27">
        <v>42006</v>
      </c>
      <c r="C5982" s="27" t="s">
        <v>47</v>
      </c>
      <c r="D5982" s="28">
        <v>8000</v>
      </c>
      <c r="E5982" s="27" t="s">
        <v>26</v>
      </c>
    </row>
    <row r="5983" spans="1:5" ht="13.2" hidden="1" x14ac:dyDescent="0.25">
      <c r="A5983" s="21" t="s">
        <v>5</v>
      </c>
      <c r="B5983" s="27">
        <v>42006</v>
      </c>
      <c r="C5983" s="27" t="s">
        <v>47</v>
      </c>
      <c r="D5983" s="28">
        <v>4750</v>
      </c>
      <c r="E5983" s="27" t="s">
        <v>26</v>
      </c>
    </row>
    <row r="5984" spans="1:5" ht="13.2" hidden="1" x14ac:dyDescent="0.25">
      <c r="A5984" s="21" t="s">
        <v>5</v>
      </c>
      <c r="B5984" s="27">
        <v>42006</v>
      </c>
      <c r="C5984" s="27" t="s">
        <v>47</v>
      </c>
      <c r="D5984" s="28">
        <v>1000</v>
      </c>
      <c r="E5984" s="27" t="s">
        <v>26</v>
      </c>
    </row>
    <row r="5985" spans="1:5" ht="13.2" hidden="1" x14ac:dyDescent="0.25">
      <c r="A5985" s="21" t="s">
        <v>5</v>
      </c>
      <c r="B5985" s="27">
        <v>42006</v>
      </c>
      <c r="C5985" s="27" t="s">
        <v>47</v>
      </c>
      <c r="D5985" s="28">
        <v>250</v>
      </c>
      <c r="E5985" s="27" t="s">
        <v>26</v>
      </c>
    </row>
    <row r="5986" spans="1:5" ht="13.2" hidden="1" x14ac:dyDescent="0.25">
      <c r="A5986" s="21" t="s">
        <v>5</v>
      </c>
      <c r="B5986" s="27">
        <v>42007</v>
      </c>
      <c r="C5986" s="27" t="s">
        <v>51</v>
      </c>
      <c r="D5986" s="28">
        <v>4312.8</v>
      </c>
      <c r="E5986" s="27" t="s">
        <v>26</v>
      </c>
    </row>
    <row r="5987" spans="1:5" ht="13.2" hidden="1" x14ac:dyDescent="0.25">
      <c r="A5987" s="21" t="s">
        <v>5</v>
      </c>
      <c r="B5987" s="27">
        <v>42008</v>
      </c>
      <c r="C5987" s="27" t="s">
        <v>45</v>
      </c>
      <c r="D5987" s="28">
        <v>9000</v>
      </c>
      <c r="E5987" s="27" t="s">
        <v>25</v>
      </c>
    </row>
    <row r="5988" spans="1:5" ht="13.2" hidden="1" x14ac:dyDescent="0.25">
      <c r="A5988" s="21" t="s">
        <v>5</v>
      </c>
      <c r="B5988" s="27">
        <v>42008</v>
      </c>
      <c r="C5988" s="27" t="s">
        <v>45</v>
      </c>
      <c r="D5988" s="28">
        <v>2750</v>
      </c>
      <c r="E5988" s="27" t="s">
        <v>25</v>
      </c>
    </row>
    <row r="5989" spans="1:5" ht="13.2" hidden="1" x14ac:dyDescent="0.25">
      <c r="A5989" s="21" t="s">
        <v>5</v>
      </c>
      <c r="B5989" s="27">
        <v>42009</v>
      </c>
      <c r="C5989" s="27" t="s">
        <v>45</v>
      </c>
      <c r="D5989" s="28">
        <v>176500</v>
      </c>
      <c r="E5989" s="27" t="s">
        <v>25</v>
      </c>
    </row>
    <row r="5990" spans="1:5" ht="13.2" hidden="1" x14ac:dyDescent="0.25">
      <c r="A5990" s="21" t="s">
        <v>5</v>
      </c>
      <c r="B5990" s="27">
        <v>42010</v>
      </c>
      <c r="C5990" s="27" t="s">
        <v>45</v>
      </c>
      <c r="D5990" s="28">
        <v>10000</v>
      </c>
      <c r="E5990" s="27" t="s">
        <v>25</v>
      </c>
    </row>
    <row r="5991" spans="1:5" ht="13.2" hidden="1" x14ac:dyDescent="0.25">
      <c r="A5991" s="21" t="s">
        <v>5</v>
      </c>
      <c r="B5991" s="27">
        <v>42012</v>
      </c>
      <c r="C5991" s="27" t="s">
        <v>45</v>
      </c>
      <c r="D5991" s="28">
        <v>11000</v>
      </c>
      <c r="E5991" s="27" t="s">
        <v>25</v>
      </c>
    </row>
    <row r="5992" spans="1:5" ht="13.2" hidden="1" x14ac:dyDescent="0.25">
      <c r="A5992" s="21" t="s">
        <v>5</v>
      </c>
      <c r="B5992" s="27">
        <v>42013</v>
      </c>
      <c r="C5992" s="27" t="s">
        <v>45</v>
      </c>
      <c r="D5992" s="28">
        <v>17500</v>
      </c>
      <c r="E5992" s="27" t="s">
        <v>25</v>
      </c>
    </row>
    <row r="5993" spans="1:5" ht="13.2" hidden="1" x14ac:dyDescent="0.25">
      <c r="A5993" s="21" t="s">
        <v>5</v>
      </c>
      <c r="B5993" s="27">
        <v>42014</v>
      </c>
      <c r="C5993" s="27" t="s">
        <v>45</v>
      </c>
      <c r="D5993" s="28">
        <v>17500</v>
      </c>
      <c r="E5993" s="27" t="s">
        <v>25</v>
      </c>
    </row>
    <row r="5994" spans="1:5" ht="13.2" hidden="1" x14ac:dyDescent="0.25">
      <c r="A5994" s="21" t="s">
        <v>5</v>
      </c>
      <c r="B5994" s="27">
        <v>42015</v>
      </c>
      <c r="C5994" s="27" t="s">
        <v>45</v>
      </c>
      <c r="D5994" s="28">
        <v>11000</v>
      </c>
      <c r="E5994" s="27" t="s">
        <v>25</v>
      </c>
    </row>
    <row r="5995" spans="1:5" ht="13.2" hidden="1" x14ac:dyDescent="0.25">
      <c r="A5995" s="21" t="s">
        <v>5</v>
      </c>
      <c r="B5995" s="27">
        <v>42016</v>
      </c>
      <c r="C5995" s="27" t="s">
        <v>45</v>
      </c>
      <c r="D5995" s="28">
        <v>8500</v>
      </c>
      <c r="E5995" s="27" t="s">
        <v>25</v>
      </c>
    </row>
    <row r="5996" spans="1:5" ht="13.2" hidden="1" x14ac:dyDescent="0.25">
      <c r="A5996" s="21" t="s">
        <v>5</v>
      </c>
      <c r="B5996" s="27">
        <v>42017</v>
      </c>
      <c r="C5996" s="27" t="s">
        <v>45</v>
      </c>
      <c r="D5996" s="28">
        <v>11000</v>
      </c>
      <c r="E5996" s="27" t="s">
        <v>25</v>
      </c>
    </row>
    <row r="5997" spans="1:5" ht="13.2" hidden="1" x14ac:dyDescent="0.25">
      <c r="A5997" s="21" t="s">
        <v>5</v>
      </c>
      <c r="B5997" s="27">
        <v>42018</v>
      </c>
      <c r="C5997" s="27" t="s">
        <v>45</v>
      </c>
      <c r="D5997" s="28">
        <v>10000</v>
      </c>
      <c r="E5997" s="27" t="s">
        <v>25</v>
      </c>
    </row>
    <row r="5998" spans="1:5" ht="13.2" hidden="1" x14ac:dyDescent="0.25">
      <c r="A5998" s="21" t="s">
        <v>5</v>
      </c>
      <c r="B5998" s="27">
        <v>42019</v>
      </c>
      <c r="C5998" s="27" t="s">
        <v>45</v>
      </c>
      <c r="D5998" s="28">
        <v>11000</v>
      </c>
      <c r="E5998" s="27" t="s">
        <v>25</v>
      </c>
    </row>
    <row r="5999" spans="1:5" ht="13.2" hidden="1" x14ac:dyDescent="0.25">
      <c r="A5999" s="21" t="s">
        <v>5</v>
      </c>
      <c r="B5999" s="27">
        <v>42020</v>
      </c>
      <c r="C5999" s="27" t="s">
        <v>45</v>
      </c>
      <c r="D5999" s="28">
        <v>17500</v>
      </c>
      <c r="E5999" s="27" t="s">
        <v>25</v>
      </c>
    </row>
    <row r="6000" spans="1:5" ht="13.2" hidden="1" x14ac:dyDescent="0.25">
      <c r="A6000" s="21" t="s">
        <v>5</v>
      </c>
      <c r="B6000" s="27">
        <v>42021</v>
      </c>
      <c r="C6000" s="27" t="s">
        <v>45</v>
      </c>
      <c r="D6000" s="28">
        <v>10000</v>
      </c>
      <c r="E6000" s="27" t="s">
        <v>25</v>
      </c>
    </row>
    <row r="6001" spans="1:5" ht="13.2" hidden="1" x14ac:dyDescent="0.25">
      <c r="A6001" s="21" t="s">
        <v>5</v>
      </c>
      <c r="B6001" s="27">
        <v>42022</v>
      </c>
      <c r="C6001" s="27" t="s">
        <v>45</v>
      </c>
      <c r="D6001" s="28">
        <v>1400</v>
      </c>
      <c r="E6001" s="27" t="s">
        <v>25</v>
      </c>
    </row>
    <row r="6002" spans="1:5" ht="13.2" hidden="1" x14ac:dyDescent="0.25">
      <c r="A6002" s="21" t="s">
        <v>5</v>
      </c>
      <c r="B6002" s="27">
        <v>42023</v>
      </c>
      <c r="C6002" s="27" t="s">
        <v>45</v>
      </c>
      <c r="D6002" s="28">
        <v>3250</v>
      </c>
      <c r="E6002" s="27" t="s">
        <v>25</v>
      </c>
    </row>
    <row r="6003" spans="1:5" ht="13.2" hidden="1" x14ac:dyDescent="0.25">
      <c r="A6003" s="21" t="s">
        <v>5</v>
      </c>
      <c r="B6003" s="27">
        <v>42023</v>
      </c>
      <c r="C6003" s="27" t="s">
        <v>45</v>
      </c>
      <c r="D6003" s="28">
        <v>2000</v>
      </c>
      <c r="E6003" s="27" t="s">
        <v>25</v>
      </c>
    </row>
    <row r="6004" spans="1:5" ht="13.2" hidden="1" x14ac:dyDescent="0.25">
      <c r="A6004" s="21" t="s">
        <v>5</v>
      </c>
      <c r="B6004" s="27">
        <v>42023</v>
      </c>
      <c r="C6004" s="27" t="s">
        <v>45</v>
      </c>
      <c r="D6004" s="28">
        <v>500</v>
      </c>
      <c r="E6004" s="27" t="s">
        <v>25</v>
      </c>
    </row>
    <row r="6005" spans="1:5" ht="13.2" hidden="1" x14ac:dyDescent="0.25">
      <c r="A6005" s="21" t="s">
        <v>5</v>
      </c>
      <c r="B6005" s="27">
        <v>42023</v>
      </c>
      <c r="C6005" s="27" t="s">
        <v>45</v>
      </c>
      <c r="D6005" s="28">
        <v>500</v>
      </c>
      <c r="E6005" s="27" t="s">
        <v>25</v>
      </c>
    </row>
    <row r="6006" spans="1:5" ht="13.2" hidden="1" x14ac:dyDescent="0.25">
      <c r="A6006" s="21" t="s">
        <v>5</v>
      </c>
      <c r="B6006" s="27">
        <v>42024</v>
      </c>
      <c r="C6006" s="27" t="s">
        <v>45</v>
      </c>
      <c r="D6006" s="28">
        <v>3875</v>
      </c>
      <c r="E6006" s="27" t="s">
        <v>25</v>
      </c>
    </row>
    <row r="6007" spans="1:5" ht="13.2" hidden="1" x14ac:dyDescent="0.25">
      <c r="A6007" s="21" t="s">
        <v>5</v>
      </c>
      <c r="B6007" s="27">
        <v>42025</v>
      </c>
      <c r="C6007" s="27" t="s">
        <v>45</v>
      </c>
      <c r="D6007" s="28">
        <v>6000</v>
      </c>
      <c r="E6007" s="27" t="s">
        <v>25</v>
      </c>
    </row>
    <row r="6008" spans="1:5" ht="13.2" hidden="1" x14ac:dyDescent="0.25">
      <c r="A6008" s="21" t="s">
        <v>5</v>
      </c>
      <c r="B6008" s="27">
        <v>42025</v>
      </c>
      <c r="C6008" s="27" t="s">
        <v>45</v>
      </c>
      <c r="D6008" s="28">
        <v>7000</v>
      </c>
      <c r="E6008" s="27" t="s">
        <v>25</v>
      </c>
    </row>
    <row r="6009" spans="1:5" ht="13.2" hidden="1" x14ac:dyDescent="0.25">
      <c r="A6009" s="21" t="s">
        <v>5</v>
      </c>
      <c r="B6009" s="27">
        <v>42026</v>
      </c>
      <c r="C6009" s="27" t="s">
        <v>45</v>
      </c>
      <c r="D6009" s="28">
        <v>700</v>
      </c>
      <c r="E6009" s="27" t="s">
        <v>25</v>
      </c>
    </row>
    <row r="6010" spans="1:5" ht="13.2" hidden="1" x14ac:dyDescent="0.25">
      <c r="A6010" s="21" t="s">
        <v>5</v>
      </c>
      <c r="B6010" s="27">
        <v>42026</v>
      </c>
      <c r="C6010" s="27" t="s">
        <v>45</v>
      </c>
      <c r="D6010" s="28">
        <v>700</v>
      </c>
      <c r="E6010" s="27" t="s">
        <v>25</v>
      </c>
    </row>
    <row r="6011" spans="1:5" ht="13.2" hidden="1" x14ac:dyDescent="0.25">
      <c r="A6011" s="21" t="s">
        <v>5</v>
      </c>
      <c r="B6011" s="27">
        <v>42027</v>
      </c>
      <c r="C6011" s="27" t="s">
        <v>45</v>
      </c>
      <c r="D6011" s="28">
        <v>2000</v>
      </c>
      <c r="E6011" s="27" t="s">
        <v>25</v>
      </c>
    </row>
    <row r="6012" spans="1:5" ht="13.2" hidden="1" x14ac:dyDescent="0.25">
      <c r="A6012" s="21" t="s">
        <v>5</v>
      </c>
      <c r="B6012" s="27">
        <v>42028</v>
      </c>
      <c r="C6012" s="27" t="s">
        <v>45</v>
      </c>
      <c r="D6012" s="28">
        <v>1250</v>
      </c>
      <c r="E6012" s="27" t="s">
        <v>25</v>
      </c>
    </row>
    <row r="6013" spans="1:5" ht="13.2" hidden="1" x14ac:dyDescent="0.25">
      <c r="A6013" s="21" t="s">
        <v>5</v>
      </c>
      <c r="B6013" s="27">
        <v>42028</v>
      </c>
      <c r="C6013" s="27" t="s">
        <v>45</v>
      </c>
      <c r="D6013" s="28">
        <v>3500</v>
      </c>
      <c r="E6013" s="27" t="s">
        <v>25</v>
      </c>
    </row>
    <row r="6014" spans="1:5" ht="13.2" hidden="1" x14ac:dyDescent="0.25">
      <c r="A6014" s="21" t="s">
        <v>5</v>
      </c>
      <c r="B6014" s="27">
        <v>42028</v>
      </c>
      <c r="C6014" s="27" t="s">
        <v>45</v>
      </c>
      <c r="D6014" s="28">
        <v>500</v>
      </c>
      <c r="E6014" s="27" t="s">
        <v>25</v>
      </c>
    </row>
    <row r="6015" spans="1:5" ht="13.2" hidden="1" x14ac:dyDescent="0.25">
      <c r="A6015" s="21" t="s">
        <v>5</v>
      </c>
      <c r="B6015" s="27">
        <v>42028</v>
      </c>
      <c r="C6015" s="27" t="s">
        <v>45</v>
      </c>
      <c r="D6015" s="28">
        <v>1250</v>
      </c>
      <c r="E6015" s="27" t="s">
        <v>25</v>
      </c>
    </row>
    <row r="6016" spans="1:5" ht="13.2" hidden="1" x14ac:dyDescent="0.25">
      <c r="A6016" s="21" t="s">
        <v>5</v>
      </c>
      <c r="B6016" s="27">
        <v>42029</v>
      </c>
      <c r="C6016" s="27" t="s">
        <v>45</v>
      </c>
      <c r="D6016" s="28">
        <v>1060</v>
      </c>
      <c r="E6016" s="27" t="s">
        <v>25</v>
      </c>
    </row>
    <row r="6017" spans="1:5" ht="13.2" hidden="1" x14ac:dyDescent="0.25">
      <c r="A6017" s="21" t="s">
        <v>5</v>
      </c>
      <c r="B6017" s="27">
        <v>42030</v>
      </c>
      <c r="C6017" s="27" t="s">
        <v>45</v>
      </c>
      <c r="D6017" s="28">
        <v>2750</v>
      </c>
      <c r="E6017" s="27" t="s">
        <v>25</v>
      </c>
    </row>
    <row r="6018" spans="1:5" ht="13.2" hidden="1" x14ac:dyDescent="0.25">
      <c r="A6018" s="21" t="s">
        <v>5</v>
      </c>
      <c r="B6018" s="27">
        <v>42031</v>
      </c>
      <c r="C6018" s="27" t="s">
        <v>45</v>
      </c>
      <c r="D6018" s="28">
        <v>3750</v>
      </c>
      <c r="E6018" s="27" t="s">
        <v>25</v>
      </c>
    </row>
    <row r="6019" spans="1:5" ht="13.2" hidden="1" x14ac:dyDescent="0.25">
      <c r="A6019" s="21" t="s">
        <v>5</v>
      </c>
      <c r="B6019" s="27">
        <v>42031</v>
      </c>
      <c r="C6019" s="27" t="s">
        <v>45</v>
      </c>
      <c r="D6019" s="28">
        <v>600</v>
      </c>
      <c r="E6019" s="27" t="s">
        <v>25</v>
      </c>
    </row>
    <row r="6020" spans="1:5" ht="13.2" hidden="1" x14ac:dyDescent="0.25">
      <c r="A6020" s="21" t="s">
        <v>5</v>
      </c>
      <c r="B6020" s="27">
        <v>42031</v>
      </c>
      <c r="C6020" s="27" t="s">
        <v>45</v>
      </c>
      <c r="D6020" s="28">
        <v>2900</v>
      </c>
      <c r="E6020" s="27" t="s">
        <v>25</v>
      </c>
    </row>
    <row r="6021" spans="1:5" ht="13.2" hidden="1" x14ac:dyDescent="0.25">
      <c r="A6021" s="21" t="s">
        <v>5</v>
      </c>
      <c r="B6021" s="27">
        <v>42031</v>
      </c>
      <c r="C6021" s="27" t="s">
        <v>45</v>
      </c>
      <c r="D6021" s="28">
        <v>4000</v>
      </c>
      <c r="E6021" s="27" t="s">
        <v>25</v>
      </c>
    </row>
    <row r="6022" spans="1:5" ht="13.2" hidden="1" x14ac:dyDescent="0.25">
      <c r="A6022" s="21" t="s">
        <v>5</v>
      </c>
      <c r="B6022" s="27">
        <v>42031</v>
      </c>
      <c r="C6022" s="27" t="s">
        <v>45</v>
      </c>
      <c r="D6022" s="28">
        <v>500</v>
      </c>
      <c r="E6022" s="27" t="s">
        <v>25</v>
      </c>
    </row>
    <row r="6023" spans="1:5" ht="13.2" hidden="1" x14ac:dyDescent="0.25">
      <c r="A6023" s="21" t="s">
        <v>5</v>
      </c>
      <c r="B6023" s="27">
        <v>42031</v>
      </c>
      <c r="C6023" s="27" t="s">
        <v>45</v>
      </c>
      <c r="D6023" s="28">
        <v>250</v>
      </c>
      <c r="E6023" s="27" t="s">
        <v>25</v>
      </c>
    </row>
    <row r="6024" spans="1:5" ht="13.2" hidden="1" x14ac:dyDescent="0.25">
      <c r="A6024" s="21" t="s">
        <v>5</v>
      </c>
      <c r="B6024" s="27">
        <v>42031</v>
      </c>
      <c r="C6024" s="27" t="s">
        <v>45</v>
      </c>
      <c r="D6024" s="28">
        <v>4250</v>
      </c>
      <c r="E6024" s="27" t="s">
        <v>25</v>
      </c>
    </row>
    <row r="6025" spans="1:5" ht="13.2" hidden="1" x14ac:dyDescent="0.25">
      <c r="A6025" s="21" t="s">
        <v>5</v>
      </c>
      <c r="B6025" s="27">
        <v>42032</v>
      </c>
      <c r="C6025" s="27" t="s">
        <v>59</v>
      </c>
      <c r="D6025" s="28">
        <v>1750</v>
      </c>
      <c r="E6025" s="27" t="s">
        <v>26</v>
      </c>
    </row>
    <row r="6026" spans="1:5" ht="13.2" hidden="1" x14ac:dyDescent="0.25">
      <c r="A6026" s="21" t="s">
        <v>5</v>
      </c>
      <c r="B6026" s="27">
        <v>42033</v>
      </c>
      <c r="C6026" s="27" t="s">
        <v>45</v>
      </c>
      <c r="D6026" s="28">
        <v>5250</v>
      </c>
      <c r="E6026" s="27" t="s">
        <v>25</v>
      </c>
    </row>
    <row r="6027" spans="1:5" ht="13.2" hidden="1" x14ac:dyDescent="0.25">
      <c r="A6027" s="21" t="s">
        <v>5</v>
      </c>
      <c r="B6027" s="27">
        <v>42033</v>
      </c>
      <c r="C6027" s="27" t="s">
        <v>45</v>
      </c>
      <c r="D6027" s="28">
        <v>4750</v>
      </c>
      <c r="E6027" s="27" t="s">
        <v>25</v>
      </c>
    </row>
    <row r="6028" spans="1:5" ht="13.2" hidden="1" x14ac:dyDescent="0.25">
      <c r="A6028" s="21" t="s">
        <v>5</v>
      </c>
      <c r="B6028" s="27">
        <v>42034</v>
      </c>
      <c r="C6028" s="27" t="s">
        <v>45</v>
      </c>
      <c r="D6028" s="28">
        <v>6370</v>
      </c>
      <c r="E6028" s="27" t="s">
        <v>25</v>
      </c>
    </row>
    <row r="6029" spans="1:5" ht="13.2" hidden="1" x14ac:dyDescent="0.25">
      <c r="A6029" s="21" t="s">
        <v>5</v>
      </c>
      <c r="B6029" s="27">
        <v>42035</v>
      </c>
      <c r="C6029" s="27" t="s">
        <v>45</v>
      </c>
      <c r="D6029" s="28">
        <v>1075</v>
      </c>
      <c r="E6029" s="27" t="s">
        <v>25</v>
      </c>
    </row>
    <row r="6030" spans="1:5" ht="13.2" hidden="1" x14ac:dyDescent="0.25">
      <c r="A6030" s="21" t="s">
        <v>5</v>
      </c>
      <c r="B6030" s="27">
        <v>42035</v>
      </c>
      <c r="C6030" s="27" t="s">
        <v>45</v>
      </c>
      <c r="D6030" s="28">
        <v>2250</v>
      </c>
      <c r="E6030" s="27" t="s">
        <v>25</v>
      </c>
    </row>
    <row r="6031" spans="1:5" ht="13.2" hidden="1" x14ac:dyDescent="0.25">
      <c r="A6031" s="21" t="s">
        <v>5</v>
      </c>
      <c r="B6031" s="27">
        <v>42035</v>
      </c>
      <c r="C6031" s="27" t="s">
        <v>45</v>
      </c>
      <c r="D6031" s="28">
        <v>7500</v>
      </c>
      <c r="E6031" s="27" t="s">
        <v>25</v>
      </c>
    </row>
    <row r="6032" spans="1:5" ht="13.2" hidden="1" x14ac:dyDescent="0.25">
      <c r="A6032" s="21" t="s">
        <v>5</v>
      </c>
      <c r="B6032" s="27">
        <v>42035</v>
      </c>
      <c r="C6032" s="27" t="s">
        <v>45</v>
      </c>
      <c r="D6032" s="28">
        <v>1750</v>
      </c>
      <c r="E6032" s="27" t="s">
        <v>25</v>
      </c>
    </row>
    <row r="6033" spans="1:5" ht="13.2" hidden="1" x14ac:dyDescent="0.25">
      <c r="A6033" s="21" t="s">
        <v>5</v>
      </c>
      <c r="B6033" s="27">
        <v>42035</v>
      </c>
      <c r="C6033" s="27" t="s">
        <v>45</v>
      </c>
      <c r="D6033" s="28">
        <v>500</v>
      </c>
      <c r="E6033" s="27" t="s">
        <v>25</v>
      </c>
    </row>
    <row r="6034" spans="1:5" ht="13.2" hidden="1" x14ac:dyDescent="0.25">
      <c r="A6034" s="21" t="s">
        <v>5</v>
      </c>
      <c r="B6034" s="27">
        <v>42036</v>
      </c>
      <c r="C6034" s="27" t="s">
        <v>45</v>
      </c>
      <c r="D6034" s="28">
        <v>2000</v>
      </c>
      <c r="E6034" s="27" t="s">
        <v>25</v>
      </c>
    </row>
    <row r="6035" spans="1:5" ht="13.2" hidden="1" x14ac:dyDescent="0.25">
      <c r="A6035" s="21" t="s">
        <v>5</v>
      </c>
      <c r="B6035" s="27">
        <v>42037</v>
      </c>
      <c r="C6035" s="27" t="s">
        <v>45</v>
      </c>
      <c r="D6035" s="28">
        <v>10000</v>
      </c>
      <c r="E6035" s="27" t="s">
        <v>25</v>
      </c>
    </row>
    <row r="6036" spans="1:5" ht="13.2" hidden="1" x14ac:dyDescent="0.25">
      <c r="A6036" s="21" t="s">
        <v>5</v>
      </c>
      <c r="B6036" s="27">
        <v>42038</v>
      </c>
      <c r="C6036" s="27" t="s">
        <v>45</v>
      </c>
      <c r="D6036" s="28">
        <v>2750</v>
      </c>
      <c r="E6036" s="27" t="s">
        <v>25</v>
      </c>
    </row>
    <row r="6037" spans="1:5" ht="13.2" hidden="1" x14ac:dyDescent="0.25">
      <c r="A6037" s="21" t="s">
        <v>5</v>
      </c>
      <c r="B6037" s="27">
        <v>42039</v>
      </c>
      <c r="C6037" s="27" t="s">
        <v>45</v>
      </c>
      <c r="D6037" s="28">
        <v>2696.25</v>
      </c>
      <c r="E6037" s="27" t="s">
        <v>25</v>
      </c>
    </row>
    <row r="6038" spans="1:5" ht="13.2" hidden="1" x14ac:dyDescent="0.25">
      <c r="A6038" s="21" t="s">
        <v>5</v>
      </c>
      <c r="B6038" s="27">
        <v>42040</v>
      </c>
      <c r="C6038" s="27" t="s">
        <v>45</v>
      </c>
      <c r="D6038" s="28">
        <v>8000</v>
      </c>
      <c r="E6038" s="27" t="s">
        <v>25</v>
      </c>
    </row>
    <row r="6039" spans="1:5" ht="13.2" hidden="1" x14ac:dyDescent="0.25">
      <c r="A6039" s="21" t="s">
        <v>5</v>
      </c>
      <c r="B6039" s="27">
        <v>42040</v>
      </c>
      <c r="C6039" s="27" t="s">
        <v>45</v>
      </c>
      <c r="D6039" s="28">
        <v>500</v>
      </c>
      <c r="E6039" s="27" t="s">
        <v>25</v>
      </c>
    </row>
    <row r="6040" spans="1:5" ht="13.2" hidden="1" x14ac:dyDescent="0.25">
      <c r="A6040" s="21" t="s">
        <v>5</v>
      </c>
      <c r="B6040" s="27">
        <v>42041</v>
      </c>
      <c r="C6040" s="27" t="s">
        <v>27</v>
      </c>
      <c r="D6040" s="28">
        <v>5750</v>
      </c>
      <c r="E6040" s="27" t="s">
        <v>27</v>
      </c>
    </row>
    <row r="6041" spans="1:5" ht="13.2" hidden="1" x14ac:dyDescent="0.25">
      <c r="A6041" s="21" t="s">
        <v>5</v>
      </c>
      <c r="B6041" s="27">
        <v>42041</v>
      </c>
      <c r="C6041" s="27" t="s">
        <v>27</v>
      </c>
      <c r="D6041" s="28">
        <v>500</v>
      </c>
      <c r="E6041" s="27" t="s">
        <v>27</v>
      </c>
    </row>
    <row r="6042" spans="1:5" ht="13.2" hidden="1" x14ac:dyDescent="0.25">
      <c r="A6042" s="21" t="s">
        <v>5</v>
      </c>
      <c r="B6042" s="27">
        <v>42042</v>
      </c>
      <c r="C6042" s="27" t="s">
        <v>47</v>
      </c>
      <c r="D6042" s="28">
        <v>42500</v>
      </c>
      <c r="E6042" s="27" t="s">
        <v>26</v>
      </c>
    </row>
    <row r="6043" spans="1:5" ht="13.2" hidden="1" x14ac:dyDescent="0.25">
      <c r="A6043" s="21" t="s">
        <v>5</v>
      </c>
      <c r="B6043" s="27">
        <v>42042</v>
      </c>
      <c r="C6043" s="27" t="s">
        <v>47</v>
      </c>
      <c r="D6043" s="28">
        <v>7250</v>
      </c>
      <c r="E6043" s="27" t="s">
        <v>26</v>
      </c>
    </row>
    <row r="6044" spans="1:5" ht="13.2" hidden="1" x14ac:dyDescent="0.25">
      <c r="A6044" s="21" t="s">
        <v>5</v>
      </c>
      <c r="B6044" s="27">
        <v>42042</v>
      </c>
      <c r="C6044" s="27" t="s">
        <v>47</v>
      </c>
      <c r="D6044" s="28">
        <v>2000</v>
      </c>
      <c r="E6044" s="27" t="s">
        <v>26</v>
      </c>
    </row>
    <row r="6045" spans="1:5" ht="13.2" hidden="1" x14ac:dyDescent="0.25">
      <c r="A6045" s="21" t="s">
        <v>5</v>
      </c>
      <c r="B6045" s="27">
        <v>42043</v>
      </c>
      <c r="C6045" s="27" t="s">
        <v>45</v>
      </c>
      <c r="D6045" s="28">
        <v>6500</v>
      </c>
      <c r="E6045" s="27" t="s">
        <v>25</v>
      </c>
    </row>
    <row r="6046" spans="1:5" ht="13.2" hidden="1" x14ac:dyDescent="0.25">
      <c r="A6046" s="21" t="s">
        <v>5</v>
      </c>
      <c r="B6046" s="27">
        <v>42044</v>
      </c>
      <c r="C6046" s="27" t="s">
        <v>58</v>
      </c>
      <c r="D6046" s="28">
        <v>7282.5</v>
      </c>
      <c r="E6046" s="27" t="s">
        <v>26</v>
      </c>
    </row>
    <row r="6047" spans="1:5" ht="13.2" hidden="1" x14ac:dyDescent="0.25">
      <c r="A6047" s="21" t="s">
        <v>5</v>
      </c>
      <c r="B6047" s="27">
        <v>42045</v>
      </c>
      <c r="C6047" s="27" t="s">
        <v>45</v>
      </c>
      <c r="D6047" s="28">
        <v>18600</v>
      </c>
      <c r="E6047" s="27" t="s">
        <v>25</v>
      </c>
    </row>
    <row r="6048" spans="1:5" ht="13.2" hidden="1" x14ac:dyDescent="0.25">
      <c r="A6048" s="21" t="s">
        <v>5</v>
      </c>
      <c r="B6048" s="27">
        <v>42046</v>
      </c>
      <c r="C6048" s="27" t="s">
        <v>45</v>
      </c>
      <c r="D6048" s="28">
        <v>2750</v>
      </c>
      <c r="E6048" s="27" t="s">
        <v>25</v>
      </c>
    </row>
    <row r="6049" spans="1:5" ht="13.2" hidden="1" x14ac:dyDescent="0.25">
      <c r="A6049" s="21" t="s">
        <v>5</v>
      </c>
      <c r="B6049" s="27">
        <v>42047</v>
      </c>
      <c r="C6049" s="27" t="s">
        <v>45</v>
      </c>
      <c r="D6049" s="28">
        <v>15000</v>
      </c>
      <c r="E6049" s="27" t="s">
        <v>25</v>
      </c>
    </row>
    <row r="6050" spans="1:5" ht="13.2" hidden="1" x14ac:dyDescent="0.25">
      <c r="A6050" s="21" t="s">
        <v>5</v>
      </c>
      <c r="B6050" s="27">
        <v>42047</v>
      </c>
      <c r="C6050" s="27" t="s">
        <v>45</v>
      </c>
      <c r="D6050" s="28">
        <v>8500</v>
      </c>
      <c r="E6050" s="27" t="s">
        <v>25</v>
      </c>
    </row>
    <row r="6051" spans="1:5" ht="13.2" hidden="1" x14ac:dyDescent="0.25">
      <c r="A6051" s="21" t="s">
        <v>6</v>
      </c>
      <c r="B6051" s="27">
        <v>42048</v>
      </c>
      <c r="C6051" s="27" t="s">
        <v>45</v>
      </c>
      <c r="D6051" s="28">
        <v>600</v>
      </c>
      <c r="E6051" s="27" t="s">
        <v>25</v>
      </c>
    </row>
    <row r="6052" spans="1:5" ht="13.2" hidden="1" x14ac:dyDescent="0.25">
      <c r="A6052" s="21" t="s">
        <v>6</v>
      </c>
      <c r="B6052" s="27">
        <v>42049</v>
      </c>
      <c r="C6052" s="27" t="s">
        <v>45</v>
      </c>
      <c r="D6052" s="28">
        <v>10267.5</v>
      </c>
      <c r="E6052" s="27" t="s">
        <v>25</v>
      </c>
    </row>
    <row r="6053" spans="1:5" ht="13.2" hidden="1" x14ac:dyDescent="0.25">
      <c r="A6053" s="21" t="s">
        <v>6</v>
      </c>
      <c r="B6053" s="27">
        <v>42049</v>
      </c>
      <c r="C6053" s="27" t="s">
        <v>45</v>
      </c>
      <c r="D6053" s="28">
        <v>1576.2</v>
      </c>
      <c r="E6053" s="27" t="s">
        <v>25</v>
      </c>
    </row>
    <row r="6054" spans="1:5" ht="13.2" hidden="1" x14ac:dyDescent="0.25">
      <c r="A6054" s="21" t="s">
        <v>6</v>
      </c>
      <c r="B6054" s="27">
        <v>42050</v>
      </c>
      <c r="C6054" s="27" t="s">
        <v>45</v>
      </c>
      <c r="D6054" s="28">
        <v>4250</v>
      </c>
      <c r="E6054" s="27" t="s">
        <v>25</v>
      </c>
    </row>
    <row r="6055" spans="1:5" ht="13.2" hidden="1" x14ac:dyDescent="0.25">
      <c r="A6055" s="21" t="s">
        <v>6</v>
      </c>
      <c r="B6055" s="27">
        <v>42050</v>
      </c>
      <c r="C6055" s="27" t="s">
        <v>45</v>
      </c>
      <c r="D6055" s="28">
        <v>350</v>
      </c>
      <c r="E6055" s="27" t="s">
        <v>25</v>
      </c>
    </row>
    <row r="6056" spans="1:5" ht="13.2" hidden="1" x14ac:dyDescent="0.25">
      <c r="A6056" s="21" t="s">
        <v>6</v>
      </c>
      <c r="B6056" s="27">
        <v>42050</v>
      </c>
      <c r="C6056" s="27" t="s">
        <v>45</v>
      </c>
      <c r="D6056" s="28">
        <v>750</v>
      </c>
      <c r="E6056" s="27" t="s">
        <v>25</v>
      </c>
    </row>
    <row r="6057" spans="1:5" ht="13.2" hidden="1" x14ac:dyDescent="0.25">
      <c r="A6057" s="21" t="s">
        <v>6</v>
      </c>
      <c r="B6057" s="27">
        <v>42051</v>
      </c>
      <c r="C6057" s="27" t="s">
        <v>45</v>
      </c>
      <c r="D6057" s="28">
        <v>7500</v>
      </c>
      <c r="E6057" s="27" t="s">
        <v>25</v>
      </c>
    </row>
    <row r="6058" spans="1:5" ht="13.2" hidden="1" x14ac:dyDescent="0.25">
      <c r="A6058" s="21" t="s">
        <v>6</v>
      </c>
      <c r="B6058" s="27">
        <v>42052</v>
      </c>
      <c r="C6058" s="27" t="s">
        <v>45</v>
      </c>
      <c r="D6058" s="28">
        <v>2750</v>
      </c>
      <c r="E6058" s="27" t="s">
        <v>25</v>
      </c>
    </row>
    <row r="6059" spans="1:5" ht="13.2" hidden="1" x14ac:dyDescent="0.25">
      <c r="A6059" s="21" t="s">
        <v>6</v>
      </c>
      <c r="B6059" s="27">
        <v>42052</v>
      </c>
      <c r="C6059" s="27" t="s">
        <v>45</v>
      </c>
      <c r="D6059" s="28">
        <v>5000</v>
      </c>
      <c r="E6059" s="27" t="s">
        <v>25</v>
      </c>
    </row>
    <row r="6060" spans="1:5" ht="13.2" hidden="1" x14ac:dyDescent="0.25">
      <c r="A6060" s="21" t="s">
        <v>6</v>
      </c>
      <c r="B6060" s="27">
        <v>42053</v>
      </c>
      <c r="C6060" s="27" t="s">
        <v>45</v>
      </c>
      <c r="D6060" s="28">
        <v>500</v>
      </c>
      <c r="E6060" s="27" t="s">
        <v>25</v>
      </c>
    </row>
    <row r="6061" spans="1:5" ht="13.2" hidden="1" x14ac:dyDescent="0.25">
      <c r="A6061" s="21" t="s">
        <v>6</v>
      </c>
      <c r="B6061" s="27">
        <v>42053</v>
      </c>
      <c r="C6061" s="27" t="s">
        <v>45</v>
      </c>
      <c r="D6061" s="28">
        <v>250</v>
      </c>
      <c r="E6061" s="27" t="s">
        <v>25</v>
      </c>
    </row>
    <row r="6062" spans="1:5" ht="13.2" hidden="1" x14ac:dyDescent="0.25">
      <c r="A6062" s="21" t="s">
        <v>6</v>
      </c>
      <c r="B6062" s="27">
        <v>42053</v>
      </c>
      <c r="C6062" s="27" t="s">
        <v>45</v>
      </c>
      <c r="D6062" s="28">
        <v>1250</v>
      </c>
      <c r="E6062" s="27" t="s">
        <v>25</v>
      </c>
    </row>
    <row r="6063" spans="1:5" ht="13.2" hidden="1" x14ac:dyDescent="0.25">
      <c r="A6063" s="21" t="s">
        <v>6</v>
      </c>
      <c r="B6063" s="27">
        <v>42053</v>
      </c>
      <c r="C6063" s="27" t="s">
        <v>45</v>
      </c>
      <c r="D6063" s="28">
        <v>3250</v>
      </c>
      <c r="E6063" s="27" t="s">
        <v>25</v>
      </c>
    </row>
    <row r="6064" spans="1:5" ht="13.2" hidden="1" x14ac:dyDescent="0.25">
      <c r="A6064" s="21" t="s">
        <v>6</v>
      </c>
      <c r="B6064" s="27">
        <v>42054</v>
      </c>
      <c r="C6064" s="27" t="s">
        <v>45</v>
      </c>
      <c r="D6064" s="28">
        <v>9804.75</v>
      </c>
      <c r="E6064" s="27" t="s">
        <v>25</v>
      </c>
    </row>
    <row r="6065" spans="1:5" ht="13.2" hidden="1" x14ac:dyDescent="0.25">
      <c r="A6065" s="21" t="s">
        <v>6</v>
      </c>
      <c r="B6065" s="27">
        <v>42055</v>
      </c>
      <c r="C6065" s="27" t="s">
        <v>45</v>
      </c>
      <c r="D6065" s="28">
        <v>6500</v>
      </c>
      <c r="E6065" s="27" t="s">
        <v>25</v>
      </c>
    </row>
    <row r="6066" spans="1:5" ht="13.2" hidden="1" x14ac:dyDescent="0.25">
      <c r="A6066" s="21" t="s">
        <v>6</v>
      </c>
      <c r="B6066" s="27">
        <v>42056</v>
      </c>
      <c r="C6066" s="27" t="s">
        <v>45</v>
      </c>
      <c r="D6066" s="28">
        <v>6750</v>
      </c>
      <c r="E6066" s="27" t="s">
        <v>25</v>
      </c>
    </row>
    <row r="6067" spans="1:5" ht="13.2" hidden="1" x14ac:dyDescent="0.25">
      <c r="A6067" s="21" t="s">
        <v>6</v>
      </c>
      <c r="B6067" s="27">
        <v>42057</v>
      </c>
      <c r="C6067" s="27" t="s">
        <v>45</v>
      </c>
      <c r="D6067" s="28">
        <v>1750</v>
      </c>
      <c r="E6067" s="27" t="s">
        <v>25</v>
      </c>
    </row>
    <row r="6068" spans="1:5" ht="13.2" hidden="1" x14ac:dyDescent="0.25">
      <c r="A6068" s="21" t="s">
        <v>6</v>
      </c>
      <c r="B6068" s="27">
        <v>42057</v>
      </c>
      <c r="C6068" s="27" t="s">
        <v>45</v>
      </c>
      <c r="D6068" s="28">
        <v>750</v>
      </c>
      <c r="E6068" s="27" t="s">
        <v>25</v>
      </c>
    </row>
    <row r="6069" spans="1:5" ht="13.2" hidden="1" x14ac:dyDescent="0.25">
      <c r="A6069" s="21" t="s">
        <v>6</v>
      </c>
      <c r="B6069" s="27">
        <v>42058</v>
      </c>
      <c r="C6069" s="27" t="s">
        <v>45</v>
      </c>
      <c r="D6069" s="28">
        <v>32500</v>
      </c>
      <c r="E6069" s="27" t="s">
        <v>25</v>
      </c>
    </row>
    <row r="6070" spans="1:5" ht="13.2" hidden="1" x14ac:dyDescent="0.25">
      <c r="A6070" s="21" t="s">
        <v>6</v>
      </c>
      <c r="B6070" s="27">
        <v>42059</v>
      </c>
      <c r="C6070" s="27" t="s">
        <v>45</v>
      </c>
      <c r="D6070" s="28">
        <v>11250</v>
      </c>
      <c r="E6070" s="27" t="s">
        <v>25</v>
      </c>
    </row>
    <row r="6071" spans="1:5" ht="13.2" hidden="1" x14ac:dyDescent="0.25">
      <c r="A6071" s="21" t="s">
        <v>6</v>
      </c>
      <c r="B6071" s="27">
        <v>42059</v>
      </c>
      <c r="C6071" s="27" t="s">
        <v>45</v>
      </c>
      <c r="D6071" s="28">
        <v>4750</v>
      </c>
      <c r="E6071" s="27" t="s">
        <v>25</v>
      </c>
    </row>
    <row r="6072" spans="1:5" ht="13.2" hidden="1" x14ac:dyDescent="0.25">
      <c r="A6072" s="21" t="s">
        <v>6</v>
      </c>
      <c r="B6072" s="27">
        <v>42059</v>
      </c>
      <c r="C6072" s="27" t="s">
        <v>45</v>
      </c>
      <c r="D6072" s="28">
        <v>3400</v>
      </c>
      <c r="E6072" s="27" t="s">
        <v>25</v>
      </c>
    </row>
    <row r="6073" spans="1:5" ht="13.2" hidden="1" x14ac:dyDescent="0.25">
      <c r="A6073" s="21" t="s">
        <v>6</v>
      </c>
      <c r="B6073" s="27">
        <v>42059</v>
      </c>
      <c r="C6073" s="27" t="s">
        <v>45</v>
      </c>
      <c r="D6073" s="28">
        <v>750</v>
      </c>
      <c r="E6073" s="27" t="s">
        <v>25</v>
      </c>
    </row>
    <row r="6074" spans="1:5" ht="13.2" hidden="1" x14ac:dyDescent="0.25">
      <c r="A6074" s="21" t="s">
        <v>6</v>
      </c>
      <c r="B6074" s="27">
        <v>42060</v>
      </c>
      <c r="C6074" s="27" t="s">
        <v>45</v>
      </c>
      <c r="D6074" s="28">
        <v>2250</v>
      </c>
      <c r="E6074" s="27" t="s">
        <v>25</v>
      </c>
    </row>
    <row r="6075" spans="1:5" ht="13.2" hidden="1" x14ac:dyDescent="0.25">
      <c r="A6075" s="21" t="s">
        <v>6</v>
      </c>
      <c r="B6075" s="27">
        <v>42061</v>
      </c>
      <c r="C6075" s="27" t="s">
        <v>45</v>
      </c>
      <c r="D6075" s="28">
        <v>2250</v>
      </c>
      <c r="E6075" s="27" t="s">
        <v>25</v>
      </c>
    </row>
    <row r="6076" spans="1:5" ht="13.2" hidden="1" x14ac:dyDescent="0.25">
      <c r="A6076" s="21" t="s">
        <v>6</v>
      </c>
      <c r="B6076" s="27">
        <v>42061</v>
      </c>
      <c r="C6076" s="27" t="s">
        <v>45</v>
      </c>
      <c r="D6076" s="28">
        <v>2250</v>
      </c>
      <c r="E6076" s="27" t="s">
        <v>25</v>
      </c>
    </row>
    <row r="6077" spans="1:5" ht="13.2" hidden="1" x14ac:dyDescent="0.25">
      <c r="A6077" s="21" t="s">
        <v>6</v>
      </c>
      <c r="B6077" s="27">
        <v>42062</v>
      </c>
      <c r="C6077" s="27" t="s">
        <v>45</v>
      </c>
      <c r="D6077" s="28">
        <v>1000</v>
      </c>
      <c r="E6077" s="27" t="s">
        <v>25</v>
      </c>
    </row>
    <row r="6078" spans="1:5" ht="13.2" hidden="1" x14ac:dyDescent="0.25">
      <c r="A6078" s="21" t="s">
        <v>6</v>
      </c>
      <c r="B6078" s="27">
        <v>42062</v>
      </c>
      <c r="C6078" s="27" t="s">
        <v>45</v>
      </c>
      <c r="D6078" s="28">
        <v>1250</v>
      </c>
      <c r="E6078" s="27" t="s">
        <v>25</v>
      </c>
    </row>
    <row r="6079" spans="1:5" ht="13.2" hidden="1" x14ac:dyDescent="0.25">
      <c r="A6079" s="21" t="s">
        <v>6</v>
      </c>
      <c r="B6079" s="27">
        <v>42063</v>
      </c>
      <c r="C6079" s="27" t="s">
        <v>45</v>
      </c>
      <c r="D6079" s="28">
        <v>7000</v>
      </c>
      <c r="E6079" s="27" t="s">
        <v>25</v>
      </c>
    </row>
    <row r="6080" spans="1:5" ht="13.2" hidden="1" x14ac:dyDescent="0.25">
      <c r="A6080" s="21" t="s">
        <v>6</v>
      </c>
      <c r="B6080" s="27">
        <v>42064</v>
      </c>
      <c r="C6080" s="27" t="s">
        <v>45</v>
      </c>
      <c r="D6080" s="28">
        <v>7500</v>
      </c>
      <c r="E6080" s="27" t="s">
        <v>25</v>
      </c>
    </row>
    <row r="6081" spans="1:5" ht="13.2" hidden="1" x14ac:dyDescent="0.25">
      <c r="A6081" s="21" t="s">
        <v>6</v>
      </c>
      <c r="B6081" s="27">
        <v>42065</v>
      </c>
      <c r="C6081" s="27" t="s">
        <v>45</v>
      </c>
      <c r="D6081" s="28">
        <v>12117.5</v>
      </c>
      <c r="E6081" s="27" t="s">
        <v>25</v>
      </c>
    </row>
    <row r="6082" spans="1:5" ht="13.2" hidden="1" x14ac:dyDescent="0.25">
      <c r="A6082" s="21" t="s">
        <v>6</v>
      </c>
      <c r="B6082" s="27">
        <v>42066</v>
      </c>
      <c r="C6082" s="27" t="s">
        <v>45</v>
      </c>
      <c r="D6082" s="28">
        <v>4494</v>
      </c>
      <c r="E6082" s="27" t="s">
        <v>25</v>
      </c>
    </row>
    <row r="6083" spans="1:5" ht="13.2" hidden="1" x14ac:dyDescent="0.25">
      <c r="A6083" s="21" t="s">
        <v>6</v>
      </c>
      <c r="B6083" s="27">
        <v>42067</v>
      </c>
      <c r="C6083" s="27" t="s">
        <v>45</v>
      </c>
      <c r="D6083" s="28">
        <v>7450</v>
      </c>
      <c r="E6083" s="27" t="s">
        <v>25</v>
      </c>
    </row>
    <row r="6084" spans="1:5" ht="13.2" hidden="1" x14ac:dyDescent="0.25">
      <c r="A6084" s="21" t="s">
        <v>6</v>
      </c>
      <c r="B6084" s="27">
        <v>42068</v>
      </c>
      <c r="C6084" s="27" t="s">
        <v>27</v>
      </c>
      <c r="D6084" s="28">
        <v>1450</v>
      </c>
      <c r="E6084" s="27" t="s">
        <v>27</v>
      </c>
    </row>
    <row r="6085" spans="1:5" ht="13.2" hidden="1" x14ac:dyDescent="0.25">
      <c r="A6085" s="21" t="s">
        <v>6</v>
      </c>
      <c r="B6085" s="27">
        <v>42069</v>
      </c>
      <c r="C6085" s="27" t="s">
        <v>27</v>
      </c>
      <c r="D6085" s="28">
        <v>3000</v>
      </c>
      <c r="E6085" s="27" t="s">
        <v>27</v>
      </c>
    </row>
    <row r="6086" spans="1:5" ht="13.2" hidden="1" x14ac:dyDescent="0.25">
      <c r="A6086" s="21" t="s">
        <v>6</v>
      </c>
      <c r="B6086" s="27">
        <v>42070</v>
      </c>
      <c r="C6086" s="27" t="s">
        <v>59</v>
      </c>
      <c r="D6086" s="28">
        <v>5750</v>
      </c>
      <c r="E6086" s="27" t="s">
        <v>26</v>
      </c>
    </row>
    <row r="6087" spans="1:5" ht="13.2" hidden="1" x14ac:dyDescent="0.25">
      <c r="A6087" s="21" t="s">
        <v>6</v>
      </c>
      <c r="B6087" s="27">
        <v>42071</v>
      </c>
      <c r="C6087" s="27" t="s">
        <v>58</v>
      </c>
      <c r="D6087" s="28">
        <v>5000</v>
      </c>
      <c r="E6087" s="27" t="s">
        <v>26</v>
      </c>
    </row>
    <row r="6088" spans="1:5" ht="13.2" hidden="1" x14ac:dyDescent="0.25">
      <c r="A6088" s="21" t="s">
        <v>6</v>
      </c>
      <c r="B6088" s="27">
        <v>42071</v>
      </c>
      <c r="C6088" s="27" t="s">
        <v>58</v>
      </c>
      <c r="D6088" s="28">
        <v>2500</v>
      </c>
      <c r="E6088" s="27" t="s">
        <v>26</v>
      </c>
    </row>
    <row r="6089" spans="1:5" ht="13.2" hidden="1" x14ac:dyDescent="0.25">
      <c r="A6089" s="21" t="s">
        <v>6</v>
      </c>
      <c r="B6089" s="27">
        <v>42071</v>
      </c>
      <c r="C6089" s="27" t="s">
        <v>58</v>
      </c>
      <c r="D6089" s="28">
        <v>3750</v>
      </c>
      <c r="E6089" s="27" t="s">
        <v>26</v>
      </c>
    </row>
    <row r="6090" spans="1:5" ht="13.2" hidden="1" x14ac:dyDescent="0.25">
      <c r="A6090" s="21" t="s">
        <v>6</v>
      </c>
      <c r="B6090" s="27">
        <v>42072</v>
      </c>
      <c r="C6090" s="27" t="s">
        <v>59</v>
      </c>
      <c r="D6090" s="28">
        <v>3000</v>
      </c>
      <c r="E6090" s="27" t="s">
        <v>26</v>
      </c>
    </row>
    <row r="6091" spans="1:5" ht="13.2" hidden="1" x14ac:dyDescent="0.25">
      <c r="A6091" s="21" t="s">
        <v>6</v>
      </c>
      <c r="B6091" s="27">
        <v>42073</v>
      </c>
      <c r="C6091" s="27" t="s">
        <v>58</v>
      </c>
      <c r="D6091" s="28">
        <v>6000</v>
      </c>
      <c r="E6091" s="27" t="s">
        <v>26</v>
      </c>
    </row>
    <row r="6092" spans="1:5" ht="13.2" hidden="1" x14ac:dyDescent="0.25">
      <c r="A6092" s="21" t="s">
        <v>6</v>
      </c>
      <c r="B6092" s="27">
        <v>42073</v>
      </c>
      <c r="C6092" s="27" t="s">
        <v>58</v>
      </c>
      <c r="D6092" s="28">
        <v>12500</v>
      </c>
      <c r="E6092" s="27" t="s">
        <v>26</v>
      </c>
    </row>
    <row r="6093" spans="1:5" ht="13.2" hidden="1" x14ac:dyDescent="0.25">
      <c r="A6093" s="21" t="s">
        <v>6</v>
      </c>
      <c r="B6093" s="27">
        <v>42073</v>
      </c>
      <c r="C6093" s="27" t="s">
        <v>58</v>
      </c>
      <c r="D6093" s="28">
        <v>8250</v>
      </c>
      <c r="E6093" s="27" t="s">
        <v>26</v>
      </c>
    </row>
    <row r="6094" spans="1:5" ht="13.2" hidden="1" x14ac:dyDescent="0.25">
      <c r="A6094" s="21" t="s">
        <v>6</v>
      </c>
      <c r="B6094" s="27">
        <v>42073</v>
      </c>
      <c r="C6094" s="27" t="s">
        <v>58</v>
      </c>
      <c r="D6094" s="28">
        <v>250</v>
      </c>
      <c r="E6094" s="27" t="s">
        <v>26</v>
      </c>
    </row>
    <row r="6095" spans="1:5" ht="13.2" hidden="1" x14ac:dyDescent="0.25">
      <c r="A6095" s="21" t="s">
        <v>6</v>
      </c>
      <c r="B6095" s="27">
        <v>42074</v>
      </c>
      <c r="C6095" s="27" t="s">
        <v>53</v>
      </c>
      <c r="D6095" s="28">
        <v>4250</v>
      </c>
      <c r="E6095" s="27" t="s">
        <v>26</v>
      </c>
    </row>
    <row r="6096" spans="1:5" ht="13.2" hidden="1" x14ac:dyDescent="0.25">
      <c r="A6096" s="21" t="s">
        <v>6</v>
      </c>
      <c r="B6096" s="27">
        <v>42074</v>
      </c>
      <c r="C6096" s="27" t="s">
        <v>53</v>
      </c>
      <c r="D6096" s="28">
        <v>2250</v>
      </c>
      <c r="E6096" s="27" t="s">
        <v>26</v>
      </c>
    </row>
    <row r="6097" spans="1:5" ht="13.2" hidden="1" x14ac:dyDescent="0.25">
      <c r="A6097" s="21" t="s">
        <v>6</v>
      </c>
      <c r="B6097" s="27">
        <v>42075</v>
      </c>
      <c r="C6097" s="27" t="s">
        <v>45</v>
      </c>
      <c r="D6097" s="28">
        <v>6500</v>
      </c>
      <c r="E6097" s="27" t="s">
        <v>25</v>
      </c>
    </row>
    <row r="6098" spans="1:5" ht="13.2" hidden="1" x14ac:dyDescent="0.25">
      <c r="A6098" s="21" t="s">
        <v>6</v>
      </c>
      <c r="B6098" s="27">
        <v>42076</v>
      </c>
      <c r="C6098" s="27" t="s">
        <v>51</v>
      </c>
      <c r="D6098" s="28">
        <v>6413.05</v>
      </c>
      <c r="E6098" s="27" t="s">
        <v>25</v>
      </c>
    </row>
    <row r="6099" spans="1:5" ht="13.2" hidden="1" x14ac:dyDescent="0.25">
      <c r="A6099" s="21" t="s">
        <v>6</v>
      </c>
      <c r="B6099" s="27">
        <v>42077</v>
      </c>
      <c r="C6099" s="27" t="s">
        <v>45</v>
      </c>
      <c r="D6099" s="28">
        <v>7000</v>
      </c>
      <c r="E6099" s="27" t="s">
        <v>25</v>
      </c>
    </row>
    <row r="6100" spans="1:5" ht="13.2" hidden="1" x14ac:dyDescent="0.25">
      <c r="A6100" s="21" t="s">
        <v>6</v>
      </c>
      <c r="B6100" s="27">
        <v>42077</v>
      </c>
      <c r="C6100" s="27" t="s">
        <v>45</v>
      </c>
      <c r="D6100" s="28">
        <v>2750</v>
      </c>
      <c r="E6100" s="27" t="s">
        <v>25</v>
      </c>
    </row>
    <row r="6101" spans="1:5" ht="13.2" hidden="1" x14ac:dyDescent="0.25">
      <c r="A6101" s="21" t="s">
        <v>6</v>
      </c>
      <c r="B6101" s="27">
        <v>42077</v>
      </c>
      <c r="C6101" s="27" t="s">
        <v>45</v>
      </c>
      <c r="D6101" s="28">
        <v>3250</v>
      </c>
      <c r="E6101" s="27" t="s">
        <v>25</v>
      </c>
    </row>
    <row r="6102" spans="1:5" ht="13.2" hidden="1" x14ac:dyDescent="0.25">
      <c r="A6102" s="21" t="s">
        <v>6</v>
      </c>
      <c r="B6102" s="27">
        <v>42078</v>
      </c>
      <c r="C6102" s="27" t="s">
        <v>45</v>
      </c>
      <c r="D6102" s="28">
        <v>1000</v>
      </c>
      <c r="E6102" s="27" t="s">
        <v>25</v>
      </c>
    </row>
    <row r="6103" spans="1:5" ht="13.2" hidden="1" x14ac:dyDescent="0.25">
      <c r="A6103" s="21" t="s">
        <v>6</v>
      </c>
      <c r="B6103" s="27">
        <v>42079</v>
      </c>
      <c r="C6103" s="27" t="s">
        <v>45</v>
      </c>
      <c r="D6103" s="28">
        <v>2750</v>
      </c>
      <c r="E6103" s="27" t="s">
        <v>25</v>
      </c>
    </row>
    <row r="6104" spans="1:5" ht="13.2" hidden="1" x14ac:dyDescent="0.25">
      <c r="A6104" s="21" t="s">
        <v>6</v>
      </c>
      <c r="B6104" s="27">
        <v>42080</v>
      </c>
      <c r="C6104" s="27" t="s">
        <v>45</v>
      </c>
      <c r="D6104" s="28">
        <v>3350</v>
      </c>
      <c r="E6104" s="27" t="s">
        <v>25</v>
      </c>
    </row>
    <row r="6105" spans="1:5" ht="13.2" hidden="1" x14ac:dyDescent="0.25">
      <c r="A6105" s="21" t="s">
        <v>6</v>
      </c>
      <c r="B6105" s="27">
        <v>42081</v>
      </c>
      <c r="C6105" s="27" t="s">
        <v>45</v>
      </c>
      <c r="D6105" s="28">
        <v>3750</v>
      </c>
      <c r="E6105" s="27" t="s">
        <v>25</v>
      </c>
    </row>
    <row r="6106" spans="1:5" ht="13.2" hidden="1" x14ac:dyDescent="0.25">
      <c r="A6106" s="21" t="s">
        <v>6</v>
      </c>
      <c r="B6106" s="27">
        <v>42082</v>
      </c>
      <c r="C6106" s="27" t="s">
        <v>45</v>
      </c>
      <c r="D6106" s="28">
        <v>5000</v>
      </c>
      <c r="E6106" s="27" t="s">
        <v>25</v>
      </c>
    </row>
    <row r="6107" spans="1:5" ht="13.2" hidden="1" x14ac:dyDescent="0.25">
      <c r="A6107" s="21" t="s">
        <v>6</v>
      </c>
      <c r="B6107" s="27">
        <v>42083</v>
      </c>
      <c r="C6107" s="27" t="s">
        <v>45</v>
      </c>
      <c r="D6107" s="28">
        <v>3350</v>
      </c>
      <c r="E6107" s="27" t="s">
        <v>25</v>
      </c>
    </row>
    <row r="6108" spans="1:5" ht="13.2" hidden="1" x14ac:dyDescent="0.25">
      <c r="A6108" s="21" t="s">
        <v>6</v>
      </c>
      <c r="B6108" s="27">
        <v>42084</v>
      </c>
      <c r="C6108" s="27" t="s">
        <v>45</v>
      </c>
      <c r="D6108" s="28">
        <v>5850</v>
      </c>
      <c r="E6108" s="27" t="s">
        <v>25</v>
      </c>
    </row>
    <row r="6109" spans="1:5" ht="13.2" hidden="1" x14ac:dyDescent="0.25">
      <c r="A6109" s="21" t="s">
        <v>6</v>
      </c>
      <c r="B6109" s="27">
        <v>42085</v>
      </c>
      <c r="C6109" s="27" t="s">
        <v>45</v>
      </c>
      <c r="D6109" s="28">
        <v>3000</v>
      </c>
      <c r="E6109" s="27" t="s">
        <v>25</v>
      </c>
    </row>
    <row r="6110" spans="1:5" ht="13.2" hidden="1" x14ac:dyDescent="0.25">
      <c r="A6110" s="21" t="s">
        <v>6</v>
      </c>
      <c r="B6110" s="27">
        <v>42086</v>
      </c>
      <c r="C6110" s="27" t="s">
        <v>45</v>
      </c>
      <c r="D6110" s="28">
        <v>250</v>
      </c>
      <c r="E6110" s="27" t="s">
        <v>25</v>
      </c>
    </row>
    <row r="6111" spans="1:5" ht="13.2" hidden="1" x14ac:dyDescent="0.25">
      <c r="A6111" s="21" t="s">
        <v>6</v>
      </c>
      <c r="B6111" s="27">
        <v>42086</v>
      </c>
      <c r="C6111" s="27" t="s">
        <v>45</v>
      </c>
      <c r="D6111" s="28">
        <v>3000</v>
      </c>
      <c r="E6111" s="27" t="s">
        <v>25</v>
      </c>
    </row>
    <row r="6112" spans="1:5" ht="13.2" hidden="1" x14ac:dyDescent="0.25">
      <c r="A6112" s="21" t="s">
        <v>6</v>
      </c>
      <c r="B6112" s="27">
        <v>42087</v>
      </c>
      <c r="C6112" s="27" t="s">
        <v>45</v>
      </c>
      <c r="D6112" s="28">
        <v>6250</v>
      </c>
      <c r="E6112" s="27" t="s">
        <v>25</v>
      </c>
    </row>
    <row r="6113" spans="1:5" ht="13.2" hidden="1" x14ac:dyDescent="0.25">
      <c r="A6113" s="21" t="s">
        <v>6</v>
      </c>
      <c r="B6113" s="27">
        <v>42087</v>
      </c>
      <c r="C6113" s="27" t="s">
        <v>45</v>
      </c>
      <c r="D6113" s="28">
        <v>250</v>
      </c>
      <c r="E6113" s="27" t="s">
        <v>25</v>
      </c>
    </row>
    <row r="6114" spans="1:5" ht="13.2" hidden="1" x14ac:dyDescent="0.25">
      <c r="A6114" s="21" t="s">
        <v>6</v>
      </c>
      <c r="B6114" s="27">
        <v>42087</v>
      </c>
      <c r="C6114" s="27" t="s">
        <v>45</v>
      </c>
      <c r="D6114" s="28">
        <v>1000</v>
      </c>
      <c r="E6114" s="27" t="s">
        <v>25</v>
      </c>
    </row>
    <row r="6115" spans="1:5" ht="13.2" hidden="1" x14ac:dyDescent="0.25">
      <c r="A6115" s="21" t="s">
        <v>6</v>
      </c>
      <c r="B6115" s="27">
        <v>42088</v>
      </c>
      <c r="C6115" s="27" t="s">
        <v>45</v>
      </c>
      <c r="D6115" s="28">
        <v>7000</v>
      </c>
      <c r="E6115" s="27" t="s">
        <v>25</v>
      </c>
    </row>
    <row r="6116" spans="1:5" ht="13.2" hidden="1" x14ac:dyDescent="0.25">
      <c r="A6116" s="21" t="s">
        <v>6</v>
      </c>
      <c r="B6116" s="27">
        <v>42089</v>
      </c>
      <c r="C6116" s="27" t="s">
        <v>45</v>
      </c>
      <c r="D6116" s="28">
        <v>17500</v>
      </c>
      <c r="E6116" s="27" t="s">
        <v>25</v>
      </c>
    </row>
    <row r="6117" spans="1:5" ht="13.2" hidden="1" x14ac:dyDescent="0.25">
      <c r="A6117" s="21" t="s">
        <v>6</v>
      </c>
      <c r="B6117" s="27">
        <v>42089</v>
      </c>
      <c r="C6117" s="27" t="s">
        <v>45</v>
      </c>
      <c r="D6117" s="28">
        <v>1000</v>
      </c>
      <c r="E6117" s="27" t="s">
        <v>25</v>
      </c>
    </row>
    <row r="6118" spans="1:5" ht="13.2" hidden="1" x14ac:dyDescent="0.25">
      <c r="A6118" s="21" t="s">
        <v>6</v>
      </c>
      <c r="B6118" s="27">
        <v>42089</v>
      </c>
      <c r="C6118" s="27" t="s">
        <v>45</v>
      </c>
      <c r="D6118" s="28">
        <v>500</v>
      </c>
      <c r="E6118" s="27" t="s">
        <v>25</v>
      </c>
    </row>
    <row r="6119" spans="1:5" ht="13.2" hidden="1" x14ac:dyDescent="0.25">
      <c r="A6119" s="21" t="s">
        <v>6</v>
      </c>
      <c r="B6119" s="27">
        <v>42090</v>
      </c>
      <c r="C6119" s="27" t="s">
        <v>45</v>
      </c>
      <c r="D6119" s="28">
        <v>8500</v>
      </c>
      <c r="E6119" s="27" t="s">
        <v>25</v>
      </c>
    </row>
    <row r="6120" spans="1:5" ht="13.2" hidden="1" x14ac:dyDescent="0.25">
      <c r="A6120" s="21" t="s">
        <v>6</v>
      </c>
      <c r="B6120" s="27">
        <v>42091</v>
      </c>
      <c r="C6120" s="27" t="s">
        <v>45</v>
      </c>
      <c r="D6120" s="28">
        <v>19769.2</v>
      </c>
      <c r="E6120" s="27" t="s">
        <v>25</v>
      </c>
    </row>
    <row r="6121" spans="1:5" ht="13.2" hidden="1" x14ac:dyDescent="0.25">
      <c r="A6121" s="21" t="s">
        <v>6</v>
      </c>
      <c r="B6121" s="27">
        <v>42092</v>
      </c>
      <c r="C6121" s="27" t="s">
        <v>45</v>
      </c>
      <c r="D6121" s="28">
        <v>900</v>
      </c>
      <c r="E6121" s="27" t="s">
        <v>25</v>
      </c>
    </row>
    <row r="6122" spans="1:5" ht="13.2" hidden="1" x14ac:dyDescent="0.25">
      <c r="A6122" s="21" t="s">
        <v>6</v>
      </c>
      <c r="B6122" s="27">
        <v>42092</v>
      </c>
      <c r="C6122" s="27" t="s">
        <v>45</v>
      </c>
      <c r="D6122" s="28">
        <v>750</v>
      </c>
      <c r="E6122" s="27" t="s">
        <v>25</v>
      </c>
    </row>
    <row r="6123" spans="1:5" ht="13.2" hidden="1" x14ac:dyDescent="0.25">
      <c r="A6123" s="21" t="s">
        <v>6</v>
      </c>
      <c r="B6123" s="27">
        <v>42092</v>
      </c>
      <c r="C6123" s="27" t="s">
        <v>45</v>
      </c>
      <c r="D6123" s="28">
        <v>1500</v>
      </c>
      <c r="E6123" s="27" t="s">
        <v>25</v>
      </c>
    </row>
    <row r="6124" spans="1:5" ht="13.2" hidden="1" x14ac:dyDescent="0.25">
      <c r="A6124" s="21" t="s">
        <v>6</v>
      </c>
      <c r="B6124" s="27">
        <v>42092</v>
      </c>
      <c r="C6124" s="27" t="s">
        <v>45</v>
      </c>
      <c r="D6124" s="28">
        <v>2250</v>
      </c>
      <c r="E6124" s="27" t="s">
        <v>25</v>
      </c>
    </row>
    <row r="6125" spans="1:5" ht="13.2" hidden="1" x14ac:dyDescent="0.25">
      <c r="A6125" s="21" t="s">
        <v>6</v>
      </c>
      <c r="B6125" s="27">
        <v>42093</v>
      </c>
      <c r="C6125" s="27" t="s">
        <v>45</v>
      </c>
      <c r="D6125" s="28">
        <v>3250</v>
      </c>
      <c r="E6125" s="27" t="s">
        <v>25</v>
      </c>
    </row>
    <row r="6126" spans="1:5" ht="13.2" hidden="1" x14ac:dyDescent="0.25">
      <c r="A6126" s="21" t="s">
        <v>6</v>
      </c>
      <c r="B6126" s="27">
        <v>42094</v>
      </c>
      <c r="C6126" s="27" t="s">
        <v>45</v>
      </c>
      <c r="D6126" s="28">
        <v>3000</v>
      </c>
      <c r="E6126" s="27" t="s">
        <v>25</v>
      </c>
    </row>
    <row r="6127" spans="1:5" ht="13.2" hidden="1" x14ac:dyDescent="0.25">
      <c r="A6127" s="21" t="s">
        <v>6</v>
      </c>
      <c r="B6127" s="27">
        <v>42094</v>
      </c>
      <c r="C6127" s="27" t="s">
        <v>45</v>
      </c>
      <c r="D6127" s="28">
        <v>2250</v>
      </c>
      <c r="E6127" s="27" t="s">
        <v>25</v>
      </c>
    </row>
    <row r="6128" spans="1:5" ht="13.2" hidden="1" x14ac:dyDescent="0.25">
      <c r="A6128" s="21" t="s">
        <v>6</v>
      </c>
      <c r="B6128" s="27">
        <v>42094</v>
      </c>
      <c r="C6128" s="27" t="s">
        <v>45</v>
      </c>
      <c r="D6128" s="28">
        <v>5250</v>
      </c>
      <c r="E6128" s="27" t="s">
        <v>25</v>
      </c>
    </row>
    <row r="6129" spans="1:5" ht="13.2" hidden="1" x14ac:dyDescent="0.25">
      <c r="A6129" s="21" t="s">
        <v>6</v>
      </c>
      <c r="B6129" s="27">
        <v>42094</v>
      </c>
      <c r="C6129" s="27" t="s">
        <v>45</v>
      </c>
      <c r="D6129" s="28">
        <v>6500</v>
      </c>
      <c r="E6129" s="27" t="s">
        <v>25</v>
      </c>
    </row>
    <row r="6130" spans="1:5" ht="13.2" hidden="1" x14ac:dyDescent="0.25">
      <c r="A6130" s="21" t="s">
        <v>6</v>
      </c>
      <c r="B6130" s="27">
        <v>42094</v>
      </c>
      <c r="C6130" s="27" t="s">
        <v>45</v>
      </c>
      <c r="D6130" s="28">
        <v>7750</v>
      </c>
      <c r="E6130" s="27" t="s">
        <v>25</v>
      </c>
    </row>
    <row r="6131" spans="1:5" ht="13.2" hidden="1" x14ac:dyDescent="0.25">
      <c r="A6131" s="21" t="s">
        <v>6</v>
      </c>
      <c r="B6131" s="27">
        <v>42094</v>
      </c>
      <c r="C6131" s="27" t="s">
        <v>45</v>
      </c>
      <c r="D6131" s="28">
        <v>1250</v>
      </c>
      <c r="E6131" s="27" t="s">
        <v>25</v>
      </c>
    </row>
    <row r="6132" spans="1:5" ht="13.2" hidden="1" x14ac:dyDescent="0.25">
      <c r="A6132" s="21" t="s">
        <v>6</v>
      </c>
      <c r="B6132" s="27">
        <v>42095</v>
      </c>
      <c r="C6132" s="27" t="s">
        <v>45</v>
      </c>
      <c r="D6132" s="28">
        <v>1250</v>
      </c>
      <c r="E6132" s="27" t="s">
        <v>25</v>
      </c>
    </row>
    <row r="6133" spans="1:5" ht="13.2" hidden="1" x14ac:dyDescent="0.25">
      <c r="A6133" s="21" t="s">
        <v>6</v>
      </c>
      <c r="B6133" s="27">
        <v>42096</v>
      </c>
      <c r="C6133" s="27" t="s">
        <v>45</v>
      </c>
      <c r="D6133" s="28">
        <v>1250</v>
      </c>
      <c r="E6133" s="27" t="s">
        <v>25</v>
      </c>
    </row>
    <row r="6134" spans="1:5" ht="13.2" hidden="1" x14ac:dyDescent="0.25">
      <c r="A6134" s="21" t="s">
        <v>6</v>
      </c>
      <c r="B6134" s="27">
        <v>42097</v>
      </c>
      <c r="C6134" s="27" t="s">
        <v>45</v>
      </c>
      <c r="D6134" s="28">
        <v>6000</v>
      </c>
      <c r="E6134" s="27" t="s">
        <v>25</v>
      </c>
    </row>
    <row r="6135" spans="1:5" ht="13.2" hidden="1" x14ac:dyDescent="0.25">
      <c r="A6135" s="21" t="s">
        <v>6</v>
      </c>
      <c r="B6135" s="27">
        <v>42098</v>
      </c>
      <c r="C6135" s="27" t="s">
        <v>45</v>
      </c>
      <c r="D6135" s="28">
        <v>750</v>
      </c>
      <c r="E6135" s="27" t="s">
        <v>25</v>
      </c>
    </row>
    <row r="6136" spans="1:5" ht="13.2" hidden="1" x14ac:dyDescent="0.25">
      <c r="A6136" s="21" t="s">
        <v>6</v>
      </c>
      <c r="B6136" s="27">
        <v>42099</v>
      </c>
      <c r="C6136" s="27" t="s">
        <v>45</v>
      </c>
      <c r="D6136" s="28">
        <v>4125</v>
      </c>
      <c r="E6136" s="27" t="s">
        <v>25</v>
      </c>
    </row>
    <row r="6137" spans="1:5" ht="13.2" hidden="1" x14ac:dyDescent="0.25">
      <c r="A6137" s="21" t="s">
        <v>6</v>
      </c>
      <c r="B6137" s="27">
        <v>42100</v>
      </c>
      <c r="C6137" s="27" t="s">
        <v>27</v>
      </c>
      <c r="D6137" s="28">
        <v>3250</v>
      </c>
      <c r="E6137" s="27" t="s">
        <v>27</v>
      </c>
    </row>
    <row r="6138" spans="1:5" ht="13.2" hidden="1" x14ac:dyDescent="0.25">
      <c r="A6138" s="21" t="s">
        <v>6</v>
      </c>
      <c r="B6138" s="27">
        <v>42100</v>
      </c>
      <c r="C6138" s="27" t="s">
        <v>27</v>
      </c>
      <c r="D6138" s="28">
        <v>400</v>
      </c>
      <c r="E6138" s="27" t="s">
        <v>27</v>
      </c>
    </row>
    <row r="6139" spans="1:5" ht="13.2" hidden="1" x14ac:dyDescent="0.25">
      <c r="A6139" s="21" t="s">
        <v>6</v>
      </c>
      <c r="B6139" s="27">
        <v>42101</v>
      </c>
      <c r="C6139" s="27" t="s">
        <v>27</v>
      </c>
      <c r="D6139" s="28">
        <v>300</v>
      </c>
      <c r="E6139" s="27" t="s">
        <v>27</v>
      </c>
    </row>
    <row r="6140" spans="1:5" ht="13.2" hidden="1" x14ac:dyDescent="0.25">
      <c r="A6140" s="21" t="s">
        <v>6</v>
      </c>
      <c r="B6140" s="27">
        <v>42101</v>
      </c>
      <c r="C6140" s="27" t="s">
        <v>27</v>
      </c>
      <c r="D6140" s="28">
        <v>500</v>
      </c>
      <c r="E6140" s="27" t="s">
        <v>27</v>
      </c>
    </row>
    <row r="6141" spans="1:5" ht="13.2" hidden="1" x14ac:dyDescent="0.25">
      <c r="A6141" s="21" t="s">
        <v>6</v>
      </c>
      <c r="B6141" s="27">
        <v>42102</v>
      </c>
      <c r="C6141" s="27" t="s">
        <v>27</v>
      </c>
      <c r="D6141" s="28">
        <v>1500</v>
      </c>
      <c r="E6141" s="27" t="s">
        <v>27</v>
      </c>
    </row>
    <row r="6142" spans="1:5" ht="13.2" hidden="1" x14ac:dyDescent="0.25">
      <c r="A6142" s="21" t="s">
        <v>6</v>
      </c>
      <c r="B6142" s="27">
        <v>42103</v>
      </c>
      <c r="C6142" s="27" t="s">
        <v>27</v>
      </c>
      <c r="D6142" s="28">
        <v>4250</v>
      </c>
      <c r="E6142" s="27" t="s">
        <v>27</v>
      </c>
    </row>
    <row r="6143" spans="1:5" ht="13.2" hidden="1" x14ac:dyDescent="0.25">
      <c r="A6143" s="21" t="s">
        <v>6</v>
      </c>
      <c r="B6143" s="27">
        <v>42104</v>
      </c>
      <c r="C6143" s="27" t="s">
        <v>59</v>
      </c>
      <c r="D6143" s="28">
        <v>10500</v>
      </c>
      <c r="E6143" s="27" t="s">
        <v>26</v>
      </c>
    </row>
    <row r="6144" spans="1:5" ht="13.2" hidden="1" x14ac:dyDescent="0.25">
      <c r="A6144" s="21" t="s">
        <v>6</v>
      </c>
      <c r="B6144" s="27">
        <v>42105</v>
      </c>
      <c r="C6144" s="27" t="s">
        <v>45</v>
      </c>
      <c r="D6144" s="28">
        <v>11000</v>
      </c>
      <c r="E6144" s="27" t="s">
        <v>25</v>
      </c>
    </row>
    <row r="6145" spans="1:5" ht="13.2" hidden="1" x14ac:dyDescent="0.25">
      <c r="A6145" s="21" t="s">
        <v>6</v>
      </c>
      <c r="B6145" s="27">
        <v>42106</v>
      </c>
      <c r="C6145" s="27" t="s">
        <v>45</v>
      </c>
      <c r="D6145" s="28">
        <v>11000</v>
      </c>
      <c r="E6145" s="27" t="s">
        <v>25</v>
      </c>
    </row>
    <row r="6146" spans="1:5" ht="13.2" hidden="1" x14ac:dyDescent="0.25">
      <c r="A6146" s="21" t="s">
        <v>6</v>
      </c>
      <c r="B6146" s="27">
        <v>42107</v>
      </c>
      <c r="C6146" s="27" t="s">
        <v>45</v>
      </c>
      <c r="D6146" s="28">
        <v>11000</v>
      </c>
      <c r="E6146" s="27" t="s">
        <v>25</v>
      </c>
    </row>
    <row r="6147" spans="1:5" ht="13.2" hidden="1" x14ac:dyDescent="0.25">
      <c r="A6147" s="21" t="s">
        <v>6</v>
      </c>
      <c r="B6147" s="27">
        <v>42108</v>
      </c>
      <c r="C6147" s="27" t="s">
        <v>45</v>
      </c>
      <c r="D6147" s="28">
        <v>11000</v>
      </c>
      <c r="E6147" s="27" t="s">
        <v>25</v>
      </c>
    </row>
    <row r="6148" spans="1:5" ht="13.2" hidden="1" x14ac:dyDescent="0.25">
      <c r="A6148" s="21" t="s">
        <v>6</v>
      </c>
      <c r="B6148" s="27">
        <v>42109</v>
      </c>
      <c r="C6148" s="27" t="s">
        <v>45</v>
      </c>
      <c r="D6148" s="28">
        <v>11000</v>
      </c>
      <c r="E6148" s="27" t="s">
        <v>25</v>
      </c>
    </row>
    <row r="6149" spans="1:5" ht="13.2" hidden="1" x14ac:dyDescent="0.25">
      <c r="A6149" s="21" t="s">
        <v>6</v>
      </c>
      <c r="B6149" s="27">
        <v>42110</v>
      </c>
      <c r="C6149" s="27" t="s">
        <v>45</v>
      </c>
      <c r="D6149" s="28">
        <v>10000</v>
      </c>
      <c r="E6149" s="27" t="s">
        <v>25</v>
      </c>
    </row>
    <row r="6150" spans="1:5" ht="13.2" hidden="1" x14ac:dyDescent="0.25">
      <c r="A6150" s="21" t="s">
        <v>6</v>
      </c>
      <c r="B6150" s="27">
        <v>42111</v>
      </c>
      <c r="C6150" s="27" t="s">
        <v>45</v>
      </c>
      <c r="D6150" s="28">
        <v>10000</v>
      </c>
      <c r="E6150" s="27" t="s">
        <v>25</v>
      </c>
    </row>
    <row r="6151" spans="1:5" ht="13.2" hidden="1" x14ac:dyDescent="0.25">
      <c r="A6151" s="21" t="s">
        <v>6</v>
      </c>
      <c r="B6151" s="27">
        <v>42112</v>
      </c>
      <c r="C6151" s="27" t="s">
        <v>45</v>
      </c>
      <c r="D6151" s="28">
        <v>10000</v>
      </c>
      <c r="E6151" s="27" t="s">
        <v>25</v>
      </c>
    </row>
    <row r="6152" spans="1:5" ht="13.2" hidden="1" x14ac:dyDescent="0.25">
      <c r="A6152" s="21" t="s">
        <v>6</v>
      </c>
      <c r="B6152" s="27">
        <v>42113</v>
      </c>
      <c r="C6152" s="27" t="s">
        <v>45</v>
      </c>
      <c r="D6152" s="28">
        <v>8500</v>
      </c>
      <c r="E6152" s="27" t="s">
        <v>25</v>
      </c>
    </row>
    <row r="6153" spans="1:5" ht="13.2" hidden="1" x14ac:dyDescent="0.25">
      <c r="A6153" s="21" t="s">
        <v>6</v>
      </c>
      <c r="B6153" s="27">
        <v>42114</v>
      </c>
      <c r="C6153" s="27" t="s">
        <v>45</v>
      </c>
      <c r="D6153" s="28">
        <v>11000</v>
      </c>
      <c r="E6153" s="27" t="s">
        <v>25</v>
      </c>
    </row>
    <row r="6154" spans="1:5" ht="13.2" hidden="1" x14ac:dyDescent="0.25">
      <c r="A6154" s="21" t="s">
        <v>6</v>
      </c>
      <c r="B6154" s="27">
        <v>42115</v>
      </c>
      <c r="C6154" s="27" t="s">
        <v>45</v>
      </c>
      <c r="D6154" s="28">
        <v>7750</v>
      </c>
      <c r="E6154" s="27" t="s">
        <v>25</v>
      </c>
    </row>
    <row r="6155" spans="1:5" ht="13.2" hidden="1" x14ac:dyDescent="0.25">
      <c r="A6155" s="21" t="s">
        <v>6</v>
      </c>
      <c r="B6155" s="27">
        <v>42115</v>
      </c>
      <c r="C6155" s="27" t="s">
        <v>45</v>
      </c>
      <c r="D6155" s="28">
        <v>500</v>
      </c>
      <c r="E6155" s="27" t="s">
        <v>25</v>
      </c>
    </row>
    <row r="6156" spans="1:5" ht="13.2" hidden="1" x14ac:dyDescent="0.25">
      <c r="A6156" s="21" t="s">
        <v>6</v>
      </c>
      <c r="B6156" s="27">
        <v>42115</v>
      </c>
      <c r="C6156" s="27" t="s">
        <v>45</v>
      </c>
      <c r="D6156" s="28">
        <v>500</v>
      </c>
      <c r="E6156" s="27" t="s">
        <v>25</v>
      </c>
    </row>
    <row r="6157" spans="1:5" ht="13.2" hidden="1" x14ac:dyDescent="0.25">
      <c r="A6157" s="21" t="s">
        <v>6</v>
      </c>
      <c r="B6157" s="27">
        <v>42115</v>
      </c>
      <c r="C6157" s="27" t="s">
        <v>45</v>
      </c>
      <c r="D6157" s="28">
        <v>500</v>
      </c>
      <c r="E6157" s="27" t="s">
        <v>25</v>
      </c>
    </row>
    <row r="6158" spans="1:5" ht="13.2" hidden="1" x14ac:dyDescent="0.25">
      <c r="A6158" s="21" t="s">
        <v>6</v>
      </c>
      <c r="B6158" s="27">
        <v>42115</v>
      </c>
      <c r="C6158" s="27" t="s">
        <v>45</v>
      </c>
      <c r="D6158" s="28">
        <v>1250</v>
      </c>
      <c r="E6158" s="27" t="s">
        <v>25</v>
      </c>
    </row>
    <row r="6159" spans="1:5" ht="13.2" hidden="1" x14ac:dyDescent="0.25">
      <c r="A6159" s="21" t="s">
        <v>6</v>
      </c>
      <c r="B6159" s="27">
        <v>42116</v>
      </c>
      <c r="C6159" s="27" t="s">
        <v>45</v>
      </c>
      <c r="D6159" s="28">
        <v>3500</v>
      </c>
      <c r="E6159" s="27" t="s">
        <v>25</v>
      </c>
    </row>
    <row r="6160" spans="1:5" ht="13.2" hidden="1" x14ac:dyDescent="0.25">
      <c r="A6160" s="21" t="s">
        <v>6</v>
      </c>
      <c r="B6160" s="27">
        <v>42117</v>
      </c>
      <c r="C6160" s="27" t="s">
        <v>45</v>
      </c>
      <c r="D6160" s="28">
        <v>2500</v>
      </c>
      <c r="E6160" s="27" t="s">
        <v>25</v>
      </c>
    </row>
    <row r="6161" spans="1:5" ht="13.2" hidden="1" x14ac:dyDescent="0.25">
      <c r="A6161" s="21" t="s">
        <v>6</v>
      </c>
      <c r="B6161" s="27">
        <v>42117</v>
      </c>
      <c r="C6161" s="27" t="s">
        <v>45</v>
      </c>
      <c r="D6161" s="28">
        <v>11250</v>
      </c>
      <c r="E6161" s="27" t="s">
        <v>25</v>
      </c>
    </row>
    <row r="6162" spans="1:5" ht="13.2" hidden="1" x14ac:dyDescent="0.25">
      <c r="A6162" s="21" t="s">
        <v>6</v>
      </c>
      <c r="B6162" s="27">
        <v>42117</v>
      </c>
      <c r="C6162" s="27" t="s">
        <v>45</v>
      </c>
      <c r="D6162" s="28">
        <v>750</v>
      </c>
      <c r="E6162" s="27" t="s">
        <v>25</v>
      </c>
    </row>
    <row r="6163" spans="1:5" ht="13.2" hidden="1" x14ac:dyDescent="0.25">
      <c r="A6163" s="21" t="s">
        <v>6</v>
      </c>
      <c r="B6163" s="27">
        <v>42118</v>
      </c>
      <c r="C6163" s="27" t="s">
        <v>45</v>
      </c>
      <c r="D6163" s="28">
        <v>2000</v>
      </c>
      <c r="E6163" s="27" t="s">
        <v>25</v>
      </c>
    </row>
    <row r="6164" spans="1:5" ht="13.2" hidden="1" x14ac:dyDescent="0.25">
      <c r="A6164" s="21" t="s">
        <v>6</v>
      </c>
      <c r="B6164" s="27">
        <v>42118</v>
      </c>
      <c r="C6164" s="27" t="s">
        <v>45</v>
      </c>
      <c r="D6164" s="28">
        <v>1750</v>
      </c>
      <c r="E6164" s="27" t="s">
        <v>25</v>
      </c>
    </row>
    <row r="6165" spans="1:5" ht="13.2" hidden="1" x14ac:dyDescent="0.25">
      <c r="A6165" s="21" t="s">
        <v>6</v>
      </c>
      <c r="B6165" s="27">
        <v>42118</v>
      </c>
      <c r="C6165" s="27" t="s">
        <v>45</v>
      </c>
      <c r="D6165" s="28">
        <v>500</v>
      </c>
      <c r="E6165" s="27" t="s">
        <v>25</v>
      </c>
    </row>
    <row r="6166" spans="1:5" ht="13.2" hidden="1" x14ac:dyDescent="0.25">
      <c r="A6166" s="21" t="s">
        <v>6</v>
      </c>
      <c r="B6166" s="27">
        <v>42119</v>
      </c>
      <c r="C6166" s="27" t="s">
        <v>45</v>
      </c>
      <c r="D6166" s="28">
        <v>5000</v>
      </c>
      <c r="E6166" s="27" t="s">
        <v>25</v>
      </c>
    </row>
    <row r="6167" spans="1:5" ht="13.2" hidden="1" x14ac:dyDescent="0.25">
      <c r="A6167" s="21" t="s">
        <v>6</v>
      </c>
      <c r="B6167" s="27">
        <v>42119</v>
      </c>
      <c r="C6167" s="27" t="s">
        <v>45</v>
      </c>
      <c r="D6167" s="28">
        <v>1000</v>
      </c>
      <c r="E6167" s="27" t="s">
        <v>25</v>
      </c>
    </row>
    <row r="6168" spans="1:5" ht="13.2" hidden="1" x14ac:dyDescent="0.25">
      <c r="A6168" s="21" t="s">
        <v>6</v>
      </c>
      <c r="B6168" s="27">
        <v>42119</v>
      </c>
      <c r="C6168" s="27" t="s">
        <v>45</v>
      </c>
      <c r="D6168" s="28">
        <v>1750</v>
      </c>
      <c r="E6168" s="27" t="s">
        <v>25</v>
      </c>
    </row>
    <row r="6169" spans="1:5" ht="13.2" hidden="1" x14ac:dyDescent="0.25">
      <c r="A6169" s="21" t="s">
        <v>6</v>
      </c>
      <c r="B6169" s="27">
        <v>42120</v>
      </c>
      <c r="C6169" s="27" t="s">
        <v>45</v>
      </c>
      <c r="D6169" s="28">
        <v>500</v>
      </c>
      <c r="E6169" s="27" t="s">
        <v>25</v>
      </c>
    </row>
    <row r="6170" spans="1:5" ht="13.2" hidden="1" x14ac:dyDescent="0.25">
      <c r="A6170" s="21" t="s">
        <v>6</v>
      </c>
      <c r="B6170" s="27">
        <v>42120</v>
      </c>
      <c r="C6170" s="27" t="s">
        <v>45</v>
      </c>
      <c r="D6170" s="28">
        <v>750</v>
      </c>
      <c r="E6170" s="27" t="s">
        <v>25</v>
      </c>
    </row>
    <row r="6171" spans="1:5" ht="13.2" hidden="1" x14ac:dyDescent="0.25">
      <c r="A6171" s="21" t="s">
        <v>6</v>
      </c>
      <c r="B6171" s="27">
        <v>42121</v>
      </c>
      <c r="C6171" s="27" t="s">
        <v>45</v>
      </c>
      <c r="D6171" s="28">
        <v>2900</v>
      </c>
      <c r="E6171" s="27" t="s">
        <v>25</v>
      </c>
    </row>
    <row r="6172" spans="1:5" ht="13.2" hidden="1" x14ac:dyDescent="0.25">
      <c r="A6172" s="21" t="s">
        <v>6</v>
      </c>
      <c r="B6172" s="27">
        <v>42121</v>
      </c>
      <c r="C6172" s="27" t="s">
        <v>45</v>
      </c>
      <c r="D6172" s="28">
        <v>250</v>
      </c>
      <c r="E6172" s="27" t="s">
        <v>25</v>
      </c>
    </row>
    <row r="6173" spans="1:5" ht="13.2" hidden="1" x14ac:dyDescent="0.25">
      <c r="A6173" s="21" t="s">
        <v>6</v>
      </c>
      <c r="B6173" s="27">
        <v>42122</v>
      </c>
      <c r="C6173" s="27" t="s">
        <v>45</v>
      </c>
      <c r="D6173" s="28">
        <v>3250</v>
      </c>
      <c r="E6173" s="27" t="s">
        <v>25</v>
      </c>
    </row>
    <row r="6174" spans="1:5" ht="13.2" hidden="1" x14ac:dyDescent="0.25">
      <c r="A6174" s="21" t="s">
        <v>6</v>
      </c>
      <c r="B6174" s="27">
        <v>42122</v>
      </c>
      <c r="C6174" s="27" t="s">
        <v>45</v>
      </c>
      <c r="D6174" s="28">
        <v>600</v>
      </c>
      <c r="E6174" s="27" t="s">
        <v>25</v>
      </c>
    </row>
    <row r="6175" spans="1:5" ht="13.2" hidden="1" x14ac:dyDescent="0.25">
      <c r="A6175" s="21" t="s">
        <v>6</v>
      </c>
      <c r="B6175" s="27">
        <v>42123</v>
      </c>
      <c r="C6175" s="27" t="s">
        <v>45</v>
      </c>
      <c r="D6175" s="28">
        <v>4250</v>
      </c>
      <c r="E6175" s="27" t="s">
        <v>25</v>
      </c>
    </row>
    <row r="6176" spans="1:5" ht="13.2" hidden="1" x14ac:dyDescent="0.25">
      <c r="A6176" s="21" t="s">
        <v>6</v>
      </c>
      <c r="B6176" s="27">
        <v>42124</v>
      </c>
      <c r="C6176" s="27" t="s">
        <v>45</v>
      </c>
      <c r="D6176" s="28">
        <v>8250</v>
      </c>
      <c r="E6176" s="27" t="s">
        <v>25</v>
      </c>
    </row>
    <row r="6177" spans="1:5" ht="13.2" hidden="1" x14ac:dyDescent="0.25">
      <c r="A6177" s="21" t="s">
        <v>6</v>
      </c>
      <c r="B6177" s="27">
        <v>42124</v>
      </c>
      <c r="C6177" s="27" t="s">
        <v>45</v>
      </c>
      <c r="D6177" s="28">
        <v>750</v>
      </c>
      <c r="E6177" s="27" t="s">
        <v>25</v>
      </c>
    </row>
    <row r="6178" spans="1:5" ht="13.2" hidden="1" x14ac:dyDescent="0.25">
      <c r="A6178" s="21" t="s">
        <v>6</v>
      </c>
      <c r="B6178" s="27">
        <v>42124</v>
      </c>
      <c r="C6178" s="27" t="s">
        <v>45</v>
      </c>
      <c r="D6178" s="28">
        <v>750</v>
      </c>
      <c r="E6178" s="27" t="s">
        <v>25</v>
      </c>
    </row>
    <row r="6179" spans="1:5" ht="13.2" hidden="1" x14ac:dyDescent="0.25">
      <c r="A6179" s="21" t="s">
        <v>6</v>
      </c>
      <c r="B6179" s="27">
        <v>42124</v>
      </c>
      <c r="C6179" s="27" t="s">
        <v>45</v>
      </c>
      <c r="D6179" s="28">
        <v>500</v>
      </c>
      <c r="E6179" s="27" t="s">
        <v>25</v>
      </c>
    </row>
    <row r="6180" spans="1:5" ht="13.2" hidden="1" x14ac:dyDescent="0.25">
      <c r="A6180" s="21" t="s">
        <v>6</v>
      </c>
      <c r="B6180" s="27">
        <v>42125</v>
      </c>
      <c r="C6180" s="27" t="s">
        <v>45</v>
      </c>
      <c r="D6180" s="28">
        <v>2500</v>
      </c>
      <c r="E6180" s="27" t="s">
        <v>25</v>
      </c>
    </row>
    <row r="6181" spans="1:5" ht="13.2" hidden="1" x14ac:dyDescent="0.25">
      <c r="A6181" s="21" t="s">
        <v>6</v>
      </c>
      <c r="B6181" s="27">
        <v>42126</v>
      </c>
      <c r="C6181" s="27" t="s">
        <v>45</v>
      </c>
      <c r="D6181" s="28">
        <v>2220</v>
      </c>
      <c r="E6181" s="27" t="s">
        <v>25</v>
      </c>
    </row>
    <row r="6182" spans="1:5" ht="13.2" hidden="1" x14ac:dyDescent="0.25">
      <c r="A6182" s="21" t="s">
        <v>6</v>
      </c>
      <c r="B6182" s="27">
        <v>42127</v>
      </c>
      <c r="C6182" s="27" t="s">
        <v>45</v>
      </c>
      <c r="D6182" s="28">
        <v>9884.6</v>
      </c>
      <c r="E6182" s="27" t="s">
        <v>25</v>
      </c>
    </row>
    <row r="6183" spans="1:5" ht="13.2" hidden="1" x14ac:dyDescent="0.25">
      <c r="A6183" s="21" t="s">
        <v>6</v>
      </c>
      <c r="B6183" s="27">
        <v>42128</v>
      </c>
      <c r="C6183" s="27" t="s">
        <v>58</v>
      </c>
      <c r="D6183" s="28">
        <v>25150</v>
      </c>
      <c r="E6183" s="27" t="s">
        <v>26</v>
      </c>
    </row>
    <row r="6184" spans="1:5" ht="13.2" hidden="1" x14ac:dyDescent="0.25">
      <c r="A6184" s="21" t="s">
        <v>6</v>
      </c>
      <c r="B6184" s="27">
        <v>42129</v>
      </c>
      <c r="C6184" s="27" t="s">
        <v>51</v>
      </c>
      <c r="D6184" s="28">
        <v>9550</v>
      </c>
      <c r="E6184" s="27" t="s">
        <v>25</v>
      </c>
    </row>
    <row r="6185" spans="1:5" ht="13.2" hidden="1" x14ac:dyDescent="0.25">
      <c r="A6185" s="21" t="s">
        <v>6</v>
      </c>
      <c r="B6185" s="27">
        <v>42130</v>
      </c>
      <c r="C6185" s="27" t="s">
        <v>51</v>
      </c>
      <c r="D6185" s="28">
        <v>5550</v>
      </c>
      <c r="E6185" s="27" t="s">
        <v>25</v>
      </c>
    </row>
    <row r="6186" spans="1:5" ht="13.2" hidden="1" x14ac:dyDescent="0.25">
      <c r="A6186" s="21" t="s">
        <v>6</v>
      </c>
      <c r="B6186" s="27">
        <v>42131</v>
      </c>
      <c r="C6186" s="27" t="s">
        <v>45</v>
      </c>
      <c r="D6186" s="28">
        <v>58378</v>
      </c>
      <c r="E6186" s="27" t="s">
        <v>25</v>
      </c>
    </row>
    <row r="6187" spans="1:5" ht="13.2" hidden="1" x14ac:dyDescent="0.25">
      <c r="A6187" s="21" t="s">
        <v>6</v>
      </c>
      <c r="B6187" s="27">
        <v>42132</v>
      </c>
      <c r="C6187" s="27" t="s">
        <v>45</v>
      </c>
      <c r="D6187" s="28">
        <v>2731.25</v>
      </c>
      <c r="E6187" s="27" t="s">
        <v>25</v>
      </c>
    </row>
    <row r="6188" spans="1:5" ht="13.2" hidden="1" x14ac:dyDescent="0.25">
      <c r="A6188" s="21" t="s">
        <v>6</v>
      </c>
      <c r="B6188" s="27">
        <v>42133</v>
      </c>
      <c r="C6188" s="27" t="s">
        <v>58</v>
      </c>
      <c r="D6188" s="28">
        <v>20200</v>
      </c>
      <c r="E6188" s="27" t="s">
        <v>26</v>
      </c>
    </row>
    <row r="6189" spans="1:5" ht="13.2" hidden="1" x14ac:dyDescent="0.25">
      <c r="A6189" s="21" t="s">
        <v>6</v>
      </c>
      <c r="B6189" s="27">
        <v>42134</v>
      </c>
      <c r="C6189" s="27" t="s">
        <v>59</v>
      </c>
      <c r="D6189" s="28">
        <v>6500</v>
      </c>
      <c r="E6189" s="27" t="s">
        <v>26</v>
      </c>
    </row>
    <row r="6190" spans="1:5" ht="13.2" hidden="1" x14ac:dyDescent="0.25">
      <c r="A6190" s="21" t="s">
        <v>6</v>
      </c>
      <c r="B6190" s="27">
        <v>42135</v>
      </c>
      <c r="C6190" s="27" t="s">
        <v>27</v>
      </c>
      <c r="D6190" s="28">
        <v>1500</v>
      </c>
      <c r="E6190" s="27" t="s">
        <v>27</v>
      </c>
    </row>
    <row r="6191" spans="1:5" ht="13.2" hidden="1" x14ac:dyDescent="0.25">
      <c r="A6191" s="21" t="s">
        <v>6</v>
      </c>
      <c r="B6191" s="27">
        <v>42136</v>
      </c>
      <c r="C6191" s="27" t="s">
        <v>45</v>
      </c>
      <c r="D6191" s="28">
        <v>12500</v>
      </c>
      <c r="E6191" s="27" t="s">
        <v>25</v>
      </c>
    </row>
    <row r="6192" spans="1:5" ht="13.2" hidden="1" x14ac:dyDescent="0.25">
      <c r="A6192" s="21" t="s">
        <v>6</v>
      </c>
      <c r="B6192" s="27">
        <v>42137</v>
      </c>
      <c r="C6192" s="27" t="s">
        <v>45</v>
      </c>
      <c r="D6192" s="28">
        <v>2250</v>
      </c>
      <c r="E6192" s="27" t="s">
        <v>25</v>
      </c>
    </row>
    <row r="6193" spans="1:5" ht="13.2" hidden="1" x14ac:dyDescent="0.25">
      <c r="A6193" s="21" t="s">
        <v>6</v>
      </c>
      <c r="B6193" s="27">
        <v>42137</v>
      </c>
      <c r="C6193" s="27" t="s">
        <v>45</v>
      </c>
      <c r="D6193" s="28">
        <v>500</v>
      </c>
      <c r="E6193" s="27" t="s">
        <v>25</v>
      </c>
    </row>
    <row r="6194" spans="1:5" ht="13.2" hidden="1" x14ac:dyDescent="0.25">
      <c r="A6194" s="21" t="s">
        <v>6</v>
      </c>
      <c r="B6194" s="27">
        <v>42138</v>
      </c>
      <c r="C6194" s="27" t="s">
        <v>45</v>
      </c>
      <c r="D6194" s="28">
        <v>2000</v>
      </c>
      <c r="E6194" s="27" t="s">
        <v>25</v>
      </c>
    </row>
    <row r="6195" spans="1:5" ht="13.2" hidden="1" x14ac:dyDescent="0.25">
      <c r="A6195" s="21" t="s">
        <v>6</v>
      </c>
      <c r="B6195" s="27">
        <v>42138</v>
      </c>
      <c r="C6195" s="27" t="s">
        <v>45</v>
      </c>
      <c r="D6195" s="28">
        <v>1250</v>
      </c>
      <c r="E6195" s="27" t="s">
        <v>25</v>
      </c>
    </row>
    <row r="6196" spans="1:5" ht="13.2" hidden="1" x14ac:dyDescent="0.25">
      <c r="A6196" s="21" t="s">
        <v>6</v>
      </c>
      <c r="B6196" s="27">
        <v>42138</v>
      </c>
      <c r="C6196" s="27" t="s">
        <v>45</v>
      </c>
      <c r="D6196" s="28">
        <v>700</v>
      </c>
      <c r="E6196" s="27" t="s">
        <v>25</v>
      </c>
    </row>
    <row r="6197" spans="1:5" ht="13.2" hidden="1" x14ac:dyDescent="0.25">
      <c r="A6197" s="21" t="s">
        <v>6</v>
      </c>
      <c r="B6197" s="27">
        <v>42138</v>
      </c>
      <c r="C6197" s="27" t="s">
        <v>45</v>
      </c>
      <c r="D6197" s="28">
        <v>500</v>
      </c>
      <c r="E6197" s="27" t="s">
        <v>25</v>
      </c>
    </row>
    <row r="6198" spans="1:5" ht="13.2" hidden="1" x14ac:dyDescent="0.25">
      <c r="A6198" s="21" t="s">
        <v>6</v>
      </c>
      <c r="B6198" s="27">
        <v>42139</v>
      </c>
      <c r="C6198" s="27" t="s">
        <v>45</v>
      </c>
      <c r="D6198" s="28">
        <v>2500</v>
      </c>
      <c r="E6198" s="27" t="s">
        <v>25</v>
      </c>
    </row>
    <row r="6199" spans="1:5" ht="13.2" hidden="1" x14ac:dyDescent="0.25">
      <c r="A6199" s="21" t="s">
        <v>6</v>
      </c>
      <c r="B6199" s="27">
        <v>42140</v>
      </c>
      <c r="C6199" s="27" t="s">
        <v>45</v>
      </c>
      <c r="D6199" s="28">
        <v>1000</v>
      </c>
      <c r="E6199" s="27" t="s">
        <v>25</v>
      </c>
    </row>
    <row r="6200" spans="1:5" ht="13.2" hidden="1" x14ac:dyDescent="0.25">
      <c r="A6200" s="21" t="s">
        <v>6</v>
      </c>
      <c r="B6200" s="27">
        <v>42140</v>
      </c>
      <c r="C6200" s="27" t="s">
        <v>45</v>
      </c>
      <c r="D6200" s="28">
        <v>1000</v>
      </c>
      <c r="E6200" s="27" t="s">
        <v>25</v>
      </c>
    </row>
    <row r="6201" spans="1:5" ht="13.2" hidden="1" x14ac:dyDescent="0.25">
      <c r="A6201" s="21" t="s">
        <v>6</v>
      </c>
      <c r="B6201" s="27">
        <v>42141</v>
      </c>
      <c r="C6201" s="27" t="s">
        <v>45</v>
      </c>
      <c r="D6201" s="28">
        <v>1500</v>
      </c>
      <c r="E6201" s="27" t="s">
        <v>25</v>
      </c>
    </row>
    <row r="6202" spans="1:5" ht="13.2" hidden="1" x14ac:dyDescent="0.25">
      <c r="A6202" s="21" t="s">
        <v>6</v>
      </c>
      <c r="B6202" s="27">
        <v>42142</v>
      </c>
      <c r="C6202" s="27" t="s">
        <v>45</v>
      </c>
      <c r="D6202" s="28">
        <v>3000</v>
      </c>
      <c r="E6202" s="27" t="s">
        <v>25</v>
      </c>
    </row>
    <row r="6203" spans="1:5" ht="13.2" hidden="1" x14ac:dyDescent="0.25">
      <c r="A6203" s="21" t="s">
        <v>6</v>
      </c>
      <c r="B6203" s="27">
        <v>42142</v>
      </c>
      <c r="C6203" s="27" t="s">
        <v>45</v>
      </c>
      <c r="D6203" s="28">
        <v>3250</v>
      </c>
      <c r="E6203" s="27" t="s">
        <v>25</v>
      </c>
    </row>
    <row r="6204" spans="1:5" ht="13.2" hidden="1" x14ac:dyDescent="0.25">
      <c r="A6204" s="21" t="s">
        <v>6</v>
      </c>
      <c r="B6204" s="27">
        <v>42142</v>
      </c>
      <c r="C6204" s="27" t="s">
        <v>45</v>
      </c>
      <c r="D6204" s="28">
        <v>1250</v>
      </c>
      <c r="E6204" s="27" t="s">
        <v>25</v>
      </c>
    </row>
    <row r="6205" spans="1:5" ht="13.2" hidden="1" x14ac:dyDescent="0.25">
      <c r="A6205" s="21" t="s">
        <v>6</v>
      </c>
      <c r="B6205" s="27">
        <v>42143</v>
      </c>
      <c r="C6205" s="27" t="s">
        <v>45</v>
      </c>
      <c r="D6205" s="28">
        <v>4500</v>
      </c>
      <c r="E6205" s="27" t="s">
        <v>25</v>
      </c>
    </row>
    <row r="6206" spans="1:5" ht="13.2" hidden="1" x14ac:dyDescent="0.25">
      <c r="A6206" s="21" t="s">
        <v>6</v>
      </c>
      <c r="B6206" s="27">
        <v>42144</v>
      </c>
      <c r="C6206" s="27" t="s">
        <v>45</v>
      </c>
      <c r="D6206" s="28">
        <v>1175</v>
      </c>
      <c r="E6206" s="27" t="s">
        <v>25</v>
      </c>
    </row>
    <row r="6207" spans="1:5" ht="13.2" hidden="1" x14ac:dyDescent="0.25">
      <c r="A6207" s="21" t="s">
        <v>6</v>
      </c>
      <c r="B6207" s="27">
        <v>42145</v>
      </c>
      <c r="C6207" s="27" t="s">
        <v>45</v>
      </c>
      <c r="D6207" s="28">
        <v>14750</v>
      </c>
      <c r="E6207" s="27" t="s">
        <v>25</v>
      </c>
    </row>
    <row r="6208" spans="1:5" ht="13.2" hidden="1" x14ac:dyDescent="0.25">
      <c r="A6208" s="21" t="s">
        <v>6</v>
      </c>
      <c r="B6208" s="27">
        <v>42145</v>
      </c>
      <c r="C6208" s="27" t="s">
        <v>45</v>
      </c>
      <c r="D6208" s="28">
        <v>375</v>
      </c>
      <c r="E6208" s="27" t="s">
        <v>25</v>
      </c>
    </row>
    <row r="6209" spans="1:5" ht="13.2" hidden="1" x14ac:dyDescent="0.25">
      <c r="A6209" s="21" t="s">
        <v>6</v>
      </c>
      <c r="B6209" s="27">
        <v>42146</v>
      </c>
      <c r="C6209" s="27" t="s">
        <v>45</v>
      </c>
      <c r="D6209" s="28">
        <v>1100</v>
      </c>
      <c r="E6209" s="27" t="s">
        <v>25</v>
      </c>
    </row>
    <row r="6210" spans="1:5" ht="13.2" hidden="1" x14ac:dyDescent="0.25">
      <c r="A6210" s="21" t="s">
        <v>6</v>
      </c>
      <c r="B6210" s="27">
        <v>42147</v>
      </c>
      <c r="C6210" s="27" t="s">
        <v>45</v>
      </c>
      <c r="D6210" s="28">
        <v>750</v>
      </c>
      <c r="E6210" s="27" t="s">
        <v>25</v>
      </c>
    </row>
    <row r="6211" spans="1:5" ht="13.2" hidden="1" x14ac:dyDescent="0.25">
      <c r="A6211" s="21" t="s">
        <v>6</v>
      </c>
      <c r="B6211" s="27">
        <v>42147</v>
      </c>
      <c r="C6211" s="27" t="s">
        <v>45</v>
      </c>
      <c r="D6211" s="28">
        <v>2250</v>
      </c>
      <c r="E6211" s="27" t="s">
        <v>25</v>
      </c>
    </row>
    <row r="6212" spans="1:5" ht="13.2" hidden="1" x14ac:dyDescent="0.25">
      <c r="A6212" s="21" t="s">
        <v>6</v>
      </c>
      <c r="B6212" s="27">
        <v>42147</v>
      </c>
      <c r="C6212" s="27" t="s">
        <v>45</v>
      </c>
      <c r="D6212" s="28">
        <v>850</v>
      </c>
      <c r="E6212" s="27" t="s">
        <v>25</v>
      </c>
    </row>
    <row r="6213" spans="1:5" ht="13.2" hidden="1" x14ac:dyDescent="0.25">
      <c r="A6213" s="21" t="s">
        <v>6</v>
      </c>
      <c r="B6213" s="27">
        <v>42147</v>
      </c>
      <c r="C6213" s="27" t="s">
        <v>45</v>
      </c>
      <c r="D6213" s="28">
        <v>1250</v>
      </c>
      <c r="E6213" s="27" t="s">
        <v>25</v>
      </c>
    </row>
    <row r="6214" spans="1:5" ht="13.2" hidden="1" x14ac:dyDescent="0.25">
      <c r="A6214" s="21" t="s">
        <v>6</v>
      </c>
      <c r="B6214" s="27">
        <v>42147</v>
      </c>
      <c r="C6214" s="27" t="s">
        <v>45</v>
      </c>
      <c r="D6214" s="28">
        <v>600</v>
      </c>
      <c r="E6214" s="27" t="s">
        <v>25</v>
      </c>
    </row>
    <row r="6215" spans="1:5" ht="13.2" hidden="1" x14ac:dyDescent="0.25">
      <c r="A6215" s="21" t="s">
        <v>6</v>
      </c>
      <c r="B6215" s="27">
        <v>42148</v>
      </c>
      <c r="C6215" s="27" t="s">
        <v>45</v>
      </c>
      <c r="D6215" s="28">
        <v>350</v>
      </c>
      <c r="E6215" s="27" t="s">
        <v>25</v>
      </c>
    </row>
    <row r="6216" spans="1:5" ht="13.2" hidden="1" x14ac:dyDescent="0.25">
      <c r="A6216" s="21" t="s">
        <v>6</v>
      </c>
      <c r="B6216" s="27">
        <v>42149</v>
      </c>
      <c r="C6216" s="27" t="s">
        <v>45</v>
      </c>
      <c r="D6216" s="28">
        <v>2750</v>
      </c>
      <c r="E6216" s="27" t="s">
        <v>25</v>
      </c>
    </row>
    <row r="6217" spans="1:5" ht="13.2" hidden="1" x14ac:dyDescent="0.25">
      <c r="A6217" s="21" t="s">
        <v>6</v>
      </c>
      <c r="B6217" s="27">
        <v>42149</v>
      </c>
      <c r="C6217" s="27" t="s">
        <v>45</v>
      </c>
      <c r="D6217" s="28">
        <v>2250</v>
      </c>
      <c r="E6217" s="27" t="s">
        <v>25</v>
      </c>
    </row>
    <row r="6218" spans="1:5" ht="13.2" hidden="1" x14ac:dyDescent="0.25">
      <c r="A6218" s="21" t="s">
        <v>6</v>
      </c>
      <c r="B6218" s="27">
        <v>42149</v>
      </c>
      <c r="C6218" s="27" t="s">
        <v>45</v>
      </c>
      <c r="D6218" s="28">
        <v>3100</v>
      </c>
      <c r="E6218" s="27" t="s">
        <v>25</v>
      </c>
    </row>
    <row r="6219" spans="1:5" ht="13.2" hidden="1" x14ac:dyDescent="0.25">
      <c r="A6219" s="21" t="s">
        <v>6</v>
      </c>
      <c r="B6219" s="27">
        <v>42149</v>
      </c>
      <c r="C6219" s="27" t="s">
        <v>45</v>
      </c>
      <c r="D6219" s="28">
        <v>750</v>
      </c>
      <c r="E6219" s="27" t="s">
        <v>25</v>
      </c>
    </row>
    <row r="6220" spans="1:5" ht="13.2" hidden="1" x14ac:dyDescent="0.25">
      <c r="A6220" s="21" t="s">
        <v>6</v>
      </c>
      <c r="B6220" s="27">
        <v>42149</v>
      </c>
      <c r="C6220" s="27" t="s">
        <v>45</v>
      </c>
      <c r="D6220" s="28">
        <v>500</v>
      </c>
      <c r="E6220" s="27" t="s">
        <v>25</v>
      </c>
    </row>
    <row r="6221" spans="1:5" ht="13.2" hidden="1" x14ac:dyDescent="0.25">
      <c r="A6221" s="21" t="s">
        <v>6</v>
      </c>
      <c r="B6221" s="27">
        <v>42150</v>
      </c>
      <c r="C6221" s="27" t="s">
        <v>45</v>
      </c>
      <c r="D6221" s="28">
        <v>18250</v>
      </c>
      <c r="E6221" s="27" t="s">
        <v>25</v>
      </c>
    </row>
    <row r="6222" spans="1:5" ht="13.2" hidden="1" x14ac:dyDescent="0.25">
      <c r="A6222" s="21" t="s">
        <v>6</v>
      </c>
      <c r="B6222" s="27">
        <v>42150</v>
      </c>
      <c r="C6222" s="27" t="s">
        <v>45</v>
      </c>
      <c r="D6222" s="28">
        <v>6250</v>
      </c>
      <c r="E6222" s="27" t="s">
        <v>25</v>
      </c>
    </row>
    <row r="6223" spans="1:5" ht="13.2" hidden="1" x14ac:dyDescent="0.25">
      <c r="A6223" s="21" t="s">
        <v>6</v>
      </c>
      <c r="B6223" s="27">
        <v>42150</v>
      </c>
      <c r="C6223" s="27" t="s">
        <v>45</v>
      </c>
      <c r="D6223" s="28">
        <v>900</v>
      </c>
      <c r="E6223" s="27" t="s">
        <v>25</v>
      </c>
    </row>
    <row r="6224" spans="1:5" ht="13.2" hidden="1" x14ac:dyDescent="0.25">
      <c r="A6224" s="21" t="s">
        <v>6</v>
      </c>
      <c r="B6224" s="27">
        <v>42151</v>
      </c>
      <c r="C6224" s="27" t="s">
        <v>45</v>
      </c>
      <c r="D6224" s="28">
        <v>10000</v>
      </c>
      <c r="E6224" s="27" t="s">
        <v>25</v>
      </c>
    </row>
    <row r="6225" spans="1:5" ht="13.2" hidden="1" x14ac:dyDescent="0.25">
      <c r="A6225" s="21" t="s">
        <v>6</v>
      </c>
      <c r="B6225" s="27">
        <v>42152</v>
      </c>
      <c r="C6225" s="27" t="s">
        <v>45</v>
      </c>
      <c r="D6225" s="28">
        <v>1000</v>
      </c>
      <c r="E6225" s="27" t="s">
        <v>25</v>
      </c>
    </row>
    <row r="6226" spans="1:5" ht="13.2" hidden="1" x14ac:dyDescent="0.25">
      <c r="A6226" s="21" t="s">
        <v>6</v>
      </c>
      <c r="B6226" s="27">
        <v>42152</v>
      </c>
      <c r="C6226" s="27" t="s">
        <v>45</v>
      </c>
      <c r="D6226" s="28">
        <v>2750</v>
      </c>
      <c r="E6226" s="27" t="s">
        <v>25</v>
      </c>
    </row>
    <row r="6227" spans="1:5" ht="13.2" hidden="1" x14ac:dyDescent="0.25">
      <c r="A6227" s="21" t="s">
        <v>6</v>
      </c>
      <c r="B6227" s="27">
        <v>42152</v>
      </c>
      <c r="C6227" s="27" t="s">
        <v>45</v>
      </c>
      <c r="D6227" s="28">
        <v>500</v>
      </c>
      <c r="E6227" s="27" t="s">
        <v>25</v>
      </c>
    </row>
    <row r="6228" spans="1:5" ht="13.2" hidden="1" x14ac:dyDescent="0.25">
      <c r="A6228" s="21" t="s">
        <v>6</v>
      </c>
      <c r="B6228" s="27">
        <v>42153</v>
      </c>
      <c r="C6228" s="27" t="s">
        <v>45</v>
      </c>
      <c r="D6228" s="28">
        <v>9750</v>
      </c>
      <c r="E6228" s="27" t="s">
        <v>25</v>
      </c>
    </row>
    <row r="6229" spans="1:5" ht="13.2" hidden="1" x14ac:dyDescent="0.25">
      <c r="A6229" s="21" t="s">
        <v>6</v>
      </c>
      <c r="B6229" s="27">
        <v>42153</v>
      </c>
      <c r="C6229" s="27" t="s">
        <v>45</v>
      </c>
      <c r="D6229" s="28">
        <v>3750</v>
      </c>
      <c r="E6229" s="27" t="s">
        <v>25</v>
      </c>
    </row>
    <row r="6230" spans="1:5" ht="13.2" hidden="1" x14ac:dyDescent="0.25">
      <c r="A6230" s="21" t="s">
        <v>6</v>
      </c>
      <c r="B6230" s="27">
        <v>42153</v>
      </c>
      <c r="C6230" s="27" t="s">
        <v>45</v>
      </c>
      <c r="D6230" s="28">
        <v>500</v>
      </c>
      <c r="E6230" s="27" t="s">
        <v>25</v>
      </c>
    </row>
    <row r="6231" spans="1:5" ht="13.2" hidden="1" x14ac:dyDescent="0.25">
      <c r="A6231" s="21" t="s">
        <v>6</v>
      </c>
      <c r="B6231" s="27">
        <v>42153</v>
      </c>
      <c r="C6231" s="27" t="s">
        <v>45</v>
      </c>
      <c r="D6231" s="28">
        <v>1000</v>
      </c>
      <c r="E6231" s="27" t="s">
        <v>25</v>
      </c>
    </row>
    <row r="6232" spans="1:5" ht="13.2" hidden="1" x14ac:dyDescent="0.25">
      <c r="A6232" s="21" t="s">
        <v>6</v>
      </c>
      <c r="B6232" s="27">
        <v>42153</v>
      </c>
      <c r="C6232" s="27" t="s">
        <v>45</v>
      </c>
      <c r="D6232" s="28">
        <v>1500</v>
      </c>
      <c r="E6232" s="27" t="s">
        <v>25</v>
      </c>
    </row>
    <row r="6233" spans="1:5" ht="13.2" hidden="1" x14ac:dyDescent="0.25">
      <c r="A6233" s="21" t="s">
        <v>6</v>
      </c>
      <c r="B6233" s="27">
        <v>42153</v>
      </c>
      <c r="C6233" s="27" t="s">
        <v>45</v>
      </c>
      <c r="D6233" s="28">
        <v>250</v>
      </c>
      <c r="E6233" s="27" t="s">
        <v>25</v>
      </c>
    </row>
    <row r="6234" spans="1:5" ht="13.2" hidden="1" x14ac:dyDescent="0.25">
      <c r="A6234" s="21" t="s">
        <v>6</v>
      </c>
      <c r="B6234" s="27">
        <v>42153</v>
      </c>
      <c r="C6234" s="27" t="s">
        <v>45</v>
      </c>
      <c r="D6234" s="28">
        <v>500</v>
      </c>
      <c r="E6234" s="27" t="s">
        <v>25</v>
      </c>
    </row>
    <row r="6235" spans="1:5" ht="13.2" hidden="1" x14ac:dyDescent="0.25">
      <c r="A6235" s="21" t="s">
        <v>6</v>
      </c>
      <c r="B6235" s="27">
        <v>42153</v>
      </c>
      <c r="C6235" s="27" t="s">
        <v>45</v>
      </c>
      <c r="D6235" s="28">
        <v>500</v>
      </c>
      <c r="E6235" s="27" t="s">
        <v>25</v>
      </c>
    </row>
    <row r="6236" spans="1:5" ht="13.2" hidden="1" x14ac:dyDescent="0.25">
      <c r="A6236" s="21" t="s">
        <v>6</v>
      </c>
      <c r="B6236" s="27">
        <v>42154</v>
      </c>
      <c r="C6236" s="27" t="s">
        <v>45</v>
      </c>
      <c r="D6236" s="28">
        <v>9250</v>
      </c>
      <c r="E6236" s="27" t="s">
        <v>25</v>
      </c>
    </row>
    <row r="6237" spans="1:5" ht="13.2" hidden="1" x14ac:dyDescent="0.25">
      <c r="A6237" s="21" t="s">
        <v>6</v>
      </c>
      <c r="B6237" s="27">
        <v>42154</v>
      </c>
      <c r="C6237" s="27" t="s">
        <v>45</v>
      </c>
      <c r="D6237" s="28">
        <v>2500</v>
      </c>
      <c r="E6237" s="27" t="s">
        <v>25</v>
      </c>
    </row>
    <row r="6238" spans="1:5" ht="13.2" hidden="1" x14ac:dyDescent="0.25">
      <c r="A6238" s="21" t="s">
        <v>6</v>
      </c>
      <c r="B6238" s="27">
        <v>42154</v>
      </c>
      <c r="C6238" s="27" t="s">
        <v>45</v>
      </c>
      <c r="D6238" s="28">
        <v>1500</v>
      </c>
      <c r="E6238" s="27" t="s">
        <v>25</v>
      </c>
    </row>
    <row r="6239" spans="1:5" ht="13.2" hidden="1" x14ac:dyDescent="0.25">
      <c r="A6239" s="21" t="s">
        <v>6</v>
      </c>
      <c r="B6239" s="27">
        <v>42154</v>
      </c>
      <c r="C6239" s="27" t="s">
        <v>45</v>
      </c>
      <c r="D6239" s="28">
        <v>1750</v>
      </c>
      <c r="E6239" s="27" t="s">
        <v>25</v>
      </c>
    </row>
    <row r="6240" spans="1:5" ht="13.2" hidden="1" x14ac:dyDescent="0.25">
      <c r="A6240" s="21" t="s">
        <v>6</v>
      </c>
      <c r="B6240" s="27">
        <v>42154</v>
      </c>
      <c r="C6240" s="27" t="s">
        <v>45</v>
      </c>
      <c r="D6240" s="28">
        <v>750</v>
      </c>
      <c r="E6240" s="27" t="s">
        <v>25</v>
      </c>
    </row>
    <row r="6241" spans="1:5" ht="13.2" hidden="1" x14ac:dyDescent="0.25">
      <c r="A6241" s="21" t="s">
        <v>6</v>
      </c>
      <c r="B6241" s="27">
        <v>42154</v>
      </c>
      <c r="C6241" s="27" t="s">
        <v>45</v>
      </c>
      <c r="D6241" s="28">
        <v>750</v>
      </c>
      <c r="E6241" s="27" t="s">
        <v>25</v>
      </c>
    </row>
    <row r="6242" spans="1:5" ht="13.2" hidden="1" x14ac:dyDescent="0.25">
      <c r="A6242" s="21" t="s">
        <v>6</v>
      </c>
      <c r="B6242" s="27">
        <v>42154</v>
      </c>
      <c r="C6242" s="27" t="s">
        <v>45</v>
      </c>
      <c r="D6242" s="28">
        <v>750</v>
      </c>
      <c r="E6242" s="27" t="s">
        <v>25</v>
      </c>
    </row>
    <row r="6243" spans="1:5" ht="13.2" hidden="1" x14ac:dyDescent="0.25">
      <c r="A6243" s="21" t="s">
        <v>6</v>
      </c>
      <c r="B6243" s="27">
        <v>42155</v>
      </c>
      <c r="C6243" s="27" t="s">
        <v>45</v>
      </c>
      <c r="D6243" s="28">
        <v>8500</v>
      </c>
      <c r="E6243" s="27" t="s">
        <v>25</v>
      </c>
    </row>
    <row r="6244" spans="1:5" ht="13.2" hidden="1" x14ac:dyDescent="0.25">
      <c r="A6244" s="21" t="s">
        <v>6</v>
      </c>
      <c r="B6244" s="27">
        <v>42156</v>
      </c>
      <c r="C6244" s="27" t="s">
        <v>45</v>
      </c>
      <c r="D6244" s="28">
        <v>3049.95</v>
      </c>
      <c r="E6244" s="27" t="s">
        <v>25</v>
      </c>
    </row>
    <row r="6245" spans="1:5" ht="13.2" hidden="1" x14ac:dyDescent="0.25">
      <c r="A6245" s="21" t="s">
        <v>6</v>
      </c>
      <c r="B6245" s="27">
        <v>42157</v>
      </c>
      <c r="C6245" s="27" t="s">
        <v>45</v>
      </c>
      <c r="D6245" s="28">
        <v>5725</v>
      </c>
      <c r="E6245" s="27" t="s">
        <v>25</v>
      </c>
    </row>
    <row r="6246" spans="1:5" ht="13.2" hidden="1" x14ac:dyDescent="0.25">
      <c r="A6246" s="21" t="s">
        <v>6</v>
      </c>
      <c r="B6246" s="27">
        <v>42158</v>
      </c>
      <c r="C6246" s="27" t="s">
        <v>45</v>
      </c>
      <c r="D6246" s="28">
        <v>3600</v>
      </c>
      <c r="E6246" s="27" t="s">
        <v>25</v>
      </c>
    </row>
    <row r="6247" spans="1:5" ht="13.2" hidden="1" x14ac:dyDescent="0.25">
      <c r="A6247" s="21" t="s">
        <v>6</v>
      </c>
      <c r="B6247" s="27">
        <v>42159</v>
      </c>
      <c r="C6247" s="27" t="s">
        <v>27</v>
      </c>
      <c r="D6247" s="28">
        <v>2750</v>
      </c>
      <c r="E6247" s="27" t="s">
        <v>27</v>
      </c>
    </row>
    <row r="6248" spans="1:5" ht="13.2" hidden="1" x14ac:dyDescent="0.25">
      <c r="A6248" s="21" t="s">
        <v>6</v>
      </c>
      <c r="B6248" s="27">
        <v>42160</v>
      </c>
      <c r="C6248" s="27" t="s">
        <v>53</v>
      </c>
      <c r="D6248" s="28">
        <v>32500</v>
      </c>
      <c r="E6248" s="27" t="s">
        <v>26</v>
      </c>
    </row>
    <row r="6249" spans="1:5" ht="13.2" hidden="1" x14ac:dyDescent="0.25">
      <c r="A6249" s="21" t="s">
        <v>6</v>
      </c>
      <c r="B6249" s="27">
        <v>42161</v>
      </c>
      <c r="C6249" s="27" t="s">
        <v>53</v>
      </c>
      <c r="D6249" s="28">
        <v>28750</v>
      </c>
      <c r="E6249" s="27" t="s">
        <v>26</v>
      </c>
    </row>
    <row r="6250" spans="1:5" ht="13.2" hidden="1" x14ac:dyDescent="0.25">
      <c r="A6250" s="21" t="s">
        <v>6</v>
      </c>
      <c r="B6250" s="27">
        <v>42162</v>
      </c>
      <c r="C6250" s="27" t="s">
        <v>27</v>
      </c>
      <c r="D6250" s="28">
        <v>200</v>
      </c>
      <c r="E6250" s="27" t="s">
        <v>27</v>
      </c>
    </row>
    <row r="6251" spans="1:5" ht="13.2" hidden="1" x14ac:dyDescent="0.25">
      <c r="A6251" s="21" t="s">
        <v>6</v>
      </c>
      <c r="B6251" s="27">
        <v>42162</v>
      </c>
      <c r="C6251" s="27" t="s">
        <v>27</v>
      </c>
      <c r="D6251" s="28">
        <v>50</v>
      </c>
      <c r="E6251" s="27" t="s">
        <v>27</v>
      </c>
    </row>
    <row r="6252" spans="1:5" ht="13.2" hidden="1" x14ac:dyDescent="0.25">
      <c r="A6252" s="21" t="s">
        <v>6</v>
      </c>
      <c r="B6252" s="27">
        <v>42163</v>
      </c>
      <c r="C6252" s="27" t="s">
        <v>45</v>
      </c>
      <c r="D6252" s="28">
        <v>800</v>
      </c>
      <c r="E6252" s="27" t="s">
        <v>25</v>
      </c>
    </row>
    <row r="6253" spans="1:5" ht="13.2" hidden="1" x14ac:dyDescent="0.25">
      <c r="A6253" s="21" t="s">
        <v>6</v>
      </c>
      <c r="B6253" s="27">
        <v>42163</v>
      </c>
      <c r="C6253" s="27" t="s">
        <v>45</v>
      </c>
      <c r="D6253" s="28">
        <v>400</v>
      </c>
      <c r="E6253" s="27" t="s">
        <v>25</v>
      </c>
    </row>
    <row r="6254" spans="1:5" ht="13.2" hidden="1" x14ac:dyDescent="0.25">
      <c r="A6254" s="21" t="s">
        <v>6</v>
      </c>
      <c r="B6254" s="27">
        <v>42163</v>
      </c>
      <c r="C6254" s="27" t="s">
        <v>45</v>
      </c>
      <c r="D6254" s="28">
        <v>5500</v>
      </c>
      <c r="E6254" s="27" t="s">
        <v>25</v>
      </c>
    </row>
    <row r="6255" spans="1:5" ht="13.2" hidden="1" x14ac:dyDescent="0.25">
      <c r="A6255" s="21" t="s">
        <v>6</v>
      </c>
      <c r="B6255" s="27">
        <v>42164</v>
      </c>
      <c r="C6255" s="27" t="s">
        <v>45</v>
      </c>
      <c r="D6255" s="28">
        <v>7750</v>
      </c>
      <c r="E6255" s="27" t="s">
        <v>25</v>
      </c>
    </row>
    <row r="6256" spans="1:5" ht="13.2" hidden="1" x14ac:dyDescent="0.25">
      <c r="A6256" s="21" t="s">
        <v>6</v>
      </c>
      <c r="B6256" s="27">
        <v>42165</v>
      </c>
      <c r="C6256" s="27" t="s">
        <v>45</v>
      </c>
      <c r="D6256" s="28">
        <v>2000</v>
      </c>
      <c r="E6256" s="27" t="s">
        <v>25</v>
      </c>
    </row>
    <row r="6257" spans="1:5" ht="13.2" hidden="1" x14ac:dyDescent="0.25">
      <c r="A6257" s="21" t="s">
        <v>6</v>
      </c>
      <c r="B6257" s="27">
        <v>42166</v>
      </c>
      <c r="C6257" s="27" t="s">
        <v>45</v>
      </c>
      <c r="D6257" s="28">
        <v>8000</v>
      </c>
      <c r="E6257" s="27" t="s">
        <v>25</v>
      </c>
    </row>
    <row r="6258" spans="1:5" ht="13.2" hidden="1" x14ac:dyDescent="0.25">
      <c r="A6258" s="21" t="s">
        <v>6</v>
      </c>
      <c r="B6258" s="27">
        <v>42167</v>
      </c>
      <c r="C6258" s="27" t="s">
        <v>47</v>
      </c>
      <c r="D6258" s="28">
        <v>4500</v>
      </c>
      <c r="E6258" s="27" t="s">
        <v>26</v>
      </c>
    </row>
    <row r="6259" spans="1:5" ht="13.2" hidden="1" x14ac:dyDescent="0.25">
      <c r="A6259" s="21" t="s">
        <v>6</v>
      </c>
      <c r="B6259" s="27">
        <v>42167</v>
      </c>
      <c r="C6259" s="27" t="s">
        <v>47</v>
      </c>
      <c r="D6259" s="28">
        <v>5500</v>
      </c>
      <c r="E6259" s="27" t="s">
        <v>26</v>
      </c>
    </row>
    <row r="6260" spans="1:5" ht="13.2" hidden="1" x14ac:dyDescent="0.25">
      <c r="A6260" s="21" t="s">
        <v>6</v>
      </c>
      <c r="B6260" s="27">
        <v>42167</v>
      </c>
      <c r="C6260" s="27" t="s">
        <v>47</v>
      </c>
      <c r="D6260" s="28">
        <v>250</v>
      </c>
      <c r="E6260" s="27" t="s">
        <v>26</v>
      </c>
    </row>
    <row r="6261" spans="1:5" ht="13.2" hidden="1" x14ac:dyDescent="0.25">
      <c r="A6261" s="21" t="s">
        <v>6</v>
      </c>
      <c r="B6261" s="27">
        <v>42167</v>
      </c>
      <c r="C6261" s="27" t="s">
        <v>47</v>
      </c>
      <c r="D6261" s="28">
        <v>1000</v>
      </c>
      <c r="E6261" s="27" t="s">
        <v>26</v>
      </c>
    </row>
    <row r="6262" spans="1:5" ht="13.2" hidden="1" x14ac:dyDescent="0.25">
      <c r="A6262" s="21" t="s">
        <v>6</v>
      </c>
      <c r="B6262" s="27">
        <v>42167</v>
      </c>
      <c r="C6262" s="27" t="s">
        <v>47</v>
      </c>
      <c r="D6262" s="28">
        <v>1500</v>
      </c>
      <c r="E6262" s="27" t="s">
        <v>26</v>
      </c>
    </row>
    <row r="6263" spans="1:5" ht="13.2" hidden="1" x14ac:dyDescent="0.25">
      <c r="A6263" s="21" t="s">
        <v>6</v>
      </c>
      <c r="B6263" s="27">
        <v>42168</v>
      </c>
      <c r="C6263" s="27" t="s">
        <v>56</v>
      </c>
      <c r="D6263" s="28">
        <v>24709.8</v>
      </c>
      <c r="E6263" s="27" t="s">
        <v>26</v>
      </c>
    </row>
    <row r="6264" spans="1:5" ht="13.2" hidden="1" x14ac:dyDescent="0.25">
      <c r="A6264" s="21" t="s">
        <v>6</v>
      </c>
      <c r="B6264" s="27">
        <v>42169</v>
      </c>
      <c r="C6264" s="27" t="s">
        <v>56</v>
      </c>
      <c r="D6264" s="28">
        <v>29667.5</v>
      </c>
      <c r="E6264" s="27" t="s">
        <v>26</v>
      </c>
    </row>
    <row r="6265" spans="1:5" ht="13.2" hidden="1" x14ac:dyDescent="0.25">
      <c r="A6265" s="21" t="s">
        <v>6</v>
      </c>
      <c r="B6265" s="27">
        <v>42170</v>
      </c>
      <c r="C6265" s="27" t="s">
        <v>45</v>
      </c>
      <c r="D6265" s="28">
        <v>4250</v>
      </c>
      <c r="E6265" s="27" t="s">
        <v>25</v>
      </c>
    </row>
    <row r="6266" spans="1:5" ht="13.2" hidden="1" x14ac:dyDescent="0.25">
      <c r="A6266" s="21" t="s">
        <v>6</v>
      </c>
      <c r="B6266" s="27">
        <v>42170</v>
      </c>
      <c r="C6266" s="27" t="s">
        <v>45</v>
      </c>
      <c r="D6266" s="28">
        <v>6750</v>
      </c>
      <c r="E6266" s="27" t="s">
        <v>25</v>
      </c>
    </row>
    <row r="6267" spans="1:5" ht="13.2" hidden="1" x14ac:dyDescent="0.25">
      <c r="A6267" s="21" t="s">
        <v>6</v>
      </c>
      <c r="B6267" s="27">
        <v>42171</v>
      </c>
      <c r="C6267" s="27" t="s">
        <v>45</v>
      </c>
      <c r="D6267" s="28">
        <v>4250</v>
      </c>
      <c r="E6267" s="27" t="s">
        <v>25</v>
      </c>
    </row>
    <row r="6268" spans="1:5" ht="13.2" hidden="1" x14ac:dyDescent="0.25">
      <c r="A6268" s="21" t="s">
        <v>6</v>
      </c>
      <c r="B6268" s="27">
        <v>42172</v>
      </c>
      <c r="C6268" s="27" t="s">
        <v>53</v>
      </c>
      <c r="D6268" s="28">
        <v>2750</v>
      </c>
      <c r="E6268" s="27" t="s">
        <v>26</v>
      </c>
    </row>
    <row r="6269" spans="1:5" ht="13.2" hidden="1" x14ac:dyDescent="0.25">
      <c r="A6269" s="21" t="s">
        <v>6</v>
      </c>
      <c r="B6269" s="27">
        <v>42172</v>
      </c>
      <c r="C6269" s="27" t="s">
        <v>53</v>
      </c>
      <c r="D6269" s="28">
        <v>750</v>
      </c>
      <c r="E6269" s="27" t="s">
        <v>26</v>
      </c>
    </row>
    <row r="6270" spans="1:5" ht="13.2" hidden="1" x14ac:dyDescent="0.25">
      <c r="A6270" s="21" t="s">
        <v>6</v>
      </c>
      <c r="B6270" s="27">
        <v>42172</v>
      </c>
      <c r="C6270" s="27" t="s">
        <v>53</v>
      </c>
      <c r="D6270" s="28">
        <v>750</v>
      </c>
      <c r="E6270" s="27" t="s">
        <v>26</v>
      </c>
    </row>
    <row r="6271" spans="1:5" ht="13.2" hidden="1" x14ac:dyDescent="0.25">
      <c r="A6271" s="21" t="s">
        <v>6</v>
      </c>
      <c r="B6271" s="27">
        <v>42172</v>
      </c>
      <c r="C6271" s="27" t="s">
        <v>53</v>
      </c>
      <c r="D6271" s="28">
        <v>1250</v>
      </c>
      <c r="E6271" s="27" t="s">
        <v>26</v>
      </c>
    </row>
    <row r="6272" spans="1:5" ht="13.2" hidden="1" x14ac:dyDescent="0.25">
      <c r="A6272" s="21" t="s">
        <v>6</v>
      </c>
      <c r="B6272" s="27">
        <v>42173</v>
      </c>
      <c r="C6272" s="27" t="s">
        <v>59</v>
      </c>
      <c r="D6272" s="28">
        <v>32250</v>
      </c>
      <c r="E6272" s="27" t="s">
        <v>26</v>
      </c>
    </row>
    <row r="6273" spans="1:5" ht="13.2" hidden="1" x14ac:dyDescent="0.25">
      <c r="A6273" s="21" t="s">
        <v>6</v>
      </c>
      <c r="B6273" s="27">
        <v>42174</v>
      </c>
      <c r="C6273" s="27" t="s">
        <v>27</v>
      </c>
      <c r="D6273" s="28">
        <v>6000</v>
      </c>
      <c r="E6273" s="27" t="s">
        <v>27</v>
      </c>
    </row>
    <row r="6274" spans="1:5" ht="13.2" hidden="1" x14ac:dyDescent="0.25">
      <c r="A6274" s="21" t="s">
        <v>6</v>
      </c>
      <c r="B6274" s="27">
        <v>42175</v>
      </c>
      <c r="C6274" s="27" t="s">
        <v>45</v>
      </c>
      <c r="D6274" s="28">
        <v>40000</v>
      </c>
      <c r="E6274" s="27" t="s">
        <v>25</v>
      </c>
    </row>
    <row r="6275" spans="1:5" ht="13.2" hidden="1" x14ac:dyDescent="0.25">
      <c r="A6275" s="21" t="s">
        <v>6</v>
      </c>
      <c r="B6275" s="27">
        <v>42176</v>
      </c>
      <c r="C6275" s="27" t="s">
        <v>59</v>
      </c>
      <c r="D6275" s="28">
        <v>4314.75</v>
      </c>
      <c r="E6275" s="27" t="s">
        <v>26</v>
      </c>
    </row>
    <row r="6276" spans="1:5" ht="13.2" hidden="1" x14ac:dyDescent="0.25">
      <c r="A6276" s="21" t="s">
        <v>6</v>
      </c>
      <c r="B6276" s="27">
        <v>42177</v>
      </c>
      <c r="C6276" s="27" t="s">
        <v>45</v>
      </c>
      <c r="D6276" s="28">
        <v>4500</v>
      </c>
      <c r="E6276" s="27" t="s">
        <v>25</v>
      </c>
    </row>
    <row r="6277" spans="1:5" ht="13.2" hidden="1" x14ac:dyDescent="0.25">
      <c r="A6277" s="21" t="s">
        <v>6</v>
      </c>
      <c r="B6277" s="27">
        <v>42177</v>
      </c>
      <c r="C6277" s="27" t="s">
        <v>45</v>
      </c>
      <c r="D6277" s="28">
        <v>250</v>
      </c>
      <c r="E6277" s="27" t="s">
        <v>25</v>
      </c>
    </row>
    <row r="6278" spans="1:5" ht="13.2" hidden="1" x14ac:dyDescent="0.25">
      <c r="A6278" s="21" t="s">
        <v>6</v>
      </c>
      <c r="B6278" s="27">
        <v>42177</v>
      </c>
      <c r="C6278" s="27" t="s">
        <v>45</v>
      </c>
      <c r="D6278" s="28">
        <v>1250</v>
      </c>
      <c r="E6278" s="27" t="s">
        <v>25</v>
      </c>
    </row>
    <row r="6279" spans="1:5" ht="13.2" hidden="1" x14ac:dyDescent="0.25">
      <c r="A6279" s="21" t="s">
        <v>6</v>
      </c>
      <c r="B6279" s="27">
        <v>42177</v>
      </c>
      <c r="C6279" s="27" t="s">
        <v>45</v>
      </c>
      <c r="D6279" s="28">
        <v>750</v>
      </c>
      <c r="E6279" s="27" t="s">
        <v>25</v>
      </c>
    </row>
    <row r="6280" spans="1:5" ht="13.2" hidden="1" x14ac:dyDescent="0.25">
      <c r="A6280" s="21" t="s">
        <v>6</v>
      </c>
      <c r="B6280" s="27">
        <v>42177</v>
      </c>
      <c r="C6280" s="27" t="s">
        <v>45</v>
      </c>
      <c r="D6280" s="28">
        <v>2195</v>
      </c>
      <c r="E6280" s="27" t="s">
        <v>25</v>
      </c>
    </row>
    <row r="6281" spans="1:5" ht="13.2" hidden="1" x14ac:dyDescent="0.25">
      <c r="A6281" s="21" t="s">
        <v>6</v>
      </c>
      <c r="B6281" s="27">
        <v>42178</v>
      </c>
      <c r="C6281" s="27" t="s">
        <v>45</v>
      </c>
      <c r="D6281" s="28">
        <v>1400</v>
      </c>
      <c r="E6281" s="27" t="s">
        <v>25</v>
      </c>
    </row>
    <row r="6282" spans="1:5" ht="13.2" hidden="1" x14ac:dyDescent="0.25">
      <c r="A6282" s="21" t="s">
        <v>6</v>
      </c>
      <c r="B6282" s="27">
        <v>42179</v>
      </c>
      <c r="C6282" s="27" t="s">
        <v>45</v>
      </c>
      <c r="D6282" s="28">
        <v>6500</v>
      </c>
      <c r="E6282" s="27" t="s">
        <v>25</v>
      </c>
    </row>
    <row r="6283" spans="1:5" ht="13.2" hidden="1" x14ac:dyDescent="0.25">
      <c r="A6283" s="21" t="s">
        <v>6</v>
      </c>
      <c r="B6283" s="27">
        <v>42180</v>
      </c>
      <c r="C6283" s="27" t="s">
        <v>45</v>
      </c>
      <c r="D6283" s="28">
        <v>15500</v>
      </c>
      <c r="E6283" s="27" t="s">
        <v>25</v>
      </c>
    </row>
    <row r="6284" spans="1:5" ht="13.2" hidden="1" x14ac:dyDescent="0.25">
      <c r="A6284" s="21" t="s">
        <v>6</v>
      </c>
      <c r="B6284" s="27">
        <v>42180</v>
      </c>
      <c r="C6284" s="27" t="s">
        <v>45</v>
      </c>
      <c r="D6284" s="28">
        <v>1500</v>
      </c>
      <c r="E6284" s="27" t="s">
        <v>25</v>
      </c>
    </row>
    <row r="6285" spans="1:5" ht="13.2" hidden="1" x14ac:dyDescent="0.25">
      <c r="A6285" s="21" t="s">
        <v>6</v>
      </c>
      <c r="B6285" s="27">
        <v>42180</v>
      </c>
      <c r="C6285" s="27" t="s">
        <v>45</v>
      </c>
      <c r="D6285" s="28">
        <v>500</v>
      </c>
      <c r="E6285" s="27" t="s">
        <v>25</v>
      </c>
    </row>
    <row r="6286" spans="1:5" ht="13.2" hidden="1" x14ac:dyDescent="0.25">
      <c r="A6286" s="21" t="s">
        <v>6</v>
      </c>
      <c r="B6286" s="27">
        <v>42180</v>
      </c>
      <c r="C6286" s="27" t="s">
        <v>45</v>
      </c>
      <c r="D6286" s="28">
        <v>500</v>
      </c>
      <c r="E6286" s="27" t="s">
        <v>25</v>
      </c>
    </row>
    <row r="6287" spans="1:5" ht="13.2" hidden="1" x14ac:dyDescent="0.25">
      <c r="A6287" s="21" t="s">
        <v>6</v>
      </c>
      <c r="B6287" s="27">
        <v>42180</v>
      </c>
      <c r="C6287" s="27" t="s">
        <v>45</v>
      </c>
      <c r="D6287" s="28">
        <v>2500</v>
      </c>
      <c r="E6287" s="27" t="s">
        <v>25</v>
      </c>
    </row>
    <row r="6288" spans="1:5" ht="13.2" hidden="1" x14ac:dyDescent="0.25">
      <c r="A6288" s="21" t="s">
        <v>6</v>
      </c>
      <c r="B6288" s="27">
        <v>42180</v>
      </c>
      <c r="C6288" s="27" t="s">
        <v>45</v>
      </c>
      <c r="D6288" s="28">
        <v>500</v>
      </c>
      <c r="E6288" s="27" t="s">
        <v>25</v>
      </c>
    </row>
    <row r="6289" spans="1:5" ht="13.2" hidden="1" x14ac:dyDescent="0.25">
      <c r="A6289" s="21" t="s">
        <v>6</v>
      </c>
      <c r="B6289" s="27">
        <v>42180</v>
      </c>
      <c r="C6289" s="27" t="s">
        <v>45</v>
      </c>
      <c r="D6289" s="28">
        <v>4000</v>
      </c>
      <c r="E6289" s="27" t="s">
        <v>25</v>
      </c>
    </row>
    <row r="6290" spans="1:5" ht="13.2" hidden="1" x14ac:dyDescent="0.25">
      <c r="A6290" s="21" t="s">
        <v>6</v>
      </c>
      <c r="B6290" s="27">
        <v>42181</v>
      </c>
      <c r="C6290" s="27" t="s">
        <v>45</v>
      </c>
      <c r="D6290" s="28">
        <v>12544.75</v>
      </c>
      <c r="E6290" s="27" t="s">
        <v>25</v>
      </c>
    </row>
    <row r="6291" spans="1:5" ht="13.2" hidden="1" x14ac:dyDescent="0.25">
      <c r="A6291" s="21" t="s">
        <v>6</v>
      </c>
      <c r="B6291" s="27">
        <v>42181</v>
      </c>
      <c r="C6291" s="27" t="s">
        <v>45</v>
      </c>
      <c r="D6291" s="28">
        <v>5500</v>
      </c>
      <c r="E6291" s="27" t="s">
        <v>25</v>
      </c>
    </row>
    <row r="6292" spans="1:5" ht="13.2" hidden="1" x14ac:dyDescent="0.25">
      <c r="A6292" s="21" t="s">
        <v>6</v>
      </c>
      <c r="B6292" s="27">
        <v>42182</v>
      </c>
      <c r="C6292" s="27" t="s">
        <v>45</v>
      </c>
      <c r="D6292" s="28">
        <v>500</v>
      </c>
      <c r="E6292" s="27" t="s">
        <v>25</v>
      </c>
    </row>
    <row r="6293" spans="1:5" ht="13.2" hidden="1" x14ac:dyDescent="0.25">
      <c r="A6293" s="21" t="s">
        <v>6</v>
      </c>
      <c r="B6293" s="27">
        <v>42182</v>
      </c>
      <c r="C6293" s="27" t="s">
        <v>45</v>
      </c>
      <c r="D6293" s="28">
        <v>750</v>
      </c>
      <c r="E6293" s="27" t="s">
        <v>25</v>
      </c>
    </row>
    <row r="6294" spans="1:5" ht="13.2" hidden="1" x14ac:dyDescent="0.25">
      <c r="A6294" s="21" t="s">
        <v>6</v>
      </c>
      <c r="B6294" s="27">
        <v>42182</v>
      </c>
      <c r="C6294" s="27" t="s">
        <v>45</v>
      </c>
      <c r="D6294" s="28">
        <v>1750</v>
      </c>
      <c r="E6294" s="27" t="s">
        <v>25</v>
      </c>
    </row>
    <row r="6295" spans="1:5" ht="13.2" hidden="1" x14ac:dyDescent="0.25">
      <c r="A6295" s="21" t="s">
        <v>6</v>
      </c>
      <c r="B6295" s="27">
        <v>42183</v>
      </c>
      <c r="C6295" s="27" t="s">
        <v>45</v>
      </c>
      <c r="D6295" s="28">
        <v>2800</v>
      </c>
      <c r="E6295" s="27" t="s">
        <v>25</v>
      </c>
    </row>
    <row r="6296" spans="1:5" ht="13.2" hidden="1" x14ac:dyDescent="0.25">
      <c r="A6296" s="21" t="s">
        <v>6</v>
      </c>
      <c r="B6296" s="27">
        <v>42184</v>
      </c>
      <c r="C6296" s="27" t="s">
        <v>51</v>
      </c>
      <c r="D6296" s="28">
        <v>6203.15</v>
      </c>
      <c r="E6296" s="27" t="s">
        <v>25</v>
      </c>
    </row>
    <row r="6297" spans="1:5" ht="13.2" hidden="1" x14ac:dyDescent="0.25">
      <c r="A6297" s="21" t="s">
        <v>6</v>
      </c>
      <c r="B6297" s="27">
        <v>42185</v>
      </c>
      <c r="C6297" s="27" t="s">
        <v>45</v>
      </c>
      <c r="D6297" s="28">
        <v>1875</v>
      </c>
      <c r="E6297" s="27" t="s">
        <v>25</v>
      </c>
    </row>
    <row r="6298" spans="1:5" ht="13.2" hidden="1" x14ac:dyDescent="0.25">
      <c r="A6298" s="21" t="s">
        <v>6</v>
      </c>
      <c r="B6298" s="27">
        <v>42186</v>
      </c>
      <c r="C6298" s="27" t="s">
        <v>59</v>
      </c>
      <c r="D6298" s="28">
        <v>2500</v>
      </c>
      <c r="E6298" s="27" t="s">
        <v>26</v>
      </c>
    </row>
    <row r="6299" spans="1:5" ht="13.2" hidden="1" x14ac:dyDescent="0.25">
      <c r="A6299" s="21" t="s">
        <v>6</v>
      </c>
      <c r="B6299" s="27">
        <v>42186</v>
      </c>
      <c r="C6299" s="27" t="s">
        <v>59</v>
      </c>
      <c r="D6299" s="28">
        <v>1750</v>
      </c>
      <c r="E6299" s="27" t="s">
        <v>26</v>
      </c>
    </row>
    <row r="6300" spans="1:5" ht="13.2" hidden="1" x14ac:dyDescent="0.25">
      <c r="A6300" s="21" t="s">
        <v>6</v>
      </c>
      <c r="B6300" s="27">
        <v>42186</v>
      </c>
      <c r="C6300" s="27" t="s">
        <v>59</v>
      </c>
      <c r="D6300" s="28">
        <v>500</v>
      </c>
      <c r="E6300" s="27" t="s">
        <v>26</v>
      </c>
    </row>
    <row r="6301" spans="1:5" ht="13.2" hidden="1" x14ac:dyDescent="0.25">
      <c r="A6301" s="21" t="s">
        <v>6</v>
      </c>
      <c r="B6301" s="27">
        <v>42186</v>
      </c>
      <c r="C6301" s="27" t="s">
        <v>59</v>
      </c>
      <c r="D6301" s="28">
        <v>3250</v>
      </c>
      <c r="E6301" s="27" t="s">
        <v>26</v>
      </c>
    </row>
    <row r="6302" spans="1:5" ht="13.2" hidden="1" x14ac:dyDescent="0.25">
      <c r="A6302" s="21" t="s">
        <v>6</v>
      </c>
      <c r="B6302" s="27">
        <v>42187</v>
      </c>
      <c r="C6302" s="27" t="s">
        <v>59</v>
      </c>
      <c r="D6302" s="28">
        <v>3000</v>
      </c>
      <c r="E6302" s="27" t="s">
        <v>26</v>
      </c>
    </row>
    <row r="6303" spans="1:5" ht="13.2" hidden="1" x14ac:dyDescent="0.25">
      <c r="A6303" s="21" t="s">
        <v>6</v>
      </c>
      <c r="B6303" s="27">
        <v>42187</v>
      </c>
      <c r="C6303" s="27" t="s">
        <v>59</v>
      </c>
      <c r="D6303" s="28">
        <v>1250</v>
      </c>
      <c r="E6303" s="27" t="s">
        <v>26</v>
      </c>
    </row>
    <row r="6304" spans="1:5" ht="13.2" hidden="1" x14ac:dyDescent="0.25">
      <c r="A6304" s="21" t="s">
        <v>6</v>
      </c>
      <c r="B6304" s="27">
        <v>42187</v>
      </c>
      <c r="C6304" s="27" t="s">
        <v>59</v>
      </c>
      <c r="D6304" s="28">
        <v>12250</v>
      </c>
      <c r="E6304" s="27" t="s">
        <v>26</v>
      </c>
    </row>
    <row r="6305" spans="1:5" ht="13.2" hidden="1" x14ac:dyDescent="0.25">
      <c r="A6305" s="21" t="s">
        <v>6</v>
      </c>
      <c r="B6305" s="27">
        <v>42188</v>
      </c>
      <c r="C6305" s="27" t="s">
        <v>59</v>
      </c>
      <c r="D6305" s="28">
        <v>2750</v>
      </c>
      <c r="E6305" s="27" t="s">
        <v>26</v>
      </c>
    </row>
    <row r="6306" spans="1:5" ht="13.2" hidden="1" x14ac:dyDescent="0.25">
      <c r="A6306" s="21" t="s">
        <v>6</v>
      </c>
      <c r="B6306" s="27">
        <v>42189</v>
      </c>
      <c r="C6306" s="27" t="s">
        <v>45</v>
      </c>
      <c r="D6306" s="28">
        <v>17500</v>
      </c>
      <c r="E6306" s="27" t="s">
        <v>25</v>
      </c>
    </row>
    <row r="6307" spans="1:5" ht="13.2" hidden="1" x14ac:dyDescent="0.25">
      <c r="A6307" s="21" t="s">
        <v>6</v>
      </c>
      <c r="B6307" s="27">
        <v>42190</v>
      </c>
      <c r="C6307" s="27" t="s">
        <v>45</v>
      </c>
      <c r="D6307" s="28">
        <v>3250</v>
      </c>
      <c r="E6307" s="27" t="s">
        <v>25</v>
      </c>
    </row>
    <row r="6308" spans="1:5" ht="13.2" hidden="1" x14ac:dyDescent="0.25">
      <c r="A6308" s="21" t="s">
        <v>6</v>
      </c>
      <c r="B6308" s="27">
        <v>42190</v>
      </c>
      <c r="C6308" s="27" t="s">
        <v>45</v>
      </c>
      <c r="D6308" s="28">
        <v>2250</v>
      </c>
      <c r="E6308" s="27" t="s">
        <v>25</v>
      </c>
    </row>
    <row r="6309" spans="1:5" ht="13.2" hidden="1" x14ac:dyDescent="0.25">
      <c r="A6309" s="21" t="s">
        <v>6</v>
      </c>
      <c r="B6309" s="27">
        <v>42190</v>
      </c>
      <c r="C6309" s="27" t="s">
        <v>45</v>
      </c>
      <c r="D6309" s="28">
        <v>250</v>
      </c>
      <c r="E6309" s="27" t="s">
        <v>25</v>
      </c>
    </row>
    <row r="6310" spans="1:5" ht="13.2" hidden="1" x14ac:dyDescent="0.25">
      <c r="A6310" s="21" t="s">
        <v>6</v>
      </c>
      <c r="B6310" s="27">
        <v>42190</v>
      </c>
      <c r="C6310" s="27" t="s">
        <v>45</v>
      </c>
      <c r="D6310" s="28">
        <v>600</v>
      </c>
      <c r="E6310" s="27" t="s">
        <v>25</v>
      </c>
    </row>
    <row r="6311" spans="1:5" ht="13.2" hidden="1" x14ac:dyDescent="0.25">
      <c r="A6311" s="21" t="s">
        <v>6</v>
      </c>
      <c r="B6311" s="27">
        <v>42191</v>
      </c>
      <c r="C6311" s="27" t="s">
        <v>45</v>
      </c>
      <c r="D6311" s="28">
        <v>1500</v>
      </c>
      <c r="E6311" s="27" t="s">
        <v>25</v>
      </c>
    </row>
    <row r="6312" spans="1:5" ht="13.2" hidden="1" x14ac:dyDescent="0.25">
      <c r="A6312" s="21" t="s">
        <v>6</v>
      </c>
      <c r="B6312" s="27">
        <v>42192</v>
      </c>
      <c r="C6312" s="27" t="s">
        <v>51</v>
      </c>
      <c r="D6312" s="28">
        <v>8150</v>
      </c>
      <c r="E6312" s="27" t="s">
        <v>25</v>
      </c>
    </row>
    <row r="6313" spans="1:5" ht="13.2" hidden="1" x14ac:dyDescent="0.25">
      <c r="A6313" s="21" t="s">
        <v>6</v>
      </c>
      <c r="B6313" s="27">
        <v>42193</v>
      </c>
      <c r="C6313" s="27" t="s">
        <v>45</v>
      </c>
      <c r="D6313" s="28">
        <v>11190</v>
      </c>
      <c r="E6313" s="27" t="s">
        <v>25</v>
      </c>
    </row>
    <row r="6314" spans="1:5" ht="13.2" hidden="1" x14ac:dyDescent="0.25">
      <c r="A6314" s="21" t="s">
        <v>6</v>
      </c>
      <c r="B6314" s="27">
        <v>42194</v>
      </c>
      <c r="C6314" s="27" t="s">
        <v>45</v>
      </c>
      <c r="D6314" s="28">
        <v>11655</v>
      </c>
      <c r="E6314" s="27" t="s">
        <v>25</v>
      </c>
    </row>
    <row r="6315" spans="1:5" ht="13.2" hidden="1" x14ac:dyDescent="0.25">
      <c r="A6315" s="21" t="s">
        <v>6</v>
      </c>
      <c r="B6315" s="27">
        <v>42195</v>
      </c>
      <c r="C6315" s="27" t="s">
        <v>45</v>
      </c>
      <c r="D6315" s="28">
        <v>58195</v>
      </c>
      <c r="E6315" s="27" t="s">
        <v>25</v>
      </c>
    </row>
    <row r="6316" spans="1:5" ht="13.2" hidden="1" x14ac:dyDescent="0.25">
      <c r="A6316" s="21" t="s">
        <v>6</v>
      </c>
      <c r="B6316" s="27">
        <v>42196</v>
      </c>
      <c r="C6316" s="27" t="s">
        <v>58</v>
      </c>
      <c r="D6316" s="28">
        <v>25150</v>
      </c>
      <c r="E6316" s="27" t="s">
        <v>26</v>
      </c>
    </row>
    <row r="6317" spans="1:5" ht="13.2" hidden="1" x14ac:dyDescent="0.25">
      <c r="A6317" s="21" t="s">
        <v>6</v>
      </c>
      <c r="B6317" s="27">
        <v>42197</v>
      </c>
      <c r="C6317" s="27" t="s">
        <v>45</v>
      </c>
      <c r="D6317" s="28">
        <v>250</v>
      </c>
      <c r="E6317" s="27" t="s">
        <v>25</v>
      </c>
    </row>
    <row r="6318" spans="1:5" ht="13.2" hidden="1" x14ac:dyDescent="0.25">
      <c r="A6318" s="21" t="s">
        <v>6</v>
      </c>
      <c r="B6318" s="27">
        <v>42197</v>
      </c>
      <c r="C6318" s="27" t="s">
        <v>45</v>
      </c>
      <c r="D6318" s="28">
        <v>150</v>
      </c>
      <c r="E6318" s="27" t="s">
        <v>25</v>
      </c>
    </row>
    <row r="6319" spans="1:5" ht="13.2" hidden="1" x14ac:dyDescent="0.25">
      <c r="A6319" s="21" t="s">
        <v>6</v>
      </c>
      <c r="B6319" s="27">
        <v>42197</v>
      </c>
      <c r="C6319" s="27" t="s">
        <v>45</v>
      </c>
      <c r="D6319" s="28">
        <v>500</v>
      </c>
      <c r="E6319" s="27" t="s">
        <v>25</v>
      </c>
    </row>
    <row r="6320" spans="1:5" ht="13.2" hidden="1" x14ac:dyDescent="0.25">
      <c r="A6320" s="21" t="s">
        <v>6</v>
      </c>
      <c r="B6320" s="27">
        <v>42197</v>
      </c>
      <c r="C6320" s="27" t="s">
        <v>45</v>
      </c>
      <c r="D6320" s="28">
        <v>650</v>
      </c>
      <c r="E6320" s="27" t="s">
        <v>25</v>
      </c>
    </row>
    <row r="6321" spans="1:5" ht="13.2" hidden="1" x14ac:dyDescent="0.25">
      <c r="A6321" s="21" t="s">
        <v>6</v>
      </c>
      <c r="B6321" s="27">
        <v>42197</v>
      </c>
      <c r="C6321" s="27" t="s">
        <v>45</v>
      </c>
      <c r="D6321" s="28">
        <v>7500</v>
      </c>
      <c r="E6321" s="27" t="s">
        <v>25</v>
      </c>
    </row>
    <row r="6322" spans="1:5" ht="13.2" hidden="1" x14ac:dyDescent="0.25">
      <c r="A6322" s="21" t="s">
        <v>6</v>
      </c>
      <c r="B6322" s="27">
        <v>42197</v>
      </c>
      <c r="C6322" s="27" t="s">
        <v>45</v>
      </c>
      <c r="D6322" s="28">
        <v>1900</v>
      </c>
      <c r="E6322" s="27" t="s">
        <v>25</v>
      </c>
    </row>
    <row r="6323" spans="1:5" ht="13.2" hidden="1" x14ac:dyDescent="0.25">
      <c r="A6323" s="21" t="s">
        <v>6</v>
      </c>
      <c r="B6323" s="27">
        <v>42198</v>
      </c>
      <c r="C6323" s="27" t="s">
        <v>45</v>
      </c>
      <c r="D6323" s="28">
        <v>2500</v>
      </c>
      <c r="E6323" s="27" t="s">
        <v>25</v>
      </c>
    </row>
    <row r="6324" spans="1:5" ht="13.2" hidden="1" x14ac:dyDescent="0.25">
      <c r="A6324" s="21" t="s">
        <v>6</v>
      </c>
      <c r="B6324" s="27">
        <v>42198</v>
      </c>
      <c r="C6324" s="27" t="s">
        <v>45</v>
      </c>
      <c r="D6324" s="28">
        <v>4000</v>
      </c>
      <c r="E6324" s="27" t="s">
        <v>25</v>
      </c>
    </row>
    <row r="6325" spans="1:5" ht="13.2" hidden="1" x14ac:dyDescent="0.25">
      <c r="A6325" s="21" t="s">
        <v>6</v>
      </c>
      <c r="B6325" s="27">
        <v>42199</v>
      </c>
      <c r="C6325" s="27" t="s">
        <v>45</v>
      </c>
      <c r="D6325" s="28">
        <v>6750</v>
      </c>
      <c r="E6325" s="27" t="s">
        <v>25</v>
      </c>
    </row>
    <row r="6326" spans="1:5" ht="13.2" hidden="1" x14ac:dyDescent="0.25">
      <c r="A6326" s="21" t="s">
        <v>6</v>
      </c>
      <c r="B6326" s="27">
        <v>42199</v>
      </c>
      <c r="C6326" s="27" t="s">
        <v>45</v>
      </c>
      <c r="D6326" s="28">
        <v>750</v>
      </c>
      <c r="E6326" s="27" t="s">
        <v>25</v>
      </c>
    </row>
    <row r="6327" spans="1:5" ht="13.2" hidden="1" x14ac:dyDescent="0.25">
      <c r="A6327" s="21" t="s">
        <v>6</v>
      </c>
      <c r="B6327" s="27">
        <v>42199</v>
      </c>
      <c r="C6327" s="27" t="s">
        <v>45</v>
      </c>
      <c r="D6327" s="28">
        <v>650</v>
      </c>
      <c r="E6327" s="27" t="s">
        <v>25</v>
      </c>
    </row>
    <row r="6328" spans="1:5" ht="13.2" hidden="1" x14ac:dyDescent="0.25">
      <c r="A6328" s="21" t="s">
        <v>6</v>
      </c>
      <c r="B6328" s="27">
        <v>42199</v>
      </c>
      <c r="C6328" s="27" t="s">
        <v>45</v>
      </c>
      <c r="D6328" s="28">
        <v>450</v>
      </c>
      <c r="E6328" s="27" t="s">
        <v>25</v>
      </c>
    </row>
    <row r="6329" spans="1:5" ht="13.2" hidden="1" x14ac:dyDescent="0.25">
      <c r="A6329" s="21" t="s">
        <v>6</v>
      </c>
      <c r="B6329" s="27">
        <v>42199</v>
      </c>
      <c r="C6329" s="27" t="s">
        <v>45</v>
      </c>
      <c r="D6329" s="28">
        <v>2250</v>
      </c>
      <c r="E6329" s="27" t="s">
        <v>25</v>
      </c>
    </row>
    <row r="6330" spans="1:5" ht="13.2" hidden="1" x14ac:dyDescent="0.25">
      <c r="A6330" s="21" t="s">
        <v>6</v>
      </c>
      <c r="B6330" s="27">
        <v>42199</v>
      </c>
      <c r="C6330" s="27" t="s">
        <v>45</v>
      </c>
      <c r="D6330" s="28">
        <v>750</v>
      </c>
      <c r="E6330" s="27" t="s">
        <v>25</v>
      </c>
    </row>
    <row r="6331" spans="1:5" ht="13.2" hidden="1" x14ac:dyDescent="0.25">
      <c r="A6331" s="21" t="s">
        <v>6</v>
      </c>
      <c r="B6331" s="27">
        <v>42199</v>
      </c>
      <c r="C6331" s="27" t="s">
        <v>45</v>
      </c>
      <c r="D6331" s="28">
        <v>750</v>
      </c>
      <c r="E6331" s="27" t="s">
        <v>25</v>
      </c>
    </row>
    <row r="6332" spans="1:5" ht="13.2" hidden="1" x14ac:dyDescent="0.25">
      <c r="A6332" s="21" t="s">
        <v>6</v>
      </c>
      <c r="B6332" s="27">
        <v>42199</v>
      </c>
      <c r="C6332" s="27" t="s">
        <v>45</v>
      </c>
      <c r="D6332" s="28">
        <v>750</v>
      </c>
      <c r="E6332" s="27" t="s">
        <v>25</v>
      </c>
    </row>
    <row r="6333" spans="1:5" ht="13.2" hidden="1" x14ac:dyDescent="0.25">
      <c r="A6333" s="21" t="s">
        <v>6</v>
      </c>
      <c r="B6333" s="27">
        <v>42199</v>
      </c>
      <c r="C6333" s="27" t="s">
        <v>45</v>
      </c>
      <c r="D6333" s="28">
        <v>1750</v>
      </c>
      <c r="E6333" s="27" t="s">
        <v>25</v>
      </c>
    </row>
    <row r="6334" spans="1:5" ht="13.2" hidden="1" x14ac:dyDescent="0.25">
      <c r="A6334" s="21" t="s">
        <v>6</v>
      </c>
      <c r="B6334" s="27">
        <v>42199</v>
      </c>
      <c r="C6334" s="27" t="s">
        <v>45</v>
      </c>
      <c r="D6334" s="28">
        <v>3750</v>
      </c>
      <c r="E6334" s="27" t="s">
        <v>25</v>
      </c>
    </row>
    <row r="6335" spans="1:5" ht="13.2" hidden="1" x14ac:dyDescent="0.25">
      <c r="A6335" s="21" t="s">
        <v>6</v>
      </c>
      <c r="B6335" s="27">
        <v>42199</v>
      </c>
      <c r="C6335" s="27" t="s">
        <v>45</v>
      </c>
      <c r="D6335" s="28">
        <v>1000</v>
      </c>
      <c r="E6335" s="27" t="s">
        <v>25</v>
      </c>
    </row>
    <row r="6336" spans="1:5" ht="13.2" hidden="1" x14ac:dyDescent="0.25">
      <c r="A6336" s="21" t="s">
        <v>6</v>
      </c>
      <c r="B6336" s="27">
        <v>42200</v>
      </c>
      <c r="C6336" s="27" t="s">
        <v>45</v>
      </c>
      <c r="D6336" s="28">
        <v>7750</v>
      </c>
      <c r="E6336" s="27" t="s">
        <v>25</v>
      </c>
    </row>
    <row r="6337" spans="1:5" ht="13.2" hidden="1" x14ac:dyDescent="0.25">
      <c r="A6337" s="21" t="s">
        <v>6</v>
      </c>
      <c r="B6337" s="27">
        <v>42201</v>
      </c>
      <c r="C6337" s="27" t="s">
        <v>45</v>
      </c>
      <c r="D6337" s="28">
        <v>2250</v>
      </c>
      <c r="E6337" s="27" t="s">
        <v>25</v>
      </c>
    </row>
    <row r="6338" spans="1:5" ht="13.2" hidden="1" x14ac:dyDescent="0.25">
      <c r="A6338" s="21" t="s">
        <v>6</v>
      </c>
      <c r="B6338" s="27">
        <v>42201</v>
      </c>
      <c r="C6338" s="27" t="s">
        <v>45</v>
      </c>
      <c r="D6338" s="28">
        <v>300</v>
      </c>
      <c r="E6338" s="27" t="s">
        <v>25</v>
      </c>
    </row>
    <row r="6339" spans="1:5" ht="13.2" hidden="1" x14ac:dyDescent="0.25">
      <c r="A6339" s="21" t="s">
        <v>6</v>
      </c>
      <c r="B6339" s="27">
        <v>42201</v>
      </c>
      <c r="C6339" s="27" t="s">
        <v>45</v>
      </c>
      <c r="D6339" s="28">
        <v>500</v>
      </c>
      <c r="E6339" s="27" t="s">
        <v>25</v>
      </c>
    </row>
    <row r="6340" spans="1:5" ht="13.2" hidden="1" x14ac:dyDescent="0.25">
      <c r="A6340" s="21" t="s">
        <v>6</v>
      </c>
      <c r="B6340" s="27">
        <v>42201</v>
      </c>
      <c r="C6340" s="27" t="s">
        <v>45</v>
      </c>
      <c r="D6340" s="28">
        <v>300</v>
      </c>
      <c r="E6340" s="27" t="s">
        <v>25</v>
      </c>
    </row>
    <row r="6341" spans="1:5" ht="13.2" hidden="1" x14ac:dyDescent="0.25">
      <c r="A6341" s="21" t="s">
        <v>6</v>
      </c>
      <c r="B6341" s="27">
        <v>42202</v>
      </c>
      <c r="C6341" s="27" t="s">
        <v>45</v>
      </c>
      <c r="D6341" s="28">
        <v>1900</v>
      </c>
      <c r="E6341" s="27" t="s">
        <v>25</v>
      </c>
    </row>
    <row r="6342" spans="1:5" ht="13.2" hidden="1" x14ac:dyDescent="0.25">
      <c r="A6342" s="21" t="s">
        <v>6</v>
      </c>
      <c r="B6342" s="27">
        <v>42202</v>
      </c>
      <c r="C6342" s="27" t="s">
        <v>45</v>
      </c>
      <c r="D6342" s="28">
        <v>850</v>
      </c>
      <c r="E6342" s="27" t="s">
        <v>25</v>
      </c>
    </row>
    <row r="6343" spans="1:5" ht="13.2" hidden="1" x14ac:dyDescent="0.25">
      <c r="A6343" s="21" t="s">
        <v>6</v>
      </c>
      <c r="B6343" s="27">
        <v>42202</v>
      </c>
      <c r="C6343" s="27" t="s">
        <v>45</v>
      </c>
      <c r="D6343" s="28">
        <v>6000</v>
      </c>
      <c r="E6343" s="27" t="s">
        <v>25</v>
      </c>
    </row>
    <row r="6344" spans="1:5" ht="13.2" hidden="1" x14ac:dyDescent="0.25">
      <c r="A6344" s="21" t="s">
        <v>6</v>
      </c>
      <c r="B6344" s="27">
        <v>42202</v>
      </c>
      <c r="C6344" s="27" t="s">
        <v>45</v>
      </c>
      <c r="D6344" s="28">
        <v>2750</v>
      </c>
      <c r="E6344" s="27" t="s">
        <v>25</v>
      </c>
    </row>
    <row r="6345" spans="1:5" ht="13.2" hidden="1" x14ac:dyDescent="0.25">
      <c r="A6345" s="21" t="s">
        <v>6</v>
      </c>
      <c r="B6345" s="27">
        <v>42202</v>
      </c>
      <c r="C6345" s="27" t="s">
        <v>45</v>
      </c>
      <c r="D6345" s="28">
        <v>450</v>
      </c>
      <c r="E6345" s="27" t="s">
        <v>25</v>
      </c>
    </row>
    <row r="6346" spans="1:5" ht="13.2" hidden="1" x14ac:dyDescent="0.25">
      <c r="A6346" s="21" t="s">
        <v>6</v>
      </c>
      <c r="B6346" s="27">
        <v>42202</v>
      </c>
      <c r="C6346" s="27" t="s">
        <v>45</v>
      </c>
      <c r="D6346" s="28">
        <v>250</v>
      </c>
      <c r="E6346" s="27" t="s">
        <v>25</v>
      </c>
    </row>
    <row r="6347" spans="1:5" ht="13.2" hidden="1" x14ac:dyDescent="0.25">
      <c r="A6347" s="21" t="s">
        <v>6</v>
      </c>
      <c r="B6347" s="27">
        <v>42202</v>
      </c>
      <c r="C6347" s="27" t="s">
        <v>45</v>
      </c>
      <c r="D6347" s="28">
        <v>250</v>
      </c>
      <c r="E6347" s="27" t="s">
        <v>25</v>
      </c>
    </row>
    <row r="6348" spans="1:5" ht="13.2" hidden="1" x14ac:dyDescent="0.25">
      <c r="A6348" s="21" t="s">
        <v>6</v>
      </c>
      <c r="B6348" s="27">
        <v>42202</v>
      </c>
      <c r="C6348" s="27" t="s">
        <v>45</v>
      </c>
      <c r="D6348" s="28">
        <v>600</v>
      </c>
      <c r="E6348" s="27" t="s">
        <v>25</v>
      </c>
    </row>
    <row r="6349" spans="1:5" ht="13.2" hidden="1" x14ac:dyDescent="0.25">
      <c r="A6349" s="21" t="s">
        <v>6</v>
      </c>
      <c r="B6349" s="27">
        <v>42203</v>
      </c>
      <c r="C6349" s="27" t="s">
        <v>45</v>
      </c>
      <c r="D6349" s="28">
        <v>8250</v>
      </c>
      <c r="E6349" s="27" t="s">
        <v>25</v>
      </c>
    </row>
    <row r="6350" spans="1:5" ht="13.2" hidden="1" x14ac:dyDescent="0.25">
      <c r="A6350" s="21" t="s">
        <v>6</v>
      </c>
      <c r="B6350" s="27">
        <v>42204</v>
      </c>
      <c r="C6350" s="27" t="s">
        <v>45</v>
      </c>
      <c r="D6350" s="28">
        <v>1750</v>
      </c>
      <c r="E6350" s="27" t="s">
        <v>25</v>
      </c>
    </row>
    <row r="6351" spans="1:5" ht="13.2" hidden="1" x14ac:dyDescent="0.25">
      <c r="A6351" s="21" t="s">
        <v>6</v>
      </c>
      <c r="B6351" s="27">
        <v>42204</v>
      </c>
      <c r="C6351" s="27" t="s">
        <v>45</v>
      </c>
      <c r="D6351" s="28">
        <v>150</v>
      </c>
      <c r="E6351" s="27" t="s">
        <v>25</v>
      </c>
    </row>
    <row r="6352" spans="1:5" ht="13.2" hidden="1" x14ac:dyDescent="0.25">
      <c r="A6352" s="21" t="s">
        <v>6</v>
      </c>
      <c r="B6352" s="27">
        <v>42204</v>
      </c>
      <c r="C6352" s="27" t="s">
        <v>45</v>
      </c>
      <c r="D6352" s="28">
        <v>12500</v>
      </c>
      <c r="E6352" s="27" t="s">
        <v>25</v>
      </c>
    </row>
    <row r="6353" spans="1:5" ht="13.2" hidden="1" x14ac:dyDescent="0.25">
      <c r="A6353" s="21" t="s">
        <v>6</v>
      </c>
      <c r="B6353" s="27">
        <v>42204</v>
      </c>
      <c r="C6353" s="27" t="s">
        <v>45</v>
      </c>
      <c r="D6353" s="28">
        <v>6500</v>
      </c>
      <c r="E6353" s="27" t="s">
        <v>25</v>
      </c>
    </row>
    <row r="6354" spans="1:5" ht="13.2" hidden="1" x14ac:dyDescent="0.25">
      <c r="A6354" s="21" t="s">
        <v>6</v>
      </c>
      <c r="B6354" s="27">
        <v>42204</v>
      </c>
      <c r="C6354" s="27" t="s">
        <v>45</v>
      </c>
      <c r="D6354" s="28">
        <v>12544.75</v>
      </c>
      <c r="E6354" s="27" t="s">
        <v>25</v>
      </c>
    </row>
    <row r="6355" spans="1:5" ht="13.2" hidden="1" x14ac:dyDescent="0.25">
      <c r="A6355" s="21" t="s">
        <v>6</v>
      </c>
      <c r="B6355" s="27">
        <v>42205</v>
      </c>
      <c r="C6355" s="27" t="s">
        <v>45</v>
      </c>
      <c r="D6355" s="28">
        <v>8750</v>
      </c>
      <c r="E6355" s="27" t="s">
        <v>25</v>
      </c>
    </row>
    <row r="6356" spans="1:5" ht="13.2" hidden="1" x14ac:dyDescent="0.25">
      <c r="A6356" s="21" t="s">
        <v>6</v>
      </c>
      <c r="B6356" s="27">
        <v>42205</v>
      </c>
      <c r="C6356" s="27" t="s">
        <v>45</v>
      </c>
      <c r="D6356" s="28">
        <v>4250</v>
      </c>
      <c r="E6356" s="27" t="s">
        <v>25</v>
      </c>
    </row>
    <row r="6357" spans="1:5" ht="13.2" hidden="1" x14ac:dyDescent="0.25">
      <c r="A6357" s="21" t="s">
        <v>6</v>
      </c>
      <c r="B6357" s="27">
        <v>42206</v>
      </c>
      <c r="C6357" s="27" t="s">
        <v>45</v>
      </c>
      <c r="D6357" s="28">
        <v>750</v>
      </c>
      <c r="E6357" s="27" t="s">
        <v>25</v>
      </c>
    </row>
    <row r="6358" spans="1:5" ht="13.2" hidden="1" x14ac:dyDescent="0.25">
      <c r="A6358" s="21" t="s">
        <v>6</v>
      </c>
      <c r="B6358" s="27">
        <v>42206</v>
      </c>
      <c r="C6358" s="27" t="s">
        <v>45</v>
      </c>
      <c r="D6358" s="28">
        <v>500</v>
      </c>
      <c r="E6358" s="27" t="s">
        <v>25</v>
      </c>
    </row>
    <row r="6359" spans="1:5" ht="13.2" hidden="1" x14ac:dyDescent="0.25">
      <c r="A6359" s="21" t="s">
        <v>6</v>
      </c>
      <c r="B6359" s="27">
        <v>42207</v>
      </c>
      <c r="C6359" s="27" t="s">
        <v>45</v>
      </c>
      <c r="D6359" s="28">
        <v>300</v>
      </c>
      <c r="E6359" s="27" t="s">
        <v>25</v>
      </c>
    </row>
    <row r="6360" spans="1:5" ht="13.2" hidden="1" x14ac:dyDescent="0.25">
      <c r="A6360" s="21" t="s">
        <v>6</v>
      </c>
      <c r="B6360" s="27">
        <v>42207</v>
      </c>
      <c r="C6360" s="27" t="s">
        <v>45</v>
      </c>
      <c r="D6360" s="28">
        <v>2750</v>
      </c>
      <c r="E6360" s="27" t="s">
        <v>25</v>
      </c>
    </row>
    <row r="6361" spans="1:5" ht="13.2" hidden="1" x14ac:dyDescent="0.25">
      <c r="A6361" s="21" t="s">
        <v>6</v>
      </c>
      <c r="B6361" s="27">
        <v>42207</v>
      </c>
      <c r="C6361" s="27" t="s">
        <v>45</v>
      </c>
      <c r="D6361" s="28">
        <v>4250</v>
      </c>
      <c r="E6361" s="27" t="s">
        <v>25</v>
      </c>
    </row>
    <row r="6362" spans="1:5" ht="13.2" hidden="1" x14ac:dyDescent="0.25">
      <c r="A6362" s="21" t="s">
        <v>6</v>
      </c>
      <c r="B6362" s="27">
        <v>42207</v>
      </c>
      <c r="C6362" s="27" t="s">
        <v>45</v>
      </c>
      <c r="D6362" s="28">
        <v>750</v>
      </c>
      <c r="E6362" s="27" t="s">
        <v>25</v>
      </c>
    </row>
    <row r="6363" spans="1:5" ht="13.2" hidden="1" x14ac:dyDescent="0.25">
      <c r="A6363" s="21" t="s">
        <v>6</v>
      </c>
      <c r="B6363" s="27">
        <v>42208</v>
      </c>
      <c r="C6363" s="27" t="s">
        <v>45</v>
      </c>
      <c r="D6363" s="28">
        <v>2500</v>
      </c>
      <c r="E6363" s="27" t="s">
        <v>25</v>
      </c>
    </row>
    <row r="6364" spans="1:5" ht="13.2" hidden="1" x14ac:dyDescent="0.25">
      <c r="A6364" s="21" t="s">
        <v>6</v>
      </c>
      <c r="B6364" s="27">
        <v>42208</v>
      </c>
      <c r="C6364" s="27" t="s">
        <v>45</v>
      </c>
      <c r="D6364" s="28">
        <v>2500</v>
      </c>
      <c r="E6364" s="27" t="s">
        <v>25</v>
      </c>
    </row>
    <row r="6365" spans="1:5" ht="13.2" hidden="1" x14ac:dyDescent="0.25">
      <c r="A6365" s="21" t="s">
        <v>6</v>
      </c>
      <c r="B6365" s="27">
        <v>42208</v>
      </c>
      <c r="C6365" s="27" t="s">
        <v>45</v>
      </c>
      <c r="D6365" s="28">
        <v>1500</v>
      </c>
      <c r="E6365" s="27" t="s">
        <v>25</v>
      </c>
    </row>
    <row r="6366" spans="1:5" ht="13.2" hidden="1" x14ac:dyDescent="0.25">
      <c r="A6366" s="21" t="s">
        <v>6</v>
      </c>
      <c r="B6366" s="27">
        <v>42209</v>
      </c>
      <c r="C6366" s="27" t="s">
        <v>27</v>
      </c>
      <c r="D6366" s="28">
        <v>1250</v>
      </c>
      <c r="E6366" s="27" t="s">
        <v>27</v>
      </c>
    </row>
    <row r="6367" spans="1:5" ht="13.2" hidden="1" x14ac:dyDescent="0.25">
      <c r="A6367" s="21" t="s">
        <v>6</v>
      </c>
      <c r="B6367" s="27">
        <v>42209</v>
      </c>
      <c r="C6367" s="27" t="s">
        <v>27</v>
      </c>
      <c r="D6367" s="28">
        <v>4500</v>
      </c>
      <c r="E6367" s="27" t="s">
        <v>27</v>
      </c>
    </row>
    <row r="6368" spans="1:5" ht="13.2" hidden="1" x14ac:dyDescent="0.25">
      <c r="A6368" s="21" t="s">
        <v>6</v>
      </c>
      <c r="B6368" s="27">
        <v>42210</v>
      </c>
      <c r="C6368" s="27" t="s">
        <v>59</v>
      </c>
      <c r="D6368" s="28">
        <v>3000</v>
      </c>
      <c r="E6368" s="27" t="s">
        <v>26</v>
      </c>
    </row>
    <row r="6369" spans="1:5" ht="13.2" hidden="1" x14ac:dyDescent="0.25">
      <c r="A6369" s="21" t="s">
        <v>6</v>
      </c>
      <c r="B6369" s="27">
        <v>42211</v>
      </c>
      <c r="C6369" s="27" t="s">
        <v>27</v>
      </c>
      <c r="D6369" s="28">
        <v>1250</v>
      </c>
      <c r="E6369" s="27" t="s">
        <v>27</v>
      </c>
    </row>
    <row r="6370" spans="1:5" ht="13.2" hidden="1" x14ac:dyDescent="0.25">
      <c r="A6370" s="21" t="s">
        <v>6</v>
      </c>
      <c r="B6370" s="27">
        <v>42211</v>
      </c>
      <c r="C6370" s="27" t="s">
        <v>27</v>
      </c>
      <c r="D6370" s="28">
        <v>4975</v>
      </c>
      <c r="E6370" s="27" t="s">
        <v>27</v>
      </c>
    </row>
    <row r="6371" spans="1:5" ht="13.2" hidden="1" x14ac:dyDescent="0.25">
      <c r="A6371" s="21" t="s">
        <v>6</v>
      </c>
      <c r="B6371" s="27">
        <v>42212</v>
      </c>
      <c r="C6371" s="27" t="s">
        <v>45</v>
      </c>
      <c r="D6371" s="28">
        <v>7000</v>
      </c>
      <c r="E6371" s="27" t="s">
        <v>25</v>
      </c>
    </row>
    <row r="6372" spans="1:5" ht="13.2" hidden="1" x14ac:dyDescent="0.25">
      <c r="A6372" s="21" t="s">
        <v>6</v>
      </c>
      <c r="B6372" s="27">
        <v>42213</v>
      </c>
      <c r="C6372" s="27" t="s">
        <v>45</v>
      </c>
      <c r="D6372" s="28">
        <v>1900</v>
      </c>
      <c r="E6372" s="27" t="s">
        <v>25</v>
      </c>
    </row>
    <row r="6373" spans="1:5" ht="13.2" hidden="1" x14ac:dyDescent="0.25">
      <c r="A6373" s="21" t="s">
        <v>6</v>
      </c>
      <c r="B6373" s="27">
        <v>42213</v>
      </c>
      <c r="C6373" s="27" t="s">
        <v>45</v>
      </c>
      <c r="D6373" s="28">
        <v>450</v>
      </c>
      <c r="E6373" s="27" t="s">
        <v>25</v>
      </c>
    </row>
    <row r="6374" spans="1:5" ht="13.2" hidden="1" x14ac:dyDescent="0.25">
      <c r="A6374" s="21" t="s">
        <v>6</v>
      </c>
      <c r="B6374" s="27">
        <v>42213</v>
      </c>
      <c r="C6374" s="27" t="s">
        <v>45</v>
      </c>
      <c r="D6374" s="28">
        <v>2250</v>
      </c>
      <c r="E6374" s="27" t="s">
        <v>25</v>
      </c>
    </row>
    <row r="6375" spans="1:5" ht="13.2" hidden="1" x14ac:dyDescent="0.25">
      <c r="A6375" s="21" t="s">
        <v>6</v>
      </c>
      <c r="B6375" s="27">
        <v>42213</v>
      </c>
      <c r="C6375" s="27" t="s">
        <v>45</v>
      </c>
      <c r="D6375" s="28">
        <v>850</v>
      </c>
      <c r="E6375" s="27" t="s">
        <v>25</v>
      </c>
    </row>
    <row r="6376" spans="1:5" ht="13.2" hidden="1" x14ac:dyDescent="0.25">
      <c r="A6376" s="21" t="s">
        <v>6</v>
      </c>
      <c r="B6376" s="27">
        <v>42213</v>
      </c>
      <c r="C6376" s="27" t="s">
        <v>45</v>
      </c>
      <c r="D6376" s="28">
        <v>650</v>
      </c>
      <c r="E6376" s="27" t="s">
        <v>25</v>
      </c>
    </row>
    <row r="6377" spans="1:5" ht="13.2" hidden="1" x14ac:dyDescent="0.25">
      <c r="A6377" s="21" t="s">
        <v>6</v>
      </c>
      <c r="B6377" s="27">
        <v>42213</v>
      </c>
      <c r="C6377" s="27" t="s">
        <v>45</v>
      </c>
      <c r="D6377" s="28">
        <v>3250</v>
      </c>
      <c r="E6377" s="27" t="s">
        <v>25</v>
      </c>
    </row>
    <row r="6378" spans="1:5" ht="13.2" hidden="1" x14ac:dyDescent="0.25">
      <c r="A6378" s="21" t="s">
        <v>6</v>
      </c>
      <c r="B6378" s="27">
        <v>42213</v>
      </c>
      <c r="C6378" s="27" t="s">
        <v>45</v>
      </c>
      <c r="D6378" s="28">
        <v>500</v>
      </c>
      <c r="E6378" s="27" t="s">
        <v>25</v>
      </c>
    </row>
    <row r="6379" spans="1:5" ht="13.2" hidden="1" x14ac:dyDescent="0.25">
      <c r="A6379" s="21" t="s">
        <v>6</v>
      </c>
      <c r="B6379" s="27">
        <v>42213</v>
      </c>
      <c r="C6379" s="27" t="s">
        <v>45</v>
      </c>
      <c r="D6379" s="28">
        <v>250</v>
      </c>
      <c r="E6379" s="27" t="s">
        <v>25</v>
      </c>
    </row>
    <row r="6380" spans="1:5" ht="13.2" hidden="1" x14ac:dyDescent="0.25">
      <c r="A6380" s="21" t="s">
        <v>6</v>
      </c>
      <c r="B6380" s="27">
        <v>42213</v>
      </c>
      <c r="C6380" s="27" t="s">
        <v>45</v>
      </c>
      <c r="D6380" s="28">
        <v>3000</v>
      </c>
      <c r="E6380" s="27" t="s">
        <v>25</v>
      </c>
    </row>
    <row r="6381" spans="1:5" ht="13.2" hidden="1" x14ac:dyDescent="0.25">
      <c r="A6381" s="21" t="s">
        <v>6</v>
      </c>
      <c r="B6381" s="27">
        <v>42214</v>
      </c>
      <c r="C6381" s="27" t="s">
        <v>59</v>
      </c>
      <c r="D6381" s="28">
        <v>3000</v>
      </c>
      <c r="E6381" s="27" t="s">
        <v>26</v>
      </c>
    </row>
    <row r="6382" spans="1:5" ht="13.2" hidden="1" x14ac:dyDescent="0.25">
      <c r="A6382" s="21" t="s">
        <v>6</v>
      </c>
      <c r="B6382" s="27">
        <v>42215</v>
      </c>
      <c r="C6382" s="27" t="s">
        <v>45</v>
      </c>
      <c r="D6382" s="28">
        <v>8250</v>
      </c>
      <c r="E6382" s="27" t="s">
        <v>25</v>
      </c>
    </row>
    <row r="6383" spans="1:5" ht="13.2" hidden="1" x14ac:dyDescent="0.25">
      <c r="A6383" s="21" t="s">
        <v>6</v>
      </c>
      <c r="B6383" s="27">
        <v>42215</v>
      </c>
      <c r="C6383" s="27" t="s">
        <v>45</v>
      </c>
      <c r="D6383" s="28">
        <v>500</v>
      </c>
      <c r="E6383" s="27" t="s">
        <v>25</v>
      </c>
    </row>
    <row r="6384" spans="1:5" ht="13.2" hidden="1" x14ac:dyDescent="0.25">
      <c r="A6384" s="21" t="s">
        <v>6</v>
      </c>
      <c r="B6384" s="27">
        <v>42215</v>
      </c>
      <c r="C6384" s="27" t="s">
        <v>45</v>
      </c>
      <c r="D6384" s="28">
        <v>5500</v>
      </c>
      <c r="E6384" s="27" t="s">
        <v>25</v>
      </c>
    </row>
    <row r="6385" spans="1:5" ht="13.2" hidden="1" x14ac:dyDescent="0.25">
      <c r="A6385" s="21" t="s">
        <v>6</v>
      </c>
      <c r="B6385" s="27">
        <v>42215</v>
      </c>
      <c r="C6385" s="27" t="s">
        <v>45</v>
      </c>
      <c r="D6385" s="28">
        <v>3000</v>
      </c>
      <c r="E6385" s="27" t="s">
        <v>25</v>
      </c>
    </row>
    <row r="6386" spans="1:5" ht="13.2" hidden="1" x14ac:dyDescent="0.25">
      <c r="A6386" s="21" t="s">
        <v>6</v>
      </c>
      <c r="B6386" s="27">
        <v>42215</v>
      </c>
      <c r="C6386" s="27" t="s">
        <v>45</v>
      </c>
      <c r="D6386" s="28">
        <v>600</v>
      </c>
      <c r="E6386" s="27" t="s">
        <v>25</v>
      </c>
    </row>
    <row r="6387" spans="1:5" ht="13.2" hidden="1" x14ac:dyDescent="0.25">
      <c r="A6387" s="21" t="s">
        <v>6</v>
      </c>
      <c r="B6387" s="27">
        <v>42215</v>
      </c>
      <c r="C6387" s="27" t="s">
        <v>45</v>
      </c>
      <c r="D6387" s="28">
        <v>2250</v>
      </c>
      <c r="E6387" s="27" t="s">
        <v>25</v>
      </c>
    </row>
    <row r="6388" spans="1:5" ht="13.2" hidden="1" x14ac:dyDescent="0.25">
      <c r="A6388" s="21" t="s">
        <v>6</v>
      </c>
      <c r="B6388" s="27">
        <v>42216</v>
      </c>
      <c r="C6388" s="27" t="s">
        <v>45</v>
      </c>
      <c r="D6388" s="28">
        <v>4250</v>
      </c>
      <c r="E6388" s="27" t="s">
        <v>25</v>
      </c>
    </row>
    <row r="6389" spans="1:5" ht="13.2" hidden="1" x14ac:dyDescent="0.25">
      <c r="A6389" s="21" t="s">
        <v>6</v>
      </c>
      <c r="B6389" s="27">
        <v>42216</v>
      </c>
      <c r="C6389" s="27" t="s">
        <v>45</v>
      </c>
      <c r="D6389" s="28">
        <v>750</v>
      </c>
      <c r="E6389" s="27" t="s">
        <v>25</v>
      </c>
    </row>
    <row r="6390" spans="1:5" ht="13.2" hidden="1" x14ac:dyDescent="0.25">
      <c r="A6390" s="21" t="s">
        <v>6</v>
      </c>
      <c r="B6390" s="27">
        <v>42216</v>
      </c>
      <c r="C6390" s="27" t="s">
        <v>45</v>
      </c>
      <c r="D6390" s="28">
        <v>3250</v>
      </c>
      <c r="E6390" s="27" t="s">
        <v>25</v>
      </c>
    </row>
    <row r="6391" spans="1:5" ht="13.2" hidden="1" x14ac:dyDescent="0.25">
      <c r="A6391" s="21" t="s">
        <v>6</v>
      </c>
      <c r="B6391" s="27">
        <v>42217</v>
      </c>
      <c r="C6391" s="27" t="s">
        <v>45</v>
      </c>
      <c r="D6391" s="28">
        <v>3100</v>
      </c>
      <c r="E6391" s="27" t="s">
        <v>25</v>
      </c>
    </row>
    <row r="6392" spans="1:5" ht="13.2" hidden="1" x14ac:dyDescent="0.25">
      <c r="A6392" s="21" t="s">
        <v>6</v>
      </c>
      <c r="B6392" s="27">
        <v>42218</v>
      </c>
      <c r="C6392" s="27" t="s">
        <v>51</v>
      </c>
      <c r="D6392" s="28">
        <v>15000</v>
      </c>
      <c r="E6392" s="27" t="s">
        <v>25</v>
      </c>
    </row>
    <row r="6393" spans="1:5" ht="13.2" hidden="1" x14ac:dyDescent="0.25">
      <c r="A6393" s="21" t="s">
        <v>6</v>
      </c>
      <c r="B6393" s="27">
        <v>42219</v>
      </c>
      <c r="C6393" s="27" t="s">
        <v>51</v>
      </c>
      <c r="D6393" s="28">
        <v>6700</v>
      </c>
      <c r="E6393" s="27" t="s">
        <v>25</v>
      </c>
    </row>
    <row r="6394" spans="1:5" ht="13.2" hidden="1" x14ac:dyDescent="0.25">
      <c r="A6394" s="21" t="s">
        <v>6</v>
      </c>
      <c r="B6394" s="27">
        <v>42220</v>
      </c>
      <c r="C6394" s="27" t="s">
        <v>45</v>
      </c>
      <c r="D6394" s="28">
        <v>350</v>
      </c>
      <c r="E6394" s="27" t="s">
        <v>25</v>
      </c>
    </row>
    <row r="6395" spans="1:5" ht="13.2" hidden="1" x14ac:dyDescent="0.25">
      <c r="A6395" s="21" t="s">
        <v>6</v>
      </c>
      <c r="B6395" s="27">
        <v>42220</v>
      </c>
      <c r="C6395" s="27" t="s">
        <v>45</v>
      </c>
      <c r="D6395" s="28">
        <v>3250</v>
      </c>
      <c r="E6395" s="27" t="s">
        <v>25</v>
      </c>
    </row>
    <row r="6396" spans="1:5" ht="13.2" hidden="1" x14ac:dyDescent="0.25">
      <c r="A6396" s="21" t="s">
        <v>6</v>
      </c>
      <c r="B6396" s="27">
        <v>42221</v>
      </c>
      <c r="C6396" s="27" t="s">
        <v>45</v>
      </c>
      <c r="D6396" s="28">
        <v>7000</v>
      </c>
      <c r="E6396" s="27" t="s">
        <v>25</v>
      </c>
    </row>
    <row r="6397" spans="1:5" ht="13.2" hidden="1" x14ac:dyDescent="0.25">
      <c r="A6397" s="21" t="s">
        <v>6</v>
      </c>
      <c r="B6397" s="27">
        <v>42221</v>
      </c>
      <c r="C6397" s="27" t="s">
        <v>45</v>
      </c>
      <c r="D6397" s="28">
        <v>2250</v>
      </c>
      <c r="E6397" s="27" t="s">
        <v>25</v>
      </c>
    </row>
    <row r="6398" spans="1:5" ht="13.2" hidden="1" x14ac:dyDescent="0.25">
      <c r="A6398" s="21" t="s">
        <v>6</v>
      </c>
      <c r="B6398" s="27">
        <v>42221</v>
      </c>
      <c r="C6398" s="27" t="s">
        <v>45</v>
      </c>
      <c r="D6398" s="28">
        <v>8250</v>
      </c>
      <c r="E6398" s="27" t="s">
        <v>25</v>
      </c>
    </row>
    <row r="6399" spans="1:5" ht="13.2" hidden="1" x14ac:dyDescent="0.25">
      <c r="A6399" s="21" t="s">
        <v>6</v>
      </c>
      <c r="B6399" s="27">
        <v>42221</v>
      </c>
      <c r="C6399" s="27" t="s">
        <v>45</v>
      </c>
      <c r="D6399" s="28">
        <v>2500</v>
      </c>
      <c r="E6399" s="27" t="s">
        <v>25</v>
      </c>
    </row>
    <row r="6400" spans="1:5" ht="13.2" hidden="1" x14ac:dyDescent="0.25">
      <c r="A6400" s="21" t="s">
        <v>6</v>
      </c>
      <c r="B6400" s="27">
        <v>42221</v>
      </c>
      <c r="C6400" s="27" t="s">
        <v>45</v>
      </c>
      <c r="D6400" s="28">
        <v>750</v>
      </c>
      <c r="E6400" s="27" t="s">
        <v>25</v>
      </c>
    </row>
    <row r="6401" spans="1:5" ht="13.2" hidden="1" x14ac:dyDescent="0.25">
      <c r="A6401" s="21" t="s">
        <v>6</v>
      </c>
      <c r="B6401" s="27">
        <v>42222</v>
      </c>
      <c r="C6401" s="27" t="s">
        <v>45</v>
      </c>
      <c r="D6401" s="28">
        <v>6000</v>
      </c>
      <c r="E6401" s="27" t="s">
        <v>25</v>
      </c>
    </row>
    <row r="6402" spans="1:5" ht="13.2" hidden="1" x14ac:dyDescent="0.25">
      <c r="A6402" s="21" t="s">
        <v>6</v>
      </c>
      <c r="B6402" s="27">
        <v>42222</v>
      </c>
      <c r="C6402" s="27" t="s">
        <v>45</v>
      </c>
      <c r="D6402" s="28">
        <v>1500</v>
      </c>
      <c r="E6402" s="27" t="s">
        <v>25</v>
      </c>
    </row>
    <row r="6403" spans="1:5" ht="13.2" hidden="1" x14ac:dyDescent="0.25">
      <c r="A6403" s="21" t="s">
        <v>6</v>
      </c>
      <c r="B6403" s="27">
        <v>42223</v>
      </c>
      <c r="C6403" s="27" t="s">
        <v>45</v>
      </c>
      <c r="D6403" s="28">
        <v>4250</v>
      </c>
      <c r="E6403" s="27" t="s">
        <v>25</v>
      </c>
    </row>
    <row r="6404" spans="1:5" ht="13.2" hidden="1" x14ac:dyDescent="0.25">
      <c r="A6404" s="21" t="s">
        <v>6</v>
      </c>
      <c r="B6404" s="27">
        <v>42223</v>
      </c>
      <c r="C6404" s="27" t="s">
        <v>45</v>
      </c>
      <c r="D6404" s="28">
        <v>500</v>
      </c>
      <c r="E6404" s="27" t="s">
        <v>25</v>
      </c>
    </row>
    <row r="6405" spans="1:5" ht="13.2" hidden="1" x14ac:dyDescent="0.25">
      <c r="A6405" s="21" t="s">
        <v>6</v>
      </c>
      <c r="B6405" s="27">
        <v>42224</v>
      </c>
      <c r="C6405" s="27" t="s">
        <v>45</v>
      </c>
      <c r="D6405" s="28">
        <v>6750</v>
      </c>
      <c r="E6405" s="27" t="s">
        <v>25</v>
      </c>
    </row>
    <row r="6406" spans="1:5" ht="13.2" hidden="1" x14ac:dyDescent="0.25">
      <c r="A6406" s="21" t="s">
        <v>6</v>
      </c>
      <c r="B6406" s="27">
        <v>42224</v>
      </c>
      <c r="C6406" s="27" t="s">
        <v>45</v>
      </c>
      <c r="D6406" s="28">
        <v>3750</v>
      </c>
      <c r="E6406" s="27" t="s">
        <v>25</v>
      </c>
    </row>
    <row r="6407" spans="1:5" ht="13.2" hidden="1" x14ac:dyDescent="0.25">
      <c r="A6407" s="21" t="s">
        <v>6</v>
      </c>
      <c r="B6407" s="27">
        <v>42224</v>
      </c>
      <c r="C6407" s="27" t="s">
        <v>45</v>
      </c>
      <c r="D6407" s="28">
        <v>500</v>
      </c>
      <c r="E6407" s="27" t="s">
        <v>25</v>
      </c>
    </row>
    <row r="6408" spans="1:5" ht="13.2" hidden="1" x14ac:dyDescent="0.25">
      <c r="A6408" s="21" t="s">
        <v>6</v>
      </c>
      <c r="B6408" s="27">
        <v>42225</v>
      </c>
      <c r="C6408" s="27" t="s">
        <v>45</v>
      </c>
      <c r="D6408" s="28">
        <v>4500</v>
      </c>
      <c r="E6408" s="27" t="s">
        <v>25</v>
      </c>
    </row>
    <row r="6409" spans="1:5" ht="13.2" hidden="1" x14ac:dyDescent="0.25">
      <c r="A6409" s="21" t="s">
        <v>6</v>
      </c>
      <c r="B6409" s="27">
        <v>42225</v>
      </c>
      <c r="C6409" s="27" t="s">
        <v>45</v>
      </c>
      <c r="D6409" s="28">
        <v>500</v>
      </c>
      <c r="E6409" s="27" t="s">
        <v>25</v>
      </c>
    </row>
    <row r="6410" spans="1:5" ht="13.2" hidden="1" x14ac:dyDescent="0.25">
      <c r="A6410" s="21" t="s">
        <v>6</v>
      </c>
      <c r="B6410" s="27">
        <v>42226</v>
      </c>
      <c r="C6410" s="27" t="s">
        <v>45</v>
      </c>
      <c r="D6410" s="28">
        <v>250</v>
      </c>
      <c r="E6410" s="27" t="s">
        <v>25</v>
      </c>
    </row>
    <row r="6411" spans="1:5" ht="13.2" hidden="1" x14ac:dyDescent="0.25">
      <c r="A6411" s="21" t="s">
        <v>6</v>
      </c>
      <c r="B6411" s="27">
        <v>42226</v>
      </c>
      <c r="C6411" s="27" t="s">
        <v>45</v>
      </c>
      <c r="D6411" s="28">
        <v>1150</v>
      </c>
      <c r="E6411" s="27" t="s">
        <v>25</v>
      </c>
    </row>
    <row r="6412" spans="1:5" ht="13.2" hidden="1" x14ac:dyDescent="0.25">
      <c r="A6412" s="21" t="s">
        <v>6</v>
      </c>
      <c r="B6412" s="27">
        <v>42226</v>
      </c>
      <c r="C6412" s="27" t="s">
        <v>45</v>
      </c>
      <c r="D6412" s="28">
        <v>250</v>
      </c>
      <c r="E6412" s="27" t="s">
        <v>25</v>
      </c>
    </row>
    <row r="6413" spans="1:5" ht="13.2" hidden="1" x14ac:dyDescent="0.25">
      <c r="A6413" s="21" t="s">
        <v>6</v>
      </c>
      <c r="B6413" s="27">
        <v>42226</v>
      </c>
      <c r="C6413" s="27" t="s">
        <v>45</v>
      </c>
      <c r="D6413" s="28">
        <v>1000</v>
      </c>
      <c r="E6413" s="27" t="s">
        <v>25</v>
      </c>
    </row>
    <row r="6414" spans="1:5" ht="13.2" hidden="1" x14ac:dyDescent="0.25">
      <c r="A6414" s="21" t="s">
        <v>6</v>
      </c>
      <c r="B6414" s="27">
        <v>42226</v>
      </c>
      <c r="C6414" s="27" t="s">
        <v>45</v>
      </c>
      <c r="D6414" s="28">
        <v>200</v>
      </c>
      <c r="E6414" s="27" t="s">
        <v>25</v>
      </c>
    </row>
    <row r="6415" spans="1:5" ht="13.2" hidden="1" x14ac:dyDescent="0.25">
      <c r="A6415" s="21" t="s">
        <v>6</v>
      </c>
      <c r="B6415" s="27">
        <v>42226</v>
      </c>
      <c r="C6415" s="27" t="s">
        <v>45</v>
      </c>
      <c r="D6415" s="28">
        <v>350</v>
      </c>
      <c r="E6415" s="27" t="s">
        <v>25</v>
      </c>
    </row>
    <row r="6416" spans="1:5" ht="13.2" hidden="1" x14ac:dyDescent="0.25">
      <c r="A6416" s="21" t="s">
        <v>6</v>
      </c>
      <c r="B6416" s="27">
        <v>42226</v>
      </c>
      <c r="C6416" s="27" t="s">
        <v>45</v>
      </c>
      <c r="D6416" s="28">
        <v>500</v>
      </c>
      <c r="E6416" s="27" t="s">
        <v>25</v>
      </c>
    </row>
    <row r="6417" spans="1:5" ht="13.2" hidden="1" x14ac:dyDescent="0.25">
      <c r="A6417" s="21" t="s">
        <v>6</v>
      </c>
      <c r="B6417" s="27">
        <v>42227</v>
      </c>
      <c r="C6417" s="27" t="s">
        <v>45</v>
      </c>
      <c r="D6417" s="28">
        <v>15000</v>
      </c>
      <c r="E6417" s="27" t="s">
        <v>25</v>
      </c>
    </row>
    <row r="6418" spans="1:5" ht="13.2" hidden="1" x14ac:dyDescent="0.25">
      <c r="A6418" s="21" t="s">
        <v>6</v>
      </c>
      <c r="B6418" s="27">
        <v>42228</v>
      </c>
      <c r="C6418" s="27" t="s">
        <v>45</v>
      </c>
      <c r="D6418" s="28">
        <v>2250</v>
      </c>
      <c r="E6418" s="27" t="s">
        <v>25</v>
      </c>
    </row>
    <row r="6419" spans="1:5" ht="13.2" hidden="1" x14ac:dyDescent="0.25">
      <c r="A6419" s="21" t="s">
        <v>6</v>
      </c>
      <c r="B6419" s="27">
        <v>42229</v>
      </c>
      <c r="C6419" s="27" t="s">
        <v>45</v>
      </c>
      <c r="D6419" s="28">
        <v>9750</v>
      </c>
      <c r="E6419" s="27" t="s">
        <v>25</v>
      </c>
    </row>
    <row r="6420" spans="1:5" ht="13.2" hidden="1" x14ac:dyDescent="0.25">
      <c r="A6420" s="21" t="s">
        <v>6</v>
      </c>
      <c r="B6420" s="27">
        <v>42229</v>
      </c>
      <c r="C6420" s="27" t="s">
        <v>45</v>
      </c>
      <c r="D6420" s="28">
        <v>1500</v>
      </c>
      <c r="E6420" s="27" t="s">
        <v>25</v>
      </c>
    </row>
    <row r="6421" spans="1:5" ht="13.2" hidden="1" x14ac:dyDescent="0.25">
      <c r="A6421" s="21" t="s">
        <v>6</v>
      </c>
      <c r="B6421" s="27">
        <v>42230</v>
      </c>
      <c r="C6421" s="27" t="s">
        <v>45</v>
      </c>
      <c r="D6421" s="28">
        <v>3000</v>
      </c>
      <c r="E6421" s="27" t="s">
        <v>25</v>
      </c>
    </row>
    <row r="6422" spans="1:5" ht="13.2" hidden="1" x14ac:dyDescent="0.25">
      <c r="A6422" s="21" t="s">
        <v>6</v>
      </c>
      <c r="B6422" s="27">
        <v>42230</v>
      </c>
      <c r="C6422" s="27" t="s">
        <v>45</v>
      </c>
      <c r="D6422" s="28">
        <v>700</v>
      </c>
      <c r="E6422" s="27" t="s">
        <v>25</v>
      </c>
    </row>
    <row r="6423" spans="1:5" ht="13.2" hidden="1" x14ac:dyDescent="0.25">
      <c r="A6423" s="21" t="s">
        <v>6</v>
      </c>
      <c r="B6423" s="27">
        <v>42230</v>
      </c>
      <c r="C6423" s="27" t="s">
        <v>45</v>
      </c>
      <c r="D6423" s="28">
        <v>600</v>
      </c>
      <c r="E6423" s="27" t="s">
        <v>25</v>
      </c>
    </row>
    <row r="6424" spans="1:5" ht="13.2" hidden="1" x14ac:dyDescent="0.25">
      <c r="A6424" s="21" t="s">
        <v>6</v>
      </c>
      <c r="B6424" s="27">
        <v>42230</v>
      </c>
      <c r="C6424" s="27" t="s">
        <v>45</v>
      </c>
      <c r="D6424" s="28">
        <v>500</v>
      </c>
      <c r="E6424" s="27" t="s">
        <v>25</v>
      </c>
    </row>
    <row r="6425" spans="1:5" ht="13.2" hidden="1" x14ac:dyDescent="0.25">
      <c r="A6425" s="21" t="s">
        <v>6</v>
      </c>
      <c r="B6425" s="27">
        <v>42231</v>
      </c>
      <c r="C6425" s="27" t="s">
        <v>45</v>
      </c>
      <c r="D6425" s="28">
        <v>3750</v>
      </c>
      <c r="E6425" s="27" t="s">
        <v>25</v>
      </c>
    </row>
    <row r="6426" spans="1:5" ht="13.2" hidden="1" x14ac:dyDescent="0.25">
      <c r="A6426" s="21" t="s">
        <v>6</v>
      </c>
      <c r="B6426" s="27">
        <v>42231</v>
      </c>
      <c r="C6426" s="27" t="s">
        <v>45</v>
      </c>
      <c r="D6426" s="28">
        <v>12549.5</v>
      </c>
      <c r="E6426" s="27" t="s">
        <v>25</v>
      </c>
    </row>
    <row r="6427" spans="1:5" ht="13.2" hidden="1" x14ac:dyDescent="0.25">
      <c r="A6427" s="21" t="s">
        <v>6</v>
      </c>
      <c r="B6427" s="27">
        <v>42231</v>
      </c>
      <c r="C6427" s="27" t="s">
        <v>45</v>
      </c>
      <c r="D6427" s="28">
        <v>695</v>
      </c>
      <c r="E6427" s="27" t="s">
        <v>25</v>
      </c>
    </row>
    <row r="6428" spans="1:5" ht="13.2" hidden="1" x14ac:dyDescent="0.25">
      <c r="A6428" s="21" t="s">
        <v>6</v>
      </c>
      <c r="B6428" s="27">
        <v>42232</v>
      </c>
      <c r="C6428" s="27" t="s">
        <v>45</v>
      </c>
      <c r="D6428" s="28">
        <v>2750</v>
      </c>
      <c r="E6428" s="27" t="s">
        <v>25</v>
      </c>
    </row>
    <row r="6429" spans="1:5" ht="13.2" hidden="1" x14ac:dyDescent="0.25">
      <c r="A6429" s="21" t="s">
        <v>6</v>
      </c>
      <c r="B6429" s="27">
        <v>42232</v>
      </c>
      <c r="C6429" s="27" t="s">
        <v>45</v>
      </c>
      <c r="D6429" s="28">
        <v>2750</v>
      </c>
      <c r="E6429" s="27" t="s">
        <v>25</v>
      </c>
    </row>
    <row r="6430" spans="1:5" ht="13.2" hidden="1" x14ac:dyDescent="0.25">
      <c r="A6430" s="21" t="s">
        <v>6</v>
      </c>
      <c r="B6430" s="27">
        <v>42232</v>
      </c>
      <c r="C6430" s="27" t="s">
        <v>45</v>
      </c>
      <c r="D6430" s="28">
        <v>500</v>
      </c>
      <c r="E6430" s="27" t="s">
        <v>25</v>
      </c>
    </row>
    <row r="6431" spans="1:5" ht="13.2" hidden="1" x14ac:dyDescent="0.25">
      <c r="A6431" s="21" t="s">
        <v>6</v>
      </c>
      <c r="B6431" s="27">
        <v>42233</v>
      </c>
      <c r="C6431" s="27" t="s">
        <v>45</v>
      </c>
      <c r="D6431" s="28">
        <v>10800</v>
      </c>
      <c r="E6431" s="27" t="s">
        <v>25</v>
      </c>
    </row>
    <row r="6432" spans="1:5" ht="13.2" hidden="1" x14ac:dyDescent="0.25">
      <c r="A6432" s="21" t="s">
        <v>6</v>
      </c>
      <c r="B6432" s="27">
        <v>42233</v>
      </c>
      <c r="C6432" s="27" t="s">
        <v>45</v>
      </c>
      <c r="D6432" s="28">
        <v>13750</v>
      </c>
      <c r="E6432" s="27" t="s">
        <v>25</v>
      </c>
    </row>
    <row r="6433" spans="1:5" ht="13.2" hidden="1" x14ac:dyDescent="0.25">
      <c r="A6433" s="21" t="s">
        <v>6</v>
      </c>
      <c r="B6433" s="27">
        <v>42233</v>
      </c>
      <c r="C6433" s="27" t="s">
        <v>45</v>
      </c>
      <c r="D6433" s="28">
        <v>1400</v>
      </c>
      <c r="E6433" s="27" t="s">
        <v>25</v>
      </c>
    </row>
    <row r="6434" spans="1:5" ht="13.2" hidden="1" x14ac:dyDescent="0.25">
      <c r="A6434" s="21" t="s">
        <v>6</v>
      </c>
      <c r="B6434" s="27">
        <v>42233</v>
      </c>
      <c r="C6434" s="27" t="s">
        <v>45</v>
      </c>
      <c r="D6434" s="28">
        <v>250</v>
      </c>
      <c r="E6434" s="27" t="s">
        <v>25</v>
      </c>
    </row>
    <row r="6435" spans="1:5" ht="13.2" hidden="1" x14ac:dyDescent="0.25">
      <c r="A6435" s="21" t="s">
        <v>6</v>
      </c>
      <c r="B6435" s="27">
        <v>42233</v>
      </c>
      <c r="C6435" s="27" t="s">
        <v>45</v>
      </c>
      <c r="D6435" s="28">
        <v>250</v>
      </c>
      <c r="E6435" s="27" t="s">
        <v>25</v>
      </c>
    </row>
    <row r="6436" spans="1:5" ht="13.2" hidden="1" x14ac:dyDescent="0.25">
      <c r="A6436" s="21" t="s">
        <v>6</v>
      </c>
      <c r="B6436" s="27">
        <v>42234</v>
      </c>
      <c r="C6436" s="27" t="s">
        <v>45</v>
      </c>
      <c r="D6436" s="28">
        <v>8250</v>
      </c>
      <c r="E6436" s="27" t="s">
        <v>25</v>
      </c>
    </row>
    <row r="6437" spans="1:5" ht="13.2" hidden="1" x14ac:dyDescent="0.25">
      <c r="A6437" s="21" t="s">
        <v>6</v>
      </c>
      <c r="B6437" s="27">
        <v>42235</v>
      </c>
      <c r="C6437" s="27" t="s">
        <v>45</v>
      </c>
      <c r="D6437" s="28">
        <v>9100</v>
      </c>
      <c r="E6437" s="27" t="s">
        <v>25</v>
      </c>
    </row>
    <row r="6438" spans="1:5" ht="13.2" hidden="1" x14ac:dyDescent="0.25">
      <c r="A6438" s="21" t="s">
        <v>6</v>
      </c>
      <c r="B6438" s="27">
        <v>42235</v>
      </c>
      <c r="C6438" s="27" t="s">
        <v>45</v>
      </c>
      <c r="D6438" s="28">
        <v>1000</v>
      </c>
      <c r="E6438" s="27" t="s">
        <v>25</v>
      </c>
    </row>
    <row r="6439" spans="1:5" ht="13.2" hidden="1" x14ac:dyDescent="0.25">
      <c r="A6439" s="21" t="s">
        <v>6</v>
      </c>
      <c r="B6439" s="27">
        <v>42235</v>
      </c>
      <c r="C6439" s="27" t="s">
        <v>45</v>
      </c>
      <c r="D6439" s="28">
        <v>1750</v>
      </c>
      <c r="E6439" s="27" t="s">
        <v>25</v>
      </c>
    </row>
    <row r="6440" spans="1:5" ht="13.2" hidden="1" x14ac:dyDescent="0.25">
      <c r="A6440" s="21" t="s">
        <v>6</v>
      </c>
      <c r="B6440" s="27">
        <v>42235</v>
      </c>
      <c r="C6440" s="27" t="s">
        <v>45</v>
      </c>
      <c r="D6440" s="28">
        <v>2000</v>
      </c>
      <c r="E6440" s="27" t="s">
        <v>25</v>
      </c>
    </row>
    <row r="6441" spans="1:5" ht="13.2" hidden="1" x14ac:dyDescent="0.25">
      <c r="A6441" s="21" t="s">
        <v>6</v>
      </c>
      <c r="B6441" s="27">
        <v>42236</v>
      </c>
      <c r="C6441" s="27" t="s">
        <v>45</v>
      </c>
      <c r="D6441" s="28">
        <v>2650</v>
      </c>
      <c r="E6441" s="27" t="s">
        <v>25</v>
      </c>
    </row>
    <row r="6442" spans="1:5" ht="13.2" hidden="1" x14ac:dyDescent="0.25">
      <c r="A6442" s="21" t="s">
        <v>6</v>
      </c>
      <c r="B6442" s="27">
        <v>42236</v>
      </c>
      <c r="C6442" s="27" t="s">
        <v>45</v>
      </c>
      <c r="D6442" s="28">
        <v>850</v>
      </c>
      <c r="E6442" s="27" t="s">
        <v>25</v>
      </c>
    </row>
    <row r="6443" spans="1:5" ht="13.2" hidden="1" x14ac:dyDescent="0.25">
      <c r="A6443" s="21" t="s">
        <v>6</v>
      </c>
      <c r="B6443" s="27">
        <v>42236</v>
      </c>
      <c r="C6443" s="27" t="s">
        <v>45</v>
      </c>
      <c r="D6443" s="28">
        <v>400</v>
      </c>
      <c r="E6443" s="27" t="s">
        <v>25</v>
      </c>
    </row>
    <row r="6444" spans="1:5" ht="13.2" hidden="1" x14ac:dyDescent="0.25">
      <c r="A6444" s="21" t="s">
        <v>6</v>
      </c>
      <c r="B6444" s="27">
        <v>42236</v>
      </c>
      <c r="C6444" s="27" t="s">
        <v>45</v>
      </c>
      <c r="D6444" s="28">
        <v>11000</v>
      </c>
      <c r="E6444" s="27" t="s">
        <v>25</v>
      </c>
    </row>
    <row r="6445" spans="1:5" ht="13.2" hidden="1" x14ac:dyDescent="0.25">
      <c r="A6445" s="21" t="s">
        <v>6</v>
      </c>
      <c r="B6445" s="27">
        <v>42236</v>
      </c>
      <c r="C6445" s="27" t="s">
        <v>45</v>
      </c>
      <c r="D6445" s="28">
        <v>250</v>
      </c>
      <c r="E6445" s="27" t="s">
        <v>25</v>
      </c>
    </row>
    <row r="6446" spans="1:5" ht="13.2" hidden="1" x14ac:dyDescent="0.25">
      <c r="A6446" s="21" t="s">
        <v>6</v>
      </c>
      <c r="B6446" s="27">
        <v>42236</v>
      </c>
      <c r="C6446" s="27" t="s">
        <v>45</v>
      </c>
      <c r="D6446" s="28">
        <v>250</v>
      </c>
      <c r="E6446" s="27" t="s">
        <v>25</v>
      </c>
    </row>
    <row r="6447" spans="1:5" ht="13.2" hidden="1" x14ac:dyDescent="0.25">
      <c r="A6447" s="21" t="s">
        <v>6</v>
      </c>
      <c r="B6447" s="27">
        <v>42237</v>
      </c>
      <c r="C6447" s="27" t="s">
        <v>53</v>
      </c>
      <c r="D6447" s="28">
        <v>38655</v>
      </c>
      <c r="E6447" s="27" t="s">
        <v>26</v>
      </c>
    </row>
    <row r="6448" spans="1:5" ht="13.2" hidden="1" x14ac:dyDescent="0.25">
      <c r="A6448" s="21" t="s">
        <v>6</v>
      </c>
      <c r="B6448" s="27">
        <v>42238</v>
      </c>
      <c r="C6448" s="27" t="s">
        <v>58</v>
      </c>
      <c r="D6448" s="28">
        <v>21240</v>
      </c>
      <c r="E6448" s="27" t="s">
        <v>26</v>
      </c>
    </row>
    <row r="6449" spans="1:5" ht="13.2" hidden="1" x14ac:dyDescent="0.25">
      <c r="A6449" s="21" t="s">
        <v>6</v>
      </c>
      <c r="B6449" s="27">
        <v>42239</v>
      </c>
      <c r="C6449" s="27" t="s">
        <v>45</v>
      </c>
      <c r="D6449" s="28">
        <v>37500</v>
      </c>
      <c r="E6449" s="27" t="s">
        <v>25</v>
      </c>
    </row>
    <row r="6450" spans="1:5" ht="13.2" hidden="1" x14ac:dyDescent="0.25">
      <c r="A6450" s="21" t="s">
        <v>6</v>
      </c>
      <c r="B6450" s="27">
        <v>42240</v>
      </c>
      <c r="C6450" s="27" t="s">
        <v>47</v>
      </c>
      <c r="D6450" s="28">
        <v>45000</v>
      </c>
      <c r="E6450" s="27" t="s">
        <v>26</v>
      </c>
    </row>
    <row r="6451" spans="1:5" ht="13.2" hidden="1" x14ac:dyDescent="0.25">
      <c r="A6451" s="21" t="s">
        <v>6</v>
      </c>
      <c r="B6451" s="27">
        <v>42240</v>
      </c>
      <c r="C6451" s="27" t="s">
        <v>47</v>
      </c>
      <c r="D6451" s="28">
        <v>2750</v>
      </c>
      <c r="E6451" s="27" t="s">
        <v>26</v>
      </c>
    </row>
    <row r="6452" spans="1:5" ht="13.2" hidden="1" x14ac:dyDescent="0.25">
      <c r="A6452" s="21" t="s">
        <v>6</v>
      </c>
      <c r="B6452" s="27">
        <v>42240</v>
      </c>
      <c r="C6452" s="27" t="s">
        <v>47</v>
      </c>
      <c r="D6452" s="28">
        <v>3500</v>
      </c>
      <c r="E6452" s="27" t="s">
        <v>26</v>
      </c>
    </row>
    <row r="6453" spans="1:5" ht="13.2" hidden="1" x14ac:dyDescent="0.25">
      <c r="A6453" s="21" t="s">
        <v>6</v>
      </c>
      <c r="B6453" s="27">
        <v>42240</v>
      </c>
      <c r="C6453" s="27" t="s">
        <v>47</v>
      </c>
      <c r="D6453" s="28">
        <v>3250</v>
      </c>
      <c r="E6453" s="27" t="s">
        <v>26</v>
      </c>
    </row>
    <row r="6454" spans="1:5" ht="13.2" hidden="1" x14ac:dyDescent="0.25">
      <c r="A6454" s="21" t="s">
        <v>6</v>
      </c>
      <c r="B6454" s="27">
        <v>42240</v>
      </c>
      <c r="C6454" s="27" t="s">
        <v>47</v>
      </c>
      <c r="D6454" s="28">
        <v>5000</v>
      </c>
      <c r="E6454" s="27" t="s">
        <v>26</v>
      </c>
    </row>
    <row r="6455" spans="1:5" ht="13.2" hidden="1" x14ac:dyDescent="0.25">
      <c r="A6455" s="21" t="s">
        <v>6</v>
      </c>
      <c r="B6455" s="27">
        <v>42240</v>
      </c>
      <c r="C6455" s="27" t="s">
        <v>47</v>
      </c>
      <c r="D6455" s="28">
        <v>1500</v>
      </c>
      <c r="E6455" s="27" t="s">
        <v>26</v>
      </c>
    </row>
    <row r="6456" spans="1:5" ht="13.2" hidden="1" x14ac:dyDescent="0.25">
      <c r="A6456" s="21" t="s">
        <v>6</v>
      </c>
      <c r="B6456" s="27">
        <v>42240</v>
      </c>
      <c r="C6456" s="27" t="s">
        <v>47</v>
      </c>
      <c r="D6456" s="28">
        <v>4750</v>
      </c>
      <c r="E6456" s="27" t="s">
        <v>26</v>
      </c>
    </row>
    <row r="6457" spans="1:5" ht="13.2" hidden="1" x14ac:dyDescent="0.25">
      <c r="A6457" s="21" t="s">
        <v>6</v>
      </c>
      <c r="B6457" s="27">
        <v>42240</v>
      </c>
      <c r="C6457" s="27" t="s">
        <v>47</v>
      </c>
      <c r="D6457" s="28">
        <v>2750</v>
      </c>
      <c r="E6457" s="27" t="s">
        <v>26</v>
      </c>
    </row>
    <row r="6458" spans="1:5" ht="13.2" hidden="1" x14ac:dyDescent="0.25">
      <c r="A6458" s="21" t="s">
        <v>6</v>
      </c>
      <c r="B6458" s="27">
        <v>42241</v>
      </c>
      <c r="C6458" s="27" t="s">
        <v>45</v>
      </c>
      <c r="D6458" s="28">
        <v>7500</v>
      </c>
      <c r="E6458" s="27" t="s">
        <v>25</v>
      </c>
    </row>
    <row r="6459" spans="1:5" ht="13.2" hidden="1" x14ac:dyDescent="0.25">
      <c r="A6459" s="21" t="s">
        <v>6</v>
      </c>
      <c r="B6459" s="27">
        <v>42241</v>
      </c>
      <c r="C6459" s="27" t="s">
        <v>45</v>
      </c>
      <c r="D6459" s="28">
        <v>6500</v>
      </c>
      <c r="E6459" s="27" t="s">
        <v>25</v>
      </c>
    </row>
    <row r="6460" spans="1:5" ht="13.2" hidden="1" x14ac:dyDescent="0.25">
      <c r="A6460" s="21" t="s">
        <v>6</v>
      </c>
      <c r="B6460" s="27">
        <v>42241</v>
      </c>
      <c r="C6460" s="27" t="s">
        <v>45</v>
      </c>
      <c r="D6460" s="28">
        <v>2400</v>
      </c>
      <c r="E6460" s="27" t="s">
        <v>25</v>
      </c>
    </row>
    <row r="6461" spans="1:5" ht="13.2" hidden="1" x14ac:dyDescent="0.25">
      <c r="A6461" s="21" t="s">
        <v>6</v>
      </c>
      <c r="B6461" s="27">
        <v>42242</v>
      </c>
      <c r="C6461" s="27" t="s">
        <v>27</v>
      </c>
      <c r="D6461" s="28">
        <v>8250</v>
      </c>
      <c r="E6461" s="27" t="s">
        <v>27</v>
      </c>
    </row>
    <row r="6462" spans="1:5" ht="13.2" hidden="1" x14ac:dyDescent="0.25">
      <c r="A6462" s="21" t="s">
        <v>6</v>
      </c>
      <c r="B6462" s="27">
        <v>42242</v>
      </c>
      <c r="C6462" s="27" t="s">
        <v>27</v>
      </c>
      <c r="D6462" s="28">
        <v>2750</v>
      </c>
      <c r="E6462" s="27" t="s">
        <v>27</v>
      </c>
    </row>
    <row r="6463" spans="1:5" ht="13.2" hidden="1" x14ac:dyDescent="0.25">
      <c r="A6463" s="21" t="s">
        <v>6</v>
      </c>
      <c r="B6463" s="27">
        <v>42243</v>
      </c>
      <c r="C6463" s="27" t="s">
        <v>51</v>
      </c>
      <c r="D6463" s="28">
        <v>8569.4500000000007</v>
      </c>
      <c r="E6463" s="27" t="s">
        <v>25</v>
      </c>
    </row>
    <row r="6464" spans="1:5" ht="13.2" hidden="1" x14ac:dyDescent="0.25">
      <c r="A6464" s="21" t="s">
        <v>6</v>
      </c>
      <c r="B6464" s="27">
        <v>42244</v>
      </c>
      <c r="C6464" s="27" t="s">
        <v>45</v>
      </c>
      <c r="D6464" s="28">
        <v>7250</v>
      </c>
      <c r="E6464" s="27" t="s">
        <v>25</v>
      </c>
    </row>
    <row r="6465" spans="1:5" ht="13.2" hidden="1" x14ac:dyDescent="0.25">
      <c r="A6465" s="21" t="s">
        <v>6</v>
      </c>
      <c r="B6465" s="27">
        <v>42245</v>
      </c>
      <c r="C6465" s="27" t="s">
        <v>45</v>
      </c>
      <c r="D6465" s="28">
        <v>1650</v>
      </c>
      <c r="E6465" s="27" t="s">
        <v>25</v>
      </c>
    </row>
    <row r="6466" spans="1:5" ht="13.2" hidden="1" x14ac:dyDescent="0.25">
      <c r="A6466" s="21" t="s">
        <v>6</v>
      </c>
      <c r="B6466" s="27">
        <v>42245</v>
      </c>
      <c r="C6466" s="27" t="s">
        <v>45</v>
      </c>
      <c r="D6466" s="28">
        <v>100</v>
      </c>
      <c r="E6466" s="27" t="s">
        <v>25</v>
      </c>
    </row>
    <row r="6467" spans="1:5" ht="13.2" hidden="1" x14ac:dyDescent="0.25">
      <c r="A6467" s="21" t="s">
        <v>6</v>
      </c>
      <c r="B6467" s="27">
        <v>42246</v>
      </c>
      <c r="C6467" s="27" t="s">
        <v>47</v>
      </c>
      <c r="D6467" s="28">
        <v>39160</v>
      </c>
      <c r="E6467" s="27" t="s">
        <v>26</v>
      </c>
    </row>
    <row r="6468" spans="1:5" ht="13.2" hidden="1" x14ac:dyDescent="0.25">
      <c r="A6468" s="21" t="s">
        <v>6</v>
      </c>
      <c r="B6468" s="27">
        <v>42247</v>
      </c>
      <c r="C6468" s="27" t="s">
        <v>45</v>
      </c>
      <c r="D6468" s="28">
        <v>3600</v>
      </c>
      <c r="E6468" s="27" t="s">
        <v>25</v>
      </c>
    </row>
    <row r="6469" spans="1:5" ht="13.2" hidden="1" x14ac:dyDescent="0.25">
      <c r="A6469" s="21" t="s">
        <v>6</v>
      </c>
      <c r="B6469" s="27">
        <v>42248</v>
      </c>
      <c r="C6469" s="27" t="s">
        <v>27</v>
      </c>
      <c r="D6469" s="28">
        <v>750</v>
      </c>
      <c r="E6469" s="27" t="s">
        <v>27</v>
      </c>
    </row>
    <row r="6470" spans="1:5" ht="13.2" hidden="1" x14ac:dyDescent="0.25">
      <c r="A6470" s="21" t="s">
        <v>6</v>
      </c>
      <c r="B6470" s="27">
        <v>42248</v>
      </c>
      <c r="C6470" s="27" t="s">
        <v>27</v>
      </c>
      <c r="D6470" s="28">
        <v>500</v>
      </c>
      <c r="E6470" s="27" t="s">
        <v>27</v>
      </c>
    </row>
    <row r="6471" spans="1:5" ht="13.2" hidden="1" x14ac:dyDescent="0.25">
      <c r="A6471" s="21" t="s">
        <v>6</v>
      </c>
      <c r="B6471" s="27">
        <v>42248</v>
      </c>
      <c r="C6471" s="27" t="s">
        <v>27</v>
      </c>
      <c r="D6471" s="28">
        <v>500</v>
      </c>
      <c r="E6471" s="27" t="s">
        <v>27</v>
      </c>
    </row>
    <row r="6472" spans="1:5" ht="13.2" hidden="1" x14ac:dyDescent="0.25">
      <c r="A6472" s="21" t="s">
        <v>6</v>
      </c>
      <c r="B6472" s="27">
        <v>42248</v>
      </c>
      <c r="C6472" s="27" t="s">
        <v>27</v>
      </c>
      <c r="D6472" s="28">
        <v>500</v>
      </c>
      <c r="E6472" s="27" t="s">
        <v>27</v>
      </c>
    </row>
    <row r="6473" spans="1:5" ht="13.2" hidden="1" x14ac:dyDescent="0.25">
      <c r="A6473" s="21" t="s">
        <v>6</v>
      </c>
      <c r="B6473" s="27">
        <v>42249</v>
      </c>
      <c r="C6473" s="27" t="s">
        <v>45</v>
      </c>
      <c r="D6473" s="28">
        <v>8250</v>
      </c>
      <c r="E6473" s="27" t="s">
        <v>25</v>
      </c>
    </row>
    <row r="6474" spans="1:5" ht="13.2" hidden="1" x14ac:dyDescent="0.25">
      <c r="A6474" s="21" t="s">
        <v>6</v>
      </c>
      <c r="B6474" s="27">
        <v>42249</v>
      </c>
      <c r="C6474" s="27" t="s">
        <v>45</v>
      </c>
      <c r="D6474" s="28">
        <v>31250</v>
      </c>
      <c r="E6474" s="27" t="s">
        <v>25</v>
      </c>
    </row>
    <row r="6475" spans="1:5" ht="13.2" hidden="1" x14ac:dyDescent="0.25">
      <c r="A6475" s="21" t="s">
        <v>6</v>
      </c>
      <c r="B6475" s="27">
        <v>42250</v>
      </c>
      <c r="C6475" s="27" t="s">
        <v>51</v>
      </c>
      <c r="D6475" s="28">
        <v>7286.4</v>
      </c>
      <c r="E6475" s="27" t="s">
        <v>25</v>
      </c>
    </row>
    <row r="6476" spans="1:5" ht="13.2" hidden="1" x14ac:dyDescent="0.25">
      <c r="A6476" s="21" t="s">
        <v>6</v>
      </c>
      <c r="B6476" s="27">
        <v>42251</v>
      </c>
      <c r="C6476" s="27" t="s">
        <v>45</v>
      </c>
      <c r="D6476" s="28">
        <v>14250</v>
      </c>
      <c r="E6476" s="27" t="s">
        <v>25</v>
      </c>
    </row>
    <row r="6477" spans="1:5" ht="13.2" hidden="1" x14ac:dyDescent="0.25">
      <c r="A6477" s="21" t="s">
        <v>6</v>
      </c>
      <c r="B6477" s="27">
        <v>42251</v>
      </c>
      <c r="C6477" s="27" t="s">
        <v>45</v>
      </c>
      <c r="D6477" s="28">
        <v>4250</v>
      </c>
      <c r="E6477" s="27" t="s">
        <v>25</v>
      </c>
    </row>
    <row r="6478" spans="1:5" ht="13.2" hidden="1" x14ac:dyDescent="0.25">
      <c r="A6478" s="21" t="s">
        <v>6</v>
      </c>
      <c r="B6478" s="27">
        <v>42251</v>
      </c>
      <c r="C6478" s="27" t="s">
        <v>45</v>
      </c>
      <c r="D6478" s="28">
        <v>2000</v>
      </c>
      <c r="E6478" s="27" t="s">
        <v>25</v>
      </c>
    </row>
    <row r="6479" spans="1:5" ht="13.2" hidden="1" x14ac:dyDescent="0.25">
      <c r="A6479" s="21" t="s">
        <v>6</v>
      </c>
      <c r="B6479" s="27">
        <v>42251</v>
      </c>
      <c r="C6479" s="27" t="s">
        <v>45</v>
      </c>
      <c r="D6479" s="28">
        <v>11400</v>
      </c>
      <c r="E6479" s="27" t="s">
        <v>25</v>
      </c>
    </row>
    <row r="6480" spans="1:5" ht="13.2" hidden="1" x14ac:dyDescent="0.25">
      <c r="A6480" s="21" t="s">
        <v>6</v>
      </c>
      <c r="B6480" s="27">
        <v>42251</v>
      </c>
      <c r="C6480" s="27" t="s">
        <v>45</v>
      </c>
      <c r="D6480" s="28">
        <v>1000</v>
      </c>
      <c r="E6480" s="27" t="s">
        <v>25</v>
      </c>
    </row>
    <row r="6481" spans="1:5" ht="13.2" hidden="1" x14ac:dyDescent="0.25">
      <c r="A6481" s="21" t="s">
        <v>6</v>
      </c>
      <c r="B6481" s="27">
        <v>42251</v>
      </c>
      <c r="C6481" s="27" t="s">
        <v>45</v>
      </c>
      <c r="D6481" s="28">
        <v>200</v>
      </c>
      <c r="E6481" s="27" t="s">
        <v>25</v>
      </c>
    </row>
    <row r="6482" spans="1:5" ht="13.2" hidden="1" x14ac:dyDescent="0.25">
      <c r="A6482" s="21" t="s">
        <v>6</v>
      </c>
      <c r="B6482" s="27">
        <v>42252</v>
      </c>
      <c r="C6482" s="27" t="s">
        <v>45</v>
      </c>
      <c r="D6482" s="28">
        <v>8350</v>
      </c>
      <c r="E6482" s="27" t="s">
        <v>25</v>
      </c>
    </row>
    <row r="6483" spans="1:5" ht="13.2" hidden="1" x14ac:dyDescent="0.25">
      <c r="A6483" s="21" t="s">
        <v>6</v>
      </c>
      <c r="B6483" s="27">
        <v>42252</v>
      </c>
      <c r="C6483" s="27" t="s">
        <v>45</v>
      </c>
      <c r="D6483" s="28">
        <v>650</v>
      </c>
      <c r="E6483" s="27" t="s">
        <v>25</v>
      </c>
    </row>
    <row r="6484" spans="1:5" ht="13.2" hidden="1" x14ac:dyDescent="0.25">
      <c r="A6484" s="21" t="s">
        <v>6</v>
      </c>
      <c r="B6484" s="27">
        <v>42252</v>
      </c>
      <c r="C6484" s="27" t="s">
        <v>45</v>
      </c>
      <c r="D6484" s="28">
        <v>500</v>
      </c>
      <c r="E6484" s="27" t="s">
        <v>25</v>
      </c>
    </row>
    <row r="6485" spans="1:5" ht="13.2" hidden="1" x14ac:dyDescent="0.25">
      <c r="A6485" s="21" t="s">
        <v>6</v>
      </c>
      <c r="B6485" s="27">
        <v>42252</v>
      </c>
      <c r="C6485" s="27" t="s">
        <v>45</v>
      </c>
      <c r="D6485" s="28">
        <v>1250</v>
      </c>
      <c r="E6485" s="27" t="s">
        <v>25</v>
      </c>
    </row>
    <row r="6486" spans="1:5" ht="13.2" hidden="1" x14ac:dyDescent="0.25">
      <c r="A6486" s="21" t="s">
        <v>6</v>
      </c>
      <c r="B6486" s="27">
        <v>42252</v>
      </c>
      <c r="C6486" s="27" t="s">
        <v>45</v>
      </c>
      <c r="D6486" s="28">
        <v>250</v>
      </c>
      <c r="E6486" s="27" t="s">
        <v>25</v>
      </c>
    </row>
    <row r="6487" spans="1:5" ht="13.2" hidden="1" x14ac:dyDescent="0.25">
      <c r="A6487" s="21" t="s">
        <v>6</v>
      </c>
      <c r="B6487" s="27">
        <v>42253</v>
      </c>
      <c r="C6487" s="27" t="s">
        <v>45</v>
      </c>
      <c r="D6487" s="28">
        <v>325</v>
      </c>
      <c r="E6487" s="27" t="s">
        <v>25</v>
      </c>
    </row>
    <row r="6488" spans="1:5" ht="13.2" hidden="1" x14ac:dyDescent="0.25">
      <c r="A6488" s="21" t="s">
        <v>6</v>
      </c>
      <c r="B6488" s="27">
        <v>42253</v>
      </c>
      <c r="C6488" s="27" t="s">
        <v>45</v>
      </c>
      <c r="D6488" s="28">
        <v>200</v>
      </c>
      <c r="E6488" s="27" t="s">
        <v>25</v>
      </c>
    </row>
    <row r="6489" spans="1:5" ht="13.2" hidden="1" x14ac:dyDescent="0.25">
      <c r="A6489" s="21" t="s">
        <v>6</v>
      </c>
      <c r="B6489" s="27">
        <v>42253</v>
      </c>
      <c r="C6489" s="27" t="s">
        <v>45</v>
      </c>
      <c r="D6489" s="28">
        <v>10975</v>
      </c>
      <c r="E6489" s="27" t="s">
        <v>25</v>
      </c>
    </row>
    <row r="6490" spans="1:5" ht="13.2" hidden="1" x14ac:dyDescent="0.25">
      <c r="A6490" s="21" t="s">
        <v>6</v>
      </c>
      <c r="B6490" s="27">
        <v>42254</v>
      </c>
      <c r="C6490" s="27" t="s">
        <v>45</v>
      </c>
      <c r="D6490" s="28">
        <v>29250</v>
      </c>
      <c r="E6490" s="27" t="s">
        <v>25</v>
      </c>
    </row>
    <row r="6491" spans="1:5" ht="13.2" hidden="1" x14ac:dyDescent="0.25">
      <c r="A6491" s="21" t="s">
        <v>6</v>
      </c>
      <c r="B6491" s="27">
        <v>42254</v>
      </c>
      <c r="C6491" s="27" t="s">
        <v>45</v>
      </c>
      <c r="D6491" s="28">
        <v>4500</v>
      </c>
      <c r="E6491" s="27" t="s">
        <v>25</v>
      </c>
    </row>
    <row r="6492" spans="1:5" ht="13.2" hidden="1" x14ac:dyDescent="0.25">
      <c r="A6492" s="21" t="s">
        <v>6</v>
      </c>
      <c r="B6492" s="27">
        <v>42254</v>
      </c>
      <c r="C6492" s="27" t="s">
        <v>45</v>
      </c>
      <c r="D6492" s="28">
        <v>3500</v>
      </c>
      <c r="E6492" s="27" t="s">
        <v>25</v>
      </c>
    </row>
    <row r="6493" spans="1:5" ht="13.2" hidden="1" x14ac:dyDescent="0.25">
      <c r="A6493" s="21" t="s">
        <v>6</v>
      </c>
      <c r="B6493" s="27">
        <v>42254</v>
      </c>
      <c r="C6493" s="27" t="s">
        <v>45</v>
      </c>
      <c r="D6493" s="28">
        <v>500</v>
      </c>
      <c r="E6493" s="27" t="s">
        <v>25</v>
      </c>
    </row>
    <row r="6494" spans="1:5" ht="13.2" hidden="1" x14ac:dyDescent="0.25">
      <c r="A6494" s="21" t="s">
        <v>6</v>
      </c>
      <c r="B6494" s="27">
        <v>42255</v>
      </c>
      <c r="C6494" s="27" t="s">
        <v>45</v>
      </c>
      <c r="D6494" s="28">
        <v>3000</v>
      </c>
      <c r="E6494" s="27" t="s">
        <v>25</v>
      </c>
    </row>
    <row r="6495" spans="1:5" ht="13.2" hidden="1" x14ac:dyDescent="0.25">
      <c r="A6495" s="21" t="s">
        <v>6</v>
      </c>
      <c r="B6495" s="27">
        <v>42255</v>
      </c>
      <c r="C6495" s="27" t="s">
        <v>45</v>
      </c>
      <c r="D6495" s="28">
        <v>700</v>
      </c>
      <c r="E6495" s="27" t="s">
        <v>25</v>
      </c>
    </row>
    <row r="6496" spans="1:5" ht="13.2" hidden="1" x14ac:dyDescent="0.25">
      <c r="A6496" s="21" t="s">
        <v>6</v>
      </c>
      <c r="B6496" s="27">
        <v>42256</v>
      </c>
      <c r="C6496" s="27" t="s">
        <v>45</v>
      </c>
      <c r="D6496" s="28">
        <v>4750</v>
      </c>
      <c r="E6496" s="27" t="s">
        <v>25</v>
      </c>
    </row>
    <row r="6497" spans="1:5" ht="13.2" hidden="1" x14ac:dyDescent="0.25">
      <c r="A6497" s="21" t="s">
        <v>6</v>
      </c>
      <c r="B6497" s="27">
        <v>42256</v>
      </c>
      <c r="C6497" s="27" t="s">
        <v>51</v>
      </c>
      <c r="D6497" s="28">
        <v>11000</v>
      </c>
      <c r="E6497" s="27" t="s">
        <v>25</v>
      </c>
    </row>
    <row r="6498" spans="1:5" ht="13.2" hidden="1" x14ac:dyDescent="0.25">
      <c r="A6498" s="21" t="s">
        <v>6</v>
      </c>
      <c r="B6498" s="27">
        <v>42257</v>
      </c>
      <c r="C6498" s="27" t="s">
        <v>45</v>
      </c>
      <c r="D6498" s="28">
        <v>4000</v>
      </c>
      <c r="E6498" s="27" t="s">
        <v>25</v>
      </c>
    </row>
    <row r="6499" spans="1:5" ht="13.2" hidden="1" x14ac:dyDescent="0.25">
      <c r="A6499" s="21" t="s">
        <v>6</v>
      </c>
      <c r="B6499" s="27">
        <v>42258</v>
      </c>
      <c r="C6499" s="27" t="s">
        <v>45</v>
      </c>
      <c r="D6499" s="28">
        <v>1000</v>
      </c>
      <c r="E6499" s="27" t="s">
        <v>25</v>
      </c>
    </row>
    <row r="6500" spans="1:5" ht="13.2" hidden="1" x14ac:dyDescent="0.25">
      <c r="A6500" s="21" t="s">
        <v>6</v>
      </c>
      <c r="B6500" s="27">
        <v>42258</v>
      </c>
      <c r="C6500" s="27" t="s">
        <v>45</v>
      </c>
      <c r="D6500" s="28">
        <v>2250</v>
      </c>
      <c r="E6500" s="27" t="s">
        <v>25</v>
      </c>
    </row>
    <row r="6501" spans="1:5" ht="13.2" hidden="1" x14ac:dyDescent="0.25">
      <c r="A6501" s="21" t="s">
        <v>6</v>
      </c>
      <c r="B6501" s="27">
        <v>42258</v>
      </c>
      <c r="C6501" s="27" t="s">
        <v>45</v>
      </c>
      <c r="D6501" s="28">
        <v>750</v>
      </c>
      <c r="E6501" s="27" t="s">
        <v>25</v>
      </c>
    </row>
    <row r="6502" spans="1:5" ht="13.2" hidden="1" x14ac:dyDescent="0.25">
      <c r="A6502" s="21" t="s">
        <v>6</v>
      </c>
      <c r="B6502" s="27">
        <v>42258</v>
      </c>
      <c r="C6502" s="27" t="s">
        <v>45</v>
      </c>
      <c r="D6502" s="28">
        <v>2000</v>
      </c>
      <c r="E6502" s="27" t="s">
        <v>25</v>
      </c>
    </row>
    <row r="6503" spans="1:5" ht="13.2" hidden="1" x14ac:dyDescent="0.25">
      <c r="A6503" s="21" t="s">
        <v>6</v>
      </c>
      <c r="B6503" s="27">
        <v>42258</v>
      </c>
      <c r="C6503" s="27" t="s">
        <v>45</v>
      </c>
      <c r="D6503" s="28">
        <v>1000</v>
      </c>
      <c r="E6503" s="27" t="s">
        <v>25</v>
      </c>
    </row>
    <row r="6504" spans="1:5" ht="13.2" hidden="1" x14ac:dyDescent="0.25">
      <c r="A6504" s="21" t="s">
        <v>6</v>
      </c>
      <c r="B6504" s="27">
        <v>42259</v>
      </c>
      <c r="C6504" s="27" t="s">
        <v>45</v>
      </c>
      <c r="D6504" s="28">
        <v>12500</v>
      </c>
      <c r="E6504" s="27" t="s">
        <v>25</v>
      </c>
    </row>
    <row r="6505" spans="1:5" ht="13.2" hidden="1" x14ac:dyDescent="0.25">
      <c r="A6505" s="21" t="s">
        <v>6</v>
      </c>
      <c r="B6505" s="27">
        <v>42260</v>
      </c>
      <c r="C6505" s="27" t="s">
        <v>45</v>
      </c>
      <c r="D6505" s="28">
        <v>9250</v>
      </c>
      <c r="E6505" s="27" t="s">
        <v>25</v>
      </c>
    </row>
    <row r="6506" spans="1:5" ht="13.2" hidden="1" x14ac:dyDescent="0.25">
      <c r="A6506" s="21" t="s">
        <v>6</v>
      </c>
      <c r="B6506" s="27">
        <v>42260</v>
      </c>
      <c r="C6506" s="27" t="s">
        <v>45</v>
      </c>
      <c r="D6506" s="28">
        <v>6250</v>
      </c>
      <c r="E6506" s="27" t="s">
        <v>25</v>
      </c>
    </row>
    <row r="6507" spans="1:5" ht="13.2" hidden="1" x14ac:dyDescent="0.25">
      <c r="A6507" s="21" t="s">
        <v>6</v>
      </c>
      <c r="B6507" s="27">
        <v>42261</v>
      </c>
      <c r="C6507" s="27" t="s">
        <v>45</v>
      </c>
      <c r="D6507" s="28">
        <v>1750</v>
      </c>
      <c r="E6507" s="27" t="s">
        <v>25</v>
      </c>
    </row>
    <row r="6508" spans="1:5" ht="13.2" hidden="1" x14ac:dyDescent="0.25">
      <c r="A6508" s="21" t="s">
        <v>6</v>
      </c>
      <c r="B6508" s="27">
        <v>42262</v>
      </c>
      <c r="C6508" s="27" t="s">
        <v>45</v>
      </c>
      <c r="D6508" s="28">
        <v>9250</v>
      </c>
      <c r="E6508" s="27" t="s">
        <v>25</v>
      </c>
    </row>
    <row r="6509" spans="1:5" ht="13.2" hidden="1" x14ac:dyDescent="0.25">
      <c r="A6509" s="21" t="s">
        <v>6</v>
      </c>
      <c r="B6509" s="27">
        <v>42262</v>
      </c>
      <c r="C6509" s="27" t="s">
        <v>45</v>
      </c>
      <c r="D6509" s="28">
        <v>3000</v>
      </c>
      <c r="E6509" s="27" t="s">
        <v>25</v>
      </c>
    </row>
    <row r="6510" spans="1:5" ht="13.2" hidden="1" x14ac:dyDescent="0.25">
      <c r="A6510" s="21" t="s">
        <v>6</v>
      </c>
      <c r="B6510" s="27">
        <v>42262</v>
      </c>
      <c r="C6510" s="27" t="s">
        <v>45</v>
      </c>
      <c r="D6510" s="28">
        <v>500</v>
      </c>
      <c r="E6510" s="27" t="s">
        <v>25</v>
      </c>
    </row>
    <row r="6511" spans="1:5" ht="13.2" hidden="1" x14ac:dyDescent="0.25">
      <c r="A6511" s="21" t="s">
        <v>6</v>
      </c>
      <c r="B6511" s="27">
        <v>42263</v>
      </c>
      <c r="C6511" s="27" t="s">
        <v>45</v>
      </c>
      <c r="D6511" s="28">
        <v>2500</v>
      </c>
      <c r="E6511" s="27" t="s">
        <v>25</v>
      </c>
    </row>
    <row r="6512" spans="1:5" ht="13.2" hidden="1" x14ac:dyDescent="0.25">
      <c r="A6512" s="21" t="s">
        <v>6</v>
      </c>
      <c r="B6512" s="27">
        <v>42263</v>
      </c>
      <c r="C6512" s="27" t="s">
        <v>45</v>
      </c>
      <c r="D6512" s="28">
        <v>500</v>
      </c>
      <c r="E6512" s="27" t="s">
        <v>25</v>
      </c>
    </row>
    <row r="6513" spans="1:5" ht="13.2" hidden="1" x14ac:dyDescent="0.25">
      <c r="A6513" s="21" t="s">
        <v>6</v>
      </c>
      <c r="B6513" s="27">
        <v>42263</v>
      </c>
      <c r="C6513" s="27" t="s">
        <v>45</v>
      </c>
      <c r="D6513" s="28">
        <v>3250</v>
      </c>
      <c r="E6513" s="27" t="s">
        <v>25</v>
      </c>
    </row>
    <row r="6514" spans="1:5" ht="13.2" hidden="1" x14ac:dyDescent="0.25">
      <c r="A6514" s="21" t="s">
        <v>6</v>
      </c>
      <c r="B6514" s="27">
        <v>42263</v>
      </c>
      <c r="C6514" s="27" t="s">
        <v>45</v>
      </c>
      <c r="D6514" s="28">
        <v>3000</v>
      </c>
      <c r="E6514" s="27" t="s">
        <v>25</v>
      </c>
    </row>
    <row r="6515" spans="1:5" ht="13.2" hidden="1" x14ac:dyDescent="0.25">
      <c r="A6515" s="21" t="s">
        <v>6</v>
      </c>
      <c r="B6515" s="27">
        <v>42263</v>
      </c>
      <c r="C6515" s="27" t="s">
        <v>45</v>
      </c>
      <c r="D6515" s="28">
        <v>1250</v>
      </c>
      <c r="E6515" s="27" t="s">
        <v>25</v>
      </c>
    </row>
    <row r="6516" spans="1:5" ht="13.2" hidden="1" x14ac:dyDescent="0.25">
      <c r="A6516" s="21" t="s">
        <v>6</v>
      </c>
      <c r="B6516" s="27">
        <v>42263</v>
      </c>
      <c r="C6516" s="27" t="s">
        <v>45</v>
      </c>
      <c r="D6516" s="28">
        <v>600</v>
      </c>
      <c r="E6516" s="27" t="s">
        <v>25</v>
      </c>
    </row>
    <row r="6517" spans="1:5" ht="13.2" hidden="1" x14ac:dyDescent="0.25">
      <c r="A6517" s="21" t="s">
        <v>6</v>
      </c>
      <c r="B6517" s="27">
        <v>42264</v>
      </c>
      <c r="C6517" s="27" t="s">
        <v>45</v>
      </c>
      <c r="D6517" s="28">
        <v>8000</v>
      </c>
      <c r="E6517" s="27" t="s">
        <v>25</v>
      </c>
    </row>
    <row r="6518" spans="1:5" ht="13.2" hidden="1" x14ac:dyDescent="0.25">
      <c r="A6518" s="21" t="s">
        <v>6</v>
      </c>
      <c r="B6518" s="27">
        <v>42264</v>
      </c>
      <c r="C6518" s="27" t="s">
        <v>45</v>
      </c>
      <c r="D6518" s="28">
        <v>250</v>
      </c>
      <c r="E6518" s="27" t="s">
        <v>25</v>
      </c>
    </row>
    <row r="6519" spans="1:5" ht="13.2" hidden="1" x14ac:dyDescent="0.25">
      <c r="A6519" s="21" t="s">
        <v>6</v>
      </c>
      <c r="B6519" s="27">
        <v>42264</v>
      </c>
      <c r="C6519" s="27" t="s">
        <v>45</v>
      </c>
      <c r="D6519" s="28">
        <v>6250</v>
      </c>
      <c r="E6519" s="27" t="s">
        <v>25</v>
      </c>
    </row>
    <row r="6520" spans="1:5" ht="13.2" hidden="1" x14ac:dyDescent="0.25">
      <c r="A6520" s="21" t="s">
        <v>6</v>
      </c>
      <c r="B6520" s="27">
        <v>42264</v>
      </c>
      <c r="C6520" s="27" t="s">
        <v>45</v>
      </c>
      <c r="D6520" s="28">
        <v>750</v>
      </c>
      <c r="E6520" s="27" t="s">
        <v>25</v>
      </c>
    </row>
    <row r="6521" spans="1:5" ht="13.2" hidden="1" x14ac:dyDescent="0.25">
      <c r="A6521" s="21" t="s">
        <v>6</v>
      </c>
      <c r="B6521" s="27">
        <v>42264</v>
      </c>
      <c r="C6521" s="27" t="s">
        <v>45</v>
      </c>
      <c r="D6521" s="28">
        <v>3500</v>
      </c>
      <c r="E6521" s="27" t="s">
        <v>25</v>
      </c>
    </row>
    <row r="6522" spans="1:5" ht="13.2" hidden="1" x14ac:dyDescent="0.25">
      <c r="A6522" s="21" t="s">
        <v>6</v>
      </c>
      <c r="B6522" s="27">
        <v>42265</v>
      </c>
      <c r="C6522" s="27" t="s">
        <v>45</v>
      </c>
      <c r="D6522" s="28">
        <v>4250</v>
      </c>
      <c r="E6522" s="27" t="s">
        <v>25</v>
      </c>
    </row>
    <row r="6523" spans="1:5" ht="13.2" hidden="1" x14ac:dyDescent="0.25">
      <c r="A6523" s="21" t="s">
        <v>6</v>
      </c>
      <c r="B6523" s="27">
        <v>42265</v>
      </c>
      <c r="C6523" s="27" t="s">
        <v>45</v>
      </c>
      <c r="D6523" s="28">
        <v>3750</v>
      </c>
      <c r="E6523" s="27" t="s">
        <v>25</v>
      </c>
    </row>
    <row r="6524" spans="1:5" ht="13.2" hidden="1" x14ac:dyDescent="0.25">
      <c r="A6524" s="21" t="s">
        <v>6</v>
      </c>
      <c r="B6524" s="27">
        <v>42266</v>
      </c>
      <c r="C6524" s="27" t="s">
        <v>45</v>
      </c>
      <c r="D6524" s="28">
        <v>750</v>
      </c>
      <c r="E6524" s="27" t="s">
        <v>25</v>
      </c>
    </row>
    <row r="6525" spans="1:5" ht="13.2" hidden="1" x14ac:dyDescent="0.25">
      <c r="A6525" s="21" t="s">
        <v>6</v>
      </c>
      <c r="B6525" s="27">
        <v>42266</v>
      </c>
      <c r="C6525" s="27" t="s">
        <v>45</v>
      </c>
      <c r="D6525" s="28">
        <v>3000</v>
      </c>
      <c r="E6525" s="27" t="s">
        <v>25</v>
      </c>
    </row>
    <row r="6526" spans="1:5" ht="13.2" hidden="1" x14ac:dyDescent="0.25">
      <c r="A6526" s="21" t="s">
        <v>6</v>
      </c>
      <c r="B6526" s="27">
        <v>42267</v>
      </c>
      <c r="C6526" s="27" t="s">
        <v>45</v>
      </c>
      <c r="D6526" s="28">
        <v>3000</v>
      </c>
      <c r="E6526" s="27" t="s">
        <v>25</v>
      </c>
    </row>
    <row r="6527" spans="1:5" ht="13.2" hidden="1" x14ac:dyDescent="0.25">
      <c r="A6527" s="21" t="s">
        <v>6</v>
      </c>
      <c r="B6527" s="27">
        <v>42267</v>
      </c>
      <c r="C6527" s="27" t="s">
        <v>45</v>
      </c>
      <c r="D6527" s="28">
        <v>1500</v>
      </c>
      <c r="E6527" s="27" t="s">
        <v>25</v>
      </c>
    </row>
    <row r="6528" spans="1:5" ht="13.2" hidden="1" x14ac:dyDescent="0.25">
      <c r="A6528" s="21" t="s">
        <v>6</v>
      </c>
      <c r="B6528" s="27">
        <v>42267</v>
      </c>
      <c r="C6528" s="27" t="s">
        <v>45</v>
      </c>
      <c r="D6528" s="28">
        <v>1750</v>
      </c>
      <c r="E6528" s="27" t="s">
        <v>25</v>
      </c>
    </row>
    <row r="6529" spans="1:5" ht="13.2" hidden="1" x14ac:dyDescent="0.25">
      <c r="A6529" s="21" t="s">
        <v>6</v>
      </c>
      <c r="B6529" s="27">
        <v>42268</v>
      </c>
      <c r="C6529" s="27" t="s">
        <v>45</v>
      </c>
      <c r="D6529" s="28">
        <v>8000</v>
      </c>
      <c r="E6529" s="27" t="s">
        <v>25</v>
      </c>
    </row>
    <row r="6530" spans="1:5" ht="13.2" hidden="1" x14ac:dyDescent="0.25">
      <c r="A6530" s="21" t="s">
        <v>6</v>
      </c>
      <c r="B6530" s="27">
        <v>42268</v>
      </c>
      <c r="C6530" s="27" t="s">
        <v>45</v>
      </c>
      <c r="D6530" s="28">
        <v>2250</v>
      </c>
      <c r="E6530" s="27" t="s">
        <v>25</v>
      </c>
    </row>
    <row r="6531" spans="1:5" ht="13.2" hidden="1" x14ac:dyDescent="0.25">
      <c r="A6531" s="21" t="s">
        <v>6</v>
      </c>
      <c r="B6531" s="27">
        <v>42268</v>
      </c>
      <c r="C6531" s="27" t="s">
        <v>45</v>
      </c>
      <c r="D6531" s="28">
        <v>250</v>
      </c>
      <c r="E6531" s="27" t="s">
        <v>25</v>
      </c>
    </row>
    <row r="6532" spans="1:5" ht="13.2" hidden="1" x14ac:dyDescent="0.25">
      <c r="A6532" s="21" t="s">
        <v>6</v>
      </c>
      <c r="B6532" s="27">
        <v>42269</v>
      </c>
      <c r="C6532" s="27" t="s">
        <v>45</v>
      </c>
      <c r="D6532" s="28">
        <v>3500</v>
      </c>
      <c r="E6532" s="27" t="s">
        <v>25</v>
      </c>
    </row>
    <row r="6533" spans="1:5" ht="13.2" hidden="1" x14ac:dyDescent="0.25">
      <c r="A6533" s="21" t="s">
        <v>6</v>
      </c>
      <c r="B6533" s="27">
        <v>42270</v>
      </c>
      <c r="C6533" s="27" t="s">
        <v>51</v>
      </c>
      <c r="D6533" s="28">
        <v>15000</v>
      </c>
      <c r="E6533" s="27" t="s">
        <v>25</v>
      </c>
    </row>
    <row r="6534" spans="1:5" ht="13.2" hidden="1" x14ac:dyDescent="0.25">
      <c r="A6534" s="21" t="s">
        <v>6</v>
      </c>
      <c r="B6534" s="27">
        <v>42271</v>
      </c>
      <c r="C6534" s="27" t="s">
        <v>45</v>
      </c>
      <c r="D6534" s="28">
        <v>2972.5</v>
      </c>
      <c r="E6534" s="27" t="s">
        <v>25</v>
      </c>
    </row>
    <row r="6535" spans="1:5" ht="13.2" hidden="1" x14ac:dyDescent="0.25">
      <c r="A6535" s="21" t="s">
        <v>6</v>
      </c>
      <c r="B6535" s="27">
        <v>42272</v>
      </c>
      <c r="C6535" s="27" t="s">
        <v>45</v>
      </c>
      <c r="D6535" s="28">
        <v>4275</v>
      </c>
      <c r="E6535" s="27" t="s">
        <v>25</v>
      </c>
    </row>
    <row r="6536" spans="1:5" ht="13.2" hidden="1" x14ac:dyDescent="0.25">
      <c r="A6536" s="21" t="s">
        <v>6</v>
      </c>
      <c r="B6536" s="27">
        <v>42273</v>
      </c>
      <c r="C6536" s="27" t="s">
        <v>59</v>
      </c>
      <c r="D6536" s="28">
        <v>7500</v>
      </c>
      <c r="E6536" s="27" t="s">
        <v>26</v>
      </c>
    </row>
    <row r="6537" spans="1:5" ht="13.2" hidden="1" x14ac:dyDescent="0.25">
      <c r="A6537" s="21" t="s">
        <v>6</v>
      </c>
      <c r="B6537" s="27">
        <v>42274</v>
      </c>
      <c r="C6537" s="27" t="s">
        <v>59</v>
      </c>
      <c r="D6537" s="28">
        <v>4250</v>
      </c>
      <c r="E6537" s="27" t="s">
        <v>26</v>
      </c>
    </row>
    <row r="6538" spans="1:5" ht="13.2" hidden="1" x14ac:dyDescent="0.25">
      <c r="A6538" s="21" t="s">
        <v>6</v>
      </c>
      <c r="B6538" s="27">
        <v>42275</v>
      </c>
      <c r="C6538" s="27" t="s">
        <v>47</v>
      </c>
      <c r="D6538" s="28">
        <v>8950</v>
      </c>
      <c r="E6538" s="27" t="s">
        <v>26</v>
      </c>
    </row>
    <row r="6539" spans="1:5" ht="13.2" hidden="1" x14ac:dyDescent="0.25">
      <c r="A6539" s="21" t="s">
        <v>6</v>
      </c>
      <c r="B6539" s="27">
        <v>42275</v>
      </c>
      <c r="C6539" s="27" t="s">
        <v>47</v>
      </c>
      <c r="D6539" s="28">
        <v>2000</v>
      </c>
      <c r="E6539" s="27" t="s">
        <v>26</v>
      </c>
    </row>
    <row r="6540" spans="1:5" ht="13.2" hidden="1" x14ac:dyDescent="0.25">
      <c r="A6540" s="21" t="s">
        <v>6</v>
      </c>
      <c r="B6540" s="27">
        <v>42275</v>
      </c>
      <c r="C6540" s="27" t="s">
        <v>47</v>
      </c>
      <c r="D6540" s="28">
        <v>500</v>
      </c>
      <c r="E6540" s="27" t="s">
        <v>26</v>
      </c>
    </row>
    <row r="6541" spans="1:5" ht="13.2" hidden="1" x14ac:dyDescent="0.25">
      <c r="A6541" s="21" t="s">
        <v>6</v>
      </c>
      <c r="B6541" s="27">
        <v>42276</v>
      </c>
      <c r="C6541" s="27" t="s">
        <v>45</v>
      </c>
      <c r="D6541" s="28">
        <v>8250</v>
      </c>
      <c r="E6541" s="27" t="s">
        <v>25</v>
      </c>
    </row>
    <row r="6542" spans="1:5" ht="13.2" hidden="1" x14ac:dyDescent="0.25">
      <c r="A6542" s="21" t="s">
        <v>6</v>
      </c>
      <c r="B6542" s="27">
        <v>42277</v>
      </c>
      <c r="C6542" s="27" t="s">
        <v>45</v>
      </c>
      <c r="D6542" s="28">
        <v>6500</v>
      </c>
      <c r="E6542" s="27" t="s">
        <v>25</v>
      </c>
    </row>
    <row r="6543" spans="1:5" ht="13.2" hidden="1" x14ac:dyDescent="0.25">
      <c r="A6543" s="21" t="s">
        <v>6</v>
      </c>
      <c r="B6543" s="27">
        <v>42278</v>
      </c>
      <c r="C6543" s="27" t="s">
        <v>45</v>
      </c>
      <c r="D6543" s="28">
        <v>32500</v>
      </c>
      <c r="E6543" s="27" t="s">
        <v>25</v>
      </c>
    </row>
    <row r="6544" spans="1:5" ht="13.2" hidden="1" x14ac:dyDescent="0.25">
      <c r="A6544" s="21" t="s">
        <v>6</v>
      </c>
      <c r="B6544" s="27">
        <v>42279</v>
      </c>
      <c r="C6544" s="27" t="s">
        <v>45</v>
      </c>
      <c r="D6544" s="28">
        <v>11000</v>
      </c>
      <c r="E6544" s="27" t="s">
        <v>25</v>
      </c>
    </row>
    <row r="6545" spans="1:5" ht="13.2" hidden="1" x14ac:dyDescent="0.25">
      <c r="A6545" s="21" t="s">
        <v>6</v>
      </c>
      <c r="B6545" s="27">
        <v>42280</v>
      </c>
      <c r="C6545" s="27" t="s">
        <v>45</v>
      </c>
      <c r="D6545" s="28">
        <v>10000</v>
      </c>
      <c r="E6545" s="27" t="s">
        <v>25</v>
      </c>
    </row>
    <row r="6546" spans="1:5" ht="13.2" hidden="1" x14ac:dyDescent="0.25">
      <c r="A6546" s="21" t="s">
        <v>6</v>
      </c>
      <c r="B6546" s="27">
        <v>42281</v>
      </c>
      <c r="C6546" s="27" t="s">
        <v>45</v>
      </c>
      <c r="D6546" s="28">
        <v>10000</v>
      </c>
      <c r="E6546" s="27" t="s">
        <v>25</v>
      </c>
    </row>
    <row r="6547" spans="1:5" ht="13.2" hidden="1" x14ac:dyDescent="0.25">
      <c r="A6547" s="21" t="s">
        <v>6</v>
      </c>
      <c r="B6547" s="27">
        <v>42282</v>
      </c>
      <c r="C6547" s="27" t="s">
        <v>58</v>
      </c>
      <c r="D6547" s="28">
        <v>690</v>
      </c>
      <c r="E6547" s="27" t="s">
        <v>26</v>
      </c>
    </row>
    <row r="6548" spans="1:5" ht="13.2" hidden="1" x14ac:dyDescent="0.25">
      <c r="A6548" s="21" t="s">
        <v>6</v>
      </c>
      <c r="B6548" s="27">
        <v>42283</v>
      </c>
      <c r="C6548" s="27" t="s">
        <v>45</v>
      </c>
      <c r="D6548" s="28">
        <v>22990</v>
      </c>
      <c r="E6548" s="27" t="s">
        <v>25</v>
      </c>
    </row>
    <row r="6549" spans="1:5" ht="13.2" hidden="1" x14ac:dyDescent="0.25">
      <c r="A6549" s="21" t="s">
        <v>6</v>
      </c>
      <c r="B6549" s="27">
        <v>42284</v>
      </c>
      <c r="C6549" s="27" t="s">
        <v>45</v>
      </c>
      <c r="D6549" s="28">
        <v>43527.85</v>
      </c>
      <c r="E6549" s="27" t="s">
        <v>25</v>
      </c>
    </row>
    <row r="6550" spans="1:5" ht="13.2" hidden="1" x14ac:dyDescent="0.25">
      <c r="A6550" s="21" t="s">
        <v>6</v>
      </c>
      <c r="B6550" s="27">
        <v>42285</v>
      </c>
      <c r="C6550" s="27" t="s">
        <v>45</v>
      </c>
      <c r="D6550" s="28">
        <v>4500</v>
      </c>
      <c r="E6550" s="27" t="s">
        <v>25</v>
      </c>
    </row>
    <row r="6551" spans="1:5" ht="13.2" hidden="1" x14ac:dyDescent="0.25">
      <c r="A6551" s="21" t="s">
        <v>6</v>
      </c>
      <c r="B6551" s="27">
        <v>42285</v>
      </c>
      <c r="C6551" s="27" t="s">
        <v>45</v>
      </c>
      <c r="D6551" s="28">
        <v>5500</v>
      </c>
      <c r="E6551" s="27" t="s">
        <v>25</v>
      </c>
    </row>
    <row r="6552" spans="1:5" ht="13.2" hidden="1" x14ac:dyDescent="0.25">
      <c r="A6552" s="21" t="s">
        <v>6</v>
      </c>
      <c r="B6552" s="27">
        <v>42286</v>
      </c>
      <c r="C6552" s="27" t="s">
        <v>45</v>
      </c>
      <c r="D6552" s="28">
        <v>4250</v>
      </c>
      <c r="E6552" s="27" t="s">
        <v>25</v>
      </c>
    </row>
    <row r="6553" spans="1:5" ht="13.2" hidden="1" x14ac:dyDescent="0.25">
      <c r="A6553" s="21" t="s">
        <v>6</v>
      </c>
      <c r="B6553" s="27">
        <v>42286</v>
      </c>
      <c r="C6553" s="27" t="s">
        <v>45</v>
      </c>
      <c r="D6553" s="28">
        <v>500</v>
      </c>
      <c r="E6553" s="27" t="s">
        <v>25</v>
      </c>
    </row>
    <row r="6554" spans="1:5" ht="13.2" hidden="1" x14ac:dyDescent="0.25">
      <c r="A6554" s="21" t="s">
        <v>6</v>
      </c>
      <c r="B6554" s="27">
        <v>42287</v>
      </c>
      <c r="C6554" s="27" t="s">
        <v>45</v>
      </c>
      <c r="D6554" s="28">
        <v>3500</v>
      </c>
      <c r="E6554" s="27" t="s">
        <v>25</v>
      </c>
    </row>
    <row r="6555" spans="1:5" ht="13.2" hidden="1" x14ac:dyDescent="0.25">
      <c r="A6555" s="21" t="s">
        <v>6</v>
      </c>
      <c r="B6555" s="27">
        <v>42287</v>
      </c>
      <c r="C6555" s="27" t="s">
        <v>45</v>
      </c>
      <c r="D6555" s="28">
        <v>1250</v>
      </c>
      <c r="E6555" s="27" t="s">
        <v>25</v>
      </c>
    </row>
    <row r="6556" spans="1:5" ht="13.2" hidden="1" x14ac:dyDescent="0.25">
      <c r="A6556" s="21" t="s">
        <v>6</v>
      </c>
      <c r="B6556" s="27">
        <v>42288</v>
      </c>
      <c r="C6556" s="27" t="s">
        <v>45</v>
      </c>
      <c r="D6556" s="28">
        <v>6750</v>
      </c>
      <c r="E6556" s="27" t="s">
        <v>25</v>
      </c>
    </row>
    <row r="6557" spans="1:5" ht="13.2" hidden="1" x14ac:dyDescent="0.25">
      <c r="A6557" s="21" t="s">
        <v>6</v>
      </c>
      <c r="B6557" s="27">
        <v>42288</v>
      </c>
      <c r="C6557" s="27" t="s">
        <v>45</v>
      </c>
      <c r="D6557" s="28">
        <v>3250</v>
      </c>
      <c r="E6557" s="27" t="s">
        <v>25</v>
      </c>
    </row>
    <row r="6558" spans="1:5" ht="13.2" hidden="1" x14ac:dyDescent="0.25">
      <c r="A6558" s="21" t="s">
        <v>6</v>
      </c>
      <c r="B6558" s="27">
        <v>42288</v>
      </c>
      <c r="C6558" s="27" t="s">
        <v>45</v>
      </c>
      <c r="D6558" s="28">
        <v>250</v>
      </c>
      <c r="E6558" s="27" t="s">
        <v>25</v>
      </c>
    </row>
    <row r="6559" spans="1:5" ht="13.2" hidden="1" x14ac:dyDescent="0.25">
      <c r="A6559" s="21" t="s">
        <v>6</v>
      </c>
      <c r="B6559" s="27">
        <v>42289</v>
      </c>
      <c r="C6559" s="27" t="s">
        <v>45</v>
      </c>
      <c r="D6559" s="28">
        <v>2500</v>
      </c>
      <c r="E6559" s="27" t="s">
        <v>25</v>
      </c>
    </row>
    <row r="6560" spans="1:5" ht="13.2" hidden="1" x14ac:dyDescent="0.25">
      <c r="A6560" s="21" t="s">
        <v>6</v>
      </c>
      <c r="B6560" s="27">
        <v>42289</v>
      </c>
      <c r="C6560" s="27" t="s">
        <v>45</v>
      </c>
      <c r="D6560" s="28">
        <v>1500</v>
      </c>
      <c r="E6560" s="27" t="s">
        <v>25</v>
      </c>
    </row>
    <row r="6561" spans="1:5" ht="13.2" hidden="1" x14ac:dyDescent="0.25">
      <c r="A6561" s="21" t="s">
        <v>6</v>
      </c>
      <c r="B6561" s="27">
        <v>42289</v>
      </c>
      <c r="C6561" s="27" t="s">
        <v>45</v>
      </c>
      <c r="D6561" s="28">
        <v>700</v>
      </c>
      <c r="E6561" s="27" t="s">
        <v>25</v>
      </c>
    </row>
    <row r="6562" spans="1:5" ht="13.2" hidden="1" x14ac:dyDescent="0.25">
      <c r="A6562" s="21" t="s">
        <v>6</v>
      </c>
      <c r="B6562" s="27">
        <v>42290</v>
      </c>
      <c r="C6562" s="27" t="s">
        <v>45</v>
      </c>
      <c r="D6562" s="28">
        <v>4250</v>
      </c>
      <c r="E6562" s="27" t="s">
        <v>25</v>
      </c>
    </row>
    <row r="6563" spans="1:5" ht="13.2" hidden="1" x14ac:dyDescent="0.25">
      <c r="A6563" s="21" t="s">
        <v>6</v>
      </c>
      <c r="B6563" s="27">
        <v>42290</v>
      </c>
      <c r="C6563" s="27" t="s">
        <v>45</v>
      </c>
      <c r="D6563" s="28">
        <v>3250</v>
      </c>
      <c r="E6563" s="27" t="s">
        <v>25</v>
      </c>
    </row>
    <row r="6564" spans="1:5" ht="13.2" hidden="1" x14ac:dyDescent="0.25">
      <c r="A6564" s="21" t="s">
        <v>6</v>
      </c>
      <c r="B6564" s="27">
        <v>42290</v>
      </c>
      <c r="C6564" s="27" t="s">
        <v>45</v>
      </c>
      <c r="D6564" s="28">
        <v>250</v>
      </c>
      <c r="E6564" s="27" t="s">
        <v>25</v>
      </c>
    </row>
    <row r="6565" spans="1:5" ht="13.2" hidden="1" x14ac:dyDescent="0.25">
      <c r="A6565" s="21" t="s">
        <v>6</v>
      </c>
      <c r="B6565" s="27">
        <v>42290</v>
      </c>
      <c r="C6565" s="27" t="s">
        <v>45</v>
      </c>
      <c r="D6565" s="28">
        <v>1250</v>
      </c>
      <c r="E6565" s="27" t="s">
        <v>25</v>
      </c>
    </row>
    <row r="6566" spans="1:5" ht="13.2" hidden="1" x14ac:dyDescent="0.25">
      <c r="A6566" s="21" t="s">
        <v>6</v>
      </c>
      <c r="B6566" s="27">
        <v>42290</v>
      </c>
      <c r="C6566" s="27" t="s">
        <v>45</v>
      </c>
      <c r="D6566" s="28">
        <v>500</v>
      </c>
      <c r="E6566" s="27" t="s">
        <v>25</v>
      </c>
    </row>
    <row r="6567" spans="1:5" ht="13.2" hidden="1" x14ac:dyDescent="0.25">
      <c r="A6567" s="21" t="s">
        <v>6</v>
      </c>
      <c r="B6567" s="27">
        <v>42290</v>
      </c>
      <c r="C6567" s="27" t="s">
        <v>45</v>
      </c>
      <c r="D6567" s="28">
        <v>250</v>
      </c>
      <c r="E6567" s="27" t="s">
        <v>25</v>
      </c>
    </row>
    <row r="6568" spans="1:5" ht="13.2" hidden="1" x14ac:dyDescent="0.25">
      <c r="A6568" s="21" t="s">
        <v>6</v>
      </c>
      <c r="B6568" s="27">
        <v>42290</v>
      </c>
      <c r="C6568" s="27" t="s">
        <v>45</v>
      </c>
      <c r="D6568" s="28">
        <v>600</v>
      </c>
      <c r="E6568" s="27" t="s">
        <v>25</v>
      </c>
    </row>
    <row r="6569" spans="1:5" ht="13.2" hidden="1" x14ac:dyDescent="0.25">
      <c r="A6569" s="21" t="s">
        <v>6</v>
      </c>
      <c r="B6569" s="27">
        <v>42291</v>
      </c>
      <c r="C6569" s="27" t="s">
        <v>45</v>
      </c>
      <c r="D6569" s="28">
        <v>8000</v>
      </c>
      <c r="E6569" s="27" t="s">
        <v>25</v>
      </c>
    </row>
    <row r="6570" spans="1:5" ht="13.2" hidden="1" x14ac:dyDescent="0.25">
      <c r="A6570" s="21" t="s">
        <v>6</v>
      </c>
      <c r="B6570" s="27">
        <v>42291</v>
      </c>
      <c r="C6570" s="27" t="s">
        <v>45</v>
      </c>
      <c r="D6570" s="28">
        <v>2175</v>
      </c>
      <c r="E6570" s="27" t="s">
        <v>25</v>
      </c>
    </row>
    <row r="6571" spans="1:5" ht="13.2" hidden="1" x14ac:dyDescent="0.25">
      <c r="A6571" s="21" t="s">
        <v>6</v>
      </c>
      <c r="B6571" s="27">
        <v>42292</v>
      </c>
      <c r="C6571" s="27" t="s">
        <v>45</v>
      </c>
      <c r="D6571" s="28">
        <v>1000</v>
      </c>
      <c r="E6571" s="27" t="s">
        <v>25</v>
      </c>
    </row>
    <row r="6572" spans="1:5" ht="13.2" hidden="1" x14ac:dyDescent="0.25">
      <c r="A6572" s="21" t="s">
        <v>6</v>
      </c>
      <c r="B6572" s="27">
        <v>42292</v>
      </c>
      <c r="C6572" s="27" t="s">
        <v>45</v>
      </c>
      <c r="D6572" s="28">
        <v>3250</v>
      </c>
      <c r="E6572" s="27" t="s">
        <v>25</v>
      </c>
    </row>
    <row r="6573" spans="1:5" ht="13.2" hidden="1" x14ac:dyDescent="0.25">
      <c r="A6573" s="21" t="s">
        <v>6</v>
      </c>
      <c r="B6573" s="27">
        <v>42293</v>
      </c>
      <c r="C6573" s="27" t="s">
        <v>45</v>
      </c>
      <c r="D6573" s="28">
        <v>6750</v>
      </c>
      <c r="E6573" s="27" t="s">
        <v>25</v>
      </c>
    </row>
    <row r="6574" spans="1:5" ht="13.2" hidden="1" x14ac:dyDescent="0.25">
      <c r="A6574" s="21" t="s">
        <v>6</v>
      </c>
      <c r="B6574" s="27">
        <v>42293</v>
      </c>
      <c r="C6574" s="27" t="s">
        <v>45</v>
      </c>
      <c r="D6574" s="28">
        <v>3000</v>
      </c>
      <c r="E6574" s="27" t="s">
        <v>25</v>
      </c>
    </row>
    <row r="6575" spans="1:5" ht="13.2" hidden="1" x14ac:dyDescent="0.25">
      <c r="A6575" s="21" t="s">
        <v>6</v>
      </c>
      <c r="B6575" s="27">
        <v>42293</v>
      </c>
      <c r="C6575" s="27" t="s">
        <v>45</v>
      </c>
      <c r="D6575" s="28">
        <v>28000</v>
      </c>
      <c r="E6575" s="27" t="s">
        <v>25</v>
      </c>
    </row>
    <row r="6576" spans="1:5" ht="13.2" hidden="1" x14ac:dyDescent="0.25">
      <c r="A6576" s="21" t="s">
        <v>6</v>
      </c>
      <c r="B6576" s="27">
        <v>42293</v>
      </c>
      <c r="C6576" s="27" t="s">
        <v>45</v>
      </c>
      <c r="D6576" s="28">
        <v>2000</v>
      </c>
      <c r="E6576" s="27" t="s">
        <v>25</v>
      </c>
    </row>
    <row r="6577" spans="1:5" ht="13.2" hidden="1" x14ac:dyDescent="0.25">
      <c r="A6577" s="21" t="s">
        <v>6</v>
      </c>
      <c r="B6577" s="27">
        <v>42294</v>
      </c>
      <c r="C6577" s="27" t="s">
        <v>45</v>
      </c>
      <c r="D6577" s="28">
        <v>77500</v>
      </c>
      <c r="E6577" s="27" t="s">
        <v>25</v>
      </c>
    </row>
    <row r="6578" spans="1:5" ht="13.2" hidden="1" x14ac:dyDescent="0.25">
      <c r="A6578" s="21" t="s">
        <v>6</v>
      </c>
      <c r="B6578" s="27">
        <v>42295</v>
      </c>
      <c r="C6578" s="27" t="s">
        <v>45</v>
      </c>
      <c r="D6578" s="28">
        <v>8750</v>
      </c>
      <c r="E6578" s="27" t="s">
        <v>25</v>
      </c>
    </row>
    <row r="6579" spans="1:5" ht="13.2" hidden="1" x14ac:dyDescent="0.25">
      <c r="A6579" s="21" t="s">
        <v>6</v>
      </c>
      <c r="B6579" s="27">
        <v>42295</v>
      </c>
      <c r="C6579" s="27" t="s">
        <v>45</v>
      </c>
      <c r="D6579" s="28">
        <v>250</v>
      </c>
      <c r="E6579" s="27" t="s">
        <v>25</v>
      </c>
    </row>
    <row r="6580" spans="1:5" ht="13.2" hidden="1" x14ac:dyDescent="0.25">
      <c r="A6580" s="21" t="s">
        <v>6</v>
      </c>
      <c r="B6580" s="27">
        <v>42295</v>
      </c>
      <c r="C6580" s="27" t="s">
        <v>45</v>
      </c>
      <c r="D6580" s="28">
        <v>1250</v>
      </c>
      <c r="E6580" s="27" t="s">
        <v>25</v>
      </c>
    </row>
    <row r="6581" spans="1:5" ht="13.2" hidden="1" x14ac:dyDescent="0.25">
      <c r="A6581" s="21" t="s">
        <v>6</v>
      </c>
      <c r="B6581" s="27">
        <v>42295</v>
      </c>
      <c r="C6581" s="27" t="s">
        <v>45</v>
      </c>
      <c r="D6581" s="28">
        <v>3250</v>
      </c>
      <c r="E6581" s="27" t="s">
        <v>25</v>
      </c>
    </row>
    <row r="6582" spans="1:5" ht="13.2" hidden="1" x14ac:dyDescent="0.25">
      <c r="A6582" s="21" t="s">
        <v>6</v>
      </c>
      <c r="B6582" s="27">
        <v>42295</v>
      </c>
      <c r="C6582" s="27" t="s">
        <v>45</v>
      </c>
      <c r="D6582" s="28">
        <v>500</v>
      </c>
      <c r="E6582" s="27" t="s">
        <v>25</v>
      </c>
    </row>
    <row r="6583" spans="1:5" ht="13.2" hidden="1" x14ac:dyDescent="0.25">
      <c r="A6583" s="21" t="s">
        <v>6</v>
      </c>
      <c r="B6583" s="27">
        <v>42295</v>
      </c>
      <c r="C6583" s="27" t="s">
        <v>45</v>
      </c>
      <c r="D6583" s="28">
        <v>600</v>
      </c>
      <c r="E6583" s="27" t="s">
        <v>25</v>
      </c>
    </row>
    <row r="6584" spans="1:5" ht="13.2" hidden="1" x14ac:dyDescent="0.25">
      <c r="A6584" s="21" t="s">
        <v>6</v>
      </c>
      <c r="B6584" s="27">
        <v>42296</v>
      </c>
      <c r="C6584" s="27" t="s">
        <v>45</v>
      </c>
      <c r="D6584" s="28">
        <v>1750</v>
      </c>
      <c r="E6584" s="27" t="s">
        <v>25</v>
      </c>
    </row>
    <row r="6585" spans="1:5" ht="13.2" hidden="1" x14ac:dyDescent="0.25">
      <c r="A6585" s="21" t="s">
        <v>6</v>
      </c>
      <c r="B6585" s="27">
        <v>42296</v>
      </c>
      <c r="C6585" s="27" t="s">
        <v>45</v>
      </c>
      <c r="D6585" s="28">
        <v>3250</v>
      </c>
      <c r="E6585" s="27" t="s">
        <v>25</v>
      </c>
    </row>
    <row r="6586" spans="1:5" ht="13.2" hidden="1" x14ac:dyDescent="0.25">
      <c r="A6586" s="21" t="s">
        <v>6</v>
      </c>
      <c r="B6586" s="27">
        <v>42296</v>
      </c>
      <c r="C6586" s="27" t="s">
        <v>45</v>
      </c>
      <c r="D6586" s="28">
        <v>750</v>
      </c>
      <c r="E6586" s="27" t="s">
        <v>25</v>
      </c>
    </row>
    <row r="6587" spans="1:5" ht="13.2" hidden="1" x14ac:dyDescent="0.25">
      <c r="A6587" s="21" t="s">
        <v>6</v>
      </c>
      <c r="B6587" s="27">
        <v>42297</v>
      </c>
      <c r="C6587" s="27" t="s">
        <v>45</v>
      </c>
      <c r="D6587" s="28">
        <v>750</v>
      </c>
      <c r="E6587" s="27" t="s">
        <v>25</v>
      </c>
    </row>
    <row r="6588" spans="1:5" ht="13.2" hidden="1" x14ac:dyDescent="0.25">
      <c r="A6588" s="21" t="s">
        <v>6</v>
      </c>
      <c r="B6588" s="27">
        <v>42297</v>
      </c>
      <c r="C6588" s="27" t="s">
        <v>45</v>
      </c>
      <c r="D6588" s="28">
        <v>1750</v>
      </c>
      <c r="E6588" s="27" t="s">
        <v>25</v>
      </c>
    </row>
    <row r="6589" spans="1:5" ht="13.2" hidden="1" x14ac:dyDescent="0.25">
      <c r="A6589" s="21" t="s">
        <v>6</v>
      </c>
      <c r="B6589" s="27">
        <v>42298</v>
      </c>
      <c r="C6589" s="27" t="s">
        <v>45</v>
      </c>
      <c r="D6589" s="28">
        <v>8750</v>
      </c>
      <c r="E6589" s="27" t="s">
        <v>25</v>
      </c>
    </row>
    <row r="6590" spans="1:5" ht="13.2" hidden="1" x14ac:dyDescent="0.25">
      <c r="A6590" s="21" t="s">
        <v>6</v>
      </c>
      <c r="B6590" s="27">
        <v>42298</v>
      </c>
      <c r="C6590" s="27" t="s">
        <v>45</v>
      </c>
      <c r="D6590" s="28">
        <v>500</v>
      </c>
      <c r="E6590" s="27" t="s">
        <v>25</v>
      </c>
    </row>
    <row r="6591" spans="1:5" ht="13.2" hidden="1" x14ac:dyDescent="0.25">
      <c r="A6591" s="21" t="s">
        <v>6</v>
      </c>
      <c r="B6591" s="27">
        <v>42298</v>
      </c>
      <c r="C6591" s="27" t="s">
        <v>45</v>
      </c>
      <c r="D6591" s="28">
        <v>1750</v>
      </c>
      <c r="E6591" s="27" t="s">
        <v>25</v>
      </c>
    </row>
    <row r="6592" spans="1:5" ht="13.2" hidden="1" x14ac:dyDescent="0.25">
      <c r="A6592" s="21" t="s">
        <v>6</v>
      </c>
      <c r="B6592" s="27">
        <v>42298</v>
      </c>
      <c r="C6592" s="27" t="s">
        <v>45</v>
      </c>
      <c r="D6592" s="28">
        <v>500</v>
      </c>
      <c r="E6592" s="27" t="s">
        <v>25</v>
      </c>
    </row>
    <row r="6593" spans="1:5" ht="13.2" hidden="1" x14ac:dyDescent="0.25">
      <c r="A6593" s="21" t="s">
        <v>6</v>
      </c>
      <c r="B6593" s="27">
        <v>42298</v>
      </c>
      <c r="C6593" s="27" t="s">
        <v>45</v>
      </c>
      <c r="D6593" s="28">
        <v>150</v>
      </c>
      <c r="E6593" s="27" t="s">
        <v>25</v>
      </c>
    </row>
    <row r="6594" spans="1:5" ht="13.2" hidden="1" x14ac:dyDescent="0.25">
      <c r="A6594" s="21" t="s">
        <v>6</v>
      </c>
      <c r="B6594" s="27">
        <v>42298</v>
      </c>
      <c r="C6594" s="27" t="s">
        <v>45</v>
      </c>
      <c r="D6594" s="28">
        <v>250</v>
      </c>
      <c r="E6594" s="27" t="s">
        <v>25</v>
      </c>
    </row>
    <row r="6595" spans="1:5" ht="13.2" hidden="1" x14ac:dyDescent="0.25">
      <c r="A6595" s="21" t="s">
        <v>6</v>
      </c>
      <c r="B6595" s="27">
        <v>42299</v>
      </c>
      <c r="C6595" s="27" t="s">
        <v>45</v>
      </c>
      <c r="D6595" s="28">
        <v>2500</v>
      </c>
      <c r="E6595" s="27" t="s">
        <v>25</v>
      </c>
    </row>
    <row r="6596" spans="1:5" ht="13.2" hidden="1" x14ac:dyDescent="0.25">
      <c r="A6596" s="21" t="s">
        <v>6</v>
      </c>
      <c r="B6596" s="27">
        <v>42299</v>
      </c>
      <c r="C6596" s="27" t="s">
        <v>45</v>
      </c>
      <c r="D6596" s="28">
        <v>1250</v>
      </c>
      <c r="E6596" s="27" t="s">
        <v>25</v>
      </c>
    </row>
    <row r="6597" spans="1:5" ht="13.2" hidden="1" x14ac:dyDescent="0.25">
      <c r="A6597" s="21" t="s">
        <v>6</v>
      </c>
      <c r="B6597" s="27">
        <v>42299</v>
      </c>
      <c r="C6597" s="27" t="s">
        <v>45</v>
      </c>
      <c r="D6597" s="28">
        <v>500</v>
      </c>
      <c r="E6597" s="27" t="s">
        <v>25</v>
      </c>
    </row>
    <row r="6598" spans="1:5" ht="13.2" hidden="1" x14ac:dyDescent="0.25">
      <c r="A6598" s="21" t="s">
        <v>6</v>
      </c>
      <c r="B6598" s="27">
        <v>42299</v>
      </c>
      <c r="C6598" s="27" t="s">
        <v>45</v>
      </c>
      <c r="D6598" s="28">
        <v>250</v>
      </c>
      <c r="E6598" s="27" t="s">
        <v>25</v>
      </c>
    </row>
    <row r="6599" spans="1:5" ht="13.2" hidden="1" x14ac:dyDescent="0.25">
      <c r="A6599" s="21" t="s">
        <v>6</v>
      </c>
      <c r="B6599" s="27">
        <v>42299</v>
      </c>
      <c r="C6599" s="27" t="s">
        <v>45</v>
      </c>
      <c r="D6599" s="28">
        <v>300</v>
      </c>
      <c r="E6599" s="27" t="s">
        <v>25</v>
      </c>
    </row>
    <row r="6600" spans="1:5" ht="13.2" hidden="1" x14ac:dyDescent="0.25">
      <c r="A6600" s="21" t="s">
        <v>6</v>
      </c>
      <c r="B6600" s="27">
        <v>42300</v>
      </c>
      <c r="C6600" s="27" t="s">
        <v>45</v>
      </c>
      <c r="D6600" s="28">
        <v>6500</v>
      </c>
      <c r="E6600" s="27" t="s">
        <v>25</v>
      </c>
    </row>
    <row r="6601" spans="1:5" ht="13.2" hidden="1" x14ac:dyDescent="0.25">
      <c r="A6601" s="21" t="s">
        <v>6</v>
      </c>
      <c r="B6601" s="27">
        <v>42301</v>
      </c>
      <c r="C6601" s="27" t="s">
        <v>45</v>
      </c>
      <c r="D6601" s="28">
        <v>1000</v>
      </c>
      <c r="E6601" s="27" t="s">
        <v>25</v>
      </c>
    </row>
    <row r="6602" spans="1:5" ht="13.2" hidden="1" x14ac:dyDescent="0.25">
      <c r="A6602" s="21" t="s">
        <v>6</v>
      </c>
      <c r="B6602" s="27">
        <v>42302</v>
      </c>
      <c r="C6602" s="27" t="s">
        <v>45</v>
      </c>
      <c r="D6602" s="28">
        <v>3000</v>
      </c>
      <c r="E6602" s="27" t="s">
        <v>25</v>
      </c>
    </row>
    <row r="6603" spans="1:5" ht="13.2" hidden="1" x14ac:dyDescent="0.25">
      <c r="A6603" s="21" t="s">
        <v>6</v>
      </c>
      <c r="B6603" s="27">
        <v>42302</v>
      </c>
      <c r="C6603" s="27" t="s">
        <v>45</v>
      </c>
      <c r="D6603" s="28">
        <v>750</v>
      </c>
      <c r="E6603" s="27" t="s">
        <v>25</v>
      </c>
    </row>
    <row r="6604" spans="1:5" ht="13.2" hidden="1" x14ac:dyDescent="0.25">
      <c r="A6604" s="21" t="s">
        <v>6</v>
      </c>
      <c r="B6604" s="27">
        <v>42303</v>
      </c>
      <c r="C6604" s="27" t="s">
        <v>45</v>
      </c>
      <c r="D6604" s="28">
        <v>2000</v>
      </c>
      <c r="E6604" s="27" t="s">
        <v>25</v>
      </c>
    </row>
    <row r="6605" spans="1:5" ht="13.2" hidden="1" x14ac:dyDescent="0.25">
      <c r="A6605" s="21" t="s">
        <v>6</v>
      </c>
      <c r="B6605" s="27">
        <v>42304</v>
      </c>
      <c r="C6605" s="27" t="s">
        <v>45</v>
      </c>
      <c r="D6605" s="28">
        <v>10000</v>
      </c>
      <c r="E6605" s="27" t="s">
        <v>25</v>
      </c>
    </row>
    <row r="6606" spans="1:5" ht="13.2" hidden="1" x14ac:dyDescent="0.25">
      <c r="A6606" s="21" t="s">
        <v>6</v>
      </c>
      <c r="B6606" s="27">
        <v>42305</v>
      </c>
      <c r="C6606" s="27" t="s">
        <v>45</v>
      </c>
      <c r="D6606" s="28">
        <v>8500</v>
      </c>
      <c r="E6606" s="27" t="s">
        <v>25</v>
      </c>
    </row>
    <row r="6607" spans="1:5" ht="13.2" hidden="1" x14ac:dyDescent="0.25">
      <c r="A6607" s="21" t="s">
        <v>6</v>
      </c>
      <c r="B6607" s="27">
        <v>42305</v>
      </c>
      <c r="C6607" s="27" t="s">
        <v>45</v>
      </c>
      <c r="D6607" s="28">
        <v>2000</v>
      </c>
      <c r="E6607" s="27" t="s">
        <v>25</v>
      </c>
    </row>
    <row r="6608" spans="1:5" ht="13.2" hidden="1" x14ac:dyDescent="0.25">
      <c r="A6608" s="21" t="s">
        <v>6</v>
      </c>
      <c r="B6608" s="27">
        <v>42305</v>
      </c>
      <c r="C6608" s="27" t="s">
        <v>45</v>
      </c>
      <c r="D6608" s="28">
        <v>2000</v>
      </c>
      <c r="E6608" s="27" t="s">
        <v>25</v>
      </c>
    </row>
    <row r="6609" spans="1:5" ht="13.2" hidden="1" x14ac:dyDescent="0.25">
      <c r="A6609" s="21" t="s">
        <v>6</v>
      </c>
      <c r="B6609" s="27">
        <v>42306</v>
      </c>
      <c r="C6609" s="27" t="s">
        <v>58</v>
      </c>
      <c r="D6609" s="28">
        <v>25150</v>
      </c>
      <c r="E6609" s="27" t="s">
        <v>26</v>
      </c>
    </row>
    <row r="6610" spans="1:5" ht="13.2" hidden="1" x14ac:dyDescent="0.25">
      <c r="A6610" s="21" t="s">
        <v>6</v>
      </c>
      <c r="B6610" s="27">
        <v>42307</v>
      </c>
      <c r="C6610" s="27" t="s">
        <v>51</v>
      </c>
      <c r="D6610" s="28">
        <v>6500</v>
      </c>
      <c r="E6610" s="27" t="s">
        <v>25</v>
      </c>
    </row>
    <row r="6611" spans="1:5" ht="13.2" hidden="1" x14ac:dyDescent="0.25">
      <c r="A6611" s="21" t="s">
        <v>6</v>
      </c>
      <c r="B6611" s="27">
        <v>42308</v>
      </c>
      <c r="C6611" s="27" t="s">
        <v>45</v>
      </c>
      <c r="D6611" s="28">
        <v>10360</v>
      </c>
      <c r="E6611" s="27" t="s">
        <v>25</v>
      </c>
    </row>
    <row r="6612" spans="1:5" ht="13.2" hidden="1" x14ac:dyDescent="0.25">
      <c r="A6612" s="21" t="s">
        <v>6</v>
      </c>
      <c r="B6612" s="27">
        <v>42309</v>
      </c>
      <c r="C6612" s="27" t="s">
        <v>45</v>
      </c>
      <c r="D6612" s="28">
        <v>1745</v>
      </c>
      <c r="E6612" s="27" t="s">
        <v>25</v>
      </c>
    </row>
    <row r="6613" spans="1:5" ht="13.2" hidden="1" x14ac:dyDescent="0.25">
      <c r="A6613" s="21" t="s">
        <v>6</v>
      </c>
      <c r="B6613" s="27">
        <v>42310</v>
      </c>
      <c r="C6613" s="27" t="s">
        <v>51</v>
      </c>
      <c r="D6613" s="28">
        <v>8500</v>
      </c>
      <c r="E6613" s="27" t="s">
        <v>25</v>
      </c>
    </row>
    <row r="6614" spans="1:5" ht="13.2" hidden="1" x14ac:dyDescent="0.25">
      <c r="A6614" s="21" t="s">
        <v>6</v>
      </c>
      <c r="B6614" s="27">
        <v>42311</v>
      </c>
      <c r="C6614" s="27" t="s">
        <v>53</v>
      </c>
      <c r="D6614" s="28">
        <v>1250</v>
      </c>
      <c r="E6614" s="27" t="s">
        <v>26</v>
      </c>
    </row>
    <row r="6615" spans="1:5" ht="13.2" hidden="1" x14ac:dyDescent="0.25">
      <c r="A6615" s="21" t="s">
        <v>6</v>
      </c>
      <c r="B6615" s="27">
        <v>42312</v>
      </c>
      <c r="C6615" s="27" t="s">
        <v>27</v>
      </c>
      <c r="D6615" s="28">
        <v>2250</v>
      </c>
      <c r="E6615" s="27" t="s">
        <v>27</v>
      </c>
    </row>
    <row r="6616" spans="1:5" ht="13.2" hidden="1" x14ac:dyDescent="0.25">
      <c r="A6616" s="21" t="s">
        <v>6</v>
      </c>
      <c r="B6616" s="27">
        <v>42313</v>
      </c>
      <c r="C6616" s="27" t="s">
        <v>53</v>
      </c>
      <c r="D6616" s="28">
        <v>500</v>
      </c>
      <c r="E6616" s="27" t="s">
        <v>26</v>
      </c>
    </row>
    <row r="6617" spans="1:5" ht="13.2" hidden="1" x14ac:dyDescent="0.25">
      <c r="A6617" s="21" t="s">
        <v>6</v>
      </c>
      <c r="B6617" s="27">
        <v>42314</v>
      </c>
      <c r="C6617" s="27" t="s">
        <v>45</v>
      </c>
      <c r="D6617" s="28">
        <v>1750</v>
      </c>
      <c r="E6617" s="27" t="s">
        <v>25</v>
      </c>
    </row>
    <row r="6618" spans="1:5" ht="13.2" hidden="1" x14ac:dyDescent="0.25">
      <c r="A6618" s="21" t="s">
        <v>6</v>
      </c>
      <c r="B6618" s="27">
        <v>42314</v>
      </c>
      <c r="C6618" s="27" t="s">
        <v>45</v>
      </c>
      <c r="D6618" s="28">
        <v>3250</v>
      </c>
      <c r="E6618" s="27" t="s">
        <v>25</v>
      </c>
    </row>
    <row r="6619" spans="1:5" ht="13.2" hidden="1" x14ac:dyDescent="0.25">
      <c r="A6619" s="21" t="s">
        <v>6</v>
      </c>
      <c r="B6619" s="27">
        <v>42315</v>
      </c>
      <c r="C6619" s="27" t="s">
        <v>45</v>
      </c>
      <c r="D6619" s="28">
        <v>7000</v>
      </c>
      <c r="E6619" s="27" t="s">
        <v>25</v>
      </c>
    </row>
    <row r="6620" spans="1:5" ht="13.2" hidden="1" x14ac:dyDescent="0.25">
      <c r="A6620" s="21" t="s">
        <v>6</v>
      </c>
      <c r="B6620" s="27">
        <v>42316</v>
      </c>
      <c r="C6620" s="27" t="s">
        <v>27</v>
      </c>
      <c r="D6620" s="28">
        <v>1100</v>
      </c>
      <c r="E6620" s="27" t="s">
        <v>27</v>
      </c>
    </row>
    <row r="6621" spans="1:5" ht="13.2" hidden="1" x14ac:dyDescent="0.25">
      <c r="A6621" s="21" t="s">
        <v>6</v>
      </c>
      <c r="B6621" s="27">
        <v>42316</v>
      </c>
      <c r="C6621" s="27" t="s">
        <v>27</v>
      </c>
      <c r="D6621" s="28">
        <v>3350</v>
      </c>
      <c r="E6621" s="27" t="s">
        <v>27</v>
      </c>
    </row>
    <row r="6622" spans="1:5" ht="13.2" hidden="1" x14ac:dyDescent="0.25">
      <c r="A6622" s="21" t="s">
        <v>6</v>
      </c>
      <c r="B6622" s="27">
        <v>42316</v>
      </c>
      <c r="C6622" s="27" t="s">
        <v>27</v>
      </c>
      <c r="D6622" s="28">
        <v>500</v>
      </c>
      <c r="E6622" s="27" t="s">
        <v>27</v>
      </c>
    </row>
    <row r="6623" spans="1:5" ht="13.2" hidden="1" x14ac:dyDescent="0.25">
      <c r="A6623" s="21" t="s">
        <v>6</v>
      </c>
      <c r="B6623" s="27">
        <v>42316</v>
      </c>
      <c r="C6623" s="27" t="s">
        <v>27</v>
      </c>
      <c r="D6623" s="28">
        <v>300</v>
      </c>
      <c r="E6623" s="27" t="s">
        <v>27</v>
      </c>
    </row>
    <row r="6624" spans="1:5" ht="13.2" hidden="1" x14ac:dyDescent="0.25">
      <c r="A6624" s="21" t="s">
        <v>6</v>
      </c>
      <c r="B6624" s="27">
        <v>42316</v>
      </c>
      <c r="C6624" s="27" t="s">
        <v>27</v>
      </c>
      <c r="D6624" s="28">
        <v>5100</v>
      </c>
      <c r="E6624" s="27" t="s">
        <v>27</v>
      </c>
    </row>
    <row r="6625" spans="1:5" ht="13.2" hidden="1" x14ac:dyDescent="0.25">
      <c r="A6625" s="21" t="s">
        <v>6</v>
      </c>
      <c r="B6625" s="27">
        <v>42317</v>
      </c>
      <c r="C6625" s="27" t="s">
        <v>45</v>
      </c>
      <c r="D6625" s="28">
        <v>3000</v>
      </c>
      <c r="E6625" s="27" t="s">
        <v>25</v>
      </c>
    </row>
    <row r="6626" spans="1:5" ht="13.2" hidden="1" x14ac:dyDescent="0.25">
      <c r="A6626" s="21" t="s">
        <v>6</v>
      </c>
      <c r="B6626" s="27">
        <v>42318</v>
      </c>
      <c r="C6626" s="27" t="s">
        <v>47</v>
      </c>
      <c r="D6626" s="28">
        <v>21800</v>
      </c>
      <c r="E6626" s="27" t="s">
        <v>26</v>
      </c>
    </row>
    <row r="6627" spans="1:5" ht="13.2" hidden="1" x14ac:dyDescent="0.25">
      <c r="A6627" s="21" t="s">
        <v>6</v>
      </c>
      <c r="B6627" s="27">
        <v>42319</v>
      </c>
      <c r="C6627" s="27" t="s">
        <v>56</v>
      </c>
      <c r="D6627" s="28">
        <v>32510</v>
      </c>
      <c r="E6627" s="27" t="s">
        <v>26</v>
      </c>
    </row>
    <row r="6628" spans="1:5" ht="13.2" hidden="1" x14ac:dyDescent="0.25">
      <c r="A6628" s="21" t="s">
        <v>6</v>
      </c>
      <c r="B6628" s="27">
        <v>42320</v>
      </c>
      <c r="C6628" s="27" t="s">
        <v>45</v>
      </c>
      <c r="D6628" s="28">
        <v>10000</v>
      </c>
      <c r="E6628" s="27" t="s">
        <v>25</v>
      </c>
    </row>
    <row r="6629" spans="1:5" ht="13.2" hidden="1" x14ac:dyDescent="0.25">
      <c r="A6629" s="21" t="s">
        <v>6</v>
      </c>
      <c r="B6629" s="27">
        <v>42321</v>
      </c>
      <c r="C6629" s="27" t="s">
        <v>45</v>
      </c>
      <c r="D6629" s="28">
        <v>15000</v>
      </c>
      <c r="E6629" s="27" t="s">
        <v>25</v>
      </c>
    </row>
    <row r="6630" spans="1:5" ht="13.2" hidden="1" x14ac:dyDescent="0.25">
      <c r="A6630" s="21" t="s">
        <v>6</v>
      </c>
      <c r="B6630" s="27">
        <v>42322</v>
      </c>
      <c r="C6630" s="27" t="s">
        <v>45</v>
      </c>
      <c r="D6630" s="28">
        <v>8500</v>
      </c>
      <c r="E6630" s="27" t="s">
        <v>25</v>
      </c>
    </row>
    <row r="6631" spans="1:5" ht="13.2" hidden="1" x14ac:dyDescent="0.25">
      <c r="A6631" s="21" t="s">
        <v>6</v>
      </c>
      <c r="B6631" s="27">
        <v>42323</v>
      </c>
      <c r="C6631" s="27" t="s">
        <v>45</v>
      </c>
      <c r="D6631" s="28">
        <v>8500</v>
      </c>
      <c r="E6631" s="27" t="s">
        <v>25</v>
      </c>
    </row>
    <row r="6632" spans="1:5" ht="13.2" hidden="1" x14ac:dyDescent="0.25">
      <c r="A6632" s="21" t="s">
        <v>6</v>
      </c>
      <c r="B6632" s="27">
        <v>42324</v>
      </c>
      <c r="C6632" s="27" t="s">
        <v>45</v>
      </c>
      <c r="D6632" s="28">
        <v>11000</v>
      </c>
      <c r="E6632" s="27" t="s">
        <v>25</v>
      </c>
    </row>
    <row r="6633" spans="1:5" ht="13.2" hidden="1" x14ac:dyDescent="0.25">
      <c r="A6633" s="21" t="s">
        <v>6</v>
      </c>
      <c r="B6633" s="27">
        <v>42325</v>
      </c>
      <c r="C6633" s="27" t="s">
        <v>45</v>
      </c>
      <c r="D6633" s="28">
        <v>11000</v>
      </c>
      <c r="E6633" s="27" t="s">
        <v>25</v>
      </c>
    </row>
    <row r="6634" spans="1:5" ht="13.2" hidden="1" x14ac:dyDescent="0.25">
      <c r="A6634" s="21" t="s">
        <v>6</v>
      </c>
      <c r="B6634" s="27">
        <v>42326</v>
      </c>
      <c r="C6634" s="27" t="s">
        <v>45</v>
      </c>
      <c r="D6634" s="28">
        <v>10000</v>
      </c>
      <c r="E6634" s="27" t="s">
        <v>25</v>
      </c>
    </row>
    <row r="6635" spans="1:5" ht="13.2" hidden="1" x14ac:dyDescent="0.25">
      <c r="A6635" s="21" t="s">
        <v>6</v>
      </c>
      <c r="B6635" s="27">
        <v>42327</v>
      </c>
      <c r="C6635" s="27" t="s">
        <v>45</v>
      </c>
      <c r="D6635" s="28">
        <v>8500</v>
      </c>
      <c r="E6635" s="27" t="s">
        <v>25</v>
      </c>
    </row>
    <row r="6636" spans="1:5" ht="13.2" hidden="1" x14ac:dyDescent="0.25">
      <c r="A6636" s="21" t="s">
        <v>6</v>
      </c>
      <c r="B6636" s="27">
        <v>42328</v>
      </c>
      <c r="C6636" s="27" t="s">
        <v>45</v>
      </c>
      <c r="D6636" s="28">
        <v>49242.5</v>
      </c>
      <c r="E6636" s="27" t="s">
        <v>25</v>
      </c>
    </row>
    <row r="6637" spans="1:5" ht="13.2" hidden="1" x14ac:dyDescent="0.25">
      <c r="A6637" s="21" t="s">
        <v>6</v>
      </c>
      <c r="B6637" s="27">
        <v>42329</v>
      </c>
      <c r="C6637" s="27" t="s">
        <v>45</v>
      </c>
      <c r="D6637" s="28">
        <v>5750</v>
      </c>
      <c r="E6637" s="27" t="s">
        <v>25</v>
      </c>
    </row>
    <row r="6638" spans="1:5" ht="13.2" hidden="1" x14ac:dyDescent="0.25">
      <c r="A6638" s="21" t="s">
        <v>6</v>
      </c>
      <c r="B6638" s="27">
        <v>42330</v>
      </c>
      <c r="C6638" s="27" t="s">
        <v>45</v>
      </c>
      <c r="D6638" s="28">
        <v>3250</v>
      </c>
      <c r="E6638" s="27" t="s">
        <v>25</v>
      </c>
    </row>
    <row r="6639" spans="1:5" ht="13.2" hidden="1" x14ac:dyDescent="0.25">
      <c r="A6639" s="21" t="s">
        <v>6</v>
      </c>
      <c r="B6639" s="27">
        <v>42330</v>
      </c>
      <c r="C6639" s="27" t="s">
        <v>45</v>
      </c>
      <c r="D6639" s="28">
        <v>1000</v>
      </c>
      <c r="E6639" s="27" t="s">
        <v>25</v>
      </c>
    </row>
    <row r="6640" spans="1:5" ht="13.2" hidden="1" x14ac:dyDescent="0.25">
      <c r="A6640" s="21" t="s">
        <v>6</v>
      </c>
      <c r="B6640" s="27">
        <v>42331</v>
      </c>
      <c r="C6640" s="27" t="s">
        <v>45</v>
      </c>
      <c r="D6640" s="28">
        <v>17500</v>
      </c>
      <c r="E6640" s="27" t="s">
        <v>25</v>
      </c>
    </row>
    <row r="6641" spans="1:5" ht="13.2" hidden="1" x14ac:dyDescent="0.25">
      <c r="A6641" s="21" t="s">
        <v>6</v>
      </c>
      <c r="B6641" s="27">
        <v>42331</v>
      </c>
      <c r="C6641" s="27" t="s">
        <v>45</v>
      </c>
      <c r="D6641" s="28">
        <v>3250</v>
      </c>
      <c r="E6641" s="27" t="s">
        <v>25</v>
      </c>
    </row>
    <row r="6642" spans="1:5" ht="13.2" hidden="1" x14ac:dyDescent="0.25">
      <c r="A6642" s="21" t="s">
        <v>6</v>
      </c>
      <c r="B6642" s="27">
        <v>42331</v>
      </c>
      <c r="C6642" s="27" t="s">
        <v>45</v>
      </c>
      <c r="D6642" s="28">
        <v>500</v>
      </c>
      <c r="E6642" s="27" t="s">
        <v>25</v>
      </c>
    </row>
    <row r="6643" spans="1:5" ht="13.2" hidden="1" x14ac:dyDescent="0.25">
      <c r="A6643" s="21" t="s">
        <v>6</v>
      </c>
      <c r="B6643" s="27">
        <v>42331</v>
      </c>
      <c r="C6643" s="27" t="s">
        <v>45</v>
      </c>
      <c r="D6643" s="28">
        <v>500</v>
      </c>
      <c r="E6643" s="27" t="s">
        <v>25</v>
      </c>
    </row>
    <row r="6644" spans="1:5" ht="13.2" hidden="1" x14ac:dyDescent="0.25">
      <c r="A6644" s="21" t="s">
        <v>6</v>
      </c>
      <c r="B6644" s="27">
        <v>42331</v>
      </c>
      <c r="C6644" s="27" t="s">
        <v>45</v>
      </c>
      <c r="D6644" s="28">
        <v>600</v>
      </c>
      <c r="E6644" s="27" t="s">
        <v>25</v>
      </c>
    </row>
    <row r="6645" spans="1:5" ht="13.2" hidden="1" x14ac:dyDescent="0.25">
      <c r="A6645" s="21" t="s">
        <v>6</v>
      </c>
      <c r="B6645" s="27">
        <v>42331</v>
      </c>
      <c r="C6645" s="27" t="s">
        <v>45</v>
      </c>
      <c r="D6645" s="28">
        <v>400</v>
      </c>
      <c r="E6645" s="27" t="s">
        <v>25</v>
      </c>
    </row>
    <row r="6646" spans="1:5" ht="13.2" hidden="1" x14ac:dyDescent="0.25">
      <c r="A6646" s="21" t="s">
        <v>6</v>
      </c>
      <c r="B6646" s="27">
        <v>42331</v>
      </c>
      <c r="C6646" s="27" t="s">
        <v>45</v>
      </c>
      <c r="D6646" s="28">
        <v>500</v>
      </c>
      <c r="E6646" s="27" t="s">
        <v>25</v>
      </c>
    </row>
    <row r="6647" spans="1:5" ht="13.2" hidden="1" x14ac:dyDescent="0.25">
      <c r="A6647" s="21" t="s">
        <v>6</v>
      </c>
      <c r="B6647" s="27">
        <v>42331</v>
      </c>
      <c r="C6647" s="27" t="s">
        <v>45</v>
      </c>
      <c r="D6647" s="28">
        <v>700</v>
      </c>
      <c r="E6647" s="27" t="s">
        <v>25</v>
      </c>
    </row>
    <row r="6648" spans="1:5" ht="13.2" hidden="1" x14ac:dyDescent="0.25">
      <c r="A6648" s="21" t="s">
        <v>6</v>
      </c>
      <c r="B6648" s="27">
        <v>42332</v>
      </c>
      <c r="C6648" s="27" t="s">
        <v>45</v>
      </c>
      <c r="D6648" s="28">
        <v>6750</v>
      </c>
      <c r="E6648" s="27" t="s">
        <v>25</v>
      </c>
    </row>
    <row r="6649" spans="1:5" ht="13.2" hidden="1" x14ac:dyDescent="0.25">
      <c r="A6649" s="21" t="s">
        <v>6</v>
      </c>
      <c r="B6649" s="27">
        <v>42333</v>
      </c>
      <c r="C6649" s="27" t="s">
        <v>45</v>
      </c>
      <c r="D6649" s="28">
        <v>7500</v>
      </c>
      <c r="E6649" s="27" t="s">
        <v>25</v>
      </c>
    </row>
    <row r="6650" spans="1:5" ht="13.2" hidden="1" x14ac:dyDescent="0.25">
      <c r="A6650" s="21" t="s">
        <v>6</v>
      </c>
      <c r="B6650" s="27">
        <v>42333</v>
      </c>
      <c r="C6650" s="27" t="s">
        <v>45</v>
      </c>
      <c r="D6650" s="28">
        <v>350</v>
      </c>
      <c r="E6650" s="27" t="s">
        <v>25</v>
      </c>
    </row>
    <row r="6651" spans="1:5" ht="13.2" hidden="1" x14ac:dyDescent="0.25">
      <c r="A6651" s="21" t="s">
        <v>6</v>
      </c>
      <c r="B6651" s="27">
        <v>42333</v>
      </c>
      <c r="C6651" s="27" t="s">
        <v>45</v>
      </c>
      <c r="D6651" s="28">
        <v>3500</v>
      </c>
      <c r="E6651" s="27" t="s">
        <v>25</v>
      </c>
    </row>
    <row r="6652" spans="1:5" ht="13.2" hidden="1" x14ac:dyDescent="0.25">
      <c r="A6652" s="21" t="s">
        <v>6</v>
      </c>
      <c r="B6652" s="27">
        <v>42333</v>
      </c>
      <c r="C6652" s="27" t="s">
        <v>45</v>
      </c>
      <c r="D6652" s="28">
        <v>1750</v>
      </c>
      <c r="E6652" s="27" t="s">
        <v>25</v>
      </c>
    </row>
    <row r="6653" spans="1:5" ht="13.2" hidden="1" x14ac:dyDescent="0.25">
      <c r="A6653" s="21" t="s">
        <v>6</v>
      </c>
      <c r="B6653" s="27">
        <v>42333</v>
      </c>
      <c r="C6653" s="27" t="s">
        <v>45</v>
      </c>
      <c r="D6653" s="28">
        <v>1750</v>
      </c>
      <c r="E6653" s="27" t="s">
        <v>25</v>
      </c>
    </row>
    <row r="6654" spans="1:5" ht="13.2" hidden="1" x14ac:dyDescent="0.25">
      <c r="A6654" s="21" t="s">
        <v>6</v>
      </c>
      <c r="B6654" s="27">
        <v>42334</v>
      </c>
      <c r="C6654" s="27" t="s">
        <v>45</v>
      </c>
      <c r="D6654" s="28">
        <v>300</v>
      </c>
      <c r="E6654" s="27" t="s">
        <v>25</v>
      </c>
    </row>
    <row r="6655" spans="1:5" ht="13.2" hidden="1" x14ac:dyDescent="0.25">
      <c r="A6655" s="21" t="s">
        <v>6</v>
      </c>
      <c r="B6655" s="27">
        <v>42334</v>
      </c>
      <c r="C6655" s="27" t="s">
        <v>45</v>
      </c>
      <c r="D6655" s="28">
        <v>3000</v>
      </c>
      <c r="E6655" s="27" t="s">
        <v>25</v>
      </c>
    </row>
    <row r="6656" spans="1:5" ht="13.2" hidden="1" x14ac:dyDescent="0.25">
      <c r="A6656" s="21" t="s">
        <v>6</v>
      </c>
      <c r="B6656" s="27">
        <v>42334</v>
      </c>
      <c r="C6656" s="27" t="s">
        <v>45</v>
      </c>
      <c r="D6656" s="28">
        <v>650</v>
      </c>
      <c r="E6656" s="27" t="s">
        <v>25</v>
      </c>
    </row>
    <row r="6657" spans="1:5" ht="13.2" hidden="1" x14ac:dyDescent="0.25">
      <c r="A6657" s="21" t="s">
        <v>6</v>
      </c>
      <c r="B6657" s="27">
        <v>42335</v>
      </c>
      <c r="C6657" s="27" t="s">
        <v>45</v>
      </c>
      <c r="D6657" s="28">
        <v>4500</v>
      </c>
      <c r="E6657" s="27" t="s">
        <v>25</v>
      </c>
    </row>
    <row r="6658" spans="1:5" ht="13.2" hidden="1" x14ac:dyDescent="0.25">
      <c r="A6658" s="21" t="s">
        <v>6</v>
      </c>
      <c r="B6658" s="27">
        <v>42336</v>
      </c>
      <c r="C6658" s="27" t="s">
        <v>45</v>
      </c>
      <c r="D6658" s="28">
        <v>3500</v>
      </c>
      <c r="E6658" s="27" t="s">
        <v>25</v>
      </c>
    </row>
    <row r="6659" spans="1:5" ht="13.2" hidden="1" x14ac:dyDescent="0.25">
      <c r="A6659" s="21" t="s">
        <v>6</v>
      </c>
      <c r="B6659" s="27">
        <v>42337</v>
      </c>
      <c r="C6659" s="27" t="s">
        <v>45</v>
      </c>
      <c r="D6659" s="28">
        <v>2250</v>
      </c>
      <c r="E6659" s="27" t="s">
        <v>25</v>
      </c>
    </row>
    <row r="6660" spans="1:5" ht="13.2" hidden="1" x14ac:dyDescent="0.25">
      <c r="A6660" s="21" t="s">
        <v>6</v>
      </c>
      <c r="B6660" s="27">
        <v>42337</v>
      </c>
      <c r="C6660" s="27" t="s">
        <v>45</v>
      </c>
      <c r="D6660" s="28">
        <v>1750</v>
      </c>
      <c r="E6660" s="27" t="s">
        <v>25</v>
      </c>
    </row>
    <row r="6661" spans="1:5" ht="13.2" hidden="1" x14ac:dyDescent="0.25">
      <c r="A6661" s="21" t="s">
        <v>6</v>
      </c>
      <c r="B6661" s="27">
        <v>42337</v>
      </c>
      <c r="C6661" s="27" t="s">
        <v>45</v>
      </c>
      <c r="D6661" s="28">
        <v>1250</v>
      </c>
      <c r="E6661" s="27" t="s">
        <v>25</v>
      </c>
    </row>
    <row r="6662" spans="1:5" ht="13.2" hidden="1" x14ac:dyDescent="0.25">
      <c r="A6662" s="21" t="s">
        <v>6</v>
      </c>
      <c r="B6662" s="27">
        <v>42338</v>
      </c>
      <c r="C6662" s="27" t="s">
        <v>45</v>
      </c>
      <c r="D6662" s="28">
        <v>6161.25</v>
      </c>
      <c r="E6662" s="27" t="s">
        <v>25</v>
      </c>
    </row>
    <row r="6663" spans="1:5" ht="13.2" hidden="1" x14ac:dyDescent="0.25">
      <c r="A6663" s="21" t="s">
        <v>6</v>
      </c>
      <c r="B6663" s="27">
        <v>42339</v>
      </c>
      <c r="C6663" s="27" t="s">
        <v>45</v>
      </c>
      <c r="D6663" s="28">
        <v>8175</v>
      </c>
      <c r="E6663" s="27" t="s">
        <v>25</v>
      </c>
    </row>
    <row r="6664" spans="1:5" ht="13.2" hidden="1" x14ac:dyDescent="0.25">
      <c r="A6664" s="21" t="s">
        <v>6</v>
      </c>
      <c r="B6664" s="27">
        <v>42340</v>
      </c>
      <c r="C6664" s="27" t="s">
        <v>51</v>
      </c>
      <c r="D6664" s="28">
        <v>6650</v>
      </c>
      <c r="E6664" s="27" t="s">
        <v>25</v>
      </c>
    </row>
    <row r="6665" spans="1:5" ht="13.2" hidden="1" x14ac:dyDescent="0.25">
      <c r="A6665" s="21" t="s">
        <v>6</v>
      </c>
      <c r="B6665" s="27">
        <v>42341</v>
      </c>
      <c r="C6665" s="27" t="s">
        <v>51</v>
      </c>
      <c r="D6665" s="28">
        <v>10200</v>
      </c>
      <c r="E6665" s="27" t="s">
        <v>25</v>
      </c>
    </row>
    <row r="6666" spans="1:5" ht="13.2" hidden="1" x14ac:dyDescent="0.25">
      <c r="A6666" s="21" t="s">
        <v>6</v>
      </c>
      <c r="B6666" s="27">
        <v>42342</v>
      </c>
      <c r="C6666" s="27" t="s">
        <v>27</v>
      </c>
      <c r="D6666" s="28">
        <v>1000</v>
      </c>
      <c r="E6666" s="27" t="s">
        <v>27</v>
      </c>
    </row>
    <row r="6667" spans="1:5" ht="13.2" hidden="1" x14ac:dyDescent="0.25">
      <c r="A6667" s="21" t="s">
        <v>6</v>
      </c>
      <c r="B6667" s="27">
        <v>42342</v>
      </c>
      <c r="C6667" s="27" t="s">
        <v>27</v>
      </c>
      <c r="D6667" s="28">
        <v>7000</v>
      </c>
      <c r="E6667" s="27" t="s">
        <v>27</v>
      </c>
    </row>
    <row r="6668" spans="1:5" ht="13.2" hidden="1" x14ac:dyDescent="0.25">
      <c r="A6668" s="21" t="s">
        <v>6</v>
      </c>
      <c r="B6668" s="27">
        <v>42342</v>
      </c>
      <c r="C6668" s="27" t="s">
        <v>27</v>
      </c>
      <c r="D6668" s="28">
        <v>1500</v>
      </c>
      <c r="E6668" s="27" t="s">
        <v>27</v>
      </c>
    </row>
    <row r="6669" spans="1:5" ht="13.2" hidden="1" x14ac:dyDescent="0.25">
      <c r="A6669" s="21" t="s">
        <v>6</v>
      </c>
      <c r="B6669" s="27">
        <v>42342</v>
      </c>
      <c r="C6669" s="27" t="s">
        <v>27</v>
      </c>
      <c r="D6669" s="28">
        <v>3750</v>
      </c>
      <c r="E6669" s="27" t="s">
        <v>27</v>
      </c>
    </row>
    <row r="6670" spans="1:5" ht="13.2" hidden="1" x14ac:dyDescent="0.25">
      <c r="A6670" s="21" t="s">
        <v>6</v>
      </c>
      <c r="B6670" s="27">
        <v>42343</v>
      </c>
      <c r="C6670" s="27" t="s">
        <v>59</v>
      </c>
      <c r="D6670" s="28">
        <v>3500</v>
      </c>
      <c r="E6670" s="27" t="s">
        <v>26</v>
      </c>
    </row>
    <row r="6671" spans="1:5" ht="13.2" hidden="1" x14ac:dyDescent="0.25">
      <c r="A6671" s="21" t="s">
        <v>6</v>
      </c>
      <c r="B6671" s="27">
        <v>42344</v>
      </c>
      <c r="C6671" s="27" t="s">
        <v>45</v>
      </c>
      <c r="D6671" s="28">
        <v>1000</v>
      </c>
      <c r="E6671" s="27" t="s">
        <v>25</v>
      </c>
    </row>
    <row r="6672" spans="1:5" ht="13.2" hidden="1" x14ac:dyDescent="0.25">
      <c r="A6672" s="21" t="s">
        <v>6</v>
      </c>
      <c r="B6672" s="27">
        <v>42344</v>
      </c>
      <c r="C6672" s="27" t="s">
        <v>45</v>
      </c>
      <c r="D6672" s="28">
        <v>500</v>
      </c>
      <c r="E6672" s="27" t="s">
        <v>25</v>
      </c>
    </row>
    <row r="6673" spans="1:5" ht="13.2" hidden="1" x14ac:dyDescent="0.25">
      <c r="A6673" s="21" t="s">
        <v>6</v>
      </c>
      <c r="B6673" s="27">
        <v>42344</v>
      </c>
      <c r="C6673" s="27" t="s">
        <v>45</v>
      </c>
      <c r="D6673" s="28">
        <v>500</v>
      </c>
      <c r="E6673" s="27" t="s">
        <v>25</v>
      </c>
    </row>
    <row r="6674" spans="1:5" ht="13.2" hidden="1" x14ac:dyDescent="0.25">
      <c r="A6674" s="21" t="s">
        <v>6</v>
      </c>
      <c r="B6674" s="27">
        <v>42345</v>
      </c>
      <c r="C6674" s="27" t="s">
        <v>45</v>
      </c>
      <c r="D6674" s="28">
        <v>6250</v>
      </c>
      <c r="E6674" s="27" t="s">
        <v>25</v>
      </c>
    </row>
    <row r="6675" spans="1:5" ht="13.2" hidden="1" x14ac:dyDescent="0.25">
      <c r="A6675" s="21" t="s">
        <v>6</v>
      </c>
      <c r="B6675" s="27">
        <v>42346</v>
      </c>
      <c r="C6675" s="27" t="s">
        <v>45</v>
      </c>
      <c r="D6675" s="28">
        <v>1652.5</v>
      </c>
      <c r="E6675" s="27" t="s">
        <v>25</v>
      </c>
    </row>
    <row r="6676" spans="1:5" ht="13.2" hidden="1" x14ac:dyDescent="0.25">
      <c r="A6676" s="21" t="s">
        <v>6</v>
      </c>
      <c r="B6676" s="27">
        <v>42346</v>
      </c>
      <c r="C6676" s="27" t="s">
        <v>45</v>
      </c>
      <c r="D6676" s="28">
        <v>1800</v>
      </c>
      <c r="E6676" s="27" t="s">
        <v>25</v>
      </c>
    </row>
    <row r="6677" spans="1:5" ht="13.2" hidden="1" x14ac:dyDescent="0.25">
      <c r="A6677" s="21" t="s">
        <v>6</v>
      </c>
      <c r="B6677" s="27">
        <v>42347</v>
      </c>
      <c r="C6677" s="27" t="s">
        <v>53</v>
      </c>
      <c r="D6677" s="28">
        <v>6000</v>
      </c>
      <c r="E6677" s="27" t="s">
        <v>26</v>
      </c>
    </row>
    <row r="6678" spans="1:5" ht="13.2" hidden="1" x14ac:dyDescent="0.25">
      <c r="A6678" s="21" t="s">
        <v>6</v>
      </c>
      <c r="B6678" s="27">
        <v>42347</v>
      </c>
      <c r="C6678" s="27" t="s">
        <v>53</v>
      </c>
      <c r="D6678" s="28">
        <v>2750</v>
      </c>
      <c r="E6678" s="27" t="s">
        <v>26</v>
      </c>
    </row>
    <row r="6679" spans="1:5" ht="13.2" hidden="1" x14ac:dyDescent="0.25">
      <c r="A6679" s="21" t="s">
        <v>6</v>
      </c>
      <c r="B6679" s="27">
        <v>42347</v>
      </c>
      <c r="C6679" s="27" t="s">
        <v>53</v>
      </c>
      <c r="D6679" s="28">
        <v>2250</v>
      </c>
      <c r="E6679" s="27" t="s">
        <v>26</v>
      </c>
    </row>
    <row r="6680" spans="1:5" ht="13.2" hidden="1" x14ac:dyDescent="0.25">
      <c r="A6680" s="21" t="s">
        <v>6</v>
      </c>
      <c r="B6680" s="27">
        <v>42348</v>
      </c>
      <c r="C6680" s="27" t="s">
        <v>27</v>
      </c>
      <c r="D6680" s="28">
        <v>2250</v>
      </c>
      <c r="E6680" s="27" t="s">
        <v>27</v>
      </c>
    </row>
    <row r="6681" spans="1:5" ht="13.2" hidden="1" x14ac:dyDescent="0.25">
      <c r="A6681" s="21" t="s">
        <v>6</v>
      </c>
      <c r="B6681" s="27">
        <v>42348</v>
      </c>
      <c r="C6681" s="27" t="s">
        <v>27</v>
      </c>
      <c r="D6681" s="28">
        <v>1500</v>
      </c>
      <c r="E6681" s="27" t="s">
        <v>27</v>
      </c>
    </row>
    <row r="6682" spans="1:5" ht="13.2" hidden="1" x14ac:dyDescent="0.25">
      <c r="A6682" s="21" t="s">
        <v>6</v>
      </c>
      <c r="B6682" s="27">
        <v>42348</v>
      </c>
      <c r="C6682" s="27" t="s">
        <v>27</v>
      </c>
      <c r="D6682" s="28">
        <v>1250</v>
      </c>
      <c r="E6682" s="27" t="s">
        <v>27</v>
      </c>
    </row>
    <row r="6683" spans="1:5" ht="13.2" hidden="1" x14ac:dyDescent="0.25">
      <c r="A6683" s="21" t="s">
        <v>6</v>
      </c>
      <c r="B6683" s="27">
        <v>42348</v>
      </c>
      <c r="C6683" s="27" t="s">
        <v>27</v>
      </c>
      <c r="D6683" s="28">
        <v>500</v>
      </c>
      <c r="E6683" s="27" t="s">
        <v>27</v>
      </c>
    </row>
    <row r="6684" spans="1:5" ht="13.2" hidden="1" x14ac:dyDescent="0.25">
      <c r="A6684" s="21" t="s">
        <v>6</v>
      </c>
      <c r="B6684" s="27">
        <v>42349</v>
      </c>
      <c r="C6684" s="27" t="s">
        <v>53</v>
      </c>
      <c r="D6684" s="28">
        <v>10500</v>
      </c>
      <c r="E6684" s="27" t="s">
        <v>26</v>
      </c>
    </row>
    <row r="6685" spans="1:5" ht="13.2" hidden="1" x14ac:dyDescent="0.25">
      <c r="A6685" s="21" t="s">
        <v>6</v>
      </c>
      <c r="B6685" s="27">
        <v>42350</v>
      </c>
      <c r="C6685" s="27" t="s">
        <v>45</v>
      </c>
      <c r="D6685" s="28">
        <v>7500</v>
      </c>
      <c r="E6685" s="27" t="s">
        <v>25</v>
      </c>
    </row>
    <row r="6686" spans="1:5" ht="13.2" hidden="1" x14ac:dyDescent="0.25">
      <c r="A6686" s="21" t="s">
        <v>6</v>
      </c>
      <c r="B6686" s="27">
        <v>42351</v>
      </c>
      <c r="C6686" s="27" t="s">
        <v>45</v>
      </c>
      <c r="D6686" s="28">
        <v>2650</v>
      </c>
      <c r="E6686" s="27" t="s">
        <v>25</v>
      </c>
    </row>
    <row r="6687" spans="1:5" ht="13.2" hidden="1" x14ac:dyDescent="0.25">
      <c r="A6687" s="21" t="s">
        <v>6</v>
      </c>
      <c r="B6687" s="27">
        <v>42352</v>
      </c>
      <c r="C6687" s="27" t="s">
        <v>45</v>
      </c>
      <c r="D6687" s="28">
        <v>2250</v>
      </c>
      <c r="E6687" s="27" t="s">
        <v>25</v>
      </c>
    </row>
    <row r="6688" spans="1:5" ht="13.2" hidden="1" x14ac:dyDescent="0.25">
      <c r="A6688" s="21" t="s">
        <v>6</v>
      </c>
      <c r="B6688" s="27">
        <v>42353</v>
      </c>
      <c r="C6688" s="27" t="s">
        <v>47</v>
      </c>
      <c r="D6688" s="28">
        <v>2000</v>
      </c>
      <c r="E6688" s="27" t="s">
        <v>26</v>
      </c>
    </row>
    <row r="6689" spans="1:5" ht="13.2" hidden="1" x14ac:dyDescent="0.25">
      <c r="A6689" s="21" t="s">
        <v>6</v>
      </c>
      <c r="B6689" s="27">
        <v>42354</v>
      </c>
      <c r="C6689" s="27" t="s">
        <v>45</v>
      </c>
      <c r="D6689" s="28">
        <v>8000</v>
      </c>
      <c r="E6689" s="27" t="s">
        <v>25</v>
      </c>
    </row>
    <row r="6690" spans="1:5" ht="13.2" hidden="1" x14ac:dyDescent="0.25">
      <c r="A6690" s="21" t="s">
        <v>6</v>
      </c>
      <c r="B6690" s="27">
        <v>42355</v>
      </c>
      <c r="C6690" s="27" t="s">
        <v>45</v>
      </c>
      <c r="D6690" s="28">
        <v>4750</v>
      </c>
      <c r="E6690" s="27" t="s">
        <v>25</v>
      </c>
    </row>
    <row r="6691" spans="1:5" ht="13.2" hidden="1" x14ac:dyDescent="0.25">
      <c r="A6691" s="21" t="s">
        <v>6</v>
      </c>
      <c r="B6691" s="27">
        <v>42355</v>
      </c>
      <c r="C6691" s="27" t="s">
        <v>45</v>
      </c>
      <c r="D6691" s="28">
        <v>1250</v>
      </c>
      <c r="E6691" s="27" t="s">
        <v>25</v>
      </c>
    </row>
    <row r="6692" spans="1:5" ht="13.2" hidden="1" x14ac:dyDescent="0.25">
      <c r="A6692" s="21" t="s">
        <v>6</v>
      </c>
      <c r="B6692" s="27">
        <v>42355</v>
      </c>
      <c r="C6692" s="27" t="s">
        <v>45</v>
      </c>
      <c r="D6692" s="28">
        <v>3500</v>
      </c>
      <c r="E6692" s="27" t="s">
        <v>25</v>
      </c>
    </row>
    <row r="6693" spans="1:5" ht="13.2" hidden="1" x14ac:dyDescent="0.25">
      <c r="A6693" s="21" t="s">
        <v>6</v>
      </c>
      <c r="B6693" s="27">
        <v>42356</v>
      </c>
      <c r="C6693" s="27" t="s">
        <v>47</v>
      </c>
      <c r="D6693" s="28">
        <v>6000</v>
      </c>
      <c r="E6693" s="27" t="s">
        <v>26</v>
      </c>
    </row>
    <row r="6694" spans="1:5" ht="13.2" hidden="1" x14ac:dyDescent="0.25">
      <c r="A6694" s="21" t="s">
        <v>6</v>
      </c>
      <c r="B6694" s="27">
        <v>42356</v>
      </c>
      <c r="C6694" s="27" t="s">
        <v>47</v>
      </c>
      <c r="D6694" s="28">
        <v>4500</v>
      </c>
      <c r="E6694" s="27" t="s">
        <v>26</v>
      </c>
    </row>
    <row r="6695" spans="1:5" ht="13.2" hidden="1" x14ac:dyDescent="0.25">
      <c r="A6695" s="21" t="s">
        <v>6</v>
      </c>
      <c r="B6695" s="27">
        <v>42356</v>
      </c>
      <c r="C6695" s="27" t="s">
        <v>47</v>
      </c>
      <c r="D6695" s="28">
        <v>3750</v>
      </c>
      <c r="E6695" s="27" t="s">
        <v>26</v>
      </c>
    </row>
    <row r="6696" spans="1:5" ht="13.2" hidden="1" x14ac:dyDescent="0.25">
      <c r="A6696" s="21" t="s">
        <v>6</v>
      </c>
      <c r="B6696" s="27">
        <v>42356</v>
      </c>
      <c r="C6696" s="27" t="s">
        <v>47</v>
      </c>
      <c r="D6696" s="28">
        <v>250</v>
      </c>
      <c r="E6696" s="27" t="s">
        <v>26</v>
      </c>
    </row>
    <row r="6697" spans="1:5" ht="13.2" hidden="1" x14ac:dyDescent="0.25">
      <c r="A6697" s="21" t="s">
        <v>6</v>
      </c>
      <c r="B6697" s="27">
        <v>42356</v>
      </c>
      <c r="C6697" s="27" t="s">
        <v>47</v>
      </c>
      <c r="D6697" s="28">
        <v>2000</v>
      </c>
      <c r="E6697" s="27" t="s">
        <v>26</v>
      </c>
    </row>
    <row r="6698" spans="1:5" ht="13.2" hidden="1" x14ac:dyDescent="0.25">
      <c r="A6698" s="21" t="s">
        <v>6</v>
      </c>
      <c r="B6698" s="27">
        <v>42356</v>
      </c>
      <c r="C6698" s="27" t="s">
        <v>47</v>
      </c>
      <c r="D6698" s="28">
        <v>500</v>
      </c>
      <c r="E6698" s="27" t="s">
        <v>26</v>
      </c>
    </row>
    <row r="6699" spans="1:5" ht="13.2" hidden="1" x14ac:dyDescent="0.25">
      <c r="A6699" s="21" t="s">
        <v>6</v>
      </c>
      <c r="B6699" s="27">
        <v>42356</v>
      </c>
      <c r="C6699" s="27" t="s">
        <v>47</v>
      </c>
      <c r="D6699" s="28">
        <v>2000</v>
      </c>
      <c r="E6699" s="27" t="s">
        <v>26</v>
      </c>
    </row>
    <row r="6700" spans="1:5" ht="13.2" hidden="1" x14ac:dyDescent="0.25">
      <c r="A6700" s="21" t="s">
        <v>6</v>
      </c>
      <c r="B6700" s="27">
        <v>42356</v>
      </c>
      <c r="C6700" s="27" t="s">
        <v>47</v>
      </c>
      <c r="D6700" s="28">
        <v>500</v>
      </c>
      <c r="E6700" s="27" t="s">
        <v>26</v>
      </c>
    </row>
    <row r="6701" spans="1:5" ht="13.2" hidden="1" x14ac:dyDescent="0.25">
      <c r="A6701" s="21" t="s">
        <v>6</v>
      </c>
      <c r="B6701" s="27">
        <v>42357</v>
      </c>
      <c r="C6701" s="27" t="s">
        <v>45</v>
      </c>
      <c r="D6701" s="28">
        <v>7000</v>
      </c>
      <c r="E6701" s="27" t="s">
        <v>25</v>
      </c>
    </row>
    <row r="6702" spans="1:5" ht="13.2" hidden="1" x14ac:dyDescent="0.25">
      <c r="A6702" s="21" t="s">
        <v>6</v>
      </c>
      <c r="B6702" s="27">
        <v>42358</v>
      </c>
      <c r="C6702" s="27" t="s">
        <v>45</v>
      </c>
      <c r="D6702" s="28">
        <v>7500</v>
      </c>
      <c r="E6702" s="27" t="s">
        <v>25</v>
      </c>
    </row>
    <row r="6703" spans="1:5" ht="13.2" hidden="1" x14ac:dyDescent="0.25">
      <c r="A6703" s="21" t="s">
        <v>6</v>
      </c>
      <c r="B6703" s="27">
        <v>42359</v>
      </c>
      <c r="C6703" s="27" t="s">
        <v>45</v>
      </c>
      <c r="D6703" s="28">
        <v>2750</v>
      </c>
      <c r="E6703" s="27" t="s">
        <v>25</v>
      </c>
    </row>
    <row r="6704" spans="1:5" ht="13.2" hidden="1" x14ac:dyDescent="0.25">
      <c r="A6704" s="21" t="s">
        <v>6</v>
      </c>
      <c r="B6704" s="27">
        <v>42360</v>
      </c>
      <c r="C6704" s="27" t="s">
        <v>45</v>
      </c>
      <c r="D6704" s="28">
        <v>8000</v>
      </c>
      <c r="E6704" s="27" t="s">
        <v>25</v>
      </c>
    </row>
    <row r="6705" spans="1:5" ht="13.2" hidden="1" x14ac:dyDescent="0.25">
      <c r="A6705" s="21" t="s">
        <v>6</v>
      </c>
      <c r="B6705" s="27">
        <v>42361</v>
      </c>
      <c r="C6705" s="27" t="s">
        <v>45</v>
      </c>
      <c r="D6705" s="28">
        <v>7000</v>
      </c>
      <c r="E6705" s="27" t="s">
        <v>25</v>
      </c>
    </row>
    <row r="6706" spans="1:5" ht="13.2" hidden="1" x14ac:dyDescent="0.25">
      <c r="A6706" s="21" t="s">
        <v>6</v>
      </c>
      <c r="B6706" s="27">
        <v>42362</v>
      </c>
      <c r="C6706" s="27" t="s">
        <v>51</v>
      </c>
      <c r="D6706" s="28">
        <v>8699.2999999999993</v>
      </c>
      <c r="E6706" s="27" t="s">
        <v>26</v>
      </c>
    </row>
    <row r="6707" spans="1:5" ht="13.2" hidden="1" x14ac:dyDescent="0.25">
      <c r="A6707" s="21" t="s">
        <v>6</v>
      </c>
      <c r="B6707" s="27">
        <v>42363</v>
      </c>
      <c r="C6707" s="27" t="s">
        <v>45</v>
      </c>
      <c r="D6707" s="28">
        <v>1250</v>
      </c>
      <c r="E6707" s="27" t="s">
        <v>25</v>
      </c>
    </row>
    <row r="6708" spans="1:5" ht="13.2" hidden="1" x14ac:dyDescent="0.25">
      <c r="A6708" s="21" t="s">
        <v>6</v>
      </c>
      <c r="B6708" s="27">
        <v>42363</v>
      </c>
      <c r="C6708" s="27" t="s">
        <v>45</v>
      </c>
      <c r="D6708" s="28">
        <v>2250</v>
      </c>
      <c r="E6708" s="27" t="s">
        <v>25</v>
      </c>
    </row>
    <row r="6709" spans="1:5" ht="13.2" hidden="1" x14ac:dyDescent="0.25">
      <c r="A6709" s="21" t="s">
        <v>6</v>
      </c>
      <c r="B6709" s="27">
        <v>42363</v>
      </c>
      <c r="C6709" s="27" t="s">
        <v>45</v>
      </c>
      <c r="D6709" s="28">
        <v>3000</v>
      </c>
      <c r="E6709" s="27" t="s">
        <v>25</v>
      </c>
    </row>
    <row r="6710" spans="1:5" ht="13.2" hidden="1" x14ac:dyDescent="0.25">
      <c r="A6710" s="21" t="s">
        <v>6</v>
      </c>
      <c r="B6710" s="27">
        <v>42364</v>
      </c>
      <c r="C6710" s="27" t="s">
        <v>45</v>
      </c>
      <c r="D6710" s="28">
        <v>2250</v>
      </c>
      <c r="E6710" s="27" t="s">
        <v>25</v>
      </c>
    </row>
    <row r="6711" spans="1:5" ht="13.2" hidden="1" x14ac:dyDescent="0.25">
      <c r="A6711" s="21" t="s">
        <v>6</v>
      </c>
      <c r="B6711" s="27">
        <v>42365</v>
      </c>
      <c r="C6711" s="27" t="s">
        <v>51</v>
      </c>
      <c r="D6711" s="28">
        <v>8950</v>
      </c>
      <c r="E6711" s="27" t="s">
        <v>25</v>
      </c>
    </row>
    <row r="6712" spans="1:5" ht="13.2" hidden="1" x14ac:dyDescent="0.25">
      <c r="A6712" s="21" t="s">
        <v>6</v>
      </c>
      <c r="B6712" s="27">
        <v>42366</v>
      </c>
      <c r="C6712" s="27" t="s">
        <v>27</v>
      </c>
      <c r="D6712" s="28">
        <v>500</v>
      </c>
      <c r="E6712" s="27" t="s">
        <v>27</v>
      </c>
    </row>
    <row r="6713" spans="1:5" ht="13.2" hidden="1" x14ac:dyDescent="0.25">
      <c r="A6713" s="21" t="s">
        <v>6</v>
      </c>
      <c r="B6713" s="27">
        <v>42367</v>
      </c>
      <c r="C6713" s="27" t="s">
        <v>27</v>
      </c>
      <c r="D6713" s="28">
        <v>2500</v>
      </c>
      <c r="E6713" s="27" t="s">
        <v>27</v>
      </c>
    </row>
    <row r="6714" spans="1:5" ht="13.2" hidden="1" x14ac:dyDescent="0.25">
      <c r="A6714" s="21" t="s">
        <v>6</v>
      </c>
      <c r="B6714" s="27">
        <v>42367</v>
      </c>
      <c r="C6714" s="27" t="s">
        <v>27</v>
      </c>
      <c r="D6714" s="28">
        <v>500</v>
      </c>
      <c r="E6714" s="27" t="s">
        <v>27</v>
      </c>
    </row>
    <row r="6715" spans="1:5" ht="13.2" hidden="1" x14ac:dyDescent="0.25">
      <c r="A6715" s="21" t="s">
        <v>6</v>
      </c>
      <c r="B6715" s="27">
        <v>42367</v>
      </c>
      <c r="C6715" s="27" t="s">
        <v>27</v>
      </c>
      <c r="D6715" s="28">
        <v>3000</v>
      </c>
      <c r="E6715" s="27" t="s">
        <v>27</v>
      </c>
    </row>
    <row r="6716" spans="1:5" ht="13.2" hidden="1" x14ac:dyDescent="0.25">
      <c r="A6716" s="21" t="s">
        <v>6</v>
      </c>
      <c r="B6716" s="27">
        <v>42368</v>
      </c>
      <c r="C6716" s="27" t="s">
        <v>58</v>
      </c>
      <c r="D6716" s="28">
        <v>3250</v>
      </c>
      <c r="E6716" s="27" t="s">
        <v>26</v>
      </c>
    </row>
    <row r="6717" spans="1:5" ht="13.2" hidden="1" x14ac:dyDescent="0.25">
      <c r="A6717" s="21" t="s">
        <v>6</v>
      </c>
      <c r="B6717" s="27">
        <v>42369</v>
      </c>
      <c r="C6717" s="27" t="s">
        <v>59</v>
      </c>
      <c r="D6717" s="28">
        <v>13250</v>
      </c>
      <c r="E6717" s="27" t="s">
        <v>26</v>
      </c>
    </row>
    <row r="6718" spans="1:5" ht="13.2" hidden="1" x14ac:dyDescent="0.25">
      <c r="A6718" s="21" t="s">
        <v>6</v>
      </c>
      <c r="B6718" s="27">
        <v>42370</v>
      </c>
      <c r="C6718" s="27" t="s">
        <v>59</v>
      </c>
      <c r="D6718" s="28">
        <v>51000</v>
      </c>
      <c r="E6718" s="27" t="s">
        <v>26</v>
      </c>
    </row>
    <row r="6719" spans="1:5" ht="13.2" hidden="1" x14ac:dyDescent="0.25">
      <c r="A6719" s="21" t="s">
        <v>6</v>
      </c>
      <c r="B6719" s="27">
        <v>42371</v>
      </c>
      <c r="C6719" s="27" t="s">
        <v>45</v>
      </c>
      <c r="D6719" s="28">
        <v>8000</v>
      </c>
      <c r="E6719" s="27" t="s">
        <v>25</v>
      </c>
    </row>
    <row r="6720" spans="1:5" ht="13.2" hidden="1" x14ac:dyDescent="0.25">
      <c r="A6720" s="21" t="s">
        <v>6</v>
      </c>
      <c r="B6720" s="27">
        <v>42372</v>
      </c>
      <c r="C6720" s="27" t="s">
        <v>45</v>
      </c>
      <c r="D6720" s="28">
        <v>1250</v>
      </c>
      <c r="E6720" s="27" t="s">
        <v>25</v>
      </c>
    </row>
    <row r="6721" spans="1:5" ht="13.2" hidden="1" x14ac:dyDescent="0.25">
      <c r="A6721" s="21" t="s">
        <v>6</v>
      </c>
      <c r="B6721" s="27">
        <v>42372</v>
      </c>
      <c r="C6721" s="27" t="s">
        <v>45</v>
      </c>
      <c r="D6721" s="28">
        <v>2250</v>
      </c>
      <c r="E6721" s="27" t="s">
        <v>25</v>
      </c>
    </row>
    <row r="6722" spans="1:5" ht="13.2" hidden="1" x14ac:dyDescent="0.25">
      <c r="A6722" s="21" t="s">
        <v>6</v>
      </c>
      <c r="B6722" s="27">
        <v>42373</v>
      </c>
      <c r="C6722" s="27" t="s">
        <v>45</v>
      </c>
      <c r="D6722" s="28">
        <v>2750</v>
      </c>
      <c r="E6722" s="27" t="s">
        <v>25</v>
      </c>
    </row>
    <row r="6723" spans="1:5" ht="13.2" hidden="1" x14ac:dyDescent="0.25">
      <c r="A6723" s="21" t="s">
        <v>6</v>
      </c>
      <c r="B6723" s="27">
        <v>42373</v>
      </c>
      <c r="C6723" s="27" t="s">
        <v>45</v>
      </c>
      <c r="D6723" s="28">
        <v>750</v>
      </c>
      <c r="E6723" s="27" t="s">
        <v>25</v>
      </c>
    </row>
    <row r="6724" spans="1:5" ht="13.2" hidden="1" x14ac:dyDescent="0.25">
      <c r="A6724" s="21" t="s">
        <v>6</v>
      </c>
      <c r="B6724" s="27">
        <v>42374</v>
      </c>
      <c r="C6724" s="27" t="s">
        <v>45</v>
      </c>
      <c r="D6724" s="28">
        <v>2000</v>
      </c>
      <c r="E6724" s="27" t="s">
        <v>25</v>
      </c>
    </row>
    <row r="6725" spans="1:5" ht="13.2" hidden="1" x14ac:dyDescent="0.25">
      <c r="A6725" s="21" t="s">
        <v>6</v>
      </c>
      <c r="B6725" s="27">
        <v>42375</v>
      </c>
      <c r="C6725" s="27" t="s">
        <v>45</v>
      </c>
      <c r="D6725" s="28">
        <v>1750</v>
      </c>
      <c r="E6725" s="27" t="s">
        <v>25</v>
      </c>
    </row>
    <row r="6726" spans="1:5" ht="13.2" hidden="1" x14ac:dyDescent="0.25">
      <c r="A6726" s="21" t="s">
        <v>6</v>
      </c>
      <c r="B6726" s="27">
        <v>42375</v>
      </c>
      <c r="C6726" s="27" t="s">
        <v>45</v>
      </c>
      <c r="D6726" s="28">
        <v>500</v>
      </c>
      <c r="E6726" s="27" t="s">
        <v>25</v>
      </c>
    </row>
    <row r="6727" spans="1:5" ht="13.2" hidden="1" x14ac:dyDescent="0.25">
      <c r="A6727" s="21" t="s">
        <v>6</v>
      </c>
      <c r="B6727" s="27">
        <v>42375</v>
      </c>
      <c r="C6727" s="27" t="s">
        <v>45</v>
      </c>
      <c r="D6727" s="28">
        <v>1000</v>
      </c>
      <c r="E6727" s="27" t="s">
        <v>25</v>
      </c>
    </row>
    <row r="6728" spans="1:5" ht="13.2" hidden="1" x14ac:dyDescent="0.25">
      <c r="A6728" s="21" t="s">
        <v>6</v>
      </c>
      <c r="B6728" s="27">
        <v>42375</v>
      </c>
      <c r="C6728" s="27" t="s">
        <v>45</v>
      </c>
      <c r="D6728" s="28">
        <v>400</v>
      </c>
      <c r="E6728" s="27" t="s">
        <v>25</v>
      </c>
    </row>
    <row r="6729" spans="1:5" ht="13.2" hidden="1" x14ac:dyDescent="0.25">
      <c r="A6729" s="21" t="s">
        <v>6</v>
      </c>
      <c r="B6729" s="27">
        <v>42375</v>
      </c>
      <c r="C6729" s="27" t="s">
        <v>45</v>
      </c>
      <c r="D6729" s="28">
        <v>500</v>
      </c>
      <c r="E6729" s="27" t="s">
        <v>25</v>
      </c>
    </row>
    <row r="6730" spans="1:5" ht="13.2" hidden="1" x14ac:dyDescent="0.25">
      <c r="A6730" s="21" t="s">
        <v>6</v>
      </c>
      <c r="B6730" s="27">
        <v>42375</v>
      </c>
      <c r="C6730" s="27" t="s">
        <v>45</v>
      </c>
      <c r="D6730" s="28">
        <v>7750</v>
      </c>
      <c r="E6730" s="27" t="s">
        <v>25</v>
      </c>
    </row>
    <row r="6731" spans="1:5" ht="13.2" hidden="1" x14ac:dyDescent="0.25">
      <c r="A6731" s="21" t="s">
        <v>6</v>
      </c>
      <c r="B6731" s="27">
        <v>42375</v>
      </c>
      <c r="C6731" s="27" t="s">
        <v>45</v>
      </c>
      <c r="D6731" s="28">
        <v>750</v>
      </c>
      <c r="E6731" s="27" t="s">
        <v>25</v>
      </c>
    </row>
    <row r="6732" spans="1:5" ht="13.2" hidden="1" x14ac:dyDescent="0.25">
      <c r="A6732" s="21" t="s">
        <v>6</v>
      </c>
      <c r="B6732" s="27">
        <v>42376</v>
      </c>
      <c r="C6732" s="27" t="s">
        <v>45</v>
      </c>
      <c r="D6732" s="28">
        <v>2500</v>
      </c>
      <c r="E6732" s="27" t="s">
        <v>25</v>
      </c>
    </row>
    <row r="6733" spans="1:5" ht="13.2" hidden="1" x14ac:dyDescent="0.25">
      <c r="A6733" s="21" t="s">
        <v>6</v>
      </c>
      <c r="B6733" s="27">
        <v>42376</v>
      </c>
      <c r="C6733" s="27" t="s">
        <v>45</v>
      </c>
      <c r="D6733" s="28">
        <v>1250</v>
      </c>
      <c r="E6733" s="27" t="s">
        <v>25</v>
      </c>
    </row>
    <row r="6734" spans="1:5" ht="13.2" hidden="1" x14ac:dyDescent="0.25">
      <c r="A6734" s="21" t="s">
        <v>6</v>
      </c>
      <c r="B6734" s="27">
        <v>42376</v>
      </c>
      <c r="C6734" s="27" t="s">
        <v>45</v>
      </c>
      <c r="D6734" s="28">
        <v>2500</v>
      </c>
      <c r="E6734" s="27" t="s">
        <v>25</v>
      </c>
    </row>
    <row r="6735" spans="1:5" ht="13.2" hidden="1" x14ac:dyDescent="0.25">
      <c r="A6735" s="21" t="s">
        <v>6</v>
      </c>
      <c r="B6735" s="27">
        <v>42377</v>
      </c>
      <c r="C6735" s="27" t="s">
        <v>45</v>
      </c>
      <c r="D6735" s="28">
        <v>9250</v>
      </c>
      <c r="E6735" s="27" t="s">
        <v>25</v>
      </c>
    </row>
    <row r="6736" spans="1:5" ht="13.2" hidden="1" x14ac:dyDescent="0.25">
      <c r="A6736" s="21" t="s">
        <v>6</v>
      </c>
      <c r="B6736" s="27">
        <v>42377</v>
      </c>
      <c r="C6736" s="27" t="s">
        <v>45</v>
      </c>
      <c r="D6736" s="28">
        <v>500</v>
      </c>
      <c r="E6736" s="27" t="s">
        <v>25</v>
      </c>
    </row>
    <row r="6737" spans="1:5" ht="13.2" hidden="1" x14ac:dyDescent="0.25">
      <c r="A6737" s="21" t="s">
        <v>6</v>
      </c>
      <c r="B6737" s="27">
        <v>42377</v>
      </c>
      <c r="C6737" s="27" t="s">
        <v>45</v>
      </c>
      <c r="D6737" s="28">
        <v>500</v>
      </c>
      <c r="E6737" s="27" t="s">
        <v>25</v>
      </c>
    </row>
    <row r="6738" spans="1:5" ht="13.2" hidden="1" x14ac:dyDescent="0.25">
      <c r="A6738" s="21" t="s">
        <v>6</v>
      </c>
      <c r="B6738" s="27">
        <v>42377</v>
      </c>
      <c r="C6738" s="27" t="s">
        <v>45</v>
      </c>
      <c r="D6738" s="28">
        <v>1500</v>
      </c>
      <c r="E6738" s="27" t="s">
        <v>25</v>
      </c>
    </row>
    <row r="6739" spans="1:5" ht="13.2" hidden="1" x14ac:dyDescent="0.25">
      <c r="A6739" s="21" t="s">
        <v>6</v>
      </c>
      <c r="B6739" s="27">
        <v>42377</v>
      </c>
      <c r="C6739" s="27" t="s">
        <v>45</v>
      </c>
      <c r="D6739" s="28">
        <v>250</v>
      </c>
      <c r="E6739" s="27" t="s">
        <v>25</v>
      </c>
    </row>
    <row r="6740" spans="1:5" ht="13.2" hidden="1" x14ac:dyDescent="0.25">
      <c r="A6740" s="21" t="s">
        <v>6</v>
      </c>
      <c r="B6740" s="27">
        <v>42378</v>
      </c>
      <c r="C6740" s="27" t="s">
        <v>45</v>
      </c>
      <c r="D6740" s="28">
        <v>1250</v>
      </c>
      <c r="E6740" s="27" t="s">
        <v>25</v>
      </c>
    </row>
    <row r="6741" spans="1:5" ht="13.2" hidden="1" x14ac:dyDescent="0.25">
      <c r="A6741" s="21" t="s">
        <v>6</v>
      </c>
      <c r="B6741" s="27">
        <v>42378</v>
      </c>
      <c r="C6741" s="27" t="s">
        <v>45</v>
      </c>
      <c r="D6741" s="28">
        <v>3500</v>
      </c>
      <c r="E6741" s="27" t="s">
        <v>25</v>
      </c>
    </row>
    <row r="6742" spans="1:5" ht="13.2" hidden="1" x14ac:dyDescent="0.25">
      <c r="A6742" s="21" t="s">
        <v>6</v>
      </c>
      <c r="B6742" s="27">
        <v>42379</v>
      </c>
      <c r="C6742" s="27" t="s">
        <v>45</v>
      </c>
      <c r="D6742" s="28">
        <v>1250</v>
      </c>
      <c r="E6742" s="27" t="s">
        <v>25</v>
      </c>
    </row>
    <row r="6743" spans="1:5" ht="13.2" hidden="1" x14ac:dyDescent="0.25">
      <c r="A6743" s="21" t="s">
        <v>6</v>
      </c>
      <c r="B6743" s="27">
        <v>42380</v>
      </c>
      <c r="C6743" s="27" t="s">
        <v>45</v>
      </c>
      <c r="D6743" s="28">
        <v>4800</v>
      </c>
      <c r="E6743" s="27" t="s">
        <v>25</v>
      </c>
    </row>
    <row r="6744" spans="1:5" ht="13.2" hidden="1" x14ac:dyDescent="0.25">
      <c r="A6744" s="21" t="s">
        <v>6</v>
      </c>
      <c r="B6744" s="27">
        <v>42381</v>
      </c>
      <c r="C6744" s="27" t="s">
        <v>45</v>
      </c>
      <c r="D6744" s="28">
        <v>1000</v>
      </c>
      <c r="E6744" s="27" t="s">
        <v>25</v>
      </c>
    </row>
    <row r="6745" spans="1:5" ht="13.2" hidden="1" x14ac:dyDescent="0.25">
      <c r="A6745" s="21" t="s">
        <v>6</v>
      </c>
      <c r="B6745" s="27">
        <v>42381</v>
      </c>
      <c r="C6745" s="27" t="s">
        <v>45</v>
      </c>
      <c r="D6745" s="28">
        <v>750</v>
      </c>
      <c r="E6745" s="27" t="s">
        <v>25</v>
      </c>
    </row>
    <row r="6746" spans="1:5" ht="13.2" hidden="1" x14ac:dyDescent="0.25">
      <c r="A6746" s="21" t="s">
        <v>6</v>
      </c>
      <c r="B6746" s="27">
        <v>42382</v>
      </c>
      <c r="C6746" s="27" t="s">
        <v>45</v>
      </c>
      <c r="D6746" s="28">
        <v>12500</v>
      </c>
      <c r="E6746" s="27" t="s">
        <v>25</v>
      </c>
    </row>
    <row r="6747" spans="1:5" ht="13.2" hidden="1" x14ac:dyDescent="0.25">
      <c r="A6747" s="21" t="s">
        <v>6</v>
      </c>
      <c r="B6747" s="27">
        <v>42383</v>
      </c>
      <c r="C6747" s="27" t="s">
        <v>45</v>
      </c>
      <c r="D6747" s="28">
        <v>1250</v>
      </c>
      <c r="E6747" s="27" t="s">
        <v>25</v>
      </c>
    </row>
    <row r="6748" spans="1:5" ht="13.2" hidden="1" x14ac:dyDescent="0.25">
      <c r="A6748" s="21" t="s">
        <v>6</v>
      </c>
      <c r="B6748" s="27">
        <v>42383</v>
      </c>
      <c r="C6748" s="27" t="s">
        <v>45</v>
      </c>
      <c r="D6748" s="28">
        <v>1500</v>
      </c>
      <c r="E6748" s="27" t="s">
        <v>25</v>
      </c>
    </row>
    <row r="6749" spans="1:5" ht="13.2" hidden="1" x14ac:dyDescent="0.25">
      <c r="A6749" s="21" t="s">
        <v>6</v>
      </c>
      <c r="B6749" s="27">
        <v>42383</v>
      </c>
      <c r="C6749" s="27" t="s">
        <v>45</v>
      </c>
      <c r="D6749" s="28">
        <v>650</v>
      </c>
      <c r="E6749" s="27" t="s">
        <v>25</v>
      </c>
    </row>
    <row r="6750" spans="1:5" ht="13.2" hidden="1" x14ac:dyDescent="0.25">
      <c r="A6750" s="21" t="s">
        <v>6</v>
      </c>
      <c r="B6750" s="27">
        <v>42383</v>
      </c>
      <c r="C6750" s="27" t="s">
        <v>45</v>
      </c>
      <c r="D6750" s="28">
        <v>450</v>
      </c>
      <c r="E6750" s="27" t="s">
        <v>25</v>
      </c>
    </row>
    <row r="6751" spans="1:5" ht="13.2" hidden="1" x14ac:dyDescent="0.25">
      <c r="A6751" s="21" t="s">
        <v>6</v>
      </c>
      <c r="B6751" s="27">
        <v>42384</v>
      </c>
      <c r="C6751" s="27" t="s">
        <v>45</v>
      </c>
      <c r="D6751" s="28">
        <v>250</v>
      </c>
      <c r="E6751" s="27" t="s">
        <v>25</v>
      </c>
    </row>
    <row r="6752" spans="1:5" ht="13.2" hidden="1" x14ac:dyDescent="0.25">
      <c r="A6752" s="21" t="s">
        <v>6</v>
      </c>
      <c r="B6752" s="27">
        <v>42384</v>
      </c>
      <c r="C6752" s="27" t="s">
        <v>45</v>
      </c>
      <c r="D6752" s="28">
        <v>8000</v>
      </c>
      <c r="E6752" s="27" t="s">
        <v>25</v>
      </c>
    </row>
    <row r="6753" spans="1:5" ht="13.2" hidden="1" x14ac:dyDescent="0.25">
      <c r="A6753" s="21" t="s">
        <v>6</v>
      </c>
      <c r="B6753" s="27">
        <v>42385</v>
      </c>
      <c r="C6753" s="27" t="s">
        <v>45</v>
      </c>
      <c r="D6753" s="28">
        <v>3000</v>
      </c>
      <c r="E6753" s="27" t="s">
        <v>25</v>
      </c>
    </row>
    <row r="6754" spans="1:5" ht="13.2" hidden="1" x14ac:dyDescent="0.25">
      <c r="A6754" s="21" t="s">
        <v>6</v>
      </c>
      <c r="B6754" s="27">
        <v>42385</v>
      </c>
      <c r="C6754" s="27" t="s">
        <v>45</v>
      </c>
      <c r="D6754" s="28">
        <v>750</v>
      </c>
      <c r="E6754" s="27" t="s">
        <v>25</v>
      </c>
    </row>
    <row r="6755" spans="1:5" ht="13.2" hidden="1" x14ac:dyDescent="0.25">
      <c r="A6755" s="21" t="s">
        <v>6</v>
      </c>
      <c r="B6755" s="27">
        <v>42385</v>
      </c>
      <c r="C6755" s="27" t="s">
        <v>45</v>
      </c>
      <c r="D6755" s="28">
        <v>750</v>
      </c>
      <c r="E6755" s="27" t="s">
        <v>25</v>
      </c>
    </row>
    <row r="6756" spans="1:5" ht="13.2" hidden="1" x14ac:dyDescent="0.25">
      <c r="A6756" s="21" t="s">
        <v>6</v>
      </c>
      <c r="B6756" s="27">
        <v>42385</v>
      </c>
      <c r="C6756" s="27" t="s">
        <v>45</v>
      </c>
      <c r="D6756" s="28">
        <v>500</v>
      </c>
      <c r="E6756" s="27" t="s">
        <v>25</v>
      </c>
    </row>
    <row r="6757" spans="1:5" ht="13.2" hidden="1" x14ac:dyDescent="0.25">
      <c r="A6757" s="21" t="s">
        <v>6</v>
      </c>
      <c r="B6757" s="27">
        <v>42385</v>
      </c>
      <c r="C6757" s="27" t="s">
        <v>45</v>
      </c>
      <c r="D6757" s="28">
        <v>250</v>
      </c>
      <c r="E6757" s="27" t="s">
        <v>25</v>
      </c>
    </row>
    <row r="6758" spans="1:5" ht="13.2" hidden="1" x14ac:dyDescent="0.25">
      <c r="A6758" s="21" t="s">
        <v>6</v>
      </c>
      <c r="B6758" s="27">
        <v>42385</v>
      </c>
      <c r="C6758" s="27" t="s">
        <v>45</v>
      </c>
      <c r="D6758" s="28">
        <v>250</v>
      </c>
      <c r="E6758" s="27" t="s">
        <v>25</v>
      </c>
    </row>
    <row r="6759" spans="1:5" ht="13.2" hidden="1" x14ac:dyDescent="0.25">
      <c r="A6759" s="21" t="s">
        <v>6</v>
      </c>
      <c r="B6759" s="27">
        <v>42386</v>
      </c>
      <c r="C6759" s="27" t="s">
        <v>45</v>
      </c>
      <c r="D6759" s="28">
        <v>4856.25</v>
      </c>
      <c r="E6759" s="27" t="s">
        <v>25</v>
      </c>
    </row>
    <row r="6760" spans="1:5" ht="13.2" hidden="1" x14ac:dyDescent="0.25">
      <c r="A6760" s="21" t="s">
        <v>6</v>
      </c>
      <c r="B6760" s="27">
        <v>42387</v>
      </c>
      <c r="C6760" s="27" t="s">
        <v>58</v>
      </c>
      <c r="D6760" s="28">
        <v>23301.7</v>
      </c>
      <c r="E6760" s="27" t="s">
        <v>26</v>
      </c>
    </row>
    <row r="6761" spans="1:5" ht="13.2" hidden="1" x14ac:dyDescent="0.25">
      <c r="A6761" s="21" t="s">
        <v>6</v>
      </c>
      <c r="B6761" s="27">
        <v>42388</v>
      </c>
      <c r="C6761" s="27" t="s">
        <v>58</v>
      </c>
      <c r="D6761" s="28">
        <v>20978.1</v>
      </c>
      <c r="E6761" s="27" t="s">
        <v>26</v>
      </c>
    </row>
    <row r="6762" spans="1:5" ht="13.2" hidden="1" x14ac:dyDescent="0.25">
      <c r="A6762" s="21" t="s">
        <v>6</v>
      </c>
      <c r="B6762" s="27">
        <v>42389</v>
      </c>
      <c r="C6762" s="27" t="s">
        <v>45</v>
      </c>
      <c r="D6762" s="28">
        <v>2390</v>
      </c>
      <c r="E6762" s="27" t="s">
        <v>25</v>
      </c>
    </row>
    <row r="6763" spans="1:5" ht="13.2" hidden="1" x14ac:dyDescent="0.25">
      <c r="A6763" s="21" t="s">
        <v>6</v>
      </c>
      <c r="B6763" s="27">
        <v>42390</v>
      </c>
      <c r="C6763" s="27" t="s">
        <v>45</v>
      </c>
      <c r="D6763" s="28">
        <v>10480</v>
      </c>
      <c r="E6763" s="27" t="s">
        <v>25</v>
      </c>
    </row>
    <row r="6764" spans="1:5" ht="13.2" hidden="1" x14ac:dyDescent="0.25">
      <c r="A6764" s="21" t="s">
        <v>6</v>
      </c>
      <c r="B6764" s="27">
        <v>42391</v>
      </c>
      <c r="C6764" s="27" t="s">
        <v>58</v>
      </c>
      <c r="D6764" s="28">
        <v>25150</v>
      </c>
      <c r="E6764" s="27" t="s">
        <v>26</v>
      </c>
    </row>
    <row r="6765" spans="1:5" ht="13.2" hidden="1" x14ac:dyDescent="0.25">
      <c r="A6765" s="21" t="s">
        <v>6</v>
      </c>
      <c r="B6765" s="27">
        <v>42392</v>
      </c>
      <c r="C6765" s="27" t="s">
        <v>45</v>
      </c>
      <c r="D6765" s="28">
        <v>4012.5</v>
      </c>
      <c r="E6765" s="27" t="s">
        <v>25</v>
      </c>
    </row>
    <row r="6766" spans="1:5" ht="13.2" hidden="1" x14ac:dyDescent="0.25">
      <c r="A6766" s="21" t="s">
        <v>6</v>
      </c>
      <c r="B6766" s="27">
        <v>42393</v>
      </c>
      <c r="C6766" s="27" t="s">
        <v>45</v>
      </c>
      <c r="D6766" s="28">
        <v>44045</v>
      </c>
      <c r="E6766" s="27" t="s">
        <v>25</v>
      </c>
    </row>
    <row r="6767" spans="1:5" ht="13.2" hidden="1" x14ac:dyDescent="0.25">
      <c r="A6767" s="21" t="s">
        <v>6</v>
      </c>
      <c r="B6767" s="27">
        <v>42394</v>
      </c>
      <c r="C6767" s="27" t="s">
        <v>45</v>
      </c>
      <c r="D6767" s="28">
        <v>8500</v>
      </c>
      <c r="E6767" s="27" t="s">
        <v>25</v>
      </c>
    </row>
    <row r="6768" spans="1:5" ht="13.2" hidden="1" x14ac:dyDescent="0.25">
      <c r="A6768" s="21" t="s">
        <v>6</v>
      </c>
      <c r="B6768" s="27">
        <v>42394</v>
      </c>
      <c r="C6768" s="27" t="s">
        <v>45</v>
      </c>
      <c r="D6768" s="28">
        <v>3250</v>
      </c>
      <c r="E6768" s="27" t="s">
        <v>25</v>
      </c>
    </row>
    <row r="6769" spans="1:5" ht="13.2" hidden="1" x14ac:dyDescent="0.25">
      <c r="A6769" s="21" t="s">
        <v>6</v>
      </c>
      <c r="B6769" s="27">
        <v>42394</v>
      </c>
      <c r="C6769" s="27" t="s">
        <v>45</v>
      </c>
      <c r="D6769" s="28">
        <v>250</v>
      </c>
      <c r="E6769" s="27" t="s">
        <v>25</v>
      </c>
    </row>
    <row r="6770" spans="1:5" ht="13.2" hidden="1" x14ac:dyDescent="0.25">
      <c r="A6770" s="21" t="s">
        <v>6</v>
      </c>
      <c r="B6770" s="27">
        <v>42394</v>
      </c>
      <c r="C6770" s="27" t="s">
        <v>45</v>
      </c>
      <c r="D6770" s="28">
        <v>600</v>
      </c>
      <c r="E6770" s="27" t="s">
        <v>25</v>
      </c>
    </row>
    <row r="6771" spans="1:5" ht="13.2" hidden="1" x14ac:dyDescent="0.25">
      <c r="A6771" s="21" t="s">
        <v>6</v>
      </c>
      <c r="B6771" s="27">
        <v>42395</v>
      </c>
      <c r="C6771" s="27" t="s">
        <v>45</v>
      </c>
      <c r="D6771" s="28">
        <v>6750</v>
      </c>
      <c r="E6771" s="27" t="s">
        <v>25</v>
      </c>
    </row>
    <row r="6772" spans="1:5" ht="13.2" hidden="1" x14ac:dyDescent="0.25">
      <c r="A6772" s="21" t="s">
        <v>6</v>
      </c>
      <c r="B6772" s="27">
        <v>42396</v>
      </c>
      <c r="C6772" s="27" t="s">
        <v>45</v>
      </c>
      <c r="D6772" s="28">
        <v>7500</v>
      </c>
      <c r="E6772" s="27" t="s">
        <v>25</v>
      </c>
    </row>
    <row r="6773" spans="1:5" ht="13.2" hidden="1" x14ac:dyDescent="0.25">
      <c r="A6773" s="21" t="s">
        <v>6</v>
      </c>
      <c r="B6773" s="27">
        <v>42397</v>
      </c>
      <c r="C6773" s="27" t="s">
        <v>45</v>
      </c>
      <c r="D6773" s="28">
        <v>7500</v>
      </c>
      <c r="E6773" s="27" t="s">
        <v>25</v>
      </c>
    </row>
    <row r="6774" spans="1:5" ht="13.2" hidden="1" x14ac:dyDescent="0.25">
      <c r="A6774" s="21" t="s">
        <v>6</v>
      </c>
      <c r="B6774" s="27">
        <v>42398</v>
      </c>
      <c r="C6774" s="27" t="s">
        <v>58</v>
      </c>
      <c r="D6774" s="28">
        <v>24563.200000000001</v>
      </c>
      <c r="E6774" s="27" t="s">
        <v>26</v>
      </c>
    </row>
    <row r="6775" spans="1:5" ht="13.2" hidden="1" x14ac:dyDescent="0.25">
      <c r="A6775" s="21" t="s">
        <v>6</v>
      </c>
      <c r="B6775" s="27">
        <v>42399</v>
      </c>
      <c r="C6775" s="27" t="s">
        <v>45</v>
      </c>
      <c r="D6775" s="28">
        <v>5900</v>
      </c>
      <c r="E6775" s="27" t="s">
        <v>25</v>
      </c>
    </row>
    <row r="6776" spans="1:5" ht="13.2" hidden="1" x14ac:dyDescent="0.25">
      <c r="A6776" s="21" t="s">
        <v>6</v>
      </c>
      <c r="B6776" s="27">
        <v>42400</v>
      </c>
      <c r="C6776" s="27" t="s">
        <v>45</v>
      </c>
      <c r="D6776" s="28">
        <v>600</v>
      </c>
      <c r="E6776" s="27" t="s">
        <v>25</v>
      </c>
    </row>
    <row r="6777" spans="1:5" ht="13.2" hidden="1" x14ac:dyDescent="0.25">
      <c r="A6777" s="21" t="s">
        <v>6</v>
      </c>
      <c r="B6777" s="27">
        <v>42401</v>
      </c>
      <c r="C6777" s="27" t="s">
        <v>45</v>
      </c>
      <c r="D6777" s="28">
        <v>2500</v>
      </c>
      <c r="E6777" s="27" t="s">
        <v>25</v>
      </c>
    </row>
    <row r="6778" spans="1:5" ht="13.2" hidden="1" x14ac:dyDescent="0.25">
      <c r="A6778" s="21" t="s">
        <v>6</v>
      </c>
      <c r="B6778" s="27">
        <v>42402</v>
      </c>
      <c r="C6778" s="27" t="s">
        <v>45</v>
      </c>
      <c r="D6778" s="28">
        <v>4000</v>
      </c>
      <c r="E6778" s="27" t="s">
        <v>25</v>
      </c>
    </row>
    <row r="6779" spans="1:5" ht="13.2" hidden="1" x14ac:dyDescent="0.25">
      <c r="A6779" s="21" t="s">
        <v>6</v>
      </c>
      <c r="B6779" s="27">
        <v>42403</v>
      </c>
      <c r="C6779" s="27" t="s">
        <v>45</v>
      </c>
      <c r="D6779" s="28">
        <v>1950</v>
      </c>
      <c r="E6779" s="27" t="s">
        <v>25</v>
      </c>
    </row>
    <row r="6780" spans="1:5" ht="13.2" hidden="1" x14ac:dyDescent="0.25">
      <c r="A6780" s="21" t="s">
        <v>6</v>
      </c>
      <c r="B6780" s="27">
        <v>42404</v>
      </c>
      <c r="C6780" s="27" t="s">
        <v>45</v>
      </c>
      <c r="D6780" s="28">
        <v>1500</v>
      </c>
      <c r="E6780" s="27" t="s">
        <v>25</v>
      </c>
    </row>
    <row r="6781" spans="1:5" ht="13.2" hidden="1" x14ac:dyDescent="0.25">
      <c r="A6781" s="21" t="s">
        <v>6</v>
      </c>
      <c r="B6781" s="27">
        <v>42405</v>
      </c>
      <c r="C6781" s="27" t="s">
        <v>45</v>
      </c>
      <c r="D6781" s="28">
        <v>650</v>
      </c>
      <c r="E6781" s="27" t="s">
        <v>25</v>
      </c>
    </row>
    <row r="6782" spans="1:5" ht="13.2" hidden="1" x14ac:dyDescent="0.25">
      <c r="A6782" s="21" t="s">
        <v>6</v>
      </c>
      <c r="B6782" s="27">
        <v>42406</v>
      </c>
      <c r="C6782" s="27" t="s">
        <v>45</v>
      </c>
      <c r="D6782" s="28">
        <v>750</v>
      </c>
      <c r="E6782" s="27" t="s">
        <v>25</v>
      </c>
    </row>
    <row r="6783" spans="1:5" ht="13.2" hidden="1" x14ac:dyDescent="0.25">
      <c r="A6783" s="21" t="s">
        <v>6</v>
      </c>
      <c r="B6783" s="27">
        <v>42407</v>
      </c>
      <c r="C6783" s="27" t="s">
        <v>45</v>
      </c>
      <c r="D6783" s="28">
        <v>3000</v>
      </c>
      <c r="E6783" s="27" t="s">
        <v>25</v>
      </c>
    </row>
    <row r="6784" spans="1:5" ht="13.2" hidden="1" x14ac:dyDescent="0.25">
      <c r="A6784" s="21" t="s">
        <v>6</v>
      </c>
      <c r="B6784" s="27">
        <v>42408</v>
      </c>
      <c r="C6784" s="27" t="s">
        <v>45</v>
      </c>
      <c r="D6784" s="28">
        <v>7750</v>
      </c>
      <c r="E6784" s="27" t="s">
        <v>25</v>
      </c>
    </row>
    <row r="6785" spans="1:5" ht="13.2" hidden="1" x14ac:dyDescent="0.25">
      <c r="A6785" s="21" t="s">
        <v>6</v>
      </c>
      <c r="B6785" s="27">
        <v>42408</v>
      </c>
      <c r="C6785" s="27" t="s">
        <v>45</v>
      </c>
      <c r="D6785" s="28">
        <v>8000</v>
      </c>
      <c r="E6785" s="27" t="s">
        <v>25</v>
      </c>
    </row>
    <row r="6786" spans="1:5" ht="13.2" hidden="1" x14ac:dyDescent="0.25">
      <c r="A6786" s="21" t="s">
        <v>6</v>
      </c>
      <c r="B6786" s="27">
        <v>42408</v>
      </c>
      <c r="C6786" s="27" t="s">
        <v>45</v>
      </c>
      <c r="D6786" s="28">
        <v>1000</v>
      </c>
      <c r="E6786" s="27" t="s">
        <v>25</v>
      </c>
    </row>
    <row r="6787" spans="1:5" ht="13.2" hidden="1" x14ac:dyDescent="0.25">
      <c r="A6787" s="21" t="s">
        <v>6</v>
      </c>
      <c r="B6787" s="27">
        <v>42408</v>
      </c>
      <c r="C6787" s="27" t="s">
        <v>45</v>
      </c>
      <c r="D6787" s="28">
        <v>750</v>
      </c>
      <c r="E6787" s="27" t="s">
        <v>25</v>
      </c>
    </row>
    <row r="6788" spans="1:5" ht="13.2" hidden="1" x14ac:dyDescent="0.25">
      <c r="A6788" s="21" t="s">
        <v>6</v>
      </c>
      <c r="B6788" s="27">
        <v>42409</v>
      </c>
      <c r="C6788" s="27" t="s">
        <v>45</v>
      </c>
      <c r="D6788" s="28">
        <v>7250</v>
      </c>
      <c r="E6788" s="27" t="s">
        <v>25</v>
      </c>
    </row>
    <row r="6789" spans="1:5" ht="13.2" hidden="1" x14ac:dyDescent="0.25">
      <c r="A6789" s="21" t="s">
        <v>6</v>
      </c>
      <c r="B6789" s="27">
        <v>42409</v>
      </c>
      <c r="C6789" s="27" t="s">
        <v>45</v>
      </c>
      <c r="D6789" s="28">
        <v>4000</v>
      </c>
      <c r="E6789" s="27" t="s">
        <v>25</v>
      </c>
    </row>
    <row r="6790" spans="1:5" ht="13.2" hidden="1" x14ac:dyDescent="0.25">
      <c r="A6790" s="21" t="s">
        <v>6</v>
      </c>
      <c r="B6790" s="27">
        <v>42410</v>
      </c>
      <c r="C6790" s="27" t="s">
        <v>45</v>
      </c>
      <c r="D6790" s="28">
        <v>3000</v>
      </c>
      <c r="E6790" s="27" t="s">
        <v>25</v>
      </c>
    </row>
    <row r="6791" spans="1:5" ht="13.2" hidden="1" x14ac:dyDescent="0.25">
      <c r="A6791" s="21" t="s">
        <v>6</v>
      </c>
      <c r="B6791" s="27">
        <v>42411</v>
      </c>
      <c r="C6791" s="27" t="s">
        <v>45</v>
      </c>
      <c r="D6791" s="28">
        <v>4575</v>
      </c>
      <c r="E6791" s="27" t="s">
        <v>25</v>
      </c>
    </row>
    <row r="6792" spans="1:5" ht="13.2" hidden="1" x14ac:dyDescent="0.25">
      <c r="A6792" s="21" t="s">
        <v>6</v>
      </c>
      <c r="B6792" s="27">
        <v>42411</v>
      </c>
      <c r="C6792" s="27" t="s">
        <v>45</v>
      </c>
      <c r="D6792" s="28">
        <v>1100</v>
      </c>
      <c r="E6792" s="27" t="s">
        <v>25</v>
      </c>
    </row>
    <row r="6793" spans="1:5" ht="13.2" hidden="1" x14ac:dyDescent="0.25">
      <c r="A6793" s="21" t="s">
        <v>6</v>
      </c>
      <c r="B6793" s="27">
        <v>42412</v>
      </c>
      <c r="C6793" s="27" t="s">
        <v>45</v>
      </c>
      <c r="D6793" s="28">
        <v>1000</v>
      </c>
      <c r="E6793" s="27" t="s">
        <v>25</v>
      </c>
    </row>
    <row r="6794" spans="1:5" ht="13.2" hidden="1" x14ac:dyDescent="0.25">
      <c r="A6794" s="21" t="s">
        <v>6</v>
      </c>
      <c r="B6794" s="27">
        <v>42413</v>
      </c>
      <c r="C6794" s="27" t="s">
        <v>45</v>
      </c>
      <c r="D6794" s="28">
        <v>1175</v>
      </c>
      <c r="E6794" s="27" t="s">
        <v>25</v>
      </c>
    </row>
    <row r="6795" spans="1:5" ht="13.2" hidden="1" x14ac:dyDescent="0.25">
      <c r="A6795" s="21" t="s">
        <v>6</v>
      </c>
      <c r="B6795" s="27">
        <v>42414</v>
      </c>
      <c r="C6795" s="27" t="s">
        <v>45</v>
      </c>
      <c r="D6795" s="28">
        <v>26250</v>
      </c>
      <c r="E6795" s="27" t="s">
        <v>25</v>
      </c>
    </row>
    <row r="6796" spans="1:5" ht="13.2" hidden="1" x14ac:dyDescent="0.25">
      <c r="A6796" s="21" t="s">
        <v>6</v>
      </c>
      <c r="B6796" s="27">
        <v>42414</v>
      </c>
      <c r="C6796" s="27" t="s">
        <v>45</v>
      </c>
      <c r="D6796" s="28">
        <v>750</v>
      </c>
      <c r="E6796" s="27" t="s">
        <v>25</v>
      </c>
    </row>
    <row r="6797" spans="1:5" ht="13.2" hidden="1" x14ac:dyDescent="0.25">
      <c r="A6797" s="21" t="s">
        <v>6</v>
      </c>
      <c r="B6797" s="27">
        <v>42414</v>
      </c>
      <c r="C6797" s="27" t="s">
        <v>45</v>
      </c>
      <c r="D6797" s="28">
        <v>4100</v>
      </c>
      <c r="E6797" s="27" t="s">
        <v>25</v>
      </c>
    </row>
    <row r="6798" spans="1:5" ht="13.2" hidden="1" x14ac:dyDescent="0.25">
      <c r="A6798" s="21" t="s">
        <v>6</v>
      </c>
      <c r="B6798" s="27">
        <v>42414</v>
      </c>
      <c r="C6798" s="27" t="s">
        <v>45</v>
      </c>
      <c r="D6798" s="28">
        <v>300</v>
      </c>
      <c r="E6798" s="27" t="s">
        <v>25</v>
      </c>
    </row>
    <row r="6799" spans="1:5" ht="13.2" hidden="1" x14ac:dyDescent="0.25">
      <c r="A6799" s="21" t="s">
        <v>6</v>
      </c>
      <c r="B6799" s="27">
        <v>42414</v>
      </c>
      <c r="C6799" s="27" t="s">
        <v>45</v>
      </c>
      <c r="D6799" s="28">
        <v>1000</v>
      </c>
      <c r="E6799" s="27" t="s">
        <v>25</v>
      </c>
    </row>
    <row r="6800" spans="1:5" ht="13.2" hidden="1" x14ac:dyDescent="0.25">
      <c r="A6800" s="21" t="s">
        <v>6</v>
      </c>
      <c r="B6800" s="27">
        <v>42415</v>
      </c>
      <c r="C6800" s="27" t="s">
        <v>45</v>
      </c>
      <c r="D6800" s="28">
        <v>17000</v>
      </c>
      <c r="E6800" s="27" t="s">
        <v>25</v>
      </c>
    </row>
    <row r="6801" spans="1:5" ht="13.2" hidden="1" x14ac:dyDescent="0.25">
      <c r="A6801" s="21" t="s">
        <v>6</v>
      </c>
      <c r="B6801" s="27">
        <v>42416</v>
      </c>
      <c r="C6801" s="27" t="s">
        <v>45</v>
      </c>
      <c r="D6801" s="28">
        <v>6750</v>
      </c>
      <c r="E6801" s="27" t="s">
        <v>25</v>
      </c>
    </row>
    <row r="6802" spans="1:5" ht="13.2" hidden="1" x14ac:dyDescent="0.25">
      <c r="A6802" s="21" t="s">
        <v>6</v>
      </c>
      <c r="B6802" s="27">
        <v>42417</v>
      </c>
      <c r="C6802" s="27" t="s">
        <v>45</v>
      </c>
      <c r="D6802" s="28">
        <v>8500</v>
      </c>
      <c r="E6802" s="27" t="s">
        <v>25</v>
      </c>
    </row>
    <row r="6803" spans="1:5" ht="13.2" hidden="1" x14ac:dyDescent="0.25">
      <c r="A6803" s="21" t="s">
        <v>6</v>
      </c>
      <c r="B6803" s="27">
        <v>42417</v>
      </c>
      <c r="C6803" s="27" t="s">
        <v>45</v>
      </c>
      <c r="D6803" s="28">
        <v>3250</v>
      </c>
      <c r="E6803" s="27" t="s">
        <v>25</v>
      </c>
    </row>
    <row r="6804" spans="1:5" ht="13.2" hidden="1" x14ac:dyDescent="0.25">
      <c r="A6804" s="21" t="s">
        <v>6</v>
      </c>
      <c r="B6804" s="27">
        <v>42417</v>
      </c>
      <c r="C6804" s="27" t="s">
        <v>45</v>
      </c>
      <c r="D6804" s="28">
        <v>250</v>
      </c>
      <c r="E6804" s="27" t="s">
        <v>25</v>
      </c>
    </row>
    <row r="6805" spans="1:5" ht="13.2" hidden="1" x14ac:dyDescent="0.25">
      <c r="A6805" s="21" t="s">
        <v>6</v>
      </c>
      <c r="B6805" s="27">
        <v>42417</v>
      </c>
      <c r="C6805" s="27" t="s">
        <v>45</v>
      </c>
      <c r="D6805" s="28">
        <v>600</v>
      </c>
      <c r="E6805" s="27" t="s">
        <v>25</v>
      </c>
    </row>
    <row r="6806" spans="1:5" ht="13.2" hidden="1" x14ac:dyDescent="0.25">
      <c r="A6806" s="21" t="s">
        <v>6</v>
      </c>
      <c r="B6806" s="27">
        <v>42418</v>
      </c>
      <c r="C6806" s="27" t="s">
        <v>45</v>
      </c>
      <c r="D6806" s="28">
        <v>9250</v>
      </c>
      <c r="E6806" s="27" t="s">
        <v>25</v>
      </c>
    </row>
    <row r="6807" spans="1:5" ht="13.2" hidden="1" x14ac:dyDescent="0.25">
      <c r="A6807" s="21" t="s">
        <v>6</v>
      </c>
      <c r="B6807" s="27">
        <v>42419</v>
      </c>
      <c r="C6807" s="27" t="s">
        <v>45</v>
      </c>
      <c r="D6807" s="28">
        <v>10000</v>
      </c>
      <c r="E6807" s="27" t="s">
        <v>25</v>
      </c>
    </row>
    <row r="6808" spans="1:5" ht="13.2" hidden="1" x14ac:dyDescent="0.25">
      <c r="A6808" s="21" t="s">
        <v>6</v>
      </c>
      <c r="B6808" s="27">
        <v>42419</v>
      </c>
      <c r="C6808" s="27" t="s">
        <v>45</v>
      </c>
      <c r="D6808" s="28">
        <v>2500</v>
      </c>
      <c r="E6808" s="27" t="s">
        <v>25</v>
      </c>
    </row>
    <row r="6809" spans="1:5" ht="13.2" hidden="1" x14ac:dyDescent="0.25">
      <c r="A6809" s="21" t="s">
        <v>6</v>
      </c>
      <c r="B6809" s="27">
        <v>42420</v>
      </c>
      <c r="C6809" s="27" t="s">
        <v>45</v>
      </c>
      <c r="D6809" s="28">
        <v>750</v>
      </c>
      <c r="E6809" s="27" t="s">
        <v>25</v>
      </c>
    </row>
    <row r="6810" spans="1:5" ht="13.2" hidden="1" x14ac:dyDescent="0.25">
      <c r="A6810" s="21" t="s">
        <v>6</v>
      </c>
      <c r="B6810" s="27">
        <v>42420</v>
      </c>
      <c r="C6810" s="27" t="s">
        <v>45</v>
      </c>
      <c r="D6810" s="28">
        <v>300</v>
      </c>
      <c r="E6810" s="27" t="s">
        <v>25</v>
      </c>
    </row>
    <row r="6811" spans="1:5" ht="13.2" hidden="1" x14ac:dyDescent="0.25">
      <c r="A6811" s="21" t="s">
        <v>6</v>
      </c>
      <c r="B6811" s="27">
        <v>42421</v>
      </c>
      <c r="C6811" s="27" t="s">
        <v>45</v>
      </c>
      <c r="D6811" s="28">
        <v>10000</v>
      </c>
      <c r="E6811" s="27" t="s">
        <v>25</v>
      </c>
    </row>
    <row r="6812" spans="1:5" ht="13.2" hidden="1" x14ac:dyDescent="0.25">
      <c r="A6812" s="21" t="s">
        <v>6</v>
      </c>
      <c r="B6812" s="27">
        <v>42421</v>
      </c>
      <c r="C6812" s="27" t="s">
        <v>45</v>
      </c>
      <c r="D6812" s="28">
        <v>500</v>
      </c>
      <c r="E6812" s="27" t="s">
        <v>25</v>
      </c>
    </row>
    <row r="6813" spans="1:5" ht="13.2" hidden="1" x14ac:dyDescent="0.25">
      <c r="A6813" s="21" t="s">
        <v>6</v>
      </c>
      <c r="B6813" s="27">
        <v>42422</v>
      </c>
      <c r="C6813" s="27" t="s">
        <v>45</v>
      </c>
      <c r="D6813" s="28">
        <v>1750</v>
      </c>
      <c r="E6813" s="27" t="s">
        <v>25</v>
      </c>
    </row>
    <row r="6814" spans="1:5" ht="13.2" hidden="1" x14ac:dyDescent="0.25">
      <c r="A6814" s="21" t="s">
        <v>6</v>
      </c>
      <c r="B6814" s="27">
        <v>42422</v>
      </c>
      <c r="C6814" s="27" t="s">
        <v>45</v>
      </c>
      <c r="D6814" s="28">
        <v>400</v>
      </c>
      <c r="E6814" s="27" t="s">
        <v>25</v>
      </c>
    </row>
    <row r="6815" spans="1:5" ht="13.2" hidden="1" x14ac:dyDescent="0.25">
      <c r="A6815" s="21" t="s">
        <v>6</v>
      </c>
      <c r="B6815" s="27">
        <v>42422</v>
      </c>
      <c r="C6815" s="27" t="s">
        <v>45</v>
      </c>
      <c r="D6815" s="28">
        <v>500</v>
      </c>
      <c r="E6815" s="27" t="s">
        <v>25</v>
      </c>
    </row>
    <row r="6816" spans="1:5" ht="13.2" hidden="1" x14ac:dyDescent="0.25">
      <c r="A6816" s="21" t="s">
        <v>6</v>
      </c>
      <c r="B6816" s="27">
        <v>42422</v>
      </c>
      <c r="C6816" s="27" t="s">
        <v>45</v>
      </c>
      <c r="D6816" s="28">
        <v>1750</v>
      </c>
      <c r="E6816" s="27" t="s">
        <v>25</v>
      </c>
    </row>
    <row r="6817" spans="1:5" ht="13.2" hidden="1" x14ac:dyDescent="0.25">
      <c r="A6817" s="21" t="s">
        <v>6</v>
      </c>
      <c r="B6817" s="27">
        <v>42423</v>
      </c>
      <c r="C6817" s="27" t="s">
        <v>45</v>
      </c>
      <c r="D6817" s="28">
        <v>1750</v>
      </c>
      <c r="E6817" s="27" t="s">
        <v>25</v>
      </c>
    </row>
    <row r="6818" spans="1:5" ht="13.2" hidden="1" x14ac:dyDescent="0.25">
      <c r="A6818" s="21" t="s">
        <v>6</v>
      </c>
      <c r="B6818" s="27">
        <v>42423</v>
      </c>
      <c r="C6818" s="27" t="s">
        <v>45</v>
      </c>
      <c r="D6818" s="28">
        <v>3000</v>
      </c>
      <c r="E6818" s="27" t="s">
        <v>25</v>
      </c>
    </row>
    <row r="6819" spans="1:5" ht="13.2" hidden="1" x14ac:dyDescent="0.25">
      <c r="A6819" s="21" t="s">
        <v>6</v>
      </c>
      <c r="B6819" s="27">
        <v>42423</v>
      </c>
      <c r="C6819" s="27" t="s">
        <v>45</v>
      </c>
      <c r="D6819" s="28">
        <v>750</v>
      </c>
      <c r="E6819" s="27" t="s">
        <v>25</v>
      </c>
    </row>
    <row r="6820" spans="1:5" ht="13.2" hidden="1" x14ac:dyDescent="0.25">
      <c r="A6820" s="21" t="s">
        <v>6</v>
      </c>
      <c r="B6820" s="27">
        <v>42423</v>
      </c>
      <c r="C6820" s="27" t="s">
        <v>45</v>
      </c>
      <c r="D6820" s="28">
        <v>1500</v>
      </c>
      <c r="E6820" s="27" t="s">
        <v>25</v>
      </c>
    </row>
    <row r="6821" spans="1:5" ht="13.2" hidden="1" x14ac:dyDescent="0.25">
      <c r="A6821" s="21" t="s">
        <v>6</v>
      </c>
      <c r="B6821" s="27">
        <v>42424</v>
      </c>
      <c r="C6821" s="27" t="s">
        <v>45</v>
      </c>
      <c r="D6821" s="28">
        <v>3000</v>
      </c>
      <c r="E6821" s="27" t="s">
        <v>25</v>
      </c>
    </row>
    <row r="6822" spans="1:5" ht="13.2" hidden="1" x14ac:dyDescent="0.25">
      <c r="A6822" s="21" t="s">
        <v>6</v>
      </c>
      <c r="B6822" s="27">
        <v>42424</v>
      </c>
      <c r="C6822" s="27" t="s">
        <v>45</v>
      </c>
      <c r="D6822" s="28">
        <v>250</v>
      </c>
      <c r="E6822" s="27" t="s">
        <v>25</v>
      </c>
    </row>
    <row r="6823" spans="1:5" ht="13.2" hidden="1" x14ac:dyDescent="0.25">
      <c r="A6823" s="21" t="s">
        <v>6</v>
      </c>
      <c r="B6823" s="27">
        <v>42424</v>
      </c>
      <c r="C6823" s="27" t="s">
        <v>45</v>
      </c>
      <c r="D6823" s="28">
        <v>4500</v>
      </c>
      <c r="E6823" s="27" t="s">
        <v>25</v>
      </c>
    </row>
    <row r="6824" spans="1:5" ht="13.2" hidden="1" x14ac:dyDescent="0.25">
      <c r="A6824" s="21" t="s">
        <v>6</v>
      </c>
      <c r="B6824" s="27">
        <v>42425</v>
      </c>
      <c r="C6824" s="27" t="s">
        <v>45</v>
      </c>
      <c r="D6824" s="28">
        <v>250</v>
      </c>
      <c r="E6824" s="27" t="s">
        <v>25</v>
      </c>
    </row>
    <row r="6825" spans="1:5" ht="13.2" hidden="1" x14ac:dyDescent="0.25">
      <c r="A6825" s="21" t="s">
        <v>6</v>
      </c>
      <c r="B6825" s="27">
        <v>42425</v>
      </c>
      <c r="C6825" s="27" t="s">
        <v>45</v>
      </c>
      <c r="D6825" s="28">
        <v>600</v>
      </c>
      <c r="E6825" s="27" t="s">
        <v>25</v>
      </c>
    </row>
    <row r="6826" spans="1:5" ht="13.2" hidden="1" x14ac:dyDescent="0.25">
      <c r="A6826" s="21" t="s">
        <v>6</v>
      </c>
      <c r="B6826" s="27">
        <v>42425</v>
      </c>
      <c r="C6826" s="27" t="s">
        <v>45</v>
      </c>
      <c r="D6826" s="28">
        <v>1100</v>
      </c>
      <c r="E6826" s="27" t="s">
        <v>25</v>
      </c>
    </row>
    <row r="6827" spans="1:5" ht="13.2" hidden="1" x14ac:dyDescent="0.25">
      <c r="A6827" s="21" t="s">
        <v>6</v>
      </c>
      <c r="B6827" s="27">
        <v>42425</v>
      </c>
      <c r="C6827" s="27" t="s">
        <v>45</v>
      </c>
      <c r="D6827" s="28">
        <v>800</v>
      </c>
      <c r="E6827" s="27" t="s">
        <v>25</v>
      </c>
    </row>
    <row r="6828" spans="1:5" ht="13.2" hidden="1" x14ac:dyDescent="0.25">
      <c r="A6828" s="21" t="s">
        <v>6</v>
      </c>
      <c r="B6828" s="27">
        <v>42426</v>
      </c>
      <c r="C6828" s="27" t="s">
        <v>45</v>
      </c>
      <c r="D6828" s="28">
        <v>5000</v>
      </c>
      <c r="E6828" s="27" t="s">
        <v>25</v>
      </c>
    </row>
    <row r="6829" spans="1:5" ht="13.2" hidden="1" x14ac:dyDescent="0.25">
      <c r="A6829" s="21" t="s">
        <v>6</v>
      </c>
      <c r="B6829" s="27">
        <v>42427</v>
      </c>
      <c r="C6829" s="27" t="s">
        <v>45</v>
      </c>
      <c r="D6829" s="28">
        <v>9000</v>
      </c>
      <c r="E6829" s="27" t="s">
        <v>25</v>
      </c>
    </row>
    <row r="6830" spans="1:5" ht="13.2" hidden="1" x14ac:dyDescent="0.25">
      <c r="A6830" s="21" t="s">
        <v>6</v>
      </c>
      <c r="B6830" s="27">
        <v>42427</v>
      </c>
      <c r="C6830" s="27" t="s">
        <v>45</v>
      </c>
      <c r="D6830" s="28">
        <v>1500</v>
      </c>
      <c r="E6830" s="27" t="s">
        <v>25</v>
      </c>
    </row>
    <row r="6831" spans="1:5" ht="13.2" hidden="1" x14ac:dyDescent="0.25">
      <c r="A6831" s="21" t="s">
        <v>6</v>
      </c>
      <c r="B6831" s="27">
        <v>42427</v>
      </c>
      <c r="C6831" s="27" t="s">
        <v>45</v>
      </c>
      <c r="D6831" s="28">
        <v>4250</v>
      </c>
      <c r="E6831" s="27" t="s">
        <v>25</v>
      </c>
    </row>
    <row r="6832" spans="1:5" ht="13.2" hidden="1" x14ac:dyDescent="0.25">
      <c r="A6832" s="21" t="s">
        <v>6</v>
      </c>
      <c r="B6832" s="27">
        <v>42428</v>
      </c>
      <c r="C6832" s="27" t="s">
        <v>45</v>
      </c>
      <c r="D6832" s="28">
        <v>12500</v>
      </c>
      <c r="E6832" s="27" t="s">
        <v>25</v>
      </c>
    </row>
    <row r="6833" spans="1:5" ht="13.2" hidden="1" x14ac:dyDescent="0.25">
      <c r="A6833" s="21" t="s">
        <v>6</v>
      </c>
      <c r="B6833" s="27">
        <v>42429</v>
      </c>
      <c r="C6833" s="27" t="s">
        <v>45</v>
      </c>
      <c r="D6833" s="28">
        <v>2765</v>
      </c>
      <c r="E6833" s="27" t="s">
        <v>25</v>
      </c>
    </row>
    <row r="6834" spans="1:5" ht="13.2" hidden="1" x14ac:dyDescent="0.25">
      <c r="A6834" s="21" t="s">
        <v>6</v>
      </c>
      <c r="B6834" s="27">
        <v>42430</v>
      </c>
      <c r="C6834" s="27" t="s">
        <v>59</v>
      </c>
      <c r="D6834" s="28">
        <v>1500</v>
      </c>
      <c r="E6834" s="27" t="s">
        <v>26</v>
      </c>
    </row>
    <row r="6835" spans="1:5" ht="13.2" hidden="1" x14ac:dyDescent="0.25">
      <c r="A6835" s="21" t="s">
        <v>6</v>
      </c>
      <c r="B6835" s="27">
        <v>42431</v>
      </c>
      <c r="C6835" s="27" t="s">
        <v>27</v>
      </c>
      <c r="D6835" s="28">
        <v>9250</v>
      </c>
      <c r="E6835" s="27" t="s">
        <v>27</v>
      </c>
    </row>
    <row r="6836" spans="1:5" ht="13.2" hidden="1" x14ac:dyDescent="0.25">
      <c r="A6836" s="21" t="s">
        <v>6</v>
      </c>
      <c r="B6836" s="27">
        <v>42432</v>
      </c>
      <c r="C6836" s="27" t="s">
        <v>45</v>
      </c>
      <c r="D6836" s="28">
        <v>7750</v>
      </c>
      <c r="E6836" s="27" t="s">
        <v>25</v>
      </c>
    </row>
    <row r="6837" spans="1:5" ht="13.2" hidden="1" x14ac:dyDescent="0.25">
      <c r="A6837" s="21" t="s">
        <v>6</v>
      </c>
      <c r="B6837" s="27">
        <v>42433</v>
      </c>
      <c r="C6837" s="27" t="s">
        <v>45</v>
      </c>
      <c r="D6837" s="28">
        <v>7650</v>
      </c>
      <c r="E6837" s="27" t="s">
        <v>25</v>
      </c>
    </row>
    <row r="6838" spans="1:5" ht="13.2" hidden="1" x14ac:dyDescent="0.25">
      <c r="A6838" s="21" t="s">
        <v>6</v>
      </c>
      <c r="B6838" s="27">
        <v>42434</v>
      </c>
      <c r="C6838" s="27" t="s">
        <v>47</v>
      </c>
      <c r="D6838" s="28">
        <v>2000</v>
      </c>
      <c r="E6838" s="27" t="s">
        <v>26</v>
      </c>
    </row>
    <row r="6839" spans="1:5" ht="13.2" hidden="1" x14ac:dyDescent="0.25">
      <c r="A6839" s="21" t="s">
        <v>6</v>
      </c>
      <c r="B6839" s="27">
        <v>42434</v>
      </c>
      <c r="C6839" s="27" t="s">
        <v>47</v>
      </c>
      <c r="D6839" s="28">
        <v>7750</v>
      </c>
      <c r="E6839" s="27" t="s">
        <v>26</v>
      </c>
    </row>
    <row r="6840" spans="1:5" ht="13.2" hidden="1" x14ac:dyDescent="0.25">
      <c r="A6840" s="21" t="s">
        <v>6</v>
      </c>
      <c r="B6840" s="27">
        <v>42435</v>
      </c>
      <c r="C6840" s="27" t="s">
        <v>47</v>
      </c>
      <c r="D6840" s="28">
        <v>6000</v>
      </c>
      <c r="E6840" s="27" t="s">
        <v>26</v>
      </c>
    </row>
    <row r="6841" spans="1:5" ht="13.2" hidden="1" x14ac:dyDescent="0.25">
      <c r="A6841" s="21" t="s">
        <v>6</v>
      </c>
      <c r="B6841" s="27">
        <v>42435</v>
      </c>
      <c r="C6841" s="27" t="s">
        <v>47</v>
      </c>
      <c r="D6841" s="28">
        <v>5500</v>
      </c>
      <c r="E6841" s="27" t="s">
        <v>26</v>
      </c>
    </row>
    <row r="6842" spans="1:5" ht="13.2" hidden="1" x14ac:dyDescent="0.25">
      <c r="A6842" s="21" t="s">
        <v>6</v>
      </c>
      <c r="B6842" s="27">
        <v>42435</v>
      </c>
      <c r="C6842" s="27" t="s">
        <v>47</v>
      </c>
      <c r="D6842" s="28">
        <v>500</v>
      </c>
      <c r="E6842" s="27" t="s">
        <v>26</v>
      </c>
    </row>
    <row r="6843" spans="1:5" ht="13.2" hidden="1" x14ac:dyDescent="0.25">
      <c r="A6843" s="21" t="s">
        <v>6</v>
      </c>
      <c r="B6843" s="27">
        <v>42435</v>
      </c>
      <c r="C6843" s="27" t="s">
        <v>47</v>
      </c>
      <c r="D6843" s="28">
        <v>1000</v>
      </c>
      <c r="E6843" s="27" t="s">
        <v>26</v>
      </c>
    </row>
    <row r="6844" spans="1:5" ht="13.2" hidden="1" x14ac:dyDescent="0.25">
      <c r="A6844" s="21" t="s">
        <v>6</v>
      </c>
      <c r="B6844" s="27">
        <v>42435</v>
      </c>
      <c r="C6844" s="27" t="s">
        <v>47</v>
      </c>
      <c r="D6844" s="28">
        <v>2250</v>
      </c>
      <c r="E6844" s="27" t="s">
        <v>26</v>
      </c>
    </row>
    <row r="6845" spans="1:5" ht="13.2" hidden="1" x14ac:dyDescent="0.25">
      <c r="A6845" s="21" t="s">
        <v>6</v>
      </c>
      <c r="B6845" s="27">
        <v>42436</v>
      </c>
      <c r="C6845" s="27" t="s">
        <v>45</v>
      </c>
      <c r="D6845" s="28">
        <v>3450</v>
      </c>
      <c r="E6845" s="27" t="s">
        <v>25</v>
      </c>
    </row>
    <row r="6846" spans="1:5" ht="13.2" hidden="1" x14ac:dyDescent="0.25">
      <c r="A6846" s="21" t="s">
        <v>6</v>
      </c>
      <c r="B6846" s="27">
        <v>42437</v>
      </c>
      <c r="C6846" s="27" t="s">
        <v>45</v>
      </c>
      <c r="D6846" s="28">
        <v>750</v>
      </c>
      <c r="E6846" s="27" t="s">
        <v>25</v>
      </c>
    </row>
    <row r="6847" spans="1:5" ht="13.2" hidden="1" x14ac:dyDescent="0.25">
      <c r="A6847" s="21" t="s">
        <v>6</v>
      </c>
      <c r="B6847" s="27">
        <v>42438</v>
      </c>
      <c r="C6847" s="27" t="s">
        <v>45</v>
      </c>
      <c r="D6847" s="28">
        <v>1150</v>
      </c>
      <c r="E6847" s="27" t="s">
        <v>25</v>
      </c>
    </row>
    <row r="6848" spans="1:5" ht="13.2" hidden="1" x14ac:dyDescent="0.25">
      <c r="A6848" s="21" t="s">
        <v>6</v>
      </c>
      <c r="B6848" s="27">
        <v>42439</v>
      </c>
      <c r="C6848" s="27" t="s">
        <v>45</v>
      </c>
      <c r="D6848" s="28">
        <v>750</v>
      </c>
      <c r="E6848" s="27" t="s">
        <v>25</v>
      </c>
    </row>
    <row r="6849" spans="1:5" ht="13.2" hidden="1" x14ac:dyDescent="0.25">
      <c r="A6849" s="21" t="s">
        <v>6</v>
      </c>
      <c r="B6849" s="27">
        <v>42440</v>
      </c>
      <c r="C6849" s="27" t="s">
        <v>45</v>
      </c>
      <c r="D6849" s="28">
        <v>4400</v>
      </c>
      <c r="E6849" s="27" t="s">
        <v>25</v>
      </c>
    </row>
    <row r="6850" spans="1:5" ht="13.2" hidden="1" x14ac:dyDescent="0.25">
      <c r="A6850" s="21" t="s">
        <v>6</v>
      </c>
      <c r="B6850" s="27">
        <v>42441</v>
      </c>
      <c r="C6850" s="27" t="s">
        <v>45</v>
      </c>
      <c r="D6850" s="28">
        <v>2300</v>
      </c>
      <c r="E6850" s="27" t="s">
        <v>25</v>
      </c>
    </row>
    <row r="6851" spans="1:5" ht="13.2" hidden="1" x14ac:dyDescent="0.25">
      <c r="A6851" s="21" t="s">
        <v>6</v>
      </c>
      <c r="B6851" s="27">
        <v>42442</v>
      </c>
      <c r="C6851" s="27" t="s">
        <v>45</v>
      </c>
      <c r="D6851" s="28">
        <v>1000</v>
      </c>
      <c r="E6851" s="27" t="s">
        <v>25</v>
      </c>
    </row>
    <row r="6852" spans="1:5" ht="13.2" hidden="1" x14ac:dyDescent="0.25">
      <c r="A6852" s="21" t="s">
        <v>6</v>
      </c>
      <c r="B6852" s="27">
        <v>42443</v>
      </c>
      <c r="C6852" s="27" t="s">
        <v>45</v>
      </c>
      <c r="D6852" s="28">
        <v>10150</v>
      </c>
      <c r="E6852" s="27" t="s">
        <v>25</v>
      </c>
    </row>
    <row r="6853" spans="1:5" ht="13.2" hidden="1" x14ac:dyDescent="0.25">
      <c r="A6853" s="21" t="s">
        <v>6</v>
      </c>
      <c r="B6853" s="27">
        <v>42444</v>
      </c>
      <c r="C6853" s="27" t="s">
        <v>45</v>
      </c>
      <c r="D6853" s="28">
        <v>1900</v>
      </c>
      <c r="E6853" s="27" t="s">
        <v>25</v>
      </c>
    </row>
    <row r="6854" spans="1:5" ht="13.2" hidden="1" x14ac:dyDescent="0.25">
      <c r="A6854" s="21" t="s">
        <v>6</v>
      </c>
      <c r="B6854" s="27">
        <v>42445</v>
      </c>
      <c r="C6854" s="27" t="s">
        <v>45</v>
      </c>
      <c r="D6854" s="28">
        <v>500</v>
      </c>
      <c r="E6854" s="27" t="s">
        <v>25</v>
      </c>
    </row>
    <row r="6855" spans="1:5" ht="13.2" hidden="1" x14ac:dyDescent="0.25">
      <c r="A6855" s="21" t="s">
        <v>6</v>
      </c>
      <c r="B6855" s="27">
        <v>42445</v>
      </c>
      <c r="C6855" s="27" t="s">
        <v>45</v>
      </c>
      <c r="D6855" s="28">
        <v>18000</v>
      </c>
      <c r="E6855" s="27" t="s">
        <v>25</v>
      </c>
    </row>
    <row r="6856" spans="1:5" ht="13.2" hidden="1" x14ac:dyDescent="0.25">
      <c r="A6856" s="21" t="s">
        <v>6</v>
      </c>
      <c r="B6856" s="27">
        <v>42445</v>
      </c>
      <c r="C6856" s="27" t="s">
        <v>45</v>
      </c>
      <c r="D6856" s="28">
        <v>1500</v>
      </c>
      <c r="E6856" s="27" t="s">
        <v>25</v>
      </c>
    </row>
    <row r="6857" spans="1:5" ht="13.2" hidden="1" x14ac:dyDescent="0.25">
      <c r="A6857" s="21" t="s">
        <v>6</v>
      </c>
      <c r="B6857" s="27">
        <v>42445</v>
      </c>
      <c r="C6857" s="27" t="s">
        <v>45</v>
      </c>
      <c r="D6857" s="28">
        <v>500</v>
      </c>
      <c r="E6857" s="27" t="s">
        <v>25</v>
      </c>
    </row>
    <row r="6858" spans="1:5" ht="13.2" hidden="1" x14ac:dyDescent="0.25">
      <c r="A6858" s="21" t="s">
        <v>6</v>
      </c>
      <c r="B6858" s="27">
        <v>42446</v>
      </c>
      <c r="C6858" s="27" t="s">
        <v>45</v>
      </c>
      <c r="D6858" s="28">
        <v>11250</v>
      </c>
      <c r="E6858" s="27" t="s">
        <v>25</v>
      </c>
    </row>
    <row r="6859" spans="1:5" ht="13.2" hidden="1" x14ac:dyDescent="0.25">
      <c r="A6859" s="21" t="s">
        <v>6</v>
      </c>
      <c r="B6859" s="27">
        <v>42447</v>
      </c>
      <c r="C6859" s="27" t="s">
        <v>45</v>
      </c>
      <c r="D6859" s="28">
        <v>1925</v>
      </c>
      <c r="E6859" s="27" t="s">
        <v>25</v>
      </c>
    </row>
    <row r="6860" spans="1:5" ht="13.2" hidden="1" x14ac:dyDescent="0.25">
      <c r="A6860" s="21" t="s">
        <v>6</v>
      </c>
      <c r="B6860" s="27">
        <v>42448</v>
      </c>
      <c r="C6860" s="27" t="s">
        <v>45</v>
      </c>
      <c r="D6860" s="28">
        <v>8500</v>
      </c>
      <c r="E6860" s="27" t="s">
        <v>25</v>
      </c>
    </row>
    <row r="6861" spans="1:5" ht="13.2" hidden="1" x14ac:dyDescent="0.25">
      <c r="A6861" s="21" t="s">
        <v>6</v>
      </c>
      <c r="B6861" s="27">
        <v>42448</v>
      </c>
      <c r="C6861" s="27" t="s">
        <v>45</v>
      </c>
      <c r="D6861" s="28">
        <v>3000</v>
      </c>
      <c r="E6861" s="27" t="s">
        <v>25</v>
      </c>
    </row>
    <row r="6862" spans="1:5" ht="13.2" hidden="1" x14ac:dyDescent="0.25">
      <c r="A6862" s="21" t="s">
        <v>6</v>
      </c>
      <c r="B6862" s="27">
        <v>42449</v>
      </c>
      <c r="C6862" s="27" t="s">
        <v>45</v>
      </c>
      <c r="D6862" s="28">
        <v>400</v>
      </c>
      <c r="E6862" s="27" t="s">
        <v>25</v>
      </c>
    </row>
    <row r="6863" spans="1:5" ht="13.2" hidden="1" x14ac:dyDescent="0.25">
      <c r="A6863" s="21" t="s">
        <v>6</v>
      </c>
      <c r="B6863" s="27">
        <v>42449</v>
      </c>
      <c r="C6863" s="27" t="s">
        <v>45</v>
      </c>
      <c r="D6863" s="28">
        <v>850</v>
      </c>
      <c r="E6863" s="27" t="s">
        <v>25</v>
      </c>
    </row>
    <row r="6864" spans="1:5" ht="13.2" hidden="1" x14ac:dyDescent="0.25">
      <c r="A6864" s="21" t="s">
        <v>6</v>
      </c>
      <c r="B6864" s="27">
        <v>42449</v>
      </c>
      <c r="C6864" s="27" t="s">
        <v>45</v>
      </c>
      <c r="D6864" s="28">
        <v>1500</v>
      </c>
      <c r="E6864" s="27" t="s">
        <v>25</v>
      </c>
    </row>
    <row r="6865" spans="1:5" ht="13.2" hidden="1" x14ac:dyDescent="0.25">
      <c r="A6865" s="21" t="s">
        <v>6</v>
      </c>
      <c r="B6865" s="27">
        <v>42449</v>
      </c>
      <c r="C6865" s="27" t="s">
        <v>45</v>
      </c>
      <c r="D6865" s="28">
        <v>1750</v>
      </c>
      <c r="E6865" s="27" t="s">
        <v>25</v>
      </c>
    </row>
    <row r="6866" spans="1:5" ht="13.2" hidden="1" x14ac:dyDescent="0.25">
      <c r="A6866" s="21" t="s">
        <v>6</v>
      </c>
      <c r="B6866" s="27">
        <v>42450</v>
      </c>
      <c r="C6866" s="27" t="s">
        <v>45</v>
      </c>
      <c r="D6866" s="28">
        <v>7000</v>
      </c>
      <c r="E6866" s="27" t="s">
        <v>25</v>
      </c>
    </row>
    <row r="6867" spans="1:5" ht="13.2" hidden="1" x14ac:dyDescent="0.25">
      <c r="A6867" s="21" t="s">
        <v>6</v>
      </c>
      <c r="B6867" s="27">
        <v>42451</v>
      </c>
      <c r="C6867" s="27" t="s">
        <v>45</v>
      </c>
      <c r="D6867" s="28">
        <v>3250</v>
      </c>
      <c r="E6867" s="27" t="s">
        <v>25</v>
      </c>
    </row>
    <row r="6868" spans="1:5" ht="13.2" hidden="1" x14ac:dyDescent="0.25">
      <c r="A6868" s="21" t="s">
        <v>6</v>
      </c>
      <c r="B6868" s="27">
        <v>42452</v>
      </c>
      <c r="C6868" s="27" t="s">
        <v>45</v>
      </c>
      <c r="D6868" s="28">
        <v>7250</v>
      </c>
      <c r="E6868" s="27" t="s">
        <v>25</v>
      </c>
    </row>
    <row r="6869" spans="1:5" ht="13.2" hidden="1" x14ac:dyDescent="0.25">
      <c r="A6869" s="21" t="s">
        <v>6</v>
      </c>
      <c r="B6869" s="27">
        <v>42452</v>
      </c>
      <c r="C6869" s="27" t="s">
        <v>45</v>
      </c>
      <c r="D6869" s="28">
        <v>3500</v>
      </c>
      <c r="E6869" s="27" t="s">
        <v>25</v>
      </c>
    </row>
    <row r="6870" spans="1:5" ht="13.2" hidden="1" x14ac:dyDescent="0.25">
      <c r="A6870" s="21" t="s">
        <v>6</v>
      </c>
      <c r="B6870" s="27">
        <v>42452</v>
      </c>
      <c r="C6870" s="27" t="s">
        <v>45</v>
      </c>
      <c r="D6870" s="28">
        <v>2250</v>
      </c>
      <c r="E6870" s="27" t="s">
        <v>25</v>
      </c>
    </row>
    <row r="6871" spans="1:5" ht="13.2" hidden="1" x14ac:dyDescent="0.25">
      <c r="A6871" s="21" t="s">
        <v>6</v>
      </c>
      <c r="B6871" s="27">
        <v>42453</v>
      </c>
      <c r="C6871" s="27" t="s">
        <v>45</v>
      </c>
      <c r="D6871" s="28">
        <v>2750</v>
      </c>
      <c r="E6871" s="27" t="s">
        <v>25</v>
      </c>
    </row>
    <row r="6872" spans="1:5" ht="13.2" hidden="1" x14ac:dyDescent="0.25">
      <c r="A6872" s="21" t="s">
        <v>6</v>
      </c>
      <c r="B6872" s="27">
        <v>42453</v>
      </c>
      <c r="C6872" s="27" t="s">
        <v>45</v>
      </c>
      <c r="D6872" s="28">
        <v>300</v>
      </c>
      <c r="E6872" s="27" t="s">
        <v>25</v>
      </c>
    </row>
    <row r="6873" spans="1:5" ht="13.2" hidden="1" x14ac:dyDescent="0.25">
      <c r="A6873" s="21" t="s">
        <v>6</v>
      </c>
      <c r="B6873" s="27">
        <v>42454</v>
      </c>
      <c r="C6873" s="27" t="s">
        <v>45</v>
      </c>
      <c r="D6873" s="28">
        <v>12644.5</v>
      </c>
      <c r="E6873" s="27" t="s">
        <v>25</v>
      </c>
    </row>
    <row r="6874" spans="1:5" ht="13.2" hidden="1" x14ac:dyDescent="0.25">
      <c r="A6874" s="21" t="s">
        <v>6</v>
      </c>
      <c r="B6874" s="27">
        <v>42455</v>
      </c>
      <c r="C6874" s="27" t="s">
        <v>45</v>
      </c>
      <c r="D6874" s="28">
        <v>6250</v>
      </c>
      <c r="E6874" s="27" t="s">
        <v>25</v>
      </c>
    </row>
    <row r="6875" spans="1:5" ht="13.2" hidden="1" x14ac:dyDescent="0.25">
      <c r="A6875" s="21" t="s">
        <v>6</v>
      </c>
      <c r="B6875" s="27">
        <v>42456</v>
      </c>
      <c r="C6875" s="27" t="s">
        <v>45</v>
      </c>
      <c r="D6875" s="28">
        <v>14000</v>
      </c>
      <c r="E6875" s="27" t="s">
        <v>25</v>
      </c>
    </row>
    <row r="6876" spans="1:5" ht="13.2" hidden="1" x14ac:dyDescent="0.25">
      <c r="A6876" s="21" t="s">
        <v>6</v>
      </c>
      <c r="B6876" s="27">
        <v>42457</v>
      </c>
      <c r="C6876" s="27" t="s">
        <v>45</v>
      </c>
      <c r="D6876" s="28">
        <v>5000</v>
      </c>
      <c r="E6876" s="27" t="s">
        <v>25</v>
      </c>
    </row>
    <row r="6877" spans="1:5" ht="13.2" hidden="1" x14ac:dyDescent="0.25">
      <c r="A6877" s="21" t="s">
        <v>6</v>
      </c>
      <c r="B6877" s="27">
        <v>42458</v>
      </c>
      <c r="C6877" s="27" t="s">
        <v>45</v>
      </c>
      <c r="D6877" s="28">
        <v>2750</v>
      </c>
      <c r="E6877" s="27" t="s">
        <v>25</v>
      </c>
    </row>
    <row r="6878" spans="1:5" ht="13.2" hidden="1" x14ac:dyDescent="0.25">
      <c r="A6878" s="21" t="s">
        <v>6</v>
      </c>
      <c r="B6878" s="27">
        <v>42458</v>
      </c>
      <c r="C6878" s="27" t="s">
        <v>45</v>
      </c>
      <c r="D6878" s="28">
        <v>1250</v>
      </c>
      <c r="E6878" s="27" t="s">
        <v>25</v>
      </c>
    </row>
    <row r="6879" spans="1:5" ht="13.2" hidden="1" x14ac:dyDescent="0.25">
      <c r="A6879" s="21" t="s">
        <v>6</v>
      </c>
      <c r="B6879" s="27">
        <v>42458</v>
      </c>
      <c r="C6879" s="27" t="s">
        <v>45</v>
      </c>
      <c r="D6879" s="28">
        <v>300</v>
      </c>
      <c r="E6879" s="27" t="s">
        <v>25</v>
      </c>
    </row>
    <row r="6880" spans="1:5" ht="13.2" hidden="1" x14ac:dyDescent="0.25">
      <c r="A6880" s="21" t="s">
        <v>6</v>
      </c>
      <c r="B6880" s="27">
        <v>42458</v>
      </c>
      <c r="C6880" s="27" t="s">
        <v>45</v>
      </c>
      <c r="D6880" s="28">
        <v>1000</v>
      </c>
      <c r="E6880" s="27" t="s">
        <v>25</v>
      </c>
    </row>
    <row r="6881" spans="1:5" ht="13.2" hidden="1" x14ac:dyDescent="0.25">
      <c r="A6881" s="21" t="s">
        <v>6</v>
      </c>
      <c r="B6881" s="27">
        <v>42458</v>
      </c>
      <c r="C6881" s="27" t="s">
        <v>45</v>
      </c>
      <c r="D6881" s="28">
        <v>200</v>
      </c>
      <c r="E6881" s="27" t="s">
        <v>25</v>
      </c>
    </row>
    <row r="6882" spans="1:5" ht="13.2" hidden="1" x14ac:dyDescent="0.25">
      <c r="A6882" s="21" t="s">
        <v>6</v>
      </c>
      <c r="B6882" s="27">
        <v>42459</v>
      </c>
      <c r="C6882" s="27" t="s">
        <v>51</v>
      </c>
      <c r="D6882" s="28">
        <v>19400</v>
      </c>
      <c r="E6882" s="27" t="s">
        <v>25</v>
      </c>
    </row>
    <row r="6883" spans="1:5" ht="13.2" hidden="1" x14ac:dyDescent="0.25">
      <c r="A6883" s="21" t="s">
        <v>6</v>
      </c>
      <c r="B6883" s="27">
        <v>42460</v>
      </c>
      <c r="C6883" s="27" t="s">
        <v>27</v>
      </c>
      <c r="D6883" s="28">
        <v>9600</v>
      </c>
      <c r="E6883" s="27" t="s">
        <v>27</v>
      </c>
    </row>
    <row r="6884" spans="1:5" ht="13.2" hidden="1" x14ac:dyDescent="0.25">
      <c r="A6884" s="21" t="s">
        <v>6</v>
      </c>
      <c r="B6884" s="27">
        <v>42461</v>
      </c>
      <c r="C6884" s="27" t="s">
        <v>27</v>
      </c>
      <c r="D6884" s="28">
        <v>4500</v>
      </c>
      <c r="E6884" s="27" t="s">
        <v>27</v>
      </c>
    </row>
    <row r="6885" spans="1:5" ht="13.2" hidden="1" x14ac:dyDescent="0.25">
      <c r="A6885" s="21" t="s">
        <v>6</v>
      </c>
      <c r="B6885" s="27">
        <v>42462</v>
      </c>
      <c r="C6885" s="27" t="s">
        <v>45</v>
      </c>
      <c r="D6885" s="28">
        <v>3500</v>
      </c>
      <c r="E6885" s="27" t="s">
        <v>25</v>
      </c>
    </row>
    <row r="6886" spans="1:5" ht="13.2" hidden="1" x14ac:dyDescent="0.25">
      <c r="A6886" s="21" t="s">
        <v>6</v>
      </c>
      <c r="B6886" s="27">
        <v>42463</v>
      </c>
      <c r="C6886" s="27" t="s">
        <v>47</v>
      </c>
      <c r="D6886" s="28">
        <v>10500</v>
      </c>
      <c r="E6886" s="27" t="s">
        <v>26</v>
      </c>
    </row>
    <row r="6887" spans="1:5" ht="13.2" hidden="1" x14ac:dyDescent="0.25">
      <c r="A6887" s="21" t="s">
        <v>6</v>
      </c>
      <c r="B6887" s="27">
        <v>42464</v>
      </c>
      <c r="C6887" s="27" t="s">
        <v>45</v>
      </c>
      <c r="D6887" s="28">
        <v>6000</v>
      </c>
      <c r="E6887" s="27" t="s">
        <v>25</v>
      </c>
    </row>
    <row r="6888" spans="1:5" ht="13.2" hidden="1" x14ac:dyDescent="0.25">
      <c r="A6888" s="21" t="s">
        <v>6</v>
      </c>
      <c r="B6888" s="27">
        <v>42464</v>
      </c>
      <c r="C6888" s="27" t="s">
        <v>45</v>
      </c>
      <c r="D6888" s="28">
        <v>3000</v>
      </c>
      <c r="E6888" s="27" t="s">
        <v>25</v>
      </c>
    </row>
    <row r="6889" spans="1:5" ht="13.2" hidden="1" x14ac:dyDescent="0.25">
      <c r="A6889" s="21" t="s">
        <v>6</v>
      </c>
      <c r="B6889" s="27">
        <v>42465</v>
      </c>
      <c r="C6889" s="27" t="s">
        <v>47</v>
      </c>
      <c r="D6889" s="28">
        <v>1250</v>
      </c>
      <c r="E6889" s="27" t="s">
        <v>26</v>
      </c>
    </row>
    <row r="6890" spans="1:5" ht="13.2" hidden="1" x14ac:dyDescent="0.25">
      <c r="A6890" s="21" t="s">
        <v>6</v>
      </c>
      <c r="B6890" s="27">
        <v>42466</v>
      </c>
      <c r="C6890" s="27" t="s">
        <v>45</v>
      </c>
      <c r="D6890" s="28">
        <v>7750</v>
      </c>
      <c r="E6890" s="27" t="s">
        <v>25</v>
      </c>
    </row>
    <row r="6891" spans="1:5" ht="13.2" hidden="1" x14ac:dyDescent="0.25">
      <c r="A6891" s="21" t="s">
        <v>6</v>
      </c>
      <c r="B6891" s="27">
        <v>42467</v>
      </c>
      <c r="C6891" s="27" t="s">
        <v>56</v>
      </c>
      <c r="D6891" s="28">
        <v>26722.5</v>
      </c>
      <c r="E6891" s="27" t="s">
        <v>26</v>
      </c>
    </row>
    <row r="6892" spans="1:5" ht="13.2" hidden="1" x14ac:dyDescent="0.25">
      <c r="A6892" s="21" t="s">
        <v>6</v>
      </c>
      <c r="B6892" s="27">
        <v>42468</v>
      </c>
      <c r="C6892" s="27" t="s">
        <v>45</v>
      </c>
      <c r="D6892" s="28">
        <v>82854</v>
      </c>
      <c r="E6892" s="27" t="s">
        <v>25</v>
      </c>
    </row>
    <row r="6893" spans="1:5" ht="13.2" hidden="1" x14ac:dyDescent="0.25">
      <c r="A6893" s="21" t="s">
        <v>6</v>
      </c>
      <c r="B6893" s="27">
        <v>42469</v>
      </c>
      <c r="C6893" s="27" t="s">
        <v>45</v>
      </c>
      <c r="D6893" s="28">
        <v>8500</v>
      </c>
      <c r="E6893" s="27" t="s">
        <v>25</v>
      </c>
    </row>
    <row r="6894" spans="1:5" ht="13.2" hidden="1" x14ac:dyDescent="0.25">
      <c r="A6894" s="21" t="s">
        <v>6</v>
      </c>
      <c r="B6894" s="27">
        <v>42470</v>
      </c>
      <c r="C6894" s="27" t="s">
        <v>45</v>
      </c>
      <c r="D6894" s="28">
        <v>8500</v>
      </c>
      <c r="E6894" s="27" t="s">
        <v>25</v>
      </c>
    </row>
    <row r="6895" spans="1:5" ht="13.2" hidden="1" x14ac:dyDescent="0.25">
      <c r="A6895" s="21" t="s">
        <v>6</v>
      </c>
      <c r="B6895" s="27">
        <v>42471</v>
      </c>
      <c r="C6895" s="27" t="s">
        <v>45</v>
      </c>
      <c r="D6895" s="28">
        <v>8500</v>
      </c>
      <c r="E6895" s="27" t="s">
        <v>25</v>
      </c>
    </row>
    <row r="6896" spans="1:5" ht="13.2" hidden="1" x14ac:dyDescent="0.25">
      <c r="A6896" s="21" t="s">
        <v>6</v>
      </c>
      <c r="B6896" s="27">
        <v>42472</v>
      </c>
      <c r="C6896" s="27" t="s">
        <v>45</v>
      </c>
      <c r="D6896" s="28">
        <v>250</v>
      </c>
      <c r="E6896" s="27" t="s">
        <v>25</v>
      </c>
    </row>
    <row r="6897" spans="1:5" ht="13.2" hidden="1" x14ac:dyDescent="0.25">
      <c r="A6897" s="21" t="s">
        <v>6</v>
      </c>
      <c r="B6897" s="27">
        <v>42472</v>
      </c>
      <c r="C6897" s="27" t="s">
        <v>45</v>
      </c>
      <c r="D6897" s="28">
        <v>2750</v>
      </c>
      <c r="E6897" s="27" t="s">
        <v>25</v>
      </c>
    </row>
    <row r="6898" spans="1:5" ht="13.2" hidden="1" x14ac:dyDescent="0.25">
      <c r="A6898" s="21" t="s">
        <v>6</v>
      </c>
      <c r="B6898" s="27">
        <v>42472</v>
      </c>
      <c r="C6898" s="27" t="s">
        <v>45</v>
      </c>
      <c r="D6898" s="28">
        <v>250</v>
      </c>
      <c r="E6898" s="27" t="s">
        <v>25</v>
      </c>
    </row>
    <row r="6899" spans="1:5" ht="13.2" hidden="1" x14ac:dyDescent="0.25">
      <c r="A6899" s="21" t="s">
        <v>6</v>
      </c>
      <c r="B6899" s="27">
        <v>42473</v>
      </c>
      <c r="C6899" s="27" t="s">
        <v>45</v>
      </c>
      <c r="D6899" s="28">
        <v>625</v>
      </c>
      <c r="E6899" s="27" t="s">
        <v>25</v>
      </c>
    </row>
    <row r="6900" spans="1:5" ht="13.2" hidden="1" x14ac:dyDescent="0.25">
      <c r="A6900" s="21" t="s">
        <v>6</v>
      </c>
      <c r="B6900" s="27">
        <v>42474</v>
      </c>
      <c r="C6900" s="27" t="s">
        <v>45</v>
      </c>
      <c r="D6900" s="28">
        <v>1250</v>
      </c>
      <c r="E6900" s="27" t="s">
        <v>25</v>
      </c>
    </row>
    <row r="6901" spans="1:5" ht="13.2" hidden="1" x14ac:dyDescent="0.25">
      <c r="A6901" s="21" t="s">
        <v>6</v>
      </c>
      <c r="B6901" s="27">
        <v>42475</v>
      </c>
      <c r="C6901" s="27" t="s">
        <v>45</v>
      </c>
      <c r="D6901" s="28">
        <v>12500</v>
      </c>
      <c r="E6901" s="27" t="s">
        <v>25</v>
      </c>
    </row>
    <row r="6902" spans="1:5" ht="13.2" hidden="1" x14ac:dyDescent="0.25">
      <c r="A6902" s="21" t="s">
        <v>6</v>
      </c>
      <c r="B6902" s="27">
        <v>42475</v>
      </c>
      <c r="C6902" s="27" t="s">
        <v>45</v>
      </c>
      <c r="D6902" s="28">
        <v>3000</v>
      </c>
      <c r="E6902" s="27" t="s">
        <v>25</v>
      </c>
    </row>
    <row r="6903" spans="1:5" ht="13.2" hidden="1" x14ac:dyDescent="0.25">
      <c r="A6903" s="21" t="s">
        <v>6</v>
      </c>
      <c r="B6903" s="27">
        <v>42475</v>
      </c>
      <c r="C6903" s="27" t="s">
        <v>45</v>
      </c>
      <c r="D6903" s="28">
        <v>500</v>
      </c>
      <c r="E6903" s="27" t="s">
        <v>25</v>
      </c>
    </row>
    <row r="6904" spans="1:5" ht="13.2" hidden="1" x14ac:dyDescent="0.25">
      <c r="A6904" s="21" t="s">
        <v>6</v>
      </c>
      <c r="B6904" s="27">
        <v>42475</v>
      </c>
      <c r="C6904" s="27" t="s">
        <v>45</v>
      </c>
      <c r="D6904" s="28">
        <v>4250</v>
      </c>
      <c r="E6904" s="27" t="s">
        <v>25</v>
      </c>
    </row>
    <row r="6905" spans="1:5" ht="13.2" hidden="1" x14ac:dyDescent="0.25">
      <c r="A6905" s="21" t="s">
        <v>6</v>
      </c>
      <c r="B6905" s="27">
        <v>42476</v>
      </c>
      <c r="C6905" s="27" t="s">
        <v>45</v>
      </c>
      <c r="D6905" s="28">
        <v>23550</v>
      </c>
      <c r="E6905" s="27" t="s">
        <v>25</v>
      </c>
    </row>
    <row r="6906" spans="1:5" ht="13.2" hidden="1" x14ac:dyDescent="0.25">
      <c r="A6906" s="21" t="s">
        <v>6</v>
      </c>
      <c r="B6906" s="27">
        <v>42476</v>
      </c>
      <c r="C6906" s="27" t="s">
        <v>45</v>
      </c>
      <c r="D6906" s="28">
        <v>500</v>
      </c>
      <c r="E6906" s="27" t="s">
        <v>25</v>
      </c>
    </row>
    <row r="6907" spans="1:5" ht="13.2" hidden="1" x14ac:dyDescent="0.25">
      <c r="A6907" s="21" t="s">
        <v>6</v>
      </c>
      <c r="B6907" s="27">
        <v>42477</v>
      </c>
      <c r="C6907" s="27" t="s">
        <v>45</v>
      </c>
      <c r="D6907" s="28">
        <v>2750</v>
      </c>
      <c r="E6907" s="27" t="s">
        <v>25</v>
      </c>
    </row>
    <row r="6908" spans="1:5" ht="13.2" hidden="1" x14ac:dyDescent="0.25">
      <c r="A6908" s="21" t="s">
        <v>6</v>
      </c>
      <c r="B6908" s="27">
        <v>42477</v>
      </c>
      <c r="C6908" s="27" t="s">
        <v>45</v>
      </c>
      <c r="D6908" s="28">
        <v>6250</v>
      </c>
      <c r="E6908" s="27" t="s">
        <v>25</v>
      </c>
    </row>
    <row r="6909" spans="1:5" ht="13.2" hidden="1" x14ac:dyDescent="0.25">
      <c r="A6909" s="21" t="s">
        <v>6</v>
      </c>
      <c r="B6909" s="27">
        <v>42478</v>
      </c>
      <c r="C6909" s="27" t="s">
        <v>45</v>
      </c>
      <c r="D6909" s="28">
        <v>9250</v>
      </c>
      <c r="E6909" s="27" t="s">
        <v>25</v>
      </c>
    </row>
    <row r="6910" spans="1:5" ht="13.2" hidden="1" x14ac:dyDescent="0.25">
      <c r="A6910" s="21" t="s">
        <v>6</v>
      </c>
      <c r="B6910" s="27">
        <v>42479</v>
      </c>
      <c r="C6910" s="27" t="s">
        <v>45</v>
      </c>
      <c r="D6910" s="28">
        <v>5500</v>
      </c>
      <c r="E6910" s="27" t="s">
        <v>25</v>
      </c>
    </row>
    <row r="6911" spans="1:5" ht="13.2" hidden="1" x14ac:dyDescent="0.25">
      <c r="A6911" s="21" t="s">
        <v>6</v>
      </c>
      <c r="B6911" s="27">
        <v>42480</v>
      </c>
      <c r="C6911" s="27" t="s">
        <v>45</v>
      </c>
      <c r="D6911" s="28">
        <v>7000</v>
      </c>
      <c r="E6911" s="27" t="s">
        <v>25</v>
      </c>
    </row>
    <row r="6912" spans="1:5" ht="13.2" hidden="1" x14ac:dyDescent="0.25">
      <c r="A6912" s="21" t="s">
        <v>6</v>
      </c>
      <c r="B6912" s="27">
        <v>42481</v>
      </c>
      <c r="C6912" s="27" t="s">
        <v>45</v>
      </c>
      <c r="D6912" s="28">
        <v>8250</v>
      </c>
      <c r="E6912" s="27" t="s">
        <v>25</v>
      </c>
    </row>
    <row r="6913" spans="1:5" ht="13.2" hidden="1" x14ac:dyDescent="0.25">
      <c r="A6913" s="21" t="s">
        <v>6</v>
      </c>
      <c r="B6913" s="27">
        <v>42481</v>
      </c>
      <c r="C6913" s="27" t="s">
        <v>45</v>
      </c>
      <c r="D6913" s="28">
        <v>4250</v>
      </c>
      <c r="E6913" s="27" t="s">
        <v>25</v>
      </c>
    </row>
    <row r="6914" spans="1:5" ht="13.2" hidden="1" x14ac:dyDescent="0.25">
      <c r="A6914" s="21" t="s">
        <v>6</v>
      </c>
      <c r="B6914" s="27">
        <v>42481</v>
      </c>
      <c r="C6914" s="27" t="s">
        <v>45</v>
      </c>
      <c r="D6914" s="28">
        <v>300</v>
      </c>
      <c r="E6914" s="27" t="s">
        <v>25</v>
      </c>
    </row>
    <row r="6915" spans="1:5" ht="13.2" hidden="1" x14ac:dyDescent="0.25">
      <c r="A6915" s="21" t="s">
        <v>6</v>
      </c>
      <c r="B6915" s="27">
        <v>42481</v>
      </c>
      <c r="C6915" s="27" t="s">
        <v>45</v>
      </c>
      <c r="D6915" s="28">
        <v>1500</v>
      </c>
      <c r="E6915" s="27" t="s">
        <v>25</v>
      </c>
    </row>
    <row r="6916" spans="1:5" ht="13.2" hidden="1" x14ac:dyDescent="0.25">
      <c r="A6916" s="21" t="s">
        <v>6</v>
      </c>
      <c r="B6916" s="27">
        <v>42481</v>
      </c>
      <c r="C6916" s="27" t="s">
        <v>45</v>
      </c>
      <c r="D6916" s="28">
        <v>1200</v>
      </c>
      <c r="E6916" s="27" t="s">
        <v>25</v>
      </c>
    </row>
    <row r="6917" spans="1:5" ht="13.2" hidden="1" x14ac:dyDescent="0.25">
      <c r="A6917" s="21" t="s">
        <v>6</v>
      </c>
      <c r="B6917" s="27">
        <v>42482</v>
      </c>
      <c r="C6917" s="27" t="s">
        <v>45</v>
      </c>
      <c r="D6917" s="28">
        <v>6000</v>
      </c>
      <c r="E6917" s="27" t="s">
        <v>25</v>
      </c>
    </row>
    <row r="6918" spans="1:5" ht="13.2" hidden="1" x14ac:dyDescent="0.25">
      <c r="A6918" s="21" t="s">
        <v>6</v>
      </c>
      <c r="B6918" s="27">
        <v>42483</v>
      </c>
      <c r="C6918" s="27" t="s">
        <v>45</v>
      </c>
      <c r="D6918" s="28">
        <v>8750</v>
      </c>
      <c r="E6918" s="27" t="s">
        <v>25</v>
      </c>
    </row>
    <row r="6919" spans="1:5" ht="13.2" hidden="1" x14ac:dyDescent="0.25">
      <c r="A6919" s="21" t="s">
        <v>6</v>
      </c>
      <c r="B6919" s="27">
        <v>42483</v>
      </c>
      <c r="C6919" s="27" t="s">
        <v>45</v>
      </c>
      <c r="D6919" s="28">
        <v>1000</v>
      </c>
      <c r="E6919" s="27" t="s">
        <v>25</v>
      </c>
    </row>
    <row r="6920" spans="1:5" ht="13.2" hidden="1" x14ac:dyDescent="0.25">
      <c r="A6920" s="21" t="s">
        <v>6</v>
      </c>
      <c r="B6920" s="27">
        <v>42484</v>
      </c>
      <c r="C6920" s="27" t="s">
        <v>45</v>
      </c>
      <c r="D6920" s="28">
        <v>17500</v>
      </c>
      <c r="E6920" s="27" t="s">
        <v>25</v>
      </c>
    </row>
    <row r="6921" spans="1:5" ht="13.2" hidden="1" x14ac:dyDescent="0.25">
      <c r="A6921" s="21" t="s">
        <v>6</v>
      </c>
      <c r="B6921" s="27">
        <v>42484</v>
      </c>
      <c r="C6921" s="27" t="s">
        <v>45</v>
      </c>
      <c r="D6921" s="28">
        <v>1250</v>
      </c>
      <c r="E6921" s="27" t="s">
        <v>25</v>
      </c>
    </row>
    <row r="6922" spans="1:5" ht="13.2" hidden="1" x14ac:dyDescent="0.25">
      <c r="A6922" s="21" t="s">
        <v>6</v>
      </c>
      <c r="B6922" s="27">
        <v>42484</v>
      </c>
      <c r="C6922" s="27" t="s">
        <v>45</v>
      </c>
      <c r="D6922" s="28">
        <v>500</v>
      </c>
      <c r="E6922" s="27" t="s">
        <v>25</v>
      </c>
    </row>
    <row r="6923" spans="1:5" ht="13.2" hidden="1" x14ac:dyDescent="0.25">
      <c r="A6923" s="21" t="s">
        <v>6</v>
      </c>
      <c r="B6923" s="27">
        <v>42484</v>
      </c>
      <c r="C6923" s="27" t="s">
        <v>45</v>
      </c>
      <c r="D6923" s="28">
        <v>750</v>
      </c>
      <c r="E6923" s="27" t="s">
        <v>25</v>
      </c>
    </row>
    <row r="6924" spans="1:5" ht="13.2" hidden="1" x14ac:dyDescent="0.25">
      <c r="A6924" s="21" t="s">
        <v>6</v>
      </c>
      <c r="B6924" s="27">
        <v>42485</v>
      </c>
      <c r="C6924" s="27" t="s">
        <v>45</v>
      </c>
      <c r="D6924" s="28">
        <v>10000</v>
      </c>
      <c r="E6924" s="27" t="s">
        <v>25</v>
      </c>
    </row>
    <row r="6925" spans="1:5" ht="13.2" hidden="1" x14ac:dyDescent="0.25">
      <c r="A6925" s="21" t="s">
        <v>6</v>
      </c>
      <c r="B6925" s="27">
        <v>42485</v>
      </c>
      <c r="C6925" s="27" t="s">
        <v>45</v>
      </c>
      <c r="D6925" s="28">
        <v>1000</v>
      </c>
      <c r="E6925" s="27" t="s">
        <v>25</v>
      </c>
    </row>
    <row r="6926" spans="1:5" ht="13.2" hidden="1" x14ac:dyDescent="0.25">
      <c r="A6926" s="21" t="s">
        <v>6</v>
      </c>
      <c r="B6926" s="27">
        <v>42486</v>
      </c>
      <c r="C6926" s="27" t="s">
        <v>45</v>
      </c>
      <c r="D6926" s="28">
        <v>1500</v>
      </c>
      <c r="E6926" s="27" t="s">
        <v>25</v>
      </c>
    </row>
    <row r="6927" spans="1:5" ht="13.2" hidden="1" x14ac:dyDescent="0.25">
      <c r="A6927" s="21" t="s">
        <v>6</v>
      </c>
      <c r="B6927" s="27">
        <v>42486</v>
      </c>
      <c r="C6927" s="27" t="s">
        <v>45</v>
      </c>
      <c r="D6927" s="28">
        <v>1000</v>
      </c>
      <c r="E6927" s="27" t="s">
        <v>25</v>
      </c>
    </row>
    <row r="6928" spans="1:5" ht="13.2" hidden="1" x14ac:dyDescent="0.25">
      <c r="A6928" s="21" t="s">
        <v>6</v>
      </c>
      <c r="B6928" s="27">
        <v>42486</v>
      </c>
      <c r="C6928" s="27" t="s">
        <v>45</v>
      </c>
      <c r="D6928" s="28">
        <v>2250</v>
      </c>
      <c r="E6928" s="27" t="s">
        <v>25</v>
      </c>
    </row>
    <row r="6929" spans="1:5" ht="13.2" hidden="1" x14ac:dyDescent="0.25">
      <c r="A6929" s="21" t="s">
        <v>6</v>
      </c>
      <c r="B6929" s="27">
        <v>42486</v>
      </c>
      <c r="C6929" s="27" t="s">
        <v>45</v>
      </c>
      <c r="D6929" s="28">
        <v>6750</v>
      </c>
      <c r="E6929" s="27" t="s">
        <v>25</v>
      </c>
    </row>
    <row r="6930" spans="1:5" ht="13.2" hidden="1" x14ac:dyDescent="0.25">
      <c r="A6930" s="21" t="s">
        <v>6</v>
      </c>
      <c r="B6930" s="27">
        <v>42487</v>
      </c>
      <c r="C6930" s="27" t="s">
        <v>45</v>
      </c>
      <c r="D6930" s="28">
        <v>500</v>
      </c>
      <c r="E6930" s="27" t="s">
        <v>25</v>
      </c>
    </row>
    <row r="6931" spans="1:5" ht="13.2" hidden="1" x14ac:dyDescent="0.25">
      <c r="A6931" s="21" t="s">
        <v>6</v>
      </c>
      <c r="B6931" s="27">
        <v>42487</v>
      </c>
      <c r="C6931" s="27" t="s">
        <v>45</v>
      </c>
      <c r="D6931" s="28">
        <v>4500</v>
      </c>
      <c r="E6931" s="27" t="s">
        <v>25</v>
      </c>
    </row>
    <row r="6932" spans="1:5" ht="13.2" hidden="1" x14ac:dyDescent="0.25">
      <c r="A6932" s="21" t="s">
        <v>6</v>
      </c>
      <c r="B6932" s="27">
        <v>42487</v>
      </c>
      <c r="C6932" s="27" t="s">
        <v>45</v>
      </c>
      <c r="D6932" s="28">
        <v>2000</v>
      </c>
      <c r="E6932" s="27" t="s">
        <v>25</v>
      </c>
    </row>
    <row r="6933" spans="1:5" ht="13.2" hidden="1" x14ac:dyDescent="0.25">
      <c r="A6933" s="21" t="s">
        <v>6</v>
      </c>
      <c r="B6933" s="27">
        <v>42487</v>
      </c>
      <c r="C6933" s="27" t="s">
        <v>45</v>
      </c>
      <c r="D6933" s="28">
        <v>500</v>
      </c>
      <c r="E6933" s="27" t="s">
        <v>25</v>
      </c>
    </row>
    <row r="6934" spans="1:5" ht="13.2" hidden="1" x14ac:dyDescent="0.25">
      <c r="A6934" s="21" t="s">
        <v>6</v>
      </c>
      <c r="B6934" s="27">
        <v>42487</v>
      </c>
      <c r="C6934" s="27" t="s">
        <v>45</v>
      </c>
      <c r="D6934" s="28">
        <v>2750</v>
      </c>
      <c r="E6934" s="27" t="s">
        <v>25</v>
      </c>
    </row>
    <row r="6935" spans="1:5" ht="13.2" hidden="1" x14ac:dyDescent="0.25">
      <c r="A6935" s="21" t="s">
        <v>6</v>
      </c>
      <c r="B6935" s="27">
        <v>42487</v>
      </c>
      <c r="C6935" s="27" t="s">
        <v>45</v>
      </c>
      <c r="D6935" s="28">
        <v>3250</v>
      </c>
      <c r="E6935" s="27" t="s">
        <v>25</v>
      </c>
    </row>
    <row r="6936" spans="1:5" ht="13.2" hidden="1" x14ac:dyDescent="0.25">
      <c r="A6936" s="21" t="s">
        <v>6</v>
      </c>
      <c r="B6936" s="27">
        <v>42487</v>
      </c>
      <c r="C6936" s="27" t="s">
        <v>45</v>
      </c>
      <c r="D6936" s="28">
        <v>2250</v>
      </c>
      <c r="E6936" s="27" t="s">
        <v>25</v>
      </c>
    </row>
    <row r="6937" spans="1:5" ht="13.2" hidden="1" x14ac:dyDescent="0.25">
      <c r="A6937" s="21" t="s">
        <v>6</v>
      </c>
      <c r="B6937" s="27">
        <v>42488</v>
      </c>
      <c r="C6937" s="27" t="s">
        <v>45</v>
      </c>
      <c r="D6937" s="28">
        <v>11000</v>
      </c>
      <c r="E6937" s="27" t="s">
        <v>25</v>
      </c>
    </row>
    <row r="6938" spans="1:5" ht="13.2" hidden="1" x14ac:dyDescent="0.25">
      <c r="A6938" s="21" t="s">
        <v>6</v>
      </c>
      <c r="B6938" s="27">
        <v>42488</v>
      </c>
      <c r="C6938" s="27" t="s">
        <v>45</v>
      </c>
      <c r="D6938" s="28">
        <v>1750</v>
      </c>
      <c r="E6938" s="27" t="s">
        <v>25</v>
      </c>
    </row>
    <row r="6939" spans="1:5" ht="13.2" hidden="1" x14ac:dyDescent="0.25">
      <c r="A6939" s="21" t="s">
        <v>6</v>
      </c>
      <c r="B6939" s="27">
        <v>42488</v>
      </c>
      <c r="C6939" s="27" t="s">
        <v>45</v>
      </c>
      <c r="D6939" s="28">
        <v>500</v>
      </c>
      <c r="E6939" s="27" t="s">
        <v>25</v>
      </c>
    </row>
    <row r="6940" spans="1:5" ht="13.2" hidden="1" x14ac:dyDescent="0.25">
      <c r="A6940" s="21" t="s">
        <v>6</v>
      </c>
      <c r="B6940" s="27">
        <v>42488</v>
      </c>
      <c r="C6940" s="27" t="s">
        <v>45</v>
      </c>
      <c r="D6940" s="28">
        <v>250</v>
      </c>
      <c r="E6940" s="27" t="s">
        <v>25</v>
      </c>
    </row>
    <row r="6941" spans="1:5" ht="13.2" hidden="1" x14ac:dyDescent="0.25">
      <c r="A6941" s="21" t="s">
        <v>6</v>
      </c>
      <c r="B6941" s="27">
        <v>42488</v>
      </c>
      <c r="C6941" s="27" t="s">
        <v>45</v>
      </c>
      <c r="D6941" s="28">
        <v>750</v>
      </c>
      <c r="E6941" s="27" t="s">
        <v>25</v>
      </c>
    </row>
    <row r="6942" spans="1:5" ht="13.2" hidden="1" x14ac:dyDescent="0.25">
      <c r="A6942" s="21" t="s">
        <v>6</v>
      </c>
      <c r="B6942" s="27">
        <v>42489</v>
      </c>
      <c r="C6942" s="27" t="s">
        <v>45</v>
      </c>
      <c r="D6942" s="28">
        <v>11900</v>
      </c>
      <c r="E6942" s="27" t="s">
        <v>25</v>
      </c>
    </row>
    <row r="6943" spans="1:5" ht="13.2" hidden="1" x14ac:dyDescent="0.25">
      <c r="A6943" s="21" t="s">
        <v>6</v>
      </c>
      <c r="B6943" s="27">
        <v>42490</v>
      </c>
      <c r="C6943" s="27" t="s">
        <v>45</v>
      </c>
      <c r="D6943" s="28">
        <v>12500</v>
      </c>
      <c r="E6943" s="27" t="s">
        <v>25</v>
      </c>
    </row>
    <row r="6944" spans="1:5" ht="13.2" hidden="1" x14ac:dyDescent="0.25">
      <c r="A6944" s="21" t="s">
        <v>6</v>
      </c>
      <c r="B6944" s="27">
        <v>42491</v>
      </c>
      <c r="C6944" s="27" t="s">
        <v>27</v>
      </c>
      <c r="D6944" s="28">
        <v>1250</v>
      </c>
      <c r="E6944" s="27" t="s">
        <v>27</v>
      </c>
    </row>
    <row r="6945" spans="1:5" ht="13.2" hidden="1" x14ac:dyDescent="0.25">
      <c r="A6945" s="21" t="s">
        <v>6</v>
      </c>
      <c r="B6945" s="27">
        <v>42492</v>
      </c>
      <c r="C6945" s="27" t="s">
        <v>59</v>
      </c>
      <c r="D6945" s="28">
        <v>2500</v>
      </c>
      <c r="E6945" s="27" t="s">
        <v>26</v>
      </c>
    </row>
    <row r="6946" spans="1:5" ht="13.2" hidden="1" x14ac:dyDescent="0.25">
      <c r="A6946" s="21" t="s">
        <v>6</v>
      </c>
      <c r="B6946" s="27">
        <v>42493</v>
      </c>
      <c r="C6946" s="27" t="s">
        <v>27</v>
      </c>
      <c r="D6946" s="28">
        <v>3250</v>
      </c>
      <c r="E6946" s="27" t="s">
        <v>27</v>
      </c>
    </row>
    <row r="6947" spans="1:5" ht="13.2" hidden="1" x14ac:dyDescent="0.25">
      <c r="A6947" s="21" t="s">
        <v>6</v>
      </c>
      <c r="B6947" s="27">
        <v>42493</v>
      </c>
      <c r="C6947" s="27" t="s">
        <v>27</v>
      </c>
      <c r="D6947" s="28">
        <v>2250</v>
      </c>
      <c r="E6947" s="27" t="s">
        <v>27</v>
      </c>
    </row>
    <row r="6948" spans="1:5" ht="13.2" hidden="1" x14ac:dyDescent="0.25">
      <c r="A6948" s="21" t="s">
        <v>6</v>
      </c>
      <c r="B6948" s="27">
        <v>42494</v>
      </c>
      <c r="C6948" s="27" t="s">
        <v>27</v>
      </c>
      <c r="D6948" s="28">
        <v>3750</v>
      </c>
      <c r="E6948" s="27" t="s">
        <v>27</v>
      </c>
    </row>
    <row r="6949" spans="1:5" ht="13.2" hidden="1" x14ac:dyDescent="0.25">
      <c r="A6949" s="21" t="s">
        <v>6</v>
      </c>
      <c r="B6949" s="27">
        <v>42494</v>
      </c>
      <c r="C6949" s="27" t="s">
        <v>27</v>
      </c>
      <c r="D6949" s="28">
        <v>1500</v>
      </c>
      <c r="E6949" s="27" t="s">
        <v>27</v>
      </c>
    </row>
    <row r="6950" spans="1:5" ht="13.2" hidden="1" x14ac:dyDescent="0.25">
      <c r="A6950" s="21" t="s">
        <v>6</v>
      </c>
      <c r="B6950" s="27">
        <v>42495</v>
      </c>
      <c r="C6950" s="27" t="s">
        <v>45</v>
      </c>
      <c r="D6950" s="28">
        <v>2750</v>
      </c>
      <c r="E6950" s="27" t="s">
        <v>25</v>
      </c>
    </row>
    <row r="6951" spans="1:5" ht="13.2" hidden="1" x14ac:dyDescent="0.25">
      <c r="A6951" s="21" t="s">
        <v>6</v>
      </c>
      <c r="B6951" s="27">
        <v>42495</v>
      </c>
      <c r="C6951" s="27" t="s">
        <v>45</v>
      </c>
      <c r="D6951" s="28">
        <v>3000</v>
      </c>
      <c r="E6951" s="27" t="s">
        <v>25</v>
      </c>
    </row>
    <row r="6952" spans="1:5" ht="13.2" hidden="1" x14ac:dyDescent="0.25">
      <c r="A6952" s="21" t="s">
        <v>6</v>
      </c>
      <c r="B6952" s="27">
        <v>42495</v>
      </c>
      <c r="C6952" s="27" t="s">
        <v>45</v>
      </c>
      <c r="D6952" s="28">
        <v>1750</v>
      </c>
      <c r="E6952" s="27" t="s">
        <v>25</v>
      </c>
    </row>
    <row r="6953" spans="1:5" ht="13.2" hidden="1" x14ac:dyDescent="0.25">
      <c r="A6953" s="21" t="s">
        <v>6</v>
      </c>
      <c r="B6953" s="27">
        <v>42496</v>
      </c>
      <c r="C6953" s="27" t="s">
        <v>45</v>
      </c>
      <c r="D6953" s="28">
        <v>8250</v>
      </c>
      <c r="E6953" s="27" t="s">
        <v>25</v>
      </c>
    </row>
    <row r="6954" spans="1:5" ht="13.2" hidden="1" x14ac:dyDescent="0.25">
      <c r="A6954" s="21" t="s">
        <v>6</v>
      </c>
      <c r="B6954" s="27">
        <v>42496</v>
      </c>
      <c r="C6954" s="27" t="s">
        <v>45</v>
      </c>
      <c r="D6954" s="28">
        <v>1200</v>
      </c>
      <c r="E6954" s="27" t="s">
        <v>25</v>
      </c>
    </row>
    <row r="6955" spans="1:5" ht="13.2" hidden="1" x14ac:dyDescent="0.25">
      <c r="A6955" s="21" t="s">
        <v>6</v>
      </c>
      <c r="B6955" s="27">
        <v>42497</v>
      </c>
      <c r="C6955" s="27" t="s">
        <v>45</v>
      </c>
      <c r="D6955" s="28">
        <v>12549.5</v>
      </c>
      <c r="E6955" s="27" t="s">
        <v>25</v>
      </c>
    </row>
    <row r="6956" spans="1:5" ht="13.2" hidden="1" x14ac:dyDescent="0.25">
      <c r="A6956" s="21" t="s">
        <v>6</v>
      </c>
      <c r="B6956" s="27">
        <v>42497</v>
      </c>
      <c r="C6956" s="27" t="s">
        <v>45</v>
      </c>
      <c r="D6956" s="28">
        <v>660.25</v>
      </c>
      <c r="E6956" s="27" t="s">
        <v>25</v>
      </c>
    </row>
    <row r="6957" spans="1:5" ht="13.2" hidden="1" x14ac:dyDescent="0.25">
      <c r="A6957" s="21" t="s">
        <v>6</v>
      </c>
      <c r="B6957" s="27">
        <v>42498</v>
      </c>
      <c r="C6957" s="27" t="s">
        <v>45</v>
      </c>
      <c r="D6957" s="28">
        <v>8250</v>
      </c>
      <c r="E6957" s="27" t="s">
        <v>25</v>
      </c>
    </row>
    <row r="6958" spans="1:5" ht="13.2" hidden="1" x14ac:dyDescent="0.25">
      <c r="A6958" s="21" t="s">
        <v>6</v>
      </c>
      <c r="B6958" s="27">
        <v>42498</v>
      </c>
      <c r="C6958" s="27" t="s">
        <v>45</v>
      </c>
      <c r="D6958" s="28">
        <v>6500</v>
      </c>
      <c r="E6958" s="27" t="s">
        <v>25</v>
      </c>
    </row>
    <row r="6959" spans="1:5" ht="13.2" hidden="1" x14ac:dyDescent="0.25">
      <c r="A6959" s="21" t="s">
        <v>6</v>
      </c>
      <c r="B6959" s="27">
        <v>42498</v>
      </c>
      <c r="C6959" s="27" t="s">
        <v>45</v>
      </c>
      <c r="D6959" s="28">
        <v>7750</v>
      </c>
      <c r="E6959" s="27" t="s">
        <v>25</v>
      </c>
    </row>
    <row r="6960" spans="1:5" ht="13.2" hidden="1" x14ac:dyDescent="0.25">
      <c r="A6960" s="21" t="s">
        <v>6</v>
      </c>
      <c r="B6960" s="27">
        <v>42499</v>
      </c>
      <c r="C6960" s="27" t="s">
        <v>45</v>
      </c>
      <c r="D6960" s="28">
        <v>1250</v>
      </c>
      <c r="E6960" s="27" t="s">
        <v>25</v>
      </c>
    </row>
    <row r="6961" spans="1:5" ht="13.2" hidden="1" x14ac:dyDescent="0.25">
      <c r="A6961" s="21" t="s">
        <v>6</v>
      </c>
      <c r="B6961" s="27">
        <v>42500</v>
      </c>
      <c r="C6961" s="27" t="s">
        <v>45</v>
      </c>
      <c r="D6961" s="28">
        <v>2250</v>
      </c>
      <c r="E6961" s="27" t="s">
        <v>25</v>
      </c>
    </row>
    <row r="6962" spans="1:5" ht="13.2" hidden="1" x14ac:dyDescent="0.25">
      <c r="A6962" s="21" t="s">
        <v>6</v>
      </c>
      <c r="B6962" s="27">
        <v>42501</v>
      </c>
      <c r="C6962" s="27" t="s">
        <v>45</v>
      </c>
      <c r="D6962" s="28">
        <v>1786.55</v>
      </c>
      <c r="E6962" s="27" t="s">
        <v>25</v>
      </c>
    </row>
    <row r="6963" spans="1:5" ht="13.2" hidden="1" x14ac:dyDescent="0.25">
      <c r="A6963" s="21" t="s">
        <v>6</v>
      </c>
      <c r="B6963" s="27">
        <v>42501</v>
      </c>
      <c r="C6963" s="27" t="s">
        <v>45</v>
      </c>
      <c r="D6963" s="28">
        <v>388.5</v>
      </c>
      <c r="E6963" s="27" t="s">
        <v>25</v>
      </c>
    </row>
    <row r="6964" spans="1:5" ht="13.2" hidden="1" x14ac:dyDescent="0.25">
      <c r="A6964" s="21" t="s">
        <v>6</v>
      </c>
      <c r="B6964" s="27">
        <v>42502</v>
      </c>
      <c r="C6964" s="27" t="s">
        <v>45</v>
      </c>
      <c r="D6964" s="28">
        <v>2750</v>
      </c>
      <c r="E6964" s="27" t="s">
        <v>25</v>
      </c>
    </row>
    <row r="6965" spans="1:5" ht="13.2" hidden="1" x14ac:dyDescent="0.25">
      <c r="A6965" s="21" t="s">
        <v>6</v>
      </c>
      <c r="B6965" s="27">
        <v>42502</v>
      </c>
      <c r="C6965" s="27" t="s">
        <v>45</v>
      </c>
      <c r="D6965" s="28">
        <v>500</v>
      </c>
      <c r="E6965" s="27" t="s">
        <v>25</v>
      </c>
    </row>
    <row r="6966" spans="1:5" ht="13.2" hidden="1" x14ac:dyDescent="0.25">
      <c r="A6966" s="21" t="s">
        <v>6</v>
      </c>
      <c r="B6966" s="27">
        <v>42502</v>
      </c>
      <c r="C6966" s="27" t="s">
        <v>45</v>
      </c>
      <c r="D6966" s="28">
        <v>250</v>
      </c>
      <c r="E6966" s="27" t="s">
        <v>25</v>
      </c>
    </row>
    <row r="6967" spans="1:5" ht="13.2" hidden="1" x14ac:dyDescent="0.25">
      <c r="A6967" s="21" t="s">
        <v>6</v>
      </c>
      <c r="B6967" s="27">
        <v>42502</v>
      </c>
      <c r="C6967" s="27" t="s">
        <v>45</v>
      </c>
      <c r="D6967" s="28">
        <v>500</v>
      </c>
      <c r="E6967" s="27" t="s">
        <v>25</v>
      </c>
    </row>
    <row r="6968" spans="1:5" ht="13.2" hidden="1" x14ac:dyDescent="0.25">
      <c r="A6968" s="21" t="s">
        <v>6</v>
      </c>
      <c r="B6968" s="27">
        <v>42502</v>
      </c>
      <c r="C6968" s="27" t="s">
        <v>45</v>
      </c>
      <c r="D6968" s="28">
        <v>7850</v>
      </c>
      <c r="E6968" s="27" t="s">
        <v>25</v>
      </c>
    </row>
    <row r="6969" spans="1:5" ht="13.2" hidden="1" x14ac:dyDescent="0.25">
      <c r="A6969" s="21" t="s">
        <v>6</v>
      </c>
      <c r="B6969" s="27">
        <v>42502</v>
      </c>
      <c r="C6969" s="27" t="s">
        <v>45</v>
      </c>
      <c r="D6969" s="28">
        <v>6000</v>
      </c>
      <c r="E6969" s="27" t="s">
        <v>25</v>
      </c>
    </row>
    <row r="6970" spans="1:5" ht="13.2" hidden="1" x14ac:dyDescent="0.25">
      <c r="A6970" s="21" t="s">
        <v>6</v>
      </c>
      <c r="B6970" s="27">
        <v>42503</v>
      </c>
      <c r="C6970" s="27" t="s">
        <v>45</v>
      </c>
      <c r="D6970" s="28">
        <v>4250</v>
      </c>
      <c r="E6970" s="27" t="s">
        <v>25</v>
      </c>
    </row>
    <row r="6971" spans="1:5" ht="13.2" hidden="1" x14ac:dyDescent="0.25">
      <c r="A6971" s="21" t="s">
        <v>6</v>
      </c>
      <c r="B6971" s="27">
        <v>42504</v>
      </c>
      <c r="C6971" s="27" t="s">
        <v>45</v>
      </c>
      <c r="D6971" s="28">
        <v>7500</v>
      </c>
      <c r="E6971" s="27" t="s">
        <v>25</v>
      </c>
    </row>
    <row r="6972" spans="1:5" ht="13.2" hidden="1" x14ac:dyDescent="0.25">
      <c r="A6972" s="21" t="s">
        <v>6</v>
      </c>
      <c r="B6972" s="27">
        <v>42505</v>
      </c>
      <c r="C6972" s="27" t="s">
        <v>45</v>
      </c>
      <c r="D6972" s="28">
        <v>1500</v>
      </c>
      <c r="E6972" s="27" t="s">
        <v>25</v>
      </c>
    </row>
    <row r="6973" spans="1:5" ht="13.2" hidden="1" x14ac:dyDescent="0.25">
      <c r="A6973" s="21" t="s">
        <v>6</v>
      </c>
      <c r="B6973" s="27">
        <v>42506</v>
      </c>
      <c r="C6973" s="27" t="s">
        <v>45</v>
      </c>
      <c r="D6973" s="28">
        <v>250</v>
      </c>
      <c r="E6973" s="27" t="s">
        <v>25</v>
      </c>
    </row>
    <row r="6974" spans="1:5" ht="13.2" hidden="1" x14ac:dyDescent="0.25">
      <c r="A6974" s="21" t="s">
        <v>6</v>
      </c>
      <c r="B6974" s="27">
        <v>42506</v>
      </c>
      <c r="C6974" s="27" t="s">
        <v>45</v>
      </c>
      <c r="D6974" s="28">
        <v>625</v>
      </c>
      <c r="E6974" s="27" t="s">
        <v>25</v>
      </c>
    </row>
    <row r="6975" spans="1:5" ht="13.2" hidden="1" x14ac:dyDescent="0.25">
      <c r="A6975" s="21" t="s">
        <v>6</v>
      </c>
      <c r="B6975" s="27">
        <v>42506</v>
      </c>
      <c r="C6975" s="27" t="s">
        <v>45</v>
      </c>
      <c r="D6975" s="28">
        <v>1500</v>
      </c>
      <c r="E6975" s="27" t="s">
        <v>25</v>
      </c>
    </row>
    <row r="6976" spans="1:5" ht="13.2" hidden="1" x14ac:dyDescent="0.25">
      <c r="A6976" s="21" t="s">
        <v>6</v>
      </c>
      <c r="B6976" s="27">
        <v>42506</v>
      </c>
      <c r="C6976" s="27" t="s">
        <v>45</v>
      </c>
      <c r="D6976" s="28">
        <v>750</v>
      </c>
      <c r="E6976" s="27" t="s">
        <v>25</v>
      </c>
    </row>
    <row r="6977" spans="1:5" ht="13.2" hidden="1" x14ac:dyDescent="0.25">
      <c r="A6977" s="21" t="s">
        <v>6</v>
      </c>
      <c r="B6977" s="27">
        <v>42507</v>
      </c>
      <c r="C6977" s="27" t="s">
        <v>45</v>
      </c>
      <c r="D6977" s="28">
        <v>1250</v>
      </c>
      <c r="E6977" s="27" t="s">
        <v>25</v>
      </c>
    </row>
    <row r="6978" spans="1:5" ht="13.2" hidden="1" x14ac:dyDescent="0.25">
      <c r="A6978" s="21" t="s">
        <v>6</v>
      </c>
      <c r="B6978" s="27">
        <v>42508</v>
      </c>
      <c r="C6978" s="27" t="s">
        <v>45</v>
      </c>
      <c r="D6978" s="28">
        <v>2750</v>
      </c>
      <c r="E6978" s="27" t="s">
        <v>25</v>
      </c>
    </row>
    <row r="6979" spans="1:5" ht="13.2" hidden="1" x14ac:dyDescent="0.25">
      <c r="A6979" s="21" t="s">
        <v>6</v>
      </c>
      <c r="B6979" s="27">
        <v>42508</v>
      </c>
      <c r="C6979" s="27" t="s">
        <v>45</v>
      </c>
      <c r="D6979" s="28">
        <v>750</v>
      </c>
      <c r="E6979" s="27" t="s">
        <v>25</v>
      </c>
    </row>
    <row r="6980" spans="1:5" ht="13.2" hidden="1" x14ac:dyDescent="0.25">
      <c r="A6980" s="21" t="s">
        <v>6</v>
      </c>
      <c r="B6980" s="27">
        <v>42508</v>
      </c>
      <c r="C6980" s="27" t="s">
        <v>45</v>
      </c>
      <c r="D6980" s="28">
        <v>1000</v>
      </c>
      <c r="E6980" s="27" t="s">
        <v>25</v>
      </c>
    </row>
    <row r="6981" spans="1:5" ht="13.2" hidden="1" x14ac:dyDescent="0.25">
      <c r="A6981" s="21" t="s">
        <v>6</v>
      </c>
      <c r="B6981" s="27">
        <v>42508</v>
      </c>
      <c r="C6981" s="27" t="s">
        <v>45</v>
      </c>
      <c r="D6981" s="28">
        <v>1000</v>
      </c>
      <c r="E6981" s="27" t="s">
        <v>25</v>
      </c>
    </row>
    <row r="6982" spans="1:5" ht="13.2" hidden="1" x14ac:dyDescent="0.25">
      <c r="A6982" s="21" t="s">
        <v>6</v>
      </c>
      <c r="B6982" s="27">
        <v>42509</v>
      </c>
      <c r="C6982" s="27" t="s">
        <v>45</v>
      </c>
      <c r="D6982" s="28">
        <v>11000</v>
      </c>
      <c r="E6982" s="27" t="s">
        <v>25</v>
      </c>
    </row>
    <row r="6983" spans="1:5" ht="13.2" hidden="1" x14ac:dyDescent="0.25">
      <c r="A6983" s="21" t="s">
        <v>6</v>
      </c>
      <c r="B6983" s="27">
        <v>42510</v>
      </c>
      <c r="C6983" s="27" t="s">
        <v>45</v>
      </c>
      <c r="D6983" s="28">
        <v>10100</v>
      </c>
      <c r="E6983" s="27" t="s">
        <v>25</v>
      </c>
    </row>
    <row r="6984" spans="1:5" ht="13.2" hidden="1" x14ac:dyDescent="0.25">
      <c r="A6984" s="21" t="s">
        <v>6</v>
      </c>
      <c r="B6984" s="27">
        <v>42510</v>
      </c>
      <c r="C6984" s="27" t="s">
        <v>45</v>
      </c>
      <c r="D6984" s="28">
        <v>950</v>
      </c>
      <c r="E6984" s="27" t="s">
        <v>25</v>
      </c>
    </row>
    <row r="6985" spans="1:5" ht="13.2" hidden="1" x14ac:dyDescent="0.25">
      <c r="A6985" s="21" t="s">
        <v>6</v>
      </c>
      <c r="B6985" s="27">
        <v>42510</v>
      </c>
      <c r="C6985" s="27" t="s">
        <v>45</v>
      </c>
      <c r="D6985" s="28">
        <v>500</v>
      </c>
      <c r="E6985" s="27" t="s">
        <v>25</v>
      </c>
    </row>
    <row r="6986" spans="1:5" ht="13.2" hidden="1" x14ac:dyDescent="0.25">
      <c r="A6986" s="21" t="s">
        <v>6</v>
      </c>
      <c r="B6986" s="27">
        <v>42511</v>
      </c>
      <c r="C6986" s="27" t="s">
        <v>45</v>
      </c>
      <c r="D6986" s="28">
        <v>6193.8</v>
      </c>
      <c r="E6986" s="27" t="s">
        <v>25</v>
      </c>
    </row>
    <row r="6987" spans="1:5" ht="13.2" hidden="1" x14ac:dyDescent="0.25">
      <c r="A6987" s="21" t="s">
        <v>6</v>
      </c>
      <c r="B6987" s="27">
        <v>42511</v>
      </c>
      <c r="C6987" s="27" t="s">
        <v>45</v>
      </c>
      <c r="D6987" s="28">
        <v>40400</v>
      </c>
      <c r="E6987" s="27" t="s">
        <v>25</v>
      </c>
    </row>
    <row r="6988" spans="1:5" ht="13.2" hidden="1" x14ac:dyDescent="0.25">
      <c r="A6988" s="21" t="s">
        <v>6</v>
      </c>
      <c r="B6988" s="27">
        <v>42512</v>
      </c>
      <c r="C6988" s="27" t="s">
        <v>45</v>
      </c>
      <c r="D6988" s="28">
        <v>7250</v>
      </c>
      <c r="E6988" s="27" t="s">
        <v>25</v>
      </c>
    </row>
    <row r="6989" spans="1:5" ht="13.2" hidden="1" x14ac:dyDescent="0.25">
      <c r="A6989" s="21" t="s">
        <v>6</v>
      </c>
      <c r="B6989" s="27">
        <v>42512</v>
      </c>
      <c r="C6989" s="27" t="s">
        <v>45</v>
      </c>
      <c r="D6989" s="28">
        <v>8000</v>
      </c>
      <c r="E6989" s="27" t="s">
        <v>25</v>
      </c>
    </row>
    <row r="6990" spans="1:5" ht="13.2" hidden="1" x14ac:dyDescent="0.25">
      <c r="A6990" s="21" t="s">
        <v>6</v>
      </c>
      <c r="B6990" s="27">
        <v>42512</v>
      </c>
      <c r="C6990" s="27" t="s">
        <v>45</v>
      </c>
      <c r="D6990" s="28">
        <v>1500</v>
      </c>
      <c r="E6990" s="27" t="s">
        <v>25</v>
      </c>
    </row>
    <row r="6991" spans="1:5" ht="13.2" hidden="1" x14ac:dyDescent="0.25">
      <c r="A6991" s="21" t="s">
        <v>6</v>
      </c>
      <c r="B6991" s="27">
        <v>42513</v>
      </c>
      <c r="C6991" s="27" t="s">
        <v>45</v>
      </c>
      <c r="D6991" s="28">
        <v>1030</v>
      </c>
      <c r="E6991" s="27" t="s">
        <v>25</v>
      </c>
    </row>
    <row r="6992" spans="1:5" ht="13.2" hidden="1" x14ac:dyDescent="0.25">
      <c r="A6992" s="21" t="s">
        <v>6</v>
      </c>
      <c r="B6992" s="27">
        <v>42514</v>
      </c>
      <c r="C6992" s="27" t="s">
        <v>51</v>
      </c>
      <c r="D6992" s="28">
        <v>16000</v>
      </c>
      <c r="E6992" s="27" t="s">
        <v>25</v>
      </c>
    </row>
    <row r="6993" spans="1:5" ht="13.2" hidden="1" x14ac:dyDescent="0.25">
      <c r="A6993" s="21" t="s">
        <v>6</v>
      </c>
      <c r="B6993" s="27">
        <v>42515</v>
      </c>
      <c r="C6993" s="27" t="s">
        <v>27</v>
      </c>
      <c r="D6993" s="28">
        <v>3750</v>
      </c>
      <c r="E6993" s="27" t="s">
        <v>27</v>
      </c>
    </row>
    <row r="6994" spans="1:5" ht="13.2" hidden="1" x14ac:dyDescent="0.25">
      <c r="A6994" s="21" t="s">
        <v>6</v>
      </c>
      <c r="B6994" s="27">
        <v>42516</v>
      </c>
      <c r="C6994" s="27" t="s">
        <v>59</v>
      </c>
      <c r="D6994" s="28">
        <v>15000</v>
      </c>
      <c r="E6994" s="27" t="s">
        <v>26</v>
      </c>
    </row>
    <row r="6995" spans="1:5" ht="13.2" hidden="1" x14ac:dyDescent="0.25">
      <c r="A6995" s="21" t="s">
        <v>6</v>
      </c>
      <c r="B6995" s="27">
        <v>42517</v>
      </c>
      <c r="C6995" s="27" t="s">
        <v>58</v>
      </c>
      <c r="D6995" s="28">
        <v>25150</v>
      </c>
      <c r="E6995" s="27" t="s">
        <v>26</v>
      </c>
    </row>
    <row r="6996" spans="1:5" ht="13.2" hidden="1" x14ac:dyDescent="0.25">
      <c r="A6996" s="21" t="s">
        <v>6</v>
      </c>
      <c r="B6996" s="27">
        <v>42518</v>
      </c>
      <c r="C6996" s="27" t="s">
        <v>27</v>
      </c>
      <c r="D6996" s="28">
        <v>825</v>
      </c>
      <c r="E6996" s="27" t="s">
        <v>27</v>
      </c>
    </row>
    <row r="6997" spans="1:5" ht="13.2" hidden="1" x14ac:dyDescent="0.25">
      <c r="A6997" s="21" t="s">
        <v>6</v>
      </c>
      <c r="B6997" s="27">
        <v>42519</v>
      </c>
      <c r="C6997" s="27" t="s">
        <v>45</v>
      </c>
      <c r="D6997" s="28">
        <v>7000</v>
      </c>
      <c r="E6997" s="27" t="s">
        <v>25</v>
      </c>
    </row>
    <row r="6998" spans="1:5" ht="13.2" hidden="1" x14ac:dyDescent="0.25">
      <c r="A6998" s="21" t="s">
        <v>6</v>
      </c>
      <c r="B6998" s="27">
        <v>42519</v>
      </c>
      <c r="C6998" s="27" t="s">
        <v>45</v>
      </c>
      <c r="D6998" s="28">
        <v>750</v>
      </c>
      <c r="E6998" s="27" t="s">
        <v>25</v>
      </c>
    </row>
    <row r="6999" spans="1:5" ht="13.2" hidden="1" x14ac:dyDescent="0.25">
      <c r="A6999" s="21" t="s">
        <v>6</v>
      </c>
      <c r="B6999" s="27">
        <v>42520</v>
      </c>
      <c r="C6999" s="27" t="s">
        <v>47</v>
      </c>
      <c r="D6999" s="28">
        <v>43750</v>
      </c>
      <c r="E6999" s="27" t="s">
        <v>26</v>
      </c>
    </row>
    <row r="7000" spans="1:5" ht="13.2" hidden="1" x14ac:dyDescent="0.25">
      <c r="A7000" s="21" t="s">
        <v>6</v>
      </c>
      <c r="B7000" s="27">
        <v>42520</v>
      </c>
      <c r="C7000" s="27" t="s">
        <v>47</v>
      </c>
      <c r="D7000" s="28">
        <v>2000</v>
      </c>
      <c r="E7000" s="27" t="s">
        <v>26</v>
      </c>
    </row>
    <row r="7001" spans="1:5" ht="13.2" hidden="1" x14ac:dyDescent="0.25">
      <c r="A7001" s="21" t="s">
        <v>6</v>
      </c>
      <c r="B7001" s="27">
        <v>42520</v>
      </c>
      <c r="C7001" s="27" t="s">
        <v>47</v>
      </c>
      <c r="D7001" s="28">
        <v>500</v>
      </c>
      <c r="E7001" s="27" t="s">
        <v>26</v>
      </c>
    </row>
    <row r="7002" spans="1:5" ht="13.2" hidden="1" x14ac:dyDescent="0.25">
      <c r="A7002" s="21" t="s">
        <v>6</v>
      </c>
      <c r="B7002" s="27">
        <v>42521</v>
      </c>
      <c r="C7002" s="27" t="s">
        <v>27</v>
      </c>
      <c r="D7002" s="28">
        <v>8000</v>
      </c>
      <c r="E7002" s="27" t="s">
        <v>27</v>
      </c>
    </row>
    <row r="7003" spans="1:5" ht="13.2" hidden="1" x14ac:dyDescent="0.25">
      <c r="A7003" s="21" t="s">
        <v>6</v>
      </c>
      <c r="B7003" s="27">
        <v>42521</v>
      </c>
      <c r="C7003" s="27" t="s">
        <v>27</v>
      </c>
      <c r="D7003" s="28">
        <v>7250</v>
      </c>
      <c r="E7003" s="27" t="s">
        <v>27</v>
      </c>
    </row>
    <row r="7004" spans="1:5" ht="13.2" hidden="1" x14ac:dyDescent="0.25">
      <c r="A7004" s="21" t="s">
        <v>6</v>
      </c>
      <c r="B7004" s="27">
        <v>42521</v>
      </c>
      <c r="C7004" s="27" t="s">
        <v>27</v>
      </c>
      <c r="D7004" s="28">
        <v>3750</v>
      </c>
      <c r="E7004" s="27" t="s">
        <v>27</v>
      </c>
    </row>
    <row r="7005" spans="1:5" ht="13.2" hidden="1" x14ac:dyDescent="0.25">
      <c r="A7005" s="21" t="s">
        <v>6</v>
      </c>
      <c r="B7005" s="27">
        <v>42522</v>
      </c>
      <c r="C7005" s="27" t="s">
        <v>45</v>
      </c>
      <c r="D7005" s="28">
        <v>1250</v>
      </c>
      <c r="E7005" s="27" t="s">
        <v>25</v>
      </c>
    </row>
    <row r="7006" spans="1:5" ht="13.2" hidden="1" x14ac:dyDescent="0.25">
      <c r="A7006" s="21" t="s">
        <v>6</v>
      </c>
      <c r="B7006" s="27">
        <v>42523</v>
      </c>
      <c r="C7006" s="27" t="s">
        <v>45</v>
      </c>
      <c r="D7006" s="28">
        <v>6500</v>
      </c>
      <c r="E7006" s="27" t="s">
        <v>25</v>
      </c>
    </row>
    <row r="7007" spans="1:5" ht="13.2" hidden="1" x14ac:dyDescent="0.25">
      <c r="A7007" s="21" t="s">
        <v>6</v>
      </c>
      <c r="B7007" s="27">
        <v>42524</v>
      </c>
      <c r="C7007" s="27" t="s">
        <v>45</v>
      </c>
      <c r="D7007" s="28">
        <v>6750</v>
      </c>
      <c r="E7007" s="27" t="s">
        <v>25</v>
      </c>
    </row>
    <row r="7008" spans="1:5" ht="13.2" hidden="1" x14ac:dyDescent="0.25">
      <c r="A7008" s="21" t="s">
        <v>6</v>
      </c>
      <c r="B7008" s="27">
        <v>42525</v>
      </c>
      <c r="C7008" s="27" t="s">
        <v>56</v>
      </c>
      <c r="D7008" s="28">
        <v>34860</v>
      </c>
      <c r="E7008" s="27" t="s">
        <v>26</v>
      </c>
    </row>
    <row r="7009" spans="1:5" ht="13.2" hidden="1" x14ac:dyDescent="0.25">
      <c r="A7009" s="21" t="s">
        <v>6</v>
      </c>
      <c r="B7009" s="27">
        <v>42526</v>
      </c>
      <c r="C7009" s="27" t="s">
        <v>45</v>
      </c>
      <c r="D7009" s="28">
        <v>450</v>
      </c>
      <c r="E7009" s="27" t="s">
        <v>25</v>
      </c>
    </row>
    <row r="7010" spans="1:5" ht="13.2" hidden="1" x14ac:dyDescent="0.25">
      <c r="A7010" s="21" t="s">
        <v>6</v>
      </c>
      <c r="B7010" s="27">
        <v>42526</v>
      </c>
      <c r="C7010" s="27" t="s">
        <v>45</v>
      </c>
      <c r="D7010" s="28">
        <v>1500</v>
      </c>
      <c r="E7010" s="27" t="s">
        <v>25</v>
      </c>
    </row>
    <row r="7011" spans="1:5" ht="13.2" hidden="1" x14ac:dyDescent="0.25">
      <c r="A7011" s="21" t="s">
        <v>6</v>
      </c>
      <c r="B7011" s="27">
        <v>42526</v>
      </c>
      <c r="C7011" s="27" t="s">
        <v>45</v>
      </c>
      <c r="D7011" s="28">
        <v>1000</v>
      </c>
      <c r="E7011" s="27" t="s">
        <v>25</v>
      </c>
    </row>
    <row r="7012" spans="1:5" ht="13.2" hidden="1" x14ac:dyDescent="0.25">
      <c r="A7012" s="21" t="s">
        <v>6</v>
      </c>
      <c r="B7012" s="27">
        <v>42527</v>
      </c>
      <c r="C7012" s="27" t="s">
        <v>45</v>
      </c>
      <c r="D7012" s="28">
        <v>2500</v>
      </c>
      <c r="E7012" s="27" t="s">
        <v>25</v>
      </c>
    </row>
    <row r="7013" spans="1:5" ht="13.2" hidden="1" x14ac:dyDescent="0.25">
      <c r="A7013" s="21" t="s">
        <v>6</v>
      </c>
      <c r="B7013" s="27">
        <v>42527</v>
      </c>
      <c r="C7013" s="27" t="s">
        <v>45</v>
      </c>
      <c r="D7013" s="28">
        <v>1500</v>
      </c>
      <c r="E7013" s="27" t="s">
        <v>25</v>
      </c>
    </row>
    <row r="7014" spans="1:5" ht="13.2" hidden="1" x14ac:dyDescent="0.25">
      <c r="A7014" s="21" t="s">
        <v>6</v>
      </c>
      <c r="B7014" s="27">
        <v>42527</v>
      </c>
      <c r="C7014" s="27" t="s">
        <v>45</v>
      </c>
      <c r="D7014" s="28">
        <v>1000</v>
      </c>
      <c r="E7014" s="27" t="s">
        <v>25</v>
      </c>
    </row>
    <row r="7015" spans="1:5" ht="13.2" hidden="1" x14ac:dyDescent="0.25">
      <c r="A7015" s="21" t="s">
        <v>6</v>
      </c>
      <c r="B7015" s="27">
        <v>42527</v>
      </c>
      <c r="C7015" s="27" t="s">
        <v>45</v>
      </c>
      <c r="D7015" s="28">
        <v>350</v>
      </c>
      <c r="E7015" s="27" t="s">
        <v>25</v>
      </c>
    </row>
    <row r="7016" spans="1:5" ht="13.2" hidden="1" x14ac:dyDescent="0.25">
      <c r="A7016" s="21" t="s">
        <v>6</v>
      </c>
      <c r="B7016" s="27">
        <v>42527</v>
      </c>
      <c r="C7016" s="27" t="s">
        <v>45</v>
      </c>
      <c r="D7016" s="28">
        <v>250</v>
      </c>
      <c r="E7016" s="27" t="s">
        <v>25</v>
      </c>
    </row>
    <row r="7017" spans="1:5" ht="13.2" hidden="1" x14ac:dyDescent="0.25">
      <c r="A7017" s="21" t="s">
        <v>6</v>
      </c>
      <c r="B7017" s="27">
        <v>42527</v>
      </c>
      <c r="C7017" s="27" t="s">
        <v>45</v>
      </c>
      <c r="D7017" s="28">
        <v>250</v>
      </c>
      <c r="E7017" s="27" t="s">
        <v>25</v>
      </c>
    </row>
    <row r="7018" spans="1:5" ht="13.2" hidden="1" x14ac:dyDescent="0.25">
      <c r="A7018" s="21" t="s">
        <v>6</v>
      </c>
      <c r="B7018" s="27">
        <v>42528</v>
      </c>
      <c r="C7018" s="27" t="s">
        <v>45</v>
      </c>
      <c r="D7018" s="28">
        <v>1500</v>
      </c>
      <c r="E7018" s="27" t="s">
        <v>25</v>
      </c>
    </row>
    <row r="7019" spans="1:5" ht="13.2" hidden="1" x14ac:dyDescent="0.25">
      <c r="A7019" s="21" t="s">
        <v>6</v>
      </c>
      <c r="B7019" s="27">
        <v>42529</v>
      </c>
      <c r="C7019" s="27" t="s">
        <v>45</v>
      </c>
      <c r="D7019" s="28">
        <v>1000</v>
      </c>
      <c r="E7019" s="27" t="s">
        <v>25</v>
      </c>
    </row>
    <row r="7020" spans="1:5" ht="13.2" hidden="1" x14ac:dyDescent="0.25">
      <c r="A7020" s="21" t="s">
        <v>6</v>
      </c>
      <c r="B7020" s="27">
        <v>42530</v>
      </c>
      <c r="C7020" s="27" t="s">
        <v>45</v>
      </c>
      <c r="D7020" s="28">
        <v>27000</v>
      </c>
      <c r="E7020" s="27" t="s">
        <v>25</v>
      </c>
    </row>
    <row r="7021" spans="1:5" ht="13.2" hidden="1" x14ac:dyDescent="0.25">
      <c r="A7021" s="21" t="s">
        <v>6</v>
      </c>
      <c r="B7021" s="27">
        <v>42530</v>
      </c>
      <c r="C7021" s="27" t="s">
        <v>45</v>
      </c>
      <c r="D7021" s="28">
        <v>500</v>
      </c>
      <c r="E7021" s="27" t="s">
        <v>25</v>
      </c>
    </row>
    <row r="7022" spans="1:5" ht="13.2" hidden="1" x14ac:dyDescent="0.25">
      <c r="A7022" s="21" t="s">
        <v>6</v>
      </c>
      <c r="B7022" s="27">
        <v>42530</v>
      </c>
      <c r="C7022" s="27" t="s">
        <v>45</v>
      </c>
      <c r="D7022" s="28">
        <v>6500</v>
      </c>
      <c r="E7022" s="27" t="s">
        <v>25</v>
      </c>
    </row>
    <row r="7023" spans="1:5" ht="13.2" hidden="1" x14ac:dyDescent="0.25">
      <c r="A7023" s="21" t="s">
        <v>6</v>
      </c>
      <c r="B7023" s="27">
        <v>42530</v>
      </c>
      <c r="C7023" s="27" t="s">
        <v>45</v>
      </c>
      <c r="D7023" s="28">
        <v>1750</v>
      </c>
      <c r="E7023" s="27" t="s">
        <v>25</v>
      </c>
    </row>
    <row r="7024" spans="1:5" ht="13.2" hidden="1" x14ac:dyDescent="0.25">
      <c r="A7024" s="21" t="s">
        <v>6</v>
      </c>
      <c r="B7024" s="27">
        <v>42530</v>
      </c>
      <c r="C7024" s="27" t="s">
        <v>45</v>
      </c>
      <c r="D7024" s="28">
        <v>1000</v>
      </c>
      <c r="E7024" s="27" t="s">
        <v>25</v>
      </c>
    </row>
    <row r="7025" spans="1:5" ht="13.2" hidden="1" x14ac:dyDescent="0.25">
      <c r="A7025" s="21" t="s">
        <v>6</v>
      </c>
      <c r="B7025" s="27">
        <v>42530</v>
      </c>
      <c r="C7025" s="27" t="s">
        <v>45</v>
      </c>
      <c r="D7025" s="28">
        <v>3000</v>
      </c>
      <c r="E7025" s="27" t="s">
        <v>25</v>
      </c>
    </row>
    <row r="7026" spans="1:5" ht="13.2" hidden="1" x14ac:dyDescent="0.25">
      <c r="A7026" s="21" t="s">
        <v>6</v>
      </c>
      <c r="B7026" s="27">
        <v>42530</v>
      </c>
      <c r="C7026" s="27" t="s">
        <v>45</v>
      </c>
      <c r="D7026" s="28">
        <v>1050</v>
      </c>
      <c r="E7026" s="27" t="s">
        <v>25</v>
      </c>
    </row>
    <row r="7027" spans="1:5" ht="13.2" hidden="1" x14ac:dyDescent="0.25">
      <c r="A7027" s="21" t="s">
        <v>6</v>
      </c>
      <c r="B7027" s="27">
        <v>42531</v>
      </c>
      <c r="C7027" s="27" t="s">
        <v>45</v>
      </c>
      <c r="D7027" s="28">
        <v>100000</v>
      </c>
      <c r="E7027" s="27" t="s">
        <v>25</v>
      </c>
    </row>
    <row r="7028" spans="1:5" ht="13.2" hidden="1" x14ac:dyDescent="0.25">
      <c r="A7028" s="21" t="s">
        <v>6</v>
      </c>
      <c r="B7028" s="27">
        <v>42532</v>
      </c>
      <c r="C7028" s="27" t="s">
        <v>59</v>
      </c>
      <c r="D7028" s="28">
        <v>6250</v>
      </c>
      <c r="E7028" s="27" t="s">
        <v>26</v>
      </c>
    </row>
    <row r="7029" spans="1:5" ht="13.2" hidden="1" x14ac:dyDescent="0.25">
      <c r="A7029" s="21" t="s">
        <v>6</v>
      </c>
      <c r="B7029" s="27">
        <v>42533</v>
      </c>
      <c r="C7029" s="27" t="s">
        <v>45</v>
      </c>
      <c r="D7029" s="28">
        <v>47500</v>
      </c>
      <c r="E7029" s="27" t="s">
        <v>25</v>
      </c>
    </row>
    <row r="7030" spans="1:5" ht="13.2" hidden="1" x14ac:dyDescent="0.25">
      <c r="A7030" s="21" t="s">
        <v>6</v>
      </c>
      <c r="B7030" s="27">
        <v>42534</v>
      </c>
      <c r="C7030" s="27" t="s">
        <v>45</v>
      </c>
      <c r="D7030" s="28">
        <v>126728.65</v>
      </c>
      <c r="E7030" s="27" t="s">
        <v>25</v>
      </c>
    </row>
    <row r="7031" spans="1:5" ht="13.2" hidden="1" x14ac:dyDescent="0.25">
      <c r="A7031" s="21" t="s">
        <v>6</v>
      </c>
      <c r="B7031" s="27">
        <v>42535</v>
      </c>
      <c r="C7031" s="27" t="s">
        <v>45</v>
      </c>
      <c r="D7031" s="28">
        <v>1175</v>
      </c>
      <c r="E7031" s="27" t="s">
        <v>25</v>
      </c>
    </row>
    <row r="7032" spans="1:5" ht="13.2" hidden="1" x14ac:dyDescent="0.25">
      <c r="A7032" s="21" t="s">
        <v>6</v>
      </c>
      <c r="B7032" s="27">
        <v>42536</v>
      </c>
      <c r="C7032" s="27" t="s">
        <v>45</v>
      </c>
      <c r="D7032" s="28">
        <v>2750</v>
      </c>
      <c r="E7032" s="27" t="s">
        <v>25</v>
      </c>
    </row>
    <row r="7033" spans="1:5" ht="13.2" hidden="1" x14ac:dyDescent="0.25">
      <c r="A7033" s="21" t="s">
        <v>6</v>
      </c>
      <c r="B7033" s="27">
        <v>42536</v>
      </c>
      <c r="C7033" s="27" t="s">
        <v>45</v>
      </c>
      <c r="D7033" s="28">
        <v>1250</v>
      </c>
      <c r="E7033" s="27" t="s">
        <v>25</v>
      </c>
    </row>
    <row r="7034" spans="1:5" ht="13.2" hidden="1" x14ac:dyDescent="0.25">
      <c r="A7034" s="21" t="s">
        <v>6</v>
      </c>
      <c r="B7034" s="27">
        <v>42536</v>
      </c>
      <c r="C7034" s="27" t="s">
        <v>45</v>
      </c>
      <c r="D7034" s="28">
        <v>1750</v>
      </c>
      <c r="E7034" s="27" t="s">
        <v>25</v>
      </c>
    </row>
    <row r="7035" spans="1:5" ht="13.2" hidden="1" x14ac:dyDescent="0.25">
      <c r="A7035" s="21" t="s">
        <v>6</v>
      </c>
      <c r="B7035" s="27">
        <v>42537</v>
      </c>
      <c r="C7035" s="27" t="s">
        <v>45</v>
      </c>
      <c r="D7035" s="28">
        <v>4000</v>
      </c>
      <c r="E7035" s="27" t="s">
        <v>25</v>
      </c>
    </row>
    <row r="7036" spans="1:5" ht="13.2" hidden="1" x14ac:dyDescent="0.25">
      <c r="A7036" s="21" t="s">
        <v>6</v>
      </c>
      <c r="B7036" s="27">
        <v>42537</v>
      </c>
      <c r="C7036" s="27" t="s">
        <v>45</v>
      </c>
      <c r="D7036" s="28">
        <v>7000</v>
      </c>
      <c r="E7036" s="27" t="s">
        <v>25</v>
      </c>
    </row>
    <row r="7037" spans="1:5" ht="13.2" hidden="1" x14ac:dyDescent="0.25">
      <c r="A7037" s="21" t="s">
        <v>6</v>
      </c>
      <c r="B7037" s="27">
        <v>42537</v>
      </c>
      <c r="C7037" s="27" t="s">
        <v>45</v>
      </c>
      <c r="D7037" s="28">
        <v>5500</v>
      </c>
      <c r="E7037" s="27" t="s">
        <v>25</v>
      </c>
    </row>
    <row r="7038" spans="1:5" ht="13.2" hidden="1" x14ac:dyDescent="0.25">
      <c r="A7038" s="21" t="s">
        <v>6</v>
      </c>
      <c r="B7038" s="27">
        <v>42538</v>
      </c>
      <c r="C7038" s="27" t="s">
        <v>45</v>
      </c>
      <c r="D7038" s="28">
        <v>5000</v>
      </c>
      <c r="E7038" s="27" t="s">
        <v>25</v>
      </c>
    </row>
    <row r="7039" spans="1:5" ht="13.2" hidden="1" x14ac:dyDescent="0.25">
      <c r="A7039" s="21" t="s">
        <v>6</v>
      </c>
      <c r="B7039" s="27">
        <v>42539</v>
      </c>
      <c r="C7039" s="27" t="s">
        <v>45</v>
      </c>
      <c r="D7039" s="28">
        <v>5500</v>
      </c>
      <c r="E7039" s="27" t="s">
        <v>25</v>
      </c>
    </row>
    <row r="7040" spans="1:5" ht="13.2" hidden="1" x14ac:dyDescent="0.25">
      <c r="A7040" s="21" t="s">
        <v>6</v>
      </c>
      <c r="B7040" s="27">
        <v>42539</v>
      </c>
      <c r="C7040" s="27" t="s">
        <v>45</v>
      </c>
      <c r="D7040" s="28">
        <v>4250</v>
      </c>
      <c r="E7040" s="27" t="s">
        <v>25</v>
      </c>
    </row>
    <row r="7041" spans="1:5" ht="13.2" hidden="1" x14ac:dyDescent="0.25">
      <c r="A7041" s="21" t="s">
        <v>6</v>
      </c>
      <c r="B7041" s="27">
        <v>42540</v>
      </c>
      <c r="C7041" s="27" t="s">
        <v>45</v>
      </c>
      <c r="D7041" s="28">
        <v>1500</v>
      </c>
      <c r="E7041" s="27" t="s">
        <v>25</v>
      </c>
    </row>
    <row r="7042" spans="1:5" ht="13.2" hidden="1" x14ac:dyDescent="0.25">
      <c r="A7042" s="21" t="s">
        <v>6</v>
      </c>
      <c r="B7042" s="27">
        <v>42541</v>
      </c>
      <c r="C7042" s="27" t="s">
        <v>45</v>
      </c>
      <c r="D7042" s="28">
        <v>1000</v>
      </c>
      <c r="E7042" s="27" t="s">
        <v>25</v>
      </c>
    </row>
    <row r="7043" spans="1:5" ht="13.2" hidden="1" x14ac:dyDescent="0.25">
      <c r="A7043" s="21" t="s">
        <v>6</v>
      </c>
      <c r="B7043" s="27">
        <v>42542</v>
      </c>
      <c r="C7043" s="27" t="s">
        <v>45</v>
      </c>
      <c r="D7043" s="28">
        <v>4750</v>
      </c>
      <c r="E7043" s="27" t="s">
        <v>25</v>
      </c>
    </row>
    <row r="7044" spans="1:5" ht="13.2" hidden="1" x14ac:dyDescent="0.25">
      <c r="A7044" s="21" t="s">
        <v>6</v>
      </c>
      <c r="B7044" s="27">
        <v>42542</v>
      </c>
      <c r="C7044" s="27" t="s">
        <v>45</v>
      </c>
      <c r="D7044" s="28">
        <v>2250</v>
      </c>
      <c r="E7044" s="27" t="s">
        <v>25</v>
      </c>
    </row>
    <row r="7045" spans="1:5" ht="13.2" hidden="1" x14ac:dyDescent="0.25">
      <c r="A7045" s="21" t="s">
        <v>6</v>
      </c>
      <c r="B7045" s="27">
        <v>42543</v>
      </c>
      <c r="C7045" s="27" t="s">
        <v>45</v>
      </c>
      <c r="D7045" s="28">
        <v>2250</v>
      </c>
      <c r="E7045" s="27" t="s">
        <v>25</v>
      </c>
    </row>
    <row r="7046" spans="1:5" ht="13.2" hidden="1" x14ac:dyDescent="0.25">
      <c r="A7046" s="21" t="s">
        <v>6</v>
      </c>
      <c r="B7046" s="27">
        <v>42544</v>
      </c>
      <c r="C7046" s="27" t="s">
        <v>45</v>
      </c>
      <c r="D7046" s="28">
        <v>8750</v>
      </c>
      <c r="E7046" s="27" t="s">
        <v>25</v>
      </c>
    </row>
    <row r="7047" spans="1:5" ht="13.2" hidden="1" x14ac:dyDescent="0.25">
      <c r="A7047" s="21" t="s">
        <v>6</v>
      </c>
      <c r="B7047" s="27">
        <v>42544</v>
      </c>
      <c r="C7047" s="27" t="s">
        <v>45</v>
      </c>
      <c r="D7047" s="28">
        <v>750</v>
      </c>
      <c r="E7047" s="27" t="s">
        <v>25</v>
      </c>
    </row>
    <row r="7048" spans="1:5" ht="13.2" hidden="1" x14ac:dyDescent="0.25">
      <c r="A7048" s="21" t="s">
        <v>6</v>
      </c>
      <c r="B7048" s="27">
        <v>42544</v>
      </c>
      <c r="C7048" s="27" t="s">
        <v>45</v>
      </c>
      <c r="D7048" s="28">
        <v>1250</v>
      </c>
      <c r="E7048" s="27" t="s">
        <v>25</v>
      </c>
    </row>
    <row r="7049" spans="1:5" ht="13.2" hidden="1" x14ac:dyDescent="0.25">
      <c r="A7049" s="21" t="s">
        <v>6</v>
      </c>
      <c r="B7049" s="27">
        <v>42544</v>
      </c>
      <c r="C7049" s="27" t="s">
        <v>45</v>
      </c>
      <c r="D7049" s="28">
        <v>2750</v>
      </c>
      <c r="E7049" s="27" t="s">
        <v>25</v>
      </c>
    </row>
    <row r="7050" spans="1:5" ht="13.2" hidden="1" x14ac:dyDescent="0.25">
      <c r="A7050" s="21" t="s">
        <v>6</v>
      </c>
      <c r="B7050" s="27">
        <v>42545</v>
      </c>
      <c r="C7050" s="27" t="s">
        <v>45</v>
      </c>
      <c r="D7050" s="28">
        <v>8250</v>
      </c>
      <c r="E7050" s="27" t="s">
        <v>25</v>
      </c>
    </row>
    <row r="7051" spans="1:5" ht="13.2" hidden="1" x14ac:dyDescent="0.25">
      <c r="A7051" s="21" t="s">
        <v>6</v>
      </c>
      <c r="B7051" s="27">
        <v>42545</v>
      </c>
      <c r="C7051" s="27" t="s">
        <v>45</v>
      </c>
      <c r="D7051" s="28">
        <v>250</v>
      </c>
      <c r="E7051" s="27" t="s">
        <v>25</v>
      </c>
    </row>
    <row r="7052" spans="1:5" ht="13.2" hidden="1" x14ac:dyDescent="0.25">
      <c r="A7052" s="21" t="s">
        <v>6</v>
      </c>
      <c r="B7052" s="27">
        <v>42545</v>
      </c>
      <c r="C7052" s="27" t="s">
        <v>45</v>
      </c>
      <c r="D7052" s="28">
        <v>750</v>
      </c>
      <c r="E7052" s="27" t="s">
        <v>25</v>
      </c>
    </row>
    <row r="7053" spans="1:5" ht="13.2" hidden="1" x14ac:dyDescent="0.25">
      <c r="A7053" s="21" t="s">
        <v>6</v>
      </c>
      <c r="B7053" s="27">
        <v>42545</v>
      </c>
      <c r="C7053" s="27" t="s">
        <v>45</v>
      </c>
      <c r="D7053" s="28">
        <v>500</v>
      </c>
      <c r="E7053" s="27" t="s">
        <v>25</v>
      </c>
    </row>
    <row r="7054" spans="1:5" ht="13.2" hidden="1" x14ac:dyDescent="0.25">
      <c r="A7054" s="21" t="s">
        <v>6</v>
      </c>
      <c r="B7054" s="27">
        <v>42545</v>
      </c>
      <c r="C7054" s="27" t="s">
        <v>45</v>
      </c>
      <c r="D7054" s="28">
        <v>1000</v>
      </c>
      <c r="E7054" s="27" t="s">
        <v>25</v>
      </c>
    </row>
    <row r="7055" spans="1:5" ht="13.2" hidden="1" x14ac:dyDescent="0.25">
      <c r="A7055" s="21" t="s">
        <v>6</v>
      </c>
      <c r="B7055" s="27">
        <v>42546</v>
      </c>
      <c r="C7055" s="27" t="s">
        <v>45</v>
      </c>
      <c r="D7055" s="28">
        <v>11250</v>
      </c>
      <c r="E7055" s="27" t="s">
        <v>25</v>
      </c>
    </row>
    <row r="7056" spans="1:5" ht="13.2" hidden="1" x14ac:dyDescent="0.25">
      <c r="A7056" s="21" t="s">
        <v>6</v>
      </c>
      <c r="B7056" s="27">
        <v>42546</v>
      </c>
      <c r="C7056" s="27" t="s">
        <v>45</v>
      </c>
      <c r="D7056" s="28">
        <v>8250</v>
      </c>
      <c r="E7056" s="27" t="s">
        <v>25</v>
      </c>
    </row>
    <row r="7057" spans="1:5" ht="13.2" hidden="1" x14ac:dyDescent="0.25">
      <c r="A7057" s="21" t="s">
        <v>6</v>
      </c>
      <c r="B7057" s="27">
        <v>42546</v>
      </c>
      <c r="C7057" s="27" t="s">
        <v>45</v>
      </c>
      <c r="D7057" s="28">
        <v>3000</v>
      </c>
      <c r="E7057" s="27" t="s">
        <v>25</v>
      </c>
    </row>
    <row r="7058" spans="1:5" ht="13.2" hidden="1" x14ac:dyDescent="0.25">
      <c r="A7058" s="21" t="s">
        <v>6</v>
      </c>
      <c r="B7058" s="27">
        <v>42546</v>
      </c>
      <c r="C7058" s="27" t="s">
        <v>45</v>
      </c>
      <c r="D7058" s="28">
        <v>600</v>
      </c>
      <c r="E7058" s="27" t="s">
        <v>25</v>
      </c>
    </row>
    <row r="7059" spans="1:5" ht="13.2" hidden="1" x14ac:dyDescent="0.25">
      <c r="A7059" s="21" t="s">
        <v>6</v>
      </c>
      <c r="B7059" s="27">
        <v>42546</v>
      </c>
      <c r="C7059" s="27" t="s">
        <v>45</v>
      </c>
      <c r="D7059" s="28">
        <v>400</v>
      </c>
      <c r="E7059" s="27" t="s">
        <v>25</v>
      </c>
    </row>
    <row r="7060" spans="1:5" ht="13.2" hidden="1" x14ac:dyDescent="0.25">
      <c r="A7060" s="21" t="s">
        <v>6</v>
      </c>
      <c r="B7060" s="27">
        <v>42547</v>
      </c>
      <c r="C7060" s="27" t="s">
        <v>45</v>
      </c>
      <c r="D7060" s="28">
        <v>7950</v>
      </c>
      <c r="E7060" s="27" t="s">
        <v>25</v>
      </c>
    </row>
    <row r="7061" spans="1:5" ht="13.2" hidden="1" x14ac:dyDescent="0.25">
      <c r="A7061" s="21" t="s">
        <v>6</v>
      </c>
      <c r="B7061" s="27">
        <v>42548</v>
      </c>
      <c r="C7061" s="27" t="s">
        <v>45</v>
      </c>
      <c r="D7061" s="28">
        <v>7250</v>
      </c>
      <c r="E7061" s="27" t="s">
        <v>25</v>
      </c>
    </row>
    <row r="7062" spans="1:5" ht="13.2" hidden="1" x14ac:dyDescent="0.25">
      <c r="A7062" s="21" t="s">
        <v>6</v>
      </c>
      <c r="B7062" s="27">
        <v>42549</v>
      </c>
      <c r="C7062" s="27" t="s">
        <v>45</v>
      </c>
      <c r="D7062" s="28">
        <v>3000</v>
      </c>
      <c r="E7062" s="27" t="s">
        <v>25</v>
      </c>
    </row>
    <row r="7063" spans="1:5" ht="13.2" hidden="1" x14ac:dyDescent="0.25">
      <c r="A7063" s="21" t="s">
        <v>6</v>
      </c>
      <c r="B7063" s="27">
        <v>42550</v>
      </c>
      <c r="C7063" s="27" t="s">
        <v>45</v>
      </c>
      <c r="D7063" s="28">
        <v>22450</v>
      </c>
      <c r="E7063" s="27" t="s">
        <v>25</v>
      </c>
    </row>
    <row r="7064" spans="1:5" ht="13.2" hidden="1" x14ac:dyDescent="0.25">
      <c r="A7064" s="21" t="s">
        <v>6</v>
      </c>
      <c r="B7064" s="27">
        <v>42551</v>
      </c>
      <c r="C7064" s="27" t="s">
        <v>45</v>
      </c>
      <c r="D7064" s="28">
        <v>3075</v>
      </c>
      <c r="E7064" s="27" t="s">
        <v>25</v>
      </c>
    </row>
    <row r="7065" spans="1:5" ht="13.2" hidden="1" x14ac:dyDescent="0.25">
      <c r="A7065" s="21" t="s">
        <v>6</v>
      </c>
      <c r="B7065" s="27">
        <v>42551</v>
      </c>
      <c r="C7065" s="27" t="s">
        <v>45</v>
      </c>
      <c r="D7065" s="28">
        <v>5850</v>
      </c>
      <c r="E7065" s="27" t="s">
        <v>25</v>
      </c>
    </row>
    <row r="7066" spans="1:5" ht="13.2" hidden="1" x14ac:dyDescent="0.25">
      <c r="A7066" s="21" t="s">
        <v>6</v>
      </c>
      <c r="B7066" s="27">
        <v>42552</v>
      </c>
      <c r="C7066" s="27" t="s">
        <v>45</v>
      </c>
      <c r="D7066" s="28">
        <v>13812.5</v>
      </c>
      <c r="E7066" s="27" t="s">
        <v>25</v>
      </c>
    </row>
    <row r="7067" spans="1:5" ht="13.2" hidden="1" x14ac:dyDescent="0.25">
      <c r="A7067" s="21" t="s">
        <v>6</v>
      </c>
      <c r="B7067" s="27">
        <v>42553</v>
      </c>
      <c r="C7067" s="27" t="s">
        <v>59</v>
      </c>
      <c r="D7067" s="28">
        <v>8750</v>
      </c>
      <c r="E7067" s="27" t="s">
        <v>26</v>
      </c>
    </row>
    <row r="7068" spans="1:5" ht="13.2" hidden="1" x14ac:dyDescent="0.25">
      <c r="A7068" s="21" t="s">
        <v>6</v>
      </c>
      <c r="B7068" s="27">
        <v>42554</v>
      </c>
      <c r="C7068" s="27" t="s">
        <v>58</v>
      </c>
      <c r="D7068" s="28">
        <v>3991.25</v>
      </c>
      <c r="E7068" s="27" t="s">
        <v>26</v>
      </c>
    </row>
    <row r="7069" spans="1:5" ht="13.2" hidden="1" x14ac:dyDescent="0.25">
      <c r="A7069" s="21" t="s">
        <v>6</v>
      </c>
      <c r="B7069" s="27">
        <v>42555</v>
      </c>
      <c r="C7069" s="27" t="s">
        <v>45</v>
      </c>
      <c r="D7069" s="28">
        <v>750</v>
      </c>
      <c r="E7069" s="27" t="s">
        <v>25</v>
      </c>
    </row>
    <row r="7070" spans="1:5" ht="13.2" hidden="1" x14ac:dyDescent="0.25">
      <c r="A7070" s="21" t="s">
        <v>6</v>
      </c>
      <c r="B7070" s="27">
        <v>42555</v>
      </c>
      <c r="C7070" s="27" t="s">
        <v>45</v>
      </c>
      <c r="D7070" s="28">
        <v>500</v>
      </c>
      <c r="E7070" s="27" t="s">
        <v>25</v>
      </c>
    </row>
    <row r="7071" spans="1:5" ht="13.2" hidden="1" x14ac:dyDescent="0.25">
      <c r="A7071" s="21" t="s">
        <v>6</v>
      </c>
      <c r="B7071" s="27">
        <v>42555</v>
      </c>
      <c r="C7071" s="27" t="s">
        <v>45</v>
      </c>
      <c r="D7071" s="28">
        <v>250</v>
      </c>
      <c r="E7071" s="27" t="s">
        <v>25</v>
      </c>
    </row>
    <row r="7072" spans="1:5" ht="13.2" hidden="1" x14ac:dyDescent="0.25">
      <c r="A7072" s="21" t="s">
        <v>6</v>
      </c>
      <c r="B7072" s="27">
        <v>42555</v>
      </c>
      <c r="C7072" s="27" t="s">
        <v>45</v>
      </c>
      <c r="D7072" s="28">
        <v>4750</v>
      </c>
      <c r="E7072" s="27" t="s">
        <v>25</v>
      </c>
    </row>
    <row r="7073" spans="1:5" ht="13.2" hidden="1" x14ac:dyDescent="0.25">
      <c r="A7073" s="21" t="s">
        <v>6</v>
      </c>
      <c r="B7073" s="27">
        <v>42556</v>
      </c>
      <c r="C7073" s="27" t="s">
        <v>45</v>
      </c>
      <c r="D7073" s="28">
        <v>8000</v>
      </c>
      <c r="E7073" s="27" t="s">
        <v>25</v>
      </c>
    </row>
    <row r="7074" spans="1:5" ht="13.2" hidden="1" x14ac:dyDescent="0.25">
      <c r="A7074" s="21" t="s">
        <v>6</v>
      </c>
      <c r="B7074" s="27">
        <v>42557</v>
      </c>
      <c r="C7074" s="27" t="s">
        <v>45</v>
      </c>
      <c r="D7074" s="28">
        <v>5150</v>
      </c>
      <c r="E7074" s="27" t="s">
        <v>25</v>
      </c>
    </row>
    <row r="7075" spans="1:5" ht="13.2" hidden="1" x14ac:dyDescent="0.25">
      <c r="A7075" s="21" t="s">
        <v>6</v>
      </c>
      <c r="B7075" s="27">
        <v>42558</v>
      </c>
      <c r="C7075" s="27" t="s">
        <v>45</v>
      </c>
      <c r="D7075" s="28">
        <v>1750</v>
      </c>
      <c r="E7075" s="27" t="s">
        <v>25</v>
      </c>
    </row>
    <row r="7076" spans="1:5" ht="13.2" hidden="1" x14ac:dyDescent="0.25">
      <c r="A7076" s="21" t="s">
        <v>6</v>
      </c>
      <c r="B7076" s="27">
        <v>42559</v>
      </c>
      <c r="C7076" s="27" t="s">
        <v>45</v>
      </c>
      <c r="D7076" s="28">
        <v>11200</v>
      </c>
      <c r="E7076" s="27" t="s">
        <v>25</v>
      </c>
    </row>
    <row r="7077" spans="1:5" ht="13.2" hidden="1" x14ac:dyDescent="0.25">
      <c r="A7077" s="21" t="s">
        <v>6</v>
      </c>
      <c r="B7077" s="27">
        <v>42560</v>
      </c>
      <c r="C7077" s="27" t="s">
        <v>45</v>
      </c>
      <c r="D7077" s="28">
        <v>5100</v>
      </c>
      <c r="E7077" s="27" t="s">
        <v>25</v>
      </c>
    </row>
    <row r="7078" spans="1:5" ht="13.2" hidden="1" x14ac:dyDescent="0.25">
      <c r="A7078" s="21" t="s">
        <v>6</v>
      </c>
      <c r="B7078" s="27">
        <v>42561</v>
      </c>
      <c r="C7078" s="27" t="s">
        <v>45</v>
      </c>
      <c r="D7078" s="28">
        <v>1500</v>
      </c>
      <c r="E7078" s="27" t="s">
        <v>25</v>
      </c>
    </row>
    <row r="7079" spans="1:5" ht="13.2" hidden="1" x14ac:dyDescent="0.25">
      <c r="A7079" s="21" t="s">
        <v>6</v>
      </c>
      <c r="B7079" s="27">
        <v>42562</v>
      </c>
      <c r="C7079" s="27" t="s">
        <v>45</v>
      </c>
      <c r="D7079" s="28">
        <v>3250</v>
      </c>
      <c r="E7079" s="27" t="s">
        <v>25</v>
      </c>
    </row>
    <row r="7080" spans="1:5" ht="13.2" hidden="1" x14ac:dyDescent="0.25">
      <c r="A7080" s="21" t="s">
        <v>6</v>
      </c>
      <c r="B7080" s="27">
        <v>42563</v>
      </c>
      <c r="C7080" s="27" t="s">
        <v>45</v>
      </c>
      <c r="D7080" s="28">
        <v>1650</v>
      </c>
      <c r="E7080" s="27" t="s">
        <v>25</v>
      </c>
    </row>
    <row r="7081" spans="1:5" ht="13.2" hidden="1" x14ac:dyDescent="0.25">
      <c r="A7081" s="21" t="s">
        <v>6</v>
      </c>
      <c r="B7081" s="27">
        <v>42564</v>
      </c>
      <c r="C7081" s="27" t="s">
        <v>45</v>
      </c>
      <c r="D7081" s="28">
        <v>1250</v>
      </c>
      <c r="E7081" s="27" t="s">
        <v>25</v>
      </c>
    </row>
    <row r="7082" spans="1:5" ht="13.2" hidden="1" x14ac:dyDescent="0.25">
      <c r="A7082" s="21" t="s">
        <v>6</v>
      </c>
      <c r="B7082" s="27">
        <v>42565</v>
      </c>
      <c r="C7082" s="27" t="s">
        <v>45</v>
      </c>
      <c r="D7082" s="28">
        <v>650</v>
      </c>
      <c r="E7082" s="27" t="s">
        <v>25</v>
      </c>
    </row>
    <row r="7083" spans="1:5" ht="13.2" hidden="1" x14ac:dyDescent="0.25">
      <c r="A7083" s="21" t="s">
        <v>6</v>
      </c>
      <c r="B7083" s="27">
        <v>42566</v>
      </c>
      <c r="C7083" s="27" t="s">
        <v>45</v>
      </c>
      <c r="D7083" s="28">
        <v>750</v>
      </c>
      <c r="E7083" s="27" t="s">
        <v>25</v>
      </c>
    </row>
    <row r="7084" spans="1:5" ht="13.2" hidden="1" x14ac:dyDescent="0.25">
      <c r="A7084" s="21" t="s">
        <v>6</v>
      </c>
      <c r="B7084" s="27">
        <v>42567</v>
      </c>
      <c r="C7084" s="27" t="s">
        <v>45</v>
      </c>
      <c r="D7084" s="28">
        <v>3650</v>
      </c>
      <c r="E7084" s="27" t="s">
        <v>25</v>
      </c>
    </row>
    <row r="7085" spans="1:5" ht="13.2" hidden="1" x14ac:dyDescent="0.25">
      <c r="A7085" s="21" t="s">
        <v>6</v>
      </c>
      <c r="B7085" s="27">
        <v>42568</v>
      </c>
      <c r="C7085" s="27" t="s">
        <v>45</v>
      </c>
      <c r="D7085" s="28">
        <v>4750</v>
      </c>
      <c r="E7085" s="27" t="s">
        <v>25</v>
      </c>
    </row>
    <row r="7086" spans="1:5" ht="13.2" hidden="1" x14ac:dyDescent="0.25">
      <c r="A7086" s="21" t="s">
        <v>6</v>
      </c>
      <c r="B7086" s="27">
        <v>42569</v>
      </c>
      <c r="C7086" s="27" t="s">
        <v>45</v>
      </c>
      <c r="D7086" s="28">
        <v>3000</v>
      </c>
      <c r="E7086" s="27" t="s">
        <v>25</v>
      </c>
    </row>
    <row r="7087" spans="1:5" ht="13.2" hidden="1" x14ac:dyDescent="0.25">
      <c r="A7087" s="21" t="s">
        <v>6</v>
      </c>
      <c r="B7087" s="27">
        <v>42569</v>
      </c>
      <c r="C7087" s="27" t="s">
        <v>45</v>
      </c>
      <c r="D7087" s="28">
        <v>1500</v>
      </c>
      <c r="E7087" s="27" t="s">
        <v>25</v>
      </c>
    </row>
    <row r="7088" spans="1:5" ht="13.2" hidden="1" x14ac:dyDescent="0.25">
      <c r="A7088" s="21" t="s">
        <v>6</v>
      </c>
      <c r="B7088" s="27">
        <v>42570</v>
      </c>
      <c r="C7088" s="27" t="s">
        <v>45</v>
      </c>
      <c r="D7088" s="28">
        <v>7500</v>
      </c>
      <c r="E7088" s="27" t="s">
        <v>25</v>
      </c>
    </row>
    <row r="7089" spans="1:5" ht="13.2" hidden="1" x14ac:dyDescent="0.25">
      <c r="A7089" s="21" t="s">
        <v>6</v>
      </c>
      <c r="B7089" s="27">
        <v>42571</v>
      </c>
      <c r="C7089" s="27" t="s">
        <v>45</v>
      </c>
      <c r="D7089" s="28">
        <v>6000</v>
      </c>
      <c r="E7089" s="27" t="s">
        <v>25</v>
      </c>
    </row>
    <row r="7090" spans="1:5" ht="13.2" hidden="1" x14ac:dyDescent="0.25">
      <c r="A7090" s="21" t="s">
        <v>6</v>
      </c>
      <c r="B7090" s="27">
        <v>42572</v>
      </c>
      <c r="C7090" s="27" t="s">
        <v>45</v>
      </c>
      <c r="D7090" s="28">
        <v>8750</v>
      </c>
      <c r="E7090" s="27" t="s">
        <v>25</v>
      </c>
    </row>
    <row r="7091" spans="1:5" ht="13.2" hidden="1" x14ac:dyDescent="0.25">
      <c r="A7091" s="21" t="s">
        <v>6</v>
      </c>
      <c r="B7091" s="27">
        <v>42572</v>
      </c>
      <c r="C7091" s="27" t="s">
        <v>45</v>
      </c>
      <c r="D7091" s="28">
        <v>1250</v>
      </c>
      <c r="E7091" s="27" t="s">
        <v>25</v>
      </c>
    </row>
    <row r="7092" spans="1:5" ht="13.2" hidden="1" x14ac:dyDescent="0.25">
      <c r="A7092" s="21" t="s">
        <v>6</v>
      </c>
      <c r="B7092" s="27">
        <v>42572</v>
      </c>
      <c r="C7092" s="27" t="s">
        <v>45</v>
      </c>
      <c r="D7092" s="28">
        <v>750</v>
      </c>
      <c r="E7092" s="27" t="s">
        <v>25</v>
      </c>
    </row>
    <row r="7093" spans="1:5" ht="13.2" hidden="1" x14ac:dyDescent="0.25">
      <c r="A7093" s="21" t="s">
        <v>6</v>
      </c>
      <c r="B7093" s="27">
        <v>42572</v>
      </c>
      <c r="C7093" s="27" t="s">
        <v>45</v>
      </c>
      <c r="D7093" s="28">
        <v>600</v>
      </c>
      <c r="E7093" s="27" t="s">
        <v>25</v>
      </c>
    </row>
    <row r="7094" spans="1:5" ht="13.2" hidden="1" x14ac:dyDescent="0.25">
      <c r="A7094" s="21" t="s">
        <v>6</v>
      </c>
      <c r="B7094" s="27">
        <v>42573</v>
      </c>
      <c r="C7094" s="27" t="s">
        <v>45</v>
      </c>
      <c r="D7094" s="28">
        <v>3250</v>
      </c>
      <c r="E7094" s="27" t="s">
        <v>25</v>
      </c>
    </row>
    <row r="7095" spans="1:5" ht="13.2" hidden="1" x14ac:dyDescent="0.25">
      <c r="A7095" s="21" t="s">
        <v>6</v>
      </c>
      <c r="B7095" s="27">
        <v>42573</v>
      </c>
      <c r="C7095" s="27" t="s">
        <v>45</v>
      </c>
      <c r="D7095" s="28">
        <v>2000</v>
      </c>
      <c r="E7095" s="27" t="s">
        <v>25</v>
      </c>
    </row>
    <row r="7096" spans="1:5" ht="13.2" hidden="1" x14ac:dyDescent="0.25">
      <c r="A7096" s="21" t="s">
        <v>6</v>
      </c>
      <c r="B7096" s="27">
        <v>42574</v>
      </c>
      <c r="C7096" s="27" t="s">
        <v>45</v>
      </c>
      <c r="D7096" s="28">
        <v>4500</v>
      </c>
      <c r="E7096" s="27" t="s">
        <v>25</v>
      </c>
    </row>
    <row r="7097" spans="1:5" ht="13.2" hidden="1" x14ac:dyDescent="0.25">
      <c r="A7097" s="21" t="s">
        <v>6</v>
      </c>
      <c r="B7097" s="27">
        <v>42575</v>
      </c>
      <c r="C7097" s="27" t="s">
        <v>45</v>
      </c>
      <c r="D7097" s="28">
        <v>6000</v>
      </c>
      <c r="E7097" s="27" t="s">
        <v>25</v>
      </c>
    </row>
    <row r="7098" spans="1:5" ht="13.2" hidden="1" x14ac:dyDescent="0.25">
      <c r="A7098" s="21" t="s">
        <v>6</v>
      </c>
      <c r="B7098" s="27">
        <v>42575</v>
      </c>
      <c r="C7098" s="27" t="s">
        <v>45</v>
      </c>
      <c r="D7098" s="28">
        <v>4250</v>
      </c>
      <c r="E7098" s="27" t="s">
        <v>25</v>
      </c>
    </row>
    <row r="7099" spans="1:5" ht="13.2" hidden="1" x14ac:dyDescent="0.25">
      <c r="A7099" s="21" t="s">
        <v>6</v>
      </c>
      <c r="B7099" s="27">
        <v>42575</v>
      </c>
      <c r="C7099" s="27" t="s">
        <v>45</v>
      </c>
      <c r="D7099" s="28">
        <v>1750</v>
      </c>
      <c r="E7099" s="27" t="s">
        <v>25</v>
      </c>
    </row>
    <row r="7100" spans="1:5" ht="13.2" hidden="1" x14ac:dyDescent="0.25">
      <c r="A7100" s="21" t="s">
        <v>6</v>
      </c>
      <c r="B7100" s="27">
        <v>42575</v>
      </c>
      <c r="C7100" s="27" t="s">
        <v>45</v>
      </c>
      <c r="D7100" s="28">
        <v>750</v>
      </c>
      <c r="E7100" s="27" t="s">
        <v>25</v>
      </c>
    </row>
    <row r="7101" spans="1:5" ht="13.2" hidden="1" x14ac:dyDescent="0.25">
      <c r="A7101" s="21" t="s">
        <v>6</v>
      </c>
      <c r="B7101" s="27">
        <v>42575</v>
      </c>
      <c r="C7101" s="27" t="s">
        <v>45</v>
      </c>
      <c r="D7101" s="28">
        <v>500</v>
      </c>
      <c r="E7101" s="27" t="s">
        <v>25</v>
      </c>
    </row>
    <row r="7102" spans="1:5" ht="13.2" hidden="1" x14ac:dyDescent="0.25">
      <c r="A7102" s="21" t="s">
        <v>6</v>
      </c>
      <c r="B7102" s="27">
        <v>42576</v>
      </c>
      <c r="C7102" s="27" t="s">
        <v>45</v>
      </c>
      <c r="D7102" s="28">
        <v>2750</v>
      </c>
      <c r="E7102" s="27" t="s">
        <v>25</v>
      </c>
    </row>
    <row r="7103" spans="1:5" ht="13.2" hidden="1" x14ac:dyDescent="0.25">
      <c r="A7103" s="21" t="s">
        <v>6</v>
      </c>
      <c r="B7103" s="27">
        <v>42576</v>
      </c>
      <c r="C7103" s="27" t="s">
        <v>45</v>
      </c>
      <c r="D7103" s="28">
        <v>150</v>
      </c>
      <c r="E7103" s="27" t="s">
        <v>25</v>
      </c>
    </row>
    <row r="7104" spans="1:5" ht="13.2" hidden="1" x14ac:dyDescent="0.25">
      <c r="A7104" s="21" t="s">
        <v>6</v>
      </c>
      <c r="B7104" s="27">
        <v>42577</v>
      </c>
      <c r="C7104" s="27" t="s">
        <v>45</v>
      </c>
      <c r="D7104" s="28">
        <v>5000</v>
      </c>
      <c r="E7104" s="27" t="s">
        <v>25</v>
      </c>
    </row>
    <row r="7105" spans="1:5" ht="13.2" hidden="1" x14ac:dyDescent="0.25">
      <c r="A7105" s="21" t="s">
        <v>6</v>
      </c>
      <c r="B7105" s="27">
        <v>42577</v>
      </c>
      <c r="C7105" s="27" t="s">
        <v>45</v>
      </c>
      <c r="D7105" s="28">
        <v>4500</v>
      </c>
      <c r="E7105" s="27" t="s">
        <v>25</v>
      </c>
    </row>
    <row r="7106" spans="1:5" ht="13.2" hidden="1" x14ac:dyDescent="0.25">
      <c r="A7106" s="21" t="s">
        <v>6</v>
      </c>
      <c r="B7106" s="27">
        <v>42578</v>
      </c>
      <c r="C7106" s="27" t="s">
        <v>45</v>
      </c>
      <c r="D7106" s="28">
        <v>2000</v>
      </c>
      <c r="E7106" s="27" t="s">
        <v>25</v>
      </c>
    </row>
    <row r="7107" spans="1:5" ht="13.2" hidden="1" x14ac:dyDescent="0.25">
      <c r="A7107" s="21" t="s">
        <v>6</v>
      </c>
      <c r="B7107" s="27">
        <v>42578</v>
      </c>
      <c r="C7107" s="27" t="s">
        <v>45</v>
      </c>
      <c r="D7107" s="28">
        <v>1000</v>
      </c>
      <c r="E7107" s="27" t="s">
        <v>25</v>
      </c>
    </row>
    <row r="7108" spans="1:5" ht="13.2" hidden="1" x14ac:dyDescent="0.25">
      <c r="A7108" s="21" t="s">
        <v>6</v>
      </c>
      <c r="B7108" s="27">
        <v>42579</v>
      </c>
      <c r="C7108" s="27" t="s">
        <v>45</v>
      </c>
      <c r="D7108" s="28">
        <v>6900</v>
      </c>
      <c r="E7108" s="27" t="s">
        <v>25</v>
      </c>
    </row>
    <row r="7109" spans="1:5" ht="13.2" hidden="1" x14ac:dyDescent="0.25">
      <c r="A7109" s="21" t="s">
        <v>6</v>
      </c>
      <c r="B7109" s="27">
        <v>42580</v>
      </c>
      <c r="C7109" s="27" t="s">
        <v>45</v>
      </c>
      <c r="D7109" s="28">
        <v>2750</v>
      </c>
      <c r="E7109" s="27" t="s">
        <v>25</v>
      </c>
    </row>
    <row r="7110" spans="1:5" ht="13.2" hidden="1" x14ac:dyDescent="0.25">
      <c r="A7110" s="21" t="s">
        <v>6</v>
      </c>
      <c r="B7110" s="27">
        <v>42580</v>
      </c>
      <c r="C7110" s="27" t="s">
        <v>45</v>
      </c>
      <c r="D7110" s="28">
        <v>1000</v>
      </c>
      <c r="E7110" s="27" t="s">
        <v>25</v>
      </c>
    </row>
    <row r="7111" spans="1:5" ht="13.2" hidden="1" x14ac:dyDescent="0.25">
      <c r="A7111" s="21" t="s">
        <v>6</v>
      </c>
      <c r="B7111" s="27">
        <v>42580</v>
      </c>
      <c r="C7111" s="27" t="s">
        <v>45</v>
      </c>
      <c r="D7111" s="28">
        <v>1000</v>
      </c>
      <c r="E7111" s="27" t="s">
        <v>25</v>
      </c>
    </row>
    <row r="7112" spans="1:5" ht="13.2" hidden="1" x14ac:dyDescent="0.25">
      <c r="A7112" s="21" t="s">
        <v>6</v>
      </c>
      <c r="B7112" s="27">
        <v>42580</v>
      </c>
      <c r="C7112" s="27" t="s">
        <v>45</v>
      </c>
      <c r="D7112" s="28">
        <v>500</v>
      </c>
      <c r="E7112" s="27" t="s">
        <v>25</v>
      </c>
    </row>
    <row r="7113" spans="1:5" ht="13.2" hidden="1" x14ac:dyDescent="0.25">
      <c r="A7113" s="21" t="s">
        <v>6</v>
      </c>
      <c r="B7113" s="27">
        <v>42581</v>
      </c>
      <c r="C7113" s="27" t="s">
        <v>45</v>
      </c>
      <c r="D7113" s="28">
        <v>1000</v>
      </c>
      <c r="E7113" s="27" t="s">
        <v>25</v>
      </c>
    </row>
    <row r="7114" spans="1:5" ht="13.2" hidden="1" x14ac:dyDescent="0.25">
      <c r="A7114" s="21" t="s">
        <v>6</v>
      </c>
      <c r="B7114" s="27">
        <v>42582</v>
      </c>
      <c r="C7114" s="27" t="s">
        <v>45</v>
      </c>
      <c r="D7114" s="28">
        <v>5000</v>
      </c>
      <c r="E7114" s="27" t="s">
        <v>25</v>
      </c>
    </row>
    <row r="7115" spans="1:5" ht="13.2" hidden="1" x14ac:dyDescent="0.25">
      <c r="A7115" s="21" t="s">
        <v>6</v>
      </c>
      <c r="B7115" s="27">
        <v>42583</v>
      </c>
      <c r="C7115" s="27" t="s">
        <v>45</v>
      </c>
      <c r="D7115" s="28">
        <v>2250</v>
      </c>
      <c r="E7115" s="27" t="s">
        <v>25</v>
      </c>
    </row>
    <row r="7116" spans="1:5" ht="13.2" hidden="1" x14ac:dyDescent="0.25">
      <c r="A7116" s="21" t="s">
        <v>6</v>
      </c>
      <c r="B7116" s="27">
        <v>42583</v>
      </c>
      <c r="C7116" s="27" t="s">
        <v>45</v>
      </c>
      <c r="D7116" s="28">
        <v>1400</v>
      </c>
      <c r="E7116" s="27" t="s">
        <v>25</v>
      </c>
    </row>
    <row r="7117" spans="1:5" ht="13.2" hidden="1" x14ac:dyDescent="0.25">
      <c r="A7117" s="21" t="s">
        <v>6</v>
      </c>
      <c r="B7117" s="27">
        <v>42584</v>
      </c>
      <c r="C7117" s="27" t="s">
        <v>45</v>
      </c>
      <c r="D7117" s="28">
        <v>400</v>
      </c>
      <c r="E7117" s="27" t="s">
        <v>25</v>
      </c>
    </row>
    <row r="7118" spans="1:5" ht="13.2" hidden="1" x14ac:dyDescent="0.25">
      <c r="A7118" s="21" t="s">
        <v>6</v>
      </c>
      <c r="B7118" s="27">
        <v>42585</v>
      </c>
      <c r="C7118" s="27" t="s">
        <v>45</v>
      </c>
      <c r="D7118" s="28">
        <v>2250</v>
      </c>
      <c r="E7118" s="27" t="s">
        <v>25</v>
      </c>
    </row>
    <row r="7119" spans="1:5" ht="13.2" hidden="1" x14ac:dyDescent="0.25">
      <c r="A7119" s="21" t="s">
        <v>6</v>
      </c>
      <c r="B7119" s="27">
        <v>42586</v>
      </c>
      <c r="C7119" s="27" t="s">
        <v>45</v>
      </c>
      <c r="D7119" s="28">
        <v>8500</v>
      </c>
      <c r="E7119" s="27" t="s">
        <v>25</v>
      </c>
    </row>
    <row r="7120" spans="1:5" ht="13.2" hidden="1" x14ac:dyDescent="0.25">
      <c r="A7120" s="21" t="s">
        <v>6</v>
      </c>
      <c r="B7120" s="27">
        <v>42587</v>
      </c>
      <c r="C7120" s="27" t="s">
        <v>45</v>
      </c>
      <c r="D7120" s="28">
        <v>2250</v>
      </c>
      <c r="E7120" s="27" t="s">
        <v>25</v>
      </c>
    </row>
    <row r="7121" spans="1:5" ht="13.2" hidden="1" x14ac:dyDescent="0.25">
      <c r="A7121" s="21" t="s">
        <v>6</v>
      </c>
      <c r="B7121" s="27">
        <v>42588</v>
      </c>
      <c r="C7121" s="27" t="s">
        <v>45</v>
      </c>
      <c r="D7121" s="28">
        <v>6087.5</v>
      </c>
      <c r="E7121" s="27" t="s">
        <v>25</v>
      </c>
    </row>
    <row r="7122" spans="1:5" ht="13.2" hidden="1" x14ac:dyDescent="0.25">
      <c r="A7122" s="21" t="s">
        <v>6</v>
      </c>
      <c r="B7122" s="27">
        <v>42588</v>
      </c>
      <c r="C7122" s="27" t="s">
        <v>45</v>
      </c>
      <c r="D7122" s="28">
        <v>4849.95</v>
      </c>
      <c r="E7122" s="27" t="s">
        <v>25</v>
      </c>
    </row>
    <row r="7123" spans="1:5" ht="13.2" hidden="1" x14ac:dyDescent="0.25">
      <c r="A7123" s="21" t="s">
        <v>6</v>
      </c>
      <c r="B7123" s="27">
        <v>42589</v>
      </c>
      <c r="C7123" s="27" t="s">
        <v>45</v>
      </c>
      <c r="D7123" s="28">
        <v>2475</v>
      </c>
      <c r="E7123" s="27" t="s">
        <v>25</v>
      </c>
    </row>
    <row r="7124" spans="1:5" ht="13.2" hidden="1" x14ac:dyDescent="0.25">
      <c r="A7124" s="21" t="s">
        <v>6</v>
      </c>
      <c r="B7124" s="27">
        <v>42590</v>
      </c>
      <c r="C7124" s="27" t="s">
        <v>45</v>
      </c>
      <c r="D7124" s="28">
        <v>4100</v>
      </c>
      <c r="E7124" s="27" t="s">
        <v>25</v>
      </c>
    </row>
    <row r="7125" spans="1:5" ht="13.2" hidden="1" x14ac:dyDescent="0.25">
      <c r="A7125" s="21" t="s">
        <v>6</v>
      </c>
      <c r="B7125" s="27">
        <v>42591</v>
      </c>
      <c r="C7125" s="27" t="s">
        <v>45</v>
      </c>
      <c r="D7125" s="28">
        <v>1245</v>
      </c>
      <c r="E7125" s="27" t="s">
        <v>25</v>
      </c>
    </row>
    <row r="7126" spans="1:5" ht="13.2" hidden="1" x14ac:dyDescent="0.25">
      <c r="A7126" s="21" t="s">
        <v>6</v>
      </c>
      <c r="B7126" s="27">
        <v>42592</v>
      </c>
      <c r="C7126" s="27" t="s">
        <v>53</v>
      </c>
      <c r="D7126" s="28">
        <v>750</v>
      </c>
      <c r="E7126" s="27" t="s">
        <v>26</v>
      </c>
    </row>
    <row r="7127" spans="1:5" ht="13.2" hidden="1" x14ac:dyDescent="0.25">
      <c r="A7127" s="21" t="s">
        <v>6</v>
      </c>
      <c r="B7127" s="27">
        <v>42593</v>
      </c>
      <c r="C7127" s="27" t="s">
        <v>58</v>
      </c>
      <c r="D7127" s="28">
        <v>2636.05</v>
      </c>
      <c r="E7127" s="27" t="s">
        <v>26</v>
      </c>
    </row>
    <row r="7128" spans="1:5" ht="13.2" hidden="1" x14ac:dyDescent="0.25">
      <c r="A7128" s="21" t="s">
        <v>6</v>
      </c>
      <c r="B7128" s="27">
        <v>42594</v>
      </c>
      <c r="C7128" s="27" t="s">
        <v>47</v>
      </c>
      <c r="D7128" s="28">
        <v>17120</v>
      </c>
      <c r="E7128" s="27" t="s">
        <v>26</v>
      </c>
    </row>
    <row r="7129" spans="1:5" ht="13.2" hidden="1" x14ac:dyDescent="0.25">
      <c r="A7129" s="21" t="s">
        <v>6</v>
      </c>
      <c r="B7129" s="27">
        <v>42595</v>
      </c>
      <c r="C7129" s="27" t="s">
        <v>47</v>
      </c>
      <c r="D7129" s="28">
        <v>500</v>
      </c>
      <c r="E7129" s="27" t="s">
        <v>26</v>
      </c>
    </row>
    <row r="7130" spans="1:5" ht="13.2" hidden="1" x14ac:dyDescent="0.25">
      <c r="A7130" s="21" t="s">
        <v>6</v>
      </c>
      <c r="B7130" s="27">
        <v>42595</v>
      </c>
      <c r="C7130" s="27" t="s">
        <v>47</v>
      </c>
      <c r="D7130" s="28">
        <v>2000</v>
      </c>
      <c r="E7130" s="27" t="s">
        <v>26</v>
      </c>
    </row>
    <row r="7131" spans="1:5" ht="13.2" hidden="1" x14ac:dyDescent="0.25">
      <c r="A7131" s="21" t="s">
        <v>6</v>
      </c>
      <c r="B7131" s="27">
        <v>42595</v>
      </c>
      <c r="C7131" s="27" t="s">
        <v>47</v>
      </c>
      <c r="D7131" s="28">
        <v>3250</v>
      </c>
      <c r="E7131" s="27" t="s">
        <v>26</v>
      </c>
    </row>
    <row r="7132" spans="1:5" ht="13.2" hidden="1" x14ac:dyDescent="0.25">
      <c r="A7132" s="21" t="s">
        <v>6</v>
      </c>
      <c r="B7132" s="27">
        <v>42595</v>
      </c>
      <c r="C7132" s="27" t="s">
        <v>47</v>
      </c>
      <c r="D7132" s="28">
        <v>500</v>
      </c>
      <c r="E7132" s="27" t="s">
        <v>26</v>
      </c>
    </row>
    <row r="7133" spans="1:5" ht="13.2" hidden="1" x14ac:dyDescent="0.25">
      <c r="A7133" s="21" t="s">
        <v>6</v>
      </c>
      <c r="B7133" s="27">
        <v>42595</v>
      </c>
      <c r="C7133" s="27" t="s">
        <v>47</v>
      </c>
      <c r="D7133" s="28">
        <v>2000</v>
      </c>
      <c r="E7133" s="27" t="s">
        <v>26</v>
      </c>
    </row>
    <row r="7134" spans="1:5" ht="13.2" hidden="1" x14ac:dyDescent="0.25">
      <c r="A7134" s="21" t="s">
        <v>6</v>
      </c>
      <c r="B7134" s="27">
        <v>42595</v>
      </c>
      <c r="C7134" s="27" t="s">
        <v>47</v>
      </c>
      <c r="D7134" s="28">
        <v>1750</v>
      </c>
      <c r="E7134" s="27" t="s">
        <v>26</v>
      </c>
    </row>
    <row r="7135" spans="1:5" ht="13.2" hidden="1" x14ac:dyDescent="0.25">
      <c r="A7135" s="21" t="s">
        <v>6</v>
      </c>
      <c r="B7135" s="27">
        <v>42595</v>
      </c>
      <c r="C7135" s="27" t="s">
        <v>47</v>
      </c>
      <c r="D7135" s="28">
        <v>6000</v>
      </c>
      <c r="E7135" s="27" t="s">
        <v>26</v>
      </c>
    </row>
    <row r="7136" spans="1:5" ht="13.2" hidden="1" x14ac:dyDescent="0.25">
      <c r="A7136" s="21" t="s">
        <v>6</v>
      </c>
      <c r="B7136" s="27">
        <v>42596</v>
      </c>
      <c r="C7136" s="27" t="s">
        <v>45</v>
      </c>
      <c r="D7136" s="28">
        <v>7500</v>
      </c>
      <c r="E7136" s="27" t="s">
        <v>25</v>
      </c>
    </row>
    <row r="7137" spans="1:5" ht="13.2" hidden="1" x14ac:dyDescent="0.25">
      <c r="A7137" s="21" t="s">
        <v>6</v>
      </c>
      <c r="B7137" s="27">
        <v>42596</v>
      </c>
      <c r="C7137" s="27" t="s">
        <v>45</v>
      </c>
      <c r="D7137" s="28">
        <v>1600</v>
      </c>
      <c r="E7137" s="27" t="s">
        <v>25</v>
      </c>
    </row>
    <row r="7138" spans="1:5" ht="13.2" hidden="1" x14ac:dyDescent="0.25">
      <c r="A7138" s="21" t="s">
        <v>6</v>
      </c>
      <c r="B7138" s="27">
        <v>42597</v>
      </c>
      <c r="C7138" s="27" t="s">
        <v>45</v>
      </c>
      <c r="D7138" s="28">
        <v>1350</v>
      </c>
      <c r="E7138" s="27" t="s">
        <v>25</v>
      </c>
    </row>
    <row r="7139" spans="1:5" ht="13.2" hidden="1" x14ac:dyDescent="0.25">
      <c r="A7139" s="21" t="s">
        <v>6</v>
      </c>
      <c r="B7139" s="27">
        <v>42598</v>
      </c>
      <c r="C7139" s="27" t="s">
        <v>45</v>
      </c>
      <c r="D7139" s="28">
        <v>6000</v>
      </c>
      <c r="E7139" s="27" t="s">
        <v>25</v>
      </c>
    </row>
    <row r="7140" spans="1:5" ht="13.2" hidden="1" x14ac:dyDescent="0.25">
      <c r="A7140" s="21" t="s">
        <v>6</v>
      </c>
      <c r="B7140" s="27">
        <v>42599</v>
      </c>
      <c r="C7140" s="27" t="s">
        <v>45</v>
      </c>
      <c r="D7140" s="28">
        <v>400</v>
      </c>
      <c r="E7140" s="27" t="s">
        <v>25</v>
      </c>
    </row>
    <row r="7141" spans="1:5" ht="13.2" hidden="1" x14ac:dyDescent="0.25">
      <c r="A7141" s="21" t="s">
        <v>6</v>
      </c>
      <c r="B7141" s="27">
        <v>42600</v>
      </c>
      <c r="C7141" s="27" t="s">
        <v>45</v>
      </c>
      <c r="D7141" s="28">
        <v>500</v>
      </c>
      <c r="E7141" s="27" t="s">
        <v>25</v>
      </c>
    </row>
    <row r="7142" spans="1:5" ht="13.2" hidden="1" x14ac:dyDescent="0.25">
      <c r="A7142" s="21" t="s">
        <v>6</v>
      </c>
      <c r="B7142" s="27">
        <v>42600</v>
      </c>
      <c r="C7142" s="27" t="s">
        <v>45</v>
      </c>
      <c r="D7142" s="28">
        <v>3250</v>
      </c>
      <c r="E7142" s="27" t="s">
        <v>25</v>
      </c>
    </row>
    <row r="7143" spans="1:5" ht="13.2" hidden="1" x14ac:dyDescent="0.25">
      <c r="A7143" s="21" t="s">
        <v>6</v>
      </c>
      <c r="B7143" s="27">
        <v>42600</v>
      </c>
      <c r="C7143" s="27" t="s">
        <v>45</v>
      </c>
      <c r="D7143" s="28">
        <v>4000</v>
      </c>
      <c r="E7143" s="27" t="s">
        <v>25</v>
      </c>
    </row>
    <row r="7144" spans="1:5" ht="13.2" hidden="1" x14ac:dyDescent="0.25">
      <c r="A7144" s="21" t="s">
        <v>6</v>
      </c>
      <c r="B7144" s="27">
        <v>42600</v>
      </c>
      <c r="C7144" s="27" t="s">
        <v>45</v>
      </c>
      <c r="D7144" s="28">
        <v>750</v>
      </c>
      <c r="E7144" s="27" t="s">
        <v>25</v>
      </c>
    </row>
    <row r="7145" spans="1:5" ht="13.2" hidden="1" x14ac:dyDescent="0.25">
      <c r="A7145" s="21" t="s">
        <v>6</v>
      </c>
      <c r="B7145" s="27">
        <v>42601</v>
      </c>
      <c r="C7145" s="27" t="s">
        <v>45</v>
      </c>
      <c r="D7145" s="28">
        <v>1000</v>
      </c>
      <c r="E7145" s="27" t="s">
        <v>25</v>
      </c>
    </row>
    <row r="7146" spans="1:5" ht="13.2" hidden="1" x14ac:dyDescent="0.25">
      <c r="A7146" s="21" t="s">
        <v>6</v>
      </c>
      <c r="B7146" s="27">
        <v>42601</v>
      </c>
      <c r="C7146" s="27" t="s">
        <v>45</v>
      </c>
      <c r="D7146" s="28">
        <v>3000</v>
      </c>
      <c r="E7146" s="27" t="s">
        <v>25</v>
      </c>
    </row>
    <row r="7147" spans="1:5" ht="13.2" hidden="1" x14ac:dyDescent="0.25">
      <c r="A7147" s="21" t="s">
        <v>6</v>
      </c>
      <c r="B7147" s="27">
        <v>42601</v>
      </c>
      <c r="C7147" s="27" t="s">
        <v>45</v>
      </c>
      <c r="D7147" s="28">
        <v>3000</v>
      </c>
      <c r="E7147" s="27" t="s">
        <v>25</v>
      </c>
    </row>
    <row r="7148" spans="1:5" ht="13.2" hidden="1" x14ac:dyDescent="0.25">
      <c r="A7148" s="21" t="s">
        <v>6</v>
      </c>
      <c r="B7148" s="27">
        <v>42602</v>
      </c>
      <c r="C7148" s="27" t="s">
        <v>45</v>
      </c>
      <c r="D7148" s="28">
        <v>2000</v>
      </c>
      <c r="E7148" s="27" t="s">
        <v>25</v>
      </c>
    </row>
    <row r="7149" spans="1:5" ht="13.2" hidden="1" x14ac:dyDescent="0.25">
      <c r="A7149" s="21" t="s">
        <v>6</v>
      </c>
      <c r="B7149" s="27">
        <v>42603</v>
      </c>
      <c r="C7149" s="27" t="s">
        <v>45</v>
      </c>
      <c r="D7149" s="28">
        <v>1750</v>
      </c>
      <c r="E7149" s="27" t="s">
        <v>25</v>
      </c>
    </row>
    <row r="7150" spans="1:5" ht="13.2" hidden="1" x14ac:dyDescent="0.25">
      <c r="A7150" s="21" t="s">
        <v>6</v>
      </c>
      <c r="B7150" s="27">
        <v>42604</v>
      </c>
      <c r="C7150" s="27" t="s">
        <v>45</v>
      </c>
      <c r="D7150" s="28">
        <v>6750</v>
      </c>
      <c r="E7150" s="27" t="s">
        <v>25</v>
      </c>
    </row>
    <row r="7151" spans="1:5" ht="13.2" hidden="1" x14ac:dyDescent="0.25">
      <c r="A7151" s="21" t="s">
        <v>6</v>
      </c>
      <c r="B7151" s="27">
        <v>42605</v>
      </c>
      <c r="C7151" s="27" t="s">
        <v>45</v>
      </c>
      <c r="D7151" s="28">
        <v>1875</v>
      </c>
      <c r="E7151" s="27" t="s">
        <v>25</v>
      </c>
    </row>
    <row r="7152" spans="1:5" ht="13.2" hidden="1" x14ac:dyDescent="0.25">
      <c r="A7152" s="21" t="s">
        <v>6</v>
      </c>
      <c r="B7152" s="27">
        <v>42605</v>
      </c>
      <c r="C7152" s="27" t="s">
        <v>45</v>
      </c>
      <c r="D7152" s="28">
        <v>500</v>
      </c>
      <c r="E7152" s="27" t="s">
        <v>25</v>
      </c>
    </row>
    <row r="7153" spans="1:5" ht="13.2" hidden="1" x14ac:dyDescent="0.25">
      <c r="A7153" s="21" t="s">
        <v>6</v>
      </c>
      <c r="B7153" s="27">
        <v>42605</v>
      </c>
      <c r="C7153" s="27" t="s">
        <v>45</v>
      </c>
      <c r="D7153" s="28">
        <v>300</v>
      </c>
      <c r="E7153" s="27" t="s">
        <v>25</v>
      </c>
    </row>
    <row r="7154" spans="1:5" ht="13.2" hidden="1" x14ac:dyDescent="0.25">
      <c r="A7154" s="21" t="s">
        <v>6</v>
      </c>
      <c r="B7154" s="27">
        <v>42605</v>
      </c>
      <c r="C7154" s="27" t="s">
        <v>45</v>
      </c>
      <c r="D7154" s="28">
        <v>650</v>
      </c>
      <c r="E7154" s="27" t="s">
        <v>25</v>
      </c>
    </row>
    <row r="7155" spans="1:5" ht="13.2" hidden="1" x14ac:dyDescent="0.25">
      <c r="A7155" s="21" t="s">
        <v>6</v>
      </c>
      <c r="B7155" s="27">
        <v>42605</v>
      </c>
      <c r="C7155" s="27" t="s">
        <v>45</v>
      </c>
      <c r="D7155" s="28">
        <v>700</v>
      </c>
      <c r="E7155" s="27" t="s">
        <v>25</v>
      </c>
    </row>
    <row r="7156" spans="1:5" ht="13.2" hidden="1" x14ac:dyDescent="0.25">
      <c r="A7156" s="21" t="s">
        <v>6</v>
      </c>
      <c r="B7156" s="27">
        <v>42605</v>
      </c>
      <c r="C7156" s="27" t="s">
        <v>45</v>
      </c>
      <c r="D7156" s="28">
        <v>250</v>
      </c>
      <c r="E7156" s="27" t="s">
        <v>25</v>
      </c>
    </row>
    <row r="7157" spans="1:5" ht="13.2" hidden="1" x14ac:dyDescent="0.25">
      <c r="A7157" s="21" t="s">
        <v>6</v>
      </c>
      <c r="B7157" s="27">
        <v>42605</v>
      </c>
      <c r="C7157" s="27" t="s">
        <v>45</v>
      </c>
      <c r="D7157" s="28">
        <v>250</v>
      </c>
      <c r="E7157" s="27" t="s">
        <v>25</v>
      </c>
    </row>
    <row r="7158" spans="1:5" ht="13.2" hidden="1" x14ac:dyDescent="0.25">
      <c r="A7158" s="21" t="s">
        <v>6</v>
      </c>
      <c r="B7158" s="27">
        <v>42606</v>
      </c>
      <c r="C7158" s="27" t="s">
        <v>45</v>
      </c>
      <c r="D7158" s="28">
        <v>6000</v>
      </c>
      <c r="E7158" s="27" t="s">
        <v>25</v>
      </c>
    </row>
    <row r="7159" spans="1:5" ht="13.2" hidden="1" x14ac:dyDescent="0.25">
      <c r="A7159" s="21" t="s">
        <v>6</v>
      </c>
      <c r="B7159" s="27">
        <v>42607</v>
      </c>
      <c r="C7159" s="27" t="s">
        <v>45</v>
      </c>
      <c r="D7159" s="28">
        <v>12487.75</v>
      </c>
      <c r="E7159" s="27" t="s">
        <v>25</v>
      </c>
    </row>
    <row r="7160" spans="1:5" ht="13.2" hidden="1" x14ac:dyDescent="0.25">
      <c r="A7160" s="21" t="s">
        <v>6</v>
      </c>
      <c r="B7160" s="27">
        <v>42608</v>
      </c>
      <c r="C7160" s="27" t="s">
        <v>45</v>
      </c>
      <c r="D7160" s="28">
        <v>2750</v>
      </c>
      <c r="E7160" s="27" t="s">
        <v>25</v>
      </c>
    </row>
    <row r="7161" spans="1:5" ht="13.2" hidden="1" x14ac:dyDescent="0.25">
      <c r="A7161" s="21" t="s">
        <v>6</v>
      </c>
      <c r="B7161" s="27">
        <v>42608</v>
      </c>
      <c r="C7161" s="27" t="s">
        <v>45</v>
      </c>
      <c r="D7161" s="28">
        <v>3000</v>
      </c>
      <c r="E7161" s="27" t="s">
        <v>25</v>
      </c>
    </row>
    <row r="7162" spans="1:5" ht="13.2" hidden="1" x14ac:dyDescent="0.25">
      <c r="A7162" s="21" t="s">
        <v>6</v>
      </c>
      <c r="B7162" s="27">
        <v>42608</v>
      </c>
      <c r="C7162" s="27" t="s">
        <v>45</v>
      </c>
      <c r="D7162" s="28">
        <v>250</v>
      </c>
      <c r="E7162" s="27" t="s">
        <v>25</v>
      </c>
    </row>
    <row r="7163" spans="1:5" ht="13.2" hidden="1" x14ac:dyDescent="0.25">
      <c r="A7163" s="21" t="s">
        <v>6</v>
      </c>
      <c r="B7163" s="27">
        <v>42608</v>
      </c>
      <c r="C7163" s="27" t="s">
        <v>45</v>
      </c>
      <c r="D7163" s="28">
        <v>600</v>
      </c>
      <c r="E7163" s="27" t="s">
        <v>25</v>
      </c>
    </row>
    <row r="7164" spans="1:5" ht="13.2" hidden="1" x14ac:dyDescent="0.25">
      <c r="A7164" s="21" t="s">
        <v>6</v>
      </c>
      <c r="B7164" s="27">
        <v>42608</v>
      </c>
      <c r="C7164" s="27" t="s">
        <v>45</v>
      </c>
      <c r="D7164" s="28">
        <v>500</v>
      </c>
      <c r="E7164" s="27" t="s">
        <v>25</v>
      </c>
    </row>
    <row r="7165" spans="1:5" ht="13.2" hidden="1" x14ac:dyDescent="0.25">
      <c r="A7165" s="21" t="s">
        <v>6</v>
      </c>
      <c r="B7165" s="27">
        <v>42609</v>
      </c>
      <c r="C7165" s="27" t="s">
        <v>45</v>
      </c>
      <c r="D7165" s="28">
        <v>3000</v>
      </c>
      <c r="E7165" s="27" t="s">
        <v>25</v>
      </c>
    </row>
    <row r="7166" spans="1:5" ht="13.2" hidden="1" x14ac:dyDescent="0.25">
      <c r="A7166" s="21" t="s">
        <v>6</v>
      </c>
      <c r="B7166" s="27">
        <v>42610</v>
      </c>
      <c r="C7166" s="27" t="s">
        <v>45</v>
      </c>
      <c r="D7166" s="28">
        <v>6000</v>
      </c>
      <c r="E7166" s="27" t="s">
        <v>25</v>
      </c>
    </row>
    <row r="7167" spans="1:5" ht="13.2" hidden="1" x14ac:dyDescent="0.25">
      <c r="A7167" s="21" t="s">
        <v>6</v>
      </c>
      <c r="B7167" s="27">
        <v>42610</v>
      </c>
      <c r="C7167" s="27" t="s">
        <v>45</v>
      </c>
      <c r="D7167" s="28">
        <v>750</v>
      </c>
      <c r="E7167" s="27" t="s">
        <v>25</v>
      </c>
    </row>
    <row r="7168" spans="1:5" ht="13.2" hidden="1" x14ac:dyDescent="0.25">
      <c r="A7168" s="21" t="s">
        <v>6</v>
      </c>
      <c r="B7168" s="27">
        <v>42611</v>
      </c>
      <c r="C7168" s="27" t="s">
        <v>45</v>
      </c>
      <c r="D7168" s="28">
        <v>500</v>
      </c>
      <c r="E7168" s="27" t="s">
        <v>25</v>
      </c>
    </row>
    <row r="7169" spans="1:5" ht="13.2" hidden="1" x14ac:dyDescent="0.25">
      <c r="A7169" s="21" t="s">
        <v>6</v>
      </c>
      <c r="B7169" s="27">
        <v>42612</v>
      </c>
      <c r="C7169" s="27" t="s">
        <v>45</v>
      </c>
      <c r="D7169" s="28">
        <v>2500</v>
      </c>
      <c r="E7169" s="27" t="s">
        <v>25</v>
      </c>
    </row>
    <row r="7170" spans="1:5" ht="13.2" hidden="1" x14ac:dyDescent="0.25">
      <c r="A7170" s="21" t="s">
        <v>6</v>
      </c>
      <c r="B7170" s="27">
        <v>42613</v>
      </c>
      <c r="C7170" s="27" t="s">
        <v>45</v>
      </c>
      <c r="D7170" s="28">
        <v>1750</v>
      </c>
      <c r="E7170" s="27" t="s">
        <v>25</v>
      </c>
    </row>
    <row r="7171" spans="1:5" ht="13.2" hidden="1" x14ac:dyDescent="0.25">
      <c r="A7171" s="21" t="s">
        <v>6</v>
      </c>
      <c r="B7171" s="27">
        <v>42613</v>
      </c>
      <c r="C7171" s="27" t="s">
        <v>45</v>
      </c>
      <c r="D7171" s="28">
        <v>500</v>
      </c>
      <c r="E7171" s="27" t="s">
        <v>25</v>
      </c>
    </row>
    <row r="7172" spans="1:5" ht="13.2" hidden="1" x14ac:dyDescent="0.25">
      <c r="A7172" s="21" t="s">
        <v>6</v>
      </c>
      <c r="B7172" s="27">
        <v>42613</v>
      </c>
      <c r="C7172" s="27" t="s">
        <v>45</v>
      </c>
      <c r="D7172" s="28">
        <v>1200</v>
      </c>
      <c r="E7172" s="27" t="s">
        <v>25</v>
      </c>
    </row>
    <row r="7173" spans="1:5" ht="13.2" hidden="1" x14ac:dyDescent="0.25">
      <c r="A7173" s="21" t="s">
        <v>6</v>
      </c>
      <c r="B7173" s="27">
        <v>42613</v>
      </c>
      <c r="C7173" s="27" t="s">
        <v>45</v>
      </c>
      <c r="D7173" s="28">
        <v>400</v>
      </c>
      <c r="E7173" s="27" t="s">
        <v>25</v>
      </c>
    </row>
    <row r="7174" spans="1:5" ht="13.2" hidden="1" x14ac:dyDescent="0.25">
      <c r="A7174" s="21" t="s">
        <v>6</v>
      </c>
      <c r="B7174" s="27">
        <v>42613</v>
      </c>
      <c r="C7174" s="27" t="s">
        <v>45</v>
      </c>
      <c r="D7174" s="28">
        <v>1000</v>
      </c>
      <c r="E7174" s="27" t="s">
        <v>25</v>
      </c>
    </row>
    <row r="7175" spans="1:5" ht="13.2" hidden="1" x14ac:dyDescent="0.25">
      <c r="A7175" s="21" t="s">
        <v>6</v>
      </c>
      <c r="B7175" s="27">
        <v>42613</v>
      </c>
      <c r="C7175" s="27" t="s">
        <v>45</v>
      </c>
      <c r="D7175" s="28">
        <v>8500</v>
      </c>
      <c r="E7175" s="27" t="s">
        <v>25</v>
      </c>
    </row>
    <row r="7176" spans="1:5" ht="13.2" hidden="1" x14ac:dyDescent="0.25">
      <c r="A7176" s="21" t="s">
        <v>6</v>
      </c>
      <c r="B7176" s="27">
        <v>42613</v>
      </c>
      <c r="C7176" s="27" t="s">
        <v>45</v>
      </c>
      <c r="D7176" s="28">
        <v>3500</v>
      </c>
      <c r="E7176" s="27" t="s">
        <v>25</v>
      </c>
    </row>
    <row r="7177" spans="1:5" ht="13.2" hidden="1" x14ac:dyDescent="0.25">
      <c r="A7177" s="21" t="s">
        <v>6</v>
      </c>
      <c r="B7177" s="27">
        <v>42614</v>
      </c>
      <c r="C7177" s="27" t="s">
        <v>45</v>
      </c>
      <c r="D7177" s="28">
        <v>2750</v>
      </c>
      <c r="E7177" s="27" t="s">
        <v>25</v>
      </c>
    </row>
    <row r="7178" spans="1:5" ht="13.2" hidden="1" x14ac:dyDescent="0.25">
      <c r="A7178" s="21" t="s">
        <v>6</v>
      </c>
      <c r="B7178" s="27">
        <v>42614</v>
      </c>
      <c r="C7178" s="27" t="s">
        <v>45</v>
      </c>
      <c r="D7178" s="28">
        <v>2500</v>
      </c>
      <c r="E7178" s="27" t="s">
        <v>25</v>
      </c>
    </row>
    <row r="7179" spans="1:5" ht="13.2" hidden="1" x14ac:dyDescent="0.25">
      <c r="A7179" s="21" t="s">
        <v>6</v>
      </c>
      <c r="B7179" s="27">
        <v>42615</v>
      </c>
      <c r="C7179" s="27" t="s">
        <v>45</v>
      </c>
      <c r="D7179" s="28">
        <v>1750</v>
      </c>
      <c r="E7179" s="27" t="s">
        <v>25</v>
      </c>
    </row>
    <row r="7180" spans="1:5" ht="13.2" hidden="1" x14ac:dyDescent="0.25">
      <c r="A7180" s="21" t="s">
        <v>6</v>
      </c>
      <c r="B7180" s="27">
        <v>42615</v>
      </c>
      <c r="C7180" s="27" t="s">
        <v>45</v>
      </c>
      <c r="D7180" s="28">
        <v>6250</v>
      </c>
      <c r="E7180" s="27" t="s">
        <v>25</v>
      </c>
    </row>
    <row r="7181" spans="1:5" ht="13.2" hidden="1" x14ac:dyDescent="0.25">
      <c r="A7181" s="21" t="s">
        <v>6</v>
      </c>
      <c r="B7181" s="27">
        <v>42615</v>
      </c>
      <c r="C7181" s="27" t="s">
        <v>45</v>
      </c>
      <c r="D7181" s="28">
        <v>2750</v>
      </c>
      <c r="E7181" s="27" t="s">
        <v>25</v>
      </c>
    </row>
    <row r="7182" spans="1:5" ht="13.2" hidden="1" x14ac:dyDescent="0.25">
      <c r="A7182" s="21" t="s">
        <v>6</v>
      </c>
      <c r="B7182" s="27">
        <v>42616</v>
      </c>
      <c r="C7182" s="27" t="s">
        <v>45</v>
      </c>
      <c r="D7182" s="28">
        <v>4250</v>
      </c>
      <c r="E7182" s="27" t="s">
        <v>25</v>
      </c>
    </row>
    <row r="7183" spans="1:5" ht="13.2" hidden="1" x14ac:dyDescent="0.25">
      <c r="A7183" s="21" t="s">
        <v>6</v>
      </c>
      <c r="B7183" s="27">
        <v>42617</v>
      </c>
      <c r="C7183" s="27" t="s">
        <v>45</v>
      </c>
      <c r="D7183" s="28">
        <v>6250</v>
      </c>
      <c r="E7183" s="27" t="s">
        <v>25</v>
      </c>
    </row>
    <row r="7184" spans="1:5" ht="13.2" hidden="1" x14ac:dyDescent="0.25">
      <c r="A7184" s="21" t="s">
        <v>6</v>
      </c>
      <c r="B7184" s="27">
        <v>42617</v>
      </c>
      <c r="C7184" s="27" t="s">
        <v>45</v>
      </c>
      <c r="D7184" s="28">
        <v>500</v>
      </c>
      <c r="E7184" s="27" t="s">
        <v>25</v>
      </c>
    </row>
    <row r="7185" spans="1:5" ht="13.2" hidden="1" x14ac:dyDescent="0.25">
      <c r="A7185" s="21" t="s">
        <v>6</v>
      </c>
      <c r="B7185" s="27">
        <v>42618</v>
      </c>
      <c r="C7185" s="27" t="s">
        <v>45</v>
      </c>
      <c r="D7185" s="28">
        <v>9000</v>
      </c>
      <c r="E7185" s="27" t="s">
        <v>25</v>
      </c>
    </row>
    <row r="7186" spans="1:5" ht="13.2" hidden="1" x14ac:dyDescent="0.25">
      <c r="A7186" s="21" t="s">
        <v>6</v>
      </c>
      <c r="B7186" s="27">
        <v>42619</v>
      </c>
      <c r="C7186" s="27" t="s">
        <v>58</v>
      </c>
      <c r="D7186" s="28">
        <v>25150</v>
      </c>
      <c r="E7186" s="27" t="s">
        <v>26</v>
      </c>
    </row>
    <row r="7187" spans="1:5" ht="13.2" hidden="1" x14ac:dyDescent="0.25">
      <c r="A7187" s="21" t="s">
        <v>6</v>
      </c>
      <c r="B7187" s="27">
        <v>42620</v>
      </c>
      <c r="C7187" s="27" t="s">
        <v>45</v>
      </c>
      <c r="D7187" s="28">
        <v>4299.95</v>
      </c>
      <c r="E7187" s="27" t="s">
        <v>25</v>
      </c>
    </row>
    <row r="7188" spans="1:5" ht="13.2" hidden="1" x14ac:dyDescent="0.25">
      <c r="A7188" s="21" t="s">
        <v>6</v>
      </c>
      <c r="B7188" s="27">
        <v>42621</v>
      </c>
      <c r="C7188" s="27" t="s">
        <v>47</v>
      </c>
      <c r="D7188" s="28">
        <v>8000</v>
      </c>
      <c r="E7188" s="27" t="s">
        <v>26</v>
      </c>
    </row>
    <row r="7189" spans="1:5" ht="13.2" hidden="1" x14ac:dyDescent="0.25">
      <c r="A7189" s="21" t="s">
        <v>6</v>
      </c>
      <c r="B7189" s="27">
        <v>42621</v>
      </c>
      <c r="C7189" s="27" t="s">
        <v>47</v>
      </c>
      <c r="D7189" s="28">
        <v>3000</v>
      </c>
      <c r="E7189" s="27" t="s">
        <v>26</v>
      </c>
    </row>
    <row r="7190" spans="1:5" ht="13.2" hidden="1" x14ac:dyDescent="0.25">
      <c r="A7190" s="21" t="s">
        <v>6</v>
      </c>
      <c r="B7190" s="27">
        <v>42621</v>
      </c>
      <c r="C7190" s="27" t="s">
        <v>47</v>
      </c>
      <c r="D7190" s="28">
        <v>3200</v>
      </c>
      <c r="E7190" s="27" t="s">
        <v>26</v>
      </c>
    </row>
    <row r="7191" spans="1:5" ht="13.2" hidden="1" x14ac:dyDescent="0.25">
      <c r="A7191" s="21" t="s">
        <v>6</v>
      </c>
      <c r="B7191" s="27">
        <v>42621</v>
      </c>
      <c r="C7191" s="27" t="s">
        <v>47</v>
      </c>
      <c r="D7191" s="28">
        <v>3500</v>
      </c>
      <c r="E7191" s="27" t="s">
        <v>26</v>
      </c>
    </row>
    <row r="7192" spans="1:5" ht="13.2" hidden="1" x14ac:dyDescent="0.25">
      <c r="A7192" s="21" t="s">
        <v>6</v>
      </c>
      <c r="B7192" s="27">
        <v>42621</v>
      </c>
      <c r="C7192" s="27" t="s">
        <v>47</v>
      </c>
      <c r="D7192" s="28">
        <v>1000</v>
      </c>
      <c r="E7192" s="27" t="s">
        <v>26</v>
      </c>
    </row>
    <row r="7193" spans="1:5" ht="13.2" hidden="1" x14ac:dyDescent="0.25">
      <c r="A7193" s="21" t="s">
        <v>6</v>
      </c>
      <c r="B7193" s="27">
        <v>42621</v>
      </c>
      <c r="C7193" s="27" t="s">
        <v>47</v>
      </c>
      <c r="D7193" s="28">
        <v>650</v>
      </c>
      <c r="E7193" s="27" t="s">
        <v>26</v>
      </c>
    </row>
    <row r="7194" spans="1:5" ht="13.2" hidden="1" x14ac:dyDescent="0.25">
      <c r="A7194" s="21" t="s">
        <v>6</v>
      </c>
      <c r="B7194" s="27">
        <v>42622</v>
      </c>
      <c r="C7194" s="27" t="s">
        <v>47</v>
      </c>
      <c r="D7194" s="28">
        <v>3250</v>
      </c>
      <c r="E7194" s="27" t="s">
        <v>26</v>
      </c>
    </row>
    <row r="7195" spans="1:5" ht="13.2" hidden="1" x14ac:dyDescent="0.25">
      <c r="A7195" s="21" t="s">
        <v>6</v>
      </c>
      <c r="B7195" s="27">
        <v>42623</v>
      </c>
      <c r="C7195" s="27" t="s">
        <v>45</v>
      </c>
      <c r="D7195" s="28">
        <v>8250</v>
      </c>
      <c r="E7195" s="27" t="s">
        <v>25</v>
      </c>
    </row>
    <row r="7196" spans="1:5" ht="13.2" hidden="1" x14ac:dyDescent="0.25">
      <c r="A7196" s="21" t="s">
        <v>6</v>
      </c>
      <c r="B7196" s="27">
        <v>42624</v>
      </c>
      <c r="C7196" s="27" t="s">
        <v>45</v>
      </c>
      <c r="D7196" s="28">
        <v>7500</v>
      </c>
      <c r="E7196" s="27" t="s">
        <v>25</v>
      </c>
    </row>
    <row r="7197" spans="1:5" ht="13.2" hidden="1" x14ac:dyDescent="0.25">
      <c r="A7197" s="21" t="s">
        <v>6</v>
      </c>
      <c r="B7197" s="27">
        <v>42625</v>
      </c>
      <c r="C7197" s="27" t="s">
        <v>45</v>
      </c>
      <c r="D7197" s="28">
        <v>7500</v>
      </c>
      <c r="E7197" s="27" t="s">
        <v>25</v>
      </c>
    </row>
    <row r="7198" spans="1:5" ht="13.2" hidden="1" x14ac:dyDescent="0.25">
      <c r="A7198" s="21" t="s">
        <v>6</v>
      </c>
      <c r="B7198" s="27">
        <v>42626</v>
      </c>
      <c r="C7198" s="27" t="s">
        <v>45</v>
      </c>
      <c r="D7198" s="28">
        <v>50000</v>
      </c>
      <c r="E7198" s="27" t="s">
        <v>25</v>
      </c>
    </row>
    <row r="7199" spans="1:5" ht="13.2" hidden="1" x14ac:dyDescent="0.25">
      <c r="A7199" s="21" t="s">
        <v>6</v>
      </c>
      <c r="B7199" s="27">
        <v>42627</v>
      </c>
      <c r="C7199" s="27" t="s">
        <v>58</v>
      </c>
      <c r="D7199" s="28">
        <v>2500</v>
      </c>
      <c r="E7199" s="27" t="s">
        <v>26</v>
      </c>
    </row>
    <row r="7200" spans="1:5" ht="13.2" hidden="1" x14ac:dyDescent="0.25">
      <c r="A7200" s="21" t="s">
        <v>6</v>
      </c>
      <c r="B7200" s="27">
        <v>42628</v>
      </c>
      <c r="C7200" s="27" t="s">
        <v>45</v>
      </c>
      <c r="D7200" s="28">
        <v>10000</v>
      </c>
      <c r="E7200" s="27" t="s">
        <v>25</v>
      </c>
    </row>
    <row r="7201" spans="1:5" ht="13.2" hidden="1" x14ac:dyDescent="0.25">
      <c r="A7201" s="21" t="s">
        <v>6</v>
      </c>
      <c r="B7201" s="27">
        <v>42629</v>
      </c>
      <c r="C7201" s="27" t="s">
        <v>45</v>
      </c>
      <c r="D7201" s="28">
        <v>8500</v>
      </c>
      <c r="E7201" s="27" t="s">
        <v>25</v>
      </c>
    </row>
    <row r="7202" spans="1:5" ht="13.2" hidden="1" x14ac:dyDescent="0.25">
      <c r="A7202" s="21" t="s">
        <v>6</v>
      </c>
      <c r="B7202" s="27">
        <v>42630</v>
      </c>
      <c r="C7202" s="27" t="s">
        <v>45</v>
      </c>
      <c r="D7202" s="28">
        <v>8500</v>
      </c>
      <c r="E7202" s="27" t="s">
        <v>25</v>
      </c>
    </row>
    <row r="7203" spans="1:5" ht="13.2" hidden="1" x14ac:dyDescent="0.25">
      <c r="A7203" s="21" t="s">
        <v>6</v>
      </c>
      <c r="B7203" s="27">
        <v>42631</v>
      </c>
      <c r="C7203" s="27" t="s">
        <v>45</v>
      </c>
      <c r="D7203" s="28">
        <v>10000</v>
      </c>
      <c r="E7203" s="27" t="s">
        <v>25</v>
      </c>
    </row>
    <row r="7204" spans="1:5" ht="13.2" hidden="1" x14ac:dyDescent="0.25">
      <c r="A7204" s="21" t="s">
        <v>6</v>
      </c>
      <c r="B7204" s="27">
        <v>42632</v>
      </c>
      <c r="C7204" s="27" t="s">
        <v>45</v>
      </c>
      <c r="D7204" s="28">
        <v>7500</v>
      </c>
      <c r="E7204" s="27" t="s">
        <v>25</v>
      </c>
    </row>
    <row r="7205" spans="1:5" ht="13.2" hidden="1" x14ac:dyDescent="0.25">
      <c r="A7205" s="21" t="s">
        <v>6</v>
      </c>
      <c r="B7205" s="27">
        <v>42633</v>
      </c>
      <c r="C7205" s="27" t="s">
        <v>45</v>
      </c>
      <c r="D7205" s="28">
        <v>4500</v>
      </c>
      <c r="E7205" s="27" t="s">
        <v>25</v>
      </c>
    </row>
    <row r="7206" spans="1:5" ht="13.2" hidden="1" x14ac:dyDescent="0.25">
      <c r="A7206" s="21" t="s">
        <v>6</v>
      </c>
      <c r="B7206" s="27">
        <v>42634</v>
      </c>
      <c r="C7206" s="27" t="s">
        <v>45</v>
      </c>
      <c r="D7206" s="28">
        <v>12000</v>
      </c>
      <c r="E7206" s="27" t="s">
        <v>25</v>
      </c>
    </row>
    <row r="7207" spans="1:5" ht="13.2" hidden="1" x14ac:dyDescent="0.25">
      <c r="A7207" s="21" t="s">
        <v>6</v>
      </c>
      <c r="B7207" s="27">
        <v>42635</v>
      </c>
      <c r="C7207" s="27" t="s">
        <v>45</v>
      </c>
      <c r="D7207" s="28">
        <v>9500</v>
      </c>
      <c r="E7207" s="27" t="s">
        <v>25</v>
      </c>
    </row>
    <row r="7208" spans="1:5" ht="13.2" hidden="1" x14ac:dyDescent="0.25">
      <c r="A7208" s="21" t="s">
        <v>6</v>
      </c>
      <c r="B7208" s="27">
        <v>42635</v>
      </c>
      <c r="C7208" s="27" t="s">
        <v>45</v>
      </c>
      <c r="D7208" s="28">
        <v>2000</v>
      </c>
      <c r="E7208" s="27" t="s">
        <v>25</v>
      </c>
    </row>
    <row r="7209" spans="1:5" ht="13.2" hidden="1" x14ac:dyDescent="0.25">
      <c r="A7209" s="21" t="s">
        <v>6</v>
      </c>
      <c r="B7209" s="27">
        <v>42635</v>
      </c>
      <c r="C7209" s="27" t="s">
        <v>45</v>
      </c>
      <c r="D7209" s="28">
        <v>750</v>
      </c>
      <c r="E7209" s="27" t="s">
        <v>25</v>
      </c>
    </row>
    <row r="7210" spans="1:5" ht="13.2" hidden="1" x14ac:dyDescent="0.25">
      <c r="A7210" s="21" t="s">
        <v>6</v>
      </c>
      <c r="B7210" s="27">
        <v>42635</v>
      </c>
      <c r="C7210" s="27" t="s">
        <v>45</v>
      </c>
      <c r="D7210" s="28">
        <v>1250</v>
      </c>
      <c r="E7210" s="27" t="s">
        <v>25</v>
      </c>
    </row>
    <row r="7211" spans="1:5" ht="13.2" hidden="1" x14ac:dyDescent="0.25">
      <c r="A7211" s="21" t="s">
        <v>6</v>
      </c>
      <c r="B7211" s="27">
        <v>42635</v>
      </c>
      <c r="C7211" s="27" t="s">
        <v>45</v>
      </c>
      <c r="D7211" s="28">
        <v>500</v>
      </c>
      <c r="E7211" s="27" t="s">
        <v>25</v>
      </c>
    </row>
    <row r="7212" spans="1:5" ht="13.2" hidden="1" x14ac:dyDescent="0.25">
      <c r="A7212" s="21" t="s">
        <v>6</v>
      </c>
      <c r="B7212" s="27">
        <v>42635</v>
      </c>
      <c r="C7212" s="27" t="s">
        <v>45</v>
      </c>
      <c r="D7212" s="28">
        <v>250</v>
      </c>
      <c r="E7212" s="27" t="s">
        <v>25</v>
      </c>
    </row>
    <row r="7213" spans="1:5" ht="13.2" hidden="1" x14ac:dyDescent="0.25">
      <c r="A7213" s="21" t="s">
        <v>6</v>
      </c>
      <c r="B7213" s="27">
        <v>42636</v>
      </c>
      <c r="C7213" s="27" t="s">
        <v>45</v>
      </c>
      <c r="D7213" s="28">
        <v>6500</v>
      </c>
      <c r="E7213" s="27" t="s">
        <v>25</v>
      </c>
    </row>
    <row r="7214" spans="1:5" ht="13.2" hidden="1" x14ac:dyDescent="0.25">
      <c r="A7214" s="21" t="s">
        <v>6</v>
      </c>
      <c r="B7214" s="27">
        <v>42636</v>
      </c>
      <c r="C7214" s="27" t="s">
        <v>45</v>
      </c>
      <c r="D7214" s="28">
        <v>5000</v>
      </c>
      <c r="E7214" s="27" t="s">
        <v>25</v>
      </c>
    </row>
    <row r="7215" spans="1:5" ht="13.2" hidden="1" x14ac:dyDescent="0.25">
      <c r="A7215" s="21" t="s">
        <v>6</v>
      </c>
      <c r="B7215" s="27">
        <v>42637</v>
      </c>
      <c r="C7215" s="27" t="s">
        <v>45</v>
      </c>
      <c r="D7215" s="28">
        <v>8750</v>
      </c>
      <c r="E7215" s="27" t="s">
        <v>25</v>
      </c>
    </row>
    <row r="7216" spans="1:5" ht="13.2" hidden="1" x14ac:dyDescent="0.25">
      <c r="A7216" s="21" t="s">
        <v>6</v>
      </c>
      <c r="B7216" s="27">
        <v>42637</v>
      </c>
      <c r="C7216" s="27" t="s">
        <v>45</v>
      </c>
      <c r="D7216" s="28">
        <v>1250</v>
      </c>
      <c r="E7216" s="27" t="s">
        <v>25</v>
      </c>
    </row>
    <row r="7217" spans="1:5" ht="13.2" hidden="1" x14ac:dyDescent="0.25">
      <c r="A7217" s="21" t="s">
        <v>6</v>
      </c>
      <c r="B7217" s="27">
        <v>42637</v>
      </c>
      <c r="C7217" s="27" t="s">
        <v>45</v>
      </c>
      <c r="D7217" s="28">
        <v>750</v>
      </c>
      <c r="E7217" s="27" t="s">
        <v>25</v>
      </c>
    </row>
    <row r="7218" spans="1:5" ht="13.2" hidden="1" x14ac:dyDescent="0.25">
      <c r="A7218" s="21" t="s">
        <v>6</v>
      </c>
      <c r="B7218" s="27">
        <v>42638</v>
      </c>
      <c r="C7218" s="27" t="s">
        <v>45</v>
      </c>
      <c r="D7218" s="28">
        <v>1500</v>
      </c>
      <c r="E7218" s="27" t="s">
        <v>25</v>
      </c>
    </row>
    <row r="7219" spans="1:5" ht="13.2" hidden="1" x14ac:dyDescent="0.25">
      <c r="A7219" s="21" t="s">
        <v>6</v>
      </c>
      <c r="B7219" s="27">
        <v>42639</v>
      </c>
      <c r="C7219" s="27" t="s">
        <v>45</v>
      </c>
      <c r="D7219" s="28">
        <v>2750</v>
      </c>
      <c r="E7219" s="27" t="s">
        <v>25</v>
      </c>
    </row>
    <row r="7220" spans="1:5" ht="13.2" hidden="1" x14ac:dyDescent="0.25">
      <c r="A7220" s="21" t="s">
        <v>6</v>
      </c>
      <c r="B7220" s="27">
        <v>42639</v>
      </c>
      <c r="C7220" s="27" t="s">
        <v>45</v>
      </c>
      <c r="D7220" s="28">
        <v>6500</v>
      </c>
      <c r="E7220" s="27" t="s">
        <v>25</v>
      </c>
    </row>
    <row r="7221" spans="1:5" ht="13.2" hidden="1" x14ac:dyDescent="0.25">
      <c r="A7221" s="21" t="s">
        <v>6</v>
      </c>
      <c r="B7221" s="27">
        <v>42639</v>
      </c>
      <c r="C7221" s="27" t="s">
        <v>45</v>
      </c>
      <c r="D7221" s="28">
        <v>3500</v>
      </c>
      <c r="E7221" s="27" t="s">
        <v>25</v>
      </c>
    </row>
    <row r="7222" spans="1:5" ht="13.2" hidden="1" x14ac:dyDescent="0.25">
      <c r="A7222" s="21" t="s">
        <v>6</v>
      </c>
      <c r="B7222" s="27">
        <v>42639</v>
      </c>
      <c r="C7222" s="27" t="s">
        <v>45</v>
      </c>
      <c r="D7222" s="28">
        <v>4250</v>
      </c>
      <c r="E7222" s="27" t="s">
        <v>25</v>
      </c>
    </row>
    <row r="7223" spans="1:5" ht="13.2" hidden="1" x14ac:dyDescent="0.25">
      <c r="A7223" s="21" t="s">
        <v>6</v>
      </c>
      <c r="B7223" s="27">
        <v>42640</v>
      </c>
      <c r="C7223" s="27" t="s">
        <v>45</v>
      </c>
      <c r="D7223" s="28">
        <v>8320</v>
      </c>
      <c r="E7223" s="27" t="s">
        <v>25</v>
      </c>
    </row>
    <row r="7224" spans="1:5" ht="13.2" hidden="1" x14ac:dyDescent="0.25">
      <c r="A7224" s="21" t="s">
        <v>6</v>
      </c>
      <c r="B7224" s="27">
        <v>42641</v>
      </c>
      <c r="C7224" s="27" t="s">
        <v>45</v>
      </c>
      <c r="D7224" s="28">
        <v>3000</v>
      </c>
      <c r="E7224" s="27" t="s">
        <v>25</v>
      </c>
    </row>
    <row r="7225" spans="1:5" ht="13.2" hidden="1" x14ac:dyDescent="0.25">
      <c r="A7225" s="21" t="s">
        <v>6</v>
      </c>
      <c r="B7225" s="27">
        <v>42641</v>
      </c>
      <c r="C7225" s="27" t="s">
        <v>45</v>
      </c>
      <c r="D7225" s="28">
        <v>750</v>
      </c>
      <c r="E7225" s="27" t="s">
        <v>25</v>
      </c>
    </row>
    <row r="7226" spans="1:5" ht="13.2" hidden="1" x14ac:dyDescent="0.25">
      <c r="A7226" s="21" t="s">
        <v>6</v>
      </c>
      <c r="B7226" s="27">
        <v>42641</v>
      </c>
      <c r="C7226" s="27" t="s">
        <v>45</v>
      </c>
      <c r="D7226" s="28">
        <v>750</v>
      </c>
      <c r="E7226" s="27" t="s">
        <v>25</v>
      </c>
    </row>
    <row r="7227" spans="1:5" ht="13.2" hidden="1" x14ac:dyDescent="0.25">
      <c r="A7227" s="21" t="s">
        <v>6</v>
      </c>
      <c r="B7227" s="27">
        <v>42641</v>
      </c>
      <c r="C7227" s="27" t="s">
        <v>45</v>
      </c>
      <c r="D7227" s="28">
        <v>500</v>
      </c>
      <c r="E7227" s="27" t="s">
        <v>25</v>
      </c>
    </row>
    <row r="7228" spans="1:5" ht="13.2" hidden="1" x14ac:dyDescent="0.25">
      <c r="A7228" s="21" t="s">
        <v>6</v>
      </c>
      <c r="B7228" s="27">
        <v>42641</v>
      </c>
      <c r="C7228" s="27" t="s">
        <v>45</v>
      </c>
      <c r="D7228" s="28">
        <v>250</v>
      </c>
      <c r="E7228" s="27" t="s">
        <v>25</v>
      </c>
    </row>
    <row r="7229" spans="1:5" ht="13.2" hidden="1" x14ac:dyDescent="0.25">
      <c r="A7229" s="21" t="s">
        <v>6</v>
      </c>
      <c r="B7229" s="27">
        <v>42641</v>
      </c>
      <c r="C7229" s="27" t="s">
        <v>45</v>
      </c>
      <c r="D7229" s="28">
        <v>250</v>
      </c>
      <c r="E7229" s="27" t="s">
        <v>25</v>
      </c>
    </row>
    <row r="7230" spans="1:5" ht="13.2" hidden="1" x14ac:dyDescent="0.25">
      <c r="A7230" s="21" t="s">
        <v>6</v>
      </c>
      <c r="B7230" s="27">
        <v>42641</v>
      </c>
      <c r="C7230" s="27" t="s">
        <v>45</v>
      </c>
      <c r="D7230" s="28">
        <v>250</v>
      </c>
      <c r="E7230" s="27" t="s">
        <v>25</v>
      </c>
    </row>
    <row r="7231" spans="1:5" ht="13.2" hidden="1" x14ac:dyDescent="0.25">
      <c r="A7231" s="21" t="s">
        <v>6</v>
      </c>
      <c r="B7231" s="27">
        <v>42641</v>
      </c>
      <c r="C7231" s="27" t="s">
        <v>45</v>
      </c>
      <c r="D7231" s="28">
        <v>1250</v>
      </c>
      <c r="E7231" s="27" t="s">
        <v>25</v>
      </c>
    </row>
    <row r="7232" spans="1:5" ht="13.2" hidden="1" x14ac:dyDescent="0.25">
      <c r="A7232" s="21" t="s">
        <v>6</v>
      </c>
      <c r="B7232" s="27">
        <v>42642</v>
      </c>
      <c r="C7232" s="27" t="s">
        <v>45</v>
      </c>
      <c r="D7232" s="28">
        <v>1500</v>
      </c>
      <c r="E7232" s="27" t="s">
        <v>25</v>
      </c>
    </row>
    <row r="7233" spans="1:5" ht="13.2" hidden="1" x14ac:dyDescent="0.25">
      <c r="A7233" s="21" t="s">
        <v>6</v>
      </c>
      <c r="B7233" s="27">
        <v>42642</v>
      </c>
      <c r="C7233" s="27" t="s">
        <v>45</v>
      </c>
      <c r="D7233" s="28">
        <v>1750</v>
      </c>
      <c r="E7233" s="27" t="s">
        <v>25</v>
      </c>
    </row>
    <row r="7234" spans="1:5" ht="13.2" hidden="1" x14ac:dyDescent="0.25">
      <c r="A7234" s="21" t="s">
        <v>6</v>
      </c>
      <c r="B7234" s="27">
        <v>42643</v>
      </c>
      <c r="C7234" s="27" t="s">
        <v>45</v>
      </c>
      <c r="D7234" s="28">
        <v>250</v>
      </c>
      <c r="E7234" s="27" t="s">
        <v>25</v>
      </c>
    </row>
    <row r="7235" spans="1:5" ht="13.2" hidden="1" x14ac:dyDescent="0.25">
      <c r="A7235" s="21" t="s">
        <v>6</v>
      </c>
      <c r="B7235" s="27">
        <v>42643</v>
      </c>
      <c r="C7235" s="27" t="s">
        <v>45</v>
      </c>
      <c r="D7235" s="28">
        <v>500</v>
      </c>
      <c r="E7235" s="27" t="s">
        <v>25</v>
      </c>
    </row>
    <row r="7236" spans="1:5" ht="13.2" hidden="1" x14ac:dyDescent="0.25">
      <c r="A7236" s="21" t="s">
        <v>6</v>
      </c>
      <c r="B7236" s="27">
        <v>42643</v>
      </c>
      <c r="C7236" s="27" t="s">
        <v>45</v>
      </c>
      <c r="D7236" s="28">
        <v>350</v>
      </c>
      <c r="E7236" s="27" t="s">
        <v>25</v>
      </c>
    </row>
    <row r="7237" spans="1:5" ht="13.2" hidden="1" x14ac:dyDescent="0.25">
      <c r="A7237" s="21" t="s">
        <v>6</v>
      </c>
      <c r="B7237" s="27">
        <v>42643</v>
      </c>
      <c r="C7237" s="27" t="s">
        <v>45</v>
      </c>
      <c r="D7237" s="28">
        <v>750</v>
      </c>
      <c r="E7237" s="27" t="s">
        <v>25</v>
      </c>
    </row>
    <row r="7238" spans="1:5" ht="13.2" hidden="1" x14ac:dyDescent="0.25">
      <c r="A7238" s="21" t="s">
        <v>6</v>
      </c>
      <c r="B7238" s="27">
        <v>42644</v>
      </c>
      <c r="C7238" s="27" t="s">
        <v>45</v>
      </c>
      <c r="D7238" s="28">
        <v>7500</v>
      </c>
      <c r="E7238" s="27" t="s">
        <v>25</v>
      </c>
    </row>
    <row r="7239" spans="1:5" ht="13.2" hidden="1" x14ac:dyDescent="0.25">
      <c r="A7239" s="21" t="s">
        <v>6</v>
      </c>
      <c r="B7239" s="27">
        <v>42644</v>
      </c>
      <c r="C7239" s="27" t="s">
        <v>45</v>
      </c>
      <c r="D7239" s="28">
        <v>3250</v>
      </c>
      <c r="E7239" s="27" t="s">
        <v>25</v>
      </c>
    </row>
    <row r="7240" spans="1:5" ht="13.2" hidden="1" x14ac:dyDescent="0.25">
      <c r="A7240" s="21" t="s">
        <v>6</v>
      </c>
      <c r="B7240" s="27">
        <v>42644</v>
      </c>
      <c r="C7240" s="27" t="s">
        <v>45</v>
      </c>
      <c r="D7240" s="28">
        <v>650</v>
      </c>
      <c r="E7240" s="27" t="s">
        <v>25</v>
      </c>
    </row>
    <row r="7241" spans="1:5" ht="13.2" hidden="1" x14ac:dyDescent="0.25">
      <c r="A7241" s="21" t="s">
        <v>6</v>
      </c>
      <c r="B7241" s="27">
        <v>42644</v>
      </c>
      <c r="C7241" s="27" t="s">
        <v>45</v>
      </c>
      <c r="D7241" s="28">
        <v>250</v>
      </c>
      <c r="E7241" s="27" t="s">
        <v>25</v>
      </c>
    </row>
    <row r="7242" spans="1:5" ht="13.2" hidden="1" x14ac:dyDescent="0.25">
      <c r="A7242" s="21" t="s">
        <v>6</v>
      </c>
      <c r="B7242" s="27">
        <v>42645</v>
      </c>
      <c r="C7242" s="27" t="s">
        <v>45</v>
      </c>
      <c r="D7242" s="28">
        <v>5500</v>
      </c>
      <c r="E7242" s="27" t="s">
        <v>25</v>
      </c>
    </row>
    <row r="7243" spans="1:5" ht="13.2" hidden="1" x14ac:dyDescent="0.25">
      <c r="A7243" s="21" t="s">
        <v>6</v>
      </c>
      <c r="B7243" s="27">
        <v>42646</v>
      </c>
      <c r="C7243" s="27" t="s">
        <v>45</v>
      </c>
      <c r="D7243" s="28">
        <v>7000</v>
      </c>
      <c r="E7243" s="27" t="s">
        <v>25</v>
      </c>
    </row>
    <row r="7244" spans="1:5" ht="13.2" hidden="1" x14ac:dyDescent="0.25">
      <c r="A7244" s="21" t="s">
        <v>6</v>
      </c>
      <c r="B7244" s="27">
        <v>42647</v>
      </c>
      <c r="C7244" s="27" t="s">
        <v>45</v>
      </c>
      <c r="D7244" s="28">
        <v>6250</v>
      </c>
      <c r="E7244" s="27" t="s">
        <v>25</v>
      </c>
    </row>
    <row r="7245" spans="1:5" ht="13.2" hidden="1" x14ac:dyDescent="0.25">
      <c r="A7245" s="21" t="s">
        <v>6</v>
      </c>
      <c r="B7245" s="27">
        <v>42647</v>
      </c>
      <c r="C7245" s="27" t="s">
        <v>45</v>
      </c>
      <c r="D7245" s="28">
        <v>6750</v>
      </c>
      <c r="E7245" s="27" t="s">
        <v>25</v>
      </c>
    </row>
    <row r="7246" spans="1:5" ht="13.2" hidden="1" x14ac:dyDescent="0.25">
      <c r="A7246" s="21" t="s">
        <v>6</v>
      </c>
      <c r="B7246" s="27">
        <v>42648</v>
      </c>
      <c r="C7246" s="27" t="s">
        <v>45</v>
      </c>
      <c r="D7246" s="28">
        <v>10000</v>
      </c>
      <c r="E7246" s="27" t="s">
        <v>25</v>
      </c>
    </row>
    <row r="7247" spans="1:5" ht="13.2" hidden="1" x14ac:dyDescent="0.25">
      <c r="A7247" s="21" t="s">
        <v>6</v>
      </c>
      <c r="B7247" s="27">
        <v>42649</v>
      </c>
      <c r="C7247" s="27" t="s">
        <v>45</v>
      </c>
      <c r="D7247" s="28">
        <v>8250</v>
      </c>
      <c r="E7247" s="27" t="s">
        <v>25</v>
      </c>
    </row>
    <row r="7248" spans="1:5" ht="13.2" hidden="1" x14ac:dyDescent="0.25">
      <c r="A7248" s="21" t="s">
        <v>6</v>
      </c>
      <c r="B7248" s="27">
        <v>42649</v>
      </c>
      <c r="C7248" s="27" t="s">
        <v>45</v>
      </c>
      <c r="D7248" s="28">
        <v>2250</v>
      </c>
      <c r="E7248" s="27" t="s">
        <v>25</v>
      </c>
    </row>
    <row r="7249" spans="1:5" ht="13.2" hidden="1" x14ac:dyDescent="0.25">
      <c r="A7249" s="21" t="s">
        <v>6</v>
      </c>
      <c r="B7249" s="27">
        <v>42650</v>
      </c>
      <c r="C7249" s="27" t="s">
        <v>45</v>
      </c>
      <c r="D7249" s="28">
        <v>4500</v>
      </c>
      <c r="E7249" s="27" t="s">
        <v>25</v>
      </c>
    </row>
    <row r="7250" spans="1:5" ht="13.2" hidden="1" x14ac:dyDescent="0.25">
      <c r="A7250" s="21" t="s">
        <v>6</v>
      </c>
      <c r="B7250" s="27">
        <v>42650</v>
      </c>
      <c r="C7250" s="27" t="s">
        <v>45</v>
      </c>
      <c r="D7250" s="28">
        <v>750</v>
      </c>
      <c r="E7250" s="27" t="s">
        <v>25</v>
      </c>
    </row>
    <row r="7251" spans="1:5" ht="13.2" hidden="1" x14ac:dyDescent="0.25">
      <c r="A7251" s="21" t="s">
        <v>6</v>
      </c>
      <c r="B7251" s="27">
        <v>42650</v>
      </c>
      <c r="C7251" s="27" t="s">
        <v>45</v>
      </c>
      <c r="D7251" s="28">
        <v>4250</v>
      </c>
      <c r="E7251" s="27" t="s">
        <v>25</v>
      </c>
    </row>
    <row r="7252" spans="1:5" ht="13.2" hidden="1" x14ac:dyDescent="0.25">
      <c r="A7252" s="21" t="s">
        <v>6</v>
      </c>
      <c r="B7252" s="27">
        <v>42650</v>
      </c>
      <c r="C7252" s="27" t="s">
        <v>45</v>
      </c>
      <c r="D7252" s="28">
        <v>11750</v>
      </c>
      <c r="E7252" s="27" t="s">
        <v>25</v>
      </c>
    </row>
    <row r="7253" spans="1:5" ht="13.2" hidden="1" x14ac:dyDescent="0.25">
      <c r="A7253" s="21" t="s">
        <v>6</v>
      </c>
      <c r="B7253" s="27">
        <v>42650</v>
      </c>
      <c r="C7253" s="27" t="s">
        <v>45</v>
      </c>
      <c r="D7253" s="28">
        <v>750</v>
      </c>
      <c r="E7253" s="27" t="s">
        <v>25</v>
      </c>
    </row>
    <row r="7254" spans="1:5" ht="13.2" hidden="1" x14ac:dyDescent="0.25">
      <c r="A7254" s="21" t="s">
        <v>6</v>
      </c>
      <c r="B7254" s="27">
        <v>42651</v>
      </c>
      <c r="C7254" s="27" t="s">
        <v>45</v>
      </c>
      <c r="D7254" s="28">
        <v>250</v>
      </c>
      <c r="E7254" s="27" t="s">
        <v>25</v>
      </c>
    </row>
    <row r="7255" spans="1:5" ht="13.2" hidden="1" x14ac:dyDescent="0.25">
      <c r="A7255" s="21" t="s">
        <v>6</v>
      </c>
      <c r="B7255" s="27">
        <v>42651</v>
      </c>
      <c r="C7255" s="27" t="s">
        <v>45</v>
      </c>
      <c r="D7255" s="28">
        <v>1500</v>
      </c>
      <c r="E7255" s="27" t="s">
        <v>25</v>
      </c>
    </row>
    <row r="7256" spans="1:5" ht="13.2" hidden="1" x14ac:dyDescent="0.25">
      <c r="A7256" s="21" t="s">
        <v>6</v>
      </c>
      <c r="B7256" s="27">
        <v>42652</v>
      </c>
      <c r="C7256" s="27" t="s">
        <v>45</v>
      </c>
      <c r="D7256" s="28">
        <v>21316</v>
      </c>
      <c r="E7256" s="27" t="s">
        <v>25</v>
      </c>
    </row>
    <row r="7257" spans="1:5" ht="13.2" hidden="1" x14ac:dyDescent="0.25">
      <c r="A7257" s="21" t="s">
        <v>6</v>
      </c>
      <c r="B7257" s="27">
        <v>42653</v>
      </c>
      <c r="C7257" s="27" t="s">
        <v>58</v>
      </c>
      <c r="D7257" s="28">
        <v>12008.9</v>
      </c>
      <c r="E7257" s="27" t="s">
        <v>26</v>
      </c>
    </row>
    <row r="7258" spans="1:5" ht="13.2" hidden="1" x14ac:dyDescent="0.25">
      <c r="A7258" s="21" t="s">
        <v>6</v>
      </c>
      <c r="B7258" s="27">
        <v>42654</v>
      </c>
      <c r="C7258" s="27" t="s">
        <v>27</v>
      </c>
      <c r="D7258" s="28">
        <v>6250</v>
      </c>
      <c r="E7258" s="27" t="s">
        <v>27</v>
      </c>
    </row>
    <row r="7259" spans="1:5" ht="13.2" hidden="1" x14ac:dyDescent="0.25">
      <c r="A7259" s="21" t="s">
        <v>6</v>
      </c>
      <c r="B7259" s="27">
        <v>42655</v>
      </c>
      <c r="C7259" s="27" t="s">
        <v>27</v>
      </c>
      <c r="D7259" s="28">
        <v>3400</v>
      </c>
      <c r="E7259" s="27" t="s">
        <v>26</v>
      </c>
    </row>
    <row r="7260" spans="1:5" ht="13.2" hidden="1" x14ac:dyDescent="0.25">
      <c r="A7260" s="21" t="s">
        <v>6</v>
      </c>
      <c r="B7260" s="27">
        <v>42655</v>
      </c>
      <c r="C7260" s="27" t="s">
        <v>27</v>
      </c>
      <c r="D7260" s="28">
        <v>350</v>
      </c>
      <c r="E7260" s="27" t="s">
        <v>26</v>
      </c>
    </row>
    <row r="7261" spans="1:5" ht="13.2" hidden="1" x14ac:dyDescent="0.25">
      <c r="A7261" s="21" t="s">
        <v>6</v>
      </c>
      <c r="B7261" s="27">
        <v>42656</v>
      </c>
      <c r="C7261" s="27" t="s">
        <v>53</v>
      </c>
      <c r="D7261" s="28">
        <v>3000</v>
      </c>
      <c r="E7261" s="27" t="s">
        <v>26</v>
      </c>
    </row>
    <row r="7262" spans="1:5" ht="13.2" hidden="1" x14ac:dyDescent="0.25">
      <c r="A7262" s="21" t="s">
        <v>6</v>
      </c>
      <c r="B7262" s="27">
        <v>42656</v>
      </c>
      <c r="C7262" s="27" t="s">
        <v>53</v>
      </c>
      <c r="D7262" s="28">
        <v>1500</v>
      </c>
      <c r="E7262" s="27" t="s">
        <v>26</v>
      </c>
    </row>
    <row r="7263" spans="1:5" ht="13.2" hidden="1" x14ac:dyDescent="0.25">
      <c r="A7263" s="21" t="s">
        <v>6</v>
      </c>
      <c r="B7263" s="27">
        <v>42657</v>
      </c>
      <c r="C7263" s="27" t="s">
        <v>47</v>
      </c>
      <c r="D7263" s="28">
        <v>3250</v>
      </c>
      <c r="E7263" s="27" t="s">
        <v>26</v>
      </c>
    </row>
    <row r="7264" spans="1:5" ht="13.2" hidden="1" x14ac:dyDescent="0.25">
      <c r="A7264" s="21" t="s">
        <v>6</v>
      </c>
      <c r="B7264" s="27">
        <v>42658</v>
      </c>
      <c r="C7264" s="27" t="s">
        <v>45</v>
      </c>
      <c r="D7264" s="28">
        <v>4250</v>
      </c>
      <c r="E7264" s="27" t="s">
        <v>25</v>
      </c>
    </row>
    <row r="7265" spans="1:5" ht="13.2" hidden="1" x14ac:dyDescent="0.25">
      <c r="A7265" s="21" t="s">
        <v>6</v>
      </c>
      <c r="B7265" s="27">
        <v>42659</v>
      </c>
      <c r="C7265" s="27" t="s">
        <v>45</v>
      </c>
      <c r="D7265" s="28">
        <v>7500</v>
      </c>
      <c r="E7265" s="27" t="s">
        <v>25</v>
      </c>
    </row>
    <row r="7266" spans="1:5" ht="13.2" hidden="1" x14ac:dyDescent="0.25">
      <c r="A7266" s="21" t="s">
        <v>6</v>
      </c>
      <c r="B7266" s="27">
        <v>42660</v>
      </c>
      <c r="C7266" s="27" t="s">
        <v>47</v>
      </c>
      <c r="D7266" s="28">
        <v>12750</v>
      </c>
      <c r="E7266" s="27" t="s">
        <v>26</v>
      </c>
    </row>
    <row r="7267" spans="1:5" ht="13.2" hidden="1" x14ac:dyDescent="0.25">
      <c r="A7267" s="21" t="s">
        <v>6</v>
      </c>
      <c r="B7267" s="27">
        <v>42660</v>
      </c>
      <c r="C7267" s="27" t="s">
        <v>47</v>
      </c>
      <c r="D7267" s="28">
        <v>4000</v>
      </c>
      <c r="E7267" s="27" t="s">
        <v>26</v>
      </c>
    </row>
    <row r="7268" spans="1:5" ht="13.2" hidden="1" x14ac:dyDescent="0.25">
      <c r="A7268" s="21" t="s">
        <v>6</v>
      </c>
      <c r="B7268" s="27">
        <v>42660</v>
      </c>
      <c r="C7268" s="27" t="s">
        <v>47</v>
      </c>
      <c r="D7268" s="28">
        <v>500</v>
      </c>
      <c r="E7268" s="27" t="s">
        <v>26</v>
      </c>
    </row>
    <row r="7269" spans="1:5" ht="13.2" hidden="1" x14ac:dyDescent="0.25">
      <c r="A7269" s="21" t="s">
        <v>6</v>
      </c>
      <c r="B7269" s="27">
        <v>42661</v>
      </c>
      <c r="C7269" s="27" t="s">
        <v>45</v>
      </c>
      <c r="D7269" s="28">
        <v>7500</v>
      </c>
      <c r="E7269" s="27" t="s">
        <v>25</v>
      </c>
    </row>
    <row r="7270" spans="1:5" ht="13.2" hidden="1" x14ac:dyDescent="0.25">
      <c r="A7270" s="21" t="s">
        <v>6</v>
      </c>
      <c r="B7270" s="27">
        <v>42662</v>
      </c>
      <c r="C7270" s="27" t="s">
        <v>27</v>
      </c>
      <c r="D7270" s="28">
        <v>8000</v>
      </c>
      <c r="E7270" s="27" t="s">
        <v>27</v>
      </c>
    </row>
    <row r="7271" spans="1:5" ht="13.2" hidden="1" x14ac:dyDescent="0.25">
      <c r="A7271" s="21" t="s">
        <v>6</v>
      </c>
      <c r="B7271" s="27">
        <v>42663</v>
      </c>
      <c r="C7271" s="27" t="s">
        <v>27</v>
      </c>
      <c r="D7271" s="28">
        <v>1500</v>
      </c>
      <c r="E7271" s="27" t="s">
        <v>27</v>
      </c>
    </row>
    <row r="7272" spans="1:5" ht="13.2" hidden="1" x14ac:dyDescent="0.25">
      <c r="A7272" s="21" t="s">
        <v>6</v>
      </c>
      <c r="B7272" s="27">
        <v>42664</v>
      </c>
      <c r="C7272" s="27" t="s">
        <v>45</v>
      </c>
      <c r="D7272" s="28">
        <v>135978</v>
      </c>
      <c r="E7272" s="27" t="s">
        <v>25</v>
      </c>
    </row>
    <row r="7273" spans="1:5" ht="13.2" hidden="1" x14ac:dyDescent="0.25">
      <c r="A7273" s="21" t="s">
        <v>6</v>
      </c>
      <c r="B7273" s="27">
        <v>42665</v>
      </c>
      <c r="C7273" s="27" t="s">
        <v>45</v>
      </c>
      <c r="D7273" s="28">
        <v>4200</v>
      </c>
      <c r="E7273" s="27" t="s">
        <v>25</v>
      </c>
    </row>
    <row r="7274" spans="1:5" ht="13.2" hidden="1" x14ac:dyDescent="0.25">
      <c r="A7274" s="21" t="s">
        <v>6</v>
      </c>
      <c r="B7274" s="27">
        <v>42665</v>
      </c>
      <c r="C7274" s="27" t="s">
        <v>45</v>
      </c>
      <c r="D7274" s="28">
        <v>3500</v>
      </c>
      <c r="E7274" s="27" t="s">
        <v>25</v>
      </c>
    </row>
    <row r="7275" spans="1:5" ht="13.2" hidden="1" x14ac:dyDescent="0.25">
      <c r="A7275" s="21" t="s">
        <v>6</v>
      </c>
      <c r="B7275" s="27">
        <v>42665</v>
      </c>
      <c r="C7275" s="27" t="s">
        <v>45</v>
      </c>
      <c r="D7275" s="28">
        <v>32180</v>
      </c>
      <c r="E7275" s="27" t="s">
        <v>25</v>
      </c>
    </row>
    <row r="7276" spans="1:5" ht="13.2" hidden="1" x14ac:dyDescent="0.25">
      <c r="A7276" s="21" t="s">
        <v>6</v>
      </c>
      <c r="B7276" s="27">
        <v>42666</v>
      </c>
      <c r="C7276" s="27" t="s">
        <v>45</v>
      </c>
      <c r="D7276" s="28">
        <v>6000</v>
      </c>
      <c r="E7276" s="27" t="s">
        <v>25</v>
      </c>
    </row>
    <row r="7277" spans="1:5" ht="13.2" hidden="1" x14ac:dyDescent="0.25">
      <c r="A7277" s="21" t="s">
        <v>6</v>
      </c>
      <c r="B7277" s="27">
        <v>42666</v>
      </c>
      <c r="C7277" s="27" t="s">
        <v>45</v>
      </c>
      <c r="D7277" s="28">
        <v>2250</v>
      </c>
      <c r="E7277" s="27" t="s">
        <v>25</v>
      </c>
    </row>
    <row r="7278" spans="1:5" ht="13.2" hidden="1" x14ac:dyDescent="0.25">
      <c r="A7278" s="21" t="s">
        <v>6</v>
      </c>
      <c r="B7278" s="27">
        <v>42666</v>
      </c>
      <c r="C7278" s="27" t="s">
        <v>45</v>
      </c>
      <c r="D7278" s="28">
        <v>1250</v>
      </c>
      <c r="E7278" s="27" t="s">
        <v>25</v>
      </c>
    </row>
    <row r="7279" spans="1:5" ht="13.2" hidden="1" x14ac:dyDescent="0.25">
      <c r="A7279" s="21" t="s">
        <v>6</v>
      </c>
      <c r="B7279" s="27">
        <v>42667</v>
      </c>
      <c r="C7279" s="27" t="s">
        <v>45</v>
      </c>
      <c r="D7279" s="28">
        <v>11500</v>
      </c>
      <c r="E7279" s="27" t="s">
        <v>25</v>
      </c>
    </row>
    <row r="7280" spans="1:5" ht="13.2" hidden="1" x14ac:dyDescent="0.25">
      <c r="A7280" s="21" t="s">
        <v>6</v>
      </c>
      <c r="B7280" s="27">
        <v>42668</v>
      </c>
      <c r="C7280" s="27" t="s">
        <v>45</v>
      </c>
      <c r="D7280" s="28">
        <v>7500</v>
      </c>
      <c r="E7280" s="27" t="s">
        <v>25</v>
      </c>
    </row>
    <row r="7281" spans="1:5" ht="13.2" hidden="1" x14ac:dyDescent="0.25">
      <c r="A7281" s="21" t="s">
        <v>6</v>
      </c>
      <c r="B7281" s="27">
        <v>42669</v>
      </c>
      <c r="C7281" s="27" t="s">
        <v>45</v>
      </c>
      <c r="D7281" s="28">
        <v>3000</v>
      </c>
      <c r="E7281" s="27" t="s">
        <v>25</v>
      </c>
    </row>
    <row r="7282" spans="1:5" ht="13.2" hidden="1" x14ac:dyDescent="0.25">
      <c r="A7282" s="21" t="s">
        <v>6</v>
      </c>
      <c r="B7282" s="27">
        <v>42669</v>
      </c>
      <c r="C7282" s="27" t="s">
        <v>45</v>
      </c>
      <c r="D7282" s="28">
        <v>6500</v>
      </c>
      <c r="E7282" s="27" t="s">
        <v>25</v>
      </c>
    </row>
    <row r="7283" spans="1:5" ht="13.2" hidden="1" x14ac:dyDescent="0.25">
      <c r="A7283" s="21" t="s">
        <v>6</v>
      </c>
      <c r="B7283" s="27">
        <v>42669</v>
      </c>
      <c r="C7283" s="27" t="s">
        <v>45</v>
      </c>
      <c r="D7283" s="28">
        <v>10100</v>
      </c>
      <c r="E7283" s="27" t="s">
        <v>25</v>
      </c>
    </row>
    <row r="7284" spans="1:5" ht="13.2" hidden="1" x14ac:dyDescent="0.25">
      <c r="A7284" s="21" t="s">
        <v>6</v>
      </c>
      <c r="B7284" s="27">
        <v>42669</v>
      </c>
      <c r="C7284" s="27" t="s">
        <v>45</v>
      </c>
      <c r="D7284" s="28">
        <v>2250</v>
      </c>
      <c r="E7284" s="27" t="s">
        <v>25</v>
      </c>
    </row>
    <row r="7285" spans="1:5" ht="13.2" hidden="1" x14ac:dyDescent="0.25">
      <c r="A7285" s="21" t="s">
        <v>6</v>
      </c>
      <c r="B7285" s="27">
        <v>42669</v>
      </c>
      <c r="C7285" s="27" t="s">
        <v>45</v>
      </c>
      <c r="D7285" s="28">
        <v>1250</v>
      </c>
      <c r="E7285" s="27" t="s">
        <v>25</v>
      </c>
    </row>
    <row r="7286" spans="1:5" ht="13.2" hidden="1" x14ac:dyDescent="0.25">
      <c r="A7286" s="21" t="s">
        <v>6</v>
      </c>
      <c r="B7286" s="27">
        <v>42669</v>
      </c>
      <c r="C7286" s="27" t="s">
        <v>45</v>
      </c>
      <c r="D7286" s="28">
        <v>1750</v>
      </c>
      <c r="E7286" s="27" t="s">
        <v>25</v>
      </c>
    </row>
    <row r="7287" spans="1:5" ht="13.2" hidden="1" x14ac:dyDescent="0.25">
      <c r="A7287" s="21" t="s">
        <v>6</v>
      </c>
      <c r="B7287" s="27">
        <v>42669</v>
      </c>
      <c r="C7287" s="27" t="s">
        <v>45</v>
      </c>
      <c r="D7287" s="28">
        <v>11000</v>
      </c>
      <c r="E7287" s="27" t="s">
        <v>25</v>
      </c>
    </row>
    <row r="7288" spans="1:5" ht="13.2" hidden="1" x14ac:dyDescent="0.25">
      <c r="A7288" s="21" t="s">
        <v>6</v>
      </c>
      <c r="B7288" s="27">
        <v>42669</v>
      </c>
      <c r="C7288" s="27" t="s">
        <v>45</v>
      </c>
      <c r="D7288" s="28">
        <v>250</v>
      </c>
      <c r="E7288" s="27" t="s">
        <v>25</v>
      </c>
    </row>
    <row r="7289" spans="1:5" ht="13.2" hidden="1" x14ac:dyDescent="0.25">
      <c r="A7289" s="21" t="s">
        <v>6</v>
      </c>
      <c r="B7289" s="27">
        <v>42670</v>
      </c>
      <c r="C7289" s="27" t="s">
        <v>45</v>
      </c>
      <c r="D7289" s="28">
        <v>12500</v>
      </c>
      <c r="E7289" s="27" t="s">
        <v>25</v>
      </c>
    </row>
    <row r="7290" spans="1:5" ht="13.2" hidden="1" x14ac:dyDescent="0.25">
      <c r="A7290" s="21" t="s">
        <v>6</v>
      </c>
      <c r="B7290" s="27">
        <v>42671</v>
      </c>
      <c r="C7290" s="27" t="s">
        <v>45</v>
      </c>
      <c r="D7290" s="28">
        <v>3000</v>
      </c>
      <c r="E7290" s="27" t="s">
        <v>25</v>
      </c>
    </row>
    <row r="7291" spans="1:5" ht="13.2" hidden="1" x14ac:dyDescent="0.25">
      <c r="A7291" s="21" t="s">
        <v>6</v>
      </c>
      <c r="B7291" s="27">
        <v>42671</v>
      </c>
      <c r="C7291" s="27" t="s">
        <v>45</v>
      </c>
      <c r="D7291" s="28">
        <v>2250</v>
      </c>
      <c r="E7291" s="27" t="s">
        <v>25</v>
      </c>
    </row>
    <row r="7292" spans="1:5" ht="13.2" hidden="1" x14ac:dyDescent="0.25">
      <c r="A7292" s="21" t="s">
        <v>6</v>
      </c>
      <c r="B7292" s="27">
        <v>42672</v>
      </c>
      <c r="C7292" s="27" t="s">
        <v>45</v>
      </c>
      <c r="D7292" s="28">
        <v>6000</v>
      </c>
      <c r="E7292" s="27" t="s">
        <v>25</v>
      </c>
    </row>
    <row r="7293" spans="1:5" ht="13.2" hidden="1" x14ac:dyDescent="0.25">
      <c r="A7293" s="21" t="s">
        <v>6</v>
      </c>
      <c r="B7293" s="27">
        <v>42672</v>
      </c>
      <c r="C7293" s="27" t="s">
        <v>45</v>
      </c>
      <c r="D7293" s="28">
        <v>2500</v>
      </c>
      <c r="E7293" s="27" t="s">
        <v>25</v>
      </c>
    </row>
    <row r="7294" spans="1:5" ht="13.2" hidden="1" x14ac:dyDescent="0.25">
      <c r="A7294" s="21" t="s">
        <v>6</v>
      </c>
      <c r="B7294" s="27">
        <v>42672</v>
      </c>
      <c r="C7294" s="27" t="s">
        <v>45</v>
      </c>
      <c r="D7294" s="28">
        <v>3000</v>
      </c>
      <c r="E7294" s="27" t="s">
        <v>25</v>
      </c>
    </row>
    <row r="7295" spans="1:5" ht="13.2" hidden="1" x14ac:dyDescent="0.25">
      <c r="A7295" s="21" t="s">
        <v>6</v>
      </c>
      <c r="B7295" s="27">
        <v>42673</v>
      </c>
      <c r="C7295" s="27" t="s">
        <v>45</v>
      </c>
      <c r="D7295" s="28">
        <v>2150</v>
      </c>
      <c r="E7295" s="27" t="s">
        <v>25</v>
      </c>
    </row>
    <row r="7296" spans="1:5" ht="13.2" hidden="1" x14ac:dyDescent="0.25">
      <c r="A7296" s="21" t="s">
        <v>6</v>
      </c>
      <c r="B7296" s="27">
        <v>42673</v>
      </c>
      <c r="C7296" s="27" t="s">
        <v>45</v>
      </c>
      <c r="D7296" s="28">
        <v>500</v>
      </c>
      <c r="E7296" s="27" t="s">
        <v>25</v>
      </c>
    </row>
    <row r="7297" spans="1:5" ht="13.2" hidden="1" x14ac:dyDescent="0.25">
      <c r="A7297" s="21" t="s">
        <v>6</v>
      </c>
      <c r="B7297" s="27">
        <v>42673</v>
      </c>
      <c r="C7297" s="27" t="s">
        <v>45</v>
      </c>
      <c r="D7297" s="28">
        <v>2250</v>
      </c>
      <c r="E7297" s="27" t="s">
        <v>25</v>
      </c>
    </row>
    <row r="7298" spans="1:5" ht="13.2" hidden="1" x14ac:dyDescent="0.25">
      <c r="A7298" s="21" t="s">
        <v>6</v>
      </c>
      <c r="B7298" s="27">
        <v>42673</v>
      </c>
      <c r="C7298" s="27" t="s">
        <v>45</v>
      </c>
      <c r="D7298" s="28">
        <v>1750</v>
      </c>
      <c r="E7298" s="27" t="s">
        <v>25</v>
      </c>
    </row>
    <row r="7299" spans="1:5" ht="13.2" hidden="1" x14ac:dyDescent="0.25">
      <c r="A7299" s="21" t="s">
        <v>6</v>
      </c>
      <c r="B7299" s="27">
        <v>42674</v>
      </c>
      <c r="C7299" s="27" t="s">
        <v>45</v>
      </c>
      <c r="D7299" s="28">
        <v>1005</v>
      </c>
      <c r="E7299" s="27" t="s">
        <v>25</v>
      </c>
    </row>
    <row r="7300" spans="1:5" ht="13.2" hidden="1" x14ac:dyDescent="0.25">
      <c r="A7300" s="21" t="s">
        <v>6</v>
      </c>
      <c r="B7300" s="27">
        <v>42675</v>
      </c>
      <c r="C7300" s="27" t="s">
        <v>45</v>
      </c>
      <c r="D7300" s="28">
        <v>3750</v>
      </c>
      <c r="E7300" s="27" t="s">
        <v>25</v>
      </c>
    </row>
    <row r="7301" spans="1:5" ht="13.2" hidden="1" x14ac:dyDescent="0.25">
      <c r="A7301" s="21" t="s">
        <v>6</v>
      </c>
      <c r="B7301" s="27">
        <v>42675</v>
      </c>
      <c r="C7301" s="27" t="s">
        <v>45</v>
      </c>
      <c r="D7301" s="28">
        <v>2000</v>
      </c>
      <c r="E7301" s="27" t="s">
        <v>25</v>
      </c>
    </row>
    <row r="7302" spans="1:5" ht="13.2" hidden="1" x14ac:dyDescent="0.25">
      <c r="A7302" s="21" t="s">
        <v>6</v>
      </c>
      <c r="B7302" s="27">
        <v>42676</v>
      </c>
      <c r="C7302" s="27" t="s">
        <v>45</v>
      </c>
      <c r="D7302" s="28">
        <v>1600</v>
      </c>
      <c r="E7302" s="27" t="s">
        <v>25</v>
      </c>
    </row>
    <row r="7303" spans="1:5" ht="13.2" hidden="1" x14ac:dyDescent="0.25">
      <c r="A7303" s="21" t="s">
        <v>6</v>
      </c>
      <c r="B7303" s="27">
        <v>42676</v>
      </c>
      <c r="C7303" s="27" t="s">
        <v>45</v>
      </c>
      <c r="D7303" s="28">
        <v>2250</v>
      </c>
      <c r="E7303" s="27" t="s">
        <v>25</v>
      </c>
    </row>
    <row r="7304" spans="1:5" ht="13.2" hidden="1" x14ac:dyDescent="0.25">
      <c r="A7304" s="21" t="s">
        <v>6</v>
      </c>
      <c r="B7304" s="27">
        <v>42676</v>
      </c>
      <c r="C7304" s="27" t="s">
        <v>45</v>
      </c>
      <c r="D7304" s="28">
        <v>750</v>
      </c>
      <c r="E7304" s="27" t="s">
        <v>25</v>
      </c>
    </row>
    <row r="7305" spans="1:5" ht="13.2" hidden="1" x14ac:dyDescent="0.25">
      <c r="A7305" s="21" t="s">
        <v>6</v>
      </c>
      <c r="B7305" s="27">
        <v>42676</v>
      </c>
      <c r="C7305" s="27" t="s">
        <v>45</v>
      </c>
      <c r="D7305" s="28">
        <v>3000</v>
      </c>
      <c r="E7305" s="27" t="s">
        <v>25</v>
      </c>
    </row>
    <row r="7306" spans="1:5" ht="13.2" hidden="1" x14ac:dyDescent="0.25">
      <c r="A7306" s="21" t="s">
        <v>6</v>
      </c>
      <c r="B7306" s="27">
        <v>42677</v>
      </c>
      <c r="C7306" s="27" t="s">
        <v>45</v>
      </c>
      <c r="D7306" s="28">
        <v>9000</v>
      </c>
      <c r="E7306" s="27" t="s">
        <v>25</v>
      </c>
    </row>
    <row r="7307" spans="1:5" ht="13.2" hidden="1" x14ac:dyDescent="0.25">
      <c r="A7307" s="21" t="s">
        <v>6</v>
      </c>
      <c r="B7307" s="27">
        <v>42677</v>
      </c>
      <c r="C7307" s="27" t="s">
        <v>45</v>
      </c>
      <c r="D7307" s="28">
        <v>1000</v>
      </c>
      <c r="E7307" s="27" t="s">
        <v>25</v>
      </c>
    </row>
    <row r="7308" spans="1:5" ht="13.2" hidden="1" x14ac:dyDescent="0.25">
      <c r="A7308" s="21" t="s">
        <v>6</v>
      </c>
      <c r="B7308" s="27">
        <v>42678</v>
      </c>
      <c r="C7308" s="27" t="s">
        <v>45</v>
      </c>
      <c r="D7308" s="28">
        <v>8750</v>
      </c>
      <c r="E7308" s="27" t="s">
        <v>25</v>
      </c>
    </row>
    <row r="7309" spans="1:5" ht="13.2" hidden="1" x14ac:dyDescent="0.25">
      <c r="A7309" s="21" t="s">
        <v>6</v>
      </c>
      <c r="B7309" s="27">
        <v>42678</v>
      </c>
      <c r="C7309" s="27" t="s">
        <v>45</v>
      </c>
      <c r="D7309" s="28">
        <v>250</v>
      </c>
      <c r="E7309" s="27" t="s">
        <v>25</v>
      </c>
    </row>
    <row r="7310" spans="1:5" ht="13.2" hidden="1" x14ac:dyDescent="0.25">
      <c r="A7310" s="21" t="s">
        <v>6</v>
      </c>
      <c r="B7310" s="27">
        <v>42679</v>
      </c>
      <c r="C7310" s="27" t="s">
        <v>45</v>
      </c>
      <c r="D7310" s="28">
        <v>2250</v>
      </c>
      <c r="E7310" s="27" t="s">
        <v>25</v>
      </c>
    </row>
    <row r="7311" spans="1:5" ht="13.2" hidden="1" x14ac:dyDescent="0.25">
      <c r="A7311" s="21" t="s">
        <v>6</v>
      </c>
      <c r="B7311" s="27">
        <v>42680</v>
      </c>
      <c r="C7311" s="27" t="s">
        <v>45</v>
      </c>
      <c r="D7311" s="28">
        <v>2750</v>
      </c>
      <c r="E7311" s="27" t="s">
        <v>25</v>
      </c>
    </row>
    <row r="7312" spans="1:5" ht="13.2" hidden="1" x14ac:dyDescent="0.25">
      <c r="A7312" s="21" t="s">
        <v>6</v>
      </c>
      <c r="B7312" s="27">
        <v>42681</v>
      </c>
      <c r="C7312" s="27" t="s">
        <v>45</v>
      </c>
      <c r="D7312" s="28">
        <v>2000</v>
      </c>
      <c r="E7312" s="27" t="s">
        <v>25</v>
      </c>
    </row>
    <row r="7313" spans="1:5" ht="13.2" hidden="1" x14ac:dyDescent="0.25">
      <c r="A7313" s="21" t="s">
        <v>6</v>
      </c>
      <c r="B7313" s="27">
        <v>42682</v>
      </c>
      <c r="C7313" s="27" t="s">
        <v>45</v>
      </c>
      <c r="D7313" s="28">
        <v>7250</v>
      </c>
      <c r="E7313" s="27" t="s">
        <v>25</v>
      </c>
    </row>
    <row r="7314" spans="1:5" ht="13.2" hidden="1" x14ac:dyDescent="0.25">
      <c r="A7314" s="21" t="s">
        <v>6</v>
      </c>
      <c r="B7314" s="27">
        <v>42683</v>
      </c>
      <c r="C7314" s="27" t="s">
        <v>45</v>
      </c>
      <c r="D7314" s="28">
        <v>6000</v>
      </c>
      <c r="E7314" s="27" t="s">
        <v>25</v>
      </c>
    </row>
    <row r="7315" spans="1:5" ht="13.2" hidden="1" x14ac:dyDescent="0.25">
      <c r="A7315" s="21" t="s">
        <v>6</v>
      </c>
      <c r="B7315" s="27">
        <v>42683</v>
      </c>
      <c r="C7315" s="27" t="s">
        <v>45</v>
      </c>
      <c r="D7315" s="28">
        <v>5500</v>
      </c>
      <c r="E7315" s="27" t="s">
        <v>25</v>
      </c>
    </row>
    <row r="7316" spans="1:5" ht="13.2" hidden="1" x14ac:dyDescent="0.25">
      <c r="A7316" s="21" t="s">
        <v>6</v>
      </c>
      <c r="B7316" s="27">
        <v>42683</v>
      </c>
      <c r="C7316" s="27" t="s">
        <v>45</v>
      </c>
      <c r="D7316" s="28">
        <v>3500</v>
      </c>
      <c r="E7316" s="27" t="s">
        <v>25</v>
      </c>
    </row>
    <row r="7317" spans="1:5" ht="13.2" hidden="1" x14ac:dyDescent="0.25">
      <c r="A7317" s="21" t="s">
        <v>6</v>
      </c>
      <c r="B7317" s="27">
        <v>42684</v>
      </c>
      <c r="C7317" s="27" t="s">
        <v>45</v>
      </c>
      <c r="D7317" s="28">
        <v>2250</v>
      </c>
      <c r="E7317" s="27" t="s">
        <v>25</v>
      </c>
    </row>
    <row r="7318" spans="1:5" ht="13.2" hidden="1" x14ac:dyDescent="0.25">
      <c r="A7318" s="21" t="s">
        <v>6</v>
      </c>
      <c r="B7318" s="27">
        <v>42684</v>
      </c>
      <c r="C7318" s="27" t="s">
        <v>45</v>
      </c>
      <c r="D7318" s="28">
        <v>2000</v>
      </c>
      <c r="E7318" s="27" t="s">
        <v>25</v>
      </c>
    </row>
    <row r="7319" spans="1:5" ht="13.2" hidden="1" x14ac:dyDescent="0.25">
      <c r="A7319" s="21" t="s">
        <v>6</v>
      </c>
      <c r="B7319" s="27">
        <v>42684</v>
      </c>
      <c r="C7319" s="27" t="s">
        <v>45</v>
      </c>
      <c r="D7319" s="28">
        <v>3000</v>
      </c>
      <c r="E7319" s="27" t="s">
        <v>25</v>
      </c>
    </row>
    <row r="7320" spans="1:5" ht="13.2" hidden="1" x14ac:dyDescent="0.25">
      <c r="A7320" s="21" t="s">
        <v>6</v>
      </c>
      <c r="B7320" s="27">
        <v>42685</v>
      </c>
      <c r="C7320" s="27" t="s">
        <v>45</v>
      </c>
      <c r="D7320" s="28">
        <v>650</v>
      </c>
      <c r="E7320" s="27" t="s">
        <v>25</v>
      </c>
    </row>
    <row r="7321" spans="1:5" ht="13.2" hidden="1" x14ac:dyDescent="0.25">
      <c r="A7321" s="21" t="s">
        <v>6</v>
      </c>
      <c r="B7321" s="27">
        <v>42686</v>
      </c>
      <c r="C7321" s="27" t="s">
        <v>45</v>
      </c>
      <c r="D7321" s="28">
        <v>13152.25</v>
      </c>
      <c r="E7321" s="27" t="s">
        <v>25</v>
      </c>
    </row>
    <row r="7322" spans="1:5" ht="13.2" hidden="1" x14ac:dyDescent="0.25">
      <c r="A7322" s="21" t="s">
        <v>6</v>
      </c>
      <c r="B7322" s="27">
        <v>42687</v>
      </c>
      <c r="C7322" s="27" t="s">
        <v>45</v>
      </c>
      <c r="D7322" s="28">
        <v>5099.95</v>
      </c>
      <c r="E7322" s="27" t="s">
        <v>25</v>
      </c>
    </row>
    <row r="7323" spans="1:5" ht="13.2" hidden="1" x14ac:dyDescent="0.25">
      <c r="A7323" s="21" t="s">
        <v>6</v>
      </c>
      <c r="B7323" s="27">
        <v>42688</v>
      </c>
      <c r="C7323" s="27" t="s">
        <v>51</v>
      </c>
      <c r="D7323" s="28">
        <v>12500</v>
      </c>
      <c r="E7323" s="27" t="s">
        <v>25</v>
      </c>
    </row>
    <row r="7324" spans="1:5" ht="13.2" hidden="1" x14ac:dyDescent="0.25">
      <c r="A7324" s="21" t="s">
        <v>6</v>
      </c>
      <c r="B7324" s="27">
        <v>42689</v>
      </c>
      <c r="C7324" s="27" t="s">
        <v>45</v>
      </c>
      <c r="D7324" s="28">
        <v>2825</v>
      </c>
      <c r="E7324" s="27" t="s">
        <v>25</v>
      </c>
    </row>
    <row r="7325" spans="1:5" ht="13.2" hidden="1" x14ac:dyDescent="0.25">
      <c r="A7325" s="21" t="s">
        <v>6</v>
      </c>
      <c r="B7325" s="27">
        <v>42690</v>
      </c>
      <c r="C7325" s="27" t="s">
        <v>45</v>
      </c>
      <c r="D7325" s="28">
        <v>2130</v>
      </c>
      <c r="E7325" s="27" t="s">
        <v>25</v>
      </c>
    </row>
    <row r="7326" spans="1:5" ht="13.2" hidden="1" x14ac:dyDescent="0.25">
      <c r="A7326" s="21" t="s">
        <v>6</v>
      </c>
      <c r="B7326" s="27">
        <v>42691</v>
      </c>
      <c r="C7326" s="27" t="s">
        <v>53</v>
      </c>
      <c r="D7326" s="28">
        <v>2000</v>
      </c>
      <c r="E7326" s="27" t="s">
        <v>26</v>
      </c>
    </row>
    <row r="7327" spans="1:5" ht="13.2" hidden="1" x14ac:dyDescent="0.25">
      <c r="A7327" s="21" t="s">
        <v>6</v>
      </c>
      <c r="B7327" s="27">
        <v>42691</v>
      </c>
      <c r="C7327" s="27" t="s">
        <v>53</v>
      </c>
      <c r="D7327" s="28">
        <v>500</v>
      </c>
      <c r="E7327" s="27" t="s">
        <v>26</v>
      </c>
    </row>
    <row r="7328" spans="1:5" ht="13.2" hidden="1" x14ac:dyDescent="0.25">
      <c r="A7328" s="21" t="s">
        <v>6</v>
      </c>
      <c r="B7328" s="27">
        <v>42692</v>
      </c>
      <c r="C7328" s="27" t="s">
        <v>27</v>
      </c>
      <c r="D7328" s="28">
        <v>4250</v>
      </c>
      <c r="E7328" s="27" t="s">
        <v>27</v>
      </c>
    </row>
    <row r="7329" spans="1:5" ht="13.2" hidden="1" x14ac:dyDescent="0.25">
      <c r="A7329" s="21" t="s">
        <v>6</v>
      </c>
      <c r="B7329" s="27">
        <v>42692</v>
      </c>
      <c r="C7329" s="27" t="s">
        <v>27</v>
      </c>
      <c r="D7329" s="28">
        <v>3250</v>
      </c>
      <c r="E7329" s="27" t="s">
        <v>27</v>
      </c>
    </row>
    <row r="7330" spans="1:5" ht="13.2" hidden="1" x14ac:dyDescent="0.25">
      <c r="A7330" s="21" t="s">
        <v>6</v>
      </c>
      <c r="B7330" s="27">
        <v>42692</v>
      </c>
      <c r="C7330" s="27" t="s">
        <v>27</v>
      </c>
      <c r="D7330" s="28">
        <v>250</v>
      </c>
      <c r="E7330" s="27" t="s">
        <v>27</v>
      </c>
    </row>
    <row r="7331" spans="1:5" ht="13.2" hidden="1" x14ac:dyDescent="0.25">
      <c r="A7331" s="21" t="s">
        <v>6</v>
      </c>
      <c r="B7331" s="27">
        <v>42693</v>
      </c>
      <c r="C7331" s="27" t="s">
        <v>59</v>
      </c>
      <c r="D7331" s="28">
        <v>25250</v>
      </c>
      <c r="E7331" s="27" t="s">
        <v>26</v>
      </c>
    </row>
    <row r="7332" spans="1:5" ht="13.2" hidden="1" x14ac:dyDescent="0.25">
      <c r="A7332" s="21" t="s">
        <v>6</v>
      </c>
      <c r="B7332" s="27">
        <v>42694</v>
      </c>
      <c r="C7332" s="27" t="s">
        <v>45</v>
      </c>
      <c r="D7332" s="28">
        <v>4500</v>
      </c>
      <c r="E7332" s="27" t="s">
        <v>25</v>
      </c>
    </row>
    <row r="7333" spans="1:5" ht="13.2" hidden="1" x14ac:dyDescent="0.25">
      <c r="A7333" s="21" t="s">
        <v>6</v>
      </c>
      <c r="B7333" s="27">
        <v>42695</v>
      </c>
      <c r="C7333" s="27" t="s">
        <v>45</v>
      </c>
      <c r="D7333" s="28">
        <v>2500</v>
      </c>
      <c r="E7333" s="27" t="s">
        <v>25</v>
      </c>
    </row>
    <row r="7334" spans="1:5" ht="13.2" hidden="1" x14ac:dyDescent="0.25">
      <c r="A7334" s="21" t="s">
        <v>6</v>
      </c>
      <c r="B7334" s="27">
        <v>42696</v>
      </c>
      <c r="C7334" s="27" t="s">
        <v>45</v>
      </c>
      <c r="D7334" s="28">
        <v>300</v>
      </c>
      <c r="E7334" s="27" t="s">
        <v>25</v>
      </c>
    </row>
    <row r="7335" spans="1:5" ht="13.2" hidden="1" x14ac:dyDescent="0.25">
      <c r="A7335" s="21" t="s">
        <v>6</v>
      </c>
      <c r="B7335" s="27">
        <v>42696</v>
      </c>
      <c r="C7335" s="27" t="s">
        <v>45</v>
      </c>
      <c r="D7335" s="28">
        <v>15000</v>
      </c>
      <c r="E7335" s="27" t="s">
        <v>25</v>
      </c>
    </row>
    <row r="7336" spans="1:5" ht="13.2" hidden="1" x14ac:dyDescent="0.25">
      <c r="A7336" s="21" t="s">
        <v>6</v>
      </c>
      <c r="B7336" s="27">
        <v>42696</v>
      </c>
      <c r="C7336" s="27" t="s">
        <v>45</v>
      </c>
      <c r="D7336" s="28">
        <v>150</v>
      </c>
      <c r="E7336" s="27" t="s">
        <v>25</v>
      </c>
    </row>
    <row r="7337" spans="1:5" ht="13.2" hidden="1" x14ac:dyDescent="0.25">
      <c r="A7337" s="21" t="s">
        <v>6</v>
      </c>
      <c r="B7337" s="27">
        <v>42697</v>
      </c>
      <c r="C7337" s="27" t="s">
        <v>45</v>
      </c>
      <c r="D7337" s="28">
        <v>500</v>
      </c>
      <c r="E7337" s="27" t="s">
        <v>25</v>
      </c>
    </row>
    <row r="7338" spans="1:5" ht="13.2" hidden="1" x14ac:dyDescent="0.25">
      <c r="A7338" s="21" t="s">
        <v>6</v>
      </c>
      <c r="B7338" s="27">
        <v>42698</v>
      </c>
      <c r="C7338" s="27" t="s">
        <v>45</v>
      </c>
      <c r="D7338" s="28">
        <v>11000</v>
      </c>
      <c r="E7338" s="27" t="s">
        <v>25</v>
      </c>
    </row>
    <row r="7339" spans="1:5" ht="13.2" hidden="1" x14ac:dyDescent="0.25">
      <c r="A7339" s="21" t="s">
        <v>6</v>
      </c>
      <c r="B7339" s="27">
        <v>42699</v>
      </c>
      <c r="C7339" s="27" t="s">
        <v>45</v>
      </c>
      <c r="D7339" s="28">
        <v>9000</v>
      </c>
      <c r="E7339" s="27" t="s">
        <v>25</v>
      </c>
    </row>
    <row r="7340" spans="1:5" ht="13.2" hidden="1" x14ac:dyDescent="0.25">
      <c r="A7340" s="21" t="s">
        <v>6</v>
      </c>
      <c r="B7340" s="27">
        <v>42700</v>
      </c>
      <c r="C7340" s="27" t="s">
        <v>45</v>
      </c>
      <c r="D7340" s="28">
        <v>275</v>
      </c>
      <c r="E7340" s="27" t="s">
        <v>25</v>
      </c>
    </row>
    <row r="7341" spans="1:5" ht="13.2" hidden="1" x14ac:dyDescent="0.25">
      <c r="A7341" s="21" t="s">
        <v>6</v>
      </c>
      <c r="B7341" s="27">
        <v>42701</v>
      </c>
      <c r="C7341" s="27" t="s">
        <v>45</v>
      </c>
      <c r="D7341" s="28">
        <v>11250</v>
      </c>
      <c r="E7341" s="27" t="s">
        <v>25</v>
      </c>
    </row>
    <row r="7342" spans="1:5" ht="13.2" hidden="1" x14ac:dyDescent="0.25">
      <c r="A7342" s="21" t="s">
        <v>6</v>
      </c>
      <c r="B7342" s="27">
        <v>42702</v>
      </c>
      <c r="C7342" s="27" t="s">
        <v>45</v>
      </c>
      <c r="D7342" s="28">
        <v>2250</v>
      </c>
      <c r="E7342" s="27" t="s">
        <v>25</v>
      </c>
    </row>
    <row r="7343" spans="1:5" ht="13.2" hidden="1" x14ac:dyDescent="0.25">
      <c r="A7343" s="21" t="s">
        <v>6</v>
      </c>
      <c r="B7343" s="27">
        <v>42702</v>
      </c>
      <c r="C7343" s="27" t="s">
        <v>45</v>
      </c>
      <c r="D7343" s="28">
        <v>1250</v>
      </c>
      <c r="E7343" s="27" t="s">
        <v>25</v>
      </c>
    </row>
    <row r="7344" spans="1:5" ht="13.2" hidden="1" x14ac:dyDescent="0.25">
      <c r="A7344" s="21" t="s">
        <v>6</v>
      </c>
      <c r="B7344" s="27">
        <v>42702</v>
      </c>
      <c r="C7344" s="27" t="s">
        <v>45</v>
      </c>
      <c r="D7344" s="28">
        <v>300</v>
      </c>
      <c r="E7344" s="27" t="s">
        <v>25</v>
      </c>
    </row>
    <row r="7345" spans="1:5" ht="13.2" hidden="1" x14ac:dyDescent="0.25">
      <c r="A7345" s="21" t="s">
        <v>6</v>
      </c>
      <c r="B7345" s="27">
        <v>42702</v>
      </c>
      <c r="C7345" s="27" t="s">
        <v>45</v>
      </c>
      <c r="D7345" s="28">
        <v>300</v>
      </c>
      <c r="E7345" s="27" t="s">
        <v>25</v>
      </c>
    </row>
    <row r="7346" spans="1:5" ht="13.2" hidden="1" x14ac:dyDescent="0.25">
      <c r="A7346" s="21" t="s">
        <v>6</v>
      </c>
      <c r="B7346" s="27">
        <v>42702</v>
      </c>
      <c r="C7346" s="27" t="s">
        <v>45</v>
      </c>
      <c r="D7346" s="28">
        <v>250</v>
      </c>
      <c r="E7346" s="27" t="s">
        <v>25</v>
      </c>
    </row>
    <row r="7347" spans="1:5" ht="13.2" hidden="1" x14ac:dyDescent="0.25">
      <c r="A7347" s="21" t="s">
        <v>6</v>
      </c>
      <c r="B7347" s="27">
        <v>42702</v>
      </c>
      <c r="C7347" s="27" t="s">
        <v>45</v>
      </c>
      <c r="D7347" s="28">
        <v>500</v>
      </c>
      <c r="E7347" s="27" t="s">
        <v>25</v>
      </c>
    </row>
    <row r="7348" spans="1:5" ht="13.2" hidden="1" x14ac:dyDescent="0.25">
      <c r="A7348" s="21" t="s">
        <v>6</v>
      </c>
      <c r="B7348" s="27">
        <v>42702</v>
      </c>
      <c r="C7348" s="27" t="s">
        <v>45</v>
      </c>
      <c r="D7348" s="28">
        <v>750</v>
      </c>
      <c r="E7348" s="27" t="s">
        <v>25</v>
      </c>
    </row>
    <row r="7349" spans="1:5" ht="13.2" hidden="1" x14ac:dyDescent="0.25">
      <c r="A7349" s="21" t="s">
        <v>6</v>
      </c>
      <c r="B7349" s="27">
        <v>42702</v>
      </c>
      <c r="C7349" s="27" t="s">
        <v>45</v>
      </c>
      <c r="D7349" s="28">
        <v>3000</v>
      </c>
      <c r="E7349" s="27" t="s">
        <v>25</v>
      </c>
    </row>
    <row r="7350" spans="1:5" ht="13.2" hidden="1" x14ac:dyDescent="0.25">
      <c r="A7350" s="21" t="s">
        <v>6</v>
      </c>
      <c r="B7350" s="27">
        <v>42703</v>
      </c>
      <c r="C7350" s="27" t="s">
        <v>45</v>
      </c>
      <c r="D7350" s="28">
        <v>8250</v>
      </c>
      <c r="E7350" s="27" t="s">
        <v>25</v>
      </c>
    </row>
    <row r="7351" spans="1:5" ht="13.2" hidden="1" x14ac:dyDescent="0.25">
      <c r="A7351" s="21" t="s">
        <v>6</v>
      </c>
      <c r="B7351" s="27">
        <v>42703</v>
      </c>
      <c r="C7351" s="27" t="s">
        <v>45</v>
      </c>
      <c r="D7351" s="28">
        <v>3000</v>
      </c>
      <c r="E7351" s="27" t="s">
        <v>25</v>
      </c>
    </row>
    <row r="7352" spans="1:5" ht="13.2" hidden="1" x14ac:dyDescent="0.25">
      <c r="A7352" s="21" t="s">
        <v>6</v>
      </c>
      <c r="B7352" s="27">
        <v>42703</v>
      </c>
      <c r="C7352" s="27" t="s">
        <v>45</v>
      </c>
      <c r="D7352" s="28">
        <v>600</v>
      </c>
      <c r="E7352" s="27" t="s">
        <v>25</v>
      </c>
    </row>
    <row r="7353" spans="1:5" ht="13.2" hidden="1" x14ac:dyDescent="0.25">
      <c r="A7353" s="21" t="s">
        <v>6</v>
      </c>
      <c r="B7353" s="27">
        <v>42703</v>
      </c>
      <c r="C7353" s="27" t="s">
        <v>45</v>
      </c>
      <c r="D7353" s="28">
        <v>1750</v>
      </c>
      <c r="E7353" s="27" t="s">
        <v>25</v>
      </c>
    </row>
    <row r="7354" spans="1:5" ht="13.2" hidden="1" x14ac:dyDescent="0.25">
      <c r="A7354" s="21" t="s">
        <v>6</v>
      </c>
      <c r="B7354" s="27">
        <v>42703</v>
      </c>
      <c r="C7354" s="27" t="s">
        <v>45</v>
      </c>
      <c r="D7354" s="28">
        <v>500</v>
      </c>
      <c r="E7354" s="27" t="s">
        <v>25</v>
      </c>
    </row>
    <row r="7355" spans="1:5" ht="13.2" hidden="1" x14ac:dyDescent="0.25">
      <c r="A7355" s="21" t="s">
        <v>6</v>
      </c>
      <c r="B7355" s="27">
        <v>42704</v>
      </c>
      <c r="C7355" s="27" t="s">
        <v>45</v>
      </c>
      <c r="D7355" s="28">
        <v>6000</v>
      </c>
      <c r="E7355" s="27" t="s">
        <v>25</v>
      </c>
    </row>
    <row r="7356" spans="1:5" ht="13.2" hidden="1" x14ac:dyDescent="0.25">
      <c r="A7356" s="21" t="s">
        <v>6</v>
      </c>
      <c r="B7356" s="27">
        <v>42705</v>
      </c>
      <c r="C7356" s="27" t="s">
        <v>45</v>
      </c>
      <c r="D7356" s="28">
        <v>9000</v>
      </c>
      <c r="E7356" s="27" t="s">
        <v>25</v>
      </c>
    </row>
    <row r="7357" spans="1:5" ht="13.2" hidden="1" x14ac:dyDescent="0.25">
      <c r="A7357" s="21" t="s">
        <v>6</v>
      </c>
      <c r="B7357" s="27">
        <v>42705</v>
      </c>
      <c r="C7357" s="27" t="s">
        <v>45</v>
      </c>
      <c r="D7357" s="28">
        <v>6000</v>
      </c>
      <c r="E7357" s="27" t="s">
        <v>25</v>
      </c>
    </row>
    <row r="7358" spans="1:5" ht="13.2" hidden="1" x14ac:dyDescent="0.25">
      <c r="A7358" s="21" t="s">
        <v>6</v>
      </c>
      <c r="B7358" s="27">
        <v>42705</v>
      </c>
      <c r="C7358" s="27" t="s">
        <v>45</v>
      </c>
      <c r="D7358" s="28">
        <v>2500</v>
      </c>
      <c r="E7358" s="27" t="s">
        <v>25</v>
      </c>
    </row>
    <row r="7359" spans="1:5" ht="13.2" hidden="1" x14ac:dyDescent="0.25">
      <c r="A7359" s="21" t="s">
        <v>6</v>
      </c>
      <c r="B7359" s="27">
        <v>42706</v>
      </c>
      <c r="C7359" s="27" t="s">
        <v>45</v>
      </c>
      <c r="D7359" s="28">
        <v>1500</v>
      </c>
      <c r="E7359" s="27" t="s">
        <v>25</v>
      </c>
    </row>
    <row r="7360" spans="1:5" ht="13.2" hidden="1" x14ac:dyDescent="0.25">
      <c r="A7360" s="21" t="s">
        <v>6</v>
      </c>
      <c r="B7360" s="27">
        <v>42707</v>
      </c>
      <c r="C7360" s="27" t="s">
        <v>45</v>
      </c>
      <c r="D7360" s="28">
        <v>2250</v>
      </c>
      <c r="E7360" s="27" t="s">
        <v>25</v>
      </c>
    </row>
    <row r="7361" spans="1:5" ht="13.2" hidden="1" x14ac:dyDescent="0.25">
      <c r="A7361" s="21" t="s">
        <v>6</v>
      </c>
      <c r="B7361" s="27">
        <v>42707</v>
      </c>
      <c r="C7361" s="27" t="s">
        <v>45</v>
      </c>
      <c r="D7361" s="28">
        <v>2500</v>
      </c>
      <c r="E7361" s="27" t="s">
        <v>25</v>
      </c>
    </row>
    <row r="7362" spans="1:5" ht="13.2" hidden="1" x14ac:dyDescent="0.25">
      <c r="A7362" s="21" t="s">
        <v>6</v>
      </c>
      <c r="B7362" s="27">
        <v>42708</v>
      </c>
      <c r="C7362" s="27" t="s">
        <v>45</v>
      </c>
      <c r="D7362" s="28">
        <v>9750</v>
      </c>
      <c r="E7362" s="27" t="s">
        <v>25</v>
      </c>
    </row>
    <row r="7363" spans="1:5" ht="13.2" hidden="1" x14ac:dyDescent="0.25">
      <c r="A7363" s="21" t="s">
        <v>6</v>
      </c>
      <c r="B7363" s="27">
        <v>42708</v>
      </c>
      <c r="C7363" s="27" t="s">
        <v>45</v>
      </c>
      <c r="D7363" s="28">
        <v>1750</v>
      </c>
      <c r="E7363" s="27" t="s">
        <v>25</v>
      </c>
    </row>
    <row r="7364" spans="1:5" ht="13.2" hidden="1" x14ac:dyDescent="0.25">
      <c r="A7364" s="21" t="s">
        <v>6</v>
      </c>
      <c r="B7364" s="27">
        <v>42708</v>
      </c>
      <c r="C7364" s="27" t="s">
        <v>45</v>
      </c>
      <c r="D7364" s="28">
        <v>250</v>
      </c>
      <c r="E7364" s="27" t="s">
        <v>25</v>
      </c>
    </row>
    <row r="7365" spans="1:5" ht="13.2" hidden="1" x14ac:dyDescent="0.25">
      <c r="A7365" s="21" t="s">
        <v>6</v>
      </c>
      <c r="B7365" s="27">
        <v>42709</v>
      </c>
      <c r="C7365" s="27" t="s">
        <v>45</v>
      </c>
      <c r="D7365" s="28">
        <v>3000</v>
      </c>
      <c r="E7365" s="27" t="s">
        <v>25</v>
      </c>
    </row>
    <row r="7366" spans="1:5" ht="13.2" hidden="1" x14ac:dyDescent="0.25">
      <c r="A7366" s="21" t="s">
        <v>6</v>
      </c>
      <c r="B7366" s="27">
        <v>42709</v>
      </c>
      <c r="C7366" s="27" t="s">
        <v>45</v>
      </c>
      <c r="D7366" s="28">
        <v>4250</v>
      </c>
      <c r="E7366" s="27" t="s">
        <v>25</v>
      </c>
    </row>
    <row r="7367" spans="1:5" ht="13.2" hidden="1" x14ac:dyDescent="0.25">
      <c r="A7367" s="21" t="s">
        <v>6</v>
      </c>
      <c r="B7367" s="27">
        <v>42709</v>
      </c>
      <c r="C7367" s="27" t="s">
        <v>45</v>
      </c>
      <c r="D7367" s="28">
        <v>4500</v>
      </c>
      <c r="E7367" s="27" t="s">
        <v>25</v>
      </c>
    </row>
    <row r="7368" spans="1:5" ht="13.2" hidden="1" x14ac:dyDescent="0.25">
      <c r="A7368" s="21" t="s">
        <v>6</v>
      </c>
      <c r="B7368" s="27">
        <v>42709</v>
      </c>
      <c r="C7368" s="27" t="s">
        <v>45</v>
      </c>
      <c r="D7368" s="28">
        <v>750</v>
      </c>
      <c r="E7368" s="27" t="s">
        <v>25</v>
      </c>
    </row>
    <row r="7369" spans="1:5" ht="13.2" hidden="1" x14ac:dyDescent="0.25">
      <c r="A7369" s="21" t="s">
        <v>6</v>
      </c>
      <c r="B7369" s="27">
        <v>42710</v>
      </c>
      <c r="C7369" s="27" t="s">
        <v>27</v>
      </c>
      <c r="D7369" s="28">
        <v>1050</v>
      </c>
      <c r="E7369" s="27" t="s">
        <v>27</v>
      </c>
    </row>
    <row r="7370" spans="1:5" ht="13.2" hidden="1" x14ac:dyDescent="0.25">
      <c r="A7370" s="21" t="s">
        <v>6</v>
      </c>
      <c r="B7370" s="27">
        <v>42711</v>
      </c>
      <c r="C7370" s="27" t="s">
        <v>27</v>
      </c>
      <c r="D7370" s="28">
        <v>1000</v>
      </c>
      <c r="E7370" s="27" t="s">
        <v>27</v>
      </c>
    </row>
    <row r="7371" spans="1:5" ht="13.2" hidden="1" x14ac:dyDescent="0.25">
      <c r="A7371" s="21" t="s">
        <v>6</v>
      </c>
      <c r="B7371" s="27">
        <v>42712</v>
      </c>
      <c r="C7371" s="27" t="s">
        <v>27</v>
      </c>
      <c r="D7371" s="28">
        <v>4300</v>
      </c>
      <c r="E7371" s="27" t="s">
        <v>27</v>
      </c>
    </row>
    <row r="7372" spans="1:5" ht="13.2" hidden="1" x14ac:dyDescent="0.25">
      <c r="A7372" s="21" t="s">
        <v>6</v>
      </c>
      <c r="B7372" s="27">
        <v>42712</v>
      </c>
      <c r="C7372" s="27" t="s">
        <v>27</v>
      </c>
      <c r="D7372" s="28">
        <v>500</v>
      </c>
      <c r="E7372" s="27" t="s">
        <v>27</v>
      </c>
    </row>
    <row r="7373" spans="1:5" ht="13.2" hidden="1" x14ac:dyDescent="0.25">
      <c r="A7373" s="21" t="s">
        <v>6</v>
      </c>
      <c r="B7373" s="27">
        <v>42713</v>
      </c>
      <c r="C7373" s="27" t="s">
        <v>27</v>
      </c>
      <c r="D7373" s="28">
        <v>2750</v>
      </c>
      <c r="E7373" s="27" t="s">
        <v>27</v>
      </c>
    </row>
    <row r="7374" spans="1:5" ht="13.2" hidden="1" x14ac:dyDescent="0.25">
      <c r="A7374" s="21" t="s">
        <v>6</v>
      </c>
      <c r="B7374" s="27">
        <v>42714</v>
      </c>
      <c r="C7374" s="27" t="s">
        <v>45</v>
      </c>
      <c r="D7374" s="28">
        <v>47500</v>
      </c>
      <c r="E7374" s="27" t="s">
        <v>25</v>
      </c>
    </row>
    <row r="7375" spans="1:5" ht="13.2" hidden="1" x14ac:dyDescent="0.25">
      <c r="A7375" s="21" t="s">
        <v>6</v>
      </c>
      <c r="B7375" s="27">
        <v>42715</v>
      </c>
      <c r="C7375" s="27" t="s">
        <v>45</v>
      </c>
      <c r="D7375" s="28">
        <v>12500</v>
      </c>
      <c r="E7375" s="27" t="s">
        <v>25</v>
      </c>
    </row>
    <row r="7376" spans="1:5" ht="13.2" hidden="1" x14ac:dyDescent="0.25">
      <c r="A7376" s="21" t="s">
        <v>6</v>
      </c>
      <c r="B7376" s="27">
        <v>42716</v>
      </c>
      <c r="C7376" s="27" t="s">
        <v>58</v>
      </c>
      <c r="D7376" s="28">
        <v>2100</v>
      </c>
      <c r="E7376" s="27" t="s">
        <v>26</v>
      </c>
    </row>
    <row r="7377" spans="1:5" ht="13.2" hidden="1" x14ac:dyDescent="0.25">
      <c r="A7377" s="21" t="s">
        <v>6</v>
      </c>
      <c r="B7377" s="27">
        <v>42716</v>
      </c>
      <c r="C7377" s="27" t="s">
        <v>58</v>
      </c>
      <c r="D7377" s="28">
        <v>4500</v>
      </c>
      <c r="E7377" s="27" t="s">
        <v>26</v>
      </c>
    </row>
    <row r="7378" spans="1:5" ht="13.2" hidden="1" x14ac:dyDescent="0.25">
      <c r="A7378" s="21" t="s">
        <v>6</v>
      </c>
      <c r="B7378" s="27">
        <v>42716</v>
      </c>
      <c r="C7378" s="27" t="s">
        <v>58</v>
      </c>
      <c r="D7378" s="28">
        <v>650</v>
      </c>
      <c r="E7378" s="27" t="s">
        <v>26</v>
      </c>
    </row>
    <row r="7379" spans="1:5" ht="13.2" hidden="1" x14ac:dyDescent="0.25">
      <c r="A7379" s="21" t="s">
        <v>6</v>
      </c>
      <c r="B7379" s="27">
        <v>42717</v>
      </c>
      <c r="C7379" s="27" t="s">
        <v>45</v>
      </c>
      <c r="D7379" s="28">
        <v>7500</v>
      </c>
      <c r="E7379" s="27" t="s">
        <v>25</v>
      </c>
    </row>
    <row r="7380" spans="1:5" ht="13.2" hidden="1" x14ac:dyDescent="0.25">
      <c r="A7380" s="21" t="s">
        <v>6</v>
      </c>
      <c r="B7380" s="27">
        <v>42718</v>
      </c>
      <c r="C7380" s="27" t="s">
        <v>45</v>
      </c>
      <c r="D7380" s="28">
        <v>8250</v>
      </c>
      <c r="E7380" s="27" t="s">
        <v>25</v>
      </c>
    </row>
    <row r="7381" spans="1:5" ht="13.2" hidden="1" x14ac:dyDescent="0.25">
      <c r="A7381" s="21" t="s">
        <v>6</v>
      </c>
      <c r="B7381" s="27">
        <v>42718</v>
      </c>
      <c r="C7381" s="27" t="s">
        <v>45</v>
      </c>
      <c r="D7381" s="28">
        <v>8250</v>
      </c>
      <c r="E7381" s="27" t="s">
        <v>25</v>
      </c>
    </row>
    <row r="7382" spans="1:5" ht="13.2" hidden="1" x14ac:dyDescent="0.25">
      <c r="A7382" s="21" t="s">
        <v>6</v>
      </c>
      <c r="B7382" s="27">
        <v>42719</v>
      </c>
      <c r="C7382" s="27" t="s">
        <v>27</v>
      </c>
      <c r="D7382" s="28">
        <v>17500</v>
      </c>
      <c r="E7382" s="27" t="s">
        <v>27</v>
      </c>
    </row>
    <row r="7383" spans="1:5" ht="13.2" hidden="1" x14ac:dyDescent="0.25">
      <c r="A7383" s="21" t="s">
        <v>6</v>
      </c>
      <c r="B7383" s="27">
        <v>42720</v>
      </c>
      <c r="C7383" s="27" t="s">
        <v>45</v>
      </c>
      <c r="D7383" s="28">
        <v>3750</v>
      </c>
      <c r="E7383" s="27" t="s">
        <v>25</v>
      </c>
    </row>
    <row r="7384" spans="1:5" ht="13.2" hidden="1" x14ac:dyDescent="0.25">
      <c r="A7384" s="21" t="s">
        <v>6</v>
      </c>
      <c r="B7384" s="27">
        <v>42720</v>
      </c>
      <c r="C7384" s="27" t="s">
        <v>45</v>
      </c>
      <c r="D7384" s="28">
        <v>650</v>
      </c>
      <c r="E7384" s="27" t="s">
        <v>25</v>
      </c>
    </row>
    <row r="7385" spans="1:5" ht="13.2" hidden="1" x14ac:dyDescent="0.25">
      <c r="A7385" s="21" t="s">
        <v>6</v>
      </c>
      <c r="B7385" s="27">
        <v>42720</v>
      </c>
      <c r="C7385" s="27" t="s">
        <v>45</v>
      </c>
      <c r="D7385" s="28">
        <v>250</v>
      </c>
      <c r="E7385" s="27" t="s">
        <v>25</v>
      </c>
    </row>
    <row r="7386" spans="1:5" ht="13.2" hidden="1" x14ac:dyDescent="0.25">
      <c r="A7386" s="21" t="s">
        <v>6</v>
      </c>
      <c r="B7386" s="27">
        <v>42721</v>
      </c>
      <c r="C7386" s="27" t="s">
        <v>45</v>
      </c>
      <c r="D7386" s="28">
        <v>11250</v>
      </c>
      <c r="E7386" s="27" t="s">
        <v>25</v>
      </c>
    </row>
    <row r="7387" spans="1:5" ht="13.2" hidden="1" x14ac:dyDescent="0.25">
      <c r="A7387" s="21" t="s">
        <v>6</v>
      </c>
      <c r="B7387" s="27">
        <v>42722</v>
      </c>
      <c r="C7387" s="27" t="s">
        <v>45</v>
      </c>
      <c r="D7387" s="28">
        <v>1750</v>
      </c>
      <c r="E7387" s="27" t="s">
        <v>25</v>
      </c>
    </row>
    <row r="7388" spans="1:5" ht="13.2" hidden="1" x14ac:dyDescent="0.25">
      <c r="A7388" s="21" t="s">
        <v>6</v>
      </c>
      <c r="B7388" s="27">
        <v>42722</v>
      </c>
      <c r="C7388" s="27" t="s">
        <v>45</v>
      </c>
      <c r="D7388" s="28">
        <v>250</v>
      </c>
      <c r="E7388" s="27" t="s">
        <v>25</v>
      </c>
    </row>
    <row r="7389" spans="1:5" ht="13.2" hidden="1" x14ac:dyDescent="0.25">
      <c r="A7389" s="21" t="s">
        <v>6</v>
      </c>
      <c r="B7389" s="27">
        <v>42723</v>
      </c>
      <c r="C7389" s="27" t="s">
        <v>45</v>
      </c>
      <c r="D7389" s="28">
        <v>1600</v>
      </c>
      <c r="E7389" s="27" t="s">
        <v>25</v>
      </c>
    </row>
    <row r="7390" spans="1:5" ht="13.2" hidden="1" x14ac:dyDescent="0.25">
      <c r="A7390" s="21" t="s">
        <v>6</v>
      </c>
      <c r="B7390" s="27">
        <v>42723</v>
      </c>
      <c r="C7390" s="27" t="s">
        <v>45</v>
      </c>
      <c r="D7390" s="28">
        <v>2400</v>
      </c>
      <c r="E7390" s="27" t="s">
        <v>25</v>
      </c>
    </row>
    <row r="7391" spans="1:5" ht="13.2" hidden="1" x14ac:dyDescent="0.25">
      <c r="A7391" s="21" t="s">
        <v>6</v>
      </c>
      <c r="B7391" s="27">
        <v>42723</v>
      </c>
      <c r="C7391" s="27" t="s">
        <v>45</v>
      </c>
      <c r="D7391" s="28">
        <v>600</v>
      </c>
      <c r="E7391" s="27" t="s">
        <v>25</v>
      </c>
    </row>
    <row r="7392" spans="1:5" ht="13.2" hidden="1" x14ac:dyDescent="0.25">
      <c r="A7392" s="21" t="s">
        <v>6</v>
      </c>
      <c r="B7392" s="27">
        <v>42724</v>
      </c>
      <c r="C7392" s="27" t="s">
        <v>27</v>
      </c>
      <c r="D7392" s="28">
        <v>2500</v>
      </c>
      <c r="E7392" s="27" t="s">
        <v>27</v>
      </c>
    </row>
    <row r="7393" spans="1:5" ht="13.2" hidden="1" x14ac:dyDescent="0.25">
      <c r="A7393" s="21" t="s">
        <v>6</v>
      </c>
      <c r="B7393" s="27">
        <v>42725</v>
      </c>
      <c r="C7393" s="27" t="s">
        <v>45</v>
      </c>
      <c r="D7393" s="28">
        <v>68550</v>
      </c>
      <c r="E7393" s="27" t="s">
        <v>25</v>
      </c>
    </row>
    <row r="7394" spans="1:5" ht="13.2" hidden="1" x14ac:dyDescent="0.25">
      <c r="A7394" s="21" t="s">
        <v>6</v>
      </c>
      <c r="B7394" s="27">
        <v>42726</v>
      </c>
      <c r="C7394" s="27" t="s">
        <v>45</v>
      </c>
      <c r="D7394" s="28">
        <v>4500</v>
      </c>
      <c r="E7394" s="27" t="s">
        <v>25</v>
      </c>
    </row>
    <row r="7395" spans="1:5" ht="13.2" hidden="1" x14ac:dyDescent="0.25">
      <c r="A7395" s="21" t="s">
        <v>6</v>
      </c>
      <c r="B7395" s="27">
        <v>42726</v>
      </c>
      <c r="C7395" s="27" t="s">
        <v>45</v>
      </c>
      <c r="D7395" s="28">
        <v>1500</v>
      </c>
      <c r="E7395" s="27" t="s">
        <v>25</v>
      </c>
    </row>
    <row r="7396" spans="1:5" ht="13.2" hidden="1" x14ac:dyDescent="0.25">
      <c r="A7396" s="21" t="s">
        <v>6</v>
      </c>
      <c r="B7396" s="27">
        <v>42727</v>
      </c>
      <c r="C7396" s="27" t="s">
        <v>45</v>
      </c>
      <c r="D7396" s="28">
        <v>2500</v>
      </c>
      <c r="E7396" s="27" t="s">
        <v>25</v>
      </c>
    </row>
    <row r="7397" spans="1:5" ht="13.2" hidden="1" x14ac:dyDescent="0.25">
      <c r="A7397" s="21" t="s">
        <v>6</v>
      </c>
      <c r="B7397" s="27">
        <v>42727</v>
      </c>
      <c r="C7397" s="27" t="s">
        <v>45</v>
      </c>
      <c r="D7397" s="28">
        <v>750</v>
      </c>
      <c r="E7397" s="27" t="s">
        <v>25</v>
      </c>
    </row>
    <row r="7398" spans="1:5" ht="13.2" hidden="1" x14ac:dyDescent="0.25">
      <c r="A7398" s="21" t="s">
        <v>6</v>
      </c>
      <c r="B7398" s="27">
        <v>42728</v>
      </c>
      <c r="C7398" s="27" t="s">
        <v>45</v>
      </c>
      <c r="D7398" s="28">
        <v>500</v>
      </c>
      <c r="E7398" s="27" t="s">
        <v>25</v>
      </c>
    </row>
    <row r="7399" spans="1:5" ht="13.2" hidden="1" x14ac:dyDescent="0.25">
      <c r="A7399" s="21" t="s">
        <v>6</v>
      </c>
      <c r="B7399" s="27">
        <v>42728</v>
      </c>
      <c r="C7399" s="27" t="s">
        <v>45</v>
      </c>
      <c r="D7399" s="28">
        <v>3000</v>
      </c>
      <c r="E7399" s="27" t="s">
        <v>25</v>
      </c>
    </row>
    <row r="7400" spans="1:5" ht="13.2" hidden="1" x14ac:dyDescent="0.25">
      <c r="A7400" s="21" t="s">
        <v>6</v>
      </c>
      <c r="B7400" s="27">
        <v>42728</v>
      </c>
      <c r="C7400" s="27" t="s">
        <v>45</v>
      </c>
      <c r="D7400" s="28">
        <v>2500</v>
      </c>
      <c r="E7400" s="27" t="s">
        <v>25</v>
      </c>
    </row>
    <row r="7401" spans="1:5" ht="13.2" hidden="1" x14ac:dyDescent="0.25">
      <c r="A7401" s="21" t="s">
        <v>6</v>
      </c>
      <c r="B7401" s="27">
        <v>42728</v>
      </c>
      <c r="C7401" s="27" t="s">
        <v>45</v>
      </c>
      <c r="D7401" s="28">
        <v>500</v>
      </c>
      <c r="E7401" s="27" t="s">
        <v>25</v>
      </c>
    </row>
    <row r="7402" spans="1:5" ht="13.2" hidden="1" x14ac:dyDescent="0.25">
      <c r="A7402" s="21" t="s">
        <v>6</v>
      </c>
      <c r="B7402" s="27">
        <v>42728</v>
      </c>
      <c r="C7402" s="27" t="s">
        <v>45</v>
      </c>
      <c r="D7402" s="28">
        <v>8500</v>
      </c>
      <c r="E7402" s="27" t="s">
        <v>25</v>
      </c>
    </row>
    <row r="7403" spans="1:5" ht="13.2" hidden="1" x14ac:dyDescent="0.25">
      <c r="A7403" s="21" t="s">
        <v>6</v>
      </c>
      <c r="B7403" s="27">
        <v>42729</v>
      </c>
      <c r="C7403" s="27" t="s">
        <v>45</v>
      </c>
      <c r="D7403" s="28">
        <v>4250</v>
      </c>
      <c r="E7403" s="27" t="s">
        <v>25</v>
      </c>
    </row>
    <row r="7404" spans="1:5" ht="13.2" hidden="1" x14ac:dyDescent="0.25">
      <c r="A7404" s="21" t="s">
        <v>6</v>
      </c>
      <c r="B7404" s="27">
        <v>42730</v>
      </c>
      <c r="C7404" s="27" t="s">
        <v>45</v>
      </c>
      <c r="D7404" s="28">
        <v>2500</v>
      </c>
      <c r="E7404" s="27" t="s">
        <v>25</v>
      </c>
    </row>
    <row r="7405" spans="1:5" ht="13.2" hidden="1" x14ac:dyDescent="0.25">
      <c r="A7405" s="21" t="s">
        <v>6</v>
      </c>
      <c r="B7405" s="27">
        <v>42731</v>
      </c>
      <c r="C7405" s="27" t="s">
        <v>45</v>
      </c>
      <c r="D7405" s="28">
        <v>2000</v>
      </c>
      <c r="E7405" s="27" t="s">
        <v>25</v>
      </c>
    </row>
    <row r="7406" spans="1:5" ht="13.2" hidden="1" x14ac:dyDescent="0.25">
      <c r="A7406" s="21" t="s">
        <v>6</v>
      </c>
      <c r="B7406" s="27">
        <v>42732</v>
      </c>
      <c r="C7406" s="27" t="s">
        <v>45</v>
      </c>
      <c r="D7406" s="28">
        <v>22750</v>
      </c>
      <c r="E7406" s="27" t="s">
        <v>25</v>
      </c>
    </row>
    <row r="7407" spans="1:5" ht="13.2" hidden="1" x14ac:dyDescent="0.25">
      <c r="A7407" s="21" t="s">
        <v>6</v>
      </c>
      <c r="B7407" s="27">
        <v>42732</v>
      </c>
      <c r="C7407" s="27" t="s">
        <v>45</v>
      </c>
      <c r="D7407" s="28">
        <v>2250</v>
      </c>
      <c r="E7407" s="27" t="s">
        <v>25</v>
      </c>
    </row>
    <row r="7408" spans="1:5" ht="13.2" hidden="1" x14ac:dyDescent="0.25">
      <c r="A7408" s="21" t="s">
        <v>6</v>
      </c>
      <c r="B7408" s="27">
        <v>42733</v>
      </c>
      <c r="C7408" s="27" t="s">
        <v>45</v>
      </c>
      <c r="D7408" s="28">
        <v>8750</v>
      </c>
      <c r="E7408" s="27" t="s">
        <v>25</v>
      </c>
    </row>
    <row r="7409" spans="1:5" ht="13.2" hidden="1" x14ac:dyDescent="0.25">
      <c r="A7409" s="21" t="s">
        <v>6</v>
      </c>
      <c r="B7409" s="27">
        <v>42733</v>
      </c>
      <c r="C7409" s="27" t="s">
        <v>45</v>
      </c>
      <c r="D7409" s="28">
        <v>3250</v>
      </c>
      <c r="E7409" s="27" t="s">
        <v>25</v>
      </c>
    </row>
    <row r="7410" spans="1:5" ht="13.2" hidden="1" x14ac:dyDescent="0.25">
      <c r="A7410" s="21" t="s">
        <v>6</v>
      </c>
      <c r="B7410" s="27">
        <v>42733</v>
      </c>
      <c r="C7410" s="27" t="s">
        <v>45</v>
      </c>
      <c r="D7410" s="28">
        <v>500</v>
      </c>
      <c r="E7410" s="27" t="s">
        <v>25</v>
      </c>
    </row>
    <row r="7411" spans="1:5" ht="13.2" hidden="1" x14ac:dyDescent="0.25">
      <c r="A7411" s="21" t="s">
        <v>6</v>
      </c>
      <c r="B7411" s="27">
        <v>42734</v>
      </c>
      <c r="C7411" s="27" t="s">
        <v>45</v>
      </c>
      <c r="D7411" s="28">
        <v>4900</v>
      </c>
      <c r="E7411" s="27" t="s">
        <v>25</v>
      </c>
    </row>
    <row r="7412" spans="1:5" ht="13.2" hidden="1" x14ac:dyDescent="0.25">
      <c r="A7412" s="21" t="s">
        <v>6</v>
      </c>
      <c r="B7412" s="27">
        <v>42734</v>
      </c>
      <c r="C7412" s="27" t="s">
        <v>45</v>
      </c>
      <c r="D7412" s="28">
        <v>18845</v>
      </c>
      <c r="E7412" s="27" t="s">
        <v>25</v>
      </c>
    </row>
    <row r="7413" spans="1:5" ht="13.2" hidden="1" x14ac:dyDescent="0.25">
      <c r="A7413" s="21" t="s">
        <v>6</v>
      </c>
      <c r="B7413" s="27">
        <v>42735</v>
      </c>
      <c r="C7413" s="27" t="s">
        <v>45</v>
      </c>
      <c r="D7413" s="28">
        <v>2750</v>
      </c>
      <c r="E7413" s="27" t="s">
        <v>25</v>
      </c>
    </row>
    <row r="7414" spans="1:5" ht="13.2" hidden="1" x14ac:dyDescent="0.25">
      <c r="A7414" s="21" t="s">
        <v>6</v>
      </c>
      <c r="B7414" s="27">
        <v>42736</v>
      </c>
      <c r="C7414" s="27" t="s">
        <v>45</v>
      </c>
      <c r="D7414" s="28">
        <v>1250</v>
      </c>
      <c r="E7414" s="27" t="s">
        <v>25</v>
      </c>
    </row>
    <row r="7415" spans="1:5" ht="13.2" hidden="1" x14ac:dyDescent="0.25">
      <c r="A7415" s="21" t="s">
        <v>6</v>
      </c>
      <c r="B7415" s="27">
        <v>42736</v>
      </c>
      <c r="C7415" s="27" t="s">
        <v>45</v>
      </c>
      <c r="D7415" s="28">
        <v>500</v>
      </c>
      <c r="E7415" s="27" t="s">
        <v>25</v>
      </c>
    </row>
    <row r="7416" spans="1:5" ht="13.2" hidden="1" x14ac:dyDescent="0.25">
      <c r="A7416" s="21" t="s">
        <v>6</v>
      </c>
      <c r="B7416" s="27">
        <v>42737</v>
      </c>
      <c r="C7416" s="27" t="s">
        <v>27</v>
      </c>
      <c r="D7416" s="28">
        <v>63900</v>
      </c>
      <c r="E7416" s="27" t="s">
        <v>27</v>
      </c>
    </row>
    <row r="7417" spans="1:5" ht="13.2" hidden="1" x14ac:dyDescent="0.25">
      <c r="A7417" s="21" t="s">
        <v>6</v>
      </c>
      <c r="B7417" s="27">
        <v>42738</v>
      </c>
      <c r="C7417" s="27" t="s">
        <v>59</v>
      </c>
      <c r="D7417" s="28">
        <v>7250</v>
      </c>
      <c r="E7417" s="27" t="s">
        <v>26</v>
      </c>
    </row>
    <row r="7418" spans="1:5" ht="13.2" hidden="1" x14ac:dyDescent="0.25">
      <c r="A7418" s="21" t="s">
        <v>6</v>
      </c>
      <c r="B7418" s="27">
        <v>42739</v>
      </c>
      <c r="C7418" s="27" t="s">
        <v>53</v>
      </c>
      <c r="D7418" s="28">
        <v>500</v>
      </c>
      <c r="E7418" s="27" t="s">
        <v>26</v>
      </c>
    </row>
    <row r="7419" spans="1:5" ht="13.2" hidden="1" x14ac:dyDescent="0.25">
      <c r="A7419" s="21" t="s">
        <v>6</v>
      </c>
      <c r="B7419" s="27">
        <v>42740</v>
      </c>
      <c r="C7419" s="27" t="s">
        <v>53</v>
      </c>
      <c r="D7419" s="28">
        <v>3750</v>
      </c>
      <c r="E7419" s="27" t="s">
        <v>26</v>
      </c>
    </row>
    <row r="7420" spans="1:5" ht="13.2" hidden="1" x14ac:dyDescent="0.25">
      <c r="A7420" s="21" t="s">
        <v>6</v>
      </c>
      <c r="B7420" s="27">
        <v>42741</v>
      </c>
      <c r="C7420" s="27" t="s">
        <v>59</v>
      </c>
      <c r="D7420" s="28">
        <v>2500</v>
      </c>
      <c r="E7420" s="27" t="s">
        <v>26</v>
      </c>
    </row>
    <row r="7421" spans="1:5" ht="13.2" hidden="1" x14ac:dyDescent="0.25">
      <c r="A7421" s="21" t="s">
        <v>6</v>
      </c>
      <c r="B7421" s="27">
        <v>42742</v>
      </c>
      <c r="C7421" s="27" t="s">
        <v>53</v>
      </c>
      <c r="D7421" s="28">
        <v>750</v>
      </c>
      <c r="E7421" s="27" t="s">
        <v>26</v>
      </c>
    </row>
    <row r="7422" spans="1:5" ht="13.2" hidden="1" x14ac:dyDescent="0.25">
      <c r="A7422" s="21" t="s">
        <v>6</v>
      </c>
      <c r="B7422" s="27">
        <v>42742</v>
      </c>
      <c r="C7422" s="27" t="s">
        <v>53</v>
      </c>
      <c r="D7422" s="28">
        <v>450</v>
      </c>
      <c r="E7422" s="27" t="s">
        <v>26</v>
      </c>
    </row>
    <row r="7423" spans="1:5" ht="13.2" hidden="1" x14ac:dyDescent="0.25">
      <c r="A7423" s="21" t="s">
        <v>6</v>
      </c>
      <c r="B7423" s="27">
        <v>42742</v>
      </c>
      <c r="C7423" s="27" t="s">
        <v>53</v>
      </c>
      <c r="D7423" s="28">
        <v>1750</v>
      </c>
      <c r="E7423" s="27" t="s">
        <v>26</v>
      </c>
    </row>
    <row r="7424" spans="1:5" ht="13.2" hidden="1" x14ac:dyDescent="0.25">
      <c r="A7424" s="21" t="s">
        <v>6</v>
      </c>
      <c r="B7424" s="27">
        <v>42742</v>
      </c>
      <c r="C7424" s="27" t="s">
        <v>53</v>
      </c>
      <c r="D7424" s="28">
        <v>5250</v>
      </c>
      <c r="E7424" s="27" t="s">
        <v>26</v>
      </c>
    </row>
    <row r="7425" spans="1:5" ht="13.2" hidden="1" x14ac:dyDescent="0.25">
      <c r="A7425" s="21" t="s">
        <v>6</v>
      </c>
      <c r="B7425" s="27">
        <v>42743</v>
      </c>
      <c r="C7425" s="27" t="s">
        <v>58</v>
      </c>
      <c r="D7425" s="28">
        <v>25150</v>
      </c>
      <c r="E7425" s="27" t="s">
        <v>26</v>
      </c>
    </row>
    <row r="7426" spans="1:5" ht="13.2" hidden="1" x14ac:dyDescent="0.25">
      <c r="A7426" s="21" t="s">
        <v>6</v>
      </c>
      <c r="B7426" s="27">
        <v>42744</v>
      </c>
      <c r="C7426" s="27" t="s">
        <v>45</v>
      </c>
      <c r="D7426" s="28">
        <v>6500</v>
      </c>
      <c r="E7426" s="27" t="s">
        <v>25</v>
      </c>
    </row>
    <row r="7427" spans="1:5" ht="13.2" hidden="1" x14ac:dyDescent="0.25">
      <c r="A7427" s="21" t="s">
        <v>6</v>
      </c>
      <c r="B7427" s="27">
        <v>42745</v>
      </c>
      <c r="C7427" s="27" t="s">
        <v>45</v>
      </c>
      <c r="D7427" s="28">
        <v>7500</v>
      </c>
      <c r="E7427" s="27" t="s">
        <v>25</v>
      </c>
    </row>
    <row r="7428" spans="1:5" ht="13.2" hidden="1" x14ac:dyDescent="0.25">
      <c r="A7428" s="21" t="s">
        <v>6</v>
      </c>
      <c r="B7428" s="27">
        <v>42746</v>
      </c>
      <c r="C7428" s="27" t="s">
        <v>45</v>
      </c>
      <c r="D7428" s="28">
        <v>7250</v>
      </c>
      <c r="E7428" s="27" t="s">
        <v>25</v>
      </c>
    </row>
    <row r="7429" spans="1:5" ht="13.2" hidden="1" x14ac:dyDescent="0.25">
      <c r="A7429" s="21" t="s">
        <v>6</v>
      </c>
      <c r="B7429" s="27">
        <v>42747</v>
      </c>
      <c r="C7429" s="27" t="s">
        <v>27</v>
      </c>
      <c r="D7429" s="28">
        <v>750</v>
      </c>
      <c r="E7429" s="27" t="s">
        <v>27</v>
      </c>
    </row>
    <row r="7430" spans="1:5" ht="13.2" hidden="1" x14ac:dyDescent="0.25">
      <c r="A7430" s="21" t="s">
        <v>6</v>
      </c>
      <c r="B7430" s="27">
        <v>42747</v>
      </c>
      <c r="C7430" s="27" t="s">
        <v>27</v>
      </c>
      <c r="D7430" s="28">
        <v>3200</v>
      </c>
      <c r="E7430" s="27" t="s">
        <v>27</v>
      </c>
    </row>
    <row r="7431" spans="1:5" ht="13.2" hidden="1" x14ac:dyDescent="0.25">
      <c r="A7431" s="21" t="s">
        <v>6</v>
      </c>
      <c r="B7431" s="27">
        <v>42747</v>
      </c>
      <c r="C7431" s="27" t="s">
        <v>27</v>
      </c>
      <c r="D7431" s="28">
        <v>500</v>
      </c>
      <c r="E7431" s="27" t="s">
        <v>27</v>
      </c>
    </row>
    <row r="7432" spans="1:5" ht="13.2" hidden="1" x14ac:dyDescent="0.25">
      <c r="A7432" s="21" t="s">
        <v>6</v>
      </c>
      <c r="B7432" s="27">
        <v>42747</v>
      </c>
      <c r="C7432" s="27" t="s">
        <v>27</v>
      </c>
      <c r="D7432" s="28">
        <v>250</v>
      </c>
      <c r="E7432" s="27" t="s">
        <v>27</v>
      </c>
    </row>
    <row r="7433" spans="1:5" ht="13.2" hidden="1" x14ac:dyDescent="0.25">
      <c r="A7433" s="21" t="s">
        <v>6</v>
      </c>
      <c r="B7433" s="27">
        <v>42747</v>
      </c>
      <c r="C7433" s="27" t="s">
        <v>27</v>
      </c>
      <c r="D7433" s="28">
        <v>700</v>
      </c>
      <c r="E7433" s="27" t="s">
        <v>27</v>
      </c>
    </row>
    <row r="7434" spans="1:5" ht="13.2" hidden="1" x14ac:dyDescent="0.25">
      <c r="A7434" s="21" t="s">
        <v>6</v>
      </c>
      <c r="B7434" s="27">
        <v>42748</v>
      </c>
      <c r="C7434" s="27" t="s">
        <v>45</v>
      </c>
      <c r="D7434" s="28">
        <v>6000</v>
      </c>
      <c r="E7434" s="27" t="s">
        <v>25</v>
      </c>
    </row>
    <row r="7435" spans="1:5" ht="13.2" hidden="1" x14ac:dyDescent="0.25">
      <c r="A7435" s="21" t="s">
        <v>6</v>
      </c>
      <c r="B7435" s="27">
        <v>42749</v>
      </c>
      <c r="C7435" s="27" t="s">
        <v>27</v>
      </c>
      <c r="D7435" s="28">
        <v>1250</v>
      </c>
      <c r="E7435" s="27" t="s">
        <v>27</v>
      </c>
    </row>
    <row r="7436" spans="1:5" ht="13.2" hidden="1" x14ac:dyDescent="0.25">
      <c r="A7436" s="21" t="s">
        <v>6</v>
      </c>
      <c r="B7436" s="27">
        <v>42749</v>
      </c>
      <c r="C7436" s="27" t="s">
        <v>27</v>
      </c>
      <c r="D7436" s="28">
        <v>2750</v>
      </c>
      <c r="E7436" s="27" t="s">
        <v>27</v>
      </c>
    </row>
    <row r="7437" spans="1:5" ht="13.2" hidden="1" x14ac:dyDescent="0.25">
      <c r="A7437" s="21" t="s">
        <v>6</v>
      </c>
      <c r="B7437" s="27">
        <v>42750</v>
      </c>
      <c r="C7437" s="27" t="s">
        <v>27</v>
      </c>
      <c r="D7437" s="28">
        <v>5500</v>
      </c>
      <c r="E7437" s="27" t="s">
        <v>27</v>
      </c>
    </row>
    <row r="7438" spans="1:5" ht="13.2" hidden="1" x14ac:dyDescent="0.25">
      <c r="A7438" s="21" t="s">
        <v>6</v>
      </c>
      <c r="B7438" s="27">
        <v>42750</v>
      </c>
      <c r="C7438" s="27" t="s">
        <v>27</v>
      </c>
      <c r="D7438" s="28">
        <v>6500</v>
      </c>
      <c r="E7438" s="27" t="s">
        <v>27</v>
      </c>
    </row>
    <row r="7439" spans="1:5" ht="13.2" hidden="1" x14ac:dyDescent="0.25">
      <c r="A7439" s="21" t="s">
        <v>6</v>
      </c>
      <c r="B7439" s="27">
        <v>42750</v>
      </c>
      <c r="C7439" s="27" t="s">
        <v>27</v>
      </c>
      <c r="D7439" s="28">
        <v>7500</v>
      </c>
      <c r="E7439" s="27" t="s">
        <v>27</v>
      </c>
    </row>
    <row r="7440" spans="1:5" ht="13.2" hidden="1" x14ac:dyDescent="0.25">
      <c r="A7440" s="21" t="s">
        <v>6</v>
      </c>
      <c r="B7440" s="27">
        <v>42750</v>
      </c>
      <c r="C7440" s="27" t="s">
        <v>27</v>
      </c>
      <c r="D7440" s="28">
        <v>7750</v>
      </c>
      <c r="E7440" s="27" t="s">
        <v>27</v>
      </c>
    </row>
    <row r="7441" spans="1:5" ht="13.2" hidden="1" x14ac:dyDescent="0.25">
      <c r="A7441" s="21" t="s">
        <v>6</v>
      </c>
      <c r="B7441" s="27">
        <v>42750</v>
      </c>
      <c r="C7441" s="27" t="s">
        <v>27</v>
      </c>
      <c r="D7441" s="28">
        <v>500</v>
      </c>
      <c r="E7441" s="27" t="s">
        <v>27</v>
      </c>
    </row>
    <row r="7442" spans="1:5" ht="13.2" hidden="1" x14ac:dyDescent="0.25">
      <c r="A7442" s="21" t="s">
        <v>6</v>
      </c>
      <c r="B7442" s="27">
        <v>42750</v>
      </c>
      <c r="C7442" s="27" t="s">
        <v>27</v>
      </c>
      <c r="D7442" s="28">
        <v>1250</v>
      </c>
      <c r="E7442" s="27" t="s">
        <v>27</v>
      </c>
    </row>
    <row r="7443" spans="1:5" ht="13.2" hidden="1" x14ac:dyDescent="0.25">
      <c r="A7443" s="21" t="s">
        <v>6</v>
      </c>
      <c r="B7443" s="27">
        <v>42750</v>
      </c>
      <c r="C7443" s="27" t="s">
        <v>27</v>
      </c>
      <c r="D7443" s="28">
        <v>1000</v>
      </c>
      <c r="E7443" s="27" t="s">
        <v>27</v>
      </c>
    </row>
    <row r="7444" spans="1:5" ht="13.2" hidden="1" x14ac:dyDescent="0.25">
      <c r="A7444" s="21" t="s">
        <v>6</v>
      </c>
      <c r="B7444" s="27">
        <v>42750</v>
      </c>
      <c r="C7444" s="27" t="s">
        <v>27</v>
      </c>
      <c r="D7444" s="28">
        <v>1750</v>
      </c>
      <c r="E7444" s="27" t="s">
        <v>27</v>
      </c>
    </row>
    <row r="7445" spans="1:5" ht="13.2" hidden="1" x14ac:dyDescent="0.25">
      <c r="A7445" s="21" t="s">
        <v>6</v>
      </c>
      <c r="B7445" s="27">
        <v>42751</v>
      </c>
      <c r="C7445" s="27" t="s">
        <v>27</v>
      </c>
      <c r="D7445" s="28">
        <v>51400</v>
      </c>
      <c r="E7445" s="27" t="s">
        <v>27</v>
      </c>
    </row>
    <row r="7446" spans="1:5" ht="13.2" hidden="1" x14ac:dyDescent="0.25">
      <c r="A7446" s="21" t="s">
        <v>6</v>
      </c>
      <c r="B7446" s="27">
        <v>42751</v>
      </c>
      <c r="C7446" s="27" t="s">
        <v>27</v>
      </c>
      <c r="D7446" s="28">
        <v>2025</v>
      </c>
      <c r="E7446" s="27" t="s">
        <v>27</v>
      </c>
    </row>
    <row r="7447" spans="1:5" ht="13.2" hidden="1" x14ac:dyDescent="0.25">
      <c r="A7447" s="21" t="s">
        <v>6</v>
      </c>
      <c r="B7447" s="27">
        <v>42751</v>
      </c>
      <c r="C7447" s="27" t="s">
        <v>27</v>
      </c>
      <c r="D7447" s="28">
        <v>675</v>
      </c>
      <c r="E7447" s="27" t="s">
        <v>27</v>
      </c>
    </row>
    <row r="7448" spans="1:5" ht="13.2" hidden="1" x14ac:dyDescent="0.25">
      <c r="A7448" s="21" t="s">
        <v>6</v>
      </c>
      <c r="B7448" s="27">
        <v>42751</v>
      </c>
      <c r="C7448" s="27" t="s">
        <v>27</v>
      </c>
      <c r="D7448" s="28">
        <v>3750</v>
      </c>
      <c r="E7448" s="27" t="s">
        <v>27</v>
      </c>
    </row>
    <row r="7449" spans="1:5" ht="13.2" hidden="1" x14ac:dyDescent="0.25">
      <c r="A7449" s="21" t="s">
        <v>6</v>
      </c>
      <c r="B7449" s="27">
        <v>42751</v>
      </c>
      <c r="C7449" s="27" t="s">
        <v>27</v>
      </c>
      <c r="D7449" s="28">
        <v>425</v>
      </c>
      <c r="E7449" s="27" t="s">
        <v>27</v>
      </c>
    </row>
    <row r="7450" spans="1:5" ht="13.2" hidden="1" x14ac:dyDescent="0.25">
      <c r="A7450" s="21" t="s">
        <v>6</v>
      </c>
      <c r="B7450" s="27">
        <v>42751</v>
      </c>
      <c r="C7450" s="27" t="s">
        <v>27</v>
      </c>
      <c r="D7450" s="28">
        <v>1500</v>
      </c>
      <c r="E7450" s="27" t="s">
        <v>27</v>
      </c>
    </row>
    <row r="7451" spans="1:5" ht="13.2" hidden="1" x14ac:dyDescent="0.25">
      <c r="A7451" s="21" t="s">
        <v>6</v>
      </c>
      <c r="B7451" s="27">
        <v>42751</v>
      </c>
      <c r="C7451" s="27" t="s">
        <v>27</v>
      </c>
      <c r="D7451" s="28">
        <v>625</v>
      </c>
      <c r="E7451" s="27" t="s">
        <v>27</v>
      </c>
    </row>
    <row r="7452" spans="1:5" ht="13.2" hidden="1" x14ac:dyDescent="0.25">
      <c r="A7452" s="21" t="s">
        <v>6</v>
      </c>
      <c r="B7452" s="27">
        <v>42752</v>
      </c>
      <c r="C7452" s="27" t="s">
        <v>45</v>
      </c>
      <c r="D7452" s="28">
        <v>1000</v>
      </c>
      <c r="E7452" s="27" t="s">
        <v>25</v>
      </c>
    </row>
    <row r="7453" spans="1:5" ht="13.2" hidden="1" x14ac:dyDescent="0.25">
      <c r="A7453" s="21" t="s">
        <v>6</v>
      </c>
      <c r="B7453" s="27">
        <v>42753</v>
      </c>
      <c r="C7453" s="27" t="s">
        <v>45</v>
      </c>
      <c r="D7453" s="28">
        <v>1750</v>
      </c>
      <c r="E7453" s="27" t="s">
        <v>25</v>
      </c>
    </row>
    <row r="7454" spans="1:5" ht="13.2" hidden="1" x14ac:dyDescent="0.25">
      <c r="A7454" s="21" t="s">
        <v>6</v>
      </c>
      <c r="B7454" s="27">
        <v>42753</v>
      </c>
      <c r="C7454" s="27" t="s">
        <v>45</v>
      </c>
      <c r="D7454" s="28">
        <v>2000</v>
      </c>
      <c r="E7454" s="27" t="s">
        <v>25</v>
      </c>
    </row>
    <row r="7455" spans="1:5" ht="13.2" hidden="1" x14ac:dyDescent="0.25">
      <c r="A7455" s="21" t="s">
        <v>6</v>
      </c>
      <c r="B7455" s="27">
        <v>42753</v>
      </c>
      <c r="C7455" s="27" t="s">
        <v>45</v>
      </c>
      <c r="D7455" s="28">
        <v>1250</v>
      </c>
      <c r="E7455" s="27" t="s">
        <v>25</v>
      </c>
    </row>
    <row r="7456" spans="1:5" ht="13.2" hidden="1" x14ac:dyDescent="0.25">
      <c r="A7456" s="21" t="s">
        <v>6</v>
      </c>
      <c r="B7456" s="27">
        <v>42754</v>
      </c>
      <c r="C7456" s="27" t="s">
        <v>45</v>
      </c>
      <c r="D7456" s="28">
        <v>5000</v>
      </c>
      <c r="E7456" s="27" t="s">
        <v>25</v>
      </c>
    </row>
    <row r="7457" spans="1:5" ht="13.2" hidden="1" x14ac:dyDescent="0.25">
      <c r="A7457" s="21" t="s">
        <v>6</v>
      </c>
      <c r="B7457" s="27">
        <v>42754</v>
      </c>
      <c r="C7457" s="27" t="s">
        <v>45</v>
      </c>
      <c r="D7457" s="28">
        <v>750</v>
      </c>
      <c r="E7457" s="27" t="s">
        <v>25</v>
      </c>
    </row>
    <row r="7458" spans="1:5" ht="13.2" hidden="1" x14ac:dyDescent="0.25">
      <c r="A7458" s="21" t="s">
        <v>6</v>
      </c>
      <c r="B7458" s="27">
        <v>42755</v>
      </c>
      <c r="C7458" s="27" t="s">
        <v>45</v>
      </c>
      <c r="D7458" s="28">
        <v>500</v>
      </c>
      <c r="E7458" s="27" t="s">
        <v>25</v>
      </c>
    </row>
    <row r="7459" spans="1:5" ht="13.2" hidden="1" x14ac:dyDescent="0.25">
      <c r="A7459" s="21" t="s">
        <v>6</v>
      </c>
      <c r="B7459" s="27">
        <v>42755</v>
      </c>
      <c r="C7459" s="27" t="s">
        <v>45</v>
      </c>
      <c r="D7459" s="28">
        <v>1100</v>
      </c>
      <c r="E7459" s="27" t="s">
        <v>25</v>
      </c>
    </row>
    <row r="7460" spans="1:5" ht="13.2" hidden="1" x14ac:dyDescent="0.25">
      <c r="A7460" s="21" t="s">
        <v>6</v>
      </c>
      <c r="B7460" s="27">
        <v>42755</v>
      </c>
      <c r="C7460" s="27" t="s">
        <v>45</v>
      </c>
      <c r="D7460" s="28">
        <v>600</v>
      </c>
      <c r="E7460" s="27" t="s">
        <v>25</v>
      </c>
    </row>
    <row r="7461" spans="1:5" ht="13.2" hidden="1" x14ac:dyDescent="0.25">
      <c r="A7461" s="21" t="s">
        <v>6</v>
      </c>
      <c r="B7461" s="27">
        <v>42755</v>
      </c>
      <c r="C7461" s="27" t="s">
        <v>45</v>
      </c>
      <c r="D7461" s="28">
        <v>1300</v>
      </c>
      <c r="E7461" s="27" t="s">
        <v>25</v>
      </c>
    </row>
    <row r="7462" spans="1:5" ht="13.2" hidden="1" x14ac:dyDescent="0.25">
      <c r="A7462" s="21" t="s">
        <v>6</v>
      </c>
      <c r="B7462" s="27">
        <v>42756</v>
      </c>
      <c r="C7462" s="27" t="s">
        <v>45</v>
      </c>
      <c r="D7462" s="28">
        <v>1300</v>
      </c>
      <c r="E7462" s="27" t="s">
        <v>25</v>
      </c>
    </row>
    <row r="7463" spans="1:5" ht="13.2" hidden="1" x14ac:dyDescent="0.25">
      <c r="A7463" s="21" t="s">
        <v>6</v>
      </c>
      <c r="B7463" s="27">
        <v>42756</v>
      </c>
      <c r="C7463" s="27" t="s">
        <v>45</v>
      </c>
      <c r="D7463" s="28">
        <v>1000</v>
      </c>
      <c r="E7463" s="27" t="s">
        <v>25</v>
      </c>
    </row>
    <row r="7464" spans="1:5" ht="13.2" hidden="1" x14ac:dyDescent="0.25">
      <c r="A7464" s="21" t="s">
        <v>6</v>
      </c>
      <c r="B7464" s="27">
        <v>42756</v>
      </c>
      <c r="C7464" s="27" t="s">
        <v>45</v>
      </c>
      <c r="D7464" s="28">
        <v>750</v>
      </c>
      <c r="E7464" s="27" t="s">
        <v>25</v>
      </c>
    </row>
    <row r="7465" spans="1:5" ht="13.2" hidden="1" x14ac:dyDescent="0.25">
      <c r="A7465" s="21" t="s">
        <v>6</v>
      </c>
      <c r="B7465" s="27">
        <v>42756</v>
      </c>
      <c r="C7465" s="27" t="s">
        <v>45</v>
      </c>
      <c r="D7465" s="28">
        <v>750</v>
      </c>
      <c r="E7465" s="27" t="s">
        <v>25</v>
      </c>
    </row>
    <row r="7466" spans="1:5" ht="13.2" hidden="1" x14ac:dyDescent="0.25">
      <c r="A7466" s="21" t="s">
        <v>6</v>
      </c>
      <c r="B7466" s="27">
        <v>42757</v>
      </c>
      <c r="C7466" s="27" t="s">
        <v>45</v>
      </c>
      <c r="D7466" s="28">
        <v>4250</v>
      </c>
      <c r="E7466" s="27" t="s">
        <v>25</v>
      </c>
    </row>
    <row r="7467" spans="1:5" ht="13.2" hidden="1" x14ac:dyDescent="0.25">
      <c r="A7467" s="21" t="s">
        <v>6</v>
      </c>
      <c r="B7467" s="27">
        <v>42758</v>
      </c>
      <c r="C7467" s="27" t="s">
        <v>45</v>
      </c>
      <c r="D7467" s="28">
        <v>8750</v>
      </c>
      <c r="E7467" s="27" t="s">
        <v>25</v>
      </c>
    </row>
    <row r="7468" spans="1:5" ht="13.2" hidden="1" x14ac:dyDescent="0.25">
      <c r="A7468" s="21" t="s">
        <v>6</v>
      </c>
      <c r="B7468" s="27">
        <v>42758</v>
      </c>
      <c r="C7468" s="27" t="s">
        <v>45</v>
      </c>
      <c r="D7468" s="28">
        <v>1250</v>
      </c>
      <c r="E7468" s="27" t="s">
        <v>25</v>
      </c>
    </row>
    <row r="7469" spans="1:5" ht="13.2" hidden="1" x14ac:dyDescent="0.25">
      <c r="A7469" s="21" t="s">
        <v>6</v>
      </c>
      <c r="B7469" s="27">
        <v>42758</v>
      </c>
      <c r="C7469" s="27" t="s">
        <v>45</v>
      </c>
      <c r="D7469" s="28">
        <v>1000</v>
      </c>
      <c r="E7469" s="27" t="s">
        <v>25</v>
      </c>
    </row>
    <row r="7470" spans="1:5" ht="13.2" hidden="1" x14ac:dyDescent="0.25">
      <c r="A7470" s="21" t="s">
        <v>6</v>
      </c>
      <c r="B7470" s="27">
        <v>42759</v>
      </c>
      <c r="C7470" s="27" t="s">
        <v>45</v>
      </c>
      <c r="D7470" s="28">
        <v>3100</v>
      </c>
      <c r="E7470" s="27" t="s">
        <v>25</v>
      </c>
    </row>
    <row r="7471" spans="1:5" ht="13.2" hidden="1" x14ac:dyDescent="0.25">
      <c r="A7471" s="21" t="s">
        <v>6</v>
      </c>
      <c r="B7471" s="27">
        <v>42760</v>
      </c>
      <c r="C7471" s="27" t="s">
        <v>45</v>
      </c>
      <c r="D7471" s="28">
        <v>2250</v>
      </c>
      <c r="E7471" s="27" t="s">
        <v>25</v>
      </c>
    </row>
    <row r="7472" spans="1:5" ht="13.2" hidden="1" x14ac:dyDescent="0.25">
      <c r="A7472" s="21" t="s">
        <v>6</v>
      </c>
      <c r="B7472" s="27">
        <v>42760</v>
      </c>
      <c r="C7472" s="27" t="s">
        <v>45</v>
      </c>
      <c r="D7472" s="28">
        <v>500</v>
      </c>
      <c r="E7472" s="27" t="s">
        <v>25</v>
      </c>
    </row>
    <row r="7473" spans="1:5" ht="13.2" hidden="1" x14ac:dyDescent="0.25">
      <c r="A7473" s="21" t="s">
        <v>6</v>
      </c>
      <c r="B7473" s="27">
        <v>42761</v>
      </c>
      <c r="C7473" s="27" t="s">
        <v>45</v>
      </c>
      <c r="D7473" s="28">
        <v>1250</v>
      </c>
      <c r="E7473" s="27" t="s">
        <v>25</v>
      </c>
    </row>
    <row r="7474" spans="1:5" ht="13.2" hidden="1" x14ac:dyDescent="0.25">
      <c r="A7474" s="21" t="s">
        <v>6</v>
      </c>
      <c r="B7474" s="27">
        <v>42761</v>
      </c>
      <c r="C7474" s="27" t="s">
        <v>45</v>
      </c>
      <c r="D7474" s="28">
        <v>2375</v>
      </c>
      <c r="E7474" s="27" t="s">
        <v>25</v>
      </c>
    </row>
    <row r="7475" spans="1:5" ht="13.2" hidden="1" x14ac:dyDescent="0.25">
      <c r="A7475" s="21" t="s">
        <v>6</v>
      </c>
      <c r="B7475" s="27">
        <v>42761</v>
      </c>
      <c r="C7475" s="27" t="s">
        <v>45</v>
      </c>
      <c r="D7475" s="28">
        <v>300</v>
      </c>
      <c r="E7475" s="27" t="s">
        <v>25</v>
      </c>
    </row>
    <row r="7476" spans="1:5" ht="13.2" hidden="1" x14ac:dyDescent="0.25">
      <c r="A7476" s="21" t="s">
        <v>6</v>
      </c>
      <c r="B7476" s="27">
        <v>42762</v>
      </c>
      <c r="C7476" s="27" t="s">
        <v>45</v>
      </c>
      <c r="D7476" s="28">
        <v>7750</v>
      </c>
      <c r="E7476" s="27" t="s">
        <v>25</v>
      </c>
    </row>
    <row r="7477" spans="1:5" ht="13.2" hidden="1" x14ac:dyDescent="0.25">
      <c r="A7477" s="21" t="s">
        <v>6</v>
      </c>
      <c r="B7477" s="27">
        <v>42762</v>
      </c>
      <c r="C7477" s="27" t="s">
        <v>45</v>
      </c>
      <c r="D7477" s="28">
        <v>750</v>
      </c>
      <c r="E7477" s="27" t="s">
        <v>25</v>
      </c>
    </row>
    <row r="7478" spans="1:5" ht="13.2" hidden="1" x14ac:dyDescent="0.25">
      <c r="A7478" s="21" t="s">
        <v>6</v>
      </c>
      <c r="B7478" s="27">
        <v>42763</v>
      </c>
      <c r="C7478" s="27" t="s">
        <v>45</v>
      </c>
      <c r="D7478" s="28">
        <v>2250</v>
      </c>
      <c r="E7478" s="27" t="s">
        <v>25</v>
      </c>
    </row>
    <row r="7479" spans="1:5" ht="13.2" hidden="1" x14ac:dyDescent="0.25">
      <c r="A7479" s="21" t="s">
        <v>6</v>
      </c>
      <c r="B7479" s="27">
        <v>42763</v>
      </c>
      <c r="C7479" s="27" t="s">
        <v>45</v>
      </c>
      <c r="D7479" s="28">
        <v>1250</v>
      </c>
      <c r="E7479" s="27" t="s">
        <v>25</v>
      </c>
    </row>
    <row r="7480" spans="1:5" ht="13.2" hidden="1" x14ac:dyDescent="0.25">
      <c r="A7480" s="21" t="s">
        <v>6</v>
      </c>
      <c r="B7480" s="27">
        <v>42764</v>
      </c>
      <c r="C7480" s="27" t="s">
        <v>45</v>
      </c>
      <c r="D7480" s="28">
        <v>4500</v>
      </c>
      <c r="E7480" s="27" t="s">
        <v>25</v>
      </c>
    </row>
    <row r="7481" spans="1:5" ht="13.2" hidden="1" x14ac:dyDescent="0.25">
      <c r="A7481" s="21" t="s">
        <v>6</v>
      </c>
      <c r="B7481" s="27">
        <v>42764</v>
      </c>
      <c r="C7481" s="27" t="s">
        <v>45</v>
      </c>
      <c r="D7481" s="28">
        <v>3250</v>
      </c>
      <c r="E7481" s="27" t="s">
        <v>25</v>
      </c>
    </row>
    <row r="7482" spans="1:5" ht="13.2" hidden="1" x14ac:dyDescent="0.25">
      <c r="A7482" s="21" t="s">
        <v>6</v>
      </c>
      <c r="B7482" s="27">
        <v>42765</v>
      </c>
      <c r="C7482" s="27" t="s">
        <v>45</v>
      </c>
      <c r="D7482" s="28">
        <v>600</v>
      </c>
      <c r="E7482" s="27" t="s">
        <v>25</v>
      </c>
    </row>
    <row r="7483" spans="1:5" ht="13.2" hidden="1" x14ac:dyDescent="0.25">
      <c r="A7483" s="21" t="s">
        <v>6</v>
      </c>
      <c r="B7483" s="27">
        <v>42766</v>
      </c>
      <c r="C7483" s="27" t="s">
        <v>45</v>
      </c>
      <c r="D7483" s="28">
        <v>3250</v>
      </c>
      <c r="E7483" s="27" t="s">
        <v>25</v>
      </c>
    </row>
    <row r="7484" spans="1:5" ht="13.2" hidden="1" x14ac:dyDescent="0.25">
      <c r="A7484" s="21" t="s">
        <v>6</v>
      </c>
      <c r="B7484" s="27">
        <v>42767</v>
      </c>
      <c r="C7484" s="27" t="s">
        <v>45</v>
      </c>
      <c r="D7484" s="28">
        <v>3100</v>
      </c>
      <c r="E7484" s="27" t="s">
        <v>25</v>
      </c>
    </row>
    <row r="7485" spans="1:5" ht="13.2" hidden="1" x14ac:dyDescent="0.25">
      <c r="A7485" s="21" t="s">
        <v>6</v>
      </c>
      <c r="B7485" s="27">
        <v>42768</v>
      </c>
      <c r="C7485" s="27" t="s">
        <v>51</v>
      </c>
      <c r="D7485" s="28">
        <v>12500</v>
      </c>
      <c r="E7485" s="27" t="s">
        <v>25</v>
      </c>
    </row>
    <row r="7486" spans="1:5" ht="13.2" hidden="1" x14ac:dyDescent="0.25">
      <c r="A7486" s="21" t="s">
        <v>6</v>
      </c>
      <c r="B7486" s="27">
        <v>42769</v>
      </c>
      <c r="C7486" s="27" t="s">
        <v>51</v>
      </c>
      <c r="D7486" s="28">
        <v>14000</v>
      </c>
      <c r="E7486" s="27" t="s">
        <v>25</v>
      </c>
    </row>
    <row r="7487" spans="1:5" ht="13.2" hidden="1" x14ac:dyDescent="0.25">
      <c r="A7487" s="21" t="s">
        <v>6</v>
      </c>
      <c r="B7487" s="27">
        <v>42770</v>
      </c>
      <c r="C7487" s="27" t="s">
        <v>51</v>
      </c>
      <c r="D7487" s="28">
        <v>725</v>
      </c>
      <c r="E7487" s="27" t="s">
        <v>25</v>
      </c>
    </row>
    <row r="7488" spans="1:5" ht="13.2" hidden="1" x14ac:dyDescent="0.25">
      <c r="A7488" s="21" t="s">
        <v>6</v>
      </c>
      <c r="B7488" s="27">
        <v>42771</v>
      </c>
      <c r="C7488" s="27" t="s">
        <v>27</v>
      </c>
      <c r="D7488" s="28">
        <v>7000</v>
      </c>
      <c r="E7488" s="27" t="s">
        <v>27</v>
      </c>
    </row>
    <row r="7489" spans="1:5" ht="13.2" hidden="1" x14ac:dyDescent="0.25">
      <c r="A7489" s="21" t="s">
        <v>6</v>
      </c>
      <c r="B7489" s="27">
        <v>42772</v>
      </c>
      <c r="C7489" s="27" t="s">
        <v>27</v>
      </c>
      <c r="D7489" s="28">
        <v>3750</v>
      </c>
      <c r="E7489" s="27" t="s">
        <v>27</v>
      </c>
    </row>
    <row r="7490" spans="1:5" ht="13.2" hidden="1" x14ac:dyDescent="0.25">
      <c r="A7490" s="21" t="s">
        <v>6</v>
      </c>
      <c r="B7490" s="27">
        <v>42772</v>
      </c>
      <c r="C7490" s="27" t="s">
        <v>27</v>
      </c>
      <c r="D7490" s="28">
        <v>500</v>
      </c>
      <c r="E7490" s="27" t="s">
        <v>27</v>
      </c>
    </row>
    <row r="7491" spans="1:5" ht="13.2" hidden="1" x14ac:dyDescent="0.25">
      <c r="A7491" s="21" t="s">
        <v>6</v>
      </c>
      <c r="B7491" s="27">
        <v>42773</v>
      </c>
      <c r="C7491" s="27" t="s">
        <v>53</v>
      </c>
      <c r="D7491" s="28">
        <v>6500</v>
      </c>
      <c r="E7491" s="27" t="s">
        <v>26</v>
      </c>
    </row>
    <row r="7492" spans="1:5" ht="13.2" hidden="1" x14ac:dyDescent="0.25">
      <c r="A7492" s="21" t="s">
        <v>6</v>
      </c>
      <c r="B7492" s="27">
        <v>42774</v>
      </c>
      <c r="C7492" s="27" t="s">
        <v>27</v>
      </c>
      <c r="D7492" s="28">
        <v>3000</v>
      </c>
      <c r="E7492" s="27" t="s">
        <v>27</v>
      </c>
    </row>
    <row r="7493" spans="1:5" ht="13.2" hidden="1" x14ac:dyDescent="0.25">
      <c r="A7493" s="21" t="s">
        <v>6</v>
      </c>
      <c r="B7493" s="27">
        <v>42775</v>
      </c>
      <c r="C7493" s="27" t="s">
        <v>27</v>
      </c>
      <c r="D7493" s="28">
        <v>2250</v>
      </c>
      <c r="E7493" s="27" t="s">
        <v>27</v>
      </c>
    </row>
    <row r="7494" spans="1:5" ht="13.2" hidden="1" x14ac:dyDescent="0.25">
      <c r="A7494" s="21" t="s">
        <v>6</v>
      </c>
      <c r="B7494" s="27">
        <v>42776</v>
      </c>
      <c r="C7494" s="27" t="s">
        <v>59</v>
      </c>
      <c r="D7494" s="28">
        <v>2750</v>
      </c>
      <c r="E7494" s="27" t="s">
        <v>26</v>
      </c>
    </row>
    <row r="7495" spans="1:5" ht="13.2" hidden="1" x14ac:dyDescent="0.25">
      <c r="A7495" s="21" t="s">
        <v>6</v>
      </c>
      <c r="B7495" s="27">
        <v>42777</v>
      </c>
      <c r="C7495" s="27" t="s">
        <v>53</v>
      </c>
      <c r="D7495" s="28">
        <v>21273.8</v>
      </c>
      <c r="E7495" s="27" t="s">
        <v>26</v>
      </c>
    </row>
    <row r="7496" spans="1:5" ht="13.2" hidden="1" x14ac:dyDescent="0.25">
      <c r="A7496" s="21" t="s">
        <v>6</v>
      </c>
      <c r="B7496" s="27">
        <v>42778</v>
      </c>
      <c r="C7496" s="27" t="s">
        <v>45</v>
      </c>
      <c r="D7496" s="28">
        <v>3250</v>
      </c>
      <c r="E7496" s="27" t="s">
        <v>25</v>
      </c>
    </row>
    <row r="7497" spans="1:5" ht="13.2" hidden="1" x14ac:dyDescent="0.25">
      <c r="A7497" s="21" t="s">
        <v>6</v>
      </c>
      <c r="B7497" s="27">
        <v>42779</v>
      </c>
      <c r="C7497" s="27" t="s">
        <v>45</v>
      </c>
      <c r="D7497" s="28">
        <v>50726.8</v>
      </c>
      <c r="E7497" s="27" t="s">
        <v>25</v>
      </c>
    </row>
    <row r="7498" spans="1:5" ht="13.2" hidden="1" x14ac:dyDescent="0.25">
      <c r="A7498" s="21" t="s">
        <v>6</v>
      </c>
      <c r="B7498" s="27">
        <v>42780</v>
      </c>
      <c r="C7498" s="27" t="s">
        <v>45</v>
      </c>
      <c r="D7498" s="28">
        <v>85250</v>
      </c>
      <c r="E7498" s="27" t="s">
        <v>25</v>
      </c>
    </row>
    <row r="7499" spans="1:5" ht="13.2" hidden="1" x14ac:dyDescent="0.25">
      <c r="A7499" s="21" t="s">
        <v>6</v>
      </c>
      <c r="B7499" s="27">
        <v>42781</v>
      </c>
      <c r="C7499" s="27" t="s">
        <v>45</v>
      </c>
      <c r="D7499" s="28">
        <v>30000</v>
      </c>
      <c r="E7499" s="27" t="s">
        <v>25</v>
      </c>
    </row>
    <row r="7500" spans="1:5" ht="13.2" hidden="1" x14ac:dyDescent="0.25">
      <c r="A7500" s="21" t="s">
        <v>6</v>
      </c>
      <c r="B7500" s="27">
        <v>42782</v>
      </c>
      <c r="C7500" s="27" t="s">
        <v>45</v>
      </c>
      <c r="D7500" s="28">
        <v>7250</v>
      </c>
      <c r="E7500" s="27" t="s">
        <v>25</v>
      </c>
    </row>
    <row r="7501" spans="1:5" ht="13.2" hidden="1" x14ac:dyDescent="0.25">
      <c r="A7501" s="21" t="s">
        <v>6</v>
      </c>
      <c r="B7501" s="27">
        <v>42783</v>
      </c>
      <c r="C7501" s="27" t="s">
        <v>45</v>
      </c>
      <c r="D7501" s="28">
        <v>7250</v>
      </c>
      <c r="E7501" s="27" t="s">
        <v>25</v>
      </c>
    </row>
    <row r="7502" spans="1:5" ht="13.2" hidden="1" x14ac:dyDescent="0.25">
      <c r="A7502" s="21" t="s">
        <v>6</v>
      </c>
      <c r="B7502" s="27">
        <v>42783</v>
      </c>
      <c r="C7502" s="27" t="s">
        <v>45</v>
      </c>
      <c r="D7502" s="28">
        <v>750</v>
      </c>
      <c r="E7502" s="27" t="s">
        <v>25</v>
      </c>
    </row>
    <row r="7503" spans="1:5" ht="13.2" hidden="1" x14ac:dyDescent="0.25">
      <c r="A7503" s="21" t="s">
        <v>6</v>
      </c>
      <c r="B7503" s="27">
        <v>42784</v>
      </c>
      <c r="C7503" s="27" t="s">
        <v>45</v>
      </c>
      <c r="D7503" s="28">
        <v>50000</v>
      </c>
      <c r="E7503" s="27" t="s">
        <v>25</v>
      </c>
    </row>
    <row r="7504" spans="1:5" ht="13.2" hidden="1" x14ac:dyDescent="0.25">
      <c r="A7504" s="21" t="s">
        <v>6</v>
      </c>
      <c r="B7504" s="27">
        <v>42784</v>
      </c>
      <c r="C7504" s="27" t="s">
        <v>45</v>
      </c>
      <c r="D7504" s="28">
        <v>42500</v>
      </c>
      <c r="E7504" s="27" t="s">
        <v>25</v>
      </c>
    </row>
    <row r="7505" spans="1:5" ht="13.2" hidden="1" x14ac:dyDescent="0.25">
      <c r="A7505" s="21" t="s">
        <v>6</v>
      </c>
      <c r="B7505" s="27">
        <v>42785</v>
      </c>
      <c r="C7505" s="27" t="s">
        <v>45</v>
      </c>
      <c r="D7505" s="28">
        <v>150000</v>
      </c>
      <c r="E7505" s="27" t="s">
        <v>25</v>
      </c>
    </row>
    <row r="7506" spans="1:5" ht="13.2" hidden="1" x14ac:dyDescent="0.25">
      <c r="A7506" s="21" t="s">
        <v>6</v>
      </c>
      <c r="B7506" s="27">
        <v>42786</v>
      </c>
      <c r="C7506" s="27" t="s">
        <v>45</v>
      </c>
      <c r="D7506" s="28">
        <v>6500</v>
      </c>
      <c r="E7506" s="27" t="s">
        <v>25</v>
      </c>
    </row>
    <row r="7507" spans="1:5" ht="13.2" hidden="1" x14ac:dyDescent="0.25">
      <c r="A7507" s="21" t="s">
        <v>6</v>
      </c>
      <c r="B7507" s="27">
        <v>42787</v>
      </c>
      <c r="C7507" s="27" t="s">
        <v>45</v>
      </c>
      <c r="D7507" s="28">
        <v>3700</v>
      </c>
      <c r="E7507" s="27" t="s">
        <v>25</v>
      </c>
    </row>
    <row r="7508" spans="1:5" ht="13.2" hidden="1" x14ac:dyDescent="0.25">
      <c r="A7508" s="21" t="s">
        <v>6</v>
      </c>
      <c r="B7508" s="27">
        <v>42788</v>
      </c>
      <c r="C7508" s="27" t="s">
        <v>45</v>
      </c>
      <c r="D7508" s="28">
        <v>5000</v>
      </c>
      <c r="E7508" s="27" t="s">
        <v>25</v>
      </c>
    </row>
    <row r="7509" spans="1:5" ht="13.2" hidden="1" x14ac:dyDescent="0.25">
      <c r="A7509" s="21" t="s">
        <v>6</v>
      </c>
      <c r="B7509" s="27">
        <v>42788</v>
      </c>
      <c r="C7509" s="27" t="s">
        <v>45</v>
      </c>
      <c r="D7509" s="28">
        <v>750</v>
      </c>
      <c r="E7509" s="27" t="s">
        <v>25</v>
      </c>
    </row>
    <row r="7510" spans="1:5" ht="13.2" hidden="1" x14ac:dyDescent="0.25">
      <c r="A7510" s="21" t="s">
        <v>6</v>
      </c>
      <c r="B7510" s="27">
        <v>42789</v>
      </c>
      <c r="C7510" s="27" t="s">
        <v>45</v>
      </c>
      <c r="D7510" s="28">
        <v>2250</v>
      </c>
      <c r="E7510" s="27" t="s">
        <v>25</v>
      </c>
    </row>
    <row r="7511" spans="1:5" ht="13.2" hidden="1" x14ac:dyDescent="0.25">
      <c r="A7511" s="21" t="s">
        <v>6</v>
      </c>
      <c r="B7511" s="27">
        <v>42789</v>
      </c>
      <c r="C7511" s="27" t="s">
        <v>45</v>
      </c>
      <c r="D7511" s="28">
        <v>6500</v>
      </c>
      <c r="E7511" s="27" t="s">
        <v>25</v>
      </c>
    </row>
    <row r="7512" spans="1:5" ht="13.2" hidden="1" x14ac:dyDescent="0.25">
      <c r="A7512" s="21" t="s">
        <v>6</v>
      </c>
      <c r="B7512" s="27">
        <v>42789</v>
      </c>
      <c r="C7512" s="27" t="s">
        <v>45</v>
      </c>
      <c r="D7512" s="28">
        <v>4750</v>
      </c>
      <c r="E7512" s="27" t="s">
        <v>25</v>
      </c>
    </row>
    <row r="7513" spans="1:5" ht="13.2" hidden="1" x14ac:dyDescent="0.25">
      <c r="A7513" s="21" t="s">
        <v>6</v>
      </c>
      <c r="B7513" s="27">
        <v>42790</v>
      </c>
      <c r="C7513" s="27" t="s">
        <v>45</v>
      </c>
      <c r="D7513" s="28">
        <v>2250</v>
      </c>
      <c r="E7513" s="27" t="s">
        <v>25</v>
      </c>
    </row>
    <row r="7514" spans="1:5" ht="13.2" hidden="1" x14ac:dyDescent="0.25">
      <c r="A7514" s="21" t="s">
        <v>6</v>
      </c>
      <c r="B7514" s="27">
        <v>42790</v>
      </c>
      <c r="C7514" s="27" t="s">
        <v>45</v>
      </c>
      <c r="D7514" s="28">
        <v>2000</v>
      </c>
      <c r="E7514" s="27" t="s">
        <v>25</v>
      </c>
    </row>
    <row r="7515" spans="1:5" ht="13.2" hidden="1" x14ac:dyDescent="0.25">
      <c r="A7515" s="21" t="s">
        <v>6</v>
      </c>
      <c r="B7515" s="27">
        <v>42790</v>
      </c>
      <c r="C7515" s="27" t="s">
        <v>45</v>
      </c>
      <c r="D7515" s="28">
        <v>750</v>
      </c>
      <c r="E7515" s="27" t="s">
        <v>25</v>
      </c>
    </row>
    <row r="7516" spans="1:5" ht="13.2" hidden="1" x14ac:dyDescent="0.25">
      <c r="A7516" s="21" t="s">
        <v>6</v>
      </c>
      <c r="B7516" s="27">
        <v>42790</v>
      </c>
      <c r="C7516" s="27" t="s">
        <v>45</v>
      </c>
      <c r="D7516" s="28">
        <v>500</v>
      </c>
      <c r="E7516" s="27" t="s">
        <v>25</v>
      </c>
    </row>
    <row r="7517" spans="1:5" ht="13.2" hidden="1" x14ac:dyDescent="0.25">
      <c r="A7517" s="21" t="s">
        <v>6</v>
      </c>
      <c r="B7517" s="27">
        <v>42791</v>
      </c>
      <c r="C7517" s="27" t="s">
        <v>27</v>
      </c>
      <c r="D7517" s="28">
        <v>59950</v>
      </c>
      <c r="E7517" s="27" t="s">
        <v>27</v>
      </c>
    </row>
    <row r="7518" spans="1:5" ht="13.2" hidden="1" x14ac:dyDescent="0.25">
      <c r="A7518" s="21" t="s">
        <v>6</v>
      </c>
      <c r="B7518" s="27">
        <v>42792</v>
      </c>
      <c r="C7518" s="27" t="s">
        <v>53</v>
      </c>
      <c r="D7518" s="28">
        <v>1500</v>
      </c>
      <c r="E7518" s="27" t="s">
        <v>26</v>
      </c>
    </row>
    <row r="7519" spans="1:5" ht="13.2" hidden="1" x14ac:dyDescent="0.25">
      <c r="A7519" s="21" t="s">
        <v>6</v>
      </c>
      <c r="B7519" s="27">
        <v>42793</v>
      </c>
      <c r="C7519" s="27" t="s">
        <v>45</v>
      </c>
      <c r="D7519" s="28">
        <v>2750</v>
      </c>
      <c r="E7519" s="27" t="s">
        <v>25</v>
      </c>
    </row>
    <row r="7520" spans="1:5" ht="13.2" hidden="1" x14ac:dyDescent="0.25">
      <c r="A7520" s="21" t="s">
        <v>6</v>
      </c>
      <c r="B7520" s="27">
        <v>42793</v>
      </c>
      <c r="C7520" s="27" t="s">
        <v>45</v>
      </c>
      <c r="D7520" s="28">
        <v>1250</v>
      </c>
      <c r="E7520" s="27" t="s">
        <v>25</v>
      </c>
    </row>
    <row r="7521" spans="1:5" ht="13.2" hidden="1" x14ac:dyDescent="0.25">
      <c r="A7521" s="21" t="s">
        <v>6</v>
      </c>
      <c r="B7521" s="27">
        <v>42794</v>
      </c>
      <c r="C7521" s="27" t="s">
        <v>45</v>
      </c>
      <c r="D7521" s="28">
        <v>3000</v>
      </c>
      <c r="E7521" s="27" t="s">
        <v>25</v>
      </c>
    </row>
    <row r="7522" spans="1:5" ht="13.2" hidden="1" x14ac:dyDescent="0.25">
      <c r="A7522" s="21" t="s">
        <v>6</v>
      </c>
      <c r="B7522" s="27">
        <v>42794</v>
      </c>
      <c r="C7522" s="27" t="s">
        <v>45</v>
      </c>
      <c r="D7522" s="28">
        <v>2500</v>
      </c>
      <c r="E7522" s="27" t="s">
        <v>25</v>
      </c>
    </row>
    <row r="7523" spans="1:5" ht="13.2" hidden="1" x14ac:dyDescent="0.25">
      <c r="A7523" s="21" t="s">
        <v>6</v>
      </c>
      <c r="B7523" s="27">
        <v>42795</v>
      </c>
      <c r="C7523" s="27" t="s">
        <v>45</v>
      </c>
      <c r="D7523" s="28">
        <v>8000</v>
      </c>
      <c r="E7523" s="27" t="s">
        <v>25</v>
      </c>
    </row>
    <row r="7524" spans="1:5" ht="13.2" hidden="1" x14ac:dyDescent="0.25">
      <c r="A7524" s="21" t="s">
        <v>6</v>
      </c>
      <c r="B7524" s="27">
        <v>42795</v>
      </c>
      <c r="C7524" s="27" t="s">
        <v>45</v>
      </c>
      <c r="D7524" s="28">
        <v>4500</v>
      </c>
      <c r="E7524" s="27" t="s">
        <v>25</v>
      </c>
    </row>
    <row r="7525" spans="1:5" ht="13.2" hidden="1" x14ac:dyDescent="0.25">
      <c r="A7525" s="21" t="s">
        <v>6</v>
      </c>
      <c r="B7525" s="27">
        <v>42795</v>
      </c>
      <c r="C7525" s="27" t="s">
        <v>45</v>
      </c>
      <c r="D7525" s="28">
        <v>2000</v>
      </c>
      <c r="E7525" s="27" t="s">
        <v>25</v>
      </c>
    </row>
    <row r="7526" spans="1:5" ht="13.2" hidden="1" x14ac:dyDescent="0.25">
      <c r="A7526" s="21" t="s">
        <v>6</v>
      </c>
      <c r="B7526" s="27">
        <v>42795</v>
      </c>
      <c r="C7526" s="27" t="s">
        <v>45</v>
      </c>
      <c r="D7526" s="28">
        <v>250</v>
      </c>
      <c r="E7526" s="27" t="s">
        <v>25</v>
      </c>
    </row>
    <row r="7527" spans="1:5" ht="13.2" hidden="1" x14ac:dyDescent="0.25">
      <c r="A7527" s="21" t="s">
        <v>6</v>
      </c>
      <c r="B7527" s="27">
        <v>42795</v>
      </c>
      <c r="C7527" s="27" t="s">
        <v>45</v>
      </c>
      <c r="D7527" s="28">
        <v>250</v>
      </c>
      <c r="E7527" s="27" t="s">
        <v>25</v>
      </c>
    </row>
    <row r="7528" spans="1:5" ht="13.2" hidden="1" x14ac:dyDescent="0.25">
      <c r="A7528" s="21" t="s">
        <v>6</v>
      </c>
      <c r="B7528" s="27">
        <v>42796</v>
      </c>
      <c r="C7528" s="27" t="s">
        <v>27</v>
      </c>
      <c r="D7528" s="28">
        <v>750</v>
      </c>
      <c r="E7528" s="27" t="s">
        <v>27</v>
      </c>
    </row>
    <row r="7529" spans="1:5" ht="13.2" hidden="1" x14ac:dyDescent="0.25">
      <c r="A7529" s="21" t="s">
        <v>6</v>
      </c>
      <c r="B7529" s="27">
        <v>42796</v>
      </c>
      <c r="C7529" s="27" t="s">
        <v>27</v>
      </c>
      <c r="D7529" s="28">
        <v>1000</v>
      </c>
      <c r="E7529" s="27" t="s">
        <v>27</v>
      </c>
    </row>
    <row r="7530" spans="1:5" ht="13.2" hidden="1" x14ac:dyDescent="0.25">
      <c r="A7530" s="21" t="s">
        <v>6</v>
      </c>
      <c r="B7530" s="27">
        <v>42797</v>
      </c>
      <c r="C7530" s="27" t="s">
        <v>45</v>
      </c>
      <c r="D7530" s="28">
        <v>5000</v>
      </c>
      <c r="E7530" s="27" t="s">
        <v>25</v>
      </c>
    </row>
    <row r="7531" spans="1:5" ht="13.2" hidden="1" x14ac:dyDescent="0.25">
      <c r="A7531" s="21" t="s">
        <v>6</v>
      </c>
      <c r="B7531" s="27">
        <v>42797</v>
      </c>
      <c r="C7531" s="27" t="s">
        <v>45</v>
      </c>
      <c r="D7531" s="28">
        <v>250</v>
      </c>
      <c r="E7531" s="27" t="s">
        <v>25</v>
      </c>
    </row>
    <row r="7532" spans="1:5" ht="13.2" hidden="1" x14ac:dyDescent="0.25">
      <c r="A7532" s="21" t="s">
        <v>6</v>
      </c>
      <c r="B7532" s="27">
        <v>42798</v>
      </c>
      <c r="C7532" s="27" t="s">
        <v>45</v>
      </c>
      <c r="D7532" s="28">
        <v>500</v>
      </c>
      <c r="E7532" s="27" t="s">
        <v>25</v>
      </c>
    </row>
    <row r="7533" spans="1:5" ht="13.2" hidden="1" x14ac:dyDescent="0.25">
      <c r="A7533" s="21" t="s">
        <v>6</v>
      </c>
      <c r="B7533" s="27">
        <v>42798</v>
      </c>
      <c r="C7533" s="27" t="s">
        <v>45</v>
      </c>
      <c r="D7533" s="28">
        <v>500</v>
      </c>
      <c r="E7533" s="27" t="s">
        <v>25</v>
      </c>
    </row>
    <row r="7534" spans="1:5" ht="13.2" hidden="1" x14ac:dyDescent="0.25">
      <c r="A7534" s="21" t="s">
        <v>6</v>
      </c>
      <c r="B7534" s="27">
        <v>42799</v>
      </c>
      <c r="C7534" s="27" t="s">
        <v>45</v>
      </c>
      <c r="D7534" s="28">
        <v>6750</v>
      </c>
      <c r="E7534" s="27" t="s">
        <v>25</v>
      </c>
    </row>
    <row r="7535" spans="1:5" ht="13.2" hidden="1" x14ac:dyDescent="0.25">
      <c r="A7535" s="21" t="s">
        <v>6</v>
      </c>
      <c r="B7535" s="27">
        <v>42800</v>
      </c>
      <c r="C7535" s="27" t="s">
        <v>59</v>
      </c>
      <c r="D7535" s="28">
        <v>25750</v>
      </c>
      <c r="E7535" s="27" t="s">
        <v>26</v>
      </c>
    </row>
    <row r="7536" spans="1:5" ht="13.2" hidden="1" x14ac:dyDescent="0.25">
      <c r="A7536" s="21" t="s">
        <v>6</v>
      </c>
      <c r="B7536" s="27">
        <v>42801</v>
      </c>
      <c r="C7536" s="27" t="s">
        <v>45</v>
      </c>
      <c r="D7536" s="28">
        <v>250</v>
      </c>
      <c r="E7536" s="27" t="s">
        <v>25</v>
      </c>
    </row>
    <row r="7537" spans="1:5" ht="13.2" hidden="1" x14ac:dyDescent="0.25">
      <c r="A7537" s="21" t="s">
        <v>6</v>
      </c>
      <c r="B7537" s="27">
        <v>42802</v>
      </c>
      <c r="C7537" s="27" t="s">
        <v>27</v>
      </c>
      <c r="D7537" s="28">
        <v>3750</v>
      </c>
      <c r="E7537" s="27" t="s">
        <v>27</v>
      </c>
    </row>
    <row r="7538" spans="1:5" ht="13.2" hidden="1" x14ac:dyDescent="0.25">
      <c r="A7538" s="21" t="s">
        <v>6</v>
      </c>
      <c r="B7538" s="27">
        <v>42802</v>
      </c>
      <c r="C7538" s="27" t="s">
        <v>27</v>
      </c>
      <c r="D7538" s="28">
        <v>600</v>
      </c>
      <c r="E7538" s="27" t="s">
        <v>27</v>
      </c>
    </row>
    <row r="7539" spans="1:5" ht="13.2" hidden="1" x14ac:dyDescent="0.25">
      <c r="A7539" s="21" t="s">
        <v>6</v>
      </c>
      <c r="B7539" s="27">
        <v>42802</v>
      </c>
      <c r="C7539" s="27" t="s">
        <v>27</v>
      </c>
      <c r="D7539" s="28">
        <v>600</v>
      </c>
      <c r="E7539" s="27" t="s">
        <v>27</v>
      </c>
    </row>
    <row r="7540" spans="1:5" ht="13.2" hidden="1" x14ac:dyDescent="0.25">
      <c r="A7540" s="21" t="s">
        <v>6</v>
      </c>
      <c r="B7540" s="27">
        <v>42803</v>
      </c>
      <c r="C7540" s="27" t="s">
        <v>45</v>
      </c>
      <c r="D7540" s="28">
        <v>6947</v>
      </c>
      <c r="E7540" s="27" t="s">
        <v>25</v>
      </c>
    </row>
    <row r="7541" spans="1:5" ht="13.2" hidden="1" x14ac:dyDescent="0.25">
      <c r="A7541" s="21" t="s">
        <v>6</v>
      </c>
      <c r="B7541" s="27">
        <v>42804</v>
      </c>
      <c r="C7541" s="27" t="s">
        <v>45</v>
      </c>
      <c r="D7541" s="28">
        <v>6500</v>
      </c>
      <c r="E7541" s="27" t="s">
        <v>25</v>
      </c>
    </row>
    <row r="7542" spans="1:5" ht="13.2" hidden="1" x14ac:dyDescent="0.25">
      <c r="A7542" s="21" t="s">
        <v>6</v>
      </c>
      <c r="B7542" s="27">
        <v>42805</v>
      </c>
      <c r="C7542" s="27" t="s">
        <v>45</v>
      </c>
      <c r="D7542" s="28">
        <v>8250</v>
      </c>
      <c r="E7542" s="27" t="s">
        <v>25</v>
      </c>
    </row>
    <row r="7543" spans="1:5" ht="13.2" hidden="1" x14ac:dyDescent="0.25">
      <c r="A7543" s="21" t="s">
        <v>6</v>
      </c>
      <c r="B7543" s="27">
        <v>42806</v>
      </c>
      <c r="C7543" s="27" t="s">
        <v>45</v>
      </c>
      <c r="D7543" s="28">
        <v>24250</v>
      </c>
      <c r="E7543" s="27" t="s">
        <v>25</v>
      </c>
    </row>
    <row r="7544" spans="1:5" ht="13.2" hidden="1" x14ac:dyDescent="0.25">
      <c r="A7544" s="21" t="s">
        <v>6</v>
      </c>
      <c r="B7544" s="27">
        <v>42807</v>
      </c>
      <c r="C7544" s="27" t="s">
        <v>27</v>
      </c>
      <c r="D7544" s="28">
        <v>4750</v>
      </c>
      <c r="E7544" s="27" t="s">
        <v>27</v>
      </c>
    </row>
    <row r="7545" spans="1:5" ht="13.2" hidden="1" x14ac:dyDescent="0.25">
      <c r="A7545" s="21" t="s">
        <v>6</v>
      </c>
      <c r="B7545" s="27">
        <v>42808</v>
      </c>
      <c r="C7545" s="27" t="s">
        <v>47</v>
      </c>
      <c r="D7545" s="28">
        <v>18750</v>
      </c>
      <c r="E7545" s="27" t="s">
        <v>26</v>
      </c>
    </row>
    <row r="7546" spans="1:5" ht="13.2" hidden="1" x14ac:dyDescent="0.25">
      <c r="A7546" s="21" t="s">
        <v>6</v>
      </c>
      <c r="B7546" s="27">
        <v>42808</v>
      </c>
      <c r="C7546" s="27" t="s">
        <v>47</v>
      </c>
      <c r="D7546" s="28">
        <v>8000</v>
      </c>
      <c r="E7546" s="27" t="s">
        <v>26</v>
      </c>
    </row>
    <row r="7547" spans="1:5" ht="13.2" hidden="1" x14ac:dyDescent="0.25">
      <c r="A7547" s="21" t="s">
        <v>6</v>
      </c>
      <c r="B7547" s="27">
        <v>42808</v>
      </c>
      <c r="C7547" s="27" t="s">
        <v>47</v>
      </c>
      <c r="D7547" s="28">
        <v>3500</v>
      </c>
      <c r="E7547" s="27" t="s">
        <v>26</v>
      </c>
    </row>
    <row r="7548" spans="1:5" ht="13.2" hidden="1" x14ac:dyDescent="0.25">
      <c r="A7548" s="21" t="s">
        <v>6</v>
      </c>
      <c r="B7548" s="27">
        <v>42809</v>
      </c>
      <c r="C7548" s="27" t="s">
        <v>27</v>
      </c>
      <c r="D7548" s="28">
        <v>12500</v>
      </c>
      <c r="E7548" s="27" t="s">
        <v>27</v>
      </c>
    </row>
    <row r="7549" spans="1:5" ht="13.2" hidden="1" x14ac:dyDescent="0.25">
      <c r="A7549" s="21" t="s">
        <v>6</v>
      </c>
      <c r="B7549" s="27">
        <v>42810</v>
      </c>
      <c r="C7549" s="27" t="s">
        <v>45</v>
      </c>
      <c r="D7549" s="28">
        <v>94625</v>
      </c>
      <c r="E7549" s="27" t="s">
        <v>25</v>
      </c>
    </row>
    <row r="7550" spans="1:5" ht="13.2" hidden="1" x14ac:dyDescent="0.25">
      <c r="A7550" s="21" t="s">
        <v>6</v>
      </c>
      <c r="B7550" s="27">
        <v>42811</v>
      </c>
      <c r="C7550" s="27" t="s">
        <v>45</v>
      </c>
      <c r="D7550" s="28">
        <v>500</v>
      </c>
      <c r="E7550" s="27" t="s">
        <v>25</v>
      </c>
    </row>
    <row r="7551" spans="1:5" ht="13.2" hidden="1" x14ac:dyDescent="0.25">
      <c r="A7551" s="21" t="s">
        <v>6</v>
      </c>
      <c r="B7551" s="27">
        <v>42812</v>
      </c>
      <c r="C7551" s="27" t="s">
        <v>45</v>
      </c>
      <c r="D7551" s="28">
        <v>5000</v>
      </c>
      <c r="E7551" s="27" t="s">
        <v>25</v>
      </c>
    </row>
    <row r="7552" spans="1:5" ht="13.2" hidden="1" x14ac:dyDescent="0.25">
      <c r="A7552" s="21" t="s">
        <v>6</v>
      </c>
      <c r="B7552" s="27">
        <v>42813</v>
      </c>
      <c r="C7552" s="27" t="s">
        <v>45</v>
      </c>
      <c r="D7552" s="28">
        <v>2000</v>
      </c>
      <c r="E7552" s="27" t="s">
        <v>25</v>
      </c>
    </row>
    <row r="7553" spans="1:5" ht="13.2" hidden="1" x14ac:dyDescent="0.25">
      <c r="A7553" s="21" t="s">
        <v>6</v>
      </c>
      <c r="B7553" s="27">
        <v>42813</v>
      </c>
      <c r="C7553" s="27" t="s">
        <v>45</v>
      </c>
      <c r="D7553" s="28">
        <v>3250</v>
      </c>
      <c r="E7553" s="27" t="s">
        <v>25</v>
      </c>
    </row>
    <row r="7554" spans="1:5" ht="13.2" hidden="1" x14ac:dyDescent="0.25">
      <c r="A7554" s="21" t="s">
        <v>6</v>
      </c>
      <c r="B7554" s="27">
        <v>42814</v>
      </c>
      <c r="C7554" s="27" t="s">
        <v>45</v>
      </c>
      <c r="D7554" s="28">
        <v>1250</v>
      </c>
      <c r="E7554" s="27" t="s">
        <v>25</v>
      </c>
    </row>
    <row r="7555" spans="1:5" ht="13.2" hidden="1" x14ac:dyDescent="0.25">
      <c r="A7555" s="21" t="s">
        <v>6</v>
      </c>
      <c r="B7555" s="27">
        <v>42814</v>
      </c>
      <c r="C7555" s="27" t="s">
        <v>45</v>
      </c>
      <c r="D7555" s="28">
        <v>250</v>
      </c>
      <c r="E7555" s="27" t="s">
        <v>25</v>
      </c>
    </row>
    <row r="7556" spans="1:5" ht="13.2" hidden="1" x14ac:dyDescent="0.25">
      <c r="A7556" s="21" t="s">
        <v>6</v>
      </c>
      <c r="B7556" s="27">
        <v>42814</v>
      </c>
      <c r="C7556" s="27" t="s">
        <v>45</v>
      </c>
      <c r="D7556" s="28">
        <v>500</v>
      </c>
      <c r="E7556" s="27" t="s">
        <v>25</v>
      </c>
    </row>
    <row r="7557" spans="1:5" ht="13.2" hidden="1" x14ac:dyDescent="0.25">
      <c r="A7557" s="21" t="s">
        <v>6</v>
      </c>
      <c r="B7557" s="27">
        <v>42815</v>
      </c>
      <c r="C7557" s="27" t="s">
        <v>45</v>
      </c>
      <c r="D7557" s="28">
        <v>250</v>
      </c>
      <c r="E7557" s="27" t="s">
        <v>25</v>
      </c>
    </row>
    <row r="7558" spans="1:5" ht="13.2" hidden="1" x14ac:dyDescent="0.25">
      <c r="A7558" s="21" t="s">
        <v>6</v>
      </c>
      <c r="B7558" s="27">
        <v>42816</v>
      </c>
      <c r="C7558" s="27" t="s">
        <v>45</v>
      </c>
      <c r="D7558" s="28">
        <v>1250</v>
      </c>
      <c r="E7558" s="27" t="s">
        <v>25</v>
      </c>
    </row>
    <row r="7559" spans="1:5" ht="13.2" hidden="1" x14ac:dyDescent="0.25">
      <c r="A7559" s="21" t="s">
        <v>6</v>
      </c>
      <c r="B7559" s="27">
        <v>42816</v>
      </c>
      <c r="C7559" s="27" t="s">
        <v>45</v>
      </c>
      <c r="D7559" s="28">
        <v>500</v>
      </c>
      <c r="E7559" s="27" t="s">
        <v>25</v>
      </c>
    </row>
    <row r="7560" spans="1:5" ht="13.2" hidden="1" x14ac:dyDescent="0.25">
      <c r="A7560" s="21" t="s">
        <v>6</v>
      </c>
      <c r="B7560" s="27">
        <v>42816</v>
      </c>
      <c r="C7560" s="27" t="s">
        <v>45</v>
      </c>
      <c r="D7560" s="28">
        <v>400</v>
      </c>
      <c r="E7560" s="27" t="s">
        <v>25</v>
      </c>
    </row>
    <row r="7561" spans="1:5" ht="13.2" hidden="1" x14ac:dyDescent="0.25">
      <c r="A7561" s="21" t="s">
        <v>6</v>
      </c>
      <c r="B7561" s="27">
        <v>42816</v>
      </c>
      <c r="C7561" s="27" t="s">
        <v>45</v>
      </c>
      <c r="D7561" s="28">
        <v>300</v>
      </c>
      <c r="E7561" s="27" t="s">
        <v>25</v>
      </c>
    </row>
    <row r="7562" spans="1:5" ht="13.2" hidden="1" x14ac:dyDescent="0.25">
      <c r="A7562" s="21" t="s">
        <v>6</v>
      </c>
      <c r="B7562" s="27">
        <v>42816</v>
      </c>
      <c r="C7562" s="27" t="s">
        <v>45</v>
      </c>
      <c r="D7562" s="28">
        <v>8000</v>
      </c>
      <c r="E7562" s="27" t="s">
        <v>25</v>
      </c>
    </row>
    <row r="7563" spans="1:5" ht="13.2" hidden="1" x14ac:dyDescent="0.25">
      <c r="A7563" s="21" t="s">
        <v>6</v>
      </c>
      <c r="B7563" s="27">
        <v>42817</v>
      </c>
      <c r="C7563" s="27" t="s">
        <v>45</v>
      </c>
      <c r="D7563" s="28">
        <v>2750</v>
      </c>
      <c r="E7563" s="27" t="s">
        <v>25</v>
      </c>
    </row>
    <row r="7564" spans="1:5" ht="13.2" hidden="1" x14ac:dyDescent="0.25">
      <c r="A7564" s="21" t="s">
        <v>6</v>
      </c>
      <c r="B7564" s="27">
        <v>42818</v>
      </c>
      <c r="C7564" s="27" t="s">
        <v>45</v>
      </c>
      <c r="D7564" s="28">
        <v>1600</v>
      </c>
      <c r="E7564" s="27" t="s">
        <v>25</v>
      </c>
    </row>
    <row r="7565" spans="1:5" ht="13.2" hidden="1" x14ac:dyDescent="0.25">
      <c r="A7565" s="21" t="s">
        <v>6</v>
      </c>
      <c r="B7565" s="27">
        <v>42819</v>
      </c>
      <c r="C7565" s="27" t="s">
        <v>45</v>
      </c>
      <c r="D7565" s="28">
        <v>3750</v>
      </c>
      <c r="E7565" s="27" t="s">
        <v>25</v>
      </c>
    </row>
    <row r="7566" spans="1:5" ht="13.2" hidden="1" x14ac:dyDescent="0.25">
      <c r="A7566" s="21" t="s">
        <v>6</v>
      </c>
      <c r="B7566" s="27">
        <v>42820</v>
      </c>
      <c r="C7566" s="27" t="s">
        <v>45</v>
      </c>
      <c r="D7566" s="28">
        <v>2250</v>
      </c>
      <c r="E7566" s="27" t="s">
        <v>25</v>
      </c>
    </row>
    <row r="7567" spans="1:5" ht="13.2" hidden="1" x14ac:dyDescent="0.25">
      <c r="A7567" s="21" t="s">
        <v>6</v>
      </c>
      <c r="B7567" s="27">
        <v>42820</v>
      </c>
      <c r="C7567" s="27" t="s">
        <v>45</v>
      </c>
      <c r="D7567" s="28">
        <v>12500</v>
      </c>
      <c r="E7567" s="27" t="s">
        <v>25</v>
      </c>
    </row>
    <row r="7568" spans="1:5" ht="13.2" hidden="1" x14ac:dyDescent="0.25">
      <c r="A7568" s="21" t="s">
        <v>6</v>
      </c>
      <c r="B7568" s="27">
        <v>42821</v>
      </c>
      <c r="C7568" s="27" t="s">
        <v>45</v>
      </c>
      <c r="D7568" s="28">
        <v>400</v>
      </c>
      <c r="E7568" s="27" t="s">
        <v>25</v>
      </c>
    </row>
    <row r="7569" spans="1:5" ht="13.2" hidden="1" x14ac:dyDescent="0.25">
      <c r="A7569" s="21" t="s">
        <v>6</v>
      </c>
      <c r="B7569" s="27">
        <v>42821</v>
      </c>
      <c r="C7569" s="27" t="s">
        <v>45</v>
      </c>
      <c r="D7569" s="28">
        <v>4350</v>
      </c>
      <c r="E7569" s="27" t="s">
        <v>25</v>
      </c>
    </row>
    <row r="7570" spans="1:5" ht="13.2" hidden="1" x14ac:dyDescent="0.25">
      <c r="A7570" s="21" t="s">
        <v>6</v>
      </c>
      <c r="B7570" s="27">
        <v>42822</v>
      </c>
      <c r="C7570" s="27" t="s">
        <v>27</v>
      </c>
      <c r="D7570" s="28">
        <v>13500</v>
      </c>
      <c r="E7570" s="27" t="s">
        <v>27</v>
      </c>
    </row>
    <row r="7571" spans="1:5" ht="13.2" hidden="1" x14ac:dyDescent="0.25">
      <c r="A7571" s="21" t="s">
        <v>6</v>
      </c>
      <c r="B7571" s="27">
        <v>42823</v>
      </c>
      <c r="C7571" s="27" t="s">
        <v>45</v>
      </c>
      <c r="D7571" s="28">
        <v>3750</v>
      </c>
      <c r="E7571" s="27" t="s">
        <v>25</v>
      </c>
    </row>
    <row r="7572" spans="1:5" ht="13.2" hidden="1" x14ac:dyDescent="0.25">
      <c r="A7572" s="21" t="s">
        <v>6</v>
      </c>
      <c r="B7572" s="27">
        <v>42823</v>
      </c>
      <c r="C7572" s="27" t="s">
        <v>45</v>
      </c>
      <c r="D7572" s="28">
        <v>900</v>
      </c>
      <c r="E7572" s="27" t="s">
        <v>25</v>
      </c>
    </row>
    <row r="7573" spans="1:5" ht="13.2" hidden="1" x14ac:dyDescent="0.25">
      <c r="A7573" s="21" t="s">
        <v>6</v>
      </c>
      <c r="B7573" s="27">
        <v>42823</v>
      </c>
      <c r="C7573" s="27" t="s">
        <v>45</v>
      </c>
      <c r="D7573" s="28">
        <v>600</v>
      </c>
      <c r="E7573" s="27" t="s">
        <v>25</v>
      </c>
    </row>
    <row r="7574" spans="1:5" ht="13.2" hidden="1" x14ac:dyDescent="0.25">
      <c r="A7574" s="21" t="s">
        <v>6</v>
      </c>
      <c r="B7574" s="27">
        <v>42824</v>
      </c>
      <c r="C7574" s="27" t="s">
        <v>45</v>
      </c>
      <c r="D7574" s="28">
        <v>8750</v>
      </c>
      <c r="E7574" s="27" t="s">
        <v>25</v>
      </c>
    </row>
    <row r="7575" spans="1:5" ht="13.2" hidden="1" x14ac:dyDescent="0.25">
      <c r="A7575" s="21" t="s">
        <v>6</v>
      </c>
      <c r="B7575" s="27">
        <v>42825</v>
      </c>
      <c r="C7575" s="27" t="s">
        <v>45</v>
      </c>
      <c r="D7575" s="28">
        <v>7750</v>
      </c>
      <c r="E7575" s="27" t="s">
        <v>25</v>
      </c>
    </row>
    <row r="7576" spans="1:5" ht="13.2" hidden="1" x14ac:dyDescent="0.25">
      <c r="A7576" s="21" t="s">
        <v>6</v>
      </c>
      <c r="B7576" s="27">
        <v>42825</v>
      </c>
      <c r="C7576" s="27" t="s">
        <v>45</v>
      </c>
      <c r="D7576" s="28">
        <v>650</v>
      </c>
      <c r="E7576" s="27" t="s">
        <v>25</v>
      </c>
    </row>
    <row r="7577" spans="1:5" ht="13.2" hidden="1" x14ac:dyDescent="0.25">
      <c r="A7577" s="21" t="s">
        <v>6</v>
      </c>
      <c r="B7577" s="27">
        <v>42825</v>
      </c>
      <c r="C7577" s="27" t="s">
        <v>45</v>
      </c>
      <c r="D7577" s="28">
        <v>150</v>
      </c>
      <c r="E7577" s="27" t="s">
        <v>25</v>
      </c>
    </row>
    <row r="7578" spans="1:5" ht="13.2" hidden="1" x14ac:dyDescent="0.25">
      <c r="A7578" s="21" t="s">
        <v>6</v>
      </c>
      <c r="B7578" s="27">
        <v>42825</v>
      </c>
      <c r="C7578" s="27" t="s">
        <v>45</v>
      </c>
      <c r="D7578" s="28">
        <v>750</v>
      </c>
      <c r="E7578" s="27" t="s">
        <v>25</v>
      </c>
    </row>
    <row r="7579" spans="1:5" ht="13.2" hidden="1" x14ac:dyDescent="0.25">
      <c r="A7579" s="21" t="s">
        <v>6</v>
      </c>
      <c r="B7579" s="27">
        <v>42825</v>
      </c>
      <c r="C7579" s="27" t="s">
        <v>45</v>
      </c>
      <c r="D7579" s="28">
        <v>1000</v>
      </c>
      <c r="E7579" s="27" t="s">
        <v>25</v>
      </c>
    </row>
    <row r="7580" spans="1:5" ht="13.2" hidden="1" x14ac:dyDescent="0.25">
      <c r="A7580" s="21" t="s">
        <v>6</v>
      </c>
      <c r="B7580" s="27">
        <v>42826</v>
      </c>
      <c r="C7580" s="27" t="s">
        <v>45</v>
      </c>
      <c r="D7580" s="28">
        <v>3500</v>
      </c>
      <c r="E7580" s="27" t="s">
        <v>25</v>
      </c>
    </row>
    <row r="7581" spans="1:5" ht="13.2" hidden="1" x14ac:dyDescent="0.25">
      <c r="A7581" s="21" t="s">
        <v>6</v>
      </c>
      <c r="B7581" s="27">
        <v>42827</v>
      </c>
      <c r="C7581" s="27" t="s">
        <v>45</v>
      </c>
      <c r="D7581" s="28">
        <v>3500</v>
      </c>
      <c r="E7581" s="27" t="s">
        <v>25</v>
      </c>
    </row>
    <row r="7582" spans="1:5" ht="13.2" hidden="1" x14ac:dyDescent="0.25">
      <c r="A7582" s="21" t="s">
        <v>6</v>
      </c>
      <c r="B7582" s="27">
        <v>42827</v>
      </c>
      <c r="C7582" s="27" t="s">
        <v>45</v>
      </c>
      <c r="D7582" s="28">
        <v>3500</v>
      </c>
      <c r="E7582" s="27" t="s">
        <v>25</v>
      </c>
    </row>
    <row r="7583" spans="1:5" ht="13.2" hidden="1" x14ac:dyDescent="0.25">
      <c r="A7583" s="21" t="s">
        <v>6</v>
      </c>
      <c r="B7583" s="27">
        <v>42828</v>
      </c>
      <c r="C7583" s="27" t="s">
        <v>45</v>
      </c>
      <c r="D7583" s="28">
        <v>400</v>
      </c>
      <c r="E7583" s="27" t="s">
        <v>25</v>
      </c>
    </row>
    <row r="7584" spans="1:5" ht="13.2" hidden="1" x14ac:dyDescent="0.25">
      <c r="A7584" s="21" t="s">
        <v>6</v>
      </c>
      <c r="B7584" s="27">
        <v>42829</v>
      </c>
      <c r="C7584" s="27" t="s">
        <v>45</v>
      </c>
      <c r="D7584" s="28">
        <v>500</v>
      </c>
      <c r="E7584" s="27" t="s">
        <v>25</v>
      </c>
    </row>
    <row r="7585" spans="1:5" ht="13.2" hidden="1" x14ac:dyDescent="0.25">
      <c r="A7585" s="21" t="s">
        <v>6</v>
      </c>
      <c r="B7585" s="27">
        <v>42829</v>
      </c>
      <c r="C7585" s="27" t="s">
        <v>45</v>
      </c>
      <c r="D7585" s="28">
        <v>8750</v>
      </c>
      <c r="E7585" s="27" t="s">
        <v>25</v>
      </c>
    </row>
    <row r="7586" spans="1:5" ht="13.2" hidden="1" x14ac:dyDescent="0.25">
      <c r="A7586" s="21" t="s">
        <v>6</v>
      </c>
      <c r="B7586" s="27">
        <v>42829</v>
      </c>
      <c r="C7586" s="27" t="s">
        <v>45</v>
      </c>
      <c r="D7586" s="28">
        <v>1250</v>
      </c>
      <c r="E7586" s="27" t="s">
        <v>25</v>
      </c>
    </row>
    <row r="7587" spans="1:5" ht="13.2" hidden="1" x14ac:dyDescent="0.25">
      <c r="A7587" s="21" t="s">
        <v>6</v>
      </c>
      <c r="B7587" s="27">
        <v>42830</v>
      </c>
      <c r="C7587" s="27" t="s">
        <v>45</v>
      </c>
      <c r="D7587" s="28">
        <v>17500</v>
      </c>
      <c r="E7587" s="27" t="s">
        <v>25</v>
      </c>
    </row>
    <row r="7588" spans="1:5" ht="13.2" hidden="1" x14ac:dyDescent="0.25">
      <c r="A7588" s="21" t="s">
        <v>6</v>
      </c>
      <c r="B7588" s="27">
        <v>42831</v>
      </c>
      <c r="C7588" s="27" t="s">
        <v>45</v>
      </c>
      <c r="D7588" s="28">
        <v>7750</v>
      </c>
      <c r="E7588" s="27" t="s">
        <v>25</v>
      </c>
    </row>
    <row r="7589" spans="1:5" ht="13.2" hidden="1" x14ac:dyDescent="0.25">
      <c r="A7589" s="21" t="s">
        <v>6</v>
      </c>
      <c r="B7589" s="27">
        <v>42831</v>
      </c>
      <c r="C7589" s="27" t="s">
        <v>45</v>
      </c>
      <c r="D7589" s="28">
        <v>3250</v>
      </c>
      <c r="E7589" s="27" t="s">
        <v>25</v>
      </c>
    </row>
    <row r="7590" spans="1:5" ht="13.2" hidden="1" x14ac:dyDescent="0.25">
      <c r="A7590" s="21" t="s">
        <v>6</v>
      </c>
      <c r="B7590" s="27">
        <v>42831</v>
      </c>
      <c r="C7590" s="27" t="s">
        <v>45</v>
      </c>
      <c r="D7590" s="28">
        <v>3000</v>
      </c>
      <c r="E7590" s="27" t="s">
        <v>25</v>
      </c>
    </row>
    <row r="7591" spans="1:5" ht="13.2" hidden="1" x14ac:dyDescent="0.25">
      <c r="A7591" s="21" t="s">
        <v>6</v>
      </c>
      <c r="B7591" s="27">
        <v>42831</v>
      </c>
      <c r="C7591" s="27" t="s">
        <v>45</v>
      </c>
      <c r="D7591" s="28">
        <v>750</v>
      </c>
      <c r="E7591" s="27" t="s">
        <v>25</v>
      </c>
    </row>
    <row r="7592" spans="1:5" ht="13.2" hidden="1" x14ac:dyDescent="0.25">
      <c r="A7592" s="21" t="s">
        <v>6</v>
      </c>
      <c r="B7592" s="27">
        <v>42832</v>
      </c>
      <c r="C7592" s="27" t="s">
        <v>45</v>
      </c>
      <c r="D7592" s="28">
        <v>3000</v>
      </c>
      <c r="E7592" s="27" t="s">
        <v>25</v>
      </c>
    </row>
    <row r="7593" spans="1:5" ht="13.2" hidden="1" x14ac:dyDescent="0.25">
      <c r="A7593" s="21" t="s">
        <v>6</v>
      </c>
      <c r="B7593" s="27">
        <v>42833</v>
      </c>
      <c r="C7593" s="27" t="s">
        <v>45</v>
      </c>
      <c r="D7593" s="28">
        <v>7500</v>
      </c>
      <c r="E7593" s="27" t="s">
        <v>25</v>
      </c>
    </row>
    <row r="7594" spans="1:5" ht="13.2" hidden="1" x14ac:dyDescent="0.25">
      <c r="A7594" s="21" t="s">
        <v>6</v>
      </c>
      <c r="B7594" s="27">
        <v>42834</v>
      </c>
      <c r="C7594" s="27" t="s">
        <v>45</v>
      </c>
      <c r="D7594" s="28">
        <v>8000</v>
      </c>
      <c r="E7594" s="27" t="s">
        <v>25</v>
      </c>
    </row>
    <row r="7595" spans="1:5" ht="13.2" hidden="1" x14ac:dyDescent="0.25">
      <c r="A7595" s="21" t="s">
        <v>6</v>
      </c>
      <c r="B7595" s="27">
        <v>42835</v>
      </c>
      <c r="C7595" s="27" t="s">
        <v>59</v>
      </c>
      <c r="D7595" s="28">
        <v>7000</v>
      </c>
      <c r="E7595" s="27" t="s">
        <v>26</v>
      </c>
    </row>
    <row r="7596" spans="1:5" ht="13.2" hidden="1" x14ac:dyDescent="0.25">
      <c r="A7596" s="21" t="s">
        <v>6</v>
      </c>
      <c r="B7596" s="27">
        <v>42836</v>
      </c>
      <c r="C7596" s="27" t="s">
        <v>45</v>
      </c>
      <c r="D7596" s="28">
        <v>37500</v>
      </c>
      <c r="E7596" s="27" t="s">
        <v>25</v>
      </c>
    </row>
    <row r="7597" spans="1:5" ht="13.2" hidden="1" x14ac:dyDescent="0.25">
      <c r="A7597" s="21" t="s">
        <v>6</v>
      </c>
      <c r="B7597" s="27">
        <v>42837</v>
      </c>
      <c r="C7597" s="27" t="s">
        <v>45</v>
      </c>
      <c r="D7597" s="28">
        <v>3850</v>
      </c>
      <c r="E7597" s="27" t="s">
        <v>25</v>
      </c>
    </row>
    <row r="7598" spans="1:5" ht="13.2" hidden="1" x14ac:dyDescent="0.25">
      <c r="A7598" s="21" t="s">
        <v>6</v>
      </c>
      <c r="B7598" s="27">
        <v>42838</v>
      </c>
      <c r="C7598" s="27" t="s">
        <v>45</v>
      </c>
      <c r="D7598" s="28">
        <v>8400</v>
      </c>
      <c r="E7598" s="27" t="s">
        <v>25</v>
      </c>
    </row>
    <row r="7599" spans="1:5" ht="13.2" hidden="1" x14ac:dyDescent="0.25">
      <c r="A7599" s="21" t="s">
        <v>6</v>
      </c>
      <c r="B7599" s="27">
        <v>42839</v>
      </c>
      <c r="C7599" s="27" t="s">
        <v>45</v>
      </c>
      <c r="D7599" s="28">
        <v>4150</v>
      </c>
      <c r="E7599" s="27" t="s">
        <v>25</v>
      </c>
    </row>
    <row r="7600" spans="1:5" ht="13.2" hidden="1" x14ac:dyDescent="0.25">
      <c r="A7600" s="21" t="s">
        <v>6</v>
      </c>
      <c r="B7600" s="27">
        <v>42840</v>
      </c>
      <c r="C7600" s="27" t="s">
        <v>45</v>
      </c>
      <c r="D7600" s="28">
        <v>1500</v>
      </c>
      <c r="E7600" s="27" t="s">
        <v>25</v>
      </c>
    </row>
    <row r="7601" spans="1:5" ht="13.2" hidden="1" x14ac:dyDescent="0.25">
      <c r="A7601" s="21" t="s">
        <v>6</v>
      </c>
      <c r="B7601" s="27">
        <v>42841</v>
      </c>
      <c r="C7601" s="27" t="s">
        <v>45</v>
      </c>
      <c r="D7601" s="28">
        <v>3500</v>
      </c>
      <c r="E7601" s="27" t="s">
        <v>25</v>
      </c>
    </row>
    <row r="7602" spans="1:5" ht="13.2" hidden="1" x14ac:dyDescent="0.25">
      <c r="A7602" s="21" t="s">
        <v>6</v>
      </c>
      <c r="B7602" s="27">
        <v>42842</v>
      </c>
      <c r="C7602" s="27" t="s">
        <v>45</v>
      </c>
      <c r="D7602" s="28">
        <v>7000</v>
      </c>
      <c r="E7602" s="27" t="s">
        <v>25</v>
      </c>
    </row>
    <row r="7603" spans="1:5" ht="13.2" hidden="1" x14ac:dyDescent="0.25">
      <c r="A7603" s="21" t="s">
        <v>6</v>
      </c>
      <c r="B7603" s="27">
        <v>42843</v>
      </c>
      <c r="C7603" s="27" t="s">
        <v>45</v>
      </c>
      <c r="D7603" s="28">
        <v>2300</v>
      </c>
      <c r="E7603" s="27" t="s">
        <v>25</v>
      </c>
    </row>
    <row r="7604" spans="1:5" ht="13.2" hidden="1" x14ac:dyDescent="0.25">
      <c r="A7604" s="21" t="s">
        <v>6</v>
      </c>
      <c r="B7604" s="27">
        <v>42844</v>
      </c>
      <c r="C7604" s="27" t="s">
        <v>45</v>
      </c>
      <c r="D7604" s="28">
        <v>4650</v>
      </c>
      <c r="E7604" s="27" t="s">
        <v>25</v>
      </c>
    </row>
    <row r="7605" spans="1:5" ht="13.2" hidden="1" x14ac:dyDescent="0.25">
      <c r="A7605" s="21" t="s">
        <v>6</v>
      </c>
      <c r="B7605" s="27">
        <v>42845</v>
      </c>
      <c r="C7605" s="27" t="s">
        <v>45</v>
      </c>
      <c r="D7605" s="28">
        <v>1650</v>
      </c>
      <c r="E7605" s="27" t="s">
        <v>25</v>
      </c>
    </row>
    <row r="7606" spans="1:5" ht="13.2" hidden="1" x14ac:dyDescent="0.25">
      <c r="A7606" s="21" t="s">
        <v>6</v>
      </c>
      <c r="B7606" s="27">
        <v>42846</v>
      </c>
      <c r="C7606" s="27" t="s">
        <v>45</v>
      </c>
      <c r="D7606" s="28">
        <v>750</v>
      </c>
      <c r="E7606" s="27" t="s">
        <v>25</v>
      </c>
    </row>
    <row r="7607" spans="1:5" ht="13.2" hidden="1" x14ac:dyDescent="0.25">
      <c r="A7607" s="21" t="s">
        <v>6</v>
      </c>
      <c r="B7607" s="27">
        <v>42847</v>
      </c>
      <c r="C7607" s="27" t="s">
        <v>45</v>
      </c>
      <c r="D7607" s="28">
        <v>750</v>
      </c>
      <c r="E7607" s="27" t="s">
        <v>25</v>
      </c>
    </row>
    <row r="7608" spans="1:5" ht="13.2" hidden="1" x14ac:dyDescent="0.25">
      <c r="A7608" s="21" t="s">
        <v>6</v>
      </c>
      <c r="B7608" s="27">
        <v>42848</v>
      </c>
      <c r="C7608" s="27" t="s">
        <v>45</v>
      </c>
      <c r="D7608" s="28">
        <v>1800</v>
      </c>
      <c r="E7608" s="27" t="s">
        <v>25</v>
      </c>
    </row>
    <row r="7609" spans="1:5" ht="13.2" hidden="1" x14ac:dyDescent="0.25">
      <c r="A7609" s="21" t="s">
        <v>6</v>
      </c>
      <c r="B7609" s="27">
        <v>42849</v>
      </c>
      <c r="C7609" s="27" t="s">
        <v>45</v>
      </c>
      <c r="D7609" s="28">
        <v>3800</v>
      </c>
      <c r="E7609" s="27" t="s">
        <v>25</v>
      </c>
    </row>
    <row r="7610" spans="1:5" ht="13.2" hidden="1" x14ac:dyDescent="0.25">
      <c r="A7610" s="21" t="s">
        <v>6</v>
      </c>
      <c r="B7610" s="27">
        <v>42850</v>
      </c>
      <c r="C7610" s="27" t="s">
        <v>45</v>
      </c>
      <c r="D7610" s="28">
        <v>2000</v>
      </c>
      <c r="E7610" s="27" t="s">
        <v>25</v>
      </c>
    </row>
    <row r="7611" spans="1:5" ht="13.2" hidden="1" x14ac:dyDescent="0.25">
      <c r="A7611" s="21" t="s">
        <v>6</v>
      </c>
      <c r="B7611" s="27">
        <v>42851</v>
      </c>
      <c r="C7611" s="27" t="s">
        <v>45</v>
      </c>
      <c r="D7611" s="28">
        <v>1750</v>
      </c>
      <c r="E7611" s="27" t="s">
        <v>25</v>
      </c>
    </row>
    <row r="7612" spans="1:5" ht="13.2" hidden="1" x14ac:dyDescent="0.25">
      <c r="A7612" s="21" t="s">
        <v>6</v>
      </c>
      <c r="B7612" s="27">
        <v>42852</v>
      </c>
      <c r="C7612" s="27" t="s">
        <v>45</v>
      </c>
      <c r="D7612" s="28">
        <v>2000</v>
      </c>
      <c r="E7612" s="27" t="s">
        <v>25</v>
      </c>
    </row>
    <row r="7613" spans="1:5" ht="13.2" hidden="1" x14ac:dyDescent="0.25">
      <c r="A7613" s="21" t="s">
        <v>6</v>
      </c>
      <c r="B7613" s="27">
        <v>42853</v>
      </c>
      <c r="C7613" s="27" t="s">
        <v>45</v>
      </c>
      <c r="D7613" s="28">
        <v>1750</v>
      </c>
      <c r="E7613" s="27" t="s">
        <v>25</v>
      </c>
    </row>
    <row r="7614" spans="1:5" ht="13.2" hidden="1" x14ac:dyDescent="0.25">
      <c r="A7614" s="21" t="s">
        <v>6</v>
      </c>
      <c r="B7614" s="27">
        <v>42854</v>
      </c>
      <c r="C7614" s="27" t="s">
        <v>45</v>
      </c>
      <c r="D7614" s="28">
        <v>10450</v>
      </c>
      <c r="E7614" s="27" t="s">
        <v>25</v>
      </c>
    </row>
    <row r="7615" spans="1:5" ht="13.2" hidden="1" x14ac:dyDescent="0.25">
      <c r="A7615" s="21" t="s">
        <v>6</v>
      </c>
      <c r="B7615" s="27">
        <v>42855</v>
      </c>
      <c r="C7615" s="27" t="s">
        <v>45</v>
      </c>
      <c r="D7615" s="28">
        <v>750</v>
      </c>
      <c r="E7615" s="27" t="s">
        <v>25</v>
      </c>
    </row>
    <row r="7616" spans="1:5" ht="13.2" hidden="1" x14ac:dyDescent="0.25">
      <c r="A7616" s="21" t="s">
        <v>6</v>
      </c>
      <c r="B7616" s="27">
        <v>42855</v>
      </c>
      <c r="C7616" s="27" t="s">
        <v>45</v>
      </c>
      <c r="D7616" s="28">
        <v>3250</v>
      </c>
      <c r="E7616" s="27" t="s">
        <v>25</v>
      </c>
    </row>
    <row r="7617" spans="1:5" ht="13.2" hidden="1" x14ac:dyDescent="0.25">
      <c r="A7617" s="21" t="s">
        <v>6</v>
      </c>
      <c r="B7617" s="27">
        <v>42856</v>
      </c>
      <c r="C7617" s="27" t="s">
        <v>45</v>
      </c>
      <c r="D7617" s="28">
        <v>1300</v>
      </c>
      <c r="E7617" s="27" t="s">
        <v>25</v>
      </c>
    </row>
    <row r="7618" spans="1:5" ht="13.2" hidden="1" x14ac:dyDescent="0.25">
      <c r="A7618" s="21" t="s">
        <v>6</v>
      </c>
      <c r="B7618" s="27">
        <v>42857</v>
      </c>
      <c r="C7618" s="27" t="s">
        <v>45</v>
      </c>
      <c r="D7618" s="28">
        <v>6500</v>
      </c>
      <c r="E7618" s="27" t="s">
        <v>25</v>
      </c>
    </row>
    <row r="7619" spans="1:5" ht="13.2" hidden="1" x14ac:dyDescent="0.25">
      <c r="A7619" s="21" t="s">
        <v>6</v>
      </c>
      <c r="B7619" s="27">
        <v>42857</v>
      </c>
      <c r="C7619" s="27" t="s">
        <v>45</v>
      </c>
      <c r="D7619" s="28">
        <v>900</v>
      </c>
      <c r="E7619" s="27" t="s">
        <v>25</v>
      </c>
    </row>
    <row r="7620" spans="1:5" ht="13.2" hidden="1" x14ac:dyDescent="0.25">
      <c r="A7620" s="21" t="s">
        <v>6</v>
      </c>
      <c r="B7620" s="27">
        <v>42858</v>
      </c>
      <c r="C7620" s="27" t="s">
        <v>45</v>
      </c>
      <c r="D7620" s="28">
        <v>2200</v>
      </c>
      <c r="E7620" s="27" t="s">
        <v>25</v>
      </c>
    </row>
    <row r="7621" spans="1:5" ht="13.2" hidden="1" x14ac:dyDescent="0.25">
      <c r="A7621" s="21" t="s">
        <v>6</v>
      </c>
      <c r="B7621" s="27">
        <v>42859</v>
      </c>
      <c r="C7621" s="27" t="s">
        <v>45</v>
      </c>
      <c r="D7621" s="28">
        <v>11250</v>
      </c>
      <c r="E7621" s="27" t="s">
        <v>25</v>
      </c>
    </row>
    <row r="7622" spans="1:5" ht="13.2" hidden="1" x14ac:dyDescent="0.25">
      <c r="A7622" s="21" t="s">
        <v>6</v>
      </c>
      <c r="B7622" s="27">
        <v>42859</v>
      </c>
      <c r="C7622" s="27" t="s">
        <v>45</v>
      </c>
      <c r="D7622" s="28">
        <v>750</v>
      </c>
      <c r="E7622" s="27" t="s">
        <v>25</v>
      </c>
    </row>
    <row r="7623" spans="1:5" ht="13.2" hidden="1" x14ac:dyDescent="0.25">
      <c r="A7623" s="21" t="s">
        <v>6</v>
      </c>
      <c r="B7623" s="27">
        <v>42860</v>
      </c>
      <c r="C7623" s="27" t="s">
        <v>45</v>
      </c>
      <c r="D7623" s="28">
        <v>2100</v>
      </c>
      <c r="E7623" s="27" t="s">
        <v>25</v>
      </c>
    </row>
    <row r="7624" spans="1:5" ht="13.2" hidden="1" x14ac:dyDescent="0.25">
      <c r="A7624" s="21" t="s">
        <v>6</v>
      </c>
      <c r="B7624" s="27">
        <v>42860</v>
      </c>
      <c r="C7624" s="27" t="s">
        <v>45</v>
      </c>
      <c r="D7624" s="28">
        <v>4750</v>
      </c>
      <c r="E7624" s="27" t="s">
        <v>25</v>
      </c>
    </row>
    <row r="7625" spans="1:5" ht="13.2" hidden="1" x14ac:dyDescent="0.25">
      <c r="A7625" s="21" t="s">
        <v>6</v>
      </c>
      <c r="B7625" s="27">
        <v>42860</v>
      </c>
      <c r="C7625" s="27" t="s">
        <v>45</v>
      </c>
      <c r="D7625" s="28">
        <v>1250</v>
      </c>
      <c r="E7625" s="27" t="s">
        <v>25</v>
      </c>
    </row>
    <row r="7626" spans="1:5" ht="13.2" hidden="1" x14ac:dyDescent="0.25">
      <c r="A7626" s="21" t="s">
        <v>6</v>
      </c>
      <c r="B7626" s="27">
        <v>42860</v>
      </c>
      <c r="C7626" s="27" t="s">
        <v>45</v>
      </c>
      <c r="D7626" s="28">
        <v>1250</v>
      </c>
      <c r="E7626" s="27" t="s">
        <v>25</v>
      </c>
    </row>
    <row r="7627" spans="1:5" ht="13.2" hidden="1" x14ac:dyDescent="0.25">
      <c r="A7627" s="21" t="s">
        <v>6</v>
      </c>
      <c r="B7627" s="27">
        <v>42861</v>
      </c>
      <c r="C7627" s="27" t="s">
        <v>45</v>
      </c>
      <c r="D7627" s="28">
        <v>500</v>
      </c>
      <c r="E7627" s="27" t="s">
        <v>25</v>
      </c>
    </row>
    <row r="7628" spans="1:5" ht="13.2" hidden="1" x14ac:dyDescent="0.25">
      <c r="A7628" s="21" t="s">
        <v>6</v>
      </c>
      <c r="B7628" s="27">
        <v>42861</v>
      </c>
      <c r="C7628" s="27" t="s">
        <v>45</v>
      </c>
      <c r="D7628" s="28">
        <v>2250</v>
      </c>
      <c r="E7628" s="27" t="s">
        <v>25</v>
      </c>
    </row>
    <row r="7629" spans="1:5" ht="13.2" hidden="1" x14ac:dyDescent="0.25">
      <c r="A7629" s="21" t="s">
        <v>6</v>
      </c>
      <c r="B7629" s="27">
        <v>42862</v>
      </c>
      <c r="C7629" s="27" t="s">
        <v>45</v>
      </c>
      <c r="D7629" s="28">
        <v>2500</v>
      </c>
      <c r="E7629" s="27" t="s">
        <v>25</v>
      </c>
    </row>
    <row r="7630" spans="1:5" ht="13.2" hidden="1" x14ac:dyDescent="0.25">
      <c r="A7630" s="21" t="s">
        <v>6</v>
      </c>
      <c r="B7630" s="27">
        <v>42862</v>
      </c>
      <c r="C7630" s="27" t="s">
        <v>45</v>
      </c>
      <c r="D7630" s="28">
        <v>750</v>
      </c>
      <c r="E7630" s="27" t="s">
        <v>25</v>
      </c>
    </row>
    <row r="7631" spans="1:5" ht="13.2" hidden="1" x14ac:dyDescent="0.25">
      <c r="A7631" s="21" t="s">
        <v>6</v>
      </c>
      <c r="B7631" s="27">
        <v>42863</v>
      </c>
      <c r="C7631" s="27" t="s">
        <v>45</v>
      </c>
      <c r="D7631" s="28">
        <v>750</v>
      </c>
      <c r="E7631" s="27" t="s">
        <v>25</v>
      </c>
    </row>
    <row r="7632" spans="1:5" ht="13.2" hidden="1" x14ac:dyDescent="0.25">
      <c r="A7632" s="21" t="s">
        <v>6</v>
      </c>
      <c r="B7632" s="27">
        <v>42863</v>
      </c>
      <c r="C7632" s="27" t="s">
        <v>45</v>
      </c>
      <c r="D7632" s="28">
        <v>600</v>
      </c>
      <c r="E7632" s="27" t="s">
        <v>25</v>
      </c>
    </row>
    <row r="7633" spans="1:5" ht="13.2" hidden="1" x14ac:dyDescent="0.25">
      <c r="A7633" s="21" t="s">
        <v>6</v>
      </c>
      <c r="B7633" s="27">
        <v>42863</v>
      </c>
      <c r="C7633" s="27" t="s">
        <v>45</v>
      </c>
      <c r="D7633" s="28">
        <v>7750</v>
      </c>
      <c r="E7633" s="27" t="s">
        <v>25</v>
      </c>
    </row>
    <row r="7634" spans="1:5" ht="13.2" hidden="1" x14ac:dyDescent="0.25">
      <c r="A7634" s="21" t="s">
        <v>6</v>
      </c>
      <c r="B7634" s="27">
        <v>42864</v>
      </c>
      <c r="C7634" s="27" t="s">
        <v>45</v>
      </c>
      <c r="D7634" s="28">
        <v>5500</v>
      </c>
      <c r="E7634" s="27" t="s">
        <v>25</v>
      </c>
    </row>
    <row r="7635" spans="1:5" ht="13.2" hidden="1" x14ac:dyDescent="0.25">
      <c r="A7635" s="21" t="s">
        <v>6</v>
      </c>
      <c r="B7635" s="27">
        <v>42865</v>
      </c>
      <c r="C7635" s="27" t="s">
        <v>45</v>
      </c>
      <c r="D7635" s="28">
        <v>1250</v>
      </c>
      <c r="E7635" s="27" t="s">
        <v>25</v>
      </c>
    </row>
    <row r="7636" spans="1:5" ht="13.2" hidden="1" x14ac:dyDescent="0.25">
      <c r="A7636" s="21" t="s">
        <v>6</v>
      </c>
      <c r="B7636" s="27">
        <v>42865</v>
      </c>
      <c r="C7636" s="27" t="s">
        <v>45</v>
      </c>
      <c r="D7636" s="28">
        <v>1000</v>
      </c>
      <c r="E7636" s="27" t="s">
        <v>25</v>
      </c>
    </row>
    <row r="7637" spans="1:5" ht="13.2" hidden="1" x14ac:dyDescent="0.25">
      <c r="A7637" s="21" t="s">
        <v>6</v>
      </c>
      <c r="B7637" s="27">
        <v>42866</v>
      </c>
      <c r="C7637" s="27" t="s">
        <v>45</v>
      </c>
      <c r="D7637" s="28">
        <v>2250</v>
      </c>
      <c r="E7637" s="27" t="s">
        <v>25</v>
      </c>
    </row>
    <row r="7638" spans="1:5" ht="13.2" hidden="1" x14ac:dyDescent="0.25">
      <c r="A7638" s="21" t="s">
        <v>6</v>
      </c>
      <c r="B7638" s="27">
        <v>42866</v>
      </c>
      <c r="C7638" s="27" t="s">
        <v>45</v>
      </c>
      <c r="D7638" s="28">
        <v>1200</v>
      </c>
      <c r="E7638" s="27" t="s">
        <v>25</v>
      </c>
    </row>
    <row r="7639" spans="1:5" ht="13.2" hidden="1" x14ac:dyDescent="0.25">
      <c r="A7639" s="21" t="s">
        <v>6</v>
      </c>
      <c r="B7639" s="27">
        <v>42866</v>
      </c>
      <c r="C7639" s="27" t="s">
        <v>45</v>
      </c>
      <c r="D7639" s="28">
        <v>2000</v>
      </c>
      <c r="E7639" s="27" t="s">
        <v>25</v>
      </c>
    </row>
    <row r="7640" spans="1:5" ht="13.2" hidden="1" x14ac:dyDescent="0.25">
      <c r="A7640" s="21" t="s">
        <v>6</v>
      </c>
      <c r="B7640" s="27">
        <v>42867</v>
      </c>
      <c r="C7640" s="27" t="s">
        <v>45</v>
      </c>
      <c r="D7640" s="28">
        <v>2750</v>
      </c>
      <c r="E7640" s="27" t="s">
        <v>25</v>
      </c>
    </row>
    <row r="7641" spans="1:5" ht="13.2" hidden="1" x14ac:dyDescent="0.25">
      <c r="A7641" s="21" t="s">
        <v>6</v>
      </c>
      <c r="B7641" s="27">
        <v>42868</v>
      </c>
      <c r="C7641" s="27" t="s">
        <v>45</v>
      </c>
      <c r="D7641" s="28">
        <v>12250</v>
      </c>
      <c r="E7641" s="27" t="s">
        <v>25</v>
      </c>
    </row>
    <row r="7642" spans="1:5" ht="13.2" hidden="1" x14ac:dyDescent="0.25">
      <c r="A7642" s="21" t="s">
        <v>6</v>
      </c>
      <c r="B7642" s="27">
        <v>42869</v>
      </c>
      <c r="C7642" s="27" t="s">
        <v>59</v>
      </c>
      <c r="D7642" s="28">
        <v>19940</v>
      </c>
      <c r="E7642" s="27" t="s">
        <v>26</v>
      </c>
    </row>
    <row r="7643" spans="1:5" ht="13.2" hidden="1" x14ac:dyDescent="0.25">
      <c r="A7643" s="21" t="s">
        <v>6</v>
      </c>
      <c r="B7643" s="27">
        <v>42870</v>
      </c>
      <c r="C7643" s="27" t="s">
        <v>45</v>
      </c>
      <c r="D7643" s="28">
        <v>2320</v>
      </c>
      <c r="E7643" s="27" t="s">
        <v>25</v>
      </c>
    </row>
    <row r="7644" spans="1:5" ht="13.2" hidden="1" x14ac:dyDescent="0.25">
      <c r="A7644" s="21" t="s">
        <v>6</v>
      </c>
      <c r="B7644" s="27">
        <v>42871</v>
      </c>
      <c r="C7644" s="27" t="s">
        <v>58</v>
      </c>
      <c r="D7644" s="28">
        <v>25150</v>
      </c>
      <c r="E7644" s="27" t="s">
        <v>26</v>
      </c>
    </row>
    <row r="7645" spans="1:5" ht="13.2" hidden="1" x14ac:dyDescent="0.25">
      <c r="A7645" s="21" t="s">
        <v>6</v>
      </c>
      <c r="B7645" s="27">
        <v>42872</v>
      </c>
      <c r="C7645" s="27" t="s">
        <v>53</v>
      </c>
      <c r="D7645" s="28">
        <v>3250</v>
      </c>
      <c r="E7645" s="27" t="s">
        <v>26</v>
      </c>
    </row>
    <row r="7646" spans="1:5" ht="13.2" hidden="1" x14ac:dyDescent="0.25">
      <c r="A7646" s="21" t="s">
        <v>6</v>
      </c>
      <c r="B7646" s="27">
        <v>42872</v>
      </c>
      <c r="C7646" s="27" t="s">
        <v>53</v>
      </c>
      <c r="D7646" s="28">
        <v>750</v>
      </c>
      <c r="E7646" s="27" t="s">
        <v>26</v>
      </c>
    </row>
    <row r="7647" spans="1:5" ht="13.2" hidden="1" x14ac:dyDescent="0.25">
      <c r="A7647" s="21" t="s">
        <v>6</v>
      </c>
      <c r="B7647" s="27">
        <v>42872</v>
      </c>
      <c r="C7647" s="27" t="s">
        <v>53</v>
      </c>
      <c r="D7647" s="28">
        <v>350</v>
      </c>
      <c r="E7647" s="27" t="s">
        <v>26</v>
      </c>
    </row>
    <row r="7648" spans="1:5" ht="13.2" hidden="1" x14ac:dyDescent="0.25">
      <c r="A7648" s="21" t="s">
        <v>6</v>
      </c>
      <c r="B7648" s="27">
        <v>42872</v>
      </c>
      <c r="C7648" s="27" t="s">
        <v>53</v>
      </c>
      <c r="D7648" s="28">
        <v>500</v>
      </c>
      <c r="E7648" s="27" t="s">
        <v>26</v>
      </c>
    </row>
    <row r="7649" spans="1:5" ht="13.2" hidden="1" x14ac:dyDescent="0.25">
      <c r="A7649" s="21" t="s">
        <v>7</v>
      </c>
      <c r="B7649" s="27">
        <v>42873</v>
      </c>
      <c r="C7649" s="27" t="s">
        <v>45</v>
      </c>
      <c r="D7649" s="28">
        <v>15000</v>
      </c>
      <c r="E7649" s="27" t="s">
        <v>25</v>
      </c>
    </row>
    <row r="7650" spans="1:5" ht="13.2" hidden="1" x14ac:dyDescent="0.25">
      <c r="A7650" s="21" t="s">
        <v>7</v>
      </c>
      <c r="B7650" s="27">
        <v>42874</v>
      </c>
      <c r="C7650" s="27" t="s">
        <v>53</v>
      </c>
      <c r="D7650" s="28">
        <v>500</v>
      </c>
      <c r="E7650" s="27" t="s">
        <v>26</v>
      </c>
    </row>
    <row r="7651" spans="1:5" ht="13.2" hidden="1" x14ac:dyDescent="0.25">
      <c r="A7651" s="21" t="s">
        <v>7</v>
      </c>
      <c r="B7651" s="27">
        <v>42874</v>
      </c>
      <c r="C7651" s="27" t="s">
        <v>53</v>
      </c>
      <c r="D7651" s="28">
        <v>300</v>
      </c>
      <c r="E7651" s="27" t="s">
        <v>26</v>
      </c>
    </row>
    <row r="7652" spans="1:5" ht="13.2" hidden="1" x14ac:dyDescent="0.25">
      <c r="A7652" s="21" t="s">
        <v>7</v>
      </c>
      <c r="B7652" s="27">
        <v>42875</v>
      </c>
      <c r="C7652" s="27" t="s">
        <v>58</v>
      </c>
      <c r="D7652" s="28">
        <v>500</v>
      </c>
      <c r="E7652" s="27" t="s">
        <v>26</v>
      </c>
    </row>
    <row r="7653" spans="1:5" ht="13.2" hidden="1" x14ac:dyDescent="0.25">
      <c r="A7653" s="21" t="s">
        <v>7</v>
      </c>
      <c r="B7653" s="27">
        <v>42876</v>
      </c>
      <c r="C7653" s="27" t="s">
        <v>59</v>
      </c>
      <c r="D7653" s="28">
        <v>11250</v>
      </c>
      <c r="E7653" s="27" t="s">
        <v>26</v>
      </c>
    </row>
    <row r="7654" spans="1:5" ht="13.2" hidden="1" x14ac:dyDescent="0.25">
      <c r="A7654" s="21" t="s">
        <v>7</v>
      </c>
      <c r="B7654" s="27">
        <v>42877</v>
      </c>
      <c r="C7654" s="27" t="s">
        <v>45</v>
      </c>
      <c r="D7654" s="28">
        <v>2750</v>
      </c>
      <c r="E7654" s="27" t="s">
        <v>25</v>
      </c>
    </row>
    <row r="7655" spans="1:5" ht="13.2" hidden="1" x14ac:dyDescent="0.25">
      <c r="A7655" s="21" t="s">
        <v>7</v>
      </c>
      <c r="B7655" s="27">
        <v>42878</v>
      </c>
      <c r="C7655" s="27" t="s">
        <v>45</v>
      </c>
      <c r="D7655" s="28">
        <v>8250</v>
      </c>
      <c r="E7655" s="27" t="s">
        <v>25</v>
      </c>
    </row>
    <row r="7656" spans="1:5" ht="13.2" hidden="1" x14ac:dyDescent="0.25">
      <c r="A7656" s="21" t="s">
        <v>7</v>
      </c>
      <c r="B7656" s="27">
        <v>42878</v>
      </c>
      <c r="C7656" s="27" t="s">
        <v>45</v>
      </c>
      <c r="D7656" s="28">
        <v>600</v>
      </c>
      <c r="E7656" s="27" t="s">
        <v>25</v>
      </c>
    </row>
    <row r="7657" spans="1:5" ht="13.2" hidden="1" x14ac:dyDescent="0.25">
      <c r="A7657" s="21" t="s">
        <v>7</v>
      </c>
      <c r="B7657" s="27">
        <v>42879</v>
      </c>
      <c r="C7657" s="27" t="s">
        <v>45</v>
      </c>
      <c r="D7657" s="28">
        <v>5000</v>
      </c>
      <c r="E7657" s="27" t="s">
        <v>25</v>
      </c>
    </row>
    <row r="7658" spans="1:5" ht="13.2" hidden="1" x14ac:dyDescent="0.25">
      <c r="A7658" s="21" t="s">
        <v>7</v>
      </c>
      <c r="B7658" s="27">
        <v>42880</v>
      </c>
      <c r="C7658" s="27" t="s">
        <v>45</v>
      </c>
      <c r="D7658" s="28">
        <v>900</v>
      </c>
      <c r="E7658" s="27" t="s">
        <v>25</v>
      </c>
    </row>
    <row r="7659" spans="1:5" ht="13.2" hidden="1" x14ac:dyDescent="0.25">
      <c r="A7659" s="21" t="s">
        <v>7</v>
      </c>
      <c r="B7659" s="27">
        <v>42881</v>
      </c>
      <c r="C7659" s="27" t="s">
        <v>27</v>
      </c>
      <c r="D7659" s="28">
        <v>1400</v>
      </c>
      <c r="E7659" s="27" t="s">
        <v>27</v>
      </c>
    </row>
    <row r="7660" spans="1:5" ht="13.2" hidden="1" x14ac:dyDescent="0.25">
      <c r="A7660" s="21" t="s">
        <v>7</v>
      </c>
      <c r="B7660" s="27">
        <v>42882</v>
      </c>
      <c r="C7660" s="27" t="s">
        <v>45</v>
      </c>
      <c r="D7660" s="28">
        <v>6500</v>
      </c>
      <c r="E7660" s="27" t="s">
        <v>25</v>
      </c>
    </row>
    <row r="7661" spans="1:5" ht="13.2" hidden="1" x14ac:dyDescent="0.25">
      <c r="A7661" s="21" t="s">
        <v>7</v>
      </c>
      <c r="B7661" s="27">
        <v>42882</v>
      </c>
      <c r="C7661" s="27" t="s">
        <v>45</v>
      </c>
      <c r="D7661" s="28">
        <v>2250</v>
      </c>
      <c r="E7661" s="27" t="s">
        <v>25</v>
      </c>
    </row>
    <row r="7662" spans="1:5" ht="13.2" hidden="1" x14ac:dyDescent="0.25">
      <c r="A7662" s="21" t="s">
        <v>7</v>
      </c>
      <c r="B7662" s="27">
        <v>42882</v>
      </c>
      <c r="C7662" s="27" t="s">
        <v>45</v>
      </c>
      <c r="D7662" s="28">
        <v>250</v>
      </c>
      <c r="E7662" s="27" t="s">
        <v>25</v>
      </c>
    </row>
    <row r="7663" spans="1:5" ht="13.2" hidden="1" x14ac:dyDescent="0.25">
      <c r="A7663" s="21" t="s">
        <v>7</v>
      </c>
      <c r="B7663" s="27">
        <v>42883</v>
      </c>
      <c r="C7663" s="27" t="s">
        <v>45</v>
      </c>
      <c r="D7663" s="28">
        <v>7250</v>
      </c>
      <c r="E7663" s="27" t="s">
        <v>25</v>
      </c>
    </row>
    <row r="7664" spans="1:5" ht="13.2" hidden="1" x14ac:dyDescent="0.25">
      <c r="A7664" s="21" t="s">
        <v>7</v>
      </c>
      <c r="B7664" s="27">
        <v>42883</v>
      </c>
      <c r="C7664" s="27" t="s">
        <v>45</v>
      </c>
      <c r="D7664" s="28">
        <v>250</v>
      </c>
      <c r="E7664" s="27" t="s">
        <v>25</v>
      </c>
    </row>
    <row r="7665" spans="1:5" ht="13.2" hidden="1" x14ac:dyDescent="0.25">
      <c r="A7665" s="21" t="s">
        <v>7</v>
      </c>
      <c r="B7665" s="27">
        <v>42883</v>
      </c>
      <c r="C7665" s="27" t="s">
        <v>45</v>
      </c>
      <c r="D7665" s="28">
        <v>1000</v>
      </c>
      <c r="E7665" s="27" t="s">
        <v>25</v>
      </c>
    </row>
    <row r="7666" spans="1:5" ht="13.2" hidden="1" x14ac:dyDescent="0.25">
      <c r="A7666" s="21" t="s">
        <v>7</v>
      </c>
      <c r="B7666" s="27">
        <v>42884</v>
      </c>
      <c r="C7666" s="27" t="s">
        <v>45</v>
      </c>
      <c r="D7666" s="28">
        <v>27000</v>
      </c>
      <c r="E7666" s="27" t="s">
        <v>25</v>
      </c>
    </row>
    <row r="7667" spans="1:5" ht="13.2" hidden="1" x14ac:dyDescent="0.25">
      <c r="A7667" s="21" t="s">
        <v>7</v>
      </c>
      <c r="B7667" s="27">
        <v>42884</v>
      </c>
      <c r="C7667" s="27" t="s">
        <v>45</v>
      </c>
      <c r="D7667" s="28">
        <v>1350</v>
      </c>
      <c r="E7667" s="27" t="s">
        <v>25</v>
      </c>
    </row>
    <row r="7668" spans="1:5" ht="13.2" hidden="1" x14ac:dyDescent="0.25">
      <c r="A7668" s="21" t="s">
        <v>7</v>
      </c>
      <c r="B7668" s="27">
        <v>42884</v>
      </c>
      <c r="C7668" s="27" t="s">
        <v>45</v>
      </c>
      <c r="D7668" s="28">
        <v>6500</v>
      </c>
      <c r="E7668" s="27" t="s">
        <v>25</v>
      </c>
    </row>
    <row r="7669" spans="1:5" ht="13.2" hidden="1" x14ac:dyDescent="0.25">
      <c r="A7669" s="21" t="s">
        <v>7</v>
      </c>
      <c r="B7669" s="27">
        <v>42884</v>
      </c>
      <c r="C7669" s="27" t="s">
        <v>45</v>
      </c>
      <c r="D7669" s="28">
        <v>600</v>
      </c>
      <c r="E7669" s="27" t="s">
        <v>25</v>
      </c>
    </row>
    <row r="7670" spans="1:5" ht="13.2" hidden="1" x14ac:dyDescent="0.25">
      <c r="A7670" s="21" t="s">
        <v>7</v>
      </c>
      <c r="B7670" s="27">
        <v>42884</v>
      </c>
      <c r="C7670" s="27" t="s">
        <v>45</v>
      </c>
      <c r="D7670" s="28">
        <v>1750</v>
      </c>
      <c r="E7670" s="27" t="s">
        <v>25</v>
      </c>
    </row>
    <row r="7671" spans="1:5" ht="13.2" hidden="1" x14ac:dyDescent="0.25">
      <c r="A7671" s="21" t="s">
        <v>7</v>
      </c>
      <c r="B7671" s="27">
        <v>42884</v>
      </c>
      <c r="C7671" s="27" t="s">
        <v>45</v>
      </c>
      <c r="D7671" s="28">
        <v>1000</v>
      </c>
      <c r="E7671" s="27" t="s">
        <v>25</v>
      </c>
    </row>
    <row r="7672" spans="1:5" ht="13.2" hidden="1" x14ac:dyDescent="0.25">
      <c r="A7672" s="21" t="s">
        <v>7</v>
      </c>
      <c r="B7672" s="27">
        <v>42885</v>
      </c>
      <c r="C7672" s="27" t="s">
        <v>45</v>
      </c>
      <c r="D7672" s="28">
        <v>1000</v>
      </c>
      <c r="E7672" s="27" t="s">
        <v>25</v>
      </c>
    </row>
    <row r="7673" spans="1:5" ht="13.2" hidden="1" x14ac:dyDescent="0.25">
      <c r="A7673" s="21" t="s">
        <v>7</v>
      </c>
      <c r="B7673" s="27">
        <v>42885</v>
      </c>
      <c r="C7673" s="27" t="s">
        <v>45</v>
      </c>
      <c r="D7673" s="28">
        <v>500</v>
      </c>
      <c r="E7673" s="27" t="s">
        <v>25</v>
      </c>
    </row>
    <row r="7674" spans="1:5" ht="13.2" hidden="1" x14ac:dyDescent="0.25">
      <c r="A7674" s="21" t="s">
        <v>7</v>
      </c>
      <c r="B7674" s="27">
        <v>42885</v>
      </c>
      <c r="C7674" s="27" t="s">
        <v>45</v>
      </c>
      <c r="D7674" s="28">
        <v>375</v>
      </c>
      <c r="E7674" s="27" t="s">
        <v>25</v>
      </c>
    </row>
    <row r="7675" spans="1:5" ht="13.2" hidden="1" x14ac:dyDescent="0.25">
      <c r="A7675" s="21" t="s">
        <v>7</v>
      </c>
      <c r="B7675" s="27">
        <v>42886</v>
      </c>
      <c r="C7675" s="27" t="s">
        <v>45</v>
      </c>
      <c r="D7675" s="28">
        <v>2000</v>
      </c>
      <c r="E7675" s="27" t="s">
        <v>25</v>
      </c>
    </row>
    <row r="7676" spans="1:5" ht="13.2" hidden="1" x14ac:dyDescent="0.25">
      <c r="A7676" s="21" t="s">
        <v>7</v>
      </c>
      <c r="B7676" s="27">
        <v>42887</v>
      </c>
      <c r="C7676" s="27" t="s">
        <v>45</v>
      </c>
      <c r="D7676" s="28">
        <v>1000</v>
      </c>
      <c r="E7676" s="27" t="s">
        <v>25</v>
      </c>
    </row>
    <row r="7677" spans="1:5" ht="13.2" hidden="1" x14ac:dyDescent="0.25">
      <c r="A7677" s="21" t="s">
        <v>7</v>
      </c>
      <c r="B7677" s="27">
        <v>42888</v>
      </c>
      <c r="C7677" s="27" t="s">
        <v>45</v>
      </c>
      <c r="D7677" s="28">
        <v>3500</v>
      </c>
      <c r="E7677" s="27" t="s">
        <v>25</v>
      </c>
    </row>
    <row r="7678" spans="1:5" ht="13.2" hidden="1" x14ac:dyDescent="0.25">
      <c r="A7678" s="21" t="s">
        <v>7</v>
      </c>
      <c r="B7678" s="27">
        <v>42888</v>
      </c>
      <c r="C7678" s="27" t="s">
        <v>45</v>
      </c>
      <c r="D7678" s="28">
        <v>4250</v>
      </c>
      <c r="E7678" s="27" t="s">
        <v>25</v>
      </c>
    </row>
    <row r="7679" spans="1:5" ht="13.2" hidden="1" x14ac:dyDescent="0.25">
      <c r="A7679" s="21" t="s">
        <v>7</v>
      </c>
      <c r="B7679" s="27">
        <v>42889</v>
      </c>
      <c r="C7679" s="27" t="s">
        <v>45</v>
      </c>
      <c r="D7679" s="28">
        <v>9000</v>
      </c>
      <c r="E7679" s="27" t="s">
        <v>25</v>
      </c>
    </row>
    <row r="7680" spans="1:5" ht="13.2" hidden="1" x14ac:dyDescent="0.25">
      <c r="A7680" s="21" t="s">
        <v>7</v>
      </c>
      <c r="B7680" s="27">
        <v>42890</v>
      </c>
      <c r="C7680" s="27" t="s">
        <v>59</v>
      </c>
      <c r="D7680" s="28">
        <v>3750</v>
      </c>
      <c r="E7680" s="27" t="s">
        <v>26</v>
      </c>
    </row>
    <row r="7681" spans="1:5" ht="13.2" hidden="1" x14ac:dyDescent="0.25">
      <c r="A7681" s="21" t="s">
        <v>7</v>
      </c>
      <c r="B7681" s="27">
        <v>42891</v>
      </c>
      <c r="C7681" s="27" t="s">
        <v>45</v>
      </c>
      <c r="D7681" s="28">
        <v>8250</v>
      </c>
      <c r="E7681" s="27" t="s">
        <v>25</v>
      </c>
    </row>
    <row r="7682" spans="1:5" ht="13.2" hidden="1" x14ac:dyDescent="0.25">
      <c r="A7682" s="21" t="s">
        <v>7</v>
      </c>
      <c r="B7682" s="27">
        <v>42892</v>
      </c>
      <c r="C7682" s="27" t="s">
        <v>45</v>
      </c>
      <c r="D7682" s="28">
        <v>6750</v>
      </c>
      <c r="E7682" s="27" t="s">
        <v>25</v>
      </c>
    </row>
    <row r="7683" spans="1:5" ht="13.2" hidden="1" x14ac:dyDescent="0.25">
      <c r="A7683" s="21" t="s">
        <v>7</v>
      </c>
      <c r="B7683" s="27">
        <v>42892</v>
      </c>
      <c r="C7683" s="27" t="s">
        <v>45</v>
      </c>
      <c r="D7683" s="28">
        <v>500</v>
      </c>
      <c r="E7683" s="27" t="s">
        <v>25</v>
      </c>
    </row>
    <row r="7684" spans="1:5" ht="13.2" hidden="1" x14ac:dyDescent="0.25">
      <c r="A7684" s="21" t="s">
        <v>7</v>
      </c>
      <c r="B7684" s="27">
        <v>42892</v>
      </c>
      <c r="C7684" s="27" t="s">
        <v>45</v>
      </c>
      <c r="D7684" s="28">
        <v>4500</v>
      </c>
      <c r="E7684" s="27" t="s">
        <v>25</v>
      </c>
    </row>
    <row r="7685" spans="1:5" ht="13.2" hidden="1" x14ac:dyDescent="0.25">
      <c r="A7685" s="21" t="s">
        <v>7</v>
      </c>
      <c r="B7685" s="27">
        <v>42892</v>
      </c>
      <c r="C7685" s="27" t="s">
        <v>45</v>
      </c>
      <c r="D7685" s="28">
        <v>200</v>
      </c>
      <c r="E7685" s="27" t="s">
        <v>25</v>
      </c>
    </row>
    <row r="7686" spans="1:5" ht="13.2" hidden="1" x14ac:dyDescent="0.25">
      <c r="A7686" s="21" t="s">
        <v>7</v>
      </c>
      <c r="B7686" s="27">
        <v>42893</v>
      </c>
      <c r="C7686" s="27" t="s">
        <v>45</v>
      </c>
      <c r="D7686" s="28">
        <v>11000</v>
      </c>
      <c r="E7686" s="27" t="s">
        <v>25</v>
      </c>
    </row>
    <row r="7687" spans="1:5" ht="13.2" hidden="1" x14ac:dyDescent="0.25">
      <c r="A7687" s="21" t="s">
        <v>7</v>
      </c>
      <c r="B7687" s="27">
        <v>42894</v>
      </c>
      <c r="C7687" s="27" t="s">
        <v>45</v>
      </c>
      <c r="D7687" s="28">
        <v>4500</v>
      </c>
      <c r="E7687" s="27" t="s">
        <v>25</v>
      </c>
    </row>
    <row r="7688" spans="1:5" ht="13.2" hidden="1" x14ac:dyDescent="0.25">
      <c r="A7688" s="21" t="s">
        <v>7</v>
      </c>
      <c r="B7688" s="27">
        <v>42894</v>
      </c>
      <c r="C7688" s="27" t="s">
        <v>45</v>
      </c>
      <c r="D7688" s="28">
        <v>2750</v>
      </c>
      <c r="E7688" s="27" t="s">
        <v>25</v>
      </c>
    </row>
    <row r="7689" spans="1:5" ht="13.2" hidden="1" x14ac:dyDescent="0.25">
      <c r="A7689" s="21" t="s">
        <v>7</v>
      </c>
      <c r="B7689" s="27">
        <v>42895</v>
      </c>
      <c r="C7689" s="27" t="s">
        <v>45</v>
      </c>
      <c r="D7689" s="28">
        <v>275</v>
      </c>
      <c r="E7689" s="27" t="s">
        <v>25</v>
      </c>
    </row>
    <row r="7690" spans="1:5" ht="13.2" hidden="1" x14ac:dyDescent="0.25">
      <c r="A7690" s="21" t="s">
        <v>7</v>
      </c>
      <c r="B7690" s="27">
        <v>42896</v>
      </c>
      <c r="C7690" s="27" t="s">
        <v>45</v>
      </c>
      <c r="D7690" s="28">
        <v>6750</v>
      </c>
      <c r="E7690" s="27" t="s">
        <v>25</v>
      </c>
    </row>
    <row r="7691" spans="1:5" ht="13.2" hidden="1" x14ac:dyDescent="0.25">
      <c r="A7691" s="21" t="s">
        <v>7</v>
      </c>
      <c r="B7691" s="27">
        <v>42897</v>
      </c>
      <c r="C7691" s="27" t="s">
        <v>51</v>
      </c>
      <c r="D7691" s="28">
        <v>15625</v>
      </c>
      <c r="E7691" s="27" t="s">
        <v>25</v>
      </c>
    </row>
    <row r="7692" spans="1:5" ht="13.2" hidden="1" x14ac:dyDescent="0.25">
      <c r="A7692" s="21" t="s">
        <v>7</v>
      </c>
      <c r="B7692" s="27">
        <v>42898</v>
      </c>
      <c r="C7692" s="27" t="s">
        <v>45</v>
      </c>
      <c r="D7692" s="28">
        <v>6500</v>
      </c>
      <c r="E7692" s="27" t="s">
        <v>25</v>
      </c>
    </row>
    <row r="7693" spans="1:5" ht="13.2" hidden="1" x14ac:dyDescent="0.25">
      <c r="A7693" s="21" t="s">
        <v>7</v>
      </c>
      <c r="B7693" s="27">
        <v>42898</v>
      </c>
      <c r="C7693" s="27" t="s">
        <v>45</v>
      </c>
      <c r="D7693" s="28">
        <v>3000</v>
      </c>
      <c r="E7693" s="27" t="s">
        <v>25</v>
      </c>
    </row>
    <row r="7694" spans="1:5" ht="13.2" hidden="1" x14ac:dyDescent="0.25">
      <c r="A7694" s="21" t="s">
        <v>7</v>
      </c>
      <c r="B7694" s="27">
        <v>42898</v>
      </c>
      <c r="C7694" s="27" t="s">
        <v>45</v>
      </c>
      <c r="D7694" s="28">
        <v>250</v>
      </c>
      <c r="E7694" s="27" t="s">
        <v>25</v>
      </c>
    </row>
    <row r="7695" spans="1:5" ht="13.2" hidden="1" x14ac:dyDescent="0.25">
      <c r="A7695" s="21" t="s">
        <v>7</v>
      </c>
      <c r="B7695" s="27">
        <v>42899</v>
      </c>
      <c r="C7695" s="27" t="s">
        <v>27</v>
      </c>
      <c r="D7695" s="28">
        <v>11750</v>
      </c>
      <c r="E7695" s="27" t="s">
        <v>27</v>
      </c>
    </row>
    <row r="7696" spans="1:5" ht="13.2" hidden="1" x14ac:dyDescent="0.25">
      <c r="A7696" s="21" t="s">
        <v>7</v>
      </c>
      <c r="B7696" s="27">
        <v>42900</v>
      </c>
      <c r="C7696" s="27" t="s">
        <v>45</v>
      </c>
      <c r="D7696" s="28">
        <v>19500</v>
      </c>
      <c r="E7696" s="27" t="s">
        <v>25</v>
      </c>
    </row>
    <row r="7697" spans="1:5" ht="13.2" hidden="1" x14ac:dyDescent="0.25">
      <c r="A7697" s="21" t="s">
        <v>7</v>
      </c>
      <c r="B7697" s="27">
        <v>42901</v>
      </c>
      <c r="C7697" s="27" t="s">
        <v>45</v>
      </c>
      <c r="D7697" s="28">
        <v>750</v>
      </c>
      <c r="E7697" s="27" t="s">
        <v>25</v>
      </c>
    </row>
    <row r="7698" spans="1:5" ht="13.2" hidden="1" x14ac:dyDescent="0.25">
      <c r="A7698" s="21" t="s">
        <v>7</v>
      </c>
      <c r="B7698" s="27">
        <v>42901</v>
      </c>
      <c r="C7698" s="27" t="s">
        <v>45</v>
      </c>
      <c r="D7698" s="28">
        <v>2250</v>
      </c>
      <c r="E7698" s="27" t="s">
        <v>25</v>
      </c>
    </row>
    <row r="7699" spans="1:5" ht="13.2" hidden="1" x14ac:dyDescent="0.25">
      <c r="A7699" s="21" t="s">
        <v>7</v>
      </c>
      <c r="B7699" s="27">
        <v>42901</v>
      </c>
      <c r="C7699" s="27" t="s">
        <v>45</v>
      </c>
      <c r="D7699" s="28">
        <v>4250</v>
      </c>
      <c r="E7699" s="27" t="s">
        <v>25</v>
      </c>
    </row>
    <row r="7700" spans="1:5" ht="13.2" hidden="1" x14ac:dyDescent="0.25">
      <c r="A7700" s="21" t="s">
        <v>7</v>
      </c>
      <c r="B7700" s="27">
        <v>42902</v>
      </c>
      <c r="C7700" s="27" t="s">
        <v>45</v>
      </c>
      <c r="D7700" s="28">
        <v>3500</v>
      </c>
      <c r="E7700" s="27" t="s">
        <v>25</v>
      </c>
    </row>
    <row r="7701" spans="1:5" ht="13.2" hidden="1" x14ac:dyDescent="0.25">
      <c r="A7701" s="21" t="s">
        <v>7</v>
      </c>
      <c r="B7701" s="27">
        <v>42903</v>
      </c>
      <c r="C7701" s="27" t="s">
        <v>45</v>
      </c>
      <c r="D7701" s="28">
        <v>3750</v>
      </c>
      <c r="E7701" s="27" t="s">
        <v>25</v>
      </c>
    </row>
    <row r="7702" spans="1:5" ht="13.2" hidden="1" x14ac:dyDescent="0.25">
      <c r="A7702" s="21" t="s">
        <v>7</v>
      </c>
      <c r="B7702" s="27">
        <v>42904</v>
      </c>
      <c r="C7702" s="27" t="s">
        <v>47</v>
      </c>
      <c r="D7702" s="28">
        <v>37500</v>
      </c>
      <c r="E7702" s="27" t="s">
        <v>26</v>
      </c>
    </row>
    <row r="7703" spans="1:5" ht="13.2" hidden="1" x14ac:dyDescent="0.25">
      <c r="A7703" s="21" t="s">
        <v>7</v>
      </c>
      <c r="B7703" s="27">
        <v>42905</v>
      </c>
      <c r="C7703" s="27" t="s">
        <v>45</v>
      </c>
      <c r="D7703" s="28">
        <v>7500</v>
      </c>
      <c r="E7703" s="27" t="s">
        <v>25</v>
      </c>
    </row>
    <row r="7704" spans="1:5" ht="13.2" hidden="1" x14ac:dyDescent="0.25">
      <c r="A7704" s="21" t="s">
        <v>7</v>
      </c>
      <c r="B7704" s="27">
        <v>42906</v>
      </c>
      <c r="C7704" s="27" t="s">
        <v>45</v>
      </c>
      <c r="D7704" s="28">
        <v>8250</v>
      </c>
      <c r="E7704" s="27" t="s">
        <v>25</v>
      </c>
    </row>
    <row r="7705" spans="1:5" ht="13.2" hidden="1" x14ac:dyDescent="0.25">
      <c r="A7705" s="21" t="s">
        <v>7</v>
      </c>
      <c r="B7705" s="27">
        <v>42907</v>
      </c>
      <c r="C7705" s="27" t="s">
        <v>45</v>
      </c>
      <c r="D7705" s="28">
        <v>8500</v>
      </c>
      <c r="E7705" s="27" t="s">
        <v>25</v>
      </c>
    </row>
    <row r="7706" spans="1:5" ht="13.2" hidden="1" x14ac:dyDescent="0.25">
      <c r="A7706" s="21" t="s">
        <v>7</v>
      </c>
      <c r="B7706" s="27">
        <v>42908</v>
      </c>
      <c r="C7706" s="27" t="s">
        <v>45</v>
      </c>
      <c r="D7706" s="28">
        <v>10500</v>
      </c>
      <c r="E7706" s="27" t="s">
        <v>25</v>
      </c>
    </row>
    <row r="7707" spans="1:5" ht="13.2" hidden="1" x14ac:dyDescent="0.25">
      <c r="A7707" s="21" t="s">
        <v>7</v>
      </c>
      <c r="B7707" s="27">
        <v>42908</v>
      </c>
      <c r="C7707" s="27" t="s">
        <v>45</v>
      </c>
      <c r="D7707" s="28">
        <v>2600</v>
      </c>
      <c r="E7707" s="27" t="s">
        <v>25</v>
      </c>
    </row>
    <row r="7708" spans="1:5" ht="13.2" hidden="1" x14ac:dyDescent="0.25">
      <c r="A7708" s="21" t="s">
        <v>7</v>
      </c>
      <c r="B7708" s="27">
        <v>42909</v>
      </c>
      <c r="C7708" s="27" t="s">
        <v>47</v>
      </c>
      <c r="D7708" s="28">
        <v>8250</v>
      </c>
      <c r="E7708" s="27" t="s">
        <v>26</v>
      </c>
    </row>
    <row r="7709" spans="1:5" ht="13.2" hidden="1" x14ac:dyDescent="0.25">
      <c r="A7709" s="21" t="s">
        <v>7</v>
      </c>
      <c r="B7709" s="27">
        <v>42910</v>
      </c>
      <c r="C7709" s="27" t="s">
        <v>45</v>
      </c>
      <c r="D7709" s="28">
        <v>7500</v>
      </c>
      <c r="E7709" s="27" t="s">
        <v>25</v>
      </c>
    </row>
    <row r="7710" spans="1:5" ht="13.2" hidden="1" x14ac:dyDescent="0.25">
      <c r="A7710" s="21" t="s">
        <v>7</v>
      </c>
      <c r="B7710" s="27">
        <v>42911</v>
      </c>
      <c r="C7710" s="27" t="s">
        <v>27</v>
      </c>
      <c r="D7710" s="28">
        <v>750</v>
      </c>
      <c r="E7710" s="27" t="s">
        <v>27</v>
      </c>
    </row>
    <row r="7711" spans="1:5" ht="13.2" hidden="1" x14ac:dyDescent="0.25">
      <c r="A7711" s="21" t="s">
        <v>7</v>
      </c>
      <c r="B7711" s="27">
        <v>42911</v>
      </c>
      <c r="C7711" s="27" t="s">
        <v>27</v>
      </c>
      <c r="D7711" s="28">
        <v>750</v>
      </c>
      <c r="E7711" s="27" t="s">
        <v>27</v>
      </c>
    </row>
    <row r="7712" spans="1:5" ht="13.2" hidden="1" x14ac:dyDescent="0.25">
      <c r="A7712" s="21" t="s">
        <v>7</v>
      </c>
      <c r="B7712" s="27">
        <v>42911</v>
      </c>
      <c r="C7712" s="27" t="s">
        <v>27</v>
      </c>
      <c r="D7712" s="28">
        <v>500</v>
      </c>
      <c r="E7712" s="27" t="s">
        <v>27</v>
      </c>
    </row>
    <row r="7713" spans="1:5" ht="13.2" hidden="1" x14ac:dyDescent="0.25">
      <c r="A7713" s="21" t="s">
        <v>7</v>
      </c>
      <c r="B7713" s="27">
        <v>42912</v>
      </c>
      <c r="C7713" s="27" t="s">
        <v>45</v>
      </c>
      <c r="D7713" s="28">
        <v>3500</v>
      </c>
      <c r="E7713" s="27" t="s">
        <v>25</v>
      </c>
    </row>
    <row r="7714" spans="1:5" ht="13.2" hidden="1" x14ac:dyDescent="0.25">
      <c r="A7714" s="21" t="s">
        <v>7</v>
      </c>
      <c r="B7714" s="27">
        <v>42913</v>
      </c>
      <c r="C7714" s="27" t="s">
        <v>45</v>
      </c>
      <c r="D7714" s="28">
        <v>16250</v>
      </c>
      <c r="E7714" s="27" t="s">
        <v>25</v>
      </c>
    </row>
    <row r="7715" spans="1:5" ht="13.2" hidden="1" x14ac:dyDescent="0.25">
      <c r="A7715" s="21" t="s">
        <v>7</v>
      </c>
      <c r="B7715" s="27">
        <v>42913</v>
      </c>
      <c r="C7715" s="27" t="s">
        <v>45</v>
      </c>
      <c r="D7715" s="28">
        <v>500</v>
      </c>
      <c r="E7715" s="27" t="s">
        <v>25</v>
      </c>
    </row>
    <row r="7716" spans="1:5" ht="13.2" hidden="1" x14ac:dyDescent="0.25">
      <c r="A7716" s="21" t="s">
        <v>7</v>
      </c>
      <c r="B7716" s="27">
        <v>42914</v>
      </c>
      <c r="C7716" s="27" t="s">
        <v>45</v>
      </c>
      <c r="D7716" s="28">
        <v>16800</v>
      </c>
      <c r="E7716" s="27" t="s">
        <v>25</v>
      </c>
    </row>
    <row r="7717" spans="1:5" ht="13.2" hidden="1" x14ac:dyDescent="0.25">
      <c r="A7717" s="21" t="s">
        <v>7</v>
      </c>
      <c r="B7717" s="27">
        <v>42914</v>
      </c>
      <c r="C7717" s="27" t="s">
        <v>45</v>
      </c>
      <c r="D7717" s="28">
        <v>7750</v>
      </c>
      <c r="E7717" s="27" t="s">
        <v>25</v>
      </c>
    </row>
    <row r="7718" spans="1:5" ht="13.2" hidden="1" x14ac:dyDescent="0.25">
      <c r="A7718" s="21" t="s">
        <v>7</v>
      </c>
      <c r="B7718" s="27">
        <v>42915</v>
      </c>
      <c r="C7718" s="27" t="s">
        <v>27</v>
      </c>
      <c r="D7718" s="28">
        <v>8250</v>
      </c>
      <c r="E7718" s="27" t="s">
        <v>27</v>
      </c>
    </row>
    <row r="7719" spans="1:5" ht="13.2" hidden="1" x14ac:dyDescent="0.25">
      <c r="A7719" s="21" t="s">
        <v>7</v>
      </c>
      <c r="B7719" s="27">
        <v>42915</v>
      </c>
      <c r="C7719" s="27" t="s">
        <v>27</v>
      </c>
      <c r="D7719" s="28">
        <v>3750</v>
      </c>
      <c r="E7719" s="27" t="s">
        <v>27</v>
      </c>
    </row>
    <row r="7720" spans="1:5" ht="13.2" hidden="1" x14ac:dyDescent="0.25">
      <c r="A7720" s="21" t="s">
        <v>7</v>
      </c>
      <c r="B7720" s="27">
        <v>42916</v>
      </c>
      <c r="C7720" s="27" t="s">
        <v>45</v>
      </c>
      <c r="D7720" s="28">
        <v>37500</v>
      </c>
      <c r="E7720" s="27" t="s">
        <v>25</v>
      </c>
    </row>
    <row r="7721" spans="1:5" ht="13.2" hidden="1" x14ac:dyDescent="0.25">
      <c r="A7721" s="21" t="s">
        <v>7</v>
      </c>
      <c r="B7721" s="27">
        <v>42917</v>
      </c>
      <c r="C7721" s="27" t="s">
        <v>47</v>
      </c>
      <c r="D7721" s="28">
        <v>4250</v>
      </c>
      <c r="E7721" s="27" t="s">
        <v>26</v>
      </c>
    </row>
    <row r="7722" spans="1:5" ht="13.2" hidden="1" x14ac:dyDescent="0.25">
      <c r="A7722" s="21" t="s">
        <v>7</v>
      </c>
      <c r="B7722" s="27">
        <v>42917</v>
      </c>
      <c r="C7722" s="27" t="s">
        <v>47</v>
      </c>
      <c r="D7722" s="28">
        <v>1500</v>
      </c>
      <c r="E7722" s="27" t="s">
        <v>26</v>
      </c>
    </row>
    <row r="7723" spans="1:5" ht="13.2" hidden="1" x14ac:dyDescent="0.25">
      <c r="A7723" s="21" t="s">
        <v>7</v>
      </c>
      <c r="B7723" s="27">
        <v>42917</v>
      </c>
      <c r="C7723" s="27" t="s">
        <v>47</v>
      </c>
      <c r="D7723" s="28">
        <v>750</v>
      </c>
      <c r="E7723" s="27" t="s">
        <v>26</v>
      </c>
    </row>
    <row r="7724" spans="1:5" ht="13.2" hidden="1" x14ac:dyDescent="0.25">
      <c r="A7724" s="21" t="s">
        <v>7</v>
      </c>
      <c r="B7724" s="27">
        <v>42918</v>
      </c>
      <c r="C7724" s="27" t="s">
        <v>27</v>
      </c>
      <c r="D7724" s="28">
        <v>2950</v>
      </c>
      <c r="E7724" s="27" t="s">
        <v>27</v>
      </c>
    </row>
    <row r="7725" spans="1:5" ht="13.2" hidden="1" x14ac:dyDescent="0.25">
      <c r="A7725" s="21" t="s">
        <v>7</v>
      </c>
      <c r="B7725" s="27">
        <v>42919</v>
      </c>
      <c r="C7725" s="27" t="s">
        <v>47</v>
      </c>
      <c r="D7725" s="28">
        <v>9250</v>
      </c>
      <c r="E7725" s="27" t="s">
        <v>26</v>
      </c>
    </row>
    <row r="7726" spans="1:5" ht="13.2" hidden="1" x14ac:dyDescent="0.25">
      <c r="A7726" s="21" t="s">
        <v>7</v>
      </c>
      <c r="B7726" s="27">
        <v>42920</v>
      </c>
      <c r="C7726" s="27" t="s">
        <v>56</v>
      </c>
      <c r="D7726" s="28">
        <v>19861.150000000001</v>
      </c>
      <c r="E7726" s="27" t="s">
        <v>26</v>
      </c>
    </row>
    <row r="7727" spans="1:5" ht="13.2" hidden="1" x14ac:dyDescent="0.25">
      <c r="A7727" s="21" t="s">
        <v>7</v>
      </c>
      <c r="B7727" s="27">
        <v>42921</v>
      </c>
      <c r="C7727" s="27" t="s">
        <v>45</v>
      </c>
      <c r="D7727" s="28">
        <v>8250</v>
      </c>
      <c r="E7727" s="27" t="s">
        <v>25</v>
      </c>
    </row>
    <row r="7728" spans="1:5" ht="13.2" hidden="1" x14ac:dyDescent="0.25">
      <c r="A7728" s="21" t="s">
        <v>7</v>
      </c>
      <c r="B7728" s="27">
        <v>42921</v>
      </c>
      <c r="C7728" s="27" t="s">
        <v>45</v>
      </c>
      <c r="D7728" s="28">
        <v>600</v>
      </c>
      <c r="E7728" s="27" t="s">
        <v>25</v>
      </c>
    </row>
    <row r="7729" spans="1:5" ht="13.2" hidden="1" x14ac:dyDescent="0.25">
      <c r="A7729" s="21" t="s">
        <v>7</v>
      </c>
      <c r="B7729" s="27">
        <v>42922</v>
      </c>
      <c r="C7729" s="27" t="s">
        <v>45</v>
      </c>
      <c r="D7729" s="28">
        <v>3500</v>
      </c>
      <c r="E7729" s="27" t="s">
        <v>25</v>
      </c>
    </row>
    <row r="7730" spans="1:5" ht="13.2" hidden="1" x14ac:dyDescent="0.25">
      <c r="A7730" s="21" t="s">
        <v>7</v>
      </c>
      <c r="B7730" s="27">
        <v>42922</v>
      </c>
      <c r="C7730" s="27" t="s">
        <v>45</v>
      </c>
      <c r="D7730" s="28">
        <v>2250</v>
      </c>
      <c r="E7730" s="27" t="s">
        <v>25</v>
      </c>
    </row>
    <row r="7731" spans="1:5" ht="13.2" hidden="1" x14ac:dyDescent="0.25">
      <c r="A7731" s="21" t="s">
        <v>7</v>
      </c>
      <c r="B7731" s="27">
        <v>42923</v>
      </c>
      <c r="C7731" s="27" t="s">
        <v>45</v>
      </c>
      <c r="D7731" s="28">
        <v>3500</v>
      </c>
      <c r="E7731" s="27" t="s">
        <v>25</v>
      </c>
    </row>
    <row r="7732" spans="1:5" ht="13.2" hidden="1" x14ac:dyDescent="0.25">
      <c r="A7732" s="21" t="s">
        <v>7</v>
      </c>
      <c r="B7732" s="27">
        <v>42923</v>
      </c>
      <c r="C7732" s="27" t="s">
        <v>45</v>
      </c>
      <c r="D7732" s="28">
        <v>7000</v>
      </c>
      <c r="E7732" s="27" t="s">
        <v>25</v>
      </c>
    </row>
    <row r="7733" spans="1:5" ht="13.2" hidden="1" x14ac:dyDescent="0.25">
      <c r="A7733" s="21" t="s">
        <v>7</v>
      </c>
      <c r="B7733" s="27">
        <v>42923</v>
      </c>
      <c r="C7733" s="27" t="s">
        <v>45</v>
      </c>
      <c r="D7733" s="28">
        <v>4500</v>
      </c>
      <c r="E7733" s="27" t="s">
        <v>25</v>
      </c>
    </row>
    <row r="7734" spans="1:5" ht="13.2" hidden="1" x14ac:dyDescent="0.25">
      <c r="A7734" s="21" t="s">
        <v>7</v>
      </c>
      <c r="B7734" s="27">
        <v>42923</v>
      </c>
      <c r="C7734" s="27" t="s">
        <v>45</v>
      </c>
      <c r="D7734" s="28">
        <v>500</v>
      </c>
      <c r="E7734" s="27" t="s">
        <v>25</v>
      </c>
    </row>
    <row r="7735" spans="1:5" ht="13.2" hidden="1" x14ac:dyDescent="0.25">
      <c r="A7735" s="21" t="s">
        <v>7</v>
      </c>
      <c r="B7735" s="27">
        <v>42923</v>
      </c>
      <c r="C7735" s="27" t="s">
        <v>45</v>
      </c>
      <c r="D7735" s="28">
        <v>2750</v>
      </c>
      <c r="E7735" s="27" t="s">
        <v>25</v>
      </c>
    </row>
    <row r="7736" spans="1:5" ht="13.2" hidden="1" x14ac:dyDescent="0.25">
      <c r="A7736" s="21" t="s">
        <v>7</v>
      </c>
      <c r="B7736" s="27">
        <v>42924</v>
      </c>
      <c r="C7736" s="27" t="s">
        <v>51</v>
      </c>
      <c r="D7736" s="28">
        <v>8699.2999999999993</v>
      </c>
      <c r="E7736" s="27" t="s">
        <v>25</v>
      </c>
    </row>
    <row r="7737" spans="1:5" ht="13.2" hidden="1" x14ac:dyDescent="0.25">
      <c r="A7737" s="21" t="s">
        <v>7</v>
      </c>
      <c r="B7737" s="27">
        <v>42925</v>
      </c>
      <c r="C7737" s="27" t="s">
        <v>27</v>
      </c>
      <c r="D7737" s="28">
        <v>5000</v>
      </c>
      <c r="E7737" s="27" t="s">
        <v>27</v>
      </c>
    </row>
    <row r="7738" spans="1:5" ht="13.2" hidden="1" x14ac:dyDescent="0.25">
      <c r="A7738" s="21" t="s">
        <v>7</v>
      </c>
      <c r="B7738" s="27">
        <v>42926</v>
      </c>
      <c r="C7738" s="27" t="s">
        <v>59</v>
      </c>
      <c r="D7738" s="28">
        <v>23750</v>
      </c>
      <c r="E7738" s="27" t="s">
        <v>26</v>
      </c>
    </row>
    <row r="7739" spans="1:5" ht="13.2" hidden="1" x14ac:dyDescent="0.25">
      <c r="A7739" s="21" t="s">
        <v>7</v>
      </c>
      <c r="B7739" s="27">
        <v>42927</v>
      </c>
      <c r="C7739" s="27" t="s">
        <v>27</v>
      </c>
      <c r="D7739" s="28">
        <v>3000</v>
      </c>
      <c r="E7739" s="27" t="s">
        <v>27</v>
      </c>
    </row>
    <row r="7740" spans="1:5" ht="13.2" hidden="1" x14ac:dyDescent="0.25">
      <c r="A7740" s="21" t="s">
        <v>7</v>
      </c>
      <c r="B7740" s="27">
        <v>42927</v>
      </c>
      <c r="C7740" s="27" t="s">
        <v>27</v>
      </c>
      <c r="D7740" s="28">
        <v>500</v>
      </c>
      <c r="E7740" s="27" t="s">
        <v>27</v>
      </c>
    </row>
    <row r="7741" spans="1:5" ht="13.2" hidden="1" x14ac:dyDescent="0.25">
      <c r="A7741" s="21" t="s">
        <v>7</v>
      </c>
      <c r="B7741" s="27">
        <v>42928</v>
      </c>
      <c r="C7741" s="27" t="s">
        <v>27</v>
      </c>
      <c r="D7741" s="28">
        <v>3000</v>
      </c>
      <c r="E7741" s="27" t="s">
        <v>27</v>
      </c>
    </row>
    <row r="7742" spans="1:5" ht="13.2" hidden="1" x14ac:dyDescent="0.25">
      <c r="A7742" s="21" t="s">
        <v>7</v>
      </c>
      <c r="B7742" s="27">
        <v>42928</v>
      </c>
      <c r="C7742" s="27" t="s">
        <v>27</v>
      </c>
      <c r="D7742" s="28">
        <v>500</v>
      </c>
      <c r="E7742" s="27" t="s">
        <v>27</v>
      </c>
    </row>
    <row r="7743" spans="1:5" ht="13.2" hidden="1" x14ac:dyDescent="0.25">
      <c r="A7743" s="21" t="s">
        <v>7</v>
      </c>
      <c r="B7743" s="27">
        <v>42929</v>
      </c>
      <c r="C7743" s="27" t="s">
        <v>45</v>
      </c>
      <c r="D7743" s="28">
        <v>3000</v>
      </c>
      <c r="E7743" s="27" t="s">
        <v>25</v>
      </c>
    </row>
    <row r="7744" spans="1:5" ht="13.2" hidden="1" x14ac:dyDescent="0.25">
      <c r="A7744" s="21" t="s">
        <v>7</v>
      </c>
      <c r="B7744" s="27">
        <v>42930</v>
      </c>
      <c r="C7744" s="27" t="s">
        <v>45</v>
      </c>
      <c r="D7744" s="28">
        <v>102275</v>
      </c>
      <c r="E7744" s="27" t="s">
        <v>25</v>
      </c>
    </row>
    <row r="7745" spans="1:5" ht="13.2" hidden="1" x14ac:dyDescent="0.25">
      <c r="A7745" s="21" t="s">
        <v>7</v>
      </c>
      <c r="B7745" s="27">
        <v>42931</v>
      </c>
      <c r="C7745" s="27" t="s">
        <v>45</v>
      </c>
      <c r="D7745" s="28">
        <v>3000</v>
      </c>
      <c r="E7745" s="27" t="s">
        <v>25</v>
      </c>
    </row>
    <row r="7746" spans="1:5" ht="13.2" hidden="1" x14ac:dyDescent="0.25">
      <c r="A7746" s="21" t="s">
        <v>7</v>
      </c>
      <c r="B7746" s="27">
        <v>42931</v>
      </c>
      <c r="C7746" s="27" t="s">
        <v>45</v>
      </c>
      <c r="D7746" s="28">
        <v>5500</v>
      </c>
      <c r="E7746" s="27" t="s">
        <v>25</v>
      </c>
    </row>
    <row r="7747" spans="1:5" ht="13.2" hidden="1" x14ac:dyDescent="0.25">
      <c r="A7747" s="21" t="s">
        <v>7</v>
      </c>
      <c r="B7747" s="27">
        <v>42931</v>
      </c>
      <c r="C7747" s="27" t="s">
        <v>45</v>
      </c>
      <c r="D7747" s="28">
        <v>500</v>
      </c>
      <c r="E7747" s="27" t="s">
        <v>25</v>
      </c>
    </row>
    <row r="7748" spans="1:5" ht="13.2" hidden="1" x14ac:dyDescent="0.25">
      <c r="A7748" s="21" t="s">
        <v>7</v>
      </c>
      <c r="B7748" s="27">
        <v>42931</v>
      </c>
      <c r="C7748" s="27" t="s">
        <v>45</v>
      </c>
      <c r="D7748" s="28">
        <v>14250</v>
      </c>
      <c r="E7748" s="27" t="s">
        <v>25</v>
      </c>
    </row>
    <row r="7749" spans="1:5" ht="13.2" hidden="1" x14ac:dyDescent="0.25">
      <c r="A7749" s="21" t="s">
        <v>7</v>
      </c>
      <c r="B7749" s="27">
        <v>42931</v>
      </c>
      <c r="C7749" s="27" t="s">
        <v>45</v>
      </c>
      <c r="D7749" s="28">
        <v>2250</v>
      </c>
      <c r="E7749" s="27" t="s">
        <v>25</v>
      </c>
    </row>
    <row r="7750" spans="1:5" ht="13.2" hidden="1" x14ac:dyDescent="0.25">
      <c r="A7750" s="21" t="s">
        <v>7</v>
      </c>
      <c r="B7750" s="27">
        <v>42931</v>
      </c>
      <c r="C7750" s="27" t="s">
        <v>45</v>
      </c>
      <c r="D7750" s="28">
        <v>250</v>
      </c>
      <c r="E7750" s="27" t="s">
        <v>25</v>
      </c>
    </row>
    <row r="7751" spans="1:5" ht="13.2" hidden="1" x14ac:dyDescent="0.25">
      <c r="A7751" s="21" t="s">
        <v>7</v>
      </c>
      <c r="B7751" s="27">
        <v>42931</v>
      </c>
      <c r="C7751" s="27" t="s">
        <v>45</v>
      </c>
      <c r="D7751" s="28">
        <v>4250</v>
      </c>
      <c r="E7751" s="27" t="s">
        <v>25</v>
      </c>
    </row>
    <row r="7752" spans="1:5" ht="13.2" hidden="1" x14ac:dyDescent="0.25">
      <c r="A7752" s="21" t="s">
        <v>7</v>
      </c>
      <c r="B7752" s="27">
        <v>42932</v>
      </c>
      <c r="C7752" s="27" t="s">
        <v>45</v>
      </c>
      <c r="D7752" s="28">
        <v>1350</v>
      </c>
      <c r="E7752" s="27" t="s">
        <v>25</v>
      </c>
    </row>
    <row r="7753" spans="1:5" ht="13.2" hidden="1" x14ac:dyDescent="0.25">
      <c r="A7753" s="21" t="s">
        <v>7</v>
      </c>
      <c r="B7753" s="27">
        <v>42932</v>
      </c>
      <c r="C7753" s="27" t="s">
        <v>45</v>
      </c>
      <c r="D7753" s="28">
        <v>500</v>
      </c>
      <c r="E7753" s="27" t="s">
        <v>25</v>
      </c>
    </row>
    <row r="7754" spans="1:5" ht="13.2" hidden="1" x14ac:dyDescent="0.25">
      <c r="A7754" s="21" t="s">
        <v>7</v>
      </c>
      <c r="B7754" s="27">
        <v>42933</v>
      </c>
      <c r="C7754" s="27" t="s">
        <v>45</v>
      </c>
      <c r="D7754" s="28">
        <v>2750</v>
      </c>
      <c r="E7754" s="27" t="s">
        <v>25</v>
      </c>
    </row>
    <row r="7755" spans="1:5" ht="13.2" hidden="1" x14ac:dyDescent="0.25">
      <c r="A7755" s="21" t="s">
        <v>7</v>
      </c>
      <c r="B7755" s="27">
        <v>42934</v>
      </c>
      <c r="C7755" s="27" t="s">
        <v>45</v>
      </c>
      <c r="D7755" s="28">
        <v>5000</v>
      </c>
      <c r="E7755" s="27" t="s">
        <v>25</v>
      </c>
    </row>
    <row r="7756" spans="1:5" ht="13.2" hidden="1" x14ac:dyDescent="0.25">
      <c r="A7756" s="21" t="s">
        <v>7</v>
      </c>
      <c r="B7756" s="27">
        <v>42935</v>
      </c>
      <c r="C7756" s="27" t="s">
        <v>45</v>
      </c>
      <c r="D7756" s="28">
        <v>3500</v>
      </c>
      <c r="E7756" s="27" t="s">
        <v>25</v>
      </c>
    </row>
    <row r="7757" spans="1:5" ht="13.2" hidden="1" x14ac:dyDescent="0.25">
      <c r="A7757" s="21" t="s">
        <v>7</v>
      </c>
      <c r="B7757" s="27">
        <v>42935</v>
      </c>
      <c r="C7757" s="27" t="s">
        <v>45</v>
      </c>
      <c r="D7757" s="28">
        <v>1750</v>
      </c>
      <c r="E7757" s="27" t="s">
        <v>25</v>
      </c>
    </row>
    <row r="7758" spans="1:5" ht="13.2" hidden="1" x14ac:dyDescent="0.25">
      <c r="A7758" s="21" t="s">
        <v>7</v>
      </c>
      <c r="B7758" s="27">
        <v>42935</v>
      </c>
      <c r="C7758" s="27" t="s">
        <v>45</v>
      </c>
      <c r="D7758" s="28">
        <v>300</v>
      </c>
      <c r="E7758" s="27" t="s">
        <v>25</v>
      </c>
    </row>
    <row r="7759" spans="1:5" ht="13.2" hidden="1" x14ac:dyDescent="0.25">
      <c r="A7759" s="21" t="s">
        <v>7</v>
      </c>
      <c r="B7759" s="27">
        <v>42936</v>
      </c>
      <c r="C7759" s="27" t="s">
        <v>45</v>
      </c>
      <c r="D7759" s="28">
        <v>10000</v>
      </c>
      <c r="E7759" s="27" t="s">
        <v>25</v>
      </c>
    </row>
    <row r="7760" spans="1:5" ht="13.2" hidden="1" x14ac:dyDescent="0.25">
      <c r="A7760" s="21" t="s">
        <v>7</v>
      </c>
      <c r="B7760" s="27">
        <v>42937</v>
      </c>
      <c r="C7760" s="27" t="s">
        <v>59</v>
      </c>
      <c r="D7760" s="28">
        <v>3500</v>
      </c>
      <c r="E7760" s="27" t="s">
        <v>26</v>
      </c>
    </row>
    <row r="7761" spans="1:5" ht="13.2" hidden="1" x14ac:dyDescent="0.25">
      <c r="A7761" s="21" t="s">
        <v>7</v>
      </c>
      <c r="B7761" s="27">
        <v>42938</v>
      </c>
      <c r="C7761" s="27" t="s">
        <v>45</v>
      </c>
      <c r="D7761" s="28">
        <v>600</v>
      </c>
      <c r="E7761" s="27" t="s">
        <v>25</v>
      </c>
    </row>
    <row r="7762" spans="1:5" ht="13.2" hidden="1" x14ac:dyDescent="0.25">
      <c r="A7762" s="21" t="s">
        <v>7</v>
      </c>
      <c r="B7762" s="27">
        <v>42939</v>
      </c>
      <c r="C7762" s="27" t="s">
        <v>45</v>
      </c>
      <c r="D7762" s="28">
        <v>250</v>
      </c>
      <c r="E7762" s="27" t="s">
        <v>25</v>
      </c>
    </row>
    <row r="7763" spans="1:5" ht="13.2" hidden="1" x14ac:dyDescent="0.25">
      <c r="A7763" s="21" t="s">
        <v>7</v>
      </c>
      <c r="B7763" s="27">
        <v>42940</v>
      </c>
      <c r="C7763" s="27" t="s">
        <v>45</v>
      </c>
      <c r="D7763" s="28">
        <v>1750</v>
      </c>
      <c r="E7763" s="27" t="s">
        <v>25</v>
      </c>
    </row>
    <row r="7764" spans="1:5" ht="13.2" hidden="1" x14ac:dyDescent="0.25">
      <c r="A7764" s="21" t="s">
        <v>7</v>
      </c>
      <c r="B7764" s="27">
        <v>42940</v>
      </c>
      <c r="C7764" s="27" t="s">
        <v>45</v>
      </c>
      <c r="D7764" s="28">
        <v>500</v>
      </c>
      <c r="E7764" s="27" t="s">
        <v>25</v>
      </c>
    </row>
    <row r="7765" spans="1:5" ht="13.2" hidden="1" x14ac:dyDescent="0.25">
      <c r="A7765" s="21" t="s">
        <v>7</v>
      </c>
      <c r="B7765" s="27">
        <v>42941</v>
      </c>
      <c r="C7765" s="27" t="s">
        <v>45</v>
      </c>
      <c r="D7765" s="28">
        <v>8750</v>
      </c>
      <c r="E7765" s="27" t="s">
        <v>25</v>
      </c>
    </row>
    <row r="7766" spans="1:5" ht="13.2" hidden="1" x14ac:dyDescent="0.25">
      <c r="A7766" s="21" t="s">
        <v>7</v>
      </c>
      <c r="B7766" s="27">
        <v>42941</v>
      </c>
      <c r="C7766" s="27" t="s">
        <v>45</v>
      </c>
      <c r="D7766" s="28">
        <v>1500</v>
      </c>
      <c r="E7766" s="27" t="s">
        <v>25</v>
      </c>
    </row>
    <row r="7767" spans="1:5" ht="13.2" hidden="1" x14ac:dyDescent="0.25">
      <c r="A7767" s="21" t="s">
        <v>7</v>
      </c>
      <c r="B7767" s="27">
        <v>42941</v>
      </c>
      <c r="C7767" s="27" t="s">
        <v>45</v>
      </c>
      <c r="D7767" s="28">
        <v>450</v>
      </c>
      <c r="E7767" s="27" t="s">
        <v>25</v>
      </c>
    </row>
    <row r="7768" spans="1:5" ht="13.2" hidden="1" x14ac:dyDescent="0.25">
      <c r="A7768" s="21" t="s">
        <v>7</v>
      </c>
      <c r="B7768" s="27">
        <v>42941</v>
      </c>
      <c r="C7768" s="27" t="s">
        <v>45</v>
      </c>
      <c r="D7768" s="28">
        <v>250</v>
      </c>
      <c r="E7768" s="27" t="s">
        <v>25</v>
      </c>
    </row>
    <row r="7769" spans="1:5" ht="13.2" hidden="1" x14ac:dyDescent="0.25">
      <c r="A7769" s="21" t="s">
        <v>7</v>
      </c>
      <c r="B7769" s="27">
        <v>42941</v>
      </c>
      <c r="C7769" s="27" t="s">
        <v>45</v>
      </c>
      <c r="D7769" s="28">
        <v>250</v>
      </c>
      <c r="E7769" s="27" t="s">
        <v>25</v>
      </c>
    </row>
    <row r="7770" spans="1:5" ht="13.2" hidden="1" x14ac:dyDescent="0.25">
      <c r="A7770" s="21" t="s">
        <v>7</v>
      </c>
      <c r="B7770" s="27">
        <v>42942</v>
      </c>
      <c r="C7770" s="27" t="s">
        <v>45</v>
      </c>
      <c r="D7770" s="28">
        <v>2000</v>
      </c>
      <c r="E7770" s="27" t="s">
        <v>25</v>
      </c>
    </row>
    <row r="7771" spans="1:5" ht="13.2" hidden="1" x14ac:dyDescent="0.25">
      <c r="A7771" s="21" t="s">
        <v>7</v>
      </c>
      <c r="B7771" s="27">
        <v>42942</v>
      </c>
      <c r="C7771" s="27" t="s">
        <v>45</v>
      </c>
      <c r="D7771" s="28">
        <v>1750</v>
      </c>
      <c r="E7771" s="27" t="s">
        <v>25</v>
      </c>
    </row>
    <row r="7772" spans="1:5" ht="13.2" hidden="1" x14ac:dyDescent="0.25">
      <c r="A7772" s="21" t="s">
        <v>7</v>
      </c>
      <c r="B7772" s="27">
        <v>42943</v>
      </c>
      <c r="C7772" s="27" t="s">
        <v>45</v>
      </c>
      <c r="D7772" s="28">
        <v>2500</v>
      </c>
      <c r="E7772" s="27" t="s">
        <v>25</v>
      </c>
    </row>
    <row r="7773" spans="1:5" ht="13.2" hidden="1" x14ac:dyDescent="0.25">
      <c r="A7773" s="21" t="s">
        <v>7</v>
      </c>
      <c r="B7773" s="27">
        <v>42943</v>
      </c>
      <c r="C7773" s="27" t="s">
        <v>45</v>
      </c>
      <c r="D7773" s="28">
        <v>2250</v>
      </c>
      <c r="E7773" s="27" t="s">
        <v>25</v>
      </c>
    </row>
    <row r="7774" spans="1:5" ht="13.2" hidden="1" x14ac:dyDescent="0.25">
      <c r="A7774" s="21" t="s">
        <v>7</v>
      </c>
      <c r="B7774" s="27">
        <v>42943</v>
      </c>
      <c r="C7774" s="27" t="s">
        <v>45</v>
      </c>
      <c r="D7774" s="28">
        <v>1500</v>
      </c>
      <c r="E7774" s="27" t="s">
        <v>25</v>
      </c>
    </row>
    <row r="7775" spans="1:5" ht="13.2" hidden="1" x14ac:dyDescent="0.25">
      <c r="A7775" s="21" t="s">
        <v>7</v>
      </c>
      <c r="B7775" s="27">
        <v>42943</v>
      </c>
      <c r="C7775" s="27" t="s">
        <v>45</v>
      </c>
      <c r="D7775" s="28">
        <v>3000</v>
      </c>
      <c r="E7775" s="27" t="s">
        <v>25</v>
      </c>
    </row>
    <row r="7776" spans="1:5" ht="13.2" hidden="1" x14ac:dyDescent="0.25">
      <c r="A7776" s="21" t="s">
        <v>7</v>
      </c>
      <c r="B7776" s="27">
        <v>42943</v>
      </c>
      <c r="C7776" s="27" t="s">
        <v>45</v>
      </c>
      <c r="D7776" s="28">
        <v>600</v>
      </c>
      <c r="E7776" s="27" t="s">
        <v>25</v>
      </c>
    </row>
    <row r="7777" spans="1:5" ht="13.2" hidden="1" x14ac:dyDescent="0.25">
      <c r="A7777" s="21" t="s">
        <v>7</v>
      </c>
      <c r="B7777" s="27">
        <v>42944</v>
      </c>
      <c r="C7777" s="27" t="s">
        <v>45</v>
      </c>
      <c r="D7777" s="28">
        <v>2750</v>
      </c>
      <c r="E7777" s="27" t="s">
        <v>25</v>
      </c>
    </row>
    <row r="7778" spans="1:5" ht="13.2" hidden="1" x14ac:dyDescent="0.25">
      <c r="A7778" s="21" t="s">
        <v>7</v>
      </c>
      <c r="B7778" s="27">
        <v>42944</v>
      </c>
      <c r="C7778" s="27" t="s">
        <v>45</v>
      </c>
      <c r="D7778" s="28">
        <v>150</v>
      </c>
      <c r="E7778" s="27" t="s">
        <v>25</v>
      </c>
    </row>
    <row r="7779" spans="1:5" ht="13.2" hidden="1" x14ac:dyDescent="0.25">
      <c r="A7779" s="21" t="s">
        <v>7</v>
      </c>
      <c r="B7779" s="27">
        <v>42945</v>
      </c>
      <c r="C7779" s="27" t="s">
        <v>45</v>
      </c>
      <c r="D7779" s="28">
        <v>6000</v>
      </c>
      <c r="E7779" s="27" t="s">
        <v>25</v>
      </c>
    </row>
    <row r="7780" spans="1:5" ht="13.2" hidden="1" x14ac:dyDescent="0.25">
      <c r="A7780" s="21" t="s">
        <v>7</v>
      </c>
      <c r="B7780" s="27">
        <v>42946</v>
      </c>
      <c r="C7780" s="27" t="s">
        <v>45</v>
      </c>
      <c r="D7780" s="28">
        <v>1000</v>
      </c>
      <c r="E7780" s="27" t="s">
        <v>25</v>
      </c>
    </row>
    <row r="7781" spans="1:5" ht="13.2" hidden="1" x14ac:dyDescent="0.25">
      <c r="A7781" s="21" t="s">
        <v>7</v>
      </c>
      <c r="B7781" s="27">
        <v>42947</v>
      </c>
      <c r="C7781" s="27" t="s">
        <v>45</v>
      </c>
      <c r="D7781" s="28">
        <v>250</v>
      </c>
      <c r="E7781" s="27" t="s">
        <v>25</v>
      </c>
    </row>
    <row r="7782" spans="1:5" ht="13.2" hidden="1" x14ac:dyDescent="0.25">
      <c r="A7782" s="21" t="s">
        <v>7</v>
      </c>
      <c r="B7782" s="27">
        <v>42947</v>
      </c>
      <c r="C7782" s="27" t="s">
        <v>45</v>
      </c>
      <c r="D7782" s="28">
        <v>750</v>
      </c>
      <c r="E7782" s="27" t="s">
        <v>25</v>
      </c>
    </row>
    <row r="7783" spans="1:5" ht="13.2" hidden="1" x14ac:dyDescent="0.25">
      <c r="A7783" s="21" t="s">
        <v>7</v>
      </c>
      <c r="B7783" s="27">
        <v>42947</v>
      </c>
      <c r="C7783" s="27" t="s">
        <v>45</v>
      </c>
      <c r="D7783" s="28">
        <v>1250</v>
      </c>
      <c r="E7783" s="27" t="s">
        <v>25</v>
      </c>
    </row>
    <row r="7784" spans="1:5" ht="13.2" hidden="1" x14ac:dyDescent="0.25">
      <c r="A7784" s="21" t="s">
        <v>7</v>
      </c>
      <c r="B7784" s="27">
        <v>42947</v>
      </c>
      <c r="C7784" s="27" t="s">
        <v>45</v>
      </c>
      <c r="D7784" s="28">
        <v>1000</v>
      </c>
      <c r="E7784" s="27" t="s">
        <v>25</v>
      </c>
    </row>
    <row r="7785" spans="1:5" ht="13.2" hidden="1" x14ac:dyDescent="0.25">
      <c r="A7785" s="21" t="s">
        <v>7</v>
      </c>
      <c r="B7785" s="27">
        <v>42947</v>
      </c>
      <c r="C7785" s="27" t="s">
        <v>45</v>
      </c>
      <c r="D7785" s="28">
        <v>500</v>
      </c>
      <c r="E7785" s="27" t="s">
        <v>25</v>
      </c>
    </row>
    <row r="7786" spans="1:5" ht="13.2" hidden="1" x14ac:dyDescent="0.25">
      <c r="A7786" s="21" t="s">
        <v>7</v>
      </c>
      <c r="B7786" s="27">
        <v>42948</v>
      </c>
      <c r="C7786" s="27" t="s">
        <v>45</v>
      </c>
      <c r="D7786" s="28">
        <v>40000</v>
      </c>
      <c r="E7786" s="27" t="s">
        <v>25</v>
      </c>
    </row>
    <row r="7787" spans="1:5" ht="13.2" hidden="1" x14ac:dyDescent="0.25">
      <c r="A7787" s="21" t="s">
        <v>7</v>
      </c>
      <c r="B7787" s="27">
        <v>42949</v>
      </c>
      <c r="C7787" s="27" t="s">
        <v>51</v>
      </c>
      <c r="D7787" s="28">
        <v>4750</v>
      </c>
      <c r="E7787" s="27" t="s">
        <v>25</v>
      </c>
    </row>
    <row r="7788" spans="1:5" ht="13.2" hidden="1" x14ac:dyDescent="0.25">
      <c r="A7788" s="21" t="s">
        <v>7</v>
      </c>
      <c r="B7788" s="27">
        <v>42950</v>
      </c>
      <c r="C7788" s="27" t="s">
        <v>45</v>
      </c>
      <c r="D7788" s="28">
        <v>3800</v>
      </c>
      <c r="E7788" s="27" t="s">
        <v>25</v>
      </c>
    </row>
    <row r="7789" spans="1:5" ht="13.2" hidden="1" x14ac:dyDescent="0.25">
      <c r="A7789" s="21" t="s">
        <v>7</v>
      </c>
      <c r="B7789" s="27">
        <v>42951</v>
      </c>
      <c r="C7789" s="27" t="s">
        <v>45</v>
      </c>
      <c r="D7789" s="28">
        <v>4268.75</v>
      </c>
      <c r="E7789" s="27" t="s">
        <v>25</v>
      </c>
    </row>
    <row r="7790" spans="1:5" ht="13.2" hidden="1" x14ac:dyDescent="0.25">
      <c r="A7790" s="21" t="s">
        <v>7</v>
      </c>
      <c r="B7790" s="27">
        <v>42952</v>
      </c>
      <c r="C7790" s="27" t="s">
        <v>58</v>
      </c>
      <c r="D7790" s="28">
        <v>21240</v>
      </c>
      <c r="E7790" s="27" t="s">
        <v>26</v>
      </c>
    </row>
    <row r="7791" spans="1:5" ht="13.2" hidden="1" x14ac:dyDescent="0.25">
      <c r="A7791" s="21" t="s">
        <v>7</v>
      </c>
      <c r="B7791" s="27">
        <v>42953</v>
      </c>
      <c r="C7791" s="27" t="s">
        <v>45</v>
      </c>
      <c r="D7791" s="28">
        <v>5000</v>
      </c>
      <c r="E7791" s="27" t="s">
        <v>25</v>
      </c>
    </row>
    <row r="7792" spans="1:5" ht="13.2" hidden="1" x14ac:dyDescent="0.25">
      <c r="A7792" s="21" t="s">
        <v>7</v>
      </c>
      <c r="B7792" s="27">
        <v>42954</v>
      </c>
      <c r="C7792" s="27" t="s">
        <v>45</v>
      </c>
      <c r="D7792" s="28">
        <v>7000</v>
      </c>
      <c r="E7792" s="27" t="s">
        <v>25</v>
      </c>
    </row>
    <row r="7793" spans="1:5" ht="13.2" hidden="1" x14ac:dyDescent="0.25">
      <c r="A7793" s="21" t="s">
        <v>7</v>
      </c>
      <c r="B7793" s="27">
        <v>42955</v>
      </c>
      <c r="C7793" s="27" t="s">
        <v>45</v>
      </c>
      <c r="D7793" s="28">
        <v>7500</v>
      </c>
      <c r="E7793" s="27" t="s">
        <v>25</v>
      </c>
    </row>
    <row r="7794" spans="1:5" ht="13.2" hidden="1" x14ac:dyDescent="0.25">
      <c r="A7794" s="21" t="s">
        <v>7</v>
      </c>
      <c r="B7794" s="27">
        <v>42956</v>
      </c>
      <c r="C7794" s="27" t="s">
        <v>45</v>
      </c>
      <c r="D7794" s="28">
        <v>19600</v>
      </c>
      <c r="E7794" s="27" t="s">
        <v>25</v>
      </c>
    </row>
    <row r="7795" spans="1:5" ht="13.2" hidden="1" x14ac:dyDescent="0.25">
      <c r="A7795" s="21" t="s">
        <v>7</v>
      </c>
      <c r="B7795" s="27">
        <v>42956</v>
      </c>
      <c r="C7795" s="27" t="s">
        <v>45</v>
      </c>
      <c r="D7795" s="28">
        <v>500</v>
      </c>
      <c r="E7795" s="27" t="s">
        <v>25</v>
      </c>
    </row>
    <row r="7796" spans="1:5" ht="13.2" hidden="1" x14ac:dyDescent="0.25">
      <c r="A7796" s="21" t="s">
        <v>7</v>
      </c>
      <c r="B7796" s="27">
        <v>42956</v>
      </c>
      <c r="C7796" s="27" t="s">
        <v>45</v>
      </c>
      <c r="D7796" s="28">
        <v>250</v>
      </c>
      <c r="E7796" s="27" t="s">
        <v>25</v>
      </c>
    </row>
    <row r="7797" spans="1:5" ht="13.2" hidden="1" x14ac:dyDescent="0.25">
      <c r="A7797" s="21" t="s">
        <v>7</v>
      </c>
      <c r="B7797" s="27">
        <v>42956</v>
      </c>
      <c r="C7797" s="27" t="s">
        <v>45</v>
      </c>
      <c r="D7797" s="28">
        <v>500</v>
      </c>
      <c r="E7797" s="27" t="s">
        <v>25</v>
      </c>
    </row>
    <row r="7798" spans="1:5" ht="13.2" hidden="1" x14ac:dyDescent="0.25">
      <c r="A7798" s="21" t="s">
        <v>7</v>
      </c>
      <c r="B7798" s="27">
        <v>42957</v>
      </c>
      <c r="C7798" s="27" t="s">
        <v>45</v>
      </c>
      <c r="D7798" s="28">
        <v>8250</v>
      </c>
      <c r="E7798" s="27" t="s">
        <v>25</v>
      </c>
    </row>
    <row r="7799" spans="1:5" ht="13.2" hidden="1" x14ac:dyDescent="0.25">
      <c r="A7799" s="21" t="s">
        <v>7</v>
      </c>
      <c r="B7799" s="27">
        <v>42957</v>
      </c>
      <c r="C7799" s="27" t="s">
        <v>45</v>
      </c>
      <c r="D7799" s="28">
        <v>2750</v>
      </c>
      <c r="E7799" s="27" t="s">
        <v>25</v>
      </c>
    </row>
    <row r="7800" spans="1:5" ht="13.2" hidden="1" x14ac:dyDescent="0.25">
      <c r="A7800" s="21" t="s">
        <v>7</v>
      </c>
      <c r="B7800" s="27">
        <v>42957</v>
      </c>
      <c r="C7800" s="27" t="s">
        <v>45</v>
      </c>
      <c r="D7800" s="28">
        <v>3500</v>
      </c>
      <c r="E7800" s="27" t="s">
        <v>25</v>
      </c>
    </row>
    <row r="7801" spans="1:5" ht="13.2" hidden="1" x14ac:dyDescent="0.25">
      <c r="A7801" s="21" t="s">
        <v>7</v>
      </c>
      <c r="B7801" s="27">
        <v>42957</v>
      </c>
      <c r="C7801" s="27" t="s">
        <v>45</v>
      </c>
      <c r="D7801" s="28">
        <v>1000</v>
      </c>
      <c r="E7801" s="27" t="s">
        <v>25</v>
      </c>
    </row>
    <row r="7802" spans="1:5" ht="13.2" hidden="1" x14ac:dyDescent="0.25">
      <c r="A7802" s="21" t="s">
        <v>7</v>
      </c>
      <c r="B7802" s="27">
        <v>42958</v>
      </c>
      <c r="C7802" s="27" t="s">
        <v>45</v>
      </c>
      <c r="D7802" s="28">
        <v>19600</v>
      </c>
      <c r="E7802" s="27" t="s">
        <v>25</v>
      </c>
    </row>
    <row r="7803" spans="1:5" ht="13.2" hidden="1" x14ac:dyDescent="0.25">
      <c r="A7803" s="21" t="s">
        <v>7</v>
      </c>
      <c r="B7803" s="27">
        <v>42958</v>
      </c>
      <c r="C7803" s="27" t="s">
        <v>45</v>
      </c>
      <c r="D7803" s="28">
        <v>1000</v>
      </c>
      <c r="E7803" s="27" t="s">
        <v>25</v>
      </c>
    </row>
    <row r="7804" spans="1:5" ht="13.2" hidden="1" x14ac:dyDescent="0.25">
      <c r="A7804" s="21" t="s">
        <v>7</v>
      </c>
      <c r="B7804" s="27">
        <v>42958</v>
      </c>
      <c r="C7804" s="27" t="s">
        <v>45</v>
      </c>
      <c r="D7804" s="28">
        <v>7250</v>
      </c>
      <c r="E7804" s="27" t="s">
        <v>25</v>
      </c>
    </row>
    <row r="7805" spans="1:5" ht="13.2" hidden="1" x14ac:dyDescent="0.25">
      <c r="A7805" s="21" t="s">
        <v>7</v>
      </c>
      <c r="B7805" s="27">
        <v>42959</v>
      </c>
      <c r="C7805" s="27" t="s">
        <v>47</v>
      </c>
      <c r="D7805" s="28">
        <v>17120</v>
      </c>
      <c r="E7805" s="27" t="s">
        <v>26</v>
      </c>
    </row>
    <row r="7806" spans="1:5" ht="13.2" hidden="1" x14ac:dyDescent="0.25">
      <c r="A7806" s="21" t="s">
        <v>7</v>
      </c>
      <c r="B7806" s="27">
        <v>42960</v>
      </c>
      <c r="C7806" s="27" t="s">
        <v>45</v>
      </c>
      <c r="D7806" s="28">
        <v>40000</v>
      </c>
      <c r="E7806" s="27" t="s">
        <v>25</v>
      </c>
    </row>
    <row r="7807" spans="1:5" ht="13.2" hidden="1" x14ac:dyDescent="0.25">
      <c r="A7807" s="21" t="s">
        <v>7</v>
      </c>
      <c r="B7807" s="27">
        <v>42961</v>
      </c>
      <c r="C7807" s="27" t="s">
        <v>45</v>
      </c>
      <c r="D7807" s="28">
        <v>11000</v>
      </c>
      <c r="E7807" s="27" t="s">
        <v>25</v>
      </c>
    </row>
    <row r="7808" spans="1:5" ht="13.2" hidden="1" x14ac:dyDescent="0.25">
      <c r="A7808" s="21" t="s">
        <v>7</v>
      </c>
      <c r="B7808" s="27">
        <v>42962</v>
      </c>
      <c r="C7808" s="27" t="s">
        <v>45</v>
      </c>
      <c r="D7808" s="28">
        <v>11000</v>
      </c>
      <c r="E7808" s="27" t="s">
        <v>25</v>
      </c>
    </row>
    <row r="7809" spans="1:5" ht="13.2" hidden="1" x14ac:dyDescent="0.25">
      <c r="A7809" s="21" t="s">
        <v>7</v>
      </c>
      <c r="B7809" s="27">
        <v>42963</v>
      </c>
      <c r="C7809" s="27" t="s">
        <v>45</v>
      </c>
      <c r="D7809" s="28">
        <v>11000</v>
      </c>
      <c r="E7809" s="27" t="s">
        <v>25</v>
      </c>
    </row>
    <row r="7810" spans="1:5" ht="13.2" hidden="1" x14ac:dyDescent="0.25">
      <c r="A7810" s="21" t="s">
        <v>7</v>
      </c>
      <c r="B7810" s="27">
        <v>42964</v>
      </c>
      <c r="C7810" s="27" t="s">
        <v>45</v>
      </c>
      <c r="D7810" s="28">
        <v>10000</v>
      </c>
      <c r="E7810" s="27" t="s">
        <v>25</v>
      </c>
    </row>
    <row r="7811" spans="1:5" ht="13.2" hidden="1" x14ac:dyDescent="0.25">
      <c r="A7811" s="21" t="s">
        <v>7</v>
      </c>
      <c r="B7811" s="27">
        <v>42965</v>
      </c>
      <c r="C7811" s="27" t="s">
        <v>45</v>
      </c>
      <c r="D7811" s="28">
        <v>10000</v>
      </c>
      <c r="E7811" s="27" t="s">
        <v>25</v>
      </c>
    </row>
    <row r="7812" spans="1:5" ht="13.2" hidden="1" x14ac:dyDescent="0.25">
      <c r="A7812" s="21" t="s">
        <v>7</v>
      </c>
      <c r="B7812" s="27">
        <v>42966</v>
      </c>
      <c r="C7812" s="27" t="s">
        <v>45</v>
      </c>
      <c r="D7812" s="28">
        <v>11000</v>
      </c>
      <c r="E7812" s="27" t="s">
        <v>25</v>
      </c>
    </row>
    <row r="7813" spans="1:5" ht="13.2" hidden="1" x14ac:dyDescent="0.25">
      <c r="A7813" s="21" t="s">
        <v>7</v>
      </c>
      <c r="B7813" s="27">
        <v>42967</v>
      </c>
      <c r="C7813" s="27" t="s">
        <v>45</v>
      </c>
      <c r="D7813" s="28">
        <v>10000</v>
      </c>
      <c r="E7813" s="27" t="s">
        <v>25</v>
      </c>
    </row>
    <row r="7814" spans="1:5" ht="13.2" hidden="1" x14ac:dyDescent="0.25">
      <c r="A7814" s="21" t="s">
        <v>7</v>
      </c>
      <c r="B7814" s="27">
        <v>42968</v>
      </c>
      <c r="C7814" s="27" t="s">
        <v>45</v>
      </c>
      <c r="D7814" s="28">
        <v>11000</v>
      </c>
      <c r="E7814" s="27" t="s">
        <v>25</v>
      </c>
    </row>
    <row r="7815" spans="1:5" ht="13.2" hidden="1" x14ac:dyDescent="0.25">
      <c r="A7815" s="21" t="s">
        <v>7</v>
      </c>
      <c r="B7815" s="27">
        <v>42969</v>
      </c>
      <c r="C7815" s="27" t="s">
        <v>45</v>
      </c>
      <c r="D7815" s="28">
        <v>8500</v>
      </c>
      <c r="E7815" s="27" t="s">
        <v>25</v>
      </c>
    </row>
    <row r="7816" spans="1:5" ht="13.2" hidden="1" x14ac:dyDescent="0.25">
      <c r="A7816" s="21" t="s">
        <v>7</v>
      </c>
      <c r="B7816" s="27">
        <v>42970</v>
      </c>
      <c r="C7816" s="27" t="s">
        <v>59</v>
      </c>
      <c r="D7816" s="28">
        <v>4000</v>
      </c>
      <c r="E7816" s="27" t="s">
        <v>26</v>
      </c>
    </row>
    <row r="7817" spans="1:5" ht="13.2" hidden="1" x14ac:dyDescent="0.25">
      <c r="A7817" s="21" t="s">
        <v>7</v>
      </c>
      <c r="B7817" s="27">
        <v>42971</v>
      </c>
      <c r="C7817" s="27" t="s">
        <v>27</v>
      </c>
      <c r="D7817" s="28">
        <v>3000</v>
      </c>
      <c r="E7817" s="27" t="s">
        <v>27</v>
      </c>
    </row>
    <row r="7818" spans="1:5" ht="13.2" hidden="1" x14ac:dyDescent="0.25">
      <c r="A7818" s="21" t="s">
        <v>7</v>
      </c>
      <c r="B7818" s="27">
        <v>42972</v>
      </c>
      <c r="C7818" s="27" t="s">
        <v>27</v>
      </c>
      <c r="D7818" s="28">
        <v>1500</v>
      </c>
      <c r="E7818" s="27" t="s">
        <v>27</v>
      </c>
    </row>
    <row r="7819" spans="1:5" ht="13.2" hidden="1" x14ac:dyDescent="0.25">
      <c r="A7819" s="21" t="s">
        <v>7</v>
      </c>
      <c r="B7819" s="27">
        <v>42972</v>
      </c>
      <c r="C7819" s="27" t="s">
        <v>27</v>
      </c>
      <c r="D7819" s="28">
        <v>250</v>
      </c>
      <c r="E7819" s="27" t="s">
        <v>27</v>
      </c>
    </row>
    <row r="7820" spans="1:5" ht="13.2" hidden="1" x14ac:dyDescent="0.25">
      <c r="A7820" s="21" t="s">
        <v>7</v>
      </c>
      <c r="B7820" s="27">
        <v>42973</v>
      </c>
      <c r="C7820" s="27" t="s">
        <v>45</v>
      </c>
      <c r="D7820" s="28">
        <v>7250</v>
      </c>
      <c r="E7820" s="27" t="s">
        <v>25</v>
      </c>
    </row>
    <row r="7821" spans="1:5" ht="13.2" hidden="1" x14ac:dyDescent="0.25">
      <c r="A7821" s="21" t="s">
        <v>7</v>
      </c>
      <c r="B7821" s="27">
        <v>42974</v>
      </c>
      <c r="C7821" s="27" t="s">
        <v>45</v>
      </c>
      <c r="D7821" s="28">
        <v>1875</v>
      </c>
      <c r="E7821" s="27" t="s">
        <v>25</v>
      </c>
    </row>
    <row r="7822" spans="1:5" ht="13.2" hidden="1" x14ac:dyDescent="0.25">
      <c r="A7822" s="21" t="s">
        <v>7</v>
      </c>
      <c r="B7822" s="27">
        <v>42975</v>
      </c>
      <c r="C7822" s="27" t="s">
        <v>45</v>
      </c>
      <c r="D7822" s="28">
        <v>375</v>
      </c>
      <c r="E7822" s="27" t="s">
        <v>25</v>
      </c>
    </row>
    <row r="7823" spans="1:5" ht="13.2" hidden="1" x14ac:dyDescent="0.25">
      <c r="A7823" s="21" t="s">
        <v>7</v>
      </c>
      <c r="B7823" s="27">
        <v>42976</v>
      </c>
      <c r="C7823" s="27" t="s">
        <v>45</v>
      </c>
      <c r="D7823" s="28">
        <v>9250</v>
      </c>
      <c r="E7823" s="27" t="s">
        <v>25</v>
      </c>
    </row>
    <row r="7824" spans="1:5" ht="13.2" hidden="1" x14ac:dyDescent="0.25">
      <c r="A7824" s="21" t="s">
        <v>7</v>
      </c>
      <c r="B7824" s="27">
        <v>42977</v>
      </c>
      <c r="C7824" s="27" t="s">
        <v>45</v>
      </c>
      <c r="D7824" s="28">
        <v>700</v>
      </c>
      <c r="E7824" s="27" t="s">
        <v>25</v>
      </c>
    </row>
    <row r="7825" spans="1:5" ht="13.2" hidden="1" x14ac:dyDescent="0.25">
      <c r="A7825" s="21" t="s">
        <v>7</v>
      </c>
      <c r="B7825" s="27">
        <v>42977</v>
      </c>
      <c r="C7825" s="27" t="s">
        <v>45</v>
      </c>
      <c r="D7825" s="28">
        <v>600</v>
      </c>
      <c r="E7825" s="27" t="s">
        <v>25</v>
      </c>
    </row>
    <row r="7826" spans="1:5" ht="13.2" hidden="1" x14ac:dyDescent="0.25">
      <c r="A7826" s="21" t="s">
        <v>7</v>
      </c>
      <c r="B7826" s="27">
        <v>42978</v>
      </c>
      <c r="C7826" s="27" t="s">
        <v>45</v>
      </c>
      <c r="D7826" s="28">
        <v>6875</v>
      </c>
      <c r="E7826" s="27" t="s">
        <v>25</v>
      </c>
    </row>
    <row r="7827" spans="1:5" ht="13.2" hidden="1" x14ac:dyDescent="0.25">
      <c r="A7827" s="21" t="s">
        <v>7</v>
      </c>
      <c r="B7827" s="27">
        <v>42979</v>
      </c>
      <c r="C7827" s="27" t="s">
        <v>45</v>
      </c>
      <c r="D7827" s="28">
        <v>4700</v>
      </c>
      <c r="E7827" s="27" t="s">
        <v>25</v>
      </c>
    </row>
    <row r="7828" spans="1:5" ht="13.2" hidden="1" x14ac:dyDescent="0.25">
      <c r="A7828" s="21" t="s">
        <v>7</v>
      </c>
      <c r="B7828" s="27">
        <v>42979</v>
      </c>
      <c r="C7828" s="27" t="s">
        <v>45</v>
      </c>
      <c r="D7828" s="28">
        <v>16000</v>
      </c>
      <c r="E7828" s="27" t="s">
        <v>25</v>
      </c>
    </row>
    <row r="7829" spans="1:5" ht="13.2" hidden="1" x14ac:dyDescent="0.25">
      <c r="A7829" s="21" t="s">
        <v>7</v>
      </c>
      <c r="B7829" s="27">
        <v>42980</v>
      </c>
      <c r="C7829" s="27" t="s">
        <v>45</v>
      </c>
      <c r="D7829" s="28">
        <v>18000</v>
      </c>
      <c r="E7829" s="27" t="s">
        <v>25</v>
      </c>
    </row>
    <row r="7830" spans="1:5" ht="13.2" hidden="1" x14ac:dyDescent="0.25">
      <c r="A7830" s="21" t="s">
        <v>7</v>
      </c>
      <c r="B7830" s="27">
        <v>42980</v>
      </c>
      <c r="C7830" s="27" t="s">
        <v>45</v>
      </c>
      <c r="D7830" s="28">
        <v>500</v>
      </c>
      <c r="E7830" s="27" t="s">
        <v>25</v>
      </c>
    </row>
    <row r="7831" spans="1:5" ht="13.2" hidden="1" x14ac:dyDescent="0.25">
      <c r="A7831" s="21" t="s">
        <v>7</v>
      </c>
      <c r="B7831" s="27">
        <v>42981</v>
      </c>
      <c r="C7831" s="27" t="s">
        <v>45</v>
      </c>
      <c r="D7831" s="28">
        <v>8000</v>
      </c>
      <c r="E7831" s="27" t="s">
        <v>25</v>
      </c>
    </row>
    <row r="7832" spans="1:5" ht="13.2" hidden="1" x14ac:dyDescent="0.25">
      <c r="A7832" s="21" t="s">
        <v>7</v>
      </c>
      <c r="B7832" s="27">
        <v>42981</v>
      </c>
      <c r="C7832" s="27" t="s">
        <v>45</v>
      </c>
      <c r="D7832" s="28">
        <v>500</v>
      </c>
      <c r="E7832" s="27" t="s">
        <v>25</v>
      </c>
    </row>
    <row r="7833" spans="1:5" ht="13.2" hidden="1" x14ac:dyDescent="0.25">
      <c r="A7833" s="21" t="s">
        <v>7</v>
      </c>
      <c r="B7833" s="27">
        <v>42981</v>
      </c>
      <c r="C7833" s="27" t="s">
        <v>45</v>
      </c>
      <c r="D7833" s="28">
        <v>2250</v>
      </c>
      <c r="E7833" s="27" t="s">
        <v>25</v>
      </c>
    </row>
    <row r="7834" spans="1:5" ht="13.2" hidden="1" x14ac:dyDescent="0.25">
      <c r="A7834" s="21" t="s">
        <v>7</v>
      </c>
      <c r="B7834" s="27">
        <v>42981</v>
      </c>
      <c r="C7834" s="27" t="s">
        <v>45</v>
      </c>
      <c r="D7834" s="28">
        <v>1250</v>
      </c>
      <c r="E7834" s="27" t="s">
        <v>25</v>
      </c>
    </row>
    <row r="7835" spans="1:5" ht="13.2" hidden="1" x14ac:dyDescent="0.25">
      <c r="A7835" s="21" t="s">
        <v>7</v>
      </c>
      <c r="B7835" s="27">
        <v>42982</v>
      </c>
      <c r="C7835" s="27" t="s">
        <v>45</v>
      </c>
      <c r="D7835" s="28">
        <v>1100</v>
      </c>
      <c r="E7835" s="27" t="s">
        <v>25</v>
      </c>
    </row>
    <row r="7836" spans="1:5" ht="13.2" hidden="1" x14ac:dyDescent="0.25">
      <c r="A7836" s="21" t="s">
        <v>7</v>
      </c>
      <c r="B7836" s="27">
        <v>42982</v>
      </c>
      <c r="C7836" s="27" t="s">
        <v>45</v>
      </c>
      <c r="D7836" s="28">
        <v>500</v>
      </c>
      <c r="E7836" s="27" t="s">
        <v>25</v>
      </c>
    </row>
    <row r="7837" spans="1:5" ht="13.2" hidden="1" x14ac:dyDescent="0.25">
      <c r="A7837" s="21" t="s">
        <v>7</v>
      </c>
      <c r="B7837" s="27">
        <v>42982</v>
      </c>
      <c r="C7837" s="27" t="s">
        <v>45</v>
      </c>
      <c r="D7837" s="28">
        <v>250</v>
      </c>
      <c r="E7837" s="27" t="s">
        <v>25</v>
      </c>
    </row>
    <row r="7838" spans="1:5" ht="13.2" hidden="1" x14ac:dyDescent="0.25">
      <c r="A7838" s="21" t="s">
        <v>7</v>
      </c>
      <c r="B7838" s="27">
        <v>42982</v>
      </c>
      <c r="C7838" s="27" t="s">
        <v>45</v>
      </c>
      <c r="D7838" s="28">
        <v>750</v>
      </c>
      <c r="E7838" s="27" t="s">
        <v>25</v>
      </c>
    </row>
    <row r="7839" spans="1:5" ht="13.2" hidden="1" x14ac:dyDescent="0.25">
      <c r="A7839" s="21" t="s">
        <v>7</v>
      </c>
      <c r="B7839" s="27">
        <v>42983</v>
      </c>
      <c r="C7839" s="27" t="s">
        <v>45</v>
      </c>
      <c r="D7839" s="28">
        <v>2500</v>
      </c>
      <c r="E7839" s="27" t="s">
        <v>25</v>
      </c>
    </row>
    <row r="7840" spans="1:5" ht="13.2" hidden="1" x14ac:dyDescent="0.25">
      <c r="A7840" s="21" t="s">
        <v>7</v>
      </c>
      <c r="B7840" s="27">
        <v>42983</v>
      </c>
      <c r="C7840" s="27" t="s">
        <v>45</v>
      </c>
      <c r="D7840" s="28">
        <v>2750</v>
      </c>
      <c r="E7840" s="27" t="s">
        <v>25</v>
      </c>
    </row>
    <row r="7841" spans="1:5" ht="13.2" hidden="1" x14ac:dyDescent="0.25">
      <c r="A7841" s="21" t="s">
        <v>7</v>
      </c>
      <c r="B7841" s="27">
        <v>42984</v>
      </c>
      <c r="C7841" s="27" t="s">
        <v>45</v>
      </c>
      <c r="D7841" s="28">
        <v>6500</v>
      </c>
      <c r="E7841" s="27" t="s">
        <v>25</v>
      </c>
    </row>
    <row r="7842" spans="1:5" ht="13.2" hidden="1" x14ac:dyDescent="0.25">
      <c r="A7842" s="21" t="s">
        <v>7</v>
      </c>
      <c r="B7842" s="27">
        <v>42985</v>
      </c>
      <c r="C7842" s="27" t="s">
        <v>45</v>
      </c>
      <c r="D7842" s="28">
        <v>1500</v>
      </c>
      <c r="E7842" s="27" t="s">
        <v>25</v>
      </c>
    </row>
    <row r="7843" spans="1:5" ht="13.2" hidden="1" x14ac:dyDescent="0.25">
      <c r="A7843" s="21" t="s">
        <v>7</v>
      </c>
      <c r="B7843" s="27">
        <v>42985</v>
      </c>
      <c r="C7843" s="27" t="s">
        <v>45</v>
      </c>
      <c r="D7843" s="28">
        <v>1000</v>
      </c>
      <c r="E7843" s="27" t="s">
        <v>25</v>
      </c>
    </row>
    <row r="7844" spans="1:5" ht="13.2" hidden="1" x14ac:dyDescent="0.25">
      <c r="A7844" s="21" t="s">
        <v>7</v>
      </c>
      <c r="B7844" s="27">
        <v>42986</v>
      </c>
      <c r="C7844" s="27" t="s">
        <v>45</v>
      </c>
      <c r="D7844" s="28">
        <v>4500</v>
      </c>
      <c r="E7844" s="27" t="s">
        <v>25</v>
      </c>
    </row>
    <row r="7845" spans="1:5" ht="13.2" hidden="1" x14ac:dyDescent="0.25">
      <c r="A7845" s="21" t="s">
        <v>7</v>
      </c>
      <c r="B7845" s="27">
        <v>42986</v>
      </c>
      <c r="C7845" s="27" t="s">
        <v>45</v>
      </c>
      <c r="D7845" s="28">
        <v>1500</v>
      </c>
      <c r="E7845" s="27" t="s">
        <v>25</v>
      </c>
    </row>
    <row r="7846" spans="1:5" ht="13.2" hidden="1" x14ac:dyDescent="0.25">
      <c r="A7846" s="21" t="s">
        <v>7</v>
      </c>
      <c r="B7846" s="27">
        <v>42986</v>
      </c>
      <c r="C7846" s="27" t="s">
        <v>45</v>
      </c>
      <c r="D7846" s="28">
        <v>2750</v>
      </c>
      <c r="E7846" s="27" t="s">
        <v>25</v>
      </c>
    </row>
    <row r="7847" spans="1:5" ht="13.2" hidden="1" x14ac:dyDescent="0.25">
      <c r="A7847" s="21" t="s">
        <v>7</v>
      </c>
      <c r="B7847" s="27">
        <v>42987</v>
      </c>
      <c r="C7847" s="27" t="s">
        <v>45</v>
      </c>
      <c r="D7847" s="28">
        <v>5000</v>
      </c>
      <c r="E7847" s="27" t="s">
        <v>25</v>
      </c>
    </row>
    <row r="7848" spans="1:5" ht="13.2" hidden="1" x14ac:dyDescent="0.25">
      <c r="A7848" s="21" t="s">
        <v>7</v>
      </c>
      <c r="B7848" s="27">
        <v>42988</v>
      </c>
      <c r="C7848" s="27" t="s">
        <v>45</v>
      </c>
      <c r="D7848" s="28">
        <v>1750</v>
      </c>
      <c r="E7848" s="27" t="s">
        <v>25</v>
      </c>
    </row>
    <row r="7849" spans="1:5" ht="13.2" hidden="1" x14ac:dyDescent="0.25">
      <c r="A7849" s="21" t="s">
        <v>7</v>
      </c>
      <c r="B7849" s="27">
        <v>42988</v>
      </c>
      <c r="C7849" s="27" t="s">
        <v>45</v>
      </c>
      <c r="D7849" s="28">
        <v>750</v>
      </c>
      <c r="E7849" s="27" t="s">
        <v>25</v>
      </c>
    </row>
    <row r="7850" spans="1:5" ht="13.2" hidden="1" x14ac:dyDescent="0.25">
      <c r="A7850" s="21" t="s">
        <v>7</v>
      </c>
      <c r="B7850" s="27">
        <v>42988</v>
      </c>
      <c r="C7850" s="27" t="s">
        <v>45</v>
      </c>
      <c r="D7850" s="28">
        <v>600</v>
      </c>
      <c r="E7850" s="27" t="s">
        <v>25</v>
      </c>
    </row>
    <row r="7851" spans="1:5" ht="13.2" hidden="1" x14ac:dyDescent="0.25">
      <c r="A7851" s="21" t="s">
        <v>7</v>
      </c>
      <c r="B7851" s="27">
        <v>42989</v>
      </c>
      <c r="C7851" s="27" t="s">
        <v>45</v>
      </c>
      <c r="D7851" s="28">
        <v>3500</v>
      </c>
      <c r="E7851" s="27" t="s">
        <v>25</v>
      </c>
    </row>
    <row r="7852" spans="1:5" ht="13.2" hidden="1" x14ac:dyDescent="0.25">
      <c r="A7852" s="21" t="s">
        <v>7</v>
      </c>
      <c r="B7852" s="27">
        <v>42990</v>
      </c>
      <c r="C7852" s="27" t="s">
        <v>45</v>
      </c>
      <c r="D7852" s="28">
        <v>13250</v>
      </c>
      <c r="E7852" s="27" t="s">
        <v>25</v>
      </c>
    </row>
    <row r="7853" spans="1:5" ht="13.2" hidden="1" x14ac:dyDescent="0.25">
      <c r="A7853" s="21" t="s">
        <v>7</v>
      </c>
      <c r="B7853" s="27">
        <v>42990</v>
      </c>
      <c r="C7853" s="27" t="s">
        <v>45</v>
      </c>
      <c r="D7853" s="28">
        <v>4000</v>
      </c>
      <c r="E7853" s="27" t="s">
        <v>25</v>
      </c>
    </row>
    <row r="7854" spans="1:5" ht="13.2" hidden="1" x14ac:dyDescent="0.25">
      <c r="A7854" s="21" t="s">
        <v>7</v>
      </c>
      <c r="B7854" s="27">
        <v>42990</v>
      </c>
      <c r="C7854" s="27" t="s">
        <v>45</v>
      </c>
      <c r="D7854" s="28">
        <v>500</v>
      </c>
      <c r="E7854" s="27" t="s">
        <v>25</v>
      </c>
    </row>
    <row r="7855" spans="1:5" ht="13.2" hidden="1" x14ac:dyDescent="0.25">
      <c r="A7855" s="21" t="s">
        <v>7</v>
      </c>
      <c r="B7855" s="27">
        <v>42991</v>
      </c>
      <c r="C7855" s="27" t="s">
        <v>45</v>
      </c>
      <c r="D7855" s="28">
        <v>1776</v>
      </c>
      <c r="E7855" s="27" t="s">
        <v>25</v>
      </c>
    </row>
    <row r="7856" spans="1:5" ht="13.2" hidden="1" x14ac:dyDescent="0.25">
      <c r="A7856" s="21" t="s">
        <v>7</v>
      </c>
      <c r="B7856" s="27">
        <v>42992</v>
      </c>
      <c r="C7856" s="27" t="s">
        <v>45</v>
      </c>
      <c r="D7856" s="28">
        <v>2000</v>
      </c>
      <c r="E7856" s="27" t="s">
        <v>25</v>
      </c>
    </row>
    <row r="7857" spans="1:5" ht="13.2" hidden="1" x14ac:dyDescent="0.25">
      <c r="A7857" s="21" t="s">
        <v>7</v>
      </c>
      <c r="B7857" s="27">
        <v>42993</v>
      </c>
      <c r="C7857" s="27" t="s">
        <v>45</v>
      </c>
      <c r="D7857" s="28">
        <v>6750</v>
      </c>
      <c r="E7857" s="27" t="s">
        <v>25</v>
      </c>
    </row>
    <row r="7858" spans="1:5" ht="13.2" hidden="1" x14ac:dyDescent="0.25">
      <c r="A7858" s="21" t="s">
        <v>7</v>
      </c>
      <c r="B7858" s="27">
        <v>42994</v>
      </c>
      <c r="C7858" s="27" t="s">
        <v>45</v>
      </c>
      <c r="D7858" s="28">
        <v>2750</v>
      </c>
      <c r="E7858" s="27" t="s">
        <v>25</v>
      </c>
    </row>
    <row r="7859" spans="1:5" ht="13.2" hidden="1" x14ac:dyDescent="0.25">
      <c r="A7859" s="21" t="s">
        <v>7</v>
      </c>
      <c r="B7859" s="27">
        <v>42994</v>
      </c>
      <c r="C7859" s="27" t="s">
        <v>45</v>
      </c>
      <c r="D7859" s="28">
        <v>3500</v>
      </c>
      <c r="E7859" s="27" t="s">
        <v>25</v>
      </c>
    </row>
    <row r="7860" spans="1:5" ht="13.2" hidden="1" x14ac:dyDescent="0.25">
      <c r="A7860" s="21" t="s">
        <v>7</v>
      </c>
      <c r="B7860" s="27">
        <v>42994</v>
      </c>
      <c r="C7860" s="27" t="s">
        <v>45</v>
      </c>
      <c r="D7860" s="28">
        <v>1300</v>
      </c>
      <c r="E7860" s="27" t="s">
        <v>25</v>
      </c>
    </row>
    <row r="7861" spans="1:5" ht="13.2" hidden="1" x14ac:dyDescent="0.25">
      <c r="A7861" s="21" t="s">
        <v>7</v>
      </c>
      <c r="B7861" s="27">
        <v>42994</v>
      </c>
      <c r="C7861" s="27" t="s">
        <v>45</v>
      </c>
      <c r="D7861" s="28">
        <v>750</v>
      </c>
      <c r="E7861" s="27" t="s">
        <v>25</v>
      </c>
    </row>
    <row r="7862" spans="1:5" ht="13.2" hidden="1" x14ac:dyDescent="0.25">
      <c r="A7862" s="21" t="s">
        <v>7</v>
      </c>
      <c r="B7862" s="27">
        <v>42995</v>
      </c>
      <c r="C7862" s="27" t="s">
        <v>27</v>
      </c>
      <c r="D7862" s="28">
        <v>7500</v>
      </c>
      <c r="E7862" s="27" t="s">
        <v>27</v>
      </c>
    </row>
    <row r="7863" spans="1:5" ht="13.2" hidden="1" x14ac:dyDescent="0.25">
      <c r="A7863" s="21" t="s">
        <v>7</v>
      </c>
      <c r="B7863" s="27">
        <v>42995</v>
      </c>
      <c r="C7863" s="27" t="s">
        <v>27</v>
      </c>
      <c r="D7863" s="28">
        <v>4800</v>
      </c>
      <c r="E7863" s="27" t="s">
        <v>27</v>
      </c>
    </row>
    <row r="7864" spans="1:5" ht="13.2" hidden="1" x14ac:dyDescent="0.25">
      <c r="A7864" s="21" t="s">
        <v>7</v>
      </c>
      <c r="B7864" s="27">
        <v>42996</v>
      </c>
      <c r="C7864" s="27" t="s">
        <v>58</v>
      </c>
      <c r="D7864" s="28">
        <v>25150</v>
      </c>
      <c r="E7864" s="27" t="s">
        <v>26</v>
      </c>
    </row>
    <row r="7865" spans="1:5" ht="13.2" hidden="1" x14ac:dyDescent="0.25">
      <c r="A7865" s="21" t="s">
        <v>7</v>
      </c>
      <c r="B7865" s="27">
        <v>42997</v>
      </c>
      <c r="C7865" s="27" t="s">
        <v>59</v>
      </c>
      <c r="D7865" s="28">
        <v>5250</v>
      </c>
      <c r="E7865" s="27" t="s">
        <v>26</v>
      </c>
    </row>
    <row r="7866" spans="1:5" ht="13.2" hidden="1" x14ac:dyDescent="0.25">
      <c r="A7866" s="21" t="s">
        <v>7</v>
      </c>
      <c r="B7866" s="27">
        <v>42998</v>
      </c>
      <c r="C7866" s="27" t="s">
        <v>45</v>
      </c>
      <c r="D7866" s="28">
        <v>4500</v>
      </c>
      <c r="E7866" s="27" t="s">
        <v>25</v>
      </c>
    </row>
    <row r="7867" spans="1:5" ht="13.2" hidden="1" x14ac:dyDescent="0.25">
      <c r="A7867" s="21" t="s">
        <v>7</v>
      </c>
      <c r="B7867" s="27">
        <v>42998</v>
      </c>
      <c r="C7867" s="27" t="s">
        <v>45</v>
      </c>
      <c r="D7867" s="28">
        <v>1250</v>
      </c>
      <c r="E7867" s="27" t="s">
        <v>25</v>
      </c>
    </row>
    <row r="7868" spans="1:5" ht="13.2" hidden="1" x14ac:dyDescent="0.25">
      <c r="A7868" s="21" t="s">
        <v>7</v>
      </c>
      <c r="B7868" s="27">
        <v>42998</v>
      </c>
      <c r="C7868" s="27" t="s">
        <v>45</v>
      </c>
      <c r="D7868" s="28">
        <v>600</v>
      </c>
      <c r="E7868" s="27" t="s">
        <v>25</v>
      </c>
    </row>
    <row r="7869" spans="1:5" ht="13.2" hidden="1" x14ac:dyDescent="0.25">
      <c r="A7869" s="21" t="s">
        <v>7</v>
      </c>
      <c r="B7869" s="27">
        <v>42998</v>
      </c>
      <c r="C7869" s="27" t="s">
        <v>45</v>
      </c>
      <c r="D7869" s="28">
        <v>1000</v>
      </c>
      <c r="E7869" s="27" t="s">
        <v>25</v>
      </c>
    </row>
    <row r="7870" spans="1:5" ht="13.2" hidden="1" x14ac:dyDescent="0.25">
      <c r="A7870" s="21" t="s">
        <v>7</v>
      </c>
      <c r="B7870" s="27">
        <v>42999</v>
      </c>
      <c r="C7870" s="27" t="s">
        <v>45</v>
      </c>
      <c r="D7870" s="28">
        <v>7500</v>
      </c>
      <c r="E7870" s="27" t="s">
        <v>25</v>
      </c>
    </row>
    <row r="7871" spans="1:5" ht="13.2" hidden="1" x14ac:dyDescent="0.25">
      <c r="A7871" s="21" t="s">
        <v>7</v>
      </c>
      <c r="B7871" s="27">
        <v>43000</v>
      </c>
      <c r="C7871" s="27" t="s">
        <v>45</v>
      </c>
      <c r="D7871" s="28">
        <v>2650</v>
      </c>
      <c r="E7871" s="27" t="s">
        <v>25</v>
      </c>
    </row>
    <row r="7872" spans="1:5" ht="13.2" hidden="1" x14ac:dyDescent="0.25">
      <c r="A7872" s="21" t="s">
        <v>7</v>
      </c>
      <c r="B7872" s="27">
        <v>43000</v>
      </c>
      <c r="C7872" s="27" t="s">
        <v>45</v>
      </c>
      <c r="D7872" s="28">
        <v>1000</v>
      </c>
      <c r="E7872" s="27" t="s">
        <v>25</v>
      </c>
    </row>
    <row r="7873" spans="1:5" ht="13.2" hidden="1" x14ac:dyDescent="0.25">
      <c r="A7873" s="21" t="s">
        <v>7</v>
      </c>
      <c r="B7873" s="27">
        <v>43001</v>
      </c>
      <c r="C7873" s="27" t="s">
        <v>47</v>
      </c>
      <c r="D7873" s="28">
        <v>30485</v>
      </c>
      <c r="E7873" s="27" t="s">
        <v>26</v>
      </c>
    </row>
    <row r="7874" spans="1:5" ht="13.2" hidden="1" x14ac:dyDescent="0.25">
      <c r="A7874" s="21" t="s">
        <v>7</v>
      </c>
      <c r="B7874" s="27">
        <v>43002</v>
      </c>
      <c r="C7874" s="27" t="s">
        <v>47</v>
      </c>
      <c r="D7874" s="28">
        <v>15370</v>
      </c>
      <c r="E7874" s="27" t="s">
        <v>26</v>
      </c>
    </row>
    <row r="7875" spans="1:5" ht="13.2" hidden="1" x14ac:dyDescent="0.25">
      <c r="A7875" s="21" t="s">
        <v>7</v>
      </c>
      <c r="B7875" s="27">
        <v>43003</v>
      </c>
      <c r="C7875" s="27" t="s">
        <v>45</v>
      </c>
      <c r="D7875" s="28">
        <v>3000</v>
      </c>
      <c r="E7875" s="27" t="s">
        <v>25</v>
      </c>
    </row>
    <row r="7876" spans="1:5" ht="13.2" hidden="1" x14ac:dyDescent="0.25">
      <c r="A7876" s="21" t="s">
        <v>7</v>
      </c>
      <c r="B7876" s="27">
        <v>43003</v>
      </c>
      <c r="C7876" s="27" t="s">
        <v>45</v>
      </c>
      <c r="D7876" s="28">
        <v>3250</v>
      </c>
      <c r="E7876" s="27" t="s">
        <v>25</v>
      </c>
    </row>
    <row r="7877" spans="1:5" ht="13.2" hidden="1" x14ac:dyDescent="0.25">
      <c r="A7877" s="21" t="s">
        <v>7</v>
      </c>
      <c r="B7877" s="27">
        <v>43004</v>
      </c>
      <c r="C7877" s="27" t="s">
        <v>45</v>
      </c>
      <c r="D7877" s="28">
        <v>6500</v>
      </c>
      <c r="E7877" s="27" t="s">
        <v>25</v>
      </c>
    </row>
    <row r="7878" spans="1:5" ht="13.2" hidden="1" x14ac:dyDescent="0.25">
      <c r="A7878" s="21" t="s">
        <v>7</v>
      </c>
      <c r="B7878" s="27">
        <v>43004</v>
      </c>
      <c r="C7878" s="27" t="s">
        <v>45</v>
      </c>
      <c r="D7878" s="28">
        <v>5750</v>
      </c>
      <c r="E7878" s="27" t="s">
        <v>25</v>
      </c>
    </row>
    <row r="7879" spans="1:5" ht="13.2" hidden="1" x14ac:dyDescent="0.25">
      <c r="A7879" s="21" t="s">
        <v>7</v>
      </c>
      <c r="B7879" s="27">
        <v>43005</v>
      </c>
      <c r="C7879" s="27" t="s">
        <v>45</v>
      </c>
      <c r="D7879" s="28">
        <v>6750</v>
      </c>
      <c r="E7879" s="27" t="s">
        <v>25</v>
      </c>
    </row>
    <row r="7880" spans="1:5" ht="13.2" hidden="1" x14ac:dyDescent="0.25">
      <c r="A7880" s="21" t="s">
        <v>7</v>
      </c>
      <c r="B7880" s="27">
        <v>43005</v>
      </c>
      <c r="C7880" s="27" t="s">
        <v>45</v>
      </c>
      <c r="D7880" s="28">
        <v>24300</v>
      </c>
      <c r="E7880" s="27" t="s">
        <v>25</v>
      </c>
    </row>
    <row r="7881" spans="1:5" ht="13.2" hidden="1" x14ac:dyDescent="0.25">
      <c r="A7881" s="21" t="s">
        <v>7</v>
      </c>
      <c r="B7881" s="27">
        <v>43006</v>
      </c>
      <c r="C7881" s="27" t="s">
        <v>45</v>
      </c>
      <c r="D7881" s="28">
        <v>7250</v>
      </c>
      <c r="E7881" s="27" t="s">
        <v>25</v>
      </c>
    </row>
    <row r="7882" spans="1:5" ht="13.2" hidden="1" x14ac:dyDescent="0.25">
      <c r="A7882" s="21" t="s">
        <v>7</v>
      </c>
      <c r="B7882" s="27">
        <v>43007</v>
      </c>
      <c r="C7882" s="27" t="s">
        <v>47</v>
      </c>
      <c r="D7882" s="28">
        <v>2000</v>
      </c>
      <c r="E7882" s="27" t="s">
        <v>26</v>
      </c>
    </row>
    <row r="7883" spans="1:5" ht="13.2" hidden="1" x14ac:dyDescent="0.25">
      <c r="A7883" s="21" t="s">
        <v>7</v>
      </c>
      <c r="B7883" s="27">
        <v>43007</v>
      </c>
      <c r="C7883" s="27" t="s">
        <v>47</v>
      </c>
      <c r="D7883" s="28">
        <v>500</v>
      </c>
      <c r="E7883" s="27" t="s">
        <v>26</v>
      </c>
    </row>
    <row r="7884" spans="1:5" ht="13.2" hidden="1" x14ac:dyDescent="0.25">
      <c r="A7884" s="21" t="s">
        <v>7</v>
      </c>
      <c r="B7884" s="27">
        <v>43007</v>
      </c>
      <c r="C7884" s="27" t="s">
        <v>47</v>
      </c>
      <c r="D7884" s="28">
        <v>250</v>
      </c>
      <c r="E7884" s="27" t="s">
        <v>26</v>
      </c>
    </row>
    <row r="7885" spans="1:5" ht="13.2" hidden="1" x14ac:dyDescent="0.25">
      <c r="A7885" s="21" t="s">
        <v>7</v>
      </c>
      <c r="B7885" s="27">
        <v>43007</v>
      </c>
      <c r="C7885" s="27" t="s">
        <v>47</v>
      </c>
      <c r="D7885" s="28">
        <v>900</v>
      </c>
      <c r="E7885" s="27" t="s">
        <v>26</v>
      </c>
    </row>
    <row r="7886" spans="1:5" ht="13.2" hidden="1" x14ac:dyDescent="0.25">
      <c r="A7886" s="21" t="s">
        <v>7</v>
      </c>
      <c r="B7886" s="27">
        <v>43008</v>
      </c>
      <c r="C7886" s="27" t="s">
        <v>45</v>
      </c>
      <c r="D7886" s="28">
        <v>5615</v>
      </c>
      <c r="E7886" s="27" t="s">
        <v>25</v>
      </c>
    </row>
    <row r="7887" spans="1:5" ht="13.2" hidden="1" x14ac:dyDescent="0.25">
      <c r="A7887" s="21" t="s">
        <v>7</v>
      </c>
      <c r="B7887" s="27">
        <v>43009</v>
      </c>
      <c r="C7887" s="27" t="s">
        <v>45</v>
      </c>
      <c r="D7887" s="28">
        <v>1750</v>
      </c>
      <c r="E7887" s="27" t="s">
        <v>25</v>
      </c>
    </row>
    <row r="7888" spans="1:5" ht="13.2" hidden="1" x14ac:dyDescent="0.25">
      <c r="A7888" s="21" t="s">
        <v>7</v>
      </c>
      <c r="B7888" s="27">
        <v>43009</v>
      </c>
      <c r="C7888" s="27" t="s">
        <v>45</v>
      </c>
      <c r="D7888" s="28">
        <v>250</v>
      </c>
      <c r="E7888" s="27" t="s">
        <v>25</v>
      </c>
    </row>
    <row r="7889" spans="1:5" ht="13.2" hidden="1" x14ac:dyDescent="0.25">
      <c r="A7889" s="21" t="s">
        <v>7</v>
      </c>
      <c r="B7889" s="27">
        <v>43009</v>
      </c>
      <c r="C7889" s="27" t="s">
        <v>45</v>
      </c>
      <c r="D7889" s="28">
        <v>175</v>
      </c>
      <c r="E7889" s="27" t="s">
        <v>25</v>
      </c>
    </row>
    <row r="7890" spans="1:5" ht="13.2" hidden="1" x14ac:dyDescent="0.25">
      <c r="A7890" s="21" t="s">
        <v>7</v>
      </c>
      <c r="B7890" s="27">
        <v>43009</v>
      </c>
      <c r="C7890" s="27" t="s">
        <v>45</v>
      </c>
      <c r="D7890" s="28">
        <v>5750</v>
      </c>
      <c r="E7890" s="27" t="s">
        <v>25</v>
      </c>
    </row>
    <row r="7891" spans="1:5" ht="13.2" hidden="1" x14ac:dyDescent="0.25">
      <c r="A7891" s="21" t="s">
        <v>7</v>
      </c>
      <c r="B7891" s="27">
        <v>43010</v>
      </c>
      <c r="C7891" s="27" t="s">
        <v>45</v>
      </c>
      <c r="D7891" s="28">
        <v>750</v>
      </c>
      <c r="E7891" s="27" t="s">
        <v>25</v>
      </c>
    </row>
    <row r="7892" spans="1:5" ht="13.2" hidden="1" x14ac:dyDescent="0.25">
      <c r="A7892" s="21" t="s">
        <v>7</v>
      </c>
      <c r="B7892" s="27">
        <v>43011</v>
      </c>
      <c r="C7892" s="27" t="s">
        <v>45</v>
      </c>
      <c r="D7892" s="28">
        <v>5000</v>
      </c>
      <c r="E7892" s="27" t="s">
        <v>25</v>
      </c>
    </row>
    <row r="7893" spans="1:5" ht="13.2" hidden="1" x14ac:dyDescent="0.25">
      <c r="A7893" s="21" t="s">
        <v>7</v>
      </c>
      <c r="B7893" s="27">
        <v>43012</v>
      </c>
      <c r="C7893" s="27" t="s">
        <v>45</v>
      </c>
      <c r="D7893" s="28">
        <v>2750</v>
      </c>
      <c r="E7893" s="27" t="s">
        <v>25</v>
      </c>
    </row>
    <row r="7894" spans="1:5" ht="13.2" hidden="1" x14ac:dyDescent="0.25">
      <c r="A7894" s="21" t="s">
        <v>7</v>
      </c>
      <c r="B7894" s="27">
        <v>43012</v>
      </c>
      <c r="C7894" s="27" t="s">
        <v>45</v>
      </c>
      <c r="D7894" s="28">
        <v>2250</v>
      </c>
      <c r="E7894" s="27" t="s">
        <v>25</v>
      </c>
    </row>
    <row r="7895" spans="1:5" ht="13.2" hidden="1" x14ac:dyDescent="0.25">
      <c r="A7895" s="21" t="s">
        <v>7</v>
      </c>
      <c r="B7895" s="27">
        <v>43012</v>
      </c>
      <c r="C7895" s="27" t="s">
        <v>45</v>
      </c>
      <c r="D7895" s="28">
        <v>1250</v>
      </c>
      <c r="E7895" s="27" t="s">
        <v>25</v>
      </c>
    </row>
    <row r="7896" spans="1:5" ht="13.2" hidden="1" x14ac:dyDescent="0.25">
      <c r="A7896" s="21" t="s">
        <v>7</v>
      </c>
      <c r="B7896" s="27">
        <v>43013</v>
      </c>
      <c r="C7896" s="27" t="s">
        <v>45</v>
      </c>
      <c r="D7896" s="28">
        <v>2250</v>
      </c>
      <c r="E7896" s="27" t="s">
        <v>25</v>
      </c>
    </row>
    <row r="7897" spans="1:5" ht="13.2" hidden="1" x14ac:dyDescent="0.25">
      <c r="A7897" s="21" t="s">
        <v>7</v>
      </c>
      <c r="B7897" s="27">
        <v>43013</v>
      </c>
      <c r="C7897" s="27" t="s">
        <v>45</v>
      </c>
      <c r="D7897" s="28">
        <v>2750</v>
      </c>
      <c r="E7897" s="27" t="s">
        <v>25</v>
      </c>
    </row>
    <row r="7898" spans="1:5" ht="13.2" hidden="1" x14ac:dyDescent="0.25">
      <c r="A7898" s="21" t="s">
        <v>7</v>
      </c>
      <c r="B7898" s="27">
        <v>43013</v>
      </c>
      <c r="C7898" s="27" t="s">
        <v>45</v>
      </c>
      <c r="D7898" s="28">
        <v>500</v>
      </c>
      <c r="E7898" s="27" t="s">
        <v>25</v>
      </c>
    </row>
    <row r="7899" spans="1:5" ht="13.2" hidden="1" x14ac:dyDescent="0.25">
      <c r="A7899" s="21" t="s">
        <v>7</v>
      </c>
      <c r="B7899" s="27">
        <v>43013</v>
      </c>
      <c r="C7899" s="27" t="s">
        <v>45</v>
      </c>
      <c r="D7899" s="28">
        <v>850</v>
      </c>
      <c r="E7899" s="27" t="s">
        <v>25</v>
      </c>
    </row>
    <row r="7900" spans="1:5" ht="13.2" hidden="1" x14ac:dyDescent="0.25">
      <c r="A7900" s="21" t="s">
        <v>7</v>
      </c>
      <c r="B7900" s="27">
        <v>43014</v>
      </c>
      <c r="C7900" s="27" t="s">
        <v>45</v>
      </c>
      <c r="D7900" s="28">
        <v>1750</v>
      </c>
      <c r="E7900" s="27" t="s">
        <v>25</v>
      </c>
    </row>
    <row r="7901" spans="1:5" ht="13.2" hidden="1" x14ac:dyDescent="0.25">
      <c r="A7901" s="21" t="s">
        <v>7</v>
      </c>
      <c r="B7901" s="27">
        <v>43014</v>
      </c>
      <c r="C7901" s="27" t="s">
        <v>45</v>
      </c>
      <c r="D7901" s="28">
        <v>5000</v>
      </c>
      <c r="E7901" s="27" t="s">
        <v>25</v>
      </c>
    </row>
    <row r="7902" spans="1:5" ht="13.2" hidden="1" x14ac:dyDescent="0.25">
      <c r="A7902" s="21" t="s">
        <v>7</v>
      </c>
      <c r="B7902" s="27">
        <v>43015</v>
      </c>
      <c r="C7902" s="27" t="s">
        <v>45</v>
      </c>
      <c r="D7902" s="28">
        <v>2750</v>
      </c>
      <c r="E7902" s="27" t="s">
        <v>25</v>
      </c>
    </row>
    <row r="7903" spans="1:5" ht="13.2" hidden="1" x14ac:dyDescent="0.25">
      <c r="A7903" s="21" t="s">
        <v>7</v>
      </c>
      <c r="B7903" s="27">
        <v>43016</v>
      </c>
      <c r="C7903" s="27" t="s">
        <v>45</v>
      </c>
      <c r="D7903" s="28">
        <v>12500</v>
      </c>
      <c r="E7903" s="27" t="s">
        <v>25</v>
      </c>
    </row>
    <row r="7904" spans="1:5" ht="13.2" hidden="1" x14ac:dyDescent="0.25">
      <c r="A7904" s="21" t="s">
        <v>7</v>
      </c>
      <c r="B7904" s="27">
        <v>43016</v>
      </c>
      <c r="C7904" s="27" t="s">
        <v>45</v>
      </c>
      <c r="D7904" s="28">
        <v>1450</v>
      </c>
      <c r="E7904" s="27" t="s">
        <v>25</v>
      </c>
    </row>
    <row r="7905" spans="1:5" ht="13.2" hidden="1" x14ac:dyDescent="0.25">
      <c r="A7905" s="21" t="s">
        <v>7</v>
      </c>
      <c r="B7905" s="27">
        <v>43016</v>
      </c>
      <c r="C7905" s="27" t="s">
        <v>45</v>
      </c>
      <c r="D7905" s="28">
        <v>500</v>
      </c>
      <c r="E7905" s="27" t="s">
        <v>25</v>
      </c>
    </row>
    <row r="7906" spans="1:5" ht="13.2" hidden="1" x14ac:dyDescent="0.25">
      <c r="A7906" s="21" t="s">
        <v>7</v>
      </c>
      <c r="B7906" s="27">
        <v>43017</v>
      </c>
      <c r="C7906" s="27" t="s">
        <v>45</v>
      </c>
      <c r="D7906" s="28">
        <v>1250</v>
      </c>
      <c r="E7906" s="27" t="s">
        <v>25</v>
      </c>
    </row>
    <row r="7907" spans="1:5" ht="13.2" hidden="1" x14ac:dyDescent="0.25">
      <c r="A7907" s="21" t="s">
        <v>7</v>
      </c>
      <c r="B7907" s="27">
        <v>43017</v>
      </c>
      <c r="C7907" s="27" t="s">
        <v>45</v>
      </c>
      <c r="D7907" s="28">
        <v>2500</v>
      </c>
      <c r="E7907" s="27" t="s">
        <v>25</v>
      </c>
    </row>
    <row r="7908" spans="1:5" ht="13.2" hidden="1" x14ac:dyDescent="0.25">
      <c r="A7908" s="21" t="s">
        <v>7</v>
      </c>
      <c r="B7908" s="27">
        <v>43018</v>
      </c>
      <c r="C7908" s="27" t="s">
        <v>45</v>
      </c>
      <c r="D7908" s="28">
        <v>1150</v>
      </c>
      <c r="E7908" s="27" t="s">
        <v>25</v>
      </c>
    </row>
    <row r="7909" spans="1:5" ht="13.2" hidden="1" x14ac:dyDescent="0.25">
      <c r="A7909" s="21" t="s">
        <v>7</v>
      </c>
      <c r="B7909" s="27">
        <v>43018</v>
      </c>
      <c r="C7909" s="27" t="s">
        <v>45</v>
      </c>
      <c r="D7909" s="28">
        <v>750</v>
      </c>
      <c r="E7909" s="27" t="s">
        <v>25</v>
      </c>
    </row>
    <row r="7910" spans="1:5" ht="13.2" hidden="1" x14ac:dyDescent="0.25">
      <c r="A7910" s="21" t="s">
        <v>7</v>
      </c>
      <c r="B7910" s="27">
        <v>43018</v>
      </c>
      <c r="C7910" s="27" t="s">
        <v>45</v>
      </c>
      <c r="D7910" s="28">
        <v>600</v>
      </c>
      <c r="E7910" s="27" t="s">
        <v>25</v>
      </c>
    </row>
    <row r="7911" spans="1:5" ht="13.2" hidden="1" x14ac:dyDescent="0.25">
      <c r="A7911" s="21" t="s">
        <v>7</v>
      </c>
      <c r="B7911" s="27">
        <v>43019</v>
      </c>
      <c r="C7911" s="27" t="s">
        <v>45</v>
      </c>
      <c r="D7911" s="28">
        <v>2000</v>
      </c>
      <c r="E7911" s="27" t="s">
        <v>25</v>
      </c>
    </row>
    <row r="7912" spans="1:5" ht="13.2" hidden="1" x14ac:dyDescent="0.25">
      <c r="A7912" s="21" t="s">
        <v>7</v>
      </c>
      <c r="B7912" s="27">
        <v>43019</v>
      </c>
      <c r="C7912" s="27" t="s">
        <v>45</v>
      </c>
      <c r="D7912" s="28">
        <v>3000</v>
      </c>
      <c r="E7912" s="27" t="s">
        <v>25</v>
      </c>
    </row>
    <row r="7913" spans="1:5" ht="13.2" hidden="1" x14ac:dyDescent="0.25">
      <c r="A7913" s="21" t="s">
        <v>7</v>
      </c>
      <c r="B7913" s="27">
        <v>43020</v>
      </c>
      <c r="C7913" s="27" t="s">
        <v>45</v>
      </c>
      <c r="D7913" s="28">
        <v>13000</v>
      </c>
      <c r="E7913" s="27" t="s">
        <v>25</v>
      </c>
    </row>
    <row r="7914" spans="1:5" ht="13.2" hidden="1" x14ac:dyDescent="0.25">
      <c r="A7914" s="21" t="s">
        <v>7</v>
      </c>
      <c r="B7914" s="27">
        <v>43021</v>
      </c>
      <c r="C7914" s="27" t="s">
        <v>45</v>
      </c>
      <c r="D7914" s="28">
        <v>11750</v>
      </c>
      <c r="E7914" s="27" t="s">
        <v>25</v>
      </c>
    </row>
    <row r="7915" spans="1:5" ht="13.2" hidden="1" x14ac:dyDescent="0.25">
      <c r="A7915" s="21" t="s">
        <v>7</v>
      </c>
      <c r="B7915" s="27">
        <v>43021</v>
      </c>
      <c r="C7915" s="27" t="s">
        <v>45</v>
      </c>
      <c r="D7915" s="28">
        <v>1750</v>
      </c>
      <c r="E7915" s="27" t="s">
        <v>25</v>
      </c>
    </row>
    <row r="7916" spans="1:5" ht="13.2" hidden="1" x14ac:dyDescent="0.25">
      <c r="A7916" s="21" t="s">
        <v>7</v>
      </c>
      <c r="B7916" s="27">
        <v>43021</v>
      </c>
      <c r="C7916" s="27" t="s">
        <v>45</v>
      </c>
      <c r="D7916" s="28">
        <v>4500</v>
      </c>
      <c r="E7916" s="27" t="s">
        <v>25</v>
      </c>
    </row>
    <row r="7917" spans="1:5" ht="13.2" hidden="1" x14ac:dyDescent="0.25">
      <c r="A7917" s="21" t="s">
        <v>7</v>
      </c>
      <c r="B7917" s="27">
        <v>43022</v>
      </c>
      <c r="C7917" s="27" t="s">
        <v>45</v>
      </c>
      <c r="D7917" s="28">
        <v>2750</v>
      </c>
      <c r="E7917" s="27" t="s">
        <v>25</v>
      </c>
    </row>
    <row r="7918" spans="1:5" ht="13.2" hidden="1" x14ac:dyDescent="0.25">
      <c r="A7918" s="21" t="s">
        <v>7</v>
      </c>
      <c r="B7918" s="27">
        <v>43023</v>
      </c>
      <c r="C7918" s="27" t="s">
        <v>45</v>
      </c>
      <c r="D7918" s="28">
        <v>2250</v>
      </c>
      <c r="E7918" s="27" t="s">
        <v>25</v>
      </c>
    </row>
    <row r="7919" spans="1:5" ht="13.2" hidden="1" x14ac:dyDescent="0.25">
      <c r="A7919" s="21" t="s">
        <v>7</v>
      </c>
      <c r="B7919" s="27">
        <v>43023</v>
      </c>
      <c r="C7919" s="27" t="s">
        <v>45</v>
      </c>
      <c r="D7919" s="28">
        <v>1250</v>
      </c>
      <c r="E7919" s="27" t="s">
        <v>25</v>
      </c>
    </row>
    <row r="7920" spans="1:5" ht="13.2" hidden="1" x14ac:dyDescent="0.25">
      <c r="A7920" s="21" t="s">
        <v>7</v>
      </c>
      <c r="B7920" s="27">
        <v>43024</v>
      </c>
      <c r="C7920" s="27" t="s">
        <v>51</v>
      </c>
      <c r="D7920" s="28">
        <v>7588.35</v>
      </c>
      <c r="E7920" s="27" t="s">
        <v>25</v>
      </c>
    </row>
    <row r="7921" spans="1:5" ht="13.2" hidden="1" x14ac:dyDescent="0.25">
      <c r="A7921" s="21" t="s">
        <v>7</v>
      </c>
      <c r="B7921" s="27">
        <v>43025</v>
      </c>
      <c r="C7921" s="27" t="s">
        <v>51</v>
      </c>
      <c r="D7921" s="28">
        <v>16950</v>
      </c>
      <c r="E7921" s="27" t="s">
        <v>25</v>
      </c>
    </row>
    <row r="7922" spans="1:5" ht="13.2" hidden="1" x14ac:dyDescent="0.25">
      <c r="A7922" s="21" t="s">
        <v>7</v>
      </c>
      <c r="B7922" s="27">
        <v>43026</v>
      </c>
      <c r="C7922" s="27" t="s">
        <v>51</v>
      </c>
      <c r="D7922" s="28">
        <v>10000</v>
      </c>
      <c r="E7922" s="27" t="s">
        <v>25</v>
      </c>
    </row>
    <row r="7923" spans="1:5" ht="13.2" hidden="1" x14ac:dyDescent="0.25">
      <c r="A7923" s="21" t="s">
        <v>7</v>
      </c>
      <c r="B7923" s="27">
        <v>43027</v>
      </c>
      <c r="C7923" s="27" t="s">
        <v>45</v>
      </c>
      <c r="D7923" s="28">
        <v>2950</v>
      </c>
      <c r="E7923" s="27" t="s">
        <v>25</v>
      </c>
    </row>
    <row r="7924" spans="1:5" ht="13.2" hidden="1" x14ac:dyDescent="0.25">
      <c r="A7924" s="21" t="s">
        <v>7</v>
      </c>
      <c r="B7924" s="27">
        <v>43028</v>
      </c>
      <c r="C7924" s="27" t="s">
        <v>45</v>
      </c>
      <c r="D7924" s="28">
        <v>102675</v>
      </c>
      <c r="E7924" s="27" t="s">
        <v>25</v>
      </c>
    </row>
    <row r="7925" spans="1:5" ht="13.2" hidden="1" x14ac:dyDescent="0.25">
      <c r="A7925" s="21" t="s">
        <v>7</v>
      </c>
      <c r="B7925" s="27">
        <v>43029</v>
      </c>
      <c r="C7925" s="27" t="s">
        <v>45</v>
      </c>
      <c r="D7925" s="28">
        <v>75389</v>
      </c>
      <c r="E7925" s="27" t="s">
        <v>25</v>
      </c>
    </row>
    <row r="7926" spans="1:5" ht="13.2" hidden="1" x14ac:dyDescent="0.25">
      <c r="A7926" s="21" t="s">
        <v>7</v>
      </c>
      <c r="B7926" s="27">
        <v>43030</v>
      </c>
      <c r="C7926" s="27" t="s">
        <v>47</v>
      </c>
      <c r="D7926" s="28">
        <v>39160</v>
      </c>
      <c r="E7926" s="27" t="s">
        <v>26</v>
      </c>
    </row>
    <row r="7927" spans="1:5" ht="13.2" hidden="1" x14ac:dyDescent="0.25">
      <c r="A7927" s="21" t="s">
        <v>7</v>
      </c>
      <c r="B7927" s="27">
        <v>43031</v>
      </c>
      <c r="C7927" s="27" t="s">
        <v>45</v>
      </c>
      <c r="D7927" s="28">
        <v>7000</v>
      </c>
      <c r="E7927" s="27" t="s">
        <v>25</v>
      </c>
    </row>
    <row r="7928" spans="1:5" ht="13.2" hidden="1" x14ac:dyDescent="0.25">
      <c r="A7928" s="21" t="s">
        <v>7</v>
      </c>
      <c r="B7928" s="27">
        <v>43032</v>
      </c>
      <c r="C7928" s="27" t="s">
        <v>45</v>
      </c>
      <c r="D7928" s="28">
        <v>7500</v>
      </c>
      <c r="E7928" s="27" t="s">
        <v>25</v>
      </c>
    </row>
    <row r="7929" spans="1:5" ht="13.2" hidden="1" x14ac:dyDescent="0.25">
      <c r="A7929" s="21" t="s">
        <v>7</v>
      </c>
      <c r="B7929" s="27">
        <v>43033</v>
      </c>
      <c r="C7929" s="27" t="s">
        <v>47</v>
      </c>
      <c r="D7929" s="28">
        <v>9000</v>
      </c>
      <c r="E7929" s="27" t="s">
        <v>26</v>
      </c>
    </row>
    <row r="7930" spans="1:5" ht="13.2" hidden="1" x14ac:dyDescent="0.25">
      <c r="A7930" s="21" t="s">
        <v>7</v>
      </c>
      <c r="B7930" s="27">
        <v>43033</v>
      </c>
      <c r="C7930" s="27" t="s">
        <v>47</v>
      </c>
      <c r="D7930" s="28">
        <v>2000</v>
      </c>
      <c r="E7930" s="27" t="s">
        <v>26</v>
      </c>
    </row>
    <row r="7931" spans="1:5" ht="13.2" hidden="1" x14ac:dyDescent="0.25">
      <c r="A7931" s="21" t="s">
        <v>7</v>
      </c>
      <c r="B7931" s="27">
        <v>43033</v>
      </c>
      <c r="C7931" s="27" t="s">
        <v>47</v>
      </c>
      <c r="D7931" s="28">
        <v>1750</v>
      </c>
      <c r="E7931" s="27" t="s">
        <v>26</v>
      </c>
    </row>
    <row r="7932" spans="1:5" ht="13.2" hidden="1" x14ac:dyDescent="0.25">
      <c r="A7932" s="21" t="s">
        <v>7</v>
      </c>
      <c r="B7932" s="27">
        <v>43033</v>
      </c>
      <c r="C7932" s="27" t="s">
        <v>47</v>
      </c>
      <c r="D7932" s="28">
        <v>3250</v>
      </c>
      <c r="E7932" s="27" t="s">
        <v>26</v>
      </c>
    </row>
    <row r="7933" spans="1:5" ht="13.2" hidden="1" x14ac:dyDescent="0.25">
      <c r="A7933" s="21" t="s">
        <v>7</v>
      </c>
      <c r="B7933" s="27">
        <v>43034</v>
      </c>
      <c r="C7933" s="27" t="s">
        <v>45</v>
      </c>
      <c r="D7933" s="28">
        <v>7000</v>
      </c>
      <c r="E7933" s="27" t="s">
        <v>25</v>
      </c>
    </row>
    <row r="7934" spans="1:5" ht="13.2" hidden="1" x14ac:dyDescent="0.25">
      <c r="A7934" s="21" t="s">
        <v>7</v>
      </c>
      <c r="B7934" s="27">
        <v>43035</v>
      </c>
      <c r="C7934" s="27" t="s">
        <v>45</v>
      </c>
      <c r="D7934" s="28">
        <v>2750</v>
      </c>
      <c r="E7934" s="27" t="s">
        <v>25</v>
      </c>
    </row>
    <row r="7935" spans="1:5" ht="13.2" hidden="1" x14ac:dyDescent="0.25">
      <c r="A7935" s="21" t="s">
        <v>7</v>
      </c>
      <c r="B7935" s="27">
        <v>43036</v>
      </c>
      <c r="C7935" s="27" t="s">
        <v>45</v>
      </c>
      <c r="D7935" s="28">
        <v>4000</v>
      </c>
      <c r="E7935" s="27" t="s">
        <v>25</v>
      </c>
    </row>
    <row r="7936" spans="1:5" ht="13.2" hidden="1" x14ac:dyDescent="0.25">
      <c r="A7936" s="21" t="s">
        <v>7</v>
      </c>
      <c r="B7936" s="27">
        <v>43037</v>
      </c>
      <c r="C7936" s="27" t="s">
        <v>45</v>
      </c>
      <c r="D7936" s="28">
        <v>10000</v>
      </c>
      <c r="E7936" s="27" t="s">
        <v>25</v>
      </c>
    </row>
    <row r="7937" spans="1:5" ht="13.2" hidden="1" x14ac:dyDescent="0.25">
      <c r="A7937" s="21" t="s">
        <v>7</v>
      </c>
      <c r="B7937" s="27">
        <v>43038</v>
      </c>
      <c r="C7937" s="27" t="s">
        <v>45</v>
      </c>
      <c r="D7937" s="28">
        <v>750</v>
      </c>
      <c r="E7937" s="27" t="s">
        <v>25</v>
      </c>
    </row>
    <row r="7938" spans="1:5" ht="13.2" hidden="1" x14ac:dyDescent="0.25">
      <c r="A7938" s="21" t="s">
        <v>7</v>
      </c>
      <c r="B7938" s="27">
        <v>43039</v>
      </c>
      <c r="C7938" s="27" t="s">
        <v>45</v>
      </c>
      <c r="D7938" s="28">
        <v>3000</v>
      </c>
      <c r="E7938" s="27" t="s">
        <v>25</v>
      </c>
    </row>
    <row r="7939" spans="1:5" ht="13.2" hidden="1" x14ac:dyDescent="0.25">
      <c r="A7939" s="21" t="s">
        <v>7</v>
      </c>
      <c r="B7939" s="27">
        <v>43040</v>
      </c>
      <c r="C7939" s="27" t="s">
        <v>45</v>
      </c>
      <c r="D7939" s="28">
        <v>2050</v>
      </c>
      <c r="E7939" s="27" t="s">
        <v>25</v>
      </c>
    </row>
    <row r="7940" spans="1:5" ht="13.2" hidden="1" x14ac:dyDescent="0.25">
      <c r="A7940" s="21" t="s">
        <v>7</v>
      </c>
      <c r="B7940" s="27">
        <v>43041</v>
      </c>
      <c r="C7940" s="27" t="s">
        <v>45</v>
      </c>
      <c r="D7940" s="28">
        <v>3000</v>
      </c>
      <c r="E7940" s="27" t="s">
        <v>25</v>
      </c>
    </row>
    <row r="7941" spans="1:5" ht="13.2" hidden="1" x14ac:dyDescent="0.25">
      <c r="A7941" s="21" t="s">
        <v>7</v>
      </c>
      <c r="B7941" s="27">
        <v>43042</v>
      </c>
      <c r="C7941" s="27" t="s">
        <v>45</v>
      </c>
      <c r="D7941" s="28">
        <v>3600</v>
      </c>
      <c r="E7941" s="27" t="s">
        <v>25</v>
      </c>
    </row>
    <row r="7942" spans="1:5" ht="13.2" hidden="1" x14ac:dyDescent="0.25">
      <c r="A7942" s="21" t="s">
        <v>7</v>
      </c>
      <c r="B7942" s="27">
        <v>43043</v>
      </c>
      <c r="C7942" s="27" t="s">
        <v>45</v>
      </c>
      <c r="D7942" s="28">
        <v>2750</v>
      </c>
      <c r="E7942" s="27" t="s">
        <v>25</v>
      </c>
    </row>
    <row r="7943" spans="1:5" ht="13.2" hidden="1" x14ac:dyDescent="0.25">
      <c r="A7943" s="21" t="s">
        <v>7</v>
      </c>
      <c r="B7943" s="27">
        <v>43043</v>
      </c>
      <c r="C7943" s="27" t="s">
        <v>45</v>
      </c>
      <c r="D7943" s="28">
        <v>750</v>
      </c>
      <c r="E7943" s="27" t="s">
        <v>25</v>
      </c>
    </row>
    <row r="7944" spans="1:5" ht="13.2" hidden="1" x14ac:dyDescent="0.25">
      <c r="A7944" s="21" t="s">
        <v>7</v>
      </c>
      <c r="B7944" s="27">
        <v>43043</v>
      </c>
      <c r="C7944" s="27" t="s">
        <v>45</v>
      </c>
      <c r="D7944" s="28">
        <v>500</v>
      </c>
      <c r="E7944" s="27" t="s">
        <v>25</v>
      </c>
    </row>
    <row r="7945" spans="1:5" ht="13.2" hidden="1" x14ac:dyDescent="0.25">
      <c r="A7945" s="21" t="s">
        <v>7</v>
      </c>
      <c r="B7945" s="27">
        <v>43043</v>
      </c>
      <c r="C7945" s="27" t="s">
        <v>45</v>
      </c>
      <c r="D7945" s="28">
        <v>750</v>
      </c>
      <c r="E7945" s="27" t="s">
        <v>25</v>
      </c>
    </row>
    <row r="7946" spans="1:5" ht="13.2" hidden="1" x14ac:dyDescent="0.25">
      <c r="A7946" s="21" t="s">
        <v>7</v>
      </c>
      <c r="B7946" s="27">
        <v>43043</v>
      </c>
      <c r="C7946" s="27" t="s">
        <v>45</v>
      </c>
      <c r="D7946" s="28">
        <v>250</v>
      </c>
      <c r="E7946" s="27" t="s">
        <v>25</v>
      </c>
    </row>
    <row r="7947" spans="1:5" ht="13.2" hidden="1" x14ac:dyDescent="0.25">
      <c r="A7947" s="21" t="s">
        <v>7</v>
      </c>
      <c r="B7947" s="27">
        <v>43043</v>
      </c>
      <c r="C7947" s="27" t="s">
        <v>45</v>
      </c>
      <c r="D7947" s="28">
        <v>2000</v>
      </c>
      <c r="E7947" s="27" t="s">
        <v>25</v>
      </c>
    </row>
    <row r="7948" spans="1:5" ht="13.2" hidden="1" x14ac:dyDescent="0.25">
      <c r="A7948" s="21" t="s">
        <v>7</v>
      </c>
      <c r="B7948" s="27">
        <v>43043</v>
      </c>
      <c r="C7948" s="27" t="s">
        <v>45</v>
      </c>
      <c r="D7948" s="28">
        <v>1250</v>
      </c>
      <c r="E7948" s="27" t="s">
        <v>25</v>
      </c>
    </row>
    <row r="7949" spans="1:5" ht="13.2" hidden="1" x14ac:dyDescent="0.25">
      <c r="A7949" s="21" t="s">
        <v>7</v>
      </c>
      <c r="B7949" s="27">
        <v>43044</v>
      </c>
      <c r="C7949" s="27" t="s">
        <v>45</v>
      </c>
      <c r="D7949" s="28">
        <v>6500</v>
      </c>
      <c r="E7949" s="27" t="s">
        <v>25</v>
      </c>
    </row>
    <row r="7950" spans="1:5" ht="13.2" hidden="1" x14ac:dyDescent="0.25">
      <c r="A7950" s="21" t="s">
        <v>7</v>
      </c>
      <c r="B7950" s="27">
        <v>43045</v>
      </c>
      <c r="C7950" s="27" t="s">
        <v>45</v>
      </c>
      <c r="D7950" s="28">
        <v>5400</v>
      </c>
      <c r="E7950" s="27" t="s">
        <v>25</v>
      </c>
    </row>
    <row r="7951" spans="1:5" ht="13.2" hidden="1" x14ac:dyDescent="0.25">
      <c r="A7951" s="21" t="s">
        <v>7</v>
      </c>
      <c r="B7951" s="27">
        <v>43045</v>
      </c>
      <c r="C7951" s="27" t="s">
        <v>45</v>
      </c>
      <c r="D7951" s="28">
        <v>1500</v>
      </c>
      <c r="E7951" s="27" t="s">
        <v>25</v>
      </c>
    </row>
    <row r="7952" spans="1:5" ht="13.2" hidden="1" x14ac:dyDescent="0.25">
      <c r="A7952" s="21" t="s">
        <v>7</v>
      </c>
      <c r="B7952" s="27">
        <v>43045</v>
      </c>
      <c r="C7952" s="27" t="s">
        <v>45</v>
      </c>
      <c r="D7952" s="28">
        <v>750</v>
      </c>
      <c r="E7952" s="27" t="s">
        <v>25</v>
      </c>
    </row>
    <row r="7953" spans="1:5" ht="13.2" hidden="1" x14ac:dyDescent="0.25">
      <c r="A7953" s="21" t="s">
        <v>7</v>
      </c>
      <c r="B7953" s="27">
        <v>43045</v>
      </c>
      <c r="C7953" s="27" t="s">
        <v>45</v>
      </c>
      <c r="D7953" s="28">
        <v>750</v>
      </c>
      <c r="E7953" s="27" t="s">
        <v>25</v>
      </c>
    </row>
    <row r="7954" spans="1:5" ht="13.2" hidden="1" x14ac:dyDescent="0.25">
      <c r="A7954" s="21" t="s">
        <v>7</v>
      </c>
      <c r="B7954" s="27">
        <v>43045</v>
      </c>
      <c r="C7954" s="27" t="s">
        <v>45</v>
      </c>
      <c r="D7954" s="28">
        <v>250</v>
      </c>
      <c r="E7954" s="27" t="s">
        <v>25</v>
      </c>
    </row>
    <row r="7955" spans="1:5" ht="13.2" hidden="1" x14ac:dyDescent="0.25">
      <c r="A7955" s="21" t="s">
        <v>7</v>
      </c>
      <c r="B7955" s="27">
        <v>43045</v>
      </c>
      <c r="C7955" s="27" t="s">
        <v>45</v>
      </c>
      <c r="D7955" s="28">
        <v>500</v>
      </c>
      <c r="E7955" s="27" t="s">
        <v>25</v>
      </c>
    </row>
    <row r="7956" spans="1:5" ht="13.2" hidden="1" x14ac:dyDescent="0.25">
      <c r="A7956" s="21" t="s">
        <v>7</v>
      </c>
      <c r="B7956" s="27">
        <v>43046</v>
      </c>
      <c r="C7956" s="27" t="s">
        <v>45</v>
      </c>
      <c r="D7956" s="28">
        <v>8750</v>
      </c>
      <c r="E7956" s="27" t="s">
        <v>25</v>
      </c>
    </row>
    <row r="7957" spans="1:5" ht="13.2" hidden="1" x14ac:dyDescent="0.25">
      <c r="A7957" s="21" t="s">
        <v>7</v>
      </c>
      <c r="B7957" s="27">
        <v>43046</v>
      </c>
      <c r="C7957" s="27" t="s">
        <v>45</v>
      </c>
      <c r="D7957" s="28">
        <v>250</v>
      </c>
      <c r="E7957" s="27" t="s">
        <v>25</v>
      </c>
    </row>
    <row r="7958" spans="1:5" ht="13.2" hidden="1" x14ac:dyDescent="0.25">
      <c r="A7958" s="21" t="s">
        <v>7</v>
      </c>
      <c r="B7958" s="27">
        <v>43046</v>
      </c>
      <c r="C7958" s="27" t="s">
        <v>45</v>
      </c>
      <c r="D7958" s="28">
        <v>750</v>
      </c>
      <c r="E7958" s="27" t="s">
        <v>25</v>
      </c>
    </row>
    <row r="7959" spans="1:5" ht="13.2" hidden="1" x14ac:dyDescent="0.25">
      <c r="A7959" s="21" t="s">
        <v>7</v>
      </c>
      <c r="B7959" s="27">
        <v>43046</v>
      </c>
      <c r="C7959" s="27" t="s">
        <v>45</v>
      </c>
      <c r="D7959" s="28">
        <v>1250</v>
      </c>
      <c r="E7959" s="27" t="s">
        <v>25</v>
      </c>
    </row>
    <row r="7960" spans="1:5" ht="13.2" hidden="1" x14ac:dyDescent="0.25">
      <c r="A7960" s="21" t="s">
        <v>7</v>
      </c>
      <c r="B7960" s="27">
        <v>43046</v>
      </c>
      <c r="C7960" s="27" t="s">
        <v>45</v>
      </c>
      <c r="D7960" s="28">
        <v>600</v>
      </c>
      <c r="E7960" s="27" t="s">
        <v>25</v>
      </c>
    </row>
    <row r="7961" spans="1:5" ht="13.2" hidden="1" x14ac:dyDescent="0.25">
      <c r="A7961" s="21" t="s">
        <v>7</v>
      </c>
      <c r="B7961" s="27">
        <v>43047</v>
      </c>
      <c r="C7961" s="27" t="s">
        <v>45</v>
      </c>
      <c r="D7961" s="28">
        <v>500</v>
      </c>
      <c r="E7961" s="27" t="s">
        <v>25</v>
      </c>
    </row>
    <row r="7962" spans="1:5" ht="13.2" hidden="1" x14ac:dyDescent="0.25">
      <c r="A7962" s="21" t="s">
        <v>7</v>
      </c>
      <c r="B7962" s="27">
        <v>43047</v>
      </c>
      <c r="C7962" s="27" t="s">
        <v>45</v>
      </c>
      <c r="D7962" s="28">
        <v>8000</v>
      </c>
      <c r="E7962" s="27" t="s">
        <v>25</v>
      </c>
    </row>
    <row r="7963" spans="1:5" ht="13.2" hidden="1" x14ac:dyDescent="0.25">
      <c r="A7963" s="21" t="s">
        <v>7</v>
      </c>
      <c r="B7963" s="27">
        <v>43047</v>
      </c>
      <c r="C7963" s="27" t="s">
        <v>45</v>
      </c>
      <c r="D7963" s="28">
        <v>600</v>
      </c>
      <c r="E7963" s="27" t="s">
        <v>25</v>
      </c>
    </row>
    <row r="7964" spans="1:5" ht="13.2" hidden="1" x14ac:dyDescent="0.25">
      <c r="A7964" s="21" t="s">
        <v>7</v>
      </c>
      <c r="B7964" s="27">
        <v>43048</v>
      </c>
      <c r="C7964" s="27" t="s">
        <v>53</v>
      </c>
      <c r="D7964" s="28">
        <v>750</v>
      </c>
      <c r="E7964" s="27" t="s">
        <v>26</v>
      </c>
    </row>
    <row r="7965" spans="1:5" ht="13.2" hidden="1" x14ac:dyDescent="0.25">
      <c r="A7965" s="21" t="s">
        <v>7</v>
      </c>
      <c r="B7965" s="27">
        <v>43049</v>
      </c>
      <c r="C7965" s="27" t="s">
        <v>45</v>
      </c>
      <c r="D7965" s="28">
        <v>2250</v>
      </c>
      <c r="E7965" s="27" t="s">
        <v>25</v>
      </c>
    </row>
    <row r="7966" spans="1:5" ht="13.2" hidden="1" x14ac:dyDescent="0.25">
      <c r="A7966" s="21" t="s">
        <v>7</v>
      </c>
      <c r="B7966" s="27">
        <v>43050</v>
      </c>
      <c r="C7966" s="27" t="s">
        <v>45</v>
      </c>
      <c r="D7966" s="28">
        <v>1500</v>
      </c>
      <c r="E7966" s="27" t="s">
        <v>25</v>
      </c>
    </row>
    <row r="7967" spans="1:5" ht="13.2" hidden="1" x14ac:dyDescent="0.25">
      <c r="A7967" s="21" t="s">
        <v>7</v>
      </c>
      <c r="B7967" s="27">
        <v>43050</v>
      </c>
      <c r="C7967" s="27" t="s">
        <v>45</v>
      </c>
      <c r="D7967" s="28">
        <v>1750</v>
      </c>
      <c r="E7967" s="27" t="s">
        <v>25</v>
      </c>
    </row>
    <row r="7968" spans="1:5" ht="13.2" hidden="1" x14ac:dyDescent="0.25">
      <c r="A7968" s="21" t="s">
        <v>7</v>
      </c>
      <c r="B7968" s="27">
        <v>43051</v>
      </c>
      <c r="C7968" s="27" t="s">
        <v>45</v>
      </c>
      <c r="D7968" s="28">
        <v>1750</v>
      </c>
      <c r="E7968" s="27" t="s">
        <v>25</v>
      </c>
    </row>
    <row r="7969" spans="1:5" ht="13.2" hidden="1" x14ac:dyDescent="0.25">
      <c r="A7969" s="21" t="s">
        <v>7</v>
      </c>
      <c r="B7969" s="27">
        <v>43051</v>
      </c>
      <c r="C7969" s="27" t="s">
        <v>45</v>
      </c>
      <c r="D7969" s="28">
        <v>1500</v>
      </c>
      <c r="E7969" s="27" t="s">
        <v>25</v>
      </c>
    </row>
    <row r="7970" spans="1:5" ht="13.2" hidden="1" x14ac:dyDescent="0.25">
      <c r="A7970" s="21" t="s">
        <v>7</v>
      </c>
      <c r="B7970" s="27">
        <v>43051</v>
      </c>
      <c r="C7970" s="27" t="s">
        <v>45</v>
      </c>
      <c r="D7970" s="28">
        <v>1500</v>
      </c>
      <c r="E7970" s="27" t="s">
        <v>25</v>
      </c>
    </row>
    <row r="7971" spans="1:5" ht="13.2" hidden="1" x14ac:dyDescent="0.25">
      <c r="A7971" s="21" t="s">
        <v>7</v>
      </c>
      <c r="B7971" s="27">
        <v>43052</v>
      </c>
      <c r="C7971" s="27" t="s">
        <v>45</v>
      </c>
      <c r="D7971" s="28">
        <v>18000</v>
      </c>
      <c r="E7971" s="27" t="s">
        <v>25</v>
      </c>
    </row>
    <row r="7972" spans="1:5" ht="13.2" hidden="1" x14ac:dyDescent="0.25">
      <c r="A7972" s="21" t="s">
        <v>7</v>
      </c>
      <c r="B7972" s="27">
        <v>43053</v>
      </c>
      <c r="C7972" s="27" t="s">
        <v>45</v>
      </c>
      <c r="D7972" s="28">
        <v>7250</v>
      </c>
      <c r="E7972" s="27" t="s">
        <v>25</v>
      </c>
    </row>
    <row r="7973" spans="1:5" ht="13.2" hidden="1" x14ac:dyDescent="0.25">
      <c r="A7973" s="21" t="s">
        <v>7</v>
      </c>
      <c r="B7973" s="27">
        <v>43054</v>
      </c>
      <c r="C7973" s="27" t="s">
        <v>53</v>
      </c>
      <c r="D7973" s="28">
        <v>2250</v>
      </c>
      <c r="E7973" s="27" t="s">
        <v>26</v>
      </c>
    </row>
    <row r="7974" spans="1:5" ht="13.2" hidden="1" x14ac:dyDescent="0.25">
      <c r="A7974" s="21" t="s">
        <v>7</v>
      </c>
      <c r="B7974" s="27">
        <v>43055</v>
      </c>
      <c r="C7974" s="27" t="s">
        <v>45</v>
      </c>
      <c r="D7974" s="28">
        <v>5000</v>
      </c>
      <c r="E7974" s="27" t="s">
        <v>25</v>
      </c>
    </row>
    <row r="7975" spans="1:5" ht="13.2" hidden="1" x14ac:dyDescent="0.25">
      <c r="A7975" s="21" t="s">
        <v>7</v>
      </c>
      <c r="B7975" s="27">
        <v>43055</v>
      </c>
      <c r="C7975" s="27" t="s">
        <v>45</v>
      </c>
      <c r="D7975" s="28">
        <v>3250</v>
      </c>
      <c r="E7975" s="27" t="s">
        <v>25</v>
      </c>
    </row>
    <row r="7976" spans="1:5" ht="13.2" hidden="1" x14ac:dyDescent="0.25">
      <c r="A7976" s="21" t="s">
        <v>7</v>
      </c>
      <c r="B7976" s="27">
        <v>43056</v>
      </c>
      <c r="C7976" s="27" t="s">
        <v>45</v>
      </c>
      <c r="D7976" s="28">
        <v>8250</v>
      </c>
      <c r="E7976" s="27" t="s">
        <v>25</v>
      </c>
    </row>
    <row r="7977" spans="1:5" ht="13.2" hidden="1" x14ac:dyDescent="0.25">
      <c r="A7977" s="21" t="s">
        <v>7</v>
      </c>
      <c r="B7977" s="27">
        <v>43056</v>
      </c>
      <c r="C7977" s="27" t="s">
        <v>45</v>
      </c>
      <c r="D7977" s="28">
        <v>250</v>
      </c>
      <c r="E7977" s="27" t="s">
        <v>25</v>
      </c>
    </row>
    <row r="7978" spans="1:5" ht="13.2" hidden="1" x14ac:dyDescent="0.25">
      <c r="A7978" s="21" t="s">
        <v>7</v>
      </c>
      <c r="B7978" s="27">
        <v>43057</v>
      </c>
      <c r="C7978" s="27" t="s">
        <v>45</v>
      </c>
      <c r="D7978" s="28">
        <v>9000</v>
      </c>
      <c r="E7978" s="27" t="s">
        <v>25</v>
      </c>
    </row>
    <row r="7979" spans="1:5" ht="13.2" hidden="1" x14ac:dyDescent="0.25">
      <c r="A7979" s="21" t="s">
        <v>7</v>
      </c>
      <c r="B7979" s="27">
        <v>43057</v>
      </c>
      <c r="C7979" s="27" t="s">
        <v>45</v>
      </c>
      <c r="D7979" s="28">
        <v>1750</v>
      </c>
      <c r="E7979" s="27" t="s">
        <v>25</v>
      </c>
    </row>
    <row r="7980" spans="1:5" ht="13.2" hidden="1" x14ac:dyDescent="0.25">
      <c r="A7980" s="21" t="s">
        <v>7</v>
      </c>
      <c r="B7980" s="27">
        <v>43057</v>
      </c>
      <c r="C7980" s="27" t="s">
        <v>45</v>
      </c>
      <c r="D7980" s="28">
        <v>4250</v>
      </c>
      <c r="E7980" s="27" t="s">
        <v>25</v>
      </c>
    </row>
    <row r="7981" spans="1:5" ht="13.2" hidden="1" x14ac:dyDescent="0.25">
      <c r="A7981" s="21" t="s">
        <v>7</v>
      </c>
      <c r="B7981" s="27">
        <v>43057</v>
      </c>
      <c r="C7981" s="27" t="s">
        <v>45</v>
      </c>
      <c r="D7981" s="28">
        <v>250</v>
      </c>
      <c r="E7981" s="27" t="s">
        <v>25</v>
      </c>
    </row>
    <row r="7982" spans="1:5" ht="13.2" hidden="1" x14ac:dyDescent="0.25">
      <c r="A7982" s="21" t="s">
        <v>7</v>
      </c>
      <c r="B7982" s="27">
        <v>43058</v>
      </c>
      <c r="C7982" s="27" t="s">
        <v>59</v>
      </c>
      <c r="D7982" s="28">
        <v>4750</v>
      </c>
      <c r="E7982" s="27" t="s">
        <v>26</v>
      </c>
    </row>
    <row r="7983" spans="1:5" ht="13.2" hidden="1" x14ac:dyDescent="0.25">
      <c r="A7983" s="21" t="s">
        <v>7</v>
      </c>
      <c r="B7983" s="27">
        <v>43059</v>
      </c>
      <c r="C7983" s="27" t="s">
        <v>45</v>
      </c>
      <c r="D7983" s="28">
        <v>8500</v>
      </c>
      <c r="E7983" s="27" t="s">
        <v>25</v>
      </c>
    </row>
    <row r="7984" spans="1:5" ht="13.2" hidden="1" x14ac:dyDescent="0.25">
      <c r="A7984" s="21" t="s">
        <v>7</v>
      </c>
      <c r="B7984" s="27">
        <v>43059</v>
      </c>
      <c r="C7984" s="27" t="s">
        <v>45</v>
      </c>
      <c r="D7984" s="28">
        <v>5500</v>
      </c>
      <c r="E7984" s="27" t="s">
        <v>25</v>
      </c>
    </row>
    <row r="7985" spans="1:5" ht="13.2" hidden="1" x14ac:dyDescent="0.25">
      <c r="A7985" s="21" t="s">
        <v>7</v>
      </c>
      <c r="B7985" s="27">
        <v>43060</v>
      </c>
      <c r="C7985" s="27" t="s">
        <v>51</v>
      </c>
      <c r="D7985" s="28">
        <v>14000</v>
      </c>
      <c r="E7985" s="27" t="s">
        <v>25</v>
      </c>
    </row>
    <row r="7986" spans="1:5" ht="13.2" hidden="1" x14ac:dyDescent="0.25">
      <c r="A7986" s="21" t="s">
        <v>7</v>
      </c>
      <c r="B7986" s="27">
        <v>43061</v>
      </c>
      <c r="C7986" s="27" t="s">
        <v>45</v>
      </c>
      <c r="D7986" s="28">
        <v>7315</v>
      </c>
      <c r="E7986" s="27" t="s">
        <v>25</v>
      </c>
    </row>
    <row r="7987" spans="1:5" ht="13.2" hidden="1" x14ac:dyDescent="0.25">
      <c r="A7987" s="21" t="s">
        <v>7</v>
      </c>
      <c r="B7987" s="27">
        <v>43062</v>
      </c>
      <c r="C7987" s="27" t="s">
        <v>45</v>
      </c>
      <c r="D7987" s="28">
        <v>7415</v>
      </c>
      <c r="E7987" s="27" t="s">
        <v>25</v>
      </c>
    </row>
    <row r="7988" spans="1:5" ht="13.2" hidden="1" x14ac:dyDescent="0.25">
      <c r="A7988" s="21" t="s">
        <v>7</v>
      </c>
      <c r="B7988" s="27">
        <v>43063</v>
      </c>
      <c r="C7988" s="27" t="s">
        <v>58</v>
      </c>
      <c r="D7988" s="28">
        <v>25150</v>
      </c>
      <c r="E7988" s="27" t="s">
        <v>26</v>
      </c>
    </row>
    <row r="7989" spans="1:5" ht="13.2" hidden="1" x14ac:dyDescent="0.25">
      <c r="A7989" s="21" t="s">
        <v>7</v>
      </c>
      <c r="B7989" s="27">
        <v>43064</v>
      </c>
      <c r="C7989" s="27" t="s">
        <v>45</v>
      </c>
      <c r="D7989" s="28">
        <v>3305</v>
      </c>
      <c r="E7989" s="27" t="s">
        <v>25</v>
      </c>
    </row>
    <row r="7990" spans="1:5" ht="13.2" hidden="1" x14ac:dyDescent="0.25">
      <c r="A7990" s="21" t="s">
        <v>7</v>
      </c>
      <c r="B7990" s="27">
        <v>43065</v>
      </c>
      <c r="C7990" s="27" t="s">
        <v>45</v>
      </c>
      <c r="D7990" s="28">
        <v>7000</v>
      </c>
      <c r="E7990" s="27" t="s">
        <v>25</v>
      </c>
    </row>
    <row r="7991" spans="1:5" ht="13.2" hidden="1" x14ac:dyDescent="0.25">
      <c r="A7991" s="21" t="s">
        <v>7</v>
      </c>
      <c r="B7991" s="27">
        <v>43066</v>
      </c>
      <c r="C7991" s="27" t="s">
        <v>47</v>
      </c>
      <c r="D7991" s="28">
        <v>7000</v>
      </c>
      <c r="E7991" s="27" t="s">
        <v>26</v>
      </c>
    </row>
    <row r="7992" spans="1:5" ht="13.2" hidden="1" x14ac:dyDescent="0.25">
      <c r="A7992" s="21" t="s">
        <v>7</v>
      </c>
      <c r="B7992" s="27">
        <v>43066</v>
      </c>
      <c r="C7992" s="27" t="s">
        <v>47</v>
      </c>
      <c r="D7992" s="28">
        <v>2750</v>
      </c>
      <c r="E7992" s="27" t="s">
        <v>26</v>
      </c>
    </row>
    <row r="7993" spans="1:5" ht="13.2" hidden="1" x14ac:dyDescent="0.25">
      <c r="A7993" s="21" t="s">
        <v>7</v>
      </c>
      <c r="B7993" s="27">
        <v>43067</v>
      </c>
      <c r="C7993" s="27" t="s">
        <v>47</v>
      </c>
      <c r="D7993" s="28">
        <v>12071.85</v>
      </c>
      <c r="E7993" s="27" t="s">
        <v>26</v>
      </c>
    </row>
    <row r="7994" spans="1:5" ht="13.2" hidden="1" x14ac:dyDescent="0.25">
      <c r="A7994" s="21" t="s">
        <v>7</v>
      </c>
      <c r="B7994" s="27">
        <v>43068</v>
      </c>
      <c r="C7994" s="27" t="s">
        <v>56</v>
      </c>
      <c r="D7994" s="28">
        <v>25955</v>
      </c>
      <c r="E7994" s="27" t="s">
        <v>26</v>
      </c>
    </row>
    <row r="7995" spans="1:5" ht="13.2" hidden="1" x14ac:dyDescent="0.25">
      <c r="A7995" s="21" t="s">
        <v>7</v>
      </c>
      <c r="B7995" s="27">
        <v>43069</v>
      </c>
      <c r="C7995" s="27" t="s">
        <v>45</v>
      </c>
      <c r="D7995" s="28">
        <v>1500</v>
      </c>
      <c r="E7995" s="27" t="s">
        <v>25</v>
      </c>
    </row>
    <row r="7996" spans="1:5" ht="13.2" hidden="1" x14ac:dyDescent="0.25">
      <c r="A7996" s="21" t="s">
        <v>7</v>
      </c>
      <c r="B7996" s="27">
        <v>43069</v>
      </c>
      <c r="C7996" s="27" t="s">
        <v>45</v>
      </c>
      <c r="D7996" s="28">
        <v>600</v>
      </c>
      <c r="E7996" s="27" t="s">
        <v>25</v>
      </c>
    </row>
    <row r="7997" spans="1:5" ht="13.2" hidden="1" x14ac:dyDescent="0.25">
      <c r="A7997" s="21" t="s">
        <v>7</v>
      </c>
      <c r="B7997" s="27">
        <v>43069</v>
      </c>
      <c r="C7997" s="27" t="s">
        <v>45</v>
      </c>
      <c r="D7997" s="28">
        <v>1250</v>
      </c>
      <c r="E7997" s="27" t="s">
        <v>25</v>
      </c>
    </row>
    <row r="7998" spans="1:5" ht="13.2" hidden="1" x14ac:dyDescent="0.25">
      <c r="A7998" s="21" t="s">
        <v>7</v>
      </c>
      <c r="B7998" s="27">
        <v>43069</v>
      </c>
      <c r="C7998" s="27" t="s">
        <v>45</v>
      </c>
      <c r="D7998" s="28">
        <v>1250</v>
      </c>
      <c r="E7998" s="27" t="s">
        <v>25</v>
      </c>
    </row>
    <row r="7999" spans="1:5" ht="13.2" hidden="1" x14ac:dyDescent="0.25">
      <c r="A7999" s="21" t="s">
        <v>7</v>
      </c>
      <c r="B7999" s="27">
        <v>43070</v>
      </c>
      <c r="C7999" s="27" t="s">
        <v>45</v>
      </c>
      <c r="D7999" s="28">
        <v>7000</v>
      </c>
      <c r="E7999" s="27" t="s">
        <v>25</v>
      </c>
    </row>
    <row r="8000" spans="1:5" ht="13.2" hidden="1" x14ac:dyDescent="0.25">
      <c r="A8000" s="21" t="s">
        <v>7</v>
      </c>
      <c r="B8000" s="27">
        <v>43071</v>
      </c>
      <c r="C8000" s="27" t="s">
        <v>45</v>
      </c>
      <c r="D8000" s="28">
        <v>3250</v>
      </c>
      <c r="E8000" s="27" t="s">
        <v>25</v>
      </c>
    </row>
    <row r="8001" spans="1:5" ht="13.2" hidden="1" x14ac:dyDescent="0.25">
      <c r="A8001" s="21" t="s">
        <v>7</v>
      </c>
      <c r="B8001" s="27">
        <v>43071</v>
      </c>
      <c r="C8001" s="27" t="s">
        <v>45</v>
      </c>
      <c r="D8001" s="28">
        <v>2750</v>
      </c>
      <c r="E8001" s="27" t="s">
        <v>25</v>
      </c>
    </row>
    <row r="8002" spans="1:5" ht="13.2" hidden="1" x14ac:dyDescent="0.25">
      <c r="A8002" s="21" t="s">
        <v>7</v>
      </c>
      <c r="B8002" s="27">
        <v>43071</v>
      </c>
      <c r="C8002" s="27" t="s">
        <v>45</v>
      </c>
      <c r="D8002" s="28">
        <v>4350</v>
      </c>
      <c r="E8002" s="27" t="s">
        <v>25</v>
      </c>
    </row>
    <row r="8003" spans="1:5" ht="13.2" hidden="1" x14ac:dyDescent="0.25">
      <c r="A8003" s="21" t="s">
        <v>7</v>
      </c>
      <c r="B8003" s="27">
        <v>43072</v>
      </c>
      <c r="C8003" s="27" t="s">
        <v>45</v>
      </c>
      <c r="D8003" s="28">
        <v>1250</v>
      </c>
      <c r="E8003" s="27" t="s">
        <v>25</v>
      </c>
    </row>
    <row r="8004" spans="1:5" ht="13.2" hidden="1" x14ac:dyDescent="0.25">
      <c r="A8004" s="21" t="s">
        <v>7</v>
      </c>
      <c r="B8004" s="27">
        <v>43072</v>
      </c>
      <c r="C8004" s="27" t="s">
        <v>45</v>
      </c>
      <c r="D8004" s="28">
        <v>2750</v>
      </c>
      <c r="E8004" s="27" t="s">
        <v>25</v>
      </c>
    </row>
    <row r="8005" spans="1:5" ht="13.2" hidden="1" x14ac:dyDescent="0.25">
      <c r="A8005" s="21" t="s">
        <v>7</v>
      </c>
      <c r="B8005" s="27">
        <v>43072</v>
      </c>
      <c r="C8005" s="27" t="s">
        <v>45</v>
      </c>
      <c r="D8005" s="28">
        <v>1500</v>
      </c>
      <c r="E8005" s="27" t="s">
        <v>25</v>
      </c>
    </row>
    <row r="8006" spans="1:5" ht="13.2" hidden="1" x14ac:dyDescent="0.25">
      <c r="A8006" s="21" t="s">
        <v>7</v>
      </c>
      <c r="B8006" s="27">
        <v>43072</v>
      </c>
      <c r="C8006" s="27" t="s">
        <v>45</v>
      </c>
      <c r="D8006" s="28">
        <v>750</v>
      </c>
      <c r="E8006" s="27" t="s">
        <v>25</v>
      </c>
    </row>
    <row r="8007" spans="1:5" ht="13.2" hidden="1" x14ac:dyDescent="0.25">
      <c r="A8007" s="21" t="s">
        <v>7</v>
      </c>
      <c r="B8007" s="27">
        <v>43073</v>
      </c>
      <c r="C8007" s="27" t="s">
        <v>45</v>
      </c>
      <c r="D8007" s="28">
        <v>8000</v>
      </c>
      <c r="E8007" s="27" t="s">
        <v>25</v>
      </c>
    </row>
    <row r="8008" spans="1:5" ht="13.2" hidden="1" x14ac:dyDescent="0.25">
      <c r="A8008" s="21" t="s">
        <v>7</v>
      </c>
      <c r="B8008" s="27">
        <v>43073</v>
      </c>
      <c r="C8008" s="27" t="s">
        <v>45</v>
      </c>
      <c r="D8008" s="28">
        <v>8500</v>
      </c>
      <c r="E8008" s="27" t="s">
        <v>25</v>
      </c>
    </row>
    <row r="8009" spans="1:5" ht="13.2" hidden="1" x14ac:dyDescent="0.25">
      <c r="A8009" s="21" t="s">
        <v>7</v>
      </c>
      <c r="B8009" s="27">
        <v>43073</v>
      </c>
      <c r="C8009" s="27" t="s">
        <v>45</v>
      </c>
      <c r="D8009" s="28">
        <v>6500</v>
      </c>
      <c r="E8009" s="27" t="s">
        <v>25</v>
      </c>
    </row>
    <row r="8010" spans="1:5" ht="13.2" hidden="1" x14ac:dyDescent="0.25">
      <c r="A8010" s="21" t="s">
        <v>7</v>
      </c>
      <c r="B8010" s="27">
        <v>43074</v>
      </c>
      <c r="C8010" s="27" t="s">
        <v>45</v>
      </c>
      <c r="D8010" s="28">
        <v>700</v>
      </c>
      <c r="E8010" s="27" t="s">
        <v>25</v>
      </c>
    </row>
    <row r="8011" spans="1:5" ht="13.2" hidden="1" x14ac:dyDescent="0.25">
      <c r="A8011" s="21" t="s">
        <v>7</v>
      </c>
      <c r="B8011" s="27">
        <v>43074</v>
      </c>
      <c r="C8011" s="27" t="s">
        <v>45</v>
      </c>
      <c r="D8011" s="28">
        <v>1250</v>
      </c>
      <c r="E8011" s="27" t="s">
        <v>25</v>
      </c>
    </row>
    <row r="8012" spans="1:5" ht="13.2" hidden="1" x14ac:dyDescent="0.25">
      <c r="A8012" s="21" t="s">
        <v>7</v>
      </c>
      <c r="B8012" s="27">
        <v>43074</v>
      </c>
      <c r="C8012" s="27" t="s">
        <v>45</v>
      </c>
      <c r="D8012" s="28">
        <v>500</v>
      </c>
      <c r="E8012" s="27" t="s">
        <v>25</v>
      </c>
    </row>
    <row r="8013" spans="1:5" ht="13.2" hidden="1" x14ac:dyDescent="0.25">
      <c r="A8013" s="21" t="s">
        <v>7</v>
      </c>
      <c r="B8013" s="27">
        <v>43074</v>
      </c>
      <c r="C8013" s="27" t="s">
        <v>45</v>
      </c>
      <c r="D8013" s="28">
        <v>750</v>
      </c>
      <c r="E8013" s="27" t="s">
        <v>25</v>
      </c>
    </row>
    <row r="8014" spans="1:5" ht="13.2" hidden="1" x14ac:dyDescent="0.25">
      <c r="A8014" s="21" t="s">
        <v>7</v>
      </c>
      <c r="B8014" s="27">
        <v>43075</v>
      </c>
      <c r="C8014" s="27" t="s">
        <v>45</v>
      </c>
      <c r="D8014" s="28">
        <v>5000</v>
      </c>
      <c r="E8014" s="27" t="s">
        <v>25</v>
      </c>
    </row>
    <row r="8015" spans="1:5" ht="13.2" hidden="1" x14ac:dyDescent="0.25">
      <c r="A8015" s="21" t="s">
        <v>7</v>
      </c>
      <c r="B8015" s="27">
        <v>43076</v>
      </c>
      <c r="C8015" s="27" t="s">
        <v>45</v>
      </c>
      <c r="D8015" s="28">
        <v>1925</v>
      </c>
      <c r="E8015" s="27" t="s">
        <v>25</v>
      </c>
    </row>
    <row r="8016" spans="1:5" ht="13.2" hidden="1" x14ac:dyDescent="0.25">
      <c r="A8016" s="21" t="s">
        <v>7</v>
      </c>
      <c r="B8016" s="27">
        <v>43077</v>
      </c>
      <c r="C8016" s="27" t="s">
        <v>45</v>
      </c>
      <c r="D8016" s="28">
        <v>8250</v>
      </c>
      <c r="E8016" s="27" t="s">
        <v>25</v>
      </c>
    </row>
    <row r="8017" spans="1:5" ht="13.2" hidden="1" x14ac:dyDescent="0.25">
      <c r="A8017" s="21" t="s">
        <v>7</v>
      </c>
      <c r="B8017" s="27">
        <v>43078</v>
      </c>
      <c r="C8017" s="27" t="s">
        <v>45</v>
      </c>
      <c r="D8017" s="28">
        <v>3000</v>
      </c>
      <c r="E8017" s="27" t="s">
        <v>25</v>
      </c>
    </row>
    <row r="8018" spans="1:5" ht="13.2" hidden="1" x14ac:dyDescent="0.25">
      <c r="A8018" s="21" t="s">
        <v>7</v>
      </c>
      <c r="B8018" s="27">
        <v>43078</v>
      </c>
      <c r="C8018" s="27" t="s">
        <v>45</v>
      </c>
      <c r="D8018" s="28">
        <v>250</v>
      </c>
      <c r="E8018" s="27" t="s">
        <v>25</v>
      </c>
    </row>
    <row r="8019" spans="1:5" ht="13.2" hidden="1" x14ac:dyDescent="0.25">
      <c r="A8019" s="21" t="s">
        <v>7</v>
      </c>
      <c r="B8019" s="27">
        <v>43078</v>
      </c>
      <c r="C8019" s="27" t="s">
        <v>45</v>
      </c>
      <c r="D8019" s="28">
        <v>500</v>
      </c>
      <c r="E8019" s="27" t="s">
        <v>25</v>
      </c>
    </row>
    <row r="8020" spans="1:5" ht="13.2" hidden="1" x14ac:dyDescent="0.25">
      <c r="A8020" s="21" t="s">
        <v>7</v>
      </c>
      <c r="B8020" s="27">
        <v>43078</v>
      </c>
      <c r="C8020" s="27" t="s">
        <v>45</v>
      </c>
      <c r="D8020" s="28">
        <v>1250</v>
      </c>
      <c r="E8020" s="27" t="s">
        <v>25</v>
      </c>
    </row>
    <row r="8021" spans="1:5" ht="13.2" hidden="1" x14ac:dyDescent="0.25">
      <c r="A8021" s="21" t="s">
        <v>7</v>
      </c>
      <c r="B8021" s="27">
        <v>43078</v>
      </c>
      <c r="C8021" s="27" t="s">
        <v>45</v>
      </c>
      <c r="D8021" s="28">
        <v>750</v>
      </c>
      <c r="E8021" s="27" t="s">
        <v>25</v>
      </c>
    </row>
    <row r="8022" spans="1:5" ht="13.2" hidden="1" x14ac:dyDescent="0.25">
      <c r="A8022" s="21" t="s">
        <v>7</v>
      </c>
      <c r="B8022" s="27">
        <v>43078</v>
      </c>
      <c r="C8022" s="27" t="s">
        <v>45</v>
      </c>
      <c r="D8022" s="28">
        <v>8750</v>
      </c>
      <c r="E8022" s="27" t="s">
        <v>25</v>
      </c>
    </row>
    <row r="8023" spans="1:5" ht="13.2" hidden="1" x14ac:dyDescent="0.25">
      <c r="A8023" s="21" t="s">
        <v>7</v>
      </c>
      <c r="B8023" s="27">
        <v>43079</v>
      </c>
      <c r="C8023" s="27" t="s">
        <v>45</v>
      </c>
      <c r="D8023" s="28">
        <v>1750</v>
      </c>
      <c r="E8023" s="27" t="s">
        <v>25</v>
      </c>
    </row>
    <row r="8024" spans="1:5" ht="13.2" hidden="1" x14ac:dyDescent="0.25">
      <c r="A8024" s="21" t="s">
        <v>7</v>
      </c>
      <c r="B8024" s="27">
        <v>43079</v>
      </c>
      <c r="C8024" s="27" t="s">
        <v>45</v>
      </c>
      <c r="D8024" s="28">
        <v>1000</v>
      </c>
      <c r="E8024" s="27" t="s">
        <v>25</v>
      </c>
    </row>
    <row r="8025" spans="1:5" ht="13.2" hidden="1" x14ac:dyDescent="0.25">
      <c r="A8025" s="21" t="s">
        <v>7</v>
      </c>
      <c r="B8025" s="27">
        <v>43080</v>
      </c>
      <c r="C8025" s="27" t="s">
        <v>45</v>
      </c>
      <c r="D8025" s="28">
        <v>1750</v>
      </c>
      <c r="E8025" s="27" t="s">
        <v>25</v>
      </c>
    </row>
    <row r="8026" spans="1:5" ht="13.2" hidden="1" x14ac:dyDescent="0.25">
      <c r="A8026" s="21" t="s">
        <v>7</v>
      </c>
      <c r="B8026" s="27">
        <v>43081</v>
      </c>
      <c r="C8026" s="27" t="s">
        <v>45</v>
      </c>
      <c r="D8026" s="28">
        <v>500</v>
      </c>
      <c r="E8026" s="27" t="s">
        <v>25</v>
      </c>
    </row>
    <row r="8027" spans="1:5" ht="13.2" hidden="1" x14ac:dyDescent="0.25">
      <c r="A8027" s="21" t="s">
        <v>7</v>
      </c>
      <c r="B8027" s="27">
        <v>43081</v>
      </c>
      <c r="C8027" s="27" t="s">
        <v>45</v>
      </c>
      <c r="D8027" s="28">
        <v>1200</v>
      </c>
      <c r="E8027" s="27" t="s">
        <v>25</v>
      </c>
    </row>
    <row r="8028" spans="1:5" ht="13.2" hidden="1" x14ac:dyDescent="0.25">
      <c r="A8028" s="21" t="s">
        <v>7</v>
      </c>
      <c r="B8028" s="27">
        <v>43082</v>
      </c>
      <c r="C8028" s="27" t="s">
        <v>45</v>
      </c>
      <c r="D8028" s="28">
        <v>2875</v>
      </c>
      <c r="E8028" s="27" t="s">
        <v>25</v>
      </c>
    </row>
    <row r="8029" spans="1:5" ht="13.2" hidden="1" x14ac:dyDescent="0.25">
      <c r="A8029" s="21" t="s">
        <v>7</v>
      </c>
      <c r="B8029" s="27">
        <v>43083</v>
      </c>
      <c r="C8029" s="27" t="s">
        <v>45</v>
      </c>
      <c r="D8029" s="28">
        <v>10800</v>
      </c>
      <c r="E8029" s="27" t="s">
        <v>25</v>
      </c>
    </row>
    <row r="8030" spans="1:5" ht="13.2" hidden="1" x14ac:dyDescent="0.25">
      <c r="A8030" s="21" t="s">
        <v>7</v>
      </c>
      <c r="B8030" s="27">
        <v>43084</v>
      </c>
      <c r="C8030" s="27" t="s">
        <v>51</v>
      </c>
      <c r="D8030" s="28">
        <v>34750</v>
      </c>
      <c r="E8030" s="27" t="s">
        <v>25</v>
      </c>
    </row>
    <row r="8031" spans="1:5" ht="13.2" hidden="1" x14ac:dyDescent="0.25">
      <c r="A8031" s="21" t="s">
        <v>7</v>
      </c>
      <c r="B8031" s="27">
        <v>43085</v>
      </c>
      <c r="C8031" s="27" t="s">
        <v>58</v>
      </c>
      <c r="D8031" s="28">
        <v>55003.25</v>
      </c>
      <c r="E8031" s="27" t="s">
        <v>26</v>
      </c>
    </row>
    <row r="8032" spans="1:5" ht="13.2" hidden="1" x14ac:dyDescent="0.25">
      <c r="A8032" s="21" t="s">
        <v>7</v>
      </c>
      <c r="B8032" s="27">
        <v>43086</v>
      </c>
      <c r="C8032" s="27" t="s">
        <v>27</v>
      </c>
      <c r="D8032" s="28">
        <v>103919.8</v>
      </c>
      <c r="E8032" s="27" t="s">
        <v>27</v>
      </c>
    </row>
    <row r="8033" spans="1:5" ht="13.2" hidden="1" x14ac:dyDescent="0.25">
      <c r="A8033" s="21" t="s">
        <v>7</v>
      </c>
      <c r="B8033" s="27">
        <v>43087</v>
      </c>
      <c r="C8033" s="27" t="s">
        <v>45</v>
      </c>
      <c r="D8033" s="28">
        <v>12500</v>
      </c>
      <c r="E8033" s="27" t="s">
        <v>25</v>
      </c>
    </row>
    <row r="8034" spans="1:5" ht="13.2" hidden="1" x14ac:dyDescent="0.25">
      <c r="A8034" s="21" t="s">
        <v>7</v>
      </c>
      <c r="B8034" s="27">
        <v>43088</v>
      </c>
      <c r="C8034" s="27" t="s">
        <v>45</v>
      </c>
      <c r="D8034" s="28">
        <v>55657.5</v>
      </c>
      <c r="E8034" s="27" t="s">
        <v>25</v>
      </c>
    </row>
    <row r="8035" spans="1:5" ht="13.2" hidden="1" x14ac:dyDescent="0.25">
      <c r="A8035" s="21" t="s">
        <v>7</v>
      </c>
      <c r="B8035" s="27">
        <v>43089</v>
      </c>
      <c r="C8035" s="27" t="s">
        <v>45</v>
      </c>
      <c r="D8035" s="28">
        <v>2950</v>
      </c>
      <c r="E8035" s="27" t="s">
        <v>25</v>
      </c>
    </row>
    <row r="8036" spans="1:5" ht="13.2" hidden="1" x14ac:dyDescent="0.25">
      <c r="A8036" s="21" t="s">
        <v>7</v>
      </c>
      <c r="B8036" s="27">
        <v>43089</v>
      </c>
      <c r="C8036" s="27" t="s">
        <v>45</v>
      </c>
      <c r="D8036" s="28">
        <v>250</v>
      </c>
      <c r="E8036" s="27" t="s">
        <v>25</v>
      </c>
    </row>
    <row r="8037" spans="1:5" ht="13.2" hidden="1" x14ac:dyDescent="0.25">
      <c r="A8037" s="21" t="s">
        <v>7</v>
      </c>
      <c r="B8037" s="27">
        <v>43089</v>
      </c>
      <c r="C8037" s="27" t="s">
        <v>45</v>
      </c>
      <c r="D8037" s="28">
        <v>2150</v>
      </c>
      <c r="E8037" s="27" t="s">
        <v>25</v>
      </c>
    </row>
    <row r="8038" spans="1:5" ht="13.2" hidden="1" x14ac:dyDescent="0.25">
      <c r="A8038" s="21" t="s">
        <v>7</v>
      </c>
      <c r="B8038" s="27">
        <v>43089</v>
      </c>
      <c r="C8038" s="27" t="s">
        <v>45</v>
      </c>
      <c r="D8038" s="28">
        <v>250</v>
      </c>
      <c r="E8038" s="27" t="s">
        <v>25</v>
      </c>
    </row>
    <row r="8039" spans="1:5" ht="13.2" hidden="1" x14ac:dyDescent="0.25">
      <c r="A8039" s="21" t="s">
        <v>7</v>
      </c>
      <c r="B8039" s="27">
        <v>43090</v>
      </c>
      <c r="C8039" s="27" t="s">
        <v>45</v>
      </c>
      <c r="D8039" s="28">
        <v>29750</v>
      </c>
      <c r="E8039" s="27" t="s">
        <v>25</v>
      </c>
    </row>
    <row r="8040" spans="1:5" ht="13.2" hidden="1" x14ac:dyDescent="0.25">
      <c r="A8040" s="21" t="s">
        <v>7</v>
      </c>
      <c r="B8040" s="27">
        <v>43090</v>
      </c>
      <c r="C8040" s="27" t="s">
        <v>45</v>
      </c>
      <c r="D8040" s="28">
        <v>11000</v>
      </c>
      <c r="E8040" s="27" t="s">
        <v>25</v>
      </c>
    </row>
    <row r="8041" spans="1:5" ht="13.2" hidden="1" x14ac:dyDescent="0.25">
      <c r="A8041" s="21" t="s">
        <v>7</v>
      </c>
      <c r="B8041" s="27">
        <v>43091</v>
      </c>
      <c r="C8041" s="27" t="s">
        <v>45</v>
      </c>
      <c r="D8041" s="28">
        <v>300</v>
      </c>
      <c r="E8041" s="27" t="s">
        <v>25</v>
      </c>
    </row>
    <row r="8042" spans="1:5" ht="13.2" hidden="1" x14ac:dyDescent="0.25">
      <c r="A8042" s="21" t="s">
        <v>7</v>
      </c>
      <c r="B8042" s="27">
        <v>43092</v>
      </c>
      <c r="C8042" s="27" t="s">
        <v>45</v>
      </c>
      <c r="D8042" s="28">
        <v>9250</v>
      </c>
      <c r="E8042" s="27" t="s">
        <v>25</v>
      </c>
    </row>
    <row r="8043" spans="1:5" ht="13.2" hidden="1" x14ac:dyDescent="0.25">
      <c r="A8043" s="21" t="s">
        <v>7</v>
      </c>
      <c r="B8043" s="27">
        <v>43092</v>
      </c>
      <c r="C8043" s="27" t="s">
        <v>45</v>
      </c>
      <c r="D8043" s="28">
        <v>1750</v>
      </c>
      <c r="E8043" s="27" t="s">
        <v>25</v>
      </c>
    </row>
    <row r="8044" spans="1:5" ht="13.2" hidden="1" x14ac:dyDescent="0.25">
      <c r="A8044" s="21" t="s">
        <v>7</v>
      </c>
      <c r="B8044" s="27">
        <v>43092</v>
      </c>
      <c r="C8044" s="27" t="s">
        <v>45</v>
      </c>
      <c r="D8044" s="28">
        <v>2500</v>
      </c>
      <c r="E8044" s="27" t="s">
        <v>25</v>
      </c>
    </row>
    <row r="8045" spans="1:5" ht="13.2" hidden="1" x14ac:dyDescent="0.25">
      <c r="A8045" s="21" t="s">
        <v>7</v>
      </c>
      <c r="B8045" s="27">
        <v>43093</v>
      </c>
      <c r="C8045" s="27" t="s">
        <v>27</v>
      </c>
      <c r="D8045" s="28">
        <v>3200</v>
      </c>
      <c r="E8045" s="27" t="s">
        <v>27</v>
      </c>
    </row>
    <row r="8046" spans="1:5" ht="13.2" hidden="1" x14ac:dyDescent="0.25">
      <c r="A8046" s="21" t="s">
        <v>7</v>
      </c>
      <c r="B8046" s="27">
        <v>43094</v>
      </c>
      <c r="C8046" s="27" t="s">
        <v>45</v>
      </c>
      <c r="D8046" s="28">
        <v>3200</v>
      </c>
      <c r="E8046" s="27" t="s">
        <v>25</v>
      </c>
    </row>
    <row r="8047" spans="1:5" ht="13.2" hidden="1" x14ac:dyDescent="0.25">
      <c r="A8047" s="21" t="s">
        <v>7</v>
      </c>
      <c r="B8047" s="27">
        <v>43095</v>
      </c>
      <c r="C8047" s="27" t="s">
        <v>45</v>
      </c>
      <c r="D8047" s="28">
        <v>8500</v>
      </c>
      <c r="E8047" s="27" t="s">
        <v>25</v>
      </c>
    </row>
    <row r="8048" spans="1:5" ht="13.2" hidden="1" x14ac:dyDescent="0.25">
      <c r="A8048" s="21" t="s">
        <v>7</v>
      </c>
      <c r="B8048" s="27">
        <v>43095</v>
      </c>
      <c r="C8048" s="27" t="s">
        <v>45</v>
      </c>
      <c r="D8048" s="28">
        <v>3750</v>
      </c>
      <c r="E8048" s="27" t="s">
        <v>25</v>
      </c>
    </row>
    <row r="8049" spans="1:5" ht="13.2" hidden="1" x14ac:dyDescent="0.25">
      <c r="A8049" s="21" t="s">
        <v>7</v>
      </c>
      <c r="B8049" s="27">
        <v>43095</v>
      </c>
      <c r="C8049" s="27" t="s">
        <v>45</v>
      </c>
      <c r="D8049" s="28">
        <v>500</v>
      </c>
      <c r="E8049" s="27" t="s">
        <v>25</v>
      </c>
    </row>
    <row r="8050" spans="1:5" ht="13.2" hidden="1" x14ac:dyDescent="0.25">
      <c r="A8050" s="21" t="s">
        <v>7</v>
      </c>
      <c r="B8050" s="27">
        <v>43095</v>
      </c>
      <c r="C8050" s="27" t="s">
        <v>45</v>
      </c>
      <c r="D8050" s="28">
        <v>1750</v>
      </c>
      <c r="E8050" s="27" t="s">
        <v>25</v>
      </c>
    </row>
    <row r="8051" spans="1:5" ht="13.2" hidden="1" x14ac:dyDescent="0.25">
      <c r="A8051" s="21" t="s">
        <v>7</v>
      </c>
      <c r="B8051" s="27">
        <v>43096</v>
      </c>
      <c r="C8051" s="27" t="s">
        <v>45</v>
      </c>
      <c r="D8051" s="28">
        <v>3250</v>
      </c>
      <c r="E8051" s="27" t="s">
        <v>25</v>
      </c>
    </row>
    <row r="8052" spans="1:5" ht="13.2" hidden="1" x14ac:dyDescent="0.25">
      <c r="A8052" s="21" t="s">
        <v>7</v>
      </c>
      <c r="B8052" s="27">
        <v>43097</v>
      </c>
      <c r="C8052" s="27" t="s">
        <v>45</v>
      </c>
      <c r="D8052" s="28">
        <v>6750</v>
      </c>
      <c r="E8052" s="27" t="s">
        <v>25</v>
      </c>
    </row>
    <row r="8053" spans="1:5" ht="13.2" hidden="1" x14ac:dyDescent="0.25">
      <c r="A8053" s="21" t="s">
        <v>7</v>
      </c>
      <c r="B8053" s="27">
        <v>43098</v>
      </c>
      <c r="C8053" s="27" t="s">
        <v>45</v>
      </c>
      <c r="D8053" s="28">
        <v>1400</v>
      </c>
      <c r="E8053" s="27" t="s">
        <v>25</v>
      </c>
    </row>
    <row r="8054" spans="1:5" ht="13.2" hidden="1" x14ac:dyDescent="0.25">
      <c r="A8054" s="21" t="s">
        <v>7</v>
      </c>
      <c r="B8054" s="27">
        <v>43098</v>
      </c>
      <c r="C8054" s="27" t="s">
        <v>45</v>
      </c>
      <c r="D8054" s="28">
        <v>750</v>
      </c>
      <c r="E8054" s="27" t="s">
        <v>25</v>
      </c>
    </row>
    <row r="8055" spans="1:5" ht="13.2" hidden="1" x14ac:dyDescent="0.25">
      <c r="A8055" s="21" t="s">
        <v>7</v>
      </c>
      <c r="B8055" s="27">
        <v>43099</v>
      </c>
      <c r="C8055" s="27" t="s">
        <v>59</v>
      </c>
      <c r="D8055" s="28">
        <v>6250</v>
      </c>
      <c r="E8055" s="27" t="s">
        <v>26</v>
      </c>
    </row>
    <row r="8056" spans="1:5" ht="13.2" hidden="1" x14ac:dyDescent="0.25">
      <c r="A8056" s="21" t="s">
        <v>7</v>
      </c>
      <c r="B8056" s="27">
        <v>43100</v>
      </c>
      <c r="C8056" s="27" t="s">
        <v>45</v>
      </c>
      <c r="D8056" s="28">
        <v>15250</v>
      </c>
      <c r="E8056" s="27" t="s">
        <v>25</v>
      </c>
    </row>
    <row r="8057" spans="1:5" ht="13.2" hidden="1" x14ac:dyDescent="0.25">
      <c r="A8057" s="21" t="s">
        <v>7</v>
      </c>
      <c r="B8057" s="27">
        <v>43101</v>
      </c>
      <c r="C8057" s="27" t="s">
        <v>45</v>
      </c>
      <c r="D8057" s="28">
        <v>3250</v>
      </c>
      <c r="E8057" s="27" t="s">
        <v>25</v>
      </c>
    </row>
    <row r="8058" spans="1:5" ht="13.2" hidden="1" x14ac:dyDescent="0.25">
      <c r="A8058" s="21" t="s">
        <v>7</v>
      </c>
      <c r="B8058" s="27">
        <v>43101</v>
      </c>
      <c r="C8058" s="27" t="s">
        <v>45</v>
      </c>
      <c r="D8058" s="28">
        <v>500</v>
      </c>
      <c r="E8058" s="27" t="s">
        <v>25</v>
      </c>
    </row>
    <row r="8059" spans="1:5" ht="13.2" hidden="1" x14ac:dyDescent="0.25">
      <c r="A8059" s="21" t="s">
        <v>7</v>
      </c>
      <c r="B8059" s="27">
        <v>43102</v>
      </c>
      <c r="C8059" s="27" t="s">
        <v>45</v>
      </c>
      <c r="D8059" s="28">
        <v>10000</v>
      </c>
      <c r="E8059" s="27" t="s">
        <v>25</v>
      </c>
    </row>
    <row r="8060" spans="1:5" ht="13.2" hidden="1" x14ac:dyDescent="0.25">
      <c r="A8060" s="21" t="s">
        <v>7</v>
      </c>
      <c r="B8060" s="27">
        <v>43103</v>
      </c>
      <c r="C8060" s="27" t="s">
        <v>45</v>
      </c>
      <c r="D8060" s="28">
        <v>750</v>
      </c>
      <c r="E8060" s="27" t="s">
        <v>27</v>
      </c>
    </row>
    <row r="8061" spans="1:5" ht="13.2" hidden="1" x14ac:dyDescent="0.25">
      <c r="A8061" s="21" t="s">
        <v>7</v>
      </c>
      <c r="B8061" s="27">
        <v>43104</v>
      </c>
      <c r="C8061" s="27" t="s">
        <v>45</v>
      </c>
      <c r="D8061" s="28">
        <v>16500</v>
      </c>
      <c r="E8061" s="27" t="s">
        <v>25</v>
      </c>
    </row>
    <row r="8062" spans="1:5" ht="13.2" hidden="1" x14ac:dyDescent="0.25">
      <c r="A8062" s="21" t="s">
        <v>7</v>
      </c>
      <c r="B8062" s="27">
        <v>43104</v>
      </c>
      <c r="C8062" s="27" t="s">
        <v>45</v>
      </c>
      <c r="D8062" s="28">
        <v>3250</v>
      </c>
      <c r="E8062" s="27" t="s">
        <v>25</v>
      </c>
    </row>
    <row r="8063" spans="1:5" ht="13.2" hidden="1" x14ac:dyDescent="0.25">
      <c r="A8063" s="21" t="s">
        <v>7</v>
      </c>
      <c r="B8063" s="27">
        <v>43104</v>
      </c>
      <c r="C8063" s="27" t="s">
        <v>45</v>
      </c>
      <c r="D8063" s="28">
        <v>600</v>
      </c>
      <c r="E8063" s="27" t="s">
        <v>25</v>
      </c>
    </row>
    <row r="8064" spans="1:5" ht="13.2" hidden="1" x14ac:dyDescent="0.25">
      <c r="A8064" s="21" t="s">
        <v>7</v>
      </c>
      <c r="B8064" s="27">
        <v>43104</v>
      </c>
      <c r="C8064" s="27" t="s">
        <v>45</v>
      </c>
      <c r="D8064" s="28">
        <v>500</v>
      </c>
      <c r="E8064" s="27" t="s">
        <v>25</v>
      </c>
    </row>
    <row r="8065" spans="1:5" ht="13.2" hidden="1" x14ac:dyDescent="0.25">
      <c r="A8065" s="21" t="s">
        <v>7</v>
      </c>
      <c r="B8065" s="27">
        <v>43105</v>
      </c>
      <c r="C8065" s="27" t="s">
        <v>45</v>
      </c>
      <c r="D8065" s="28">
        <v>750</v>
      </c>
      <c r="E8065" s="27" t="s">
        <v>25</v>
      </c>
    </row>
    <row r="8066" spans="1:5" ht="13.2" hidden="1" x14ac:dyDescent="0.25">
      <c r="A8066" s="21" t="s">
        <v>7</v>
      </c>
      <c r="B8066" s="27">
        <v>43106</v>
      </c>
      <c r="C8066" s="27" t="s">
        <v>45</v>
      </c>
      <c r="D8066" s="28">
        <v>4250</v>
      </c>
      <c r="E8066" s="27" t="s">
        <v>25</v>
      </c>
    </row>
    <row r="8067" spans="1:5" ht="13.2" hidden="1" x14ac:dyDescent="0.25">
      <c r="A8067" s="21" t="s">
        <v>7</v>
      </c>
      <c r="B8067" s="27">
        <v>43106</v>
      </c>
      <c r="C8067" s="27" t="s">
        <v>45</v>
      </c>
      <c r="D8067" s="28">
        <v>2250</v>
      </c>
      <c r="E8067" s="27" t="s">
        <v>25</v>
      </c>
    </row>
    <row r="8068" spans="1:5" ht="13.2" hidden="1" x14ac:dyDescent="0.25">
      <c r="A8068" s="21" t="s">
        <v>7</v>
      </c>
      <c r="B8068" s="27">
        <v>43106</v>
      </c>
      <c r="C8068" s="27" t="s">
        <v>45</v>
      </c>
      <c r="D8068" s="28">
        <v>1200</v>
      </c>
      <c r="E8068" s="27" t="s">
        <v>25</v>
      </c>
    </row>
    <row r="8069" spans="1:5" ht="13.2" hidden="1" x14ac:dyDescent="0.25">
      <c r="A8069" s="21" t="s">
        <v>7</v>
      </c>
      <c r="B8069" s="27">
        <v>43107</v>
      </c>
      <c r="C8069" s="27" t="s">
        <v>45</v>
      </c>
      <c r="D8069" s="28">
        <v>300</v>
      </c>
      <c r="E8069" s="27" t="s">
        <v>25</v>
      </c>
    </row>
    <row r="8070" spans="1:5" ht="13.2" hidden="1" x14ac:dyDescent="0.25">
      <c r="A8070" s="21" t="s">
        <v>7</v>
      </c>
      <c r="B8070" s="27">
        <v>43107</v>
      </c>
      <c r="C8070" s="27" t="s">
        <v>45</v>
      </c>
      <c r="D8070" s="28">
        <v>2250</v>
      </c>
      <c r="E8070" s="27" t="s">
        <v>25</v>
      </c>
    </row>
    <row r="8071" spans="1:5" ht="13.2" hidden="1" x14ac:dyDescent="0.25">
      <c r="A8071" s="21" t="s">
        <v>7</v>
      </c>
      <c r="B8071" s="27">
        <v>43108</v>
      </c>
      <c r="C8071" s="27" t="s">
        <v>45</v>
      </c>
      <c r="D8071" s="28">
        <v>7250</v>
      </c>
      <c r="E8071" s="27" t="s">
        <v>25</v>
      </c>
    </row>
    <row r="8072" spans="1:5" ht="13.2" hidden="1" x14ac:dyDescent="0.25">
      <c r="A8072" s="21" t="s">
        <v>7</v>
      </c>
      <c r="B8072" s="27">
        <v>43108</v>
      </c>
      <c r="C8072" s="27" t="s">
        <v>45</v>
      </c>
      <c r="D8072" s="28">
        <v>16250</v>
      </c>
      <c r="E8072" s="27" t="s">
        <v>25</v>
      </c>
    </row>
    <row r="8073" spans="1:5" ht="13.2" hidden="1" x14ac:dyDescent="0.25">
      <c r="A8073" s="21" t="s">
        <v>7</v>
      </c>
      <c r="B8073" s="27">
        <v>43109</v>
      </c>
      <c r="C8073" s="27" t="s">
        <v>45</v>
      </c>
      <c r="D8073" s="28">
        <v>18750</v>
      </c>
      <c r="E8073" s="27" t="s">
        <v>25</v>
      </c>
    </row>
    <row r="8074" spans="1:5" ht="13.2" hidden="1" x14ac:dyDescent="0.25">
      <c r="A8074" s="21" t="s">
        <v>7</v>
      </c>
      <c r="B8074" s="27">
        <v>43109</v>
      </c>
      <c r="C8074" s="27" t="s">
        <v>45</v>
      </c>
      <c r="D8074" s="28">
        <v>5500</v>
      </c>
      <c r="E8074" s="27" t="s">
        <v>25</v>
      </c>
    </row>
    <row r="8075" spans="1:5" ht="13.2" hidden="1" x14ac:dyDescent="0.25">
      <c r="A8075" s="21" t="s">
        <v>7</v>
      </c>
      <c r="B8075" s="27">
        <v>43110</v>
      </c>
      <c r="C8075" s="27" t="s">
        <v>45</v>
      </c>
      <c r="D8075" s="28">
        <v>8250</v>
      </c>
      <c r="E8075" s="27" t="s">
        <v>25</v>
      </c>
    </row>
    <row r="8076" spans="1:5" ht="13.2" hidden="1" x14ac:dyDescent="0.25">
      <c r="A8076" s="21" t="s">
        <v>7</v>
      </c>
      <c r="B8076" s="27">
        <v>43110</v>
      </c>
      <c r="C8076" s="27" t="s">
        <v>45</v>
      </c>
      <c r="D8076" s="28">
        <v>1750</v>
      </c>
      <c r="E8076" s="27" t="s">
        <v>25</v>
      </c>
    </row>
    <row r="8077" spans="1:5" ht="13.2" hidden="1" x14ac:dyDescent="0.25">
      <c r="A8077" s="21" t="s">
        <v>7</v>
      </c>
      <c r="B8077" s="27">
        <v>43110</v>
      </c>
      <c r="C8077" s="27" t="s">
        <v>45</v>
      </c>
      <c r="D8077" s="28">
        <v>1500</v>
      </c>
      <c r="E8077" s="27" t="s">
        <v>25</v>
      </c>
    </row>
    <row r="8078" spans="1:5" ht="13.2" hidden="1" x14ac:dyDescent="0.25">
      <c r="A8078" s="21" t="s">
        <v>7</v>
      </c>
      <c r="B8078" s="27">
        <v>43110</v>
      </c>
      <c r="C8078" s="27" t="s">
        <v>45</v>
      </c>
      <c r="D8078" s="28">
        <v>1750</v>
      </c>
      <c r="E8078" s="27" t="s">
        <v>25</v>
      </c>
    </row>
    <row r="8079" spans="1:5" ht="13.2" hidden="1" x14ac:dyDescent="0.25">
      <c r="A8079" s="21" t="s">
        <v>7</v>
      </c>
      <c r="B8079" s="27">
        <v>43110</v>
      </c>
      <c r="C8079" s="27" t="s">
        <v>45</v>
      </c>
      <c r="D8079" s="28">
        <v>250</v>
      </c>
      <c r="E8079" s="27" t="s">
        <v>25</v>
      </c>
    </row>
    <row r="8080" spans="1:5" ht="13.2" hidden="1" x14ac:dyDescent="0.25">
      <c r="A8080" s="21" t="s">
        <v>7</v>
      </c>
      <c r="B8080" s="27">
        <v>43110</v>
      </c>
      <c r="C8080" s="27" t="s">
        <v>45</v>
      </c>
      <c r="D8080" s="28">
        <v>750</v>
      </c>
      <c r="E8080" s="27" t="s">
        <v>25</v>
      </c>
    </row>
    <row r="8081" spans="1:5" ht="13.2" hidden="1" x14ac:dyDescent="0.25">
      <c r="A8081" s="21" t="s">
        <v>7</v>
      </c>
      <c r="B8081" s="27">
        <v>43111</v>
      </c>
      <c r="C8081" s="27" t="s">
        <v>45</v>
      </c>
      <c r="D8081" s="28">
        <v>10900</v>
      </c>
      <c r="E8081" s="27" t="s">
        <v>25</v>
      </c>
    </row>
    <row r="8082" spans="1:5" ht="13.2" hidden="1" x14ac:dyDescent="0.25">
      <c r="A8082" s="21" t="s">
        <v>7</v>
      </c>
      <c r="B8082" s="27">
        <v>43112</v>
      </c>
      <c r="C8082" s="27" t="s">
        <v>58</v>
      </c>
      <c r="D8082" s="28">
        <v>1543.05</v>
      </c>
      <c r="E8082" s="27" t="s">
        <v>26</v>
      </c>
    </row>
    <row r="8083" spans="1:5" ht="13.2" hidden="1" x14ac:dyDescent="0.25">
      <c r="A8083" s="21" t="s">
        <v>7</v>
      </c>
      <c r="B8083" s="27">
        <v>43113</v>
      </c>
      <c r="C8083" s="27" t="s">
        <v>58</v>
      </c>
      <c r="D8083" s="28">
        <v>4994.45</v>
      </c>
      <c r="E8083" s="27" t="s">
        <v>26</v>
      </c>
    </row>
    <row r="8084" spans="1:5" ht="13.2" hidden="1" x14ac:dyDescent="0.25">
      <c r="A8084" s="21" t="s">
        <v>7</v>
      </c>
      <c r="B8084" s="27">
        <v>43114</v>
      </c>
      <c r="C8084" s="27" t="s">
        <v>45</v>
      </c>
      <c r="D8084" s="28">
        <v>8650</v>
      </c>
      <c r="E8084" s="27" t="s">
        <v>25</v>
      </c>
    </row>
    <row r="8085" spans="1:5" ht="13.2" hidden="1" x14ac:dyDescent="0.25">
      <c r="A8085" s="21" t="s">
        <v>7</v>
      </c>
      <c r="B8085" s="27">
        <v>43115</v>
      </c>
      <c r="C8085" s="27" t="s">
        <v>45</v>
      </c>
      <c r="D8085" s="28">
        <v>3750</v>
      </c>
      <c r="E8085" s="27" t="s">
        <v>25</v>
      </c>
    </row>
    <row r="8086" spans="1:5" ht="13.2" hidden="1" x14ac:dyDescent="0.25">
      <c r="A8086" s="21" t="s">
        <v>7</v>
      </c>
      <c r="B8086" s="27">
        <v>43115</v>
      </c>
      <c r="C8086" s="27" t="s">
        <v>45</v>
      </c>
      <c r="D8086" s="28">
        <v>1500</v>
      </c>
      <c r="E8086" s="27" t="s">
        <v>25</v>
      </c>
    </row>
    <row r="8087" spans="1:5" ht="13.2" hidden="1" x14ac:dyDescent="0.25">
      <c r="A8087" s="21" t="s">
        <v>7</v>
      </c>
      <c r="B8087" s="27">
        <v>43115</v>
      </c>
      <c r="C8087" s="27" t="s">
        <v>45</v>
      </c>
      <c r="D8087" s="28">
        <v>3250</v>
      </c>
      <c r="E8087" s="27" t="s">
        <v>25</v>
      </c>
    </row>
    <row r="8088" spans="1:5" ht="13.2" hidden="1" x14ac:dyDescent="0.25">
      <c r="A8088" s="21" t="s">
        <v>7</v>
      </c>
      <c r="B8088" s="27">
        <v>43116</v>
      </c>
      <c r="C8088" s="27" t="s">
        <v>45</v>
      </c>
      <c r="D8088" s="28">
        <v>2000</v>
      </c>
      <c r="E8088" s="27" t="s">
        <v>25</v>
      </c>
    </row>
    <row r="8089" spans="1:5" ht="13.2" hidden="1" x14ac:dyDescent="0.25">
      <c r="A8089" s="21" t="s">
        <v>7</v>
      </c>
      <c r="B8089" s="27">
        <v>43117</v>
      </c>
      <c r="C8089" s="27" t="s">
        <v>45</v>
      </c>
      <c r="D8089" s="28">
        <v>6750</v>
      </c>
      <c r="E8089" s="27" t="s">
        <v>25</v>
      </c>
    </row>
    <row r="8090" spans="1:5" ht="13.2" hidden="1" x14ac:dyDescent="0.25">
      <c r="A8090" s="21" t="s">
        <v>7</v>
      </c>
      <c r="B8090" s="27">
        <v>43118</v>
      </c>
      <c r="C8090" s="27" t="s">
        <v>45</v>
      </c>
      <c r="D8090" s="28">
        <v>30000</v>
      </c>
      <c r="E8090" s="27" t="s">
        <v>25</v>
      </c>
    </row>
    <row r="8091" spans="1:5" ht="13.2" hidden="1" x14ac:dyDescent="0.25">
      <c r="A8091" s="21" t="s">
        <v>7</v>
      </c>
      <c r="B8091" s="27">
        <v>43118</v>
      </c>
      <c r="C8091" s="27" t="s">
        <v>45</v>
      </c>
      <c r="D8091" s="28">
        <v>8500</v>
      </c>
      <c r="E8091" s="27" t="s">
        <v>25</v>
      </c>
    </row>
    <row r="8092" spans="1:5" ht="13.2" hidden="1" x14ac:dyDescent="0.25">
      <c r="A8092" s="21" t="s">
        <v>7</v>
      </c>
      <c r="B8092" s="27">
        <v>43118</v>
      </c>
      <c r="C8092" s="27" t="s">
        <v>45</v>
      </c>
      <c r="D8092" s="28">
        <v>1750</v>
      </c>
      <c r="E8092" s="27" t="s">
        <v>25</v>
      </c>
    </row>
    <row r="8093" spans="1:5" ht="13.2" hidden="1" x14ac:dyDescent="0.25">
      <c r="A8093" s="21" t="s">
        <v>7</v>
      </c>
      <c r="B8093" s="27">
        <v>43119</v>
      </c>
      <c r="C8093" s="27" t="s">
        <v>45</v>
      </c>
      <c r="D8093" s="28">
        <v>2250</v>
      </c>
      <c r="E8093" s="27" t="s">
        <v>25</v>
      </c>
    </row>
    <row r="8094" spans="1:5" ht="13.2" hidden="1" x14ac:dyDescent="0.25">
      <c r="A8094" s="21" t="s">
        <v>7</v>
      </c>
      <c r="B8094" s="27">
        <v>43119</v>
      </c>
      <c r="C8094" s="27" t="s">
        <v>45</v>
      </c>
      <c r="D8094" s="28">
        <v>2250</v>
      </c>
      <c r="E8094" s="27" t="s">
        <v>25</v>
      </c>
    </row>
    <row r="8095" spans="1:5" ht="13.2" hidden="1" x14ac:dyDescent="0.25">
      <c r="A8095" s="21" t="s">
        <v>7</v>
      </c>
      <c r="B8095" s="27">
        <v>43119</v>
      </c>
      <c r="C8095" s="27" t="s">
        <v>45</v>
      </c>
      <c r="D8095" s="28">
        <v>450</v>
      </c>
      <c r="E8095" s="27" t="s">
        <v>25</v>
      </c>
    </row>
    <row r="8096" spans="1:5" ht="13.2" hidden="1" x14ac:dyDescent="0.25">
      <c r="A8096" s="21" t="s">
        <v>7</v>
      </c>
      <c r="B8096" s="27">
        <v>43119</v>
      </c>
      <c r="C8096" s="27" t="s">
        <v>45</v>
      </c>
      <c r="D8096" s="28">
        <v>400</v>
      </c>
      <c r="E8096" s="27" t="s">
        <v>25</v>
      </c>
    </row>
    <row r="8097" spans="1:5" ht="13.2" hidden="1" x14ac:dyDescent="0.25">
      <c r="A8097" s="21" t="s">
        <v>7</v>
      </c>
      <c r="B8097" s="27">
        <v>43119</v>
      </c>
      <c r="C8097" s="27" t="s">
        <v>45</v>
      </c>
      <c r="D8097" s="28">
        <v>1000</v>
      </c>
      <c r="E8097" s="27" t="s">
        <v>25</v>
      </c>
    </row>
    <row r="8098" spans="1:5" ht="13.2" hidden="1" x14ac:dyDescent="0.25">
      <c r="A8098" s="21" t="s">
        <v>7</v>
      </c>
      <c r="B8098" s="27">
        <v>43119</v>
      </c>
      <c r="C8098" s="27" t="s">
        <v>45</v>
      </c>
      <c r="D8098" s="28">
        <v>300</v>
      </c>
      <c r="E8098" s="27" t="s">
        <v>25</v>
      </c>
    </row>
    <row r="8099" spans="1:5" ht="13.2" hidden="1" x14ac:dyDescent="0.25">
      <c r="A8099" s="21" t="s">
        <v>7</v>
      </c>
      <c r="B8099" s="27">
        <v>43119</v>
      </c>
      <c r="C8099" s="27" t="s">
        <v>45</v>
      </c>
      <c r="D8099" s="28">
        <v>300</v>
      </c>
      <c r="E8099" s="27" t="s">
        <v>25</v>
      </c>
    </row>
    <row r="8100" spans="1:5" ht="13.2" hidden="1" x14ac:dyDescent="0.25">
      <c r="A8100" s="21" t="s">
        <v>7</v>
      </c>
      <c r="B8100" s="27">
        <v>43119</v>
      </c>
      <c r="C8100" s="27" t="s">
        <v>45</v>
      </c>
      <c r="D8100" s="28">
        <v>300</v>
      </c>
      <c r="E8100" s="27" t="s">
        <v>25</v>
      </c>
    </row>
    <row r="8101" spans="1:5" ht="13.2" hidden="1" x14ac:dyDescent="0.25">
      <c r="A8101" s="21" t="s">
        <v>7</v>
      </c>
      <c r="B8101" s="27">
        <v>43119</v>
      </c>
      <c r="C8101" s="27" t="s">
        <v>45</v>
      </c>
      <c r="D8101" s="28">
        <v>8250</v>
      </c>
      <c r="E8101" s="27" t="s">
        <v>25</v>
      </c>
    </row>
    <row r="8102" spans="1:5" ht="13.2" hidden="1" x14ac:dyDescent="0.25">
      <c r="A8102" s="21" t="s">
        <v>7</v>
      </c>
      <c r="B8102" s="27">
        <v>43119</v>
      </c>
      <c r="C8102" s="27" t="s">
        <v>45</v>
      </c>
      <c r="D8102" s="28">
        <v>500</v>
      </c>
      <c r="E8102" s="27" t="s">
        <v>25</v>
      </c>
    </row>
    <row r="8103" spans="1:5" ht="13.2" hidden="1" x14ac:dyDescent="0.25">
      <c r="A8103" s="21" t="s">
        <v>7</v>
      </c>
      <c r="B8103" s="27">
        <v>43120</v>
      </c>
      <c r="C8103" s="27" t="s">
        <v>59</v>
      </c>
      <c r="D8103" s="28">
        <v>2000</v>
      </c>
      <c r="E8103" s="27" t="s">
        <v>26</v>
      </c>
    </row>
    <row r="8104" spans="1:5" ht="13.2" hidden="1" x14ac:dyDescent="0.25">
      <c r="A8104" s="21" t="s">
        <v>7</v>
      </c>
      <c r="B8104" s="27">
        <v>43121</v>
      </c>
      <c r="C8104" s="27" t="s">
        <v>45</v>
      </c>
      <c r="D8104" s="28">
        <v>8250</v>
      </c>
      <c r="E8104" s="27" t="s">
        <v>25</v>
      </c>
    </row>
    <row r="8105" spans="1:5" ht="13.2" hidden="1" x14ac:dyDescent="0.25">
      <c r="A8105" s="21" t="s">
        <v>7</v>
      </c>
      <c r="B8105" s="27">
        <v>43122</v>
      </c>
      <c r="C8105" s="27" t="s">
        <v>47</v>
      </c>
      <c r="D8105" s="28">
        <v>7500</v>
      </c>
      <c r="E8105" s="27" t="s">
        <v>26</v>
      </c>
    </row>
    <row r="8106" spans="1:5" ht="13.2" hidden="1" x14ac:dyDescent="0.25">
      <c r="A8106" s="21" t="s">
        <v>7</v>
      </c>
      <c r="B8106" s="27">
        <v>43122</v>
      </c>
      <c r="C8106" s="27" t="s">
        <v>47</v>
      </c>
      <c r="D8106" s="28">
        <v>4000</v>
      </c>
      <c r="E8106" s="27" t="s">
        <v>26</v>
      </c>
    </row>
    <row r="8107" spans="1:5" ht="13.2" hidden="1" x14ac:dyDescent="0.25">
      <c r="A8107" s="21" t="s">
        <v>7</v>
      </c>
      <c r="B8107" s="27">
        <v>43122</v>
      </c>
      <c r="C8107" s="27" t="s">
        <v>47</v>
      </c>
      <c r="D8107" s="28">
        <v>1500</v>
      </c>
      <c r="E8107" s="27" t="s">
        <v>26</v>
      </c>
    </row>
    <row r="8108" spans="1:5" ht="13.2" hidden="1" x14ac:dyDescent="0.25">
      <c r="A8108" s="21" t="s">
        <v>7</v>
      </c>
      <c r="B8108" s="27">
        <v>43123</v>
      </c>
      <c r="C8108" s="27" t="s">
        <v>47</v>
      </c>
      <c r="D8108" s="28">
        <v>2000</v>
      </c>
      <c r="E8108" s="27" t="s">
        <v>26</v>
      </c>
    </row>
    <row r="8109" spans="1:5" ht="13.2" hidden="1" x14ac:dyDescent="0.25">
      <c r="A8109" s="21" t="s">
        <v>7</v>
      </c>
      <c r="B8109" s="27">
        <v>43123</v>
      </c>
      <c r="C8109" s="27" t="s">
        <v>47</v>
      </c>
      <c r="D8109" s="28">
        <v>500</v>
      </c>
      <c r="E8109" s="27" t="s">
        <v>26</v>
      </c>
    </row>
    <row r="8110" spans="1:5" ht="13.2" hidden="1" x14ac:dyDescent="0.25">
      <c r="A8110" s="21" t="s">
        <v>7</v>
      </c>
      <c r="B8110" s="27">
        <v>43123</v>
      </c>
      <c r="C8110" s="27" t="s">
        <v>47</v>
      </c>
      <c r="D8110" s="28">
        <v>1000</v>
      </c>
      <c r="E8110" s="27" t="s">
        <v>26</v>
      </c>
    </row>
    <row r="8111" spans="1:5" ht="13.2" hidden="1" x14ac:dyDescent="0.25">
      <c r="A8111" s="21" t="s">
        <v>7</v>
      </c>
      <c r="B8111" s="27">
        <v>43124</v>
      </c>
      <c r="C8111" s="27" t="s">
        <v>45</v>
      </c>
      <c r="D8111" s="28">
        <v>10400</v>
      </c>
      <c r="E8111" s="27" t="s">
        <v>25</v>
      </c>
    </row>
    <row r="8112" spans="1:5" ht="13.2" hidden="1" x14ac:dyDescent="0.25">
      <c r="A8112" s="21" t="s">
        <v>7</v>
      </c>
      <c r="B8112" s="27">
        <v>43125</v>
      </c>
      <c r="C8112" s="27" t="s">
        <v>45</v>
      </c>
      <c r="D8112" s="28">
        <v>25000</v>
      </c>
      <c r="E8112" s="27" t="s">
        <v>25</v>
      </c>
    </row>
    <row r="8113" spans="1:5" ht="13.2" hidden="1" x14ac:dyDescent="0.25">
      <c r="A8113" s="21" t="s">
        <v>7</v>
      </c>
      <c r="B8113" s="27">
        <v>43126</v>
      </c>
      <c r="C8113" s="27" t="s">
        <v>45</v>
      </c>
      <c r="D8113" s="28">
        <v>3000</v>
      </c>
      <c r="E8113" s="27" t="s">
        <v>25</v>
      </c>
    </row>
    <row r="8114" spans="1:5" ht="13.2" hidden="1" x14ac:dyDescent="0.25">
      <c r="A8114" s="21" t="s">
        <v>7</v>
      </c>
      <c r="B8114" s="27">
        <v>43127</v>
      </c>
      <c r="C8114" s="27" t="s">
        <v>45</v>
      </c>
      <c r="D8114" s="28">
        <v>10000</v>
      </c>
      <c r="E8114" s="27" t="s">
        <v>25</v>
      </c>
    </row>
    <row r="8115" spans="1:5" ht="13.2" hidden="1" x14ac:dyDescent="0.25">
      <c r="A8115" s="21" t="s">
        <v>7</v>
      </c>
      <c r="B8115" s="27">
        <v>43128</v>
      </c>
      <c r="C8115" s="27" t="s">
        <v>45</v>
      </c>
      <c r="D8115" s="28">
        <v>2000</v>
      </c>
      <c r="E8115" s="27" t="s">
        <v>25</v>
      </c>
    </row>
    <row r="8116" spans="1:5" ht="13.2" hidden="1" x14ac:dyDescent="0.25">
      <c r="A8116" s="21" t="s">
        <v>7</v>
      </c>
      <c r="B8116" s="27">
        <v>43128</v>
      </c>
      <c r="C8116" s="27" t="s">
        <v>45</v>
      </c>
      <c r="D8116" s="28">
        <v>1000</v>
      </c>
      <c r="E8116" s="27" t="s">
        <v>25</v>
      </c>
    </row>
    <row r="8117" spans="1:5" ht="13.2" hidden="1" x14ac:dyDescent="0.25">
      <c r="A8117" s="21" t="s">
        <v>7</v>
      </c>
      <c r="B8117" s="27">
        <v>43129</v>
      </c>
      <c r="C8117" s="27" t="s">
        <v>45</v>
      </c>
      <c r="D8117" s="28">
        <v>1750</v>
      </c>
      <c r="E8117" s="27" t="s">
        <v>25</v>
      </c>
    </row>
    <row r="8118" spans="1:5" ht="13.2" hidden="1" x14ac:dyDescent="0.25">
      <c r="A8118" s="21" t="s">
        <v>7</v>
      </c>
      <c r="B8118" s="27">
        <v>43129</v>
      </c>
      <c r="C8118" s="27" t="s">
        <v>45</v>
      </c>
      <c r="D8118" s="28">
        <v>250</v>
      </c>
      <c r="E8118" s="27" t="s">
        <v>25</v>
      </c>
    </row>
    <row r="8119" spans="1:5" ht="13.2" hidden="1" x14ac:dyDescent="0.25">
      <c r="A8119" s="21" t="s">
        <v>7</v>
      </c>
      <c r="B8119" s="27">
        <v>43130</v>
      </c>
      <c r="C8119" s="27" t="s">
        <v>45</v>
      </c>
      <c r="D8119" s="28">
        <v>8000</v>
      </c>
      <c r="E8119" s="27" t="s">
        <v>25</v>
      </c>
    </row>
    <row r="8120" spans="1:5" ht="13.2" hidden="1" x14ac:dyDescent="0.25">
      <c r="A8120" s="21" t="s">
        <v>7</v>
      </c>
      <c r="B8120" s="27">
        <v>43131</v>
      </c>
      <c r="C8120" s="27" t="s">
        <v>45</v>
      </c>
      <c r="D8120" s="28">
        <v>2500</v>
      </c>
      <c r="E8120" s="27" t="s">
        <v>25</v>
      </c>
    </row>
    <row r="8121" spans="1:5" ht="13.2" hidden="1" x14ac:dyDescent="0.25">
      <c r="A8121" s="21" t="s">
        <v>7</v>
      </c>
      <c r="B8121" s="27">
        <v>43132</v>
      </c>
      <c r="C8121" s="27" t="s">
        <v>45</v>
      </c>
      <c r="D8121" s="28">
        <v>1500</v>
      </c>
      <c r="E8121" s="27" t="s">
        <v>25</v>
      </c>
    </row>
    <row r="8122" spans="1:5" ht="13.2" hidden="1" x14ac:dyDescent="0.25">
      <c r="A8122" s="21" t="s">
        <v>7</v>
      </c>
      <c r="B8122" s="27">
        <v>43133</v>
      </c>
      <c r="C8122" s="27" t="s">
        <v>45</v>
      </c>
      <c r="D8122" s="28">
        <v>3000</v>
      </c>
      <c r="E8122" s="27" t="s">
        <v>25</v>
      </c>
    </row>
    <row r="8123" spans="1:5" ht="13.2" hidden="1" x14ac:dyDescent="0.25">
      <c r="A8123" s="21" t="s">
        <v>7</v>
      </c>
      <c r="B8123" s="27">
        <v>43133</v>
      </c>
      <c r="C8123" s="27" t="s">
        <v>45</v>
      </c>
      <c r="D8123" s="28">
        <v>2000</v>
      </c>
      <c r="E8123" s="27" t="s">
        <v>25</v>
      </c>
    </row>
    <row r="8124" spans="1:5" ht="13.2" hidden="1" x14ac:dyDescent="0.25">
      <c r="A8124" s="21" t="s">
        <v>7</v>
      </c>
      <c r="B8124" s="27">
        <v>43134</v>
      </c>
      <c r="C8124" s="27" t="s">
        <v>45</v>
      </c>
      <c r="D8124" s="28">
        <v>500</v>
      </c>
      <c r="E8124" s="27" t="s">
        <v>25</v>
      </c>
    </row>
    <row r="8125" spans="1:5" ht="13.2" hidden="1" x14ac:dyDescent="0.25">
      <c r="A8125" s="21" t="s">
        <v>7</v>
      </c>
      <c r="B8125" s="27">
        <v>43135</v>
      </c>
      <c r="C8125" s="27" t="s">
        <v>45</v>
      </c>
      <c r="D8125" s="28">
        <v>3000</v>
      </c>
      <c r="E8125" s="27" t="s">
        <v>25</v>
      </c>
    </row>
    <row r="8126" spans="1:5" ht="13.2" hidden="1" x14ac:dyDescent="0.25">
      <c r="A8126" s="21" t="s">
        <v>7</v>
      </c>
      <c r="B8126" s="27">
        <v>43135</v>
      </c>
      <c r="C8126" s="27" t="s">
        <v>45</v>
      </c>
      <c r="D8126" s="28">
        <v>2000</v>
      </c>
      <c r="E8126" s="27" t="s">
        <v>25</v>
      </c>
    </row>
    <row r="8127" spans="1:5" ht="13.2" hidden="1" x14ac:dyDescent="0.25">
      <c r="A8127" s="21" t="s">
        <v>7</v>
      </c>
      <c r="B8127" s="27">
        <v>43135</v>
      </c>
      <c r="C8127" s="27" t="s">
        <v>45</v>
      </c>
      <c r="D8127" s="28">
        <v>1500</v>
      </c>
      <c r="E8127" s="27" t="s">
        <v>25</v>
      </c>
    </row>
    <row r="8128" spans="1:5" ht="13.2" hidden="1" x14ac:dyDescent="0.25">
      <c r="A8128" s="21" t="s">
        <v>7</v>
      </c>
      <c r="B8128" s="27">
        <v>43135</v>
      </c>
      <c r="C8128" s="27" t="s">
        <v>45</v>
      </c>
      <c r="D8128" s="28">
        <v>250</v>
      </c>
      <c r="E8128" s="27" t="s">
        <v>25</v>
      </c>
    </row>
    <row r="8129" spans="1:5" ht="13.2" hidden="1" x14ac:dyDescent="0.25">
      <c r="A8129" s="21" t="s">
        <v>7</v>
      </c>
      <c r="B8129" s="27">
        <v>43136</v>
      </c>
      <c r="C8129" s="27" t="s">
        <v>45</v>
      </c>
      <c r="D8129" s="28">
        <v>10000</v>
      </c>
      <c r="E8129" s="27" t="s">
        <v>25</v>
      </c>
    </row>
    <row r="8130" spans="1:5" ht="13.2" hidden="1" x14ac:dyDescent="0.25">
      <c r="A8130" s="21" t="s">
        <v>7</v>
      </c>
      <c r="B8130" s="27">
        <v>43137</v>
      </c>
      <c r="C8130" s="27" t="s">
        <v>45</v>
      </c>
      <c r="D8130" s="28">
        <v>7500</v>
      </c>
      <c r="E8130" s="27" t="s">
        <v>25</v>
      </c>
    </row>
    <row r="8131" spans="1:5" ht="13.2" hidden="1" x14ac:dyDescent="0.25">
      <c r="A8131" s="21" t="s">
        <v>7</v>
      </c>
      <c r="B8131" s="27">
        <v>43137</v>
      </c>
      <c r="C8131" s="27" t="s">
        <v>45</v>
      </c>
      <c r="D8131" s="28">
        <v>6000</v>
      </c>
      <c r="E8131" s="27" t="s">
        <v>25</v>
      </c>
    </row>
    <row r="8132" spans="1:5" ht="13.2" hidden="1" x14ac:dyDescent="0.25">
      <c r="A8132" s="21" t="s">
        <v>7</v>
      </c>
      <c r="B8132" s="27">
        <v>43137</v>
      </c>
      <c r="C8132" s="27" t="s">
        <v>45</v>
      </c>
      <c r="D8132" s="28">
        <v>3250</v>
      </c>
      <c r="E8132" s="27" t="s">
        <v>25</v>
      </c>
    </row>
    <row r="8133" spans="1:5" ht="13.2" hidden="1" x14ac:dyDescent="0.25">
      <c r="A8133" s="21" t="s">
        <v>7</v>
      </c>
      <c r="B8133" s="27">
        <v>43137</v>
      </c>
      <c r="C8133" s="27" t="s">
        <v>45</v>
      </c>
      <c r="D8133" s="28">
        <v>250</v>
      </c>
      <c r="E8133" s="27" t="s">
        <v>25</v>
      </c>
    </row>
    <row r="8134" spans="1:5" ht="13.2" hidden="1" x14ac:dyDescent="0.25">
      <c r="A8134" s="21" t="s">
        <v>7</v>
      </c>
      <c r="B8134" s="27">
        <v>43138</v>
      </c>
      <c r="C8134" s="27" t="s">
        <v>45</v>
      </c>
      <c r="D8134" s="28">
        <v>1400</v>
      </c>
      <c r="E8134" s="27" t="s">
        <v>25</v>
      </c>
    </row>
    <row r="8135" spans="1:5" ht="13.2" hidden="1" x14ac:dyDescent="0.25">
      <c r="A8135" s="21" t="s">
        <v>7</v>
      </c>
      <c r="B8135" s="27">
        <v>43138</v>
      </c>
      <c r="C8135" s="27" t="s">
        <v>45</v>
      </c>
      <c r="D8135" s="28">
        <v>750</v>
      </c>
      <c r="E8135" s="27" t="s">
        <v>25</v>
      </c>
    </row>
    <row r="8136" spans="1:5" ht="13.2" hidden="1" x14ac:dyDescent="0.25">
      <c r="A8136" s="21" t="s">
        <v>7</v>
      </c>
      <c r="B8136" s="27">
        <v>43138</v>
      </c>
      <c r="C8136" s="27" t="s">
        <v>45</v>
      </c>
      <c r="D8136" s="28">
        <v>750</v>
      </c>
      <c r="E8136" s="27" t="s">
        <v>25</v>
      </c>
    </row>
    <row r="8137" spans="1:5" ht="13.2" hidden="1" x14ac:dyDescent="0.25">
      <c r="A8137" s="21" t="s">
        <v>7</v>
      </c>
      <c r="B8137" s="27">
        <v>43139</v>
      </c>
      <c r="C8137" s="27" t="s">
        <v>45</v>
      </c>
      <c r="D8137" s="28">
        <v>3250</v>
      </c>
      <c r="E8137" s="27" t="s">
        <v>25</v>
      </c>
    </row>
    <row r="8138" spans="1:5" ht="13.2" hidden="1" x14ac:dyDescent="0.25">
      <c r="A8138" s="21" t="s">
        <v>7</v>
      </c>
      <c r="B8138" s="27">
        <v>43139</v>
      </c>
      <c r="C8138" s="27" t="s">
        <v>45</v>
      </c>
      <c r="D8138" s="28">
        <v>350</v>
      </c>
      <c r="E8138" s="27" t="s">
        <v>25</v>
      </c>
    </row>
    <row r="8139" spans="1:5" ht="13.2" hidden="1" x14ac:dyDescent="0.25">
      <c r="A8139" s="21" t="s">
        <v>7</v>
      </c>
      <c r="B8139" s="27">
        <v>43139</v>
      </c>
      <c r="C8139" s="27" t="s">
        <v>45</v>
      </c>
      <c r="D8139" s="28">
        <v>750</v>
      </c>
      <c r="E8139" s="27" t="s">
        <v>25</v>
      </c>
    </row>
    <row r="8140" spans="1:5" ht="13.2" hidden="1" x14ac:dyDescent="0.25">
      <c r="A8140" s="21" t="s">
        <v>7</v>
      </c>
      <c r="B8140" s="27">
        <v>43139</v>
      </c>
      <c r="C8140" s="27" t="s">
        <v>45</v>
      </c>
      <c r="D8140" s="28">
        <v>750</v>
      </c>
      <c r="E8140" s="27" t="s">
        <v>25</v>
      </c>
    </row>
    <row r="8141" spans="1:5" ht="13.2" hidden="1" x14ac:dyDescent="0.25">
      <c r="A8141" s="21" t="s">
        <v>7</v>
      </c>
      <c r="B8141" s="27">
        <v>43140</v>
      </c>
      <c r="C8141" s="27" t="s">
        <v>53</v>
      </c>
      <c r="D8141" s="28">
        <v>2500</v>
      </c>
      <c r="E8141" s="27" t="s">
        <v>26</v>
      </c>
    </row>
    <row r="8142" spans="1:5" ht="13.2" hidden="1" x14ac:dyDescent="0.25">
      <c r="A8142" s="21" t="s">
        <v>7</v>
      </c>
      <c r="B8142" s="27">
        <v>43140</v>
      </c>
      <c r="C8142" s="27" t="s">
        <v>53</v>
      </c>
      <c r="D8142" s="28">
        <v>750</v>
      </c>
      <c r="E8142" s="27" t="s">
        <v>26</v>
      </c>
    </row>
    <row r="8143" spans="1:5" ht="13.2" hidden="1" x14ac:dyDescent="0.25">
      <c r="A8143" s="21" t="s">
        <v>7</v>
      </c>
      <c r="B8143" s="27">
        <v>43140</v>
      </c>
      <c r="C8143" s="27" t="s">
        <v>53</v>
      </c>
      <c r="D8143" s="28">
        <v>500</v>
      </c>
      <c r="E8143" s="27" t="s">
        <v>26</v>
      </c>
    </row>
    <row r="8144" spans="1:5" ht="13.2" hidden="1" x14ac:dyDescent="0.25">
      <c r="A8144" s="21" t="s">
        <v>7</v>
      </c>
      <c r="B8144" s="27">
        <v>43141</v>
      </c>
      <c r="C8144" s="27" t="s">
        <v>45</v>
      </c>
      <c r="D8144" s="28">
        <v>2000</v>
      </c>
      <c r="E8144" s="27" t="s">
        <v>25</v>
      </c>
    </row>
    <row r="8145" spans="1:5" ht="13.2" hidden="1" x14ac:dyDescent="0.25">
      <c r="A8145" s="21" t="s">
        <v>7</v>
      </c>
      <c r="B8145" s="27">
        <v>43142</v>
      </c>
      <c r="C8145" s="27" t="s">
        <v>45</v>
      </c>
      <c r="D8145" s="28">
        <v>2250</v>
      </c>
      <c r="E8145" s="27" t="s">
        <v>25</v>
      </c>
    </row>
    <row r="8146" spans="1:5" ht="13.2" hidden="1" x14ac:dyDescent="0.25">
      <c r="A8146" s="21" t="s">
        <v>7</v>
      </c>
      <c r="B8146" s="27">
        <v>43143</v>
      </c>
      <c r="C8146" s="27" t="s">
        <v>27</v>
      </c>
      <c r="D8146" s="28">
        <v>1250</v>
      </c>
      <c r="E8146" s="27" t="s">
        <v>27</v>
      </c>
    </row>
    <row r="8147" spans="1:5" ht="13.2" hidden="1" x14ac:dyDescent="0.25">
      <c r="A8147" s="21" t="s">
        <v>7</v>
      </c>
      <c r="B8147" s="27">
        <v>43143</v>
      </c>
      <c r="C8147" s="27" t="s">
        <v>27</v>
      </c>
      <c r="D8147" s="28">
        <v>1000</v>
      </c>
      <c r="E8147" s="27" t="s">
        <v>27</v>
      </c>
    </row>
    <row r="8148" spans="1:5" ht="13.2" hidden="1" x14ac:dyDescent="0.25">
      <c r="A8148" s="21" t="s">
        <v>7</v>
      </c>
      <c r="B8148" s="27">
        <v>43144</v>
      </c>
      <c r="C8148" s="27" t="s">
        <v>45</v>
      </c>
      <c r="D8148" s="28">
        <v>1040</v>
      </c>
      <c r="E8148" s="27" t="s">
        <v>25</v>
      </c>
    </row>
    <row r="8149" spans="1:5" ht="13.2" hidden="1" x14ac:dyDescent="0.25">
      <c r="A8149" s="21" t="s">
        <v>7</v>
      </c>
      <c r="B8149" s="27">
        <v>43145</v>
      </c>
      <c r="C8149" s="27" t="s">
        <v>45</v>
      </c>
      <c r="D8149" s="28">
        <v>3000</v>
      </c>
      <c r="E8149" s="27" t="s">
        <v>25</v>
      </c>
    </row>
    <row r="8150" spans="1:5" ht="13.2" hidden="1" x14ac:dyDescent="0.25">
      <c r="A8150" s="21" t="s">
        <v>7</v>
      </c>
      <c r="B8150" s="27">
        <v>43145</v>
      </c>
      <c r="C8150" s="27" t="s">
        <v>45</v>
      </c>
      <c r="D8150" s="28">
        <v>650</v>
      </c>
      <c r="E8150" s="27" t="s">
        <v>25</v>
      </c>
    </row>
    <row r="8151" spans="1:5" ht="13.2" hidden="1" x14ac:dyDescent="0.25">
      <c r="A8151" s="21" t="s">
        <v>7</v>
      </c>
      <c r="B8151" s="27">
        <v>43145</v>
      </c>
      <c r="C8151" s="27" t="s">
        <v>45</v>
      </c>
      <c r="D8151" s="28">
        <v>6000</v>
      </c>
      <c r="E8151" s="27" t="s">
        <v>25</v>
      </c>
    </row>
    <row r="8152" spans="1:5" ht="13.2" hidden="1" x14ac:dyDescent="0.25">
      <c r="A8152" s="21" t="s">
        <v>7</v>
      </c>
      <c r="B8152" s="27">
        <v>43145</v>
      </c>
      <c r="C8152" s="27" t="s">
        <v>45</v>
      </c>
      <c r="D8152" s="28">
        <v>6750</v>
      </c>
      <c r="E8152" s="27" t="s">
        <v>25</v>
      </c>
    </row>
    <row r="8153" spans="1:5" ht="13.2" hidden="1" x14ac:dyDescent="0.25">
      <c r="A8153" s="21" t="s">
        <v>7</v>
      </c>
      <c r="B8153" s="27">
        <v>43146</v>
      </c>
      <c r="C8153" s="27" t="s">
        <v>45</v>
      </c>
      <c r="D8153" s="28">
        <v>77500</v>
      </c>
      <c r="E8153" s="27" t="s">
        <v>25</v>
      </c>
    </row>
    <row r="8154" spans="1:5" ht="13.2" hidden="1" x14ac:dyDescent="0.25">
      <c r="A8154" s="21" t="s">
        <v>7</v>
      </c>
      <c r="B8154" s="27">
        <v>43147</v>
      </c>
      <c r="C8154" s="27" t="s">
        <v>51</v>
      </c>
      <c r="D8154" s="28">
        <v>6750</v>
      </c>
      <c r="E8154" s="27" t="s">
        <v>25</v>
      </c>
    </row>
    <row r="8155" spans="1:5" ht="13.2" hidden="1" x14ac:dyDescent="0.25">
      <c r="A8155" s="21" t="s">
        <v>7</v>
      </c>
      <c r="B8155" s="27">
        <v>43148</v>
      </c>
      <c r="C8155" s="27" t="s">
        <v>45</v>
      </c>
      <c r="D8155" s="28">
        <v>250</v>
      </c>
      <c r="E8155" s="27" t="s">
        <v>25</v>
      </c>
    </row>
    <row r="8156" spans="1:5" ht="13.2" hidden="1" x14ac:dyDescent="0.25">
      <c r="A8156" s="21" t="s">
        <v>7</v>
      </c>
      <c r="B8156" s="27">
        <v>43148</v>
      </c>
      <c r="C8156" s="27" t="s">
        <v>45</v>
      </c>
      <c r="D8156" s="28">
        <v>1500</v>
      </c>
      <c r="E8156" s="27" t="s">
        <v>25</v>
      </c>
    </row>
    <row r="8157" spans="1:5" ht="13.2" hidden="1" x14ac:dyDescent="0.25">
      <c r="A8157" s="21" t="s">
        <v>7</v>
      </c>
      <c r="B8157" s="27">
        <v>43148</v>
      </c>
      <c r="C8157" s="27" t="s">
        <v>45</v>
      </c>
      <c r="D8157" s="28">
        <v>1000</v>
      </c>
      <c r="E8157" s="27" t="s">
        <v>25</v>
      </c>
    </row>
    <row r="8158" spans="1:5" ht="13.2" hidden="1" x14ac:dyDescent="0.25">
      <c r="A8158" s="21" t="s">
        <v>7</v>
      </c>
      <c r="B8158" s="27">
        <v>43148</v>
      </c>
      <c r="C8158" s="27" t="s">
        <v>45</v>
      </c>
      <c r="D8158" s="28">
        <v>500</v>
      </c>
      <c r="E8158" s="27" t="s">
        <v>25</v>
      </c>
    </row>
    <row r="8159" spans="1:5" ht="13.2" hidden="1" x14ac:dyDescent="0.25">
      <c r="A8159" s="21" t="s">
        <v>7</v>
      </c>
      <c r="B8159" s="27">
        <v>43148</v>
      </c>
      <c r="C8159" s="27" t="s">
        <v>45</v>
      </c>
      <c r="D8159" s="28">
        <v>500</v>
      </c>
      <c r="E8159" s="27" t="s">
        <v>25</v>
      </c>
    </row>
    <row r="8160" spans="1:5" ht="13.2" hidden="1" x14ac:dyDescent="0.25">
      <c r="A8160" s="21" t="s">
        <v>7</v>
      </c>
      <c r="B8160" s="27">
        <v>43148</v>
      </c>
      <c r="C8160" s="27" t="s">
        <v>45</v>
      </c>
      <c r="D8160" s="28">
        <v>500</v>
      </c>
      <c r="E8160" s="27" t="s">
        <v>25</v>
      </c>
    </row>
    <row r="8161" spans="1:5" ht="13.2" hidden="1" x14ac:dyDescent="0.25">
      <c r="A8161" s="21" t="s">
        <v>7</v>
      </c>
      <c r="B8161" s="27">
        <v>43149</v>
      </c>
      <c r="C8161" s="27" t="s">
        <v>45</v>
      </c>
      <c r="D8161" s="28">
        <v>7000</v>
      </c>
      <c r="E8161" s="27" t="s">
        <v>25</v>
      </c>
    </row>
    <row r="8162" spans="1:5" ht="13.2" hidden="1" x14ac:dyDescent="0.25">
      <c r="A8162" s="21" t="s">
        <v>7</v>
      </c>
      <c r="B8162" s="27">
        <v>43149</v>
      </c>
      <c r="C8162" s="27" t="s">
        <v>45</v>
      </c>
      <c r="D8162" s="28">
        <v>3250</v>
      </c>
      <c r="E8162" s="27" t="s">
        <v>25</v>
      </c>
    </row>
    <row r="8163" spans="1:5" ht="13.2" hidden="1" x14ac:dyDescent="0.25">
      <c r="A8163" s="21" t="s">
        <v>7</v>
      </c>
      <c r="B8163" s="27">
        <v>43150</v>
      </c>
      <c r="C8163" s="27" t="s">
        <v>45</v>
      </c>
      <c r="D8163" s="28">
        <v>1000</v>
      </c>
      <c r="E8163" s="27" t="s">
        <v>25</v>
      </c>
    </row>
    <row r="8164" spans="1:5" ht="13.2" hidden="1" x14ac:dyDescent="0.25">
      <c r="A8164" s="21" t="s">
        <v>7</v>
      </c>
      <c r="B8164" s="27">
        <v>43150</v>
      </c>
      <c r="C8164" s="27" t="s">
        <v>45</v>
      </c>
      <c r="D8164" s="28">
        <v>1250</v>
      </c>
      <c r="E8164" s="27" t="s">
        <v>25</v>
      </c>
    </row>
    <row r="8165" spans="1:5" ht="13.2" hidden="1" x14ac:dyDescent="0.25">
      <c r="A8165" s="21" t="s">
        <v>7</v>
      </c>
      <c r="B8165" s="27">
        <v>43150</v>
      </c>
      <c r="C8165" s="27" t="s">
        <v>45</v>
      </c>
      <c r="D8165" s="28">
        <v>400</v>
      </c>
      <c r="E8165" s="27" t="s">
        <v>25</v>
      </c>
    </row>
    <row r="8166" spans="1:5" ht="13.2" hidden="1" x14ac:dyDescent="0.25">
      <c r="A8166" s="21" t="s">
        <v>7</v>
      </c>
      <c r="B8166" s="27">
        <v>43150</v>
      </c>
      <c r="C8166" s="27" t="s">
        <v>45</v>
      </c>
      <c r="D8166" s="28">
        <v>1250</v>
      </c>
      <c r="E8166" s="27" t="s">
        <v>25</v>
      </c>
    </row>
    <row r="8167" spans="1:5" ht="13.2" hidden="1" x14ac:dyDescent="0.25">
      <c r="A8167" s="21" t="s">
        <v>7</v>
      </c>
      <c r="B8167" s="27">
        <v>43150</v>
      </c>
      <c r="C8167" s="27" t="s">
        <v>45</v>
      </c>
      <c r="D8167" s="28">
        <v>500</v>
      </c>
      <c r="E8167" s="27" t="s">
        <v>25</v>
      </c>
    </row>
    <row r="8168" spans="1:5" ht="13.2" hidden="1" x14ac:dyDescent="0.25">
      <c r="A8168" s="21" t="s">
        <v>7</v>
      </c>
      <c r="B8168" s="27">
        <v>43151</v>
      </c>
      <c r="C8168" s="27" t="s">
        <v>47</v>
      </c>
      <c r="D8168" s="28">
        <v>32175</v>
      </c>
      <c r="E8168" s="27" t="s">
        <v>26</v>
      </c>
    </row>
    <row r="8169" spans="1:5" ht="13.2" hidden="1" x14ac:dyDescent="0.25">
      <c r="A8169" s="21" t="s">
        <v>7</v>
      </c>
      <c r="B8169" s="27">
        <v>43152</v>
      </c>
      <c r="C8169" s="27" t="s">
        <v>45</v>
      </c>
      <c r="D8169" s="28">
        <v>8500</v>
      </c>
      <c r="E8169" s="27" t="s">
        <v>25</v>
      </c>
    </row>
    <row r="8170" spans="1:5" ht="13.2" hidden="1" x14ac:dyDescent="0.25">
      <c r="A8170" s="21" t="s">
        <v>7</v>
      </c>
      <c r="B8170" s="27">
        <v>43152</v>
      </c>
      <c r="C8170" s="27" t="s">
        <v>45</v>
      </c>
      <c r="D8170" s="28">
        <v>1250</v>
      </c>
      <c r="E8170" s="27" t="s">
        <v>25</v>
      </c>
    </row>
    <row r="8171" spans="1:5" ht="13.2" hidden="1" x14ac:dyDescent="0.25">
      <c r="A8171" s="21" t="s">
        <v>7</v>
      </c>
      <c r="B8171" s="27">
        <v>43153</v>
      </c>
      <c r="C8171" s="27" t="s">
        <v>45</v>
      </c>
      <c r="D8171" s="28">
        <v>1500</v>
      </c>
      <c r="E8171" s="27" t="s">
        <v>25</v>
      </c>
    </row>
    <row r="8172" spans="1:5" ht="13.2" hidden="1" x14ac:dyDescent="0.25">
      <c r="A8172" s="21" t="s">
        <v>7</v>
      </c>
      <c r="B8172" s="27">
        <v>43153</v>
      </c>
      <c r="C8172" s="27" t="s">
        <v>45</v>
      </c>
      <c r="D8172" s="28">
        <v>600</v>
      </c>
      <c r="E8172" s="27" t="s">
        <v>25</v>
      </c>
    </row>
    <row r="8173" spans="1:5" ht="13.2" hidden="1" x14ac:dyDescent="0.25">
      <c r="A8173" s="21" t="s">
        <v>7</v>
      </c>
      <c r="B8173" s="27">
        <v>43153</v>
      </c>
      <c r="C8173" s="27" t="s">
        <v>45</v>
      </c>
      <c r="D8173" s="28">
        <v>500</v>
      </c>
      <c r="E8173" s="27" t="s">
        <v>25</v>
      </c>
    </row>
    <row r="8174" spans="1:5" ht="13.2" hidden="1" x14ac:dyDescent="0.25">
      <c r="A8174" s="21" t="s">
        <v>7</v>
      </c>
      <c r="B8174" s="27">
        <v>43153</v>
      </c>
      <c r="C8174" s="27" t="s">
        <v>45</v>
      </c>
      <c r="D8174" s="28">
        <v>900</v>
      </c>
      <c r="E8174" s="27" t="s">
        <v>25</v>
      </c>
    </row>
    <row r="8175" spans="1:5" ht="13.2" hidden="1" x14ac:dyDescent="0.25">
      <c r="A8175" s="21" t="s">
        <v>7</v>
      </c>
      <c r="B8175" s="27">
        <v>43153</v>
      </c>
      <c r="C8175" s="27" t="s">
        <v>45</v>
      </c>
      <c r="D8175" s="28">
        <v>500</v>
      </c>
      <c r="E8175" s="27" t="s">
        <v>25</v>
      </c>
    </row>
    <row r="8176" spans="1:5" ht="13.2" hidden="1" x14ac:dyDescent="0.25">
      <c r="A8176" s="21" t="s">
        <v>7</v>
      </c>
      <c r="B8176" s="27">
        <v>43154</v>
      </c>
      <c r="C8176" s="27" t="s">
        <v>27</v>
      </c>
      <c r="D8176" s="28">
        <v>2500</v>
      </c>
      <c r="E8176" s="27" t="s">
        <v>27</v>
      </c>
    </row>
    <row r="8177" spans="1:5" ht="13.2" hidden="1" x14ac:dyDescent="0.25">
      <c r="A8177" s="21" t="s">
        <v>7</v>
      </c>
      <c r="B8177" s="27">
        <v>43154</v>
      </c>
      <c r="C8177" s="27" t="s">
        <v>27</v>
      </c>
      <c r="D8177" s="28">
        <v>1750</v>
      </c>
      <c r="E8177" s="27" t="s">
        <v>27</v>
      </c>
    </row>
    <row r="8178" spans="1:5" ht="13.2" hidden="1" x14ac:dyDescent="0.25">
      <c r="A8178" s="21" t="s">
        <v>7</v>
      </c>
      <c r="B8178" s="27">
        <v>43154</v>
      </c>
      <c r="C8178" s="27" t="s">
        <v>27</v>
      </c>
      <c r="D8178" s="28">
        <v>2250</v>
      </c>
      <c r="E8178" s="27" t="s">
        <v>27</v>
      </c>
    </row>
    <row r="8179" spans="1:5" ht="13.2" hidden="1" x14ac:dyDescent="0.25">
      <c r="A8179" s="21" t="s">
        <v>7</v>
      </c>
      <c r="B8179" s="27">
        <v>43154</v>
      </c>
      <c r="C8179" s="27" t="s">
        <v>27</v>
      </c>
      <c r="D8179" s="28">
        <v>350</v>
      </c>
      <c r="E8179" s="27" t="s">
        <v>27</v>
      </c>
    </row>
    <row r="8180" spans="1:5" ht="13.2" hidden="1" x14ac:dyDescent="0.25">
      <c r="A8180" s="21" t="s">
        <v>7</v>
      </c>
      <c r="B8180" s="27">
        <v>43154</v>
      </c>
      <c r="C8180" s="27" t="s">
        <v>27</v>
      </c>
      <c r="D8180" s="28">
        <v>400</v>
      </c>
      <c r="E8180" s="27" t="s">
        <v>27</v>
      </c>
    </row>
    <row r="8181" spans="1:5" ht="13.2" hidden="1" x14ac:dyDescent="0.25">
      <c r="A8181" s="21" t="s">
        <v>7</v>
      </c>
      <c r="B8181" s="27">
        <v>43155</v>
      </c>
      <c r="C8181" s="27" t="s">
        <v>45</v>
      </c>
      <c r="D8181" s="28">
        <v>10000</v>
      </c>
      <c r="E8181" s="27" t="s">
        <v>25</v>
      </c>
    </row>
    <row r="8182" spans="1:5" ht="13.2" hidden="1" x14ac:dyDescent="0.25">
      <c r="A8182" s="21" t="s">
        <v>7</v>
      </c>
      <c r="B8182" s="27">
        <v>43156</v>
      </c>
      <c r="C8182" s="27" t="s">
        <v>45</v>
      </c>
      <c r="D8182" s="28">
        <v>11000</v>
      </c>
      <c r="E8182" s="27" t="s">
        <v>25</v>
      </c>
    </row>
    <row r="8183" spans="1:5" ht="13.2" hidden="1" x14ac:dyDescent="0.25">
      <c r="A8183" s="21" t="s">
        <v>7</v>
      </c>
      <c r="B8183" s="27">
        <v>43157</v>
      </c>
      <c r="C8183" s="27" t="s">
        <v>45</v>
      </c>
      <c r="D8183" s="28">
        <v>8500</v>
      </c>
      <c r="E8183" s="27" t="s">
        <v>25</v>
      </c>
    </row>
    <row r="8184" spans="1:5" ht="13.2" hidden="1" x14ac:dyDescent="0.25">
      <c r="A8184" s="21" t="s">
        <v>7</v>
      </c>
      <c r="B8184" s="27">
        <v>43158</v>
      </c>
      <c r="C8184" s="27" t="s">
        <v>45</v>
      </c>
      <c r="D8184" s="28">
        <v>8500</v>
      </c>
      <c r="E8184" s="27" t="s">
        <v>25</v>
      </c>
    </row>
    <row r="8185" spans="1:5" ht="13.2" hidden="1" x14ac:dyDescent="0.25">
      <c r="A8185" s="21" t="s">
        <v>7</v>
      </c>
      <c r="B8185" s="27">
        <v>43159</v>
      </c>
      <c r="C8185" s="27" t="s">
        <v>45</v>
      </c>
      <c r="D8185" s="28">
        <v>11000</v>
      </c>
      <c r="E8185" s="27" t="s">
        <v>25</v>
      </c>
    </row>
    <row r="8186" spans="1:5" ht="13.2" hidden="1" x14ac:dyDescent="0.25">
      <c r="A8186" s="21" t="s">
        <v>7</v>
      </c>
      <c r="B8186" s="27">
        <v>43160</v>
      </c>
      <c r="C8186" s="27" t="s">
        <v>45</v>
      </c>
      <c r="D8186" s="28">
        <v>11000</v>
      </c>
      <c r="E8186" s="27" t="s">
        <v>25</v>
      </c>
    </row>
    <row r="8187" spans="1:5" ht="13.2" hidden="1" x14ac:dyDescent="0.25">
      <c r="A8187" s="21" t="s">
        <v>7</v>
      </c>
      <c r="B8187" s="27">
        <v>43161</v>
      </c>
      <c r="C8187" s="27" t="s">
        <v>45</v>
      </c>
      <c r="D8187" s="28">
        <v>23250</v>
      </c>
      <c r="E8187" s="27" t="s">
        <v>25</v>
      </c>
    </row>
    <row r="8188" spans="1:5" ht="13.2" hidden="1" x14ac:dyDescent="0.25">
      <c r="A8188" s="21" t="s">
        <v>7</v>
      </c>
      <c r="B8188" s="27">
        <v>43162</v>
      </c>
      <c r="C8188" s="27" t="s">
        <v>45</v>
      </c>
      <c r="D8188" s="28">
        <v>500</v>
      </c>
      <c r="E8188" s="27" t="s">
        <v>25</v>
      </c>
    </row>
    <row r="8189" spans="1:5" ht="13.2" hidden="1" x14ac:dyDescent="0.25">
      <c r="A8189" s="21" t="s">
        <v>7</v>
      </c>
      <c r="B8189" s="27">
        <v>43162</v>
      </c>
      <c r="C8189" s="27" t="s">
        <v>45</v>
      </c>
      <c r="D8189" s="28">
        <v>15000</v>
      </c>
      <c r="E8189" s="27" t="s">
        <v>25</v>
      </c>
    </row>
    <row r="8190" spans="1:5" ht="13.2" hidden="1" x14ac:dyDescent="0.25">
      <c r="A8190" s="21" t="s">
        <v>7</v>
      </c>
      <c r="B8190" s="27">
        <v>43163</v>
      </c>
      <c r="C8190" s="27" t="s">
        <v>45</v>
      </c>
      <c r="D8190" s="28">
        <v>3750</v>
      </c>
      <c r="E8190" s="27" t="s">
        <v>25</v>
      </c>
    </row>
    <row r="8191" spans="1:5" ht="13.2" hidden="1" x14ac:dyDescent="0.25">
      <c r="A8191" s="21" t="s">
        <v>7</v>
      </c>
      <c r="B8191" s="27">
        <v>43164</v>
      </c>
      <c r="C8191" s="27" t="s">
        <v>45</v>
      </c>
      <c r="D8191" s="28">
        <v>6250</v>
      </c>
      <c r="E8191" s="27" t="s">
        <v>25</v>
      </c>
    </row>
    <row r="8192" spans="1:5" ht="13.2" hidden="1" x14ac:dyDescent="0.25">
      <c r="A8192" s="21" t="s">
        <v>7</v>
      </c>
      <c r="B8192" s="27">
        <v>43165</v>
      </c>
      <c r="C8192" s="27" t="s">
        <v>45</v>
      </c>
      <c r="D8192" s="28">
        <v>7000</v>
      </c>
      <c r="E8192" s="27" t="s">
        <v>25</v>
      </c>
    </row>
    <row r="8193" spans="1:5" ht="13.2" hidden="1" x14ac:dyDescent="0.25">
      <c r="A8193" s="21" t="s">
        <v>7</v>
      </c>
      <c r="B8193" s="27">
        <v>43165</v>
      </c>
      <c r="C8193" s="27" t="s">
        <v>45</v>
      </c>
      <c r="D8193" s="28">
        <v>2000</v>
      </c>
      <c r="E8193" s="27" t="s">
        <v>25</v>
      </c>
    </row>
    <row r="8194" spans="1:5" ht="13.2" hidden="1" x14ac:dyDescent="0.25">
      <c r="A8194" s="21" t="s">
        <v>7</v>
      </c>
      <c r="B8194" s="27">
        <v>43166</v>
      </c>
      <c r="C8194" s="27" t="s">
        <v>45</v>
      </c>
      <c r="D8194" s="28">
        <v>8750</v>
      </c>
      <c r="E8194" s="27" t="s">
        <v>25</v>
      </c>
    </row>
    <row r="8195" spans="1:5" ht="13.2" hidden="1" x14ac:dyDescent="0.25">
      <c r="A8195" s="21" t="s">
        <v>7</v>
      </c>
      <c r="B8195" s="27">
        <v>43166</v>
      </c>
      <c r="C8195" s="27" t="s">
        <v>45</v>
      </c>
      <c r="D8195" s="28">
        <v>900</v>
      </c>
      <c r="E8195" s="27" t="s">
        <v>25</v>
      </c>
    </row>
    <row r="8196" spans="1:5" ht="13.2" hidden="1" x14ac:dyDescent="0.25">
      <c r="A8196" s="21" t="s">
        <v>7</v>
      </c>
      <c r="B8196" s="27">
        <v>43166</v>
      </c>
      <c r="C8196" s="27" t="s">
        <v>45</v>
      </c>
      <c r="D8196" s="28">
        <v>5250</v>
      </c>
      <c r="E8196" s="27" t="s">
        <v>25</v>
      </c>
    </row>
    <row r="8197" spans="1:5" ht="13.2" hidden="1" x14ac:dyDescent="0.25">
      <c r="A8197" s="21" t="s">
        <v>7</v>
      </c>
      <c r="B8197" s="27">
        <v>43167</v>
      </c>
      <c r="C8197" s="27" t="s">
        <v>27</v>
      </c>
      <c r="D8197" s="28">
        <v>2000</v>
      </c>
      <c r="E8197" s="27" t="s">
        <v>27</v>
      </c>
    </row>
    <row r="8198" spans="1:5" ht="13.2" hidden="1" x14ac:dyDescent="0.25">
      <c r="A8198" s="21" t="s">
        <v>7</v>
      </c>
      <c r="B8198" s="27">
        <v>43167</v>
      </c>
      <c r="C8198" s="27" t="s">
        <v>27</v>
      </c>
      <c r="D8198" s="28">
        <v>1500</v>
      </c>
      <c r="E8198" s="27" t="s">
        <v>27</v>
      </c>
    </row>
    <row r="8199" spans="1:5" ht="13.2" hidden="1" x14ac:dyDescent="0.25">
      <c r="A8199" s="21" t="s">
        <v>7</v>
      </c>
      <c r="B8199" s="27">
        <v>43167</v>
      </c>
      <c r="C8199" s="27" t="s">
        <v>27</v>
      </c>
      <c r="D8199" s="28">
        <v>750</v>
      </c>
      <c r="E8199" s="27" t="s">
        <v>27</v>
      </c>
    </row>
    <row r="8200" spans="1:5" ht="13.2" hidden="1" x14ac:dyDescent="0.25">
      <c r="A8200" s="21" t="s">
        <v>7</v>
      </c>
      <c r="B8200" s="27">
        <v>43167</v>
      </c>
      <c r="C8200" s="27" t="s">
        <v>27</v>
      </c>
      <c r="D8200" s="28">
        <v>1000</v>
      </c>
      <c r="E8200" s="27" t="s">
        <v>27</v>
      </c>
    </row>
    <row r="8201" spans="1:5" ht="13.2" hidden="1" x14ac:dyDescent="0.25">
      <c r="A8201" s="21" t="s">
        <v>7</v>
      </c>
      <c r="B8201" s="27">
        <v>43167</v>
      </c>
      <c r="C8201" s="27" t="s">
        <v>27</v>
      </c>
      <c r="D8201" s="28">
        <v>500</v>
      </c>
      <c r="E8201" s="27" t="s">
        <v>27</v>
      </c>
    </row>
    <row r="8202" spans="1:5" ht="13.2" hidden="1" x14ac:dyDescent="0.25">
      <c r="A8202" s="21" t="s">
        <v>7</v>
      </c>
      <c r="B8202" s="27">
        <v>43168</v>
      </c>
      <c r="C8202" s="27" t="s">
        <v>45</v>
      </c>
      <c r="D8202" s="28">
        <v>3250</v>
      </c>
      <c r="E8202" s="27" t="s">
        <v>25</v>
      </c>
    </row>
    <row r="8203" spans="1:5" ht="13.2" hidden="1" x14ac:dyDescent="0.25">
      <c r="A8203" s="21" t="s">
        <v>7</v>
      </c>
      <c r="B8203" s="27">
        <v>43168</v>
      </c>
      <c r="C8203" s="27" t="s">
        <v>45</v>
      </c>
      <c r="D8203" s="28">
        <v>750</v>
      </c>
      <c r="E8203" s="27" t="s">
        <v>25</v>
      </c>
    </row>
    <row r="8204" spans="1:5" ht="13.2" hidden="1" x14ac:dyDescent="0.25">
      <c r="A8204" s="21" t="s">
        <v>7</v>
      </c>
      <c r="B8204" s="27">
        <v>43168</v>
      </c>
      <c r="C8204" s="27" t="s">
        <v>45</v>
      </c>
      <c r="D8204" s="28">
        <v>1250</v>
      </c>
      <c r="E8204" s="27" t="s">
        <v>25</v>
      </c>
    </row>
    <row r="8205" spans="1:5" ht="13.2" hidden="1" x14ac:dyDescent="0.25">
      <c r="A8205" s="21" t="s">
        <v>7</v>
      </c>
      <c r="B8205" s="27">
        <v>43169</v>
      </c>
      <c r="C8205" s="27" t="s">
        <v>45</v>
      </c>
      <c r="D8205" s="28">
        <v>1750</v>
      </c>
      <c r="E8205" s="27" t="s">
        <v>25</v>
      </c>
    </row>
    <row r="8206" spans="1:5" ht="13.2" hidden="1" x14ac:dyDescent="0.25">
      <c r="A8206" s="21" t="s">
        <v>7</v>
      </c>
      <c r="B8206" s="27">
        <v>43169</v>
      </c>
      <c r="C8206" s="27" t="s">
        <v>45</v>
      </c>
      <c r="D8206" s="28">
        <v>1250</v>
      </c>
      <c r="E8206" s="27" t="s">
        <v>25</v>
      </c>
    </row>
    <row r="8207" spans="1:5" ht="13.2" hidden="1" x14ac:dyDescent="0.25">
      <c r="A8207" s="21" t="s">
        <v>7</v>
      </c>
      <c r="B8207" s="27">
        <v>43169</v>
      </c>
      <c r="C8207" s="27" t="s">
        <v>45</v>
      </c>
      <c r="D8207" s="28">
        <v>1250</v>
      </c>
      <c r="E8207" s="27" t="s">
        <v>25</v>
      </c>
    </row>
    <row r="8208" spans="1:5" ht="13.2" hidden="1" x14ac:dyDescent="0.25">
      <c r="A8208" s="21" t="s">
        <v>7</v>
      </c>
      <c r="B8208" s="27">
        <v>43169</v>
      </c>
      <c r="C8208" s="27" t="s">
        <v>45</v>
      </c>
      <c r="D8208" s="28">
        <v>1000</v>
      </c>
      <c r="E8208" s="27" t="s">
        <v>25</v>
      </c>
    </row>
    <row r="8209" spans="1:5" ht="13.2" hidden="1" x14ac:dyDescent="0.25">
      <c r="A8209" s="21" t="s">
        <v>7</v>
      </c>
      <c r="B8209" s="27">
        <v>43170</v>
      </c>
      <c r="C8209" s="27" t="s">
        <v>27</v>
      </c>
      <c r="D8209" s="28">
        <v>6750</v>
      </c>
      <c r="E8209" s="27" t="s">
        <v>27</v>
      </c>
    </row>
    <row r="8210" spans="1:5" ht="13.2" hidden="1" x14ac:dyDescent="0.25">
      <c r="A8210" s="21" t="s">
        <v>7</v>
      </c>
      <c r="B8210" s="27">
        <v>43170</v>
      </c>
      <c r="C8210" s="27" t="s">
        <v>27</v>
      </c>
      <c r="D8210" s="28">
        <v>1750</v>
      </c>
      <c r="E8210" s="27" t="s">
        <v>27</v>
      </c>
    </row>
    <row r="8211" spans="1:5" ht="13.2" hidden="1" x14ac:dyDescent="0.25">
      <c r="A8211" s="21" t="s">
        <v>7</v>
      </c>
      <c r="B8211" s="27">
        <v>43171</v>
      </c>
      <c r="C8211" s="27" t="s">
        <v>45</v>
      </c>
      <c r="D8211" s="28">
        <v>8500</v>
      </c>
      <c r="E8211" s="27" t="s">
        <v>25</v>
      </c>
    </row>
    <row r="8212" spans="1:5" ht="13.2" hidden="1" x14ac:dyDescent="0.25">
      <c r="A8212" s="21" t="s">
        <v>7</v>
      </c>
      <c r="B8212" s="27">
        <v>43171</v>
      </c>
      <c r="C8212" s="27" t="s">
        <v>45</v>
      </c>
      <c r="D8212" s="28">
        <v>250</v>
      </c>
      <c r="E8212" s="27" t="s">
        <v>25</v>
      </c>
    </row>
    <row r="8213" spans="1:5" ht="13.2" hidden="1" x14ac:dyDescent="0.25">
      <c r="A8213" s="21" t="s">
        <v>7</v>
      </c>
      <c r="B8213" s="27">
        <v>43171</v>
      </c>
      <c r="C8213" s="27" t="s">
        <v>45</v>
      </c>
      <c r="D8213" s="28">
        <v>750</v>
      </c>
      <c r="E8213" s="27" t="s">
        <v>25</v>
      </c>
    </row>
    <row r="8214" spans="1:5" ht="13.2" hidden="1" x14ac:dyDescent="0.25">
      <c r="A8214" s="21" t="s">
        <v>7</v>
      </c>
      <c r="B8214" s="27">
        <v>43171</v>
      </c>
      <c r="C8214" s="27" t="s">
        <v>45</v>
      </c>
      <c r="D8214" s="28">
        <v>750</v>
      </c>
      <c r="E8214" s="27" t="s">
        <v>25</v>
      </c>
    </row>
    <row r="8215" spans="1:5" ht="13.2" hidden="1" x14ac:dyDescent="0.25">
      <c r="A8215" s="21" t="s">
        <v>7</v>
      </c>
      <c r="B8215" s="27">
        <v>43172</v>
      </c>
      <c r="C8215" s="27" t="s">
        <v>45</v>
      </c>
      <c r="D8215" s="28">
        <v>6250</v>
      </c>
      <c r="E8215" s="27" t="s">
        <v>25</v>
      </c>
    </row>
    <row r="8216" spans="1:5" ht="13.2" hidden="1" x14ac:dyDescent="0.25">
      <c r="A8216" s="21" t="s">
        <v>7</v>
      </c>
      <c r="B8216" s="27">
        <v>43173</v>
      </c>
      <c r="C8216" s="27" t="s">
        <v>45</v>
      </c>
      <c r="D8216" s="28">
        <v>3000</v>
      </c>
      <c r="E8216" s="27" t="s">
        <v>25</v>
      </c>
    </row>
    <row r="8217" spans="1:5" ht="13.2" hidden="1" x14ac:dyDescent="0.25">
      <c r="A8217" s="21" t="s">
        <v>7</v>
      </c>
      <c r="B8217" s="27">
        <v>43173</v>
      </c>
      <c r="C8217" s="27" t="s">
        <v>45</v>
      </c>
      <c r="D8217" s="28">
        <v>300</v>
      </c>
      <c r="E8217" s="27" t="s">
        <v>25</v>
      </c>
    </row>
    <row r="8218" spans="1:5" ht="13.2" hidden="1" x14ac:dyDescent="0.25">
      <c r="A8218" s="21" t="s">
        <v>7</v>
      </c>
      <c r="B8218" s="27">
        <v>43173</v>
      </c>
      <c r="C8218" s="27" t="s">
        <v>45</v>
      </c>
      <c r="D8218" s="28">
        <v>750</v>
      </c>
      <c r="E8218" s="27" t="s">
        <v>25</v>
      </c>
    </row>
    <row r="8219" spans="1:5" ht="13.2" hidden="1" x14ac:dyDescent="0.25">
      <c r="A8219" s="21" t="s">
        <v>7</v>
      </c>
      <c r="B8219" s="27">
        <v>43174</v>
      </c>
      <c r="C8219" s="27" t="s">
        <v>45</v>
      </c>
      <c r="D8219" s="28">
        <v>2750</v>
      </c>
      <c r="E8219" s="27" t="s">
        <v>25</v>
      </c>
    </row>
    <row r="8220" spans="1:5" ht="13.2" hidden="1" x14ac:dyDescent="0.25">
      <c r="A8220" s="21" t="s">
        <v>7</v>
      </c>
      <c r="B8220" s="27">
        <v>43174</v>
      </c>
      <c r="C8220" s="27" t="s">
        <v>45</v>
      </c>
      <c r="D8220" s="28">
        <v>250</v>
      </c>
      <c r="E8220" s="27" t="s">
        <v>25</v>
      </c>
    </row>
    <row r="8221" spans="1:5" ht="13.2" hidden="1" x14ac:dyDescent="0.25">
      <c r="A8221" s="21" t="s">
        <v>7</v>
      </c>
      <c r="B8221" s="27">
        <v>43174</v>
      </c>
      <c r="C8221" s="27" t="s">
        <v>45</v>
      </c>
      <c r="D8221" s="28">
        <v>750</v>
      </c>
      <c r="E8221" s="27" t="s">
        <v>25</v>
      </c>
    </row>
    <row r="8222" spans="1:5" ht="13.2" hidden="1" x14ac:dyDescent="0.25">
      <c r="A8222" s="21" t="s">
        <v>7</v>
      </c>
      <c r="B8222" s="27">
        <v>43175</v>
      </c>
      <c r="C8222" s="27" t="s">
        <v>45</v>
      </c>
      <c r="D8222" s="28">
        <v>8750</v>
      </c>
      <c r="E8222" s="27" t="s">
        <v>25</v>
      </c>
    </row>
    <row r="8223" spans="1:5" ht="13.2" hidden="1" x14ac:dyDescent="0.25">
      <c r="A8223" s="21" t="s">
        <v>7</v>
      </c>
      <c r="B8223" s="27">
        <v>43175</v>
      </c>
      <c r="C8223" s="27" t="s">
        <v>45</v>
      </c>
      <c r="D8223" s="28">
        <v>1250</v>
      </c>
      <c r="E8223" s="27" t="s">
        <v>25</v>
      </c>
    </row>
    <row r="8224" spans="1:5" ht="13.2" hidden="1" x14ac:dyDescent="0.25">
      <c r="A8224" s="21" t="s">
        <v>7</v>
      </c>
      <c r="B8224" s="27">
        <v>43175</v>
      </c>
      <c r="C8224" s="27" t="s">
        <v>45</v>
      </c>
      <c r="D8224" s="28">
        <v>750</v>
      </c>
      <c r="E8224" s="27" t="s">
        <v>25</v>
      </c>
    </row>
    <row r="8225" spans="1:5" ht="13.2" hidden="1" x14ac:dyDescent="0.25">
      <c r="A8225" s="21" t="s">
        <v>7</v>
      </c>
      <c r="B8225" s="27">
        <v>43175</v>
      </c>
      <c r="C8225" s="27" t="s">
        <v>45</v>
      </c>
      <c r="D8225" s="28">
        <v>750</v>
      </c>
      <c r="E8225" s="27" t="s">
        <v>25</v>
      </c>
    </row>
    <row r="8226" spans="1:5" ht="13.2" hidden="1" x14ac:dyDescent="0.25">
      <c r="A8226" s="21" t="s">
        <v>7</v>
      </c>
      <c r="B8226" s="27">
        <v>43175</v>
      </c>
      <c r="C8226" s="27" t="s">
        <v>45</v>
      </c>
      <c r="D8226" s="28">
        <v>6500</v>
      </c>
      <c r="E8226" s="27" t="s">
        <v>25</v>
      </c>
    </row>
    <row r="8227" spans="1:5" ht="13.2" hidden="1" x14ac:dyDescent="0.25">
      <c r="A8227" s="21" t="s">
        <v>7</v>
      </c>
      <c r="B8227" s="27">
        <v>43175</v>
      </c>
      <c r="C8227" s="27" t="s">
        <v>45</v>
      </c>
      <c r="D8227" s="28">
        <v>1750</v>
      </c>
      <c r="E8227" s="27" t="s">
        <v>25</v>
      </c>
    </row>
    <row r="8228" spans="1:5" ht="13.2" hidden="1" x14ac:dyDescent="0.25">
      <c r="A8228" s="21" t="s">
        <v>7</v>
      </c>
      <c r="B8228" s="27">
        <v>43175</v>
      </c>
      <c r="C8228" s="27" t="s">
        <v>45</v>
      </c>
      <c r="D8228" s="28">
        <v>5000</v>
      </c>
      <c r="E8228" s="27" t="s">
        <v>25</v>
      </c>
    </row>
    <row r="8229" spans="1:5" ht="13.2" hidden="1" x14ac:dyDescent="0.25">
      <c r="A8229" s="21" t="s">
        <v>7</v>
      </c>
      <c r="B8229" s="27">
        <v>43176</v>
      </c>
      <c r="C8229" s="27" t="s">
        <v>45</v>
      </c>
      <c r="D8229" s="28">
        <v>2250</v>
      </c>
      <c r="E8229" s="27" t="s">
        <v>25</v>
      </c>
    </row>
    <row r="8230" spans="1:5" ht="13.2" hidden="1" x14ac:dyDescent="0.25">
      <c r="A8230" s="21" t="s">
        <v>7</v>
      </c>
      <c r="B8230" s="27">
        <v>43177</v>
      </c>
      <c r="C8230" s="27" t="s">
        <v>45</v>
      </c>
      <c r="D8230" s="28">
        <v>8000</v>
      </c>
      <c r="E8230" s="27" t="s">
        <v>25</v>
      </c>
    </row>
    <row r="8231" spans="1:5" ht="13.2" hidden="1" x14ac:dyDescent="0.25">
      <c r="A8231" s="21" t="s">
        <v>7</v>
      </c>
      <c r="B8231" s="27">
        <v>43177</v>
      </c>
      <c r="C8231" s="27" t="s">
        <v>45</v>
      </c>
      <c r="D8231" s="28">
        <v>500</v>
      </c>
      <c r="E8231" s="27" t="s">
        <v>25</v>
      </c>
    </row>
    <row r="8232" spans="1:5" ht="13.2" hidden="1" x14ac:dyDescent="0.25">
      <c r="A8232" s="21" t="s">
        <v>7</v>
      </c>
      <c r="B8232" s="27">
        <v>43177</v>
      </c>
      <c r="C8232" s="27" t="s">
        <v>45</v>
      </c>
      <c r="D8232" s="28">
        <v>2250</v>
      </c>
      <c r="E8232" s="27" t="s">
        <v>25</v>
      </c>
    </row>
    <row r="8233" spans="1:5" ht="13.2" hidden="1" x14ac:dyDescent="0.25">
      <c r="A8233" s="21" t="s">
        <v>7</v>
      </c>
      <c r="B8233" s="27">
        <v>43177</v>
      </c>
      <c r="C8233" s="27" t="s">
        <v>45</v>
      </c>
      <c r="D8233" s="28">
        <v>3000</v>
      </c>
      <c r="E8233" s="27" t="s">
        <v>25</v>
      </c>
    </row>
    <row r="8234" spans="1:5" ht="13.2" hidden="1" x14ac:dyDescent="0.25">
      <c r="A8234" s="21" t="s">
        <v>7</v>
      </c>
      <c r="B8234" s="27">
        <v>43177</v>
      </c>
      <c r="C8234" s="27" t="s">
        <v>45</v>
      </c>
      <c r="D8234" s="28">
        <v>500</v>
      </c>
      <c r="E8234" s="27" t="s">
        <v>25</v>
      </c>
    </row>
    <row r="8235" spans="1:5" ht="13.2" hidden="1" x14ac:dyDescent="0.25">
      <c r="A8235" s="21" t="s">
        <v>7</v>
      </c>
      <c r="B8235" s="27">
        <v>43177</v>
      </c>
      <c r="C8235" s="27" t="s">
        <v>45</v>
      </c>
      <c r="D8235" s="28">
        <v>500</v>
      </c>
      <c r="E8235" s="27" t="s">
        <v>25</v>
      </c>
    </row>
    <row r="8236" spans="1:5" ht="13.2" hidden="1" x14ac:dyDescent="0.25">
      <c r="A8236" s="21" t="s">
        <v>7</v>
      </c>
      <c r="B8236" s="27">
        <v>43177</v>
      </c>
      <c r="C8236" s="27" t="s">
        <v>45</v>
      </c>
      <c r="D8236" s="28">
        <v>600</v>
      </c>
      <c r="E8236" s="27" t="s">
        <v>25</v>
      </c>
    </row>
    <row r="8237" spans="1:5" ht="13.2" hidden="1" x14ac:dyDescent="0.25">
      <c r="A8237" s="21" t="s">
        <v>7</v>
      </c>
      <c r="B8237" s="27">
        <v>43178</v>
      </c>
      <c r="C8237" s="27" t="s">
        <v>45</v>
      </c>
      <c r="D8237" s="28">
        <v>600</v>
      </c>
      <c r="E8237" s="27" t="s">
        <v>25</v>
      </c>
    </row>
    <row r="8238" spans="1:5" ht="13.2" hidden="1" x14ac:dyDescent="0.25">
      <c r="A8238" s="21" t="s">
        <v>7</v>
      </c>
      <c r="B8238" s="27">
        <v>43178</v>
      </c>
      <c r="C8238" s="27" t="s">
        <v>45</v>
      </c>
      <c r="D8238" s="28">
        <v>500</v>
      </c>
      <c r="E8238" s="27" t="s">
        <v>25</v>
      </c>
    </row>
    <row r="8239" spans="1:5" ht="13.2" hidden="1" x14ac:dyDescent="0.25">
      <c r="A8239" s="21" t="s">
        <v>7</v>
      </c>
      <c r="B8239" s="27">
        <v>43179</v>
      </c>
      <c r="C8239" s="27" t="s">
        <v>27</v>
      </c>
      <c r="D8239" s="28">
        <v>4250</v>
      </c>
      <c r="E8239" s="27" t="s">
        <v>27</v>
      </c>
    </row>
    <row r="8240" spans="1:5" ht="13.2" hidden="1" x14ac:dyDescent="0.25">
      <c r="A8240" s="21" t="s">
        <v>7</v>
      </c>
      <c r="B8240" s="27">
        <v>43180</v>
      </c>
      <c r="C8240" s="27" t="s">
        <v>45</v>
      </c>
      <c r="D8240" s="28">
        <v>28500</v>
      </c>
      <c r="E8240" s="27" t="s">
        <v>25</v>
      </c>
    </row>
    <row r="8241" spans="1:5" ht="13.2" hidden="1" x14ac:dyDescent="0.25">
      <c r="A8241" s="21" t="s">
        <v>7</v>
      </c>
      <c r="B8241" s="27">
        <v>43181</v>
      </c>
      <c r="C8241" s="27" t="s">
        <v>45</v>
      </c>
      <c r="D8241" s="28">
        <v>10000</v>
      </c>
      <c r="E8241" s="27" t="s">
        <v>25</v>
      </c>
    </row>
    <row r="8242" spans="1:5" ht="13.2" hidden="1" x14ac:dyDescent="0.25">
      <c r="A8242" s="21" t="s">
        <v>7</v>
      </c>
      <c r="B8242" s="27">
        <v>43182</v>
      </c>
      <c r="C8242" s="27" t="s">
        <v>45</v>
      </c>
      <c r="D8242" s="28">
        <v>11293.5</v>
      </c>
      <c r="E8242" s="27" t="s">
        <v>25</v>
      </c>
    </row>
    <row r="8243" spans="1:5" ht="13.2" hidden="1" x14ac:dyDescent="0.25">
      <c r="A8243" s="21" t="s">
        <v>7</v>
      </c>
      <c r="B8243" s="27">
        <v>43183</v>
      </c>
      <c r="C8243" s="27" t="s">
        <v>45</v>
      </c>
      <c r="D8243" s="28">
        <v>7500</v>
      </c>
      <c r="E8243" s="27" t="s">
        <v>25</v>
      </c>
    </row>
    <row r="8244" spans="1:5" ht="13.2" hidden="1" x14ac:dyDescent="0.25">
      <c r="A8244" s="21" t="s">
        <v>7</v>
      </c>
      <c r="B8244" s="27">
        <v>43184</v>
      </c>
      <c r="C8244" s="27" t="s">
        <v>45</v>
      </c>
      <c r="D8244" s="28">
        <v>7250</v>
      </c>
      <c r="E8244" s="27" t="s">
        <v>25</v>
      </c>
    </row>
    <row r="8245" spans="1:5" ht="13.2" hidden="1" x14ac:dyDescent="0.25">
      <c r="A8245" s="21" t="s">
        <v>7</v>
      </c>
      <c r="B8245" s="27">
        <v>43184</v>
      </c>
      <c r="C8245" s="27" t="s">
        <v>45</v>
      </c>
      <c r="D8245" s="28">
        <v>250</v>
      </c>
      <c r="E8245" s="27" t="s">
        <v>25</v>
      </c>
    </row>
    <row r="8246" spans="1:5" ht="13.2" hidden="1" x14ac:dyDescent="0.25">
      <c r="A8246" s="21" t="s">
        <v>7</v>
      </c>
      <c r="B8246" s="27">
        <v>43185</v>
      </c>
      <c r="C8246" s="27" t="s">
        <v>51</v>
      </c>
      <c r="D8246" s="28">
        <v>7250</v>
      </c>
      <c r="E8246" s="27" t="s">
        <v>25</v>
      </c>
    </row>
    <row r="8247" spans="1:5" ht="13.2" hidden="1" x14ac:dyDescent="0.25">
      <c r="A8247" s="21" t="s">
        <v>7</v>
      </c>
      <c r="B8247" s="27">
        <v>43186</v>
      </c>
      <c r="C8247" s="27" t="s">
        <v>51</v>
      </c>
      <c r="D8247" s="28">
        <v>7500</v>
      </c>
      <c r="E8247" s="27" t="s">
        <v>25</v>
      </c>
    </row>
    <row r="8248" spans="1:5" ht="13.2" hidden="1" x14ac:dyDescent="0.25">
      <c r="A8248" s="21" t="s">
        <v>7</v>
      </c>
      <c r="B8248" s="27">
        <v>43187</v>
      </c>
      <c r="C8248" s="27" t="s">
        <v>51</v>
      </c>
      <c r="D8248" s="28">
        <v>5700</v>
      </c>
      <c r="E8248" s="27" t="s">
        <v>25</v>
      </c>
    </row>
    <row r="8249" spans="1:5" ht="13.2" hidden="1" x14ac:dyDescent="0.25">
      <c r="A8249" s="21" t="s">
        <v>7</v>
      </c>
      <c r="B8249" s="27">
        <v>43188</v>
      </c>
      <c r="C8249" s="27" t="s">
        <v>45</v>
      </c>
      <c r="D8249" s="28">
        <v>8625</v>
      </c>
      <c r="E8249" s="27" t="s">
        <v>25</v>
      </c>
    </row>
    <row r="8250" spans="1:5" ht="13.2" hidden="1" x14ac:dyDescent="0.25">
      <c r="A8250" s="21" t="s">
        <v>7</v>
      </c>
      <c r="B8250" s="27">
        <v>43189</v>
      </c>
      <c r="C8250" s="27" t="s">
        <v>45</v>
      </c>
      <c r="D8250" s="28">
        <v>11625</v>
      </c>
      <c r="E8250" s="27" t="s">
        <v>25</v>
      </c>
    </row>
    <row r="8251" spans="1:5" ht="13.2" hidden="1" x14ac:dyDescent="0.25">
      <c r="A8251" s="21" t="s">
        <v>7</v>
      </c>
      <c r="B8251" s="27">
        <v>43190</v>
      </c>
      <c r="C8251" s="27" t="s">
        <v>58</v>
      </c>
      <c r="D8251" s="28">
        <v>25150</v>
      </c>
      <c r="E8251" s="27" t="s">
        <v>26</v>
      </c>
    </row>
    <row r="8252" spans="1:5" ht="13.2" hidden="1" x14ac:dyDescent="0.25">
      <c r="A8252" s="21" t="s">
        <v>7</v>
      </c>
      <c r="B8252" s="27">
        <v>43191</v>
      </c>
      <c r="C8252" s="27" t="s">
        <v>45</v>
      </c>
      <c r="D8252" s="28">
        <v>2850</v>
      </c>
      <c r="E8252" s="27" t="s">
        <v>25</v>
      </c>
    </row>
    <row r="8253" spans="1:5" ht="13.2" hidden="1" x14ac:dyDescent="0.25">
      <c r="A8253" s="21" t="s">
        <v>7</v>
      </c>
      <c r="B8253" s="27">
        <v>43192</v>
      </c>
      <c r="C8253" s="27" t="s">
        <v>47</v>
      </c>
      <c r="D8253" s="28">
        <v>2000</v>
      </c>
      <c r="E8253" s="27" t="s">
        <v>26</v>
      </c>
    </row>
    <row r="8254" spans="1:5" ht="13.2" hidden="1" x14ac:dyDescent="0.25">
      <c r="A8254" s="21" t="s">
        <v>7</v>
      </c>
      <c r="B8254" s="27">
        <v>43192</v>
      </c>
      <c r="C8254" s="27" t="s">
        <v>47</v>
      </c>
      <c r="D8254" s="28">
        <v>500</v>
      </c>
      <c r="E8254" s="27" t="s">
        <v>26</v>
      </c>
    </row>
    <row r="8255" spans="1:5" ht="13.2" hidden="1" x14ac:dyDescent="0.25">
      <c r="A8255" s="21" t="s">
        <v>7</v>
      </c>
      <c r="B8255" s="27">
        <v>43192</v>
      </c>
      <c r="C8255" s="27" t="s">
        <v>47</v>
      </c>
      <c r="D8255" s="28">
        <v>250</v>
      </c>
      <c r="E8255" s="27" t="s">
        <v>26</v>
      </c>
    </row>
    <row r="8256" spans="1:5" ht="13.2" hidden="1" x14ac:dyDescent="0.25">
      <c r="A8256" s="21" t="s">
        <v>7</v>
      </c>
      <c r="B8256" s="27">
        <v>43192</v>
      </c>
      <c r="C8256" s="27" t="s">
        <v>47</v>
      </c>
      <c r="D8256" s="28">
        <v>1600</v>
      </c>
      <c r="E8256" s="27" t="s">
        <v>26</v>
      </c>
    </row>
    <row r="8257" spans="1:5" ht="13.2" hidden="1" x14ac:dyDescent="0.25">
      <c r="A8257" s="21" t="s">
        <v>7</v>
      </c>
      <c r="B8257" s="27">
        <v>43193</v>
      </c>
      <c r="C8257" s="27" t="s">
        <v>45</v>
      </c>
      <c r="D8257" s="28">
        <v>6750</v>
      </c>
      <c r="E8257" s="27" t="s">
        <v>25</v>
      </c>
    </row>
    <row r="8258" spans="1:5" ht="13.2" hidden="1" x14ac:dyDescent="0.25">
      <c r="A8258" s="21" t="s">
        <v>7</v>
      </c>
      <c r="B8258" s="27">
        <v>43193</v>
      </c>
      <c r="C8258" s="27" t="s">
        <v>45</v>
      </c>
      <c r="D8258" s="28">
        <v>750</v>
      </c>
      <c r="E8258" s="27" t="s">
        <v>25</v>
      </c>
    </row>
    <row r="8259" spans="1:5" ht="13.2" hidden="1" x14ac:dyDescent="0.25">
      <c r="A8259" s="21" t="s">
        <v>7</v>
      </c>
      <c r="B8259" s="27">
        <v>43194</v>
      </c>
      <c r="C8259" s="27" t="s">
        <v>47</v>
      </c>
      <c r="D8259" s="28">
        <v>2750</v>
      </c>
      <c r="E8259" s="27" t="s">
        <v>26</v>
      </c>
    </row>
    <row r="8260" spans="1:5" ht="13.2" hidden="1" x14ac:dyDescent="0.25">
      <c r="A8260" s="21" t="s">
        <v>7</v>
      </c>
      <c r="B8260" s="27">
        <v>43194</v>
      </c>
      <c r="C8260" s="27" t="s">
        <v>47</v>
      </c>
      <c r="D8260" s="28">
        <v>1000</v>
      </c>
      <c r="E8260" s="27" t="s">
        <v>26</v>
      </c>
    </row>
    <row r="8261" spans="1:5" ht="13.2" hidden="1" x14ac:dyDescent="0.25">
      <c r="A8261" s="21" t="s">
        <v>7</v>
      </c>
      <c r="B8261" s="27">
        <v>43195</v>
      </c>
      <c r="C8261" s="27" t="s">
        <v>58</v>
      </c>
      <c r="D8261" s="28">
        <v>1800</v>
      </c>
      <c r="E8261" s="27" t="s">
        <v>26</v>
      </c>
    </row>
    <row r="8262" spans="1:5" ht="13.2" hidden="1" x14ac:dyDescent="0.25">
      <c r="A8262" s="21" t="s">
        <v>7</v>
      </c>
      <c r="B8262" s="27">
        <v>43195</v>
      </c>
      <c r="C8262" s="27" t="s">
        <v>58</v>
      </c>
      <c r="D8262" s="28">
        <v>2500</v>
      </c>
      <c r="E8262" s="27" t="s">
        <v>26</v>
      </c>
    </row>
    <row r="8263" spans="1:5" ht="13.2" hidden="1" x14ac:dyDescent="0.25">
      <c r="A8263" s="21" t="s">
        <v>7</v>
      </c>
      <c r="B8263" s="27">
        <v>43195</v>
      </c>
      <c r="C8263" s="27" t="s">
        <v>58</v>
      </c>
      <c r="D8263" s="28">
        <v>650</v>
      </c>
      <c r="E8263" s="27" t="s">
        <v>26</v>
      </c>
    </row>
    <row r="8264" spans="1:5" ht="13.2" hidden="1" x14ac:dyDescent="0.25">
      <c r="A8264" s="21" t="s">
        <v>7</v>
      </c>
      <c r="B8264" s="27">
        <v>43196</v>
      </c>
      <c r="C8264" s="27" t="s">
        <v>45</v>
      </c>
      <c r="D8264" s="28">
        <v>8250</v>
      </c>
      <c r="E8264" s="27" t="s">
        <v>25</v>
      </c>
    </row>
    <row r="8265" spans="1:5" ht="13.2" hidden="1" x14ac:dyDescent="0.25">
      <c r="A8265" s="21" t="s">
        <v>7</v>
      </c>
      <c r="B8265" s="27">
        <v>43196</v>
      </c>
      <c r="C8265" s="27" t="s">
        <v>45</v>
      </c>
      <c r="D8265" s="28">
        <v>750</v>
      </c>
      <c r="E8265" s="27" t="s">
        <v>25</v>
      </c>
    </row>
    <row r="8266" spans="1:5" ht="13.2" hidden="1" x14ac:dyDescent="0.25">
      <c r="A8266" s="21" t="s">
        <v>7</v>
      </c>
      <c r="B8266" s="27">
        <v>43196</v>
      </c>
      <c r="C8266" s="27" t="s">
        <v>45</v>
      </c>
      <c r="D8266" s="28">
        <v>1000</v>
      </c>
      <c r="E8266" s="27" t="s">
        <v>25</v>
      </c>
    </row>
    <row r="8267" spans="1:5" ht="13.2" hidden="1" x14ac:dyDescent="0.25">
      <c r="A8267" s="21" t="s">
        <v>7</v>
      </c>
      <c r="B8267" s="27">
        <v>43197</v>
      </c>
      <c r="C8267" s="27" t="s">
        <v>45</v>
      </c>
      <c r="D8267" s="28">
        <v>1500</v>
      </c>
      <c r="E8267" s="27" t="s">
        <v>25</v>
      </c>
    </row>
    <row r="8268" spans="1:5" ht="13.2" hidden="1" x14ac:dyDescent="0.25">
      <c r="A8268" s="21" t="s">
        <v>7</v>
      </c>
      <c r="B8268" s="27">
        <v>43198</v>
      </c>
      <c r="C8268" s="27" t="s">
        <v>59</v>
      </c>
      <c r="D8268" s="28">
        <v>3500</v>
      </c>
      <c r="E8268" s="27" t="s">
        <v>26</v>
      </c>
    </row>
    <row r="8269" spans="1:5" ht="13.2" hidden="1" x14ac:dyDescent="0.25">
      <c r="A8269" s="21" t="s">
        <v>7</v>
      </c>
      <c r="B8269" s="27">
        <v>43199</v>
      </c>
      <c r="C8269" s="27" t="s">
        <v>45</v>
      </c>
      <c r="D8269" s="28">
        <v>4000</v>
      </c>
      <c r="E8269" s="27" t="s">
        <v>25</v>
      </c>
    </row>
    <row r="8270" spans="1:5" ht="13.2" hidden="1" x14ac:dyDescent="0.25">
      <c r="A8270" s="21" t="s">
        <v>7</v>
      </c>
      <c r="B8270" s="27">
        <v>43199</v>
      </c>
      <c r="C8270" s="27" t="s">
        <v>45</v>
      </c>
      <c r="D8270" s="28">
        <v>2250</v>
      </c>
      <c r="E8270" s="27" t="s">
        <v>25</v>
      </c>
    </row>
    <row r="8271" spans="1:5" ht="13.2" hidden="1" x14ac:dyDescent="0.25">
      <c r="A8271" s="21" t="s">
        <v>7</v>
      </c>
      <c r="B8271" s="27">
        <v>43199</v>
      </c>
      <c r="C8271" s="27" t="s">
        <v>45</v>
      </c>
      <c r="D8271" s="28">
        <v>2000</v>
      </c>
      <c r="E8271" s="27" t="s">
        <v>25</v>
      </c>
    </row>
    <row r="8272" spans="1:5" ht="13.2" hidden="1" x14ac:dyDescent="0.25">
      <c r="A8272" s="21" t="s">
        <v>7</v>
      </c>
      <c r="B8272" s="27">
        <v>43199</v>
      </c>
      <c r="C8272" s="27" t="s">
        <v>45</v>
      </c>
      <c r="D8272" s="28">
        <v>2000</v>
      </c>
      <c r="E8272" s="27" t="s">
        <v>25</v>
      </c>
    </row>
    <row r="8273" spans="1:5" ht="13.2" hidden="1" x14ac:dyDescent="0.25">
      <c r="A8273" s="21" t="s">
        <v>7</v>
      </c>
      <c r="B8273" s="27">
        <v>43200</v>
      </c>
      <c r="C8273" s="27" t="s">
        <v>45</v>
      </c>
      <c r="D8273" s="28">
        <v>30000</v>
      </c>
      <c r="E8273" s="27" t="s">
        <v>25</v>
      </c>
    </row>
    <row r="8274" spans="1:5" ht="13.2" hidden="1" x14ac:dyDescent="0.25">
      <c r="A8274" s="21" t="s">
        <v>7</v>
      </c>
      <c r="B8274" s="27">
        <v>43200</v>
      </c>
      <c r="C8274" s="27" t="s">
        <v>45</v>
      </c>
      <c r="D8274" s="28">
        <v>250</v>
      </c>
      <c r="E8274" s="27" t="s">
        <v>25</v>
      </c>
    </row>
    <row r="8275" spans="1:5" ht="13.2" hidden="1" x14ac:dyDescent="0.25">
      <c r="A8275" s="21" t="s">
        <v>7</v>
      </c>
      <c r="B8275" s="27">
        <v>43201</v>
      </c>
      <c r="C8275" s="27" t="s">
        <v>45</v>
      </c>
      <c r="D8275" s="28">
        <v>3600</v>
      </c>
      <c r="E8275" s="27" t="s">
        <v>25</v>
      </c>
    </row>
    <row r="8276" spans="1:5" ht="13.2" hidden="1" x14ac:dyDescent="0.25">
      <c r="A8276" s="21" t="s">
        <v>7</v>
      </c>
      <c r="B8276" s="27">
        <v>43201</v>
      </c>
      <c r="C8276" s="27" t="s">
        <v>45</v>
      </c>
      <c r="D8276" s="28">
        <v>5000</v>
      </c>
      <c r="E8276" s="27" t="s">
        <v>25</v>
      </c>
    </row>
    <row r="8277" spans="1:5" ht="13.2" hidden="1" x14ac:dyDescent="0.25">
      <c r="A8277" s="21" t="s">
        <v>7</v>
      </c>
      <c r="B8277" s="27">
        <v>43202</v>
      </c>
      <c r="C8277" s="27" t="s">
        <v>45</v>
      </c>
      <c r="D8277" s="28">
        <v>2750</v>
      </c>
      <c r="E8277" s="27" t="s">
        <v>25</v>
      </c>
    </row>
    <row r="8278" spans="1:5" ht="13.2" hidden="1" x14ac:dyDescent="0.25">
      <c r="A8278" s="21" t="s">
        <v>7</v>
      </c>
      <c r="B8278" s="27">
        <v>43202</v>
      </c>
      <c r="C8278" s="27" t="s">
        <v>45</v>
      </c>
      <c r="D8278" s="28">
        <v>600</v>
      </c>
      <c r="E8278" s="27" t="s">
        <v>25</v>
      </c>
    </row>
    <row r="8279" spans="1:5" ht="13.2" hidden="1" x14ac:dyDescent="0.25">
      <c r="A8279" s="21" t="s">
        <v>7</v>
      </c>
      <c r="B8279" s="27">
        <v>43202</v>
      </c>
      <c r="C8279" s="27" t="s">
        <v>45</v>
      </c>
      <c r="D8279" s="28">
        <v>1750</v>
      </c>
      <c r="E8279" s="27" t="s">
        <v>25</v>
      </c>
    </row>
    <row r="8280" spans="1:5" ht="13.2" hidden="1" x14ac:dyDescent="0.25">
      <c r="A8280" s="21" t="s">
        <v>7</v>
      </c>
      <c r="B8280" s="27">
        <v>43203</v>
      </c>
      <c r="C8280" s="27" t="s">
        <v>45</v>
      </c>
      <c r="D8280" s="28">
        <v>1750</v>
      </c>
      <c r="E8280" s="27" t="s">
        <v>25</v>
      </c>
    </row>
    <row r="8281" spans="1:5" ht="13.2" hidden="1" x14ac:dyDescent="0.25">
      <c r="A8281" s="21" t="s">
        <v>7</v>
      </c>
      <c r="B8281" s="27">
        <v>43203</v>
      </c>
      <c r="C8281" s="27" t="s">
        <v>45</v>
      </c>
      <c r="D8281" s="28">
        <v>1500</v>
      </c>
      <c r="E8281" s="27" t="s">
        <v>25</v>
      </c>
    </row>
    <row r="8282" spans="1:5" ht="13.2" hidden="1" x14ac:dyDescent="0.25">
      <c r="A8282" s="21" t="s">
        <v>7</v>
      </c>
      <c r="B8282" s="27">
        <v>43203</v>
      </c>
      <c r="C8282" s="27" t="s">
        <v>45</v>
      </c>
      <c r="D8282" s="28">
        <v>2250</v>
      </c>
      <c r="E8282" s="27" t="s">
        <v>25</v>
      </c>
    </row>
    <row r="8283" spans="1:5" ht="13.2" hidden="1" x14ac:dyDescent="0.25">
      <c r="A8283" s="21" t="s">
        <v>7</v>
      </c>
      <c r="B8283" s="27">
        <v>43203</v>
      </c>
      <c r="C8283" s="27" t="s">
        <v>45</v>
      </c>
      <c r="D8283" s="28">
        <v>4000</v>
      </c>
      <c r="E8283" s="27" t="s">
        <v>25</v>
      </c>
    </row>
    <row r="8284" spans="1:5" ht="13.2" hidden="1" x14ac:dyDescent="0.25">
      <c r="A8284" s="21" t="s">
        <v>7</v>
      </c>
      <c r="B8284" s="27">
        <v>43203</v>
      </c>
      <c r="C8284" s="27" t="s">
        <v>45</v>
      </c>
      <c r="D8284" s="28">
        <v>600</v>
      </c>
      <c r="E8284" s="27" t="s">
        <v>25</v>
      </c>
    </row>
    <row r="8285" spans="1:5" ht="13.2" hidden="1" x14ac:dyDescent="0.25">
      <c r="A8285" s="21" t="s">
        <v>7</v>
      </c>
      <c r="B8285" s="27">
        <v>43204</v>
      </c>
      <c r="C8285" s="27" t="s">
        <v>45</v>
      </c>
      <c r="D8285" s="28">
        <v>4000</v>
      </c>
      <c r="E8285" s="27" t="s">
        <v>25</v>
      </c>
    </row>
    <row r="8286" spans="1:5" ht="13.2" hidden="1" x14ac:dyDescent="0.25">
      <c r="A8286" s="21" t="s">
        <v>7</v>
      </c>
      <c r="B8286" s="27">
        <v>43204</v>
      </c>
      <c r="C8286" s="27" t="s">
        <v>45</v>
      </c>
      <c r="D8286" s="28">
        <v>750</v>
      </c>
      <c r="E8286" s="27" t="s">
        <v>25</v>
      </c>
    </row>
    <row r="8287" spans="1:5" ht="13.2" hidden="1" x14ac:dyDescent="0.25">
      <c r="A8287" s="21" t="s">
        <v>7</v>
      </c>
      <c r="B8287" s="27">
        <v>43205</v>
      </c>
      <c r="C8287" s="27" t="s">
        <v>45</v>
      </c>
      <c r="D8287" s="28">
        <v>250</v>
      </c>
      <c r="E8287" s="27" t="s">
        <v>25</v>
      </c>
    </row>
    <row r="8288" spans="1:5" ht="13.2" hidden="1" x14ac:dyDescent="0.25">
      <c r="A8288" s="21" t="s">
        <v>7</v>
      </c>
      <c r="B8288" s="27">
        <v>43205</v>
      </c>
      <c r="C8288" s="27" t="s">
        <v>45</v>
      </c>
      <c r="D8288" s="28">
        <v>2000</v>
      </c>
      <c r="E8288" s="27" t="s">
        <v>25</v>
      </c>
    </row>
    <row r="8289" spans="1:5" ht="13.2" hidden="1" x14ac:dyDescent="0.25">
      <c r="A8289" s="21" t="s">
        <v>7</v>
      </c>
      <c r="B8289" s="27">
        <v>43206</v>
      </c>
      <c r="C8289" s="27" t="s">
        <v>45</v>
      </c>
      <c r="D8289" s="28">
        <v>6000</v>
      </c>
      <c r="E8289" s="27" t="s">
        <v>25</v>
      </c>
    </row>
    <row r="8290" spans="1:5" ht="13.2" hidden="1" x14ac:dyDescent="0.25">
      <c r="A8290" s="21" t="s">
        <v>7</v>
      </c>
      <c r="B8290" s="27">
        <v>43206</v>
      </c>
      <c r="C8290" s="27" t="s">
        <v>45</v>
      </c>
      <c r="D8290" s="28">
        <v>1750</v>
      </c>
      <c r="E8290" s="27" t="s">
        <v>25</v>
      </c>
    </row>
    <row r="8291" spans="1:5" ht="13.2" hidden="1" x14ac:dyDescent="0.25">
      <c r="A8291" s="21" t="s">
        <v>7</v>
      </c>
      <c r="B8291" s="27">
        <v>43206</v>
      </c>
      <c r="C8291" s="27" t="s">
        <v>45</v>
      </c>
      <c r="D8291" s="28">
        <v>7000</v>
      </c>
      <c r="E8291" s="27" t="s">
        <v>25</v>
      </c>
    </row>
    <row r="8292" spans="1:5" ht="13.2" hidden="1" x14ac:dyDescent="0.25">
      <c r="A8292" s="21" t="s">
        <v>7</v>
      </c>
      <c r="B8292" s="27">
        <v>43206</v>
      </c>
      <c r="C8292" s="27" t="s">
        <v>45</v>
      </c>
      <c r="D8292" s="28">
        <v>1750</v>
      </c>
      <c r="E8292" s="27" t="s">
        <v>25</v>
      </c>
    </row>
    <row r="8293" spans="1:5" ht="13.2" hidden="1" x14ac:dyDescent="0.25">
      <c r="A8293" s="21" t="s">
        <v>7</v>
      </c>
      <c r="B8293" s="27">
        <v>43207</v>
      </c>
      <c r="C8293" s="27" t="s">
        <v>45</v>
      </c>
      <c r="D8293" s="28">
        <v>11500</v>
      </c>
      <c r="E8293" s="27" t="s">
        <v>25</v>
      </c>
    </row>
    <row r="8294" spans="1:5" ht="13.2" hidden="1" x14ac:dyDescent="0.25">
      <c r="A8294" s="21" t="s">
        <v>7</v>
      </c>
      <c r="B8294" s="27">
        <v>43208</v>
      </c>
      <c r="C8294" s="27" t="s">
        <v>45</v>
      </c>
      <c r="D8294" s="28">
        <v>9750</v>
      </c>
      <c r="E8294" s="27" t="s">
        <v>25</v>
      </c>
    </row>
    <row r="8295" spans="1:5" ht="13.2" hidden="1" x14ac:dyDescent="0.25">
      <c r="A8295" s="21" t="s">
        <v>7</v>
      </c>
      <c r="B8295" s="27">
        <v>43209</v>
      </c>
      <c r="C8295" s="27" t="s">
        <v>45</v>
      </c>
      <c r="D8295" s="28">
        <v>3250</v>
      </c>
      <c r="E8295" s="27" t="s">
        <v>25</v>
      </c>
    </row>
    <row r="8296" spans="1:5" ht="13.2" hidden="1" x14ac:dyDescent="0.25">
      <c r="A8296" s="21" t="s">
        <v>7</v>
      </c>
      <c r="B8296" s="27">
        <v>43209</v>
      </c>
      <c r="C8296" s="27" t="s">
        <v>45</v>
      </c>
      <c r="D8296" s="28">
        <v>750</v>
      </c>
      <c r="E8296" s="27" t="s">
        <v>25</v>
      </c>
    </row>
    <row r="8297" spans="1:5" ht="13.2" hidden="1" x14ac:dyDescent="0.25">
      <c r="A8297" s="21" t="s">
        <v>7</v>
      </c>
      <c r="B8297" s="27">
        <v>43209</v>
      </c>
      <c r="C8297" s="27" t="s">
        <v>45</v>
      </c>
      <c r="D8297" s="28">
        <v>500</v>
      </c>
      <c r="E8297" s="27" t="s">
        <v>25</v>
      </c>
    </row>
    <row r="8298" spans="1:5" ht="13.2" hidden="1" x14ac:dyDescent="0.25">
      <c r="A8298" s="21" t="s">
        <v>7</v>
      </c>
      <c r="B8298" s="27">
        <v>43210</v>
      </c>
      <c r="C8298" s="27" t="s">
        <v>45</v>
      </c>
      <c r="D8298" s="28">
        <v>4250</v>
      </c>
      <c r="E8298" s="27" t="s">
        <v>25</v>
      </c>
    </row>
    <row r="8299" spans="1:5" ht="13.2" hidden="1" x14ac:dyDescent="0.25">
      <c r="A8299" s="21" t="s">
        <v>7</v>
      </c>
      <c r="B8299" s="27">
        <v>43210</v>
      </c>
      <c r="C8299" s="27" t="s">
        <v>45</v>
      </c>
      <c r="D8299" s="28">
        <v>3750</v>
      </c>
      <c r="E8299" s="27" t="s">
        <v>25</v>
      </c>
    </row>
    <row r="8300" spans="1:5" ht="13.2" hidden="1" x14ac:dyDescent="0.25">
      <c r="A8300" s="21" t="s">
        <v>7</v>
      </c>
      <c r="B8300" s="27">
        <v>43210</v>
      </c>
      <c r="C8300" s="27" t="s">
        <v>45</v>
      </c>
      <c r="D8300" s="28">
        <v>1250</v>
      </c>
      <c r="E8300" s="27" t="s">
        <v>25</v>
      </c>
    </row>
    <row r="8301" spans="1:5" ht="13.2" hidden="1" x14ac:dyDescent="0.25">
      <c r="A8301" s="21" t="s">
        <v>7</v>
      </c>
      <c r="B8301" s="27">
        <v>43210</v>
      </c>
      <c r="C8301" s="27" t="s">
        <v>45</v>
      </c>
      <c r="D8301" s="28">
        <v>250</v>
      </c>
      <c r="E8301" s="27" t="s">
        <v>25</v>
      </c>
    </row>
    <row r="8302" spans="1:5" ht="13.2" hidden="1" x14ac:dyDescent="0.25">
      <c r="A8302" s="21" t="s">
        <v>7</v>
      </c>
      <c r="B8302" s="27">
        <v>43210</v>
      </c>
      <c r="C8302" s="27" t="s">
        <v>45</v>
      </c>
      <c r="D8302" s="28">
        <v>500</v>
      </c>
      <c r="E8302" s="27" t="s">
        <v>25</v>
      </c>
    </row>
    <row r="8303" spans="1:5" ht="13.2" hidden="1" x14ac:dyDescent="0.25">
      <c r="A8303" s="21" t="s">
        <v>7</v>
      </c>
      <c r="B8303" s="27">
        <v>43210</v>
      </c>
      <c r="C8303" s="27" t="s">
        <v>45</v>
      </c>
      <c r="D8303" s="28">
        <v>300</v>
      </c>
      <c r="E8303" s="27" t="s">
        <v>25</v>
      </c>
    </row>
    <row r="8304" spans="1:5" ht="13.2" hidden="1" x14ac:dyDescent="0.25">
      <c r="A8304" s="21" t="s">
        <v>7</v>
      </c>
      <c r="B8304" s="27">
        <v>43210</v>
      </c>
      <c r="C8304" s="27" t="s">
        <v>45</v>
      </c>
      <c r="D8304" s="28">
        <v>750</v>
      </c>
      <c r="E8304" s="27" t="s">
        <v>25</v>
      </c>
    </row>
    <row r="8305" spans="1:5" ht="13.2" hidden="1" x14ac:dyDescent="0.25">
      <c r="A8305" s="21" t="s">
        <v>7</v>
      </c>
      <c r="B8305" s="27">
        <v>43211</v>
      </c>
      <c r="C8305" s="27" t="s">
        <v>45</v>
      </c>
      <c r="D8305" s="28">
        <v>1100</v>
      </c>
      <c r="E8305" s="27" t="s">
        <v>25</v>
      </c>
    </row>
    <row r="8306" spans="1:5" ht="13.2" hidden="1" x14ac:dyDescent="0.25">
      <c r="A8306" s="21" t="s">
        <v>7</v>
      </c>
      <c r="B8306" s="27">
        <v>43212</v>
      </c>
      <c r="C8306" s="27" t="s">
        <v>45</v>
      </c>
      <c r="D8306" s="28">
        <v>1750</v>
      </c>
      <c r="E8306" s="27" t="s">
        <v>25</v>
      </c>
    </row>
    <row r="8307" spans="1:5" ht="13.2" hidden="1" x14ac:dyDescent="0.25">
      <c r="A8307" s="21" t="s">
        <v>7</v>
      </c>
      <c r="B8307" s="27">
        <v>43212</v>
      </c>
      <c r="C8307" s="27" t="s">
        <v>45</v>
      </c>
      <c r="D8307" s="28">
        <v>15250</v>
      </c>
      <c r="E8307" s="27" t="s">
        <v>25</v>
      </c>
    </row>
    <row r="8308" spans="1:5" ht="13.2" hidden="1" x14ac:dyDescent="0.25">
      <c r="A8308" s="21" t="s">
        <v>7</v>
      </c>
      <c r="B8308" s="27">
        <v>43212</v>
      </c>
      <c r="C8308" s="27" t="s">
        <v>45</v>
      </c>
      <c r="D8308" s="28">
        <v>3500</v>
      </c>
      <c r="E8308" s="27" t="s">
        <v>25</v>
      </c>
    </row>
    <row r="8309" spans="1:5" ht="13.2" hidden="1" x14ac:dyDescent="0.25">
      <c r="A8309" s="21" t="s">
        <v>7</v>
      </c>
      <c r="B8309" s="27">
        <v>43212</v>
      </c>
      <c r="C8309" s="27" t="s">
        <v>45</v>
      </c>
      <c r="D8309" s="28">
        <v>8250</v>
      </c>
      <c r="E8309" s="27" t="s">
        <v>25</v>
      </c>
    </row>
    <row r="8310" spans="1:5" ht="13.2" hidden="1" x14ac:dyDescent="0.25">
      <c r="A8310" s="21" t="s">
        <v>7</v>
      </c>
      <c r="B8310" s="27">
        <v>43212</v>
      </c>
      <c r="C8310" s="27" t="s">
        <v>45</v>
      </c>
      <c r="D8310" s="28">
        <v>8750</v>
      </c>
      <c r="E8310" s="27" t="s">
        <v>25</v>
      </c>
    </row>
    <row r="8311" spans="1:5" ht="13.2" hidden="1" x14ac:dyDescent="0.25">
      <c r="A8311" s="21" t="s">
        <v>7</v>
      </c>
      <c r="B8311" s="27">
        <v>43213</v>
      </c>
      <c r="C8311" s="27" t="s">
        <v>58</v>
      </c>
      <c r="D8311" s="28">
        <v>900</v>
      </c>
      <c r="E8311" s="27" t="s">
        <v>26</v>
      </c>
    </row>
    <row r="8312" spans="1:5" ht="13.2" hidden="1" x14ac:dyDescent="0.25">
      <c r="A8312" s="21" t="s">
        <v>7</v>
      </c>
      <c r="B8312" s="27">
        <v>43214</v>
      </c>
      <c r="C8312" s="27" t="s">
        <v>27</v>
      </c>
      <c r="D8312" s="28">
        <v>18045</v>
      </c>
      <c r="E8312" s="27" t="s">
        <v>27</v>
      </c>
    </row>
    <row r="8313" spans="1:5" ht="13.2" hidden="1" x14ac:dyDescent="0.25">
      <c r="A8313" s="21" t="s">
        <v>7</v>
      </c>
      <c r="B8313" s="27">
        <v>43215</v>
      </c>
      <c r="C8313" s="27" t="s">
        <v>45</v>
      </c>
      <c r="D8313" s="28">
        <v>9623.5</v>
      </c>
      <c r="E8313" s="27" t="s">
        <v>25</v>
      </c>
    </row>
    <row r="8314" spans="1:5" ht="13.2" hidden="1" x14ac:dyDescent="0.25">
      <c r="A8314" s="21" t="s">
        <v>7</v>
      </c>
      <c r="B8314" s="27">
        <v>43216</v>
      </c>
      <c r="C8314" s="27" t="s">
        <v>51</v>
      </c>
      <c r="D8314" s="28">
        <v>7000</v>
      </c>
      <c r="E8314" s="27" t="s">
        <v>25</v>
      </c>
    </row>
    <row r="8315" spans="1:5" ht="13.2" hidden="1" x14ac:dyDescent="0.25">
      <c r="A8315" s="21" t="s">
        <v>7</v>
      </c>
      <c r="B8315" s="27">
        <v>43217</v>
      </c>
      <c r="C8315" s="27" t="s">
        <v>45</v>
      </c>
      <c r="D8315" s="28">
        <v>7902.5</v>
      </c>
      <c r="E8315" s="27" t="s">
        <v>25</v>
      </c>
    </row>
    <row r="8316" spans="1:5" ht="13.2" hidden="1" x14ac:dyDescent="0.25">
      <c r="A8316" s="21" t="s">
        <v>7</v>
      </c>
      <c r="B8316" s="27">
        <v>43218</v>
      </c>
      <c r="C8316" s="27" t="s">
        <v>45</v>
      </c>
      <c r="D8316" s="28">
        <v>3195</v>
      </c>
      <c r="E8316" s="27" t="s">
        <v>25</v>
      </c>
    </row>
    <row r="8317" spans="1:5" ht="13.2" hidden="1" x14ac:dyDescent="0.25">
      <c r="A8317" s="21" t="s">
        <v>7</v>
      </c>
      <c r="B8317" s="27">
        <v>43219</v>
      </c>
      <c r="C8317" s="27" t="s">
        <v>45</v>
      </c>
      <c r="D8317" s="28">
        <v>5885</v>
      </c>
      <c r="E8317" s="27" t="s">
        <v>25</v>
      </c>
    </row>
    <row r="8318" spans="1:5" ht="13.2" hidden="1" x14ac:dyDescent="0.25">
      <c r="A8318" s="21" t="s">
        <v>7</v>
      </c>
      <c r="B8318" s="27">
        <v>43220</v>
      </c>
      <c r="C8318" s="27" t="s">
        <v>47</v>
      </c>
      <c r="D8318" s="28">
        <v>500</v>
      </c>
      <c r="E8318" s="27" t="s">
        <v>26</v>
      </c>
    </row>
    <row r="8319" spans="1:5" ht="13.2" hidden="1" x14ac:dyDescent="0.25">
      <c r="A8319" s="21" t="s">
        <v>7</v>
      </c>
      <c r="B8319" s="27">
        <v>43220</v>
      </c>
      <c r="C8319" s="27" t="s">
        <v>47</v>
      </c>
      <c r="D8319" s="28">
        <v>1350</v>
      </c>
      <c r="E8319" s="27" t="s">
        <v>26</v>
      </c>
    </row>
    <row r="8320" spans="1:5" ht="13.2" hidden="1" x14ac:dyDescent="0.25">
      <c r="A8320" s="21" t="s">
        <v>7</v>
      </c>
      <c r="B8320" s="27">
        <v>43220</v>
      </c>
      <c r="C8320" s="27" t="s">
        <v>47</v>
      </c>
      <c r="D8320" s="28">
        <v>1600</v>
      </c>
      <c r="E8320" s="27" t="s">
        <v>26</v>
      </c>
    </row>
    <row r="8321" spans="1:5" ht="13.2" hidden="1" x14ac:dyDescent="0.25">
      <c r="A8321" s="21" t="s">
        <v>7</v>
      </c>
      <c r="B8321" s="27">
        <v>43220</v>
      </c>
      <c r="C8321" s="27" t="s">
        <v>47</v>
      </c>
      <c r="D8321" s="28">
        <v>750</v>
      </c>
      <c r="E8321" s="27" t="s">
        <v>26</v>
      </c>
    </row>
    <row r="8322" spans="1:5" ht="13.2" hidden="1" x14ac:dyDescent="0.25">
      <c r="A8322" s="21" t="s">
        <v>7</v>
      </c>
      <c r="B8322" s="27">
        <v>43220</v>
      </c>
      <c r="C8322" s="27" t="s">
        <v>47</v>
      </c>
      <c r="D8322" s="28">
        <v>8000</v>
      </c>
      <c r="E8322" s="27" t="s">
        <v>26</v>
      </c>
    </row>
    <row r="8323" spans="1:5" ht="13.2" hidden="1" x14ac:dyDescent="0.25">
      <c r="A8323" s="21" t="s">
        <v>7</v>
      </c>
      <c r="B8323" s="27">
        <v>43220</v>
      </c>
      <c r="C8323" s="27" t="s">
        <v>47</v>
      </c>
      <c r="D8323" s="28">
        <v>500</v>
      </c>
      <c r="E8323" s="27" t="s">
        <v>26</v>
      </c>
    </row>
    <row r="8324" spans="1:5" ht="13.2" hidden="1" x14ac:dyDescent="0.25">
      <c r="A8324" s="21" t="s">
        <v>7</v>
      </c>
      <c r="B8324" s="27">
        <v>43220</v>
      </c>
      <c r="C8324" s="27" t="s">
        <v>47</v>
      </c>
      <c r="D8324" s="28">
        <v>500</v>
      </c>
      <c r="E8324" s="27" t="s">
        <v>26</v>
      </c>
    </row>
    <row r="8325" spans="1:5" ht="13.2" hidden="1" x14ac:dyDescent="0.25">
      <c r="A8325" s="21" t="s">
        <v>7</v>
      </c>
      <c r="B8325" s="27">
        <v>43221</v>
      </c>
      <c r="C8325" s="27" t="s">
        <v>45</v>
      </c>
      <c r="D8325" s="28">
        <v>1200</v>
      </c>
      <c r="E8325" s="27" t="s">
        <v>25</v>
      </c>
    </row>
    <row r="8326" spans="1:5" ht="13.2" hidden="1" x14ac:dyDescent="0.25">
      <c r="A8326" s="21" t="s">
        <v>7</v>
      </c>
      <c r="B8326" s="27">
        <v>43221</v>
      </c>
      <c r="C8326" s="27" t="s">
        <v>45</v>
      </c>
      <c r="D8326" s="28">
        <v>1000</v>
      </c>
      <c r="E8326" s="27" t="s">
        <v>25</v>
      </c>
    </row>
    <row r="8327" spans="1:5" ht="13.2" hidden="1" x14ac:dyDescent="0.25">
      <c r="A8327" s="21" t="s">
        <v>7</v>
      </c>
      <c r="B8327" s="27">
        <v>43221</v>
      </c>
      <c r="C8327" s="27" t="s">
        <v>45</v>
      </c>
      <c r="D8327" s="28">
        <v>250</v>
      </c>
      <c r="E8327" s="27" t="s">
        <v>25</v>
      </c>
    </row>
    <row r="8328" spans="1:5" ht="13.2" hidden="1" x14ac:dyDescent="0.25">
      <c r="A8328" s="21" t="s">
        <v>7</v>
      </c>
      <c r="B8328" s="27">
        <v>43222</v>
      </c>
      <c r="C8328" s="27" t="s">
        <v>45</v>
      </c>
      <c r="D8328" s="28">
        <v>8500</v>
      </c>
      <c r="E8328" s="27" t="s">
        <v>25</v>
      </c>
    </row>
    <row r="8329" spans="1:5" ht="13.2" hidden="1" x14ac:dyDescent="0.25">
      <c r="A8329" s="21" t="s">
        <v>7</v>
      </c>
      <c r="B8329" s="27">
        <v>43223</v>
      </c>
      <c r="C8329" s="27" t="s">
        <v>45</v>
      </c>
      <c r="D8329" s="28">
        <v>2500</v>
      </c>
      <c r="E8329" s="27" t="s">
        <v>25</v>
      </c>
    </row>
    <row r="8330" spans="1:5" ht="13.2" hidden="1" x14ac:dyDescent="0.25">
      <c r="A8330" s="21" t="s">
        <v>7</v>
      </c>
      <c r="B8330" s="27">
        <v>43224</v>
      </c>
      <c r="C8330" s="27" t="s">
        <v>45</v>
      </c>
      <c r="D8330" s="28">
        <v>8500</v>
      </c>
      <c r="E8330" s="27" t="s">
        <v>25</v>
      </c>
    </row>
    <row r="8331" spans="1:5" ht="13.2" hidden="1" x14ac:dyDescent="0.25">
      <c r="A8331" s="21" t="s">
        <v>7</v>
      </c>
      <c r="B8331" s="27">
        <v>43225</v>
      </c>
      <c r="C8331" s="27" t="s">
        <v>51</v>
      </c>
      <c r="D8331" s="28">
        <v>5263</v>
      </c>
      <c r="E8331" s="27" t="s">
        <v>25</v>
      </c>
    </row>
    <row r="8332" spans="1:5" ht="13.2" hidden="1" x14ac:dyDescent="0.25">
      <c r="A8332" s="21" t="s">
        <v>7</v>
      </c>
      <c r="B8332" s="27">
        <v>43226</v>
      </c>
      <c r="C8332" s="27" t="s">
        <v>51</v>
      </c>
      <c r="D8332" s="28">
        <v>6147.35</v>
      </c>
      <c r="E8332" s="27" t="s">
        <v>25</v>
      </c>
    </row>
    <row r="8333" spans="1:5" ht="13.2" hidden="1" x14ac:dyDescent="0.25">
      <c r="A8333" s="21" t="s">
        <v>7</v>
      </c>
      <c r="B8333" s="27">
        <v>43227</v>
      </c>
      <c r="C8333" s="27" t="s">
        <v>45</v>
      </c>
      <c r="D8333" s="28">
        <v>6500</v>
      </c>
      <c r="E8333" s="27" t="s">
        <v>25</v>
      </c>
    </row>
    <row r="8334" spans="1:5" ht="13.2" hidden="1" x14ac:dyDescent="0.25">
      <c r="A8334" s="21" t="s">
        <v>7</v>
      </c>
      <c r="B8334" s="27">
        <v>43227</v>
      </c>
      <c r="C8334" s="27" t="s">
        <v>45</v>
      </c>
      <c r="D8334" s="28">
        <v>12500</v>
      </c>
      <c r="E8334" s="27" t="s">
        <v>25</v>
      </c>
    </row>
    <row r="8335" spans="1:5" ht="13.2" hidden="1" x14ac:dyDescent="0.25">
      <c r="A8335" s="21" t="s">
        <v>7</v>
      </c>
      <c r="B8335" s="27">
        <v>43228</v>
      </c>
      <c r="C8335" s="27" t="s">
        <v>45</v>
      </c>
      <c r="D8335" s="28">
        <v>8500</v>
      </c>
      <c r="E8335" s="27" t="s">
        <v>25</v>
      </c>
    </row>
    <row r="8336" spans="1:5" ht="13.2" hidden="1" x14ac:dyDescent="0.25">
      <c r="A8336" s="21" t="s">
        <v>7</v>
      </c>
      <c r="B8336" s="27">
        <v>43228</v>
      </c>
      <c r="C8336" s="27" t="s">
        <v>45</v>
      </c>
      <c r="D8336" s="28">
        <v>2600</v>
      </c>
      <c r="E8336" s="27" t="s">
        <v>25</v>
      </c>
    </row>
    <row r="8337" spans="1:5" ht="13.2" hidden="1" x14ac:dyDescent="0.25">
      <c r="A8337" s="21" t="s">
        <v>7</v>
      </c>
      <c r="B8337" s="27">
        <v>43229</v>
      </c>
      <c r="C8337" s="27" t="s">
        <v>45</v>
      </c>
      <c r="D8337" s="28">
        <v>6250</v>
      </c>
      <c r="E8337" s="27" t="s">
        <v>25</v>
      </c>
    </row>
    <row r="8338" spans="1:5" ht="13.2" hidden="1" x14ac:dyDescent="0.25">
      <c r="A8338" s="21" t="s">
        <v>7</v>
      </c>
      <c r="B8338" s="27">
        <v>43230</v>
      </c>
      <c r="C8338" s="27" t="s">
        <v>45</v>
      </c>
      <c r="D8338" s="28">
        <v>1500</v>
      </c>
      <c r="E8338" s="27" t="s">
        <v>25</v>
      </c>
    </row>
    <row r="8339" spans="1:5" ht="13.2" hidden="1" x14ac:dyDescent="0.25">
      <c r="A8339" s="21" t="s">
        <v>7</v>
      </c>
      <c r="B8339" s="27">
        <v>43230</v>
      </c>
      <c r="C8339" s="27" t="s">
        <v>45</v>
      </c>
      <c r="D8339" s="28">
        <v>1250</v>
      </c>
      <c r="E8339" s="27" t="s">
        <v>25</v>
      </c>
    </row>
    <row r="8340" spans="1:5" ht="13.2" hidden="1" x14ac:dyDescent="0.25">
      <c r="A8340" s="21" t="s">
        <v>7</v>
      </c>
      <c r="B8340" s="27">
        <v>43231</v>
      </c>
      <c r="C8340" s="27" t="s">
        <v>45</v>
      </c>
      <c r="D8340" s="28">
        <v>700</v>
      </c>
      <c r="E8340" s="27" t="s">
        <v>25</v>
      </c>
    </row>
    <row r="8341" spans="1:5" ht="13.2" hidden="1" x14ac:dyDescent="0.25">
      <c r="A8341" s="21" t="s">
        <v>7</v>
      </c>
      <c r="B8341" s="27">
        <v>43231</v>
      </c>
      <c r="C8341" s="27" t="s">
        <v>45</v>
      </c>
      <c r="D8341" s="28">
        <v>500</v>
      </c>
      <c r="E8341" s="27" t="s">
        <v>25</v>
      </c>
    </row>
    <row r="8342" spans="1:5" ht="13.2" hidden="1" x14ac:dyDescent="0.25">
      <c r="A8342" s="21" t="s">
        <v>7</v>
      </c>
      <c r="B8342" s="27">
        <v>43231</v>
      </c>
      <c r="C8342" s="27" t="s">
        <v>45</v>
      </c>
      <c r="D8342" s="28">
        <v>750</v>
      </c>
      <c r="E8342" s="27" t="s">
        <v>25</v>
      </c>
    </row>
    <row r="8343" spans="1:5" ht="13.2" hidden="1" x14ac:dyDescent="0.25">
      <c r="A8343" s="21" t="s">
        <v>7</v>
      </c>
      <c r="B8343" s="27">
        <v>43231</v>
      </c>
      <c r="C8343" s="27" t="s">
        <v>45</v>
      </c>
      <c r="D8343" s="28">
        <v>3000</v>
      </c>
      <c r="E8343" s="27" t="s">
        <v>25</v>
      </c>
    </row>
    <row r="8344" spans="1:5" ht="13.2" hidden="1" x14ac:dyDescent="0.25">
      <c r="A8344" s="21" t="s">
        <v>7</v>
      </c>
      <c r="B8344" s="27">
        <v>43231</v>
      </c>
      <c r="C8344" s="27" t="s">
        <v>45</v>
      </c>
      <c r="D8344" s="28">
        <v>3250</v>
      </c>
      <c r="E8344" s="27" t="s">
        <v>25</v>
      </c>
    </row>
    <row r="8345" spans="1:5" ht="13.2" hidden="1" x14ac:dyDescent="0.25">
      <c r="A8345" s="21" t="s">
        <v>7</v>
      </c>
      <c r="B8345" s="27">
        <v>43231</v>
      </c>
      <c r="C8345" s="27" t="s">
        <v>45</v>
      </c>
      <c r="D8345" s="28">
        <v>750</v>
      </c>
      <c r="E8345" s="27" t="s">
        <v>25</v>
      </c>
    </row>
    <row r="8346" spans="1:5" ht="13.2" hidden="1" x14ac:dyDescent="0.25">
      <c r="A8346" s="21" t="s">
        <v>7</v>
      </c>
      <c r="B8346" s="27">
        <v>43232</v>
      </c>
      <c r="C8346" s="27" t="s">
        <v>45</v>
      </c>
      <c r="D8346" s="28">
        <v>10500</v>
      </c>
      <c r="E8346" s="27" t="s">
        <v>25</v>
      </c>
    </row>
    <row r="8347" spans="1:5" ht="13.2" hidden="1" x14ac:dyDescent="0.25">
      <c r="A8347" s="21" t="s">
        <v>7</v>
      </c>
      <c r="B8347" s="27">
        <v>43232</v>
      </c>
      <c r="C8347" s="27" t="s">
        <v>45</v>
      </c>
      <c r="D8347" s="28">
        <v>625</v>
      </c>
      <c r="E8347" s="27" t="s">
        <v>25</v>
      </c>
    </row>
    <row r="8348" spans="1:5" ht="13.2" hidden="1" x14ac:dyDescent="0.25">
      <c r="A8348" s="21" t="s">
        <v>7</v>
      </c>
      <c r="B8348" s="27">
        <v>43233</v>
      </c>
      <c r="C8348" s="27" t="s">
        <v>45</v>
      </c>
      <c r="D8348" s="28">
        <v>4250</v>
      </c>
      <c r="E8348" s="27" t="s">
        <v>25</v>
      </c>
    </row>
    <row r="8349" spans="1:5" ht="13.2" hidden="1" x14ac:dyDescent="0.25">
      <c r="A8349" s="21" t="s">
        <v>7</v>
      </c>
      <c r="B8349" s="27">
        <v>43233</v>
      </c>
      <c r="C8349" s="27" t="s">
        <v>45</v>
      </c>
      <c r="D8349" s="28">
        <v>3250</v>
      </c>
      <c r="E8349" s="27" t="s">
        <v>25</v>
      </c>
    </row>
    <row r="8350" spans="1:5" ht="13.2" hidden="1" x14ac:dyDescent="0.25">
      <c r="A8350" s="21" t="s">
        <v>7</v>
      </c>
      <c r="B8350" s="27">
        <v>43233</v>
      </c>
      <c r="C8350" s="27" t="s">
        <v>45</v>
      </c>
      <c r="D8350" s="28">
        <v>600</v>
      </c>
      <c r="E8350" s="27" t="s">
        <v>25</v>
      </c>
    </row>
    <row r="8351" spans="1:5" ht="13.2" hidden="1" x14ac:dyDescent="0.25">
      <c r="A8351" s="21" t="s">
        <v>7</v>
      </c>
      <c r="B8351" s="27">
        <v>43233</v>
      </c>
      <c r="C8351" s="27" t="s">
        <v>45</v>
      </c>
      <c r="D8351" s="28">
        <v>400</v>
      </c>
      <c r="E8351" s="27" t="s">
        <v>25</v>
      </c>
    </row>
    <row r="8352" spans="1:5" ht="13.2" hidden="1" x14ac:dyDescent="0.25">
      <c r="A8352" s="21" t="s">
        <v>7</v>
      </c>
      <c r="B8352" s="27">
        <v>43234</v>
      </c>
      <c r="C8352" s="27" t="s">
        <v>45</v>
      </c>
      <c r="D8352" s="28">
        <v>250</v>
      </c>
      <c r="E8352" s="27" t="s">
        <v>25</v>
      </c>
    </row>
    <row r="8353" spans="1:5" ht="13.2" hidden="1" x14ac:dyDescent="0.25">
      <c r="A8353" s="21" t="s">
        <v>7</v>
      </c>
      <c r="B8353" s="27">
        <v>43234</v>
      </c>
      <c r="C8353" s="27" t="s">
        <v>45</v>
      </c>
      <c r="D8353" s="28">
        <v>2250</v>
      </c>
      <c r="E8353" s="27" t="s">
        <v>25</v>
      </c>
    </row>
    <row r="8354" spans="1:5" ht="13.2" hidden="1" x14ac:dyDescent="0.25">
      <c r="A8354" s="21" t="s">
        <v>7</v>
      </c>
      <c r="B8354" s="27">
        <v>43235</v>
      </c>
      <c r="C8354" s="27" t="s">
        <v>59</v>
      </c>
      <c r="D8354" s="28">
        <v>10000</v>
      </c>
      <c r="E8354" s="27" t="s">
        <v>26</v>
      </c>
    </row>
    <row r="8355" spans="1:5" ht="13.2" hidden="1" x14ac:dyDescent="0.25">
      <c r="A8355" s="21" t="s">
        <v>7</v>
      </c>
      <c r="B8355" s="27">
        <v>43236</v>
      </c>
      <c r="C8355" s="27" t="s">
        <v>27</v>
      </c>
      <c r="D8355" s="28">
        <v>1500</v>
      </c>
      <c r="E8355" s="27" t="s">
        <v>27</v>
      </c>
    </row>
    <row r="8356" spans="1:5" ht="13.2" hidden="1" x14ac:dyDescent="0.25">
      <c r="A8356" s="21" t="s">
        <v>7</v>
      </c>
      <c r="B8356" s="27">
        <v>43236</v>
      </c>
      <c r="C8356" s="27" t="s">
        <v>27</v>
      </c>
      <c r="D8356" s="28">
        <v>750</v>
      </c>
      <c r="E8356" s="27" t="s">
        <v>27</v>
      </c>
    </row>
    <row r="8357" spans="1:5" ht="13.2" hidden="1" x14ac:dyDescent="0.25">
      <c r="A8357" s="21" t="s">
        <v>7</v>
      </c>
      <c r="B8357" s="27">
        <v>43236</v>
      </c>
      <c r="C8357" s="27" t="s">
        <v>27</v>
      </c>
      <c r="D8357" s="28">
        <v>4000</v>
      </c>
      <c r="E8357" s="27" t="s">
        <v>27</v>
      </c>
    </row>
    <row r="8358" spans="1:5" ht="13.2" hidden="1" x14ac:dyDescent="0.25">
      <c r="A8358" s="21" t="s">
        <v>7</v>
      </c>
      <c r="B8358" s="27">
        <v>43237</v>
      </c>
      <c r="C8358" s="27" t="s">
        <v>45</v>
      </c>
      <c r="D8358" s="28">
        <v>1750</v>
      </c>
      <c r="E8358" s="27" t="s">
        <v>25</v>
      </c>
    </row>
    <row r="8359" spans="1:5" ht="13.2" hidden="1" x14ac:dyDescent="0.25">
      <c r="A8359" s="21" t="s">
        <v>7</v>
      </c>
      <c r="B8359" s="27">
        <v>43237</v>
      </c>
      <c r="C8359" s="27" t="s">
        <v>45</v>
      </c>
      <c r="D8359" s="28">
        <v>500</v>
      </c>
      <c r="E8359" s="27" t="s">
        <v>25</v>
      </c>
    </row>
    <row r="8360" spans="1:5" ht="13.2" hidden="1" x14ac:dyDescent="0.25">
      <c r="A8360" s="21" t="s">
        <v>7</v>
      </c>
      <c r="B8360" s="27">
        <v>43237</v>
      </c>
      <c r="C8360" s="27" t="s">
        <v>45</v>
      </c>
      <c r="D8360" s="28">
        <v>500</v>
      </c>
      <c r="E8360" s="27" t="s">
        <v>25</v>
      </c>
    </row>
    <row r="8361" spans="1:5" ht="13.2" hidden="1" x14ac:dyDescent="0.25">
      <c r="A8361" s="21" t="s">
        <v>7</v>
      </c>
      <c r="B8361" s="27">
        <v>43238</v>
      </c>
      <c r="C8361" s="27" t="s">
        <v>27</v>
      </c>
      <c r="D8361" s="28">
        <v>1250</v>
      </c>
      <c r="E8361" s="27" t="s">
        <v>27</v>
      </c>
    </row>
    <row r="8362" spans="1:5" ht="13.2" hidden="1" x14ac:dyDescent="0.25">
      <c r="A8362" s="21" t="s">
        <v>7</v>
      </c>
      <c r="B8362" s="27">
        <v>43239</v>
      </c>
      <c r="C8362" s="27" t="s">
        <v>45</v>
      </c>
      <c r="D8362" s="28">
        <v>22500</v>
      </c>
      <c r="E8362" s="27" t="s">
        <v>25</v>
      </c>
    </row>
    <row r="8363" spans="1:5" ht="13.2" hidden="1" x14ac:dyDescent="0.25">
      <c r="A8363" s="21" t="s">
        <v>7</v>
      </c>
      <c r="B8363" s="27">
        <v>43239</v>
      </c>
      <c r="C8363" s="27" t="s">
        <v>45</v>
      </c>
      <c r="D8363" s="28">
        <v>3250</v>
      </c>
      <c r="E8363" s="27" t="s">
        <v>25</v>
      </c>
    </row>
    <row r="8364" spans="1:5" ht="13.2" hidden="1" x14ac:dyDescent="0.25">
      <c r="A8364" s="21" t="s">
        <v>7</v>
      </c>
      <c r="B8364" s="27">
        <v>43240</v>
      </c>
      <c r="C8364" s="27" t="s">
        <v>45</v>
      </c>
      <c r="D8364" s="28">
        <v>6500</v>
      </c>
      <c r="E8364" s="27" t="s">
        <v>25</v>
      </c>
    </row>
    <row r="8365" spans="1:5" ht="13.2" hidden="1" x14ac:dyDescent="0.25">
      <c r="A8365" s="21" t="s">
        <v>7</v>
      </c>
      <c r="B8365" s="27">
        <v>43240</v>
      </c>
      <c r="C8365" s="27" t="s">
        <v>45</v>
      </c>
      <c r="D8365" s="28">
        <v>1250</v>
      </c>
      <c r="E8365" s="27" t="s">
        <v>25</v>
      </c>
    </row>
    <row r="8366" spans="1:5" ht="13.2" hidden="1" x14ac:dyDescent="0.25">
      <c r="A8366" s="21" t="s">
        <v>7</v>
      </c>
      <c r="B8366" s="27">
        <v>43240</v>
      </c>
      <c r="C8366" s="27" t="s">
        <v>45</v>
      </c>
      <c r="D8366" s="28">
        <v>750</v>
      </c>
      <c r="E8366" s="27" t="s">
        <v>25</v>
      </c>
    </row>
    <row r="8367" spans="1:5" ht="13.2" hidden="1" x14ac:dyDescent="0.25">
      <c r="A8367" s="21" t="s">
        <v>7</v>
      </c>
      <c r="B8367" s="27">
        <v>43240</v>
      </c>
      <c r="C8367" s="27" t="s">
        <v>45</v>
      </c>
      <c r="D8367" s="28">
        <v>1500</v>
      </c>
      <c r="E8367" s="27" t="s">
        <v>25</v>
      </c>
    </row>
    <row r="8368" spans="1:5" ht="13.2" hidden="1" x14ac:dyDescent="0.25">
      <c r="A8368" s="21" t="s">
        <v>7</v>
      </c>
      <c r="B8368" s="27">
        <v>43240</v>
      </c>
      <c r="C8368" s="27" t="s">
        <v>45</v>
      </c>
      <c r="D8368" s="28">
        <v>500</v>
      </c>
      <c r="E8368" s="27" t="s">
        <v>25</v>
      </c>
    </row>
    <row r="8369" spans="1:5" ht="13.2" hidden="1" x14ac:dyDescent="0.25">
      <c r="A8369" s="21" t="s">
        <v>7</v>
      </c>
      <c r="B8369" s="27">
        <v>43240</v>
      </c>
      <c r="C8369" s="27" t="s">
        <v>45</v>
      </c>
      <c r="D8369" s="28">
        <v>4000</v>
      </c>
      <c r="E8369" s="27" t="s">
        <v>25</v>
      </c>
    </row>
    <row r="8370" spans="1:5" ht="13.2" hidden="1" x14ac:dyDescent="0.25">
      <c r="A8370" s="21" t="s">
        <v>7</v>
      </c>
      <c r="B8370" s="27">
        <v>43241</v>
      </c>
      <c r="C8370" s="27" t="s">
        <v>45</v>
      </c>
      <c r="D8370" s="28">
        <v>12250</v>
      </c>
      <c r="E8370" s="27" t="s">
        <v>25</v>
      </c>
    </row>
    <row r="8371" spans="1:5" ht="13.2" hidden="1" x14ac:dyDescent="0.25">
      <c r="A8371" s="21" t="s">
        <v>7</v>
      </c>
      <c r="B8371" s="27">
        <v>43241</v>
      </c>
      <c r="C8371" s="27" t="s">
        <v>45</v>
      </c>
      <c r="D8371" s="28">
        <v>1750</v>
      </c>
      <c r="E8371" s="27" t="s">
        <v>25</v>
      </c>
    </row>
    <row r="8372" spans="1:5" ht="13.2" hidden="1" x14ac:dyDescent="0.25">
      <c r="A8372" s="21" t="s">
        <v>7</v>
      </c>
      <c r="B8372" s="27">
        <v>43242</v>
      </c>
      <c r="C8372" s="27" t="s">
        <v>45</v>
      </c>
      <c r="D8372" s="28">
        <v>150</v>
      </c>
      <c r="E8372" s="27" t="s">
        <v>25</v>
      </c>
    </row>
    <row r="8373" spans="1:5" ht="13.2" hidden="1" x14ac:dyDescent="0.25">
      <c r="A8373" s="21" t="s">
        <v>7</v>
      </c>
      <c r="B8373" s="27">
        <v>43243</v>
      </c>
      <c r="C8373" s="27" t="s">
        <v>45</v>
      </c>
      <c r="D8373" s="28">
        <v>2500</v>
      </c>
      <c r="E8373" s="27" t="s">
        <v>25</v>
      </c>
    </row>
    <row r="8374" spans="1:5" ht="13.2" hidden="1" x14ac:dyDescent="0.25">
      <c r="A8374" s="21" t="s">
        <v>7</v>
      </c>
      <c r="B8374" s="27">
        <v>43244</v>
      </c>
      <c r="C8374" s="27" t="s">
        <v>45</v>
      </c>
      <c r="D8374" s="28">
        <v>4250</v>
      </c>
      <c r="E8374" s="27" t="s">
        <v>25</v>
      </c>
    </row>
    <row r="8375" spans="1:5" ht="13.2" hidden="1" x14ac:dyDescent="0.25">
      <c r="A8375" s="21" t="s">
        <v>7</v>
      </c>
      <c r="B8375" s="27">
        <v>43244</v>
      </c>
      <c r="C8375" s="27" t="s">
        <v>45</v>
      </c>
      <c r="D8375" s="28">
        <v>1250</v>
      </c>
      <c r="E8375" s="27" t="s">
        <v>25</v>
      </c>
    </row>
    <row r="8376" spans="1:5" ht="13.2" hidden="1" x14ac:dyDescent="0.25">
      <c r="A8376" s="21" t="s">
        <v>7</v>
      </c>
      <c r="B8376" s="27">
        <v>43245</v>
      </c>
      <c r="C8376" s="27" t="s">
        <v>45</v>
      </c>
      <c r="D8376" s="28">
        <v>4750</v>
      </c>
      <c r="E8376" s="27" t="s">
        <v>25</v>
      </c>
    </row>
    <row r="8377" spans="1:5" ht="13.2" hidden="1" x14ac:dyDescent="0.25">
      <c r="A8377" s="21" t="s">
        <v>7</v>
      </c>
      <c r="B8377" s="27">
        <v>43245</v>
      </c>
      <c r="C8377" s="27" t="s">
        <v>45</v>
      </c>
      <c r="D8377" s="28">
        <v>3000</v>
      </c>
      <c r="E8377" s="27" t="s">
        <v>25</v>
      </c>
    </row>
    <row r="8378" spans="1:5" ht="13.2" hidden="1" x14ac:dyDescent="0.25">
      <c r="A8378" s="21" t="s">
        <v>7</v>
      </c>
      <c r="B8378" s="27">
        <v>43245</v>
      </c>
      <c r="C8378" s="27" t="s">
        <v>45</v>
      </c>
      <c r="D8378" s="28">
        <v>2250</v>
      </c>
      <c r="E8378" s="27" t="s">
        <v>25</v>
      </c>
    </row>
    <row r="8379" spans="1:5" ht="13.2" hidden="1" x14ac:dyDescent="0.25">
      <c r="A8379" s="21" t="s">
        <v>7</v>
      </c>
      <c r="B8379" s="27">
        <v>43246</v>
      </c>
      <c r="C8379" s="27" t="s">
        <v>45</v>
      </c>
      <c r="D8379" s="28">
        <v>3000</v>
      </c>
      <c r="E8379" s="27" t="s">
        <v>25</v>
      </c>
    </row>
    <row r="8380" spans="1:5" ht="13.2" hidden="1" x14ac:dyDescent="0.25">
      <c r="A8380" s="21" t="s">
        <v>7</v>
      </c>
      <c r="B8380" s="27">
        <v>43246</v>
      </c>
      <c r="C8380" s="27" t="s">
        <v>45</v>
      </c>
      <c r="D8380" s="28">
        <v>3000</v>
      </c>
      <c r="E8380" s="27" t="s">
        <v>25</v>
      </c>
    </row>
    <row r="8381" spans="1:5" ht="13.2" hidden="1" x14ac:dyDescent="0.25">
      <c r="A8381" s="21" t="s">
        <v>7</v>
      </c>
      <c r="B8381" s="27">
        <v>43247</v>
      </c>
      <c r="C8381" s="27" t="s">
        <v>45</v>
      </c>
      <c r="D8381" s="28">
        <v>8750</v>
      </c>
      <c r="E8381" s="27" t="s">
        <v>25</v>
      </c>
    </row>
    <row r="8382" spans="1:5" ht="13.2" hidden="1" x14ac:dyDescent="0.25">
      <c r="A8382" s="21" t="s">
        <v>7</v>
      </c>
      <c r="B8382" s="27">
        <v>43247</v>
      </c>
      <c r="C8382" s="27" t="s">
        <v>45</v>
      </c>
      <c r="D8382" s="28">
        <v>7000</v>
      </c>
      <c r="E8382" s="27" t="s">
        <v>25</v>
      </c>
    </row>
    <row r="8383" spans="1:5" ht="13.2" hidden="1" x14ac:dyDescent="0.25">
      <c r="A8383" s="21" t="s">
        <v>7</v>
      </c>
      <c r="B8383" s="27">
        <v>43247</v>
      </c>
      <c r="C8383" s="27" t="s">
        <v>45</v>
      </c>
      <c r="D8383" s="28">
        <v>1000</v>
      </c>
      <c r="E8383" s="27" t="s">
        <v>25</v>
      </c>
    </row>
    <row r="8384" spans="1:5" ht="13.2" hidden="1" x14ac:dyDescent="0.25">
      <c r="A8384" s="21" t="s">
        <v>7</v>
      </c>
      <c r="B8384" s="27">
        <v>43248</v>
      </c>
      <c r="C8384" s="27" t="s">
        <v>53</v>
      </c>
      <c r="D8384" s="28">
        <v>2100</v>
      </c>
      <c r="E8384" s="27" t="s">
        <v>26</v>
      </c>
    </row>
    <row r="8385" spans="1:5" ht="13.2" hidden="1" x14ac:dyDescent="0.25">
      <c r="A8385" s="21" t="s">
        <v>7</v>
      </c>
      <c r="B8385" s="27">
        <v>43249</v>
      </c>
      <c r="C8385" s="27" t="s">
        <v>45</v>
      </c>
      <c r="D8385" s="28">
        <v>47100</v>
      </c>
      <c r="E8385" s="27" t="s">
        <v>25</v>
      </c>
    </row>
    <row r="8386" spans="1:5" ht="13.2" hidden="1" x14ac:dyDescent="0.25">
      <c r="A8386" s="21" t="s">
        <v>7</v>
      </c>
      <c r="B8386" s="27">
        <v>43249</v>
      </c>
      <c r="C8386" s="27" t="s">
        <v>45</v>
      </c>
      <c r="D8386" s="28">
        <v>3000</v>
      </c>
      <c r="E8386" s="27" t="s">
        <v>25</v>
      </c>
    </row>
    <row r="8387" spans="1:5" ht="13.2" hidden="1" x14ac:dyDescent="0.25">
      <c r="A8387" s="21" t="s">
        <v>7</v>
      </c>
      <c r="B8387" s="27">
        <v>43249</v>
      </c>
      <c r="C8387" s="27" t="s">
        <v>45</v>
      </c>
      <c r="D8387" s="28">
        <v>1750</v>
      </c>
      <c r="E8387" s="27" t="s">
        <v>25</v>
      </c>
    </row>
    <row r="8388" spans="1:5" ht="13.2" hidden="1" x14ac:dyDescent="0.25">
      <c r="A8388" s="21" t="s">
        <v>7</v>
      </c>
      <c r="B8388" s="27">
        <v>43249</v>
      </c>
      <c r="C8388" s="27" t="s">
        <v>45</v>
      </c>
      <c r="D8388" s="28">
        <v>500</v>
      </c>
      <c r="E8388" s="27" t="s">
        <v>25</v>
      </c>
    </row>
    <row r="8389" spans="1:5" ht="13.2" hidden="1" x14ac:dyDescent="0.25">
      <c r="A8389" s="21" t="s">
        <v>7</v>
      </c>
      <c r="B8389" s="27">
        <v>43250</v>
      </c>
      <c r="C8389" s="27" t="s">
        <v>27</v>
      </c>
      <c r="D8389" s="28">
        <v>500</v>
      </c>
      <c r="E8389" s="27" t="s">
        <v>27</v>
      </c>
    </row>
    <row r="8390" spans="1:5" ht="13.2" hidden="1" x14ac:dyDescent="0.25">
      <c r="A8390" s="21" t="s">
        <v>7</v>
      </c>
      <c r="B8390" s="27">
        <v>43250</v>
      </c>
      <c r="C8390" s="27" t="s">
        <v>27</v>
      </c>
      <c r="D8390" s="28">
        <v>250</v>
      </c>
      <c r="E8390" s="27" t="s">
        <v>27</v>
      </c>
    </row>
    <row r="8391" spans="1:5" ht="13.2" hidden="1" x14ac:dyDescent="0.25">
      <c r="A8391" s="21" t="s">
        <v>7</v>
      </c>
      <c r="B8391" s="27">
        <v>43250</v>
      </c>
      <c r="C8391" s="27" t="s">
        <v>27</v>
      </c>
      <c r="D8391" s="28">
        <v>250</v>
      </c>
      <c r="E8391" s="27" t="s">
        <v>27</v>
      </c>
    </row>
    <row r="8392" spans="1:5" ht="13.2" hidden="1" x14ac:dyDescent="0.25">
      <c r="A8392" s="21" t="s">
        <v>7</v>
      </c>
      <c r="B8392" s="27">
        <v>43251</v>
      </c>
      <c r="C8392" s="27" t="s">
        <v>45</v>
      </c>
      <c r="D8392" s="28">
        <v>15000</v>
      </c>
      <c r="E8392" s="27" t="s">
        <v>25</v>
      </c>
    </row>
    <row r="8393" spans="1:5" ht="13.2" hidden="1" x14ac:dyDescent="0.25">
      <c r="A8393" s="21" t="s">
        <v>7</v>
      </c>
      <c r="B8393" s="27">
        <v>43251</v>
      </c>
      <c r="C8393" s="27" t="s">
        <v>45</v>
      </c>
      <c r="D8393" s="28">
        <v>8750</v>
      </c>
      <c r="E8393" s="27" t="s">
        <v>25</v>
      </c>
    </row>
    <row r="8394" spans="1:5" ht="13.2" hidden="1" x14ac:dyDescent="0.25">
      <c r="A8394" s="21" t="s">
        <v>7</v>
      </c>
      <c r="B8394" s="27">
        <v>43252</v>
      </c>
      <c r="C8394" s="27" t="s">
        <v>45</v>
      </c>
      <c r="D8394" s="28">
        <v>2250</v>
      </c>
      <c r="E8394" s="27" t="s">
        <v>25</v>
      </c>
    </row>
    <row r="8395" spans="1:5" ht="13.2" hidden="1" x14ac:dyDescent="0.25">
      <c r="A8395" s="21" t="s">
        <v>7</v>
      </c>
      <c r="B8395" s="27">
        <v>43253</v>
      </c>
      <c r="C8395" s="27" t="s">
        <v>45</v>
      </c>
      <c r="D8395" s="28">
        <v>3500</v>
      </c>
      <c r="E8395" s="27" t="s">
        <v>25</v>
      </c>
    </row>
    <row r="8396" spans="1:5" ht="13.2" hidden="1" x14ac:dyDescent="0.25">
      <c r="A8396" s="21" t="s">
        <v>7</v>
      </c>
      <c r="B8396" s="27">
        <v>43254</v>
      </c>
      <c r="C8396" s="27" t="s">
        <v>45</v>
      </c>
      <c r="D8396" s="28">
        <v>6250</v>
      </c>
      <c r="E8396" s="27" t="s">
        <v>25</v>
      </c>
    </row>
    <row r="8397" spans="1:5" ht="13.2" hidden="1" x14ac:dyDescent="0.25">
      <c r="A8397" s="21" t="s">
        <v>7</v>
      </c>
      <c r="B8397" s="27">
        <v>43254</v>
      </c>
      <c r="C8397" s="27" t="s">
        <v>45</v>
      </c>
      <c r="D8397" s="28">
        <v>9250</v>
      </c>
      <c r="E8397" s="27" t="s">
        <v>25</v>
      </c>
    </row>
    <row r="8398" spans="1:5" ht="13.2" hidden="1" x14ac:dyDescent="0.25">
      <c r="A8398" s="21" t="s">
        <v>7</v>
      </c>
      <c r="B8398" s="27">
        <v>43255</v>
      </c>
      <c r="C8398" s="27" t="s">
        <v>45</v>
      </c>
      <c r="D8398" s="28">
        <v>8750</v>
      </c>
      <c r="E8398" s="27" t="s">
        <v>25</v>
      </c>
    </row>
    <row r="8399" spans="1:5" ht="13.2" hidden="1" x14ac:dyDescent="0.25">
      <c r="A8399" s="21" t="s">
        <v>7</v>
      </c>
      <c r="B8399" s="27">
        <v>43255</v>
      </c>
      <c r="C8399" s="27" t="s">
        <v>45</v>
      </c>
      <c r="D8399" s="28">
        <v>4000</v>
      </c>
      <c r="E8399" s="27" t="s">
        <v>25</v>
      </c>
    </row>
    <row r="8400" spans="1:5" ht="13.2" hidden="1" x14ac:dyDescent="0.25">
      <c r="A8400" s="21" t="s">
        <v>7</v>
      </c>
      <c r="B8400" s="27">
        <v>43256</v>
      </c>
      <c r="C8400" s="27" t="s">
        <v>45</v>
      </c>
      <c r="D8400" s="28">
        <v>7750</v>
      </c>
      <c r="E8400" s="27" t="s">
        <v>25</v>
      </c>
    </row>
    <row r="8401" spans="1:5" ht="13.2" hidden="1" x14ac:dyDescent="0.25">
      <c r="A8401" s="21" t="s">
        <v>7</v>
      </c>
      <c r="B8401" s="27">
        <v>43256</v>
      </c>
      <c r="C8401" s="27" t="s">
        <v>45</v>
      </c>
      <c r="D8401" s="28">
        <v>250</v>
      </c>
      <c r="E8401" s="27" t="s">
        <v>25</v>
      </c>
    </row>
    <row r="8402" spans="1:5" ht="13.2" hidden="1" x14ac:dyDescent="0.25">
      <c r="A8402" s="21" t="s">
        <v>7</v>
      </c>
      <c r="B8402" s="27">
        <v>43256</v>
      </c>
      <c r="C8402" s="27" t="s">
        <v>45</v>
      </c>
      <c r="D8402" s="28">
        <v>3250</v>
      </c>
      <c r="E8402" s="27" t="s">
        <v>25</v>
      </c>
    </row>
    <row r="8403" spans="1:5" ht="13.2" hidden="1" x14ac:dyDescent="0.25">
      <c r="A8403" s="21" t="s">
        <v>7</v>
      </c>
      <c r="B8403" s="27">
        <v>43256</v>
      </c>
      <c r="C8403" s="27" t="s">
        <v>45</v>
      </c>
      <c r="D8403" s="28">
        <v>1500</v>
      </c>
      <c r="E8403" s="27" t="s">
        <v>25</v>
      </c>
    </row>
    <row r="8404" spans="1:5" ht="13.2" hidden="1" x14ac:dyDescent="0.25">
      <c r="A8404" s="21" t="s">
        <v>7</v>
      </c>
      <c r="B8404" s="27">
        <v>43257</v>
      </c>
      <c r="C8404" s="27" t="s">
        <v>45</v>
      </c>
      <c r="D8404" s="28">
        <v>4250</v>
      </c>
      <c r="E8404" s="27" t="s">
        <v>25</v>
      </c>
    </row>
    <row r="8405" spans="1:5" ht="13.2" hidden="1" x14ac:dyDescent="0.25">
      <c r="A8405" s="21" t="s">
        <v>7</v>
      </c>
      <c r="B8405" s="27">
        <v>43257</v>
      </c>
      <c r="C8405" s="27" t="s">
        <v>45</v>
      </c>
      <c r="D8405" s="28">
        <v>1750</v>
      </c>
      <c r="E8405" s="27" t="s">
        <v>25</v>
      </c>
    </row>
    <row r="8406" spans="1:5" ht="13.2" hidden="1" x14ac:dyDescent="0.25">
      <c r="A8406" s="21" t="s">
        <v>7</v>
      </c>
      <c r="B8406" s="27">
        <v>43258</v>
      </c>
      <c r="C8406" s="27" t="s">
        <v>45</v>
      </c>
      <c r="D8406" s="28">
        <v>2750</v>
      </c>
      <c r="E8406" s="27" t="s">
        <v>25</v>
      </c>
    </row>
    <row r="8407" spans="1:5" ht="13.2" hidden="1" x14ac:dyDescent="0.25">
      <c r="A8407" s="21" t="s">
        <v>7</v>
      </c>
      <c r="B8407" s="27">
        <v>43258</v>
      </c>
      <c r="C8407" s="27" t="s">
        <v>45</v>
      </c>
      <c r="D8407" s="28">
        <v>250</v>
      </c>
      <c r="E8407" s="27" t="s">
        <v>25</v>
      </c>
    </row>
    <row r="8408" spans="1:5" ht="13.2" hidden="1" x14ac:dyDescent="0.25">
      <c r="A8408" s="21" t="s">
        <v>7</v>
      </c>
      <c r="B8408" s="27">
        <v>43258</v>
      </c>
      <c r="C8408" s="27" t="s">
        <v>45</v>
      </c>
      <c r="D8408" s="28">
        <v>600</v>
      </c>
      <c r="E8408" s="27" t="s">
        <v>25</v>
      </c>
    </row>
    <row r="8409" spans="1:5" ht="13.2" hidden="1" x14ac:dyDescent="0.25">
      <c r="A8409" s="21" t="s">
        <v>7</v>
      </c>
      <c r="B8409" s="27">
        <v>43259</v>
      </c>
      <c r="C8409" s="27" t="s">
        <v>45</v>
      </c>
      <c r="D8409" s="28">
        <v>3000</v>
      </c>
      <c r="E8409" s="27" t="s">
        <v>25</v>
      </c>
    </row>
    <row r="8410" spans="1:5" ht="13.2" hidden="1" x14ac:dyDescent="0.25">
      <c r="A8410" s="21" t="s">
        <v>7</v>
      </c>
      <c r="B8410" s="27">
        <v>43260</v>
      </c>
      <c r="C8410" s="27" t="s">
        <v>45</v>
      </c>
      <c r="D8410" s="28">
        <v>59741</v>
      </c>
      <c r="E8410" s="27" t="s">
        <v>25</v>
      </c>
    </row>
    <row r="8411" spans="1:5" ht="13.2" hidden="1" x14ac:dyDescent="0.25">
      <c r="A8411" s="21" t="s">
        <v>7</v>
      </c>
      <c r="B8411" s="27">
        <v>43261</v>
      </c>
      <c r="C8411" s="27" t="s">
        <v>45</v>
      </c>
      <c r="D8411" s="28">
        <v>1000</v>
      </c>
      <c r="E8411" s="27" t="s">
        <v>25</v>
      </c>
    </row>
    <row r="8412" spans="1:5" ht="13.2" hidden="1" x14ac:dyDescent="0.25">
      <c r="A8412" s="21" t="s">
        <v>7</v>
      </c>
      <c r="B8412" s="27">
        <v>43262</v>
      </c>
      <c r="C8412" s="27" t="s">
        <v>45</v>
      </c>
      <c r="D8412" s="28">
        <v>5100</v>
      </c>
      <c r="E8412" s="27" t="s">
        <v>25</v>
      </c>
    </row>
    <row r="8413" spans="1:5" ht="13.2" hidden="1" x14ac:dyDescent="0.25">
      <c r="A8413" s="21" t="s">
        <v>7</v>
      </c>
      <c r="B8413" s="27">
        <v>43263</v>
      </c>
      <c r="C8413" s="27" t="s">
        <v>45</v>
      </c>
      <c r="D8413" s="28">
        <v>2650</v>
      </c>
      <c r="E8413" s="27" t="s">
        <v>25</v>
      </c>
    </row>
    <row r="8414" spans="1:5" ht="13.2" hidden="1" x14ac:dyDescent="0.25">
      <c r="A8414" s="21" t="s">
        <v>7</v>
      </c>
      <c r="B8414" s="27">
        <v>43264</v>
      </c>
      <c r="C8414" s="27" t="s">
        <v>45</v>
      </c>
      <c r="D8414" s="28">
        <v>2750</v>
      </c>
      <c r="E8414" s="27" t="s">
        <v>25</v>
      </c>
    </row>
    <row r="8415" spans="1:5" ht="13.2" hidden="1" x14ac:dyDescent="0.25">
      <c r="A8415" s="21" t="s">
        <v>7</v>
      </c>
      <c r="B8415" s="27">
        <v>43265</v>
      </c>
      <c r="C8415" s="27" t="s">
        <v>45</v>
      </c>
      <c r="D8415" s="28">
        <v>750</v>
      </c>
      <c r="E8415" s="27" t="s">
        <v>25</v>
      </c>
    </row>
    <row r="8416" spans="1:5" ht="13.2" hidden="1" x14ac:dyDescent="0.25">
      <c r="A8416" s="21" t="s">
        <v>7</v>
      </c>
      <c r="B8416" s="27">
        <v>43266</v>
      </c>
      <c r="C8416" s="27" t="s">
        <v>45</v>
      </c>
      <c r="D8416" s="28">
        <v>4750</v>
      </c>
      <c r="E8416" s="27" t="s">
        <v>25</v>
      </c>
    </row>
    <row r="8417" spans="1:5" ht="13.2" hidden="1" x14ac:dyDescent="0.25">
      <c r="A8417" s="21" t="s">
        <v>7</v>
      </c>
      <c r="B8417" s="27">
        <v>43267</v>
      </c>
      <c r="C8417" s="27" t="s">
        <v>45</v>
      </c>
      <c r="D8417" s="28">
        <v>750</v>
      </c>
      <c r="E8417" s="27" t="s">
        <v>25</v>
      </c>
    </row>
    <row r="8418" spans="1:5" ht="13.2" hidden="1" x14ac:dyDescent="0.25">
      <c r="A8418" s="21" t="s">
        <v>7</v>
      </c>
      <c r="B8418" s="27">
        <v>43268</v>
      </c>
      <c r="C8418" s="27" t="s">
        <v>45</v>
      </c>
      <c r="D8418" s="28">
        <v>12000</v>
      </c>
      <c r="E8418" s="27" t="s">
        <v>25</v>
      </c>
    </row>
    <row r="8419" spans="1:5" ht="13.2" hidden="1" x14ac:dyDescent="0.25">
      <c r="A8419" s="21" t="s">
        <v>7</v>
      </c>
      <c r="B8419" s="27">
        <v>43269</v>
      </c>
      <c r="C8419" s="27" t="s">
        <v>45</v>
      </c>
      <c r="D8419" s="28">
        <v>1150</v>
      </c>
      <c r="E8419" s="27" t="s">
        <v>25</v>
      </c>
    </row>
    <row r="8420" spans="1:5" ht="13.2" hidden="1" x14ac:dyDescent="0.25">
      <c r="A8420" s="21" t="s">
        <v>7</v>
      </c>
      <c r="B8420" s="27">
        <v>43270</v>
      </c>
      <c r="C8420" s="27" t="s">
        <v>45</v>
      </c>
      <c r="D8420" s="28">
        <v>750</v>
      </c>
      <c r="E8420" s="27" t="s">
        <v>25</v>
      </c>
    </row>
    <row r="8421" spans="1:5" ht="13.2" hidden="1" x14ac:dyDescent="0.25">
      <c r="A8421" s="21" t="s">
        <v>7</v>
      </c>
      <c r="B8421" s="27">
        <v>43271</v>
      </c>
      <c r="C8421" s="27" t="s">
        <v>45</v>
      </c>
      <c r="D8421" s="28">
        <v>750</v>
      </c>
      <c r="E8421" s="27" t="s">
        <v>25</v>
      </c>
    </row>
    <row r="8422" spans="1:5" ht="13.2" hidden="1" x14ac:dyDescent="0.25">
      <c r="A8422" s="21" t="s">
        <v>7</v>
      </c>
      <c r="B8422" s="27">
        <v>43272</v>
      </c>
      <c r="C8422" s="27" t="s">
        <v>45</v>
      </c>
      <c r="D8422" s="28">
        <v>3500</v>
      </c>
      <c r="E8422" s="27" t="s">
        <v>25</v>
      </c>
    </row>
    <row r="8423" spans="1:5" ht="13.2" hidden="1" x14ac:dyDescent="0.25">
      <c r="A8423" s="21" t="s">
        <v>7</v>
      </c>
      <c r="B8423" s="27">
        <v>43273</v>
      </c>
      <c r="C8423" s="27" t="s">
        <v>45</v>
      </c>
      <c r="D8423" s="28">
        <v>6000</v>
      </c>
      <c r="E8423" s="27" t="s">
        <v>25</v>
      </c>
    </row>
    <row r="8424" spans="1:5" ht="13.2" hidden="1" x14ac:dyDescent="0.25">
      <c r="A8424" s="21" t="s">
        <v>7</v>
      </c>
      <c r="B8424" s="27">
        <v>43274</v>
      </c>
      <c r="C8424" s="27" t="s">
        <v>45</v>
      </c>
      <c r="D8424" s="28">
        <v>6000</v>
      </c>
      <c r="E8424" s="27" t="s">
        <v>25</v>
      </c>
    </row>
    <row r="8425" spans="1:5" ht="13.2" hidden="1" x14ac:dyDescent="0.25">
      <c r="A8425" s="21" t="s">
        <v>7</v>
      </c>
      <c r="B8425" s="27">
        <v>43274</v>
      </c>
      <c r="C8425" s="27" t="s">
        <v>45</v>
      </c>
      <c r="D8425" s="28">
        <v>1500</v>
      </c>
      <c r="E8425" s="27" t="s">
        <v>25</v>
      </c>
    </row>
    <row r="8426" spans="1:5" ht="13.2" hidden="1" x14ac:dyDescent="0.25">
      <c r="A8426" s="21" t="s">
        <v>7</v>
      </c>
      <c r="B8426" s="27">
        <v>43274</v>
      </c>
      <c r="C8426" s="27" t="s">
        <v>45</v>
      </c>
      <c r="D8426" s="28">
        <v>500</v>
      </c>
      <c r="E8426" s="27" t="s">
        <v>25</v>
      </c>
    </row>
    <row r="8427" spans="1:5" ht="13.2" hidden="1" x14ac:dyDescent="0.25">
      <c r="A8427" s="21" t="s">
        <v>7</v>
      </c>
      <c r="B8427" s="27">
        <v>43274</v>
      </c>
      <c r="C8427" s="27" t="s">
        <v>45</v>
      </c>
      <c r="D8427" s="28">
        <v>500</v>
      </c>
      <c r="E8427" s="27" t="s">
        <v>25</v>
      </c>
    </row>
    <row r="8428" spans="1:5" ht="13.2" hidden="1" x14ac:dyDescent="0.25">
      <c r="A8428" s="21" t="s">
        <v>7</v>
      </c>
      <c r="B8428" s="27">
        <v>43275</v>
      </c>
      <c r="C8428" s="27" t="s">
        <v>45</v>
      </c>
      <c r="D8428" s="28">
        <v>8750</v>
      </c>
      <c r="E8428" s="27" t="s">
        <v>25</v>
      </c>
    </row>
    <row r="8429" spans="1:5" ht="13.2" hidden="1" x14ac:dyDescent="0.25">
      <c r="A8429" s="21" t="s">
        <v>7</v>
      </c>
      <c r="B8429" s="27">
        <v>43275</v>
      </c>
      <c r="C8429" s="27" t="s">
        <v>45</v>
      </c>
      <c r="D8429" s="28">
        <v>250</v>
      </c>
      <c r="E8429" s="27" t="s">
        <v>25</v>
      </c>
    </row>
    <row r="8430" spans="1:5" ht="13.2" hidden="1" x14ac:dyDescent="0.25">
      <c r="A8430" s="21" t="s">
        <v>7</v>
      </c>
      <c r="B8430" s="27">
        <v>43275</v>
      </c>
      <c r="C8430" s="27" t="s">
        <v>45</v>
      </c>
      <c r="D8430" s="28">
        <v>1250</v>
      </c>
      <c r="E8430" s="27" t="s">
        <v>25</v>
      </c>
    </row>
    <row r="8431" spans="1:5" ht="13.2" hidden="1" x14ac:dyDescent="0.25">
      <c r="A8431" s="21" t="s">
        <v>7</v>
      </c>
      <c r="B8431" s="27">
        <v>43275</v>
      </c>
      <c r="C8431" s="27" t="s">
        <v>45</v>
      </c>
      <c r="D8431" s="28">
        <v>750</v>
      </c>
      <c r="E8431" s="27" t="s">
        <v>25</v>
      </c>
    </row>
    <row r="8432" spans="1:5" ht="13.2" hidden="1" x14ac:dyDescent="0.25">
      <c r="A8432" s="21" t="s">
        <v>7</v>
      </c>
      <c r="B8432" s="27">
        <v>43275</v>
      </c>
      <c r="C8432" s="27" t="s">
        <v>45</v>
      </c>
      <c r="D8432" s="28">
        <v>2250</v>
      </c>
      <c r="E8432" s="27" t="s">
        <v>25</v>
      </c>
    </row>
    <row r="8433" spans="1:5" ht="13.2" hidden="1" x14ac:dyDescent="0.25">
      <c r="A8433" s="21" t="s">
        <v>7</v>
      </c>
      <c r="B8433" s="27">
        <v>43275</v>
      </c>
      <c r="C8433" s="27" t="s">
        <v>45</v>
      </c>
      <c r="D8433" s="28">
        <v>1750</v>
      </c>
      <c r="E8433" s="27" t="s">
        <v>25</v>
      </c>
    </row>
    <row r="8434" spans="1:5" ht="13.2" hidden="1" x14ac:dyDescent="0.25">
      <c r="A8434" s="21" t="s">
        <v>7</v>
      </c>
      <c r="B8434" s="27">
        <v>43276</v>
      </c>
      <c r="C8434" s="27" t="s">
        <v>27</v>
      </c>
      <c r="D8434" s="28">
        <v>400</v>
      </c>
      <c r="E8434" s="27" t="s">
        <v>27</v>
      </c>
    </row>
    <row r="8435" spans="1:5" ht="13.2" hidden="1" x14ac:dyDescent="0.25">
      <c r="A8435" s="21" t="s">
        <v>7</v>
      </c>
      <c r="B8435" s="27">
        <v>43277</v>
      </c>
      <c r="C8435" s="27" t="s">
        <v>45</v>
      </c>
      <c r="D8435" s="28">
        <v>2250</v>
      </c>
      <c r="E8435" s="27" t="s">
        <v>25</v>
      </c>
    </row>
    <row r="8436" spans="1:5" ht="13.2" hidden="1" x14ac:dyDescent="0.25">
      <c r="A8436" s="21" t="s">
        <v>7</v>
      </c>
      <c r="B8436" s="27">
        <v>43277</v>
      </c>
      <c r="C8436" s="27" t="s">
        <v>45</v>
      </c>
      <c r="D8436" s="28">
        <v>1000</v>
      </c>
      <c r="E8436" s="27" t="s">
        <v>25</v>
      </c>
    </row>
    <row r="8437" spans="1:5" ht="13.2" hidden="1" x14ac:dyDescent="0.25">
      <c r="A8437" s="21" t="s">
        <v>7</v>
      </c>
      <c r="B8437" s="27">
        <v>43278</v>
      </c>
      <c r="C8437" s="27" t="s">
        <v>45</v>
      </c>
      <c r="D8437" s="28">
        <v>6750</v>
      </c>
      <c r="E8437" s="27" t="s">
        <v>25</v>
      </c>
    </row>
    <row r="8438" spans="1:5" ht="13.2" hidden="1" x14ac:dyDescent="0.25">
      <c r="A8438" s="21" t="s">
        <v>7</v>
      </c>
      <c r="B8438" s="27">
        <v>43279</v>
      </c>
      <c r="C8438" s="27" t="s">
        <v>45</v>
      </c>
      <c r="D8438" s="28">
        <v>2250</v>
      </c>
      <c r="E8438" s="27" t="s">
        <v>25</v>
      </c>
    </row>
    <row r="8439" spans="1:5" ht="13.2" hidden="1" x14ac:dyDescent="0.25">
      <c r="A8439" s="21" t="s">
        <v>7</v>
      </c>
      <c r="B8439" s="27">
        <v>43279</v>
      </c>
      <c r="C8439" s="27" t="s">
        <v>45</v>
      </c>
      <c r="D8439" s="28">
        <v>1750</v>
      </c>
      <c r="E8439" s="27" t="s">
        <v>25</v>
      </c>
    </row>
    <row r="8440" spans="1:5" ht="13.2" hidden="1" x14ac:dyDescent="0.25">
      <c r="A8440" s="21" t="s">
        <v>7</v>
      </c>
      <c r="B8440" s="27">
        <v>43279</v>
      </c>
      <c r="C8440" s="27" t="s">
        <v>45</v>
      </c>
      <c r="D8440" s="28">
        <v>750</v>
      </c>
      <c r="E8440" s="27" t="s">
        <v>25</v>
      </c>
    </row>
    <row r="8441" spans="1:5" ht="13.2" hidden="1" x14ac:dyDescent="0.25">
      <c r="A8441" s="21" t="s">
        <v>7</v>
      </c>
      <c r="B8441" s="27">
        <v>43279</v>
      </c>
      <c r="C8441" s="27" t="s">
        <v>45</v>
      </c>
      <c r="D8441" s="28">
        <v>1250</v>
      </c>
      <c r="E8441" s="27" t="s">
        <v>25</v>
      </c>
    </row>
    <row r="8442" spans="1:5" ht="13.2" hidden="1" x14ac:dyDescent="0.25">
      <c r="A8442" s="21" t="s">
        <v>7</v>
      </c>
      <c r="B8442" s="27">
        <v>43279</v>
      </c>
      <c r="C8442" s="27" t="s">
        <v>45</v>
      </c>
      <c r="D8442" s="28">
        <v>1000</v>
      </c>
      <c r="E8442" s="27" t="s">
        <v>25</v>
      </c>
    </row>
    <row r="8443" spans="1:5" ht="13.2" hidden="1" x14ac:dyDescent="0.25">
      <c r="A8443" s="21" t="s">
        <v>7</v>
      </c>
      <c r="B8443" s="27">
        <v>43279</v>
      </c>
      <c r="C8443" s="27" t="s">
        <v>45</v>
      </c>
      <c r="D8443" s="28">
        <v>1750</v>
      </c>
      <c r="E8443" s="27" t="s">
        <v>25</v>
      </c>
    </row>
    <row r="8444" spans="1:5" ht="13.2" hidden="1" x14ac:dyDescent="0.25">
      <c r="A8444" s="21" t="s">
        <v>7</v>
      </c>
      <c r="B8444" s="27">
        <v>43279</v>
      </c>
      <c r="C8444" s="27" t="s">
        <v>45</v>
      </c>
      <c r="D8444" s="28">
        <v>600</v>
      </c>
      <c r="E8444" s="27" t="s">
        <v>25</v>
      </c>
    </row>
    <row r="8445" spans="1:5" ht="13.2" hidden="1" x14ac:dyDescent="0.25">
      <c r="A8445" s="21" t="s">
        <v>7</v>
      </c>
      <c r="B8445" s="27">
        <v>43280</v>
      </c>
      <c r="C8445" s="27" t="s">
        <v>45</v>
      </c>
      <c r="D8445" s="28">
        <v>2500</v>
      </c>
      <c r="E8445" s="27" t="s">
        <v>25</v>
      </c>
    </row>
    <row r="8446" spans="1:5" ht="13.2" hidden="1" x14ac:dyDescent="0.25">
      <c r="A8446" s="21" t="s">
        <v>7</v>
      </c>
      <c r="B8446" s="27">
        <v>43280</v>
      </c>
      <c r="C8446" s="27" t="s">
        <v>45</v>
      </c>
      <c r="D8446" s="28">
        <v>3250</v>
      </c>
      <c r="E8446" s="27" t="s">
        <v>25</v>
      </c>
    </row>
    <row r="8447" spans="1:5" ht="13.2" hidden="1" x14ac:dyDescent="0.25">
      <c r="A8447" s="21" t="s">
        <v>7</v>
      </c>
      <c r="B8447" s="27">
        <v>43280</v>
      </c>
      <c r="C8447" s="27" t="s">
        <v>45</v>
      </c>
      <c r="D8447" s="28">
        <v>4000</v>
      </c>
      <c r="E8447" s="27" t="s">
        <v>25</v>
      </c>
    </row>
    <row r="8448" spans="1:5" ht="13.2" hidden="1" x14ac:dyDescent="0.25">
      <c r="A8448" s="21" t="s">
        <v>7</v>
      </c>
      <c r="B8448" s="27">
        <v>43281</v>
      </c>
      <c r="C8448" s="27" t="s">
        <v>45</v>
      </c>
      <c r="D8448" s="28">
        <v>6500</v>
      </c>
      <c r="E8448" s="27" t="s">
        <v>25</v>
      </c>
    </row>
    <row r="8449" spans="1:5" ht="13.2" hidden="1" x14ac:dyDescent="0.25">
      <c r="A8449" s="21" t="s">
        <v>7</v>
      </c>
      <c r="B8449" s="27">
        <v>43281</v>
      </c>
      <c r="C8449" s="27" t="s">
        <v>45</v>
      </c>
      <c r="D8449" s="28">
        <v>1750</v>
      </c>
      <c r="E8449" s="27" t="s">
        <v>25</v>
      </c>
    </row>
    <row r="8450" spans="1:5" ht="13.2" hidden="1" x14ac:dyDescent="0.25">
      <c r="A8450" s="21" t="s">
        <v>7</v>
      </c>
      <c r="B8450" s="27">
        <v>43281</v>
      </c>
      <c r="C8450" s="27" t="s">
        <v>45</v>
      </c>
      <c r="D8450" s="28">
        <v>15250</v>
      </c>
      <c r="E8450" s="27" t="s">
        <v>25</v>
      </c>
    </row>
    <row r="8451" spans="1:5" ht="13.2" hidden="1" x14ac:dyDescent="0.25">
      <c r="A8451" s="21" t="s">
        <v>7</v>
      </c>
      <c r="B8451" s="27">
        <v>43282</v>
      </c>
      <c r="C8451" s="27" t="s">
        <v>45</v>
      </c>
      <c r="D8451" s="28">
        <v>22400</v>
      </c>
      <c r="E8451" s="27" t="s">
        <v>25</v>
      </c>
    </row>
    <row r="8452" spans="1:5" ht="13.2" hidden="1" x14ac:dyDescent="0.25">
      <c r="A8452" s="21" t="s">
        <v>7</v>
      </c>
      <c r="B8452" s="27">
        <v>43283</v>
      </c>
      <c r="C8452" s="27" t="s">
        <v>45</v>
      </c>
      <c r="D8452" s="28">
        <v>2750</v>
      </c>
      <c r="E8452" s="27" t="s">
        <v>25</v>
      </c>
    </row>
    <row r="8453" spans="1:5" ht="13.2" hidden="1" x14ac:dyDescent="0.25">
      <c r="A8453" s="21" t="s">
        <v>7</v>
      </c>
      <c r="B8453" s="27">
        <v>43283</v>
      </c>
      <c r="C8453" s="27" t="s">
        <v>45</v>
      </c>
      <c r="D8453" s="28">
        <v>1750</v>
      </c>
      <c r="E8453" s="27" t="s">
        <v>25</v>
      </c>
    </row>
    <row r="8454" spans="1:5" ht="13.2" hidden="1" x14ac:dyDescent="0.25">
      <c r="A8454" s="21" t="s">
        <v>7</v>
      </c>
      <c r="B8454" s="27">
        <v>43283</v>
      </c>
      <c r="C8454" s="27" t="s">
        <v>45</v>
      </c>
      <c r="D8454" s="28">
        <v>900</v>
      </c>
      <c r="E8454" s="27" t="s">
        <v>25</v>
      </c>
    </row>
    <row r="8455" spans="1:5" ht="13.2" hidden="1" x14ac:dyDescent="0.25">
      <c r="A8455" s="21" t="s">
        <v>7</v>
      </c>
      <c r="B8455" s="27">
        <v>43283</v>
      </c>
      <c r="C8455" s="27" t="s">
        <v>45</v>
      </c>
      <c r="D8455" s="28">
        <v>350</v>
      </c>
      <c r="E8455" s="27" t="s">
        <v>25</v>
      </c>
    </row>
    <row r="8456" spans="1:5" ht="13.2" hidden="1" x14ac:dyDescent="0.25">
      <c r="A8456" s="21" t="s">
        <v>7</v>
      </c>
      <c r="B8456" s="27">
        <v>43284</v>
      </c>
      <c r="C8456" s="27" t="s">
        <v>45</v>
      </c>
      <c r="D8456" s="28">
        <v>2250</v>
      </c>
      <c r="E8456" s="27" t="s">
        <v>25</v>
      </c>
    </row>
    <row r="8457" spans="1:5" ht="13.2" hidden="1" x14ac:dyDescent="0.25">
      <c r="A8457" s="21" t="s">
        <v>7</v>
      </c>
      <c r="B8457" s="27">
        <v>43284</v>
      </c>
      <c r="C8457" s="27" t="s">
        <v>45</v>
      </c>
      <c r="D8457" s="28">
        <v>750</v>
      </c>
      <c r="E8457" s="27" t="s">
        <v>25</v>
      </c>
    </row>
    <row r="8458" spans="1:5" ht="13.2" hidden="1" x14ac:dyDescent="0.25">
      <c r="A8458" s="21" t="s">
        <v>7</v>
      </c>
      <c r="B8458" s="27">
        <v>43285</v>
      </c>
      <c r="C8458" s="27" t="s">
        <v>45</v>
      </c>
      <c r="D8458" s="28">
        <v>500</v>
      </c>
      <c r="E8458" s="27" t="s">
        <v>25</v>
      </c>
    </row>
    <row r="8459" spans="1:5" ht="13.2" hidden="1" x14ac:dyDescent="0.25">
      <c r="A8459" s="21" t="s">
        <v>7</v>
      </c>
      <c r="B8459" s="27">
        <v>43285</v>
      </c>
      <c r="C8459" s="27" t="s">
        <v>45</v>
      </c>
      <c r="D8459" s="28">
        <v>1750</v>
      </c>
      <c r="E8459" s="27" t="s">
        <v>25</v>
      </c>
    </row>
    <row r="8460" spans="1:5" ht="13.2" hidden="1" x14ac:dyDescent="0.25">
      <c r="A8460" s="21" t="s">
        <v>7</v>
      </c>
      <c r="B8460" s="27">
        <v>43285</v>
      </c>
      <c r="C8460" s="27" t="s">
        <v>45</v>
      </c>
      <c r="D8460" s="28">
        <v>500</v>
      </c>
      <c r="E8460" s="27" t="s">
        <v>25</v>
      </c>
    </row>
    <row r="8461" spans="1:5" ht="13.2" hidden="1" x14ac:dyDescent="0.25">
      <c r="A8461" s="21" t="s">
        <v>7</v>
      </c>
      <c r="B8461" s="27">
        <v>43286</v>
      </c>
      <c r="C8461" s="27" t="s">
        <v>45</v>
      </c>
      <c r="D8461" s="28">
        <v>19000</v>
      </c>
      <c r="E8461" s="27" t="s">
        <v>25</v>
      </c>
    </row>
    <row r="8462" spans="1:5" ht="13.2" hidden="1" x14ac:dyDescent="0.25">
      <c r="A8462" s="21" t="s">
        <v>7</v>
      </c>
      <c r="B8462" s="27">
        <v>43286</v>
      </c>
      <c r="C8462" s="27" t="s">
        <v>45</v>
      </c>
      <c r="D8462" s="28">
        <v>6500</v>
      </c>
      <c r="E8462" s="27" t="s">
        <v>25</v>
      </c>
    </row>
    <row r="8463" spans="1:5" ht="13.2" hidden="1" x14ac:dyDescent="0.25">
      <c r="A8463" s="21" t="s">
        <v>7</v>
      </c>
      <c r="B8463" s="27">
        <v>43286</v>
      </c>
      <c r="C8463" s="27" t="s">
        <v>45</v>
      </c>
      <c r="D8463" s="28">
        <v>1750</v>
      </c>
      <c r="E8463" s="27" t="s">
        <v>25</v>
      </c>
    </row>
    <row r="8464" spans="1:5" ht="13.2" hidden="1" x14ac:dyDescent="0.25">
      <c r="A8464" s="21" t="s">
        <v>7</v>
      </c>
      <c r="B8464" s="27">
        <v>43286</v>
      </c>
      <c r="C8464" s="27" t="s">
        <v>45</v>
      </c>
      <c r="D8464" s="28">
        <v>1000</v>
      </c>
      <c r="E8464" s="27" t="s">
        <v>25</v>
      </c>
    </row>
    <row r="8465" spans="1:5" ht="13.2" hidden="1" x14ac:dyDescent="0.25">
      <c r="A8465" s="21" t="s">
        <v>7</v>
      </c>
      <c r="B8465" s="27">
        <v>43286</v>
      </c>
      <c r="C8465" s="27" t="s">
        <v>45</v>
      </c>
      <c r="D8465" s="28">
        <v>500</v>
      </c>
      <c r="E8465" s="27" t="s">
        <v>25</v>
      </c>
    </row>
    <row r="8466" spans="1:5" ht="13.2" hidden="1" x14ac:dyDescent="0.25">
      <c r="A8466" s="21" t="s">
        <v>7</v>
      </c>
      <c r="B8466" s="27">
        <v>43286</v>
      </c>
      <c r="C8466" s="27" t="s">
        <v>45</v>
      </c>
      <c r="D8466" s="28">
        <v>600</v>
      </c>
      <c r="E8466" s="27" t="s">
        <v>25</v>
      </c>
    </row>
    <row r="8467" spans="1:5" ht="13.2" hidden="1" x14ac:dyDescent="0.25">
      <c r="A8467" s="21" t="s">
        <v>7</v>
      </c>
      <c r="B8467" s="27">
        <v>43287</v>
      </c>
      <c r="C8467" s="27" t="s">
        <v>45</v>
      </c>
      <c r="D8467" s="28">
        <v>1750</v>
      </c>
      <c r="E8467" s="27" t="s">
        <v>25</v>
      </c>
    </row>
    <row r="8468" spans="1:5" ht="13.2" hidden="1" x14ac:dyDescent="0.25">
      <c r="A8468" s="21" t="s">
        <v>7</v>
      </c>
      <c r="B8468" s="27">
        <v>43287</v>
      </c>
      <c r="C8468" s="27" t="s">
        <v>45</v>
      </c>
      <c r="D8468" s="28">
        <v>1750</v>
      </c>
      <c r="E8468" s="27" t="s">
        <v>25</v>
      </c>
    </row>
    <row r="8469" spans="1:5" ht="13.2" hidden="1" x14ac:dyDescent="0.25">
      <c r="A8469" s="21" t="s">
        <v>7</v>
      </c>
      <c r="B8469" s="27">
        <v>43287</v>
      </c>
      <c r="C8469" s="27" t="s">
        <v>45</v>
      </c>
      <c r="D8469" s="28">
        <v>4500</v>
      </c>
      <c r="E8469" s="27" t="s">
        <v>25</v>
      </c>
    </row>
    <row r="8470" spans="1:5" ht="13.2" hidden="1" x14ac:dyDescent="0.25">
      <c r="A8470" s="21" t="s">
        <v>7</v>
      </c>
      <c r="B8470" s="27">
        <v>43288</v>
      </c>
      <c r="C8470" s="27" t="s">
        <v>45</v>
      </c>
      <c r="D8470" s="28">
        <v>3055</v>
      </c>
      <c r="E8470" s="27" t="s">
        <v>25</v>
      </c>
    </row>
    <row r="8471" spans="1:5" ht="13.2" hidden="1" x14ac:dyDescent="0.25">
      <c r="A8471" s="21" t="s">
        <v>7</v>
      </c>
      <c r="B8471" s="27">
        <v>43289</v>
      </c>
      <c r="C8471" s="27" t="s">
        <v>45</v>
      </c>
      <c r="D8471" s="28">
        <v>3600</v>
      </c>
      <c r="E8471" s="27" t="s">
        <v>25</v>
      </c>
    </row>
    <row r="8472" spans="1:5" ht="13.2" hidden="1" x14ac:dyDescent="0.25">
      <c r="A8472" s="21" t="s">
        <v>7</v>
      </c>
      <c r="B8472" s="27">
        <v>43289</v>
      </c>
      <c r="C8472" s="27" t="s">
        <v>45</v>
      </c>
      <c r="D8472" s="28">
        <v>1025</v>
      </c>
      <c r="E8472" s="27" t="s">
        <v>25</v>
      </c>
    </row>
    <row r="8473" spans="1:5" ht="13.2" hidden="1" x14ac:dyDescent="0.25">
      <c r="A8473" s="21" t="s">
        <v>7</v>
      </c>
      <c r="B8473" s="27">
        <v>43290</v>
      </c>
      <c r="C8473" s="27" t="s">
        <v>45</v>
      </c>
      <c r="D8473" s="28">
        <v>11250</v>
      </c>
      <c r="E8473" s="27" t="s">
        <v>25</v>
      </c>
    </row>
    <row r="8474" spans="1:5" ht="13.2" hidden="1" x14ac:dyDescent="0.25">
      <c r="A8474" s="21" t="s">
        <v>7</v>
      </c>
      <c r="B8474" s="27">
        <v>43291</v>
      </c>
      <c r="C8474" s="27" t="s">
        <v>45</v>
      </c>
      <c r="D8474" s="28">
        <v>250</v>
      </c>
      <c r="E8474" s="27" t="s">
        <v>25</v>
      </c>
    </row>
    <row r="8475" spans="1:5" ht="13.2" hidden="1" x14ac:dyDescent="0.25">
      <c r="A8475" s="21" t="s">
        <v>7</v>
      </c>
      <c r="B8475" s="27">
        <v>43291</v>
      </c>
      <c r="C8475" s="27" t="s">
        <v>45</v>
      </c>
      <c r="D8475" s="28">
        <v>750</v>
      </c>
      <c r="E8475" s="27" t="s">
        <v>25</v>
      </c>
    </row>
    <row r="8476" spans="1:5" ht="13.2" hidden="1" x14ac:dyDescent="0.25">
      <c r="A8476" s="21" t="s">
        <v>7</v>
      </c>
      <c r="B8476" s="27">
        <v>43291</v>
      </c>
      <c r="C8476" s="27" t="s">
        <v>45</v>
      </c>
      <c r="D8476" s="28">
        <v>300</v>
      </c>
      <c r="E8476" s="27" t="s">
        <v>25</v>
      </c>
    </row>
    <row r="8477" spans="1:5" ht="13.2" hidden="1" x14ac:dyDescent="0.25">
      <c r="A8477" s="21" t="s">
        <v>7</v>
      </c>
      <c r="B8477" s="27">
        <v>43291</v>
      </c>
      <c r="C8477" s="27" t="s">
        <v>45</v>
      </c>
      <c r="D8477" s="28">
        <v>400</v>
      </c>
      <c r="E8477" s="27" t="s">
        <v>25</v>
      </c>
    </row>
    <row r="8478" spans="1:5" ht="13.2" hidden="1" x14ac:dyDescent="0.25">
      <c r="A8478" s="21" t="s">
        <v>7</v>
      </c>
      <c r="B8478" s="27">
        <v>43291</v>
      </c>
      <c r="C8478" s="27" t="s">
        <v>45</v>
      </c>
      <c r="D8478" s="28">
        <v>1500</v>
      </c>
      <c r="E8478" s="27" t="s">
        <v>25</v>
      </c>
    </row>
    <row r="8479" spans="1:5" ht="13.2" hidden="1" x14ac:dyDescent="0.25">
      <c r="A8479" s="21" t="s">
        <v>7</v>
      </c>
      <c r="B8479" s="27">
        <v>43292</v>
      </c>
      <c r="C8479" s="27" t="s">
        <v>45</v>
      </c>
      <c r="D8479" s="28">
        <v>4000</v>
      </c>
      <c r="E8479" s="27" t="s">
        <v>25</v>
      </c>
    </row>
    <row r="8480" spans="1:5" ht="13.2" hidden="1" x14ac:dyDescent="0.25">
      <c r="A8480" s="21" t="s">
        <v>7</v>
      </c>
      <c r="B8480" s="27">
        <v>43292</v>
      </c>
      <c r="C8480" s="27" t="s">
        <v>45</v>
      </c>
      <c r="D8480" s="28">
        <v>300</v>
      </c>
      <c r="E8480" s="27" t="s">
        <v>25</v>
      </c>
    </row>
    <row r="8481" spans="1:5" ht="13.2" hidden="1" x14ac:dyDescent="0.25">
      <c r="A8481" s="21" t="s">
        <v>7</v>
      </c>
      <c r="B8481" s="27">
        <v>43292</v>
      </c>
      <c r="C8481" s="27" t="s">
        <v>45</v>
      </c>
      <c r="D8481" s="28">
        <v>250</v>
      </c>
      <c r="E8481" s="27" t="s">
        <v>25</v>
      </c>
    </row>
    <row r="8482" spans="1:5" ht="13.2" hidden="1" x14ac:dyDescent="0.25">
      <c r="A8482" s="21" t="s">
        <v>7</v>
      </c>
      <c r="B8482" s="27">
        <v>43292</v>
      </c>
      <c r="C8482" s="27" t="s">
        <v>45</v>
      </c>
      <c r="D8482" s="28">
        <v>750</v>
      </c>
      <c r="E8482" s="27" t="s">
        <v>25</v>
      </c>
    </row>
    <row r="8483" spans="1:5" ht="13.2" hidden="1" x14ac:dyDescent="0.25">
      <c r="A8483" s="21" t="s">
        <v>7</v>
      </c>
      <c r="B8483" s="27">
        <v>43292</v>
      </c>
      <c r="C8483" s="27" t="s">
        <v>45</v>
      </c>
      <c r="D8483" s="28">
        <v>2500</v>
      </c>
      <c r="E8483" s="27" t="s">
        <v>25</v>
      </c>
    </row>
    <row r="8484" spans="1:5" ht="13.2" hidden="1" x14ac:dyDescent="0.25">
      <c r="A8484" s="21" t="s">
        <v>7</v>
      </c>
      <c r="B8484" s="27">
        <v>43293</v>
      </c>
      <c r="C8484" s="27" t="s">
        <v>45</v>
      </c>
      <c r="D8484" s="28">
        <v>11750</v>
      </c>
      <c r="E8484" s="27" t="s">
        <v>25</v>
      </c>
    </row>
    <row r="8485" spans="1:5" ht="13.2" hidden="1" x14ac:dyDescent="0.25">
      <c r="A8485" s="21" t="s">
        <v>7</v>
      </c>
      <c r="B8485" s="27">
        <v>43293</v>
      </c>
      <c r="C8485" s="27" t="s">
        <v>45</v>
      </c>
      <c r="D8485" s="28">
        <v>5500</v>
      </c>
      <c r="E8485" s="27" t="s">
        <v>25</v>
      </c>
    </row>
    <row r="8486" spans="1:5" ht="13.2" hidden="1" x14ac:dyDescent="0.25">
      <c r="A8486" s="21" t="s">
        <v>7</v>
      </c>
      <c r="B8486" s="27">
        <v>43294</v>
      </c>
      <c r="C8486" s="27" t="s">
        <v>51</v>
      </c>
      <c r="D8486" s="28">
        <v>12000</v>
      </c>
      <c r="E8486" s="27" t="s">
        <v>25</v>
      </c>
    </row>
    <row r="8487" spans="1:5" ht="13.2" hidden="1" x14ac:dyDescent="0.25">
      <c r="A8487" s="21" t="s">
        <v>7</v>
      </c>
      <c r="B8487" s="27">
        <v>43295</v>
      </c>
      <c r="C8487" s="27" t="s">
        <v>45</v>
      </c>
      <c r="D8487" s="28">
        <v>4000</v>
      </c>
      <c r="E8487" s="27" t="s">
        <v>25</v>
      </c>
    </row>
    <row r="8488" spans="1:5" ht="13.2" hidden="1" x14ac:dyDescent="0.25">
      <c r="A8488" s="21" t="s">
        <v>7</v>
      </c>
      <c r="B8488" s="27">
        <v>43296</v>
      </c>
      <c r="C8488" s="27" t="s">
        <v>45</v>
      </c>
      <c r="D8488" s="28">
        <v>12500</v>
      </c>
      <c r="E8488" s="27" t="s">
        <v>25</v>
      </c>
    </row>
    <row r="8489" spans="1:5" ht="13.2" hidden="1" x14ac:dyDescent="0.25">
      <c r="A8489" s="21" t="s">
        <v>7</v>
      </c>
      <c r="B8489" s="27">
        <v>43297</v>
      </c>
      <c r="C8489" s="27" t="s">
        <v>45</v>
      </c>
      <c r="D8489" s="28">
        <v>6900</v>
      </c>
      <c r="E8489" s="27" t="s">
        <v>25</v>
      </c>
    </row>
    <row r="8490" spans="1:5" ht="13.2" hidden="1" x14ac:dyDescent="0.25">
      <c r="A8490" s="21" t="s">
        <v>7</v>
      </c>
      <c r="B8490" s="27">
        <v>43297</v>
      </c>
      <c r="C8490" s="27" t="s">
        <v>45</v>
      </c>
      <c r="D8490" s="28">
        <v>3250</v>
      </c>
      <c r="E8490" s="27" t="s">
        <v>25</v>
      </c>
    </row>
    <row r="8491" spans="1:5" ht="13.2" hidden="1" x14ac:dyDescent="0.25">
      <c r="A8491" s="21" t="s">
        <v>7</v>
      </c>
      <c r="B8491" s="27">
        <v>43298</v>
      </c>
      <c r="C8491" s="27" t="s">
        <v>45</v>
      </c>
      <c r="D8491" s="28">
        <v>32500</v>
      </c>
      <c r="E8491" s="27" t="s">
        <v>25</v>
      </c>
    </row>
    <row r="8492" spans="1:5" ht="13.2" hidden="1" x14ac:dyDescent="0.25">
      <c r="A8492" s="21" t="s">
        <v>7</v>
      </c>
      <c r="B8492" s="27">
        <v>43299</v>
      </c>
      <c r="C8492" s="27" t="s">
        <v>45</v>
      </c>
      <c r="D8492" s="28">
        <v>6000</v>
      </c>
      <c r="E8492" s="27" t="s">
        <v>25</v>
      </c>
    </row>
    <row r="8493" spans="1:5" ht="13.2" hidden="1" x14ac:dyDescent="0.25">
      <c r="A8493" s="21" t="s">
        <v>7</v>
      </c>
      <c r="B8493" s="27">
        <v>43300</v>
      </c>
      <c r="C8493" s="27" t="s">
        <v>45</v>
      </c>
      <c r="D8493" s="28">
        <v>1250</v>
      </c>
      <c r="E8493" s="27" t="s">
        <v>25</v>
      </c>
    </row>
    <row r="8494" spans="1:5" ht="13.2" hidden="1" x14ac:dyDescent="0.25">
      <c r="A8494" s="21" t="s">
        <v>7</v>
      </c>
      <c r="B8494" s="27">
        <v>43300</v>
      </c>
      <c r="C8494" s="27" t="s">
        <v>45</v>
      </c>
      <c r="D8494" s="28">
        <v>900</v>
      </c>
      <c r="E8494" s="27" t="s">
        <v>25</v>
      </c>
    </row>
    <row r="8495" spans="1:5" ht="13.2" hidden="1" x14ac:dyDescent="0.25">
      <c r="A8495" s="21" t="s">
        <v>7</v>
      </c>
      <c r="B8495" s="27">
        <v>43301</v>
      </c>
      <c r="C8495" s="27" t="s">
        <v>45</v>
      </c>
      <c r="D8495" s="28">
        <v>7500</v>
      </c>
      <c r="E8495" s="27" t="s">
        <v>25</v>
      </c>
    </row>
    <row r="8496" spans="1:5" ht="13.2" hidden="1" x14ac:dyDescent="0.25">
      <c r="A8496" s="21" t="s">
        <v>7</v>
      </c>
      <c r="B8496" s="27">
        <v>43301</v>
      </c>
      <c r="C8496" s="27" t="s">
        <v>45</v>
      </c>
      <c r="D8496" s="28">
        <v>8000</v>
      </c>
      <c r="E8496" s="27" t="s">
        <v>25</v>
      </c>
    </row>
    <row r="8497" spans="1:5" ht="13.2" hidden="1" x14ac:dyDescent="0.25">
      <c r="A8497" s="21" t="s">
        <v>7</v>
      </c>
      <c r="B8497" s="27">
        <v>43301</v>
      </c>
      <c r="C8497" s="27" t="s">
        <v>45</v>
      </c>
      <c r="D8497" s="28">
        <v>2750</v>
      </c>
      <c r="E8497" s="27" t="s">
        <v>25</v>
      </c>
    </row>
    <row r="8498" spans="1:5" ht="13.2" hidden="1" x14ac:dyDescent="0.25">
      <c r="A8498" s="21" t="s">
        <v>7</v>
      </c>
      <c r="B8498" s="27">
        <v>43302</v>
      </c>
      <c r="C8498" s="27" t="s">
        <v>27</v>
      </c>
      <c r="D8498" s="28">
        <v>750</v>
      </c>
      <c r="E8498" s="27" t="s">
        <v>27</v>
      </c>
    </row>
    <row r="8499" spans="1:5" ht="13.2" hidden="1" x14ac:dyDescent="0.25">
      <c r="A8499" s="21" t="s">
        <v>7</v>
      </c>
      <c r="B8499" s="27">
        <v>43302</v>
      </c>
      <c r="C8499" s="27" t="s">
        <v>27</v>
      </c>
      <c r="D8499" s="28">
        <v>500</v>
      </c>
      <c r="E8499" s="27" t="s">
        <v>27</v>
      </c>
    </row>
    <row r="8500" spans="1:5" ht="13.2" hidden="1" x14ac:dyDescent="0.25">
      <c r="A8500" s="21" t="s">
        <v>7</v>
      </c>
      <c r="B8500" s="27">
        <v>43302</v>
      </c>
      <c r="C8500" s="27" t="s">
        <v>27</v>
      </c>
      <c r="D8500" s="28">
        <v>250</v>
      </c>
      <c r="E8500" s="27" t="s">
        <v>27</v>
      </c>
    </row>
    <row r="8501" spans="1:5" ht="13.2" hidden="1" x14ac:dyDescent="0.25">
      <c r="A8501" s="21" t="s">
        <v>7</v>
      </c>
      <c r="B8501" s="27">
        <v>43303</v>
      </c>
      <c r="C8501" s="27" t="s">
        <v>45</v>
      </c>
      <c r="D8501" s="28">
        <v>7250</v>
      </c>
      <c r="E8501" s="27" t="s">
        <v>25</v>
      </c>
    </row>
    <row r="8502" spans="1:5" ht="13.2" hidden="1" x14ac:dyDescent="0.25">
      <c r="A8502" s="21" t="s">
        <v>7</v>
      </c>
      <c r="B8502" s="27">
        <v>43303</v>
      </c>
      <c r="C8502" s="27" t="s">
        <v>45</v>
      </c>
      <c r="D8502" s="28">
        <v>1150</v>
      </c>
      <c r="E8502" s="27" t="s">
        <v>25</v>
      </c>
    </row>
    <row r="8503" spans="1:5" ht="13.2" hidden="1" x14ac:dyDescent="0.25">
      <c r="A8503" s="21" t="s">
        <v>7</v>
      </c>
      <c r="B8503" s="27">
        <v>43303</v>
      </c>
      <c r="C8503" s="27" t="s">
        <v>45</v>
      </c>
      <c r="D8503" s="28">
        <v>500</v>
      </c>
      <c r="E8503" s="27" t="s">
        <v>25</v>
      </c>
    </row>
    <row r="8504" spans="1:5" ht="13.2" hidden="1" x14ac:dyDescent="0.25">
      <c r="A8504" s="21" t="s">
        <v>7</v>
      </c>
      <c r="B8504" s="27">
        <v>43303</v>
      </c>
      <c r="C8504" s="27" t="s">
        <v>45</v>
      </c>
      <c r="D8504" s="28">
        <v>600</v>
      </c>
      <c r="E8504" s="27" t="s">
        <v>25</v>
      </c>
    </row>
    <row r="8505" spans="1:5" ht="13.2" hidden="1" x14ac:dyDescent="0.25">
      <c r="A8505" s="21" t="s">
        <v>7</v>
      </c>
      <c r="B8505" s="27">
        <v>43304</v>
      </c>
      <c r="C8505" s="27" t="s">
        <v>58</v>
      </c>
      <c r="D8505" s="28">
        <v>350</v>
      </c>
      <c r="E8505" s="27" t="s">
        <v>26</v>
      </c>
    </row>
    <row r="8506" spans="1:5" ht="13.2" hidden="1" x14ac:dyDescent="0.25">
      <c r="A8506" s="21" t="s">
        <v>7</v>
      </c>
      <c r="B8506" s="27">
        <v>43305</v>
      </c>
      <c r="C8506" s="27" t="s">
        <v>47</v>
      </c>
      <c r="D8506" s="28">
        <v>2750</v>
      </c>
      <c r="E8506" s="27" t="s">
        <v>26</v>
      </c>
    </row>
    <row r="8507" spans="1:5" ht="13.2" hidden="1" x14ac:dyDescent="0.25">
      <c r="A8507" s="21" t="s">
        <v>7</v>
      </c>
      <c r="B8507" s="27">
        <v>43305</v>
      </c>
      <c r="C8507" s="27" t="s">
        <v>47</v>
      </c>
      <c r="D8507" s="28">
        <v>3250</v>
      </c>
      <c r="E8507" s="27" t="s">
        <v>26</v>
      </c>
    </row>
    <row r="8508" spans="1:5" ht="13.2" hidden="1" x14ac:dyDescent="0.25">
      <c r="A8508" s="21" t="s">
        <v>7</v>
      </c>
      <c r="B8508" s="27">
        <v>43305</v>
      </c>
      <c r="C8508" s="27" t="s">
        <v>47</v>
      </c>
      <c r="D8508" s="28">
        <v>1750</v>
      </c>
      <c r="E8508" s="27" t="s">
        <v>26</v>
      </c>
    </row>
    <row r="8509" spans="1:5" ht="13.2" hidden="1" x14ac:dyDescent="0.25">
      <c r="A8509" s="21" t="s">
        <v>7</v>
      </c>
      <c r="B8509" s="27">
        <v>43305</v>
      </c>
      <c r="C8509" s="27" t="s">
        <v>47</v>
      </c>
      <c r="D8509" s="28">
        <v>8250</v>
      </c>
      <c r="E8509" s="27" t="s">
        <v>26</v>
      </c>
    </row>
    <row r="8510" spans="1:5" ht="13.2" hidden="1" x14ac:dyDescent="0.25">
      <c r="A8510" s="21" t="s">
        <v>7</v>
      </c>
      <c r="B8510" s="27">
        <v>43306</v>
      </c>
      <c r="C8510" s="27" t="s">
        <v>45</v>
      </c>
      <c r="D8510" s="28">
        <v>3000</v>
      </c>
      <c r="E8510" s="27" t="s">
        <v>25</v>
      </c>
    </row>
    <row r="8511" spans="1:5" ht="13.2" hidden="1" x14ac:dyDescent="0.25">
      <c r="A8511" s="21" t="s">
        <v>7</v>
      </c>
      <c r="B8511" s="27">
        <v>43307</v>
      </c>
      <c r="C8511" s="27" t="s">
        <v>45</v>
      </c>
      <c r="D8511" s="28">
        <v>8500</v>
      </c>
      <c r="E8511" s="27" t="s">
        <v>25</v>
      </c>
    </row>
    <row r="8512" spans="1:5" ht="13.2" hidden="1" x14ac:dyDescent="0.25">
      <c r="A8512" s="21" t="s">
        <v>7</v>
      </c>
      <c r="B8512" s="27">
        <v>43308</v>
      </c>
      <c r="C8512" s="27" t="s">
        <v>45</v>
      </c>
      <c r="D8512" s="28">
        <v>10000</v>
      </c>
      <c r="E8512" s="27" t="s">
        <v>25</v>
      </c>
    </row>
    <row r="8513" spans="1:5" ht="13.2" hidden="1" x14ac:dyDescent="0.25">
      <c r="A8513" s="21" t="s">
        <v>7</v>
      </c>
      <c r="B8513" s="27">
        <v>43309</v>
      </c>
      <c r="C8513" s="27" t="s">
        <v>45</v>
      </c>
      <c r="D8513" s="28">
        <v>8500</v>
      </c>
      <c r="E8513" s="27" t="s">
        <v>25</v>
      </c>
    </row>
    <row r="8514" spans="1:5" ht="13.2" hidden="1" x14ac:dyDescent="0.25">
      <c r="A8514" s="21" t="s">
        <v>7</v>
      </c>
      <c r="B8514" s="27">
        <v>43310</v>
      </c>
      <c r="C8514" s="27" t="s">
        <v>45</v>
      </c>
      <c r="D8514" s="28">
        <v>11000</v>
      </c>
      <c r="E8514" s="27" t="s">
        <v>25</v>
      </c>
    </row>
    <row r="8515" spans="1:5" ht="13.2" hidden="1" x14ac:dyDescent="0.25">
      <c r="A8515" s="21" t="s">
        <v>7</v>
      </c>
      <c r="B8515" s="27">
        <v>43311</v>
      </c>
      <c r="C8515" s="27" t="s">
        <v>56</v>
      </c>
      <c r="D8515" s="28">
        <v>44695</v>
      </c>
      <c r="E8515" s="27" t="s">
        <v>26</v>
      </c>
    </row>
    <row r="8516" spans="1:5" ht="13.2" hidden="1" x14ac:dyDescent="0.25">
      <c r="A8516" s="21" t="s">
        <v>7</v>
      </c>
      <c r="B8516" s="27">
        <v>43312</v>
      </c>
      <c r="C8516" s="27" t="s">
        <v>27</v>
      </c>
      <c r="D8516" s="28">
        <v>2525</v>
      </c>
      <c r="E8516" s="27" t="s">
        <v>27</v>
      </c>
    </row>
    <row r="8517" spans="1:5" ht="13.2" hidden="1" x14ac:dyDescent="0.25">
      <c r="A8517" s="21" t="s">
        <v>7</v>
      </c>
      <c r="B8517" s="27">
        <v>43313</v>
      </c>
      <c r="C8517" s="27" t="s">
        <v>45</v>
      </c>
      <c r="D8517" s="28">
        <v>2750</v>
      </c>
      <c r="E8517" s="27" t="s">
        <v>25</v>
      </c>
    </row>
    <row r="8518" spans="1:5" ht="13.2" hidden="1" x14ac:dyDescent="0.25">
      <c r="A8518" s="21" t="s">
        <v>7</v>
      </c>
      <c r="B8518" s="27">
        <v>43314</v>
      </c>
      <c r="C8518" s="27" t="s">
        <v>45</v>
      </c>
      <c r="D8518" s="28">
        <v>3500</v>
      </c>
      <c r="E8518" s="27" t="s">
        <v>25</v>
      </c>
    </row>
    <row r="8519" spans="1:5" ht="13.2" hidden="1" x14ac:dyDescent="0.25">
      <c r="A8519" s="21" t="s">
        <v>7</v>
      </c>
      <c r="B8519" s="27">
        <v>43314</v>
      </c>
      <c r="C8519" s="27" t="s">
        <v>45</v>
      </c>
      <c r="D8519" s="28">
        <v>6500</v>
      </c>
      <c r="E8519" s="27" t="s">
        <v>25</v>
      </c>
    </row>
    <row r="8520" spans="1:5" ht="13.2" hidden="1" x14ac:dyDescent="0.25">
      <c r="A8520" s="21" t="s">
        <v>7</v>
      </c>
      <c r="B8520" s="27">
        <v>43315</v>
      </c>
      <c r="C8520" s="27" t="s">
        <v>45</v>
      </c>
      <c r="D8520" s="28">
        <v>5500</v>
      </c>
      <c r="E8520" s="27" t="s">
        <v>25</v>
      </c>
    </row>
    <row r="8521" spans="1:5" ht="13.2" hidden="1" x14ac:dyDescent="0.25">
      <c r="A8521" s="21" t="s">
        <v>7</v>
      </c>
      <c r="B8521" s="27">
        <v>43315</v>
      </c>
      <c r="C8521" s="27" t="s">
        <v>45</v>
      </c>
      <c r="D8521" s="28">
        <v>750</v>
      </c>
      <c r="E8521" s="27" t="s">
        <v>25</v>
      </c>
    </row>
    <row r="8522" spans="1:5" ht="13.2" hidden="1" x14ac:dyDescent="0.25">
      <c r="A8522" s="21" t="s">
        <v>7</v>
      </c>
      <c r="B8522" s="27">
        <v>43316</v>
      </c>
      <c r="C8522" s="27" t="s">
        <v>45</v>
      </c>
      <c r="D8522" s="28">
        <v>3400</v>
      </c>
      <c r="E8522" s="27" t="s">
        <v>25</v>
      </c>
    </row>
    <row r="8523" spans="1:5" ht="13.2" hidden="1" x14ac:dyDescent="0.25">
      <c r="A8523" s="21" t="s">
        <v>7</v>
      </c>
      <c r="B8523" s="27">
        <v>43316</v>
      </c>
      <c r="C8523" s="27" t="s">
        <v>45</v>
      </c>
      <c r="D8523" s="28">
        <v>1650</v>
      </c>
      <c r="E8523" s="27" t="s">
        <v>25</v>
      </c>
    </row>
    <row r="8524" spans="1:5" ht="13.2" hidden="1" x14ac:dyDescent="0.25">
      <c r="A8524" s="21" t="s">
        <v>7</v>
      </c>
      <c r="B8524" s="27">
        <v>43317</v>
      </c>
      <c r="C8524" s="27" t="s">
        <v>45</v>
      </c>
      <c r="D8524" s="28">
        <v>800</v>
      </c>
      <c r="E8524" s="27" t="s">
        <v>25</v>
      </c>
    </row>
    <row r="8525" spans="1:5" ht="13.2" hidden="1" x14ac:dyDescent="0.25">
      <c r="A8525" s="21" t="s">
        <v>7</v>
      </c>
      <c r="B8525" s="27">
        <v>43317</v>
      </c>
      <c r="C8525" s="27" t="s">
        <v>45</v>
      </c>
      <c r="D8525" s="28">
        <v>1850</v>
      </c>
      <c r="E8525" s="27" t="s">
        <v>25</v>
      </c>
    </row>
    <row r="8526" spans="1:5" ht="13.2" hidden="1" x14ac:dyDescent="0.25">
      <c r="A8526" s="21" t="s">
        <v>7</v>
      </c>
      <c r="B8526" s="27">
        <v>43317</v>
      </c>
      <c r="C8526" s="27" t="s">
        <v>45</v>
      </c>
      <c r="D8526" s="28">
        <v>600</v>
      </c>
      <c r="E8526" s="27" t="s">
        <v>25</v>
      </c>
    </row>
    <row r="8527" spans="1:5" ht="13.2" hidden="1" x14ac:dyDescent="0.25">
      <c r="A8527" s="21" t="s">
        <v>7</v>
      </c>
      <c r="B8527" s="27">
        <v>43318</v>
      </c>
      <c r="C8527" s="27" t="s">
        <v>58</v>
      </c>
      <c r="D8527" s="28">
        <v>25150</v>
      </c>
      <c r="E8527" s="27" t="s">
        <v>26</v>
      </c>
    </row>
    <row r="8528" spans="1:5" ht="13.2" hidden="1" x14ac:dyDescent="0.25">
      <c r="A8528" s="21" t="s">
        <v>7</v>
      </c>
      <c r="B8528" s="27">
        <v>43319</v>
      </c>
      <c r="C8528" s="27" t="s">
        <v>45</v>
      </c>
      <c r="D8528" s="28">
        <v>6500</v>
      </c>
      <c r="E8528" s="27" t="s">
        <v>25</v>
      </c>
    </row>
    <row r="8529" spans="1:5" ht="13.2" hidden="1" x14ac:dyDescent="0.25">
      <c r="A8529" s="21" t="s">
        <v>7</v>
      </c>
      <c r="B8529" s="27">
        <v>43320</v>
      </c>
      <c r="C8529" s="27" t="s">
        <v>45</v>
      </c>
      <c r="D8529" s="28">
        <v>8500</v>
      </c>
      <c r="E8529" s="27" t="s">
        <v>25</v>
      </c>
    </row>
    <row r="8530" spans="1:5" ht="13.2" hidden="1" x14ac:dyDescent="0.25">
      <c r="A8530" s="21" t="s">
        <v>7</v>
      </c>
      <c r="B8530" s="27">
        <v>43320</v>
      </c>
      <c r="C8530" s="27" t="s">
        <v>45</v>
      </c>
      <c r="D8530" s="28">
        <v>1250</v>
      </c>
      <c r="E8530" s="27" t="s">
        <v>25</v>
      </c>
    </row>
    <row r="8531" spans="1:5" ht="13.2" hidden="1" x14ac:dyDescent="0.25">
      <c r="A8531" s="21" t="s">
        <v>7</v>
      </c>
      <c r="B8531" s="27">
        <v>43320</v>
      </c>
      <c r="C8531" s="27" t="s">
        <v>45</v>
      </c>
      <c r="D8531" s="28">
        <v>850</v>
      </c>
      <c r="E8531" s="27" t="s">
        <v>25</v>
      </c>
    </row>
    <row r="8532" spans="1:5" ht="13.2" hidden="1" x14ac:dyDescent="0.25">
      <c r="A8532" s="21" t="s">
        <v>7</v>
      </c>
      <c r="B8532" s="27">
        <v>43321</v>
      </c>
      <c r="C8532" s="27" t="s">
        <v>59</v>
      </c>
      <c r="D8532" s="28">
        <v>44550</v>
      </c>
      <c r="E8532" s="27" t="s">
        <v>26</v>
      </c>
    </row>
    <row r="8533" spans="1:5" ht="13.2" hidden="1" x14ac:dyDescent="0.25">
      <c r="A8533" s="21" t="s">
        <v>7</v>
      </c>
      <c r="B8533" s="27">
        <v>43322</v>
      </c>
      <c r="C8533" s="27" t="s">
        <v>27</v>
      </c>
      <c r="D8533" s="28">
        <v>6500</v>
      </c>
      <c r="E8533" s="27" t="s">
        <v>27</v>
      </c>
    </row>
    <row r="8534" spans="1:5" ht="13.2" hidden="1" x14ac:dyDescent="0.25">
      <c r="A8534" s="21" t="s">
        <v>7</v>
      </c>
      <c r="B8534" s="27">
        <v>43323</v>
      </c>
      <c r="C8534" s="27" t="s">
        <v>45</v>
      </c>
      <c r="D8534" s="28">
        <v>9250</v>
      </c>
      <c r="E8534" s="27" t="s">
        <v>25</v>
      </c>
    </row>
    <row r="8535" spans="1:5" ht="13.2" hidden="1" x14ac:dyDescent="0.25">
      <c r="A8535" s="21" t="s">
        <v>7</v>
      </c>
      <c r="B8535" s="27">
        <v>43323</v>
      </c>
      <c r="C8535" s="27" t="s">
        <v>45</v>
      </c>
      <c r="D8535" s="28">
        <v>300</v>
      </c>
      <c r="E8535" s="27" t="s">
        <v>25</v>
      </c>
    </row>
    <row r="8536" spans="1:5" ht="13.2" hidden="1" x14ac:dyDescent="0.25">
      <c r="A8536" s="21" t="s">
        <v>7</v>
      </c>
      <c r="B8536" s="27">
        <v>43324</v>
      </c>
      <c r="C8536" s="27" t="s">
        <v>45</v>
      </c>
      <c r="D8536" s="28">
        <v>2300</v>
      </c>
      <c r="E8536" s="27" t="s">
        <v>25</v>
      </c>
    </row>
    <row r="8537" spans="1:5" ht="13.2" hidden="1" x14ac:dyDescent="0.25">
      <c r="A8537" s="21" t="s">
        <v>7</v>
      </c>
      <c r="B8537" s="27">
        <v>43325</v>
      </c>
      <c r="C8537" s="27" t="s">
        <v>45</v>
      </c>
      <c r="D8537" s="28">
        <v>3750</v>
      </c>
      <c r="E8537" s="27" t="s">
        <v>25</v>
      </c>
    </row>
    <row r="8538" spans="1:5" ht="13.2" hidden="1" x14ac:dyDescent="0.25">
      <c r="A8538" s="21" t="s">
        <v>7</v>
      </c>
      <c r="B8538" s="27">
        <v>43325</v>
      </c>
      <c r="C8538" s="27" t="s">
        <v>45</v>
      </c>
      <c r="D8538" s="28">
        <v>4250</v>
      </c>
      <c r="E8538" s="27" t="s">
        <v>25</v>
      </c>
    </row>
    <row r="8539" spans="1:5" ht="13.2" hidden="1" x14ac:dyDescent="0.25">
      <c r="A8539" s="21" t="s">
        <v>7</v>
      </c>
      <c r="B8539" s="27">
        <v>43326</v>
      </c>
      <c r="C8539" s="27" t="s">
        <v>45</v>
      </c>
      <c r="D8539" s="28">
        <v>410.7</v>
      </c>
      <c r="E8539" s="27" t="s">
        <v>25</v>
      </c>
    </row>
    <row r="8540" spans="1:5" ht="13.2" hidden="1" x14ac:dyDescent="0.25">
      <c r="A8540" s="21" t="s">
        <v>7</v>
      </c>
      <c r="B8540" s="27">
        <v>43327</v>
      </c>
      <c r="C8540" s="27" t="s">
        <v>45</v>
      </c>
      <c r="D8540" s="28">
        <v>13500</v>
      </c>
      <c r="E8540" s="27" t="s">
        <v>25</v>
      </c>
    </row>
    <row r="8541" spans="1:5" ht="13.2" hidden="1" x14ac:dyDescent="0.25">
      <c r="A8541" s="21" t="s">
        <v>7</v>
      </c>
      <c r="B8541" s="27">
        <v>43327</v>
      </c>
      <c r="C8541" s="27" t="s">
        <v>45</v>
      </c>
      <c r="D8541" s="28">
        <v>8250</v>
      </c>
      <c r="E8541" s="27" t="s">
        <v>25</v>
      </c>
    </row>
    <row r="8542" spans="1:5" ht="13.2" hidden="1" x14ac:dyDescent="0.25">
      <c r="A8542" s="21" t="s">
        <v>7</v>
      </c>
      <c r="B8542" s="27">
        <v>43327</v>
      </c>
      <c r="C8542" s="27" t="s">
        <v>45</v>
      </c>
      <c r="D8542" s="28">
        <v>200</v>
      </c>
      <c r="E8542" s="27" t="s">
        <v>25</v>
      </c>
    </row>
    <row r="8543" spans="1:5" ht="13.2" hidden="1" x14ac:dyDescent="0.25">
      <c r="A8543" s="21" t="s">
        <v>7</v>
      </c>
      <c r="B8543" s="27">
        <v>43328</v>
      </c>
      <c r="C8543" s="27" t="s">
        <v>45</v>
      </c>
      <c r="D8543" s="28">
        <v>3200</v>
      </c>
      <c r="E8543" s="27" t="s">
        <v>25</v>
      </c>
    </row>
    <row r="8544" spans="1:5" ht="13.2" hidden="1" x14ac:dyDescent="0.25">
      <c r="A8544" s="21" t="s">
        <v>7</v>
      </c>
      <c r="B8544" s="27">
        <v>43329</v>
      </c>
      <c r="C8544" s="27" t="s">
        <v>58</v>
      </c>
      <c r="D8544" s="28">
        <v>5000</v>
      </c>
      <c r="E8544" s="27" t="s">
        <v>26</v>
      </c>
    </row>
    <row r="8545" spans="1:5" ht="13.2" hidden="1" x14ac:dyDescent="0.25">
      <c r="A8545" s="21" t="s">
        <v>7</v>
      </c>
      <c r="B8545" s="27">
        <v>43330</v>
      </c>
      <c r="C8545" s="27" t="s">
        <v>53</v>
      </c>
      <c r="D8545" s="28">
        <v>650</v>
      </c>
      <c r="E8545" s="27" t="s">
        <v>26</v>
      </c>
    </row>
    <row r="8546" spans="1:5" ht="13.2" hidden="1" x14ac:dyDescent="0.25">
      <c r="A8546" s="21" t="s">
        <v>7</v>
      </c>
      <c r="B8546" s="27">
        <v>43330</v>
      </c>
      <c r="C8546" s="27" t="s">
        <v>53</v>
      </c>
      <c r="D8546" s="28">
        <v>1000</v>
      </c>
      <c r="E8546" s="27" t="s">
        <v>26</v>
      </c>
    </row>
    <row r="8547" spans="1:5" ht="13.2" hidden="1" x14ac:dyDescent="0.25">
      <c r="A8547" s="21" t="s">
        <v>7</v>
      </c>
      <c r="B8547" s="27">
        <v>43331</v>
      </c>
      <c r="C8547" s="27" t="s">
        <v>45</v>
      </c>
      <c r="D8547" s="28">
        <v>5500</v>
      </c>
      <c r="E8547" s="27" t="s">
        <v>25</v>
      </c>
    </row>
    <row r="8548" spans="1:5" ht="13.2" hidden="1" x14ac:dyDescent="0.25">
      <c r="A8548" s="21" t="s">
        <v>7</v>
      </c>
      <c r="B8548" s="27">
        <v>43331</v>
      </c>
      <c r="C8548" s="27" t="s">
        <v>45</v>
      </c>
      <c r="D8548" s="28">
        <v>850</v>
      </c>
      <c r="E8548" s="27" t="s">
        <v>25</v>
      </c>
    </row>
    <row r="8549" spans="1:5" ht="13.2" hidden="1" x14ac:dyDescent="0.25">
      <c r="A8549" s="21" t="s">
        <v>7</v>
      </c>
      <c r="B8549" s="27">
        <v>43332</v>
      </c>
      <c r="C8549" s="27" t="s">
        <v>27</v>
      </c>
      <c r="D8549" s="28">
        <v>5250</v>
      </c>
      <c r="E8549" s="27" t="s">
        <v>27</v>
      </c>
    </row>
    <row r="8550" spans="1:5" ht="13.2" hidden="1" x14ac:dyDescent="0.25">
      <c r="A8550" s="21" t="s">
        <v>7</v>
      </c>
      <c r="B8550" s="27">
        <v>43333</v>
      </c>
      <c r="C8550" s="27" t="s">
        <v>45</v>
      </c>
      <c r="D8550" s="28">
        <v>2750</v>
      </c>
      <c r="E8550" s="27" t="s">
        <v>25</v>
      </c>
    </row>
    <row r="8551" spans="1:5" ht="13.2" hidden="1" x14ac:dyDescent="0.25">
      <c r="A8551" s="21" t="s">
        <v>7</v>
      </c>
      <c r="B8551" s="27">
        <v>43333</v>
      </c>
      <c r="C8551" s="27" t="s">
        <v>45</v>
      </c>
      <c r="D8551" s="28">
        <v>1250</v>
      </c>
      <c r="E8551" s="27" t="s">
        <v>25</v>
      </c>
    </row>
    <row r="8552" spans="1:5" ht="13.2" hidden="1" x14ac:dyDescent="0.25">
      <c r="A8552" s="21" t="s">
        <v>7</v>
      </c>
      <c r="B8552" s="27">
        <v>43333</v>
      </c>
      <c r="C8552" s="27" t="s">
        <v>45</v>
      </c>
      <c r="D8552" s="28">
        <v>750</v>
      </c>
      <c r="E8552" s="27" t="s">
        <v>25</v>
      </c>
    </row>
    <row r="8553" spans="1:5" ht="13.2" hidden="1" x14ac:dyDescent="0.25">
      <c r="A8553" s="21" t="s">
        <v>7</v>
      </c>
      <c r="B8553" s="27">
        <v>43334</v>
      </c>
      <c r="C8553" s="27" t="s">
        <v>45</v>
      </c>
      <c r="D8553" s="28">
        <v>5500</v>
      </c>
      <c r="E8553" s="27" t="s">
        <v>25</v>
      </c>
    </row>
    <row r="8554" spans="1:5" ht="13.2" hidden="1" x14ac:dyDescent="0.25">
      <c r="A8554" s="21" t="s">
        <v>7</v>
      </c>
      <c r="B8554" s="27">
        <v>43335</v>
      </c>
      <c r="C8554" s="27" t="s">
        <v>27</v>
      </c>
      <c r="D8554" s="28">
        <v>12500</v>
      </c>
      <c r="E8554" s="27" t="s">
        <v>27</v>
      </c>
    </row>
    <row r="8555" spans="1:5" ht="13.2" hidden="1" x14ac:dyDescent="0.25">
      <c r="A8555" s="21" t="s">
        <v>7</v>
      </c>
      <c r="B8555" s="27">
        <v>43336</v>
      </c>
      <c r="C8555" s="27" t="s">
        <v>45</v>
      </c>
      <c r="D8555" s="28">
        <v>3750</v>
      </c>
      <c r="E8555" s="27" t="s">
        <v>25</v>
      </c>
    </row>
    <row r="8556" spans="1:5" ht="13.2" hidden="1" x14ac:dyDescent="0.25">
      <c r="A8556" s="21" t="s">
        <v>7</v>
      </c>
      <c r="B8556" s="27">
        <v>43336</v>
      </c>
      <c r="C8556" s="27" t="s">
        <v>45</v>
      </c>
      <c r="D8556" s="28">
        <v>1500</v>
      </c>
      <c r="E8556" s="27" t="s">
        <v>25</v>
      </c>
    </row>
    <row r="8557" spans="1:5" ht="13.2" hidden="1" x14ac:dyDescent="0.25">
      <c r="A8557" s="21" t="s">
        <v>7</v>
      </c>
      <c r="B8557" s="27">
        <v>43336</v>
      </c>
      <c r="C8557" s="27" t="s">
        <v>45</v>
      </c>
      <c r="D8557" s="28">
        <v>1250</v>
      </c>
      <c r="E8557" s="27" t="s">
        <v>25</v>
      </c>
    </row>
    <row r="8558" spans="1:5" ht="13.2" hidden="1" x14ac:dyDescent="0.25">
      <c r="A8558" s="21" t="s">
        <v>7</v>
      </c>
      <c r="B8558" s="27">
        <v>43337</v>
      </c>
      <c r="C8558" s="27" t="s">
        <v>45</v>
      </c>
      <c r="D8558" s="28">
        <v>3750</v>
      </c>
      <c r="E8558" s="27" t="s">
        <v>25</v>
      </c>
    </row>
    <row r="8559" spans="1:5" ht="13.2" hidden="1" x14ac:dyDescent="0.25">
      <c r="A8559" s="21" t="s">
        <v>7</v>
      </c>
      <c r="B8559" s="27">
        <v>43337</v>
      </c>
      <c r="C8559" s="27" t="s">
        <v>45</v>
      </c>
      <c r="D8559" s="28">
        <v>750</v>
      </c>
      <c r="E8559" s="27" t="s">
        <v>25</v>
      </c>
    </row>
    <row r="8560" spans="1:5" ht="13.2" hidden="1" x14ac:dyDescent="0.25">
      <c r="A8560" s="21" t="s">
        <v>7</v>
      </c>
      <c r="B8560" s="27">
        <v>43337</v>
      </c>
      <c r="C8560" s="27" t="s">
        <v>45</v>
      </c>
      <c r="D8560" s="28">
        <v>250</v>
      </c>
      <c r="E8560" s="27" t="s">
        <v>25</v>
      </c>
    </row>
    <row r="8561" spans="1:5" ht="13.2" hidden="1" x14ac:dyDescent="0.25">
      <c r="A8561" s="21" t="s">
        <v>7</v>
      </c>
      <c r="B8561" s="27">
        <v>43338</v>
      </c>
      <c r="C8561" s="27" t="s">
        <v>45</v>
      </c>
      <c r="D8561" s="28">
        <v>2750</v>
      </c>
      <c r="E8561" s="27" t="s">
        <v>25</v>
      </c>
    </row>
    <row r="8562" spans="1:5" ht="13.2" hidden="1" x14ac:dyDescent="0.25">
      <c r="A8562" s="21" t="s">
        <v>7</v>
      </c>
      <c r="B8562" s="27">
        <v>43339</v>
      </c>
      <c r="C8562" s="27" t="s">
        <v>45</v>
      </c>
      <c r="D8562" s="28">
        <v>4250</v>
      </c>
      <c r="E8562" s="27" t="s">
        <v>25</v>
      </c>
    </row>
    <row r="8563" spans="1:5" ht="13.2" hidden="1" x14ac:dyDescent="0.25">
      <c r="A8563" s="21" t="s">
        <v>7</v>
      </c>
      <c r="B8563" s="27">
        <v>43339</v>
      </c>
      <c r="C8563" s="27" t="s">
        <v>45</v>
      </c>
      <c r="D8563" s="28">
        <v>600</v>
      </c>
      <c r="E8563" s="27" t="s">
        <v>25</v>
      </c>
    </row>
    <row r="8564" spans="1:5" ht="13.2" hidden="1" x14ac:dyDescent="0.25">
      <c r="A8564" s="21" t="s">
        <v>7</v>
      </c>
      <c r="B8564" s="27">
        <v>43339</v>
      </c>
      <c r="C8564" s="27" t="s">
        <v>45</v>
      </c>
      <c r="D8564" s="28">
        <v>650</v>
      </c>
      <c r="E8564" s="27" t="s">
        <v>25</v>
      </c>
    </row>
    <row r="8565" spans="1:5" ht="13.2" hidden="1" x14ac:dyDescent="0.25">
      <c r="A8565" s="21" t="s">
        <v>7</v>
      </c>
      <c r="B8565" s="27">
        <v>43339</v>
      </c>
      <c r="C8565" s="27" t="s">
        <v>45</v>
      </c>
      <c r="D8565" s="28">
        <v>3250</v>
      </c>
      <c r="E8565" s="27" t="s">
        <v>25</v>
      </c>
    </row>
    <row r="8566" spans="1:5" ht="13.2" hidden="1" x14ac:dyDescent="0.25">
      <c r="A8566" s="21" t="s">
        <v>7</v>
      </c>
      <c r="B8566" s="27">
        <v>43339</v>
      </c>
      <c r="C8566" s="27" t="s">
        <v>45</v>
      </c>
      <c r="D8566" s="28">
        <v>500</v>
      </c>
      <c r="E8566" s="27" t="s">
        <v>25</v>
      </c>
    </row>
    <row r="8567" spans="1:5" ht="13.2" hidden="1" x14ac:dyDescent="0.25">
      <c r="A8567" s="21" t="s">
        <v>7</v>
      </c>
      <c r="B8567" s="27">
        <v>43340</v>
      </c>
      <c r="C8567" s="27" t="s">
        <v>45</v>
      </c>
      <c r="D8567" s="28">
        <v>1550</v>
      </c>
      <c r="E8567" s="27" t="s">
        <v>25</v>
      </c>
    </row>
    <row r="8568" spans="1:5" ht="13.2" hidden="1" x14ac:dyDescent="0.25">
      <c r="A8568" s="21" t="s">
        <v>7</v>
      </c>
      <c r="B8568" s="27">
        <v>43341</v>
      </c>
      <c r="C8568" s="27" t="s">
        <v>45</v>
      </c>
      <c r="D8568" s="28">
        <v>7500</v>
      </c>
      <c r="E8568" s="27" t="s">
        <v>25</v>
      </c>
    </row>
    <row r="8569" spans="1:5" ht="13.2" hidden="1" x14ac:dyDescent="0.25">
      <c r="A8569" s="21" t="s">
        <v>7</v>
      </c>
      <c r="B8569" s="27">
        <v>43342</v>
      </c>
      <c r="C8569" s="27" t="s">
        <v>45</v>
      </c>
      <c r="D8569" s="28">
        <v>3250</v>
      </c>
      <c r="E8569" s="27" t="s">
        <v>25</v>
      </c>
    </row>
    <row r="8570" spans="1:5" ht="13.2" hidden="1" x14ac:dyDescent="0.25">
      <c r="A8570" s="21" t="s">
        <v>7</v>
      </c>
      <c r="B8570" s="27">
        <v>43342</v>
      </c>
      <c r="C8570" s="27" t="s">
        <v>45</v>
      </c>
      <c r="D8570" s="28">
        <v>500</v>
      </c>
      <c r="E8570" s="27" t="s">
        <v>25</v>
      </c>
    </row>
    <row r="8571" spans="1:5" ht="13.2" hidden="1" x14ac:dyDescent="0.25">
      <c r="A8571" s="21" t="s">
        <v>7</v>
      </c>
      <c r="B8571" s="27">
        <v>43343</v>
      </c>
      <c r="C8571" s="27" t="s">
        <v>45</v>
      </c>
      <c r="D8571" s="28">
        <v>3125</v>
      </c>
      <c r="E8571" s="27" t="s">
        <v>25</v>
      </c>
    </row>
    <row r="8572" spans="1:5" ht="13.2" hidden="1" x14ac:dyDescent="0.25">
      <c r="A8572" s="21" t="s">
        <v>7</v>
      </c>
      <c r="B8572" s="27">
        <v>43344</v>
      </c>
      <c r="C8572" s="27" t="s">
        <v>45</v>
      </c>
      <c r="D8572" s="28">
        <v>1600</v>
      </c>
      <c r="E8572" s="27" t="s">
        <v>25</v>
      </c>
    </row>
    <row r="8573" spans="1:5" ht="13.2" hidden="1" x14ac:dyDescent="0.25">
      <c r="A8573" s="21" t="s">
        <v>7</v>
      </c>
      <c r="B8573" s="27">
        <v>43345</v>
      </c>
      <c r="C8573" s="27" t="s">
        <v>45</v>
      </c>
      <c r="D8573" s="28">
        <v>13330</v>
      </c>
      <c r="E8573" s="27" t="s">
        <v>25</v>
      </c>
    </row>
    <row r="8574" spans="1:5" ht="13.2" hidden="1" x14ac:dyDescent="0.25">
      <c r="A8574" s="21" t="s">
        <v>7</v>
      </c>
      <c r="B8574" s="27">
        <v>43346</v>
      </c>
      <c r="C8574" s="27" t="s">
        <v>51</v>
      </c>
      <c r="D8574" s="28">
        <v>14500</v>
      </c>
      <c r="E8574" s="27" t="s">
        <v>25</v>
      </c>
    </row>
    <row r="8575" spans="1:5" ht="13.2" hidden="1" x14ac:dyDescent="0.25">
      <c r="A8575" s="21" t="s">
        <v>7</v>
      </c>
      <c r="B8575" s="27">
        <v>43348</v>
      </c>
      <c r="C8575" s="27" t="s">
        <v>53</v>
      </c>
      <c r="D8575" s="28">
        <v>29995</v>
      </c>
      <c r="E8575" s="27" t="s">
        <v>26</v>
      </c>
    </row>
    <row r="8576" spans="1:5" ht="13.2" hidden="1" x14ac:dyDescent="0.25">
      <c r="A8576" s="21" t="s">
        <v>7</v>
      </c>
      <c r="B8576" s="27">
        <v>43349</v>
      </c>
      <c r="C8576" s="27" t="s">
        <v>45</v>
      </c>
      <c r="D8576" s="28">
        <v>76875</v>
      </c>
      <c r="E8576" s="27" t="s">
        <v>25</v>
      </c>
    </row>
    <row r="8577" spans="1:5" ht="13.2" hidden="1" x14ac:dyDescent="0.25">
      <c r="A8577" s="21" t="s">
        <v>7</v>
      </c>
      <c r="B8577" s="27">
        <v>43349</v>
      </c>
      <c r="C8577" s="27" t="s">
        <v>45</v>
      </c>
      <c r="D8577" s="28">
        <v>103775</v>
      </c>
      <c r="E8577" s="27" t="s">
        <v>25</v>
      </c>
    </row>
    <row r="8578" spans="1:5" ht="13.2" hidden="1" x14ac:dyDescent="0.25">
      <c r="A8578" s="21" t="s">
        <v>7</v>
      </c>
      <c r="B8578" s="27">
        <v>43350</v>
      </c>
      <c r="C8578" s="27" t="s">
        <v>45</v>
      </c>
      <c r="D8578" s="28">
        <v>17500</v>
      </c>
      <c r="E8578" s="27" t="s">
        <v>25</v>
      </c>
    </row>
    <row r="8579" spans="1:5" ht="13.2" hidden="1" x14ac:dyDescent="0.25">
      <c r="A8579" s="21" t="s">
        <v>7</v>
      </c>
      <c r="B8579" s="27">
        <v>43351</v>
      </c>
      <c r="C8579" s="27" t="s">
        <v>45</v>
      </c>
      <c r="D8579" s="28">
        <v>7500</v>
      </c>
      <c r="E8579" s="27" t="s">
        <v>25</v>
      </c>
    </row>
    <row r="8580" spans="1:5" ht="13.2" hidden="1" x14ac:dyDescent="0.25">
      <c r="A8580" s="21" t="s">
        <v>7</v>
      </c>
      <c r="B8580" s="27">
        <v>43352</v>
      </c>
      <c r="C8580" s="27" t="s">
        <v>45</v>
      </c>
      <c r="D8580" s="28">
        <v>6500</v>
      </c>
      <c r="E8580" s="27" t="s">
        <v>25</v>
      </c>
    </row>
    <row r="8581" spans="1:5" ht="13.2" hidden="1" x14ac:dyDescent="0.25">
      <c r="A8581" s="21" t="s">
        <v>7</v>
      </c>
      <c r="B8581" s="27">
        <v>43353</v>
      </c>
      <c r="C8581" s="27" t="s">
        <v>45</v>
      </c>
      <c r="D8581" s="28">
        <v>7500</v>
      </c>
      <c r="E8581" s="27" t="s">
        <v>25</v>
      </c>
    </row>
    <row r="8582" spans="1:5" ht="13.2" hidden="1" x14ac:dyDescent="0.25">
      <c r="A8582" s="21" t="s">
        <v>7</v>
      </c>
      <c r="B8582" s="27">
        <v>43354</v>
      </c>
      <c r="C8582" s="27" t="s">
        <v>27</v>
      </c>
      <c r="D8582" s="28">
        <v>21000</v>
      </c>
      <c r="E8582" s="27" t="s">
        <v>27</v>
      </c>
    </row>
    <row r="8583" spans="1:5" ht="13.2" hidden="1" x14ac:dyDescent="0.25">
      <c r="A8583" s="21" t="s">
        <v>7</v>
      </c>
      <c r="B8583" s="27">
        <v>43355</v>
      </c>
      <c r="C8583" s="27" t="s">
        <v>56</v>
      </c>
      <c r="D8583" s="28">
        <v>22265</v>
      </c>
      <c r="E8583" s="27" t="s">
        <v>26</v>
      </c>
    </row>
    <row r="8584" spans="1:5" ht="13.2" hidden="1" x14ac:dyDescent="0.25">
      <c r="A8584" s="21" t="s">
        <v>7</v>
      </c>
      <c r="B8584" s="27">
        <v>43356</v>
      </c>
      <c r="C8584" s="27" t="s">
        <v>45</v>
      </c>
      <c r="D8584" s="28">
        <v>11000</v>
      </c>
      <c r="E8584" s="27" t="s">
        <v>25</v>
      </c>
    </row>
    <row r="8585" spans="1:5" ht="13.2" hidden="1" x14ac:dyDescent="0.25">
      <c r="A8585" s="21" t="s">
        <v>7</v>
      </c>
      <c r="B8585" s="27">
        <v>43357</v>
      </c>
      <c r="C8585" s="27" t="s">
        <v>45</v>
      </c>
      <c r="D8585" s="28">
        <v>12500</v>
      </c>
      <c r="E8585" s="27" t="s">
        <v>25</v>
      </c>
    </row>
    <row r="8586" spans="1:5" ht="13.2" hidden="1" x14ac:dyDescent="0.25">
      <c r="A8586" s="21" t="s">
        <v>7</v>
      </c>
      <c r="B8586" s="27">
        <v>43358</v>
      </c>
      <c r="C8586" s="27" t="s">
        <v>45</v>
      </c>
      <c r="D8586" s="28">
        <v>11000</v>
      </c>
      <c r="E8586" s="27" t="s">
        <v>25</v>
      </c>
    </row>
    <row r="8587" spans="1:5" ht="13.2" hidden="1" x14ac:dyDescent="0.25">
      <c r="A8587" s="21" t="s">
        <v>7</v>
      </c>
      <c r="B8587" s="27">
        <v>43359</v>
      </c>
      <c r="C8587" s="27" t="s">
        <v>45</v>
      </c>
      <c r="D8587" s="28">
        <v>11000</v>
      </c>
      <c r="E8587" s="27" t="s">
        <v>25</v>
      </c>
    </row>
    <row r="8588" spans="1:5" ht="13.2" hidden="1" x14ac:dyDescent="0.25">
      <c r="A8588" s="21" t="s">
        <v>7</v>
      </c>
      <c r="B8588" s="27">
        <v>43360</v>
      </c>
      <c r="C8588" s="27" t="s">
        <v>45</v>
      </c>
      <c r="D8588" s="28">
        <v>16500</v>
      </c>
      <c r="E8588" s="27" t="s">
        <v>25</v>
      </c>
    </row>
    <row r="8589" spans="1:5" ht="13.2" hidden="1" x14ac:dyDescent="0.25">
      <c r="A8589" s="21" t="s">
        <v>7</v>
      </c>
      <c r="B8589" s="27">
        <v>43361</v>
      </c>
      <c r="C8589" s="27" t="s">
        <v>45</v>
      </c>
      <c r="D8589" s="28">
        <v>500</v>
      </c>
      <c r="E8589" s="27" t="s">
        <v>25</v>
      </c>
    </row>
    <row r="8590" spans="1:5" ht="13.2" hidden="1" x14ac:dyDescent="0.25">
      <c r="A8590" s="21" t="s">
        <v>7</v>
      </c>
      <c r="B8590" s="27">
        <v>43361</v>
      </c>
      <c r="C8590" s="27" t="s">
        <v>45</v>
      </c>
      <c r="D8590" s="28">
        <v>1150</v>
      </c>
      <c r="E8590" s="27" t="s">
        <v>25</v>
      </c>
    </row>
    <row r="8591" spans="1:5" ht="13.2" hidden="1" x14ac:dyDescent="0.25">
      <c r="A8591" s="21" t="s">
        <v>7</v>
      </c>
      <c r="B8591" s="27">
        <v>43361</v>
      </c>
      <c r="C8591" s="27" t="s">
        <v>45</v>
      </c>
      <c r="D8591" s="28">
        <v>1250</v>
      </c>
      <c r="E8591" s="27" t="s">
        <v>25</v>
      </c>
    </row>
    <row r="8592" spans="1:5" ht="13.2" hidden="1" x14ac:dyDescent="0.25">
      <c r="A8592" s="21" t="s">
        <v>7</v>
      </c>
      <c r="B8592" s="27">
        <v>43361</v>
      </c>
      <c r="C8592" s="27" t="s">
        <v>45</v>
      </c>
      <c r="D8592" s="28">
        <v>650</v>
      </c>
      <c r="E8592" s="27" t="s">
        <v>25</v>
      </c>
    </row>
    <row r="8593" spans="1:5" ht="13.2" hidden="1" x14ac:dyDescent="0.25">
      <c r="A8593" s="21" t="s">
        <v>7</v>
      </c>
      <c r="B8593" s="27">
        <v>43361</v>
      </c>
      <c r="C8593" s="27" t="s">
        <v>45</v>
      </c>
      <c r="D8593" s="28">
        <v>500</v>
      </c>
      <c r="E8593" s="27" t="s">
        <v>25</v>
      </c>
    </row>
    <row r="8594" spans="1:5" ht="13.2" hidden="1" x14ac:dyDescent="0.25">
      <c r="A8594" s="21" t="s">
        <v>7</v>
      </c>
      <c r="B8594" s="27">
        <v>43361</v>
      </c>
      <c r="C8594" s="27" t="s">
        <v>45</v>
      </c>
      <c r="D8594" s="28">
        <v>450</v>
      </c>
      <c r="E8594" s="27" t="s">
        <v>25</v>
      </c>
    </row>
    <row r="8595" spans="1:5" ht="13.2" hidden="1" x14ac:dyDescent="0.25">
      <c r="A8595" s="21" t="s">
        <v>7</v>
      </c>
      <c r="B8595" s="27">
        <v>43361</v>
      </c>
      <c r="C8595" s="27" t="s">
        <v>45</v>
      </c>
      <c r="D8595" s="28">
        <v>650</v>
      </c>
      <c r="E8595" s="27" t="s">
        <v>25</v>
      </c>
    </row>
    <row r="8596" spans="1:5" ht="13.2" hidden="1" x14ac:dyDescent="0.25">
      <c r="A8596" s="21" t="s">
        <v>7</v>
      </c>
      <c r="B8596" s="27">
        <v>43362</v>
      </c>
      <c r="C8596" s="27" t="s">
        <v>45</v>
      </c>
      <c r="D8596" s="28">
        <v>2000</v>
      </c>
      <c r="E8596" s="27" t="s">
        <v>25</v>
      </c>
    </row>
    <row r="8597" spans="1:5" ht="13.2" hidden="1" x14ac:dyDescent="0.25">
      <c r="A8597" s="21" t="s">
        <v>7</v>
      </c>
      <c r="B8597" s="27">
        <v>43362</v>
      </c>
      <c r="C8597" s="27" t="s">
        <v>45</v>
      </c>
      <c r="D8597" s="28">
        <v>2250</v>
      </c>
      <c r="E8597" s="27" t="s">
        <v>25</v>
      </c>
    </row>
    <row r="8598" spans="1:5" ht="13.2" hidden="1" x14ac:dyDescent="0.25">
      <c r="A8598" s="21" t="s">
        <v>7</v>
      </c>
      <c r="B8598" s="27">
        <v>43362</v>
      </c>
      <c r="C8598" s="27" t="s">
        <v>45</v>
      </c>
      <c r="D8598" s="28">
        <v>2500</v>
      </c>
      <c r="E8598" s="27" t="s">
        <v>25</v>
      </c>
    </row>
    <row r="8599" spans="1:5" ht="13.2" hidden="1" x14ac:dyDescent="0.25">
      <c r="A8599" s="21" t="s">
        <v>7</v>
      </c>
      <c r="B8599" s="27">
        <v>43363</v>
      </c>
      <c r="C8599" s="27" t="s">
        <v>27</v>
      </c>
      <c r="D8599" s="28">
        <v>3750</v>
      </c>
      <c r="E8599" s="27" t="s">
        <v>27</v>
      </c>
    </row>
    <row r="8600" spans="1:5" ht="13.2" hidden="1" x14ac:dyDescent="0.25">
      <c r="A8600" s="21" t="s">
        <v>7</v>
      </c>
      <c r="B8600" s="27">
        <v>43363</v>
      </c>
      <c r="C8600" s="27" t="s">
        <v>27</v>
      </c>
      <c r="D8600" s="28">
        <v>2750</v>
      </c>
      <c r="E8600" s="27" t="s">
        <v>27</v>
      </c>
    </row>
    <row r="8601" spans="1:5" ht="13.2" hidden="1" x14ac:dyDescent="0.25">
      <c r="A8601" s="21" t="s">
        <v>7</v>
      </c>
      <c r="B8601" s="27">
        <v>43363</v>
      </c>
      <c r="C8601" s="27" t="s">
        <v>27</v>
      </c>
      <c r="D8601" s="28">
        <v>600</v>
      </c>
      <c r="E8601" s="27" t="s">
        <v>27</v>
      </c>
    </row>
    <row r="8602" spans="1:5" ht="13.2" hidden="1" x14ac:dyDescent="0.25">
      <c r="A8602" s="21" t="s">
        <v>7</v>
      </c>
      <c r="B8602" s="27">
        <v>43363</v>
      </c>
      <c r="C8602" s="27" t="s">
        <v>27</v>
      </c>
      <c r="D8602" s="28">
        <v>600</v>
      </c>
      <c r="E8602" s="27" t="s">
        <v>27</v>
      </c>
    </row>
    <row r="8603" spans="1:5" ht="13.2" hidden="1" x14ac:dyDescent="0.25">
      <c r="A8603" s="21" t="s">
        <v>7</v>
      </c>
      <c r="B8603" s="27">
        <v>43364</v>
      </c>
      <c r="C8603" s="27" t="s">
        <v>45</v>
      </c>
      <c r="D8603" s="28">
        <v>6750</v>
      </c>
      <c r="E8603" s="27" t="s">
        <v>25</v>
      </c>
    </row>
    <row r="8604" spans="1:5" ht="13.2" hidden="1" x14ac:dyDescent="0.25">
      <c r="A8604" s="21" t="s">
        <v>7</v>
      </c>
      <c r="B8604" s="27">
        <v>43364</v>
      </c>
      <c r="C8604" s="27" t="s">
        <v>45</v>
      </c>
      <c r="D8604" s="28">
        <v>350</v>
      </c>
      <c r="E8604" s="27" t="s">
        <v>25</v>
      </c>
    </row>
    <row r="8605" spans="1:5" ht="13.2" hidden="1" x14ac:dyDescent="0.25">
      <c r="A8605" s="21" t="s">
        <v>7</v>
      </c>
      <c r="B8605" s="27">
        <v>43364</v>
      </c>
      <c r="C8605" s="27" t="s">
        <v>45</v>
      </c>
      <c r="D8605" s="28">
        <v>250</v>
      </c>
      <c r="E8605" s="27" t="s">
        <v>25</v>
      </c>
    </row>
    <row r="8606" spans="1:5" ht="13.2" hidden="1" x14ac:dyDescent="0.25">
      <c r="A8606" s="21" t="s">
        <v>7</v>
      </c>
      <c r="B8606" s="27">
        <v>43365</v>
      </c>
      <c r="C8606" s="27" t="s">
        <v>45</v>
      </c>
      <c r="D8606" s="28">
        <v>11000</v>
      </c>
      <c r="E8606" s="27" t="s">
        <v>25</v>
      </c>
    </row>
    <row r="8607" spans="1:5" ht="13.2" hidden="1" x14ac:dyDescent="0.25">
      <c r="A8607" s="21" t="s">
        <v>7</v>
      </c>
      <c r="B8607" s="27">
        <v>43366</v>
      </c>
      <c r="C8607" s="27" t="s">
        <v>45</v>
      </c>
      <c r="D8607" s="28">
        <v>47100</v>
      </c>
      <c r="E8607" s="27" t="s">
        <v>25</v>
      </c>
    </row>
    <row r="8608" spans="1:5" ht="13.2" hidden="1" x14ac:dyDescent="0.25">
      <c r="A8608" s="21" t="s">
        <v>7</v>
      </c>
      <c r="B8608" s="27">
        <v>43366</v>
      </c>
      <c r="C8608" s="27" t="s">
        <v>45</v>
      </c>
      <c r="D8608" s="28">
        <v>6500</v>
      </c>
      <c r="E8608" s="27" t="s">
        <v>25</v>
      </c>
    </row>
    <row r="8609" spans="1:5" ht="13.2" hidden="1" x14ac:dyDescent="0.25">
      <c r="A8609" s="21" t="s">
        <v>7</v>
      </c>
      <c r="B8609" s="27">
        <v>43366</v>
      </c>
      <c r="C8609" s="27" t="s">
        <v>45</v>
      </c>
      <c r="D8609" s="28">
        <v>1000</v>
      </c>
      <c r="E8609" s="27" t="s">
        <v>25</v>
      </c>
    </row>
    <row r="8610" spans="1:5" ht="13.2" hidden="1" x14ac:dyDescent="0.25">
      <c r="A8610" s="21" t="s">
        <v>7</v>
      </c>
      <c r="B8610" s="27">
        <v>43366</v>
      </c>
      <c r="C8610" s="27" t="s">
        <v>45</v>
      </c>
      <c r="D8610" s="28">
        <v>1500</v>
      </c>
      <c r="E8610" s="27" t="s">
        <v>25</v>
      </c>
    </row>
    <row r="8611" spans="1:5" ht="13.2" hidden="1" x14ac:dyDescent="0.25">
      <c r="A8611" s="21" t="s">
        <v>7</v>
      </c>
      <c r="B8611" s="27">
        <v>43366</v>
      </c>
      <c r="C8611" s="27" t="s">
        <v>45</v>
      </c>
      <c r="D8611" s="28">
        <v>1200</v>
      </c>
      <c r="E8611" s="27" t="s">
        <v>25</v>
      </c>
    </row>
    <row r="8612" spans="1:5" ht="13.2" hidden="1" x14ac:dyDescent="0.25">
      <c r="A8612" s="21" t="s">
        <v>7</v>
      </c>
      <c r="B8612" s="27">
        <v>43366</v>
      </c>
      <c r="C8612" s="27" t="s">
        <v>45</v>
      </c>
      <c r="D8612" s="28">
        <v>1750</v>
      </c>
      <c r="E8612" s="27" t="s">
        <v>25</v>
      </c>
    </row>
    <row r="8613" spans="1:5" ht="13.2" hidden="1" x14ac:dyDescent="0.25">
      <c r="A8613" s="21" t="s">
        <v>7</v>
      </c>
      <c r="B8613" s="27">
        <v>43367</v>
      </c>
      <c r="C8613" s="27" t="s">
        <v>45</v>
      </c>
      <c r="D8613" s="28">
        <v>1625</v>
      </c>
      <c r="E8613" s="27" t="s">
        <v>25</v>
      </c>
    </row>
    <row r="8614" spans="1:5" ht="13.2" hidden="1" x14ac:dyDescent="0.25">
      <c r="A8614" s="21" t="s">
        <v>7</v>
      </c>
      <c r="B8614" s="27">
        <v>43368</v>
      </c>
      <c r="C8614" s="27" t="s">
        <v>45</v>
      </c>
      <c r="D8614" s="28">
        <v>2350</v>
      </c>
      <c r="E8614" s="27" t="s">
        <v>25</v>
      </c>
    </row>
    <row r="8615" spans="1:5" ht="13.2" hidden="1" x14ac:dyDescent="0.25">
      <c r="A8615" s="21" t="s">
        <v>7</v>
      </c>
      <c r="B8615" s="27">
        <v>43368</v>
      </c>
      <c r="C8615" s="27" t="s">
        <v>45</v>
      </c>
      <c r="D8615" s="28">
        <v>2500</v>
      </c>
      <c r="E8615" s="27" t="s">
        <v>25</v>
      </c>
    </row>
    <row r="8616" spans="1:5" ht="13.2" hidden="1" x14ac:dyDescent="0.25">
      <c r="A8616" s="21" t="s">
        <v>7</v>
      </c>
      <c r="B8616" s="27">
        <v>43368</v>
      </c>
      <c r="C8616" s="27" t="s">
        <v>45</v>
      </c>
      <c r="D8616" s="28">
        <v>750</v>
      </c>
      <c r="E8616" s="27" t="s">
        <v>25</v>
      </c>
    </row>
    <row r="8617" spans="1:5" ht="13.2" hidden="1" x14ac:dyDescent="0.25">
      <c r="A8617" s="21" t="s">
        <v>7</v>
      </c>
      <c r="B8617" s="27">
        <v>43368</v>
      </c>
      <c r="C8617" s="27" t="s">
        <v>45</v>
      </c>
      <c r="D8617" s="28">
        <v>1775</v>
      </c>
      <c r="E8617" s="27" t="s">
        <v>25</v>
      </c>
    </row>
    <row r="8618" spans="1:5" ht="13.2" hidden="1" x14ac:dyDescent="0.25">
      <c r="A8618" s="21" t="s">
        <v>7</v>
      </c>
      <c r="B8618" s="27">
        <v>43369</v>
      </c>
      <c r="C8618" s="27" t="s">
        <v>45</v>
      </c>
      <c r="D8618" s="28">
        <v>6250</v>
      </c>
      <c r="E8618" s="27" t="s">
        <v>25</v>
      </c>
    </row>
    <row r="8619" spans="1:5" ht="13.2" hidden="1" x14ac:dyDescent="0.25">
      <c r="A8619" s="21" t="s">
        <v>7</v>
      </c>
      <c r="B8619" s="27">
        <v>43370</v>
      </c>
      <c r="C8619" s="27" t="s">
        <v>45</v>
      </c>
      <c r="D8619" s="28">
        <v>11750</v>
      </c>
      <c r="E8619" s="27" t="s">
        <v>25</v>
      </c>
    </row>
    <row r="8620" spans="1:5" ht="13.2" hidden="1" x14ac:dyDescent="0.25">
      <c r="A8620" s="21" t="s">
        <v>7</v>
      </c>
      <c r="B8620" s="27">
        <v>43370</v>
      </c>
      <c r="C8620" s="27" t="s">
        <v>45</v>
      </c>
      <c r="D8620" s="28">
        <v>2750</v>
      </c>
      <c r="E8620" s="27" t="s">
        <v>25</v>
      </c>
    </row>
    <row r="8621" spans="1:5" ht="13.2" hidden="1" x14ac:dyDescent="0.25">
      <c r="A8621" s="21" t="s">
        <v>7</v>
      </c>
      <c r="B8621" s="27">
        <v>43371</v>
      </c>
      <c r="C8621" s="27" t="s">
        <v>59</v>
      </c>
      <c r="D8621" s="28">
        <v>3000</v>
      </c>
      <c r="E8621" s="27" t="s">
        <v>26</v>
      </c>
    </row>
    <row r="8622" spans="1:5" ht="13.2" hidden="1" x14ac:dyDescent="0.25">
      <c r="A8622" s="21" t="s">
        <v>7</v>
      </c>
      <c r="B8622" s="27">
        <v>43372</v>
      </c>
      <c r="C8622" s="27" t="s">
        <v>58</v>
      </c>
      <c r="D8622" s="28">
        <v>5000</v>
      </c>
      <c r="E8622" s="27" t="s">
        <v>26</v>
      </c>
    </row>
    <row r="8623" spans="1:5" ht="13.2" hidden="1" x14ac:dyDescent="0.25">
      <c r="A8623" s="21" t="s">
        <v>7</v>
      </c>
      <c r="B8623" s="27">
        <v>43373</v>
      </c>
      <c r="C8623" s="27" t="s">
        <v>45</v>
      </c>
      <c r="D8623" s="28">
        <v>2000</v>
      </c>
      <c r="E8623" s="27" t="s">
        <v>25</v>
      </c>
    </row>
    <row r="8624" spans="1:5" ht="13.2" hidden="1" x14ac:dyDescent="0.25">
      <c r="A8624" s="21" t="s">
        <v>7</v>
      </c>
      <c r="B8624" s="27">
        <v>43374</v>
      </c>
      <c r="C8624" s="27" t="s">
        <v>45</v>
      </c>
      <c r="D8624" s="28">
        <v>300</v>
      </c>
      <c r="E8624" s="27" t="s">
        <v>25</v>
      </c>
    </row>
    <row r="8625" spans="1:5" ht="13.2" hidden="1" x14ac:dyDescent="0.25">
      <c r="A8625" s="21" t="s">
        <v>7</v>
      </c>
      <c r="B8625" s="27">
        <v>43374</v>
      </c>
      <c r="C8625" s="27" t="s">
        <v>45</v>
      </c>
      <c r="D8625" s="28">
        <v>3250</v>
      </c>
      <c r="E8625" s="27" t="s">
        <v>25</v>
      </c>
    </row>
    <row r="8626" spans="1:5" ht="13.2" hidden="1" x14ac:dyDescent="0.25">
      <c r="A8626" s="21" t="s">
        <v>7</v>
      </c>
      <c r="B8626" s="27">
        <v>43374</v>
      </c>
      <c r="C8626" s="27" t="s">
        <v>45</v>
      </c>
      <c r="D8626" s="28">
        <v>750</v>
      </c>
      <c r="E8626" s="27" t="s">
        <v>25</v>
      </c>
    </row>
    <row r="8627" spans="1:5" ht="13.2" hidden="1" x14ac:dyDescent="0.25">
      <c r="A8627" s="21" t="s">
        <v>7</v>
      </c>
      <c r="B8627" s="27">
        <v>43374</v>
      </c>
      <c r="C8627" s="27" t="s">
        <v>45</v>
      </c>
      <c r="D8627" s="28">
        <v>500</v>
      </c>
      <c r="E8627" s="27" t="s">
        <v>25</v>
      </c>
    </row>
    <row r="8628" spans="1:5" ht="13.2" hidden="1" x14ac:dyDescent="0.25">
      <c r="A8628" s="21" t="s">
        <v>7</v>
      </c>
      <c r="B8628" s="27">
        <v>43375</v>
      </c>
      <c r="C8628" s="27" t="s">
        <v>45</v>
      </c>
      <c r="D8628" s="28">
        <v>2500</v>
      </c>
      <c r="E8628" s="27" t="s">
        <v>25</v>
      </c>
    </row>
    <row r="8629" spans="1:5" ht="13.2" hidden="1" x14ac:dyDescent="0.25">
      <c r="A8629" s="21" t="s">
        <v>7</v>
      </c>
      <c r="B8629" s="27">
        <v>43376</v>
      </c>
      <c r="C8629" s="27" t="s">
        <v>45</v>
      </c>
      <c r="D8629" s="28">
        <v>1300</v>
      </c>
      <c r="E8629" s="27" t="s">
        <v>25</v>
      </c>
    </row>
    <row r="8630" spans="1:5" ht="13.2" hidden="1" x14ac:dyDescent="0.25">
      <c r="A8630" s="21" t="s">
        <v>7</v>
      </c>
      <c r="B8630" s="27">
        <v>43377</v>
      </c>
      <c r="C8630" s="27" t="s">
        <v>45</v>
      </c>
      <c r="D8630" s="28">
        <v>1250</v>
      </c>
      <c r="E8630" s="27" t="s">
        <v>25</v>
      </c>
    </row>
    <row r="8631" spans="1:5" ht="13.2" hidden="1" x14ac:dyDescent="0.25">
      <c r="A8631" s="21" t="s">
        <v>7</v>
      </c>
      <c r="B8631" s="27">
        <v>43378</v>
      </c>
      <c r="C8631" s="27" t="s">
        <v>27</v>
      </c>
      <c r="D8631" s="28">
        <v>1500</v>
      </c>
      <c r="E8631" s="27" t="s">
        <v>27</v>
      </c>
    </row>
    <row r="8632" spans="1:5" ht="13.2" hidden="1" x14ac:dyDescent="0.25">
      <c r="A8632" s="21" t="s">
        <v>7</v>
      </c>
      <c r="B8632" s="27">
        <v>43378</v>
      </c>
      <c r="C8632" s="27" t="s">
        <v>27</v>
      </c>
      <c r="D8632" s="28">
        <v>250</v>
      </c>
      <c r="E8632" s="27" t="s">
        <v>27</v>
      </c>
    </row>
    <row r="8633" spans="1:5" ht="13.2" hidden="1" x14ac:dyDescent="0.25">
      <c r="A8633" s="21" t="s">
        <v>7</v>
      </c>
      <c r="B8633" s="27">
        <v>43379</v>
      </c>
      <c r="C8633" s="27" t="s">
        <v>53</v>
      </c>
      <c r="D8633" s="28">
        <v>2635</v>
      </c>
      <c r="E8633" s="27" t="s">
        <v>26</v>
      </c>
    </row>
    <row r="8634" spans="1:5" ht="13.2" hidden="1" x14ac:dyDescent="0.25">
      <c r="A8634" s="21" t="s">
        <v>7</v>
      </c>
      <c r="B8634" s="27">
        <v>43380</v>
      </c>
      <c r="C8634" s="27" t="s">
        <v>45</v>
      </c>
      <c r="D8634" s="28">
        <v>3275</v>
      </c>
      <c r="E8634" s="27" t="s">
        <v>25</v>
      </c>
    </row>
    <row r="8635" spans="1:5" ht="13.2" hidden="1" x14ac:dyDescent="0.25">
      <c r="A8635" s="21" t="s">
        <v>7</v>
      </c>
      <c r="B8635" s="27">
        <v>43381</v>
      </c>
      <c r="C8635" s="27" t="s">
        <v>45</v>
      </c>
      <c r="D8635" s="28">
        <v>1095</v>
      </c>
      <c r="E8635" s="27" t="s">
        <v>25</v>
      </c>
    </row>
    <row r="8636" spans="1:5" ht="13.2" hidden="1" x14ac:dyDescent="0.25">
      <c r="A8636" s="21" t="s">
        <v>7</v>
      </c>
      <c r="B8636" s="27">
        <v>43382</v>
      </c>
      <c r="C8636" s="27" t="s">
        <v>51</v>
      </c>
      <c r="D8636" s="28">
        <v>6500</v>
      </c>
      <c r="E8636" s="27" t="s">
        <v>25</v>
      </c>
    </row>
    <row r="8637" spans="1:5" ht="13.2" hidden="1" x14ac:dyDescent="0.25">
      <c r="A8637" s="21" t="s">
        <v>7</v>
      </c>
      <c r="B8637" s="27">
        <v>43383</v>
      </c>
      <c r="C8637" s="27" t="s">
        <v>51</v>
      </c>
      <c r="D8637" s="28">
        <v>6500</v>
      </c>
      <c r="E8637" s="27" t="s">
        <v>25</v>
      </c>
    </row>
    <row r="8638" spans="1:5" ht="13.2" hidden="1" x14ac:dyDescent="0.25">
      <c r="A8638" s="21" t="s">
        <v>7</v>
      </c>
      <c r="B8638" s="27">
        <v>43384</v>
      </c>
      <c r="C8638" s="27" t="s">
        <v>53</v>
      </c>
      <c r="D8638" s="28">
        <v>14735</v>
      </c>
      <c r="E8638" s="27" t="s">
        <v>26</v>
      </c>
    </row>
    <row r="8639" spans="1:5" ht="13.2" hidden="1" x14ac:dyDescent="0.25">
      <c r="A8639" s="21" t="s">
        <v>7</v>
      </c>
      <c r="B8639" s="27">
        <v>43385</v>
      </c>
      <c r="C8639" s="27" t="s">
        <v>45</v>
      </c>
      <c r="D8639" s="28">
        <v>98575</v>
      </c>
      <c r="E8639" s="27" t="s">
        <v>25</v>
      </c>
    </row>
    <row r="8640" spans="1:5" ht="13.2" hidden="1" x14ac:dyDescent="0.25">
      <c r="A8640" s="21" t="s">
        <v>7</v>
      </c>
      <c r="B8640" s="27">
        <v>43386</v>
      </c>
      <c r="C8640" s="27" t="s">
        <v>51</v>
      </c>
      <c r="D8640" s="28">
        <v>5446</v>
      </c>
      <c r="E8640" s="27" t="s">
        <v>25</v>
      </c>
    </row>
    <row r="8641" spans="1:5" ht="13.2" hidden="1" x14ac:dyDescent="0.25">
      <c r="A8641" s="21" t="s">
        <v>7</v>
      </c>
      <c r="B8641" s="27">
        <v>43387</v>
      </c>
      <c r="C8641" s="27" t="s">
        <v>51</v>
      </c>
      <c r="D8641" s="28">
        <v>4317.95</v>
      </c>
      <c r="E8641" s="27" t="s">
        <v>25</v>
      </c>
    </row>
    <row r="8642" spans="1:5" ht="13.2" hidden="1" x14ac:dyDescent="0.25">
      <c r="A8642" s="21" t="s">
        <v>7</v>
      </c>
      <c r="B8642" s="27">
        <v>43388</v>
      </c>
      <c r="C8642" s="27" t="s">
        <v>27</v>
      </c>
      <c r="D8642" s="28">
        <v>6582.7</v>
      </c>
      <c r="E8642" s="27" t="s">
        <v>27</v>
      </c>
    </row>
    <row r="8643" spans="1:5" ht="13.2" hidden="1" x14ac:dyDescent="0.25">
      <c r="A8643" s="21" t="s">
        <v>7</v>
      </c>
      <c r="B8643" s="27">
        <v>43389</v>
      </c>
      <c r="C8643" s="27" t="s">
        <v>47</v>
      </c>
      <c r="D8643" s="28">
        <v>10750</v>
      </c>
      <c r="E8643" s="27" t="s">
        <v>26</v>
      </c>
    </row>
    <row r="8644" spans="1:5" ht="13.2" hidden="1" x14ac:dyDescent="0.25">
      <c r="A8644" s="21" t="s">
        <v>7</v>
      </c>
      <c r="B8644" s="27">
        <v>43389</v>
      </c>
      <c r="C8644" s="27" t="s">
        <v>47</v>
      </c>
      <c r="D8644" s="28">
        <v>3750</v>
      </c>
      <c r="E8644" s="27" t="s">
        <v>26</v>
      </c>
    </row>
    <row r="8645" spans="1:5" ht="13.2" hidden="1" x14ac:dyDescent="0.25">
      <c r="A8645" s="21" t="s">
        <v>7</v>
      </c>
      <c r="B8645" s="27">
        <v>43389</v>
      </c>
      <c r="C8645" s="27" t="s">
        <v>47</v>
      </c>
      <c r="D8645" s="28">
        <v>2000</v>
      </c>
      <c r="E8645" s="27" t="s">
        <v>26</v>
      </c>
    </row>
    <row r="8646" spans="1:5" ht="13.2" hidden="1" x14ac:dyDescent="0.25">
      <c r="A8646" s="21" t="s">
        <v>7</v>
      </c>
      <c r="B8646" s="27">
        <v>43390</v>
      </c>
      <c r="C8646" s="27" t="s">
        <v>47</v>
      </c>
      <c r="D8646" s="28">
        <v>1200</v>
      </c>
      <c r="E8646" s="27" t="s">
        <v>26</v>
      </c>
    </row>
    <row r="8647" spans="1:5" ht="13.2" hidden="1" x14ac:dyDescent="0.25">
      <c r="A8647" s="21" t="s">
        <v>7</v>
      </c>
      <c r="B8647" s="27">
        <v>43390</v>
      </c>
      <c r="C8647" s="27" t="s">
        <v>47</v>
      </c>
      <c r="D8647" s="28">
        <v>900</v>
      </c>
      <c r="E8647" s="27" t="s">
        <v>26</v>
      </c>
    </row>
    <row r="8648" spans="1:5" ht="13.2" hidden="1" x14ac:dyDescent="0.25">
      <c r="A8648" s="21" t="s">
        <v>7</v>
      </c>
      <c r="B8648" s="27">
        <v>43390</v>
      </c>
      <c r="C8648" s="27" t="s">
        <v>47</v>
      </c>
      <c r="D8648" s="28">
        <v>1750</v>
      </c>
      <c r="E8648" s="27" t="s">
        <v>26</v>
      </c>
    </row>
    <row r="8649" spans="1:5" ht="13.2" hidden="1" x14ac:dyDescent="0.25">
      <c r="A8649" s="21" t="s">
        <v>7</v>
      </c>
      <c r="B8649" s="27">
        <v>43391</v>
      </c>
      <c r="C8649" s="27" t="s">
        <v>45</v>
      </c>
      <c r="D8649" s="28">
        <v>6750</v>
      </c>
      <c r="E8649" s="27" t="s">
        <v>25</v>
      </c>
    </row>
    <row r="8650" spans="1:5" ht="13.2" hidden="1" x14ac:dyDescent="0.25">
      <c r="A8650" s="21" t="s">
        <v>7</v>
      </c>
      <c r="B8650" s="27">
        <v>43392</v>
      </c>
      <c r="C8650" s="27" t="s">
        <v>45</v>
      </c>
      <c r="D8650" s="28">
        <v>8250</v>
      </c>
      <c r="E8650" s="27" t="s">
        <v>25</v>
      </c>
    </row>
    <row r="8651" spans="1:5" ht="13.2" hidden="1" x14ac:dyDescent="0.25">
      <c r="A8651" s="21" t="s">
        <v>7</v>
      </c>
      <c r="B8651" s="27">
        <v>43392</v>
      </c>
      <c r="C8651" s="27" t="s">
        <v>45</v>
      </c>
      <c r="D8651" s="28">
        <v>3150</v>
      </c>
      <c r="E8651" s="27" t="s">
        <v>25</v>
      </c>
    </row>
    <row r="8652" spans="1:5" ht="13.2" hidden="1" x14ac:dyDescent="0.25">
      <c r="A8652" s="21" t="s">
        <v>7</v>
      </c>
      <c r="B8652" s="27">
        <v>43392</v>
      </c>
      <c r="C8652" s="27" t="s">
        <v>45</v>
      </c>
      <c r="D8652" s="28">
        <v>500</v>
      </c>
      <c r="E8652" s="27" t="s">
        <v>25</v>
      </c>
    </row>
    <row r="8653" spans="1:5" ht="13.2" hidden="1" x14ac:dyDescent="0.25">
      <c r="A8653" s="21" t="s">
        <v>7</v>
      </c>
      <c r="B8653" s="27">
        <v>43392</v>
      </c>
      <c r="C8653" s="27" t="s">
        <v>45</v>
      </c>
      <c r="D8653" s="28">
        <v>42500</v>
      </c>
      <c r="E8653" s="27" t="s">
        <v>25</v>
      </c>
    </row>
    <row r="8654" spans="1:5" ht="13.2" hidden="1" x14ac:dyDescent="0.25">
      <c r="A8654" s="21" t="s">
        <v>7</v>
      </c>
      <c r="B8654" s="27">
        <v>43393</v>
      </c>
      <c r="C8654" s="27" t="s">
        <v>45</v>
      </c>
      <c r="D8654" s="28">
        <v>200000</v>
      </c>
      <c r="E8654" s="27" t="s">
        <v>25</v>
      </c>
    </row>
    <row r="8655" spans="1:5" ht="13.2" hidden="1" x14ac:dyDescent="0.25">
      <c r="A8655" s="21" t="s">
        <v>7</v>
      </c>
      <c r="B8655" s="27">
        <v>43394</v>
      </c>
      <c r="C8655" s="27" t="s">
        <v>45</v>
      </c>
      <c r="D8655" s="28">
        <v>1500</v>
      </c>
      <c r="E8655" s="27" t="s">
        <v>25</v>
      </c>
    </row>
    <row r="8656" spans="1:5" ht="13.2" hidden="1" x14ac:dyDescent="0.25">
      <c r="A8656" s="21" t="s">
        <v>7</v>
      </c>
      <c r="B8656" s="27">
        <v>43395</v>
      </c>
      <c r="C8656" s="27" t="s">
        <v>45</v>
      </c>
      <c r="D8656" s="28">
        <v>6000</v>
      </c>
      <c r="E8656" s="27" t="s">
        <v>25</v>
      </c>
    </row>
    <row r="8657" spans="1:5" ht="13.2" hidden="1" x14ac:dyDescent="0.25">
      <c r="A8657" s="21" t="s">
        <v>7</v>
      </c>
      <c r="B8657" s="27">
        <v>43395</v>
      </c>
      <c r="C8657" s="27" t="s">
        <v>45</v>
      </c>
      <c r="D8657" s="28">
        <v>4000</v>
      </c>
      <c r="E8657" s="27" t="s">
        <v>25</v>
      </c>
    </row>
    <row r="8658" spans="1:5" ht="13.2" hidden="1" x14ac:dyDescent="0.25">
      <c r="A8658" s="21" t="s">
        <v>7</v>
      </c>
      <c r="B8658" s="27">
        <v>43395</v>
      </c>
      <c r="C8658" s="27" t="s">
        <v>45</v>
      </c>
      <c r="D8658" s="28">
        <v>2500</v>
      </c>
      <c r="E8658" s="27" t="s">
        <v>25</v>
      </c>
    </row>
    <row r="8659" spans="1:5" ht="13.2" hidden="1" x14ac:dyDescent="0.25">
      <c r="A8659" s="21" t="s">
        <v>7</v>
      </c>
      <c r="B8659" s="27">
        <v>43396</v>
      </c>
      <c r="C8659" s="27" t="s">
        <v>45</v>
      </c>
      <c r="D8659" s="28">
        <v>2750</v>
      </c>
      <c r="E8659" s="27" t="s">
        <v>25</v>
      </c>
    </row>
    <row r="8660" spans="1:5" ht="13.2" hidden="1" x14ac:dyDescent="0.25">
      <c r="A8660" s="21" t="s">
        <v>7</v>
      </c>
      <c r="B8660" s="27">
        <v>43396</v>
      </c>
      <c r="C8660" s="27" t="s">
        <v>45</v>
      </c>
      <c r="D8660" s="28">
        <v>750</v>
      </c>
      <c r="E8660" s="27" t="s">
        <v>25</v>
      </c>
    </row>
    <row r="8661" spans="1:5" ht="13.2" hidden="1" x14ac:dyDescent="0.25">
      <c r="A8661" s="21" t="s">
        <v>7</v>
      </c>
      <c r="B8661" s="27">
        <v>43396</v>
      </c>
      <c r="C8661" s="27" t="s">
        <v>45</v>
      </c>
      <c r="D8661" s="28">
        <v>750</v>
      </c>
      <c r="E8661" s="27" t="s">
        <v>25</v>
      </c>
    </row>
    <row r="8662" spans="1:5" ht="13.2" hidden="1" x14ac:dyDescent="0.25">
      <c r="A8662" s="21" t="s">
        <v>7</v>
      </c>
      <c r="B8662" s="27">
        <v>43396</v>
      </c>
      <c r="C8662" s="27" t="s">
        <v>45</v>
      </c>
      <c r="D8662" s="28">
        <v>500</v>
      </c>
      <c r="E8662" s="27" t="s">
        <v>25</v>
      </c>
    </row>
    <row r="8663" spans="1:5" ht="13.2" hidden="1" x14ac:dyDescent="0.25">
      <c r="A8663" s="21" t="s">
        <v>7</v>
      </c>
      <c r="B8663" s="27">
        <v>43396</v>
      </c>
      <c r="C8663" s="27" t="s">
        <v>45</v>
      </c>
      <c r="D8663" s="28">
        <v>250</v>
      </c>
      <c r="E8663" s="27" t="s">
        <v>25</v>
      </c>
    </row>
    <row r="8664" spans="1:5" ht="13.2" hidden="1" x14ac:dyDescent="0.25">
      <c r="A8664" s="21" t="s">
        <v>7</v>
      </c>
      <c r="B8664" s="27">
        <v>43396</v>
      </c>
      <c r="C8664" s="27" t="s">
        <v>45</v>
      </c>
      <c r="D8664" s="28">
        <v>250</v>
      </c>
      <c r="E8664" s="27" t="s">
        <v>25</v>
      </c>
    </row>
    <row r="8665" spans="1:5" ht="13.2" hidden="1" x14ac:dyDescent="0.25">
      <c r="A8665" s="21" t="s">
        <v>7</v>
      </c>
      <c r="B8665" s="27">
        <v>43397</v>
      </c>
      <c r="C8665" s="27" t="s">
        <v>45</v>
      </c>
      <c r="D8665" s="28">
        <v>3250</v>
      </c>
      <c r="E8665" s="27" t="s">
        <v>25</v>
      </c>
    </row>
    <row r="8666" spans="1:5" ht="13.2" hidden="1" x14ac:dyDescent="0.25">
      <c r="A8666" s="21" t="s">
        <v>7</v>
      </c>
      <c r="B8666" s="27">
        <v>43398</v>
      </c>
      <c r="C8666" s="27" t="s">
        <v>45</v>
      </c>
      <c r="D8666" s="28">
        <v>1250</v>
      </c>
      <c r="E8666" s="27" t="s">
        <v>25</v>
      </c>
    </row>
    <row r="8667" spans="1:5" ht="13.2" hidden="1" x14ac:dyDescent="0.25">
      <c r="A8667" s="21" t="s">
        <v>7</v>
      </c>
      <c r="B8667" s="27">
        <v>43399</v>
      </c>
      <c r="C8667" s="27" t="s">
        <v>45</v>
      </c>
      <c r="D8667" s="28">
        <v>2100</v>
      </c>
      <c r="E8667" s="27" t="s">
        <v>25</v>
      </c>
    </row>
    <row r="8668" spans="1:5" ht="13.2" hidden="1" x14ac:dyDescent="0.25">
      <c r="A8668" s="21" t="s">
        <v>7</v>
      </c>
      <c r="B8668" s="27">
        <v>43399</v>
      </c>
      <c r="C8668" s="27" t="s">
        <v>45</v>
      </c>
      <c r="D8668" s="28">
        <v>1000</v>
      </c>
      <c r="E8668" s="27" t="s">
        <v>25</v>
      </c>
    </row>
    <row r="8669" spans="1:5" ht="13.2" hidden="1" x14ac:dyDescent="0.25">
      <c r="A8669" s="21" t="s">
        <v>7</v>
      </c>
      <c r="B8669" s="27">
        <v>43400</v>
      </c>
      <c r="C8669" s="27" t="s">
        <v>45</v>
      </c>
      <c r="D8669" s="28">
        <v>3250</v>
      </c>
      <c r="E8669" s="27" t="s">
        <v>25</v>
      </c>
    </row>
    <row r="8670" spans="1:5" ht="13.2" hidden="1" x14ac:dyDescent="0.25">
      <c r="A8670" s="21" t="s">
        <v>7</v>
      </c>
      <c r="B8670" s="27">
        <v>43400</v>
      </c>
      <c r="C8670" s="27" t="s">
        <v>45</v>
      </c>
      <c r="D8670" s="28">
        <v>750</v>
      </c>
      <c r="E8670" s="27" t="s">
        <v>25</v>
      </c>
    </row>
    <row r="8671" spans="1:5" ht="13.2" hidden="1" x14ac:dyDescent="0.25">
      <c r="A8671" s="21" t="s">
        <v>7</v>
      </c>
      <c r="B8671" s="27">
        <v>43400</v>
      </c>
      <c r="C8671" s="27" t="s">
        <v>45</v>
      </c>
      <c r="D8671" s="28">
        <v>1000</v>
      </c>
      <c r="E8671" s="27" t="s">
        <v>25</v>
      </c>
    </row>
    <row r="8672" spans="1:5" ht="13.2" hidden="1" x14ac:dyDescent="0.25">
      <c r="A8672" s="21" t="s">
        <v>7</v>
      </c>
      <c r="B8672" s="27">
        <v>43400</v>
      </c>
      <c r="C8672" s="27" t="s">
        <v>45</v>
      </c>
      <c r="D8672" s="28">
        <v>500</v>
      </c>
      <c r="E8672" s="27" t="s">
        <v>25</v>
      </c>
    </row>
    <row r="8673" spans="1:5" ht="13.2" hidden="1" x14ac:dyDescent="0.25">
      <c r="A8673" s="21" t="s">
        <v>7</v>
      </c>
      <c r="B8673" s="27">
        <v>43400</v>
      </c>
      <c r="C8673" s="27" t="s">
        <v>45</v>
      </c>
      <c r="D8673" s="28">
        <v>750</v>
      </c>
      <c r="E8673" s="27" t="s">
        <v>25</v>
      </c>
    </row>
    <row r="8674" spans="1:5" ht="13.2" hidden="1" x14ac:dyDescent="0.25">
      <c r="A8674" s="21" t="s">
        <v>7</v>
      </c>
      <c r="B8674" s="27">
        <v>43400</v>
      </c>
      <c r="C8674" s="27" t="s">
        <v>45</v>
      </c>
      <c r="D8674" s="28">
        <v>300</v>
      </c>
      <c r="E8674" s="27" t="s">
        <v>25</v>
      </c>
    </row>
    <row r="8675" spans="1:5" ht="13.2" hidden="1" x14ac:dyDescent="0.25">
      <c r="A8675" s="21" t="s">
        <v>7</v>
      </c>
      <c r="B8675" s="27">
        <v>43401</v>
      </c>
      <c r="C8675" s="27" t="s">
        <v>45</v>
      </c>
      <c r="D8675" s="28">
        <v>8750</v>
      </c>
      <c r="E8675" s="27" t="s">
        <v>25</v>
      </c>
    </row>
    <row r="8676" spans="1:5" ht="13.2" hidden="1" x14ac:dyDescent="0.25">
      <c r="A8676" s="21" t="s">
        <v>7</v>
      </c>
      <c r="B8676" s="27">
        <v>43401</v>
      </c>
      <c r="C8676" s="27" t="s">
        <v>45</v>
      </c>
      <c r="D8676" s="28">
        <v>500</v>
      </c>
      <c r="E8676" s="27" t="s">
        <v>25</v>
      </c>
    </row>
    <row r="8677" spans="1:5" ht="13.2" hidden="1" x14ac:dyDescent="0.25">
      <c r="A8677" s="21" t="s">
        <v>7</v>
      </c>
      <c r="B8677" s="27">
        <v>43401</v>
      </c>
      <c r="C8677" s="27" t="s">
        <v>45</v>
      </c>
      <c r="D8677" s="28">
        <v>1250</v>
      </c>
      <c r="E8677" s="27" t="s">
        <v>25</v>
      </c>
    </row>
    <row r="8678" spans="1:5" ht="13.2" hidden="1" x14ac:dyDescent="0.25">
      <c r="A8678" s="21" t="s">
        <v>7</v>
      </c>
      <c r="B8678" s="27">
        <v>43401</v>
      </c>
      <c r="C8678" s="27" t="s">
        <v>45</v>
      </c>
      <c r="D8678" s="28">
        <v>750</v>
      </c>
      <c r="E8678" s="27" t="s">
        <v>25</v>
      </c>
    </row>
    <row r="8679" spans="1:5" ht="13.2" hidden="1" x14ac:dyDescent="0.25">
      <c r="A8679" s="21" t="s">
        <v>7</v>
      </c>
      <c r="B8679" s="27">
        <v>43402</v>
      </c>
      <c r="C8679" s="27" t="s">
        <v>45</v>
      </c>
      <c r="D8679" s="28">
        <v>5000</v>
      </c>
      <c r="E8679" s="27" t="s">
        <v>25</v>
      </c>
    </row>
    <row r="8680" spans="1:5" ht="13.2" hidden="1" x14ac:dyDescent="0.25">
      <c r="A8680" s="21" t="s">
        <v>7</v>
      </c>
      <c r="B8680" s="27">
        <v>43403</v>
      </c>
      <c r="C8680" s="27" t="s">
        <v>45</v>
      </c>
      <c r="D8680" s="28">
        <v>5000</v>
      </c>
      <c r="E8680" s="27" t="s">
        <v>25</v>
      </c>
    </row>
    <row r="8681" spans="1:5" ht="13.2" hidden="1" x14ac:dyDescent="0.25">
      <c r="A8681" s="21" t="s">
        <v>7</v>
      </c>
      <c r="B8681" s="27">
        <v>43404</v>
      </c>
      <c r="C8681" s="27" t="s">
        <v>45</v>
      </c>
      <c r="D8681" s="28">
        <v>1250</v>
      </c>
      <c r="E8681" s="27" t="s">
        <v>25</v>
      </c>
    </row>
    <row r="8682" spans="1:5" ht="13.2" hidden="1" x14ac:dyDescent="0.25">
      <c r="A8682" s="21" t="s">
        <v>7</v>
      </c>
      <c r="B8682" s="27">
        <v>43405</v>
      </c>
      <c r="C8682" s="27" t="s">
        <v>45</v>
      </c>
      <c r="D8682" s="28">
        <v>8000</v>
      </c>
      <c r="E8682" s="27" t="s">
        <v>25</v>
      </c>
    </row>
    <row r="8683" spans="1:5" ht="13.2" hidden="1" x14ac:dyDescent="0.25">
      <c r="A8683" s="21" t="s">
        <v>7</v>
      </c>
      <c r="B8683" s="27">
        <v>43406</v>
      </c>
      <c r="C8683" s="27" t="s">
        <v>45</v>
      </c>
      <c r="D8683" s="28">
        <v>750</v>
      </c>
      <c r="E8683" s="27" t="s">
        <v>25</v>
      </c>
    </row>
    <row r="8684" spans="1:5" ht="13.2" hidden="1" x14ac:dyDescent="0.25">
      <c r="A8684" s="21" t="s">
        <v>7</v>
      </c>
      <c r="B8684" s="27">
        <v>43406</v>
      </c>
      <c r="C8684" s="27" t="s">
        <v>45</v>
      </c>
      <c r="D8684" s="28">
        <v>3250</v>
      </c>
      <c r="E8684" s="27" t="s">
        <v>25</v>
      </c>
    </row>
    <row r="8685" spans="1:5" ht="13.2" hidden="1" x14ac:dyDescent="0.25">
      <c r="A8685" s="21" t="s">
        <v>7</v>
      </c>
      <c r="B8685" s="27">
        <v>43406</v>
      </c>
      <c r="C8685" s="27" t="s">
        <v>45</v>
      </c>
      <c r="D8685" s="28">
        <v>1200</v>
      </c>
      <c r="E8685" s="27" t="s">
        <v>25</v>
      </c>
    </row>
    <row r="8686" spans="1:5" ht="13.2" hidden="1" x14ac:dyDescent="0.25">
      <c r="A8686" s="21" t="s">
        <v>7</v>
      </c>
      <c r="B8686" s="27">
        <v>43407</v>
      </c>
      <c r="C8686" s="27" t="s">
        <v>45</v>
      </c>
      <c r="D8686" s="28">
        <v>2250</v>
      </c>
      <c r="E8686" s="27" t="s">
        <v>25</v>
      </c>
    </row>
    <row r="8687" spans="1:5" ht="13.2" hidden="1" x14ac:dyDescent="0.25">
      <c r="A8687" s="21" t="s">
        <v>7</v>
      </c>
      <c r="B8687" s="27">
        <v>43407</v>
      </c>
      <c r="C8687" s="27" t="s">
        <v>45</v>
      </c>
      <c r="D8687" s="28">
        <v>2250</v>
      </c>
      <c r="E8687" s="27" t="s">
        <v>25</v>
      </c>
    </row>
    <row r="8688" spans="1:5" ht="13.2" hidden="1" x14ac:dyDescent="0.25">
      <c r="A8688" s="21" t="s">
        <v>7</v>
      </c>
      <c r="B8688" s="27">
        <v>43408</v>
      </c>
      <c r="C8688" s="27" t="s">
        <v>45</v>
      </c>
      <c r="D8688" s="28">
        <v>22500</v>
      </c>
      <c r="E8688" s="27" t="s">
        <v>25</v>
      </c>
    </row>
    <row r="8689" spans="1:5" ht="13.2" hidden="1" x14ac:dyDescent="0.25">
      <c r="A8689" s="21" t="s">
        <v>7</v>
      </c>
      <c r="B8689" s="27">
        <v>43408</v>
      </c>
      <c r="C8689" s="27" t="s">
        <v>45</v>
      </c>
      <c r="D8689" s="28">
        <v>8250</v>
      </c>
      <c r="E8689" s="27" t="s">
        <v>25</v>
      </c>
    </row>
    <row r="8690" spans="1:5" ht="13.2" hidden="1" x14ac:dyDescent="0.25">
      <c r="A8690" s="21" t="s">
        <v>7</v>
      </c>
      <c r="B8690" s="27">
        <v>43409</v>
      </c>
      <c r="C8690" s="27" t="s">
        <v>45</v>
      </c>
      <c r="D8690" s="28">
        <v>9250</v>
      </c>
      <c r="E8690" s="27" t="s">
        <v>25</v>
      </c>
    </row>
    <row r="8691" spans="1:5" ht="13.2" hidden="1" x14ac:dyDescent="0.25">
      <c r="A8691" s="21" t="s">
        <v>7</v>
      </c>
      <c r="B8691" s="27">
        <v>43409</v>
      </c>
      <c r="C8691" s="27" t="s">
        <v>45</v>
      </c>
      <c r="D8691" s="28">
        <v>1000</v>
      </c>
      <c r="E8691" s="27" t="s">
        <v>25</v>
      </c>
    </row>
    <row r="8692" spans="1:5" ht="13.2" hidden="1" x14ac:dyDescent="0.25">
      <c r="A8692" s="21" t="s">
        <v>7</v>
      </c>
      <c r="B8692" s="27">
        <v>43409</v>
      </c>
      <c r="C8692" s="27" t="s">
        <v>45</v>
      </c>
      <c r="D8692" s="28">
        <v>1500</v>
      </c>
      <c r="E8692" s="27" t="s">
        <v>25</v>
      </c>
    </row>
    <row r="8693" spans="1:5" ht="13.2" hidden="1" x14ac:dyDescent="0.25">
      <c r="A8693" s="21" t="s">
        <v>7</v>
      </c>
      <c r="B8693" s="27">
        <v>43409</v>
      </c>
      <c r="C8693" s="27" t="s">
        <v>45</v>
      </c>
      <c r="D8693" s="28">
        <v>1750</v>
      </c>
      <c r="E8693" s="27" t="s">
        <v>25</v>
      </c>
    </row>
    <row r="8694" spans="1:5" ht="13.2" hidden="1" x14ac:dyDescent="0.25">
      <c r="A8694" s="21" t="s">
        <v>7</v>
      </c>
      <c r="B8694" s="27">
        <v>43409</v>
      </c>
      <c r="C8694" s="27" t="s">
        <v>45</v>
      </c>
      <c r="D8694" s="28">
        <v>3250</v>
      </c>
      <c r="E8694" s="27" t="s">
        <v>25</v>
      </c>
    </row>
    <row r="8695" spans="1:5" ht="13.2" hidden="1" x14ac:dyDescent="0.25">
      <c r="A8695" s="21" t="s">
        <v>7</v>
      </c>
      <c r="B8695" s="27">
        <v>43410</v>
      </c>
      <c r="C8695" s="27" t="s">
        <v>58</v>
      </c>
      <c r="D8695" s="28">
        <v>4750</v>
      </c>
      <c r="E8695" s="27" t="s">
        <v>26</v>
      </c>
    </row>
    <row r="8696" spans="1:5" ht="13.2" hidden="1" x14ac:dyDescent="0.25">
      <c r="A8696" s="21" t="s">
        <v>7</v>
      </c>
      <c r="B8696" s="27">
        <v>43410</v>
      </c>
      <c r="C8696" s="27" t="s">
        <v>58</v>
      </c>
      <c r="D8696" s="28">
        <v>3250</v>
      </c>
      <c r="E8696" s="27" t="s">
        <v>26</v>
      </c>
    </row>
    <row r="8697" spans="1:5" ht="13.2" hidden="1" x14ac:dyDescent="0.25">
      <c r="A8697" s="21" t="s">
        <v>7</v>
      </c>
      <c r="B8697" s="27">
        <v>43411</v>
      </c>
      <c r="C8697" s="27" t="s">
        <v>45</v>
      </c>
      <c r="D8697" s="28">
        <v>1500</v>
      </c>
      <c r="E8697" s="27" t="s">
        <v>25</v>
      </c>
    </row>
    <row r="8698" spans="1:5" ht="13.2" hidden="1" x14ac:dyDescent="0.25">
      <c r="A8698" s="21" t="s">
        <v>7</v>
      </c>
      <c r="B8698" s="27">
        <v>43412</v>
      </c>
      <c r="C8698" s="27" t="s">
        <v>45</v>
      </c>
      <c r="D8698" s="28">
        <v>4250</v>
      </c>
      <c r="E8698" s="27" t="s">
        <v>25</v>
      </c>
    </row>
    <row r="8699" spans="1:5" ht="13.2" hidden="1" x14ac:dyDescent="0.25">
      <c r="A8699" s="21" t="s">
        <v>7</v>
      </c>
      <c r="B8699" s="27">
        <v>43412</v>
      </c>
      <c r="C8699" s="27" t="s">
        <v>45</v>
      </c>
      <c r="D8699" s="28">
        <v>6500</v>
      </c>
      <c r="E8699" s="27" t="s">
        <v>25</v>
      </c>
    </row>
    <row r="8700" spans="1:5" ht="13.2" hidden="1" x14ac:dyDescent="0.25">
      <c r="A8700" s="21" t="s">
        <v>7</v>
      </c>
      <c r="B8700" s="27">
        <v>43413</v>
      </c>
      <c r="C8700" s="27" t="s">
        <v>45</v>
      </c>
      <c r="D8700" s="28">
        <v>1500</v>
      </c>
      <c r="E8700" s="27" t="s">
        <v>25</v>
      </c>
    </row>
    <row r="8701" spans="1:5" ht="13.2" hidden="1" x14ac:dyDescent="0.25">
      <c r="A8701" s="21" t="s">
        <v>7</v>
      </c>
      <c r="B8701" s="27">
        <v>43413</v>
      </c>
      <c r="C8701" s="27" t="s">
        <v>45</v>
      </c>
      <c r="D8701" s="28">
        <v>250</v>
      </c>
      <c r="E8701" s="27" t="s">
        <v>25</v>
      </c>
    </row>
    <row r="8702" spans="1:5" ht="13.2" hidden="1" x14ac:dyDescent="0.25">
      <c r="A8702" s="21" t="s">
        <v>7</v>
      </c>
      <c r="B8702" s="27">
        <v>43413</v>
      </c>
      <c r="C8702" s="27" t="s">
        <v>45</v>
      </c>
      <c r="D8702" s="28">
        <v>1200</v>
      </c>
      <c r="E8702" s="27" t="s">
        <v>25</v>
      </c>
    </row>
    <row r="8703" spans="1:5" ht="13.2" hidden="1" x14ac:dyDescent="0.25">
      <c r="A8703" s="21" t="s">
        <v>7</v>
      </c>
      <c r="B8703" s="27">
        <v>43414</v>
      </c>
      <c r="C8703" s="27" t="s">
        <v>27</v>
      </c>
      <c r="D8703" s="28">
        <v>400</v>
      </c>
      <c r="E8703" s="27" t="s">
        <v>27</v>
      </c>
    </row>
    <row r="8704" spans="1:5" ht="13.2" hidden="1" x14ac:dyDescent="0.25">
      <c r="A8704" s="21" t="s">
        <v>7</v>
      </c>
      <c r="B8704" s="27">
        <v>43415</v>
      </c>
      <c r="C8704" s="27" t="s">
        <v>45</v>
      </c>
      <c r="D8704" s="28">
        <v>9500</v>
      </c>
      <c r="E8704" s="27" t="s">
        <v>25</v>
      </c>
    </row>
    <row r="8705" spans="1:5" ht="13.2" hidden="1" x14ac:dyDescent="0.25">
      <c r="A8705" s="21" t="s">
        <v>7</v>
      </c>
      <c r="B8705" s="27">
        <v>43416</v>
      </c>
      <c r="C8705" s="27" t="s">
        <v>45</v>
      </c>
      <c r="D8705" s="28">
        <v>2500</v>
      </c>
      <c r="E8705" s="27" t="s">
        <v>25</v>
      </c>
    </row>
    <row r="8706" spans="1:5" ht="13.2" hidden="1" x14ac:dyDescent="0.25">
      <c r="A8706" s="21" t="s">
        <v>7</v>
      </c>
      <c r="B8706" s="27">
        <v>43416</v>
      </c>
      <c r="C8706" s="27" t="s">
        <v>45</v>
      </c>
      <c r="D8706" s="28">
        <v>500</v>
      </c>
      <c r="E8706" s="27" t="s">
        <v>25</v>
      </c>
    </row>
    <row r="8707" spans="1:5" ht="13.2" hidden="1" x14ac:dyDescent="0.25">
      <c r="A8707" s="21" t="s">
        <v>7</v>
      </c>
      <c r="B8707" s="27">
        <v>43416</v>
      </c>
      <c r="C8707" s="27" t="s">
        <v>45</v>
      </c>
      <c r="D8707" s="28">
        <v>250</v>
      </c>
      <c r="E8707" s="27" t="s">
        <v>25</v>
      </c>
    </row>
    <row r="8708" spans="1:5" ht="13.2" hidden="1" x14ac:dyDescent="0.25">
      <c r="A8708" s="21" t="s">
        <v>7</v>
      </c>
      <c r="B8708" s="27">
        <v>43417</v>
      </c>
      <c r="C8708" s="27" t="s">
        <v>45</v>
      </c>
      <c r="D8708" s="28">
        <v>4700</v>
      </c>
      <c r="E8708" s="27" t="s">
        <v>25</v>
      </c>
    </row>
    <row r="8709" spans="1:5" ht="13.2" hidden="1" x14ac:dyDescent="0.25">
      <c r="A8709" s="21" t="s">
        <v>7</v>
      </c>
      <c r="B8709" s="27">
        <v>43418</v>
      </c>
      <c r="C8709" s="27" t="s">
        <v>45</v>
      </c>
      <c r="D8709" s="28">
        <v>2000</v>
      </c>
      <c r="E8709" s="27" t="s">
        <v>25</v>
      </c>
    </row>
    <row r="8710" spans="1:5" ht="13.2" hidden="1" x14ac:dyDescent="0.25">
      <c r="A8710" s="21" t="s">
        <v>7</v>
      </c>
      <c r="B8710" s="27">
        <v>43419</v>
      </c>
      <c r="C8710" s="27" t="s">
        <v>45</v>
      </c>
      <c r="D8710" s="28">
        <v>5860</v>
      </c>
      <c r="E8710" s="27" t="s">
        <v>25</v>
      </c>
    </row>
    <row r="8711" spans="1:5" ht="13.2" hidden="1" x14ac:dyDescent="0.25">
      <c r="A8711" s="21" t="s">
        <v>7</v>
      </c>
      <c r="B8711" s="27">
        <v>43420</v>
      </c>
      <c r="C8711" s="27" t="s">
        <v>47</v>
      </c>
      <c r="D8711" s="28">
        <v>47500</v>
      </c>
      <c r="E8711" s="27" t="s">
        <v>26</v>
      </c>
    </row>
    <row r="8712" spans="1:5" ht="13.2" hidden="1" x14ac:dyDescent="0.25">
      <c r="A8712" s="21" t="s">
        <v>7</v>
      </c>
      <c r="B8712" s="27">
        <v>43421</v>
      </c>
      <c r="C8712" s="27" t="s">
        <v>45</v>
      </c>
      <c r="D8712" s="28">
        <v>7500</v>
      </c>
      <c r="E8712" s="27" t="s">
        <v>25</v>
      </c>
    </row>
    <row r="8713" spans="1:5" ht="13.2" hidden="1" x14ac:dyDescent="0.25">
      <c r="A8713" s="21" t="s">
        <v>7</v>
      </c>
      <c r="B8713" s="27">
        <v>43422</v>
      </c>
      <c r="C8713" s="27" t="s">
        <v>45</v>
      </c>
      <c r="D8713" s="28">
        <v>7250</v>
      </c>
      <c r="E8713" s="27" t="s">
        <v>25</v>
      </c>
    </row>
    <row r="8714" spans="1:5" ht="13.2" hidden="1" x14ac:dyDescent="0.25">
      <c r="A8714" s="21" t="s">
        <v>7</v>
      </c>
      <c r="B8714" s="27">
        <v>43423</v>
      </c>
      <c r="C8714" s="27" t="s">
        <v>45</v>
      </c>
      <c r="D8714" s="28">
        <v>2650</v>
      </c>
      <c r="E8714" s="27" t="s">
        <v>25</v>
      </c>
    </row>
    <row r="8715" spans="1:5" ht="13.2" hidden="1" x14ac:dyDescent="0.25">
      <c r="A8715" s="21" t="s">
        <v>7</v>
      </c>
      <c r="B8715" s="27">
        <v>43424</v>
      </c>
      <c r="C8715" s="27" t="s">
        <v>27</v>
      </c>
      <c r="D8715" s="28">
        <v>7250</v>
      </c>
      <c r="E8715" s="27" t="s">
        <v>27</v>
      </c>
    </row>
    <row r="8716" spans="1:5" ht="13.2" hidden="1" x14ac:dyDescent="0.25">
      <c r="A8716" s="21" t="s">
        <v>7</v>
      </c>
      <c r="B8716" s="27">
        <v>43424</v>
      </c>
      <c r="C8716" s="27" t="s">
        <v>27</v>
      </c>
      <c r="D8716" s="28">
        <v>1000</v>
      </c>
      <c r="E8716" s="27" t="s">
        <v>27</v>
      </c>
    </row>
    <row r="8717" spans="1:5" ht="13.2" hidden="1" x14ac:dyDescent="0.25">
      <c r="A8717" s="21" t="s">
        <v>7</v>
      </c>
      <c r="B8717" s="27">
        <v>43424</v>
      </c>
      <c r="C8717" s="27" t="s">
        <v>27</v>
      </c>
      <c r="D8717" s="28">
        <v>500</v>
      </c>
      <c r="E8717" s="27" t="s">
        <v>27</v>
      </c>
    </row>
    <row r="8718" spans="1:5" ht="13.2" hidden="1" x14ac:dyDescent="0.25">
      <c r="A8718" s="21" t="s">
        <v>7</v>
      </c>
      <c r="B8718" s="27">
        <v>43425</v>
      </c>
      <c r="C8718" s="27" t="s">
        <v>45</v>
      </c>
      <c r="D8718" s="28">
        <v>7500</v>
      </c>
      <c r="E8718" s="27" t="s">
        <v>25</v>
      </c>
    </row>
    <row r="8719" spans="1:5" ht="13.2" hidden="1" x14ac:dyDescent="0.25">
      <c r="A8719" s="21" t="s">
        <v>7</v>
      </c>
      <c r="B8719" s="27">
        <v>43426</v>
      </c>
      <c r="C8719" s="27" t="s">
        <v>47</v>
      </c>
      <c r="D8719" s="28">
        <v>3750</v>
      </c>
      <c r="E8719" s="27" t="s">
        <v>26</v>
      </c>
    </row>
    <row r="8720" spans="1:5" ht="13.2" hidden="1" x14ac:dyDescent="0.25">
      <c r="A8720" s="21" t="s">
        <v>7</v>
      </c>
      <c r="B8720" s="27">
        <v>43426</v>
      </c>
      <c r="C8720" s="27" t="s">
        <v>47</v>
      </c>
      <c r="D8720" s="28">
        <v>1500</v>
      </c>
      <c r="E8720" s="27" t="s">
        <v>26</v>
      </c>
    </row>
    <row r="8721" spans="1:5" ht="13.2" hidden="1" x14ac:dyDescent="0.25">
      <c r="A8721" s="21" t="s">
        <v>7</v>
      </c>
      <c r="B8721" s="27">
        <v>43427</v>
      </c>
      <c r="C8721" s="27" t="s">
        <v>45</v>
      </c>
      <c r="D8721" s="28">
        <v>40000</v>
      </c>
      <c r="E8721" s="27" t="s">
        <v>25</v>
      </c>
    </row>
    <row r="8722" spans="1:5" ht="13.2" hidden="1" x14ac:dyDescent="0.25">
      <c r="A8722" s="21" t="s">
        <v>7</v>
      </c>
      <c r="B8722" s="27">
        <v>43428</v>
      </c>
      <c r="C8722" s="27" t="s">
        <v>45</v>
      </c>
      <c r="D8722" s="28">
        <v>3500</v>
      </c>
      <c r="E8722" s="27" t="s">
        <v>25</v>
      </c>
    </row>
    <row r="8723" spans="1:5" ht="13.2" hidden="1" x14ac:dyDescent="0.25">
      <c r="A8723" s="21" t="s">
        <v>7</v>
      </c>
      <c r="B8723" s="27">
        <v>43428</v>
      </c>
      <c r="C8723" s="27" t="s">
        <v>45</v>
      </c>
      <c r="D8723" s="28">
        <v>500</v>
      </c>
      <c r="E8723" s="27" t="s">
        <v>25</v>
      </c>
    </row>
    <row r="8724" spans="1:5" ht="13.2" hidden="1" x14ac:dyDescent="0.25">
      <c r="A8724" s="21" t="s">
        <v>7</v>
      </c>
      <c r="B8724" s="27">
        <v>43429</v>
      </c>
      <c r="C8724" s="27" t="s">
        <v>45</v>
      </c>
      <c r="D8724" s="28">
        <v>3000</v>
      </c>
      <c r="E8724" s="27" t="s">
        <v>25</v>
      </c>
    </row>
    <row r="8725" spans="1:5" ht="13.2" hidden="1" x14ac:dyDescent="0.25">
      <c r="A8725" s="21" t="s">
        <v>7</v>
      </c>
      <c r="B8725" s="27">
        <v>43429</v>
      </c>
      <c r="C8725" s="27" t="s">
        <v>45</v>
      </c>
      <c r="D8725" s="28">
        <v>2250</v>
      </c>
      <c r="E8725" s="27" t="s">
        <v>25</v>
      </c>
    </row>
    <row r="8726" spans="1:5" ht="13.2" hidden="1" x14ac:dyDescent="0.25">
      <c r="A8726" s="21" t="s">
        <v>7</v>
      </c>
      <c r="B8726" s="27">
        <v>43429</v>
      </c>
      <c r="C8726" s="27" t="s">
        <v>45</v>
      </c>
      <c r="D8726" s="28">
        <v>1500</v>
      </c>
      <c r="E8726" s="27" t="s">
        <v>25</v>
      </c>
    </row>
    <row r="8727" spans="1:5" ht="13.2" hidden="1" x14ac:dyDescent="0.25">
      <c r="A8727" s="21" t="s">
        <v>7</v>
      </c>
      <c r="B8727" s="27">
        <v>43429</v>
      </c>
      <c r="C8727" s="27" t="s">
        <v>45</v>
      </c>
      <c r="D8727" s="28">
        <v>600</v>
      </c>
      <c r="E8727" s="27" t="s">
        <v>25</v>
      </c>
    </row>
    <row r="8728" spans="1:5" ht="13.2" hidden="1" x14ac:dyDescent="0.25">
      <c r="A8728" s="21" t="s">
        <v>7</v>
      </c>
      <c r="B8728" s="27">
        <v>43429</v>
      </c>
      <c r="C8728" s="27" t="s">
        <v>45</v>
      </c>
      <c r="D8728" s="28">
        <v>2000</v>
      </c>
      <c r="E8728" s="27" t="s">
        <v>25</v>
      </c>
    </row>
    <row r="8729" spans="1:5" ht="13.2" hidden="1" x14ac:dyDescent="0.25">
      <c r="A8729" s="21" t="s">
        <v>7</v>
      </c>
      <c r="B8729" s="27">
        <v>43430</v>
      </c>
      <c r="C8729" s="27" t="s">
        <v>45</v>
      </c>
      <c r="D8729" s="28">
        <v>2000</v>
      </c>
      <c r="E8729" s="27" t="s">
        <v>25</v>
      </c>
    </row>
    <row r="8730" spans="1:5" ht="13.2" hidden="1" x14ac:dyDescent="0.25">
      <c r="A8730" s="21" t="s">
        <v>7</v>
      </c>
      <c r="B8730" s="27">
        <v>43431</v>
      </c>
      <c r="C8730" s="27" t="s">
        <v>45</v>
      </c>
      <c r="D8730" s="28">
        <v>5000</v>
      </c>
      <c r="E8730" s="27" t="s">
        <v>25</v>
      </c>
    </row>
    <row r="8731" spans="1:5" ht="13.2" hidden="1" x14ac:dyDescent="0.25">
      <c r="A8731" s="21" t="s">
        <v>7</v>
      </c>
      <c r="B8731" s="27">
        <v>43431</v>
      </c>
      <c r="C8731" s="27" t="s">
        <v>45</v>
      </c>
      <c r="D8731" s="28">
        <v>1875</v>
      </c>
      <c r="E8731" s="27" t="s">
        <v>25</v>
      </c>
    </row>
    <row r="8732" spans="1:5" ht="13.2" hidden="1" x14ac:dyDescent="0.25">
      <c r="A8732" s="21" t="s">
        <v>7</v>
      </c>
      <c r="B8732" s="27">
        <v>43431</v>
      </c>
      <c r="C8732" s="27" t="s">
        <v>45</v>
      </c>
      <c r="D8732" s="28">
        <v>375</v>
      </c>
      <c r="E8732" s="27" t="s">
        <v>25</v>
      </c>
    </row>
    <row r="8733" spans="1:5" ht="13.2" hidden="1" x14ac:dyDescent="0.25">
      <c r="A8733" s="21" t="s">
        <v>7</v>
      </c>
      <c r="B8733" s="27">
        <v>43431</v>
      </c>
      <c r="C8733" s="27" t="s">
        <v>45</v>
      </c>
      <c r="D8733" s="28">
        <v>500</v>
      </c>
      <c r="E8733" s="27" t="s">
        <v>25</v>
      </c>
    </row>
    <row r="8734" spans="1:5" ht="13.2" hidden="1" x14ac:dyDescent="0.25">
      <c r="A8734" s="21" t="s">
        <v>7</v>
      </c>
      <c r="B8734" s="27">
        <v>43432</v>
      </c>
      <c r="C8734" s="27" t="s">
        <v>45</v>
      </c>
      <c r="D8734" s="28">
        <v>150</v>
      </c>
      <c r="E8734" s="27" t="s">
        <v>25</v>
      </c>
    </row>
    <row r="8735" spans="1:5" ht="13.2" hidden="1" x14ac:dyDescent="0.25">
      <c r="A8735" s="21" t="s">
        <v>7</v>
      </c>
      <c r="B8735" s="27">
        <v>43432</v>
      </c>
      <c r="C8735" s="27" t="s">
        <v>45</v>
      </c>
      <c r="D8735" s="28">
        <v>250</v>
      </c>
      <c r="E8735" s="27" t="s">
        <v>25</v>
      </c>
    </row>
    <row r="8736" spans="1:5" ht="13.2" hidden="1" x14ac:dyDescent="0.25">
      <c r="A8736" s="21" t="s">
        <v>7</v>
      </c>
      <c r="B8736" s="27">
        <v>43432</v>
      </c>
      <c r="C8736" s="27" t="s">
        <v>45</v>
      </c>
      <c r="D8736" s="28">
        <v>750</v>
      </c>
      <c r="E8736" s="27" t="s">
        <v>25</v>
      </c>
    </row>
    <row r="8737" spans="1:5" ht="13.2" hidden="1" x14ac:dyDescent="0.25">
      <c r="A8737" s="21" t="s">
        <v>7</v>
      </c>
      <c r="B8737" s="27">
        <v>43432</v>
      </c>
      <c r="C8737" s="27" t="s">
        <v>45</v>
      </c>
      <c r="D8737" s="28">
        <v>250</v>
      </c>
      <c r="E8737" s="27" t="s">
        <v>25</v>
      </c>
    </row>
    <row r="8738" spans="1:5" ht="13.2" hidden="1" x14ac:dyDescent="0.25">
      <c r="A8738" s="21" t="s">
        <v>7</v>
      </c>
      <c r="B8738" s="27">
        <v>43433</v>
      </c>
      <c r="C8738" s="27" t="s">
        <v>45</v>
      </c>
      <c r="D8738" s="28">
        <v>9000</v>
      </c>
      <c r="E8738" s="27" t="s">
        <v>25</v>
      </c>
    </row>
    <row r="8739" spans="1:5" ht="13.2" hidden="1" x14ac:dyDescent="0.25">
      <c r="A8739" s="21" t="s">
        <v>7</v>
      </c>
      <c r="B8739" s="27">
        <v>43433</v>
      </c>
      <c r="C8739" s="27" t="s">
        <v>45</v>
      </c>
      <c r="D8739" s="28">
        <v>6250</v>
      </c>
      <c r="E8739" s="27" t="s">
        <v>25</v>
      </c>
    </row>
    <row r="8740" spans="1:5" ht="13.2" hidden="1" x14ac:dyDescent="0.25">
      <c r="A8740" s="21" t="s">
        <v>7</v>
      </c>
      <c r="B8740" s="27">
        <v>43433</v>
      </c>
      <c r="C8740" s="27" t="s">
        <v>45</v>
      </c>
      <c r="D8740" s="28">
        <v>3000</v>
      </c>
      <c r="E8740" s="27" t="s">
        <v>25</v>
      </c>
    </row>
    <row r="8741" spans="1:5" ht="13.2" hidden="1" x14ac:dyDescent="0.25">
      <c r="A8741" s="21" t="s">
        <v>7</v>
      </c>
      <c r="B8741" s="27">
        <v>43434</v>
      </c>
      <c r="C8741" s="27" t="s">
        <v>27</v>
      </c>
      <c r="D8741" s="28">
        <v>1250</v>
      </c>
      <c r="E8741" s="27" t="s">
        <v>27</v>
      </c>
    </row>
    <row r="8742" spans="1:5" ht="13.2" hidden="1" x14ac:dyDescent="0.25">
      <c r="A8742" s="21" t="s">
        <v>7</v>
      </c>
      <c r="B8742" s="27">
        <v>43435</v>
      </c>
      <c r="C8742" s="27" t="s">
        <v>45</v>
      </c>
      <c r="D8742" s="28">
        <v>6500</v>
      </c>
      <c r="E8742" s="27" t="s">
        <v>25</v>
      </c>
    </row>
    <row r="8743" spans="1:5" ht="13.2" hidden="1" x14ac:dyDescent="0.25">
      <c r="A8743" s="21" t="s">
        <v>7</v>
      </c>
      <c r="B8743" s="27">
        <v>43436</v>
      </c>
      <c r="C8743" s="27" t="s">
        <v>45</v>
      </c>
      <c r="D8743" s="28">
        <v>3500</v>
      </c>
      <c r="E8743" s="27" t="s">
        <v>25</v>
      </c>
    </row>
    <row r="8744" spans="1:5" ht="13.2" hidden="1" x14ac:dyDescent="0.25">
      <c r="A8744" s="21" t="s">
        <v>7</v>
      </c>
      <c r="B8744" s="27">
        <v>43436</v>
      </c>
      <c r="C8744" s="27" t="s">
        <v>45</v>
      </c>
      <c r="D8744" s="28">
        <v>3250</v>
      </c>
      <c r="E8744" s="27" t="s">
        <v>25</v>
      </c>
    </row>
    <row r="8745" spans="1:5" ht="13.2" hidden="1" x14ac:dyDescent="0.25">
      <c r="A8745" s="21" t="s">
        <v>7</v>
      </c>
      <c r="B8745" s="27">
        <v>43436</v>
      </c>
      <c r="C8745" s="27" t="s">
        <v>45</v>
      </c>
      <c r="D8745" s="28">
        <v>2750</v>
      </c>
      <c r="E8745" s="27" t="s">
        <v>25</v>
      </c>
    </row>
    <row r="8746" spans="1:5" ht="13.2" hidden="1" x14ac:dyDescent="0.25">
      <c r="A8746" s="21" t="s">
        <v>7</v>
      </c>
      <c r="B8746" s="27">
        <v>43437</v>
      </c>
      <c r="C8746" s="27" t="s">
        <v>45</v>
      </c>
      <c r="D8746" s="28">
        <v>8250</v>
      </c>
      <c r="E8746" s="27" t="s">
        <v>25</v>
      </c>
    </row>
    <row r="8747" spans="1:5" ht="13.2" hidden="1" x14ac:dyDescent="0.25">
      <c r="A8747" s="21" t="s">
        <v>7</v>
      </c>
      <c r="B8747" s="27">
        <v>43437</v>
      </c>
      <c r="C8747" s="27" t="s">
        <v>45</v>
      </c>
      <c r="D8747" s="28">
        <v>500</v>
      </c>
      <c r="E8747" s="27" t="s">
        <v>25</v>
      </c>
    </row>
    <row r="8748" spans="1:5" ht="13.2" hidden="1" x14ac:dyDescent="0.25">
      <c r="A8748" s="21" t="s">
        <v>7</v>
      </c>
      <c r="B8748" s="27">
        <v>43437</v>
      </c>
      <c r="C8748" s="27" t="s">
        <v>45</v>
      </c>
      <c r="D8748" s="28">
        <v>1750</v>
      </c>
      <c r="E8748" s="27" t="s">
        <v>25</v>
      </c>
    </row>
    <row r="8749" spans="1:5" ht="13.2" hidden="1" x14ac:dyDescent="0.25">
      <c r="A8749" s="21" t="s">
        <v>7</v>
      </c>
      <c r="B8749" s="27">
        <v>43437</v>
      </c>
      <c r="C8749" s="27" t="s">
        <v>45</v>
      </c>
      <c r="D8749" s="28">
        <v>500</v>
      </c>
      <c r="E8749" s="27" t="s">
        <v>25</v>
      </c>
    </row>
    <row r="8750" spans="1:5" ht="13.2" hidden="1" x14ac:dyDescent="0.25">
      <c r="A8750" s="21" t="s">
        <v>7</v>
      </c>
      <c r="B8750" s="27">
        <v>43437</v>
      </c>
      <c r="C8750" s="27" t="s">
        <v>45</v>
      </c>
      <c r="D8750" s="28">
        <v>2750</v>
      </c>
      <c r="E8750" s="27" t="s">
        <v>25</v>
      </c>
    </row>
    <row r="8751" spans="1:5" ht="13.2" hidden="1" x14ac:dyDescent="0.25">
      <c r="A8751" s="21" t="s">
        <v>7</v>
      </c>
      <c r="B8751" s="27">
        <v>43438</v>
      </c>
      <c r="C8751" s="27" t="s">
        <v>45</v>
      </c>
      <c r="D8751" s="28">
        <v>1750</v>
      </c>
      <c r="E8751" s="27" t="s">
        <v>25</v>
      </c>
    </row>
    <row r="8752" spans="1:5" ht="13.2" hidden="1" x14ac:dyDescent="0.25">
      <c r="A8752" s="21" t="s">
        <v>7</v>
      </c>
      <c r="B8752" s="27">
        <v>43438</v>
      </c>
      <c r="C8752" s="27" t="s">
        <v>45</v>
      </c>
      <c r="D8752" s="28">
        <v>1250</v>
      </c>
      <c r="E8752" s="27" t="s">
        <v>25</v>
      </c>
    </row>
    <row r="8753" spans="1:5" ht="13.2" hidden="1" x14ac:dyDescent="0.25">
      <c r="A8753" s="21" t="s">
        <v>7</v>
      </c>
      <c r="B8753" s="27">
        <v>43439</v>
      </c>
      <c r="C8753" s="27" t="s">
        <v>45</v>
      </c>
      <c r="D8753" s="28">
        <v>2750</v>
      </c>
      <c r="E8753" s="27" t="s">
        <v>25</v>
      </c>
    </row>
    <row r="8754" spans="1:5" ht="13.2" hidden="1" x14ac:dyDescent="0.25">
      <c r="A8754" s="21" t="s">
        <v>7</v>
      </c>
      <c r="B8754" s="27">
        <v>43440</v>
      </c>
      <c r="C8754" s="27" t="s">
        <v>45</v>
      </c>
      <c r="D8754" s="28">
        <v>2000</v>
      </c>
      <c r="E8754" s="27" t="s">
        <v>25</v>
      </c>
    </row>
    <row r="8755" spans="1:5" ht="13.2" hidden="1" x14ac:dyDescent="0.25">
      <c r="A8755" s="21" t="s">
        <v>7</v>
      </c>
      <c r="B8755" s="27">
        <v>43441</v>
      </c>
      <c r="C8755" s="27" t="s">
        <v>45</v>
      </c>
      <c r="D8755" s="28">
        <v>8750</v>
      </c>
      <c r="E8755" s="27" t="s">
        <v>25</v>
      </c>
    </row>
    <row r="8756" spans="1:5" ht="13.2" hidden="1" x14ac:dyDescent="0.25">
      <c r="A8756" s="21" t="s">
        <v>7</v>
      </c>
      <c r="B8756" s="27">
        <v>43441</v>
      </c>
      <c r="C8756" s="27" t="s">
        <v>45</v>
      </c>
      <c r="D8756" s="28">
        <v>1250</v>
      </c>
      <c r="E8756" s="27" t="s">
        <v>25</v>
      </c>
    </row>
    <row r="8757" spans="1:5" ht="13.2" hidden="1" x14ac:dyDescent="0.25">
      <c r="A8757" s="21" t="s">
        <v>7</v>
      </c>
      <c r="B8757" s="27">
        <v>43441</v>
      </c>
      <c r="C8757" s="27" t="s">
        <v>45</v>
      </c>
      <c r="D8757" s="28">
        <v>750</v>
      </c>
      <c r="E8757" s="27" t="s">
        <v>25</v>
      </c>
    </row>
    <row r="8758" spans="1:5" ht="13.2" hidden="1" x14ac:dyDescent="0.25">
      <c r="A8758" s="21" t="s">
        <v>7</v>
      </c>
      <c r="B8758" s="27">
        <v>43441</v>
      </c>
      <c r="C8758" s="27" t="s">
        <v>45</v>
      </c>
      <c r="D8758" s="28">
        <v>300</v>
      </c>
      <c r="E8758" s="27" t="s">
        <v>25</v>
      </c>
    </row>
    <row r="8759" spans="1:5" ht="13.2" hidden="1" x14ac:dyDescent="0.25">
      <c r="A8759" s="21" t="s">
        <v>7</v>
      </c>
      <c r="B8759" s="27">
        <v>43442</v>
      </c>
      <c r="C8759" s="27" t="s">
        <v>27</v>
      </c>
      <c r="D8759" s="28">
        <v>2600</v>
      </c>
      <c r="E8759" s="27" t="s">
        <v>27</v>
      </c>
    </row>
    <row r="8760" spans="1:5" ht="13.2" hidden="1" x14ac:dyDescent="0.25">
      <c r="A8760" s="21" t="s">
        <v>7</v>
      </c>
      <c r="B8760" s="27">
        <v>43443</v>
      </c>
      <c r="C8760" s="27" t="s">
        <v>45</v>
      </c>
      <c r="D8760" s="28">
        <v>3000</v>
      </c>
      <c r="E8760" s="27" t="s">
        <v>25</v>
      </c>
    </row>
    <row r="8761" spans="1:5" ht="13.2" hidden="1" x14ac:dyDescent="0.25">
      <c r="A8761" s="21" t="s">
        <v>7</v>
      </c>
      <c r="B8761" s="27">
        <v>43444</v>
      </c>
      <c r="C8761" s="27" t="s">
        <v>45</v>
      </c>
      <c r="D8761" s="28">
        <v>3250</v>
      </c>
      <c r="E8761" s="27" t="s">
        <v>25</v>
      </c>
    </row>
    <row r="8762" spans="1:5" ht="13.2" hidden="1" x14ac:dyDescent="0.25">
      <c r="A8762" s="21" t="s">
        <v>7</v>
      </c>
      <c r="B8762" s="27">
        <v>43445</v>
      </c>
      <c r="C8762" s="27" t="s">
        <v>27</v>
      </c>
      <c r="D8762" s="28">
        <v>3750</v>
      </c>
      <c r="E8762" s="27" t="s">
        <v>27</v>
      </c>
    </row>
    <row r="8763" spans="1:5" ht="13.2" hidden="1" x14ac:dyDescent="0.25">
      <c r="A8763" s="21" t="s">
        <v>7</v>
      </c>
      <c r="B8763" s="27">
        <v>43446</v>
      </c>
      <c r="C8763" s="27" t="s">
        <v>45</v>
      </c>
      <c r="D8763" s="28">
        <v>250</v>
      </c>
      <c r="E8763" s="27" t="s">
        <v>25</v>
      </c>
    </row>
    <row r="8764" spans="1:5" ht="13.2" hidden="1" x14ac:dyDescent="0.25">
      <c r="A8764" s="21" t="s">
        <v>7</v>
      </c>
      <c r="B8764" s="27">
        <v>43447</v>
      </c>
      <c r="C8764" s="27" t="s">
        <v>45</v>
      </c>
      <c r="D8764" s="28">
        <v>3000</v>
      </c>
      <c r="E8764" s="27" t="s">
        <v>25</v>
      </c>
    </row>
    <row r="8765" spans="1:5" ht="13.2" hidden="1" x14ac:dyDescent="0.25">
      <c r="A8765" s="21" t="s">
        <v>7</v>
      </c>
      <c r="B8765" s="27">
        <v>43447</v>
      </c>
      <c r="C8765" s="27" t="s">
        <v>45</v>
      </c>
      <c r="D8765" s="28">
        <v>5500</v>
      </c>
      <c r="E8765" s="27" t="s">
        <v>25</v>
      </c>
    </row>
    <row r="8766" spans="1:5" ht="13.2" hidden="1" x14ac:dyDescent="0.25">
      <c r="A8766" s="21" t="s">
        <v>7</v>
      </c>
      <c r="B8766" s="27">
        <v>43447</v>
      </c>
      <c r="C8766" s="27" t="s">
        <v>45</v>
      </c>
      <c r="D8766" s="28">
        <v>500</v>
      </c>
      <c r="E8766" s="27" t="s">
        <v>25</v>
      </c>
    </row>
    <row r="8767" spans="1:5" ht="13.2" hidden="1" x14ac:dyDescent="0.25">
      <c r="A8767" s="21" t="s">
        <v>7</v>
      </c>
      <c r="B8767" s="27">
        <v>43448</v>
      </c>
      <c r="C8767" s="27" t="s">
        <v>59</v>
      </c>
      <c r="D8767" s="28">
        <v>4250</v>
      </c>
      <c r="E8767" s="27" t="s">
        <v>26</v>
      </c>
    </row>
    <row r="8768" spans="1:5" ht="13.2" hidden="1" x14ac:dyDescent="0.25">
      <c r="A8768" s="21" t="s">
        <v>7</v>
      </c>
      <c r="B8768" s="27">
        <v>43449</v>
      </c>
      <c r="C8768" s="27" t="s">
        <v>59</v>
      </c>
      <c r="D8768" s="28">
        <v>50540</v>
      </c>
      <c r="E8768" s="27" t="s">
        <v>26</v>
      </c>
    </row>
    <row r="8769" spans="1:5" ht="13.2" hidden="1" x14ac:dyDescent="0.25">
      <c r="A8769" s="21" t="s">
        <v>7</v>
      </c>
      <c r="B8769" s="27">
        <v>43450</v>
      </c>
      <c r="C8769" s="27" t="s">
        <v>58</v>
      </c>
      <c r="D8769" s="28">
        <v>21750</v>
      </c>
      <c r="E8769" s="27" t="s">
        <v>26</v>
      </c>
    </row>
    <row r="8770" spans="1:5" ht="13.2" hidden="1" x14ac:dyDescent="0.25">
      <c r="A8770" s="21" t="s">
        <v>7</v>
      </c>
      <c r="B8770" s="27">
        <v>43451</v>
      </c>
      <c r="C8770" s="27" t="s">
        <v>45</v>
      </c>
      <c r="D8770" s="28">
        <v>9762.5</v>
      </c>
      <c r="E8770" s="27" t="s">
        <v>25</v>
      </c>
    </row>
    <row r="8771" spans="1:5" ht="13.2" hidden="1" x14ac:dyDescent="0.25">
      <c r="A8771" s="21" t="s">
        <v>7</v>
      </c>
      <c r="B8771" s="27">
        <v>43452</v>
      </c>
      <c r="C8771" s="27" t="s">
        <v>53</v>
      </c>
      <c r="D8771" s="28">
        <v>4344.3</v>
      </c>
      <c r="E8771" s="27" t="s">
        <v>26</v>
      </c>
    </row>
    <row r="8772" spans="1:5" ht="13.2" hidden="1" x14ac:dyDescent="0.25">
      <c r="A8772" s="21" t="s">
        <v>7</v>
      </c>
      <c r="B8772" s="27">
        <v>43453</v>
      </c>
      <c r="C8772" s="27" t="s">
        <v>53</v>
      </c>
      <c r="D8772" s="28">
        <v>1725</v>
      </c>
      <c r="E8772" s="27" t="s">
        <v>26</v>
      </c>
    </row>
    <row r="8773" spans="1:5" ht="13.2" hidden="1" x14ac:dyDescent="0.25">
      <c r="A8773" s="21" t="s">
        <v>7</v>
      </c>
      <c r="B8773" s="27">
        <v>43454</v>
      </c>
      <c r="C8773" s="27" t="s">
        <v>45</v>
      </c>
      <c r="D8773" s="28">
        <v>4000</v>
      </c>
      <c r="E8773" s="27" t="s">
        <v>25</v>
      </c>
    </row>
    <row r="8774" spans="1:5" ht="13.2" hidden="1" x14ac:dyDescent="0.25">
      <c r="A8774" s="21" t="s">
        <v>7</v>
      </c>
      <c r="B8774" s="27">
        <v>43455</v>
      </c>
      <c r="C8774" s="27" t="s">
        <v>58</v>
      </c>
      <c r="D8774" s="28">
        <v>24000</v>
      </c>
      <c r="E8774" s="27" t="s">
        <v>26</v>
      </c>
    </row>
    <row r="8775" spans="1:5" ht="13.2" hidden="1" x14ac:dyDescent="0.25">
      <c r="A8775" s="21" t="s">
        <v>7</v>
      </c>
      <c r="B8775" s="27">
        <v>43455</v>
      </c>
      <c r="C8775" s="27" t="s">
        <v>58</v>
      </c>
      <c r="D8775" s="28">
        <v>2000</v>
      </c>
      <c r="E8775" s="27" t="s">
        <v>26</v>
      </c>
    </row>
    <row r="8776" spans="1:5" ht="13.2" hidden="1" x14ac:dyDescent="0.25">
      <c r="A8776" s="21" t="s">
        <v>7</v>
      </c>
      <c r="B8776" s="27">
        <v>43455</v>
      </c>
      <c r="C8776" s="27" t="s">
        <v>58</v>
      </c>
      <c r="D8776" s="28">
        <v>3750</v>
      </c>
      <c r="E8776" s="27" t="s">
        <v>26</v>
      </c>
    </row>
    <row r="8777" spans="1:5" ht="13.2" hidden="1" x14ac:dyDescent="0.25">
      <c r="A8777" s="21" t="s">
        <v>7</v>
      </c>
      <c r="B8777" s="27">
        <v>43456</v>
      </c>
      <c r="C8777" s="27" t="s">
        <v>45</v>
      </c>
      <c r="D8777" s="28">
        <v>8800</v>
      </c>
      <c r="E8777" s="27" t="s">
        <v>25</v>
      </c>
    </row>
    <row r="8778" spans="1:5" ht="13.2" hidden="1" x14ac:dyDescent="0.25">
      <c r="A8778" s="21" t="s">
        <v>7</v>
      </c>
      <c r="B8778" s="27">
        <v>43456</v>
      </c>
      <c r="C8778" s="27" t="s">
        <v>45</v>
      </c>
      <c r="D8778" s="28">
        <v>2500</v>
      </c>
      <c r="E8778" s="27" t="s">
        <v>25</v>
      </c>
    </row>
    <row r="8779" spans="1:5" ht="13.2" hidden="1" x14ac:dyDescent="0.25">
      <c r="A8779" s="21" t="s">
        <v>7</v>
      </c>
      <c r="B8779" s="27">
        <v>43456</v>
      </c>
      <c r="C8779" s="27" t="s">
        <v>45</v>
      </c>
      <c r="D8779" s="28">
        <v>500</v>
      </c>
      <c r="E8779" s="27" t="s">
        <v>25</v>
      </c>
    </row>
    <row r="8780" spans="1:5" ht="13.2" hidden="1" x14ac:dyDescent="0.25">
      <c r="A8780" s="21" t="s">
        <v>7</v>
      </c>
      <c r="B8780" s="27">
        <v>43456</v>
      </c>
      <c r="C8780" s="27" t="s">
        <v>45</v>
      </c>
      <c r="D8780" s="28">
        <v>7500</v>
      </c>
      <c r="E8780" s="27" t="s">
        <v>25</v>
      </c>
    </row>
    <row r="8781" spans="1:5" ht="13.2" hidden="1" x14ac:dyDescent="0.25">
      <c r="A8781" s="21" t="s">
        <v>7</v>
      </c>
      <c r="B8781" s="27">
        <v>43456</v>
      </c>
      <c r="C8781" s="27" t="s">
        <v>45</v>
      </c>
      <c r="D8781" s="28">
        <v>600</v>
      </c>
      <c r="E8781" s="27" t="s">
        <v>25</v>
      </c>
    </row>
    <row r="8782" spans="1:5" ht="13.2" hidden="1" x14ac:dyDescent="0.25">
      <c r="A8782" s="21" t="s">
        <v>7</v>
      </c>
      <c r="B8782" s="27">
        <v>43456</v>
      </c>
      <c r="C8782" s="27" t="s">
        <v>45</v>
      </c>
      <c r="D8782" s="28">
        <v>600</v>
      </c>
      <c r="E8782" s="27" t="s">
        <v>25</v>
      </c>
    </row>
    <row r="8783" spans="1:5" ht="13.2" hidden="1" x14ac:dyDescent="0.25">
      <c r="A8783" s="21" t="s">
        <v>7</v>
      </c>
      <c r="B8783" s="27">
        <v>43456</v>
      </c>
      <c r="C8783" s="27" t="s">
        <v>45</v>
      </c>
      <c r="D8783" s="28">
        <v>1000</v>
      </c>
      <c r="E8783" s="27" t="s">
        <v>25</v>
      </c>
    </row>
    <row r="8784" spans="1:5" ht="13.2" hidden="1" x14ac:dyDescent="0.25">
      <c r="A8784" s="21" t="s">
        <v>7</v>
      </c>
      <c r="B8784" s="27">
        <v>43456</v>
      </c>
      <c r="C8784" s="27" t="s">
        <v>45</v>
      </c>
      <c r="D8784" s="28">
        <v>7750</v>
      </c>
      <c r="E8784" s="27" t="s">
        <v>25</v>
      </c>
    </row>
    <row r="8785" spans="1:5" ht="13.2" hidden="1" x14ac:dyDescent="0.25">
      <c r="A8785" s="21" t="s">
        <v>7</v>
      </c>
      <c r="B8785" s="27">
        <v>43456</v>
      </c>
      <c r="C8785" s="27" t="s">
        <v>45</v>
      </c>
      <c r="D8785" s="28">
        <v>1250</v>
      </c>
      <c r="E8785" s="27" t="s">
        <v>25</v>
      </c>
    </row>
    <row r="8786" spans="1:5" ht="13.2" hidden="1" x14ac:dyDescent="0.25">
      <c r="A8786" s="21" t="s">
        <v>7</v>
      </c>
      <c r="B8786" s="27">
        <v>43456</v>
      </c>
      <c r="C8786" s="27" t="s">
        <v>45</v>
      </c>
      <c r="D8786" s="28">
        <v>1750</v>
      </c>
      <c r="E8786" s="27" t="s">
        <v>25</v>
      </c>
    </row>
    <row r="8787" spans="1:5" ht="13.2" hidden="1" x14ac:dyDescent="0.25">
      <c r="A8787" s="21" t="s">
        <v>7</v>
      </c>
      <c r="B8787" s="27">
        <v>43457</v>
      </c>
      <c r="C8787" s="27" t="s">
        <v>45</v>
      </c>
      <c r="D8787" s="28">
        <v>1600</v>
      </c>
      <c r="E8787" s="27" t="s">
        <v>25</v>
      </c>
    </row>
    <row r="8788" spans="1:5" ht="13.2" hidden="1" x14ac:dyDescent="0.25">
      <c r="A8788" s="21" t="s">
        <v>7</v>
      </c>
      <c r="B8788" s="27">
        <v>43458</v>
      </c>
      <c r="C8788" s="27" t="s">
        <v>45</v>
      </c>
      <c r="D8788" s="28">
        <v>15500</v>
      </c>
      <c r="E8788" s="27" t="s">
        <v>25</v>
      </c>
    </row>
    <row r="8789" spans="1:5" ht="13.2" hidden="1" x14ac:dyDescent="0.25">
      <c r="A8789" s="21" t="s">
        <v>7</v>
      </c>
      <c r="B8789" s="27">
        <v>43458</v>
      </c>
      <c r="C8789" s="27" t="s">
        <v>45</v>
      </c>
      <c r="D8789" s="28">
        <v>7000</v>
      </c>
      <c r="E8789" s="27" t="s">
        <v>25</v>
      </c>
    </row>
    <row r="8790" spans="1:5" ht="13.2" hidden="1" x14ac:dyDescent="0.25">
      <c r="A8790" s="21" t="s">
        <v>7</v>
      </c>
      <c r="B8790" s="27">
        <v>43458</v>
      </c>
      <c r="C8790" s="27" t="s">
        <v>45</v>
      </c>
      <c r="D8790" s="28">
        <v>500</v>
      </c>
      <c r="E8790" s="27" t="s">
        <v>25</v>
      </c>
    </row>
    <row r="8791" spans="1:5" ht="13.2" hidden="1" x14ac:dyDescent="0.25">
      <c r="A8791" s="21" t="s">
        <v>7</v>
      </c>
      <c r="B8791" s="27">
        <v>43459</v>
      </c>
      <c r="C8791" s="27" t="s">
        <v>45</v>
      </c>
      <c r="D8791" s="28">
        <v>8000</v>
      </c>
      <c r="E8791" s="27" t="s">
        <v>25</v>
      </c>
    </row>
    <row r="8792" spans="1:5" ht="13.2" hidden="1" x14ac:dyDescent="0.25">
      <c r="A8792" s="21" t="s">
        <v>7</v>
      </c>
      <c r="B8792" s="27">
        <v>43460</v>
      </c>
      <c r="C8792" s="27" t="s">
        <v>51</v>
      </c>
      <c r="D8792" s="28">
        <v>4501.8999999999996</v>
      </c>
      <c r="E8792" s="27" t="s">
        <v>25</v>
      </c>
    </row>
    <row r="8793" spans="1:5" ht="13.2" hidden="1" x14ac:dyDescent="0.25">
      <c r="A8793" s="21" t="s">
        <v>7</v>
      </c>
      <c r="B8793" s="27">
        <v>43461</v>
      </c>
      <c r="C8793" s="27" t="s">
        <v>45</v>
      </c>
      <c r="D8793" s="28">
        <v>8500</v>
      </c>
      <c r="E8793" s="27" t="s">
        <v>25</v>
      </c>
    </row>
    <row r="8794" spans="1:5" ht="13.2" hidden="1" x14ac:dyDescent="0.25">
      <c r="A8794" s="21" t="s">
        <v>7</v>
      </c>
      <c r="B8794" s="27">
        <v>43462</v>
      </c>
      <c r="C8794" s="27" t="s">
        <v>56</v>
      </c>
      <c r="D8794" s="28">
        <v>35083</v>
      </c>
      <c r="E8794" s="27" t="s">
        <v>26</v>
      </c>
    </row>
    <row r="8795" spans="1:5" ht="13.2" hidden="1" x14ac:dyDescent="0.25">
      <c r="A8795" s="21" t="s">
        <v>7</v>
      </c>
      <c r="B8795" s="27">
        <v>43463</v>
      </c>
      <c r="C8795" s="27" t="s">
        <v>45</v>
      </c>
      <c r="D8795" s="28">
        <v>1500</v>
      </c>
      <c r="E8795" s="27" t="s">
        <v>25</v>
      </c>
    </row>
    <row r="8796" spans="1:5" ht="13.2" hidden="1" x14ac:dyDescent="0.25">
      <c r="A8796" s="21" t="s">
        <v>7</v>
      </c>
      <c r="B8796" s="27">
        <v>43464</v>
      </c>
      <c r="C8796" s="27" t="s">
        <v>45</v>
      </c>
      <c r="D8796" s="28">
        <v>7900</v>
      </c>
      <c r="E8796" s="27" t="s">
        <v>25</v>
      </c>
    </row>
    <row r="8797" spans="1:5" ht="13.2" hidden="1" x14ac:dyDescent="0.25">
      <c r="A8797" s="21" t="s">
        <v>7</v>
      </c>
      <c r="B8797" s="27">
        <v>43465</v>
      </c>
      <c r="C8797" s="27" t="s">
        <v>45</v>
      </c>
      <c r="D8797" s="28">
        <v>1500</v>
      </c>
      <c r="E8797" s="27" t="s">
        <v>25</v>
      </c>
    </row>
    <row r="8798" spans="1:5" ht="13.2" hidden="1" x14ac:dyDescent="0.25">
      <c r="A8798" s="21" t="s">
        <v>7</v>
      </c>
      <c r="B8798" s="27">
        <v>43466</v>
      </c>
      <c r="C8798" s="27" t="s">
        <v>45</v>
      </c>
      <c r="D8798" s="28">
        <v>500</v>
      </c>
      <c r="E8798" s="27" t="s">
        <v>25</v>
      </c>
    </row>
    <row r="8799" spans="1:5" ht="13.2" hidden="1" x14ac:dyDescent="0.25">
      <c r="A8799" s="21" t="s">
        <v>7</v>
      </c>
      <c r="B8799" s="27">
        <v>43467</v>
      </c>
      <c r="C8799" s="27" t="s">
        <v>45</v>
      </c>
      <c r="D8799" s="28">
        <v>6950</v>
      </c>
      <c r="E8799" s="27" t="s">
        <v>25</v>
      </c>
    </row>
    <row r="8800" spans="1:5" ht="13.2" hidden="1" x14ac:dyDescent="0.25">
      <c r="A8800" s="21" t="s">
        <v>7</v>
      </c>
      <c r="B8800" s="27">
        <v>43468</v>
      </c>
      <c r="C8800" s="27" t="s">
        <v>45</v>
      </c>
      <c r="D8800" s="28">
        <v>500</v>
      </c>
      <c r="E8800" s="27" t="s">
        <v>25</v>
      </c>
    </row>
    <row r="8801" spans="1:5" ht="13.2" hidden="1" x14ac:dyDescent="0.25">
      <c r="A8801" s="21" t="s">
        <v>7</v>
      </c>
      <c r="B8801" s="27">
        <v>43469</v>
      </c>
      <c r="C8801" s="27" t="s">
        <v>45</v>
      </c>
      <c r="D8801" s="28">
        <v>500</v>
      </c>
      <c r="E8801" s="27" t="s">
        <v>25</v>
      </c>
    </row>
    <row r="8802" spans="1:5" ht="13.2" hidden="1" x14ac:dyDescent="0.25">
      <c r="A8802" s="21" t="s">
        <v>7</v>
      </c>
      <c r="B8802" s="27">
        <v>43470</v>
      </c>
      <c r="C8802" s="27" t="s">
        <v>45</v>
      </c>
      <c r="D8802" s="28">
        <v>2250</v>
      </c>
      <c r="E8802" s="27" t="s">
        <v>25</v>
      </c>
    </row>
    <row r="8803" spans="1:5" ht="13.2" hidden="1" x14ac:dyDescent="0.25">
      <c r="A8803" s="21" t="s">
        <v>7</v>
      </c>
      <c r="B8803" s="27">
        <v>43471</v>
      </c>
      <c r="C8803" s="27" t="s">
        <v>45</v>
      </c>
      <c r="D8803" s="28">
        <v>10400</v>
      </c>
      <c r="E8803" s="27" t="s">
        <v>25</v>
      </c>
    </row>
    <row r="8804" spans="1:5" ht="13.2" hidden="1" x14ac:dyDescent="0.25">
      <c r="A8804" s="21" t="s">
        <v>7</v>
      </c>
      <c r="B8804" s="27">
        <v>43472</v>
      </c>
      <c r="C8804" s="27" t="s">
        <v>45</v>
      </c>
      <c r="D8804" s="28">
        <v>2250</v>
      </c>
      <c r="E8804" s="27" t="s">
        <v>25</v>
      </c>
    </row>
    <row r="8805" spans="1:5" ht="13.2" hidden="1" x14ac:dyDescent="0.25">
      <c r="A8805" s="21" t="s">
        <v>7</v>
      </c>
      <c r="B8805" s="27">
        <v>43473</v>
      </c>
      <c r="C8805" s="27" t="s">
        <v>45</v>
      </c>
      <c r="D8805" s="28">
        <v>2235</v>
      </c>
      <c r="E8805" s="27" t="s">
        <v>25</v>
      </c>
    </row>
    <row r="8806" spans="1:5" ht="13.2" hidden="1" x14ac:dyDescent="0.25">
      <c r="A8806" s="21" t="s">
        <v>7</v>
      </c>
      <c r="B8806" s="27">
        <v>43474</v>
      </c>
      <c r="C8806" s="27" t="s">
        <v>58</v>
      </c>
      <c r="D8806" s="28">
        <v>42000</v>
      </c>
      <c r="E8806" s="27" t="s">
        <v>26</v>
      </c>
    </row>
    <row r="8807" spans="1:5" ht="13.2" hidden="1" x14ac:dyDescent="0.25">
      <c r="A8807" s="21" t="s">
        <v>7</v>
      </c>
      <c r="B8807" s="27">
        <v>43474</v>
      </c>
      <c r="C8807" s="27" t="s">
        <v>58</v>
      </c>
      <c r="D8807" s="28">
        <v>3500</v>
      </c>
      <c r="E8807" s="27" t="s">
        <v>26</v>
      </c>
    </row>
    <row r="8808" spans="1:5" ht="13.2" hidden="1" x14ac:dyDescent="0.25">
      <c r="A8808" s="21" t="s">
        <v>7</v>
      </c>
      <c r="B8808" s="27">
        <v>43474</v>
      </c>
      <c r="C8808" s="27" t="s">
        <v>58</v>
      </c>
      <c r="D8808" s="28">
        <v>750</v>
      </c>
      <c r="E8808" s="27" t="s">
        <v>26</v>
      </c>
    </row>
    <row r="8809" spans="1:5" ht="13.2" hidden="1" x14ac:dyDescent="0.25">
      <c r="A8809" s="21" t="s">
        <v>7</v>
      </c>
      <c r="B8809" s="27">
        <v>43474</v>
      </c>
      <c r="C8809" s="27" t="s">
        <v>58</v>
      </c>
      <c r="D8809" s="28">
        <v>500</v>
      </c>
      <c r="E8809" s="27" t="s">
        <v>26</v>
      </c>
    </row>
    <row r="8810" spans="1:5" ht="13.2" hidden="1" x14ac:dyDescent="0.25">
      <c r="A8810" s="21" t="s">
        <v>7</v>
      </c>
      <c r="B8810" s="27">
        <v>43475</v>
      </c>
      <c r="C8810" s="27" t="s">
        <v>58</v>
      </c>
      <c r="D8810" s="28">
        <v>2500</v>
      </c>
      <c r="E8810" s="27" t="s">
        <v>26</v>
      </c>
    </row>
    <row r="8811" spans="1:5" ht="13.2" hidden="1" x14ac:dyDescent="0.25">
      <c r="A8811" s="21" t="s">
        <v>7</v>
      </c>
      <c r="B8811" s="27">
        <v>43476</v>
      </c>
      <c r="C8811" s="27" t="s">
        <v>27</v>
      </c>
      <c r="D8811" s="28">
        <v>1750</v>
      </c>
      <c r="E8811" s="27" t="s">
        <v>27</v>
      </c>
    </row>
    <row r="8812" spans="1:5" ht="13.2" hidden="1" x14ac:dyDescent="0.25">
      <c r="A8812" s="21" t="s">
        <v>7</v>
      </c>
      <c r="B8812" s="27">
        <v>43477</v>
      </c>
      <c r="C8812" s="27" t="s">
        <v>45</v>
      </c>
      <c r="D8812" s="28">
        <v>6250</v>
      </c>
      <c r="E8812" s="27" t="s">
        <v>25</v>
      </c>
    </row>
    <row r="8813" spans="1:5" ht="13.2" hidden="1" x14ac:dyDescent="0.25">
      <c r="A8813" s="21" t="s">
        <v>7</v>
      </c>
      <c r="B8813" s="27">
        <v>43477</v>
      </c>
      <c r="C8813" s="27" t="s">
        <v>45</v>
      </c>
      <c r="D8813" s="28">
        <v>1500</v>
      </c>
      <c r="E8813" s="27" t="s">
        <v>25</v>
      </c>
    </row>
    <row r="8814" spans="1:5" ht="13.2" hidden="1" x14ac:dyDescent="0.25">
      <c r="A8814" s="21" t="s">
        <v>7</v>
      </c>
      <c r="B8814" s="27">
        <v>43477</v>
      </c>
      <c r="C8814" s="27" t="s">
        <v>45</v>
      </c>
      <c r="D8814" s="28">
        <v>250</v>
      </c>
      <c r="E8814" s="27" t="s">
        <v>25</v>
      </c>
    </row>
    <row r="8815" spans="1:5" ht="13.2" hidden="1" x14ac:dyDescent="0.25">
      <c r="A8815" s="21" t="s">
        <v>7</v>
      </c>
      <c r="B8815" s="27">
        <v>43478</v>
      </c>
      <c r="C8815" s="27" t="s">
        <v>45</v>
      </c>
      <c r="D8815" s="28">
        <v>5200</v>
      </c>
      <c r="E8815" s="27" t="s">
        <v>25</v>
      </c>
    </row>
    <row r="8816" spans="1:5" ht="13.2" hidden="1" x14ac:dyDescent="0.25">
      <c r="A8816" s="21" t="s">
        <v>7</v>
      </c>
      <c r="B8816" s="27">
        <v>43478</v>
      </c>
      <c r="C8816" s="27" t="s">
        <v>45</v>
      </c>
      <c r="D8816" s="28">
        <v>2000</v>
      </c>
      <c r="E8816" s="27" t="s">
        <v>25</v>
      </c>
    </row>
    <row r="8817" spans="1:5" ht="13.2" hidden="1" x14ac:dyDescent="0.25">
      <c r="A8817" s="21" t="s">
        <v>7</v>
      </c>
      <c r="B8817" s="27">
        <v>43478</v>
      </c>
      <c r="C8817" s="27" t="s">
        <v>45</v>
      </c>
      <c r="D8817" s="28">
        <v>1750</v>
      </c>
      <c r="E8817" s="27" t="s">
        <v>25</v>
      </c>
    </row>
    <row r="8818" spans="1:5" ht="13.2" hidden="1" x14ac:dyDescent="0.25">
      <c r="A8818" s="21" t="s">
        <v>7</v>
      </c>
      <c r="B8818" s="27">
        <v>43478</v>
      </c>
      <c r="C8818" s="27" t="s">
        <v>45</v>
      </c>
      <c r="D8818" s="28">
        <v>300</v>
      </c>
      <c r="E8818" s="27" t="s">
        <v>25</v>
      </c>
    </row>
    <row r="8819" spans="1:5" ht="13.2" hidden="1" x14ac:dyDescent="0.25">
      <c r="A8819" s="21" t="s">
        <v>7</v>
      </c>
      <c r="B8819" s="27">
        <v>43479</v>
      </c>
      <c r="C8819" s="27" t="s">
        <v>45</v>
      </c>
      <c r="D8819" s="28">
        <v>300</v>
      </c>
      <c r="E8819" s="27" t="s">
        <v>25</v>
      </c>
    </row>
    <row r="8820" spans="1:5" ht="13.2" hidden="1" x14ac:dyDescent="0.25">
      <c r="A8820" s="21" t="s">
        <v>7</v>
      </c>
      <c r="B8820" s="27">
        <v>43479</v>
      </c>
      <c r="C8820" s="27" t="s">
        <v>45</v>
      </c>
      <c r="D8820" s="28">
        <v>1000</v>
      </c>
      <c r="E8820" s="27" t="s">
        <v>25</v>
      </c>
    </row>
    <row r="8821" spans="1:5" ht="13.2" hidden="1" x14ac:dyDescent="0.25">
      <c r="A8821" s="21" t="s">
        <v>7</v>
      </c>
      <c r="B8821" s="27">
        <v>43479</v>
      </c>
      <c r="C8821" s="27" t="s">
        <v>45</v>
      </c>
      <c r="D8821" s="28">
        <v>500</v>
      </c>
      <c r="E8821" s="27" t="s">
        <v>25</v>
      </c>
    </row>
    <row r="8822" spans="1:5" ht="13.2" hidden="1" x14ac:dyDescent="0.25">
      <c r="A8822" s="21" t="s">
        <v>7</v>
      </c>
      <c r="B8822" s="27">
        <v>43479</v>
      </c>
      <c r="C8822" s="27" t="s">
        <v>45</v>
      </c>
      <c r="D8822" s="28">
        <v>8500</v>
      </c>
      <c r="E8822" s="27" t="s">
        <v>25</v>
      </c>
    </row>
    <row r="8823" spans="1:5" ht="13.2" hidden="1" x14ac:dyDescent="0.25">
      <c r="A8823" s="21" t="s">
        <v>7</v>
      </c>
      <c r="B8823" s="27">
        <v>43480</v>
      </c>
      <c r="C8823" s="27" t="s">
        <v>45</v>
      </c>
      <c r="D8823" s="28">
        <v>22500</v>
      </c>
      <c r="E8823" s="27" t="s">
        <v>25</v>
      </c>
    </row>
    <row r="8824" spans="1:5" ht="13.2" hidden="1" x14ac:dyDescent="0.25">
      <c r="A8824" s="21" t="s">
        <v>7</v>
      </c>
      <c r="B8824" s="27">
        <v>43480</v>
      </c>
      <c r="C8824" s="27" t="s">
        <v>45</v>
      </c>
      <c r="D8824" s="28">
        <v>8000</v>
      </c>
      <c r="E8824" s="27" t="s">
        <v>25</v>
      </c>
    </row>
    <row r="8825" spans="1:5" ht="13.2" hidden="1" x14ac:dyDescent="0.25">
      <c r="A8825" s="21" t="s">
        <v>7</v>
      </c>
      <c r="B8825" s="27">
        <v>43481</v>
      </c>
      <c r="C8825" s="27" t="s">
        <v>45</v>
      </c>
      <c r="D8825" s="28">
        <v>7250</v>
      </c>
      <c r="E8825" s="27" t="s">
        <v>25</v>
      </c>
    </row>
    <row r="8826" spans="1:5" ht="13.2" hidden="1" x14ac:dyDescent="0.25">
      <c r="A8826" s="21" t="s">
        <v>7</v>
      </c>
      <c r="B8826" s="27">
        <v>43482</v>
      </c>
      <c r="C8826" s="27" t="s">
        <v>45</v>
      </c>
      <c r="D8826" s="28">
        <v>2750</v>
      </c>
      <c r="E8826" s="27" t="s">
        <v>25</v>
      </c>
    </row>
    <row r="8827" spans="1:5" ht="13.2" hidden="1" x14ac:dyDescent="0.25">
      <c r="A8827" s="21" t="s">
        <v>7</v>
      </c>
      <c r="B8827" s="27">
        <v>43482</v>
      </c>
      <c r="C8827" s="27" t="s">
        <v>45</v>
      </c>
      <c r="D8827" s="28">
        <v>1500</v>
      </c>
      <c r="E8827" s="27" t="s">
        <v>25</v>
      </c>
    </row>
    <row r="8828" spans="1:5" ht="13.2" hidden="1" x14ac:dyDescent="0.25">
      <c r="A8828" s="21" t="s">
        <v>7</v>
      </c>
      <c r="B8828" s="27">
        <v>43483</v>
      </c>
      <c r="C8828" s="27" t="s">
        <v>45</v>
      </c>
      <c r="D8828" s="28">
        <v>3000</v>
      </c>
      <c r="E8828" s="27" t="s">
        <v>25</v>
      </c>
    </row>
    <row r="8829" spans="1:5" ht="13.2" hidden="1" x14ac:dyDescent="0.25">
      <c r="A8829" s="21" t="s">
        <v>7</v>
      </c>
      <c r="B8829" s="27">
        <v>43483</v>
      </c>
      <c r="C8829" s="27" t="s">
        <v>45</v>
      </c>
      <c r="D8829" s="28">
        <v>500</v>
      </c>
      <c r="E8829" s="27" t="s">
        <v>25</v>
      </c>
    </row>
    <row r="8830" spans="1:5" ht="13.2" hidden="1" x14ac:dyDescent="0.25">
      <c r="A8830" s="21" t="s">
        <v>7</v>
      </c>
      <c r="B8830" s="27">
        <v>43483</v>
      </c>
      <c r="C8830" s="27" t="s">
        <v>45</v>
      </c>
      <c r="D8830" s="28">
        <v>250</v>
      </c>
      <c r="E8830" s="27" t="s">
        <v>25</v>
      </c>
    </row>
    <row r="8831" spans="1:5" ht="13.2" hidden="1" x14ac:dyDescent="0.25">
      <c r="A8831" s="21" t="s">
        <v>7</v>
      </c>
      <c r="B8831" s="27">
        <v>43484</v>
      </c>
      <c r="C8831" s="27" t="s">
        <v>45</v>
      </c>
      <c r="D8831" s="28">
        <v>11750</v>
      </c>
      <c r="E8831" s="27" t="s">
        <v>25</v>
      </c>
    </row>
    <row r="8832" spans="1:5" ht="13.2" hidden="1" x14ac:dyDescent="0.25">
      <c r="A8832" s="21" t="s">
        <v>7</v>
      </c>
      <c r="B8832" s="27">
        <v>43484</v>
      </c>
      <c r="C8832" s="27" t="s">
        <v>45</v>
      </c>
      <c r="D8832" s="28">
        <v>2250</v>
      </c>
      <c r="E8832" s="27" t="s">
        <v>25</v>
      </c>
    </row>
    <row r="8833" spans="1:5" ht="13.2" hidden="1" x14ac:dyDescent="0.25">
      <c r="A8833" s="21" t="s">
        <v>7</v>
      </c>
      <c r="B8833" s="27">
        <v>43484</v>
      </c>
      <c r="C8833" s="27" t="s">
        <v>45</v>
      </c>
      <c r="D8833" s="28">
        <v>500</v>
      </c>
      <c r="E8833" s="27" t="s">
        <v>25</v>
      </c>
    </row>
    <row r="8834" spans="1:5" ht="13.2" hidden="1" x14ac:dyDescent="0.25">
      <c r="A8834" s="21" t="s">
        <v>7</v>
      </c>
      <c r="B8834" s="27">
        <v>43485</v>
      </c>
      <c r="C8834" s="27" t="s">
        <v>45</v>
      </c>
      <c r="D8834" s="28">
        <v>4250</v>
      </c>
      <c r="E8834" s="27" t="s">
        <v>25</v>
      </c>
    </row>
    <row r="8835" spans="1:5" ht="13.2" hidden="1" x14ac:dyDescent="0.25">
      <c r="A8835" s="21" t="s">
        <v>7</v>
      </c>
      <c r="B8835" s="27">
        <v>43485</v>
      </c>
      <c r="C8835" s="27" t="s">
        <v>45</v>
      </c>
      <c r="D8835" s="28">
        <v>1250</v>
      </c>
      <c r="E8835" s="27" t="s">
        <v>25</v>
      </c>
    </row>
    <row r="8836" spans="1:5" ht="13.2" hidden="1" x14ac:dyDescent="0.25">
      <c r="A8836" s="21" t="s">
        <v>7</v>
      </c>
      <c r="B8836" s="27">
        <v>43485</v>
      </c>
      <c r="C8836" s="27" t="s">
        <v>45</v>
      </c>
      <c r="D8836" s="28">
        <v>1750</v>
      </c>
      <c r="E8836" s="27" t="s">
        <v>25</v>
      </c>
    </row>
    <row r="8837" spans="1:5" ht="13.2" hidden="1" x14ac:dyDescent="0.25">
      <c r="A8837" s="21" t="s">
        <v>7</v>
      </c>
      <c r="B8837" s="27">
        <v>43486</v>
      </c>
      <c r="C8837" s="27" t="s">
        <v>45</v>
      </c>
      <c r="D8837" s="28">
        <v>11250</v>
      </c>
      <c r="E8837" s="27" t="s">
        <v>25</v>
      </c>
    </row>
    <row r="8838" spans="1:5" ht="13.2" hidden="1" x14ac:dyDescent="0.25">
      <c r="A8838" s="21" t="s">
        <v>7</v>
      </c>
      <c r="B8838" s="27">
        <v>43486</v>
      </c>
      <c r="C8838" s="27" t="s">
        <v>45</v>
      </c>
      <c r="D8838" s="28">
        <v>5750</v>
      </c>
      <c r="E8838" s="27" t="s">
        <v>25</v>
      </c>
    </row>
    <row r="8839" spans="1:5" ht="13.2" hidden="1" x14ac:dyDescent="0.25">
      <c r="A8839" s="21" t="s">
        <v>7</v>
      </c>
      <c r="B8839" s="27">
        <v>43486</v>
      </c>
      <c r="C8839" s="27" t="s">
        <v>45</v>
      </c>
      <c r="D8839" s="28">
        <v>1000</v>
      </c>
      <c r="E8839" s="27" t="s">
        <v>25</v>
      </c>
    </row>
    <row r="8840" spans="1:5" ht="13.2" hidden="1" x14ac:dyDescent="0.25">
      <c r="A8840" s="21" t="s">
        <v>7</v>
      </c>
      <c r="B8840" s="27">
        <v>43487</v>
      </c>
      <c r="C8840" s="27" t="s">
        <v>59</v>
      </c>
      <c r="D8840" s="28">
        <v>7000</v>
      </c>
      <c r="E8840" s="27" t="s">
        <v>26</v>
      </c>
    </row>
    <row r="8841" spans="1:5" ht="13.2" hidden="1" x14ac:dyDescent="0.25">
      <c r="A8841" s="21" t="s">
        <v>7</v>
      </c>
      <c r="B8841" s="27">
        <v>43488</v>
      </c>
      <c r="C8841" s="27" t="s">
        <v>45</v>
      </c>
      <c r="D8841" s="28">
        <v>3250</v>
      </c>
      <c r="E8841" s="27" t="s">
        <v>25</v>
      </c>
    </row>
    <row r="8842" spans="1:5" ht="13.2" hidden="1" x14ac:dyDescent="0.25">
      <c r="A8842" s="21" t="s">
        <v>7</v>
      </c>
      <c r="B8842" s="27">
        <v>43489</v>
      </c>
      <c r="C8842" s="27" t="s">
        <v>45</v>
      </c>
      <c r="D8842" s="28">
        <v>1250</v>
      </c>
      <c r="E8842" s="27" t="s">
        <v>25</v>
      </c>
    </row>
    <row r="8843" spans="1:5" ht="13.2" hidden="1" x14ac:dyDescent="0.25">
      <c r="A8843" s="21" t="s">
        <v>7</v>
      </c>
      <c r="B8843" s="27">
        <v>43490</v>
      </c>
      <c r="C8843" s="27" t="s">
        <v>45</v>
      </c>
      <c r="D8843" s="28">
        <v>13000</v>
      </c>
      <c r="E8843" s="27" t="s">
        <v>25</v>
      </c>
    </row>
    <row r="8844" spans="1:5" ht="13.2" hidden="1" x14ac:dyDescent="0.25">
      <c r="A8844" s="21" t="s">
        <v>7</v>
      </c>
      <c r="B8844" s="27">
        <v>43491</v>
      </c>
      <c r="C8844" s="27" t="s">
        <v>45</v>
      </c>
      <c r="D8844" s="28">
        <v>600</v>
      </c>
      <c r="E8844" s="27" t="s">
        <v>25</v>
      </c>
    </row>
    <row r="8845" spans="1:5" ht="13.2" hidden="1" x14ac:dyDescent="0.25">
      <c r="A8845" s="21" t="s">
        <v>7</v>
      </c>
      <c r="B8845" s="27">
        <v>43492</v>
      </c>
      <c r="C8845" s="27" t="s">
        <v>45</v>
      </c>
      <c r="D8845" s="28">
        <v>1250</v>
      </c>
      <c r="E8845" s="27" t="s">
        <v>25</v>
      </c>
    </row>
    <row r="8846" spans="1:5" ht="13.2" hidden="1" x14ac:dyDescent="0.25">
      <c r="A8846" s="21" t="s">
        <v>7</v>
      </c>
      <c r="B8846" s="27">
        <v>43493</v>
      </c>
      <c r="C8846" s="27" t="s">
        <v>45</v>
      </c>
      <c r="D8846" s="28">
        <v>3250</v>
      </c>
      <c r="E8846" s="27" t="s">
        <v>25</v>
      </c>
    </row>
    <row r="8847" spans="1:5" ht="13.2" hidden="1" x14ac:dyDescent="0.25">
      <c r="A8847" s="21" t="s">
        <v>7</v>
      </c>
      <c r="B8847" s="27">
        <v>43494</v>
      </c>
      <c r="C8847" s="27" t="s">
        <v>45</v>
      </c>
      <c r="D8847" s="28">
        <v>250</v>
      </c>
      <c r="E8847" s="27" t="s">
        <v>25</v>
      </c>
    </row>
    <row r="8848" spans="1:5" ht="13.2" hidden="1" x14ac:dyDescent="0.25">
      <c r="A8848" s="21" t="s">
        <v>7</v>
      </c>
      <c r="B8848" s="27">
        <v>43494</v>
      </c>
      <c r="C8848" s="27" t="s">
        <v>45</v>
      </c>
      <c r="D8848" s="28">
        <v>6500</v>
      </c>
      <c r="E8848" s="27" t="s">
        <v>25</v>
      </c>
    </row>
    <row r="8849" spans="1:5" ht="13.2" hidden="1" x14ac:dyDescent="0.25">
      <c r="A8849" s="21" t="s">
        <v>7</v>
      </c>
      <c r="B8849" s="27">
        <v>43495</v>
      </c>
      <c r="C8849" s="27" t="s">
        <v>45</v>
      </c>
      <c r="D8849" s="28">
        <v>1750</v>
      </c>
      <c r="E8849" s="27" t="s">
        <v>25</v>
      </c>
    </row>
    <row r="8850" spans="1:5" ht="13.2" hidden="1" x14ac:dyDescent="0.25">
      <c r="A8850" s="21" t="s">
        <v>7</v>
      </c>
      <c r="B8850" s="27">
        <v>43496</v>
      </c>
      <c r="C8850" s="27" t="s">
        <v>45</v>
      </c>
      <c r="D8850" s="28">
        <v>2750</v>
      </c>
      <c r="E8850" s="27" t="s">
        <v>25</v>
      </c>
    </row>
    <row r="8851" spans="1:5" ht="13.2" hidden="1" x14ac:dyDescent="0.25">
      <c r="A8851" s="21" t="s">
        <v>7</v>
      </c>
      <c r="B8851" s="27">
        <v>43496</v>
      </c>
      <c r="C8851" s="27" t="s">
        <v>45</v>
      </c>
      <c r="D8851" s="28">
        <v>1750</v>
      </c>
      <c r="E8851" s="27" t="s">
        <v>25</v>
      </c>
    </row>
    <row r="8852" spans="1:5" ht="13.2" hidden="1" x14ac:dyDescent="0.25">
      <c r="A8852" s="21" t="s">
        <v>7</v>
      </c>
      <c r="B8852" s="27">
        <v>43496</v>
      </c>
      <c r="C8852" s="27" t="s">
        <v>45</v>
      </c>
      <c r="D8852" s="28">
        <v>1000</v>
      </c>
      <c r="E8852" s="27" t="s">
        <v>25</v>
      </c>
    </row>
    <row r="8853" spans="1:5" ht="13.2" hidden="1" x14ac:dyDescent="0.25">
      <c r="A8853" s="21" t="s">
        <v>7</v>
      </c>
      <c r="B8853" s="27">
        <v>43496</v>
      </c>
      <c r="C8853" s="27" t="s">
        <v>45</v>
      </c>
      <c r="D8853" s="28">
        <v>500</v>
      </c>
      <c r="E8853" s="27" t="s">
        <v>25</v>
      </c>
    </row>
    <row r="8854" spans="1:5" ht="13.2" hidden="1" x14ac:dyDescent="0.25">
      <c r="A8854" s="21" t="s">
        <v>7</v>
      </c>
      <c r="B8854" s="27">
        <v>43496</v>
      </c>
      <c r="C8854" s="27" t="s">
        <v>45</v>
      </c>
      <c r="D8854" s="28">
        <v>1250</v>
      </c>
      <c r="E8854" s="27" t="s">
        <v>25</v>
      </c>
    </row>
    <row r="8855" spans="1:5" ht="13.2" hidden="1" x14ac:dyDescent="0.25">
      <c r="A8855" s="21" t="s">
        <v>7</v>
      </c>
      <c r="B8855" s="27">
        <v>43497</v>
      </c>
      <c r="C8855" s="27" t="s">
        <v>45</v>
      </c>
      <c r="D8855" s="28">
        <v>500</v>
      </c>
      <c r="E8855" s="27" t="s">
        <v>25</v>
      </c>
    </row>
    <row r="8856" spans="1:5" ht="13.2" hidden="1" x14ac:dyDescent="0.25">
      <c r="A8856" s="21" t="s">
        <v>7</v>
      </c>
      <c r="B8856" s="27">
        <v>43497</v>
      </c>
      <c r="C8856" s="27" t="s">
        <v>45</v>
      </c>
      <c r="D8856" s="28">
        <v>3250</v>
      </c>
      <c r="E8856" s="27" t="s">
        <v>25</v>
      </c>
    </row>
    <row r="8857" spans="1:5" ht="13.2" hidden="1" x14ac:dyDescent="0.25">
      <c r="A8857" s="21" t="s">
        <v>7</v>
      </c>
      <c r="B8857" s="27">
        <v>43498</v>
      </c>
      <c r="C8857" s="27" t="s">
        <v>45</v>
      </c>
      <c r="D8857" s="28">
        <v>1400</v>
      </c>
      <c r="E8857" s="27" t="s">
        <v>25</v>
      </c>
    </row>
    <row r="8858" spans="1:5" ht="13.2" hidden="1" x14ac:dyDescent="0.25">
      <c r="A8858" s="21" t="s">
        <v>7</v>
      </c>
      <c r="B8858" s="27">
        <v>43499</v>
      </c>
      <c r="C8858" s="27" t="s">
        <v>45</v>
      </c>
      <c r="D8858" s="28">
        <v>3800</v>
      </c>
      <c r="E8858" s="27" t="s">
        <v>25</v>
      </c>
    </row>
    <row r="8859" spans="1:5" ht="13.2" hidden="1" x14ac:dyDescent="0.25">
      <c r="A8859" s="21" t="s">
        <v>7</v>
      </c>
      <c r="B8859" s="27">
        <v>43500</v>
      </c>
      <c r="C8859" s="27" t="s">
        <v>45</v>
      </c>
      <c r="D8859" s="28">
        <v>1250</v>
      </c>
      <c r="E8859" s="27" t="s">
        <v>25</v>
      </c>
    </row>
    <row r="8860" spans="1:5" ht="13.2" hidden="1" x14ac:dyDescent="0.25">
      <c r="A8860" s="21" t="s">
        <v>7</v>
      </c>
      <c r="B8860" s="27">
        <v>43500</v>
      </c>
      <c r="C8860" s="27" t="s">
        <v>45</v>
      </c>
      <c r="D8860" s="28">
        <v>1500</v>
      </c>
      <c r="E8860" s="27" t="s">
        <v>25</v>
      </c>
    </row>
    <row r="8861" spans="1:5" ht="13.2" hidden="1" x14ac:dyDescent="0.25">
      <c r="A8861" s="21" t="s">
        <v>7</v>
      </c>
      <c r="B8861" s="27">
        <v>43500</v>
      </c>
      <c r="C8861" s="27" t="s">
        <v>45</v>
      </c>
      <c r="D8861" s="28">
        <v>2000</v>
      </c>
      <c r="E8861" s="27" t="s">
        <v>25</v>
      </c>
    </row>
    <row r="8862" spans="1:5" ht="13.2" hidden="1" x14ac:dyDescent="0.25">
      <c r="A8862" s="21" t="s">
        <v>7</v>
      </c>
      <c r="B8862" s="27">
        <v>43500</v>
      </c>
      <c r="C8862" s="27" t="s">
        <v>45</v>
      </c>
      <c r="D8862" s="28">
        <v>14750</v>
      </c>
      <c r="E8862" s="27" t="s">
        <v>25</v>
      </c>
    </row>
    <row r="8863" spans="1:5" ht="13.2" hidden="1" x14ac:dyDescent="0.25">
      <c r="A8863" s="21" t="s">
        <v>7</v>
      </c>
      <c r="B8863" s="27">
        <v>43500</v>
      </c>
      <c r="C8863" s="27" t="s">
        <v>45</v>
      </c>
      <c r="D8863" s="28">
        <v>1500</v>
      </c>
      <c r="E8863" s="27" t="s">
        <v>25</v>
      </c>
    </row>
    <row r="8864" spans="1:5" ht="13.2" hidden="1" x14ac:dyDescent="0.25">
      <c r="A8864" s="21" t="s">
        <v>7</v>
      </c>
      <c r="B8864" s="27">
        <v>43500</v>
      </c>
      <c r="C8864" s="27" t="s">
        <v>45</v>
      </c>
      <c r="D8864" s="28">
        <v>1250</v>
      </c>
      <c r="E8864" s="27" t="s">
        <v>25</v>
      </c>
    </row>
    <row r="8865" spans="1:5" ht="13.2" hidden="1" x14ac:dyDescent="0.25">
      <c r="A8865" s="21" t="s">
        <v>7</v>
      </c>
      <c r="B8865" s="27">
        <v>43501</v>
      </c>
      <c r="C8865" s="27" t="s">
        <v>45</v>
      </c>
      <c r="D8865" s="28">
        <v>8613.75</v>
      </c>
      <c r="E8865" s="27" t="s">
        <v>25</v>
      </c>
    </row>
    <row r="8866" spans="1:5" ht="13.2" hidden="1" x14ac:dyDescent="0.25">
      <c r="A8866" s="21" t="s">
        <v>7</v>
      </c>
      <c r="B8866" s="27">
        <v>43502</v>
      </c>
      <c r="C8866" s="27" t="s">
        <v>45</v>
      </c>
      <c r="D8866" s="28">
        <v>1950</v>
      </c>
      <c r="E8866" s="27" t="s">
        <v>25</v>
      </c>
    </row>
    <row r="8867" spans="1:5" ht="13.2" hidden="1" x14ac:dyDescent="0.25">
      <c r="A8867" s="21" t="s">
        <v>7</v>
      </c>
      <c r="B8867" s="27">
        <v>43503</v>
      </c>
      <c r="C8867" s="27" t="s">
        <v>53</v>
      </c>
      <c r="D8867" s="28">
        <v>16601.900000000001</v>
      </c>
      <c r="E8867" s="27" t="s">
        <v>26</v>
      </c>
    </row>
    <row r="8868" spans="1:5" ht="13.2" hidden="1" x14ac:dyDescent="0.25">
      <c r="A8868" s="21" t="s">
        <v>7</v>
      </c>
      <c r="B8868" s="27">
        <v>43504</v>
      </c>
      <c r="C8868" s="27" t="s">
        <v>45</v>
      </c>
      <c r="D8868" s="28">
        <v>11150</v>
      </c>
      <c r="E8868" s="27" t="s">
        <v>25</v>
      </c>
    </row>
    <row r="8869" spans="1:5" ht="13.2" hidden="1" x14ac:dyDescent="0.25">
      <c r="A8869" s="21" t="s">
        <v>7</v>
      </c>
      <c r="B8869" s="27">
        <v>43505</v>
      </c>
      <c r="C8869" s="27" t="s">
        <v>53</v>
      </c>
      <c r="D8869" s="28">
        <v>27012.5</v>
      </c>
      <c r="E8869" s="27" t="s">
        <v>26</v>
      </c>
    </row>
    <row r="8870" spans="1:5" ht="13.2" hidden="1" x14ac:dyDescent="0.25">
      <c r="A8870" s="21" t="s">
        <v>7</v>
      </c>
      <c r="B8870" s="27">
        <v>43506</v>
      </c>
      <c r="C8870" s="27" t="s">
        <v>58</v>
      </c>
      <c r="D8870" s="28">
        <v>10150</v>
      </c>
      <c r="E8870" s="27" t="s">
        <v>26</v>
      </c>
    </row>
    <row r="8871" spans="1:5" ht="13.2" hidden="1" x14ac:dyDescent="0.25">
      <c r="A8871" s="21" t="s">
        <v>7</v>
      </c>
      <c r="B8871" s="27">
        <v>43507</v>
      </c>
      <c r="C8871" s="27" t="s">
        <v>45</v>
      </c>
      <c r="D8871" s="28">
        <v>350</v>
      </c>
      <c r="E8871" s="27" t="s">
        <v>25</v>
      </c>
    </row>
    <row r="8872" spans="1:5" ht="13.2" hidden="1" x14ac:dyDescent="0.25">
      <c r="A8872" s="21" t="s">
        <v>7</v>
      </c>
      <c r="B8872" s="27">
        <v>43507</v>
      </c>
      <c r="C8872" s="27" t="s">
        <v>45</v>
      </c>
      <c r="D8872" s="28">
        <v>750</v>
      </c>
      <c r="E8872" s="27" t="s">
        <v>25</v>
      </c>
    </row>
    <row r="8873" spans="1:5" ht="13.2" hidden="1" x14ac:dyDescent="0.25">
      <c r="A8873" s="21" t="s">
        <v>7</v>
      </c>
      <c r="B8873" s="27">
        <v>43507</v>
      </c>
      <c r="C8873" s="27" t="s">
        <v>45</v>
      </c>
      <c r="D8873" s="28">
        <v>600</v>
      </c>
      <c r="E8873" s="27" t="s">
        <v>25</v>
      </c>
    </row>
    <row r="8874" spans="1:5" ht="13.2" hidden="1" x14ac:dyDescent="0.25">
      <c r="A8874" s="21" t="s">
        <v>7</v>
      </c>
      <c r="B8874" s="27">
        <v>43507</v>
      </c>
      <c r="C8874" s="27" t="s">
        <v>45</v>
      </c>
      <c r="D8874" s="28">
        <v>3250</v>
      </c>
      <c r="E8874" s="27" t="s">
        <v>25</v>
      </c>
    </row>
    <row r="8875" spans="1:5" ht="13.2" hidden="1" x14ac:dyDescent="0.25">
      <c r="A8875" s="21" t="s">
        <v>7</v>
      </c>
      <c r="B8875" s="27">
        <v>43507</v>
      </c>
      <c r="C8875" s="27" t="s">
        <v>45</v>
      </c>
      <c r="D8875" s="28">
        <v>500</v>
      </c>
      <c r="E8875" s="27" t="s">
        <v>25</v>
      </c>
    </row>
    <row r="8876" spans="1:5" ht="13.2" hidden="1" x14ac:dyDescent="0.25">
      <c r="A8876" s="21" t="s">
        <v>7</v>
      </c>
      <c r="B8876" s="27">
        <v>43508</v>
      </c>
      <c r="C8876" s="27" t="s">
        <v>45</v>
      </c>
      <c r="D8876" s="28">
        <v>1500</v>
      </c>
      <c r="E8876" s="27" t="s">
        <v>25</v>
      </c>
    </row>
    <row r="8877" spans="1:5" ht="13.2" hidden="1" x14ac:dyDescent="0.25">
      <c r="A8877" s="21" t="s">
        <v>7</v>
      </c>
      <c r="B8877" s="27">
        <v>43509</v>
      </c>
      <c r="C8877" s="27" t="s">
        <v>45</v>
      </c>
      <c r="D8877" s="28">
        <v>1000</v>
      </c>
      <c r="E8877" s="27" t="s">
        <v>25</v>
      </c>
    </row>
    <row r="8878" spans="1:5" ht="13.2" hidden="1" x14ac:dyDescent="0.25">
      <c r="A8878" s="21" t="s">
        <v>7</v>
      </c>
      <c r="B8878" s="27">
        <v>43510</v>
      </c>
      <c r="C8878" s="27" t="s">
        <v>45</v>
      </c>
      <c r="D8878" s="28">
        <v>2300</v>
      </c>
      <c r="E8878" s="27" t="s">
        <v>25</v>
      </c>
    </row>
    <row r="8879" spans="1:5" ht="13.2" hidden="1" x14ac:dyDescent="0.25">
      <c r="A8879" s="21" t="s">
        <v>7</v>
      </c>
      <c r="B8879" s="27">
        <v>43511</v>
      </c>
      <c r="C8879" s="27" t="s">
        <v>45</v>
      </c>
      <c r="D8879" s="28">
        <v>2300</v>
      </c>
      <c r="E8879" s="27" t="s">
        <v>25</v>
      </c>
    </row>
    <row r="8880" spans="1:5" ht="13.2" hidden="1" x14ac:dyDescent="0.25">
      <c r="A8880" s="21" t="s">
        <v>7</v>
      </c>
      <c r="B8880" s="27">
        <v>43512</v>
      </c>
      <c r="C8880" s="27" t="s">
        <v>45</v>
      </c>
      <c r="D8880" s="28">
        <v>1000</v>
      </c>
      <c r="E8880" s="27" t="s">
        <v>25</v>
      </c>
    </row>
    <row r="8881" spans="1:5" ht="13.2" hidden="1" x14ac:dyDescent="0.25">
      <c r="A8881" s="21" t="s">
        <v>7</v>
      </c>
      <c r="B8881" s="27">
        <v>43513</v>
      </c>
      <c r="C8881" s="27" t="s">
        <v>45</v>
      </c>
      <c r="D8881" s="28">
        <v>1750</v>
      </c>
      <c r="E8881" s="27" t="s">
        <v>25</v>
      </c>
    </row>
    <row r="8882" spans="1:5" ht="13.2" hidden="1" x14ac:dyDescent="0.25">
      <c r="A8882" s="21" t="s">
        <v>7</v>
      </c>
      <c r="B8882" s="27">
        <v>43514</v>
      </c>
      <c r="C8882" s="27" t="s">
        <v>45</v>
      </c>
      <c r="D8882" s="28">
        <v>500</v>
      </c>
      <c r="E8882" s="27" t="s">
        <v>25</v>
      </c>
    </row>
    <row r="8883" spans="1:5" ht="13.2" hidden="1" x14ac:dyDescent="0.25">
      <c r="A8883" s="21" t="s">
        <v>7</v>
      </c>
      <c r="B8883" s="27">
        <v>43515</v>
      </c>
      <c r="C8883" s="27" t="s">
        <v>45</v>
      </c>
      <c r="D8883" s="28">
        <v>1000</v>
      </c>
      <c r="E8883" s="27" t="s">
        <v>25</v>
      </c>
    </row>
    <row r="8884" spans="1:5" ht="13.2" hidden="1" x14ac:dyDescent="0.25">
      <c r="A8884" s="21" t="s">
        <v>7</v>
      </c>
      <c r="B8884" s="27">
        <v>43516</v>
      </c>
      <c r="C8884" s="27" t="s">
        <v>45</v>
      </c>
      <c r="D8884" s="28">
        <v>6500</v>
      </c>
      <c r="E8884" s="27" t="s">
        <v>25</v>
      </c>
    </row>
    <row r="8885" spans="1:5" ht="13.2" hidden="1" x14ac:dyDescent="0.25">
      <c r="A8885" s="21" t="s">
        <v>7</v>
      </c>
      <c r="B8885" s="27">
        <v>43517</v>
      </c>
      <c r="C8885" s="27" t="s">
        <v>45</v>
      </c>
      <c r="D8885" s="28">
        <v>2250</v>
      </c>
      <c r="E8885" s="27" t="s">
        <v>25</v>
      </c>
    </row>
    <row r="8886" spans="1:5" ht="13.2" hidden="1" x14ac:dyDescent="0.25">
      <c r="A8886" s="21" t="s">
        <v>7</v>
      </c>
      <c r="B8886" s="27">
        <v>43518</v>
      </c>
      <c r="C8886" s="27" t="s">
        <v>45</v>
      </c>
      <c r="D8886" s="28">
        <v>43449.35</v>
      </c>
      <c r="E8886" s="27" t="s">
        <v>25</v>
      </c>
    </row>
    <row r="8887" spans="1:5" ht="13.2" hidden="1" x14ac:dyDescent="0.25">
      <c r="A8887" s="21" t="s">
        <v>7</v>
      </c>
      <c r="B8887" s="27">
        <v>43519</v>
      </c>
      <c r="C8887" s="27" t="s">
        <v>45</v>
      </c>
      <c r="D8887" s="28">
        <v>250</v>
      </c>
      <c r="E8887" s="27" t="s">
        <v>25</v>
      </c>
    </row>
    <row r="8888" spans="1:5" ht="13.2" hidden="1" x14ac:dyDescent="0.25">
      <c r="A8888" s="21" t="s">
        <v>7</v>
      </c>
      <c r="B8888" s="27">
        <v>43519</v>
      </c>
      <c r="C8888" s="27" t="s">
        <v>45</v>
      </c>
      <c r="D8888" s="28">
        <v>8250</v>
      </c>
      <c r="E8888" s="27" t="s">
        <v>25</v>
      </c>
    </row>
    <row r="8889" spans="1:5" ht="13.2" hidden="1" x14ac:dyDescent="0.25">
      <c r="A8889" s="21" t="s">
        <v>7</v>
      </c>
      <c r="B8889" s="27">
        <v>43519</v>
      </c>
      <c r="C8889" s="27" t="s">
        <v>45</v>
      </c>
      <c r="D8889" s="28">
        <v>500</v>
      </c>
      <c r="E8889" s="27" t="s">
        <v>25</v>
      </c>
    </row>
    <row r="8890" spans="1:5" ht="13.2" hidden="1" x14ac:dyDescent="0.25">
      <c r="A8890" s="21" t="s">
        <v>7</v>
      </c>
      <c r="B8890" s="27">
        <v>43519</v>
      </c>
      <c r="C8890" s="27" t="s">
        <v>45</v>
      </c>
      <c r="D8890" s="28">
        <v>250</v>
      </c>
      <c r="E8890" s="27" t="s">
        <v>25</v>
      </c>
    </row>
    <row r="8891" spans="1:5" ht="13.2" hidden="1" x14ac:dyDescent="0.25">
      <c r="A8891" s="21" t="s">
        <v>7</v>
      </c>
      <c r="B8891" s="27">
        <v>43519</v>
      </c>
      <c r="C8891" s="27" t="s">
        <v>45</v>
      </c>
      <c r="D8891" s="28">
        <v>500</v>
      </c>
      <c r="E8891" s="27" t="s">
        <v>25</v>
      </c>
    </row>
    <row r="8892" spans="1:5" ht="13.2" hidden="1" x14ac:dyDescent="0.25">
      <c r="A8892" s="21" t="s">
        <v>7</v>
      </c>
      <c r="B8892" s="27">
        <v>43519</v>
      </c>
      <c r="C8892" s="27" t="s">
        <v>45</v>
      </c>
      <c r="D8892" s="28">
        <v>2000</v>
      </c>
      <c r="E8892" s="27" t="s">
        <v>25</v>
      </c>
    </row>
    <row r="8893" spans="1:5" ht="13.2" hidden="1" x14ac:dyDescent="0.25">
      <c r="A8893" s="21" t="s">
        <v>7</v>
      </c>
      <c r="B8893" s="27">
        <v>43520</v>
      </c>
      <c r="C8893" s="27" t="s">
        <v>45</v>
      </c>
      <c r="D8893" s="28">
        <v>2500</v>
      </c>
      <c r="E8893" s="27" t="s">
        <v>25</v>
      </c>
    </row>
    <row r="8894" spans="1:5" ht="13.2" hidden="1" x14ac:dyDescent="0.25">
      <c r="A8894" s="21" t="s">
        <v>7</v>
      </c>
      <c r="B8894" s="27">
        <v>43521</v>
      </c>
      <c r="C8894" s="27" t="s">
        <v>45</v>
      </c>
      <c r="D8894" s="28">
        <v>1060</v>
      </c>
      <c r="E8894" s="27" t="s">
        <v>25</v>
      </c>
    </row>
    <row r="8895" spans="1:5" ht="13.2" hidden="1" x14ac:dyDescent="0.25">
      <c r="A8895" s="21" t="s">
        <v>7</v>
      </c>
      <c r="B8895" s="27">
        <v>43522</v>
      </c>
      <c r="C8895" s="27" t="s">
        <v>45</v>
      </c>
      <c r="D8895" s="28">
        <v>3250</v>
      </c>
      <c r="E8895" s="27" t="s">
        <v>25</v>
      </c>
    </row>
    <row r="8896" spans="1:5" ht="13.2" hidden="1" x14ac:dyDescent="0.25">
      <c r="A8896" s="21" t="s">
        <v>7</v>
      </c>
      <c r="B8896" s="27">
        <v>43523</v>
      </c>
      <c r="C8896" s="27" t="s">
        <v>45</v>
      </c>
      <c r="D8896" s="28">
        <v>1200</v>
      </c>
      <c r="E8896" s="27" t="s">
        <v>25</v>
      </c>
    </row>
    <row r="8897" spans="1:5" ht="13.2" hidden="1" x14ac:dyDescent="0.25">
      <c r="A8897" s="21" t="s">
        <v>7</v>
      </c>
      <c r="B8897" s="27">
        <v>43523</v>
      </c>
      <c r="C8897" s="27" t="s">
        <v>45</v>
      </c>
      <c r="D8897" s="28">
        <v>1250</v>
      </c>
      <c r="E8897" s="27" t="s">
        <v>25</v>
      </c>
    </row>
    <row r="8898" spans="1:5" ht="13.2" hidden="1" x14ac:dyDescent="0.25">
      <c r="A8898" s="21" t="s">
        <v>7</v>
      </c>
      <c r="B8898" s="27">
        <v>43524</v>
      </c>
      <c r="C8898" s="27" t="s">
        <v>45</v>
      </c>
      <c r="D8898" s="28">
        <v>7000</v>
      </c>
      <c r="E8898" s="27" t="s">
        <v>25</v>
      </c>
    </row>
    <row r="8899" spans="1:5" ht="13.2" hidden="1" x14ac:dyDescent="0.25">
      <c r="A8899" s="21" t="s">
        <v>7</v>
      </c>
      <c r="B8899" s="27">
        <v>43525</v>
      </c>
      <c r="C8899" s="27" t="s">
        <v>45</v>
      </c>
      <c r="D8899" s="28">
        <v>1750</v>
      </c>
      <c r="E8899" s="27" t="s">
        <v>25</v>
      </c>
    </row>
    <row r="8900" spans="1:5" ht="13.2" hidden="1" x14ac:dyDescent="0.25">
      <c r="A8900" s="21" t="s">
        <v>7</v>
      </c>
      <c r="B8900" s="27">
        <v>43525</v>
      </c>
      <c r="C8900" s="27" t="s">
        <v>45</v>
      </c>
      <c r="D8900" s="28">
        <v>250</v>
      </c>
      <c r="E8900" s="27" t="s">
        <v>25</v>
      </c>
    </row>
    <row r="8901" spans="1:5" ht="13.2" hidden="1" x14ac:dyDescent="0.25">
      <c r="A8901" s="21" t="s">
        <v>7</v>
      </c>
      <c r="B8901" s="27">
        <v>43526</v>
      </c>
      <c r="C8901" s="27" t="s">
        <v>45</v>
      </c>
      <c r="D8901" s="28">
        <v>525</v>
      </c>
      <c r="E8901" s="27" t="s">
        <v>25</v>
      </c>
    </row>
    <row r="8902" spans="1:5" ht="13.2" hidden="1" x14ac:dyDescent="0.25">
      <c r="A8902" s="21" t="s">
        <v>7</v>
      </c>
      <c r="B8902" s="27">
        <v>43526</v>
      </c>
      <c r="C8902" s="27" t="s">
        <v>45</v>
      </c>
      <c r="D8902" s="28">
        <v>1600</v>
      </c>
      <c r="E8902" s="27" t="s">
        <v>25</v>
      </c>
    </row>
    <row r="8903" spans="1:5" ht="13.2" hidden="1" x14ac:dyDescent="0.25">
      <c r="A8903" s="21" t="s">
        <v>7</v>
      </c>
      <c r="B8903" s="27">
        <v>43527</v>
      </c>
      <c r="C8903" s="27" t="s">
        <v>27</v>
      </c>
      <c r="D8903" s="28">
        <v>6000</v>
      </c>
      <c r="E8903" s="27" t="s">
        <v>27</v>
      </c>
    </row>
    <row r="8904" spans="1:5" ht="13.2" hidden="1" x14ac:dyDescent="0.25">
      <c r="A8904" s="21" t="s">
        <v>7</v>
      </c>
      <c r="B8904" s="27">
        <v>43527</v>
      </c>
      <c r="C8904" s="27" t="s">
        <v>27</v>
      </c>
      <c r="D8904" s="28">
        <v>2250</v>
      </c>
      <c r="E8904" s="27" t="s">
        <v>27</v>
      </c>
    </row>
    <row r="8905" spans="1:5" ht="13.2" hidden="1" x14ac:dyDescent="0.25">
      <c r="A8905" s="21" t="s">
        <v>7</v>
      </c>
      <c r="B8905" s="27">
        <v>43527</v>
      </c>
      <c r="C8905" s="27" t="s">
        <v>27</v>
      </c>
      <c r="D8905" s="28">
        <v>4000</v>
      </c>
      <c r="E8905" s="27" t="s">
        <v>27</v>
      </c>
    </row>
    <row r="8906" spans="1:5" ht="13.2" hidden="1" x14ac:dyDescent="0.25">
      <c r="A8906" s="21" t="s">
        <v>7</v>
      </c>
      <c r="B8906" s="27">
        <v>43527</v>
      </c>
      <c r="C8906" s="27" t="s">
        <v>27</v>
      </c>
      <c r="D8906" s="28">
        <v>650</v>
      </c>
      <c r="E8906" s="27" t="s">
        <v>27</v>
      </c>
    </row>
    <row r="8907" spans="1:5" ht="13.2" hidden="1" x14ac:dyDescent="0.25">
      <c r="A8907" s="21" t="s">
        <v>7</v>
      </c>
      <c r="B8907" s="27">
        <v>43528</v>
      </c>
      <c r="C8907" s="27" t="s">
        <v>53</v>
      </c>
      <c r="D8907" s="28">
        <v>3250</v>
      </c>
      <c r="E8907" s="27" t="s">
        <v>26</v>
      </c>
    </row>
    <row r="8908" spans="1:5" ht="13.2" hidden="1" x14ac:dyDescent="0.25">
      <c r="A8908" s="21" t="s">
        <v>7</v>
      </c>
      <c r="B8908" s="27">
        <v>43529</v>
      </c>
      <c r="C8908" s="27" t="s">
        <v>53</v>
      </c>
      <c r="D8908" s="28">
        <v>2000</v>
      </c>
      <c r="E8908" s="27" t="s">
        <v>26</v>
      </c>
    </row>
    <row r="8909" spans="1:5" ht="13.2" hidden="1" x14ac:dyDescent="0.25">
      <c r="A8909" s="21" t="s">
        <v>7</v>
      </c>
      <c r="B8909" s="27">
        <v>43530</v>
      </c>
      <c r="C8909" s="27" t="s">
        <v>45</v>
      </c>
      <c r="D8909" s="28">
        <v>3250</v>
      </c>
      <c r="E8909" s="27" t="s">
        <v>25</v>
      </c>
    </row>
    <row r="8910" spans="1:5" ht="13.2" hidden="1" x14ac:dyDescent="0.25">
      <c r="A8910" s="21" t="s">
        <v>7</v>
      </c>
      <c r="B8910" s="27">
        <v>43530</v>
      </c>
      <c r="C8910" s="27" t="s">
        <v>45</v>
      </c>
      <c r="D8910" s="28">
        <v>3000</v>
      </c>
      <c r="E8910" s="27" t="s">
        <v>25</v>
      </c>
    </row>
    <row r="8911" spans="1:5" ht="13.2" hidden="1" x14ac:dyDescent="0.25">
      <c r="A8911" s="21" t="s">
        <v>7</v>
      </c>
      <c r="B8911" s="27">
        <v>43530</v>
      </c>
      <c r="C8911" s="27" t="s">
        <v>45</v>
      </c>
      <c r="D8911" s="28">
        <v>6500</v>
      </c>
      <c r="E8911" s="27" t="s">
        <v>25</v>
      </c>
    </row>
    <row r="8912" spans="1:5" ht="13.2" hidden="1" x14ac:dyDescent="0.25">
      <c r="A8912" s="21" t="s">
        <v>7</v>
      </c>
      <c r="B8912" s="27">
        <v>43531</v>
      </c>
      <c r="C8912" s="27" t="s">
        <v>45</v>
      </c>
      <c r="D8912" s="28">
        <v>12500</v>
      </c>
      <c r="E8912" s="27" t="s">
        <v>25</v>
      </c>
    </row>
    <row r="8913" spans="1:5" ht="13.2" hidden="1" x14ac:dyDescent="0.25">
      <c r="A8913" s="21" t="s">
        <v>7</v>
      </c>
      <c r="B8913" s="27">
        <v>43532</v>
      </c>
      <c r="C8913" s="27" t="s">
        <v>45</v>
      </c>
      <c r="D8913" s="28">
        <v>2700</v>
      </c>
      <c r="E8913" s="27" t="s">
        <v>25</v>
      </c>
    </row>
    <row r="8914" spans="1:5" ht="13.2" hidden="1" x14ac:dyDescent="0.25">
      <c r="A8914" s="21" t="s">
        <v>7</v>
      </c>
      <c r="B8914" s="27">
        <v>43533</v>
      </c>
      <c r="C8914" s="27" t="s">
        <v>58</v>
      </c>
      <c r="D8914" s="28">
        <v>10150</v>
      </c>
      <c r="E8914" s="27" t="s">
        <v>26</v>
      </c>
    </row>
    <row r="8915" spans="1:5" ht="13.2" hidden="1" x14ac:dyDescent="0.25">
      <c r="A8915" s="21" t="s">
        <v>7</v>
      </c>
      <c r="B8915" s="27">
        <v>43534</v>
      </c>
      <c r="C8915" s="27" t="s">
        <v>45</v>
      </c>
      <c r="D8915" s="28">
        <v>41850</v>
      </c>
      <c r="E8915" s="27" t="s">
        <v>25</v>
      </c>
    </row>
    <row r="8916" spans="1:5" ht="13.2" hidden="1" x14ac:dyDescent="0.25">
      <c r="A8916" s="21" t="s">
        <v>7</v>
      </c>
      <c r="B8916" s="27">
        <v>43535</v>
      </c>
      <c r="C8916" s="27" t="s">
        <v>45</v>
      </c>
      <c r="D8916" s="28">
        <v>2255.6</v>
      </c>
      <c r="E8916" s="27" t="s">
        <v>25</v>
      </c>
    </row>
    <row r="8917" spans="1:5" ht="13.2" hidden="1" x14ac:dyDescent="0.25">
      <c r="A8917" s="21" t="s">
        <v>7</v>
      </c>
      <c r="B8917" s="27">
        <v>43535</v>
      </c>
      <c r="C8917" s="27" t="s">
        <v>45</v>
      </c>
      <c r="D8917" s="28">
        <v>10000</v>
      </c>
      <c r="E8917" s="27" t="s">
        <v>25</v>
      </c>
    </row>
    <row r="8918" spans="1:5" ht="13.2" hidden="1" x14ac:dyDescent="0.25">
      <c r="A8918" s="21" t="s">
        <v>7</v>
      </c>
      <c r="B8918" s="27">
        <v>43536</v>
      </c>
      <c r="C8918" s="27" t="s">
        <v>45</v>
      </c>
      <c r="D8918" s="28">
        <v>97215</v>
      </c>
      <c r="E8918" s="27" t="s">
        <v>25</v>
      </c>
    </row>
    <row r="8919" spans="1:5" ht="13.2" hidden="1" x14ac:dyDescent="0.25">
      <c r="A8919" s="21" t="s">
        <v>7</v>
      </c>
      <c r="B8919" s="27">
        <v>43537</v>
      </c>
      <c r="C8919" s="27" t="s">
        <v>45</v>
      </c>
      <c r="D8919" s="28">
        <v>8250</v>
      </c>
      <c r="E8919" s="27" t="s">
        <v>25</v>
      </c>
    </row>
    <row r="8920" spans="1:5" ht="13.2" hidden="1" x14ac:dyDescent="0.25">
      <c r="A8920" s="21" t="s">
        <v>7</v>
      </c>
      <c r="B8920" s="27">
        <v>43538</v>
      </c>
      <c r="C8920" s="27" t="s">
        <v>47</v>
      </c>
      <c r="D8920" s="28">
        <v>30853</v>
      </c>
      <c r="E8920" s="27" t="s">
        <v>26</v>
      </c>
    </row>
    <row r="8921" spans="1:5" ht="13.2" hidden="1" x14ac:dyDescent="0.25">
      <c r="A8921" s="21" t="s">
        <v>7</v>
      </c>
      <c r="B8921" s="27">
        <v>43539</v>
      </c>
      <c r="C8921" s="27" t="s">
        <v>47</v>
      </c>
      <c r="D8921" s="28">
        <v>7750</v>
      </c>
      <c r="E8921" s="27" t="s">
        <v>26</v>
      </c>
    </row>
    <row r="8922" spans="1:5" ht="13.2" hidden="1" x14ac:dyDescent="0.25">
      <c r="A8922" s="21" t="s">
        <v>7</v>
      </c>
      <c r="B8922" s="27">
        <v>43539</v>
      </c>
      <c r="C8922" s="27" t="s">
        <v>47</v>
      </c>
      <c r="D8922" s="28">
        <v>3000</v>
      </c>
      <c r="E8922" s="27" t="s">
        <v>26</v>
      </c>
    </row>
    <row r="8923" spans="1:5" ht="13.2" hidden="1" x14ac:dyDescent="0.25">
      <c r="A8923" s="21" t="s">
        <v>7</v>
      </c>
      <c r="B8923" s="27">
        <v>43539</v>
      </c>
      <c r="C8923" s="27" t="s">
        <v>47</v>
      </c>
      <c r="D8923" s="28">
        <v>500</v>
      </c>
      <c r="E8923" s="27" t="s">
        <v>26</v>
      </c>
    </row>
    <row r="8924" spans="1:5" ht="13.2" hidden="1" x14ac:dyDescent="0.25">
      <c r="A8924" s="21" t="s">
        <v>7</v>
      </c>
      <c r="B8924" s="27">
        <v>43539</v>
      </c>
      <c r="C8924" s="27" t="s">
        <v>47</v>
      </c>
      <c r="D8924" s="28">
        <v>2250</v>
      </c>
      <c r="E8924" s="27" t="s">
        <v>26</v>
      </c>
    </row>
    <row r="8925" spans="1:5" ht="13.2" hidden="1" x14ac:dyDescent="0.25">
      <c r="A8925" s="21" t="s">
        <v>7</v>
      </c>
      <c r="B8925" s="27">
        <v>43540</v>
      </c>
      <c r="C8925" s="27" t="s">
        <v>45</v>
      </c>
      <c r="D8925" s="28">
        <v>1250</v>
      </c>
      <c r="E8925" s="27" t="s">
        <v>25</v>
      </c>
    </row>
    <row r="8926" spans="1:5" ht="13.2" hidden="1" x14ac:dyDescent="0.25">
      <c r="A8926" s="21" t="s">
        <v>7</v>
      </c>
      <c r="B8926" s="27">
        <v>43541</v>
      </c>
      <c r="C8926" s="27" t="s">
        <v>47</v>
      </c>
      <c r="D8926" s="28">
        <v>650</v>
      </c>
      <c r="E8926" s="27" t="s">
        <v>26</v>
      </c>
    </row>
    <row r="8927" spans="1:5" ht="13.2" hidden="1" x14ac:dyDescent="0.25">
      <c r="A8927" s="21" t="s">
        <v>7</v>
      </c>
      <c r="B8927" s="27">
        <v>43541</v>
      </c>
      <c r="C8927" s="27" t="s">
        <v>47</v>
      </c>
      <c r="D8927" s="28">
        <v>2000</v>
      </c>
      <c r="E8927" s="27" t="s">
        <v>26</v>
      </c>
    </row>
    <row r="8928" spans="1:5" ht="13.2" hidden="1" x14ac:dyDescent="0.25">
      <c r="A8928" s="21" t="s">
        <v>7</v>
      </c>
      <c r="B8928" s="27">
        <v>43541</v>
      </c>
      <c r="C8928" s="27" t="s">
        <v>47</v>
      </c>
      <c r="D8928" s="28">
        <v>1250</v>
      </c>
      <c r="E8928" s="27" t="s">
        <v>26</v>
      </c>
    </row>
    <row r="8929" spans="1:5" ht="13.2" hidden="1" x14ac:dyDescent="0.25">
      <c r="A8929" s="21" t="s">
        <v>7</v>
      </c>
      <c r="B8929" s="27">
        <v>43541</v>
      </c>
      <c r="C8929" s="27" t="s">
        <v>47</v>
      </c>
      <c r="D8929" s="28">
        <v>350</v>
      </c>
      <c r="E8929" s="27" t="s">
        <v>26</v>
      </c>
    </row>
    <row r="8930" spans="1:5" ht="13.2" hidden="1" x14ac:dyDescent="0.25">
      <c r="A8930" s="21" t="s">
        <v>7</v>
      </c>
      <c r="B8930" s="27">
        <v>43541</v>
      </c>
      <c r="C8930" s="27" t="s">
        <v>47</v>
      </c>
      <c r="D8930" s="28">
        <v>500</v>
      </c>
      <c r="E8930" s="27" t="s">
        <v>26</v>
      </c>
    </row>
    <row r="8931" spans="1:5" ht="13.2" hidden="1" x14ac:dyDescent="0.25">
      <c r="A8931" s="21" t="s">
        <v>7</v>
      </c>
      <c r="B8931" s="27">
        <v>43541</v>
      </c>
      <c r="C8931" s="27" t="s">
        <v>47</v>
      </c>
      <c r="D8931" s="28">
        <v>1000</v>
      </c>
      <c r="E8931" s="27" t="s">
        <v>26</v>
      </c>
    </row>
    <row r="8932" spans="1:5" ht="13.2" hidden="1" x14ac:dyDescent="0.25">
      <c r="A8932" s="21" t="s">
        <v>7</v>
      </c>
      <c r="B8932" s="27">
        <v>43541</v>
      </c>
      <c r="C8932" s="27" t="s">
        <v>47</v>
      </c>
      <c r="D8932" s="28">
        <v>400</v>
      </c>
      <c r="E8932" s="27" t="s">
        <v>26</v>
      </c>
    </row>
    <row r="8933" spans="1:5" ht="13.2" hidden="1" x14ac:dyDescent="0.25">
      <c r="A8933" s="21" t="s">
        <v>7</v>
      </c>
      <c r="B8933" s="27">
        <v>43541</v>
      </c>
      <c r="C8933" s="27" t="s">
        <v>47</v>
      </c>
      <c r="D8933" s="28">
        <v>500</v>
      </c>
      <c r="E8933" s="27" t="s">
        <v>26</v>
      </c>
    </row>
    <row r="8934" spans="1:5" ht="13.2" hidden="1" x14ac:dyDescent="0.25">
      <c r="A8934" s="21" t="s">
        <v>7</v>
      </c>
      <c r="B8934" s="27">
        <v>43542</v>
      </c>
      <c r="C8934" s="27" t="s">
        <v>45</v>
      </c>
      <c r="D8934" s="28">
        <v>2750</v>
      </c>
      <c r="E8934" s="27" t="s">
        <v>25</v>
      </c>
    </row>
    <row r="8935" spans="1:5" ht="13.2" hidden="1" x14ac:dyDescent="0.25">
      <c r="A8935" s="21" t="s">
        <v>7</v>
      </c>
      <c r="B8935" s="27">
        <v>43543</v>
      </c>
      <c r="C8935" s="27" t="s">
        <v>47</v>
      </c>
      <c r="D8935" s="28">
        <v>1000</v>
      </c>
      <c r="E8935" s="27" t="s">
        <v>26</v>
      </c>
    </row>
    <row r="8936" spans="1:5" ht="13.2" hidden="1" x14ac:dyDescent="0.25">
      <c r="A8936" s="21" t="s">
        <v>7</v>
      </c>
      <c r="B8936" s="27">
        <v>43543</v>
      </c>
      <c r="C8936" s="27" t="s">
        <v>47</v>
      </c>
      <c r="D8936" s="28">
        <v>7250</v>
      </c>
      <c r="E8936" s="27" t="s">
        <v>26</v>
      </c>
    </row>
    <row r="8937" spans="1:5" ht="13.2" hidden="1" x14ac:dyDescent="0.25">
      <c r="A8937" s="21" t="s">
        <v>7</v>
      </c>
      <c r="B8937" s="27">
        <v>43544</v>
      </c>
      <c r="C8937" s="27" t="s">
        <v>59</v>
      </c>
      <c r="D8937" s="28">
        <v>2500</v>
      </c>
      <c r="E8937" s="27" t="s">
        <v>26</v>
      </c>
    </row>
    <row r="8938" spans="1:5" ht="13.2" hidden="1" x14ac:dyDescent="0.25">
      <c r="A8938" s="21" t="s">
        <v>7</v>
      </c>
      <c r="B8938" s="27">
        <v>43545</v>
      </c>
      <c r="C8938" s="27" t="s">
        <v>47</v>
      </c>
      <c r="D8938" s="28">
        <v>9320</v>
      </c>
      <c r="E8938" s="27" t="s">
        <v>26</v>
      </c>
    </row>
    <row r="8939" spans="1:5" ht="13.2" hidden="1" x14ac:dyDescent="0.25">
      <c r="A8939" s="21" t="s">
        <v>7</v>
      </c>
      <c r="B8939" s="27">
        <v>43546</v>
      </c>
      <c r="C8939" s="27" t="s">
        <v>45</v>
      </c>
      <c r="D8939" s="28">
        <v>1025</v>
      </c>
      <c r="E8939" s="27" t="s">
        <v>25</v>
      </c>
    </row>
    <row r="8940" spans="1:5" ht="13.2" hidden="1" x14ac:dyDescent="0.25">
      <c r="A8940" s="21" t="s">
        <v>7</v>
      </c>
      <c r="B8940" s="27">
        <v>43547</v>
      </c>
      <c r="C8940" s="27" t="s">
        <v>53</v>
      </c>
      <c r="D8940" s="28">
        <v>1000</v>
      </c>
      <c r="E8940" s="27" t="s">
        <v>26</v>
      </c>
    </row>
    <row r="8941" spans="1:5" ht="13.2" hidden="1" x14ac:dyDescent="0.25">
      <c r="A8941" s="21" t="s">
        <v>7</v>
      </c>
      <c r="B8941" s="27">
        <v>43548</v>
      </c>
      <c r="C8941" s="27" t="s">
        <v>27</v>
      </c>
      <c r="D8941" s="28">
        <v>6250</v>
      </c>
      <c r="E8941" s="27" t="s">
        <v>27</v>
      </c>
    </row>
    <row r="8942" spans="1:5" ht="13.2" hidden="1" x14ac:dyDescent="0.25">
      <c r="A8942" s="21" t="s">
        <v>7</v>
      </c>
      <c r="B8942" s="27">
        <v>43548</v>
      </c>
      <c r="C8942" s="27" t="s">
        <v>27</v>
      </c>
      <c r="D8942" s="28">
        <v>250</v>
      </c>
      <c r="E8942" s="27" t="s">
        <v>27</v>
      </c>
    </row>
    <row r="8943" spans="1:5" ht="13.2" hidden="1" x14ac:dyDescent="0.25">
      <c r="A8943" s="21" t="s">
        <v>7</v>
      </c>
      <c r="B8943" s="27">
        <v>43549</v>
      </c>
      <c r="C8943" s="27" t="s">
        <v>45</v>
      </c>
      <c r="D8943" s="28">
        <v>3000</v>
      </c>
      <c r="E8943" s="27" t="s">
        <v>25</v>
      </c>
    </row>
    <row r="8944" spans="1:5" ht="13.2" hidden="1" x14ac:dyDescent="0.25">
      <c r="A8944" s="21" t="s">
        <v>7</v>
      </c>
      <c r="B8944" s="27">
        <v>43549</v>
      </c>
      <c r="C8944" s="27" t="s">
        <v>45</v>
      </c>
      <c r="D8944" s="28">
        <v>750</v>
      </c>
      <c r="E8944" s="27" t="s">
        <v>25</v>
      </c>
    </row>
    <row r="8945" spans="1:5" ht="13.2" hidden="1" x14ac:dyDescent="0.25">
      <c r="A8945" s="21" t="s">
        <v>7</v>
      </c>
      <c r="B8945" s="27">
        <v>43549</v>
      </c>
      <c r="C8945" s="27" t="s">
        <v>45</v>
      </c>
      <c r="D8945" s="28">
        <v>750</v>
      </c>
      <c r="E8945" s="27" t="s">
        <v>25</v>
      </c>
    </row>
    <row r="8946" spans="1:5" ht="13.2" hidden="1" x14ac:dyDescent="0.25">
      <c r="A8946" s="21" t="s">
        <v>7</v>
      </c>
      <c r="B8946" s="27">
        <v>43549</v>
      </c>
      <c r="C8946" s="27" t="s">
        <v>45</v>
      </c>
      <c r="D8946" s="28">
        <v>800</v>
      </c>
      <c r="E8946" s="27" t="s">
        <v>25</v>
      </c>
    </row>
    <row r="8947" spans="1:5" ht="13.2" hidden="1" x14ac:dyDescent="0.25">
      <c r="A8947" s="21" t="s">
        <v>7</v>
      </c>
      <c r="B8947" s="27">
        <v>43549</v>
      </c>
      <c r="C8947" s="27" t="s">
        <v>45</v>
      </c>
      <c r="D8947" s="28">
        <v>250</v>
      </c>
      <c r="E8947" s="27" t="s">
        <v>25</v>
      </c>
    </row>
    <row r="8948" spans="1:5" ht="13.2" hidden="1" x14ac:dyDescent="0.25">
      <c r="A8948" s="21" t="s">
        <v>7</v>
      </c>
      <c r="B8948" s="27">
        <v>43549</v>
      </c>
      <c r="C8948" s="27" t="s">
        <v>45</v>
      </c>
      <c r="D8948" s="28">
        <v>250</v>
      </c>
      <c r="E8948" s="27" t="s">
        <v>25</v>
      </c>
    </row>
    <row r="8949" spans="1:5" ht="13.2" hidden="1" x14ac:dyDescent="0.25">
      <c r="A8949" s="21" t="s">
        <v>7</v>
      </c>
      <c r="B8949" s="27">
        <v>43550</v>
      </c>
      <c r="C8949" s="27" t="s">
        <v>45</v>
      </c>
      <c r="D8949" s="28">
        <v>6000</v>
      </c>
      <c r="E8949" s="27" t="s">
        <v>25</v>
      </c>
    </row>
    <row r="8950" spans="1:5" ht="13.2" hidden="1" x14ac:dyDescent="0.25">
      <c r="A8950" s="21" t="s">
        <v>7</v>
      </c>
      <c r="B8950" s="27">
        <v>43550</v>
      </c>
      <c r="C8950" s="27" t="s">
        <v>45</v>
      </c>
      <c r="D8950" s="28">
        <v>1750</v>
      </c>
      <c r="E8950" s="27" t="s">
        <v>25</v>
      </c>
    </row>
    <row r="8951" spans="1:5" ht="13.2" hidden="1" x14ac:dyDescent="0.25">
      <c r="A8951" s="21" t="s">
        <v>7</v>
      </c>
      <c r="B8951" s="27">
        <v>43550</v>
      </c>
      <c r="C8951" s="27" t="s">
        <v>45</v>
      </c>
      <c r="D8951" s="28">
        <v>500</v>
      </c>
      <c r="E8951" s="27" t="s">
        <v>25</v>
      </c>
    </row>
    <row r="8952" spans="1:5" ht="13.2" hidden="1" x14ac:dyDescent="0.25">
      <c r="A8952" s="21" t="s">
        <v>7</v>
      </c>
      <c r="B8952" s="27">
        <v>43550</v>
      </c>
      <c r="C8952" s="27" t="s">
        <v>45</v>
      </c>
      <c r="D8952" s="28">
        <v>7500</v>
      </c>
      <c r="E8952" s="27" t="s">
        <v>25</v>
      </c>
    </row>
    <row r="8953" spans="1:5" ht="13.2" hidden="1" x14ac:dyDescent="0.25">
      <c r="A8953" s="21" t="s">
        <v>7</v>
      </c>
      <c r="B8953" s="27">
        <v>43550</v>
      </c>
      <c r="C8953" s="27" t="s">
        <v>45</v>
      </c>
      <c r="D8953" s="28">
        <v>10750</v>
      </c>
      <c r="E8953" s="27" t="s">
        <v>25</v>
      </c>
    </row>
    <row r="8954" spans="1:5" ht="13.2" hidden="1" x14ac:dyDescent="0.25">
      <c r="A8954" s="21" t="s">
        <v>7</v>
      </c>
      <c r="B8954" s="27">
        <v>43551</v>
      </c>
      <c r="C8954" s="27" t="s">
        <v>27</v>
      </c>
      <c r="D8954" s="28">
        <v>1250</v>
      </c>
      <c r="E8954" s="27" t="s">
        <v>27</v>
      </c>
    </row>
    <row r="8955" spans="1:5" ht="13.2" hidden="1" x14ac:dyDescent="0.25">
      <c r="A8955" s="21" t="s">
        <v>7</v>
      </c>
      <c r="B8955" s="27">
        <v>43551</v>
      </c>
      <c r="C8955" s="27" t="s">
        <v>27</v>
      </c>
      <c r="D8955" s="28">
        <v>3000</v>
      </c>
      <c r="E8955" s="27" t="s">
        <v>27</v>
      </c>
    </row>
    <row r="8956" spans="1:5" ht="13.2" hidden="1" x14ac:dyDescent="0.25">
      <c r="A8956" s="21" t="s">
        <v>7</v>
      </c>
      <c r="B8956" s="27">
        <v>43551</v>
      </c>
      <c r="C8956" s="27" t="s">
        <v>27</v>
      </c>
      <c r="D8956" s="28">
        <v>300</v>
      </c>
      <c r="E8956" s="27" t="s">
        <v>27</v>
      </c>
    </row>
    <row r="8957" spans="1:5" ht="13.2" hidden="1" x14ac:dyDescent="0.25">
      <c r="A8957" s="21" t="s">
        <v>7</v>
      </c>
      <c r="B8957" s="27">
        <v>43551</v>
      </c>
      <c r="C8957" s="27" t="s">
        <v>27</v>
      </c>
      <c r="D8957" s="28">
        <v>1500</v>
      </c>
      <c r="E8957" s="27" t="s">
        <v>27</v>
      </c>
    </row>
    <row r="8958" spans="1:5" ht="13.2" hidden="1" x14ac:dyDescent="0.25">
      <c r="A8958" s="21" t="s">
        <v>7</v>
      </c>
      <c r="B8958" s="27">
        <v>43552</v>
      </c>
      <c r="C8958" s="27" t="s">
        <v>53</v>
      </c>
      <c r="D8958" s="28">
        <v>14624.95</v>
      </c>
      <c r="E8958" s="27" t="s">
        <v>26</v>
      </c>
    </row>
    <row r="8959" spans="1:5" ht="13.2" hidden="1" x14ac:dyDescent="0.25">
      <c r="A8959" s="21" t="s">
        <v>7</v>
      </c>
      <c r="B8959" s="27">
        <v>43553</v>
      </c>
      <c r="C8959" s="27" t="s">
        <v>51</v>
      </c>
      <c r="D8959" s="28">
        <v>6100</v>
      </c>
      <c r="E8959" s="27" t="s">
        <v>25</v>
      </c>
    </row>
    <row r="8960" spans="1:5" ht="13.2" hidden="1" x14ac:dyDescent="0.25">
      <c r="A8960" s="21" t="s">
        <v>7</v>
      </c>
      <c r="B8960" s="27">
        <v>43554</v>
      </c>
      <c r="C8960" s="27" t="s">
        <v>47</v>
      </c>
      <c r="D8960" s="28">
        <v>3025</v>
      </c>
      <c r="E8960" s="27" t="s">
        <v>26</v>
      </c>
    </row>
    <row r="8961" spans="1:5" ht="13.2" hidden="1" x14ac:dyDescent="0.25">
      <c r="A8961" s="21" t="s">
        <v>7</v>
      </c>
      <c r="B8961" s="27">
        <v>43555</v>
      </c>
      <c r="C8961" s="27" t="s">
        <v>47</v>
      </c>
      <c r="D8961" s="28">
        <v>5000</v>
      </c>
      <c r="E8961" s="27" t="s">
        <v>26</v>
      </c>
    </row>
    <row r="8962" spans="1:5" ht="13.2" hidden="1" x14ac:dyDescent="0.25">
      <c r="A8962" s="21" t="s">
        <v>7</v>
      </c>
      <c r="B8962" s="27">
        <v>43556</v>
      </c>
      <c r="C8962" s="27" t="s">
        <v>45</v>
      </c>
      <c r="D8962" s="28">
        <v>37500</v>
      </c>
      <c r="E8962" s="27" t="s">
        <v>25</v>
      </c>
    </row>
    <row r="8963" spans="1:5" ht="13.2" hidden="1" x14ac:dyDescent="0.25">
      <c r="A8963" s="21" t="s">
        <v>7</v>
      </c>
      <c r="B8963" s="27">
        <v>43557</v>
      </c>
      <c r="C8963" s="27" t="s">
        <v>56</v>
      </c>
      <c r="D8963" s="28">
        <v>6414.5</v>
      </c>
      <c r="E8963" s="27" t="s">
        <v>26</v>
      </c>
    </row>
    <row r="8964" spans="1:5" ht="13.2" hidden="1" x14ac:dyDescent="0.25">
      <c r="A8964" s="21" t="s">
        <v>7</v>
      </c>
      <c r="B8964" s="27">
        <v>43558</v>
      </c>
      <c r="C8964" s="27" t="s">
        <v>58</v>
      </c>
      <c r="D8964" s="28">
        <v>6400</v>
      </c>
      <c r="E8964" s="27" t="s">
        <v>26</v>
      </c>
    </row>
    <row r="8965" spans="1:5" ht="13.2" hidden="1" x14ac:dyDescent="0.25">
      <c r="A8965" s="21" t="s">
        <v>7</v>
      </c>
      <c r="B8965" s="27">
        <v>43559</v>
      </c>
      <c r="C8965" s="27" t="s">
        <v>58</v>
      </c>
      <c r="D8965" s="28">
        <v>1300</v>
      </c>
      <c r="E8965" s="27" t="s">
        <v>26</v>
      </c>
    </row>
    <row r="8966" spans="1:5" ht="13.2" hidden="1" x14ac:dyDescent="0.25">
      <c r="A8966" s="21" t="s">
        <v>7</v>
      </c>
      <c r="B8966" s="27">
        <v>43559</v>
      </c>
      <c r="C8966" s="27" t="s">
        <v>58</v>
      </c>
      <c r="D8966" s="28">
        <v>16000</v>
      </c>
      <c r="E8966" s="27" t="s">
        <v>26</v>
      </c>
    </row>
    <row r="8967" spans="1:5" ht="13.2" hidden="1" x14ac:dyDescent="0.25">
      <c r="A8967" s="21" t="s">
        <v>7</v>
      </c>
      <c r="B8967" s="27">
        <v>43559</v>
      </c>
      <c r="C8967" s="27" t="s">
        <v>58</v>
      </c>
      <c r="D8967" s="28">
        <v>6250</v>
      </c>
      <c r="E8967" s="27" t="s">
        <v>26</v>
      </c>
    </row>
    <row r="8968" spans="1:5" ht="13.2" hidden="1" x14ac:dyDescent="0.25">
      <c r="A8968" s="21" t="s">
        <v>7</v>
      </c>
      <c r="B8968" s="27">
        <v>43560</v>
      </c>
      <c r="C8968" s="27" t="s">
        <v>53</v>
      </c>
      <c r="D8968" s="28">
        <v>2500</v>
      </c>
      <c r="E8968" s="27" t="s">
        <v>26</v>
      </c>
    </row>
    <row r="8969" spans="1:5" ht="13.2" hidden="1" x14ac:dyDescent="0.25">
      <c r="A8969" s="21" t="s">
        <v>7</v>
      </c>
      <c r="B8969" s="27">
        <v>43561</v>
      </c>
      <c r="C8969" s="27" t="s">
        <v>45</v>
      </c>
      <c r="D8969" s="28">
        <v>8250</v>
      </c>
      <c r="E8969" s="27" t="s">
        <v>25</v>
      </c>
    </row>
    <row r="8970" spans="1:5" ht="13.2" hidden="1" x14ac:dyDescent="0.25">
      <c r="A8970" s="21" t="s">
        <v>7</v>
      </c>
      <c r="B8970" s="27">
        <v>43561</v>
      </c>
      <c r="C8970" s="27" t="s">
        <v>45</v>
      </c>
      <c r="D8970" s="28">
        <v>4750</v>
      </c>
      <c r="E8970" s="27" t="s">
        <v>25</v>
      </c>
    </row>
    <row r="8971" spans="1:5" ht="13.2" hidden="1" x14ac:dyDescent="0.25">
      <c r="A8971" s="21" t="s">
        <v>7</v>
      </c>
      <c r="B8971" s="27">
        <v>43561</v>
      </c>
      <c r="C8971" s="27" t="s">
        <v>45</v>
      </c>
      <c r="D8971" s="28">
        <v>3000</v>
      </c>
      <c r="E8971" s="27" t="s">
        <v>25</v>
      </c>
    </row>
    <row r="8972" spans="1:5" ht="13.2" hidden="1" x14ac:dyDescent="0.25">
      <c r="A8972" s="21" t="s">
        <v>7</v>
      </c>
      <c r="B8972" s="27">
        <v>43562</v>
      </c>
      <c r="C8972" s="27" t="s">
        <v>53</v>
      </c>
      <c r="D8972" s="28">
        <v>750</v>
      </c>
      <c r="E8972" s="27" t="s">
        <v>26</v>
      </c>
    </row>
    <row r="8973" spans="1:5" ht="13.2" hidden="1" x14ac:dyDescent="0.25">
      <c r="A8973" s="21" t="s">
        <v>7</v>
      </c>
      <c r="B8973" s="27">
        <v>43563</v>
      </c>
      <c r="C8973" s="27" t="s">
        <v>45</v>
      </c>
      <c r="D8973" s="28">
        <v>2250</v>
      </c>
      <c r="E8973" s="27" t="s">
        <v>25</v>
      </c>
    </row>
    <row r="8974" spans="1:5" ht="13.2" hidden="1" x14ac:dyDescent="0.25">
      <c r="A8974" s="21" t="s">
        <v>7</v>
      </c>
      <c r="B8974" s="27">
        <v>43563</v>
      </c>
      <c r="C8974" s="27" t="s">
        <v>45</v>
      </c>
      <c r="D8974" s="28">
        <v>1500</v>
      </c>
      <c r="E8974" s="27" t="s">
        <v>25</v>
      </c>
    </row>
    <row r="8975" spans="1:5" ht="13.2" hidden="1" x14ac:dyDescent="0.25">
      <c r="A8975" s="21" t="s">
        <v>7</v>
      </c>
      <c r="B8975" s="27">
        <v>43564</v>
      </c>
      <c r="C8975" s="27" t="s">
        <v>45</v>
      </c>
      <c r="D8975" s="28">
        <v>2750</v>
      </c>
      <c r="E8975" s="27" t="s">
        <v>25</v>
      </c>
    </row>
    <row r="8976" spans="1:5" ht="13.2" hidden="1" x14ac:dyDescent="0.25">
      <c r="A8976" s="21" t="s">
        <v>7</v>
      </c>
      <c r="B8976" s="27">
        <v>43565</v>
      </c>
      <c r="C8976" s="27" t="s">
        <v>45</v>
      </c>
      <c r="D8976" s="28">
        <v>2250</v>
      </c>
      <c r="E8976" s="27" t="s">
        <v>25</v>
      </c>
    </row>
    <row r="8977" spans="1:5" ht="13.2" hidden="1" x14ac:dyDescent="0.25">
      <c r="A8977" s="21" t="s">
        <v>7</v>
      </c>
      <c r="B8977" s="27">
        <v>43565</v>
      </c>
      <c r="C8977" s="27" t="s">
        <v>45</v>
      </c>
      <c r="D8977" s="28">
        <v>1500</v>
      </c>
      <c r="E8977" s="27" t="s">
        <v>25</v>
      </c>
    </row>
    <row r="8978" spans="1:5" ht="13.2" hidden="1" x14ac:dyDescent="0.25">
      <c r="A8978" s="21" t="s">
        <v>7</v>
      </c>
      <c r="B8978" s="27">
        <v>43565</v>
      </c>
      <c r="C8978" s="27" t="s">
        <v>45</v>
      </c>
      <c r="D8978" s="28">
        <v>750</v>
      </c>
      <c r="E8978" s="27" t="s">
        <v>25</v>
      </c>
    </row>
    <row r="8979" spans="1:5" ht="13.2" hidden="1" x14ac:dyDescent="0.25">
      <c r="A8979" s="21" t="s">
        <v>7</v>
      </c>
      <c r="B8979" s="27">
        <v>43566</v>
      </c>
      <c r="C8979" s="27" t="s">
        <v>45</v>
      </c>
      <c r="D8979" s="28">
        <v>250</v>
      </c>
      <c r="E8979" s="27" t="s">
        <v>25</v>
      </c>
    </row>
    <row r="8980" spans="1:5" ht="13.2" hidden="1" x14ac:dyDescent="0.25">
      <c r="A8980" s="21" t="s">
        <v>7</v>
      </c>
      <c r="B8980" s="27">
        <v>43566</v>
      </c>
      <c r="C8980" s="27" t="s">
        <v>45</v>
      </c>
      <c r="D8980" s="28">
        <v>3750</v>
      </c>
      <c r="E8980" s="27" t="s">
        <v>25</v>
      </c>
    </row>
    <row r="8981" spans="1:5" ht="13.2" hidden="1" x14ac:dyDescent="0.25">
      <c r="A8981" s="21" t="s">
        <v>7</v>
      </c>
      <c r="B8981" s="27">
        <v>43566</v>
      </c>
      <c r="C8981" s="27" t="s">
        <v>45</v>
      </c>
      <c r="D8981" s="28">
        <v>6750</v>
      </c>
      <c r="E8981" s="27" t="s">
        <v>25</v>
      </c>
    </row>
    <row r="8982" spans="1:5" ht="13.2" hidden="1" x14ac:dyDescent="0.25">
      <c r="A8982" s="21" t="s">
        <v>7</v>
      </c>
      <c r="B8982" s="27">
        <v>43567</v>
      </c>
      <c r="C8982" s="27" t="s">
        <v>45</v>
      </c>
      <c r="D8982" s="28">
        <v>1750</v>
      </c>
      <c r="E8982" s="27" t="s">
        <v>25</v>
      </c>
    </row>
    <row r="8983" spans="1:5" ht="13.2" hidden="1" x14ac:dyDescent="0.25">
      <c r="A8983" s="21" t="s">
        <v>7</v>
      </c>
      <c r="B8983" s="27">
        <v>43567</v>
      </c>
      <c r="C8983" s="27" t="s">
        <v>45</v>
      </c>
      <c r="D8983" s="28">
        <v>250</v>
      </c>
      <c r="E8983" s="27" t="s">
        <v>25</v>
      </c>
    </row>
    <row r="8984" spans="1:5" ht="13.2" hidden="1" x14ac:dyDescent="0.25">
      <c r="A8984" s="21" t="s">
        <v>7</v>
      </c>
      <c r="B8984" s="27">
        <v>43568</v>
      </c>
      <c r="C8984" s="27" t="s">
        <v>45</v>
      </c>
      <c r="D8984" s="28">
        <v>1750</v>
      </c>
      <c r="E8984" s="27" t="s">
        <v>25</v>
      </c>
    </row>
    <row r="8985" spans="1:5" ht="13.2" hidden="1" x14ac:dyDescent="0.25">
      <c r="A8985" s="21" t="s">
        <v>7</v>
      </c>
      <c r="B8985" s="27">
        <v>43568</v>
      </c>
      <c r="C8985" s="27" t="s">
        <v>45</v>
      </c>
      <c r="D8985" s="28">
        <v>250</v>
      </c>
      <c r="E8985" s="27" t="s">
        <v>25</v>
      </c>
    </row>
    <row r="8986" spans="1:5" ht="13.2" hidden="1" x14ac:dyDescent="0.25">
      <c r="A8986" s="21" t="s">
        <v>7</v>
      </c>
      <c r="B8986" s="27">
        <v>43568</v>
      </c>
      <c r="C8986" s="27" t="s">
        <v>45</v>
      </c>
      <c r="D8986" s="28">
        <v>500</v>
      </c>
      <c r="E8986" s="27" t="s">
        <v>25</v>
      </c>
    </row>
    <row r="8987" spans="1:5" ht="13.2" hidden="1" x14ac:dyDescent="0.25">
      <c r="A8987" s="21" t="s">
        <v>7</v>
      </c>
      <c r="B8987" s="27">
        <v>43568</v>
      </c>
      <c r="C8987" s="27" t="s">
        <v>45</v>
      </c>
      <c r="D8987" s="28">
        <v>500</v>
      </c>
      <c r="E8987" s="27" t="s">
        <v>25</v>
      </c>
    </row>
    <row r="8988" spans="1:5" ht="13.2" hidden="1" x14ac:dyDescent="0.25">
      <c r="A8988" s="21" t="s">
        <v>7</v>
      </c>
      <c r="B8988" s="27">
        <v>43568</v>
      </c>
      <c r="C8988" s="27" t="s">
        <v>45</v>
      </c>
      <c r="D8988" s="28">
        <v>1250</v>
      </c>
      <c r="E8988" s="27" t="s">
        <v>25</v>
      </c>
    </row>
    <row r="8989" spans="1:5" ht="13.2" hidden="1" x14ac:dyDescent="0.25">
      <c r="A8989" s="21" t="s">
        <v>7</v>
      </c>
      <c r="B8989" s="27">
        <v>43568</v>
      </c>
      <c r="C8989" s="27" t="s">
        <v>45</v>
      </c>
      <c r="D8989" s="28">
        <v>2000</v>
      </c>
      <c r="E8989" s="27" t="s">
        <v>25</v>
      </c>
    </row>
    <row r="8990" spans="1:5" ht="13.2" hidden="1" x14ac:dyDescent="0.25">
      <c r="A8990" s="21" t="s">
        <v>7</v>
      </c>
      <c r="B8990" s="27">
        <v>43569</v>
      </c>
      <c r="C8990" s="27" t="s">
        <v>45</v>
      </c>
      <c r="D8990" s="28">
        <v>1750</v>
      </c>
      <c r="E8990" s="27" t="s">
        <v>25</v>
      </c>
    </row>
    <row r="8991" spans="1:5" ht="13.2" hidden="1" x14ac:dyDescent="0.25">
      <c r="A8991" s="21" t="s">
        <v>7</v>
      </c>
      <c r="B8991" s="27">
        <v>43570</v>
      </c>
      <c r="C8991" s="27" t="s">
        <v>59</v>
      </c>
      <c r="D8991" s="28">
        <v>22000</v>
      </c>
      <c r="E8991" s="27" t="s">
        <v>26</v>
      </c>
    </row>
    <row r="8992" spans="1:5" ht="13.2" hidden="1" x14ac:dyDescent="0.25">
      <c r="A8992" s="21" t="s">
        <v>7</v>
      </c>
      <c r="B8992" s="27">
        <v>43571</v>
      </c>
      <c r="C8992" s="27" t="s">
        <v>45</v>
      </c>
      <c r="D8992" s="28">
        <v>1250</v>
      </c>
      <c r="E8992" s="27" t="s">
        <v>25</v>
      </c>
    </row>
    <row r="8993" spans="1:5" ht="13.2" hidden="1" x14ac:dyDescent="0.25">
      <c r="A8993" s="21" t="s">
        <v>7</v>
      </c>
      <c r="B8993" s="27">
        <v>43572</v>
      </c>
      <c r="C8993" s="27" t="s">
        <v>45</v>
      </c>
      <c r="D8993" s="28">
        <v>1500</v>
      </c>
      <c r="E8993" s="27" t="s">
        <v>25</v>
      </c>
    </row>
    <row r="8994" spans="1:5" ht="13.2" hidden="1" x14ac:dyDescent="0.25">
      <c r="A8994" s="21" t="s">
        <v>7</v>
      </c>
      <c r="B8994" s="27">
        <v>43572</v>
      </c>
      <c r="C8994" s="27" t="s">
        <v>45</v>
      </c>
      <c r="D8994" s="28">
        <v>1000</v>
      </c>
      <c r="E8994" s="27" t="s">
        <v>25</v>
      </c>
    </row>
    <row r="8995" spans="1:5" ht="13.2" hidden="1" x14ac:dyDescent="0.25">
      <c r="A8995" s="21" t="s">
        <v>7</v>
      </c>
      <c r="B8995" s="27">
        <v>43573</v>
      </c>
      <c r="C8995" s="27" t="s">
        <v>45</v>
      </c>
      <c r="D8995" s="28">
        <v>10500</v>
      </c>
      <c r="E8995" s="27" t="s">
        <v>25</v>
      </c>
    </row>
    <row r="8996" spans="1:5" ht="13.2" hidden="1" x14ac:dyDescent="0.25">
      <c r="A8996" s="21" t="s">
        <v>7</v>
      </c>
      <c r="B8996" s="27">
        <v>43573</v>
      </c>
      <c r="C8996" s="27" t="s">
        <v>45</v>
      </c>
      <c r="D8996" s="28">
        <v>2000</v>
      </c>
      <c r="E8996" s="27" t="s">
        <v>25</v>
      </c>
    </row>
    <row r="8997" spans="1:5" ht="13.2" hidden="1" x14ac:dyDescent="0.25">
      <c r="A8997" s="21" t="s">
        <v>7</v>
      </c>
      <c r="B8997" s="27">
        <v>43573</v>
      </c>
      <c r="C8997" s="27" t="s">
        <v>45</v>
      </c>
      <c r="D8997" s="28">
        <v>8250</v>
      </c>
      <c r="E8997" s="27" t="s">
        <v>25</v>
      </c>
    </row>
    <row r="8998" spans="1:5" ht="13.2" hidden="1" x14ac:dyDescent="0.25">
      <c r="A8998" s="21" t="s">
        <v>7</v>
      </c>
      <c r="B8998" s="27">
        <v>43574</v>
      </c>
      <c r="C8998" s="27" t="s">
        <v>45</v>
      </c>
      <c r="D8998" s="28">
        <v>1000</v>
      </c>
      <c r="E8998" s="27" t="s">
        <v>25</v>
      </c>
    </row>
    <row r="8999" spans="1:5" ht="13.2" hidden="1" x14ac:dyDescent="0.25">
      <c r="A8999" s="21" t="s">
        <v>7</v>
      </c>
      <c r="B8999" s="27">
        <v>43574</v>
      </c>
      <c r="C8999" s="27" t="s">
        <v>45</v>
      </c>
      <c r="D8999" s="28">
        <v>1500</v>
      </c>
      <c r="E8999" s="27" t="s">
        <v>25</v>
      </c>
    </row>
    <row r="9000" spans="1:5" ht="13.2" hidden="1" x14ac:dyDescent="0.25">
      <c r="A9000" s="21" t="s">
        <v>7</v>
      </c>
      <c r="B9000" s="27">
        <v>43575</v>
      </c>
      <c r="C9000" s="27" t="s">
        <v>45</v>
      </c>
      <c r="D9000" s="28">
        <v>3250</v>
      </c>
      <c r="E9000" s="27" t="s">
        <v>25</v>
      </c>
    </row>
    <row r="9001" spans="1:5" ht="13.2" hidden="1" x14ac:dyDescent="0.25">
      <c r="A9001" s="21" t="s">
        <v>7</v>
      </c>
      <c r="B9001" s="27">
        <v>43575</v>
      </c>
      <c r="C9001" s="27" t="s">
        <v>45</v>
      </c>
      <c r="D9001" s="28">
        <v>8500</v>
      </c>
      <c r="E9001" s="27" t="s">
        <v>25</v>
      </c>
    </row>
    <row r="9002" spans="1:5" ht="13.2" hidden="1" x14ac:dyDescent="0.25">
      <c r="A9002" s="21" t="s">
        <v>7</v>
      </c>
      <c r="B9002" s="27">
        <v>43575</v>
      </c>
      <c r="C9002" s="27" t="s">
        <v>45</v>
      </c>
      <c r="D9002" s="28">
        <v>500</v>
      </c>
      <c r="E9002" s="27" t="s">
        <v>25</v>
      </c>
    </row>
    <row r="9003" spans="1:5" ht="13.2" hidden="1" x14ac:dyDescent="0.25">
      <c r="A9003" s="21" t="s">
        <v>7</v>
      </c>
      <c r="B9003" s="27">
        <v>43575</v>
      </c>
      <c r="C9003" s="27" t="s">
        <v>45</v>
      </c>
      <c r="D9003" s="28">
        <v>600</v>
      </c>
      <c r="E9003" s="27" t="s">
        <v>25</v>
      </c>
    </row>
    <row r="9004" spans="1:5" ht="13.2" hidden="1" x14ac:dyDescent="0.25">
      <c r="A9004" s="21" t="s">
        <v>7</v>
      </c>
      <c r="B9004" s="27">
        <v>43575</v>
      </c>
      <c r="C9004" s="27" t="s">
        <v>45</v>
      </c>
      <c r="D9004" s="28">
        <v>500</v>
      </c>
      <c r="E9004" s="27" t="s">
        <v>25</v>
      </c>
    </row>
    <row r="9005" spans="1:5" ht="13.2" hidden="1" x14ac:dyDescent="0.25">
      <c r="A9005" s="21" t="s">
        <v>7</v>
      </c>
      <c r="B9005" s="27">
        <v>43576</v>
      </c>
      <c r="C9005" s="27" t="s">
        <v>45</v>
      </c>
      <c r="D9005" s="28">
        <v>11750</v>
      </c>
      <c r="E9005" s="27" t="s">
        <v>25</v>
      </c>
    </row>
    <row r="9006" spans="1:5" ht="13.2" hidden="1" x14ac:dyDescent="0.25">
      <c r="A9006" s="21" t="s">
        <v>7</v>
      </c>
      <c r="B9006" s="27">
        <v>43577</v>
      </c>
      <c r="C9006" s="27" t="s">
        <v>45</v>
      </c>
      <c r="D9006" s="28">
        <v>6160.5</v>
      </c>
      <c r="E9006" s="27" t="s">
        <v>25</v>
      </c>
    </row>
    <row r="9007" spans="1:5" ht="13.2" hidden="1" x14ac:dyDescent="0.25">
      <c r="A9007" s="21" t="s">
        <v>7</v>
      </c>
      <c r="B9007" s="27">
        <v>43578</v>
      </c>
      <c r="C9007" s="27" t="s">
        <v>45</v>
      </c>
      <c r="D9007" s="28">
        <v>6600</v>
      </c>
      <c r="E9007" s="27" t="s">
        <v>25</v>
      </c>
    </row>
    <row r="9008" spans="1:5" ht="13.2" hidden="1" x14ac:dyDescent="0.25">
      <c r="A9008" s="21" t="s">
        <v>7</v>
      </c>
      <c r="B9008" s="27">
        <v>43579</v>
      </c>
      <c r="C9008" s="27" t="s">
        <v>45</v>
      </c>
      <c r="D9008" s="28">
        <v>3250</v>
      </c>
      <c r="E9008" s="27" t="s">
        <v>25</v>
      </c>
    </row>
    <row r="9009" spans="1:5" ht="13.2" hidden="1" x14ac:dyDescent="0.25">
      <c r="A9009" s="21" t="s">
        <v>7</v>
      </c>
      <c r="B9009" s="27">
        <v>43579</v>
      </c>
      <c r="C9009" s="27" t="s">
        <v>45</v>
      </c>
      <c r="D9009" s="28">
        <v>3750</v>
      </c>
      <c r="E9009" s="27" t="s">
        <v>25</v>
      </c>
    </row>
    <row r="9010" spans="1:5" ht="13.2" hidden="1" x14ac:dyDescent="0.25">
      <c r="A9010" s="21" t="s">
        <v>7</v>
      </c>
      <c r="B9010" s="27">
        <v>43579</v>
      </c>
      <c r="C9010" s="27" t="s">
        <v>45</v>
      </c>
      <c r="D9010" s="28">
        <v>750</v>
      </c>
      <c r="E9010" s="27" t="s">
        <v>25</v>
      </c>
    </row>
    <row r="9011" spans="1:5" ht="13.2" hidden="1" x14ac:dyDescent="0.25">
      <c r="A9011" s="21" t="s">
        <v>7</v>
      </c>
      <c r="B9011" s="27">
        <v>43579</v>
      </c>
      <c r="C9011" s="27" t="s">
        <v>45</v>
      </c>
      <c r="D9011" s="28">
        <v>3250</v>
      </c>
      <c r="E9011" s="27" t="s">
        <v>25</v>
      </c>
    </row>
    <row r="9012" spans="1:5" ht="13.2" hidden="1" x14ac:dyDescent="0.25">
      <c r="A9012" s="21" t="s">
        <v>7</v>
      </c>
      <c r="B9012" s="27">
        <v>43579</v>
      </c>
      <c r="C9012" s="27" t="s">
        <v>45</v>
      </c>
      <c r="D9012" s="28">
        <v>1250</v>
      </c>
      <c r="E9012" s="27" t="s">
        <v>25</v>
      </c>
    </row>
    <row r="9013" spans="1:5" ht="13.2" hidden="1" x14ac:dyDescent="0.25">
      <c r="A9013" s="21" t="s">
        <v>7</v>
      </c>
      <c r="B9013" s="27">
        <v>43580</v>
      </c>
      <c r="C9013" s="27" t="s">
        <v>45</v>
      </c>
      <c r="D9013" s="28">
        <v>4900</v>
      </c>
      <c r="E9013" s="27" t="s">
        <v>25</v>
      </c>
    </row>
    <row r="9014" spans="1:5" ht="13.2" hidden="1" x14ac:dyDescent="0.25">
      <c r="A9014" s="21" t="s">
        <v>7</v>
      </c>
      <c r="B9014" s="27">
        <v>43581</v>
      </c>
      <c r="C9014" s="27" t="s">
        <v>45</v>
      </c>
      <c r="D9014" s="28">
        <v>6875</v>
      </c>
      <c r="E9014" s="27" t="s">
        <v>25</v>
      </c>
    </row>
    <row r="9015" spans="1:5" ht="13.2" hidden="1" x14ac:dyDescent="0.25">
      <c r="A9015" s="21" t="s">
        <v>7</v>
      </c>
      <c r="B9015" s="27">
        <v>43582</v>
      </c>
      <c r="C9015" s="27" t="s">
        <v>51</v>
      </c>
      <c r="D9015" s="28">
        <v>10650</v>
      </c>
      <c r="E9015" s="27" t="s">
        <v>25</v>
      </c>
    </row>
    <row r="9016" spans="1:5" ht="13.2" hidden="1" x14ac:dyDescent="0.25">
      <c r="A9016" s="21" t="s">
        <v>7</v>
      </c>
      <c r="B9016" s="27">
        <v>43583</v>
      </c>
      <c r="C9016" s="27" t="s">
        <v>58</v>
      </c>
      <c r="D9016" s="28">
        <v>25150</v>
      </c>
      <c r="E9016" s="27" t="s">
        <v>26</v>
      </c>
    </row>
    <row r="9017" spans="1:5" ht="13.2" hidden="1" x14ac:dyDescent="0.25">
      <c r="A9017" s="21" t="s">
        <v>7</v>
      </c>
      <c r="B9017" s="27">
        <v>43584</v>
      </c>
      <c r="C9017" s="27" t="s">
        <v>53</v>
      </c>
      <c r="D9017" s="28">
        <v>4762.1499999999996</v>
      </c>
      <c r="E9017" s="27" t="s">
        <v>26</v>
      </c>
    </row>
    <row r="9018" spans="1:5" ht="13.2" hidden="1" x14ac:dyDescent="0.25">
      <c r="A9018" s="21" t="s">
        <v>7</v>
      </c>
      <c r="B9018" s="27">
        <v>43585</v>
      </c>
      <c r="C9018" s="27" t="s">
        <v>45</v>
      </c>
      <c r="D9018" s="28">
        <v>300</v>
      </c>
      <c r="E9018" s="27" t="s">
        <v>25</v>
      </c>
    </row>
    <row r="9019" spans="1:5" ht="13.2" hidden="1" x14ac:dyDescent="0.25">
      <c r="A9019" s="21" t="s">
        <v>7</v>
      </c>
      <c r="B9019" s="27">
        <v>43585</v>
      </c>
      <c r="C9019" s="27" t="s">
        <v>45</v>
      </c>
      <c r="D9019" s="28">
        <v>2400</v>
      </c>
      <c r="E9019" s="27" t="s">
        <v>25</v>
      </c>
    </row>
    <row r="9020" spans="1:5" ht="13.2" hidden="1" x14ac:dyDescent="0.25">
      <c r="A9020" s="21" t="s">
        <v>7</v>
      </c>
      <c r="B9020" s="27">
        <v>43585</v>
      </c>
      <c r="C9020" s="27" t="s">
        <v>45</v>
      </c>
      <c r="D9020" s="28">
        <v>400</v>
      </c>
      <c r="E9020" s="27" t="s">
        <v>25</v>
      </c>
    </row>
    <row r="9021" spans="1:5" ht="13.2" hidden="1" x14ac:dyDescent="0.25">
      <c r="A9021" s="21" t="s">
        <v>7</v>
      </c>
      <c r="B9021" s="27">
        <v>43586</v>
      </c>
      <c r="C9021" s="27" t="s">
        <v>45</v>
      </c>
      <c r="D9021" s="28">
        <v>2000</v>
      </c>
      <c r="E9021" s="27" t="s">
        <v>25</v>
      </c>
    </row>
    <row r="9022" spans="1:5" ht="13.2" hidden="1" x14ac:dyDescent="0.25">
      <c r="A9022" s="21" t="s">
        <v>7</v>
      </c>
      <c r="B9022" s="27">
        <v>43586</v>
      </c>
      <c r="C9022" s="27" t="s">
        <v>45</v>
      </c>
      <c r="D9022" s="28">
        <v>1500</v>
      </c>
      <c r="E9022" s="27" t="s">
        <v>25</v>
      </c>
    </row>
    <row r="9023" spans="1:5" ht="13.2" hidden="1" x14ac:dyDescent="0.25">
      <c r="A9023" s="21" t="s">
        <v>7</v>
      </c>
      <c r="B9023" s="27">
        <v>43587</v>
      </c>
      <c r="C9023" s="27" t="s">
        <v>51</v>
      </c>
      <c r="D9023" s="28">
        <v>6000</v>
      </c>
      <c r="E9023" s="27" t="s">
        <v>25</v>
      </c>
    </row>
    <row r="9024" spans="1:5" ht="13.2" hidden="1" x14ac:dyDescent="0.25">
      <c r="A9024" s="21" t="s">
        <v>7</v>
      </c>
      <c r="B9024" s="27">
        <v>43588</v>
      </c>
      <c r="C9024" s="27" t="s">
        <v>47</v>
      </c>
      <c r="D9024" s="28">
        <v>3675</v>
      </c>
      <c r="E9024" s="27" t="s">
        <v>26</v>
      </c>
    </row>
    <row r="9025" spans="1:5" ht="13.2" hidden="1" x14ac:dyDescent="0.25">
      <c r="A9025" s="21" t="s">
        <v>7</v>
      </c>
      <c r="B9025" s="27">
        <v>43588</v>
      </c>
      <c r="C9025" s="27" t="s">
        <v>47</v>
      </c>
      <c r="D9025" s="28">
        <v>3750</v>
      </c>
      <c r="E9025" s="27" t="s">
        <v>26</v>
      </c>
    </row>
    <row r="9026" spans="1:5" ht="13.2" hidden="1" x14ac:dyDescent="0.25">
      <c r="A9026" s="21" t="s">
        <v>7</v>
      </c>
      <c r="B9026" s="27">
        <v>43588</v>
      </c>
      <c r="C9026" s="27" t="s">
        <v>47</v>
      </c>
      <c r="D9026" s="28">
        <v>2800</v>
      </c>
      <c r="E9026" s="27" t="s">
        <v>26</v>
      </c>
    </row>
    <row r="9027" spans="1:5" ht="13.2" hidden="1" x14ac:dyDescent="0.25">
      <c r="A9027" s="21" t="s">
        <v>7</v>
      </c>
      <c r="B9027" s="27">
        <v>43588</v>
      </c>
      <c r="C9027" s="27" t="s">
        <v>47</v>
      </c>
      <c r="D9027" s="28">
        <v>900</v>
      </c>
      <c r="E9027" s="27" t="s">
        <v>26</v>
      </c>
    </row>
    <row r="9028" spans="1:5" ht="13.2" hidden="1" x14ac:dyDescent="0.25">
      <c r="A9028" s="21" t="s">
        <v>7</v>
      </c>
      <c r="B9028" s="27">
        <v>43588</v>
      </c>
      <c r="C9028" s="27" t="s">
        <v>47</v>
      </c>
      <c r="D9028" s="28">
        <v>1225</v>
      </c>
      <c r="E9028" s="27" t="s">
        <v>26</v>
      </c>
    </row>
    <row r="9029" spans="1:5" ht="13.2" hidden="1" x14ac:dyDescent="0.25">
      <c r="A9029" s="21" t="s">
        <v>7</v>
      </c>
      <c r="B9029" s="27">
        <v>43588</v>
      </c>
      <c r="C9029" s="27" t="s">
        <v>47</v>
      </c>
      <c r="D9029" s="28">
        <v>1400</v>
      </c>
      <c r="E9029" s="27" t="s">
        <v>26</v>
      </c>
    </row>
    <row r="9030" spans="1:5" ht="13.2" hidden="1" x14ac:dyDescent="0.25">
      <c r="A9030" s="21" t="s">
        <v>7</v>
      </c>
      <c r="B9030" s="27">
        <v>43588</v>
      </c>
      <c r="C9030" s="27" t="s">
        <v>47</v>
      </c>
      <c r="D9030" s="28">
        <v>2475</v>
      </c>
      <c r="E9030" s="27" t="s">
        <v>26</v>
      </c>
    </row>
    <row r="9031" spans="1:5" ht="13.2" hidden="1" x14ac:dyDescent="0.25">
      <c r="A9031" s="21" t="s">
        <v>7</v>
      </c>
      <c r="B9031" s="27">
        <v>43588</v>
      </c>
      <c r="C9031" s="27" t="s">
        <v>47</v>
      </c>
      <c r="D9031" s="28">
        <v>3750</v>
      </c>
      <c r="E9031" s="27" t="s">
        <v>26</v>
      </c>
    </row>
    <row r="9032" spans="1:5" ht="13.2" hidden="1" x14ac:dyDescent="0.25">
      <c r="A9032" s="21" t="s">
        <v>7</v>
      </c>
      <c r="B9032" s="27">
        <v>43588</v>
      </c>
      <c r="C9032" s="27" t="s">
        <v>47</v>
      </c>
      <c r="D9032" s="28">
        <v>3150</v>
      </c>
      <c r="E9032" s="27" t="s">
        <v>26</v>
      </c>
    </row>
    <row r="9033" spans="1:5" ht="13.2" hidden="1" x14ac:dyDescent="0.25">
      <c r="A9033" s="21" t="s">
        <v>7</v>
      </c>
      <c r="B9033" s="27">
        <v>43588</v>
      </c>
      <c r="C9033" s="27" t="s">
        <v>47</v>
      </c>
      <c r="D9033" s="28">
        <v>2850</v>
      </c>
      <c r="E9033" s="27" t="s">
        <v>26</v>
      </c>
    </row>
    <row r="9034" spans="1:5" ht="13.2" hidden="1" x14ac:dyDescent="0.25">
      <c r="A9034" s="21" t="s">
        <v>7</v>
      </c>
      <c r="B9034" s="27">
        <v>43588</v>
      </c>
      <c r="C9034" s="27" t="s">
        <v>47</v>
      </c>
      <c r="D9034" s="28">
        <v>3500</v>
      </c>
      <c r="E9034" s="27" t="s">
        <v>26</v>
      </c>
    </row>
    <row r="9035" spans="1:5" ht="13.2" hidden="1" x14ac:dyDescent="0.25">
      <c r="A9035" s="21" t="s">
        <v>7</v>
      </c>
      <c r="B9035" s="27">
        <v>43588</v>
      </c>
      <c r="C9035" s="27" t="s">
        <v>47</v>
      </c>
      <c r="D9035" s="28">
        <v>1950</v>
      </c>
      <c r="E9035" s="27" t="s">
        <v>26</v>
      </c>
    </row>
    <row r="9036" spans="1:5" ht="13.2" hidden="1" x14ac:dyDescent="0.25">
      <c r="A9036" s="21" t="s">
        <v>7</v>
      </c>
      <c r="B9036" s="27">
        <v>43588</v>
      </c>
      <c r="C9036" s="27" t="s">
        <v>47</v>
      </c>
      <c r="D9036" s="28">
        <v>2325</v>
      </c>
      <c r="E9036" s="27" t="s">
        <v>26</v>
      </c>
    </row>
    <row r="9037" spans="1:5" ht="13.2" hidden="1" x14ac:dyDescent="0.25">
      <c r="A9037" s="21" t="s">
        <v>7</v>
      </c>
      <c r="B9037" s="27">
        <v>43588</v>
      </c>
      <c r="C9037" s="27" t="s">
        <v>47</v>
      </c>
      <c r="D9037" s="28">
        <v>1775</v>
      </c>
      <c r="E9037" s="27" t="s">
        <v>26</v>
      </c>
    </row>
    <row r="9038" spans="1:5" ht="13.2" hidden="1" x14ac:dyDescent="0.25">
      <c r="A9038" s="21" t="s">
        <v>7</v>
      </c>
      <c r="B9038" s="27">
        <v>43588</v>
      </c>
      <c r="C9038" s="27" t="s">
        <v>47</v>
      </c>
      <c r="D9038" s="28">
        <v>750</v>
      </c>
      <c r="E9038" s="27" t="s">
        <v>26</v>
      </c>
    </row>
    <row r="9039" spans="1:5" ht="13.2" hidden="1" x14ac:dyDescent="0.25">
      <c r="A9039" s="21" t="s">
        <v>7</v>
      </c>
      <c r="B9039" s="27">
        <v>43588</v>
      </c>
      <c r="C9039" s="27" t="s">
        <v>47</v>
      </c>
      <c r="D9039" s="28">
        <v>1325</v>
      </c>
      <c r="E9039" s="27" t="s">
        <v>26</v>
      </c>
    </row>
    <row r="9040" spans="1:5" ht="13.2" hidden="1" x14ac:dyDescent="0.25">
      <c r="A9040" s="21" t="s">
        <v>7</v>
      </c>
      <c r="B9040" s="27">
        <v>43588</v>
      </c>
      <c r="C9040" s="27" t="s">
        <v>47</v>
      </c>
      <c r="D9040" s="28">
        <v>2275</v>
      </c>
      <c r="E9040" s="27" t="s">
        <v>26</v>
      </c>
    </row>
    <row r="9041" spans="1:5" ht="13.2" hidden="1" x14ac:dyDescent="0.25">
      <c r="A9041" s="21" t="s">
        <v>7</v>
      </c>
      <c r="B9041" s="27">
        <v>43588</v>
      </c>
      <c r="C9041" s="27" t="s">
        <v>47</v>
      </c>
      <c r="D9041" s="28">
        <v>1750</v>
      </c>
      <c r="E9041" s="27" t="s">
        <v>26</v>
      </c>
    </row>
    <row r="9042" spans="1:5" ht="13.2" hidden="1" x14ac:dyDescent="0.25">
      <c r="A9042" s="21" t="s">
        <v>7</v>
      </c>
      <c r="B9042" s="27">
        <v>43588</v>
      </c>
      <c r="C9042" s="27" t="s">
        <v>47</v>
      </c>
      <c r="D9042" s="28">
        <v>125</v>
      </c>
      <c r="E9042" s="27" t="s">
        <v>26</v>
      </c>
    </row>
    <row r="9043" spans="1:5" ht="13.2" hidden="1" x14ac:dyDescent="0.25">
      <c r="A9043" s="21" t="s">
        <v>7</v>
      </c>
      <c r="B9043" s="27">
        <v>43588</v>
      </c>
      <c r="C9043" s="27" t="s">
        <v>47</v>
      </c>
      <c r="D9043" s="28">
        <v>110</v>
      </c>
      <c r="E9043" s="27" t="s">
        <v>26</v>
      </c>
    </row>
    <row r="9044" spans="1:5" ht="13.2" hidden="1" x14ac:dyDescent="0.25">
      <c r="A9044" s="21" t="s">
        <v>7</v>
      </c>
      <c r="B9044" s="27">
        <v>43588</v>
      </c>
      <c r="C9044" s="27" t="s">
        <v>47</v>
      </c>
      <c r="D9044" s="28">
        <v>400</v>
      </c>
      <c r="E9044" s="27" t="s">
        <v>26</v>
      </c>
    </row>
    <row r="9045" spans="1:5" ht="13.2" hidden="1" x14ac:dyDescent="0.25">
      <c r="A9045" s="21" t="s">
        <v>7</v>
      </c>
      <c r="B9045" s="27">
        <v>43588</v>
      </c>
      <c r="C9045" s="27" t="s">
        <v>47</v>
      </c>
      <c r="D9045" s="28">
        <v>225</v>
      </c>
      <c r="E9045" s="27" t="s">
        <v>26</v>
      </c>
    </row>
    <row r="9046" spans="1:5" ht="13.2" hidden="1" x14ac:dyDescent="0.25">
      <c r="A9046" s="21" t="s">
        <v>7</v>
      </c>
      <c r="B9046" s="27">
        <v>43588</v>
      </c>
      <c r="C9046" s="27" t="s">
        <v>47</v>
      </c>
      <c r="D9046" s="28">
        <v>39350</v>
      </c>
      <c r="E9046" s="27" t="s">
        <v>26</v>
      </c>
    </row>
    <row r="9047" spans="1:5" ht="13.2" hidden="1" x14ac:dyDescent="0.25">
      <c r="A9047" s="21" t="s">
        <v>7</v>
      </c>
      <c r="B9047" s="27">
        <v>43589</v>
      </c>
      <c r="C9047" s="27" t="s">
        <v>45</v>
      </c>
      <c r="D9047" s="28">
        <v>28000</v>
      </c>
      <c r="E9047" s="27" t="s">
        <v>25</v>
      </c>
    </row>
    <row r="9048" spans="1:5" ht="13.2" hidden="1" x14ac:dyDescent="0.25">
      <c r="A9048" s="21" t="s">
        <v>7</v>
      </c>
      <c r="B9048" s="27">
        <v>43589</v>
      </c>
      <c r="C9048" s="27" t="s">
        <v>45</v>
      </c>
      <c r="D9048" s="28">
        <v>8000</v>
      </c>
      <c r="E9048" s="27" t="s">
        <v>25</v>
      </c>
    </row>
    <row r="9049" spans="1:5" ht="13.2" hidden="1" x14ac:dyDescent="0.25">
      <c r="A9049" s="21" t="s">
        <v>7</v>
      </c>
      <c r="B9049" s="27">
        <v>43589</v>
      </c>
      <c r="C9049" s="27" t="s">
        <v>45</v>
      </c>
      <c r="D9049" s="28">
        <v>500</v>
      </c>
      <c r="E9049" s="27" t="s">
        <v>25</v>
      </c>
    </row>
    <row r="9050" spans="1:5" ht="13.2" hidden="1" x14ac:dyDescent="0.25">
      <c r="A9050" s="21" t="s">
        <v>7</v>
      </c>
      <c r="B9050" s="27">
        <v>43589</v>
      </c>
      <c r="C9050" s="27" t="s">
        <v>45</v>
      </c>
      <c r="D9050" s="28">
        <v>250</v>
      </c>
      <c r="E9050" s="27" t="s">
        <v>25</v>
      </c>
    </row>
    <row r="9051" spans="1:5" ht="13.2" hidden="1" x14ac:dyDescent="0.25">
      <c r="A9051" s="21" t="s">
        <v>7</v>
      </c>
      <c r="B9051" s="27">
        <v>43590</v>
      </c>
      <c r="C9051" s="27" t="s">
        <v>45</v>
      </c>
      <c r="D9051" s="28">
        <v>2500</v>
      </c>
      <c r="E9051" s="27" t="s">
        <v>25</v>
      </c>
    </row>
    <row r="9052" spans="1:5" ht="13.2" hidden="1" x14ac:dyDescent="0.25">
      <c r="A9052" s="21" t="s">
        <v>7</v>
      </c>
      <c r="B9052" s="27">
        <v>43591</v>
      </c>
      <c r="C9052" s="27" t="s">
        <v>27</v>
      </c>
      <c r="D9052" s="28">
        <v>8250</v>
      </c>
      <c r="E9052" s="27" t="s">
        <v>26</v>
      </c>
    </row>
    <row r="9053" spans="1:5" ht="13.2" hidden="1" x14ac:dyDescent="0.25">
      <c r="A9053" s="21" t="s">
        <v>7</v>
      </c>
      <c r="B9053" s="27">
        <v>43591</v>
      </c>
      <c r="C9053" s="27" t="s">
        <v>27</v>
      </c>
      <c r="D9053" s="28">
        <v>1250</v>
      </c>
      <c r="E9053" s="27" t="s">
        <v>26</v>
      </c>
    </row>
    <row r="9054" spans="1:5" ht="13.2" hidden="1" x14ac:dyDescent="0.25">
      <c r="A9054" s="21" t="s">
        <v>7</v>
      </c>
      <c r="B9054" s="27">
        <v>43591</v>
      </c>
      <c r="C9054" s="27" t="s">
        <v>27</v>
      </c>
      <c r="D9054" s="28">
        <v>1500</v>
      </c>
      <c r="E9054" s="27" t="s">
        <v>26</v>
      </c>
    </row>
    <row r="9055" spans="1:5" ht="13.2" hidden="1" x14ac:dyDescent="0.25">
      <c r="A9055" s="21" t="s">
        <v>7</v>
      </c>
      <c r="B9055" s="27">
        <v>43592</v>
      </c>
      <c r="C9055" s="27" t="s">
        <v>45</v>
      </c>
      <c r="D9055" s="28">
        <v>30597.5</v>
      </c>
      <c r="E9055" s="27" t="s">
        <v>25</v>
      </c>
    </row>
    <row r="9056" spans="1:5" ht="13.2" hidden="1" x14ac:dyDescent="0.25">
      <c r="A9056" s="21" t="s">
        <v>7</v>
      </c>
      <c r="B9056" s="27">
        <v>43593</v>
      </c>
      <c r="C9056" s="27" t="s">
        <v>45</v>
      </c>
      <c r="D9056" s="28">
        <v>43500</v>
      </c>
      <c r="E9056" s="27" t="s">
        <v>25</v>
      </c>
    </row>
    <row r="9057" spans="1:5" ht="13.2" hidden="1" x14ac:dyDescent="0.25">
      <c r="A9057" s="21" t="s">
        <v>7</v>
      </c>
      <c r="B9057" s="27">
        <v>43594</v>
      </c>
      <c r="C9057" s="27" t="s">
        <v>45</v>
      </c>
      <c r="D9057" s="28">
        <v>2300</v>
      </c>
      <c r="E9057" s="27" t="s">
        <v>25</v>
      </c>
    </row>
    <row r="9058" spans="1:5" ht="13.2" hidden="1" x14ac:dyDescent="0.25">
      <c r="A9058" s="21" t="s">
        <v>7</v>
      </c>
      <c r="B9058" s="27">
        <v>43595</v>
      </c>
      <c r="C9058" s="27" t="s">
        <v>45</v>
      </c>
      <c r="D9058" s="28">
        <v>500</v>
      </c>
      <c r="E9058" s="27" t="s">
        <v>25</v>
      </c>
    </row>
    <row r="9059" spans="1:5" ht="13.2" hidden="1" x14ac:dyDescent="0.25">
      <c r="A9059" s="21" t="s">
        <v>7</v>
      </c>
      <c r="B9059" s="27">
        <v>43596</v>
      </c>
      <c r="C9059" s="27" t="s">
        <v>45</v>
      </c>
      <c r="D9059" s="28">
        <v>2300</v>
      </c>
      <c r="E9059" s="27" t="s">
        <v>25</v>
      </c>
    </row>
    <row r="9060" spans="1:5" ht="13.2" hidden="1" x14ac:dyDescent="0.25">
      <c r="A9060" s="21" t="s">
        <v>7</v>
      </c>
      <c r="B9060" s="27">
        <v>43597</v>
      </c>
      <c r="C9060" s="27" t="s">
        <v>45</v>
      </c>
      <c r="D9060" s="28">
        <v>4050</v>
      </c>
      <c r="E9060" s="27" t="s">
        <v>25</v>
      </c>
    </row>
    <row r="9061" spans="1:5" ht="13.2" hidden="1" x14ac:dyDescent="0.25">
      <c r="A9061" s="21" t="s">
        <v>7</v>
      </c>
      <c r="B9061" s="27">
        <v>43598</v>
      </c>
      <c r="C9061" s="27" t="s">
        <v>45</v>
      </c>
      <c r="D9061" s="28">
        <v>5600</v>
      </c>
      <c r="E9061" s="27" t="s">
        <v>25</v>
      </c>
    </row>
    <row r="9062" spans="1:5" ht="13.2" hidden="1" x14ac:dyDescent="0.25">
      <c r="A9062" s="21" t="s">
        <v>7</v>
      </c>
      <c r="B9062" s="27">
        <v>43599</v>
      </c>
      <c r="C9062" s="27" t="s">
        <v>45</v>
      </c>
      <c r="D9062" s="28">
        <v>7450</v>
      </c>
      <c r="E9062" s="27" t="s">
        <v>25</v>
      </c>
    </row>
    <row r="9063" spans="1:5" ht="13.2" hidden="1" x14ac:dyDescent="0.25">
      <c r="A9063" s="21" t="s">
        <v>7</v>
      </c>
      <c r="B9063" s="27">
        <v>43600</v>
      </c>
      <c r="C9063" s="27" t="s">
        <v>45</v>
      </c>
      <c r="D9063" s="28">
        <v>2800</v>
      </c>
      <c r="E9063" s="27" t="s">
        <v>25</v>
      </c>
    </row>
    <row r="9064" spans="1:5" ht="13.2" hidden="1" x14ac:dyDescent="0.25">
      <c r="A9064" s="21" t="s">
        <v>7</v>
      </c>
      <c r="B9064" s="27">
        <v>43601</v>
      </c>
      <c r="C9064" s="27" t="s">
        <v>45</v>
      </c>
      <c r="D9064" s="28">
        <v>1300</v>
      </c>
      <c r="E9064" s="27" t="s">
        <v>25</v>
      </c>
    </row>
    <row r="9065" spans="1:5" ht="13.2" hidden="1" x14ac:dyDescent="0.25">
      <c r="A9065" s="21" t="s">
        <v>7</v>
      </c>
      <c r="B9065" s="27">
        <v>43602</v>
      </c>
      <c r="C9065" s="27" t="s">
        <v>45</v>
      </c>
      <c r="D9065" s="28">
        <v>750</v>
      </c>
      <c r="E9065" s="27" t="s">
        <v>25</v>
      </c>
    </row>
    <row r="9066" spans="1:5" ht="13.2" hidden="1" x14ac:dyDescent="0.25">
      <c r="A9066" s="21" t="s">
        <v>7</v>
      </c>
      <c r="B9066" s="27">
        <v>43603</v>
      </c>
      <c r="C9066" s="27" t="s">
        <v>45</v>
      </c>
      <c r="D9066" s="28">
        <v>500</v>
      </c>
      <c r="E9066" s="27" t="s">
        <v>25</v>
      </c>
    </row>
    <row r="9067" spans="1:5" ht="13.2" hidden="1" x14ac:dyDescent="0.25">
      <c r="A9067" s="21" t="s">
        <v>7</v>
      </c>
      <c r="B9067" s="27">
        <v>43604</v>
      </c>
      <c r="C9067" s="27" t="s">
        <v>56</v>
      </c>
      <c r="D9067" s="28">
        <v>26010</v>
      </c>
      <c r="E9067" s="27" t="s">
        <v>26</v>
      </c>
    </row>
    <row r="9068" spans="1:5" ht="13.2" hidden="1" x14ac:dyDescent="0.25">
      <c r="A9068" s="21" t="s">
        <v>7</v>
      </c>
      <c r="B9068" s="27">
        <v>43605</v>
      </c>
      <c r="C9068" s="27" t="s">
        <v>45</v>
      </c>
      <c r="D9068" s="28">
        <v>9000</v>
      </c>
      <c r="E9068" s="27" t="s">
        <v>25</v>
      </c>
    </row>
    <row r="9069" spans="1:5" ht="13.2" hidden="1" x14ac:dyDescent="0.25">
      <c r="A9069" s="21" t="s">
        <v>7</v>
      </c>
      <c r="B9069" s="27">
        <v>43605</v>
      </c>
      <c r="C9069" s="27" t="s">
        <v>45</v>
      </c>
      <c r="D9069" s="28">
        <v>3000</v>
      </c>
      <c r="E9069" s="27" t="s">
        <v>25</v>
      </c>
    </row>
    <row r="9070" spans="1:5" ht="13.2" hidden="1" x14ac:dyDescent="0.25">
      <c r="A9070" s="21" t="s">
        <v>7</v>
      </c>
      <c r="B9070" s="27">
        <v>43605</v>
      </c>
      <c r="C9070" s="27" t="s">
        <v>45</v>
      </c>
      <c r="D9070" s="28">
        <v>500</v>
      </c>
      <c r="E9070" s="27" t="s">
        <v>25</v>
      </c>
    </row>
    <row r="9071" spans="1:5" ht="13.2" hidden="1" x14ac:dyDescent="0.25">
      <c r="A9071" s="21" t="s">
        <v>7</v>
      </c>
      <c r="B9071" s="27">
        <v>43605</v>
      </c>
      <c r="C9071" s="27" t="s">
        <v>45</v>
      </c>
      <c r="D9071" s="28">
        <v>500</v>
      </c>
      <c r="E9071" s="27" t="s">
        <v>25</v>
      </c>
    </row>
    <row r="9072" spans="1:5" ht="13.2" hidden="1" x14ac:dyDescent="0.25">
      <c r="A9072" s="21" t="s">
        <v>7</v>
      </c>
      <c r="B9072" s="27">
        <v>43605</v>
      </c>
      <c r="C9072" s="27" t="s">
        <v>45</v>
      </c>
      <c r="D9072" s="28">
        <v>1750</v>
      </c>
      <c r="E9072" s="27" t="s">
        <v>25</v>
      </c>
    </row>
    <row r="9073" spans="1:5" ht="13.2" hidden="1" x14ac:dyDescent="0.25">
      <c r="A9073" s="21" t="s">
        <v>7</v>
      </c>
      <c r="B9073" s="27">
        <v>43606</v>
      </c>
      <c r="C9073" s="27" t="s">
        <v>45</v>
      </c>
      <c r="D9073" s="28">
        <v>800</v>
      </c>
      <c r="E9073" s="27" t="s">
        <v>25</v>
      </c>
    </row>
    <row r="9074" spans="1:5" ht="13.2" hidden="1" x14ac:dyDescent="0.25">
      <c r="A9074" s="21" t="s">
        <v>7</v>
      </c>
      <c r="B9074" s="27">
        <v>43607</v>
      </c>
      <c r="C9074" s="27" t="s">
        <v>45</v>
      </c>
      <c r="D9074" s="28">
        <v>750</v>
      </c>
      <c r="E9074" s="27" t="s">
        <v>25</v>
      </c>
    </row>
    <row r="9075" spans="1:5" ht="13.2" hidden="1" x14ac:dyDescent="0.25">
      <c r="A9075" s="21" t="s">
        <v>7</v>
      </c>
      <c r="B9075" s="27">
        <v>43607</v>
      </c>
      <c r="C9075" s="27" t="s">
        <v>45</v>
      </c>
      <c r="D9075" s="28">
        <v>1000</v>
      </c>
      <c r="E9075" s="27" t="s">
        <v>25</v>
      </c>
    </row>
    <row r="9076" spans="1:5" ht="13.2" hidden="1" x14ac:dyDescent="0.25">
      <c r="A9076" s="21" t="s">
        <v>7</v>
      </c>
      <c r="B9076" s="27">
        <v>43607</v>
      </c>
      <c r="C9076" s="27" t="s">
        <v>45</v>
      </c>
      <c r="D9076" s="28">
        <v>750</v>
      </c>
      <c r="E9076" s="27" t="s">
        <v>25</v>
      </c>
    </row>
    <row r="9077" spans="1:5" ht="13.2" hidden="1" x14ac:dyDescent="0.25">
      <c r="A9077" s="21" t="s">
        <v>7</v>
      </c>
      <c r="B9077" s="27">
        <v>43608</v>
      </c>
      <c r="C9077" s="27" t="s">
        <v>45</v>
      </c>
      <c r="D9077" s="28">
        <v>7250</v>
      </c>
      <c r="E9077" s="27" t="s">
        <v>25</v>
      </c>
    </row>
    <row r="9078" spans="1:5" ht="13.2" hidden="1" x14ac:dyDescent="0.25">
      <c r="A9078" s="21" t="s">
        <v>7</v>
      </c>
      <c r="B9078" s="27">
        <v>43609</v>
      </c>
      <c r="C9078" s="27" t="s">
        <v>45</v>
      </c>
      <c r="D9078" s="28">
        <v>750</v>
      </c>
      <c r="E9078" s="27" t="s">
        <v>25</v>
      </c>
    </row>
    <row r="9079" spans="1:5" ht="13.2" hidden="1" x14ac:dyDescent="0.25">
      <c r="A9079" s="21" t="s">
        <v>7</v>
      </c>
      <c r="B9079" s="27">
        <v>43609</v>
      </c>
      <c r="C9079" s="27" t="s">
        <v>45</v>
      </c>
      <c r="D9079" s="28">
        <v>250</v>
      </c>
      <c r="E9079" s="27" t="s">
        <v>25</v>
      </c>
    </row>
    <row r="9080" spans="1:5" ht="13.2" hidden="1" x14ac:dyDescent="0.25">
      <c r="A9080" s="21" t="s">
        <v>7</v>
      </c>
      <c r="B9080" s="27">
        <v>43610</v>
      </c>
      <c r="C9080" s="27" t="s">
        <v>45</v>
      </c>
      <c r="D9080" s="28">
        <v>3250</v>
      </c>
      <c r="E9080" s="27" t="s">
        <v>25</v>
      </c>
    </row>
    <row r="9081" spans="1:5" ht="13.2" hidden="1" x14ac:dyDescent="0.25">
      <c r="A9081" s="21" t="s">
        <v>7</v>
      </c>
      <c r="B9081" s="27">
        <v>43610</v>
      </c>
      <c r="C9081" s="27" t="s">
        <v>45</v>
      </c>
      <c r="D9081" s="28">
        <v>5000</v>
      </c>
      <c r="E9081" s="27" t="s">
        <v>25</v>
      </c>
    </row>
    <row r="9082" spans="1:5" ht="13.2" hidden="1" x14ac:dyDescent="0.25">
      <c r="A9082" s="21" t="s">
        <v>7</v>
      </c>
      <c r="B9082" s="27">
        <v>43611</v>
      </c>
      <c r="C9082" s="27" t="s">
        <v>45</v>
      </c>
      <c r="D9082" s="28">
        <v>1750</v>
      </c>
      <c r="E9082" s="27" t="s">
        <v>25</v>
      </c>
    </row>
    <row r="9083" spans="1:5" ht="13.2" hidden="1" x14ac:dyDescent="0.25">
      <c r="A9083" s="21" t="s">
        <v>7</v>
      </c>
      <c r="B9083" s="27">
        <v>43611</v>
      </c>
      <c r="C9083" s="27" t="s">
        <v>45</v>
      </c>
      <c r="D9083" s="28">
        <v>500</v>
      </c>
      <c r="E9083" s="27" t="s">
        <v>25</v>
      </c>
    </row>
    <row r="9084" spans="1:5" ht="13.2" hidden="1" x14ac:dyDescent="0.25">
      <c r="A9084" s="21" t="s">
        <v>7</v>
      </c>
      <c r="B9084" s="27">
        <v>43612</v>
      </c>
      <c r="C9084" s="27" t="s">
        <v>27</v>
      </c>
      <c r="D9084" s="28">
        <v>7250</v>
      </c>
      <c r="E9084" s="27" t="s">
        <v>27</v>
      </c>
    </row>
    <row r="9085" spans="1:5" ht="13.2" hidden="1" x14ac:dyDescent="0.25">
      <c r="A9085" s="21" t="s">
        <v>7</v>
      </c>
      <c r="B9085" s="27">
        <v>43612</v>
      </c>
      <c r="C9085" s="27" t="s">
        <v>27</v>
      </c>
      <c r="D9085" s="28">
        <v>5250</v>
      </c>
      <c r="E9085" s="27" t="s">
        <v>27</v>
      </c>
    </row>
    <row r="9086" spans="1:5" ht="13.2" hidden="1" x14ac:dyDescent="0.25">
      <c r="A9086" s="21" t="s">
        <v>7</v>
      </c>
      <c r="B9086" s="27">
        <v>43613</v>
      </c>
      <c r="C9086" s="27" t="s">
        <v>45</v>
      </c>
      <c r="D9086" s="28">
        <v>2800</v>
      </c>
      <c r="E9086" s="27" t="s">
        <v>25</v>
      </c>
    </row>
    <row r="9087" spans="1:5" ht="13.2" hidden="1" x14ac:dyDescent="0.25">
      <c r="A9087" s="21" t="s">
        <v>7</v>
      </c>
      <c r="B9087" s="27">
        <v>43613</v>
      </c>
      <c r="C9087" s="27" t="s">
        <v>45</v>
      </c>
      <c r="D9087" s="28">
        <v>2200</v>
      </c>
      <c r="E9087" s="27" t="s">
        <v>25</v>
      </c>
    </row>
    <row r="9088" spans="1:5" ht="13.2" hidden="1" x14ac:dyDescent="0.25">
      <c r="A9088" s="21" t="s">
        <v>7</v>
      </c>
      <c r="B9088" s="27">
        <v>43614</v>
      </c>
      <c r="C9088" s="27" t="s">
        <v>45</v>
      </c>
      <c r="D9088" s="28">
        <v>1750</v>
      </c>
      <c r="E9088" s="27" t="s">
        <v>25</v>
      </c>
    </row>
    <row r="9089" spans="1:5" ht="13.2" hidden="1" x14ac:dyDescent="0.25">
      <c r="A9089" s="21" t="s">
        <v>7</v>
      </c>
      <c r="B9089" s="27">
        <v>43615</v>
      </c>
      <c r="C9089" s="27" t="s">
        <v>53</v>
      </c>
      <c r="D9089" s="28">
        <v>2000</v>
      </c>
      <c r="E9089" s="27" t="s">
        <v>26</v>
      </c>
    </row>
    <row r="9090" spans="1:5" ht="13.2" hidden="1" x14ac:dyDescent="0.25">
      <c r="A9090" s="21" t="s">
        <v>7</v>
      </c>
      <c r="B9090" s="27">
        <v>43616</v>
      </c>
      <c r="C9090" s="27" t="s">
        <v>45</v>
      </c>
      <c r="D9090" s="28">
        <v>4250</v>
      </c>
      <c r="E9090" s="27" t="s">
        <v>25</v>
      </c>
    </row>
    <row r="9091" spans="1:5" ht="13.2" hidden="1" x14ac:dyDescent="0.25">
      <c r="A9091" s="21" t="s">
        <v>7</v>
      </c>
      <c r="B9091" s="27">
        <v>43617</v>
      </c>
      <c r="C9091" s="27" t="s">
        <v>45</v>
      </c>
      <c r="D9091" s="28">
        <v>3000</v>
      </c>
      <c r="E9091" s="27" t="s">
        <v>25</v>
      </c>
    </row>
    <row r="9092" spans="1:5" ht="13.2" hidden="1" x14ac:dyDescent="0.25">
      <c r="A9092" s="21" t="s">
        <v>7</v>
      </c>
      <c r="B9092" s="27">
        <v>43617</v>
      </c>
      <c r="C9092" s="27" t="s">
        <v>45</v>
      </c>
      <c r="D9092" s="28">
        <v>1500</v>
      </c>
      <c r="E9092" s="27" t="s">
        <v>25</v>
      </c>
    </row>
    <row r="9093" spans="1:5" ht="13.2" hidden="1" x14ac:dyDescent="0.25">
      <c r="A9093" s="21" t="s">
        <v>7</v>
      </c>
      <c r="B9093" s="27">
        <v>43617</v>
      </c>
      <c r="C9093" s="27" t="s">
        <v>45</v>
      </c>
      <c r="D9093" s="28">
        <v>5750</v>
      </c>
      <c r="E9093" s="27" t="s">
        <v>25</v>
      </c>
    </row>
    <row r="9094" spans="1:5" ht="13.2" hidden="1" x14ac:dyDescent="0.25">
      <c r="A9094" s="21" t="s">
        <v>7</v>
      </c>
      <c r="B9094" s="27">
        <v>43617</v>
      </c>
      <c r="C9094" s="27" t="s">
        <v>45</v>
      </c>
      <c r="D9094" s="28">
        <v>4250</v>
      </c>
      <c r="E9094" s="27" t="s">
        <v>25</v>
      </c>
    </row>
    <row r="9095" spans="1:5" ht="13.2" hidden="1" x14ac:dyDescent="0.25">
      <c r="A9095" s="21" t="s">
        <v>7</v>
      </c>
      <c r="B9095" s="27">
        <v>43617</v>
      </c>
      <c r="C9095" s="27" t="s">
        <v>45</v>
      </c>
      <c r="D9095" s="28">
        <v>250</v>
      </c>
      <c r="E9095" s="27" t="s">
        <v>25</v>
      </c>
    </row>
    <row r="9096" spans="1:5" ht="13.2" hidden="1" x14ac:dyDescent="0.25">
      <c r="A9096" s="21" t="s">
        <v>7</v>
      </c>
      <c r="B9096" s="27">
        <v>43617</v>
      </c>
      <c r="C9096" s="27" t="s">
        <v>45</v>
      </c>
      <c r="D9096" s="28">
        <v>750</v>
      </c>
      <c r="E9096" s="27" t="s">
        <v>25</v>
      </c>
    </row>
    <row r="9097" spans="1:5" ht="13.2" hidden="1" x14ac:dyDescent="0.25">
      <c r="A9097" s="21" t="s">
        <v>7</v>
      </c>
      <c r="B9097" s="27">
        <v>43618</v>
      </c>
      <c r="C9097" s="27" t="s">
        <v>53</v>
      </c>
      <c r="D9097" s="28">
        <v>1750</v>
      </c>
      <c r="E9097" s="27" t="s">
        <v>26</v>
      </c>
    </row>
    <row r="9098" spans="1:5" ht="13.2" hidden="1" x14ac:dyDescent="0.25">
      <c r="A9098" s="21" t="s">
        <v>7</v>
      </c>
      <c r="B9098" s="27">
        <v>43619</v>
      </c>
      <c r="C9098" s="27" t="s">
        <v>45</v>
      </c>
      <c r="D9098" s="28">
        <v>750</v>
      </c>
      <c r="E9098" s="27" t="s">
        <v>25</v>
      </c>
    </row>
    <row r="9099" spans="1:5" ht="13.2" hidden="1" x14ac:dyDescent="0.25">
      <c r="A9099" s="21" t="s">
        <v>7</v>
      </c>
      <c r="B9099" s="27">
        <v>43619</v>
      </c>
      <c r="C9099" s="27" t="s">
        <v>45</v>
      </c>
      <c r="D9099" s="28">
        <v>400</v>
      </c>
      <c r="E9099" s="27" t="s">
        <v>25</v>
      </c>
    </row>
    <row r="9100" spans="1:5" ht="13.2" hidden="1" x14ac:dyDescent="0.25">
      <c r="A9100" s="21" t="s">
        <v>7</v>
      </c>
      <c r="B9100" s="27">
        <v>43619</v>
      </c>
      <c r="C9100" s="27" t="s">
        <v>45</v>
      </c>
      <c r="D9100" s="28">
        <v>3800</v>
      </c>
      <c r="E9100" s="27" t="s">
        <v>25</v>
      </c>
    </row>
    <row r="9101" spans="1:5" ht="13.2" hidden="1" x14ac:dyDescent="0.25">
      <c r="A9101" s="21" t="s">
        <v>7</v>
      </c>
      <c r="B9101" s="27">
        <v>43619</v>
      </c>
      <c r="C9101" s="27" t="s">
        <v>45</v>
      </c>
      <c r="D9101" s="28">
        <v>900</v>
      </c>
      <c r="E9101" s="27" t="s">
        <v>25</v>
      </c>
    </row>
    <row r="9102" spans="1:5" ht="13.2" hidden="1" x14ac:dyDescent="0.25">
      <c r="A9102" s="21" t="s">
        <v>7</v>
      </c>
      <c r="B9102" s="27">
        <v>43620</v>
      </c>
      <c r="C9102" s="27" t="s">
        <v>45</v>
      </c>
      <c r="D9102" s="28">
        <v>500</v>
      </c>
      <c r="E9102" s="27" t="s">
        <v>25</v>
      </c>
    </row>
    <row r="9103" spans="1:5" ht="13.2" hidden="1" x14ac:dyDescent="0.25">
      <c r="A9103" s="21" t="s">
        <v>7</v>
      </c>
      <c r="B9103" s="27">
        <v>43620</v>
      </c>
      <c r="C9103" s="27" t="s">
        <v>45</v>
      </c>
      <c r="D9103" s="28">
        <v>2000</v>
      </c>
      <c r="E9103" s="27" t="s">
        <v>25</v>
      </c>
    </row>
    <row r="9104" spans="1:5" ht="13.2" hidden="1" x14ac:dyDescent="0.25">
      <c r="A9104" s="21" t="s">
        <v>7</v>
      </c>
      <c r="B9104" s="27">
        <v>43620</v>
      </c>
      <c r="C9104" s="27" t="s">
        <v>45</v>
      </c>
      <c r="D9104" s="28">
        <v>1500</v>
      </c>
      <c r="E9104" s="27" t="s">
        <v>25</v>
      </c>
    </row>
    <row r="9105" spans="1:5" ht="13.2" hidden="1" x14ac:dyDescent="0.25">
      <c r="A9105" s="21" t="s">
        <v>7</v>
      </c>
      <c r="B9105" s="27">
        <v>43620</v>
      </c>
      <c r="C9105" s="27" t="s">
        <v>45</v>
      </c>
      <c r="D9105" s="28">
        <v>2000</v>
      </c>
      <c r="E9105" s="27" t="s">
        <v>25</v>
      </c>
    </row>
    <row r="9106" spans="1:5" ht="13.2" hidden="1" x14ac:dyDescent="0.25">
      <c r="A9106" s="21" t="s">
        <v>7</v>
      </c>
      <c r="B9106" s="27">
        <v>43620</v>
      </c>
      <c r="C9106" s="27" t="s">
        <v>45</v>
      </c>
      <c r="D9106" s="28">
        <v>2000</v>
      </c>
      <c r="E9106" s="27" t="s">
        <v>25</v>
      </c>
    </row>
    <row r="9107" spans="1:5" ht="13.2" hidden="1" x14ac:dyDescent="0.25">
      <c r="A9107" s="21" t="s">
        <v>7</v>
      </c>
      <c r="B9107" s="27">
        <v>43620</v>
      </c>
      <c r="C9107" s="27" t="s">
        <v>45</v>
      </c>
      <c r="D9107" s="28">
        <v>8500</v>
      </c>
      <c r="E9107" s="27" t="s">
        <v>25</v>
      </c>
    </row>
    <row r="9108" spans="1:5" ht="13.2" hidden="1" x14ac:dyDescent="0.25">
      <c r="A9108" s="21" t="s">
        <v>7</v>
      </c>
      <c r="B9108" s="27">
        <v>43620</v>
      </c>
      <c r="C9108" s="27" t="s">
        <v>45</v>
      </c>
      <c r="D9108" s="28">
        <v>250</v>
      </c>
      <c r="E9108" s="27" t="s">
        <v>25</v>
      </c>
    </row>
    <row r="9109" spans="1:5" ht="13.2" hidden="1" x14ac:dyDescent="0.25">
      <c r="A9109" s="21" t="s">
        <v>7</v>
      </c>
      <c r="B9109" s="27">
        <v>43620</v>
      </c>
      <c r="C9109" s="27" t="s">
        <v>45</v>
      </c>
      <c r="D9109" s="28">
        <v>1250</v>
      </c>
      <c r="E9109" s="27" t="s">
        <v>25</v>
      </c>
    </row>
    <row r="9110" spans="1:5" ht="13.2" hidden="1" x14ac:dyDescent="0.25">
      <c r="A9110" s="21" t="s">
        <v>7</v>
      </c>
      <c r="B9110" s="27">
        <v>43621</v>
      </c>
      <c r="C9110" s="27" t="s">
        <v>45</v>
      </c>
      <c r="D9110" s="28">
        <v>2750</v>
      </c>
      <c r="E9110" s="27" t="s">
        <v>25</v>
      </c>
    </row>
    <row r="9111" spans="1:5" ht="13.2" hidden="1" x14ac:dyDescent="0.25">
      <c r="A9111" s="21" t="s">
        <v>7</v>
      </c>
      <c r="B9111" s="27">
        <v>43621</v>
      </c>
      <c r="C9111" s="27" t="s">
        <v>45</v>
      </c>
      <c r="D9111" s="28">
        <v>1000</v>
      </c>
      <c r="E9111" s="27" t="s">
        <v>25</v>
      </c>
    </row>
    <row r="9112" spans="1:5" ht="13.2" hidden="1" x14ac:dyDescent="0.25">
      <c r="A9112" s="21" t="s">
        <v>7</v>
      </c>
      <c r="B9112" s="27">
        <v>43622</v>
      </c>
      <c r="C9112" s="27" t="s">
        <v>45</v>
      </c>
      <c r="D9112" s="28">
        <v>3250</v>
      </c>
      <c r="E9112" s="27" t="s">
        <v>25</v>
      </c>
    </row>
    <row r="9113" spans="1:5" ht="13.2" hidden="1" x14ac:dyDescent="0.25">
      <c r="A9113" s="21" t="s">
        <v>7</v>
      </c>
      <c r="B9113" s="27">
        <v>43622</v>
      </c>
      <c r="C9113" s="27" t="s">
        <v>45</v>
      </c>
      <c r="D9113" s="28">
        <v>3500</v>
      </c>
      <c r="E9113" s="27" t="s">
        <v>25</v>
      </c>
    </row>
    <row r="9114" spans="1:5" ht="13.2" hidden="1" x14ac:dyDescent="0.25">
      <c r="A9114" s="21" t="s">
        <v>7</v>
      </c>
      <c r="B9114" s="27">
        <v>43622</v>
      </c>
      <c r="C9114" s="27" t="s">
        <v>45</v>
      </c>
      <c r="D9114" s="28">
        <v>500</v>
      </c>
      <c r="E9114" s="27" t="s">
        <v>25</v>
      </c>
    </row>
    <row r="9115" spans="1:5" ht="13.2" hidden="1" x14ac:dyDescent="0.25">
      <c r="A9115" s="21" t="s">
        <v>7</v>
      </c>
      <c r="B9115" s="27">
        <v>43622</v>
      </c>
      <c r="C9115" s="27" t="s">
        <v>45</v>
      </c>
      <c r="D9115" s="28">
        <v>500</v>
      </c>
      <c r="E9115" s="27" t="s">
        <v>25</v>
      </c>
    </row>
    <row r="9116" spans="1:5" ht="13.2" hidden="1" x14ac:dyDescent="0.25">
      <c r="A9116" s="21" t="s">
        <v>7</v>
      </c>
      <c r="B9116" s="27">
        <v>43622</v>
      </c>
      <c r="C9116" s="27" t="s">
        <v>45</v>
      </c>
      <c r="D9116" s="28">
        <v>250</v>
      </c>
      <c r="E9116" s="27" t="s">
        <v>25</v>
      </c>
    </row>
    <row r="9117" spans="1:5" ht="13.2" hidden="1" x14ac:dyDescent="0.25">
      <c r="A9117" s="21" t="s">
        <v>7</v>
      </c>
      <c r="B9117" s="27">
        <v>43623</v>
      </c>
      <c r="C9117" s="27" t="s">
        <v>45</v>
      </c>
      <c r="D9117" s="28">
        <v>3250</v>
      </c>
      <c r="E9117" s="27" t="s">
        <v>25</v>
      </c>
    </row>
    <row r="9118" spans="1:5" ht="13.2" hidden="1" x14ac:dyDescent="0.25">
      <c r="A9118" s="21" t="s">
        <v>7</v>
      </c>
      <c r="B9118" s="27">
        <v>43623</v>
      </c>
      <c r="C9118" s="27" t="s">
        <v>45</v>
      </c>
      <c r="D9118" s="28">
        <v>600</v>
      </c>
      <c r="E9118" s="27" t="s">
        <v>25</v>
      </c>
    </row>
    <row r="9119" spans="1:5" ht="13.2" hidden="1" x14ac:dyDescent="0.25">
      <c r="A9119" s="21" t="s">
        <v>7</v>
      </c>
      <c r="B9119" s="27">
        <v>43623</v>
      </c>
      <c r="C9119" s="27" t="s">
        <v>45</v>
      </c>
      <c r="D9119" s="28">
        <v>3250</v>
      </c>
      <c r="E9119" s="27" t="s">
        <v>25</v>
      </c>
    </row>
    <row r="9120" spans="1:5" ht="13.2" hidden="1" x14ac:dyDescent="0.25">
      <c r="A9120" s="21" t="s">
        <v>7</v>
      </c>
      <c r="B9120" s="27">
        <v>43623</v>
      </c>
      <c r="C9120" s="27" t="s">
        <v>45</v>
      </c>
      <c r="D9120" s="28">
        <v>500</v>
      </c>
      <c r="E9120" s="27" t="s">
        <v>25</v>
      </c>
    </row>
    <row r="9121" spans="1:5" ht="13.2" hidden="1" x14ac:dyDescent="0.25">
      <c r="A9121" s="21" t="s">
        <v>7</v>
      </c>
      <c r="B9121" s="27">
        <v>43624</v>
      </c>
      <c r="C9121" s="27" t="s">
        <v>45</v>
      </c>
      <c r="D9121" s="28">
        <v>3250</v>
      </c>
      <c r="E9121" s="27" t="s">
        <v>25</v>
      </c>
    </row>
    <row r="9122" spans="1:5" ht="13.2" hidden="1" x14ac:dyDescent="0.25">
      <c r="A9122" s="21" t="s">
        <v>7</v>
      </c>
      <c r="B9122" s="27">
        <v>43625</v>
      </c>
      <c r="C9122" s="27" t="s">
        <v>45</v>
      </c>
      <c r="D9122" s="28">
        <v>900</v>
      </c>
      <c r="E9122" s="27" t="s">
        <v>25</v>
      </c>
    </row>
    <row r="9123" spans="1:5" ht="13.2" hidden="1" x14ac:dyDescent="0.25">
      <c r="A9123" s="21" t="s">
        <v>7</v>
      </c>
      <c r="B9123" s="27">
        <v>43625</v>
      </c>
      <c r="C9123" s="27" t="s">
        <v>45</v>
      </c>
      <c r="D9123" s="28">
        <v>250</v>
      </c>
      <c r="E9123" s="27" t="s">
        <v>25</v>
      </c>
    </row>
    <row r="9124" spans="1:5" ht="13.2" hidden="1" x14ac:dyDescent="0.25">
      <c r="A9124" s="21" t="s">
        <v>7</v>
      </c>
      <c r="B9124" s="27">
        <v>43625</v>
      </c>
      <c r="C9124" s="27" t="s">
        <v>45</v>
      </c>
      <c r="D9124" s="28">
        <v>700</v>
      </c>
      <c r="E9124" s="27" t="s">
        <v>25</v>
      </c>
    </row>
    <row r="9125" spans="1:5" ht="13.2" hidden="1" x14ac:dyDescent="0.25">
      <c r="A9125" s="21" t="s">
        <v>7</v>
      </c>
      <c r="B9125" s="27">
        <v>43625</v>
      </c>
      <c r="C9125" s="27" t="s">
        <v>45</v>
      </c>
      <c r="D9125" s="28">
        <v>750</v>
      </c>
      <c r="E9125" s="27" t="s">
        <v>25</v>
      </c>
    </row>
    <row r="9126" spans="1:5" ht="13.2" hidden="1" x14ac:dyDescent="0.25">
      <c r="A9126" s="21" t="s">
        <v>7</v>
      </c>
      <c r="B9126" s="27">
        <v>43625</v>
      </c>
      <c r="C9126" s="27" t="s">
        <v>45</v>
      </c>
      <c r="D9126" s="28">
        <v>1000</v>
      </c>
      <c r="E9126" s="27" t="s">
        <v>25</v>
      </c>
    </row>
    <row r="9127" spans="1:5" ht="13.2" hidden="1" x14ac:dyDescent="0.25">
      <c r="A9127" s="21" t="s">
        <v>7</v>
      </c>
      <c r="B9127" s="27">
        <v>43625</v>
      </c>
      <c r="C9127" s="27" t="s">
        <v>45</v>
      </c>
      <c r="D9127" s="28">
        <v>600</v>
      </c>
      <c r="E9127" s="27" t="s">
        <v>25</v>
      </c>
    </row>
    <row r="9128" spans="1:5" ht="13.2" hidden="1" x14ac:dyDescent="0.25">
      <c r="A9128" s="21" t="s">
        <v>7</v>
      </c>
      <c r="B9128" s="27">
        <v>43625</v>
      </c>
      <c r="C9128" s="27" t="s">
        <v>45</v>
      </c>
      <c r="D9128" s="28">
        <v>50</v>
      </c>
      <c r="E9128" s="27" t="s">
        <v>25</v>
      </c>
    </row>
    <row r="9129" spans="1:5" ht="13.2" hidden="1" x14ac:dyDescent="0.25">
      <c r="A9129" s="21" t="s">
        <v>7</v>
      </c>
      <c r="B9129" s="27">
        <v>43626</v>
      </c>
      <c r="C9129" s="27" t="s">
        <v>45</v>
      </c>
      <c r="D9129" s="28">
        <v>1500</v>
      </c>
      <c r="E9129" s="27" t="s">
        <v>25</v>
      </c>
    </row>
    <row r="9130" spans="1:5" ht="13.2" hidden="1" x14ac:dyDescent="0.25">
      <c r="A9130" s="21" t="s">
        <v>7</v>
      </c>
      <c r="B9130" s="27">
        <v>43627</v>
      </c>
      <c r="C9130" s="27" t="s">
        <v>45</v>
      </c>
      <c r="D9130" s="28">
        <v>3000</v>
      </c>
      <c r="E9130" s="27" t="s">
        <v>25</v>
      </c>
    </row>
    <row r="9131" spans="1:5" ht="13.2" hidden="1" x14ac:dyDescent="0.25">
      <c r="A9131" s="21" t="s">
        <v>7</v>
      </c>
      <c r="B9131" s="27">
        <v>43627</v>
      </c>
      <c r="C9131" s="27" t="s">
        <v>45</v>
      </c>
      <c r="D9131" s="28">
        <v>2250</v>
      </c>
      <c r="E9131" s="27" t="s">
        <v>25</v>
      </c>
    </row>
    <row r="9132" spans="1:5" ht="13.2" hidden="1" x14ac:dyDescent="0.25">
      <c r="A9132" s="21" t="s">
        <v>7</v>
      </c>
      <c r="B9132" s="27">
        <v>43627</v>
      </c>
      <c r="C9132" s="27" t="s">
        <v>45</v>
      </c>
      <c r="D9132" s="28">
        <v>800</v>
      </c>
      <c r="E9132" s="27" t="s">
        <v>25</v>
      </c>
    </row>
    <row r="9133" spans="1:5" ht="13.2" hidden="1" x14ac:dyDescent="0.25">
      <c r="A9133" s="21" t="s">
        <v>7</v>
      </c>
      <c r="B9133" s="27">
        <v>43627</v>
      </c>
      <c r="C9133" s="27" t="s">
        <v>45</v>
      </c>
      <c r="D9133" s="28">
        <v>250</v>
      </c>
      <c r="E9133" s="27" t="s">
        <v>25</v>
      </c>
    </row>
    <row r="9134" spans="1:5" ht="13.2" hidden="1" x14ac:dyDescent="0.25">
      <c r="A9134" s="21" t="s">
        <v>7</v>
      </c>
      <c r="B9134" s="27">
        <v>43628</v>
      </c>
      <c r="C9134" s="27" t="s">
        <v>59</v>
      </c>
      <c r="D9134" s="28">
        <v>2750</v>
      </c>
      <c r="E9134" s="27" t="s">
        <v>26</v>
      </c>
    </row>
    <row r="9135" spans="1:5" ht="13.2" hidden="1" x14ac:dyDescent="0.25">
      <c r="A9135" s="21" t="s">
        <v>7</v>
      </c>
      <c r="B9135" s="27">
        <v>43629</v>
      </c>
      <c r="C9135" s="27" t="s">
        <v>45</v>
      </c>
      <c r="D9135" s="28">
        <v>7250</v>
      </c>
      <c r="E9135" s="27" t="s">
        <v>25</v>
      </c>
    </row>
    <row r="9136" spans="1:5" ht="13.2" hidden="1" x14ac:dyDescent="0.25">
      <c r="A9136" s="21" t="s">
        <v>7</v>
      </c>
      <c r="B9136" s="27">
        <v>43630</v>
      </c>
      <c r="C9136" s="27" t="s">
        <v>45</v>
      </c>
      <c r="D9136" s="28">
        <v>11000</v>
      </c>
      <c r="E9136" s="27" t="s">
        <v>25</v>
      </c>
    </row>
    <row r="9137" spans="1:5" ht="13.2" hidden="1" x14ac:dyDescent="0.25">
      <c r="A9137" s="21" t="s">
        <v>7</v>
      </c>
      <c r="B9137" s="27">
        <v>43631</v>
      </c>
      <c r="C9137" s="27" t="s">
        <v>59</v>
      </c>
      <c r="D9137" s="28">
        <v>13500</v>
      </c>
      <c r="E9137" s="27" t="s">
        <v>26</v>
      </c>
    </row>
    <row r="9138" spans="1:5" ht="13.2" hidden="1" x14ac:dyDescent="0.25">
      <c r="A9138" s="21" t="s">
        <v>7</v>
      </c>
      <c r="B9138" s="27">
        <v>43632</v>
      </c>
      <c r="C9138" s="27" t="s">
        <v>45</v>
      </c>
      <c r="D9138" s="28">
        <v>1000</v>
      </c>
      <c r="E9138" s="27" t="s">
        <v>25</v>
      </c>
    </row>
    <row r="9139" spans="1:5" ht="13.2" hidden="1" x14ac:dyDescent="0.25">
      <c r="A9139" s="21" t="s">
        <v>7</v>
      </c>
      <c r="B9139" s="27">
        <v>43633</v>
      </c>
      <c r="C9139" s="27" t="s">
        <v>45</v>
      </c>
      <c r="D9139" s="28">
        <v>200000</v>
      </c>
      <c r="E9139" s="27" t="s">
        <v>25</v>
      </c>
    </row>
    <row r="9140" spans="1:5" ht="13.2" hidden="1" x14ac:dyDescent="0.25">
      <c r="A9140" s="21" t="s">
        <v>7</v>
      </c>
      <c r="B9140" s="27">
        <v>43634</v>
      </c>
      <c r="C9140" s="27" t="s">
        <v>45</v>
      </c>
      <c r="D9140" s="28">
        <v>2550</v>
      </c>
      <c r="E9140" s="27" t="s">
        <v>25</v>
      </c>
    </row>
    <row r="9141" spans="1:5" ht="13.2" hidden="1" x14ac:dyDescent="0.25">
      <c r="A9141" s="21" t="s">
        <v>7</v>
      </c>
      <c r="B9141" s="27">
        <v>43635</v>
      </c>
      <c r="C9141" s="27" t="s">
        <v>45</v>
      </c>
      <c r="D9141" s="28">
        <v>136250</v>
      </c>
      <c r="E9141" s="27" t="s">
        <v>25</v>
      </c>
    </row>
    <row r="9142" spans="1:5" ht="13.2" hidden="1" x14ac:dyDescent="0.25">
      <c r="A9142" s="21" t="s">
        <v>7</v>
      </c>
      <c r="B9142" s="27">
        <v>43636</v>
      </c>
      <c r="C9142" s="27" t="s">
        <v>47</v>
      </c>
      <c r="D9142" s="28">
        <v>8750</v>
      </c>
      <c r="E9142" s="27" t="s">
        <v>26</v>
      </c>
    </row>
    <row r="9143" spans="1:5" ht="13.2" hidden="1" x14ac:dyDescent="0.25">
      <c r="A9143" s="21" t="s">
        <v>7</v>
      </c>
      <c r="B9143" s="27">
        <v>43636</v>
      </c>
      <c r="C9143" s="27" t="s">
        <v>47</v>
      </c>
      <c r="D9143" s="28">
        <v>2250</v>
      </c>
      <c r="E9143" s="27" t="s">
        <v>26</v>
      </c>
    </row>
    <row r="9144" spans="1:5" ht="13.2" hidden="1" x14ac:dyDescent="0.25">
      <c r="A9144" s="21" t="s">
        <v>7</v>
      </c>
      <c r="B9144" s="27">
        <v>43636</v>
      </c>
      <c r="C9144" s="27" t="s">
        <v>47</v>
      </c>
      <c r="D9144" s="28">
        <v>500</v>
      </c>
      <c r="E9144" s="27" t="s">
        <v>26</v>
      </c>
    </row>
    <row r="9145" spans="1:5" ht="13.2" hidden="1" x14ac:dyDescent="0.25">
      <c r="A9145" s="21" t="s">
        <v>7</v>
      </c>
      <c r="B9145" s="27">
        <v>43637</v>
      </c>
      <c r="C9145" s="27" t="s">
        <v>27</v>
      </c>
      <c r="D9145" s="28">
        <v>32500</v>
      </c>
      <c r="E9145" s="27" t="s">
        <v>27</v>
      </c>
    </row>
    <row r="9146" spans="1:5" ht="13.2" hidden="1" x14ac:dyDescent="0.25">
      <c r="A9146" s="21" t="s">
        <v>7</v>
      </c>
      <c r="B9146" s="27">
        <v>43638</v>
      </c>
      <c r="C9146" s="27" t="s">
        <v>59</v>
      </c>
      <c r="D9146" s="28">
        <v>5723.2</v>
      </c>
      <c r="E9146" s="27" t="s">
        <v>26</v>
      </c>
    </row>
    <row r="9147" spans="1:5" ht="13.2" hidden="1" x14ac:dyDescent="0.25">
      <c r="A9147" s="21" t="s">
        <v>7</v>
      </c>
      <c r="B9147" s="27">
        <v>43639</v>
      </c>
      <c r="C9147" s="27" t="s">
        <v>45</v>
      </c>
      <c r="D9147" s="28">
        <v>2000</v>
      </c>
      <c r="E9147" s="27" t="s">
        <v>25</v>
      </c>
    </row>
    <row r="9148" spans="1:5" ht="13.2" hidden="1" x14ac:dyDescent="0.25">
      <c r="A9148" s="21" t="s">
        <v>7</v>
      </c>
      <c r="B9148" s="27">
        <v>43640</v>
      </c>
      <c r="C9148" s="27" t="s">
        <v>45</v>
      </c>
      <c r="D9148" s="28">
        <v>5000</v>
      </c>
      <c r="E9148" s="27" t="s">
        <v>25</v>
      </c>
    </row>
    <row r="9149" spans="1:5" ht="13.2" hidden="1" x14ac:dyDescent="0.25">
      <c r="A9149" s="21" t="s">
        <v>7</v>
      </c>
      <c r="B9149" s="27">
        <v>43641</v>
      </c>
      <c r="C9149" s="27" t="s">
        <v>45</v>
      </c>
      <c r="D9149" s="28">
        <v>1500</v>
      </c>
      <c r="E9149" s="27" t="s">
        <v>25</v>
      </c>
    </row>
    <row r="9150" spans="1:5" ht="13.2" hidden="1" x14ac:dyDescent="0.25">
      <c r="A9150" s="21" t="s">
        <v>7</v>
      </c>
      <c r="B9150" s="27">
        <v>43641</v>
      </c>
      <c r="C9150" s="27" t="s">
        <v>45</v>
      </c>
      <c r="D9150" s="28">
        <v>250</v>
      </c>
      <c r="E9150" s="27" t="s">
        <v>25</v>
      </c>
    </row>
    <row r="9151" spans="1:5" ht="13.2" hidden="1" x14ac:dyDescent="0.25">
      <c r="A9151" s="21" t="s">
        <v>7</v>
      </c>
      <c r="B9151" s="27">
        <v>43641</v>
      </c>
      <c r="C9151" s="27" t="s">
        <v>45</v>
      </c>
      <c r="D9151" s="28">
        <v>250</v>
      </c>
      <c r="E9151" s="27" t="s">
        <v>25</v>
      </c>
    </row>
    <row r="9152" spans="1:5" ht="13.2" hidden="1" x14ac:dyDescent="0.25">
      <c r="A9152" s="21" t="s">
        <v>7</v>
      </c>
      <c r="B9152" s="27">
        <v>43642</v>
      </c>
      <c r="C9152" s="27" t="s">
        <v>45</v>
      </c>
      <c r="D9152" s="28">
        <v>16500</v>
      </c>
      <c r="E9152" s="27" t="s">
        <v>25</v>
      </c>
    </row>
    <row r="9153" spans="1:5" ht="13.2" hidden="1" x14ac:dyDescent="0.25">
      <c r="A9153" s="21" t="s">
        <v>7</v>
      </c>
      <c r="B9153" s="27">
        <v>43642</v>
      </c>
      <c r="C9153" s="27" t="s">
        <v>45</v>
      </c>
      <c r="D9153" s="28">
        <v>1750</v>
      </c>
      <c r="E9153" s="27" t="s">
        <v>25</v>
      </c>
    </row>
    <row r="9154" spans="1:5" ht="13.2" hidden="1" x14ac:dyDescent="0.25">
      <c r="A9154" s="21" t="s">
        <v>7</v>
      </c>
      <c r="B9154" s="27">
        <v>43642</v>
      </c>
      <c r="C9154" s="27" t="s">
        <v>45</v>
      </c>
      <c r="D9154" s="28">
        <v>600</v>
      </c>
      <c r="E9154" s="27" t="s">
        <v>25</v>
      </c>
    </row>
    <row r="9155" spans="1:5" ht="13.2" hidden="1" x14ac:dyDescent="0.25">
      <c r="A9155" s="21" t="s">
        <v>7</v>
      </c>
      <c r="B9155" s="27">
        <v>43642</v>
      </c>
      <c r="C9155" s="27" t="s">
        <v>45</v>
      </c>
      <c r="D9155" s="28">
        <v>750</v>
      </c>
      <c r="E9155" s="27" t="s">
        <v>25</v>
      </c>
    </row>
    <row r="9156" spans="1:5" ht="13.2" hidden="1" x14ac:dyDescent="0.25">
      <c r="A9156" s="21" t="s">
        <v>7</v>
      </c>
      <c r="B9156" s="27">
        <v>43642</v>
      </c>
      <c r="C9156" s="27" t="s">
        <v>45</v>
      </c>
      <c r="D9156" s="28">
        <v>500</v>
      </c>
      <c r="E9156" s="27" t="s">
        <v>25</v>
      </c>
    </row>
    <row r="9157" spans="1:5" ht="13.2" hidden="1" x14ac:dyDescent="0.25">
      <c r="A9157" s="21" t="s">
        <v>7</v>
      </c>
      <c r="B9157" s="27">
        <v>43643</v>
      </c>
      <c r="C9157" s="27" t="s">
        <v>45</v>
      </c>
      <c r="D9157" s="28">
        <v>5500</v>
      </c>
      <c r="E9157" s="27" t="s">
        <v>25</v>
      </c>
    </row>
    <row r="9158" spans="1:5" ht="13.2" hidden="1" x14ac:dyDescent="0.25">
      <c r="A9158" s="21" t="s">
        <v>7</v>
      </c>
      <c r="B9158" s="27">
        <v>43643</v>
      </c>
      <c r="C9158" s="27" t="s">
        <v>45</v>
      </c>
      <c r="D9158" s="28">
        <v>2250</v>
      </c>
      <c r="E9158" s="27" t="s">
        <v>25</v>
      </c>
    </row>
    <row r="9159" spans="1:5" ht="13.2" hidden="1" x14ac:dyDescent="0.25">
      <c r="A9159" s="21" t="s">
        <v>7</v>
      </c>
      <c r="B9159" s="27">
        <v>43643</v>
      </c>
      <c r="C9159" s="27" t="s">
        <v>45</v>
      </c>
      <c r="D9159" s="28">
        <v>6500</v>
      </c>
      <c r="E9159" s="27" t="s">
        <v>25</v>
      </c>
    </row>
    <row r="9160" spans="1:5" ht="13.2" hidden="1" x14ac:dyDescent="0.25">
      <c r="A9160" s="21" t="s">
        <v>7</v>
      </c>
      <c r="B9160" s="27">
        <v>43643</v>
      </c>
      <c r="C9160" s="27" t="s">
        <v>45</v>
      </c>
      <c r="D9160" s="28">
        <v>2000</v>
      </c>
      <c r="E9160" s="27" t="s">
        <v>25</v>
      </c>
    </row>
    <row r="9161" spans="1:5" ht="13.2" hidden="1" x14ac:dyDescent="0.25">
      <c r="A9161" s="21" t="s">
        <v>7</v>
      </c>
      <c r="B9161" s="27">
        <v>43643</v>
      </c>
      <c r="C9161" s="27" t="s">
        <v>45</v>
      </c>
      <c r="D9161" s="28">
        <v>750</v>
      </c>
      <c r="E9161" s="27" t="s">
        <v>25</v>
      </c>
    </row>
    <row r="9162" spans="1:5" ht="13.2" hidden="1" x14ac:dyDescent="0.25">
      <c r="A9162" s="21" t="s">
        <v>7</v>
      </c>
      <c r="B9162" s="27">
        <v>43644</v>
      </c>
      <c r="C9162" s="27" t="s">
        <v>45</v>
      </c>
      <c r="D9162" s="28">
        <v>8750</v>
      </c>
      <c r="E9162" s="27" t="s">
        <v>25</v>
      </c>
    </row>
    <row r="9163" spans="1:5" ht="13.2" hidden="1" x14ac:dyDescent="0.25">
      <c r="A9163" s="21" t="s">
        <v>7</v>
      </c>
      <c r="B9163" s="27">
        <v>43644</v>
      </c>
      <c r="C9163" s="27" t="s">
        <v>45</v>
      </c>
      <c r="D9163" s="28">
        <v>750</v>
      </c>
      <c r="E9163" s="27" t="s">
        <v>25</v>
      </c>
    </row>
    <row r="9164" spans="1:5" ht="13.2" hidden="1" x14ac:dyDescent="0.25">
      <c r="A9164" s="21" t="s">
        <v>7</v>
      </c>
      <c r="B9164" s="27">
        <v>43644</v>
      </c>
      <c r="C9164" s="27" t="s">
        <v>45</v>
      </c>
      <c r="D9164" s="28">
        <v>1250</v>
      </c>
      <c r="E9164" s="27" t="s">
        <v>25</v>
      </c>
    </row>
    <row r="9165" spans="1:5" ht="13.2" hidden="1" x14ac:dyDescent="0.25">
      <c r="A9165" s="21" t="s">
        <v>7</v>
      </c>
      <c r="B9165" s="27">
        <v>43644</v>
      </c>
      <c r="C9165" s="27" t="s">
        <v>45</v>
      </c>
      <c r="D9165" s="28">
        <v>750</v>
      </c>
      <c r="E9165" s="27" t="s">
        <v>25</v>
      </c>
    </row>
    <row r="9166" spans="1:5" ht="13.2" hidden="1" x14ac:dyDescent="0.25">
      <c r="A9166" s="21" t="s">
        <v>7</v>
      </c>
      <c r="B9166" s="27">
        <v>43645</v>
      </c>
      <c r="C9166" s="27" t="s">
        <v>45</v>
      </c>
      <c r="D9166" s="28">
        <v>1750</v>
      </c>
      <c r="E9166" s="27" t="s">
        <v>25</v>
      </c>
    </row>
    <row r="9167" spans="1:5" ht="13.2" hidden="1" x14ac:dyDescent="0.25">
      <c r="A9167" s="21" t="s">
        <v>7</v>
      </c>
      <c r="B9167" s="27">
        <v>43645</v>
      </c>
      <c r="C9167" s="27" t="s">
        <v>45</v>
      </c>
      <c r="D9167" s="28">
        <v>1000</v>
      </c>
      <c r="E9167" s="27" t="s">
        <v>25</v>
      </c>
    </row>
    <row r="9168" spans="1:5" ht="13.2" hidden="1" x14ac:dyDescent="0.25">
      <c r="A9168" s="21" t="s">
        <v>7</v>
      </c>
      <c r="B9168" s="27">
        <v>43646</v>
      </c>
      <c r="C9168" s="27" t="s">
        <v>45</v>
      </c>
      <c r="D9168" s="28">
        <v>8000</v>
      </c>
      <c r="E9168" s="27" t="s">
        <v>25</v>
      </c>
    </row>
    <row r="9169" spans="1:5" ht="13.2" hidden="1" x14ac:dyDescent="0.25">
      <c r="A9169" s="21" t="s">
        <v>7</v>
      </c>
      <c r="B9169" s="27">
        <v>43646</v>
      </c>
      <c r="C9169" s="27" t="s">
        <v>45</v>
      </c>
      <c r="D9169" s="28">
        <v>1250</v>
      </c>
      <c r="E9169" s="27" t="s">
        <v>25</v>
      </c>
    </row>
    <row r="9170" spans="1:5" ht="13.2" hidden="1" x14ac:dyDescent="0.25">
      <c r="A9170" s="21" t="s">
        <v>7</v>
      </c>
      <c r="B9170" s="27">
        <v>43646</v>
      </c>
      <c r="C9170" s="27" t="s">
        <v>45</v>
      </c>
      <c r="D9170" s="28">
        <v>2250</v>
      </c>
      <c r="E9170" s="27" t="s">
        <v>25</v>
      </c>
    </row>
    <row r="9171" spans="1:5" ht="13.2" hidden="1" x14ac:dyDescent="0.25">
      <c r="A9171" s="21" t="s">
        <v>7</v>
      </c>
      <c r="B9171" s="27">
        <v>43647</v>
      </c>
      <c r="C9171" s="27" t="s">
        <v>27</v>
      </c>
      <c r="D9171" s="28">
        <v>2125</v>
      </c>
      <c r="E9171" s="27" t="s">
        <v>27</v>
      </c>
    </row>
    <row r="9172" spans="1:5" ht="13.2" hidden="1" x14ac:dyDescent="0.25">
      <c r="A9172" s="21" t="s">
        <v>7</v>
      </c>
      <c r="B9172" s="27">
        <v>43648</v>
      </c>
      <c r="C9172" s="27" t="s">
        <v>45</v>
      </c>
      <c r="D9172" s="28">
        <v>1250</v>
      </c>
      <c r="E9172" s="27" t="s">
        <v>25</v>
      </c>
    </row>
    <row r="9173" spans="1:5" ht="13.2" hidden="1" x14ac:dyDescent="0.25">
      <c r="A9173" s="21" t="s">
        <v>7</v>
      </c>
      <c r="B9173" s="27">
        <v>43648</v>
      </c>
      <c r="C9173" s="27" t="s">
        <v>45</v>
      </c>
      <c r="D9173" s="28">
        <v>600</v>
      </c>
      <c r="E9173" s="27" t="s">
        <v>25</v>
      </c>
    </row>
    <row r="9174" spans="1:5" ht="13.2" hidden="1" x14ac:dyDescent="0.25">
      <c r="A9174" s="21" t="s">
        <v>7</v>
      </c>
      <c r="B9174" s="27">
        <v>43648</v>
      </c>
      <c r="C9174" s="27" t="s">
        <v>45</v>
      </c>
      <c r="D9174" s="28">
        <v>250</v>
      </c>
      <c r="E9174" s="27" t="s">
        <v>25</v>
      </c>
    </row>
    <row r="9175" spans="1:5" ht="13.2" hidden="1" x14ac:dyDescent="0.25">
      <c r="A9175" s="21" t="s">
        <v>7</v>
      </c>
      <c r="B9175" s="27">
        <v>43648</v>
      </c>
      <c r="C9175" s="27" t="s">
        <v>45</v>
      </c>
      <c r="D9175" s="28">
        <v>1250</v>
      </c>
      <c r="E9175" s="27" t="s">
        <v>25</v>
      </c>
    </row>
    <row r="9176" spans="1:5" ht="13.2" hidden="1" x14ac:dyDescent="0.25">
      <c r="A9176" s="21" t="s">
        <v>7</v>
      </c>
      <c r="B9176" s="27">
        <v>43648</v>
      </c>
      <c r="C9176" s="27" t="s">
        <v>45</v>
      </c>
      <c r="D9176" s="28">
        <v>750</v>
      </c>
      <c r="E9176" s="27" t="s">
        <v>25</v>
      </c>
    </row>
    <row r="9177" spans="1:5" ht="13.2" hidden="1" x14ac:dyDescent="0.25">
      <c r="A9177" s="21" t="s">
        <v>7</v>
      </c>
      <c r="B9177" s="27">
        <v>43648</v>
      </c>
      <c r="C9177" s="27" t="s">
        <v>45</v>
      </c>
      <c r="D9177" s="28">
        <v>8750</v>
      </c>
      <c r="E9177" s="27" t="s">
        <v>25</v>
      </c>
    </row>
    <row r="9178" spans="1:5" ht="13.2" hidden="1" x14ac:dyDescent="0.25">
      <c r="A9178" s="21" t="s">
        <v>7</v>
      </c>
      <c r="B9178" s="27">
        <v>43648</v>
      </c>
      <c r="C9178" s="27" t="s">
        <v>45</v>
      </c>
      <c r="D9178" s="28">
        <v>3000</v>
      </c>
      <c r="E9178" s="27" t="s">
        <v>25</v>
      </c>
    </row>
    <row r="9179" spans="1:5" ht="13.2" hidden="1" x14ac:dyDescent="0.25">
      <c r="A9179" s="21" t="s">
        <v>7</v>
      </c>
      <c r="B9179" s="27">
        <v>43649</v>
      </c>
      <c r="C9179" s="27" t="s">
        <v>45</v>
      </c>
      <c r="D9179" s="28">
        <v>250</v>
      </c>
      <c r="E9179" s="27" t="s">
        <v>25</v>
      </c>
    </row>
    <row r="9180" spans="1:5" ht="13.2" hidden="1" x14ac:dyDescent="0.25">
      <c r="A9180" s="21" t="s">
        <v>7</v>
      </c>
      <c r="B9180" s="27">
        <v>43649</v>
      </c>
      <c r="C9180" s="27" t="s">
        <v>45</v>
      </c>
      <c r="D9180" s="28">
        <v>3500</v>
      </c>
      <c r="E9180" s="27" t="s">
        <v>25</v>
      </c>
    </row>
    <row r="9181" spans="1:5" ht="13.2" hidden="1" x14ac:dyDescent="0.25">
      <c r="A9181" s="21" t="s">
        <v>7</v>
      </c>
      <c r="B9181" s="27">
        <v>43650</v>
      </c>
      <c r="C9181" s="27" t="s">
        <v>45</v>
      </c>
      <c r="D9181" s="28">
        <v>3750</v>
      </c>
      <c r="E9181" s="27" t="s">
        <v>25</v>
      </c>
    </row>
    <row r="9182" spans="1:5" ht="13.2" hidden="1" x14ac:dyDescent="0.25">
      <c r="A9182" s="21" t="s">
        <v>7</v>
      </c>
      <c r="B9182" s="27">
        <v>43650</v>
      </c>
      <c r="C9182" s="27" t="s">
        <v>45</v>
      </c>
      <c r="D9182" s="28">
        <v>3000</v>
      </c>
      <c r="E9182" s="27" t="s">
        <v>25</v>
      </c>
    </row>
    <row r="9183" spans="1:5" ht="13.2" hidden="1" x14ac:dyDescent="0.25">
      <c r="A9183" s="21" t="s">
        <v>7</v>
      </c>
      <c r="B9183" s="27">
        <v>43651</v>
      </c>
      <c r="C9183" s="27" t="s">
        <v>45</v>
      </c>
      <c r="D9183" s="28">
        <v>11500</v>
      </c>
      <c r="E9183" s="27" t="s">
        <v>25</v>
      </c>
    </row>
    <row r="9184" spans="1:5" ht="13.2" hidden="1" x14ac:dyDescent="0.25">
      <c r="A9184" s="21" t="s">
        <v>7</v>
      </c>
      <c r="B9184" s="27">
        <v>43652</v>
      </c>
      <c r="C9184" s="27" t="s">
        <v>51</v>
      </c>
      <c r="D9184" s="28">
        <v>7050</v>
      </c>
      <c r="E9184" s="27" t="s">
        <v>25</v>
      </c>
    </row>
    <row r="9185" spans="1:5" ht="13.2" hidden="1" x14ac:dyDescent="0.25">
      <c r="A9185" s="21" t="s">
        <v>7</v>
      </c>
      <c r="B9185" s="27">
        <v>43653</v>
      </c>
      <c r="C9185" s="27" t="s">
        <v>51</v>
      </c>
      <c r="D9185" s="28">
        <v>8650</v>
      </c>
      <c r="E9185" s="27" t="s">
        <v>25</v>
      </c>
    </row>
    <row r="9186" spans="1:5" ht="13.2" hidden="1" x14ac:dyDescent="0.25">
      <c r="A9186" s="21" t="s">
        <v>7</v>
      </c>
      <c r="B9186" s="27">
        <v>43654</v>
      </c>
      <c r="C9186" s="27" t="s">
        <v>45</v>
      </c>
      <c r="D9186" s="28">
        <v>25000</v>
      </c>
      <c r="E9186" s="27" t="s">
        <v>25</v>
      </c>
    </row>
    <row r="9187" spans="1:5" ht="13.2" hidden="1" x14ac:dyDescent="0.25">
      <c r="A9187" s="21" t="s">
        <v>7</v>
      </c>
      <c r="B9187" s="27">
        <v>43655</v>
      </c>
      <c r="C9187" s="27" t="s">
        <v>45</v>
      </c>
      <c r="D9187" s="28">
        <v>5000</v>
      </c>
      <c r="E9187" s="27" t="s">
        <v>25</v>
      </c>
    </row>
    <row r="9188" spans="1:5" ht="13.2" hidden="1" x14ac:dyDescent="0.25">
      <c r="A9188" s="21" t="s">
        <v>7</v>
      </c>
      <c r="B9188" s="27">
        <v>43656</v>
      </c>
      <c r="C9188" s="27" t="s">
        <v>45</v>
      </c>
      <c r="D9188" s="28">
        <v>6945</v>
      </c>
      <c r="E9188" s="27" t="s">
        <v>25</v>
      </c>
    </row>
    <row r="9189" spans="1:5" ht="13.2" hidden="1" x14ac:dyDescent="0.25">
      <c r="A9189" s="21" t="s">
        <v>7</v>
      </c>
      <c r="B9189" s="27">
        <v>43657</v>
      </c>
      <c r="C9189" s="27" t="s">
        <v>51</v>
      </c>
      <c r="D9189" s="28">
        <v>6625</v>
      </c>
      <c r="E9189" s="27" t="s">
        <v>25</v>
      </c>
    </row>
    <row r="9190" spans="1:5" ht="13.2" hidden="1" x14ac:dyDescent="0.25">
      <c r="A9190" s="21" t="s">
        <v>7</v>
      </c>
      <c r="B9190" s="27">
        <v>43658</v>
      </c>
      <c r="C9190" s="27" t="s">
        <v>45</v>
      </c>
      <c r="D9190" s="28">
        <v>1150</v>
      </c>
      <c r="E9190" s="27" t="s">
        <v>25</v>
      </c>
    </row>
    <row r="9191" spans="1:5" ht="13.2" hidden="1" x14ac:dyDescent="0.25">
      <c r="A9191" s="21" t="s">
        <v>7</v>
      </c>
      <c r="B9191" s="27">
        <v>43659</v>
      </c>
      <c r="C9191" s="27" t="s">
        <v>45</v>
      </c>
      <c r="D9191" s="28">
        <v>1250</v>
      </c>
      <c r="E9191" s="27" t="s">
        <v>25</v>
      </c>
    </row>
    <row r="9192" spans="1:5" ht="13.2" hidden="1" x14ac:dyDescent="0.25">
      <c r="A9192" s="21" t="s">
        <v>7</v>
      </c>
      <c r="B9192" s="27">
        <v>43659</v>
      </c>
      <c r="C9192" s="27" t="s">
        <v>45</v>
      </c>
      <c r="D9192" s="28">
        <v>250</v>
      </c>
      <c r="E9192" s="27" t="s">
        <v>25</v>
      </c>
    </row>
    <row r="9193" spans="1:5" ht="13.2" hidden="1" x14ac:dyDescent="0.25">
      <c r="A9193" s="21" t="s">
        <v>7</v>
      </c>
      <c r="B9193" s="27">
        <v>43659</v>
      </c>
      <c r="C9193" s="27" t="s">
        <v>45</v>
      </c>
      <c r="D9193" s="28">
        <v>8000</v>
      </c>
      <c r="E9193" s="27" t="s">
        <v>25</v>
      </c>
    </row>
    <row r="9194" spans="1:5" ht="13.2" hidden="1" x14ac:dyDescent="0.25">
      <c r="A9194" s="21" t="s">
        <v>7</v>
      </c>
      <c r="B9194" s="27">
        <v>43660</v>
      </c>
      <c r="C9194" s="27" t="s">
        <v>45</v>
      </c>
      <c r="D9194" s="28">
        <v>6750</v>
      </c>
      <c r="E9194" s="27" t="s">
        <v>25</v>
      </c>
    </row>
    <row r="9195" spans="1:5" ht="13.2" hidden="1" x14ac:dyDescent="0.25">
      <c r="A9195" s="21" t="s">
        <v>7</v>
      </c>
      <c r="B9195" s="27">
        <v>43660</v>
      </c>
      <c r="C9195" s="27" t="s">
        <v>45</v>
      </c>
      <c r="D9195" s="28">
        <v>750</v>
      </c>
      <c r="E9195" s="27" t="s">
        <v>25</v>
      </c>
    </row>
    <row r="9196" spans="1:5" ht="13.2" hidden="1" x14ac:dyDescent="0.25">
      <c r="A9196" s="21" t="s">
        <v>7</v>
      </c>
      <c r="B9196" s="27">
        <v>43661</v>
      </c>
      <c r="C9196" s="27" t="s">
        <v>45</v>
      </c>
      <c r="D9196" s="28">
        <v>2500</v>
      </c>
      <c r="E9196" s="27" t="s">
        <v>25</v>
      </c>
    </row>
    <row r="9197" spans="1:5" ht="13.2" hidden="1" x14ac:dyDescent="0.25">
      <c r="A9197" s="21" t="s">
        <v>7</v>
      </c>
      <c r="B9197" s="27">
        <v>43662</v>
      </c>
      <c r="C9197" s="27" t="s">
        <v>47</v>
      </c>
      <c r="D9197" s="28">
        <v>1200</v>
      </c>
      <c r="E9197" s="27" t="s">
        <v>26</v>
      </c>
    </row>
    <row r="9198" spans="1:5" ht="13.2" hidden="1" x14ac:dyDescent="0.25">
      <c r="A9198" s="21" t="s">
        <v>7</v>
      </c>
      <c r="B9198" s="27">
        <v>43662</v>
      </c>
      <c r="C9198" s="27" t="s">
        <v>47</v>
      </c>
      <c r="D9198" s="28">
        <v>1500</v>
      </c>
      <c r="E9198" s="27" t="s">
        <v>26</v>
      </c>
    </row>
    <row r="9199" spans="1:5" ht="13.2" hidden="1" x14ac:dyDescent="0.25">
      <c r="A9199" s="21" t="s">
        <v>7</v>
      </c>
      <c r="B9199" s="27">
        <v>43662</v>
      </c>
      <c r="C9199" s="27" t="s">
        <v>47</v>
      </c>
      <c r="D9199" s="28">
        <v>3000</v>
      </c>
      <c r="E9199" s="27" t="s">
        <v>26</v>
      </c>
    </row>
    <row r="9200" spans="1:5" ht="13.2" hidden="1" x14ac:dyDescent="0.25">
      <c r="A9200" s="21" t="s">
        <v>7</v>
      </c>
      <c r="B9200" s="27">
        <v>43662</v>
      </c>
      <c r="C9200" s="27" t="s">
        <v>47</v>
      </c>
      <c r="D9200" s="28">
        <v>100</v>
      </c>
      <c r="E9200" s="27" t="s">
        <v>26</v>
      </c>
    </row>
    <row r="9201" spans="1:5" ht="13.2" hidden="1" x14ac:dyDescent="0.25">
      <c r="A9201" s="21" t="s">
        <v>7</v>
      </c>
      <c r="B9201" s="27">
        <v>43662</v>
      </c>
      <c r="C9201" s="27" t="s">
        <v>47</v>
      </c>
      <c r="D9201" s="28">
        <v>1000</v>
      </c>
      <c r="E9201" s="27" t="s">
        <v>26</v>
      </c>
    </row>
    <row r="9202" spans="1:5" ht="13.2" hidden="1" x14ac:dyDescent="0.25">
      <c r="A9202" s="21" t="s">
        <v>7</v>
      </c>
      <c r="B9202" s="27">
        <v>43663</v>
      </c>
      <c r="C9202" s="27" t="s">
        <v>45</v>
      </c>
      <c r="D9202" s="28">
        <v>18000</v>
      </c>
      <c r="E9202" s="27" t="s">
        <v>25</v>
      </c>
    </row>
    <row r="9203" spans="1:5" ht="13.2" hidden="1" x14ac:dyDescent="0.25">
      <c r="A9203" s="21" t="s">
        <v>7</v>
      </c>
      <c r="B9203" s="27">
        <v>43663</v>
      </c>
      <c r="C9203" s="27" t="s">
        <v>45</v>
      </c>
      <c r="D9203" s="28">
        <v>900</v>
      </c>
      <c r="E9203" s="27" t="s">
        <v>25</v>
      </c>
    </row>
    <row r="9204" spans="1:5" ht="13.2" hidden="1" x14ac:dyDescent="0.25">
      <c r="A9204" s="21" t="s">
        <v>7</v>
      </c>
      <c r="B9204" s="27">
        <v>43663</v>
      </c>
      <c r="C9204" s="27" t="s">
        <v>45</v>
      </c>
      <c r="D9204" s="28">
        <v>650</v>
      </c>
      <c r="E9204" s="27" t="s">
        <v>25</v>
      </c>
    </row>
    <row r="9205" spans="1:5" ht="13.2" hidden="1" x14ac:dyDescent="0.25">
      <c r="A9205" s="21" t="s">
        <v>7</v>
      </c>
      <c r="B9205" s="27">
        <v>43663</v>
      </c>
      <c r="C9205" s="27" t="s">
        <v>45</v>
      </c>
      <c r="D9205" s="28">
        <v>375</v>
      </c>
      <c r="E9205" s="27" t="s">
        <v>25</v>
      </c>
    </row>
    <row r="9206" spans="1:5" ht="13.2" hidden="1" x14ac:dyDescent="0.25">
      <c r="A9206" s="21" t="s">
        <v>7</v>
      </c>
      <c r="B9206" s="27">
        <v>43664</v>
      </c>
      <c r="C9206" s="27" t="s">
        <v>27</v>
      </c>
      <c r="D9206" s="28">
        <v>8250</v>
      </c>
      <c r="E9206" s="27" t="s">
        <v>27</v>
      </c>
    </row>
    <row r="9207" spans="1:5" ht="13.2" hidden="1" x14ac:dyDescent="0.25">
      <c r="A9207" s="21" t="s">
        <v>7</v>
      </c>
      <c r="B9207" s="27">
        <v>43665</v>
      </c>
      <c r="C9207" s="27" t="s">
        <v>51</v>
      </c>
      <c r="D9207" s="28">
        <v>10700</v>
      </c>
      <c r="E9207" s="27" t="s">
        <v>25</v>
      </c>
    </row>
    <row r="9208" spans="1:5" ht="13.2" hidden="1" x14ac:dyDescent="0.25">
      <c r="A9208" s="21" t="s">
        <v>7</v>
      </c>
      <c r="B9208" s="27">
        <v>43666</v>
      </c>
      <c r="C9208" s="27" t="s">
        <v>27</v>
      </c>
      <c r="D9208" s="28">
        <v>5500</v>
      </c>
      <c r="E9208" s="27" t="s">
        <v>27</v>
      </c>
    </row>
    <row r="9209" spans="1:5" ht="13.2" hidden="1" x14ac:dyDescent="0.25">
      <c r="A9209" s="21" t="s">
        <v>7</v>
      </c>
      <c r="B9209" s="27">
        <v>43666</v>
      </c>
      <c r="C9209" s="27" t="s">
        <v>27</v>
      </c>
      <c r="D9209" s="28">
        <v>4000</v>
      </c>
      <c r="E9209" s="27" t="s">
        <v>27</v>
      </c>
    </row>
    <row r="9210" spans="1:5" ht="13.2" hidden="1" x14ac:dyDescent="0.25">
      <c r="A9210" s="21" t="s">
        <v>7</v>
      </c>
      <c r="B9210" s="27">
        <v>43667</v>
      </c>
      <c r="C9210" s="27" t="s">
        <v>27</v>
      </c>
      <c r="D9210" s="28">
        <v>7750</v>
      </c>
      <c r="E9210" s="27" t="s">
        <v>27</v>
      </c>
    </row>
    <row r="9211" spans="1:5" ht="13.2" hidden="1" x14ac:dyDescent="0.25">
      <c r="A9211" s="21" t="s">
        <v>7</v>
      </c>
      <c r="B9211" s="27">
        <v>43667</v>
      </c>
      <c r="C9211" s="27" t="s">
        <v>27</v>
      </c>
      <c r="D9211" s="28">
        <v>3000</v>
      </c>
      <c r="E9211" s="27" t="s">
        <v>27</v>
      </c>
    </row>
    <row r="9212" spans="1:5" ht="13.2" hidden="1" x14ac:dyDescent="0.25">
      <c r="A9212" s="21" t="s">
        <v>7</v>
      </c>
      <c r="B9212" s="27">
        <v>43668</v>
      </c>
      <c r="C9212" s="27" t="s">
        <v>56</v>
      </c>
      <c r="D9212" s="28">
        <v>24150</v>
      </c>
      <c r="E9212" s="27" t="s">
        <v>26</v>
      </c>
    </row>
    <row r="9213" spans="1:5" ht="13.2" hidden="1" x14ac:dyDescent="0.25">
      <c r="A9213" s="21" t="s">
        <v>7</v>
      </c>
      <c r="B9213" s="27">
        <v>43669</v>
      </c>
      <c r="C9213" s="27" t="s">
        <v>45</v>
      </c>
      <c r="D9213" s="28">
        <v>5000</v>
      </c>
      <c r="E9213" s="27" t="s">
        <v>25</v>
      </c>
    </row>
    <row r="9214" spans="1:5" ht="13.2" hidden="1" x14ac:dyDescent="0.25">
      <c r="A9214" s="21" t="s">
        <v>7</v>
      </c>
      <c r="B9214" s="27">
        <v>43670</v>
      </c>
      <c r="C9214" s="27" t="s">
        <v>27</v>
      </c>
      <c r="D9214" s="28">
        <v>3500</v>
      </c>
      <c r="E9214" s="27" t="s">
        <v>27</v>
      </c>
    </row>
    <row r="9215" spans="1:5" ht="13.2" hidden="1" x14ac:dyDescent="0.25">
      <c r="A9215" s="21" t="s">
        <v>7</v>
      </c>
      <c r="B9215" s="27">
        <v>43670</v>
      </c>
      <c r="C9215" s="27" t="s">
        <v>27</v>
      </c>
      <c r="D9215" s="28">
        <v>3750</v>
      </c>
      <c r="E9215" s="27" t="s">
        <v>27</v>
      </c>
    </row>
    <row r="9216" spans="1:5" ht="13.2" hidden="1" x14ac:dyDescent="0.25">
      <c r="A9216" s="21" t="s">
        <v>7</v>
      </c>
      <c r="B9216" s="27">
        <v>43671</v>
      </c>
      <c r="C9216" s="27" t="s">
        <v>27</v>
      </c>
      <c r="D9216" s="28">
        <v>1500</v>
      </c>
      <c r="E9216" s="27" t="s">
        <v>27</v>
      </c>
    </row>
    <row r="9217" spans="1:5" ht="13.2" hidden="1" x14ac:dyDescent="0.25">
      <c r="A9217" s="21" t="s">
        <v>7</v>
      </c>
      <c r="B9217" s="27">
        <v>43672</v>
      </c>
      <c r="C9217" s="27" t="s">
        <v>45</v>
      </c>
      <c r="D9217" s="28">
        <v>1500</v>
      </c>
      <c r="E9217" s="27" t="s">
        <v>25</v>
      </c>
    </row>
    <row r="9218" spans="1:5" ht="13.2" hidden="1" x14ac:dyDescent="0.25">
      <c r="A9218" s="21" t="s">
        <v>7</v>
      </c>
      <c r="B9218" s="27">
        <v>43672</v>
      </c>
      <c r="C9218" s="27" t="s">
        <v>45</v>
      </c>
      <c r="D9218" s="28">
        <v>7750</v>
      </c>
      <c r="E9218" s="27" t="s">
        <v>25</v>
      </c>
    </row>
    <row r="9219" spans="1:5" ht="13.2" hidden="1" x14ac:dyDescent="0.25">
      <c r="A9219" s="21" t="s">
        <v>7</v>
      </c>
      <c r="B9219" s="27">
        <v>43672</v>
      </c>
      <c r="C9219" s="27" t="s">
        <v>45</v>
      </c>
      <c r="D9219" s="28">
        <v>500</v>
      </c>
      <c r="E9219" s="27" t="s">
        <v>25</v>
      </c>
    </row>
    <row r="9220" spans="1:5" ht="13.2" hidden="1" x14ac:dyDescent="0.25">
      <c r="A9220" s="21" t="s">
        <v>7</v>
      </c>
      <c r="B9220" s="27">
        <v>43672</v>
      </c>
      <c r="C9220" s="27" t="s">
        <v>45</v>
      </c>
      <c r="D9220" s="28">
        <v>8000</v>
      </c>
      <c r="E9220" s="27" t="s">
        <v>25</v>
      </c>
    </row>
    <row r="9221" spans="1:5" ht="13.2" hidden="1" x14ac:dyDescent="0.25">
      <c r="A9221" s="21" t="s">
        <v>7</v>
      </c>
      <c r="B9221" s="27">
        <v>43672</v>
      </c>
      <c r="C9221" s="27" t="s">
        <v>45</v>
      </c>
      <c r="D9221" s="28">
        <v>600</v>
      </c>
      <c r="E9221" s="27" t="s">
        <v>25</v>
      </c>
    </row>
    <row r="9222" spans="1:5" ht="13.2" hidden="1" x14ac:dyDescent="0.25">
      <c r="A9222" s="21" t="s">
        <v>7</v>
      </c>
      <c r="B9222" s="27">
        <v>43672</v>
      </c>
      <c r="C9222" s="27" t="s">
        <v>45</v>
      </c>
      <c r="D9222" s="28">
        <v>300</v>
      </c>
      <c r="E9222" s="27" t="s">
        <v>25</v>
      </c>
    </row>
    <row r="9223" spans="1:5" ht="13.2" hidden="1" x14ac:dyDescent="0.25">
      <c r="A9223" s="21" t="s">
        <v>7</v>
      </c>
      <c r="B9223" s="27">
        <v>43672</v>
      </c>
      <c r="C9223" s="27" t="s">
        <v>45</v>
      </c>
      <c r="D9223" s="28">
        <v>2750</v>
      </c>
      <c r="E9223" s="27" t="s">
        <v>25</v>
      </c>
    </row>
    <row r="9224" spans="1:5" ht="13.2" hidden="1" x14ac:dyDescent="0.25">
      <c r="A9224" s="21" t="s">
        <v>7</v>
      </c>
      <c r="B9224" s="27">
        <v>43673</v>
      </c>
      <c r="C9224" s="27" t="s">
        <v>45</v>
      </c>
      <c r="D9224" s="28">
        <v>6000</v>
      </c>
      <c r="E9224" s="27" t="s">
        <v>25</v>
      </c>
    </row>
    <row r="9225" spans="1:5" ht="13.2" hidden="1" x14ac:dyDescent="0.25">
      <c r="A9225" s="21" t="s">
        <v>7</v>
      </c>
      <c r="B9225" s="27">
        <v>43673</v>
      </c>
      <c r="C9225" s="27" t="s">
        <v>45</v>
      </c>
      <c r="D9225" s="28">
        <v>2500</v>
      </c>
      <c r="E9225" s="27" t="s">
        <v>25</v>
      </c>
    </row>
    <row r="9226" spans="1:5" ht="13.2" hidden="1" x14ac:dyDescent="0.25">
      <c r="A9226" s="21" t="s">
        <v>7</v>
      </c>
      <c r="B9226" s="27">
        <v>43673</v>
      </c>
      <c r="C9226" s="27" t="s">
        <v>45</v>
      </c>
      <c r="D9226" s="28">
        <v>3500</v>
      </c>
      <c r="E9226" s="27" t="s">
        <v>25</v>
      </c>
    </row>
    <row r="9227" spans="1:5" ht="13.2" hidden="1" x14ac:dyDescent="0.25">
      <c r="A9227" s="21" t="s">
        <v>7</v>
      </c>
      <c r="B9227" s="27">
        <v>43674</v>
      </c>
      <c r="C9227" s="27" t="s">
        <v>45</v>
      </c>
      <c r="D9227" s="28">
        <v>500</v>
      </c>
      <c r="E9227" s="27" t="s">
        <v>25</v>
      </c>
    </row>
    <row r="9228" spans="1:5" ht="13.2" hidden="1" x14ac:dyDescent="0.25">
      <c r="A9228" s="21" t="s">
        <v>7</v>
      </c>
      <c r="B9228" s="27">
        <v>43675</v>
      </c>
      <c r="C9228" s="27" t="s">
        <v>45</v>
      </c>
      <c r="D9228" s="28">
        <v>9000</v>
      </c>
      <c r="E9228" s="27" t="s">
        <v>25</v>
      </c>
    </row>
    <row r="9229" spans="1:5" ht="13.2" hidden="1" x14ac:dyDescent="0.25">
      <c r="A9229" s="21" t="s">
        <v>7</v>
      </c>
      <c r="B9229" s="27">
        <v>43675</v>
      </c>
      <c r="C9229" s="27" t="s">
        <v>45</v>
      </c>
      <c r="D9229" s="28">
        <v>3000</v>
      </c>
      <c r="E9229" s="27" t="s">
        <v>25</v>
      </c>
    </row>
    <row r="9230" spans="1:5" ht="13.2" hidden="1" x14ac:dyDescent="0.25">
      <c r="A9230" s="21" t="s">
        <v>7</v>
      </c>
      <c r="B9230" s="27">
        <v>43675</v>
      </c>
      <c r="C9230" s="27" t="s">
        <v>45</v>
      </c>
      <c r="D9230" s="28">
        <v>500</v>
      </c>
      <c r="E9230" s="27" t="s">
        <v>25</v>
      </c>
    </row>
    <row r="9231" spans="1:5" ht="13.2" hidden="1" x14ac:dyDescent="0.25">
      <c r="A9231" s="21" t="s">
        <v>7</v>
      </c>
      <c r="B9231" s="27">
        <v>43675</v>
      </c>
      <c r="C9231" s="27" t="s">
        <v>45</v>
      </c>
      <c r="D9231" s="28">
        <v>500</v>
      </c>
      <c r="E9231" s="27" t="s">
        <v>25</v>
      </c>
    </row>
    <row r="9232" spans="1:5" ht="13.2" hidden="1" x14ac:dyDescent="0.25">
      <c r="A9232" s="21" t="s">
        <v>7</v>
      </c>
      <c r="B9232" s="27">
        <v>43675</v>
      </c>
      <c r="C9232" s="27" t="s">
        <v>45</v>
      </c>
      <c r="D9232" s="28">
        <v>1750</v>
      </c>
      <c r="E9232" s="27" t="s">
        <v>25</v>
      </c>
    </row>
    <row r="9233" spans="1:5" ht="13.2" hidden="1" x14ac:dyDescent="0.25">
      <c r="A9233" s="21" t="s">
        <v>7</v>
      </c>
      <c r="B9233" s="27">
        <v>43676</v>
      </c>
      <c r="C9233" s="27" t="s">
        <v>45</v>
      </c>
      <c r="D9233" s="28">
        <v>5500</v>
      </c>
      <c r="E9233" s="27" t="s">
        <v>25</v>
      </c>
    </row>
    <row r="9234" spans="1:5" ht="13.2" hidden="1" x14ac:dyDescent="0.25">
      <c r="A9234" s="21" t="s">
        <v>7</v>
      </c>
      <c r="B9234" s="27">
        <v>43676</v>
      </c>
      <c r="C9234" s="27" t="s">
        <v>45</v>
      </c>
      <c r="D9234" s="28">
        <v>7000</v>
      </c>
      <c r="E9234" s="27" t="s">
        <v>25</v>
      </c>
    </row>
    <row r="9235" spans="1:5" ht="13.2" hidden="1" x14ac:dyDescent="0.25">
      <c r="A9235" s="21" t="s">
        <v>7</v>
      </c>
      <c r="B9235" s="27">
        <v>43677</v>
      </c>
      <c r="C9235" s="27" t="s">
        <v>45</v>
      </c>
      <c r="D9235" s="28">
        <v>2000</v>
      </c>
      <c r="E9235" s="27" t="s">
        <v>25</v>
      </c>
    </row>
    <row r="9236" spans="1:5" ht="13.2" hidden="1" x14ac:dyDescent="0.25">
      <c r="A9236" s="21" t="s">
        <v>7</v>
      </c>
      <c r="B9236" s="27">
        <v>43677</v>
      </c>
      <c r="C9236" s="27" t="s">
        <v>45</v>
      </c>
      <c r="D9236" s="28">
        <v>500</v>
      </c>
      <c r="E9236" s="27" t="s">
        <v>25</v>
      </c>
    </row>
    <row r="9237" spans="1:5" ht="13.2" hidden="1" x14ac:dyDescent="0.25">
      <c r="A9237" s="21" t="s">
        <v>7</v>
      </c>
      <c r="B9237" s="27">
        <v>43678</v>
      </c>
      <c r="C9237" s="27" t="s">
        <v>45</v>
      </c>
      <c r="D9237" s="28">
        <v>11000</v>
      </c>
      <c r="E9237" s="27" t="s">
        <v>25</v>
      </c>
    </row>
    <row r="9238" spans="1:5" ht="13.2" hidden="1" x14ac:dyDescent="0.25">
      <c r="A9238" s="21" t="s">
        <v>7</v>
      </c>
      <c r="B9238" s="27">
        <v>43678</v>
      </c>
      <c r="C9238" s="27" t="s">
        <v>45</v>
      </c>
      <c r="D9238" s="28">
        <v>500</v>
      </c>
      <c r="E9238" s="27" t="s">
        <v>25</v>
      </c>
    </row>
    <row r="9239" spans="1:5" ht="13.2" hidden="1" x14ac:dyDescent="0.25">
      <c r="A9239" s="21" t="s">
        <v>7</v>
      </c>
      <c r="B9239" s="27">
        <v>43678</v>
      </c>
      <c r="C9239" s="27" t="s">
        <v>45</v>
      </c>
      <c r="D9239" s="28">
        <v>1500</v>
      </c>
      <c r="E9239" s="27" t="s">
        <v>25</v>
      </c>
    </row>
    <row r="9240" spans="1:5" ht="13.2" hidden="1" x14ac:dyDescent="0.25">
      <c r="A9240" s="21" t="s">
        <v>7</v>
      </c>
      <c r="B9240" s="27">
        <v>43678</v>
      </c>
      <c r="C9240" s="27" t="s">
        <v>45</v>
      </c>
      <c r="D9240" s="28">
        <v>200</v>
      </c>
      <c r="E9240" s="27" t="s">
        <v>25</v>
      </c>
    </row>
    <row r="9241" spans="1:5" ht="13.2" hidden="1" x14ac:dyDescent="0.25">
      <c r="A9241" s="21" t="s">
        <v>7</v>
      </c>
      <c r="B9241" s="27">
        <v>43678</v>
      </c>
      <c r="C9241" s="27" t="s">
        <v>45</v>
      </c>
      <c r="D9241" s="28">
        <v>1000</v>
      </c>
      <c r="E9241" s="27" t="s">
        <v>25</v>
      </c>
    </row>
    <row r="9242" spans="1:5" ht="13.2" hidden="1" x14ac:dyDescent="0.25">
      <c r="A9242" s="21" t="s">
        <v>7</v>
      </c>
      <c r="B9242" s="27">
        <v>43678</v>
      </c>
      <c r="C9242" s="27" t="s">
        <v>45</v>
      </c>
      <c r="D9242" s="28">
        <v>1500</v>
      </c>
      <c r="E9242" s="27" t="s">
        <v>25</v>
      </c>
    </row>
    <row r="9243" spans="1:5" ht="13.2" hidden="1" x14ac:dyDescent="0.25">
      <c r="A9243" s="21" t="s">
        <v>7</v>
      </c>
      <c r="B9243" s="27">
        <v>43678</v>
      </c>
      <c r="C9243" s="27" t="s">
        <v>45</v>
      </c>
      <c r="D9243" s="28">
        <v>1750</v>
      </c>
      <c r="E9243" s="27" t="s">
        <v>25</v>
      </c>
    </row>
    <row r="9244" spans="1:5" ht="13.2" hidden="1" x14ac:dyDescent="0.25">
      <c r="A9244" s="21" t="s">
        <v>7</v>
      </c>
      <c r="B9244" s="27">
        <v>43678</v>
      </c>
      <c r="C9244" s="27" t="s">
        <v>45</v>
      </c>
      <c r="D9244" s="28">
        <v>250</v>
      </c>
      <c r="E9244" s="27" t="s">
        <v>25</v>
      </c>
    </row>
    <row r="9245" spans="1:5" ht="13.2" hidden="1" x14ac:dyDescent="0.25">
      <c r="A9245" s="21" t="s">
        <v>7</v>
      </c>
      <c r="B9245" s="27">
        <v>43679</v>
      </c>
      <c r="C9245" s="27" t="s">
        <v>45</v>
      </c>
      <c r="D9245" s="28">
        <v>3000</v>
      </c>
      <c r="E9245" s="27" t="s">
        <v>25</v>
      </c>
    </row>
    <row r="9246" spans="1:5" ht="13.2" hidden="1" x14ac:dyDescent="0.25">
      <c r="A9246" s="21" t="s">
        <v>7</v>
      </c>
      <c r="B9246" s="27">
        <v>43679</v>
      </c>
      <c r="C9246" s="27" t="s">
        <v>45</v>
      </c>
      <c r="D9246" s="28">
        <v>600</v>
      </c>
      <c r="E9246" s="27" t="s">
        <v>25</v>
      </c>
    </row>
    <row r="9247" spans="1:5" ht="13.2" hidden="1" x14ac:dyDescent="0.25">
      <c r="A9247" s="21" t="s">
        <v>7</v>
      </c>
      <c r="B9247" s="27">
        <v>43679</v>
      </c>
      <c r="C9247" s="27" t="s">
        <v>45</v>
      </c>
      <c r="D9247" s="28">
        <v>3250</v>
      </c>
      <c r="E9247" s="27" t="s">
        <v>25</v>
      </c>
    </row>
    <row r="9248" spans="1:5" ht="13.2" hidden="1" x14ac:dyDescent="0.25">
      <c r="A9248" s="21" t="s">
        <v>7</v>
      </c>
      <c r="B9248" s="27">
        <v>43680</v>
      </c>
      <c r="C9248" s="27" t="s">
        <v>45</v>
      </c>
      <c r="D9248" s="28">
        <v>500</v>
      </c>
      <c r="E9248" s="27" t="s">
        <v>25</v>
      </c>
    </row>
    <row r="9249" spans="1:5" ht="13.2" hidden="1" x14ac:dyDescent="0.25">
      <c r="A9249" s="21" t="s">
        <v>7</v>
      </c>
      <c r="B9249" s="27">
        <v>43681</v>
      </c>
      <c r="C9249" s="27" t="s">
        <v>45</v>
      </c>
      <c r="D9249" s="28">
        <v>2925</v>
      </c>
      <c r="E9249" s="27" t="s">
        <v>25</v>
      </c>
    </row>
    <row r="9250" spans="1:5" ht="13.2" hidden="1" x14ac:dyDescent="0.25">
      <c r="A9250" s="21" t="s">
        <v>7</v>
      </c>
      <c r="B9250" s="27">
        <v>43681</v>
      </c>
      <c r="C9250" s="27" t="s">
        <v>45</v>
      </c>
      <c r="D9250" s="28">
        <v>1600</v>
      </c>
      <c r="E9250" s="27" t="s">
        <v>25</v>
      </c>
    </row>
    <row r="9251" spans="1:5" ht="13.2" hidden="1" x14ac:dyDescent="0.25">
      <c r="A9251" s="21" t="s">
        <v>7</v>
      </c>
      <c r="B9251" s="27">
        <v>43682</v>
      </c>
      <c r="C9251" s="27" t="s">
        <v>45</v>
      </c>
      <c r="D9251" s="28">
        <v>2000</v>
      </c>
      <c r="E9251" s="27" t="s">
        <v>25</v>
      </c>
    </row>
    <row r="9252" spans="1:5" ht="13.2" hidden="1" x14ac:dyDescent="0.25">
      <c r="A9252" s="21" t="s">
        <v>7</v>
      </c>
      <c r="B9252" s="27">
        <v>43683</v>
      </c>
      <c r="C9252" s="27" t="s">
        <v>51</v>
      </c>
      <c r="D9252" s="28">
        <v>7650</v>
      </c>
      <c r="E9252" s="27" t="s">
        <v>25</v>
      </c>
    </row>
    <row r="9253" spans="1:5" ht="13.2" hidden="1" x14ac:dyDescent="0.25">
      <c r="A9253" s="21" t="s">
        <v>7</v>
      </c>
      <c r="B9253" s="27">
        <v>43684</v>
      </c>
      <c r="C9253" s="27" t="s">
        <v>51</v>
      </c>
      <c r="D9253" s="28">
        <v>8100</v>
      </c>
      <c r="E9253" s="27" t="s">
        <v>25</v>
      </c>
    </row>
    <row r="9254" spans="1:5" ht="13.2" hidden="1" x14ac:dyDescent="0.25">
      <c r="A9254" s="21" t="s">
        <v>7</v>
      </c>
      <c r="B9254" s="27">
        <v>43685</v>
      </c>
      <c r="C9254" s="27" t="s">
        <v>45</v>
      </c>
      <c r="D9254" s="28">
        <v>9000</v>
      </c>
      <c r="E9254" s="27" t="s">
        <v>25</v>
      </c>
    </row>
    <row r="9255" spans="1:5" ht="13.2" hidden="1" x14ac:dyDescent="0.25">
      <c r="A9255" s="21" t="s">
        <v>7</v>
      </c>
      <c r="B9255" s="27">
        <v>43685</v>
      </c>
      <c r="C9255" s="27" t="s">
        <v>45</v>
      </c>
      <c r="D9255" s="28">
        <v>1500</v>
      </c>
      <c r="E9255" s="27" t="s">
        <v>25</v>
      </c>
    </row>
    <row r="9256" spans="1:5" ht="13.2" hidden="1" x14ac:dyDescent="0.25">
      <c r="A9256" s="21" t="s">
        <v>7</v>
      </c>
      <c r="B9256" s="27">
        <v>43685</v>
      </c>
      <c r="C9256" s="27" t="s">
        <v>45</v>
      </c>
      <c r="D9256" s="28">
        <v>14000</v>
      </c>
      <c r="E9256" s="27" t="s">
        <v>25</v>
      </c>
    </row>
    <row r="9257" spans="1:5" ht="13.2" hidden="1" x14ac:dyDescent="0.25">
      <c r="A9257" s="21" t="s">
        <v>7</v>
      </c>
      <c r="B9257" s="27">
        <v>43685</v>
      </c>
      <c r="C9257" s="27" t="s">
        <v>45</v>
      </c>
      <c r="D9257" s="28">
        <v>3250</v>
      </c>
      <c r="E9257" s="27" t="s">
        <v>25</v>
      </c>
    </row>
    <row r="9258" spans="1:5" ht="13.2" hidden="1" x14ac:dyDescent="0.25">
      <c r="A9258" s="21" t="s">
        <v>7</v>
      </c>
      <c r="B9258" s="27">
        <v>43686</v>
      </c>
      <c r="C9258" s="27" t="s">
        <v>53</v>
      </c>
      <c r="D9258" s="28">
        <v>6250</v>
      </c>
      <c r="E9258" s="27" t="s">
        <v>26</v>
      </c>
    </row>
    <row r="9259" spans="1:5" ht="13.2" hidden="1" x14ac:dyDescent="0.25">
      <c r="A9259" s="21" t="s">
        <v>7</v>
      </c>
      <c r="B9259" s="27">
        <v>43687</v>
      </c>
      <c r="C9259" s="27" t="s">
        <v>53</v>
      </c>
      <c r="D9259" s="28">
        <v>2425</v>
      </c>
      <c r="E9259" s="27" t="s">
        <v>26</v>
      </c>
    </row>
    <row r="9260" spans="1:5" ht="13.2" hidden="1" x14ac:dyDescent="0.25">
      <c r="A9260" s="21" t="s">
        <v>7</v>
      </c>
      <c r="B9260" s="27">
        <v>43688</v>
      </c>
      <c r="C9260" s="27" t="s">
        <v>45</v>
      </c>
      <c r="D9260" s="28">
        <v>5081.25</v>
      </c>
      <c r="E9260" s="27" t="s">
        <v>25</v>
      </c>
    </row>
    <row r="9261" spans="1:5" ht="13.2" hidden="1" x14ac:dyDescent="0.25">
      <c r="A9261" s="21" t="s">
        <v>7</v>
      </c>
      <c r="B9261" s="27">
        <v>43689</v>
      </c>
      <c r="C9261" s="27" t="s">
        <v>45</v>
      </c>
      <c r="D9261" s="28">
        <v>4050</v>
      </c>
      <c r="E9261" s="27" t="s">
        <v>25</v>
      </c>
    </row>
    <row r="9262" spans="1:5" ht="13.2" hidden="1" x14ac:dyDescent="0.25">
      <c r="A9262" s="21" t="s">
        <v>7</v>
      </c>
      <c r="B9262" s="27">
        <v>43690</v>
      </c>
      <c r="C9262" s="27" t="s">
        <v>51</v>
      </c>
      <c r="D9262" s="28">
        <v>9450</v>
      </c>
      <c r="E9262" s="27" t="s">
        <v>26</v>
      </c>
    </row>
    <row r="9263" spans="1:5" ht="13.2" hidden="1" x14ac:dyDescent="0.25">
      <c r="A9263" s="21" t="s">
        <v>7</v>
      </c>
      <c r="B9263" s="27">
        <v>43691</v>
      </c>
      <c r="C9263" s="27" t="s">
        <v>59</v>
      </c>
      <c r="D9263" s="28">
        <v>11500</v>
      </c>
      <c r="E9263" s="27" t="s">
        <v>26</v>
      </c>
    </row>
    <row r="9264" spans="1:5" ht="13.2" hidden="1" x14ac:dyDescent="0.25">
      <c r="A9264" s="21" t="s">
        <v>7</v>
      </c>
      <c r="B9264" s="27">
        <v>43692</v>
      </c>
      <c r="C9264" s="27" t="s">
        <v>45</v>
      </c>
      <c r="D9264" s="28">
        <v>8000</v>
      </c>
      <c r="E9264" s="27" t="s">
        <v>25</v>
      </c>
    </row>
    <row r="9265" spans="1:5" ht="13.2" hidden="1" x14ac:dyDescent="0.25">
      <c r="A9265" s="21" t="s">
        <v>7</v>
      </c>
      <c r="B9265" s="27">
        <v>43693</v>
      </c>
      <c r="C9265" s="27" t="s">
        <v>47</v>
      </c>
      <c r="D9265" s="28">
        <v>2500</v>
      </c>
      <c r="E9265" s="27" t="s">
        <v>26</v>
      </c>
    </row>
    <row r="9266" spans="1:5" ht="13.2" hidden="1" x14ac:dyDescent="0.25">
      <c r="A9266" s="21" t="s">
        <v>7</v>
      </c>
      <c r="B9266" s="27">
        <v>43693</v>
      </c>
      <c r="C9266" s="27" t="s">
        <v>47</v>
      </c>
      <c r="D9266" s="28">
        <v>3750</v>
      </c>
      <c r="E9266" s="27" t="s">
        <v>26</v>
      </c>
    </row>
    <row r="9267" spans="1:5" ht="13.2" hidden="1" x14ac:dyDescent="0.25">
      <c r="A9267" s="21" t="s">
        <v>7</v>
      </c>
      <c r="B9267" s="27">
        <v>43693</v>
      </c>
      <c r="C9267" s="27" t="s">
        <v>47</v>
      </c>
      <c r="D9267" s="28">
        <v>2250</v>
      </c>
      <c r="E9267" s="27" t="s">
        <v>26</v>
      </c>
    </row>
    <row r="9268" spans="1:5" ht="13.2" hidden="1" x14ac:dyDescent="0.25">
      <c r="A9268" s="21" t="s">
        <v>7</v>
      </c>
      <c r="B9268" s="27">
        <v>43693</v>
      </c>
      <c r="C9268" s="27" t="s">
        <v>47</v>
      </c>
      <c r="D9268" s="28">
        <v>3500</v>
      </c>
      <c r="E9268" s="27" t="s">
        <v>26</v>
      </c>
    </row>
    <row r="9269" spans="1:5" ht="13.2" hidden="1" x14ac:dyDescent="0.25">
      <c r="A9269" s="21" t="s">
        <v>7</v>
      </c>
      <c r="B9269" s="27">
        <v>43694</v>
      </c>
      <c r="C9269" s="27" t="s">
        <v>45</v>
      </c>
      <c r="D9269" s="28">
        <v>3250</v>
      </c>
      <c r="E9269" s="27" t="s">
        <v>25</v>
      </c>
    </row>
    <row r="9270" spans="1:5" ht="13.2" hidden="1" x14ac:dyDescent="0.25">
      <c r="A9270" s="21" t="s">
        <v>7</v>
      </c>
      <c r="B9270" s="27">
        <v>43694</v>
      </c>
      <c r="C9270" s="27" t="s">
        <v>45</v>
      </c>
      <c r="D9270" s="28">
        <v>2750</v>
      </c>
      <c r="E9270" s="27" t="s">
        <v>25</v>
      </c>
    </row>
    <row r="9271" spans="1:5" ht="13.2" hidden="1" x14ac:dyDescent="0.25">
      <c r="A9271" s="21" t="s">
        <v>7</v>
      </c>
      <c r="B9271" s="27">
        <v>43694</v>
      </c>
      <c r="C9271" s="27" t="s">
        <v>45</v>
      </c>
      <c r="D9271" s="28">
        <v>600</v>
      </c>
      <c r="E9271" s="27" t="s">
        <v>25</v>
      </c>
    </row>
    <row r="9272" spans="1:5" ht="13.2" hidden="1" x14ac:dyDescent="0.25">
      <c r="A9272" s="21" t="s">
        <v>7</v>
      </c>
      <c r="B9272" s="27">
        <v>43694</v>
      </c>
      <c r="C9272" s="27" t="s">
        <v>45</v>
      </c>
      <c r="D9272" s="28">
        <v>13750</v>
      </c>
      <c r="E9272" s="27" t="s">
        <v>25</v>
      </c>
    </row>
    <row r="9273" spans="1:5" ht="13.2" hidden="1" x14ac:dyDescent="0.25">
      <c r="A9273" s="21" t="s">
        <v>7</v>
      </c>
      <c r="B9273" s="27">
        <v>43695</v>
      </c>
      <c r="C9273" s="27" t="s">
        <v>27</v>
      </c>
      <c r="D9273" s="28">
        <v>3250</v>
      </c>
      <c r="E9273" s="27" t="s">
        <v>27</v>
      </c>
    </row>
    <row r="9274" spans="1:5" ht="13.2" hidden="1" x14ac:dyDescent="0.25">
      <c r="A9274" s="21" t="s">
        <v>7</v>
      </c>
      <c r="B9274" s="27">
        <v>43695</v>
      </c>
      <c r="C9274" s="27" t="s">
        <v>27</v>
      </c>
      <c r="D9274" s="28">
        <v>3000</v>
      </c>
      <c r="E9274" s="27" t="s">
        <v>27</v>
      </c>
    </row>
    <row r="9275" spans="1:5" ht="13.2" hidden="1" x14ac:dyDescent="0.25">
      <c r="A9275" s="21" t="s">
        <v>7</v>
      </c>
      <c r="B9275" s="27">
        <v>43695</v>
      </c>
      <c r="C9275" s="27" t="s">
        <v>27</v>
      </c>
      <c r="D9275" s="28">
        <v>1300</v>
      </c>
      <c r="E9275" s="27" t="s">
        <v>27</v>
      </c>
    </row>
    <row r="9276" spans="1:5" ht="13.2" hidden="1" x14ac:dyDescent="0.25">
      <c r="A9276" s="21" t="s">
        <v>7</v>
      </c>
      <c r="B9276" s="27">
        <v>43696</v>
      </c>
      <c r="C9276" s="27" t="s">
        <v>45</v>
      </c>
      <c r="D9276" s="28">
        <v>9250</v>
      </c>
      <c r="E9276" s="27" t="s">
        <v>25</v>
      </c>
    </row>
    <row r="9277" spans="1:5" ht="13.2" hidden="1" x14ac:dyDescent="0.25">
      <c r="A9277" s="21" t="s">
        <v>7</v>
      </c>
      <c r="B9277" s="27">
        <v>43697</v>
      </c>
      <c r="C9277" s="27" t="s">
        <v>45</v>
      </c>
      <c r="D9277" s="28">
        <v>2250</v>
      </c>
      <c r="E9277" s="27" t="s">
        <v>25</v>
      </c>
    </row>
    <row r="9278" spans="1:5" ht="13.2" hidden="1" x14ac:dyDescent="0.25">
      <c r="A9278" s="21" t="s">
        <v>7</v>
      </c>
      <c r="B9278" s="27">
        <v>43697</v>
      </c>
      <c r="C9278" s="27" t="s">
        <v>45</v>
      </c>
      <c r="D9278" s="28">
        <v>4900</v>
      </c>
      <c r="E9278" s="27" t="s">
        <v>25</v>
      </c>
    </row>
    <row r="9279" spans="1:5" ht="13.2" hidden="1" x14ac:dyDescent="0.25">
      <c r="A9279" s="21" t="s">
        <v>7</v>
      </c>
      <c r="B9279" s="27">
        <v>43697</v>
      </c>
      <c r="C9279" s="27" t="s">
        <v>45</v>
      </c>
      <c r="D9279" s="28">
        <v>995</v>
      </c>
      <c r="E9279" s="27" t="s">
        <v>25</v>
      </c>
    </row>
    <row r="9280" spans="1:5" ht="13.2" hidden="1" x14ac:dyDescent="0.25">
      <c r="A9280" s="21" t="s">
        <v>7</v>
      </c>
      <c r="B9280" s="27">
        <v>43698</v>
      </c>
      <c r="C9280" s="27" t="s">
        <v>45</v>
      </c>
      <c r="D9280" s="28">
        <v>11750</v>
      </c>
      <c r="E9280" s="27" t="s">
        <v>25</v>
      </c>
    </row>
    <row r="9281" spans="1:5" ht="13.2" hidden="1" x14ac:dyDescent="0.25">
      <c r="A9281" s="21" t="s">
        <v>7</v>
      </c>
      <c r="B9281" s="27">
        <v>43698</v>
      </c>
      <c r="C9281" s="27" t="s">
        <v>45</v>
      </c>
      <c r="D9281" s="28">
        <v>16000</v>
      </c>
      <c r="E9281" s="27" t="s">
        <v>25</v>
      </c>
    </row>
    <row r="9282" spans="1:5" ht="13.2" hidden="1" x14ac:dyDescent="0.25">
      <c r="A9282" s="21" t="s">
        <v>7</v>
      </c>
      <c r="B9282" s="27">
        <v>43698</v>
      </c>
      <c r="C9282" s="27" t="s">
        <v>45</v>
      </c>
      <c r="D9282" s="28">
        <v>500</v>
      </c>
      <c r="E9282" s="27" t="s">
        <v>25</v>
      </c>
    </row>
    <row r="9283" spans="1:5" ht="13.2" hidden="1" x14ac:dyDescent="0.25">
      <c r="A9283" s="21" t="s">
        <v>7</v>
      </c>
      <c r="B9283" s="27">
        <v>43698</v>
      </c>
      <c r="C9283" s="27" t="s">
        <v>45</v>
      </c>
      <c r="D9283" s="28">
        <v>4500</v>
      </c>
      <c r="E9283" s="27" t="s">
        <v>25</v>
      </c>
    </row>
    <row r="9284" spans="1:5" ht="13.2" hidden="1" x14ac:dyDescent="0.25">
      <c r="A9284" s="21" t="s">
        <v>7</v>
      </c>
      <c r="B9284" s="27">
        <v>43698</v>
      </c>
      <c r="C9284" s="27" t="s">
        <v>45</v>
      </c>
      <c r="D9284" s="28">
        <v>250</v>
      </c>
      <c r="E9284" s="27" t="s">
        <v>25</v>
      </c>
    </row>
    <row r="9285" spans="1:5" ht="13.2" hidden="1" x14ac:dyDescent="0.25">
      <c r="A9285" s="21" t="s">
        <v>7</v>
      </c>
      <c r="B9285" s="27">
        <v>43698</v>
      </c>
      <c r="C9285" s="27" t="s">
        <v>45</v>
      </c>
      <c r="D9285" s="28">
        <v>8250</v>
      </c>
      <c r="E9285" s="27" t="s">
        <v>25</v>
      </c>
    </row>
    <row r="9286" spans="1:5" ht="13.2" hidden="1" x14ac:dyDescent="0.25">
      <c r="A9286" s="21" t="s">
        <v>7</v>
      </c>
      <c r="B9286" s="27">
        <v>43699</v>
      </c>
      <c r="C9286" s="27" t="s">
        <v>45</v>
      </c>
      <c r="D9286" s="28">
        <v>600</v>
      </c>
      <c r="E9286" s="27" t="s">
        <v>25</v>
      </c>
    </row>
    <row r="9287" spans="1:5" ht="13.2" hidden="1" x14ac:dyDescent="0.25">
      <c r="A9287" s="21" t="s">
        <v>7</v>
      </c>
      <c r="B9287" s="27">
        <v>43700</v>
      </c>
      <c r="C9287" s="27" t="s">
        <v>45</v>
      </c>
      <c r="D9287" s="28">
        <v>3500</v>
      </c>
      <c r="E9287" s="27" t="s">
        <v>25</v>
      </c>
    </row>
    <row r="9288" spans="1:5" ht="13.2" hidden="1" x14ac:dyDescent="0.25">
      <c r="A9288" s="21" t="s">
        <v>7</v>
      </c>
      <c r="B9288" s="27">
        <v>43700</v>
      </c>
      <c r="C9288" s="27" t="s">
        <v>45</v>
      </c>
      <c r="D9288" s="28">
        <v>12000</v>
      </c>
      <c r="E9288" s="27" t="s">
        <v>25</v>
      </c>
    </row>
    <row r="9289" spans="1:5" ht="13.2" hidden="1" x14ac:dyDescent="0.25">
      <c r="A9289" s="21" t="s">
        <v>7</v>
      </c>
      <c r="B9289" s="27">
        <v>43700</v>
      </c>
      <c r="C9289" s="27" t="s">
        <v>45</v>
      </c>
      <c r="D9289" s="28">
        <v>500</v>
      </c>
      <c r="E9289" s="27" t="s">
        <v>25</v>
      </c>
    </row>
    <row r="9290" spans="1:5" ht="13.2" hidden="1" x14ac:dyDescent="0.25">
      <c r="A9290" s="21" t="s">
        <v>7</v>
      </c>
      <c r="B9290" s="27">
        <v>43700</v>
      </c>
      <c r="C9290" s="27" t="s">
        <v>45</v>
      </c>
      <c r="D9290" s="28">
        <v>500</v>
      </c>
      <c r="E9290" s="27" t="s">
        <v>25</v>
      </c>
    </row>
    <row r="9291" spans="1:5" ht="13.2" hidden="1" x14ac:dyDescent="0.25">
      <c r="A9291" s="21" t="s">
        <v>7</v>
      </c>
      <c r="B9291" s="27">
        <v>43701</v>
      </c>
      <c r="C9291" s="27" t="s">
        <v>45</v>
      </c>
      <c r="D9291" s="28">
        <v>500</v>
      </c>
      <c r="E9291" s="27" t="s">
        <v>25</v>
      </c>
    </row>
    <row r="9292" spans="1:5" ht="13.2" hidden="1" x14ac:dyDescent="0.25">
      <c r="A9292" s="21" t="s">
        <v>7</v>
      </c>
      <c r="B9292" s="27">
        <v>43701</v>
      </c>
      <c r="C9292" s="27" t="s">
        <v>45</v>
      </c>
      <c r="D9292" s="28">
        <v>750</v>
      </c>
      <c r="E9292" s="27" t="s">
        <v>25</v>
      </c>
    </row>
    <row r="9293" spans="1:5" ht="13.2" hidden="1" x14ac:dyDescent="0.25">
      <c r="A9293" s="21" t="s">
        <v>7</v>
      </c>
      <c r="B9293" s="27">
        <v>43702</v>
      </c>
      <c r="C9293" s="27" t="s">
        <v>45</v>
      </c>
      <c r="D9293" s="28">
        <v>500</v>
      </c>
      <c r="E9293" s="27" t="s">
        <v>25</v>
      </c>
    </row>
    <row r="9294" spans="1:5" ht="13.2" hidden="1" x14ac:dyDescent="0.25">
      <c r="A9294" s="21" t="s">
        <v>7</v>
      </c>
      <c r="B9294" s="27">
        <v>43702</v>
      </c>
      <c r="C9294" s="27" t="s">
        <v>45</v>
      </c>
      <c r="D9294" s="28">
        <v>1750</v>
      </c>
      <c r="E9294" s="27" t="s">
        <v>25</v>
      </c>
    </row>
    <row r="9295" spans="1:5" ht="13.2" hidden="1" x14ac:dyDescent="0.25">
      <c r="A9295" s="21" t="s">
        <v>7</v>
      </c>
      <c r="B9295" s="27">
        <v>43702</v>
      </c>
      <c r="C9295" s="27" t="s">
        <v>45</v>
      </c>
      <c r="D9295" s="28">
        <v>750</v>
      </c>
      <c r="E9295" s="27" t="s">
        <v>25</v>
      </c>
    </row>
    <row r="9296" spans="1:5" ht="13.2" hidden="1" x14ac:dyDescent="0.25">
      <c r="A9296" s="21" t="s">
        <v>7</v>
      </c>
      <c r="B9296" s="27">
        <v>43703</v>
      </c>
      <c r="C9296" s="27" t="s">
        <v>53</v>
      </c>
      <c r="D9296" s="28">
        <v>4750</v>
      </c>
      <c r="E9296" s="27" t="s">
        <v>26</v>
      </c>
    </row>
    <row r="9297" spans="1:5" ht="13.2" hidden="1" x14ac:dyDescent="0.25">
      <c r="A9297" s="21" t="s">
        <v>7</v>
      </c>
      <c r="B9297" s="27">
        <v>43704</v>
      </c>
      <c r="C9297" s="27" t="s">
        <v>45</v>
      </c>
      <c r="D9297" s="28">
        <v>7750</v>
      </c>
      <c r="E9297" s="27" t="s">
        <v>25</v>
      </c>
    </row>
    <row r="9298" spans="1:5" ht="13.2" hidden="1" x14ac:dyDescent="0.25">
      <c r="A9298" s="21" t="s">
        <v>7</v>
      </c>
      <c r="B9298" s="27">
        <v>43704</v>
      </c>
      <c r="C9298" s="27" t="s">
        <v>45</v>
      </c>
      <c r="D9298" s="28">
        <v>500</v>
      </c>
      <c r="E9298" s="27" t="s">
        <v>25</v>
      </c>
    </row>
    <row r="9299" spans="1:5" ht="13.2" hidden="1" x14ac:dyDescent="0.25">
      <c r="A9299" s="21" t="s">
        <v>7</v>
      </c>
      <c r="B9299" s="27">
        <v>43705</v>
      </c>
      <c r="C9299" s="27" t="s">
        <v>45</v>
      </c>
      <c r="D9299" s="28">
        <v>4750</v>
      </c>
      <c r="E9299" s="27" t="s">
        <v>25</v>
      </c>
    </row>
    <row r="9300" spans="1:5" ht="13.2" hidden="1" x14ac:dyDescent="0.25">
      <c r="A9300" s="21" t="s">
        <v>7</v>
      </c>
      <c r="B9300" s="27">
        <v>43706</v>
      </c>
      <c r="C9300" s="27" t="s">
        <v>58</v>
      </c>
      <c r="D9300" s="28">
        <v>25150</v>
      </c>
      <c r="E9300" s="27" t="s">
        <v>26</v>
      </c>
    </row>
    <row r="9301" spans="1:5" ht="13.2" hidden="1" x14ac:dyDescent="0.25">
      <c r="A9301" s="21" t="s">
        <v>7</v>
      </c>
      <c r="B9301" s="27">
        <v>43707</v>
      </c>
      <c r="C9301" s="27" t="s">
        <v>45</v>
      </c>
      <c r="D9301" s="28">
        <v>8000</v>
      </c>
      <c r="E9301" s="27" t="s">
        <v>25</v>
      </c>
    </row>
    <row r="9302" spans="1:5" ht="13.2" hidden="1" x14ac:dyDescent="0.25">
      <c r="A9302" s="21" t="s">
        <v>7</v>
      </c>
      <c r="B9302" s="27">
        <v>43708</v>
      </c>
      <c r="C9302" s="27" t="s">
        <v>45</v>
      </c>
      <c r="D9302" s="28">
        <v>8500</v>
      </c>
      <c r="E9302" s="27" t="s">
        <v>25</v>
      </c>
    </row>
    <row r="9303" spans="1:5" ht="13.2" hidden="1" x14ac:dyDescent="0.25">
      <c r="A9303" s="21" t="s">
        <v>7</v>
      </c>
      <c r="B9303" s="27">
        <v>43709</v>
      </c>
      <c r="C9303" s="27" t="s">
        <v>47</v>
      </c>
      <c r="D9303" s="28">
        <v>2500</v>
      </c>
      <c r="E9303" s="27" t="s">
        <v>26</v>
      </c>
    </row>
    <row r="9304" spans="1:5" ht="13.2" hidden="1" x14ac:dyDescent="0.25">
      <c r="A9304" s="21" t="s">
        <v>7</v>
      </c>
      <c r="B9304" s="27">
        <v>43710</v>
      </c>
      <c r="C9304" s="27" t="s">
        <v>47</v>
      </c>
      <c r="D9304" s="28">
        <v>4750</v>
      </c>
      <c r="E9304" s="27" t="s">
        <v>26</v>
      </c>
    </row>
    <row r="9305" spans="1:5" ht="13.2" hidden="1" x14ac:dyDescent="0.25">
      <c r="A9305" s="21" t="s">
        <v>7</v>
      </c>
      <c r="B9305" s="27">
        <v>43710</v>
      </c>
      <c r="C9305" s="27" t="s">
        <v>47</v>
      </c>
      <c r="D9305" s="28">
        <v>2000</v>
      </c>
      <c r="E9305" s="27" t="s">
        <v>26</v>
      </c>
    </row>
    <row r="9306" spans="1:5" ht="13.2" hidden="1" x14ac:dyDescent="0.25">
      <c r="A9306" s="21" t="s">
        <v>7</v>
      </c>
      <c r="B9306" s="27">
        <v>43710</v>
      </c>
      <c r="C9306" s="27" t="s">
        <v>47</v>
      </c>
      <c r="D9306" s="28">
        <v>2000</v>
      </c>
      <c r="E9306" s="27" t="s">
        <v>26</v>
      </c>
    </row>
    <row r="9307" spans="1:5" ht="13.2" hidden="1" x14ac:dyDescent="0.25">
      <c r="A9307" s="21" t="s">
        <v>7</v>
      </c>
      <c r="B9307" s="27">
        <v>43710</v>
      </c>
      <c r="C9307" s="27" t="s">
        <v>47</v>
      </c>
      <c r="D9307" s="28">
        <v>1500</v>
      </c>
      <c r="E9307" s="27" t="s">
        <v>26</v>
      </c>
    </row>
    <row r="9308" spans="1:5" ht="13.2" hidden="1" x14ac:dyDescent="0.25">
      <c r="A9308" s="21" t="s">
        <v>7</v>
      </c>
      <c r="B9308" s="27">
        <v>43710</v>
      </c>
      <c r="C9308" s="27" t="s">
        <v>47</v>
      </c>
      <c r="D9308" s="28">
        <v>1250</v>
      </c>
      <c r="E9308" s="27" t="s">
        <v>26</v>
      </c>
    </row>
    <row r="9309" spans="1:5" ht="13.2" hidden="1" x14ac:dyDescent="0.25">
      <c r="A9309" s="21" t="s">
        <v>7</v>
      </c>
      <c r="B9309" s="27">
        <v>43711</v>
      </c>
      <c r="C9309" s="27" t="s">
        <v>27</v>
      </c>
      <c r="D9309" s="28">
        <v>3500</v>
      </c>
      <c r="E9309" s="27" t="s">
        <v>27</v>
      </c>
    </row>
    <row r="9310" spans="1:5" ht="13.2" hidden="1" x14ac:dyDescent="0.25">
      <c r="A9310" s="21" t="s">
        <v>7</v>
      </c>
      <c r="B9310" s="27">
        <v>43712</v>
      </c>
      <c r="C9310" s="27" t="s">
        <v>45</v>
      </c>
      <c r="D9310" s="28">
        <v>8250</v>
      </c>
      <c r="E9310" s="27" t="s">
        <v>25</v>
      </c>
    </row>
    <row r="9311" spans="1:5" ht="13.2" hidden="1" x14ac:dyDescent="0.25">
      <c r="A9311" s="21" t="s">
        <v>7</v>
      </c>
      <c r="B9311" s="27">
        <v>43712</v>
      </c>
      <c r="C9311" s="27" t="s">
        <v>45</v>
      </c>
      <c r="D9311" s="28">
        <v>7500</v>
      </c>
      <c r="E9311" s="27" t="s">
        <v>25</v>
      </c>
    </row>
    <row r="9312" spans="1:5" ht="13.2" hidden="1" x14ac:dyDescent="0.25">
      <c r="A9312" s="21" t="s">
        <v>7</v>
      </c>
      <c r="B9312" s="27">
        <v>43713</v>
      </c>
      <c r="C9312" s="27" t="s">
        <v>45</v>
      </c>
      <c r="D9312" s="28">
        <v>750</v>
      </c>
      <c r="E9312" s="27" t="s">
        <v>25</v>
      </c>
    </row>
    <row r="9313" spans="1:5" ht="13.2" hidden="1" x14ac:dyDescent="0.25">
      <c r="A9313" s="21" t="s">
        <v>7</v>
      </c>
      <c r="B9313" s="27">
        <v>43714</v>
      </c>
      <c r="C9313" s="27" t="s">
        <v>45</v>
      </c>
      <c r="D9313" s="28">
        <v>4500</v>
      </c>
      <c r="E9313" s="27" t="s">
        <v>25</v>
      </c>
    </row>
    <row r="9314" spans="1:5" ht="13.2" hidden="1" x14ac:dyDescent="0.25">
      <c r="A9314" s="21" t="s">
        <v>7</v>
      </c>
      <c r="B9314" s="27">
        <v>43715</v>
      </c>
      <c r="C9314" s="27" t="s">
        <v>45</v>
      </c>
      <c r="D9314" s="28">
        <v>16500</v>
      </c>
      <c r="E9314" s="27" t="s">
        <v>25</v>
      </c>
    </row>
    <row r="9315" spans="1:5" ht="13.2" hidden="1" x14ac:dyDescent="0.25">
      <c r="A9315" s="21" t="s">
        <v>7</v>
      </c>
      <c r="B9315" s="27">
        <v>43715</v>
      </c>
      <c r="C9315" s="27" t="s">
        <v>45</v>
      </c>
      <c r="D9315" s="28">
        <v>1500</v>
      </c>
      <c r="E9315" s="27" t="s">
        <v>25</v>
      </c>
    </row>
    <row r="9316" spans="1:5" ht="13.2" hidden="1" x14ac:dyDescent="0.25">
      <c r="A9316" s="21" t="s">
        <v>7</v>
      </c>
      <c r="B9316" s="27">
        <v>43715</v>
      </c>
      <c r="C9316" s="27" t="s">
        <v>45</v>
      </c>
      <c r="D9316" s="28">
        <v>500</v>
      </c>
      <c r="E9316" s="27" t="s">
        <v>25</v>
      </c>
    </row>
    <row r="9317" spans="1:5" ht="13.2" hidden="1" x14ac:dyDescent="0.25">
      <c r="A9317" s="21" t="s">
        <v>7</v>
      </c>
      <c r="B9317" s="27">
        <v>43715</v>
      </c>
      <c r="C9317" s="27" t="s">
        <v>45</v>
      </c>
      <c r="D9317" s="28">
        <v>250</v>
      </c>
      <c r="E9317" s="27" t="s">
        <v>25</v>
      </c>
    </row>
    <row r="9318" spans="1:5" ht="13.2" hidden="1" x14ac:dyDescent="0.25">
      <c r="A9318" s="21" t="s">
        <v>7</v>
      </c>
      <c r="B9318" s="27">
        <v>43715</v>
      </c>
      <c r="C9318" s="27" t="s">
        <v>45</v>
      </c>
      <c r="D9318" s="28">
        <v>2750</v>
      </c>
      <c r="E9318" s="27" t="s">
        <v>25</v>
      </c>
    </row>
    <row r="9319" spans="1:5" ht="13.2" hidden="1" x14ac:dyDescent="0.25">
      <c r="A9319" s="21" t="s">
        <v>7</v>
      </c>
      <c r="B9319" s="27">
        <v>43716</v>
      </c>
      <c r="C9319" s="27" t="s">
        <v>27</v>
      </c>
      <c r="D9319" s="28">
        <v>8250</v>
      </c>
      <c r="E9319" s="27" t="s">
        <v>27</v>
      </c>
    </row>
    <row r="9320" spans="1:5" ht="13.2" hidden="1" x14ac:dyDescent="0.25">
      <c r="A9320" s="21" t="s">
        <v>7</v>
      </c>
      <c r="B9320" s="27">
        <v>43716</v>
      </c>
      <c r="C9320" s="27" t="s">
        <v>27</v>
      </c>
      <c r="D9320" s="28">
        <v>3250</v>
      </c>
      <c r="E9320" s="27" t="s">
        <v>27</v>
      </c>
    </row>
    <row r="9321" spans="1:5" ht="13.2" hidden="1" x14ac:dyDescent="0.25">
      <c r="A9321" s="21" t="s">
        <v>7</v>
      </c>
      <c r="B9321" s="27">
        <v>43716</v>
      </c>
      <c r="C9321" s="27" t="s">
        <v>27</v>
      </c>
      <c r="D9321" s="28">
        <v>2250</v>
      </c>
      <c r="E9321" s="27" t="s">
        <v>27</v>
      </c>
    </row>
    <row r="9322" spans="1:5" ht="13.2" hidden="1" x14ac:dyDescent="0.25">
      <c r="A9322" s="21" t="s">
        <v>7</v>
      </c>
      <c r="B9322" s="27">
        <v>43717</v>
      </c>
      <c r="C9322" s="27" t="s">
        <v>45</v>
      </c>
      <c r="D9322" s="28">
        <v>6500</v>
      </c>
      <c r="E9322" s="27" t="s">
        <v>25</v>
      </c>
    </row>
    <row r="9323" spans="1:5" ht="13.2" hidden="1" x14ac:dyDescent="0.25">
      <c r="A9323" s="21" t="s">
        <v>7</v>
      </c>
      <c r="B9323" s="27">
        <v>43717</v>
      </c>
      <c r="C9323" s="27" t="s">
        <v>45</v>
      </c>
      <c r="D9323" s="28">
        <v>8500</v>
      </c>
      <c r="E9323" s="27" t="s">
        <v>25</v>
      </c>
    </row>
    <row r="9324" spans="1:5" ht="13.2" hidden="1" x14ac:dyDescent="0.25">
      <c r="A9324" s="21" t="s">
        <v>7</v>
      </c>
      <c r="B9324" s="27">
        <v>43717</v>
      </c>
      <c r="C9324" s="27" t="s">
        <v>45</v>
      </c>
      <c r="D9324" s="28">
        <v>1250</v>
      </c>
      <c r="E9324" s="27" t="s">
        <v>25</v>
      </c>
    </row>
    <row r="9325" spans="1:5" ht="13.2" hidden="1" x14ac:dyDescent="0.25">
      <c r="A9325" s="21" t="s">
        <v>7</v>
      </c>
      <c r="B9325" s="27">
        <v>43717</v>
      </c>
      <c r="C9325" s="27" t="s">
        <v>45</v>
      </c>
      <c r="D9325" s="28">
        <v>1250</v>
      </c>
      <c r="E9325" s="27" t="s">
        <v>25</v>
      </c>
    </row>
    <row r="9326" spans="1:5" ht="13.2" hidden="1" x14ac:dyDescent="0.25">
      <c r="A9326" s="21" t="s">
        <v>7</v>
      </c>
      <c r="B9326" s="27">
        <v>43718</v>
      </c>
      <c r="C9326" s="27" t="s">
        <v>45</v>
      </c>
      <c r="D9326" s="28">
        <v>900</v>
      </c>
      <c r="E9326" s="27" t="s">
        <v>25</v>
      </c>
    </row>
    <row r="9327" spans="1:5" ht="13.2" hidden="1" x14ac:dyDescent="0.25">
      <c r="A9327" s="21" t="s">
        <v>7</v>
      </c>
      <c r="B9327" s="27">
        <v>43719</v>
      </c>
      <c r="C9327" s="27" t="s">
        <v>45</v>
      </c>
      <c r="D9327" s="28">
        <v>9750</v>
      </c>
      <c r="E9327" s="27" t="s">
        <v>25</v>
      </c>
    </row>
    <row r="9328" spans="1:5" ht="13.2" hidden="1" x14ac:dyDescent="0.25">
      <c r="A9328" s="21" t="s">
        <v>7</v>
      </c>
      <c r="B9328" s="27">
        <v>43719</v>
      </c>
      <c r="C9328" s="27" t="s">
        <v>45</v>
      </c>
      <c r="D9328" s="28">
        <v>1250</v>
      </c>
      <c r="E9328" s="27" t="s">
        <v>25</v>
      </c>
    </row>
    <row r="9329" spans="1:5" ht="13.2" hidden="1" x14ac:dyDescent="0.25">
      <c r="A9329" s="21" t="s">
        <v>7</v>
      </c>
      <c r="B9329" s="27">
        <v>43719</v>
      </c>
      <c r="C9329" s="27" t="s">
        <v>45</v>
      </c>
      <c r="D9329" s="28">
        <v>500</v>
      </c>
      <c r="E9329" s="27" t="s">
        <v>25</v>
      </c>
    </row>
    <row r="9330" spans="1:5" ht="13.2" hidden="1" x14ac:dyDescent="0.25">
      <c r="A9330" s="21" t="s">
        <v>7</v>
      </c>
      <c r="B9330" s="27">
        <v>43720</v>
      </c>
      <c r="C9330" s="27" t="s">
        <v>45</v>
      </c>
      <c r="D9330" s="28">
        <v>7750</v>
      </c>
      <c r="E9330" s="27" t="s">
        <v>25</v>
      </c>
    </row>
    <row r="9331" spans="1:5" ht="13.2" hidden="1" x14ac:dyDescent="0.25">
      <c r="A9331" s="21" t="s">
        <v>7</v>
      </c>
      <c r="B9331" s="27">
        <v>43720</v>
      </c>
      <c r="C9331" s="27" t="s">
        <v>45</v>
      </c>
      <c r="D9331" s="28">
        <v>3250</v>
      </c>
      <c r="E9331" s="27" t="s">
        <v>25</v>
      </c>
    </row>
    <row r="9332" spans="1:5" ht="13.2" hidden="1" x14ac:dyDescent="0.25">
      <c r="A9332" s="21" t="s">
        <v>7</v>
      </c>
      <c r="B9332" s="27">
        <v>43721</v>
      </c>
      <c r="C9332" s="27" t="s">
        <v>45</v>
      </c>
      <c r="D9332" s="28">
        <v>2750</v>
      </c>
      <c r="E9332" s="27" t="s">
        <v>25</v>
      </c>
    </row>
    <row r="9333" spans="1:5" ht="13.2" hidden="1" x14ac:dyDescent="0.25">
      <c r="A9333" s="21" t="s">
        <v>7</v>
      </c>
      <c r="B9333" s="27">
        <v>43722</v>
      </c>
      <c r="C9333" s="27" t="s">
        <v>45</v>
      </c>
      <c r="D9333" s="28">
        <v>1750</v>
      </c>
      <c r="E9333" s="27" t="s">
        <v>25</v>
      </c>
    </row>
    <row r="9334" spans="1:5" ht="13.2" hidden="1" x14ac:dyDescent="0.25">
      <c r="A9334" s="21" t="s">
        <v>7</v>
      </c>
      <c r="B9334" s="27">
        <v>43723</v>
      </c>
      <c r="C9334" s="27" t="s">
        <v>45</v>
      </c>
      <c r="D9334" s="28">
        <v>20000</v>
      </c>
      <c r="E9334" s="27" t="s">
        <v>25</v>
      </c>
    </row>
    <row r="9335" spans="1:5" ht="13.2" hidden="1" x14ac:dyDescent="0.25">
      <c r="A9335" s="21" t="s">
        <v>7</v>
      </c>
      <c r="B9335" s="27">
        <v>43723</v>
      </c>
      <c r="C9335" s="27" t="s">
        <v>45</v>
      </c>
      <c r="D9335" s="28">
        <v>2500</v>
      </c>
      <c r="E9335" s="27" t="s">
        <v>25</v>
      </c>
    </row>
    <row r="9336" spans="1:5" ht="13.2" hidden="1" x14ac:dyDescent="0.25">
      <c r="A9336" s="21" t="s">
        <v>7</v>
      </c>
      <c r="B9336" s="27">
        <v>43723</v>
      </c>
      <c r="C9336" s="27" t="s">
        <v>45</v>
      </c>
      <c r="D9336" s="28">
        <v>1250</v>
      </c>
      <c r="E9336" s="27" t="s">
        <v>25</v>
      </c>
    </row>
    <row r="9337" spans="1:5" ht="13.2" hidden="1" x14ac:dyDescent="0.25">
      <c r="A9337" s="21" t="s">
        <v>7</v>
      </c>
      <c r="B9337" s="27">
        <v>43723</v>
      </c>
      <c r="C9337" s="27" t="s">
        <v>45</v>
      </c>
      <c r="D9337" s="28">
        <v>500</v>
      </c>
      <c r="E9337" s="27" t="s">
        <v>25</v>
      </c>
    </row>
    <row r="9338" spans="1:5" ht="13.2" hidden="1" x14ac:dyDescent="0.25">
      <c r="A9338" s="21" t="s">
        <v>7</v>
      </c>
      <c r="B9338" s="27">
        <v>43723</v>
      </c>
      <c r="C9338" s="27" t="s">
        <v>45</v>
      </c>
      <c r="D9338" s="28">
        <v>750</v>
      </c>
      <c r="E9338" s="27" t="s">
        <v>25</v>
      </c>
    </row>
    <row r="9339" spans="1:5" ht="13.2" hidden="1" x14ac:dyDescent="0.25">
      <c r="A9339" s="21" t="s">
        <v>7</v>
      </c>
      <c r="B9339" s="27">
        <v>43724</v>
      </c>
      <c r="C9339" s="27" t="s">
        <v>45</v>
      </c>
      <c r="D9339" s="28">
        <v>8000</v>
      </c>
      <c r="E9339" s="27" t="s">
        <v>25</v>
      </c>
    </row>
    <row r="9340" spans="1:5" ht="13.2" hidden="1" x14ac:dyDescent="0.25">
      <c r="A9340" s="21" t="s">
        <v>7</v>
      </c>
      <c r="B9340" s="27">
        <v>43725</v>
      </c>
      <c r="C9340" s="27" t="s">
        <v>45</v>
      </c>
      <c r="D9340" s="28">
        <v>1500</v>
      </c>
      <c r="E9340" s="27" t="s">
        <v>25</v>
      </c>
    </row>
    <row r="9341" spans="1:5" ht="13.2" hidden="1" x14ac:dyDescent="0.25">
      <c r="A9341" s="21" t="s">
        <v>7</v>
      </c>
      <c r="B9341" s="27">
        <v>43725</v>
      </c>
      <c r="C9341" s="27" t="s">
        <v>45</v>
      </c>
      <c r="D9341" s="28">
        <v>3250</v>
      </c>
      <c r="E9341" s="27" t="s">
        <v>25</v>
      </c>
    </row>
    <row r="9342" spans="1:5" ht="13.2" hidden="1" x14ac:dyDescent="0.25">
      <c r="A9342" s="21" t="s">
        <v>7</v>
      </c>
      <c r="B9342" s="27">
        <v>43725</v>
      </c>
      <c r="C9342" s="27" t="s">
        <v>45</v>
      </c>
      <c r="D9342" s="28">
        <v>250</v>
      </c>
      <c r="E9342" s="27" t="s">
        <v>25</v>
      </c>
    </row>
    <row r="9343" spans="1:5" ht="13.2" hidden="1" x14ac:dyDescent="0.25">
      <c r="A9343" s="21" t="s">
        <v>7</v>
      </c>
      <c r="B9343" s="27">
        <v>43725</v>
      </c>
      <c r="C9343" s="27" t="s">
        <v>45</v>
      </c>
      <c r="D9343" s="28">
        <v>1250</v>
      </c>
      <c r="E9343" s="27" t="s">
        <v>25</v>
      </c>
    </row>
    <row r="9344" spans="1:5" ht="13.2" hidden="1" x14ac:dyDescent="0.25">
      <c r="A9344" s="21" t="s">
        <v>7</v>
      </c>
      <c r="B9344" s="27">
        <v>43725</v>
      </c>
      <c r="C9344" s="27" t="s">
        <v>45</v>
      </c>
      <c r="D9344" s="28">
        <v>1750</v>
      </c>
      <c r="E9344" s="27" t="s">
        <v>25</v>
      </c>
    </row>
    <row r="9345" spans="1:5" ht="13.2" hidden="1" x14ac:dyDescent="0.25">
      <c r="A9345" s="21" t="s">
        <v>7</v>
      </c>
      <c r="B9345" s="27">
        <v>43726</v>
      </c>
      <c r="C9345" s="27" t="s">
        <v>45</v>
      </c>
      <c r="D9345" s="28">
        <v>5000</v>
      </c>
      <c r="E9345" s="27" t="s">
        <v>25</v>
      </c>
    </row>
    <row r="9346" spans="1:5" ht="13.2" hidden="1" x14ac:dyDescent="0.25">
      <c r="A9346" s="21" t="s">
        <v>7</v>
      </c>
      <c r="B9346" s="27">
        <v>43727</v>
      </c>
      <c r="C9346" s="27" t="s">
        <v>27</v>
      </c>
      <c r="D9346" s="28">
        <v>1500</v>
      </c>
      <c r="E9346" s="27" t="s">
        <v>27</v>
      </c>
    </row>
    <row r="9347" spans="1:5" ht="13.2" hidden="1" x14ac:dyDescent="0.25">
      <c r="A9347" s="21" t="s">
        <v>7</v>
      </c>
      <c r="B9347" s="27">
        <v>43727</v>
      </c>
      <c r="C9347" s="27" t="s">
        <v>27</v>
      </c>
      <c r="D9347" s="28">
        <v>250</v>
      </c>
      <c r="E9347" s="27" t="s">
        <v>27</v>
      </c>
    </row>
    <row r="9348" spans="1:5" ht="13.2" hidden="1" x14ac:dyDescent="0.25">
      <c r="A9348" s="21" t="s">
        <v>7</v>
      </c>
      <c r="B9348" s="27">
        <v>43728</v>
      </c>
      <c r="C9348" s="27" t="s">
        <v>45</v>
      </c>
      <c r="D9348" s="28">
        <v>2595</v>
      </c>
      <c r="E9348" s="27" t="s">
        <v>25</v>
      </c>
    </row>
    <row r="9349" spans="1:5" ht="13.2" hidden="1" x14ac:dyDescent="0.25">
      <c r="A9349" s="21" t="s">
        <v>7</v>
      </c>
      <c r="B9349" s="27">
        <v>43729</v>
      </c>
      <c r="C9349" s="27" t="s">
        <v>45</v>
      </c>
      <c r="D9349" s="28">
        <v>8500</v>
      </c>
      <c r="E9349" s="27" t="s">
        <v>25</v>
      </c>
    </row>
    <row r="9350" spans="1:5" ht="13.2" hidden="1" x14ac:dyDescent="0.25">
      <c r="A9350" s="21" t="s">
        <v>7</v>
      </c>
      <c r="B9350" s="27">
        <v>43729</v>
      </c>
      <c r="C9350" s="27" t="s">
        <v>45</v>
      </c>
      <c r="D9350" s="28">
        <v>1425</v>
      </c>
      <c r="E9350" s="27" t="s">
        <v>25</v>
      </c>
    </row>
    <row r="9351" spans="1:5" ht="13.2" hidden="1" x14ac:dyDescent="0.25">
      <c r="A9351" s="21" t="s">
        <v>7</v>
      </c>
      <c r="B9351" s="27">
        <v>43730</v>
      </c>
      <c r="C9351" s="27" t="s">
        <v>53</v>
      </c>
      <c r="D9351" s="28">
        <v>1750</v>
      </c>
      <c r="E9351" s="27" t="s">
        <v>26</v>
      </c>
    </row>
    <row r="9352" spans="1:5" ht="13.2" hidden="1" x14ac:dyDescent="0.25">
      <c r="A9352" s="21" t="s">
        <v>7</v>
      </c>
      <c r="B9352" s="27">
        <v>43730</v>
      </c>
      <c r="C9352" s="27" t="s">
        <v>53</v>
      </c>
      <c r="D9352" s="28">
        <v>600</v>
      </c>
      <c r="E9352" s="27" t="s">
        <v>26</v>
      </c>
    </row>
    <row r="9353" spans="1:5" ht="13.2" hidden="1" x14ac:dyDescent="0.25">
      <c r="A9353" s="21" t="s">
        <v>7</v>
      </c>
      <c r="B9353" s="27">
        <v>43730</v>
      </c>
      <c r="C9353" s="27" t="s">
        <v>53</v>
      </c>
      <c r="D9353" s="28">
        <v>1200</v>
      </c>
      <c r="E9353" s="27" t="s">
        <v>26</v>
      </c>
    </row>
    <row r="9354" spans="1:5" ht="13.2" hidden="1" x14ac:dyDescent="0.25">
      <c r="A9354" s="21" t="s">
        <v>7</v>
      </c>
      <c r="B9354" s="27">
        <v>43730</v>
      </c>
      <c r="C9354" s="27" t="s">
        <v>53</v>
      </c>
      <c r="D9354" s="28">
        <v>750</v>
      </c>
      <c r="E9354" s="27" t="s">
        <v>26</v>
      </c>
    </row>
    <row r="9355" spans="1:5" ht="13.2" hidden="1" x14ac:dyDescent="0.25">
      <c r="A9355" s="21" t="s">
        <v>7</v>
      </c>
      <c r="B9355" s="27">
        <v>43731</v>
      </c>
      <c r="C9355" s="27" t="s">
        <v>45</v>
      </c>
      <c r="D9355" s="28">
        <v>7750</v>
      </c>
      <c r="E9355" s="27" t="s">
        <v>25</v>
      </c>
    </row>
    <row r="9356" spans="1:5" ht="13.2" hidden="1" x14ac:dyDescent="0.25">
      <c r="A9356" s="21" t="s">
        <v>7</v>
      </c>
      <c r="B9356" s="27">
        <v>43732</v>
      </c>
      <c r="C9356" s="27" t="s">
        <v>45</v>
      </c>
      <c r="D9356" s="28">
        <v>225</v>
      </c>
      <c r="E9356" s="27" t="s">
        <v>25</v>
      </c>
    </row>
    <row r="9357" spans="1:5" ht="13.2" hidden="1" x14ac:dyDescent="0.25">
      <c r="A9357" s="21" t="s">
        <v>7</v>
      </c>
      <c r="B9357" s="27">
        <v>43732</v>
      </c>
      <c r="C9357" s="27" t="s">
        <v>45</v>
      </c>
      <c r="D9357" s="28">
        <v>9250</v>
      </c>
      <c r="E9357" s="27" t="s">
        <v>25</v>
      </c>
    </row>
    <row r="9358" spans="1:5" ht="13.2" hidden="1" x14ac:dyDescent="0.25">
      <c r="A9358" s="21" t="s">
        <v>7</v>
      </c>
      <c r="B9358" s="27">
        <v>43733</v>
      </c>
      <c r="C9358" s="27" t="s">
        <v>45</v>
      </c>
      <c r="D9358" s="28">
        <v>4800</v>
      </c>
      <c r="E9358" s="27" t="s">
        <v>25</v>
      </c>
    </row>
    <row r="9359" spans="1:5" ht="13.2" hidden="1" x14ac:dyDescent="0.25">
      <c r="A9359" s="21" t="s">
        <v>7</v>
      </c>
      <c r="B9359" s="27">
        <v>43733</v>
      </c>
      <c r="C9359" s="27" t="s">
        <v>45</v>
      </c>
      <c r="D9359" s="28">
        <v>750</v>
      </c>
      <c r="E9359" s="27" t="s">
        <v>25</v>
      </c>
    </row>
    <row r="9360" spans="1:5" ht="13.2" hidden="1" x14ac:dyDescent="0.25">
      <c r="A9360" s="21" t="s">
        <v>7</v>
      </c>
      <c r="B9360" s="27">
        <v>43734</v>
      </c>
      <c r="C9360" s="27" t="s">
        <v>45</v>
      </c>
      <c r="D9360" s="28">
        <v>8250</v>
      </c>
      <c r="E9360" s="27" t="s">
        <v>25</v>
      </c>
    </row>
    <row r="9361" spans="1:5" ht="13.2" hidden="1" x14ac:dyDescent="0.25">
      <c r="A9361" s="21" t="s">
        <v>7</v>
      </c>
      <c r="B9361" s="27">
        <v>43735</v>
      </c>
      <c r="C9361" s="27" t="s">
        <v>27</v>
      </c>
      <c r="D9361" s="28">
        <v>37500</v>
      </c>
      <c r="E9361" s="27" t="s">
        <v>27</v>
      </c>
    </row>
    <row r="9362" spans="1:5" ht="13.2" hidden="1" x14ac:dyDescent="0.25">
      <c r="A9362" s="21" t="s">
        <v>7</v>
      </c>
      <c r="B9362" s="27">
        <v>43736</v>
      </c>
      <c r="C9362" s="27" t="s">
        <v>58</v>
      </c>
      <c r="D9362" s="28">
        <v>15650</v>
      </c>
      <c r="E9362" s="27" t="s">
        <v>26</v>
      </c>
    </row>
    <row r="9363" spans="1:5" ht="13.2" hidden="1" x14ac:dyDescent="0.25">
      <c r="A9363" s="21" t="s">
        <v>7</v>
      </c>
      <c r="B9363" s="27">
        <v>43737</v>
      </c>
      <c r="C9363" s="27" t="s">
        <v>59</v>
      </c>
      <c r="D9363" s="28">
        <v>10500</v>
      </c>
      <c r="E9363" s="27" t="s">
        <v>26</v>
      </c>
    </row>
    <row r="9364" spans="1:5" ht="13.2" hidden="1" x14ac:dyDescent="0.25">
      <c r="A9364" s="21" t="s">
        <v>7</v>
      </c>
      <c r="B9364" s="27">
        <v>43738</v>
      </c>
      <c r="C9364" s="27" t="s">
        <v>45</v>
      </c>
      <c r="D9364" s="28">
        <v>12544.75</v>
      </c>
      <c r="E9364" s="27" t="s">
        <v>25</v>
      </c>
    </row>
    <row r="9365" spans="1:5" ht="13.2" hidden="1" x14ac:dyDescent="0.25">
      <c r="A9365" s="21" t="s">
        <v>7</v>
      </c>
      <c r="B9365" s="27">
        <v>43739</v>
      </c>
      <c r="C9365" s="27" t="s">
        <v>45</v>
      </c>
      <c r="D9365" s="28">
        <v>1250</v>
      </c>
      <c r="E9365" s="27" t="s">
        <v>25</v>
      </c>
    </row>
    <row r="9366" spans="1:5" ht="13.2" hidden="1" x14ac:dyDescent="0.25">
      <c r="A9366" s="21" t="s">
        <v>7</v>
      </c>
      <c r="B9366" s="27">
        <v>43740</v>
      </c>
      <c r="C9366" s="27" t="s">
        <v>45</v>
      </c>
      <c r="D9366" s="28">
        <v>4450</v>
      </c>
      <c r="E9366" s="27" t="s">
        <v>25</v>
      </c>
    </row>
    <row r="9367" spans="1:5" ht="13.2" hidden="1" x14ac:dyDescent="0.25">
      <c r="A9367" s="21" t="s">
        <v>7</v>
      </c>
      <c r="B9367" s="27">
        <v>43740</v>
      </c>
      <c r="C9367" s="27" t="s">
        <v>45</v>
      </c>
      <c r="D9367" s="28">
        <v>400</v>
      </c>
      <c r="E9367" s="27" t="s">
        <v>25</v>
      </c>
    </row>
    <row r="9368" spans="1:5" ht="13.2" hidden="1" x14ac:dyDescent="0.25">
      <c r="A9368" s="21" t="s">
        <v>7</v>
      </c>
      <c r="B9368" s="27">
        <v>43740</v>
      </c>
      <c r="C9368" s="27" t="s">
        <v>45</v>
      </c>
      <c r="D9368" s="28">
        <v>900</v>
      </c>
      <c r="E9368" s="27" t="s">
        <v>25</v>
      </c>
    </row>
    <row r="9369" spans="1:5" ht="13.2" hidden="1" x14ac:dyDescent="0.25">
      <c r="A9369" s="21" t="s">
        <v>7</v>
      </c>
      <c r="B9369" s="27">
        <v>43741</v>
      </c>
      <c r="C9369" s="27" t="s">
        <v>45</v>
      </c>
      <c r="D9369" s="28">
        <v>2595</v>
      </c>
      <c r="E9369" s="27" t="s">
        <v>25</v>
      </c>
    </row>
    <row r="9370" spans="1:5" ht="13.2" hidden="1" x14ac:dyDescent="0.25">
      <c r="A9370" s="21" t="s">
        <v>7</v>
      </c>
      <c r="B9370" s="27">
        <v>43742</v>
      </c>
      <c r="C9370" s="27" t="s">
        <v>45</v>
      </c>
      <c r="D9370" s="28">
        <v>19675</v>
      </c>
      <c r="E9370" s="27" t="s">
        <v>25</v>
      </c>
    </row>
    <row r="9371" spans="1:5" ht="13.2" hidden="1" x14ac:dyDescent="0.25">
      <c r="A9371" s="21" t="s">
        <v>7</v>
      </c>
      <c r="B9371" s="27">
        <v>43743</v>
      </c>
      <c r="C9371" s="27" t="s">
        <v>45</v>
      </c>
      <c r="D9371" s="28">
        <v>7500</v>
      </c>
      <c r="E9371" s="27" t="s">
        <v>25</v>
      </c>
    </row>
    <row r="9372" spans="1:5" ht="13.2" hidden="1" x14ac:dyDescent="0.25">
      <c r="A9372" s="21" t="s">
        <v>7</v>
      </c>
      <c r="B9372" s="27">
        <v>43744</v>
      </c>
      <c r="C9372" s="27" t="s">
        <v>56</v>
      </c>
      <c r="D9372" s="28">
        <v>57546.25</v>
      </c>
      <c r="E9372" s="27" t="s">
        <v>26</v>
      </c>
    </row>
    <row r="9373" spans="1:5" ht="15" hidden="1" x14ac:dyDescent="0.25">
      <c r="A9373" s="23"/>
      <c r="B9373" s="29"/>
      <c r="C9373" s="29"/>
      <c r="D9373" s="30"/>
      <c r="E9373" s="29"/>
    </row>
    <row r="9374" spans="1:5" ht="15" hidden="1" x14ac:dyDescent="0.25">
      <c r="A9374" s="23"/>
      <c r="B9374" s="29"/>
      <c r="C9374" s="29"/>
      <c r="D9374" s="30"/>
      <c r="E9374" s="29"/>
    </row>
    <row r="9375" spans="1:5" ht="15" hidden="1" x14ac:dyDescent="0.25">
      <c r="A9375" s="23"/>
      <c r="B9375" s="29"/>
      <c r="C9375" s="29"/>
      <c r="D9375" s="30"/>
      <c r="E9375" s="29"/>
    </row>
    <row r="9376" spans="1:5" ht="15" hidden="1" x14ac:dyDescent="0.25">
      <c r="A9376" s="23"/>
      <c r="B9376" s="29"/>
      <c r="C9376" s="29"/>
      <c r="D9376" s="30"/>
      <c r="E9376" s="29"/>
    </row>
    <row r="9377" spans="1:5" ht="15" hidden="1" x14ac:dyDescent="0.25">
      <c r="A9377" s="23"/>
      <c r="B9377" s="29"/>
      <c r="C9377" s="29"/>
      <c r="D9377" s="30"/>
      <c r="E9377" s="29"/>
    </row>
    <row r="9378" spans="1:5" ht="15" hidden="1" x14ac:dyDescent="0.25">
      <c r="A9378" s="23"/>
      <c r="B9378" s="29"/>
      <c r="C9378" s="29"/>
      <c r="D9378" s="30"/>
      <c r="E9378" s="29"/>
    </row>
    <row r="9379" spans="1:5" ht="15" hidden="1" x14ac:dyDescent="0.25">
      <c r="A9379" s="23"/>
      <c r="B9379" s="29"/>
      <c r="C9379" s="29"/>
      <c r="D9379" s="30"/>
      <c r="E9379" s="29"/>
    </row>
    <row r="9380" spans="1:5" ht="15" hidden="1" x14ac:dyDescent="0.25">
      <c r="A9380" s="23"/>
      <c r="B9380" s="29"/>
      <c r="C9380" s="29"/>
      <c r="D9380" s="30"/>
      <c r="E9380" s="29"/>
    </row>
    <row r="9381" spans="1:5" ht="15" hidden="1" x14ac:dyDescent="0.25">
      <c r="A9381" s="23"/>
      <c r="B9381" s="29"/>
      <c r="C9381" s="29"/>
      <c r="D9381" s="30"/>
      <c r="E9381" s="29"/>
    </row>
    <row r="9382" spans="1:5" ht="15" hidden="1" x14ac:dyDescent="0.25">
      <c r="A9382" s="23"/>
      <c r="B9382" s="29"/>
      <c r="C9382" s="29"/>
      <c r="D9382" s="30"/>
      <c r="E9382" s="29"/>
    </row>
    <row r="9383" spans="1:5" ht="15" hidden="1" x14ac:dyDescent="0.25">
      <c r="A9383" s="23"/>
      <c r="B9383" s="29"/>
      <c r="C9383" s="29"/>
      <c r="D9383" s="30"/>
      <c r="E9383" s="29"/>
    </row>
    <row r="9384" spans="1:5" ht="15" hidden="1" x14ac:dyDescent="0.25">
      <c r="A9384" s="23"/>
      <c r="B9384" s="29"/>
      <c r="C9384" s="29"/>
      <c r="D9384" s="30"/>
      <c r="E9384" s="29"/>
    </row>
    <row r="9385" spans="1:5" ht="15" hidden="1" x14ac:dyDescent="0.25">
      <c r="A9385" s="23"/>
      <c r="B9385" s="29"/>
      <c r="C9385" s="29"/>
      <c r="D9385" s="30"/>
      <c r="E9385" s="29"/>
    </row>
    <row r="9386" spans="1:5" ht="15" hidden="1" x14ac:dyDescent="0.25">
      <c r="A9386" s="23"/>
      <c r="B9386" s="29"/>
      <c r="C9386" s="29"/>
      <c r="D9386" s="30"/>
      <c r="E9386" s="29"/>
    </row>
    <row r="9387" spans="1:5" ht="15" hidden="1" x14ac:dyDescent="0.25">
      <c r="A9387" s="23"/>
      <c r="B9387" s="29"/>
      <c r="C9387" s="29"/>
      <c r="D9387" s="30"/>
      <c r="E9387" s="29"/>
    </row>
    <row r="9388" spans="1:5" ht="15" hidden="1" x14ac:dyDescent="0.25">
      <c r="A9388" s="23"/>
      <c r="B9388" s="29"/>
      <c r="C9388" s="29"/>
      <c r="D9388" s="30"/>
      <c r="E9388" s="29"/>
    </row>
    <row r="9389" spans="1:5" ht="15" hidden="1" x14ac:dyDescent="0.25">
      <c r="A9389" s="23"/>
      <c r="B9389" s="29"/>
      <c r="C9389" s="29"/>
      <c r="D9389" s="30"/>
      <c r="E9389" s="29"/>
    </row>
    <row r="9390" spans="1:5" ht="15" hidden="1" x14ac:dyDescent="0.25">
      <c r="A9390" s="23"/>
      <c r="B9390" s="29"/>
      <c r="C9390" s="29"/>
      <c r="D9390" s="30"/>
      <c r="E9390" s="29"/>
    </row>
    <row r="9391" spans="1:5" ht="15" hidden="1" x14ac:dyDescent="0.25">
      <c r="A9391" s="23"/>
      <c r="B9391" s="29"/>
      <c r="C9391" s="29"/>
      <c r="D9391" s="30"/>
      <c r="E9391" s="29"/>
    </row>
    <row r="9392" spans="1:5" ht="15" hidden="1" x14ac:dyDescent="0.25">
      <c r="A9392" s="23"/>
      <c r="B9392" s="29"/>
      <c r="C9392" s="29"/>
      <c r="D9392" s="30"/>
      <c r="E9392" s="29"/>
    </row>
    <row r="9393" spans="1:5" ht="15" hidden="1" x14ac:dyDescent="0.25">
      <c r="A9393" s="23"/>
      <c r="B9393" s="29"/>
      <c r="C9393" s="29"/>
      <c r="D9393" s="30"/>
      <c r="E9393" s="29"/>
    </row>
    <row r="9394" spans="1:5" ht="15" hidden="1" x14ac:dyDescent="0.25">
      <c r="A9394" s="23"/>
      <c r="B9394" s="29"/>
      <c r="C9394" s="29"/>
      <c r="D9394" s="30"/>
      <c r="E9394" s="29"/>
    </row>
    <row r="9395" spans="1:5" ht="15" hidden="1" x14ac:dyDescent="0.25">
      <c r="A9395" s="23"/>
      <c r="B9395" s="29"/>
      <c r="C9395" s="29"/>
      <c r="D9395" s="30"/>
      <c r="E9395" s="29"/>
    </row>
    <row r="9396" spans="1:5" ht="15" hidden="1" x14ac:dyDescent="0.25">
      <c r="A9396" s="23"/>
      <c r="B9396" s="29"/>
      <c r="C9396" s="29"/>
      <c r="D9396" s="30"/>
      <c r="E9396" s="29"/>
    </row>
    <row r="9397" spans="1:5" ht="15" hidden="1" x14ac:dyDescent="0.25">
      <c r="A9397" s="23"/>
      <c r="B9397" s="29"/>
      <c r="C9397" s="29"/>
      <c r="D9397" s="30"/>
      <c r="E9397" s="29"/>
    </row>
    <row r="9398" spans="1:5" ht="15" hidden="1" x14ac:dyDescent="0.25">
      <c r="A9398" s="23"/>
      <c r="B9398" s="29"/>
      <c r="C9398" s="29"/>
      <c r="D9398" s="30"/>
      <c r="E9398" s="29"/>
    </row>
    <row r="9399" spans="1:5" ht="15" hidden="1" x14ac:dyDescent="0.25">
      <c r="A9399" s="23"/>
      <c r="B9399" s="29"/>
      <c r="C9399" s="29"/>
      <c r="D9399" s="30"/>
      <c r="E9399" s="29"/>
    </row>
    <row r="9400" spans="1:5" ht="15" hidden="1" x14ac:dyDescent="0.25">
      <c r="A9400" s="23"/>
      <c r="B9400" s="29"/>
      <c r="C9400" s="29"/>
      <c r="D9400" s="30"/>
      <c r="E9400" s="29"/>
    </row>
    <row r="9401" spans="1:5" ht="15" hidden="1" x14ac:dyDescent="0.25">
      <c r="A9401" s="23"/>
      <c r="B9401" s="29"/>
      <c r="C9401" s="29"/>
      <c r="D9401" s="30"/>
      <c r="E9401" s="29"/>
    </row>
    <row r="9402" spans="1:5" ht="15" hidden="1" x14ac:dyDescent="0.25">
      <c r="A9402" s="23"/>
      <c r="B9402" s="29"/>
      <c r="C9402" s="29"/>
      <c r="D9402" s="30"/>
      <c r="E9402" s="29"/>
    </row>
    <row r="9403" spans="1:5" ht="15" hidden="1" x14ac:dyDescent="0.25">
      <c r="A9403" s="23"/>
      <c r="B9403" s="29"/>
      <c r="C9403" s="29"/>
      <c r="D9403" s="30"/>
      <c r="E9403" s="29"/>
    </row>
    <row r="9404" spans="1:5" ht="15" hidden="1" x14ac:dyDescent="0.25">
      <c r="A9404" s="23"/>
      <c r="B9404" s="29"/>
      <c r="C9404" s="29"/>
      <c r="D9404" s="30"/>
      <c r="E9404" s="29"/>
    </row>
    <row r="9405" spans="1:5" ht="15" hidden="1" x14ac:dyDescent="0.25">
      <c r="A9405" s="23"/>
      <c r="B9405" s="29"/>
      <c r="C9405" s="29"/>
      <c r="D9405" s="30"/>
      <c r="E9405" s="29"/>
    </row>
    <row r="9406" spans="1:5" ht="15" hidden="1" x14ac:dyDescent="0.25">
      <c r="A9406" s="23"/>
      <c r="B9406" s="29"/>
      <c r="C9406" s="29"/>
      <c r="D9406" s="30"/>
      <c r="E9406" s="29"/>
    </row>
    <row r="9407" spans="1:5" ht="15" hidden="1" x14ac:dyDescent="0.25">
      <c r="A9407" s="23"/>
      <c r="B9407" s="29"/>
      <c r="C9407" s="29"/>
      <c r="D9407" s="30"/>
      <c r="E9407" s="29"/>
    </row>
    <row r="9408" spans="1:5" ht="15" hidden="1" x14ac:dyDescent="0.25">
      <c r="A9408" s="23"/>
      <c r="B9408" s="29"/>
      <c r="C9408" s="29"/>
      <c r="D9408" s="30"/>
      <c r="E9408" s="29"/>
    </row>
    <row r="9409" spans="1:5" ht="15" hidden="1" x14ac:dyDescent="0.25">
      <c r="A9409" s="23"/>
      <c r="B9409" s="29"/>
      <c r="C9409" s="29"/>
      <c r="D9409" s="30"/>
      <c r="E9409" s="29"/>
    </row>
    <row r="9410" spans="1:5" ht="15" hidden="1" x14ac:dyDescent="0.25">
      <c r="A9410" s="23"/>
      <c r="B9410" s="29"/>
      <c r="C9410" s="29"/>
      <c r="D9410" s="30"/>
      <c r="E9410" s="29"/>
    </row>
    <row r="9411" spans="1:5" ht="15" hidden="1" x14ac:dyDescent="0.25">
      <c r="A9411" s="23"/>
      <c r="B9411" s="29"/>
      <c r="C9411" s="29"/>
      <c r="D9411" s="30"/>
      <c r="E9411" s="29"/>
    </row>
    <row r="9412" spans="1:5" ht="15" hidden="1" x14ac:dyDescent="0.25">
      <c r="A9412" s="23"/>
      <c r="B9412" s="29"/>
      <c r="C9412" s="29"/>
      <c r="D9412" s="30"/>
      <c r="E9412" s="29"/>
    </row>
    <row r="9413" spans="1:5" ht="15" hidden="1" x14ac:dyDescent="0.25">
      <c r="A9413" s="23"/>
      <c r="B9413" s="29"/>
      <c r="C9413" s="29"/>
      <c r="D9413" s="30"/>
      <c r="E9413" s="29"/>
    </row>
    <row r="9414" spans="1:5" ht="15" hidden="1" x14ac:dyDescent="0.25">
      <c r="A9414" s="23"/>
      <c r="B9414" s="29"/>
      <c r="C9414" s="29"/>
      <c r="D9414" s="30"/>
      <c r="E9414" s="29"/>
    </row>
    <row r="9415" spans="1:5" ht="15" hidden="1" x14ac:dyDescent="0.25">
      <c r="A9415" s="23"/>
      <c r="B9415" s="29"/>
      <c r="C9415" s="29"/>
      <c r="D9415" s="30"/>
      <c r="E9415" s="29"/>
    </row>
    <row r="9416" spans="1:5" ht="15" hidden="1" x14ac:dyDescent="0.25">
      <c r="A9416" s="23"/>
      <c r="B9416" s="29"/>
      <c r="C9416" s="29"/>
      <c r="D9416" s="30"/>
      <c r="E9416" s="29"/>
    </row>
    <row r="9417" spans="1:5" ht="15" hidden="1" x14ac:dyDescent="0.25">
      <c r="A9417" s="23"/>
      <c r="B9417" s="29"/>
      <c r="C9417" s="29"/>
      <c r="D9417" s="30"/>
      <c r="E9417" s="29"/>
    </row>
    <row r="9418" spans="1:5" ht="15" hidden="1" x14ac:dyDescent="0.25">
      <c r="A9418" s="23"/>
      <c r="B9418" s="29"/>
      <c r="C9418" s="29"/>
      <c r="D9418" s="30"/>
      <c r="E9418" s="29"/>
    </row>
    <row r="9419" spans="1:5" ht="15" hidden="1" x14ac:dyDescent="0.25">
      <c r="A9419" s="23"/>
      <c r="B9419" s="29"/>
      <c r="C9419" s="29"/>
      <c r="D9419" s="30"/>
      <c r="E9419" s="29"/>
    </row>
    <row r="9420" spans="1:5" ht="15" hidden="1" x14ac:dyDescent="0.25">
      <c r="A9420" s="23"/>
      <c r="B9420" s="29"/>
      <c r="C9420" s="29"/>
      <c r="D9420" s="30"/>
      <c r="E9420" s="29"/>
    </row>
    <row r="9421" spans="1:5" ht="15" hidden="1" x14ac:dyDescent="0.25">
      <c r="A9421" s="23"/>
      <c r="B9421" s="29"/>
      <c r="C9421" s="29"/>
      <c r="D9421" s="30"/>
      <c r="E9421" s="29"/>
    </row>
    <row r="9422" spans="1:5" ht="15" hidden="1" x14ac:dyDescent="0.25">
      <c r="A9422" s="23"/>
      <c r="B9422" s="29"/>
      <c r="C9422" s="29"/>
      <c r="D9422" s="30"/>
      <c r="E9422" s="29"/>
    </row>
    <row r="9423" spans="1:5" ht="15" hidden="1" x14ac:dyDescent="0.25">
      <c r="A9423" s="23"/>
      <c r="B9423" s="29"/>
      <c r="C9423" s="29"/>
      <c r="D9423" s="30"/>
      <c r="E9423" s="29"/>
    </row>
    <row r="9424" spans="1:5" ht="15" hidden="1" x14ac:dyDescent="0.25">
      <c r="A9424" s="23"/>
      <c r="B9424" s="29"/>
      <c r="C9424" s="29"/>
      <c r="D9424" s="30"/>
      <c r="E9424" s="29"/>
    </row>
    <row r="9425" spans="1:5" ht="15" hidden="1" x14ac:dyDescent="0.25">
      <c r="A9425" s="23"/>
      <c r="B9425" s="29"/>
      <c r="C9425" s="29"/>
      <c r="D9425" s="30"/>
      <c r="E9425" s="29"/>
    </row>
    <row r="9426" spans="1:5" ht="15" hidden="1" x14ac:dyDescent="0.25">
      <c r="A9426" s="23"/>
      <c r="B9426" s="29"/>
      <c r="C9426" s="29"/>
      <c r="D9426" s="30"/>
      <c r="E9426" s="29"/>
    </row>
    <row r="9427" spans="1:5" ht="15" hidden="1" x14ac:dyDescent="0.25">
      <c r="A9427" s="23"/>
      <c r="B9427" s="29"/>
      <c r="C9427" s="29"/>
      <c r="D9427" s="30"/>
      <c r="E9427" s="29"/>
    </row>
    <row r="9428" spans="1:5" ht="15" hidden="1" x14ac:dyDescent="0.25">
      <c r="A9428" s="23"/>
      <c r="B9428" s="29"/>
      <c r="C9428" s="29"/>
      <c r="D9428" s="30"/>
      <c r="E9428" s="29"/>
    </row>
    <row r="9429" spans="1:5" ht="15" hidden="1" x14ac:dyDescent="0.25">
      <c r="A9429" s="23"/>
      <c r="B9429" s="29"/>
      <c r="C9429" s="29"/>
      <c r="D9429" s="30"/>
      <c r="E9429" s="29"/>
    </row>
    <row r="9430" spans="1:5" ht="15" hidden="1" x14ac:dyDescent="0.25">
      <c r="A9430" s="23"/>
      <c r="B9430" s="29"/>
      <c r="C9430" s="29"/>
      <c r="D9430" s="30"/>
      <c r="E9430" s="29"/>
    </row>
    <row r="9431" spans="1:5" ht="15" hidden="1" x14ac:dyDescent="0.25">
      <c r="A9431" s="23"/>
      <c r="B9431" s="29"/>
      <c r="C9431" s="29"/>
      <c r="D9431" s="30"/>
      <c r="E9431" s="29"/>
    </row>
    <row r="9432" spans="1:5" ht="15" hidden="1" x14ac:dyDescent="0.25">
      <c r="A9432" s="23"/>
      <c r="B9432" s="29"/>
      <c r="C9432" s="29"/>
      <c r="D9432" s="30"/>
      <c r="E9432" s="29"/>
    </row>
    <row r="9433" spans="1:5" ht="15" hidden="1" x14ac:dyDescent="0.25">
      <c r="A9433" s="23"/>
      <c r="B9433" s="29"/>
      <c r="C9433" s="29"/>
      <c r="D9433" s="30"/>
      <c r="E9433" s="29"/>
    </row>
    <row r="9434" spans="1:5" ht="15" hidden="1" x14ac:dyDescent="0.25">
      <c r="A9434" s="23"/>
      <c r="B9434" s="29"/>
      <c r="C9434" s="29"/>
      <c r="D9434" s="30"/>
      <c r="E9434" s="29"/>
    </row>
    <row r="9435" spans="1:5" ht="15" hidden="1" x14ac:dyDescent="0.25">
      <c r="A9435" s="23"/>
      <c r="B9435" s="29"/>
      <c r="C9435" s="29"/>
      <c r="D9435" s="30"/>
      <c r="E9435" s="29"/>
    </row>
    <row r="9436" spans="1:5" ht="15" hidden="1" x14ac:dyDescent="0.25">
      <c r="A9436" s="23"/>
      <c r="B9436" s="29"/>
      <c r="C9436" s="29"/>
      <c r="D9436" s="30"/>
      <c r="E9436" s="29"/>
    </row>
    <row r="9437" spans="1:5" ht="15" hidden="1" x14ac:dyDescent="0.25">
      <c r="A9437" s="23"/>
      <c r="B9437" s="29"/>
      <c r="C9437" s="29"/>
      <c r="D9437" s="30"/>
      <c r="E9437" s="29"/>
    </row>
    <row r="9438" spans="1:5" ht="15" hidden="1" x14ac:dyDescent="0.25">
      <c r="A9438" s="23"/>
      <c r="B9438" s="29"/>
      <c r="C9438" s="29"/>
      <c r="D9438" s="30"/>
      <c r="E9438" s="29"/>
    </row>
    <row r="9439" spans="1:5" ht="15" hidden="1" x14ac:dyDescent="0.25">
      <c r="A9439" s="23"/>
      <c r="B9439" s="29"/>
      <c r="C9439" s="29"/>
      <c r="D9439" s="30"/>
      <c r="E9439" s="29"/>
    </row>
    <row r="9440" spans="1:5" ht="15" hidden="1" x14ac:dyDescent="0.25">
      <c r="A9440" s="23"/>
      <c r="B9440" s="29"/>
      <c r="C9440" s="29"/>
      <c r="D9440" s="30"/>
      <c r="E9440" s="29"/>
    </row>
    <row r="9441" spans="1:5" ht="15" hidden="1" x14ac:dyDescent="0.25">
      <c r="A9441" s="23"/>
      <c r="B9441" s="29"/>
      <c r="C9441" s="29"/>
      <c r="D9441" s="30"/>
      <c r="E9441" s="29"/>
    </row>
    <row r="9442" spans="1:5" ht="15" hidden="1" x14ac:dyDescent="0.25">
      <c r="A9442" s="23"/>
      <c r="B9442" s="29"/>
      <c r="C9442" s="29"/>
      <c r="D9442" s="30"/>
      <c r="E9442" s="29"/>
    </row>
    <row r="9443" spans="1:5" ht="15" hidden="1" x14ac:dyDescent="0.25">
      <c r="A9443" s="23"/>
      <c r="B9443" s="29"/>
      <c r="C9443" s="29"/>
      <c r="D9443" s="30"/>
      <c r="E9443" s="29"/>
    </row>
    <row r="9444" spans="1:5" ht="15" hidden="1" x14ac:dyDescent="0.25">
      <c r="A9444" s="23"/>
      <c r="B9444" s="29"/>
      <c r="C9444" s="29"/>
      <c r="D9444" s="30"/>
      <c r="E9444" s="29"/>
    </row>
    <row r="9445" spans="1:5" ht="15" hidden="1" x14ac:dyDescent="0.25">
      <c r="A9445" s="23"/>
      <c r="B9445" s="29"/>
      <c r="C9445" s="29"/>
      <c r="D9445" s="30"/>
      <c r="E9445" s="29"/>
    </row>
    <row r="9446" spans="1:5" ht="15" hidden="1" x14ac:dyDescent="0.25">
      <c r="A9446" s="23"/>
      <c r="B9446" s="29"/>
      <c r="C9446" s="29"/>
      <c r="D9446" s="30"/>
      <c r="E9446" s="29"/>
    </row>
    <row r="9447" spans="1:5" ht="15" hidden="1" x14ac:dyDescent="0.25">
      <c r="A9447" s="23"/>
      <c r="B9447" s="29"/>
      <c r="C9447" s="29"/>
      <c r="D9447" s="30"/>
      <c r="E9447" s="29"/>
    </row>
    <row r="9448" spans="1:5" ht="15" hidden="1" x14ac:dyDescent="0.25">
      <c r="A9448" s="23"/>
      <c r="B9448" s="29"/>
      <c r="C9448" s="29"/>
      <c r="D9448" s="30"/>
      <c r="E9448" s="29"/>
    </row>
    <row r="9449" spans="1:5" ht="15" hidden="1" x14ac:dyDescent="0.25">
      <c r="A9449" s="23"/>
      <c r="B9449" s="29"/>
      <c r="C9449" s="29"/>
      <c r="D9449" s="30"/>
      <c r="E9449" s="29"/>
    </row>
    <row r="9450" spans="1:5" ht="15" hidden="1" x14ac:dyDescent="0.25">
      <c r="A9450" s="23"/>
      <c r="B9450" s="29"/>
      <c r="C9450" s="29"/>
      <c r="D9450" s="30"/>
      <c r="E9450" s="29"/>
    </row>
    <row r="9451" spans="1:5" ht="15" hidden="1" x14ac:dyDescent="0.25">
      <c r="A9451" s="23"/>
      <c r="B9451" s="29"/>
      <c r="C9451" s="29"/>
      <c r="D9451" s="30"/>
      <c r="E9451" s="29"/>
    </row>
    <row r="9452" spans="1:5" ht="15" hidden="1" x14ac:dyDescent="0.25">
      <c r="A9452" s="23"/>
      <c r="B9452" s="29"/>
      <c r="C9452" s="29"/>
      <c r="D9452" s="30"/>
      <c r="E9452" s="29"/>
    </row>
    <row r="9453" spans="1:5" ht="15" hidden="1" x14ac:dyDescent="0.25">
      <c r="A9453" s="23"/>
      <c r="B9453" s="29"/>
      <c r="C9453" s="29"/>
      <c r="D9453" s="30"/>
      <c r="E9453" s="29"/>
    </row>
    <row r="9454" spans="1:5" ht="15" hidden="1" x14ac:dyDescent="0.25">
      <c r="A9454" s="23"/>
      <c r="B9454" s="29"/>
      <c r="C9454" s="29"/>
      <c r="D9454" s="30"/>
      <c r="E9454" s="29"/>
    </row>
    <row r="9455" spans="1:5" ht="15" hidden="1" x14ac:dyDescent="0.25">
      <c r="A9455" s="23"/>
      <c r="B9455" s="29"/>
      <c r="C9455" s="29"/>
      <c r="D9455" s="30"/>
      <c r="E9455" s="29"/>
    </row>
    <row r="9456" spans="1:5" ht="15" hidden="1" x14ac:dyDescent="0.25">
      <c r="A9456" s="23"/>
      <c r="B9456" s="29"/>
      <c r="C9456" s="29"/>
      <c r="D9456" s="30"/>
      <c r="E9456" s="29"/>
    </row>
    <row r="9457" spans="1:5" ht="15" hidden="1" x14ac:dyDescent="0.25">
      <c r="A9457" s="23"/>
      <c r="B9457" s="29"/>
      <c r="C9457" s="29"/>
      <c r="D9457" s="30"/>
      <c r="E9457" s="29"/>
    </row>
    <row r="9458" spans="1:5" ht="15" hidden="1" x14ac:dyDescent="0.25">
      <c r="A9458" s="23"/>
      <c r="B9458" s="29"/>
      <c r="C9458" s="29"/>
      <c r="D9458" s="30"/>
      <c r="E9458" s="29"/>
    </row>
    <row r="9459" spans="1:5" ht="15" hidden="1" x14ac:dyDescent="0.25">
      <c r="A9459" s="23"/>
      <c r="B9459" s="29"/>
      <c r="C9459" s="29"/>
      <c r="D9459" s="30"/>
      <c r="E9459" s="29"/>
    </row>
    <row r="9460" spans="1:5" ht="15" hidden="1" x14ac:dyDescent="0.25">
      <c r="A9460" s="23"/>
      <c r="B9460" s="29"/>
      <c r="C9460" s="29"/>
      <c r="D9460" s="30"/>
      <c r="E9460" s="29"/>
    </row>
    <row r="9461" spans="1:5" ht="15" hidden="1" x14ac:dyDescent="0.25">
      <c r="A9461" s="23"/>
      <c r="B9461" s="29"/>
      <c r="C9461" s="29"/>
      <c r="D9461" s="30"/>
      <c r="E9461" s="29"/>
    </row>
    <row r="9462" spans="1:5" ht="15" hidden="1" x14ac:dyDescent="0.25">
      <c r="A9462" s="23"/>
      <c r="B9462" s="29"/>
      <c r="C9462" s="29"/>
      <c r="D9462" s="30"/>
      <c r="E9462" s="29"/>
    </row>
    <row r="9463" spans="1:5" ht="15" hidden="1" x14ac:dyDescent="0.25">
      <c r="A9463" s="23"/>
      <c r="B9463" s="29"/>
      <c r="C9463" s="29"/>
      <c r="D9463" s="30"/>
      <c r="E9463" s="29"/>
    </row>
    <row r="9464" spans="1:5" ht="15" hidden="1" x14ac:dyDescent="0.25">
      <c r="A9464" s="23"/>
      <c r="B9464" s="29"/>
      <c r="C9464" s="29"/>
      <c r="D9464" s="30"/>
      <c r="E9464" s="29"/>
    </row>
    <row r="9465" spans="1:5" ht="15" hidden="1" x14ac:dyDescent="0.25">
      <c r="A9465" s="23"/>
      <c r="B9465" s="29"/>
      <c r="C9465" s="29"/>
      <c r="D9465" s="30"/>
      <c r="E9465" s="29"/>
    </row>
    <row r="9466" spans="1:5" ht="15" hidden="1" x14ac:dyDescent="0.25">
      <c r="A9466" s="23"/>
      <c r="B9466" s="29"/>
      <c r="C9466" s="29"/>
      <c r="D9466" s="30"/>
      <c r="E9466" s="29"/>
    </row>
    <row r="9467" spans="1:5" ht="15" hidden="1" x14ac:dyDescent="0.25">
      <c r="A9467" s="23"/>
      <c r="B9467" s="29"/>
      <c r="C9467" s="29"/>
      <c r="D9467" s="30"/>
      <c r="E9467" s="29"/>
    </row>
    <row r="9468" spans="1:5" ht="15" hidden="1" x14ac:dyDescent="0.25">
      <c r="A9468" s="23"/>
      <c r="B9468" s="29"/>
      <c r="C9468" s="29"/>
      <c r="D9468" s="30"/>
      <c r="E9468" s="29"/>
    </row>
    <row r="9469" spans="1:5" ht="15" hidden="1" x14ac:dyDescent="0.25">
      <c r="A9469" s="23"/>
      <c r="B9469" s="29"/>
      <c r="C9469" s="29"/>
      <c r="D9469" s="30"/>
      <c r="E9469" s="29"/>
    </row>
    <row r="9470" spans="1:5" ht="15" hidden="1" x14ac:dyDescent="0.25">
      <c r="A9470" s="23"/>
      <c r="B9470" s="29"/>
      <c r="C9470" s="29"/>
      <c r="D9470" s="30"/>
      <c r="E9470" s="29"/>
    </row>
    <row r="9471" spans="1:5" ht="15" hidden="1" x14ac:dyDescent="0.25">
      <c r="A9471" s="23"/>
      <c r="B9471" s="29"/>
      <c r="C9471" s="29"/>
      <c r="D9471" s="30"/>
      <c r="E9471" s="29"/>
    </row>
    <row r="9472" spans="1:5" ht="15" hidden="1" x14ac:dyDescent="0.25">
      <c r="A9472" s="23"/>
      <c r="B9472" s="29"/>
      <c r="C9472" s="29"/>
      <c r="D9472" s="30"/>
      <c r="E9472" s="29"/>
    </row>
    <row r="9473" spans="1:5" ht="15" hidden="1" x14ac:dyDescent="0.25">
      <c r="A9473" s="23"/>
      <c r="B9473" s="29"/>
      <c r="C9473" s="29"/>
      <c r="D9473" s="30"/>
      <c r="E9473" s="29"/>
    </row>
    <row r="9474" spans="1:5" ht="15" hidden="1" x14ac:dyDescent="0.25">
      <c r="A9474" s="23"/>
      <c r="B9474" s="29"/>
      <c r="C9474" s="29"/>
      <c r="D9474" s="30"/>
      <c r="E9474" s="29"/>
    </row>
    <row r="9475" spans="1:5" ht="15" hidden="1" x14ac:dyDescent="0.25">
      <c r="A9475" s="23"/>
      <c r="B9475" s="29"/>
      <c r="C9475" s="29"/>
      <c r="D9475" s="30"/>
      <c r="E9475" s="29"/>
    </row>
    <row r="9476" spans="1:5" ht="15" hidden="1" x14ac:dyDescent="0.25">
      <c r="A9476" s="23"/>
      <c r="B9476" s="29"/>
      <c r="C9476" s="29"/>
      <c r="D9476" s="30"/>
      <c r="E9476" s="29"/>
    </row>
    <row r="9477" spans="1:5" ht="15" hidden="1" x14ac:dyDescent="0.25">
      <c r="A9477" s="23"/>
      <c r="B9477" s="29"/>
      <c r="C9477" s="29"/>
      <c r="D9477" s="30"/>
      <c r="E9477" s="29"/>
    </row>
    <row r="9478" spans="1:5" ht="15" hidden="1" x14ac:dyDescent="0.25">
      <c r="A9478" s="23"/>
      <c r="B9478" s="29"/>
      <c r="C9478" s="29"/>
      <c r="D9478" s="30"/>
      <c r="E9478" s="29"/>
    </row>
    <row r="9479" spans="1:5" ht="15" hidden="1" x14ac:dyDescent="0.25">
      <c r="A9479" s="23"/>
      <c r="B9479" s="29"/>
      <c r="C9479" s="29"/>
      <c r="D9479" s="30"/>
      <c r="E9479" s="29"/>
    </row>
    <row r="9480" spans="1:5" ht="15" hidden="1" x14ac:dyDescent="0.25">
      <c r="A9480" s="23"/>
      <c r="B9480" s="29"/>
      <c r="C9480" s="29"/>
      <c r="D9480" s="30"/>
      <c r="E9480" s="29"/>
    </row>
    <row r="9481" spans="1:5" ht="15" hidden="1" x14ac:dyDescent="0.25">
      <c r="A9481" s="23"/>
      <c r="B9481" s="29"/>
      <c r="C9481" s="29"/>
      <c r="D9481" s="30"/>
      <c r="E9481" s="29"/>
    </row>
    <row r="9482" spans="1:5" ht="15" hidden="1" x14ac:dyDescent="0.25">
      <c r="A9482" s="23"/>
      <c r="B9482" s="29"/>
      <c r="C9482" s="29"/>
      <c r="D9482" s="30"/>
      <c r="E9482" s="29"/>
    </row>
    <row r="9483" spans="1:5" ht="15" hidden="1" x14ac:dyDescent="0.25">
      <c r="A9483" s="23"/>
      <c r="B9483" s="29"/>
      <c r="C9483" s="29"/>
      <c r="D9483" s="30"/>
      <c r="E9483" s="29"/>
    </row>
    <row r="9484" spans="1:5" ht="15" hidden="1" x14ac:dyDescent="0.25">
      <c r="A9484" s="23"/>
      <c r="B9484" s="29"/>
      <c r="C9484" s="29"/>
      <c r="D9484" s="30"/>
      <c r="E9484" s="29"/>
    </row>
    <row r="9485" spans="1:5" ht="15" hidden="1" x14ac:dyDescent="0.25">
      <c r="A9485" s="23"/>
      <c r="B9485" s="29"/>
      <c r="C9485" s="29"/>
      <c r="D9485" s="30"/>
      <c r="E9485" s="29"/>
    </row>
    <row r="9486" spans="1:5" ht="15" hidden="1" x14ac:dyDescent="0.25">
      <c r="A9486" s="23"/>
      <c r="B9486" s="29"/>
      <c r="C9486" s="29"/>
      <c r="D9486" s="30"/>
      <c r="E9486" s="29"/>
    </row>
    <row r="9487" spans="1:5" ht="15" hidden="1" x14ac:dyDescent="0.25">
      <c r="A9487" s="23"/>
      <c r="B9487" s="29"/>
      <c r="C9487" s="29"/>
      <c r="D9487" s="30"/>
      <c r="E9487" s="29"/>
    </row>
    <row r="9488" spans="1:5" ht="15" hidden="1" x14ac:dyDescent="0.25">
      <c r="A9488" s="23"/>
      <c r="B9488" s="29"/>
      <c r="C9488" s="29"/>
      <c r="D9488" s="30"/>
      <c r="E9488" s="29"/>
    </row>
    <row r="9489" spans="1:5" ht="15" hidden="1" x14ac:dyDescent="0.25">
      <c r="A9489" s="23"/>
      <c r="B9489" s="29"/>
      <c r="C9489" s="29"/>
      <c r="D9489" s="30"/>
      <c r="E9489" s="29"/>
    </row>
    <row r="9490" spans="1:5" ht="15" hidden="1" x14ac:dyDescent="0.25">
      <c r="A9490" s="23"/>
      <c r="B9490" s="29"/>
      <c r="C9490" s="29"/>
      <c r="D9490" s="30"/>
      <c r="E9490" s="29"/>
    </row>
    <row r="9491" spans="1:5" ht="15" hidden="1" x14ac:dyDescent="0.25">
      <c r="A9491" s="23"/>
      <c r="B9491" s="29"/>
      <c r="C9491" s="29"/>
      <c r="D9491" s="30"/>
      <c r="E9491" s="29"/>
    </row>
    <row r="9492" spans="1:5" ht="15" hidden="1" x14ac:dyDescent="0.25">
      <c r="A9492" s="23"/>
      <c r="B9492" s="29"/>
      <c r="C9492" s="29"/>
      <c r="D9492" s="30"/>
      <c r="E9492" s="29"/>
    </row>
    <row r="9493" spans="1:5" ht="15" hidden="1" x14ac:dyDescent="0.25">
      <c r="A9493" s="23"/>
      <c r="B9493" s="29"/>
      <c r="C9493" s="29"/>
      <c r="D9493" s="30"/>
      <c r="E9493" s="29"/>
    </row>
    <row r="9494" spans="1:5" ht="15" hidden="1" x14ac:dyDescent="0.25">
      <c r="A9494" s="23"/>
      <c r="B9494" s="29"/>
      <c r="C9494" s="29"/>
      <c r="D9494" s="30"/>
      <c r="E9494" s="29"/>
    </row>
    <row r="9495" spans="1:5" ht="15" hidden="1" x14ac:dyDescent="0.25">
      <c r="A9495" s="23"/>
      <c r="B9495" s="29"/>
      <c r="C9495" s="29"/>
      <c r="D9495" s="30"/>
      <c r="E9495" s="29"/>
    </row>
    <row r="9496" spans="1:5" ht="15" hidden="1" x14ac:dyDescent="0.25">
      <c r="A9496" s="23"/>
      <c r="B9496" s="29"/>
      <c r="C9496" s="29"/>
      <c r="D9496" s="30"/>
      <c r="E9496" s="29"/>
    </row>
    <row r="9497" spans="1:5" ht="15" hidden="1" x14ac:dyDescent="0.25">
      <c r="A9497" s="23"/>
      <c r="B9497" s="29"/>
      <c r="C9497" s="29"/>
      <c r="D9497" s="30"/>
      <c r="E9497" s="29"/>
    </row>
    <row r="9498" spans="1:5" ht="15" hidden="1" x14ac:dyDescent="0.25">
      <c r="A9498" s="23"/>
      <c r="B9498" s="29"/>
      <c r="C9498" s="29"/>
      <c r="D9498" s="30"/>
      <c r="E9498" s="29"/>
    </row>
    <row r="9499" spans="1:5" ht="15" hidden="1" x14ac:dyDescent="0.25">
      <c r="A9499" s="23"/>
      <c r="B9499" s="29"/>
      <c r="C9499" s="29"/>
      <c r="D9499" s="30"/>
      <c r="E9499" s="29"/>
    </row>
    <row r="9500" spans="1:5" ht="15" hidden="1" x14ac:dyDescent="0.25">
      <c r="A9500" s="23"/>
      <c r="B9500" s="29"/>
      <c r="C9500" s="29"/>
      <c r="D9500" s="30"/>
      <c r="E9500" s="29"/>
    </row>
    <row r="9501" spans="1:5" ht="15" hidden="1" x14ac:dyDescent="0.25">
      <c r="A9501" s="23"/>
      <c r="B9501" s="29"/>
      <c r="C9501" s="29"/>
      <c r="D9501" s="30"/>
      <c r="E9501" s="29"/>
    </row>
    <row r="9502" spans="1:5" ht="15" hidden="1" x14ac:dyDescent="0.25">
      <c r="A9502" s="23"/>
      <c r="B9502" s="29"/>
      <c r="C9502" s="29"/>
      <c r="D9502" s="30"/>
      <c r="E9502" s="29"/>
    </row>
    <row r="9503" spans="1:5" ht="15" hidden="1" x14ac:dyDescent="0.25">
      <c r="A9503" s="23"/>
      <c r="B9503" s="29"/>
      <c r="C9503" s="29"/>
      <c r="D9503" s="30"/>
      <c r="E9503" s="29"/>
    </row>
    <row r="9504" spans="1:5" ht="15" hidden="1" x14ac:dyDescent="0.25">
      <c r="A9504" s="23"/>
      <c r="B9504" s="29"/>
      <c r="C9504" s="29"/>
      <c r="D9504" s="30"/>
      <c r="E9504" s="29"/>
    </row>
    <row r="9505" spans="1:5" ht="15" hidden="1" x14ac:dyDescent="0.25">
      <c r="A9505" s="23"/>
      <c r="B9505" s="29"/>
      <c r="C9505" s="29"/>
      <c r="D9505" s="30"/>
      <c r="E9505" s="29"/>
    </row>
    <row r="9506" spans="1:5" ht="15" hidden="1" x14ac:dyDescent="0.25">
      <c r="A9506" s="23"/>
      <c r="B9506" s="29"/>
      <c r="C9506" s="29"/>
      <c r="D9506" s="30"/>
      <c r="E9506" s="29"/>
    </row>
    <row r="9507" spans="1:5" ht="15" hidden="1" x14ac:dyDescent="0.25">
      <c r="A9507" s="23"/>
      <c r="B9507" s="29"/>
      <c r="C9507" s="29"/>
      <c r="D9507" s="30"/>
      <c r="E9507" s="29"/>
    </row>
    <row r="9508" spans="1:5" ht="15" hidden="1" x14ac:dyDescent="0.25">
      <c r="A9508" s="23"/>
      <c r="B9508" s="29"/>
      <c r="C9508" s="29"/>
      <c r="D9508" s="30"/>
      <c r="E9508" s="29"/>
    </row>
    <row r="9509" spans="1:5" ht="15" hidden="1" x14ac:dyDescent="0.25">
      <c r="A9509" s="23"/>
      <c r="B9509" s="29"/>
      <c r="C9509" s="29"/>
      <c r="D9509" s="30"/>
      <c r="E9509" s="29"/>
    </row>
    <row r="9510" spans="1:5" ht="15" hidden="1" x14ac:dyDescent="0.25">
      <c r="A9510" s="23"/>
      <c r="B9510" s="29"/>
      <c r="C9510" s="29"/>
      <c r="D9510" s="30"/>
      <c r="E9510" s="29"/>
    </row>
    <row r="9511" spans="1:5" ht="15" hidden="1" x14ac:dyDescent="0.25">
      <c r="A9511" s="23"/>
      <c r="B9511" s="29"/>
      <c r="C9511" s="29"/>
      <c r="D9511" s="30"/>
      <c r="E9511" s="29"/>
    </row>
    <row r="9512" spans="1:5" ht="15" hidden="1" x14ac:dyDescent="0.25">
      <c r="A9512" s="23"/>
      <c r="B9512" s="29"/>
      <c r="C9512" s="29"/>
      <c r="D9512" s="30"/>
      <c r="E9512" s="29"/>
    </row>
    <row r="9513" spans="1:5" ht="15" hidden="1" x14ac:dyDescent="0.25">
      <c r="A9513" s="23"/>
      <c r="B9513" s="29"/>
      <c r="C9513" s="29"/>
      <c r="D9513" s="30"/>
      <c r="E9513" s="29"/>
    </row>
    <row r="9514" spans="1:5" ht="15" hidden="1" x14ac:dyDescent="0.25">
      <c r="A9514" s="23"/>
      <c r="B9514" s="29"/>
      <c r="C9514" s="29"/>
      <c r="D9514" s="30"/>
      <c r="E9514" s="29"/>
    </row>
    <row r="9515" spans="1:5" ht="15" hidden="1" x14ac:dyDescent="0.25">
      <c r="A9515" s="23"/>
      <c r="B9515" s="29"/>
      <c r="C9515" s="29"/>
      <c r="D9515" s="30"/>
      <c r="E9515" s="29"/>
    </row>
    <row r="9516" spans="1:5" ht="15" hidden="1" x14ac:dyDescent="0.25">
      <c r="A9516" s="23"/>
      <c r="B9516" s="29"/>
      <c r="C9516" s="29"/>
      <c r="D9516" s="30"/>
      <c r="E9516" s="29"/>
    </row>
    <row r="9517" spans="1:5" ht="15" hidden="1" x14ac:dyDescent="0.25">
      <c r="A9517" s="23"/>
      <c r="B9517" s="29"/>
      <c r="C9517" s="29"/>
      <c r="D9517" s="30"/>
      <c r="E9517" s="29"/>
    </row>
    <row r="9518" spans="1:5" ht="15" hidden="1" x14ac:dyDescent="0.25">
      <c r="A9518" s="23"/>
      <c r="B9518" s="29"/>
      <c r="C9518" s="29"/>
      <c r="D9518" s="30"/>
      <c r="E9518" s="29"/>
    </row>
    <row r="9519" spans="1:5" ht="15" hidden="1" x14ac:dyDescent="0.25">
      <c r="A9519" s="23"/>
      <c r="B9519" s="29"/>
      <c r="C9519" s="29"/>
      <c r="D9519" s="30"/>
      <c r="E9519" s="29"/>
    </row>
    <row r="9520" spans="1:5" ht="15" hidden="1" x14ac:dyDescent="0.25">
      <c r="A9520" s="23"/>
      <c r="B9520" s="29"/>
      <c r="C9520" s="29"/>
      <c r="D9520" s="30"/>
      <c r="E9520" s="29"/>
    </row>
    <row r="9521" spans="1:5" ht="15" hidden="1" x14ac:dyDescent="0.25">
      <c r="A9521" s="23"/>
      <c r="B9521" s="29"/>
      <c r="C9521" s="29"/>
      <c r="D9521" s="30"/>
      <c r="E9521" s="29"/>
    </row>
    <row r="9522" spans="1:5" ht="15" hidden="1" x14ac:dyDescent="0.25">
      <c r="A9522" s="23"/>
      <c r="B9522" s="29"/>
      <c r="C9522" s="29"/>
      <c r="D9522" s="30"/>
      <c r="E9522" s="29"/>
    </row>
    <row r="9523" spans="1:5" ht="15" hidden="1" x14ac:dyDescent="0.25">
      <c r="A9523" s="23"/>
      <c r="B9523" s="29"/>
      <c r="C9523" s="29"/>
      <c r="D9523" s="30"/>
      <c r="E9523" s="29"/>
    </row>
    <row r="9524" spans="1:5" ht="15" hidden="1" x14ac:dyDescent="0.25">
      <c r="A9524" s="23"/>
      <c r="B9524" s="29"/>
      <c r="C9524" s="29"/>
      <c r="D9524" s="30"/>
      <c r="E9524" s="29"/>
    </row>
    <row r="9525" spans="1:5" ht="15" hidden="1" x14ac:dyDescent="0.25">
      <c r="A9525" s="23"/>
      <c r="B9525" s="29"/>
      <c r="C9525" s="29"/>
      <c r="D9525" s="30"/>
      <c r="E9525" s="29"/>
    </row>
    <row r="9526" spans="1:5" ht="15" hidden="1" x14ac:dyDescent="0.25">
      <c r="A9526" s="23"/>
      <c r="B9526" s="29"/>
      <c r="C9526" s="29"/>
      <c r="D9526" s="30"/>
      <c r="E9526" s="29"/>
    </row>
    <row r="9527" spans="1:5" ht="15" hidden="1" x14ac:dyDescent="0.25">
      <c r="A9527" s="23"/>
      <c r="B9527" s="29"/>
      <c r="C9527" s="29"/>
      <c r="D9527" s="30"/>
      <c r="E9527" s="29"/>
    </row>
    <row r="9528" spans="1:5" ht="15" hidden="1" x14ac:dyDescent="0.25">
      <c r="A9528" s="23"/>
      <c r="B9528" s="29"/>
      <c r="C9528" s="29"/>
      <c r="D9528" s="30"/>
      <c r="E9528" s="29"/>
    </row>
    <row r="9529" spans="1:5" ht="15" hidden="1" x14ac:dyDescent="0.25">
      <c r="A9529" s="23"/>
      <c r="B9529" s="29"/>
      <c r="C9529" s="29"/>
      <c r="D9529" s="30"/>
      <c r="E9529" s="29"/>
    </row>
    <row r="9530" spans="1:5" ht="15" hidden="1" x14ac:dyDescent="0.25">
      <c r="A9530" s="23"/>
      <c r="B9530" s="29"/>
      <c r="C9530" s="29"/>
      <c r="D9530" s="30"/>
      <c r="E9530" s="29"/>
    </row>
    <row r="9531" spans="1:5" ht="15" hidden="1" x14ac:dyDescent="0.25">
      <c r="A9531" s="23"/>
      <c r="B9531" s="29"/>
      <c r="C9531" s="29"/>
      <c r="D9531" s="30"/>
      <c r="E9531" s="29"/>
    </row>
    <row r="9532" spans="1:5" ht="15" hidden="1" x14ac:dyDescent="0.25">
      <c r="A9532" s="23"/>
      <c r="B9532" s="29"/>
      <c r="C9532" s="29"/>
      <c r="D9532" s="30"/>
      <c r="E9532" s="29"/>
    </row>
    <row r="9533" spans="1:5" ht="15" hidden="1" x14ac:dyDescent="0.25">
      <c r="A9533" s="23"/>
      <c r="B9533" s="29"/>
      <c r="C9533" s="29"/>
      <c r="D9533" s="30"/>
      <c r="E9533" s="29"/>
    </row>
    <row r="9534" spans="1:5" ht="15" hidden="1" x14ac:dyDescent="0.25">
      <c r="A9534" s="23"/>
      <c r="B9534" s="29"/>
      <c r="C9534" s="29"/>
      <c r="D9534" s="30"/>
      <c r="E9534" s="29"/>
    </row>
    <row r="9535" spans="1:5" ht="15" hidden="1" x14ac:dyDescent="0.25">
      <c r="A9535" s="23"/>
      <c r="B9535" s="29"/>
      <c r="C9535" s="29"/>
      <c r="D9535" s="30"/>
      <c r="E9535" s="29"/>
    </row>
    <row r="9536" spans="1:5" ht="15" hidden="1" x14ac:dyDescent="0.25">
      <c r="A9536" s="23"/>
      <c r="B9536" s="29"/>
      <c r="C9536" s="29"/>
      <c r="D9536" s="30"/>
      <c r="E9536" s="29"/>
    </row>
    <row r="9537" spans="1:5" ht="15" hidden="1" x14ac:dyDescent="0.25">
      <c r="A9537" s="23"/>
      <c r="B9537" s="29"/>
      <c r="C9537" s="29"/>
      <c r="D9537" s="30"/>
      <c r="E9537" s="29"/>
    </row>
    <row r="9538" spans="1:5" ht="15" hidden="1" x14ac:dyDescent="0.25">
      <c r="A9538" s="23"/>
      <c r="B9538" s="29"/>
      <c r="C9538" s="29"/>
      <c r="D9538" s="30"/>
      <c r="E9538" s="29"/>
    </row>
    <row r="9539" spans="1:5" ht="15" hidden="1" x14ac:dyDescent="0.25">
      <c r="A9539" s="23"/>
      <c r="B9539" s="29"/>
      <c r="C9539" s="29"/>
      <c r="D9539" s="30"/>
      <c r="E9539" s="29"/>
    </row>
    <row r="9540" spans="1:5" ht="15" hidden="1" x14ac:dyDescent="0.25">
      <c r="A9540" s="23"/>
      <c r="B9540" s="29"/>
      <c r="C9540" s="29"/>
      <c r="D9540" s="30"/>
      <c r="E9540" s="29"/>
    </row>
    <row r="9541" spans="1:5" ht="15" hidden="1" x14ac:dyDescent="0.25">
      <c r="A9541" s="23"/>
      <c r="B9541" s="29"/>
      <c r="C9541" s="29"/>
      <c r="D9541" s="30"/>
      <c r="E9541" s="29"/>
    </row>
    <row r="9542" spans="1:5" ht="15" hidden="1" x14ac:dyDescent="0.25">
      <c r="A9542" s="23"/>
      <c r="B9542" s="29"/>
      <c r="C9542" s="29"/>
      <c r="D9542" s="30"/>
      <c r="E9542" s="29"/>
    </row>
    <row r="9543" spans="1:5" ht="15" hidden="1" x14ac:dyDescent="0.25">
      <c r="A9543" s="23"/>
      <c r="B9543" s="29"/>
      <c r="C9543" s="29"/>
      <c r="D9543" s="30"/>
      <c r="E9543" s="29"/>
    </row>
    <row r="9544" spans="1:5" ht="15" hidden="1" x14ac:dyDescent="0.25">
      <c r="A9544" s="23"/>
      <c r="B9544" s="29"/>
      <c r="C9544" s="29"/>
      <c r="D9544" s="30"/>
      <c r="E9544" s="29"/>
    </row>
    <row r="9545" spans="1:5" ht="15" hidden="1" x14ac:dyDescent="0.25">
      <c r="A9545" s="23"/>
      <c r="B9545" s="29"/>
      <c r="C9545" s="29"/>
      <c r="D9545" s="30"/>
      <c r="E9545" s="29"/>
    </row>
    <row r="9546" spans="1:5" ht="15" hidden="1" x14ac:dyDescent="0.25">
      <c r="A9546" s="23"/>
      <c r="B9546" s="29"/>
      <c r="C9546" s="29"/>
      <c r="D9546" s="30"/>
      <c r="E9546" s="29"/>
    </row>
    <row r="9547" spans="1:5" ht="15" hidden="1" x14ac:dyDescent="0.25">
      <c r="A9547" s="23"/>
      <c r="B9547" s="29"/>
      <c r="C9547" s="29"/>
      <c r="D9547" s="30"/>
      <c r="E9547" s="29"/>
    </row>
    <row r="9548" spans="1:5" ht="15" hidden="1" x14ac:dyDescent="0.25">
      <c r="A9548" s="23"/>
      <c r="B9548" s="29"/>
      <c r="C9548" s="29"/>
      <c r="D9548" s="30"/>
      <c r="E9548" s="29"/>
    </row>
    <row r="9549" spans="1:5" ht="15" hidden="1" x14ac:dyDescent="0.25">
      <c r="A9549" s="23"/>
      <c r="B9549" s="29"/>
      <c r="C9549" s="29"/>
      <c r="D9549" s="30"/>
      <c r="E9549" s="29"/>
    </row>
    <row r="9550" spans="1:5" ht="15" hidden="1" x14ac:dyDescent="0.25">
      <c r="A9550" s="23"/>
      <c r="B9550" s="29"/>
      <c r="C9550" s="29"/>
      <c r="D9550" s="30"/>
      <c r="E9550" s="29"/>
    </row>
    <row r="9551" spans="1:5" ht="15" hidden="1" x14ac:dyDescent="0.25">
      <c r="A9551" s="23"/>
      <c r="B9551" s="29"/>
      <c r="C9551" s="29"/>
      <c r="D9551" s="30"/>
      <c r="E9551" s="29"/>
    </row>
    <row r="9552" spans="1:5" ht="15" hidden="1" x14ac:dyDescent="0.25">
      <c r="A9552" s="23"/>
      <c r="B9552" s="29"/>
      <c r="C9552" s="29"/>
      <c r="D9552" s="30"/>
      <c r="E9552" s="29"/>
    </row>
    <row r="9553" spans="1:5" ht="15" hidden="1" x14ac:dyDescent="0.25">
      <c r="A9553" s="23"/>
      <c r="B9553" s="29"/>
      <c r="C9553" s="29"/>
      <c r="D9553" s="30"/>
      <c r="E9553" s="29"/>
    </row>
    <row r="9554" spans="1:5" ht="15" hidden="1" x14ac:dyDescent="0.25">
      <c r="A9554" s="23"/>
      <c r="B9554" s="29"/>
      <c r="C9554" s="29"/>
      <c r="D9554" s="30"/>
      <c r="E9554" s="29"/>
    </row>
    <row r="9555" spans="1:5" ht="15" hidden="1" x14ac:dyDescent="0.25">
      <c r="A9555" s="23"/>
      <c r="B9555" s="29"/>
      <c r="C9555" s="29"/>
      <c r="D9555" s="30"/>
      <c r="E9555" s="29"/>
    </row>
    <row r="9556" spans="1:5" ht="15" hidden="1" x14ac:dyDescent="0.25">
      <c r="A9556" s="23"/>
      <c r="B9556" s="29"/>
      <c r="C9556" s="29"/>
      <c r="D9556" s="30"/>
      <c r="E9556" s="29"/>
    </row>
    <row r="9557" spans="1:5" ht="15" hidden="1" x14ac:dyDescent="0.25">
      <c r="A9557" s="23"/>
      <c r="B9557" s="29"/>
      <c r="C9557" s="29"/>
      <c r="D9557" s="30"/>
      <c r="E9557" s="29"/>
    </row>
    <row r="9558" spans="1:5" ht="15" hidden="1" x14ac:dyDescent="0.25">
      <c r="A9558" s="23"/>
      <c r="B9558" s="29"/>
      <c r="C9558" s="29"/>
      <c r="D9558" s="30"/>
      <c r="E9558" s="29"/>
    </row>
    <row r="9559" spans="1:5" ht="15" hidden="1" x14ac:dyDescent="0.25">
      <c r="A9559" s="23"/>
      <c r="B9559" s="29"/>
      <c r="C9559" s="29"/>
      <c r="D9559" s="30"/>
      <c r="E9559" s="29"/>
    </row>
    <row r="9560" spans="1:5" ht="15" hidden="1" x14ac:dyDescent="0.25">
      <c r="A9560" s="23"/>
      <c r="B9560" s="29"/>
      <c r="C9560" s="29"/>
      <c r="D9560" s="30"/>
      <c r="E9560" s="29"/>
    </row>
    <row r="9561" spans="1:5" ht="15" hidden="1" x14ac:dyDescent="0.25">
      <c r="A9561" s="23"/>
      <c r="B9561" s="29"/>
      <c r="C9561" s="29"/>
      <c r="D9561" s="30"/>
      <c r="E9561" s="29"/>
    </row>
    <row r="9562" spans="1:5" ht="15" hidden="1" x14ac:dyDescent="0.25">
      <c r="A9562" s="23"/>
      <c r="B9562" s="29"/>
      <c r="C9562" s="29"/>
      <c r="D9562" s="30"/>
      <c r="E9562" s="29"/>
    </row>
    <row r="9563" spans="1:5" ht="15" hidden="1" x14ac:dyDescent="0.25">
      <c r="A9563" s="23"/>
      <c r="B9563" s="29"/>
      <c r="C9563" s="29"/>
      <c r="D9563" s="30"/>
      <c r="E9563" s="29"/>
    </row>
    <row r="9564" spans="1:5" ht="15" hidden="1" x14ac:dyDescent="0.25">
      <c r="A9564" s="23"/>
      <c r="B9564" s="29"/>
      <c r="C9564" s="29"/>
      <c r="D9564" s="30"/>
      <c r="E9564" s="29"/>
    </row>
    <row r="9565" spans="1:5" ht="15" hidden="1" x14ac:dyDescent="0.25">
      <c r="A9565" s="23"/>
      <c r="B9565" s="29"/>
      <c r="C9565" s="29"/>
      <c r="D9565" s="30"/>
      <c r="E9565" s="29"/>
    </row>
    <row r="9566" spans="1:5" ht="15" hidden="1" x14ac:dyDescent="0.25">
      <c r="A9566" s="23"/>
      <c r="B9566" s="29"/>
      <c r="C9566" s="29"/>
      <c r="D9566" s="30"/>
      <c r="E9566" s="29"/>
    </row>
    <row r="9567" spans="1:5" ht="15" hidden="1" x14ac:dyDescent="0.25">
      <c r="A9567" s="23"/>
      <c r="B9567" s="29"/>
      <c r="C9567" s="29"/>
      <c r="D9567" s="30"/>
      <c r="E9567" s="29"/>
    </row>
    <row r="9568" spans="1:5" ht="15" hidden="1" x14ac:dyDescent="0.25">
      <c r="A9568" s="23"/>
      <c r="B9568" s="29"/>
      <c r="C9568" s="29"/>
      <c r="D9568" s="30"/>
      <c r="E9568" s="29"/>
    </row>
    <row r="9569" spans="1:5" ht="15" hidden="1" x14ac:dyDescent="0.25">
      <c r="A9569" s="23"/>
      <c r="B9569" s="29"/>
      <c r="C9569" s="29"/>
      <c r="D9569" s="30"/>
      <c r="E9569" s="29"/>
    </row>
    <row r="9570" spans="1:5" ht="15" hidden="1" x14ac:dyDescent="0.25">
      <c r="A9570" s="23"/>
      <c r="B9570" s="29"/>
      <c r="C9570" s="29"/>
      <c r="D9570" s="30"/>
      <c r="E9570" s="29"/>
    </row>
    <row r="9571" spans="1:5" ht="15" hidden="1" x14ac:dyDescent="0.25">
      <c r="A9571" s="23"/>
      <c r="B9571" s="29"/>
      <c r="C9571" s="29"/>
      <c r="D9571" s="30"/>
      <c r="E9571" s="29"/>
    </row>
    <row r="9572" spans="1:5" ht="15" hidden="1" x14ac:dyDescent="0.25">
      <c r="A9572" s="23"/>
      <c r="B9572" s="29"/>
      <c r="C9572" s="29"/>
      <c r="D9572" s="30"/>
      <c r="E9572" s="29"/>
    </row>
    <row r="9573" spans="1:5" ht="15" hidden="1" x14ac:dyDescent="0.25">
      <c r="A9573" s="23"/>
      <c r="B9573" s="29"/>
      <c r="C9573" s="29"/>
      <c r="D9573" s="30"/>
      <c r="E9573" s="29"/>
    </row>
    <row r="9574" spans="1:5" ht="15" hidden="1" x14ac:dyDescent="0.25">
      <c r="A9574" s="23"/>
      <c r="B9574" s="29"/>
      <c r="C9574" s="29"/>
      <c r="D9574" s="30"/>
      <c r="E9574" s="29"/>
    </row>
    <row r="9575" spans="1:5" ht="15" hidden="1" x14ac:dyDescent="0.25">
      <c r="A9575" s="23"/>
      <c r="B9575" s="29"/>
      <c r="C9575" s="29"/>
      <c r="D9575" s="30"/>
      <c r="E9575" s="29"/>
    </row>
    <row r="9576" spans="1:5" ht="15" hidden="1" x14ac:dyDescent="0.25">
      <c r="A9576" s="23"/>
      <c r="B9576" s="29"/>
      <c r="C9576" s="29"/>
      <c r="D9576" s="30"/>
      <c r="E9576" s="29"/>
    </row>
    <row r="9577" spans="1:5" ht="15" hidden="1" x14ac:dyDescent="0.25">
      <c r="A9577" s="23"/>
      <c r="B9577" s="29"/>
      <c r="C9577" s="29"/>
      <c r="D9577" s="30"/>
      <c r="E9577" s="29"/>
    </row>
    <row r="9578" spans="1:5" ht="15" hidden="1" x14ac:dyDescent="0.25">
      <c r="A9578" s="23"/>
      <c r="B9578" s="29"/>
      <c r="C9578" s="29"/>
      <c r="D9578" s="30"/>
      <c r="E9578" s="29"/>
    </row>
    <row r="9579" spans="1:5" ht="15" hidden="1" x14ac:dyDescent="0.25">
      <c r="A9579" s="23"/>
      <c r="B9579" s="29"/>
      <c r="C9579" s="29"/>
      <c r="D9579" s="30"/>
      <c r="E9579" s="29"/>
    </row>
    <row r="9580" spans="1:5" ht="15" hidden="1" x14ac:dyDescent="0.25">
      <c r="A9580" s="23"/>
      <c r="B9580" s="29"/>
      <c r="C9580" s="29"/>
      <c r="D9580" s="30"/>
      <c r="E9580" s="29"/>
    </row>
    <row r="9581" spans="1:5" ht="15" hidden="1" x14ac:dyDescent="0.25">
      <c r="A9581" s="23"/>
      <c r="B9581" s="29"/>
      <c r="C9581" s="29"/>
      <c r="D9581" s="30"/>
      <c r="E9581" s="29"/>
    </row>
    <row r="9582" spans="1:5" ht="15" hidden="1" x14ac:dyDescent="0.25">
      <c r="A9582" s="23"/>
      <c r="B9582" s="29"/>
      <c r="C9582" s="29"/>
      <c r="D9582" s="30"/>
      <c r="E9582" s="29"/>
    </row>
    <row r="9583" spans="1:5" ht="15" hidden="1" x14ac:dyDescent="0.25">
      <c r="A9583" s="23"/>
      <c r="B9583" s="29"/>
      <c r="C9583" s="29"/>
      <c r="D9583" s="30"/>
      <c r="E9583" s="29"/>
    </row>
    <row r="9584" spans="1:5" ht="15" hidden="1" x14ac:dyDescent="0.25">
      <c r="A9584" s="23"/>
      <c r="B9584" s="29"/>
      <c r="C9584" s="29"/>
      <c r="D9584" s="30"/>
      <c r="E9584" s="29"/>
    </row>
    <row r="9585" spans="1:5" ht="15" hidden="1" x14ac:dyDescent="0.25">
      <c r="A9585" s="23"/>
      <c r="B9585" s="29"/>
      <c r="C9585" s="29"/>
      <c r="D9585" s="30"/>
      <c r="E9585" s="29"/>
    </row>
    <row r="9586" spans="1:5" ht="15" hidden="1" x14ac:dyDescent="0.25">
      <c r="A9586" s="23"/>
      <c r="B9586" s="29"/>
      <c r="C9586" s="29"/>
      <c r="D9586" s="30"/>
      <c r="E9586" s="29"/>
    </row>
    <row r="9587" spans="1:5" ht="15" hidden="1" x14ac:dyDescent="0.25">
      <c r="A9587" s="23"/>
      <c r="B9587" s="29"/>
      <c r="C9587" s="29"/>
      <c r="D9587" s="30"/>
      <c r="E9587" s="29"/>
    </row>
    <row r="9588" spans="1:5" ht="15" hidden="1" x14ac:dyDescent="0.25">
      <c r="A9588" s="23"/>
      <c r="B9588" s="29"/>
      <c r="C9588" s="29"/>
      <c r="D9588" s="30"/>
      <c r="E9588" s="29"/>
    </row>
    <row r="9589" spans="1:5" ht="15" hidden="1" x14ac:dyDescent="0.25">
      <c r="A9589" s="23"/>
      <c r="B9589" s="29"/>
      <c r="C9589" s="29"/>
      <c r="D9589" s="30"/>
      <c r="E9589" s="29"/>
    </row>
    <row r="9590" spans="1:5" ht="15" hidden="1" x14ac:dyDescent="0.25">
      <c r="A9590" s="23"/>
      <c r="B9590" s="29"/>
      <c r="C9590" s="29"/>
      <c r="D9590" s="30"/>
      <c r="E9590" s="29"/>
    </row>
    <row r="9591" spans="1:5" ht="15" hidden="1" x14ac:dyDescent="0.25">
      <c r="A9591" s="23"/>
      <c r="B9591" s="29"/>
      <c r="C9591" s="29"/>
      <c r="D9591" s="30"/>
      <c r="E9591" s="29"/>
    </row>
    <row r="9592" spans="1:5" ht="15" hidden="1" x14ac:dyDescent="0.25">
      <c r="A9592" s="23"/>
      <c r="B9592" s="29"/>
      <c r="C9592" s="29"/>
      <c r="D9592" s="30"/>
      <c r="E9592" s="29"/>
    </row>
    <row r="9593" spans="1:5" ht="15" hidden="1" x14ac:dyDescent="0.25">
      <c r="A9593" s="23"/>
      <c r="B9593" s="29"/>
      <c r="C9593" s="29"/>
      <c r="D9593" s="30"/>
      <c r="E9593" s="29"/>
    </row>
    <row r="9594" spans="1:5" ht="15" hidden="1" x14ac:dyDescent="0.25">
      <c r="A9594" s="23"/>
      <c r="B9594" s="29"/>
      <c r="C9594" s="29"/>
      <c r="D9594" s="30"/>
      <c r="E9594" s="29"/>
    </row>
    <row r="9595" spans="1:5" ht="15" hidden="1" x14ac:dyDescent="0.25">
      <c r="A9595" s="23"/>
      <c r="B9595" s="29"/>
      <c r="C9595" s="29"/>
      <c r="D9595" s="30"/>
      <c r="E9595" s="29"/>
    </row>
    <row r="9596" spans="1:5" ht="15" hidden="1" x14ac:dyDescent="0.25">
      <c r="A9596" s="23"/>
      <c r="B9596" s="29"/>
      <c r="C9596" s="29"/>
      <c r="D9596" s="30"/>
      <c r="E9596" s="29"/>
    </row>
    <row r="9597" spans="1:5" ht="15" hidden="1" x14ac:dyDescent="0.25">
      <c r="A9597" s="23"/>
      <c r="B9597" s="29"/>
      <c r="C9597" s="29"/>
      <c r="D9597" s="30"/>
      <c r="E9597" s="29"/>
    </row>
    <row r="9598" spans="1:5" ht="15" hidden="1" x14ac:dyDescent="0.25">
      <c r="A9598" s="23"/>
      <c r="B9598" s="29"/>
      <c r="C9598" s="29"/>
      <c r="D9598" s="30"/>
      <c r="E9598" s="29"/>
    </row>
    <row r="9599" spans="1:5" ht="15" hidden="1" x14ac:dyDescent="0.25">
      <c r="A9599" s="23"/>
      <c r="B9599" s="29"/>
      <c r="C9599" s="29"/>
      <c r="D9599" s="30"/>
      <c r="E9599" s="29"/>
    </row>
    <row r="9600" spans="1:5" ht="15" hidden="1" x14ac:dyDescent="0.25">
      <c r="A9600" s="23"/>
      <c r="B9600" s="29"/>
      <c r="C9600" s="29"/>
      <c r="D9600" s="30"/>
      <c r="E9600" s="29"/>
    </row>
    <row r="9601" spans="1:5" ht="15" hidden="1" x14ac:dyDescent="0.25">
      <c r="A9601" s="23"/>
      <c r="B9601" s="29"/>
      <c r="C9601" s="29"/>
      <c r="D9601" s="30"/>
      <c r="E9601" s="29"/>
    </row>
    <row r="9602" spans="1:5" ht="15" hidden="1" x14ac:dyDescent="0.25">
      <c r="A9602" s="23"/>
      <c r="B9602" s="29"/>
      <c r="C9602" s="29"/>
      <c r="D9602" s="30"/>
      <c r="E9602" s="29"/>
    </row>
    <row r="9603" spans="1:5" ht="15" hidden="1" x14ac:dyDescent="0.25">
      <c r="A9603" s="23"/>
      <c r="B9603" s="29"/>
      <c r="C9603" s="29"/>
      <c r="D9603" s="30"/>
      <c r="E9603" s="29"/>
    </row>
    <row r="9604" spans="1:5" ht="15" hidden="1" x14ac:dyDescent="0.25">
      <c r="A9604" s="23"/>
      <c r="B9604" s="29"/>
      <c r="C9604" s="29"/>
      <c r="D9604" s="30"/>
      <c r="E9604" s="29"/>
    </row>
    <row r="9605" spans="1:5" ht="15" hidden="1" x14ac:dyDescent="0.25">
      <c r="A9605" s="23"/>
      <c r="B9605" s="29"/>
      <c r="C9605" s="29"/>
      <c r="D9605" s="30"/>
      <c r="E9605" s="29"/>
    </row>
    <row r="9606" spans="1:5" ht="15" hidden="1" x14ac:dyDescent="0.25">
      <c r="A9606" s="23"/>
      <c r="B9606" s="29"/>
      <c r="C9606" s="29"/>
      <c r="D9606" s="30"/>
      <c r="E9606" s="29"/>
    </row>
    <row r="9607" spans="1:5" ht="15" hidden="1" x14ac:dyDescent="0.25">
      <c r="A9607" s="23"/>
      <c r="B9607" s="29"/>
      <c r="C9607" s="29"/>
      <c r="D9607" s="30"/>
      <c r="E9607" s="29"/>
    </row>
    <row r="9608" spans="1:5" ht="15" hidden="1" x14ac:dyDescent="0.25">
      <c r="A9608" s="23"/>
      <c r="B9608" s="29"/>
      <c r="C9608" s="29"/>
      <c r="D9608" s="30"/>
      <c r="E9608" s="29"/>
    </row>
    <row r="9609" spans="1:5" ht="15" hidden="1" x14ac:dyDescent="0.25">
      <c r="A9609" s="23"/>
      <c r="B9609" s="29"/>
      <c r="C9609" s="29"/>
      <c r="D9609" s="30"/>
      <c r="E9609" s="29"/>
    </row>
    <row r="9610" spans="1:5" ht="15" hidden="1" x14ac:dyDescent="0.25">
      <c r="A9610" s="23"/>
      <c r="B9610" s="29"/>
      <c r="C9610" s="29"/>
      <c r="D9610" s="30"/>
      <c r="E9610" s="29"/>
    </row>
    <row r="9611" spans="1:5" ht="15" hidden="1" x14ac:dyDescent="0.25">
      <c r="A9611" s="23"/>
      <c r="B9611" s="29"/>
      <c r="C9611" s="29"/>
      <c r="D9611" s="30"/>
      <c r="E9611" s="29"/>
    </row>
    <row r="9612" spans="1:5" ht="15" hidden="1" x14ac:dyDescent="0.25">
      <c r="A9612" s="23"/>
      <c r="B9612" s="29"/>
      <c r="C9612" s="29"/>
      <c r="D9612" s="30"/>
      <c r="E9612" s="29"/>
    </row>
    <row r="9613" spans="1:5" ht="15" hidden="1" x14ac:dyDescent="0.25">
      <c r="A9613" s="23"/>
      <c r="B9613" s="29"/>
      <c r="C9613" s="29"/>
      <c r="D9613" s="30"/>
      <c r="E9613" s="29"/>
    </row>
    <row r="9614" spans="1:5" ht="15" hidden="1" x14ac:dyDescent="0.25">
      <c r="A9614" s="23"/>
      <c r="B9614" s="29"/>
      <c r="C9614" s="29"/>
      <c r="D9614" s="30"/>
      <c r="E9614" s="29"/>
    </row>
    <row r="9615" spans="1:5" ht="15" hidden="1" x14ac:dyDescent="0.25">
      <c r="A9615" s="23"/>
      <c r="B9615" s="29"/>
      <c r="C9615" s="29"/>
      <c r="D9615" s="30"/>
      <c r="E9615" s="29"/>
    </row>
    <row r="9616" spans="1:5" ht="15" hidden="1" x14ac:dyDescent="0.25">
      <c r="A9616" s="23"/>
      <c r="B9616" s="29"/>
      <c r="C9616" s="29"/>
      <c r="D9616" s="30"/>
      <c r="E9616" s="29"/>
    </row>
    <row r="9617" spans="1:5" ht="15" hidden="1" x14ac:dyDescent="0.25">
      <c r="A9617" s="23"/>
      <c r="B9617" s="29"/>
      <c r="C9617" s="29"/>
      <c r="D9617" s="30"/>
      <c r="E9617" s="29"/>
    </row>
    <row r="9618" spans="1:5" ht="15" hidden="1" x14ac:dyDescent="0.25">
      <c r="A9618" s="23"/>
      <c r="B9618" s="29"/>
      <c r="C9618" s="29"/>
      <c r="D9618" s="30"/>
      <c r="E9618" s="29"/>
    </row>
    <row r="9619" spans="1:5" ht="15" hidden="1" x14ac:dyDescent="0.25">
      <c r="A9619" s="23"/>
      <c r="B9619" s="29"/>
      <c r="C9619" s="29"/>
      <c r="D9619" s="30"/>
      <c r="E9619" s="29"/>
    </row>
    <row r="9620" spans="1:5" ht="15" hidden="1" x14ac:dyDescent="0.25">
      <c r="A9620" s="23"/>
      <c r="B9620" s="29"/>
      <c r="C9620" s="29"/>
      <c r="D9620" s="30"/>
      <c r="E9620" s="29"/>
    </row>
    <row r="9621" spans="1:5" ht="15" hidden="1" x14ac:dyDescent="0.25">
      <c r="A9621" s="23"/>
      <c r="B9621" s="29"/>
      <c r="C9621" s="29"/>
      <c r="D9621" s="30"/>
      <c r="E9621" s="29"/>
    </row>
    <row r="9622" spans="1:5" ht="15" hidden="1" x14ac:dyDescent="0.25">
      <c r="A9622" s="23"/>
      <c r="B9622" s="29"/>
      <c r="C9622" s="29"/>
      <c r="D9622" s="30"/>
      <c r="E9622" s="29"/>
    </row>
    <row r="9623" spans="1:5" ht="15" hidden="1" x14ac:dyDescent="0.25">
      <c r="A9623" s="23"/>
      <c r="B9623" s="29"/>
      <c r="C9623" s="29"/>
      <c r="D9623" s="30"/>
      <c r="E9623" s="29"/>
    </row>
    <row r="9624" spans="1:5" ht="15" hidden="1" x14ac:dyDescent="0.25">
      <c r="A9624" s="23"/>
      <c r="B9624" s="29"/>
      <c r="C9624" s="29"/>
      <c r="D9624" s="30"/>
      <c r="E9624" s="29"/>
    </row>
    <row r="9625" spans="1:5" ht="15" hidden="1" x14ac:dyDescent="0.25">
      <c r="A9625" s="23"/>
      <c r="B9625" s="29"/>
      <c r="C9625" s="29"/>
      <c r="D9625" s="30"/>
      <c r="E9625" s="29"/>
    </row>
    <row r="9626" spans="1:5" ht="15" hidden="1" x14ac:dyDescent="0.25">
      <c r="A9626" s="23"/>
      <c r="B9626" s="29"/>
      <c r="C9626" s="29"/>
      <c r="D9626" s="30"/>
      <c r="E9626" s="29"/>
    </row>
    <row r="9627" spans="1:5" ht="15" hidden="1" x14ac:dyDescent="0.25">
      <c r="A9627" s="23"/>
      <c r="B9627" s="29"/>
      <c r="C9627" s="29"/>
      <c r="D9627" s="30"/>
      <c r="E9627" s="29"/>
    </row>
    <row r="9628" spans="1:5" ht="15" hidden="1" x14ac:dyDescent="0.25">
      <c r="A9628" s="23"/>
      <c r="B9628" s="29"/>
      <c r="C9628" s="29"/>
      <c r="D9628" s="30"/>
      <c r="E9628" s="29"/>
    </row>
    <row r="9629" spans="1:5" ht="15" hidden="1" x14ac:dyDescent="0.25">
      <c r="A9629" s="23"/>
      <c r="B9629" s="29"/>
      <c r="C9629" s="29"/>
      <c r="D9629" s="30"/>
      <c r="E9629" s="29"/>
    </row>
    <row r="9630" spans="1:5" ht="15" hidden="1" x14ac:dyDescent="0.25">
      <c r="A9630" s="23"/>
      <c r="B9630" s="29"/>
      <c r="C9630" s="29"/>
      <c r="D9630" s="30"/>
      <c r="E9630" s="29"/>
    </row>
    <row r="9631" spans="1:5" ht="15" hidden="1" x14ac:dyDescent="0.25">
      <c r="A9631" s="23"/>
      <c r="B9631" s="29"/>
      <c r="C9631" s="29"/>
      <c r="D9631" s="30"/>
      <c r="E9631" s="29"/>
    </row>
    <row r="9632" spans="1:5" ht="15" hidden="1" x14ac:dyDescent="0.25">
      <c r="A9632" s="23"/>
      <c r="B9632" s="29"/>
      <c r="C9632" s="29"/>
      <c r="D9632" s="30"/>
      <c r="E9632" s="29"/>
    </row>
    <row r="9633" spans="1:5" ht="15" hidden="1" x14ac:dyDescent="0.25">
      <c r="A9633" s="23"/>
      <c r="B9633" s="29"/>
      <c r="C9633" s="29"/>
      <c r="D9633" s="30"/>
      <c r="E9633" s="29"/>
    </row>
    <row r="9634" spans="1:5" ht="15" hidden="1" x14ac:dyDescent="0.25">
      <c r="A9634" s="23"/>
      <c r="B9634" s="29"/>
      <c r="C9634" s="29"/>
      <c r="D9634" s="30"/>
      <c r="E9634" s="29"/>
    </row>
    <row r="9635" spans="1:5" ht="15" hidden="1" x14ac:dyDescent="0.25">
      <c r="A9635" s="23"/>
      <c r="B9635" s="29"/>
      <c r="C9635" s="29"/>
      <c r="D9635" s="30"/>
      <c r="E9635" s="29"/>
    </row>
    <row r="9636" spans="1:5" ht="15" hidden="1" x14ac:dyDescent="0.25">
      <c r="A9636" s="23"/>
      <c r="B9636" s="29"/>
      <c r="C9636" s="29"/>
      <c r="D9636" s="30"/>
      <c r="E9636" s="29"/>
    </row>
    <row r="9637" spans="1:5" ht="15" hidden="1" x14ac:dyDescent="0.25">
      <c r="A9637" s="23"/>
      <c r="B9637" s="29"/>
      <c r="C9637" s="29"/>
      <c r="D9637" s="30"/>
      <c r="E9637" s="29"/>
    </row>
    <row r="9638" spans="1:5" ht="15" hidden="1" x14ac:dyDescent="0.25">
      <c r="A9638" s="23"/>
      <c r="B9638" s="29"/>
      <c r="C9638" s="29"/>
      <c r="D9638" s="30"/>
      <c r="E9638" s="29"/>
    </row>
    <row r="9639" spans="1:5" ht="15" hidden="1" x14ac:dyDescent="0.25">
      <c r="A9639" s="23"/>
      <c r="B9639" s="29"/>
      <c r="C9639" s="29"/>
      <c r="D9639" s="30"/>
      <c r="E9639" s="29"/>
    </row>
    <row r="9640" spans="1:5" ht="15" hidden="1" x14ac:dyDescent="0.25">
      <c r="A9640" s="23"/>
      <c r="B9640" s="29"/>
      <c r="C9640" s="29"/>
      <c r="D9640" s="30"/>
      <c r="E9640" s="29"/>
    </row>
    <row r="9641" spans="1:5" ht="15" hidden="1" x14ac:dyDescent="0.25">
      <c r="A9641" s="23"/>
      <c r="B9641" s="29"/>
      <c r="C9641" s="29"/>
      <c r="D9641" s="30"/>
      <c r="E9641" s="29"/>
    </row>
    <row r="9642" spans="1:5" ht="15" hidden="1" x14ac:dyDescent="0.25">
      <c r="A9642" s="23"/>
      <c r="B9642" s="29"/>
      <c r="C9642" s="29"/>
      <c r="D9642" s="30"/>
      <c r="E9642" s="29"/>
    </row>
    <row r="9643" spans="1:5" ht="15" hidden="1" x14ac:dyDescent="0.25">
      <c r="A9643" s="23"/>
      <c r="B9643" s="29"/>
      <c r="C9643" s="29"/>
      <c r="D9643" s="30"/>
      <c r="E9643" s="29"/>
    </row>
    <row r="9644" spans="1:5" ht="15" hidden="1" x14ac:dyDescent="0.25">
      <c r="A9644" s="23"/>
      <c r="B9644" s="29"/>
      <c r="C9644" s="29"/>
      <c r="D9644" s="30"/>
      <c r="E9644" s="29"/>
    </row>
    <row r="9645" spans="1:5" ht="15" hidden="1" x14ac:dyDescent="0.25">
      <c r="A9645" s="23"/>
      <c r="B9645" s="29"/>
      <c r="C9645" s="29"/>
      <c r="D9645" s="30"/>
      <c r="E9645" s="29"/>
    </row>
    <row r="9646" spans="1:5" ht="15" hidden="1" x14ac:dyDescent="0.25">
      <c r="A9646" s="23"/>
      <c r="B9646" s="29"/>
      <c r="C9646" s="29"/>
      <c r="D9646" s="30"/>
      <c r="E9646" s="29"/>
    </row>
    <row r="9647" spans="1:5" ht="15" hidden="1" x14ac:dyDescent="0.25">
      <c r="A9647" s="23"/>
      <c r="B9647" s="29"/>
      <c r="C9647" s="29"/>
      <c r="D9647" s="30"/>
      <c r="E9647" s="29"/>
    </row>
    <row r="9648" spans="1:5" ht="15" hidden="1" x14ac:dyDescent="0.25">
      <c r="A9648" s="23"/>
      <c r="B9648" s="29"/>
      <c r="C9648" s="29"/>
      <c r="D9648" s="30"/>
      <c r="E9648" s="29"/>
    </row>
    <row r="9649" spans="1:5" ht="15" hidden="1" x14ac:dyDescent="0.25">
      <c r="A9649" s="23"/>
      <c r="B9649" s="29"/>
      <c r="C9649" s="29"/>
      <c r="D9649" s="30"/>
      <c r="E9649" s="29"/>
    </row>
    <row r="9650" spans="1:5" ht="15" hidden="1" x14ac:dyDescent="0.25">
      <c r="A9650" s="23"/>
      <c r="B9650" s="29"/>
      <c r="C9650" s="29"/>
      <c r="D9650" s="30"/>
      <c r="E9650" s="29"/>
    </row>
    <row r="9651" spans="1:5" ht="15" hidden="1" x14ac:dyDescent="0.25">
      <c r="A9651" s="23"/>
      <c r="B9651" s="29"/>
      <c r="C9651" s="29"/>
      <c r="D9651" s="30"/>
      <c r="E9651" s="29"/>
    </row>
    <row r="9652" spans="1:5" ht="15" hidden="1" x14ac:dyDescent="0.25">
      <c r="A9652" s="23"/>
      <c r="B9652" s="29"/>
      <c r="C9652" s="29"/>
      <c r="D9652" s="30"/>
      <c r="E9652" s="29"/>
    </row>
    <row r="9653" spans="1:5" ht="15" hidden="1" x14ac:dyDescent="0.25">
      <c r="A9653" s="23"/>
      <c r="B9653" s="29"/>
      <c r="C9653" s="29"/>
      <c r="D9653" s="30"/>
      <c r="E9653" s="29"/>
    </row>
    <row r="9654" spans="1:5" ht="15" hidden="1" x14ac:dyDescent="0.25">
      <c r="A9654" s="23"/>
      <c r="B9654" s="29"/>
      <c r="C9654" s="29"/>
      <c r="D9654" s="30"/>
      <c r="E9654" s="29"/>
    </row>
    <row r="9655" spans="1:5" ht="15" hidden="1" x14ac:dyDescent="0.25">
      <c r="A9655" s="23"/>
      <c r="B9655" s="29"/>
      <c r="C9655" s="29"/>
      <c r="D9655" s="30"/>
      <c r="E9655" s="29"/>
    </row>
    <row r="9656" spans="1:5" ht="15" hidden="1" x14ac:dyDescent="0.25">
      <c r="A9656" s="23"/>
      <c r="B9656" s="29"/>
      <c r="C9656" s="29"/>
      <c r="D9656" s="30"/>
      <c r="E9656" s="29"/>
    </row>
    <row r="9657" spans="1:5" ht="15" hidden="1" x14ac:dyDescent="0.25">
      <c r="A9657" s="23"/>
      <c r="B9657" s="29"/>
      <c r="C9657" s="29"/>
      <c r="D9657" s="30"/>
      <c r="E9657" s="29"/>
    </row>
    <row r="9658" spans="1:5" ht="15" hidden="1" x14ac:dyDescent="0.25">
      <c r="A9658" s="23"/>
      <c r="B9658" s="29"/>
      <c r="C9658" s="29"/>
      <c r="D9658" s="30"/>
      <c r="E9658" s="29"/>
    </row>
    <row r="9659" spans="1:5" ht="15" hidden="1" x14ac:dyDescent="0.25">
      <c r="A9659" s="23"/>
      <c r="B9659" s="29"/>
      <c r="C9659" s="29"/>
      <c r="D9659" s="30"/>
      <c r="E9659" s="29"/>
    </row>
    <row r="9660" spans="1:5" ht="15" hidden="1" x14ac:dyDescent="0.25">
      <c r="A9660" s="23"/>
      <c r="B9660" s="29"/>
      <c r="C9660" s="29"/>
      <c r="D9660" s="30"/>
      <c r="E9660" s="29"/>
    </row>
    <row r="9661" spans="1:5" ht="15" hidden="1" x14ac:dyDescent="0.25">
      <c r="A9661" s="23"/>
      <c r="B9661" s="29"/>
      <c r="C9661" s="29"/>
      <c r="D9661" s="30"/>
      <c r="E9661" s="29"/>
    </row>
    <row r="9662" spans="1:5" ht="15" hidden="1" x14ac:dyDescent="0.25">
      <c r="A9662" s="23"/>
      <c r="B9662" s="29"/>
      <c r="C9662" s="29"/>
      <c r="D9662" s="30"/>
      <c r="E9662" s="29"/>
    </row>
    <row r="9663" spans="1:5" ht="15" hidden="1" x14ac:dyDescent="0.25">
      <c r="A9663" s="23"/>
      <c r="B9663" s="29"/>
      <c r="C9663" s="29"/>
      <c r="D9663" s="30"/>
      <c r="E9663" s="29"/>
    </row>
    <row r="9664" spans="1:5" ht="15" hidden="1" x14ac:dyDescent="0.25">
      <c r="A9664" s="23"/>
      <c r="B9664" s="29"/>
      <c r="C9664" s="29"/>
      <c r="D9664" s="30"/>
      <c r="E9664" s="29"/>
    </row>
    <row r="9665" spans="1:5" ht="15" hidden="1" x14ac:dyDescent="0.25">
      <c r="A9665" s="23"/>
      <c r="B9665" s="29"/>
      <c r="C9665" s="29"/>
      <c r="D9665" s="30"/>
      <c r="E9665" s="29"/>
    </row>
    <row r="9666" spans="1:5" ht="15" hidden="1" x14ac:dyDescent="0.25">
      <c r="A9666" s="23"/>
      <c r="B9666" s="29"/>
      <c r="C9666" s="29"/>
      <c r="D9666" s="30"/>
      <c r="E9666" s="29"/>
    </row>
    <row r="9667" spans="1:5" ht="15" hidden="1" x14ac:dyDescent="0.25">
      <c r="A9667" s="23"/>
      <c r="B9667" s="29"/>
      <c r="C9667" s="29"/>
      <c r="D9667" s="30"/>
      <c r="E9667" s="29"/>
    </row>
    <row r="9668" spans="1:5" ht="15" hidden="1" x14ac:dyDescent="0.25">
      <c r="A9668" s="23"/>
      <c r="B9668" s="29"/>
      <c r="C9668" s="29"/>
      <c r="D9668" s="30"/>
      <c r="E9668" s="29"/>
    </row>
    <row r="9669" spans="1:5" ht="15" hidden="1" x14ac:dyDescent="0.25">
      <c r="A9669" s="23"/>
      <c r="B9669" s="29"/>
      <c r="C9669" s="29"/>
      <c r="D9669" s="30"/>
      <c r="E9669" s="29"/>
    </row>
    <row r="9670" spans="1:5" ht="15" hidden="1" x14ac:dyDescent="0.25">
      <c r="A9670" s="23"/>
      <c r="B9670" s="29"/>
      <c r="C9670" s="29"/>
      <c r="D9670" s="30"/>
      <c r="E9670" s="29"/>
    </row>
    <row r="9671" spans="1:5" ht="15" hidden="1" x14ac:dyDescent="0.25">
      <c r="A9671" s="23"/>
      <c r="B9671" s="29"/>
      <c r="C9671" s="29"/>
      <c r="D9671" s="30"/>
      <c r="E9671" s="29"/>
    </row>
    <row r="9672" spans="1:5" ht="15" hidden="1" x14ac:dyDescent="0.25">
      <c r="A9672" s="23"/>
      <c r="B9672" s="29"/>
      <c r="C9672" s="29"/>
      <c r="D9672" s="30"/>
      <c r="E9672" s="29"/>
    </row>
    <row r="9673" spans="1:5" ht="15" hidden="1" x14ac:dyDescent="0.25">
      <c r="A9673" s="23"/>
      <c r="B9673" s="29"/>
      <c r="C9673" s="29"/>
      <c r="D9673" s="30"/>
      <c r="E9673" s="29"/>
    </row>
    <row r="9674" spans="1:5" ht="15" hidden="1" x14ac:dyDescent="0.25">
      <c r="A9674" s="23"/>
      <c r="B9674" s="29"/>
      <c r="C9674" s="29"/>
      <c r="D9674" s="30"/>
      <c r="E9674" s="29"/>
    </row>
    <row r="9675" spans="1:5" ht="15" hidden="1" x14ac:dyDescent="0.25">
      <c r="A9675" s="23"/>
      <c r="B9675" s="29"/>
      <c r="C9675" s="29"/>
      <c r="D9675" s="30"/>
      <c r="E9675" s="29"/>
    </row>
    <row r="9676" spans="1:5" ht="15" hidden="1" x14ac:dyDescent="0.25">
      <c r="A9676" s="23"/>
      <c r="B9676" s="29"/>
      <c r="C9676" s="29"/>
      <c r="D9676" s="30"/>
      <c r="E9676" s="29"/>
    </row>
    <row r="9677" spans="1:5" ht="15" hidden="1" x14ac:dyDescent="0.25">
      <c r="A9677" s="23"/>
      <c r="B9677" s="29"/>
      <c r="C9677" s="29"/>
      <c r="D9677" s="30"/>
      <c r="E9677" s="29"/>
    </row>
    <row r="9678" spans="1:5" ht="15" hidden="1" x14ac:dyDescent="0.25">
      <c r="A9678" s="23"/>
      <c r="B9678" s="29"/>
      <c r="C9678" s="29"/>
      <c r="D9678" s="30"/>
      <c r="E9678" s="29"/>
    </row>
    <row r="9679" spans="1:5" ht="15" hidden="1" x14ac:dyDescent="0.25">
      <c r="A9679" s="23"/>
      <c r="B9679" s="29"/>
      <c r="C9679" s="29"/>
      <c r="D9679" s="30"/>
      <c r="E9679" s="29"/>
    </row>
    <row r="9680" spans="1:5" ht="15" hidden="1" x14ac:dyDescent="0.25">
      <c r="A9680" s="23"/>
      <c r="B9680" s="29"/>
      <c r="C9680" s="29"/>
      <c r="D9680" s="30"/>
      <c r="E9680" s="29"/>
    </row>
    <row r="9681" spans="1:5" ht="15" hidden="1" x14ac:dyDescent="0.25">
      <c r="A9681" s="23"/>
      <c r="B9681" s="29"/>
      <c r="C9681" s="29"/>
      <c r="D9681" s="30"/>
      <c r="E9681" s="29"/>
    </row>
    <row r="9682" spans="1:5" ht="15" hidden="1" x14ac:dyDescent="0.25">
      <c r="A9682" s="23"/>
      <c r="B9682" s="29"/>
      <c r="C9682" s="29"/>
      <c r="D9682" s="30"/>
      <c r="E9682" s="29"/>
    </row>
    <row r="9683" spans="1:5" ht="15" hidden="1" x14ac:dyDescent="0.25">
      <c r="A9683" s="23"/>
      <c r="B9683" s="29"/>
      <c r="C9683" s="29"/>
      <c r="D9683" s="30"/>
      <c r="E9683" s="29"/>
    </row>
    <row r="9684" spans="1:5" ht="15" hidden="1" x14ac:dyDescent="0.25">
      <c r="A9684" s="23"/>
      <c r="B9684" s="29"/>
      <c r="C9684" s="29"/>
      <c r="D9684" s="30"/>
      <c r="E9684" s="29"/>
    </row>
    <row r="9685" spans="1:5" ht="15" hidden="1" x14ac:dyDescent="0.25">
      <c r="A9685" s="23"/>
      <c r="B9685" s="29"/>
      <c r="C9685" s="29"/>
      <c r="D9685" s="30"/>
      <c r="E9685" s="29"/>
    </row>
    <row r="9686" spans="1:5" ht="15" hidden="1" x14ac:dyDescent="0.25">
      <c r="A9686" s="23"/>
      <c r="B9686" s="29"/>
      <c r="C9686" s="29"/>
      <c r="D9686" s="30"/>
      <c r="E9686" s="29"/>
    </row>
    <row r="9687" spans="1:5" ht="15" hidden="1" x14ac:dyDescent="0.25">
      <c r="A9687" s="23"/>
      <c r="B9687" s="29"/>
      <c r="C9687" s="29"/>
      <c r="D9687" s="30"/>
      <c r="E9687" s="29"/>
    </row>
    <row r="9688" spans="1:5" ht="15" hidden="1" x14ac:dyDescent="0.25">
      <c r="A9688" s="23"/>
      <c r="B9688" s="29"/>
      <c r="C9688" s="29"/>
      <c r="D9688" s="30"/>
      <c r="E9688" s="29"/>
    </row>
    <row r="9689" spans="1:5" ht="15" hidden="1" x14ac:dyDescent="0.25">
      <c r="A9689" s="23"/>
      <c r="B9689" s="29"/>
      <c r="C9689" s="29"/>
      <c r="D9689" s="30"/>
      <c r="E9689" s="29"/>
    </row>
    <row r="9690" spans="1:5" ht="15" hidden="1" x14ac:dyDescent="0.25">
      <c r="A9690" s="23"/>
      <c r="B9690" s="29"/>
      <c r="C9690" s="29"/>
      <c r="D9690" s="30"/>
      <c r="E9690" s="29"/>
    </row>
    <row r="9691" spans="1:5" ht="15" hidden="1" x14ac:dyDescent="0.25">
      <c r="A9691" s="23"/>
      <c r="B9691" s="29"/>
      <c r="C9691" s="29"/>
      <c r="D9691" s="30"/>
      <c r="E9691" s="29"/>
    </row>
    <row r="9692" spans="1:5" ht="15" hidden="1" x14ac:dyDescent="0.25">
      <c r="A9692" s="23"/>
      <c r="B9692" s="29"/>
      <c r="C9692" s="29"/>
      <c r="D9692" s="30"/>
      <c r="E9692" s="29"/>
    </row>
    <row r="9693" spans="1:5" ht="15" hidden="1" x14ac:dyDescent="0.25">
      <c r="A9693" s="23"/>
      <c r="B9693" s="29"/>
      <c r="C9693" s="29"/>
      <c r="D9693" s="30"/>
      <c r="E9693" s="29"/>
    </row>
    <row r="9694" spans="1:5" ht="15" hidden="1" x14ac:dyDescent="0.25">
      <c r="A9694" s="23"/>
      <c r="B9694" s="29"/>
      <c r="C9694" s="29"/>
      <c r="D9694" s="30"/>
      <c r="E9694" s="29"/>
    </row>
    <row r="9695" spans="1:5" ht="15" hidden="1" x14ac:dyDescent="0.25">
      <c r="A9695" s="23"/>
      <c r="B9695" s="29"/>
      <c r="C9695" s="29"/>
      <c r="D9695" s="30"/>
      <c r="E9695" s="29"/>
    </row>
    <row r="9696" spans="1:5" ht="15" hidden="1" x14ac:dyDescent="0.25">
      <c r="A9696" s="23"/>
      <c r="B9696" s="29"/>
      <c r="C9696" s="29"/>
      <c r="D9696" s="30"/>
      <c r="E9696" s="29"/>
    </row>
    <row r="9697" spans="1:5" ht="15" hidden="1" x14ac:dyDescent="0.25">
      <c r="A9697" s="23"/>
      <c r="B9697" s="29"/>
      <c r="C9697" s="29"/>
      <c r="D9697" s="30"/>
      <c r="E9697" s="29"/>
    </row>
    <row r="9698" spans="1:5" ht="15" hidden="1" x14ac:dyDescent="0.25">
      <c r="A9698" s="23"/>
      <c r="B9698" s="29"/>
      <c r="C9698" s="29"/>
      <c r="D9698" s="30"/>
      <c r="E9698" s="29"/>
    </row>
    <row r="9699" spans="1:5" ht="15" hidden="1" x14ac:dyDescent="0.25">
      <c r="A9699" s="23"/>
      <c r="B9699" s="29"/>
      <c r="C9699" s="29"/>
      <c r="D9699" s="30"/>
      <c r="E9699" s="29"/>
    </row>
    <row r="9700" spans="1:5" ht="15" hidden="1" x14ac:dyDescent="0.25">
      <c r="A9700" s="23"/>
      <c r="B9700" s="29"/>
      <c r="C9700" s="29"/>
      <c r="D9700" s="30"/>
      <c r="E9700" s="29"/>
    </row>
    <row r="9701" spans="1:5" ht="15" hidden="1" x14ac:dyDescent="0.25">
      <c r="A9701" s="23"/>
      <c r="B9701" s="29"/>
      <c r="C9701" s="29"/>
      <c r="D9701" s="30"/>
      <c r="E9701" s="29"/>
    </row>
    <row r="9702" spans="1:5" ht="15" hidden="1" x14ac:dyDescent="0.25">
      <c r="A9702" s="23"/>
      <c r="B9702" s="29"/>
      <c r="C9702" s="29"/>
      <c r="D9702" s="30"/>
      <c r="E9702" s="29"/>
    </row>
    <row r="9703" spans="1:5" ht="15" hidden="1" x14ac:dyDescent="0.25">
      <c r="A9703" s="23"/>
      <c r="B9703" s="29"/>
      <c r="C9703" s="29"/>
      <c r="D9703" s="30"/>
      <c r="E9703" s="29"/>
    </row>
    <row r="9704" spans="1:5" ht="15" hidden="1" x14ac:dyDescent="0.25">
      <c r="A9704" s="23"/>
      <c r="B9704" s="29"/>
      <c r="C9704" s="29"/>
      <c r="D9704" s="30"/>
      <c r="E9704" s="29"/>
    </row>
    <row r="9705" spans="1:5" ht="15" hidden="1" x14ac:dyDescent="0.25">
      <c r="A9705" s="23"/>
      <c r="B9705" s="29"/>
      <c r="C9705" s="29"/>
      <c r="D9705" s="30"/>
      <c r="E9705" s="29"/>
    </row>
    <row r="9706" spans="1:5" ht="15" hidden="1" x14ac:dyDescent="0.25">
      <c r="A9706" s="23"/>
      <c r="B9706" s="29"/>
      <c r="C9706" s="29"/>
      <c r="D9706" s="30"/>
      <c r="E9706" s="29"/>
    </row>
    <row r="9707" spans="1:5" ht="15" hidden="1" x14ac:dyDescent="0.25">
      <c r="A9707" s="23"/>
      <c r="B9707" s="29"/>
      <c r="C9707" s="29"/>
      <c r="D9707" s="30"/>
      <c r="E9707" s="29"/>
    </row>
    <row r="9708" spans="1:5" ht="15" hidden="1" x14ac:dyDescent="0.25">
      <c r="A9708" s="23"/>
      <c r="B9708" s="29"/>
      <c r="C9708" s="29"/>
      <c r="D9708" s="30"/>
      <c r="E9708" s="29"/>
    </row>
    <row r="9709" spans="1:5" ht="15" hidden="1" x14ac:dyDescent="0.25">
      <c r="A9709" s="23"/>
      <c r="B9709" s="29"/>
      <c r="C9709" s="29"/>
      <c r="D9709" s="30"/>
      <c r="E9709" s="29"/>
    </row>
    <row r="9710" spans="1:5" ht="15" hidden="1" x14ac:dyDescent="0.25">
      <c r="A9710" s="23"/>
      <c r="B9710" s="29"/>
      <c r="C9710" s="29"/>
      <c r="D9710" s="30"/>
      <c r="E9710" s="29"/>
    </row>
    <row r="9711" spans="1:5" ht="15" hidden="1" x14ac:dyDescent="0.25">
      <c r="A9711" s="23"/>
      <c r="B9711" s="29"/>
      <c r="C9711" s="29"/>
      <c r="D9711" s="30"/>
      <c r="E9711" s="29"/>
    </row>
    <row r="9712" spans="1:5" ht="15" hidden="1" x14ac:dyDescent="0.25">
      <c r="A9712" s="23"/>
      <c r="B9712" s="29"/>
      <c r="C9712" s="29"/>
      <c r="D9712" s="30"/>
      <c r="E9712" s="29"/>
    </row>
    <row r="9713" spans="1:5" ht="15" hidden="1" x14ac:dyDescent="0.25">
      <c r="A9713" s="23"/>
      <c r="B9713" s="29"/>
      <c r="C9713" s="29"/>
      <c r="D9713" s="30"/>
      <c r="E9713" s="29"/>
    </row>
    <row r="9714" spans="1:5" ht="15" hidden="1" x14ac:dyDescent="0.25">
      <c r="A9714" s="23"/>
      <c r="B9714" s="29"/>
      <c r="C9714" s="29"/>
      <c r="D9714" s="30"/>
      <c r="E9714" s="29"/>
    </row>
    <row r="9715" spans="1:5" ht="15" hidden="1" x14ac:dyDescent="0.25">
      <c r="A9715" s="23"/>
      <c r="B9715" s="29"/>
      <c r="C9715" s="29"/>
      <c r="D9715" s="30"/>
      <c r="E9715" s="29"/>
    </row>
    <row r="9716" spans="1:5" ht="15" hidden="1" x14ac:dyDescent="0.25">
      <c r="A9716" s="23"/>
      <c r="B9716" s="29"/>
      <c r="C9716" s="29"/>
      <c r="D9716" s="30"/>
      <c r="E9716" s="29"/>
    </row>
    <row r="9717" spans="1:5" ht="15" hidden="1" x14ac:dyDescent="0.25">
      <c r="A9717" s="23"/>
      <c r="B9717" s="29"/>
      <c r="C9717" s="29"/>
      <c r="D9717" s="30"/>
      <c r="E9717" s="29"/>
    </row>
    <row r="9718" spans="1:5" ht="15" hidden="1" x14ac:dyDescent="0.25">
      <c r="A9718" s="23"/>
      <c r="B9718" s="29"/>
      <c r="C9718" s="29"/>
      <c r="D9718" s="30"/>
      <c r="E9718" s="29"/>
    </row>
    <row r="9719" spans="1:5" ht="15" hidden="1" x14ac:dyDescent="0.25">
      <c r="A9719" s="23"/>
      <c r="B9719" s="29"/>
      <c r="C9719" s="29"/>
      <c r="D9719" s="30"/>
      <c r="E9719" s="29"/>
    </row>
    <row r="9720" spans="1:5" ht="15" hidden="1" x14ac:dyDescent="0.25">
      <c r="A9720" s="23"/>
      <c r="B9720" s="29"/>
      <c r="C9720" s="29"/>
      <c r="D9720" s="30"/>
      <c r="E9720" s="29"/>
    </row>
    <row r="9721" spans="1:5" ht="15" hidden="1" x14ac:dyDescent="0.25">
      <c r="A9721" s="23"/>
      <c r="B9721" s="29"/>
      <c r="C9721" s="29"/>
      <c r="D9721" s="30"/>
      <c r="E9721" s="29"/>
    </row>
    <row r="9722" spans="1:5" ht="15" hidden="1" x14ac:dyDescent="0.25">
      <c r="A9722" s="23"/>
      <c r="B9722" s="29"/>
      <c r="C9722" s="29"/>
      <c r="D9722" s="30"/>
      <c r="E9722" s="29"/>
    </row>
    <row r="9723" spans="1:5" ht="15" hidden="1" x14ac:dyDescent="0.25">
      <c r="A9723" s="23"/>
      <c r="B9723" s="29"/>
      <c r="C9723" s="29"/>
      <c r="D9723" s="30"/>
      <c r="E9723" s="29"/>
    </row>
    <row r="9724" spans="1:5" ht="15" hidden="1" x14ac:dyDescent="0.25">
      <c r="A9724" s="23"/>
      <c r="B9724" s="29"/>
      <c r="C9724" s="29"/>
      <c r="D9724" s="30"/>
      <c r="E9724" s="29"/>
    </row>
    <row r="9725" spans="1:5" ht="15" hidden="1" x14ac:dyDescent="0.25">
      <c r="A9725" s="23"/>
      <c r="B9725" s="29"/>
      <c r="C9725" s="29"/>
      <c r="D9725" s="30"/>
      <c r="E9725" s="29"/>
    </row>
    <row r="9726" spans="1:5" ht="15" hidden="1" x14ac:dyDescent="0.25">
      <c r="A9726" s="23"/>
      <c r="B9726" s="29"/>
      <c r="C9726" s="29"/>
      <c r="D9726" s="30"/>
      <c r="E9726" s="29"/>
    </row>
    <row r="9727" spans="1:5" ht="15" hidden="1" x14ac:dyDescent="0.25">
      <c r="A9727" s="23"/>
      <c r="B9727" s="29"/>
      <c r="C9727" s="29"/>
      <c r="D9727" s="30"/>
      <c r="E9727" s="29"/>
    </row>
    <row r="9728" spans="1:5" ht="15" hidden="1" x14ac:dyDescent="0.25">
      <c r="A9728" s="23"/>
      <c r="B9728" s="29"/>
      <c r="C9728" s="29"/>
      <c r="D9728" s="30"/>
      <c r="E9728" s="29"/>
    </row>
    <row r="9729" spans="1:5" ht="15" hidden="1" x14ac:dyDescent="0.25">
      <c r="A9729" s="23"/>
      <c r="B9729" s="29"/>
      <c r="C9729" s="29"/>
      <c r="D9729" s="30"/>
      <c r="E9729" s="29"/>
    </row>
    <row r="9730" spans="1:5" ht="15" hidden="1" x14ac:dyDescent="0.25">
      <c r="A9730" s="23"/>
      <c r="B9730" s="29"/>
      <c r="C9730" s="29"/>
      <c r="D9730" s="30"/>
      <c r="E9730" s="29"/>
    </row>
    <row r="9731" spans="1:5" ht="15" hidden="1" x14ac:dyDescent="0.25">
      <c r="A9731" s="23"/>
      <c r="B9731" s="29"/>
      <c r="C9731" s="29"/>
      <c r="D9731" s="30"/>
      <c r="E9731" s="29"/>
    </row>
    <row r="9732" spans="1:5" ht="15" hidden="1" x14ac:dyDescent="0.25">
      <c r="A9732" s="23"/>
      <c r="B9732" s="29"/>
      <c r="C9732" s="29"/>
      <c r="D9732" s="30"/>
      <c r="E9732" s="29"/>
    </row>
    <row r="9733" spans="1:5" ht="15" hidden="1" x14ac:dyDescent="0.25">
      <c r="A9733" s="23"/>
      <c r="B9733" s="29"/>
      <c r="C9733" s="29"/>
      <c r="D9733" s="30"/>
      <c r="E9733" s="29"/>
    </row>
    <row r="9734" spans="1:5" ht="15" hidden="1" x14ac:dyDescent="0.25">
      <c r="A9734" s="23"/>
      <c r="B9734" s="29"/>
      <c r="C9734" s="29"/>
      <c r="D9734" s="30"/>
      <c r="E9734" s="29"/>
    </row>
    <row r="9735" spans="1:5" ht="15" hidden="1" x14ac:dyDescent="0.25">
      <c r="A9735" s="23"/>
      <c r="B9735" s="29"/>
      <c r="C9735" s="29"/>
      <c r="D9735" s="30"/>
      <c r="E9735" s="29"/>
    </row>
    <row r="9736" spans="1:5" ht="15" hidden="1" x14ac:dyDescent="0.25">
      <c r="A9736" s="23"/>
      <c r="B9736" s="29"/>
      <c r="C9736" s="29"/>
      <c r="D9736" s="30"/>
      <c r="E9736" s="29"/>
    </row>
    <row r="9737" spans="1:5" ht="15" hidden="1" x14ac:dyDescent="0.25">
      <c r="A9737" s="23"/>
      <c r="B9737" s="29"/>
      <c r="C9737" s="29"/>
      <c r="D9737" s="30"/>
      <c r="E9737" s="29"/>
    </row>
    <row r="9738" spans="1:5" ht="15" hidden="1" x14ac:dyDescent="0.25">
      <c r="A9738" s="23"/>
      <c r="B9738" s="29"/>
      <c r="C9738" s="29"/>
      <c r="D9738" s="30"/>
      <c r="E9738" s="29"/>
    </row>
    <row r="9739" spans="1:5" ht="15" hidden="1" x14ac:dyDescent="0.25">
      <c r="A9739" s="23"/>
      <c r="B9739" s="29"/>
      <c r="C9739" s="29"/>
      <c r="D9739" s="30"/>
      <c r="E9739" s="29"/>
    </row>
    <row r="9740" spans="1:5" ht="15" hidden="1" x14ac:dyDescent="0.25">
      <c r="A9740" s="23"/>
      <c r="B9740" s="29"/>
      <c r="C9740" s="29"/>
      <c r="D9740" s="30"/>
      <c r="E9740" s="29"/>
    </row>
    <row r="9741" spans="1:5" ht="15" hidden="1" x14ac:dyDescent="0.25">
      <c r="A9741" s="23"/>
      <c r="B9741" s="29"/>
      <c r="C9741" s="29"/>
      <c r="D9741" s="30"/>
      <c r="E9741" s="29"/>
    </row>
    <row r="9742" spans="1:5" ht="15" hidden="1" x14ac:dyDescent="0.25">
      <c r="A9742" s="23"/>
      <c r="B9742" s="29"/>
      <c r="C9742" s="29"/>
      <c r="D9742" s="30"/>
      <c r="E9742" s="29"/>
    </row>
    <row r="9743" spans="1:5" ht="15" hidden="1" x14ac:dyDescent="0.25">
      <c r="A9743" s="23"/>
      <c r="B9743" s="29"/>
      <c r="C9743" s="29"/>
      <c r="D9743" s="30"/>
      <c r="E9743" s="29"/>
    </row>
    <row r="9744" spans="1:5" ht="15" hidden="1" x14ac:dyDescent="0.25">
      <c r="A9744" s="23"/>
      <c r="B9744" s="29"/>
      <c r="C9744" s="29"/>
      <c r="D9744" s="30"/>
      <c r="E9744" s="29"/>
    </row>
    <row r="9745" spans="1:5" ht="15" hidden="1" x14ac:dyDescent="0.25">
      <c r="A9745" s="23"/>
      <c r="B9745" s="29"/>
      <c r="C9745" s="29"/>
      <c r="D9745" s="30"/>
      <c r="E9745" s="29"/>
    </row>
    <row r="9746" spans="1:5" ht="15" hidden="1" x14ac:dyDescent="0.25">
      <c r="A9746" s="23"/>
      <c r="B9746" s="29"/>
      <c r="C9746" s="29"/>
      <c r="D9746" s="30"/>
      <c r="E9746" s="29"/>
    </row>
    <row r="9747" spans="1:5" ht="15" hidden="1" x14ac:dyDescent="0.25">
      <c r="A9747" s="23"/>
      <c r="B9747" s="29"/>
      <c r="C9747" s="29"/>
      <c r="D9747" s="30"/>
      <c r="E9747" s="29"/>
    </row>
    <row r="9748" spans="1:5" ht="15" hidden="1" x14ac:dyDescent="0.25">
      <c r="A9748" s="23"/>
      <c r="B9748" s="29"/>
      <c r="C9748" s="29"/>
      <c r="D9748" s="30"/>
      <c r="E9748" s="29"/>
    </row>
    <row r="9749" spans="1:5" ht="15" hidden="1" x14ac:dyDescent="0.25">
      <c r="A9749" s="23"/>
      <c r="B9749" s="29"/>
      <c r="C9749" s="29"/>
      <c r="D9749" s="30"/>
      <c r="E9749" s="29"/>
    </row>
    <row r="9750" spans="1:5" ht="15" hidden="1" x14ac:dyDescent="0.25">
      <c r="A9750" s="23"/>
      <c r="B9750" s="29"/>
      <c r="C9750" s="29"/>
      <c r="D9750" s="30"/>
      <c r="E9750" s="29"/>
    </row>
    <row r="9751" spans="1:5" ht="15" hidden="1" x14ac:dyDescent="0.25">
      <c r="A9751" s="23"/>
      <c r="B9751" s="29"/>
      <c r="C9751" s="29"/>
      <c r="D9751" s="30"/>
      <c r="E9751" s="29"/>
    </row>
    <row r="9752" spans="1:5" ht="15" hidden="1" x14ac:dyDescent="0.25">
      <c r="A9752" s="23"/>
      <c r="B9752" s="29"/>
      <c r="C9752" s="29"/>
      <c r="D9752" s="30"/>
      <c r="E9752" s="29"/>
    </row>
    <row r="9753" spans="1:5" ht="15" hidden="1" x14ac:dyDescent="0.25">
      <c r="A9753" s="23"/>
      <c r="B9753" s="29"/>
      <c r="C9753" s="29"/>
      <c r="D9753" s="30"/>
      <c r="E9753" s="29"/>
    </row>
    <row r="9754" spans="1:5" ht="15" hidden="1" x14ac:dyDescent="0.25">
      <c r="A9754" s="23"/>
      <c r="B9754" s="29"/>
      <c r="C9754" s="29"/>
      <c r="D9754" s="30"/>
      <c r="E9754" s="29"/>
    </row>
    <row r="9755" spans="1:5" ht="15" hidden="1" x14ac:dyDescent="0.25">
      <c r="A9755" s="23"/>
      <c r="B9755" s="29"/>
      <c r="C9755" s="29"/>
      <c r="D9755" s="30"/>
      <c r="E9755" s="29"/>
    </row>
    <row r="9756" spans="1:5" ht="15" hidden="1" x14ac:dyDescent="0.25">
      <c r="A9756" s="23"/>
      <c r="B9756" s="29"/>
      <c r="C9756" s="29"/>
      <c r="D9756" s="30"/>
      <c r="E9756" s="29"/>
    </row>
    <row r="9757" spans="1:5" ht="15" hidden="1" x14ac:dyDescent="0.25">
      <c r="A9757" s="23"/>
      <c r="B9757" s="29"/>
      <c r="C9757" s="29"/>
      <c r="D9757" s="30"/>
      <c r="E9757" s="29"/>
    </row>
    <row r="9758" spans="1:5" ht="15" hidden="1" x14ac:dyDescent="0.25">
      <c r="A9758" s="23"/>
      <c r="B9758" s="29"/>
      <c r="C9758" s="29"/>
      <c r="D9758" s="30"/>
      <c r="E9758" s="29"/>
    </row>
    <row r="9759" spans="1:5" ht="15" hidden="1" x14ac:dyDescent="0.25">
      <c r="A9759" s="23"/>
      <c r="B9759" s="29"/>
      <c r="C9759" s="29"/>
      <c r="D9759" s="30"/>
      <c r="E9759" s="29"/>
    </row>
    <row r="9760" spans="1:5" ht="15" hidden="1" x14ac:dyDescent="0.25">
      <c r="A9760" s="23"/>
      <c r="B9760" s="29"/>
      <c r="C9760" s="29"/>
      <c r="D9760" s="30"/>
      <c r="E9760" s="29"/>
    </row>
    <row r="9761" spans="1:5" ht="15" hidden="1" x14ac:dyDescent="0.25">
      <c r="A9761" s="23"/>
      <c r="B9761" s="29"/>
      <c r="C9761" s="29"/>
      <c r="D9761" s="30"/>
      <c r="E9761" s="29"/>
    </row>
    <row r="9762" spans="1:5" ht="15" hidden="1" x14ac:dyDescent="0.25">
      <c r="A9762" s="23"/>
      <c r="B9762" s="29"/>
      <c r="C9762" s="29"/>
      <c r="D9762" s="30"/>
      <c r="E9762" s="29"/>
    </row>
    <row r="9763" spans="1:5" ht="15" hidden="1" x14ac:dyDescent="0.25">
      <c r="A9763" s="23"/>
      <c r="B9763" s="29"/>
      <c r="C9763" s="29"/>
      <c r="D9763" s="30"/>
      <c r="E9763" s="29"/>
    </row>
    <row r="9764" spans="1:5" ht="15" hidden="1" x14ac:dyDescent="0.25">
      <c r="A9764" s="23"/>
      <c r="B9764" s="29"/>
      <c r="C9764" s="29"/>
      <c r="D9764" s="30"/>
      <c r="E9764" s="29"/>
    </row>
    <row r="9765" spans="1:5" ht="15" hidden="1" x14ac:dyDescent="0.25">
      <c r="A9765" s="23"/>
      <c r="B9765" s="29"/>
      <c r="C9765" s="29"/>
      <c r="D9765" s="30"/>
      <c r="E9765" s="29"/>
    </row>
    <row r="9766" spans="1:5" ht="15" hidden="1" x14ac:dyDescent="0.25">
      <c r="A9766" s="23"/>
      <c r="B9766" s="29"/>
      <c r="C9766" s="29"/>
      <c r="D9766" s="30"/>
      <c r="E9766" s="29"/>
    </row>
    <row r="9767" spans="1:5" ht="15" hidden="1" x14ac:dyDescent="0.25">
      <c r="A9767" s="23"/>
      <c r="B9767" s="29"/>
      <c r="C9767" s="29"/>
      <c r="D9767" s="30"/>
      <c r="E9767" s="29"/>
    </row>
    <row r="9768" spans="1:5" ht="15" hidden="1" x14ac:dyDescent="0.25">
      <c r="A9768" s="23"/>
      <c r="B9768" s="29"/>
      <c r="C9768" s="29"/>
      <c r="D9768" s="30"/>
      <c r="E9768" s="29"/>
    </row>
    <row r="9769" spans="1:5" ht="15" hidden="1" x14ac:dyDescent="0.25">
      <c r="A9769" s="23"/>
      <c r="B9769" s="29"/>
      <c r="C9769" s="29"/>
      <c r="D9769" s="30"/>
      <c r="E9769" s="29"/>
    </row>
    <row r="9770" spans="1:5" ht="15" hidden="1" x14ac:dyDescent="0.25">
      <c r="A9770" s="23"/>
      <c r="B9770" s="29"/>
      <c r="C9770" s="29"/>
      <c r="D9770" s="30"/>
      <c r="E9770" s="29"/>
    </row>
    <row r="9771" spans="1:5" ht="15" hidden="1" x14ac:dyDescent="0.25">
      <c r="A9771" s="23"/>
      <c r="B9771" s="29"/>
      <c r="C9771" s="29"/>
      <c r="D9771" s="30"/>
      <c r="E9771" s="29"/>
    </row>
    <row r="9772" spans="1:5" ht="15" hidden="1" x14ac:dyDescent="0.25">
      <c r="A9772" s="23"/>
      <c r="B9772" s="29"/>
      <c r="C9772" s="29"/>
      <c r="D9772" s="30"/>
      <c r="E9772" s="29"/>
    </row>
    <row r="9773" spans="1:5" ht="15" hidden="1" x14ac:dyDescent="0.25">
      <c r="A9773" s="23"/>
      <c r="B9773" s="29"/>
      <c r="C9773" s="29"/>
      <c r="D9773" s="30"/>
      <c r="E9773" s="29"/>
    </row>
    <row r="9774" spans="1:5" ht="15" hidden="1" x14ac:dyDescent="0.25">
      <c r="A9774" s="23"/>
      <c r="B9774" s="29"/>
      <c r="C9774" s="29"/>
      <c r="D9774" s="30"/>
      <c r="E9774" s="29"/>
    </row>
    <row r="9775" spans="1:5" ht="15" hidden="1" x14ac:dyDescent="0.25">
      <c r="A9775" s="23"/>
      <c r="B9775" s="29"/>
      <c r="C9775" s="29"/>
      <c r="D9775" s="30"/>
      <c r="E9775" s="29"/>
    </row>
    <row r="9776" spans="1:5" ht="15" hidden="1" x14ac:dyDescent="0.25">
      <c r="A9776" s="23"/>
      <c r="B9776" s="29"/>
      <c r="C9776" s="29"/>
      <c r="D9776" s="30"/>
      <c r="E9776" s="29"/>
    </row>
    <row r="9777" spans="1:5" ht="15" hidden="1" x14ac:dyDescent="0.25">
      <c r="A9777" s="23"/>
      <c r="B9777" s="29"/>
      <c r="C9777" s="29"/>
      <c r="D9777" s="30"/>
      <c r="E9777" s="29"/>
    </row>
    <row r="9778" spans="1:5" ht="15" hidden="1" x14ac:dyDescent="0.25">
      <c r="A9778" s="23"/>
      <c r="B9778" s="29"/>
      <c r="C9778" s="29"/>
      <c r="D9778" s="30"/>
      <c r="E9778" s="29"/>
    </row>
    <row r="9779" spans="1:5" ht="15" hidden="1" x14ac:dyDescent="0.25">
      <c r="A9779" s="23"/>
      <c r="B9779" s="29"/>
      <c r="C9779" s="29"/>
      <c r="D9779" s="30"/>
      <c r="E9779" s="29"/>
    </row>
    <row r="9780" spans="1:5" ht="15" hidden="1" x14ac:dyDescent="0.25">
      <c r="A9780" s="23"/>
      <c r="B9780" s="29"/>
      <c r="C9780" s="29"/>
      <c r="D9780" s="30"/>
      <c r="E9780" s="29"/>
    </row>
    <row r="9781" spans="1:5" ht="15" hidden="1" x14ac:dyDescent="0.25">
      <c r="A9781" s="23"/>
      <c r="B9781" s="29"/>
      <c r="C9781" s="29"/>
      <c r="D9781" s="30"/>
      <c r="E9781" s="29"/>
    </row>
    <row r="9782" spans="1:5" ht="15" hidden="1" x14ac:dyDescent="0.25">
      <c r="A9782" s="23"/>
      <c r="B9782" s="29"/>
      <c r="C9782" s="29"/>
      <c r="D9782" s="30"/>
      <c r="E9782" s="29"/>
    </row>
    <row r="9783" spans="1:5" ht="15" hidden="1" x14ac:dyDescent="0.25">
      <c r="A9783" s="23"/>
      <c r="B9783" s="29"/>
      <c r="C9783" s="29"/>
      <c r="D9783" s="30"/>
      <c r="E9783" s="29"/>
    </row>
    <row r="9784" spans="1:5" ht="15" hidden="1" x14ac:dyDescent="0.25">
      <c r="A9784" s="23"/>
      <c r="B9784" s="29"/>
      <c r="C9784" s="29"/>
      <c r="D9784" s="30"/>
      <c r="E9784" s="29"/>
    </row>
    <row r="9785" spans="1:5" ht="15" hidden="1" x14ac:dyDescent="0.25">
      <c r="A9785" s="23"/>
      <c r="B9785" s="29"/>
      <c r="C9785" s="29"/>
      <c r="D9785" s="30"/>
      <c r="E9785" s="29"/>
    </row>
    <row r="9786" spans="1:5" ht="15" hidden="1" x14ac:dyDescent="0.25">
      <c r="A9786" s="23"/>
      <c r="B9786" s="29"/>
      <c r="C9786" s="29"/>
      <c r="D9786" s="30"/>
      <c r="E9786" s="29"/>
    </row>
    <row r="9787" spans="1:5" ht="15" hidden="1" x14ac:dyDescent="0.25">
      <c r="A9787" s="23"/>
      <c r="B9787" s="29"/>
      <c r="C9787" s="29"/>
      <c r="D9787" s="30"/>
      <c r="E9787" s="29"/>
    </row>
    <row r="9788" spans="1:5" ht="15" hidden="1" x14ac:dyDescent="0.25">
      <c r="A9788" s="23"/>
      <c r="B9788" s="29"/>
      <c r="C9788" s="29"/>
      <c r="D9788" s="30"/>
      <c r="E9788" s="29"/>
    </row>
    <row r="9789" spans="1:5" ht="15" hidden="1" x14ac:dyDescent="0.25">
      <c r="A9789" s="23"/>
      <c r="B9789" s="29"/>
      <c r="C9789" s="29"/>
      <c r="D9789" s="30"/>
      <c r="E9789" s="29"/>
    </row>
    <row r="9790" spans="1:5" ht="15" hidden="1" x14ac:dyDescent="0.25">
      <c r="A9790" s="23"/>
      <c r="B9790" s="29"/>
      <c r="C9790" s="29"/>
      <c r="D9790" s="30"/>
      <c r="E9790" s="29"/>
    </row>
    <row r="9791" spans="1:5" ht="15" hidden="1" x14ac:dyDescent="0.25">
      <c r="A9791" s="23"/>
      <c r="B9791" s="29"/>
      <c r="C9791" s="29"/>
      <c r="D9791" s="30"/>
      <c r="E9791" s="29"/>
    </row>
    <row r="9792" spans="1:5" ht="15" hidden="1" x14ac:dyDescent="0.25">
      <c r="A9792" s="23"/>
      <c r="B9792" s="29"/>
      <c r="C9792" s="29"/>
      <c r="D9792" s="30"/>
      <c r="E9792" s="29"/>
    </row>
    <row r="9793" spans="1:5" ht="15" hidden="1" x14ac:dyDescent="0.25">
      <c r="A9793" s="23"/>
      <c r="B9793" s="29"/>
      <c r="C9793" s="29"/>
      <c r="D9793" s="30"/>
      <c r="E9793" s="29"/>
    </row>
    <row r="9794" spans="1:5" ht="15" hidden="1" x14ac:dyDescent="0.25">
      <c r="A9794" s="23"/>
      <c r="B9794" s="29"/>
      <c r="C9794" s="29"/>
      <c r="D9794" s="30"/>
      <c r="E9794" s="29"/>
    </row>
    <row r="9795" spans="1:5" ht="15" hidden="1" x14ac:dyDescent="0.25">
      <c r="A9795" s="23"/>
      <c r="B9795" s="29"/>
      <c r="C9795" s="29"/>
      <c r="D9795" s="30"/>
      <c r="E9795" s="29"/>
    </row>
    <row r="9796" spans="1:5" ht="15" hidden="1" x14ac:dyDescent="0.25">
      <c r="A9796" s="23"/>
      <c r="B9796" s="29"/>
      <c r="C9796" s="29"/>
      <c r="D9796" s="30"/>
      <c r="E9796" s="29"/>
    </row>
    <row r="9797" spans="1:5" ht="15" hidden="1" x14ac:dyDescent="0.25">
      <c r="A9797" s="23"/>
      <c r="B9797" s="29"/>
      <c r="C9797" s="29"/>
      <c r="D9797" s="30"/>
      <c r="E9797" s="29"/>
    </row>
    <row r="9798" spans="1:5" ht="15" hidden="1" x14ac:dyDescent="0.25">
      <c r="A9798" s="23"/>
      <c r="B9798" s="29"/>
      <c r="C9798" s="29"/>
      <c r="D9798" s="30"/>
      <c r="E9798" s="29"/>
    </row>
    <row r="9799" spans="1:5" ht="15" hidden="1" x14ac:dyDescent="0.25">
      <c r="A9799" s="23"/>
      <c r="B9799" s="29"/>
      <c r="C9799" s="29"/>
      <c r="D9799" s="30"/>
      <c r="E9799" s="29"/>
    </row>
    <row r="9800" spans="1:5" ht="15" hidden="1" x14ac:dyDescent="0.25">
      <c r="A9800" s="23"/>
      <c r="B9800" s="29"/>
      <c r="C9800" s="29"/>
      <c r="D9800" s="30"/>
      <c r="E9800" s="29"/>
    </row>
    <row r="9801" spans="1:5" ht="15" hidden="1" x14ac:dyDescent="0.25">
      <c r="A9801" s="23"/>
      <c r="B9801" s="29"/>
      <c r="C9801" s="29"/>
      <c r="D9801" s="30"/>
      <c r="E9801" s="29"/>
    </row>
    <row r="9802" spans="1:5" ht="15" hidden="1" x14ac:dyDescent="0.25">
      <c r="A9802" s="23"/>
      <c r="B9802" s="29"/>
      <c r="C9802" s="29"/>
      <c r="D9802" s="30"/>
      <c r="E9802" s="29"/>
    </row>
    <row r="9803" spans="1:5" ht="15" hidden="1" x14ac:dyDescent="0.25">
      <c r="A9803" s="23"/>
      <c r="B9803" s="29"/>
      <c r="C9803" s="29"/>
      <c r="D9803" s="30"/>
      <c r="E9803" s="29"/>
    </row>
    <row r="9804" spans="1:5" ht="15" hidden="1" x14ac:dyDescent="0.25">
      <c r="A9804" s="23"/>
      <c r="B9804" s="29"/>
      <c r="C9804" s="29"/>
      <c r="D9804" s="30"/>
      <c r="E9804" s="29"/>
    </row>
    <row r="9805" spans="1:5" ht="15" hidden="1" x14ac:dyDescent="0.25">
      <c r="A9805" s="23"/>
      <c r="B9805" s="29"/>
      <c r="C9805" s="29"/>
      <c r="D9805" s="30"/>
      <c r="E9805" s="29"/>
    </row>
    <row r="9806" spans="1:5" ht="15" hidden="1" x14ac:dyDescent="0.25">
      <c r="A9806" s="23"/>
      <c r="B9806" s="29"/>
      <c r="C9806" s="29"/>
      <c r="D9806" s="30"/>
      <c r="E9806" s="29"/>
    </row>
    <row r="9807" spans="1:5" ht="15" hidden="1" x14ac:dyDescent="0.25">
      <c r="A9807" s="23"/>
      <c r="B9807" s="29"/>
      <c r="C9807" s="29"/>
      <c r="D9807" s="30"/>
      <c r="E9807" s="29"/>
    </row>
    <row r="9808" spans="1:5" ht="15" hidden="1" x14ac:dyDescent="0.25">
      <c r="A9808" s="23"/>
      <c r="B9808" s="29"/>
      <c r="C9808" s="29"/>
      <c r="D9808" s="30"/>
      <c r="E9808" s="29"/>
    </row>
    <row r="9809" spans="1:5" ht="15" hidden="1" x14ac:dyDescent="0.25">
      <c r="A9809" s="23"/>
      <c r="B9809" s="29"/>
      <c r="C9809" s="29"/>
      <c r="D9809" s="30"/>
      <c r="E9809" s="29"/>
    </row>
    <row r="9810" spans="1:5" ht="15" hidden="1" x14ac:dyDescent="0.25">
      <c r="A9810" s="23"/>
      <c r="B9810" s="29"/>
      <c r="C9810" s="29"/>
      <c r="D9810" s="30"/>
      <c r="E9810" s="29"/>
    </row>
    <row r="9811" spans="1:5" ht="15" hidden="1" x14ac:dyDescent="0.25">
      <c r="A9811" s="23"/>
      <c r="B9811" s="29"/>
      <c r="C9811" s="29"/>
      <c r="D9811" s="30"/>
      <c r="E9811" s="29"/>
    </row>
    <row r="9812" spans="1:5" ht="15" hidden="1" x14ac:dyDescent="0.25">
      <c r="A9812" s="23"/>
      <c r="B9812" s="29"/>
      <c r="C9812" s="29"/>
      <c r="D9812" s="30"/>
      <c r="E9812" s="29"/>
    </row>
    <row r="9813" spans="1:5" ht="15" hidden="1" x14ac:dyDescent="0.25">
      <c r="A9813" s="23"/>
      <c r="B9813" s="29"/>
      <c r="C9813" s="29"/>
      <c r="D9813" s="30"/>
      <c r="E9813" s="29"/>
    </row>
    <row r="9814" spans="1:5" ht="15" hidden="1" x14ac:dyDescent="0.25">
      <c r="A9814" s="23"/>
      <c r="B9814" s="29"/>
      <c r="C9814" s="29"/>
      <c r="D9814" s="30"/>
      <c r="E9814" s="29"/>
    </row>
    <row r="9815" spans="1:5" ht="15" hidden="1" x14ac:dyDescent="0.25">
      <c r="A9815" s="23"/>
      <c r="B9815" s="29"/>
      <c r="C9815" s="29"/>
      <c r="D9815" s="30"/>
      <c r="E9815" s="29"/>
    </row>
    <row r="9816" spans="1:5" ht="15" hidden="1" x14ac:dyDescent="0.25">
      <c r="A9816" s="23"/>
      <c r="B9816" s="29"/>
      <c r="C9816" s="29"/>
      <c r="D9816" s="30"/>
      <c r="E9816" s="29"/>
    </row>
    <row r="9817" spans="1:5" ht="15" hidden="1" x14ac:dyDescent="0.25">
      <c r="A9817" s="23"/>
      <c r="B9817" s="29"/>
      <c r="C9817" s="29"/>
      <c r="D9817" s="30"/>
      <c r="E9817" s="29"/>
    </row>
    <row r="9818" spans="1:5" ht="15" hidden="1" x14ac:dyDescent="0.25">
      <c r="A9818" s="23"/>
      <c r="B9818" s="29"/>
      <c r="C9818" s="29"/>
      <c r="D9818" s="30"/>
      <c r="E9818" s="29"/>
    </row>
    <row r="9819" spans="1:5" ht="15" hidden="1" x14ac:dyDescent="0.25">
      <c r="A9819" s="23"/>
      <c r="B9819" s="29"/>
      <c r="C9819" s="29"/>
      <c r="D9819" s="30"/>
      <c r="E9819" s="29"/>
    </row>
    <row r="9820" spans="1:5" ht="15" hidden="1" x14ac:dyDescent="0.25">
      <c r="A9820" s="23"/>
      <c r="B9820" s="29"/>
      <c r="C9820" s="29"/>
      <c r="D9820" s="30"/>
      <c r="E9820" s="29"/>
    </row>
    <row r="9821" spans="1:5" ht="15" hidden="1" x14ac:dyDescent="0.25">
      <c r="A9821" s="23"/>
      <c r="B9821" s="29"/>
      <c r="C9821" s="29"/>
      <c r="D9821" s="30"/>
      <c r="E9821" s="29"/>
    </row>
    <row r="9822" spans="1:5" ht="15" hidden="1" x14ac:dyDescent="0.25">
      <c r="A9822" s="23"/>
      <c r="B9822" s="29"/>
      <c r="C9822" s="29"/>
      <c r="D9822" s="30"/>
      <c r="E9822" s="29"/>
    </row>
    <row r="9823" spans="1:5" ht="15" hidden="1" x14ac:dyDescent="0.25">
      <c r="A9823" s="23"/>
      <c r="B9823" s="29"/>
      <c r="C9823" s="29"/>
      <c r="D9823" s="30"/>
      <c r="E9823" s="29"/>
    </row>
    <row r="9824" spans="1:5" ht="15" hidden="1" x14ac:dyDescent="0.25">
      <c r="A9824" s="23"/>
      <c r="B9824" s="29"/>
      <c r="C9824" s="29"/>
      <c r="D9824" s="30"/>
      <c r="E9824" s="29"/>
    </row>
    <row r="9825" spans="1:5" ht="15" hidden="1" x14ac:dyDescent="0.25">
      <c r="A9825" s="23"/>
      <c r="B9825" s="29"/>
      <c r="C9825" s="29"/>
      <c r="D9825" s="30"/>
      <c r="E9825" s="29"/>
    </row>
    <row r="9826" spans="1:5" ht="15" hidden="1" x14ac:dyDescent="0.25">
      <c r="A9826" s="23"/>
      <c r="B9826" s="29"/>
      <c r="C9826" s="29"/>
      <c r="D9826" s="30"/>
      <c r="E9826" s="29"/>
    </row>
    <row r="9827" spans="1:5" ht="15" hidden="1" x14ac:dyDescent="0.25">
      <c r="A9827" s="23"/>
      <c r="B9827" s="29"/>
      <c r="C9827" s="29"/>
      <c r="D9827" s="30"/>
      <c r="E9827" s="29"/>
    </row>
    <row r="9828" spans="1:5" ht="15" hidden="1" x14ac:dyDescent="0.25">
      <c r="A9828" s="23"/>
      <c r="B9828" s="29"/>
      <c r="C9828" s="29"/>
      <c r="D9828" s="30"/>
      <c r="E9828" s="29"/>
    </row>
    <row r="9829" spans="1:5" ht="15" hidden="1" x14ac:dyDescent="0.25">
      <c r="A9829" s="23"/>
      <c r="B9829" s="29"/>
      <c r="C9829" s="29"/>
      <c r="D9829" s="30"/>
      <c r="E9829" s="29"/>
    </row>
    <row r="9830" spans="1:5" ht="15" hidden="1" x14ac:dyDescent="0.25">
      <c r="A9830" s="23"/>
      <c r="B9830" s="29"/>
      <c r="C9830" s="29"/>
      <c r="D9830" s="30"/>
      <c r="E9830" s="29"/>
    </row>
    <row r="9831" spans="1:5" ht="15" hidden="1" x14ac:dyDescent="0.25">
      <c r="A9831" s="23"/>
      <c r="B9831" s="29"/>
      <c r="C9831" s="29"/>
      <c r="D9831" s="30"/>
      <c r="E9831" s="29"/>
    </row>
    <row r="9832" spans="1:5" ht="15" hidden="1" x14ac:dyDescent="0.25">
      <c r="A9832" s="23"/>
      <c r="B9832" s="29"/>
      <c r="C9832" s="29"/>
      <c r="D9832" s="30"/>
      <c r="E9832" s="29"/>
    </row>
    <row r="9833" spans="1:5" ht="15" hidden="1" x14ac:dyDescent="0.25">
      <c r="A9833" s="23"/>
      <c r="B9833" s="29"/>
      <c r="C9833" s="29"/>
      <c r="D9833" s="30"/>
      <c r="E9833" s="29"/>
    </row>
    <row r="9834" spans="1:5" ht="15" hidden="1" x14ac:dyDescent="0.25">
      <c r="A9834" s="23"/>
      <c r="B9834" s="29"/>
      <c r="C9834" s="29"/>
      <c r="D9834" s="30"/>
      <c r="E9834" s="29"/>
    </row>
    <row r="9835" spans="1:5" ht="15" hidden="1" x14ac:dyDescent="0.25">
      <c r="A9835" s="23"/>
      <c r="B9835" s="29"/>
      <c r="C9835" s="29"/>
      <c r="D9835" s="30"/>
      <c r="E9835" s="29"/>
    </row>
    <row r="9836" spans="1:5" ht="15" hidden="1" x14ac:dyDescent="0.25">
      <c r="A9836" s="23"/>
      <c r="B9836" s="29"/>
      <c r="C9836" s="29"/>
      <c r="D9836" s="30"/>
      <c r="E9836" s="29"/>
    </row>
    <row r="9837" spans="1:5" ht="15" hidden="1" x14ac:dyDescent="0.25">
      <c r="A9837" s="23"/>
      <c r="B9837" s="29"/>
      <c r="C9837" s="29"/>
      <c r="D9837" s="30"/>
      <c r="E9837" s="29"/>
    </row>
    <row r="9838" spans="1:5" ht="15" hidden="1" x14ac:dyDescent="0.25">
      <c r="A9838" s="23"/>
      <c r="B9838" s="29"/>
      <c r="C9838" s="29"/>
      <c r="D9838" s="30"/>
      <c r="E9838" s="29"/>
    </row>
    <row r="9839" spans="1:5" ht="15" hidden="1" x14ac:dyDescent="0.25">
      <c r="A9839" s="23"/>
      <c r="B9839" s="29"/>
      <c r="C9839" s="29"/>
      <c r="D9839" s="30"/>
      <c r="E9839" s="29"/>
    </row>
    <row r="9840" spans="1:5" ht="15" hidden="1" x14ac:dyDescent="0.25">
      <c r="A9840" s="23"/>
      <c r="B9840" s="29"/>
      <c r="C9840" s="29"/>
      <c r="D9840" s="30"/>
      <c r="E9840" s="29"/>
    </row>
    <row r="9841" spans="1:5" ht="15" hidden="1" x14ac:dyDescent="0.25">
      <c r="A9841" s="23"/>
      <c r="B9841" s="29"/>
      <c r="C9841" s="29"/>
      <c r="D9841" s="30"/>
      <c r="E9841" s="29"/>
    </row>
    <row r="9842" spans="1:5" ht="15" hidden="1" x14ac:dyDescent="0.25">
      <c r="A9842" s="23"/>
      <c r="B9842" s="29"/>
      <c r="C9842" s="29"/>
      <c r="D9842" s="30"/>
      <c r="E9842" s="29"/>
    </row>
    <row r="9843" spans="1:5" ht="15" hidden="1" x14ac:dyDescent="0.25">
      <c r="A9843" s="23"/>
      <c r="B9843" s="29"/>
      <c r="C9843" s="29"/>
      <c r="D9843" s="30"/>
      <c r="E9843" s="29"/>
    </row>
    <row r="9844" spans="1:5" ht="15" hidden="1" x14ac:dyDescent="0.25">
      <c r="A9844" s="23"/>
      <c r="B9844" s="29"/>
      <c r="C9844" s="29"/>
      <c r="D9844" s="30"/>
      <c r="E9844" s="29"/>
    </row>
    <row r="9845" spans="1:5" ht="15" hidden="1" x14ac:dyDescent="0.25">
      <c r="A9845" s="23"/>
      <c r="B9845" s="29"/>
      <c r="C9845" s="29"/>
      <c r="D9845" s="30"/>
      <c r="E9845" s="29"/>
    </row>
    <row r="9846" spans="1:5" ht="15" hidden="1" x14ac:dyDescent="0.25">
      <c r="A9846" s="23"/>
      <c r="B9846" s="29"/>
      <c r="C9846" s="29"/>
      <c r="D9846" s="30"/>
      <c r="E9846" s="29"/>
    </row>
    <row r="9847" spans="1:5" ht="15" hidden="1" x14ac:dyDescent="0.25">
      <c r="A9847" s="23"/>
      <c r="B9847" s="29"/>
      <c r="C9847" s="29"/>
      <c r="D9847" s="30"/>
      <c r="E9847" s="29"/>
    </row>
    <row r="9848" spans="1:5" ht="15" hidden="1" x14ac:dyDescent="0.25">
      <c r="A9848" s="23"/>
      <c r="B9848" s="29"/>
      <c r="C9848" s="29"/>
      <c r="D9848" s="30"/>
      <c r="E9848" s="29"/>
    </row>
    <row r="9849" spans="1:5" ht="15" hidden="1" x14ac:dyDescent="0.25">
      <c r="A9849" s="23"/>
      <c r="B9849" s="29"/>
      <c r="C9849" s="29"/>
      <c r="D9849" s="30"/>
      <c r="E9849" s="29"/>
    </row>
    <row r="9850" spans="1:5" ht="15" hidden="1" x14ac:dyDescent="0.25">
      <c r="A9850" s="23"/>
      <c r="B9850" s="29"/>
      <c r="C9850" s="29"/>
      <c r="D9850" s="30"/>
      <c r="E9850" s="29"/>
    </row>
    <row r="9851" spans="1:5" ht="15" hidden="1" x14ac:dyDescent="0.25">
      <c r="A9851" s="23"/>
      <c r="B9851" s="29"/>
      <c r="C9851" s="29"/>
      <c r="D9851" s="30"/>
      <c r="E9851" s="29"/>
    </row>
    <row r="9852" spans="1:5" ht="15" hidden="1" x14ac:dyDescent="0.25">
      <c r="A9852" s="23"/>
      <c r="B9852" s="29"/>
      <c r="C9852" s="29"/>
      <c r="D9852" s="30"/>
      <c r="E9852" s="29"/>
    </row>
    <row r="9853" spans="1:5" ht="15" hidden="1" x14ac:dyDescent="0.25">
      <c r="A9853" s="23"/>
      <c r="B9853" s="29"/>
      <c r="C9853" s="29"/>
      <c r="D9853" s="30"/>
      <c r="E9853" s="29"/>
    </row>
    <row r="9854" spans="1:5" ht="15" hidden="1" x14ac:dyDescent="0.25">
      <c r="A9854" s="23"/>
      <c r="B9854" s="29"/>
      <c r="C9854" s="29"/>
      <c r="D9854" s="30"/>
      <c r="E9854" s="29"/>
    </row>
    <row r="9855" spans="1:5" ht="15" hidden="1" x14ac:dyDescent="0.25">
      <c r="A9855" s="23"/>
      <c r="B9855" s="29"/>
      <c r="C9855" s="29"/>
      <c r="D9855" s="30"/>
      <c r="E9855" s="29"/>
    </row>
    <row r="9856" spans="1:5" ht="15" hidden="1" x14ac:dyDescent="0.25">
      <c r="A9856" s="23"/>
      <c r="B9856" s="29"/>
      <c r="C9856" s="29"/>
      <c r="D9856" s="30"/>
      <c r="E9856" s="29"/>
    </row>
    <row r="9857" spans="1:5" ht="15" hidden="1" x14ac:dyDescent="0.25">
      <c r="A9857" s="23"/>
      <c r="B9857" s="29"/>
      <c r="C9857" s="29"/>
      <c r="D9857" s="30"/>
      <c r="E9857" s="29"/>
    </row>
    <row r="9858" spans="1:5" ht="15" hidden="1" x14ac:dyDescent="0.25">
      <c r="A9858" s="23"/>
      <c r="B9858" s="29"/>
      <c r="C9858" s="29"/>
      <c r="D9858" s="30"/>
      <c r="E9858" s="29"/>
    </row>
    <row r="9859" spans="1:5" ht="15" hidden="1" x14ac:dyDescent="0.25">
      <c r="A9859" s="23"/>
      <c r="B9859" s="29"/>
      <c r="C9859" s="29"/>
      <c r="D9859" s="30"/>
      <c r="E9859" s="29"/>
    </row>
    <row r="9860" spans="1:5" ht="15" hidden="1" x14ac:dyDescent="0.25">
      <c r="A9860" s="23"/>
      <c r="B9860" s="29"/>
      <c r="C9860" s="29"/>
      <c r="D9860" s="30"/>
      <c r="E9860" s="29"/>
    </row>
    <row r="9861" spans="1:5" ht="15" hidden="1" x14ac:dyDescent="0.25">
      <c r="A9861" s="23"/>
      <c r="B9861" s="29"/>
      <c r="C9861" s="29"/>
      <c r="D9861" s="30"/>
      <c r="E9861" s="29"/>
    </row>
    <row r="9862" spans="1:5" ht="15" hidden="1" x14ac:dyDescent="0.25">
      <c r="A9862" s="23"/>
      <c r="B9862" s="29"/>
      <c r="C9862" s="29"/>
      <c r="D9862" s="30"/>
      <c r="E9862" s="29"/>
    </row>
    <row r="9863" spans="1:5" ht="15" hidden="1" x14ac:dyDescent="0.25">
      <c r="A9863" s="23"/>
      <c r="B9863" s="29"/>
      <c r="C9863" s="29"/>
      <c r="D9863" s="30"/>
      <c r="E9863" s="29"/>
    </row>
    <row r="9864" spans="1:5" ht="15" hidden="1" x14ac:dyDescent="0.25">
      <c r="A9864" s="23"/>
      <c r="B9864" s="29"/>
      <c r="C9864" s="29"/>
      <c r="D9864" s="30"/>
      <c r="E9864" s="29"/>
    </row>
    <row r="9865" spans="1:5" ht="15" hidden="1" x14ac:dyDescent="0.25">
      <c r="A9865" s="23"/>
      <c r="B9865" s="29"/>
      <c r="C9865" s="29"/>
      <c r="D9865" s="30"/>
      <c r="E9865" s="29"/>
    </row>
    <row r="9866" spans="1:5" ht="15" hidden="1" x14ac:dyDescent="0.25">
      <c r="A9866" s="23"/>
      <c r="B9866" s="29"/>
      <c r="C9866" s="29"/>
      <c r="D9866" s="30"/>
      <c r="E9866" s="29"/>
    </row>
    <row r="9867" spans="1:5" ht="15" hidden="1" x14ac:dyDescent="0.25">
      <c r="A9867" s="23"/>
      <c r="B9867" s="29"/>
      <c r="C9867" s="29"/>
      <c r="D9867" s="30"/>
      <c r="E9867" s="29"/>
    </row>
    <row r="9868" spans="1:5" ht="15" hidden="1" x14ac:dyDescent="0.25">
      <c r="A9868" s="23"/>
      <c r="B9868" s="29"/>
      <c r="C9868" s="29"/>
      <c r="D9868" s="30"/>
      <c r="E9868" s="29"/>
    </row>
    <row r="9869" spans="1:5" ht="15" hidden="1" x14ac:dyDescent="0.25">
      <c r="A9869" s="23"/>
      <c r="B9869" s="29"/>
      <c r="C9869" s="29"/>
      <c r="D9869" s="30"/>
      <c r="E9869" s="29"/>
    </row>
    <row r="9870" spans="1:5" ht="15" hidden="1" x14ac:dyDescent="0.25">
      <c r="A9870" s="23"/>
      <c r="B9870" s="29"/>
      <c r="C9870" s="29"/>
      <c r="D9870" s="30"/>
      <c r="E9870" s="29"/>
    </row>
    <row r="9871" spans="1:5" ht="15" hidden="1" x14ac:dyDescent="0.25">
      <c r="A9871" s="23"/>
      <c r="B9871" s="29"/>
      <c r="C9871" s="29"/>
      <c r="D9871" s="30"/>
      <c r="E9871" s="29"/>
    </row>
    <row r="9872" spans="1:5" ht="15" hidden="1" x14ac:dyDescent="0.25">
      <c r="A9872" s="23"/>
      <c r="B9872" s="29"/>
      <c r="C9872" s="29"/>
      <c r="D9872" s="30"/>
      <c r="E9872" s="29"/>
    </row>
    <row r="9873" spans="1:5" ht="15" hidden="1" x14ac:dyDescent="0.25">
      <c r="A9873" s="23"/>
      <c r="B9873" s="29"/>
      <c r="C9873" s="29"/>
      <c r="D9873" s="30"/>
      <c r="E9873" s="29"/>
    </row>
    <row r="9874" spans="1:5" ht="15" hidden="1" x14ac:dyDescent="0.25">
      <c r="A9874" s="23"/>
      <c r="B9874" s="29"/>
      <c r="C9874" s="29"/>
      <c r="D9874" s="30"/>
      <c r="E9874" s="29"/>
    </row>
    <row r="9875" spans="1:5" ht="15" hidden="1" x14ac:dyDescent="0.25">
      <c r="A9875" s="23"/>
      <c r="B9875" s="29"/>
      <c r="C9875" s="29"/>
      <c r="D9875" s="30"/>
      <c r="E9875" s="29"/>
    </row>
    <row r="9876" spans="1:5" ht="15" hidden="1" x14ac:dyDescent="0.25">
      <c r="A9876" s="23"/>
      <c r="B9876" s="29"/>
      <c r="C9876" s="29"/>
      <c r="D9876" s="30"/>
      <c r="E9876" s="29"/>
    </row>
    <row r="9877" spans="1:5" ht="15" hidden="1" x14ac:dyDescent="0.25">
      <c r="A9877" s="23"/>
      <c r="B9877" s="29"/>
      <c r="C9877" s="29"/>
      <c r="D9877" s="30"/>
      <c r="E9877" s="29"/>
    </row>
    <row r="9878" spans="1:5" ht="15" hidden="1" x14ac:dyDescent="0.25">
      <c r="A9878" s="23"/>
      <c r="B9878" s="29"/>
      <c r="C9878" s="29"/>
      <c r="D9878" s="30"/>
      <c r="E9878" s="29"/>
    </row>
    <row r="9879" spans="1:5" ht="15" hidden="1" x14ac:dyDescent="0.25">
      <c r="A9879" s="23"/>
      <c r="B9879" s="29"/>
      <c r="C9879" s="29"/>
      <c r="D9879" s="30"/>
      <c r="E9879" s="29"/>
    </row>
    <row r="9880" spans="1:5" ht="15" hidden="1" x14ac:dyDescent="0.25">
      <c r="A9880" s="23"/>
      <c r="B9880" s="29"/>
      <c r="C9880" s="29"/>
      <c r="D9880" s="30"/>
      <c r="E9880" s="29"/>
    </row>
    <row r="9881" spans="1:5" ht="15" hidden="1" x14ac:dyDescent="0.25">
      <c r="A9881" s="23"/>
      <c r="B9881" s="29"/>
      <c r="C9881" s="29"/>
      <c r="D9881" s="30"/>
      <c r="E9881" s="29"/>
    </row>
    <row r="9882" spans="1:5" ht="15" hidden="1" x14ac:dyDescent="0.25">
      <c r="A9882" s="23"/>
      <c r="B9882" s="29"/>
      <c r="C9882" s="29"/>
      <c r="D9882" s="30"/>
      <c r="E9882" s="29"/>
    </row>
    <row r="9883" spans="1:5" ht="15" hidden="1" x14ac:dyDescent="0.25">
      <c r="A9883" s="23"/>
      <c r="B9883" s="29"/>
      <c r="C9883" s="29"/>
      <c r="D9883" s="30"/>
      <c r="E9883" s="29"/>
    </row>
    <row r="9884" spans="1:5" ht="15" hidden="1" x14ac:dyDescent="0.25">
      <c r="A9884" s="23"/>
      <c r="B9884" s="29"/>
      <c r="C9884" s="29"/>
      <c r="D9884" s="30"/>
      <c r="E9884" s="29"/>
    </row>
    <row r="9885" spans="1:5" ht="15" hidden="1" x14ac:dyDescent="0.25">
      <c r="A9885" s="23"/>
      <c r="B9885" s="29"/>
      <c r="C9885" s="29"/>
      <c r="D9885" s="30"/>
      <c r="E9885" s="29"/>
    </row>
    <row r="9886" spans="1:5" ht="15" hidden="1" x14ac:dyDescent="0.25">
      <c r="A9886" s="23"/>
      <c r="B9886" s="29"/>
      <c r="C9886" s="29"/>
      <c r="D9886" s="30"/>
      <c r="E9886" s="29"/>
    </row>
    <row r="9887" spans="1:5" ht="15" hidden="1" x14ac:dyDescent="0.25">
      <c r="A9887" s="23"/>
      <c r="B9887" s="29"/>
      <c r="C9887" s="29"/>
      <c r="D9887" s="30"/>
      <c r="E9887" s="29"/>
    </row>
    <row r="9888" spans="1:5" ht="15" hidden="1" x14ac:dyDescent="0.25">
      <c r="A9888" s="23"/>
      <c r="B9888" s="29"/>
      <c r="C9888" s="29"/>
      <c r="D9888" s="30"/>
      <c r="E9888" s="29"/>
    </row>
    <row r="9889" spans="1:5" ht="15" hidden="1" x14ac:dyDescent="0.25">
      <c r="A9889" s="23"/>
      <c r="B9889" s="29"/>
      <c r="C9889" s="29"/>
      <c r="D9889" s="30"/>
      <c r="E9889" s="29"/>
    </row>
    <row r="9890" spans="1:5" ht="15" hidden="1" x14ac:dyDescent="0.25">
      <c r="A9890" s="23"/>
      <c r="B9890" s="29"/>
      <c r="C9890" s="29"/>
      <c r="D9890" s="30"/>
      <c r="E9890" s="29"/>
    </row>
    <row r="9891" spans="1:5" ht="15" hidden="1" x14ac:dyDescent="0.25">
      <c r="A9891" s="23"/>
      <c r="B9891" s="29"/>
      <c r="C9891" s="29"/>
      <c r="D9891" s="30"/>
      <c r="E9891" s="29"/>
    </row>
    <row r="9892" spans="1:5" ht="15" hidden="1" x14ac:dyDescent="0.25">
      <c r="A9892" s="23"/>
      <c r="B9892" s="29"/>
      <c r="C9892" s="29"/>
      <c r="D9892" s="30"/>
      <c r="E9892" s="29"/>
    </row>
    <row r="9893" spans="1:5" ht="15" hidden="1" x14ac:dyDescent="0.25">
      <c r="A9893" s="23"/>
      <c r="B9893" s="29"/>
      <c r="C9893" s="29"/>
      <c r="D9893" s="30"/>
      <c r="E9893" s="29"/>
    </row>
    <row r="9894" spans="1:5" ht="15" hidden="1" x14ac:dyDescent="0.25">
      <c r="A9894" s="23"/>
      <c r="B9894" s="29"/>
      <c r="C9894" s="29"/>
      <c r="D9894" s="30"/>
      <c r="E9894" s="29"/>
    </row>
    <row r="9895" spans="1:5" ht="15" hidden="1" x14ac:dyDescent="0.25">
      <c r="A9895" s="23"/>
      <c r="B9895" s="29"/>
      <c r="C9895" s="29"/>
      <c r="D9895" s="30"/>
      <c r="E9895" s="29"/>
    </row>
    <row r="9896" spans="1:5" ht="15" hidden="1" x14ac:dyDescent="0.25">
      <c r="A9896" s="23"/>
      <c r="B9896" s="29"/>
      <c r="C9896" s="29"/>
      <c r="D9896" s="30"/>
      <c r="E9896" s="29"/>
    </row>
    <row r="9897" spans="1:5" ht="15" hidden="1" x14ac:dyDescent="0.25">
      <c r="A9897" s="23"/>
      <c r="B9897" s="29"/>
      <c r="C9897" s="29"/>
      <c r="D9897" s="30"/>
      <c r="E9897" s="29"/>
    </row>
    <row r="9898" spans="1:5" ht="15" hidden="1" x14ac:dyDescent="0.25">
      <c r="A9898" s="23"/>
      <c r="B9898" s="29"/>
      <c r="C9898" s="29"/>
      <c r="D9898" s="30"/>
      <c r="E9898" s="29"/>
    </row>
    <row r="9899" spans="1:5" ht="15" hidden="1" x14ac:dyDescent="0.25">
      <c r="A9899" s="23"/>
      <c r="B9899" s="29"/>
      <c r="C9899" s="29"/>
      <c r="D9899" s="30"/>
      <c r="E9899" s="29"/>
    </row>
    <row r="9900" spans="1:5" ht="15" hidden="1" x14ac:dyDescent="0.25">
      <c r="A9900" s="23"/>
      <c r="B9900" s="29"/>
      <c r="C9900" s="29"/>
      <c r="D9900" s="30"/>
      <c r="E9900" s="29"/>
    </row>
    <row r="9901" spans="1:5" ht="15" hidden="1" x14ac:dyDescent="0.25">
      <c r="A9901" s="23"/>
      <c r="B9901" s="29"/>
      <c r="C9901" s="29"/>
      <c r="D9901" s="30"/>
      <c r="E9901" s="29"/>
    </row>
    <row r="9902" spans="1:5" ht="15" hidden="1" x14ac:dyDescent="0.25">
      <c r="A9902" s="23"/>
      <c r="B9902" s="29"/>
      <c r="C9902" s="29"/>
      <c r="D9902" s="30"/>
      <c r="E9902" s="29"/>
    </row>
    <row r="9903" spans="1:5" ht="15" hidden="1" x14ac:dyDescent="0.25">
      <c r="A9903" s="23"/>
      <c r="B9903" s="29"/>
      <c r="C9903" s="29"/>
      <c r="D9903" s="30"/>
      <c r="E9903" s="29"/>
    </row>
    <row r="9904" spans="1:5" ht="15" hidden="1" x14ac:dyDescent="0.25">
      <c r="A9904" s="23"/>
      <c r="B9904" s="29"/>
      <c r="C9904" s="29"/>
      <c r="D9904" s="30"/>
      <c r="E9904" s="29"/>
    </row>
    <row r="9905" spans="1:5" ht="15" hidden="1" x14ac:dyDescent="0.25">
      <c r="A9905" s="23"/>
      <c r="B9905" s="29"/>
      <c r="C9905" s="29"/>
      <c r="D9905" s="30"/>
      <c r="E9905" s="29"/>
    </row>
    <row r="9906" spans="1:5" ht="15" hidden="1" x14ac:dyDescent="0.25">
      <c r="A9906" s="23"/>
      <c r="B9906" s="29"/>
      <c r="C9906" s="29"/>
      <c r="D9906" s="30"/>
      <c r="E9906" s="29"/>
    </row>
    <row r="9907" spans="1:5" ht="15" hidden="1" x14ac:dyDescent="0.25">
      <c r="A9907" s="23"/>
      <c r="B9907" s="29"/>
      <c r="C9907" s="29"/>
      <c r="D9907" s="30"/>
      <c r="E9907" s="29"/>
    </row>
    <row r="9908" spans="1:5" ht="15" hidden="1" x14ac:dyDescent="0.25">
      <c r="A9908" s="23"/>
      <c r="B9908" s="29"/>
      <c r="C9908" s="29"/>
      <c r="D9908" s="30"/>
      <c r="E9908" s="29"/>
    </row>
    <row r="9909" spans="1:5" ht="15" hidden="1" x14ac:dyDescent="0.25">
      <c r="A9909" s="23"/>
      <c r="B9909" s="29"/>
      <c r="C9909" s="29"/>
      <c r="D9909" s="30"/>
      <c r="E9909" s="29"/>
    </row>
    <row r="9910" spans="1:5" ht="15" hidden="1" x14ac:dyDescent="0.25">
      <c r="A9910" s="23"/>
      <c r="B9910" s="29"/>
      <c r="C9910" s="29"/>
      <c r="D9910" s="30"/>
      <c r="E9910" s="29"/>
    </row>
    <row r="9911" spans="1:5" ht="15" hidden="1" x14ac:dyDescent="0.25">
      <c r="A9911" s="23"/>
      <c r="B9911" s="29"/>
      <c r="C9911" s="29"/>
      <c r="D9911" s="30"/>
      <c r="E9911" s="29"/>
    </row>
    <row r="9912" spans="1:5" ht="15" hidden="1" x14ac:dyDescent="0.25">
      <c r="A9912" s="23"/>
      <c r="B9912" s="29"/>
      <c r="C9912" s="29"/>
      <c r="D9912" s="30"/>
      <c r="E9912" s="29"/>
    </row>
    <row r="9913" spans="1:5" ht="15" hidden="1" x14ac:dyDescent="0.25">
      <c r="A9913" s="23"/>
      <c r="B9913" s="29"/>
      <c r="C9913" s="29"/>
      <c r="D9913" s="30"/>
      <c r="E9913" s="29"/>
    </row>
    <row r="9914" spans="1:5" ht="15" hidden="1" x14ac:dyDescent="0.25">
      <c r="A9914" s="23"/>
      <c r="B9914" s="29"/>
      <c r="C9914" s="29"/>
      <c r="D9914" s="30"/>
      <c r="E9914" s="29"/>
    </row>
    <row r="9915" spans="1:5" ht="15" hidden="1" x14ac:dyDescent="0.25">
      <c r="A9915" s="23"/>
      <c r="B9915" s="29"/>
      <c r="C9915" s="29"/>
      <c r="D9915" s="30"/>
      <c r="E9915" s="29"/>
    </row>
    <row r="9916" spans="1:5" ht="15" hidden="1" x14ac:dyDescent="0.25">
      <c r="A9916" s="23"/>
      <c r="B9916" s="29"/>
      <c r="C9916" s="29"/>
      <c r="D9916" s="30"/>
      <c r="E9916" s="29"/>
    </row>
    <row r="9917" spans="1:5" ht="15" hidden="1" x14ac:dyDescent="0.25">
      <c r="A9917" s="23"/>
      <c r="B9917" s="29"/>
      <c r="C9917" s="29"/>
      <c r="D9917" s="30"/>
      <c r="E9917" s="29"/>
    </row>
    <row r="9918" spans="1:5" ht="15" hidden="1" x14ac:dyDescent="0.25">
      <c r="A9918" s="23"/>
      <c r="B9918" s="29"/>
      <c r="C9918" s="29"/>
      <c r="D9918" s="30"/>
      <c r="E9918" s="29"/>
    </row>
    <row r="9919" spans="1:5" ht="15" hidden="1" x14ac:dyDescent="0.25">
      <c r="A9919" s="23"/>
      <c r="B9919" s="29"/>
      <c r="C9919" s="29"/>
      <c r="D9919" s="30"/>
      <c r="E9919" s="29"/>
    </row>
    <row r="9920" spans="1:5" ht="15" hidden="1" x14ac:dyDescent="0.25">
      <c r="A9920" s="23"/>
      <c r="B9920" s="29"/>
      <c r="C9920" s="29"/>
      <c r="D9920" s="30"/>
      <c r="E9920" s="29"/>
    </row>
    <row r="9921" spans="1:5" ht="15" hidden="1" x14ac:dyDescent="0.25">
      <c r="A9921" s="23"/>
      <c r="B9921" s="29"/>
      <c r="C9921" s="29"/>
      <c r="D9921" s="30"/>
      <c r="E9921" s="29"/>
    </row>
    <row r="9922" spans="1:5" ht="15" hidden="1" x14ac:dyDescent="0.25">
      <c r="A9922" s="23"/>
      <c r="B9922" s="29"/>
      <c r="C9922" s="29"/>
      <c r="D9922" s="30"/>
      <c r="E9922" s="29"/>
    </row>
    <row r="9923" spans="1:5" ht="15" hidden="1" x14ac:dyDescent="0.25">
      <c r="A9923" s="23"/>
      <c r="B9923" s="29"/>
      <c r="C9923" s="29"/>
      <c r="D9923" s="30"/>
      <c r="E9923" s="29"/>
    </row>
    <row r="9924" spans="1:5" ht="15" hidden="1" x14ac:dyDescent="0.25">
      <c r="A9924" s="23"/>
      <c r="B9924" s="29"/>
      <c r="C9924" s="29"/>
      <c r="D9924" s="30"/>
      <c r="E9924" s="29"/>
    </row>
    <row r="9925" spans="1:5" ht="15" hidden="1" x14ac:dyDescent="0.25">
      <c r="A9925" s="23"/>
      <c r="B9925" s="29"/>
      <c r="C9925" s="29"/>
      <c r="D9925" s="30"/>
      <c r="E9925" s="29"/>
    </row>
    <row r="9926" spans="1:5" ht="15" hidden="1" x14ac:dyDescent="0.25">
      <c r="A9926" s="23"/>
      <c r="B9926" s="29"/>
      <c r="C9926" s="29"/>
      <c r="D9926" s="30"/>
      <c r="E9926" s="29"/>
    </row>
    <row r="9927" spans="1:5" ht="15" hidden="1" x14ac:dyDescent="0.25">
      <c r="A9927" s="23"/>
      <c r="B9927" s="29"/>
      <c r="C9927" s="29"/>
      <c r="D9927" s="30"/>
      <c r="E9927" s="29"/>
    </row>
    <row r="9928" spans="1:5" ht="15" hidden="1" x14ac:dyDescent="0.25">
      <c r="A9928" s="23"/>
      <c r="B9928" s="29"/>
      <c r="C9928" s="29"/>
      <c r="D9928" s="30"/>
      <c r="E9928" s="29"/>
    </row>
    <row r="9929" spans="1:5" ht="15" hidden="1" x14ac:dyDescent="0.25">
      <c r="A9929" s="23"/>
      <c r="B9929" s="29"/>
      <c r="C9929" s="29"/>
      <c r="D9929" s="30"/>
      <c r="E9929" s="29"/>
    </row>
    <row r="9930" spans="1:5" ht="15" hidden="1" x14ac:dyDescent="0.25">
      <c r="A9930" s="23"/>
      <c r="B9930" s="29"/>
      <c r="C9930" s="29"/>
      <c r="D9930" s="30"/>
      <c r="E9930" s="29"/>
    </row>
    <row r="9931" spans="1:5" ht="15" hidden="1" x14ac:dyDescent="0.25">
      <c r="A9931" s="23"/>
      <c r="B9931" s="29"/>
      <c r="C9931" s="29"/>
      <c r="D9931" s="30"/>
      <c r="E9931" s="29"/>
    </row>
    <row r="9932" spans="1:5" ht="15" hidden="1" x14ac:dyDescent="0.25">
      <c r="A9932" s="23"/>
      <c r="B9932" s="29"/>
      <c r="C9932" s="29"/>
      <c r="D9932" s="30"/>
      <c r="E9932" s="29"/>
    </row>
    <row r="9933" spans="1:5" ht="15" hidden="1" x14ac:dyDescent="0.25">
      <c r="A9933" s="23"/>
      <c r="B9933" s="29"/>
      <c r="C9933" s="29"/>
      <c r="D9933" s="30"/>
      <c r="E9933" s="29"/>
    </row>
    <row r="9934" spans="1:5" ht="15" hidden="1" x14ac:dyDescent="0.25">
      <c r="A9934" s="23"/>
      <c r="B9934" s="29"/>
      <c r="C9934" s="29"/>
      <c r="D9934" s="30"/>
      <c r="E9934" s="29"/>
    </row>
    <row r="9935" spans="1:5" ht="15" hidden="1" x14ac:dyDescent="0.25">
      <c r="A9935" s="23"/>
      <c r="B9935" s="29"/>
      <c r="C9935" s="29"/>
      <c r="D9935" s="30"/>
      <c r="E9935" s="29"/>
    </row>
    <row r="9936" spans="1:5" ht="15" hidden="1" x14ac:dyDescent="0.25">
      <c r="A9936" s="23"/>
      <c r="B9936" s="29"/>
      <c r="C9936" s="29"/>
      <c r="D9936" s="30"/>
      <c r="E9936" s="29"/>
    </row>
    <row r="9937" spans="1:5" ht="15" hidden="1" x14ac:dyDescent="0.25">
      <c r="A9937" s="23"/>
      <c r="B9937" s="29"/>
      <c r="C9937" s="29"/>
      <c r="D9937" s="30"/>
      <c r="E9937" s="29"/>
    </row>
    <row r="9938" spans="1:5" ht="15" hidden="1" x14ac:dyDescent="0.25">
      <c r="A9938" s="23"/>
      <c r="B9938" s="29"/>
      <c r="C9938" s="29"/>
      <c r="D9938" s="30"/>
      <c r="E9938" s="29"/>
    </row>
    <row r="9939" spans="1:5" ht="15" hidden="1" x14ac:dyDescent="0.25">
      <c r="A9939" s="23"/>
      <c r="B9939" s="29"/>
      <c r="C9939" s="29"/>
      <c r="D9939" s="30"/>
      <c r="E9939" s="29"/>
    </row>
    <row r="9940" spans="1:5" ht="15" hidden="1" x14ac:dyDescent="0.25">
      <c r="A9940" s="23"/>
      <c r="B9940" s="29"/>
      <c r="C9940" s="29"/>
      <c r="D9940" s="30"/>
      <c r="E9940" s="29"/>
    </row>
    <row r="9941" spans="1:5" ht="15" hidden="1" x14ac:dyDescent="0.25">
      <c r="A9941" s="23"/>
      <c r="B9941" s="29"/>
      <c r="C9941" s="29"/>
      <c r="D9941" s="30"/>
      <c r="E9941" s="29"/>
    </row>
    <row r="9942" spans="1:5" ht="15" hidden="1" x14ac:dyDescent="0.25">
      <c r="A9942" s="23"/>
      <c r="B9942" s="29"/>
      <c r="C9942" s="29"/>
      <c r="D9942" s="30"/>
      <c r="E9942" s="29"/>
    </row>
    <row r="9943" spans="1:5" ht="15" hidden="1" x14ac:dyDescent="0.25">
      <c r="A9943" s="23"/>
      <c r="B9943" s="29"/>
      <c r="C9943" s="29"/>
      <c r="D9943" s="30"/>
      <c r="E9943" s="29"/>
    </row>
    <row r="9944" spans="1:5" ht="15" hidden="1" x14ac:dyDescent="0.25">
      <c r="A9944" s="23"/>
      <c r="B9944" s="29"/>
      <c r="C9944" s="29"/>
      <c r="D9944" s="30"/>
      <c r="E9944" s="29"/>
    </row>
    <row r="9945" spans="1:5" ht="15" hidden="1" x14ac:dyDescent="0.25">
      <c r="A9945" s="23"/>
      <c r="B9945" s="29"/>
      <c r="C9945" s="29"/>
      <c r="D9945" s="30"/>
      <c r="E9945" s="29"/>
    </row>
    <row r="9946" spans="1:5" ht="15" hidden="1" x14ac:dyDescent="0.25">
      <c r="A9946" s="23"/>
      <c r="B9946" s="29"/>
      <c r="C9946" s="29"/>
      <c r="D9946" s="30"/>
      <c r="E9946" s="29"/>
    </row>
    <row r="9947" spans="1:5" ht="15" hidden="1" x14ac:dyDescent="0.25">
      <c r="A9947" s="23"/>
      <c r="B9947" s="29"/>
      <c r="C9947" s="29"/>
      <c r="D9947" s="30"/>
      <c r="E9947" s="29"/>
    </row>
    <row r="9948" spans="1:5" ht="15" hidden="1" x14ac:dyDescent="0.25">
      <c r="A9948" s="23"/>
      <c r="B9948" s="29"/>
      <c r="C9948" s="29"/>
      <c r="D9948" s="30"/>
      <c r="E9948" s="29"/>
    </row>
    <row r="9949" spans="1:5" ht="15" hidden="1" x14ac:dyDescent="0.25">
      <c r="A9949" s="23"/>
      <c r="B9949" s="29"/>
      <c r="C9949" s="29"/>
      <c r="D9949" s="30"/>
      <c r="E9949" s="29"/>
    </row>
    <row r="9950" spans="1:5" ht="15" hidden="1" x14ac:dyDescent="0.25">
      <c r="A9950" s="23"/>
      <c r="B9950" s="29"/>
      <c r="C9950" s="29"/>
      <c r="D9950" s="30"/>
      <c r="E9950" s="29"/>
    </row>
    <row r="9951" spans="1:5" ht="15" hidden="1" x14ac:dyDescent="0.25">
      <c r="A9951" s="23"/>
      <c r="B9951" s="29"/>
      <c r="C9951" s="29"/>
      <c r="D9951" s="30"/>
      <c r="E9951" s="29"/>
    </row>
    <row r="9952" spans="1:5" ht="15" hidden="1" x14ac:dyDescent="0.25">
      <c r="A9952" s="23"/>
      <c r="B9952" s="29"/>
      <c r="C9952" s="29"/>
      <c r="D9952" s="30"/>
      <c r="E9952" s="29"/>
    </row>
    <row r="9953" spans="1:5" ht="15" hidden="1" x14ac:dyDescent="0.25">
      <c r="A9953" s="23"/>
      <c r="B9953" s="29"/>
      <c r="C9953" s="29"/>
      <c r="D9953" s="30"/>
      <c r="E9953" s="29"/>
    </row>
    <row r="9954" spans="1:5" ht="15" hidden="1" x14ac:dyDescent="0.25">
      <c r="A9954" s="23"/>
      <c r="B9954" s="29"/>
      <c r="C9954" s="29"/>
      <c r="D9954" s="30"/>
      <c r="E9954" s="29"/>
    </row>
    <row r="9955" spans="1:5" ht="15" hidden="1" x14ac:dyDescent="0.25">
      <c r="A9955" s="23"/>
      <c r="B9955" s="29"/>
      <c r="C9955" s="29"/>
      <c r="D9955" s="30"/>
      <c r="E9955" s="29"/>
    </row>
    <row r="9956" spans="1:5" ht="15" hidden="1" x14ac:dyDescent="0.25">
      <c r="A9956" s="23"/>
      <c r="B9956" s="29"/>
      <c r="C9956" s="29"/>
      <c r="D9956" s="30"/>
      <c r="E9956" s="29"/>
    </row>
    <row r="9957" spans="1:5" ht="15" hidden="1" x14ac:dyDescent="0.25">
      <c r="A9957" s="23"/>
      <c r="B9957" s="29"/>
      <c r="C9957" s="29"/>
      <c r="D9957" s="30"/>
      <c r="E9957" s="29"/>
    </row>
    <row r="9958" spans="1:5" ht="15" hidden="1" x14ac:dyDescent="0.25">
      <c r="A9958" s="23"/>
      <c r="B9958" s="29"/>
      <c r="C9958" s="29"/>
      <c r="D9958" s="30"/>
      <c r="E9958" s="29"/>
    </row>
    <row r="9959" spans="1:5" ht="15" hidden="1" x14ac:dyDescent="0.25">
      <c r="A9959" s="23"/>
      <c r="B9959" s="29"/>
      <c r="C9959" s="29"/>
      <c r="D9959" s="30"/>
      <c r="E9959" s="29"/>
    </row>
    <row r="9960" spans="1:5" ht="15" hidden="1" x14ac:dyDescent="0.25">
      <c r="A9960" s="23"/>
      <c r="B9960" s="29"/>
      <c r="C9960" s="29"/>
      <c r="D9960" s="30"/>
      <c r="E9960" s="29"/>
    </row>
    <row r="9961" spans="1:5" ht="15" hidden="1" x14ac:dyDescent="0.25">
      <c r="A9961" s="23"/>
      <c r="B9961" s="29"/>
      <c r="C9961" s="29"/>
      <c r="D9961" s="30"/>
      <c r="E9961" s="29"/>
    </row>
    <row r="9962" spans="1:5" ht="15" hidden="1" x14ac:dyDescent="0.25">
      <c r="A9962" s="23"/>
      <c r="B9962" s="29"/>
      <c r="C9962" s="29"/>
      <c r="D9962" s="30"/>
      <c r="E9962" s="29"/>
    </row>
    <row r="9963" spans="1:5" ht="15" hidden="1" x14ac:dyDescent="0.25">
      <c r="A9963" s="23"/>
      <c r="B9963" s="29"/>
      <c r="C9963" s="29"/>
      <c r="D9963" s="30"/>
      <c r="E9963" s="29"/>
    </row>
    <row r="9964" spans="1:5" ht="15" hidden="1" x14ac:dyDescent="0.25">
      <c r="A9964" s="23"/>
      <c r="B9964" s="29"/>
      <c r="C9964" s="29"/>
      <c r="D9964" s="30"/>
      <c r="E9964" s="29"/>
    </row>
    <row r="9965" spans="1:5" ht="15" hidden="1" x14ac:dyDescent="0.25">
      <c r="A9965" s="23"/>
      <c r="B9965" s="29"/>
      <c r="C9965" s="29"/>
      <c r="D9965" s="30"/>
      <c r="E9965" s="29"/>
    </row>
    <row r="9966" spans="1:5" ht="15" hidden="1" x14ac:dyDescent="0.25">
      <c r="A9966" s="23"/>
      <c r="B9966" s="29"/>
      <c r="C9966" s="29"/>
      <c r="D9966" s="30"/>
      <c r="E9966" s="29"/>
    </row>
    <row r="9967" spans="1:5" ht="15" hidden="1" x14ac:dyDescent="0.25">
      <c r="A9967" s="23"/>
      <c r="B9967" s="29"/>
      <c r="C9967" s="29"/>
      <c r="D9967" s="30"/>
      <c r="E9967" s="29"/>
    </row>
    <row r="9968" spans="1:5" ht="15" hidden="1" x14ac:dyDescent="0.25">
      <c r="A9968" s="23"/>
      <c r="B9968" s="29"/>
      <c r="C9968" s="29"/>
      <c r="D9968" s="30"/>
      <c r="E9968" s="29"/>
    </row>
    <row r="9969" spans="1:5" ht="15" hidden="1" x14ac:dyDescent="0.25">
      <c r="A9969" s="23"/>
      <c r="B9969" s="29"/>
      <c r="C9969" s="29"/>
      <c r="D9969" s="30"/>
      <c r="E9969" s="29"/>
    </row>
    <row r="9970" spans="1:5" ht="15" hidden="1" x14ac:dyDescent="0.25">
      <c r="A9970" s="23"/>
      <c r="B9970" s="29"/>
      <c r="C9970" s="29"/>
      <c r="D9970" s="30"/>
      <c r="E9970" s="29"/>
    </row>
    <row r="9971" spans="1:5" ht="15" hidden="1" x14ac:dyDescent="0.25">
      <c r="A9971" s="23"/>
      <c r="B9971" s="29"/>
      <c r="C9971" s="29"/>
      <c r="D9971" s="30"/>
      <c r="E9971" s="29"/>
    </row>
    <row r="9972" spans="1:5" ht="15" hidden="1" x14ac:dyDescent="0.25">
      <c r="A9972" s="23"/>
      <c r="B9972" s="29"/>
      <c r="C9972" s="29"/>
      <c r="D9972" s="30"/>
      <c r="E9972" s="29"/>
    </row>
    <row r="9973" spans="1:5" ht="15" hidden="1" x14ac:dyDescent="0.25">
      <c r="A9973" s="23"/>
      <c r="B9973" s="29"/>
      <c r="C9973" s="29"/>
      <c r="D9973" s="30"/>
      <c r="E9973" s="29"/>
    </row>
    <row r="9974" spans="1:5" ht="15" hidden="1" x14ac:dyDescent="0.25">
      <c r="A9974" s="23"/>
      <c r="B9974" s="29"/>
      <c r="C9974" s="29"/>
      <c r="D9974" s="30"/>
      <c r="E9974" s="29"/>
    </row>
    <row r="9975" spans="1:5" ht="15" hidden="1" x14ac:dyDescent="0.25">
      <c r="A9975" s="23"/>
      <c r="B9975" s="29"/>
      <c r="C9975" s="29"/>
      <c r="D9975" s="30"/>
      <c r="E9975" s="29"/>
    </row>
    <row r="9976" spans="1:5" ht="15" hidden="1" x14ac:dyDescent="0.25">
      <c r="A9976" s="23"/>
      <c r="B9976" s="29"/>
      <c r="C9976" s="29"/>
      <c r="D9976" s="30"/>
      <c r="E9976" s="29"/>
    </row>
    <row r="9977" spans="1:5" ht="15" hidden="1" x14ac:dyDescent="0.25">
      <c r="A9977" s="23"/>
      <c r="B9977" s="29"/>
      <c r="C9977" s="29"/>
      <c r="D9977" s="30"/>
      <c r="E9977" s="29"/>
    </row>
    <row r="9978" spans="1:5" ht="15" hidden="1" x14ac:dyDescent="0.25">
      <c r="A9978" s="23"/>
      <c r="B9978" s="29"/>
      <c r="C9978" s="29"/>
      <c r="D9978" s="30"/>
      <c r="E9978" s="29"/>
    </row>
    <row r="9979" spans="1:5" ht="15" hidden="1" x14ac:dyDescent="0.25">
      <c r="A9979" s="23"/>
      <c r="B9979" s="29"/>
      <c r="C9979" s="29"/>
      <c r="D9979" s="30"/>
      <c r="E9979" s="29"/>
    </row>
    <row r="9980" spans="1:5" ht="15" hidden="1" x14ac:dyDescent="0.25">
      <c r="A9980" s="23"/>
      <c r="B9980" s="29"/>
      <c r="C9980" s="29"/>
      <c r="D9980" s="30"/>
      <c r="E9980" s="29"/>
    </row>
    <row r="9981" spans="1:5" ht="15" hidden="1" x14ac:dyDescent="0.25">
      <c r="A9981" s="23"/>
      <c r="B9981" s="29"/>
      <c r="C9981" s="29"/>
      <c r="D9981" s="30"/>
      <c r="E9981" s="29"/>
    </row>
    <row r="9982" spans="1:5" ht="15" hidden="1" x14ac:dyDescent="0.25">
      <c r="A9982" s="23"/>
      <c r="B9982" s="29"/>
      <c r="C9982" s="29"/>
      <c r="D9982" s="30"/>
      <c r="E9982" s="29"/>
    </row>
    <row r="9983" spans="1:5" ht="15" hidden="1" x14ac:dyDescent="0.25">
      <c r="A9983" s="23"/>
      <c r="B9983" s="29"/>
      <c r="C9983" s="29"/>
      <c r="D9983" s="30"/>
      <c r="E9983" s="29"/>
    </row>
    <row r="9984" spans="1:5" ht="15" hidden="1" x14ac:dyDescent="0.25">
      <c r="A9984" s="23"/>
      <c r="B9984" s="29"/>
      <c r="C9984" s="29"/>
      <c r="D9984" s="30"/>
      <c r="E9984" s="29"/>
    </row>
    <row r="9985" spans="1:5" ht="15" hidden="1" x14ac:dyDescent="0.25">
      <c r="A9985" s="23"/>
      <c r="B9985" s="29"/>
      <c r="C9985" s="29"/>
      <c r="D9985" s="30"/>
      <c r="E9985" s="29"/>
    </row>
    <row r="9986" spans="1:5" ht="15" hidden="1" x14ac:dyDescent="0.25">
      <c r="A9986" s="23"/>
      <c r="B9986" s="29"/>
      <c r="C9986" s="29"/>
      <c r="D9986" s="30"/>
      <c r="E9986" s="29"/>
    </row>
    <row r="9987" spans="1:5" ht="15" hidden="1" x14ac:dyDescent="0.25">
      <c r="A9987" s="23"/>
      <c r="B9987" s="29"/>
      <c r="C9987" s="29"/>
      <c r="D9987" s="30"/>
      <c r="E9987" s="29"/>
    </row>
    <row r="9988" spans="1:5" ht="15" hidden="1" x14ac:dyDescent="0.25">
      <c r="A9988" s="23"/>
      <c r="B9988" s="29"/>
      <c r="C9988" s="29"/>
      <c r="D9988" s="30"/>
      <c r="E9988" s="29"/>
    </row>
    <row r="9989" spans="1:5" ht="15" hidden="1" x14ac:dyDescent="0.25">
      <c r="A9989" s="23"/>
      <c r="B9989" s="29"/>
      <c r="C9989" s="29"/>
      <c r="D9989" s="30"/>
      <c r="E9989" s="29"/>
    </row>
    <row r="9990" spans="1:5" ht="15" hidden="1" x14ac:dyDescent="0.25">
      <c r="A9990" s="23"/>
      <c r="B9990" s="29"/>
      <c r="C9990" s="29"/>
      <c r="D9990" s="30"/>
      <c r="E9990" s="29"/>
    </row>
    <row r="9991" spans="1:5" ht="15" hidden="1" x14ac:dyDescent="0.25">
      <c r="A9991" s="23"/>
      <c r="B9991" s="29"/>
      <c r="C9991" s="29"/>
      <c r="D9991" s="30"/>
      <c r="E9991" s="29"/>
    </row>
    <row r="9992" spans="1:5" ht="15" hidden="1" x14ac:dyDescent="0.25">
      <c r="A9992" s="23"/>
      <c r="B9992" s="29"/>
      <c r="C9992" s="29"/>
      <c r="D9992" s="30"/>
      <c r="E9992" s="29"/>
    </row>
    <row r="9993" spans="1:5" ht="15" hidden="1" x14ac:dyDescent="0.25">
      <c r="A9993" s="23"/>
      <c r="B9993" s="29"/>
      <c r="C9993" s="29"/>
      <c r="D9993" s="30"/>
      <c r="E9993" s="29"/>
    </row>
    <row r="9994" spans="1:5" ht="15" hidden="1" x14ac:dyDescent="0.25">
      <c r="A9994" s="23"/>
      <c r="B9994" s="29"/>
      <c r="C9994" s="29"/>
      <c r="D9994" s="30"/>
      <c r="E9994" s="29"/>
    </row>
    <row r="9995" spans="1:5" ht="15" hidden="1" x14ac:dyDescent="0.25">
      <c r="A9995" s="23"/>
      <c r="B9995" s="29"/>
      <c r="C9995" s="29"/>
      <c r="D9995" s="30"/>
      <c r="E9995" s="29"/>
    </row>
    <row r="9996" spans="1:5" ht="15" hidden="1" x14ac:dyDescent="0.25">
      <c r="A9996" s="23"/>
      <c r="B9996" s="29"/>
      <c r="C9996" s="29"/>
      <c r="D9996" s="30"/>
      <c r="E9996" s="29"/>
    </row>
    <row r="9997" spans="1:5" ht="15" hidden="1" x14ac:dyDescent="0.25">
      <c r="A9997" s="23"/>
      <c r="B9997" s="29"/>
      <c r="C9997" s="29"/>
      <c r="D9997" s="30"/>
      <c r="E9997" s="29"/>
    </row>
    <row r="9998" spans="1:5" ht="15" hidden="1" x14ac:dyDescent="0.25">
      <c r="A9998" s="23"/>
      <c r="B9998" s="29"/>
      <c r="C9998" s="29"/>
      <c r="D9998" s="30"/>
      <c r="E9998" s="29"/>
    </row>
    <row r="9999" spans="1:5" ht="15" hidden="1" x14ac:dyDescent="0.25">
      <c r="A9999" s="23"/>
      <c r="B9999" s="29"/>
      <c r="C9999" s="29"/>
      <c r="D9999" s="30"/>
      <c r="E9999" s="29"/>
    </row>
    <row r="10000" spans="1:5" ht="15" hidden="1" x14ac:dyDescent="0.25">
      <c r="A10000" s="23"/>
      <c r="B10000" s="29"/>
      <c r="C10000" s="29"/>
      <c r="D10000" s="30"/>
      <c r="E10000" s="29"/>
    </row>
    <row r="10001" spans="1:5" ht="15" hidden="1" x14ac:dyDescent="0.25">
      <c r="A10001" s="23"/>
      <c r="B10001" s="29"/>
      <c r="C10001" s="29"/>
      <c r="D10001" s="30"/>
      <c r="E10001" s="29"/>
    </row>
    <row r="10002" spans="1:5" ht="15" hidden="1" x14ac:dyDescent="0.25">
      <c r="A10002" s="23"/>
      <c r="B10002" s="29"/>
      <c r="C10002" s="29"/>
      <c r="D10002" s="30"/>
      <c r="E10002" s="29"/>
    </row>
    <row r="10003" spans="1:5" ht="15" hidden="1" x14ac:dyDescent="0.25">
      <c r="A10003" s="23"/>
      <c r="B10003" s="29"/>
      <c r="C10003" s="29"/>
      <c r="D10003" s="30"/>
      <c r="E10003" s="29"/>
    </row>
    <row r="10004" spans="1:5" ht="15" hidden="1" x14ac:dyDescent="0.25">
      <c r="A10004" s="23"/>
      <c r="B10004" s="29"/>
      <c r="C10004" s="29"/>
      <c r="D10004" s="30"/>
      <c r="E10004" s="29"/>
    </row>
    <row r="10005" spans="1:5" ht="15" hidden="1" x14ac:dyDescent="0.25">
      <c r="A10005" s="23"/>
      <c r="B10005" s="29"/>
      <c r="C10005" s="29"/>
      <c r="D10005" s="30"/>
      <c r="E10005" s="29"/>
    </row>
    <row r="10006" spans="1:5" ht="15" hidden="1" x14ac:dyDescent="0.25">
      <c r="A10006" s="23"/>
      <c r="B10006" s="29"/>
      <c r="C10006" s="29"/>
      <c r="D10006" s="30"/>
      <c r="E10006" s="29"/>
    </row>
    <row r="10007" spans="1:5" ht="15" hidden="1" x14ac:dyDescent="0.25">
      <c r="A10007" s="23"/>
      <c r="B10007" s="29"/>
      <c r="C10007" s="29"/>
      <c r="D10007" s="30"/>
      <c r="E10007" s="29"/>
    </row>
    <row r="10008" spans="1:5" ht="15" hidden="1" x14ac:dyDescent="0.25">
      <c r="A10008" s="23"/>
      <c r="B10008" s="29"/>
      <c r="C10008" s="29"/>
      <c r="D10008" s="30"/>
      <c r="E10008" s="29"/>
    </row>
    <row r="10009" spans="1:5" ht="15" hidden="1" x14ac:dyDescent="0.25">
      <c r="A10009" s="23"/>
      <c r="B10009" s="29"/>
      <c r="C10009" s="29"/>
      <c r="D10009" s="30"/>
      <c r="E10009" s="29"/>
    </row>
    <row r="10010" spans="1:5" ht="15" hidden="1" x14ac:dyDescent="0.25">
      <c r="A10010" s="23"/>
      <c r="B10010" s="29"/>
      <c r="C10010" s="29"/>
      <c r="D10010" s="30"/>
      <c r="E10010" s="29"/>
    </row>
    <row r="10011" spans="1:5" ht="15" hidden="1" x14ac:dyDescent="0.25">
      <c r="A10011" s="23"/>
      <c r="B10011" s="29"/>
      <c r="C10011" s="29"/>
      <c r="D10011" s="30"/>
      <c r="E10011" s="29"/>
    </row>
    <row r="10012" spans="1:5" ht="15" hidden="1" x14ac:dyDescent="0.25">
      <c r="A10012" s="23"/>
      <c r="B10012" s="29"/>
      <c r="C10012" s="29"/>
      <c r="D10012" s="30"/>
      <c r="E10012" s="29"/>
    </row>
    <row r="10013" spans="1:5" ht="15" hidden="1" x14ac:dyDescent="0.25">
      <c r="A10013" s="23"/>
      <c r="B10013" s="29"/>
      <c r="C10013" s="29"/>
      <c r="D10013" s="30"/>
      <c r="E10013" s="29"/>
    </row>
    <row r="10014" spans="1:5" ht="15" hidden="1" x14ac:dyDescent="0.25">
      <c r="A10014" s="23"/>
      <c r="B10014" s="29"/>
      <c r="C10014" s="29"/>
      <c r="D10014" s="30"/>
      <c r="E10014" s="29"/>
    </row>
    <row r="10015" spans="1:5" ht="15" hidden="1" x14ac:dyDescent="0.25">
      <c r="A10015" s="23"/>
      <c r="B10015" s="29"/>
      <c r="C10015" s="29"/>
      <c r="D10015" s="30"/>
      <c r="E10015" s="29"/>
    </row>
    <row r="10016" spans="1:5" ht="15" hidden="1" x14ac:dyDescent="0.25">
      <c r="A10016" s="23"/>
      <c r="B10016" s="29"/>
      <c r="C10016" s="29"/>
      <c r="D10016" s="30"/>
      <c r="E10016" s="29"/>
    </row>
    <row r="10017" spans="1:5" ht="15" hidden="1" x14ac:dyDescent="0.25">
      <c r="A10017" s="23"/>
      <c r="B10017" s="29"/>
      <c r="C10017" s="29"/>
      <c r="D10017" s="30"/>
      <c r="E10017" s="29"/>
    </row>
    <row r="10018" spans="1:5" ht="15" hidden="1" x14ac:dyDescent="0.25">
      <c r="A10018" s="23"/>
      <c r="B10018" s="29"/>
      <c r="C10018" s="29"/>
      <c r="D10018" s="30"/>
      <c r="E10018" s="29"/>
    </row>
    <row r="10019" spans="1:5" ht="15" hidden="1" x14ac:dyDescent="0.25">
      <c r="A10019" s="23"/>
      <c r="B10019" s="29"/>
      <c r="C10019" s="29"/>
      <c r="D10019" s="30"/>
      <c r="E10019" s="29"/>
    </row>
    <row r="10020" spans="1:5" ht="15" hidden="1" x14ac:dyDescent="0.25">
      <c r="A10020" s="23"/>
      <c r="B10020" s="29"/>
      <c r="C10020" s="29"/>
      <c r="D10020" s="30"/>
      <c r="E10020" s="29"/>
    </row>
    <row r="10021" spans="1:5" ht="15" hidden="1" x14ac:dyDescent="0.25">
      <c r="A10021" s="23"/>
      <c r="B10021" s="29"/>
      <c r="C10021" s="29"/>
      <c r="D10021" s="30"/>
      <c r="E10021" s="29"/>
    </row>
    <row r="10022" spans="1:5" ht="15" hidden="1" x14ac:dyDescent="0.25">
      <c r="A10022" s="23"/>
      <c r="B10022" s="29"/>
      <c r="C10022" s="29"/>
      <c r="D10022" s="30"/>
      <c r="E10022" s="29"/>
    </row>
    <row r="10023" spans="1:5" ht="15" hidden="1" x14ac:dyDescent="0.25">
      <c r="A10023" s="23"/>
      <c r="B10023" s="29"/>
      <c r="C10023" s="29"/>
      <c r="D10023" s="30"/>
      <c r="E10023" s="29"/>
    </row>
    <row r="10024" spans="1:5" ht="15" hidden="1" x14ac:dyDescent="0.25">
      <c r="A10024" s="23"/>
      <c r="B10024" s="29"/>
      <c r="C10024" s="29"/>
      <c r="D10024" s="30"/>
      <c r="E10024" s="29"/>
    </row>
    <row r="10025" spans="1:5" ht="15" hidden="1" x14ac:dyDescent="0.25">
      <c r="A10025" s="23"/>
      <c r="B10025" s="29"/>
      <c r="C10025" s="29"/>
      <c r="D10025" s="30"/>
      <c r="E10025" s="29"/>
    </row>
    <row r="10026" spans="1:5" ht="15" hidden="1" x14ac:dyDescent="0.25">
      <c r="A10026" s="23"/>
      <c r="B10026" s="29"/>
      <c r="C10026" s="29"/>
      <c r="D10026" s="30"/>
      <c r="E10026" s="29"/>
    </row>
    <row r="10027" spans="1:5" ht="15" hidden="1" x14ac:dyDescent="0.25">
      <c r="A10027" s="23"/>
      <c r="B10027" s="29"/>
      <c r="C10027" s="29"/>
      <c r="D10027" s="30"/>
      <c r="E10027" s="29"/>
    </row>
    <row r="10028" spans="1:5" ht="15" hidden="1" x14ac:dyDescent="0.25">
      <c r="A10028" s="23"/>
      <c r="B10028" s="29"/>
      <c r="C10028" s="29"/>
      <c r="D10028" s="30"/>
      <c r="E10028" s="29"/>
    </row>
    <row r="10029" spans="1:5" ht="15" hidden="1" x14ac:dyDescent="0.25">
      <c r="A10029" s="23"/>
      <c r="B10029" s="29"/>
      <c r="C10029" s="29"/>
      <c r="D10029" s="30"/>
      <c r="E10029" s="29"/>
    </row>
    <row r="10030" spans="1:5" ht="15" hidden="1" x14ac:dyDescent="0.25">
      <c r="A10030" s="23"/>
      <c r="B10030" s="29"/>
      <c r="C10030" s="29"/>
      <c r="D10030" s="30"/>
      <c r="E10030" s="29"/>
    </row>
    <row r="10031" spans="1:5" ht="15" hidden="1" x14ac:dyDescent="0.25">
      <c r="A10031" s="23"/>
      <c r="B10031" s="29"/>
      <c r="C10031" s="29"/>
      <c r="D10031" s="30"/>
      <c r="E10031" s="29"/>
    </row>
    <row r="10032" spans="1:5" ht="15" hidden="1" x14ac:dyDescent="0.25">
      <c r="A10032" s="23"/>
      <c r="B10032" s="29"/>
      <c r="C10032" s="29"/>
      <c r="D10032" s="30"/>
      <c r="E10032" s="29"/>
    </row>
    <row r="10033" spans="1:5" ht="15" hidden="1" x14ac:dyDescent="0.25">
      <c r="A10033" s="23"/>
      <c r="B10033" s="29"/>
      <c r="C10033" s="29"/>
      <c r="D10033" s="30"/>
      <c r="E10033" s="29"/>
    </row>
    <row r="10034" spans="1:5" ht="15" hidden="1" x14ac:dyDescent="0.25">
      <c r="A10034" s="23"/>
      <c r="B10034" s="29"/>
      <c r="C10034" s="29"/>
      <c r="D10034" s="30"/>
      <c r="E10034" s="29"/>
    </row>
    <row r="10035" spans="1:5" ht="15" hidden="1" x14ac:dyDescent="0.25">
      <c r="A10035" s="23"/>
      <c r="B10035" s="29"/>
      <c r="C10035" s="29"/>
      <c r="D10035" s="30"/>
      <c r="E10035" s="29"/>
    </row>
    <row r="10036" spans="1:5" ht="15" hidden="1" x14ac:dyDescent="0.25">
      <c r="A10036" s="23"/>
      <c r="B10036" s="29"/>
      <c r="C10036" s="29"/>
      <c r="D10036" s="30"/>
      <c r="E10036" s="29"/>
    </row>
    <row r="10037" spans="1:5" ht="15" hidden="1" x14ac:dyDescent="0.25">
      <c r="A10037" s="23"/>
      <c r="B10037" s="29"/>
      <c r="C10037" s="29"/>
      <c r="D10037" s="30"/>
      <c r="E10037" s="29"/>
    </row>
    <row r="10038" spans="1:5" ht="15" hidden="1" x14ac:dyDescent="0.25">
      <c r="A10038" s="23"/>
      <c r="B10038" s="29"/>
      <c r="C10038" s="29"/>
      <c r="D10038" s="30"/>
      <c r="E10038" s="29"/>
    </row>
    <row r="10039" spans="1:5" ht="15" hidden="1" x14ac:dyDescent="0.25">
      <c r="A10039" s="23"/>
      <c r="B10039" s="29"/>
      <c r="C10039" s="29"/>
      <c r="D10039" s="30"/>
      <c r="E10039" s="29"/>
    </row>
    <row r="10040" spans="1:5" ht="15" hidden="1" x14ac:dyDescent="0.25">
      <c r="A10040" s="23"/>
      <c r="B10040" s="29"/>
      <c r="C10040" s="29"/>
      <c r="D10040" s="30"/>
      <c r="E10040" s="29"/>
    </row>
    <row r="10041" spans="1:5" ht="15" hidden="1" x14ac:dyDescent="0.25">
      <c r="A10041" s="23"/>
      <c r="B10041" s="29"/>
      <c r="C10041" s="29"/>
      <c r="D10041" s="30"/>
      <c r="E10041" s="29"/>
    </row>
    <row r="10042" spans="1:5" ht="15" hidden="1" x14ac:dyDescent="0.25">
      <c r="A10042" s="23"/>
      <c r="B10042" s="29"/>
      <c r="C10042" s="29"/>
      <c r="D10042" s="30"/>
      <c r="E10042" s="29"/>
    </row>
    <row r="10043" spans="1:5" ht="15" hidden="1" x14ac:dyDescent="0.25">
      <c r="A10043" s="23"/>
      <c r="B10043" s="29"/>
      <c r="C10043" s="29"/>
      <c r="D10043" s="30"/>
      <c r="E10043" s="29"/>
    </row>
    <row r="10044" spans="1:5" ht="15" hidden="1" x14ac:dyDescent="0.25">
      <c r="A10044" s="23"/>
      <c r="B10044" s="29"/>
      <c r="C10044" s="29"/>
      <c r="D10044" s="30"/>
      <c r="E10044" s="29"/>
    </row>
    <row r="10045" spans="1:5" ht="15" hidden="1" x14ac:dyDescent="0.25">
      <c r="A10045" s="23"/>
      <c r="B10045" s="29"/>
      <c r="C10045" s="29"/>
      <c r="D10045" s="30"/>
      <c r="E10045" s="29"/>
    </row>
    <row r="10046" spans="1:5" ht="15" hidden="1" x14ac:dyDescent="0.25">
      <c r="A10046" s="23"/>
      <c r="B10046" s="29"/>
      <c r="C10046" s="29"/>
      <c r="D10046" s="30"/>
      <c r="E10046" s="29"/>
    </row>
    <row r="10047" spans="1:5" ht="15" hidden="1" x14ac:dyDescent="0.25">
      <c r="A10047" s="23"/>
      <c r="B10047" s="29"/>
      <c r="C10047" s="29"/>
      <c r="D10047" s="30"/>
      <c r="E10047" s="29"/>
    </row>
    <row r="10048" spans="1:5" ht="15" hidden="1" x14ac:dyDescent="0.25">
      <c r="A10048" s="23"/>
      <c r="B10048" s="29"/>
      <c r="C10048" s="29"/>
      <c r="D10048" s="30"/>
      <c r="E10048" s="29"/>
    </row>
    <row r="10049" spans="1:5" ht="15" hidden="1" x14ac:dyDescent="0.25">
      <c r="A10049" s="23"/>
      <c r="B10049" s="29"/>
      <c r="C10049" s="29"/>
      <c r="D10049" s="30"/>
      <c r="E10049" s="29"/>
    </row>
    <row r="10050" spans="1:5" ht="15" hidden="1" x14ac:dyDescent="0.25">
      <c r="A10050" s="23"/>
      <c r="B10050" s="29"/>
      <c r="C10050" s="29"/>
      <c r="D10050" s="30"/>
      <c r="E10050" s="29"/>
    </row>
    <row r="10051" spans="1:5" ht="15" hidden="1" x14ac:dyDescent="0.25">
      <c r="A10051" s="23"/>
      <c r="B10051" s="29"/>
      <c r="C10051" s="29"/>
      <c r="D10051" s="30"/>
      <c r="E10051" s="29"/>
    </row>
    <row r="10052" spans="1:5" ht="15" hidden="1" x14ac:dyDescent="0.25">
      <c r="A10052" s="23"/>
      <c r="B10052" s="29"/>
      <c r="C10052" s="29"/>
      <c r="D10052" s="30"/>
      <c r="E10052" s="29"/>
    </row>
    <row r="10053" spans="1:5" ht="15" hidden="1" x14ac:dyDescent="0.25">
      <c r="A10053" s="23"/>
      <c r="B10053" s="29"/>
      <c r="C10053" s="29"/>
      <c r="D10053" s="30"/>
      <c r="E10053" s="29"/>
    </row>
    <row r="10054" spans="1:5" ht="15" hidden="1" x14ac:dyDescent="0.25">
      <c r="A10054" s="23"/>
      <c r="B10054" s="29"/>
      <c r="C10054" s="29"/>
      <c r="D10054" s="30"/>
      <c r="E10054" s="29"/>
    </row>
    <row r="10055" spans="1:5" ht="15" hidden="1" x14ac:dyDescent="0.25">
      <c r="A10055" s="23"/>
      <c r="B10055" s="29"/>
      <c r="C10055" s="29"/>
      <c r="D10055" s="30"/>
      <c r="E10055" s="29"/>
    </row>
    <row r="10056" spans="1:5" ht="15" hidden="1" x14ac:dyDescent="0.25">
      <c r="A10056" s="23"/>
      <c r="B10056" s="29"/>
      <c r="C10056" s="29"/>
      <c r="D10056" s="30"/>
      <c r="E10056" s="29"/>
    </row>
    <row r="10057" spans="1:5" ht="15" hidden="1" x14ac:dyDescent="0.25">
      <c r="A10057" s="23"/>
      <c r="B10057" s="29"/>
      <c r="C10057" s="29"/>
      <c r="D10057" s="30"/>
      <c r="E10057" s="29"/>
    </row>
    <row r="10058" spans="1:5" ht="15" hidden="1" x14ac:dyDescent="0.25">
      <c r="A10058" s="23"/>
      <c r="B10058" s="29"/>
      <c r="C10058" s="29"/>
      <c r="D10058" s="30"/>
      <c r="E10058" s="29"/>
    </row>
    <row r="10059" spans="1:5" ht="15" hidden="1" x14ac:dyDescent="0.25">
      <c r="A10059" s="23"/>
      <c r="B10059" s="29"/>
      <c r="C10059" s="29"/>
      <c r="D10059" s="30"/>
      <c r="E10059" s="29"/>
    </row>
    <row r="10060" spans="1:5" ht="15" hidden="1" x14ac:dyDescent="0.25">
      <c r="A10060" s="23"/>
      <c r="B10060" s="29"/>
      <c r="C10060" s="29"/>
      <c r="D10060" s="30"/>
      <c r="E10060" s="29"/>
    </row>
    <row r="10061" spans="1:5" ht="15" hidden="1" x14ac:dyDescent="0.25">
      <c r="A10061" s="23"/>
      <c r="B10061" s="29"/>
      <c r="C10061" s="29"/>
      <c r="D10061" s="30"/>
      <c r="E10061" s="29"/>
    </row>
    <row r="10062" spans="1:5" ht="15" hidden="1" x14ac:dyDescent="0.25">
      <c r="A10062" s="23"/>
      <c r="B10062" s="29"/>
      <c r="C10062" s="29"/>
      <c r="D10062" s="30"/>
      <c r="E10062" s="29"/>
    </row>
    <row r="10063" spans="1:5" ht="15" hidden="1" x14ac:dyDescent="0.25">
      <c r="A10063" s="23"/>
      <c r="B10063" s="29"/>
      <c r="C10063" s="29"/>
      <c r="D10063" s="30"/>
      <c r="E10063" s="29"/>
    </row>
    <row r="10064" spans="1:5" ht="15" hidden="1" x14ac:dyDescent="0.25">
      <c r="A10064" s="23"/>
      <c r="B10064" s="29"/>
      <c r="C10064" s="29"/>
      <c r="D10064" s="30"/>
      <c r="E10064" s="29"/>
    </row>
    <row r="10065" spans="1:5" ht="15" hidden="1" x14ac:dyDescent="0.25">
      <c r="A10065" s="23"/>
      <c r="B10065" s="29"/>
      <c r="C10065" s="29"/>
      <c r="D10065" s="30"/>
      <c r="E10065" s="29"/>
    </row>
    <row r="10066" spans="1:5" ht="15" hidden="1" x14ac:dyDescent="0.25">
      <c r="A10066" s="23"/>
      <c r="B10066" s="29"/>
      <c r="C10066" s="29"/>
      <c r="D10066" s="30"/>
      <c r="E10066" s="29"/>
    </row>
    <row r="10067" spans="1:5" ht="15" hidden="1" x14ac:dyDescent="0.25">
      <c r="A10067" s="23"/>
      <c r="B10067" s="29"/>
      <c r="C10067" s="29"/>
      <c r="D10067" s="30"/>
      <c r="E10067" s="29"/>
    </row>
    <row r="10068" spans="1:5" ht="15" hidden="1" x14ac:dyDescent="0.25">
      <c r="A10068" s="23"/>
      <c r="B10068" s="29"/>
      <c r="C10068" s="29"/>
      <c r="D10068" s="30"/>
      <c r="E10068" s="29"/>
    </row>
    <row r="10069" spans="1:5" ht="15" hidden="1" x14ac:dyDescent="0.25">
      <c r="A10069" s="23"/>
      <c r="B10069" s="29"/>
      <c r="C10069" s="29"/>
      <c r="D10069" s="30"/>
      <c r="E10069" s="29"/>
    </row>
    <row r="10070" spans="1:5" ht="15" hidden="1" x14ac:dyDescent="0.25">
      <c r="A10070" s="23"/>
      <c r="B10070" s="29"/>
      <c r="C10070" s="29"/>
      <c r="D10070" s="30"/>
      <c r="E10070" s="29"/>
    </row>
    <row r="10071" spans="1:5" ht="15" hidden="1" x14ac:dyDescent="0.25">
      <c r="A10071" s="23"/>
      <c r="B10071" s="29"/>
      <c r="C10071" s="29"/>
      <c r="D10071" s="30"/>
      <c r="E10071" s="29"/>
    </row>
    <row r="10072" spans="1:5" ht="15" hidden="1" x14ac:dyDescent="0.25">
      <c r="A10072" s="23"/>
      <c r="B10072" s="29"/>
      <c r="C10072" s="29"/>
      <c r="D10072" s="30"/>
      <c r="E10072" s="29"/>
    </row>
    <row r="10073" spans="1:5" ht="15" hidden="1" x14ac:dyDescent="0.25">
      <c r="A10073" s="23"/>
      <c r="B10073" s="29"/>
      <c r="C10073" s="29"/>
      <c r="D10073" s="30"/>
      <c r="E10073" s="29"/>
    </row>
    <row r="10074" spans="1:5" ht="15" hidden="1" x14ac:dyDescent="0.25">
      <c r="A10074" s="23"/>
      <c r="B10074" s="29"/>
      <c r="C10074" s="29"/>
      <c r="D10074" s="30"/>
      <c r="E10074" s="29"/>
    </row>
    <row r="10075" spans="1:5" ht="15" hidden="1" x14ac:dyDescent="0.25">
      <c r="A10075" s="23"/>
      <c r="B10075" s="29"/>
      <c r="C10075" s="29"/>
      <c r="D10075" s="30"/>
      <c r="E10075" s="29"/>
    </row>
    <row r="10076" spans="1:5" ht="15" hidden="1" x14ac:dyDescent="0.25">
      <c r="A10076" s="23"/>
      <c r="B10076" s="29"/>
      <c r="C10076" s="29"/>
      <c r="D10076" s="30"/>
      <c r="E10076" s="29"/>
    </row>
    <row r="10077" spans="1:5" ht="15" hidden="1" x14ac:dyDescent="0.25">
      <c r="A10077" s="23"/>
      <c r="B10077" s="29"/>
      <c r="C10077" s="29"/>
      <c r="D10077" s="30"/>
      <c r="E10077" s="29"/>
    </row>
    <row r="10078" spans="1:5" ht="15" hidden="1" x14ac:dyDescent="0.25">
      <c r="A10078" s="23"/>
      <c r="B10078" s="29"/>
      <c r="C10078" s="29"/>
      <c r="D10078" s="30"/>
      <c r="E10078" s="29"/>
    </row>
    <row r="10079" spans="1:5" ht="15" hidden="1" x14ac:dyDescent="0.25">
      <c r="A10079" s="23"/>
      <c r="B10079" s="29"/>
      <c r="C10079" s="29"/>
      <c r="D10079" s="30"/>
      <c r="E10079" s="29"/>
    </row>
    <row r="10080" spans="1:5" ht="15" hidden="1" x14ac:dyDescent="0.25">
      <c r="A10080" s="23"/>
      <c r="B10080" s="29"/>
      <c r="C10080" s="29"/>
      <c r="D10080" s="30"/>
      <c r="E10080" s="29"/>
    </row>
    <row r="10081" spans="1:5" ht="15" hidden="1" x14ac:dyDescent="0.25">
      <c r="A10081" s="23"/>
      <c r="B10081" s="29"/>
      <c r="C10081" s="29"/>
      <c r="D10081" s="30"/>
      <c r="E10081" s="29"/>
    </row>
    <row r="10082" spans="1:5" ht="15" hidden="1" x14ac:dyDescent="0.25">
      <c r="A10082" s="23"/>
      <c r="B10082" s="29"/>
      <c r="C10082" s="29"/>
      <c r="D10082" s="30"/>
      <c r="E10082" s="29"/>
    </row>
    <row r="10083" spans="1:5" ht="15" hidden="1" x14ac:dyDescent="0.25">
      <c r="A10083" s="23"/>
      <c r="B10083" s="29"/>
      <c r="C10083" s="29"/>
      <c r="D10083" s="30"/>
      <c r="E10083" s="29"/>
    </row>
    <row r="10084" spans="1:5" ht="15" hidden="1" x14ac:dyDescent="0.25">
      <c r="A10084" s="23"/>
      <c r="B10084" s="29"/>
      <c r="C10084" s="29"/>
      <c r="D10084" s="30"/>
      <c r="E10084" s="29"/>
    </row>
    <row r="10085" spans="1:5" ht="15" hidden="1" x14ac:dyDescent="0.25">
      <c r="A10085" s="23"/>
      <c r="B10085" s="29"/>
      <c r="C10085" s="29"/>
      <c r="D10085" s="30"/>
      <c r="E10085" s="29"/>
    </row>
    <row r="10086" spans="1:5" ht="15" hidden="1" x14ac:dyDescent="0.25">
      <c r="A10086" s="23"/>
      <c r="B10086" s="29"/>
      <c r="C10086" s="29"/>
      <c r="D10086" s="30"/>
      <c r="E10086" s="29"/>
    </row>
    <row r="10087" spans="1:5" ht="15" hidden="1" x14ac:dyDescent="0.25">
      <c r="A10087" s="23"/>
      <c r="B10087" s="29"/>
      <c r="C10087" s="29"/>
      <c r="D10087" s="30"/>
      <c r="E10087" s="29"/>
    </row>
    <row r="10088" spans="1:5" ht="15" hidden="1" x14ac:dyDescent="0.25">
      <c r="A10088" s="23"/>
      <c r="B10088" s="29"/>
      <c r="C10088" s="29"/>
      <c r="D10088" s="30"/>
      <c r="E10088" s="29"/>
    </row>
    <row r="10089" spans="1:5" ht="15" hidden="1" x14ac:dyDescent="0.25">
      <c r="A10089" s="23"/>
      <c r="B10089" s="29"/>
      <c r="C10089" s="29"/>
      <c r="D10089" s="30"/>
      <c r="E10089" s="29"/>
    </row>
    <row r="10090" spans="1:5" ht="15" hidden="1" x14ac:dyDescent="0.25">
      <c r="A10090" s="23"/>
      <c r="B10090" s="29"/>
      <c r="C10090" s="29"/>
      <c r="D10090" s="30"/>
      <c r="E10090" s="29"/>
    </row>
    <row r="10091" spans="1:5" ht="15" hidden="1" x14ac:dyDescent="0.25">
      <c r="A10091" s="23"/>
      <c r="B10091" s="29"/>
      <c r="C10091" s="29"/>
      <c r="D10091" s="30"/>
      <c r="E10091" s="29"/>
    </row>
    <row r="10092" spans="1:5" ht="15" hidden="1" x14ac:dyDescent="0.25">
      <c r="A10092" s="23"/>
      <c r="B10092" s="29"/>
      <c r="C10092" s="29"/>
      <c r="D10092" s="30"/>
      <c r="E10092" s="29"/>
    </row>
    <row r="10093" spans="1:5" ht="15" hidden="1" x14ac:dyDescent="0.25">
      <c r="A10093" s="23"/>
      <c r="B10093" s="29"/>
      <c r="C10093" s="29"/>
      <c r="D10093" s="30"/>
      <c r="E10093" s="29"/>
    </row>
    <row r="10094" spans="1:5" ht="15" hidden="1" x14ac:dyDescent="0.25">
      <c r="A10094" s="23"/>
      <c r="B10094" s="29"/>
      <c r="C10094" s="29"/>
      <c r="D10094" s="30"/>
      <c r="E10094" s="29"/>
    </row>
    <row r="10095" spans="1:5" ht="15" hidden="1" x14ac:dyDescent="0.25">
      <c r="A10095" s="23"/>
      <c r="B10095" s="29"/>
      <c r="C10095" s="29"/>
      <c r="D10095" s="30"/>
      <c r="E10095" s="29"/>
    </row>
    <row r="10096" spans="1:5" ht="15" hidden="1" x14ac:dyDescent="0.25">
      <c r="A10096" s="23"/>
      <c r="B10096" s="29"/>
      <c r="C10096" s="29"/>
      <c r="D10096" s="30"/>
      <c r="E10096" s="29"/>
    </row>
    <row r="10097" spans="1:5" ht="15" hidden="1" x14ac:dyDescent="0.25">
      <c r="A10097" s="23"/>
      <c r="B10097" s="29"/>
      <c r="C10097" s="29"/>
      <c r="D10097" s="30"/>
      <c r="E10097" s="29"/>
    </row>
    <row r="10098" spans="1:5" ht="15" hidden="1" x14ac:dyDescent="0.25">
      <c r="A10098" s="23"/>
      <c r="B10098" s="29"/>
      <c r="C10098" s="29"/>
      <c r="D10098" s="30"/>
      <c r="E10098" s="29"/>
    </row>
    <row r="10099" spans="1:5" ht="15" hidden="1" x14ac:dyDescent="0.25">
      <c r="A10099" s="23"/>
      <c r="B10099" s="29"/>
      <c r="C10099" s="29"/>
      <c r="D10099" s="30"/>
      <c r="E10099" s="29"/>
    </row>
    <row r="10100" spans="1:5" ht="15" hidden="1" x14ac:dyDescent="0.25">
      <c r="A10100" s="23"/>
      <c r="B10100" s="29"/>
      <c r="C10100" s="29"/>
      <c r="D10100" s="30"/>
      <c r="E10100" s="29"/>
    </row>
    <row r="10101" spans="1:5" ht="15" hidden="1" x14ac:dyDescent="0.25">
      <c r="A10101" s="23"/>
      <c r="B10101" s="29"/>
      <c r="C10101" s="29"/>
      <c r="D10101" s="30"/>
      <c r="E10101" s="29"/>
    </row>
    <row r="10102" spans="1:5" ht="15" hidden="1" x14ac:dyDescent="0.25">
      <c r="A10102" s="23"/>
      <c r="B10102" s="29"/>
      <c r="C10102" s="29"/>
      <c r="D10102" s="30"/>
      <c r="E10102" s="29"/>
    </row>
    <row r="10103" spans="1:5" ht="15" hidden="1" x14ac:dyDescent="0.25">
      <c r="A10103" s="23"/>
      <c r="B10103" s="29"/>
      <c r="C10103" s="29"/>
      <c r="D10103" s="30"/>
      <c r="E10103" s="29"/>
    </row>
    <row r="10104" spans="1:5" ht="15" hidden="1" x14ac:dyDescent="0.25">
      <c r="A10104" s="23"/>
      <c r="B10104" s="29"/>
      <c r="C10104" s="29"/>
      <c r="D10104" s="30"/>
      <c r="E10104" s="29"/>
    </row>
    <row r="10105" spans="1:5" ht="15" hidden="1" x14ac:dyDescent="0.25">
      <c r="A10105" s="23"/>
      <c r="B10105" s="29"/>
      <c r="C10105" s="29"/>
      <c r="D10105" s="30"/>
      <c r="E10105" s="29"/>
    </row>
    <row r="10106" spans="1:5" ht="15" hidden="1" x14ac:dyDescent="0.25">
      <c r="A10106" s="23"/>
      <c r="B10106" s="29"/>
      <c r="C10106" s="29"/>
      <c r="D10106" s="30"/>
      <c r="E10106" s="29"/>
    </row>
    <row r="10107" spans="1:5" ht="15" hidden="1" x14ac:dyDescent="0.25">
      <c r="A10107" s="23"/>
      <c r="B10107" s="29"/>
      <c r="C10107" s="29"/>
      <c r="D10107" s="30"/>
      <c r="E10107" s="29"/>
    </row>
    <row r="10108" spans="1:5" ht="15" hidden="1" x14ac:dyDescent="0.25">
      <c r="A10108" s="23"/>
      <c r="B10108" s="29"/>
      <c r="C10108" s="29"/>
      <c r="D10108" s="30"/>
      <c r="E10108" s="29"/>
    </row>
    <row r="10109" spans="1:5" ht="15" hidden="1" x14ac:dyDescent="0.25">
      <c r="A10109" s="23"/>
      <c r="B10109" s="29"/>
      <c r="C10109" s="29"/>
      <c r="D10109" s="30"/>
      <c r="E10109" s="29"/>
    </row>
    <row r="10110" spans="1:5" ht="15" hidden="1" x14ac:dyDescent="0.25">
      <c r="A10110" s="23"/>
      <c r="B10110" s="29"/>
      <c r="C10110" s="29"/>
      <c r="D10110" s="30"/>
      <c r="E10110" s="29"/>
    </row>
    <row r="10111" spans="1:5" ht="15" hidden="1" x14ac:dyDescent="0.25">
      <c r="A10111" s="23"/>
      <c r="B10111" s="29"/>
      <c r="C10111" s="29"/>
      <c r="D10111" s="30"/>
      <c r="E10111" s="29"/>
    </row>
    <row r="10112" spans="1:5" ht="15" hidden="1" x14ac:dyDescent="0.25">
      <c r="A10112" s="23"/>
      <c r="B10112" s="29"/>
      <c r="C10112" s="29"/>
      <c r="D10112" s="30"/>
      <c r="E10112" s="29"/>
    </row>
    <row r="10113" spans="1:5" ht="15" hidden="1" x14ac:dyDescent="0.25">
      <c r="A10113" s="23"/>
      <c r="B10113" s="29"/>
      <c r="C10113" s="29"/>
      <c r="D10113" s="30"/>
      <c r="E10113" s="29"/>
    </row>
    <row r="10114" spans="1:5" ht="15" hidden="1" x14ac:dyDescent="0.25">
      <c r="A10114" s="23"/>
      <c r="B10114" s="29"/>
      <c r="C10114" s="29"/>
      <c r="D10114" s="30"/>
      <c r="E10114" s="29"/>
    </row>
    <row r="10115" spans="1:5" ht="15" hidden="1" x14ac:dyDescent="0.25">
      <c r="A10115" s="23"/>
      <c r="B10115" s="29"/>
      <c r="C10115" s="29"/>
      <c r="D10115" s="30"/>
      <c r="E10115" s="29"/>
    </row>
    <row r="10116" spans="1:5" ht="15" hidden="1" x14ac:dyDescent="0.25">
      <c r="A10116" s="23"/>
      <c r="B10116" s="29"/>
      <c r="C10116" s="29"/>
      <c r="D10116" s="30"/>
      <c r="E10116" s="29"/>
    </row>
    <row r="10117" spans="1:5" ht="15" hidden="1" x14ac:dyDescent="0.25">
      <c r="A10117" s="23"/>
      <c r="B10117" s="29"/>
      <c r="C10117" s="29"/>
      <c r="D10117" s="30"/>
      <c r="E10117" s="29"/>
    </row>
    <row r="10118" spans="1:5" ht="15" hidden="1" x14ac:dyDescent="0.25">
      <c r="A10118" s="23"/>
      <c r="B10118" s="29"/>
      <c r="C10118" s="29"/>
      <c r="D10118" s="30"/>
      <c r="E10118" s="29"/>
    </row>
    <row r="10119" spans="1:5" ht="15" hidden="1" x14ac:dyDescent="0.25">
      <c r="A10119" s="23"/>
      <c r="B10119" s="29"/>
      <c r="C10119" s="29"/>
      <c r="D10119" s="30"/>
      <c r="E10119" s="29"/>
    </row>
    <row r="10120" spans="1:5" ht="15" hidden="1" x14ac:dyDescent="0.25">
      <c r="A10120" s="23"/>
      <c r="B10120" s="29"/>
      <c r="C10120" s="29"/>
      <c r="D10120" s="30"/>
      <c r="E10120" s="29"/>
    </row>
    <row r="10121" spans="1:5" ht="15" hidden="1" x14ac:dyDescent="0.25">
      <c r="A10121" s="23"/>
      <c r="B10121" s="29"/>
      <c r="C10121" s="29"/>
      <c r="D10121" s="30"/>
      <c r="E10121" s="29"/>
    </row>
    <row r="10122" spans="1:5" ht="15" hidden="1" x14ac:dyDescent="0.25">
      <c r="A10122" s="23"/>
      <c r="B10122" s="29"/>
      <c r="C10122" s="29"/>
      <c r="D10122" s="30"/>
      <c r="E10122" s="29"/>
    </row>
    <row r="10123" spans="1:5" ht="15" hidden="1" x14ac:dyDescent="0.25">
      <c r="A10123" s="23"/>
      <c r="B10123" s="29"/>
      <c r="C10123" s="29"/>
      <c r="D10123" s="30"/>
      <c r="E10123" s="29"/>
    </row>
    <row r="10124" spans="1:5" ht="15" hidden="1" x14ac:dyDescent="0.25">
      <c r="A10124" s="23"/>
      <c r="B10124" s="29"/>
      <c r="C10124" s="29"/>
      <c r="D10124" s="30"/>
      <c r="E10124" s="29"/>
    </row>
    <row r="10125" spans="1:5" ht="15" hidden="1" x14ac:dyDescent="0.25">
      <c r="A10125" s="23"/>
      <c r="B10125" s="29"/>
      <c r="C10125" s="29"/>
      <c r="D10125" s="30"/>
      <c r="E10125" s="29"/>
    </row>
    <row r="10126" spans="1:5" ht="15" hidden="1" x14ac:dyDescent="0.25">
      <c r="A10126" s="23"/>
      <c r="B10126" s="29"/>
      <c r="C10126" s="29"/>
      <c r="D10126" s="30"/>
      <c r="E10126" s="29"/>
    </row>
    <row r="10127" spans="1:5" ht="15" hidden="1" x14ac:dyDescent="0.25">
      <c r="A10127" s="23"/>
      <c r="B10127" s="29"/>
      <c r="C10127" s="29"/>
      <c r="D10127" s="30"/>
      <c r="E10127" s="29"/>
    </row>
    <row r="10128" spans="1:5" ht="15" hidden="1" x14ac:dyDescent="0.25">
      <c r="A10128" s="23"/>
      <c r="B10128" s="29"/>
      <c r="C10128" s="29"/>
      <c r="D10128" s="30"/>
      <c r="E10128" s="29"/>
    </row>
    <row r="10129" spans="1:5" ht="15" hidden="1" x14ac:dyDescent="0.25">
      <c r="A10129" s="23"/>
      <c r="B10129" s="29"/>
      <c r="C10129" s="29"/>
      <c r="D10129" s="30"/>
      <c r="E10129" s="29"/>
    </row>
    <row r="10130" spans="1:5" ht="15" hidden="1" x14ac:dyDescent="0.25">
      <c r="A10130" s="23"/>
      <c r="B10130" s="29"/>
      <c r="C10130" s="29"/>
      <c r="D10130" s="30"/>
      <c r="E10130" s="29"/>
    </row>
    <row r="10131" spans="1:5" ht="15" hidden="1" x14ac:dyDescent="0.25">
      <c r="A10131" s="23"/>
      <c r="B10131" s="29"/>
      <c r="C10131" s="29"/>
      <c r="D10131" s="30"/>
      <c r="E10131" s="29"/>
    </row>
    <row r="10132" spans="1:5" ht="15" hidden="1" x14ac:dyDescent="0.25">
      <c r="A10132" s="23"/>
      <c r="B10132" s="29"/>
      <c r="C10132" s="29"/>
      <c r="D10132" s="30"/>
      <c r="E10132" s="29"/>
    </row>
    <row r="10133" spans="1:5" ht="15" hidden="1" x14ac:dyDescent="0.25">
      <c r="A10133" s="23"/>
      <c r="B10133" s="29"/>
      <c r="C10133" s="29"/>
      <c r="D10133" s="30"/>
      <c r="E10133" s="29"/>
    </row>
    <row r="10134" spans="1:5" ht="15" hidden="1" x14ac:dyDescent="0.25">
      <c r="A10134" s="23"/>
      <c r="B10134" s="29"/>
      <c r="C10134" s="29"/>
      <c r="D10134" s="30"/>
      <c r="E10134" s="29"/>
    </row>
    <row r="10135" spans="1:5" ht="15" hidden="1" x14ac:dyDescent="0.25">
      <c r="A10135" s="23"/>
      <c r="B10135" s="29"/>
      <c r="C10135" s="29"/>
      <c r="D10135" s="30"/>
      <c r="E10135" s="29"/>
    </row>
    <row r="10136" spans="1:5" ht="15" hidden="1" x14ac:dyDescent="0.25">
      <c r="A10136" s="23"/>
      <c r="B10136" s="29"/>
      <c r="C10136" s="29"/>
      <c r="D10136" s="30"/>
      <c r="E10136" s="29"/>
    </row>
    <row r="10137" spans="1:5" ht="15" hidden="1" x14ac:dyDescent="0.25">
      <c r="A10137" s="23"/>
      <c r="B10137" s="29"/>
      <c r="C10137" s="29"/>
      <c r="D10137" s="30"/>
      <c r="E10137" s="29"/>
    </row>
    <row r="10138" spans="1:5" ht="15" hidden="1" x14ac:dyDescent="0.25">
      <c r="A10138" s="23"/>
      <c r="B10138" s="29"/>
      <c r="C10138" s="29"/>
      <c r="D10138" s="30"/>
      <c r="E10138" s="29"/>
    </row>
    <row r="10139" spans="1:5" ht="15" hidden="1" x14ac:dyDescent="0.25">
      <c r="A10139" s="23"/>
      <c r="B10139" s="29"/>
      <c r="C10139" s="29"/>
      <c r="D10139" s="30"/>
      <c r="E10139" s="29"/>
    </row>
    <row r="10140" spans="1:5" ht="15" hidden="1" x14ac:dyDescent="0.25">
      <c r="A10140" s="23"/>
      <c r="B10140" s="29"/>
      <c r="C10140" s="29"/>
      <c r="D10140" s="30"/>
      <c r="E10140" s="29"/>
    </row>
    <row r="10141" spans="1:5" ht="15" hidden="1" x14ac:dyDescent="0.25">
      <c r="A10141" s="23"/>
      <c r="B10141" s="29"/>
      <c r="C10141" s="29"/>
      <c r="D10141" s="30"/>
      <c r="E10141" s="29"/>
    </row>
    <row r="10142" spans="1:5" ht="15" hidden="1" x14ac:dyDescent="0.25">
      <c r="A10142" s="23"/>
      <c r="B10142" s="29"/>
      <c r="C10142" s="29"/>
      <c r="D10142" s="30"/>
      <c r="E10142" s="29"/>
    </row>
    <row r="10143" spans="1:5" ht="15" hidden="1" x14ac:dyDescent="0.25">
      <c r="A10143" s="23"/>
      <c r="B10143" s="29"/>
      <c r="C10143" s="29"/>
      <c r="D10143" s="30"/>
      <c r="E10143" s="29"/>
    </row>
    <row r="10144" spans="1:5" ht="15" hidden="1" x14ac:dyDescent="0.25">
      <c r="A10144" s="23"/>
      <c r="B10144" s="29"/>
      <c r="C10144" s="29"/>
      <c r="D10144" s="30"/>
      <c r="E10144" s="29"/>
    </row>
    <row r="10145" spans="1:5" ht="15" hidden="1" x14ac:dyDescent="0.25">
      <c r="A10145" s="23"/>
      <c r="B10145" s="29"/>
      <c r="C10145" s="29"/>
      <c r="D10145" s="30"/>
      <c r="E10145" s="29"/>
    </row>
    <row r="10146" spans="1:5" ht="15" hidden="1" x14ac:dyDescent="0.25">
      <c r="A10146" s="23"/>
      <c r="B10146" s="29"/>
      <c r="C10146" s="29"/>
      <c r="D10146" s="30"/>
      <c r="E10146" s="29"/>
    </row>
    <row r="10147" spans="1:5" ht="15" hidden="1" x14ac:dyDescent="0.25">
      <c r="A10147" s="23"/>
      <c r="B10147" s="29"/>
      <c r="C10147" s="29"/>
      <c r="D10147" s="30"/>
      <c r="E10147" s="29"/>
    </row>
    <row r="10148" spans="1:5" ht="15" hidden="1" x14ac:dyDescent="0.25">
      <c r="A10148" s="23"/>
      <c r="B10148" s="29"/>
      <c r="C10148" s="29"/>
      <c r="D10148" s="30"/>
      <c r="E10148" s="29"/>
    </row>
    <row r="10149" spans="1:5" ht="15" hidden="1" x14ac:dyDescent="0.25">
      <c r="A10149" s="23"/>
      <c r="B10149" s="29"/>
      <c r="C10149" s="29"/>
      <c r="D10149" s="30"/>
      <c r="E10149" s="29"/>
    </row>
    <row r="10150" spans="1:5" ht="15" hidden="1" x14ac:dyDescent="0.25">
      <c r="A10150" s="23"/>
      <c r="B10150" s="29"/>
      <c r="C10150" s="29"/>
      <c r="D10150" s="30"/>
      <c r="E10150" s="29"/>
    </row>
    <row r="10151" spans="1:5" ht="15" hidden="1" x14ac:dyDescent="0.25">
      <c r="A10151" s="23"/>
      <c r="B10151" s="29"/>
      <c r="C10151" s="29"/>
      <c r="D10151" s="30"/>
      <c r="E10151" s="29"/>
    </row>
    <row r="10152" spans="1:5" ht="15" hidden="1" x14ac:dyDescent="0.25">
      <c r="A10152" s="23"/>
      <c r="B10152" s="29"/>
      <c r="C10152" s="29"/>
      <c r="D10152" s="30"/>
      <c r="E10152" s="29"/>
    </row>
    <row r="10153" spans="1:5" ht="15" hidden="1" x14ac:dyDescent="0.25">
      <c r="A10153" s="23"/>
      <c r="B10153" s="29"/>
      <c r="C10153" s="29"/>
      <c r="D10153" s="30"/>
      <c r="E10153" s="29"/>
    </row>
    <row r="10154" spans="1:5" ht="15" hidden="1" x14ac:dyDescent="0.25">
      <c r="A10154" s="23"/>
      <c r="B10154" s="29"/>
      <c r="C10154" s="29"/>
      <c r="D10154" s="30"/>
      <c r="E10154" s="29"/>
    </row>
    <row r="10155" spans="1:5" ht="15" hidden="1" x14ac:dyDescent="0.25">
      <c r="A10155" s="23"/>
      <c r="B10155" s="29"/>
      <c r="C10155" s="29"/>
      <c r="D10155" s="30"/>
      <c r="E10155" s="29"/>
    </row>
    <row r="10156" spans="1:5" ht="15" hidden="1" x14ac:dyDescent="0.25">
      <c r="A10156" s="23"/>
      <c r="B10156" s="29"/>
      <c r="C10156" s="29"/>
      <c r="D10156" s="30"/>
      <c r="E10156" s="29"/>
    </row>
    <row r="10157" spans="1:5" ht="15" hidden="1" x14ac:dyDescent="0.25">
      <c r="A10157" s="23"/>
      <c r="B10157" s="29"/>
      <c r="C10157" s="29"/>
      <c r="D10157" s="30"/>
      <c r="E10157" s="29"/>
    </row>
    <row r="10158" spans="1:5" ht="15" hidden="1" x14ac:dyDescent="0.25">
      <c r="A10158" s="23"/>
      <c r="B10158" s="29"/>
      <c r="C10158" s="29"/>
      <c r="D10158" s="30"/>
      <c r="E10158" s="29"/>
    </row>
    <row r="10159" spans="1:5" ht="15" hidden="1" x14ac:dyDescent="0.25">
      <c r="A10159" s="23"/>
      <c r="B10159" s="29"/>
      <c r="C10159" s="29"/>
      <c r="D10159" s="30"/>
      <c r="E10159" s="29"/>
    </row>
    <row r="10160" spans="1:5" ht="15" hidden="1" x14ac:dyDescent="0.25">
      <c r="A10160" s="23"/>
      <c r="B10160" s="29"/>
      <c r="C10160" s="29"/>
      <c r="D10160" s="30"/>
      <c r="E10160" s="29"/>
    </row>
    <row r="10161" spans="1:5" ht="15" hidden="1" x14ac:dyDescent="0.25">
      <c r="A10161" s="23"/>
      <c r="B10161" s="29"/>
      <c r="C10161" s="29"/>
      <c r="D10161" s="30"/>
      <c r="E10161" s="29"/>
    </row>
    <row r="10162" spans="1:5" ht="15" hidden="1" x14ac:dyDescent="0.25">
      <c r="A10162" s="23"/>
      <c r="B10162" s="29"/>
      <c r="C10162" s="29"/>
      <c r="D10162" s="30"/>
      <c r="E10162" s="29"/>
    </row>
    <row r="10163" spans="1:5" ht="15" hidden="1" x14ac:dyDescent="0.25">
      <c r="A10163" s="23"/>
      <c r="B10163" s="29"/>
      <c r="C10163" s="29"/>
      <c r="D10163" s="30"/>
      <c r="E10163" s="29"/>
    </row>
    <row r="10164" spans="1:5" ht="15" hidden="1" x14ac:dyDescent="0.25">
      <c r="A10164" s="23"/>
      <c r="B10164" s="29"/>
      <c r="C10164" s="29"/>
      <c r="D10164" s="30"/>
      <c r="E10164" s="29"/>
    </row>
    <row r="10165" spans="1:5" ht="15" hidden="1" x14ac:dyDescent="0.25">
      <c r="A10165" s="23"/>
      <c r="B10165" s="29"/>
      <c r="C10165" s="29"/>
      <c r="D10165" s="30"/>
      <c r="E10165" s="29"/>
    </row>
    <row r="10166" spans="1:5" ht="15" hidden="1" x14ac:dyDescent="0.25">
      <c r="A10166" s="23"/>
      <c r="B10166" s="29"/>
      <c r="C10166" s="29"/>
      <c r="D10166" s="30"/>
      <c r="E10166" s="29"/>
    </row>
    <row r="10167" spans="1:5" ht="15" hidden="1" x14ac:dyDescent="0.25">
      <c r="A10167" s="23"/>
      <c r="B10167" s="29"/>
      <c r="C10167" s="29"/>
      <c r="D10167" s="30"/>
      <c r="E10167" s="29"/>
    </row>
    <row r="10168" spans="1:5" ht="15" hidden="1" x14ac:dyDescent="0.25">
      <c r="A10168" s="23"/>
      <c r="B10168" s="29"/>
      <c r="C10168" s="29"/>
      <c r="D10168" s="30"/>
      <c r="E10168" s="29"/>
    </row>
    <row r="10169" spans="1:5" ht="15" hidden="1" x14ac:dyDescent="0.25">
      <c r="A10169" s="23"/>
      <c r="B10169" s="29"/>
      <c r="C10169" s="29"/>
      <c r="D10169" s="30"/>
      <c r="E10169" s="29"/>
    </row>
    <row r="10170" spans="1:5" ht="15" hidden="1" x14ac:dyDescent="0.25">
      <c r="A10170" s="23"/>
      <c r="B10170" s="29"/>
      <c r="C10170" s="29"/>
      <c r="D10170" s="30"/>
      <c r="E10170" s="29"/>
    </row>
    <row r="10171" spans="1:5" ht="15" hidden="1" x14ac:dyDescent="0.25">
      <c r="A10171" s="23"/>
      <c r="B10171" s="29"/>
      <c r="C10171" s="29"/>
      <c r="D10171" s="30"/>
      <c r="E10171" s="29"/>
    </row>
    <row r="10172" spans="1:5" ht="15" hidden="1" x14ac:dyDescent="0.25">
      <c r="A10172" s="23"/>
      <c r="B10172" s="29"/>
      <c r="C10172" s="29"/>
      <c r="D10172" s="30"/>
      <c r="E10172" s="29"/>
    </row>
    <row r="10173" spans="1:5" ht="15" hidden="1" x14ac:dyDescent="0.25">
      <c r="A10173" s="23"/>
      <c r="B10173" s="29"/>
      <c r="C10173" s="29"/>
      <c r="D10173" s="30"/>
      <c r="E10173" s="29"/>
    </row>
    <row r="10174" spans="1:5" ht="15" hidden="1" x14ac:dyDescent="0.25">
      <c r="A10174" s="23"/>
      <c r="B10174" s="29"/>
      <c r="C10174" s="29"/>
      <c r="D10174" s="30"/>
      <c r="E10174" s="29"/>
    </row>
    <row r="10175" spans="1:5" ht="15" hidden="1" x14ac:dyDescent="0.25">
      <c r="A10175" s="23"/>
      <c r="B10175" s="29"/>
      <c r="C10175" s="29"/>
      <c r="D10175" s="30"/>
      <c r="E10175" s="29"/>
    </row>
    <row r="10176" spans="1:5" ht="15" hidden="1" x14ac:dyDescent="0.25">
      <c r="A10176" s="23"/>
      <c r="B10176" s="29"/>
      <c r="C10176" s="29"/>
      <c r="D10176" s="30"/>
      <c r="E10176" s="29"/>
    </row>
    <row r="10177" spans="1:5" ht="15" hidden="1" x14ac:dyDescent="0.25">
      <c r="A10177" s="23"/>
      <c r="B10177" s="29"/>
      <c r="C10177" s="29"/>
      <c r="D10177" s="30"/>
      <c r="E10177" s="29"/>
    </row>
    <row r="10178" spans="1:5" ht="15" hidden="1" x14ac:dyDescent="0.25">
      <c r="A10178" s="23"/>
      <c r="B10178" s="29"/>
      <c r="C10178" s="29"/>
      <c r="D10178" s="30"/>
      <c r="E10178" s="29"/>
    </row>
    <row r="10179" spans="1:5" ht="15" hidden="1" x14ac:dyDescent="0.25">
      <c r="A10179" s="23"/>
      <c r="B10179" s="29"/>
      <c r="C10179" s="29"/>
      <c r="D10179" s="30"/>
      <c r="E10179" s="29"/>
    </row>
    <row r="10180" spans="1:5" ht="15" hidden="1" x14ac:dyDescent="0.25">
      <c r="A10180" s="23"/>
      <c r="B10180" s="29"/>
      <c r="C10180" s="29"/>
      <c r="D10180" s="30"/>
      <c r="E10180" s="29"/>
    </row>
    <row r="10181" spans="1:5" ht="15" hidden="1" x14ac:dyDescent="0.25">
      <c r="A10181" s="23"/>
      <c r="B10181" s="29"/>
      <c r="C10181" s="29"/>
      <c r="D10181" s="30"/>
      <c r="E10181" s="29"/>
    </row>
    <row r="10182" spans="1:5" ht="15" hidden="1" x14ac:dyDescent="0.25">
      <c r="A10182" s="23"/>
      <c r="B10182" s="29"/>
      <c r="C10182" s="29"/>
      <c r="D10182" s="30"/>
      <c r="E10182" s="29"/>
    </row>
    <row r="10183" spans="1:5" ht="15" hidden="1" x14ac:dyDescent="0.25">
      <c r="A10183" s="23"/>
      <c r="B10183" s="29"/>
      <c r="C10183" s="29"/>
      <c r="D10183" s="30"/>
      <c r="E10183" s="29"/>
    </row>
    <row r="10184" spans="1:5" ht="15" hidden="1" x14ac:dyDescent="0.25">
      <c r="A10184" s="23"/>
      <c r="B10184" s="29"/>
      <c r="C10184" s="29"/>
      <c r="D10184" s="30"/>
      <c r="E10184" s="29"/>
    </row>
    <row r="10185" spans="1:5" ht="15" hidden="1" x14ac:dyDescent="0.25">
      <c r="A10185" s="23"/>
      <c r="B10185" s="29"/>
      <c r="C10185" s="29"/>
      <c r="D10185" s="30"/>
      <c r="E10185" s="29"/>
    </row>
    <row r="10186" spans="1:5" ht="15" hidden="1" x14ac:dyDescent="0.25">
      <c r="A10186" s="23"/>
      <c r="B10186" s="29"/>
      <c r="C10186" s="29"/>
      <c r="D10186" s="30"/>
      <c r="E10186" s="29"/>
    </row>
    <row r="10187" spans="1:5" ht="15" hidden="1" x14ac:dyDescent="0.25">
      <c r="A10187" s="23"/>
      <c r="B10187" s="29"/>
      <c r="C10187" s="29"/>
      <c r="D10187" s="30"/>
      <c r="E10187" s="29"/>
    </row>
    <row r="10188" spans="1:5" ht="15" hidden="1" x14ac:dyDescent="0.25">
      <c r="A10188" s="23"/>
      <c r="B10188" s="29"/>
      <c r="C10188" s="29"/>
      <c r="D10188" s="30"/>
      <c r="E10188" s="29"/>
    </row>
    <row r="10189" spans="1:5" ht="15" hidden="1" x14ac:dyDescent="0.25">
      <c r="A10189" s="23"/>
      <c r="B10189" s="29"/>
      <c r="C10189" s="29"/>
      <c r="D10189" s="30"/>
      <c r="E10189" s="29"/>
    </row>
    <row r="10190" spans="1:5" ht="15" hidden="1" x14ac:dyDescent="0.25">
      <c r="A10190" s="23"/>
      <c r="B10190" s="29"/>
      <c r="C10190" s="29"/>
      <c r="D10190" s="30"/>
      <c r="E10190" s="29"/>
    </row>
    <row r="10191" spans="1:5" ht="15" hidden="1" x14ac:dyDescent="0.25">
      <c r="A10191" s="23"/>
      <c r="B10191" s="29"/>
      <c r="C10191" s="29"/>
      <c r="D10191" s="30"/>
      <c r="E10191" s="29"/>
    </row>
    <row r="10192" spans="1:5" ht="15" hidden="1" x14ac:dyDescent="0.25">
      <c r="A10192" s="23"/>
      <c r="B10192" s="29"/>
      <c r="C10192" s="29"/>
      <c r="D10192" s="30"/>
      <c r="E10192" s="29"/>
    </row>
    <row r="10193" spans="1:5" ht="15" hidden="1" x14ac:dyDescent="0.25">
      <c r="A10193" s="23"/>
      <c r="B10193" s="29"/>
      <c r="C10193" s="29"/>
      <c r="D10193" s="30"/>
      <c r="E10193" s="29"/>
    </row>
    <row r="10194" spans="1:5" ht="15" hidden="1" x14ac:dyDescent="0.25">
      <c r="A10194" s="23"/>
      <c r="B10194" s="29"/>
      <c r="C10194" s="29"/>
      <c r="D10194" s="30"/>
      <c r="E10194" s="29"/>
    </row>
    <row r="10195" spans="1:5" ht="15" hidden="1" x14ac:dyDescent="0.25">
      <c r="A10195" s="23"/>
      <c r="B10195" s="29"/>
      <c r="C10195" s="29"/>
      <c r="D10195" s="30"/>
      <c r="E10195" s="29"/>
    </row>
    <row r="10196" spans="1:5" ht="15" hidden="1" x14ac:dyDescent="0.25">
      <c r="A10196" s="23"/>
      <c r="B10196" s="29"/>
      <c r="C10196" s="29"/>
      <c r="D10196" s="30"/>
      <c r="E10196" s="29"/>
    </row>
    <row r="10197" spans="1:5" ht="15" hidden="1" x14ac:dyDescent="0.25">
      <c r="A10197" s="23"/>
      <c r="B10197" s="29"/>
      <c r="C10197" s="29"/>
      <c r="D10197" s="30"/>
      <c r="E10197" s="29"/>
    </row>
    <row r="10198" spans="1:5" ht="15" hidden="1" x14ac:dyDescent="0.25">
      <c r="A10198" s="23"/>
      <c r="B10198" s="29"/>
      <c r="C10198" s="29"/>
      <c r="D10198" s="30"/>
      <c r="E10198" s="29"/>
    </row>
    <row r="10199" spans="1:5" ht="15" hidden="1" x14ac:dyDescent="0.25">
      <c r="A10199" s="23"/>
      <c r="B10199" s="29"/>
      <c r="C10199" s="29"/>
      <c r="D10199" s="30"/>
      <c r="E10199" s="29"/>
    </row>
    <row r="10200" spans="1:5" ht="15" hidden="1" x14ac:dyDescent="0.25">
      <c r="A10200" s="23"/>
      <c r="B10200" s="29"/>
      <c r="C10200" s="29"/>
      <c r="D10200" s="30"/>
      <c r="E10200" s="29"/>
    </row>
    <row r="10201" spans="1:5" ht="15" hidden="1" x14ac:dyDescent="0.25">
      <c r="A10201" s="23"/>
      <c r="B10201" s="29"/>
      <c r="C10201" s="29"/>
      <c r="D10201" s="30"/>
      <c r="E10201" s="29"/>
    </row>
    <row r="10202" spans="1:5" ht="15" hidden="1" x14ac:dyDescent="0.25">
      <c r="A10202" s="23"/>
      <c r="B10202" s="29"/>
      <c r="C10202" s="29"/>
      <c r="D10202" s="30"/>
      <c r="E10202" s="29"/>
    </row>
    <row r="10203" spans="1:5" ht="15" hidden="1" x14ac:dyDescent="0.25">
      <c r="A10203" s="23"/>
      <c r="B10203" s="29"/>
      <c r="C10203" s="29"/>
      <c r="D10203" s="30"/>
      <c r="E10203" s="29"/>
    </row>
    <row r="10204" spans="1:5" ht="15" hidden="1" x14ac:dyDescent="0.25">
      <c r="A10204" s="23"/>
      <c r="B10204" s="29"/>
      <c r="C10204" s="29"/>
      <c r="D10204" s="30"/>
      <c r="E10204" s="29"/>
    </row>
    <row r="10205" spans="1:5" ht="15" hidden="1" x14ac:dyDescent="0.25">
      <c r="A10205" s="23"/>
      <c r="B10205" s="29"/>
      <c r="C10205" s="29"/>
      <c r="D10205" s="30"/>
      <c r="E10205" s="29"/>
    </row>
    <row r="10206" spans="1:5" ht="15" hidden="1" x14ac:dyDescent="0.25">
      <c r="A10206" s="23"/>
      <c r="B10206" s="29"/>
      <c r="C10206" s="29"/>
      <c r="D10206" s="30"/>
      <c r="E10206" s="29"/>
    </row>
    <row r="10207" spans="1:5" ht="15" hidden="1" x14ac:dyDescent="0.25">
      <c r="A10207" s="23"/>
      <c r="B10207" s="29"/>
      <c r="C10207" s="29"/>
      <c r="D10207" s="30"/>
      <c r="E10207" s="29"/>
    </row>
    <row r="10208" spans="1:5" ht="15" hidden="1" x14ac:dyDescent="0.25">
      <c r="A10208" s="23"/>
      <c r="B10208" s="29"/>
      <c r="C10208" s="29"/>
      <c r="D10208" s="30"/>
      <c r="E10208" s="29"/>
    </row>
    <row r="10209" spans="1:5" ht="15" hidden="1" x14ac:dyDescent="0.25">
      <c r="A10209" s="23"/>
      <c r="B10209" s="29"/>
      <c r="C10209" s="29"/>
      <c r="D10209" s="30"/>
      <c r="E10209" s="29"/>
    </row>
    <row r="10210" spans="1:5" ht="15" hidden="1" x14ac:dyDescent="0.25">
      <c r="A10210" s="23"/>
      <c r="B10210" s="29"/>
      <c r="C10210" s="29"/>
      <c r="D10210" s="30"/>
      <c r="E10210" s="29"/>
    </row>
    <row r="10211" spans="1:5" ht="15" hidden="1" x14ac:dyDescent="0.25">
      <c r="A10211" s="23"/>
      <c r="B10211" s="29"/>
      <c r="C10211" s="29"/>
      <c r="D10211" s="30"/>
      <c r="E10211" s="29"/>
    </row>
    <row r="10212" spans="1:5" ht="15" hidden="1" x14ac:dyDescent="0.25">
      <c r="A10212" s="23"/>
      <c r="B10212" s="29"/>
      <c r="C10212" s="29"/>
      <c r="D10212" s="30"/>
      <c r="E10212" s="29"/>
    </row>
    <row r="10213" spans="1:5" ht="15" hidden="1" x14ac:dyDescent="0.25">
      <c r="A10213" s="23"/>
      <c r="B10213" s="29"/>
      <c r="C10213" s="29"/>
      <c r="D10213" s="30"/>
      <c r="E10213" s="29"/>
    </row>
    <row r="10214" spans="1:5" ht="15" hidden="1" x14ac:dyDescent="0.25">
      <c r="A10214" s="23"/>
      <c r="B10214" s="29"/>
      <c r="C10214" s="29"/>
      <c r="D10214" s="30"/>
      <c r="E10214" s="29"/>
    </row>
    <row r="10215" spans="1:5" ht="15" hidden="1" x14ac:dyDescent="0.25">
      <c r="A10215" s="23"/>
      <c r="B10215" s="29"/>
      <c r="C10215" s="29"/>
      <c r="D10215" s="30"/>
      <c r="E10215" s="29"/>
    </row>
    <row r="10216" spans="1:5" ht="15" hidden="1" x14ac:dyDescent="0.25">
      <c r="A10216" s="23"/>
      <c r="B10216" s="29"/>
      <c r="C10216" s="29"/>
      <c r="D10216" s="30"/>
      <c r="E10216" s="29"/>
    </row>
    <row r="10217" spans="1:5" ht="15" hidden="1" x14ac:dyDescent="0.25">
      <c r="A10217" s="23"/>
      <c r="B10217" s="29"/>
      <c r="C10217" s="29"/>
      <c r="D10217" s="30"/>
      <c r="E10217" s="29"/>
    </row>
    <row r="10218" spans="1:5" ht="15" hidden="1" x14ac:dyDescent="0.25">
      <c r="A10218" s="23"/>
      <c r="B10218" s="29"/>
      <c r="C10218" s="29"/>
      <c r="D10218" s="30"/>
      <c r="E10218" s="29"/>
    </row>
    <row r="10219" spans="1:5" ht="15" hidden="1" x14ac:dyDescent="0.25">
      <c r="A10219" s="23"/>
      <c r="B10219" s="29"/>
      <c r="C10219" s="29"/>
      <c r="D10219" s="30"/>
      <c r="E10219" s="29"/>
    </row>
    <row r="10220" spans="1:5" ht="15" hidden="1" x14ac:dyDescent="0.25">
      <c r="A10220" s="23"/>
      <c r="B10220" s="29"/>
      <c r="C10220" s="29"/>
      <c r="D10220" s="30"/>
      <c r="E10220" s="29"/>
    </row>
    <row r="10221" spans="1:5" ht="15" hidden="1" x14ac:dyDescent="0.25">
      <c r="A10221" s="23"/>
      <c r="B10221" s="29"/>
      <c r="C10221" s="29"/>
      <c r="D10221" s="30"/>
      <c r="E10221" s="29"/>
    </row>
    <row r="10222" spans="1:5" ht="15" hidden="1" x14ac:dyDescent="0.25">
      <c r="A10222" s="23"/>
      <c r="B10222" s="29"/>
      <c r="C10222" s="29"/>
      <c r="D10222" s="30"/>
      <c r="E10222" s="29"/>
    </row>
    <row r="10223" spans="1:5" ht="15" hidden="1" x14ac:dyDescent="0.25">
      <c r="A10223" s="23"/>
      <c r="B10223" s="29"/>
      <c r="C10223" s="29"/>
      <c r="D10223" s="30"/>
      <c r="E10223" s="29"/>
    </row>
    <row r="10224" spans="1:5" ht="15" hidden="1" x14ac:dyDescent="0.25">
      <c r="A10224" s="23"/>
      <c r="B10224" s="29"/>
      <c r="C10224" s="29"/>
      <c r="D10224" s="30"/>
      <c r="E10224" s="29"/>
    </row>
    <row r="10225" spans="1:5" ht="15" hidden="1" x14ac:dyDescent="0.25">
      <c r="A10225" s="23"/>
      <c r="B10225" s="29"/>
      <c r="C10225" s="29"/>
      <c r="D10225" s="30"/>
      <c r="E10225" s="29"/>
    </row>
    <row r="10226" spans="1:5" ht="15" hidden="1" x14ac:dyDescent="0.25">
      <c r="A10226" s="23"/>
      <c r="B10226" s="29"/>
      <c r="C10226" s="29"/>
      <c r="D10226" s="30"/>
      <c r="E10226" s="29"/>
    </row>
    <row r="10227" spans="1:5" ht="15" hidden="1" x14ac:dyDescent="0.25">
      <c r="A10227" s="23"/>
      <c r="B10227" s="29"/>
      <c r="C10227" s="29"/>
      <c r="D10227" s="30"/>
      <c r="E10227" s="29"/>
    </row>
    <row r="10228" spans="1:5" ht="15" hidden="1" x14ac:dyDescent="0.25">
      <c r="A10228" s="23"/>
      <c r="B10228" s="29"/>
      <c r="C10228" s="29"/>
      <c r="D10228" s="30"/>
      <c r="E10228" s="29"/>
    </row>
    <row r="10229" spans="1:5" ht="15" hidden="1" x14ac:dyDescent="0.25">
      <c r="A10229" s="23"/>
      <c r="B10229" s="29"/>
      <c r="C10229" s="29"/>
      <c r="D10229" s="30"/>
      <c r="E10229" s="29"/>
    </row>
    <row r="10230" spans="1:5" ht="15" hidden="1" x14ac:dyDescent="0.25">
      <c r="A10230" s="23"/>
      <c r="B10230" s="29"/>
      <c r="C10230" s="29"/>
      <c r="D10230" s="30"/>
      <c r="E10230" s="29"/>
    </row>
    <row r="10231" spans="1:5" ht="15" hidden="1" x14ac:dyDescent="0.25">
      <c r="A10231" s="23"/>
      <c r="B10231" s="29"/>
      <c r="C10231" s="29"/>
      <c r="D10231" s="30"/>
      <c r="E10231" s="29"/>
    </row>
    <row r="10232" spans="1:5" ht="15" hidden="1" x14ac:dyDescent="0.25">
      <c r="A10232" s="23"/>
      <c r="B10232" s="29"/>
      <c r="C10232" s="29"/>
      <c r="D10232" s="30"/>
      <c r="E10232" s="29"/>
    </row>
    <row r="10233" spans="1:5" ht="15" hidden="1" x14ac:dyDescent="0.25">
      <c r="A10233" s="23"/>
      <c r="B10233" s="29"/>
      <c r="C10233" s="29"/>
      <c r="D10233" s="30"/>
      <c r="E10233" s="29"/>
    </row>
    <row r="10234" spans="1:5" ht="15" hidden="1" x14ac:dyDescent="0.25">
      <c r="A10234" s="23"/>
      <c r="B10234" s="29"/>
      <c r="C10234" s="29"/>
      <c r="D10234" s="30"/>
      <c r="E10234" s="29"/>
    </row>
    <row r="10235" spans="1:5" ht="15" hidden="1" x14ac:dyDescent="0.25">
      <c r="A10235" s="23"/>
      <c r="B10235" s="29"/>
      <c r="C10235" s="29"/>
      <c r="D10235" s="30"/>
      <c r="E10235" s="29"/>
    </row>
    <row r="10236" spans="1:5" ht="15" hidden="1" x14ac:dyDescent="0.25">
      <c r="A10236" s="23"/>
      <c r="B10236" s="29"/>
      <c r="C10236" s="29"/>
      <c r="D10236" s="30"/>
      <c r="E10236" s="29"/>
    </row>
    <row r="10237" spans="1:5" ht="15" hidden="1" x14ac:dyDescent="0.25">
      <c r="A10237" s="23"/>
      <c r="B10237" s="29"/>
      <c r="C10237" s="29"/>
      <c r="D10237" s="30"/>
      <c r="E10237" s="29"/>
    </row>
    <row r="10238" spans="1:5" ht="15" hidden="1" x14ac:dyDescent="0.25">
      <c r="A10238" s="23"/>
      <c r="B10238" s="29"/>
      <c r="C10238" s="29"/>
      <c r="D10238" s="30"/>
      <c r="E10238" s="29"/>
    </row>
    <row r="10239" spans="1:5" ht="15" hidden="1" x14ac:dyDescent="0.25">
      <c r="A10239" s="23"/>
      <c r="B10239" s="29"/>
      <c r="C10239" s="29"/>
      <c r="D10239" s="30"/>
      <c r="E10239" s="29"/>
    </row>
    <row r="10240" spans="1:5" ht="15" hidden="1" x14ac:dyDescent="0.25">
      <c r="A10240" s="23"/>
      <c r="B10240" s="29"/>
      <c r="C10240" s="29"/>
      <c r="D10240" s="30"/>
      <c r="E10240" s="29"/>
    </row>
    <row r="10241" spans="1:5" ht="15" hidden="1" x14ac:dyDescent="0.25">
      <c r="A10241" s="23"/>
      <c r="B10241" s="29"/>
      <c r="C10241" s="29"/>
      <c r="D10241" s="30"/>
      <c r="E10241" s="29"/>
    </row>
    <row r="10242" spans="1:5" ht="15" hidden="1" x14ac:dyDescent="0.25">
      <c r="A10242" s="23"/>
      <c r="B10242" s="29"/>
      <c r="C10242" s="29"/>
      <c r="D10242" s="30"/>
      <c r="E10242" s="29"/>
    </row>
    <row r="10243" spans="1:5" ht="15" hidden="1" x14ac:dyDescent="0.25">
      <c r="A10243" s="23"/>
      <c r="B10243" s="29"/>
      <c r="C10243" s="29"/>
      <c r="D10243" s="30"/>
      <c r="E10243" s="29"/>
    </row>
    <row r="10244" spans="1:5" ht="15" hidden="1" x14ac:dyDescent="0.25">
      <c r="A10244" s="23"/>
      <c r="B10244" s="29"/>
      <c r="C10244" s="29"/>
      <c r="D10244" s="30"/>
      <c r="E10244" s="29"/>
    </row>
    <row r="10245" spans="1:5" ht="15" hidden="1" x14ac:dyDescent="0.25">
      <c r="A10245" s="23"/>
      <c r="B10245" s="29"/>
      <c r="C10245" s="29"/>
      <c r="D10245" s="30"/>
      <c r="E10245" s="29"/>
    </row>
    <row r="10246" spans="1:5" ht="15" hidden="1" x14ac:dyDescent="0.25">
      <c r="A10246" s="23"/>
      <c r="B10246" s="29"/>
      <c r="C10246" s="29"/>
      <c r="D10246" s="30"/>
      <c r="E10246" s="29"/>
    </row>
    <row r="10247" spans="1:5" ht="15" hidden="1" x14ac:dyDescent="0.25">
      <c r="A10247" s="23"/>
      <c r="B10247" s="29"/>
      <c r="C10247" s="29"/>
      <c r="D10247" s="30"/>
      <c r="E10247" s="29"/>
    </row>
    <row r="10248" spans="1:5" ht="15" hidden="1" x14ac:dyDescent="0.25">
      <c r="A10248" s="23"/>
      <c r="B10248" s="29"/>
      <c r="C10248" s="29"/>
      <c r="D10248" s="30"/>
      <c r="E10248" s="29"/>
    </row>
    <row r="10249" spans="1:5" ht="15" hidden="1" x14ac:dyDescent="0.25">
      <c r="A10249" s="23"/>
      <c r="B10249" s="29"/>
      <c r="C10249" s="29"/>
      <c r="D10249" s="30"/>
      <c r="E10249" s="29"/>
    </row>
    <row r="10250" spans="1:5" ht="15" hidden="1" x14ac:dyDescent="0.25">
      <c r="A10250" s="23"/>
      <c r="B10250" s="29"/>
      <c r="C10250" s="29"/>
      <c r="D10250" s="30"/>
      <c r="E10250" s="29"/>
    </row>
    <row r="10251" spans="1:5" ht="15" hidden="1" x14ac:dyDescent="0.25">
      <c r="A10251" s="23"/>
      <c r="B10251" s="29"/>
      <c r="C10251" s="29"/>
      <c r="D10251" s="30"/>
      <c r="E10251" s="29"/>
    </row>
    <row r="10252" spans="1:5" ht="15" hidden="1" x14ac:dyDescent="0.25">
      <c r="A10252" s="23"/>
      <c r="B10252" s="29"/>
      <c r="C10252" s="29"/>
      <c r="D10252" s="30"/>
      <c r="E10252" s="29"/>
    </row>
    <row r="10253" spans="1:5" ht="15" hidden="1" x14ac:dyDescent="0.25">
      <c r="A10253" s="23"/>
      <c r="B10253" s="29"/>
      <c r="C10253" s="29"/>
      <c r="D10253" s="30"/>
      <c r="E10253" s="29"/>
    </row>
    <row r="10254" spans="1:5" ht="15" hidden="1" x14ac:dyDescent="0.25">
      <c r="A10254" s="23"/>
      <c r="B10254" s="29"/>
      <c r="C10254" s="29"/>
      <c r="D10254" s="30"/>
      <c r="E10254" s="29"/>
    </row>
    <row r="10255" spans="1:5" ht="15" hidden="1" x14ac:dyDescent="0.25">
      <c r="A10255" s="23"/>
      <c r="B10255" s="29"/>
      <c r="C10255" s="29"/>
      <c r="D10255" s="30"/>
      <c r="E10255" s="29"/>
    </row>
    <row r="10256" spans="1:5" ht="15" hidden="1" x14ac:dyDescent="0.25">
      <c r="A10256" s="23"/>
      <c r="B10256" s="29"/>
      <c r="C10256" s="29"/>
      <c r="D10256" s="30"/>
      <c r="E10256" s="29"/>
    </row>
    <row r="10257" spans="1:5" ht="15" hidden="1" x14ac:dyDescent="0.25">
      <c r="A10257" s="23"/>
      <c r="B10257" s="29"/>
      <c r="C10257" s="29"/>
      <c r="D10257" s="30"/>
      <c r="E10257" s="29"/>
    </row>
    <row r="10258" spans="1:5" ht="15" hidden="1" x14ac:dyDescent="0.25">
      <c r="A10258" s="23"/>
      <c r="B10258" s="29"/>
      <c r="C10258" s="29"/>
      <c r="D10258" s="30"/>
      <c r="E10258" s="29"/>
    </row>
    <row r="10259" spans="1:5" ht="15" hidden="1" x14ac:dyDescent="0.25">
      <c r="A10259" s="23"/>
      <c r="B10259" s="29"/>
      <c r="C10259" s="29"/>
      <c r="D10259" s="30"/>
      <c r="E10259" s="29"/>
    </row>
    <row r="10260" spans="1:5" ht="15" hidden="1" x14ac:dyDescent="0.25">
      <c r="A10260" s="23"/>
      <c r="B10260" s="29"/>
      <c r="C10260" s="29"/>
      <c r="D10260" s="30"/>
      <c r="E10260" s="29"/>
    </row>
    <row r="10261" spans="1:5" ht="15" hidden="1" x14ac:dyDescent="0.25">
      <c r="A10261" s="23"/>
      <c r="B10261" s="29"/>
      <c r="C10261" s="29"/>
      <c r="D10261" s="30"/>
      <c r="E10261" s="29"/>
    </row>
    <row r="10262" spans="1:5" ht="15" hidden="1" x14ac:dyDescent="0.25">
      <c r="A10262" s="23"/>
      <c r="B10262" s="29"/>
      <c r="C10262" s="29"/>
      <c r="D10262" s="30"/>
      <c r="E10262" s="29"/>
    </row>
    <row r="10263" spans="1:5" ht="15" hidden="1" x14ac:dyDescent="0.25">
      <c r="A10263" s="23"/>
      <c r="B10263" s="29"/>
      <c r="C10263" s="29"/>
      <c r="D10263" s="30"/>
      <c r="E10263" s="29"/>
    </row>
    <row r="10264" spans="1:5" ht="15" hidden="1" x14ac:dyDescent="0.25">
      <c r="A10264" s="23"/>
      <c r="B10264" s="29"/>
      <c r="C10264" s="29"/>
      <c r="D10264" s="30"/>
      <c r="E10264" s="29"/>
    </row>
    <row r="10265" spans="1:5" ht="15" hidden="1" x14ac:dyDescent="0.25">
      <c r="A10265" s="23"/>
      <c r="B10265" s="29"/>
      <c r="C10265" s="29"/>
      <c r="D10265" s="30"/>
      <c r="E10265" s="29"/>
    </row>
    <row r="10266" spans="1:5" ht="15" hidden="1" x14ac:dyDescent="0.25">
      <c r="A10266" s="23"/>
      <c r="B10266" s="29"/>
      <c r="C10266" s="29"/>
      <c r="D10266" s="30"/>
      <c r="E10266" s="29"/>
    </row>
    <row r="10267" spans="1:5" ht="15" hidden="1" x14ac:dyDescent="0.25">
      <c r="A10267" s="23"/>
      <c r="B10267" s="29"/>
      <c r="C10267" s="29"/>
      <c r="D10267" s="30"/>
      <c r="E10267" s="29"/>
    </row>
    <row r="10268" spans="1:5" ht="15" hidden="1" x14ac:dyDescent="0.25">
      <c r="A10268" s="23"/>
      <c r="B10268" s="29"/>
      <c r="C10268" s="29"/>
      <c r="D10268" s="30"/>
      <c r="E10268" s="29"/>
    </row>
    <row r="10269" spans="1:5" ht="15" hidden="1" x14ac:dyDescent="0.25">
      <c r="A10269" s="23"/>
      <c r="B10269" s="29"/>
      <c r="C10269" s="29"/>
      <c r="D10269" s="30"/>
      <c r="E10269" s="29"/>
    </row>
    <row r="10270" spans="1:5" ht="15" hidden="1" x14ac:dyDescent="0.25">
      <c r="A10270" s="23"/>
      <c r="B10270" s="29"/>
      <c r="C10270" s="29"/>
      <c r="D10270" s="30"/>
      <c r="E10270" s="29"/>
    </row>
    <row r="10271" spans="1:5" ht="15" hidden="1" x14ac:dyDescent="0.25">
      <c r="A10271" s="23"/>
      <c r="B10271" s="29"/>
      <c r="C10271" s="29"/>
      <c r="D10271" s="30"/>
      <c r="E10271" s="29"/>
    </row>
    <row r="10272" spans="1:5" ht="15" hidden="1" x14ac:dyDescent="0.25">
      <c r="A10272" s="23"/>
      <c r="B10272" s="29"/>
      <c r="C10272" s="29"/>
      <c r="D10272" s="30"/>
      <c r="E10272" s="29"/>
    </row>
    <row r="10273" spans="1:5" ht="15" hidden="1" x14ac:dyDescent="0.25">
      <c r="A10273" s="23"/>
      <c r="B10273" s="29"/>
      <c r="C10273" s="29"/>
      <c r="D10273" s="30"/>
      <c r="E10273" s="29"/>
    </row>
    <row r="10274" spans="1:5" ht="15" hidden="1" x14ac:dyDescent="0.25">
      <c r="A10274" s="23"/>
      <c r="B10274" s="29"/>
      <c r="C10274" s="29"/>
      <c r="D10274" s="30"/>
      <c r="E10274" s="29"/>
    </row>
    <row r="10275" spans="1:5" ht="15" hidden="1" x14ac:dyDescent="0.25">
      <c r="A10275" s="23"/>
      <c r="B10275" s="29"/>
      <c r="C10275" s="29"/>
      <c r="D10275" s="30"/>
      <c r="E10275" s="29"/>
    </row>
    <row r="10276" spans="1:5" ht="15" hidden="1" x14ac:dyDescent="0.25">
      <c r="A10276" s="23"/>
      <c r="B10276" s="29"/>
      <c r="C10276" s="29"/>
      <c r="D10276" s="30"/>
      <c r="E10276" s="29"/>
    </row>
    <row r="10277" spans="1:5" ht="15" hidden="1" x14ac:dyDescent="0.25">
      <c r="A10277" s="23"/>
      <c r="B10277" s="29"/>
      <c r="C10277" s="29"/>
      <c r="D10277" s="30"/>
      <c r="E10277" s="29"/>
    </row>
    <row r="10278" spans="1:5" ht="15" hidden="1" x14ac:dyDescent="0.25">
      <c r="A10278" s="23"/>
      <c r="B10278" s="29"/>
      <c r="C10278" s="29"/>
      <c r="D10278" s="30"/>
      <c r="E10278" s="29"/>
    </row>
    <row r="10279" spans="1:5" ht="15" hidden="1" x14ac:dyDescent="0.25">
      <c r="A10279" s="23"/>
      <c r="B10279" s="29"/>
      <c r="C10279" s="29"/>
      <c r="D10279" s="30"/>
      <c r="E10279" s="29"/>
    </row>
    <row r="10280" spans="1:5" ht="15" hidden="1" x14ac:dyDescent="0.25">
      <c r="A10280" s="23"/>
      <c r="B10280" s="29"/>
      <c r="C10280" s="29"/>
      <c r="D10280" s="30"/>
      <c r="E10280" s="29"/>
    </row>
    <row r="10281" spans="1:5" ht="15" hidden="1" x14ac:dyDescent="0.25">
      <c r="A10281" s="23"/>
      <c r="B10281" s="29"/>
      <c r="C10281" s="29"/>
      <c r="D10281" s="30"/>
      <c r="E10281" s="29"/>
    </row>
    <row r="10282" spans="1:5" ht="15" hidden="1" x14ac:dyDescent="0.25">
      <c r="A10282" s="23"/>
      <c r="B10282" s="29"/>
      <c r="C10282" s="29"/>
      <c r="D10282" s="30"/>
      <c r="E10282" s="29"/>
    </row>
    <row r="10283" spans="1:5" ht="15" hidden="1" x14ac:dyDescent="0.25">
      <c r="A10283" s="23"/>
      <c r="B10283" s="29"/>
      <c r="C10283" s="29"/>
      <c r="D10283" s="30"/>
      <c r="E10283" s="29"/>
    </row>
    <row r="10284" spans="1:5" ht="15" hidden="1" x14ac:dyDescent="0.25">
      <c r="A10284" s="23"/>
      <c r="B10284" s="29"/>
      <c r="C10284" s="29"/>
      <c r="D10284" s="30"/>
      <c r="E10284" s="29"/>
    </row>
    <row r="10285" spans="1:5" ht="15" hidden="1" x14ac:dyDescent="0.25">
      <c r="A10285" s="23"/>
      <c r="B10285" s="29"/>
      <c r="C10285" s="29"/>
      <c r="D10285" s="30"/>
      <c r="E10285" s="29"/>
    </row>
    <row r="10286" spans="1:5" ht="15" hidden="1" x14ac:dyDescent="0.25">
      <c r="A10286" s="23"/>
      <c r="B10286" s="29"/>
      <c r="C10286" s="29"/>
      <c r="D10286" s="30"/>
      <c r="E10286" s="29"/>
    </row>
    <row r="10287" spans="1:5" ht="15" hidden="1" x14ac:dyDescent="0.25">
      <c r="A10287" s="23"/>
      <c r="B10287" s="29"/>
      <c r="C10287" s="29"/>
      <c r="D10287" s="30"/>
      <c r="E10287" s="29"/>
    </row>
    <row r="10288" spans="1:5" ht="15" hidden="1" x14ac:dyDescent="0.25">
      <c r="A10288" s="23"/>
      <c r="B10288" s="29"/>
      <c r="C10288" s="29"/>
      <c r="D10288" s="30"/>
      <c r="E10288" s="29"/>
    </row>
    <row r="10289" spans="1:5" ht="15" hidden="1" x14ac:dyDescent="0.25">
      <c r="A10289" s="23"/>
      <c r="B10289" s="29"/>
      <c r="C10289" s="29"/>
      <c r="D10289" s="30"/>
      <c r="E10289" s="29"/>
    </row>
    <row r="10290" spans="1:5" ht="15" hidden="1" x14ac:dyDescent="0.25">
      <c r="A10290" s="23"/>
      <c r="B10290" s="29"/>
      <c r="C10290" s="29"/>
      <c r="D10290" s="30"/>
      <c r="E10290" s="29"/>
    </row>
    <row r="10291" spans="1:5" ht="15" hidden="1" x14ac:dyDescent="0.25">
      <c r="A10291" s="23"/>
      <c r="B10291" s="29"/>
      <c r="C10291" s="29"/>
      <c r="D10291" s="30"/>
      <c r="E10291" s="29"/>
    </row>
    <row r="10292" spans="1:5" ht="15" hidden="1" x14ac:dyDescent="0.25">
      <c r="A10292" s="23"/>
      <c r="B10292" s="29"/>
      <c r="C10292" s="29"/>
      <c r="D10292" s="30"/>
      <c r="E10292" s="29"/>
    </row>
    <row r="10293" spans="1:5" ht="15" hidden="1" x14ac:dyDescent="0.25">
      <c r="A10293" s="23"/>
      <c r="B10293" s="29"/>
      <c r="C10293" s="29"/>
      <c r="D10293" s="30"/>
      <c r="E10293" s="29"/>
    </row>
    <row r="10294" spans="1:5" ht="15" hidden="1" x14ac:dyDescent="0.25">
      <c r="A10294" s="23"/>
      <c r="B10294" s="29"/>
      <c r="C10294" s="29"/>
      <c r="D10294" s="30"/>
      <c r="E10294" s="29"/>
    </row>
    <row r="10295" spans="1:5" ht="15" hidden="1" x14ac:dyDescent="0.25">
      <c r="A10295" s="23"/>
      <c r="B10295" s="29"/>
      <c r="C10295" s="29"/>
      <c r="D10295" s="30"/>
      <c r="E10295" s="29"/>
    </row>
    <row r="10296" spans="1:5" ht="15" hidden="1" x14ac:dyDescent="0.25">
      <c r="A10296" s="23"/>
      <c r="B10296" s="29"/>
      <c r="C10296" s="29"/>
      <c r="D10296" s="30"/>
      <c r="E10296" s="29"/>
    </row>
    <row r="10297" spans="1:5" ht="15" hidden="1" x14ac:dyDescent="0.25">
      <c r="A10297" s="23"/>
      <c r="B10297" s="29"/>
      <c r="C10297" s="29"/>
      <c r="D10297" s="30"/>
      <c r="E10297" s="29"/>
    </row>
    <row r="10298" spans="1:5" ht="15" hidden="1" x14ac:dyDescent="0.25">
      <c r="A10298" s="23"/>
      <c r="B10298" s="29"/>
      <c r="C10298" s="29"/>
      <c r="D10298" s="30"/>
      <c r="E10298" s="29"/>
    </row>
    <row r="10299" spans="1:5" ht="15" hidden="1" x14ac:dyDescent="0.25">
      <c r="A10299" s="23"/>
      <c r="B10299" s="29"/>
      <c r="C10299" s="29"/>
      <c r="D10299" s="30"/>
      <c r="E10299" s="29"/>
    </row>
    <row r="10300" spans="1:5" ht="15" hidden="1" x14ac:dyDescent="0.25">
      <c r="A10300" s="23"/>
      <c r="B10300" s="29"/>
      <c r="C10300" s="29"/>
      <c r="D10300" s="30"/>
      <c r="E10300" s="29"/>
    </row>
    <row r="10301" spans="1:5" ht="15" hidden="1" x14ac:dyDescent="0.25">
      <c r="A10301" s="23"/>
      <c r="B10301" s="29"/>
      <c r="C10301" s="29"/>
      <c r="D10301" s="30"/>
      <c r="E10301" s="29"/>
    </row>
    <row r="10302" spans="1:5" ht="15" hidden="1" x14ac:dyDescent="0.25">
      <c r="A10302" s="23"/>
      <c r="B10302" s="29"/>
      <c r="C10302" s="29"/>
      <c r="D10302" s="30"/>
      <c r="E10302" s="29"/>
    </row>
    <row r="10303" spans="1:5" ht="15" hidden="1" x14ac:dyDescent="0.25">
      <c r="A10303" s="23"/>
      <c r="B10303" s="29"/>
      <c r="C10303" s="29"/>
      <c r="D10303" s="30"/>
      <c r="E10303" s="29"/>
    </row>
    <row r="10304" spans="1:5" ht="15" hidden="1" x14ac:dyDescent="0.25">
      <c r="A10304" s="23"/>
      <c r="B10304" s="29"/>
      <c r="C10304" s="29"/>
      <c r="D10304" s="30"/>
      <c r="E10304" s="29"/>
    </row>
    <row r="10305" spans="1:5" ht="15" hidden="1" x14ac:dyDescent="0.25">
      <c r="A10305" s="23"/>
      <c r="B10305" s="29"/>
      <c r="C10305" s="29"/>
      <c r="D10305" s="30"/>
      <c r="E10305" s="29"/>
    </row>
    <row r="10306" spans="1:5" ht="15" hidden="1" x14ac:dyDescent="0.25">
      <c r="A10306" s="23"/>
      <c r="B10306" s="29"/>
      <c r="C10306" s="29"/>
      <c r="D10306" s="30"/>
      <c r="E10306" s="29"/>
    </row>
    <row r="10307" spans="1:5" ht="15" hidden="1" x14ac:dyDescent="0.25">
      <c r="A10307" s="23"/>
      <c r="B10307" s="29"/>
      <c r="C10307" s="29"/>
      <c r="D10307" s="30"/>
      <c r="E10307" s="29"/>
    </row>
    <row r="10308" spans="1:5" ht="15" hidden="1" x14ac:dyDescent="0.25">
      <c r="A10308" s="23"/>
      <c r="B10308" s="29"/>
      <c r="C10308" s="29"/>
      <c r="D10308" s="30"/>
      <c r="E10308" s="29"/>
    </row>
    <row r="10309" spans="1:5" ht="15" hidden="1" x14ac:dyDescent="0.25">
      <c r="A10309" s="23"/>
      <c r="B10309" s="29"/>
      <c r="C10309" s="29"/>
      <c r="D10309" s="30"/>
      <c r="E10309" s="29"/>
    </row>
    <row r="10310" spans="1:5" ht="15" hidden="1" x14ac:dyDescent="0.25">
      <c r="A10310" s="23"/>
      <c r="B10310" s="29"/>
      <c r="C10310" s="29"/>
      <c r="D10310" s="30"/>
      <c r="E10310" s="29"/>
    </row>
    <row r="10311" spans="1:5" ht="15" hidden="1" x14ac:dyDescent="0.25">
      <c r="A10311" s="23"/>
      <c r="B10311" s="29"/>
      <c r="C10311" s="29"/>
      <c r="D10311" s="30"/>
      <c r="E10311" s="29"/>
    </row>
    <row r="10312" spans="1:5" ht="15" hidden="1" x14ac:dyDescent="0.25">
      <c r="A10312" s="23"/>
      <c r="B10312" s="29"/>
      <c r="C10312" s="29"/>
      <c r="D10312" s="30"/>
      <c r="E10312" s="29"/>
    </row>
    <row r="10313" spans="1:5" ht="15" hidden="1" x14ac:dyDescent="0.25">
      <c r="A10313" s="23"/>
      <c r="B10313" s="29"/>
      <c r="C10313" s="29"/>
      <c r="D10313" s="30"/>
      <c r="E10313" s="29"/>
    </row>
    <row r="10314" spans="1:5" ht="15" hidden="1" x14ac:dyDescent="0.25">
      <c r="A10314" s="23"/>
      <c r="B10314" s="29"/>
      <c r="C10314" s="29"/>
      <c r="D10314" s="30"/>
      <c r="E10314" s="29"/>
    </row>
    <row r="10315" spans="1:5" ht="15" hidden="1" x14ac:dyDescent="0.25">
      <c r="A10315" s="23"/>
      <c r="B10315" s="29"/>
      <c r="C10315" s="29"/>
      <c r="D10315" s="30"/>
      <c r="E10315" s="29"/>
    </row>
    <row r="10316" spans="1:5" ht="15" hidden="1" x14ac:dyDescent="0.25">
      <c r="A10316" s="23"/>
      <c r="B10316" s="29"/>
      <c r="C10316" s="29"/>
      <c r="D10316" s="30"/>
      <c r="E10316" s="29"/>
    </row>
    <row r="10317" spans="1:5" ht="15" hidden="1" x14ac:dyDescent="0.25">
      <c r="A10317" s="23"/>
      <c r="B10317" s="29"/>
      <c r="C10317" s="29"/>
      <c r="D10317" s="30"/>
      <c r="E10317" s="29"/>
    </row>
    <row r="10318" spans="1:5" ht="15" hidden="1" x14ac:dyDescent="0.25">
      <c r="A10318" s="23"/>
      <c r="B10318" s="29"/>
      <c r="C10318" s="29"/>
      <c r="D10318" s="30"/>
      <c r="E10318" s="29"/>
    </row>
    <row r="10319" spans="1:5" ht="15" hidden="1" x14ac:dyDescent="0.25">
      <c r="A10319" s="23"/>
      <c r="B10319" s="29"/>
      <c r="C10319" s="29"/>
      <c r="D10319" s="30"/>
      <c r="E10319" s="29"/>
    </row>
    <row r="10320" spans="1:5" ht="15" hidden="1" x14ac:dyDescent="0.25">
      <c r="A10320" s="23"/>
      <c r="B10320" s="29"/>
      <c r="C10320" s="29"/>
      <c r="D10320" s="30"/>
      <c r="E10320" s="29"/>
    </row>
    <row r="10321" spans="1:5" ht="15" hidden="1" x14ac:dyDescent="0.25">
      <c r="A10321" s="23"/>
      <c r="B10321" s="29"/>
      <c r="C10321" s="29"/>
      <c r="D10321" s="30"/>
      <c r="E10321" s="29"/>
    </row>
    <row r="10322" spans="1:5" ht="15" hidden="1" x14ac:dyDescent="0.25">
      <c r="A10322" s="23"/>
      <c r="B10322" s="29"/>
      <c r="C10322" s="29"/>
      <c r="D10322" s="30"/>
      <c r="E10322" s="29"/>
    </row>
    <row r="10323" spans="1:5" ht="15" hidden="1" x14ac:dyDescent="0.25">
      <c r="A10323" s="23"/>
      <c r="B10323" s="29"/>
      <c r="C10323" s="29"/>
      <c r="D10323" s="30"/>
      <c r="E10323" s="29"/>
    </row>
    <row r="10324" spans="1:5" ht="15" hidden="1" x14ac:dyDescent="0.25">
      <c r="A10324" s="23"/>
      <c r="B10324" s="29"/>
      <c r="C10324" s="29"/>
      <c r="D10324" s="30"/>
      <c r="E10324" s="29"/>
    </row>
    <row r="10325" spans="1:5" ht="15" hidden="1" x14ac:dyDescent="0.25">
      <c r="A10325" s="23"/>
      <c r="B10325" s="29"/>
      <c r="C10325" s="29"/>
      <c r="D10325" s="30"/>
      <c r="E10325" s="29"/>
    </row>
    <row r="10326" spans="1:5" ht="15" hidden="1" x14ac:dyDescent="0.25">
      <c r="A10326" s="23"/>
      <c r="B10326" s="29"/>
      <c r="C10326" s="29"/>
      <c r="D10326" s="30"/>
      <c r="E10326" s="29"/>
    </row>
    <row r="10327" spans="1:5" ht="15" hidden="1" x14ac:dyDescent="0.25">
      <c r="A10327" s="23"/>
      <c r="B10327" s="29"/>
      <c r="C10327" s="29"/>
      <c r="D10327" s="30"/>
      <c r="E10327" s="29"/>
    </row>
    <row r="10328" spans="1:5" ht="15" hidden="1" x14ac:dyDescent="0.25">
      <c r="A10328" s="23"/>
      <c r="B10328" s="29"/>
      <c r="C10328" s="29"/>
      <c r="D10328" s="30"/>
      <c r="E10328" s="29"/>
    </row>
    <row r="10329" spans="1:5" ht="15" hidden="1" x14ac:dyDescent="0.25">
      <c r="A10329" s="23"/>
      <c r="B10329" s="29"/>
      <c r="C10329" s="29"/>
      <c r="D10329" s="30"/>
      <c r="E10329" s="29"/>
    </row>
    <row r="10330" spans="1:5" ht="15" hidden="1" x14ac:dyDescent="0.25">
      <c r="A10330" s="23"/>
      <c r="B10330" s="29"/>
      <c r="C10330" s="29"/>
      <c r="D10330" s="30"/>
      <c r="E10330" s="29"/>
    </row>
    <row r="10331" spans="1:5" ht="15" hidden="1" x14ac:dyDescent="0.25">
      <c r="A10331" s="23"/>
      <c r="B10331" s="29"/>
      <c r="C10331" s="29"/>
      <c r="D10331" s="30"/>
      <c r="E10331" s="29"/>
    </row>
    <row r="10332" spans="1:5" ht="15" hidden="1" x14ac:dyDescent="0.25">
      <c r="A10332" s="23"/>
      <c r="B10332" s="29"/>
      <c r="C10332" s="29"/>
      <c r="D10332" s="30"/>
      <c r="E10332" s="29"/>
    </row>
    <row r="10333" spans="1:5" ht="15" hidden="1" x14ac:dyDescent="0.25">
      <c r="A10333" s="23"/>
      <c r="B10333" s="29"/>
      <c r="C10333" s="29"/>
      <c r="D10333" s="30"/>
      <c r="E10333" s="29"/>
    </row>
    <row r="10334" spans="1:5" ht="15" hidden="1" x14ac:dyDescent="0.25">
      <c r="A10334" s="23"/>
      <c r="B10334" s="29"/>
      <c r="C10334" s="29"/>
      <c r="D10334" s="30"/>
      <c r="E10334" s="29"/>
    </row>
    <row r="10335" spans="1:5" ht="15" hidden="1" x14ac:dyDescent="0.25">
      <c r="A10335" s="23"/>
      <c r="B10335" s="29"/>
      <c r="C10335" s="29"/>
      <c r="D10335" s="30"/>
      <c r="E10335" s="29"/>
    </row>
    <row r="10336" spans="1:5" ht="15" hidden="1" x14ac:dyDescent="0.25">
      <c r="A10336" s="23"/>
      <c r="B10336" s="29"/>
      <c r="C10336" s="29"/>
      <c r="D10336" s="30"/>
      <c r="E10336" s="29"/>
    </row>
    <row r="10337" spans="1:5" ht="15" hidden="1" x14ac:dyDescent="0.25">
      <c r="A10337" s="23"/>
      <c r="B10337" s="29"/>
      <c r="C10337" s="29"/>
      <c r="D10337" s="30"/>
      <c r="E10337" s="29"/>
    </row>
    <row r="10338" spans="1:5" ht="15" hidden="1" x14ac:dyDescent="0.25">
      <c r="A10338" s="23"/>
      <c r="B10338" s="29"/>
      <c r="C10338" s="29"/>
      <c r="D10338" s="30"/>
      <c r="E10338" s="29"/>
    </row>
    <row r="10339" spans="1:5" ht="15" hidden="1" x14ac:dyDescent="0.25">
      <c r="A10339" s="23"/>
      <c r="B10339" s="29"/>
      <c r="C10339" s="29"/>
      <c r="D10339" s="30"/>
      <c r="E10339" s="29"/>
    </row>
    <row r="10340" spans="1:5" ht="15" hidden="1" x14ac:dyDescent="0.25">
      <c r="A10340" s="23"/>
      <c r="B10340" s="29"/>
      <c r="C10340" s="29"/>
      <c r="D10340" s="30"/>
      <c r="E10340" s="29"/>
    </row>
    <row r="10341" spans="1:5" ht="15" hidden="1" x14ac:dyDescent="0.25">
      <c r="A10341" s="23"/>
      <c r="B10341" s="29"/>
      <c r="C10341" s="29"/>
      <c r="D10341" s="30"/>
      <c r="E10341" s="29"/>
    </row>
    <row r="10342" spans="1:5" ht="15" hidden="1" x14ac:dyDescent="0.25">
      <c r="A10342" s="23"/>
      <c r="B10342" s="29"/>
      <c r="C10342" s="29"/>
      <c r="D10342" s="30"/>
      <c r="E10342" s="29"/>
    </row>
    <row r="10343" spans="1:5" ht="15" hidden="1" x14ac:dyDescent="0.25">
      <c r="A10343" s="23"/>
      <c r="B10343" s="29"/>
      <c r="C10343" s="29"/>
      <c r="D10343" s="30"/>
      <c r="E10343" s="29"/>
    </row>
    <row r="10344" spans="1:5" ht="15" hidden="1" x14ac:dyDescent="0.25">
      <c r="A10344" s="23"/>
      <c r="B10344" s="29"/>
      <c r="C10344" s="29"/>
      <c r="D10344" s="30"/>
      <c r="E10344" s="29"/>
    </row>
    <row r="10345" spans="1:5" ht="15" hidden="1" x14ac:dyDescent="0.25">
      <c r="A10345" s="23"/>
      <c r="B10345" s="29"/>
      <c r="C10345" s="29"/>
      <c r="D10345" s="30"/>
      <c r="E10345" s="29"/>
    </row>
    <row r="10346" spans="1:5" ht="15" hidden="1" x14ac:dyDescent="0.25">
      <c r="A10346" s="23"/>
      <c r="B10346" s="29"/>
      <c r="C10346" s="29"/>
      <c r="D10346" s="30"/>
      <c r="E10346" s="29"/>
    </row>
    <row r="10347" spans="1:5" ht="15" hidden="1" x14ac:dyDescent="0.25">
      <c r="A10347" s="23"/>
      <c r="B10347" s="29"/>
      <c r="C10347" s="29"/>
      <c r="D10347" s="30"/>
      <c r="E10347" s="29"/>
    </row>
    <row r="10348" spans="1:5" ht="15" hidden="1" x14ac:dyDescent="0.25">
      <c r="A10348" s="23"/>
      <c r="B10348" s="29"/>
      <c r="C10348" s="29"/>
      <c r="D10348" s="30"/>
      <c r="E10348" s="29"/>
    </row>
    <row r="10349" spans="1:5" ht="15" hidden="1" x14ac:dyDescent="0.25">
      <c r="A10349" s="23"/>
      <c r="B10349" s="29"/>
      <c r="C10349" s="29"/>
      <c r="D10349" s="30"/>
      <c r="E10349" s="29"/>
    </row>
    <row r="10350" spans="1:5" ht="15" hidden="1" x14ac:dyDescent="0.25">
      <c r="A10350" s="23"/>
      <c r="B10350" s="29"/>
      <c r="C10350" s="29"/>
      <c r="D10350" s="30"/>
      <c r="E10350" s="29"/>
    </row>
    <row r="10351" spans="1:5" ht="15" hidden="1" x14ac:dyDescent="0.25">
      <c r="A10351" s="23"/>
      <c r="B10351" s="29"/>
      <c r="C10351" s="29"/>
      <c r="D10351" s="30"/>
      <c r="E10351" s="29"/>
    </row>
    <row r="10352" spans="1:5" ht="15" hidden="1" x14ac:dyDescent="0.25">
      <c r="A10352" s="23"/>
      <c r="B10352" s="29"/>
      <c r="C10352" s="29"/>
      <c r="D10352" s="30"/>
      <c r="E10352" s="29"/>
    </row>
    <row r="10353" spans="1:5" ht="15" hidden="1" x14ac:dyDescent="0.25">
      <c r="A10353" s="23"/>
      <c r="B10353" s="29"/>
      <c r="C10353" s="29"/>
      <c r="D10353" s="30"/>
      <c r="E10353" s="29"/>
    </row>
    <row r="10354" spans="1:5" ht="15" hidden="1" x14ac:dyDescent="0.25">
      <c r="A10354" s="23"/>
      <c r="B10354" s="29"/>
      <c r="C10354" s="29"/>
      <c r="D10354" s="30"/>
      <c r="E10354" s="29"/>
    </row>
    <row r="10355" spans="1:5" ht="15" hidden="1" x14ac:dyDescent="0.25">
      <c r="A10355" s="23"/>
      <c r="B10355" s="29"/>
      <c r="C10355" s="29"/>
      <c r="D10355" s="30"/>
      <c r="E10355" s="29"/>
    </row>
    <row r="10356" spans="1:5" ht="15" hidden="1" x14ac:dyDescent="0.25">
      <c r="A10356" s="23"/>
      <c r="B10356" s="29"/>
      <c r="C10356" s="29"/>
      <c r="D10356" s="30"/>
      <c r="E10356" s="29"/>
    </row>
    <row r="10357" spans="1:5" ht="15" hidden="1" x14ac:dyDescent="0.25">
      <c r="A10357" s="23"/>
      <c r="B10357" s="29"/>
      <c r="C10357" s="29"/>
      <c r="D10357" s="30"/>
      <c r="E10357" s="29"/>
    </row>
    <row r="10358" spans="1:5" ht="15" hidden="1" x14ac:dyDescent="0.25">
      <c r="A10358" s="23"/>
      <c r="B10358" s="29"/>
      <c r="C10358" s="29"/>
      <c r="D10358" s="30"/>
      <c r="E10358" s="29"/>
    </row>
    <row r="10359" spans="1:5" ht="15" hidden="1" x14ac:dyDescent="0.25">
      <c r="A10359" s="23"/>
      <c r="B10359" s="29"/>
      <c r="C10359" s="29"/>
      <c r="D10359" s="30"/>
      <c r="E10359" s="29"/>
    </row>
    <row r="10360" spans="1:5" ht="15" hidden="1" x14ac:dyDescent="0.25">
      <c r="A10360" s="23"/>
      <c r="B10360" s="29"/>
      <c r="C10360" s="29"/>
      <c r="D10360" s="30"/>
      <c r="E10360" s="29"/>
    </row>
    <row r="10361" spans="1:5" ht="15" hidden="1" x14ac:dyDescent="0.25">
      <c r="A10361" s="23"/>
      <c r="B10361" s="29"/>
      <c r="C10361" s="29"/>
      <c r="D10361" s="30"/>
      <c r="E10361" s="29"/>
    </row>
    <row r="10362" spans="1:5" ht="15" hidden="1" x14ac:dyDescent="0.25">
      <c r="A10362" s="23"/>
      <c r="B10362" s="29"/>
      <c r="C10362" s="29"/>
      <c r="D10362" s="30"/>
      <c r="E10362" s="29"/>
    </row>
    <row r="10363" spans="1:5" ht="15" hidden="1" x14ac:dyDescent="0.25">
      <c r="A10363" s="23"/>
      <c r="B10363" s="29"/>
      <c r="C10363" s="29"/>
      <c r="D10363" s="30"/>
      <c r="E10363" s="29"/>
    </row>
    <row r="10364" spans="1:5" ht="15" hidden="1" x14ac:dyDescent="0.25">
      <c r="A10364" s="23"/>
      <c r="B10364" s="29"/>
      <c r="C10364" s="29"/>
      <c r="D10364" s="30"/>
      <c r="E10364" s="29"/>
    </row>
    <row r="10365" spans="1:5" ht="15" hidden="1" x14ac:dyDescent="0.25">
      <c r="A10365" s="23"/>
      <c r="B10365" s="29"/>
      <c r="C10365" s="29"/>
      <c r="D10365" s="30"/>
      <c r="E10365" s="29"/>
    </row>
    <row r="10366" spans="1:5" ht="15" hidden="1" x14ac:dyDescent="0.25">
      <c r="A10366" s="23"/>
      <c r="B10366" s="29"/>
      <c r="C10366" s="29"/>
      <c r="D10366" s="30"/>
      <c r="E10366" s="29"/>
    </row>
    <row r="10367" spans="1:5" ht="15" hidden="1" x14ac:dyDescent="0.25">
      <c r="A10367" s="23"/>
      <c r="B10367" s="29"/>
      <c r="C10367" s="29"/>
      <c r="D10367" s="30"/>
      <c r="E10367" s="29"/>
    </row>
    <row r="10368" spans="1:5" ht="15" hidden="1" x14ac:dyDescent="0.25">
      <c r="A10368" s="23"/>
      <c r="B10368" s="29"/>
      <c r="C10368" s="29"/>
      <c r="D10368" s="30"/>
      <c r="E10368" s="29"/>
    </row>
    <row r="10369" spans="1:5" ht="15" hidden="1" x14ac:dyDescent="0.25">
      <c r="A10369" s="23"/>
      <c r="B10369" s="29"/>
      <c r="C10369" s="29"/>
      <c r="D10369" s="30"/>
      <c r="E10369" s="29"/>
    </row>
    <row r="10370" spans="1:5" ht="15" hidden="1" x14ac:dyDescent="0.25">
      <c r="A10370" s="23"/>
      <c r="B10370" s="29"/>
      <c r="C10370" s="29"/>
      <c r="D10370" s="30"/>
      <c r="E10370" s="29"/>
    </row>
    <row r="10371" spans="1:5" ht="15" hidden="1" x14ac:dyDescent="0.25">
      <c r="A10371" s="23"/>
      <c r="B10371" s="29"/>
      <c r="C10371" s="29"/>
      <c r="D10371" s="30"/>
      <c r="E10371" s="29"/>
    </row>
    <row r="10372" spans="1:5" ht="15" hidden="1" x14ac:dyDescent="0.25">
      <c r="A10372" s="23"/>
      <c r="B10372" s="29"/>
      <c r="C10372" s="29"/>
      <c r="D10372" s="30"/>
      <c r="E10372" s="29"/>
    </row>
    <row r="10373" spans="1:5" ht="15" hidden="1" x14ac:dyDescent="0.25">
      <c r="A10373" s="23"/>
      <c r="B10373" s="29"/>
      <c r="C10373" s="29"/>
      <c r="D10373" s="30"/>
      <c r="E10373" s="29"/>
    </row>
    <row r="10374" spans="1:5" ht="15" hidden="1" x14ac:dyDescent="0.25">
      <c r="A10374" s="23"/>
      <c r="B10374" s="29"/>
      <c r="C10374" s="29"/>
      <c r="D10374" s="30"/>
      <c r="E10374" s="29"/>
    </row>
    <row r="10375" spans="1:5" ht="15" hidden="1" x14ac:dyDescent="0.25">
      <c r="A10375" s="23"/>
      <c r="B10375" s="29"/>
      <c r="C10375" s="29"/>
      <c r="D10375" s="30"/>
      <c r="E10375" s="29"/>
    </row>
    <row r="10376" spans="1:5" ht="15" hidden="1" x14ac:dyDescent="0.25">
      <c r="A10376" s="23"/>
      <c r="B10376" s="29"/>
      <c r="C10376" s="29"/>
      <c r="D10376" s="30"/>
      <c r="E10376" s="29"/>
    </row>
    <row r="10377" spans="1:5" ht="15" hidden="1" x14ac:dyDescent="0.25">
      <c r="A10377" s="23"/>
      <c r="B10377" s="29"/>
      <c r="C10377" s="29"/>
      <c r="D10377" s="30"/>
      <c r="E10377" s="29"/>
    </row>
    <row r="10378" spans="1:5" ht="15" hidden="1" x14ac:dyDescent="0.25">
      <c r="A10378" s="23"/>
      <c r="B10378" s="29"/>
      <c r="C10378" s="29"/>
      <c r="D10378" s="30"/>
      <c r="E10378" s="29"/>
    </row>
    <row r="10379" spans="1:5" ht="15" hidden="1" x14ac:dyDescent="0.25">
      <c r="A10379" s="23"/>
      <c r="B10379" s="29"/>
      <c r="C10379" s="29"/>
      <c r="D10379" s="30"/>
      <c r="E10379" s="29"/>
    </row>
    <row r="10380" spans="1:5" ht="15" hidden="1" x14ac:dyDescent="0.25">
      <c r="A10380" s="23"/>
      <c r="B10380" s="29"/>
      <c r="C10380" s="29"/>
      <c r="D10380" s="30"/>
      <c r="E10380" s="29"/>
    </row>
    <row r="10381" spans="1:5" ht="15" hidden="1" x14ac:dyDescent="0.25">
      <c r="A10381" s="23"/>
      <c r="B10381" s="29"/>
      <c r="C10381" s="29"/>
      <c r="D10381" s="30"/>
      <c r="E10381" s="29"/>
    </row>
    <row r="10382" spans="1:5" ht="15" hidden="1" x14ac:dyDescent="0.25">
      <c r="A10382" s="23"/>
      <c r="B10382" s="29"/>
      <c r="C10382" s="29"/>
      <c r="D10382" s="30"/>
      <c r="E10382" s="29"/>
    </row>
    <row r="10383" spans="1:5" ht="15" hidden="1" x14ac:dyDescent="0.25">
      <c r="A10383" s="23"/>
      <c r="B10383" s="29"/>
      <c r="C10383" s="29"/>
      <c r="D10383" s="30"/>
      <c r="E10383" s="29"/>
    </row>
    <row r="10384" spans="1:5" ht="15" hidden="1" x14ac:dyDescent="0.25">
      <c r="A10384" s="23"/>
      <c r="B10384" s="29"/>
      <c r="C10384" s="29"/>
      <c r="D10384" s="30"/>
      <c r="E10384" s="29"/>
    </row>
    <row r="10385" spans="1:5" ht="15" hidden="1" x14ac:dyDescent="0.25">
      <c r="A10385" s="23"/>
      <c r="B10385" s="29"/>
      <c r="C10385" s="29"/>
      <c r="D10385" s="30"/>
      <c r="E10385" s="29"/>
    </row>
    <row r="10386" spans="1:5" ht="15" hidden="1" x14ac:dyDescent="0.25">
      <c r="A10386" s="23"/>
      <c r="B10386" s="29"/>
      <c r="C10386" s="29"/>
      <c r="D10386" s="30"/>
      <c r="E10386" s="29"/>
    </row>
    <row r="10387" spans="1:5" ht="15" hidden="1" x14ac:dyDescent="0.25">
      <c r="A10387" s="23"/>
      <c r="B10387" s="29"/>
      <c r="C10387" s="29"/>
      <c r="D10387" s="30"/>
      <c r="E10387" s="29"/>
    </row>
    <row r="10388" spans="1:5" ht="15" hidden="1" x14ac:dyDescent="0.25">
      <c r="A10388" s="23"/>
      <c r="B10388" s="29"/>
      <c r="C10388" s="29"/>
      <c r="D10388" s="30"/>
      <c r="E10388" s="29"/>
    </row>
    <row r="10389" spans="1:5" ht="15" hidden="1" x14ac:dyDescent="0.25">
      <c r="A10389" s="23"/>
      <c r="B10389" s="29"/>
      <c r="C10389" s="29"/>
      <c r="D10389" s="30"/>
      <c r="E10389" s="29"/>
    </row>
    <row r="10390" spans="1:5" ht="15" hidden="1" x14ac:dyDescent="0.25">
      <c r="A10390" s="23"/>
      <c r="B10390" s="29"/>
      <c r="C10390" s="29"/>
      <c r="D10390" s="30"/>
      <c r="E10390" s="29"/>
    </row>
    <row r="10391" spans="1:5" ht="15" hidden="1" x14ac:dyDescent="0.25">
      <c r="A10391" s="23"/>
      <c r="B10391" s="29"/>
      <c r="C10391" s="29"/>
      <c r="D10391" s="30"/>
      <c r="E10391" s="29"/>
    </row>
    <row r="10392" spans="1:5" ht="15" hidden="1" x14ac:dyDescent="0.25">
      <c r="A10392" s="23"/>
      <c r="B10392" s="29"/>
      <c r="C10392" s="29"/>
      <c r="D10392" s="30"/>
      <c r="E10392" s="29"/>
    </row>
    <row r="10393" spans="1:5" ht="15" hidden="1" x14ac:dyDescent="0.25">
      <c r="A10393" s="23"/>
      <c r="B10393" s="29"/>
      <c r="C10393" s="29"/>
      <c r="D10393" s="30"/>
      <c r="E10393" s="29"/>
    </row>
    <row r="10394" spans="1:5" ht="15" hidden="1" x14ac:dyDescent="0.25">
      <c r="A10394" s="23"/>
      <c r="B10394" s="29"/>
      <c r="C10394" s="29"/>
      <c r="D10394" s="30"/>
      <c r="E10394" s="29"/>
    </row>
    <row r="10395" spans="1:5" ht="15" hidden="1" x14ac:dyDescent="0.25">
      <c r="A10395" s="23"/>
      <c r="B10395" s="29"/>
      <c r="C10395" s="29"/>
      <c r="D10395" s="30"/>
      <c r="E10395" s="29"/>
    </row>
    <row r="10396" spans="1:5" ht="15" hidden="1" x14ac:dyDescent="0.25">
      <c r="A10396" s="23"/>
      <c r="B10396" s="29"/>
      <c r="C10396" s="29"/>
      <c r="D10396" s="30"/>
      <c r="E10396" s="29"/>
    </row>
    <row r="10397" spans="1:5" ht="15" hidden="1" x14ac:dyDescent="0.25">
      <c r="A10397" s="23"/>
      <c r="B10397" s="29"/>
      <c r="C10397" s="29"/>
      <c r="D10397" s="30"/>
      <c r="E10397" s="29"/>
    </row>
    <row r="10398" spans="1:5" ht="15" hidden="1" x14ac:dyDescent="0.25">
      <c r="A10398" s="23"/>
      <c r="B10398" s="29"/>
      <c r="C10398" s="29"/>
      <c r="D10398" s="30"/>
      <c r="E10398" s="29"/>
    </row>
    <row r="10399" spans="1:5" ht="15" hidden="1" x14ac:dyDescent="0.25">
      <c r="A10399" s="23"/>
      <c r="B10399" s="29"/>
      <c r="C10399" s="29"/>
      <c r="D10399" s="30"/>
      <c r="E10399" s="29"/>
    </row>
    <row r="10400" spans="1:5" ht="15" hidden="1" x14ac:dyDescent="0.25">
      <c r="A10400" s="23"/>
      <c r="B10400" s="29"/>
      <c r="C10400" s="29"/>
      <c r="D10400" s="30"/>
      <c r="E10400" s="29"/>
    </row>
    <row r="10401" spans="1:5" ht="15" hidden="1" x14ac:dyDescent="0.25">
      <c r="A10401" s="23"/>
      <c r="B10401" s="29"/>
      <c r="C10401" s="29"/>
      <c r="D10401" s="30"/>
      <c r="E10401" s="29"/>
    </row>
    <row r="10402" spans="1:5" ht="15" hidden="1" x14ac:dyDescent="0.25">
      <c r="A10402" s="23"/>
      <c r="B10402" s="29"/>
      <c r="C10402" s="29"/>
      <c r="D10402" s="30"/>
      <c r="E10402" s="29"/>
    </row>
    <row r="10403" spans="1:5" ht="15" hidden="1" x14ac:dyDescent="0.25">
      <c r="A10403" s="23"/>
      <c r="B10403" s="29"/>
      <c r="C10403" s="29"/>
      <c r="D10403" s="30"/>
      <c r="E10403" s="29"/>
    </row>
    <row r="10404" spans="1:5" ht="15" hidden="1" x14ac:dyDescent="0.25">
      <c r="A10404" s="23"/>
      <c r="B10404" s="29"/>
      <c r="C10404" s="29"/>
      <c r="D10404" s="30"/>
      <c r="E10404" s="29"/>
    </row>
    <row r="10405" spans="1:5" ht="15" hidden="1" x14ac:dyDescent="0.25">
      <c r="A10405" s="23"/>
      <c r="B10405" s="29"/>
      <c r="C10405" s="29"/>
      <c r="D10405" s="30"/>
      <c r="E10405" s="29"/>
    </row>
    <row r="10406" spans="1:5" ht="15" hidden="1" x14ac:dyDescent="0.25">
      <c r="A10406" s="23"/>
      <c r="B10406" s="29"/>
      <c r="C10406" s="29"/>
      <c r="D10406" s="30"/>
      <c r="E10406" s="29"/>
    </row>
    <row r="10407" spans="1:5" ht="15" hidden="1" x14ac:dyDescent="0.25">
      <c r="A10407" s="23"/>
      <c r="B10407" s="29"/>
      <c r="C10407" s="29"/>
      <c r="D10407" s="30"/>
      <c r="E10407" s="29"/>
    </row>
    <row r="10408" spans="1:5" ht="15" hidden="1" x14ac:dyDescent="0.25">
      <c r="A10408" s="23"/>
      <c r="B10408" s="29"/>
      <c r="C10408" s="29"/>
      <c r="D10408" s="30"/>
      <c r="E10408" s="29"/>
    </row>
    <row r="10409" spans="1:5" ht="15" hidden="1" x14ac:dyDescent="0.25">
      <c r="A10409" s="23"/>
      <c r="B10409" s="29"/>
      <c r="C10409" s="29"/>
      <c r="D10409" s="30"/>
      <c r="E10409" s="29"/>
    </row>
    <row r="10410" spans="1:5" ht="15" hidden="1" x14ac:dyDescent="0.25">
      <c r="A10410" s="23"/>
      <c r="B10410" s="29"/>
      <c r="C10410" s="29"/>
      <c r="D10410" s="30"/>
      <c r="E10410" s="29"/>
    </row>
    <row r="10411" spans="1:5" ht="15" hidden="1" x14ac:dyDescent="0.25">
      <c r="A10411" s="23"/>
      <c r="B10411" s="29"/>
      <c r="C10411" s="29"/>
      <c r="D10411" s="30"/>
      <c r="E10411" s="29"/>
    </row>
    <row r="10412" spans="1:5" ht="15" hidden="1" x14ac:dyDescent="0.25">
      <c r="A10412" s="23"/>
      <c r="B10412" s="29"/>
      <c r="C10412" s="29"/>
      <c r="D10412" s="30"/>
      <c r="E10412" s="29"/>
    </row>
    <row r="10413" spans="1:5" ht="15" hidden="1" x14ac:dyDescent="0.25">
      <c r="A10413" s="23"/>
      <c r="B10413" s="29"/>
      <c r="C10413" s="29"/>
      <c r="D10413" s="30"/>
      <c r="E10413" s="29"/>
    </row>
    <row r="10414" spans="1:5" ht="15" hidden="1" x14ac:dyDescent="0.25">
      <c r="A10414" s="23"/>
      <c r="B10414" s="29"/>
      <c r="C10414" s="29"/>
      <c r="D10414" s="30"/>
      <c r="E10414" s="29"/>
    </row>
    <row r="10415" spans="1:5" ht="15" hidden="1" x14ac:dyDescent="0.25">
      <c r="A10415" s="23"/>
      <c r="B10415" s="29"/>
      <c r="C10415" s="29"/>
      <c r="D10415" s="30"/>
      <c r="E10415" s="29"/>
    </row>
    <row r="10416" spans="1:5" ht="15" hidden="1" x14ac:dyDescent="0.25">
      <c r="A10416" s="23"/>
      <c r="B10416" s="29"/>
      <c r="C10416" s="29"/>
      <c r="D10416" s="30"/>
      <c r="E10416" s="29"/>
    </row>
    <row r="10417" spans="1:5" ht="15" hidden="1" x14ac:dyDescent="0.25">
      <c r="A10417" s="23"/>
      <c r="B10417" s="29"/>
      <c r="C10417" s="29"/>
      <c r="D10417" s="30"/>
      <c r="E10417" s="29"/>
    </row>
    <row r="10418" spans="1:5" ht="15" hidden="1" x14ac:dyDescent="0.25">
      <c r="A10418" s="23"/>
      <c r="B10418" s="29"/>
      <c r="C10418" s="29"/>
      <c r="D10418" s="30"/>
      <c r="E10418" s="29"/>
    </row>
    <row r="10419" spans="1:5" ht="15" hidden="1" x14ac:dyDescent="0.25">
      <c r="A10419" s="23"/>
      <c r="B10419" s="29"/>
      <c r="C10419" s="29"/>
      <c r="D10419" s="30"/>
      <c r="E10419" s="29"/>
    </row>
    <row r="10420" spans="1:5" ht="15" hidden="1" x14ac:dyDescent="0.25">
      <c r="A10420" s="23"/>
      <c r="B10420" s="29"/>
      <c r="C10420" s="29"/>
      <c r="D10420" s="30"/>
      <c r="E10420" s="29"/>
    </row>
    <row r="10421" spans="1:5" ht="15" hidden="1" x14ac:dyDescent="0.25">
      <c r="A10421" s="23"/>
      <c r="B10421" s="29"/>
      <c r="C10421" s="29"/>
      <c r="D10421" s="30"/>
      <c r="E10421" s="29"/>
    </row>
    <row r="10422" spans="1:5" ht="15" hidden="1" x14ac:dyDescent="0.25">
      <c r="A10422" s="23"/>
      <c r="B10422" s="29"/>
      <c r="C10422" s="29"/>
      <c r="D10422" s="30"/>
      <c r="E10422" s="29"/>
    </row>
    <row r="10423" spans="1:5" ht="15" hidden="1" x14ac:dyDescent="0.25">
      <c r="A10423" s="23"/>
      <c r="B10423" s="29"/>
      <c r="C10423" s="29"/>
      <c r="D10423" s="30"/>
      <c r="E10423" s="29"/>
    </row>
    <row r="10424" spans="1:5" ht="15" hidden="1" x14ac:dyDescent="0.25">
      <c r="A10424" s="23"/>
      <c r="B10424" s="29"/>
      <c r="C10424" s="29"/>
      <c r="D10424" s="30"/>
      <c r="E10424" s="29"/>
    </row>
    <row r="10425" spans="1:5" ht="15" hidden="1" x14ac:dyDescent="0.25">
      <c r="A10425" s="23"/>
      <c r="B10425" s="29"/>
      <c r="C10425" s="29"/>
      <c r="D10425" s="30"/>
      <c r="E10425" s="29"/>
    </row>
    <row r="10426" spans="1:5" ht="15" hidden="1" x14ac:dyDescent="0.25">
      <c r="A10426" s="23"/>
      <c r="B10426" s="29"/>
      <c r="C10426" s="29"/>
      <c r="D10426" s="30"/>
      <c r="E10426" s="29"/>
    </row>
    <row r="10427" spans="1:5" ht="15" hidden="1" x14ac:dyDescent="0.25">
      <c r="A10427" s="23"/>
      <c r="B10427" s="29"/>
      <c r="C10427" s="29"/>
      <c r="D10427" s="30"/>
      <c r="E10427" s="29"/>
    </row>
    <row r="10428" spans="1:5" ht="15" hidden="1" x14ac:dyDescent="0.25">
      <c r="A10428" s="23"/>
      <c r="B10428" s="29"/>
      <c r="C10428" s="29"/>
      <c r="D10428" s="30"/>
      <c r="E10428" s="29"/>
    </row>
    <row r="10429" spans="1:5" ht="15" hidden="1" x14ac:dyDescent="0.25">
      <c r="A10429" s="23"/>
      <c r="B10429" s="29"/>
      <c r="C10429" s="29"/>
      <c r="D10429" s="30"/>
      <c r="E10429" s="29"/>
    </row>
    <row r="10430" spans="1:5" ht="15" hidden="1" x14ac:dyDescent="0.25">
      <c r="A10430" s="23"/>
      <c r="B10430" s="29"/>
      <c r="C10430" s="29"/>
      <c r="D10430" s="30"/>
      <c r="E10430" s="29"/>
    </row>
    <row r="10431" spans="1:5" ht="15" hidden="1" x14ac:dyDescent="0.25">
      <c r="A10431" s="23"/>
      <c r="B10431" s="29"/>
      <c r="C10431" s="29"/>
      <c r="D10431" s="30"/>
      <c r="E10431" s="29"/>
    </row>
    <row r="10432" spans="1:5" ht="15" hidden="1" x14ac:dyDescent="0.25">
      <c r="A10432" s="23"/>
      <c r="B10432" s="29"/>
      <c r="C10432" s="29"/>
      <c r="D10432" s="30"/>
      <c r="E10432" s="29"/>
    </row>
    <row r="10433" spans="1:5" ht="15" hidden="1" x14ac:dyDescent="0.25">
      <c r="A10433" s="23"/>
      <c r="B10433" s="29"/>
      <c r="C10433" s="29"/>
      <c r="D10433" s="30"/>
      <c r="E10433" s="29"/>
    </row>
    <row r="10434" spans="1:5" ht="15" hidden="1" x14ac:dyDescent="0.25">
      <c r="A10434" s="23"/>
      <c r="B10434" s="29"/>
      <c r="C10434" s="29"/>
      <c r="D10434" s="30"/>
      <c r="E10434" s="29"/>
    </row>
    <row r="10435" spans="1:5" ht="15" hidden="1" x14ac:dyDescent="0.25">
      <c r="A10435" s="23"/>
      <c r="B10435" s="29"/>
      <c r="C10435" s="29"/>
      <c r="D10435" s="30"/>
      <c r="E10435" s="29"/>
    </row>
    <row r="10436" spans="1:5" ht="15" hidden="1" x14ac:dyDescent="0.25">
      <c r="A10436" s="23"/>
      <c r="B10436" s="29"/>
      <c r="C10436" s="29"/>
      <c r="D10436" s="30"/>
      <c r="E10436" s="29"/>
    </row>
    <row r="10437" spans="1:5" ht="15" hidden="1" x14ac:dyDescent="0.25">
      <c r="A10437" s="23"/>
      <c r="B10437" s="29"/>
      <c r="C10437" s="29"/>
      <c r="D10437" s="30"/>
      <c r="E10437" s="29"/>
    </row>
    <row r="10438" spans="1:5" ht="15" hidden="1" x14ac:dyDescent="0.25">
      <c r="A10438" s="23"/>
      <c r="B10438" s="29"/>
      <c r="C10438" s="29"/>
      <c r="D10438" s="30"/>
      <c r="E10438" s="29"/>
    </row>
    <row r="10439" spans="1:5" ht="15" hidden="1" x14ac:dyDescent="0.25">
      <c r="A10439" s="23"/>
      <c r="B10439" s="29"/>
      <c r="C10439" s="29"/>
      <c r="D10439" s="30"/>
      <c r="E10439" s="29"/>
    </row>
    <row r="10440" spans="1:5" ht="15" hidden="1" x14ac:dyDescent="0.25">
      <c r="A10440" s="23"/>
      <c r="B10440" s="29"/>
      <c r="C10440" s="29"/>
      <c r="D10440" s="30"/>
      <c r="E10440" s="29"/>
    </row>
    <row r="10441" spans="1:5" ht="15" hidden="1" x14ac:dyDescent="0.25">
      <c r="A10441" s="23"/>
      <c r="B10441" s="29"/>
      <c r="C10441" s="29"/>
      <c r="D10441" s="30"/>
      <c r="E10441" s="29"/>
    </row>
    <row r="10442" spans="1:5" ht="15" hidden="1" x14ac:dyDescent="0.25">
      <c r="A10442" s="23"/>
      <c r="B10442" s="29"/>
      <c r="C10442" s="29"/>
      <c r="D10442" s="30"/>
      <c r="E10442" s="29"/>
    </row>
    <row r="10443" spans="1:5" ht="15" hidden="1" x14ac:dyDescent="0.25">
      <c r="A10443" s="23"/>
      <c r="B10443" s="29"/>
      <c r="C10443" s="29"/>
      <c r="D10443" s="30"/>
      <c r="E10443" s="29"/>
    </row>
    <row r="10444" spans="1:5" ht="15" hidden="1" x14ac:dyDescent="0.25">
      <c r="A10444" s="23"/>
      <c r="B10444" s="29"/>
      <c r="C10444" s="29"/>
      <c r="D10444" s="30"/>
      <c r="E10444" s="29"/>
    </row>
    <row r="10445" spans="1:5" ht="15" hidden="1" x14ac:dyDescent="0.25">
      <c r="A10445" s="23"/>
      <c r="B10445" s="29"/>
      <c r="C10445" s="29"/>
      <c r="D10445" s="30"/>
      <c r="E10445" s="29"/>
    </row>
    <row r="10446" spans="1:5" ht="15" hidden="1" x14ac:dyDescent="0.25">
      <c r="A10446" s="23"/>
      <c r="B10446" s="29"/>
      <c r="C10446" s="29"/>
      <c r="D10446" s="30"/>
      <c r="E10446" s="29"/>
    </row>
    <row r="10447" spans="1:5" ht="15" hidden="1" x14ac:dyDescent="0.25">
      <c r="A10447" s="23"/>
      <c r="B10447" s="29"/>
      <c r="C10447" s="29"/>
      <c r="D10447" s="30"/>
      <c r="E10447" s="29"/>
    </row>
    <row r="10448" spans="1:5" ht="15" hidden="1" x14ac:dyDescent="0.25">
      <c r="A10448" s="23"/>
      <c r="B10448" s="29"/>
      <c r="C10448" s="29"/>
      <c r="D10448" s="30"/>
      <c r="E10448" s="29"/>
    </row>
    <row r="10449" spans="1:5" ht="15" hidden="1" x14ac:dyDescent="0.25">
      <c r="A10449" s="23"/>
      <c r="B10449" s="29"/>
      <c r="C10449" s="29"/>
      <c r="D10449" s="30"/>
      <c r="E10449" s="29"/>
    </row>
    <row r="10450" spans="1:5" ht="15" hidden="1" x14ac:dyDescent="0.25">
      <c r="A10450" s="23"/>
      <c r="B10450" s="29"/>
      <c r="C10450" s="29"/>
      <c r="D10450" s="30"/>
      <c r="E10450" s="29"/>
    </row>
    <row r="10451" spans="1:5" ht="15" hidden="1" x14ac:dyDescent="0.25">
      <c r="A10451" s="23"/>
      <c r="B10451" s="29"/>
      <c r="C10451" s="29"/>
      <c r="D10451" s="30"/>
      <c r="E10451" s="29"/>
    </row>
    <row r="10452" spans="1:5" ht="15" hidden="1" x14ac:dyDescent="0.25">
      <c r="A10452" s="23"/>
      <c r="B10452" s="29"/>
      <c r="C10452" s="29"/>
      <c r="D10452" s="30"/>
      <c r="E10452" s="29"/>
    </row>
    <row r="10453" spans="1:5" ht="15" hidden="1" x14ac:dyDescent="0.25">
      <c r="A10453" s="23"/>
      <c r="B10453" s="29"/>
      <c r="C10453" s="29"/>
      <c r="D10453" s="30"/>
      <c r="E10453" s="29"/>
    </row>
    <row r="10454" spans="1:5" ht="15" hidden="1" x14ac:dyDescent="0.25">
      <c r="A10454" s="23"/>
      <c r="B10454" s="29"/>
      <c r="C10454" s="29"/>
      <c r="D10454" s="30"/>
      <c r="E10454" s="29"/>
    </row>
    <row r="10455" spans="1:5" ht="15" hidden="1" x14ac:dyDescent="0.25">
      <c r="A10455" s="23"/>
      <c r="B10455" s="29"/>
      <c r="C10455" s="29"/>
      <c r="D10455" s="30"/>
      <c r="E10455" s="29"/>
    </row>
    <row r="10456" spans="1:5" ht="15" hidden="1" x14ac:dyDescent="0.25">
      <c r="A10456" s="23"/>
      <c r="B10456" s="29"/>
      <c r="C10456" s="29"/>
      <c r="D10456" s="30"/>
      <c r="E10456" s="29"/>
    </row>
    <row r="10457" spans="1:5" ht="15" hidden="1" x14ac:dyDescent="0.25">
      <c r="A10457" s="23"/>
      <c r="B10457" s="29"/>
      <c r="C10457" s="29"/>
      <c r="D10457" s="30"/>
      <c r="E10457" s="29"/>
    </row>
    <row r="10458" spans="1:5" ht="15" hidden="1" x14ac:dyDescent="0.25">
      <c r="A10458" s="23"/>
      <c r="B10458" s="29"/>
      <c r="C10458" s="29"/>
      <c r="D10458" s="30"/>
      <c r="E10458" s="29"/>
    </row>
    <row r="10459" spans="1:5" ht="15" hidden="1" x14ac:dyDescent="0.25">
      <c r="A10459" s="23"/>
      <c r="B10459" s="29"/>
      <c r="C10459" s="29"/>
      <c r="D10459" s="30"/>
      <c r="E10459" s="29"/>
    </row>
    <row r="10460" spans="1:5" ht="15" hidden="1" x14ac:dyDescent="0.25">
      <c r="A10460" s="23"/>
      <c r="B10460" s="29"/>
      <c r="C10460" s="29"/>
      <c r="D10460" s="30"/>
      <c r="E10460" s="29"/>
    </row>
    <row r="10461" spans="1:5" ht="15" hidden="1" x14ac:dyDescent="0.25">
      <c r="A10461" s="23"/>
      <c r="B10461" s="29"/>
      <c r="C10461" s="29"/>
      <c r="D10461" s="30"/>
      <c r="E10461" s="29"/>
    </row>
    <row r="10462" spans="1:5" ht="15" hidden="1" x14ac:dyDescent="0.25">
      <c r="A10462" s="23"/>
      <c r="B10462" s="29"/>
      <c r="C10462" s="29"/>
      <c r="D10462" s="30"/>
      <c r="E10462" s="29"/>
    </row>
    <row r="10463" spans="1:5" ht="15" hidden="1" x14ac:dyDescent="0.25">
      <c r="A10463" s="23"/>
      <c r="B10463" s="29"/>
      <c r="C10463" s="29"/>
      <c r="D10463" s="30"/>
      <c r="E10463" s="29"/>
    </row>
    <row r="10464" spans="1:5" ht="15" hidden="1" x14ac:dyDescent="0.25">
      <c r="A10464" s="23"/>
      <c r="B10464" s="29"/>
      <c r="C10464" s="29"/>
      <c r="D10464" s="30"/>
      <c r="E10464" s="29"/>
    </row>
    <row r="10465" spans="1:5" ht="15" hidden="1" x14ac:dyDescent="0.25">
      <c r="A10465" s="23"/>
      <c r="B10465" s="29"/>
      <c r="C10465" s="29"/>
      <c r="D10465" s="30"/>
      <c r="E10465" s="29"/>
    </row>
    <row r="10466" spans="1:5" ht="15" hidden="1" x14ac:dyDescent="0.25">
      <c r="A10466" s="23"/>
      <c r="B10466" s="29"/>
      <c r="C10466" s="29"/>
      <c r="D10466" s="30"/>
      <c r="E10466" s="29"/>
    </row>
    <row r="10467" spans="1:5" ht="15" hidden="1" x14ac:dyDescent="0.25">
      <c r="A10467" s="23"/>
      <c r="B10467" s="29"/>
      <c r="C10467" s="29"/>
      <c r="D10467" s="30"/>
      <c r="E10467" s="29"/>
    </row>
    <row r="10468" spans="1:5" ht="15" hidden="1" x14ac:dyDescent="0.25">
      <c r="A10468" s="23"/>
      <c r="B10468" s="29"/>
      <c r="C10468" s="29"/>
      <c r="D10468" s="30"/>
      <c r="E10468" s="29"/>
    </row>
    <row r="10469" spans="1:5" ht="15" hidden="1" x14ac:dyDescent="0.25">
      <c r="A10469" s="23"/>
      <c r="B10469" s="29"/>
      <c r="C10469" s="29"/>
      <c r="D10469" s="30"/>
      <c r="E10469" s="29"/>
    </row>
    <row r="10470" spans="1:5" ht="15" hidden="1" x14ac:dyDescent="0.25">
      <c r="A10470" s="23"/>
      <c r="B10470" s="29"/>
      <c r="C10470" s="29"/>
      <c r="D10470" s="30"/>
      <c r="E10470" s="29"/>
    </row>
    <row r="10471" spans="1:5" ht="15" hidden="1" x14ac:dyDescent="0.25">
      <c r="A10471" s="23"/>
      <c r="B10471" s="29"/>
      <c r="C10471" s="29"/>
      <c r="D10471" s="30"/>
      <c r="E10471" s="29"/>
    </row>
    <row r="10472" spans="1:5" ht="15" hidden="1" x14ac:dyDescent="0.25">
      <c r="A10472" s="23"/>
      <c r="B10472" s="29"/>
      <c r="C10472" s="29"/>
      <c r="D10472" s="30"/>
      <c r="E10472" s="29"/>
    </row>
    <row r="10473" spans="1:5" ht="15" hidden="1" x14ac:dyDescent="0.25">
      <c r="A10473" s="23"/>
      <c r="B10473" s="29"/>
      <c r="C10473" s="29"/>
      <c r="D10473" s="30"/>
      <c r="E10473" s="29"/>
    </row>
    <row r="10474" spans="1:5" ht="15" hidden="1" x14ac:dyDescent="0.25">
      <c r="A10474" s="23"/>
      <c r="B10474" s="29"/>
      <c r="C10474" s="29"/>
      <c r="D10474" s="30"/>
      <c r="E10474" s="29"/>
    </row>
    <row r="10475" spans="1:5" ht="15" hidden="1" x14ac:dyDescent="0.25">
      <c r="A10475" s="23"/>
      <c r="B10475" s="29"/>
      <c r="C10475" s="29"/>
      <c r="D10475" s="30"/>
      <c r="E10475" s="29"/>
    </row>
    <row r="10476" spans="1:5" ht="15" hidden="1" x14ac:dyDescent="0.25">
      <c r="A10476" s="23"/>
      <c r="B10476" s="29"/>
      <c r="C10476" s="29"/>
      <c r="D10476" s="30"/>
      <c r="E10476" s="29"/>
    </row>
    <row r="10477" spans="1:5" ht="15" hidden="1" x14ac:dyDescent="0.25">
      <c r="A10477" s="23"/>
      <c r="B10477" s="29"/>
      <c r="C10477" s="29"/>
      <c r="D10477" s="30"/>
      <c r="E10477" s="29"/>
    </row>
    <row r="10478" spans="1:5" ht="15" hidden="1" x14ac:dyDescent="0.25">
      <c r="A10478" s="23"/>
      <c r="B10478" s="29"/>
      <c r="C10478" s="29"/>
      <c r="D10478" s="30"/>
      <c r="E10478" s="29"/>
    </row>
    <row r="10479" spans="1:5" ht="15" hidden="1" x14ac:dyDescent="0.25">
      <c r="A10479" s="23"/>
      <c r="B10479" s="29"/>
      <c r="C10479" s="29"/>
      <c r="D10479" s="30"/>
      <c r="E10479" s="29"/>
    </row>
    <row r="10480" spans="1:5" ht="15" hidden="1" x14ac:dyDescent="0.25">
      <c r="A10480" s="23"/>
      <c r="B10480" s="29"/>
      <c r="C10480" s="29"/>
      <c r="D10480" s="30"/>
      <c r="E10480" s="29"/>
    </row>
    <row r="10481" spans="1:5" ht="15" hidden="1" x14ac:dyDescent="0.25">
      <c r="A10481" s="23"/>
      <c r="B10481" s="29"/>
      <c r="C10481" s="29"/>
      <c r="D10481" s="30"/>
      <c r="E10481" s="29"/>
    </row>
    <row r="10482" spans="1:5" ht="15" hidden="1" x14ac:dyDescent="0.25">
      <c r="A10482" s="23"/>
      <c r="B10482" s="29"/>
      <c r="C10482" s="29"/>
      <c r="D10482" s="30"/>
      <c r="E10482" s="29"/>
    </row>
    <row r="10483" spans="1:5" ht="15" hidden="1" x14ac:dyDescent="0.25">
      <c r="A10483" s="23"/>
      <c r="B10483" s="29"/>
      <c r="C10483" s="29"/>
      <c r="D10483" s="30"/>
      <c r="E10483" s="29"/>
    </row>
    <row r="10484" spans="1:5" ht="15" hidden="1" x14ac:dyDescent="0.25">
      <c r="A10484" s="23"/>
      <c r="B10484" s="29"/>
      <c r="C10484" s="29"/>
      <c r="D10484" s="30"/>
      <c r="E10484" s="29"/>
    </row>
    <row r="10485" spans="1:5" ht="15" hidden="1" x14ac:dyDescent="0.25">
      <c r="A10485" s="23"/>
      <c r="B10485" s="29"/>
      <c r="C10485" s="29"/>
      <c r="D10485" s="30"/>
      <c r="E10485" s="29"/>
    </row>
    <row r="10486" spans="1:5" ht="15" hidden="1" x14ac:dyDescent="0.25">
      <c r="A10486" s="23"/>
      <c r="B10486" s="29"/>
      <c r="C10486" s="29"/>
      <c r="D10486" s="30"/>
      <c r="E10486" s="29"/>
    </row>
    <row r="10487" spans="1:5" ht="15" hidden="1" x14ac:dyDescent="0.25">
      <c r="A10487" s="23"/>
      <c r="B10487" s="29"/>
      <c r="C10487" s="29"/>
      <c r="D10487" s="30"/>
      <c r="E10487" s="29"/>
    </row>
    <row r="10488" spans="1:5" ht="15" hidden="1" x14ac:dyDescent="0.25">
      <c r="A10488" s="23"/>
      <c r="B10488" s="29"/>
      <c r="C10488" s="29"/>
      <c r="D10488" s="30"/>
      <c r="E10488" s="29"/>
    </row>
    <row r="10489" spans="1:5" ht="15" hidden="1" x14ac:dyDescent="0.25">
      <c r="A10489" s="23"/>
      <c r="B10489" s="29"/>
      <c r="C10489" s="29"/>
      <c r="D10489" s="30"/>
      <c r="E10489" s="29"/>
    </row>
    <row r="10490" spans="1:5" ht="15" hidden="1" x14ac:dyDescent="0.25">
      <c r="A10490" s="23"/>
      <c r="B10490" s="29"/>
      <c r="C10490" s="29"/>
      <c r="D10490" s="30"/>
      <c r="E10490" s="29"/>
    </row>
    <row r="10491" spans="1:5" ht="15" hidden="1" x14ac:dyDescent="0.25">
      <c r="A10491" s="23"/>
      <c r="B10491" s="29"/>
      <c r="C10491" s="29"/>
      <c r="D10491" s="30"/>
      <c r="E10491" s="29"/>
    </row>
    <row r="10492" spans="1:5" ht="15" hidden="1" x14ac:dyDescent="0.25">
      <c r="A10492" s="23"/>
      <c r="B10492" s="29"/>
      <c r="C10492" s="29"/>
      <c r="D10492" s="30"/>
      <c r="E10492" s="29"/>
    </row>
    <row r="10493" spans="1:5" ht="15" hidden="1" x14ac:dyDescent="0.25">
      <c r="A10493" s="23"/>
      <c r="B10493" s="29"/>
      <c r="C10493" s="29"/>
      <c r="D10493" s="30"/>
      <c r="E10493" s="29"/>
    </row>
    <row r="10494" spans="1:5" ht="15" hidden="1" x14ac:dyDescent="0.25">
      <c r="A10494" s="23"/>
      <c r="B10494" s="29"/>
      <c r="C10494" s="29"/>
      <c r="D10494" s="30"/>
      <c r="E10494" s="29"/>
    </row>
    <row r="10495" spans="1:5" ht="15" hidden="1" x14ac:dyDescent="0.25">
      <c r="A10495" s="23"/>
      <c r="B10495" s="29"/>
      <c r="C10495" s="29"/>
      <c r="D10495" s="30"/>
      <c r="E10495" s="29"/>
    </row>
    <row r="10496" spans="1:5" ht="15" hidden="1" x14ac:dyDescent="0.25">
      <c r="A10496" s="23"/>
      <c r="B10496" s="29"/>
      <c r="C10496" s="29"/>
      <c r="D10496" s="30"/>
      <c r="E10496" s="29"/>
    </row>
    <row r="10497" spans="1:5" ht="15" hidden="1" x14ac:dyDescent="0.25">
      <c r="A10497" s="23"/>
      <c r="B10497" s="29"/>
      <c r="C10497" s="29"/>
      <c r="D10497" s="30"/>
      <c r="E10497" s="29"/>
    </row>
    <row r="10498" spans="1:5" ht="15" hidden="1" x14ac:dyDescent="0.25">
      <c r="A10498" s="23"/>
      <c r="B10498" s="29"/>
      <c r="C10498" s="29"/>
      <c r="D10498" s="30"/>
      <c r="E10498" s="29"/>
    </row>
    <row r="10499" spans="1:5" ht="15" hidden="1" x14ac:dyDescent="0.25">
      <c r="A10499" s="23"/>
      <c r="B10499" s="29"/>
      <c r="C10499" s="29"/>
      <c r="D10499" s="30"/>
      <c r="E10499" s="29"/>
    </row>
    <row r="10500" spans="1:5" ht="15" hidden="1" x14ac:dyDescent="0.25">
      <c r="A10500" s="23"/>
      <c r="B10500" s="29"/>
      <c r="C10500" s="29"/>
      <c r="D10500" s="30"/>
      <c r="E10500" s="29"/>
    </row>
    <row r="10501" spans="1:5" ht="15" hidden="1" x14ac:dyDescent="0.25">
      <c r="A10501" s="23"/>
      <c r="B10501" s="29"/>
      <c r="C10501" s="29"/>
      <c r="D10501" s="30"/>
      <c r="E10501" s="29"/>
    </row>
    <row r="10502" spans="1:5" ht="15" hidden="1" x14ac:dyDescent="0.25">
      <c r="A10502" s="23"/>
      <c r="B10502" s="29"/>
      <c r="C10502" s="29"/>
      <c r="D10502" s="30"/>
      <c r="E10502" s="29"/>
    </row>
    <row r="10503" spans="1:5" ht="15" hidden="1" x14ac:dyDescent="0.25">
      <c r="A10503" s="23"/>
      <c r="B10503" s="29"/>
      <c r="C10503" s="29"/>
      <c r="D10503" s="30"/>
      <c r="E10503" s="29"/>
    </row>
    <row r="10504" spans="1:5" ht="15" hidden="1" x14ac:dyDescent="0.25">
      <c r="A10504" s="23"/>
      <c r="B10504" s="29"/>
      <c r="C10504" s="29"/>
      <c r="D10504" s="30"/>
      <c r="E10504" s="29"/>
    </row>
    <row r="10505" spans="1:5" ht="15" hidden="1" x14ac:dyDescent="0.25">
      <c r="A10505" s="23"/>
      <c r="B10505" s="29"/>
      <c r="C10505" s="29"/>
      <c r="D10505" s="30"/>
      <c r="E10505" s="29"/>
    </row>
    <row r="10506" spans="1:5" ht="15" hidden="1" x14ac:dyDescent="0.25">
      <c r="A10506" s="23"/>
      <c r="B10506" s="29"/>
      <c r="C10506" s="29"/>
      <c r="D10506" s="30"/>
      <c r="E10506" s="29"/>
    </row>
    <row r="10507" spans="1:5" ht="15" hidden="1" x14ac:dyDescent="0.25">
      <c r="A10507" s="23"/>
      <c r="B10507" s="29"/>
      <c r="C10507" s="29"/>
      <c r="D10507" s="30"/>
      <c r="E10507" s="29"/>
    </row>
    <row r="10508" spans="1:5" ht="15" hidden="1" x14ac:dyDescent="0.25">
      <c r="A10508" s="23"/>
      <c r="B10508" s="29"/>
      <c r="C10508" s="29"/>
      <c r="D10508" s="30"/>
      <c r="E10508" s="29"/>
    </row>
    <row r="10509" spans="1:5" ht="15" hidden="1" x14ac:dyDescent="0.25">
      <c r="A10509" s="23"/>
      <c r="B10509" s="29"/>
      <c r="C10509" s="29"/>
      <c r="D10509" s="30"/>
      <c r="E10509" s="29"/>
    </row>
    <row r="10510" spans="1:5" ht="15" hidden="1" x14ac:dyDescent="0.25">
      <c r="A10510" s="23"/>
      <c r="B10510" s="29"/>
      <c r="C10510" s="29"/>
      <c r="D10510" s="30"/>
      <c r="E10510" s="29"/>
    </row>
    <row r="10511" spans="1:5" ht="15" hidden="1" x14ac:dyDescent="0.25">
      <c r="A10511" s="23"/>
      <c r="B10511" s="29"/>
      <c r="C10511" s="29"/>
      <c r="D10511" s="30"/>
      <c r="E10511" s="29"/>
    </row>
    <row r="10512" spans="1:5" ht="15" hidden="1" x14ac:dyDescent="0.25">
      <c r="A10512" s="23"/>
      <c r="B10512" s="29"/>
      <c r="C10512" s="29"/>
      <c r="D10512" s="30"/>
      <c r="E10512" s="29"/>
    </row>
    <row r="10513" spans="1:5" ht="15" hidden="1" x14ac:dyDescent="0.25">
      <c r="A10513" s="23"/>
      <c r="B10513" s="29"/>
      <c r="C10513" s="29"/>
      <c r="D10513" s="30"/>
      <c r="E10513" s="29"/>
    </row>
    <row r="10514" spans="1:5" ht="15" hidden="1" x14ac:dyDescent="0.25">
      <c r="A10514" s="23"/>
      <c r="B10514" s="29"/>
      <c r="C10514" s="29"/>
      <c r="D10514" s="30"/>
      <c r="E10514" s="29"/>
    </row>
    <row r="10515" spans="1:5" ht="15" hidden="1" x14ac:dyDescent="0.25">
      <c r="A10515" s="23"/>
      <c r="B10515" s="29"/>
      <c r="C10515" s="29"/>
      <c r="D10515" s="30"/>
      <c r="E10515" s="29"/>
    </row>
    <row r="10516" spans="1:5" ht="15" hidden="1" x14ac:dyDescent="0.25">
      <c r="A10516" s="23"/>
      <c r="B10516" s="29"/>
      <c r="C10516" s="29"/>
      <c r="D10516" s="30"/>
      <c r="E10516" s="29"/>
    </row>
    <row r="10517" spans="1:5" ht="15" hidden="1" x14ac:dyDescent="0.25">
      <c r="A10517" s="23"/>
      <c r="B10517" s="29"/>
      <c r="C10517" s="29"/>
      <c r="D10517" s="30"/>
      <c r="E10517" s="29"/>
    </row>
    <row r="10518" spans="1:5" ht="15" hidden="1" x14ac:dyDescent="0.25">
      <c r="A10518" s="23"/>
      <c r="B10518" s="29"/>
      <c r="C10518" s="29"/>
      <c r="D10518" s="30"/>
      <c r="E10518" s="29"/>
    </row>
    <row r="10519" spans="1:5" ht="15" hidden="1" x14ac:dyDescent="0.25">
      <c r="A10519" s="23"/>
      <c r="B10519" s="29"/>
      <c r="C10519" s="29"/>
      <c r="D10519" s="30"/>
      <c r="E10519" s="29"/>
    </row>
    <row r="10520" spans="1:5" ht="15" hidden="1" x14ac:dyDescent="0.25">
      <c r="A10520" s="23"/>
      <c r="B10520" s="29"/>
      <c r="C10520" s="29"/>
      <c r="D10520" s="30"/>
      <c r="E10520" s="29"/>
    </row>
    <row r="10521" spans="1:5" ht="15" hidden="1" x14ac:dyDescent="0.25">
      <c r="A10521" s="23"/>
      <c r="B10521" s="29"/>
      <c r="C10521" s="29"/>
      <c r="D10521" s="30"/>
      <c r="E10521" s="29"/>
    </row>
    <row r="10522" spans="1:5" ht="15" hidden="1" x14ac:dyDescent="0.25">
      <c r="A10522" s="23"/>
      <c r="B10522" s="29"/>
      <c r="C10522" s="29"/>
      <c r="D10522" s="30"/>
      <c r="E10522" s="29"/>
    </row>
    <row r="10523" spans="1:5" ht="15" hidden="1" x14ac:dyDescent="0.25">
      <c r="A10523" s="23"/>
      <c r="B10523" s="29"/>
      <c r="C10523" s="29"/>
      <c r="D10523" s="30"/>
      <c r="E10523" s="29"/>
    </row>
    <row r="10524" spans="1:5" ht="15" hidden="1" x14ac:dyDescent="0.25">
      <c r="A10524" s="23"/>
      <c r="B10524" s="29"/>
      <c r="C10524" s="29"/>
      <c r="D10524" s="30"/>
      <c r="E10524" s="29"/>
    </row>
    <row r="10525" spans="1:5" ht="15" hidden="1" x14ac:dyDescent="0.25">
      <c r="A10525" s="23"/>
      <c r="B10525" s="29"/>
      <c r="C10525" s="29"/>
      <c r="D10525" s="30"/>
      <c r="E10525" s="29"/>
    </row>
    <row r="10526" spans="1:5" ht="15" hidden="1" x14ac:dyDescent="0.25">
      <c r="A10526" s="23"/>
      <c r="B10526" s="29"/>
      <c r="C10526" s="29"/>
      <c r="D10526" s="30"/>
      <c r="E10526" s="29"/>
    </row>
    <row r="10527" spans="1:5" ht="15" hidden="1" x14ac:dyDescent="0.25">
      <c r="A10527" s="23"/>
      <c r="B10527" s="29"/>
      <c r="C10527" s="29"/>
      <c r="D10527" s="30"/>
      <c r="E10527" s="29"/>
    </row>
    <row r="10528" spans="1:5" ht="15" hidden="1" x14ac:dyDescent="0.25">
      <c r="A10528" s="23"/>
      <c r="B10528" s="29"/>
      <c r="C10528" s="29"/>
      <c r="D10528" s="30"/>
      <c r="E10528" s="29"/>
    </row>
    <row r="10529" spans="1:5" ht="15" hidden="1" x14ac:dyDescent="0.25">
      <c r="A10529" s="23"/>
      <c r="B10529" s="29"/>
      <c r="C10529" s="29"/>
      <c r="D10529" s="30"/>
      <c r="E10529" s="29"/>
    </row>
    <row r="10530" spans="1:5" ht="15" hidden="1" x14ac:dyDescent="0.25">
      <c r="A10530" s="23"/>
      <c r="B10530" s="29"/>
      <c r="C10530" s="29"/>
      <c r="D10530" s="30"/>
      <c r="E10530" s="29"/>
    </row>
    <row r="10531" spans="1:5" ht="15" hidden="1" x14ac:dyDescent="0.25">
      <c r="A10531" s="23"/>
      <c r="B10531" s="29"/>
      <c r="C10531" s="29"/>
      <c r="D10531" s="30"/>
      <c r="E10531" s="29"/>
    </row>
    <row r="10532" spans="1:5" ht="15" hidden="1" x14ac:dyDescent="0.25">
      <c r="A10532" s="23"/>
      <c r="B10532" s="29"/>
      <c r="C10532" s="29"/>
      <c r="D10532" s="30"/>
      <c r="E10532" s="29"/>
    </row>
    <row r="10533" spans="1:5" ht="15" hidden="1" x14ac:dyDescent="0.25">
      <c r="A10533" s="23"/>
      <c r="B10533" s="29"/>
      <c r="C10533" s="29"/>
      <c r="D10533" s="30"/>
      <c r="E10533" s="29"/>
    </row>
    <row r="10534" spans="1:5" ht="15" hidden="1" x14ac:dyDescent="0.25">
      <c r="A10534" s="23"/>
      <c r="B10534" s="29"/>
      <c r="C10534" s="29"/>
      <c r="D10534" s="30"/>
      <c r="E10534" s="29"/>
    </row>
    <row r="10535" spans="1:5" ht="15" hidden="1" x14ac:dyDescent="0.25">
      <c r="A10535" s="23"/>
      <c r="B10535" s="29"/>
      <c r="C10535" s="29"/>
      <c r="D10535" s="30"/>
      <c r="E10535" s="29"/>
    </row>
    <row r="10536" spans="1:5" ht="15" hidden="1" x14ac:dyDescent="0.25">
      <c r="A10536" s="23"/>
      <c r="B10536" s="29"/>
      <c r="C10536" s="29"/>
      <c r="D10536" s="30"/>
      <c r="E10536" s="29"/>
    </row>
    <row r="10537" spans="1:5" ht="15" hidden="1" x14ac:dyDescent="0.25">
      <c r="A10537" s="23"/>
      <c r="B10537" s="29"/>
      <c r="C10537" s="29"/>
      <c r="D10537" s="30"/>
      <c r="E10537" s="29"/>
    </row>
    <row r="10538" spans="1:5" ht="15" hidden="1" x14ac:dyDescent="0.25">
      <c r="A10538" s="23"/>
      <c r="B10538" s="29"/>
      <c r="C10538" s="29"/>
      <c r="D10538" s="30"/>
      <c r="E10538" s="29"/>
    </row>
    <row r="10539" spans="1:5" ht="15" hidden="1" x14ac:dyDescent="0.25">
      <c r="A10539" s="23"/>
      <c r="B10539" s="29"/>
      <c r="C10539" s="29"/>
      <c r="D10539" s="30"/>
      <c r="E10539" s="29"/>
    </row>
    <row r="10540" spans="1:5" ht="15" hidden="1" x14ac:dyDescent="0.25">
      <c r="A10540" s="23"/>
      <c r="B10540" s="29"/>
      <c r="C10540" s="29"/>
      <c r="D10540" s="30"/>
      <c r="E10540" s="29"/>
    </row>
    <row r="10541" spans="1:5" ht="15" hidden="1" x14ac:dyDescent="0.25">
      <c r="A10541" s="23"/>
      <c r="B10541" s="29"/>
      <c r="C10541" s="29"/>
      <c r="D10541" s="30"/>
      <c r="E10541" s="29"/>
    </row>
    <row r="10542" spans="1:5" ht="15" hidden="1" x14ac:dyDescent="0.25">
      <c r="A10542" s="23"/>
      <c r="B10542" s="29"/>
      <c r="C10542" s="29"/>
      <c r="D10542" s="30"/>
      <c r="E10542" s="29"/>
    </row>
    <row r="10543" spans="1:5" ht="15" hidden="1" x14ac:dyDescent="0.25">
      <c r="A10543" s="23"/>
      <c r="B10543" s="29"/>
      <c r="C10543" s="29"/>
      <c r="D10543" s="30"/>
      <c r="E10543" s="29"/>
    </row>
    <row r="10544" spans="1:5" ht="15" hidden="1" x14ac:dyDescent="0.25">
      <c r="A10544" s="23"/>
      <c r="B10544" s="29"/>
      <c r="C10544" s="29"/>
      <c r="D10544" s="30"/>
      <c r="E10544" s="29"/>
    </row>
    <row r="10545" spans="1:5" ht="15" hidden="1" x14ac:dyDescent="0.25">
      <c r="A10545" s="23"/>
      <c r="B10545" s="29"/>
      <c r="C10545" s="29"/>
      <c r="D10545" s="30"/>
      <c r="E10545" s="29"/>
    </row>
    <row r="10546" spans="1:5" ht="15" hidden="1" x14ac:dyDescent="0.25">
      <c r="A10546" s="23"/>
      <c r="B10546" s="29"/>
      <c r="C10546" s="29"/>
      <c r="D10546" s="30"/>
      <c r="E10546" s="29"/>
    </row>
    <row r="10547" spans="1:5" ht="15" hidden="1" x14ac:dyDescent="0.25">
      <c r="A10547" s="23"/>
      <c r="B10547" s="29"/>
      <c r="C10547" s="29"/>
      <c r="D10547" s="30"/>
      <c r="E10547" s="29"/>
    </row>
    <row r="10548" spans="1:5" ht="15" hidden="1" x14ac:dyDescent="0.25">
      <c r="A10548" s="23"/>
      <c r="B10548" s="29"/>
      <c r="C10548" s="29"/>
      <c r="D10548" s="30"/>
      <c r="E10548" s="29"/>
    </row>
    <row r="10549" spans="1:5" ht="15" hidden="1" x14ac:dyDescent="0.25">
      <c r="A10549" s="23"/>
      <c r="B10549" s="29"/>
      <c r="C10549" s="29"/>
      <c r="D10549" s="30"/>
      <c r="E10549" s="29"/>
    </row>
    <row r="10550" spans="1:5" ht="15" hidden="1" x14ac:dyDescent="0.25">
      <c r="A10550" s="23"/>
      <c r="B10550" s="29"/>
      <c r="C10550" s="29"/>
      <c r="D10550" s="30"/>
      <c r="E10550" s="29"/>
    </row>
    <row r="10551" spans="1:5" ht="15" hidden="1" x14ac:dyDescent="0.25">
      <c r="A10551" s="23"/>
      <c r="B10551" s="29"/>
      <c r="C10551" s="29"/>
      <c r="D10551" s="30"/>
      <c r="E10551" s="29"/>
    </row>
    <row r="10552" spans="1:5" ht="15" hidden="1" x14ac:dyDescent="0.25">
      <c r="A10552" s="23"/>
      <c r="B10552" s="29"/>
      <c r="C10552" s="29"/>
      <c r="D10552" s="30"/>
      <c r="E10552" s="29"/>
    </row>
    <row r="10553" spans="1:5" ht="15" hidden="1" x14ac:dyDescent="0.25">
      <c r="A10553" s="23"/>
      <c r="B10553" s="29"/>
      <c r="C10553" s="29"/>
      <c r="D10553" s="30"/>
      <c r="E10553" s="29"/>
    </row>
    <row r="10554" spans="1:5" ht="15" hidden="1" x14ac:dyDescent="0.25">
      <c r="A10554" s="23"/>
      <c r="B10554" s="29"/>
      <c r="C10554" s="29"/>
      <c r="D10554" s="30"/>
      <c r="E10554" s="29"/>
    </row>
    <row r="10555" spans="1:5" ht="15" hidden="1" x14ac:dyDescent="0.25">
      <c r="A10555" s="23"/>
      <c r="B10555" s="29"/>
      <c r="C10555" s="29"/>
      <c r="D10555" s="30"/>
      <c r="E10555" s="29"/>
    </row>
    <row r="10556" spans="1:5" ht="15" hidden="1" x14ac:dyDescent="0.25">
      <c r="A10556" s="23"/>
      <c r="B10556" s="29"/>
      <c r="C10556" s="29"/>
      <c r="D10556" s="30"/>
      <c r="E10556" s="29"/>
    </row>
    <row r="10557" spans="1:5" ht="15" hidden="1" x14ac:dyDescent="0.25">
      <c r="A10557" s="23"/>
      <c r="B10557" s="29"/>
      <c r="C10557" s="29"/>
      <c r="D10557" s="30"/>
      <c r="E10557" s="29"/>
    </row>
    <row r="10558" spans="1:5" ht="15" hidden="1" x14ac:dyDescent="0.25">
      <c r="A10558" s="23"/>
      <c r="B10558" s="29"/>
      <c r="C10558" s="29"/>
      <c r="D10558" s="30"/>
      <c r="E10558" s="29"/>
    </row>
    <row r="10559" spans="1:5" ht="15" hidden="1" x14ac:dyDescent="0.25">
      <c r="A10559" s="23"/>
      <c r="B10559" s="29"/>
      <c r="C10559" s="29"/>
      <c r="D10559" s="30"/>
      <c r="E10559" s="29"/>
    </row>
    <row r="10560" spans="1:5" ht="15" hidden="1" x14ac:dyDescent="0.25">
      <c r="A10560" s="23"/>
      <c r="B10560" s="29"/>
      <c r="C10560" s="29"/>
      <c r="D10560" s="30"/>
      <c r="E10560" s="29"/>
    </row>
    <row r="10561" spans="1:5" ht="15" hidden="1" x14ac:dyDescent="0.25">
      <c r="A10561" s="23"/>
      <c r="B10561" s="29"/>
      <c r="C10561" s="29"/>
      <c r="D10561" s="30"/>
      <c r="E10561" s="29"/>
    </row>
    <row r="10562" spans="1:5" ht="15" hidden="1" x14ac:dyDescent="0.25">
      <c r="A10562" s="23"/>
      <c r="B10562" s="29"/>
      <c r="C10562" s="29"/>
      <c r="D10562" s="30"/>
      <c r="E10562" s="29"/>
    </row>
    <row r="10563" spans="1:5" ht="15" hidden="1" x14ac:dyDescent="0.25">
      <c r="A10563" s="23"/>
      <c r="B10563" s="29"/>
      <c r="C10563" s="29"/>
      <c r="D10563" s="30"/>
      <c r="E10563" s="29"/>
    </row>
    <row r="10564" spans="1:5" ht="15" hidden="1" x14ac:dyDescent="0.25">
      <c r="A10564" s="23"/>
      <c r="B10564" s="29"/>
      <c r="C10564" s="29"/>
      <c r="D10564" s="30"/>
      <c r="E10564" s="29"/>
    </row>
    <row r="10565" spans="1:5" ht="15" hidden="1" x14ac:dyDescent="0.25">
      <c r="A10565" s="23"/>
      <c r="B10565" s="29"/>
      <c r="C10565" s="29"/>
      <c r="D10565" s="30"/>
      <c r="E10565" s="29"/>
    </row>
    <row r="10566" spans="1:5" ht="15" hidden="1" x14ac:dyDescent="0.25">
      <c r="A10566" s="23"/>
      <c r="B10566" s="29"/>
      <c r="C10566" s="29"/>
      <c r="D10566" s="30"/>
      <c r="E10566" s="29"/>
    </row>
    <row r="10567" spans="1:5" ht="15" hidden="1" x14ac:dyDescent="0.25">
      <c r="A10567" s="23"/>
      <c r="B10567" s="29"/>
      <c r="C10567" s="29"/>
      <c r="D10567" s="30"/>
      <c r="E10567" s="29"/>
    </row>
    <row r="10568" spans="1:5" ht="15" hidden="1" x14ac:dyDescent="0.25">
      <c r="A10568" s="23"/>
      <c r="B10568" s="29"/>
      <c r="C10568" s="29"/>
      <c r="D10568" s="30"/>
      <c r="E10568" s="29"/>
    </row>
    <row r="10569" spans="1:5" ht="15" hidden="1" x14ac:dyDescent="0.25">
      <c r="A10569" s="23"/>
      <c r="B10569" s="29"/>
      <c r="C10569" s="29"/>
      <c r="D10569" s="30"/>
      <c r="E10569" s="29"/>
    </row>
    <row r="10570" spans="1:5" ht="15" hidden="1" x14ac:dyDescent="0.25">
      <c r="A10570" s="23"/>
      <c r="B10570" s="29"/>
      <c r="C10570" s="29"/>
      <c r="D10570" s="30"/>
      <c r="E10570" s="29"/>
    </row>
    <row r="10571" spans="1:5" ht="15" hidden="1" x14ac:dyDescent="0.25">
      <c r="A10571" s="23"/>
      <c r="B10571" s="29"/>
      <c r="C10571" s="29"/>
      <c r="D10571" s="30"/>
      <c r="E10571" s="29"/>
    </row>
    <row r="10572" spans="1:5" ht="15" hidden="1" x14ac:dyDescent="0.25">
      <c r="A10572" s="23"/>
      <c r="B10572" s="29"/>
      <c r="C10572" s="29"/>
      <c r="D10572" s="30"/>
      <c r="E10572" s="29"/>
    </row>
    <row r="10573" spans="1:5" ht="15" hidden="1" x14ac:dyDescent="0.25">
      <c r="A10573" s="23"/>
      <c r="B10573" s="29"/>
      <c r="C10573" s="29"/>
      <c r="D10573" s="30"/>
      <c r="E10573" s="29"/>
    </row>
    <row r="10574" spans="1:5" ht="15" hidden="1" x14ac:dyDescent="0.25">
      <c r="A10574" s="23"/>
      <c r="B10574" s="29"/>
      <c r="C10574" s="29"/>
      <c r="D10574" s="30"/>
      <c r="E10574" s="29"/>
    </row>
    <row r="10575" spans="1:5" ht="15" hidden="1" x14ac:dyDescent="0.25">
      <c r="A10575" s="23"/>
      <c r="B10575" s="29"/>
      <c r="C10575" s="29"/>
      <c r="D10575" s="30"/>
      <c r="E10575" s="29"/>
    </row>
    <row r="10576" spans="1:5" ht="15" hidden="1" x14ac:dyDescent="0.25">
      <c r="A10576" s="23"/>
      <c r="B10576" s="29"/>
      <c r="C10576" s="29"/>
      <c r="D10576" s="30"/>
      <c r="E10576" s="29"/>
    </row>
    <row r="10577" spans="1:5" ht="15" hidden="1" x14ac:dyDescent="0.25">
      <c r="A10577" s="23"/>
      <c r="B10577" s="29"/>
      <c r="C10577" s="29"/>
      <c r="D10577" s="30"/>
      <c r="E10577" s="29"/>
    </row>
    <row r="10578" spans="1:5" ht="15" hidden="1" x14ac:dyDescent="0.25">
      <c r="A10578" s="23"/>
      <c r="B10578" s="29"/>
      <c r="C10578" s="29"/>
      <c r="D10578" s="30"/>
      <c r="E10578" s="29"/>
    </row>
    <row r="10579" spans="1:5" ht="15" hidden="1" x14ac:dyDescent="0.25">
      <c r="A10579" s="23"/>
      <c r="B10579" s="29"/>
      <c r="C10579" s="29"/>
      <c r="D10579" s="30"/>
      <c r="E10579" s="29"/>
    </row>
    <row r="10580" spans="1:5" ht="15" hidden="1" x14ac:dyDescent="0.25">
      <c r="A10580" s="23"/>
      <c r="B10580" s="29"/>
      <c r="C10580" s="29"/>
      <c r="D10580" s="30"/>
      <c r="E10580" s="29"/>
    </row>
    <row r="10581" spans="1:5" ht="15" hidden="1" x14ac:dyDescent="0.25">
      <c r="A10581" s="23"/>
      <c r="B10581" s="29"/>
      <c r="C10581" s="29"/>
      <c r="D10581" s="30"/>
      <c r="E10581" s="29"/>
    </row>
    <row r="10582" spans="1:5" ht="15" hidden="1" x14ac:dyDescent="0.25">
      <c r="A10582" s="23"/>
      <c r="B10582" s="29"/>
      <c r="C10582" s="29"/>
      <c r="D10582" s="30"/>
      <c r="E10582" s="29"/>
    </row>
    <row r="10583" spans="1:5" ht="15" hidden="1" x14ac:dyDescent="0.25">
      <c r="A10583" s="23"/>
      <c r="B10583" s="29"/>
      <c r="C10583" s="29"/>
      <c r="D10583" s="30"/>
      <c r="E10583" s="29"/>
    </row>
    <row r="10584" spans="1:5" ht="15" hidden="1" x14ac:dyDescent="0.25">
      <c r="A10584" s="23"/>
      <c r="B10584" s="29"/>
      <c r="C10584" s="29"/>
      <c r="D10584" s="30"/>
      <c r="E10584" s="29"/>
    </row>
    <row r="10585" spans="1:5" ht="15" hidden="1" x14ac:dyDescent="0.25">
      <c r="A10585" s="23"/>
      <c r="B10585" s="29"/>
      <c r="C10585" s="29"/>
      <c r="D10585" s="30"/>
      <c r="E10585" s="29"/>
    </row>
    <row r="10586" spans="1:5" ht="15" hidden="1" x14ac:dyDescent="0.25">
      <c r="A10586" s="23"/>
      <c r="B10586" s="29"/>
      <c r="C10586" s="29"/>
      <c r="D10586" s="30"/>
      <c r="E10586" s="29"/>
    </row>
    <row r="10587" spans="1:5" ht="15" hidden="1" x14ac:dyDescent="0.25">
      <c r="A10587" s="23"/>
      <c r="B10587" s="29"/>
      <c r="C10587" s="29"/>
      <c r="D10587" s="30"/>
      <c r="E10587" s="29"/>
    </row>
    <row r="10588" spans="1:5" ht="15" hidden="1" x14ac:dyDescent="0.25">
      <c r="A10588" s="23"/>
      <c r="B10588" s="29"/>
      <c r="C10588" s="29"/>
      <c r="D10588" s="30"/>
      <c r="E10588" s="29"/>
    </row>
    <row r="10589" spans="1:5" ht="15" hidden="1" x14ac:dyDescent="0.25">
      <c r="A10589" s="23"/>
      <c r="B10589" s="29"/>
      <c r="C10589" s="29"/>
      <c r="D10589" s="30"/>
      <c r="E10589" s="29"/>
    </row>
    <row r="10590" spans="1:5" ht="15" hidden="1" x14ac:dyDescent="0.25">
      <c r="A10590" s="23"/>
      <c r="B10590" s="29"/>
      <c r="C10590" s="29"/>
      <c r="D10590" s="30"/>
      <c r="E10590" s="29"/>
    </row>
    <row r="10591" spans="1:5" ht="15" hidden="1" x14ac:dyDescent="0.25">
      <c r="A10591" s="23"/>
      <c r="B10591" s="29"/>
      <c r="C10591" s="29"/>
      <c r="D10591" s="30"/>
      <c r="E10591" s="29"/>
    </row>
    <row r="10592" spans="1:5" ht="15" hidden="1" x14ac:dyDescent="0.25">
      <c r="A10592" s="23"/>
      <c r="B10592" s="29"/>
      <c r="C10592" s="29"/>
      <c r="D10592" s="30"/>
      <c r="E10592" s="29"/>
    </row>
    <row r="10593" spans="1:5" ht="15" hidden="1" x14ac:dyDescent="0.25">
      <c r="A10593" s="23"/>
      <c r="B10593" s="29"/>
      <c r="C10593" s="29"/>
      <c r="D10593" s="30"/>
      <c r="E10593" s="29"/>
    </row>
    <row r="10594" spans="1:5" ht="15" hidden="1" x14ac:dyDescent="0.25">
      <c r="A10594" s="23"/>
      <c r="B10594" s="29"/>
      <c r="C10594" s="29"/>
      <c r="D10594" s="30"/>
      <c r="E10594" s="29"/>
    </row>
    <row r="10595" spans="1:5" ht="15" hidden="1" x14ac:dyDescent="0.25">
      <c r="A10595" s="23"/>
      <c r="B10595" s="29"/>
      <c r="C10595" s="29"/>
      <c r="D10595" s="30"/>
      <c r="E10595" s="29"/>
    </row>
    <row r="10596" spans="1:5" ht="15" hidden="1" x14ac:dyDescent="0.25">
      <c r="A10596" s="23"/>
      <c r="B10596" s="29"/>
      <c r="C10596" s="29"/>
      <c r="D10596" s="30"/>
      <c r="E10596" s="29"/>
    </row>
    <row r="10597" spans="1:5" ht="15" hidden="1" x14ac:dyDescent="0.25">
      <c r="A10597" s="23"/>
      <c r="B10597" s="29"/>
      <c r="C10597" s="29"/>
      <c r="D10597" s="30"/>
      <c r="E10597" s="29"/>
    </row>
    <row r="10598" spans="1:5" ht="15" hidden="1" x14ac:dyDescent="0.25">
      <c r="A10598" s="23"/>
      <c r="B10598" s="29"/>
      <c r="C10598" s="29"/>
      <c r="D10598" s="30"/>
      <c r="E10598" s="29"/>
    </row>
    <row r="10599" spans="1:5" ht="15" hidden="1" x14ac:dyDescent="0.25">
      <c r="A10599" s="23"/>
      <c r="B10599" s="29"/>
      <c r="C10599" s="29"/>
      <c r="D10599" s="30"/>
      <c r="E10599" s="29"/>
    </row>
    <row r="10600" spans="1:5" ht="15" hidden="1" x14ac:dyDescent="0.25">
      <c r="A10600" s="23"/>
      <c r="B10600" s="29"/>
      <c r="C10600" s="29"/>
      <c r="D10600" s="30"/>
      <c r="E10600" s="29"/>
    </row>
    <row r="10601" spans="1:5" ht="15" hidden="1" x14ac:dyDescent="0.25">
      <c r="A10601" s="23"/>
      <c r="B10601" s="29"/>
      <c r="C10601" s="29"/>
      <c r="D10601" s="30"/>
      <c r="E10601" s="29"/>
    </row>
    <row r="10602" spans="1:5" ht="15" hidden="1" x14ac:dyDescent="0.25">
      <c r="A10602" s="23"/>
      <c r="B10602" s="29"/>
      <c r="C10602" s="29"/>
      <c r="D10602" s="30"/>
      <c r="E10602" s="29"/>
    </row>
    <row r="10603" spans="1:5" ht="15" hidden="1" x14ac:dyDescent="0.25">
      <c r="A10603" s="23"/>
      <c r="B10603" s="29"/>
      <c r="C10603" s="29"/>
      <c r="D10603" s="30"/>
      <c r="E10603" s="29"/>
    </row>
    <row r="10604" spans="1:5" ht="15" hidden="1" x14ac:dyDescent="0.25">
      <c r="A10604" s="23"/>
      <c r="B10604" s="29"/>
      <c r="C10604" s="29"/>
      <c r="D10604" s="30"/>
      <c r="E10604" s="29"/>
    </row>
    <row r="10605" spans="1:5" ht="15" hidden="1" x14ac:dyDescent="0.25">
      <c r="A10605" s="23"/>
      <c r="B10605" s="29"/>
      <c r="C10605" s="29"/>
      <c r="D10605" s="30"/>
      <c r="E10605" s="29"/>
    </row>
    <row r="10606" spans="1:5" ht="15" hidden="1" x14ac:dyDescent="0.25">
      <c r="A10606" s="23"/>
      <c r="B10606" s="29"/>
      <c r="C10606" s="29"/>
      <c r="D10606" s="30"/>
      <c r="E10606" s="29"/>
    </row>
    <row r="10607" spans="1:5" ht="15" hidden="1" x14ac:dyDescent="0.25">
      <c r="A10607" s="23"/>
      <c r="B10607" s="29"/>
      <c r="C10607" s="29"/>
      <c r="D10607" s="30"/>
      <c r="E10607" s="29"/>
    </row>
    <row r="10608" spans="1:5" ht="15" hidden="1" x14ac:dyDescent="0.25">
      <c r="A10608" s="23"/>
      <c r="B10608" s="29"/>
      <c r="C10608" s="29"/>
      <c r="D10608" s="30"/>
      <c r="E10608" s="29"/>
    </row>
    <row r="10609" spans="1:5" ht="15" hidden="1" x14ac:dyDescent="0.25">
      <c r="A10609" s="23"/>
      <c r="B10609" s="29"/>
      <c r="C10609" s="29"/>
      <c r="D10609" s="30"/>
      <c r="E10609" s="29"/>
    </row>
    <row r="10610" spans="1:5" ht="15" hidden="1" x14ac:dyDescent="0.25">
      <c r="A10610" s="23"/>
      <c r="B10610" s="29"/>
      <c r="C10610" s="29"/>
      <c r="D10610" s="30"/>
      <c r="E10610" s="29"/>
    </row>
    <row r="10611" spans="1:5" ht="15" hidden="1" x14ac:dyDescent="0.25">
      <c r="A10611" s="23"/>
      <c r="B10611" s="29"/>
      <c r="C10611" s="29"/>
      <c r="D10611" s="30"/>
      <c r="E10611" s="29"/>
    </row>
    <row r="10612" spans="1:5" ht="15" hidden="1" x14ac:dyDescent="0.25">
      <c r="A10612" s="23"/>
      <c r="B10612" s="29"/>
      <c r="C10612" s="29"/>
      <c r="D10612" s="30"/>
      <c r="E10612" s="29"/>
    </row>
    <row r="10613" spans="1:5" ht="15" hidden="1" x14ac:dyDescent="0.25">
      <c r="A10613" s="23"/>
      <c r="B10613" s="29"/>
      <c r="C10613" s="29"/>
      <c r="D10613" s="30"/>
      <c r="E10613" s="29"/>
    </row>
    <row r="10614" spans="1:5" ht="15" hidden="1" x14ac:dyDescent="0.25">
      <c r="A10614" s="23"/>
      <c r="B10614" s="29"/>
      <c r="C10614" s="29"/>
      <c r="D10614" s="30"/>
      <c r="E10614" s="29"/>
    </row>
    <row r="10615" spans="1:5" ht="15" hidden="1" x14ac:dyDescent="0.25">
      <c r="A10615" s="23"/>
      <c r="B10615" s="29"/>
      <c r="C10615" s="29"/>
      <c r="D10615" s="30"/>
      <c r="E10615" s="29"/>
    </row>
    <row r="10616" spans="1:5" ht="15" hidden="1" x14ac:dyDescent="0.25">
      <c r="A10616" s="23"/>
      <c r="B10616" s="29"/>
      <c r="C10616" s="29"/>
      <c r="D10616" s="30"/>
      <c r="E10616" s="29"/>
    </row>
    <row r="10617" spans="1:5" ht="15" hidden="1" x14ac:dyDescent="0.25">
      <c r="A10617" s="23"/>
      <c r="B10617" s="29"/>
      <c r="C10617" s="29"/>
      <c r="D10617" s="30"/>
      <c r="E10617" s="29"/>
    </row>
    <row r="10618" spans="1:5" ht="15" hidden="1" x14ac:dyDescent="0.25">
      <c r="A10618" s="23"/>
      <c r="B10618" s="29"/>
      <c r="C10618" s="29"/>
      <c r="D10618" s="30"/>
      <c r="E10618" s="29"/>
    </row>
    <row r="10619" spans="1:5" ht="15" hidden="1" x14ac:dyDescent="0.25">
      <c r="A10619" s="23"/>
      <c r="B10619" s="29"/>
      <c r="C10619" s="29"/>
      <c r="D10619" s="30"/>
      <c r="E10619" s="29"/>
    </row>
    <row r="10620" spans="1:5" ht="15" hidden="1" x14ac:dyDescent="0.25">
      <c r="A10620" s="23"/>
      <c r="B10620" s="29"/>
      <c r="C10620" s="29"/>
      <c r="D10620" s="30"/>
      <c r="E10620" s="29"/>
    </row>
    <row r="10621" spans="1:5" ht="15" hidden="1" x14ac:dyDescent="0.25">
      <c r="A10621" s="23"/>
      <c r="B10621" s="29"/>
      <c r="C10621" s="29"/>
      <c r="D10621" s="30"/>
      <c r="E10621" s="29"/>
    </row>
    <row r="10622" spans="1:5" ht="15" hidden="1" x14ac:dyDescent="0.25">
      <c r="A10622" s="23"/>
      <c r="B10622" s="29"/>
      <c r="C10622" s="29"/>
      <c r="D10622" s="30"/>
      <c r="E10622" s="29"/>
    </row>
    <row r="10623" spans="1:5" ht="15" hidden="1" x14ac:dyDescent="0.25">
      <c r="A10623" s="23"/>
      <c r="B10623" s="29"/>
      <c r="C10623" s="29"/>
      <c r="D10623" s="30"/>
      <c r="E10623" s="29"/>
    </row>
    <row r="10624" spans="1:5" ht="15" hidden="1" x14ac:dyDescent="0.25">
      <c r="A10624" s="23"/>
      <c r="B10624" s="29"/>
      <c r="C10624" s="29"/>
      <c r="D10624" s="30"/>
      <c r="E10624" s="29"/>
    </row>
    <row r="10625" spans="1:5" ht="15" hidden="1" x14ac:dyDescent="0.25">
      <c r="A10625" s="23"/>
      <c r="B10625" s="29"/>
      <c r="C10625" s="29"/>
      <c r="D10625" s="30"/>
      <c r="E10625" s="29"/>
    </row>
    <row r="10626" spans="1:5" ht="15" hidden="1" x14ac:dyDescent="0.25">
      <c r="A10626" s="23"/>
      <c r="B10626" s="29"/>
      <c r="C10626" s="29"/>
      <c r="D10626" s="30"/>
      <c r="E10626" s="29"/>
    </row>
    <row r="10627" spans="1:5" ht="15" hidden="1" x14ac:dyDescent="0.25">
      <c r="A10627" s="23"/>
      <c r="B10627" s="29"/>
      <c r="C10627" s="29"/>
      <c r="D10627" s="30"/>
      <c r="E10627" s="29"/>
    </row>
    <row r="10628" spans="1:5" ht="15" hidden="1" x14ac:dyDescent="0.25">
      <c r="A10628" s="23"/>
      <c r="B10628" s="29"/>
      <c r="C10628" s="29"/>
      <c r="D10628" s="30"/>
      <c r="E10628" s="29"/>
    </row>
    <row r="10629" spans="1:5" ht="15" hidden="1" x14ac:dyDescent="0.25">
      <c r="A10629" s="23"/>
      <c r="B10629" s="29"/>
      <c r="C10629" s="29"/>
      <c r="D10629" s="30"/>
      <c r="E10629" s="29"/>
    </row>
    <row r="10630" spans="1:5" ht="15" hidden="1" x14ac:dyDescent="0.25">
      <c r="A10630" s="23"/>
      <c r="B10630" s="29"/>
      <c r="C10630" s="29"/>
      <c r="D10630" s="30"/>
      <c r="E10630" s="29"/>
    </row>
    <row r="10631" spans="1:5" ht="15" hidden="1" x14ac:dyDescent="0.25">
      <c r="A10631" s="23"/>
      <c r="B10631" s="29"/>
      <c r="C10631" s="29"/>
      <c r="D10631" s="30"/>
      <c r="E10631" s="29"/>
    </row>
    <row r="10632" spans="1:5" ht="15" hidden="1" x14ac:dyDescent="0.25">
      <c r="A10632" s="23"/>
      <c r="B10632" s="29"/>
      <c r="C10632" s="29"/>
      <c r="D10632" s="30"/>
      <c r="E10632" s="29"/>
    </row>
    <row r="10633" spans="1:5" ht="15" hidden="1" x14ac:dyDescent="0.25">
      <c r="A10633" s="23"/>
      <c r="B10633" s="29"/>
      <c r="C10633" s="29"/>
      <c r="D10633" s="30"/>
      <c r="E10633" s="29"/>
    </row>
    <row r="10634" spans="1:5" ht="15" hidden="1" x14ac:dyDescent="0.25">
      <c r="A10634" s="23"/>
      <c r="B10634" s="29"/>
      <c r="C10634" s="29"/>
      <c r="D10634" s="30"/>
      <c r="E10634" s="29"/>
    </row>
    <row r="10635" spans="1:5" ht="15" hidden="1" x14ac:dyDescent="0.25">
      <c r="A10635" s="23"/>
      <c r="B10635" s="29"/>
      <c r="C10635" s="29"/>
      <c r="D10635" s="30"/>
      <c r="E10635" s="29"/>
    </row>
    <row r="10636" spans="1:5" ht="15" hidden="1" x14ac:dyDescent="0.25">
      <c r="A10636" s="23"/>
      <c r="B10636" s="29"/>
      <c r="C10636" s="29"/>
      <c r="D10636" s="30"/>
      <c r="E10636" s="29"/>
    </row>
    <row r="10637" spans="1:5" ht="15" hidden="1" x14ac:dyDescent="0.25">
      <c r="A10637" s="23"/>
      <c r="B10637" s="29"/>
      <c r="C10637" s="29"/>
      <c r="D10637" s="30"/>
      <c r="E10637" s="29"/>
    </row>
    <row r="10638" spans="1:5" ht="15" hidden="1" x14ac:dyDescent="0.25">
      <c r="A10638" s="23"/>
      <c r="B10638" s="29"/>
      <c r="C10638" s="29"/>
      <c r="D10638" s="30"/>
      <c r="E10638" s="29"/>
    </row>
    <row r="10639" spans="1:5" ht="15" hidden="1" x14ac:dyDescent="0.25">
      <c r="A10639" s="23"/>
      <c r="B10639" s="29"/>
      <c r="C10639" s="29"/>
      <c r="D10639" s="30"/>
      <c r="E10639" s="29"/>
    </row>
    <row r="10640" spans="1:5" ht="15" hidden="1" x14ac:dyDescent="0.25">
      <c r="A10640" s="23"/>
      <c r="B10640" s="29"/>
      <c r="C10640" s="29"/>
      <c r="D10640" s="30"/>
      <c r="E10640" s="29"/>
    </row>
    <row r="10641" spans="1:5" ht="15" hidden="1" x14ac:dyDescent="0.25">
      <c r="A10641" s="23"/>
      <c r="B10641" s="29"/>
      <c r="C10641" s="29"/>
      <c r="D10641" s="30"/>
      <c r="E10641" s="29"/>
    </row>
    <row r="10642" spans="1:5" ht="15" hidden="1" x14ac:dyDescent="0.25">
      <c r="A10642" s="23"/>
      <c r="B10642" s="29"/>
      <c r="C10642" s="29"/>
      <c r="D10642" s="30"/>
      <c r="E10642" s="29"/>
    </row>
    <row r="10643" spans="1:5" ht="15" hidden="1" x14ac:dyDescent="0.25">
      <c r="A10643" s="23"/>
      <c r="B10643" s="29"/>
      <c r="C10643" s="29"/>
      <c r="D10643" s="30"/>
      <c r="E10643" s="29"/>
    </row>
    <row r="10644" spans="1:5" ht="15" hidden="1" x14ac:dyDescent="0.25">
      <c r="A10644" s="23"/>
      <c r="B10644" s="29"/>
      <c r="C10644" s="29"/>
      <c r="D10644" s="30"/>
      <c r="E10644" s="29"/>
    </row>
    <row r="10645" spans="1:5" ht="15" hidden="1" x14ac:dyDescent="0.25">
      <c r="A10645" s="23"/>
      <c r="B10645" s="29"/>
      <c r="C10645" s="29"/>
      <c r="D10645" s="30"/>
      <c r="E10645" s="29"/>
    </row>
    <row r="10646" spans="1:5" ht="15" hidden="1" x14ac:dyDescent="0.25">
      <c r="A10646" s="23"/>
      <c r="B10646" s="29"/>
      <c r="C10646" s="29"/>
      <c r="D10646" s="30"/>
      <c r="E10646" s="29"/>
    </row>
    <row r="10647" spans="1:5" ht="15" hidden="1" x14ac:dyDescent="0.25">
      <c r="A10647" s="23"/>
      <c r="B10647" s="29"/>
      <c r="C10647" s="29"/>
      <c r="D10647" s="30"/>
      <c r="E10647" s="29"/>
    </row>
    <row r="10648" spans="1:5" ht="15" hidden="1" x14ac:dyDescent="0.25">
      <c r="A10648" s="23"/>
      <c r="B10648" s="29"/>
      <c r="C10648" s="29"/>
      <c r="D10648" s="30"/>
      <c r="E10648" s="29"/>
    </row>
    <row r="10649" spans="1:5" ht="15" hidden="1" x14ac:dyDescent="0.25">
      <c r="A10649" s="23"/>
      <c r="B10649" s="29"/>
      <c r="C10649" s="29"/>
      <c r="D10649" s="30"/>
      <c r="E10649" s="29"/>
    </row>
    <row r="10650" spans="1:5" ht="15" hidden="1" x14ac:dyDescent="0.25">
      <c r="A10650" s="23"/>
      <c r="B10650" s="29"/>
      <c r="C10650" s="29"/>
      <c r="D10650" s="30"/>
      <c r="E10650" s="29"/>
    </row>
    <row r="10651" spans="1:5" ht="15" hidden="1" x14ac:dyDescent="0.25">
      <c r="A10651" s="23"/>
      <c r="B10651" s="29"/>
      <c r="C10651" s="29"/>
      <c r="D10651" s="30"/>
      <c r="E10651" s="29"/>
    </row>
    <row r="10652" spans="1:5" ht="15" hidden="1" x14ac:dyDescent="0.25">
      <c r="A10652" s="23"/>
      <c r="B10652" s="29"/>
      <c r="C10652" s="29"/>
      <c r="D10652" s="30"/>
      <c r="E10652" s="29"/>
    </row>
    <row r="10653" spans="1:5" ht="15" hidden="1" x14ac:dyDescent="0.25">
      <c r="A10653" s="23"/>
      <c r="B10653" s="29"/>
      <c r="C10653" s="29"/>
      <c r="D10653" s="30"/>
      <c r="E10653" s="29"/>
    </row>
    <row r="10654" spans="1:5" ht="15" hidden="1" x14ac:dyDescent="0.25">
      <c r="A10654" s="23"/>
      <c r="B10654" s="29"/>
      <c r="C10654" s="29"/>
      <c r="D10654" s="30"/>
      <c r="E10654" s="29"/>
    </row>
    <row r="10655" spans="1:5" ht="15" hidden="1" x14ac:dyDescent="0.25">
      <c r="A10655" s="23"/>
      <c r="B10655" s="29"/>
      <c r="C10655" s="29"/>
      <c r="D10655" s="30"/>
      <c r="E10655" s="29"/>
    </row>
    <row r="10656" spans="1:5" ht="15" hidden="1" x14ac:dyDescent="0.25">
      <c r="A10656" s="23"/>
      <c r="B10656" s="29"/>
      <c r="C10656" s="29"/>
      <c r="D10656" s="30"/>
      <c r="E10656" s="29"/>
    </row>
    <row r="10657" spans="1:5" ht="15" hidden="1" x14ac:dyDescent="0.25">
      <c r="A10657" s="23"/>
      <c r="B10657" s="29"/>
      <c r="C10657" s="29"/>
      <c r="D10657" s="30"/>
      <c r="E10657" s="29"/>
    </row>
    <row r="10658" spans="1:5" ht="15" hidden="1" x14ac:dyDescent="0.25">
      <c r="A10658" s="23"/>
      <c r="B10658" s="29"/>
      <c r="C10658" s="29"/>
      <c r="D10658" s="30"/>
      <c r="E10658" s="29"/>
    </row>
    <row r="10659" spans="1:5" ht="15" hidden="1" x14ac:dyDescent="0.25">
      <c r="A10659" s="23"/>
      <c r="B10659" s="29"/>
      <c r="C10659" s="29"/>
      <c r="D10659" s="30"/>
      <c r="E10659" s="29"/>
    </row>
    <row r="10660" spans="1:5" ht="15" hidden="1" x14ac:dyDescent="0.25">
      <c r="A10660" s="23"/>
      <c r="B10660" s="29"/>
      <c r="C10660" s="29"/>
      <c r="D10660" s="30"/>
      <c r="E10660" s="29"/>
    </row>
    <row r="10661" spans="1:5" ht="15" hidden="1" x14ac:dyDescent="0.25">
      <c r="A10661" s="23"/>
      <c r="B10661" s="29"/>
      <c r="C10661" s="29"/>
      <c r="D10661" s="30"/>
      <c r="E10661" s="29"/>
    </row>
    <row r="10662" spans="1:5" ht="15" hidden="1" x14ac:dyDescent="0.25">
      <c r="A10662" s="23"/>
      <c r="B10662" s="29"/>
      <c r="C10662" s="29"/>
      <c r="D10662" s="30"/>
      <c r="E10662" s="29"/>
    </row>
    <row r="10663" spans="1:5" ht="15" hidden="1" x14ac:dyDescent="0.25">
      <c r="A10663" s="23"/>
      <c r="B10663" s="29"/>
      <c r="C10663" s="29"/>
      <c r="D10663" s="30"/>
      <c r="E10663" s="29"/>
    </row>
    <row r="10664" spans="1:5" ht="15" hidden="1" x14ac:dyDescent="0.25">
      <c r="A10664" s="23"/>
      <c r="B10664" s="29"/>
      <c r="C10664" s="29"/>
      <c r="D10664" s="30"/>
      <c r="E10664" s="29"/>
    </row>
    <row r="10665" spans="1:5" ht="15" hidden="1" x14ac:dyDescent="0.25">
      <c r="A10665" s="23"/>
      <c r="B10665" s="29"/>
      <c r="C10665" s="29"/>
      <c r="D10665" s="30"/>
      <c r="E10665" s="29"/>
    </row>
    <row r="10666" spans="1:5" ht="15" hidden="1" x14ac:dyDescent="0.25">
      <c r="A10666" s="23"/>
      <c r="B10666" s="29"/>
      <c r="C10666" s="29"/>
      <c r="D10666" s="30"/>
      <c r="E10666" s="29"/>
    </row>
    <row r="10667" spans="1:5" ht="15" hidden="1" x14ac:dyDescent="0.25">
      <c r="A10667" s="23"/>
      <c r="B10667" s="29"/>
      <c r="C10667" s="29"/>
      <c r="D10667" s="30"/>
      <c r="E10667" s="29"/>
    </row>
    <row r="10668" spans="1:5" ht="15" hidden="1" x14ac:dyDescent="0.25">
      <c r="A10668" s="23"/>
      <c r="B10668" s="29"/>
      <c r="C10668" s="29"/>
      <c r="D10668" s="30"/>
      <c r="E10668" s="29"/>
    </row>
    <row r="10669" spans="1:5" ht="15" hidden="1" x14ac:dyDescent="0.25">
      <c r="A10669" s="23"/>
      <c r="B10669" s="29"/>
      <c r="C10669" s="29"/>
      <c r="D10669" s="30"/>
      <c r="E10669" s="29"/>
    </row>
    <row r="10670" spans="1:5" ht="15" hidden="1" x14ac:dyDescent="0.25">
      <c r="A10670" s="23"/>
      <c r="B10670" s="29"/>
      <c r="C10670" s="29"/>
      <c r="D10670" s="30"/>
      <c r="E10670" s="29"/>
    </row>
    <row r="10671" spans="1:5" ht="15" hidden="1" x14ac:dyDescent="0.25">
      <c r="A10671" s="23"/>
      <c r="B10671" s="29"/>
      <c r="C10671" s="29"/>
      <c r="D10671" s="30"/>
      <c r="E10671" s="29"/>
    </row>
    <row r="10672" spans="1:5" ht="15" hidden="1" x14ac:dyDescent="0.25">
      <c r="A10672" s="23"/>
      <c r="B10672" s="29"/>
      <c r="C10672" s="29"/>
      <c r="D10672" s="30"/>
      <c r="E10672" s="29"/>
    </row>
    <row r="10673" spans="1:5" ht="15" hidden="1" x14ac:dyDescent="0.25">
      <c r="A10673" s="23"/>
      <c r="B10673" s="29"/>
      <c r="C10673" s="29"/>
      <c r="D10673" s="30"/>
      <c r="E10673" s="29"/>
    </row>
    <row r="10674" spans="1:5" ht="15" hidden="1" x14ac:dyDescent="0.25">
      <c r="A10674" s="23"/>
      <c r="B10674" s="29"/>
      <c r="C10674" s="29"/>
      <c r="D10674" s="30"/>
      <c r="E10674" s="29"/>
    </row>
    <row r="10675" spans="1:5" ht="15" hidden="1" x14ac:dyDescent="0.25">
      <c r="A10675" s="23"/>
      <c r="B10675" s="29"/>
      <c r="C10675" s="29"/>
      <c r="D10675" s="30"/>
      <c r="E10675" s="29"/>
    </row>
    <row r="10676" spans="1:5" ht="15" hidden="1" x14ac:dyDescent="0.25">
      <c r="A10676" s="23"/>
      <c r="B10676" s="29"/>
      <c r="C10676" s="29"/>
      <c r="D10676" s="30"/>
      <c r="E10676" s="29"/>
    </row>
    <row r="10677" spans="1:5" ht="15" hidden="1" x14ac:dyDescent="0.25">
      <c r="A10677" s="23"/>
      <c r="B10677" s="29"/>
      <c r="C10677" s="29"/>
      <c r="D10677" s="30"/>
      <c r="E10677" s="29"/>
    </row>
    <row r="10678" spans="1:5" ht="15" hidden="1" x14ac:dyDescent="0.25">
      <c r="A10678" s="23"/>
      <c r="B10678" s="29"/>
      <c r="C10678" s="29"/>
      <c r="D10678" s="30"/>
      <c r="E10678" s="29"/>
    </row>
    <row r="10679" spans="1:5" ht="15" hidden="1" x14ac:dyDescent="0.25">
      <c r="A10679" s="23"/>
      <c r="B10679" s="29"/>
      <c r="C10679" s="29"/>
      <c r="D10679" s="30"/>
      <c r="E10679" s="29"/>
    </row>
    <row r="10680" spans="1:5" ht="15" hidden="1" x14ac:dyDescent="0.25">
      <c r="A10680" s="23"/>
      <c r="B10680" s="29"/>
      <c r="C10680" s="29"/>
      <c r="D10680" s="30"/>
      <c r="E10680" s="29"/>
    </row>
    <row r="10681" spans="1:5" ht="15" hidden="1" x14ac:dyDescent="0.25">
      <c r="A10681" s="23"/>
      <c r="B10681" s="29"/>
      <c r="C10681" s="29"/>
      <c r="D10681" s="30"/>
      <c r="E10681" s="29"/>
    </row>
    <row r="10682" spans="1:5" ht="15" hidden="1" x14ac:dyDescent="0.25">
      <c r="A10682" s="23"/>
      <c r="B10682" s="29"/>
      <c r="C10682" s="29"/>
      <c r="D10682" s="30"/>
      <c r="E10682" s="29"/>
    </row>
    <row r="10683" spans="1:5" ht="15" hidden="1" x14ac:dyDescent="0.25">
      <c r="A10683" s="23"/>
      <c r="B10683" s="29"/>
      <c r="C10683" s="29"/>
      <c r="D10683" s="30"/>
      <c r="E10683" s="29"/>
    </row>
    <row r="10684" spans="1:5" ht="15" hidden="1" x14ac:dyDescent="0.25">
      <c r="A10684" s="23"/>
      <c r="B10684" s="29"/>
      <c r="C10684" s="29"/>
      <c r="D10684" s="30"/>
      <c r="E10684" s="29"/>
    </row>
    <row r="10685" spans="1:5" ht="15" hidden="1" x14ac:dyDescent="0.25">
      <c r="A10685" s="23"/>
      <c r="B10685" s="29"/>
      <c r="C10685" s="29"/>
      <c r="D10685" s="30"/>
      <c r="E10685" s="29"/>
    </row>
    <row r="10686" spans="1:5" ht="15" hidden="1" x14ac:dyDescent="0.25">
      <c r="A10686" s="23"/>
      <c r="B10686" s="29"/>
      <c r="C10686" s="29"/>
      <c r="D10686" s="30"/>
      <c r="E10686" s="29"/>
    </row>
    <row r="10687" spans="1:5" ht="15" hidden="1" x14ac:dyDescent="0.25">
      <c r="A10687" s="23"/>
      <c r="B10687" s="29"/>
      <c r="C10687" s="29"/>
      <c r="D10687" s="30"/>
      <c r="E10687" s="29"/>
    </row>
    <row r="10688" spans="1:5" ht="15" hidden="1" x14ac:dyDescent="0.25">
      <c r="A10688" s="23"/>
      <c r="B10688" s="29"/>
      <c r="C10688" s="29"/>
      <c r="D10688" s="30"/>
      <c r="E10688" s="29"/>
    </row>
    <row r="10689" spans="1:5" ht="15" hidden="1" x14ac:dyDescent="0.25">
      <c r="A10689" s="23"/>
      <c r="B10689" s="29"/>
      <c r="C10689" s="29"/>
      <c r="D10689" s="30"/>
      <c r="E10689" s="29"/>
    </row>
    <row r="10690" spans="1:5" ht="15" hidden="1" x14ac:dyDescent="0.25">
      <c r="A10690" s="23"/>
      <c r="B10690" s="29"/>
      <c r="C10690" s="29"/>
      <c r="D10690" s="30"/>
      <c r="E10690" s="29"/>
    </row>
    <row r="10691" spans="1:5" ht="15" hidden="1" x14ac:dyDescent="0.25">
      <c r="A10691" s="23"/>
      <c r="B10691" s="29"/>
      <c r="C10691" s="29"/>
      <c r="D10691" s="30"/>
      <c r="E10691" s="29"/>
    </row>
    <row r="10692" spans="1:5" ht="15" hidden="1" x14ac:dyDescent="0.25">
      <c r="A10692" s="23"/>
      <c r="B10692" s="29"/>
      <c r="C10692" s="29"/>
      <c r="D10692" s="30"/>
      <c r="E10692" s="29"/>
    </row>
    <row r="10693" spans="1:5" ht="15" hidden="1" x14ac:dyDescent="0.25">
      <c r="A10693" s="23"/>
      <c r="B10693" s="29"/>
      <c r="C10693" s="29"/>
      <c r="D10693" s="30"/>
      <c r="E10693" s="29"/>
    </row>
    <row r="10694" spans="1:5" ht="15" hidden="1" x14ac:dyDescent="0.25">
      <c r="A10694" s="23"/>
      <c r="B10694" s="29"/>
      <c r="C10694" s="29"/>
      <c r="D10694" s="30"/>
      <c r="E10694" s="29"/>
    </row>
    <row r="10695" spans="1:5" ht="15" hidden="1" x14ac:dyDescent="0.25">
      <c r="A10695" s="23"/>
      <c r="B10695" s="29"/>
      <c r="C10695" s="29"/>
      <c r="D10695" s="30"/>
      <c r="E10695" s="29"/>
    </row>
    <row r="10696" spans="1:5" ht="15" hidden="1" x14ac:dyDescent="0.25">
      <c r="A10696" s="23"/>
      <c r="B10696" s="29"/>
      <c r="C10696" s="29"/>
      <c r="D10696" s="30"/>
      <c r="E10696" s="29"/>
    </row>
    <row r="10697" spans="1:5" ht="15" hidden="1" x14ac:dyDescent="0.25">
      <c r="A10697" s="23"/>
      <c r="B10697" s="29"/>
      <c r="C10697" s="29"/>
      <c r="D10697" s="30"/>
      <c r="E10697" s="29"/>
    </row>
    <row r="10698" spans="1:5" ht="15" hidden="1" x14ac:dyDescent="0.25">
      <c r="A10698" s="23"/>
      <c r="B10698" s="29"/>
      <c r="C10698" s="29"/>
      <c r="D10698" s="30"/>
      <c r="E10698" s="29"/>
    </row>
    <row r="10699" spans="1:5" ht="15" hidden="1" x14ac:dyDescent="0.25">
      <c r="A10699" s="23"/>
      <c r="B10699" s="29"/>
      <c r="C10699" s="29"/>
      <c r="D10699" s="30"/>
      <c r="E10699" s="29"/>
    </row>
    <row r="10700" spans="1:5" ht="15" hidden="1" x14ac:dyDescent="0.25">
      <c r="A10700" s="23"/>
      <c r="B10700" s="29"/>
      <c r="C10700" s="29"/>
      <c r="D10700" s="30"/>
      <c r="E10700" s="29"/>
    </row>
    <row r="10701" spans="1:5" ht="15" hidden="1" x14ac:dyDescent="0.25">
      <c r="A10701" s="23"/>
      <c r="B10701" s="29"/>
      <c r="C10701" s="29"/>
      <c r="D10701" s="30"/>
      <c r="E10701" s="29"/>
    </row>
    <row r="10702" spans="1:5" ht="15" hidden="1" x14ac:dyDescent="0.25">
      <c r="A10702" s="23"/>
      <c r="B10702" s="29"/>
      <c r="C10702" s="29"/>
      <c r="D10702" s="30"/>
      <c r="E10702" s="29"/>
    </row>
    <row r="10703" spans="1:5" ht="15" hidden="1" x14ac:dyDescent="0.25">
      <c r="A10703" s="23"/>
      <c r="B10703" s="29"/>
      <c r="C10703" s="29"/>
      <c r="D10703" s="30"/>
      <c r="E10703" s="29"/>
    </row>
    <row r="10704" spans="1:5" ht="15" hidden="1" x14ac:dyDescent="0.25">
      <c r="A10704" s="23"/>
      <c r="B10704" s="29"/>
      <c r="C10704" s="29"/>
      <c r="D10704" s="30"/>
      <c r="E10704" s="29"/>
    </row>
    <row r="10705" spans="1:5" ht="15" hidden="1" x14ac:dyDescent="0.25">
      <c r="A10705" s="23"/>
      <c r="B10705" s="29"/>
      <c r="C10705" s="29"/>
      <c r="D10705" s="30"/>
      <c r="E10705" s="29"/>
    </row>
    <row r="10706" spans="1:5" ht="15" hidden="1" x14ac:dyDescent="0.25">
      <c r="A10706" s="23"/>
      <c r="B10706" s="29"/>
      <c r="C10706" s="29"/>
      <c r="D10706" s="30"/>
      <c r="E10706" s="29"/>
    </row>
    <row r="10707" spans="1:5" ht="15" hidden="1" x14ac:dyDescent="0.25">
      <c r="A10707" s="23"/>
      <c r="B10707" s="29"/>
      <c r="C10707" s="29"/>
      <c r="D10707" s="30"/>
      <c r="E10707" s="29"/>
    </row>
    <row r="10708" spans="1:5" ht="15" hidden="1" x14ac:dyDescent="0.25">
      <c r="A10708" s="23"/>
      <c r="B10708" s="29"/>
      <c r="C10708" s="29"/>
      <c r="D10708" s="30"/>
      <c r="E10708" s="29"/>
    </row>
    <row r="10709" spans="1:5" ht="15" hidden="1" x14ac:dyDescent="0.25">
      <c r="A10709" s="23"/>
      <c r="B10709" s="29"/>
      <c r="C10709" s="29"/>
      <c r="D10709" s="30"/>
      <c r="E10709" s="29"/>
    </row>
    <row r="10710" spans="1:5" ht="15" hidden="1" x14ac:dyDescent="0.25">
      <c r="A10710" s="23"/>
      <c r="B10710" s="29"/>
      <c r="C10710" s="29"/>
      <c r="D10710" s="30"/>
      <c r="E10710" s="29"/>
    </row>
    <row r="10711" spans="1:5" ht="15" hidden="1" x14ac:dyDescent="0.25">
      <c r="A10711" s="23"/>
      <c r="B10711" s="29"/>
      <c r="C10711" s="29"/>
      <c r="D10711" s="30"/>
      <c r="E10711" s="29"/>
    </row>
    <row r="10712" spans="1:5" ht="15" hidden="1" x14ac:dyDescent="0.25">
      <c r="A10712" s="23"/>
      <c r="B10712" s="29"/>
      <c r="C10712" s="29"/>
      <c r="D10712" s="30"/>
      <c r="E10712" s="29"/>
    </row>
    <row r="10713" spans="1:5" ht="15" hidden="1" x14ac:dyDescent="0.25">
      <c r="A10713" s="23"/>
      <c r="B10713" s="29"/>
      <c r="C10713" s="29"/>
      <c r="D10713" s="30"/>
      <c r="E10713" s="29"/>
    </row>
    <row r="10714" spans="1:5" ht="15" hidden="1" x14ac:dyDescent="0.25">
      <c r="A10714" s="23"/>
      <c r="B10714" s="29"/>
      <c r="C10714" s="29"/>
      <c r="D10714" s="30"/>
      <c r="E10714" s="29"/>
    </row>
    <row r="10715" spans="1:5" ht="15" hidden="1" x14ac:dyDescent="0.25">
      <c r="A10715" s="23"/>
      <c r="B10715" s="29"/>
      <c r="C10715" s="29"/>
      <c r="D10715" s="30"/>
      <c r="E10715" s="29"/>
    </row>
    <row r="10716" spans="1:5" ht="15" hidden="1" x14ac:dyDescent="0.25">
      <c r="A10716" s="23"/>
      <c r="B10716" s="29"/>
      <c r="C10716" s="29"/>
      <c r="D10716" s="30"/>
      <c r="E10716" s="29"/>
    </row>
    <row r="10717" spans="1:5" ht="15" hidden="1" x14ac:dyDescent="0.25">
      <c r="A10717" s="23"/>
      <c r="B10717" s="29"/>
      <c r="C10717" s="29"/>
      <c r="D10717" s="30"/>
      <c r="E10717" s="29"/>
    </row>
    <row r="10718" spans="1:5" ht="15" hidden="1" x14ac:dyDescent="0.25">
      <c r="A10718" s="23"/>
      <c r="B10718" s="29"/>
      <c r="C10718" s="29"/>
      <c r="D10718" s="30"/>
      <c r="E10718" s="29"/>
    </row>
    <row r="10719" spans="1:5" ht="15" hidden="1" x14ac:dyDescent="0.25">
      <c r="A10719" s="23"/>
      <c r="B10719" s="29"/>
      <c r="C10719" s="29"/>
      <c r="D10719" s="30"/>
      <c r="E10719" s="29"/>
    </row>
    <row r="10720" spans="1:5" ht="15" hidden="1" x14ac:dyDescent="0.25">
      <c r="A10720" s="23"/>
      <c r="B10720" s="29"/>
      <c r="C10720" s="29"/>
      <c r="D10720" s="30"/>
      <c r="E10720" s="29"/>
    </row>
    <row r="10721" spans="1:5" ht="15" hidden="1" x14ac:dyDescent="0.25">
      <c r="A10721" s="23"/>
      <c r="B10721" s="29"/>
      <c r="C10721" s="29"/>
      <c r="D10721" s="30"/>
      <c r="E10721" s="29"/>
    </row>
    <row r="10722" spans="1:5" ht="15" hidden="1" x14ac:dyDescent="0.25">
      <c r="A10722" s="23"/>
      <c r="B10722" s="29"/>
      <c r="C10722" s="29"/>
      <c r="D10722" s="30"/>
      <c r="E10722" s="29"/>
    </row>
    <row r="10723" spans="1:5" ht="15" hidden="1" x14ac:dyDescent="0.25">
      <c r="A10723" s="23"/>
      <c r="B10723" s="29"/>
      <c r="C10723" s="29"/>
      <c r="D10723" s="30"/>
      <c r="E10723" s="29"/>
    </row>
    <row r="10724" spans="1:5" ht="15" hidden="1" x14ac:dyDescent="0.25">
      <c r="A10724" s="23"/>
      <c r="B10724" s="29"/>
      <c r="C10724" s="29"/>
      <c r="D10724" s="30"/>
      <c r="E10724" s="29"/>
    </row>
    <row r="10725" spans="1:5" ht="15" hidden="1" x14ac:dyDescent="0.25">
      <c r="A10725" s="23"/>
      <c r="B10725" s="29"/>
      <c r="C10725" s="29"/>
      <c r="D10725" s="30"/>
      <c r="E10725" s="29"/>
    </row>
    <row r="10726" spans="1:5" ht="15" hidden="1" x14ac:dyDescent="0.25">
      <c r="A10726" s="23"/>
      <c r="B10726" s="29"/>
      <c r="C10726" s="29"/>
      <c r="D10726" s="30"/>
      <c r="E10726" s="29"/>
    </row>
    <row r="10727" spans="1:5" ht="15" hidden="1" x14ac:dyDescent="0.25">
      <c r="A10727" s="23"/>
      <c r="B10727" s="29"/>
      <c r="C10727" s="29"/>
      <c r="D10727" s="30"/>
      <c r="E10727" s="29"/>
    </row>
    <row r="10728" spans="1:5" ht="15" hidden="1" x14ac:dyDescent="0.25">
      <c r="A10728" s="23"/>
      <c r="B10728" s="29"/>
      <c r="C10728" s="29"/>
      <c r="D10728" s="30"/>
      <c r="E10728" s="29"/>
    </row>
    <row r="10729" spans="1:5" ht="15" hidden="1" x14ac:dyDescent="0.25">
      <c r="A10729" s="23"/>
      <c r="B10729" s="29"/>
      <c r="C10729" s="29"/>
      <c r="D10729" s="30"/>
      <c r="E10729" s="29"/>
    </row>
    <row r="10730" spans="1:5" ht="15" hidden="1" x14ac:dyDescent="0.25">
      <c r="A10730" s="23"/>
      <c r="B10730" s="29"/>
      <c r="C10730" s="29"/>
      <c r="D10730" s="30"/>
      <c r="E10730" s="29"/>
    </row>
    <row r="10731" spans="1:5" ht="15" hidden="1" x14ac:dyDescent="0.25">
      <c r="A10731" s="23"/>
      <c r="B10731" s="29"/>
      <c r="C10731" s="29"/>
      <c r="D10731" s="30"/>
      <c r="E10731" s="29"/>
    </row>
    <row r="10732" spans="1:5" ht="15" hidden="1" x14ac:dyDescent="0.25">
      <c r="A10732" s="23"/>
      <c r="B10732" s="29"/>
      <c r="C10732" s="29"/>
      <c r="D10732" s="30"/>
      <c r="E10732" s="29"/>
    </row>
    <row r="10733" spans="1:5" ht="15" hidden="1" x14ac:dyDescent="0.25">
      <c r="A10733" s="23"/>
      <c r="B10733" s="29"/>
      <c r="C10733" s="29"/>
      <c r="D10733" s="30"/>
      <c r="E10733" s="29"/>
    </row>
    <row r="10734" spans="1:5" ht="15" hidden="1" x14ac:dyDescent="0.25">
      <c r="A10734" s="23"/>
      <c r="B10734" s="29"/>
      <c r="C10734" s="29"/>
      <c r="D10734" s="30"/>
      <c r="E10734" s="29"/>
    </row>
    <row r="10735" spans="1:5" ht="15" hidden="1" x14ac:dyDescent="0.25">
      <c r="A10735" s="23"/>
      <c r="B10735" s="29"/>
      <c r="C10735" s="29"/>
      <c r="D10735" s="30"/>
      <c r="E10735" s="29"/>
    </row>
    <row r="10736" spans="1:5" ht="15" hidden="1" x14ac:dyDescent="0.25">
      <c r="A10736" s="23"/>
      <c r="B10736" s="29"/>
      <c r="C10736" s="29"/>
      <c r="D10736" s="30"/>
      <c r="E10736" s="29"/>
    </row>
    <row r="10737" spans="1:5" ht="15" hidden="1" x14ac:dyDescent="0.25">
      <c r="A10737" s="23"/>
      <c r="B10737" s="29"/>
      <c r="C10737" s="29"/>
      <c r="D10737" s="30"/>
      <c r="E10737" s="29"/>
    </row>
    <row r="10738" spans="1:5" ht="15" hidden="1" x14ac:dyDescent="0.25">
      <c r="A10738" s="23"/>
      <c r="B10738" s="29"/>
      <c r="C10738" s="29"/>
      <c r="D10738" s="30"/>
      <c r="E10738" s="29"/>
    </row>
    <row r="10739" spans="1:5" ht="15" hidden="1" x14ac:dyDescent="0.25">
      <c r="A10739" s="23"/>
      <c r="B10739" s="29"/>
      <c r="C10739" s="29"/>
      <c r="D10739" s="30"/>
      <c r="E10739" s="29"/>
    </row>
    <row r="10740" spans="1:5" ht="15" hidden="1" x14ac:dyDescent="0.25">
      <c r="A10740" s="23"/>
      <c r="B10740" s="29"/>
      <c r="C10740" s="29"/>
      <c r="D10740" s="30"/>
      <c r="E10740" s="29"/>
    </row>
    <row r="10741" spans="1:5" ht="15" hidden="1" x14ac:dyDescent="0.25">
      <c r="A10741" s="23"/>
      <c r="B10741" s="29"/>
      <c r="C10741" s="29"/>
      <c r="D10741" s="30"/>
      <c r="E10741" s="29"/>
    </row>
    <row r="10742" spans="1:5" ht="15" hidden="1" x14ac:dyDescent="0.25">
      <c r="A10742" s="23"/>
      <c r="B10742" s="29"/>
      <c r="C10742" s="29"/>
      <c r="D10742" s="30"/>
      <c r="E10742" s="29"/>
    </row>
    <row r="10743" spans="1:5" ht="15" hidden="1" x14ac:dyDescent="0.25">
      <c r="A10743" s="23"/>
      <c r="B10743" s="29"/>
      <c r="C10743" s="29"/>
      <c r="D10743" s="30"/>
      <c r="E10743" s="29"/>
    </row>
    <row r="10744" spans="1:5" ht="15" hidden="1" x14ac:dyDescent="0.25">
      <c r="A10744" s="23"/>
      <c r="B10744" s="29"/>
      <c r="C10744" s="29"/>
      <c r="D10744" s="30"/>
      <c r="E10744" s="29"/>
    </row>
    <row r="10745" spans="1:5" ht="15" hidden="1" x14ac:dyDescent="0.25">
      <c r="A10745" s="23"/>
      <c r="B10745" s="29"/>
      <c r="C10745" s="29"/>
      <c r="D10745" s="30"/>
      <c r="E10745" s="29"/>
    </row>
    <row r="10746" spans="1:5" ht="15" hidden="1" x14ac:dyDescent="0.25">
      <c r="A10746" s="23"/>
      <c r="B10746" s="29"/>
      <c r="C10746" s="29"/>
      <c r="D10746" s="30"/>
      <c r="E10746" s="29"/>
    </row>
    <row r="10747" spans="1:5" ht="15" hidden="1" x14ac:dyDescent="0.25">
      <c r="A10747" s="23"/>
      <c r="B10747" s="29"/>
      <c r="C10747" s="29"/>
      <c r="D10747" s="30"/>
      <c r="E10747" s="29"/>
    </row>
    <row r="10748" spans="1:5" ht="15" hidden="1" x14ac:dyDescent="0.25">
      <c r="A10748" s="23"/>
      <c r="B10748" s="29"/>
      <c r="C10748" s="29"/>
      <c r="D10748" s="30"/>
      <c r="E10748" s="29"/>
    </row>
    <row r="10749" spans="1:5" ht="15" hidden="1" x14ac:dyDescent="0.25">
      <c r="A10749" s="23"/>
      <c r="B10749" s="29"/>
      <c r="C10749" s="29"/>
      <c r="D10749" s="30"/>
      <c r="E10749" s="29"/>
    </row>
    <row r="10750" spans="1:5" ht="15" hidden="1" x14ac:dyDescent="0.25">
      <c r="A10750" s="23"/>
      <c r="B10750" s="29"/>
      <c r="C10750" s="29"/>
      <c r="D10750" s="30"/>
      <c r="E10750" s="29"/>
    </row>
    <row r="10751" spans="1:5" ht="15" hidden="1" x14ac:dyDescent="0.25">
      <c r="A10751" s="23"/>
      <c r="B10751" s="29"/>
      <c r="C10751" s="29"/>
      <c r="D10751" s="30"/>
      <c r="E10751" s="29"/>
    </row>
    <row r="10752" spans="1:5" ht="15" hidden="1" x14ac:dyDescent="0.25">
      <c r="A10752" s="23"/>
      <c r="B10752" s="29"/>
      <c r="C10752" s="29"/>
      <c r="D10752" s="30"/>
      <c r="E10752" s="29"/>
    </row>
    <row r="10753" spans="1:5" ht="15" hidden="1" x14ac:dyDescent="0.25">
      <c r="A10753" s="23"/>
      <c r="B10753" s="29"/>
      <c r="C10753" s="29"/>
      <c r="D10753" s="30"/>
      <c r="E10753" s="29"/>
    </row>
    <row r="10754" spans="1:5" ht="15" hidden="1" x14ac:dyDescent="0.25">
      <c r="A10754" s="23"/>
      <c r="B10754" s="29"/>
      <c r="C10754" s="29"/>
      <c r="D10754" s="30"/>
      <c r="E10754" s="29"/>
    </row>
    <row r="10755" spans="1:5" ht="15" hidden="1" x14ac:dyDescent="0.25">
      <c r="A10755" s="23"/>
      <c r="B10755" s="29"/>
      <c r="C10755" s="29"/>
      <c r="D10755" s="30"/>
      <c r="E10755" s="29"/>
    </row>
    <row r="10756" spans="1:5" ht="15" hidden="1" x14ac:dyDescent="0.25">
      <c r="A10756" s="23"/>
      <c r="B10756" s="29"/>
      <c r="C10756" s="29"/>
      <c r="D10756" s="30"/>
      <c r="E10756" s="29"/>
    </row>
    <row r="10757" spans="1:5" ht="15" hidden="1" x14ac:dyDescent="0.25">
      <c r="A10757" s="23"/>
      <c r="B10757" s="29"/>
      <c r="C10757" s="29"/>
      <c r="D10757" s="30"/>
      <c r="E10757" s="29"/>
    </row>
    <row r="10758" spans="1:5" ht="15" hidden="1" x14ac:dyDescent="0.25">
      <c r="A10758" s="23"/>
      <c r="B10758" s="29"/>
      <c r="C10758" s="29"/>
      <c r="D10758" s="30"/>
      <c r="E10758" s="29"/>
    </row>
    <row r="10759" spans="1:5" ht="15" hidden="1" x14ac:dyDescent="0.25">
      <c r="A10759" s="23"/>
      <c r="B10759" s="29"/>
      <c r="C10759" s="29"/>
      <c r="D10759" s="30"/>
      <c r="E10759" s="29"/>
    </row>
    <row r="10760" spans="1:5" ht="15" hidden="1" x14ac:dyDescent="0.25">
      <c r="A10760" s="23"/>
      <c r="B10760" s="29"/>
      <c r="C10760" s="29"/>
      <c r="D10760" s="30"/>
      <c r="E10760" s="29"/>
    </row>
    <row r="10761" spans="1:5" ht="15" hidden="1" x14ac:dyDescent="0.25">
      <c r="A10761" s="23"/>
      <c r="B10761" s="29"/>
      <c r="C10761" s="29"/>
      <c r="D10761" s="30"/>
      <c r="E10761" s="29"/>
    </row>
    <row r="10762" spans="1:5" ht="15" hidden="1" x14ac:dyDescent="0.25">
      <c r="A10762" s="23"/>
      <c r="B10762" s="29"/>
      <c r="C10762" s="29"/>
      <c r="D10762" s="30"/>
      <c r="E10762" s="29"/>
    </row>
    <row r="10763" spans="1:5" ht="15" hidden="1" x14ac:dyDescent="0.25">
      <c r="A10763" s="23"/>
      <c r="B10763" s="29"/>
      <c r="C10763" s="29"/>
      <c r="D10763" s="30"/>
      <c r="E10763" s="29"/>
    </row>
    <row r="10764" spans="1:5" ht="15" hidden="1" x14ac:dyDescent="0.25">
      <c r="A10764" s="23"/>
      <c r="B10764" s="29"/>
      <c r="C10764" s="29"/>
      <c r="D10764" s="30"/>
      <c r="E10764" s="29"/>
    </row>
    <row r="10765" spans="1:5" ht="15" hidden="1" x14ac:dyDescent="0.25">
      <c r="A10765" s="23"/>
      <c r="B10765" s="29"/>
      <c r="C10765" s="29"/>
      <c r="D10765" s="30"/>
      <c r="E10765" s="29"/>
    </row>
    <row r="10766" spans="1:5" ht="15" hidden="1" x14ac:dyDescent="0.25">
      <c r="A10766" s="23"/>
      <c r="B10766" s="29"/>
      <c r="C10766" s="29"/>
      <c r="D10766" s="30"/>
      <c r="E10766" s="29"/>
    </row>
    <row r="10767" spans="1:5" ht="15" hidden="1" x14ac:dyDescent="0.25">
      <c r="A10767" s="23"/>
      <c r="B10767" s="29"/>
      <c r="C10767" s="29"/>
      <c r="D10767" s="30"/>
      <c r="E10767" s="29"/>
    </row>
    <row r="10768" spans="1:5" ht="15" hidden="1" x14ac:dyDescent="0.25">
      <c r="A10768" s="23"/>
      <c r="B10768" s="29"/>
      <c r="C10768" s="29"/>
      <c r="D10768" s="30"/>
      <c r="E10768" s="29"/>
    </row>
    <row r="10769" spans="1:5" ht="15" hidden="1" x14ac:dyDescent="0.25">
      <c r="A10769" s="23"/>
      <c r="B10769" s="29"/>
      <c r="C10769" s="29"/>
      <c r="D10769" s="30"/>
      <c r="E10769" s="29"/>
    </row>
    <row r="10770" spans="1:5" ht="15" hidden="1" x14ac:dyDescent="0.25">
      <c r="A10770" s="23"/>
      <c r="B10770" s="29"/>
      <c r="C10770" s="29"/>
      <c r="D10770" s="30"/>
      <c r="E10770" s="29"/>
    </row>
    <row r="10771" spans="1:5" ht="15" hidden="1" x14ac:dyDescent="0.25">
      <c r="A10771" s="23"/>
      <c r="B10771" s="29"/>
      <c r="C10771" s="29"/>
      <c r="D10771" s="30"/>
      <c r="E10771" s="29"/>
    </row>
    <row r="10772" spans="1:5" ht="15" hidden="1" x14ac:dyDescent="0.25">
      <c r="A10772" s="23"/>
      <c r="B10772" s="29"/>
      <c r="C10772" s="29"/>
      <c r="D10772" s="30"/>
      <c r="E10772" s="29"/>
    </row>
    <row r="10773" spans="1:5" ht="15" hidden="1" x14ac:dyDescent="0.25">
      <c r="A10773" s="23"/>
      <c r="B10773" s="29"/>
      <c r="C10773" s="29"/>
      <c r="D10773" s="30"/>
      <c r="E10773" s="29"/>
    </row>
    <row r="10774" spans="1:5" ht="15" hidden="1" x14ac:dyDescent="0.25">
      <c r="A10774" s="23"/>
      <c r="B10774" s="29"/>
      <c r="C10774" s="29"/>
      <c r="D10774" s="30"/>
      <c r="E10774" s="29"/>
    </row>
    <row r="10775" spans="1:5" ht="15" hidden="1" x14ac:dyDescent="0.25">
      <c r="A10775" s="23"/>
      <c r="B10775" s="29"/>
      <c r="C10775" s="29"/>
      <c r="D10775" s="30"/>
      <c r="E10775" s="29"/>
    </row>
    <row r="10776" spans="1:5" ht="15" hidden="1" x14ac:dyDescent="0.25">
      <c r="A10776" s="23"/>
      <c r="B10776" s="29"/>
      <c r="C10776" s="29"/>
      <c r="D10776" s="30"/>
      <c r="E10776" s="29"/>
    </row>
    <row r="10777" spans="1:5" ht="15" hidden="1" x14ac:dyDescent="0.25">
      <c r="A10777" s="23"/>
      <c r="B10777" s="29"/>
      <c r="C10777" s="29"/>
      <c r="D10777" s="30"/>
      <c r="E10777" s="29"/>
    </row>
    <row r="10778" spans="1:5" ht="15" hidden="1" x14ac:dyDescent="0.25">
      <c r="A10778" s="23"/>
      <c r="B10778" s="29"/>
      <c r="C10778" s="29"/>
      <c r="D10778" s="30"/>
      <c r="E10778" s="29"/>
    </row>
    <row r="10779" spans="1:5" ht="15" hidden="1" x14ac:dyDescent="0.25">
      <c r="A10779" s="23"/>
      <c r="B10779" s="29"/>
      <c r="C10779" s="29"/>
      <c r="D10779" s="30"/>
      <c r="E10779" s="29"/>
    </row>
    <row r="10780" spans="1:5" ht="15" hidden="1" x14ac:dyDescent="0.25">
      <c r="A10780" s="23"/>
      <c r="B10780" s="29"/>
      <c r="C10780" s="29"/>
      <c r="D10780" s="30"/>
      <c r="E10780" s="29"/>
    </row>
    <row r="10781" spans="1:5" ht="15" hidden="1" x14ac:dyDescent="0.25">
      <c r="A10781" s="23"/>
      <c r="B10781" s="29"/>
      <c r="C10781" s="29"/>
      <c r="D10781" s="30"/>
      <c r="E10781" s="29"/>
    </row>
    <row r="10782" spans="1:5" ht="15" hidden="1" x14ac:dyDescent="0.25">
      <c r="A10782" s="23"/>
      <c r="B10782" s="29"/>
      <c r="C10782" s="29"/>
      <c r="D10782" s="30"/>
      <c r="E10782" s="29"/>
    </row>
    <row r="10783" spans="1:5" ht="15" hidden="1" x14ac:dyDescent="0.25">
      <c r="A10783" s="23"/>
      <c r="B10783" s="29"/>
      <c r="C10783" s="29"/>
      <c r="D10783" s="30"/>
      <c r="E10783" s="29"/>
    </row>
    <row r="10784" spans="1:5" ht="15" hidden="1" x14ac:dyDescent="0.25">
      <c r="A10784" s="23"/>
      <c r="B10784" s="29"/>
      <c r="C10784" s="29"/>
      <c r="D10784" s="30"/>
      <c r="E10784" s="29"/>
    </row>
    <row r="10785" spans="1:5" ht="15" hidden="1" x14ac:dyDescent="0.25">
      <c r="A10785" s="23"/>
      <c r="B10785" s="29"/>
      <c r="C10785" s="29"/>
      <c r="D10785" s="30"/>
      <c r="E10785" s="29"/>
    </row>
    <row r="10786" spans="1:5" ht="15" hidden="1" x14ac:dyDescent="0.25">
      <c r="A10786" s="23"/>
      <c r="B10786" s="29"/>
      <c r="C10786" s="29"/>
      <c r="D10786" s="30"/>
      <c r="E10786" s="29"/>
    </row>
    <row r="10787" spans="1:5" ht="15" hidden="1" x14ac:dyDescent="0.25">
      <c r="A10787" s="23"/>
      <c r="B10787" s="29"/>
      <c r="C10787" s="29"/>
      <c r="D10787" s="30"/>
      <c r="E10787" s="29"/>
    </row>
    <row r="10788" spans="1:5" ht="15" hidden="1" x14ac:dyDescent="0.25">
      <c r="A10788" s="23"/>
      <c r="B10788" s="29"/>
      <c r="C10788" s="29"/>
      <c r="D10788" s="30"/>
      <c r="E10788" s="29"/>
    </row>
    <row r="10789" spans="1:5" ht="15" hidden="1" x14ac:dyDescent="0.25">
      <c r="A10789" s="23"/>
      <c r="B10789" s="29"/>
      <c r="C10789" s="29"/>
      <c r="D10789" s="30"/>
      <c r="E10789" s="29"/>
    </row>
    <row r="10790" spans="1:5" ht="15" hidden="1" x14ac:dyDescent="0.25">
      <c r="A10790" s="23"/>
      <c r="B10790" s="29"/>
      <c r="C10790" s="29"/>
      <c r="D10790" s="30"/>
      <c r="E10790" s="29"/>
    </row>
    <row r="10791" spans="1:5" ht="15" hidden="1" x14ac:dyDescent="0.25">
      <c r="A10791" s="23"/>
      <c r="B10791" s="29"/>
      <c r="C10791" s="29"/>
      <c r="D10791" s="30"/>
      <c r="E10791" s="29"/>
    </row>
    <row r="10792" spans="1:5" ht="15" hidden="1" x14ac:dyDescent="0.25">
      <c r="A10792" s="23"/>
      <c r="B10792" s="29"/>
      <c r="C10792" s="29"/>
      <c r="D10792" s="30"/>
      <c r="E10792" s="29"/>
    </row>
    <row r="10793" spans="1:5" ht="15" hidden="1" x14ac:dyDescent="0.25">
      <c r="A10793" s="23"/>
      <c r="B10793" s="29"/>
      <c r="C10793" s="29"/>
      <c r="D10793" s="30"/>
      <c r="E10793" s="29"/>
    </row>
    <row r="10794" spans="1:5" ht="15" hidden="1" x14ac:dyDescent="0.25">
      <c r="A10794" s="23"/>
      <c r="B10794" s="29"/>
      <c r="C10794" s="29"/>
      <c r="D10794" s="30"/>
      <c r="E10794" s="29"/>
    </row>
    <row r="10795" spans="1:5" ht="15" hidden="1" x14ac:dyDescent="0.25">
      <c r="A10795" s="23"/>
      <c r="B10795" s="29"/>
      <c r="C10795" s="29"/>
      <c r="D10795" s="30"/>
      <c r="E10795" s="29"/>
    </row>
    <row r="10796" spans="1:5" ht="15" hidden="1" x14ac:dyDescent="0.25">
      <c r="A10796" s="23"/>
      <c r="B10796" s="29"/>
      <c r="C10796" s="29"/>
      <c r="D10796" s="30"/>
      <c r="E10796" s="29"/>
    </row>
    <row r="10797" spans="1:5" ht="15" hidden="1" x14ac:dyDescent="0.25">
      <c r="A10797" s="23"/>
      <c r="B10797" s="29"/>
      <c r="C10797" s="29"/>
      <c r="D10797" s="30"/>
      <c r="E10797" s="29"/>
    </row>
    <row r="10798" spans="1:5" ht="15" hidden="1" x14ac:dyDescent="0.25">
      <c r="A10798" s="23"/>
      <c r="B10798" s="29"/>
      <c r="C10798" s="29"/>
      <c r="D10798" s="30"/>
      <c r="E10798" s="29"/>
    </row>
    <row r="10799" spans="1:5" ht="15" hidden="1" x14ac:dyDescent="0.25">
      <c r="A10799" s="23"/>
      <c r="B10799" s="29"/>
      <c r="C10799" s="29"/>
      <c r="D10799" s="30"/>
      <c r="E10799" s="29"/>
    </row>
    <row r="10800" spans="1:5" ht="15" hidden="1" x14ac:dyDescent="0.25">
      <c r="A10800" s="23"/>
      <c r="B10800" s="29"/>
      <c r="C10800" s="29"/>
      <c r="D10800" s="30"/>
      <c r="E10800" s="29"/>
    </row>
    <row r="10801" spans="1:5" ht="15" hidden="1" x14ac:dyDescent="0.25">
      <c r="A10801" s="23"/>
      <c r="B10801" s="29"/>
      <c r="C10801" s="29"/>
      <c r="D10801" s="30"/>
      <c r="E10801" s="29"/>
    </row>
    <row r="10802" spans="1:5" ht="15" hidden="1" x14ac:dyDescent="0.25">
      <c r="A10802" s="23"/>
      <c r="B10802" s="29"/>
      <c r="C10802" s="29"/>
      <c r="D10802" s="30"/>
      <c r="E10802" s="29"/>
    </row>
    <row r="10803" spans="1:5" ht="15" hidden="1" x14ac:dyDescent="0.25">
      <c r="A10803" s="23"/>
      <c r="B10803" s="29"/>
      <c r="C10803" s="29"/>
      <c r="D10803" s="30"/>
      <c r="E10803" s="29"/>
    </row>
    <row r="10804" spans="1:5" ht="15" hidden="1" x14ac:dyDescent="0.25">
      <c r="A10804" s="23"/>
      <c r="B10804" s="29"/>
      <c r="C10804" s="29"/>
      <c r="D10804" s="30"/>
      <c r="E10804" s="29"/>
    </row>
    <row r="10805" spans="1:5" ht="15" hidden="1" x14ac:dyDescent="0.25">
      <c r="A10805" s="23"/>
      <c r="B10805" s="29"/>
      <c r="C10805" s="29"/>
      <c r="D10805" s="30"/>
      <c r="E10805" s="29"/>
    </row>
    <row r="10806" spans="1:5" ht="15" hidden="1" x14ac:dyDescent="0.25">
      <c r="A10806" s="23"/>
      <c r="B10806" s="29"/>
      <c r="C10806" s="29"/>
      <c r="D10806" s="30"/>
      <c r="E10806" s="29"/>
    </row>
    <row r="10807" spans="1:5" ht="15" hidden="1" x14ac:dyDescent="0.25">
      <c r="A10807" s="23"/>
      <c r="B10807" s="29"/>
      <c r="C10807" s="29"/>
      <c r="D10807" s="30"/>
      <c r="E10807" s="29"/>
    </row>
    <row r="10808" spans="1:5" ht="15" hidden="1" x14ac:dyDescent="0.25">
      <c r="A10808" s="23"/>
      <c r="B10808" s="29"/>
      <c r="C10808" s="29"/>
      <c r="D10808" s="30"/>
      <c r="E10808" s="29"/>
    </row>
    <row r="10809" spans="1:5" ht="15" hidden="1" x14ac:dyDescent="0.25">
      <c r="A10809" s="23"/>
      <c r="B10809" s="29"/>
      <c r="C10809" s="29"/>
      <c r="D10809" s="30"/>
      <c r="E10809" s="29"/>
    </row>
    <row r="10810" spans="1:5" ht="15" hidden="1" x14ac:dyDescent="0.25">
      <c r="A10810" s="23"/>
      <c r="B10810" s="29"/>
      <c r="C10810" s="29"/>
      <c r="D10810" s="30"/>
      <c r="E10810" s="29"/>
    </row>
    <row r="10811" spans="1:5" ht="15" hidden="1" x14ac:dyDescent="0.25">
      <c r="A10811" s="23"/>
      <c r="B10811" s="29"/>
      <c r="C10811" s="29"/>
      <c r="D10811" s="30"/>
      <c r="E10811" s="29"/>
    </row>
    <row r="10812" spans="1:5" ht="15" hidden="1" x14ac:dyDescent="0.25">
      <c r="A10812" s="23"/>
      <c r="B10812" s="29"/>
      <c r="C10812" s="29"/>
      <c r="D10812" s="30"/>
      <c r="E10812" s="29"/>
    </row>
    <row r="10813" spans="1:5" ht="15" hidden="1" x14ac:dyDescent="0.25">
      <c r="A10813" s="23"/>
      <c r="B10813" s="29"/>
      <c r="C10813" s="29"/>
      <c r="D10813" s="30"/>
      <c r="E10813" s="29"/>
    </row>
    <row r="10814" spans="1:5" ht="15" hidden="1" x14ac:dyDescent="0.25">
      <c r="A10814" s="23"/>
      <c r="B10814" s="29"/>
      <c r="C10814" s="29"/>
      <c r="D10814" s="30"/>
      <c r="E10814" s="29"/>
    </row>
    <row r="10815" spans="1:5" ht="15" hidden="1" x14ac:dyDescent="0.25">
      <c r="A10815" s="23"/>
      <c r="B10815" s="29"/>
      <c r="C10815" s="29"/>
      <c r="D10815" s="30"/>
      <c r="E10815" s="29"/>
    </row>
    <row r="10816" spans="1:5" ht="15" hidden="1" x14ac:dyDescent="0.25">
      <c r="A10816" s="23"/>
      <c r="B10816" s="29"/>
      <c r="C10816" s="29"/>
      <c r="D10816" s="30"/>
      <c r="E10816" s="29"/>
    </row>
    <row r="10817" spans="1:5" ht="15" hidden="1" x14ac:dyDescent="0.25">
      <c r="A10817" s="23"/>
      <c r="B10817" s="29"/>
      <c r="C10817" s="29"/>
      <c r="D10817" s="30"/>
      <c r="E10817" s="29"/>
    </row>
    <row r="10818" spans="1:5" ht="15" hidden="1" x14ac:dyDescent="0.25">
      <c r="A10818" s="23"/>
      <c r="B10818" s="29"/>
      <c r="C10818" s="29"/>
      <c r="D10818" s="30"/>
      <c r="E10818" s="29"/>
    </row>
    <row r="10819" spans="1:5" ht="15" hidden="1" x14ac:dyDescent="0.25">
      <c r="A10819" s="23"/>
      <c r="B10819" s="29"/>
      <c r="C10819" s="29"/>
      <c r="D10819" s="30"/>
      <c r="E10819" s="29"/>
    </row>
    <row r="10820" spans="1:5" ht="15" hidden="1" x14ac:dyDescent="0.25">
      <c r="A10820" s="23"/>
      <c r="B10820" s="29"/>
      <c r="C10820" s="29"/>
      <c r="D10820" s="30"/>
      <c r="E10820" s="29"/>
    </row>
    <row r="10821" spans="1:5" ht="15" hidden="1" x14ac:dyDescent="0.25">
      <c r="A10821" s="23"/>
      <c r="B10821" s="29"/>
      <c r="C10821" s="29"/>
      <c r="D10821" s="30"/>
      <c r="E10821" s="29"/>
    </row>
    <row r="10822" spans="1:5" ht="15" hidden="1" x14ac:dyDescent="0.25">
      <c r="A10822" s="23"/>
      <c r="B10822" s="29"/>
      <c r="C10822" s="29"/>
      <c r="D10822" s="30"/>
      <c r="E10822" s="29"/>
    </row>
    <row r="10823" spans="1:5" ht="15" hidden="1" x14ac:dyDescent="0.25">
      <c r="A10823" s="23"/>
      <c r="B10823" s="29"/>
      <c r="C10823" s="29"/>
      <c r="D10823" s="30"/>
      <c r="E10823" s="29"/>
    </row>
    <row r="10824" spans="1:5" ht="15" hidden="1" x14ac:dyDescent="0.25">
      <c r="A10824" s="23"/>
      <c r="B10824" s="29"/>
      <c r="C10824" s="29"/>
      <c r="D10824" s="30"/>
      <c r="E10824" s="29"/>
    </row>
    <row r="10825" spans="1:5" ht="15" hidden="1" x14ac:dyDescent="0.25">
      <c r="A10825" s="23"/>
      <c r="B10825" s="29"/>
      <c r="C10825" s="29"/>
      <c r="D10825" s="30"/>
      <c r="E10825" s="29"/>
    </row>
    <row r="10826" spans="1:5" ht="15" hidden="1" x14ac:dyDescent="0.25">
      <c r="A10826" s="23"/>
      <c r="B10826" s="29"/>
      <c r="C10826" s="29"/>
      <c r="D10826" s="30"/>
      <c r="E10826" s="29"/>
    </row>
    <row r="10827" spans="1:5" ht="15" hidden="1" x14ac:dyDescent="0.25">
      <c r="A10827" s="23"/>
      <c r="B10827" s="29"/>
      <c r="C10827" s="29"/>
      <c r="D10827" s="30"/>
      <c r="E10827" s="29"/>
    </row>
    <row r="10828" spans="1:5" ht="15" hidden="1" x14ac:dyDescent="0.25">
      <c r="A10828" s="23"/>
      <c r="B10828" s="29"/>
      <c r="C10828" s="29"/>
      <c r="D10828" s="30"/>
      <c r="E10828" s="29"/>
    </row>
    <row r="10829" spans="1:5" ht="15" hidden="1" x14ac:dyDescent="0.25">
      <c r="A10829" s="23"/>
      <c r="B10829" s="29"/>
      <c r="C10829" s="29"/>
      <c r="D10829" s="30"/>
      <c r="E10829" s="29"/>
    </row>
    <row r="10830" spans="1:5" ht="15" hidden="1" x14ac:dyDescent="0.25">
      <c r="A10830" s="23"/>
      <c r="B10830" s="29"/>
      <c r="C10830" s="29"/>
      <c r="D10830" s="30"/>
      <c r="E10830" s="29"/>
    </row>
    <row r="10831" spans="1:5" ht="15" hidden="1" x14ac:dyDescent="0.25">
      <c r="A10831" s="23"/>
      <c r="B10831" s="29"/>
      <c r="C10831" s="29"/>
      <c r="D10831" s="30"/>
      <c r="E10831" s="29"/>
    </row>
    <row r="10832" spans="1:5" ht="15" hidden="1" x14ac:dyDescent="0.25">
      <c r="A10832" s="23"/>
      <c r="B10832" s="29"/>
      <c r="C10832" s="29"/>
      <c r="D10832" s="30"/>
      <c r="E10832" s="29"/>
    </row>
    <row r="10833" spans="1:5" ht="15" hidden="1" x14ac:dyDescent="0.25">
      <c r="A10833" s="23"/>
      <c r="B10833" s="29"/>
      <c r="C10833" s="29"/>
      <c r="D10833" s="30"/>
      <c r="E10833" s="29"/>
    </row>
    <row r="10834" spans="1:5" ht="15" hidden="1" x14ac:dyDescent="0.25">
      <c r="A10834" s="23"/>
      <c r="B10834" s="29"/>
      <c r="C10834" s="29"/>
      <c r="D10834" s="30"/>
      <c r="E10834" s="29"/>
    </row>
    <row r="10835" spans="1:5" ht="15" hidden="1" x14ac:dyDescent="0.25">
      <c r="A10835" s="23"/>
      <c r="B10835" s="29"/>
      <c r="C10835" s="29"/>
      <c r="D10835" s="30"/>
      <c r="E10835" s="29"/>
    </row>
    <row r="10836" spans="1:5" ht="15" hidden="1" x14ac:dyDescent="0.25">
      <c r="A10836" s="23"/>
      <c r="B10836" s="29"/>
      <c r="C10836" s="29"/>
      <c r="D10836" s="30"/>
      <c r="E10836" s="29"/>
    </row>
    <row r="10837" spans="1:5" ht="15" hidden="1" x14ac:dyDescent="0.25">
      <c r="A10837" s="23"/>
      <c r="B10837" s="29"/>
      <c r="C10837" s="29"/>
      <c r="D10837" s="30"/>
      <c r="E10837" s="29"/>
    </row>
    <row r="10838" spans="1:5" ht="15" hidden="1" x14ac:dyDescent="0.25">
      <c r="A10838" s="23"/>
      <c r="B10838" s="29"/>
      <c r="C10838" s="29"/>
      <c r="D10838" s="30"/>
      <c r="E10838" s="29"/>
    </row>
    <row r="10839" spans="1:5" ht="15" hidden="1" x14ac:dyDescent="0.25">
      <c r="A10839" s="23"/>
      <c r="B10839" s="29"/>
      <c r="C10839" s="29"/>
      <c r="D10839" s="30"/>
      <c r="E10839" s="29"/>
    </row>
    <row r="10840" spans="1:5" ht="15" hidden="1" x14ac:dyDescent="0.25">
      <c r="A10840" s="23"/>
      <c r="B10840" s="29"/>
      <c r="C10840" s="29"/>
      <c r="D10840" s="30"/>
      <c r="E10840" s="29"/>
    </row>
    <row r="10841" spans="1:5" ht="15" hidden="1" x14ac:dyDescent="0.25">
      <c r="A10841" s="23"/>
      <c r="B10841" s="29"/>
      <c r="C10841" s="29"/>
      <c r="D10841" s="30"/>
      <c r="E10841" s="29"/>
    </row>
    <row r="10842" spans="1:5" ht="15" hidden="1" x14ac:dyDescent="0.25">
      <c r="A10842" s="23"/>
      <c r="B10842" s="29"/>
      <c r="C10842" s="29"/>
      <c r="D10842" s="30"/>
      <c r="E10842" s="29"/>
    </row>
    <row r="10843" spans="1:5" ht="15" hidden="1" x14ac:dyDescent="0.25">
      <c r="A10843" s="23"/>
      <c r="B10843" s="29"/>
      <c r="C10843" s="29"/>
      <c r="D10843" s="30"/>
      <c r="E10843" s="29"/>
    </row>
    <row r="10844" spans="1:5" ht="15" hidden="1" x14ac:dyDescent="0.25">
      <c r="A10844" s="23"/>
      <c r="B10844" s="29"/>
      <c r="C10844" s="29"/>
      <c r="D10844" s="30"/>
      <c r="E10844" s="29"/>
    </row>
    <row r="10845" spans="1:5" ht="15" hidden="1" x14ac:dyDescent="0.25">
      <c r="A10845" s="23"/>
      <c r="B10845" s="29"/>
      <c r="C10845" s="29"/>
      <c r="D10845" s="30"/>
      <c r="E10845" s="29"/>
    </row>
    <row r="10846" spans="1:5" ht="15" hidden="1" x14ac:dyDescent="0.25">
      <c r="A10846" s="23"/>
      <c r="B10846" s="29"/>
      <c r="C10846" s="29"/>
      <c r="D10846" s="30"/>
      <c r="E10846" s="29"/>
    </row>
    <row r="10847" spans="1:5" ht="15" hidden="1" x14ac:dyDescent="0.25">
      <c r="A10847" s="23"/>
      <c r="B10847" s="29"/>
      <c r="C10847" s="29"/>
      <c r="D10847" s="30"/>
      <c r="E10847" s="29"/>
    </row>
    <row r="10848" spans="1:5" ht="15" hidden="1" x14ac:dyDescent="0.25">
      <c r="A10848" s="23"/>
      <c r="B10848" s="29"/>
      <c r="C10848" s="29"/>
      <c r="D10848" s="30"/>
      <c r="E10848" s="29"/>
    </row>
    <row r="10849" spans="1:5" ht="15" hidden="1" x14ac:dyDescent="0.25">
      <c r="A10849" s="23"/>
      <c r="B10849" s="29"/>
      <c r="C10849" s="29"/>
      <c r="D10849" s="30"/>
      <c r="E10849" s="29"/>
    </row>
    <row r="10850" spans="1:5" ht="15" hidden="1" x14ac:dyDescent="0.25">
      <c r="A10850" s="23"/>
      <c r="B10850" s="29"/>
      <c r="C10850" s="29"/>
      <c r="D10850" s="30"/>
      <c r="E10850" s="29"/>
    </row>
    <row r="10851" spans="1:5" ht="15" hidden="1" x14ac:dyDescent="0.25">
      <c r="A10851" s="23"/>
      <c r="B10851" s="29"/>
      <c r="C10851" s="29"/>
      <c r="D10851" s="30"/>
      <c r="E10851" s="29"/>
    </row>
    <row r="10852" spans="1:5" ht="15" hidden="1" x14ac:dyDescent="0.25">
      <c r="A10852" s="23"/>
      <c r="B10852" s="29"/>
      <c r="C10852" s="29"/>
      <c r="D10852" s="30"/>
      <c r="E10852" s="29"/>
    </row>
    <row r="10853" spans="1:5" ht="15" hidden="1" x14ac:dyDescent="0.25">
      <c r="A10853" s="23"/>
      <c r="B10853" s="29"/>
      <c r="C10853" s="29"/>
      <c r="D10853" s="30"/>
      <c r="E10853" s="29"/>
    </row>
    <row r="10854" spans="1:5" ht="15" hidden="1" x14ac:dyDescent="0.25">
      <c r="A10854" s="23"/>
      <c r="B10854" s="29"/>
      <c r="C10854" s="29"/>
      <c r="D10854" s="30"/>
      <c r="E10854" s="29"/>
    </row>
    <row r="10855" spans="1:5" ht="15" hidden="1" x14ac:dyDescent="0.25">
      <c r="A10855" s="23"/>
      <c r="B10855" s="29"/>
      <c r="C10855" s="29"/>
      <c r="D10855" s="30"/>
      <c r="E10855" s="29"/>
    </row>
    <row r="10856" spans="1:5" ht="15" hidden="1" x14ac:dyDescent="0.25">
      <c r="A10856" s="23"/>
      <c r="B10856" s="29"/>
      <c r="C10856" s="29"/>
      <c r="D10856" s="30"/>
      <c r="E10856" s="29"/>
    </row>
    <row r="10857" spans="1:5" ht="15" hidden="1" x14ac:dyDescent="0.25">
      <c r="A10857" s="23"/>
      <c r="B10857" s="29"/>
      <c r="C10857" s="29"/>
      <c r="D10857" s="30"/>
      <c r="E10857" s="29"/>
    </row>
    <row r="10858" spans="1:5" ht="15" hidden="1" x14ac:dyDescent="0.25">
      <c r="A10858" s="23"/>
      <c r="B10858" s="29"/>
      <c r="C10858" s="29"/>
      <c r="D10858" s="30"/>
      <c r="E10858" s="29"/>
    </row>
    <row r="10859" spans="1:5" ht="15" hidden="1" x14ac:dyDescent="0.25">
      <c r="A10859" s="23"/>
      <c r="B10859" s="29"/>
      <c r="C10859" s="29"/>
      <c r="D10859" s="30"/>
      <c r="E10859" s="29"/>
    </row>
    <row r="10860" spans="1:5" ht="15" hidden="1" x14ac:dyDescent="0.25">
      <c r="A10860" s="23"/>
      <c r="B10860" s="29"/>
      <c r="C10860" s="29"/>
      <c r="D10860" s="30"/>
      <c r="E10860" s="29"/>
    </row>
    <row r="10861" spans="1:5" ht="15" hidden="1" x14ac:dyDescent="0.25">
      <c r="A10861" s="23"/>
      <c r="B10861" s="29"/>
      <c r="C10861" s="29"/>
      <c r="D10861" s="30"/>
      <c r="E10861" s="29"/>
    </row>
    <row r="10862" spans="1:5" ht="15" hidden="1" x14ac:dyDescent="0.25">
      <c r="A10862" s="23"/>
      <c r="B10862" s="29"/>
      <c r="C10862" s="29"/>
      <c r="D10862" s="30"/>
      <c r="E10862" s="29"/>
    </row>
    <row r="10863" spans="1:5" ht="15" hidden="1" x14ac:dyDescent="0.25">
      <c r="A10863" s="23"/>
      <c r="B10863" s="29"/>
      <c r="C10863" s="29"/>
      <c r="D10863" s="30"/>
      <c r="E10863" s="29"/>
    </row>
    <row r="10864" spans="1:5" ht="15" hidden="1" x14ac:dyDescent="0.25">
      <c r="A10864" s="23"/>
      <c r="B10864" s="29"/>
      <c r="C10864" s="29"/>
      <c r="D10864" s="30"/>
      <c r="E10864" s="29"/>
    </row>
    <row r="10865" spans="1:5" ht="15" hidden="1" x14ac:dyDescent="0.25">
      <c r="A10865" s="23"/>
      <c r="B10865" s="29"/>
      <c r="C10865" s="29"/>
      <c r="D10865" s="30"/>
      <c r="E10865" s="29"/>
    </row>
    <row r="10866" spans="1:5" ht="15" hidden="1" x14ac:dyDescent="0.25">
      <c r="A10866" s="23"/>
      <c r="B10866" s="29"/>
      <c r="C10866" s="29"/>
      <c r="D10866" s="30"/>
      <c r="E10866" s="29"/>
    </row>
    <row r="10867" spans="1:5" ht="15" hidden="1" x14ac:dyDescent="0.25">
      <c r="A10867" s="23"/>
      <c r="B10867" s="29"/>
      <c r="C10867" s="29"/>
      <c r="D10867" s="30"/>
      <c r="E10867" s="29"/>
    </row>
    <row r="10868" spans="1:5" ht="15" hidden="1" x14ac:dyDescent="0.25">
      <c r="A10868" s="23"/>
      <c r="B10868" s="29"/>
      <c r="C10868" s="29"/>
      <c r="D10868" s="30"/>
      <c r="E10868" s="29"/>
    </row>
    <row r="10869" spans="1:5" ht="15" hidden="1" x14ac:dyDescent="0.25">
      <c r="A10869" s="23"/>
      <c r="B10869" s="29"/>
      <c r="C10869" s="29"/>
      <c r="D10869" s="30"/>
      <c r="E10869" s="29"/>
    </row>
    <row r="10870" spans="1:5" ht="15" hidden="1" x14ac:dyDescent="0.25">
      <c r="A10870" s="23"/>
      <c r="B10870" s="29"/>
      <c r="C10870" s="29"/>
      <c r="D10870" s="30"/>
      <c r="E10870" s="29"/>
    </row>
    <row r="10871" spans="1:5" ht="15" hidden="1" x14ac:dyDescent="0.25">
      <c r="A10871" s="23"/>
      <c r="B10871" s="29"/>
      <c r="C10871" s="29"/>
      <c r="D10871" s="30"/>
      <c r="E10871" s="29"/>
    </row>
    <row r="10872" spans="1:5" ht="15" hidden="1" x14ac:dyDescent="0.25">
      <c r="A10872" s="23"/>
      <c r="B10872" s="29"/>
      <c r="C10872" s="29"/>
      <c r="D10872" s="30"/>
      <c r="E10872" s="29"/>
    </row>
    <row r="10873" spans="1:5" ht="15" hidden="1" x14ac:dyDescent="0.25">
      <c r="A10873" s="23"/>
      <c r="B10873" s="29"/>
      <c r="C10873" s="29"/>
      <c r="D10873" s="30"/>
      <c r="E10873" s="29"/>
    </row>
    <row r="10874" spans="1:5" ht="15" hidden="1" x14ac:dyDescent="0.25">
      <c r="A10874" s="23"/>
      <c r="B10874" s="29"/>
      <c r="C10874" s="29"/>
      <c r="D10874" s="30"/>
      <c r="E10874" s="29"/>
    </row>
    <row r="10875" spans="1:5" ht="15" hidden="1" x14ac:dyDescent="0.25">
      <c r="A10875" s="23"/>
      <c r="B10875" s="29"/>
      <c r="C10875" s="29"/>
      <c r="D10875" s="30"/>
      <c r="E10875" s="29"/>
    </row>
    <row r="10876" spans="1:5" ht="15" hidden="1" x14ac:dyDescent="0.25">
      <c r="A10876" s="23"/>
      <c r="B10876" s="29"/>
      <c r="C10876" s="29"/>
      <c r="D10876" s="30"/>
      <c r="E10876" s="29"/>
    </row>
    <row r="10877" spans="1:5" ht="15" hidden="1" x14ac:dyDescent="0.25">
      <c r="A10877" s="23"/>
      <c r="B10877" s="29"/>
      <c r="C10877" s="29"/>
      <c r="D10877" s="30"/>
      <c r="E10877" s="29"/>
    </row>
    <row r="10878" spans="1:5" ht="15" hidden="1" x14ac:dyDescent="0.25">
      <c r="A10878" s="23"/>
      <c r="B10878" s="29"/>
      <c r="C10878" s="29"/>
      <c r="D10878" s="30"/>
      <c r="E10878" s="29"/>
    </row>
    <row r="10879" spans="1:5" ht="15" hidden="1" x14ac:dyDescent="0.25">
      <c r="A10879" s="23"/>
      <c r="B10879" s="29"/>
      <c r="C10879" s="29"/>
      <c r="D10879" s="30"/>
      <c r="E10879" s="29"/>
    </row>
    <row r="10880" spans="1:5" ht="15" hidden="1" x14ac:dyDescent="0.25">
      <c r="A10880" s="23"/>
      <c r="B10880" s="29"/>
      <c r="C10880" s="29"/>
      <c r="D10880" s="30"/>
      <c r="E10880" s="29"/>
    </row>
    <row r="10881" spans="1:5" ht="15" hidden="1" x14ac:dyDescent="0.25">
      <c r="A10881" s="23"/>
      <c r="B10881" s="29"/>
      <c r="C10881" s="29"/>
      <c r="D10881" s="30"/>
      <c r="E10881" s="29"/>
    </row>
    <row r="10882" spans="1:5" ht="15" hidden="1" x14ac:dyDescent="0.25">
      <c r="A10882" s="23"/>
      <c r="B10882" s="29"/>
      <c r="C10882" s="29"/>
      <c r="D10882" s="30"/>
      <c r="E10882" s="29"/>
    </row>
    <row r="10883" spans="1:5" ht="15" hidden="1" x14ac:dyDescent="0.25">
      <c r="A10883" s="23"/>
      <c r="B10883" s="29"/>
      <c r="C10883" s="29"/>
      <c r="D10883" s="30"/>
      <c r="E10883" s="29"/>
    </row>
    <row r="10884" spans="1:5" ht="15" hidden="1" x14ac:dyDescent="0.25">
      <c r="A10884" s="23"/>
      <c r="B10884" s="29"/>
      <c r="C10884" s="29"/>
      <c r="D10884" s="30"/>
      <c r="E10884" s="29"/>
    </row>
    <row r="10885" spans="1:5" ht="15" hidden="1" x14ac:dyDescent="0.25">
      <c r="A10885" s="23"/>
      <c r="B10885" s="29"/>
      <c r="C10885" s="29"/>
      <c r="D10885" s="30"/>
      <c r="E10885" s="29"/>
    </row>
    <row r="10886" spans="1:5" ht="15" hidden="1" x14ac:dyDescent="0.25">
      <c r="A10886" s="23"/>
      <c r="B10886" s="29"/>
      <c r="C10886" s="29"/>
      <c r="D10886" s="30"/>
      <c r="E10886" s="29"/>
    </row>
    <row r="10887" spans="1:5" ht="15" hidden="1" x14ac:dyDescent="0.25">
      <c r="A10887" s="23"/>
      <c r="B10887" s="29"/>
      <c r="C10887" s="29"/>
      <c r="D10887" s="30"/>
      <c r="E10887" s="29"/>
    </row>
    <row r="10888" spans="1:5" ht="15" hidden="1" x14ac:dyDescent="0.25">
      <c r="A10888" s="23"/>
      <c r="B10888" s="29"/>
      <c r="C10888" s="29"/>
      <c r="D10888" s="30"/>
      <c r="E10888" s="29"/>
    </row>
    <row r="10889" spans="1:5" ht="15" hidden="1" x14ac:dyDescent="0.25">
      <c r="A10889" s="23"/>
      <c r="B10889" s="29"/>
      <c r="C10889" s="29"/>
      <c r="D10889" s="30"/>
      <c r="E10889" s="29"/>
    </row>
    <row r="10890" spans="1:5" ht="15" hidden="1" x14ac:dyDescent="0.25">
      <c r="A10890" s="23"/>
      <c r="B10890" s="29"/>
      <c r="C10890" s="29"/>
      <c r="D10890" s="30"/>
      <c r="E10890" s="29"/>
    </row>
    <row r="10891" spans="1:5" ht="15" hidden="1" x14ac:dyDescent="0.25">
      <c r="A10891" s="23"/>
      <c r="B10891" s="29"/>
      <c r="C10891" s="29"/>
      <c r="D10891" s="30"/>
      <c r="E10891" s="29"/>
    </row>
    <row r="10892" spans="1:5" ht="15" hidden="1" x14ac:dyDescent="0.25">
      <c r="A10892" s="23"/>
      <c r="B10892" s="29"/>
      <c r="C10892" s="29"/>
      <c r="D10892" s="30"/>
      <c r="E10892" s="29"/>
    </row>
    <row r="10893" spans="1:5" ht="15" hidden="1" x14ac:dyDescent="0.25">
      <c r="A10893" s="23"/>
      <c r="B10893" s="29"/>
      <c r="C10893" s="29"/>
      <c r="D10893" s="30"/>
      <c r="E10893" s="29"/>
    </row>
    <row r="10894" spans="1:5" ht="15" hidden="1" x14ac:dyDescent="0.25">
      <c r="A10894" s="23"/>
      <c r="B10894" s="29"/>
      <c r="C10894" s="29"/>
      <c r="D10894" s="30"/>
      <c r="E10894" s="29"/>
    </row>
    <row r="10895" spans="1:5" ht="15" hidden="1" x14ac:dyDescent="0.25">
      <c r="A10895" s="23"/>
      <c r="B10895" s="29"/>
      <c r="C10895" s="29"/>
      <c r="D10895" s="30"/>
      <c r="E10895" s="29"/>
    </row>
    <row r="10896" spans="1:5" ht="15" hidden="1" x14ac:dyDescent="0.25">
      <c r="A10896" s="23"/>
      <c r="B10896" s="29"/>
      <c r="C10896" s="29"/>
      <c r="D10896" s="30"/>
      <c r="E10896" s="29"/>
    </row>
    <row r="10897" spans="1:5" ht="15" hidden="1" x14ac:dyDescent="0.25">
      <c r="A10897" s="23"/>
      <c r="B10897" s="29"/>
      <c r="C10897" s="29"/>
      <c r="D10897" s="30"/>
      <c r="E10897" s="29"/>
    </row>
    <row r="10898" spans="1:5" ht="15" hidden="1" x14ac:dyDescent="0.25">
      <c r="A10898" s="23"/>
      <c r="B10898" s="29"/>
      <c r="C10898" s="29"/>
      <c r="D10898" s="30"/>
      <c r="E10898" s="29"/>
    </row>
    <row r="10899" spans="1:5" ht="15" hidden="1" x14ac:dyDescent="0.25">
      <c r="A10899" s="23"/>
      <c r="B10899" s="29"/>
      <c r="C10899" s="29"/>
      <c r="D10899" s="30"/>
      <c r="E10899" s="29"/>
    </row>
    <row r="10900" spans="1:5" ht="15" hidden="1" x14ac:dyDescent="0.25">
      <c r="A10900" s="23"/>
      <c r="B10900" s="29"/>
      <c r="C10900" s="29"/>
      <c r="D10900" s="30"/>
      <c r="E10900" s="29"/>
    </row>
    <row r="10901" spans="1:5" ht="15" hidden="1" x14ac:dyDescent="0.25">
      <c r="A10901" s="23"/>
      <c r="B10901" s="29"/>
      <c r="C10901" s="29"/>
      <c r="D10901" s="30"/>
      <c r="E10901" s="29"/>
    </row>
    <row r="10902" spans="1:5" ht="15" hidden="1" x14ac:dyDescent="0.25">
      <c r="A10902" s="23"/>
      <c r="B10902" s="29"/>
      <c r="C10902" s="29"/>
      <c r="D10902" s="30"/>
      <c r="E10902" s="29"/>
    </row>
    <row r="10903" spans="1:5" ht="15" hidden="1" x14ac:dyDescent="0.25">
      <c r="A10903" s="23"/>
      <c r="B10903" s="29"/>
      <c r="C10903" s="29"/>
      <c r="D10903" s="30"/>
      <c r="E10903" s="29"/>
    </row>
    <row r="10904" spans="1:5" ht="15" hidden="1" x14ac:dyDescent="0.25">
      <c r="A10904" s="23"/>
      <c r="B10904" s="29"/>
      <c r="C10904" s="29"/>
      <c r="D10904" s="30"/>
      <c r="E10904" s="29"/>
    </row>
    <row r="10905" spans="1:5" ht="15" hidden="1" x14ac:dyDescent="0.25">
      <c r="A10905" s="23"/>
      <c r="B10905" s="29"/>
      <c r="C10905" s="29"/>
      <c r="D10905" s="30"/>
      <c r="E10905" s="29"/>
    </row>
    <row r="10906" spans="1:5" ht="15" hidden="1" x14ac:dyDescent="0.25">
      <c r="A10906" s="23"/>
      <c r="B10906" s="29"/>
      <c r="C10906" s="29"/>
      <c r="D10906" s="30"/>
      <c r="E10906" s="29"/>
    </row>
    <row r="10907" spans="1:5" ht="15" hidden="1" x14ac:dyDescent="0.25">
      <c r="A10907" s="23"/>
      <c r="B10907" s="29"/>
      <c r="C10907" s="29"/>
      <c r="D10907" s="30"/>
      <c r="E10907" s="29"/>
    </row>
    <row r="10908" spans="1:5" ht="15" hidden="1" x14ac:dyDescent="0.25">
      <c r="A10908" s="23"/>
      <c r="B10908" s="29"/>
      <c r="C10908" s="29"/>
      <c r="D10908" s="30"/>
      <c r="E10908" s="29"/>
    </row>
    <row r="10909" spans="1:5" ht="15" hidden="1" x14ac:dyDescent="0.25">
      <c r="A10909" s="23"/>
      <c r="B10909" s="29"/>
      <c r="C10909" s="29"/>
      <c r="D10909" s="30"/>
      <c r="E10909" s="29"/>
    </row>
    <row r="10910" spans="1:5" ht="15" hidden="1" x14ac:dyDescent="0.25">
      <c r="A10910" s="23"/>
      <c r="B10910" s="29"/>
      <c r="C10910" s="29"/>
      <c r="D10910" s="30"/>
      <c r="E10910" s="29"/>
    </row>
    <row r="10911" spans="1:5" ht="15" hidden="1" x14ac:dyDescent="0.25">
      <c r="A10911" s="23"/>
      <c r="B10911" s="29"/>
      <c r="C10911" s="29"/>
      <c r="D10911" s="30"/>
      <c r="E10911" s="29"/>
    </row>
    <row r="10912" spans="1:5" ht="15" hidden="1" x14ac:dyDescent="0.25">
      <c r="A10912" s="23"/>
      <c r="B10912" s="29"/>
      <c r="C10912" s="29"/>
      <c r="D10912" s="30"/>
      <c r="E10912" s="29"/>
    </row>
    <row r="10913" spans="1:5" ht="15" hidden="1" x14ac:dyDescent="0.25">
      <c r="A10913" s="23"/>
      <c r="B10913" s="29"/>
      <c r="C10913" s="29"/>
      <c r="D10913" s="30"/>
      <c r="E10913" s="29"/>
    </row>
    <row r="10914" spans="1:5" ht="15" hidden="1" x14ac:dyDescent="0.25">
      <c r="A10914" s="23"/>
      <c r="B10914" s="29"/>
      <c r="C10914" s="29"/>
      <c r="D10914" s="30"/>
      <c r="E10914" s="29"/>
    </row>
    <row r="10915" spans="1:5" ht="15" hidden="1" x14ac:dyDescent="0.25">
      <c r="A10915" s="23"/>
      <c r="B10915" s="29"/>
      <c r="C10915" s="29"/>
      <c r="D10915" s="30"/>
      <c r="E10915" s="29"/>
    </row>
    <row r="10916" spans="1:5" ht="15" hidden="1" x14ac:dyDescent="0.25">
      <c r="A10916" s="23"/>
      <c r="B10916" s="29"/>
      <c r="C10916" s="29"/>
      <c r="D10916" s="30"/>
      <c r="E10916" s="29"/>
    </row>
    <row r="10917" spans="1:5" ht="15" hidden="1" x14ac:dyDescent="0.25">
      <c r="A10917" s="23"/>
      <c r="B10917" s="29"/>
      <c r="C10917" s="29"/>
      <c r="D10917" s="30"/>
      <c r="E10917" s="29"/>
    </row>
    <row r="10918" spans="1:5" ht="15" hidden="1" x14ac:dyDescent="0.25">
      <c r="A10918" s="23"/>
      <c r="B10918" s="29"/>
      <c r="C10918" s="29"/>
      <c r="D10918" s="30"/>
      <c r="E10918" s="29"/>
    </row>
    <row r="10919" spans="1:5" ht="15" hidden="1" x14ac:dyDescent="0.25">
      <c r="A10919" s="23"/>
      <c r="B10919" s="29"/>
      <c r="C10919" s="29"/>
      <c r="D10919" s="30"/>
      <c r="E10919" s="29"/>
    </row>
    <row r="10920" spans="1:5" ht="15" hidden="1" x14ac:dyDescent="0.25">
      <c r="A10920" s="23"/>
      <c r="B10920" s="29"/>
      <c r="C10920" s="29"/>
      <c r="D10920" s="30"/>
      <c r="E10920" s="29"/>
    </row>
    <row r="10921" spans="1:5" ht="15" hidden="1" x14ac:dyDescent="0.25">
      <c r="A10921" s="23"/>
      <c r="B10921" s="29"/>
      <c r="C10921" s="29"/>
      <c r="D10921" s="30"/>
      <c r="E10921" s="29"/>
    </row>
    <row r="10922" spans="1:5" ht="15" hidden="1" x14ac:dyDescent="0.25">
      <c r="A10922" s="23"/>
      <c r="B10922" s="29"/>
      <c r="C10922" s="29"/>
      <c r="D10922" s="30"/>
      <c r="E10922" s="29"/>
    </row>
    <row r="10923" spans="1:5" ht="15" hidden="1" x14ac:dyDescent="0.25">
      <c r="A10923" s="23"/>
      <c r="B10923" s="29"/>
      <c r="C10923" s="29"/>
      <c r="D10923" s="30"/>
      <c r="E10923" s="29"/>
    </row>
    <row r="10924" spans="1:5" ht="15" hidden="1" x14ac:dyDescent="0.25">
      <c r="A10924" s="23"/>
      <c r="B10924" s="29"/>
      <c r="C10924" s="29"/>
      <c r="D10924" s="30"/>
      <c r="E10924" s="29"/>
    </row>
    <row r="10925" spans="1:5" ht="15" hidden="1" x14ac:dyDescent="0.25">
      <c r="A10925" s="23"/>
      <c r="B10925" s="29"/>
      <c r="C10925" s="29"/>
      <c r="D10925" s="30"/>
      <c r="E10925" s="29"/>
    </row>
    <row r="10926" spans="1:5" ht="15" hidden="1" x14ac:dyDescent="0.25">
      <c r="A10926" s="23"/>
      <c r="B10926" s="29"/>
      <c r="C10926" s="29"/>
      <c r="D10926" s="30"/>
      <c r="E10926" s="29"/>
    </row>
    <row r="10927" spans="1:5" ht="15" hidden="1" x14ac:dyDescent="0.25">
      <c r="A10927" s="23"/>
      <c r="B10927" s="29"/>
      <c r="C10927" s="29"/>
      <c r="D10927" s="30"/>
      <c r="E10927" s="29"/>
    </row>
    <row r="10928" spans="1:5" ht="15" hidden="1" x14ac:dyDescent="0.25">
      <c r="A10928" s="23"/>
      <c r="B10928" s="29"/>
      <c r="C10928" s="29"/>
      <c r="D10928" s="30"/>
      <c r="E10928" s="29"/>
    </row>
    <row r="10929" spans="1:5" ht="15" hidden="1" x14ac:dyDescent="0.25">
      <c r="A10929" s="23"/>
      <c r="B10929" s="29"/>
      <c r="C10929" s="29"/>
      <c r="D10929" s="30"/>
      <c r="E10929" s="29"/>
    </row>
    <row r="10930" spans="1:5" ht="15" hidden="1" x14ac:dyDescent="0.25">
      <c r="A10930" s="23"/>
      <c r="B10930" s="29"/>
      <c r="C10930" s="29"/>
      <c r="D10930" s="30"/>
      <c r="E10930" s="29"/>
    </row>
    <row r="10931" spans="1:5" ht="15" hidden="1" x14ac:dyDescent="0.25">
      <c r="A10931" s="23"/>
      <c r="B10931" s="29"/>
      <c r="C10931" s="29"/>
      <c r="D10931" s="30"/>
      <c r="E10931" s="29"/>
    </row>
    <row r="10932" spans="1:5" ht="15" hidden="1" x14ac:dyDescent="0.25">
      <c r="A10932" s="23"/>
      <c r="B10932" s="29"/>
      <c r="C10932" s="29"/>
      <c r="D10932" s="30"/>
      <c r="E10932" s="29"/>
    </row>
    <row r="10933" spans="1:5" ht="15" hidden="1" x14ac:dyDescent="0.25">
      <c r="A10933" s="23"/>
      <c r="B10933" s="29"/>
      <c r="C10933" s="29"/>
      <c r="D10933" s="30"/>
      <c r="E10933" s="29"/>
    </row>
    <row r="10934" spans="1:5" ht="15" hidden="1" x14ac:dyDescent="0.25">
      <c r="A10934" s="23"/>
      <c r="B10934" s="29"/>
      <c r="C10934" s="29"/>
      <c r="D10934" s="30"/>
      <c r="E10934" s="29"/>
    </row>
    <row r="10935" spans="1:5" ht="15" hidden="1" x14ac:dyDescent="0.25">
      <c r="A10935" s="23"/>
      <c r="B10935" s="29"/>
      <c r="C10935" s="29"/>
      <c r="D10935" s="30"/>
      <c r="E10935" s="29"/>
    </row>
    <row r="10936" spans="1:5" ht="15" hidden="1" x14ac:dyDescent="0.25">
      <c r="A10936" s="23"/>
      <c r="B10936" s="29"/>
      <c r="C10936" s="29"/>
      <c r="D10936" s="30"/>
      <c r="E10936" s="29"/>
    </row>
    <row r="10937" spans="1:5" ht="15" hidden="1" x14ac:dyDescent="0.25">
      <c r="A10937" s="23"/>
      <c r="B10937" s="29"/>
      <c r="C10937" s="29"/>
      <c r="D10937" s="30"/>
      <c r="E10937" s="29"/>
    </row>
    <row r="10938" spans="1:5" ht="15" hidden="1" x14ac:dyDescent="0.25">
      <c r="A10938" s="23"/>
      <c r="B10938" s="29"/>
      <c r="C10938" s="29"/>
      <c r="D10938" s="30"/>
      <c r="E10938" s="29"/>
    </row>
    <row r="10939" spans="1:5" ht="15" hidden="1" x14ac:dyDescent="0.25">
      <c r="A10939" s="23"/>
      <c r="B10939" s="29"/>
      <c r="C10939" s="29"/>
      <c r="D10939" s="30"/>
      <c r="E10939" s="29"/>
    </row>
    <row r="10940" spans="1:5" ht="15" hidden="1" x14ac:dyDescent="0.25">
      <c r="A10940" s="23"/>
      <c r="B10940" s="29"/>
      <c r="C10940" s="29"/>
      <c r="D10940" s="30"/>
      <c r="E10940" s="29"/>
    </row>
    <row r="10941" spans="1:5" ht="15" hidden="1" x14ac:dyDescent="0.25">
      <c r="A10941" s="23"/>
      <c r="B10941" s="29"/>
      <c r="C10941" s="29"/>
      <c r="D10941" s="30"/>
      <c r="E10941" s="29"/>
    </row>
    <row r="10942" spans="1:5" ht="15" hidden="1" x14ac:dyDescent="0.25">
      <c r="A10942" s="23"/>
      <c r="B10942" s="29"/>
      <c r="C10942" s="29"/>
      <c r="D10942" s="30"/>
      <c r="E10942" s="29"/>
    </row>
    <row r="10943" spans="1:5" ht="15" hidden="1" x14ac:dyDescent="0.25">
      <c r="A10943" s="23"/>
      <c r="B10943" s="29"/>
      <c r="C10943" s="29"/>
      <c r="D10943" s="30"/>
      <c r="E10943" s="29"/>
    </row>
    <row r="10944" spans="1:5" ht="15" hidden="1" x14ac:dyDescent="0.25">
      <c r="A10944" s="23"/>
      <c r="B10944" s="29"/>
      <c r="C10944" s="29"/>
      <c r="D10944" s="30"/>
      <c r="E10944" s="29"/>
    </row>
    <row r="10945" spans="1:5" ht="15" hidden="1" x14ac:dyDescent="0.25">
      <c r="A10945" s="23"/>
      <c r="B10945" s="29"/>
      <c r="C10945" s="29"/>
      <c r="D10945" s="30"/>
      <c r="E10945" s="29"/>
    </row>
    <row r="10946" spans="1:5" ht="15" hidden="1" x14ac:dyDescent="0.25">
      <c r="A10946" s="23"/>
      <c r="B10946" s="29"/>
      <c r="C10946" s="29"/>
      <c r="D10946" s="30"/>
      <c r="E10946" s="29"/>
    </row>
    <row r="10947" spans="1:5" ht="15" hidden="1" x14ac:dyDescent="0.25">
      <c r="A10947" s="23"/>
      <c r="B10947" s="29"/>
      <c r="C10947" s="29"/>
      <c r="D10947" s="30"/>
      <c r="E10947" s="29"/>
    </row>
    <row r="10948" spans="1:5" ht="15" hidden="1" x14ac:dyDescent="0.25">
      <c r="A10948" s="23"/>
      <c r="B10948" s="29"/>
      <c r="C10948" s="29"/>
      <c r="D10948" s="30"/>
      <c r="E10948" s="29"/>
    </row>
    <row r="10949" spans="1:5" ht="15" hidden="1" x14ac:dyDescent="0.25">
      <c r="A10949" s="23"/>
      <c r="B10949" s="29"/>
      <c r="C10949" s="29"/>
      <c r="D10949" s="30"/>
      <c r="E10949" s="29"/>
    </row>
    <row r="10950" spans="1:5" ht="15" hidden="1" x14ac:dyDescent="0.25">
      <c r="A10950" s="23"/>
      <c r="B10950" s="29"/>
      <c r="C10950" s="29"/>
      <c r="D10950" s="30"/>
      <c r="E10950" s="29"/>
    </row>
    <row r="10951" spans="1:5" ht="15" hidden="1" x14ac:dyDescent="0.25">
      <c r="A10951" s="23"/>
      <c r="B10951" s="29"/>
      <c r="C10951" s="29"/>
      <c r="D10951" s="30"/>
      <c r="E10951" s="29"/>
    </row>
    <row r="10952" spans="1:5" ht="15" hidden="1" x14ac:dyDescent="0.25">
      <c r="A10952" s="23"/>
      <c r="B10952" s="29"/>
      <c r="C10952" s="29"/>
      <c r="D10952" s="30"/>
      <c r="E10952" s="29"/>
    </row>
    <row r="10953" spans="1:5" ht="15" hidden="1" x14ac:dyDescent="0.25">
      <c r="A10953" s="23"/>
      <c r="B10953" s="29"/>
      <c r="C10953" s="29"/>
      <c r="D10953" s="30"/>
      <c r="E10953" s="29"/>
    </row>
    <row r="10954" spans="1:5" ht="15" hidden="1" x14ac:dyDescent="0.25">
      <c r="A10954" s="23"/>
      <c r="B10954" s="29"/>
      <c r="C10954" s="29"/>
      <c r="D10954" s="30"/>
      <c r="E10954" s="29"/>
    </row>
    <row r="10955" spans="1:5" ht="15" hidden="1" x14ac:dyDescent="0.25">
      <c r="A10955" s="23"/>
      <c r="B10955" s="29"/>
      <c r="C10955" s="29"/>
      <c r="D10955" s="30"/>
      <c r="E10955" s="29"/>
    </row>
    <row r="10956" spans="1:5" ht="15" hidden="1" x14ac:dyDescent="0.25">
      <c r="A10956" s="23"/>
      <c r="B10956" s="29"/>
      <c r="C10956" s="29"/>
      <c r="D10956" s="30"/>
      <c r="E10956" s="29"/>
    </row>
    <row r="10957" spans="1:5" ht="15" hidden="1" x14ac:dyDescent="0.25">
      <c r="A10957" s="23"/>
      <c r="B10957" s="29"/>
      <c r="C10957" s="29"/>
      <c r="D10957" s="30"/>
      <c r="E10957" s="29"/>
    </row>
    <row r="10958" spans="1:5" ht="15" hidden="1" x14ac:dyDescent="0.25">
      <c r="A10958" s="23"/>
      <c r="B10958" s="29"/>
      <c r="C10958" s="29"/>
      <c r="D10958" s="30"/>
      <c r="E10958" s="29"/>
    </row>
    <row r="10959" spans="1:5" ht="15" hidden="1" x14ac:dyDescent="0.25">
      <c r="A10959" s="23"/>
      <c r="B10959" s="29"/>
      <c r="C10959" s="29"/>
      <c r="D10959" s="30"/>
      <c r="E10959" s="29"/>
    </row>
    <row r="10960" spans="1:5" ht="15" hidden="1" x14ac:dyDescent="0.25">
      <c r="A10960" s="23"/>
      <c r="B10960" s="29"/>
      <c r="C10960" s="29"/>
      <c r="D10960" s="30"/>
      <c r="E10960" s="29"/>
    </row>
    <row r="10961" spans="1:5" ht="15" hidden="1" x14ac:dyDescent="0.25">
      <c r="A10961" s="23"/>
      <c r="B10961" s="29"/>
      <c r="C10961" s="29"/>
      <c r="D10961" s="30"/>
      <c r="E10961" s="29"/>
    </row>
    <row r="10962" spans="1:5" ht="15" hidden="1" x14ac:dyDescent="0.25">
      <c r="A10962" s="23"/>
      <c r="B10962" s="29"/>
      <c r="C10962" s="29"/>
      <c r="D10962" s="30"/>
      <c r="E10962" s="29"/>
    </row>
    <row r="10963" spans="1:5" ht="15" hidden="1" x14ac:dyDescent="0.25">
      <c r="A10963" s="23"/>
      <c r="B10963" s="29"/>
      <c r="C10963" s="29"/>
      <c r="D10963" s="30"/>
      <c r="E10963" s="29"/>
    </row>
    <row r="10964" spans="1:5" ht="15" hidden="1" x14ac:dyDescent="0.25">
      <c r="A10964" s="23"/>
      <c r="B10964" s="29"/>
      <c r="C10964" s="29"/>
      <c r="D10964" s="30"/>
      <c r="E10964" s="29"/>
    </row>
    <row r="10965" spans="1:5" ht="15" hidden="1" x14ac:dyDescent="0.25">
      <c r="A10965" s="23"/>
      <c r="B10965" s="29"/>
      <c r="C10965" s="29"/>
      <c r="D10965" s="30"/>
      <c r="E10965" s="29"/>
    </row>
    <row r="10966" spans="1:5" ht="15" hidden="1" x14ac:dyDescent="0.25">
      <c r="A10966" s="23"/>
      <c r="B10966" s="29"/>
      <c r="C10966" s="29"/>
      <c r="D10966" s="30"/>
      <c r="E10966" s="29"/>
    </row>
    <row r="10967" spans="1:5" ht="15" hidden="1" x14ac:dyDescent="0.25">
      <c r="A10967" s="23"/>
      <c r="B10967" s="29"/>
      <c r="C10967" s="29"/>
      <c r="D10967" s="30"/>
      <c r="E10967" s="29"/>
    </row>
    <row r="10968" spans="1:5" ht="15" hidden="1" x14ac:dyDescent="0.25">
      <c r="A10968" s="23"/>
      <c r="B10968" s="29"/>
      <c r="C10968" s="29"/>
      <c r="D10968" s="30"/>
      <c r="E10968" s="29"/>
    </row>
    <row r="10969" spans="1:5" ht="15" hidden="1" x14ac:dyDescent="0.25">
      <c r="A10969" s="23"/>
      <c r="B10969" s="29"/>
      <c r="C10969" s="29"/>
      <c r="D10969" s="30"/>
      <c r="E10969" s="29"/>
    </row>
    <row r="10970" spans="1:5" ht="15" hidden="1" x14ac:dyDescent="0.25">
      <c r="A10970" s="23"/>
      <c r="B10970" s="29"/>
      <c r="C10970" s="29"/>
      <c r="D10970" s="30"/>
      <c r="E10970" s="29"/>
    </row>
    <row r="10971" spans="1:5" ht="15" hidden="1" x14ac:dyDescent="0.25">
      <c r="A10971" s="23"/>
      <c r="B10971" s="29"/>
      <c r="C10971" s="29"/>
      <c r="D10971" s="30"/>
      <c r="E10971" s="29"/>
    </row>
    <row r="10972" spans="1:5" ht="15" hidden="1" x14ac:dyDescent="0.25">
      <c r="A10972" s="23"/>
      <c r="B10972" s="29"/>
      <c r="C10972" s="29"/>
      <c r="D10972" s="30"/>
      <c r="E10972" s="29"/>
    </row>
    <row r="10973" spans="1:5" ht="15" hidden="1" x14ac:dyDescent="0.25">
      <c r="A10973" s="23"/>
      <c r="B10973" s="29"/>
      <c r="C10973" s="29"/>
      <c r="D10973" s="30"/>
      <c r="E10973" s="29"/>
    </row>
    <row r="10974" spans="1:5" ht="15" hidden="1" x14ac:dyDescent="0.25">
      <c r="A10974" s="23"/>
      <c r="B10974" s="29"/>
      <c r="C10974" s="29"/>
      <c r="D10974" s="30"/>
      <c r="E10974" s="29"/>
    </row>
    <row r="10975" spans="1:5" ht="15" hidden="1" x14ac:dyDescent="0.25">
      <c r="A10975" s="23"/>
      <c r="B10975" s="29"/>
      <c r="C10975" s="29"/>
      <c r="D10975" s="30"/>
      <c r="E10975" s="29"/>
    </row>
    <row r="10976" spans="1:5" ht="15" hidden="1" x14ac:dyDescent="0.25">
      <c r="A10976" s="23"/>
      <c r="B10976" s="29"/>
      <c r="C10976" s="29"/>
      <c r="D10976" s="30"/>
      <c r="E10976" s="29"/>
    </row>
    <row r="10977" spans="1:5" ht="15" hidden="1" x14ac:dyDescent="0.25">
      <c r="A10977" s="23"/>
      <c r="B10977" s="29"/>
      <c r="C10977" s="29"/>
      <c r="D10977" s="30"/>
      <c r="E10977" s="29"/>
    </row>
    <row r="10978" spans="1:5" ht="15" hidden="1" x14ac:dyDescent="0.25">
      <c r="A10978" s="23"/>
      <c r="B10978" s="29"/>
      <c r="C10978" s="29"/>
      <c r="D10978" s="30"/>
      <c r="E10978" s="29"/>
    </row>
    <row r="10979" spans="1:5" ht="15" hidden="1" x14ac:dyDescent="0.25">
      <c r="A10979" s="23"/>
      <c r="B10979" s="29"/>
      <c r="C10979" s="29"/>
      <c r="D10979" s="30"/>
      <c r="E10979" s="29"/>
    </row>
    <row r="10980" spans="1:5" ht="15" hidden="1" x14ac:dyDescent="0.25">
      <c r="A10980" s="23"/>
      <c r="B10980" s="29"/>
      <c r="C10980" s="29"/>
      <c r="D10980" s="30"/>
      <c r="E10980" s="29"/>
    </row>
    <row r="10981" spans="1:5" ht="15" hidden="1" x14ac:dyDescent="0.25">
      <c r="A10981" s="23"/>
      <c r="B10981" s="29"/>
      <c r="C10981" s="29"/>
      <c r="D10981" s="30"/>
      <c r="E10981" s="29"/>
    </row>
    <row r="10982" spans="1:5" ht="15" hidden="1" x14ac:dyDescent="0.25">
      <c r="A10982" s="23"/>
      <c r="B10982" s="29"/>
      <c r="C10982" s="29"/>
      <c r="D10982" s="30"/>
      <c r="E10982" s="29"/>
    </row>
    <row r="10983" spans="1:5" ht="15" hidden="1" x14ac:dyDescent="0.25">
      <c r="A10983" s="23"/>
      <c r="B10983" s="29"/>
      <c r="C10983" s="29"/>
      <c r="D10983" s="30"/>
      <c r="E10983" s="29"/>
    </row>
    <row r="10984" spans="1:5" ht="15" hidden="1" x14ac:dyDescent="0.25">
      <c r="A10984" s="23"/>
      <c r="B10984" s="29"/>
      <c r="C10984" s="29"/>
      <c r="D10984" s="30"/>
      <c r="E10984" s="29"/>
    </row>
    <row r="10985" spans="1:5" ht="15" hidden="1" x14ac:dyDescent="0.25">
      <c r="A10985" s="23"/>
      <c r="B10985" s="29"/>
      <c r="C10985" s="29"/>
      <c r="D10985" s="30"/>
      <c r="E10985" s="29"/>
    </row>
    <row r="10986" spans="1:5" ht="15" hidden="1" x14ac:dyDescent="0.25">
      <c r="A10986" s="23"/>
      <c r="B10986" s="29"/>
      <c r="C10986" s="29"/>
      <c r="D10986" s="30"/>
      <c r="E10986" s="29"/>
    </row>
    <row r="10987" spans="1:5" ht="15" hidden="1" x14ac:dyDescent="0.25">
      <c r="A10987" s="23"/>
      <c r="B10987" s="29"/>
      <c r="C10987" s="29"/>
      <c r="D10987" s="30"/>
      <c r="E10987" s="29"/>
    </row>
    <row r="10988" spans="1:5" ht="15" hidden="1" x14ac:dyDescent="0.25">
      <c r="A10988" s="23"/>
      <c r="B10988" s="29"/>
      <c r="C10988" s="29"/>
      <c r="D10988" s="30"/>
      <c r="E10988" s="29"/>
    </row>
    <row r="10989" spans="1:5" ht="15" hidden="1" x14ac:dyDescent="0.25">
      <c r="A10989" s="23"/>
      <c r="B10989" s="29"/>
      <c r="C10989" s="29"/>
      <c r="D10989" s="30"/>
      <c r="E10989" s="29"/>
    </row>
    <row r="10990" spans="1:5" ht="15" hidden="1" x14ac:dyDescent="0.25">
      <c r="A10990" s="23"/>
      <c r="B10990" s="29"/>
      <c r="C10990" s="29"/>
      <c r="D10990" s="30"/>
      <c r="E10990" s="29"/>
    </row>
    <row r="10991" spans="1:5" ht="15" hidden="1" x14ac:dyDescent="0.25">
      <c r="A10991" s="23"/>
      <c r="B10991" s="29"/>
      <c r="C10991" s="29"/>
      <c r="D10991" s="30"/>
      <c r="E10991" s="29"/>
    </row>
    <row r="10992" spans="1:5" ht="15" hidden="1" x14ac:dyDescent="0.25">
      <c r="A10992" s="23"/>
      <c r="B10992" s="29"/>
      <c r="C10992" s="29"/>
      <c r="D10992" s="30"/>
      <c r="E10992" s="29"/>
    </row>
    <row r="10993" spans="1:5" ht="15" hidden="1" x14ac:dyDescent="0.25">
      <c r="A10993" s="23"/>
      <c r="B10993" s="29"/>
      <c r="C10993" s="29"/>
      <c r="D10993" s="30"/>
      <c r="E10993" s="29"/>
    </row>
    <row r="10994" spans="1:5" ht="15" hidden="1" x14ac:dyDescent="0.25">
      <c r="A10994" s="23"/>
      <c r="B10994" s="29"/>
      <c r="C10994" s="29"/>
      <c r="D10994" s="30"/>
      <c r="E10994" s="29"/>
    </row>
    <row r="10995" spans="1:5" ht="15" hidden="1" x14ac:dyDescent="0.25">
      <c r="A10995" s="23"/>
      <c r="B10995" s="29"/>
      <c r="C10995" s="29"/>
      <c r="D10995" s="30"/>
      <c r="E10995" s="29"/>
    </row>
    <row r="10996" spans="1:5" ht="15" hidden="1" x14ac:dyDescent="0.25">
      <c r="A10996" s="23"/>
      <c r="B10996" s="29"/>
      <c r="C10996" s="29"/>
      <c r="D10996" s="30"/>
      <c r="E10996" s="29"/>
    </row>
    <row r="10997" spans="1:5" ht="15" hidden="1" x14ac:dyDescent="0.25">
      <c r="A10997" s="23"/>
      <c r="B10997" s="29"/>
      <c r="C10997" s="29"/>
      <c r="D10997" s="30"/>
      <c r="E10997" s="29"/>
    </row>
    <row r="10998" spans="1:5" ht="15" hidden="1" x14ac:dyDescent="0.25">
      <c r="A10998" s="23"/>
      <c r="B10998" s="29"/>
      <c r="C10998" s="29"/>
      <c r="D10998" s="30"/>
      <c r="E10998" s="29"/>
    </row>
    <row r="10999" spans="1:5" ht="15" hidden="1" x14ac:dyDescent="0.25">
      <c r="A10999" s="23"/>
      <c r="B10999" s="29"/>
      <c r="C10999" s="29"/>
      <c r="D10999" s="30"/>
      <c r="E10999" s="29"/>
    </row>
    <row r="11000" spans="1:5" ht="15" hidden="1" x14ac:dyDescent="0.25">
      <c r="A11000" s="23"/>
      <c r="B11000" s="29"/>
      <c r="C11000" s="29"/>
      <c r="D11000" s="30"/>
      <c r="E11000" s="29"/>
    </row>
    <row r="11001" spans="1:5" ht="15" hidden="1" x14ac:dyDescent="0.25">
      <c r="A11001" s="23"/>
      <c r="B11001" s="29"/>
      <c r="C11001" s="29"/>
      <c r="D11001" s="30"/>
      <c r="E11001" s="29"/>
    </row>
    <row r="11002" spans="1:5" ht="15" hidden="1" x14ac:dyDescent="0.25">
      <c r="A11002" s="23"/>
      <c r="B11002" s="29"/>
      <c r="C11002" s="29"/>
      <c r="D11002" s="30"/>
      <c r="E11002" s="29"/>
    </row>
    <row r="11003" spans="1:5" ht="15" hidden="1" x14ac:dyDescent="0.25">
      <c r="A11003" s="23"/>
      <c r="B11003" s="29"/>
      <c r="C11003" s="29"/>
      <c r="D11003" s="30"/>
      <c r="E11003" s="29"/>
    </row>
    <row r="11004" spans="1:5" ht="15" hidden="1" x14ac:dyDescent="0.25">
      <c r="A11004" s="23"/>
      <c r="B11004" s="29"/>
      <c r="C11004" s="29"/>
      <c r="D11004" s="30"/>
      <c r="E11004" s="29"/>
    </row>
    <row r="11005" spans="1:5" ht="15" hidden="1" x14ac:dyDescent="0.25">
      <c r="A11005" s="23"/>
      <c r="B11005" s="29"/>
      <c r="C11005" s="29"/>
      <c r="D11005" s="30"/>
      <c r="E11005" s="29"/>
    </row>
    <row r="11006" spans="1:5" ht="15" hidden="1" x14ac:dyDescent="0.25">
      <c r="A11006" s="23"/>
      <c r="B11006" s="29"/>
      <c r="C11006" s="29"/>
      <c r="D11006" s="30"/>
      <c r="E11006" s="29"/>
    </row>
    <row r="11007" spans="1:5" ht="15" hidden="1" x14ac:dyDescent="0.25">
      <c r="A11007" s="23"/>
      <c r="B11007" s="29"/>
      <c r="C11007" s="29"/>
      <c r="D11007" s="30"/>
      <c r="E11007" s="29"/>
    </row>
    <row r="11008" spans="1:5" ht="15" hidden="1" x14ac:dyDescent="0.25">
      <c r="A11008" s="23"/>
      <c r="B11008" s="29"/>
      <c r="C11008" s="29"/>
      <c r="D11008" s="30"/>
      <c r="E11008" s="29"/>
    </row>
    <row r="11009" spans="1:5" ht="15" hidden="1" x14ac:dyDescent="0.25">
      <c r="A11009" s="23"/>
      <c r="B11009" s="29"/>
      <c r="C11009" s="29"/>
      <c r="D11009" s="30"/>
      <c r="E11009" s="29"/>
    </row>
    <row r="11010" spans="1:5" ht="15" hidden="1" x14ac:dyDescent="0.25">
      <c r="A11010" s="23"/>
      <c r="B11010" s="29"/>
      <c r="C11010" s="29"/>
      <c r="D11010" s="30"/>
      <c r="E11010" s="29"/>
    </row>
    <row r="11011" spans="1:5" ht="15" hidden="1" x14ac:dyDescent="0.25">
      <c r="A11011" s="23"/>
      <c r="B11011" s="29"/>
      <c r="C11011" s="29"/>
      <c r="D11011" s="30"/>
      <c r="E11011" s="29"/>
    </row>
    <row r="11012" spans="1:5" ht="15" hidden="1" x14ac:dyDescent="0.25">
      <c r="A11012" s="23"/>
      <c r="B11012" s="29"/>
      <c r="C11012" s="29"/>
      <c r="D11012" s="30"/>
      <c r="E11012" s="29"/>
    </row>
    <row r="11013" spans="1:5" ht="15" hidden="1" x14ac:dyDescent="0.25">
      <c r="A11013" s="23"/>
      <c r="B11013" s="29"/>
      <c r="C11013" s="29"/>
      <c r="D11013" s="30"/>
      <c r="E11013" s="29"/>
    </row>
    <row r="11014" spans="1:5" ht="15" hidden="1" x14ac:dyDescent="0.25">
      <c r="A11014" s="23"/>
      <c r="B11014" s="29"/>
      <c r="C11014" s="29"/>
      <c r="D11014" s="30"/>
      <c r="E11014" s="29"/>
    </row>
    <row r="11015" spans="1:5" ht="15" hidden="1" x14ac:dyDescent="0.25">
      <c r="A11015" s="23"/>
      <c r="B11015" s="29"/>
      <c r="C11015" s="29"/>
      <c r="D11015" s="30"/>
      <c r="E11015" s="29"/>
    </row>
    <row r="11016" spans="1:5" ht="15" hidden="1" x14ac:dyDescent="0.25">
      <c r="A11016" s="23"/>
      <c r="B11016" s="29"/>
      <c r="C11016" s="29"/>
      <c r="D11016" s="30"/>
      <c r="E11016" s="29"/>
    </row>
    <row r="11017" spans="1:5" ht="15" hidden="1" x14ac:dyDescent="0.25">
      <c r="A11017" s="23"/>
      <c r="B11017" s="29"/>
      <c r="C11017" s="29"/>
      <c r="D11017" s="30"/>
      <c r="E11017" s="29"/>
    </row>
    <row r="11018" spans="1:5" ht="15" hidden="1" x14ac:dyDescent="0.25">
      <c r="A11018" s="23"/>
      <c r="B11018" s="29"/>
      <c r="C11018" s="29"/>
      <c r="D11018" s="30"/>
      <c r="E11018" s="29"/>
    </row>
    <row r="11019" spans="1:5" ht="15" hidden="1" x14ac:dyDescent="0.25">
      <c r="A11019" s="23"/>
      <c r="B11019" s="29"/>
      <c r="C11019" s="29"/>
      <c r="D11019" s="30"/>
      <c r="E11019" s="29"/>
    </row>
    <row r="11020" spans="1:5" ht="15" hidden="1" x14ac:dyDescent="0.25">
      <c r="A11020" s="23"/>
      <c r="B11020" s="29"/>
      <c r="C11020" s="29"/>
      <c r="D11020" s="30"/>
      <c r="E11020" s="29"/>
    </row>
    <row r="11021" spans="1:5" ht="15" hidden="1" x14ac:dyDescent="0.25">
      <c r="A11021" s="23"/>
      <c r="B11021" s="29"/>
      <c r="C11021" s="29"/>
      <c r="D11021" s="30"/>
      <c r="E11021" s="29"/>
    </row>
    <row r="11022" spans="1:5" ht="15" hidden="1" x14ac:dyDescent="0.25">
      <c r="A11022" s="23"/>
      <c r="B11022" s="29"/>
      <c r="C11022" s="29"/>
      <c r="D11022" s="30"/>
      <c r="E11022" s="29"/>
    </row>
    <row r="11023" spans="1:5" ht="15" hidden="1" x14ac:dyDescent="0.25">
      <c r="A11023" s="23"/>
      <c r="B11023" s="29"/>
      <c r="C11023" s="29"/>
      <c r="D11023" s="30"/>
      <c r="E11023" s="29"/>
    </row>
    <row r="11024" spans="1:5" ht="15" hidden="1" x14ac:dyDescent="0.25">
      <c r="A11024" s="23"/>
      <c r="B11024" s="29"/>
      <c r="C11024" s="29"/>
      <c r="D11024" s="30"/>
      <c r="E11024" s="29"/>
    </row>
    <row r="11025" spans="1:5" ht="15" hidden="1" x14ac:dyDescent="0.25">
      <c r="A11025" s="23"/>
      <c r="B11025" s="29"/>
      <c r="C11025" s="29"/>
      <c r="D11025" s="30"/>
      <c r="E11025" s="29"/>
    </row>
    <row r="11026" spans="1:5" ht="15" hidden="1" x14ac:dyDescent="0.25">
      <c r="A11026" s="23"/>
      <c r="B11026" s="29"/>
      <c r="C11026" s="29"/>
      <c r="D11026" s="30"/>
      <c r="E11026" s="29"/>
    </row>
    <row r="11027" spans="1:5" ht="15" hidden="1" x14ac:dyDescent="0.25">
      <c r="A11027" s="23"/>
      <c r="B11027" s="29"/>
      <c r="C11027" s="29"/>
      <c r="D11027" s="30"/>
      <c r="E11027" s="29"/>
    </row>
    <row r="11028" spans="1:5" ht="15" hidden="1" x14ac:dyDescent="0.25">
      <c r="A11028" s="23"/>
      <c r="B11028" s="29"/>
      <c r="C11028" s="29"/>
      <c r="D11028" s="30"/>
      <c r="E11028" s="29"/>
    </row>
    <row r="11029" spans="1:5" ht="15" hidden="1" x14ac:dyDescent="0.25">
      <c r="A11029" s="23"/>
      <c r="B11029" s="29"/>
      <c r="C11029" s="29"/>
      <c r="D11029" s="30"/>
      <c r="E11029" s="29"/>
    </row>
    <row r="11030" spans="1:5" ht="15" hidden="1" x14ac:dyDescent="0.25">
      <c r="A11030" s="23"/>
      <c r="B11030" s="29"/>
      <c r="C11030" s="29"/>
      <c r="D11030" s="30"/>
      <c r="E11030" s="29"/>
    </row>
    <row r="11031" spans="1:5" ht="15" hidden="1" x14ac:dyDescent="0.25">
      <c r="A11031" s="23"/>
      <c r="B11031" s="29"/>
      <c r="C11031" s="29"/>
      <c r="D11031" s="30"/>
      <c r="E11031" s="29"/>
    </row>
    <row r="11032" spans="1:5" ht="15" hidden="1" x14ac:dyDescent="0.25">
      <c r="A11032" s="23"/>
      <c r="B11032" s="29"/>
      <c r="C11032" s="29"/>
      <c r="D11032" s="30"/>
      <c r="E11032" s="29"/>
    </row>
    <row r="11033" spans="1:5" ht="15" hidden="1" x14ac:dyDescent="0.25">
      <c r="A11033" s="23"/>
      <c r="B11033" s="29"/>
      <c r="C11033" s="29"/>
      <c r="D11033" s="30"/>
      <c r="E11033" s="29"/>
    </row>
    <row r="11034" spans="1:5" ht="15" hidden="1" x14ac:dyDescent="0.25">
      <c r="A11034" s="23"/>
      <c r="B11034" s="29"/>
      <c r="C11034" s="29"/>
      <c r="D11034" s="30"/>
      <c r="E11034" s="29"/>
    </row>
    <row r="11035" spans="1:5" ht="15" hidden="1" x14ac:dyDescent="0.25">
      <c r="A11035" s="23"/>
      <c r="B11035" s="29"/>
      <c r="C11035" s="29"/>
      <c r="D11035" s="30"/>
      <c r="E11035" s="29"/>
    </row>
    <row r="11036" spans="1:5" ht="15" hidden="1" x14ac:dyDescent="0.25">
      <c r="A11036" s="23"/>
      <c r="B11036" s="29"/>
      <c r="C11036" s="29"/>
      <c r="D11036" s="30"/>
      <c r="E11036" s="29"/>
    </row>
    <row r="11037" spans="1:5" ht="15" hidden="1" x14ac:dyDescent="0.25">
      <c r="A11037" s="23"/>
      <c r="B11037" s="29"/>
      <c r="C11037" s="29"/>
      <c r="D11037" s="30"/>
      <c r="E11037" s="29"/>
    </row>
    <row r="11038" spans="1:5" ht="15" hidden="1" x14ac:dyDescent="0.25">
      <c r="A11038" s="23"/>
      <c r="B11038" s="29"/>
      <c r="C11038" s="29"/>
      <c r="D11038" s="30"/>
      <c r="E11038" s="29"/>
    </row>
    <row r="11039" spans="1:5" ht="15" hidden="1" x14ac:dyDescent="0.25">
      <c r="A11039" s="23"/>
      <c r="B11039" s="29"/>
      <c r="C11039" s="29"/>
      <c r="D11039" s="30"/>
      <c r="E11039" s="29"/>
    </row>
    <row r="11040" spans="1:5" ht="15" hidden="1" x14ac:dyDescent="0.25">
      <c r="A11040" s="23"/>
      <c r="B11040" s="29"/>
      <c r="C11040" s="29"/>
      <c r="D11040" s="30"/>
      <c r="E11040" s="29"/>
    </row>
    <row r="11041" spans="1:5" ht="15" hidden="1" x14ac:dyDescent="0.25">
      <c r="A11041" s="23"/>
      <c r="B11041" s="29"/>
      <c r="C11041" s="29"/>
      <c r="D11041" s="30"/>
      <c r="E11041" s="29"/>
    </row>
    <row r="11042" spans="1:5" ht="15" hidden="1" x14ac:dyDescent="0.25">
      <c r="A11042" s="23"/>
      <c r="B11042" s="29"/>
      <c r="C11042" s="29"/>
      <c r="D11042" s="30"/>
      <c r="E11042" s="29"/>
    </row>
    <row r="11043" spans="1:5" ht="15" hidden="1" x14ac:dyDescent="0.25">
      <c r="A11043" s="23"/>
      <c r="B11043" s="29"/>
      <c r="C11043" s="29"/>
      <c r="D11043" s="30"/>
      <c r="E11043" s="29"/>
    </row>
    <row r="11044" spans="1:5" ht="15" hidden="1" x14ac:dyDescent="0.25">
      <c r="A11044" s="23"/>
      <c r="B11044" s="29"/>
      <c r="C11044" s="29"/>
      <c r="D11044" s="30"/>
      <c r="E11044" s="29"/>
    </row>
    <row r="11045" spans="1:5" ht="15" hidden="1" x14ac:dyDescent="0.25">
      <c r="A11045" s="23"/>
      <c r="B11045" s="29"/>
      <c r="C11045" s="29"/>
      <c r="D11045" s="30"/>
      <c r="E11045" s="29"/>
    </row>
    <row r="11046" spans="1:5" ht="15" hidden="1" x14ac:dyDescent="0.25">
      <c r="A11046" s="23"/>
      <c r="B11046" s="29"/>
      <c r="C11046" s="29"/>
      <c r="D11046" s="30"/>
      <c r="E11046" s="29"/>
    </row>
    <row r="11047" spans="1:5" ht="15" hidden="1" x14ac:dyDescent="0.25">
      <c r="A11047" s="23"/>
      <c r="B11047" s="29"/>
      <c r="C11047" s="29"/>
      <c r="D11047" s="30"/>
      <c r="E11047" s="29"/>
    </row>
    <row r="11048" spans="1:5" ht="15" hidden="1" x14ac:dyDescent="0.25">
      <c r="A11048" s="23"/>
      <c r="B11048" s="29"/>
      <c r="C11048" s="29"/>
      <c r="D11048" s="30"/>
      <c r="E11048" s="29"/>
    </row>
    <row r="11049" spans="1:5" ht="15" hidden="1" x14ac:dyDescent="0.25">
      <c r="A11049" s="23"/>
      <c r="B11049" s="29"/>
      <c r="C11049" s="29"/>
      <c r="D11049" s="30"/>
      <c r="E11049" s="29"/>
    </row>
    <row r="11050" spans="1:5" ht="15" hidden="1" x14ac:dyDescent="0.25">
      <c r="A11050" s="23"/>
      <c r="B11050" s="29"/>
      <c r="C11050" s="29"/>
      <c r="D11050" s="30"/>
      <c r="E11050" s="29"/>
    </row>
    <row r="11051" spans="1:5" ht="15" hidden="1" x14ac:dyDescent="0.25">
      <c r="A11051" s="23"/>
      <c r="B11051" s="29"/>
      <c r="C11051" s="29"/>
      <c r="D11051" s="30"/>
      <c r="E11051" s="29"/>
    </row>
    <row r="11052" spans="1:5" ht="15" hidden="1" x14ac:dyDescent="0.25">
      <c r="A11052" s="23"/>
      <c r="B11052" s="29"/>
      <c r="C11052" s="29"/>
      <c r="D11052" s="30"/>
      <c r="E11052" s="29"/>
    </row>
    <row r="11053" spans="1:5" ht="15" hidden="1" x14ac:dyDescent="0.25">
      <c r="A11053" s="23"/>
      <c r="B11053" s="29"/>
      <c r="C11053" s="29"/>
      <c r="D11053" s="30"/>
      <c r="E11053" s="29"/>
    </row>
    <row r="11054" spans="1:5" ht="15" hidden="1" x14ac:dyDescent="0.25">
      <c r="A11054" s="23"/>
      <c r="B11054" s="29"/>
      <c r="C11054" s="29"/>
      <c r="D11054" s="30"/>
      <c r="E11054" s="29"/>
    </row>
    <row r="11055" spans="1:5" ht="15" hidden="1" x14ac:dyDescent="0.25">
      <c r="A11055" s="23"/>
      <c r="B11055" s="29"/>
      <c r="C11055" s="29"/>
      <c r="D11055" s="30"/>
      <c r="E11055" s="29"/>
    </row>
    <row r="11056" spans="1:5" ht="15" hidden="1" x14ac:dyDescent="0.25">
      <c r="A11056" s="23"/>
      <c r="B11056" s="29"/>
      <c r="C11056" s="29"/>
      <c r="D11056" s="30"/>
      <c r="E11056" s="29"/>
    </row>
    <row r="11057" spans="1:5" ht="15" hidden="1" x14ac:dyDescent="0.25">
      <c r="A11057" s="23"/>
      <c r="B11057" s="29"/>
      <c r="C11057" s="29"/>
      <c r="D11057" s="30"/>
      <c r="E11057" s="29"/>
    </row>
    <row r="11058" spans="1:5" ht="15" hidden="1" x14ac:dyDescent="0.25">
      <c r="A11058" s="23"/>
      <c r="B11058" s="29"/>
      <c r="C11058" s="29"/>
      <c r="D11058" s="30"/>
      <c r="E11058" s="29"/>
    </row>
    <row r="11059" spans="1:5" ht="15" hidden="1" x14ac:dyDescent="0.25">
      <c r="A11059" s="23"/>
      <c r="B11059" s="29"/>
      <c r="C11059" s="29"/>
      <c r="D11059" s="30"/>
      <c r="E11059" s="29"/>
    </row>
    <row r="11060" spans="1:5" ht="15" hidden="1" x14ac:dyDescent="0.25">
      <c r="A11060" s="23"/>
      <c r="B11060" s="29"/>
      <c r="C11060" s="29"/>
      <c r="D11060" s="30"/>
      <c r="E11060" s="29"/>
    </row>
    <row r="11061" spans="1:5" ht="15" hidden="1" x14ac:dyDescent="0.25">
      <c r="A11061" s="23"/>
      <c r="B11061" s="29"/>
      <c r="C11061" s="29"/>
      <c r="D11061" s="30"/>
      <c r="E11061" s="29"/>
    </row>
    <row r="11062" spans="1:5" ht="15" hidden="1" x14ac:dyDescent="0.25">
      <c r="A11062" s="23"/>
      <c r="B11062" s="29"/>
      <c r="C11062" s="29"/>
      <c r="D11062" s="30"/>
      <c r="E11062" s="29"/>
    </row>
    <row r="11063" spans="1:5" ht="15" hidden="1" x14ac:dyDescent="0.25">
      <c r="A11063" s="23"/>
      <c r="B11063" s="29"/>
      <c r="C11063" s="29"/>
      <c r="D11063" s="30"/>
      <c r="E11063" s="29"/>
    </row>
    <row r="11064" spans="1:5" ht="15" hidden="1" x14ac:dyDescent="0.25">
      <c r="A11064" s="23"/>
      <c r="B11064" s="29"/>
      <c r="C11064" s="29"/>
      <c r="D11064" s="30"/>
      <c r="E11064" s="29"/>
    </row>
    <row r="11065" spans="1:5" ht="15" hidden="1" x14ac:dyDescent="0.25">
      <c r="A11065" s="23"/>
      <c r="B11065" s="29"/>
      <c r="C11065" s="29"/>
      <c r="D11065" s="30"/>
      <c r="E11065" s="29"/>
    </row>
    <row r="11066" spans="1:5" ht="15" hidden="1" x14ac:dyDescent="0.25">
      <c r="A11066" s="23"/>
      <c r="B11066" s="29"/>
      <c r="C11066" s="29"/>
      <c r="D11066" s="30"/>
      <c r="E11066" s="29"/>
    </row>
    <row r="11067" spans="1:5" ht="15" hidden="1" x14ac:dyDescent="0.25">
      <c r="A11067" s="23"/>
      <c r="B11067" s="29"/>
      <c r="C11067" s="29"/>
      <c r="D11067" s="30"/>
      <c r="E11067" s="29"/>
    </row>
    <row r="11068" spans="1:5" ht="15" hidden="1" x14ac:dyDescent="0.25">
      <c r="A11068" s="23"/>
      <c r="B11068" s="29"/>
      <c r="C11068" s="29"/>
      <c r="D11068" s="30"/>
      <c r="E11068" s="29"/>
    </row>
    <row r="11069" spans="1:5" ht="15" hidden="1" x14ac:dyDescent="0.25">
      <c r="A11069" s="23"/>
      <c r="B11069" s="29"/>
      <c r="C11069" s="29"/>
      <c r="D11069" s="30"/>
      <c r="E11069" s="29"/>
    </row>
    <row r="11070" spans="1:5" ht="15" hidden="1" x14ac:dyDescent="0.25">
      <c r="A11070" s="23"/>
      <c r="B11070" s="29"/>
      <c r="C11070" s="29"/>
      <c r="D11070" s="30"/>
      <c r="E11070" s="29"/>
    </row>
    <row r="11071" spans="1:5" ht="15" hidden="1" x14ac:dyDescent="0.25">
      <c r="A11071" s="23"/>
      <c r="B11071" s="29"/>
      <c r="C11071" s="29"/>
      <c r="D11071" s="30"/>
      <c r="E11071" s="29"/>
    </row>
    <row r="11072" spans="1:5" ht="15" hidden="1" x14ac:dyDescent="0.25">
      <c r="A11072" s="23"/>
      <c r="B11072" s="29"/>
      <c r="C11072" s="29"/>
      <c r="D11072" s="30"/>
      <c r="E11072" s="29"/>
    </row>
    <row r="11073" spans="1:5" ht="15" hidden="1" x14ac:dyDescent="0.25">
      <c r="A11073" s="23"/>
      <c r="B11073" s="29"/>
      <c r="C11073" s="29"/>
      <c r="D11073" s="30"/>
      <c r="E11073" s="29"/>
    </row>
    <row r="11074" spans="1:5" ht="15" hidden="1" x14ac:dyDescent="0.25">
      <c r="A11074" s="23"/>
      <c r="B11074" s="29"/>
      <c r="C11074" s="29"/>
      <c r="D11074" s="30"/>
      <c r="E11074" s="29"/>
    </row>
    <row r="11075" spans="1:5" ht="15" hidden="1" x14ac:dyDescent="0.25">
      <c r="A11075" s="23"/>
      <c r="B11075" s="29"/>
      <c r="C11075" s="29"/>
      <c r="D11075" s="30"/>
      <c r="E11075" s="29"/>
    </row>
    <row r="11076" spans="1:5" ht="15" hidden="1" x14ac:dyDescent="0.25">
      <c r="A11076" s="23"/>
      <c r="B11076" s="29"/>
      <c r="C11076" s="29"/>
      <c r="D11076" s="30"/>
      <c r="E11076" s="29"/>
    </row>
    <row r="11077" spans="1:5" ht="15" hidden="1" x14ac:dyDescent="0.25">
      <c r="A11077" s="23"/>
      <c r="B11077" s="29"/>
      <c r="C11077" s="29"/>
      <c r="D11077" s="30"/>
      <c r="E11077" s="29"/>
    </row>
    <row r="11078" spans="1:5" ht="15" hidden="1" x14ac:dyDescent="0.25">
      <c r="A11078" s="23"/>
      <c r="B11078" s="29"/>
      <c r="C11078" s="29"/>
      <c r="D11078" s="30"/>
      <c r="E11078" s="29"/>
    </row>
    <row r="11079" spans="1:5" ht="15" hidden="1" x14ac:dyDescent="0.25">
      <c r="A11079" s="23"/>
      <c r="B11079" s="29"/>
      <c r="C11079" s="29"/>
      <c r="D11079" s="30"/>
      <c r="E11079" s="29"/>
    </row>
    <row r="11080" spans="1:5" ht="15" hidden="1" x14ac:dyDescent="0.25">
      <c r="A11080" s="23"/>
      <c r="B11080" s="29"/>
      <c r="C11080" s="29"/>
      <c r="D11080" s="30"/>
      <c r="E11080" s="29"/>
    </row>
    <row r="11081" spans="1:5" ht="15" hidden="1" x14ac:dyDescent="0.25">
      <c r="A11081" s="23"/>
      <c r="B11081" s="29"/>
      <c r="C11081" s="29"/>
      <c r="D11081" s="30"/>
      <c r="E11081" s="29"/>
    </row>
    <row r="11082" spans="1:5" ht="15" hidden="1" x14ac:dyDescent="0.25">
      <c r="A11082" s="23"/>
      <c r="B11082" s="29"/>
      <c r="C11082" s="29"/>
      <c r="D11082" s="30"/>
      <c r="E11082" s="29"/>
    </row>
    <row r="11083" spans="1:5" ht="15" hidden="1" x14ac:dyDescent="0.25">
      <c r="A11083" s="23"/>
      <c r="B11083" s="29"/>
      <c r="C11083" s="29"/>
      <c r="D11083" s="30"/>
      <c r="E11083" s="29"/>
    </row>
    <row r="11084" spans="1:5" ht="15" hidden="1" x14ac:dyDescent="0.25">
      <c r="A11084" s="23"/>
      <c r="B11084" s="29"/>
      <c r="C11084" s="29"/>
      <c r="D11084" s="30"/>
      <c r="E11084" s="29"/>
    </row>
    <row r="11085" spans="1:5" ht="15" hidden="1" x14ac:dyDescent="0.25">
      <c r="A11085" s="23"/>
      <c r="B11085" s="29"/>
      <c r="C11085" s="29"/>
      <c r="D11085" s="30"/>
      <c r="E11085" s="29"/>
    </row>
    <row r="11086" spans="1:5" ht="15" hidden="1" x14ac:dyDescent="0.25">
      <c r="A11086" s="23"/>
      <c r="B11086" s="29"/>
      <c r="C11086" s="29"/>
      <c r="D11086" s="30"/>
      <c r="E11086" s="29"/>
    </row>
    <row r="11087" spans="1:5" ht="15" hidden="1" x14ac:dyDescent="0.25">
      <c r="A11087" s="23"/>
      <c r="B11087" s="29"/>
      <c r="C11087" s="29"/>
      <c r="D11087" s="30"/>
      <c r="E11087" s="29"/>
    </row>
    <row r="11088" spans="1:5" ht="15" hidden="1" x14ac:dyDescent="0.25">
      <c r="A11088" s="23"/>
      <c r="B11088" s="29"/>
      <c r="C11088" s="29"/>
      <c r="D11088" s="30"/>
      <c r="E11088" s="29"/>
    </row>
    <row r="11089" spans="1:5" ht="15" hidden="1" x14ac:dyDescent="0.25">
      <c r="A11089" s="23"/>
      <c r="B11089" s="29"/>
      <c r="C11089" s="29"/>
      <c r="D11089" s="30"/>
      <c r="E11089" s="29"/>
    </row>
    <row r="11090" spans="1:5" ht="15" hidden="1" x14ac:dyDescent="0.25">
      <c r="A11090" s="23"/>
      <c r="B11090" s="29"/>
      <c r="C11090" s="29"/>
      <c r="D11090" s="30"/>
      <c r="E11090" s="29"/>
    </row>
    <row r="11091" spans="1:5" ht="15" hidden="1" x14ac:dyDescent="0.25">
      <c r="A11091" s="23"/>
      <c r="B11091" s="29"/>
      <c r="C11091" s="29"/>
      <c r="D11091" s="30"/>
      <c r="E11091" s="29"/>
    </row>
    <row r="11092" spans="1:5" ht="15" hidden="1" x14ac:dyDescent="0.25">
      <c r="A11092" s="23"/>
      <c r="B11092" s="29"/>
      <c r="C11092" s="29"/>
      <c r="D11092" s="30"/>
      <c r="E11092" s="29"/>
    </row>
    <row r="11093" spans="1:5" ht="15" hidden="1" x14ac:dyDescent="0.25">
      <c r="A11093" s="23"/>
      <c r="B11093" s="29"/>
      <c r="C11093" s="29"/>
      <c r="D11093" s="30"/>
      <c r="E11093" s="29"/>
    </row>
    <row r="11094" spans="1:5" ht="15" hidden="1" x14ac:dyDescent="0.25">
      <c r="A11094" s="23"/>
      <c r="B11094" s="29"/>
      <c r="C11094" s="29"/>
      <c r="D11094" s="30"/>
      <c r="E11094" s="29"/>
    </row>
    <row r="11095" spans="1:5" ht="15" hidden="1" x14ac:dyDescent="0.25">
      <c r="A11095" s="23"/>
      <c r="B11095" s="29"/>
      <c r="C11095" s="29"/>
      <c r="D11095" s="30"/>
      <c r="E11095" s="29"/>
    </row>
    <row r="11096" spans="1:5" ht="15" hidden="1" x14ac:dyDescent="0.25">
      <c r="A11096" s="23"/>
      <c r="B11096" s="29"/>
      <c r="C11096" s="29"/>
      <c r="D11096" s="30"/>
      <c r="E11096" s="29"/>
    </row>
    <row r="11097" spans="1:5" ht="15" hidden="1" x14ac:dyDescent="0.25">
      <c r="A11097" s="23"/>
      <c r="B11097" s="29"/>
      <c r="C11097" s="29"/>
      <c r="D11097" s="30"/>
      <c r="E11097" s="29"/>
    </row>
    <row r="11098" spans="1:5" ht="15" hidden="1" x14ac:dyDescent="0.25">
      <c r="A11098" s="23"/>
      <c r="B11098" s="29"/>
      <c r="C11098" s="29"/>
      <c r="D11098" s="30"/>
      <c r="E11098" s="29"/>
    </row>
    <row r="11099" spans="1:5" ht="15" hidden="1" x14ac:dyDescent="0.25">
      <c r="A11099" s="23"/>
      <c r="B11099" s="29"/>
      <c r="C11099" s="29"/>
      <c r="D11099" s="30"/>
      <c r="E11099" s="29"/>
    </row>
    <row r="11100" spans="1:5" ht="15" hidden="1" x14ac:dyDescent="0.25">
      <c r="A11100" s="23"/>
      <c r="B11100" s="29"/>
      <c r="C11100" s="29"/>
      <c r="D11100" s="30"/>
      <c r="E11100" s="29"/>
    </row>
    <row r="11101" spans="1:5" ht="15" hidden="1" x14ac:dyDescent="0.25">
      <c r="A11101" s="23"/>
      <c r="B11101" s="29"/>
      <c r="C11101" s="29"/>
      <c r="D11101" s="30"/>
      <c r="E11101" s="29"/>
    </row>
    <row r="11102" spans="1:5" ht="15" hidden="1" x14ac:dyDescent="0.25">
      <c r="A11102" s="23"/>
      <c r="B11102" s="29"/>
      <c r="C11102" s="29"/>
      <c r="D11102" s="30"/>
      <c r="E11102" s="29"/>
    </row>
    <row r="11103" spans="1:5" ht="15" hidden="1" x14ac:dyDescent="0.25">
      <c r="A11103" s="23"/>
      <c r="B11103" s="29"/>
      <c r="C11103" s="29"/>
      <c r="D11103" s="30"/>
      <c r="E11103" s="29"/>
    </row>
    <row r="11104" spans="1:5" ht="15" hidden="1" x14ac:dyDescent="0.25">
      <c r="A11104" s="23"/>
      <c r="B11104" s="29"/>
      <c r="C11104" s="29"/>
      <c r="D11104" s="30"/>
      <c r="E11104" s="29"/>
    </row>
    <row r="11105" spans="1:5" ht="15" hidden="1" x14ac:dyDescent="0.25">
      <c r="A11105" s="23"/>
      <c r="B11105" s="29"/>
      <c r="C11105" s="29"/>
      <c r="D11105" s="30"/>
      <c r="E11105" s="29"/>
    </row>
    <row r="11106" spans="1:5" ht="15" hidden="1" x14ac:dyDescent="0.25">
      <c r="A11106" s="23"/>
      <c r="B11106" s="29"/>
      <c r="C11106" s="29"/>
      <c r="D11106" s="30"/>
      <c r="E11106" s="29"/>
    </row>
    <row r="11107" spans="1:5" ht="15" hidden="1" x14ac:dyDescent="0.25">
      <c r="A11107" s="23"/>
      <c r="B11107" s="29"/>
      <c r="C11107" s="29"/>
      <c r="D11107" s="30"/>
      <c r="E11107" s="29"/>
    </row>
    <row r="11108" spans="1:5" ht="15" hidden="1" x14ac:dyDescent="0.25">
      <c r="A11108" s="23"/>
      <c r="B11108" s="29"/>
      <c r="C11108" s="29"/>
      <c r="D11108" s="30"/>
      <c r="E11108" s="29"/>
    </row>
    <row r="11109" spans="1:5" ht="15" hidden="1" x14ac:dyDescent="0.25">
      <c r="A11109" s="23"/>
      <c r="B11109" s="29"/>
      <c r="C11109" s="29"/>
      <c r="D11109" s="30"/>
      <c r="E11109" s="29"/>
    </row>
    <row r="11110" spans="1:5" ht="15" hidden="1" x14ac:dyDescent="0.25">
      <c r="A11110" s="23"/>
      <c r="B11110" s="29"/>
      <c r="C11110" s="29"/>
      <c r="D11110" s="30"/>
      <c r="E11110" s="29"/>
    </row>
    <row r="11111" spans="1:5" ht="15" hidden="1" x14ac:dyDescent="0.25">
      <c r="A11111" s="23"/>
      <c r="B11111" s="29"/>
      <c r="C11111" s="29"/>
      <c r="D11111" s="30"/>
      <c r="E11111" s="29"/>
    </row>
    <row r="11112" spans="1:5" ht="15" hidden="1" x14ac:dyDescent="0.25">
      <c r="A11112" s="23"/>
      <c r="B11112" s="29"/>
      <c r="C11112" s="29"/>
      <c r="D11112" s="30"/>
      <c r="E11112" s="29"/>
    </row>
    <row r="11113" spans="1:5" ht="15" hidden="1" x14ac:dyDescent="0.25">
      <c r="A11113" s="23"/>
      <c r="B11113" s="29"/>
      <c r="C11113" s="29"/>
      <c r="D11113" s="30"/>
      <c r="E11113" s="29"/>
    </row>
    <row r="11114" spans="1:5" ht="15" hidden="1" x14ac:dyDescent="0.25">
      <c r="A11114" s="23"/>
      <c r="B11114" s="29"/>
      <c r="C11114" s="29"/>
      <c r="D11114" s="30"/>
      <c r="E11114" s="29"/>
    </row>
    <row r="11115" spans="1:5" ht="15" hidden="1" x14ac:dyDescent="0.25">
      <c r="A11115" s="23"/>
      <c r="B11115" s="29"/>
      <c r="C11115" s="29"/>
      <c r="D11115" s="30"/>
      <c r="E11115" s="29"/>
    </row>
    <row r="11116" spans="1:5" ht="15" hidden="1" x14ac:dyDescent="0.25">
      <c r="A11116" s="23"/>
      <c r="B11116" s="29"/>
      <c r="C11116" s="29"/>
      <c r="D11116" s="30"/>
      <c r="E11116" s="29"/>
    </row>
    <row r="11117" spans="1:5" ht="15" hidden="1" x14ac:dyDescent="0.25">
      <c r="A11117" s="23"/>
      <c r="B11117" s="29"/>
      <c r="C11117" s="29"/>
      <c r="D11117" s="30"/>
      <c r="E11117" s="29"/>
    </row>
    <row r="11118" spans="1:5" ht="15" hidden="1" x14ac:dyDescent="0.25">
      <c r="A11118" s="23"/>
      <c r="B11118" s="29"/>
      <c r="C11118" s="29"/>
      <c r="D11118" s="30"/>
      <c r="E11118" s="29"/>
    </row>
    <row r="11119" spans="1:5" ht="15" hidden="1" x14ac:dyDescent="0.25">
      <c r="A11119" s="23"/>
      <c r="B11119" s="29"/>
      <c r="C11119" s="29"/>
      <c r="D11119" s="30"/>
      <c r="E11119" s="29"/>
    </row>
    <row r="11120" spans="1:5" ht="15" hidden="1" x14ac:dyDescent="0.25">
      <c r="A11120" s="23"/>
      <c r="B11120" s="29"/>
      <c r="C11120" s="29"/>
      <c r="D11120" s="30"/>
      <c r="E11120" s="29"/>
    </row>
    <row r="11121" spans="1:5" ht="15" hidden="1" x14ac:dyDescent="0.25">
      <c r="A11121" s="23"/>
      <c r="B11121" s="29"/>
      <c r="C11121" s="29"/>
      <c r="D11121" s="30"/>
      <c r="E11121" s="29"/>
    </row>
    <row r="11122" spans="1:5" ht="15" hidden="1" x14ac:dyDescent="0.25">
      <c r="A11122" s="23"/>
      <c r="B11122" s="29"/>
      <c r="C11122" s="29"/>
      <c r="D11122" s="30"/>
      <c r="E11122" s="29"/>
    </row>
    <row r="11123" spans="1:5" ht="15" hidden="1" x14ac:dyDescent="0.25">
      <c r="A11123" s="23"/>
      <c r="B11123" s="29"/>
      <c r="C11123" s="29"/>
      <c r="D11123" s="30"/>
      <c r="E11123" s="29"/>
    </row>
    <row r="11124" spans="1:5" ht="15" hidden="1" x14ac:dyDescent="0.25">
      <c r="A11124" s="23"/>
      <c r="B11124" s="29"/>
      <c r="C11124" s="29"/>
      <c r="D11124" s="30"/>
      <c r="E11124" s="29"/>
    </row>
    <row r="11125" spans="1:5" ht="15" hidden="1" x14ac:dyDescent="0.25">
      <c r="A11125" s="23"/>
      <c r="B11125" s="29"/>
      <c r="C11125" s="29"/>
      <c r="D11125" s="30"/>
      <c r="E11125" s="29"/>
    </row>
    <row r="11126" spans="1:5" ht="15" hidden="1" x14ac:dyDescent="0.25">
      <c r="A11126" s="23"/>
      <c r="B11126" s="29"/>
      <c r="C11126" s="29"/>
      <c r="D11126" s="30"/>
      <c r="E11126" s="29"/>
    </row>
    <row r="11127" spans="1:5" ht="15" hidden="1" x14ac:dyDescent="0.25">
      <c r="A11127" s="23"/>
      <c r="B11127" s="29"/>
      <c r="C11127" s="29"/>
      <c r="D11127" s="30"/>
      <c r="E11127" s="29"/>
    </row>
    <row r="11128" spans="1:5" ht="15" hidden="1" x14ac:dyDescent="0.25">
      <c r="A11128" s="23"/>
      <c r="B11128" s="29"/>
      <c r="C11128" s="29"/>
      <c r="D11128" s="30"/>
      <c r="E11128" s="29"/>
    </row>
    <row r="11129" spans="1:5" ht="15" hidden="1" x14ac:dyDescent="0.25">
      <c r="A11129" s="23"/>
      <c r="B11129" s="29"/>
      <c r="C11129" s="29"/>
      <c r="D11129" s="30"/>
      <c r="E11129" s="29"/>
    </row>
    <row r="11130" spans="1:5" ht="15" hidden="1" x14ac:dyDescent="0.25">
      <c r="A11130" s="23"/>
      <c r="B11130" s="29"/>
      <c r="C11130" s="29"/>
      <c r="D11130" s="30"/>
      <c r="E11130" s="29"/>
    </row>
    <row r="11131" spans="1:5" ht="15" hidden="1" x14ac:dyDescent="0.25">
      <c r="A11131" s="23"/>
      <c r="B11131" s="29"/>
      <c r="C11131" s="29"/>
      <c r="D11131" s="30"/>
      <c r="E11131" s="29"/>
    </row>
    <row r="11132" spans="1:5" ht="15" hidden="1" x14ac:dyDescent="0.25">
      <c r="A11132" s="23"/>
      <c r="B11132" s="29"/>
      <c r="C11132" s="29"/>
      <c r="D11132" s="30"/>
      <c r="E11132" s="29"/>
    </row>
    <row r="11133" spans="1:5" ht="15" hidden="1" x14ac:dyDescent="0.25">
      <c r="A11133" s="23"/>
      <c r="B11133" s="29"/>
      <c r="C11133" s="29"/>
      <c r="D11133" s="30"/>
      <c r="E11133" s="29"/>
    </row>
    <row r="11134" spans="1:5" ht="15" hidden="1" x14ac:dyDescent="0.25">
      <c r="A11134" s="23"/>
      <c r="B11134" s="29"/>
      <c r="C11134" s="29"/>
      <c r="D11134" s="30"/>
      <c r="E11134" s="29"/>
    </row>
    <row r="11135" spans="1:5" ht="15" hidden="1" x14ac:dyDescent="0.25">
      <c r="A11135" s="23"/>
      <c r="B11135" s="29"/>
      <c r="C11135" s="29"/>
      <c r="D11135" s="30"/>
      <c r="E11135" s="29"/>
    </row>
    <row r="11136" spans="1:5" ht="15" hidden="1" x14ac:dyDescent="0.25">
      <c r="A11136" s="23"/>
      <c r="B11136" s="29"/>
      <c r="C11136" s="29"/>
      <c r="D11136" s="30"/>
      <c r="E11136" s="29"/>
    </row>
    <row r="11137" spans="1:5" ht="15" hidden="1" x14ac:dyDescent="0.25">
      <c r="A11137" s="23"/>
      <c r="B11137" s="29"/>
      <c r="C11137" s="29"/>
      <c r="D11137" s="30"/>
      <c r="E11137" s="29"/>
    </row>
    <row r="11138" spans="1:5" ht="15" hidden="1" x14ac:dyDescent="0.25">
      <c r="A11138" s="23"/>
      <c r="B11138" s="29"/>
      <c r="C11138" s="29"/>
      <c r="D11138" s="30"/>
      <c r="E11138" s="29"/>
    </row>
    <row r="11139" spans="1:5" ht="15" hidden="1" x14ac:dyDescent="0.25">
      <c r="A11139" s="23"/>
      <c r="B11139" s="29"/>
      <c r="C11139" s="29"/>
      <c r="D11139" s="30"/>
      <c r="E11139" s="29"/>
    </row>
    <row r="11140" spans="1:5" ht="15" hidden="1" x14ac:dyDescent="0.25">
      <c r="A11140" s="23"/>
      <c r="B11140" s="29"/>
      <c r="C11140" s="29"/>
      <c r="D11140" s="30"/>
      <c r="E11140" s="29"/>
    </row>
    <row r="11141" spans="1:5" ht="15" hidden="1" x14ac:dyDescent="0.25">
      <c r="A11141" s="23"/>
      <c r="B11141" s="29"/>
      <c r="C11141" s="29"/>
      <c r="D11141" s="30"/>
      <c r="E11141" s="29"/>
    </row>
    <row r="11142" spans="1:5" ht="15" hidden="1" x14ac:dyDescent="0.25">
      <c r="A11142" s="23"/>
      <c r="B11142" s="29"/>
      <c r="C11142" s="29"/>
      <c r="D11142" s="30"/>
      <c r="E11142" s="29"/>
    </row>
    <row r="11143" spans="1:5" ht="15" hidden="1" x14ac:dyDescent="0.25">
      <c r="A11143" s="23"/>
      <c r="B11143" s="29"/>
      <c r="C11143" s="29"/>
      <c r="D11143" s="30"/>
      <c r="E11143" s="29"/>
    </row>
    <row r="11144" spans="1:5" ht="15" hidden="1" x14ac:dyDescent="0.25">
      <c r="A11144" s="23"/>
      <c r="B11144" s="29"/>
      <c r="C11144" s="29"/>
      <c r="D11144" s="30"/>
      <c r="E11144" s="29"/>
    </row>
    <row r="11145" spans="1:5" ht="15" hidden="1" x14ac:dyDescent="0.25">
      <c r="A11145" s="23"/>
      <c r="B11145" s="29"/>
      <c r="C11145" s="29"/>
      <c r="D11145" s="30"/>
      <c r="E11145" s="29"/>
    </row>
    <row r="11146" spans="1:5" ht="15" hidden="1" x14ac:dyDescent="0.25">
      <c r="A11146" s="23"/>
      <c r="B11146" s="29"/>
      <c r="C11146" s="29"/>
      <c r="D11146" s="30"/>
      <c r="E11146" s="29"/>
    </row>
    <row r="11147" spans="1:5" ht="15" hidden="1" x14ac:dyDescent="0.25">
      <c r="A11147" s="23"/>
      <c r="B11147" s="29"/>
      <c r="C11147" s="29"/>
      <c r="D11147" s="30"/>
      <c r="E11147" s="29"/>
    </row>
    <row r="11148" spans="1:5" ht="15" hidden="1" x14ac:dyDescent="0.25">
      <c r="A11148" s="23"/>
      <c r="B11148" s="29"/>
      <c r="C11148" s="29"/>
      <c r="D11148" s="30"/>
      <c r="E11148" s="29"/>
    </row>
    <row r="11149" spans="1:5" ht="15" hidden="1" x14ac:dyDescent="0.25">
      <c r="A11149" s="23"/>
      <c r="B11149" s="29"/>
      <c r="C11149" s="29"/>
      <c r="D11149" s="30"/>
      <c r="E11149" s="29"/>
    </row>
    <row r="11150" spans="1:5" ht="15" hidden="1" x14ac:dyDescent="0.25">
      <c r="A11150" s="23"/>
      <c r="B11150" s="29"/>
      <c r="C11150" s="29"/>
      <c r="D11150" s="30"/>
      <c r="E11150" s="29"/>
    </row>
    <row r="11151" spans="1:5" ht="15" hidden="1" x14ac:dyDescent="0.25">
      <c r="A11151" s="23"/>
      <c r="B11151" s="29"/>
      <c r="C11151" s="29"/>
      <c r="D11151" s="30"/>
      <c r="E11151" s="29"/>
    </row>
    <row r="11152" spans="1:5" ht="15" hidden="1" x14ac:dyDescent="0.25">
      <c r="A11152" s="23"/>
      <c r="B11152" s="29"/>
      <c r="C11152" s="29"/>
      <c r="D11152" s="30"/>
      <c r="E11152" s="29"/>
    </row>
    <row r="11153" spans="1:5" ht="15" hidden="1" x14ac:dyDescent="0.25">
      <c r="A11153" s="23"/>
      <c r="B11153" s="29"/>
      <c r="C11153" s="29"/>
      <c r="D11153" s="30"/>
      <c r="E11153" s="29"/>
    </row>
    <row r="11154" spans="1:5" ht="15" hidden="1" x14ac:dyDescent="0.25">
      <c r="A11154" s="23"/>
      <c r="B11154" s="29"/>
      <c r="C11154" s="29"/>
      <c r="D11154" s="30"/>
      <c r="E11154" s="29"/>
    </row>
    <row r="11155" spans="1:5" ht="15" hidden="1" x14ac:dyDescent="0.25">
      <c r="A11155" s="23"/>
      <c r="B11155" s="29"/>
      <c r="C11155" s="29"/>
      <c r="D11155" s="30"/>
      <c r="E11155" s="29"/>
    </row>
    <row r="11156" spans="1:5" ht="15" hidden="1" x14ac:dyDescent="0.25">
      <c r="A11156" s="23"/>
      <c r="B11156" s="29"/>
      <c r="C11156" s="29"/>
      <c r="D11156" s="30"/>
      <c r="E11156" s="29"/>
    </row>
    <row r="11157" spans="1:5" ht="15" hidden="1" x14ac:dyDescent="0.25">
      <c r="A11157" s="23"/>
      <c r="B11157" s="29"/>
      <c r="C11157" s="29"/>
      <c r="D11157" s="30"/>
      <c r="E11157" s="29"/>
    </row>
    <row r="11158" spans="1:5" ht="15" hidden="1" x14ac:dyDescent="0.25">
      <c r="A11158" s="23"/>
      <c r="B11158" s="29"/>
      <c r="C11158" s="29"/>
      <c r="D11158" s="30"/>
      <c r="E11158" s="29"/>
    </row>
    <row r="11159" spans="1:5" ht="15" hidden="1" x14ac:dyDescent="0.25">
      <c r="A11159" s="23"/>
      <c r="B11159" s="29"/>
      <c r="C11159" s="29"/>
      <c r="D11159" s="30"/>
      <c r="E11159" s="29"/>
    </row>
    <row r="11160" spans="1:5" ht="15" hidden="1" x14ac:dyDescent="0.25">
      <c r="A11160" s="23"/>
      <c r="B11160" s="29"/>
      <c r="C11160" s="29"/>
      <c r="D11160" s="30"/>
      <c r="E11160" s="29"/>
    </row>
    <row r="11161" spans="1:5" ht="15" hidden="1" x14ac:dyDescent="0.25">
      <c r="A11161" s="23"/>
      <c r="B11161" s="29"/>
      <c r="C11161" s="29"/>
      <c r="D11161" s="30"/>
      <c r="E11161" s="29"/>
    </row>
    <row r="11162" spans="1:5" ht="15" hidden="1" x14ac:dyDescent="0.25">
      <c r="A11162" s="23"/>
      <c r="B11162" s="29"/>
      <c r="C11162" s="29"/>
      <c r="D11162" s="30"/>
      <c r="E11162" s="29"/>
    </row>
    <row r="11163" spans="1:5" ht="15" hidden="1" x14ac:dyDescent="0.25">
      <c r="A11163" s="23"/>
      <c r="B11163" s="29"/>
      <c r="C11163" s="29"/>
      <c r="D11163" s="30"/>
      <c r="E11163" s="29"/>
    </row>
    <row r="11164" spans="1:5" ht="15" hidden="1" x14ac:dyDescent="0.25">
      <c r="A11164" s="23"/>
      <c r="B11164" s="29"/>
      <c r="C11164" s="29"/>
      <c r="D11164" s="30"/>
      <c r="E11164" s="29"/>
    </row>
    <row r="11165" spans="1:5" ht="15" hidden="1" x14ac:dyDescent="0.25">
      <c r="A11165" s="23"/>
      <c r="B11165" s="29"/>
      <c r="C11165" s="29"/>
      <c r="D11165" s="30"/>
      <c r="E11165" s="29"/>
    </row>
    <row r="11166" spans="1:5" ht="15" hidden="1" x14ac:dyDescent="0.25">
      <c r="A11166" s="23"/>
      <c r="B11166" s="29"/>
      <c r="C11166" s="29"/>
      <c r="D11166" s="30"/>
      <c r="E11166" s="29"/>
    </row>
    <row r="11167" spans="1:5" ht="15" hidden="1" x14ac:dyDescent="0.25">
      <c r="A11167" s="23"/>
      <c r="B11167" s="29"/>
      <c r="C11167" s="29"/>
      <c r="D11167" s="30"/>
      <c r="E11167" s="29"/>
    </row>
    <row r="11168" spans="1:5" ht="15" hidden="1" x14ac:dyDescent="0.25">
      <c r="A11168" s="23"/>
      <c r="B11168" s="29"/>
      <c r="C11168" s="29"/>
      <c r="D11168" s="30"/>
      <c r="E11168" s="29"/>
    </row>
    <row r="11169" spans="1:5" ht="15" hidden="1" x14ac:dyDescent="0.25">
      <c r="A11169" s="23"/>
      <c r="B11169" s="29"/>
      <c r="C11169" s="29"/>
      <c r="D11169" s="30"/>
      <c r="E11169" s="29"/>
    </row>
    <row r="11170" spans="1:5" ht="15" hidden="1" x14ac:dyDescent="0.25">
      <c r="A11170" s="23"/>
      <c r="B11170" s="29"/>
      <c r="C11170" s="29"/>
      <c r="D11170" s="30"/>
      <c r="E11170" s="29"/>
    </row>
    <row r="11171" spans="1:5" ht="15" hidden="1" x14ac:dyDescent="0.25">
      <c r="A11171" s="23"/>
      <c r="B11171" s="29"/>
      <c r="C11171" s="29"/>
      <c r="D11171" s="30"/>
      <c r="E11171" s="29"/>
    </row>
    <row r="11172" spans="1:5" ht="15" hidden="1" x14ac:dyDescent="0.25">
      <c r="A11172" s="23"/>
      <c r="B11172" s="29"/>
      <c r="C11172" s="29"/>
      <c r="D11172" s="30"/>
      <c r="E11172" s="29"/>
    </row>
    <row r="11173" spans="1:5" ht="15" hidden="1" x14ac:dyDescent="0.25">
      <c r="A11173" s="23"/>
      <c r="B11173" s="29"/>
      <c r="C11173" s="29"/>
      <c r="D11173" s="30"/>
      <c r="E11173" s="29"/>
    </row>
    <row r="11174" spans="1:5" ht="15" hidden="1" x14ac:dyDescent="0.25">
      <c r="A11174" s="23"/>
      <c r="B11174" s="29"/>
      <c r="C11174" s="29"/>
      <c r="D11174" s="30"/>
      <c r="E11174" s="29"/>
    </row>
    <row r="11175" spans="1:5" ht="15" hidden="1" x14ac:dyDescent="0.25">
      <c r="A11175" s="23"/>
      <c r="B11175" s="29"/>
      <c r="C11175" s="29"/>
      <c r="D11175" s="30"/>
      <c r="E11175" s="29"/>
    </row>
    <row r="11176" spans="1:5" ht="15" hidden="1" x14ac:dyDescent="0.25">
      <c r="A11176" s="23"/>
      <c r="B11176" s="29"/>
      <c r="C11176" s="29"/>
      <c r="D11176" s="30"/>
      <c r="E11176" s="29"/>
    </row>
    <row r="11177" spans="1:5" ht="15" hidden="1" x14ac:dyDescent="0.25">
      <c r="A11177" s="23"/>
      <c r="B11177" s="29"/>
      <c r="C11177" s="29"/>
      <c r="D11177" s="30"/>
      <c r="E11177" s="29"/>
    </row>
    <row r="11178" spans="1:5" ht="15" hidden="1" x14ac:dyDescent="0.25">
      <c r="A11178" s="23"/>
      <c r="B11178" s="29"/>
      <c r="C11178" s="29"/>
      <c r="D11178" s="30"/>
      <c r="E11178" s="29"/>
    </row>
    <row r="11179" spans="1:5" ht="15" hidden="1" x14ac:dyDescent="0.25">
      <c r="A11179" s="23"/>
      <c r="B11179" s="29"/>
      <c r="C11179" s="29"/>
      <c r="D11179" s="30"/>
      <c r="E11179" s="29"/>
    </row>
    <row r="11180" spans="1:5" ht="15" hidden="1" x14ac:dyDescent="0.25">
      <c r="A11180" s="23"/>
      <c r="B11180" s="29"/>
      <c r="C11180" s="29"/>
      <c r="D11180" s="30"/>
      <c r="E11180" s="29"/>
    </row>
    <row r="11181" spans="1:5" ht="15" hidden="1" x14ac:dyDescent="0.25">
      <c r="A11181" s="23"/>
      <c r="B11181" s="29"/>
      <c r="C11181" s="29"/>
      <c r="D11181" s="30"/>
      <c r="E11181" s="29"/>
    </row>
    <row r="11182" spans="1:5" ht="15" hidden="1" x14ac:dyDescent="0.25">
      <c r="A11182" s="23"/>
      <c r="B11182" s="29"/>
      <c r="C11182" s="29"/>
      <c r="D11182" s="30"/>
      <c r="E11182" s="29"/>
    </row>
    <row r="11183" spans="1:5" ht="15" hidden="1" x14ac:dyDescent="0.25">
      <c r="A11183" s="23"/>
      <c r="B11183" s="29"/>
      <c r="C11183" s="29"/>
      <c r="D11183" s="30"/>
      <c r="E11183" s="29"/>
    </row>
    <row r="11184" spans="1:5" ht="15" hidden="1" x14ac:dyDescent="0.25">
      <c r="A11184" s="23"/>
      <c r="B11184" s="29"/>
      <c r="C11184" s="29"/>
      <c r="D11184" s="30"/>
      <c r="E11184" s="29"/>
    </row>
    <row r="11185" spans="1:5" ht="15" hidden="1" x14ac:dyDescent="0.25">
      <c r="A11185" s="23"/>
      <c r="B11185" s="29"/>
      <c r="C11185" s="29"/>
      <c r="D11185" s="30"/>
      <c r="E11185" s="29"/>
    </row>
    <row r="11186" spans="1:5" ht="15" hidden="1" x14ac:dyDescent="0.25">
      <c r="A11186" s="23"/>
      <c r="B11186" s="29"/>
      <c r="C11186" s="29"/>
      <c r="D11186" s="30"/>
      <c r="E11186" s="29"/>
    </row>
    <row r="11187" spans="1:5" ht="15" hidden="1" x14ac:dyDescent="0.25">
      <c r="A11187" s="23"/>
      <c r="B11187" s="29"/>
      <c r="C11187" s="29"/>
      <c r="D11187" s="30"/>
      <c r="E11187" s="29"/>
    </row>
    <row r="11188" spans="1:5" ht="15" hidden="1" x14ac:dyDescent="0.25">
      <c r="A11188" s="23"/>
      <c r="B11188" s="29"/>
      <c r="C11188" s="29"/>
      <c r="D11188" s="30"/>
      <c r="E11188" s="29"/>
    </row>
    <row r="11189" spans="1:5" ht="15" hidden="1" x14ac:dyDescent="0.25">
      <c r="A11189" s="23"/>
      <c r="B11189" s="29"/>
      <c r="C11189" s="29"/>
      <c r="D11189" s="30"/>
      <c r="E11189" s="29"/>
    </row>
    <row r="11190" spans="1:5" ht="15" hidden="1" x14ac:dyDescent="0.25">
      <c r="A11190" s="23"/>
      <c r="B11190" s="29"/>
      <c r="C11190" s="29"/>
      <c r="D11190" s="30"/>
      <c r="E11190" s="29"/>
    </row>
    <row r="11191" spans="1:5" ht="15" hidden="1" x14ac:dyDescent="0.25">
      <c r="A11191" s="23"/>
      <c r="B11191" s="29"/>
      <c r="C11191" s="29"/>
      <c r="D11191" s="30"/>
      <c r="E11191" s="29"/>
    </row>
    <row r="11192" spans="1:5" ht="15" hidden="1" x14ac:dyDescent="0.25">
      <c r="A11192" s="23"/>
      <c r="B11192" s="29"/>
      <c r="C11192" s="29"/>
      <c r="D11192" s="30"/>
      <c r="E11192" s="29"/>
    </row>
    <row r="11193" spans="1:5" ht="15" hidden="1" x14ac:dyDescent="0.25">
      <c r="A11193" s="23"/>
      <c r="B11193" s="29"/>
      <c r="C11193" s="29"/>
      <c r="D11193" s="30"/>
      <c r="E11193" s="29"/>
    </row>
    <row r="11194" spans="1:5" ht="15" hidden="1" x14ac:dyDescent="0.25">
      <c r="A11194" s="23"/>
      <c r="B11194" s="29"/>
      <c r="C11194" s="29"/>
      <c r="D11194" s="30"/>
      <c r="E11194" s="29"/>
    </row>
    <row r="11195" spans="1:5" ht="15" hidden="1" x14ac:dyDescent="0.25">
      <c r="A11195" s="23"/>
      <c r="B11195" s="29"/>
      <c r="C11195" s="29"/>
      <c r="D11195" s="30"/>
      <c r="E11195" s="29"/>
    </row>
    <row r="11196" spans="1:5" ht="15" hidden="1" x14ac:dyDescent="0.25">
      <c r="A11196" s="23"/>
      <c r="B11196" s="29"/>
      <c r="C11196" s="29"/>
      <c r="D11196" s="30"/>
      <c r="E11196" s="29"/>
    </row>
    <row r="11197" spans="1:5" ht="15" hidden="1" x14ac:dyDescent="0.25">
      <c r="A11197" s="23"/>
      <c r="B11197" s="29"/>
      <c r="C11197" s="29"/>
      <c r="D11197" s="30"/>
      <c r="E11197" s="29"/>
    </row>
    <row r="11198" spans="1:5" ht="15" hidden="1" x14ac:dyDescent="0.25">
      <c r="A11198" s="23"/>
      <c r="B11198" s="29"/>
      <c r="C11198" s="29"/>
      <c r="D11198" s="30"/>
      <c r="E11198" s="29"/>
    </row>
    <row r="11199" spans="1:5" ht="15" hidden="1" x14ac:dyDescent="0.25">
      <c r="A11199" s="23"/>
      <c r="B11199" s="29"/>
      <c r="C11199" s="29"/>
      <c r="D11199" s="30"/>
      <c r="E11199" s="29"/>
    </row>
    <row r="11200" spans="1:5" ht="15" hidden="1" x14ac:dyDescent="0.25">
      <c r="A11200" s="23"/>
      <c r="B11200" s="29"/>
      <c r="C11200" s="29"/>
      <c r="D11200" s="30"/>
      <c r="E11200" s="29"/>
    </row>
    <row r="11201" spans="1:5" ht="15" hidden="1" x14ac:dyDescent="0.25">
      <c r="A11201" s="23"/>
      <c r="B11201" s="29"/>
      <c r="C11201" s="29"/>
      <c r="D11201" s="30"/>
      <c r="E11201" s="29"/>
    </row>
    <row r="11202" spans="1:5" ht="15" hidden="1" x14ac:dyDescent="0.25">
      <c r="A11202" s="23"/>
      <c r="B11202" s="29"/>
      <c r="C11202" s="29"/>
      <c r="D11202" s="30"/>
      <c r="E11202" s="29"/>
    </row>
    <row r="11203" spans="1:5" ht="15" hidden="1" x14ac:dyDescent="0.25">
      <c r="A11203" s="23"/>
      <c r="B11203" s="29"/>
      <c r="C11203" s="29"/>
      <c r="D11203" s="30"/>
      <c r="E11203" s="29"/>
    </row>
    <row r="11204" spans="1:5" ht="15" hidden="1" x14ac:dyDescent="0.25">
      <c r="A11204" s="23"/>
      <c r="B11204" s="29"/>
      <c r="C11204" s="29"/>
      <c r="D11204" s="30"/>
      <c r="E11204" s="29"/>
    </row>
    <row r="11205" spans="1:5" ht="15" hidden="1" x14ac:dyDescent="0.25">
      <c r="A11205" s="23"/>
      <c r="B11205" s="29"/>
      <c r="C11205" s="29"/>
      <c r="D11205" s="30"/>
      <c r="E11205" s="29"/>
    </row>
    <row r="11206" spans="1:5" ht="15" hidden="1" x14ac:dyDescent="0.25">
      <c r="A11206" s="23"/>
      <c r="B11206" s="29"/>
      <c r="C11206" s="29"/>
      <c r="D11206" s="30"/>
      <c r="E11206" s="29"/>
    </row>
    <row r="11207" spans="1:5" ht="15" hidden="1" x14ac:dyDescent="0.25">
      <c r="A11207" s="23"/>
      <c r="B11207" s="29"/>
      <c r="C11207" s="29"/>
      <c r="D11207" s="30"/>
      <c r="E11207" s="29"/>
    </row>
    <row r="11208" spans="1:5" ht="15" hidden="1" x14ac:dyDescent="0.25">
      <c r="A11208" s="23"/>
      <c r="B11208" s="29"/>
      <c r="C11208" s="29"/>
      <c r="D11208" s="30"/>
      <c r="E11208" s="29"/>
    </row>
    <row r="11209" spans="1:5" ht="15" hidden="1" x14ac:dyDescent="0.25">
      <c r="A11209" s="23"/>
      <c r="B11209" s="29"/>
      <c r="C11209" s="29"/>
      <c r="D11209" s="30"/>
      <c r="E11209" s="29"/>
    </row>
    <row r="11210" spans="1:5" ht="15" hidden="1" x14ac:dyDescent="0.25">
      <c r="A11210" s="23"/>
      <c r="B11210" s="29"/>
      <c r="C11210" s="29"/>
      <c r="D11210" s="30"/>
      <c r="E11210" s="29"/>
    </row>
    <row r="11211" spans="1:5" ht="15" hidden="1" x14ac:dyDescent="0.25">
      <c r="A11211" s="23"/>
      <c r="B11211" s="29"/>
      <c r="C11211" s="29"/>
      <c r="D11211" s="30"/>
      <c r="E11211" s="29"/>
    </row>
    <row r="11212" spans="1:5" ht="15" hidden="1" x14ac:dyDescent="0.25">
      <c r="A11212" s="23"/>
      <c r="B11212" s="29"/>
      <c r="C11212" s="29"/>
      <c r="D11212" s="30"/>
      <c r="E11212" s="29"/>
    </row>
    <row r="11213" spans="1:5" ht="15" hidden="1" x14ac:dyDescent="0.25">
      <c r="A11213" s="23"/>
      <c r="B11213" s="29"/>
      <c r="C11213" s="29"/>
      <c r="D11213" s="30"/>
      <c r="E11213" s="29"/>
    </row>
    <row r="11214" spans="1:5" ht="15" hidden="1" x14ac:dyDescent="0.25">
      <c r="A11214" s="23"/>
      <c r="B11214" s="29"/>
      <c r="C11214" s="29"/>
      <c r="D11214" s="30"/>
      <c r="E11214" s="29"/>
    </row>
    <row r="11215" spans="1:5" ht="15" hidden="1" x14ac:dyDescent="0.25">
      <c r="A11215" s="23"/>
      <c r="B11215" s="29"/>
      <c r="C11215" s="29"/>
      <c r="D11215" s="30"/>
      <c r="E11215" s="29"/>
    </row>
    <row r="11216" spans="1:5" ht="15" hidden="1" x14ac:dyDescent="0.25">
      <c r="A11216" s="23"/>
      <c r="B11216" s="29"/>
      <c r="C11216" s="29"/>
      <c r="D11216" s="30"/>
      <c r="E11216" s="29"/>
    </row>
    <row r="11217" spans="1:5" ht="15" hidden="1" x14ac:dyDescent="0.25">
      <c r="A11217" s="23"/>
      <c r="B11217" s="29"/>
      <c r="C11217" s="29"/>
      <c r="D11217" s="30"/>
      <c r="E11217" s="29"/>
    </row>
    <row r="11218" spans="1:5" ht="15" hidden="1" x14ac:dyDescent="0.25">
      <c r="A11218" s="23"/>
      <c r="B11218" s="29"/>
      <c r="C11218" s="29"/>
      <c r="D11218" s="30"/>
      <c r="E11218" s="29"/>
    </row>
    <row r="11219" spans="1:5" ht="15" hidden="1" x14ac:dyDescent="0.25">
      <c r="A11219" s="23"/>
      <c r="B11219" s="29"/>
      <c r="C11219" s="29"/>
      <c r="D11219" s="30"/>
      <c r="E11219" s="29"/>
    </row>
    <row r="11220" spans="1:5" ht="15" hidden="1" x14ac:dyDescent="0.25">
      <c r="A11220" s="23"/>
      <c r="B11220" s="29"/>
      <c r="C11220" s="29"/>
      <c r="D11220" s="30"/>
      <c r="E11220" s="29"/>
    </row>
    <row r="11221" spans="1:5" ht="15" hidden="1" x14ac:dyDescent="0.25">
      <c r="A11221" s="23"/>
      <c r="B11221" s="29"/>
      <c r="C11221" s="29"/>
      <c r="D11221" s="30"/>
      <c r="E11221" s="29"/>
    </row>
    <row r="11222" spans="1:5" ht="15" hidden="1" x14ac:dyDescent="0.25">
      <c r="A11222" s="23"/>
      <c r="B11222" s="29"/>
      <c r="C11222" s="29"/>
      <c r="D11222" s="30"/>
      <c r="E11222" s="29"/>
    </row>
    <row r="11223" spans="1:5" ht="15" hidden="1" x14ac:dyDescent="0.25">
      <c r="A11223" s="23"/>
      <c r="B11223" s="29"/>
      <c r="C11223" s="29"/>
      <c r="D11223" s="30"/>
      <c r="E11223" s="29"/>
    </row>
    <row r="11224" spans="1:5" ht="15" hidden="1" x14ac:dyDescent="0.25">
      <c r="A11224" s="23"/>
      <c r="B11224" s="29"/>
      <c r="C11224" s="29"/>
      <c r="D11224" s="30"/>
      <c r="E11224" s="29"/>
    </row>
    <row r="11225" spans="1:5" ht="15" hidden="1" x14ac:dyDescent="0.25">
      <c r="A11225" s="23"/>
      <c r="B11225" s="29"/>
      <c r="C11225" s="29"/>
      <c r="D11225" s="30"/>
      <c r="E11225" s="29"/>
    </row>
    <row r="11226" spans="1:5" ht="15" hidden="1" x14ac:dyDescent="0.25">
      <c r="A11226" s="23"/>
      <c r="B11226" s="29"/>
      <c r="C11226" s="29"/>
      <c r="D11226" s="30"/>
      <c r="E11226" s="29"/>
    </row>
    <row r="11227" spans="1:5" ht="15" hidden="1" x14ac:dyDescent="0.25">
      <c r="A11227" s="23"/>
      <c r="B11227" s="29"/>
      <c r="C11227" s="29"/>
      <c r="D11227" s="30"/>
      <c r="E11227" s="29"/>
    </row>
    <row r="11228" spans="1:5" ht="15" hidden="1" x14ac:dyDescent="0.25">
      <c r="A11228" s="23"/>
      <c r="B11228" s="29"/>
      <c r="C11228" s="29"/>
      <c r="D11228" s="30"/>
      <c r="E11228" s="29"/>
    </row>
    <row r="11229" spans="1:5" ht="15" hidden="1" x14ac:dyDescent="0.25">
      <c r="A11229" s="23"/>
      <c r="B11229" s="29"/>
      <c r="C11229" s="29"/>
      <c r="D11229" s="30"/>
      <c r="E11229" s="29"/>
    </row>
    <row r="11230" spans="1:5" ht="15" hidden="1" x14ac:dyDescent="0.25">
      <c r="A11230" s="23"/>
      <c r="B11230" s="29"/>
      <c r="C11230" s="29"/>
      <c r="D11230" s="30"/>
      <c r="E11230" s="29"/>
    </row>
    <row r="11231" spans="1:5" ht="15" hidden="1" x14ac:dyDescent="0.25">
      <c r="A11231" s="23"/>
      <c r="B11231" s="29"/>
      <c r="C11231" s="29"/>
      <c r="D11231" s="30"/>
      <c r="E11231" s="29"/>
    </row>
    <row r="11232" spans="1:5" ht="15" hidden="1" x14ac:dyDescent="0.25">
      <c r="A11232" s="23"/>
      <c r="B11232" s="29"/>
      <c r="C11232" s="29"/>
      <c r="D11232" s="30"/>
      <c r="E11232" s="29"/>
    </row>
    <row r="11233" spans="1:5" ht="15" hidden="1" x14ac:dyDescent="0.25">
      <c r="A11233" s="23"/>
      <c r="B11233" s="29"/>
      <c r="C11233" s="29"/>
      <c r="D11233" s="30"/>
      <c r="E11233" s="29"/>
    </row>
    <row r="11234" spans="1:5" ht="15" hidden="1" x14ac:dyDescent="0.25">
      <c r="A11234" s="23"/>
      <c r="B11234" s="29"/>
      <c r="C11234" s="29"/>
      <c r="D11234" s="30"/>
      <c r="E11234" s="29"/>
    </row>
    <row r="11235" spans="1:5" ht="15" hidden="1" x14ac:dyDescent="0.25">
      <c r="A11235" s="23"/>
      <c r="B11235" s="29"/>
      <c r="C11235" s="29"/>
      <c r="D11235" s="30"/>
      <c r="E11235" s="29"/>
    </row>
    <row r="11236" spans="1:5" ht="15" hidden="1" x14ac:dyDescent="0.25">
      <c r="A11236" s="23"/>
      <c r="B11236" s="29"/>
      <c r="C11236" s="29"/>
      <c r="D11236" s="30"/>
      <c r="E11236" s="29"/>
    </row>
    <row r="11237" spans="1:5" ht="15" hidden="1" x14ac:dyDescent="0.25">
      <c r="A11237" s="23"/>
      <c r="B11237" s="29"/>
      <c r="C11237" s="29"/>
      <c r="D11237" s="30"/>
      <c r="E11237" s="29"/>
    </row>
    <row r="11238" spans="1:5" ht="15" hidden="1" x14ac:dyDescent="0.25">
      <c r="A11238" s="23"/>
      <c r="B11238" s="29"/>
      <c r="C11238" s="29"/>
      <c r="D11238" s="30"/>
      <c r="E11238" s="29"/>
    </row>
    <row r="11239" spans="1:5" ht="15" hidden="1" x14ac:dyDescent="0.25">
      <c r="A11239" s="23"/>
      <c r="B11239" s="29"/>
      <c r="C11239" s="29"/>
      <c r="D11239" s="30"/>
      <c r="E11239" s="29"/>
    </row>
    <row r="11240" spans="1:5" ht="15" hidden="1" x14ac:dyDescent="0.25">
      <c r="A11240" s="23"/>
      <c r="B11240" s="29"/>
      <c r="C11240" s="29"/>
      <c r="D11240" s="30"/>
      <c r="E11240" s="29"/>
    </row>
    <row r="11241" spans="1:5" ht="15" hidden="1" x14ac:dyDescent="0.25">
      <c r="A11241" s="23"/>
      <c r="B11241" s="29"/>
      <c r="C11241" s="29"/>
      <c r="D11241" s="30"/>
      <c r="E11241" s="29"/>
    </row>
    <row r="11242" spans="1:5" ht="15" hidden="1" x14ac:dyDescent="0.25">
      <c r="A11242" s="23"/>
      <c r="B11242" s="29"/>
      <c r="C11242" s="29"/>
      <c r="D11242" s="30"/>
      <c r="E11242" s="29"/>
    </row>
    <row r="11243" spans="1:5" ht="15" hidden="1" x14ac:dyDescent="0.25">
      <c r="A11243" s="23"/>
      <c r="B11243" s="29"/>
      <c r="C11243" s="29"/>
      <c r="D11243" s="30"/>
      <c r="E11243" s="29"/>
    </row>
    <row r="11244" spans="1:5" ht="15" hidden="1" x14ac:dyDescent="0.25">
      <c r="A11244" s="23"/>
      <c r="B11244" s="29"/>
      <c r="C11244" s="29"/>
      <c r="D11244" s="30"/>
      <c r="E11244" s="29"/>
    </row>
    <row r="11245" spans="1:5" ht="15" hidden="1" x14ac:dyDescent="0.25">
      <c r="A11245" s="23"/>
      <c r="B11245" s="29"/>
      <c r="C11245" s="29"/>
      <c r="D11245" s="30"/>
      <c r="E11245" s="29"/>
    </row>
    <row r="11246" spans="1:5" ht="15" hidden="1" x14ac:dyDescent="0.25">
      <c r="A11246" s="23"/>
      <c r="B11246" s="29"/>
      <c r="C11246" s="29"/>
      <c r="D11246" s="30"/>
      <c r="E11246" s="29"/>
    </row>
    <row r="11247" spans="1:5" ht="15" hidden="1" x14ac:dyDescent="0.25">
      <c r="A11247" s="23"/>
      <c r="B11247" s="29"/>
      <c r="C11247" s="29"/>
      <c r="D11247" s="30"/>
      <c r="E11247" s="29"/>
    </row>
    <row r="11248" spans="1:5" ht="15" hidden="1" x14ac:dyDescent="0.25">
      <c r="A11248" s="23"/>
      <c r="B11248" s="29"/>
      <c r="C11248" s="29"/>
      <c r="D11248" s="30"/>
      <c r="E11248" s="29"/>
    </row>
    <row r="11249" spans="1:5" ht="15" hidden="1" x14ac:dyDescent="0.25">
      <c r="A11249" s="23"/>
      <c r="B11249" s="29"/>
      <c r="C11249" s="29"/>
      <c r="D11249" s="30"/>
      <c r="E11249" s="29"/>
    </row>
    <row r="11250" spans="1:5" ht="15" hidden="1" x14ac:dyDescent="0.25">
      <c r="A11250" s="23"/>
      <c r="B11250" s="29"/>
      <c r="C11250" s="29"/>
      <c r="D11250" s="30"/>
      <c r="E11250" s="29"/>
    </row>
    <row r="11251" spans="1:5" ht="15" hidden="1" x14ac:dyDescent="0.25">
      <c r="A11251" s="23"/>
      <c r="B11251" s="29"/>
      <c r="C11251" s="29"/>
      <c r="D11251" s="30"/>
      <c r="E11251" s="29"/>
    </row>
    <row r="11252" spans="1:5" ht="15" hidden="1" x14ac:dyDescent="0.25">
      <c r="A11252" s="23"/>
      <c r="B11252" s="29"/>
      <c r="C11252" s="29"/>
      <c r="D11252" s="30"/>
      <c r="E11252" s="29"/>
    </row>
    <row r="11253" spans="1:5" ht="15" hidden="1" x14ac:dyDescent="0.25">
      <c r="A11253" s="23"/>
      <c r="B11253" s="29"/>
      <c r="C11253" s="29"/>
      <c r="D11253" s="30"/>
      <c r="E11253" s="29"/>
    </row>
    <row r="11254" spans="1:5" ht="15" hidden="1" x14ac:dyDescent="0.25">
      <c r="A11254" s="23"/>
      <c r="B11254" s="29"/>
      <c r="C11254" s="29"/>
      <c r="D11254" s="30"/>
      <c r="E11254" s="29"/>
    </row>
    <row r="11255" spans="1:5" ht="15" hidden="1" x14ac:dyDescent="0.25">
      <c r="A11255" s="23"/>
      <c r="B11255" s="29"/>
      <c r="C11255" s="29"/>
      <c r="D11255" s="30"/>
      <c r="E11255" s="29"/>
    </row>
    <row r="11256" spans="1:5" ht="15" hidden="1" x14ac:dyDescent="0.25">
      <c r="A11256" s="23"/>
      <c r="B11256" s="29"/>
      <c r="C11256" s="29"/>
      <c r="D11256" s="30"/>
      <c r="E11256" s="29"/>
    </row>
    <row r="11257" spans="1:5" ht="15" hidden="1" x14ac:dyDescent="0.25">
      <c r="A11257" s="23"/>
      <c r="B11257" s="29"/>
      <c r="C11257" s="29"/>
      <c r="D11257" s="30"/>
      <c r="E11257" s="29"/>
    </row>
    <row r="11258" spans="1:5" ht="15" hidden="1" x14ac:dyDescent="0.25">
      <c r="A11258" s="23"/>
      <c r="B11258" s="29"/>
      <c r="C11258" s="29"/>
      <c r="D11258" s="30"/>
      <c r="E11258" s="29"/>
    </row>
    <row r="11259" spans="1:5" ht="15" hidden="1" x14ac:dyDescent="0.25">
      <c r="A11259" s="23"/>
      <c r="B11259" s="29"/>
      <c r="C11259" s="29"/>
      <c r="D11259" s="30"/>
      <c r="E11259" s="29"/>
    </row>
    <row r="11260" spans="1:5" ht="15" hidden="1" x14ac:dyDescent="0.25">
      <c r="A11260" s="23"/>
      <c r="B11260" s="29"/>
      <c r="C11260" s="29"/>
      <c r="D11260" s="30"/>
      <c r="E11260" s="29"/>
    </row>
    <row r="11261" spans="1:5" ht="15" hidden="1" x14ac:dyDescent="0.25">
      <c r="A11261" s="23"/>
      <c r="B11261" s="29"/>
      <c r="C11261" s="29"/>
      <c r="D11261" s="30"/>
      <c r="E11261" s="29"/>
    </row>
    <row r="11262" spans="1:5" ht="15" hidden="1" x14ac:dyDescent="0.25">
      <c r="A11262" s="23"/>
      <c r="B11262" s="29"/>
      <c r="C11262" s="29"/>
      <c r="D11262" s="30"/>
      <c r="E11262" s="29"/>
    </row>
    <row r="11263" spans="1:5" ht="15" hidden="1" x14ac:dyDescent="0.25">
      <c r="A11263" s="23"/>
      <c r="B11263" s="29"/>
      <c r="C11263" s="29"/>
      <c r="D11263" s="30"/>
      <c r="E11263" s="29"/>
    </row>
    <row r="11264" spans="1:5" ht="15" hidden="1" x14ac:dyDescent="0.25">
      <c r="A11264" s="23"/>
      <c r="B11264" s="29"/>
      <c r="C11264" s="29"/>
      <c r="D11264" s="30"/>
      <c r="E11264" s="29"/>
    </row>
    <row r="11265" spans="1:5" ht="15" hidden="1" x14ac:dyDescent="0.25">
      <c r="A11265" s="23"/>
      <c r="B11265" s="29"/>
      <c r="C11265" s="29"/>
      <c r="D11265" s="30"/>
      <c r="E11265" s="29"/>
    </row>
    <row r="11266" spans="1:5" ht="15" hidden="1" x14ac:dyDescent="0.25">
      <c r="A11266" s="23"/>
      <c r="B11266" s="29"/>
      <c r="C11266" s="29"/>
      <c r="D11266" s="30"/>
      <c r="E11266" s="29"/>
    </row>
    <row r="11267" spans="1:5" ht="15" hidden="1" x14ac:dyDescent="0.25">
      <c r="A11267" s="23"/>
      <c r="B11267" s="29"/>
      <c r="C11267" s="29"/>
      <c r="D11267" s="30"/>
      <c r="E11267" s="29"/>
    </row>
    <row r="11268" spans="1:5" ht="15" hidden="1" x14ac:dyDescent="0.25">
      <c r="A11268" s="23"/>
      <c r="B11268" s="29"/>
      <c r="C11268" s="29"/>
      <c r="D11268" s="30"/>
      <c r="E11268" s="29"/>
    </row>
    <row r="11269" spans="1:5" ht="15" hidden="1" x14ac:dyDescent="0.25">
      <c r="A11269" s="23"/>
      <c r="B11269" s="29"/>
      <c r="C11269" s="29"/>
      <c r="D11269" s="30"/>
      <c r="E11269" s="29"/>
    </row>
    <row r="11270" spans="1:5" ht="15" hidden="1" x14ac:dyDescent="0.25">
      <c r="A11270" s="23"/>
      <c r="B11270" s="29"/>
      <c r="C11270" s="29"/>
      <c r="D11270" s="30"/>
      <c r="E11270" s="29"/>
    </row>
    <row r="11271" spans="1:5" ht="15" hidden="1" x14ac:dyDescent="0.25">
      <c r="A11271" s="23"/>
      <c r="B11271" s="29"/>
      <c r="C11271" s="29"/>
      <c r="D11271" s="30"/>
      <c r="E11271" s="29"/>
    </row>
    <row r="11272" spans="1:5" ht="15" hidden="1" x14ac:dyDescent="0.25">
      <c r="A11272" s="23"/>
      <c r="B11272" s="29"/>
      <c r="C11272" s="29"/>
      <c r="D11272" s="30"/>
      <c r="E11272" s="29"/>
    </row>
    <row r="11273" spans="1:5" ht="15" hidden="1" x14ac:dyDescent="0.25">
      <c r="A11273" s="23"/>
      <c r="B11273" s="29"/>
      <c r="C11273" s="29"/>
      <c r="D11273" s="30"/>
      <c r="E11273" s="29"/>
    </row>
    <row r="11274" spans="1:5" ht="15" hidden="1" x14ac:dyDescent="0.25">
      <c r="A11274" s="23"/>
      <c r="B11274" s="29"/>
      <c r="C11274" s="29"/>
      <c r="D11274" s="30"/>
      <c r="E11274" s="29"/>
    </row>
    <row r="11275" spans="1:5" ht="15" hidden="1" x14ac:dyDescent="0.25">
      <c r="A11275" s="23"/>
      <c r="B11275" s="29"/>
      <c r="C11275" s="29"/>
      <c r="D11275" s="30"/>
      <c r="E11275" s="29"/>
    </row>
    <row r="11276" spans="1:5" ht="15" hidden="1" x14ac:dyDescent="0.25">
      <c r="A11276" s="23"/>
      <c r="B11276" s="29"/>
      <c r="C11276" s="29"/>
      <c r="D11276" s="30"/>
      <c r="E11276" s="29"/>
    </row>
    <row r="11277" spans="1:5" ht="15" hidden="1" x14ac:dyDescent="0.25">
      <c r="A11277" s="23"/>
      <c r="B11277" s="29"/>
      <c r="C11277" s="29"/>
      <c r="D11277" s="30"/>
      <c r="E11277" s="29"/>
    </row>
    <row r="11278" spans="1:5" ht="15" hidden="1" x14ac:dyDescent="0.25">
      <c r="A11278" s="23"/>
      <c r="B11278" s="29"/>
      <c r="C11278" s="29"/>
      <c r="D11278" s="30"/>
      <c r="E11278" s="29"/>
    </row>
    <row r="11279" spans="1:5" ht="15" hidden="1" x14ac:dyDescent="0.25">
      <c r="A11279" s="23"/>
      <c r="B11279" s="29"/>
      <c r="C11279" s="29"/>
      <c r="D11279" s="30"/>
      <c r="E11279" s="29"/>
    </row>
    <row r="11280" spans="1:5" ht="15" hidden="1" x14ac:dyDescent="0.25">
      <c r="A11280" s="23"/>
      <c r="B11280" s="29"/>
      <c r="C11280" s="29"/>
      <c r="D11280" s="30"/>
      <c r="E11280" s="29"/>
    </row>
    <row r="11281" spans="1:5" ht="15" hidden="1" x14ac:dyDescent="0.25">
      <c r="A11281" s="23"/>
      <c r="B11281" s="29"/>
      <c r="C11281" s="29"/>
      <c r="D11281" s="30"/>
      <c r="E11281" s="29"/>
    </row>
    <row r="11282" spans="1:5" ht="15" hidden="1" x14ac:dyDescent="0.25">
      <c r="A11282" s="23"/>
      <c r="B11282" s="29"/>
      <c r="C11282" s="29"/>
      <c r="D11282" s="30"/>
      <c r="E11282" s="29"/>
    </row>
    <row r="11283" spans="1:5" ht="15" hidden="1" x14ac:dyDescent="0.25">
      <c r="A11283" s="23"/>
      <c r="B11283" s="29"/>
      <c r="C11283" s="29"/>
      <c r="D11283" s="30"/>
      <c r="E11283" s="29"/>
    </row>
    <row r="11284" spans="1:5" ht="15" hidden="1" x14ac:dyDescent="0.25">
      <c r="A11284" s="23"/>
      <c r="B11284" s="29"/>
      <c r="C11284" s="29"/>
      <c r="D11284" s="30"/>
      <c r="E11284" s="29"/>
    </row>
    <row r="11285" spans="1:5" ht="15" hidden="1" x14ac:dyDescent="0.25">
      <c r="A11285" s="23"/>
      <c r="B11285" s="29"/>
      <c r="C11285" s="29"/>
      <c r="D11285" s="30"/>
      <c r="E11285" s="29"/>
    </row>
    <row r="11286" spans="1:5" ht="15" hidden="1" x14ac:dyDescent="0.25">
      <c r="A11286" s="23"/>
      <c r="B11286" s="29"/>
      <c r="C11286" s="29"/>
      <c r="D11286" s="30"/>
      <c r="E11286" s="29"/>
    </row>
    <row r="11287" spans="1:5" ht="15" hidden="1" x14ac:dyDescent="0.25">
      <c r="A11287" s="23"/>
      <c r="B11287" s="29"/>
      <c r="C11287" s="29"/>
      <c r="D11287" s="30"/>
      <c r="E11287" s="29"/>
    </row>
    <row r="11288" spans="1:5" ht="15" hidden="1" x14ac:dyDescent="0.25">
      <c r="A11288" s="23"/>
      <c r="B11288" s="29"/>
      <c r="C11288" s="29"/>
      <c r="D11288" s="30"/>
      <c r="E11288" s="29"/>
    </row>
    <row r="11289" spans="1:5" ht="15" hidden="1" x14ac:dyDescent="0.25">
      <c r="A11289" s="23"/>
      <c r="B11289" s="29"/>
      <c r="C11289" s="29"/>
      <c r="D11289" s="30"/>
      <c r="E11289" s="29"/>
    </row>
    <row r="11290" spans="1:5" ht="15" hidden="1" x14ac:dyDescent="0.25">
      <c r="A11290" s="23"/>
      <c r="B11290" s="29"/>
      <c r="C11290" s="29"/>
      <c r="D11290" s="30"/>
      <c r="E11290" s="29"/>
    </row>
    <row r="11291" spans="1:5" ht="15" hidden="1" x14ac:dyDescent="0.25">
      <c r="A11291" s="23"/>
      <c r="B11291" s="29"/>
      <c r="C11291" s="29"/>
      <c r="D11291" s="30"/>
      <c r="E11291" s="29"/>
    </row>
    <row r="11292" spans="1:5" ht="15" hidden="1" x14ac:dyDescent="0.25">
      <c r="A11292" s="23"/>
      <c r="B11292" s="29"/>
      <c r="C11292" s="29"/>
      <c r="D11292" s="30"/>
      <c r="E11292" s="29"/>
    </row>
    <row r="11293" spans="1:5" ht="15" hidden="1" x14ac:dyDescent="0.25">
      <c r="A11293" s="23"/>
      <c r="B11293" s="29"/>
      <c r="C11293" s="29"/>
      <c r="D11293" s="30"/>
      <c r="E11293" s="29"/>
    </row>
    <row r="11294" spans="1:5" ht="15" hidden="1" x14ac:dyDescent="0.25">
      <c r="A11294" s="23"/>
      <c r="B11294" s="29"/>
      <c r="C11294" s="29"/>
      <c r="D11294" s="30"/>
      <c r="E11294" s="29"/>
    </row>
    <row r="11295" spans="1:5" ht="15" hidden="1" x14ac:dyDescent="0.25">
      <c r="A11295" s="23"/>
      <c r="B11295" s="29"/>
      <c r="C11295" s="29"/>
      <c r="D11295" s="30"/>
      <c r="E11295" s="29"/>
    </row>
    <row r="11296" spans="1:5" ht="15" hidden="1" x14ac:dyDescent="0.25">
      <c r="A11296" s="23"/>
      <c r="B11296" s="29"/>
      <c r="C11296" s="29"/>
      <c r="D11296" s="30"/>
      <c r="E11296" s="29"/>
    </row>
    <row r="11297" spans="1:5" ht="15" hidden="1" x14ac:dyDescent="0.25">
      <c r="A11297" s="23"/>
      <c r="B11297" s="29"/>
      <c r="C11297" s="29"/>
      <c r="D11297" s="30"/>
      <c r="E11297" s="29"/>
    </row>
    <row r="11298" spans="1:5" ht="15" hidden="1" x14ac:dyDescent="0.25">
      <c r="A11298" s="23"/>
      <c r="B11298" s="29"/>
      <c r="C11298" s="29"/>
      <c r="D11298" s="30"/>
      <c r="E11298" s="29"/>
    </row>
    <row r="11299" spans="1:5" ht="15" hidden="1" x14ac:dyDescent="0.25">
      <c r="A11299" s="23"/>
      <c r="B11299" s="29"/>
      <c r="C11299" s="29"/>
      <c r="D11299" s="30"/>
      <c r="E11299" s="29"/>
    </row>
    <row r="11300" spans="1:5" ht="15" hidden="1" x14ac:dyDescent="0.25">
      <c r="A11300" s="23"/>
      <c r="B11300" s="29"/>
      <c r="C11300" s="29"/>
      <c r="D11300" s="30"/>
      <c r="E11300" s="29"/>
    </row>
    <row r="11301" spans="1:5" ht="15" hidden="1" x14ac:dyDescent="0.25">
      <c r="A11301" s="23"/>
      <c r="B11301" s="29"/>
      <c r="C11301" s="29"/>
      <c r="D11301" s="30"/>
      <c r="E11301" s="29"/>
    </row>
    <row r="11302" spans="1:5" ht="15" hidden="1" x14ac:dyDescent="0.25">
      <c r="A11302" s="23"/>
      <c r="B11302" s="29"/>
      <c r="C11302" s="29"/>
      <c r="D11302" s="30"/>
      <c r="E11302" s="29"/>
    </row>
    <row r="11303" spans="1:5" ht="15" hidden="1" x14ac:dyDescent="0.25">
      <c r="A11303" s="23"/>
      <c r="B11303" s="29"/>
      <c r="C11303" s="29"/>
      <c r="D11303" s="30"/>
      <c r="E11303" s="29"/>
    </row>
    <row r="11304" spans="1:5" ht="15" hidden="1" x14ac:dyDescent="0.25">
      <c r="A11304" s="23"/>
      <c r="B11304" s="29"/>
      <c r="C11304" s="29"/>
      <c r="D11304" s="30"/>
      <c r="E11304" s="29"/>
    </row>
    <row r="11305" spans="1:5" ht="15" hidden="1" x14ac:dyDescent="0.25">
      <c r="A11305" s="23"/>
      <c r="B11305" s="29"/>
      <c r="C11305" s="29"/>
      <c r="D11305" s="30"/>
      <c r="E11305" s="29"/>
    </row>
    <row r="11306" spans="1:5" ht="15" hidden="1" x14ac:dyDescent="0.25">
      <c r="A11306" s="23"/>
      <c r="B11306" s="29"/>
      <c r="C11306" s="29"/>
      <c r="D11306" s="30"/>
      <c r="E11306" s="29"/>
    </row>
    <row r="11307" spans="1:5" ht="15" hidden="1" x14ac:dyDescent="0.25">
      <c r="A11307" s="23"/>
      <c r="B11307" s="29"/>
      <c r="C11307" s="29"/>
      <c r="D11307" s="30"/>
      <c r="E11307" s="29"/>
    </row>
    <row r="11308" spans="1:5" ht="15" hidden="1" x14ac:dyDescent="0.25">
      <c r="A11308" s="23"/>
      <c r="B11308" s="29"/>
      <c r="C11308" s="29"/>
      <c r="D11308" s="30"/>
      <c r="E11308" s="29"/>
    </row>
    <row r="11309" spans="1:5" ht="15" hidden="1" x14ac:dyDescent="0.25">
      <c r="A11309" s="23"/>
      <c r="B11309" s="29"/>
      <c r="C11309" s="29"/>
      <c r="D11309" s="30"/>
      <c r="E11309" s="29"/>
    </row>
    <row r="11310" spans="1:5" ht="15" hidden="1" x14ac:dyDescent="0.25">
      <c r="A11310" s="23"/>
      <c r="B11310" s="29"/>
      <c r="C11310" s="29"/>
      <c r="D11310" s="30"/>
      <c r="E11310" s="29"/>
    </row>
    <row r="11311" spans="1:5" ht="15" hidden="1" x14ac:dyDescent="0.25">
      <c r="A11311" s="23"/>
      <c r="B11311" s="29"/>
      <c r="C11311" s="29"/>
      <c r="D11311" s="30"/>
      <c r="E11311" s="29"/>
    </row>
    <row r="11312" spans="1:5" ht="15" hidden="1" x14ac:dyDescent="0.25">
      <c r="A11312" s="23"/>
      <c r="B11312" s="29"/>
      <c r="C11312" s="29"/>
      <c r="D11312" s="30"/>
      <c r="E11312" s="29"/>
    </row>
    <row r="11313" spans="1:5" ht="15" hidden="1" x14ac:dyDescent="0.25">
      <c r="A11313" s="23"/>
      <c r="B11313" s="29"/>
      <c r="C11313" s="29"/>
      <c r="D11313" s="30"/>
      <c r="E11313" s="29"/>
    </row>
    <row r="11314" spans="1:5" ht="15" hidden="1" x14ac:dyDescent="0.25">
      <c r="A11314" s="23"/>
      <c r="B11314" s="29"/>
      <c r="C11314" s="29"/>
      <c r="D11314" s="30"/>
      <c r="E11314" s="29"/>
    </row>
    <row r="11315" spans="1:5" ht="15" hidden="1" x14ac:dyDescent="0.25">
      <c r="A11315" s="23"/>
      <c r="B11315" s="29"/>
      <c r="C11315" s="29"/>
      <c r="D11315" s="30"/>
      <c r="E11315" s="29"/>
    </row>
    <row r="11316" spans="1:5" ht="15" hidden="1" x14ac:dyDescent="0.25">
      <c r="A11316" s="23"/>
      <c r="B11316" s="29"/>
      <c r="C11316" s="29"/>
      <c r="D11316" s="30"/>
      <c r="E11316" s="29"/>
    </row>
    <row r="11317" spans="1:5" ht="15" hidden="1" x14ac:dyDescent="0.25">
      <c r="A11317" s="23"/>
      <c r="B11317" s="29"/>
      <c r="C11317" s="29"/>
      <c r="D11317" s="30"/>
      <c r="E11317" s="29"/>
    </row>
    <row r="11318" spans="1:5" ht="15" hidden="1" x14ac:dyDescent="0.25">
      <c r="A11318" s="23"/>
      <c r="B11318" s="29"/>
      <c r="C11318" s="29"/>
      <c r="D11318" s="30"/>
      <c r="E11318" s="29"/>
    </row>
    <row r="11319" spans="1:5" ht="15" hidden="1" x14ac:dyDescent="0.25">
      <c r="A11319" s="23"/>
      <c r="B11319" s="29"/>
      <c r="C11319" s="29"/>
      <c r="D11319" s="30"/>
      <c r="E11319" s="29"/>
    </row>
    <row r="11320" spans="1:5" ht="15" hidden="1" x14ac:dyDescent="0.25">
      <c r="A11320" s="23"/>
      <c r="B11320" s="29"/>
      <c r="C11320" s="29"/>
      <c r="D11320" s="30"/>
      <c r="E11320" s="29"/>
    </row>
    <row r="11321" spans="1:5" ht="15" hidden="1" x14ac:dyDescent="0.25">
      <c r="A11321" s="23"/>
      <c r="B11321" s="29"/>
      <c r="C11321" s="29"/>
      <c r="D11321" s="30"/>
      <c r="E11321" s="29"/>
    </row>
    <row r="11322" spans="1:5" ht="15" hidden="1" x14ac:dyDescent="0.25">
      <c r="A11322" s="23"/>
      <c r="B11322" s="29"/>
      <c r="C11322" s="29"/>
      <c r="D11322" s="30"/>
      <c r="E11322" s="29"/>
    </row>
    <row r="11323" spans="1:5" ht="15" hidden="1" x14ac:dyDescent="0.25">
      <c r="A11323" s="23"/>
      <c r="B11323" s="29"/>
      <c r="C11323" s="29"/>
      <c r="D11323" s="30"/>
      <c r="E11323" s="29"/>
    </row>
    <row r="11324" spans="1:5" ht="15" hidden="1" x14ac:dyDescent="0.25">
      <c r="A11324" s="23"/>
      <c r="B11324" s="29"/>
      <c r="C11324" s="29"/>
      <c r="D11324" s="30"/>
      <c r="E11324" s="29"/>
    </row>
    <row r="11325" spans="1:5" ht="15" hidden="1" x14ac:dyDescent="0.25">
      <c r="A11325" s="23"/>
      <c r="B11325" s="29"/>
      <c r="C11325" s="29"/>
      <c r="D11325" s="30"/>
      <c r="E11325" s="29"/>
    </row>
    <row r="11326" spans="1:5" ht="15" hidden="1" x14ac:dyDescent="0.25">
      <c r="A11326" s="23"/>
      <c r="B11326" s="29"/>
      <c r="C11326" s="29"/>
      <c r="D11326" s="30"/>
      <c r="E11326" s="29"/>
    </row>
    <row r="11327" spans="1:5" ht="15" hidden="1" x14ac:dyDescent="0.25">
      <c r="A11327" s="23"/>
      <c r="B11327" s="29"/>
      <c r="C11327" s="29"/>
      <c r="D11327" s="30"/>
      <c r="E11327" s="29"/>
    </row>
    <row r="11328" spans="1:5" ht="15" hidden="1" x14ac:dyDescent="0.25">
      <c r="A11328" s="23"/>
      <c r="B11328" s="29"/>
      <c r="C11328" s="29"/>
      <c r="D11328" s="30"/>
      <c r="E11328" s="29"/>
    </row>
    <row r="11329" spans="1:5" ht="15" hidden="1" x14ac:dyDescent="0.25">
      <c r="A11329" s="23"/>
      <c r="B11329" s="29"/>
      <c r="C11329" s="29"/>
      <c r="D11329" s="30"/>
      <c r="E11329" s="29"/>
    </row>
    <row r="11330" spans="1:5" ht="15" hidden="1" x14ac:dyDescent="0.25">
      <c r="A11330" s="23"/>
      <c r="B11330" s="29"/>
      <c r="C11330" s="29"/>
      <c r="D11330" s="30"/>
      <c r="E11330" s="29"/>
    </row>
    <row r="11331" spans="1:5" ht="15" hidden="1" x14ac:dyDescent="0.25">
      <c r="A11331" s="23"/>
      <c r="B11331" s="29"/>
      <c r="C11331" s="29"/>
      <c r="D11331" s="30"/>
      <c r="E11331" s="29"/>
    </row>
    <row r="11332" spans="1:5" ht="15" hidden="1" x14ac:dyDescent="0.25">
      <c r="A11332" s="23"/>
      <c r="B11332" s="29"/>
      <c r="C11332" s="29"/>
      <c r="D11332" s="30"/>
      <c r="E11332" s="29"/>
    </row>
    <row r="11333" spans="1:5" ht="15" hidden="1" x14ac:dyDescent="0.25">
      <c r="A11333" s="23"/>
      <c r="B11333" s="29"/>
      <c r="C11333" s="29"/>
      <c r="D11333" s="30"/>
      <c r="E11333" s="29"/>
    </row>
    <row r="11334" spans="1:5" ht="15" hidden="1" x14ac:dyDescent="0.25">
      <c r="A11334" s="23"/>
      <c r="B11334" s="29"/>
      <c r="C11334" s="29"/>
      <c r="D11334" s="30"/>
      <c r="E11334" s="29"/>
    </row>
    <row r="11335" spans="1:5" ht="15" hidden="1" x14ac:dyDescent="0.25">
      <c r="A11335" s="23"/>
      <c r="B11335" s="29"/>
      <c r="C11335" s="29"/>
      <c r="D11335" s="30"/>
      <c r="E11335" s="29"/>
    </row>
    <row r="11336" spans="1:5" ht="15" hidden="1" x14ac:dyDescent="0.25">
      <c r="A11336" s="23"/>
      <c r="B11336" s="29"/>
      <c r="C11336" s="29"/>
      <c r="D11336" s="30"/>
      <c r="E11336" s="29"/>
    </row>
    <row r="11337" spans="1:5" ht="15" hidden="1" x14ac:dyDescent="0.25">
      <c r="A11337" s="23"/>
      <c r="B11337" s="29"/>
      <c r="C11337" s="29"/>
      <c r="D11337" s="30"/>
      <c r="E11337" s="29"/>
    </row>
    <row r="11338" spans="1:5" ht="15" hidden="1" x14ac:dyDescent="0.25">
      <c r="A11338" s="23"/>
      <c r="B11338" s="29"/>
      <c r="C11338" s="29"/>
      <c r="D11338" s="30"/>
      <c r="E11338" s="29"/>
    </row>
    <row r="11339" spans="1:5" ht="15" hidden="1" x14ac:dyDescent="0.25">
      <c r="A11339" s="23"/>
      <c r="B11339" s="29"/>
      <c r="C11339" s="29"/>
      <c r="D11339" s="30"/>
      <c r="E11339" s="29"/>
    </row>
    <row r="11340" spans="1:5" ht="15" hidden="1" x14ac:dyDescent="0.25">
      <c r="A11340" s="23"/>
      <c r="B11340" s="29"/>
      <c r="C11340" s="29"/>
      <c r="D11340" s="30"/>
      <c r="E11340" s="29"/>
    </row>
    <row r="11341" spans="1:5" ht="15" hidden="1" x14ac:dyDescent="0.25">
      <c r="A11341" s="23"/>
      <c r="B11341" s="29"/>
      <c r="C11341" s="29"/>
      <c r="D11341" s="30"/>
      <c r="E11341" s="29"/>
    </row>
    <row r="11342" spans="1:5" ht="15" hidden="1" x14ac:dyDescent="0.25">
      <c r="A11342" s="23"/>
      <c r="B11342" s="29"/>
      <c r="C11342" s="29"/>
      <c r="D11342" s="30"/>
      <c r="E11342" s="29"/>
    </row>
    <row r="11343" spans="1:5" ht="15" hidden="1" x14ac:dyDescent="0.25">
      <c r="A11343" s="23"/>
      <c r="B11343" s="29"/>
      <c r="C11343" s="29"/>
      <c r="D11343" s="30"/>
      <c r="E11343" s="29"/>
    </row>
    <row r="11344" spans="1:5" ht="15" hidden="1" x14ac:dyDescent="0.25">
      <c r="A11344" s="23"/>
      <c r="B11344" s="29"/>
      <c r="C11344" s="29"/>
      <c r="D11344" s="30"/>
      <c r="E11344" s="29"/>
    </row>
    <row r="11345" spans="1:5" ht="15" hidden="1" x14ac:dyDescent="0.25">
      <c r="A11345" s="23"/>
      <c r="B11345" s="29"/>
      <c r="C11345" s="29"/>
      <c r="D11345" s="30"/>
      <c r="E11345" s="29"/>
    </row>
    <row r="11346" spans="1:5" ht="15" hidden="1" x14ac:dyDescent="0.25">
      <c r="A11346" s="23"/>
      <c r="B11346" s="29"/>
      <c r="C11346" s="29"/>
      <c r="D11346" s="30"/>
      <c r="E11346" s="29"/>
    </row>
    <row r="11347" spans="1:5" ht="15" hidden="1" x14ac:dyDescent="0.25">
      <c r="A11347" s="23"/>
      <c r="B11347" s="29"/>
      <c r="C11347" s="29"/>
      <c r="D11347" s="30"/>
      <c r="E11347" s="29"/>
    </row>
    <row r="11348" spans="1:5" ht="15" hidden="1" x14ac:dyDescent="0.25">
      <c r="A11348" s="23"/>
      <c r="B11348" s="29"/>
      <c r="C11348" s="29"/>
      <c r="D11348" s="30"/>
      <c r="E11348" s="29"/>
    </row>
    <row r="11349" spans="1:5" ht="15" hidden="1" x14ac:dyDescent="0.25">
      <c r="A11349" s="23"/>
      <c r="B11349" s="29"/>
      <c r="C11349" s="29"/>
      <c r="D11349" s="30"/>
      <c r="E11349" s="29"/>
    </row>
    <row r="11350" spans="1:5" ht="15" hidden="1" x14ac:dyDescent="0.25">
      <c r="A11350" s="23"/>
      <c r="B11350" s="29"/>
      <c r="C11350" s="29"/>
      <c r="D11350" s="30"/>
      <c r="E11350" s="29"/>
    </row>
    <row r="11351" spans="1:5" ht="15" hidden="1" x14ac:dyDescent="0.25">
      <c r="A11351" s="23"/>
      <c r="B11351" s="29"/>
      <c r="C11351" s="29"/>
      <c r="D11351" s="30"/>
      <c r="E11351" s="29"/>
    </row>
    <row r="11352" spans="1:5" ht="15" hidden="1" x14ac:dyDescent="0.25">
      <c r="A11352" s="23"/>
      <c r="B11352" s="29"/>
      <c r="C11352" s="29"/>
      <c r="D11352" s="30"/>
      <c r="E11352" s="29"/>
    </row>
    <row r="11353" spans="1:5" ht="15" hidden="1" x14ac:dyDescent="0.25">
      <c r="A11353" s="23"/>
      <c r="B11353" s="29"/>
      <c r="C11353" s="29"/>
      <c r="D11353" s="30"/>
      <c r="E11353" s="29"/>
    </row>
    <row r="11354" spans="1:5" ht="15" hidden="1" x14ac:dyDescent="0.25">
      <c r="A11354" s="23"/>
      <c r="B11354" s="29"/>
      <c r="C11354" s="29"/>
      <c r="D11354" s="30"/>
      <c r="E11354" s="29"/>
    </row>
    <row r="11355" spans="1:5" ht="15" hidden="1" x14ac:dyDescent="0.25">
      <c r="A11355" s="23"/>
      <c r="B11355" s="29"/>
      <c r="C11355" s="29"/>
      <c r="D11355" s="30"/>
      <c r="E11355" s="29"/>
    </row>
    <row r="11356" spans="1:5" ht="15" hidden="1" x14ac:dyDescent="0.25">
      <c r="A11356" s="23"/>
      <c r="B11356" s="29"/>
      <c r="C11356" s="29"/>
      <c r="D11356" s="30"/>
      <c r="E11356" s="29"/>
    </row>
    <row r="11357" spans="1:5" ht="15" hidden="1" x14ac:dyDescent="0.25">
      <c r="A11357" s="23"/>
      <c r="B11357" s="29"/>
      <c r="C11357" s="29"/>
      <c r="D11357" s="30"/>
      <c r="E11357" s="29"/>
    </row>
    <row r="11358" spans="1:5" ht="15" hidden="1" x14ac:dyDescent="0.25">
      <c r="A11358" s="23"/>
      <c r="B11358" s="29"/>
      <c r="C11358" s="29"/>
      <c r="D11358" s="30"/>
      <c r="E11358" s="29"/>
    </row>
    <row r="11359" spans="1:5" ht="15" hidden="1" x14ac:dyDescent="0.25">
      <c r="A11359" s="23"/>
      <c r="B11359" s="29"/>
      <c r="C11359" s="29"/>
      <c r="D11359" s="30"/>
      <c r="E11359" s="29"/>
    </row>
    <row r="11360" spans="1:5" ht="15" hidden="1" x14ac:dyDescent="0.25">
      <c r="A11360" s="23"/>
      <c r="B11360" s="29"/>
      <c r="C11360" s="29"/>
      <c r="D11360" s="30"/>
      <c r="E11360" s="29"/>
    </row>
    <row r="11361" spans="1:5" ht="15" hidden="1" x14ac:dyDescent="0.25">
      <c r="A11361" s="23"/>
      <c r="B11361" s="29"/>
      <c r="C11361" s="29"/>
      <c r="D11361" s="30"/>
      <c r="E11361" s="29"/>
    </row>
    <row r="11362" spans="1:5" ht="15" hidden="1" x14ac:dyDescent="0.25">
      <c r="A11362" s="23"/>
      <c r="B11362" s="29"/>
      <c r="C11362" s="29"/>
      <c r="D11362" s="30"/>
      <c r="E11362" s="29"/>
    </row>
    <row r="11363" spans="1:5" ht="15" hidden="1" x14ac:dyDescent="0.25">
      <c r="A11363" s="23"/>
      <c r="B11363" s="29"/>
      <c r="C11363" s="29"/>
      <c r="D11363" s="30"/>
      <c r="E11363" s="29"/>
    </row>
    <row r="11364" spans="1:5" ht="15" hidden="1" x14ac:dyDescent="0.25">
      <c r="A11364" s="23"/>
      <c r="B11364" s="29"/>
      <c r="C11364" s="29"/>
      <c r="D11364" s="30"/>
      <c r="E11364" s="29"/>
    </row>
    <row r="11365" spans="1:5" ht="15" hidden="1" x14ac:dyDescent="0.25">
      <c r="A11365" s="23"/>
      <c r="B11365" s="29"/>
      <c r="C11365" s="29"/>
      <c r="D11365" s="30"/>
      <c r="E11365" s="29"/>
    </row>
    <row r="11366" spans="1:5" ht="15" hidden="1" x14ac:dyDescent="0.25">
      <c r="A11366" s="23"/>
      <c r="B11366" s="29"/>
      <c r="C11366" s="29"/>
      <c r="D11366" s="30"/>
      <c r="E11366" s="29"/>
    </row>
    <row r="11367" spans="1:5" ht="15" hidden="1" x14ac:dyDescent="0.25">
      <c r="A11367" s="23"/>
      <c r="B11367" s="29"/>
      <c r="C11367" s="29"/>
      <c r="D11367" s="30"/>
      <c r="E11367" s="29"/>
    </row>
    <row r="11368" spans="1:5" ht="15" hidden="1" x14ac:dyDescent="0.25">
      <c r="A11368" s="23"/>
      <c r="B11368" s="29"/>
      <c r="C11368" s="29"/>
      <c r="D11368" s="30"/>
      <c r="E11368" s="29"/>
    </row>
    <row r="11369" spans="1:5" ht="15" hidden="1" x14ac:dyDescent="0.25">
      <c r="A11369" s="23"/>
      <c r="B11369" s="29"/>
      <c r="C11369" s="29"/>
      <c r="D11369" s="30"/>
      <c r="E11369" s="29"/>
    </row>
    <row r="11370" spans="1:5" ht="15" hidden="1" x14ac:dyDescent="0.25">
      <c r="A11370" s="23"/>
      <c r="B11370" s="29"/>
      <c r="C11370" s="29"/>
      <c r="D11370" s="30"/>
      <c r="E11370" s="29"/>
    </row>
    <row r="11371" spans="1:5" ht="15" hidden="1" x14ac:dyDescent="0.25">
      <c r="A11371" s="23"/>
      <c r="B11371" s="29"/>
      <c r="C11371" s="29"/>
      <c r="D11371" s="30"/>
      <c r="E11371" s="29"/>
    </row>
    <row r="11372" spans="1:5" ht="15" hidden="1" x14ac:dyDescent="0.25">
      <c r="A11372" s="23"/>
      <c r="B11372" s="29"/>
      <c r="C11372" s="29"/>
      <c r="D11372" s="30"/>
      <c r="E11372" s="29"/>
    </row>
    <row r="11373" spans="1:5" ht="15" hidden="1" x14ac:dyDescent="0.25">
      <c r="A11373" s="23"/>
      <c r="B11373" s="29"/>
      <c r="C11373" s="29"/>
      <c r="D11373" s="30"/>
      <c r="E11373" s="29"/>
    </row>
    <row r="11374" spans="1:5" ht="15" hidden="1" x14ac:dyDescent="0.25">
      <c r="A11374" s="23"/>
      <c r="B11374" s="29"/>
      <c r="C11374" s="29"/>
      <c r="D11374" s="30"/>
      <c r="E11374" s="29"/>
    </row>
    <row r="11375" spans="1:5" ht="15" hidden="1" x14ac:dyDescent="0.25">
      <c r="A11375" s="23"/>
      <c r="B11375" s="29"/>
      <c r="C11375" s="29"/>
      <c r="D11375" s="30"/>
      <c r="E11375" s="29"/>
    </row>
    <row r="11376" spans="1:5" ht="15" hidden="1" x14ac:dyDescent="0.25">
      <c r="A11376" s="23"/>
      <c r="B11376" s="29"/>
      <c r="C11376" s="29"/>
      <c r="D11376" s="30"/>
      <c r="E11376" s="29"/>
    </row>
    <row r="11377" spans="1:5" ht="15" hidden="1" x14ac:dyDescent="0.25">
      <c r="A11377" s="23"/>
      <c r="B11377" s="29"/>
      <c r="C11377" s="29"/>
      <c r="D11377" s="30"/>
      <c r="E11377" s="29"/>
    </row>
    <row r="11378" spans="1:5" ht="15" hidden="1" x14ac:dyDescent="0.25">
      <c r="A11378" s="23"/>
      <c r="B11378" s="29"/>
      <c r="C11378" s="29"/>
      <c r="D11378" s="30"/>
      <c r="E11378" s="29"/>
    </row>
    <row r="11379" spans="1:5" ht="15" hidden="1" x14ac:dyDescent="0.25">
      <c r="A11379" s="23"/>
      <c r="B11379" s="29"/>
      <c r="C11379" s="29"/>
      <c r="D11379" s="30"/>
      <c r="E11379" s="29"/>
    </row>
    <row r="11380" spans="1:5" ht="15" hidden="1" x14ac:dyDescent="0.25">
      <c r="A11380" s="23"/>
      <c r="B11380" s="29"/>
      <c r="C11380" s="29"/>
      <c r="D11380" s="30"/>
      <c r="E11380" s="29"/>
    </row>
    <row r="11381" spans="1:5" ht="15" hidden="1" x14ac:dyDescent="0.25">
      <c r="A11381" s="23"/>
      <c r="B11381" s="29"/>
      <c r="C11381" s="29"/>
      <c r="D11381" s="30"/>
      <c r="E11381" s="29"/>
    </row>
    <row r="11382" spans="1:5" ht="15" hidden="1" x14ac:dyDescent="0.25">
      <c r="A11382" s="23"/>
      <c r="B11382" s="29"/>
      <c r="C11382" s="29"/>
      <c r="D11382" s="30"/>
      <c r="E11382" s="29"/>
    </row>
    <row r="11383" spans="1:5" ht="15" hidden="1" x14ac:dyDescent="0.25">
      <c r="A11383" s="23"/>
      <c r="B11383" s="29"/>
      <c r="C11383" s="29"/>
      <c r="D11383" s="30"/>
      <c r="E11383" s="29"/>
    </row>
    <row r="11384" spans="1:5" ht="15" hidden="1" x14ac:dyDescent="0.25">
      <c r="A11384" s="23"/>
      <c r="B11384" s="29"/>
      <c r="C11384" s="29"/>
      <c r="D11384" s="30"/>
      <c r="E11384" s="29"/>
    </row>
    <row r="11385" spans="1:5" ht="15" hidden="1" x14ac:dyDescent="0.25">
      <c r="A11385" s="23"/>
      <c r="B11385" s="29"/>
      <c r="C11385" s="29"/>
      <c r="D11385" s="30"/>
      <c r="E11385" s="29"/>
    </row>
    <row r="11386" spans="1:5" ht="15" hidden="1" x14ac:dyDescent="0.25">
      <c r="A11386" s="23"/>
      <c r="B11386" s="29"/>
      <c r="C11386" s="29"/>
      <c r="D11386" s="30"/>
      <c r="E11386" s="29"/>
    </row>
    <row r="11387" spans="1:5" ht="15" hidden="1" x14ac:dyDescent="0.25">
      <c r="A11387" s="23"/>
      <c r="B11387" s="29"/>
      <c r="C11387" s="29"/>
      <c r="D11387" s="30"/>
      <c r="E11387" s="29"/>
    </row>
    <row r="11388" spans="1:5" ht="15" hidden="1" x14ac:dyDescent="0.25">
      <c r="A11388" s="23"/>
      <c r="B11388" s="29"/>
      <c r="C11388" s="29"/>
      <c r="D11388" s="30"/>
      <c r="E11388" s="29"/>
    </row>
    <row r="11389" spans="1:5" ht="15" hidden="1" x14ac:dyDescent="0.25">
      <c r="A11389" s="23"/>
      <c r="B11389" s="29"/>
      <c r="C11389" s="29"/>
      <c r="D11389" s="30"/>
      <c r="E11389" s="29"/>
    </row>
    <row r="11390" spans="1:5" ht="15" hidden="1" x14ac:dyDescent="0.25">
      <c r="A11390" s="23"/>
      <c r="B11390" s="29"/>
      <c r="C11390" s="29"/>
      <c r="D11390" s="30"/>
      <c r="E11390" s="29"/>
    </row>
    <row r="11391" spans="1:5" ht="15" hidden="1" x14ac:dyDescent="0.25">
      <c r="A11391" s="23"/>
      <c r="B11391" s="29"/>
      <c r="C11391" s="29"/>
      <c r="D11391" s="30"/>
      <c r="E11391" s="29"/>
    </row>
    <row r="11392" spans="1:5" ht="15" hidden="1" x14ac:dyDescent="0.25">
      <c r="A11392" s="23"/>
      <c r="B11392" s="29"/>
      <c r="C11392" s="29"/>
      <c r="D11392" s="30"/>
      <c r="E11392" s="29"/>
    </row>
    <row r="11393" spans="1:5" ht="15" hidden="1" x14ac:dyDescent="0.25">
      <c r="A11393" s="23"/>
      <c r="B11393" s="29"/>
      <c r="C11393" s="29"/>
      <c r="D11393" s="30"/>
      <c r="E11393" s="29"/>
    </row>
    <row r="11394" spans="1:5" ht="15" hidden="1" x14ac:dyDescent="0.25">
      <c r="A11394" s="23"/>
      <c r="B11394" s="29"/>
      <c r="C11394" s="29"/>
      <c r="D11394" s="30"/>
      <c r="E11394" s="29"/>
    </row>
    <row r="11395" spans="1:5" ht="15" hidden="1" x14ac:dyDescent="0.25">
      <c r="A11395" s="23"/>
      <c r="B11395" s="29"/>
      <c r="C11395" s="29"/>
      <c r="D11395" s="30"/>
      <c r="E11395" s="29"/>
    </row>
    <row r="11396" spans="1:5" ht="15" hidden="1" x14ac:dyDescent="0.25">
      <c r="A11396" s="23"/>
      <c r="B11396" s="29"/>
      <c r="C11396" s="29"/>
      <c r="D11396" s="30"/>
      <c r="E11396" s="29"/>
    </row>
    <row r="11397" spans="1:5" ht="15" hidden="1" x14ac:dyDescent="0.25">
      <c r="A11397" s="23"/>
      <c r="B11397" s="29"/>
      <c r="C11397" s="29"/>
      <c r="D11397" s="30"/>
      <c r="E11397" s="29"/>
    </row>
    <row r="11398" spans="1:5" ht="15" hidden="1" x14ac:dyDescent="0.25">
      <c r="A11398" s="23"/>
      <c r="B11398" s="29"/>
      <c r="C11398" s="29"/>
      <c r="D11398" s="30"/>
      <c r="E11398" s="29"/>
    </row>
    <row r="11399" spans="1:5" ht="15" hidden="1" x14ac:dyDescent="0.25">
      <c r="A11399" s="23"/>
      <c r="B11399" s="29"/>
      <c r="C11399" s="29"/>
      <c r="D11399" s="30"/>
      <c r="E11399" s="29"/>
    </row>
    <row r="11400" spans="1:5" ht="15" hidden="1" x14ac:dyDescent="0.25">
      <c r="A11400" s="23"/>
      <c r="B11400" s="29"/>
      <c r="C11400" s="29"/>
      <c r="D11400" s="30"/>
      <c r="E11400" s="29"/>
    </row>
    <row r="11401" spans="1:5" ht="15" hidden="1" x14ac:dyDescent="0.25">
      <c r="A11401" s="23"/>
      <c r="B11401" s="29"/>
      <c r="C11401" s="29"/>
      <c r="D11401" s="30"/>
      <c r="E11401" s="29"/>
    </row>
    <row r="11402" spans="1:5" ht="15" hidden="1" x14ac:dyDescent="0.25">
      <c r="A11402" s="23"/>
      <c r="B11402" s="29"/>
      <c r="C11402" s="29"/>
      <c r="D11402" s="30"/>
      <c r="E11402" s="29"/>
    </row>
    <row r="11403" spans="1:5" ht="15" hidden="1" x14ac:dyDescent="0.25">
      <c r="A11403" s="23"/>
      <c r="B11403" s="29"/>
      <c r="C11403" s="29"/>
      <c r="D11403" s="30"/>
      <c r="E11403" s="29"/>
    </row>
    <row r="11404" spans="1:5" ht="15" hidden="1" x14ac:dyDescent="0.25">
      <c r="A11404" s="23"/>
      <c r="B11404" s="29"/>
      <c r="C11404" s="29"/>
      <c r="D11404" s="30"/>
      <c r="E11404" s="29"/>
    </row>
    <row r="11405" spans="1:5" ht="15" hidden="1" x14ac:dyDescent="0.25">
      <c r="A11405" s="23"/>
      <c r="B11405" s="29"/>
      <c r="C11405" s="29"/>
      <c r="D11405" s="30"/>
      <c r="E11405" s="29"/>
    </row>
    <row r="11406" spans="1:5" ht="15" hidden="1" x14ac:dyDescent="0.25">
      <c r="A11406" s="23"/>
      <c r="B11406" s="29"/>
      <c r="C11406" s="29"/>
      <c r="D11406" s="30"/>
      <c r="E11406" s="29"/>
    </row>
    <row r="11407" spans="1:5" ht="15" hidden="1" x14ac:dyDescent="0.25">
      <c r="A11407" s="23"/>
      <c r="B11407" s="29"/>
      <c r="C11407" s="29"/>
      <c r="D11407" s="30"/>
      <c r="E11407" s="29"/>
    </row>
    <row r="11408" spans="1:5" ht="15" hidden="1" x14ac:dyDescent="0.25">
      <c r="A11408" s="23"/>
      <c r="B11408" s="29"/>
      <c r="C11408" s="29"/>
      <c r="D11408" s="30"/>
      <c r="E11408" s="29"/>
    </row>
    <row r="11409" spans="1:5" ht="15" hidden="1" x14ac:dyDescent="0.25">
      <c r="A11409" s="23"/>
      <c r="B11409" s="29"/>
      <c r="C11409" s="29"/>
      <c r="D11409" s="30"/>
      <c r="E11409" s="29"/>
    </row>
    <row r="11410" spans="1:5" ht="15" hidden="1" x14ac:dyDescent="0.25">
      <c r="A11410" s="23"/>
      <c r="B11410" s="29"/>
      <c r="C11410" s="29"/>
      <c r="D11410" s="30"/>
      <c r="E11410" s="29"/>
    </row>
    <row r="11411" spans="1:5" ht="15" hidden="1" x14ac:dyDescent="0.25">
      <c r="A11411" s="23"/>
      <c r="B11411" s="29"/>
      <c r="C11411" s="29"/>
      <c r="D11411" s="30"/>
      <c r="E11411" s="29"/>
    </row>
    <row r="11412" spans="1:5" ht="15" hidden="1" x14ac:dyDescent="0.25">
      <c r="A11412" s="23"/>
      <c r="B11412" s="29"/>
      <c r="C11412" s="29"/>
      <c r="D11412" s="30"/>
      <c r="E11412" s="29"/>
    </row>
    <row r="11413" spans="1:5" ht="15" hidden="1" x14ac:dyDescent="0.25">
      <c r="A11413" s="23"/>
      <c r="B11413" s="29"/>
      <c r="C11413" s="29"/>
      <c r="D11413" s="30"/>
      <c r="E11413" s="29"/>
    </row>
    <row r="11414" spans="1:5" ht="15" hidden="1" x14ac:dyDescent="0.25">
      <c r="A11414" s="23"/>
      <c r="B11414" s="29"/>
      <c r="C11414" s="29"/>
      <c r="D11414" s="30"/>
      <c r="E11414" s="29"/>
    </row>
    <row r="11415" spans="1:5" ht="15" hidden="1" x14ac:dyDescent="0.25">
      <c r="A11415" s="23"/>
      <c r="B11415" s="29"/>
      <c r="C11415" s="29"/>
      <c r="D11415" s="30"/>
      <c r="E11415" s="29"/>
    </row>
    <row r="11416" spans="1:5" ht="15" hidden="1" x14ac:dyDescent="0.25">
      <c r="A11416" s="23"/>
      <c r="B11416" s="29"/>
      <c r="C11416" s="29"/>
      <c r="D11416" s="30"/>
      <c r="E11416" s="29"/>
    </row>
    <row r="11417" spans="1:5" ht="15" hidden="1" x14ac:dyDescent="0.25">
      <c r="A11417" s="23"/>
      <c r="B11417" s="29"/>
      <c r="C11417" s="29"/>
      <c r="D11417" s="30"/>
      <c r="E11417" s="29"/>
    </row>
    <row r="11418" spans="1:5" ht="15" hidden="1" x14ac:dyDescent="0.25">
      <c r="A11418" s="23"/>
      <c r="B11418" s="29"/>
      <c r="C11418" s="29"/>
      <c r="D11418" s="30"/>
      <c r="E11418" s="29"/>
    </row>
    <row r="11419" spans="1:5" ht="15" hidden="1" x14ac:dyDescent="0.25">
      <c r="A11419" s="23"/>
      <c r="B11419" s="29"/>
      <c r="C11419" s="29"/>
      <c r="D11419" s="30"/>
      <c r="E11419" s="29"/>
    </row>
    <row r="11420" spans="1:5" ht="15" hidden="1" x14ac:dyDescent="0.25">
      <c r="A11420" s="23"/>
      <c r="B11420" s="29"/>
      <c r="C11420" s="29"/>
      <c r="D11420" s="30"/>
      <c r="E11420" s="29"/>
    </row>
    <row r="11421" spans="1:5" ht="15" hidden="1" x14ac:dyDescent="0.25">
      <c r="A11421" s="23"/>
      <c r="B11421" s="29"/>
      <c r="C11421" s="29"/>
      <c r="D11421" s="30"/>
      <c r="E11421" s="29"/>
    </row>
    <row r="11422" spans="1:5" ht="15" hidden="1" x14ac:dyDescent="0.25">
      <c r="A11422" s="23"/>
      <c r="B11422" s="29"/>
      <c r="C11422" s="29"/>
      <c r="D11422" s="30"/>
      <c r="E11422" s="29"/>
    </row>
    <row r="11423" spans="1:5" ht="15" hidden="1" x14ac:dyDescent="0.25">
      <c r="A11423" s="23"/>
      <c r="B11423" s="29"/>
      <c r="C11423" s="29"/>
      <c r="D11423" s="30"/>
      <c r="E11423" s="29"/>
    </row>
    <row r="11424" spans="1:5" ht="15" hidden="1" x14ac:dyDescent="0.25">
      <c r="A11424" s="23"/>
      <c r="B11424" s="29"/>
      <c r="C11424" s="29"/>
      <c r="D11424" s="30"/>
      <c r="E11424" s="29"/>
    </row>
    <row r="11425" spans="1:5" ht="15" hidden="1" x14ac:dyDescent="0.25">
      <c r="A11425" s="23"/>
      <c r="B11425" s="29"/>
      <c r="C11425" s="29"/>
      <c r="D11425" s="30"/>
      <c r="E11425" s="29"/>
    </row>
    <row r="11426" spans="1:5" ht="15" hidden="1" x14ac:dyDescent="0.25">
      <c r="A11426" s="23"/>
      <c r="B11426" s="29"/>
      <c r="C11426" s="29"/>
      <c r="D11426" s="30"/>
      <c r="E11426" s="29"/>
    </row>
    <row r="11427" spans="1:5" ht="15" hidden="1" x14ac:dyDescent="0.25">
      <c r="A11427" s="23"/>
      <c r="B11427" s="29"/>
      <c r="C11427" s="29"/>
      <c r="D11427" s="30"/>
      <c r="E11427" s="29"/>
    </row>
    <row r="11428" spans="1:5" ht="15" hidden="1" x14ac:dyDescent="0.25">
      <c r="A11428" s="23"/>
      <c r="B11428" s="29"/>
      <c r="C11428" s="29"/>
      <c r="D11428" s="30"/>
      <c r="E11428" s="29"/>
    </row>
    <row r="11429" spans="1:5" ht="15" hidden="1" x14ac:dyDescent="0.25">
      <c r="A11429" s="23"/>
      <c r="B11429" s="29"/>
      <c r="C11429" s="29"/>
      <c r="D11429" s="30"/>
      <c r="E11429" s="29"/>
    </row>
    <row r="11430" spans="1:5" ht="15" hidden="1" x14ac:dyDescent="0.25">
      <c r="A11430" s="23"/>
      <c r="B11430" s="29"/>
      <c r="C11430" s="29"/>
      <c r="D11430" s="30"/>
      <c r="E11430" s="29"/>
    </row>
    <row r="11431" spans="1:5" ht="15" hidden="1" x14ac:dyDescent="0.25">
      <c r="A11431" s="23"/>
      <c r="B11431" s="29"/>
      <c r="C11431" s="29"/>
      <c r="D11431" s="30"/>
      <c r="E11431" s="29"/>
    </row>
    <row r="11432" spans="1:5" ht="15" hidden="1" x14ac:dyDescent="0.25">
      <c r="A11432" s="23"/>
      <c r="B11432" s="29"/>
      <c r="C11432" s="29"/>
      <c r="D11432" s="30"/>
      <c r="E11432" s="29"/>
    </row>
    <row r="11433" spans="1:5" ht="15" hidden="1" x14ac:dyDescent="0.25">
      <c r="A11433" s="23"/>
      <c r="B11433" s="29"/>
      <c r="C11433" s="29"/>
      <c r="D11433" s="30"/>
      <c r="E11433" s="29"/>
    </row>
    <row r="11434" spans="1:5" ht="15" hidden="1" x14ac:dyDescent="0.25">
      <c r="A11434" s="23"/>
      <c r="B11434" s="29"/>
      <c r="C11434" s="29"/>
      <c r="D11434" s="30"/>
      <c r="E11434" s="29"/>
    </row>
    <row r="11435" spans="1:5" ht="15" hidden="1" x14ac:dyDescent="0.25">
      <c r="A11435" s="23"/>
      <c r="B11435" s="29"/>
      <c r="C11435" s="29"/>
      <c r="D11435" s="30"/>
      <c r="E11435" s="29"/>
    </row>
    <row r="11436" spans="1:5" ht="15" hidden="1" x14ac:dyDescent="0.25">
      <c r="A11436" s="23"/>
      <c r="B11436" s="29"/>
      <c r="C11436" s="29"/>
      <c r="D11436" s="30"/>
      <c r="E11436" s="29"/>
    </row>
    <row r="11437" spans="1:5" ht="15" hidden="1" x14ac:dyDescent="0.25">
      <c r="A11437" s="23"/>
      <c r="B11437" s="29"/>
      <c r="C11437" s="29"/>
      <c r="D11437" s="30"/>
      <c r="E11437" s="29"/>
    </row>
    <row r="11438" spans="1:5" ht="15" hidden="1" x14ac:dyDescent="0.25">
      <c r="A11438" s="23"/>
      <c r="B11438" s="29"/>
      <c r="C11438" s="29"/>
      <c r="D11438" s="30"/>
      <c r="E11438" s="29"/>
    </row>
    <row r="11439" spans="1:5" ht="15" hidden="1" x14ac:dyDescent="0.25">
      <c r="A11439" s="23"/>
      <c r="B11439" s="29"/>
      <c r="C11439" s="29"/>
      <c r="D11439" s="30"/>
      <c r="E11439" s="29"/>
    </row>
    <row r="11440" spans="1:5" ht="15" hidden="1" x14ac:dyDescent="0.25">
      <c r="A11440" s="23"/>
      <c r="B11440" s="29"/>
      <c r="C11440" s="29"/>
      <c r="D11440" s="30"/>
      <c r="E11440" s="29"/>
    </row>
    <row r="11441" spans="1:5" ht="15" hidden="1" x14ac:dyDescent="0.25">
      <c r="A11441" s="23"/>
      <c r="B11441" s="29"/>
      <c r="C11441" s="29"/>
      <c r="D11441" s="30"/>
      <c r="E11441" s="29"/>
    </row>
    <row r="11442" spans="1:5" ht="15" hidden="1" x14ac:dyDescent="0.25">
      <c r="A11442" s="23"/>
      <c r="B11442" s="29"/>
      <c r="C11442" s="29"/>
      <c r="D11442" s="30"/>
      <c r="E11442" s="29"/>
    </row>
    <row r="11443" spans="1:5" ht="15" hidden="1" x14ac:dyDescent="0.25">
      <c r="A11443" s="23"/>
      <c r="B11443" s="29"/>
      <c r="C11443" s="29"/>
      <c r="D11443" s="30"/>
      <c r="E11443" s="29"/>
    </row>
    <row r="11444" spans="1:5" ht="15" hidden="1" x14ac:dyDescent="0.25">
      <c r="A11444" s="23"/>
      <c r="B11444" s="29"/>
      <c r="C11444" s="29"/>
      <c r="D11444" s="30"/>
      <c r="E11444" s="29"/>
    </row>
    <row r="11445" spans="1:5" ht="15" hidden="1" x14ac:dyDescent="0.25">
      <c r="A11445" s="23"/>
      <c r="B11445" s="29"/>
      <c r="C11445" s="29"/>
      <c r="D11445" s="30"/>
      <c r="E11445" s="29"/>
    </row>
    <row r="11446" spans="1:5" ht="15" hidden="1" x14ac:dyDescent="0.25">
      <c r="A11446" s="23"/>
      <c r="B11446" s="29"/>
      <c r="C11446" s="29"/>
      <c r="D11446" s="30"/>
      <c r="E11446" s="29"/>
    </row>
    <row r="11447" spans="1:5" ht="15" hidden="1" x14ac:dyDescent="0.25">
      <c r="A11447" s="23"/>
      <c r="B11447" s="29"/>
      <c r="C11447" s="29"/>
      <c r="D11447" s="30"/>
      <c r="E11447" s="29"/>
    </row>
    <row r="11448" spans="1:5" ht="15" hidden="1" x14ac:dyDescent="0.25">
      <c r="A11448" s="23"/>
      <c r="B11448" s="29"/>
      <c r="C11448" s="29"/>
      <c r="D11448" s="30"/>
      <c r="E11448" s="29"/>
    </row>
    <row r="11449" spans="1:5" ht="15" hidden="1" x14ac:dyDescent="0.25">
      <c r="A11449" s="23"/>
      <c r="B11449" s="29"/>
      <c r="C11449" s="29"/>
      <c r="D11449" s="30"/>
      <c r="E11449" s="29"/>
    </row>
    <row r="11450" spans="1:5" ht="15" hidden="1" x14ac:dyDescent="0.25">
      <c r="A11450" s="23"/>
      <c r="B11450" s="29"/>
      <c r="C11450" s="29"/>
      <c r="D11450" s="30"/>
      <c r="E11450" s="29"/>
    </row>
    <row r="11451" spans="1:5" ht="15" hidden="1" x14ac:dyDescent="0.25">
      <c r="A11451" s="23"/>
      <c r="B11451" s="29"/>
      <c r="C11451" s="29"/>
      <c r="D11451" s="30"/>
      <c r="E11451" s="29"/>
    </row>
    <row r="11452" spans="1:5" ht="15" hidden="1" x14ac:dyDescent="0.25">
      <c r="A11452" s="23"/>
      <c r="B11452" s="29"/>
      <c r="C11452" s="29"/>
      <c r="D11452" s="30"/>
      <c r="E11452" s="29"/>
    </row>
    <row r="11453" spans="1:5" ht="15" hidden="1" x14ac:dyDescent="0.25">
      <c r="A11453" s="23"/>
      <c r="B11453" s="29"/>
      <c r="C11453" s="29"/>
      <c r="D11453" s="30"/>
      <c r="E11453" s="29"/>
    </row>
    <row r="11454" spans="1:5" ht="15" hidden="1" x14ac:dyDescent="0.25">
      <c r="A11454" s="23"/>
      <c r="B11454" s="29"/>
      <c r="C11454" s="29"/>
      <c r="D11454" s="30"/>
      <c r="E11454" s="29"/>
    </row>
    <row r="11455" spans="1:5" ht="15" hidden="1" x14ac:dyDescent="0.25">
      <c r="A11455" s="23"/>
      <c r="B11455" s="29"/>
      <c r="C11455" s="29"/>
      <c r="D11455" s="30"/>
      <c r="E11455" s="29"/>
    </row>
    <row r="11456" spans="1:5" ht="15" hidden="1" x14ac:dyDescent="0.25">
      <c r="A11456" s="23"/>
      <c r="B11456" s="29"/>
      <c r="C11456" s="29"/>
      <c r="D11456" s="30"/>
      <c r="E11456" s="29"/>
    </row>
    <row r="11457" spans="1:5" ht="15" hidden="1" x14ac:dyDescent="0.25">
      <c r="A11457" s="23"/>
      <c r="B11457" s="29"/>
      <c r="C11457" s="29"/>
      <c r="D11457" s="30"/>
      <c r="E11457" s="29"/>
    </row>
    <row r="11458" spans="1:5" ht="15" hidden="1" x14ac:dyDescent="0.25">
      <c r="A11458" s="23"/>
      <c r="B11458" s="29"/>
      <c r="C11458" s="29"/>
      <c r="D11458" s="30"/>
      <c r="E11458" s="29"/>
    </row>
    <row r="11459" spans="1:5" ht="15" hidden="1" x14ac:dyDescent="0.25">
      <c r="A11459" s="23"/>
      <c r="B11459" s="29"/>
      <c r="C11459" s="29"/>
      <c r="D11459" s="30"/>
      <c r="E11459" s="29"/>
    </row>
    <row r="11460" spans="1:5" ht="15" hidden="1" x14ac:dyDescent="0.25">
      <c r="A11460" s="23"/>
      <c r="B11460" s="29"/>
      <c r="C11460" s="29"/>
      <c r="D11460" s="30"/>
      <c r="E11460" s="29"/>
    </row>
    <row r="11461" spans="1:5" ht="15" hidden="1" x14ac:dyDescent="0.25">
      <c r="A11461" s="23"/>
      <c r="B11461" s="29"/>
      <c r="C11461" s="29"/>
      <c r="D11461" s="30"/>
      <c r="E11461" s="29"/>
    </row>
    <row r="11462" spans="1:5" ht="15" hidden="1" x14ac:dyDescent="0.25">
      <c r="A11462" s="23"/>
      <c r="B11462" s="29"/>
      <c r="C11462" s="29"/>
      <c r="D11462" s="30"/>
      <c r="E11462" s="29"/>
    </row>
    <row r="11463" spans="1:5" ht="15" hidden="1" x14ac:dyDescent="0.25">
      <c r="A11463" s="23"/>
      <c r="B11463" s="29"/>
      <c r="C11463" s="29"/>
      <c r="D11463" s="30"/>
      <c r="E11463" s="29"/>
    </row>
    <row r="11464" spans="1:5" ht="15" hidden="1" x14ac:dyDescent="0.25">
      <c r="A11464" s="23"/>
      <c r="B11464" s="29"/>
      <c r="C11464" s="29"/>
      <c r="D11464" s="30"/>
      <c r="E11464" s="29"/>
    </row>
    <row r="11465" spans="1:5" ht="15" hidden="1" x14ac:dyDescent="0.25">
      <c r="A11465" s="23"/>
      <c r="B11465" s="29"/>
      <c r="C11465" s="29"/>
      <c r="D11465" s="30"/>
      <c r="E11465" s="29"/>
    </row>
    <row r="11466" spans="1:5" ht="15" hidden="1" x14ac:dyDescent="0.25">
      <c r="A11466" s="23"/>
      <c r="B11466" s="29"/>
      <c r="C11466" s="29"/>
      <c r="D11466" s="30"/>
      <c r="E11466" s="29"/>
    </row>
    <row r="11467" spans="1:5" ht="15" hidden="1" x14ac:dyDescent="0.25">
      <c r="A11467" s="23"/>
      <c r="B11467" s="29"/>
      <c r="C11467" s="29"/>
      <c r="D11467" s="30"/>
      <c r="E11467" s="29"/>
    </row>
    <row r="11468" spans="1:5" ht="15" hidden="1" x14ac:dyDescent="0.25">
      <c r="A11468" s="23"/>
      <c r="B11468" s="29"/>
      <c r="C11468" s="29"/>
      <c r="D11468" s="30"/>
      <c r="E11468" s="29"/>
    </row>
    <row r="11469" spans="1:5" ht="15" hidden="1" x14ac:dyDescent="0.25">
      <c r="A11469" s="23"/>
      <c r="B11469" s="29"/>
      <c r="C11469" s="29"/>
      <c r="D11469" s="30"/>
      <c r="E11469" s="29"/>
    </row>
    <row r="11470" spans="1:5" ht="15" hidden="1" x14ac:dyDescent="0.25">
      <c r="A11470" s="23"/>
      <c r="B11470" s="29"/>
      <c r="C11470" s="29"/>
      <c r="D11470" s="30"/>
      <c r="E11470" s="29"/>
    </row>
    <row r="11471" spans="1:5" ht="15" hidden="1" x14ac:dyDescent="0.25">
      <c r="A11471" s="23"/>
      <c r="B11471" s="29"/>
      <c r="C11471" s="29"/>
      <c r="D11471" s="30"/>
      <c r="E11471" s="29"/>
    </row>
    <row r="11472" spans="1:5" ht="15" hidden="1" x14ac:dyDescent="0.25">
      <c r="A11472" s="23"/>
      <c r="B11472" s="29"/>
      <c r="C11472" s="29"/>
      <c r="D11472" s="30"/>
      <c r="E11472" s="29"/>
    </row>
    <row r="11473" spans="1:5" ht="15" hidden="1" x14ac:dyDescent="0.25">
      <c r="A11473" s="23"/>
      <c r="B11473" s="29"/>
      <c r="C11473" s="29"/>
      <c r="D11473" s="30"/>
      <c r="E11473" s="29"/>
    </row>
    <row r="11474" spans="1:5" ht="15" hidden="1" x14ac:dyDescent="0.25">
      <c r="A11474" s="23"/>
      <c r="B11474" s="29"/>
      <c r="C11474" s="29"/>
      <c r="D11474" s="30"/>
      <c r="E11474" s="29"/>
    </row>
    <row r="11475" spans="1:5" ht="15" hidden="1" x14ac:dyDescent="0.25">
      <c r="A11475" s="23"/>
      <c r="B11475" s="29"/>
      <c r="C11475" s="29"/>
      <c r="D11475" s="30"/>
      <c r="E11475" s="29"/>
    </row>
    <row r="11476" spans="1:5" ht="15" hidden="1" x14ac:dyDescent="0.25">
      <c r="A11476" s="23"/>
      <c r="B11476" s="29"/>
      <c r="C11476" s="29"/>
      <c r="D11476" s="30"/>
      <c r="E11476" s="29"/>
    </row>
    <row r="11477" spans="1:5" ht="15" hidden="1" x14ac:dyDescent="0.25">
      <c r="A11477" s="23"/>
      <c r="B11477" s="29"/>
      <c r="C11477" s="29"/>
      <c r="D11477" s="30"/>
      <c r="E11477" s="29"/>
    </row>
    <row r="11478" spans="1:5" ht="15" hidden="1" x14ac:dyDescent="0.25">
      <c r="A11478" s="23"/>
      <c r="B11478" s="29"/>
      <c r="C11478" s="29"/>
      <c r="D11478" s="30"/>
      <c r="E11478" s="29"/>
    </row>
    <row r="11479" spans="1:5" ht="15" hidden="1" x14ac:dyDescent="0.25">
      <c r="A11479" s="23"/>
      <c r="B11479" s="29"/>
      <c r="C11479" s="29"/>
      <c r="D11479" s="30"/>
      <c r="E11479" s="29"/>
    </row>
    <row r="11480" spans="1:5" ht="15" hidden="1" x14ac:dyDescent="0.25">
      <c r="A11480" s="23"/>
      <c r="B11480" s="29"/>
      <c r="C11480" s="29"/>
      <c r="D11480" s="30"/>
      <c r="E11480" s="29"/>
    </row>
    <row r="11481" spans="1:5" ht="15" hidden="1" x14ac:dyDescent="0.25">
      <c r="A11481" s="23"/>
      <c r="B11481" s="29"/>
      <c r="C11481" s="29"/>
      <c r="D11481" s="30"/>
      <c r="E11481" s="29"/>
    </row>
    <row r="11482" spans="1:5" ht="15" hidden="1" x14ac:dyDescent="0.25">
      <c r="A11482" s="23"/>
      <c r="B11482" s="29"/>
      <c r="C11482" s="29"/>
      <c r="D11482" s="30"/>
      <c r="E11482" s="29"/>
    </row>
    <row r="11483" spans="1:5" ht="15" hidden="1" x14ac:dyDescent="0.25">
      <c r="A11483" s="23"/>
      <c r="B11483" s="29"/>
      <c r="C11483" s="29"/>
      <c r="D11483" s="30"/>
      <c r="E11483" s="29"/>
    </row>
    <row r="11484" spans="1:5" ht="15" hidden="1" x14ac:dyDescent="0.25">
      <c r="A11484" s="23"/>
      <c r="B11484" s="29"/>
      <c r="C11484" s="29"/>
      <c r="D11484" s="30"/>
      <c r="E11484" s="29"/>
    </row>
    <row r="11485" spans="1:5" ht="15" hidden="1" x14ac:dyDescent="0.25">
      <c r="A11485" s="23"/>
      <c r="B11485" s="29"/>
      <c r="C11485" s="29"/>
      <c r="D11485" s="30"/>
      <c r="E11485" s="29"/>
    </row>
    <row r="11486" spans="1:5" ht="15" hidden="1" x14ac:dyDescent="0.25">
      <c r="A11486" s="23"/>
      <c r="B11486" s="29"/>
      <c r="C11486" s="29"/>
      <c r="D11486" s="30"/>
      <c r="E11486" s="29"/>
    </row>
    <row r="11487" spans="1:5" ht="15" hidden="1" x14ac:dyDescent="0.25">
      <c r="A11487" s="23"/>
      <c r="B11487" s="29"/>
      <c r="C11487" s="29"/>
      <c r="D11487" s="30"/>
      <c r="E11487" s="29"/>
    </row>
    <row r="11488" spans="1:5" ht="15" hidden="1" x14ac:dyDescent="0.25">
      <c r="A11488" s="23"/>
      <c r="B11488" s="29"/>
      <c r="C11488" s="29"/>
      <c r="D11488" s="30"/>
      <c r="E11488" s="29"/>
    </row>
    <row r="11489" spans="1:5" ht="15" hidden="1" x14ac:dyDescent="0.25">
      <c r="A11489" s="23"/>
      <c r="B11489" s="29"/>
      <c r="C11489" s="29"/>
      <c r="D11489" s="30"/>
      <c r="E11489" s="29"/>
    </row>
    <row r="11490" spans="1:5" ht="15" hidden="1" x14ac:dyDescent="0.25">
      <c r="A11490" s="23"/>
      <c r="B11490" s="29"/>
      <c r="C11490" s="29"/>
      <c r="D11490" s="30"/>
      <c r="E11490" s="29"/>
    </row>
    <row r="11491" spans="1:5" ht="15" hidden="1" x14ac:dyDescent="0.25">
      <c r="A11491" s="23"/>
      <c r="B11491" s="29"/>
      <c r="C11491" s="29"/>
      <c r="D11491" s="30"/>
      <c r="E11491" s="29"/>
    </row>
    <row r="11492" spans="1:5" ht="15" hidden="1" x14ac:dyDescent="0.25">
      <c r="A11492" s="23"/>
      <c r="B11492" s="29"/>
      <c r="C11492" s="29"/>
      <c r="D11492" s="30"/>
      <c r="E11492" s="29"/>
    </row>
    <row r="11493" spans="1:5" ht="15" hidden="1" x14ac:dyDescent="0.25">
      <c r="A11493" s="23"/>
      <c r="B11493" s="29"/>
      <c r="C11493" s="29"/>
      <c r="D11493" s="30"/>
      <c r="E11493" s="29"/>
    </row>
    <row r="11494" spans="1:5" ht="15" hidden="1" x14ac:dyDescent="0.25">
      <c r="A11494" s="23"/>
      <c r="B11494" s="29"/>
      <c r="C11494" s="29"/>
      <c r="D11494" s="30"/>
      <c r="E11494" s="29"/>
    </row>
    <row r="11495" spans="1:5" ht="15" hidden="1" x14ac:dyDescent="0.25">
      <c r="A11495" s="23"/>
      <c r="B11495" s="29"/>
      <c r="C11495" s="29"/>
      <c r="D11495" s="30"/>
      <c r="E11495" s="29"/>
    </row>
    <row r="11496" spans="1:5" ht="15" hidden="1" x14ac:dyDescent="0.25">
      <c r="A11496" s="23"/>
      <c r="B11496" s="29"/>
      <c r="C11496" s="29"/>
      <c r="D11496" s="30"/>
      <c r="E11496" s="29"/>
    </row>
    <row r="11497" spans="1:5" ht="15" hidden="1" x14ac:dyDescent="0.25">
      <c r="A11497" s="23"/>
      <c r="B11497" s="29"/>
      <c r="C11497" s="29"/>
      <c r="D11497" s="30"/>
      <c r="E11497" s="29"/>
    </row>
    <row r="11498" spans="1:5" ht="15" hidden="1" x14ac:dyDescent="0.25">
      <c r="A11498" s="23"/>
      <c r="B11498" s="29"/>
      <c r="C11498" s="29"/>
      <c r="D11498" s="30"/>
      <c r="E11498" s="29"/>
    </row>
    <row r="11499" spans="1:5" ht="15" hidden="1" x14ac:dyDescent="0.25">
      <c r="A11499" s="23"/>
      <c r="B11499" s="29"/>
      <c r="C11499" s="29"/>
      <c r="D11499" s="30"/>
      <c r="E11499" s="29"/>
    </row>
    <row r="11500" spans="1:5" ht="15" hidden="1" x14ac:dyDescent="0.25">
      <c r="A11500" s="23"/>
      <c r="B11500" s="29"/>
      <c r="C11500" s="29"/>
      <c r="D11500" s="30"/>
      <c r="E11500" s="29"/>
    </row>
    <row r="11501" spans="1:5" ht="15" hidden="1" x14ac:dyDescent="0.25">
      <c r="A11501" s="23"/>
      <c r="B11501" s="29"/>
      <c r="C11501" s="29"/>
      <c r="D11501" s="30"/>
      <c r="E11501" s="29"/>
    </row>
    <row r="11502" spans="1:5" ht="15" hidden="1" x14ac:dyDescent="0.25">
      <c r="A11502" s="23"/>
      <c r="B11502" s="29"/>
      <c r="C11502" s="29"/>
      <c r="D11502" s="30"/>
      <c r="E11502" s="29"/>
    </row>
    <row r="11503" spans="1:5" ht="15" hidden="1" x14ac:dyDescent="0.25">
      <c r="A11503" s="23"/>
      <c r="B11503" s="29"/>
      <c r="C11503" s="29"/>
      <c r="D11503" s="30"/>
      <c r="E11503" s="29"/>
    </row>
    <row r="11504" spans="1:5" ht="15" hidden="1" x14ac:dyDescent="0.25">
      <c r="A11504" s="23"/>
      <c r="B11504" s="29"/>
      <c r="C11504" s="29"/>
      <c r="D11504" s="30"/>
      <c r="E11504" s="29"/>
    </row>
    <row r="11505" spans="1:5" ht="15" hidden="1" x14ac:dyDescent="0.25">
      <c r="A11505" s="23"/>
      <c r="B11505" s="29"/>
      <c r="C11505" s="29"/>
      <c r="D11505" s="30"/>
      <c r="E11505" s="29"/>
    </row>
    <row r="11506" spans="1:5" ht="15" hidden="1" x14ac:dyDescent="0.25">
      <c r="A11506" s="23"/>
      <c r="B11506" s="29"/>
      <c r="C11506" s="29"/>
      <c r="D11506" s="30"/>
      <c r="E11506" s="29"/>
    </row>
    <row r="11507" spans="1:5" ht="15" hidden="1" x14ac:dyDescent="0.25">
      <c r="A11507" s="23"/>
      <c r="B11507" s="29"/>
      <c r="C11507" s="29"/>
      <c r="D11507" s="30"/>
      <c r="E11507" s="29"/>
    </row>
    <row r="11508" spans="1:5" ht="15" hidden="1" x14ac:dyDescent="0.25">
      <c r="A11508" s="23"/>
      <c r="B11508" s="29"/>
      <c r="C11508" s="29"/>
      <c r="D11508" s="30"/>
      <c r="E11508" s="29"/>
    </row>
    <row r="11509" spans="1:5" ht="15" hidden="1" x14ac:dyDescent="0.25">
      <c r="A11509" s="23"/>
      <c r="B11509" s="29"/>
      <c r="C11509" s="29"/>
      <c r="D11509" s="30"/>
      <c r="E11509" s="29"/>
    </row>
    <row r="11510" spans="1:5" ht="15" hidden="1" x14ac:dyDescent="0.25">
      <c r="A11510" s="23"/>
      <c r="B11510" s="29"/>
      <c r="C11510" s="29"/>
      <c r="D11510" s="30"/>
      <c r="E11510" s="29"/>
    </row>
    <row r="11511" spans="1:5" ht="15" hidden="1" x14ac:dyDescent="0.25">
      <c r="A11511" s="23"/>
      <c r="B11511" s="29"/>
      <c r="C11511" s="29"/>
      <c r="D11511" s="30"/>
      <c r="E11511" s="29"/>
    </row>
    <row r="11512" spans="1:5" ht="15" hidden="1" x14ac:dyDescent="0.25">
      <c r="A11512" s="23"/>
      <c r="B11512" s="29"/>
      <c r="C11512" s="29"/>
      <c r="D11512" s="30"/>
      <c r="E11512" s="29"/>
    </row>
    <row r="11513" spans="1:5" ht="15" hidden="1" x14ac:dyDescent="0.25">
      <c r="A11513" s="23"/>
      <c r="B11513" s="29"/>
      <c r="C11513" s="29"/>
      <c r="D11513" s="30"/>
      <c r="E11513" s="29"/>
    </row>
    <row r="11514" spans="1:5" ht="15" hidden="1" x14ac:dyDescent="0.25">
      <c r="A11514" s="23"/>
      <c r="B11514" s="29"/>
      <c r="C11514" s="29"/>
      <c r="D11514" s="30"/>
      <c r="E11514" s="29"/>
    </row>
    <row r="11515" spans="1:5" ht="15" hidden="1" x14ac:dyDescent="0.25">
      <c r="A11515" s="23"/>
      <c r="B11515" s="29"/>
      <c r="C11515" s="29"/>
      <c r="D11515" s="30"/>
      <c r="E11515" s="29"/>
    </row>
    <row r="11516" spans="1:5" ht="15" hidden="1" x14ac:dyDescent="0.25">
      <c r="A11516" s="23"/>
      <c r="B11516" s="29"/>
      <c r="C11516" s="29"/>
      <c r="D11516" s="30"/>
      <c r="E11516" s="29"/>
    </row>
    <row r="11517" spans="1:5" ht="15" hidden="1" x14ac:dyDescent="0.25">
      <c r="A11517" s="23"/>
      <c r="B11517" s="29"/>
      <c r="C11517" s="29"/>
      <c r="D11517" s="30"/>
      <c r="E11517" s="29"/>
    </row>
    <row r="11518" spans="1:5" ht="15" hidden="1" x14ac:dyDescent="0.25">
      <c r="A11518" s="23"/>
      <c r="B11518" s="29"/>
      <c r="C11518" s="29"/>
      <c r="D11518" s="30"/>
      <c r="E11518" s="29"/>
    </row>
    <row r="11519" spans="1:5" ht="15" hidden="1" x14ac:dyDescent="0.25">
      <c r="A11519" s="23"/>
      <c r="B11519" s="29"/>
      <c r="C11519" s="29"/>
      <c r="D11519" s="30"/>
      <c r="E11519" s="29"/>
    </row>
    <row r="11520" spans="1:5" ht="15" hidden="1" x14ac:dyDescent="0.25">
      <c r="A11520" s="23"/>
      <c r="B11520" s="29"/>
      <c r="C11520" s="29"/>
      <c r="D11520" s="30"/>
      <c r="E11520" s="29"/>
    </row>
    <row r="11521" spans="1:5" ht="15" hidden="1" x14ac:dyDescent="0.25">
      <c r="A11521" s="23"/>
      <c r="B11521" s="29"/>
      <c r="C11521" s="29"/>
      <c r="D11521" s="30"/>
      <c r="E11521" s="29"/>
    </row>
    <row r="11522" spans="1:5" ht="15" hidden="1" x14ac:dyDescent="0.25">
      <c r="A11522" s="23"/>
      <c r="B11522" s="29"/>
      <c r="C11522" s="29"/>
      <c r="D11522" s="30"/>
      <c r="E11522" s="29"/>
    </row>
    <row r="11523" spans="1:5" ht="15" hidden="1" x14ac:dyDescent="0.25">
      <c r="A11523" s="23"/>
      <c r="B11523" s="29"/>
      <c r="C11523" s="29"/>
      <c r="D11523" s="30"/>
      <c r="E11523" s="29"/>
    </row>
    <row r="11524" spans="1:5" ht="15" hidden="1" x14ac:dyDescent="0.25">
      <c r="A11524" s="23"/>
      <c r="B11524" s="29"/>
      <c r="C11524" s="29"/>
      <c r="D11524" s="30"/>
      <c r="E11524" s="29"/>
    </row>
    <row r="11525" spans="1:5" ht="15" hidden="1" x14ac:dyDescent="0.25">
      <c r="A11525" s="23"/>
      <c r="B11525" s="29"/>
      <c r="C11525" s="29"/>
      <c r="D11525" s="30"/>
      <c r="E11525" s="29"/>
    </row>
    <row r="11526" spans="1:5" ht="15" hidden="1" x14ac:dyDescent="0.25">
      <c r="A11526" s="23"/>
      <c r="B11526" s="29"/>
      <c r="C11526" s="29"/>
      <c r="D11526" s="30"/>
      <c r="E11526" s="29"/>
    </row>
    <row r="11527" spans="1:5" ht="15" hidden="1" x14ac:dyDescent="0.25">
      <c r="A11527" s="23"/>
      <c r="B11527" s="29"/>
      <c r="C11527" s="29"/>
      <c r="D11527" s="30"/>
      <c r="E11527" s="29"/>
    </row>
    <row r="11528" spans="1:5" ht="15" hidden="1" x14ac:dyDescent="0.25">
      <c r="A11528" s="23"/>
      <c r="B11528" s="29"/>
      <c r="C11528" s="29"/>
      <c r="D11528" s="30"/>
      <c r="E11528" s="29"/>
    </row>
    <row r="11529" spans="1:5" ht="15" hidden="1" x14ac:dyDescent="0.25">
      <c r="A11529" s="23"/>
      <c r="B11529" s="29"/>
      <c r="C11529" s="29"/>
      <c r="D11529" s="30"/>
      <c r="E11529" s="29"/>
    </row>
    <row r="11530" spans="1:5" ht="15" hidden="1" x14ac:dyDescent="0.25">
      <c r="A11530" s="23"/>
      <c r="B11530" s="29"/>
      <c r="C11530" s="29"/>
      <c r="D11530" s="30"/>
      <c r="E11530" s="29"/>
    </row>
    <row r="11531" spans="1:5" ht="15" hidden="1" x14ac:dyDescent="0.25">
      <c r="A11531" s="23"/>
      <c r="B11531" s="29"/>
      <c r="C11531" s="29"/>
      <c r="D11531" s="30"/>
      <c r="E11531" s="29"/>
    </row>
    <row r="11532" spans="1:5" ht="15" hidden="1" x14ac:dyDescent="0.25">
      <c r="A11532" s="23"/>
      <c r="B11532" s="29"/>
      <c r="C11532" s="29"/>
      <c r="D11532" s="30"/>
      <c r="E11532" s="29"/>
    </row>
    <row r="11533" spans="1:5" ht="15" hidden="1" x14ac:dyDescent="0.25">
      <c r="A11533" s="23"/>
      <c r="B11533" s="29"/>
      <c r="C11533" s="29"/>
      <c r="D11533" s="30"/>
      <c r="E11533" s="29"/>
    </row>
    <row r="11534" spans="1:5" ht="15" hidden="1" x14ac:dyDescent="0.25">
      <c r="A11534" s="23"/>
      <c r="B11534" s="29"/>
      <c r="C11534" s="29"/>
      <c r="D11534" s="30"/>
      <c r="E11534" s="29"/>
    </row>
    <row r="11535" spans="1:5" ht="15" hidden="1" x14ac:dyDescent="0.25">
      <c r="A11535" s="23"/>
      <c r="B11535" s="29"/>
      <c r="C11535" s="29"/>
      <c r="D11535" s="30"/>
      <c r="E11535" s="29"/>
    </row>
    <row r="11536" spans="1:5" ht="15" hidden="1" x14ac:dyDescent="0.25">
      <c r="A11536" s="23"/>
      <c r="B11536" s="29"/>
      <c r="C11536" s="29"/>
      <c r="D11536" s="30"/>
      <c r="E11536" s="29"/>
    </row>
    <row r="11537" spans="1:5" ht="15" hidden="1" x14ac:dyDescent="0.25">
      <c r="A11537" s="23"/>
      <c r="B11537" s="29"/>
      <c r="C11537" s="29"/>
      <c r="D11537" s="30"/>
      <c r="E11537" s="29"/>
    </row>
    <row r="11538" spans="1:5" ht="15" hidden="1" x14ac:dyDescent="0.25">
      <c r="A11538" s="23"/>
      <c r="B11538" s="29"/>
      <c r="C11538" s="29"/>
      <c r="D11538" s="30"/>
      <c r="E11538" s="29"/>
    </row>
    <row r="11539" spans="1:5" ht="15" hidden="1" x14ac:dyDescent="0.25">
      <c r="A11539" s="23"/>
      <c r="B11539" s="29"/>
      <c r="C11539" s="29"/>
      <c r="D11539" s="30"/>
      <c r="E11539" s="29"/>
    </row>
    <row r="11540" spans="1:5" ht="15" hidden="1" x14ac:dyDescent="0.25">
      <c r="A11540" s="23"/>
      <c r="B11540" s="29"/>
      <c r="C11540" s="29"/>
      <c r="D11540" s="30"/>
      <c r="E11540" s="29"/>
    </row>
    <row r="11541" spans="1:5" ht="15" hidden="1" x14ac:dyDescent="0.25">
      <c r="A11541" s="23"/>
      <c r="B11541" s="29"/>
      <c r="C11541" s="29"/>
      <c r="D11541" s="30"/>
      <c r="E11541" s="29"/>
    </row>
    <row r="11542" spans="1:5" ht="15" hidden="1" x14ac:dyDescent="0.25">
      <c r="A11542" s="23"/>
      <c r="B11542" s="29"/>
      <c r="C11542" s="29"/>
      <c r="D11542" s="30"/>
      <c r="E11542" s="29"/>
    </row>
    <row r="11543" spans="1:5" ht="15" hidden="1" x14ac:dyDescent="0.25">
      <c r="A11543" s="23"/>
      <c r="B11543" s="29"/>
      <c r="C11543" s="29"/>
      <c r="D11543" s="30"/>
      <c r="E11543" s="29"/>
    </row>
    <row r="11544" spans="1:5" ht="15" hidden="1" x14ac:dyDescent="0.25">
      <c r="A11544" s="23"/>
      <c r="B11544" s="29"/>
      <c r="C11544" s="29"/>
      <c r="D11544" s="30"/>
      <c r="E11544" s="29"/>
    </row>
    <row r="11545" spans="1:5" ht="15" hidden="1" x14ac:dyDescent="0.25">
      <c r="A11545" s="23"/>
      <c r="B11545" s="29"/>
      <c r="C11545" s="29"/>
      <c r="D11545" s="30"/>
      <c r="E11545" s="29"/>
    </row>
    <row r="11546" spans="1:5" ht="15" hidden="1" x14ac:dyDescent="0.25">
      <c r="A11546" s="23"/>
      <c r="B11546" s="29"/>
      <c r="C11546" s="29"/>
      <c r="D11546" s="30"/>
      <c r="E11546" s="29"/>
    </row>
    <row r="11547" spans="1:5" ht="15" hidden="1" x14ac:dyDescent="0.25">
      <c r="A11547" s="23"/>
      <c r="B11547" s="29"/>
      <c r="C11547" s="29"/>
      <c r="D11547" s="30"/>
      <c r="E11547" s="29"/>
    </row>
    <row r="11548" spans="1:5" ht="15" hidden="1" x14ac:dyDescent="0.25">
      <c r="A11548" s="23"/>
      <c r="B11548" s="29"/>
      <c r="C11548" s="29"/>
      <c r="D11548" s="30"/>
      <c r="E11548" s="29"/>
    </row>
    <row r="11549" spans="1:5" ht="15" hidden="1" x14ac:dyDescent="0.25">
      <c r="A11549" s="23"/>
      <c r="B11549" s="29"/>
      <c r="C11549" s="29"/>
      <c r="D11549" s="30"/>
      <c r="E11549" s="29"/>
    </row>
    <row r="11550" spans="1:5" ht="15" hidden="1" x14ac:dyDescent="0.25">
      <c r="A11550" s="23"/>
      <c r="B11550" s="29"/>
      <c r="C11550" s="29"/>
      <c r="D11550" s="30"/>
      <c r="E11550" s="29"/>
    </row>
    <row r="11551" spans="1:5" ht="15" hidden="1" x14ac:dyDescent="0.25">
      <c r="A11551" s="23"/>
      <c r="B11551" s="29"/>
      <c r="C11551" s="29"/>
      <c r="D11551" s="30"/>
      <c r="E11551" s="29"/>
    </row>
    <row r="11552" spans="1:5" ht="15" hidden="1" x14ac:dyDescent="0.25">
      <c r="A11552" s="23"/>
      <c r="B11552" s="29"/>
      <c r="C11552" s="29"/>
      <c r="D11552" s="30"/>
      <c r="E11552" s="29"/>
    </row>
    <row r="11553" spans="1:5" ht="15" hidden="1" x14ac:dyDescent="0.25">
      <c r="A11553" s="23"/>
      <c r="B11553" s="29"/>
      <c r="C11553" s="29"/>
      <c r="D11553" s="30"/>
      <c r="E11553" s="29"/>
    </row>
    <row r="11554" spans="1:5" ht="15" hidden="1" x14ac:dyDescent="0.25">
      <c r="A11554" s="23"/>
      <c r="B11554" s="29"/>
      <c r="C11554" s="29"/>
      <c r="D11554" s="30"/>
      <c r="E11554" s="29"/>
    </row>
    <row r="11555" spans="1:5" ht="15" hidden="1" x14ac:dyDescent="0.25">
      <c r="A11555" s="23"/>
      <c r="B11555" s="29"/>
      <c r="C11555" s="29"/>
      <c r="D11555" s="30"/>
      <c r="E11555" s="29"/>
    </row>
    <row r="11556" spans="1:5" ht="15" hidden="1" x14ac:dyDescent="0.25">
      <c r="A11556" s="23"/>
      <c r="B11556" s="29"/>
      <c r="C11556" s="29"/>
      <c r="D11556" s="30"/>
      <c r="E11556" s="29"/>
    </row>
    <row r="11557" spans="1:5" ht="15" hidden="1" x14ac:dyDescent="0.25">
      <c r="A11557" s="23"/>
      <c r="B11557" s="29"/>
      <c r="C11557" s="29"/>
      <c r="D11557" s="30"/>
      <c r="E11557" s="29"/>
    </row>
    <row r="11558" spans="1:5" ht="15" hidden="1" x14ac:dyDescent="0.25">
      <c r="A11558" s="23"/>
      <c r="B11558" s="29"/>
      <c r="C11558" s="29"/>
      <c r="D11558" s="30"/>
      <c r="E11558" s="29"/>
    </row>
    <row r="11559" spans="1:5" ht="15" hidden="1" x14ac:dyDescent="0.25">
      <c r="A11559" s="23"/>
      <c r="B11559" s="29"/>
      <c r="C11559" s="29"/>
      <c r="D11559" s="30"/>
      <c r="E11559" s="29"/>
    </row>
    <row r="11560" spans="1:5" ht="15" hidden="1" x14ac:dyDescent="0.25">
      <c r="A11560" s="23"/>
      <c r="B11560" s="29"/>
      <c r="C11560" s="29"/>
      <c r="D11560" s="30"/>
      <c r="E11560" s="29"/>
    </row>
    <row r="11561" spans="1:5" ht="15" hidden="1" x14ac:dyDescent="0.25">
      <c r="A11561" s="23"/>
      <c r="B11561" s="29"/>
      <c r="C11561" s="29"/>
      <c r="D11561" s="30"/>
      <c r="E11561" s="29"/>
    </row>
    <row r="11562" spans="1:5" ht="15" hidden="1" x14ac:dyDescent="0.25">
      <c r="A11562" s="23"/>
      <c r="B11562" s="29"/>
      <c r="C11562" s="29"/>
      <c r="D11562" s="30"/>
      <c r="E11562" s="29"/>
    </row>
    <row r="11563" spans="1:5" ht="15" hidden="1" x14ac:dyDescent="0.25">
      <c r="A11563" s="23"/>
      <c r="B11563" s="29"/>
      <c r="C11563" s="29"/>
      <c r="D11563" s="30"/>
      <c r="E11563" s="29"/>
    </row>
    <row r="11564" spans="1:5" ht="15" hidden="1" x14ac:dyDescent="0.25">
      <c r="A11564" s="23"/>
      <c r="B11564" s="29"/>
      <c r="C11564" s="29"/>
      <c r="D11564" s="30"/>
      <c r="E11564" s="29"/>
    </row>
    <row r="11565" spans="1:5" ht="15" hidden="1" x14ac:dyDescent="0.25">
      <c r="A11565" s="23"/>
      <c r="B11565" s="29"/>
      <c r="C11565" s="29"/>
      <c r="D11565" s="30"/>
      <c r="E11565" s="29"/>
    </row>
    <row r="11566" spans="1:5" ht="15" hidden="1" x14ac:dyDescent="0.25">
      <c r="A11566" s="23"/>
      <c r="B11566" s="29"/>
      <c r="C11566" s="29"/>
      <c r="D11566" s="30"/>
      <c r="E11566" s="29"/>
    </row>
    <row r="11567" spans="1:5" ht="15" hidden="1" x14ac:dyDescent="0.25">
      <c r="A11567" s="23"/>
      <c r="B11567" s="29"/>
      <c r="C11567" s="29"/>
      <c r="D11567" s="30"/>
      <c r="E11567" s="29"/>
    </row>
    <row r="11568" spans="1:5" ht="15" hidden="1" x14ac:dyDescent="0.25">
      <c r="A11568" s="23"/>
      <c r="B11568" s="29"/>
      <c r="C11568" s="29"/>
      <c r="D11568" s="30"/>
      <c r="E11568" s="29"/>
    </row>
    <row r="11569" spans="1:5" ht="15" hidden="1" x14ac:dyDescent="0.25">
      <c r="A11569" s="23"/>
      <c r="B11569" s="29"/>
      <c r="C11569" s="29"/>
      <c r="D11569" s="30"/>
      <c r="E11569" s="29"/>
    </row>
    <row r="11570" spans="1:5" ht="15" hidden="1" x14ac:dyDescent="0.25">
      <c r="A11570" s="23"/>
      <c r="B11570" s="29"/>
      <c r="C11570" s="29"/>
      <c r="D11570" s="30"/>
      <c r="E11570" s="29"/>
    </row>
    <row r="11571" spans="1:5" ht="15" hidden="1" x14ac:dyDescent="0.25">
      <c r="A11571" s="23"/>
      <c r="B11571" s="29"/>
      <c r="C11571" s="29"/>
      <c r="D11571" s="30"/>
      <c r="E11571" s="29"/>
    </row>
    <row r="11572" spans="1:5" ht="15" hidden="1" x14ac:dyDescent="0.25">
      <c r="A11572" s="23"/>
      <c r="B11572" s="29"/>
      <c r="C11572" s="29"/>
      <c r="D11572" s="30"/>
      <c r="E11572" s="29"/>
    </row>
    <row r="11573" spans="1:5" ht="15" hidden="1" x14ac:dyDescent="0.25">
      <c r="A11573" s="23"/>
      <c r="B11573" s="29"/>
      <c r="C11573" s="29"/>
      <c r="D11573" s="30"/>
      <c r="E11573" s="29"/>
    </row>
    <row r="11574" spans="1:5" ht="15" hidden="1" x14ac:dyDescent="0.25">
      <c r="A11574" s="23"/>
      <c r="B11574" s="29"/>
      <c r="C11574" s="29"/>
      <c r="D11574" s="30"/>
      <c r="E11574" s="29"/>
    </row>
    <row r="11575" spans="1:5" ht="15" hidden="1" x14ac:dyDescent="0.25">
      <c r="A11575" s="23"/>
      <c r="B11575" s="29"/>
      <c r="C11575" s="29"/>
      <c r="D11575" s="30"/>
      <c r="E11575" s="29"/>
    </row>
    <row r="11576" spans="1:5" ht="15" hidden="1" x14ac:dyDescent="0.25">
      <c r="A11576" s="23"/>
      <c r="B11576" s="29"/>
      <c r="C11576" s="29"/>
      <c r="D11576" s="30"/>
      <c r="E11576" s="29"/>
    </row>
    <row r="11577" spans="1:5" ht="15" hidden="1" x14ac:dyDescent="0.25">
      <c r="A11577" s="23"/>
      <c r="B11577" s="29"/>
      <c r="C11577" s="29"/>
      <c r="D11577" s="30"/>
      <c r="E11577" s="29"/>
    </row>
    <row r="11578" spans="1:5" ht="15" hidden="1" x14ac:dyDescent="0.25">
      <c r="A11578" s="23"/>
      <c r="B11578" s="29"/>
      <c r="C11578" s="29"/>
      <c r="D11578" s="30"/>
      <c r="E11578" s="29"/>
    </row>
    <row r="11579" spans="1:5" ht="15" hidden="1" x14ac:dyDescent="0.25">
      <c r="A11579" s="23"/>
      <c r="B11579" s="29"/>
      <c r="C11579" s="29"/>
      <c r="D11579" s="30"/>
      <c r="E11579" s="29"/>
    </row>
    <row r="11580" spans="1:5" ht="15" hidden="1" x14ac:dyDescent="0.25">
      <c r="A11580" s="23"/>
      <c r="B11580" s="29"/>
      <c r="C11580" s="29"/>
      <c r="D11580" s="30"/>
      <c r="E11580" s="29"/>
    </row>
    <row r="11581" spans="1:5" ht="15" hidden="1" x14ac:dyDescent="0.25">
      <c r="A11581" s="23"/>
      <c r="B11581" s="29"/>
      <c r="C11581" s="29"/>
      <c r="D11581" s="30"/>
      <c r="E11581" s="29"/>
    </row>
    <row r="11582" spans="1:5" ht="15" hidden="1" x14ac:dyDescent="0.25">
      <c r="A11582" s="23"/>
      <c r="B11582" s="29"/>
      <c r="C11582" s="29"/>
      <c r="D11582" s="30"/>
      <c r="E11582" s="29"/>
    </row>
    <row r="11583" spans="1:5" ht="15" hidden="1" x14ac:dyDescent="0.25">
      <c r="A11583" s="23"/>
      <c r="B11583" s="29"/>
      <c r="C11583" s="29"/>
      <c r="D11583" s="30"/>
      <c r="E11583" s="29"/>
    </row>
    <row r="11584" spans="1:5" ht="15" hidden="1" x14ac:dyDescent="0.25">
      <c r="A11584" s="23"/>
      <c r="B11584" s="29"/>
      <c r="C11584" s="29"/>
      <c r="D11584" s="30"/>
      <c r="E11584" s="29"/>
    </row>
    <row r="11585" spans="1:5" ht="15" hidden="1" x14ac:dyDescent="0.25">
      <c r="A11585" s="23"/>
      <c r="B11585" s="29"/>
      <c r="C11585" s="29"/>
      <c r="D11585" s="30"/>
      <c r="E11585" s="29"/>
    </row>
    <row r="11586" spans="1:5" ht="15" hidden="1" x14ac:dyDescent="0.25">
      <c r="A11586" s="23"/>
      <c r="B11586" s="29"/>
      <c r="C11586" s="29"/>
      <c r="D11586" s="30"/>
      <c r="E11586" s="29"/>
    </row>
    <row r="11587" spans="1:5" ht="15" hidden="1" x14ac:dyDescent="0.25">
      <c r="A11587" s="23"/>
      <c r="B11587" s="29"/>
      <c r="C11587" s="29"/>
      <c r="D11587" s="30"/>
      <c r="E11587" s="29"/>
    </row>
    <row r="11588" spans="1:5" ht="15" hidden="1" x14ac:dyDescent="0.25">
      <c r="A11588" s="23"/>
      <c r="B11588" s="29"/>
      <c r="C11588" s="29"/>
      <c r="D11588" s="30"/>
      <c r="E11588" s="29"/>
    </row>
    <row r="11589" spans="1:5" ht="15" hidden="1" x14ac:dyDescent="0.25">
      <c r="A11589" s="23"/>
      <c r="B11589" s="29"/>
      <c r="C11589" s="29"/>
      <c r="D11589" s="30"/>
      <c r="E11589" s="29"/>
    </row>
    <row r="11590" spans="1:5" ht="15" hidden="1" x14ac:dyDescent="0.25">
      <c r="A11590" s="23"/>
      <c r="B11590" s="29"/>
      <c r="C11590" s="29"/>
      <c r="D11590" s="30"/>
      <c r="E11590" s="29"/>
    </row>
    <row r="11591" spans="1:5" ht="15" hidden="1" x14ac:dyDescent="0.25">
      <c r="A11591" s="23"/>
      <c r="B11591" s="29"/>
      <c r="C11591" s="29"/>
      <c r="D11591" s="30"/>
      <c r="E11591" s="29"/>
    </row>
    <row r="11592" spans="1:5" ht="15" hidden="1" x14ac:dyDescent="0.25">
      <c r="A11592" s="23"/>
      <c r="B11592" s="29"/>
      <c r="C11592" s="29"/>
      <c r="D11592" s="30"/>
      <c r="E11592" s="29"/>
    </row>
    <row r="11593" spans="1:5" ht="15" hidden="1" x14ac:dyDescent="0.25">
      <c r="A11593" s="23"/>
      <c r="B11593" s="29"/>
      <c r="C11593" s="29"/>
      <c r="D11593" s="30"/>
      <c r="E11593" s="29"/>
    </row>
    <row r="11594" spans="1:5" ht="15" hidden="1" x14ac:dyDescent="0.25">
      <c r="A11594" s="23"/>
      <c r="B11594" s="29"/>
      <c r="C11594" s="29"/>
      <c r="D11594" s="30"/>
      <c r="E11594" s="29"/>
    </row>
    <row r="11595" spans="1:5" ht="15" hidden="1" x14ac:dyDescent="0.25">
      <c r="A11595" s="23"/>
      <c r="B11595" s="29"/>
      <c r="C11595" s="29"/>
      <c r="D11595" s="30"/>
      <c r="E11595" s="29"/>
    </row>
    <row r="11596" spans="1:5" ht="15" hidden="1" x14ac:dyDescent="0.25">
      <c r="A11596" s="23"/>
      <c r="B11596" s="29"/>
      <c r="C11596" s="29"/>
      <c r="D11596" s="30"/>
      <c r="E11596" s="29"/>
    </row>
    <row r="11597" spans="1:5" ht="15" hidden="1" x14ac:dyDescent="0.25">
      <c r="A11597" s="23"/>
      <c r="B11597" s="29"/>
      <c r="C11597" s="29"/>
      <c r="D11597" s="30"/>
      <c r="E11597" s="29"/>
    </row>
    <row r="11598" spans="1:5" ht="15" hidden="1" x14ac:dyDescent="0.25">
      <c r="A11598" s="23"/>
      <c r="B11598" s="29"/>
      <c r="C11598" s="29"/>
      <c r="D11598" s="30"/>
      <c r="E11598" s="29"/>
    </row>
    <row r="11599" spans="1:5" ht="15" hidden="1" x14ac:dyDescent="0.25">
      <c r="A11599" s="23"/>
      <c r="B11599" s="29"/>
      <c r="C11599" s="29"/>
      <c r="D11599" s="30"/>
      <c r="E11599" s="29"/>
    </row>
    <row r="11600" spans="1:5" ht="15" hidden="1" x14ac:dyDescent="0.25">
      <c r="A11600" s="23"/>
      <c r="B11600" s="29"/>
      <c r="C11600" s="29"/>
      <c r="D11600" s="30"/>
      <c r="E11600" s="29"/>
    </row>
    <row r="11601" spans="1:5" ht="15" hidden="1" x14ac:dyDescent="0.25">
      <c r="A11601" s="23"/>
      <c r="B11601" s="29"/>
      <c r="C11601" s="29"/>
      <c r="D11601" s="30"/>
      <c r="E11601" s="29"/>
    </row>
    <row r="11602" spans="1:5" ht="15" hidden="1" x14ac:dyDescent="0.25">
      <c r="A11602" s="23"/>
      <c r="B11602" s="29"/>
      <c r="C11602" s="29"/>
      <c r="D11602" s="30"/>
      <c r="E11602" s="29"/>
    </row>
    <row r="11603" spans="1:5" ht="15" hidden="1" x14ac:dyDescent="0.25">
      <c r="A11603" s="23"/>
      <c r="B11603" s="29"/>
      <c r="C11603" s="29"/>
      <c r="D11603" s="30"/>
      <c r="E11603" s="29"/>
    </row>
    <row r="11604" spans="1:5" ht="15" hidden="1" x14ac:dyDescent="0.25">
      <c r="A11604" s="23"/>
      <c r="B11604" s="29"/>
      <c r="C11604" s="29"/>
      <c r="D11604" s="30"/>
      <c r="E11604" s="29"/>
    </row>
    <row r="11605" spans="1:5" ht="15" hidden="1" x14ac:dyDescent="0.25">
      <c r="A11605" s="23"/>
      <c r="B11605" s="29"/>
      <c r="C11605" s="29"/>
      <c r="D11605" s="30"/>
      <c r="E11605" s="29"/>
    </row>
    <row r="11606" spans="1:5" ht="15" hidden="1" x14ac:dyDescent="0.25">
      <c r="A11606" s="23"/>
      <c r="B11606" s="29"/>
      <c r="C11606" s="29"/>
      <c r="D11606" s="30"/>
      <c r="E11606" s="29"/>
    </row>
    <row r="11607" spans="1:5" ht="15" hidden="1" x14ac:dyDescent="0.25">
      <c r="A11607" s="23"/>
      <c r="B11607" s="29"/>
      <c r="C11607" s="29"/>
      <c r="D11607" s="30"/>
      <c r="E11607" s="29"/>
    </row>
    <row r="11608" spans="1:5" ht="15" hidden="1" x14ac:dyDescent="0.25">
      <c r="A11608" s="23"/>
      <c r="B11608" s="29"/>
      <c r="C11608" s="29"/>
      <c r="D11608" s="30"/>
      <c r="E11608" s="29"/>
    </row>
    <row r="11609" spans="1:5" ht="15" hidden="1" x14ac:dyDescent="0.25">
      <c r="A11609" s="23"/>
      <c r="B11609" s="29"/>
      <c r="C11609" s="29"/>
      <c r="D11609" s="30"/>
      <c r="E11609" s="29"/>
    </row>
    <row r="11610" spans="1:5" ht="15" hidden="1" x14ac:dyDescent="0.25">
      <c r="A11610" s="23"/>
      <c r="B11610" s="29"/>
      <c r="C11610" s="29"/>
      <c r="D11610" s="30"/>
      <c r="E11610" s="29"/>
    </row>
    <row r="11611" spans="1:5" ht="15" hidden="1" x14ac:dyDescent="0.25">
      <c r="A11611" s="23"/>
      <c r="B11611" s="29"/>
      <c r="C11611" s="29"/>
      <c r="D11611" s="30"/>
      <c r="E11611" s="29"/>
    </row>
    <row r="11612" spans="1:5" ht="15" hidden="1" x14ac:dyDescent="0.25">
      <c r="A11612" s="23"/>
      <c r="B11612" s="29"/>
      <c r="C11612" s="29"/>
      <c r="D11612" s="30"/>
      <c r="E11612" s="29"/>
    </row>
    <row r="11613" spans="1:5" ht="15" hidden="1" x14ac:dyDescent="0.25">
      <c r="A11613" s="23"/>
      <c r="B11613" s="29"/>
      <c r="C11613" s="29"/>
      <c r="D11613" s="30"/>
      <c r="E11613" s="29"/>
    </row>
    <row r="11614" spans="1:5" ht="15" hidden="1" x14ac:dyDescent="0.25">
      <c r="A11614" s="23"/>
      <c r="B11614" s="29"/>
      <c r="C11614" s="29"/>
      <c r="D11614" s="30"/>
      <c r="E11614" s="29"/>
    </row>
    <row r="11615" spans="1:5" ht="15" hidden="1" x14ac:dyDescent="0.25">
      <c r="A11615" s="23"/>
      <c r="B11615" s="29"/>
      <c r="C11615" s="29"/>
      <c r="D11615" s="30"/>
      <c r="E11615" s="29"/>
    </row>
    <row r="11616" spans="1:5" ht="15" hidden="1" x14ac:dyDescent="0.25">
      <c r="A11616" s="23"/>
      <c r="B11616" s="29"/>
      <c r="C11616" s="29"/>
      <c r="D11616" s="30"/>
      <c r="E11616" s="29"/>
    </row>
    <row r="11617" spans="1:5" ht="15" hidden="1" x14ac:dyDescent="0.25">
      <c r="A11617" s="23"/>
      <c r="B11617" s="29"/>
      <c r="C11617" s="29"/>
      <c r="D11617" s="30"/>
      <c r="E11617" s="29"/>
    </row>
    <row r="11618" spans="1:5" ht="15" hidden="1" x14ac:dyDescent="0.25">
      <c r="A11618" s="23"/>
      <c r="B11618" s="29"/>
      <c r="C11618" s="29"/>
      <c r="D11618" s="30"/>
      <c r="E11618" s="29"/>
    </row>
    <row r="11619" spans="1:5" ht="15" hidden="1" x14ac:dyDescent="0.25">
      <c r="A11619" s="23"/>
      <c r="B11619" s="29"/>
      <c r="C11619" s="29"/>
      <c r="D11619" s="30"/>
      <c r="E11619" s="29"/>
    </row>
    <row r="11620" spans="1:5" ht="15" hidden="1" x14ac:dyDescent="0.25">
      <c r="A11620" s="23"/>
      <c r="B11620" s="29"/>
      <c r="C11620" s="29"/>
      <c r="D11620" s="30"/>
      <c r="E11620" s="29"/>
    </row>
    <row r="11621" spans="1:5" ht="15" hidden="1" x14ac:dyDescent="0.25">
      <c r="A11621" s="23"/>
      <c r="B11621" s="29"/>
      <c r="C11621" s="29"/>
      <c r="D11621" s="30"/>
      <c r="E11621" s="29"/>
    </row>
    <row r="11622" spans="1:5" ht="15" hidden="1" x14ac:dyDescent="0.25">
      <c r="A11622" s="23"/>
      <c r="B11622" s="29"/>
      <c r="C11622" s="29"/>
      <c r="D11622" s="30"/>
      <c r="E11622" s="29"/>
    </row>
    <row r="11623" spans="1:5" ht="15" hidden="1" x14ac:dyDescent="0.25">
      <c r="A11623" s="23"/>
      <c r="B11623" s="29"/>
      <c r="C11623" s="29"/>
      <c r="D11623" s="30"/>
      <c r="E11623" s="29"/>
    </row>
    <row r="11624" spans="1:5" ht="15" hidden="1" x14ac:dyDescent="0.25">
      <c r="A11624" s="23"/>
      <c r="B11624" s="29"/>
      <c r="C11624" s="29"/>
      <c r="D11624" s="30"/>
      <c r="E11624" s="29"/>
    </row>
    <row r="11625" spans="1:5" ht="15" hidden="1" x14ac:dyDescent="0.25">
      <c r="A11625" s="23"/>
      <c r="B11625" s="29"/>
      <c r="C11625" s="29"/>
      <c r="D11625" s="30"/>
      <c r="E11625" s="29"/>
    </row>
    <row r="11626" spans="1:5" ht="15" hidden="1" x14ac:dyDescent="0.25">
      <c r="A11626" s="23"/>
      <c r="B11626" s="29"/>
      <c r="C11626" s="29"/>
      <c r="D11626" s="30"/>
      <c r="E11626" s="29"/>
    </row>
    <row r="11627" spans="1:5" ht="15" hidden="1" x14ac:dyDescent="0.25">
      <c r="A11627" s="23"/>
      <c r="B11627" s="29"/>
      <c r="C11627" s="29"/>
      <c r="D11627" s="30"/>
      <c r="E11627" s="29"/>
    </row>
    <row r="11628" spans="1:5" ht="15" hidden="1" x14ac:dyDescent="0.25">
      <c r="A11628" s="23"/>
      <c r="B11628" s="29"/>
      <c r="C11628" s="29"/>
      <c r="D11628" s="30"/>
      <c r="E11628" s="29"/>
    </row>
    <row r="11629" spans="1:5" ht="15" hidden="1" x14ac:dyDescent="0.25">
      <c r="A11629" s="23"/>
      <c r="B11629" s="29"/>
      <c r="C11629" s="29"/>
      <c r="D11629" s="30"/>
      <c r="E11629" s="29"/>
    </row>
    <row r="11630" spans="1:5" ht="15" hidden="1" x14ac:dyDescent="0.25">
      <c r="A11630" s="23"/>
      <c r="B11630" s="29"/>
      <c r="C11630" s="29"/>
      <c r="D11630" s="30"/>
      <c r="E11630" s="29"/>
    </row>
    <row r="11631" spans="1:5" ht="15" hidden="1" x14ac:dyDescent="0.25">
      <c r="A11631" s="23"/>
      <c r="B11631" s="29"/>
      <c r="C11631" s="29"/>
      <c r="D11631" s="30"/>
      <c r="E11631" s="29"/>
    </row>
    <row r="11632" spans="1:5" ht="15" hidden="1" x14ac:dyDescent="0.25">
      <c r="A11632" s="23"/>
      <c r="B11632" s="29"/>
      <c r="C11632" s="29"/>
      <c r="D11632" s="30"/>
      <c r="E11632" s="29"/>
    </row>
    <row r="11633" spans="1:5" ht="15" hidden="1" x14ac:dyDescent="0.25">
      <c r="A11633" s="23"/>
      <c r="B11633" s="29"/>
      <c r="C11633" s="29"/>
      <c r="D11633" s="30"/>
      <c r="E11633" s="29"/>
    </row>
    <row r="11634" spans="1:5" ht="15" hidden="1" x14ac:dyDescent="0.25">
      <c r="A11634" s="23"/>
      <c r="B11634" s="29"/>
      <c r="C11634" s="29"/>
      <c r="D11634" s="30"/>
      <c r="E11634" s="29"/>
    </row>
    <row r="11635" spans="1:5" ht="15" hidden="1" x14ac:dyDescent="0.25">
      <c r="A11635" s="23"/>
      <c r="B11635" s="29"/>
      <c r="C11635" s="29"/>
      <c r="D11635" s="30"/>
      <c r="E11635" s="29"/>
    </row>
    <row r="11636" spans="1:5" ht="15" hidden="1" x14ac:dyDescent="0.25">
      <c r="A11636" s="23"/>
      <c r="B11636" s="29"/>
      <c r="C11636" s="29"/>
      <c r="D11636" s="30"/>
      <c r="E11636" s="29"/>
    </row>
    <row r="11637" spans="1:5" ht="15" hidden="1" x14ac:dyDescent="0.25">
      <c r="A11637" s="23"/>
      <c r="B11637" s="29"/>
      <c r="C11637" s="29"/>
      <c r="D11637" s="30"/>
      <c r="E11637" s="29"/>
    </row>
    <row r="11638" spans="1:5" ht="15" hidden="1" x14ac:dyDescent="0.25">
      <c r="A11638" s="23"/>
      <c r="B11638" s="29"/>
      <c r="C11638" s="29"/>
      <c r="D11638" s="30"/>
      <c r="E11638" s="29"/>
    </row>
    <row r="11639" spans="1:5" ht="15" hidden="1" x14ac:dyDescent="0.25">
      <c r="A11639" s="23"/>
      <c r="B11639" s="29"/>
      <c r="C11639" s="29"/>
      <c r="D11639" s="30"/>
      <c r="E11639" s="29"/>
    </row>
    <row r="11640" spans="1:5" ht="15" hidden="1" x14ac:dyDescent="0.25">
      <c r="A11640" s="23"/>
      <c r="B11640" s="29"/>
      <c r="C11640" s="29"/>
      <c r="D11640" s="30"/>
      <c r="E11640" s="29"/>
    </row>
    <row r="11641" spans="1:5" ht="15" hidden="1" x14ac:dyDescent="0.25">
      <c r="A11641" s="23"/>
      <c r="B11641" s="29"/>
      <c r="C11641" s="29"/>
      <c r="D11641" s="30"/>
      <c r="E11641" s="29"/>
    </row>
    <row r="11642" spans="1:5" ht="15" hidden="1" x14ac:dyDescent="0.25">
      <c r="A11642" s="23"/>
      <c r="B11642" s="29"/>
      <c r="C11642" s="29"/>
      <c r="D11642" s="30"/>
      <c r="E11642" s="29"/>
    </row>
    <row r="11643" spans="1:5" ht="15" hidden="1" x14ac:dyDescent="0.25">
      <c r="A11643" s="23"/>
      <c r="B11643" s="29"/>
      <c r="C11643" s="29"/>
      <c r="D11643" s="30"/>
      <c r="E11643" s="29"/>
    </row>
    <row r="11644" spans="1:5" ht="15" hidden="1" x14ac:dyDescent="0.25">
      <c r="A11644" s="23"/>
      <c r="B11644" s="29"/>
      <c r="C11644" s="29"/>
      <c r="D11644" s="30"/>
      <c r="E11644" s="29"/>
    </row>
    <row r="11645" spans="1:5" ht="15" hidden="1" x14ac:dyDescent="0.25">
      <c r="A11645" s="23"/>
      <c r="B11645" s="29"/>
      <c r="C11645" s="29"/>
      <c r="D11645" s="30"/>
      <c r="E11645" s="29"/>
    </row>
    <row r="11646" spans="1:5" ht="15" hidden="1" x14ac:dyDescent="0.25">
      <c r="A11646" s="23"/>
      <c r="B11646" s="29"/>
      <c r="C11646" s="29"/>
      <c r="D11646" s="30"/>
      <c r="E11646" s="29"/>
    </row>
    <row r="11647" spans="1:5" ht="15" hidden="1" x14ac:dyDescent="0.25">
      <c r="A11647" s="23"/>
      <c r="B11647" s="29"/>
      <c r="C11647" s="29"/>
      <c r="D11647" s="30"/>
      <c r="E11647" s="29"/>
    </row>
    <row r="11648" spans="1:5" ht="15" hidden="1" x14ac:dyDescent="0.25">
      <c r="A11648" s="23"/>
      <c r="B11648" s="29"/>
      <c r="C11648" s="29"/>
      <c r="D11648" s="30"/>
      <c r="E11648" s="29"/>
    </row>
    <row r="11649" spans="1:5" ht="15" hidden="1" x14ac:dyDescent="0.25">
      <c r="A11649" s="23"/>
      <c r="B11649" s="29"/>
      <c r="C11649" s="29"/>
      <c r="D11649" s="30"/>
      <c r="E11649" s="29"/>
    </row>
    <row r="11650" spans="1:5" ht="15" hidden="1" x14ac:dyDescent="0.25">
      <c r="A11650" s="23"/>
      <c r="B11650" s="29"/>
      <c r="C11650" s="29"/>
      <c r="D11650" s="30"/>
      <c r="E11650" s="29"/>
    </row>
    <row r="11651" spans="1:5" ht="15" hidden="1" x14ac:dyDescent="0.25">
      <c r="A11651" s="23"/>
      <c r="B11651" s="29"/>
      <c r="C11651" s="29"/>
      <c r="D11651" s="30"/>
      <c r="E11651" s="29"/>
    </row>
    <row r="11652" spans="1:5" ht="15" hidden="1" x14ac:dyDescent="0.25">
      <c r="A11652" s="23"/>
      <c r="B11652" s="29"/>
      <c r="C11652" s="29"/>
      <c r="D11652" s="30"/>
      <c r="E11652" s="29"/>
    </row>
    <row r="11653" spans="1:5" ht="15" hidden="1" x14ac:dyDescent="0.25">
      <c r="A11653" s="23"/>
      <c r="B11653" s="29"/>
      <c r="C11653" s="29"/>
      <c r="D11653" s="30"/>
      <c r="E11653" s="29"/>
    </row>
    <row r="11654" spans="1:5" ht="15" hidden="1" x14ac:dyDescent="0.25">
      <c r="A11654" s="23"/>
      <c r="B11654" s="29"/>
      <c r="C11654" s="29"/>
      <c r="D11654" s="30"/>
      <c r="E11654" s="29"/>
    </row>
    <row r="11655" spans="1:5" ht="15" hidden="1" x14ac:dyDescent="0.25">
      <c r="A11655" s="23"/>
      <c r="B11655" s="29"/>
      <c r="C11655" s="29"/>
      <c r="D11655" s="30"/>
      <c r="E11655" s="29"/>
    </row>
    <row r="11656" spans="1:5" ht="15" hidden="1" x14ac:dyDescent="0.25">
      <c r="A11656" s="23"/>
      <c r="B11656" s="29"/>
      <c r="C11656" s="29"/>
      <c r="D11656" s="30"/>
      <c r="E11656" s="29"/>
    </row>
    <row r="11657" spans="1:5" ht="15" hidden="1" x14ac:dyDescent="0.25">
      <c r="A11657" s="23"/>
      <c r="B11657" s="29"/>
      <c r="C11657" s="29"/>
      <c r="D11657" s="30"/>
      <c r="E11657" s="29"/>
    </row>
    <row r="11658" spans="1:5" ht="15" hidden="1" x14ac:dyDescent="0.25">
      <c r="A11658" s="23"/>
      <c r="B11658" s="29"/>
      <c r="C11658" s="29"/>
      <c r="D11658" s="30"/>
      <c r="E11658" s="29"/>
    </row>
    <row r="11659" spans="1:5" ht="15" hidden="1" x14ac:dyDescent="0.25">
      <c r="A11659" s="23"/>
      <c r="B11659" s="29"/>
      <c r="C11659" s="29"/>
      <c r="D11659" s="30"/>
      <c r="E11659" s="29"/>
    </row>
    <row r="11660" spans="1:5" ht="15" hidden="1" x14ac:dyDescent="0.25">
      <c r="A11660" s="23"/>
      <c r="B11660" s="29"/>
      <c r="C11660" s="29"/>
      <c r="D11660" s="30"/>
      <c r="E11660" s="29"/>
    </row>
    <row r="11661" spans="1:5" ht="15" hidden="1" x14ac:dyDescent="0.25">
      <c r="A11661" s="23"/>
      <c r="B11661" s="29"/>
      <c r="C11661" s="29"/>
      <c r="D11661" s="30"/>
      <c r="E11661" s="29"/>
    </row>
    <row r="11662" spans="1:5" ht="15" hidden="1" x14ac:dyDescent="0.25">
      <c r="A11662" s="23"/>
      <c r="B11662" s="29"/>
      <c r="C11662" s="29"/>
      <c r="D11662" s="30"/>
      <c r="E11662" s="29"/>
    </row>
    <row r="11663" spans="1:5" ht="15" hidden="1" x14ac:dyDescent="0.25">
      <c r="A11663" s="23"/>
      <c r="B11663" s="29"/>
      <c r="C11663" s="29"/>
      <c r="D11663" s="30"/>
      <c r="E11663" s="29"/>
    </row>
    <row r="11664" spans="1:5" ht="15" hidden="1" x14ac:dyDescent="0.25">
      <c r="A11664" s="23"/>
      <c r="B11664" s="29"/>
      <c r="C11664" s="29"/>
      <c r="D11664" s="30"/>
      <c r="E11664" s="29"/>
    </row>
    <row r="11665" spans="1:5" ht="15" hidden="1" x14ac:dyDescent="0.25">
      <c r="A11665" s="23"/>
      <c r="B11665" s="29"/>
      <c r="C11665" s="29"/>
      <c r="D11665" s="30"/>
      <c r="E11665" s="29"/>
    </row>
    <row r="11666" spans="1:5" ht="15" hidden="1" x14ac:dyDescent="0.25">
      <c r="A11666" s="23"/>
      <c r="B11666" s="29"/>
      <c r="C11666" s="29"/>
      <c r="D11666" s="30"/>
      <c r="E11666" s="29"/>
    </row>
    <row r="11667" spans="1:5" ht="15" hidden="1" x14ac:dyDescent="0.25">
      <c r="A11667" s="23"/>
      <c r="B11667" s="29"/>
      <c r="C11667" s="29"/>
      <c r="D11667" s="30"/>
      <c r="E11667" s="29"/>
    </row>
    <row r="11668" spans="1:5" ht="15" hidden="1" x14ac:dyDescent="0.25">
      <c r="A11668" s="23"/>
      <c r="B11668" s="29"/>
      <c r="C11668" s="29"/>
      <c r="D11668" s="30"/>
      <c r="E11668" s="29"/>
    </row>
    <row r="11669" spans="1:5" ht="15" hidden="1" x14ac:dyDescent="0.25">
      <c r="A11669" s="23"/>
      <c r="B11669" s="29"/>
      <c r="C11669" s="29"/>
      <c r="D11669" s="30"/>
      <c r="E11669" s="29"/>
    </row>
    <row r="11670" spans="1:5" ht="15" hidden="1" x14ac:dyDescent="0.25">
      <c r="A11670" s="23"/>
      <c r="B11670" s="29"/>
      <c r="C11670" s="29"/>
      <c r="D11670" s="30"/>
      <c r="E11670" s="29"/>
    </row>
    <row r="11671" spans="1:5" ht="15" hidden="1" x14ac:dyDescent="0.25">
      <c r="A11671" s="23"/>
      <c r="B11671" s="29"/>
      <c r="C11671" s="29"/>
      <c r="D11671" s="30"/>
      <c r="E11671" s="29"/>
    </row>
    <row r="11672" spans="1:5" ht="15" hidden="1" x14ac:dyDescent="0.25">
      <c r="A11672" s="23"/>
      <c r="B11672" s="29"/>
      <c r="C11672" s="29"/>
      <c r="D11672" s="30"/>
      <c r="E11672" s="29"/>
    </row>
    <row r="11673" spans="1:5" ht="15" hidden="1" x14ac:dyDescent="0.25">
      <c r="A11673" s="23"/>
      <c r="B11673" s="29"/>
      <c r="C11673" s="29"/>
      <c r="D11673" s="30"/>
      <c r="E11673" s="29"/>
    </row>
    <row r="11674" spans="1:5" ht="15" hidden="1" x14ac:dyDescent="0.25">
      <c r="A11674" s="23"/>
      <c r="B11674" s="29"/>
      <c r="C11674" s="29"/>
      <c r="D11674" s="30"/>
      <c r="E11674" s="29"/>
    </row>
    <row r="11675" spans="1:5" ht="15" hidden="1" x14ac:dyDescent="0.25">
      <c r="A11675" s="23"/>
      <c r="B11675" s="29"/>
      <c r="C11675" s="29"/>
      <c r="D11675" s="30"/>
      <c r="E11675" s="29"/>
    </row>
    <row r="11676" spans="1:5" ht="15" hidden="1" x14ac:dyDescent="0.25">
      <c r="A11676" s="23"/>
      <c r="B11676" s="29"/>
      <c r="C11676" s="29"/>
      <c r="D11676" s="30"/>
      <c r="E11676" s="29"/>
    </row>
    <row r="11677" spans="1:5" ht="15" hidden="1" x14ac:dyDescent="0.25">
      <c r="A11677" s="23"/>
      <c r="B11677" s="29"/>
      <c r="C11677" s="29"/>
      <c r="D11677" s="30"/>
      <c r="E11677" s="29"/>
    </row>
    <row r="11678" spans="1:5" ht="15" hidden="1" x14ac:dyDescent="0.25">
      <c r="A11678" s="23"/>
      <c r="B11678" s="29"/>
      <c r="C11678" s="29"/>
      <c r="D11678" s="30"/>
      <c r="E11678" s="29"/>
    </row>
    <row r="11679" spans="1:5" ht="15" hidden="1" x14ac:dyDescent="0.25">
      <c r="A11679" s="23"/>
      <c r="B11679" s="29"/>
      <c r="C11679" s="29"/>
      <c r="D11679" s="30"/>
      <c r="E11679" s="29"/>
    </row>
    <row r="11680" spans="1:5" ht="15" hidden="1" x14ac:dyDescent="0.25">
      <c r="A11680" s="23"/>
      <c r="B11680" s="29"/>
      <c r="C11680" s="29"/>
      <c r="D11680" s="30"/>
      <c r="E11680" s="29"/>
    </row>
    <row r="11681" spans="1:5" ht="15" hidden="1" x14ac:dyDescent="0.25">
      <c r="A11681" s="23"/>
      <c r="B11681" s="29"/>
      <c r="C11681" s="29"/>
      <c r="D11681" s="30"/>
      <c r="E11681" s="29"/>
    </row>
    <row r="11682" spans="1:5" ht="15" hidden="1" x14ac:dyDescent="0.25">
      <c r="A11682" s="23"/>
      <c r="B11682" s="29"/>
      <c r="C11682" s="29"/>
      <c r="D11682" s="30"/>
      <c r="E11682" s="29"/>
    </row>
    <row r="11683" spans="1:5" ht="15" hidden="1" x14ac:dyDescent="0.25">
      <c r="A11683" s="23"/>
      <c r="B11683" s="29"/>
      <c r="C11683" s="29"/>
      <c r="D11683" s="30"/>
      <c r="E11683" s="29"/>
    </row>
    <row r="11684" spans="1:5" ht="15" hidden="1" x14ac:dyDescent="0.25">
      <c r="A11684" s="23"/>
      <c r="B11684" s="29"/>
      <c r="C11684" s="29"/>
      <c r="D11684" s="30"/>
      <c r="E11684" s="29"/>
    </row>
    <row r="11685" spans="1:5" ht="15" hidden="1" x14ac:dyDescent="0.25">
      <c r="A11685" s="23"/>
      <c r="B11685" s="29"/>
      <c r="C11685" s="29"/>
      <c r="D11685" s="30"/>
      <c r="E11685" s="29"/>
    </row>
    <row r="11686" spans="1:5" ht="15" hidden="1" x14ac:dyDescent="0.25">
      <c r="A11686" s="23"/>
      <c r="B11686" s="29"/>
      <c r="C11686" s="29"/>
      <c r="D11686" s="30"/>
      <c r="E11686" s="29"/>
    </row>
    <row r="11687" spans="1:5" ht="15" hidden="1" x14ac:dyDescent="0.25">
      <c r="A11687" s="23"/>
      <c r="B11687" s="29"/>
      <c r="C11687" s="29"/>
      <c r="D11687" s="30"/>
      <c r="E11687" s="29"/>
    </row>
    <row r="11688" spans="1:5" ht="15" hidden="1" x14ac:dyDescent="0.25">
      <c r="A11688" s="23"/>
      <c r="B11688" s="29"/>
      <c r="C11688" s="29"/>
      <c r="D11688" s="30"/>
      <c r="E11688" s="29"/>
    </row>
    <row r="11689" spans="1:5" ht="15" hidden="1" x14ac:dyDescent="0.25">
      <c r="A11689" s="23"/>
      <c r="B11689" s="29"/>
      <c r="C11689" s="29"/>
      <c r="D11689" s="30"/>
      <c r="E11689" s="29"/>
    </row>
    <row r="11690" spans="1:5" ht="15" hidden="1" x14ac:dyDescent="0.25">
      <c r="A11690" s="23"/>
      <c r="B11690" s="29"/>
      <c r="C11690" s="29"/>
      <c r="D11690" s="30"/>
      <c r="E11690" s="29"/>
    </row>
    <row r="11691" spans="1:5" ht="15" hidden="1" x14ac:dyDescent="0.25">
      <c r="A11691" s="23"/>
      <c r="B11691" s="29"/>
      <c r="C11691" s="29"/>
      <c r="D11691" s="30"/>
      <c r="E11691" s="29"/>
    </row>
    <row r="11692" spans="1:5" ht="15" hidden="1" x14ac:dyDescent="0.25">
      <c r="A11692" s="23"/>
      <c r="B11692" s="29"/>
      <c r="C11692" s="29"/>
      <c r="D11692" s="30"/>
      <c r="E11692" s="29"/>
    </row>
    <row r="11693" spans="1:5" ht="15" hidden="1" x14ac:dyDescent="0.25">
      <c r="A11693" s="23"/>
      <c r="B11693" s="29"/>
      <c r="C11693" s="29"/>
      <c r="D11693" s="30"/>
      <c r="E11693" s="29"/>
    </row>
    <row r="11694" spans="1:5" ht="15" hidden="1" x14ac:dyDescent="0.25">
      <c r="A11694" s="23"/>
      <c r="B11694" s="29"/>
      <c r="C11694" s="29"/>
      <c r="D11694" s="30"/>
      <c r="E11694" s="29"/>
    </row>
    <row r="11695" spans="1:5" ht="15" hidden="1" x14ac:dyDescent="0.25">
      <c r="A11695" s="23"/>
      <c r="B11695" s="29"/>
      <c r="C11695" s="29"/>
      <c r="D11695" s="30"/>
      <c r="E11695" s="29"/>
    </row>
    <row r="11696" spans="1:5" ht="15" hidden="1" x14ac:dyDescent="0.25">
      <c r="A11696" s="23"/>
      <c r="B11696" s="29"/>
      <c r="C11696" s="29"/>
      <c r="D11696" s="30"/>
      <c r="E11696" s="29"/>
    </row>
    <row r="11697" spans="1:5" ht="15" hidden="1" x14ac:dyDescent="0.25">
      <c r="A11697" s="23"/>
      <c r="B11697" s="29"/>
      <c r="C11697" s="29"/>
      <c r="D11697" s="30"/>
      <c r="E11697" s="29"/>
    </row>
    <row r="11698" spans="1:5" ht="15" hidden="1" x14ac:dyDescent="0.25">
      <c r="A11698" s="23"/>
      <c r="B11698" s="29"/>
      <c r="C11698" s="29"/>
      <c r="D11698" s="30"/>
      <c r="E11698" s="29"/>
    </row>
    <row r="11699" spans="1:5" ht="15" hidden="1" x14ac:dyDescent="0.25">
      <c r="A11699" s="23"/>
      <c r="B11699" s="29"/>
      <c r="C11699" s="29"/>
      <c r="D11699" s="30"/>
      <c r="E11699" s="29"/>
    </row>
    <row r="11700" spans="1:5" ht="15" hidden="1" x14ac:dyDescent="0.25">
      <c r="A11700" s="23"/>
      <c r="B11700" s="29"/>
      <c r="C11700" s="29"/>
      <c r="D11700" s="30"/>
      <c r="E11700" s="29"/>
    </row>
    <row r="11701" spans="1:5" ht="15" hidden="1" x14ac:dyDescent="0.25">
      <c r="A11701" s="23"/>
      <c r="B11701" s="29"/>
      <c r="C11701" s="29"/>
      <c r="D11701" s="30"/>
      <c r="E11701" s="29"/>
    </row>
    <row r="11702" spans="1:5" ht="15" hidden="1" x14ac:dyDescent="0.25">
      <c r="A11702" s="23"/>
      <c r="B11702" s="29"/>
      <c r="C11702" s="29"/>
      <c r="D11702" s="30"/>
      <c r="E11702" s="29"/>
    </row>
    <row r="11703" spans="1:5" ht="15" hidden="1" x14ac:dyDescent="0.25">
      <c r="A11703" s="23"/>
      <c r="B11703" s="29"/>
      <c r="C11703" s="29"/>
      <c r="D11703" s="30"/>
      <c r="E11703" s="29"/>
    </row>
    <row r="11704" spans="1:5" ht="15" hidden="1" x14ac:dyDescent="0.25">
      <c r="A11704" s="23"/>
      <c r="B11704" s="29"/>
      <c r="C11704" s="29"/>
      <c r="D11704" s="30"/>
      <c r="E11704" s="29"/>
    </row>
    <row r="11705" spans="1:5" ht="15" hidden="1" x14ac:dyDescent="0.25">
      <c r="A11705" s="23"/>
      <c r="B11705" s="29"/>
      <c r="C11705" s="29"/>
      <c r="D11705" s="30"/>
      <c r="E11705" s="29"/>
    </row>
    <row r="11706" spans="1:5" ht="15" hidden="1" x14ac:dyDescent="0.25">
      <c r="A11706" s="23"/>
      <c r="B11706" s="29"/>
      <c r="C11706" s="29"/>
      <c r="D11706" s="30"/>
      <c r="E11706" s="29"/>
    </row>
    <row r="11707" spans="1:5" ht="15" hidden="1" x14ac:dyDescent="0.25">
      <c r="A11707" s="23"/>
      <c r="B11707" s="29"/>
      <c r="C11707" s="29"/>
      <c r="D11707" s="30"/>
      <c r="E11707" s="29"/>
    </row>
    <row r="11708" spans="1:5" ht="15" hidden="1" x14ac:dyDescent="0.25">
      <c r="A11708" s="23"/>
      <c r="B11708" s="29"/>
      <c r="C11708" s="29"/>
      <c r="D11708" s="30"/>
      <c r="E11708" s="29"/>
    </row>
    <row r="11709" spans="1:5" ht="15" hidden="1" x14ac:dyDescent="0.25">
      <c r="A11709" s="23"/>
      <c r="B11709" s="29"/>
      <c r="C11709" s="29"/>
      <c r="D11709" s="30"/>
      <c r="E11709" s="29"/>
    </row>
    <row r="11710" spans="1:5" ht="15" hidden="1" x14ac:dyDescent="0.25">
      <c r="A11710" s="23"/>
      <c r="B11710" s="29"/>
      <c r="C11710" s="29"/>
      <c r="D11710" s="30"/>
      <c r="E11710" s="29"/>
    </row>
    <row r="11711" spans="1:5" ht="15" hidden="1" x14ac:dyDescent="0.25">
      <c r="A11711" s="23"/>
      <c r="B11711" s="29"/>
      <c r="C11711" s="29"/>
      <c r="D11711" s="30"/>
      <c r="E11711" s="29"/>
    </row>
    <row r="11712" spans="1:5" ht="15" hidden="1" x14ac:dyDescent="0.25">
      <c r="A11712" s="23"/>
      <c r="B11712" s="29"/>
      <c r="C11712" s="29"/>
      <c r="D11712" s="30"/>
      <c r="E11712" s="29"/>
    </row>
    <row r="11713" spans="1:5" ht="15" hidden="1" x14ac:dyDescent="0.25">
      <c r="A11713" s="23"/>
      <c r="B11713" s="29"/>
      <c r="C11713" s="29"/>
      <c r="D11713" s="30"/>
      <c r="E11713" s="29"/>
    </row>
    <row r="11714" spans="1:5" ht="15" hidden="1" x14ac:dyDescent="0.25">
      <c r="A11714" s="23"/>
      <c r="B11714" s="29"/>
      <c r="C11714" s="29"/>
      <c r="D11714" s="30"/>
      <c r="E11714" s="29"/>
    </row>
    <row r="11715" spans="1:5" ht="15" hidden="1" x14ac:dyDescent="0.25">
      <c r="A11715" s="23"/>
      <c r="B11715" s="29"/>
      <c r="C11715" s="29"/>
      <c r="D11715" s="30"/>
      <c r="E11715" s="29"/>
    </row>
    <row r="11716" spans="1:5" ht="15" hidden="1" x14ac:dyDescent="0.25">
      <c r="A11716" s="23"/>
      <c r="B11716" s="29"/>
      <c r="C11716" s="29"/>
      <c r="D11716" s="30"/>
      <c r="E11716" s="29"/>
    </row>
    <row r="11717" spans="1:5" ht="15" hidden="1" x14ac:dyDescent="0.25">
      <c r="A11717" s="23"/>
      <c r="B11717" s="29"/>
      <c r="C11717" s="29"/>
      <c r="D11717" s="30"/>
      <c r="E11717" s="29"/>
    </row>
    <row r="11718" spans="1:5" ht="15" hidden="1" x14ac:dyDescent="0.25">
      <c r="A11718" s="23"/>
      <c r="B11718" s="29"/>
      <c r="C11718" s="29"/>
      <c r="D11718" s="30"/>
      <c r="E11718" s="29"/>
    </row>
    <row r="11719" spans="1:5" ht="15" hidden="1" x14ac:dyDescent="0.25">
      <c r="A11719" s="23"/>
      <c r="B11719" s="29"/>
      <c r="C11719" s="29"/>
      <c r="D11719" s="30"/>
      <c r="E11719" s="29"/>
    </row>
    <row r="11720" spans="1:5" ht="15" hidden="1" x14ac:dyDescent="0.25">
      <c r="A11720" s="23"/>
      <c r="B11720" s="29"/>
      <c r="C11720" s="29"/>
      <c r="D11720" s="30"/>
      <c r="E11720" s="29"/>
    </row>
    <row r="11721" spans="1:5" ht="15" hidden="1" x14ac:dyDescent="0.25">
      <c r="A11721" s="23"/>
      <c r="B11721" s="29"/>
      <c r="C11721" s="29"/>
      <c r="D11721" s="30"/>
      <c r="E11721" s="29"/>
    </row>
    <row r="11722" spans="1:5" ht="15" hidden="1" x14ac:dyDescent="0.25">
      <c r="A11722" s="23"/>
      <c r="B11722" s="29"/>
      <c r="C11722" s="29"/>
      <c r="D11722" s="30"/>
      <c r="E11722" s="29"/>
    </row>
    <row r="11723" spans="1:5" ht="15" hidden="1" x14ac:dyDescent="0.25">
      <c r="A11723" s="23"/>
      <c r="B11723" s="29"/>
      <c r="C11723" s="29"/>
      <c r="D11723" s="30"/>
      <c r="E11723" s="29"/>
    </row>
    <row r="11724" spans="1:5" ht="15" hidden="1" x14ac:dyDescent="0.25">
      <c r="A11724" s="23"/>
      <c r="B11724" s="29"/>
      <c r="C11724" s="29"/>
      <c r="D11724" s="30"/>
      <c r="E11724" s="29"/>
    </row>
    <row r="11725" spans="1:5" ht="15" hidden="1" x14ac:dyDescent="0.25">
      <c r="A11725" s="23"/>
      <c r="B11725" s="29"/>
      <c r="C11725" s="29"/>
      <c r="D11725" s="30"/>
      <c r="E11725" s="29"/>
    </row>
    <row r="11726" spans="1:5" ht="15" hidden="1" x14ac:dyDescent="0.25">
      <c r="A11726" s="23"/>
      <c r="B11726" s="29"/>
      <c r="C11726" s="29"/>
      <c r="D11726" s="30"/>
      <c r="E11726" s="29"/>
    </row>
    <row r="11727" spans="1:5" ht="15" hidden="1" x14ac:dyDescent="0.25">
      <c r="A11727" s="23"/>
      <c r="B11727" s="29"/>
      <c r="C11727" s="29"/>
      <c r="D11727" s="30"/>
      <c r="E11727" s="29"/>
    </row>
    <row r="11728" spans="1:5" ht="15" hidden="1" x14ac:dyDescent="0.25">
      <c r="A11728" s="23"/>
      <c r="B11728" s="29"/>
      <c r="C11728" s="29"/>
      <c r="D11728" s="30"/>
      <c r="E11728" s="29"/>
    </row>
    <row r="11729" spans="1:5" ht="15" hidden="1" x14ac:dyDescent="0.25">
      <c r="A11729" s="23"/>
      <c r="B11729" s="29"/>
      <c r="C11729" s="29"/>
      <c r="D11729" s="30"/>
      <c r="E11729" s="29"/>
    </row>
    <row r="11730" spans="1:5" ht="15" hidden="1" x14ac:dyDescent="0.25">
      <c r="A11730" s="23"/>
      <c r="B11730" s="29"/>
      <c r="C11730" s="29"/>
      <c r="D11730" s="30"/>
      <c r="E11730" s="29"/>
    </row>
    <row r="11731" spans="1:5" ht="15" hidden="1" x14ac:dyDescent="0.25">
      <c r="A11731" s="23"/>
      <c r="B11731" s="29"/>
      <c r="C11731" s="29"/>
      <c r="D11731" s="30"/>
      <c r="E11731" s="29"/>
    </row>
    <row r="11732" spans="1:5" ht="15" hidden="1" x14ac:dyDescent="0.25">
      <c r="A11732" s="23"/>
      <c r="B11732" s="29"/>
      <c r="C11732" s="29"/>
      <c r="D11732" s="30"/>
      <c r="E11732" s="29"/>
    </row>
    <row r="11733" spans="1:5" ht="15" hidden="1" x14ac:dyDescent="0.25">
      <c r="A11733" s="23"/>
      <c r="B11733" s="29"/>
      <c r="C11733" s="29"/>
      <c r="D11733" s="30"/>
      <c r="E11733" s="29"/>
    </row>
    <row r="11734" spans="1:5" ht="15" hidden="1" x14ac:dyDescent="0.25">
      <c r="A11734" s="23"/>
      <c r="B11734" s="29"/>
      <c r="C11734" s="29"/>
      <c r="D11734" s="30"/>
      <c r="E11734" s="29"/>
    </row>
    <row r="11735" spans="1:5" ht="15" hidden="1" x14ac:dyDescent="0.25">
      <c r="A11735" s="23"/>
      <c r="B11735" s="29"/>
      <c r="C11735" s="29"/>
      <c r="D11735" s="30"/>
      <c r="E11735" s="29"/>
    </row>
    <row r="11736" spans="1:5" ht="15" hidden="1" x14ac:dyDescent="0.25">
      <c r="A11736" s="23"/>
      <c r="B11736" s="29"/>
      <c r="C11736" s="29"/>
      <c r="D11736" s="30"/>
      <c r="E11736" s="29"/>
    </row>
    <row r="11737" spans="1:5" ht="15" hidden="1" x14ac:dyDescent="0.25">
      <c r="A11737" s="23"/>
      <c r="B11737" s="29"/>
      <c r="C11737" s="29"/>
      <c r="D11737" s="30"/>
      <c r="E11737" s="29"/>
    </row>
    <row r="11738" spans="1:5" ht="15" hidden="1" x14ac:dyDescent="0.25">
      <c r="A11738" s="23"/>
      <c r="B11738" s="29"/>
      <c r="C11738" s="29"/>
      <c r="D11738" s="30"/>
      <c r="E11738" s="29"/>
    </row>
    <row r="11739" spans="1:5" ht="15" hidden="1" x14ac:dyDescent="0.25">
      <c r="A11739" s="23"/>
      <c r="B11739" s="29"/>
      <c r="C11739" s="29"/>
      <c r="D11739" s="30"/>
      <c r="E11739" s="29"/>
    </row>
    <row r="11740" spans="1:5" ht="15" hidden="1" x14ac:dyDescent="0.25">
      <c r="A11740" s="23"/>
      <c r="B11740" s="29"/>
      <c r="C11740" s="29"/>
      <c r="D11740" s="30"/>
      <c r="E11740" s="29"/>
    </row>
    <row r="11741" spans="1:5" ht="15" hidden="1" x14ac:dyDescent="0.25">
      <c r="A11741" s="23"/>
      <c r="B11741" s="29"/>
      <c r="C11741" s="29"/>
      <c r="D11741" s="30"/>
      <c r="E11741" s="29"/>
    </row>
    <row r="11742" spans="1:5" ht="15" hidden="1" x14ac:dyDescent="0.25">
      <c r="A11742" s="23"/>
      <c r="B11742" s="29"/>
      <c r="C11742" s="29"/>
      <c r="D11742" s="30"/>
      <c r="E11742" s="29"/>
    </row>
    <row r="11743" spans="1:5" ht="15" hidden="1" x14ac:dyDescent="0.25">
      <c r="A11743" s="23"/>
      <c r="B11743" s="29"/>
      <c r="C11743" s="29"/>
      <c r="D11743" s="30"/>
      <c r="E11743" s="29"/>
    </row>
    <row r="11744" spans="1:5" ht="15" hidden="1" x14ac:dyDescent="0.25">
      <c r="A11744" s="23"/>
      <c r="B11744" s="29"/>
      <c r="C11744" s="29"/>
      <c r="D11744" s="30"/>
      <c r="E11744" s="29"/>
    </row>
    <row r="11745" spans="1:5" ht="15" hidden="1" x14ac:dyDescent="0.25">
      <c r="A11745" s="23"/>
      <c r="B11745" s="29"/>
      <c r="C11745" s="29"/>
      <c r="D11745" s="30"/>
      <c r="E11745" s="29"/>
    </row>
    <row r="11746" spans="1:5" ht="15" hidden="1" x14ac:dyDescent="0.25">
      <c r="A11746" s="23"/>
      <c r="B11746" s="29"/>
      <c r="C11746" s="29"/>
      <c r="D11746" s="30"/>
      <c r="E11746" s="29"/>
    </row>
    <row r="11747" spans="1:5" ht="15" hidden="1" x14ac:dyDescent="0.25">
      <c r="A11747" s="23"/>
      <c r="B11747" s="29"/>
      <c r="C11747" s="29"/>
      <c r="D11747" s="30"/>
      <c r="E11747" s="29"/>
    </row>
    <row r="11748" spans="1:5" ht="15" hidden="1" x14ac:dyDescent="0.25">
      <c r="A11748" s="23"/>
      <c r="B11748" s="29"/>
      <c r="C11748" s="29"/>
      <c r="D11748" s="30"/>
      <c r="E11748" s="29"/>
    </row>
    <row r="11749" spans="1:5" ht="15" hidden="1" x14ac:dyDescent="0.25">
      <c r="A11749" s="23"/>
      <c r="B11749" s="29"/>
      <c r="C11749" s="29"/>
      <c r="D11749" s="30"/>
      <c r="E11749" s="29"/>
    </row>
    <row r="11750" spans="1:5" ht="15" hidden="1" x14ac:dyDescent="0.25">
      <c r="A11750" s="23"/>
      <c r="B11750" s="29"/>
      <c r="C11750" s="29"/>
      <c r="D11750" s="30"/>
      <c r="E11750" s="29"/>
    </row>
    <row r="11751" spans="1:5" ht="15" hidden="1" x14ac:dyDescent="0.25">
      <c r="A11751" s="23"/>
      <c r="B11751" s="29"/>
      <c r="C11751" s="29"/>
      <c r="D11751" s="30"/>
      <c r="E11751" s="29"/>
    </row>
    <row r="11752" spans="1:5" ht="15" hidden="1" x14ac:dyDescent="0.25">
      <c r="A11752" s="23"/>
      <c r="B11752" s="29"/>
      <c r="C11752" s="29"/>
      <c r="D11752" s="30"/>
      <c r="E11752" s="29"/>
    </row>
    <row r="11753" spans="1:5" ht="15" hidden="1" x14ac:dyDescent="0.25">
      <c r="A11753" s="23"/>
      <c r="B11753" s="29"/>
      <c r="C11753" s="29"/>
      <c r="D11753" s="30"/>
      <c r="E11753" s="29"/>
    </row>
    <row r="11754" spans="1:5" ht="15" hidden="1" x14ac:dyDescent="0.25">
      <c r="A11754" s="23"/>
      <c r="B11754" s="29"/>
      <c r="C11754" s="29"/>
      <c r="D11754" s="30"/>
      <c r="E11754" s="29"/>
    </row>
    <row r="11755" spans="1:5" ht="15" hidden="1" x14ac:dyDescent="0.25">
      <c r="A11755" s="23"/>
      <c r="B11755" s="29"/>
      <c r="C11755" s="29"/>
      <c r="D11755" s="30"/>
      <c r="E11755" s="29"/>
    </row>
    <row r="11756" spans="1:5" ht="15" hidden="1" x14ac:dyDescent="0.25">
      <c r="A11756" s="23"/>
      <c r="B11756" s="29"/>
      <c r="C11756" s="29"/>
      <c r="D11756" s="30"/>
      <c r="E11756" s="29"/>
    </row>
    <row r="11757" spans="1:5" ht="15" hidden="1" x14ac:dyDescent="0.25">
      <c r="A11757" s="23"/>
      <c r="B11757" s="29"/>
      <c r="C11757" s="29"/>
      <c r="D11757" s="30"/>
      <c r="E11757" s="29"/>
    </row>
    <row r="11758" spans="1:5" ht="15" hidden="1" x14ac:dyDescent="0.25">
      <c r="A11758" s="23"/>
      <c r="B11758" s="29"/>
      <c r="C11758" s="29"/>
      <c r="D11758" s="30"/>
      <c r="E11758" s="29"/>
    </row>
    <row r="11759" spans="1:5" ht="15" hidden="1" x14ac:dyDescent="0.25">
      <c r="A11759" s="23"/>
      <c r="B11759" s="29"/>
      <c r="C11759" s="29"/>
      <c r="D11759" s="30"/>
      <c r="E11759" s="29"/>
    </row>
    <row r="11760" spans="1:5" ht="15" hidden="1" x14ac:dyDescent="0.25">
      <c r="A11760" s="23"/>
      <c r="B11760" s="29"/>
      <c r="C11760" s="29"/>
      <c r="D11760" s="30"/>
      <c r="E11760" s="29"/>
    </row>
    <row r="11761" spans="1:5" ht="15" hidden="1" x14ac:dyDescent="0.25">
      <c r="A11761" s="23"/>
      <c r="B11761" s="29"/>
      <c r="C11761" s="29"/>
      <c r="D11761" s="30"/>
      <c r="E11761" s="29"/>
    </row>
    <row r="11762" spans="1:5" ht="15" hidden="1" x14ac:dyDescent="0.25">
      <c r="A11762" s="23"/>
      <c r="B11762" s="29"/>
      <c r="C11762" s="29"/>
      <c r="D11762" s="30"/>
      <c r="E11762" s="29"/>
    </row>
    <row r="11763" spans="1:5" ht="15" hidden="1" x14ac:dyDescent="0.25">
      <c r="A11763" s="23"/>
      <c r="B11763" s="29"/>
      <c r="C11763" s="29"/>
      <c r="D11763" s="30"/>
      <c r="E11763" s="29"/>
    </row>
    <row r="11764" spans="1:5" ht="15" hidden="1" x14ac:dyDescent="0.25">
      <c r="A11764" s="23"/>
      <c r="B11764" s="29"/>
      <c r="C11764" s="29"/>
      <c r="D11764" s="30"/>
      <c r="E11764" s="29"/>
    </row>
    <row r="11765" spans="1:5" ht="15" hidden="1" x14ac:dyDescent="0.25">
      <c r="A11765" s="23"/>
      <c r="B11765" s="29"/>
      <c r="C11765" s="29"/>
      <c r="D11765" s="30"/>
      <c r="E11765" s="29"/>
    </row>
    <row r="11766" spans="1:5" ht="15" hidden="1" x14ac:dyDescent="0.25">
      <c r="A11766" s="23"/>
      <c r="B11766" s="29"/>
      <c r="C11766" s="29"/>
      <c r="D11766" s="30"/>
      <c r="E11766" s="29"/>
    </row>
    <row r="11767" spans="1:5" ht="15" hidden="1" x14ac:dyDescent="0.25">
      <c r="A11767" s="23"/>
      <c r="B11767" s="29"/>
      <c r="C11767" s="29"/>
      <c r="D11767" s="30"/>
      <c r="E11767" s="29"/>
    </row>
    <row r="11768" spans="1:5" ht="15" hidden="1" x14ac:dyDescent="0.25">
      <c r="A11768" s="23"/>
      <c r="B11768" s="29"/>
      <c r="C11768" s="29"/>
      <c r="D11768" s="30"/>
      <c r="E11768" s="29"/>
    </row>
    <row r="11769" spans="1:5" ht="15" hidden="1" x14ac:dyDescent="0.25">
      <c r="A11769" s="23"/>
      <c r="B11769" s="29"/>
      <c r="C11769" s="29"/>
      <c r="D11769" s="30"/>
      <c r="E11769" s="29"/>
    </row>
    <row r="11770" spans="1:5" ht="15" hidden="1" x14ac:dyDescent="0.25">
      <c r="A11770" s="23"/>
      <c r="B11770" s="29"/>
      <c r="C11770" s="29"/>
      <c r="D11770" s="30"/>
      <c r="E11770" s="29"/>
    </row>
    <row r="11771" spans="1:5" ht="15" hidden="1" x14ac:dyDescent="0.25">
      <c r="A11771" s="23"/>
      <c r="B11771" s="29"/>
      <c r="C11771" s="29"/>
      <c r="D11771" s="30"/>
      <c r="E11771" s="29"/>
    </row>
    <row r="11772" spans="1:5" ht="15" hidden="1" x14ac:dyDescent="0.25">
      <c r="A11772" s="23"/>
      <c r="B11772" s="29"/>
      <c r="C11772" s="29"/>
      <c r="D11772" s="30"/>
      <c r="E11772" s="29"/>
    </row>
    <row r="11773" spans="1:5" ht="15" hidden="1" x14ac:dyDescent="0.25">
      <c r="A11773" s="23"/>
      <c r="B11773" s="29"/>
      <c r="C11773" s="29"/>
      <c r="D11773" s="30"/>
      <c r="E11773" s="29"/>
    </row>
    <row r="11774" spans="1:5" ht="15" hidden="1" x14ac:dyDescent="0.25">
      <c r="A11774" s="23"/>
      <c r="B11774" s="29"/>
      <c r="C11774" s="29"/>
      <c r="D11774" s="30"/>
      <c r="E11774" s="29"/>
    </row>
    <row r="11775" spans="1:5" ht="15" hidden="1" x14ac:dyDescent="0.25">
      <c r="A11775" s="23"/>
      <c r="B11775" s="29"/>
      <c r="C11775" s="29"/>
      <c r="D11775" s="30"/>
      <c r="E11775" s="29"/>
    </row>
    <row r="11776" spans="1:5" ht="15" hidden="1" x14ac:dyDescent="0.25">
      <c r="A11776" s="23"/>
      <c r="B11776" s="29"/>
      <c r="C11776" s="29"/>
      <c r="D11776" s="30"/>
      <c r="E11776" s="29"/>
    </row>
    <row r="11777" spans="1:5" ht="15" hidden="1" x14ac:dyDescent="0.25">
      <c r="A11777" s="23"/>
      <c r="B11777" s="29"/>
      <c r="C11777" s="29"/>
      <c r="D11777" s="30"/>
      <c r="E11777" s="29"/>
    </row>
    <row r="11778" spans="1:5" ht="15" hidden="1" x14ac:dyDescent="0.25">
      <c r="A11778" s="23"/>
      <c r="B11778" s="29"/>
      <c r="C11778" s="29"/>
      <c r="D11778" s="30"/>
      <c r="E11778" s="29"/>
    </row>
    <row r="11779" spans="1:5" ht="15" hidden="1" x14ac:dyDescent="0.25">
      <c r="A11779" s="23"/>
      <c r="B11779" s="29"/>
      <c r="C11779" s="29"/>
      <c r="D11779" s="30"/>
      <c r="E11779" s="29"/>
    </row>
    <row r="11780" spans="1:5" ht="15" hidden="1" x14ac:dyDescent="0.25">
      <c r="A11780" s="23"/>
      <c r="B11780" s="29"/>
      <c r="C11780" s="29"/>
      <c r="D11780" s="30"/>
      <c r="E11780" s="29"/>
    </row>
    <row r="11781" spans="1:5" ht="15" hidden="1" x14ac:dyDescent="0.25">
      <c r="A11781" s="23"/>
      <c r="B11781" s="29"/>
      <c r="C11781" s="29"/>
      <c r="D11781" s="30"/>
      <c r="E11781" s="29"/>
    </row>
    <row r="11782" spans="1:5" ht="15" hidden="1" x14ac:dyDescent="0.25">
      <c r="A11782" s="23"/>
      <c r="B11782" s="29"/>
      <c r="C11782" s="29"/>
      <c r="D11782" s="30"/>
      <c r="E11782" s="29"/>
    </row>
    <row r="11783" spans="1:5" ht="15" hidden="1" x14ac:dyDescent="0.25">
      <c r="A11783" s="23"/>
      <c r="B11783" s="29"/>
      <c r="C11783" s="29"/>
      <c r="D11783" s="30"/>
      <c r="E11783" s="29"/>
    </row>
    <row r="11784" spans="1:5" ht="15" hidden="1" x14ac:dyDescent="0.25">
      <c r="A11784" s="23"/>
      <c r="B11784" s="29"/>
      <c r="C11784" s="29"/>
      <c r="D11784" s="30"/>
      <c r="E11784" s="29"/>
    </row>
    <row r="11785" spans="1:5" ht="15" hidden="1" x14ac:dyDescent="0.25">
      <c r="A11785" s="23"/>
      <c r="B11785" s="29"/>
      <c r="C11785" s="29"/>
      <c r="D11785" s="30"/>
      <c r="E11785" s="29"/>
    </row>
    <row r="11786" spans="1:5" ht="15" hidden="1" x14ac:dyDescent="0.25">
      <c r="A11786" s="23"/>
      <c r="B11786" s="29"/>
      <c r="C11786" s="29"/>
      <c r="D11786" s="30"/>
      <c r="E11786" s="29"/>
    </row>
    <row r="11787" spans="1:5" ht="15" hidden="1" x14ac:dyDescent="0.25">
      <c r="A11787" s="23"/>
      <c r="B11787" s="29"/>
      <c r="C11787" s="29"/>
      <c r="D11787" s="30"/>
      <c r="E11787" s="29"/>
    </row>
    <row r="11788" spans="1:5" ht="15" hidden="1" x14ac:dyDescent="0.25">
      <c r="A11788" s="23"/>
      <c r="B11788" s="29"/>
      <c r="C11788" s="29"/>
      <c r="D11788" s="30"/>
      <c r="E11788" s="29"/>
    </row>
    <row r="11789" spans="1:5" ht="15" hidden="1" x14ac:dyDescent="0.25">
      <c r="A11789" s="23"/>
      <c r="B11789" s="29"/>
      <c r="C11789" s="29"/>
      <c r="D11789" s="30"/>
      <c r="E11789" s="29"/>
    </row>
    <row r="11790" spans="1:5" ht="15" hidden="1" x14ac:dyDescent="0.25">
      <c r="A11790" s="23"/>
      <c r="B11790" s="29"/>
      <c r="C11790" s="29"/>
      <c r="D11790" s="30"/>
      <c r="E11790" s="29"/>
    </row>
    <row r="11791" spans="1:5" ht="15" hidden="1" x14ac:dyDescent="0.25">
      <c r="A11791" s="23"/>
      <c r="B11791" s="29"/>
      <c r="C11791" s="29"/>
      <c r="D11791" s="30"/>
      <c r="E11791" s="29"/>
    </row>
    <row r="11792" spans="1:5" ht="15" hidden="1" x14ac:dyDescent="0.25">
      <c r="A11792" s="23"/>
      <c r="B11792" s="29"/>
      <c r="C11792" s="29"/>
      <c r="D11792" s="30"/>
      <c r="E11792" s="29"/>
    </row>
    <row r="11793" spans="1:5" ht="15" hidden="1" x14ac:dyDescent="0.25">
      <c r="A11793" s="23"/>
      <c r="B11793" s="29"/>
      <c r="C11793" s="29"/>
      <c r="D11793" s="30"/>
      <c r="E11793" s="29"/>
    </row>
    <row r="11794" spans="1:5" ht="15" hidden="1" x14ac:dyDescent="0.25">
      <c r="A11794" s="23"/>
      <c r="B11794" s="29"/>
      <c r="C11794" s="29"/>
      <c r="D11794" s="30"/>
      <c r="E11794" s="29"/>
    </row>
    <row r="11795" spans="1:5" ht="15" hidden="1" x14ac:dyDescent="0.25">
      <c r="A11795" s="23"/>
      <c r="B11795" s="29"/>
      <c r="C11795" s="29"/>
      <c r="D11795" s="30"/>
      <c r="E11795" s="29"/>
    </row>
    <row r="11796" spans="1:5" ht="15" hidden="1" x14ac:dyDescent="0.25">
      <c r="A11796" s="23"/>
      <c r="B11796" s="29"/>
      <c r="C11796" s="29"/>
      <c r="D11796" s="30"/>
      <c r="E11796" s="29"/>
    </row>
    <row r="11797" spans="1:5" ht="15" hidden="1" x14ac:dyDescent="0.25">
      <c r="A11797" s="23"/>
      <c r="B11797" s="29"/>
      <c r="C11797" s="29"/>
      <c r="D11797" s="30"/>
      <c r="E11797" s="29"/>
    </row>
    <row r="11798" spans="1:5" ht="15" hidden="1" x14ac:dyDescent="0.25">
      <c r="A11798" s="23"/>
      <c r="B11798" s="29"/>
      <c r="C11798" s="29"/>
      <c r="D11798" s="30"/>
      <c r="E11798" s="29"/>
    </row>
    <row r="11799" spans="1:5" ht="15" hidden="1" x14ac:dyDescent="0.25">
      <c r="A11799" s="23"/>
      <c r="B11799" s="29"/>
      <c r="C11799" s="29"/>
      <c r="D11799" s="30"/>
      <c r="E11799" s="29"/>
    </row>
    <row r="11800" spans="1:5" ht="15" hidden="1" x14ac:dyDescent="0.25">
      <c r="A11800" s="23"/>
      <c r="B11800" s="29"/>
      <c r="C11800" s="29"/>
      <c r="D11800" s="30"/>
      <c r="E11800" s="29"/>
    </row>
    <row r="11801" spans="1:5" ht="15" hidden="1" x14ac:dyDescent="0.25">
      <c r="A11801" s="23"/>
      <c r="B11801" s="29"/>
      <c r="C11801" s="29"/>
      <c r="D11801" s="30"/>
      <c r="E11801" s="29"/>
    </row>
    <row r="11802" spans="1:5" ht="15" hidden="1" x14ac:dyDescent="0.25">
      <c r="A11802" s="23"/>
      <c r="B11802" s="29"/>
      <c r="C11802" s="29"/>
      <c r="D11802" s="30"/>
      <c r="E11802" s="29"/>
    </row>
    <row r="11803" spans="1:5" ht="15" hidden="1" x14ac:dyDescent="0.25">
      <c r="A11803" s="23"/>
      <c r="B11803" s="29"/>
      <c r="C11803" s="29"/>
      <c r="D11803" s="30"/>
      <c r="E11803" s="29"/>
    </row>
    <row r="11804" spans="1:5" ht="15" hidden="1" x14ac:dyDescent="0.25">
      <c r="A11804" s="23"/>
      <c r="B11804" s="29"/>
      <c r="C11804" s="29"/>
      <c r="D11804" s="30"/>
      <c r="E11804" s="29"/>
    </row>
    <row r="11805" spans="1:5" ht="15" hidden="1" x14ac:dyDescent="0.25">
      <c r="A11805" s="23"/>
      <c r="B11805" s="29"/>
      <c r="C11805" s="29"/>
      <c r="D11805" s="30"/>
      <c r="E11805" s="29"/>
    </row>
    <row r="11806" spans="1:5" ht="15" hidden="1" x14ac:dyDescent="0.25">
      <c r="A11806" s="23"/>
      <c r="B11806" s="29"/>
      <c r="C11806" s="29"/>
      <c r="D11806" s="30"/>
      <c r="E11806" s="29"/>
    </row>
    <row r="11807" spans="1:5" ht="15" hidden="1" x14ac:dyDescent="0.25">
      <c r="A11807" s="23"/>
      <c r="B11807" s="29"/>
      <c r="C11807" s="29"/>
      <c r="D11807" s="30"/>
      <c r="E11807" s="29"/>
    </row>
    <row r="11808" spans="1:5" ht="15" hidden="1" x14ac:dyDescent="0.25">
      <c r="A11808" s="23"/>
      <c r="B11808" s="29"/>
      <c r="C11808" s="29"/>
      <c r="D11808" s="30"/>
      <c r="E11808" s="29"/>
    </row>
    <row r="11809" spans="1:5" ht="15" hidden="1" x14ac:dyDescent="0.25">
      <c r="A11809" s="23"/>
      <c r="B11809" s="29"/>
      <c r="C11809" s="29"/>
      <c r="D11809" s="30"/>
      <c r="E11809" s="29"/>
    </row>
    <row r="11810" spans="1:5" ht="15" hidden="1" x14ac:dyDescent="0.25">
      <c r="A11810" s="23"/>
      <c r="B11810" s="29"/>
      <c r="C11810" s="29"/>
      <c r="D11810" s="30"/>
      <c r="E11810" s="29"/>
    </row>
    <row r="11811" spans="1:5" ht="15" hidden="1" x14ac:dyDescent="0.25">
      <c r="A11811" s="23"/>
      <c r="B11811" s="29"/>
      <c r="C11811" s="29"/>
      <c r="D11811" s="30"/>
      <c r="E11811" s="29"/>
    </row>
    <row r="11812" spans="1:5" ht="15" hidden="1" x14ac:dyDescent="0.25">
      <c r="A11812" s="23"/>
      <c r="B11812" s="29"/>
      <c r="C11812" s="29"/>
      <c r="D11812" s="30"/>
      <c r="E11812" s="29"/>
    </row>
    <row r="11813" spans="1:5" ht="15" hidden="1" x14ac:dyDescent="0.25">
      <c r="A11813" s="23"/>
      <c r="B11813" s="29"/>
      <c r="C11813" s="29"/>
      <c r="D11813" s="30"/>
      <c r="E11813" s="29"/>
    </row>
    <row r="11814" spans="1:5" ht="15" hidden="1" x14ac:dyDescent="0.25">
      <c r="A11814" s="23"/>
      <c r="B11814" s="29"/>
      <c r="C11814" s="29"/>
      <c r="D11814" s="30"/>
      <c r="E11814" s="29"/>
    </row>
    <row r="11815" spans="1:5" ht="15" hidden="1" x14ac:dyDescent="0.25">
      <c r="A11815" s="23"/>
      <c r="B11815" s="29"/>
      <c r="C11815" s="29"/>
      <c r="D11815" s="30"/>
      <c r="E11815" s="29"/>
    </row>
    <row r="11816" spans="1:5" ht="15" hidden="1" x14ac:dyDescent="0.25">
      <c r="A11816" s="23"/>
      <c r="B11816" s="29"/>
      <c r="C11816" s="29"/>
      <c r="D11816" s="30"/>
      <c r="E11816" s="29"/>
    </row>
    <row r="11817" spans="1:5" ht="15" hidden="1" x14ac:dyDescent="0.25">
      <c r="A11817" s="23"/>
      <c r="B11817" s="29"/>
      <c r="C11817" s="29"/>
      <c r="D11817" s="30"/>
      <c r="E11817" s="29"/>
    </row>
    <row r="11818" spans="1:5" ht="15" hidden="1" x14ac:dyDescent="0.25">
      <c r="A11818" s="23"/>
      <c r="B11818" s="29"/>
      <c r="C11818" s="29"/>
      <c r="D11818" s="30"/>
      <c r="E11818" s="29"/>
    </row>
    <row r="11819" spans="1:5" ht="15" hidden="1" x14ac:dyDescent="0.25">
      <c r="A11819" s="23"/>
      <c r="B11819" s="29"/>
      <c r="C11819" s="29"/>
      <c r="D11819" s="30"/>
      <c r="E11819" s="29"/>
    </row>
    <row r="11820" spans="1:5" ht="15" hidden="1" x14ac:dyDescent="0.25">
      <c r="A11820" s="23"/>
      <c r="B11820" s="29"/>
      <c r="C11820" s="29"/>
      <c r="D11820" s="30"/>
      <c r="E11820" s="29"/>
    </row>
    <row r="11821" spans="1:5" ht="15" hidden="1" x14ac:dyDescent="0.25">
      <c r="A11821" s="23"/>
      <c r="B11821" s="29"/>
      <c r="C11821" s="29"/>
      <c r="D11821" s="30"/>
      <c r="E11821" s="29"/>
    </row>
    <row r="11822" spans="1:5" ht="15" hidden="1" x14ac:dyDescent="0.25">
      <c r="A11822" s="23"/>
      <c r="B11822" s="29"/>
      <c r="C11822" s="29"/>
      <c r="D11822" s="30"/>
      <c r="E11822" s="29"/>
    </row>
    <row r="11823" spans="1:5" ht="15" hidden="1" x14ac:dyDescent="0.25">
      <c r="A11823" s="23"/>
      <c r="B11823" s="29"/>
      <c r="C11823" s="29"/>
      <c r="D11823" s="30"/>
      <c r="E11823" s="29"/>
    </row>
    <row r="11824" spans="1:5" ht="15" hidden="1" x14ac:dyDescent="0.25">
      <c r="A11824" s="23"/>
      <c r="B11824" s="29"/>
      <c r="C11824" s="29"/>
      <c r="D11824" s="30"/>
      <c r="E11824" s="29"/>
    </row>
    <row r="11825" spans="1:5" ht="15" hidden="1" x14ac:dyDescent="0.25">
      <c r="A11825" s="23"/>
      <c r="B11825" s="29"/>
      <c r="C11825" s="29"/>
      <c r="D11825" s="30"/>
      <c r="E11825" s="29"/>
    </row>
    <row r="11826" spans="1:5" ht="15" hidden="1" x14ac:dyDescent="0.25">
      <c r="A11826" s="23"/>
      <c r="B11826" s="29"/>
      <c r="C11826" s="29"/>
      <c r="D11826" s="30"/>
      <c r="E11826" s="29"/>
    </row>
    <row r="11827" spans="1:5" ht="15" hidden="1" x14ac:dyDescent="0.25">
      <c r="A11827" s="23"/>
      <c r="B11827" s="29"/>
      <c r="C11827" s="29"/>
      <c r="D11827" s="30"/>
      <c r="E11827" s="29"/>
    </row>
    <row r="11828" spans="1:5" ht="15" hidden="1" x14ac:dyDescent="0.25">
      <c r="A11828" s="23"/>
      <c r="B11828" s="29"/>
      <c r="C11828" s="29"/>
      <c r="D11828" s="30"/>
      <c r="E11828" s="29"/>
    </row>
    <row r="11829" spans="1:5" ht="15" hidden="1" x14ac:dyDescent="0.25">
      <c r="A11829" s="23"/>
      <c r="B11829" s="29"/>
      <c r="C11829" s="29"/>
      <c r="D11829" s="30"/>
      <c r="E11829" s="29"/>
    </row>
    <row r="11830" spans="1:5" ht="15" hidden="1" x14ac:dyDescent="0.25">
      <c r="A11830" s="23"/>
      <c r="B11830" s="29"/>
      <c r="C11830" s="29"/>
      <c r="D11830" s="30"/>
      <c r="E11830" s="29"/>
    </row>
    <row r="11831" spans="1:5" ht="15" hidden="1" x14ac:dyDescent="0.25">
      <c r="A11831" s="23"/>
      <c r="B11831" s="29"/>
      <c r="C11831" s="29"/>
      <c r="D11831" s="30"/>
      <c r="E11831" s="29"/>
    </row>
    <row r="11832" spans="1:5" ht="15" hidden="1" x14ac:dyDescent="0.25">
      <c r="A11832" s="23"/>
      <c r="B11832" s="29"/>
      <c r="C11832" s="29"/>
      <c r="D11832" s="30"/>
      <c r="E11832" s="29"/>
    </row>
    <row r="11833" spans="1:5" ht="15" hidden="1" x14ac:dyDescent="0.25">
      <c r="A11833" s="23"/>
      <c r="B11833" s="29"/>
      <c r="C11833" s="29"/>
      <c r="D11833" s="30"/>
      <c r="E11833" s="29"/>
    </row>
    <row r="11834" spans="1:5" ht="15" hidden="1" x14ac:dyDescent="0.25">
      <c r="A11834" s="23"/>
      <c r="B11834" s="29"/>
      <c r="C11834" s="29"/>
      <c r="D11834" s="30"/>
      <c r="E11834" s="29"/>
    </row>
    <row r="11835" spans="1:5" ht="15" hidden="1" x14ac:dyDescent="0.25">
      <c r="A11835" s="23"/>
      <c r="B11835" s="29"/>
      <c r="C11835" s="29"/>
      <c r="D11835" s="30"/>
      <c r="E11835" s="29"/>
    </row>
    <row r="11836" spans="1:5" ht="15" hidden="1" x14ac:dyDescent="0.25">
      <c r="A11836" s="23"/>
      <c r="B11836" s="29"/>
      <c r="C11836" s="29"/>
      <c r="D11836" s="30"/>
      <c r="E11836" s="29"/>
    </row>
    <row r="11837" spans="1:5" ht="15" hidden="1" x14ac:dyDescent="0.25">
      <c r="A11837" s="23"/>
      <c r="B11837" s="29"/>
      <c r="C11837" s="29"/>
      <c r="D11837" s="30"/>
      <c r="E11837" s="29"/>
    </row>
    <row r="11838" spans="1:5" ht="15" hidden="1" x14ac:dyDescent="0.25">
      <c r="A11838" s="23"/>
      <c r="B11838" s="29"/>
      <c r="C11838" s="29"/>
      <c r="D11838" s="30"/>
      <c r="E11838" s="29"/>
    </row>
    <row r="11839" spans="1:5" ht="15" hidden="1" x14ac:dyDescent="0.25">
      <c r="A11839" s="23"/>
      <c r="B11839" s="29"/>
      <c r="C11839" s="29"/>
      <c r="D11839" s="30"/>
      <c r="E11839" s="29"/>
    </row>
    <row r="11840" spans="1:5" ht="15" hidden="1" x14ac:dyDescent="0.25">
      <c r="A11840" s="23"/>
      <c r="B11840" s="29"/>
      <c r="C11840" s="29"/>
      <c r="D11840" s="30"/>
      <c r="E11840" s="29"/>
    </row>
    <row r="11841" spans="1:5" ht="15" hidden="1" x14ac:dyDescent="0.25">
      <c r="A11841" s="23"/>
      <c r="B11841" s="29"/>
      <c r="C11841" s="29"/>
      <c r="D11841" s="30"/>
      <c r="E11841" s="29"/>
    </row>
    <row r="11842" spans="1:5" ht="15" hidden="1" x14ac:dyDescent="0.25">
      <c r="A11842" s="23"/>
      <c r="B11842" s="29"/>
      <c r="C11842" s="29"/>
      <c r="D11842" s="30"/>
      <c r="E11842" s="29"/>
    </row>
    <row r="11843" spans="1:5" ht="15" hidden="1" x14ac:dyDescent="0.25">
      <c r="A11843" s="23"/>
      <c r="B11843" s="29"/>
      <c r="C11843" s="29"/>
      <c r="D11843" s="30"/>
      <c r="E11843" s="29"/>
    </row>
    <row r="11844" spans="1:5" ht="15" hidden="1" x14ac:dyDescent="0.25">
      <c r="A11844" s="23"/>
      <c r="B11844" s="29"/>
      <c r="C11844" s="29"/>
      <c r="D11844" s="30"/>
      <c r="E11844" s="29"/>
    </row>
    <row r="11845" spans="1:5" ht="15" hidden="1" x14ac:dyDescent="0.25">
      <c r="A11845" s="23"/>
      <c r="B11845" s="29"/>
      <c r="C11845" s="29"/>
      <c r="D11845" s="30"/>
      <c r="E11845" s="29"/>
    </row>
    <row r="11846" spans="1:5" ht="15" hidden="1" x14ac:dyDescent="0.25">
      <c r="A11846" s="23"/>
      <c r="B11846" s="29"/>
      <c r="C11846" s="29"/>
      <c r="D11846" s="30"/>
      <c r="E11846" s="29"/>
    </row>
    <row r="11847" spans="1:5" ht="15" hidden="1" x14ac:dyDescent="0.25">
      <c r="A11847" s="23"/>
      <c r="B11847" s="29"/>
      <c r="C11847" s="29"/>
      <c r="D11847" s="30"/>
      <c r="E11847" s="29"/>
    </row>
    <row r="11848" spans="1:5" ht="15" hidden="1" x14ac:dyDescent="0.25">
      <c r="A11848" s="23"/>
      <c r="B11848" s="29"/>
      <c r="C11848" s="29"/>
      <c r="D11848" s="30"/>
      <c r="E11848" s="29"/>
    </row>
    <row r="11849" spans="1:5" ht="15" hidden="1" x14ac:dyDescent="0.25">
      <c r="A11849" s="23"/>
      <c r="B11849" s="29"/>
      <c r="C11849" s="29"/>
      <c r="D11849" s="30"/>
      <c r="E11849" s="29"/>
    </row>
    <row r="11850" spans="1:5" ht="15" hidden="1" x14ac:dyDescent="0.25">
      <c r="A11850" s="23"/>
      <c r="B11850" s="29"/>
      <c r="C11850" s="29"/>
      <c r="D11850" s="30"/>
      <c r="E11850" s="29"/>
    </row>
    <row r="11851" spans="1:5" ht="15" hidden="1" x14ac:dyDescent="0.25">
      <c r="A11851" s="23"/>
      <c r="B11851" s="29"/>
      <c r="C11851" s="29"/>
      <c r="D11851" s="30"/>
      <c r="E11851" s="29"/>
    </row>
    <row r="11852" spans="1:5" ht="15" hidden="1" x14ac:dyDescent="0.25">
      <c r="A11852" s="23"/>
      <c r="B11852" s="29"/>
      <c r="C11852" s="29"/>
      <c r="D11852" s="30"/>
      <c r="E11852" s="29"/>
    </row>
    <row r="11853" spans="1:5" ht="15" hidden="1" x14ac:dyDescent="0.25">
      <c r="A11853" s="23"/>
      <c r="B11853" s="29"/>
      <c r="C11853" s="29"/>
      <c r="D11853" s="30"/>
      <c r="E11853" s="29"/>
    </row>
    <row r="11854" spans="1:5" ht="15" hidden="1" x14ac:dyDescent="0.25">
      <c r="A11854" s="23"/>
      <c r="B11854" s="29"/>
      <c r="C11854" s="29"/>
      <c r="D11854" s="30"/>
      <c r="E11854" s="29"/>
    </row>
    <row r="11855" spans="1:5" ht="15" hidden="1" x14ac:dyDescent="0.25">
      <c r="A11855" s="23"/>
      <c r="B11855" s="29"/>
      <c r="C11855" s="29"/>
      <c r="D11855" s="30"/>
      <c r="E11855" s="29"/>
    </row>
    <row r="11856" spans="1:5" ht="15" hidden="1" x14ac:dyDescent="0.25">
      <c r="A11856" s="23"/>
      <c r="B11856" s="29"/>
      <c r="C11856" s="29"/>
      <c r="D11856" s="30"/>
      <c r="E11856" s="29"/>
    </row>
    <row r="11857" spans="1:5" ht="15" hidden="1" x14ac:dyDescent="0.25">
      <c r="A11857" s="23"/>
      <c r="B11857" s="29"/>
      <c r="C11857" s="29"/>
      <c r="D11857" s="30"/>
      <c r="E11857" s="29"/>
    </row>
    <row r="11858" spans="1:5" ht="15" hidden="1" x14ac:dyDescent="0.25">
      <c r="A11858" s="23"/>
      <c r="B11858" s="29"/>
      <c r="C11858" s="29"/>
      <c r="D11858" s="30"/>
      <c r="E11858" s="29"/>
    </row>
    <row r="11859" spans="1:5" ht="15" hidden="1" x14ac:dyDescent="0.25">
      <c r="A11859" s="23"/>
      <c r="B11859" s="29"/>
      <c r="C11859" s="29"/>
      <c r="D11859" s="30"/>
      <c r="E11859" s="29"/>
    </row>
    <row r="11860" spans="1:5" ht="15" hidden="1" x14ac:dyDescent="0.25">
      <c r="A11860" s="23"/>
      <c r="B11860" s="29"/>
      <c r="C11860" s="29"/>
      <c r="D11860" s="30"/>
      <c r="E11860" s="29"/>
    </row>
    <row r="11861" spans="1:5" ht="15" hidden="1" x14ac:dyDescent="0.25">
      <c r="A11861" s="23"/>
      <c r="B11861" s="29"/>
      <c r="C11861" s="29"/>
      <c r="D11861" s="30"/>
      <c r="E11861" s="29"/>
    </row>
    <row r="11862" spans="1:5" ht="15" hidden="1" x14ac:dyDescent="0.25">
      <c r="A11862" s="23"/>
      <c r="B11862" s="29"/>
      <c r="C11862" s="29"/>
      <c r="D11862" s="30"/>
      <c r="E11862" s="29"/>
    </row>
    <row r="11863" spans="1:5" ht="15" hidden="1" x14ac:dyDescent="0.25">
      <c r="A11863" s="23"/>
      <c r="B11863" s="29"/>
      <c r="C11863" s="29"/>
      <c r="D11863" s="30"/>
      <c r="E11863" s="29"/>
    </row>
    <row r="11864" spans="1:5" ht="15" hidden="1" x14ac:dyDescent="0.25">
      <c r="A11864" s="23"/>
      <c r="B11864" s="29"/>
      <c r="C11864" s="29"/>
      <c r="D11864" s="30"/>
      <c r="E11864" s="29"/>
    </row>
    <row r="11865" spans="1:5" ht="15" hidden="1" x14ac:dyDescent="0.25">
      <c r="A11865" s="23"/>
      <c r="B11865" s="29"/>
      <c r="C11865" s="29"/>
      <c r="D11865" s="30"/>
      <c r="E11865" s="29"/>
    </row>
    <row r="11866" spans="1:5" ht="15" hidden="1" x14ac:dyDescent="0.25">
      <c r="A11866" s="23"/>
      <c r="B11866" s="29"/>
      <c r="C11866" s="29"/>
      <c r="D11866" s="30"/>
      <c r="E11866" s="29"/>
    </row>
    <row r="11867" spans="1:5" ht="15" hidden="1" x14ac:dyDescent="0.25">
      <c r="A11867" s="23"/>
      <c r="B11867" s="29"/>
      <c r="C11867" s="29"/>
      <c r="D11867" s="30"/>
      <c r="E11867" s="29"/>
    </row>
    <row r="11868" spans="1:5" ht="15" hidden="1" x14ac:dyDescent="0.25">
      <c r="A11868" s="23"/>
      <c r="B11868" s="29"/>
      <c r="C11868" s="29"/>
      <c r="D11868" s="30"/>
      <c r="E11868" s="29"/>
    </row>
    <row r="11869" spans="1:5" ht="15" hidden="1" x14ac:dyDescent="0.25">
      <c r="A11869" s="23"/>
      <c r="B11869" s="29"/>
      <c r="C11869" s="29"/>
      <c r="D11869" s="30"/>
      <c r="E11869" s="29"/>
    </row>
    <row r="11870" spans="1:5" ht="15" hidden="1" x14ac:dyDescent="0.25">
      <c r="A11870" s="23"/>
      <c r="B11870" s="29"/>
      <c r="C11870" s="29"/>
      <c r="D11870" s="30"/>
      <c r="E11870" s="29"/>
    </row>
    <row r="11871" spans="1:5" ht="15" hidden="1" x14ac:dyDescent="0.25">
      <c r="A11871" s="23"/>
      <c r="B11871" s="29"/>
      <c r="C11871" s="29"/>
      <c r="D11871" s="30"/>
      <c r="E11871" s="29"/>
    </row>
    <row r="11872" spans="1:5" ht="15" hidden="1" x14ac:dyDescent="0.25">
      <c r="A11872" s="23"/>
      <c r="B11872" s="29"/>
      <c r="C11872" s="29"/>
      <c r="D11872" s="30"/>
      <c r="E11872" s="29"/>
    </row>
    <row r="11873" spans="1:5" ht="15" hidden="1" x14ac:dyDescent="0.25">
      <c r="A11873" s="23"/>
      <c r="B11873" s="29"/>
      <c r="C11873" s="29"/>
      <c r="D11873" s="30"/>
      <c r="E11873" s="29"/>
    </row>
    <row r="11874" spans="1:5" ht="15" hidden="1" x14ac:dyDescent="0.25">
      <c r="A11874" s="23"/>
      <c r="B11874" s="29"/>
      <c r="C11874" s="29"/>
      <c r="D11874" s="30"/>
      <c r="E11874" s="29"/>
    </row>
    <row r="11875" spans="1:5" ht="15" hidden="1" x14ac:dyDescent="0.25">
      <c r="A11875" s="23"/>
      <c r="B11875" s="29"/>
      <c r="C11875" s="29"/>
      <c r="D11875" s="30"/>
      <c r="E11875" s="29"/>
    </row>
    <row r="11876" spans="1:5" ht="15" hidden="1" x14ac:dyDescent="0.25">
      <c r="A11876" s="23"/>
      <c r="B11876" s="29"/>
      <c r="C11876" s="29"/>
      <c r="D11876" s="30"/>
      <c r="E11876" s="29"/>
    </row>
    <row r="11877" spans="1:5" ht="15" hidden="1" x14ac:dyDescent="0.25">
      <c r="A11877" s="23"/>
      <c r="B11877" s="29"/>
      <c r="C11877" s="29"/>
      <c r="D11877" s="30"/>
      <c r="E11877" s="29"/>
    </row>
    <row r="11878" spans="1:5" ht="15" hidden="1" x14ac:dyDescent="0.25">
      <c r="A11878" s="23"/>
      <c r="B11878" s="29"/>
      <c r="C11878" s="29"/>
      <c r="D11878" s="30"/>
      <c r="E11878" s="29"/>
    </row>
    <row r="11879" spans="1:5" ht="15" hidden="1" x14ac:dyDescent="0.25">
      <c r="A11879" s="23"/>
      <c r="B11879" s="29"/>
      <c r="C11879" s="29"/>
      <c r="D11879" s="30"/>
      <c r="E11879" s="29"/>
    </row>
    <row r="11880" spans="1:5" ht="15" hidden="1" x14ac:dyDescent="0.25">
      <c r="A11880" s="23"/>
      <c r="B11880" s="29"/>
      <c r="C11880" s="29"/>
      <c r="D11880" s="30"/>
      <c r="E11880" s="29"/>
    </row>
    <row r="11881" spans="1:5" ht="15" hidden="1" x14ac:dyDescent="0.25">
      <c r="A11881" s="23"/>
      <c r="B11881" s="29"/>
      <c r="C11881" s="29"/>
      <c r="D11881" s="30"/>
      <c r="E11881" s="29"/>
    </row>
    <row r="11882" spans="1:5" ht="15" hidden="1" x14ac:dyDescent="0.25">
      <c r="A11882" s="23"/>
      <c r="B11882" s="29"/>
      <c r="C11882" s="29"/>
      <c r="D11882" s="30"/>
      <c r="E11882" s="29"/>
    </row>
    <row r="11883" spans="1:5" ht="15" hidden="1" x14ac:dyDescent="0.25">
      <c r="A11883" s="23"/>
      <c r="B11883" s="29"/>
      <c r="C11883" s="29"/>
      <c r="D11883" s="30"/>
      <c r="E11883" s="29"/>
    </row>
    <row r="11884" spans="1:5" ht="15" hidden="1" x14ac:dyDescent="0.25">
      <c r="A11884" s="23"/>
      <c r="B11884" s="29"/>
      <c r="C11884" s="29"/>
      <c r="D11884" s="30"/>
      <c r="E11884" s="29"/>
    </row>
    <row r="11885" spans="1:5" ht="15" hidden="1" x14ac:dyDescent="0.25">
      <c r="A11885" s="23"/>
      <c r="B11885" s="29"/>
      <c r="C11885" s="29"/>
      <c r="D11885" s="30"/>
      <c r="E11885" s="29"/>
    </row>
    <row r="11886" spans="1:5" ht="15" hidden="1" x14ac:dyDescent="0.25">
      <c r="A11886" s="23"/>
      <c r="B11886" s="29"/>
      <c r="C11886" s="29"/>
      <c r="D11886" s="30"/>
      <c r="E11886" s="29"/>
    </row>
    <row r="11887" spans="1:5" ht="15" hidden="1" x14ac:dyDescent="0.25">
      <c r="A11887" s="23"/>
      <c r="B11887" s="29"/>
      <c r="C11887" s="29"/>
      <c r="D11887" s="30"/>
      <c r="E11887" s="29"/>
    </row>
    <row r="11888" spans="1:5" ht="15" hidden="1" x14ac:dyDescent="0.25">
      <c r="A11888" s="23"/>
      <c r="B11888" s="29"/>
      <c r="C11888" s="29"/>
      <c r="D11888" s="30"/>
      <c r="E11888" s="29"/>
    </row>
    <row r="11889" spans="1:5" ht="15" hidden="1" x14ac:dyDescent="0.25">
      <c r="A11889" s="23"/>
      <c r="B11889" s="29"/>
      <c r="C11889" s="29"/>
      <c r="D11889" s="30"/>
      <c r="E11889" s="29"/>
    </row>
    <row r="11890" spans="1:5" ht="15" hidden="1" x14ac:dyDescent="0.25">
      <c r="A11890" s="23"/>
      <c r="B11890" s="29"/>
      <c r="C11890" s="29"/>
      <c r="D11890" s="30"/>
      <c r="E11890" s="29"/>
    </row>
    <row r="11891" spans="1:5" ht="15" hidden="1" x14ac:dyDescent="0.25">
      <c r="A11891" s="23"/>
      <c r="B11891" s="29"/>
      <c r="C11891" s="29"/>
      <c r="D11891" s="30"/>
      <c r="E11891" s="29"/>
    </row>
    <row r="11892" spans="1:5" ht="15" hidden="1" x14ac:dyDescent="0.25">
      <c r="A11892" s="23"/>
      <c r="B11892" s="29"/>
      <c r="C11892" s="29"/>
      <c r="D11892" s="30"/>
      <c r="E11892" s="29"/>
    </row>
    <row r="11893" spans="1:5" ht="15" hidden="1" x14ac:dyDescent="0.25">
      <c r="A11893" s="23"/>
      <c r="B11893" s="29"/>
      <c r="C11893" s="29"/>
      <c r="D11893" s="30"/>
      <c r="E11893" s="29"/>
    </row>
    <row r="11894" spans="1:5" ht="15" hidden="1" x14ac:dyDescent="0.25">
      <c r="A11894" s="23"/>
      <c r="B11894" s="29"/>
      <c r="C11894" s="29"/>
      <c r="D11894" s="30"/>
      <c r="E11894" s="29"/>
    </row>
    <row r="11895" spans="1:5" ht="15" hidden="1" x14ac:dyDescent="0.25">
      <c r="A11895" s="23"/>
      <c r="B11895" s="29"/>
      <c r="C11895" s="29"/>
      <c r="D11895" s="30"/>
      <c r="E11895" s="29"/>
    </row>
    <row r="11896" spans="1:5" ht="15" hidden="1" x14ac:dyDescent="0.25">
      <c r="A11896" s="23"/>
      <c r="B11896" s="29"/>
      <c r="C11896" s="29"/>
      <c r="D11896" s="30"/>
      <c r="E11896" s="29"/>
    </row>
    <row r="11897" spans="1:5" ht="15" hidden="1" x14ac:dyDescent="0.25">
      <c r="A11897" s="23"/>
      <c r="B11897" s="29"/>
      <c r="C11897" s="29"/>
      <c r="D11897" s="30"/>
      <c r="E11897" s="29"/>
    </row>
    <row r="11898" spans="1:5" ht="15" hidden="1" x14ac:dyDescent="0.25">
      <c r="A11898" s="23"/>
      <c r="B11898" s="29"/>
      <c r="C11898" s="29"/>
      <c r="D11898" s="30"/>
      <c r="E11898" s="29"/>
    </row>
    <row r="11899" spans="1:5" ht="15" hidden="1" x14ac:dyDescent="0.25">
      <c r="A11899" s="23"/>
      <c r="B11899" s="29"/>
      <c r="C11899" s="29"/>
      <c r="D11899" s="30"/>
      <c r="E11899" s="29"/>
    </row>
    <row r="11900" spans="1:5" ht="15" hidden="1" x14ac:dyDescent="0.25">
      <c r="A11900" s="23"/>
      <c r="B11900" s="29"/>
      <c r="C11900" s="29"/>
      <c r="D11900" s="30"/>
      <c r="E11900" s="29"/>
    </row>
    <row r="11901" spans="1:5" ht="15" hidden="1" x14ac:dyDescent="0.25">
      <c r="A11901" s="23"/>
      <c r="B11901" s="29"/>
      <c r="C11901" s="29"/>
      <c r="D11901" s="30"/>
      <c r="E11901" s="29"/>
    </row>
    <row r="11902" spans="1:5" ht="15" hidden="1" x14ac:dyDescent="0.25">
      <c r="A11902" s="23"/>
      <c r="B11902" s="29"/>
      <c r="C11902" s="29"/>
      <c r="D11902" s="30"/>
      <c r="E11902" s="29"/>
    </row>
    <row r="11903" spans="1:5" ht="15" hidden="1" x14ac:dyDescent="0.25">
      <c r="A11903" s="23"/>
      <c r="B11903" s="29"/>
      <c r="C11903" s="29"/>
      <c r="D11903" s="30"/>
      <c r="E11903" s="29"/>
    </row>
    <row r="11904" spans="1:5" ht="15" hidden="1" x14ac:dyDescent="0.25">
      <c r="A11904" s="23"/>
      <c r="B11904" s="29"/>
      <c r="C11904" s="29"/>
      <c r="D11904" s="30"/>
      <c r="E11904" s="29"/>
    </row>
    <row r="11905" spans="1:5" ht="15" hidden="1" x14ac:dyDescent="0.25">
      <c r="A11905" s="23"/>
      <c r="B11905" s="29"/>
      <c r="C11905" s="29"/>
      <c r="D11905" s="30"/>
      <c r="E11905" s="29"/>
    </row>
    <row r="11906" spans="1:5" ht="15" hidden="1" x14ac:dyDescent="0.25">
      <c r="A11906" s="23"/>
      <c r="B11906" s="29"/>
      <c r="C11906" s="29"/>
      <c r="D11906" s="30"/>
      <c r="E11906" s="29"/>
    </row>
    <row r="11907" spans="1:5" ht="15" hidden="1" x14ac:dyDescent="0.25">
      <c r="A11907" s="23"/>
      <c r="B11907" s="29"/>
      <c r="C11907" s="29"/>
      <c r="D11907" s="30"/>
      <c r="E11907" s="29"/>
    </row>
    <row r="11908" spans="1:5" ht="15" hidden="1" x14ac:dyDescent="0.25">
      <c r="A11908" s="23"/>
      <c r="B11908" s="29"/>
      <c r="C11908" s="29"/>
      <c r="D11908" s="30"/>
      <c r="E11908" s="29"/>
    </row>
    <row r="11909" spans="1:5" ht="15" hidden="1" x14ac:dyDescent="0.25">
      <c r="A11909" s="23"/>
      <c r="B11909" s="29"/>
      <c r="C11909" s="29"/>
      <c r="D11909" s="30"/>
      <c r="E11909" s="29"/>
    </row>
    <row r="11910" spans="1:5" ht="15" hidden="1" x14ac:dyDescent="0.25">
      <c r="A11910" s="23"/>
      <c r="B11910" s="29"/>
      <c r="C11910" s="29"/>
      <c r="D11910" s="30"/>
      <c r="E11910" s="29"/>
    </row>
    <row r="11911" spans="1:5" ht="15" hidden="1" x14ac:dyDescent="0.25">
      <c r="A11911" s="23"/>
      <c r="B11911" s="29"/>
      <c r="C11911" s="29"/>
      <c r="D11911" s="30"/>
      <c r="E11911" s="29"/>
    </row>
    <row r="11912" spans="1:5" ht="15" hidden="1" x14ac:dyDescent="0.25">
      <c r="A11912" s="23"/>
      <c r="B11912" s="29"/>
      <c r="C11912" s="29"/>
      <c r="D11912" s="30"/>
      <c r="E11912" s="29"/>
    </row>
    <row r="11913" spans="1:5" ht="15" hidden="1" x14ac:dyDescent="0.25">
      <c r="A11913" s="23"/>
      <c r="B11913" s="29"/>
      <c r="C11913" s="29"/>
      <c r="D11913" s="30"/>
      <c r="E11913" s="29"/>
    </row>
    <row r="11914" spans="1:5" ht="15" hidden="1" x14ac:dyDescent="0.25">
      <c r="A11914" s="23"/>
      <c r="B11914" s="29"/>
      <c r="C11914" s="29"/>
      <c r="D11914" s="30"/>
      <c r="E11914" s="29"/>
    </row>
    <row r="11915" spans="1:5" ht="15" hidden="1" x14ac:dyDescent="0.25">
      <c r="A11915" s="23"/>
      <c r="B11915" s="29"/>
      <c r="C11915" s="29"/>
      <c r="D11915" s="30"/>
      <c r="E11915" s="29"/>
    </row>
    <row r="11916" spans="1:5" ht="15" hidden="1" x14ac:dyDescent="0.25">
      <c r="A11916" s="23"/>
      <c r="B11916" s="29"/>
      <c r="C11916" s="29"/>
      <c r="D11916" s="30"/>
      <c r="E11916" s="29"/>
    </row>
    <row r="11917" spans="1:5" ht="15" hidden="1" x14ac:dyDescent="0.25">
      <c r="A11917" s="23"/>
      <c r="B11917" s="29"/>
      <c r="C11917" s="29"/>
      <c r="D11917" s="30"/>
      <c r="E11917" s="29"/>
    </row>
    <row r="11918" spans="1:5" ht="15" hidden="1" x14ac:dyDescent="0.25">
      <c r="A11918" s="23"/>
      <c r="B11918" s="29"/>
      <c r="C11918" s="29"/>
      <c r="D11918" s="30"/>
      <c r="E11918" s="29"/>
    </row>
    <row r="11919" spans="1:5" ht="15" hidden="1" x14ac:dyDescent="0.25">
      <c r="A11919" s="23"/>
      <c r="B11919" s="29"/>
      <c r="C11919" s="29"/>
      <c r="D11919" s="30"/>
      <c r="E11919" s="29"/>
    </row>
    <row r="11920" spans="1:5" ht="15" hidden="1" x14ac:dyDescent="0.25">
      <c r="A11920" s="23"/>
      <c r="B11920" s="29"/>
      <c r="C11920" s="29"/>
      <c r="D11920" s="30"/>
      <c r="E11920" s="29"/>
    </row>
    <row r="11921" spans="1:5" ht="15" hidden="1" x14ac:dyDescent="0.25">
      <c r="A11921" s="23"/>
      <c r="B11921" s="29"/>
      <c r="C11921" s="29"/>
      <c r="D11921" s="30"/>
      <c r="E11921" s="29"/>
    </row>
    <row r="11922" spans="1:5" ht="15" hidden="1" x14ac:dyDescent="0.25">
      <c r="A11922" s="23"/>
      <c r="B11922" s="29"/>
      <c r="C11922" s="29"/>
      <c r="D11922" s="30"/>
      <c r="E11922" s="29"/>
    </row>
    <row r="11923" spans="1:5" ht="15" hidden="1" x14ac:dyDescent="0.25">
      <c r="A11923" s="23"/>
      <c r="B11923" s="29"/>
      <c r="C11923" s="29"/>
      <c r="D11923" s="30"/>
      <c r="E11923" s="29"/>
    </row>
    <row r="11924" spans="1:5" ht="15" hidden="1" x14ac:dyDescent="0.25">
      <c r="A11924" s="23"/>
      <c r="B11924" s="29"/>
      <c r="C11924" s="29"/>
      <c r="D11924" s="30"/>
      <c r="E11924" s="29"/>
    </row>
    <row r="11925" spans="1:5" ht="15" hidden="1" x14ac:dyDescent="0.25">
      <c r="A11925" s="23"/>
      <c r="B11925" s="29"/>
      <c r="C11925" s="29"/>
      <c r="D11925" s="30"/>
      <c r="E11925" s="29"/>
    </row>
    <row r="11926" spans="1:5" ht="15" hidden="1" x14ac:dyDescent="0.25">
      <c r="A11926" s="23"/>
      <c r="B11926" s="29"/>
      <c r="C11926" s="29"/>
      <c r="D11926" s="30"/>
      <c r="E11926" s="29"/>
    </row>
    <row r="11927" spans="1:5" ht="15" hidden="1" x14ac:dyDescent="0.25">
      <c r="A11927" s="23"/>
      <c r="B11927" s="29"/>
      <c r="C11927" s="29"/>
      <c r="D11927" s="30"/>
      <c r="E11927" s="29"/>
    </row>
    <row r="11928" spans="1:5" ht="15" hidden="1" x14ac:dyDescent="0.25">
      <c r="A11928" s="23"/>
      <c r="B11928" s="29"/>
      <c r="C11928" s="29"/>
      <c r="D11928" s="30"/>
      <c r="E11928" s="29"/>
    </row>
    <row r="11929" spans="1:5" ht="15" hidden="1" x14ac:dyDescent="0.25">
      <c r="A11929" s="23"/>
      <c r="B11929" s="29"/>
      <c r="C11929" s="29"/>
      <c r="D11929" s="30"/>
      <c r="E11929" s="29"/>
    </row>
    <row r="11930" spans="1:5" ht="15" hidden="1" x14ac:dyDescent="0.25">
      <c r="A11930" s="23"/>
      <c r="B11930" s="29"/>
      <c r="C11930" s="29"/>
      <c r="D11930" s="30"/>
      <c r="E11930" s="29"/>
    </row>
    <row r="11931" spans="1:5" ht="15" hidden="1" x14ac:dyDescent="0.25">
      <c r="A11931" s="23"/>
      <c r="B11931" s="29"/>
      <c r="C11931" s="29"/>
      <c r="D11931" s="30"/>
      <c r="E11931" s="29"/>
    </row>
    <row r="11932" spans="1:5" ht="15" hidden="1" x14ac:dyDescent="0.25">
      <c r="A11932" s="23"/>
      <c r="B11932" s="29"/>
      <c r="C11932" s="29"/>
      <c r="D11932" s="30"/>
      <c r="E11932" s="29"/>
    </row>
    <row r="11933" spans="1:5" ht="15" hidden="1" x14ac:dyDescent="0.25">
      <c r="A11933" s="23"/>
      <c r="B11933" s="29"/>
      <c r="C11933" s="29"/>
      <c r="D11933" s="30"/>
      <c r="E11933" s="29"/>
    </row>
    <row r="11934" spans="1:5" ht="15" hidden="1" x14ac:dyDescent="0.25">
      <c r="A11934" s="23"/>
      <c r="B11934" s="29"/>
      <c r="C11934" s="29"/>
      <c r="D11934" s="30"/>
      <c r="E11934" s="29"/>
    </row>
    <row r="11935" spans="1:5" ht="15" hidden="1" x14ac:dyDescent="0.25">
      <c r="A11935" s="23"/>
      <c r="B11935" s="29"/>
      <c r="C11935" s="29"/>
      <c r="D11935" s="30"/>
      <c r="E11935" s="29"/>
    </row>
    <row r="11936" spans="1:5" ht="15" hidden="1" x14ac:dyDescent="0.25">
      <c r="A11936" s="23"/>
      <c r="B11936" s="29"/>
      <c r="C11936" s="29"/>
      <c r="D11936" s="30"/>
      <c r="E11936" s="29"/>
    </row>
    <row r="11937" spans="1:5" ht="15" hidden="1" x14ac:dyDescent="0.25">
      <c r="A11937" s="23"/>
      <c r="B11937" s="29"/>
      <c r="C11937" s="29"/>
      <c r="D11937" s="30"/>
      <c r="E11937" s="29"/>
    </row>
    <row r="11938" spans="1:5" ht="15" hidden="1" x14ac:dyDescent="0.25">
      <c r="A11938" s="23"/>
      <c r="B11938" s="29"/>
      <c r="C11938" s="29"/>
      <c r="D11938" s="30"/>
      <c r="E11938" s="29"/>
    </row>
    <row r="11939" spans="1:5" ht="15" hidden="1" x14ac:dyDescent="0.25">
      <c r="A11939" s="23"/>
      <c r="B11939" s="29"/>
      <c r="C11939" s="29"/>
      <c r="D11939" s="30"/>
      <c r="E11939" s="29"/>
    </row>
    <row r="11940" spans="1:5" ht="15" hidden="1" x14ac:dyDescent="0.25">
      <c r="A11940" s="23"/>
      <c r="B11940" s="29"/>
      <c r="C11940" s="29"/>
      <c r="D11940" s="30"/>
      <c r="E11940" s="29"/>
    </row>
    <row r="11941" spans="1:5" ht="15" hidden="1" x14ac:dyDescent="0.25">
      <c r="A11941" s="23"/>
      <c r="B11941" s="29"/>
      <c r="C11941" s="29"/>
      <c r="D11941" s="30"/>
      <c r="E11941" s="29"/>
    </row>
    <row r="11942" spans="1:5" ht="15" hidden="1" x14ac:dyDescent="0.25">
      <c r="A11942" s="23"/>
      <c r="B11942" s="29"/>
      <c r="C11942" s="29"/>
      <c r="D11942" s="30"/>
      <c r="E11942" s="29"/>
    </row>
    <row r="11943" spans="1:5" ht="15" hidden="1" x14ac:dyDescent="0.25">
      <c r="A11943" s="23"/>
      <c r="B11943" s="29"/>
      <c r="C11943" s="29"/>
      <c r="D11943" s="30"/>
      <c r="E11943" s="29"/>
    </row>
    <row r="11944" spans="1:5" ht="15" hidden="1" x14ac:dyDescent="0.25">
      <c r="A11944" s="23"/>
      <c r="B11944" s="29"/>
      <c r="C11944" s="29"/>
      <c r="D11944" s="30"/>
      <c r="E11944" s="29"/>
    </row>
    <row r="11945" spans="1:5" ht="15" hidden="1" x14ac:dyDescent="0.25">
      <c r="A11945" s="23"/>
      <c r="B11945" s="29"/>
      <c r="C11945" s="29"/>
      <c r="D11945" s="30"/>
      <c r="E11945" s="29"/>
    </row>
    <row r="11946" spans="1:5" ht="15" hidden="1" x14ac:dyDescent="0.25">
      <c r="A11946" s="23"/>
      <c r="B11946" s="29"/>
      <c r="C11946" s="29"/>
      <c r="D11946" s="30"/>
      <c r="E11946" s="29"/>
    </row>
    <row r="11947" spans="1:5" ht="15" hidden="1" x14ac:dyDescent="0.25">
      <c r="A11947" s="23"/>
      <c r="B11947" s="29"/>
      <c r="C11947" s="29"/>
      <c r="D11947" s="30"/>
      <c r="E11947" s="29"/>
    </row>
    <row r="11948" spans="1:5" ht="15" hidden="1" x14ac:dyDescent="0.25">
      <c r="A11948" s="23"/>
      <c r="B11948" s="29"/>
      <c r="C11948" s="29"/>
      <c r="D11948" s="30"/>
      <c r="E11948" s="29"/>
    </row>
    <row r="11949" spans="1:5" ht="15" hidden="1" x14ac:dyDescent="0.25">
      <c r="A11949" s="23"/>
      <c r="B11949" s="29"/>
      <c r="C11949" s="29"/>
      <c r="D11949" s="30"/>
      <c r="E11949" s="29"/>
    </row>
    <row r="11950" spans="1:5" ht="15" hidden="1" x14ac:dyDescent="0.25">
      <c r="A11950" s="23"/>
      <c r="B11950" s="29"/>
      <c r="C11950" s="29"/>
      <c r="D11950" s="30"/>
      <c r="E11950" s="29"/>
    </row>
    <row r="11951" spans="1:5" ht="15" hidden="1" x14ac:dyDescent="0.25">
      <c r="A11951" s="23"/>
      <c r="B11951" s="29"/>
      <c r="C11951" s="29"/>
      <c r="D11951" s="30"/>
      <c r="E11951" s="29"/>
    </row>
    <row r="11952" spans="1:5" ht="15" hidden="1" x14ac:dyDescent="0.25">
      <c r="A11952" s="23"/>
      <c r="B11952" s="29"/>
      <c r="C11952" s="29"/>
      <c r="D11952" s="30"/>
      <c r="E11952" s="29"/>
    </row>
    <row r="11953" spans="1:5" ht="15" hidden="1" x14ac:dyDescent="0.25">
      <c r="A11953" s="23"/>
      <c r="B11953" s="29"/>
      <c r="C11953" s="29"/>
      <c r="D11953" s="30"/>
      <c r="E11953" s="29"/>
    </row>
    <row r="11954" spans="1:5" ht="15" hidden="1" x14ac:dyDescent="0.25">
      <c r="A11954" s="23"/>
      <c r="B11954" s="29"/>
      <c r="C11954" s="29"/>
      <c r="D11954" s="30"/>
      <c r="E11954" s="29"/>
    </row>
    <row r="11955" spans="1:5" ht="15" hidden="1" x14ac:dyDescent="0.25">
      <c r="A11955" s="23"/>
      <c r="B11955" s="29"/>
      <c r="C11955" s="29"/>
      <c r="D11955" s="30"/>
      <c r="E11955" s="29"/>
    </row>
    <row r="11956" spans="1:5" ht="15" hidden="1" x14ac:dyDescent="0.25">
      <c r="A11956" s="23"/>
      <c r="B11956" s="29"/>
      <c r="C11956" s="29"/>
      <c r="D11956" s="30"/>
      <c r="E11956" s="29"/>
    </row>
    <row r="11957" spans="1:5" ht="15" hidden="1" x14ac:dyDescent="0.25">
      <c r="A11957" s="23"/>
      <c r="B11957" s="29"/>
      <c r="C11957" s="29"/>
      <c r="D11957" s="30"/>
      <c r="E11957" s="29"/>
    </row>
    <row r="11958" spans="1:5" ht="15" hidden="1" x14ac:dyDescent="0.25">
      <c r="A11958" s="23"/>
      <c r="B11958" s="29"/>
      <c r="C11958" s="29"/>
      <c r="D11958" s="30"/>
      <c r="E11958" s="29"/>
    </row>
    <row r="11959" spans="1:5" ht="15" hidden="1" x14ac:dyDescent="0.25">
      <c r="A11959" s="23"/>
      <c r="B11959" s="29"/>
      <c r="C11959" s="29"/>
      <c r="D11959" s="30"/>
      <c r="E11959" s="29"/>
    </row>
    <row r="11960" spans="1:5" ht="15" hidden="1" x14ac:dyDescent="0.25">
      <c r="A11960" s="23"/>
      <c r="B11960" s="29"/>
      <c r="C11960" s="29"/>
      <c r="D11960" s="30"/>
      <c r="E11960" s="29"/>
    </row>
    <row r="11961" spans="1:5" ht="15" hidden="1" x14ac:dyDescent="0.25">
      <c r="A11961" s="23"/>
      <c r="B11961" s="29"/>
      <c r="C11961" s="29"/>
      <c r="D11961" s="30"/>
      <c r="E11961" s="29"/>
    </row>
    <row r="11962" spans="1:5" ht="15" hidden="1" x14ac:dyDescent="0.25">
      <c r="A11962" s="23"/>
      <c r="B11962" s="29"/>
      <c r="C11962" s="29"/>
      <c r="D11962" s="30"/>
      <c r="E11962" s="29"/>
    </row>
    <row r="11963" spans="1:5" ht="15" hidden="1" x14ac:dyDescent="0.25">
      <c r="A11963" s="23"/>
      <c r="B11963" s="29"/>
      <c r="C11963" s="29"/>
      <c r="D11963" s="30"/>
      <c r="E11963" s="29"/>
    </row>
    <row r="11964" spans="1:5" ht="15" hidden="1" x14ac:dyDescent="0.25">
      <c r="A11964" s="23"/>
      <c r="B11964" s="29"/>
      <c r="C11964" s="29"/>
      <c r="D11964" s="30"/>
      <c r="E11964" s="29"/>
    </row>
    <row r="11965" spans="1:5" ht="15" hidden="1" x14ac:dyDescent="0.25">
      <c r="A11965" s="23"/>
      <c r="B11965" s="29"/>
      <c r="C11965" s="29"/>
      <c r="D11965" s="30"/>
      <c r="E11965" s="29"/>
    </row>
    <row r="11966" spans="1:5" ht="15" hidden="1" x14ac:dyDescent="0.25">
      <c r="A11966" s="23"/>
      <c r="B11966" s="29"/>
      <c r="C11966" s="29"/>
      <c r="D11966" s="30"/>
      <c r="E11966" s="29"/>
    </row>
    <row r="11967" spans="1:5" ht="15" hidden="1" x14ac:dyDescent="0.25">
      <c r="A11967" s="23"/>
      <c r="B11967" s="29"/>
      <c r="C11967" s="29"/>
      <c r="D11967" s="30"/>
      <c r="E11967" s="29"/>
    </row>
    <row r="11968" spans="1:5" ht="15" hidden="1" x14ac:dyDescent="0.25">
      <c r="A11968" s="23"/>
      <c r="B11968" s="29"/>
      <c r="C11968" s="29"/>
      <c r="D11968" s="30"/>
      <c r="E11968" s="29"/>
    </row>
    <row r="11969" spans="1:5" ht="15" hidden="1" x14ac:dyDescent="0.25">
      <c r="A11969" s="23"/>
      <c r="B11969" s="29"/>
      <c r="C11969" s="29"/>
      <c r="D11969" s="30"/>
      <c r="E11969" s="29"/>
    </row>
    <row r="11970" spans="1:5" ht="15" hidden="1" x14ac:dyDescent="0.25">
      <c r="A11970" s="23"/>
      <c r="B11970" s="29"/>
      <c r="C11970" s="29"/>
      <c r="D11970" s="30"/>
      <c r="E11970" s="29"/>
    </row>
    <row r="11971" spans="1:5" ht="15" hidden="1" x14ac:dyDescent="0.25">
      <c r="A11971" s="23"/>
      <c r="B11971" s="29"/>
      <c r="C11971" s="29"/>
      <c r="D11971" s="30"/>
      <c r="E11971" s="29"/>
    </row>
    <row r="11972" spans="1:5" ht="15" hidden="1" x14ac:dyDescent="0.25">
      <c r="A11972" s="23"/>
      <c r="B11972" s="29"/>
      <c r="C11972" s="29"/>
      <c r="D11972" s="30"/>
      <c r="E11972" s="29"/>
    </row>
    <row r="11973" spans="1:5" ht="15" hidden="1" x14ac:dyDescent="0.25">
      <c r="A11973" s="23"/>
      <c r="B11973" s="29"/>
      <c r="C11973" s="29"/>
      <c r="D11973" s="30"/>
      <c r="E11973" s="29"/>
    </row>
    <row r="11974" spans="1:5" ht="15" hidden="1" x14ac:dyDescent="0.25">
      <c r="A11974" s="23"/>
      <c r="B11974" s="29"/>
      <c r="C11974" s="29"/>
      <c r="D11974" s="30"/>
      <c r="E11974" s="29"/>
    </row>
    <row r="11975" spans="1:5" ht="15" hidden="1" x14ac:dyDescent="0.25">
      <c r="A11975" s="23"/>
      <c r="B11975" s="29"/>
      <c r="C11975" s="29"/>
      <c r="D11975" s="30"/>
      <c r="E11975" s="29"/>
    </row>
    <row r="11976" spans="1:5" ht="15" hidden="1" x14ac:dyDescent="0.25">
      <c r="A11976" s="23"/>
      <c r="B11976" s="29"/>
      <c r="C11976" s="29"/>
      <c r="D11976" s="30"/>
      <c r="E11976" s="29"/>
    </row>
    <row r="11977" spans="1:5" ht="15" hidden="1" x14ac:dyDescent="0.25">
      <c r="A11977" s="23"/>
      <c r="B11977" s="29"/>
      <c r="C11977" s="29"/>
      <c r="D11977" s="30"/>
      <c r="E11977" s="29"/>
    </row>
    <row r="11978" spans="1:5" ht="15" hidden="1" x14ac:dyDescent="0.25">
      <c r="A11978" s="23"/>
      <c r="B11978" s="29"/>
      <c r="C11978" s="29"/>
      <c r="D11978" s="30"/>
      <c r="E11978" s="29"/>
    </row>
    <row r="11979" spans="1:5" ht="15" hidden="1" x14ac:dyDescent="0.25">
      <c r="A11979" s="23"/>
      <c r="B11979" s="29"/>
      <c r="C11979" s="29"/>
      <c r="D11979" s="30"/>
      <c r="E11979" s="29"/>
    </row>
    <row r="11980" spans="1:5" ht="15" hidden="1" x14ac:dyDescent="0.25">
      <c r="A11980" s="23"/>
      <c r="B11980" s="29"/>
      <c r="C11980" s="29"/>
      <c r="D11980" s="30"/>
      <c r="E11980" s="29"/>
    </row>
    <row r="11981" spans="1:5" ht="15" hidden="1" x14ac:dyDescent="0.25">
      <c r="A11981" s="23"/>
      <c r="B11981" s="29"/>
      <c r="C11981" s="29"/>
      <c r="D11981" s="30"/>
      <c r="E11981" s="29"/>
    </row>
    <row r="11982" spans="1:5" ht="15" hidden="1" x14ac:dyDescent="0.25">
      <c r="A11982" s="23"/>
      <c r="B11982" s="29"/>
      <c r="C11982" s="29"/>
      <c r="D11982" s="30"/>
      <c r="E11982" s="29"/>
    </row>
    <row r="11983" spans="1:5" ht="15" hidden="1" x14ac:dyDescent="0.25">
      <c r="A11983" s="23"/>
      <c r="B11983" s="29"/>
      <c r="C11983" s="29"/>
      <c r="D11983" s="30"/>
      <c r="E11983" s="29"/>
    </row>
    <row r="11984" spans="1:5" ht="15" hidden="1" x14ac:dyDescent="0.25">
      <c r="A11984" s="23"/>
      <c r="B11984" s="29"/>
      <c r="C11984" s="29"/>
      <c r="D11984" s="30"/>
      <c r="E11984" s="29"/>
    </row>
    <row r="11985" spans="1:5" ht="15" hidden="1" x14ac:dyDescent="0.25">
      <c r="A11985" s="23"/>
      <c r="B11985" s="29"/>
      <c r="C11985" s="29"/>
      <c r="D11985" s="30"/>
      <c r="E11985" s="29"/>
    </row>
    <row r="11986" spans="1:5" ht="15" hidden="1" x14ac:dyDescent="0.25">
      <c r="A11986" s="23"/>
      <c r="B11986" s="29"/>
      <c r="C11986" s="29"/>
      <c r="D11986" s="30"/>
      <c r="E11986" s="29"/>
    </row>
    <row r="11987" spans="1:5" ht="15" hidden="1" x14ac:dyDescent="0.25">
      <c r="A11987" s="23"/>
      <c r="B11987" s="29"/>
      <c r="C11987" s="29"/>
      <c r="D11987" s="30"/>
      <c r="E11987" s="29"/>
    </row>
    <row r="11988" spans="1:5" ht="15" hidden="1" x14ac:dyDescent="0.25">
      <c r="A11988" s="23"/>
      <c r="B11988" s="29"/>
      <c r="C11988" s="29"/>
      <c r="D11988" s="30"/>
      <c r="E11988" s="29"/>
    </row>
    <row r="11989" spans="1:5" ht="15" hidden="1" x14ac:dyDescent="0.25">
      <c r="A11989" s="23"/>
      <c r="B11989" s="29"/>
      <c r="C11989" s="29"/>
      <c r="D11989" s="30"/>
      <c r="E11989" s="29"/>
    </row>
    <row r="11990" spans="1:5" ht="15" hidden="1" x14ac:dyDescent="0.25">
      <c r="A11990" s="23"/>
      <c r="B11990" s="29"/>
      <c r="C11990" s="29"/>
      <c r="D11990" s="30"/>
      <c r="E11990" s="29"/>
    </row>
    <row r="11991" spans="1:5" ht="15" hidden="1" x14ac:dyDescent="0.25">
      <c r="A11991" s="23"/>
      <c r="B11991" s="29"/>
      <c r="C11991" s="29"/>
      <c r="D11991" s="30"/>
      <c r="E11991" s="29"/>
    </row>
    <row r="11992" spans="1:5" ht="15" hidden="1" x14ac:dyDescent="0.25">
      <c r="A11992" s="23"/>
      <c r="B11992" s="29"/>
      <c r="C11992" s="29"/>
      <c r="D11992" s="30"/>
      <c r="E11992" s="29"/>
    </row>
    <row r="11993" spans="1:5" ht="15" hidden="1" x14ac:dyDescent="0.25">
      <c r="A11993" s="23"/>
      <c r="B11993" s="29"/>
      <c r="C11993" s="29"/>
      <c r="D11993" s="30"/>
      <c r="E11993" s="29"/>
    </row>
    <row r="11994" spans="1:5" ht="15" hidden="1" x14ac:dyDescent="0.25">
      <c r="A11994" s="23"/>
      <c r="B11994" s="29"/>
      <c r="C11994" s="29"/>
      <c r="D11994" s="30"/>
      <c r="E11994" s="29"/>
    </row>
    <row r="11995" spans="1:5" ht="15" hidden="1" x14ac:dyDescent="0.25">
      <c r="A11995" s="23"/>
      <c r="B11995" s="29"/>
      <c r="C11995" s="29"/>
      <c r="D11995" s="30"/>
      <c r="E11995" s="29"/>
    </row>
    <row r="11996" spans="1:5" ht="15" hidden="1" x14ac:dyDescent="0.25">
      <c r="A11996" s="23"/>
      <c r="B11996" s="29"/>
      <c r="C11996" s="29"/>
      <c r="D11996" s="30"/>
      <c r="E11996" s="29"/>
    </row>
    <row r="11997" spans="1:5" ht="15" hidden="1" x14ac:dyDescent="0.25">
      <c r="A11997" s="23"/>
      <c r="B11997" s="29"/>
      <c r="C11997" s="29"/>
      <c r="D11997" s="30"/>
      <c r="E11997" s="29"/>
    </row>
    <row r="11998" spans="1:5" ht="15" hidden="1" x14ac:dyDescent="0.25">
      <c r="A11998" s="23"/>
      <c r="B11998" s="29"/>
      <c r="C11998" s="29"/>
      <c r="D11998" s="30"/>
      <c r="E11998" s="29"/>
    </row>
    <row r="11999" spans="1:5" ht="15" hidden="1" x14ac:dyDescent="0.25">
      <c r="A11999" s="23"/>
      <c r="B11999" s="29"/>
      <c r="C11999" s="29"/>
      <c r="D11999" s="30"/>
      <c r="E11999" s="29"/>
    </row>
    <row r="12000" spans="1:5" ht="15" hidden="1" x14ac:dyDescent="0.25">
      <c r="A12000" s="23"/>
      <c r="B12000" s="29"/>
      <c r="C12000" s="29"/>
      <c r="D12000" s="30"/>
      <c r="E12000" s="29"/>
    </row>
    <row r="12001" spans="1:5" ht="15" hidden="1" x14ac:dyDescent="0.25">
      <c r="A12001" s="23"/>
      <c r="B12001" s="29"/>
      <c r="C12001" s="29"/>
      <c r="D12001" s="30"/>
      <c r="E12001" s="29"/>
    </row>
    <row r="12002" spans="1:5" ht="15" hidden="1" x14ac:dyDescent="0.25">
      <c r="A12002" s="23"/>
      <c r="B12002" s="29"/>
      <c r="C12002" s="29"/>
      <c r="D12002" s="30"/>
      <c r="E12002" s="29"/>
    </row>
    <row r="12003" spans="1:5" ht="15" hidden="1" x14ac:dyDescent="0.25">
      <c r="A12003" s="23"/>
      <c r="B12003" s="29"/>
      <c r="C12003" s="29"/>
      <c r="D12003" s="30"/>
      <c r="E12003" s="29"/>
    </row>
    <row r="12004" spans="1:5" ht="15" hidden="1" x14ac:dyDescent="0.25">
      <c r="A12004" s="23"/>
      <c r="B12004" s="29"/>
      <c r="C12004" s="29"/>
      <c r="D12004" s="30"/>
      <c r="E12004" s="29"/>
    </row>
    <row r="12005" spans="1:5" ht="15" hidden="1" x14ac:dyDescent="0.25">
      <c r="A12005" s="23"/>
      <c r="B12005" s="29"/>
      <c r="C12005" s="29"/>
      <c r="D12005" s="30"/>
      <c r="E12005" s="29"/>
    </row>
    <row r="12006" spans="1:5" ht="15" hidden="1" x14ac:dyDescent="0.25">
      <c r="A12006" s="23"/>
      <c r="B12006" s="29"/>
      <c r="C12006" s="29"/>
      <c r="D12006" s="30"/>
      <c r="E12006" s="29"/>
    </row>
    <row r="12007" spans="1:5" ht="15" hidden="1" x14ac:dyDescent="0.25">
      <c r="A12007" s="23"/>
      <c r="B12007" s="29"/>
      <c r="C12007" s="29"/>
      <c r="D12007" s="30"/>
      <c r="E12007" s="29"/>
    </row>
    <row r="12008" spans="1:5" ht="15" hidden="1" x14ac:dyDescent="0.25">
      <c r="A12008" s="23"/>
      <c r="B12008" s="29"/>
      <c r="C12008" s="29"/>
      <c r="D12008" s="30"/>
      <c r="E12008" s="29"/>
    </row>
    <row r="12009" spans="1:5" ht="15" hidden="1" x14ac:dyDescent="0.25">
      <c r="A12009" s="23"/>
      <c r="B12009" s="29"/>
      <c r="C12009" s="29"/>
      <c r="D12009" s="30"/>
      <c r="E12009" s="29"/>
    </row>
    <row r="12010" spans="1:5" ht="15" hidden="1" x14ac:dyDescent="0.25">
      <c r="A12010" s="23"/>
      <c r="B12010" s="29"/>
      <c r="C12010" s="29"/>
      <c r="D12010" s="30"/>
      <c r="E12010" s="29"/>
    </row>
    <row r="12011" spans="1:5" ht="15" hidden="1" x14ac:dyDescent="0.25">
      <c r="A12011" s="23"/>
      <c r="B12011" s="29"/>
      <c r="C12011" s="29"/>
      <c r="D12011" s="30"/>
      <c r="E12011" s="29"/>
    </row>
    <row r="12012" spans="1:5" ht="15" hidden="1" x14ac:dyDescent="0.25">
      <c r="A12012" s="23"/>
      <c r="B12012" s="29"/>
      <c r="C12012" s="29"/>
      <c r="D12012" s="30"/>
      <c r="E12012" s="29"/>
    </row>
    <row r="12013" spans="1:5" ht="15" hidden="1" x14ac:dyDescent="0.25">
      <c r="A12013" s="23"/>
      <c r="B12013" s="29"/>
      <c r="C12013" s="29"/>
      <c r="D12013" s="30"/>
      <c r="E12013" s="29"/>
    </row>
    <row r="12014" spans="1:5" ht="15" hidden="1" x14ac:dyDescent="0.25">
      <c r="A12014" s="23"/>
      <c r="B12014" s="29"/>
      <c r="C12014" s="29"/>
      <c r="D12014" s="30"/>
      <c r="E12014" s="29"/>
    </row>
    <row r="12015" spans="1:5" ht="15" hidden="1" x14ac:dyDescent="0.25">
      <c r="A12015" s="23"/>
      <c r="B12015" s="29"/>
      <c r="C12015" s="29"/>
      <c r="D12015" s="30"/>
      <c r="E12015" s="29"/>
    </row>
    <row r="12016" spans="1:5" ht="15" hidden="1" x14ac:dyDescent="0.25">
      <c r="A12016" s="23"/>
      <c r="B12016" s="29"/>
      <c r="C12016" s="29"/>
      <c r="D12016" s="30"/>
      <c r="E12016" s="29"/>
    </row>
    <row r="12017" spans="1:5" ht="15" hidden="1" x14ac:dyDescent="0.25">
      <c r="A12017" s="23"/>
      <c r="B12017" s="29"/>
      <c r="C12017" s="29"/>
      <c r="D12017" s="30"/>
      <c r="E12017" s="29"/>
    </row>
    <row r="12018" spans="1:5" ht="15" hidden="1" x14ac:dyDescent="0.25">
      <c r="A12018" s="23"/>
      <c r="B12018" s="29"/>
      <c r="C12018" s="29"/>
      <c r="D12018" s="30"/>
      <c r="E12018" s="29"/>
    </row>
    <row r="12019" spans="1:5" ht="15" hidden="1" x14ac:dyDescent="0.25">
      <c r="A12019" s="23"/>
      <c r="B12019" s="29"/>
      <c r="C12019" s="29"/>
      <c r="D12019" s="30"/>
      <c r="E12019" s="29"/>
    </row>
    <row r="12020" spans="1:5" ht="15" hidden="1" x14ac:dyDescent="0.25">
      <c r="A12020" s="23"/>
      <c r="B12020" s="29"/>
      <c r="C12020" s="29"/>
      <c r="D12020" s="30"/>
      <c r="E12020" s="29"/>
    </row>
    <row r="12021" spans="1:5" ht="15" hidden="1" x14ac:dyDescent="0.25">
      <c r="A12021" s="23"/>
      <c r="B12021" s="29"/>
      <c r="C12021" s="29"/>
      <c r="D12021" s="30"/>
      <c r="E12021" s="29"/>
    </row>
    <row r="12022" spans="1:5" ht="15" hidden="1" x14ac:dyDescent="0.25">
      <c r="A12022" s="23"/>
      <c r="B12022" s="29"/>
      <c r="C12022" s="29"/>
      <c r="D12022" s="30"/>
      <c r="E12022" s="29"/>
    </row>
    <row r="12023" spans="1:5" ht="15" hidden="1" x14ac:dyDescent="0.25">
      <c r="A12023" s="23"/>
      <c r="B12023" s="29"/>
      <c r="C12023" s="29"/>
      <c r="D12023" s="30"/>
      <c r="E12023" s="29"/>
    </row>
    <row r="12024" spans="1:5" ht="15" hidden="1" x14ac:dyDescent="0.25">
      <c r="A12024" s="23"/>
      <c r="B12024" s="29"/>
      <c r="C12024" s="29"/>
      <c r="D12024" s="30"/>
      <c r="E12024" s="29"/>
    </row>
    <row r="12025" spans="1:5" ht="15" hidden="1" x14ac:dyDescent="0.25">
      <c r="A12025" s="23"/>
      <c r="B12025" s="29"/>
      <c r="C12025" s="29"/>
      <c r="D12025" s="30"/>
      <c r="E12025" s="29"/>
    </row>
    <row r="12026" spans="1:5" ht="15" hidden="1" x14ac:dyDescent="0.25">
      <c r="A12026" s="23"/>
      <c r="B12026" s="29"/>
      <c r="C12026" s="29"/>
      <c r="D12026" s="30"/>
      <c r="E12026" s="29"/>
    </row>
    <row r="12027" spans="1:5" ht="15" hidden="1" x14ac:dyDescent="0.25">
      <c r="A12027" s="23"/>
      <c r="B12027" s="29"/>
      <c r="C12027" s="29"/>
      <c r="D12027" s="30"/>
      <c r="E12027" s="29"/>
    </row>
    <row r="12028" spans="1:5" ht="15" hidden="1" x14ac:dyDescent="0.25">
      <c r="A12028" s="23"/>
      <c r="B12028" s="29"/>
      <c r="C12028" s="29"/>
      <c r="D12028" s="30"/>
      <c r="E12028" s="29"/>
    </row>
    <row r="12029" spans="1:5" ht="15" hidden="1" x14ac:dyDescent="0.25">
      <c r="A12029" s="23"/>
      <c r="B12029" s="29"/>
      <c r="C12029" s="29"/>
      <c r="D12029" s="30"/>
      <c r="E12029" s="29"/>
    </row>
    <row r="12030" spans="1:5" ht="15" hidden="1" x14ac:dyDescent="0.25">
      <c r="A12030" s="23"/>
      <c r="B12030" s="29"/>
      <c r="C12030" s="29"/>
      <c r="D12030" s="30"/>
      <c r="E12030" s="29"/>
    </row>
    <row r="12031" spans="1:5" ht="15" hidden="1" x14ac:dyDescent="0.25">
      <c r="A12031" s="23"/>
      <c r="B12031" s="29"/>
      <c r="C12031" s="29"/>
      <c r="D12031" s="30"/>
      <c r="E12031" s="29"/>
    </row>
    <row r="12032" spans="1:5" ht="15" hidden="1" x14ac:dyDescent="0.25">
      <c r="A12032" s="23"/>
      <c r="B12032" s="29"/>
      <c r="C12032" s="29"/>
      <c r="D12032" s="30"/>
      <c r="E12032" s="29"/>
    </row>
    <row r="12033" spans="1:5" ht="15" hidden="1" x14ac:dyDescent="0.25">
      <c r="A12033" s="23"/>
      <c r="B12033" s="29"/>
      <c r="C12033" s="29"/>
      <c r="D12033" s="30"/>
      <c r="E12033" s="29"/>
    </row>
    <row r="12034" spans="1:5" ht="15" hidden="1" x14ac:dyDescent="0.25">
      <c r="A12034" s="23"/>
      <c r="B12034" s="29"/>
      <c r="C12034" s="29"/>
      <c r="D12034" s="30"/>
      <c r="E12034" s="29"/>
    </row>
    <row r="12035" spans="1:5" ht="15" hidden="1" x14ac:dyDescent="0.25">
      <c r="A12035" s="23"/>
      <c r="B12035" s="29"/>
      <c r="C12035" s="29"/>
      <c r="D12035" s="30"/>
      <c r="E12035" s="29"/>
    </row>
    <row r="12036" spans="1:5" ht="15" hidden="1" x14ac:dyDescent="0.25">
      <c r="A12036" s="23"/>
      <c r="B12036" s="29"/>
      <c r="C12036" s="29"/>
      <c r="D12036" s="30"/>
      <c r="E12036" s="29"/>
    </row>
    <row r="12037" spans="1:5" ht="15" hidden="1" x14ac:dyDescent="0.25">
      <c r="A12037" s="23"/>
      <c r="B12037" s="29"/>
      <c r="C12037" s="29"/>
      <c r="D12037" s="30"/>
      <c r="E12037" s="29"/>
    </row>
    <row r="12038" spans="1:5" ht="15" hidden="1" x14ac:dyDescent="0.25">
      <c r="A12038" s="23"/>
      <c r="B12038" s="29"/>
      <c r="C12038" s="29"/>
      <c r="D12038" s="30"/>
      <c r="E12038" s="29"/>
    </row>
    <row r="12039" spans="1:5" ht="15" hidden="1" x14ac:dyDescent="0.25">
      <c r="A12039" s="23"/>
      <c r="B12039" s="29"/>
      <c r="C12039" s="29"/>
      <c r="D12039" s="30"/>
      <c r="E12039" s="29"/>
    </row>
    <row r="12040" spans="1:5" ht="15" hidden="1" x14ac:dyDescent="0.25">
      <c r="A12040" s="23"/>
      <c r="B12040" s="29"/>
      <c r="C12040" s="29"/>
      <c r="D12040" s="30"/>
      <c r="E12040" s="29"/>
    </row>
    <row r="12041" spans="1:5" ht="15" hidden="1" x14ac:dyDescent="0.25">
      <c r="A12041" s="23"/>
      <c r="B12041" s="29"/>
      <c r="C12041" s="29"/>
      <c r="D12041" s="30"/>
      <c r="E12041" s="29"/>
    </row>
    <row r="12042" spans="1:5" ht="15" hidden="1" x14ac:dyDescent="0.25">
      <c r="A12042" s="23"/>
      <c r="B12042" s="29"/>
      <c r="C12042" s="29"/>
      <c r="D12042" s="30"/>
      <c r="E12042" s="29"/>
    </row>
    <row r="12043" spans="1:5" ht="15" hidden="1" x14ac:dyDescent="0.25">
      <c r="A12043" s="23"/>
      <c r="B12043" s="29"/>
      <c r="C12043" s="29"/>
      <c r="D12043" s="30"/>
      <c r="E12043" s="29"/>
    </row>
    <row r="12044" spans="1:5" ht="15" hidden="1" x14ac:dyDescent="0.25">
      <c r="A12044" s="23"/>
      <c r="B12044" s="29"/>
      <c r="C12044" s="29"/>
      <c r="D12044" s="30"/>
      <c r="E12044" s="29"/>
    </row>
    <row r="12045" spans="1:5" ht="15" hidden="1" x14ac:dyDescent="0.25">
      <c r="A12045" s="23"/>
      <c r="B12045" s="29"/>
      <c r="C12045" s="29"/>
      <c r="D12045" s="30"/>
      <c r="E12045" s="29"/>
    </row>
    <row r="12046" spans="1:5" ht="15" hidden="1" x14ac:dyDescent="0.25">
      <c r="A12046" s="23"/>
      <c r="B12046" s="29"/>
      <c r="C12046" s="29"/>
      <c r="D12046" s="30"/>
      <c r="E12046" s="29"/>
    </row>
    <row r="12047" spans="1:5" ht="15" hidden="1" x14ac:dyDescent="0.25">
      <c r="A12047" s="23"/>
      <c r="B12047" s="29"/>
      <c r="C12047" s="29"/>
      <c r="D12047" s="30"/>
      <c r="E12047" s="29"/>
    </row>
    <row r="12048" spans="1:5" ht="15" hidden="1" x14ac:dyDescent="0.25">
      <c r="A12048" s="23"/>
      <c r="B12048" s="29"/>
      <c r="C12048" s="29"/>
      <c r="D12048" s="30"/>
      <c r="E12048" s="29"/>
    </row>
    <row r="12049" spans="1:5" ht="15" hidden="1" x14ac:dyDescent="0.25">
      <c r="A12049" s="23"/>
      <c r="B12049" s="29"/>
      <c r="C12049" s="29"/>
      <c r="D12049" s="30"/>
      <c r="E12049" s="29"/>
    </row>
    <row r="12050" spans="1:5" ht="15" hidden="1" x14ac:dyDescent="0.25">
      <c r="A12050" s="23"/>
      <c r="B12050" s="29"/>
      <c r="C12050" s="29"/>
      <c r="D12050" s="30"/>
      <c r="E12050" s="29"/>
    </row>
    <row r="12051" spans="1:5" ht="15" hidden="1" x14ac:dyDescent="0.25">
      <c r="A12051" s="23"/>
      <c r="B12051" s="29"/>
      <c r="C12051" s="29"/>
      <c r="D12051" s="30"/>
      <c r="E12051" s="29"/>
    </row>
    <row r="12052" spans="1:5" ht="15" hidden="1" x14ac:dyDescent="0.25">
      <c r="A12052" s="23"/>
      <c r="B12052" s="29"/>
      <c r="C12052" s="29"/>
      <c r="D12052" s="30"/>
      <c r="E12052" s="29"/>
    </row>
    <row r="12053" spans="1:5" ht="15" hidden="1" x14ac:dyDescent="0.25">
      <c r="A12053" s="23"/>
      <c r="B12053" s="29"/>
      <c r="C12053" s="29"/>
      <c r="D12053" s="30"/>
      <c r="E12053" s="29"/>
    </row>
    <row r="12054" spans="1:5" ht="15" hidden="1" x14ac:dyDescent="0.25">
      <c r="A12054" s="23"/>
      <c r="B12054" s="29"/>
      <c r="C12054" s="29"/>
      <c r="D12054" s="30"/>
      <c r="E12054" s="29"/>
    </row>
    <row r="12055" spans="1:5" ht="15" hidden="1" x14ac:dyDescent="0.25">
      <c r="A12055" s="23"/>
      <c r="B12055" s="29"/>
      <c r="C12055" s="29"/>
      <c r="D12055" s="30"/>
      <c r="E12055" s="29"/>
    </row>
    <row r="12056" spans="1:5" ht="15" hidden="1" x14ac:dyDescent="0.25">
      <c r="A12056" s="23"/>
      <c r="B12056" s="29"/>
      <c r="C12056" s="29"/>
      <c r="D12056" s="30"/>
      <c r="E12056" s="29"/>
    </row>
    <row r="12057" spans="1:5" ht="15" hidden="1" x14ac:dyDescent="0.25">
      <c r="A12057" s="23"/>
      <c r="B12057" s="29"/>
      <c r="C12057" s="29"/>
      <c r="D12057" s="30"/>
      <c r="E12057" s="29"/>
    </row>
    <row r="12058" spans="1:5" ht="15" hidden="1" x14ac:dyDescent="0.25">
      <c r="A12058" s="23"/>
      <c r="B12058" s="29"/>
      <c r="C12058" s="29"/>
      <c r="D12058" s="30"/>
      <c r="E12058" s="29"/>
    </row>
    <row r="12059" spans="1:5" ht="15" hidden="1" x14ac:dyDescent="0.25">
      <c r="A12059" s="23"/>
      <c r="B12059" s="29"/>
      <c r="C12059" s="29"/>
      <c r="D12059" s="30"/>
      <c r="E12059" s="29"/>
    </row>
    <row r="12060" spans="1:5" ht="15" hidden="1" x14ac:dyDescent="0.25">
      <c r="A12060" s="23"/>
      <c r="B12060" s="29"/>
      <c r="C12060" s="29"/>
      <c r="D12060" s="30"/>
      <c r="E12060" s="29"/>
    </row>
    <row r="12061" spans="1:5" ht="15" hidden="1" x14ac:dyDescent="0.25">
      <c r="A12061" s="23"/>
      <c r="B12061" s="29"/>
      <c r="C12061" s="29"/>
      <c r="D12061" s="30"/>
      <c r="E12061" s="29"/>
    </row>
    <row r="12062" spans="1:5" ht="15" hidden="1" x14ac:dyDescent="0.25">
      <c r="A12062" s="23"/>
      <c r="B12062" s="29"/>
      <c r="C12062" s="29"/>
      <c r="D12062" s="30"/>
      <c r="E12062" s="29"/>
    </row>
    <row r="12063" spans="1:5" ht="15" hidden="1" x14ac:dyDescent="0.25">
      <c r="A12063" s="23"/>
      <c r="B12063" s="29"/>
      <c r="C12063" s="29"/>
      <c r="D12063" s="30"/>
      <c r="E12063" s="29"/>
    </row>
    <row r="12064" spans="1:5" ht="15" hidden="1" x14ac:dyDescent="0.25">
      <c r="A12064" s="23"/>
      <c r="B12064" s="29"/>
      <c r="C12064" s="29"/>
      <c r="D12064" s="30"/>
      <c r="E12064" s="29"/>
    </row>
    <row r="12065" spans="1:5" ht="15" hidden="1" x14ac:dyDescent="0.25">
      <c r="A12065" s="23"/>
      <c r="B12065" s="29"/>
      <c r="C12065" s="29"/>
      <c r="D12065" s="30"/>
      <c r="E12065" s="29"/>
    </row>
    <row r="12066" spans="1:5" ht="15" hidden="1" x14ac:dyDescent="0.25">
      <c r="A12066" s="23"/>
      <c r="B12066" s="29"/>
      <c r="C12066" s="29"/>
      <c r="D12066" s="30"/>
      <c r="E12066" s="29"/>
    </row>
    <row r="12067" spans="1:5" ht="15" hidden="1" x14ac:dyDescent="0.25">
      <c r="A12067" s="23"/>
      <c r="B12067" s="29"/>
      <c r="C12067" s="29"/>
      <c r="D12067" s="30"/>
      <c r="E12067" s="29"/>
    </row>
    <row r="12068" spans="1:5" ht="15" hidden="1" x14ac:dyDescent="0.25">
      <c r="A12068" s="23"/>
      <c r="B12068" s="29"/>
      <c r="C12068" s="29"/>
      <c r="D12068" s="30"/>
      <c r="E12068" s="29"/>
    </row>
    <row r="12069" spans="1:5" ht="15" hidden="1" x14ac:dyDescent="0.25">
      <c r="A12069" s="23"/>
      <c r="B12069" s="29"/>
      <c r="C12069" s="29"/>
      <c r="D12069" s="30"/>
      <c r="E12069" s="29"/>
    </row>
    <row r="12070" spans="1:5" ht="15" hidden="1" x14ac:dyDescent="0.25">
      <c r="A12070" s="23"/>
      <c r="B12070" s="29"/>
      <c r="C12070" s="29"/>
      <c r="D12070" s="30"/>
      <c r="E12070" s="29"/>
    </row>
    <row r="12071" spans="1:5" ht="15" hidden="1" x14ac:dyDescent="0.25">
      <c r="A12071" s="23"/>
      <c r="B12071" s="29"/>
      <c r="C12071" s="29"/>
      <c r="D12071" s="30"/>
      <c r="E12071" s="29"/>
    </row>
    <row r="12072" spans="1:5" ht="15" hidden="1" x14ac:dyDescent="0.25">
      <c r="A12072" s="23"/>
      <c r="B12072" s="29"/>
      <c r="C12072" s="29"/>
      <c r="D12072" s="30"/>
      <c r="E12072" s="29"/>
    </row>
    <row r="12073" spans="1:5" ht="15" hidden="1" x14ac:dyDescent="0.25">
      <c r="A12073" s="23"/>
      <c r="B12073" s="29"/>
      <c r="C12073" s="29"/>
      <c r="D12073" s="30"/>
      <c r="E12073" s="29"/>
    </row>
    <row r="12074" spans="1:5" ht="15" hidden="1" x14ac:dyDescent="0.25">
      <c r="A12074" s="23"/>
      <c r="B12074" s="29"/>
      <c r="C12074" s="29"/>
      <c r="D12074" s="30"/>
      <c r="E12074" s="29"/>
    </row>
    <row r="12075" spans="1:5" ht="15" hidden="1" x14ac:dyDescent="0.25">
      <c r="A12075" s="23"/>
      <c r="B12075" s="29"/>
      <c r="C12075" s="29"/>
      <c r="D12075" s="30"/>
      <c r="E12075" s="29"/>
    </row>
    <row r="12076" spans="1:5" ht="15" hidden="1" x14ac:dyDescent="0.25">
      <c r="A12076" s="23"/>
      <c r="B12076" s="29"/>
      <c r="C12076" s="29"/>
      <c r="D12076" s="30"/>
      <c r="E12076" s="29"/>
    </row>
    <row r="12077" spans="1:5" ht="15" hidden="1" x14ac:dyDescent="0.25">
      <c r="A12077" s="23"/>
      <c r="B12077" s="29"/>
      <c r="C12077" s="29"/>
      <c r="D12077" s="30"/>
      <c r="E12077" s="29"/>
    </row>
    <row r="12078" spans="1:5" ht="15" hidden="1" x14ac:dyDescent="0.25">
      <c r="A12078" s="23"/>
      <c r="B12078" s="29"/>
      <c r="C12078" s="29"/>
      <c r="D12078" s="30"/>
      <c r="E12078" s="29"/>
    </row>
    <row r="12079" spans="1:5" ht="15" hidden="1" x14ac:dyDescent="0.25">
      <c r="A12079" s="23"/>
      <c r="B12079" s="29"/>
      <c r="C12079" s="29"/>
      <c r="D12079" s="30"/>
      <c r="E12079" s="29"/>
    </row>
    <row r="12080" spans="1:5" ht="15" hidden="1" x14ac:dyDescent="0.25">
      <c r="A12080" s="23"/>
      <c r="B12080" s="29"/>
      <c r="C12080" s="29"/>
      <c r="D12080" s="30"/>
      <c r="E12080" s="29"/>
    </row>
    <row r="12081" spans="1:5" ht="15" hidden="1" x14ac:dyDescent="0.25">
      <c r="A12081" s="23"/>
      <c r="B12081" s="29"/>
      <c r="C12081" s="29"/>
      <c r="D12081" s="30"/>
      <c r="E12081" s="29"/>
    </row>
    <row r="12082" spans="1:5" ht="15" hidden="1" x14ac:dyDescent="0.25">
      <c r="A12082" s="23"/>
      <c r="B12082" s="29"/>
      <c r="C12082" s="29"/>
      <c r="D12082" s="30"/>
      <c r="E12082" s="29"/>
    </row>
    <row r="12083" spans="1:5" ht="15" hidden="1" x14ac:dyDescent="0.25">
      <c r="A12083" s="23"/>
      <c r="B12083" s="29"/>
      <c r="C12083" s="29"/>
      <c r="D12083" s="30"/>
      <c r="E12083" s="29"/>
    </row>
    <row r="12084" spans="1:5" ht="15" hidden="1" x14ac:dyDescent="0.25">
      <c r="A12084" s="23"/>
      <c r="B12084" s="29"/>
      <c r="C12084" s="29"/>
      <c r="D12084" s="30"/>
      <c r="E12084" s="29"/>
    </row>
    <row r="12085" spans="1:5" ht="15" hidden="1" x14ac:dyDescent="0.25">
      <c r="A12085" s="23"/>
      <c r="B12085" s="29"/>
      <c r="C12085" s="29"/>
      <c r="D12085" s="30"/>
      <c r="E12085" s="29"/>
    </row>
    <row r="12086" spans="1:5" ht="15" hidden="1" x14ac:dyDescent="0.25">
      <c r="A12086" s="23"/>
      <c r="B12086" s="29"/>
      <c r="C12086" s="29"/>
      <c r="D12086" s="30"/>
      <c r="E12086" s="29"/>
    </row>
    <row r="12087" spans="1:5" ht="15" hidden="1" x14ac:dyDescent="0.25">
      <c r="A12087" s="23"/>
      <c r="B12087" s="29"/>
      <c r="C12087" s="29"/>
      <c r="D12087" s="30"/>
      <c r="E12087" s="29"/>
    </row>
    <row r="12088" spans="1:5" ht="15" hidden="1" x14ac:dyDescent="0.25">
      <c r="A12088" s="23"/>
      <c r="B12088" s="29"/>
      <c r="C12088" s="29"/>
      <c r="D12088" s="30"/>
      <c r="E12088" s="29"/>
    </row>
    <row r="12089" spans="1:5" ht="15" hidden="1" x14ac:dyDescent="0.25">
      <c r="A12089" s="23"/>
      <c r="B12089" s="29"/>
      <c r="C12089" s="29"/>
      <c r="D12089" s="30"/>
      <c r="E12089" s="29"/>
    </row>
    <row r="12090" spans="1:5" ht="15" hidden="1" x14ac:dyDescent="0.25">
      <c r="A12090" s="23"/>
      <c r="B12090" s="29"/>
      <c r="C12090" s="29"/>
      <c r="D12090" s="30"/>
      <c r="E12090" s="29"/>
    </row>
    <row r="12091" spans="1:5" ht="15" hidden="1" x14ac:dyDescent="0.25">
      <c r="A12091" s="23"/>
      <c r="B12091" s="29"/>
      <c r="C12091" s="29"/>
      <c r="D12091" s="30"/>
      <c r="E12091" s="29"/>
    </row>
    <row r="12092" spans="1:5" ht="15" hidden="1" x14ac:dyDescent="0.25">
      <c r="A12092" s="23"/>
      <c r="B12092" s="29"/>
      <c r="C12092" s="29"/>
      <c r="D12092" s="30"/>
      <c r="E12092" s="29"/>
    </row>
    <row r="12093" spans="1:5" ht="15" hidden="1" x14ac:dyDescent="0.25">
      <c r="A12093" s="23"/>
      <c r="B12093" s="29"/>
      <c r="C12093" s="29"/>
      <c r="D12093" s="30"/>
      <c r="E12093" s="29"/>
    </row>
    <row r="12094" spans="1:5" ht="15" hidden="1" x14ac:dyDescent="0.25">
      <c r="A12094" s="23"/>
      <c r="B12094" s="29"/>
      <c r="C12094" s="29"/>
      <c r="D12094" s="30"/>
      <c r="E12094" s="29"/>
    </row>
    <row r="12095" spans="1:5" ht="15" hidden="1" x14ac:dyDescent="0.25">
      <c r="A12095" s="23"/>
      <c r="B12095" s="29"/>
      <c r="C12095" s="29"/>
      <c r="D12095" s="30"/>
      <c r="E12095" s="29"/>
    </row>
    <row r="12096" spans="1:5" ht="15" hidden="1" x14ac:dyDescent="0.25">
      <c r="A12096" s="23"/>
      <c r="B12096" s="29"/>
      <c r="C12096" s="29"/>
      <c r="D12096" s="30"/>
      <c r="E12096" s="29"/>
    </row>
    <row r="12097" spans="1:5" ht="15" hidden="1" x14ac:dyDescent="0.25">
      <c r="A12097" s="23"/>
      <c r="B12097" s="29"/>
      <c r="C12097" s="29"/>
      <c r="D12097" s="30"/>
      <c r="E12097" s="29"/>
    </row>
    <row r="12098" spans="1:5" ht="15" hidden="1" x14ac:dyDescent="0.25">
      <c r="A12098" s="23"/>
      <c r="B12098" s="29"/>
      <c r="C12098" s="29"/>
      <c r="D12098" s="30"/>
      <c r="E12098" s="29"/>
    </row>
    <row r="12099" spans="1:5" ht="15" hidden="1" x14ac:dyDescent="0.25">
      <c r="A12099" s="23"/>
      <c r="B12099" s="29"/>
      <c r="C12099" s="29"/>
      <c r="D12099" s="30"/>
      <c r="E12099" s="29"/>
    </row>
    <row r="12100" spans="1:5" ht="15" hidden="1" x14ac:dyDescent="0.25">
      <c r="A12100" s="23"/>
      <c r="B12100" s="29"/>
      <c r="C12100" s="29"/>
      <c r="D12100" s="30"/>
      <c r="E12100" s="29"/>
    </row>
    <row r="12101" spans="1:5" ht="15" hidden="1" x14ac:dyDescent="0.25">
      <c r="A12101" s="23"/>
      <c r="B12101" s="29"/>
      <c r="C12101" s="29"/>
      <c r="D12101" s="30"/>
      <c r="E12101" s="29"/>
    </row>
    <row r="12102" spans="1:5" ht="15" hidden="1" x14ac:dyDescent="0.25">
      <c r="A12102" s="23"/>
      <c r="B12102" s="29"/>
      <c r="C12102" s="29"/>
      <c r="D12102" s="30"/>
      <c r="E12102" s="29"/>
    </row>
    <row r="12103" spans="1:5" ht="15" hidden="1" x14ac:dyDescent="0.25">
      <c r="A12103" s="23"/>
      <c r="B12103" s="29"/>
      <c r="C12103" s="29"/>
      <c r="D12103" s="30"/>
      <c r="E12103" s="29"/>
    </row>
    <row r="12104" spans="1:5" ht="15" hidden="1" x14ac:dyDescent="0.25">
      <c r="A12104" s="23"/>
      <c r="B12104" s="29"/>
      <c r="C12104" s="29"/>
      <c r="D12104" s="30"/>
      <c r="E12104" s="29"/>
    </row>
    <row r="12105" spans="1:5" ht="15" hidden="1" x14ac:dyDescent="0.25">
      <c r="A12105" s="23"/>
      <c r="B12105" s="29"/>
      <c r="C12105" s="29"/>
      <c r="D12105" s="30"/>
      <c r="E12105" s="29"/>
    </row>
    <row r="12106" spans="1:5" ht="15" hidden="1" x14ac:dyDescent="0.25">
      <c r="A12106" s="23"/>
      <c r="B12106" s="29"/>
      <c r="C12106" s="29"/>
      <c r="D12106" s="30"/>
      <c r="E12106" s="29"/>
    </row>
    <row r="12107" spans="1:5" ht="15" hidden="1" x14ac:dyDescent="0.25">
      <c r="A12107" s="23"/>
      <c r="B12107" s="29"/>
      <c r="C12107" s="29"/>
      <c r="D12107" s="30"/>
      <c r="E12107" s="29"/>
    </row>
    <row r="12108" spans="1:5" ht="15" hidden="1" x14ac:dyDescent="0.25">
      <c r="A12108" s="23"/>
      <c r="B12108" s="29"/>
      <c r="C12108" s="29"/>
      <c r="D12108" s="30"/>
      <c r="E12108" s="29"/>
    </row>
    <row r="12109" spans="1:5" ht="15" hidden="1" x14ac:dyDescent="0.25">
      <c r="A12109" s="23"/>
      <c r="B12109" s="29"/>
      <c r="C12109" s="29"/>
      <c r="D12109" s="30"/>
      <c r="E12109" s="29"/>
    </row>
    <row r="12110" spans="1:5" ht="15" hidden="1" x14ac:dyDescent="0.25">
      <c r="A12110" s="23"/>
      <c r="B12110" s="29"/>
      <c r="C12110" s="29"/>
      <c r="D12110" s="30"/>
      <c r="E12110" s="29"/>
    </row>
    <row r="12111" spans="1:5" ht="15" hidden="1" x14ac:dyDescent="0.25">
      <c r="A12111" s="23"/>
      <c r="B12111" s="29"/>
      <c r="C12111" s="29"/>
      <c r="D12111" s="30"/>
      <c r="E12111" s="29"/>
    </row>
    <row r="12112" spans="1:5" ht="15" hidden="1" x14ac:dyDescent="0.25">
      <c r="A12112" s="23"/>
      <c r="B12112" s="29"/>
      <c r="C12112" s="29"/>
      <c r="D12112" s="30"/>
      <c r="E12112" s="29"/>
    </row>
    <row r="12113" spans="1:5" ht="15" hidden="1" x14ac:dyDescent="0.25">
      <c r="A12113" s="23"/>
      <c r="B12113" s="29"/>
      <c r="C12113" s="29"/>
      <c r="D12113" s="30"/>
      <c r="E12113" s="29"/>
    </row>
    <row r="12114" spans="1:5" ht="15" hidden="1" x14ac:dyDescent="0.25">
      <c r="A12114" s="23"/>
      <c r="B12114" s="29"/>
      <c r="C12114" s="29"/>
      <c r="D12114" s="30"/>
      <c r="E12114" s="29"/>
    </row>
    <row r="12115" spans="1:5" ht="15" hidden="1" x14ac:dyDescent="0.25">
      <c r="A12115" s="23"/>
      <c r="B12115" s="29"/>
      <c r="C12115" s="29"/>
      <c r="D12115" s="30"/>
      <c r="E12115" s="29"/>
    </row>
    <row r="12116" spans="1:5" ht="15" hidden="1" x14ac:dyDescent="0.25">
      <c r="A12116" s="23"/>
      <c r="B12116" s="29"/>
      <c r="C12116" s="29"/>
      <c r="D12116" s="30"/>
      <c r="E12116" s="29"/>
    </row>
    <row r="12117" spans="1:5" ht="15" hidden="1" x14ac:dyDescent="0.25">
      <c r="A12117" s="23"/>
      <c r="B12117" s="29"/>
      <c r="C12117" s="29"/>
      <c r="D12117" s="30"/>
      <c r="E12117" s="29"/>
    </row>
    <row r="12118" spans="1:5" ht="15" hidden="1" x14ac:dyDescent="0.25">
      <c r="A12118" s="23"/>
      <c r="B12118" s="29"/>
      <c r="C12118" s="29"/>
      <c r="D12118" s="30"/>
      <c r="E12118" s="29"/>
    </row>
    <row r="12119" spans="1:5" ht="15" hidden="1" x14ac:dyDescent="0.25">
      <c r="A12119" s="23"/>
      <c r="B12119" s="29"/>
      <c r="C12119" s="29"/>
      <c r="D12119" s="30"/>
      <c r="E12119" s="29"/>
    </row>
    <row r="12120" spans="1:5" ht="15" hidden="1" x14ac:dyDescent="0.25">
      <c r="A12120" s="23"/>
      <c r="B12120" s="29"/>
      <c r="C12120" s="29"/>
      <c r="D12120" s="30"/>
      <c r="E12120" s="29"/>
    </row>
    <row r="12121" spans="1:5" ht="15" hidden="1" x14ac:dyDescent="0.25">
      <c r="A12121" s="23"/>
      <c r="B12121" s="29"/>
      <c r="C12121" s="29"/>
      <c r="D12121" s="30"/>
      <c r="E12121" s="29"/>
    </row>
    <row r="12122" spans="1:5" ht="15" hidden="1" x14ac:dyDescent="0.25">
      <c r="A12122" s="23"/>
      <c r="B12122" s="29"/>
      <c r="C12122" s="29"/>
      <c r="D12122" s="30"/>
      <c r="E12122" s="29"/>
    </row>
    <row r="12123" spans="1:5" ht="15" hidden="1" x14ac:dyDescent="0.25">
      <c r="A12123" s="23"/>
      <c r="B12123" s="29"/>
      <c r="C12123" s="29"/>
      <c r="D12123" s="30"/>
      <c r="E12123" s="29"/>
    </row>
    <row r="12124" spans="1:5" ht="15" hidden="1" x14ac:dyDescent="0.25">
      <c r="A12124" s="23"/>
      <c r="B12124" s="29"/>
      <c r="C12124" s="29"/>
      <c r="D12124" s="30"/>
      <c r="E12124" s="29"/>
    </row>
    <row r="12125" spans="1:5" ht="15" hidden="1" x14ac:dyDescent="0.25">
      <c r="A12125" s="23"/>
      <c r="B12125" s="29"/>
      <c r="C12125" s="29"/>
      <c r="D12125" s="30"/>
      <c r="E12125" s="29"/>
    </row>
    <row r="12126" spans="1:5" ht="15" hidden="1" x14ac:dyDescent="0.25">
      <c r="A12126" s="23"/>
      <c r="B12126" s="29"/>
      <c r="C12126" s="29"/>
      <c r="D12126" s="30"/>
      <c r="E12126" s="29"/>
    </row>
    <row r="12127" spans="1:5" ht="15" hidden="1" x14ac:dyDescent="0.25">
      <c r="A12127" s="23"/>
      <c r="B12127" s="29"/>
      <c r="C12127" s="29"/>
      <c r="D12127" s="30"/>
      <c r="E12127" s="29"/>
    </row>
    <row r="12128" spans="1:5" ht="15" hidden="1" x14ac:dyDescent="0.25">
      <c r="A12128" s="23"/>
      <c r="B12128" s="29"/>
      <c r="C12128" s="29"/>
      <c r="D12128" s="30"/>
      <c r="E12128" s="29"/>
    </row>
    <row r="12129" spans="1:5" ht="15" hidden="1" x14ac:dyDescent="0.25">
      <c r="A12129" s="23"/>
      <c r="B12129" s="29"/>
      <c r="C12129" s="29"/>
      <c r="D12129" s="30"/>
      <c r="E12129" s="29"/>
    </row>
    <row r="12130" spans="1:5" ht="15" hidden="1" x14ac:dyDescent="0.25">
      <c r="A12130" s="23"/>
      <c r="B12130" s="29"/>
      <c r="C12130" s="29"/>
      <c r="D12130" s="30"/>
      <c r="E12130" s="29"/>
    </row>
    <row r="12131" spans="1:5" ht="15" hidden="1" x14ac:dyDescent="0.25">
      <c r="A12131" s="23"/>
      <c r="B12131" s="29"/>
      <c r="C12131" s="29"/>
      <c r="D12131" s="30"/>
      <c r="E12131" s="29"/>
    </row>
    <row r="12132" spans="1:5" ht="15" hidden="1" x14ac:dyDescent="0.25">
      <c r="A12132" s="23"/>
      <c r="B12132" s="29"/>
      <c r="C12132" s="29"/>
      <c r="D12132" s="30"/>
      <c r="E12132" s="29"/>
    </row>
    <row r="12133" spans="1:5" ht="15" hidden="1" x14ac:dyDescent="0.25">
      <c r="A12133" s="23"/>
      <c r="B12133" s="29"/>
      <c r="C12133" s="29"/>
      <c r="D12133" s="30"/>
      <c r="E12133" s="29"/>
    </row>
    <row r="12134" spans="1:5" ht="15" hidden="1" x14ac:dyDescent="0.25">
      <c r="A12134" s="23"/>
      <c r="B12134" s="29"/>
      <c r="C12134" s="29"/>
      <c r="D12134" s="30"/>
      <c r="E12134" s="29"/>
    </row>
    <row r="12135" spans="1:5" ht="15" hidden="1" x14ac:dyDescent="0.25">
      <c r="A12135" s="23"/>
      <c r="B12135" s="29"/>
      <c r="C12135" s="29"/>
      <c r="D12135" s="30"/>
      <c r="E12135" s="29"/>
    </row>
    <row r="12136" spans="1:5" ht="15" hidden="1" x14ac:dyDescent="0.25">
      <c r="A12136" s="23"/>
      <c r="B12136" s="29"/>
      <c r="C12136" s="29"/>
      <c r="D12136" s="30"/>
      <c r="E12136" s="29"/>
    </row>
    <row r="12137" spans="1:5" ht="15" hidden="1" x14ac:dyDescent="0.25">
      <c r="A12137" s="23"/>
      <c r="B12137" s="29"/>
      <c r="C12137" s="29"/>
      <c r="D12137" s="30"/>
      <c r="E12137" s="29"/>
    </row>
    <row r="12138" spans="1:5" ht="15" hidden="1" x14ac:dyDescent="0.25">
      <c r="A12138" s="23"/>
      <c r="B12138" s="29"/>
      <c r="C12138" s="29"/>
      <c r="D12138" s="30"/>
      <c r="E12138" s="29"/>
    </row>
    <row r="12139" spans="1:5" ht="15" hidden="1" x14ac:dyDescent="0.25">
      <c r="A12139" s="23"/>
      <c r="B12139" s="29"/>
      <c r="C12139" s="29"/>
      <c r="D12139" s="30"/>
      <c r="E12139" s="29"/>
    </row>
    <row r="12140" spans="1:5" ht="15" hidden="1" x14ac:dyDescent="0.25">
      <c r="A12140" s="23"/>
      <c r="B12140" s="29"/>
      <c r="C12140" s="29"/>
      <c r="D12140" s="30"/>
      <c r="E12140" s="29"/>
    </row>
    <row r="12141" spans="1:5" ht="15" hidden="1" x14ac:dyDescent="0.25">
      <c r="A12141" s="23"/>
      <c r="B12141" s="29"/>
      <c r="C12141" s="29"/>
      <c r="D12141" s="30"/>
      <c r="E12141" s="29"/>
    </row>
    <row r="12142" spans="1:5" ht="15" hidden="1" x14ac:dyDescent="0.25">
      <c r="A12142" s="23"/>
      <c r="B12142" s="29"/>
      <c r="C12142" s="29"/>
      <c r="D12142" s="30"/>
      <c r="E12142" s="29"/>
    </row>
    <row r="12143" spans="1:5" ht="15" hidden="1" x14ac:dyDescent="0.25">
      <c r="A12143" s="23"/>
      <c r="B12143" s="29"/>
      <c r="C12143" s="29"/>
      <c r="D12143" s="30"/>
      <c r="E12143" s="29"/>
    </row>
    <row r="12144" spans="1:5" ht="15" hidden="1" x14ac:dyDescent="0.25">
      <c r="A12144" s="23"/>
      <c r="B12144" s="29"/>
      <c r="C12144" s="29"/>
      <c r="D12144" s="30"/>
      <c r="E12144" s="29"/>
    </row>
    <row r="12145" spans="1:5" ht="15" hidden="1" x14ac:dyDescent="0.25">
      <c r="A12145" s="23"/>
      <c r="B12145" s="29"/>
      <c r="C12145" s="29"/>
      <c r="D12145" s="30"/>
      <c r="E12145" s="29"/>
    </row>
    <row r="12146" spans="1:5" ht="15" hidden="1" x14ac:dyDescent="0.25">
      <c r="A12146" s="23"/>
      <c r="B12146" s="29"/>
      <c r="C12146" s="29"/>
      <c r="D12146" s="30"/>
      <c r="E12146" s="29"/>
    </row>
    <row r="12147" spans="1:5" ht="15" hidden="1" x14ac:dyDescent="0.25">
      <c r="A12147" s="23"/>
      <c r="B12147" s="29"/>
      <c r="C12147" s="29"/>
      <c r="D12147" s="30"/>
      <c r="E12147" s="29"/>
    </row>
    <row r="12148" spans="1:5" ht="15" hidden="1" x14ac:dyDescent="0.25">
      <c r="A12148" s="23"/>
      <c r="B12148" s="29"/>
      <c r="C12148" s="29"/>
      <c r="D12148" s="30"/>
      <c r="E12148" s="29"/>
    </row>
    <row r="12149" spans="1:5" ht="15" hidden="1" x14ac:dyDescent="0.25">
      <c r="A12149" s="23"/>
      <c r="B12149" s="29"/>
      <c r="C12149" s="29"/>
      <c r="D12149" s="30"/>
      <c r="E12149" s="29"/>
    </row>
    <row r="12150" spans="1:5" ht="15" hidden="1" x14ac:dyDescent="0.25">
      <c r="A12150" s="23"/>
      <c r="B12150" s="29"/>
      <c r="C12150" s="29"/>
      <c r="D12150" s="30"/>
      <c r="E12150" s="29"/>
    </row>
    <row r="12151" spans="1:5" ht="15" hidden="1" x14ac:dyDescent="0.25">
      <c r="A12151" s="23"/>
      <c r="B12151" s="29"/>
      <c r="C12151" s="29"/>
      <c r="D12151" s="30"/>
      <c r="E12151" s="29"/>
    </row>
    <row r="12152" spans="1:5" ht="15" hidden="1" x14ac:dyDescent="0.25">
      <c r="A12152" s="23"/>
      <c r="B12152" s="29"/>
      <c r="C12152" s="29"/>
      <c r="D12152" s="30"/>
      <c r="E12152" s="29"/>
    </row>
    <row r="12153" spans="1:5" ht="15" hidden="1" x14ac:dyDescent="0.25">
      <c r="A12153" s="23"/>
      <c r="B12153" s="29"/>
      <c r="C12153" s="29"/>
      <c r="D12153" s="30"/>
      <c r="E12153" s="29"/>
    </row>
    <row r="12154" spans="1:5" ht="15" hidden="1" x14ac:dyDescent="0.25">
      <c r="A12154" s="23"/>
      <c r="B12154" s="29"/>
      <c r="C12154" s="29"/>
      <c r="D12154" s="30"/>
      <c r="E12154" s="29"/>
    </row>
    <row r="12155" spans="1:5" ht="15" hidden="1" x14ac:dyDescent="0.25">
      <c r="A12155" s="23"/>
      <c r="B12155" s="29"/>
      <c r="C12155" s="29"/>
      <c r="D12155" s="30"/>
      <c r="E12155" s="29"/>
    </row>
    <row r="12156" spans="1:5" ht="15" hidden="1" x14ac:dyDescent="0.25">
      <c r="A12156" s="23"/>
      <c r="B12156" s="29"/>
      <c r="C12156" s="29"/>
      <c r="D12156" s="30"/>
      <c r="E12156" s="29"/>
    </row>
    <row r="12157" spans="1:5" ht="15" hidden="1" x14ac:dyDescent="0.25">
      <c r="A12157" s="23"/>
      <c r="B12157" s="29"/>
      <c r="C12157" s="29"/>
      <c r="D12157" s="30"/>
      <c r="E12157" s="29"/>
    </row>
    <row r="12158" spans="1:5" ht="15" hidden="1" x14ac:dyDescent="0.25">
      <c r="A12158" s="23"/>
      <c r="B12158" s="29"/>
      <c r="C12158" s="29"/>
      <c r="D12158" s="30"/>
      <c r="E12158" s="29"/>
    </row>
    <row r="12159" spans="1:5" ht="15" hidden="1" x14ac:dyDescent="0.25">
      <c r="A12159" s="23"/>
      <c r="B12159" s="29"/>
      <c r="C12159" s="29"/>
      <c r="D12159" s="30"/>
      <c r="E12159" s="29"/>
    </row>
    <row r="12160" spans="1:5" ht="15" hidden="1" x14ac:dyDescent="0.25">
      <c r="A12160" s="23"/>
      <c r="B12160" s="29"/>
      <c r="C12160" s="29"/>
      <c r="D12160" s="30"/>
      <c r="E12160" s="29"/>
    </row>
    <row r="12161" spans="1:5" ht="15" hidden="1" x14ac:dyDescent="0.25">
      <c r="A12161" s="23"/>
      <c r="B12161" s="29"/>
      <c r="C12161" s="29"/>
      <c r="D12161" s="30"/>
      <c r="E12161" s="29"/>
    </row>
    <row r="12162" spans="1:5" ht="15" hidden="1" x14ac:dyDescent="0.25">
      <c r="A12162" s="23"/>
      <c r="B12162" s="29"/>
      <c r="C12162" s="29"/>
      <c r="D12162" s="30"/>
      <c r="E12162" s="29"/>
    </row>
    <row r="12163" spans="1:5" ht="15" hidden="1" x14ac:dyDescent="0.25">
      <c r="A12163" s="23"/>
      <c r="B12163" s="29"/>
      <c r="C12163" s="29"/>
      <c r="D12163" s="30"/>
      <c r="E12163" s="29"/>
    </row>
    <row r="12164" spans="1:5" ht="15" hidden="1" x14ac:dyDescent="0.25">
      <c r="A12164" s="23"/>
      <c r="B12164" s="29"/>
      <c r="C12164" s="29"/>
      <c r="D12164" s="30"/>
      <c r="E12164" s="29"/>
    </row>
    <row r="12165" spans="1:5" ht="15" hidden="1" x14ac:dyDescent="0.25">
      <c r="A12165" s="23"/>
      <c r="B12165" s="29"/>
      <c r="C12165" s="29"/>
      <c r="D12165" s="30"/>
      <c r="E12165" s="29"/>
    </row>
    <row r="12166" spans="1:5" ht="15" hidden="1" x14ac:dyDescent="0.25">
      <c r="A12166" s="23"/>
      <c r="B12166" s="29"/>
      <c r="C12166" s="29"/>
      <c r="D12166" s="30"/>
      <c r="E12166" s="29"/>
    </row>
    <row r="12167" spans="1:5" ht="15" hidden="1" x14ac:dyDescent="0.25">
      <c r="A12167" s="23"/>
      <c r="B12167" s="29"/>
      <c r="C12167" s="29"/>
      <c r="D12167" s="30"/>
      <c r="E12167" s="29"/>
    </row>
    <row r="12168" spans="1:5" ht="15" hidden="1" x14ac:dyDescent="0.25">
      <c r="A12168" s="23"/>
      <c r="B12168" s="29"/>
      <c r="C12168" s="29"/>
      <c r="D12168" s="30"/>
      <c r="E12168" s="29"/>
    </row>
    <row r="12169" spans="1:5" ht="15" hidden="1" x14ac:dyDescent="0.25">
      <c r="A12169" s="23"/>
      <c r="B12169" s="29"/>
      <c r="C12169" s="29"/>
      <c r="D12169" s="30"/>
      <c r="E12169" s="29"/>
    </row>
    <row r="12170" spans="1:5" ht="15" hidden="1" x14ac:dyDescent="0.25">
      <c r="A12170" s="23"/>
      <c r="B12170" s="29"/>
      <c r="C12170" s="29"/>
      <c r="D12170" s="30"/>
      <c r="E12170" s="29"/>
    </row>
    <row r="12171" spans="1:5" ht="15" hidden="1" x14ac:dyDescent="0.25">
      <c r="A12171" s="23"/>
      <c r="B12171" s="29"/>
      <c r="C12171" s="29"/>
      <c r="D12171" s="30"/>
      <c r="E12171" s="29"/>
    </row>
    <row r="12172" spans="1:5" ht="15" hidden="1" x14ac:dyDescent="0.25">
      <c r="A12172" s="23"/>
      <c r="B12172" s="29"/>
      <c r="C12172" s="29"/>
      <c r="D12172" s="30"/>
      <c r="E12172" s="29"/>
    </row>
    <row r="12173" spans="1:5" ht="15" hidden="1" x14ac:dyDescent="0.25">
      <c r="A12173" s="23"/>
      <c r="B12173" s="29"/>
      <c r="C12173" s="29"/>
      <c r="D12173" s="30"/>
      <c r="E12173" s="29"/>
    </row>
    <row r="12174" spans="1:5" ht="15" hidden="1" x14ac:dyDescent="0.25">
      <c r="A12174" s="23"/>
      <c r="B12174" s="29"/>
      <c r="C12174" s="29"/>
      <c r="D12174" s="30"/>
      <c r="E12174" s="29"/>
    </row>
    <row r="12175" spans="1:5" ht="15" hidden="1" x14ac:dyDescent="0.25">
      <c r="A12175" s="23"/>
      <c r="B12175" s="29"/>
      <c r="C12175" s="29"/>
      <c r="D12175" s="30"/>
      <c r="E12175" s="29"/>
    </row>
    <row r="12176" spans="1:5" ht="15" hidden="1" x14ac:dyDescent="0.25">
      <c r="A12176" s="23"/>
      <c r="B12176" s="29"/>
      <c r="C12176" s="29"/>
      <c r="D12176" s="30"/>
      <c r="E12176" s="29"/>
    </row>
    <row r="12177" spans="1:5" ht="15" hidden="1" x14ac:dyDescent="0.25">
      <c r="A12177" s="23"/>
      <c r="B12177" s="29"/>
      <c r="C12177" s="29"/>
      <c r="D12177" s="30"/>
      <c r="E12177" s="29"/>
    </row>
    <row r="12178" spans="1:5" ht="15" hidden="1" x14ac:dyDescent="0.25">
      <c r="A12178" s="23"/>
      <c r="B12178" s="29"/>
      <c r="C12178" s="29"/>
      <c r="D12178" s="30"/>
      <c r="E12178" s="29"/>
    </row>
    <row r="12179" spans="1:5" ht="15" hidden="1" x14ac:dyDescent="0.25">
      <c r="A12179" s="23"/>
      <c r="B12179" s="29"/>
      <c r="C12179" s="29"/>
      <c r="D12179" s="30"/>
      <c r="E12179" s="29"/>
    </row>
    <row r="12180" spans="1:5" ht="15" hidden="1" x14ac:dyDescent="0.25">
      <c r="A12180" s="23"/>
      <c r="B12180" s="29"/>
      <c r="C12180" s="29"/>
      <c r="D12180" s="30"/>
      <c r="E12180" s="29"/>
    </row>
    <row r="12181" spans="1:5" ht="15" hidden="1" x14ac:dyDescent="0.25">
      <c r="A12181" s="23"/>
      <c r="B12181" s="29"/>
      <c r="C12181" s="29"/>
      <c r="D12181" s="30"/>
      <c r="E12181" s="29"/>
    </row>
    <row r="12182" spans="1:5" ht="15" hidden="1" x14ac:dyDescent="0.25">
      <c r="A12182" s="23"/>
      <c r="B12182" s="29"/>
      <c r="C12182" s="29"/>
      <c r="D12182" s="30"/>
      <c r="E12182" s="29"/>
    </row>
    <row r="12183" spans="1:5" ht="15" hidden="1" x14ac:dyDescent="0.25">
      <c r="A12183" s="23"/>
      <c r="B12183" s="29"/>
      <c r="C12183" s="29"/>
      <c r="D12183" s="30"/>
      <c r="E12183" s="29"/>
    </row>
    <row r="12184" spans="1:5" ht="15" hidden="1" x14ac:dyDescent="0.25">
      <c r="A12184" s="23"/>
      <c r="B12184" s="29"/>
      <c r="C12184" s="29"/>
      <c r="D12184" s="30"/>
      <c r="E12184" s="29"/>
    </row>
    <row r="12185" spans="1:5" ht="15" hidden="1" x14ac:dyDescent="0.25">
      <c r="A12185" s="23"/>
      <c r="B12185" s="29"/>
      <c r="C12185" s="29"/>
      <c r="D12185" s="30"/>
      <c r="E12185" s="29"/>
    </row>
    <row r="12186" spans="1:5" ht="15" hidden="1" x14ac:dyDescent="0.25">
      <c r="A12186" s="23"/>
      <c r="B12186" s="29"/>
      <c r="C12186" s="29"/>
      <c r="D12186" s="30"/>
      <c r="E12186" s="29"/>
    </row>
    <row r="12187" spans="1:5" ht="15" hidden="1" x14ac:dyDescent="0.25">
      <c r="A12187" s="23"/>
      <c r="B12187" s="29"/>
      <c r="C12187" s="29"/>
      <c r="D12187" s="30"/>
      <c r="E12187" s="29"/>
    </row>
    <row r="12188" spans="1:5" ht="15" hidden="1" x14ac:dyDescent="0.25">
      <c r="A12188" s="23"/>
      <c r="B12188" s="29"/>
      <c r="C12188" s="29"/>
      <c r="D12188" s="30"/>
      <c r="E12188" s="29"/>
    </row>
    <row r="12189" spans="1:5" ht="15" hidden="1" x14ac:dyDescent="0.25">
      <c r="A12189" s="23"/>
      <c r="B12189" s="29"/>
      <c r="C12189" s="29"/>
      <c r="D12189" s="30"/>
      <c r="E12189" s="29"/>
    </row>
    <row r="12190" spans="1:5" ht="15" hidden="1" x14ac:dyDescent="0.25">
      <c r="A12190" s="23"/>
      <c r="B12190" s="29"/>
      <c r="C12190" s="29"/>
      <c r="D12190" s="30"/>
      <c r="E12190" s="29"/>
    </row>
    <row r="12191" spans="1:5" ht="15" hidden="1" x14ac:dyDescent="0.25">
      <c r="A12191" s="23"/>
      <c r="B12191" s="29"/>
      <c r="C12191" s="29"/>
      <c r="D12191" s="30"/>
      <c r="E12191" s="29"/>
    </row>
    <row r="12192" spans="1:5" ht="15" hidden="1" x14ac:dyDescent="0.25">
      <c r="A12192" s="23"/>
      <c r="B12192" s="29"/>
      <c r="C12192" s="29"/>
      <c r="D12192" s="30"/>
      <c r="E12192" s="29"/>
    </row>
    <row r="12193" spans="1:5" ht="15" hidden="1" x14ac:dyDescent="0.25">
      <c r="A12193" s="23"/>
      <c r="B12193" s="29"/>
      <c r="C12193" s="29"/>
      <c r="D12193" s="30"/>
      <c r="E12193" s="29"/>
    </row>
    <row r="12194" spans="1:5" ht="15" hidden="1" x14ac:dyDescent="0.25">
      <c r="A12194" s="23"/>
      <c r="B12194" s="29"/>
      <c r="C12194" s="29"/>
      <c r="D12194" s="30"/>
      <c r="E12194" s="29"/>
    </row>
    <row r="12195" spans="1:5" ht="15" hidden="1" x14ac:dyDescent="0.25">
      <c r="A12195" s="23"/>
      <c r="B12195" s="29"/>
      <c r="C12195" s="29"/>
      <c r="D12195" s="30"/>
      <c r="E12195" s="29"/>
    </row>
    <row r="12196" spans="1:5" ht="15" hidden="1" x14ac:dyDescent="0.25">
      <c r="A12196" s="23"/>
      <c r="B12196" s="29"/>
      <c r="C12196" s="29"/>
      <c r="D12196" s="30"/>
      <c r="E12196" s="29"/>
    </row>
    <row r="12197" spans="1:5" ht="15" hidden="1" x14ac:dyDescent="0.25">
      <c r="A12197" s="23"/>
      <c r="B12197" s="29"/>
      <c r="C12197" s="29"/>
      <c r="D12197" s="30"/>
      <c r="E12197" s="29"/>
    </row>
    <row r="12198" spans="1:5" ht="15" hidden="1" x14ac:dyDescent="0.25">
      <c r="A12198" s="23"/>
      <c r="B12198" s="29"/>
      <c r="C12198" s="29"/>
      <c r="D12198" s="30"/>
      <c r="E12198" s="29"/>
    </row>
    <row r="12199" spans="1:5" ht="15" hidden="1" x14ac:dyDescent="0.25">
      <c r="A12199" s="23"/>
      <c r="B12199" s="29"/>
      <c r="C12199" s="29"/>
      <c r="D12199" s="30"/>
      <c r="E12199" s="29"/>
    </row>
    <row r="12200" spans="1:5" ht="15" hidden="1" x14ac:dyDescent="0.25">
      <c r="A12200" s="23"/>
      <c r="B12200" s="29"/>
      <c r="C12200" s="29"/>
      <c r="D12200" s="30"/>
      <c r="E12200" s="29"/>
    </row>
    <row r="12201" spans="1:5" ht="15" hidden="1" x14ac:dyDescent="0.25">
      <c r="A12201" s="23"/>
      <c r="B12201" s="29"/>
      <c r="C12201" s="29"/>
      <c r="D12201" s="30"/>
      <c r="E12201" s="29"/>
    </row>
    <row r="12202" spans="1:5" ht="15" hidden="1" x14ac:dyDescent="0.25">
      <c r="A12202" s="23"/>
      <c r="B12202" s="29"/>
      <c r="C12202" s="29"/>
      <c r="D12202" s="30"/>
      <c r="E12202" s="29"/>
    </row>
    <row r="12203" spans="1:5" ht="15" hidden="1" x14ac:dyDescent="0.25">
      <c r="A12203" s="23"/>
      <c r="B12203" s="29"/>
      <c r="C12203" s="29"/>
      <c r="D12203" s="30"/>
      <c r="E12203" s="29"/>
    </row>
    <row r="12204" spans="1:5" ht="15" hidden="1" x14ac:dyDescent="0.25">
      <c r="A12204" s="23"/>
      <c r="B12204" s="29"/>
      <c r="C12204" s="29"/>
      <c r="D12204" s="30"/>
      <c r="E12204" s="29"/>
    </row>
    <row r="12205" spans="1:5" ht="15" hidden="1" x14ac:dyDescent="0.25">
      <c r="A12205" s="23"/>
      <c r="B12205" s="29"/>
      <c r="C12205" s="29"/>
      <c r="D12205" s="30"/>
      <c r="E12205" s="29"/>
    </row>
    <row r="12206" spans="1:5" ht="15" hidden="1" x14ac:dyDescent="0.25">
      <c r="A12206" s="23"/>
      <c r="B12206" s="29"/>
      <c r="C12206" s="29"/>
      <c r="D12206" s="30"/>
      <c r="E12206" s="29"/>
    </row>
    <row r="12207" spans="1:5" ht="15" hidden="1" x14ac:dyDescent="0.25">
      <c r="A12207" s="23"/>
      <c r="B12207" s="29"/>
      <c r="C12207" s="29"/>
      <c r="D12207" s="30"/>
      <c r="E12207" s="29"/>
    </row>
    <row r="12208" spans="1:5" ht="15" hidden="1" x14ac:dyDescent="0.25">
      <c r="A12208" s="23"/>
      <c r="B12208" s="29"/>
      <c r="C12208" s="29"/>
      <c r="D12208" s="30"/>
      <c r="E12208" s="29"/>
    </row>
    <row r="12209" spans="1:5" ht="15" hidden="1" x14ac:dyDescent="0.25">
      <c r="A12209" s="23"/>
      <c r="B12209" s="29"/>
      <c r="C12209" s="29"/>
      <c r="D12209" s="30"/>
      <c r="E12209" s="29"/>
    </row>
    <row r="12210" spans="1:5" ht="15" hidden="1" x14ac:dyDescent="0.25">
      <c r="A12210" s="23"/>
      <c r="B12210" s="29"/>
      <c r="C12210" s="29"/>
      <c r="D12210" s="30"/>
      <c r="E12210" s="29"/>
    </row>
    <row r="12211" spans="1:5" ht="15" hidden="1" x14ac:dyDescent="0.25">
      <c r="A12211" s="23"/>
      <c r="B12211" s="29"/>
      <c r="C12211" s="29"/>
      <c r="D12211" s="30"/>
      <c r="E12211" s="29"/>
    </row>
    <row r="12212" spans="1:5" ht="15" hidden="1" x14ac:dyDescent="0.25">
      <c r="A12212" s="23"/>
      <c r="B12212" s="29"/>
      <c r="C12212" s="29"/>
      <c r="D12212" s="30"/>
      <c r="E12212" s="29"/>
    </row>
    <row r="12213" spans="1:5" ht="15" hidden="1" x14ac:dyDescent="0.25">
      <c r="A12213" s="23"/>
      <c r="B12213" s="29"/>
      <c r="C12213" s="29"/>
      <c r="D12213" s="30"/>
      <c r="E12213" s="29"/>
    </row>
    <row r="12214" spans="1:5" ht="15" hidden="1" x14ac:dyDescent="0.25">
      <c r="A12214" s="23"/>
      <c r="B12214" s="29"/>
      <c r="C12214" s="29"/>
      <c r="D12214" s="30"/>
      <c r="E12214" s="29"/>
    </row>
    <row r="12215" spans="1:5" ht="15" hidden="1" x14ac:dyDescent="0.25">
      <c r="A12215" s="23"/>
      <c r="B12215" s="29"/>
      <c r="C12215" s="29"/>
      <c r="D12215" s="30"/>
      <c r="E12215" s="29"/>
    </row>
    <row r="12216" spans="1:5" ht="15" hidden="1" x14ac:dyDescent="0.25">
      <c r="A12216" s="23"/>
      <c r="B12216" s="29"/>
      <c r="C12216" s="29"/>
      <c r="D12216" s="30"/>
      <c r="E12216" s="29"/>
    </row>
    <row r="12217" spans="1:5" ht="15" hidden="1" x14ac:dyDescent="0.25">
      <c r="A12217" s="23"/>
      <c r="B12217" s="29"/>
      <c r="C12217" s="29"/>
      <c r="D12217" s="30"/>
      <c r="E12217" s="29"/>
    </row>
    <row r="12218" spans="1:5" ht="15" hidden="1" x14ac:dyDescent="0.25">
      <c r="A12218" s="23"/>
      <c r="B12218" s="29"/>
      <c r="C12218" s="29"/>
      <c r="D12218" s="30"/>
      <c r="E12218" s="29"/>
    </row>
    <row r="12219" spans="1:5" ht="15" hidden="1" x14ac:dyDescent="0.25">
      <c r="A12219" s="23"/>
      <c r="B12219" s="29"/>
      <c r="C12219" s="29"/>
      <c r="D12219" s="30"/>
      <c r="E12219" s="29"/>
    </row>
    <row r="12220" spans="1:5" ht="15" hidden="1" x14ac:dyDescent="0.25">
      <c r="A12220" s="23"/>
      <c r="B12220" s="29"/>
      <c r="C12220" s="29"/>
      <c r="D12220" s="30"/>
      <c r="E12220" s="29"/>
    </row>
    <row r="12221" spans="1:5" ht="15" hidden="1" x14ac:dyDescent="0.25">
      <c r="A12221" s="23"/>
      <c r="B12221" s="29"/>
      <c r="C12221" s="29"/>
      <c r="D12221" s="30"/>
      <c r="E12221" s="29"/>
    </row>
    <row r="12222" spans="1:5" ht="15" hidden="1" x14ac:dyDescent="0.25">
      <c r="A12222" s="23"/>
      <c r="B12222" s="29"/>
      <c r="C12222" s="29"/>
      <c r="D12222" s="30"/>
      <c r="E12222" s="29"/>
    </row>
    <row r="12223" spans="1:5" ht="15" hidden="1" x14ac:dyDescent="0.25">
      <c r="A12223" s="23"/>
      <c r="B12223" s="29"/>
      <c r="C12223" s="29"/>
      <c r="D12223" s="30"/>
      <c r="E12223" s="29"/>
    </row>
    <row r="12224" spans="1:5" ht="15" hidden="1" x14ac:dyDescent="0.25">
      <c r="A12224" s="23"/>
      <c r="B12224" s="29"/>
      <c r="C12224" s="29"/>
      <c r="D12224" s="30"/>
      <c r="E12224" s="29"/>
    </row>
    <row r="12225" spans="1:5" ht="15" hidden="1" x14ac:dyDescent="0.25">
      <c r="A12225" s="23"/>
      <c r="B12225" s="29"/>
      <c r="C12225" s="29"/>
      <c r="D12225" s="30"/>
      <c r="E12225" s="29"/>
    </row>
    <row r="12226" spans="1:5" ht="15" hidden="1" x14ac:dyDescent="0.25">
      <c r="A12226" s="23"/>
      <c r="B12226" s="29"/>
      <c r="C12226" s="29"/>
      <c r="D12226" s="30"/>
      <c r="E12226" s="29"/>
    </row>
    <row r="12227" spans="1:5" ht="15" hidden="1" x14ac:dyDescent="0.25">
      <c r="A12227" s="23"/>
      <c r="B12227" s="29"/>
      <c r="C12227" s="29"/>
      <c r="D12227" s="30"/>
      <c r="E12227" s="29"/>
    </row>
    <row r="12228" spans="1:5" ht="15" hidden="1" x14ac:dyDescent="0.25">
      <c r="A12228" s="23"/>
      <c r="B12228" s="29"/>
      <c r="C12228" s="29"/>
      <c r="D12228" s="30"/>
      <c r="E12228" s="29"/>
    </row>
    <row r="12229" spans="1:5" ht="15" hidden="1" x14ac:dyDescent="0.25">
      <c r="A12229" s="23"/>
      <c r="B12229" s="29"/>
      <c r="C12229" s="29"/>
      <c r="D12229" s="30"/>
      <c r="E12229" s="29"/>
    </row>
    <row r="12230" spans="1:5" ht="15" hidden="1" x14ac:dyDescent="0.25">
      <c r="A12230" s="23"/>
      <c r="B12230" s="29"/>
      <c r="C12230" s="29"/>
      <c r="D12230" s="30"/>
      <c r="E12230" s="29"/>
    </row>
    <row r="12231" spans="1:5" ht="15" hidden="1" x14ac:dyDescent="0.25">
      <c r="A12231" s="23"/>
      <c r="B12231" s="29"/>
      <c r="C12231" s="29"/>
      <c r="D12231" s="30"/>
      <c r="E12231" s="29"/>
    </row>
    <row r="12232" spans="1:5" ht="15" hidden="1" x14ac:dyDescent="0.25">
      <c r="A12232" s="23"/>
      <c r="B12232" s="29"/>
      <c r="C12232" s="29"/>
      <c r="D12232" s="30"/>
      <c r="E12232" s="29"/>
    </row>
    <row r="12233" spans="1:5" ht="15" hidden="1" x14ac:dyDescent="0.25">
      <c r="A12233" s="23"/>
      <c r="B12233" s="29"/>
      <c r="C12233" s="29"/>
      <c r="D12233" s="30"/>
      <c r="E12233" s="29"/>
    </row>
    <row r="12234" spans="1:5" ht="15" hidden="1" x14ac:dyDescent="0.25">
      <c r="A12234" s="23"/>
      <c r="B12234" s="29"/>
      <c r="C12234" s="29"/>
      <c r="D12234" s="30"/>
      <c r="E12234" s="29"/>
    </row>
    <row r="12235" spans="1:5" ht="15" hidden="1" x14ac:dyDescent="0.25">
      <c r="A12235" s="23"/>
      <c r="B12235" s="29"/>
      <c r="C12235" s="29"/>
      <c r="D12235" s="30"/>
      <c r="E12235" s="29"/>
    </row>
    <row r="12236" spans="1:5" ht="15" hidden="1" x14ac:dyDescent="0.25">
      <c r="A12236" s="23"/>
      <c r="B12236" s="29"/>
      <c r="C12236" s="29"/>
      <c r="D12236" s="30"/>
      <c r="E12236" s="29"/>
    </row>
    <row r="12237" spans="1:5" ht="15" hidden="1" x14ac:dyDescent="0.25">
      <c r="A12237" s="23"/>
      <c r="B12237" s="29"/>
      <c r="C12237" s="29"/>
      <c r="D12237" s="30"/>
      <c r="E12237" s="29"/>
    </row>
    <row r="12238" spans="1:5" ht="15" hidden="1" x14ac:dyDescent="0.25">
      <c r="A12238" s="23"/>
      <c r="B12238" s="29"/>
      <c r="C12238" s="29"/>
      <c r="D12238" s="30"/>
      <c r="E12238" s="29"/>
    </row>
    <row r="12239" spans="1:5" ht="15" hidden="1" x14ac:dyDescent="0.25">
      <c r="A12239" s="23"/>
      <c r="B12239" s="29"/>
      <c r="C12239" s="29"/>
      <c r="D12239" s="30"/>
      <c r="E12239" s="29"/>
    </row>
    <row r="12240" spans="1:5" ht="15" hidden="1" x14ac:dyDescent="0.25">
      <c r="A12240" s="23"/>
      <c r="B12240" s="29"/>
      <c r="C12240" s="29"/>
      <c r="D12240" s="30"/>
      <c r="E12240" s="29"/>
    </row>
    <row r="12241" spans="1:5" ht="15" hidden="1" x14ac:dyDescent="0.25">
      <c r="A12241" s="23"/>
      <c r="B12241" s="29"/>
      <c r="C12241" s="29"/>
      <c r="D12241" s="30"/>
      <c r="E12241" s="29"/>
    </row>
    <row r="12242" spans="1:5" ht="15" hidden="1" x14ac:dyDescent="0.25">
      <c r="A12242" s="23"/>
      <c r="B12242" s="29"/>
      <c r="C12242" s="29"/>
      <c r="D12242" s="30"/>
      <c r="E12242" s="29"/>
    </row>
    <row r="12243" spans="1:5" ht="15" hidden="1" x14ac:dyDescent="0.25">
      <c r="A12243" s="23"/>
      <c r="B12243" s="29"/>
      <c r="C12243" s="29"/>
      <c r="D12243" s="30"/>
      <c r="E12243" s="29"/>
    </row>
    <row r="12244" spans="1:5" ht="15" hidden="1" x14ac:dyDescent="0.25">
      <c r="A12244" s="23"/>
      <c r="B12244" s="29"/>
      <c r="C12244" s="29"/>
      <c r="D12244" s="30"/>
      <c r="E12244" s="29"/>
    </row>
    <row r="12245" spans="1:5" ht="15" hidden="1" x14ac:dyDescent="0.25">
      <c r="A12245" s="23"/>
      <c r="B12245" s="29"/>
      <c r="C12245" s="29"/>
      <c r="D12245" s="30"/>
      <c r="E12245" s="29"/>
    </row>
    <row r="12246" spans="1:5" ht="15" hidden="1" x14ac:dyDescent="0.25">
      <c r="A12246" s="23"/>
      <c r="B12246" s="29"/>
      <c r="C12246" s="29"/>
      <c r="D12246" s="30"/>
      <c r="E12246" s="29"/>
    </row>
    <row r="12247" spans="1:5" ht="15" hidden="1" x14ac:dyDescent="0.25">
      <c r="A12247" s="23"/>
      <c r="B12247" s="29"/>
      <c r="C12247" s="29"/>
      <c r="D12247" s="30"/>
      <c r="E12247" s="29"/>
    </row>
    <row r="12248" spans="1:5" ht="15" hidden="1" x14ac:dyDescent="0.25">
      <c r="A12248" s="23"/>
      <c r="B12248" s="29"/>
      <c r="C12248" s="29"/>
      <c r="D12248" s="30"/>
      <c r="E12248" s="29"/>
    </row>
    <row r="12249" spans="1:5" ht="15" hidden="1" x14ac:dyDescent="0.25">
      <c r="A12249" s="23"/>
      <c r="B12249" s="29"/>
      <c r="C12249" s="29"/>
      <c r="D12249" s="30"/>
      <c r="E12249" s="29"/>
    </row>
    <row r="12250" spans="1:5" ht="15" hidden="1" x14ac:dyDescent="0.25">
      <c r="A12250" s="23"/>
      <c r="B12250" s="29"/>
      <c r="C12250" s="29"/>
      <c r="D12250" s="30"/>
      <c r="E12250" s="29"/>
    </row>
    <row r="12251" spans="1:5" ht="15" hidden="1" x14ac:dyDescent="0.25">
      <c r="A12251" s="23"/>
      <c r="B12251" s="29"/>
      <c r="C12251" s="29"/>
      <c r="D12251" s="30"/>
      <c r="E12251" s="29"/>
    </row>
    <row r="12252" spans="1:5" ht="15" hidden="1" x14ac:dyDescent="0.25">
      <c r="A12252" s="23"/>
      <c r="B12252" s="29"/>
      <c r="C12252" s="29"/>
      <c r="D12252" s="30"/>
      <c r="E12252" s="29"/>
    </row>
    <row r="12253" spans="1:5" ht="15" hidden="1" x14ac:dyDescent="0.25">
      <c r="A12253" s="23"/>
      <c r="B12253" s="29"/>
      <c r="C12253" s="29"/>
      <c r="D12253" s="30"/>
      <c r="E12253" s="29"/>
    </row>
    <row r="12254" spans="1:5" ht="15" hidden="1" x14ac:dyDescent="0.25">
      <c r="A12254" s="23"/>
      <c r="B12254" s="29"/>
      <c r="C12254" s="29"/>
      <c r="D12254" s="30"/>
      <c r="E12254" s="29"/>
    </row>
    <row r="12255" spans="1:5" ht="15" hidden="1" x14ac:dyDescent="0.25">
      <c r="A12255" s="23"/>
      <c r="B12255" s="29"/>
      <c r="C12255" s="29"/>
      <c r="D12255" s="30"/>
      <c r="E12255" s="29"/>
    </row>
    <row r="12256" spans="1:5" ht="15" hidden="1" x14ac:dyDescent="0.25">
      <c r="A12256" s="23"/>
      <c r="B12256" s="29"/>
      <c r="C12256" s="29"/>
      <c r="D12256" s="30"/>
      <c r="E12256" s="29"/>
    </row>
    <row r="12257" spans="1:5" ht="15" hidden="1" x14ac:dyDescent="0.25">
      <c r="A12257" s="23"/>
      <c r="B12257" s="29"/>
      <c r="C12257" s="29"/>
      <c r="D12257" s="30"/>
      <c r="E12257" s="29"/>
    </row>
    <row r="12258" spans="1:5" ht="15" hidden="1" x14ac:dyDescent="0.25">
      <c r="A12258" s="23"/>
      <c r="B12258" s="29"/>
      <c r="C12258" s="29"/>
      <c r="D12258" s="30"/>
      <c r="E12258" s="29"/>
    </row>
    <row r="12259" spans="1:5" ht="15" hidden="1" x14ac:dyDescent="0.25">
      <c r="A12259" s="23"/>
      <c r="B12259" s="29"/>
      <c r="C12259" s="29"/>
      <c r="D12259" s="30"/>
      <c r="E12259" s="29"/>
    </row>
    <row r="12260" spans="1:5" ht="15" hidden="1" x14ac:dyDescent="0.25">
      <c r="A12260" s="23"/>
      <c r="B12260" s="29"/>
      <c r="C12260" s="29"/>
      <c r="D12260" s="30"/>
      <c r="E12260" s="29"/>
    </row>
    <row r="12261" spans="1:5" ht="15" hidden="1" x14ac:dyDescent="0.25">
      <c r="A12261" s="23"/>
      <c r="B12261" s="29"/>
      <c r="C12261" s="29"/>
      <c r="D12261" s="30"/>
      <c r="E12261" s="29"/>
    </row>
    <row r="12262" spans="1:5" ht="15" hidden="1" x14ac:dyDescent="0.25">
      <c r="A12262" s="23"/>
      <c r="B12262" s="29"/>
      <c r="C12262" s="29"/>
      <c r="D12262" s="30"/>
      <c r="E12262" s="29"/>
    </row>
    <row r="12263" spans="1:5" ht="15" hidden="1" x14ac:dyDescent="0.25">
      <c r="A12263" s="23"/>
      <c r="B12263" s="29"/>
      <c r="C12263" s="29"/>
      <c r="D12263" s="30"/>
      <c r="E12263" s="29"/>
    </row>
    <row r="12264" spans="1:5" ht="15" hidden="1" x14ac:dyDescent="0.25">
      <c r="A12264" s="23"/>
      <c r="B12264" s="29"/>
      <c r="C12264" s="29"/>
      <c r="D12264" s="30"/>
      <c r="E12264" s="29"/>
    </row>
    <row r="12265" spans="1:5" ht="15" hidden="1" x14ac:dyDescent="0.25">
      <c r="A12265" s="23"/>
      <c r="B12265" s="29"/>
      <c r="C12265" s="29"/>
      <c r="D12265" s="30"/>
      <c r="E12265" s="29"/>
    </row>
    <row r="12266" spans="1:5" ht="15" hidden="1" x14ac:dyDescent="0.25">
      <c r="A12266" s="23"/>
      <c r="B12266" s="29"/>
      <c r="C12266" s="29"/>
      <c r="D12266" s="30"/>
      <c r="E12266" s="29"/>
    </row>
    <row r="12267" spans="1:5" ht="15" hidden="1" x14ac:dyDescent="0.25">
      <c r="A12267" s="23"/>
      <c r="B12267" s="29"/>
      <c r="C12267" s="29"/>
      <c r="D12267" s="30"/>
      <c r="E12267" s="29"/>
    </row>
    <row r="12268" spans="1:5" ht="15" hidden="1" x14ac:dyDescent="0.25">
      <c r="A12268" s="23"/>
      <c r="B12268" s="29"/>
      <c r="C12268" s="29"/>
      <c r="D12268" s="30"/>
      <c r="E12268" s="29"/>
    </row>
    <row r="12269" spans="1:5" ht="15" hidden="1" x14ac:dyDescent="0.25">
      <c r="A12269" s="23"/>
      <c r="B12269" s="29"/>
      <c r="C12269" s="29"/>
      <c r="D12269" s="30"/>
      <c r="E12269" s="29"/>
    </row>
    <row r="12270" spans="1:5" ht="15" hidden="1" x14ac:dyDescent="0.25">
      <c r="A12270" s="23"/>
      <c r="B12270" s="29"/>
      <c r="C12270" s="29"/>
      <c r="D12270" s="30"/>
      <c r="E12270" s="29"/>
    </row>
    <row r="12271" spans="1:5" ht="15" hidden="1" x14ac:dyDescent="0.25">
      <c r="A12271" s="23"/>
      <c r="B12271" s="29"/>
      <c r="C12271" s="29"/>
      <c r="D12271" s="30"/>
      <c r="E12271" s="29"/>
    </row>
    <row r="12272" spans="1:5" ht="15" hidden="1" x14ac:dyDescent="0.25">
      <c r="A12272" s="23"/>
      <c r="B12272" s="29"/>
      <c r="C12272" s="29"/>
      <c r="D12272" s="30"/>
      <c r="E12272" s="29"/>
    </row>
    <row r="12273" spans="1:5" ht="15" hidden="1" x14ac:dyDescent="0.25">
      <c r="A12273" s="23"/>
      <c r="B12273" s="29"/>
      <c r="C12273" s="29"/>
      <c r="D12273" s="30"/>
      <c r="E12273" s="29"/>
    </row>
    <row r="12274" spans="1:5" ht="15" hidden="1" x14ac:dyDescent="0.25">
      <c r="A12274" s="23"/>
      <c r="B12274" s="29"/>
      <c r="C12274" s="29"/>
      <c r="D12274" s="30"/>
      <c r="E12274" s="29"/>
    </row>
    <row r="12275" spans="1:5" ht="15" hidden="1" x14ac:dyDescent="0.25">
      <c r="A12275" s="23"/>
      <c r="B12275" s="29"/>
      <c r="C12275" s="29"/>
      <c r="D12275" s="30"/>
      <c r="E12275" s="29"/>
    </row>
    <row r="12276" spans="1:5" ht="15" hidden="1" x14ac:dyDescent="0.25">
      <c r="A12276" s="23"/>
      <c r="B12276" s="29"/>
      <c r="C12276" s="29"/>
      <c r="D12276" s="30"/>
      <c r="E12276" s="29"/>
    </row>
    <row r="12277" spans="1:5" ht="15" hidden="1" x14ac:dyDescent="0.25">
      <c r="A12277" s="23"/>
      <c r="B12277" s="29"/>
      <c r="C12277" s="29"/>
      <c r="D12277" s="30"/>
      <c r="E12277" s="29"/>
    </row>
    <row r="12278" spans="1:5" ht="15" hidden="1" x14ac:dyDescent="0.25">
      <c r="A12278" s="23"/>
      <c r="B12278" s="29"/>
      <c r="C12278" s="29"/>
      <c r="D12278" s="30"/>
      <c r="E12278" s="29"/>
    </row>
    <row r="12279" spans="1:5" ht="15" hidden="1" x14ac:dyDescent="0.25">
      <c r="A12279" s="23"/>
      <c r="B12279" s="29"/>
      <c r="C12279" s="29"/>
      <c r="D12279" s="30"/>
      <c r="E12279" s="29"/>
    </row>
    <row r="12280" spans="1:5" ht="15" hidden="1" x14ac:dyDescent="0.25">
      <c r="A12280" s="23"/>
      <c r="B12280" s="29"/>
      <c r="C12280" s="29"/>
      <c r="D12280" s="30"/>
      <c r="E12280" s="29"/>
    </row>
    <row r="12281" spans="1:5" ht="15" hidden="1" x14ac:dyDescent="0.25">
      <c r="A12281" s="23"/>
      <c r="B12281" s="29"/>
      <c r="C12281" s="29"/>
      <c r="D12281" s="30"/>
      <c r="E12281" s="29"/>
    </row>
    <row r="12282" spans="1:5" ht="15" hidden="1" x14ac:dyDescent="0.25">
      <c r="A12282" s="23"/>
      <c r="B12282" s="29"/>
      <c r="C12282" s="29"/>
      <c r="D12282" s="30"/>
      <c r="E12282" s="29"/>
    </row>
    <row r="12283" spans="1:5" ht="15" hidden="1" x14ac:dyDescent="0.25">
      <c r="A12283" s="23"/>
      <c r="B12283" s="29"/>
      <c r="C12283" s="29"/>
      <c r="D12283" s="30"/>
      <c r="E12283" s="29"/>
    </row>
    <row r="12284" spans="1:5" ht="15" hidden="1" x14ac:dyDescent="0.25">
      <c r="A12284" s="23"/>
      <c r="B12284" s="29"/>
      <c r="C12284" s="29"/>
      <c r="D12284" s="30"/>
      <c r="E12284" s="29"/>
    </row>
    <row r="12285" spans="1:5" ht="15" hidden="1" x14ac:dyDescent="0.25">
      <c r="A12285" s="23"/>
      <c r="B12285" s="29"/>
      <c r="C12285" s="29"/>
      <c r="D12285" s="30"/>
      <c r="E12285" s="29"/>
    </row>
    <row r="12286" spans="1:5" ht="15" hidden="1" x14ac:dyDescent="0.25">
      <c r="A12286" s="23"/>
      <c r="B12286" s="29"/>
      <c r="C12286" s="29"/>
      <c r="D12286" s="30"/>
      <c r="E12286" s="29"/>
    </row>
    <row r="12287" spans="1:5" ht="15" hidden="1" x14ac:dyDescent="0.25">
      <c r="A12287" s="23"/>
      <c r="B12287" s="29"/>
      <c r="C12287" s="29"/>
      <c r="D12287" s="30"/>
      <c r="E12287" s="29"/>
    </row>
    <row r="12288" spans="1:5" ht="15" hidden="1" x14ac:dyDescent="0.25">
      <c r="A12288" s="23"/>
      <c r="B12288" s="29"/>
      <c r="C12288" s="29"/>
      <c r="D12288" s="30"/>
      <c r="E12288" s="29"/>
    </row>
    <row r="12289" spans="1:5" ht="15" hidden="1" x14ac:dyDescent="0.25">
      <c r="A12289" s="23"/>
      <c r="B12289" s="29"/>
      <c r="C12289" s="29"/>
      <c r="D12289" s="30"/>
      <c r="E12289" s="29"/>
    </row>
    <row r="12290" spans="1:5" ht="15" hidden="1" x14ac:dyDescent="0.25">
      <c r="A12290" s="23"/>
      <c r="B12290" s="29"/>
      <c r="C12290" s="29"/>
      <c r="D12290" s="30"/>
      <c r="E12290" s="29"/>
    </row>
    <row r="12291" spans="1:5" ht="15" hidden="1" x14ac:dyDescent="0.25">
      <c r="A12291" s="23"/>
      <c r="B12291" s="29"/>
      <c r="C12291" s="29"/>
      <c r="D12291" s="30"/>
      <c r="E12291" s="29"/>
    </row>
    <row r="12292" spans="1:5" ht="15" hidden="1" x14ac:dyDescent="0.25">
      <c r="A12292" s="23"/>
      <c r="B12292" s="29"/>
      <c r="C12292" s="29"/>
      <c r="D12292" s="30"/>
      <c r="E12292" s="29"/>
    </row>
    <row r="12293" spans="1:5" ht="15" hidden="1" x14ac:dyDescent="0.25">
      <c r="A12293" s="23"/>
      <c r="B12293" s="29"/>
      <c r="C12293" s="29"/>
      <c r="D12293" s="30"/>
      <c r="E12293" s="29"/>
    </row>
    <row r="12294" spans="1:5" ht="15" hidden="1" x14ac:dyDescent="0.25">
      <c r="A12294" s="23"/>
      <c r="B12294" s="29"/>
      <c r="C12294" s="29"/>
      <c r="D12294" s="30"/>
      <c r="E12294" s="29"/>
    </row>
    <row r="12295" spans="1:5" ht="15" hidden="1" x14ac:dyDescent="0.25">
      <c r="A12295" s="23"/>
      <c r="B12295" s="29"/>
      <c r="C12295" s="29"/>
      <c r="D12295" s="30"/>
      <c r="E12295" s="29"/>
    </row>
    <row r="12296" spans="1:5" ht="15" hidden="1" x14ac:dyDescent="0.25">
      <c r="A12296" s="23"/>
      <c r="B12296" s="29"/>
      <c r="C12296" s="29"/>
      <c r="D12296" s="30"/>
      <c r="E12296" s="29"/>
    </row>
    <row r="12297" spans="1:5" ht="15" hidden="1" x14ac:dyDescent="0.25">
      <c r="A12297" s="23"/>
      <c r="B12297" s="29"/>
      <c r="C12297" s="29"/>
      <c r="D12297" s="30"/>
      <c r="E12297" s="29"/>
    </row>
    <row r="12298" spans="1:5" ht="15" hidden="1" x14ac:dyDescent="0.25">
      <c r="A12298" s="23"/>
      <c r="B12298" s="29"/>
      <c r="C12298" s="29"/>
      <c r="D12298" s="30"/>
      <c r="E12298" s="29"/>
    </row>
    <row r="12299" spans="1:5" ht="15" hidden="1" x14ac:dyDescent="0.25">
      <c r="A12299" s="23"/>
      <c r="B12299" s="29"/>
      <c r="C12299" s="29"/>
      <c r="D12299" s="30"/>
      <c r="E12299" s="29"/>
    </row>
    <row r="12300" spans="1:5" ht="15" hidden="1" x14ac:dyDescent="0.25">
      <c r="A12300" s="23"/>
      <c r="B12300" s="29"/>
      <c r="C12300" s="29"/>
      <c r="D12300" s="30"/>
      <c r="E12300" s="29"/>
    </row>
    <row r="12301" spans="1:5" ht="15" hidden="1" x14ac:dyDescent="0.25">
      <c r="A12301" s="23"/>
      <c r="B12301" s="29"/>
      <c r="C12301" s="29"/>
      <c r="D12301" s="30"/>
      <c r="E12301" s="29"/>
    </row>
    <row r="12302" spans="1:5" ht="15" hidden="1" x14ac:dyDescent="0.25">
      <c r="A12302" s="23"/>
      <c r="B12302" s="29"/>
      <c r="C12302" s="29"/>
      <c r="D12302" s="30"/>
      <c r="E12302" s="29"/>
    </row>
    <row r="12303" spans="1:5" ht="15" hidden="1" x14ac:dyDescent="0.25">
      <c r="A12303" s="23"/>
      <c r="B12303" s="29"/>
      <c r="C12303" s="29"/>
      <c r="D12303" s="30"/>
      <c r="E12303" s="29"/>
    </row>
    <row r="12304" spans="1:5" ht="15" hidden="1" x14ac:dyDescent="0.25">
      <c r="A12304" s="23"/>
      <c r="B12304" s="29"/>
      <c r="C12304" s="29"/>
      <c r="D12304" s="30"/>
      <c r="E12304" s="29"/>
    </row>
    <row r="12305" spans="1:5" ht="15" hidden="1" x14ac:dyDescent="0.25">
      <c r="A12305" s="23"/>
      <c r="B12305" s="29"/>
      <c r="C12305" s="29"/>
      <c r="D12305" s="30"/>
      <c r="E12305" s="29"/>
    </row>
    <row r="12306" spans="1:5" ht="15" hidden="1" x14ac:dyDescent="0.25">
      <c r="A12306" s="23"/>
      <c r="B12306" s="29"/>
      <c r="C12306" s="29"/>
      <c r="D12306" s="30"/>
      <c r="E12306" s="29"/>
    </row>
    <row r="12307" spans="1:5" ht="15" hidden="1" x14ac:dyDescent="0.25">
      <c r="A12307" s="23"/>
      <c r="B12307" s="29"/>
      <c r="C12307" s="29"/>
      <c r="D12307" s="30"/>
      <c r="E12307" s="29"/>
    </row>
    <row r="12308" spans="1:5" ht="15" hidden="1" x14ac:dyDescent="0.25">
      <c r="A12308" s="23"/>
      <c r="B12308" s="29"/>
      <c r="C12308" s="29"/>
      <c r="D12308" s="30"/>
      <c r="E12308" s="29"/>
    </row>
    <row r="12309" spans="1:5" ht="15" hidden="1" x14ac:dyDescent="0.25">
      <c r="A12309" s="23"/>
      <c r="B12309" s="29"/>
      <c r="C12309" s="29"/>
      <c r="D12309" s="30"/>
      <c r="E12309" s="29"/>
    </row>
    <row r="12310" spans="1:5" ht="15" hidden="1" x14ac:dyDescent="0.25">
      <c r="A12310" s="23"/>
      <c r="B12310" s="29"/>
      <c r="C12310" s="29"/>
      <c r="D12310" s="30"/>
      <c r="E12310" s="29"/>
    </row>
    <row r="12311" spans="1:5" ht="15" hidden="1" x14ac:dyDescent="0.25">
      <c r="A12311" s="23"/>
      <c r="B12311" s="29"/>
      <c r="C12311" s="29"/>
      <c r="D12311" s="30"/>
      <c r="E12311" s="29"/>
    </row>
    <row r="12312" spans="1:5" ht="15" hidden="1" x14ac:dyDescent="0.25">
      <c r="A12312" s="23"/>
      <c r="B12312" s="29"/>
      <c r="C12312" s="29"/>
      <c r="D12312" s="30"/>
      <c r="E12312" s="29"/>
    </row>
    <row r="12313" spans="1:5" ht="15" hidden="1" x14ac:dyDescent="0.25">
      <c r="A12313" s="23"/>
      <c r="B12313" s="29"/>
      <c r="C12313" s="29"/>
      <c r="D12313" s="30"/>
      <c r="E12313" s="29"/>
    </row>
    <row r="12314" spans="1:5" ht="15" hidden="1" x14ac:dyDescent="0.25">
      <c r="A12314" s="23"/>
      <c r="B12314" s="29"/>
      <c r="C12314" s="29"/>
      <c r="D12314" s="30"/>
      <c r="E12314" s="29"/>
    </row>
    <row r="12315" spans="1:5" ht="15" hidden="1" x14ac:dyDescent="0.25">
      <c r="A12315" s="23"/>
      <c r="B12315" s="29"/>
      <c r="C12315" s="29"/>
      <c r="D12315" s="30"/>
      <c r="E12315" s="29"/>
    </row>
    <row r="12316" spans="1:5" ht="15" hidden="1" x14ac:dyDescent="0.25">
      <c r="A12316" s="23"/>
      <c r="B12316" s="29"/>
      <c r="C12316" s="29"/>
      <c r="D12316" s="30"/>
      <c r="E12316" s="29"/>
    </row>
    <row r="12317" spans="1:5" ht="15" hidden="1" x14ac:dyDescent="0.25">
      <c r="A12317" s="23"/>
      <c r="B12317" s="29"/>
      <c r="C12317" s="29"/>
      <c r="D12317" s="30"/>
      <c r="E12317" s="29"/>
    </row>
    <row r="12318" spans="1:5" ht="15" hidden="1" x14ac:dyDescent="0.25">
      <c r="A12318" s="23"/>
      <c r="B12318" s="29"/>
      <c r="C12318" s="29"/>
      <c r="D12318" s="30"/>
      <c r="E12318" s="29"/>
    </row>
    <row r="12319" spans="1:5" ht="15" hidden="1" x14ac:dyDescent="0.25">
      <c r="A12319" s="23"/>
      <c r="B12319" s="29"/>
      <c r="C12319" s="29"/>
      <c r="D12319" s="30"/>
      <c r="E12319" s="29"/>
    </row>
    <row r="12320" spans="1:5" ht="15" hidden="1" x14ac:dyDescent="0.25">
      <c r="A12320" s="23"/>
      <c r="B12320" s="29"/>
      <c r="C12320" s="29"/>
      <c r="D12320" s="30"/>
      <c r="E12320" s="29"/>
    </row>
    <row r="12321" spans="1:5" ht="15" hidden="1" x14ac:dyDescent="0.25">
      <c r="A12321" s="23"/>
      <c r="B12321" s="29"/>
      <c r="C12321" s="29"/>
      <c r="D12321" s="30"/>
      <c r="E12321" s="29"/>
    </row>
    <row r="12322" spans="1:5" ht="15" hidden="1" x14ac:dyDescent="0.25">
      <c r="A12322" s="23"/>
      <c r="B12322" s="29"/>
      <c r="C12322" s="29"/>
      <c r="D12322" s="30"/>
      <c r="E12322" s="29"/>
    </row>
    <row r="12323" spans="1:5" ht="15" hidden="1" x14ac:dyDescent="0.25">
      <c r="A12323" s="23"/>
      <c r="B12323" s="29"/>
      <c r="C12323" s="29"/>
      <c r="D12323" s="30"/>
      <c r="E12323" s="29"/>
    </row>
    <row r="12324" spans="1:5" ht="15" hidden="1" x14ac:dyDescent="0.25">
      <c r="A12324" s="23"/>
      <c r="B12324" s="29"/>
      <c r="C12324" s="29"/>
      <c r="D12324" s="30"/>
      <c r="E12324" s="29"/>
    </row>
    <row r="12325" spans="1:5" ht="15" hidden="1" x14ac:dyDescent="0.25">
      <c r="A12325" s="23"/>
      <c r="B12325" s="29"/>
      <c r="C12325" s="29"/>
      <c r="D12325" s="30"/>
      <c r="E12325" s="29"/>
    </row>
    <row r="12326" spans="1:5" ht="15" hidden="1" x14ac:dyDescent="0.25">
      <c r="A12326" s="23"/>
      <c r="B12326" s="29"/>
      <c r="C12326" s="29"/>
      <c r="D12326" s="30"/>
      <c r="E12326" s="29"/>
    </row>
    <row r="12327" spans="1:5" ht="15" hidden="1" x14ac:dyDescent="0.25">
      <c r="A12327" s="23"/>
      <c r="B12327" s="29"/>
      <c r="C12327" s="29"/>
      <c r="D12327" s="30"/>
      <c r="E12327" s="29"/>
    </row>
    <row r="12328" spans="1:5" ht="15" hidden="1" x14ac:dyDescent="0.25">
      <c r="A12328" s="23"/>
      <c r="B12328" s="29"/>
      <c r="C12328" s="29"/>
      <c r="D12328" s="30"/>
      <c r="E12328" s="29"/>
    </row>
    <row r="12329" spans="1:5" ht="15" hidden="1" x14ac:dyDescent="0.25">
      <c r="A12329" s="23"/>
      <c r="B12329" s="29"/>
      <c r="C12329" s="29"/>
      <c r="D12329" s="30"/>
      <c r="E12329" s="29"/>
    </row>
    <row r="12330" spans="1:5" ht="15" hidden="1" x14ac:dyDescent="0.25">
      <c r="A12330" s="23"/>
      <c r="B12330" s="29"/>
      <c r="C12330" s="29"/>
      <c r="D12330" s="30"/>
      <c r="E12330" s="29"/>
    </row>
    <row r="12331" spans="1:5" ht="15" hidden="1" x14ac:dyDescent="0.25">
      <c r="A12331" s="23"/>
      <c r="B12331" s="29"/>
      <c r="C12331" s="29"/>
      <c r="D12331" s="30"/>
      <c r="E12331" s="29"/>
    </row>
    <row r="12332" spans="1:5" ht="15" hidden="1" x14ac:dyDescent="0.25">
      <c r="A12332" s="23"/>
      <c r="B12332" s="29"/>
      <c r="C12332" s="29"/>
      <c r="D12332" s="30"/>
      <c r="E12332" s="29"/>
    </row>
    <row r="12333" spans="1:5" ht="15" hidden="1" x14ac:dyDescent="0.25">
      <c r="A12333" s="23"/>
      <c r="B12333" s="29"/>
      <c r="C12333" s="29"/>
      <c r="D12333" s="30"/>
      <c r="E12333" s="29"/>
    </row>
    <row r="12334" spans="1:5" ht="15" hidden="1" x14ac:dyDescent="0.25">
      <c r="A12334" s="23"/>
      <c r="B12334" s="29"/>
      <c r="C12334" s="29"/>
      <c r="D12334" s="30"/>
      <c r="E12334" s="29"/>
    </row>
    <row r="12335" spans="1:5" ht="15" hidden="1" x14ac:dyDescent="0.25">
      <c r="A12335" s="23"/>
      <c r="B12335" s="29"/>
      <c r="C12335" s="29"/>
      <c r="D12335" s="30"/>
      <c r="E12335" s="29"/>
    </row>
    <row r="12336" spans="1:5" ht="15" hidden="1" x14ac:dyDescent="0.25">
      <c r="A12336" s="23"/>
      <c r="B12336" s="29"/>
      <c r="C12336" s="29"/>
      <c r="D12336" s="30"/>
      <c r="E12336" s="29"/>
    </row>
    <row r="12337" spans="1:5" ht="15" hidden="1" x14ac:dyDescent="0.25">
      <c r="A12337" s="23"/>
      <c r="B12337" s="29"/>
      <c r="C12337" s="29"/>
      <c r="D12337" s="30"/>
      <c r="E12337" s="29"/>
    </row>
    <row r="12338" spans="1:5" ht="15" hidden="1" x14ac:dyDescent="0.25">
      <c r="A12338" s="23"/>
      <c r="B12338" s="29"/>
      <c r="C12338" s="29"/>
      <c r="D12338" s="30"/>
      <c r="E12338" s="29"/>
    </row>
    <row r="12339" spans="1:5" ht="15" hidden="1" x14ac:dyDescent="0.25">
      <c r="A12339" s="23"/>
      <c r="B12339" s="29"/>
      <c r="C12339" s="29"/>
      <c r="D12339" s="30"/>
      <c r="E12339" s="29"/>
    </row>
    <row r="12340" spans="1:5" ht="15" hidden="1" x14ac:dyDescent="0.25">
      <c r="A12340" s="23"/>
      <c r="B12340" s="29"/>
      <c r="C12340" s="29"/>
      <c r="D12340" s="30"/>
      <c r="E12340" s="29"/>
    </row>
    <row r="12341" spans="1:5" ht="15" hidden="1" x14ac:dyDescent="0.25">
      <c r="A12341" s="23"/>
      <c r="B12341" s="29"/>
      <c r="C12341" s="29"/>
      <c r="D12341" s="30"/>
      <c r="E12341" s="29"/>
    </row>
    <row r="12342" spans="1:5" ht="15" hidden="1" x14ac:dyDescent="0.25">
      <c r="A12342" s="23"/>
      <c r="B12342" s="29"/>
      <c r="C12342" s="29"/>
      <c r="D12342" s="30"/>
      <c r="E12342" s="29"/>
    </row>
    <row r="12343" spans="1:5" ht="15" hidden="1" x14ac:dyDescent="0.25">
      <c r="A12343" s="23"/>
      <c r="B12343" s="29"/>
      <c r="C12343" s="29"/>
      <c r="D12343" s="30"/>
      <c r="E12343" s="29"/>
    </row>
    <row r="12344" spans="1:5" ht="15" hidden="1" x14ac:dyDescent="0.25">
      <c r="A12344" s="23"/>
      <c r="B12344" s="29"/>
      <c r="C12344" s="29"/>
      <c r="D12344" s="30"/>
      <c r="E12344" s="29"/>
    </row>
    <row r="12345" spans="1:5" ht="15" hidden="1" x14ac:dyDescent="0.25">
      <c r="A12345" s="23"/>
      <c r="B12345" s="29"/>
      <c r="C12345" s="29"/>
      <c r="D12345" s="30"/>
      <c r="E12345" s="29"/>
    </row>
    <row r="12346" spans="1:5" ht="15" hidden="1" x14ac:dyDescent="0.25">
      <c r="A12346" s="23"/>
      <c r="B12346" s="29"/>
      <c r="C12346" s="29"/>
      <c r="D12346" s="30"/>
      <c r="E12346" s="29"/>
    </row>
    <row r="12347" spans="1:5" ht="15" hidden="1" x14ac:dyDescent="0.25">
      <c r="A12347" s="23"/>
      <c r="B12347" s="29"/>
      <c r="C12347" s="29"/>
      <c r="D12347" s="30"/>
      <c r="E12347" s="29"/>
    </row>
    <row r="12348" spans="1:5" ht="15" hidden="1" x14ac:dyDescent="0.25">
      <c r="A12348" s="23"/>
      <c r="B12348" s="29"/>
      <c r="C12348" s="29"/>
      <c r="D12348" s="30"/>
      <c r="E12348" s="29"/>
    </row>
    <row r="12349" spans="1:5" ht="15" hidden="1" x14ac:dyDescent="0.25">
      <c r="A12349" s="23"/>
      <c r="B12349" s="29"/>
      <c r="C12349" s="29"/>
      <c r="D12349" s="30"/>
      <c r="E12349" s="29"/>
    </row>
    <row r="12350" spans="1:5" ht="15" hidden="1" x14ac:dyDescent="0.25">
      <c r="A12350" s="23"/>
      <c r="B12350" s="29"/>
      <c r="C12350" s="29"/>
      <c r="D12350" s="30"/>
      <c r="E12350" s="29"/>
    </row>
    <row r="12351" spans="1:5" ht="15" hidden="1" x14ac:dyDescent="0.25">
      <c r="A12351" s="23"/>
      <c r="B12351" s="29"/>
      <c r="C12351" s="29"/>
      <c r="D12351" s="30"/>
      <c r="E12351" s="29"/>
    </row>
    <row r="12352" spans="1:5" ht="15" hidden="1" x14ac:dyDescent="0.25">
      <c r="A12352" s="23"/>
      <c r="B12352" s="29"/>
      <c r="C12352" s="29"/>
      <c r="D12352" s="30"/>
      <c r="E12352" s="29"/>
    </row>
    <row r="12353" spans="1:5" ht="15" hidden="1" x14ac:dyDescent="0.25">
      <c r="A12353" s="23"/>
      <c r="B12353" s="29"/>
      <c r="C12353" s="29"/>
      <c r="D12353" s="30"/>
      <c r="E12353" s="29"/>
    </row>
    <row r="12354" spans="1:5" ht="15" hidden="1" x14ac:dyDescent="0.25">
      <c r="A12354" s="23"/>
      <c r="B12354" s="29"/>
      <c r="C12354" s="29"/>
      <c r="D12354" s="30"/>
      <c r="E12354" s="29"/>
    </row>
    <row r="12355" spans="1:5" ht="15" hidden="1" x14ac:dyDescent="0.25">
      <c r="A12355" s="23"/>
      <c r="B12355" s="29"/>
      <c r="C12355" s="29"/>
      <c r="D12355" s="30"/>
      <c r="E12355" s="29"/>
    </row>
    <row r="12356" spans="1:5" ht="15" hidden="1" x14ac:dyDescent="0.25">
      <c r="A12356" s="23"/>
      <c r="B12356" s="29"/>
      <c r="C12356" s="29"/>
      <c r="D12356" s="30"/>
      <c r="E12356" s="29"/>
    </row>
    <row r="12357" spans="1:5" ht="15" hidden="1" x14ac:dyDescent="0.25">
      <c r="A12357" s="23"/>
      <c r="B12357" s="29"/>
      <c r="C12357" s="29"/>
      <c r="D12357" s="30"/>
      <c r="E12357" s="29"/>
    </row>
    <row r="12358" spans="1:5" ht="15" hidden="1" x14ac:dyDescent="0.25">
      <c r="A12358" s="23"/>
      <c r="B12358" s="29"/>
      <c r="C12358" s="29"/>
      <c r="D12358" s="30"/>
      <c r="E12358" s="29"/>
    </row>
    <row r="12359" spans="1:5" ht="15" hidden="1" x14ac:dyDescent="0.25">
      <c r="A12359" s="23"/>
      <c r="B12359" s="29"/>
      <c r="C12359" s="29"/>
      <c r="D12359" s="30"/>
      <c r="E12359" s="29"/>
    </row>
    <row r="12360" spans="1:5" ht="15" hidden="1" x14ac:dyDescent="0.25">
      <c r="A12360" s="23"/>
      <c r="B12360" s="29"/>
      <c r="C12360" s="29"/>
      <c r="D12360" s="30"/>
      <c r="E12360" s="29"/>
    </row>
    <row r="12361" spans="1:5" ht="15" hidden="1" x14ac:dyDescent="0.25">
      <c r="A12361" s="23"/>
      <c r="B12361" s="29"/>
      <c r="C12361" s="29"/>
      <c r="D12361" s="30"/>
      <c r="E12361" s="29"/>
    </row>
    <row r="12362" spans="1:5" ht="15" hidden="1" x14ac:dyDescent="0.25">
      <c r="A12362" s="23"/>
      <c r="B12362" s="29"/>
      <c r="C12362" s="29"/>
      <c r="D12362" s="30"/>
      <c r="E12362" s="29"/>
    </row>
    <row r="12363" spans="1:5" ht="15" hidden="1" x14ac:dyDescent="0.25">
      <c r="A12363" s="23"/>
      <c r="B12363" s="29"/>
      <c r="C12363" s="29"/>
      <c r="D12363" s="30"/>
      <c r="E12363" s="29"/>
    </row>
    <row r="12364" spans="1:5" ht="15" hidden="1" x14ac:dyDescent="0.25">
      <c r="A12364" s="23"/>
      <c r="B12364" s="29"/>
      <c r="C12364" s="29"/>
      <c r="D12364" s="30"/>
      <c r="E12364" s="29"/>
    </row>
    <row r="12365" spans="1:5" ht="15" hidden="1" x14ac:dyDescent="0.25">
      <c r="A12365" s="23"/>
      <c r="B12365" s="29"/>
      <c r="C12365" s="29"/>
      <c r="D12365" s="30"/>
      <c r="E12365" s="29"/>
    </row>
    <row r="12366" spans="1:5" ht="15" hidden="1" x14ac:dyDescent="0.25">
      <c r="A12366" s="23"/>
      <c r="B12366" s="29"/>
      <c r="C12366" s="29"/>
      <c r="D12366" s="30"/>
      <c r="E12366" s="29"/>
    </row>
    <row r="12367" spans="1:5" ht="15" hidden="1" x14ac:dyDescent="0.25">
      <c r="A12367" s="23"/>
      <c r="B12367" s="29"/>
      <c r="C12367" s="29"/>
      <c r="D12367" s="30"/>
      <c r="E12367" s="29"/>
    </row>
    <row r="12368" spans="1:5" ht="15" hidden="1" x14ac:dyDescent="0.25">
      <c r="A12368" s="23"/>
      <c r="B12368" s="29"/>
      <c r="C12368" s="29"/>
      <c r="D12368" s="30"/>
      <c r="E12368" s="29"/>
    </row>
    <row r="12369" spans="1:5" ht="15" hidden="1" x14ac:dyDescent="0.25">
      <c r="A12369" s="23"/>
      <c r="B12369" s="29"/>
      <c r="C12369" s="29"/>
      <c r="D12369" s="30"/>
      <c r="E12369" s="29"/>
    </row>
    <row r="12370" spans="1:5" ht="15" hidden="1" x14ac:dyDescent="0.25">
      <c r="A12370" s="23"/>
      <c r="B12370" s="29"/>
      <c r="C12370" s="29"/>
      <c r="D12370" s="30"/>
      <c r="E12370" s="29"/>
    </row>
    <row r="12371" spans="1:5" ht="15" hidden="1" x14ac:dyDescent="0.25">
      <c r="A12371" s="23"/>
      <c r="B12371" s="29"/>
      <c r="C12371" s="29"/>
      <c r="D12371" s="30"/>
      <c r="E12371" s="29"/>
    </row>
    <row r="12372" spans="1:5" ht="15" hidden="1" x14ac:dyDescent="0.25">
      <c r="A12372" s="23"/>
      <c r="B12372" s="29"/>
      <c r="C12372" s="29"/>
      <c r="D12372" s="30"/>
      <c r="E12372" s="29"/>
    </row>
    <row r="12373" spans="1:5" ht="15" hidden="1" x14ac:dyDescent="0.25">
      <c r="A12373" s="23"/>
      <c r="B12373" s="29"/>
      <c r="C12373" s="29"/>
      <c r="D12373" s="30"/>
      <c r="E12373" s="29"/>
    </row>
    <row r="12374" spans="1:5" ht="15" hidden="1" x14ac:dyDescent="0.25">
      <c r="A12374" s="23"/>
      <c r="B12374" s="29"/>
      <c r="C12374" s="29"/>
      <c r="D12374" s="30"/>
      <c r="E12374" s="29"/>
    </row>
    <row r="12375" spans="1:5" ht="15" hidden="1" x14ac:dyDescent="0.25">
      <c r="A12375" s="23"/>
      <c r="B12375" s="29"/>
      <c r="C12375" s="29"/>
      <c r="D12375" s="30"/>
      <c r="E12375" s="29"/>
    </row>
    <row r="12376" spans="1:5" ht="15" hidden="1" x14ac:dyDescent="0.25">
      <c r="A12376" s="23"/>
      <c r="B12376" s="29"/>
      <c r="C12376" s="29"/>
      <c r="D12376" s="30"/>
      <c r="E12376" s="29"/>
    </row>
    <row r="12377" spans="1:5" ht="15" hidden="1" x14ac:dyDescent="0.25">
      <c r="A12377" s="23"/>
      <c r="B12377" s="29"/>
      <c r="C12377" s="29"/>
      <c r="D12377" s="30"/>
      <c r="E12377" s="29"/>
    </row>
    <row r="12378" spans="1:5" ht="15" hidden="1" x14ac:dyDescent="0.25">
      <c r="A12378" s="23"/>
      <c r="B12378" s="29"/>
      <c r="C12378" s="29"/>
      <c r="D12378" s="30"/>
      <c r="E12378" s="29"/>
    </row>
    <row r="12379" spans="1:5" ht="15" hidden="1" x14ac:dyDescent="0.25">
      <c r="A12379" s="23"/>
      <c r="B12379" s="29"/>
      <c r="C12379" s="29"/>
      <c r="D12379" s="30"/>
      <c r="E12379" s="29"/>
    </row>
    <row r="12380" spans="1:5" ht="15" hidden="1" x14ac:dyDescent="0.25">
      <c r="A12380" s="23"/>
      <c r="B12380" s="29"/>
      <c r="C12380" s="29"/>
      <c r="D12380" s="30"/>
      <c r="E12380" s="29"/>
    </row>
    <row r="12381" spans="1:5" ht="15" hidden="1" x14ac:dyDescent="0.25">
      <c r="A12381" s="23"/>
      <c r="B12381" s="29"/>
      <c r="C12381" s="29"/>
      <c r="D12381" s="30"/>
      <c r="E12381" s="29"/>
    </row>
    <row r="12382" spans="1:5" ht="15" hidden="1" x14ac:dyDescent="0.25">
      <c r="A12382" s="23"/>
      <c r="B12382" s="29"/>
      <c r="C12382" s="29"/>
      <c r="D12382" s="30"/>
      <c r="E12382" s="29"/>
    </row>
    <row r="12383" spans="1:5" ht="15" hidden="1" x14ac:dyDescent="0.25">
      <c r="A12383" s="23"/>
      <c r="B12383" s="29"/>
      <c r="C12383" s="29"/>
      <c r="D12383" s="30"/>
      <c r="E12383" s="29"/>
    </row>
    <row r="12384" spans="1:5" ht="15" hidden="1" x14ac:dyDescent="0.25">
      <c r="A12384" s="23"/>
      <c r="B12384" s="29"/>
      <c r="C12384" s="29"/>
      <c r="D12384" s="30"/>
      <c r="E12384" s="29"/>
    </row>
    <row r="12385" spans="1:5" ht="15" hidden="1" x14ac:dyDescent="0.25">
      <c r="A12385" s="23"/>
      <c r="B12385" s="29"/>
      <c r="C12385" s="29"/>
      <c r="D12385" s="30"/>
      <c r="E12385" s="29"/>
    </row>
    <row r="12386" spans="1:5" ht="15" hidden="1" x14ac:dyDescent="0.25">
      <c r="A12386" s="23"/>
      <c r="B12386" s="29"/>
      <c r="C12386" s="29"/>
      <c r="D12386" s="30"/>
      <c r="E12386" s="29"/>
    </row>
    <row r="12387" spans="1:5" ht="15" hidden="1" x14ac:dyDescent="0.25">
      <c r="A12387" s="23"/>
      <c r="B12387" s="29"/>
      <c r="C12387" s="29"/>
      <c r="D12387" s="30"/>
      <c r="E12387" s="29"/>
    </row>
    <row r="12388" spans="1:5" ht="15" hidden="1" x14ac:dyDescent="0.25">
      <c r="A12388" s="23"/>
      <c r="B12388" s="29"/>
      <c r="C12388" s="29"/>
      <c r="D12388" s="30"/>
      <c r="E12388" s="29"/>
    </row>
    <row r="12389" spans="1:5" ht="15" hidden="1" x14ac:dyDescent="0.25">
      <c r="A12389" s="23"/>
      <c r="B12389" s="29"/>
      <c r="C12389" s="29"/>
      <c r="D12389" s="30"/>
      <c r="E12389" s="29"/>
    </row>
    <row r="12390" spans="1:5" ht="15" hidden="1" x14ac:dyDescent="0.25">
      <c r="A12390" s="23"/>
      <c r="B12390" s="29"/>
      <c r="C12390" s="29"/>
      <c r="D12390" s="30"/>
      <c r="E12390" s="29"/>
    </row>
    <row r="12391" spans="1:5" ht="15" hidden="1" x14ac:dyDescent="0.25">
      <c r="A12391" s="23"/>
      <c r="B12391" s="29"/>
      <c r="C12391" s="29"/>
      <c r="D12391" s="30"/>
      <c r="E12391" s="29"/>
    </row>
    <row r="12392" spans="1:5" ht="15" hidden="1" x14ac:dyDescent="0.25">
      <c r="A12392" s="23"/>
      <c r="B12392" s="29"/>
      <c r="C12392" s="29"/>
      <c r="D12392" s="30"/>
      <c r="E12392" s="29"/>
    </row>
    <row r="12393" spans="1:5" ht="15" hidden="1" x14ac:dyDescent="0.25">
      <c r="A12393" s="23"/>
      <c r="B12393" s="29"/>
      <c r="C12393" s="29"/>
      <c r="D12393" s="30"/>
      <c r="E12393" s="29"/>
    </row>
    <row r="12394" spans="1:5" ht="15" hidden="1" x14ac:dyDescent="0.25">
      <c r="A12394" s="23"/>
      <c r="B12394" s="29"/>
      <c r="C12394" s="29"/>
      <c r="D12394" s="30"/>
      <c r="E12394" s="29"/>
    </row>
    <row r="12395" spans="1:5" ht="15" hidden="1" x14ac:dyDescent="0.25">
      <c r="A12395" s="23"/>
      <c r="B12395" s="29"/>
      <c r="C12395" s="29"/>
      <c r="D12395" s="30"/>
      <c r="E12395" s="29"/>
    </row>
    <row r="12396" spans="1:5" ht="15" hidden="1" x14ac:dyDescent="0.25">
      <c r="A12396" s="23"/>
      <c r="B12396" s="29"/>
      <c r="C12396" s="29"/>
      <c r="D12396" s="30"/>
      <c r="E12396" s="29"/>
    </row>
    <row r="12397" spans="1:5" ht="15" hidden="1" x14ac:dyDescent="0.25">
      <c r="A12397" s="23"/>
      <c r="B12397" s="29"/>
      <c r="C12397" s="29"/>
      <c r="D12397" s="30"/>
      <c r="E12397" s="29"/>
    </row>
    <row r="12398" spans="1:5" ht="15" hidden="1" x14ac:dyDescent="0.25">
      <c r="A12398" s="23"/>
      <c r="B12398" s="29"/>
      <c r="C12398" s="29"/>
      <c r="D12398" s="30"/>
      <c r="E12398" s="29"/>
    </row>
    <row r="12399" spans="1:5" ht="15" hidden="1" x14ac:dyDescent="0.25">
      <c r="A12399" s="23"/>
      <c r="B12399" s="29"/>
      <c r="C12399" s="29"/>
      <c r="D12399" s="30"/>
      <c r="E12399" s="29"/>
    </row>
    <row r="12400" spans="1:5" ht="15" hidden="1" x14ac:dyDescent="0.25">
      <c r="A12400" s="23"/>
      <c r="B12400" s="29"/>
      <c r="C12400" s="29"/>
      <c r="D12400" s="30"/>
      <c r="E12400" s="29"/>
    </row>
    <row r="12401" spans="1:5" ht="15" hidden="1" x14ac:dyDescent="0.25">
      <c r="A12401" s="23"/>
      <c r="B12401" s="29"/>
      <c r="C12401" s="29"/>
      <c r="D12401" s="30"/>
      <c r="E12401" s="29"/>
    </row>
    <row r="12402" spans="1:5" ht="15" hidden="1" x14ac:dyDescent="0.25">
      <c r="A12402" s="23"/>
      <c r="B12402" s="29"/>
      <c r="C12402" s="29"/>
      <c r="D12402" s="30"/>
      <c r="E12402" s="29"/>
    </row>
    <row r="12403" spans="1:5" ht="15" hidden="1" x14ac:dyDescent="0.25">
      <c r="A12403" s="23"/>
      <c r="B12403" s="29"/>
      <c r="C12403" s="29"/>
      <c r="D12403" s="30"/>
      <c r="E12403" s="29"/>
    </row>
    <row r="12404" spans="1:5" ht="15" hidden="1" x14ac:dyDescent="0.25">
      <c r="A12404" s="23"/>
      <c r="B12404" s="29"/>
      <c r="C12404" s="29"/>
      <c r="D12404" s="30"/>
      <c r="E12404" s="29"/>
    </row>
    <row r="12405" spans="1:5" ht="15" hidden="1" x14ac:dyDescent="0.25">
      <c r="A12405" s="23"/>
      <c r="B12405" s="29"/>
      <c r="C12405" s="29"/>
      <c r="D12405" s="30"/>
      <c r="E12405" s="29"/>
    </row>
    <row r="12406" spans="1:5" ht="15" hidden="1" x14ac:dyDescent="0.25">
      <c r="A12406" s="23"/>
      <c r="B12406" s="29"/>
      <c r="C12406" s="29"/>
      <c r="D12406" s="30"/>
      <c r="E12406" s="29"/>
    </row>
    <row r="12407" spans="1:5" ht="15" hidden="1" x14ac:dyDescent="0.25">
      <c r="A12407" s="23"/>
      <c r="B12407" s="29"/>
      <c r="C12407" s="29"/>
      <c r="D12407" s="30"/>
      <c r="E12407" s="29"/>
    </row>
    <row r="12408" spans="1:5" ht="15" hidden="1" x14ac:dyDescent="0.25">
      <c r="A12408" s="23"/>
      <c r="B12408" s="29"/>
      <c r="C12408" s="29"/>
      <c r="D12408" s="30"/>
      <c r="E12408" s="29"/>
    </row>
    <row r="12409" spans="1:5" ht="15" hidden="1" x14ac:dyDescent="0.25">
      <c r="A12409" s="23"/>
      <c r="B12409" s="29"/>
      <c r="C12409" s="29"/>
      <c r="D12409" s="30"/>
      <c r="E12409" s="29"/>
    </row>
    <row r="12410" spans="1:5" ht="15" hidden="1" x14ac:dyDescent="0.25">
      <c r="A12410" s="23"/>
      <c r="B12410" s="29"/>
      <c r="C12410" s="29"/>
      <c r="D12410" s="30"/>
      <c r="E12410" s="29"/>
    </row>
    <row r="12411" spans="1:5" ht="15" hidden="1" x14ac:dyDescent="0.25">
      <c r="A12411" s="23"/>
      <c r="B12411" s="29"/>
      <c r="C12411" s="29"/>
      <c r="D12411" s="30"/>
      <c r="E12411" s="29"/>
    </row>
    <row r="12412" spans="1:5" ht="15" hidden="1" x14ac:dyDescent="0.25">
      <c r="A12412" s="23"/>
      <c r="B12412" s="29"/>
      <c r="C12412" s="29"/>
      <c r="D12412" s="30"/>
      <c r="E12412" s="29"/>
    </row>
    <row r="12413" spans="1:5" ht="15" hidden="1" x14ac:dyDescent="0.25">
      <c r="A12413" s="23"/>
      <c r="B12413" s="29"/>
      <c r="C12413" s="29"/>
      <c r="D12413" s="30"/>
      <c r="E12413" s="29"/>
    </row>
    <row r="12414" spans="1:5" ht="15" hidden="1" x14ac:dyDescent="0.25">
      <c r="A12414" s="23"/>
      <c r="B12414" s="29"/>
      <c r="C12414" s="29"/>
      <c r="D12414" s="30"/>
      <c r="E12414" s="29"/>
    </row>
    <row r="12415" spans="1:5" ht="15" hidden="1" x14ac:dyDescent="0.25">
      <c r="A12415" s="23"/>
      <c r="B12415" s="29"/>
      <c r="C12415" s="29"/>
      <c r="D12415" s="30"/>
      <c r="E12415" s="29"/>
    </row>
    <row r="12416" spans="1:5" ht="15" hidden="1" x14ac:dyDescent="0.25">
      <c r="A12416" s="23"/>
      <c r="B12416" s="29"/>
      <c r="C12416" s="29"/>
      <c r="D12416" s="30"/>
      <c r="E12416" s="29"/>
    </row>
    <row r="12417" spans="1:5" ht="15" hidden="1" x14ac:dyDescent="0.25">
      <c r="A12417" s="23"/>
      <c r="B12417" s="29"/>
      <c r="C12417" s="29"/>
      <c r="D12417" s="30"/>
      <c r="E12417" s="29"/>
    </row>
    <row r="12418" spans="1:5" ht="15" hidden="1" x14ac:dyDescent="0.25">
      <c r="A12418" s="23"/>
      <c r="B12418" s="29"/>
      <c r="C12418" s="29"/>
      <c r="D12418" s="30"/>
      <c r="E12418" s="29"/>
    </row>
    <row r="12419" spans="1:5" ht="15" hidden="1" x14ac:dyDescent="0.25">
      <c r="A12419" s="23"/>
      <c r="B12419" s="29"/>
      <c r="C12419" s="29"/>
      <c r="D12419" s="30"/>
      <c r="E12419" s="29"/>
    </row>
    <row r="12420" spans="1:5" ht="15" hidden="1" x14ac:dyDescent="0.25">
      <c r="A12420" s="23"/>
      <c r="B12420" s="29"/>
      <c r="C12420" s="29"/>
      <c r="D12420" s="30"/>
      <c r="E12420" s="29"/>
    </row>
    <row r="12421" spans="1:5" ht="15" hidden="1" x14ac:dyDescent="0.25">
      <c r="A12421" s="23"/>
      <c r="B12421" s="29"/>
      <c r="C12421" s="29"/>
      <c r="D12421" s="30"/>
      <c r="E12421" s="29"/>
    </row>
    <row r="12422" spans="1:5" ht="15" hidden="1" x14ac:dyDescent="0.25">
      <c r="A12422" s="23"/>
      <c r="B12422" s="29"/>
      <c r="C12422" s="29"/>
      <c r="D12422" s="30"/>
      <c r="E12422" s="29"/>
    </row>
    <row r="12423" spans="1:5" ht="15" hidden="1" x14ac:dyDescent="0.25">
      <c r="A12423" s="23"/>
      <c r="B12423" s="29"/>
      <c r="C12423" s="29"/>
      <c r="D12423" s="30"/>
      <c r="E12423" s="29"/>
    </row>
    <row r="12424" spans="1:5" ht="15" hidden="1" x14ac:dyDescent="0.25">
      <c r="A12424" s="23"/>
      <c r="B12424" s="29"/>
      <c r="C12424" s="29"/>
      <c r="D12424" s="30"/>
      <c r="E12424" s="29"/>
    </row>
    <row r="12425" spans="1:5" ht="15" hidden="1" x14ac:dyDescent="0.25">
      <c r="A12425" s="23"/>
      <c r="B12425" s="29"/>
      <c r="C12425" s="29"/>
      <c r="D12425" s="30"/>
      <c r="E12425" s="29"/>
    </row>
    <row r="12426" spans="1:5" ht="15" hidden="1" x14ac:dyDescent="0.25">
      <c r="A12426" s="23"/>
      <c r="B12426" s="29"/>
      <c r="C12426" s="29"/>
      <c r="D12426" s="30"/>
      <c r="E12426" s="29"/>
    </row>
    <row r="12427" spans="1:5" ht="15" hidden="1" x14ac:dyDescent="0.25">
      <c r="A12427" s="23"/>
      <c r="B12427" s="29"/>
      <c r="C12427" s="29"/>
      <c r="D12427" s="30"/>
      <c r="E12427" s="29"/>
    </row>
    <row r="12428" spans="1:5" ht="15" hidden="1" x14ac:dyDescent="0.25">
      <c r="A12428" s="23"/>
      <c r="B12428" s="29"/>
      <c r="C12428" s="29"/>
      <c r="D12428" s="30"/>
      <c r="E12428" s="29"/>
    </row>
    <row r="12429" spans="1:5" ht="15" hidden="1" x14ac:dyDescent="0.25">
      <c r="A12429" s="23"/>
      <c r="B12429" s="29"/>
      <c r="C12429" s="29"/>
      <c r="D12429" s="30"/>
      <c r="E12429" s="29"/>
    </row>
    <row r="12430" spans="1:5" ht="15" hidden="1" x14ac:dyDescent="0.25">
      <c r="A12430" s="23"/>
      <c r="B12430" s="29"/>
      <c r="C12430" s="29"/>
      <c r="D12430" s="30"/>
      <c r="E12430" s="29"/>
    </row>
    <row r="12431" spans="1:5" ht="15" hidden="1" x14ac:dyDescent="0.25">
      <c r="A12431" s="23"/>
      <c r="B12431" s="29"/>
      <c r="C12431" s="29"/>
      <c r="D12431" s="30"/>
      <c r="E12431" s="29"/>
    </row>
    <row r="12432" spans="1:5" ht="15" hidden="1" x14ac:dyDescent="0.25">
      <c r="A12432" s="23"/>
      <c r="B12432" s="29"/>
      <c r="C12432" s="29"/>
      <c r="D12432" s="30"/>
      <c r="E12432" s="29"/>
    </row>
    <row r="12433" spans="1:5" ht="15" hidden="1" x14ac:dyDescent="0.25">
      <c r="A12433" s="23"/>
      <c r="B12433" s="29"/>
      <c r="C12433" s="29"/>
      <c r="D12433" s="30"/>
      <c r="E12433" s="29"/>
    </row>
    <row r="12434" spans="1:5" ht="15" hidden="1" x14ac:dyDescent="0.25">
      <c r="A12434" s="23"/>
      <c r="B12434" s="29"/>
      <c r="C12434" s="29"/>
      <c r="D12434" s="30"/>
      <c r="E12434" s="29"/>
    </row>
    <row r="12435" spans="1:5" ht="15" hidden="1" x14ac:dyDescent="0.25">
      <c r="A12435" s="23"/>
      <c r="B12435" s="29"/>
      <c r="C12435" s="29"/>
      <c r="D12435" s="30"/>
      <c r="E12435" s="29"/>
    </row>
    <row r="12436" spans="1:5" ht="15" hidden="1" x14ac:dyDescent="0.25">
      <c r="A12436" s="23"/>
      <c r="B12436" s="29"/>
      <c r="C12436" s="29"/>
      <c r="D12436" s="30"/>
      <c r="E12436" s="29"/>
    </row>
    <row r="12437" spans="1:5" ht="15" hidden="1" x14ac:dyDescent="0.25">
      <c r="A12437" s="23"/>
      <c r="B12437" s="29"/>
      <c r="C12437" s="29"/>
      <c r="D12437" s="30"/>
      <c r="E12437" s="29"/>
    </row>
    <row r="12438" spans="1:5" ht="15" hidden="1" x14ac:dyDescent="0.25">
      <c r="A12438" s="23"/>
      <c r="B12438" s="29"/>
      <c r="C12438" s="29"/>
      <c r="D12438" s="30"/>
      <c r="E12438" s="29"/>
    </row>
    <row r="12439" spans="1:5" ht="15" hidden="1" x14ac:dyDescent="0.25">
      <c r="A12439" s="23"/>
      <c r="B12439" s="29"/>
      <c r="C12439" s="29"/>
      <c r="D12439" s="30"/>
      <c r="E12439" s="29"/>
    </row>
    <row r="12440" spans="1:5" ht="15" hidden="1" x14ac:dyDescent="0.25">
      <c r="A12440" s="23"/>
      <c r="B12440" s="29"/>
      <c r="C12440" s="29"/>
      <c r="D12440" s="30"/>
      <c r="E12440" s="29"/>
    </row>
    <row r="12441" spans="1:5" ht="15" hidden="1" x14ac:dyDescent="0.25">
      <c r="A12441" s="23"/>
      <c r="B12441" s="29"/>
      <c r="C12441" s="29"/>
      <c r="D12441" s="30"/>
      <c r="E12441" s="29"/>
    </row>
    <row r="12442" spans="1:5" ht="15" hidden="1" x14ac:dyDescent="0.25">
      <c r="A12442" s="23"/>
      <c r="B12442" s="29"/>
      <c r="C12442" s="29"/>
      <c r="D12442" s="30"/>
      <c r="E12442" s="29"/>
    </row>
    <row r="12443" spans="1:5" ht="15" hidden="1" x14ac:dyDescent="0.25">
      <c r="A12443" s="23"/>
      <c r="B12443" s="29"/>
      <c r="C12443" s="29"/>
      <c r="D12443" s="30"/>
      <c r="E12443" s="29"/>
    </row>
    <row r="12444" spans="1:5" ht="15" hidden="1" x14ac:dyDescent="0.25">
      <c r="A12444" s="23"/>
      <c r="B12444" s="29"/>
      <c r="C12444" s="29"/>
      <c r="D12444" s="30"/>
      <c r="E12444" s="29"/>
    </row>
    <row r="12445" spans="1:5" ht="15" hidden="1" x14ac:dyDescent="0.25">
      <c r="A12445" s="23"/>
      <c r="B12445" s="29"/>
      <c r="C12445" s="29"/>
      <c r="D12445" s="30"/>
      <c r="E12445" s="29"/>
    </row>
    <row r="12446" spans="1:5" ht="15" hidden="1" x14ac:dyDescent="0.25">
      <c r="A12446" s="23"/>
      <c r="B12446" s="29"/>
      <c r="C12446" s="29"/>
      <c r="D12446" s="30"/>
      <c r="E12446" s="29"/>
    </row>
    <row r="12447" spans="1:5" ht="15" hidden="1" x14ac:dyDescent="0.25">
      <c r="A12447" s="23"/>
      <c r="B12447" s="29"/>
      <c r="C12447" s="29"/>
      <c r="D12447" s="30"/>
      <c r="E12447" s="29"/>
    </row>
    <row r="12448" spans="1:5" ht="15" hidden="1" x14ac:dyDescent="0.25">
      <c r="A12448" s="23"/>
      <c r="B12448" s="29"/>
      <c r="C12448" s="29"/>
      <c r="D12448" s="30"/>
      <c r="E12448" s="29"/>
    </row>
    <row r="12449" spans="1:5" ht="15" hidden="1" x14ac:dyDescent="0.25">
      <c r="A12449" s="23"/>
      <c r="B12449" s="29"/>
      <c r="C12449" s="29"/>
      <c r="D12449" s="30"/>
      <c r="E12449" s="29"/>
    </row>
    <row r="12450" spans="1:5" ht="15" hidden="1" x14ac:dyDescent="0.25">
      <c r="A12450" s="23"/>
      <c r="B12450" s="29"/>
      <c r="C12450" s="29"/>
      <c r="D12450" s="30"/>
      <c r="E12450" s="29"/>
    </row>
    <row r="12451" spans="1:5" ht="15" hidden="1" x14ac:dyDescent="0.25">
      <c r="A12451" s="23"/>
      <c r="B12451" s="29"/>
      <c r="C12451" s="29"/>
      <c r="D12451" s="30"/>
      <c r="E12451" s="29"/>
    </row>
    <row r="12452" spans="1:5" ht="15" hidden="1" x14ac:dyDescent="0.25">
      <c r="A12452" s="23"/>
      <c r="B12452" s="29"/>
      <c r="C12452" s="29"/>
      <c r="D12452" s="30"/>
      <c r="E12452" s="29"/>
    </row>
    <row r="12453" spans="1:5" ht="15" hidden="1" x14ac:dyDescent="0.25">
      <c r="A12453" s="23"/>
      <c r="B12453" s="29"/>
      <c r="C12453" s="29"/>
      <c r="D12453" s="30"/>
      <c r="E12453" s="29"/>
    </row>
    <row r="12454" spans="1:5" ht="15" hidden="1" x14ac:dyDescent="0.25">
      <c r="A12454" s="23"/>
      <c r="B12454" s="29"/>
      <c r="C12454" s="29"/>
      <c r="D12454" s="30"/>
      <c r="E12454" s="29"/>
    </row>
    <row r="12455" spans="1:5" ht="15" hidden="1" x14ac:dyDescent="0.25">
      <c r="A12455" s="23"/>
      <c r="B12455" s="29"/>
      <c r="C12455" s="29"/>
      <c r="D12455" s="30"/>
      <c r="E12455" s="29"/>
    </row>
    <row r="12456" spans="1:5" ht="15" hidden="1" x14ac:dyDescent="0.25">
      <c r="A12456" s="23"/>
      <c r="B12456" s="29"/>
      <c r="C12456" s="29"/>
      <c r="D12456" s="30"/>
      <c r="E12456" s="29"/>
    </row>
    <row r="12457" spans="1:5" ht="15" hidden="1" x14ac:dyDescent="0.25">
      <c r="A12457" s="23"/>
      <c r="B12457" s="29"/>
      <c r="C12457" s="29"/>
      <c r="D12457" s="30"/>
      <c r="E12457" s="29"/>
    </row>
    <row r="12458" spans="1:5" ht="15" hidden="1" x14ac:dyDescent="0.25">
      <c r="A12458" s="23"/>
      <c r="B12458" s="29"/>
      <c r="C12458" s="29"/>
      <c r="D12458" s="30"/>
      <c r="E12458" s="29"/>
    </row>
    <row r="12459" spans="1:5" ht="15" hidden="1" x14ac:dyDescent="0.25">
      <c r="A12459" s="23"/>
      <c r="B12459" s="29"/>
      <c r="C12459" s="29"/>
      <c r="D12459" s="30"/>
      <c r="E12459" s="29"/>
    </row>
    <row r="12460" spans="1:5" ht="15" hidden="1" x14ac:dyDescent="0.25">
      <c r="A12460" s="23"/>
      <c r="B12460" s="29"/>
      <c r="C12460" s="29"/>
      <c r="D12460" s="30"/>
      <c r="E12460" s="29"/>
    </row>
    <row r="12461" spans="1:5" ht="15" hidden="1" x14ac:dyDescent="0.25">
      <c r="A12461" s="23"/>
      <c r="B12461" s="29"/>
      <c r="C12461" s="29"/>
      <c r="D12461" s="30"/>
      <c r="E12461" s="29"/>
    </row>
    <row r="12462" spans="1:5" ht="15" hidden="1" x14ac:dyDescent="0.25">
      <c r="A12462" s="23"/>
      <c r="B12462" s="29"/>
      <c r="C12462" s="29"/>
      <c r="D12462" s="30"/>
      <c r="E12462" s="29"/>
    </row>
    <row r="12463" spans="1:5" ht="15" hidden="1" x14ac:dyDescent="0.25">
      <c r="A12463" s="23"/>
      <c r="B12463" s="29"/>
      <c r="C12463" s="29"/>
      <c r="D12463" s="30"/>
      <c r="E12463" s="29"/>
    </row>
    <row r="12464" spans="1:5" ht="15" hidden="1" x14ac:dyDescent="0.25">
      <c r="A12464" s="23"/>
      <c r="B12464" s="29"/>
      <c r="C12464" s="29"/>
      <c r="D12464" s="30"/>
      <c r="E12464" s="29"/>
    </row>
    <row r="12465" spans="1:5" ht="15" hidden="1" x14ac:dyDescent="0.25">
      <c r="A12465" s="23"/>
      <c r="B12465" s="29"/>
      <c r="C12465" s="29"/>
      <c r="D12465" s="30"/>
      <c r="E12465" s="29"/>
    </row>
    <row r="12466" spans="1:5" ht="15" hidden="1" x14ac:dyDescent="0.25">
      <c r="A12466" s="23"/>
      <c r="B12466" s="29"/>
      <c r="C12466" s="29"/>
      <c r="D12466" s="30"/>
      <c r="E12466" s="29"/>
    </row>
    <row r="12467" spans="1:5" ht="15" hidden="1" x14ac:dyDescent="0.25">
      <c r="A12467" s="23"/>
      <c r="B12467" s="29"/>
      <c r="C12467" s="29"/>
      <c r="D12467" s="30"/>
      <c r="E12467" s="29"/>
    </row>
    <row r="12468" spans="1:5" ht="15" hidden="1" x14ac:dyDescent="0.25">
      <c r="A12468" s="23"/>
      <c r="B12468" s="29"/>
      <c r="C12468" s="29"/>
      <c r="D12468" s="30"/>
      <c r="E12468" s="29"/>
    </row>
    <row r="12469" spans="1:5" ht="15" hidden="1" x14ac:dyDescent="0.25">
      <c r="A12469" s="23"/>
      <c r="B12469" s="29"/>
      <c r="C12469" s="29"/>
      <c r="D12469" s="30"/>
      <c r="E12469" s="29"/>
    </row>
    <row r="12470" spans="1:5" ht="15" hidden="1" x14ac:dyDescent="0.25">
      <c r="A12470" s="23"/>
      <c r="B12470" s="29"/>
      <c r="C12470" s="29"/>
      <c r="D12470" s="30"/>
      <c r="E12470" s="29"/>
    </row>
    <row r="12471" spans="1:5" ht="15" hidden="1" x14ac:dyDescent="0.25">
      <c r="A12471" s="23"/>
      <c r="B12471" s="29"/>
      <c r="C12471" s="29"/>
      <c r="D12471" s="30"/>
      <c r="E12471" s="29"/>
    </row>
    <row r="12472" spans="1:5" ht="15" hidden="1" x14ac:dyDescent="0.25">
      <c r="A12472" s="23"/>
      <c r="B12472" s="29"/>
      <c r="C12472" s="29"/>
      <c r="D12472" s="30"/>
      <c r="E12472" s="29"/>
    </row>
    <row r="12473" spans="1:5" ht="15" hidden="1" x14ac:dyDescent="0.25">
      <c r="A12473" s="23"/>
      <c r="B12473" s="29"/>
      <c r="C12473" s="29"/>
      <c r="D12473" s="30"/>
      <c r="E12473" s="29"/>
    </row>
    <row r="12474" spans="1:5" ht="15" hidden="1" x14ac:dyDescent="0.25">
      <c r="A12474" s="23"/>
      <c r="B12474" s="29"/>
      <c r="C12474" s="29"/>
      <c r="D12474" s="30"/>
      <c r="E12474" s="29"/>
    </row>
    <row r="12475" spans="1:5" ht="15" hidden="1" x14ac:dyDescent="0.25">
      <c r="A12475" s="23"/>
      <c r="B12475" s="29"/>
      <c r="C12475" s="29"/>
      <c r="D12475" s="30"/>
      <c r="E12475" s="29"/>
    </row>
    <row r="12476" spans="1:5" ht="15" hidden="1" x14ac:dyDescent="0.25">
      <c r="A12476" s="23"/>
      <c r="B12476" s="29"/>
      <c r="C12476" s="29"/>
      <c r="D12476" s="30"/>
      <c r="E12476" s="29"/>
    </row>
    <row r="12477" spans="1:5" ht="15" hidden="1" x14ac:dyDescent="0.25">
      <c r="A12477" s="23"/>
      <c r="B12477" s="29"/>
      <c r="C12477" s="29"/>
      <c r="D12477" s="30"/>
      <c r="E12477" s="29"/>
    </row>
    <row r="12478" spans="1:5" ht="15" hidden="1" x14ac:dyDescent="0.25">
      <c r="A12478" s="23"/>
      <c r="B12478" s="29"/>
      <c r="C12478" s="29"/>
      <c r="D12478" s="30"/>
      <c r="E12478" s="29"/>
    </row>
    <row r="12479" spans="1:5" ht="15" hidden="1" x14ac:dyDescent="0.25">
      <c r="A12479" s="23"/>
      <c r="B12479" s="29"/>
      <c r="C12479" s="29"/>
      <c r="D12479" s="30"/>
      <c r="E12479" s="29"/>
    </row>
    <row r="12480" spans="1:5" ht="15" hidden="1" x14ac:dyDescent="0.25">
      <c r="A12480" s="23"/>
      <c r="B12480" s="29"/>
      <c r="C12480" s="29"/>
      <c r="D12480" s="30"/>
      <c r="E12480" s="29"/>
    </row>
    <row r="12481" spans="1:5" ht="15" hidden="1" x14ac:dyDescent="0.25">
      <c r="A12481" s="23"/>
      <c r="B12481" s="29"/>
      <c r="C12481" s="29"/>
      <c r="D12481" s="30"/>
      <c r="E12481" s="29"/>
    </row>
    <row r="12482" spans="1:5" ht="15" hidden="1" x14ac:dyDescent="0.25">
      <c r="A12482" s="23"/>
      <c r="B12482" s="29"/>
      <c r="C12482" s="29"/>
      <c r="D12482" s="30"/>
      <c r="E12482" s="29"/>
    </row>
    <row r="12483" spans="1:5" ht="15" hidden="1" x14ac:dyDescent="0.25">
      <c r="A12483" s="23"/>
      <c r="B12483" s="29"/>
      <c r="C12483" s="29"/>
      <c r="D12483" s="30"/>
      <c r="E12483" s="29"/>
    </row>
    <row r="12484" spans="1:5" ht="15" hidden="1" x14ac:dyDescent="0.25">
      <c r="A12484" s="23"/>
      <c r="B12484" s="29"/>
      <c r="C12484" s="29"/>
      <c r="D12484" s="30"/>
      <c r="E12484" s="29"/>
    </row>
    <row r="12485" spans="1:5" ht="15" hidden="1" x14ac:dyDescent="0.25">
      <c r="A12485" s="23"/>
      <c r="B12485" s="29"/>
      <c r="C12485" s="29"/>
      <c r="D12485" s="30"/>
      <c r="E12485" s="29"/>
    </row>
    <row r="12486" spans="1:5" ht="15" hidden="1" x14ac:dyDescent="0.25">
      <c r="A12486" s="23"/>
      <c r="B12486" s="29"/>
      <c r="C12486" s="29"/>
      <c r="D12486" s="30"/>
      <c r="E12486" s="29"/>
    </row>
    <row r="12487" spans="1:5" ht="15" hidden="1" x14ac:dyDescent="0.25">
      <c r="A12487" s="23"/>
      <c r="B12487" s="29"/>
      <c r="C12487" s="29"/>
      <c r="D12487" s="30"/>
      <c r="E12487" s="29"/>
    </row>
    <row r="12488" spans="1:5" ht="15" hidden="1" x14ac:dyDescent="0.25">
      <c r="A12488" s="23"/>
      <c r="B12488" s="29"/>
      <c r="C12488" s="29"/>
      <c r="D12488" s="30"/>
      <c r="E12488" s="29"/>
    </row>
    <row r="12489" spans="1:5" ht="15" hidden="1" x14ac:dyDescent="0.25">
      <c r="A12489" s="23"/>
      <c r="B12489" s="29"/>
      <c r="C12489" s="29"/>
      <c r="D12489" s="30"/>
      <c r="E12489" s="29"/>
    </row>
    <row r="12490" spans="1:5" ht="15" hidden="1" x14ac:dyDescent="0.25">
      <c r="A12490" s="23"/>
      <c r="B12490" s="29"/>
      <c r="C12490" s="29"/>
      <c r="D12490" s="30"/>
      <c r="E12490" s="29"/>
    </row>
    <row r="12491" spans="1:5" ht="15" hidden="1" x14ac:dyDescent="0.25">
      <c r="A12491" s="23"/>
      <c r="B12491" s="29"/>
      <c r="C12491" s="29"/>
      <c r="D12491" s="30"/>
      <c r="E12491" s="29"/>
    </row>
    <row r="12492" spans="1:5" ht="15" hidden="1" x14ac:dyDescent="0.25">
      <c r="A12492" s="23"/>
      <c r="B12492" s="29"/>
      <c r="C12492" s="29"/>
      <c r="D12492" s="30"/>
      <c r="E12492" s="29"/>
    </row>
    <row r="12493" spans="1:5" ht="15" hidden="1" x14ac:dyDescent="0.25">
      <c r="A12493" s="23"/>
      <c r="B12493" s="29"/>
      <c r="C12493" s="29"/>
      <c r="D12493" s="30"/>
      <c r="E12493" s="29"/>
    </row>
    <row r="12494" spans="1:5" ht="15" hidden="1" x14ac:dyDescent="0.25">
      <c r="A12494" s="23"/>
      <c r="B12494" s="29"/>
      <c r="C12494" s="29"/>
      <c r="D12494" s="30"/>
      <c r="E12494" s="29"/>
    </row>
    <row r="12495" spans="1:5" ht="15" hidden="1" x14ac:dyDescent="0.25">
      <c r="A12495" s="23"/>
      <c r="B12495" s="29"/>
      <c r="C12495" s="29"/>
      <c r="D12495" s="30"/>
      <c r="E12495" s="29"/>
    </row>
    <row r="12496" spans="1:5" ht="15" hidden="1" x14ac:dyDescent="0.25">
      <c r="A12496" s="23"/>
      <c r="B12496" s="29"/>
      <c r="C12496" s="29"/>
      <c r="D12496" s="30"/>
      <c r="E12496" s="29"/>
    </row>
    <row r="12497" spans="1:5" ht="15" hidden="1" x14ac:dyDescent="0.25">
      <c r="A12497" s="23"/>
      <c r="B12497" s="29"/>
      <c r="C12497" s="29"/>
      <c r="D12497" s="30"/>
      <c r="E12497" s="29"/>
    </row>
    <row r="12498" spans="1:5" ht="15" hidden="1" x14ac:dyDescent="0.25">
      <c r="A12498" s="23"/>
      <c r="B12498" s="29"/>
      <c r="C12498" s="29"/>
      <c r="D12498" s="30"/>
      <c r="E12498" s="29"/>
    </row>
    <row r="12499" spans="1:5" ht="15" hidden="1" x14ac:dyDescent="0.25">
      <c r="A12499" s="23"/>
      <c r="B12499" s="29"/>
      <c r="C12499" s="29"/>
      <c r="D12499" s="30"/>
      <c r="E12499" s="29"/>
    </row>
    <row r="12500" spans="1:5" ht="15" hidden="1" x14ac:dyDescent="0.25">
      <c r="A12500" s="23"/>
      <c r="B12500" s="29"/>
      <c r="C12500" s="29"/>
      <c r="D12500" s="30"/>
      <c r="E12500" s="29"/>
    </row>
    <row r="12501" spans="1:5" ht="15" hidden="1" x14ac:dyDescent="0.25">
      <c r="A12501" s="23"/>
      <c r="B12501" s="29"/>
      <c r="C12501" s="29"/>
      <c r="D12501" s="30"/>
      <c r="E12501" s="29"/>
    </row>
    <row r="12502" spans="1:5" ht="15" hidden="1" x14ac:dyDescent="0.25">
      <c r="A12502" s="23"/>
      <c r="B12502" s="29"/>
      <c r="C12502" s="29"/>
      <c r="D12502" s="30"/>
      <c r="E12502" s="29"/>
    </row>
    <row r="12503" spans="1:5" ht="15" hidden="1" x14ac:dyDescent="0.25">
      <c r="A12503" s="23"/>
      <c r="B12503" s="29"/>
      <c r="C12503" s="29"/>
      <c r="D12503" s="30"/>
      <c r="E12503" s="29"/>
    </row>
    <row r="12504" spans="1:5" ht="15" hidden="1" x14ac:dyDescent="0.25">
      <c r="A12504" s="23"/>
      <c r="B12504" s="29"/>
      <c r="C12504" s="29"/>
      <c r="D12504" s="30"/>
      <c r="E12504" s="29"/>
    </row>
    <row r="12505" spans="1:5" ht="15" hidden="1" x14ac:dyDescent="0.25">
      <c r="A12505" s="23"/>
      <c r="B12505" s="29"/>
      <c r="C12505" s="29"/>
      <c r="D12505" s="30"/>
      <c r="E12505" s="29"/>
    </row>
    <row r="12506" spans="1:5" ht="15" hidden="1" x14ac:dyDescent="0.25">
      <c r="A12506" s="23"/>
      <c r="B12506" s="29"/>
      <c r="C12506" s="29"/>
      <c r="D12506" s="30"/>
      <c r="E12506" s="29"/>
    </row>
    <row r="12507" spans="1:5" ht="15" hidden="1" x14ac:dyDescent="0.25">
      <c r="A12507" s="23"/>
      <c r="B12507" s="29"/>
      <c r="C12507" s="29"/>
      <c r="D12507" s="30"/>
      <c r="E12507" s="29"/>
    </row>
    <row r="12508" spans="1:5" ht="15" hidden="1" x14ac:dyDescent="0.25">
      <c r="A12508" s="23"/>
      <c r="B12508" s="29"/>
      <c r="C12508" s="29"/>
      <c r="D12508" s="30"/>
      <c r="E12508" s="29"/>
    </row>
    <row r="12509" spans="1:5" ht="15" hidden="1" x14ac:dyDescent="0.25">
      <c r="A12509" s="23"/>
      <c r="B12509" s="29"/>
      <c r="C12509" s="29"/>
      <c r="D12509" s="30"/>
      <c r="E12509" s="29"/>
    </row>
    <row r="12510" spans="1:5" ht="15" hidden="1" x14ac:dyDescent="0.25">
      <c r="A12510" s="23"/>
      <c r="B12510" s="29"/>
      <c r="C12510" s="29"/>
      <c r="D12510" s="30"/>
      <c r="E12510" s="29"/>
    </row>
    <row r="12511" spans="1:5" ht="15" hidden="1" x14ac:dyDescent="0.25">
      <c r="A12511" s="23"/>
      <c r="B12511" s="29"/>
      <c r="C12511" s="29"/>
      <c r="D12511" s="30"/>
      <c r="E12511" s="29"/>
    </row>
    <row r="12512" spans="1:5" ht="15" hidden="1" x14ac:dyDescent="0.25">
      <c r="A12512" s="23"/>
      <c r="B12512" s="29"/>
      <c r="C12512" s="29"/>
      <c r="D12512" s="30"/>
      <c r="E12512" s="29"/>
    </row>
    <row r="12513" spans="1:5" ht="15" hidden="1" x14ac:dyDescent="0.25">
      <c r="A12513" s="23"/>
      <c r="B12513" s="29"/>
      <c r="C12513" s="29"/>
      <c r="D12513" s="30"/>
      <c r="E12513" s="29"/>
    </row>
    <row r="12514" spans="1:5" ht="15" hidden="1" x14ac:dyDescent="0.25">
      <c r="A12514" s="23"/>
      <c r="B12514" s="29"/>
      <c r="C12514" s="29"/>
      <c r="D12514" s="30"/>
      <c r="E12514" s="29"/>
    </row>
    <row r="12515" spans="1:5" ht="15" hidden="1" x14ac:dyDescent="0.25">
      <c r="A12515" s="23"/>
      <c r="B12515" s="29"/>
      <c r="C12515" s="29"/>
      <c r="D12515" s="30"/>
      <c r="E12515" s="29"/>
    </row>
    <row r="12516" spans="1:5" ht="15" hidden="1" x14ac:dyDescent="0.25">
      <c r="A12516" s="23"/>
      <c r="B12516" s="29"/>
      <c r="C12516" s="29"/>
      <c r="D12516" s="30"/>
      <c r="E12516" s="29"/>
    </row>
    <row r="12517" spans="1:5" ht="15" hidden="1" x14ac:dyDescent="0.25">
      <c r="A12517" s="23"/>
      <c r="B12517" s="29"/>
      <c r="C12517" s="29"/>
      <c r="D12517" s="30"/>
      <c r="E12517" s="29"/>
    </row>
    <row r="12518" spans="1:5" ht="15" hidden="1" x14ac:dyDescent="0.25">
      <c r="A12518" s="23"/>
      <c r="B12518" s="29"/>
      <c r="C12518" s="29"/>
      <c r="D12518" s="30"/>
      <c r="E12518" s="29"/>
    </row>
    <row r="12519" spans="1:5" ht="15" hidden="1" x14ac:dyDescent="0.25">
      <c r="A12519" s="23"/>
      <c r="B12519" s="29"/>
      <c r="C12519" s="29"/>
      <c r="D12519" s="30"/>
      <c r="E12519" s="29"/>
    </row>
    <row r="12520" spans="1:5" ht="15" hidden="1" x14ac:dyDescent="0.25">
      <c r="A12520" s="23"/>
      <c r="B12520" s="29"/>
      <c r="C12520" s="29"/>
      <c r="D12520" s="30"/>
      <c r="E12520" s="29"/>
    </row>
    <row r="12521" spans="1:5" ht="15" hidden="1" x14ac:dyDescent="0.25">
      <c r="A12521" s="23"/>
      <c r="B12521" s="29"/>
      <c r="C12521" s="29"/>
      <c r="D12521" s="30"/>
      <c r="E12521" s="29"/>
    </row>
    <row r="12522" spans="1:5" ht="15" hidden="1" x14ac:dyDescent="0.25">
      <c r="A12522" s="23"/>
      <c r="B12522" s="29"/>
      <c r="C12522" s="29"/>
      <c r="D12522" s="30"/>
      <c r="E12522" s="29"/>
    </row>
    <row r="12523" spans="1:5" ht="15" hidden="1" x14ac:dyDescent="0.25">
      <c r="A12523" s="23"/>
      <c r="B12523" s="29"/>
      <c r="C12523" s="29"/>
      <c r="D12523" s="30"/>
      <c r="E12523" s="29"/>
    </row>
    <row r="12524" spans="1:5" ht="15" hidden="1" x14ac:dyDescent="0.25">
      <c r="A12524" s="23"/>
      <c r="B12524" s="29"/>
      <c r="C12524" s="29"/>
      <c r="D12524" s="30"/>
      <c r="E12524" s="29"/>
    </row>
    <row r="12525" spans="1:5" ht="15" hidden="1" x14ac:dyDescent="0.25">
      <c r="A12525" s="23"/>
      <c r="B12525" s="29"/>
      <c r="C12525" s="29"/>
      <c r="D12525" s="30"/>
      <c r="E12525" s="29"/>
    </row>
    <row r="12526" spans="1:5" ht="15" hidden="1" x14ac:dyDescent="0.25">
      <c r="A12526" s="23"/>
      <c r="B12526" s="29"/>
      <c r="C12526" s="29"/>
      <c r="D12526" s="30"/>
      <c r="E12526" s="29"/>
    </row>
    <row r="12527" spans="1:5" ht="15" hidden="1" x14ac:dyDescent="0.25">
      <c r="A12527" s="23"/>
      <c r="B12527" s="29"/>
      <c r="C12527" s="29"/>
      <c r="D12527" s="30"/>
      <c r="E12527" s="29"/>
    </row>
    <row r="12528" spans="1:5" ht="15" hidden="1" x14ac:dyDescent="0.25">
      <c r="A12528" s="23"/>
      <c r="B12528" s="29"/>
      <c r="C12528" s="29"/>
      <c r="D12528" s="30"/>
      <c r="E12528" s="29"/>
    </row>
    <row r="12529" spans="1:5" ht="15" hidden="1" x14ac:dyDescent="0.25">
      <c r="A12529" s="23"/>
      <c r="B12529" s="29"/>
      <c r="C12529" s="29"/>
      <c r="D12529" s="30"/>
      <c r="E12529" s="29"/>
    </row>
    <row r="12530" spans="1:5" ht="15" hidden="1" x14ac:dyDescent="0.25">
      <c r="A12530" s="23"/>
      <c r="B12530" s="29"/>
      <c r="C12530" s="29"/>
      <c r="D12530" s="30"/>
      <c r="E12530" s="29"/>
    </row>
    <row r="12531" spans="1:5" ht="15" hidden="1" x14ac:dyDescent="0.25">
      <c r="A12531" s="23"/>
      <c r="B12531" s="29"/>
      <c r="C12531" s="29"/>
      <c r="D12531" s="30"/>
      <c r="E12531" s="29"/>
    </row>
    <row r="12532" spans="1:5" ht="15" hidden="1" x14ac:dyDescent="0.25">
      <c r="A12532" s="23"/>
      <c r="B12532" s="29"/>
      <c r="C12532" s="29"/>
      <c r="D12532" s="30"/>
      <c r="E12532" s="29"/>
    </row>
    <row r="12533" spans="1:5" ht="15" hidden="1" x14ac:dyDescent="0.25">
      <c r="A12533" s="23"/>
      <c r="B12533" s="29"/>
      <c r="C12533" s="29"/>
      <c r="D12533" s="30"/>
      <c r="E12533" s="29"/>
    </row>
    <row r="12534" spans="1:5" ht="15" hidden="1" x14ac:dyDescent="0.25">
      <c r="A12534" s="23"/>
      <c r="B12534" s="29"/>
      <c r="C12534" s="29"/>
      <c r="D12534" s="30"/>
      <c r="E12534" s="29"/>
    </row>
    <row r="12535" spans="1:5" ht="15" hidden="1" x14ac:dyDescent="0.25">
      <c r="A12535" s="23"/>
      <c r="B12535" s="29"/>
      <c r="C12535" s="29"/>
      <c r="D12535" s="30"/>
      <c r="E12535" s="29"/>
    </row>
    <row r="12536" spans="1:5" ht="15" hidden="1" x14ac:dyDescent="0.25">
      <c r="A12536" s="23"/>
      <c r="B12536" s="29"/>
      <c r="C12536" s="29"/>
      <c r="D12536" s="30"/>
      <c r="E12536" s="29"/>
    </row>
    <row r="12537" spans="1:5" ht="15" hidden="1" x14ac:dyDescent="0.25">
      <c r="A12537" s="23"/>
      <c r="B12537" s="29"/>
      <c r="C12537" s="29"/>
      <c r="D12537" s="30"/>
      <c r="E12537" s="29"/>
    </row>
    <row r="12538" spans="1:5" ht="15" hidden="1" x14ac:dyDescent="0.25">
      <c r="A12538" s="23"/>
      <c r="B12538" s="29"/>
      <c r="C12538" s="29"/>
      <c r="D12538" s="30"/>
      <c r="E12538" s="29"/>
    </row>
    <row r="12539" spans="1:5" ht="15" hidden="1" x14ac:dyDescent="0.25">
      <c r="A12539" s="23"/>
      <c r="B12539" s="29"/>
      <c r="C12539" s="29"/>
      <c r="D12539" s="30"/>
      <c r="E12539" s="29"/>
    </row>
    <row r="12540" spans="1:5" ht="15" hidden="1" x14ac:dyDescent="0.25">
      <c r="A12540" s="23"/>
      <c r="B12540" s="29"/>
      <c r="C12540" s="29"/>
      <c r="D12540" s="30"/>
      <c r="E12540" s="29"/>
    </row>
    <row r="12541" spans="1:5" ht="15" hidden="1" x14ac:dyDescent="0.25">
      <c r="A12541" s="23"/>
      <c r="B12541" s="29"/>
      <c r="C12541" s="29"/>
      <c r="D12541" s="30"/>
      <c r="E12541" s="29"/>
    </row>
    <row r="12542" spans="1:5" ht="15" hidden="1" x14ac:dyDescent="0.25">
      <c r="A12542" s="23"/>
      <c r="B12542" s="29"/>
      <c r="C12542" s="29"/>
      <c r="D12542" s="30"/>
      <c r="E12542" s="29"/>
    </row>
    <row r="12543" spans="1:5" ht="15" hidden="1" x14ac:dyDescent="0.25">
      <c r="A12543" s="23"/>
      <c r="B12543" s="29"/>
      <c r="C12543" s="29"/>
      <c r="D12543" s="30"/>
      <c r="E12543" s="29"/>
    </row>
    <row r="12544" spans="1:5" ht="15" hidden="1" x14ac:dyDescent="0.25">
      <c r="A12544" s="23"/>
      <c r="B12544" s="29"/>
      <c r="C12544" s="29"/>
      <c r="D12544" s="30"/>
      <c r="E12544" s="29"/>
    </row>
    <row r="12545" spans="1:5" ht="15" hidden="1" x14ac:dyDescent="0.25">
      <c r="A12545" s="23"/>
      <c r="B12545" s="29"/>
      <c r="C12545" s="29"/>
      <c r="D12545" s="30"/>
      <c r="E12545" s="29"/>
    </row>
    <row r="12546" spans="1:5" ht="15" hidden="1" x14ac:dyDescent="0.25">
      <c r="A12546" s="23"/>
      <c r="B12546" s="29"/>
      <c r="C12546" s="29"/>
      <c r="D12546" s="30"/>
      <c r="E12546" s="29"/>
    </row>
    <row r="12547" spans="1:5" ht="15" hidden="1" x14ac:dyDescent="0.25">
      <c r="A12547" s="23"/>
      <c r="B12547" s="29"/>
      <c r="C12547" s="29"/>
      <c r="D12547" s="30"/>
      <c r="E12547" s="29"/>
    </row>
    <row r="12548" spans="1:5" ht="15" hidden="1" x14ac:dyDescent="0.25">
      <c r="A12548" s="23"/>
      <c r="B12548" s="29"/>
      <c r="C12548" s="29"/>
      <c r="D12548" s="30"/>
      <c r="E12548" s="29"/>
    </row>
    <row r="12549" spans="1:5" ht="15" hidden="1" x14ac:dyDescent="0.25">
      <c r="A12549" s="23"/>
      <c r="B12549" s="29"/>
      <c r="C12549" s="29"/>
      <c r="D12549" s="30"/>
      <c r="E12549" s="29"/>
    </row>
    <row r="12550" spans="1:5" ht="15" hidden="1" x14ac:dyDescent="0.25">
      <c r="A12550" s="23"/>
      <c r="B12550" s="29"/>
      <c r="C12550" s="29"/>
      <c r="D12550" s="30"/>
      <c r="E12550" s="29"/>
    </row>
    <row r="12551" spans="1:5" ht="15" hidden="1" x14ac:dyDescent="0.25">
      <c r="A12551" s="23"/>
      <c r="B12551" s="29"/>
      <c r="C12551" s="29"/>
      <c r="D12551" s="30"/>
      <c r="E12551" s="29"/>
    </row>
    <row r="12552" spans="1:5" ht="15" hidden="1" x14ac:dyDescent="0.25">
      <c r="A12552" s="23"/>
      <c r="B12552" s="29"/>
      <c r="C12552" s="29"/>
      <c r="D12552" s="30"/>
      <c r="E12552" s="29"/>
    </row>
    <row r="12553" spans="1:5" ht="15" hidden="1" x14ac:dyDescent="0.25">
      <c r="A12553" s="23"/>
      <c r="B12553" s="29"/>
      <c r="C12553" s="29"/>
      <c r="D12553" s="30"/>
      <c r="E12553" s="29"/>
    </row>
    <row r="12554" spans="1:5" ht="15" hidden="1" x14ac:dyDescent="0.25">
      <c r="A12554" s="23"/>
      <c r="B12554" s="29"/>
      <c r="C12554" s="29"/>
      <c r="D12554" s="30"/>
      <c r="E12554" s="29"/>
    </row>
    <row r="12555" spans="1:5" ht="15" hidden="1" x14ac:dyDescent="0.25">
      <c r="A12555" s="23"/>
      <c r="B12555" s="29"/>
      <c r="C12555" s="29"/>
      <c r="D12555" s="30"/>
      <c r="E12555" s="29"/>
    </row>
    <row r="12556" spans="1:5" ht="15" hidden="1" x14ac:dyDescent="0.25">
      <c r="A12556" s="23"/>
      <c r="B12556" s="29"/>
      <c r="C12556" s="29"/>
      <c r="D12556" s="30"/>
      <c r="E12556" s="29"/>
    </row>
    <row r="12557" spans="1:5" ht="15" hidden="1" x14ac:dyDescent="0.25">
      <c r="A12557" s="23"/>
      <c r="B12557" s="29"/>
      <c r="C12557" s="29"/>
      <c r="D12557" s="30"/>
      <c r="E12557" s="29"/>
    </row>
    <row r="12558" spans="1:5" ht="15" hidden="1" x14ac:dyDescent="0.25">
      <c r="A12558" s="23"/>
      <c r="B12558" s="29"/>
      <c r="C12558" s="29"/>
      <c r="D12558" s="30"/>
      <c r="E12558" s="29"/>
    </row>
    <row r="12559" spans="1:5" ht="15" hidden="1" x14ac:dyDescent="0.25">
      <c r="A12559" s="23"/>
      <c r="B12559" s="29"/>
      <c r="C12559" s="29"/>
      <c r="D12559" s="30"/>
      <c r="E12559" s="29"/>
    </row>
    <row r="12560" spans="1:5" ht="15" hidden="1" x14ac:dyDescent="0.25">
      <c r="A12560" s="23"/>
      <c r="B12560" s="29"/>
      <c r="C12560" s="29"/>
      <c r="D12560" s="30"/>
      <c r="E12560" s="29"/>
    </row>
    <row r="12561" spans="1:5" ht="15" hidden="1" x14ac:dyDescent="0.25">
      <c r="A12561" s="23"/>
      <c r="B12561" s="29"/>
      <c r="C12561" s="29"/>
      <c r="D12561" s="30"/>
      <c r="E12561" s="29"/>
    </row>
    <row r="12562" spans="1:5" ht="15" hidden="1" x14ac:dyDescent="0.25">
      <c r="A12562" s="23"/>
      <c r="B12562" s="29"/>
      <c r="C12562" s="29"/>
      <c r="D12562" s="30"/>
      <c r="E12562" s="29"/>
    </row>
    <row r="12563" spans="1:5" ht="15" hidden="1" x14ac:dyDescent="0.25">
      <c r="A12563" s="23"/>
      <c r="B12563" s="29"/>
      <c r="C12563" s="29"/>
      <c r="D12563" s="30"/>
      <c r="E12563" s="29"/>
    </row>
    <row r="12564" spans="1:5" ht="15" hidden="1" x14ac:dyDescent="0.25">
      <c r="A12564" s="23"/>
      <c r="B12564" s="29"/>
      <c r="C12564" s="29"/>
      <c r="D12564" s="30"/>
      <c r="E12564" s="29"/>
    </row>
    <row r="12565" spans="1:5" ht="15" hidden="1" x14ac:dyDescent="0.25">
      <c r="A12565" s="23"/>
      <c r="B12565" s="29"/>
      <c r="C12565" s="29"/>
      <c r="D12565" s="30"/>
      <c r="E12565" s="29"/>
    </row>
    <row r="12566" spans="1:5" ht="15" hidden="1" x14ac:dyDescent="0.25">
      <c r="A12566" s="23"/>
      <c r="B12566" s="29"/>
      <c r="C12566" s="29"/>
      <c r="D12566" s="30"/>
      <c r="E12566" s="29"/>
    </row>
    <row r="12567" spans="1:5" ht="15" hidden="1" x14ac:dyDescent="0.25">
      <c r="A12567" s="23"/>
      <c r="B12567" s="29"/>
      <c r="C12567" s="29"/>
      <c r="D12567" s="30"/>
      <c r="E12567" s="29"/>
    </row>
    <row r="12568" spans="1:5" ht="15" hidden="1" x14ac:dyDescent="0.25">
      <c r="A12568" s="23"/>
      <c r="B12568" s="29"/>
      <c r="C12568" s="29"/>
      <c r="D12568" s="30"/>
      <c r="E12568" s="29"/>
    </row>
    <row r="12569" spans="1:5" ht="15" hidden="1" x14ac:dyDescent="0.25">
      <c r="A12569" s="23"/>
      <c r="B12569" s="29"/>
      <c r="C12569" s="29"/>
      <c r="D12569" s="30"/>
      <c r="E12569" s="29"/>
    </row>
    <row r="12570" spans="1:5" ht="15" hidden="1" x14ac:dyDescent="0.25">
      <c r="A12570" s="23"/>
      <c r="B12570" s="29"/>
      <c r="C12570" s="29"/>
      <c r="D12570" s="30"/>
      <c r="E12570" s="29"/>
    </row>
    <row r="12571" spans="1:5" ht="15" hidden="1" x14ac:dyDescent="0.25">
      <c r="A12571" s="23"/>
      <c r="B12571" s="29"/>
      <c r="C12571" s="29"/>
      <c r="D12571" s="30"/>
      <c r="E12571" s="29"/>
    </row>
    <row r="12572" spans="1:5" ht="15" hidden="1" x14ac:dyDescent="0.25">
      <c r="A12572" s="23"/>
      <c r="B12572" s="29"/>
      <c r="C12572" s="29"/>
      <c r="D12572" s="30"/>
      <c r="E12572" s="29"/>
    </row>
    <row r="12573" spans="1:5" ht="15" hidden="1" x14ac:dyDescent="0.25">
      <c r="A12573" s="23"/>
      <c r="B12573" s="29"/>
      <c r="C12573" s="29"/>
      <c r="D12573" s="30"/>
      <c r="E12573" s="29"/>
    </row>
    <row r="12574" spans="1:5" ht="15" hidden="1" x14ac:dyDescent="0.25">
      <c r="A12574" s="23"/>
      <c r="B12574" s="29"/>
      <c r="C12574" s="29"/>
      <c r="D12574" s="30"/>
      <c r="E12574" s="29"/>
    </row>
    <row r="12575" spans="1:5" ht="15" hidden="1" x14ac:dyDescent="0.25">
      <c r="A12575" s="23"/>
      <c r="B12575" s="29"/>
      <c r="C12575" s="29"/>
      <c r="D12575" s="30"/>
      <c r="E12575" s="29"/>
    </row>
    <row r="12576" spans="1:5" ht="15" hidden="1" x14ac:dyDescent="0.25">
      <c r="A12576" s="23"/>
      <c r="B12576" s="29"/>
      <c r="C12576" s="29"/>
      <c r="D12576" s="30"/>
      <c r="E12576" s="29"/>
    </row>
    <row r="12577" spans="1:5" ht="15" hidden="1" x14ac:dyDescent="0.25">
      <c r="A12577" s="23"/>
      <c r="B12577" s="29"/>
      <c r="C12577" s="29"/>
      <c r="D12577" s="30"/>
      <c r="E12577" s="29"/>
    </row>
    <row r="12578" spans="1:5" ht="15" hidden="1" x14ac:dyDescent="0.25">
      <c r="A12578" s="23"/>
      <c r="B12578" s="29"/>
      <c r="C12578" s="29"/>
      <c r="D12578" s="30"/>
      <c r="E12578" s="29"/>
    </row>
    <row r="12579" spans="1:5" ht="15" hidden="1" x14ac:dyDescent="0.25">
      <c r="A12579" s="23"/>
      <c r="B12579" s="29"/>
      <c r="C12579" s="29"/>
      <c r="D12579" s="30"/>
      <c r="E12579" s="29"/>
    </row>
    <row r="12580" spans="1:5" ht="15" hidden="1" x14ac:dyDescent="0.25">
      <c r="A12580" s="23"/>
      <c r="B12580" s="29"/>
      <c r="C12580" s="29"/>
      <c r="D12580" s="30"/>
      <c r="E12580" s="29"/>
    </row>
    <row r="12581" spans="1:5" ht="15" hidden="1" x14ac:dyDescent="0.25">
      <c r="A12581" s="23"/>
      <c r="B12581" s="29"/>
      <c r="C12581" s="29"/>
      <c r="D12581" s="30"/>
      <c r="E12581" s="29"/>
    </row>
    <row r="12582" spans="1:5" ht="15" hidden="1" x14ac:dyDescent="0.25">
      <c r="A12582" s="23"/>
      <c r="B12582" s="29"/>
      <c r="C12582" s="29"/>
      <c r="D12582" s="30"/>
      <c r="E12582" s="29"/>
    </row>
    <row r="12583" spans="1:5" ht="15" hidden="1" x14ac:dyDescent="0.25">
      <c r="A12583" s="23"/>
      <c r="B12583" s="29"/>
      <c r="C12583" s="29"/>
      <c r="D12583" s="30"/>
      <c r="E12583" s="29"/>
    </row>
    <row r="12584" spans="1:5" ht="15" hidden="1" x14ac:dyDescent="0.25">
      <c r="A12584" s="23"/>
      <c r="B12584" s="29"/>
      <c r="C12584" s="29"/>
      <c r="D12584" s="30"/>
      <c r="E12584" s="29"/>
    </row>
    <row r="12585" spans="1:5" ht="15" hidden="1" x14ac:dyDescent="0.25">
      <c r="A12585" s="23"/>
      <c r="B12585" s="29"/>
      <c r="C12585" s="29"/>
      <c r="D12585" s="30"/>
      <c r="E12585" s="29"/>
    </row>
    <row r="12586" spans="1:5" ht="15" hidden="1" x14ac:dyDescent="0.25">
      <c r="A12586" s="23"/>
      <c r="B12586" s="29"/>
      <c r="C12586" s="29"/>
      <c r="D12586" s="30"/>
      <c r="E12586" s="29"/>
    </row>
    <row r="12587" spans="1:5" ht="15" hidden="1" x14ac:dyDescent="0.25">
      <c r="A12587" s="23"/>
      <c r="B12587" s="29"/>
      <c r="C12587" s="29"/>
      <c r="D12587" s="30"/>
      <c r="E12587" s="29"/>
    </row>
    <row r="12588" spans="1:5" ht="15" hidden="1" x14ac:dyDescent="0.25">
      <c r="A12588" s="23"/>
      <c r="B12588" s="29"/>
      <c r="C12588" s="29"/>
      <c r="D12588" s="30"/>
      <c r="E12588" s="29"/>
    </row>
    <row r="12589" spans="1:5" ht="15" hidden="1" x14ac:dyDescent="0.25">
      <c r="A12589" s="23"/>
      <c r="B12589" s="29"/>
      <c r="C12589" s="29"/>
      <c r="D12589" s="30"/>
      <c r="E12589" s="29"/>
    </row>
    <row r="12590" spans="1:5" ht="15" hidden="1" x14ac:dyDescent="0.25">
      <c r="A12590" s="23"/>
      <c r="B12590" s="29"/>
      <c r="C12590" s="29"/>
      <c r="D12590" s="30"/>
      <c r="E12590" s="29"/>
    </row>
    <row r="12591" spans="1:5" ht="15" hidden="1" x14ac:dyDescent="0.25">
      <c r="A12591" s="23"/>
      <c r="B12591" s="29"/>
      <c r="C12591" s="29"/>
      <c r="D12591" s="30"/>
      <c r="E12591" s="29"/>
    </row>
    <row r="12592" spans="1:5" ht="15" hidden="1" x14ac:dyDescent="0.25">
      <c r="A12592" s="23"/>
      <c r="B12592" s="29"/>
      <c r="C12592" s="29"/>
      <c r="D12592" s="30"/>
      <c r="E12592" s="29"/>
    </row>
    <row r="12593" spans="1:5" ht="15" hidden="1" x14ac:dyDescent="0.25">
      <c r="A12593" s="23"/>
      <c r="B12593" s="29"/>
      <c r="C12593" s="29"/>
      <c r="D12593" s="30"/>
      <c r="E12593" s="29"/>
    </row>
    <row r="12594" spans="1:5" ht="15" hidden="1" x14ac:dyDescent="0.25">
      <c r="A12594" s="23"/>
      <c r="B12594" s="29"/>
      <c r="C12594" s="29"/>
      <c r="D12594" s="30"/>
      <c r="E12594" s="29"/>
    </row>
    <row r="12595" spans="1:5" ht="15" hidden="1" x14ac:dyDescent="0.25">
      <c r="A12595" s="23"/>
      <c r="B12595" s="29"/>
      <c r="C12595" s="29"/>
      <c r="D12595" s="30"/>
      <c r="E12595" s="29"/>
    </row>
    <row r="12596" spans="1:5" ht="15" hidden="1" x14ac:dyDescent="0.25">
      <c r="A12596" s="23"/>
      <c r="B12596" s="29"/>
      <c r="C12596" s="29"/>
      <c r="D12596" s="30"/>
      <c r="E12596" s="29"/>
    </row>
    <row r="12597" spans="1:5" ht="15" hidden="1" x14ac:dyDescent="0.25">
      <c r="A12597" s="23"/>
      <c r="B12597" s="29"/>
      <c r="C12597" s="29"/>
      <c r="D12597" s="30"/>
      <c r="E12597" s="29"/>
    </row>
    <row r="12598" spans="1:5" ht="15" hidden="1" x14ac:dyDescent="0.25">
      <c r="A12598" s="23"/>
      <c r="B12598" s="29"/>
      <c r="C12598" s="29"/>
      <c r="D12598" s="30"/>
      <c r="E12598" s="29"/>
    </row>
    <row r="12599" spans="1:5" ht="15" hidden="1" x14ac:dyDescent="0.25">
      <c r="A12599" s="23"/>
      <c r="B12599" s="29"/>
      <c r="C12599" s="29"/>
      <c r="D12599" s="30"/>
      <c r="E12599" s="29"/>
    </row>
    <row r="12600" spans="1:5" ht="15" hidden="1" x14ac:dyDescent="0.25">
      <c r="A12600" s="23"/>
      <c r="B12600" s="29"/>
      <c r="C12600" s="29"/>
      <c r="D12600" s="30"/>
      <c r="E12600" s="29"/>
    </row>
    <row r="12601" spans="1:5" ht="15" hidden="1" x14ac:dyDescent="0.25">
      <c r="A12601" s="23"/>
      <c r="B12601" s="29"/>
      <c r="C12601" s="29"/>
      <c r="D12601" s="30"/>
      <c r="E12601" s="29"/>
    </row>
    <row r="12602" spans="1:5" ht="15" hidden="1" x14ac:dyDescent="0.25">
      <c r="A12602" s="23"/>
      <c r="B12602" s="29"/>
      <c r="C12602" s="29"/>
      <c r="D12602" s="30"/>
      <c r="E12602" s="29"/>
    </row>
    <row r="12603" spans="1:5" ht="15" hidden="1" x14ac:dyDescent="0.25">
      <c r="A12603" s="23"/>
      <c r="B12603" s="29"/>
      <c r="C12603" s="29"/>
      <c r="D12603" s="30"/>
      <c r="E12603" s="29"/>
    </row>
    <row r="12604" spans="1:5" ht="15" hidden="1" x14ac:dyDescent="0.25">
      <c r="A12604" s="23"/>
      <c r="B12604" s="29"/>
      <c r="C12604" s="29"/>
      <c r="D12604" s="30"/>
      <c r="E12604" s="29"/>
    </row>
    <row r="12605" spans="1:5" ht="15" hidden="1" x14ac:dyDescent="0.25">
      <c r="A12605" s="23"/>
      <c r="B12605" s="29"/>
      <c r="C12605" s="29"/>
      <c r="D12605" s="30"/>
      <c r="E12605" s="29"/>
    </row>
    <row r="12606" spans="1:5" ht="15" hidden="1" x14ac:dyDescent="0.25">
      <c r="A12606" s="23"/>
      <c r="B12606" s="29"/>
      <c r="C12606" s="29"/>
      <c r="D12606" s="30"/>
      <c r="E12606" s="29"/>
    </row>
    <row r="12607" spans="1:5" ht="15" hidden="1" x14ac:dyDescent="0.25">
      <c r="A12607" s="23"/>
      <c r="B12607" s="29"/>
      <c r="C12607" s="29"/>
      <c r="D12607" s="30"/>
      <c r="E12607" s="29"/>
    </row>
    <row r="12608" spans="1:5" ht="15" hidden="1" x14ac:dyDescent="0.25">
      <c r="A12608" s="23"/>
      <c r="B12608" s="29"/>
      <c r="C12608" s="29"/>
      <c r="D12608" s="30"/>
      <c r="E12608" s="29"/>
    </row>
    <row r="12609" spans="1:5" ht="15" hidden="1" x14ac:dyDescent="0.25">
      <c r="A12609" s="23"/>
      <c r="B12609" s="29"/>
      <c r="C12609" s="29"/>
      <c r="D12609" s="30"/>
      <c r="E12609" s="29"/>
    </row>
    <row r="12610" spans="1:5" ht="15" hidden="1" x14ac:dyDescent="0.25">
      <c r="A12610" s="23"/>
      <c r="B12610" s="29"/>
      <c r="C12610" s="29"/>
      <c r="D12610" s="30"/>
      <c r="E12610" s="29"/>
    </row>
    <row r="12611" spans="1:5" ht="15" hidden="1" x14ac:dyDescent="0.25">
      <c r="A12611" s="23"/>
      <c r="B12611" s="29"/>
      <c r="C12611" s="29"/>
      <c r="D12611" s="30"/>
      <c r="E12611" s="29"/>
    </row>
    <row r="12612" spans="1:5" ht="15" hidden="1" x14ac:dyDescent="0.25">
      <c r="A12612" s="23"/>
      <c r="B12612" s="29"/>
      <c r="C12612" s="29"/>
      <c r="D12612" s="30"/>
      <c r="E12612" s="29"/>
    </row>
    <row r="12613" spans="1:5" ht="15" hidden="1" x14ac:dyDescent="0.25">
      <c r="A12613" s="23"/>
      <c r="B12613" s="29"/>
      <c r="C12613" s="29"/>
      <c r="D12613" s="30"/>
      <c r="E12613" s="29"/>
    </row>
    <row r="12614" spans="1:5" ht="15" hidden="1" x14ac:dyDescent="0.25">
      <c r="A12614" s="23"/>
      <c r="B12614" s="29"/>
      <c r="C12614" s="29"/>
      <c r="D12614" s="30"/>
      <c r="E12614" s="29"/>
    </row>
    <row r="12615" spans="1:5" ht="15" hidden="1" x14ac:dyDescent="0.25">
      <c r="A12615" s="23"/>
      <c r="B12615" s="29"/>
      <c r="C12615" s="29"/>
      <c r="D12615" s="30"/>
      <c r="E12615" s="29"/>
    </row>
    <row r="12616" spans="1:5" ht="15" hidden="1" x14ac:dyDescent="0.25">
      <c r="A12616" s="23"/>
      <c r="B12616" s="29"/>
      <c r="C12616" s="29"/>
      <c r="D12616" s="30"/>
      <c r="E12616" s="29"/>
    </row>
    <row r="12617" spans="1:5" ht="15" hidden="1" x14ac:dyDescent="0.25">
      <c r="A12617" s="23"/>
      <c r="B12617" s="29"/>
      <c r="C12617" s="29"/>
      <c r="D12617" s="30"/>
      <c r="E12617" s="29"/>
    </row>
    <row r="12618" spans="1:5" ht="15" hidden="1" x14ac:dyDescent="0.25">
      <c r="A12618" s="23"/>
      <c r="B12618" s="29"/>
      <c r="C12618" s="29"/>
      <c r="D12618" s="30"/>
      <c r="E12618" s="29"/>
    </row>
    <row r="12619" spans="1:5" ht="15" hidden="1" x14ac:dyDescent="0.25">
      <c r="A12619" s="23"/>
      <c r="B12619" s="29"/>
      <c r="C12619" s="29"/>
      <c r="D12619" s="30"/>
      <c r="E12619" s="29"/>
    </row>
    <row r="12620" spans="1:5" ht="15" hidden="1" x14ac:dyDescent="0.25">
      <c r="A12620" s="23"/>
      <c r="B12620" s="29"/>
      <c r="C12620" s="29"/>
      <c r="D12620" s="30"/>
      <c r="E12620" s="29"/>
    </row>
    <row r="12621" spans="1:5" ht="15" hidden="1" x14ac:dyDescent="0.25">
      <c r="A12621" s="23"/>
      <c r="B12621" s="29"/>
      <c r="C12621" s="29"/>
      <c r="D12621" s="30"/>
      <c r="E12621" s="29"/>
    </row>
    <row r="12622" spans="1:5" ht="15" hidden="1" x14ac:dyDescent="0.25">
      <c r="A12622" s="23"/>
      <c r="B12622" s="29"/>
      <c r="C12622" s="29"/>
      <c r="D12622" s="30"/>
      <c r="E12622" s="29"/>
    </row>
    <row r="12623" spans="1:5" ht="15" hidden="1" x14ac:dyDescent="0.25">
      <c r="A12623" s="23"/>
      <c r="B12623" s="29"/>
      <c r="C12623" s="29"/>
      <c r="D12623" s="30"/>
      <c r="E12623" s="29"/>
    </row>
    <row r="12624" spans="1:5" ht="15" hidden="1" x14ac:dyDescent="0.25">
      <c r="A12624" s="23"/>
      <c r="B12624" s="29"/>
      <c r="C12624" s="29"/>
      <c r="D12624" s="30"/>
      <c r="E12624" s="29"/>
    </row>
    <row r="12625" spans="1:5" ht="15" hidden="1" x14ac:dyDescent="0.25">
      <c r="A12625" s="23"/>
      <c r="B12625" s="29"/>
      <c r="C12625" s="29"/>
      <c r="D12625" s="30"/>
      <c r="E12625" s="29"/>
    </row>
    <row r="12626" spans="1:5" ht="15" hidden="1" x14ac:dyDescent="0.25">
      <c r="A12626" s="23"/>
      <c r="B12626" s="29"/>
      <c r="C12626" s="29"/>
      <c r="D12626" s="30"/>
      <c r="E12626" s="29"/>
    </row>
    <row r="12627" spans="1:5" ht="15" hidden="1" x14ac:dyDescent="0.25">
      <c r="A12627" s="23"/>
      <c r="B12627" s="29"/>
      <c r="C12627" s="29"/>
      <c r="D12627" s="30"/>
      <c r="E12627" s="29"/>
    </row>
    <row r="12628" spans="1:5" ht="15" hidden="1" x14ac:dyDescent="0.25">
      <c r="A12628" s="23"/>
      <c r="B12628" s="29"/>
      <c r="C12628" s="29"/>
      <c r="D12628" s="30"/>
      <c r="E12628" s="29"/>
    </row>
    <row r="12629" spans="1:5" ht="15" hidden="1" x14ac:dyDescent="0.25">
      <c r="A12629" s="23"/>
      <c r="B12629" s="29"/>
      <c r="C12629" s="29"/>
      <c r="D12629" s="30"/>
      <c r="E12629" s="29"/>
    </row>
    <row r="12630" spans="1:5" ht="15" hidden="1" x14ac:dyDescent="0.25">
      <c r="A12630" s="23"/>
      <c r="B12630" s="29"/>
      <c r="C12630" s="29"/>
      <c r="D12630" s="30"/>
      <c r="E12630" s="29"/>
    </row>
    <row r="12631" spans="1:5" ht="15" hidden="1" x14ac:dyDescent="0.25">
      <c r="A12631" s="23"/>
      <c r="B12631" s="29"/>
      <c r="C12631" s="29"/>
      <c r="D12631" s="30"/>
      <c r="E12631" s="29"/>
    </row>
    <row r="12632" spans="1:5" ht="15" hidden="1" x14ac:dyDescent="0.25">
      <c r="A12632" s="23"/>
      <c r="B12632" s="29"/>
      <c r="C12632" s="29"/>
      <c r="D12632" s="30"/>
      <c r="E12632" s="29"/>
    </row>
    <row r="12633" spans="1:5" ht="15" hidden="1" x14ac:dyDescent="0.25">
      <c r="A12633" s="23"/>
      <c r="B12633" s="29"/>
      <c r="C12633" s="29"/>
      <c r="D12633" s="30"/>
      <c r="E12633" s="29"/>
    </row>
    <row r="12634" spans="1:5" ht="15" hidden="1" x14ac:dyDescent="0.25">
      <c r="A12634" s="23"/>
      <c r="B12634" s="29"/>
      <c r="C12634" s="29"/>
      <c r="D12634" s="30"/>
      <c r="E12634" s="29"/>
    </row>
    <row r="12635" spans="1:5" ht="15" hidden="1" x14ac:dyDescent="0.25">
      <c r="A12635" s="23"/>
      <c r="B12635" s="29"/>
      <c r="C12635" s="29"/>
      <c r="D12635" s="30"/>
      <c r="E12635" s="29"/>
    </row>
    <row r="12636" spans="1:5" ht="15" hidden="1" x14ac:dyDescent="0.25">
      <c r="A12636" s="23"/>
      <c r="B12636" s="29"/>
      <c r="C12636" s="29"/>
      <c r="D12636" s="30"/>
      <c r="E12636" s="29"/>
    </row>
    <row r="12637" spans="1:5" ht="15" hidden="1" x14ac:dyDescent="0.25">
      <c r="A12637" s="23"/>
      <c r="B12637" s="29"/>
      <c r="C12637" s="29"/>
      <c r="D12637" s="30"/>
      <c r="E12637" s="29"/>
    </row>
    <row r="12638" spans="1:5" ht="15" hidden="1" x14ac:dyDescent="0.25">
      <c r="A12638" s="23"/>
      <c r="B12638" s="29"/>
      <c r="C12638" s="29"/>
      <c r="D12638" s="30"/>
      <c r="E12638" s="29"/>
    </row>
    <row r="12639" spans="1:5" ht="15" hidden="1" x14ac:dyDescent="0.25">
      <c r="A12639" s="23"/>
      <c r="B12639" s="29"/>
      <c r="C12639" s="29"/>
      <c r="D12639" s="30"/>
      <c r="E12639" s="29"/>
    </row>
    <row r="12640" spans="1:5" ht="15" hidden="1" x14ac:dyDescent="0.25">
      <c r="A12640" s="23"/>
      <c r="B12640" s="29"/>
      <c r="C12640" s="29"/>
      <c r="D12640" s="30"/>
      <c r="E12640" s="29"/>
    </row>
    <row r="12641" spans="1:5" ht="15" hidden="1" x14ac:dyDescent="0.25">
      <c r="A12641" s="23"/>
      <c r="B12641" s="29"/>
      <c r="C12641" s="29"/>
      <c r="D12641" s="30"/>
      <c r="E12641" s="29"/>
    </row>
    <row r="12642" spans="1:5" ht="15" hidden="1" x14ac:dyDescent="0.25">
      <c r="A12642" s="23"/>
      <c r="B12642" s="29"/>
      <c r="C12642" s="29"/>
      <c r="D12642" s="30"/>
      <c r="E12642" s="29"/>
    </row>
    <row r="12643" spans="1:5" ht="15" hidden="1" x14ac:dyDescent="0.25">
      <c r="A12643" s="23"/>
      <c r="B12643" s="29"/>
      <c r="C12643" s="29"/>
      <c r="D12643" s="30"/>
      <c r="E12643" s="29"/>
    </row>
    <row r="12644" spans="1:5" ht="15" hidden="1" x14ac:dyDescent="0.25">
      <c r="A12644" s="23"/>
      <c r="B12644" s="29"/>
      <c r="C12644" s="29"/>
      <c r="D12644" s="30"/>
      <c r="E12644" s="29"/>
    </row>
    <row r="12645" spans="1:5" ht="15" hidden="1" x14ac:dyDescent="0.25">
      <c r="A12645" s="23"/>
      <c r="B12645" s="29"/>
      <c r="C12645" s="29"/>
      <c r="D12645" s="30"/>
      <c r="E12645" s="29"/>
    </row>
    <row r="12646" spans="1:5" ht="15" hidden="1" x14ac:dyDescent="0.25">
      <c r="A12646" s="23"/>
      <c r="B12646" s="29"/>
      <c r="C12646" s="29"/>
      <c r="D12646" s="30"/>
      <c r="E12646" s="29"/>
    </row>
    <row r="12647" spans="1:5" ht="15" hidden="1" x14ac:dyDescent="0.25">
      <c r="A12647" s="23"/>
      <c r="B12647" s="29"/>
      <c r="C12647" s="29"/>
      <c r="D12647" s="30"/>
      <c r="E12647" s="29"/>
    </row>
    <row r="12648" spans="1:5" ht="15" hidden="1" x14ac:dyDescent="0.25">
      <c r="A12648" s="23"/>
      <c r="B12648" s="29"/>
      <c r="C12648" s="29"/>
      <c r="D12648" s="30"/>
      <c r="E12648" s="29"/>
    </row>
    <row r="12649" spans="1:5" ht="15" hidden="1" x14ac:dyDescent="0.25">
      <c r="A12649" s="23"/>
      <c r="B12649" s="29"/>
      <c r="C12649" s="29"/>
      <c r="D12649" s="30"/>
      <c r="E12649" s="29"/>
    </row>
    <row r="12650" spans="1:5" ht="15" hidden="1" x14ac:dyDescent="0.25">
      <c r="A12650" s="23"/>
      <c r="B12650" s="29"/>
      <c r="C12650" s="29"/>
      <c r="D12650" s="30"/>
      <c r="E12650" s="29"/>
    </row>
    <row r="12651" spans="1:5" ht="15" hidden="1" x14ac:dyDescent="0.25">
      <c r="A12651" s="23"/>
      <c r="B12651" s="29"/>
      <c r="C12651" s="29"/>
      <c r="D12651" s="30"/>
      <c r="E12651" s="29"/>
    </row>
    <row r="12652" spans="1:5" ht="15" hidden="1" x14ac:dyDescent="0.25">
      <c r="A12652" s="23"/>
      <c r="B12652" s="29"/>
      <c r="C12652" s="29"/>
      <c r="D12652" s="30"/>
      <c r="E12652" s="29"/>
    </row>
    <row r="12653" spans="1:5" ht="15" hidden="1" x14ac:dyDescent="0.25">
      <c r="A12653" s="23"/>
      <c r="B12653" s="29"/>
      <c r="C12653" s="29"/>
      <c r="D12653" s="30"/>
      <c r="E12653" s="29"/>
    </row>
    <row r="12654" spans="1:5" ht="15" hidden="1" x14ac:dyDescent="0.25">
      <c r="A12654" s="23"/>
      <c r="B12654" s="29"/>
      <c r="C12654" s="29"/>
      <c r="D12654" s="30"/>
      <c r="E12654" s="29"/>
    </row>
    <row r="12655" spans="1:5" ht="15" hidden="1" x14ac:dyDescent="0.25">
      <c r="A12655" s="23"/>
      <c r="B12655" s="29"/>
      <c r="C12655" s="29"/>
      <c r="D12655" s="30"/>
      <c r="E12655" s="29"/>
    </row>
    <row r="12656" spans="1:5" ht="15" hidden="1" x14ac:dyDescent="0.25">
      <c r="A12656" s="23"/>
      <c r="B12656" s="29"/>
      <c r="C12656" s="29"/>
      <c r="D12656" s="30"/>
      <c r="E12656" s="29"/>
    </row>
    <row r="12657" spans="1:5" ht="15" hidden="1" x14ac:dyDescent="0.25">
      <c r="A12657" s="23"/>
      <c r="B12657" s="29"/>
      <c r="C12657" s="29"/>
      <c r="D12657" s="30"/>
      <c r="E12657" s="29"/>
    </row>
    <row r="12658" spans="1:5" ht="15" hidden="1" x14ac:dyDescent="0.25">
      <c r="A12658" s="23"/>
      <c r="B12658" s="29"/>
      <c r="C12658" s="29"/>
      <c r="D12658" s="30"/>
      <c r="E12658" s="29"/>
    </row>
    <row r="12659" spans="1:5" ht="15" hidden="1" x14ac:dyDescent="0.25">
      <c r="A12659" s="23"/>
      <c r="B12659" s="29"/>
      <c r="C12659" s="29"/>
      <c r="D12659" s="30"/>
      <c r="E12659" s="29"/>
    </row>
    <row r="12660" spans="1:5" ht="15" hidden="1" x14ac:dyDescent="0.25">
      <c r="A12660" s="23"/>
      <c r="B12660" s="29"/>
      <c r="C12660" s="29"/>
      <c r="D12660" s="30"/>
      <c r="E12660" s="29"/>
    </row>
    <row r="12661" spans="1:5" ht="15" hidden="1" x14ac:dyDescent="0.25">
      <c r="A12661" s="23"/>
      <c r="B12661" s="29"/>
      <c r="C12661" s="29"/>
      <c r="D12661" s="30"/>
      <c r="E12661" s="29"/>
    </row>
    <row r="12662" spans="1:5" ht="15" hidden="1" x14ac:dyDescent="0.25">
      <c r="A12662" s="23"/>
      <c r="B12662" s="29"/>
      <c r="C12662" s="29"/>
      <c r="D12662" s="30"/>
      <c r="E12662" s="29"/>
    </row>
    <row r="12663" spans="1:5" ht="15" hidden="1" x14ac:dyDescent="0.25">
      <c r="A12663" s="23"/>
      <c r="B12663" s="29"/>
      <c r="C12663" s="29"/>
      <c r="D12663" s="30"/>
      <c r="E12663" s="29"/>
    </row>
    <row r="12664" spans="1:5" ht="15" hidden="1" x14ac:dyDescent="0.25">
      <c r="A12664" s="23"/>
      <c r="B12664" s="29"/>
      <c r="C12664" s="29"/>
      <c r="D12664" s="30"/>
      <c r="E12664" s="29"/>
    </row>
    <row r="12665" spans="1:5" ht="15" hidden="1" x14ac:dyDescent="0.25">
      <c r="A12665" s="23"/>
      <c r="B12665" s="29"/>
      <c r="C12665" s="29"/>
      <c r="D12665" s="30"/>
      <c r="E12665" s="29"/>
    </row>
    <row r="12666" spans="1:5" ht="15" hidden="1" x14ac:dyDescent="0.25">
      <c r="A12666" s="23"/>
      <c r="B12666" s="29"/>
      <c r="C12666" s="29"/>
      <c r="D12666" s="30"/>
      <c r="E12666" s="29"/>
    </row>
    <row r="12667" spans="1:5" ht="15" hidden="1" x14ac:dyDescent="0.25">
      <c r="A12667" s="23"/>
      <c r="B12667" s="29"/>
      <c r="C12667" s="29"/>
      <c r="D12667" s="30"/>
      <c r="E12667" s="29"/>
    </row>
    <row r="12668" spans="1:5" ht="15" hidden="1" x14ac:dyDescent="0.25">
      <c r="A12668" s="23"/>
      <c r="B12668" s="29"/>
      <c r="C12668" s="29"/>
      <c r="D12668" s="30"/>
      <c r="E12668" s="29"/>
    </row>
    <row r="12669" spans="1:5" ht="15" hidden="1" x14ac:dyDescent="0.25">
      <c r="A12669" s="23"/>
      <c r="B12669" s="29"/>
      <c r="C12669" s="29"/>
      <c r="D12669" s="30"/>
      <c r="E12669" s="29"/>
    </row>
    <row r="12670" spans="1:5" ht="15" hidden="1" x14ac:dyDescent="0.25">
      <c r="A12670" s="23"/>
      <c r="B12670" s="29"/>
      <c r="C12670" s="29"/>
      <c r="D12670" s="30"/>
      <c r="E12670" s="29"/>
    </row>
    <row r="12671" spans="1:5" ht="15" hidden="1" x14ac:dyDescent="0.25">
      <c r="A12671" s="23"/>
      <c r="B12671" s="29"/>
      <c r="C12671" s="29"/>
      <c r="D12671" s="30"/>
      <c r="E12671" s="29"/>
    </row>
    <row r="12672" spans="1:5" ht="15" hidden="1" x14ac:dyDescent="0.25">
      <c r="A12672" s="23"/>
      <c r="B12672" s="29"/>
      <c r="C12672" s="29"/>
      <c r="D12672" s="30"/>
      <c r="E12672" s="29"/>
    </row>
    <row r="12673" spans="1:5" ht="15" hidden="1" x14ac:dyDescent="0.25">
      <c r="A12673" s="23"/>
      <c r="B12673" s="29"/>
      <c r="C12673" s="29"/>
      <c r="D12673" s="30"/>
      <c r="E12673" s="29"/>
    </row>
    <row r="12674" spans="1:5" ht="15" hidden="1" x14ac:dyDescent="0.25">
      <c r="A12674" s="23"/>
      <c r="B12674" s="29"/>
      <c r="C12674" s="29"/>
      <c r="D12674" s="30"/>
      <c r="E12674" s="29"/>
    </row>
    <row r="12675" spans="1:5" ht="15" hidden="1" x14ac:dyDescent="0.25">
      <c r="A12675" s="23"/>
      <c r="B12675" s="29"/>
      <c r="C12675" s="29"/>
      <c r="D12675" s="30"/>
      <c r="E12675" s="29"/>
    </row>
    <row r="12676" spans="1:5" ht="15" hidden="1" x14ac:dyDescent="0.25">
      <c r="A12676" s="23"/>
      <c r="B12676" s="29"/>
      <c r="C12676" s="29"/>
      <c r="D12676" s="30"/>
      <c r="E12676" s="29"/>
    </row>
    <row r="12677" spans="1:5" ht="15" hidden="1" x14ac:dyDescent="0.25">
      <c r="A12677" s="23"/>
      <c r="B12677" s="29"/>
      <c r="C12677" s="29"/>
      <c r="D12677" s="30"/>
      <c r="E12677" s="29"/>
    </row>
    <row r="12678" spans="1:5" ht="15" hidden="1" x14ac:dyDescent="0.25">
      <c r="A12678" s="23"/>
      <c r="B12678" s="29"/>
      <c r="C12678" s="29"/>
      <c r="D12678" s="30"/>
      <c r="E12678" s="29"/>
    </row>
    <row r="12679" spans="1:5" ht="15" hidden="1" x14ac:dyDescent="0.25">
      <c r="A12679" s="23"/>
      <c r="B12679" s="29"/>
      <c r="C12679" s="29"/>
      <c r="D12679" s="30"/>
      <c r="E12679" s="29"/>
    </row>
    <row r="12680" spans="1:5" ht="15" hidden="1" x14ac:dyDescent="0.25">
      <c r="A12680" s="23"/>
      <c r="B12680" s="29"/>
      <c r="C12680" s="29"/>
      <c r="D12680" s="30"/>
      <c r="E12680" s="29"/>
    </row>
    <row r="12681" spans="1:5" ht="15" hidden="1" x14ac:dyDescent="0.25">
      <c r="A12681" s="23"/>
      <c r="B12681" s="29"/>
      <c r="C12681" s="29"/>
      <c r="D12681" s="30"/>
      <c r="E12681" s="29"/>
    </row>
    <row r="12682" spans="1:5" ht="15" hidden="1" x14ac:dyDescent="0.25">
      <c r="A12682" s="23"/>
      <c r="B12682" s="29"/>
      <c r="C12682" s="29"/>
      <c r="D12682" s="30"/>
      <c r="E12682" s="29"/>
    </row>
    <row r="12683" spans="1:5" ht="15" hidden="1" x14ac:dyDescent="0.25">
      <c r="A12683" s="23"/>
      <c r="B12683" s="29"/>
      <c r="C12683" s="29"/>
      <c r="D12683" s="30"/>
      <c r="E12683" s="29"/>
    </row>
    <row r="12684" spans="1:5" ht="15" hidden="1" x14ac:dyDescent="0.25">
      <c r="A12684" s="23"/>
      <c r="B12684" s="29"/>
      <c r="C12684" s="29"/>
      <c r="D12684" s="30"/>
      <c r="E12684" s="29"/>
    </row>
    <row r="12685" spans="1:5" ht="15" hidden="1" x14ac:dyDescent="0.25">
      <c r="A12685" s="23"/>
      <c r="B12685" s="29"/>
      <c r="C12685" s="29"/>
      <c r="D12685" s="30"/>
      <c r="E12685" s="29"/>
    </row>
    <row r="12686" spans="1:5" ht="15" hidden="1" x14ac:dyDescent="0.25">
      <c r="A12686" s="23"/>
      <c r="B12686" s="29"/>
      <c r="C12686" s="29"/>
      <c r="D12686" s="30"/>
      <c r="E12686" s="29"/>
    </row>
    <row r="12687" spans="1:5" ht="15" hidden="1" x14ac:dyDescent="0.25">
      <c r="A12687" s="23"/>
      <c r="B12687" s="29"/>
      <c r="C12687" s="29"/>
      <c r="D12687" s="30"/>
      <c r="E12687" s="29"/>
    </row>
    <row r="12688" spans="1:5" ht="15" hidden="1" x14ac:dyDescent="0.25">
      <c r="A12688" s="23"/>
      <c r="B12688" s="29"/>
      <c r="C12688" s="29"/>
      <c r="D12688" s="30"/>
      <c r="E12688" s="29"/>
    </row>
    <row r="12689" spans="1:5" ht="15" hidden="1" x14ac:dyDescent="0.25">
      <c r="A12689" s="23"/>
      <c r="B12689" s="29"/>
      <c r="C12689" s="29"/>
      <c r="D12689" s="30"/>
      <c r="E12689" s="29"/>
    </row>
    <row r="12690" spans="1:5" ht="15" hidden="1" x14ac:dyDescent="0.25">
      <c r="A12690" s="23"/>
      <c r="B12690" s="29"/>
      <c r="C12690" s="29"/>
      <c r="D12690" s="30"/>
      <c r="E12690" s="29"/>
    </row>
    <row r="12691" spans="1:5" ht="15" hidden="1" x14ac:dyDescent="0.25">
      <c r="A12691" s="23"/>
      <c r="B12691" s="29"/>
      <c r="C12691" s="29"/>
      <c r="D12691" s="30"/>
      <c r="E12691" s="29"/>
    </row>
    <row r="12692" spans="1:5" ht="15" hidden="1" x14ac:dyDescent="0.25">
      <c r="A12692" s="23"/>
      <c r="B12692" s="29"/>
      <c r="C12692" s="29"/>
      <c r="D12692" s="30"/>
      <c r="E12692" s="29"/>
    </row>
    <row r="12693" spans="1:5" ht="15" hidden="1" x14ac:dyDescent="0.25">
      <c r="A12693" s="23"/>
      <c r="B12693" s="29"/>
      <c r="C12693" s="29"/>
      <c r="D12693" s="30"/>
      <c r="E12693" s="29"/>
    </row>
    <row r="12694" spans="1:5" ht="15" hidden="1" x14ac:dyDescent="0.25">
      <c r="A12694" s="23"/>
      <c r="B12694" s="29"/>
      <c r="C12694" s="29"/>
      <c r="D12694" s="30"/>
      <c r="E12694" s="29"/>
    </row>
    <row r="12695" spans="1:5" ht="15" hidden="1" x14ac:dyDescent="0.25">
      <c r="A12695" s="23"/>
      <c r="B12695" s="29"/>
      <c r="C12695" s="29"/>
      <c r="D12695" s="30"/>
      <c r="E12695" s="29"/>
    </row>
    <row r="12696" spans="1:5" ht="15" hidden="1" x14ac:dyDescent="0.25">
      <c r="A12696" s="23"/>
      <c r="B12696" s="29"/>
      <c r="C12696" s="29"/>
      <c r="D12696" s="30"/>
      <c r="E12696" s="29"/>
    </row>
    <row r="12697" spans="1:5" ht="15" hidden="1" x14ac:dyDescent="0.25">
      <c r="A12697" s="23"/>
      <c r="B12697" s="29"/>
      <c r="C12697" s="29"/>
      <c r="D12697" s="30"/>
      <c r="E12697" s="29"/>
    </row>
    <row r="12698" spans="1:5" ht="15" hidden="1" x14ac:dyDescent="0.25">
      <c r="A12698" s="23"/>
      <c r="B12698" s="29"/>
      <c r="C12698" s="29"/>
      <c r="D12698" s="30"/>
      <c r="E12698" s="29"/>
    </row>
    <row r="12699" spans="1:5" ht="15" hidden="1" x14ac:dyDescent="0.25">
      <c r="A12699" s="23"/>
      <c r="B12699" s="29"/>
      <c r="C12699" s="29"/>
      <c r="D12699" s="30"/>
      <c r="E12699" s="29"/>
    </row>
    <row r="12700" spans="1:5" ht="15" hidden="1" x14ac:dyDescent="0.25">
      <c r="A12700" s="23"/>
      <c r="B12700" s="29"/>
      <c r="C12700" s="29"/>
      <c r="D12700" s="30"/>
      <c r="E12700" s="29"/>
    </row>
    <row r="12701" spans="1:5" ht="15" hidden="1" x14ac:dyDescent="0.25">
      <c r="A12701" s="23"/>
      <c r="B12701" s="29"/>
      <c r="C12701" s="29"/>
      <c r="D12701" s="30"/>
      <c r="E12701" s="29"/>
    </row>
    <row r="12702" spans="1:5" ht="15" hidden="1" x14ac:dyDescent="0.25">
      <c r="A12702" s="23"/>
      <c r="B12702" s="29"/>
      <c r="C12702" s="29"/>
      <c r="D12702" s="30"/>
      <c r="E12702" s="29"/>
    </row>
    <row r="12703" spans="1:5" ht="15" hidden="1" x14ac:dyDescent="0.25">
      <c r="A12703" s="23"/>
      <c r="B12703" s="29"/>
      <c r="C12703" s="29"/>
      <c r="D12703" s="30"/>
      <c r="E12703" s="29"/>
    </row>
    <row r="12704" spans="1:5" ht="15" hidden="1" x14ac:dyDescent="0.25">
      <c r="A12704" s="23"/>
      <c r="B12704" s="29"/>
      <c r="C12704" s="29"/>
      <c r="D12704" s="30"/>
      <c r="E12704" s="29"/>
    </row>
    <row r="12705" spans="1:5" ht="15" hidden="1" x14ac:dyDescent="0.25">
      <c r="A12705" s="23"/>
      <c r="B12705" s="29"/>
      <c r="C12705" s="29"/>
      <c r="D12705" s="30"/>
      <c r="E12705" s="29"/>
    </row>
    <row r="12706" spans="1:5" ht="15" hidden="1" x14ac:dyDescent="0.25">
      <c r="A12706" s="23"/>
      <c r="B12706" s="29"/>
      <c r="C12706" s="29"/>
      <c r="D12706" s="30"/>
      <c r="E12706" s="29"/>
    </row>
    <row r="12707" spans="1:5" ht="15" hidden="1" x14ac:dyDescent="0.25">
      <c r="A12707" s="23"/>
      <c r="B12707" s="29"/>
      <c r="C12707" s="29"/>
      <c r="D12707" s="30"/>
      <c r="E12707" s="29"/>
    </row>
    <row r="12708" spans="1:5" ht="15" hidden="1" x14ac:dyDescent="0.25">
      <c r="A12708" s="23"/>
      <c r="B12708" s="29"/>
      <c r="C12708" s="29"/>
      <c r="D12708" s="30"/>
      <c r="E12708" s="29"/>
    </row>
    <row r="12709" spans="1:5" ht="15" hidden="1" x14ac:dyDescent="0.25">
      <c r="A12709" s="23"/>
      <c r="B12709" s="29"/>
      <c r="C12709" s="29"/>
      <c r="D12709" s="30"/>
      <c r="E12709" s="29"/>
    </row>
    <row r="12710" spans="1:5" ht="15" hidden="1" x14ac:dyDescent="0.25">
      <c r="A12710" s="23"/>
      <c r="B12710" s="29"/>
      <c r="C12710" s="29"/>
      <c r="D12710" s="30"/>
      <c r="E12710" s="29"/>
    </row>
    <row r="12711" spans="1:5" ht="15" hidden="1" x14ac:dyDescent="0.25">
      <c r="A12711" s="23"/>
      <c r="B12711" s="29"/>
      <c r="C12711" s="29"/>
      <c r="D12711" s="30"/>
      <c r="E12711" s="29"/>
    </row>
    <row r="12712" spans="1:5" ht="15" hidden="1" x14ac:dyDescent="0.25">
      <c r="A12712" s="23"/>
      <c r="B12712" s="29"/>
      <c r="C12712" s="29"/>
      <c r="D12712" s="30"/>
      <c r="E12712" s="29"/>
    </row>
    <row r="12713" spans="1:5" ht="15" hidden="1" x14ac:dyDescent="0.25">
      <c r="A12713" s="23"/>
      <c r="B12713" s="29"/>
      <c r="C12713" s="29"/>
      <c r="D12713" s="30"/>
      <c r="E12713" s="29"/>
    </row>
    <row r="12714" spans="1:5" ht="15" hidden="1" x14ac:dyDescent="0.25">
      <c r="A12714" s="23"/>
      <c r="B12714" s="29"/>
      <c r="C12714" s="29"/>
      <c r="D12714" s="30"/>
      <c r="E12714" s="29"/>
    </row>
    <row r="12715" spans="1:5" ht="15" hidden="1" x14ac:dyDescent="0.25">
      <c r="A12715" s="23"/>
      <c r="B12715" s="29"/>
      <c r="C12715" s="29"/>
      <c r="D12715" s="30"/>
      <c r="E12715" s="29"/>
    </row>
    <row r="12716" spans="1:5" ht="15" hidden="1" x14ac:dyDescent="0.25">
      <c r="A12716" s="23"/>
      <c r="B12716" s="29"/>
      <c r="C12716" s="29"/>
      <c r="D12716" s="30"/>
      <c r="E12716" s="29"/>
    </row>
    <row r="12717" spans="1:5" ht="15" hidden="1" x14ac:dyDescent="0.25">
      <c r="A12717" s="23"/>
      <c r="B12717" s="29"/>
      <c r="C12717" s="29"/>
      <c r="D12717" s="30"/>
      <c r="E12717" s="29"/>
    </row>
    <row r="12718" spans="1:5" ht="15" hidden="1" x14ac:dyDescent="0.25">
      <c r="A12718" s="23"/>
      <c r="B12718" s="29"/>
      <c r="C12718" s="29"/>
      <c r="D12718" s="30"/>
      <c r="E12718" s="29"/>
    </row>
    <row r="12719" spans="1:5" ht="15" hidden="1" x14ac:dyDescent="0.25">
      <c r="A12719" s="23"/>
      <c r="B12719" s="29"/>
      <c r="C12719" s="29"/>
      <c r="D12719" s="30"/>
      <c r="E12719" s="29"/>
    </row>
    <row r="12720" spans="1:5" ht="15" hidden="1" x14ac:dyDescent="0.25">
      <c r="A12720" s="23"/>
      <c r="B12720" s="29"/>
      <c r="C12720" s="29"/>
      <c r="D12720" s="30"/>
      <c r="E12720" s="29"/>
    </row>
    <row r="12721" spans="1:5" ht="15" hidden="1" x14ac:dyDescent="0.25">
      <c r="A12721" s="23"/>
      <c r="B12721" s="29"/>
      <c r="C12721" s="29"/>
      <c r="D12721" s="30"/>
      <c r="E12721" s="29"/>
    </row>
    <row r="12722" spans="1:5" ht="15" hidden="1" x14ac:dyDescent="0.25">
      <c r="A12722" s="23"/>
      <c r="B12722" s="29"/>
      <c r="C12722" s="29"/>
      <c r="D12722" s="30"/>
      <c r="E12722" s="29"/>
    </row>
    <row r="12723" spans="1:5" ht="15" hidden="1" x14ac:dyDescent="0.25">
      <c r="A12723" s="23"/>
      <c r="B12723" s="29"/>
      <c r="C12723" s="29"/>
      <c r="D12723" s="30"/>
      <c r="E12723" s="29"/>
    </row>
    <row r="12724" spans="1:5" ht="15" hidden="1" x14ac:dyDescent="0.25">
      <c r="A12724" s="23"/>
      <c r="B12724" s="29"/>
      <c r="C12724" s="29"/>
      <c r="D12724" s="30"/>
      <c r="E12724" s="29"/>
    </row>
    <row r="12725" spans="1:5" ht="15" hidden="1" x14ac:dyDescent="0.25">
      <c r="A12725" s="23"/>
      <c r="B12725" s="29"/>
      <c r="C12725" s="29"/>
      <c r="D12725" s="30"/>
      <c r="E12725" s="29"/>
    </row>
    <row r="12726" spans="1:5" ht="15" hidden="1" x14ac:dyDescent="0.25">
      <c r="A12726" s="23"/>
      <c r="B12726" s="29"/>
      <c r="C12726" s="29"/>
      <c r="D12726" s="30"/>
      <c r="E12726" s="29"/>
    </row>
    <row r="12727" spans="1:5" ht="15" hidden="1" x14ac:dyDescent="0.25">
      <c r="A12727" s="23"/>
      <c r="B12727" s="29"/>
      <c r="C12727" s="29"/>
      <c r="D12727" s="30"/>
      <c r="E12727" s="29"/>
    </row>
    <row r="12728" spans="1:5" ht="15" hidden="1" x14ac:dyDescent="0.25">
      <c r="A12728" s="23"/>
      <c r="B12728" s="29"/>
      <c r="C12728" s="29"/>
      <c r="D12728" s="30"/>
      <c r="E12728" s="29"/>
    </row>
    <row r="12729" spans="1:5" ht="15" hidden="1" x14ac:dyDescent="0.25">
      <c r="A12729" s="23"/>
      <c r="B12729" s="29"/>
      <c r="C12729" s="29"/>
      <c r="D12729" s="30"/>
      <c r="E12729" s="29"/>
    </row>
    <row r="12730" spans="1:5" ht="15" hidden="1" x14ac:dyDescent="0.25">
      <c r="A12730" s="23"/>
      <c r="B12730" s="29"/>
      <c r="C12730" s="29"/>
      <c r="D12730" s="30"/>
      <c r="E12730" s="29"/>
    </row>
    <row r="12731" spans="1:5" ht="15" hidden="1" x14ac:dyDescent="0.25">
      <c r="A12731" s="23"/>
      <c r="B12731" s="29"/>
      <c r="C12731" s="29"/>
      <c r="D12731" s="30"/>
      <c r="E12731" s="29"/>
    </row>
    <row r="12732" spans="1:5" ht="15" hidden="1" x14ac:dyDescent="0.25">
      <c r="A12732" s="23"/>
      <c r="B12732" s="29"/>
      <c r="C12732" s="29"/>
      <c r="D12732" s="30"/>
      <c r="E12732" s="29"/>
    </row>
    <row r="12733" spans="1:5" ht="15" hidden="1" x14ac:dyDescent="0.25">
      <c r="A12733" s="23"/>
      <c r="B12733" s="29"/>
      <c r="C12733" s="29"/>
      <c r="D12733" s="30"/>
      <c r="E12733" s="29"/>
    </row>
    <row r="12734" spans="1:5" ht="15" hidden="1" x14ac:dyDescent="0.25">
      <c r="A12734" s="23"/>
      <c r="B12734" s="29"/>
      <c r="C12734" s="29"/>
      <c r="D12734" s="30"/>
      <c r="E12734" s="29"/>
    </row>
    <row r="12735" spans="1:5" ht="15" hidden="1" x14ac:dyDescent="0.25">
      <c r="A12735" s="23"/>
      <c r="B12735" s="29"/>
      <c r="C12735" s="29"/>
      <c r="D12735" s="30"/>
      <c r="E12735" s="29"/>
    </row>
    <row r="12736" spans="1:5" ht="15" hidden="1" x14ac:dyDescent="0.25">
      <c r="A12736" s="23"/>
      <c r="B12736" s="29"/>
      <c r="C12736" s="29"/>
      <c r="D12736" s="30"/>
      <c r="E12736" s="29"/>
    </row>
    <row r="12737" spans="1:5" ht="15" hidden="1" x14ac:dyDescent="0.25">
      <c r="A12737" s="23"/>
      <c r="B12737" s="29"/>
      <c r="C12737" s="29"/>
      <c r="D12737" s="30"/>
      <c r="E12737" s="29"/>
    </row>
    <row r="12738" spans="1:5" ht="15" hidden="1" x14ac:dyDescent="0.25">
      <c r="A12738" s="23"/>
      <c r="B12738" s="29"/>
      <c r="C12738" s="29"/>
      <c r="D12738" s="30"/>
      <c r="E12738" s="29"/>
    </row>
    <row r="12739" spans="1:5" ht="15" hidden="1" x14ac:dyDescent="0.25">
      <c r="A12739" s="23"/>
      <c r="B12739" s="29"/>
      <c r="C12739" s="29"/>
      <c r="D12739" s="30"/>
      <c r="E12739" s="29"/>
    </row>
    <row r="12740" spans="1:5" ht="15" hidden="1" x14ac:dyDescent="0.25">
      <c r="A12740" s="23"/>
      <c r="B12740" s="29"/>
      <c r="C12740" s="29"/>
      <c r="D12740" s="30"/>
      <c r="E12740" s="29"/>
    </row>
    <row r="12741" spans="1:5" ht="15" hidden="1" x14ac:dyDescent="0.25">
      <c r="A12741" s="23"/>
      <c r="B12741" s="29"/>
      <c r="C12741" s="29"/>
      <c r="D12741" s="30"/>
      <c r="E12741" s="29"/>
    </row>
    <row r="12742" spans="1:5" ht="15" hidden="1" x14ac:dyDescent="0.25">
      <c r="A12742" s="23"/>
      <c r="B12742" s="29"/>
      <c r="C12742" s="29"/>
      <c r="D12742" s="30"/>
      <c r="E12742" s="29"/>
    </row>
    <row r="12743" spans="1:5" ht="15" hidden="1" x14ac:dyDescent="0.25">
      <c r="A12743" s="23"/>
      <c r="B12743" s="29"/>
      <c r="C12743" s="29"/>
      <c r="D12743" s="30"/>
      <c r="E12743" s="29"/>
    </row>
    <row r="12744" spans="1:5" ht="15" hidden="1" x14ac:dyDescent="0.25">
      <c r="A12744" s="23"/>
      <c r="B12744" s="29"/>
      <c r="C12744" s="29"/>
      <c r="D12744" s="30"/>
      <c r="E12744" s="29"/>
    </row>
    <row r="12745" spans="1:5" ht="15" hidden="1" x14ac:dyDescent="0.25">
      <c r="A12745" s="23"/>
      <c r="B12745" s="29"/>
      <c r="C12745" s="29"/>
      <c r="D12745" s="30"/>
      <c r="E12745" s="29"/>
    </row>
    <row r="12746" spans="1:5" ht="15" hidden="1" x14ac:dyDescent="0.25">
      <c r="A12746" s="23"/>
      <c r="B12746" s="29"/>
      <c r="C12746" s="29"/>
      <c r="D12746" s="30"/>
      <c r="E12746" s="29"/>
    </row>
    <row r="12747" spans="1:5" ht="15" hidden="1" x14ac:dyDescent="0.25">
      <c r="A12747" s="23"/>
      <c r="B12747" s="29"/>
      <c r="C12747" s="29"/>
      <c r="D12747" s="30"/>
      <c r="E12747" s="29"/>
    </row>
    <row r="12748" spans="1:5" ht="15" hidden="1" x14ac:dyDescent="0.25">
      <c r="A12748" s="23"/>
      <c r="B12748" s="29"/>
      <c r="C12748" s="29"/>
      <c r="D12748" s="30"/>
      <c r="E12748" s="29"/>
    </row>
    <row r="12749" spans="1:5" ht="15" hidden="1" x14ac:dyDescent="0.25">
      <c r="A12749" s="23"/>
      <c r="B12749" s="29"/>
      <c r="C12749" s="29"/>
      <c r="D12749" s="30"/>
      <c r="E12749" s="29"/>
    </row>
    <row r="12750" spans="1:5" ht="15" hidden="1" x14ac:dyDescent="0.25">
      <c r="A12750" s="23"/>
      <c r="B12750" s="29"/>
      <c r="C12750" s="29"/>
      <c r="D12750" s="30"/>
      <c r="E12750" s="29"/>
    </row>
    <row r="12751" spans="1:5" ht="15" hidden="1" x14ac:dyDescent="0.25">
      <c r="A12751" s="23"/>
      <c r="B12751" s="29"/>
      <c r="C12751" s="29"/>
      <c r="D12751" s="30"/>
      <c r="E12751" s="29"/>
    </row>
    <row r="12752" spans="1:5" ht="15" hidden="1" x14ac:dyDescent="0.25">
      <c r="A12752" s="23"/>
      <c r="B12752" s="29"/>
      <c r="C12752" s="29"/>
      <c r="D12752" s="30"/>
      <c r="E12752" s="29"/>
    </row>
    <row r="12753" spans="1:5" ht="15" hidden="1" x14ac:dyDescent="0.25">
      <c r="A12753" s="23"/>
      <c r="B12753" s="29"/>
      <c r="C12753" s="29"/>
      <c r="D12753" s="30"/>
      <c r="E12753" s="29"/>
    </row>
    <row r="12754" spans="1:5" ht="15" hidden="1" x14ac:dyDescent="0.25">
      <c r="A12754" s="23"/>
      <c r="B12754" s="29"/>
      <c r="C12754" s="29"/>
      <c r="D12754" s="30"/>
      <c r="E12754" s="29"/>
    </row>
    <row r="12755" spans="1:5" ht="15" hidden="1" x14ac:dyDescent="0.25">
      <c r="A12755" s="23"/>
      <c r="B12755" s="29"/>
      <c r="C12755" s="29"/>
      <c r="D12755" s="30"/>
      <c r="E12755" s="29"/>
    </row>
    <row r="12756" spans="1:5" ht="15" hidden="1" x14ac:dyDescent="0.25">
      <c r="A12756" s="23"/>
      <c r="B12756" s="29"/>
      <c r="C12756" s="29"/>
      <c r="D12756" s="30"/>
      <c r="E12756" s="29"/>
    </row>
    <row r="12757" spans="1:5" ht="15" hidden="1" x14ac:dyDescent="0.25">
      <c r="A12757" s="23"/>
      <c r="B12757" s="29"/>
      <c r="C12757" s="29"/>
      <c r="D12757" s="30"/>
      <c r="E12757" s="29"/>
    </row>
    <row r="12758" spans="1:5" ht="15" hidden="1" x14ac:dyDescent="0.25">
      <c r="A12758" s="23"/>
      <c r="B12758" s="29"/>
      <c r="C12758" s="29"/>
      <c r="D12758" s="30"/>
      <c r="E12758" s="29"/>
    </row>
    <row r="12759" spans="1:5" ht="15" hidden="1" x14ac:dyDescent="0.25">
      <c r="A12759" s="23"/>
      <c r="B12759" s="29"/>
      <c r="C12759" s="29"/>
      <c r="D12759" s="30"/>
      <c r="E12759" s="29"/>
    </row>
    <row r="12760" spans="1:5" ht="15" hidden="1" x14ac:dyDescent="0.25">
      <c r="A12760" s="23"/>
      <c r="B12760" s="29"/>
      <c r="C12760" s="29"/>
      <c r="D12760" s="30"/>
      <c r="E12760" s="29"/>
    </row>
    <row r="12761" spans="1:5" ht="15" hidden="1" x14ac:dyDescent="0.25">
      <c r="A12761" s="23"/>
      <c r="B12761" s="29"/>
      <c r="C12761" s="29"/>
      <c r="D12761" s="30"/>
      <c r="E12761" s="29"/>
    </row>
    <row r="12762" spans="1:5" ht="15" hidden="1" x14ac:dyDescent="0.25">
      <c r="A12762" s="23"/>
      <c r="B12762" s="29"/>
      <c r="C12762" s="29"/>
      <c r="D12762" s="30"/>
      <c r="E12762" s="29"/>
    </row>
    <row r="12763" spans="1:5" ht="15" hidden="1" x14ac:dyDescent="0.25">
      <c r="A12763" s="23"/>
      <c r="B12763" s="29"/>
      <c r="C12763" s="29"/>
      <c r="D12763" s="30"/>
      <c r="E12763" s="29"/>
    </row>
    <row r="12764" spans="1:5" ht="15" hidden="1" x14ac:dyDescent="0.25">
      <c r="A12764" s="23"/>
      <c r="B12764" s="29"/>
      <c r="C12764" s="29"/>
      <c r="D12764" s="30"/>
      <c r="E12764" s="29"/>
    </row>
    <row r="12765" spans="1:5" ht="15" hidden="1" x14ac:dyDescent="0.25">
      <c r="A12765" s="23"/>
      <c r="B12765" s="29"/>
      <c r="C12765" s="29"/>
      <c r="D12765" s="30"/>
      <c r="E12765" s="29"/>
    </row>
    <row r="12766" spans="1:5" ht="15" hidden="1" x14ac:dyDescent="0.25">
      <c r="A12766" s="23"/>
      <c r="B12766" s="29"/>
      <c r="C12766" s="29"/>
      <c r="D12766" s="30"/>
      <c r="E12766" s="29"/>
    </row>
    <row r="12767" spans="1:5" ht="15" hidden="1" x14ac:dyDescent="0.25">
      <c r="A12767" s="23"/>
      <c r="B12767" s="29"/>
      <c r="C12767" s="29"/>
      <c r="D12767" s="30"/>
      <c r="E12767" s="29"/>
    </row>
    <row r="12768" spans="1:5" ht="15" hidden="1" x14ac:dyDescent="0.25">
      <c r="A12768" s="23"/>
      <c r="B12768" s="29"/>
      <c r="C12768" s="29"/>
      <c r="D12768" s="30"/>
      <c r="E12768" s="29"/>
    </row>
    <row r="12769" spans="1:5" ht="15" hidden="1" x14ac:dyDescent="0.25">
      <c r="A12769" s="23"/>
      <c r="B12769" s="29"/>
      <c r="C12769" s="29"/>
      <c r="D12769" s="30"/>
      <c r="E12769" s="29"/>
    </row>
    <row r="12770" spans="1:5" ht="15" hidden="1" x14ac:dyDescent="0.25">
      <c r="A12770" s="23"/>
      <c r="B12770" s="29"/>
      <c r="C12770" s="29"/>
      <c r="D12770" s="30"/>
      <c r="E12770" s="29"/>
    </row>
    <row r="12771" spans="1:5" ht="15" hidden="1" x14ac:dyDescent="0.25">
      <c r="A12771" s="23"/>
      <c r="B12771" s="29"/>
      <c r="C12771" s="29"/>
      <c r="D12771" s="30"/>
      <c r="E12771" s="29"/>
    </row>
    <row r="12772" spans="1:5" ht="15" hidden="1" x14ac:dyDescent="0.25">
      <c r="A12772" s="23"/>
      <c r="B12772" s="29"/>
      <c r="C12772" s="29"/>
      <c r="D12772" s="30"/>
      <c r="E12772" s="29"/>
    </row>
    <row r="12773" spans="1:5" ht="15" hidden="1" x14ac:dyDescent="0.25">
      <c r="A12773" s="23"/>
      <c r="B12773" s="29"/>
      <c r="C12773" s="29"/>
      <c r="D12773" s="30"/>
      <c r="E12773" s="29"/>
    </row>
    <row r="12774" spans="1:5" ht="15" hidden="1" x14ac:dyDescent="0.25">
      <c r="A12774" s="23"/>
      <c r="B12774" s="29"/>
      <c r="C12774" s="29"/>
      <c r="D12774" s="30"/>
      <c r="E12774" s="29"/>
    </row>
    <row r="12775" spans="1:5" ht="15" hidden="1" x14ac:dyDescent="0.25">
      <c r="A12775" s="23"/>
      <c r="B12775" s="29"/>
      <c r="C12775" s="29"/>
      <c r="D12775" s="30"/>
      <c r="E12775" s="29"/>
    </row>
    <row r="12776" spans="1:5" ht="15" hidden="1" x14ac:dyDescent="0.25">
      <c r="A12776" s="23"/>
      <c r="B12776" s="29"/>
      <c r="C12776" s="29"/>
      <c r="D12776" s="30"/>
      <c r="E12776" s="29"/>
    </row>
    <row r="12777" spans="1:5" ht="15" hidden="1" x14ac:dyDescent="0.25">
      <c r="A12777" s="23"/>
      <c r="B12777" s="29"/>
      <c r="C12777" s="29"/>
      <c r="D12777" s="30"/>
      <c r="E12777" s="29"/>
    </row>
    <row r="12778" spans="1:5" ht="15" hidden="1" x14ac:dyDescent="0.25">
      <c r="A12778" s="23"/>
      <c r="B12778" s="29"/>
      <c r="C12778" s="29"/>
      <c r="D12778" s="30"/>
      <c r="E12778" s="29"/>
    </row>
    <row r="12779" spans="1:5" ht="15" hidden="1" x14ac:dyDescent="0.25">
      <c r="A12779" s="23"/>
      <c r="B12779" s="29"/>
      <c r="C12779" s="29"/>
      <c r="D12779" s="30"/>
      <c r="E12779" s="29"/>
    </row>
    <row r="12780" spans="1:5" ht="15" hidden="1" x14ac:dyDescent="0.25">
      <c r="A12780" s="23"/>
      <c r="B12780" s="29"/>
      <c r="C12780" s="29"/>
      <c r="D12780" s="30"/>
      <c r="E12780" s="29"/>
    </row>
    <row r="12781" spans="1:5" ht="15" hidden="1" x14ac:dyDescent="0.25">
      <c r="A12781" s="23"/>
      <c r="B12781" s="29"/>
      <c r="C12781" s="29"/>
      <c r="D12781" s="30"/>
      <c r="E12781" s="29"/>
    </row>
    <row r="12782" spans="1:5" ht="15" hidden="1" x14ac:dyDescent="0.25">
      <c r="A12782" s="23"/>
      <c r="B12782" s="29"/>
      <c r="C12782" s="29"/>
      <c r="D12782" s="30"/>
      <c r="E12782" s="29"/>
    </row>
    <row r="12783" spans="1:5" ht="15" hidden="1" x14ac:dyDescent="0.25">
      <c r="A12783" s="23"/>
      <c r="B12783" s="29"/>
      <c r="C12783" s="29"/>
      <c r="D12783" s="30"/>
      <c r="E12783" s="29"/>
    </row>
    <row r="12784" spans="1:5" ht="15" hidden="1" x14ac:dyDescent="0.25">
      <c r="A12784" s="23"/>
      <c r="B12784" s="29"/>
      <c r="C12784" s="29"/>
      <c r="D12784" s="30"/>
      <c r="E12784" s="29"/>
    </row>
    <row r="12785" spans="1:5" ht="15" hidden="1" x14ac:dyDescent="0.25">
      <c r="A12785" s="23"/>
      <c r="B12785" s="29"/>
      <c r="C12785" s="29"/>
      <c r="D12785" s="30"/>
      <c r="E12785" s="29"/>
    </row>
    <row r="12786" spans="1:5" ht="15" hidden="1" x14ac:dyDescent="0.25">
      <c r="A12786" s="23"/>
      <c r="B12786" s="29"/>
      <c r="C12786" s="29"/>
      <c r="D12786" s="30"/>
      <c r="E12786" s="29"/>
    </row>
    <row r="12787" spans="1:5" ht="15" hidden="1" x14ac:dyDescent="0.25">
      <c r="A12787" s="23"/>
      <c r="B12787" s="29"/>
      <c r="C12787" s="29"/>
      <c r="D12787" s="30"/>
      <c r="E12787" s="29"/>
    </row>
    <row r="12788" spans="1:5" ht="15" hidden="1" x14ac:dyDescent="0.25">
      <c r="A12788" s="23"/>
      <c r="B12788" s="29"/>
      <c r="C12788" s="29"/>
      <c r="D12788" s="30"/>
      <c r="E12788" s="29"/>
    </row>
    <row r="12789" spans="1:5" ht="15" hidden="1" x14ac:dyDescent="0.25">
      <c r="A12789" s="23"/>
      <c r="B12789" s="29"/>
      <c r="C12789" s="29"/>
      <c r="D12789" s="30"/>
      <c r="E12789" s="29"/>
    </row>
    <row r="12790" spans="1:5" ht="15" hidden="1" x14ac:dyDescent="0.25">
      <c r="A12790" s="23"/>
      <c r="B12790" s="29"/>
      <c r="C12790" s="29"/>
      <c r="D12790" s="30"/>
      <c r="E12790" s="29"/>
    </row>
    <row r="12791" spans="1:5" ht="15" hidden="1" x14ac:dyDescent="0.25">
      <c r="A12791" s="23"/>
      <c r="B12791" s="29"/>
      <c r="C12791" s="29"/>
      <c r="D12791" s="30"/>
      <c r="E12791" s="29"/>
    </row>
    <row r="12792" spans="1:5" ht="15" hidden="1" x14ac:dyDescent="0.25">
      <c r="A12792" s="23"/>
      <c r="B12792" s="29"/>
      <c r="C12792" s="29"/>
      <c r="D12792" s="30"/>
      <c r="E12792" s="29"/>
    </row>
    <row r="12793" spans="1:5" ht="15" hidden="1" x14ac:dyDescent="0.25">
      <c r="A12793" s="23"/>
      <c r="B12793" s="29"/>
      <c r="C12793" s="29"/>
      <c r="D12793" s="30"/>
      <c r="E12793" s="29"/>
    </row>
    <row r="12794" spans="1:5" ht="15" hidden="1" x14ac:dyDescent="0.25">
      <c r="A12794" s="23"/>
      <c r="B12794" s="29"/>
      <c r="C12794" s="29"/>
      <c r="D12794" s="30"/>
      <c r="E12794" s="29"/>
    </row>
    <row r="12795" spans="1:5" ht="15" hidden="1" x14ac:dyDescent="0.25">
      <c r="A12795" s="23"/>
      <c r="B12795" s="29"/>
      <c r="C12795" s="29"/>
      <c r="D12795" s="30"/>
      <c r="E12795" s="29"/>
    </row>
    <row r="12796" spans="1:5" ht="15" hidden="1" x14ac:dyDescent="0.25">
      <c r="A12796" s="23"/>
      <c r="B12796" s="29"/>
      <c r="C12796" s="29"/>
      <c r="D12796" s="30"/>
      <c r="E12796" s="29"/>
    </row>
    <row r="12797" spans="1:5" ht="15" hidden="1" x14ac:dyDescent="0.25">
      <c r="A12797" s="23"/>
      <c r="B12797" s="29"/>
      <c r="C12797" s="29"/>
      <c r="D12797" s="30"/>
      <c r="E12797" s="29"/>
    </row>
    <row r="12798" spans="1:5" ht="15" hidden="1" x14ac:dyDescent="0.25">
      <c r="A12798" s="23"/>
      <c r="B12798" s="29"/>
      <c r="C12798" s="29"/>
      <c r="D12798" s="30"/>
      <c r="E12798" s="29"/>
    </row>
    <row r="12799" spans="1:5" ht="15" hidden="1" x14ac:dyDescent="0.25">
      <c r="A12799" s="23"/>
      <c r="B12799" s="29"/>
      <c r="C12799" s="29"/>
      <c r="D12799" s="30"/>
      <c r="E12799" s="29"/>
    </row>
    <row r="12800" spans="1:5" ht="15" hidden="1" x14ac:dyDescent="0.25">
      <c r="A12800" s="23"/>
      <c r="B12800" s="29"/>
      <c r="C12800" s="29"/>
      <c r="D12800" s="30"/>
      <c r="E12800" s="29"/>
    </row>
    <row r="12801" spans="1:5" ht="15" hidden="1" x14ac:dyDescent="0.25">
      <c r="A12801" s="23"/>
      <c r="B12801" s="29"/>
      <c r="C12801" s="29"/>
      <c r="D12801" s="30"/>
      <c r="E12801" s="29"/>
    </row>
    <row r="12802" spans="1:5" ht="15" hidden="1" x14ac:dyDescent="0.25">
      <c r="A12802" s="23"/>
      <c r="B12802" s="29"/>
      <c r="C12802" s="29"/>
      <c r="D12802" s="30"/>
      <c r="E12802" s="29"/>
    </row>
    <row r="12803" spans="1:5" ht="15" hidden="1" x14ac:dyDescent="0.25">
      <c r="A12803" s="23"/>
      <c r="B12803" s="29"/>
      <c r="C12803" s="29"/>
      <c r="D12803" s="30"/>
      <c r="E12803" s="29"/>
    </row>
    <row r="12804" spans="1:5" ht="15" hidden="1" x14ac:dyDescent="0.25">
      <c r="A12804" s="23"/>
      <c r="B12804" s="29"/>
      <c r="C12804" s="29"/>
      <c r="D12804" s="30"/>
      <c r="E12804" s="29"/>
    </row>
    <row r="12805" spans="1:5" ht="15" hidden="1" x14ac:dyDescent="0.25">
      <c r="A12805" s="23"/>
      <c r="B12805" s="29"/>
      <c r="C12805" s="29"/>
      <c r="D12805" s="30"/>
      <c r="E12805" s="29"/>
    </row>
    <row r="12806" spans="1:5" ht="15" hidden="1" x14ac:dyDescent="0.25">
      <c r="A12806" s="23"/>
      <c r="B12806" s="29"/>
      <c r="C12806" s="29"/>
      <c r="D12806" s="30"/>
      <c r="E12806" s="29"/>
    </row>
    <row r="12807" spans="1:5" ht="15" hidden="1" x14ac:dyDescent="0.25">
      <c r="A12807" s="23"/>
      <c r="B12807" s="29"/>
      <c r="C12807" s="29"/>
      <c r="D12807" s="30"/>
      <c r="E12807" s="29"/>
    </row>
    <row r="12808" spans="1:5" ht="15" hidden="1" x14ac:dyDescent="0.25">
      <c r="A12808" s="23"/>
      <c r="B12808" s="29"/>
      <c r="C12808" s="29"/>
      <c r="D12808" s="30"/>
      <c r="E12808" s="29"/>
    </row>
    <row r="12809" spans="1:5" ht="15" hidden="1" x14ac:dyDescent="0.25">
      <c r="A12809" s="23"/>
      <c r="B12809" s="29"/>
      <c r="C12809" s="29"/>
      <c r="D12809" s="30"/>
      <c r="E12809" s="29"/>
    </row>
    <row r="12810" spans="1:5" ht="15" hidden="1" x14ac:dyDescent="0.25">
      <c r="A12810" s="23"/>
      <c r="B12810" s="29"/>
      <c r="C12810" s="29"/>
      <c r="D12810" s="30"/>
      <c r="E12810" s="29"/>
    </row>
    <row r="12811" spans="1:5" ht="15" hidden="1" x14ac:dyDescent="0.25">
      <c r="A12811" s="23"/>
      <c r="B12811" s="29"/>
      <c r="C12811" s="29"/>
      <c r="D12811" s="30"/>
      <c r="E12811" s="29"/>
    </row>
    <row r="12812" spans="1:5" ht="15" hidden="1" x14ac:dyDescent="0.25">
      <c r="A12812" s="23"/>
      <c r="B12812" s="29"/>
      <c r="C12812" s="29"/>
      <c r="D12812" s="30"/>
      <c r="E12812" s="29"/>
    </row>
    <row r="12813" spans="1:5" ht="15" hidden="1" x14ac:dyDescent="0.25">
      <c r="A12813" s="23"/>
      <c r="B12813" s="29"/>
      <c r="C12813" s="29"/>
      <c r="D12813" s="30"/>
      <c r="E12813" s="29"/>
    </row>
    <row r="12814" spans="1:5" ht="15" hidden="1" x14ac:dyDescent="0.25">
      <c r="A12814" s="23"/>
      <c r="B12814" s="29"/>
      <c r="C12814" s="29"/>
      <c r="D12814" s="30"/>
      <c r="E12814" s="29"/>
    </row>
    <row r="12815" spans="1:5" ht="15" hidden="1" x14ac:dyDescent="0.25">
      <c r="A12815" s="23"/>
      <c r="B12815" s="29"/>
      <c r="C12815" s="29"/>
      <c r="D12815" s="30"/>
      <c r="E12815" s="29"/>
    </row>
    <row r="12816" spans="1:5" ht="15" hidden="1" x14ac:dyDescent="0.25">
      <c r="A12816" s="23"/>
      <c r="B12816" s="29"/>
      <c r="C12816" s="29"/>
      <c r="D12816" s="30"/>
      <c r="E12816" s="29"/>
    </row>
    <row r="12817" spans="1:5" ht="15" hidden="1" x14ac:dyDescent="0.25">
      <c r="A12817" s="23"/>
      <c r="B12817" s="29"/>
      <c r="C12817" s="29"/>
      <c r="D12817" s="30"/>
      <c r="E12817" s="29"/>
    </row>
    <row r="12818" spans="1:5" ht="15" hidden="1" x14ac:dyDescent="0.25">
      <c r="A12818" s="23"/>
      <c r="B12818" s="29"/>
      <c r="C12818" s="29"/>
      <c r="D12818" s="30"/>
      <c r="E12818" s="29"/>
    </row>
    <row r="12819" spans="1:5" ht="15" hidden="1" x14ac:dyDescent="0.25">
      <c r="A12819" s="23"/>
      <c r="B12819" s="29"/>
      <c r="C12819" s="29"/>
      <c r="D12819" s="30"/>
      <c r="E12819" s="29"/>
    </row>
    <row r="12820" spans="1:5" ht="15" hidden="1" x14ac:dyDescent="0.25">
      <c r="A12820" s="23"/>
      <c r="B12820" s="29"/>
      <c r="C12820" s="29"/>
      <c r="D12820" s="30"/>
      <c r="E12820" s="29"/>
    </row>
    <row r="12821" spans="1:5" ht="15" hidden="1" x14ac:dyDescent="0.25">
      <c r="A12821" s="23"/>
      <c r="B12821" s="29"/>
      <c r="C12821" s="29"/>
      <c r="D12821" s="30"/>
      <c r="E12821" s="29"/>
    </row>
    <row r="12822" spans="1:5" ht="15" hidden="1" x14ac:dyDescent="0.25">
      <c r="A12822" s="23"/>
      <c r="B12822" s="29"/>
      <c r="C12822" s="29"/>
      <c r="D12822" s="30"/>
      <c r="E12822" s="29"/>
    </row>
    <row r="12823" spans="1:5" ht="15" hidden="1" x14ac:dyDescent="0.25">
      <c r="A12823" s="23"/>
      <c r="B12823" s="29"/>
      <c r="C12823" s="29"/>
      <c r="D12823" s="30"/>
      <c r="E12823" s="29"/>
    </row>
    <row r="12824" spans="1:5" ht="15" hidden="1" x14ac:dyDescent="0.25">
      <c r="A12824" s="23"/>
      <c r="B12824" s="29"/>
      <c r="C12824" s="29"/>
      <c r="D12824" s="30"/>
      <c r="E12824" s="29"/>
    </row>
    <row r="12825" spans="1:5" ht="15" hidden="1" x14ac:dyDescent="0.25">
      <c r="A12825" s="23"/>
      <c r="B12825" s="29"/>
      <c r="C12825" s="29"/>
      <c r="D12825" s="30"/>
      <c r="E12825" s="29"/>
    </row>
    <row r="12826" spans="1:5" ht="15" hidden="1" x14ac:dyDescent="0.25">
      <c r="A12826" s="23"/>
      <c r="B12826" s="29"/>
      <c r="C12826" s="29"/>
      <c r="D12826" s="30"/>
      <c r="E12826" s="29"/>
    </row>
    <row r="12827" spans="1:5" ht="15" hidden="1" x14ac:dyDescent="0.25">
      <c r="A12827" s="23"/>
      <c r="B12827" s="29"/>
      <c r="C12827" s="29"/>
      <c r="D12827" s="30"/>
      <c r="E12827" s="29"/>
    </row>
    <row r="12828" spans="1:5" ht="15" hidden="1" x14ac:dyDescent="0.25">
      <c r="A12828" s="23"/>
      <c r="B12828" s="29"/>
      <c r="C12828" s="29"/>
      <c r="D12828" s="30"/>
      <c r="E12828" s="29"/>
    </row>
    <row r="12829" spans="1:5" ht="15" hidden="1" x14ac:dyDescent="0.25">
      <c r="A12829" s="23"/>
      <c r="B12829" s="29"/>
      <c r="C12829" s="29"/>
      <c r="D12829" s="30"/>
      <c r="E12829" s="29"/>
    </row>
    <row r="12830" spans="1:5" ht="15" hidden="1" x14ac:dyDescent="0.25">
      <c r="A12830" s="23"/>
      <c r="B12830" s="29"/>
      <c r="C12830" s="29"/>
      <c r="D12830" s="30"/>
      <c r="E12830" s="29"/>
    </row>
    <row r="12831" spans="1:5" ht="15" hidden="1" x14ac:dyDescent="0.25">
      <c r="A12831" s="23"/>
      <c r="B12831" s="29"/>
      <c r="C12831" s="29"/>
      <c r="D12831" s="30"/>
      <c r="E12831" s="29"/>
    </row>
    <row r="12832" spans="1:5" ht="15" hidden="1" x14ac:dyDescent="0.25">
      <c r="A12832" s="23"/>
      <c r="B12832" s="29"/>
      <c r="C12832" s="29"/>
      <c r="D12832" s="30"/>
      <c r="E12832" s="29"/>
    </row>
    <row r="12833" spans="1:5" ht="15" hidden="1" x14ac:dyDescent="0.25">
      <c r="A12833" s="23"/>
      <c r="B12833" s="29"/>
      <c r="C12833" s="29"/>
      <c r="D12833" s="30"/>
      <c r="E12833" s="29"/>
    </row>
    <row r="12834" spans="1:5" ht="15" hidden="1" x14ac:dyDescent="0.25">
      <c r="A12834" s="23"/>
      <c r="B12834" s="29"/>
      <c r="C12834" s="29"/>
      <c r="D12834" s="30"/>
      <c r="E12834" s="29"/>
    </row>
    <row r="12835" spans="1:5" ht="15" hidden="1" x14ac:dyDescent="0.25">
      <c r="A12835" s="23"/>
      <c r="B12835" s="29"/>
      <c r="C12835" s="29"/>
      <c r="D12835" s="30"/>
      <c r="E12835" s="29"/>
    </row>
    <row r="12836" spans="1:5" ht="15" hidden="1" x14ac:dyDescent="0.25">
      <c r="A12836" s="23"/>
      <c r="B12836" s="29"/>
      <c r="C12836" s="29"/>
      <c r="D12836" s="30"/>
      <c r="E12836" s="29"/>
    </row>
    <row r="12837" spans="1:5" ht="15" hidden="1" x14ac:dyDescent="0.25">
      <c r="A12837" s="23"/>
      <c r="B12837" s="29"/>
      <c r="C12837" s="29"/>
      <c r="D12837" s="30"/>
      <c r="E12837" s="29"/>
    </row>
    <row r="12838" spans="1:5" ht="15" hidden="1" x14ac:dyDescent="0.25">
      <c r="A12838" s="23"/>
      <c r="B12838" s="29"/>
      <c r="C12838" s="29"/>
      <c r="D12838" s="30"/>
      <c r="E12838" s="29"/>
    </row>
    <row r="12839" spans="1:5" ht="15" hidden="1" x14ac:dyDescent="0.25">
      <c r="A12839" s="23"/>
      <c r="B12839" s="29"/>
      <c r="C12839" s="29"/>
      <c r="D12839" s="30"/>
      <c r="E12839" s="29"/>
    </row>
    <row r="12840" spans="1:5" ht="15" hidden="1" x14ac:dyDescent="0.25">
      <c r="A12840" s="23"/>
      <c r="B12840" s="29"/>
      <c r="C12840" s="29"/>
      <c r="D12840" s="30"/>
      <c r="E12840" s="29"/>
    </row>
    <row r="12841" spans="1:5" ht="15" hidden="1" x14ac:dyDescent="0.25">
      <c r="A12841" s="23"/>
      <c r="B12841" s="29"/>
      <c r="C12841" s="29"/>
      <c r="D12841" s="30"/>
      <c r="E12841" s="29"/>
    </row>
    <row r="12842" spans="1:5" ht="15" hidden="1" x14ac:dyDescent="0.25">
      <c r="A12842" s="23"/>
      <c r="B12842" s="29"/>
      <c r="C12842" s="29"/>
      <c r="D12842" s="30"/>
      <c r="E12842" s="29"/>
    </row>
    <row r="12843" spans="1:5" ht="15" hidden="1" x14ac:dyDescent="0.25">
      <c r="A12843" s="23"/>
      <c r="B12843" s="29"/>
      <c r="C12843" s="29"/>
      <c r="D12843" s="30"/>
      <c r="E12843" s="29"/>
    </row>
    <row r="12844" spans="1:5" ht="15" hidden="1" x14ac:dyDescent="0.25">
      <c r="A12844" s="23"/>
      <c r="B12844" s="29"/>
      <c r="C12844" s="29"/>
      <c r="D12844" s="30"/>
      <c r="E12844" s="29"/>
    </row>
    <row r="12845" spans="1:5" ht="15" hidden="1" x14ac:dyDescent="0.25">
      <c r="A12845" s="23"/>
      <c r="B12845" s="29"/>
      <c r="C12845" s="29"/>
      <c r="D12845" s="30"/>
      <c r="E12845" s="29"/>
    </row>
    <row r="12846" spans="1:5" ht="15" hidden="1" x14ac:dyDescent="0.25">
      <c r="A12846" s="23"/>
      <c r="B12846" s="29"/>
      <c r="C12846" s="29"/>
      <c r="D12846" s="30"/>
      <c r="E12846" s="29"/>
    </row>
    <row r="12847" spans="1:5" ht="15" hidden="1" x14ac:dyDescent="0.25">
      <c r="A12847" s="23"/>
      <c r="B12847" s="29"/>
      <c r="C12847" s="29"/>
      <c r="D12847" s="30"/>
      <c r="E12847" s="29"/>
    </row>
    <row r="12848" spans="1:5" ht="15" hidden="1" x14ac:dyDescent="0.25">
      <c r="A12848" s="23"/>
      <c r="B12848" s="29"/>
      <c r="C12848" s="29"/>
      <c r="D12848" s="30"/>
      <c r="E12848" s="29"/>
    </row>
    <row r="12849" spans="1:5" ht="15" hidden="1" x14ac:dyDescent="0.25">
      <c r="A12849" s="23"/>
      <c r="B12849" s="29"/>
      <c r="C12849" s="29"/>
      <c r="D12849" s="30"/>
      <c r="E12849" s="29"/>
    </row>
    <row r="12850" spans="1:5" ht="15" hidden="1" x14ac:dyDescent="0.25">
      <c r="A12850" s="23"/>
      <c r="B12850" s="29"/>
      <c r="C12850" s="29"/>
      <c r="D12850" s="30"/>
      <c r="E12850" s="29"/>
    </row>
    <row r="12851" spans="1:5" ht="15" hidden="1" x14ac:dyDescent="0.25">
      <c r="A12851" s="23"/>
      <c r="B12851" s="29"/>
      <c r="C12851" s="29"/>
      <c r="D12851" s="30"/>
      <c r="E12851" s="29"/>
    </row>
    <row r="12852" spans="1:5" ht="15" hidden="1" x14ac:dyDescent="0.25">
      <c r="A12852" s="23"/>
      <c r="B12852" s="29"/>
      <c r="C12852" s="29"/>
      <c r="D12852" s="30"/>
      <c r="E12852" s="29"/>
    </row>
    <row r="12853" spans="1:5" ht="15" hidden="1" x14ac:dyDescent="0.25">
      <c r="A12853" s="23"/>
      <c r="B12853" s="29"/>
      <c r="C12853" s="29"/>
      <c r="D12853" s="30"/>
      <c r="E12853" s="29"/>
    </row>
    <row r="12854" spans="1:5" ht="15" hidden="1" x14ac:dyDescent="0.25">
      <c r="A12854" s="23"/>
      <c r="B12854" s="29"/>
      <c r="C12854" s="29"/>
      <c r="D12854" s="30"/>
      <c r="E12854" s="29"/>
    </row>
    <row r="12855" spans="1:5" ht="15" hidden="1" x14ac:dyDescent="0.25">
      <c r="A12855" s="23"/>
      <c r="B12855" s="29"/>
      <c r="C12855" s="29"/>
      <c r="D12855" s="30"/>
      <c r="E12855" s="29"/>
    </row>
    <row r="12856" spans="1:5" ht="15" hidden="1" x14ac:dyDescent="0.25">
      <c r="A12856" s="23"/>
      <c r="B12856" s="29"/>
      <c r="C12856" s="29"/>
      <c r="D12856" s="30"/>
      <c r="E12856" s="29"/>
    </row>
    <row r="12857" spans="1:5" ht="15" hidden="1" x14ac:dyDescent="0.25">
      <c r="A12857" s="23"/>
      <c r="B12857" s="29"/>
      <c r="C12857" s="29"/>
      <c r="D12857" s="30"/>
      <c r="E12857" s="29"/>
    </row>
    <row r="12858" spans="1:5" ht="15" hidden="1" x14ac:dyDescent="0.25">
      <c r="A12858" s="23"/>
      <c r="B12858" s="29"/>
      <c r="C12858" s="29"/>
      <c r="D12858" s="30"/>
      <c r="E12858" s="29"/>
    </row>
    <row r="12859" spans="1:5" ht="15" hidden="1" x14ac:dyDescent="0.25">
      <c r="A12859" s="23"/>
      <c r="B12859" s="29"/>
      <c r="C12859" s="29"/>
      <c r="D12859" s="30"/>
      <c r="E12859" s="29"/>
    </row>
    <row r="12860" spans="1:5" ht="15" hidden="1" x14ac:dyDescent="0.25">
      <c r="A12860" s="23"/>
      <c r="B12860" s="29"/>
      <c r="C12860" s="29"/>
      <c r="D12860" s="30"/>
      <c r="E12860" s="29"/>
    </row>
    <row r="12861" spans="1:5" ht="15" hidden="1" x14ac:dyDescent="0.25">
      <c r="A12861" s="23"/>
      <c r="B12861" s="29"/>
      <c r="C12861" s="29"/>
      <c r="D12861" s="30"/>
      <c r="E12861" s="29"/>
    </row>
    <row r="12862" spans="1:5" ht="15" hidden="1" x14ac:dyDescent="0.25">
      <c r="A12862" s="23"/>
      <c r="B12862" s="29"/>
      <c r="C12862" s="29"/>
      <c r="D12862" s="30"/>
      <c r="E12862" s="29"/>
    </row>
    <row r="12863" spans="1:5" ht="15" hidden="1" x14ac:dyDescent="0.25">
      <c r="A12863" s="23"/>
      <c r="B12863" s="29"/>
      <c r="C12863" s="29"/>
      <c r="D12863" s="30"/>
      <c r="E12863" s="29"/>
    </row>
    <row r="12864" spans="1:5" ht="15" hidden="1" x14ac:dyDescent="0.25">
      <c r="A12864" s="23"/>
      <c r="B12864" s="29"/>
      <c r="C12864" s="29"/>
      <c r="D12864" s="30"/>
      <c r="E12864" s="29"/>
    </row>
    <row r="12865" spans="1:5" ht="15" hidden="1" x14ac:dyDescent="0.25">
      <c r="A12865" s="23"/>
      <c r="B12865" s="29"/>
      <c r="C12865" s="29"/>
      <c r="D12865" s="30"/>
      <c r="E12865" s="29"/>
    </row>
    <row r="12866" spans="1:5" ht="15" hidden="1" x14ac:dyDescent="0.25">
      <c r="A12866" s="23"/>
      <c r="B12866" s="29"/>
      <c r="C12866" s="29"/>
      <c r="D12866" s="30"/>
      <c r="E12866" s="29"/>
    </row>
    <row r="12867" spans="1:5" ht="15" hidden="1" x14ac:dyDescent="0.25">
      <c r="A12867" s="23"/>
      <c r="B12867" s="29"/>
      <c r="C12867" s="29"/>
      <c r="D12867" s="30"/>
      <c r="E12867" s="29"/>
    </row>
    <row r="12868" spans="1:5" ht="15" hidden="1" x14ac:dyDescent="0.25">
      <c r="A12868" s="23"/>
      <c r="B12868" s="29"/>
      <c r="C12868" s="29"/>
      <c r="D12868" s="30"/>
      <c r="E12868" s="29"/>
    </row>
    <row r="12869" spans="1:5" ht="15" hidden="1" x14ac:dyDescent="0.25">
      <c r="A12869" s="23"/>
      <c r="B12869" s="29"/>
      <c r="C12869" s="29"/>
      <c r="D12869" s="30"/>
      <c r="E12869" s="29"/>
    </row>
    <row r="12870" spans="1:5" ht="15" hidden="1" x14ac:dyDescent="0.25">
      <c r="A12870" s="23"/>
      <c r="B12870" s="29"/>
      <c r="C12870" s="29"/>
      <c r="D12870" s="30"/>
      <c r="E12870" s="29"/>
    </row>
    <row r="12871" spans="1:5" ht="15" hidden="1" x14ac:dyDescent="0.25">
      <c r="A12871" s="23"/>
      <c r="B12871" s="29"/>
      <c r="C12871" s="29"/>
      <c r="D12871" s="30"/>
      <c r="E12871" s="29"/>
    </row>
    <row r="12872" spans="1:5" ht="15" hidden="1" x14ac:dyDescent="0.25">
      <c r="A12872" s="23"/>
      <c r="B12872" s="29"/>
      <c r="C12872" s="29"/>
      <c r="D12872" s="30"/>
      <c r="E12872" s="29"/>
    </row>
    <row r="12873" spans="1:5" ht="15" hidden="1" x14ac:dyDescent="0.25">
      <c r="A12873" s="23"/>
      <c r="B12873" s="29"/>
      <c r="C12873" s="29"/>
      <c r="D12873" s="30"/>
      <c r="E12873" s="29"/>
    </row>
    <row r="12874" spans="1:5" ht="15" hidden="1" x14ac:dyDescent="0.25">
      <c r="A12874" s="23"/>
      <c r="B12874" s="29"/>
      <c r="C12874" s="29"/>
      <c r="D12874" s="30"/>
      <c r="E12874" s="29"/>
    </row>
    <row r="12875" spans="1:5" ht="15" hidden="1" x14ac:dyDescent="0.25">
      <c r="A12875" s="23"/>
      <c r="B12875" s="29"/>
      <c r="C12875" s="29"/>
      <c r="D12875" s="30"/>
      <c r="E12875" s="29"/>
    </row>
    <row r="12876" spans="1:5" ht="15" hidden="1" x14ac:dyDescent="0.25">
      <c r="A12876" s="23"/>
      <c r="B12876" s="29"/>
      <c r="C12876" s="29"/>
      <c r="D12876" s="30"/>
      <c r="E12876" s="29"/>
    </row>
    <row r="12877" spans="1:5" ht="15" hidden="1" x14ac:dyDescent="0.25">
      <c r="A12877" s="23"/>
      <c r="B12877" s="29"/>
      <c r="C12877" s="29"/>
      <c r="D12877" s="30"/>
      <c r="E12877" s="29"/>
    </row>
    <row r="12878" spans="1:5" ht="15" hidden="1" x14ac:dyDescent="0.25">
      <c r="A12878" s="23"/>
      <c r="B12878" s="29"/>
      <c r="C12878" s="29"/>
      <c r="D12878" s="30"/>
      <c r="E12878" s="29"/>
    </row>
    <row r="12879" spans="1:5" ht="15" hidden="1" x14ac:dyDescent="0.25">
      <c r="A12879" s="23"/>
      <c r="B12879" s="29"/>
      <c r="C12879" s="29"/>
      <c r="D12879" s="30"/>
      <c r="E12879" s="29"/>
    </row>
    <row r="12880" spans="1:5" ht="15" hidden="1" x14ac:dyDescent="0.25">
      <c r="A12880" s="23"/>
      <c r="B12880" s="29"/>
      <c r="C12880" s="29"/>
      <c r="D12880" s="30"/>
      <c r="E12880" s="29"/>
    </row>
    <row r="12881" spans="1:5" ht="15" hidden="1" x14ac:dyDescent="0.25">
      <c r="A12881" s="23"/>
      <c r="B12881" s="29"/>
      <c r="C12881" s="29"/>
      <c r="D12881" s="30"/>
      <c r="E12881" s="29"/>
    </row>
    <row r="12882" spans="1:5" ht="15" hidden="1" x14ac:dyDescent="0.25">
      <c r="A12882" s="23"/>
      <c r="B12882" s="29"/>
      <c r="C12882" s="29"/>
      <c r="D12882" s="30"/>
      <c r="E12882" s="29"/>
    </row>
    <row r="12883" spans="1:5" ht="15" hidden="1" x14ac:dyDescent="0.25">
      <c r="A12883" s="23"/>
      <c r="B12883" s="29"/>
      <c r="C12883" s="29"/>
      <c r="D12883" s="30"/>
      <c r="E12883" s="29"/>
    </row>
    <row r="12884" spans="1:5" ht="15" hidden="1" x14ac:dyDescent="0.25">
      <c r="A12884" s="23"/>
      <c r="B12884" s="29"/>
      <c r="C12884" s="29"/>
      <c r="D12884" s="30"/>
      <c r="E12884" s="29"/>
    </row>
    <row r="12885" spans="1:5" ht="15" hidden="1" x14ac:dyDescent="0.25">
      <c r="A12885" s="23"/>
      <c r="B12885" s="29"/>
      <c r="C12885" s="29"/>
      <c r="D12885" s="30"/>
      <c r="E12885" s="29"/>
    </row>
    <row r="12886" spans="1:5" ht="15" hidden="1" x14ac:dyDescent="0.25">
      <c r="A12886" s="23"/>
      <c r="B12886" s="29"/>
      <c r="C12886" s="29"/>
      <c r="D12886" s="30"/>
      <c r="E12886" s="29"/>
    </row>
    <row r="12887" spans="1:5" ht="15" hidden="1" x14ac:dyDescent="0.25">
      <c r="A12887" s="23"/>
      <c r="B12887" s="29"/>
      <c r="C12887" s="29"/>
      <c r="D12887" s="30"/>
      <c r="E12887" s="29"/>
    </row>
    <row r="12888" spans="1:5" ht="15" hidden="1" x14ac:dyDescent="0.25">
      <c r="A12888" s="23"/>
      <c r="B12888" s="29"/>
      <c r="C12888" s="29"/>
      <c r="D12888" s="30"/>
      <c r="E12888" s="29"/>
    </row>
    <row r="12889" spans="1:5" ht="15" hidden="1" x14ac:dyDescent="0.25">
      <c r="A12889" s="23"/>
      <c r="B12889" s="29"/>
      <c r="C12889" s="29"/>
      <c r="D12889" s="30"/>
      <c r="E12889" s="29"/>
    </row>
    <row r="12890" spans="1:5" ht="15" hidden="1" x14ac:dyDescent="0.25">
      <c r="A12890" s="23"/>
      <c r="B12890" s="29"/>
      <c r="C12890" s="29"/>
      <c r="D12890" s="30"/>
      <c r="E12890" s="29"/>
    </row>
    <row r="12891" spans="1:5" ht="15" hidden="1" x14ac:dyDescent="0.25">
      <c r="A12891" s="23"/>
      <c r="B12891" s="29"/>
      <c r="C12891" s="29"/>
      <c r="D12891" s="30"/>
      <c r="E12891" s="29"/>
    </row>
    <row r="12892" spans="1:5" ht="15" hidden="1" x14ac:dyDescent="0.25">
      <c r="A12892" s="23"/>
      <c r="B12892" s="29"/>
      <c r="C12892" s="29"/>
      <c r="D12892" s="30"/>
      <c r="E12892" s="29"/>
    </row>
    <row r="12893" spans="1:5" ht="15" hidden="1" x14ac:dyDescent="0.25">
      <c r="A12893" s="23"/>
      <c r="B12893" s="29"/>
      <c r="C12893" s="29"/>
      <c r="D12893" s="30"/>
      <c r="E12893" s="29"/>
    </row>
    <row r="12894" spans="1:5" ht="15" hidden="1" x14ac:dyDescent="0.25">
      <c r="A12894" s="23"/>
      <c r="B12894" s="29"/>
      <c r="C12894" s="29"/>
      <c r="D12894" s="30"/>
      <c r="E12894" s="29"/>
    </row>
    <row r="12895" spans="1:5" ht="15" hidden="1" x14ac:dyDescent="0.25">
      <c r="A12895" s="23"/>
      <c r="B12895" s="29"/>
      <c r="C12895" s="29"/>
      <c r="D12895" s="30"/>
      <c r="E12895" s="29"/>
    </row>
    <row r="12896" spans="1:5" ht="15" hidden="1" x14ac:dyDescent="0.25">
      <c r="A12896" s="23"/>
      <c r="B12896" s="29"/>
      <c r="C12896" s="29"/>
      <c r="D12896" s="30"/>
      <c r="E12896" s="29"/>
    </row>
    <row r="12897" spans="1:5" ht="15" hidden="1" x14ac:dyDescent="0.25">
      <c r="A12897" s="23"/>
      <c r="B12897" s="29"/>
      <c r="C12897" s="29"/>
      <c r="D12897" s="30"/>
      <c r="E12897" s="29"/>
    </row>
    <row r="12898" spans="1:5" ht="15" hidden="1" x14ac:dyDescent="0.25">
      <c r="A12898" s="23"/>
      <c r="B12898" s="29"/>
      <c r="C12898" s="29"/>
      <c r="D12898" s="30"/>
      <c r="E12898" s="29"/>
    </row>
    <row r="12899" spans="1:5" ht="15" hidden="1" x14ac:dyDescent="0.25">
      <c r="A12899" s="23"/>
      <c r="B12899" s="29"/>
      <c r="C12899" s="29"/>
      <c r="D12899" s="30"/>
      <c r="E12899" s="29"/>
    </row>
    <row r="12900" spans="1:5" ht="15" hidden="1" x14ac:dyDescent="0.25">
      <c r="A12900" s="23"/>
      <c r="B12900" s="29"/>
      <c r="C12900" s="29"/>
      <c r="D12900" s="30"/>
      <c r="E12900" s="29"/>
    </row>
    <row r="12901" spans="1:5" ht="15" hidden="1" x14ac:dyDescent="0.25">
      <c r="A12901" s="23"/>
      <c r="B12901" s="29"/>
      <c r="C12901" s="29"/>
      <c r="D12901" s="30"/>
      <c r="E12901" s="29"/>
    </row>
    <row r="12902" spans="1:5" ht="15" hidden="1" x14ac:dyDescent="0.25">
      <c r="A12902" s="23"/>
      <c r="B12902" s="29"/>
      <c r="C12902" s="29"/>
      <c r="D12902" s="30"/>
      <c r="E12902" s="29"/>
    </row>
    <row r="12903" spans="1:5" ht="15" hidden="1" x14ac:dyDescent="0.25">
      <c r="A12903" s="23"/>
      <c r="B12903" s="29"/>
      <c r="C12903" s="29"/>
      <c r="D12903" s="30"/>
      <c r="E12903" s="29"/>
    </row>
    <row r="12904" spans="1:5" ht="15" hidden="1" x14ac:dyDescent="0.25">
      <c r="A12904" s="23"/>
      <c r="B12904" s="29"/>
      <c r="C12904" s="29"/>
      <c r="D12904" s="30"/>
      <c r="E12904" s="29"/>
    </row>
    <row r="12905" spans="1:5" ht="15" hidden="1" x14ac:dyDescent="0.25">
      <c r="A12905" s="23"/>
      <c r="B12905" s="29"/>
      <c r="C12905" s="29"/>
      <c r="D12905" s="30"/>
      <c r="E12905" s="29"/>
    </row>
    <row r="12906" spans="1:5" ht="15" hidden="1" x14ac:dyDescent="0.25">
      <c r="A12906" s="23"/>
      <c r="B12906" s="29"/>
      <c r="C12906" s="29"/>
      <c r="D12906" s="30"/>
      <c r="E12906" s="29"/>
    </row>
    <row r="12907" spans="1:5" ht="15" hidden="1" x14ac:dyDescent="0.25">
      <c r="A12907" s="23"/>
      <c r="B12907" s="29"/>
      <c r="C12907" s="29"/>
      <c r="D12907" s="30"/>
      <c r="E12907" s="29"/>
    </row>
    <row r="12908" spans="1:5" ht="15" hidden="1" x14ac:dyDescent="0.25">
      <c r="A12908" s="23"/>
      <c r="B12908" s="29"/>
      <c r="C12908" s="29"/>
      <c r="D12908" s="30"/>
      <c r="E12908" s="29"/>
    </row>
    <row r="12909" spans="1:5" ht="15" hidden="1" x14ac:dyDescent="0.25">
      <c r="A12909" s="23"/>
      <c r="B12909" s="29"/>
      <c r="C12909" s="29"/>
      <c r="D12909" s="30"/>
      <c r="E12909" s="29"/>
    </row>
    <row r="12910" spans="1:5" ht="15" hidden="1" x14ac:dyDescent="0.25">
      <c r="A12910" s="23"/>
      <c r="B12910" s="29"/>
      <c r="C12910" s="29"/>
      <c r="D12910" s="30"/>
      <c r="E12910" s="29"/>
    </row>
    <row r="12911" spans="1:5" ht="15" hidden="1" x14ac:dyDescent="0.25">
      <c r="A12911" s="23"/>
      <c r="B12911" s="29"/>
      <c r="C12911" s="29"/>
      <c r="D12911" s="30"/>
      <c r="E12911" s="29"/>
    </row>
    <row r="12912" spans="1:5" ht="15" hidden="1" x14ac:dyDescent="0.25">
      <c r="A12912" s="23"/>
      <c r="B12912" s="29"/>
      <c r="C12912" s="29"/>
      <c r="D12912" s="30"/>
      <c r="E12912" s="29"/>
    </row>
    <row r="12913" spans="1:5" ht="15" hidden="1" x14ac:dyDescent="0.25">
      <c r="A12913" s="23"/>
      <c r="B12913" s="29"/>
      <c r="C12913" s="29"/>
      <c r="D12913" s="30"/>
      <c r="E12913" s="29"/>
    </row>
    <row r="12914" spans="1:5" ht="15" hidden="1" x14ac:dyDescent="0.25">
      <c r="A12914" s="23"/>
      <c r="B12914" s="29"/>
      <c r="C12914" s="29"/>
      <c r="D12914" s="30"/>
      <c r="E12914" s="29"/>
    </row>
    <row r="12915" spans="1:5" ht="15" hidden="1" x14ac:dyDescent="0.25">
      <c r="A12915" s="23"/>
      <c r="B12915" s="29"/>
      <c r="C12915" s="29"/>
      <c r="D12915" s="30"/>
      <c r="E12915" s="29"/>
    </row>
    <row r="12916" spans="1:5" ht="15" hidden="1" x14ac:dyDescent="0.25">
      <c r="A12916" s="23"/>
      <c r="B12916" s="29"/>
      <c r="C12916" s="29"/>
      <c r="D12916" s="30"/>
      <c r="E12916" s="29"/>
    </row>
    <row r="12917" spans="1:5" ht="15" hidden="1" x14ac:dyDescent="0.25">
      <c r="A12917" s="23"/>
      <c r="B12917" s="29"/>
      <c r="C12917" s="29"/>
      <c r="D12917" s="30"/>
      <c r="E12917" s="29"/>
    </row>
    <row r="12918" spans="1:5" ht="15" hidden="1" x14ac:dyDescent="0.25">
      <c r="A12918" s="23"/>
      <c r="B12918" s="29"/>
      <c r="C12918" s="29"/>
      <c r="D12918" s="30"/>
      <c r="E12918" s="29"/>
    </row>
    <row r="12919" spans="1:5" ht="15" hidden="1" x14ac:dyDescent="0.25">
      <c r="A12919" s="23"/>
      <c r="B12919" s="29"/>
      <c r="C12919" s="29"/>
      <c r="D12919" s="30"/>
      <c r="E12919" s="29"/>
    </row>
    <row r="12920" spans="1:5" ht="15" hidden="1" x14ac:dyDescent="0.25">
      <c r="A12920" s="23"/>
      <c r="B12920" s="29"/>
      <c r="C12920" s="29"/>
      <c r="D12920" s="30"/>
      <c r="E12920" s="29"/>
    </row>
    <row r="12921" spans="1:5" ht="15" hidden="1" x14ac:dyDescent="0.25">
      <c r="A12921" s="23"/>
      <c r="B12921" s="29"/>
      <c r="C12921" s="29"/>
      <c r="D12921" s="30"/>
      <c r="E12921" s="29"/>
    </row>
    <row r="12922" spans="1:5" ht="15" hidden="1" x14ac:dyDescent="0.25">
      <c r="A12922" s="23"/>
      <c r="B12922" s="29"/>
      <c r="C12922" s="29"/>
      <c r="D12922" s="30"/>
      <c r="E12922" s="29"/>
    </row>
    <row r="12923" spans="1:5" ht="15" hidden="1" x14ac:dyDescent="0.25">
      <c r="A12923" s="23"/>
      <c r="B12923" s="29"/>
      <c r="C12923" s="29"/>
      <c r="D12923" s="30"/>
      <c r="E12923" s="29"/>
    </row>
    <row r="12924" spans="1:5" ht="15" hidden="1" x14ac:dyDescent="0.25">
      <c r="A12924" s="23"/>
      <c r="B12924" s="29"/>
      <c r="C12924" s="29"/>
      <c r="D12924" s="30"/>
      <c r="E12924" s="29"/>
    </row>
    <row r="12925" spans="1:5" ht="15" hidden="1" x14ac:dyDescent="0.25">
      <c r="A12925" s="23"/>
      <c r="B12925" s="29"/>
      <c r="C12925" s="29"/>
      <c r="D12925" s="30"/>
      <c r="E12925" s="29"/>
    </row>
    <row r="12926" spans="1:5" ht="15" hidden="1" x14ac:dyDescent="0.25">
      <c r="A12926" s="23"/>
      <c r="B12926" s="29"/>
      <c r="C12926" s="29"/>
      <c r="D12926" s="30"/>
      <c r="E12926" s="29"/>
    </row>
    <row r="12927" spans="1:5" ht="15" hidden="1" x14ac:dyDescent="0.25">
      <c r="A12927" s="23"/>
      <c r="B12927" s="29"/>
      <c r="C12927" s="29"/>
      <c r="D12927" s="30"/>
      <c r="E12927" s="29"/>
    </row>
    <row r="12928" spans="1:5" ht="15" hidden="1" x14ac:dyDescent="0.25">
      <c r="A12928" s="23"/>
      <c r="B12928" s="29"/>
      <c r="C12928" s="29"/>
      <c r="D12928" s="30"/>
      <c r="E12928" s="29"/>
    </row>
    <row r="12929" spans="1:5" ht="15" hidden="1" x14ac:dyDescent="0.25">
      <c r="A12929" s="23"/>
      <c r="B12929" s="29"/>
      <c r="C12929" s="29"/>
      <c r="D12929" s="30"/>
      <c r="E12929" s="29"/>
    </row>
    <row r="12930" spans="1:5" ht="15" hidden="1" x14ac:dyDescent="0.25">
      <c r="A12930" s="23"/>
      <c r="B12930" s="29"/>
      <c r="C12930" s="29"/>
      <c r="D12930" s="30"/>
      <c r="E12930" s="29"/>
    </row>
    <row r="12931" spans="1:5" ht="15" hidden="1" x14ac:dyDescent="0.25">
      <c r="A12931" s="23"/>
      <c r="B12931" s="29"/>
      <c r="C12931" s="29"/>
      <c r="D12931" s="30"/>
      <c r="E12931" s="29"/>
    </row>
    <row r="12932" spans="1:5" ht="15" hidden="1" x14ac:dyDescent="0.25">
      <c r="A12932" s="23"/>
      <c r="B12932" s="29"/>
      <c r="C12932" s="29"/>
      <c r="D12932" s="30"/>
      <c r="E12932" s="29"/>
    </row>
    <row r="12933" spans="1:5" ht="15" hidden="1" x14ac:dyDescent="0.25">
      <c r="A12933" s="23"/>
      <c r="B12933" s="29"/>
      <c r="C12933" s="29"/>
      <c r="D12933" s="30"/>
      <c r="E12933" s="29"/>
    </row>
    <row r="12934" spans="1:5" ht="15" hidden="1" x14ac:dyDescent="0.25">
      <c r="A12934" s="23"/>
      <c r="B12934" s="29"/>
      <c r="C12934" s="29"/>
      <c r="D12934" s="30"/>
      <c r="E12934" s="29"/>
    </row>
    <row r="12935" spans="1:5" ht="15" hidden="1" x14ac:dyDescent="0.25">
      <c r="A12935" s="23"/>
      <c r="B12935" s="29"/>
      <c r="C12935" s="29"/>
      <c r="D12935" s="30"/>
      <c r="E12935" s="29"/>
    </row>
    <row r="12936" spans="1:5" ht="15" hidden="1" x14ac:dyDescent="0.25">
      <c r="A12936" s="23"/>
      <c r="B12936" s="29"/>
      <c r="C12936" s="29"/>
      <c r="D12936" s="30"/>
      <c r="E12936" s="29"/>
    </row>
    <row r="12937" spans="1:5" ht="15" hidden="1" x14ac:dyDescent="0.25">
      <c r="A12937" s="23"/>
      <c r="B12937" s="29"/>
      <c r="C12937" s="29"/>
      <c r="D12937" s="30"/>
      <c r="E12937" s="29"/>
    </row>
    <row r="12938" spans="1:5" ht="15" hidden="1" x14ac:dyDescent="0.25">
      <c r="A12938" s="23"/>
      <c r="B12938" s="29"/>
      <c r="C12938" s="29"/>
      <c r="D12938" s="30"/>
      <c r="E12938" s="29"/>
    </row>
    <row r="12939" spans="1:5" ht="15" hidden="1" x14ac:dyDescent="0.25">
      <c r="A12939" s="23"/>
      <c r="B12939" s="29"/>
      <c r="C12939" s="29"/>
      <c r="D12939" s="30"/>
      <c r="E12939" s="29"/>
    </row>
    <row r="12940" spans="1:5" ht="15" hidden="1" x14ac:dyDescent="0.25">
      <c r="A12940" s="23"/>
      <c r="B12940" s="29"/>
      <c r="C12940" s="29"/>
      <c r="D12940" s="30"/>
      <c r="E12940" s="29"/>
    </row>
    <row r="12941" spans="1:5" ht="15" hidden="1" x14ac:dyDescent="0.25">
      <c r="A12941" s="23"/>
      <c r="B12941" s="29"/>
      <c r="C12941" s="29"/>
      <c r="D12941" s="30"/>
      <c r="E12941" s="29"/>
    </row>
    <row r="12942" spans="1:5" ht="15" hidden="1" x14ac:dyDescent="0.25">
      <c r="A12942" s="23"/>
      <c r="B12942" s="29"/>
      <c r="C12942" s="29"/>
      <c r="D12942" s="30"/>
      <c r="E12942" s="29"/>
    </row>
    <row r="12943" spans="1:5" ht="15" hidden="1" x14ac:dyDescent="0.25">
      <c r="A12943" s="23"/>
      <c r="B12943" s="29"/>
      <c r="C12943" s="29"/>
      <c r="D12943" s="30"/>
      <c r="E12943" s="29"/>
    </row>
    <row r="12944" spans="1:5" ht="15" hidden="1" x14ac:dyDescent="0.25">
      <c r="A12944" s="23"/>
      <c r="B12944" s="29"/>
      <c r="C12944" s="29"/>
      <c r="D12944" s="30"/>
      <c r="E12944" s="29"/>
    </row>
    <row r="12945" spans="1:5" ht="15" hidden="1" x14ac:dyDescent="0.25">
      <c r="A12945" s="23"/>
      <c r="B12945" s="29"/>
      <c r="C12945" s="29"/>
      <c r="D12945" s="30"/>
      <c r="E12945" s="29"/>
    </row>
    <row r="12946" spans="1:5" ht="15" hidden="1" x14ac:dyDescent="0.25">
      <c r="A12946" s="23"/>
      <c r="B12946" s="29"/>
      <c r="C12946" s="29"/>
      <c r="D12946" s="30"/>
      <c r="E12946" s="29"/>
    </row>
    <row r="12947" spans="1:5" ht="15" hidden="1" x14ac:dyDescent="0.25">
      <c r="A12947" s="23"/>
      <c r="B12947" s="29"/>
      <c r="C12947" s="29"/>
      <c r="D12947" s="30"/>
      <c r="E12947" s="29"/>
    </row>
    <row r="12948" spans="1:5" ht="15" hidden="1" x14ac:dyDescent="0.25">
      <c r="A12948" s="23"/>
      <c r="B12948" s="29"/>
      <c r="C12948" s="29"/>
      <c r="D12948" s="30"/>
      <c r="E12948" s="29"/>
    </row>
    <row r="12949" spans="1:5" ht="15" hidden="1" x14ac:dyDescent="0.25">
      <c r="A12949" s="23"/>
      <c r="B12949" s="29"/>
      <c r="C12949" s="29"/>
      <c r="D12949" s="30"/>
      <c r="E12949" s="29"/>
    </row>
    <row r="12950" spans="1:5" ht="15" hidden="1" x14ac:dyDescent="0.25">
      <c r="A12950" s="23"/>
      <c r="B12950" s="29"/>
      <c r="C12950" s="29"/>
      <c r="D12950" s="30"/>
      <c r="E12950" s="29"/>
    </row>
    <row r="12951" spans="1:5" ht="15" hidden="1" x14ac:dyDescent="0.25">
      <c r="A12951" s="23"/>
      <c r="B12951" s="29"/>
      <c r="C12951" s="29"/>
      <c r="D12951" s="30"/>
      <c r="E12951" s="29"/>
    </row>
    <row r="12952" spans="1:5" ht="15" hidden="1" x14ac:dyDescent="0.25">
      <c r="A12952" s="23"/>
      <c r="B12952" s="29"/>
      <c r="C12952" s="29"/>
      <c r="D12952" s="30"/>
      <c r="E12952" s="29"/>
    </row>
    <row r="12953" spans="1:5" ht="15" hidden="1" x14ac:dyDescent="0.25">
      <c r="A12953" s="23"/>
      <c r="B12953" s="29"/>
      <c r="C12953" s="29"/>
      <c r="D12953" s="30"/>
      <c r="E12953" s="29"/>
    </row>
    <row r="12954" spans="1:5" ht="15" hidden="1" x14ac:dyDescent="0.25">
      <c r="A12954" s="23"/>
      <c r="B12954" s="29"/>
      <c r="C12954" s="29"/>
      <c r="D12954" s="30"/>
      <c r="E12954" s="29"/>
    </row>
    <row r="12955" spans="1:5" ht="15" hidden="1" x14ac:dyDescent="0.25">
      <c r="A12955" s="23"/>
      <c r="B12955" s="29"/>
      <c r="C12955" s="29"/>
      <c r="D12955" s="30"/>
      <c r="E12955" s="29"/>
    </row>
    <row r="12956" spans="1:5" ht="15" hidden="1" x14ac:dyDescent="0.25">
      <c r="A12956" s="23"/>
      <c r="B12956" s="29"/>
      <c r="C12956" s="29"/>
      <c r="D12956" s="30"/>
      <c r="E12956" s="29"/>
    </row>
    <row r="12957" spans="1:5" ht="15" hidden="1" x14ac:dyDescent="0.25">
      <c r="A12957" s="23"/>
      <c r="B12957" s="29"/>
      <c r="C12957" s="29"/>
      <c r="D12957" s="30"/>
      <c r="E12957" s="29"/>
    </row>
    <row r="12958" spans="1:5" ht="15" hidden="1" x14ac:dyDescent="0.25">
      <c r="A12958" s="23"/>
      <c r="B12958" s="29"/>
      <c r="C12958" s="29"/>
      <c r="D12958" s="30"/>
      <c r="E12958" s="29"/>
    </row>
    <row r="12959" spans="1:5" ht="15" hidden="1" x14ac:dyDescent="0.25">
      <c r="A12959" s="23"/>
      <c r="B12959" s="29"/>
      <c r="C12959" s="29"/>
      <c r="D12959" s="30"/>
      <c r="E12959" s="29"/>
    </row>
    <row r="12960" spans="1:5" ht="15" hidden="1" x14ac:dyDescent="0.25">
      <c r="A12960" s="23"/>
      <c r="B12960" s="29"/>
      <c r="C12960" s="29"/>
      <c r="D12960" s="30"/>
      <c r="E12960" s="29"/>
    </row>
    <row r="12961" spans="1:5" ht="15" hidden="1" x14ac:dyDescent="0.25">
      <c r="A12961" s="23"/>
      <c r="B12961" s="29"/>
      <c r="C12961" s="29"/>
      <c r="D12961" s="30"/>
      <c r="E12961" s="29"/>
    </row>
    <row r="12962" spans="1:5" ht="15" hidden="1" x14ac:dyDescent="0.25">
      <c r="A12962" s="23"/>
      <c r="B12962" s="29"/>
      <c r="C12962" s="29"/>
      <c r="D12962" s="30"/>
      <c r="E12962" s="29"/>
    </row>
    <row r="12963" spans="1:5" ht="15" hidden="1" x14ac:dyDescent="0.25">
      <c r="A12963" s="23"/>
      <c r="B12963" s="29"/>
      <c r="C12963" s="29"/>
      <c r="D12963" s="30"/>
      <c r="E12963" s="29"/>
    </row>
    <row r="12964" spans="1:5" ht="15" hidden="1" x14ac:dyDescent="0.25">
      <c r="A12964" s="23"/>
      <c r="B12964" s="29"/>
      <c r="C12964" s="29"/>
      <c r="D12964" s="30"/>
      <c r="E12964" s="29"/>
    </row>
    <row r="12965" spans="1:5" ht="15" hidden="1" x14ac:dyDescent="0.25">
      <c r="A12965" s="23"/>
      <c r="B12965" s="29"/>
      <c r="C12965" s="29"/>
      <c r="D12965" s="30"/>
      <c r="E12965" s="29"/>
    </row>
    <row r="12966" spans="1:5" ht="15" hidden="1" x14ac:dyDescent="0.25">
      <c r="A12966" s="23"/>
      <c r="B12966" s="29"/>
      <c r="C12966" s="29"/>
      <c r="D12966" s="30"/>
      <c r="E12966" s="29"/>
    </row>
    <row r="12967" spans="1:5" ht="15" hidden="1" x14ac:dyDescent="0.25">
      <c r="A12967" s="23"/>
      <c r="B12967" s="29"/>
      <c r="C12967" s="29"/>
      <c r="D12967" s="30"/>
      <c r="E12967" s="29"/>
    </row>
    <row r="12968" spans="1:5" ht="15" hidden="1" x14ac:dyDescent="0.25">
      <c r="A12968" s="23"/>
      <c r="B12968" s="29"/>
      <c r="C12968" s="29"/>
      <c r="D12968" s="30"/>
      <c r="E12968" s="29"/>
    </row>
    <row r="12969" spans="1:5" ht="15" hidden="1" x14ac:dyDescent="0.25">
      <c r="A12969" s="23"/>
      <c r="B12969" s="29"/>
      <c r="C12969" s="29"/>
      <c r="D12969" s="30"/>
      <c r="E12969" s="29"/>
    </row>
    <row r="12970" spans="1:5" ht="15" hidden="1" x14ac:dyDescent="0.25">
      <c r="A12970" s="23"/>
      <c r="B12970" s="29"/>
      <c r="C12970" s="29"/>
      <c r="D12970" s="30"/>
      <c r="E12970" s="29"/>
    </row>
    <row r="12971" spans="1:5" ht="15" hidden="1" x14ac:dyDescent="0.25">
      <c r="A12971" s="23"/>
      <c r="B12971" s="29"/>
      <c r="C12971" s="29"/>
      <c r="D12971" s="30"/>
      <c r="E12971" s="29"/>
    </row>
    <row r="12972" spans="1:5" ht="15" hidden="1" x14ac:dyDescent="0.25">
      <c r="A12972" s="23"/>
      <c r="B12972" s="29"/>
      <c r="C12972" s="29"/>
      <c r="D12972" s="30"/>
      <c r="E12972" s="29"/>
    </row>
    <row r="12973" spans="1:5" ht="15" hidden="1" x14ac:dyDescent="0.25">
      <c r="A12973" s="23"/>
      <c r="B12973" s="29"/>
      <c r="C12973" s="29"/>
      <c r="D12973" s="30"/>
      <c r="E12973" s="29"/>
    </row>
    <row r="12974" spans="1:5" ht="15" hidden="1" x14ac:dyDescent="0.25">
      <c r="A12974" s="23"/>
      <c r="B12974" s="29"/>
      <c r="C12974" s="29"/>
      <c r="D12974" s="30"/>
      <c r="E12974" s="29"/>
    </row>
    <row r="12975" spans="1:5" ht="15" hidden="1" x14ac:dyDescent="0.25">
      <c r="A12975" s="23"/>
      <c r="B12975" s="29"/>
      <c r="C12975" s="29"/>
      <c r="D12975" s="30"/>
      <c r="E12975" s="29"/>
    </row>
    <row r="12976" spans="1:5" ht="15" hidden="1" x14ac:dyDescent="0.25">
      <c r="A12976" s="23"/>
      <c r="B12976" s="29"/>
      <c r="C12976" s="29"/>
      <c r="D12976" s="30"/>
      <c r="E12976" s="29"/>
    </row>
    <row r="12977" spans="1:5" ht="15" hidden="1" x14ac:dyDescent="0.25">
      <c r="A12977" s="23"/>
      <c r="B12977" s="29"/>
      <c r="C12977" s="29"/>
      <c r="D12977" s="30"/>
      <c r="E12977" s="29"/>
    </row>
    <row r="12978" spans="1:5" ht="15" hidden="1" x14ac:dyDescent="0.25">
      <c r="A12978" s="23"/>
      <c r="B12978" s="29"/>
      <c r="C12978" s="29"/>
      <c r="D12978" s="30"/>
      <c r="E12978" s="29"/>
    </row>
    <row r="12979" spans="1:5" ht="15" hidden="1" x14ac:dyDescent="0.25">
      <c r="A12979" s="23"/>
      <c r="B12979" s="29"/>
      <c r="C12979" s="29"/>
      <c r="D12979" s="30"/>
      <c r="E12979" s="29"/>
    </row>
    <row r="12980" spans="1:5" ht="15" hidden="1" x14ac:dyDescent="0.25">
      <c r="A12980" s="23"/>
      <c r="B12980" s="29"/>
      <c r="C12980" s="29"/>
      <c r="D12980" s="30"/>
      <c r="E12980" s="29"/>
    </row>
    <row r="12981" spans="1:5" ht="15" hidden="1" x14ac:dyDescent="0.25">
      <c r="A12981" s="23"/>
      <c r="B12981" s="29"/>
      <c r="C12981" s="29"/>
      <c r="D12981" s="30"/>
      <c r="E12981" s="29"/>
    </row>
    <row r="12982" spans="1:5" ht="15" hidden="1" x14ac:dyDescent="0.25">
      <c r="A12982" s="23"/>
      <c r="B12982" s="29"/>
      <c r="C12982" s="29"/>
      <c r="D12982" s="30"/>
      <c r="E12982" s="29"/>
    </row>
    <row r="12983" spans="1:5" ht="15" hidden="1" x14ac:dyDescent="0.25">
      <c r="A12983" s="23"/>
      <c r="B12983" s="29"/>
      <c r="C12983" s="29"/>
      <c r="D12983" s="30"/>
      <c r="E12983" s="29"/>
    </row>
    <row r="12984" spans="1:5" ht="15" hidden="1" x14ac:dyDescent="0.25">
      <c r="A12984" s="23"/>
      <c r="B12984" s="29"/>
      <c r="C12984" s="29"/>
      <c r="D12984" s="30"/>
      <c r="E12984" s="29"/>
    </row>
    <row r="12985" spans="1:5" ht="15" hidden="1" x14ac:dyDescent="0.25">
      <c r="A12985" s="23"/>
      <c r="B12985" s="29"/>
      <c r="C12985" s="29"/>
      <c r="D12985" s="30"/>
      <c r="E12985" s="29"/>
    </row>
    <row r="12986" spans="1:5" ht="15" hidden="1" x14ac:dyDescent="0.25">
      <c r="A12986" s="23"/>
      <c r="B12986" s="29"/>
      <c r="C12986" s="29"/>
      <c r="D12986" s="30"/>
      <c r="E12986" s="29"/>
    </row>
    <row r="12987" spans="1:5" ht="15" hidden="1" x14ac:dyDescent="0.25">
      <c r="A12987" s="23"/>
      <c r="B12987" s="29"/>
      <c r="C12987" s="29"/>
      <c r="D12987" s="30"/>
      <c r="E12987" s="29"/>
    </row>
    <row r="12988" spans="1:5" ht="15" hidden="1" x14ac:dyDescent="0.25">
      <c r="A12988" s="23"/>
      <c r="B12988" s="29"/>
      <c r="C12988" s="29"/>
      <c r="D12988" s="30"/>
      <c r="E12988" s="29"/>
    </row>
    <row r="12989" spans="1:5" ht="15" hidden="1" x14ac:dyDescent="0.25">
      <c r="A12989" s="23"/>
      <c r="B12989" s="29"/>
      <c r="C12989" s="29"/>
      <c r="D12989" s="30"/>
      <c r="E12989" s="29"/>
    </row>
    <row r="12990" spans="1:5" ht="15" hidden="1" x14ac:dyDescent="0.25">
      <c r="A12990" s="23"/>
      <c r="B12990" s="29"/>
      <c r="C12990" s="29"/>
      <c r="D12990" s="30"/>
      <c r="E12990" s="29"/>
    </row>
    <row r="12991" spans="1:5" ht="15" hidden="1" x14ac:dyDescent="0.25">
      <c r="A12991" s="23"/>
      <c r="B12991" s="29"/>
      <c r="C12991" s="29"/>
      <c r="D12991" s="30"/>
      <c r="E12991" s="29"/>
    </row>
    <row r="12992" spans="1:5" ht="15" hidden="1" x14ac:dyDescent="0.25">
      <c r="A12992" s="23"/>
      <c r="B12992" s="29"/>
      <c r="C12992" s="29"/>
      <c r="D12992" s="30"/>
      <c r="E12992" s="29"/>
    </row>
    <row r="12993" spans="1:5" ht="15" hidden="1" x14ac:dyDescent="0.25">
      <c r="A12993" s="23"/>
      <c r="B12993" s="29"/>
      <c r="C12993" s="29"/>
      <c r="D12993" s="30"/>
      <c r="E12993" s="29"/>
    </row>
    <row r="12994" spans="1:5" ht="15" hidden="1" x14ac:dyDescent="0.25">
      <c r="A12994" s="23"/>
      <c r="B12994" s="29"/>
      <c r="C12994" s="29"/>
      <c r="D12994" s="30"/>
      <c r="E12994" s="29"/>
    </row>
    <row r="12995" spans="1:5" ht="15" hidden="1" x14ac:dyDescent="0.25">
      <c r="A12995" s="23"/>
      <c r="B12995" s="29"/>
      <c r="C12995" s="29"/>
      <c r="D12995" s="30"/>
      <c r="E12995" s="29"/>
    </row>
    <row r="12996" spans="1:5" ht="15" hidden="1" x14ac:dyDescent="0.25">
      <c r="A12996" s="23"/>
      <c r="B12996" s="29"/>
      <c r="C12996" s="29"/>
      <c r="D12996" s="30"/>
      <c r="E12996" s="29"/>
    </row>
    <row r="12997" spans="1:5" ht="15" hidden="1" x14ac:dyDescent="0.25">
      <c r="A12997" s="23"/>
      <c r="B12997" s="29"/>
      <c r="C12997" s="29"/>
      <c r="D12997" s="30"/>
      <c r="E12997" s="29"/>
    </row>
    <row r="12998" spans="1:5" ht="15" hidden="1" x14ac:dyDescent="0.25">
      <c r="A12998" s="23"/>
      <c r="B12998" s="29"/>
      <c r="C12998" s="29"/>
      <c r="D12998" s="30"/>
      <c r="E12998" s="29"/>
    </row>
    <row r="12999" spans="1:5" ht="15" hidden="1" x14ac:dyDescent="0.25">
      <c r="A12999" s="23"/>
      <c r="B12999" s="29"/>
      <c r="C12999" s="29"/>
      <c r="D12999" s="30"/>
      <c r="E12999" s="29"/>
    </row>
    <row r="13000" spans="1:5" ht="15" hidden="1" x14ac:dyDescent="0.25">
      <c r="A13000" s="23"/>
      <c r="B13000" s="29"/>
      <c r="C13000" s="29"/>
      <c r="D13000" s="30"/>
      <c r="E13000" s="29"/>
    </row>
    <row r="13001" spans="1:5" ht="15" hidden="1" x14ac:dyDescent="0.25">
      <c r="A13001" s="23"/>
      <c r="B13001" s="29"/>
      <c r="C13001" s="29"/>
      <c r="D13001" s="30"/>
      <c r="E13001" s="29"/>
    </row>
    <row r="13002" spans="1:5" ht="15" hidden="1" x14ac:dyDescent="0.25">
      <c r="A13002" s="23"/>
      <c r="B13002" s="29"/>
      <c r="C13002" s="29"/>
      <c r="D13002" s="30"/>
      <c r="E13002" s="29"/>
    </row>
    <row r="13003" spans="1:5" ht="15" hidden="1" x14ac:dyDescent="0.25">
      <c r="A13003" s="23"/>
      <c r="B13003" s="29"/>
      <c r="C13003" s="29"/>
      <c r="D13003" s="30"/>
      <c r="E13003" s="29"/>
    </row>
    <row r="13004" spans="1:5" ht="15" hidden="1" x14ac:dyDescent="0.25">
      <c r="A13004" s="23"/>
      <c r="B13004" s="29"/>
      <c r="C13004" s="29"/>
      <c r="D13004" s="30"/>
      <c r="E13004" s="29"/>
    </row>
    <row r="13005" spans="1:5" ht="15" hidden="1" x14ac:dyDescent="0.25">
      <c r="A13005" s="23"/>
      <c r="B13005" s="29"/>
      <c r="C13005" s="29"/>
      <c r="D13005" s="30"/>
      <c r="E13005" s="29"/>
    </row>
    <row r="13006" spans="1:5" ht="15" hidden="1" x14ac:dyDescent="0.25">
      <c r="A13006" s="23"/>
      <c r="B13006" s="29"/>
      <c r="C13006" s="29"/>
      <c r="D13006" s="30"/>
      <c r="E13006" s="29"/>
    </row>
    <row r="13007" spans="1:5" ht="15" hidden="1" x14ac:dyDescent="0.25">
      <c r="A13007" s="23"/>
      <c r="B13007" s="29"/>
      <c r="C13007" s="29"/>
      <c r="D13007" s="30"/>
      <c r="E13007" s="29"/>
    </row>
    <row r="13008" spans="1:5" ht="15" hidden="1" x14ac:dyDescent="0.25">
      <c r="A13008" s="23"/>
      <c r="B13008" s="29"/>
      <c r="C13008" s="29"/>
      <c r="D13008" s="30"/>
      <c r="E13008" s="29"/>
    </row>
    <row r="13009" spans="1:5" ht="15" hidden="1" x14ac:dyDescent="0.25">
      <c r="A13009" s="23"/>
      <c r="B13009" s="29"/>
      <c r="C13009" s="29"/>
      <c r="D13009" s="30"/>
      <c r="E13009" s="29"/>
    </row>
    <row r="13010" spans="1:5" ht="15" hidden="1" x14ac:dyDescent="0.25">
      <c r="A13010" s="23"/>
      <c r="B13010" s="29"/>
      <c r="C13010" s="29"/>
      <c r="D13010" s="30"/>
      <c r="E13010" s="29"/>
    </row>
    <row r="13011" spans="1:5" ht="15" hidden="1" x14ac:dyDescent="0.25">
      <c r="A13011" s="23"/>
      <c r="B13011" s="29"/>
      <c r="C13011" s="29"/>
      <c r="D13011" s="30"/>
      <c r="E13011" s="29"/>
    </row>
    <row r="13012" spans="1:5" ht="15" hidden="1" x14ac:dyDescent="0.25">
      <c r="A13012" s="23"/>
      <c r="B13012" s="29"/>
      <c r="C13012" s="29"/>
      <c r="D13012" s="30"/>
      <c r="E13012" s="29"/>
    </row>
    <row r="13013" spans="1:5" ht="15" hidden="1" x14ac:dyDescent="0.25">
      <c r="A13013" s="23"/>
      <c r="B13013" s="29"/>
      <c r="C13013" s="29"/>
      <c r="D13013" s="30"/>
      <c r="E13013" s="29"/>
    </row>
    <row r="13014" spans="1:5" ht="15" hidden="1" x14ac:dyDescent="0.25">
      <c r="A13014" s="23"/>
      <c r="B13014" s="29"/>
      <c r="C13014" s="29"/>
      <c r="D13014" s="30"/>
      <c r="E13014" s="29"/>
    </row>
    <row r="13015" spans="1:5" ht="15" hidden="1" x14ac:dyDescent="0.25">
      <c r="A13015" s="23"/>
      <c r="B13015" s="29"/>
      <c r="C13015" s="29"/>
      <c r="D13015" s="30"/>
      <c r="E13015" s="29"/>
    </row>
    <row r="13016" spans="1:5" ht="15" hidden="1" x14ac:dyDescent="0.25">
      <c r="A13016" s="23"/>
      <c r="B13016" s="29"/>
      <c r="C13016" s="29"/>
      <c r="D13016" s="30"/>
      <c r="E13016" s="29"/>
    </row>
    <row r="13017" spans="1:5" ht="15" hidden="1" x14ac:dyDescent="0.25">
      <c r="A13017" s="23"/>
      <c r="B13017" s="29"/>
      <c r="C13017" s="29"/>
      <c r="D13017" s="30"/>
      <c r="E13017" s="29"/>
    </row>
    <row r="13018" spans="1:5" ht="15" hidden="1" x14ac:dyDescent="0.25">
      <c r="A13018" s="23"/>
      <c r="B13018" s="29"/>
      <c r="C13018" s="29"/>
      <c r="D13018" s="30"/>
      <c r="E13018" s="29"/>
    </row>
    <row r="13019" spans="1:5" ht="15" hidden="1" x14ac:dyDescent="0.25">
      <c r="A13019" s="23"/>
      <c r="B13019" s="29"/>
      <c r="C13019" s="29"/>
      <c r="D13019" s="30"/>
      <c r="E13019" s="29"/>
    </row>
    <row r="13020" spans="1:5" ht="15" hidden="1" x14ac:dyDescent="0.25">
      <c r="A13020" s="23"/>
      <c r="B13020" s="29"/>
      <c r="C13020" s="29"/>
      <c r="D13020" s="30"/>
      <c r="E13020" s="29"/>
    </row>
    <row r="13021" spans="1:5" ht="15" hidden="1" x14ac:dyDescent="0.25">
      <c r="A13021" s="23"/>
      <c r="B13021" s="29"/>
      <c r="C13021" s="29"/>
      <c r="D13021" s="30"/>
      <c r="E13021" s="29"/>
    </row>
    <row r="13022" spans="1:5" ht="15" hidden="1" x14ac:dyDescent="0.25">
      <c r="A13022" s="23"/>
      <c r="B13022" s="29"/>
      <c r="C13022" s="29"/>
      <c r="D13022" s="30"/>
      <c r="E13022" s="29"/>
    </row>
    <row r="13023" spans="1:5" ht="15" hidden="1" x14ac:dyDescent="0.25">
      <c r="A13023" s="23"/>
      <c r="B13023" s="29"/>
      <c r="C13023" s="29"/>
      <c r="D13023" s="30"/>
      <c r="E13023" s="29"/>
    </row>
    <row r="13024" spans="1:5" ht="15" hidden="1" x14ac:dyDescent="0.25">
      <c r="A13024" s="23"/>
      <c r="B13024" s="29"/>
      <c r="C13024" s="29"/>
      <c r="D13024" s="30"/>
      <c r="E13024" s="29"/>
    </row>
    <row r="13025" spans="1:5" ht="15" hidden="1" x14ac:dyDescent="0.25">
      <c r="A13025" s="23"/>
      <c r="B13025" s="29"/>
      <c r="C13025" s="29"/>
      <c r="D13025" s="30"/>
      <c r="E13025" s="29"/>
    </row>
    <row r="13026" spans="1:5" ht="15" hidden="1" x14ac:dyDescent="0.25">
      <c r="A13026" s="23"/>
      <c r="B13026" s="29"/>
      <c r="C13026" s="29"/>
      <c r="D13026" s="30"/>
      <c r="E13026" s="29"/>
    </row>
    <row r="13027" spans="1:5" ht="15" hidden="1" x14ac:dyDescent="0.25">
      <c r="A13027" s="23"/>
      <c r="B13027" s="29"/>
      <c r="C13027" s="29"/>
      <c r="D13027" s="30"/>
      <c r="E13027" s="29"/>
    </row>
    <row r="13028" spans="1:5" ht="15" hidden="1" x14ac:dyDescent="0.25">
      <c r="A13028" s="23"/>
      <c r="B13028" s="29"/>
      <c r="C13028" s="29"/>
      <c r="D13028" s="30"/>
      <c r="E13028" s="29"/>
    </row>
    <row r="13029" spans="1:5" ht="15" hidden="1" x14ac:dyDescent="0.25">
      <c r="A13029" s="23"/>
      <c r="B13029" s="29"/>
      <c r="C13029" s="29"/>
      <c r="D13029" s="30"/>
      <c r="E13029" s="29"/>
    </row>
    <row r="13030" spans="1:5" ht="15" hidden="1" x14ac:dyDescent="0.25">
      <c r="A13030" s="23"/>
      <c r="B13030" s="29"/>
      <c r="C13030" s="29"/>
      <c r="D13030" s="30"/>
      <c r="E13030" s="29"/>
    </row>
    <row r="13031" spans="1:5" ht="15" hidden="1" x14ac:dyDescent="0.25">
      <c r="A13031" s="23"/>
      <c r="B13031" s="29"/>
      <c r="C13031" s="29"/>
      <c r="D13031" s="30"/>
      <c r="E13031" s="29"/>
    </row>
    <row r="13032" spans="1:5" ht="15" hidden="1" x14ac:dyDescent="0.25">
      <c r="A13032" s="23"/>
      <c r="B13032" s="29"/>
      <c r="C13032" s="29"/>
      <c r="D13032" s="30"/>
      <c r="E13032" s="29"/>
    </row>
    <row r="13033" spans="1:5" ht="15" hidden="1" x14ac:dyDescent="0.25">
      <c r="A13033" s="23"/>
      <c r="B13033" s="29"/>
      <c r="C13033" s="29"/>
      <c r="D13033" s="30"/>
      <c r="E13033" s="29"/>
    </row>
    <row r="13034" spans="1:5" ht="15" hidden="1" x14ac:dyDescent="0.25">
      <c r="A13034" s="23"/>
      <c r="B13034" s="29"/>
      <c r="C13034" s="29"/>
      <c r="D13034" s="30"/>
      <c r="E13034" s="29"/>
    </row>
    <row r="13035" spans="1:5" ht="15" hidden="1" x14ac:dyDescent="0.25">
      <c r="A13035" s="23"/>
      <c r="B13035" s="29"/>
      <c r="C13035" s="29"/>
      <c r="D13035" s="30"/>
      <c r="E13035" s="29"/>
    </row>
    <row r="13036" spans="1:5" ht="15" hidden="1" x14ac:dyDescent="0.25">
      <c r="A13036" s="23"/>
      <c r="B13036" s="29"/>
      <c r="C13036" s="29"/>
      <c r="D13036" s="30"/>
      <c r="E13036" s="29"/>
    </row>
    <row r="13037" spans="1:5" ht="15" hidden="1" x14ac:dyDescent="0.25">
      <c r="A13037" s="23"/>
      <c r="B13037" s="29"/>
      <c r="C13037" s="29"/>
      <c r="D13037" s="30"/>
      <c r="E13037" s="29"/>
    </row>
    <row r="13038" spans="1:5" ht="15" hidden="1" x14ac:dyDescent="0.25">
      <c r="A13038" s="23"/>
      <c r="B13038" s="29"/>
      <c r="C13038" s="29"/>
      <c r="D13038" s="30"/>
      <c r="E13038" s="29"/>
    </row>
    <row r="13039" spans="1:5" ht="15" hidden="1" x14ac:dyDescent="0.25">
      <c r="A13039" s="23"/>
      <c r="B13039" s="29"/>
      <c r="C13039" s="29"/>
      <c r="D13039" s="30"/>
      <c r="E13039" s="29"/>
    </row>
    <row r="13040" spans="1:5" ht="15" hidden="1" x14ac:dyDescent="0.25">
      <c r="A13040" s="23"/>
      <c r="B13040" s="29"/>
      <c r="C13040" s="29"/>
      <c r="D13040" s="30"/>
      <c r="E13040" s="29"/>
    </row>
    <row r="13041" spans="1:5" ht="15" hidden="1" x14ac:dyDescent="0.25">
      <c r="A13041" s="23"/>
      <c r="B13041" s="29"/>
      <c r="C13041" s="29"/>
      <c r="D13041" s="30"/>
      <c r="E13041" s="29"/>
    </row>
    <row r="13042" spans="1:5" ht="15" hidden="1" x14ac:dyDescent="0.25">
      <c r="A13042" s="23"/>
      <c r="B13042" s="29"/>
      <c r="C13042" s="29"/>
      <c r="D13042" s="30"/>
      <c r="E13042" s="29"/>
    </row>
    <row r="13043" spans="1:5" ht="15" hidden="1" x14ac:dyDescent="0.25">
      <c r="A13043" s="23"/>
      <c r="B13043" s="29"/>
      <c r="C13043" s="29"/>
      <c r="D13043" s="30"/>
      <c r="E13043" s="29"/>
    </row>
    <row r="13044" spans="1:5" ht="15" hidden="1" x14ac:dyDescent="0.25">
      <c r="A13044" s="23"/>
      <c r="B13044" s="29"/>
      <c r="C13044" s="29"/>
      <c r="D13044" s="30"/>
      <c r="E13044" s="29"/>
    </row>
    <row r="13045" spans="1:5" ht="15" hidden="1" x14ac:dyDescent="0.25">
      <c r="A13045" s="23"/>
      <c r="B13045" s="29"/>
      <c r="C13045" s="29"/>
      <c r="D13045" s="30"/>
      <c r="E13045" s="29"/>
    </row>
    <row r="13046" spans="1:5" ht="15" hidden="1" x14ac:dyDescent="0.25">
      <c r="A13046" s="23"/>
      <c r="B13046" s="29"/>
      <c r="C13046" s="29"/>
      <c r="D13046" s="30"/>
      <c r="E13046" s="29"/>
    </row>
    <row r="13047" spans="1:5" ht="15" hidden="1" x14ac:dyDescent="0.25">
      <c r="A13047" s="23"/>
      <c r="B13047" s="29"/>
      <c r="C13047" s="29"/>
      <c r="D13047" s="30"/>
      <c r="E13047" s="29"/>
    </row>
    <row r="13048" spans="1:5" ht="15" hidden="1" x14ac:dyDescent="0.25">
      <c r="A13048" s="23"/>
      <c r="B13048" s="29"/>
      <c r="C13048" s="29"/>
      <c r="D13048" s="30"/>
      <c r="E13048" s="29"/>
    </row>
    <row r="13049" spans="1:5" ht="15" hidden="1" x14ac:dyDescent="0.25">
      <c r="A13049" s="23"/>
      <c r="B13049" s="29"/>
      <c r="C13049" s="29"/>
      <c r="D13049" s="30"/>
      <c r="E13049" s="29"/>
    </row>
    <row r="13050" spans="1:5" ht="15" hidden="1" x14ac:dyDescent="0.25">
      <c r="A13050" s="23"/>
      <c r="B13050" s="29"/>
      <c r="C13050" s="29"/>
      <c r="D13050" s="30"/>
      <c r="E13050" s="29"/>
    </row>
    <row r="13051" spans="1:5" ht="15" hidden="1" x14ac:dyDescent="0.25">
      <c r="A13051" s="23"/>
      <c r="B13051" s="29"/>
      <c r="C13051" s="29"/>
      <c r="D13051" s="30"/>
      <c r="E13051" s="29"/>
    </row>
    <row r="13052" spans="1:5" ht="15" hidden="1" x14ac:dyDescent="0.25">
      <c r="A13052" s="23"/>
      <c r="B13052" s="29"/>
      <c r="C13052" s="29"/>
      <c r="D13052" s="30"/>
      <c r="E13052" s="29"/>
    </row>
    <row r="13053" spans="1:5" ht="15" hidden="1" x14ac:dyDescent="0.25">
      <c r="A13053" s="23"/>
      <c r="B13053" s="29"/>
      <c r="C13053" s="29"/>
      <c r="D13053" s="30"/>
      <c r="E13053" s="29"/>
    </row>
    <row r="13054" spans="1:5" ht="15" hidden="1" x14ac:dyDescent="0.25">
      <c r="A13054" s="23"/>
      <c r="B13054" s="29"/>
      <c r="C13054" s="29"/>
      <c r="D13054" s="30"/>
      <c r="E13054" s="29"/>
    </row>
    <row r="13055" spans="1:5" ht="15" hidden="1" x14ac:dyDescent="0.25">
      <c r="A13055" s="23"/>
      <c r="B13055" s="29"/>
      <c r="C13055" s="29"/>
      <c r="D13055" s="30"/>
      <c r="E13055" s="29"/>
    </row>
    <row r="13056" spans="1:5" ht="15" hidden="1" x14ac:dyDescent="0.25">
      <c r="A13056" s="23"/>
      <c r="B13056" s="29"/>
      <c r="C13056" s="29"/>
      <c r="D13056" s="30"/>
      <c r="E13056" s="29"/>
    </row>
    <row r="13057" spans="1:5" ht="15" hidden="1" x14ac:dyDescent="0.25">
      <c r="A13057" s="23"/>
      <c r="B13057" s="29"/>
      <c r="C13057" s="29"/>
      <c r="D13057" s="30"/>
      <c r="E13057" s="29"/>
    </row>
    <row r="13058" spans="1:5" ht="15" hidden="1" x14ac:dyDescent="0.25">
      <c r="A13058" s="23"/>
      <c r="B13058" s="29"/>
      <c r="C13058" s="29"/>
      <c r="D13058" s="30"/>
      <c r="E13058" s="29"/>
    </row>
    <row r="13059" spans="1:5" ht="15" hidden="1" x14ac:dyDescent="0.25">
      <c r="A13059" s="23"/>
      <c r="B13059" s="29"/>
      <c r="C13059" s="29"/>
      <c r="D13059" s="30"/>
      <c r="E13059" s="29"/>
    </row>
    <row r="13060" spans="1:5" ht="15" hidden="1" x14ac:dyDescent="0.25">
      <c r="A13060" s="23"/>
      <c r="B13060" s="29"/>
      <c r="C13060" s="29"/>
      <c r="D13060" s="30"/>
      <c r="E13060" s="29"/>
    </row>
    <row r="13061" spans="1:5" ht="15" hidden="1" x14ac:dyDescent="0.25">
      <c r="A13061" s="23"/>
      <c r="B13061" s="29"/>
      <c r="C13061" s="29"/>
      <c r="D13061" s="30"/>
      <c r="E13061" s="29"/>
    </row>
    <row r="13062" spans="1:5" ht="15" hidden="1" x14ac:dyDescent="0.25">
      <c r="A13062" s="23"/>
      <c r="B13062" s="29"/>
      <c r="C13062" s="29"/>
      <c r="D13062" s="30"/>
      <c r="E13062" s="29"/>
    </row>
    <row r="13063" spans="1:5" ht="15" hidden="1" x14ac:dyDescent="0.25">
      <c r="A13063" s="23"/>
      <c r="B13063" s="29"/>
      <c r="C13063" s="29"/>
      <c r="D13063" s="30"/>
      <c r="E13063" s="29"/>
    </row>
    <row r="13064" spans="1:5" ht="15" hidden="1" x14ac:dyDescent="0.25">
      <c r="A13064" s="23"/>
      <c r="B13064" s="29"/>
      <c r="C13064" s="29"/>
      <c r="D13064" s="30"/>
      <c r="E13064" s="29"/>
    </row>
    <row r="13065" spans="1:5" ht="15" hidden="1" x14ac:dyDescent="0.25">
      <c r="A13065" s="23"/>
      <c r="B13065" s="29"/>
      <c r="C13065" s="29"/>
      <c r="D13065" s="30"/>
      <c r="E13065" s="29"/>
    </row>
    <row r="13066" spans="1:5" ht="15" hidden="1" x14ac:dyDescent="0.25">
      <c r="A13066" s="23"/>
      <c r="B13066" s="29"/>
      <c r="C13066" s="29"/>
      <c r="D13066" s="30"/>
      <c r="E13066" s="29"/>
    </row>
    <row r="13067" spans="1:5" ht="15" hidden="1" x14ac:dyDescent="0.25">
      <c r="A13067" s="23"/>
      <c r="B13067" s="29"/>
      <c r="C13067" s="29"/>
      <c r="D13067" s="30"/>
      <c r="E13067" s="29"/>
    </row>
    <row r="13068" spans="1:5" ht="15" hidden="1" x14ac:dyDescent="0.25">
      <c r="A13068" s="23"/>
      <c r="B13068" s="29"/>
      <c r="C13068" s="29"/>
      <c r="D13068" s="30"/>
      <c r="E13068" s="29"/>
    </row>
    <row r="13069" spans="1:5" ht="15" hidden="1" x14ac:dyDescent="0.25">
      <c r="A13069" s="23"/>
      <c r="B13069" s="29"/>
      <c r="C13069" s="29"/>
      <c r="D13069" s="30"/>
      <c r="E13069" s="29"/>
    </row>
    <row r="13070" spans="1:5" ht="15" hidden="1" x14ac:dyDescent="0.25">
      <c r="A13070" s="23"/>
      <c r="B13070" s="29"/>
      <c r="C13070" s="29"/>
      <c r="D13070" s="30"/>
      <c r="E13070" s="29"/>
    </row>
    <row r="13071" spans="1:5" ht="15" hidden="1" x14ac:dyDescent="0.25">
      <c r="A13071" s="23"/>
      <c r="B13071" s="29"/>
      <c r="C13071" s="29"/>
      <c r="D13071" s="30"/>
      <c r="E13071" s="29"/>
    </row>
    <row r="13072" spans="1:5" ht="15" hidden="1" x14ac:dyDescent="0.25">
      <c r="A13072" s="23"/>
      <c r="B13072" s="29"/>
      <c r="C13072" s="29"/>
      <c r="D13072" s="30"/>
      <c r="E13072" s="29"/>
    </row>
    <row r="13073" spans="1:5" ht="15" hidden="1" x14ac:dyDescent="0.25">
      <c r="A13073" s="23"/>
      <c r="B13073" s="29"/>
      <c r="C13073" s="29"/>
      <c r="D13073" s="30"/>
      <c r="E13073" s="29"/>
    </row>
    <row r="13074" spans="1:5" ht="15" hidden="1" x14ac:dyDescent="0.25">
      <c r="A13074" s="23"/>
      <c r="B13074" s="29"/>
      <c r="C13074" s="29"/>
      <c r="D13074" s="30"/>
      <c r="E13074" s="29"/>
    </row>
    <row r="13075" spans="1:5" ht="15" hidden="1" x14ac:dyDescent="0.25">
      <c r="A13075" s="23"/>
      <c r="B13075" s="29"/>
      <c r="C13075" s="29"/>
      <c r="D13075" s="30"/>
      <c r="E13075" s="29"/>
    </row>
    <row r="13076" spans="1:5" ht="15" hidden="1" x14ac:dyDescent="0.25">
      <c r="A13076" s="23"/>
      <c r="B13076" s="29"/>
      <c r="C13076" s="29"/>
      <c r="D13076" s="30"/>
      <c r="E13076" s="29"/>
    </row>
    <row r="13077" spans="1:5" ht="15" hidden="1" x14ac:dyDescent="0.25">
      <c r="A13077" s="23"/>
      <c r="B13077" s="29"/>
      <c r="C13077" s="29"/>
      <c r="D13077" s="30"/>
      <c r="E13077" s="29"/>
    </row>
    <row r="13078" spans="1:5" ht="15" hidden="1" x14ac:dyDescent="0.25">
      <c r="A13078" s="23"/>
      <c r="B13078" s="29"/>
      <c r="C13078" s="29"/>
      <c r="D13078" s="30"/>
      <c r="E13078" s="29"/>
    </row>
    <row r="13079" spans="1:5" ht="15" hidden="1" x14ac:dyDescent="0.25">
      <c r="A13079" s="23"/>
      <c r="B13079" s="29"/>
      <c r="C13079" s="29"/>
      <c r="D13079" s="30"/>
      <c r="E13079" s="29"/>
    </row>
    <row r="13080" spans="1:5" ht="15" hidden="1" x14ac:dyDescent="0.25">
      <c r="A13080" s="23"/>
      <c r="B13080" s="29"/>
      <c r="C13080" s="29"/>
      <c r="D13080" s="30"/>
      <c r="E13080" s="29"/>
    </row>
    <row r="13081" spans="1:5" ht="15" hidden="1" x14ac:dyDescent="0.25">
      <c r="A13081" s="23"/>
      <c r="B13081" s="29"/>
      <c r="C13081" s="29"/>
      <c r="D13081" s="30"/>
      <c r="E13081" s="29"/>
    </row>
    <row r="13082" spans="1:5" ht="15" hidden="1" x14ac:dyDescent="0.25">
      <c r="A13082" s="23"/>
      <c r="B13082" s="29"/>
      <c r="C13082" s="29"/>
      <c r="D13082" s="30"/>
      <c r="E13082" s="29"/>
    </row>
    <row r="13083" spans="1:5" ht="15" hidden="1" x14ac:dyDescent="0.25">
      <c r="A13083" s="23"/>
      <c r="B13083" s="29"/>
      <c r="C13083" s="29"/>
      <c r="D13083" s="30"/>
      <c r="E13083" s="29"/>
    </row>
    <row r="13084" spans="1:5" ht="15" hidden="1" x14ac:dyDescent="0.25">
      <c r="A13084" s="23"/>
      <c r="B13084" s="29"/>
      <c r="C13084" s="29"/>
      <c r="D13084" s="30"/>
      <c r="E13084" s="29"/>
    </row>
    <row r="13085" spans="1:5" ht="15" hidden="1" x14ac:dyDescent="0.25">
      <c r="A13085" s="23"/>
      <c r="B13085" s="29"/>
      <c r="C13085" s="29"/>
      <c r="D13085" s="30"/>
      <c r="E13085" s="29"/>
    </row>
    <row r="13086" spans="1:5" ht="15" hidden="1" x14ac:dyDescent="0.25">
      <c r="A13086" s="23"/>
      <c r="B13086" s="29"/>
      <c r="C13086" s="29"/>
      <c r="D13086" s="30"/>
      <c r="E13086" s="29"/>
    </row>
    <row r="13087" spans="1:5" ht="15" hidden="1" x14ac:dyDescent="0.25">
      <c r="A13087" s="23"/>
      <c r="B13087" s="29"/>
      <c r="C13087" s="29"/>
      <c r="D13087" s="30"/>
      <c r="E13087" s="29"/>
    </row>
    <row r="13088" spans="1:5" ht="15" hidden="1" x14ac:dyDescent="0.25">
      <c r="A13088" s="23"/>
      <c r="B13088" s="29"/>
      <c r="C13088" s="29"/>
      <c r="D13088" s="30"/>
      <c r="E13088" s="29"/>
    </row>
    <row r="13089" spans="1:5" ht="15" hidden="1" x14ac:dyDescent="0.25">
      <c r="A13089" s="23"/>
      <c r="B13089" s="29"/>
      <c r="C13089" s="29"/>
      <c r="D13089" s="30"/>
      <c r="E13089" s="29"/>
    </row>
    <row r="13090" spans="1:5" ht="15" hidden="1" x14ac:dyDescent="0.25">
      <c r="A13090" s="23"/>
      <c r="B13090" s="29"/>
      <c r="C13090" s="29"/>
      <c r="D13090" s="30"/>
      <c r="E13090" s="29"/>
    </row>
    <row r="13091" spans="1:5" ht="15" hidden="1" x14ac:dyDescent="0.25">
      <c r="A13091" s="23"/>
      <c r="B13091" s="29"/>
      <c r="C13091" s="29"/>
      <c r="D13091" s="30"/>
      <c r="E13091" s="29"/>
    </row>
    <row r="13092" spans="1:5" ht="15" hidden="1" x14ac:dyDescent="0.25">
      <c r="A13092" s="23"/>
      <c r="B13092" s="29"/>
      <c r="C13092" s="29"/>
      <c r="D13092" s="30"/>
      <c r="E13092" s="29"/>
    </row>
    <row r="13093" spans="1:5" ht="15" hidden="1" x14ac:dyDescent="0.25">
      <c r="A13093" s="23"/>
      <c r="B13093" s="29"/>
      <c r="C13093" s="29"/>
      <c r="D13093" s="30"/>
      <c r="E13093" s="29"/>
    </row>
    <row r="13094" spans="1:5" ht="15" hidden="1" x14ac:dyDescent="0.25">
      <c r="A13094" s="23"/>
      <c r="B13094" s="29"/>
      <c r="C13094" s="29"/>
      <c r="D13094" s="30"/>
      <c r="E13094" s="29"/>
    </row>
    <row r="13095" spans="1:5" ht="15" hidden="1" x14ac:dyDescent="0.25">
      <c r="A13095" s="23"/>
      <c r="B13095" s="29"/>
      <c r="C13095" s="29"/>
      <c r="D13095" s="30"/>
      <c r="E13095" s="29"/>
    </row>
    <row r="13096" spans="1:5" ht="15" hidden="1" x14ac:dyDescent="0.25">
      <c r="A13096" s="23"/>
      <c r="B13096" s="29"/>
      <c r="C13096" s="29"/>
      <c r="D13096" s="30"/>
      <c r="E13096" s="29"/>
    </row>
    <row r="13097" spans="1:5" ht="15" hidden="1" x14ac:dyDescent="0.25">
      <c r="A13097" s="23"/>
      <c r="B13097" s="29"/>
      <c r="C13097" s="29"/>
      <c r="D13097" s="30"/>
      <c r="E13097" s="29"/>
    </row>
    <row r="13098" spans="1:5" ht="15" hidden="1" x14ac:dyDescent="0.25">
      <c r="A13098" s="23"/>
      <c r="B13098" s="29"/>
      <c r="C13098" s="29"/>
      <c r="D13098" s="30"/>
      <c r="E13098" s="29"/>
    </row>
    <row r="13099" spans="1:5" ht="15" hidden="1" x14ac:dyDescent="0.25">
      <c r="A13099" s="23"/>
      <c r="B13099" s="29"/>
      <c r="C13099" s="29"/>
      <c r="D13099" s="30"/>
      <c r="E13099" s="29"/>
    </row>
    <row r="13100" spans="1:5" ht="15" hidden="1" x14ac:dyDescent="0.25">
      <c r="A13100" s="23"/>
      <c r="B13100" s="29"/>
      <c r="C13100" s="29"/>
      <c r="D13100" s="30"/>
      <c r="E13100" s="29"/>
    </row>
    <row r="13101" spans="1:5" ht="15" hidden="1" x14ac:dyDescent="0.25">
      <c r="A13101" s="23"/>
      <c r="B13101" s="29"/>
      <c r="C13101" s="29"/>
      <c r="D13101" s="30"/>
      <c r="E13101" s="29"/>
    </row>
    <row r="13102" spans="1:5" ht="15" hidden="1" x14ac:dyDescent="0.25">
      <c r="A13102" s="23"/>
      <c r="B13102" s="29"/>
      <c r="C13102" s="29"/>
      <c r="D13102" s="30"/>
      <c r="E13102" s="29"/>
    </row>
    <row r="13103" spans="1:5" ht="15" hidden="1" x14ac:dyDescent="0.25">
      <c r="A13103" s="23"/>
      <c r="B13103" s="29"/>
      <c r="C13103" s="29"/>
      <c r="D13103" s="30"/>
      <c r="E13103" s="29"/>
    </row>
    <row r="13104" spans="1:5" ht="15" hidden="1" x14ac:dyDescent="0.25">
      <c r="A13104" s="23"/>
      <c r="B13104" s="29"/>
      <c r="C13104" s="29"/>
      <c r="D13104" s="30"/>
      <c r="E13104" s="29"/>
    </row>
    <row r="13105" spans="1:5" ht="15" hidden="1" x14ac:dyDescent="0.25">
      <c r="A13105" s="23"/>
      <c r="B13105" s="29"/>
      <c r="C13105" s="29"/>
      <c r="D13105" s="30"/>
      <c r="E13105" s="29"/>
    </row>
    <row r="13106" spans="1:5" ht="15" hidden="1" x14ac:dyDescent="0.25">
      <c r="A13106" s="23"/>
      <c r="B13106" s="29"/>
      <c r="C13106" s="29"/>
      <c r="D13106" s="30"/>
      <c r="E13106" s="29"/>
    </row>
    <row r="13107" spans="1:5" ht="15" hidden="1" x14ac:dyDescent="0.25">
      <c r="A13107" s="23"/>
      <c r="B13107" s="29"/>
      <c r="C13107" s="29"/>
      <c r="D13107" s="30"/>
      <c r="E13107" s="29"/>
    </row>
    <row r="13108" spans="1:5" ht="15" hidden="1" x14ac:dyDescent="0.25">
      <c r="A13108" s="23"/>
      <c r="B13108" s="29"/>
      <c r="C13108" s="29"/>
      <c r="D13108" s="30"/>
      <c r="E13108" s="29"/>
    </row>
    <row r="13109" spans="1:5" ht="15" hidden="1" x14ac:dyDescent="0.25">
      <c r="A13109" s="23"/>
      <c r="B13109" s="29"/>
      <c r="C13109" s="29"/>
      <c r="D13109" s="30"/>
      <c r="E13109" s="29"/>
    </row>
    <row r="13110" spans="1:5" ht="15" hidden="1" x14ac:dyDescent="0.25">
      <c r="A13110" s="23"/>
      <c r="B13110" s="29"/>
      <c r="C13110" s="29"/>
      <c r="D13110" s="30"/>
      <c r="E13110" s="29"/>
    </row>
    <row r="13111" spans="1:5" ht="15" hidden="1" x14ac:dyDescent="0.25">
      <c r="A13111" s="23"/>
      <c r="B13111" s="29"/>
      <c r="C13111" s="29"/>
      <c r="D13111" s="30"/>
      <c r="E13111" s="29"/>
    </row>
    <row r="13112" spans="1:5" ht="15" hidden="1" x14ac:dyDescent="0.25">
      <c r="A13112" s="23"/>
      <c r="B13112" s="29"/>
      <c r="C13112" s="29"/>
      <c r="D13112" s="30"/>
      <c r="E13112" s="29"/>
    </row>
    <row r="13113" spans="1:5" ht="15" hidden="1" x14ac:dyDescent="0.25">
      <c r="A13113" s="23"/>
      <c r="B13113" s="29"/>
      <c r="C13113" s="29"/>
      <c r="D13113" s="30"/>
      <c r="E13113" s="29"/>
    </row>
    <row r="13114" spans="1:5" ht="15" hidden="1" x14ac:dyDescent="0.25">
      <c r="A13114" s="23"/>
      <c r="B13114" s="29"/>
      <c r="C13114" s="29"/>
      <c r="D13114" s="30"/>
      <c r="E13114" s="29"/>
    </row>
    <row r="13115" spans="1:5" ht="15" hidden="1" x14ac:dyDescent="0.25">
      <c r="A13115" s="23"/>
      <c r="B13115" s="29"/>
      <c r="C13115" s="29"/>
      <c r="D13115" s="30"/>
      <c r="E13115" s="29"/>
    </row>
    <row r="13116" spans="1:5" ht="15" hidden="1" x14ac:dyDescent="0.25">
      <c r="A13116" s="23"/>
      <c r="B13116" s="29"/>
      <c r="C13116" s="29"/>
      <c r="D13116" s="30"/>
      <c r="E13116" s="29"/>
    </row>
    <row r="13117" spans="1:5" ht="15" hidden="1" x14ac:dyDescent="0.25">
      <c r="A13117" s="23"/>
      <c r="B13117" s="29"/>
      <c r="C13117" s="29"/>
      <c r="D13117" s="30"/>
      <c r="E13117" s="29"/>
    </row>
    <row r="13118" spans="1:5" ht="15" hidden="1" x14ac:dyDescent="0.25">
      <c r="A13118" s="23"/>
      <c r="B13118" s="29"/>
      <c r="C13118" s="29"/>
      <c r="D13118" s="30"/>
      <c r="E13118" s="29"/>
    </row>
    <row r="13119" spans="1:5" ht="15" hidden="1" x14ac:dyDescent="0.25">
      <c r="A13119" s="23"/>
      <c r="B13119" s="29"/>
      <c r="C13119" s="29"/>
      <c r="D13119" s="30"/>
      <c r="E13119" s="29"/>
    </row>
    <row r="13120" spans="1:5" ht="15" hidden="1" x14ac:dyDescent="0.25">
      <c r="A13120" s="23"/>
      <c r="B13120" s="29"/>
      <c r="C13120" s="29"/>
      <c r="D13120" s="30"/>
      <c r="E13120" s="29"/>
    </row>
    <row r="13121" spans="1:5" ht="15" hidden="1" x14ac:dyDescent="0.25">
      <c r="A13121" s="23"/>
      <c r="B13121" s="29"/>
      <c r="C13121" s="29"/>
      <c r="D13121" s="30"/>
      <c r="E13121" s="29"/>
    </row>
    <row r="13122" spans="1:5" ht="15" hidden="1" x14ac:dyDescent="0.25">
      <c r="A13122" s="23"/>
      <c r="B13122" s="29"/>
      <c r="C13122" s="29"/>
      <c r="D13122" s="30"/>
      <c r="E13122" s="29"/>
    </row>
    <row r="13123" spans="1:5" ht="15" hidden="1" x14ac:dyDescent="0.25">
      <c r="A13123" s="23"/>
      <c r="B13123" s="29"/>
      <c r="C13123" s="29"/>
      <c r="D13123" s="30"/>
      <c r="E13123" s="29"/>
    </row>
    <row r="13124" spans="1:5" ht="15" hidden="1" x14ac:dyDescent="0.25">
      <c r="A13124" s="23"/>
      <c r="B13124" s="29"/>
      <c r="C13124" s="29"/>
      <c r="D13124" s="30"/>
      <c r="E13124" s="29"/>
    </row>
    <row r="13125" spans="1:5" ht="15" hidden="1" x14ac:dyDescent="0.25">
      <c r="A13125" s="23"/>
      <c r="B13125" s="29"/>
      <c r="C13125" s="29"/>
      <c r="D13125" s="30"/>
      <c r="E13125" s="29"/>
    </row>
    <row r="13126" spans="1:5" ht="15" hidden="1" x14ac:dyDescent="0.25">
      <c r="A13126" s="23"/>
      <c r="B13126" s="29"/>
      <c r="C13126" s="29"/>
      <c r="D13126" s="30"/>
      <c r="E13126" s="29"/>
    </row>
    <row r="13127" spans="1:5" ht="15" hidden="1" x14ac:dyDescent="0.25">
      <c r="A13127" s="23"/>
      <c r="B13127" s="29"/>
      <c r="C13127" s="29"/>
      <c r="D13127" s="30"/>
      <c r="E13127" s="29"/>
    </row>
    <row r="13128" spans="1:5" ht="15" hidden="1" x14ac:dyDescent="0.25">
      <c r="A13128" s="23"/>
      <c r="B13128" s="29"/>
      <c r="C13128" s="29"/>
      <c r="D13128" s="30"/>
      <c r="E13128" s="29"/>
    </row>
    <row r="13129" spans="1:5" ht="15" hidden="1" x14ac:dyDescent="0.25">
      <c r="A13129" s="23"/>
      <c r="B13129" s="29"/>
      <c r="C13129" s="29"/>
      <c r="D13129" s="30"/>
      <c r="E13129" s="29"/>
    </row>
    <row r="13130" spans="1:5" ht="15" hidden="1" x14ac:dyDescent="0.25">
      <c r="A13130" s="23"/>
      <c r="B13130" s="29"/>
      <c r="C13130" s="29"/>
      <c r="D13130" s="30"/>
      <c r="E13130" s="29"/>
    </row>
    <row r="13131" spans="1:5" ht="15" hidden="1" x14ac:dyDescent="0.25">
      <c r="A13131" s="23"/>
      <c r="B13131" s="29"/>
      <c r="C13131" s="29"/>
      <c r="D13131" s="30"/>
      <c r="E13131" s="29"/>
    </row>
    <row r="13132" spans="1:5" ht="15" hidden="1" x14ac:dyDescent="0.25">
      <c r="A13132" s="23"/>
      <c r="B13132" s="29"/>
      <c r="C13132" s="29"/>
      <c r="D13132" s="30"/>
      <c r="E13132" s="29"/>
    </row>
    <row r="13133" spans="1:5" ht="15" hidden="1" x14ac:dyDescent="0.25">
      <c r="A13133" s="23"/>
      <c r="B13133" s="29"/>
      <c r="C13133" s="29"/>
      <c r="D13133" s="30"/>
      <c r="E13133" s="29"/>
    </row>
    <row r="13134" spans="1:5" ht="15" hidden="1" x14ac:dyDescent="0.25">
      <c r="A13134" s="23"/>
      <c r="B13134" s="29"/>
      <c r="C13134" s="29"/>
      <c r="D13134" s="30"/>
      <c r="E13134" s="29"/>
    </row>
    <row r="13135" spans="1:5" ht="15" hidden="1" x14ac:dyDescent="0.25">
      <c r="A13135" s="23"/>
      <c r="B13135" s="29"/>
      <c r="C13135" s="29"/>
      <c r="D13135" s="30"/>
      <c r="E13135" s="29"/>
    </row>
    <row r="13136" spans="1:5" ht="15" hidden="1" x14ac:dyDescent="0.25">
      <c r="A13136" s="23"/>
      <c r="B13136" s="29"/>
      <c r="C13136" s="29"/>
      <c r="D13136" s="30"/>
      <c r="E13136" s="29"/>
    </row>
    <row r="13137" spans="1:5" ht="15" hidden="1" x14ac:dyDescent="0.25">
      <c r="A13137" s="23"/>
      <c r="B13137" s="29"/>
      <c r="C13137" s="29"/>
      <c r="D13137" s="30"/>
      <c r="E13137" s="29"/>
    </row>
    <row r="13138" spans="1:5" ht="15" hidden="1" x14ac:dyDescent="0.25">
      <c r="A13138" s="23"/>
      <c r="B13138" s="29"/>
      <c r="C13138" s="29"/>
      <c r="D13138" s="30"/>
      <c r="E13138" s="29"/>
    </row>
    <row r="13139" spans="1:5" ht="15" hidden="1" x14ac:dyDescent="0.25">
      <c r="A13139" s="23"/>
      <c r="B13139" s="29"/>
      <c r="C13139" s="29"/>
      <c r="D13139" s="30"/>
      <c r="E13139" s="29"/>
    </row>
    <row r="13140" spans="1:5" ht="15" hidden="1" x14ac:dyDescent="0.25">
      <c r="A13140" s="23"/>
      <c r="B13140" s="29"/>
      <c r="C13140" s="29"/>
      <c r="D13140" s="30"/>
      <c r="E13140" s="29"/>
    </row>
    <row r="13141" spans="1:5" ht="15" hidden="1" x14ac:dyDescent="0.25">
      <c r="A13141" s="23"/>
      <c r="B13141" s="29"/>
      <c r="C13141" s="29"/>
      <c r="D13141" s="30"/>
      <c r="E13141" s="29"/>
    </row>
    <row r="13142" spans="1:5" ht="15" hidden="1" x14ac:dyDescent="0.25">
      <c r="A13142" s="23"/>
      <c r="B13142" s="29"/>
      <c r="C13142" s="29"/>
      <c r="D13142" s="30"/>
      <c r="E13142" s="29"/>
    </row>
    <row r="13143" spans="1:5" ht="15" hidden="1" x14ac:dyDescent="0.25">
      <c r="A13143" s="23"/>
      <c r="B13143" s="29"/>
      <c r="C13143" s="29"/>
      <c r="D13143" s="30"/>
      <c r="E13143" s="29"/>
    </row>
    <row r="13144" spans="1:5" ht="15" hidden="1" x14ac:dyDescent="0.25">
      <c r="A13144" s="23"/>
      <c r="B13144" s="29"/>
      <c r="C13144" s="29"/>
      <c r="D13144" s="30"/>
      <c r="E13144" s="29"/>
    </row>
    <row r="13145" spans="1:5" ht="15" hidden="1" x14ac:dyDescent="0.25">
      <c r="A13145" s="23"/>
      <c r="B13145" s="29"/>
      <c r="C13145" s="29"/>
      <c r="D13145" s="30"/>
      <c r="E13145" s="29"/>
    </row>
    <row r="13146" spans="1:5" ht="15" hidden="1" x14ac:dyDescent="0.25">
      <c r="A13146" s="23"/>
      <c r="B13146" s="29"/>
      <c r="C13146" s="29"/>
      <c r="D13146" s="30"/>
      <c r="E13146" s="29"/>
    </row>
    <row r="13147" spans="1:5" ht="15" hidden="1" x14ac:dyDescent="0.25">
      <c r="A13147" s="23"/>
      <c r="B13147" s="29"/>
      <c r="C13147" s="29"/>
      <c r="D13147" s="30"/>
      <c r="E13147" s="29"/>
    </row>
    <row r="13148" spans="1:5" ht="15" hidden="1" x14ac:dyDescent="0.25">
      <c r="A13148" s="23"/>
      <c r="B13148" s="29"/>
      <c r="C13148" s="29"/>
      <c r="D13148" s="30"/>
      <c r="E13148" s="29"/>
    </row>
    <row r="13149" spans="1:5" ht="15" hidden="1" x14ac:dyDescent="0.25">
      <c r="A13149" s="23"/>
      <c r="B13149" s="29"/>
      <c r="C13149" s="29"/>
      <c r="D13149" s="30"/>
      <c r="E13149" s="29"/>
    </row>
    <row r="13150" spans="1:5" ht="15" hidden="1" x14ac:dyDescent="0.25">
      <c r="A13150" s="23"/>
      <c r="B13150" s="29"/>
      <c r="C13150" s="29"/>
      <c r="D13150" s="30"/>
      <c r="E13150" s="29"/>
    </row>
    <row r="13151" spans="1:5" ht="15" hidden="1" x14ac:dyDescent="0.25">
      <c r="A13151" s="23"/>
      <c r="B13151" s="29"/>
      <c r="C13151" s="29"/>
      <c r="D13151" s="30"/>
      <c r="E13151" s="29"/>
    </row>
    <row r="13152" spans="1:5" ht="15" hidden="1" x14ac:dyDescent="0.25">
      <c r="A13152" s="23"/>
      <c r="B13152" s="29"/>
      <c r="C13152" s="29"/>
      <c r="D13152" s="30"/>
      <c r="E13152" s="29"/>
    </row>
    <row r="13153" spans="1:5" ht="15" hidden="1" x14ac:dyDescent="0.25">
      <c r="A13153" s="23"/>
      <c r="B13153" s="29"/>
      <c r="C13153" s="29"/>
      <c r="D13153" s="30"/>
      <c r="E13153" s="29"/>
    </row>
    <row r="13154" spans="1:5" ht="15" hidden="1" x14ac:dyDescent="0.25">
      <c r="A13154" s="23"/>
      <c r="B13154" s="29"/>
      <c r="C13154" s="29"/>
      <c r="D13154" s="30"/>
      <c r="E13154" s="29"/>
    </row>
    <row r="13155" spans="1:5" ht="15" hidden="1" x14ac:dyDescent="0.25">
      <c r="A13155" s="23"/>
      <c r="B13155" s="29"/>
      <c r="C13155" s="29"/>
      <c r="D13155" s="30"/>
      <c r="E13155" s="29"/>
    </row>
    <row r="13156" spans="1:5" ht="15" hidden="1" x14ac:dyDescent="0.25">
      <c r="A13156" s="23"/>
      <c r="B13156" s="29"/>
      <c r="C13156" s="29"/>
      <c r="D13156" s="30"/>
      <c r="E13156" s="29"/>
    </row>
    <row r="13157" spans="1:5" ht="15" hidden="1" x14ac:dyDescent="0.25">
      <c r="A13157" s="23"/>
      <c r="B13157" s="29"/>
      <c r="C13157" s="29"/>
      <c r="D13157" s="30"/>
      <c r="E13157" s="29"/>
    </row>
    <row r="13158" spans="1:5" ht="15" hidden="1" x14ac:dyDescent="0.25">
      <c r="A13158" s="23"/>
      <c r="B13158" s="29"/>
      <c r="C13158" s="29"/>
      <c r="D13158" s="30"/>
      <c r="E13158" s="29"/>
    </row>
    <row r="13159" spans="1:5" ht="15" hidden="1" x14ac:dyDescent="0.25">
      <c r="A13159" s="23"/>
      <c r="B13159" s="29"/>
      <c r="C13159" s="29"/>
      <c r="D13159" s="30"/>
      <c r="E13159" s="29"/>
    </row>
    <row r="13160" spans="1:5" ht="15" hidden="1" x14ac:dyDescent="0.25">
      <c r="A13160" s="23"/>
      <c r="B13160" s="29"/>
      <c r="C13160" s="29"/>
      <c r="D13160" s="30"/>
      <c r="E13160" s="29"/>
    </row>
    <row r="13161" spans="1:5" ht="15" hidden="1" x14ac:dyDescent="0.25">
      <c r="A13161" s="23"/>
      <c r="B13161" s="29"/>
      <c r="C13161" s="29"/>
      <c r="D13161" s="30"/>
      <c r="E13161" s="29"/>
    </row>
    <row r="13162" spans="1:5" ht="15" hidden="1" x14ac:dyDescent="0.25">
      <c r="A13162" s="23"/>
      <c r="B13162" s="29"/>
      <c r="C13162" s="29"/>
      <c r="D13162" s="30"/>
      <c r="E13162" s="29"/>
    </row>
    <row r="13163" spans="1:5" ht="15" hidden="1" x14ac:dyDescent="0.25">
      <c r="A13163" s="23"/>
      <c r="B13163" s="29"/>
      <c r="C13163" s="29"/>
      <c r="D13163" s="30"/>
      <c r="E13163" s="29"/>
    </row>
    <row r="13164" spans="1:5" ht="15" hidden="1" x14ac:dyDescent="0.25">
      <c r="A13164" s="23"/>
      <c r="B13164" s="29"/>
      <c r="C13164" s="29"/>
      <c r="D13164" s="30"/>
      <c r="E13164" s="29"/>
    </row>
    <row r="13165" spans="1:5" ht="15" hidden="1" x14ac:dyDescent="0.25">
      <c r="A13165" s="23"/>
      <c r="B13165" s="29"/>
      <c r="C13165" s="29"/>
      <c r="D13165" s="30"/>
      <c r="E13165" s="29"/>
    </row>
    <row r="13166" spans="1:5" ht="15" hidden="1" x14ac:dyDescent="0.25">
      <c r="A13166" s="23"/>
      <c r="B13166" s="29"/>
      <c r="C13166" s="29"/>
      <c r="D13166" s="30"/>
      <c r="E13166" s="29"/>
    </row>
    <row r="13167" spans="1:5" ht="15" hidden="1" x14ac:dyDescent="0.25">
      <c r="A13167" s="23"/>
      <c r="B13167" s="29"/>
      <c r="C13167" s="29"/>
      <c r="D13167" s="30"/>
      <c r="E13167" s="29"/>
    </row>
    <row r="13168" spans="1:5" ht="15" hidden="1" x14ac:dyDescent="0.25">
      <c r="A13168" s="23"/>
      <c r="B13168" s="29"/>
      <c r="C13168" s="29"/>
      <c r="D13168" s="30"/>
      <c r="E13168" s="29"/>
    </row>
    <row r="13169" spans="1:5" ht="15" hidden="1" x14ac:dyDescent="0.25">
      <c r="A13169" s="23"/>
      <c r="B13169" s="29"/>
      <c r="C13169" s="29"/>
      <c r="D13169" s="30"/>
      <c r="E13169" s="29"/>
    </row>
    <row r="13170" spans="1:5" ht="15" hidden="1" x14ac:dyDescent="0.25">
      <c r="A13170" s="23"/>
      <c r="B13170" s="29"/>
      <c r="C13170" s="29"/>
      <c r="D13170" s="30"/>
      <c r="E13170" s="29"/>
    </row>
    <row r="13171" spans="1:5" ht="15" hidden="1" x14ac:dyDescent="0.25">
      <c r="A13171" s="23"/>
      <c r="B13171" s="29"/>
      <c r="C13171" s="29"/>
      <c r="D13171" s="30"/>
      <c r="E13171" s="29"/>
    </row>
    <row r="13172" spans="1:5" ht="15" hidden="1" x14ac:dyDescent="0.25">
      <c r="A13172" s="23"/>
      <c r="B13172" s="29"/>
      <c r="C13172" s="29"/>
      <c r="D13172" s="30"/>
      <c r="E13172" s="29"/>
    </row>
    <row r="13173" spans="1:5" ht="15" hidden="1" x14ac:dyDescent="0.25">
      <c r="A13173" s="23"/>
      <c r="B13173" s="29"/>
      <c r="C13173" s="29"/>
      <c r="D13173" s="30"/>
      <c r="E13173" s="29"/>
    </row>
    <row r="13174" spans="1:5" ht="15" hidden="1" x14ac:dyDescent="0.25">
      <c r="A13174" s="23"/>
      <c r="B13174" s="29"/>
      <c r="C13174" s="29"/>
      <c r="D13174" s="30"/>
      <c r="E13174" s="29"/>
    </row>
    <row r="13175" spans="1:5" ht="15" hidden="1" x14ac:dyDescent="0.25">
      <c r="A13175" s="23"/>
      <c r="B13175" s="29"/>
      <c r="C13175" s="29"/>
      <c r="D13175" s="30"/>
      <c r="E13175" s="29"/>
    </row>
    <row r="13176" spans="1:5" ht="15" hidden="1" x14ac:dyDescent="0.25">
      <c r="A13176" s="23"/>
      <c r="B13176" s="29"/>
      <c r="C13176" s="29"/>
      <c r="D13176" s="30"/>
      <c r="E13176" s="29"/>
    </row>
    <row r="13177" spans="1:5" ht="15" hidden="1" x14ac:dyDescent="0.25">
      <c r="A13177" s="23"/>
      <c r="B13177" s="29"/>
      <c r="C13177" s="29"/>
      <c r="D13177" s="30"/>
      <c r="E13177" s="29"/>
    </row>
    <row r="13178" spans="1:5" ht="15" hidden="1" x14ac:dyDescent="0.25">
      <c r="A13178" s="23"/>
      <c r="B13178" s="29"/>
      <c r="C13178" s="29"/>
      <c r="D13178" s="30"/>
      <c r="E13178" s="29"/>
    </row>
    <row r="13179" spans="1:5" ht="15" hidden="1" x14ac:dyDescent="0.25">
      <c r="A13179" s="23"/>
      <c r="B13179" s="29"/>
      <c r="C13179" s="29"/>
      <c r="D13179" s="30"/>
      <c r="E13179" s="29"/>
    </row>
    <row r="13180" spans="1:5" ht="15" hidden="1" x14ac:dyDescent="0.25">
      <c r="A13180" s="23"/>
      <c r="B13180" s="29"/>
      <c r="C13180" s="29"/>
      <c r="D13180" s="30"/>
      <c r="E13180" s="29"/>
    </row>
    <row r="13181" spans="1:5" ht="15" hidden="1" x14ac:dyDescent="0.25">
      <c r="A13181" s="23"/>
      <c r="B13181" s="29"/>
      <c r="C13181" s="29"/>
      <c r="D13181" s="30"/>
      <c r="E13181" s="29"/>
    </row>
    <row r="13182" spans="1:5" ht="15" hidden="1" x14ac:dyDescent="0.25">
      <c r="A13182" s="23"/>
      <c r="B13182" s="29"/>
      <c r="C13182" s="29"/>
      <c r="D13182" s="30"/>
      <c r="E13182" s="29"/>
    </row>
    <row r="13183" spans="1:5" ht="15" hidden="1" x14ac:dyDescent="0.25">
      <c r="A13183" s="23"/>
      <c r="B13183" s="29"/>
      <c r="C13183" s="29"/>
      <c r="D13183" s="30"/>
      <c r="E13183" s="29"/>
    </row>
    <row r="13184" spans="1:5" ht="15" hidden="1" x14ac:dyDescent="0.25">
      <c r="A13184" s="23"/>
      <c r="B13184" s="29"/>
      <c r="C13184" s="29"/>
      <c r="D13184" s="30"/>
      <c r="E13184" s="29"/>
    </row>
    <row r="13185" spans="1:5" ht="15" hidden="1" x14ac:dyDescent="0.25">
      <c r="A13185" s="23"/>
      <c r="B13185" s="29"/>
      <c r="C13185" s="29"/>
      <c r="D13185" s="30"/>
      <c r="E13185" s="29"/>
    </row>
    <row r="13186" spans="1:5" ht="15" hidden="1" x14ac:dyDescent="0.25">
      <c r="A13186" s="23"/>
      <c r="B13186" s="29"/>
      <c r="C13186" s="29"/>
      <c r="D13186" s="30"/>
      <c r="E13186" s="29"/>
    </row>
    <row r="13187" spans="1:5" ht="15" hidden="1" x14ac:dyDescent="0.25">
      <c r="A13187" s="23"/>
      <c r="B13187" s="29"/>
      <c r="C13187" s="29"/>
      <c r="D13187" s="30"/>
      <c r="E13187" s="29"/>
    </row>
    <row r="13188" spans="1:5" ht="15" hidden="1" x14ac:dyDescent="0.25">
      <c r="A13188" s="23"/>
      <c r="B13188" s="29"/>
      <c r="C13188" s="29"/>
      <c r="D13188" s="30"/>
      <c r="E13188" s="29"/>
    </row>
    <row r="13189" spans="1:5" ht="15" hidden="1" x14ac:dyDescent="0.25">
      <c r="A13189" s="23"/>
      <c r="B13189" s="29"/>
      <c r="C13189" s="29"/>
      <c r="D13189" s="30"/>
      <c r="E13189" s="29"/>
    </row>
    <row r="13190" spans="1:5" ht="15" hidden="1" x14ac:dyDescent="0.25">
      <c r="A13190" s="23"/>
      <c r="B13190" s="29"/>
      <c r="C13190" s="29"/>
      <c r="D13190" s="30"/>
      <c r="E13190" s="29"/>
    </row>
    <row r="13191" spans="1:5" ht="15" hidden="1" x14ac:dyDescent="0.25">
      <c r="A13191" s="23"/>
      <c r="B13191" s="29"/>
      <c r="C13191" s="29"/>
      <c r="D13191" s="30"/>
      <c r="E13191" s="29"/>
    </row>
    <row r="13192" spans="1:5" ht="15" hidden="1" x14ac:dyDescent="0.25">
      <c r="A13192" s="23"/>
      <c r="B13192" s="29"/>
      <c r="C13192" s="29"/>
      <c r="D13192" s="30"/>
      <c r="E13192" s="29"/>
    </row>
    <row r="13193" spans="1:5" ht="15" hidden="1" x14ac:dyDescent="0.25">
      <c r="A13193" s="23"/>
      <c r="B13193" s="29"/>
      <c r="C13193" s="29"/>
      <c r="D13193" s="30"/>
      <c r="E13193" s="29"/>
    </row>
    <row r="13194" spans="1:5" ht="15" hidden="1" x14ac:dyDescent="0.25">
      <c r="A13194" s="23"/>
      <c r="B13194" s="29"/>
      <c r="C13194" s="29"/>
      <c r="D13194" s="30"/>
      <c r="E13194" s="29"/>
    </row>
    <row r="13195" spans="1:5" ht="15" hidden="1" x14ac:dyDescent="0.25">
      <c r="A13195" s="23"/>
      <c r="B13195" s="29"/>
      <c r="C13195" s="29"/>
      <c r="D13195" s="30"/>
      <c r="E13195" s="29"/>
    </row>
    <row r="13196" spans="1:5" ht="15" hidden="1" x14ac:dyDescent="0.25">
      <c r="A13196" s="23"/>
      <c r="B13196" s="29"/>
      <c r="C13196" s="29"/>
      <c r="D13196" s="30"/>
      <c r="E13196" s="29"/>
    </row>
    <row r="13197" spans="1:5" ht="15" hidden="1" x14ac:dyDescent="0.25">
      <c r="A13197" s="23"/>
      <c r="B13197" s="29"/>
      <c r="C13197" s="29"/>
      <c r="D13197" s="30"/>
      <c r="E13197" s="29"/>
    </row>
    <row r="13198" spans="1:5" ht="15" hidden="1" x14ac:dyDescent="0.25">
      <c r="A13198" s="23"/>
      <c r="B13198" s="29"/>
      <c r="C13198" s="29"/>
      <c r="D13198" s="30"/>
      <c r="E13198" s="29"/>
    </row>
    <row r="13199" spans="1:5" ht="15" hidden="1" x14ac:dyDescent="0.25">
      <c r="A13199" s="23"/>
      <c r="B13199" s="29"/>
      <c r="C13199" s="29"/>
      <c r="D13199" s="30"/>
      <c r="E13199" s="29"/>
    </row>
    <row r="13200" spans="1:5" ht="15" hidden="1" x14ac:dyDescent="0.25">
      <c r="A13200" s="23"/>
      <c r="B13200" s="29"/>
      <c r="C13200" s="29"/>
      <c r="D13200" s="30"/>
      <c r="E13200" s="29"/>
    </row>
    <row r="13201" spans="1:5" ht="15" hidden="1" x14ac:dyDescent="0.25">
      <c r="A13201" s="23"/>
      <c r="B13201" s="29"/>
      <c r="C13201" s="29"/>
      <c r="D13201" s="30"/>
      <c r="E13201" s="29"/>
    </row>
    <row r="13202" spans="1:5" ht="15" hidden="1" x14ac:dyDescent="0.25">
      <c r="A13202" s="23"/>
      <c r="B13202" s="29"/>
      <c r="C13202" s="29"/>
      <c r="D13202" s="30"/>
      <c r="E13202" s="29"/>
    </row>
    <row r="13203" spans="1:5" ht="15" hidden="1" x14ac:dyDescent="0.25">
      <c r="A13203" s="23"/>
      <c r="B13203" s="29"/>
      <c r="C13203" s="29"/>
      <c r="D13203" s="30"/>
      <c r="E13203" s="29"/>
    </row>
    <row r="13204" spans="1:5" ht="15" hidden="1" x14ac:dyDescent="0.25">
      <c r="A13204" s="23"/>
      <c r="B13204" s="29"/>
      <c r="C13204" s="29"/>
      <c r="D13204" s="30"/>
      <c r="E13204" s="29"/>
    </row>
    <row r="13205" spans="1:5" ht="15" hidden="1" x14ac:dyDescent="0.25">
      <c r="A13205" s="23"/>
      <c r="B13205" s="29"/>
      <c r="C13205" s="29"/>
      <c r="D13205" s="30"/>
      <c r="E13205" s="29"/>
    </row>
    <row r="13206" spans="1:5" ht="15" hidden="1" x14ac:dyDescent="0.25">
      <c r="A13206" s="23"/>
      <c r="B13206" s="29"/>
      <c r="C13206" s="29"/>
      <c r="D13206" s="30"/>
      <c r="E13206" s="29"/>
    </row>
    <row r="13207" spans="1:5" ht="15" hidden="1" x14ac:dyDescent="0.25">
      <c r="A13207" s="23"/>
      <c r="B13207" s="29"/>
      <c r="C13207" s="29"/>
      <c r="D13207" s="30"/>
      <c r="E13207" s="29"/>
    </row>
    <row r="13208" spans="1:5" ht="15" hidden="1" x14ac:dyDescent="0.25">
      <c r="A13208" s="23"/>
      <c r="B13208" s="29"/>
      <c r="C13208" s="29"/>
      <c r="D13208" s="30"/>
      <c r="E13208" s="29"/>
    </row>
    <row r="13209" spans="1:5" ht="15" hidden="1" x14ac:dyDescent="0.25">
      <c r="A13209" s="23"/>
      <c r="B13209" s="29"/>
      <c r="C13209" s="29"/>
      <c r="D13209" s="30"/>
      <c r="E13209" s="29"/>
    </row>
    <row r="13210" spans="1:5" ht="15" hidden="1" x14ac:dyDescent="0.25">
      <c r="A13210" s="23"/>
      <c r="B13210" s="29"/>
      <c r="C13210" s="29"/>
      <c r="D13210" s="30"/>
      <c r="E13210" s="29"/>
    </row>
    <row r="13211" spans="1:5" ht="15" hidden="1" x14ac:dyDescent="0.25">
      <c r="A13211" s="23"/>
      <c r="B13211" s="29"/>
      <c r="C13211" s="29"/>
      <c r="D13211" s="30"/>
      <c r="E13211" s="29"/>
    </row>
    <row r="13212" spans="1:5" ht="15" hidden="1" x14ac:dyDescent="0.25">
      <c r="A13212" s="23"/>
      <c r="B13212" s="29"/>
      <c r="C13212" s="29"/>
      <c r="D13212" s="30"/>
      <c r="E13212" s="29"/>
    </row>
    <row r="13213" spans="1:5" ht="15" hidden="1" x14ac:dyDescent="0.25">
      <c r="A13213" s="23"/>
      <c r="B13213" s="29"/>
      <c r="C13213" s="29"/>
      <c r="D13213" s="30"/>
      <c r="E13213" s="29"/>
    </row>
    <row r="13214" spans="1:5" ht="15" hidden="1" x14ac:dyDescent="0.25">
      <c r="A13214" s="23"/>
      <c r="B13214" s="29"/>
      <c r="C13214" s="29"/>
      <c r="D13214" s="30"/>
      <c r="E13214" s="29"/>
    </row>
    <row r="13215" spans="1:5" ht="15" hidden="1" x14ac:dyDescent="0.25">
      <c r="A13215" s="23"/>
      <c r="B13215" s="29"/>
      <c r="C13215" s="29"/>
      <c r="D13215" s="30"/>
      <c r="E13215" s="29"/>
    </row>
    <row r="13216" spans="1:5" ht="15" hidden="1" x14ac:dyDescent="0.25">
      <c r="A13216" s="23"/>
      <c r="B13216" s="29"/>
      <c r="C13216" s="29"/>
      <c r="D13216" s="30"/>
      <c r="E13216" s="29"/>
    </row>
    <row r="13217" spans="1:5" ht="15" hidden="1" x14ac:dyDescent="0.25">
      <c r="A13217" s="23"/>
      <c r="B13217" s="29"/>
      <c r="C13217" s="29"/>
      <c r="D13217" s="30"/>
      <c r="E13217" s="29"/>
    </row>
    <row r="13218" spans="1:5" ht="15" hidden="1" x14ac:dyDescent="0.25">
      <c r="A13218" s="23"/>
      <c r="B13218" s="29"/>
      <c r="C13218" s="29"/>
      <c r="D13218" s="30"/>
      <c r="E13218" s="29"/>
    </row>
    <row r="13219" spans="1:5" ht="15" hidden="1" x14ac:dyDescent="0.25">
      <c r="A13219" s="23"/>
      <c r="B13219" s="29"/>
      <c r="C13219" s="29"/>
      <c r="D13219" s="30"/>
      <c r="E13219" s="29"/>
    </row>
    <row r="13220" spans="1:5" ht="15" hidden="1" x14ac:dyDescent="0.25">
      <c r="A13220" s="23"/>
      <c r="B13220" s="29"/>
      <c r="C13220" s="29"/>
      <c r="D13220" s="30"/>
      <c r="E13220" s="29"/>
    </row>
    <row r="13221" spans="1:5" ht="15" hidden="1" x14ac:dyDescent="0.25">
      <c r="A13221" s="23"/>
      <c r="B13221" s="29"/>
      <c r="C13221" s="29"/>
      <c r="D13221" s="30"/>
      <c r="E13221" s="29"/>
    </row>
    <row r="13222" spans="1:5" ht="15" hidden="1" x14ac:dyDescent="0.25">
      <c r="A13222" s="23"/>
      <c r="B13222" s="29"/>
      <c r="C13222" s="29"/>
      <c r="D13222" s="30"/>
      <c r="E13222" s="29"/>
    </row>
    <row r="13223" spans="1:5" ht="15" hidden="1" x14ac:dyDescent="0.25">
      <c r="A13223" s="23"/>
      <c r="B13223" s="29"/>
      <c r="C13223" s="29"/>
      <c r="D13223" s="30"/>
      <c r="E13223" s="29"/>
    </row>
    <row r="13224" spans="1:5" ht="15" hidden="1" x14ac:dyDescent="0.25">
      <c r="A13224" s="23"/>
      <c r="B13224" s="29"/>
      <c r="C13224" s="29"/>
      <c r="D13224" s="30"/>
      <c r="E13224" s="29"/>
    </row>
    <row r="13225" spans="1:5" ht="15" hidden="1" x14ac:dyDescent="0.25">
      <c r="A13225" s="23"/>
      <c r="B13225" s="29"/>
      <c r="C13225" s="29"/>
      <c r="D13225" s="30"/>
      <c r="E13225" s="29"/>
    </row>
    <row r="13226" spans="1:5" ht="15" hidden="1" x14ac:dyDescent="0.25">
      <c r="A13226" s="23"/>
      <c r="B13226" s="29"/>
      <c r="C13226" s="29"/>
      <c r="D13226" s="30"/>
      <c r="E13226" s="29"/>
    </row>
    <row r="13227" spans="1:5" ht="15" hidden="1" x14ac:dyDescent="0.25">
      <c r="A13227" s="23"/>
      <c r="B13227" s="29"/>
      <c r="C13227" s="29"/>
      <c r="D13227" s="30"/>
      <c r="E13227" s="29"/>
    </row>
    <row r="13228" spans="1:5" ht="15" hidden="1" x14ac:dyDescent="0.25">
      <c r="A13228" s="23"/>
      <c r="B13228" s="29"/>
      <c r="C13228" s="29"/>
      <c r="D13228" s="30"/>
      <c r="E13228" s="29"/>
    </row>
    <row r="13229" spans="1:5" ht="15" hidden="1" x14ac:dyDescent="0.25">
      <c r="A13229" s="23"/>
      <c r="B13229" s="29"/>
      <c r="C13229" s="29"/>
      <c r="D13229" s="30"/>
      <c r="E13229" s="29"/>
    </row>
    <row r="13230" spans="1:5" ht="15" hidden="1" x14ac:dyDescent="0.25">
      <c r="A13230" s="23"/>
      <c r="B13230" s="29"/>
      <c r="C13230" s="29"/>
      <c r="D13230" s="30"/>
      <c r="E13230" s="29"/>
    </row>
    <row r="13231" spans="1:5" ht="15" hidden="1" x14ac:dyDescent="0.25">
      <c r="A13231" s="23"/>
      <c r="B13231" s="29"/>
      <c r="C13231" s="29"/>
      <c r="D13231" s="30"/>
      <c r="E13231" s="29"/>
    </row>
    <row r="13232" spans="1:5" ht="15" hidden="1" x14ac:dyDescent="0.25">
      <c r="A13232" s="23"/>
      <c r="B13232" s="29"/>
      <c r="C13232" s="29"/>
      <c r="D13232" s="30"/>
      <c r="E13232" s="29"/>
    </row>
    <row r="13233" spans="1:5" ht="15" hidden="1" x14ac:dyDescent="0.25">
      <c r="A13233" s="23"/>
      <c r="B13233" s="29"/>
      <c r="C13233" s="29"/>
      <c r="D13233" s="30"/>
      <c r="E13233" s="29"/>
    </row>
    <row r="13234" spans="1:5" ht="15" hidden="1" x14ac:dyDescent="0.25">
      <c r="A13234" s="23"/>
      <c r="B13234" s="29"/>
      <c r="C13234" s="29"/>
      <c r="D13234" s="30"/>
      <c r="E13234" s="29"/>
    </row>
    <row r="13235" spans="1:5" ht="15" hidden="1" x14ac:dyDescent="0.25">
      <c r="A13235" s="23"/>
      <c r="B13235" s="29"/>
      <c r="C13235" s="29"/>
      <c r="D13235" s="30"/>
      <c r="E13235" s="29"/>
    </row>
    <row r="13236" spans="1:5" ht="15" hidden="1" x14ac:dyDescent="0.25">
      <c r="A13236" s="23"/>
      <c r="B13236" s="29"/>
      <c r="C13236" s="29"/>
      <c r="D13236" s="30"/>
      <c r="E13236" s="29"/>
    </row>
    <row r="13237" spans="1:5" ht="15" hidden="1" x14ac:dyDescent="0.25">
      <c r="A13237" s="23"/>
      <c r="B13237" s="29"/>
      <c r="C13237" s="29"/>
      <c r="D13237" s="30"/>
      <c r="E13237" s="29"/>
    </row>
    <row r="13238" spans="1:5" ht="15" hidden="1" x14ac:dyDescent="0.25">
      <c r="A13238" s="23"/>
      <c r="B13238" s="29"/>
      <c r="C13238" s="29"/>
      <c r="D13238" s="30"/>
      <c r="E13238" s="29"/>
    </row>
    <row r="13239" spans="1:5" ht="15" hidden="1" x14ac:dyDescent="0.25">
      <c r="A13239" s="23"/>
      <c r="B13239" s="29"/>
      <c r="C13239" s="29"/>
      <c r="D13239" s="30"/>
      <c r="E13239" s="29"/>
    </row>
    <row r="13240" spans="1:5" ht="15" hidden="1" x14ac:dyDescent="0.25">
      <c r="A13240" s="23"/>
      <c r="B13240" s="29"/>
      <c r="C13240" s="29"/>
      <c r="D13240" s="30"/>
      <c r="E13240" s="29"/>
    </row>
    <row r="13241" spans="1:5" ht="15" hidden="1" x14ac:dyDescent="0.25">
      <c r="A13241" s="23"/>
      <c r="B13241" s="29"/>
      <c r="C13241" s="29"/>
      <c r="D13241" s="30"/>
      <c r="E13241" s="29"/>
    </row>
    <row r="13242" spans="1:5" ht="15" hidden="1" x14ac:dyDescent="0.25">
      <c r="A13242" s="23"/>
      <c r="B13242" s="29"/>
      <c r="C13242" s="29"/>
      <c r="D13242" s="30"/>
      <c r="E13242" s="29"/>
    </row>
    <row r="13243" spans="1:5" ht="15" hidden="1" x14ac:dyDescent="0.25">
      <c r="A13243" s="23"/>
      <c r="B13243" s="29"/>
      <c r="C13243" s="29"/>
      <c r="D13243" s="30"/>
      <c r="E13243" s="29"/>
    </row>
    <row r="13244" spans="1:5" ht="15" hidden="1" x14ac:dyDescent="0.25">
      <c r="A13244" s="23"/>
      <c r="B13244" s="29"/>
      <c r="C13244" s="29"/>
      <c r="D13244" s="30"/>
      <c r="E13244" s="29"/>
    </row>
    <row r="13245" spans="1:5" ht="15" hidden="1" x14ac:dyDescent="0.25">
      <c r="A13245" s="23"/>
      <c r="B13245" s="29"/>
      <c r="C13245" s="29"/>
      <c r="D13245" s="30"/>
      <c r="E13245" s="29"/>
    </row>
    <row r="13246" spans="1:5" ht="15" hidden="1" x14ac:dyDescent="0.25">
      <c r="A13246" s="23"/>
      <c r="B13246" s="29"/>
      <c r="C13246" s="29"/>
      <c r="D13246" s="30"/>
      <c r="E13246" s="29"/>
    </row>
    <row r="13247" spans="1:5" ht="15" hidden="1" x14ac:dyDescent="0.25">
      <c r="A13247" s="23"/>
      <c r="B13247" s="29"/>
      <c r="C13247" s="29"/>
      <c r="D13247" s="30"/>
      <c r="E13247" s="29"/>
    </row>
    <row r="13248" spans="1:5" ht="15" hidden="1" x14ac:dyDescent="0.25">
      <c r="A13248" s="23"/>
      <c r="B13248" s="29"/>
      <c r="C13248" s="29"/>
      <c r="D13248" s="30"/>
      <c r="E13248" s="29"/>
    </row>
    <row r="13249" spans="1:5" ht="15" hidden="1" x14ac:dyDescent="0.25">
      <c r="A13249" s="23"/>
      <c r="B13249" s="29"/>
      <c r="C13249" s="29"/>
      <c r="D13249" s="30"/>
      <c r="E13249" s="29"/>
    </row>
    <row r="13250" spans="1:5" ht="15" hidden="1" x14ac:dyDescent="0.25">
      <c r="A13250" s="23"/>
      <c r="B13250" s="29"/>
      <c r="C13250" s="29"/>
      <c r="D13250" s="30"/>
      <c r="E13250" s="29"/>
    </row>
    <row r="13251" spans="1:5" ht="15" hidden="1" x14ac:dyDescent="0.25">
      <c r="A13251" s="23"/>
      <c r="B13251" s="29"/>
      <c r="C13251" s="29"/>
      <c r="D13251" s="30"/>
      <c r="E13251" s="29"/>
    </row>
    <row r="13252" spans="1:5" ht="15" hidden="1" x14ac:dyDescent="0.25">
      <c r="A13252" s="23"/>
      <c r="B13252" s="29"/>
      <c r="C13252" s="29"/>
      <c r="D13252" s="30"/>
      <c r="E13252" s="29"/>
    </row>
    <row r="13253" spans="1:5" ht="15" hidden="1" x14ac:dyDescent="0.25">
      <c r="A13253" s="23"/>
      <c r="B13253" s="29"/>
      <c r="C13253" s="29"/>
      <c r="D13253" s="30"/>
      <c r="E13253" s="29"/>
    </row>
    <row r="13254" spans="1:5" ht="15" hidden="1" x14ac:dyDescent="0.25">
      <c r="A13254" s="23"/>
      <c r="B13254" s="29"/>
      <c r="C13254" s="29"/>
      <c r="D13254" s="30"/>
      <c r="E13254" s="29"/>
    </row>
    <row r="13255" spans="1:5" ht="15" hidden="1" x14ac:dyDescent="0.25">
      <c r="A13255" s="23"/>
      <c r="B13255" s="29"/>
      <c r="C13255" s="29"/>
      <c r="D13255" s="30"/>
      <c r="E13255" s="29"/>
    </row>
    <row r="13256" spans="1:5" ht="15" hidden="1" x14ac:dyDescent="0.25">
      <c r="A13256" s="23"/>
      <c r="B13256" s="29"/>
      <c r="C13256" s="29"/>
      <c r="D13256" s="30"/>
      <c r="E13256" s="29"/>
    </row>
    <row r="13257" spans="1:5" ht="15" hidden="1" x14ac:dyDescent="0.25">
      <c r="A13257" s="23"/>
      <c r="B13257" s="29"/>
      <c r="C13257" s="29"/>
      <c r="D13257" s="30"/>
      <c r="E13257" s="29"/>
    </row>
    <row r="13258" spans="1:5" ht="15" hidden="1" x14ac:dyDescent="0.25">
      <c r="A13258" s="23"/>
      <c r="B13258" s="29"/>
      <c r="C13258" s="29"/>
      <c r="D13258" s="30"/>
      <c r="E13258" s="29"/>
    </row>
    <row r="13259" spans="1:5" ht="15" hidden="1" x14ac:dyDescent="0.25">
      <c r="A13259" s="23"/>
      <c r="B13259" s="29"/>
      <c r="C13259" s="29"/>
      <c r="D13259" s="30"/>
      <c r="E13259" s="29"/>
    </row>
    <row r="13260" spans="1:5" ht="15" hidden="1" x14ac:dyDescent="0.25">
      <c r="A13260" s="23"/>
      <c r="B13260" s="29"/>
      <c r="C13260" s="29"/>
      <c r="D13260" s="30"/>
      <c r="E13260" s="29"/>
    </row>
    <row r="13261" spans="1:5" ht="15" hidden="1" x14ac:dyDescent="0.25">
      <c r="A13261" s="23"/>
      <c r="B13261" s="29"/>
      <c r="C13261" s="29"/>
      <c r="D13261" s="30"/>
      <c r="E13261" s="29"/>
    </row>
    <row r="13262" spans="1:5" ht="15" hidden="1" x14ac:dyDescent="0.25">
      <c r="A13262" s="23"/>
      <c r="B13262" s="29"/>
      <c r="C13262" s="29"/>
      <c r="D13262" s="30"/>
      <c r="E13262" s="29"/>
    </row>
    <row r="13263" spans="1:5" ht="15" hidden="1" x14ac:dyDescent="0.25">
      <c r="A13263" s="23"/>
      <c r="B13263" s="29"/>
      <c r="C13263" s="29"/>
      <c r="D13263" s="30"/>
      <c r="E13263" s="29"/>
    </row>
    <row r="13264" spans="1:5" ht="15" hidden="1" x14ac:dyDescent="0.25">
      <c r="A13264" s="23"/>
      <c r="B13264" s="29"/>
      <c r="C13264" s="29"/>
      <c r="D13264" s="30"/>
      <c r="E13264" s="29"/>
    </row>
    <row r="13265" spans="1:5" ht="15" hidden="1" x14ac:dyDescent="0.25">
      <c r="A13265" s="23"/>
      <c r="B13265" s="29"/>
      <c r="C13265" s="29"/>
      <c r="D13265" s="30"/>
      <c r="E13265" s="29"/>
    </row>
    <row r="13266" spans="1:5" ht="15" hidden="1" x14ac:dyDescent="0.25">
      <c r="A13266" s="23"/>
      <c r="B13266" s="29"/>
      <c r="C13266" s="29"/>
      <c r="D13266" s="30"/>
      <c r="E13266" s="29"/>
    </row>
    <row r="13267" spans="1:5" ht="15" hidden="1" x14ac:dyDescent="0.25">
      <c r="A13267" s="23"/>
      <c r="B13267" s="29"/>
      <c r="C13267" s="29"/>
      <c r="D13267" s="30"/>
      <c r="E13267" s="29"/>
    </row>
    <row r="13268" spans="1:5" ht="15" hidden="1" x14ac:dyDescent="0.25">
      <c r="A13268" s="23"/>
      <c r="B13268" s="29"/>
      <c r="C13268" s="29"/>
      <c r="D13268" s="30"/>
      <c r="E13268" s="29"/>
    </row>
    <row r="13269" spans="1:5" ht="15" hidden="1" x14ac:dyDescent="0.25">
      <c r="A13269" s="23"/>
      <c r="B13269" s="29"/>
      <c r="C13269" s="29"/>
      <c r="D13269" s="30"/>
      <c r="E13269" s="29"/>
    </row>
    <row r="13270" spans="1:5" ht="15" hidden="1" x14ac:dyDescent="0.25">
      <c r="A13270" s="23"/>
      <c r="B13270" s="29"/>
      <c r="C13270" s="29"/>
      <c r="D13270" s="30"/>
      <c r="E13270" s="29"/>
    </row>
    <row r="13271" spans="1:5" ht="15" hidden="1" x14ac:dyDescent="0.25">
      <c r="A13271" s="23"/>
      <c r="B13271" s="29"/>
      <c r="C13271" s="29"/>
      <c r="D13271" s="30"/>
      <c r="E13271" s="29"/>
    </row>
    <row r="13272" spans="1:5" ht="15" hidden="1" x14ac:dyDescent="0.25">
      <c r="A13272" s="23"/>
      <c r="B13272" s="29"/>
      <c r="C13272" s="29"/>
      <c r="D13272" s="30"/>
      <c r="E13272" s="29"/>
    </row>
    <row r="13273" spans="1:5" ht="15" hidden="1" x14ac:dyDescent="0.25">
      <c r="A13273" s="23"/>
      <c r="B13273" s="29"/>
      <c r="C13273" s="29"/>
      <c r="D13273" s="30"/>
      <c r="E13273" s="29"/>
    </row>
    <row r="13274" spans="1:5" ht="15" hidden="1" x14ac:dyDescent="0.25">
      <c r="A13274" s="23"/>
      <c r="B13274" s="29"/>
      <c r="C13274" s="29"/>
      <c r="D13274" s="30"/>
      <c r="E13274" s="29"/>
    </row>
    <row r="13275" spans="1:5" ht="15" hidden="1" x14ac:dyDescent="0.25">
      <c r="A13275" s="23"/>
      <c r="B13275" s="29"/>
      <c r="C13275" s="29"/>
      <c r="D13275" s="30"/>
      <c r="E13275" s="29"/>
    </row>
    <row r="13276" spans="1:5" ht="15" hidden="1" x14ac:dyDescent="0.25">
      <c r="A13276" s="23"/>
      <c r="B13276" s="29"/>
      <c r="C13276" s="29"/>
      <c r="D13276" s="30"/>
      <c r="E13276" s="29"/>
    </row>
    <row r="13277" spans="1:5" ht="15" hidden="1" x14ac:dyDescent="0.25">
      <c r="A13277" s="23"/>
      <c r="B13277" s="29"/>
      <c r="C13277" s="29"/>
      <c r="D13277" s="30"/>
      <c r="E13277" s="29"/>
    </row>
    <row r="13278" spans="1:5" ht="15" hidden="1" x14ac:dyDescent="0.25">
      <c r="A13278" s="23"/>
      <c r="B13278" s="29"/>
      <c r="C13278" s="29"/>
      <c r="D13278" s="30"/>
      <c r="E13278" s="29"/>
    </row>
    <row r="13279" spans="1:5" ht="15" hidden="1" x14ac:dyDescent="0.25">
      <c r="A13279" s="23"/>
      <c r="B13279" s="29"/>
      <c r="C13279" s="29"/>
      <c r="D13279" s="30"/>
      <c r="E13279" s="29"/>
    </row>
    <row r="13280" spans="1:5" ht="15" hidden="1" x14ac:dyDescent="0.25">
      <c r="A13280" s="23"/>
      <c r="B13280" s="29"/>
      <c r="C13280" s="29"/>
      <c r="D13280" s="30"/>
      <c r="E13280" s="29"/>
    </row>
    <row r="13281" spans="1:5" ht="15" hidden="1" x14ac:dyDescent="0.25">
      <c r="A13281" s="23"/>
      <c r="B13281" s="29"/>
      <c r="C13281" s="29"/>
      <c r="D13281" s="30"/>
      <c r="E13281" s="29"/>
    </row>
    <row r="13282" spans="1:5" ht="15" hidden="1" x14ac:dyDescent="0.25">
      <c r="A13282" s="23"/>
      <c r="B13282" s="29"/>
      <c r="C13282" s="29"/>
      <c r="D13282" s="30"/>
      <c r="E13282" s="29"/>
    </row>
    <row r="13283" spans="1:5" ht="15" hidden="1" x14ac:dyDescent="0.25">
      <c r="A13283" s="23"/>
      <c r="B13283" s="29"/>
      <c r="C13283" s="29"/>
      <c r="D13283" s="30"/>
      <c r="E13283" s="29"/>
    </row>
    <row r="13284" spans="1:5" ht="15" hidden="1" x14ac:dyDescent="0.25">
      <c r="A13284" s="23"/>
      <c r="B13284" s="29"/>
      <c r="C13284" s="29"/>
      <c r="D13284" s="30"/>
      <c r="E13284" s="29"/>
    </row>
    <row r="13285" spans="1:5" ht="15" hidden="1" x14ac:dyDescent="0.25">
      <c r="A13285" s="23"/>
      <c r="B13285" s="29"/>
      <c r="C13285" s="29"/>
      <c r="D13285" s="30"/>
      <c r="E13285" s="29"/>
    </row>
    <row r="13286" spans="1:5" ht="15" hidden="1" x14ac:dyDescent="0.25">
      <c r="A13286" s="23"/>
      <c r="B13286" s="29"/>
      <c r="C13286" s="29"/>
      <c r="D13286" s="30"/>
      <c r="E13286" s="29"/>
    </row>
    <row r="13287" spans="1:5" ht="15" hidden="1" x14ac:dyDescent="0.25">
      <c r="A13287" s="23"/>
      <c r="B13287" s="29"/>
      <c r="C13287" s="29"/>
      <c r="D13287" s="30"/>
      <c r="E13287" s="29"/>
    </row>
    <row r="13288" spans="1:5" ht="15" hidden="1" x14ac:dyDescent="0.25">
      <c r="A13288" s="23"/>
      <c r="B13288" s="29"/>
      <c r="C13288" s="29"/>
      <c r="D13288" s="30"/>
      <c r="E13288" s="29"/>
    </row>
    <row r="13289" spans="1:5" ht="15" hidden="1" x14ac:dyDescent="0.25">
      <c r="A13289" s="23"/>
      <c r="B13289" s="29"/>
      <c r="C13289" s="29"/>
      <c r="D13289" s="30"/>
      <c r="E13289" s="29"/>
    </row>
    <row r="13290" spans="1:5" ht="15" hidden="1" x14ac:dyDescent="0.25">
      <c r="A13290" s="23"/>
      <c r="B13290" s="29"/>
      <c r="C13290" s="29"/>
      <c r="D13290" s="30"/>
      <c r="E13290" s="29"/>
    </row>
    <row r="13291" spans="1:5" ht="15" hidden="1" x14ac:dyDescent="0.25">
      <c r="A13291" s="23"/>
      <c r="B13291" s="29"/>
      <c r="C13291" s="29"/>
      <c r="D13291" s="30"/>
      <c r="E13291" s="29"/>
    </row>
    <row r="13292" spans="1:5" ht="15" hidden="1" x14ac:dyDescent="0.25">
      <c r="A13292" s="23"/>
      <c r="B13292" s="29"/>
      <c r="C13292" s="29"/>
      <c r="D13292" s="30"/>
      <c r="E13292" s="29"/>
    </row>
    <row r="13293" spans="1:5" ht="15" hidden="1" x14ac:dyDescent="0.25">
      <c r="A13293" s="23"/>
      <c r="B13293" s="29"/>
      <c r="C13293" s="29"/>
      <c r="D13293" s="30"/>
      <c r="E13293" s="29"/>
    </row>
    <row r="13294" spans="1:5" ht="15" hidden="1" x14ac:dyDescent="0.25">
      <c r="A13294" s="23"/>
      <c r="B13294" s="29"/>
      <c r="C13294" s="29"/>
      <c r="D13294" s="30"/>
      <c r="E13294" s="29"/>
    </row>
    <row r="13295" spans="1:5" ht="15" hidden="1" x14ac:dyDescent="0.25">
      <c r="A13295" s="23"/>
      <c r="B13295" s="29"/>
      <c r="C13295" s="29"/>
      <c r="D13295" s="30"/>
      <c r="E13295" s="29"/>
    </row>
    <row r="13296" spans="1:5" ht="15" hidden="1" x14ac:dyDescent="0.25">
      <c r="A13296" s="23"/>
      <c r="B13296" s="29"/>
      <c r="C13296" s="29"/>
      <c r="D13296" s="30"/>
      <c r="E13296" s="29"/>
    </row>
    <row r="13297" spans="1:5" ht="15" hidden="1" x14ac:dyDescent="0.25">
      <c r="A13297" s="23"/>
      <c r="B13297" s="29"/>
      <c r="C13297" s="29"/>
      <c r="D13297" s="30"/>
      <c r="E13297" s="29"/>
    </row>
    <row r="13298" spans="1:5" ht="15" hidden="1" x14ac:dyDescent="0.25">
      <c r="A13298" s="23"/>
      <c r="B13298" s="29"/>
      <c r="C13298" s="29"/>
      <c r="D13298" s="30"/>
      <c r="E13298" s="29"/>
    </row>
    <row r="13299" spans="1:5" ht="15" hidden="1" x14ac:dyDescent="0.25">
      <c r="A13299" s="23"/>
      <c r="B13299" s="29"/>
      <c r="C13299" s="29"/>
      <c r="D13299" s="30"/>
      <c r="E13299" s="29"/>
    </row>
    <row r="13300" spans="1:5" ht="15" hidden="1" x14ac:dyDescent="0.25">
      <c r="A13300" s="23"/>
      <c r="B13300" s="29"/>
      <c r="C13300" s="29"/>
      <c r="D13300" s="30"/>
      <c r="E13300" s="29"/>
    </row>
    <row r="13301" spans="1:5" ht="15" hidden="1" x14ac:dyDescent="0.25">
      <c r="A13301" s="23"/>
      <c r="B13301" s="29"/>
      <c r="C13301" s="29"/>
      <c r="D13301" s="30"/>
      <c r="E13301" s="29"/>
    </row>
    <row r="13302" spans="1:5" ht="15" hidden="1" x14ac:dyDescent="0.25">
      <c r="A13302" s="23"/>
      <c r="B13302" s="29"/>
      <c r="C13302" s="29"/>
      <c r="D13302" s="30"/>
      <c r="E13302" s="29"/>
    </row>
    <row r="13303" spans="1:5" ht="15" hidden="1" x14ac:dyDescent="0.25">
      <c r="A13303" s="23"/>
      <c r="B13303" s="29"/>
      <c r="C13303" s="29"/>
      <c r="D13303" s="30"/>
      <c r="E13303" s="29"/>
    </row>
    <row r="13304" spans="1:5" ht="15" hidden="1" x14ac:dyDescent="0.25">
      <c r="A13304" s="23"/>
      <c r="B13304" s="29"/>
      <c r="C13304" s="29"/>
      <c r="D13304" s="30"/>
      <c r="E13304" s="29"/>
    </row>
    <row r="13305" spans="1:5" ht="15" hidden="1" x14ac:dyDescent="0.25">
      <c r="A13305" s="23"/>
      <c r="B13305" s="29"/>
      <c r="C13305" s="29"/>
      <c r="D13305" s="30"/>
      <c r="E13305" s="29"/>
    </row>
    <row r="13306" spans="1:5" ht="15" hidden="1" x14ac:dyDescent="0.25">
      <c r="A13306" s="23"/>
      <c r="B13306" s="29"/>
      <c r="C13306" s="29"/>
      <c r="D13306" s="30"/>
      <c r="E13306" s="29"/>
    </row>
    <row r="13307" spans="1:5" ht="15" hidden="1" x14ac:dyDescent="0.25">
      <c r="A13307" s="23"/>
      <c r="B13307" s="29"/>
      <c r="C13307" s="29"/>
      <c r="D13307" s="30"/>
      <c r="E13307" s="29"/>
    </row>
    <row r="13308" spans="1:5" ht="15" hidden="1" x14ac:dyDescent="0.25">
      <c r="A13308" s="23"/>
      <c r="B13308" s="29"/>
      <c r="C13308" s="29"/>
      <c r="D13308" s="30"/>
      <c r="E13308" s="29"/>
    </row>
    <row r="13309" spans="1:5" ht="15" hidden="1" x14ac:dyDescent="0.25">
      <c r="A13309" s="23"/>
      <c r="B13309" s="29"/>
      <c r="C13309" s="29"/>
      <c r="D13309" s="30"/>
      <c r="E13309" s="29"/>
    </row>
    <row r="13310" spans="1:5" ht="15" hidden="1" x14ac:dyDescent="0.25">
      <c r="A13310" s="23"/>
      <c r="B13310" s="29"/>
      <c r="C13310" s="29"/>
      <c r="D13310" s="30"/>
      <c r="E13310" s="29"/>
    </row>
    <row r="13311" spans="1:5" ht="15" hidden="1" x14ac:dyDescent="0.25">
      <c r="A13311" s="23"/>
      <c r="B13311" s="29"/>
      <c r="C13311" s="29"/>
      <c r="D13311" s="30"/>
      <c r="E13311" s="29"/>
    </row>
    <row r="13312" spans="1:5" ht="15" hidden="1" x14ac:dyDescent="0.25">
      <c r="A13312" s="23"/>
      <c r="B13312" s="29"/>
      <c r="C13312" s="29"/>
      <c r="D13312" s="30"/>
      <c r="E13312" s="29"/>
    </row>
    <row r="13313" spans="1:5" ht="15" hidden="1" x14ac:dyDescent="0.25">
      <c r="A13313" s="23"/>
      <c r="B13313" s="29"/>
      <c r="C13313" s="29"/>
      <c r="D13313" s="30"/>
      <c r="E13313" s="29"/>
    </row>
    <row r="13314" spans="1:5" ht="15" hidden="1" x14ac:dyDescent="0.25">
      <c r="A13314" s="23"/>
      <c r="B13314" s="29"/>
      <c r="C13314" s="29"/>
      <c r="D13314" s="30"/>
      <c r="E13314" s="29"/>
    </row>
    <row r="13315" spans="1:5" ht="15" hidden="1" x14ac:dyDescent="0.25">
      <c r="A13315" s="23"/>
      <c r="B13315" s="29"/>
      <c r="C13315" s="29"/>
      <c r="D13315" s="30"/>
      <c r="E13315" s="29"/>
    </row>
    <row r="13316" spans="1:5" ht="15" hidden="1" x14ac:dyDescent="0.25">
      <c r="A13316" s="23"/>
      <c r="B13316" s="29"/>
      <c r="C13316" s="29"/>
      <c r="D13316" s="30"/>
      <c r="E13316" s="29"/>
    </row>
    <row r="13317" spans="1:5" ht="15" hidden="1" x14ac:dyDescent="0.25">
      <c r="A13317" s="23"/>
      <c r="B13317" s="29"/>
      <c r="C13317" s="29"/>
      <c r="D13317" s="30"/>
      <c r="E13317" s="29"/>
    </row>
    <row r="13318" spans="1:5" ht="15" hidden="1" x14ac:dyDescent="0.25">
      <c r="A13318" s="23"/>
      <c r="B13318" s="29"/>
      <c r="C13318" s="29"/>
      <c r="D13318" s="30"/>
      <c r="E13318" s="29"/>
    </row>
    <row r="13319" spans="1:5" ht="15" hidden="1" x14ac:dyDescent="0.25">
      <c r="A13319" s="23"/>
      <c r="B13319" s="29"/>
      <c r="C13319" s="29"/>
      <c r="D13319" s="30"/>
      <c r="E13319" s="29"/>
    </row>
    <row r="13320" spans="1:5" ht="15" hidden="1" x14ac:dyDescent="0.25">
      <c r="A13320" s="23"/>
      <c r="B13320" s="29"/>
      <c r="C13320" s="29"/>
      <c r="D13320" s="30"/>
      <c r="E13320" s="29"/>
    </row>
    <row r="13321" spans="1:5" ht="15" hidden="1" x14ac:dyDescent="0.25">
      <c r="A13321" s="23"/>
      <c r="B13321" s="29"/>
      <c r="C13321" s="29"/>
      <c r="D13321" s="30"/>
      <c r="E13321" s="29"/>
    </row>
    <row r="13322" spans="1:5" ht="15" hidden="1" x14ac:dyDescent="0.25">
      <c r="A13322" s="23"/>
      <c r="B13322" s="29"/>
      <c r="C13322" s="29"/>
      <c r="D13322" s="30"/>
      <c r="E13322" s="29"/>
    </row>
    <row r="13323" spans="1:5" ht="15" hidden="1" x14ac:dyDescent="0.25">
      <c r="A13323" s="23"/>
      <c r="B13323" s="29"/>
      <c r="C13323" s="29"/>
      <c r="D13323" s="30"/>
      <c r="E13323" s="29"/>
    </row>
    <row r="13324" spans="1:5" ht="15" hidden="1" x14ac:dyDescent="0.25">
      <c r="A13324" s="23"/>
      <c r="B13324" s="29"/>
      <c r="C13324" s="29"/>
      <c r="D13324" s="30"/>
      <c r="E13324" s="29"/>
    </row>
    <row r="13325" spans="1:5" ht="15" hidden="1" x14ac:dyDescent="0.25">
      <c r="A13325" s="23"/>
      <c r="B13325" s="29"/>
      <c r="C13325" s="29"/>
      <c r="D13325" s="30"/>
      <c r="E13325" s="29"/>
    </row>
    <row r="13326" spans="1:5" ht="15" hidden="1" x14ac:dyDescent="0.25">
      <c r="A13326" s="23"/>
      <c r="B13326" s="29"/>
      <c r="C13326" s="29"/>
      <c r="D13326" s="30"/>
      <c r="E13326" s="29"/>
    </row>
    <row r="13327" spans="1:5" ht="15" hidden="1" x14ac:dyDescent="0.25">
      <c r="A13327" s="23"/>
      <c r="B13327" s="29"/>
      <c r="C13327" s="29"/>
      <c r="D13327" s="30"/>
      <c r="E13327" s="29"/>
    </row>
    <row r="13328" spans="1:5" ht="15" hidden="1" x14ac:dyDescent="0.25">
      <c r="A13328" s="23"/>
      <c r="B13328" s="29"/>
      <c r="C13328" s="29"/>
      <c r="D13328" s="30"/>
      <c r="E13328" s="29"/>
    </row>
    <row r="13329" spans="1:5" ht="15" hidden="1" x14ac:dyDescent="0.25">
      <c r="A13329" s="23"/>
      <c r="B13329" s="29"/>
      <c r="C13329" s="29"/>
      <c r="D13329" s="30"/>
      <c r="E13329" s="29"/>
    </row>
    <row r="13330" spans="1:5" ht="15" hidden="1" x14ac:dyDescent="0.25">
      <c r="A13330" s="23"/>
      <c r="B13330" s="29"/>
      <c r="C13330" s="29"/>
      <c r="D13330" s="30"/>
      <c r="E13330" s="29"/>
    </row>
    <row r="13331" spans="1:5" ht="15" hidden="1" x14ac:dyDescent="0.25">
      <c r="A13331" s="23"/>
      <c r="B13331" s="29"/>
      <c r="C13331" s="29"/>
      <c r="D13331" s="30"/>
      <c r="E13331" s="29"/>
    </row>
    <row r="13332" spans="1:5" ht="15" hidden="1" x14ac:dyDescent="0.25">
      <c r="A13332" s="23"/>
      <c r="B13332" s="29"/>
      <c r="C13332" s="29"/>
      <c r="D13332" s="30"/>
      <c r="E13332" s="29"/>
    </row>
    <row r="13333" spans="1:5" ht="15" hidden="1" x14ac:dyDescent="0.25">
      <c r="A13333" s="23"/>
      <c r="B13333" s="29"/>
      <c r="C13333" s="29"/>
      <c r="D13333" s="30"/>
      <c r="E13333" s="29"/>
    </row>
    <row r="13334" spans="1:5" ht="15" hidden="1" x14ac:dyDescent="0.25">
      <c r="A13334" s="23"/>
      <c r="B13334" s="29"/>
      <c r="C13334" s="29"/>
      <c r="D13334" s="30"/>
      <c r="E13334" s="29"/>
    </row>
    <row r="13335" spans="1:5" ht="15" hidden="1" x14ac:dyDescent="0.25">
      <c r="A13335" s="23"/>
      <c r="B13335" s="29"/>
      <c r="C13335" s="29"/>
      <c r="D13335" s="30"/>
      <c r="E13335" s="29"/>
    </row>
    <row r="13336" spans="1:5" ht="15" hidden="1" x14ac:dyDescent="0.25">
      <c r="A13336" s="23"/>
      <c r="B13336" s="29"/>
      <c r="C13336" s="29"/>
      <c r="D13336" s="30"/>
      <c r="E13336" s="29"/>
    </row>
    <row r="13337" spans="1:5" ht="15" hidden="1" x14ac:dyDescent="0.25">
      <c r="A13337" s="23"/>
      <c r="B13337" s="29"/>
      <c r="C13337" s="29"/>
      <c r="D13337" s="30"/>
      <c r="E13337" s="29"/>
    </row>
    <row r="13338" spans="1:5" ht="15" hidden="1" x14ac:dyDescent="0.25">
      <c r="A13338" s="23"/>
      <c r="B13338" s="29"/>
      <c r="C13338" s="29"/>
      <c r="D13338" s="30"/>
      <c r="E13338" s="29"/>
    </row>
    <row r="13339" spans="1:5" ht="15" hidden="1" x14ac:dyDescent="0.25">
      <c r="A13339" s="23"/>
      <c r="B13339" s="29"/>
      <c r="C13339" s="29"/>
      <c r="D13339" s="30"/>
      <c r="E13339" s="29"/>
    </row>
    <row r="13340" spans="1:5" ht="15" hidden="1" x14ac:dyDescent="0.25">
      <c r="A13340" s="23"/>
      <c r="B13340" s="29"/>
      <c r="C13340" s="29"/>
      <c r="D13340" s="30"/>
      <c r="E13340" s="29"/>
    </row>
    <row r="13341" spans="1:5" ht="15" hidden="1" x14ac:dyDescent="0.25">
      <c r="A13341" s="23"/>
      <c r="B13341" s="29"/>
      <c r="C13341" s="29"/>
      <c r="D13341" s="30"/>
      <c r="E13341" s="29"/>
    </row>
    <row r="13342" spans="1:5" ht="15" hidden="1" x14ac:dyDescent="0.25">
      <c r="A13342" s="23"/>
      <c r="B13342" s="29"/>
      <c r="C13342" s="29"/>
      <c r="D13342" s="30"/>
      <c r="E13342" s="29"/>
    </row>
    <row r="13343" spans="1:5" ht="15" hidden="1" x14ac:dyDescent="0.25">
      <c r="A13343" s="23"/>
      <c r="B13343" s="29"/>
      <c r="C13343" s="29"/>
      <c r="D13343" s="30"/>
      <c r="E13343" s="29"/>
    </row>
    <row r="13344" spans="1:5" ht="15" hidden="1" x14ac:dyDescent="0.25">
      <c r="A13344" s="23"/>
      <c r="B13344" s="29"/>
      <c r="C13344" s="29"/>
      <c r="D13344" s="30"/>
      <c r="E13344" s="29"/>
    </row>
    <row r="13345" spans="1:5" ht="15" hidden="1" x14ac:dyDescent="0.25">
      <c r="A13345" s="23"/>
      <c r="B13345" s="29"/>
      <c r="C13345" s="29"/>
      <c r="D13345" s="30"/>
      <c r="E13345" s="29"/>
    </row>
    <row r="13346" spans="1:5" ht="15" hidden="1" x14ac:dyDescent="0.25">
      <c r="A13346" s="23"/>
      <c r="B13346" s="29"/>
      <c r="C13346" s="29"/>
      <c r="D13346" s="30"/>
      <c r="E13346" s="29"/>
    </row>
    <row r="13347" spans="1:5" ht="15" hidden="1" x14ac:dyDescent="0.25">
      <c r="A13347" s="23"/>
      <c r="B13347" s="29"/>
      <c r="C13347" s="29"/>
      <c r="D13347" s="30"/>
      <c r="E13347" s="29"/>
    </row>
    <row r="13348" spans="1:5" ht="15" hidden="1" x14ac:dyDescent="0.25">
      <c r="A13348" s="23"/>
      <c r="B13348" s="29"/>
      <c r="C13348" s="29"/>
      <c r="D13348" s="30"/>
      <c r="E13348" s="29"/>
    </row>
    <row r="13349" spans="1:5" ht="15" hidden="1" x14ac:dyDescent="0.25">
      <c r="A13349" s="23"/>
      <c r="B13349" s="29"/>
      <c r="C13349" s="29"/>
      <c r="D13349" s="30"/>
      <c r="E13349" s="29"/>
    </row>
    <row r="13350" spans="1:5" ht="15" hidden="1" x14ac:dyDescent="0.25">
      <c r="A13350" s="23"/>
      <c r="B13350" s="29"/>
      <c r="C13350" s="29"/>
      <c r="D13350" s="30"/>
      <c r="E13350" s="29"/>
    </row>
    <row r="13351" spans="1:5" ht="15" hidden="1" x14ac:dyDescent="0.25">
      <c r="A13351" s="23"/>
      <c r="B13351" s="29"/>
      <c r="C13351" s="29"/>
      <c r="D13351" s="30"/>
      <c r="E13351" s="29"/>
    </row>
    <row r="13352" spans="1:5" ht="15" hidden="1" x14ac:dyDescent="0.25">
      <c r="A13352" s="23"/>
      <c r="B13352" s="29"/>
      <c r="C13352" s="29"/>
      <c r="D13352" s="30"/>
      <c r="E13352" s="29"/>
    </row>
    <row r="13353" spans="1:5" ht="15" hidden="1" x14ac:dyDescent="0.25">
      <c r="A13353" s="23"/>
      <c r="B13353" s="29"/>
      <c r="C13353" s="29"/>
      <c r="D13353" s="30"/>
      <c r="E13353" s="29"/>
    </row>
    <row r="13354" spans="1:5" ht="15" hidden="1" x14ac:dyDescent="0.25">
      <c r="A13354" s="23"/>
      <c r="B13354" s="29"/>
      <c r="C13354" s="29"/>
      <c r="D13354" s="30"/>
      <c r="E13354" s="29"/>
    </row>
    <row r="13355" spans="1:5" ht="15" hidden="1" x14ac:dyDescent="0.25">
      <c r="A13355" s="23"/>
      <c r="B13355" s="29"/>
      <c r="C13355" s="29"/>
      <c r="D13355" s="30"/>
      <c r="E13355" s="29"/>
    </row>
    <row r="13356" spans="1:5" ht="15" hidden="1" x14ac:dyDescent="0.25">
      <c r="A13356" s="23"/>
      <c r="B13356" s="29"/>
      <c r="C13356" s="29"/>
      <c r="D13356" s="30"/>
      <c r="E13356" s="29"/>
    </row>
    <row r="13357" spans="1:5" ht="15" hidden="1" x14ac:dyDescent="0.25">
      <c r="A13357" s="23"/>
      <c r="B13357" s="29"/>
      <c r="C13357" s="29"/>
      <c r="D13357" s="30"/>
      <c r="E13357" s="29"/>
    </row>
    <row r="13358" spans="1:5" ht="15" hidden="1" x14ac:dyDescent="0.25">
      <c r="A13358" s="23"/>
      <c r="B13358" s="29"/>
      <c r="C13358" s="29"/>
      <c r="D13358" s="30"/>
      <c r="E13358" s="29"/>
    </row>
    <row r="13359" spans="1:5" ht="15" hidden="1" x14ac:dyDescent="0.25">
      <c r="A13359" s="23"/>
      <c r="B13359" s="29"/>
      <c r="C13359" s="29"/>
      <c r="D13359" s="30"/>
      <c r="E13359" s="29"/>
    </row>
    <row r="13360" spans="1:5" ht="15" hidden="1" x14ac:dyDescent="0.25">
      <c r="A13360" s="23"/>
      <c r="B13360" s="29"/>
      <c r="C13360" s="29"/>
      <c r="D13360" s="30"/>
      <c r="E13360" s="29"/>
    </row>
    <row r="13361" spans="1:5" ht="15" hidden="1" x14ac:dyDescent="0.25">
      <c r="A13361" s="23"/>
      <c r="B13361" s="29"/>
      <c r="C13361" s="29"/>
      <c r="D13361" s="30"/>
      <c r="E13361" s="29"/>
    </row>
    <row r="13362" spans="1:5" ht="15" hidden="1" x14ac:dyDescent="0.25">
      <c r="A13362" s="23"/>
      <c r="B13362" s="29"/>
      <c r="C13362" s="29"/>
      <c r="D13362" s="30"/>
      <c r="E13362" s="29"/>
    </row>
    <row r="13363" spans="1:5" ht="15" hidden="1" x14ac:dyDescent="0.25">
      <c r="A13363" s="23"/>
      <c r="B13363" s="29"/>
      <c r="C13363" s="29"/>
      <c r="D13363" s="30"/>
      <c r="E13363" s="29"/>
    </row>
    <row r="13364" spans="1:5" ht="15" hidden="1" x14ac:dyDescent="0.25">
      <c r="A13364" s="23"/>
      <c r="B13364" s="29"/>
      <c r="C13364" s="29"/>
      <c r="D13364" s="30"/>
      <c r="E13364" s="29"/>
    </row>
    <row r="13365" spans="1:5" ht="15" hidden="1" x14ac:dyDescent="0.25">
      <c r="A13365" s="23"/>
      <c r="B13365" s="29"/>
      <c r="C13365" s="29"/>
      <c r="D13365" s="30"/>
      <c r="E13365" s="29"/>
    </row>
    <row r="13366" spans="1:5" ht="15" hidden="1" x14ac:dyDescent="0.25">
      <c r="A13366" s="23"/>
      <c r="B13366" s="29"/>
      <c r="C13366" s="29"/>
      <c r="D13366" s="30"/>
      <c r="E13366" s="29"/>
    </row>
    <row r="13367" spans="1:5" ht="15" hidden="1" x14ac:dyDescent="0.25">
      <c r="A13367" s="23"/>
      <c r="B13367" s="29"/>
      <c r="C13367" s="29"/>
      <c r="D13367" s="30"/>
      <c r="E13367" s="29"/>
    </row>
    <row r="13368" spans="1:5" ht="15" hidden="1" x14ac:dyDescent="0.25">
      <c r="A13368" s="23"/>
      <c r="B13368" s="29"/>
      <c r="C13368" s="29"/>
      <c r="D13368" s="30"/>
      <c r="E13368" s="29"/>
    </row>
    <row r="13369" spans="1:5" ht="15" hidden="1" x14ac:dyDescent="0.25">
      <c r="A13369" s="23"/>
      <c r="B13369" s="29"/>
      <c r="C13369" s="29"/>
      <c r="D13369" s="30"/>
      <c r="E13369" s="29"/>
    </row>
    <row r="13370" spans="1:5" ht="15" hidden="1" x14ac:dyDescent="0.25">
      <c r="A13370" s="23"/>
      <c r="B13370" s="29"/>
      <c r="C13370" s="29"/>
      <c r="D13370" s="30"/>
      <c r="E13370" s="29"/>
    </row>
    <row r="13371" spans="1:5" ht="15" hidden="1" x14ac:dyDescent="0.25">
      <c r="A13371" s="23"/>
      <c r="B13371" s="29"/>
      <c r="C13371" s="29"/>
      <c r="D13371" s="30"/>
      <c r="E13371" s="29"/>
    </row>
    <row r="13372" spans="1:5" ht="15" hidden="1" x14ac:dyDescent="0.25">
      <c r="A13372" s="23"/>
      <c r="B13372" s="29"/>
      <c r="C13372" s="29"/>
      <c r="D13372" s="30"/>
      <c r="E13372" s="29"/>
    </row>
    <row r="13373" spans="1:5" ht="15" hidden="1" x14ac:dyDescent="0.25">
      <c r="A13373" s="23"/>
      <c r="B13373" s="29"/>
      <c r="C13373" s="29"/>
      <c r="D13373" s="30"/>
      <c r="E13373" s="29"/>
    </row>
    <row r="13374" spans="1:5" ht="15" hidden="1" x14ac:dyDescent="0.25">
      <c r="A13374" s="23"/>
      <c r="B13374" s="29"/>
      <c r="C13374" s="29"/>
      <c r="D13374" s="30"/>
      <c r="E13374" s="29"/>
    </row>
    <row r="13375" spans="1:5" ht="15" hidden="1" x14ac:dyDescent="0.25">
      <c r="A13375" s="23"/>
      <c r="B13375" s="29"/>
      <c r="C13375" s="29"/>
      <c r="D13375" s="30"/>
      <c r="E13375" s="29"/>
    </row>
    <row r="13376" spans="1:5" ht="15" hidden="1" x14ac:dyDescent="0.25">
      <c r="A13376" s="23"/>
      <c r="B13376" s="29"/>
      <c r="C13376" s="29"/>
      <c r="D13376" s="30"/>
      <c r="E13376" s="29"/>
    </row>
    <row r="13377" spans="1:5" ht="15" hidden="1" x14ac:dyDescent="0.25">
      <c r="A13377" s="23"/>
      <c r="B13377" s="29"/>
      <c r="C13377" s="29"/>
      <c r="D13377" s="30"/>
      <c r="E13377" s="29"/>
    </row>
    <row r="13378" spans="1:5" ht="15" hidden="1" x14ac:dyDescent="0.25">
      <c r="A13378" s="23"/>
      <c r="B13378" s="29"/>
      <c r="C13378" s="29"/>
      <c r="D13378" s="30"/>
      <c r="E13378" s="29"/>
    </row>
    <row r="13379" spans="1:5" ht="15" hidden="1" x14ac:dyDescent="0.25">
      <c r="A13379" s="23"/>
      <c r="B13379" s="29"/>
      <c r="C13379" s="29"/>
      <c r="D13379" s="30"/>
      <c r="E13379" s="29"/>
    </row>
    <row r="13380" spans="1:5" ht="15" hidden="1" x14ac:dyDescent="0.25">
      <c r="A13380" s="23"/>
      <c r="B13380" s="29"/>
      <c r="C13380" s="29"/>
      <c r="D13380" s="30"/>
      <c r="E13380" s="29"/>
    </row>
    <row r="13381" spans="1:5" ht="15" hidden="1" x14ac:dyDescent="0.25">
      <c r="A13381" s="23"/>
      <c r="B13381" s="29"/>
      <c r="C13381" s="29"/>
      <c r="D13381" s="30"/>
      <c r="E13381" s="29"/>
    </row>
    <row r="13382" spans="1:5" ht="15" hidden="1" x14ac:dyDescent="0.25">
      <c r="A13382" s="23"/>
      <c r="B13382" s="29"/>
      <c r="C13382" s="29"/>
      <c r="D13382" s="30"/>
      <c r="E13382" s="29"/>
    </row>
    <row r="13383" spans="1:5" ht="15" hidden="1" x14ac:dyDescent="0.25">
      <c r="A13383" s="23"/>
      <c r="B13383" s="29"/>
      <c r="C13383" s="29"/>
      <c r="D13383" s="30"/>
      <c r="E13383" s="29"/>
    </row>
    <row r="13384" spans="1:5" ht="15" hidden="1" x14ac:dyDescent="0.25">
      <c r="A13384" s="23"/>
      <c r="B13384" s="29"/>
      <c r="C13384" s="29"/>
      <c r="D13384" s="30"/>
      <c r="E13384" s="29"/>
    </row>
    <row r="13385" spans="1:5" ht="15" hidden="1" x14ac:dyDescent="0.25">
      <c r="A13385" s="23"/>
      <c r="B13385" s="29"/>
      <c r="C13385" s="29"/>
      <c r="D13385" s="30"/>
      <c r="E13385" s="29"/>
    </row>
    <row r="13386" spans="1:5" ht="15" hidden="1" x14ac:dyDescent="0.25">
      <c r="A13386" s="23"/>
      <c r="B13386" s="29"/>
      <c r="C13386" s="29"/>
      <c r="D13386" s="30"/>
      <c r="E13386" s="29"/>
    </row>
    <row r="13387" spans="1:5" ht="15" hidden="1" x14ac:dyDescent="0.25">
      <c r="A13387" s="23"/>
      <c r="B13387" s="29"/>
      <c r="C13387" s="29"/>
      <c r="D13387" s="30"/>
      <c r="E13387" s="29"/>
    </row>
    <row r="13388" spans="1:5" ht="15" hidden="1" x14ac:dyDescent="0.25">
      <c r="A13388" s="23"/>
      <c r="B13388" s="29"/>
      <c r="C13388" s="29"/>
      <c r="D13388" s="30"/>
      <c r="E13388" s="29"/>
    </row>
    <row r="13389" spans="1:5" ht="15" hidden="1" x14ac:dyDescent="0.25">
      <c r="A13389" s="23"/>
      <c r="B13389" s="29"/>
      <c r="C13389" s="29"/>
      <c r="D13389" s="30"/>
      <c r="E13389" s="29"/>
    </row>
    <row r="13390" spans="1:5" ht="15" hidden="1" x14ac:dyDescent="0.25">
      <c r="A13390" s="23"/>
      <c r="B13390" s="29"/>
      <c r="C13390" s="29"/>
      <c r="D13390" s="30"/>
      <c r="E13390" s="29"/>
    </row>
    <row r="13391" spans="1:5" ht="15" hidden="1" x14ac:dyDescent="0.25">
      <c r="A13391" s="23"/>
      <c r="B13391" s="29"/>
      <c r="C13391" s="29"/>
      <c r="D13391" s="30"/>
      <c r="E13391" s="29"/>
    </row>
    <row r="13392" spans="1:5" ht="15" hidden="1" x14ac:dyDescent="0.25">
      <c r="A13392" s="23"/>
      <c r="B13392" s="29"/>
      <c r="C13392" s="29"/>
      <c r="D13392" s="30"/>
      <c r="E13392" s="29"/>
    </row>
    <row r="13393" spans="1:5" ht="15" hidden="1" x14ac:dyDescent="0.25">
      <c r="A13393" s="23"/>
      <c r="B13393" s="29"/>
      <c r="C13393" s="29"/>
      <c r="D13393" s="30"/>
      <c r="E13393" s="29"/>
    </row>
    <row r="13394" spans="1:5" ht="15" hidden="1" x14ac:dyDescent="0.25">
      <c r="A13394" s="23"/>
      <c r="B13394" s="29"/>
      <c r="C13394" s="29"/>
      <c r="D13394" s="30"/>
      <c r="E13394" s="29"/>
    </row>
    <row r="13395" spans="1:5" ht="15" hidden="1" x14ac:dyDescent="0.25">
      <c r="A13395" s="23"/>
      <c r="B13395" s="29"/>
      <c r="C13395" s="29"/>
      <c r="D13395" s="30"/>
      <c r="E13395" s="29"/>
    </row>
    <row r="13396" spans="1:5" ht="15" hidden="1" x14ac:dyDescent="0.25">
      <c r="A13396" s="23"/>
      <c r="B13396" s="29"/>
      <c r="C13396" s="29"/>
      <c r="D13396" s="30"/>
      <c r="E13396" s="29"/>
    </row>
    <row r="13397" spans="1:5" ht="15" hidden="1" x14ac:dyDescent="0.25">
      <c r="A13397" s="23"/>
      <c r="B13397" s="29"/>
      <c r="C13397" s="29"/>
      <c r="D13397" s="30"/>
      <c r="E13397" s="29"/>
    </row>
    <row r="13398" spans="1:5" ht="15" hidden="1" x14ac:dyDescent="0.25">
      <c r="A13398" s="23"/>
      <c r="B13398" s="29"/>
      <c r="C13398" s="29"/>
      <c r="D13398" s="30"/>
      <c r="E13398" s="29"/>
    </row>
    <row r="13399" spans="1:5" ht="15" hidden="1" x14ac:dyDescent="0.25">
      <c r="A13399" s="23"/>
      <c r="B13399" s="29"/>
      <c r="C13399" s="29"/>
      <c r="D13399" s="30"/>
      <c r="E13399" s="29"/>
    </row>
    <row r="13400" spans="1:5" ht="15" hidden="1" x14ac:dyDescent="0.25">
      <c r="A13400" s="23"/>
      <c r="B13400" s="29"/>
      <c r="C13400" s="29"/>
      <c r="D13400" s="30"/>
      <c r="E13400" s="29"/>
    </row>
    <row r="13401" spans="1:5" ht="15" hidden="1" x14ac:dyDescent="0.25">
      <c r="A13401" s="23"/>
      <c r="B13401" s="29"/>
      <c r="C13401" s="29"/>
      <c r="D13401" s="30"/>
      <c r="E13401" s="29"/>
    </row>
    <row r="13402" spans="1:5" ht="15" hidden="1" x14ac:dyDescent="0.25">
      <c r="A13402" s="23"/>
      <c r="B13402" s="29"/>
      <c r="C13402" s="29"/>
      <c r="D13402" s="30"/>
      <c r="E13402" s="29"/>
    </row>
    <row r="13403" spans="1:5" ht="15" hidden="1" x14ac:dyDescent="0.25">
      <c r="A13403" s="23"/>
      <c r="B13403" s="29"/>
      <c r="C13403" s="29"/>
      <c r="D13403" s="30"/>
      <c r="E13403" s="29"/>
    </row>
    <row r="13404" spans="1:5" ht="15" hidden="1" x14ac:dyDescent="0.25">
      <c r="A13404" s="23"/>
      <c r="B13404" s="29"/>
      <c r="C13404" s="29"/>
      <c r="D13404" s="30"/>
      <c r="E13404" s="29"/>
    </row>
    <row r="13405" spans="1:5" ht="15" hidden="1" x14ac:dyDescent="0.25">
      <c r="A13405" s="23"/>
      <c r="B13405" s="29"/>
      <c r="C13405" s="29"/>
      <c r="D13405" s="30"/>
      <c r="E13405" s="29"/>
    </row>
    <row r="13406" spans="1:5" ht="15" hidden="1" x14ac:dyDescent="0.25">
      <c r="A13406" s="23"/>
      <c r="B13406" s="29"/>
      <c r="C13406" s="29"/>
      <c r="D13406" s="30"/>
      <c r="E13406" s="29"/>
    </row>
    <row r="13407" spans="1:5" ht="15" hidden="1" x14ac:dyDescent="0.25">
      <c r="A13407" s="23"/>
      <c r="B13407" s="29"/>
      <c r="C13407" s="29"/>
      <c r="D13407" s="30"/>
      <c r="E13407" s="29"/>
    </row>
    <row r="13408" spans="1:5" ht="15" hidden="1" x14ac:dyDescent="0.25">
      <c r="A13408" s="23"/>
      <c r="B13408" s="29"/>
      <c r="C13408" s="29"/>
      <c r="D13408" s="30"/>
      <c r="E13408" s="29"/>
    </row>
    <row r="13409" spans="1:5" ht="15" hidden="1" x14ac:dyDescent="0.25">
      <c r="A13409" s="23"/>
      <c r="B13409" s="29"/>
      <c r="C13409" s="29"/>
      <c r="D13409" s="30"/>
      <c r="E13409" s="29"/>
    </row>
    <row r="13410" spans="1:5" ht="15" hidden="1" x14ac:dyDescent="0.25">
      <c r="A13410" s="23"/>
      <c r="B13410" s="29"/>
      <c r="C13410" s="29"/>
      <c r="D13410" s="30"/>
      <c r="E13410" s="29"/>
    </row>
    <row r="13411" spans="1:5" ht="15" hidden="1" x14ac:dyDescent="0.25">
      <c r="A13411" s="23"/>
      <c r="B13411" s="29"/>
      <c r="C13411" s="29"/>
      <c r="D13411" s="30"/>
      <c r="E13411" s="29"/>
    </row>
    <row r="13412" spans="1:5" ht="15" hidden="1" x14ac:dyDescent="0.25">
      <c r="A13412" s="23"/>
      <c r="B13412" s="29"/>
      <c r="C13412" s="29"/>
      <c r="D13412" s="30"/>
      <c r="E13412" s="29"/>
    </row>
    <row r="13413" spans="1:5" ht="15" hidden="1" x14ac:dyDescent="0.25">
      <c r="A13413" s="23"/>
      <c r="B13413" s="29"/>
      <c r="C13413" s="29"/>
      <c r="D13413" s="30"/>
      <c r="E13413" s="29"/>
    </row>
    <row r="13414" spans="1:5" ht="15" hidden="1" x14ac:dyDescent="0.25">
      <c r="A13414" s="23"/>
      <c r="B13414" s="29"/>
      <c r="C13414" s="29"/>
      <c r="D13414" s="30"/>
      <c r="E13414" s="29"/>
    </row>
    <row r="13415" spans="1:5" ht="15" hidden="1" x14ac:dyDescent="0.25">
      <c r="A13415" s="23"/>
      <c r="B13415" s="29"/>
      <c r="C13415" s="29"/>
      <c r="D13415" s="30"/>
      <c r="E13415" s="29"/>
    </row>
    <row r="13416" spans="1:5" ht="15" hidden="1" x14ac:dyDescent="0.25">
      <c r="A13416" s="23"/>
      <c r="B13416" s="29"/>
      <c r="C13416" s="29"/>
      <c r="D13416" s="30"/>
      <c r="E13416" s="29"/>
    </row>
    <row r="13417" spans="1:5" ht="15" hidden="1" x14ac:dyDescent="0.25">
      <c r="A13417" s="23"/>
      <c r="B13417" s="29"/>
      <c r="C13417" s="29"/>
      <c r="D13417" s="30"/>
      <c r="E13417" s="29"/>
    </row>
    <row r="13418" spans="1:5" ht="15" hidden="1" x14ac:dyDescent="0.25">
      <c r="A13418" s="23"/>
      <c r="B13418" s="29"/>
      <c r="C13418" s="29"/>
      <c r="D13418" s="30"/>
      <c r="E13418" s="29"/>
    </row>
    <row r="13419" spans="1:5" ht="15" hidden="1" x14ac:dyDescent="0.25">
      <c r="A13419" s="23"/>
      <c r="B13419" s="29"/>
      <c r="C13419" s="29"/>
      <c r="D13419" s="30"/>
      <c r="E13419" s="29"/>
    </row>
    <row r="13420" spans="1:5" ht="15" hidden="1" x14ac:dyDescent="0.25">
      <c r="A13420" s="23"/>
      <c r="B13420" s="29"/>
      <c r="C13420" s="29"/>
      <c r="D13420" s="30"/>
      <c r="E13420" s="29"/>
    </row>
    <row r="13421" spans="1:5" ht="15" hidden="1" x14ac:dyDescent="0.25">
      <c r="A13421" s="23"/>
      <c r="B13421" s="29"/>
      <c r="C13421" s="29"/>
      <c r="D13421" s="30"/>
      <c r="E13421" s="29"/>
    </row>
    <row r="13422" spans="1:5" ht="15" hidden="1" x14ac:dyDescent="0.25">
      <c r="A13422" s="23"/>
      <c r="B13422" s="29"/>
      <c r="C13422" s="29"/>
      <c r="D13422" s="30"/>
      <c r="E13422" s="29"/>
    </row>
    <row r="13423" spans="1:5" ht="15" hidden="1" x14ac:dyDescent="0.25">
      <c r="A13423" s="23"/>
      <c r="B13423" s="29"/>
      <c r="C13423" s="29"/>
      <c r="D13423" s="30"/>
      <c r="E13423" s="29"/>
    </row>
    <row r="13424" spans="1:5" ht="15" hidden="1" x14ac:dyDescent="0.25">
      <c r="A13424" s="23"/>
      <c r="B13424" s="29"/>
      <c r="C13424" s="29"/>
      <c r="D13424" s="30"/>
      <c r="E13424" s="29"/>
    </row>
    <row r="13425" spans="1:5" ht="15" hidden="1" x14ac:dyDescent="0.25">
      <c r="A13425" s="23"/>
      <c r="B13425" s="29"/>
      <c r="C13425" s="29"/>
      <c r="D13425" s="30"/>
      <c r="E13425" s="29"/>
    </row>
    <row r="13426" spans="1:5" ht="15" hidden="1" x14ac:dyDescent="0.25">
      <c r="A13426" s="23"/>
      <c r="B13426" s="29"/>
      <c r="C13426" s="29"/>
      <c r="D13426" s="30"/>
      <c r="E13426" s="29"/>
    </row>
    <row r="13427" spans="1:5" ht="15" hidden="1" x14ac:dyDescent="0.25">
      <c r="A13427" s="23"/>
      <c r="B13427" s="29"/>
      <c r="C13427" s="29"/>
      <c r="D13427" s="30"/>
      <c r="E13427" s="29"/>
    </row>
    <row r="13428" spans="1:5" ht="15" hidden="1" x14ac:dyDescent="0.25">
      <c r="A13428" s="23"/>
      <c r="B13428" s="29"/>
      <c r="C13428" s="29"/>
      <c r="D13428" s="30"/>
      <c r="E13428" s="29"/>
    </row>
    <row r="13429" spans="1:5" ht="15" hidden="1" x14ac:dyDescent="0.25">
      <c r="A13429" s="23"/>
      <c r="B13429" s="29"/>
      <c r="C13429" s="29"/>
      <c r="D13429" s="30"/>
      <c r="E13429" s="29"/>
    </row>
    <row r="13430" spans="1:5" ht="15" hidden="1" x14ac:dyDescent="0.25">
      <c r="A13430" s="23"/>
      <c r="B13430" s="29"/>
      <c r="C13430" s="29"/>
      <c r="D13430" s="30"/>
      <c r="E13430" s="29"/>
    </row>
    <row r="13431" spans="1:5" ht="15" hidden="1" x14ac:dyDescent="0.25">
      <c r="A13431" s="23"/>
      <c r="B13431" s="29"/>
      <c r="C13431" s="29"/>
      <c r="D13431" s="30"/>
      <c r="E13431" s="29"/>
    </row>
    <row r="13432" spans="1:5" ht="15" hidden="1" x14ac:dyDescent="0.25">
      <c r="A13432" s="23"/>
      <c r="B13432" s="29"/>
      <c r="C13432" s="29"/>
      <c r="D13432" s="30"/>
      <c r="E13432" s="29"/>
    </row>
    <row r="13433" spans="1:5" ht="15" hidden="1" x14ac:dyDescent="0.25">
      <c r="A13433" s="23"/>
      <c r="B13433" s="29"/>
      <c r="C13433" s="29"/>
      <c r="D13433" s="30"/>
      <c r="E13433" s="29"/>
    </row>
    <row r="13434" spans="1:5" ht="15" hidden="1" x14ac:dyDescent="0.25">
      <c r="A13434" s="23"/>
      <c r="B13434" s="29"/>
      <c r="C13434" s="29"/>
      <c r="D13434" s="30"/>
      <c r="E13434" s="29"/>
    </row>
    <row r="13435" spans="1:5" ht="15" hidden="1" x14ac:dyDescent="0.25">
      <c r="A13435" s="23"/>
      <c r="B13435" s="29"/>
      <c r="C13435" s="29"/>
      <c r="D13435" s="30"/>
      <c r="E13435" s="29"/>
    </row>
    <row r="13436" spans="1:5" ht="15" hidden="1" x14ac:dyDescent="0.25">
      <c r="A13436" s="23"/>
      <c r="B13436" s="29"/>
      <c r="C13436" s="29"/>
      <c r="D13436" s="30"/>
      <c r="E13436" s="29"/>
    </row>
    <row r="13437" spans="1:5" ht="15" hidden="1" x14ac:dyDescent="0.25">
      <c r="A13437" s="23"/>
      <c r="B13437" s="29"/>
      <c r="C13437" s="29"/>
      <c r="D13437" s="30"/>
      <c r="E13437" s="29"/>
    </row>
    <row r="13438" spans="1:5" ht="15" hidden="1" x14ac:dyDescent="0.25">
      <c r="A13438" s="23"/>
      <c r="B13438" s="29"/>
      <c r="C13438" s="29"/>
      <c r="D13438" s="30"/>
      <c r="E13438" s="29"/>
    </row>
    <row r="13439" spans="1:5" ht="15" hidden="1" x14ac:dyDescent="0.25">
      <c r="A13439" s="23"/>
      <c r="B13439" s="29"/>
      <c r="C13439" s="29"/>
      <c r="D13439" s="30"/>
      <c r="E13439" s="29"/>
    </row>
    <row r="13440" spans="1:5" ht="15" hidden="1" x14ac:dyDescent="0.25">
      <c r="A13440" s="23"/>
      <c r="B13440" s="29"/>
      <c r="C13440" s="29"/>
      <c r="D13440" s="30"/>
      <c r="E13440" s="29"/>
    </row>
    <row r="13441" spans="1:5" ht="15" hidden="1" x14ac:dyDescent="0.25">
      <c r="A13441" s="23"/>
      <c r="B13441" s="29"/>
      <c r="C13441" s="29"/>
      <c r="D13441" s="30"/>
      <c r="E13441" s="29"/>
    </row>
    <row r="13442" spans="1:5" ht="15" hidden="1" x14ac:dyDescent="0.25">
      <c r="A13442" s="23"/>
      <c r="B13442" s="29"/>
      <c r="C13442" s="29"/>
      <c r="D13442" s="30"/>
      <c r="E13442" s="29"/>
    </row>
    <row r="13443" spans="1:5" ht="15" hidden="1" x14ac:dyDescent="0.25">
      <c r="A13443" s="23"/>
      <c r="B13443" s="29"/>
      <c r="C13443" s="29"/>
      <c r="D13443" s="30"/>
      <c r="E13443" s="29"/>
    </row>
    <row r="13444" spans="1:5" ht="15" hidden="1" x14ac:dyDescent="0.25">
      <c r="A13444" s="23"/>
      <c r="B13444" s="29"/>
      <c r="C13444" s="29"/>
      <c r="D13444" s="30"/>
      <c r="E13444" s="29"/>
    </row>
    <row r="13445" spans="1:5" ht="15" hidden="1" x14ac:dyDescent="0.25">
      <c r="A13445" s="23"/>
      <c r="B13445" s="29"/>
      <c r="C13445" s="29"/>
      <c r="D13445" s="30"/>
      <c r="E13445" s="29"/>
    </row>
    <row r="13446" spans="1:5" ht="15" hidden="1" x14ac:dyDescent="0.25">
      <c r="A13446" s="23"/>
      <c r="B13446" s="29"/>
      <c r="C13446" s="29"/>
      <c r="D13446" s="30"/>
      <c r="E13446" s="29"/>
    </row>
    <row r="13447" spans="1:5" ht="15" hidden="1" x14ac:dyDescent="0.25">
      <c r="A13447" s="23"/>
      <c r="B13447" s="29"/>
      <c r="C13447" s="29"/>
      <c r="D13447" s="30"/>
      <c r="E13447" s="29"/>
    </row>
    <row r="13448" spans="1:5" ht="15" hidden="1" x14ac:dyDescent="0.25">
      <c r="A13448" s="23"/>
      <c r="B13448" s="29"/>
      <c r="C13448" s="29"/>
      <c r="D13448" s="30"/>
      <c r="E13448" s="29"/>
    </row>
    <row r="13449" spans="1:5" ht="15" hidden="1" x14ac:dyDescent="0.25">
      <c r="A13449" s="23"/>
      <c r="B13449" s="29"/>
      <c r="C13449" s="29"/>
      <c r="D13449" s="30"/>
      <c r="E13449" s="29"/>
    </row>
    <row r="13450" spans="1:5" ht="15" hidden="1" x14ac:dyDescent="0.25">
      <c r="A13450" s="23"/>
      <c r="B13450" s="29"/>
      <c r="C13450" s="29"/>
      <c r="D13450" s="30"/>
      <c r="E13450" s="29"/>
    </row>
    <row r="13451" spans="1:5" ht="15" hidden="1" x14ac:dyDescent="0.25">
      <c r="A13451" s="23"/>
      <c r="B13451" s="29"/>
      <c r="C13451" s="29"/>
      <c r="D13451" s="30"/>
      <c r="E13451" s="29"/>
    </row>
    <row r="13452" spans="1:5" ht="15" hidden="1" x14ac:dyDescent="0.25">
      <c r="A13452" s="23"/>
      <c r="B13452" s="29"/>
      <c r="C13452" s="29"/>
      <c r="D13452" s="30"/>
      <c r="E13452" s="29"/>
    </row>
    <row r="13453" spans="1:5" ht="15" hidden="1" x14ac:dyDescent="0.25">
      <c r="A13453" s="23"/>
      <c r="B13453" s="29"/>
      <c r="C13453" s="29"/>
      <c r="D13453" s="30"/>
      <c r="E13453" s="29"/>
    </row>
    <row r="13454" spans="1:5" ht="15" hidden="1" x14ac:dyDescent="0.25">
      <c r="A13454" s="23"/>
      <c r="B13454" s="29"/>
      <c r="C13454" s="29"/>
      <c r="D13454" s="30"/>
      <c r="E13454" s="29"/>
    </row>
    <row r="13455" spans="1:5" ht="15" hidden="1" x14ac:dyDescent="0.25">
      <c r="A13455" s="23"/>
      <c r="B13455" s="29"/>
      <c r="C13455" s="29"/>
      <c r="D13455" s="30"/>
      <c r="E13455" s="29"/>
    </row>
    <row r="13456" spans="1:5" ht="15" hidden="1" x14ac:dyDescent="0.25">
      <c r="A13456" s="23"/>
      <c r="B13456" s="29"/>
      <c r="C13456" s="29"/>
      <c r="D13456" s="30"/>
      <c r="E13456" s="29"/>
    </row>
    <row r="13457" spans="1:5" ht="15" hidden="1" x14ac:dyDescent="0.25">
      <c r="A13457" s="23"/>
      <c r="B13457" s="29"/>
      <c r="C13457" s="29"/>
      <c r="D13457" s="30"/>
      <c r="E13457" s="29"/>
    </row>
    <row r="13458" spans="1:5" ht="15" hidden="1" x14ac:dyDescent="0.25">
      <c r="A13458" s="23"/>
      <c r="B13458" s="29"/>
      <c r="C13458" s="29"/>
      <c r="D13458" s="30"/>
      <c r="E13458" s="29"/>
    </row>
    <row r="13459" spans="1:5" ht="15" hidden="1" x14ac:dyDescent="0.25">
      <c r="A13459" s="23"/>
      <c r="B13459" s="29"/>
      <c r="C13459" s="29"/>
      <c r="D13459" s="30"/>
      <c r="E13459" s="29"/>
    </row>
    <row r="13460" spans="1:5" ht="15" hidden="1" x14ac:dyDescent="0.25">
      <c r="A13460" s="23"/>
      <c r="B13460" s="29"/>
      <c r="C13460" s="29"/>
      <c r="D13460" s="30"/>
      <c r="E13460" s="29"/>
    </row>
    <row r="13461" spans="1:5" ht="15" hidden="1" x14ac:dyDescent="0.25">
      <c r="A13461" s="23"/>
      <c r="B13461" s="29"/>
      <c r="C13461" s="29"/>
      <c r="D13461" s="30"/>
      <c r="E13461" s="29"/>
    </row>
    <row r="13462" spans="1:5" ht="15" hidden="1" x14ac:dyDescent="0.25">
      <c r="A13462" s="23"/>
      <c r="B13462" s="29"/>
      <c r="C13462" s="29"/>
      <c r="D13462" s="30"/>
      <c r="E13462" s="29"/>
    </row>
    <row r="13463" spans="1:5" ht="15" hidden="1" x14ac:dyDescent="0.25">
      <c r="A13463" s="23"/>
      <c r="B13463" s="29"/>
      <c r="C13463" s="29"/>
      <c r="D13463" s="30"/>
      <c r="E13463" s="29"/>
    </row>
    <row r="13464" spans="1:5" ht="15" hidden="1" x14ac:dyDescent="0.25">
      <c r="A13464" s="23"/>
      <c r="B13464" s="29"/>
      <c r="C13464" s="29"/>
      <c r="D13464" s="30"/>
      <c r="E13464" s="29"/>
    </row>
    <row r="13465" spans="1:5" ht="15" hidden="1" x14ac:dyDescent="0.25">
      <c r="A13465" s="23"/>
      <c r="B13465" s="29"/>
      <c r="C13465" s="29"/>
      <c r="D13465" s="30"/>
      <c r="E13465" s="29"/>
    </row>
    <row r="13466" spans="1:5" ht="15" hidden="1" x14ac:dyDescent="0.25">
      <c r="A13466" s="23"/>
      <c r="B13466" s="29"/>
      <c r="C13466" s="29"/>
      <c r="D13466" s="30"/>
      <c r="E13466" s="29"/>
    </row>
    <row r="13467" spans="1:5" ht="15" hidden="1" x14ac:dyDescent="0.25">
      <c r="A13467" s="23"/>
      <c r="B13467" s="29"/>
      <c r="C13467" s="29"/>
      <c r="D13467" s="30"/>
      <c r="E13467" s="29"/>
    </row>
    <row r="13468" spans="1:5" ht="15" hidden="1" x14ac:dyDescent="0.25">
      <c r="A13468" s="23"/>
      <c r="B13468" s="29"/>
      <c r="C13468" s="29"/>
      <c r="D13468" s="30"/>
      <c r="E13468" s="29"/>
    </row>
    <row r="13469" spans="1:5" ht="15" hidden="1" x14ac:dyDescent="0.25">
      <c r="A13469" s="23"/>
      <c r="B13469" s="29"/>
      <c r="C13469" s="29"/>
      <c r="D13469" s="30"/>
      <c r="E13469" s="29"/>
    </row>
    <row r="13470" spans="1:5" ht="15" hidden="1" x14ac:dyDescent="0.25">
      <c r="A13470" s="23"/>
      <c r="B13470" s="29"/>
      <c r="C13470" s="29"/>
      <c r="D13470" s="30"/>
      <c r="E13470" s="29"/>
    </row>
    <row r="13471" spans="1:5" ht="15" hidden="1" x14ac:dyDescent="0.25">
      <c r="A13471" s="23"/>
      <c r="B13471" s="29"/>
      <c r="C13471" s="29"/>
      <c r="D13471" s="30"/>
      <c r="E13471" s="29"/>
    </row>
    <row r="13472" spans="1:5" ht="15" hidden="1" x14ac:dyDescent="0.25">
      <c r="A13472" s="23"/>
      <c r="B13472" s="29"/>
      <c r="C13472" s="29"/>
      <c r="D13472" s="30"/>
      <c r="E13472" s="29"/>
    </row>
    <row r="13473" spans="1:5" ht="15" hidden="1" x14ac:dyDescent="0.25">
      <c r="A13473" s="23"/>
      <c r="B13473" s="29"/>
      <c r="C13473" s="29"/>
      <c r="D13473" s="30"/>
      <c r="E13473" s="29"/>
    </row>
    <row r="13474" spans="1:5" ht="15" hidden="1" x14ac:dyDescent="0.25">
      <c r="A13474" s="23"/>
      <c r="B13474" s="29"/>
      <c r="C13474" s="29"/>
      <c r="D13474" s="30"/>
      <c r="E13474" s="29"/>
    </row>
    <row r="13475" spans="1:5" ht="15" hidden="1" x14ac:dyDescent="0.25">
      <c r="A13475" s="23"/>
      <c r="B13475" s="29"/>
      <c r="C13475" s="29"/>
      <c r="D13475" s="30"/>
      <c r="E13475" s="29"/>
    </row>
    <row r="13476" spans="1:5" ht="15" hidden="1" x14ac:dyDescent="0.25">
      <c r="A13476" s="23"/>
      <c r="B13476" s="29"/>
      <c r="C13476" s="29"/>
      <c r="D13476" s="30"/>
      <c r="E13476" s="29"/>
    </row>
    <row r="13477" spans="1:5" ht="15" hidden="1" x14ac:dyDescent="0.25">
      <c r="A13477" s="23"/>
      <c r="B13477" s="29"/>
      <c r="C13477" s="29"/>
      <c r="D13477" s="30"/>
      <c r="E13477" s="29"/>
    </row>
    <row r="13478" spans="1:5" ht="15" hidden="1" x14ac:dyDescent="0.25">
      <c r="A13478" s="23"/>
      <c r="B13478" s="29"/>
      <c r="C13478" s="29"/>
      <c r="D13478" s="30"/>
      <c r="E13478" s="29"/>
    </row>
    <row r="13479" spans="1:5" ht="15" hidden="1" x14ac:dyDescent="0.25">
      <c r="A13479" s="23"/>
      <c r="B13479" s="29"/>
      <c r="C13479" s="29"/>
      <c r="D13479" s="30"/>
      <c r="E13479" s="29"/>
    </row>
    <row r="13480" spans="1:5" ht="15" hidden="1" x14ac:dyDescent="0.25">
      <c r="A13480" s="23"/>
      <c r="B13480" s="29"/>
      <c r="C13480" s="29"/>
      <c r="D13480" s="30"/>
      <c r="E13480" s="29"/>
    </row>
    <row r="13481" spans="1:5" ht="15" hidden="1" x14ac:dyDescent="0.25">
      <c r="A13481" s="23"/>
      <c r="B13481" s="29"/>
      <c r="C13481" s="29"/>
      <c r="D13481" s="30"/>
      <c r="E13481" s="29"/>
    </row>
    <row r="13482" spans="1:5" ht="15" hidden="1" x14ac:dyDescent="0.25">
      <c r="A13482" s="23"/>
      <c r="B13482" s="29"/>
      <c r="C13482" s="29"/>
      <c r="D13482" s="30"/>
      <c r="E13482" s="29"/>
    </row>
    <row r="13483" spans="1:5" ht="15" hidden="1" x14ac:dyDescent="0.25">
      <c r="A13483" s="23"/>
      <c r="B13483" s="29"/>
      <c r="C13483" s="29"/>
      <c r="D13483" s="30"/>
      <c r="E13483" s="29"/>
    </row>
    <row r="13484" spans="1:5" ht="15" hidden="1" x14ac:dyDescent="0.25">
      <c r="A13484" s="23"/>
      <c r="B13484" s="29"/>
      <c r="C13484" s="29"/>
      <c r="D13484" s="30"/>
      <c r="E13484" s="29"/>
    </row>
    <row r="13485" spans="1:5" ht="15" hidden="1" x14ac:dyDescent="0.25">
      <c r="A13485" s="23"/>
      <c r="B13485" s="29"/>
      <c r="C13485" s="29"/>
      <c r="D13485" s="30"/>
      <c r="E13485" s="29"/>
    </row>
    <row r="13486" spans="1:5" ht="15" hidden="1" x14ac:dyDescent="0.25">
      <c r="A13486" s="23"/>
      <c r="B13486" s="29"/>
      <c r="C13486" s="29"/>
      <c r="D13486" s="30"/>
      <c r="E13486" s="29"/>
    </row>
    <row r="13487" spans="1:5" ht="15" hidden="1" x14ac:dyDescent="0.25">
      <c r="A13487" s="23"/>
      <c r="B13487" s="29"/>
      <c r="C13487" s="29"/>
      <c r="D13487" s="30"/>
      <c r="E13487" s="29"/>
    </row>
    <row r="13488" spans="1:5" ht="15" hidden="1" x14ac:dyDescent="0.25">
      <c r="A13488" s="23"/>
      <c r="B13488" s="29"/>
      <c r="C13488" s="29"/>
      <c r="D13488" s="30"/>
      <c r="E13488" s="29"/>
    </row>
    <row r="13489" spans="1:5" ht="15" hidden="1" x14ac:dyDescent="0.25">
      <c r="A13489" s="23"/>
      <c r="B13489" s="29"/>
      <c r="C13489" s="29"/>
      <c r="D13489" s="30"/>
      <c r="E13489" s="29"/>
    </row>
    <row r="13490" spans="1:5" ht="15" hidden="1" x14ac:dyDescent="0.25">
      <c r="A13490" s="23"/>
      <c r="B13490" s="29"/>
      <c r="C13490" s="29"/>
      <c r="D13490" s="30"/>
      <c r="E13490" s="29"/>
    </row>
    <row r="13491" spans="1:5" ht="15" hidden="1" x14ac:dyDescent="0.25">
      <c r="A13491" s="23"/>
      <c r="B13491" s="29"/>
      <c r="C13491" s="29"/>
      <c r="D13491" s="30"/>
      <c r="E13491" s="29"/>
    </row>
    <row r="13492" spans="1:5" ht="15" hidden="1" x14ac:dyDescent="0.25">
      <c r="A13492" s="23"/>
      <c r="B13492" s="29"/>
      <c r="C13492" s="29"/>
      <c r="D13492" s="30"/>
      <c r="E13492" s="29"/>
    </row>
    <row r="13493" spans="1:5" ht="15" hidden="1" x14ac:dyDescent="0.25">
      <c r="A13493" s="23"/>
      <c r="B13493" s="29"/>
      <c r="C13493" s="29"/>
      <c r="D13493" s="30"/>
      <c r="E13493" s="29"/>
    </row>
    <row r="13494" spans="1:5" ht="15" hidden="1" x14ac:dyDescent="0.25">
      <c r="A13494" s="23"/>
      <c r="B13494" s="29"/>
      <c r="C13494" s="29"/>
      <c r="D13494" s="30"/>
      <c r="E13494" s="29"/>
    </row>
    <row r="13495" spans="1:5" ht="15" hidden="1" x14ac:dyDescent="0.25">
      <c r="A13495" s="23"/>
      <c r="B13495" s="29"/>
      <c r="C13495" s="29"/>
      <c r="D13495" s="30"/>
      <c r="E13495" s="29"/>
    </row>
    <row r="13496" spans="1:5" ht="15" hidden="1" x14ac:dyDescent="0.25">
      <c r="A13496" s="23"/>
      <c r="B13496" s="29"/>
      <c r="C13496" s="29"/>
      <c r="D13496" s="30"/>
      <c r="E13496" s="29"/>
    </row>
    <row r="13497" spans="1:5" ht="15" hidden="1" x14ac:dyDescent="0.25">
      <c r="A13497" s="23"/>
      <c r="B13497" s="29"/>
      <c r="C13497" s="29"/>
      <c r="D13497" s="30"/>
      <c r="E13497" s="29"/>
    </row>
    <row r="13498" spans="1:5" ht="15" hidden="1" x14ac:dyDescent="0.25">
      <c r="A13498" s="23"/>
      <c r="B13498" s="29"/>
      <c r="C13498" s="29"/>
      <c r="D13498" s="30"/>
      <c r="E13498" s="29"/>
    </row>
    <row r="13499" spans="1:5" ht="15" hidden="1" x14ac:dyDescent="0.25">
      <c r="A13499" s="23"/>
      <c r="B13499" s="29"/>
      <c r="C13499" s="29"/>
      <c r="D13499" s="30"/>
      <c r="E13499" s="29"/>
    </row>
    <row r="13500" spans="1:5" ht="15" hidden="1" x14ac:dyDescent="0.25">
      <c r="A13500" s="23"/>
      <c r="B13500" s="29"/>
      <c r="C13500" s="29"/>
      <c r="D13500" s="30"/>
      <c r="E13500" s="29"/>
    </row>
    <row r="13501" spans="1:5" ht="15" hidden="1" x14ac:dyDescent="0.25">
      <c r="A13501" s="23"/>
      <c r="B13501" s="29"/>
      <c r="C13501" s="29"/>
      <c r="D13501" s="30"/>
      <c r="E13501" s="29"/>
    </row>
    <row r="13502" spans="1:5" ht="15" hidden="1" x14ac:dyDescent="0.25">
      <c r="A13502" s="23"/>
      <c r="B13502" s="29"/>
      <c r="C13502" s="29"/>
      <c r="D13502" s="30"/>
      <c r="E13502" s="29"/>
    </row>
    <row r="13503" spans="1:5" ht="15" hidden="1" x14ac:dyDescent="0.25">
      <c r="A13503" s="23"/>
      <c r="B13503" s="29"/>
      <c r="C13503" s="29"/>
      <c r="D13503" s="30"/>
      <c r="E13503" s="29"/>
    </row>
    <row r="13504" spans="1:5" ht="15" hidden="1" x14ac:dyDescent="0.25">
      <c r="A13504" s="23"/>
      <c r="B13504" s="29"/>
      <c r="C13504" s="29"/>
      <c r="D13504" s="30"/>
      <c r="E13504" s="29"/>
    </row>
    <row r="13505" spans="1:5" ht="15" hidden="1" x14ac:dyDescent="0.25">
      <c r="A13505" s="23"/>
      <c r="B13505" s="29"/>
      <c r="C13505" s="29"/>
      <c r="D13505" s="30"/>
      <c r="E13505" s="29"/>
    </row>
    <row r="13506" spans="1:5" ht="15" hidden="1" x14ac:dyDescent="0.25">
      <c r="A13506" s="23"/>
      <c r="B13506" s="29"/>
      <c r="C13506" s="29"/>
      <c r="D13506" s="30"/>
      <c r="E13506" s="29"/>
    </row>
    <row r="13507" spans="1:5" ht="15" hidden="1" x14ac:dyDescent="0.25">
      <c r="A13507" s="23"/>
      <c r="B13507" s="29"/>
      <c r="C13507" s="29"/>
      <c r="D13507" s="30"/>
      <c r="E13507" s="29"/>
    </row>
    <row r="13508" spans="1:5" ht="15" hidden="1" x14ac:dyDescent="0.25">
      <c r="A13508" s="23"/>
      <c r="B13508" s="29"/>
      <c r="C13508" s="29"/>
      <c r="D13508" s="30"/>
      <c r="E13508" s="29"/>
    </row>
    <row r="13509" spans="1:5" ht="15" hidden="1" x14ac:dyDescent="0.25">
      <c r="A13509" s="23"/>
      <c r="B13509" s="29"/>
      <c r="C13509" s="29"/>
      <c r="D13509" s="30"/>
      <c r="E13509" s="29"/>
    </row>
    <row r="13510" spans="1:5" ht="15" hidden="1" x14ac:dyDescent="0.25">
      <c r="A13510" s="23"/>
      <c r="B13510" s="29"/>
      <c r="C13510" s="29"/>
      <c r="D13510" s="30"/>
      <c r="E13510" s="29"/>
    </row>
    <row r="13511" spans="1:5" ht="15" hidden="1" x14ac:dyDescent="0.25">
      <c r="A13511" s="23"/>
      <c r="B13511" s="29"/>
      <c r="C13511" s="29"/>
      <c r="D13511" s="30"/>
      <c r="E13511" s="29"/>
    </row>
    <row r="13512" spans="1:5" ht="15" hidden="1" x14ac:dyDescent="0.25">
      <c r="A13512" s="23"/>
      <c r="B13512" s="29"/>
      <c r="C13512" s="29"/>
      <c r="D13512" s="30"/>
      <c r="E13512" s="29"/>
    </row>
    <row r="13513" spans="1:5" ht="15" hidden="1" x14ac:dyDescent="0.25">
      <c r="A13513" s="23"/>
      <c r="B13513" s="29"/>
      <c r="C13513" s="29"/>
      <c r="D13513" s="30"/>
      <c r="E13513" s="29"/>
    </row>
    <row r="13514" spans="1:5" ht="15" hidden="1" x14ac:dyDescent="0.25">
      <c r="A13514" s="23"/>
      <c r="B13514" s="29"/>
      <c r="C13514" s="29"/>
      <c r="D13514" s="30"/>
      <c r="E13514" s="29"/>
    </row>
    <row r="13515" spans="1:5" ht="15" hidden="1" x14ac:dyDescent="0.25">
      <c r="A13515" s="23"/>
      <c r="B13515" s="29"/>
      <c r="C13515" s="29"/>
      <c r="D13515" s="30"/>
      <c r="E13515" s="29"/>
    </row>
    <row r="13516" spans="1:5" ht="15" hidden="1" x14ac:dyDescent="0.25">
      <c r="A13516" s="23"/>
      <c r="B13516" s="29"/>
      <c r="C13516" s="29"/>
      <c r="D13516" s="30"/>
      <c r="E13516" s="29"/>
    </row>
    <row r="13517" spans="1:5" ht="15" hidden="1" x14ac:dyDescent="0.25">
      <c r="A13517" s="23"/>
      <c r="B13517" s="29"/>
      <c r="C13517" s="29"/>
      <c r="D13517" s="30"/>
      <c r="E13517" s="29"/>
    </row>
    <row r="13518" spans="1:5" ht="15" hidden="1" x14ac:dyDescent="0.25">
      <c r="A13518" s="23"/>
      <c r="B13518" s="29"/>
      <c r="C13518" s="29"/>
      <c r="D13518" s="30"/>
      <c r="E13518" s="29"/>
    </row>
    <row r="13519" spans="1:5" ht="15" hidden="1" x14ac:dyDescent="0.25">
      <c r="A13519" s="23"/>
      <c r="B13519" s="29"/>
      <c r="C13519" s="29"/>
      <c r="D13519" s="30"/>
      <c r="E13519" s="29"/>
    </row>
    <row r="13520" spans="1:5" ht="15" hidden="1" x14ac:dyDescent="0.25">
      <c r="A13520" s="23"/>
      <c r="B13520" s="29"/>
      <c r="C13520" s="29"/>
      <c r="D13520" s="30"/>
      <c r="E13520" s="29"/>
    </row>
    <row r="13521" spans="1:5" ht="15" hidden="1" x14ac:dyDescent="0.25">
      <c r="A13521" s="23"/>
      <c r="B13521" s="29"/>
      <c r="C13521" s="29"/>
      <c r="D13521" s="30"/>
      <c r="E13521" s="29"/>
    </row>
    <row r="13522" spans="1:5" ht="15" hidden="1" x14ac:dyDescent="0.25">
      <c r="A13522" s="23"/>
      <c r="B13522" s="29"/>
      <c r="C13522" s="29"/>
      <c r="D13522" s="30"/>
      <c r="E13522" s="29"/>
    </row>
    <row r="13523" spans="1:5" ht="15" hidden="1" x14ac:dyDescent="0.25">
      <c r="A13523" s="23"/>
      <c r="B13523" s="29"/>
      <c r="C13523" s="29"/>
      <c r="D13523" s="30"/>
      <c r="E13523" s="29"/>
    </row>
    <row r="13524" spans="1:5" ht="15" hidden="1" x14ac:dyDescent="0.25">
      <c r="A13524" s="23"/>
      <c r="B13524" s="29"/>
      <c r="C13524" s="29"/>
      <c r="D13524" s="30"/>
      <c r="E13524" s="29"/>
    </row>
    <row r="13525" spans="1:5" ht="15" hidden="1" x14ac:dyDescent="0.25">
      <c r="A13525" s="23"/>
      <c r="B13525" s="29"/>
      <c r="C13525" s="29"/>
      <c r="D13525" s="30"/>
      <c r="E13525" s="29"/>
    </row>
    <row r="13526" spans="1:5" ht="15" hidden="1" x14ac:dyDescent="0.25">
      <c r="A13526" s="23"/>
      <c r="B13526" s="29"/>
      <c r="C13526" s="29"/>
      <c r="D13526" s="30"/>
      <c r="E13526" s="29"/>
    </row>
    <row r="13527" spans="1:5" ht="15" hidden="1" x14ac:dyDescent="0.25">
      <c r="A13527" s="23"/>
      <c r="B13527" s="29"/>
      <c r="C13527" s="29"/>
      <c r="D13527" s="30"/>
      <c r="E13527" s="29"/>
    </row>
    <row r="13528" spans="1:5" ht="15" hidden="1" x14ac:dyDescent="0.25">
      <c r="A13528" s="23"/>
      <c r="B13528" s="29"/>
      <c r="C13528" s="29"/>
      <c r="D13528" s="30"/>
      <c r="E13528" s="29"/>
    </row>
    <row r="13529" spans="1:5" ht="15" hidden="1" x14ac:dyDescent="0.25">
      <c r="A13529" s="23"/>
      <c r="B13529" s="29"/>
      <c r="C13529" s="29"/>
      <c r="D13529" s="30"/>
      <c r="E13529" s="29"/>
    </row>
    <row r="13530" spans="1:5" ht="15" hidden="1" x14ac:dyDescent="0.25">
      <c r="A13530" s="23"/>
      <c r="B13530" s="29"/>
      <c r="C13530" s="29"/>
      <c r="D13530" s="30"/>
      <c r="E13530" s="29"/>
    </row>
    <row r="13531" spans="1:5" ht="15" hidden="1" x14ac:dyDescent="0.25">
      <c r="A13531" s="23"/>
      <c r="B13531" s="29"/>
      <c r="C13531" s="29"/>
      <c r="D13531" s="30"/>
      <c r="E13531" s="29"/>
    </row>
    <row r="13532" spans="1:5" ht="15" hidden="1" x14ac:dyDescent="0.25">
      <c r="A13532" s="23"/>
      <c r="B13532" s="29"/>
      <c r="C13532" s="29"/>
      <c r="D13532" s="30"/>
      <c r="E13532" s="29"/>
    </row>
    <row r="13533" spans="1:5" ht="15" hidden="1" x14ac:dyDescent="0.25">
      <c r="A13533" s="23"/>
      <c r="B13533" s="29"/>
      <c r="C13533" s="29"/>
      <c r="D13533" s="30"/>
      <c r="E13533" s="29"/>
    </row>
    <row r="13534" spans="1:5" ht="15" hidden="1" x14ac:dyDescent="0.25">
      <c r="A13534" s="23"/>
      <c r="B13534" s="29"/>
      <c r="C13534" s="29"/>
      <c r="D13534" s="30"/>
      <c r="E13534" s="29"/>
    </row>
    <row r="13535" spans="1:5" ht="15" hidden="1" x14ac:dyDescent="0.25">
      <c r="A13535" s="23"/>
      <c r="B13535" s="29"/>
      <c r="C13535" s="29"/>
      <c r="D13535" s="30"/>
      <c r="E13535" s="29"/>
    </row>
    <row r="13536" spans="1:5" ht="15" hidden="1" x14ac:dyDescent="0.25">
      <c r="A13536" s="23"/>
      <c r="B13536" s="29"/>
      <c r="C13536" s="29"/>
      <c r="D13536" s="30"/>
      <c r="E13536" s="29"/>
    </row>
    <row r="13537" spans="1:5" ht="15" hidden="1" x14ac:dyDescent="0.25">
      <c r="A13537" s="23"/>
      <c r="B13537" s="29"/>
      <c r="C13537" s="29"/>
      <c r="D13537" s="30"/>
      <c r="E13537" s="29"/>
    </row>
    <row r="13538" spans="1:5" ht="15" hidden="1" x14ac:dyDescent="0.25">
      <c r="A13538" s="23"/>
      <c r="B13538" s="29"/>
      <c r="C13538" s="29"/>
      <c r="D13538" s="30"/>
      <c r="E13538" s="29"/>
    </row>
    <row r="13539" spans="1:5" ht="15" hidden="1" x14ac:dyDescent="0.25">
      <c r="A13539" s="23"/>
      <c r="B13539" s="29"/>
      <c r="C13539" s="29"/>
      <c r="D13539" s="30"/>
      <c r="E13539" s="29"/>
    </row>
    <row r="13540" spans="1:5" ht="15" hidden="1" x14ac:dyDescent="0.25">
      <c r="A13540" s="23"/>
      <c r="B13540" s="29"/>
      <c r="C13540" s="29"/>
      <c r="D13540" s="30"/>
      <c r="E13540" s="29"/>
    </row>
    <row r="13541" spans="1:5" ht="15" hidden="1" x14ac:dyDescent="0.25">
      <c r="A13541" s="23"/>
      <c r="B13541" s="29"/>
      <c r="C13541" s="29"/>
      <c r="D13541" s="30"/>
      <c r="E13541" s="29"/>
    </row>
    <row r="13542" spans="1:5" ht="15" hidden="1" x14ac:dyDescent="0.25">
      <c r="A13542" s="23"/>
      <c r="B13542" s="29"/>
      <c r="C13542" s="29"/>
      <c r="D13542" s="30"/>
      <c r="E13542" s="29"/>
    </row>
    <row r="13543" spans="1:5" ht="15" hidden="1" x14ac:dyDescent="0.25">
      <c r="A13543" s="23"/>
      <c r="B13543" s="29"/>
      <c r="C13543" s="29"/>
      <c r="D13543" s="30"/>
      <c r="E13543" s="29"/>
    </row>
    <row r="13544" spans="1:5" ht="15" hidden="1" x14ac:dyDescent="0.25">
      <c r="A13544" s="23"/>
      <c r="B13544" s="29"/>
      <c r="C13544" s="29"/>
      <c r="D13544" s="30"/>
      <c r="E13544" s="29"/>
    </row>
    <row r="13545" spans="1:5" ht="15" hidden="1" x14ac:dyDescent="0.25">
      <c r="A13545" s="23"/>
      <c r="B13545" s="29"/>
      <c r="C13545" s="29"/>
      <c r="D13545" s="30"/>
      <c r="E13545" s="29"/>
    </row>
    <row r="13546" spans="1:5" ht="15" hidden="1" x14ac:dyDescent="0.25">
      <c r="A13546" s="23"/>
      <c r="B13546" s="29"/>
      <c r="C13546" s="29"/>
      <c r="D13546" s="30"/>
      <c r="E13546" s="29"/>
    </row>
    <row r="13547" spans="1:5" ht="15" hidden="1" x14ac:dyDescent="0.25">
      <c r="A13547" s="23"/>
      <c r="B13547" s="29"/>
      <c r="C13547" s="29"/>
      <c r="D13547" s="30"/>
      <c r="E13547" s="29"/>
    </row>
    <row r="13548" spans="1:5" ht="15" hidden="1" x14ac:dyDescent="0.25">
      <c r="A13548" s="23"/>
      <c r="B13548" s="29"/>
      <c r="C13548" s="29"/>
      <c r="D13548" s="30"/>
      <c r="E13548" s="29"/>
    </row>
    <row r="13549" spans="1:5" ht="15" hidden="1" x14ac:dyDescent="0.25">
      <c r="A13549" s="23"/>
      <c r="B13549" s="29"/>
      <c r="C13549" s="29"/>
      <c r="D13549" s="30"/>
      <c r="E13549" s="29"/>
    </row>
    <row r="13550" spans="1:5" ht="15" hidden="1" x14ac:dyDescent="0.25">
      <c r="A13550" s="23"/>
      <c r="B13550" s="29"/>
      <c r="C13550" s="29"/>
      <c r="D13550" s="30"/>
      <c r="E13550" s="29"/>
    </row>
    <row r="13551" spans="1:5" ht="15" hidden="1" x14ac:dyDescent="0.25">
      <c r="A13551" s="23"/>
      <c r="B13551" s="29"/>
      <c r="C13551" s="29"/>
      <c r="D13551" s="30"/>
      <c r="E13551" s="29"/>
    </row>
    <row r="13552" spans="1:5" ht="15" hidden="1" x14ac:dyDescent="0.25">
      <c r="A13552" s="23"/>
      <c r="B13552" s="29"/>
      <c r="C13552" s="29"/>
      <c r="D13552" s="30"/>
      <c r="E13552" s="29"/>
    </row>
    <row r="13553" spans="1:5" ht="15" hidden="1" x14ac:dyDescent="0.25">
      <c r="A13553" s="23"/>
      <c r="B13553" s="29"/>
      <c r="C13553" s="29"/>
      <c r="D13553" s="30"/>
      <c r="E13553" s="29"/>
    </row>
    <row r="13554" spans="1:5" ht="15" hidden="1" x14ac:dyDescent="0.25">
      <c r="A13554" s="23"/>
      <c r="B13554" s="29"/>
      <c r="C13554" s="29"/>
      <c r="D13554" s="30"/>
      <c r="E13554" s="29"/>
    </row>
    <row r="13555" spans="1:5" ht="15" hidden="1" x14ac:dyDescent="0.25">
      <c r="A13555" s="23"/>
      <c r="B13555" s="29"/>
      <c r="C13555" s="29"/>
      <c r="D13555" s="30"/>
      <c r="E13555" s="29"/>
    </row>
    <row r="13556" spans="1:5" ht="15" hidden="1" x14ac:dyDescent="0.25">
      <c r="A13556" s="23"/>
      <c r="B13556" s="29"/>
      <c r="C13556" s="29"/>
      <c r="D13556" s="30"/>
      <c r="E13556" s="29"/>
    </row>
    <row r="13557" spans="1:5" ht="15" hidden="1" x14ac:dyDescent="0.25">
      <c r="A13557" s="23"/>
      <c r="B13557" s="29"/>
      <c r="C13557" s="29"/>
      <c r="D13557" s="30"/>
      <c r="E13557" s="29"/>
    </row>
    <row r="13558" spans="1:5" ht="15" hidden="1" x14ac:dyDescent="0.25">
      <c r="A13558" s="23"/>
      <c r="B13558" s="29"/>
      <c r="C13558" s="29"/>
      <c r="D13558" s="30"/>
      <c r="E13558" s="29"/>
    </row>
    <row r="13559" spans="1:5" ht="15" hidden="1" x14ac:dyDescent="0.25">
      <c r="A13559" s="23"/>
      <c r="B13559" s="29"/>
      <c r="C13559" s="29"/>
      <c r="D13559" s="30"/>
      <c r="E13559" s="29"/>
    </row>
    <row r="13560" spans="1:5" ht="15" hidden="1" x14ac:dyDescent="0.25">
      <c r="A13560" s="23"/>
      <c r="B13560" s="29"/>
      <c r="C13560" s="29"/>
      <c r="D13560" s="30"/>
      <c r="E13560" s="29"/>
    </row>
    <row r="13561" spans="1:5" ht="15" hidden="1" x14ac:dyDescent="0.25">
      <c r="A13561" s="23"/>
      <c r="B13561" s="29"/>
      <c r="C13561" s="29"/>
      <c r="D13561" s="30"/>
      <c r="E13561" s="29"/>
    </row>
    <row r="13562" spans="1:5" ht="15" hidden="1" x14ac:dyDescent="0.25">
      <c r="A13562" s="23"/>
      <c r="B13562" s="29"/>
      <c r="C13562" s="29"/>
      <c r="D13562" s="30"/>
      <c r="E13562" s="29"/>
    </row>
    <row r="13563" spans="1:5" ht="15" hidden="1" x14ac:dyDescent="0.25">
      <c r="A13563" s="23"/>
      <c r="B13563" s="29"/>
      <c r="C13563" s="29"/>
      <c r="D13563" s="30"/>
      <c r="E13563" s="29"/>
    </row>
    <row r="13564" spans="1:5" ht="15" hidden="1" x14ac:dyDescent="0.25">
      <c r="A13564" s="23"/>
      <c r="B13564" s="29"/>
      <c r="C13564" s="29"/>
      <c r="D13564" s="30"/>
      <c r="E13564" s="29"/>
    </row>
    <row r="13565" spans="1:5" ht="15" hidden="1" x14ac:dyDescent="0.25">
      <c r="A13565" s="23"/>
      <c r="B13565" s="29"/>
      <c r="C13565" s="29"/>
      <c r="D13565" s="30"/>
      <c r="E13565" s="29"/>
    </row>
    <row r="13566" spans="1:5" ht="15" hidden="1" x14ac:dyDescent="0.25">
      <c r="A13566" s="23"/>
      <c r="B13566" s="29"/>
      <c r="C13566" s="29"/>
      <c r="D13566" s="30"/>
      <c r="E13566" s="29"/>
    </row>
    <row r="13567" spans="1:5" ht="15" hidden="1" x14ac:dyDescent="0.25">
      <c r="A13567" s="23"/>
      <c r="B13567" s="29"/>
      <c r="C13567" s="29"/>
      <c r="D13567" s="30"/>
      <c r="E13567" s="29"/>
    </row>
    <row r="13568" spans="1:5" ht="15" hidden="1" x14ac:dyDescent="0.25">
      <c r="A13568" s="23"/>
      <c r="B13568" s="29"/>
      <c r="C13568" s="29"/>
      <c r="D13568" s="30"/>
      <c r="E13568" s="29"/>
    </row>
    <row r="13569" spans="1:5" ht="15" hidden="1" x14ac:dyDescent="0.25">
      <c r="A13569" s="23"/>
      <c r="B13569" s="29"/>
      <c r="C13569" s="29"/>
      <c r="D13569" s="30"/>
      <c r="E13569" s="29"/>
    </row>
    <row r="13570" spans="1:5" ht="15" hidden="1" x14ac:dyDescent="0.25">
      <c r="A13570" s="23"/>
      <c r="B13570" s="29"/>
      <c r="C13570" s="29"/>
      <c r="D13570" s="30"/>
      <c r="E13570" s="29"/>
    </row>
    <row r="13571" spans="1:5" ht="15" hidden="1" x14ac:dyDescent="0.25">
      <c r="A13571" s="23"/>
      <c r="B13571" s="29"/>
      <c r="C13571" s="29"/>
      <c r="D13571" s="30"/>
      <c r="E13571" s="29"/>
    </row>
    <row r="13572" spans="1:5" ht="15" hidden="1" x14ac:dyDescent="0.25">
      <c r="A13572" s="23"/>
      <c r="B13572" s="29"/>
      <c r="C13572" s="29"/>
      <c r="D13572" s="30"/>
      <c r="E13572" s="29"/>
    </row>
    <row r="13573" spans="1:5" ht="15" hidden="1" x14ac:dyDescent="0.25">
      <c r="A13573" s="23"/>
      <c r="B13573" s="29"/>
      <c r="C13573" s="29"/>
      <c r="D13573" s="30"/>
      <c r="E13573" s="29"/>
    </row>
    <row r="13574" spans="1:5" ht="15" hidden="1" x14ac:dyDescent="0.25">
      <c r="A13574" s="23"/>
      <c r="B13574" s="29"/>
      <c r="C13574" s="29"/>
      <c r="D13574" s="30"/>
      <c r="E13574" s="29"/>
    </row>
    <row r="13575" spans="1:5" ht="15" hidden="1" x14ac:dyDescent="0.25">
      <c r="A13575" s="23"/>
      <c r="B13575" s="29"/>
      <c r="C13575" s="29"/>
      <c r="D13575" s="30"/>
      <c r="E13575" s="29"/>
    </row>
    <row r="13576" spans="1:5" ht="15" hidden="1" x14ac:dyDescent="0.25">
      <c r="A13576" s="23"/>
      <c r="B13576" s="29"/>
      <c r="C13576" s="29"/>
      <c r="D13576" s="30"/>
      <c r="E13576" s="29"/>
    </row>
    <row r="13577" spans="1:5" ht="15" hidden="1" x14ac:dyDescent="0.25">
      <c r="A13577" s="23"/>
      <c r="B13577" s="29"/>
      <c r="C13577" s="29"/>
      <c r="D13577" s="30"/>
      <c r="E13577" s="29"/>
    </row>
    <row r="13578" spans="1:5" ht="15" hidden="1" x14ac:dyDescent="0.25">
      <c r="A13578" s="23"/>
      <c r="B13578" s="29"/>
      <c r="C13578" s="29"/>
      <c r="D13578" s="30"/>
      <c r="E13578" s="29"/>
    </row>
    <row r="13579" spans="1:5" ht="15" hidden="1" x14ac:dyDescent="0.25">
      <c r="A13579" s="23"/>
      <c r="B13579" s="29"/>
      <c r="C13579" s="29"/>
      <c r="D13579" s="30"/>
      <c r="E13579" s="29"/>
    </row>
    <row r="13580" spans="1:5" ht="15" hidden="1" x14ac:dyDescent="0.25">
      <c r="A13580" s="23"/>
      <c r="B13580" s="29"/>
      <c r="C13580" s="29"/>
      <c r="D13580" s="30"/>
      <c r="E13580" s="29"/>
    </row>
    <row r="13581" spans="1:5" ht="15" hidden="1" x14ac:dyDescent="0.25">
      <c r="A13581" s="23"/>
      <c r="B13581" s="29"/>
      <c r="C13581" s="29"/>
      <c r="D13581" s="30"/>
      <c r="E13581" s="29"/>
    </row>
    <row r="13582" spans="1:5" ht="15" hidden="1" x14ac:dyDescent="0.25">
      <c r="A13582" s="23"/>
      <c r="B13582" s="29"/>
      <c r="C13582" s="29"/>
      <c r="D13582" s="30"/>
      <c r="E13582" s="29"/>
    </row>
    <row r="13583" spans="1:5" ht="15" hidden="1" x14ac:dyDescent="0.25">
      <c r="A13583" s="23"/>
      <c r="B13583" s="29"/>
      <c r="C13583" s="29"/>
      <c r="D13583" s="30"/>
      <c r="E13583" s="29"/>
    </row>
    <row r="13584" spans="1:5" ht="15" hidden="1" x14ac:dyDescent="0.25">
      <c r="A13584" s="23"/>
      <c r="B13584" s="29"/>
      <c r="C13584" s="29"/>
      <c r="D13584" s="30"/>
      <c r="E13584" s="29"/>
    </row>
    <row r="13585" spans="1:5" ht="15" hidden="1" x14ac:dyDescent="0.25">
      <c r="A13585" s="23"/>
      <c r="B13585" s="29"/>
      <c r="C13585" s="29"/>
      <c r="D13585" s="30"/>
      <c r="E13585" s="29"/>
    </row>
    <row r="13586" spans="1:5" ht="15" hidden="1" x14ac:dyDescent="0.25">
      <c r="A13586" s="23"/>
      <c r="B13586" s="29"/>
      <c r="C13586" s="29"/>
      <c r="D13586" s="30"/>
      <c r="E13586" s="29"/>
    </row>
    <row r="13587" spans="1:5" ht="15" hidden="1" x14ac:dyDescent="0.25">
      <c r="A13587" s="23"/>
      <c r="B13587" s="29"/>
      <c r="C13587" s="29"/>
      <c r="D13587" s="30"/>
      <c r="E13587" s="29"/>
    </row>
    <row r="13588" spans="1:5" ht="15" hidden="1" x14ac:dyDescent="0.25">
      <c r="A13588" s="23"/>
      <c r="B13588" s="29"/>
      <c r="C13588" s="29"/>
      <c r="D13588" s="30"/>
      <c r="E13588" s="29"/>
    </row>
    <row r="13589" spans="1:5" ht="15" hidden="1" x14ac:dyDescent="0.25">
      <c r="A13589" s="23"/>
      <c r="B13589" s="29"/>
      <c r="C13589" s="29"/>
      <c r="D13589" s="30"/>
      <c r="E13589" s="29"/>
    </row>
    <row r="13590" spans="1:5" ht="15" hidden="1" x14ac:dyDescent="0.25">
      <c r="A13590" s="23"/>
      <c r="B13590" s="29"/>
      <c r="C13590" s="29"/>
      <c r="D13590" s="30"/>
      <c r="E13590" s="29"/>
    </row>
    <row r="13591" spans="1:5" ht="15" hidden="1" x14ac:dyDescent="0.25">
      <c r="A13591" s="23"/>
      <c r="B13591" s="29"/>
      <c r="C13591" s="29"/>
      <c r="D13591" s="30"/>
      <c r="E13591" s="29"/>
    </row>
    <row r="13592" spans="1:5" ht="15" hidden="1" x14ac:dyDescent="0.25">
      <c r="A13592" s="23"/>
      <c r="B13592" s="29"/>
      <c r="C13592" s="29"/>
      <c r="D13592" s="30"/>
      <c r="E13592" s="29"/>
    </row>
    <row r="13593" spans="1:5" ht="15" hidden="1" x14ac:dyDescent="0.25">
      <c r="A13593" s="23"/>
      <c r="B13593" s="29"/>
      <c r="C13593" s="29"/>
      <c r="D13593" s="30"/>
      <c r="E13593" s="29"/>
    </row>
    <row r="13594" spans="1:5" ht="15" hidden="1" x14ac:dyDescent="0.25">
      <c r="A13594" s="23"/>
      <c r="B13594" s="29"/>
      <c r="C13594" s="29"/>
      <c r="D13594" s="30"/>
      <c r="E13594" s="29"/>
    </row>
    <row r="13595" spans="1:5" ht="15" hidden="1" x14ac:dyDescent="0.25">
      <c r="A13595" s="23"/>
      <c r="B13595" s="29"/>
      <c r="C13595" s="29"/>
      <c r="D13595" s="30"/>
      <c r="E13595" s="29"/>
    </row>
    <row r="13596" spans="1:5" ht="15" hidden="1" x14ac:dyDescent="0.25">
      <c r="A13596" s="23"/>
      <c r="B13596" s="29"/>
      <c r="C13596" s="29"/>
      <c r="D13596" s="30"/>
      <c r="E13596" s="29"/>
    </row>
    <row r="13597" spans="1:5" ht="15" hidden="1" x14ac:dyDescent="0.25">
      <c r="A13597" s="23"/>
      <c r="B13597" s="29"/>
      <c r="C13597" s="29"/>
      <c r="D13597" s="30"/>
      <c r="E13597" s="29"/>
    </row>
    <row r="13598" spans="1:5" ht="15" hidden="1" x14ac:dyDescent="0.25">
      <c r="A13598" s="23"/>
      <c r="B13598" s="29"/>
      <c r="C13598" s="29"/>
      <c r="D13598" s="30"/>
      <c r="E13598" s="29"/>
    </row>
    <row r="13599" spans="1:5" ht="15" hidden="1" x14ac:dyDescent="0.25">
      <c r="A13599" s="23"/>
      <c r="B13599" s="29"/>
      <c r="C13599" s="29"/>
      <c r="D13599" s="30"/>
      <c r="E13599" s="29"/>
    </row>
    <row r="13600" spans="1:5" ht="15" hidden="1" x14ac:dyDescent="0.25">
      <c r="A13600" s="23"/>
      <c r="B13600" s="29"/>
      <c r="C13600" s="29"/>
      <c r="D13600" s="30"/>
      <c r="E13600" s="29"/>
    </row>
    <row r="13601" spans="1:5" ht="15" hidden="1" x14ac:dyDescent="0.25">
      <c r="A13601" s="23"/>
      <c r="B13601" s="29"/>
      <c r="C13601" s="29"/>
      <c r="D13601" s="30"/>
      <c r="E13601" s="29"/>
    </row>
    <row r="13602" spans="1:5" ht="15" hidden="1" x14ac:dyDescent="0.25">
      <c r="A13602" s="23"/>
      <c r="B13602" s="29"/>
      <c r="C13602" s="29"/>
      <c r="D13602" s="30"/>
      <c r="E13602" s="29"/>
    </row>
    <row r="13603" spans="1:5" ht="15" hidden="1" x14ac:dyDescent="0.25">
      <c r="A13603" s="23"/>
      <c r="B13603" s="29"/>
      <c r="C13603" s="29"/>
      <c r="D13603" s="30"/>
      <c r="E13603" s="29"/>
    </row>
    <row r="13604" spans="1:5" ht="15" hidden="1" x14ac:dyDescent="0.25">
      <c r="A13604" s="23"/>
      <c r="B13604" s="29"/>
      <c r="C13604" s="29"/>
      <c r="D13604" s="30"/>
      <c r="E13604" s="29"/>
    </row>
    <row r="13605" spans="1:5" ht="15" hidden="1" x14ac:dyDescent="0.25">
      <c r="A13605" s="23"/>
      <c r="B13605" s="29"/>
      <c r="C13605" s="29"/>
      <c r="D13605" s="30"/>
      <c r="E13605" s="29"/>
    </row>
    <row r="13606" spans="1:5" ht="15" hidden="1" x14ac:dyDescent="0.25">
      <c r="A13606" s="23"/>
      <c r="B13606" s="29"/>
      <c r="C13606" s="29"/>
      <c r="D13606" s="30"/>
      <c r="E13606" s="29"/>
    </row>
    <row r="13607" spans="1:5" ht="15" hidden="1" x14ac:dyDescent="0.25">
      <c r="A13607" s="23"/>
      <c r="B13607" s="29"/>
      <c r="C13607" s="29"/>
      <c r="D13607" s="30"/>
      <c r="E13607" s="29"/>
    </row>
    <row r="13608" spans="1:5" ht="15" hidden="1" x14ac:dyDescent="0.25">
      <c r="A13608" s="23"/>
      <c r="B13608" s="29"/>
      <c r="C13608" s="29"/>
      <c r="D13608" s="30"/>
      <c r="E13608" s="29"/>
    </row>
    <row r="13609" spans="1:5" ht="15" hidden="1" x14ac:dyDescent="0.25">
      <c r="A13609" s="23"/>
      <c r="B13609" s="29"/>
      <c r="C13609" s="29"/>
      <c r="D13609" s="30"/>
      <c r="E13609" s="29"/>
    </row>
    <row r="13610" spans="1:5" ht="15" hidden="1" x14ac:dyDescent="0.25">
      <c r="A13610" s="23"/>
      <c r="B13610" s="29"/>
      <c r="C13610" s="29"/>
      <c r="D13610" s="30"/>
      <c r="E13610" s="29"/>
    </row>
    <row r="13611" spans="1:5" ht="15" hidden="1" x14ac:dyDescent="0.25">
      <c r="A13611" s="23"/>
      <c r="B13611" s="29"/>
      <c r="C13611" s="29"/>
      <c r="D13611" s="30"/>
      <c r="E13611" s="29"/>
    </row>
    <row r="13612" spans="1:5" ht="15" hidden="1" x14ac:dyDescent="0.25">
      <c r="A13612" s="23"/>
      <c r="B13612" s="29"/>
      <c r="C13612" s="29"/>
      <c r="D13612" s="30"/>
      <c r="E13612" s="29"/>
    </row>
    <row r="13613" spans="1:5" ht="15" hidden="1" x14ac:dyDescent="0.25">
      <c r="A13613" s="23"/>
      <c r="B13613" s="29"/>
      <c r="C13613" s="29"/>
      <c r="D13613" s="30"/>
      <c r="E13613" s="29"/>
    </row>
    <row r="13614" spans="1:5" ht="15" hidden="1" x14ac:dyDescent="0.25">
      <c r="A13614" s="23"/>
      <c r="B13614" s="29"/>
      <c r="C13614" s="29"/>
      <c r="D13614" s="30"/>
      <c r="E13614" s="29"/>
    </row>
    <row r="13615" spans="1:5" ht="15" hidden="1" x14ac:dyDescent="0.25">
      <c r="A13615" s="23"/>
      <c r="B13615" s="29"/>
      <c r="C13615" s="29"/>
      <c r="D13615" s="30"/>
      <c r="E13615" s="29"/>
    </row>
    <row r="13616" spans="1:5" ht="15" hidden="1" x14ac:dyDescent="0.25">
      <c r="A13616" s="23"/>
      <c r="B13616" s="29"/>
      <c r="C13616" s="29"/>
      <c r="D13616" s="30"/>
      <c r="E13616" s="29"/>
    </row>
    <row r="13617" spans="1:5" ht="15" hidden="1" x14ac:dyDescent="0.25">
      <c r="A13617" s="23"/>
      <c r="B13617" s="29"/>
      <c r="C13617" s="29"/>
      <c r="D13617" s="30"/>
      <c r="E13617" s="29"/>
    </row>
    <row r="13618" spans="1:5" ht="15" hidden="1" x14ac:dyDescent="0.25">
      <c r="A13618" s="23"/>
      <c r="B13618" s="29"/>
      <c r="C13618" s="29"/>
      <c r="D13618" s="30"/>
      <c r="E13618" s="29"/>
    </row>
    <row r="13619" spans="1:5" ht="15" hidden="1" x14ac:dyDescent="0.25">
      <c r="A13619" s="23"/>
      <c r="B13619" s="29"/>
      <c r="C13619" s="29"/>
      <c r="D13619" s="30"/>
      <c r="E13619" s="29"/>
    </row>
    <row r="13620" spans="1:5" ht="15" hidden="1" x14ac:dyDescent="0.25">
      <c r="A13620" s="23"/>
      <c r="B13620" s="29"/>
      <c r="C13620" s="29"/>
      <c r="D13620" s="30"/>
      <c r="E13620" s="29"/>
    </row>
    <row r="13621" spans="1:5" ht="15" hidden="1" x14ac:dyDescent="0.25">
      <c r="A13621" s="23"/>
      <c r="B13621" s="29"/>
      <c r="C13621" s="29"/>
      <c r="D13621" s="30"/>
      <c r="E13621" s="29"/>
    </row>
    <row r="13622" spans="1:5" ht="15" hidden="1" x14ac:dyDescent="0.25">
      <c r="A13622" s="23"/>
      <c r="B13622" s="29"/>
      <c r="C13622" s="29"/>
      <c r="D13622" s="30"/>
      <c r="E13622" s="29"/>
    </row>
    <row r="13623" spans="1:5" ht="15" hidden="1" x14ac:dyDescent="0.25">
      <c r="A13623" s="23"/>
      <c r="B13623" s="29"/>
      <c r="C13623" s="29"/>
      <c r="D13623" s="30"/>
      <c r="E13623" s="29"/>
    </row>
    <row r="13624" spans="1:5" ht="15" hidden="1" x14ac:dyDescent="0.25">
      <c r="A13624" s="23"/>
      <c r="B13624" s="29"/>
      <c r="C13624" s="29"/>
      <c r="D13624" s="30"/>
      <c r="E13624" s="29"/>
    </row>
    <row r="13625" spans="1:5" ht="15" hidden="1" x14ac:dyDescent="0.25">
      <c r="A13625" s="23"/>
      <c r="B13625" s="29"/>
      <c r="C13625" s="29"/>
      <c r="D13625" s="30"/>
      <c r="E13625" s="29"/>
    </row>
    <row r="13626" spans="1:5" ht="15" hidden="1" x14ac:dyDescent="0.25">
      <c r="A13626" s="23"/>
      <c r="B13626" s="29"/>
      <c r="C13626" s="29"/>
      <c r="D13626" s="30"/>
      <c r="E13626" s="29"/>
    </row>
    <row r="13627" spans="1:5" ht="15" hidden="1" x14ac:dyDescent="0.25">
      <c r="A13627" s="23"/>
      <c r="B13627" s="29"/>
      <c r="C13627" s="29"/>
      <c r="D13627" s="30"/>
      <c r="E13627" s="29"/>
    </row>
    <row r="13628" spans="1:5" ht="15" hidden="1" x14ac:dyDescent="0.25">
      <c r="A13628" s="23"/>
      <c r="B13628" s="29"/>
      <c r="C13628" s="29"/>
      <c r="D13628" s="30"/>
      <c r="E13628" s="29"/>
    </row>
    <row r="13629" spans="1:5" ht="15" hidden="1" x14ac:dyDescent="0.25">
      <c r="A13629" s="23"/>
      <c r="B13629" s="29"/>
      <c r="C13629" s="29"/>
      <c r="D13629" s="30"/>
      <c r="E13629" s="29"/>
    </row>
    <row r="13630" spans="1:5" ht="15" hidden="1" x14ac:dyDescent="0.25">
      <c r="A13630" s="23"/>
      <c r="B13630" s="29"/>
      <c r="C13630" s="29"/>
      <c r="D13630" s="30"/>
      <c r="E13630" s="29"/>
    </row>
    <row r="13631" spans="1:5" ht="15" hidden="1" x14ac:dyDescent="0.25">
      <c r="A13631" s="23"/>
      <c r="B13631" s="29"/>
      <c r="C13631" s="29"/>
      <c r="D13631" s="30"/>
      <c r="E13631" s="29"/>
    </row>
    <row r="13632" spans="1:5" ht="15" hidden="1" x14ac:dyDescent="0.25">
      <c r="A13632" s="23"/>
      <c r="B13632" s="29"/>
      <c r="C13632" s="29"/>
      <c r="D13632" s="30"/>
      <c r="E13632" s="29"/>
    </row>
    <row r="13633" spans="1:5" ht="15" hidden="1" x14ac:dyDescent="0.25">
      <c r="A13633" s="23"/>
      <c r="B13633" s="29"/>
      <c r="C13633" s="29"/>
      <c r="D13633" s="30"/>
      <c r="E13633" s="29"/>
    </row>
    <row r="13634" spans="1:5" ht="15" hidden="1" x14ac:dyDescent="0.25">
      <c r="A13634" s="23"/>
      <c r="B13634" s="29"/>
      <c r="C13634" s="29"/>
      <c r="D13634" s="30"/>
      <c r="E13634" s="29"/>
    </row>
    <row r="13635" spans="1:5" ht="15" hidden="1" x14ac:dyDescent="0.25">
      <c r="A13635" s="23"/>
      <c r="B13635" s="29"/>
      <c r="C13635" s="29"/>
      <c r="D13635" s="30"/>
      <c r="E13635" s="29"/>
    </row>
    <row r="13636" spans="1:5" ht="15" hidden="1" x14ac:dyDescent="0.25">
      <c r="A13636" s="23"/>
      <c r="B13636" s="29"/>
      <c r="C13636" s="29"/>
      <c r="D13636" s="30"/>
      <c r="E13636" s="29"/>
    </row>
    <row r="13637" spans="1:5" ht="15" hidden="1" x14ac:dyDescent="0.25">
      <c r="A13637" s="23"/>
      <c r="B13637" s="29"/>
      <c r="C13637" s="29"/>
      <c r="D13637" s="30"/>
      <c r="E13637" s="29"/>
    </row>
    <row r="13638" spans="1:5" ht="15" hidden="1" x14ac:dyDescent="0.25">
      <c r="A13638" s="23"/>
      <c r="B13638" s="29"/>
      <c r="C13638" s="29"/>
      <c r="D13638" s="30"/>
      <c r="E13638" s="29"/>
    </row>
    <row r="13639" spans="1:5" ht="15" hidden="1" x14ac:dyDescent="0.25">
      <c r="A13639" s="23"/>
      <c r="B13639" s="29"/>
      <c r="C13639" s="29"/>
      <c r="D13639" s="30"/>
      <c r="E13639" s="29"/>
    </row>
    <row r="13640" spans="1:5" ht="15" hidden="1" x14ac:dyDescent="0.25">
      <c r="A13640" s="23"/>
      <c r="B13640" s="29"/>
      <c r="C13640" s="29"/>
      <c r="D13640" s="30"/>
      <c r="E13640" s="29"/>
    </row>
    <row r="13641" spans="1:5" ht="15" hidden="1" x14ac:dyDescent="0.25">
      <c r="A13641" s="23"/>
      <c r="B13641" s="29"/>
      <c r="C13641" s="29"/>
      <c r="D13641" s="30"/>
      <c r="E13641" s="29"/>
    </row>
    <row r="13642" spans="1:5" ht="15" hidden="1" x14ac:dyDescent="0.25">
      <c r="A13642" s="23"/>
      <c r="B13642" s="29"/>
      <c r="C13642" s="29"/>
      <c r="D13642" s="30"/>
      <c r="E13642" s="29"/>
    </row>
    <row r="13643" spans="1:5" ht="15" hidden="1" x14ac:dyDescent="0.25">
      <c r="A13643" s="23"/>
      <c r="B13643" s="29"/>
      <c r="C13643" s="29"/>
      <c r="D13643" s="30"/>
      <c r="E13643" s="29"/>
    </row>
    <row r="13644" spans="1:5" ht="15" hidden="1" x14ac:dyDescent="0.25">
      <c r="A13644" s="23"/>
      <c r="B13644" s="29"/>
      <c r="C13644" s="29"/>
      <c r="D13644" s="30"/>
      <c r="E13644" s="29"/>
    </row>
    <row r="13645" spans="1:5" ht="15" hidden="1" x14ac:dyDescent="0.25">
      <c r="A13645" s="23"/>
      <c r="B13645" s="29"/>
      <c r="C13645" s="29"/>
      <c r="D13645" s="30"/>
      <c r="E13645" s="29"/>
    </row>
    <row r="13646" spans="1:5" ht="15" hidden="1" x14ac:dyDescent="0.25">
      <c r="A13646" s="23"/>
      <c r="B13646" s="29"/>
      <c r="C13646" s="29"/>
      <c r="D13646" s="30"/>
      <c r="E13646" s="29"/>
    </row>
    <row r="13647" spans="1:5" ht="15" hidden="1" x14ac:dyDescent="0.25">
      <c r="A13647" s="23"/>
      <c r="B13647" s="29"/>
      <c r="C13647" s="29"/>
      <c r="D13647" s="30"/>
      <c r="E13647" s="29"/>
    </row>
    <row r="13648" spans="1:5" ht="15" hidden="1" x14ac:dyDescent="0.25">
      <c r="A13648" s="23"/>
      <c r="B13648" s="29"/>
      <c r="C13648" s="29"/>
      <c r="D13648" s="30"/>
      <c r="E13648" s="29"/>
    </row>
    <row r="13649" spans="1:5" ht="15" hidden="1" x14ac:dyDescent="0.25">
      <c r="A13649" s="23"/>
      <c r="B13649" s="29"/>
      <c r="C13649" s="29"/>
      <c r="D13649" s="30"/>
      <c r="E13649" s="29"/>
    </row>
    <row r="13650" spans="1:5" ht="15" hidden="1" x14ac:dyDescent="0.25">
      <c r="A13650" s="23"/>
      <c r="B13650" s="29"/>
      <c r="C13650" s="29"/>
      <c r="D13650" s="30"/>
      <c r="E13650" s="29"/>
    </row>
    <row r="13651" spans="1:5" ht="15" hidden="1" x14ac:dyDescent="0.25">
      <c r="A13651" s="23"/>
      <c r="B13651" s="29"/>
      <c r="C13651" s="29"/>
      <c r="D13651" s="30"/>
      <c r="E13651" s="29"/>
    </row>
    <row r="13652" spans="1:5" ht="15" hidden="1" x14ac:dyDescent="0.25">
      <c r="A13652" s="23"/>
      <c r="B13652" s="29"/>
      <c r="C13652" s="29"/>
      <c r="D13652" s="30"/>
      <c r="E13652" s="29"/>
    </row>
    <row r="13653" spans="1:5" ht="15" hidden="1" x14ac:dyDescent="0.25">
      <c r="A13653" s="23"/>
      <c r="B13653" s="29"/>
      <c r="C13653" s="29"/>
      <c r="D13653" s="30"/>
      <c r="E13653" s="29"/>
    </row>
    <row r="13654" spans="1:5" ht="15" hidden="1" x14ac:dyDescent="0.25">
      <c r="A13654" s="23"/>
      <c r="B13654" s="29"/>
      <c r="C13654" s="29"/>
      <c r="D13654" s="30"/>
      <c r="E13654" s="29"/>
    </row>
    <row r="13655" spans="1:5" ht="15" hidden="1" x14ac:dyDescent="0.25">
      <c r="A13655" s="23"/>
      <c r="B13655" s="29"/>
      <c r="C13655" s="29"/>
      <c r="D13655" s="30"/>
      <c r="E13655" s="29"/>
    </row>
    <row r="13656" spans="1:5" ht="15" hidden="1" x14ac:dyDescent="0.25">
      <c r="A13656" s="23"/>
      <c r="B13656" s="29"/>
      <c r="C13656" s="29"/>
      <c r="D13656" s="30"/>
      <c r="E13656" s="29"/>
    </row>
    <row r="13657" spans="1:5" ht="15" hidden="1" x14ac:dyDescent="0.25">
      <c r="A13657" s="23"/>
      <c r="B13657" s="29"/>
      <c r="C13657" s="29"/>
      <c r="D13657" s="30"/>
      <c r="E13657" s="29"/>
    </row>
    <row r="13658" spans="1:5" ht="15" hidden="1" x14ac:dyDescent="0.25">
      <c r="A13658" s="23"/>
      <c r="B13658" s="29"/>
      <c r="C13658" s="29"/>
      <c r="D13658" s="30"/>
      <c r="E13658" s="29"/>
    </row>
    <row r="13659" spans="1:5" ht="15" hidden="1" x14ac:dyDescent="0.25">
      <c r="A13659" s="23"/>
      <c r="B13659" s="29"/>
      <c r="C13659" s="29"/>
      <c r="D13659" s="30"/>
      <c r="E13659" s="29"/>
    </row>
    <row r="13660" spans="1:5" ht="15" hidden="1" x14ac:dyDescent="0.25">
      <c r="A13660" s="23"/>
      <c r="B13660" s="29"/>
      <c r="C13660" s="29"/>
      <c r="D13660" s="30"/>
      <c r="E13660" s="29"/>
    </row>
    <row r="13661" spans="1:5" ht="15" hidden="1" x14ac:dyDescent="0.25">
      <c r="A13661" s="23"/>
      <c r="B13661" s="29"/>
      <c r="C13661" s="29"/>
      <c r="D13661" s="30"/>
      <c r="E13661" s="29"/>
    </row>
    <row r="13662" spans="1:5" ht="15" hidden="1" x14ac:dyDescent="0.25">
      <c r="A13662" s="23"/>
      <c r="B13662" s="29"/>
      <c r="C13662" s="29"/>
      <c r="D13662" s="30"/>
      <c r="E13662" s="29"/>
    </row>
    <row r="13663" spans="1:5" ht="15" hidden="1" x14ac:dyDescent="0.25">
      <c r="A13663" s="23"/>
      <c r="B13663" s="29"/>
      <c r="C13663" s="29"/>
      <c r="D13663" s="30"/>
      <c r="E13663" s="29"/>
    </row>
    <row r="13664" spans="1:5" ht="15" hidden="1" x14ac:dyDescent="0.25">
      <c r="A13664" s="23"/>
      <c r="B13664" s="29"/>
      <c r="C13664" s="29"/>
      <c r="D13664" s="30"/>
      <c r="E13664" s="29"/>
    </row>
    <row r="13665" spans="1:5" ht="15" hidden="1" x14ac:dyDescent="0.25">
      <c r="A13665" s="23"/>
      <c r="B13665" s="29"/>
      <c r="C13665" s="29"/>
      <c r="D13665" s="30"/>
      <c r="E13665" s="29"/>
    </row>
    <row r="13666" spans="1:5" ht="15" hidden="1" x14ac:dyDescent="0.25">
      <c r="A13666" s="23"/>
      <c r="B13666" s="29"/>
      <c r="C13666" s="29"/>
      <c r="D13666" s="30"/>
      <c r="E13666" s="29"/>
    </row>
    <row r="13667" spans="1:5" ht="15" hidden="1" x14ac:dyDescent="0.25">
      <c r="A13667" s="23"/>
      <c r="B13667" s="29"/>
      <c r="C13667" s="29"/>
      <c r="D13667" s="30"/>
      <c r="E13667" s="29"/>
    </row>
    <row r="13668" spans="1:5" ht="15" hidden="1" x14ac:dyDescent="0.25">
      <c r="A13668" s="23"/>
      <c r="B13668" s="29"/>
      <c r="C13668" s="29"/>
      <c r="D13668" s="30"/>
      <c r="E13668" s="29"/>
    </row>
    <row r="13669" spans="1:5" ht="15" hidden="1" x14ac:dyDescent="0.25">
      <c r="A13669" s="23"/>
      <c r="B13669" s="29"/>
      <c r="C13669" s="29"/>
      <c r="D13669" s="30"/>
      <c r="E13669" s="29"/>
    </row>
    <row r="13670" spans="1:5" ht="15" hidden="1" x14ac:dyDescent="0.25">
      <c r="A13670" s="23"/>
      <c r="B13670" s="29"/>
      <c r="C13670" s="29"/>
      <c r="D13670" s="30"/>
      <c r="E13670" s="29"/>
    </row>
    <row r="13671" spans="1:5" ht="15" hidden="1" x14ac:dyDescent="0.25">
      <c r="A13671" s="23"/>
      <c r="B13671" s="29"/>
      <c r="C13671" s="29"/>
      <c r="D13671" s="30"/>
      <c r="E13671" s="29"/>
    </row>
    <row r="13672" spans="1:5" ht="15" hidden="1" x14ac:dyDescent="0.25">
      <c r="A13672" s="23"/>
      <c r="B13672" s="29"/>
      <c r="C13672" s="29"/>
      <c r="D13672" s="30"/>
      <c r="E13672" s="29"/>
    </row>
    <row r="13673" spans="1:5" ht="15" hidden="1" x14ac:dyDescent="0.25">
      <c r="A13673" s="23"/>
      <c r="B13673" s="29"/>
      <c r="C13673" s="29"/>
      <c r="D13673" s="30"/>
      <c r="E13673" s="29"/>
    </row>
    <row r="13674" spans="1:5" ht="15" hidden="1" x14ac:dyDescent="0.25">
      <c r="A13674" s="23"/>
      <c r="B13674" s="29"/>
      <c r="C13674" s="29"/>
      <c r="D13674" s="30"/>
      <c r="E13674" s="29"/>
    </row>
    <row r="13675" spans="1:5" ht="15" hidden="1" x14ac:dyDescent="0.25">
      <c r="A13675" s="23"/>
      <c r="B13675" s="29"/>
      <c r="C13675" s="29"/>
      <c r="D13675" s="30"/>
      <c r="E13675" s="29"/>
    </row>
    <row r="13676" spans="1:5" ht="15" hidden="1" x14ac:dyDescent="0.25">
      <c r="A13676" s="23"/>
      <c r="B13676" s="29"/>
      <c r="C13676" s="29"/>
      <c r="D13676" s="30"/>
      <c r="E13676" s="29"/>
    </row>
    <row r="13677" spans="1:5" ht="15" hidden="1" x14ac:dyDescent="0.25">
      <c r="A13677" s="23"/>
      <c r="B13677" s="29"/>
      <c r="C13677" s="29"/>
      <c r="D13677" s="30"/>
      <c r="E13677" s="29"/>
    </row>
    <row r="13678" spans="1:5" ht="15" hidden="1" x14ac:dyDescent="0.25">
      <c r="A13678" s="23"/>
      <c r="B13678" s="29"/>
      <c r="C13678" s="29"/>
      <c r="D13678" s="30"/>
      <c r="E13678" s="29"/>
    </row>
    <row r="13679" spans="1:5" ht="15" hidden="1" x14ac:dyDescent="0.25">
      <c r="A13679" s="23"/>
      <c r="B13679" s="29"/>
      <c r="C13679" s="29"/>
      <c r="D13679" s="30"/>
      <c r="E13679" s="29"/>
    </row>
    <row r="13680" spans="1:5" ht="15" hidden="1" x14ac:dyDescent="0.25">
      <c r="A13680" s="23"/>
      <c r="B13680" s="29"/>
      <c r="C13680" s="29"/>
      <c r="D13680" s="30"/>
      <c r="E13680" s="29"/>
    </row>
    <row r="13681" spans="1:5" ht="15" hidden="1" x14ac:dyDescent="0.25">
      <c r="A13681" s="23"/>
      <c r="B13681" s="29"/>
      <c r="C13681" s="29"/>
      <c r="D13681" s="30"/>
      <c r="E13681" s="29"/>
    </row>
    <row r="13682" spans="1:5" ht="15" hidden="1" x14ac:dyDescent="0.25">
      <c r="A13682" s="23"/>
      <c r="B13682" s="29"/>
      <c r="C13682" s="29"/>
      <c r="D13682" s="30"/>
      <c r="E13682" s="29"/>
    </row>
    <row r="13683" spans="1:5" ht="15" hidden="1" x14ac:dyDescent="0.25">
      <c r="A13683" s="23"/>
      <c r="B13683" s="29"/>
      <c r="C13683" s="29"/>
      <c r="D13683" s="30"/>
      <c r="E13683" s="29"/>
    </row>
    <row r="13684" spans="1:5" ht="15" hidden="1" x14ac:dyDescent="0.25">
      <c r="A13684" s="23"/>
      <c r="B13684" s="29"/>
      <c r="C13684" s="29"/>
      <c r="D13684" s="30"/>
      <c r="E13684" s="29"/>
    </row>
    <row r="13685" spans="1:5" ht="15" hidden="1" x14ac:dyDescent="0.25">
      <c r="A13685" s="23"/>
      <c r="B13685" s="29"/>
      <c r="C13685" s="29"/>
      <c r="D13685" s="30"/>
      <c r="E13685" s="29"/>
    </row>
    <row r="13686" spans="1:5" ht="15" hidden="1" x14ac:dyDescent="0.25">
      <c r="A13686" s="23"/>
      <c r="B13686" s="29"/>
      <c r="C13686" s="29"/>
      <c r="D13686" s="30"/>
      <c r="E13686" s="29"/>
    </row>
    <row r="13687" spans="1:5" ht="15" hidden="1" x14ac:dyDescent="0.25">
      <c r="A13687" s="23"/>
      <c r="B13687" s="29"/>
      <c r="C13687" s="29"/>
      <c r="D13687" s="30"/>
      <c r="E13687" s="29"/>
    </row>
    <row r="13688" spans="1:5" ht="15" hidden="1" x14ac:dyDescent="0.25">
      <c r="A13688" s="23"/>
      <c r="B13688" s="29"/>
      <c r="C13688" s="29"/>
      <c r="D13688" s="30"/>
      <c r="E13688" s="29"/>
    </row>
    <row r="13689" spans="1:5" ht="15" hidden="1" x14ac:dyDescent="0.25">
      <c r="A13689" s="23"/>
      <c r="B13689" s="29"/>
      <c r="C13689" s="29"/>
      <c r="D13689" s="30"/>
      <c r="E13689" s="29"/>
    </row>
    <row r="13690" spans="1:5" ht="15" hidden="1" x14ac:dyDescent="0.25">
      <c r="A13690" s="23"/>
      <c r="B13690" s="29"/>
      <c r="C13690" s="29"/>
      <c r="D13690" s="30"/>
      <c r="E13690" s="29"/>
    </row>
    <row r="13691" spans="1:5" ht="15" hidden="1" x14ac:dyDescent="0.25">
      <c r="A13691" s="23"/>
      <c r="B13691" s="29"/>
      <c r="C13691" s="29"/>
      <c r="D13691" s="30"/>
      <c r="E13691" s="29"/>
    </row>
    <row r="13692" spans="1:5" ht="15" hidden="1" x14ac:dyDescent="0.25">
      <c r="A13692" s="23"/>
      <c r="B13692" s="29"/>
      <c r="C13692" s="29"/>
      <c r="D13692" s="30"/>
      <c r="E13692" s="29"/>
    </row>
    <row r="13693" spans="1:5" ht="15" hidden="1" x14ac:dyDescent="0.25">
      <c r="A13693" s="23"/>
      <c r="B13693" s="29"/>
      <c r="C13693" s="29"/>
      <c r="D13693" s="30"/>
      <c r="E13693" s="29"/>
    </row>
    <row r="13694" spans="1:5" ht="15" hidden="1" x14ac:dyDescent="0.25">
      <c r="A13694" s="23"/>
      <c r="B13694" s="29"/>
      <c r="C13694" s="29"/>
      <c r="D13694" s="30"/>
      <c r="E13694" s="29"/>
    </row>
    <row r="13695" spans="1:5" ht="15" hidden="1" x14ac:dyDescent="0.25">
      <c r="A13695" s="23"/>
      <c r="B13695" s="29"/>
      <c r="C13695" s="29"/>
      <c r="D13695" s="30"/>
      <c r="E13695" s="29"/>
    </row>
    <row r="13696" spans="1:5" ht="15" hidden="1" x14ac:dyDescent="0.25">
      <c r="A13696" s="23"/>
      <c r="B13696" s="29"/>
      <c r="C13696" s="29"/>
      <c r="D13696" s="30"/>
      <c r="E13696" s="29"/>
    </row>
    <row r="13697" spans="1:5" ht="15" hidden="1" x14ac:dyDescent="0.25">
      <c r="A13697" s="23"/>
      <c r="B13697" s="29"/>
      <c r="C13697" s="29"/>
      <c r="D13697" s="30"/>
      <c r="E13697" s="29"/>
    </row>
    <row r="13698" spans="1:5" ht="15" hidden="1" x14ac:dyDescent="0.25">
      <c r="A13698" s="23"/>
      <c r="B13698" s="29"/>
      <c r="C13698" s="29"/>
      <c r="D13698" s="30"/>
      <c r="E13698" s="29"/>
    </row>
    <row r="13699" spans="1:5" ht="15" hidden="1" x14ac:dyDescent="0.25">
      <c r="A13699" s="23"/>
      <c r="B13699" s="29"/>
      <c r="C13699" s="29"/>
      <c r="D13699" s="30"/>
      <c r="E13699" s="29"/>
    </row>
    <row r="13700" spans="1:5" ht="15" hidden="1" x14ac:dyDescent="0.25">
      <c r="A13700" s="23"/>
      <c r="B13700" s="29"/>
      <c r="C13700" s="29"/>
      <c r="D13700" s="30"/>
      <c r="E13700" s="29"/>
    </row>
    <row r="13701" spans="1:5" ht="15" hidden="1" x14ac:dyDescent="0.25">
      <c r="A13701" s="23"/>
      <c r="B13701" s="29"/>
      <c r="C13701" s="29"/>
      <c r="D13701" s="30"/>
      <c r="E13701" s="29"/>
    </row>
    <row r="13702" spans="1:5" ht="15" hidden="1" x14ac:dyDescent="0.25">
      <c r="A13702" s="23"/>
      <c r="B13702" s="29"/>
      <c r="C13702" s="29"/>
      <c r="D13702" s="30"/>
      <c r="E13702" s="29"/>
    </row>
    <row r="13703" spans="1:5" ht="15" hidden="1" x14ac:dyDescent="0.25">
      <c r="A13703" s="23"/>
      <c r="B13703" s="29"/>
      <c r="C13703" s="29"/>
      <c r="D13703" s="30"/>
      <c r="E13703" s="29"/>
    </row>
    <row r="13704" spans="1:5" ht="15" hidden="1" x14ac:dyDescent="0.25">
      <c r="A13704" s="23"/>
      <c r="B13704" s="29"/>
      <c r="C13704" s="29"/>
      <c r="D13704" s="30"/>
      <c r="E13704" s="29"/>
    </row>
    <row r="13705" spans="1:5" ht="15" hidden="1" x14ac:dyDescent="0.25">
      <c r="A13705" s="23"/>
      <c r="B13705" s="29"/>
      <c r="C13705" s="29"/>
      <c r="D13705" s="30"/>
      <c r="E13705" s="29"/>
    </row>
    <row r="13706" spans="1:5" ht="15" hidden="1" x14ac:dyDescent="0.25">
      <c r="A13706" s="23"/>
      <c r="B13706" s="29"/>
      <c r="C13706" s="29"/>
      <c r="D13706" s="30"/>
      <c r="E13706" s="29"/>
    </row>
    <row r="13707" spans="1:5" ht="15" hidden="1" x14ac:dyDescent="0.25">
      <c r="A13707" s="23"/>
      <c r="B13707" s="29"/>
      <c r="C13707" s="29"/>
      <c r="D13707" s="30"/>
      <c r="E13707" s="29"/>
    </row>
    <row r="13708" spans="1:5" ht="15" hidden="1" x14ac:dyDescent="0.25">
      <c r="A13708" s="23"/>
      <c r="B13708" s="29"/>
      <c r="C13708" s="29"/>
      <c r="D13708" s="30"/>
      <c r="E13708" s="29"/>
    </row>
    <row r="13709" spans="1:5" ht="15" hidden="1" x14ac:dyDescent="0.25">
      <c r="A13709" s="23"/>
      <c r="B13709" s="29"/>
      <c r="C13709" s="29"/>
      <c r="D13709" s="30"/>
      <c r="E13709" s="29"/>
    </row>
    <row r="13710" spans="1:5" ht="15" hidden="1" x14ac:dyDescent="0.25">
      <c r="A13710" s="23"/>
      <c r="B13710" s="29"/>
      <c r="C13710" s="29"/>
      <c r="D13710" s="30"/>
      <c r="E13710" s="29"/>
    </row>
    <row r="13711" spans="1:5" ht="15" hidden="1" x14ac:dyDescent="0.25">
      <c r="A13711" s="23"/>
      <c r="B13711" s="29"/>
      <c r="C13711" s="29"/>
      <c r="D13711" s="30"/>
      <c r="E13711" s="29"/>
    </row>
    <row r="13712" spans="1:5" ht="15" hidden="1" x14ac:dyDescent="0.25">
      <c r="A13712" s="23"/>
      <c r="B13712" s="29"/>
      <c r="C13712" s="29"/>
      <c r="D13712" s="30"/>
      <c r="E13712" s="29"/>
    </row>
    <row r="13713" spans="1:5" ht="15" hidden="1" x14ac:dyDescent="0.25">
      <c r="A13713" s="23"/>
      <c r="B13713" s="29"/>
      <c r="C13713" s="29"/>
      <c r="D13713" s="30"/>
      <c r="E13713" s="29"/>
    </row>
    <row r="13714" spans="1:5" ht="15" hidden="1" x14ac:dyDescent="0.25">
      <c r="A13714" s="23"/>
      <c r="B13714" s="29"/>
      <c r="C13714" s="29"/>
      <c r="D13714" s="30"/>
      <c r="E13714" s="29"/>
    </row>
    <row r="13715" spans="1:5" ht="15" hidden="1" x14ac:dyDescent="0.25">
      <c r="A13715" s="23"/>
      <c r="B13715" s="29"/>
      <c r="C13715" s="29"/>
      <c r="D13715" s="30"/>
      <c r="E13715" s="29"/>
    </row>
    <row r="13716" spans="1:5" ht="15" hidden="1" x14ac:dyDescent="0.25">
      <c r="A13716" s="23"/>
      <c r="B13716" s="29"/>
      <c r="C13716" s="29"/>
      <c r="D13716" s="30"/>
      <c r="E13716" s="29"/>
    </row>
    <row r="13717" spans="1:5" ht="15" hidden="1" x14ac:dyDescent="0.25">
      <c r="A13717" s="23"/>
      <c r="B13717" s="29"/>
      <c r="C13717" s="29"/>
      <c r="D13717" s="30"/>
      <c r="E13717" s="29"/>
    </row>
    <row r="13718" spans="1:5" ht="15" hidden="1" x14ac:dyDescent="0.25">
      <c r="A13718" s="23"/>
      <c r="B13718" s="29"/>
      <c r="C13718" s="29"/>
      <c r="D13718" s="30"/>
      <c r="E13718" s="29"/>
    </row>
    <row r="13719" spans="1:5" ht="15" hidden="1" x14ac:dyDescent="0.25">
      <c r="A13719" s="23"/>
      <c r="B13719" s="29"/>
      <c r="C13719" s="29"/>
      <c r="D13719" s="30"/>
      <c r="E13719" s="29"/>
    </row>
    <row r="13720" spans="1:5" ht="15" hidden="1" x14ac:dyDescent="0.25">
      <c r="A13720" s="23"/>
      <c r="B13720" s="29"/>
      <c r="C13720" s="29"/>
      <c r="D13720" s="30"/>
      <c r="E13720" s="29"/>
    </row>
    <row r="13721" spans="1:5" ht="15" hidden="1" x14ac:dyDescent="0.25">
      <c r="A13721" s="23"/>
      <c r="B13721" s="29"/>
      <c r="C13721" s="29"/>
      <c r="D13721" s="30"/>
      <c r="E13721" s="29"/>
    </row>
    <row r="13722" spans="1:5" ht="15" hidden="1" x14ac:dyDescent="0.25">
      <c r="A13722" s="23"/>
      <c r="B13722" s="29"/>
      <c r="C13722" s="29"/>
      <c r="D13722" s="30"/>
      <c r="E13722" s="29"/>
    </row>
    <row r="13723" spans="1:5" ht="15" hidden="1" x14ac:dyDescent="0.25">
      <c r="A13723" s="23"/>
      <c r="B13723" s="29"/>
      <c r="C13723" s="29"/>
      <c r="D13723" s="30"/>
      <c r="E13723" s="29"/>
    </row>
    <row r="13724" spans="1:5" ht="15" hidden="1" x14ac:dyDescent="0.25">
      <c r="A13724" s="23"/>
      <c r="B13724" s="29"/>
      <c r="C13724" s="29"/>
      <c r="D13724" s="30"/>
      <c r="E13724" s="29"/>
    </row>
    <row r="13725" spans="1:5" ht="15" hidden="1" x14ac:dyDescent="0.25">
      <c r="A13725" s="23"/>
      <c r="B13725" s="29"/>
      <c r="C13725" s="29"/>
      <c r="D13725" s="30"/>
      <c r="E13725" s="29"/>
    </row>
    <row r="13726" spans="1:5" ht="15" hidden="1" x14ac:dyDescent="0.25">
      <c r="A13726" s="23"/>
      <c r="B13726" s="29"/>
      <c r="C13726" s="29"/>
      <c r="D13726" s="30"/>
      <c r="E13726" s="29"/>
    </row>
    <row r="13727" spans="1:5" ht="15" hidden="1" x14ac:dyDescent="0.25">
      <c r="A13727" s="23"/>
      <c r="B13727" s="29"/>
      <c r="C13727" s="29"/>
      <c r="D13727" s="30"/>
      <c r="E13727" s="29"/>
    </row>
    <row r="13728" spans="1:5" ht="15" hidden="1" x14ac:dyDescent="0.25">
      <c r="A13728" s="23"/>
      <c r="B13728" s="29"/>
      <c r="C13728" s="29"/>
      <c r="D13728" s="30"/>
      <c r="E13728" s="29"/>
    </row>
    <row r="13729" spans="1:5" ht="15" hidden="1" x14ac:dyDescent="0.25">
      <c r="A13729" s="23"/>
      <c r="B13729" s="29"/>
      <c r="C13729" s="29"/>
      <c r="D13729" s="30"/>
      <c r="E13729" s="29"/>
    </row>
    <row r="13730" spans="1:5" ht="15" hidden="1" x14ac:dyDescent="0.25">
      <c r="A13730" s="23"/>
      <c r="B13730" s="29"/>
      <c r="C13730" s="29"/>
      <c r="D13730" s="30"/>
      <c r="E13730" s="29"/>
    </row>
    <row r="13731" spans="1:5" ht="15" hidden="1" x14ac:dyDescent="0.25">
      <c r="A13731" s="23"/>
      <c r="B13731" s="29"/>
      <c r="C13731" s="29"/>
      <c r="D13731" s="30"/>
      <c r="E13731" s="29"/>
    </row>
    <row r="13732" spans="1:5" ht="15" hidden="1" x14ac:dyDescent="0.25">
      <c r="A13732" s="23"/>
      <c r="B13732" s="29"/>
      <c r="C13732" s="29"/>
      <c r="D13732" s="30"/>
      <c r="E13732" s="29"/>
    </row>
    <row r="13733" spans="1:5" ht="15" hidden="1" x14ac:dyDescent="0.25">
      <c r="A13733" s="23"/>
      <c r="B13733" s="29"/>
      <c r="C13733" s="29"/>
      <c r="D13733" s="30"/>
      <c r="E13733" s="29"/>
    </row>
    <row r="13734" spans="1:5" ht="15" hidden="1" x14ac:dyDescent="0.25">
      <c r="A13734" s="23"/>
      <c r="B13734" s="29"/>
      <c r="C13734" s="29"/>
      <c r="D13734" s="30"/>
      <c r="E13734" s="29"/>
    </row>
    <row r="13735" spans="1:5" ht="15" hidden="1" x14ac:dyDescent="0.25">
      <c r="A13735" s="23"/>
      <c r="B13735" s="29"/>
      <c r="C13735" s="29"/>
      <c r="D13735" s="30"/>
      <c r="E13735" s="29"/>
    </row>
    <row r="13736" spans="1:5" ht="15" hidden="1" x14ac:dyDescent="0.25">
      <c r="A13736" s="23"/>
      <c r="B13736" s="29"/>
      <c r="C13736" s="29"/>
      <c r="D13736" s="30"/>
      <c r="E13736" s="29"/>
    </row>
    <row r="13737" spans="1:5" ht="15" hidden="1" x14ac:dyDescent="0.25">
      <c r="A13737" s="23"/>
      <c r="B13737" s="29"/>
      <c r="C13737" s="29"/>
      <c r="D13737" s="30"/>
      <c r="E13737" s="29"/>
    </row>
    <row r="13738" spans="1:5" ht="15" hidden="1" x14ac:dyDescent="0.25">
      <c r="A13738" s="23"/>
      <c r="B13738" s="29"/>
      <c r="C13738" s="29"/>
      <c r="D13738" s="30"/>
      <c r="E13738" s="29"/>
    </row>
    <row r="13739" spans="1:5" ht="15" hidden="1" x14ac:dyDescent="0.25">
      <c r="A13739" s="23"/>
      <c r="B13739" s="29"/>
      <c r="C13739" s="29"/>
      <c r="D13739" s="30"/>
      <c r="E13739" s="29"/>
    </row>
    <row r="13740" spans="1:5" ht="15" hidden="1" x14ac:dyDescent="0.25">
      <c r="A13740" s="23"/>
      <c r="B13740" s="29"/>
      <c r="C13740" s="29"/>
      <c r="D13740" s="30"/>
      <c r="E13740" s="29"/>
    </row>
    <row r="13741" spans="1:5" ht="15" hidden="1" x14ac:dyDescent="0.25">
      <c r="A13741" s="23"/>
      <c r="B13741" s="29"/>
      <c r="C13741" s="29"/>
      <c r="D13741" s="30"/>
      <c r="E13741" s="29"/>
    </row>
    <row r="13742" spans="1:5" ht="15" hidden="1" x14ac:dyDescent="0.25">
      <c r="A13742" s="23"/>
      <c r="B13742" s="29"/>
      <c r="C13742" s="29"/>
      <c r="D13742" s="30"/>
      <c r="E13742" s="29"/>
    </row>
    <row r="13743" spans="1:5" ht="15" hidden="1" x14ac:dyDescent="0.25">
      <c r="A13743" s="23"/>
      <c r="B13743" s="29"/>
      <c r="C13743" s="29"/>
      <c r="D13743" s="30"/>
      <c r="E13743" s="29"/>
    </row>
    <row r="13744" spans="1:5" ht="15" hidden="1" x14ac:dyDescent="0.25">
      <c r="A13744" s="23"/>
      <c r="B13744" s="29"/>
      <c r="C13744" s="29"/>
      <c r="D13744" s="30"/>
      <c r="E13744" s="29"/>
    </row>
    <row r="13745" spans="1:5" ht="15" hidden="1" x14ac:dyDescent="0.25">
      <c r="A13745" s="23"/>
      <c r="B13745" s="29"/>
      <c r="C13745" s="29"/>
      <c r="D13745" s="30"/>
      <c r="E13745" s="29"/>
    </row>
    <row r="13746" spans="1:5" ht="15" hidden="1" x14ac:dyDescent="0.25">
      <c r="A13746" s="23"/>
      <c r="B13746" s="29"/>
      <c r="C13746" s="29"/>
      <c r="D13746" s="30"/>
      <c r="E13746" s="29"/>
    </row>
    <row r="13747" spans="1:5" ht="15" hidden="1" x14ac:dyDescent="0.25">
      <c r="A13747" s="23"/>
      <c r="B13747" s="29"/>
      <c r="C13747" s="29"/>
      <c r="D13747" s="30"/>
      <c r="E13747" s="29"/>
    </row>
    <row r="13748" spans="1:5" ht="15" hidden="1" x14ac:dyDescent="0.25">
      <c r="A13748" s="23"/>
      <c r="B13748" s="29"/>
      <c r="C13748" s="29"/>
      <c r="D13748" s="30"/>
      <c r="E13748" s="29"/>
    </row>
    <row r="13749" spans="1:5" ht="15" hidden="1" x14ac:dyDescent="0.25">
      <c r="A13749" s="23"/>
      <c r="B13749" s="29"/>
      <c r="C13749" s="29"/>
      <c r="D13749" s="30"/>
      <c r="E13749" s="29"/>
    </row>
    <row r="13750" spans="1:5" ht="15" hidden="1" x14ac:dyDescent="0.25">
      <c r="A13750" s="23"/>
      <c r="B13750" s="29"/>
      <c r="C13750" s="29"/>
      <c r="D13750" s="30"/>
      <c r="E13750" s="29"/>
    </row>
    <row r="13751" spans="1:5" ht="15" hidden="1" x14ac:dyDescent="0.25">
      <c r="A13751" s="23"/>
      <c r="B13751" s="29"/>
      <c r="C13751" s="29"/>
      <c r="D13751" s="30"/>
      <c r="E13751" s="29"/>
    </row>
    <row r="13752" spans="1:5" ht="15" hidden="1" x14ac:dyDescent="0.25">
      <c r="A13752" s="23"/>
      <c r="B13752" s="29"/>
      <c r="C13752" s="29"/>
      <c r="D13752" s="30"/>
      <c r="E13752" s="29"/>
    </row>
    <row r="13753" spans="1:5" ht="15" hidden="1" x14ac:dyDescent="0.25">
      <c r="A13753" s="23"/>
      <c r="B13753" s="29"/>
      <c r="C13753" s="29"/>
      <c r="D13753" s="30"/>
      <c r="E13753" s="29"/>
    </row>
    <row r="13754" spans="1:5" ht="15" hidden="1" x14ac:dyDescent="0.25">
      <c r="A13754" s="23"/>
      <c r="B13754" s="29"/>
      <c r="C13754" s="29"/>
      <c r="D13754" s="30"/>
      <c r="E13754" s="29"/>
    </row>
    <row r="13755" spans="1:5" ht="15" hidden="1" x14ac:dyDescent="0.25">
      <c r="A13755" s="23"/>
      <c r="B13755" s="29"/>
      <c r="C13755" s="29"/>
      <c r="D13755" s="30"/>
      <c r="E13755" s="29"/>
    </row>
    <row r="13756" spans="1:5" ht="15" hidden="1" x14ac:dyDescent="0.25">
      <c r="A13756" s="23"/>
      <c r="B13756" s="29"/>
      <c r="C13756" s="29"/>
      <c r="D13756" s="30"/>
      <c r="E13756" s="29"/>
    </row>
    <row r="13757" spans="1:5" ht="15" hidden="1" x14ac:dyDescent="0.25">
      <c r="A13757" s="23"/>
      <c r="B13757" s="29"/>
      <c r="C13757" s="29"/>
      <c r="D13757" s="30"/>
      <c r="E13757" s="29"/>
    </row>
    <row r="13758" spans="1:5" ht="15" hidden="1" x14ac:dyDescent="0.25">
      <c r="A13758" s="23"/>
      <c r="B13758" s="29"/>
      <c r="C13758" s="29"/>
      <c r="D13758" s="30"/>
      <c r="E13758" s="29"/>
    </row>
    <row r="13759" spans="1:5" ht="15" hidden="1" x14ac:dyDescent="0.25">
      <c r="A13759" s="23"/>
      <c r="B13759" s="29"/>
      <c r="C13759" s="29"/>
      <c r="D13759" s="30"/>
      <c r="E13759" s="29"/>
    </row>
    <row r="13760" spans="1:5" ht="15" hidden="1" x14ac:dyDescent="0.25">
      <c r="A13760" s="23"/>
      <c r="B13760" s="29"/>
      <c r="C13760" s="29"/>
      <c r="D13760" s="30"/>
      <c r="E13760" s="29"/>
    </row>
    <row r="13761" spans="1:5" ht="15" hidden="1" x14ac:dyDescent="0.25">
      <c r="A13761" s="23"/>
      <c r="B13761" s="29"/>
      <c r="C13761" s="29"/>
      <c r="D13761" s="30"/>
      <c r="E13761" s="29"/>
    </row>
    <row r="13762" spans="1:5" ht="15" hidden="1" x14ac:dyDescent="0.25">
      <c r="A13762" s="23"/>
      <c r="B13762" s="29"/>
      <c r="C13762" s="29"/>
      <c r="D13762" s="30"/>
      <c r="E13762" s="29"/>
    </row>
    <row r="13763" spans="1:5" ht="15" hidden="1" x14ac:dyDescent="0.25">
      <c r="A13763" s="23"/>
      <c r="B13763" s="29"/>
      <c r="C13763" s="29"/>
      <c r="D13763" s="30"/>
      <c r="E13763" s="29"/>
    </row>
    <row r="13764" spans="1:5" ht="15" hidden="1" x14ac:dyDescent="0.25">
      <c r="A13764" s="23"/>
      <c r="B13764" s="29"/>
      <c r="C13764" s="29"/>
      <c r="D13764" s="30"/>
      <c r="E13764" s="29"/>
    </row>
    <row r="13765" spans="1:5" ht="15" hidden="1" x14ac:dyDescent="0.25">
      <c r="A13765" s="23"/>
      <c r="B13765" s="29"/>
      <c r="C13765" s="29"/>
      <c r="D13765" s="30"/>
      <c r="E13765" s="29"/>
    </row>
    <row r="13766" spans="1:5" ht="15" hidden="1" x14ac:dyDescent="0.25">
      <c r="A13766" s="23"/>
      <c r="B13766" s="29"/>
      <c r="C13766" s="29"/>
      <c r="D13766" s="30"/>
      <c r="E13766" s="29"/>
    </row>
    <row r="13767" spans="1:5" ht="15" hidden="1" x14ac:dyDescent="0.25">
      <c r="A13767" s="23"/>
      <c r="B13767" s="29"/>
      <c r="C13767" s="29"/>
      <c r="D13767" s="30"/>
      <c r="E13767" s="29"/>
    </row>
    <row r="13768" spans="1:5" ht="15" hidden="1" x14ac:dyDescent="0.25">
      <c r="A13768" s="23"/>
      <c r="B13768" s="29"/>
      <c r="C13768" s="29"/>
      <c r="D13768" s="30"/>
      <c r="E13768" s="29"/>
    </row>
    <row r="13769" spans="1:5" ht="15" hidden="1" x14ac:dyDescent="0.25">
      <c r="A13769" s="23"/>
      <c r="B13769" s="29"/>
      <c r="C13769" s="29"/>
      <c r="D13769" s="30"/>
      <c r="E13769" s="29"/>
    </row>
    <row r="13770" spans="1:5" ht="15" hidden="1" x14ac:dyDescent="0.25">
      <c r="A13770" s="23"/>
      <c r="B13770" s="29"/>
      <c r="C13770" s="29"/>
      <c r="D13770" s="30"/>
      <c r="E13770" s="29"/>
    </row>
    <row r="13771" spans="1:5" ht="15" hidden="1" x14ac:dyDescent="0.25">
      <c r="A13771" s="23"/>
      <c r="B13771" s="29"/>
      <c r="C13771" s="29"/>
      <c r="D13771" s="30"/>
      <c r="E13771" s="29"/>
    </row>
    <row r="13772" spans="1:5" ht="15" hidden="1" x14ac:dyDescent="0.25">
      <c r="A13772" s="23"/>
      <c r="B13772" s="29"/>
      <c r="C13772" s="29"/>
      <c r="D13772" s="30"/>
      <c r="E13772" s="29"/>
    </row>
    <row r="13773" spans="1:5" ht="15" hidden="1" x14ac:dyDescent="0.25">
      <c r="A13773" s="23"/>
      <c r="B13773" s="29"/>
      <c r="C13773" s="29"/>
      <c r="D13773" s="30"/>
      <c r="E13773" s="29"/>
    </row>
    <row r="13774" spans="1:5" ht="15" hidden="1" x14ac:dyDescent="0.25">
      <c r="A13774" s="23"/>
      <c r="B13774" s="29"/>
      <c r="C13774" s="29"/>
      <c r="D13774" s="30"/>
      <c r="E13774" s="29"/>
    </row>
    <row r="13775" spans="1:5" ht="15" hidden="1" x14ac:dyDescent="0.25">
      <c r="A13775" s="23"/>
      <c r="B13775" s="29"/>
      <c r="C13775" s="29"/>
      <c r="D13775" s="30"/>
      <c r="E13775" s="29"/>
    </row>
    <row r="13776" spans="1:5" ht="15" hidden="1" x14ac:dyDescent="0.25">
      <c r="A13776" s="23"/>
      <c r="B13776" s="29"/>
      <c r="C13776" s="29"/>
      <c r="D13776" s="30"/>
      <c r="E13776" s="29"/>
    </row>
    <row r="13777" spans="1:5" ht="15" hidden="1" x14ac:dyDescent="0.25">
      <c r="A13777" s="23"/>
      <c r="B13777" s="29"/>
      <c r="C13777" s="29"/>
      <c r="D13777" s="30"/>
      <c r="E13777" s="29"/>
    </row>
    <row r="13778" spans="1:5" ht="15" hidden="1" x14ac:dyDescent="0.25">
      <c r="A13778" s="23"/>
      <c r="B13778" s="29"/>
      <c r="C13778" s="29"/>
      <c r="D13778" s="30"/>
      <c r="E13778" s="29"/>
    </row>
    <row r="13779" spans="1:5" ht="15" hidden="1" x14ac:dyDescent="0.25">
      <c r="A13779" s="23"/>
      <c r="B13779" s="29"/>
      <c r="C13779" s="29"/>
      <c r="D13779" s="30"/>
      <c r="E13779" s="29"/>
    </row>
    <row r="13780" spans="1:5" ht="15" hidden="1" x14ac:dyDescent="0.25">
      <c r="A13780" s="23"/>
      <c r="B13780" s="29"/>
      <c r="C13780" s="29"/>
      <c r="D13780" s="30"/>
      <c r="E13780" s="29"/>
    </row>
    <row r="13781" spans="1:5" ht="15" hidden="1" x14ac:dyDescent="0.25">
      <c r="A13781" s="23"/>
      <c r="B13781" s="29"/>
      <c r="C13781" s="29"/>
      <c r="D13781" s="30"/>
      <c r="E13781" s="29"/>
    </row>
    <row r="13782" spans="1:5" ht="15" hidden="1" x14ac:dyDescent="0.25">
      <c r="A13782" s="23"/>
      <c r="B13782" s="29"/>
      <c r="C13782" s="29"/>
      <c r="D13782" s="30"/>
      <c r="E13782" s="29"/>
    </row>
    <row r="13783" spans="1:5" ht="15" hidden="1" x14ac:dyDescent="0.25">
      <c r="A13783" s="23"/>
      <c r="B13783" s="29"/>
      <c r="C13783" s="29"/>
      <c r="D13783" s="30"/>
      <c r="E13783" s="29"/>
    </row>
    <row r="13784" spans="1:5" ht="15" hidden="1" x14ac:dyDescent="0.25">
      <c r="A13784" s="23"/>
      <c r="B13784" s="29"/>
      <c r="C13784" s="29"/>
      <c r="D13784" s="30"/>
      <c r="E13784" s="29"/>
    </row>
    <row r="13785" spans="1:5" ht="15" hidden="1" x14ac:dyDescent="0.25">
      <c r="A13785" s="23"/>
      <c r="B13785" s="29"/>
      <c r="C13785" s="29"/>
      <c r="D13785" s="30"/>
      <c r="E13785" s="29"/>
    </row>
    <row r="13786" spans="1:5" ht="15" hidden="1" x14ac:dyDescent="0.25">
      <c r="A13786" s="23"/>
      <c r="B13786" s="29"/>
      <c r="C13786" s="29"/>
      <c r="D13786" s="30"/>
      <c r="E13786" s="29"/>
    </row>
    <row r="13787" spans="1:5" ht="15" hidden="1" x14ac:dyDescent="0.25">
      <c r="A13787" s="23"/>
      <c r="B13787" s="29"/>
      <c r="C13787" s="29"/>
      <c r="D13787" s="30"/>
      <c r="E13787" s="29"/>
    </row>
    <row r="13788" spans="1:5" ht="15" hidden="1" x14ac:dyDescent="0.25">
      <c r="A13788" s="23"/>
      <c r="B13788" s="29"/>
      <c r="C13788" s="29"/>
      <c r="D13788" s="30"/>
      <c r="E13788" s="29"/>
    </row>
    <row r="13789" spans="1:5" ht="15" hidden="1" x14ac:dyDescent="0.25">
      <c r="A13789" s="23"/>
      <c r="B13789" s="29"/>
      <c r="C13789" s="29"/>
      <c r="D13789" s="30"/>
      <c r="E13789" s="29"/>
    </row>
    <row r="13790" spans="1:5" ht="15" hidden="1" x14ac:dyDescent="0.25">
      <c r="A13790" s="23"/>
      <c r="B13790" s="29"/>
      <c r="C13790" s="29"/>
      <c r="D13790" s="30"/>
      <c r="E13790" s="29"/>
    </row>
    <row r="13791" spans="1:5" ht="15" hidden="1" x14ac:dyDescent="0.25">
      <c r="A13791" s="23"/>
      <c r="B13791" s="29"/>
      <c r="C13791" s="29"/>
      <c r="D13791" s="30"/>
      <c r="E13791" s="29"/>
    </row>
    <row r="13792" spans="1:5" ht="15" hidden="1" x14ac:dyDescent="0.25">
      <c r="A13792" s="23"/>
      <c r="B13792" s="29"/>
      <c r="C13792" s="29"/>
      <c r="D13792" s="30"/>
      <c r="E13792" s="29"/>
    </row>
    <row r="13793" spans="1:5" ht="15" hidden="1" x14ac:dyDescent="0.25">
      <c r="A13793" s="23"/>
      <c r="B13793" s="29"/>
      <c r="C13793" s="29"/>
      <c r="D13793" s="30"/>
      <c r="E13793" s="29"/>
    </row>
    <row r="13794" spans="1:5" ht="15" hidden="1" x14ac:dyDescent="0.25">
      <c r="A13794" s="23"/>
      <c r="B13794" s="29"/>
      <c r="C13794" s="29"/>
      <c r="D13794" s="30"/>
      <c r="E13794" s="29"/>
    </row>
    <row r="13795" spans="1:5" ht="15" hidden="1" x14ac:dyDescent="0.25">
      <c r="A13795" s="23"/>
      <c r="B13795" s="29"/>
      <c r="C13795" s="29"/>
      <c r="D13795" s="30"/>
      <c r="E13795" s="29"/>
    </row>
    <row r="13796" spans="1:5" ht="15" hidden="1" x14ac:dyDescent="0.25">
      <c r="A13796" s="23"/>
      <c r="B13796" s="29"/>
      <c r="C13796" s="29"/>
      <c r="D13796" s="30"/>
      <c r="E13796" s="29"/>
    </row>
    <row r="13797" spans="1:5" ht="15" hidden="1" x14ac:dyDescent="0.25">
      <c r="A13797" s="23"/>
      <c r="B13797" s="29"/>
      <c r="C13797" s="29"/>
      <c r="D13797" s="30"/>
      <c r="E13797" s="29"/>
    </row>
    <row r="13798" spans="1:5" ht="15" hidden="1" x14ac:dyDescent="0.25">
      <c r="A13798" s="23"/>
      <c r="B13798" s="29"/>
      <c r="C13798" s="29"/>
      <c r="D13798" s="30"/>
      <c r="E13798" s="29"/>
    </row>
    <row r="13799" spans="1:5" ht="15" hidden="1" x14ac:dyDescent="0.25">
      <c r="A13799" s="23"/>
      <c r="B13799" s="29"/>
      <c r="C13799" s="29"/>
      <c r="D13799" s="30"/>
      <c r="E13799" s="29"/>
    </row>
    <row r="13800" spans="1:5" ht="15" hidden="1" x14ac:dyDescent="0.25">
      <c r="A13800" s="23"/>
      <c r="B13800" s="29"/>
      <c r="C13800" s="29"/>
      <c r="D13800" s="30"/>
      <c r="E13800" s="29"/>
    </row>
    <row r="13801" spans="1:5" ht="15" hidden="1" x14ac:dyDescent="0.25">
      <c r="A13801" s="23"/>
      <c r="B13801" s="29"/>
      <c r="C13801" s="29"/>
      <c r="D13801" s="30"/>
      <c r="E13801" s="29"/>
    </row>
    <row r="13802" spans="1:5" ht="15" hidden="1" x14ac:dyDescent="0.25">
      <c r="A13802" s="23"/>
      <c r="B13802" s="29"/>
      <c r="C13802" s="29"/>
      <c r="D13802" s="30"/>
      <c r="E13802" s="29"/>
    </row>
    <row r="13803" spans="1:5" ht="15" hidden="1" x14ac:dyDescent="0.25">
      <c r="A13803" s="23"/>
      <c r="B13803" s="29"/>
      <c r="C13803" s="29"/>
      <c r="D13803" s="30"/>
      <c r="E13803" s="29"/>
    </row>
    <row r="13804" spans="1:5" ht="15" hidden="1" x14ac:dyDescent="0.25">
      <c r="A13804" s="23"/>
      <c r="B13804" s="29"/>
      <c r="C13804" s="29"/>
      <c r="D13804" s="30"/>
      <c r="E13804" s="29"/>
    </row>
    <row r="13805" spans="1:5" ht="15" hidden="1" x14ac:dyDescent="0.25">
      <c r="A13805" s="23"/>
      <c r="B13805" s="29"/>
      <c r="C13805" s="29"/>
      <c r="D13805" s="30"/>
      <c r="E13805" s="29"/>
    </row>
    <row r="13806" spans="1:5" ht="15" hidden="1" x14ac:dyDescent="0.25">
      <c r="A13806" s="23"/>
      <c r="B13806" s="29"/>
      <c r="C13806" s="29"/>
      <c r="D13806" s="30"/>
      <c r="E13806" s="29"/>
    </row>
    <row r="13807" spans="1:5" ht="15" hidden="1" x14ac:dyDescent="0.25">
      <c r="A13807" s="23"/>
      <c r="B13807" s="29"/>
      <c r="C13807" s="29"/>
      <c r="D13807" s="30"/>
      <c r="E13807" s="29"/>
    </row>
    <row r="13808" spans="1:5" ht="15" hidden="1" x14ac:dyDescent="0.25">
      <c r="A13808" s="23"/>
      <c r="B13808" s="29"/>
      <c r="C13808" s="29"/>
      <c r="D13808" s="30"/>
      <c r="E13808" s="29"/>
    </row>
    <row r="13809" spans="1:5" ht="15" hidden="1" x14ac:dyDescent="0.25">
      <c r="A13809" s="23"/>
      <c r="B13809" s="29"/>
      <c r="C13809" s="29"/>
      <c r="D13809" s="30"/>
      <c r="E13809" s="29"/>
    </row>
    <row r="13810" spans="1:5" ht="15" hidden="1" x14ac:dyDescent="0.25">
      <c r="A13810" s="23"/>
      <c r="B13810" s="29"/>
      <c r="C13810" s="29"/>
      <c r="D13810" s="30"/>
      <c r="E13810" s="29"/>
    </row>
    <row r="13811" spans="1:5" ht="15" hidden="1" x14ac:dyDescent="0.25">
      <c r="A13811" s="23"/>
      <c r="B13811" s="29"/>
      <c r="C13811" s="29"/>
      <c r="D13811" s="30"/>
      <c r="E13811" s="29"/>
    </row>
    <row r="13812" spans="1:5" ht="15" hidden="1" x14ac:dyDescent="0.25">
      <c r="A13812" s="23"/>
      <c r="B13812" s="29"/>
      <c r="C13812" s="29"/>
      <c r="D13812" s="30"/>
      <c r="E13812" s="29"/>
    </row>
    <row r="13813" spans="1:5" ht="15" hidden="1" x14ac:dyDescent="0.25">
      <c r="A13813" s="23"/>
      <c r="B13813" s="29"/>
      <c r="C13813" s="29"/>
      <c r="D13813" s="30"/>
      <c r="E13813" s="29"/>
    </row>
    <row r="13814" spans="1:5" ht="15" hidden="1" x14ac:dyDescent="0.25">
      <c r="A13814" s="23"/>
      <c r="B13814" s="29"/>
      <c r="C13814" s="29"/>
      <c r="D13814" s="30"/>
      <c r="E13814" s="29"/>
    </row>
    <row r="13815" spans="1:5" ht="15" hidden="1" x14ac:dyDescent="0.25">
      <c r="A13815" s="23"/>
      <c r="B13815" s="29"/>
      <c r="C13815" s="29"/>
      <c r="D13815" s="30"/>
      <c r="E13815" s="29"/>
    </row>
    <row r="13816" spans="1:5" ht="15" hidden="1" x14ac:dyDescent="0.25">
      <c r="A13816" s="23"/>
      <c r="B13816" s="29"/>
      <c r="C13816" s="29"/>
      <c r="D13816" s="30"/>
      <c r="E13816" s="29"/>
    </row>
    <row r="13817" spans="1:5" ht="15" hidden="1" x14ac:dyDescent="0.25">
      <c r="A13817" s="23"/>
      <c r="B13817" s="29"/>
      <c r="C13817" s="29"/>
      <c r="D13817" s="30"/>
      <c r="E13817" s="29"/>
    </row>
    <row r="13818" spans="1:5" ht="15" hidden="1" x14ac:dyDescent="0.25">
      <c r="A13818" s="23"/>
      <c r="B13818" s="29"/>
      <c r="C13818" s="29"/>
      <c r="D13818" s="30"/>
      <c r="E13818" s="29"/>
    </row>
    <row r="13819" spans="1:5" ht="15" hidden="1" x14ac:dyDescent="0.25">
      <c r="A13819" s="23"/>
      <c r="B13819" s="29"/>
      <c r="C13819" s="29"/>
      <c r="D13819" s="30"/>
      <c r="E13819" s="29"/>
    </row>
    <row r="13820" spans="1:5" ht="15" hidden="1" x14ac:dyDescent="0.25">
      <c r="A13820" s="23"/>
      <c r="B13820" s="29"/>
      <c r="C13820" s="29"/>
      <c r="D13820" s="30"/>
      <c r="E13820" s="29"/>
    </row>
    <row r="13821" spans="1:5" ht="15" hidden="1" x14ac:dyDescent="0.25">
      <c r="A13821" s="23"/>
      <c r="B13821" s="29"/>
      <c r="C13821" s="29"/>
      <c r="D13821" s="30"/>
      <c r="E13821" s="29"/>
    </row>
    <row r="13822" spans="1:5" ht="15" hidden="1" x14ac:dyDescent="0.25">
      <c r="A13822" s="23"/>
      <c r="B13822" s="29"/>
      <c r="C13822" s="29"/>
      <c r="D13822" s="30"/>
      <c r="E13822" s="29"/>
    </row>
    <row r="13823" spans="1:5" ht="15" hidden="1" x14ac:dyDescent="0.25">
      <c r="A13823" s="23"/>
      <c r="B13823" s="29"/>
      <c r="C13823" s="29"/>
      <c r="D13823" s="30"/>
      <c r="E13823" s="29"/>
    </row>
    <row r="13824" spans="1:5" ht="15" hidden="1" x14ac:dyDescent="0.25">
      <c r="A13824" s="23"/>
      <c r="B13824" s="29"/>
      <c r="C13824" s="29"/>
      <c r="D13824" s="30"/>
      <c r="E13824" s="29"/>
    </row>
    <row r="13825" spans="1:5" ht="15" hidden="1" x14ac:dyDescent="0.25">
      <c r="A13825" s="23"/>
      <c r="B13825" s="29"/>
      <c r="C13825" s="29"/>
      <c r="D13825" s="30"/>
      <c r="E13825" s="29"/>
    </row>
    <row r="13826" spans="1:5" ht="15" hidden="1" x14ac:dyDescent="0.25">
      <c r="A13826" s="23"/>
      <c r="B13826" s="29"/>
      <c r="C13826" s="29"/>
      <c r="D13826" s="30"/>
      <c r="E13826" s="29"/>
    </row>
    <row r="13827" spans="1:5" ht="15" hidden="1" x14ac:dyDescent="0.25">
      <c r="A13827" s="23"/>
      <c r="B13827" s="29"/>
      <c r="C13827" s="29"/>
      <c r="D13827" s="30"/>
      <c r="E13827" s="29"/>
    </row>
    <row r="13828" spans="1:5" ht="15" hidden="1" x14ac:dyDescent="0.25">
      <c r="A13828" s="23"/>
      <c r="B13828" s="29"/>
      <c r="C13828" s="29"/>
      <c r="D13828" s="30"/>
      <c r="E13828" s="29"/>
    </row>
    <row r="13829" spans="1:5" ht="15" hidden="1" x14ac:dyDescent="0.25">
      <c r="A13829" s="23"/>
      <c r="B13829" s="29"/>
      <c r="C13829" s="29"/>
      <c r="D13829" s="30"/>
      <c r="E13829" s="29"/>
    </row>
    <row r="13830" spans="1:5" ht="15" hidden="1" x14ac:dyDescent="0.25">
      <c r="A13830" s="23"/>
      <c r="B13830" s="29"/>
      <c r="C13830" s="29"/>
      <c r="D13830" s="30"/>
      <c r="E13830" s="29"/>
    </row>
    <row r="13831" spans="1:5" ht="15" hidden="1" x14ac:dyDescent="0.25">
      <c r="A13831" s="23"/>
      <c r="B13831" s="29"/>
      <c r="C13831" s="29"/>
      <c r="D13831" s="30"/>
      <c r="E13831" s="29"/>
    </row>
    <row r="13832" spans="1:5" ht="15" hidden="1" x14ac:dyDescent="0.25">
      <c r="A13832" s="23"/>
      <c r="B13832" s="29"/>
      <c r="C13832" s="29"/>
      <c r="D13832" s="30"/>
      <c r="E13832" s="29"/>
    </row>
    <row r="13833" spans="1:5" ht="15" hidden="1" x14ac:dyDescent="0.25">
      <c r="A13833" s="23"/>
      <c r="B13833" s="29"/>
      <c r="C13833" s="29"/>
      <c r="D13833" s="30"/>
      <c r="E13833" s="29"/>
    </row>
    <row r="13834" spans="1:5" ht="15" hidden="1" x14ac:dyDescent="0.25">
      <c r="A13834" s="23"/>
      <c r="B13834" s="29"/>
      <c r="C13834" s="29"/>
      <c r="D13834" s="30"/>
      <c r="E13834" s="29"/>
    </row>
    <row r="13835" spans="1:5" ht="15" hidden="1" x14ac:dyDescent="0.25">
      <c r="A13835" s="23"/>
      <c r="B13835" s="29"/>
      <c r="C13835" s="29"/>
      <c r="D13835" s="30"/>
      <c r="E13835" s="29"/>
    </row>
    <row r="13836" spans="1:5" ht="15" hidden="1" x14ac:dyDescent="0.25">
      <c r="A13836" s="23"/>
      <c r="B13836" s="29"/>
      <c r="C13836" s="29"/>
      <c r="D13836" s="30"/>
      <c r="E13836" s="29"/>
    </row>
    <row r="13837" spans="1:5" ht="15" hidden="1" x14ac:dyDescent="0.25">
      <c r="A13837" s="23"/>
      <c r="B13837" s="29"/>
      <c r="C13837" s="29"/>
      <c r="D13837" s="30"/>
      <c r="E13837" s="29"/>
    </row>
    <row r="13838" spans="1:5" ht="15" hidden="1" x14ac:dyDescent="0.25">
      <c r="A13838" s="23"/>
      <c r="B13838" s="29"/>
      <c r="C13838" s="29"/>
      <c r="D13838" s="30"/>
      <c r="E13838" s="29"/>
    </row>
    <row r="13839" spans="1:5" ht="15" hidden="1" x14ac:dyDescent="0.25">
      <c r="A13839" s="23"/>
      <c r="B13839" s="29"/>
      <c r="C13839" s="29"/>
      <c r="D13839" s="30"/>
      <c r="E13839" s="29"/>
    </row>
    <row r="13840" spans="1:5" ht="15" hidden="1" x14ac:dyDescent="0.25">
      <c r="A13840" s="23"/>
      <c r="B13840" s="29"/>
      <c r="C13840" s="29"/>
      <c r="D13840" s="30"/>
      <c r="E13840" s="29"/>
    </row>
    <row r="13841" spans="1:5" ht="15" hidden="1" x14ac:dyDescent="0.25">
      <c r="A13841" s="23"/>
      <c r="B13841" s="29"/>
      <c r="C13841" s="29"/>
      <c r="D13841" s="30"/>
      <c r="E13841" s="29"/>
    </row>
    <row r="13842" spans="1:5" ht="15" hidden="1" x14ac:dyDescent="0.25">
      <c r="A13842" s="23"/>
      <c r="B13842" s="29"/>
      <c r="C13842" s="29"/>
      <c r="D13842" s="30"/>
      <c r="E13842" s="29"/>
    </row>
    <row r="13843" spans="1:5" ht="15" hidden="1" x14ac:dyDescent="0.25">
      <c r="A13843" s="23"/>
      <c r="B13843" s="29"/>
      <c r="C13843" s="29"/>
      <c r="D13843" s="30"/>
      <c r="E13843" s="29"/>
    </row>
    <row r="13844" spans="1:5" ht="15" hidden="1" x14ac:dyDescent="0.25">
      <c r="A13844" s="23"/>
      <c r="B13844" s="29"/>
      <c r="C13844" s="29"/>
      <c r="D13844" s="30"/>
      <c r="E13844" s="29"/>
    </row>
    <row r="13845" spans="1:5" ht="15" hidden="1" x14ac:dyDescent="0.25">
      <c r="A13845" s="23"/>
      <c r="B13845" s="29"/>
      <c r="C13845" s="29"/>
      <c r="D13845" s="30"/>
      <c r="E13845" s="29"/>
    </row>
    <row r="13846" spans="1:5" ht="15" hidden="1" x14ac:dyDescent="0.25">
      <c r="A13846" s="23"/>
      <c r="B13846" s="29"/>
      <c r="C13846" s="29"/>
      <c r="D13846" s="30"/>
      <c r="E13846" s="29"/>
    </row>
    <row r="13847" spans="1:5" ht="15" hidden="1" x14ac:dyDescent="0.25">
      <c r="A13847" s="23"/>
      <c r="B13847" s="29"/>
      <c r="C13847" s="29"/>
      <c r="D13847" s="30"/>
      <c r="E13847" s="29"/>
    </row>
    <row r="13848" spans="1:5" ht="15" hidden="1" x14ac:dyDescent="0.25">
      <c r="A13848" s="23"/>
      <c r="B13848" s="29"/>
      <c r="C13848" s="29"/>
      <c r="D13848" s="30"/>
      <c r="E13848" s="29"/>
    </row>
    <row r="13849" spans="1:5" ht="15" hidden="1" x14ac:dyDescent="0.25">
      <c r="A13849" s="23"/>
      <c r="B13849" s="29"/>
      <c r="C13849" s="29"/>
      <c r="D13849" s="30"/>
      <c r="E13849" s="29"/>
    </row>
    <row r="13850" spans="1:5" ht="15" hidden="1" x14ac:dyDescent="0.25">
      <c r="A13850" s="23"/>
      <c r="B13850" s="29"/>
      <c r="C13850" s="29"/>
      <c r="D13850" s="30"/>
      <c r="E13850" s="29"/>
    </row>
    <row r="13851" spans="1:5" ht="15" hidden="1" x14ac:dyDescent="0.25">
      <c r="A13851" s="23"/>
      <c r="B13851" s="29"/>
      <c r="C13851" s="29"/>
      <c r="D13851" s="30"/>
      <c r="E13851" s="29"/>
    </row>
    <row r="13852" spans="1:5" ht="15" hidden="1" x14ac:dyDescent="0.25">
      <c r="A13852" s="23"/>
      <c r="B13852" s="29"/>
      <c r="C13852" s="29"/>
      <c r="D13852" s="30"/>
      <c r="E13852" s="29"/>
    </row>
    <row r="13853" spans="1:5" ht="15" hidden="1" x14ac:dyDescent="0.25">
      <c r="A13853" s="23"/>
      <c r="B13853" s="29"/>
      <c r="C13853" s="29"/>
      <c r="D13853" s="30"/>
      <c r="E13853" s="29"/>
    </row>
    <row r="13854" spans="1:5" ht="15" hidden="1" x14ac:dyDescent="0.25">
      <c r="A13854" s="23"/>
      <c r="B13854" s="29"/>
      <c r="C13854" s="29"/>
      <c r="D13854" s="30"/>
      <c r="E13854" s="29"/>
    </row>
    <row r="13855" spans="1:5" ht="15" hidden="1" x14ac:dyDescent="0.25">
      <c r="A13855" s="23"/>
      <c r="B13855" s="29"/>
      <c r="C13855" s="29"/>
      <c r="D13855" s="30"/>
      <c r="E13855" s="29"/>
    </row>
    <row r="13856" spans="1:5" ht="15" hidden="1" x14ac:dyDescent="0.25">
      <c r="A13856" s="23"/>
      <c r="B13856" s="29"/>
      <c r="C13856" s="29"/>
      <c r="D13856" s="30"/>
      <c r="E13856" s="29"/>
    </row>
    <row r="13857" spans="1:5" ht="15" hidden="1" x14ac:dyDescent="0.25">
      <c r="A13857" s="23"/>
      <c r="B13857" s="29"/>
      <c r="C13857" s="29"/>
      <c r="D13857" s="30"/>
      <c r="E13857" s="29"/>
    </row>
    <row r="13858" spans="1:5" ht="15" hidden="1" x14ac:dyDescent="0.25">
      <c r="A13858" s="23"/>
      <c r="B13858" s="29"/>
      <c r="C13858" s="29"/>
      <c r="D13858" s="30"/>
      <c r="E13858" s="29"/>
    </row>
    <row r="13859" spans="1:5" ht="15" hidden="1" x14ac:dyDescent="0.25">
      <c r="A13859" s="23"/>
      <c r="B13859" s="29"/>
      <c r="C13859" s="29"/>
      <c r="D13859" s="30"/>
      <c r="E13859" s="29"/>
    </row>
    <row r="13860" spans="1:5" ht="15" hidden="1" x14ac:dyDescent="0.25">
      <c r="A13860" s="23"/>
      <c r="B13860" s="29"/>
      <c r="C13860" s="29"/>
      <c r="D13860" s="30"/>
      <c r="E13860" s="29"/>
    </row>
    <row r="13861" spans="1:5" ht="15" hidden="1" x14ac:dyDescent="0.25">
      <c r="A13861" s="23"/>
      <c r="B13861" s="29"/>
      <c r="C13861" s="29"/>
      <c r="D13861" s="30"/>
      <c r="E13861" s="29"/>
    </row>
    <row r="13862" spans="1:5" ht="15" hidden="1" x14ac:dyDescent="0.25">
      <c r="A13862" s="23"/>
      <c r="B13862" s="29"/>
      <c r="C13862" s="29"/>
      <c r="D13862" s="30"/>
      <c r="E13862" s="29"/>
    </row>
    <row r="13863" spans="1:5" ht="15" hidden="1" x14ac:dyDescent="0.25">
      <c r="A13863" s="23"/>
      <c r="B13863" s="29"/>
      <c r="C13863" s="29"/>
      <c r="D13863" s="30"/>
      <c r="E13863" s="29"/>
    </row>
    <row r="13864" spans="1:5" ht="15" hidden="1" x14ac:dyDescent="0.25">
      <c r="A13864" s="23"/>
      <c r="B13864" s="29"/>
      <c r="C13864" s="29"/>
      <c r="D13864" s="30"/>
      <c r="E13864" s="29"/>
    </row>
    <row r="13865" spans="1:5" ht="15" hidden="1" x14ac:dyDescent="0.25">
      <c r="A13865" s="23"/>
      <c r="B13865" s="29"/>
      <c r="C13865" s="29"/>
      <c r="D13865" s="30"/>
      <c r="E13865" s="29"/>
    </row>
    <row r="13866" spans="1:5" ht="15" hidden="1" x14ac:dyDescent="0.25">
      <c r="A13866" s="23"/>
      <c r="B13866" s="29"/>
      <c r="C13866" s="29"/>
      <c r="D13866" s="30"/>
      <c r="E13866" s="29"/>
    </row>
    <row r="13867" spans="1:5" ht="15" hidden="1" x14ac:dyDescent="0.25">
      <c r="A13867" s="23"/>
      <c r="B13867" s="29"/>
      <c r="C13867" s="29"/>
      <c r="D13867" s="30"/>
      <c r="E13867" s="29"/>
    </row>
    <row r="13868" spans="1:5" ht="15" hidden="1" x14ac:dyDescent="0.25">
      <c r="A13868" s="23"/>
      <c r="B13868" s="29"/>
      <c r="C13868" s="29"/>
      <c r="D13868" s="30"/>
      <c r="E13868" s="29"/>
    </row>
    <row r="13869" spans="1:5" ht="15" hidden="1" x14ac:dyDescent="0.25">
      <c r="A13869" s="23"/>
      <c r="B13869" s="29"/>
      <c r="C13869" s="29"/>
      <c r="D13869" s="30"/>
      <c r="E13869" s="29"/>
    </row>
    <row r="13870" spans="1:5" ht="15" hidden="1" x14ac:dyDescent="0.25">
      <c r="A13870" s="23"/>
      <c r="B13870" s="29"/>
      <c r="C13870" s="29"/>
      <c r="D13870" s="30"/>
      <c r="E13870" s="29"/>
    </row>
    <row r="13871" spans="1:5" ht="15" hidden="1" x14ac:dyDescent="0.25">
      <c r="A13871" s="23"/>
      <c r="B13871" s="29"/>
      <c r="C13871" s="29"/>
      <c r="D13871" s="30"/>
      <c r="E13871" s="29"/>
    </row>
    <row r="13872" spans="1:5" ht="15" hidden="1" x14ac:dyDescent="0.25">
      <c r="A13872" s="23"/>
      <c r="B13872" s="29"/>
      <c r="C13872" s="29"/>
      <c r="D13872" s="30"/>
      <c r="E13872" s="29"/>
    </row>
    <row r="13873" spans="1:5" ht="15" hidden="1" x14ac:dyDescent="0.25">
      <c r="A13873" s="23"/>
      <c r="B13873" s="29"/>
      <c r="C13873" s="29"/>
      <c r="D13873" s="30"/>
      <c r="E13873" s="29"/>
    </row>
    <row r="13874" spans="1:5" ht="15" hidden="1" x14ac:dyDescent="0.25">
      <c r="A13874" s="23"/>
      <c r="B13874" s="29"/>
      <c r="C13874" s="29"/>
      <c r="D13874" s="30"/>
      <c r="E13874" s="29"/>
    </row>
    <row r="13875" spans="1:5" ht="15" hidden="1" x14ac:dyDescent="0.25">
      <c r="A13875" s="23"/>
      <c r="B13875" s="29"/>
      <c r="C13875" s="29"/>
      <c r="D13875" s="30"/>
      <c r="E13875" s="29"/>
    </row>
    <row r="13876" spans="1:5" ht="15" hidden="1" x14ac:dyDescent="0.25">
      <c r="A13876" s="23"/>
      <c r="B13876" s="29"/>
      <c r="C13876" s="29"/>
      <c r="D13876" s="30"/>
      <c r="E13876" s="29"/>
    </row>
    <row r="13877" spans="1:5" ht="15" hidden="1" x14ac:dyDescent="0.25">
      <c r="A13877" s="23"/>
      <c r="B13877" s="29"/>
      <c r="C13877" s="29"/>
      <c r="D13877" s="30"/>
      <c r="E13877" s="29"/>
    </row>
    <row r="13878" spans="1:5" ht="15" hidden="1" x14ac:dyDescent="0.25">
      <c r="A13878" s="23"/>
      <c r="B13878" s="29"/>
      <c r="C13878" s="29"/>
      <c r="D13878" s="30"/>
      <c r="E13878" s="29"/>
    </row>
    <row r="13879" spans="1:5" ht="15" hidden="1" x14ac:dyDescent="0.25">
      <c r="A13879" s="23"/>
      <c r="B13879" s="29"/>
      <c r="C13879" s="29"/>
      <c r="D13879" s="30"/>
      <c r="E13879" s="29"/>
    </row>
    <row r="13880" spans="1:5" ht="15" hidden="1" x14ac:dyDescent="0.25">
      <c r="A13880" s="23"/>
      <c r="B13880" s="29"/>
      <c r="C13880" s="29"/>
      <c r="D13880" s="30"/>
      <c r="E13880" s="29"/>
    </row>
    <row r="13881" spans="1:5" ht="15" hidden="1" x14ac:dyDescent="0.25">
      <c r="A13881" s="23"/>
      <c r="B13881" s="29"/>
      <c r="C13881" s="29"/>
      <c r="D13881" s="30"/>
      <c r="E13881" s="29"/>
    </row>
    <row r="13882" spans="1:5" ht="15" hidden="1" x14ac:dyDescent="0.25">
      <c r="A13882" s="23"/>
      <c r="B13882" s="29"/>
      <c r="C13882" s="29"/>
      <c r="D13882" s="30"/>
      <c r="E13882" s="29"/>
    </row>
    <row r="13883" spans="1:5" ht="15" hidden="1" x14ac:dyDescent="0.25">
      <c r="A13883" s="23"/>
      <c r="B13883" s="29"/>
      <c r="C13883" s="29"/>
      <c r="D13883" s="30"/>
      <c r="E13883" s="29"/>
    </row>
    <row r="13884" spans="1:5" ht="15" hidden="1" x14ac:dyDescent="0.25">
      <c r="A13884" s="23"/>
      <c r="B13884" s="29"/>
      <c r="C13884" s="29"/>
      <c r="D13884" s="30"/>
      <c r="E13884" s="29"/>
    </row>
    <row r="13885" spans="1:5" ht="15" hidden="1" x14ac:dyDescent="0.25">
      <c r="A13885" s="23"/>
      <c r="B13885" s="29"/>
      <c r="C13885" s="29"/>
      <c r="D13885" s="30"/>
      <c r="E13885" s="29"/>
    </row>
    <row r="13886" spans="1:5" ht="15" hidden="1" x14ac:dyDescent="0.25">
      <c r="A13886" s="23"/>
      <c r="B13886" s="29"/>
      <c r="C13886" s="29"/>
      <c r="D13886" s="30"/>
      <c r="E13886" s="29"/>
    </row>
    <row r="13887" spans="1:5" ht="15" hidden="1" x14ac:dyDescent="0.25">
      <c r="A13887" s="23"/>
      <c r="B13887" s="29"/>
      <c r="C13887" s="29"/>
      <c r="D13887" s="30"/>
      <c r="E13887" s="29"/>
    </row>
    <row r="13888" spans="1:5" ht="15" hidden="1" x14ac:dyDescent="0.25">
      <c r="A13888" s="23"/>
      <c r="B13888" s="29"/>
      <c r="C13888" s="29"/>
      <c r="D13888" s="30"/>
      <c r="E13888" s="29"/>
    </row>
    <row r="13889" spans="1:5" ht="15" hidden="1" x14ac:dyDescent="0.25">
      <c r="A13889" s="23"/>
      <c r="B13889" s="29"/>
      <c r="C13889" s="29"/>
      <c r="D13889" s="30"/>
      <c r="E13889" s="29"/>
    </row>
    <row r="13890" spans="1:5" ht="15" hidden="1" x14ac:dyDescent="0.25">
      <c r="A13890" s="23"/>
      <c r="B13890" s="29"/>
      <c r="C13890" s="29"/>
      <c r="D13890" s="30"/>
      <c r="E13890" s="29"/>
    </row>
    <row r="13891" spans="1:5" ht="15" hidden="1" x14ac:dyDescent="0.25">
      <c r="A13891" s="23"/>
      <c r="B13891" s="29"/>
      <c r="C13891" s="29"/>
      <c r="D13891" s="30"/>
      <c r="E13891" s="29"/>
    </row>
    <row r="13892" spans="1:5" ht="15" hidden="1" x14ac:dyDescent="0.25">
      <c r="A13892" s="23"/>
      <c r="B13892" s="29"/>
      <c r="C13892" s="29"/>
      <c r="D13892" s="30"/>
      <c r="E13892" s="29"/>
    </row>
    <row r="13893" spans="1:5" ht="15" hidden="1" x14ac:dyDescent="0.25">
      <c r="A13893" s="23"/>
      <c r="B13893" s="29"/>
      <c r="C13893" s="29"/>
      <c r="D13893" s="30"/>
      <c r="E13893" s="29"/>
    </row>
    <row r="13894" spans="1:5" ht="15" hidden="1" x14ac:dyDescent="0.25">
      <c r="A13894" s="23"/>
      <c r="B13894" s="29"/>
      <c r="C13894" s="29"/>
      <c r="D13894" s="30"/>
      <c r="E13894" s="29"/>
    </row>
    <row r="13895" spans="1:5" ht="15" hidden="1" x14ac:dyDescent="0.25">
      <c r="A13895" s="23"/>
      <c r="B13895" s="29"/>
      <c r="C13895" s="29"/>
      <c r="D13895" s="30"/>
      <c r="E13895" s="29"/>
    </row>
    <row r="13896" spans="1:5" ht="15" hidden="1" x14ac:dyDescent="0.25">
      <c r="A13896" s="23"/>
      <c r="B13896" s="29"/>
      <c r="C13896" s="29"/>
      <c r="D13896" s="30"/>
      <c r="E13896" s="29"/>
    </row>
    <row r="13897" spans="1:5" ht="15" hidden="1" x14ac:dyDescent="0.25">
      <c r="A13897" s="23"/>
      <c r="B13897" s="29"/>
      <c r="C13897" s="29"/>
      <c r="D13897" s="30"/>
      <c r="E13897" s="29"/>
    </row>
    <row r="13898" spans="1:5" ht="15" hidden="1" x14ac:dyDescent="0.25">
      <c r="A13898" s="23"/>
      <c r="B13898" s="29"/>
      <c r="C13898" s="29"/>
      <c r="D13898" s="30"/>
      <c r="E13898" s="29"/>
    </row>
    <row r="13899" spans="1:5" ht="15" hidden="1" x14ac:dyDescent="0.25">
      <c r="A13899" s="23"/>
      <c r="B13899" s="29"/>
      <c r="C13899" s="29"/>
      <c r="D13899" s="30"/>
      <c r="E13899" s="29"/>
    </row>
    <row r="13900" spans="1:5" ht="15" hidden="1" x14ac:dyDescent="0.25">
      <c r="A13900" s="23"/>
      <c r="B13900" s="29"/>
      <c r="C13900" s="29"/>
      <c r="D13900" s="30"/>
      <c r="E13900" s="29"/>
    </row>
    <row r="13901" spans="1:5" ht="15" hidden="1" x14ac:dyDescent="0.25">
      <c r="A13901" s="23"/>
      <c r="B13901" s="29"/>
      <c r="C13901" s="29"/>
      <c r="D13901" s="30"/>
      <c r="E13901" s="29"/>
    </row>
    <row r="13902" spans="1:5" ht="15" hidden="1" x14ac:dyDescent="0.25">
      <c r="A13902" s="23"/>
      <c r="B13902" s="29"/>
      <c r="C13902" s="29"/>
      <c r="D13902" s="30"/>
      <c r="E13902" s="29"/>
    </row>
    <row r="13903" spans="1:5" ht="15" hidden="1" x14ac:dyDescent="0.25">
      <c r="A13903" s="23"/>
      <c r="B13903" s="29"/>
      <c r="C13903" s="29"/>
      <c r="D13903" s="30"/>
      <c r="E13903" s="29"/>
    </row>
    <row r="13904" spans="1:5" ht="15" hidden="1" x14ac:dyDescent="0.25">
      <c r="A13904" s="23"/>
      <c r="B13904" s="29"/>
      <c r="C13904" s="29"/>
      <c r="D13904" s="30"/>
      <c r="E13904" s="29"/>
    </row>
    <row r="13905" spans="1:5" ht="15" hidden="1" x14ac:dyDescent="0.25">
      <c r="A13905" s="23"/>
      <c r="B13905" s="29"/>
      <c r="C13905" s="29"/>
      <c r="D13905" s="30"/>
      <c r="E13905" s="29"/>
    </row>
    <row r="13906" spans="1:5" ht="15" hidden="1" x14ac:dyDescent="0.25">
      <c r="A13906" s="23"/>
      <c r="B13906" s="29"/>
      <c r="C13906" s="29"/>
      <c r="D13906" s="30"/>
      <c r="E13906" s="29"/>
    </row>
    <row r="13907" spans="1:5" ht="15" hidden="1" x14ac:dyDescent="0.25">
      <c r="A13907" s="23"/>
      <c r="B13907" s="29"/>
      <c r="C13907" s="29"/>
      <c r="D13907" s="30"/>
      <c r="E13907" s="29"/>
    </row>
    <row r="13908" spans="1:5" ht="15" hidden="1" x14ac:dyDescent="0.25">
      <c r="A13908" s="23"/>
      <c r="B13908" s="29"/>
      <c r="C13908" s="29"/>
      <c r="D13908" s="30"/>
      <c r="E13908" s="29"/>
    </row>
    <row r="13909" spans="1:5" ht="15" hidden="1" x14ac:dyDescent="0.25">
      <c r="A13909" s="23"/>
      <c r="B13909" s="29"/>
      <c r="C13909" s="29"/>
      <c r="D13909" s="30"/>
      <c r="E13909" s="29"/>
    </row>
    <row r="13910" spans="1:5" ht="15" hidden="1" x14ac:dyDescent="0.25">
      <c r="A13910" s="23"/>
      <c r="B13910" s="29"/>
      <c r="C13910" s="29"/>
      <c r="D13910" s="30"/>
      <c r="E13910" s="29"/>
    </row>
    <row r="13911" spans="1:5" ht="15" hidden="1" x14ac:dyDescent="0.25">
      <c r="A13911" s="23"/>
      <c r="B13911" s="29"/>
      <c r="C13911" s="29"/>
      <c r="D13911" s="30"/>
      <c r="E13911" s="29"/>
    </row>
    <row r="13912" spans="1:5" ht="15" hidden="1" x14ac:dyDescent="0.25">
      <c r="A13912" s="23"/>
      <c r="B13912" s="29"/>
      <c r="C13912" s="29"/>
      <c r="D13912" s="30"/>
      <c r="E13912" s="29"/>
    </row>
    <row r="13913" spans="1:5" ht="15" hidden="1" x14ac:dyDescent="0.25">
      <c r="A13913" s="23"/>
      <c r="B13913" s="29"/>
      <c r="C13913" s="29"/>
      <c r="D13913" s="30"/>
      <c r="E13913" s="29"/>
    </row>
    <row r="13914" spans="1:5" ht="15" hidden="1" x14ac:dyDescent="0.25">
      <c r="A13914" s="23"/>
      <c r="B13914" s="29"/>
      <c r="C13914" s="29"/>
      <c r="D13914" s="30"/>
      <c r="E13914" s="29"/>
    </row>
    <row r="13915" spans="1:5" ht="15" hidden="1" x14ac:dyDescent="0.25">
      <c r="A13915" s="23"/>
      <c r="B13915" s="29"/>
      <c r="C13915" s="29"/>
      <c r="D13915" s="30"/>
      <c r="E13915" s="29"/>
    </row>
    <row r="13916" spans="1:5" ht="15" hidden="1" x14ac:dyDescent="0.25">
      <c r="A13916" s="23"/>
      <c r="B13916" s="29"/>
      <c r="C13916" s="29"/>
      <c r="D13916" s="30"/>
      <c r="E13916" s="29"/>
    </row>
    <row r="13917" spans="1:5" ht="15" hidden="1" x14ac:dyDescent="0.25">
      <c r="A13917" s="23"/>
      <c r="B13917" s="29"/>
      <c r="C13917" s="29"/>
      <c r="D13917" s="30"/>
      <c r="E13917" s="29"/>
    </row>
    <row r="13918" spans="1:5" ht="15" hidden="1" x14ac:dyDescent="0.25">
      <c r="A13918" s="23"/>
      <c r="B13918" s="29"/>
      <c r="C13918" s="29"/>
      <c r="D13918" s="30"/>
      <c r="E13918" s="29"/>
    </row>
    <row r="13919" spans="1:5" ht="15" hidden="1" x14ac:dyDescent="0.25">
      <c r="A13919" s="23"/>
      <c r="B13919" s="29"/>
      <c r="C13919" s="29"/>
      <c r="D13919" s="30"/>
      <c r="E13919" s="29"/>
    </row>
    <row r="13920" spans="1:5" ht="15" hidden="1" x14ac:dyDescent="0.25">
      <c r="A13920" s="23"/>
      <c r="B13920" s="29"/>
      <c r="C13920" s="29"/>
      <c r="D13920" s="30"/>
      <c r="E13920" s="29"/>
    </row>
    <row r="13921" spans="1:5" ht="15" hidden="1" x14ac:dyDescent="0.25">
      <c r="A13921" s="23"/>
      <c r="B13921" s="29"/>
      <c r="C13921" s="29"/>
      <c r="D13921" s="30"/>
      <c r="E13921" s="29"/>
    </row>
    <row r="13922" spans="1:5" ht="15" hidden="1" x14ac:dyDescent="0.25">
      <c r="A13922" s="23"/>
      <c r="B13922" s="29"/>
      <c r="C13922" s="29"/>
      <c r="D13922" s="30"/>
      <c r="E13922" s="29"/>
    </row>
    <row r="13923" spans="1:5" ht="15" hidden="1" x14ac:dyDescent="0.25">
      <c r="A13923" s="23"/>
      <c r="B13923" s="29"/>
      <c r="C13923" s="29"/>
      <c r="D13923" s="30"/>
      <c r="E13923" s="29"/>
    </row>
    <row r="13924" spans="1:5" ht="15" hidden="1" x14ac:dyDescent="0.25">
      <c r="A13924" s="23"/>
      <c r="B13924" s="29"/>
      <c r="C13924" s="29"/>
      <c r="D13924" s="30"/>
      <c r="E13924" s="29"/>
    </row>
    <row r="13925" spans="1:5" ht="15" hidden="1" x14ac:dyDescent="0.25">
      <c r="A13925" s="23"/>
      <c r="B13925" s="29"/>
      <c r="C13925" s="29"/>
      <c r="D13925" s="30"/>
      <c r="E13925" s="29"/>
    </row>
    <row r="13926" spans="1:5" ht="15" hidden="1" x14ac:dyDescent="0.25">
      <c r="A13926" s="23"/>
      <c r="B13926" s="29"/>
      <c r="C13926" s="29"/>
      <c r="D13926" s="30"/>
      <c r="E13926" s="29"/>
    </row>
    <row r="13927" spans="1:5" ht="15" hidden="1" x14ac:dyDescent="0.25">
      <c r="A13927" s="23"/>
      <c r="B13927" s="29"/>
      <c r="C13927" s="29"/>
      <c r="D13927" s="30"/>
      <c r="E13927" s="29"/>
    </row>
    <row r="13928" spans="1:5" ht="15" hidden="1" x14ac:dyDescent="0.25">
      <c r="A13928" s="23"/>
      <c r="B13928" s="29"/>
      <c r="C13928" s="29"/>
      <c r="D13928" s="30"/>
      <c r="E13928" s="29"/>
    </row>
    <row r="13929" spans="1:5" ht="15" hidden="1" x14ac:dyDescent="0.25">
      <c r="A13929" s="23"/>
      <c r="B13929" s="29"/>
      <c r="C13929" s="29"/>
      <c r="D13929" s="30"/>
      <c r="E13929" s="29"/>
    </row>
    <row r="13930" spans="1:5" ht="15" hidden="1" x14ac:dyDescent="0.25">
      <c r="A13930" s="23"/>
      <c r="B13930" s="29"/>
      <c r="C13930" s="29"/>
      <c r="D13930" s="30"/>
      <c r="E13930" s="29"/>
    </row>
    <row r="13931" spans="1:5" ht="15" hidden="1" x14ac:dyDescent="0.25">
      <c r="A13931" s="23"/>
      <c r="B13931" s="29"/>
      <c r="C13931" s="29"/>
      <c r="D13931" s="30"/>
      <c r="E13931" s="29"/>
    </row>
    <row r="13932" spans="1:5" ht="15" hidden="1" x14ac:dyDescent="0.25">
      <c r="A13932" s="23"/>
      <c r="B13932" s="29"/>
      <c r="C13932" s="29"/>
      <c r="D13932" s="30"/>
      <c r="E13932" s="29"/>
    </row>
    <row r="13933" spans="1:5" ht="15" hidden="1" x14ac:dyDescent="0.25">
      <c r="A13933" s="23"/>
      <c r="B13933" s="29"/>
      <c r="C13933" s="29"/>
      <c r="D13933" s="30"/>
      <c r="E13933" s="29"/>
    </row>
    <row r="13934" spans="1:5" ht="15" hidden="1" x14ac:dyDescent="0.25">
      <c r="A13934" s="23"/>
      <c r="B13934" s="29"/>
      <c r="C13934" s="29"/>
      <c r="D13934" s="30"/>
      <c r="E13934" s="29"/>
    </row>
    <row r="13935" spans="1:5" ht="15" hidden="1" x14ac:dyDescent="0.25">
      <c r="A13935" s="23"/>
      <c r="B13935" s="29"/>
      <c r="C13935" s="29"/>
      <c r="D13935" s="30"/>
      <c r="E13935" s="29"/>
    </row>
    <row r="13936" spans="1:5" ht="15" hidden="1" x14ac:dyDescent="0.25">
      <c r="A13936" s="23"/>
      <c r="B13936" s="29"/>
      <c r="C13936" s="29"/>
      <c r="D13936" s="30"/>
      <c r="E13936" s="29"/>
    </row>
    <row r="13937" spans="1:5" ht="15" hidden="1" x14ac:dyDescent="0.25">
      <c r="A13937" s="23"/>
      <c r="B13937" s="29"/>
      <c r="C13937" s="29"/>
      <c r="D13937" s="30"/>
      <c r="E13937" s="29"/>
    </row>
    <row r="13938" spans="1:5" ht="15" hidden="1" x14ac:dyDescent="0.25">
      <c r="A13938" s="23"/>
      <c r="B13938" s="29"/>
      <c r="C13938" s="29"/>
      <c r="D13938" s="30"/>
      <c r="E13938" s="29"/>
    </row>
    <row r="13939" spans="1:5" ht="15" hidden="1" x14ac:dyDescent="0.25">
      <c r="A13939" s="23"/>
      <c r="B13939" s="29"/>
      <c r="C13939" s="29"/>
      <c r="D13939" s="30"/>
      <c r="E13939" s="29"/>
    </row>
    <row r="13940" spans="1:5" ht="15" hidden="1" x14ac:dyDescent="0.25">
      <c r="A13940" s="23"/>
      <c r="B13940" s="29"/>
      <c r="C13940" s="29"/>
      <c r="D13940" s="30"/>
      <c r="E13940" s="29"/>
    </row>
    <row r="13941" spans="1:5" ht="15" hidden="1" x14ac:dyDescent="0.25">
      <c r="A13941" s="23"/>
      <c r="B13941" s="29"/>
      <c r="C13941" s="29"/>
      <c r="D13941" s="30"/>
      <c r="E13941" s="29"/>
    </row>
    <row r="13942" spans="1:5" ht="15" hidden="1" x14ac:dyDescent="0.25">
      <c r="A13942" s="23"/>
      <c r="B13942" s="29"/>
      <c r="C13942" s="29"/>
      <c r="D13942" s="30"/>
      <c r="E13942" s="29"/>
    </row>
    <row r="13943" spans="1:5" ht="15" hidden="1" x14ac:dyDescent="0.25">
      <c r="A13943" s="23"/>
      <c r="B13943" s="29"/>
      <c r="C13943" s="29"/>
      <c r="D13943" s="30"/>
      <c r="E13943" s="29"/>
    </row>
    <row r="13944" spans="1:5" ht="15" hidden="1" x14ac:dyDescent="0.25">
      <c r="A13944" s="23"/>
      <c r="B13944" s="29"/>
      <c r="C13944" s="29"/>
      <c r="D13944" s="30"/>
      <c r="E13944" s="29"/>
    </row>
    <row r="13945" spans="1:5" ht="15" hidden="1" x14ac:dyDescent="0.25">
      <c r="A13945" s="23"/>
      <c r="B13945" s="29"/>
      <c r="C13945" s="29"/>
      <c r="D13945" s="30"/>
      <c r="E13945" s="29"/>
    </row>
    <row r="13946" spans="1:5" ht="15" hidden="1" x14ac:dyDescent="0.25">
      <c r="A13946" s="23"/>
      <c r="B13946" s="29"/>
      <c r="C13946" s="29"/>
      <c r="D13946" s="30"/>
      <c r="E13946" s="29"/>
    </row>
    <row r="13947" spans="1:5" ht="15" hidden="1" x14ac:dyDescent="0.25">
      <c r="A13947" s="23"/>
      <c r="B13947" s="29"/>
      <c r="C13947" s="29"/>
      <c r="D13947" s="30"/>
      <c r="E13947" s="29"/>
    </row>
    <row r="13948" spans="1:5" ht="15" hidden="1" x14ac:dyDescent="0.25">
      <c r="A13948" s="23"/>
      <c r="B13948" s="29"/>
      <c r="C13948" s="29"/>
      <c r="D13948" s="30"/>
      <c r="E13948" s="29"/>
    </row>
    <row r="13949" spans="1:5" ht="15" hidden="1" x14ac:dyDescent="0.25">
      <c r="A13949" s="23"/>
      <c r="B13949" s="29"/>
      <c r="C13949" s="29"/>
      <c r="D13949" s="30"/>
      <c r="E13949" s="29"/>
    </row>
    <row r="13950" spans="1:5" ht="15" hidden="1" x14ac:dyDescent="0.25">
      <c r="A13950" s="23"/>
      <c r="B13950" s="29"/>
      <c r="C13950" s="29"/>
      <c r="D13950" s="30"/>
      <c r="E13950" s="29"/>
    </row>
    <row r="13951" spans="1:5" ht="15" hidden="1" x14ac:dyDescent="0.25">
      <c r="A13951" s="23"/>
      <c r="B13951" s="29"/>
      <c r="C13951" s="29"/>
      <c r="D13951" s="30"/>
      <c r="E13951" s="29"/>
    </row>
    <row r="13952" spans="1:5" ht="15" hidden="1" x14ac:dyDescent="0.25">
      <c r="A13952" s="23"/>
      <c r="B13952" s="29"/>
      <c r="C13952" s="29"/>
      <c r="D13952" s="30"/>
      <c r="E13952" s="29"/>
    </row>
    <row r="13953" spans="1:5" ht="15" hidden="1" x14ac:dyDescent="0.25">
      <c r="A13953" s="23"/>
      <c r="B13953" s="29"/>
      <c r="C13953" s="29"/>
      <c r="D13953" s="30"/>
      <c r="E13953" s="29"/>
    </row>
    <row r="13954" spans="1:5" ht="15" hidden="1" x14ac:dyDescent="0.25">
      <c r="A13954" s="23"/>
      <c r="B13954" s="29"/>
      <c r="C13954" s="29"/>
      <c r="D13954" s="30"/>
      <c r="E13954" s="29"/>
    </row>
    <row r="13955" spans="1:5" ht="15" hidden="1" x14ac:dyDescent="0.25">
      <c r="A13955" s="23"/>
      <c r="B13955" s="29"/>
      <c r="C13955" s="29"/>
      <c r="D13955" s="30"/>
      <c r="E13955" s="29"/>
    </row>
    <row r="13956" spans="1:5" ht="15" hidden="1" x14ac:dyDescent="0.25">
      <c r="A13956" s="23"/>
      <c r="B13956" s="29"/>
      <c r="C13956" s="29"/>
      <c r="D13956" s="30"/>
      <c r="E13956" s="29"/>
    </row>
    <row r="13957" spans="1:5" ht="15" hidden="1" x14ac:dyDescent="0.25">
      <c r="A13957" s="23"/>
      <c r="B13957" s="29"/>
      <c r="C13957" s="29"/>
      <c r="D13957" s="30"/>
      <c r="E13957" s="29"/>
    </row>
    <row r="13958" spans="1:5" ht="15" hidden="1" x14ac:dyDescent="0.25">
      <c r="A13958" s="23"/>
      <c r="B13958" s="29"/>
      <c r="C13958" s="29"/>
      <c r="D13958" s="30"/>
      <c r="E13958" s="29"/>
    </row>
    <row r="13959" spans="1:5" ht="15" hidden="1" x14ac:dyDescent="0.25">
      <c r="A13959" s="23"/>
      <c r="B13959" s="29"/>
      <c r="C13959" s="29"/>
      <c r="D13959" s="30"/>
      <c r="E13959" s="29"/>
    </row>
    <row r="13960" spans="1:5" ht="15" hidden="1" x14ac:dyDescent="0.25">
      <c r="A13960" s="23"/>
      <c r="B13960" s="29"/>
      <c r="C13960" s="29"/>
      <c r="D13960" s="30"/>
      <c r="E13960" s="29"/>
    </row>
    <row r="13961" spans="1:5" ht="15" hidden="1" x14ac:dyDescent="0.25">
      <c r="A13961" s="23"/>
      <c r="B13961" s="29"/>
      <c r="C13961" s="29"/>
      <c r="D13961" s="30"/>
      <c r="E13961" s="29"/>
    </row>
    <row r="13962" spans="1:5" ht="15" hidden="1" x14ac:dyDescent="0.25">
      <c r="A13962" s="23"/>
      <c r="B13962" s="29"/>
      <c r="C13962" s="29"/>
      <c r="D13962" s="30"/>
      <c r="E13962" s="29"/>
    </row>
    <row r="13963" spans="1:5" ht="15" hidden="1" x14ac:dyDescent="0.25">
      <c r="A13963" s="23"/>
      <c r="B13963" s="29"/>
      <c r="C13963" s="29"/>
      <c r="D13963" s="30"/>
      <c r="E13963" s="29"/>
    </row>
    <row r="13964" spans="1:5" ht="15" hidden="1" x14ac:dyDescent="0.25">
      <c r="A13964" s="23"/>
      <c r="B13964" s="29"/>
      <c r="C13964" s="29"/>
      <c r="D13964" s="30"/>
      <c r="E13964" s="29"/>
    </row>
    <row r="13965" spans="1:5" ht="15" hidden="1" x14ac:dyDescent="0.25">
      <c r="A13965" s="23"/>
      <c r="B13965" s="29"/>
      <c r="C13965" s="29"/>
      <c r="D13965" s="30"/>
      <c r="E13965" s="29"/>
    </row>
    <row r="13966" spans="1:5" ht="15" hidden="1" x14ac:dyDescent="0.25">
      <c r="A13966" s="23"/>
      <c r="B13966" s="29"/>
      <c r="C13966" s="29"/>
      <c r="D13966" s="30"/>
      <c r="E13966" s="29"/>
    </row>
    <row r="13967" spans="1:5" ht="15" hidden="1" x14ac:dyDescent="0.25">
      <c r="A13967" s="23"/>
      <c r="B13967" s="29"/>
      <c r="C13967" s="29"/>
      <c r="D13967" s="30"/>
      <c r="E13967" s="29"/>
    </row>
    <row r="13968" spans="1:5" ht="15" hidden="1" x14ac:dyDescent="0.25">
      <c r="A13968" s="23"/>
      <c r="B13968" s="29"/>
      <c r="C13968" s="29"/>
      <c r="D13968" s="30"/>
      <c r="E13968" s="29"/>
    </row>
    <row r="13969" spans="1:5" ht="15" hidden="1" x14ac:dyDescent="0.25">
      <c r="A13969" s="23"/>
      <c r="B13969" s="29"/>
      <c r="C13969" s="29"/>
      <c r="D13969" s="30"/>
      <c r="E13969" s="29"/>
    </row>
    <row r="13970" spans="1:5" ht="15" hidden="1" x14ac:dyDescent="0.25">
      <c r="A13970" s="23"/>
      <c r="B13970" s="29"/>
      <c r="C13970" s="29"/>
      <c r="D13970" s="30"/>
      <c r="E13970" s="29"/>
    </row>
    <row r="13971" spans="1:5" ht="15" hidden="1" x14ac:dyDescent="0.25">
      <c r="A13971" s="23"/>
      <c r="B13971" s="29"/>
      <c r="C13971" s="29"/>
      <c r="D13971" s="30"/>
      <c r="E13971" s="29"/>
    </row>
    <row r="13972" spans="1:5" ht="15" hidden="1" x14ac:dyDescent="0.25">
      <c r="A13972" s="23"/>
      <c r="B13972" s="29"/>
      <c r="C13972" s="29"/>
      <c r="D13972" s="30"/>
      <c r="E13972" s="29"/>
    </row>
    <row r="13973" spans="1:5" ht="15" hidden="1" x14ac:dyDescent="0.25">
      <c r="A13973" s="23"/>
      <c r="B13973" s="29"/>
      <c r="C13973" s="29"/>
      <c r="D13973" s="30"/>
      <c r="E13973" s="29"/>
    </row>
    <row r="13974" spans="1:5" ht="15" hidden="1" x14ac:dyDescent="0.25">
      <c r="A13974" s="23"/>
      <c r="B13974" s="29"/>
      <c r="C13974" s="29"/>
      <c r="D13974" s="30"/>
      <c r="E13974" s="29"/>
    </row>
    <row r="13975" spans="1:5" ht="15" hidden="1" x14ac:dyDescent="0.25">
      <c r="A13975" s="23"/>
      <c r="B13975" s="29"/>
      <c r="C13975" s="29"/>
      <c r="D13975" s="30"/>
      <c r="E13975" s="29"/>
    </row>
    <row r="13976" spans="1:5" ht="15" hidden="1" x14ac:dyDescent="0.25">
      <c r="A13976" s="23"/>
      <c r="B13976" s="29"/>
      <c r="C13976" s="29"/>
      <c r="D13976" s="30"/>
      <c r="E13976" s="29"/>
    </row>
    <row r="13977" spans="1:5" ht="15" hidden="1" x14ac:dyDescent="0.25">
      <c r="A13977" s="23"/>
      <c r="B13977" s="29"/>
      <c r="C13977" s="29"/>
      <c r="D13977" s="30"/>
      <c r="E13977" s="29"/>
    </row>
    <row r="13978" spans="1:5" ht="15" hidden="1" x14ac:dyDescent="0.25">
      <c r="A13978" s="23"/>
      <c r="B13978" s="29"/>
      <c r="C13978" s="29"/>
      <c r="D13978" s="30"/>
      <c r="E13978" s="29"/>
    </row>
    <row r="13979" spans="1:5" ht="15" hidden="1" x14ac:dyDescent="0.25">
      <c r="A13979" s="23"/>
      <c r="B13979" s="29"/>
      <c r="C13979" s="29"/>
      <c r="D13979" s="30"/>
      <c r="E13979" s="29"/>
    </row>
    <row r="13980" spans="1:5" ht="15" hidden="1" x14ac:dyDescent="0.25">
      <c r="A13980" s="23"/>
      <c r="B13980" s="29"/>
      <c r="C13980" s="29"/>
      <c r="D13980" s="30"/>
      <c r="E13980" s="29"/>
    </row>
    <row r="13981" spans="1:5" ht="15" hidden="1" x14ac:dyDescent="0.25">
      <c r="A13981" s="23"/>
      <c r="B13981" s="29"/>
      <c r="C13981" s="29"/>
      <c r="D13981" s="30"/>
      <c r="E13981" s="29"/>
    </row>
    <row r="13982" spans="1:5" ht="15" hidden="1" x14ac:dyDescent="0.25">
      <c r="A13982" s="23"/>
      <c r="B13982" s="29"/>
      <c r="C13982" s="29"/>
      <c r="D13982" s="30"/>
      <c r="E13982" s="29"/>
    </row>
    <row r="13983" spans="1:5" ht="15" hidden="1" x14ac:dyDescent="0.25">
      <c r="A13983" s="23"/>
      <c r="B13983" s="29"/>
      <c r="C13983" s="29"/>
      <c r="D13983" s="30"/>
      <c r="E13983" s="29"/>
    </row>
    <row r="13984" spans="1:5" ht="15" hidden="1" x14ac:dyDescent="0.25">
      <c r="A13984" s="23"/>
      <c r="B13984" s="29"/>
      <c r="C13984" s="29"/>
      <c r="D13984" s="30"/>
      <c r="E13984" s="29"/>
    </row>
    <row r="13985" spans="1:5" ht="15" hidden="1" x14ac:dyDescent="0.25">
      <c r="A13985" s="23"/>
      <c r="B13985" s="29"/>
      <c r="C13985" s="29"/>
      <c r="D13985" s="30"/>
      <c r="E13985" s="29"/>
    </row>
    <row r="13986" spans="1:5" ht="15" hidden="1" x14ac:dyDescent="0.25">
      <c r="A13986" s="23"/>
      <c r="B13986" s="29"/>
      <c r="C13986" s="29"/>
      <c r="D13986" s="30"/>
      <c r="E13986" s="29"/>
    </row>
    <row r="13987" spans="1:5" ht="15" hidden="1" x14ac:dyDescent="0.25">
      <c r="A13987" s="23"/>
      <c r="B13987" s="29"/>
      <c r="C13987" s="29"/>
      <c r="D13987" s="30"/>
      <c r="E13987" s="29"/>
    </row>
    <row r="13988" spans="1:5" ht="15" hidden="1" x14ac:dyDescent="0.25">
      <c r="A13988" s="23"/>
      <c r="B13988" s="29"/>
      <c r="C13988" s="29"/>
      <c r="D13988" s="30"/>
      <c r="E13988" s="29"/>
    </row>
    <row r="13989" spans="1:5" ht="15" hidden="1" x14ac:dyDescent="0.25">
      <c r="A13989" s="23"/>
      <c r="B13989" s="29"/>
      <c r="C13989" s="29"/>
      <c r="D13989" s="30"/>
      <c r="E13989" s="29"/>
    </row>
    <row r="13990" spans="1:5" ht="15" hidden="1" x14ac:dyDescent="0.25">
      <c r="A13990" s="23"/>
      <c r="B13990" s="29"/>
      <c r="C13990" s="29"/>
      <c r="D13990" s="30"/>
      <c r="E13990" s="29"/>
    </row>
    <row r="13991" spans="1:5" ht="15" hidden="1" x14ac:dyDescent="0.25">
      <c r="A13991" s="23"/>
      <c r="B13991" s="29"/>
      <c r="C13991" s="29"/>
      <c r="D13991" s="30"/>
      <c r="E13991" s="29"/>
    </row>
    <row r="13992" spans="1:5" ht="15" hidden="1" x14ac:dyDescent="0.25">
      <c r="A13992" s="23"/>
      <c r="B13992" s="29"/>
      <c r="C13992" s="29"/>
      <c r="D13992" s="30"/>
      <c r="E13992" s="29"/>
    </row>
    <row r="13993" spans="1:5" ht="15" hidden="1" x14ac:dyDescent="0.25">
      <c r="A13993" s="23"/>
      <c r="B13993" s="29"/>
      <c r="C13993" s="29"/>
      <c r="D13993" s="30"/>
      <c r="E13993" s="29"/>
    </row>
    <row r="13994" spans="1:5" ht="15" hidden="1" x14ac:dyDescent="0.25">
      <c r="A13994" s="23"/>
      <c r="B13994" s="29"/>
      <c r="C13994" s="29"/>
      <c r="D13994" s="30"/>
      <c r="E13994" s="29"/>
    </row>
    <row r="13995" spans="1:5" ht="15" hidden="1" x14ac:dyDescent="0.25">
      <c r="A13995" s="23"/>
      <c r="B13995" s="29"/>
      <c r="C13995" s="29"/>
      <c r="D13995" s="30"/>
      <c r="E13995" s="29"/>
    </row>
    <row r="13996" spans="1:5" ht="15" hidden="1" x14ac:dyDescent="0.25">
      <c r="A13996" s="23"/>
      <c r="B13996" s="29"/>
      <c r="C13996" s="29"/>
      <c r="D13996" s="30"/>
      <c r="E13996" s="29"/>
    </row>
    <row r="13997" spans="1:5" ht="15" hidden="1" x14ac:dyDescent="0.25">
      <c r="A13997" s="23"/>
      <c r="B13997" s="29"/>
      <c r="C13997" s="29"/>
      <c r="D13997" s="30"/>
      <c r="E13997" s="29"/>
    </row>
    <row r="13998" spans="1:5" ht="15" hidden="1" x14ac:dyDescent="0.25">
      <c r="A13998" s="23"/>
      <c r="B13998" s="29"/>
      <c r="C13998" s="29"/>
      <c r="D13998" s="30"/>
      <c r="E13998" s="29"/>
    </row>
    <row r="13999" spans="1:5" ht="15" hidden="1" x14ac:dyDescent="0.25">
      <c r="A13999" s="23"/>
      <c r="B13999" s="29"/>
      <c r="C13999" s="29"/>
      <c r="D13999" s="30"/>
      <c r="E13999" s="29"/>
    </row>
    <row r="14000" spans="1:5" ht="15" hidden="1" x14ac:dyDescent="0.25">
      <c r="A14000" s="23"/>
      <c r="B14000" s="29"/>
      <c r="C14000" s="29"/>
      <c r="D14000" s="30"/>
      <c r="E14000" s="29"/>
    </row>
    <row r="14001" spans="1:5" ht="15" hidden="1" x14ac:dyDescent="0.25">
      <c r="A14001" s="23"/>
      <c r="B14001" s="29"/>
      <c r="C14001" s="29"/>
      <c r="D14001" s="30"/>
      <c r="E14001" s="29"/>
    </row>
    <row r="14002" spans="1:5" ht="15" hidden="1" x14ac:dyDescent="0.25">
      <c r="A14002" s="23"/>
      <c r="B14002" s="29"/>
      <c r="C14002" s="29"/>
      <c r="D14002" s="30"/>
      <c r="E14002" s="29"/>
    </row>
    <row r="14003" spans="1:5" ht="15" hidden="1" x14ac:dyDescent="0.25">
      <c r="A14003" s="23"/>
      <c r="B14003" s="29"/>
      <c r="C14003" s="29"/>
      <c r="D14003" s="30"/>
      <c r="E14003" s="29"/>
    </row>
    <row r="14004" spans="1:5" ht="15" hidden="1" x14ac:dyDescent="0.25">
      <c r="A14004" s="23"/>
      <c r="B14004" s="29"/>
      <c r="C14004" s="29"/>
      <c r="D14004" s="30"/>
      <c r="E14004" s="29"/>
    </row>
    <row r="14005" spans="1:5" ht="15" hidden="1" x14ac:dyDescent="0.25">
      <c r="A14005" s="23"/>
      <c r="B14005" s="29"/>
      <c r="C14005" s="29"/>
      <c r="D14005" s="30"/>
      <c r="E14005" s="29"/>
    </row>
    <row r="14006" spans="1:5" ht="15" hidden="1" x14ac:dyDescent="0.25">
      <c r="A14006" s="23"/>
      <c r="B14006" s="29"/>
      <c r="C14006" s="29"/>
      <c r="D14006" s="30"/>
      <c r="E14006" s="29"/>
    </row>
    <row r="14007" spans="1:5" ht="15" hidden="1" x14ac:dyDescent="0.25">
      <c r="A14007" s="23"/>
      <c r="B14007" s="29"/>
      <c r="C14007" s="29"/>
      <c r="D14007" s="30"/>
      <c r="E14007" s="29"/>
    </row>
    <row r="14008" spans="1:5" ht="15" hidden="1" x14ac:dyDescent="0.25">
      <c r="A14008" s="23"/>
      <c r="B14008" s="29"/>
      <c r="C14008" s="29"/>
      <c r="D14008" s="30"/>
      <c r="E14008" s="29"/>
    </row>
    <row r="14009" spans="1:5" ht="15" hidden="1" x14ac:dyDescent="0.25">
      <c r="A14009" s="23"/>
      <c r="B14009" s="29"/>
      <c r="C14009" s="29"/>
      <c r="D14009" s="30"/>
      <c r="E14009" s="29"/>
    </row>
    <row r="14010" spans="1:5" ht="15" hidden="1" x14ac:dyDescent="0.25">
      <c r="A14010" s="23"/>
      <c r="B14010" s="29"/>
      <c r="C14010" s="29"/>
      <c r="D14010" s="30"/>
      <c r="E14010" s="29"/>
    </row>
    <row r="14011" spans="1:5" ht="15" hidden="1" x14ac:dyDescent="0.25">
      <c r="A14011" s="23"/>
      <c r="B14011" s="29"/>
      <c r="C14011" s="29"/>
      <c r="D14011" s="30"/>
      <c r="E14011" s="29"/>
    </row>
    <row r="14012" spans="1:5" ht="15" hidden="1" x14ac:dyDescent="0.25">
      <c r="A14012" s="23"/>
      <c r="B14012" s="29"/>
      <c r="C14012" s="29"/>
      <c r="D14012" s="30"/>
      <c r="E14012" s="29"/>
    </row>
    <row r="14013" spans="1:5" ht="15" hidden="1" x14ac:dyDescent="0.25">
      <c r="A14013" s="23"/>
      <c r="B14013" s="29"/>
      <c r="C14013" s="29"/>
      <c r="D14013" s="30"/>
      <c r="E14013" s="29"/>
    </row>
    <row r="14014" spans="1:5" ht="15" hidden="1" x14ac:dyDescent="0.25">
      <c r="A14014" s="23"/>
      <c r="B14014" s="29"/>
      <c r="C14014" s="29"/>
      <c r="D14014" s="30"/>
      <c r="E14014" s="29"/>
    </row>
    <row r="14015" spans="1:5" ht="15" hidden="1" x14ac:dyDescent="0.25">
      <c r="A14015" s="23"/>
      <c r="B14015" s="29"/>
      <c r="C14015" s="29"/>
      <c r="D14015" s="30"/>
      <c r="E14015" s="29"/>
    </row>
    <row r="14016" spans="1:5" ht="15" hidden="1" x14ac:dyDescent="0.25">
      <c r="A14016" s="23"/>
      <c r="B14016" s="29"/>
      <c r="C14016" s="29"/>
      <c r="D14016" s="30"/>
      <c r="E14016" s="29"/>
    </row>
    <row r="14017" spans="1:5" ht="15" hidden="1" x14ac:dyDescent="0.25">
      <c r="A14017" s="23"/>
      <c r="B14017" s="29"/>
      <c r="C14017" s="29"/>
      <c r="D14017" s="30"/>
      <c r="E14017" s="29"/>
    </row>
    <row r="14018" spans="1:5" ht="15" hidden="1" x14ac:dyDescent="0.25">
      <c r="A14018" s="23"/>
      <c r="B14018" s="29"/>
      <c r="C14018" s="29"/>
      <c r="D14018" s="30"/>
      <c r="E14018" s="29"/>
    </row>
    <row r="14019" spans="1:5" ht="15" hidden="1" x14ac:dyDescent="0.25">
      <c r="A14019" s="23"/>
      <c r="B14019" s="29"/>
      <c r="C14019" s="29"/>
      <c r="D14019" s="30"/>
      <c r="E14019" s="29"/>
    </row>
    <row r="14020" spans="1:5" ht="15" hidden="1" x14ac:dyDescent="0.25">
      <c r="A14020" s="23"/>
      <c r="B14020" s="29"/>
      <c r="C14020" s="29"/>
      <c r="D14020" s="30"/>
      <c r="E14020" s="29"/>
    </row>
    <row r="14021" spans="1:5" ht="15" hidden="1" x14ac:dyDescent="0.25">
      <c r="A14021" s="23"/>
      <c r="B14021" s="29"/>
      <c r="C14021" s="29"/>
      <c r="D14021" s="30"/>
      <c r="E14021" s="29"/>
    </row>
    <row r="14022" spans="1:5" ht="15" hidden="1" x14ac:dyDescent="0.25">
      <c r="A14022" s="23"/>
      <c r="B14022" s="29"/>
      <c r="C14022" s="29"/>
      <c r="D14022" s="30"/>
      <c r="E14022" s="29"/>
    </row>
    <row r="14023" spans="1:5" ht="15" hidden="1" x14ac:dyDescent="0.25">
      <c r="A14023" s="23"/>
      <c r="B14023" s="29"/>
      <c r="C14023" s="29"/>
      <c r="D14023" s="30"/>
      <c r="E14023" s="29"/>
    </row>
    <row r="14024" spans="1:5" ht="15" hidden="1" x14ac:dyDescent="0.25">
      <c r="A14024" s="23"/>
      <c r="B14024" s="29"/>
      <c r="C14024" s="29"/>
      <c r="D14024" s="30"/>
      <c r="E14024" s="29"/>
    </row>
    <row r="14025" spans="1:5" ht="15" hidden="1" x14ac:dyDescent="0.25">
      <c r="A14025" s="23"/>
      <c r="B14025" s="29"/>
      <c r="C14025" s="29"/>
      <c r="D14025" s="30"/>
      <c r="E14025" s="29"/>
    </row>
    <row r="14026" spans="1:5" ht="15" hidden="1" x14ac:dyDescent="0.25">
      <c r="A14026" s="23"/>
      <c r="B14026" s="29"/>
      <c r="C14026" s="29"/>
      <c r="D14026" s="30"/>
      <c r="E14026" s="29"/>
    </row>
    <row r="14027" spans="1:5" ht="15" hidden="1" x14ac:dyDescent="0.25">
      <c r="A14027" s="23"/>
      <c r="B14027" s="29"/>
      <c r="C14027" s="29"/>
      <c r="D14027" s="30"/>
      <c r="E14027" s="29"/>
    </row>
    <row r="14028" spans="1:5" ht="15" hidden="1" x14ac:dyDescent="0.25">
      <c r="A14028" s="23"/>
      <c r="B14028" s="29"/>
      <c r="C14028" s="29"/>
      <c r="D14028" s="30"/>
      <c r="E14028" s="29"/>
    </row>
    <row r="14029" spans="1:5" ht="15" hidden="1" x14ac:dyDescent="0.25">
      <c r="A14029" s="23"/>
      <c r="B14029" s="29"/>
      <c r="C14029" s="29"/>
      <c r="D14029" s="30"/>
      <c r="E14029" s="29"/>
    </row>
    <row r="14030" spans="1:5" ht="15" hidden="1" x14ac:dyDescent="0.25">
      <c r="A14030" s="23"/>
      <c r="B14030" s="29"/>
      <c r="C14030" s="29"/>
      <c r="D14030" s="30"/>
      <c r="E14030" s="29"/>
    </row>
    <row r="14031" spans="1:5" ht="15" hidden="1" x14ac:dyDescent="0.25">
      <c r="A14031" s="23"/>
      <c r="B14031" s="29"/>
      <c r="C14031" s="29"/>
      <c r="D14031" s="30"/>
      <c r="E14031" s="29"/>
    </row>
    <row r="14032" spans="1:5" ht="15" hidden="1" x14ac:dyDescent="0.25">
      <c r="A14032" s="23"/>
      <c r="B14032" s="29"/>
      <c r="C14032" s="29"/>
      <c r="D14032" s="30"/>
      <c r="E14032" s="29"/>
    </row>
    <row r="14033" spans="1:5" ht="15" hidden="1" x14ac:dyDescent="0.25">
      <c r="A14033" s="23"/>
      <c r="B14033" s="29"/>
      <c r="C14033" s="29"/>
      <c r="D14033" s="30"/>
      <c r="E14033" s="29"/>
    </row>
    <row r="14034" spans="1:5" ht="15" hidden="1" x14ac:dyDescent="0.25">
      <c r="A14034" s="23"/>
      <c r="B14034" s="29"/>
      <c r="C14034" s="29"/>
      <c r="D14034" s="30"/>
      <c r="E14034" s="29"/>
    </row>
    <row r="14035" spans="1:5" ht="15" hidden="1" x14ac:dyDescent="0.25">
      <c r="A14035" s="23"/>
      <c r="B14035" s="29"/>
      <c r="C14035" s="29"/>
      <c r="D14035" s="30"/>
      <c r="E14035" s="29"/>
    </row>
    <row r="14036" spans="1:5" ht="15" hidden="1" x14ac:dyDescent="0.25">
      <c r="A14036" s="23"/>
      <c r="B14036" s="29"/>
      <c r="C14036" s="29"/>
      <c r="D14036" s="30"/>
      <c r="E14036" s="29"/>
    </row>
    <row r="14037" spans="1:5" ht="15" hidden="1" x14ac:dyDescent="0.25">
      <c r="A14037" s="23"/>
      <c r="B14037" s="29"/>
      <c r="C14037" s="29"/>
      <c r="D14037" s="30"/>
      <c r="E14037" s="29"/>
    </row>
    <row r="14038" spans="1:5" ht="15" hidden="1" x14ac:dyDescent="0.25">
      <c r="A14038" s="23"/>
      <c r="B14038" s="29"/>
      <c r="C14038" s="29"/>
      <c r="D14038" s="30"/>
      <c r="E14038" s="29"/>
    </row>
    <row r="14039" spans="1:5" ht="15" hidden="1" x14ac:dyDescent="0.25">
      <c r="A14039" s="23"/>
      <c r="B14039" s="29"/>
      <c r="C14039" s="29"/>
      <c r="D14039" s="30"/>
      <c r="E14039" s="29"/>
    </row>
    <row r="14040" spans="1:5" ht="15" hidden="1" x14ac:dyDescent="0.25">
      <c r="A14040" s="23"/>
      <c r="B14040" s="29"/>
      <c r="C14040" s="29"/>
      <c r="D14040" s="30"/>
      <c r="E14040" s="29"/>
    </row>
    <row r="14041" spans="1:5" ht="15" hidden="1" x14ac:dyDescent="0.25">
      <c r="A14041" s="23"/>
      <c r="B14041" s="29"/>
      <c r="C14041" s="29"/>
      <c r="D14041" s="30"/>
      <c r="E14041" s="29"/>
    </row>
    <row r="14042" spans="1:5" ht="15" hidden="1" x14ac:dyDescent="0.25">
      <c r="A14042" s="23"/>
      <c r="B14042" s="29"/>
      <c r="C14042" s="29"/>
      <c r="D14042" s="30"/>
      <c r="E14042" s="29"/>
    </row>
    <row r="14043" spans="1:5" ht="15" hidden="1" x14ac:dyDescent="0.25">
      <c r="A14043" s="23"/>
      <c r="B14043" s="29"/>
      <c r="C14043" s="29"/>
      <c r="D14043" s="30"/>
      <c r="E14043" s="29"/>
    </row>
    <row r="14044" spans="1:5" ht="15" hidden="1" x14ac:dyDescent="0.25">
      <c r="A14044" s="23"/>
      <c r="B14044" s="29"/>
      <c r="C14044" s="29"/>
      <c r="D14044" s="30"/>
      <c r="E14044" s="29"/>
    </row>
    <row r="14045" spans="1:5" ht="15" hidden="1" x14ac:dyDescent="0.25">
      <c r="A14045" s="23"/>
      <c r="B14045" s="29"/>
      <c r="C14045" s="29"/>
      <c r="D14045" s="30"/>
      <c r="E14045" s="29"/>
    </row>
    <row r="14046" spans="1:5" ht="15" hidden="1" x14ac:dyDescent="0.25">
      <c r="A14046" s="23"/>
      <c r="B14046" s="29"/>
      <c r="C14046" s="29"/>
      <c r="D14046" s="30"/>
      <c r="E14046" s="29"/>
    </row>
    <row r="14047" spans="1:5" ht="15" hidden="1" x14ac:dyDescent="0.25">
      <c r="A14047" s="23"/>
      <c r="B14047" s="29"/>
      <c r="C14047" s="29"/>
      <c r="D14047" s="30"/>
      <c r="E14047" s="29"/>
    </row>
    <row r="14048" spans="1:5" ht="15" hidden="1" x14ac:dyDescent="0.25">
      <c r="A14048" s="23"/>
      <c r="B14048" s="29"/>
      <c r="C14048" s="29"/>
      <c r="D14048" s="30"/>
      <c r="E14048" s="29"/>
    </row>
    <row r="14049" spans="1:5" ht="15" hidden="1" x14ac:dyDescent="0.25">
      <c r="A14049" s="23"/>
      <c r="B14049" s="29"/>
      <c r="C14049" s="29"/>
      <c r="D14049" s="30"/>
      <c r="E14049" s="29"/>
    </row>
    <row r="14050" spans="1:5" ht="15" hidden="1" x14ac:dyDescent="0.25">
      <c r="A14050" s="23"/>
      <c r="B14050" s="29"/>
      <c r="C14050" s="29"/>
      <c r="D14050" s="30"/>
      <c r="E14050" s="29"/>
    </row>
    <row r="14051" spans="1:5" ht="15" hidden="1" x14ac:dyDescent="0.25">
      <c r="A14051" s="23"/>
      <c r="B14051" s="29"/>
      <c r="C14051" s="29"/>
      <c r="D14051" s="30"/>
      <c r="E14051" s="29"/>
    </row>
    <row r="14052" spans="1:5" ht="15" hidden="1" x14ac:dyDescent="0.25">
      <c r="A14052" s="23"/>
      <c r="B14052" s="29"/>
      <c r="C14052" s="29"/>
      <c r="D14052" s="30"/>
      <c r="E14052" s="29"/>
    </row>
    <row r="14053" spans="1:5" ht="15" hidden="1" x14ac:dyDescent="0.25">
      <c r="A14053" s="23"/>
      <c r="B14053" s="29"/>
      <c r="C14053" s="29"/>
      <c r="D14053" s="30"/>
      <c r="E14053" s="29"/>
    </row>
    <row r="14054" spans="1:5" ht="15" hidden="1" x14ac:dyDescent="0.25">
      <c r="A14054" s="23"/>
      <c r="B14054" s="29"/>
      <c r="C14054" s="29"/>
      <c r="D14054" s="30"/>
      <c r="E14054" s="29"/>
    </row>
    <row r="14055" spans="1:5" ht="15" hidden="1" x14ac:dyDescent="0.25">
      <c r="A14055" s="23"/>
      <c r="B14055" s="29"/>
      <c r="C14055" s="29"/>
      <c r="D14055" s="30"/>
      <c r="E14055" s="29"/>
    </row>
    <row r="14056" spans="1:5" ht="15" hidden="1" x14ac:dyDescent="0.25">
      <c r="A14056" s="23"/>
      <c r="B14056" s="29"/>
      <c r="C14056" s="29"/>
      <c r="D14056" s="30"/>
      <c r="E14056" s="29"/>
    </row>
    <row r="14057" spans="1:5" ht="15" hidden="1" x14ac:dyDescent="0.25">
      <c r="A14057" s="23"/>
      <c r="B14057" s="29"/>
      <c r="C14057" s="29"/>
      <c r="D14057" s="30"/>
      <c r="E14057" s="29"/>
    </row>
    <row r="14058" spans="1:5" ht="15" hidden="1" x14ac:dyDescent="0.25">
      <c r="A14058" s="23"/>
      <c r="B14058" s="29"/>
      <c r="C14058" s="29"/>
      <c r="D14058" s="30"/>
      <c r="E14058" s="29"/>
    </row>
    <row r="14059" spans="1:5" ht="15" hidden="1" x14ac:dyDescent="0.25">
      <c r="A14059" s="23"/>
      <c r="B14059" s="29"/>
      <c r="C14059" s="29"/>
      <c r="D14059" s="30"/>
      <c r="E14059" s="29"/>
    </row>
    <row r="14060" spans="1:5" ht="15" hidden="1" x14ac:dyDescent="0.25">
      <c r="A14060" s="23"/>
      <c r="B14060" s="29"/>
      <c r="C14060" s="29"/>
      <c r="D14060" s="30"/>
      <c r="E14060" s="29"/>
    </row>
    <row r="14061" spans="1:5" ht="15" hidden="1" x14ac:dyDescent="0.25">
      <c r="A14061" s="23"/>
      <c r="B14061" s="29"/>
      <c r="C14061" s="29"/>
      <c r="D14061" s="30"/>
      <c r="E14061" s="29"/>
    </row>
    <row r="14062" spans="1:5" ht="15" hidden="1" x14ac:dyDescent="0.25">
      <c r="A14062" s="23"/>
      <c r="B14062" s="29"/>
      <c r="C14062" s="29"/>
      <c r="D14062" s="30"/>
      <c r="E14062" s="29"/>
    </row>
    <row r="14063" spans="1:5" ht="15" hidden="1" x14ac:dyDescent="0.25">
      <c r="A14063" s="23"/>
      <c r="B14063" s="29"/>
      <c r="C14063" s="29"/>
      <c r="D14063" s="30"/>
      <c r="E14063" s="29"/>
    </row>
    <row r="14064" spans="1:5" ht="15" hidden="1" x14ac:dyDescent="0.25">
      <c r="A14064" s="23"/>
      <c r="B14064" s="29"/>
      <c r="C14064" s="29"/>
      <c r="D14064" s="30"/>
      <c r="E14064" s="29"/>
    </row>
    <row r="14065" spans="1:5" ht="15" hidden="1" x14ac:dyDescent="0.25">
      <c r="A14065" s="23"/>
      <c r="B14065" s="29"/>
      <c r="C14065" s="29"/>
      <c r="D14065" s="30"/>
      <c r="E14065" s="29"/>
    </row>
    <row r="14066" spans="1:5" ht="15" hidden="1" x14ac:dyDescent="0.25">
      <c r="A14066" s="23"/>
      <c r="B14066" s="29"/>
      <c r="C14066" s="29"/>
      <c r="D14066" s="30"/>
      <c r="E14066" s="29"/>
    </row>
    <row r="14067" spans="1:5" ht="15" hidden="1" x14ac:dyDescent="0.25">
      <c r="A14067" s="23"/>
      <c r="B14067" s="29"/>
      <c r="C14067" s="29"/>
      <c r="D14067" s="30"/>
      <c r="E14067" s="29"/>
    </row>
    <row r="14068" spans="1:5" ht="15" hidden="1" x14ac:dyDescent="0.25">
      <c r="A14068" s="23"/>
      <c r="B14068" s="29"/>
      <c r="C14068" s="29"/>
      <c r="D14068" s="30"/>
      <c r="E14068" s="29"/>
    </row>
    <row r="14069" spans="1:5" ht="15" hidden="1" x14ac:dyDescent="0.25">
      <c r="A14069" s="23"/>
      <c r="B14069" s="29"/>
      <c r="C14069" s="29"/>
      <c r="D14069" s="30"/>
      <c r="E14069" s="29"/>
    </row>
    <row r="14070" spans="1:5" ht="15" hidden="1" x14ac:dyDescent="0.25">
      <c r="A14070" s="23"/>
      <c r="B14070" s="29"/>
      <c r="C14070" s="29"/>
      <c r="D14070" s="30"/>
      <c r="E14070" s="29"/>
    </row>
    <row r="14071" spans="1:5" ht="15" hidden="1" x14ac:dyDescent="0.25">
      <c r="A14071" s="23"/>
      <c r="B14071" s="29"/>
      <c r="C14071" s="29"/>
      <c r="D14071" s="30"/>
      <c r="E14071" s="29"/>
    </row>
    <row r="14072" spans="1:5" ht="15" hidden="1" x14ac:dyDescent="0.25">
      <c r="A14072" s="23"/>
      <c r="B14072" s="29"/>
      <c r="C14072" s="29"/>
      <c r="D14072" s="30"/>
      <c r="E14072" s="29"/>
    </row>
    <row r="14073" spans="1:5" ht="15" hidden="1" x14ac:dyDescent="0.25">
      <c r="A14073" s="23"/>
      <c r="B14073" s="29"/>
      <c r="C14073" s="29"/>
      <c r="D14073" s="30"/>
      <c r="E14073" s="29"/>
    </row>
    <row r="14074" spans="1:5" ht="15" hidden="1" x14ac:dyDescent="0.25">
      <c r="A14074" s="23"/>
      <c r="B14074" s="29"/>
      <c r="C14074" s="29"/>
      <c r="D14074" s="30"/>
      <c r="E14074" s="29"/>
    </row>
    <row r="14075" spans="1:5" ht="15" hidden="1" x14ac:dyDescent="0.25">
      <c r="A14075" s="23"/>
      <c r="B14075" s="29"/>
      <c r="C14075" s="29"/>
      <c r="D14075" s="30"/>
      <c r="E14075" s="29"/>
    </row>
    <row r="14076" spans="1:5" ht="15" hidden="1" x14ac:dyDescent="0.25">
      <c r="A14076" s="23"/>
      <c r="B14076" s="29"/>
      <c r="C14076" s="29"/>
      <c r="D14076" s="30"/>
      <c r="E14076" s="29"/>
    </row>
    <row r="14077" spans="1:5" ht="15" hidden="1" x14ac:dyDescent="0.25">
      <c r="A14077" s="23"/>
      <c r="B14077" s="29"/>
      <c r="C14077" s="29"/>
      <c r="D14077" s="30"/>
      <c r="E14077" s="29"/>
    </row>
    <row r="14078" spans="1:5" ht="15" hidden="1" x14ac:dyDescent="0.25">
      <c r="A14078" s="23"/>
      <c r="B14078" s="29"/>
      <c r="C14078" s="29"/>
      <c r="D14078" s="30"/>
      <c r="E14078" s="29"/>
    </row>
    <row r="14079" spans="1:5" ht="15" hidden="1" x14ac:dyDescent="0.25">
      <c r="A14079" s="23"/>
      <c r="B14079" s="29"/>
      <c r="C14079" s="29"/>
      <c r="D14079" s="30"/>
      <c r="E14079" s="29"/>
    </row>
    <row r="14080" spans="1:5" ht="15" hidden="1" x14ac:dyDescent="0.25">
      <c r="A14080" s="23"/>
      <c r="B14080" s="29"/>
      <c r="C14080" s="29"/>
      <c r="D14080" s="30"/>
      <c r="E14080" s="29"/>
    </row>
    <row r="14081" spans="1:5" ht="15" hidden="1" x14ac:dyDescent="0.25">
      <c r="A14081" s="23"/>
      <c r="B14081" s="29"/>
      <c r="C14081" s="29"/>
      <c r="D14081" s="30"/>
      <c r="E14081" s="29"/>
    </row>
    <row r="14082" spans="1:5" ht="15" hidden="1" x14ac:dyDescent="0.25">
      <c r="A14082" s="23"/>
      <c r="B14082" s="29"/>
      <c r="C14082" s="29"/>
      <c r="D14082" s="30"/>
      <c r="E14082" s="29"/>
    </row>
    <row r="14083" spans="1:5" ht="15" hidden="1" x14ac:dyDescent="0.25">
      <c r="A14083" s="23"/>
      <c r="B14083" s="29"/>
      <c r="C14083" s="29"/>
      <c r="D14083" s="30"/>
      <c r="E14083" s="29"/>
    </row>
    <row r="14084" spans="1:5" ht="15" hidden="1" x14ac:dyDescent="0.25">
      <c r="A14084" s="23"/>
      <c r="B14084" s="29"/>
      <c r="C14084" s="29"/>
      <c r="D14084" s="30"/>
      <c r="E14084" s="29"/>
    </row>
    <row r="14085" spans="1:5" ht="15" hidden="1" x14ac:dyDescent="0.25">
      <c r="A14085" s="23"/>
      <c r="B14085" s="29"/>
      <c r="C14085" s="29"/>
      <c r="D14085" s="30"/>
      <c r="E14085" s="29"/>
    </row>
    <row r="14086" spans="1:5" ht="15" hidden="1" x14ac:dyDescent="0.25">
      <c r="A14086" s="23"/>
      <c r="B14086" s="29"/>
      <c r="C14086" s="29"/>
      <c r="D14086" s="30"/>
      <c r="E14086" s="29"/>
    </row>
    <row r="14087" spans="1:5" ht="15" hidden="1" x14ac:dyDescent="0.25">
      <c r="A14087" s="23"/>
      <c r="B14087" s="29"/>
      <c r="C14087" s="29"/>
      <c r="D14087" s="30"/>
      <c r="E14087" s="29"/>
    </row>
    <row r="14088" spans="1:5" ht="15" hidden="1" x14ac:dyDescent="0.25">
      <c r="A14088" s="23"/>
      <c r="B14088" s="29"/>
      <c r="C14088" s="29"/>
      <c r="D14088" s="30"/>
      <c r="E14088" s="29"/>
    </row>
    <row r="14089" spans="1:5" ht="15" hidden="1" x14ac:dyDescent="0.25">
      <c r="A14089" s="23"/>
      <c r="B14089" s="29"/>
      <c r="C14089" s="29"/>
      <c r="D14089" s="30"/>
      <c r="E14089" s="29"/>
    </row>
    <row r="14090" spans="1:5" ht="15" hidden="1" x14ac:dyDescent="0.25">
      <c r="A14090" s="23"/>
      <c r="B14090" s="29"/>
      <c r="C14090" s="29"/>
      <c r="D14090" s="30"/>
      <c r="E14090" s="29"/>
    </row>
    <row r="14091" spans="1:5" ht="15" hidden="1" x14ac:dyDescent="0.25">
      <c r="A14091" s="23"/>
      <c r="B14091" s="29"/>
      <c r="C14091" s="29"/>
      <c r="D14091" s="30"/>
      <c r="E14091" s="29"/>
    </row>
    <row r="14092" spans="1:5" ht="15" hidden="1" x14ac:dyDescent="0.25">
      <c r="A14092" s="23"/>
      <c r="B14092" s="29"/>
      <c r="C14092" s="29"/>
      <c r="D14092" s="30"/>
      <c r="E14092" s="29"/>
    </row>
    <row r="14093" spans="1:5" ht="15" hidden="1" x14ac:dyDescent="0.25">
      <c r="A14093" s="23"/>
      <c r="B14093" s="29"/>
      <c r="C14093" s="29"/>
      <c r="D14093" s="30"/>
      <c r="E14093" s="29"/>
    </row>
    <row r="14094" spans="1:5" ht="15" hidden="1" x14ac:dyDescent="0.25">
      <c r="A14094" s="23"/>
      <c r="B14094" s="29"/>
      <c r="C14094" s="29"/>
      <c r="D14094" s="30"/>
      <c r="E14094" s="29"/>
    </row>
    <row r="14095" spans="1:5" ht="15" hidden="1" x14ac:dyDescent="0.25">
      <c r="A14095" s="23"/>
      <c r="B14095" s="29"/>
      <c r="C14095" s="29"/>
      <c r="D14095" s="30"/>
      <c r="E14095" s="29"/>
    </row>
    <row r="14096" spans="1:5" ht="15" hidden="1" x14ac:dyDescent="0.25">
      <c r="A14096" s="23"/>
      <c r="B14096" s="29"/>
      <c r="C14096" s="29"/>
      <c r="D14096" s="30"/>
      <c r="E14096" s="29"/>
    </row>
    <row r="14097" spans="1:5" ht="15" hidden="1" x14ac:dyDescent="0.25">
      <c r="A14097" s="23"/>
      <c r="B14097" s="29"/>
      <c r="C14097" s="29"/>
      <c r="D14097" s="30"/>
      <c r="E14097" s="29"/>
    </row>
    <row r="14098" spans="1:5" ht="15" hidden="1" x14ac:dyDescent="0.25">
      <c r="A14098" s="23"/>
      <c r="B14098" s="29"/>
      <c r="C14098" s="29"/>
      <c r="D14098" s="30"/>
      <c r="E14098" s="29"/>
    </row>
    <row r="14099" spans="1:5" ht="15" hidden="1" x14ac:dyDescent="0.25">
      <c r="A14099" s="23"/>
      <c r="B14099" s="29"/>
      <c r="C14099" s="29"/>
      <c r="D14099" s="30"/>
      <c r="E14099" s="29"/>
    </row>
    <row r="14100" spans="1:5" ht="15" hidden="1" x14ac:dyDescent="0.25">
      <c r="A14100" s="23"/>
      <c r="B14100" s="29"/>
      <c r="C14100" s="29"/>
      <c r="D14100" s="30"/>
      <c r="E14100" s="29"/>
    </row>
    <row r="14101" spans="1:5" ht="15" hidden="1" x14ac:dyDescent="0.25">
      <c r="A14101" s="23"/>
      <c r="B14101" s="29"/>
      <c r="C14101" s="29"/>
      <c r="D14101" s="30"/>
      <c r="E14101" s="29"/>
    </row>
    <row r="14102" spans="1:5" ht="15" hidden="1" x14ac:dyDescent="0.25">
      <c r="A14102" s="23"/>
      <c r="B14102" s="29"/>
      <c r="C14102" s="29"/>
      <c r="D14102" s="30"/>
      <c r="E14102" s="29"/>
    </row>
    <row r="14103" spans="1:5" ht="15" hidden="1" x14ac:dyDescent="0.25">
      <c r="A14103" s="23"/>
      <c r="B14103" s="29"/>
      <c r="C14103" s="29"/>
      <c r="D14103" s="30"/>
      <c r="E14103" s="29"/>
    </row>
    <row r="14104" spans="1:5" ht="15" hidden="1" x14ac:dyDescent="0.25">
      <c r="A14104" s="23"/>
      <c r="B14104" s="29"/>
      <c r="C14104" s="29"/>
      <c r="D14104" s="30"/>
      <c r="E14104" s="29"/>
    </row>
    <row r="14105" spans="1:5" ht="15" hidden="1" x14ac:dyDescent="0.25">
      <c r="A14105" s="23"/>
      <c r="B14105" s="29"/>
      <c r="C14105" s="29"/>
      <c r="D14105" s="30"/>
      <c r="E14105" s="29"/>
    </row>
    <row r="14106" spans="1:5" ht="15" hidden="1" x14ac:dyDescent="0.25">
      <c r="A14106" s="23"/>
      <c r="B14106" s="29"/>
      <c r="C14106" s="29"/>
      <c r="D14106" s="30"/>
      <c r="E14106" s="29"/>
    </row>
    <row r="14107" spans="1:5" ht="15" hidden="1" x14ac:dyDescent="0.25">
      <c r="A14107" s="23"/>
      <c r="B14107" s="29"/>
      <c r="C14107" s="29"/>
      <c r="D14107" s="30"/>
      <c r="E14107" s="29"/>
    </row>
    <row r="14108" spans="1:5" ht="15" hidden="1" x14ac:dyDescent="0.25">
      <c r="A14108" s="23"/>
      <c r="B14108" s="29"/>
      <c r="C14108" s="29"/>
      <c r="D14108" s="30"/>
      <c r="E14108" s="29"/>
    </row>
    <row r="14109" spans="1:5" ht="15" hidden="1" x14ac:dyDescent="0.25">
      <c r="A14109" s="23"/>
      <c r="B14109" s="29"/>
      <c r="C14109" s="29"/>
      <c r="D14109" s="30"/>
      <c r="E14109" s="29"/>
    </row>
    <row r="14110" spans="1:5" ht="15" hidden="1" x14ac:dyDescent="0.25">
      <c r="A14110" s="23"/>
      <c r="B14110" s="29"/>
      <c r="C14110" s="29"/>
      <c r="D14110" s="30"/>
      <c r="E14110" s="29"/>
    </row>
    <row r="14111" spans="1:5" ht="15" hidden="1" x14ac:dyDescent="0.25">
      <c r="A14111" s="23"/>
      <c r="B14111" s="29"/>
      <c r="C14111" s="29"/>
      <c r="D14111" s="30"/>
      <c r="E14111" s="29"/>
    </row>
    <row r="14112" spans="1:5" ht="15" hidden="1" x14ac:dyDescent="0.25">
      <c r="A14112" s="23"/>
      <c r="B14112" s="29"/>
      <c r="C14112" s="29"/>
      <c r="D14112" s="30"/>
      <c r="E14112" s="29"/>
    </row>
    <row r="14113" spans="1:5" ht="15" hidden="1" x14ac:dyDescent="0.25">
      <c r="A14113" s="23"/>
      <c r="B14113" s="29"/>
      <c r="C14113" s="29"/>
      <c r="D14113" s="30"/>
      <c r="E14113" s="29"/>
    </row>
    <row r="14114" spans="1:5" ht="15" hidden="1" x14ac:dyDescent="0.25">
      <c r="A14114" s="23"/>
      <c r="B14114" s="29"/>
      <c r="C14114" s="29"/>
      <c r="D14114" s="30"/>
      <c r="E14114" s="29"/>
    </row>
    <row r="14115" spans="1:5" ht="15" hidden="1" x14ac:dyDescent="0.25">
      <c r="A14115" s="23"/>
      <c r="B14115" s="29"/>
      <c r="C14115" s="29"/>
      <c r="D14115" s="30"/>
      <c r="E14115" s="29"/>
    </row>
    <row r="14116" spans="1:5" ht="15" hidden="1" x14ac:dyDescent="0.25">
      <c r="A14116" s="23"/>
      <c r="B14116" s="29"/>
      <c r="C14116" s="29"/>
      <c r="D14116" s="30"/>
      <c r="E14116" s="29"/>
    </row>
    <row r="14117" spans="1:5" ht="15" hidden="1" x14ac:dyDescent="0.25">
      <c r="A14117" s="23"/>
      <c r="B14117" s="29"/>
      <c r="C14117" s="29"/>
      <c r="D14117" s="30"/>
      <c r="E14117" s="29"/>
    </row>
    <row r="14118" spans="1:5" ht="15" hidden="1" x14ac:dyDescent="0.25">
      <c r="A14118" s="23"/>
      <c r="B14118" s="29"/>
      <c r="C14118" s="29"/>
      <c r="D14118" s="30"/>
      <c r="E14118" s="29"/>
    </row>
    <row r="14119" spans="1:5" ht="15" hidden="1" x14ac:dyDescent="0.25">
      <c r="A14119" s="23"/>
      <c r="B14119" s="29"/>
      <c r="C14119" s="29"/>
      <c r="D14119" s="30"/>
      <c r="E14119" s="29"/>
    </row>
    <row r="14120" spans="1:5" ht="15" hidden="1" x14ac:dyDescent="0.25">
      <c r="A14120" s="23"/>
      <c r="B14120" s="29"/>
      <c r="C14120" s="29"/>
      <c r="D14120" s="30"/>
      <c r="E14120" s="29"/>
    </row>
    <row r="14121" spans="1:5" ht="15" hidden="1" x14ac:dyDescent="0.25">
      <c r="A14121" s="23"/>
      <c r="B14121" s="29"/>
      <c r="C14121" s="29"/>
      <c r="D14121" s="30"/>
      <c r="E14121" s="29"/>
    </row>
    <row r="14122" spans="1:5" ht="15" hidden="1" x14ac:dyDescent="0.25">
      <c r="A14122" s="23"/>
      <c r="B14122" s="29"/>
      <c r="C14122" s="29"/>
      <c r="D14122" s="30"/>
      <c r="E14122" s="29"/>
    </row>
    <row r="14123" spans="1:5" ht="15" hidden="1" x14ac:dyDescent="0.25">
      <c r="A14123" s="23"/>
      <c r="B14123" s="29"/>
      <c r="C14123" s="29"/>
      <c r="D14123" s="30"/>
      <c r="E14123" s="29"/>
    </row>
    <row r="14124" spans="1:5" ht="15" hidden="1" x14ac:dyDescent="0.25">
      <c r="A14124" s="23"/>
      <c r="B14124" s="29"/>
      <c r="C14124" s="29"/>
      <c r="D14124" s="30"/>
      <c r="E14124" s="29"/>
    </row>
    <row r="14125" spans="1:5" ht="15" hidden="1" x14ac:dyDescent="0.25">
      <c r="A14125" s="23"/>
      <c r="B14125" s="29"/>
      <c r="C14125" s="29"/>
      <c r="D14125" s="30"/>
      <c r="E14125" s="29"/>
    </row>
    <row r="14126" spans="1:5" ht="15" hidden="1" x14ac:dyDescent="0.25">
      <c r="A14126" s="23"/>
      <c r="B14126" s="29"/>
      <c r="C14126" s="29"/>
      <c r="D14126" s="30"/>
      <c r="E14126" s="29"/>
    </row>
    <row r="14127" spans="1:5" ht="15" hidden="1" x14ac:dyDescent="0.25">
      <c r="A14127" s="23"/>
      <c r="B14127" s="29"/>
      <c r="C14127" s="29"/>
      <c r="D14127" s="30"/>
      <c r="E14127" s="29"/>
    </row>
    <row r="14128" spans="1:5" ht="15" hidden="1" x14ac:dyDescent="0.25">
      <c r="A14128" s="23"/>
      <c r="B14128" s="29"/>
      <c r="C14128" s="29"/>
      <c r="D14128" s="30"/>
      <c r="E14128" s="29"/>
    </row>
    <row r="14129" spans="1:5" ht="15" hidden="1" x14ac:dyDescent="0.25">
      <c r="A14129" s="23"/>
      <c r="B14129" s="29"/>
      <c r="C14129" s="29"/>
      <c r="D14129" s="30"/>
      <c r="E14129" s="29"/>
    </row>
    <row r="14130" spans="1:5" ht="15" hidden="1" x14ac:dyDescent="0.25">
      <c r="A14130" s="23"/>
      <c r="B14130" s="29"/>
      <c r="C14130" s="29"/>
      <c r="D14130" s="30"/>
      <c r="E14130" s="29"/>
    </row>
    <row r="14131" spans="1:5" ht="15" hidden="1" x14ac:dyDescent="0.25">
      <c r="A14131" s="23"/>
      <c r="B14131" s="29"/>
      <c r="C14131" s="29"/>
      <c r="D14131" s="30"/>
      <c r="E14131" s="29"/>
    </row>
    <row r="14132" spans="1:5" ht="15" hidden="1" x14ac:dyDescent="0.25">
      <c r="A14132" s="23"/>
      <c r="B14132" s="29"/>
      <c r="C14132" s="29"/>
      <c r="D14132" s="30"/>
      <c r="E14132" s="29"/>
    </row>
    <row r="14133" spans="1:5" ht="15" hidden="1" x14ac:dyDescent="0.25">
      <c r="A14133" s="23"/>
      <c r="B14133" s="29"/>
      <c r="C14133" s="29"/>
      <c r="D14133" s="30"/>
      <c r="E14133" s="29"/>
    </row>
    <row r="14134" spans="1:5" ht="15" hidden="1" x14ac:dyDescent="0.25">
      <c r="A14134" s="23"/>
      <c r="B14134" s="29"/>
      <c r="C14134" s="29"/>
      <c r="D14134" s="30"/>
      <c r="E14134" s="29"/>
    </row>
    <row r="14135" spans="1:5" ht="15" hidden="1" x14ac:dyDescent="0.25">
      <c r="A14135" s="23"/>
      <c r="B14135" s="29"/>
      <c r="C14135" s="29"/>
      <c r="D14135" s="30"/>
      <c r="E14135" s="29"/>
    </row>
    <row r="14136" spans="1:5" ht="15" hidden="1" x14ac:dyDescent="0.25">
      <c r="A14136" s="23"/>
      <c r="B14136" s="29"/>
      <c r="C14136" s="29"/>
      <c r="D14136" s="30"/>
      <c r="E14136" s="29"/>
    </row>
    <row r="14137" spans="1:5" ht="15" hidden="1" x14ac:dyDescent="0.25">
      <c r="A14137" s="23"/>
      <c r="B14137" s="29"/>
      <c r="C14137" s="29"/>
      <c r="D14137" s="30"/>
      <c r="E14137" s="29"/>
    </row>
    <row r="14138" spans="1:5" ht="15" hidden="1" x14ac:dyDescent="0.25">
      <c r="A14138" s="23"/>
      <c r="B14138" s="29"/>
      <c r="C14138" s="29"/>
      <c r="D14138" s="30"/>
      <c r="E14138" s="29"/>
    </row>
    <row r="14139" spans="1:5" ht="15" hidden="1" x14ac:dyDescent="0.25">
      <c r="A14139" s="23"/>
      <c r="B14139" s="29"/>
      <c r="C14139" s="29"/>
      <c r="D14139" s="30"/>
      <c r="E14139" s="29"/>
    </row>
    <row r="14140" spans="1:5" ht="15" hidden="1" x14ac:dyDescent="0.25">
      <c r="A14140" s="23"/>
      <c r="B14140" s="29"/>
      <c r="C14140" s="29"/>
      <c r="D14140" s="30"/>
      <c r="E14140" s="29"/>
    </row>
    <row r="14141" spans="1:5" ht="15" hidden="1" x14ac:dyDescent="0.25">
      <c r="A14141" s="23"/>
      <c r="B14141" s="29"/>
      <c r="C14141" s="29"/>
      <c r="D14141" s="30"/>
      <c r="E14141" s="29"/>
    </row>
    <row r="14142" spans="1:5" ht="15" hidden="1" x14ac:dyDescent="0.25">
      <c r="A14142" s="23"/>
      <c r="B14142" s="29"/>
      <c r="C14142" s="29"/>
      <c r="D14142" s="30"/>
      <c r="E14142" s="29"/>
    </row>
    <row r="14143" spans="1:5" ht="15" hidden="1" x14ac:dyDescent="0.25">
      <c r="A14143" s="23"/>
      <c r="B14143" s="29"/>
      <c r="C14143" s="29"/>
      <c r="D14143" s="30"/>
      <c r="E14143" s="29"/>
    </row>
    <row r="14144" spans="1:5" ht="15" hidden="1" x14ac:dyDescent="0.25">
      <c r="A14144" s="23"/>
      <c r="B14144" s="29"/>
      <c r="C14144" s="29"/>
      <c r="D14144" s="30"/>
      <c r="E14144" s="29"/>
    </row>
    <row r="14145" spans="1:5" ht="15" hidden="1" x14ac:dyDescent="0.25">
      <c r="A14145" s="23"/>
      <c r="B14145" s="29"/>
      <c r="C14145" s="29"/>
      <c r="D14145" s="30"/>
      <c r="E14145" s="29"/>
    </row>
    <row r="14146" spans="1:5" ht="15" hidden="1" x14ac:dyDescent="0.25">
      <c r="A14146" s="23"/>
      <c r="B14146" s="29"/>
      <c r="C14146" s="29"/>
      <c r="D14146" s="30"/>
      <c r="E14146" s="29"/>
    </row>
    <row r="14147" spans="1:5" ht="15" hidden="1" x14ac:dyDescent="0.25">
      <c r="A14147" s="23"/>
      <c r="B14147" s="29"/>
      <c r="C14147" s="29"/>
      <c r="D14147" s="30"/>
      <c r="E14147" s="29"/>
    </row>
    <row r="14148" spans="1:5" ht="15" hidden="1" x14ac:dyDescent="0.25">
      <c r="A14148" s="23"/>
      <c r="B14148" s="29"/>
      <c r="C14148" s="29"/>
      <c r="D14148" s="30"/>
      <c r="E14148" s="29"/>
    </row>
    <row r="14149" spans="1:5" ht="15" hidden="1" x14ac:dyDescent="0.25">
      <c r="A14149" s="23"/>
      <c r="B14149" s="29"/>
      <c r="C14149" s="29"/>
      <c r="D14149" s="30"/>
      <c r="E14149" s="29"/>
    </row>
    <row r="14150" spans="1:5" ht="15" hidden="1" x14ac:dyDescent="0.25">
      <c r="A14150" s="23"/>
      <c r="B14150" s="29"/>
      <c r="C14150" s="29"/>
      <c r="D14150" s="30"/>
      <c r="E14150" s="29"/>
    </row>
    <row r="14151" spans="1:5" ht="15" hidden="1" x14ac:dyDescent="0.25">
      <c r="A14151" s="23"/>
      <c r="B14151" s="29"/>
      <c r="C14151" s="29"/>
      <c r="D14151" s="30"/>
      <c r="E14151" s="29"/>
    </row>
    <row r="14152" spans="1:5" ht="15" hidden="1" x14ac:dyDescent="0.25">
      <c r="A14152" s="23"/>
      <c r="B14152" s="29"/>
      <c r="C14152" s="29"/>
      <c r="D14152" s="30"/>
      <c r="E14152" s="29"/>
    </row>
    <row r="14153" spans="1:5" ht="15" hidden="1" x14ac:dyDescent="0.25">
      <c r="A14153" s="23"/>
      <c r="B14153" s="29"/>
      <c r="C14153" s="29"/>
      <c r="D14153" s="30"/>
      <c r="E14153" s="29"/>
    </row>
    <row r="14154" spans="1:5" ht="15" hidden="1" x14ac:dyDescent="0.25">
      <c r="A14154" s="23"/>
      <c r="B14154" s="29"/>
      <c r="C14154" s="29"/>
      <c r="D14154" s="30"/>
      <c r="E14154" s="29"/>
    </row>
    <row r="14155" spans="1:5" ht="15" hidden="1" x14ac:dyDescent="0.25">
      <c r="A14155" s="23"/>
      <c r="B14155" s="29"/>
      <c r="C14155" s="29"/>
      <c r="D14155" s="30"/>
      <c r="E14155" s="29"/>
    </row>
    <row r="14156" spans="1:5" ht="15" hidden="1" x14ac:dyDescent="0.25">
      <c r="A14156" s="23"/>
      <c r="B14156" s="29"/>
      <c r="C14156" s="29"/>
      <c r="D14156" s="30"/>
      <c r="E14156" s="29"/>
    </row>
    <row r="14157" spans="1:5" ht="15" hidden="1" x14ac:dyDescent="0.25">
      <c r="A14157" s="23"/>
      <c r="B14157" s="29"/>
      <c r="C14157" s="29"/>
      <c r="D14157" s="30"/>
      <c r="E14157" s="29"/>
    </row>
    <row r="14158" spans="1:5" ht="15" hidden="1" x14ac:dyDescent="0.25">
      <c r="A14158" s="23"/>
      <c r="B14158" s="29"/>
      <c r="C14158" s="29"/>
      <c r="D14158" s="30"/>
      <c r="E14158" s="29"/>
    </row>
    <row r="14159" spans="1:5" ht="15" hidden="1" x14ac:dyDescent="0.25">
      <c r="A14159" s="23"/>
      <c r="B14159" s="29"/>
      <c r="C14159" s="29"/>
      <c r="D14159" s="30"/>
      <c r="E14159" s="29"/>
    </row>
    <row r="14160" spans="1:5" ht="15" hidden="1" x14ac:dyDescent="0.25">
      <c r="A14160" s="23"/>
      <c r="B14160" s="29"/>
      <c r="C14160" s="29"/>
      <c r="D14160" s="30"/>
      <c r="E14160" s="29"/>
    </row>
    <row r="14161" spans="1:5" ht="15" hidden="1" x14ac:dyDescent="0.25">
      <c r="A14161" s="23"/>
      <c r="B14161" s="29"/>
      <c r="C14161" s="29"/>
      <c r="D14161" s="30"/>
      <c r="E14161" s="29"/>
    </row>
    <row r="14162" spans="1:5" ht="15" hidden="1" x14ac:dyDescent="0.25">
      <c r="A14162" s="23"/>
      <c r="B14162" s="29"/>
      <c r="C14162" s="29"/>
      <c r="D14162" s="30"/>
      <c r="E14162" s="29"/>
    </row>
    <row r="14163" spans="1:5" ht="15" hidden="1" x14ac:dyDescent="0.25">
      <c r="A14163" s="23"/>
      <c r="B14163" s="29"/>
      <c r="C14163" s="29"/>
      <c r="D14163" s="30"/>
      <c r="E14163" s="29"/>
    </row>
    <row r="14164" spans="1:5" ht="15" hidden="1" x14ac:dyDescent="0.25">
      <c r="A14164" s="23"/>
      <c r="B14164" s="29"/>
      <c r="C14164" s="29"/>
      <c r="D14164" s="30"/>
      <c r="E14164" s="29"/>
    </row>
    <row r="14165" spans="1:5" ht="15" hidden="1" x14ac:dyDescent="0.25">
      <c r="A14165" s="23"/>
      <c r="B14165" s="29"/>
      <c r="C14165" s="29"/>
      <c r="D14165" s="30"/>
      <c r="E14165" s="29"/>
    </row>
    <row r="14166" spans="1:5" ht="15" hidden="1" x14ac:dyDescent="0.25">
      <c r="A14166" s="23"/>
      <c r="B14166" s="29"/>
      <c r="C14166" s="29"/>
      <c r="D14166" s="30"/>
      <c r="E14166" s="29"/>
    </row>
    <row r="14167" spans="1:5" ht="15" hidden="1" x14ac:dyDescent="0.25">
      <c r="A14167" s="23"/>
      <c r="B14167" s="29"/>
      <c r="C14167" s="29"/>
      <c r="D14167" s="30"/>
      <c r="E14167" s="29"/>
    </row>
    <row r="14168" spans="1:5" ht="15" hidden="1" x14ac:dyDescent="0.25">
      <c r="A14168" s="23"/>
      <c r="B14168" s="29"/>
      <c r="C14168" s="29"/>
      <c r="D14168" s="30"/>
      <c r="E14168" s="29"/>
    </row>
    <row r="14169" spans="1:5" ht="15" hidden="1" x14ac:dyDescent="0.25">
      <c r="A14169" s="23"/>
      <c r="B14169" s="29"/>
      <c r="C14169" s="29"/>
      <c r="D14169" s="30"/>
      <c r="E14169" s="29"/>
    </row>
    <row r="14170" spans="1:5" ht="15" hidden="1" x14ac:dyDescent="0.25">
      <c r="A14170" s="23"/>
      <c r="B14170" s="29"/>
      <c r="C14170" s="29"/>
      <c r="D14170" s="30"/>
      <c r="E14170" s="29"/>
    </row>
    <row r="14171" spans="1:5" ht="15" hidden="1" x14ac:dyDescent="0.25">
      <c r="A14171" s="23"/>
      <c r="B14171" s="29"/>
      <c r="C14171" s="29"/>
      <c r="D14171" s="30"/>
      <c r="E14171" s="29"/>
    </row>
    <row r="14172" spans="1:5" ht="15" hidden="1" x14ac:dyDescent="0.25">
      <c r="A14172" s="23"/>
      <c r="B14172" s="29"/>
      <c r="C14172" s="29"/>
      <c r="D14172" s="30"/>
      <c r="E14172" s="29"/>
    </row>
    <row r="14173" spans="1:5" ht="15" hidden="1" x14ac:dyDescent="0.25">
      <c r="A14173" s="23"/>
      <c r="B14173" s="29"/>
      <c r="C14173" s="29"/>
      <c r="D14173" s="30"/>
      <c r="E14173" s="29"/>
    </row>
    <row r="14174" spans="1:5" ht="15" hidden="1" x14ac:dyDescent="0.25">
      <c r="A14174" s="23"/>
      <c r="B14174" s="29"/>
      <c r="C14174" s="29"/>
      <c r="D14174" s="30"/>
      <c r="E14174" s="29"/>
    </row>
    <row r="14175" spans="1:5" ht="15" hidden="1" x14ac:dyDescent="0.25">
      <c r="A14175" s="23"/>
      <c r="B14175" s="29"/>
      <c r="C14175" s="29"/>
      <c r="D14175" s="30"/>
      <c r="E14175" s="29"/>
    </row>
    <row r="14176" spans="1:5" ht="15" hidden="1" x14ac:dyDescent="0.25">
      <c r="A14176" s="23"/>
      <c r="B14176" s="29"/>
      <c r="C14176" s="29"/>
      <c r="D14176" s="30"/>
      <c r="E14176" s="29"/>
    </row>
    <row r="14177" spans="1:5" ht="15" hidden="1" x14ac:dyDescent="0.25">
      <c r="A14177" s="23"/>
      <c r="B14177" s="29"/>
      <c r="C14177" s="29"/>
      <c r="D14177" s="30"/>
      <c r="E14177" s="29"/>
    </row>
    <row r="14178" spans="1:5" ht="15" hidden="1" x14ac:dyDescent="0.25">
      <c r="A14178" s="23"/>
      <c r="B14178" s="29"/>
      <c r="C14178" s="29"/>
      <c r="D14178" s="30"/>
      <c r="E14178" s="29"/>
    </row>
    <row r="14179" spans="1:5" ht="15" hidden="1" x14ac:dyDescent="0.25">
      <c r="A14179" s="23"/>
      <c r="B14179" s="29"/>
      <c r="C14179" s="29"/>
      <c r="D14179" s="30"/>
      <c r="E14179" s="29"/>
    </row>
    <row r="14180" spans="1:5" ht="15" hidden="1" x14ac:dyDescent="0.25">
      <c r="A14180" s="23"/>
      <c r="B14180" s="29"/>
      <c r="C14180" s="29"/>
      <c r="D14180" s="30"/>
      <c r="E14180" s="29"/>
    </row>
    <row r="14181" spans="1:5" ht="15" hidden="1" x14ac:dyDescent="0.25">
      <c r="A14181" s="23"/>
      <c r="B14181" s="29"/>
      <c r="C14181" s="29"/>
      <c r="D14181" s="30"/>
      <c r="E14181" s="29"/>
    </row>
    <row r="14182" spans="1:5" ht="15" hidden="1" x14ac:dyDescent="0.25">
      <c r="A14182" s="23"/>
      <c r="B14182" s="29"/>
      <c r="C14182" s="29"/>
      <c r="D14182" s="30"/>
      <c r="E14182" s="29"/>
    </row>
    <row r="14183" spans="1:5" ht="15" hidden="1" x14ac:dyDescent="0.25">
      <c r="A14183" s="23"/>
      <c r="B14183" s="29"/>
      <c r="C14183" s="29"/>
      <c r="D14183" s="30"/>
      <c r="E14183" s="29"/>
    </row>
    <row r="14184" spans="1:5" ht="15" hidden="1" x14ac:dyDescent="0.25">
      <c r="A14184" s="23"/>
      <c r="B14184" s="29"/>
      <c r="C14184" s="29"/>
      <c r="D14184" s="30"/>
      <c r="E14184" s="29"/>
    </row>
    <row r="14185" spans="1:5" ht="15" hidden="1" x14ac:dyDescent="0.25">
      <c r="A14185" s="23"/>
      <c r="B14185" s="29"/>
      <c r="C14185" s="29"/>
      <c r="D14185" s="30"/>
      <c r="E14185" s="29"/>
    </row>
    <row r="14186" spans="1:5" ht="15" hidden="1" x14ac:dyDescent="0.25">
      <c r="A14186" s="23"/>
      <c r="B14186" s="29"/>
      <c r="C14186" s="29"/>
      <c r="D14186" s="30"/>
      <c r="E14186" s="29"/>
    </row>
    <row r="14187" spans="1:5" ht="15" hidden="1" x14ac:dyDescent="0.25">
      <c r="A14187" s="23"/>
      <c r="B14187" s="29"/>
      <c r="C14187" s="29"/>
      <c r="D14187" s="30"/>
      <c r="E14187" s="29"/>
    </row>
    <row r="14188" spans="1:5" ht="15" hidden="1" x14ac:dyDescent="0.25">
      <c r="A14188" s="23"/>
      <c r="B14188" s="29"/>
      <c r="C14188" s="29"/>
      <c r="D14188" s="30"/>
      <c r="E14188" s="29"/>
    </row>
    <row r="14189" spans="1:5" ht="15" hidden="1" x14ac:dyDescent="0.25">
      <c r="A14189" s="23"/>
      <c r="B14189" s="29"/>
      <c r="C14189" s="29"/>
      <c r="D14189" s="30"/>
      <c r="E14189" s="29"/>
    </row>
    <row r="14190" spans="1:5" ht="15" hidden="1" x14ac:dyDescent="0.25">
      <c r="A14190" s="23"/>
      <c r="B14190" s="29"/>
      <c r="C14190" s="29"/>
      <c r="D14190" s="30"/>
      <c r="E14190" s="29"/>
    </row>
    <row r="14191" spans="1:5" ht="15" hidden="1" x14ac:dyDescent="0.25">
      <c r="A14191" s="23"/>
      <c r="B14191" s="29"/>
      <c r="C14191" s="29"/>
      <c r="D14191" s="30"/>
      <c r="E14191" s="29"/>
    </row>
    <row r="14192" spans="1:5" ht="15" hidden="1" x14ac:dyDescent="0.25">
      <c r="A14192" s="23"/>
      <c r="B14192" s="29"/>
      <c r="C14192" s="29"/>
      <c r="D14192" s="30"/>
      <c r="E14192" s="29"/>
    </row>
    <row r="14193" spans="1:5" ht="15" hidden="1" x14ac:dyDescent="0.25">
      <c r="A14193" s="23"/>
      <c r="B14193" s="29"/>
      <c r="C14193" s="29"/>
      <c r="D14193" s="30"/>
      <c r="E14193" s="29"/>
    </row>
    <row r="14194" spans="1:5" ht="15" hidden="1" x14ac:dyDescent="0.25">
      <c r="A14194" s="23"/>
      <c r="B14194" s="29"/>
      <c r="C14194" s="29"/>
      <c r="D14194" s="30"/>
      <c r="E14194" s="29"/>
    </row>
    <row r="14195" spans="1:5" ht="15" hidden="1" x14ac:dyDescent="0.25">
      <c r="A14195" s="23"/>
      <c r="B14195" s="29"/>
      <c r="C14195" s="29"/>
      <c r="D14195" s="30"/>
      <c r="E14195" s="29"/>
    </row>
    <row r="14196" spans="1:5" ht="15" hidden="1" x14ac:dyDescent="0.25">
      <c r="A14196" s="23"/>
      <c r="B14196" s="29"/>
      <c r="C14196" s="29"/>
      <c r="D14196" s="30"/>
      <c r="E14196" s="29"/>
    </row>
    <row r="14197" spans="1:5" ht="15" hidden="1" x14ac:dyDescent="0.25">
      <c r="A14197" s="23"/>
      <c r="B14197" s="29"/>
      <c r="C14197" s="29"/>
      <c r="D14197" s="30"/>
      <c r="E14197" s="29"/>
    </row>
    <row r="14198" spans="1:5" ht="15" hidden="1" x14ac:dyDescent="0.25">
      <c r="A14198" s="23"/>
      <c r="B14198" s="29"/>
      <c r="C14198" s="29"/>
      <c r="D14198" s="30"/>
      <c r="E14198" s="29"/>
    </row>
    <row r="14199" spans="1:5" ht="15" hidden="1" x14ac:dyDescent="0.25">
      <c r="A14199" s="23"/>
      <c r="B14199" s="29"/>
      <c r="C14199" s="29"/>
      <c r="D14199" s="30"/>
      <c r="E14199" s="29"/>
    </row>
    <row r="14200" spans="1:5" ht="15" hidden="1" x14ac:dyDescent="0.25">
      <c r="A14200" s="23"/>
      <c r="B14200" s="29"/>
      <c r="C14200" s="29"/>
      <c r="D14200" s="30"/>
      <c r="E14200" s="29"/>
    </row>
    <row r="14201" spans="1:5" ht="15" hidden="1" x14ac:dyDescent="0.25">
      <c r="A14201" s="23"/>
      <c r="B14201" s="29"/>
      <c r="C14201" s="29"/>
      <c r="D14201" s="30"/>
      <c r="E14201" s="29"/>
    </row>
    <row r="14202" spans="1:5" ht="15" hidden="1" x14ac:dyDescent="0.25">
      <c r="A14202" s="23"/>
      <c r="B14202" s="29"/>
      <c r="C14202" s="29"/>
      <c r="D14202" s="30"/>
      <c r="E14202" s="29"/>
    </row>
    <row r="14203" spans="1:5" ht="15" hidden="1" x14ac:dyDescent="0.25">
      <c r="A14203" s="23"/>
      <c r="B14203" s="29"/>
      <c r="C14203" s="29"/>
      <c r="D14203" s="30"/>
      <c r="E14203" s="29"/>
    </row>
    <row r="14204" spans="1:5" ht="15" hidden="1" x14ac:dyDescent="0.25">
      <c r="A14204" s="23"/>
      <c r="B14204" s="29"/>
      <c r="C14204" s="29"/>
      <c r="D14204" s="30"/>
      <c r="E14204" s="29"/>
    </row>
    <row r="14205" spans="1:5" ht="15" hidden="1" x14ac:dyDescent="0.25">
      <c r="A14205" s="23"/>
      <c r="B14205" s="29"/>
      <c r="C14205" s="29"/>
      <c r="D14205" s="30"/>
      <c r="E14205" s="29"/>
    </row>
    <row r="14206" spans="1:5" ht="15" hidden="1" x14ac:dyDescent="0.25">
      <c r="A14206" s="23"/>
      <c r="B14206" s="29"/>
      <c r="C14206" s="29"/>
      <c r="D14206" s="30"/>
      <c r="E14206" s="29"/>
    </row>
    <row r="14207" spans="1:5" ht="15" hidden="1" x14ac:dyDescent="0.25">
      <c r="A14207" s="23"/>
      <c r="B14207" s="29"/>
      <c r="C14207" s="29"/>
      <c r="D14207" s="30"/>
      <c r="E14207" s="29"/>
    </row>
    <row r="14208" spans="1:5" ht="15" hidden="1" x14ac:dyDescent="0.25">
      <c r="A14208" s="23"/>
      <c r="B14208" s="29"/>
      <c r="C14208" s="29"/>
      <c r="D14208" s="30"/>
      <c r="E14208" s="29"/>
    </row>
    <row r="14209" spans="1:5" ht="15" hidden="1" x14ac:dyDescent="0.25">
      <c r="A14209" s="23"/>
      <c r="B14209" s="29"/>
      <c r="C14209" s="29"/>
      <c r="D14209" s="30"/>
      <c r="E14209" s="29"/>
    </row>
    <row r="14210" spans="1:5" ht="15" hidden="1" x14ac:dyDescent="0.25">
      <c r="A14210" s="23"/>
      <c r="B14210" s="29"/>
      <c r="C14210" s="29"/>
      <c r="D14210" s="30"/>
      <c r="E14210" s="29"/>
    </row>
    <row r="14211" spans="1:5" ht="15" hidden="1" x14ac:dyDescent="0.25">
      <c r="A14211" s="23"/>
      <c r="B14211" s="29"/>
      <c r="C14211" s="29"/>
      <c r="D14211" s="30"/>
      <c r="E14211" s="29"/>
    </row>
    <row r="14212" spans="1:5" ht="15" hidden="1" x14ac:dyDescent="0.25">
      <c r="A14212" s="23"/>
      <c r="B14212" s="29"/>
      <c r="C14212" s="29"/>
      <c r="D14212" s="30"/>
      <c r="E14212" s="29"/>
    </row>
    <row r="14213" spans="1:5" ht="15" hidden="1" x14ac:dyDescent="0.25">
      <c r="A14213" s="23"/>
      <c r="B14213" s="29"/>
      <c r="C14213" s="29"/>
      <c r="D14213" s="30"/>
      <c r="E14213" s="29"/>
    </row>
    <row r="14214" spans="1:5" ht="15" hidden="1" x14ac:dyDescent="0.25">
      <c r="A14214" s="23"/>
      <c r="B14214" s="29"/>
      <c r="C14214" s="29"/>
      <c r="D14214" s="30"/>
      <c r="E14214" s="29"/>
    </row>
    <row r="14215" spans="1:5" ht="15" hidden="1" x14ac:dyDescent="0.25">
      <c r="A14215" s="23"/>
      <c r="B14215" s="29"/>
      <c r="C14215" s="29"/>
      <c r="D14215" s="30"/>
      <c r="E14215" s="29"/>
    </row>
    <row r="14216" spans="1:5" ht="15" hidden="1" x14ac:dyDescent="0.25">
      <c r="A14216" s="23"/>
      <c r="B14216" s="29"/>
      <c r="C14216" s="29"/>
      <c r="D14216" s="30"/>
      <c r="E14216" s="29"/>
    </row>
    <row r="14217" spans="1:5" ht="15" hidden="1" x14ac:dyDescent="0.25">
      <c r="A14217" s="23"/>
      <c r="B14217" s="29"/>
      <c r="C14217" s="29"/>
      <c r="D14217" s="30"/>
      <c r="E14217" s="29"/>
    </row>
    <row r="14218" spans="1:5" ht="15" hidden="1" x14ac:dyDescent="0.25">
      <c r="A14218" s="23"/>
      <c r="B14218" s="29"/>
      <c r="C14218" s="29"/>
      <c r="D14218" s="30"/>
      <c r="E14218" s="29"/>
    </row>
    <row r="14219" spans="1:5" ht="15" hidden="1" x14ac:dyDescent="0.25">
      <c r="A14219" s="23"/>
      <c r="B14219" s="29"/>
      <c r="C14219" s="29"/>
      <c r="D14219" s="30"/>
      <c r="E14219" s="29"/>
    </row>
    <row r="14220" spans="1:5" ht="15" hidden="1" x14ac:dyDescent="0.25">
      <c r="A14220" s="23"/>
      <c r="B14220" s="29"/>
      <c r="C14220" s="29"/>
      <c r="D14220" s="30"/>
      <c r="E14220" s="29"/>
    </row>
    <row r="14221" spans="1:5" ht="15" hidden="1" x14ac:dyDescent="0.25">
      <c r="A14221" s="23"/>
      <c r="B14221" s="29"/>
      <c r="C14221" s="29"/>
      <c r="D14221" s="30"/>
      <c r="E14221" s="29"/>
    </row>
    <row r="14222" spans="1:5" ht="15" hidden="1" x14ac:dyDescent="0.25">
      <c r="A14222" s="23"/>
      <c r="B14222" s="29"/>
      <c r="C14222" s="29"/>
      <c r="D14222" s="30"/>
      <c r="E14222" s="29"/>
    </row>
    <row r="14223" spans="1:5" ht="15" hidden="1" x14ac:dyDescent="0.25">
      <c r="A14223" s="23"/>
      <c r="B14223" s="29"/>
      <c r="C14223" s="29"/>
      <c r="D14223" s="30"/>
      <c r="E14223" s="29"/>
    </row>
    <row r="14224" spans="1:5" ht="15" hidden="1" x14ac:dyDescent="0.25">
      <c r="A14224" s="23"/>
      <c r="B14224" s="29"/>
      <c r="C14224" s="29"/>
      <c r="D14224" s="30"/>
      <c r="E14224" s="29"/>
    </row>
    <row r="14225" spans="1:5" ht="15" hidden="1" x14ac:dyDescent="0.25">
      <c r="A14225" s="23"/>
      <c r="B14225" s="29"/>
      <c r="C14225" s="29"/>
      <c r="D14225" s="30"/>
      <c r="E14225" s="29"/>
    </row>
    <row r="14226" spans="1:5" ht="15" hidden="1" x14ac:dyDescent="0.25">
      <c r="A14226" s="23"/>
      <c r="B14226" s="29"/>
      <c r="C14226" s="29"/>
      <c r="D14226" s="30"/>
      <c r="E14226" s="29"/>
    </row>
    <row r="14227" spans="1:5" ht="15" hidden="1" x14ac:dyDescent="0.25">
      <c r="A14227" s="23"/>
      <c r="B14227" s="29"/>
      <c r="C14227" s="29"/>
      <c r="D14227" s="30"/>
      <c r="E14227" s="29"/>
    </row>
    <row r="14228" spans="1:5" ht="15" hidden="1" x14ac:dyDescent="0.25">
      <c r="A14228" s="23"/>
      <c r="B14228" s="29"/>
      <c r="C14228" s="29"/>
      <c r="D14228" s="30"/>
      <c r="E14228" s="29"/>
    </row>
    <row r="14229" spans="1:5" ht="15" hidden="1" x14ac:dyDescent="0.25">
      <c r="A14229" s="23"/>
      <c r="B14229" s="29"/>
      <c r="C14229" s="29"/>
      <c r="D14229" s="30"/>
      <c r="E14229" s="29"/>
    </row>
    <row r="14230" spans="1:5" ht="15" hidden="1" x14ac:dyDescent="0.25">
      <c r="A14230" s="23"/>
      <c r="B14230" s="29"/>
      <c r="C14230" s="29"/>
      <c r="D14230" s="30"/>
      <c r="E14230" s="29"/>
    </row>
    <row r="14231" spans="1:5" ht="15" hidden="1" x14ac:dyDescent="0.25">
      <c r="A14231" s="23"/>
      <c r="B14231" s="29"/>
      <c r="C14231" s="29"/>
      <c r="D14231" s="30"/>
      <c r="E14231" s="29"/>
    </row>
    <row r="14232" spans="1:5" ht="15" hidden="1" x14ac:dyDescent="0.25">
      <c r="A14232" s="23"/>
      <c r="B14232" s="29"/>
      <c r="C14232" s="29"/>
      <c r="D14232" s="30"/>
      <c r="E14232" s="29"/>
    </row>
    <row r="14233" spans="1:5" ht="15" hidden="1" x14ac:dyDescent="0.25">
      <c r="A14233" s="23"/>
      <c r="B14233" s="29"/>
      <c r="C14233" s="29"/>
      <c r="D14233" s="30"/>
      <c r="E14233" s="29"/>
    </row>
    <row r="14234" spans="1:5" ht="15" hidden="1" x14ac:dyDescent="0.25">
      <c r="A14234" s="23"/>
      <c r="B14234" s="29"/>
      <c r="C14234" s="29"/>
      <c r="D14234" s="30"/>
      <c r="E14234" s="29"/>
    </row>
    <row r="14235" spans="1:5" ht="15" hidden="1" x14ac:dyDescent="0.25">
      <c r="A14235" s="23"/>
      <c r="B14235" s="29"/>
      <c r="C14235" s="29"/>
      <c r="D14235" s="30"/>
      <c r="E14235" s="29"/>
    </row>
    <row r="14236" spans="1:5" ht="15" hidden="1" x14ac:dyDescent="0.25">
      <c r="A14236" s="23"/>
      <c r="B14236" s="29"/>
      <c r="C14236" s="29"/>
      <c r="D14236" s="30"/>
      <c r="E14236" s="29"/>
    </row>
    <row r="14237" spans="1:5" ht="15" hidden="1" x14ac:dyDescent="0.25">
      <c r="A14237" s="23"/>
      <c r="B14237" s="29"/>
      <c r="C14237" s="29"/>
      <c r="D14237" s="30"/>
      <c r="E14237" s="29"/>
    </row>
    <row r="14238" spans="1:5" ht="15" hidden="1" x14ac:dyDescent="0.25">
      <c r="A14238" s="23"/>
      <c r="B14238" s="29"/>
      <c r="C14238" s="29"/>
      <c r="D14238" s="30"/>
      <c r="E14238" s="29"/>
    </row>
    <row r="14239" spans="1:5" ht="15" hidden="1" x14ac:dyDescent="0.25">
      <c r="A14239" s="23"/>
      <c r="B14239" s="29"/>
      <c r="C14239" s="29"/>
      <c r="D14239" s="30"/>
      <c r="E14239" s="29"/>
    </row>
    <row r="14240" spans="1:5" ht="15" hidden="1" x14ac:dyDescent="0.25">
      <c r="A14240" s="23"/>
      <c r="B14240" s="29"/>
      <c r="C14240" s="29"/>
      <c r="D14240" s="30"/>
      <c r="E14240" s="29"/>
    </row>
    <row r="14241" spans="1:5" ht="15" hidden="1" x14ac:dyDescent="0.25">
      <c r="A14241" s="23"/>
      <c r="B14241" s="29"/>
      <c r="C14241" s="29"/>
      <c r="D14241" s="30"/>
      <c r="E14241" s="29"/>
    </row>
    <row r="14242" spans="1:5" ht="15" hidden="1" x14ac:dyDescent="0.25">
      <c r="A14242" s="23"/>
      <c r="B14242" s="29"/>
      <c r="C14242" s="29"/>
      <c r="D14242" s="30"/>
      <c r="E14242" s="29"/>
    </row>
    <row r="14243" spans="1:5" ht="15" hidden="1" x14ac:dyDescent="0.25">
      <c r="A14243" s="23"/>
      <c r="B14243" s="29"/>
      <c r="C14243" s="29"/>
      <c r="D14243" s="30"/>
      <c r="E14243" s="29"/>
    </row>
    <row r="14244" spans="1:5" ht="15" hidden="1" x14ac:dyDescent="0.25">
      <c r="A14244" s="23"/>
      <c r="B14244" s="29"/>
      <c r="C14244" s="29"/>
      <c r="D14244" s="30"/>
      <c r="E14244" s="29"/>
    </row>
    <row r="14245" spans="1:5" ht="15" hidden="1" x14ac:dyDescent="0.25">
      <c r="A14245" s="23"/>
      <c r="B14245" s="29"/>
      <c r="C14245" s="29"/>
      <c r="D14245" s="30"/>
      <c r="E14245" s="29"/>
    </row>
    <row r="14246" spans="1:5" ht="15" hidden="1" x14ac:dyDescent="0.25">
      <c r="A14246" s="23"/>
      <c r="B14246" s="29"/>
      <c r="C14246" s="29"/>
      <c r="D14246" s="30"/>
      <c r="E14246" s="29"/>
    </row>
    <row r="14247" spans="1:5" ht="15" hidden="1" x14ac:dyDescent="0.25">
      <c r="A14247" s="23"/>
      <c r="B14247" s="29"/>
      <c r="C14247" s="29"/>
      <c r="D14247" s="30"/>
      <c r="E14247" s="29"/>
    </row>
    <row r="14248" spans="1:5" ht="15" hidden="1" x14ac:dyDescent="0.25">
      <c r="A14248" s="23"/>
      <c r="B14248" s="29"/>
      <c r="C14248" s="29"/>
      <c r="D14248" s="30"/>
      <c r="E14248" s="29"/>
    </row>
    <row r="14249" spans="1:5" ht="15" hidden="1" x14ac:dyDescent="0.25">
      <c r="A14249" s="23"/>
      <c r="B14249" s="29"/>
      <c r="C14249" s="29"/>
      <c r="D14249" s="30"/>
      <c r="E14249" s="29"/>
    </row>
    <row r="14250" spans="1:5" ht="15" hidden="1" x14ac:dyDescent="0.25">
      <c r="A14250" s="23"/>
      <c r="B14250" s="29"/>
      <c r="C14250" s="29"/>
      <c r="D14250" s="30"/>
      <c r="E14250" s="29"/>
    </row>
    <row r="14251" spans="1:5" ht="15" hidden="1" x14ac:dyDescent="0.25">
      <c r="A14251" s="23"/>
      <c r="B14251" s="29"/>
      <c r="C14251" s="29"/>
      <c r="D14251" s="30"/>
      <c r="E14251" s="29"/>
    </row>
    <row r="14252" spans="1:5" ht="15" hidden="1" x14ac:dyDescent="0.25">
      <c r="A14252" s="23"/>
      <c r="B14252" s="29"/>
      <c r="C14252" s="29"/>
      <c r="D14252" s="30"/>
      <c r="E14252" s="29"/>
    </row>
    <row r="14253" spans="1:5" ht="15" hidden="1" x14ac:dyDescent="0.25">
      <c r="A14253" s="23"/>
      <c r="B14253" s="29"/>
      <c r="C14253" s="29"/>
      <c r="D14253" s="30"/>
      <c r="E14253" s="29"/>
    </row>
    <row r="14254" spans="1:5" ht="15" hidden="1" x14ac:dyDescent="0.25">
      <c r="A14254" s="23"/>
      <c r="B14254" s="29"/>
      <c r="C14254" s="29"/>
      <c r="D14254" s="30"/>
      <c r="E14254" s="29"/>
    </row>
    <row r="14255" spans="1:5" ht="15" hidden="1" x14ac:dyDescent="0.25">
      <c r="A14255" s="23"/>
      <c r="B14255" s="29"/>
      <c r="C14255" s="29"/>
      <c r="D14255" s="30"/>
      <c r="E14255" s="29"/>
    </row>
    <row r="14256" spans="1:5" ht="15" hidden="1" x14ac:dyDescent="0.25">
      <c r="A14256" s="23"/>
      <c r="B14256" s="29"/>
      <c r="C14256" s="29"/>
      <c r="D14256" s="30"/>
      <c r="E14256" s="29"/>
    </row>
    <row r="14257" spans="1:5" ht="15" hidden="1" x14ac:dyDescent="0.25">
      <c r="A14257" s="23"/>
      <c r="B14257" s="29"/>
      <c r="C14257" s="29"/>
      <c r="D14257" s="30"/>
      <c r="E14257" s="29"/>
    </row>
    <row r="14258" spans="1:5" ht="15" hidden="1" x14ac:dyDescent="0.25">
      <c r="A14258" s="23"/>
      <c r="B14258" s="29"/>
      <c r="C14258" s="29"/>
      <c r="D14258" s="30"/>
      <c r="E14258" s="29"/>
    </row>
    <row r="14259" spans="1:5" ht="15" hidden="1" x14ac:dyDescent="0.25">
      <c r="A14259" s="23"/>
      <c r="B14259" s="29"/>
      <c r="C14259" s="29"/>
      <c r="D14259" s="30"/>
      <c r="E14259" s="29"/>
    </row>
    <row r="14260" spans="1:5" ht="15" hidden="1" x14ac:dyDescent="0.25">
      <c r="A14260" s="23"/>
      <c r="B14260" s="29"/>
      <c r="C14260" s="29"/>
      <c r="D14260" s="30"/>
      <c r="E14260" s="29"/>
    </row>
    <row r="14261" spans="1:5" ht="15" hidden="1" x14ac:dyDescent="0.25">
      <c r="A14261" s="23"/>
      <c r="B14261" s="29"/>
      <c r="C14261" s="29"/>
      <c r="D14261" s="30"/>
      <c r="E14261" s="29"/>
    </row>
    <row r="14262" spans="1:5" ht="15" hidden="1" x14ac:dyDescent="0.25">
      <c r="A14262" s="23"/>
      <c r="B14262" s="29"/>
      <c r="C14262" s="29"/>
      <c r="D14262" s="30"/>
      <c r="E14262" s="29"/>
    </row>
    <row r="14263" spans="1:5" ht="15" hidden="1" x14ac:dyDescent="0.25">
      <c r="A14263" s="23"/>
      <c r="B14263" s="29"/>
      <c r="C14263" s="29"/>
      <c r="D14263" s="30"/>
      <c r="E14263" s="29"/>
    </row>
    <row r="14264" spans="1:5" ht="15" hidden="1" x14ac:dyDescent="0.25">
      <c r="A14264" s="23"/>
      <c r="B14264" s="29"/>
      <c r="C14264" s="29"/>
      <c r="D14264" s="30"/>
      <c r="E14264" s="29"/>
    </row>
    <row r="14265" spans="1:5" ht="15" hidden="1" x14ac:dyDescent="0.25">
      <c r="A14265" s="23"/>
      <c r="B14265" s="29"/>
      <c r="C14265" s="29"/>
      <c r="D14265" s="30"/>
      <c r="E14265" s="29"/>
    </row>
    <row r="14266" spans="1:5" ht="15" hidden="1" x14ac:dyDescent="0.25">
      <c r="A14266" s="23"/>
      <c r="B14266" s="29"/>
      <c r="C14266" s="29"/>
      <c r="D14266" s="30"/>
      <c r="E14266" s="29"/>
    </row>
    <row r="14267" spans="1:5" ht="15" hidden="1" x14ac:dyDescent="0.25">
      <c r="A14267" s="23"/>
      <c r="B14267" s="29"/>
      <c r="C14267" s="29"/>
      <c r="D14267" s="30"/>
      <c r="E14267" s="29"/>
    </row>
    <row r="14268" spans="1:5" ht="15" hidden="1" x14ac:dyDescent="0.25">
      <c r="A14268" s="23"/>
      <c r="B14268" s="29"/>
      <c r="C14268" s="29"/>
      <c r="D14268" s="30"/>
      <c r="E14268" s="29"/>
    </row>
    <row r="14269" spans="1:5" ht="15" hidden="1" x14ac:dyDescent="0.25">
      <c r="A14269" s="23"/>
      <c r="B14269" s="29"/>
      <c r="C14269" s="29"/>
      <c r="D14269" s="30"/>
      <c r="E14269" s="29"/>
    </row>
    <row r="14270" spans="1:5" ht="15" hidden="1" x14ac:dyDescent="0.25">
      <c r="A14270" s="23"/>
      <c r="B14270" s="29"/>
      <c r="C14270" s="29"/>
      <c r="D14270" s="30"/>
      <c r="E14270" s="29"/>
    </row>
    <row r="14271" spans="1:5" ht="15" hidden="1" x14ac:dyDescent="0.25">
      <c r="A14271" s="23"/>
      <c r="B14271" s="29"/>
      <c r="C14271" s="29"/>
      <c r="D14271" s="30"/>
      <c r="E14271" s="29"/>
    </row>
    <row r="14272" spans="1:5" ht="15" hidden="1" x14ac:dyDescent="0.25">
      <c r="A14272" s="23"/>
      <c r="B14272" s="29"/>
      <c r="C14272" s="29"/>
      <c r="D14272" s="30"/>
      <c r="E14272" s="29"/>
    </row>
    <row r="14273" spans="1:5" ht="15" hidden="1" x14ac:dyDescent="0.25">
      <c r="A14273" s="23"/>
      <c r="B14273" s="29"/>
      <c r="C14273" s="29"/>
      <c r="D14273" s="30"/>
      <c r="E14273" s="29"/>
    </row>
    <row r="14274" spans="1:5" ht="15" hidden="1" x14ac:dyDescent="0.25">
      <c r="A14274" s="23"/>
      <c r="B14274" s="29"/>
      <c r="C14274" s="29"/>
      <c r="D14274" s="30"/>
      <c r="E14274" s="29"/>
    </row>
    <row r="14275" spans="1:5" ht="15" hidden="1" x14ac:dyDescent="0.25">
      <c r="A14275" s="23"/>
      <c r="B14275" s="29"/>
      <c r="C14275" s="29"/>
      <c r="D14275" s="30"/>
      <c r="E14275" s="29"/>
    </row>
    <row r="14276" spans="1:5" ht="15" hidden="1" x14ac:dyDescent="0.25">
      <c r="A14276" s="23"/>
      <c r="B14276" s="29"/>
      <c r="C14276" s="29"/>
      <c r="D14276" s="30"/>
      <c r="E14276" s="29"/>
    </row>
    <row r="14277" spans="1:5" ht="15" hidden="1" x14ac:dyDescent="0.25">
      <c r="A14277" s="23"/>
      <c r="B14277" s="29"/>
      <c r="C14277" s="29"/>
      <c r="D14277" s="30"/>
      <c r="E14277" s="29"/>
    </row>
    <row r="14278" spans="1:5" ht="15" hidden="1" x14ac:dyDescent="0.25">
      <c r="A14278" s="23"/>
      <c r="B14278" s="29"/>
      <c r="C14278" s="29"/>
      <c r="D14278" s="30"/>
      <c r="E14278" s="29"/>
    </row>
    <row r="14279" spans="1:5" ht="15" hidden="1" x14ac:dyDescent="0.25">
      <c r="A14279" s="23"/>
      <c r="B14279" s="29"/>
      <c r="C14279" s="29"/>
      <c r="D14279" s="30"/>
      <c r="E14279" s="29"/>
    </row>
    <row r="14280" spans="1:5" ht="15" hidden="1" x14ac:dyDescent="0.25">
      <c r="A14280" s="23"/>
      <c r="B14280" s="29"/>
      <c r="C14280" s="29"/>
      <c r="D14280" s="30"/>
      <c r="E14280" s="29"/>
    </row>
    <row r="14281" spans="1:5" ht="15" hidden="1" x14ac:dyDescent="0.25">
      <c r="A14281" s="23"/>
      <c r="B14281" s="29"/>
      <c r="C14281" s="29"/>
      <c r="D14281" s="30"/>
      <c r="E14281" s="29"/>
    </row>
    <row r="14282" spans="1:5" ht="15" hidden="1" x14ac:dyDescent="0.25">
      <c r="A14282" s="23"/>
      <c r="B14282" s="29"/>
      <c r="C14282" s="29"/>
      <c r="D14282" s="30"/>
      <c r="E14282" s="29"/>
    </row>
    <row r="14283" spans="1:5" ht="15" hidden="1" x14ac:dyDescent="0.25">
      <c r="A14283" s="23"/>
      <c r="B14283" s="29"/>
      <c r="C14283" s="29"/>
      <c r="D14283" s="30"/>
      <c r="E14283" s="29"/>
    </row>
    <row r="14284" spans="1:5" ht="15" hidden="1" x14ac:dyDescent="0.25">
      <c r="A14284" s="23"/>
      <c r="B14284" s="29"/>
      <c r="C14284" s="29"/>
      <c r="D14284" s="30"/>
      <c r="E14284" s="29"/>
    </row>
    <row r="14285" spans="1:5" ht="15" hidden="1" x14ac:dyDescent="0.25">
      <c r="A14285" s="23"/>
      <c r="B14285" s="29"/>
      <c r="C14285" s="29"/>
      <c r="D14285" s="30"/>
      <c r="E14285" s="29"/>
    </row>
    <row r="14286" spans="1:5" ht="15" hidden="1" x14ac:dyDescent="0.25">
      <c r="A14286" s="23"/>
      <c r="B14286" s="29"/>
      <c r="C14286" s="29"/>
      <c r="D14286" s="30"/>
      <c r="E14286" s="29"/>
    </row>
    <row r="14287" spans="1:5" ht="15" hidden="1" x14ac:dyDescent="0.25">
      <c r="A14287" s="23"/>
      <c r="B14287" s="29"/>
      <c r="C14287" s="29"/>
      <c r="D14287" s="30"/>
      <c r="E14287" s="29"/>
    </row>
    <row r="14288" spans="1:5" ht="15" hidden="1" x14ac:dyDescent="0.25">
      <c r="A14288" s="23"/>
      <c r="B14288" s="29"/>
      <c r="C14288" s="29"/>
      <c r="D14288" s="30"/>
      <c r="E14288" s="29"/>
    </row>
    <row r="14289" spans="1:5" ht="15" hidden="1" x14ac:dyDescent="0.25">
      <c r="A14289" s="23"/>
      <c r="B14289" s="29"/>
      <c r="C14289" s="29"/>
      <c r="D14289" s="30"/>
      <c r="E14289" s="29"/>
    </row>
    <row r="14290" spans="1:5" ht="15" hidden="1" x14ac:dyDescent="0.25">
      <c r="A14290" s="23"/>
      <c r="B14290" s="29"/>
      <c r="C14290" s="29"/>
      <c r="D14290" s="30"/>
      <c r="E14290" s="29"/>
    </row>
    <row r="14291" spans="1:5" ht="15" hidden="1" x14ac:dyDescent="0.25">
      <c r="A14291" s="23"/>
      <c r="B14291" s="29"/>
      <c r="C14291" s="29"/>
      <c r="D14291" s="30"/>
      <c r="E14291" s="29"/>
    </row>
    <row r="14292" spans="1:5" ht="15" hidden="1" x14ac:dyDescent="0.25">
      <c r="A14292" s="23"/>
      <c r="B14292" s="29"/>
      <c r="C14292" s="29"/>
      <c r="D14292" s="30"/>
      <c r="E14292" s="29"/>
    </row>
    <row r="14293" spans="1:5" ht="15" hidden="1" x14ac:dyDescent="0.25">
      <c r="A14293" s="23"/>
      <c r="B14293" s="29"/>
      <c r="C14293" s="29"/>
      <c r="D14293" s="30"/>
      <c r="E14293" s="29"/>
    </row>
    <row r="14294" spans="1:5" ht="15" hidden="1" x14ac:dyDescent="0.25">
      <c r="A14294" s="23"/>
      <c r="B14294" s="29"/>
      <c r="C14294" s="29"/>
      <c r="D14294" s="30"/>
      <c r="E14294" s="29"/>
    </row>
    <row r="14295" spans="1:5" ht="15" hidden="1" x14ac:dyDescent="0.25">
      <c r="A14295" s="23"/>
      <c r="B14295" s="29"/>
      <c r="C14295" s="29"/>
      <c r="D14295" s="30"/>
      <c r="E14295" s="29"/>
    </row>
    <row r="14296" spans="1:5" ht="15" hidden="1" x14ac:dyDescent="0.25">
      <c r="A14296" s="23"/>
      <c r="B14296" s="29"/>
      <c r="C14296" s="29"/>
      <c r="D14296" s="30"/>
      <c r="E14296" s="29"/>
    </row>
    <row r="14297" spans="1:5" ht="15" hidden="1" x14ac:dyDescent="0.25">
      <c r="A14297" s="23"/>
      <c r="B14297" s="29"/>
      <c r="C14297" s="29"/>
      <c r="D14297" s="30"/>
      <c r="E14297" s="29"/>
    </row>
    <row r="14298" spans="1:5" ht="15" hidden="1" x14ac:dyDescent="0.25">
      <c r="A14298" s="23"/>
      <c r="B14298" s="29"/>
      <c r="C14298" s="29"/>
      <c r="D14298" s="30"/>
      <c r="E14298" s="29"/>
    </row>
    <row r="14299" spans="1:5" ht="15" hidden="1" x14ac:dyDescent="0.25">
      <c r="A14299" s="23"/>
      <c r="B14299" s="29"/>
      <c r="C14299" s="29"/>
      <c r="D14299" s="30"/>
      <c r="E14299" s="29"/>
    </row>
    <row r="14300" spans="1:5" ht="15" hidden="1" x14ac:dyDescent="0.25">
      <c r="A14300" s="23"/>
      <c r="B14300" s="29"/>
      <c r="C14300" s="29"/>
      <c r="D14300" s="30"/>
      <c r="E14300" s="29"/>
    </row>
    <row r="14301" spans="1:5" ht="15" hidden="1" x14ac:dyDescent="0.25">
      <c r="A14301" s="23"/>
      <c r="B14301" s="29"/>
      <c r="C14301" s="29"/>
      <c r="D14301" s="30"/>
      <c r="E14301" s="29"/>
    </row>
    <row r="14302" spans="1:5" ht="15" hidden="1" x14ac:dyDescent="0.25">
      <c r="A14302" s="23"/>
      <c r="B14302" s="29"/>
      <c r="C14302" s="29"/>
      <c r="D14302" s="30"/>
      <c r="E14302" s="29"/>
    </row>
    <row r="14303" spans="1:5" ht="15" hidden="1" x14ac:dyDescent="0.25">
      <c r="A14303" s="23"/>
      <c r="B14303" s="29"/>
      <c r="C14303" s="29"/>
      <c r="D14303" s="30"/>
      <c r="E14303" s="29"/>
    </row>
    <row r="14304" spans="1:5" ht="15" hidden="1" x14ac:dyDescent="0.25">
      <c r="A14304" s="23"/>
      <c r="B14304" s="29"/>
      <c r="C14304" s="29"/>
      <c r="D14304" s="30"/>
      <c r="E14304" s="29"/>
    </row>
    <row r="14305" spans="1:5" ht="15" hidden="1" x14ac:dyDescent="0.25">
      <c r="A14305" s="23"/>
      <c r="B14305" s="29"/>
      <c r="C14305" s="29"/>
      <c r="D14305" s="30"/>
      <c r="E14305" s="29"/>
    </row>
    <row r="14306" spans="1:5" ht="15" hidden="1" x14ac:dyDescent="0.25">
      <c r="A14306" s="23"/>
      <c r="B14306" s="29"/>
      <c r="C14306" s="29"/>
      <c r="D14306" s="30"/>
      <c r="E14306" s="29"/>
    </row>
    <row r="14307" spans="1:5" ht="15" hidden="1" x14ac:dyDescent="0.25">
      <c r="A14307" s="23"/>
      <c r="B14307" s="29"/>
      <c r="C14307" s="29"/>
      <c r="D14307" s="30"/>
      <c r="E14307" s="29"/>
    </row>
    <row r="14308" spans="1:5" ht="15" hidden="1" x14ac:dyDescent="0.25">
      <c r="A14308" s="23"/>
      <c r="B14308" s="29"/>
      <c r="C14308" s="29"/>
      <c r="D14308" s="30"/>
      <c r="E14308" s="29"/>
    </row>
    <row r="14309" spans="1:5" ht="15" hidden="1" x14ac:dyDescent="0.25">
      <c r="A14309" s="23"/>
      <c r="B14309" s="29"/>
      <c r="C14309" s="29"/>
      <c r="D14309" s="30"/>
      <c r="E14309" s="29"/>
    </row>
    <row r="14310" spans="1:5" ht="15" hidden="1" x14ac:dyDescent="0.25">
      <c r="A14310" s="23"/>
      <c r="B14310" s="29"/>
      <c r="C14310" s="29"/>
      <c r="D14310" s="30"/>
      <c r="E14310" s="29"/>
    </row>
    <row r="14311" spans="1:5" ht="15" hidden="1" x14ac:dyDescent="0.25">
      <c r="A14311" s="23"/>
      <c r="B14311" s="29"/>
      <c r="C14311" s="29"/>
      <c r="D14311" s="30"/>
      <c r="E14311" s="29"/>
    </row>
    <row r="14312" spans="1:5" ht="15" hidden="1" x14ac:dyDescent="0.25">
      <c r="A14312" s="23"/>
      <c r="B14312" s="29"/>
      <c r="C14312" s="29"/>
      <c r="D14312" s="30"/>
      <c r="E14312" s="29"/>
    </row>
    <row r="14313" spans="1:5" ht="15" hidden="1" x14ac:dyDescent="0.25">
      <c r="A14313" s="23"/>
      <c r="B14313" s="29"/>
      <c r="C14313" s="29"/>
      <c r="D14313" s="30"/>
      <c r="E14313" s="29"/>
    </row>
    <row r="14314" spans="1:5" ht="15" hidden="1" x14ac:dyDescent="0.25">
      <c r="A14314" s="23"/>
      <c r="B14314" s="29"/>
      <c r="C14314" s="29"/>
      <c r="D14314" s="30"/>
      <c r="E14314" s="29"/>
    </row>
    <row r="14315" spans="1:5" ht="15" hidden="1" x14ac:dyDescent="0.25">
      <c r="A14315" s="23"/>
      <c r="B14315" s="29"/>
      <c r="C14315" s="29"/>
      <c r="D14315" s="30"/>
      <c r="E14315" s="29"/>
    </row>
    <row r="14316" spans="1:5" ht="15" hidden="1" x14ac:dyDescent="0.25">
      <c r="A14316" s="23"/>
      <c r="B14316" s="29"/>
      <c r="C14316" s="29"/>
      <c r="D14316" s="30"/>
      <c r="E14316" s="29"/>
    </row>
    <row r="14317" spans="1:5" ht="15" hidden="1" x14ac:dyDescent="0.25">
      <c r="A14317" s="23"/>
      <c r="B14317" s="29"/>
      <c r="C14317" s="29"/>
      <c r="D14317" s="30"/>
      <c r="E14317" s="29"/>
    </row>
    <row r="14318" spans="1:5" ht="15" hidden="1" x14ac:dyDescent="0.25">
      <c r="A14318" s="23"/>
      <c r="B14318" s="29"/>
      <c r="C14318" s="29"/>
      <c r="D14318" s="30"/>
      <c r="E14318" s="29"/>
    </row>
    <row r="14319" spans="1:5" ht="15" hidden="1" x14ac:dyDescent="0.25">
      <c r="A14319" s="23"/>
      <c r="B14319" s="29"/>
      <c r="C14319" s="29"/>
      <c r="D14319" s="30"/>
      <c r="E14319" s="29"/>
    </row>
    <row r="14320" spans="1:5" ht="15" hidden="1" x14ac:dyDescent="0.25">
      <c r="A14320" s="23"/>
      <c r="B14320" s="29"/>
      <c r="C14320" s="29"/>
      <c r="D14320" s="30"/>
      <c r="E14320" s="29"/>
    </row>
    <row r="14321" spans="1:5" ht="15" hidden="1" x14ac:dyDescent="0.25">
      <c r="A14321" s="23"/>
      <c r="B14321" s="29"/>
      <c r="C14321" s="29"/>
      <c r="D14321" s="30"/>
      <c r="E14321" s="29"/>
    </row>
    <row r="14322" spans="1:5" ht="15" hidden="1" x14ac:dyDescent="0.25">
      <c r="A14322" s="23"/>
      <c r="B14322" s="29"/>
      <c r="C14322" s="29"/>
      <c r="D14322" s="30"/>
      <c r="E14322" s="29"/>
    </row>
    <row r="14323" spans="1:5" ht="15" hidden="1" x14ac:dyDescent="0.25">
      <c r="A14323" s="23"/>
      <c r="B14323" s="29"/>
      <c r="C14323" s="29"/>
      <c r="D14323" s="30"/>
      <c r="E14323" s="29"/>
    </row>
    <row r="14324" spans="1:5" ht="15" hidden="1" x14ac:dyDescent="0.25">
      <c r="A14324" s="23"/>
      <c r="B14324" s="29"/>
      <c r="C14324" s="29"/>
      <c r="D14324" s="30"/>
      <c r="E14324" s="29"/>
    </row>
    <row r="14325" spans="1:5" ht="15" hidden="1" x14ac:dyDescent="0.25">
      <c r="A14325" s="23"/>
      <c r="B14325" s="29"/>
      <c r="C14325" s="29"/>
      <c r="D14325" s="30"/>
      <c r="E14325" s="29"/>
    </row>
    <row r="14326" spans="1:5" ht="15" hidden="1" x14ac:dyDescent="0.25">
      <c r="A14326" s="23"/>
      <c r="B14326" s="29"/>
      <c r="C14326" s="29"/>
      <c r="D14326" s="30"/>
      <c r="E14326" s="29"/>
    </row>
    <row r="14327" spans="1:5" ht="15" hidden="1" x14ac:dyDescent="0.25">
      <c r="A14327" s="23"/>
      <c r="B14327" s="29"/>
      <c r="C14327" s="29"/>
      <c r="D14327" s="30"/>
      <c r="E14327" s="29"/>
    </row>
    <row r="14328" spans="1:5" ht="15" hidden="1" x14ac:dyDescent="0.25">
      <c r="A14328" s="23"/>
      <c r="B14328" s="29"/>
      <c r="C14328" s="29"/>
      <c r="D14328" s="30"/>
      <c r="E14328" s="29"/>
    </row>
    <row r="14329" spans="1:5" ht="15" hidden="1" x14ac:dyDescent="0.25">
      <c r="A14329" s="23"/>
      <c r="B14329" s="29"/>
      <c r="C14329" s="29"/>
      <c r="D14329" s="30"/>
      <c r="E14329" s="29"/>
    </row>
    <row r="14330" spans="1:5" ht="15" hidden="1" x14ac:dyDescent="0.25">
      <c r="A14330" s="23"/>
      <c r="B14330" s="29"/>
      <c r="C14330" s="29"/>
      <c r="D14330" s="30"/>
      <c r="E14330" s="29"/>
    </row>
    <row r="14331" spans="1:5" ht="15" hidden="1" x14ac:dyDescent="0.25">
      <c r="A14331" s="23"/>
      <c r="B14331" s="29"/>
      <c r="C14331" s="29"/>
      <c r="D14331" s="30"/>
      <c r="E14331" s="29"/>
    </row>
    <row r="14332" spans="1:5" ht="15" hidden="1" x14ac:dyDescent="0.25">
      <c r="A14332" s="23"/>
      <c r="B14332" s="29"/>
      <c r="C14332" s="29"/>
      <c r="D14332" s="30"/>
      <c r="E14332" s="29"/>
    </row>
    <row r="14333" spans="1:5" ht="15" hidden="1" x14ac:dyDescent="0.25">
      <c r="A14333" s="23"/>
      <c r="B14333" s="29"/>
      <c r="C14333" s="29"/>
      <c r="D14333" s="30"/>
      <c r="E14333" s="29"/>
    </row>
    <row r="14334" spans="1:5" ht="15" hidden="1" x14ac:dyDescent="0.25">
      <c r="A14334" s="23"/>
      <c r="B14334" s="29"/>
      <c r="C14334" s="29"/>
      <c r="D14334" s="30"/>
      <c r="E14334" s="29"/>
    </row>
    <row r="14335" spans="1:5" ht="15" hidden="1" x14ac:dyDescent="0.25">
      <c r="A14335" s="23"/>
      <c r="B14335" s="29"/>
      <c r="C14335" s="29"/>
      <c r="D14335" s="30"/>
      <c r="E14335" s="29"/>
    </row>
    <row r="14336" spans="1:5" ht="15" hidden="1" x14ac:dyDescent="0.25">
      <c r="A14336" s="23"/>
      <c r="B14336" s="29"/>
      <c r="C14336" s="29"/>
      <c r="D14336" s="30"/>
      <c r="E14336" s="29"/>
    </row>
    <row r="14337" spans="1:5" ht="15" hidden="1" x14ac:dyDescent="0.25">
      <c r="A14337" s="23"/>
      <c r="B14337" s="29"/>
      <c r="C14337" s="29"/>
      <c r="D14337" s="30"/>
      <c r="E14337" s="29"/>
    </row>
    <row r="14338" spans="1:5" ht="15" hidden="1" x14ac:dyDescent="0.25">
      <c r="A14338" s="23"/>
      <c r="B14338" s="29"/>
      <c r="C14338" s="29"/>
      <c r="D14338" s="30"/>
      <c r="E14338" s="29"/>
    </row>
    <row r="14339" spans="1:5" ht="15" hidden="1" x14ac:dyDescent="0.25">
      <c r="A14339" s="23"/>
      <c r="B14339" s="29"/>
      <c r="C14339" s="29"/>
      <c r="D14339" s="30"/>
      <c r="E14339" s="29"/>
    </row>
    <row r="14340" spans="1:5" ht="15" hidden="1" x14ac:dyDescent="0.25">
      <c r="A14340" s="23"/>
      <c r="B14340" s="29"/>
      <c r="C14340" s="29"/>
      <c r="D14340" s="30"/>
      <c r="E14340" s="29"/>
    </row>
    <row r="14341" spans="1:5" ht="15" hidden="1" x14ac:dyDescent="0.25">
      <c r="A14341" s="23"/>
      <c r="B14341" s="29"/>
      <c r="C14341" s="29"/>
      <c r="D14341" s="30"/>
      <c r="E14341" s="29"/>
    </row>
    <row r="14342" spans="1:5" ht="15" hidden="1" x14ac:dyDescent="0.25">
      <c r="A14342" s="23"/>
      <c r="B14342" s="29"/>
      <c r="C14342" s="29"/>
      <c r="D14342" s="30"/>
      <c r="E14342" s="29"/>
    </row>
    <row r="14343" spans="1:5" ht="15" hidden="1" x14ac:dyDescent="0.25">
      <c r="A14343" s="23"/>
      <c r="B14343" s="29"/>
      <c r="C14343" s="29"/>
      <c r="D14343" s="30"/>
      <c r="E14343" s="29"/>
    </row>
    <row r="14344" spans="1:5" ht="15" hidden="1" x14ac:dyDescent="0.25">
      <c r="A14344" s="23"/>
      <c r="B14344" s="29"/>
      <c r="C14344" s="29"/>
      <c r="D14344" s="30"/>
      <c r="E14344" s="29"/>
    </row>
    <row r="14345" spans="1:5" ht="15" hidden="1" x14ac:dyDescent="0.25">
      <c r="A14345" s="23"/>
      <c r="B14345" s="29"/>
      <c r="C14345" s="29"/>
      <c r="D14345" s="30"/>
      <c r="E14345" s="29"/>
    </row>
    <row r="14346" spans="1:5" ht="15" hidden="1" x14ac:dyDescent="0.25">
      <c r="A14346" s="23"/>
      <c r="B14346" s="29"/>
      <c r="C14346" s="29"/>
      <c r="D14346" s="30"/>
      <c r="E14346" s="29"/>
    </row>
    <row r="14347" spans="1:5" ht="15" hidden="1" x14ac:dyDescent="0.25">
      <c r="A14347" s="23"/>
      <c r="B14347" s="29"/>
      <c r="C14347" s="29"/>
      <c r="D14347" s="30"/>
      <c r="E14347" s="29"/>
    </row>
    <row r="14348" spans="1:5" ht="15" hidden="1" x14ac:dyDescent="0.25">
      <c r="A14348" s="23"/>
      <c r="B14348" s="29"/>
      <c r="C14348" s="29"/>
      <c r="D14348" s="30"/>
      <c r="E14348" s="29"/>
    </row>
    <row r="14349" spans="1:5" ht="15" hidden="1" x14ac:dyDescent="0.25">
      <c r="A14349" s="23"/>
      <c r="B14349" s="29"/>
      <c r="C14349" s="29"/>
      <c r="D14349" s="30"/>
      <c r="E14349" s="29"/>
    </row>
    <row r="14350" spans="1:5" ht="15" hidden="1" x14ac:dyDescent="0.25">
      <c r="A14350" s="23"/>
      <c r="B14350" s="29"/>
      <c r="C14350" s="29"/>
      <c r="D14350" s="30"/>
      <c r="E14350" s="29"/>
    </row>
    <row r="14351" spans="1:5" ht="15" hidden="1" x14ac:dyDescent="0.25">
      <c r="A14351" s="23"/>
      <c r="B14351" s="29"/>
      <c r="C14351" s="29"/>
      <c r="D14351" s="30"/>
      <c r="E14351" s="29"/>
    </row>
    <row r="14352" spans="1:5" ht="15" hidden="1" x14ac:dyDescent="0.25">
      <c r="A14352" s="23"/>
      <c r="B14352" s="29"/>
      <c r="C14352" s="29"/>
      <c r="D14352" s="30"/>
      <c r="E14352" s="29"/>
    </row>
    <row r="14353" spans="1:5" ht="15" hidden="1" x14ac:dyDescent="0.25">
      <c r="A14353" s="23"/>
      <c r="B14353" s="29"/>
      <c r="C14353" s="29"/>
      <c r="D14353" s="30"/>
      <c r="E14353" s="29"/>
    </row>
    <row r="14354" spans="1:5" ht="15" hidden="1" x14ac:dyDescent="0.25">
      <c r="A14354" s="23"/>
      <c r="B14354" s="29"/>
      <c r="C14354" s="29"/>
      <c r="D14354" s="30"/>
      <c r="E14354" s="29"/>
    </row>
    <row r="14355" spans="1:5" ht="15" hidden="1" x14ac:dyDescent="0.25">
      <c r="A14355" s="23"/>
      <c r="B14355" s="29"/>
      <c r="C14355" s="29"/>
      <c r="D14355" s="30"/>
      <c r="E14355" s="29"/>
    </row>
    <row r="14356" spans="1:5" ht="15" hidden="1" x14ac:dyDescent="0.25">
      <c r="A14356" s="23"/>
      <c r="B14356" s="29"/>
      <c r="C14356" s="29"/>
      <c r="D14356" s="30"/>
      <c r="E14356" s="29"/>
    </row>
    <row r="14357" spans="1:5" ht="15" hidden="1" x14ac:dyDescent="0.25">
      <c r="A14357" s="23"/>
      <c r="B14357" s="29"/>
      <c r="C14357" s="29"/>
      <c r="D14357" s="30"/>
      <c r="E14357" s="29"/>
    </row>
    <row r="14358" spans="1:5" ht="15" hidden="1" x14ac:dyDescent="0.25">
      <c r="A14358" s="23"/>
      <c r="B14358" s="29"/>
      <c r="C14358" s="29"/>
      <c r="D14358" s="30"/>
      <c r="E14358" s="29"/>
    </row>
    <row r="14359" spans="1:5" ht="15" hidden="1" x14ac:dyDescent="0.25">
      <c r="A14359" s="23"/>
      <c r="B14359" s="29"/>
      <c r="C14359" s="29"/>
      <c r="D14359" s="30"/>
      <c r="E14359" s="29"/>
    </row>
    <row r="14360" spans="1:5" ht="15" hidden="1" x14ac:dyDescent="0.25">
      <c r="A14360" s="23"/>
      <c r="B14360" s="29"/>
      <c r="C14360" s="29"/>
      <c r="D14360" s="30"/>
      <c r="E14360" s="29"/>
    </row>
    <row r="14361" spans="1:5" ht="15" hidden="1" x14ac:dyDescent="0.25">
      <c r="A14361" s="23"/>
      <c r="B14361" s="29"/>
      <c r="C14361" s="29"/>
      <c r="D14361" s="30"/>
      <c r="E14361" s="29"/>
    </row>
    <row r="14362" spans="1:5" ht="15" hidden="1" x14ac:dyDescent="0.25">
      <c r="A14362" s="23"/>
      <c r="B14362" s="29"/>
      <c r="C14362" s="29"/>
      <c r="D14362" s="30"/>
      <c r="E14362" s="29"/>
    </row>
    <row r="14363" spans="1:5" ht="15" hidden="1" x14ac:dyDescent="0.25">
      <c r="A14363" s="23"/>
      <c r="B14363" s="29"/>
      <c r="C14363" s="29"/>
      <c r="D14363" s="30"/>
      <c r="E14363" s="29"/>
    </row>
    <row r="14364" spans="1:5" ht="15" hidden="1" x14ac:dyDescent="0.25">
      <c r="A14364" s="23"/>
      <c r="B14364" s="29"/>
      <c r="C14364" s="29"/>
      <c r="D14364" s="30"/>
      <c r="E14364" s="29"/>
    </row>
    <row r="14365" spans="1:5" ht="15" hidden="1" x14ac:dyDescent="0.25">
      <c r="A14365" s="23"/>
      <c r="B14365" s="29"/>
      <c r="C14365" s="29"/>
      <c r="D14365" s="30"/>
      <c r="E14365" s="29"/>
    </row>
    <row r="14366" spans="1:5" ht="15" hidden="1" x14ac:dyDescent="0.25">
      <c r="A14366" s="23"/>
      <c r="B14366" s="29"/>
      <c r="C14366" s="29"/>
      <c r="D14366" s="30"/>
      <c r="E14366" s="29"/>
    </row>
    <row r="14367" spans="1:5" ht="15" hidden="1" x14ac:dyDescent="0.25">
      <c r="A14367" s="23"/>
      <c r="B14367" s="29"/>
      <c r="C14367" s="29"/>
      <c r="D14367" s="30"/>
      <c r="E14367" s="29"/>
    </row>
    <row r="14368" spans="1:5" ht="15" hidden="1" x14ac:dyDescent="0.25">
      <c r="A14368" s="23"/>
      <c r="B14368" s="29"/>
      <c r="C14368" s="29"/>
      <c r="D14368" s="30"/>
      <c r="E14368" s="29"/>
    </row>
    <row r="14369" spans="1:5" ht="15" hidden="1" x14ac:dyDescent="0.25">
      <c r="A14369" s="23"/>
      <c r="B14369" s="29"/>
      <c r="C14369" s="29"/>
      <c r="D14369" s="30"/>
      <c r="E14369" s="29"/>
    </row>
    <row r="14370" spans="1:5" ht="15" hidden="1" x14ac:dyDescent="0.25">
      <c r="A14370" s="23"/>
      <c r="B14370" s="29"/>
      <c r="C14370" s="29"/>
      <c r="D14370" s="30"/>
      <c r="E14370" s="29"/>
    </row>
    <row r="14371" spans="1:5" ht="15" hidden="1" x14ac:dyDescent="0.25">
      <c r="A14371" s="23"/>
      <c r="B14371" s="29"/>
      <c r="C14371" s="29"/>
      <c r="D14371" s="30"/>
      <c r="E14371" s="29"/>
    </row>
    <row r="14372" spans="1:5" ht="15" hidden="1" x14ac:dyDescent="0.25">
      <c r="A14372" s="23"/>
      <c r="B14372" s="29"/>
      <c r="C14372" s="29"/>
      <c r="D14372" s="30"/>
      <c r="E14372" s="29"/>
    </row>
    <row r="14373" spans="1:5" ht="15" hidden="1" x14ac:dyDescent="0.25">
      <c r="A14373" s="23"/>
      <c r="B14373" s="29"/>
      <c r="C14373" s="29"/>
      <c r="D14373" s="30"/>
      <c r="E14373" s="29"/>
    </row>
    <row r="14374" spans="1:5" ht="15" hidden="1" x14ac:dyDescent="0.25">
      <c r="A14374" s="23"/>
      <c r="B14374" s="29"/>
      <c r="C14374" s="29"/>
      <c r="D14374" s="30"/>
      <c r="E14374" s="29"/>
    </row>
    <row r="14375" spans="1:5" ht="15" hidden="1" x14ac:dyDescent="0.25">
      <c r="A14375" s="23"/>
      <c r="B14375" s="29"/>
      <c r="C14375" s="29"/>
      <c r="D14375" s="30"/>
      <c r="E14375" s="29"/>
    </row>
    <row r="14376" spans="1:5" ht="15" hidden="1" x14ac:dyDescent="0.25">
      <c r="A14376" s="23"/>
      <c r="B14376" s="29"/>
      <c r="C14376" s="29"/>
      <c r="D14376" s="30"/>
      <c r="E14376" s="29"/>
    </row>
    <row r="14377" spans="1:5" ht="15" hidden="1" x14ac:dyDescent="0.25">
      <c r="A14377" s="23"/>
      <c r="B14377" s="29"/>
      <c r="C14377" s="29"/>
      <c r="D14377" s="30"/>
      <c r="E14377" s="29"/>
    </row>
    <row r="14378" spans="1:5" ht="15" hidden="1" x14ac:dyDescent="0.25">
      <c r="A14378" s="23"/>
      <c r="B14378" s="29"/>
      <c r="C14378" s="29"/>
      <c r="D14378" s="30"/>
      <c r="E14378" s="29"/>
    </row>
    <row r="14379" spans="1:5" ht="15" hidden="1" x14ac:dyDescent="0.25">
      <c r="A14379" s="23"/>
      <c r="B14379" s="29"/>
      <c r="C14379" s="29"/>
      <c r="D14379" s="30"/>
      <c r="E14379" s="29"/>
    </row>
    <row r="14380" spans="1:5" ht="15" hidden="1" x14ac:dyDescent="0.25">
      <c r="A14380" s="23"/>
      <c r="B14380" s="29"/>
      <c r="C14380" s="29"/>
      <c r="D14380" s="30"/>
      <c r="E14380" s="29"/>
    </row>
    <row r="14381" spans="1:5" ht="15" hidden="1" x14ac:dyDescent="0.25">
      <c r="A14381" s="23"/>
      <c r="B14381" s="29"/>
      <c r="C14381" s="29"/>
      <c r="D14381" s="30"/>
      <c r="E14381" s="29"/>
    </row>
    <row r="14382" spans="1:5" ht="15" hidden="1" x14ac:dyDescent="0.25">
      <c r="A14382" s="23"/>
      <c r="B14382" s="29"/>
      <c r="C14382" s="29"/>
      <c r="D14382" s="30"/>
      <c r="E14382" s="29"/>
    </row>
    <row r="14383" spans="1:5" ht="15" hidden="1" x14ac:dyDescent="0.25">
      <c r="A14383" s="23"/>
      <c r="B14383" s="29"/>
      <c r="C14383" s="29"/>
      <c r="D14383" s="30"/>
      <c r="E14383" s="29"/>
    </row>
    <row r="14384" spans="1:5" ht="15" hidden="1" x14ac:dyDescent="0.25">
      <c r="A14384" s="23"/>
      <c r="B14384" s="29"/>
      <c r="C14384" s="29"/>
      <c r="D14384" s="30"/>
      <c r="E14384" s="29"/>
    </row>
    <row r="14385" spans="1:5" ht="15" hidden="1" x14ac:dyDescent="0.25">
      <c r="A14385" s="23"/>
      <c r="B14385" s="29"/>
      <c r="C14385" s="29"/>
      <c r="D14385" s="30"/>
      <c r="E14385" s="29"/>
    </row>
    <row r="14386" spans="1:5" ht="15" hidden="1" x14ac:dyDescent="0.25">
      <c r="A14386" s="23"/>
      <c r="B14386" s="29"/>
      <c r="C14386" s="29"/>
      <c r="D14386" s="30"/>
      <c r="E14386" s="29"/>
    </row>
    <row r="14387" spans="1:5" ht="15" hidden="1" x14ac:dyDescent="0.25">
      <c r="A14387" s="23"/>
      <c r="B14387" s="29"/>
      <c r="C14387" s="29"/>
      <c r="D14387" s="30"/>
      <c r="E14387" s="29"/>
    </row>
    <row r="14388" spans="1:5" ht="15" hidden="1" x14ac:dyDescent="0.25">
      <c r="A14388" s="23"/>
      <c r="B14388" s="29"/>
      <c r="C14388" s="29"/>
      <c r="D14388" s="30"/>
      <c r="E14388" s="29"/>
    </row>
    <row r="14389" spans="1:5" ht="15" hidden="1" x14ac:dyDescent="0.25">
      <c r="A14389" s="23"/>
      <c r="B14389" s="29"/>
      <c r="C14389" s="29"/>
      <c r="D14389" s="30"/>
      <c r="E14389" s="29"/>
    </row>
    <row r="14390" spans="1:5" ht="15" hidden="1" x14ac:dyDescent="0.25">
      <c r="A14390" s="23"/>
      <c r="B14390" s="29"/>
      <c r="C14390" s="29"/>
      <c r="D14390" s="30"/>
      <c r="E14390" s="29"/>
    </row>
    <row r="14391" spans="1:5" ht="15" hidden="1" x14ac:dyDescent="0.25">
      <c r="A14391" s="23"/>
      <c r="B14391" s="29"/>
      <c r="C14391" s="29"/>
      <c r="D14391" s="30"/>
      <c r="E14391" s="29"/>
    </row>
    <row r="14392" spans="1:5" ht="15" hidden="1" x14ac:dyDescent="0.25">
      <c r="A14392" s="23"/>
      <c r="B14392" s="29"/>
      <c r="C14392" s="29"/>
      <c r="D14392" s="30"/>
      <c r="E14392" s="29"/>
    </row>
    <row r="14393" spans="1:5" ht="15" hidden="1" x14ac:dyDescent="0.25">
      <c r="A14393" s="23"/>
      <c r="B14393" s="29"/>
      <c r="C14393" s="29"/>
      <c r="D14393" s="30"/>
      <c r="E14393" s="29"/>
    </row>
    <row r="14394" spans="1:5" ht="15" hidden="1" x14ac:dyDescent="0.25">
      <c r="A14394" s="23"/>
      <c r="B14394" s="29"/>
      <c r="C14394" s="29"/>
      <c r="D14394" s="30"/>
      <c r="E14394" s="29"/>
    </row>
    <row r="14395" spans="1:5" ht="15" hidden="1" x14ac:dyDescent="0.25">
      <c r="A14395" s="23"/>
      <c r="B14395" s="29"/>
      <c r="C14395" s="29"/>
      <c r="D14395" s="30"/>
      <c r="E14395" s="29"/>
    </row>
    <row r="14396" spans="1:5" ht="15" hidden="1" x14ac:dyDescent="0.25">
      <c r="A14396" s="23"/>
      <c r="B14396" s="29"/>
      <c r="C14396" s="29"/>
      <c r="D14396" s="30"/>
      <c r="E14396" s="29"/>
    </row>
    <row r="14397" spans="1:5" ht="15" hidden="1" x14ac:dyDescent="0.25">
      <c r="A14397" s="23"/>
      <c r="B14397" s="29"/>
      <c r="C14397" s="29"/>
      <c r="D14397" s="30"/>
      <c r="E14397" s="29"/>
    </row>
    <row r="14398" spans="1:5" ht="15" hidden="1" x14ac:dyDescent="0.25">
      <c r="A14398" s="23"/>
      <c r="B14398" s="29"/>
      <c r="C14398" s="29"/>
      <c r="D14398" s="30"/>
      <c r="E14398" s="29"/>
    </row>
    <row r="14399" spans="1:5" ht="15" hidden="1" x14ac:dyDescent="0.25">
      <c r="A14399" s="23"/>
      <c r="B14399" s="29"/>
      <c r="C14399" s="29"/>
      <c r="D14399" s="30"/>
      <c r="E14399" s="29"/>
    </row>
    <row r="14400" spans="1:5" ht="15" hidden="1" x14ac:dyDescent="0.25">
      <c r="A14400" s="23"/>
      <c r="B14400" s="29"/>
      <c r="C14400" s="29"/>
      <c r="D14400" s="30"/>
      <c r="E14400" s="29"/>
    </row>
    <row r="14401" spans="1:5" ht="15" hidden="1" x14ac:dyDescent="0.25">
      <c r="A14401" s="23"/>
      <c r="B14401" s="29"/>
      <c r="C14401" s="29"/>
      <c r="D14401" s="30"/>
      <c r="E14401" s="29"/>
    </row>
    <row r="14402" spans="1:5" ht="15" hidden="1" x14ac:dyDescent="0.25">
      <c r="A14402" s="23"/>
      <c r="B14402" s="29"/>
      <c r="C14402" s="29"/>
      <c r="D14402" s="30"/>
      <c r="E14402" s="29"/>
    </row>
    <row r="14403" spans="1:5" ht="15" hidden="1" x14ac:dyDescent="0.25">
      <c r="A14403" s="23"/>
      <c r="B14403" s="29"/>
      <c r="C14403" s="29"/>
      <c r="D14403" s="30"/>
      <c r="E14403" s="29"/>
    </row>
    <row r="14404" spans="1:5" ht="15" hidden="1" x14ac:dyDescent="0.25">
      <c r="A14404" s="23"/>
      <c r="B14404" s="29"/>
      <c r="C14404" s="29"/>
      <c r="D14404" s="30"/>
      <c r="E14404" s="29"/>
    </row>
    <row r="14405" spans="1:5" ht="15" hidden="1" x14ac:dyDescent="0.25">
      <c r="A14405" s="23"/>
      <c r="B14405" s="29"/>
      <c r="C14405" s="29"/>
      <c r="D14405" s="30"/>
      <c r="E14405" s="29"/>
    </row>
    <row r="14406" spans="1:5" ht="15" hidden="1" x14ac:dyDescent="0.25">
      <c r="A14406" s="23"/>
      <c r="B14406" s="29"/>
      <c r="C14406" s="29"/>
      <c r="D14406" s="30"/>
      <c r="E14406" s="29"/>
    </row>
    <row r="14407" spans="1:5" ht="15" hidden="1" x14ac:dyDescent="0.25">
      <c r="A14407" s="23"/>
      <c r="B14407" s="29"/>
      <c r="C14407" s="29"/>
      <c r="D14407" s="30"/>
      <c r="E14407" s="29"/>
    </row>
    <row r="14408" spans="1:5" ht="15" hidden="1" x14ac:dyDescent="0.25">
      <c r="A14408" s="23"/>
      <c r="B14408" s="29"/>
      <c r="C14408" s="29"/>
      <c r="D14408" s="30"/>
      <c r="E14408" s="29"/>
    </row>
    <row r="14409" spans="1:5" ht="15" hidden="1" x14ac:dyDescent="0.25">
      <c r="A14409" s="23"/>
      <c r="B14409" s="29"/>
      <c r="C14409" s="29"/>
      <c r="D14409" s="30"/>
      <c r="E14409" s="29"/>
    </row>
    <row r="14410" spans="1:5" ht="15" hidden="1" x14ac:dyDescent="0.25">
      <c r="A14410" s="23"/>
      <c r="B14410" s="29"/>
      <c r="C14410" s="29"/>
      <c r="D14410" s="30"/>
      <c r="E14410" s="29"/>
    </row>
    <row r="14411" spans="1:5" ht="15" hidden="1" x14ac:dyDescent="0.25">
      <c r="A14411" s="23"/>
      <c r="B14411" s="29"/>
      <c r="C14411" s="29"/>
      <c r="D14411" s="30"/>
      <c r="E14411" s="29"/>
    </row>
    <row r="14412" spans="1:5" ht="15" hidden="1" x14ac:dyDescent="0.25">
      <c r="A14412" s="23"/>
      <c r="B14412" s="29"/>
      <c r="C14412" s="29"/>
      <c r="D14412" s="30"/>
      <c r="E14412" s="29"/>
    </row>
    <row r="14413" spans="1:5" ht="15" hidden="1" x14ac:dyDescent="0.25">
      <c r="A14413" s="23"/>
      <c r="B14413" s="29"/>
      <c r="C14413" s="29"/>
      <c r="D14413" s="30"/>
      <c r="E14413" s="29"/>
    </row>
    <row r="14414" spans="1:5" ht="15" hidden="1" x14ac:dyDescent="0.25">
      <c r="A14414" s="23"/>
      <c r="B14414" s="29"/>
      <c r="C14414" s="29"/>
      <c r="D14414" s="30"/>
      <c r="E14414" s="29"/>
    </row>
    <row r="14415" spans="1:5" ht="15" hidden="1" x14ac:dyDescent="0.25">
      <c r="A14415" s="23"/>
      <c r="B14415" s="29"/>
      <c r="C14415" s="29"/>
      <c r="D14415" s="30"/>
      <c r="E14415" s="29"/>
    </row>
    <row r="14416" spans="1:5" ht="15" hidden="1" x14ac:dyDescent="0.25">
      <c r="A14416" s="23"/>
      <c r="B14416" s="29"/>
      <c r="C14416" s="29"/>
      <c r="D14416" s="30"/>
      <c r="E14416" s="29"/>
    </row>
    <row r="14417" spans="1:5" ht="15" hidden="1" x14ac:dyDescent="0.25">
      <c r="A14417" s="23"/>
      <c r="B14417" s="29"/>
      <c r="C14417" s="29"/>
      <c r="D14417" s="30"/>
      <c r="E14417" s="29"/>
    </row>
    <row r="14418" spans="1:5" ht="15" hidden="1" x14ac:dyDescent="0.25">
      <c r="A14418" s="23"/>
      <c r="B14418" s="29"/>
      <c r="C14418" s="29"/>
      <c r="D14418" s="30"/>
      <c r="E14418" s="29"/>
    </row>
    <row r="14419" spans="1:5" ht="15" hidden="1" x14ac:dyDescent="0.25">
      <c r="A14419" s="23"/>
      <c r="B14419" s="29"/>
      <c r="C14419" s="29"/>
      <c r="D14419" s="30"/>
      <c r="E14419" s="29"/>
    </row>
    <row r="14420" spans="1:5" ht="15" hidden="1" x14ac:dyDescent="0.25">
      <c r="A14420" s="23"/>
      <c r="B14420" s="29"/>
      <c r="C14420" s="29"/>
      <c r="D14420" s="30"/>
      <c r="E14420" s="29"/>
    </row>
    <row r="14421" spans="1:5" ht="15" hidden="1" x14ac:dyDescent="0.25">
      <c r="A14421" s="23"/>
      <c r="B14421" s="29"/>
      <c r="C14421" s="29"/>
      <c r="D14421" s="30"/>
      <c r="E14421" s="29"/>
    </row>
    <row r="14422" spans="1:5" ht="15" hidden="1" x14ac:dyDescent="0.25">
      <c r="A14422" s="23"/>
      <c r="B14422" s="29"/>
      <c r="C14422" s="29"/>
      <c r="D14422" s="30"/>
      <c r="E14422" s="29"/>
    </row>
    <row r="14423" spans="1:5" ht="15" hidden="1" x14ac:dyDescent="0.25">
      <c r="A14423" s="23"/>
      <c r="B14423" s="29"/>
      <c r="C14423" s="29"/>
      <c r="D14423" s="30"/>
      <c r="E14423" s="29"/>
    </row>
    <row r="14424" spans="1:5" ht="15" hidden="1" x14ac:dyDescent="0.25">
      <c r="A14424" s="23"/>
      <c r="B14424" s="29"/>
      <c r="C14424" s="29"/>
      <c r="D14424" s="30"/>
      <c r="E14424" s="29"/>
    </row>
    <row r="14425" spans="1:5" ht="15" hidden="1" x14ac:dyDescent="0.25">
      <c r="A14425" s="23"/>
      <c r="B14425" s="29"/>
      <c r="C14425" s="29"/>
      <c r="D14425" s="30"/>
      <c r="E14425" s="29"/>
    </row>
    <row r="14426" spans="1:5" ht="15" hidden="1" x14ac:dyDescent="0.25">
      <c r="A14426" s="23"/>
      <c r="B14426" s="29"/>
      <c r="C14426" s="29"/>
      <c r="D14426" s="30"/>
      <c r="E14426" s="29"/>
    </row>
    <row r="14427" spans="1:5" ht="15" hidden="1" x14ac:dyDescent="0.25">
      <c r="A14427" s="23"/>
      <c r="B14427" s="29"/>
      <c r="C14427" s="29"/>
      <c r="D14427" s="30"/>
      <c r="E14427" s="29"/>
    </row>
    <row r="14428" spans="1:5" ht="15" hidden="1" x14ac:dyDescent="0.25">
      <c r="A14428" s="23"/>
      <c r="B14428" s="29"/>
      <c r="C14428" s="29"/>
      <c r="D14428" s="30"/>
      <c r="E14428" s="29"/>
    </row>
    <row r="14429" spans="1:5" ht="15" hidden="1" x14ac:dyDescent="0.25">
      <c r="A14429" s="23"/>
      <c r="B14429" s="29"/>
      <c r="C14429" s="29"/>
      <c r="D14429" s="30"/>
      <c r="E14429" s="29"/>
    </row>
    <row r="14430" spans="1:5" ht="15" hidden="1" x14ac:dyDescent="0.25">
      <c r="A14430" s="23"/>
      <c r="B14430" s="29"/>
      <c r="C14430" s="29"/>
      <c r="D14430" s="30"/>
      <c r="E14430" s="29"/>
    </row>
    <row r="14431" spans="1:5" ht="15" hidden="1" x14ac:dyDescent="0.25">
      <c r="A14431" s="23"/>
      <c r="B14431" s="29"/>
      <c r="C14431" s="29"/>
      <c r="D14431" s="30"/>
      <c r="E14431" s="29"/>
    </row>
    <row r="14432" spans="1:5" ht="15" hidden="1" x14ac:dyDescent="0.25">
      <c r="A14432" s="23"/>
      <c r="B14432" s="29"/>
      <c r="C14432" s="29"/>
      <c r="D14432" s="30"/>
      <c r="E14432" s="29"/>
    </row>
    <row r="14433" spans="1:5" ht="15" hidden="1" x14ac:dyDescent="0.25">
      <c r="A14433" s="23"/>
      <c r="B14433" s="29"/>
      <c r="C14433" s="29"/>
      <c r="D14433" s="30"/>
      <c r="E14433" s="29"/>
    </row>
    <row r="14434" spans="1:5" ht="15" hidden="1" x14ac:dyDescent="0.25">
      <c r="A14434" s="23"/>
      <c r="B14434" s="29"/>
      <c r="C14434" s="29"/>
      <c r="D14434" s="30"/>
      <c r="E14434" s="29"/>
    </row>
    <row r="14435" spans="1:5" ht="15" hidden="1" x14ac:dyDescent="0.25">
      <c r="A14435" s="23"/>
      <c r="B14435" s="29"/>
      <c r="C14435" s="29"/>
      <c r="D14435" s="30"/>
      <c r="E14435" s="29"/>
    </row>
    <row r="14436" spans="1:5" ht="15" hidden="1" x14ac:dyDescent="0.25">
      <c r="A14436" s="23"/>
      <c r="B14436" s="29"/>
      <c r="C14436" s="29"/>
      <c r="D14436" s="30"/>
      <c r="E14436" s="29"/>
    </row>
    <row r="14437" spans="1:5" ht="15" hidden="1" x14ac:dyDescent="0.25">
      <c r="A14437" s="23"/>
      <c r="B14437" s="29"/>
      <c r="C14437" s="29"/>
      <c r="D14437" s="30"/>
      <c r="E14437" s="29"/>
    </row>
    <row r="14438" spans="1:5" ht="15" hidden="1" x14ac:dyDescent="0.25">
      <c r="A14438" s="23"/>
      <c r="B14438" s="29"/>
      <c r="C14438" s="29"/>
      <c r="D14438" s="30"/>
      <c r="E14438" s="29"/>
    </row>
    <row r="14439" spans="1:5" ht="15" hidden="1" x14ac:dyDescent="0.25">
      <c r="A14439" s="23"/>
      <c r="B14439" s="29"/>
      <c r="C14439" s="29"/>
      <c r="D14439" s="30"/>
      <c r="E14439" s="29"/>
    </row>
    <row r="14440" spans="1:5" ht="15" hidden="1" x14ac:dyDescent="0.25">
      <c r="A14440" s="23"/>
      <c r="B14440" s="29"/>
      <c r="C14440" s="29"/>
      <c r="D14440" s="30"/>
      <c r="E14440" s="29"/>
    </row>
    <row r="14441" spans="1:5" ht="15" hidden="1" x14ac:dyDescent="0.25">
      <c r="A14441" s="23"/>
      <c r="B14441" s="29"/>
      <c r="C14441" s="29"/>
      <c r="D14441" s="30"/>
      <c r="E14441" s="29"/>
    </row>
    <row r="14442" spans="1:5" ht="15" hidden="1" x14ac:dyDescent="0.25">
      <c r="A14442" s="23"/>
      <c r="B14442" s="29"/>
      <c r="C14442" s="29"/>
      <c r="D14442" s="30"/>
      <c r="E14442" s="29"/>
    </row>
    <row r="14443" spans="1:5" ht="15" hidden="1" x14ac:dyDescent="0.25">
      <c r="A14443" s="23"/>
      <c r="B14443" s="29"/>
      <c r="C14443" s="29"/>
      <c r="D14443" s="30"/>
      <c r="E14443" s="29"/>
    </row>
    <row r="14444" spans="1:5" ht="15" hidden="1" x14ac:dyDescent="0.25">
      <c r="A14444" s="23"/>
      <c r="B14444" s="29"/>
      <c r="C14444" s="29"/>
      <c r="D14444" s="30"/>
      <c r="E14444" s="29"/>
    </row>
    <row r="14445" spans="1:5" ht="15" hidden="1" x14ac:dyDescent="0.25">
      <c r="A14445" s="23"/>
      <c r="B14445" s="29"/>
      <c r="C14445" s="29"/>
      <c r="D14445" s="30"/>
      <c r="E14445" s="29"/>
    </row>
    <row r="14446" spans="1:5" ht="15" hidden="1" x14ac:dyDescent="0.25">
      <c r="A14446" s="23"/>
      <c r="B14446" s="29"/>
      <c r="C14446" s="29"/>
      <c r="D14446" s="30"/>
      <c r="E14446" s="29"/>
    </row>
    <row r="14447" spans="1:5" ht="15" hidden="1" x14ac:dyDescent="0.25">
      <c r="A14447" s="23"/>
      <c r="B14447" s="29"/>
      <c r="C14447" s="29"/>
      <c r="D14447" s="30"/>
      <c r="E14447" s="29"/>
    </row>
    <row r="14448" spans="1:5" ht="15" hidden="1" x14ac:dyDescent="0.25">
      <c r="A14448" s="23"/>
      <c r="B14448" s="29"/>
      <c r="C14448" s="29"/>
      <c r="D14448" s="30"/>
      <c r="E14448" s="29"/>
    </row>
    <row r="14449" spans="1:5" ht="15" hidden="1" x14ac:dyDescent="0.25">
      <c r="A14449" s="23"/>
      <c r="B14449" s="29"/>
      <c r="C14449" s="29"/>
      <c r="D14449" s="30"/>
      <c r="E14449" s="29"/>
    </row>
    <row r="14450" spans="1:5" ht="15" hidden="1" x14ac:dyDescent="0.25">
      <c r="A14450" s="23"/>
      <c r="B14450" s="29"/>
      <c r="C14450" s="29"/>
      <c r="D14450" s="30"/>
      <c r="E14450" s="29"/>
    </row>
    <row r="14451" spans="1:5" ht="15" hidden="1" x14ac:dyDescent="0.25">
      <c r="A14451" s="23"/>
      <c r="B14451" s="29"/>
      <c r="C14451" s="29"/>
      <c r="D14451" s="30"/>
      <c r="E14451" s="29"/>
    </row>
    <row r="14452" spans="1:5" ht="15" hidden="1" x14ac:dyDescent="0.25">
      <c r="A14452" s="23"/>
      <c r="B14452" s="29"/>
      <c r="C14452" s="29"/>
      <c r="D14452" s="30"/>
      <c r="E14452" s="29"/>
    </row>
    <row r="14453" spans="1:5" ht="15" hidden="1" x14ac:dyDescent="0.25">
      <c r="A14453" s="23"/>
      <c r="B14453" s="29"/>
      <c r="C14453" s="29"/>
      <c r="D14453" s="30"/>
      <c r="E14453" s="29"/>
    </row>
    <row r="14454" spans="1:5" ht="15" hidden="1" x14ac:dyDescent="0.25">
      <c r="A14454" s="23"/>
      <c r="B14454" s="29"/>
      <c r="C14454" s="29"/>
      <c r="D14454" s="30"/>
      <c r="E14454" s="29"/>
    </row>
    <row r="14455" spans="1:5" ht="15" hidden="1" x14ac:dyDescent="0.25">
      <c r="A14455" s="23"/>
      <c r="B14455" s="29"/>
      <c r="C14455" s="29"/>
      <c r="D14455" s="30"/>
      <c r="E14455" s="29"/>
    </row>
    <row r="14456" spans="1:5" ht="15" hidden="1" x14ac:dyDescent="0.25">
      <c r="A14456" s="23"/>
      <c r="B14456" s="29"/>
      <c r="C14456" s="29"/>
      <c r="D14456" s="30"/>
      <c r="E14456" s="29"/>
    </row>
    <row r="14457" spans="1:5" ht="15" hidden="1" x14ac:dyDescent="0.25">
      <c r="A14457" s="23"/>
      <c r="B14457" s="29"/>
      <c r="C14457" s="29"/>
      <c r="D14457" s="30"/>
      <c r="E14457" s="29"/>
    </row>
    <row r="14458" spans="1:5" ht="15" hidden="1" x14ac:dyDescent="0.25">
      <c r="A14458" s="23"/>
      <c r="B14458" s="29"/>
      <c r="C14458" s="29"/>
      <c r="D14458" s="30"/>
      <c r="E14458" s="29"/>
    </row>
    <row r="14459" spans="1:5" ht="15" hidden="1" x14ac:dyDescent="0.25">
      <c r="A14459" s="23"/>
      <c r="B14459" s="29"/>
      <c r="C14459" s="29"/>
      <c r="D14459" s="30"/>
      <c r="E14459" s="29"/>
    </row>
    <row r="14460" spans="1:5" ht="15" hidden="1" x14ac:dyDescent="0.25">
      <c r="A14460" s="23"/>
      <c r="B14460" s="29"/>
      <c r="C14460" s="29"/>
      <c r="D14460" s="30"/>
      <c r="E14460" s="29"/>
    </row>
    <row r="14461" spans="1:5" ht="15" hidden="1" x14ac:dyDescent="0.25">
      <c r="A14461" s="23"/>
      <c r="B14461" s="29"/>
      <c r="C14461" s="29"/>
      <c r="D14461" s="30"/>
      <c r="E14461" s="29"/>
    </row>
    <row r="14462" spans="1:5" ht="15" hidden="1" x14ac:dyDescent="0.25">
      <c r="A14462" s="23"/>
      <c r="B14462" s="29"/>
      <c r="C14462" s="29"/>
      <c r="D14462" s="30"/>
      <c r="E14462" s="29"/>
    </row>
    <row r="14463" spans="1:5" ht="15" hidden="1" x14ac:dyDescent="0.25">
      <c r="A14463" s="23"/>
      <c r="B14463" s="29"/>
      <c r="C14463" s="29"/>
      <c r="D14463" s="30"/>
      <c r="E14463" s="29"/>
    </row>
    <row r="14464" spans="1:5" ht="15" hidden="1" x14ac:dyDescent="0.25">
      <c r="A14464" s="23"/>
      <c r="B14464" s="29"/>
      <c r="C14464" s="29"/>
      <c r="D14464" s="30"/>
      <c r="E14464" s="29"/>
    </row>
    <row r="14465" spans="1:5" ht="15" hidden="1" x14ac:dyDescent="0.25">
      <c r="A14465" s="23"/>
      <c r="B14465" s="29"/>
      <c r="C14465" s="29"/>
      <c r="D14465" s="30"/>
      <c r="E14465" s="29"/>
    </row>
    <row r="14466" spans="1:5" ht="15" hidden="1" x14ac:dyDescent="0.25">
      <c r="A14466" s="23"/>
      <c r="B14466" s="29"/>
      <c r="C14466" s="29"/>
      <c r="D14466" s="30"/>
      <c r="E14466" s="29"/>
    </row>
    <row r="14467" spans="1:5" ht="15" hidden="1" x14ac:dyDescent="0.25">
      <c r="A14467" s="23"/>
      <c r="B14467" s="29"/>
      <c r="C14467" s="29"/>
      <c r="D14467" s="30"/>
      <c r="E14467" s="29"/>
    </row>
    <row r="14468" spans="1:5" ht="15" hidden="1" x14ac:dyDescent="0.25">
      <c r="A14468" s="23"/>
      <c r="B14468" s="29"/>
      <c r="C14468" s="29"/>
      <c r="D14468" s="30"/>
      <c r="E14468" s="29"/>
    </row>
    <row r="14469" spans="1:5" ht="15" hidden="1" x14ac:dyDescent="0.25">
      <c r="A14469" s="23"/>
      <c r="B14469" s="29"/>
      <c r="C14469" s="29"/>
      <c r="D14469" s="30"/>
      <c r="E14469" s="29"/>
    </row>
    <row r="14470" spans="1:5" ht="15" hidden="1" x14ac:dyDescent="0.25">
      <c r="A14470" s="23"/>
      <c r="B14470" s="29"/>
      <c r="C14470" s="29"/>
      <c r="D14470" s="30"/>
      <c r="E14470" s="29"/>
    </row>
    <row r="14471" spans="1:5" ht="15" hidden="1" x14ac:dyDescent="0.25">
      <c r="A14471" s="23"/>
      <c r="B14471" s="29"/>
      <c r="C14471" s="29"/>
      <c r="D14471" s="30"/>
      <c r="E14471" s="29"/>
    </row>
    <row r="14472" spans="1:5" ht="15" hidden="1" x14ac:dyDescent="0.25">
      <c r="A14472" s="23"/>
      <c r="B14472" s="29"/>
      <c r="C14472" s="29"/>
      <c r="D14472" s="30"/>
      <c r="E14472" s="29"/>
    </row>
    <row r="14473" spans="1:5" ht="15" hidden="1" x14ac:dyDescent="0.25">
      <c r="A14473" s="23"/>
      <c r="B14473" s="29"/>
      <c r="C14473" s="29"/>
      <c r="D14473" s="30"/>
      <c r="E14473" s="29"/>
    </row>
    <row r="14474" spans="1:5" ht="15" hidden="1" x14ac:dyDescent="0.25">
      <c r="A14474" s="23"/>
      <c r="B14474" s="29"/>
      <c r="C14474" s="29"/>
      <c r="D14474" s="30"/>
      <c r="E14474" s="29"/>
    </row>
    <row r="14475" spans="1:5" ht="15" hidden="1" x14ac:dyDescent="0.25">
      <c r="A14475" s="23"/>
      <c r="B14475" s="29"/>
      <c r="C14475" s="29"/>
      <c r="D14475" s="30"/>
      <c r="E14475" s="29"/>
    </row>
    <row r="14476" spans="1:5" ht="15" hidden="1" x14ac:dyDescent="0.25">
      <c r="A14476" s="23"/>
      <c r="B14476" s="29"/>
      <c r="C14476" s="29"/>
      <c r="D14476" s="30"/>
      <c r="E14476" s="29"/>
    </row>
    <row r="14477" spans="1:5" ht="15" hidden="1" x14ac:dyDescent="0.25">
      <c r="A14477" s="23"/>
      <c r="B14477" s="29"/>
      <c r="C14477" s="29"/>
      <c r="D14477" s="30"/>
      <c r="E14477" s="29"/>
    </row>
    <row r="14478" spans="1:5" ht="15" hidden="1" x14ac:dyDescent="0.25">
      <c r="A14478" s="23"/>
      <c r="B14478" s="29"/>
      <c r="C14478" s="29"/>
      <c r="D14478" s="30"/>
      <c r="E14478" s="29"/>
    </row>
    <row r="14479" spans="1:5" ht="15" hidden="1" x14ac:dyDescent="0.25">
      <c r="A14479" s="23"/>
      <c r="B14479" s="29"/>
      <c r="C14479" s="29"/>
      <c r="D14479" s="30"/>
      <c r="E14479" s="29"/>
    </row>
    <row r="14480" spans="1:5" ht="15" hidden="1" x14ac:dyDescent="0.25">
      <c r="A14480" s="23"/>
      <c r="B14480" s="29"/>
      <c r="C14480" s="29"/>
      <c r="D14480" s="30"/>
      <c r="E14480" s="29"/>
    </row>
    <row r="14481" spans="1:5" ht="15" hidden="1" x14ac:dyDescent="0.25">
      <c r="A14481" s="23"/>
      <c r="B14481" s="29"/>
      <c r="C14481" s="29"/>
      <c r="D14481" s="30"/>
      <c r="E14481" s="29"/>
    </row>
    <row r="14482" spans="1:5" ht="15" hidden="1" x14ac:dyDescent="0.25">
      <c r="A14482" s="23"/>
      <c r="B14482" s="29"/>
      <c r="C14482" s="29"/>
      <c r="D14482" s="30"/>
      <c r="E14482" s="29"/>
    </row>
    <row r="14483" spans="1:5" ht="15" hidden="1" x14ac:dyDescent="0.25">
      <c r="A14483" s="23"/>
      <c r="B14483" s="29"/>
      <c r="C14483" s="29"/>
      <c r="D14483" s="30"/>
      <c r="E14483" s="29"/>
    </row>
    <row r="14484" spans="1:5" ht="15" hidden="1" x14ac:dyDescent="0.25">
      <c r="A14484" s="23"/>
      <c r="B14484" s="29"/>
      <c r="C14484" s="29"/>
      <c r="D14484" s="30"/>
      <c r="E14484" s="29"/>
    </row>
    <row r="14485" spans="1:5" ht="15" hidden="1" x14ac:dyDescent="0.25">
      <c r="A14485" s="23"/>
      <c r="B14485" s="29"/>
      <c r="C14485" s="29"/>
      <c r="D14485" s="30"/>
      <c r="E14485" s="29"/>
    </row>
    <row r="14486" spans="1:5" ht="15" hidden="1" x14ac:dyDescent="0.25">
      <c r="A14486" s="23"/>
      <c r="B14486" s="29"/>
      <c r="C14486" s="29"/>
      <c r="D14486" s="30"/>
      <c r="E14486" s="29"/>
    </row>
    <row r="14487" spans="1:5" ht="15" hidden="1" x14ac:dyDescent="0.25">
      <c r="A14487" s="23"/>
      <c r="B14487" s="29"/>
      <c r="C14487" s="29"/>
      <c r="D14487" s="30"/>
      <c r="E14487" s="29"/>
    </row>
    <row r="14488" spans="1:5" ht="15" hidden="1" x14ac:dyDescent="0.25">
      <c r="A14488" s="23"/>
      <c r="B14488" s="29"/>
      <c r="C14488" s="29"/>
      <c r="D14488" s="30"/>
      <c r="E14488" s="29"/>
    </row>
    <row r="14489" spans="1:5" ht="15" hidden="1" x14ac:dyDescent="0.25">
      <c r="A14489" s="23"/>
      <c r="B14489" s="29"/>
      <c r="C14489" s="29"/>
      <c r="D14489" s="30"/>
      <c r="E14489" s="29"/>
    </row>
    <row r="14490" spans="1:5" ht="15" hidden="1" x14ac:dyDescent="0.25">
      <c r="A14490" s="23"/>
      <c r="B14490" s="29"/>
      <c r="C14490" s="29"/>
      <c r="D14490" s="30"/>
      <c r="E14490" s="29"/>
    </row>
    <row r="14491" spans="1:5" ht="15" hidden="1" x14ac:dyDescent="0.25">
      <c r="A14491" s="23"/>
      <c r="B14491" s="29"/>
      <c r="C14491" s="29"/>
      <c r="D14491" s="30"/>
      <c r="E14491" s="29"/>
    </row>
    <row r="14492" spans="1:5" ht="15" hidden="1" x14ac:dyDescent="0.25">
      <c r="A14492" s="23"/>
      <c r="B14492" s="29"/>
      <c r="C14492" s="29"/>
      <c r="D14492" s="30"/>
      <c r="E14492" s="29"/>
    </row>
    <row r="14493" spans="1:5" ht="15" hidden="1" x14ac:dyDescent="0.25">
      <c r="A14493" s="23"/>
      <c r="B14493" s="29"/>
      <c r="C14493" s="29"/>
      <c r="D14493" s="30"/>
      <c r="E14493" s="29"/>
    </row>
    <row r="14494" spans="1:5" ht="15" hidden="1" x14ac:dyDescent="0.25">
      <c r="A14494" s="23"/>
      <c r="B14494" s="29"/>
      <c r="C14494" s="29"/>
      <c r="D14494" s="30"/>
      <c r="E14494" s="29"/>
    </row>
    <row r="14495" spans="1:5" ht="15" hidden="1" x14ac:dyDescent="0.25">
      <c r="A14495" s="23"/>
      <c r="B14495" s="29"/>
      <c r="C14495" s="29"/>
      <c r="D14495" s="30"/>
      <c r="E14495" s="29"/>
    </row>
    <row r="14496" spans="1:5" ht="15" hidden="1" x14ac:dyDescent="0.25">
      <c r="A14496" s="23"/>
      <c r="B14496" s="29"/>
      <c r="C14496" s="29"/>
      <c r="D14496" s="30"/>
      <c r="E14496" s="29"/>
    </row>
    <row r="14497" spans="1:5" ht="15" hidden="1" x14ac:dyDescent="0.25">
      <c r="A14497" s="23"/>
      <c r="B14497" s="29"/>
      <c r="C14497" s="29"/>
      <c r="D14497" s="30"/>
      <c r="E14497" s="29"/>
    </row>
    <row r="14498" spans="1:5" ht="15" hidden="1" x14ac:dyDescent="0.25">
      <c r="A14498" s="23"/>
      <c r="B14498" s="29"/>
      <c r="C14498" s="29"/>
      <c r="D14498" s="30"/>
      <c r="E14498" s="29"/>
    </row>
    <row r="14499" spans="1:5" ht="15" hidden="1" x14ac:dyDescent="0.25">
      <c r="A14499" s="23"/>
      <c r="B14499" s="29"/>
      <c r="C14499" s="29"/>
      <c r="D14499" s="30"/>
      <c r="E14499" s="29"/>
    </row>
    <row r="14500" spans="1:5" ht="15" hidden="1" x14ac:dyDescent="0.25">
      <c r="A14500" s="23"/>
      <c r="B14500" s="29"/>
      <c r="C14500" s="29"/>
      <c r="D14500" s="30"/>
      <c r="E14500" s="29"/>
    </row>
    <row r="14501" spans="1:5" ht="15" hidden="1" x14ac:dyDescent="0.25">
      <c r="A14501" s="23"/>
      <c r="B14501" s="29"/>
      <c r="C14501" s="29"/>
      <c r="D14501" s="30"/>
      <c r="E14501" s="29"/>
    </row>
    <row r="14502" spans="1:5" ht="15" hidden="1" x14ac:dyDescent="0.25">
      <c r="A14502" s="23"/>
      <c r="B14502" s="29"/>
      <c r="C14502" s="29"/>
      <c r="D14502" s="30"/>
      <c r="E14502" s="29"/>
    </row>
    <row r="14503" spans="1:5" ht="15" hidden="1" x14ac:dyDescent="0.25">
      <c r="A14503" s="23"/>
      <c r="B14503" s="29"/>
      <c r="C14503" s="29"/>
      <c r="D14503" s="30"/>
      <c r="E14503" s="29"/>
    </row>
    <row r="14504" spans="1:5" ht="15" hidden="1" x14ac:dyDescent="0.25">
      <c r="A14504" s="23"/>
      <c r="B14504" s="29"/>
      <c r="C14504" s="29"/>
      <c r="D14504" s="30"/>
      <c r="E14504" s="29"/>
    </row>
    <row r="14505" spans="1:5" ht="15" hidden="1" x14ac:dyDescent="0.25">
      <c r="A14505" s="23"/>
      <c r="B14505" s="29"/>
      <c r="C14505" s="29"/>
      <c r="D14505" s="30"/>
      <c r="E14505" s="29"/>
    </row>
    <row r="14506" spans="1:5" ht="15" hidden="1" x14ac:dyDescent="0.25">
      <c r="A14506" s="23"/>
      <c r="B14506" s="29"/>
      <c r="C14506" s="29"/>
      <c r="D14506" s="30"/>
      <c r="E14506" s="29"/>
    </row>
    <row r="14507" spans="1:5" ht="15" hidden="1" x14ac:dyDescent="0.25">
      <c r="A14507" s="23"/>
      <c r="B14507" s="29"/>
      <c r="C14507" s="29"/>
      <c r="D14507" s="30"/>
      <c r="E14507" s="29"/>
    </row>
    <row r="14508" spans="1:5" ht="15" hidden="1" x14ac:dyDescent="0.25">
      <c r="A14508" s="23"/>
      <c r="B14508" s="29"/>
      <c r="C14508" s="29"/>
      <c r="D14508" s="30"/>
      <c r="E14508" s="29"/>
    </row>
    <row r="14509" spans="1:5" ht="15" hidden="1" x14ac:dyDescent="0.25">
      <c r="A14509" s="23"/>
      <c r="B14509" s="29"/>
      <c r="C14509" s="29"/>
      <c r="D14509" s="30"/>
      <c r="E14509" s="29"/>
    </row>
    <row r="14510" spans="1:5" ht="15" hidden="1" x14ac:dyDescent="0.25">
      <c r="A14510" s="23"/>
      <c r="B14510" s="29"/>
      <c r="C14510" s="29"/>
      <c r="D14510" s="30"/>
      <c r="E14510" s="29"/>
    </row>
    <row r="14511" spans="1:5" ht="15" hidden="1" x14ac:dyDescent="0.25">
      <c r="A14511" s="23"/>
      <c r="B14511" s="29"/>
      <c r="C14511" s="29"/>
      <c r="D14511" s="30"/>
      <c r="E14511" s="29"/>
    </row>
    <row r="14512" spans="1:5" ht="15" hidden="1" x14ac:dyDescent="0.25">
      <c r="A14512" s="23"/>
      <c r="B14512" s="29"/>
      <c r="C14512" s="29"/>
      <c r="D14512" s="30"/>
      <c r="E14512" s="29"/>
    </row>
    <row r="14513" spans="1:5" ht="15" hidden="1" x14ac:dyDescent="0.25">
      <c r="A14513" s="23"/>
      <c r="B14513" s="29"/>
      <c r="C14513" s="29"/>
      <c r="D14513" s="30"/>
      <c r="E14513" s="29"/>
    </row>
    <row r="14514" spans="1:5" ht="15" hidden="1" x14ac:dyDescent="0.25">
      <c r="A14514" s="23"/>
      <c r="B14514" s="29"/>
      <c r="C14514" s="29"/>
      <c r="D14514" s="30"/>
      <c r="E14514" s="29"/>
    </row>
    <row r="14515" spans="1:5" ht="15" hidden="1" x14ac:dyDescent="0.25">
      <c r="A14515" s="23"/>
      <c r="B14515" s="29"/>
      <c r="C14515" s="29"/>
      <c r="D14515" s="30"/>
      <c r="E14515" s="29"/>
    </row>
    <row r="14516" spans="1:5" ht="15" hidden="1" x14ac:dyDescent="0.25">
      <c r="A14516" s="23"/>
      <c r="B14516" s="29"/>
      <c r="C14516" s="29"/>
      <c r="D14516" s="30"/>
      <c r="E14516" s="29"/>
    </row>
    <row r="14517" spans="1:5" ht="15" hidden="1" x14ac:dyDescent="0.25">
      <c r="A14517" s="23"/>
      <c r="B14517" s="29"/>
      <c r="C14517" s="29"/>
      <c r="D14517" s="30"/>
      <c r="E14517" s="29"/>
    </row>
    <row r="14518" spans="1:5" ht="15" hidden="1" x14ac:dyDescent="0.25">
      <c r="A14518" s="23"/>
      <c r="B14518" s="29"/>
      <c r="C14518" s="29"/>
      <c r="D14518" s="30"/>
      <c r="E14518" s="29"/>
    </row>
    <row r="14519" spans="1:5" ht="15" hidden="1" x14ac:dyDescent="0.25">
      <c r="A14519" s="23"/>
      <c r="B14519" s="29"/>
      <c r="C14519" s="29"/>
      <c r="D14519" s="30"/>
      <c r="E14519" s="29"/>
    </row>
    <row r="14520" spans="1:5" ht="15" hidden="1" x14ac:dyDescent="0.25">
      <c r="A14520" s="23"/>
      <c r="B14520" s="29"/>
      <c r="C14520" s="29"/>
      <c r="D14520" s="30"/>
      <c r="E14520" s="29"/>
    </row>
    <row r="14521" spans="1:5" ht="15" hidden="1" x14ac:dyDescent="0.25">
      <c r="A14521" s="23"/>
      <c r="B14521" s="29"/>
      <c r="C14521" s="29"/>
      <c r="D14521" s="30"/>
      <c r="E14521" s="29"/>
    </row>
    <row r="14522" spans="1:5" ht="15" hidden="1" x14ac:dyDescent="0.25">
      <c r="A14522" s="23"/>
      <c r="B14522" s="29"/>
      <c r="C14522" s="29"/>
      <c r="D14522" s="30"/>
      <c r="E14522" s="29"/>
    </row>
    <row r="14523" spans="1:5" ht="15" hidden="1" x14ac:dyDescent="0.25">
      <c r="A14523" s="23"/>
      <c r="B14523" s="29"/>
      <c r="C14523" s="29"/>
      <c r="D14523" s="30"/>
      <c r="E14523" s="29"/>
    </row>
    <row r="14524" spans="1:5" ht="15" hidden="1" x14ac:dyDescent="0.25">
      <c r="A14524" s="23"/>
      <c r="B14524" s="29"/>
      <c r="C14524" s="29"/>
      <c r="D14524" s="30"/>
      <c r="E14524" s="29"/>
    </row>
    <row r="14525" spans="1:5" ht="15" hidden="1" x14ac:dyDescent="0.25">
      <c r="A14525" s="23"/>
      <c r="B14525" s="29"/>
      <c r="C14525" s="29"/>
      <c r="D14525" s="30"/>
      <c r="E14525" s="29"/>
    </row>
    <row r="14526" spans="1:5" ht="15" hidden="1" x14ac:dyDescent="0.25">
      <c r="A14526" s="23"/>
      <c r="B14526" s="29"/>
      <c r="C14526" s="29"/>
      <c r="D14526" s="30"/>
      <c r="E14526" s="29"/>
    </row>
    <row r="14527" spans="1:5" ht="15" hidden="1" x14ac:dyDescent="0.25">
      <c r="A14527" s="23"/>
      <c r="B14527" s="29"/>
      <c r="C14527" s="29"/>
      <c r="D14527" s="30"/>
      <c r="E14527" s="29"/>
    </row>
    <row r="14528" spans="1:5" ht="15" hidden="1" x14ac:dyDescent="0.25">
      <c r="A14528" s="23"/>
      <c r="B14528" s="29"/>
      <c r="C14528" s="29"/>
      <c r="D14528" s="30"/>
      <c r="E14528" s="29"/>
    </row>
    <row r="14529" spans="1:5" ht="15" hidden="1" x14ac:dyDescent="0.25">
      <c r="A14529" s="23"/>
      <c r="B14529" s="29"/>
      <c r="C14529" s="29"/>
      <c r="D14529" s="30"/>
      <c r="E14529" s="29"/>
    </row>
    <row r="14530" spans="1:5" ht="15" hidden="1" x14ac:dyDescent="0.25">
      <c r="A14530" s="23"/>
      <c r="B14530" s="29"/>
      <c r="C14530" s="29"/>
      <c r="D14530" s="30"/>
      <c r="E14530" s="29"/>
    </row>
    <row r="14531" spans="1:5" ht="15" hidden="1" x14ac:dyDescent="0.25">
      <c r="A14531" s="23"/>
      <c r="B14531" s="29"/>
      <c r="C14531" s="29"/>
      <c r="D14531" s="30"/>
      <c r="E14531" s="29"/>
    </row>
    <row r="14532" spans="1:5" ht="15" hidden="1" x14ac:dyDescent="0.25">
      <c r="A14532" s="23"/>
      <c r="B14532" s="29"/>
      <c r="C14532" s="29"/>
      <c r="D14532" s="30"/>
      <c r="E14532" s="29"/>
    </row>
    <row r="14533" spans="1:5" ht="15" hidden="1" x14ac:dyDescent="0.25">
      <c r="A14533" s="23"/>
      <c r="B14533" s="29"/>
      <c r="C14533" s="29"/>
      <c r="D14533" s="30"/>
      <c r="E14533" s="29"/>
    </row>
    <row r="14534" spans="1:5" ht="15" hidden="1" x14ac:dyDescent="0.25">
      <c r="A14534" s="23"/>
      <c r="B14534" s="29"/>
      <c r="C14534" s="29"/>
      <c r="D14534" s="30"/>
      <c r="E14534" s="29"/>
    </row>
    <row r="14535" spans="1:5" ht="15" hidden="1" x14ac:dyDescent="0.25">
      <c r="A14535" s="23"/>
      <c r="B14535" s="29"/>
      <c r="C14535" s="29"/>
      <c r="D14535" s="30"/>
      <c r="E14535" s="29"/>
    </row>
    <row r="14536" spans="1:5" ht="15" hidden="1" x14ac:dyDescent="0.25">
      <c r="A14536" s="23"/>
      <c r="B14536" s="29"/>
      <c r="C14536" s="29"/>
      <c r="D14536" s="30"/>
      <c r="E14536" s="29"/>
    </row>
    <row r="14537" spans="1:5" ht="15" hidden="1" x14ac:dyDescent="0.25">
      <c r="A14537" s="23"/>
      <c r="B14537" s="29"/>
      <c r="C14537" s="29"/>
      <c r="D14537" s="30"/>
      <c r="E14537" s="29"/>
    </row>
    <row r="14538" spans="1:5" ht="15" hidden="1" x14ac:dyDescent="0.25">
      <c r="A14538" s="23"/>
      <c r="B14538" s="29"/>
      <c r="C14538" s="29"/>
      <c r="D14538" s="30"/>
      <c r="E14538" s="29"/>
    </row>
    <row r="14539" spans="1:5" ht="15" hidden="1" x14ac:dyDescent="0.25">
      <c r="A14539" s="23"/>
      <c r="B14539" s="29"/>
      <c r="C14539" s="29"/>
      <c r="D14539" s="30"/>
      <c r="E14539" s="29"/>
    </row>
    <row r="14540" spans="1:5" ht="15" hidden="1" x14ac:dyDescent="0.25">
      <c r="A14540" s="23"/>
      <c r="B14540" s="29"/>
      <c r="C14540" s="29"/>
      <c r="D14540" s="30"/>
      <c r="E14540" s="29"/>
    </row>
    <row r="14541" spans="1:5" ht="15" hidden="1" x14ac:dyDescent="0.25">
      <c r="A14541" s="23"/>
      <c r="B14541" s="29"/>
      <c r="C14541" s="29"/>
      <c r="D14541" s="30"/>
      <c r="E14541" s="29"/>
    </row>
    <row r="14542" spans="1:5" ht="15" hidden="1" x14ac:dyDescent="0.25">
      <c r="A14542" s="23"/>
      <c r="B14542" s="29"/>
      <c r="C14542" s="29"/>
      <c r="D14542" s="30"/>
      <c r="E14542" s="29"/>
    </row>
    <row r="14543" spans="1:5" ht="15" hidden="1" x14ac:dyDescent="0.25">
      <c r="A14543" s="23"/>
      <c r="B14543" s="29"/>
      <c r="C14543" s="29"/>
      <c r="D14543" s="30"/>
      <c r="E14543" s="29"/>
    </row>
    <row r="14544" spans="1:5" ht="15" hidden="1" x14ac:dyDescent="0.25">
      <c r="A14544" s="23"/>
      <c r="B14544" s="29"/>
      <c r="C14544" s="29"/>
      <c r="D14544" s="30"/>
      <c r="E14544" s="29"/>
    </row>
    <row r="14545" spans="1:5" ht="15" hidden="1" x14ac:dyDescent="0.25">
      <c r="A14545" s="23"/>
      <c r="B14545" s="29"/>
      <c r="C14545" s="29"/>
      <c r="D14545" s="30"/>
      <c r="E14545" s="29"/>
    </row>
    <row r="14546" spans="1:5" ht="15" hidden="1" x14ac:dyDescent="0.25">
      <c r="A14546" s="23"/>
      <c r="B14546" s="29"/>
      <c r="C14546" s="29"/>
      <c r="D14546" s="30"/>
      <c r="E14546" s="29"/>
    </row>
    <row r="14547" spans="1:5" ht="15" hidden="1" x14ac:dyDescent="0.25">
      <c r="A14547" s="23"/>
      <c r="B14547" s="29"/>
      <c r="C14547" s="29"/>
      <c r="D14547" s="30"/>
      <c r="E14547" s="29"/>
    </row>
    <row r="14548" spans="1:5" ht="15" hidden="1" x14ac:dyDescent="0.25">
      <c r="A14548" s="23"/>
      <c r="B14548" s="29"/>
      <c r="C14548" s="29"/>
      <c r="D14548" s="30"/>
      <c r="E14548" s="29"/>
    </row>
    <row r="14549" spans="1:5" ht="15" hidden="1" x14ac:dyDescent="0.25">
      <c r="A14549" s="23"/>
      <c r="B14549" s="29"/>
      <c r="C14549" s="29"/>
      <c r="D14549" s="30"/>
      <c r="E14549" s="29"/>
    </row>
    <row r="14550" spans="1:5" ht="15" hidden="1" x14ac:dyDescent="0.25">
      <c r="A14550" s="23"/>
      <c r="B14550" s="29"/>
      <c r="C14550" s="29"/>
      <c r="D14550" s="30"/>
      <c r="E14550" s="29"/>
    </row>
    <row r="14551" spans="1:5" ht="15" hidden="1" x14ac:dyDescent="0.25">
      <c r="A14551" s="23"/>
      <c r="B14551" s="29"/>
      <c r="C14551" s="29"/>
      <c r="D14551" s="30"/>
      <c r="E14551" s="29"/>
    </row>
    <row r="14552" spans="1:5" ht="15" hidden="1" x14ac:dyDescent="0.25">
      <c r="A14552" s="23"/>
      <c r="B14552" s="29"/>
      <c r="C14552" s="29"/>
      <c r="D14552" s="30"/>
      <c r="E14552" s="29"/>
    </row>
    <row r="14553" spans="1:5" ht="15" hidden="1" x14ac:dyDescent="0.25">
      <c r="A14553" s="23"/>
      <c r="B14553" s="29"/>
      <c r="C14553" s="29"/>
      <c r="D14553" s="30"/>
      <c r="E14553" s="29"/>
    </row>
    <row r="14554" spans="1:5" ht="15" hidden="1" x14ac:dyDescent="0.25">
      <c r="A14554" s="23"/>
      <c r="B14554" s="29"/>
      <c r="C14554" s="29"/>
      <c r="D14554" s="30"/>
      <c r="E14554" s="29"/>
    </row>
    <row r="14555" spans="1:5" ht="15" hidden="1" x14ac:dyDescent="0.25">
      <c r="A14555" s="23"/>
      <c r="B14555" s="29"/>
      <c r="C14555" s="29"/>
      <c r="D14555" s="30"/>
      <c r="E14555" s="29"/>
    </row>
    <row r="14556" spans="1:5" ht="15" hidden="1" x14ac:dyDescent="0.25">
      <c r="A14556" s="23"/>
      <c r="B14556" s="29"/>
      <c r="C14556" s="29"/>
      <c r="D14556" s="30"/>
      <c r="E14556" s="29"/>
    </row>
    <row r="14557" spans="1:5" ht="15" hidden="1" x14ac:dyDescent="0.25">
      <c r="A14557" s="23"/>
      <c r="B14557" s="29"/>
      <c r="C14557" s="29"/>
      <c r="D14557" s="30"/>
      <c r="E14557" s="29"/>
    </row>
    <row r="14558" spans="1:5" ht="15" hidden="1" x14ac:dyDescent="0.25">
      <c r="A14558" s="23"/>
      <c r="B14558" s="29"/>
      <c r="C14558" s="29"/>
      <c r="D14558" s="30"/>
      <c r="E14558" s="29"/>
    </row>
    <row r="14559" spans="1:5" ht="15" hidden="1" x14ac:dyDescent="0.25">
      <c r="A14559" s="23"/>
      <c r="B14559" s="29"/>
      <c r="C14559" s="29"/>
      <c r="D14559" s="30"/>
      <c r="E14559" s="29"/>
    </row>
    <row r="14560" spans="1:5" ht="15" hidden="1" x14ac:dyDescent="0.25">
      <c r="A14560" s="23"/>
      <c r="B14560" s="29"/>
      <c r="C14560" s="29"/>
      <c r="D14560" s="30"/>
      <c r="E14560" s="29"/>
    </row>
    <row r="14561" spans="1:5" ht="15" hidden="1" x14ac:dyDescent="0.25">
      <c r="A14561" s="23"/>
      <c r="B14561" s="29"/>
      <c r="C14561" s="29"/>
      <c r="D14561" s="30"/>
      <c r="E14561" s="29"/>
    </row>
    <row r="14562" spans="1:5" ht="15" hidden="1" x14ac:dyDescent="0.25">
      <c r="A14562" s="23"/>
      <c r="B14562" s="29"/>
      <c r="C14562" s="29"/>
      <c r="D14562" s="30"/>
      <c r="E14562" s="29"/>
    </row>
    <row r="14563" spans="1:5" ht="15" hidden="1" x14ac:dyDescent="0.25">
      <c r="A14563" s="23"/>
      <c r="B14563" s="29"/>
      <c r="C14563" s="29"/>
      <c r="D14563" s="30"/>
      <c r="E14563" s="29"/>
    </row>
    <row r="14564" spans="1:5" ht="15" hidden="1" x14ac:dyDescent="0.25">
      <c r="A14564" s="23"/>
      <c r="B14564" s="29"/>
      <c r="C14564" s="29"/>
      <c r="D14564" s="30"/>
      <c r="E14564" s="29"/>
    </row>
    <row r="14565" spans="1:5" ht="15" hidden="1" x14ac:dyDescent="0.25">
      <c r="A14565" s="23"/>
      <c r="B14565" s="29"/>
      <c r="C14565" s="29"/>
      <c r="D14565" s="30"/>
      <c r="E14565" s="29"/>
    </row>
    <row r="14566" spans="1:5" ht="15" hidden="1" x14ac:dyDescent="0.25">
      <c r="A14566" s="23"/>
      <c r="B14566" s="29"/>
      <c r="C14566" s="29"/>
      <c r="D14566" s="30"/>
      <c r="E14566" s="29"/>
    </row>
    <row r="14567" spans="1:5" ht="15" hidden="1" x14ac:dyDescent="0.25">
      <c r="A14567" s="23"/>
      <c r="B14567" s="29"/>
      <c r="C14567" s="29"/>
      <c r="D14567" s="30"/>
      <c r="E14567" s="29"/>
    </row>
    <row r="14568" spans="1:5" ht="15" hidden="1" x14ac:dyDescent="0.25">
      <c r="A14568" s="23"/>
      <c r="B14568" s="29"/>
      <c r="C14568" s="29"/>
      <c r="D14568" s="30"/>
      <c r="E14568" s="29"/>
    </row>
    <row r="14569" spans="1:5" ht="15" hidden="1" x14ac:dyDescent="0.25">
      <c r="A14569" s="23"/>
      <c r="B14569" s="29"/>
      <c r="C14569" s="29"/>
      <c r="D14569" s="30"/>
      <c r="E14569" s="29"/>
    </row>
    <row r="14570" spans="1:5" ht="15" hidden="1" x14ac:dyDescent="0.25">
      <c r="A14570" s="23"/>
      <c r="B14570" s="29"/>
      <c r="C14570" s="29"/>
      <c r="D14570" s="30"/>
      <c r="E14570" s="29"/>
    </row>
    <row r="14571" spans="1:5" ht="15" hidden="1" x14ac:dyDescent="0.25">
      <c r="A14571" s="23"/>
      <c r="B14571" s="29"/>
      <c r="C14571" s="29"/>
      <c r="D14571" s="30"/>
      <c r="E14571" s="29"/>
    </row>
    <row r="14572" spans="1:5" ht="15" hidden="1" x14ac:dyDescent="0.25">
      <c r="A14572" s="23"/>
      <c r="B14572" s="29"/>
      <c r="C14572" s="29"/>
      <c r="D14572" s="30"/>
      <c r="E14572" s="29"/>
    </row>
    <row r="14573" spans="1:5" ht="15" hidden="1" x14ac:dyDescent="0.25">
      <c r="A14573" s="23"/>
      <c r="B14573" s="29"/>
      <c r="C14573" s="29"/>
      <c r="D14573" s="30"/>
      <c r="E14573" s="29"/>
    </row>
    <row r="14574" spans="1:5" ht="15" hidden="1" x14ac:dyDescent="0.25">
      <c r="A14574" s="23"/>
      <c r="B14574" s="29"/>
      <c r="C14574" s="29"/>
      <c r="D14574" s="30"/>
      <c r="E14574" s="29"/>
    </row>
    <row r="14575" spans="1:5" ht="15" hidden="1" x14ac:dyDescent="0.25">
      <c r="A14575" s="23"/>
      <c r="B14575" s="29"/>
      <c r="C14575" s="29"/>
      <c r="D14575" s="30"/>
      <c r="E14575" s="29"/>
    </row>
    <row r="14576" spans="1:5" ht="15" hidden="1" x14ac:dyDescent="0.25">
      <c r="A14576" s="23"/>
      <c r="B14576" s="29"/>
      <c r="C14576" s="29"/>
      <c r="D14576" s="30"/>
      <c r="E14576" s="29"/>
    </row>
    <row r="14577" spans="1:5" ht="15" hidden="1" x14ac:dyDescent="0.25">
      <c r="A14577" s="23"/>
      <c r="B14577" s="29"/>
      <c r="C14577" s="29"/>
      <c r="D14577" s="30"/>
      <c r="E14577" s="29"/>
    </row>
    <row r="14578" spans="1:5" ht="15" hidden="1" x14ac:dyDescent="0.25">
      <c r="A14578" s="23"/>
      <c r="B14578" s="29"/>
      <c r="C14578" s="29"/>
      <c r="D14578" s="30"/>
      <c r="E14578" s="29"/>
    </row>
    <row r="14579" spans="1:5" ht="15" hidden="1" x14ac:dyDescent="0.25">
      <c r="A14579" s="23"/>
      <c r="B14579" s="29"/>
      <c r="C14579" s="29"/>
      <c r="D14579" s="30"/>
      <c r="E14579" s="29"/>
    </row>
    <row r="14580" spans="1:5" ht="15" hidden="1" x14ac:dyDescent="0.25">
      <c r="A14580" s="23"/>
      <c r="B14580" s="29"/>
      <c r="C14580" s="29"/>
      <c r="D14580" s="30"/>
      <c r="E14580" s="29"/>
    </row>
    <row r="14581" spans="1:5" ht="15" hidden="1" x14ac:dyDescent="0.25">
      <c r="A14581" s="23"/>
      <c r="B14581" s="29"/>
      <c r="C14581" s="29"/>
      <c r="D14581" s="30"/>
      <c r="E14581" s="29"/>
    </row>
    <row r="14582" spans="1:5" ht="15" hidden="1" x14ac:dyDescent="0.25">
      <c r="A14582" s="23"/>
      <c r="B14582" s="29"/>
      <c r="C14582" s="29"/>
      <c r="D14582" s="30"/>
      <c r="E14582" s="29"/>
    </row>
    <row r="14583" spans="1:5" ht="15" hidden="1" x14ac:dyDescent="0.25">
      <c r="A14583" s="23"/>
      <c r="B14583" s="29"/>
      <c r="C14583" s="29"/>
      <c r="D14583" s="30"/>
      <c r="E14583" s="29"/>
    </row>
    <row r="14584" spans="1:5" ht="15" hidden="1" x14ac:dyDescent="0.25">
      <c r="A14584" s="23"/>
      <c r="B14584" s="29"/>
      <c r="C14584" s="29"/>
      <c r="D14584" s="30"/>
      <c r="E14584" s="29"/>
    </row>
    <row r="14585" spans="1:5" ht="15" hidden="1" x14ac:dyDescent="0.25">
      <c r="A14585" s="23"/>
      <c r="B14585" s="29"/>
      <c r="C14585" s="29"/>
      <c r="D14585" s="30"/>
      <c r="E14585" s="29"/>
    </row>
    <row r="14586" spans="1:5" ht="15" hidden="1" x14ac:dyDescent="0.25">
      <c r="A14586" s="23"/>
      <c r="B14586" s="29"/>
      <c r="C14586" s="29"/>
      <c r="D14586" s="30"/>
      <c r="E14586" s="29"/>
    </row>
    <row r="14587" spans="1:5" ht="15" hidden="1" x14ac:dyDescent="0.25">
      <c r="A14587" s="23"/>
      <c r="B14587" s="29"/>
      <c r="C14587" s="29"/>
      <c r="D14587" s="30"/>
      <c r="E14587" s="29"/>
    </row>
    <row r="14588" spans="1:5" ht="15" hidden="1" x14ac:dyDescent="0.25">
      <c r="A14588" s="23"/>
      <c r="B14588" s="29"/>
      <c r="C14588" s="29"/>
      <c r="D14588" s="30"/>
      <c r="E14588" s="29"/>
    </row>
    <row r="14589" spans="1:5" ht="15" hidden="1" x14ac:dyDescent="0.25">
      <c r="A14589" s="23"/>
      <c r="B14589" s="29"/>
      <c r="C14589" s="29"/>
      <c r="D14589" s="30"/>
      <c r="E14589" s="29"/>
    </row>
    <row r="14590" spans="1:5" ht="15" hidden="1" x14ac:dyDescent="0.25">
      <c r="A14590" s="23"/>
      <c r="B14590" s="29"/>
      <c r="C14590" s="29"/>
      <c r="D14590" s="30"/>
      <c r="E14590" s="29"/>
    </row>
    <row r="14591" spans="1:5" ht="15" hidden="1" x14ac:dyDescent="0.25">
      <c r="A14591" s="23"/>
      <c r="B14591" s="29"/>
      <c r="C14591" s="29"/>
      <c r="D14591" s="30"/>
      <c r="E14591" s="29"/>
    </row>
    <row r="14592" spans="1:5" ht="15" hidden="1" x14ac:dyDescent="0.25">
      <c r="A14592" s="23"/>
      <c r="B14592" s="29"/>
      <c r="C14592" s="29"/>
      <c r="D14592" s="30"/>
      <c r="E14592" s="29"/>
    </row>
    <row r="14593" spans="1:5" ht="15" hidden="1" x14ac:dyDescent="0.25">
      <c r="A14593" s="23"/>
      <c r="B14593" s="29"/>
      <c r="C14593" s="29"/>
      <c r="D14593" s="30"/>
      <c r="E14593" s="29"/>
    </row>
    <row r="14594" spans="1:5" ht="15" hidden="1" x14ac:dyDescent="0.25">
      <c r="A14594" s="23"/>
      <c r="B14594" s="29"/>
      <c r="C14594" s="29"/>
      <c r="D14594" s="30"/>
      <c r="E14594" s="29"/>
    </row>
    <row r="14595" spans="1:5" ht="15" hidden="1" x14ac:dyDescent="0.25">
      <c r="A14595" s="23"/>
      <c r="B14595" s="29"/>
      <c r="C14595" s="29"/>
      <c r="D14595" s="30"/>
      <c r="E14595" s="29"/>
    </row>
    <row r="14596" spans="1:5" ht="15" hidden="1" x14ac:dyDescent="0.25">
      <c r="A14596" s="23"/>
      <c r="B14596" s="29"/>
      <c r="C14596" s="29"/>
      <c r="D14596" s="30"/>
      <c r="E14596" s="29"/>
    </row>
    <row r="14597" spans="1:5" ht="15" hidden="1" x14ac:dyDescent="0.25">
      <c r="A14597" s="23"/>
      <c r="B14597" s="29"/>
      <c r="C14597" s="29"/>
      <c r="D14597" s="30"/>
      <c r="E14597" s="29"/>
    </row>
    <row r="14598" spans="1:5" ht="15" hidden="1" x14ac:dyDescent="0.25">
      <c r="A14598" s="23"/>
      <c r="B14598" s="29"/>
      <c r="C14598" s="29"/>
      <c r="D14598" s="30"/>
      <c r="E14598" s="29"/>
    </row>
    <row r="14599" spans="1:5" ht="15" hidden="1" x14ac:dyDescent="0.25">
      <c r="A14599" s="23"/>
      <c r="B14599" s="29"/>
      <c r="C14599" s="29"/>
      <c r="D14599" s="30"/>
      <c r="E14599" s="29"/>
    </row>
    <row r="14600" spans="1:5" ht="15" hidden="1" x14ac:dyDescent="0.25">
      <c r="A14600" s="23"/>
      <c r="B14600" s="29"/>
      <c r="C14600" s="29"/>
      <c r="D14600" s="30"/>
      <c r="E14600" s="29"/>
    </row>
    <row r="14601" spans="1:5" ht="15" hidden="1" x14ac:dyDescent="0.25">
      <c r="A14601" s="23"/>
      <c r="B14601" s="29"/>
      <c r="C14601" s="29"/>
      <c r="D14601" s="30"/>
      <c r="E14601" s="29"/>
    </row>
    <row r="14602" spans="1:5" ht="15" hidden="1" x14ac:dyDescent="0.25">
      <c r="A14602" s="23"/>
      <c r="B14602" s="29"/>
      <c r="C14602" s="29"/>
      <c r="D14602" s="30"/>
      <c r="E14602" s="29"/>
    </row>
    <row r="14603" spans="1:5" ht="15" hidden="1" x14ac:dyDescent="0.25">
      <c r="A14603" s="23"/>
      <c r="B14603" s="29"/>
      <c r="C14603" s="29"/>
      <c r="D14603" s="30"/>
      <c r="E14603" s="29"/>
    </row>
    <row r="14604" spans="1:5" ht="15" hidden="1" x14ac:dyDescent="0.25">
      <c r="A14604" s="23"/>
      <c r="B14604" s="29"/>
      <c r="C14604" s="29"/>
      <c r="D14604" s="30"/>
      <c r="E14604" s="29"/>
    </row>
    <row r="14605" spans="1:5" ht="15" hidden="1" x14ac:dyDescent="0.25">
      <c r="A14605" s="23"/>
      <c r="B14605" s="29"/>
      <c r="C14605" s="29"/>
      <c r="D14605" s="30"/>
      <c r="E14605" s="29"/>
    </row>
    <row r="14606" spans="1:5" ht="15" hidden="1" x14ac:dyDescent="0.25">
      <c r="A14606" s="23"/>
      <c r="B14606" s="29"/>
      <c r="C14606" s="29"/>
      <c r="D14606" s="30"/>
      <c r="E14606" s="29"/>
    </row>
    <row r="14607" spans="1:5" ht="15" hidden="1" x14ac:dyDescent="0.25">
      <c r="A14607" s="23"/>
      <c r="B14607" s="29"/>
      <c r="C14607" s="29"/>
      <c r="D14607" s="30"/>
      <c r="E14607" s="29"/>
    </row>
    <row r="14608" spans="1:5" ht="15" hidden="1" x14ac:dyDescent="0.25">
      <c r="A14608" s="23"/>
      <c r="B14608" s="29"/>
      <c r="C14608" s="29"/>
      <c r="D14608" s="30"/>
      <c r="E14608" s="29"/>
    </row>
    <row r="14609" spans="1:5" ht="15" hidden="1" x14ac:dyDescent="0.25">
      <c r="A14609" s="23"/>
      <c r="B14609" s="29"/>
      <c r="C14609" s="29"/>
      <c r="D14609" s="30"/>
      <c r="E14609" s="29"/>
    </row>
    <row r="14610" spans="1:5" ht="15" hidden="1" x14ac:dyDescent="0.25">
      <c r="A14610" s="23"/>
      <c r="B14610" s="29"/>
      <c r="C14610" s="29"/>
      <c r="D14610" s="30"/>
      <c r="E14610" s="29"/>
    </row>
    <row r="14611" spans="1:5" ht="15" hidden="1" x14ac:dyDescent="0.25">
      <c r="A14611" s="23"/>
      <c r="B14611" s="29"/>
      <c r="C14611" s="29"/>
      <c r="D14611" s="30"/>
      <c r="E14611" s="29"/>
    </row>
    <row r="14612" spans="1:5" ht="15" hidden="1" x14ac:dyDescent="0.25">
      <c r="A14612" s="23"/>
      <c r="B14612" s="29"/>
      <c r="C14612" s="29"/>
      <c r="D14612" s="30"/>
      <c r="E14612" s="29"/>
    </row>
    <row r="14613" spans="1:5" ht="15" hidden="1" x14ac:dyDescent="0.25">
      <c r="A14613" s="23"/>
      <c r="B14613" s="29"/>
      <c r="C14613" s="29"/>
      <c r="D14613" s="30"/>
      <c r="E14613" s="29"/>
    </row>
    <row r="14614" spans="1:5" ht="15" hidden="1" x14ac:dyDescent="0.25">
      <c r="A14614" s="23"/>
      <c r="B14614" s="29"/>
      <c r="C14614" s="29"/>
      <c r="D14614" s="30"/>
      <c r="E14614" s="29"/>
    </row>
    <row r="14615" spans="1:5" ht="15" hidden="1" x14ac:dyDescent="0.25">
      <c r="A14615" s="23"/>
      <c r="B14615" s="29"/>
      <c r="C14615" s="29"/>
      <c r="D14615" s="30"/>
      <c r="E14615" s="29"/>
    </row>
    <row r="14616" spans="1:5" ht="15" hidden="1" x14ac:dyDescent="0.25">
      <c r="A14616" s="23"/>
      <c r="B14616" s="29"/>
      <c r="C14616" s="29"/>
      <c r="D14616" s="30"/>
      <c r="E14616" s="29"/>
    </row>
    <row r="14617" spans="1:5" ht="15" hidden="1" x14ac:dyDescent="0.25">
      <c r="A14617" s="23"/>
      <c r="B14617" s="29"/>
      <c r="C14617" s="29"/>
      <c r="D14617" s="30"/>
      <c r="E14617" s="29"/>
    </row>
    <row r="14618" spans="1:5" ht="15" hidden="1" x14ac:dyDescent="0.25">
      <c r="A14618" s="23"/>
      <c r="B14618" s="29"/>
      <c r="C14618" s="29"/>
      <c r="D14618" s="30"/>
      <c r="E14618" s="29"/>
    </row>
    <row r="14619" spans="1:5" ht="15" hidden="1" x14ac:dyDescent="0.25">
      <c r="A14619" s="23"/>
      <c r="B14619" s="29"/>
      <c r="C14619" s="29"/>
      <c r="D14619" s="30"/>
      <c r="E14619" s="29"/>
    </row>
    <row r="14620" spans="1:5" ht="15" hidden="1" x14ac:dyDescent="0.25">
      <c r="A14620" s="23"/>
      <c r="B14620" s="29"/>
      <c r="C14620" s="29"/>
      <c r="D14620" s="30"/>
      <c r="E14620" s="29"/>
    </row>
    <row r="14621" spans="1:5" ht="15" hidden="1" x14ac:dyDescent="0.25">
      <c r="A14621" s="23"/>
      <c r="B14621" s="29"/>
      <c r="C14621" s="29"/>
      <c r="D14621" s="30"/>
      <c r="E14621" s="29"/>
    </row>
    <row r="14622" spans="1:5" ht="15" hidden="1" x14ac:dyDescent="0.25">
      <c r="A14622" s="23"/>
      <c r="B14622" s="29"/>
      <c r="C14622" s="29"/>
      <c r="D14622" s="30"/>
      <c r="E14622" s="29"/>
    </row>
    <row r="14623" spans="1:5" ht="15" hidden="1" x14ac:dyDescent="0.25">
      <c r="A14623" s="23"/>
      <c r="B14623" s="29"/>
      <c r="C14623" s="29"/>
      <c r="D14623" s="30"/>
      <c r="E14623" s="29"/>
    </row>
    <row r="14624" spans="1:5" ht="15" hidden="1" x14ac:dyDescent="0.25">
      <c r="A14624" s="23"/>
      <c r="B14624" s="29"/>
      <c r="C14624" s="29"/>
      <c r="D14624" s="30"/>
      <c r="E14624" s="29"/>
    </row>
    <row r="14625" spans="1:5" ht="15" hidden="1" x14ac:dyDescent="0.25">
      <c r="A14625" s="23"/>
      <c r="B14625" s="29"/>
      <c r="C14625" s="29"/>
      <c r="D14625" s="30"/>
      <c r="E14625" s="29"/>
    </row>
    <row r="14626" spans="1:5" ht="15" hidden="1" x14ac:dyDescent="0.25">
      <c r="A14626" s="23"/>
      <c r="B14626" s="29"/>
      <c r="C14626" s="29"/>
      <c r="D14626" s="30"/>
      <c r="E14626" s="29"/>
    </row>
    <row r="14627" spans="1:5" ht="15" hidden="1" x14ac:dyDescent="0.25">
      <c r="A14627" s="23"/>
      <c r="B14627" s="29"/>
      <c r="C14627" s="29"/>
      <c r="D14627" s="30"/>
      <c r="E14627" s="29"/>
    </row>
    <row r="14628" spans="1:5" ht="15" hidden="1" x14ac:dyDescent="0.25">
      <c r="A14628" s="23"/>
      <c r="B14628" s="29"/>
      <c r="C14628" s="29"/>
      <c r="D14628" s="30"/>
      <c r="E14628" s="29"/>
    </row>
    <row r="14629" spans="1:5" ht="15" hidden="1" x14ac:dyDescent="0.25">
      <c r="A14629" s="23"/>
      <c r="B14629" s="29"/>
      <c r="C14629" s="29"/>
      <c r="D14629" s="30"/>
      <c r="E14629" s="29"/>
    </row>
    <row r="14630" spans="1:5" ht="15" hidden="1" x14ac:dyDescent="0.25">
      <c r="A14630" s="23"/>
      <c r="B14630" s="29"/>
      <c r="C14630" s="29"/>
      <c r="D14630" s="30"/>
      <c r="E14630" s="29"/>
    </row>
    <row r="14631" spans="1:5" ht="15" hidden="1" x14ac:dyDescent="0.25">
      <c r="A14631" s="23"/>
      <c r="B14631" s="29"/>
      <c r="C14631" s="29"/>
      <c r="D14631" s="30"/>
      <c r="E14631" s="29"/>
    </row>
    <row r="14632" spans="1:5" ht="15" hidden="1" x14ac:dyDescent="0.25">
      <c r="A14632" s="23"/>
      <c r="B14632" s="29"/>
      <c r="C14632" s="29"/>
      <c r="D14632" s="30"/>
      <c r="E14632" s="29"/>
    </row>
    <row r="14633" spans="1:5" ht="15" hidden="1" x14ac:dyDescent="0.25">
      <c r="A14633" s="23"/>
      <c r="B14633" s="29"/>
      <c r="C14633" s="29"/>
      <c r="D14633" s="30"/>
      <c r="E14633" s="29"/>
    </row>
    <row r="14634" spans="1:5" ht="15" hidden="1" x14ac:dyDescent="0.25">
      <c r="A14634" s="23"/>
      <c r="B14634" s="29"/>
      <c r="C14634" s="29"/>
      <c r="D14634" s="30"/>
      <c r="E14634" s="29"/>
    </row>
    <row r="14635" spans="1:5" ht="15" hidden="1" x14ac:dyDescent="0.25">
      <c r="A14635" s="23"/>
      <c r="B14635" s="29"/>
      <c r="C14635" s="29"/>
      <c r="D14635" s="30"/>
      <c r="E14635" s="29"/>
    </row>
    <row r="14636" spans="1:5" ht="15" hidden="1" x14ac:dyDescent="0.25">
      <c r="A14636" s="23"/>
      <c r="B14636" s="29"/>
      <c r="C14636" s="29"/>
      <c r="D14636" s="30"/>
      <c r="E14636" s="29"/>
    </row>
    <row r="14637" spans="1:5" ht="15" hidden="1" x14ac:dyDescent="0.25">
      <c r="A14637" s="23"/>
      <c r="B14637" s="29"/>
      <c r="C14637" s="29"/>
      <c r="D14637" s="30"/>
      <c r="E14637" s="29"/>
    </row>
    <row r="14638" spans="1:5" ht="15" hidden="1" x14ac:dyDescent="0.25">
      <c r="A14638" s="23"/>
      <c r="B14638" s="29"/>
      <c r="C14638" s="29"/>
      <c r="D14638" s="30"/>
      <c r="E14638" s="29"/>
    </row>
    <row r="14639" spans="1:5" ht="15" hidden="1" x14ac:dyDescent="0.25">
      <c r="A14639" s="23"/>
      <c r="B14639" s="29"/>
      <c r="C14639" s="29"/>
      <c r="D14639" s="30"/>
      <c r="E14639" s="29"/>
    </row>
    <row r="14640" spans="1:5" ht="15" hidden="1" x14ac:dyDescent="0.25">
      <c r="A14640" s="23"/>
      <c r="B14640" s="29"/>
      <c r="C14640" s="29"/>
      <c r="D14640" s="30"/>
      <c r="E14640" s="29"/>
    </row>
    <row r="14641" spans="1:5" ht="15" hidden="1" x14ac:dyDescent="0.25">
      <c r="A14641" s="23"/>
      <c r="B14641" s="29"/>
      <c r="C14641" s="29"/>
      <c r="D14641" s="30"/>
      <c r="E14641" s="29"/>
    </row>
    <row r="14642" spans="1:5" ht="15" hidden="1" x14ac:dyDescent="0.25">
      <c r="A14642" s="23"/>
      <c r="B14642" s="29"/>
      <c r="C14642" s="29"/>
      <c r="D14642" s="30"/>
      <c r="E14642" s="29"/>
    </row>
    <row r="14643" spans="1:5" ht="15" hidden="1" x14ac:dyDescent="0.25">
      <c r="A14643" s="23"/>
      <c r="B14643" s="29"/>
      <c r="C14643" s="29"/>
      <c r="D14643" s="30"/>
      <c r="E14643" s="29"/>
    </row>
    <row r="14644" spans="1:5" ht="15" hidden="1" x14ac:dyDescent="0.25">
      <c r="A14644" s="23"/>
      <c r="B14644" s="29"/>
      <c r="C14644" s="29"/>
      <c r="D14644" s="30"/>
      <c r="E14644" s="29"/>
    </row>
    <row r="14645" spans="1:5" ht="15" hidden="1" x14ac:dyDescent="0.25">
      <c r="A14645" s="23"/>
      <c r="B14645" s="29"/>
      <c r="C14645" s="29"/>
      <c r="D14645" s="30"/>
      <c r="E14645" s="29"/>
    </row>
    <row r="14646" spans="1:5" ht="15" hidden="1" x14ac:dyDescent="0.25">
      <c r="A14646" s="23"/>
      <c r="B14646" s="29"/>
      <c r="C14646" s="29"/>
      <c r="D14646" s="30"/>
      <c r="E14646" s="29"/>
    </row>
    <row r="14647" spans="1:5" ht="15" hidden="1" x14ac:dyDescent="0.25">
      <c r="A14647" s="23"/>
      <c r="B14647" s="29"/>
      <c r="C14647" s="29"/>
      <c r="D14647" s="30"/>
      <c r="E14647" s="29"/>
    </row>
    <row r="14648" spans="1:5" ht="15" hidden="1" x14ac:dyDescent="0.25">
      <c r="A14648" s="23"/>
      <c r="B14648" s="29"/>
      <c r="C14648" s="29"/>
      <c r="D14648" s="30"/>
      <c r="E14648" s="29"/>
    </row>
    <row r="14649" spans="1:5" ht="15" hidden="1" x14ac:dyDescent="0.25">
      <c r="A14649" s="23"/>
      <c r="B14649" s="29"/>
      <c r="C14649" s="29"/>
      <c r="D14649" s="30"/>
      <c r="E14649" s="29"/>
    </row>
    <row r="14650" spans="1:5" ht="15" hidden="1" x14ac:dyDescent="0.25">
      <c r="A14650" s="23"/>
      <c r="B14650" s="29"/>
      <c r="C14650" s="29"/>
      <c r="D14650" s="30"/>
      <c r="E14650" s="29"/>
    </row>
    <row r="14651" spans="1:5" ht="15" hidden="1" x14ac:dyDescent="0.25">
      <c r="A14651" s="23"/>
      <c r="B14651" s="29"/>
      <c r="C14651" s="29"/>
      <c r="D14651" s="30"/>
      <c r="E14651" s="29"/>
    </row>
    <row r="14652" spans="1:5" ht="15" hidden="1" x14ac:dyDescent="0.25">
      <c r="A14652" s="23"/>
      <c r="B14652" s="29"/>
      <c r="C14652" s="29"/>
      <c r="D14652" s="30"/>
      <c r="E14652" s="29"/>
    </row>
    <row r="14653" spans="1:5" ht="15" hidden="1" x14ac:dyDescent="0.25">
      <c r="A14653" s="23"/>
      <c r="B14653" s="29"/>
      <c r="C14653" s="29"/>
      <c r="D14653" s="30"/>
      <c r="E14653" s="29"/>
    </row>
    <row r="14654" spans="1:5" ht="15" hidden="1" x14ac:dyDescent="0.25">
      <c r="A14654" s="23"/>
      <c r="B14654" s="29"/>
      <c r="C14654" s="29"/>
      <c r="D14654" s="30"/>
      <c r="E14654" s="29"/>
    </row>
    <row r="14655" spans="1:5" ht="15" hidden="1" x14ac:dyDescent="0.25">
      <c r="A14655" s="23"/>
      <c r="B14655" s="29"/>
      <c r="C14655" s="29"/>
      <c r="D14655" s="30"/>
      <c r="E14655" s="29"/>
    </row>
    <row r="14656" spans="1:5" ht="15" hidden="1" x14ac:dyDescent="0.25">
      <c r="A14656" s="23"/>
      <c r="B14656" s="29"/>
      <c r="C14656" s="29"/>
      <c r="D14656" s="30"/>
      <c r="E14656" s="29"/>
    </row>
    <row r="14657" spans="1:5" ht="15" hidden="1" x14ac:dyDescent="0.25">
      <c r="A14657" s="23"/>
      <c r="B14657" s="29"/>
      <c r="C14657" s="29"/>
      <c r="D14657" s="30"/>
      <c r="E14657" s="29"/>
    </row>
    <row r="14658" spans="1:5" ht="15" hidden="1" x14ac:dyDescent="0.25">
      <c r="A14658" s="23"/>
      <c r="B14658" s="29"/>
      <c r="C14658" s="29"/>
      <c r="D14658" s="30"/>
      <c r="E14658" s="29"/>
    </row>
    <row r="14659" spans="1:5" ht="15" hidden="1" x14ac:dyDescent="0.25">
      <c r="A14659" s="23"/>
      <c r="B14659" s="29"/>
      <c r="C14659" s="29"/>
      <c r="D14659" s="30"/>
      <c r="E14659" s="29"/>
    </row>
    <row r="14660" spans="1:5" ht="15" hidden="1" x14ac:dyDescent="0.25">
      <c r="A14660" s="23"/>
      <c r="B14660" s="29"/>
      <c r="C14660" s="29"/>
      <c r="D14660" s="30"/>
      <c r="E14660" s="29"/>
    </row>
    <row r="14661" spans="1:5" ht="15" hidden="1" x14ac:dyDescent="0.25">
      <c r="A14661" s="23"/>
      <c r="B14661" s="29"/>
      <c r="C14661" s="29"/>
      <c r="D14661" s="30"/>
      <c r="E14661" s="29"/>
    </row>
    <row r="14662" spans="1:5" ht="15" hidden="1" x14ac:dyDescent="0.25">
      <c r="A14662" s="23"/>
      <c r="B14662" s="29"/>
      <c r="C14662" s="29"/>
      <c r="D14662" s="30"/>
      <c r="E14662" s="29"/>
    </row>
    <row r="14663" spans="1:5" ht="15" hidden="1" x14ac:dyDescent="0.25">
      <c r="A14663" s="23"/>
      <c r="B14663" s="29"/>
      <c r="C14663" s="29"/>
      <c r="D14663" s="30"/>
      <c r="E14663" s="29"/>
    </row>
    <row r="14664" spans="1:5" ht="15" hidden="1" x14ac:dyDescent="0.25">
      <c r="A14664" s="23"/>
      <c r="B14664" s="29"/>
      <c r="C14664" s="29"/>
      <c r="D14664" s="30"/>
      <c r="E14664" s="29"/>
    </row>
    <row r="14665" spans="1:5" ht="15" hidden="1" x14ac:dyDescent="0.25">
      <c r="A14665" s="23"/>
      <c r="B14665" s="29"/>
      <c r="C14665" s="29"/>
      <c r="D14665" s="30"/>
      <c r="E14665" s="29"/>
    </row>
    <row r="14666" spans="1:5" ht="15" hidden="1" x14ac:dyDescent="0.25">
      <c r="A14666" s="23"/>
      <c r="B14666" s="29"/>
      <c r="C14666" s="29"/>
      <c r="D14666" s="30"/>
      <c r="E14666" s="29"/>
    </row>
    <row r="14667" spans="1:5" ht="15" hidden="1" x14ac:dyDescent="0.25">
      <c r="A14667" s="23"/>
      <c r="B14667" s="29"/>
      <c r="C14667" s="29"/>
      <c r="D14667" s="30"/>
      <c r="E14667" s="29"/>
    </row>
    <row r="14668" spans="1:5" ht="15" hidden="1" x14ac:dyDescent="0.25">
      <c r="A14668" s="23"/>
      <c r="B14668" s="29"/>
      <c r="C14668" s="29"/>
      <c r="D14668" s="30"/>
      <c r="E14668" s="29"/>
    </row>
    <row r="14669" spans="1:5" ht="15" hidden="1" x14ac:dyDescent="0.25">
      <c r="A14669" s="23"/>
      <c r="B14669" s="29"/>
      <c r="C14669" s="29"/>
      <c r="D14669" s="30"/>
      <c r="E14669" s="29"/>
    </row>
    <row r="14670" spans="1:5" ht="15" hidden="1" x14ac:dyDescent="0.25">
      <c r="A14670" s="23"/>
      <c r="B14670" s="29"/>
      <c r="C14670" s="29"/>
      <c r="D14670" s="30"/>
      <c r="E14670" s="29"/>
    </row>
    <row r="14671" spans="1:5" ht="15" hidden="1" x14ac:dyDescent="0.25">
      <c r="A14671" s="23"/>
      <c r="B14671" s="29"/>
      <c r="C14671" s="29"/>
      <c r="D14671" s="30"/>
      <c r="E14671" s="29"/>
    </row>
    <row r="14672" spans="1:5" ht="15" hidden="1" x14ac:dyDescent="0.25">
      <c r="A14672" s="23"/>
      <c r="B14672" s="29"/>
      <c r="C14672" s="29"/>
      <c r="D14672" s="30"/>
      <c r="E14672" s="29"/>
    </row>
    <row r="14673" spans="1:5" ht="15" hidden="1" x14ac:dyDescent="0.25">
      <c r="A14673" s="23"/>
      <c r="B14673" s="29"/>
      <c r="C14673" s="29"/>
      <c r="D14673" s="30"/>
      <c r="E14673" s="29"/>
    </row>
    <row r="14674" spans="1:5" ht="15" hidden="1" x14ac:dyDescent="0.25">
      <c r="A14674" s="23"/>
      <c r="B14674" s="29"/>
      <c r="C14674" s="29"/>
      <c r="D14674" s="30"/>
      <c r="E14674" s="29"/>
    </row>
    <row r="14675" spans="1:5" ht="15" hidden="1" x14ac:dyDescent="0.25">
      <c r="A14675" s="23"/>
      <c r="B14675" s="29"/>
      <c r="C14675" s="29"/>
      <c r="D14675" s="30"/>
      <c r="E14675" s="29"/>
    </row>
    <row r="14676" spans="1:5" ht="15" hidden="1" x14ac:dyDescent="0.25">
      <c r="A14676" s="23"/>
      <c r="B14676" s="29"/>
      <c r="C14676" s="29"/>
      <c r="D14676" s="30"/>
      <c r="E14676" s="29"/>
    </row>
    <row r="14677" spans="1:5" ht="15" hidden="1" x14ac:dyDescent="0.25">
      <c r="A14677" s="23"/>
      <c r="B14677" s="29"/>
      <c r="C14677" s="29"/>
      <c r="D14677" s="30"/>
      <c r="E14677" s="29"/>
    </row>
    <row r="14678" spans="1:5" ht="15" hidden="1" x14ac:dyDescent="0.25">
      <c r="A14678" s="23"/>
      <c r="B14678" s="29"/>
      <c r="C14678" s="29"/>
      <c r="D14678" s="30"/>
      <c r="E14678" s="29"/>
    </row>
    <row r="14679" spans="1:5" ht="15" hidden="1" x14ac:dyDescent="0.25">
      <c r="A14679" s="23"/>
      <c r="B14679" s="29"/>
      <c r="C14679" s="29"/>
      <c r="D14679" s="30"/>
      <c r="E14679" s="29"/>
    </row>
    <row r="14680" spans="1:5" ht="15" hidden="1" x14ac:dyDescent="0.25">
      <c r="A14680" s="23"/>
      <c r="B14680" s="29"/>
      <c r="C14680" s="29"/>
      <c r="D14680" s="30"/>
      <c r="E14680" s="29"/>
    </row>
    <row r="14681" spans="1:5" ht="15" hidden="1" x14ac:dyDescent="0.25">
      <c r="A14681" s="23"/>
      <c r="B14681" s="29"/>
      <c r="C14681" s="29"/>
      <c r="D14681" s="30"/>
      <c r="E14681" s="29"/>
    </row>
    <row r="14682" spans="1:5" ht="15" hidden="1" x14ac:dyDescent="0.25">
      <c r="A14682" s="23"/>
      <c r="B14682" s="29"/>
      <c r="C14682" s="29"/>
      <c r="D14682" s="30"/>
      <c r="E14682" s="29"/>
    </row>
    <row r="14683" spans="1:5" ht="15" hidden="1" x14ac:dyDescent="0.25">
      <c r="A14683" s="23"/>
      <c r="B14683" s="29"/>
      <c r="C14683" s="29"/>
      <c r="D14683" s="30"/>
      <c r="E14683" s="29"/>
    </row>
    <row r="14684" spans="1:5" ht="15" hidden="1" x14ac:dyDescent="0.25">
      <c r="A14684" s="23"/>
      <c r="B14684" s="29"/>
      <c r="C14684" s="29"/>
      <c r="D14684" s="30"/>
      <c r="E14684" s="29"/>
    </row>
    <row r="14685" spans="1:5" ht="15" hidden="1" x14ac:dyDescent="0.25">
      <c r="A14685" s="23"/>
      <c r="B14685" s="29"/>
      <c r="C14685" s="29"/>
      <c r="D14685" s="30"/>
      <c r="E14685" s="29"/>
    </row>
    <row r="14686" spans="1:5" ht="15" hidden="1" x14ac:dyDescent="0.25">
      <c r="A14686" s="23"/>
      <c r="B14686" s="29"/>
      <c r="C14686" s="29"/>
      <c r="D14686" s="30"/>
      <c r="E14686" s="29"/>
    </row>
    <row r="14687" spans="1:5" ht="15" hidden="1" x14ac:dyDescent="0.25">
      <c r="A14687" s="23"/>
      <c r="B14687" s="29"/>
      <c r="C14687" s="29"/>
      <c r="D14687" s="30"/>
      <c r="E14687" s="29"/>
    </row>
    <row r="14688" spans="1:5" ht="15" hidden="1" x14ac:dyDescent="0.25">
      <c r="A14688" s="23"/>
      <c r="B14688" s="29"/>
      <c r="C14688" s="29"/>
      <c r="D14688" s="30"/>
      <c r="E14688" s="29"/>
    </row>
    <row r="14689" spans="1:5" ht="15" hidden="1" x14ac:dyDescent="0.25">
      <c r="A14689" s="23"/>
      <c r="B14689" s="29"/>
      <c r="C14689" s="29"/>
      <c r="D14689" s="30"/>
      <c r="E14689" s="29"/>
    </row>
    <row r="14690" spans="1:5" ht="15" hidden="1" x14ac:dyDescent="0.25">
      <c r="A14690" s="23"/>
      <c r="B14690" s="29"/>
      <c r="C14690" s="29"/>
      <c r="D14690" s="30"/>
      <c r="E14690" s="29"/>
    </row>
    <row r="14691" spans="1:5" ht="15" hidden="1" x14ac:dyDescent="0.25">
      <c r="A14691" s="23"/>
      <c r="B14691" s="29"/>
      <c r="C14691" s="29"/>
      <c r="D14691" s="30"/>
      <c r="E14691" s="29"/>
    </row>
    <row r="14692" spans="1:5" ht="15" hidden="1" x14ac:dyDescent="0.25">
      <c r="A14692" s="23"/>
      <c r="B14692" s="29"/>
      <c r="C14692" s="29"/>
      <c r="D14692" s="30"/>
      <c r="E14692" s="29"/>
    </row>
    <row r="14693" spans="1:5" ht="15" hidden="1" x14ac:dyDescent="0.25">
      <c r="A14693" s="23"/>
      <c r="B14693" s="29"/>
      <c r="C14693" s="29"/>
      <c r="D14693" s="30"/>
      <c r="E14693" s="29"/>
    </row>
    <row r="14694" spans="1:5" ht="15" hidden="1" x14ac:dyDescent="0.25">
      <c r="A14694" s="23"/>
      <c r="B14694" s="29"/>
      <c r="C14694" s="29"/>
      <c r="D14694" s="30"/>
      <c r="E14694" s="29"/>
    </row>
    <row r="14695" spans="1:5" ht="15" hidden="1" x14ac:dyDescent="0.25">
      <c r="A14695" s="23"/>
      <c r="B14695" s="29"/>
      <c r="C14695" s="29"/>
      <c r="D14695" s="30"/>
      <c r="E14695" s="29"/>
    </row>
    <row r="14696" spans="1:5" ht="15" hidden="1" x14ac:dyDescent="0.25">
      <c r="A14696" s="23"/>
      <c r="B14696" s="29"/>
      <c r="C14696" s="29"/>
      <c r="D14696" s="30"/>
      <c r="E14696" s="29"/>
    </row>
    <row r="14697" spans="1:5" ht="15" hidden="1" x14ac:dyDescent="0.25">
      <c r="A14697" s="23"/>
      <c r="B14697" s="29"/>
      <c r="C14697" s="29"/>
      <c r="D14697" s="30"/>
      <c r="E14697" s="29"/>
    </row>
    <row r="14698" spans="1:5" ht="15" hidden="1" x14ac:dyDescent="0.25">
      <c r="A14698" s="23"/>
      <c r="B14698" s="29"/>
      <c r="C14698" s="29"/>
      <c r="D14698" s="30"/>
      <c r="E14698" s="29"/>
    </row>
    <row r="14699" spans="1:5" ht="15" hidden="1" x14ac:dyDescent="0.25">
      <c r="A14699" s="23"/>
      <c r="B14699" s="29"/>
      <c r="C14699" s="29"/>
      <c r="D14699" s="30"/>
      <c r="E14699" s="29"/>
    </row>
    <row r="14700" spans="1:5" ht="15" hidden="1" x14ac:dyDescent="0.25">
      <c r="A14700" s="23"/>
      <c r="B14700" s="29"/>
      <c r="C14700" s="29"/>
      <c r="D14700" s="30"/>
      <c r="E14700" s="29"/>
    </row>
    <row r="14701" spans="1:5" ht="15" hidden="1" x14ac:dyDescent="0.25">
      <c r="A14701" s="23"/>
      <c r="B14701" s="29"/>
      <c r="C14701" s="29"/>
      <c r="D14701" s="30"/>
      <c r="E14701" s="29"/>
    </row>
    <row r="14702" spans="1:5" ht="15" hidden="1" x14ac:dyDescent="0.25">
      <c r="A14702" s="23"/>
      <c r="B14702" s="29"/>
      <c r="C14702" s="29"/>
      <c r="D14702" s="30"/>
      <c r="E14702" s="29"/>
    </row>
    <row r="14703" spans="1:5" ht="15" hidden="1" x14ac:dyDescent="0.25">
      <c r="A14703" s="23"/>
      <c r="B14703" s="29"/>
      <c r="C14703" s="29"/>
      <c r="D14703" s="30"/>
      <c r="E14703" s="29"/>
    </row>
    <row r="14704" spans="1:5" ht="15" hidden="1" x14ac:dyDescent="0.25">
      <c r="A14704" s="23"/>
      <c r="B14704" s="29"/>
      <c r="C14704" s="29"/>
      <c r="D14704" s="30"/>
      <c r="E14704" s="29"/>
    </row>
    <row r="14705" spans="1:5" ht="15" hidden="1" x14ac:dyDescent="0.25">
      <c r="A14705" s="23"/>
      <c r="B14705" s="29"/>
      <c r="C14705" s="29"/>
      <c r="D14705" s="30"/>
      <c r="E14705" s="29"/>
    </row>
    <row r="14706" spans="1:5" ht="15" hidden="1" x14ac:dyDescent="0.25">
      <c r="A14706" s="23"/>
      <c r="B14706" s="29"/>
      <c r="C14706" s="29"/>
      <c r="D14706" s="30"/>
      <c r="E14706" s="29"/>
    </row>
    <row r="14707" spans="1:5" ht="15" hidden="1" x14ac:dyDescent="0.25">
      <c r="A14707" s="23"/>
      <c r="B14707" s="29"/>
      <c r="C14707" s="29"/>
      <c r="D14707" s="30"/>
      <c r="E14707" s="29"/>
    </row>
    <row r="14708" spans="1:5" ht="15" hidden="1" x14ac:dyDescent="0.25">
      <c r="A14708" s="23"/>
      <c r="B14708" s="29"/>
      <c r="C14708" s="29"/>
      <c r="D14708" s="30"/>
      <c r="E14708" s="29"/>
    </row>
    <row r="14709" spans="1:5" ht="15" hidden="1" x14ac:dyDescent="0.25">
      <c r="A14709" s="23"/>
      <c r="B14709" s="29"/>
      <c r="C14709" s="29"/>
      <c r="D14709" s="30"/>
      <c r="E14709" s="29"/>
    </row>
    <row r="14710" spans="1:5" ht="15" hidden="1" x14ac:dyDescent="0.25">
      <c r="A14710" s="23"/>
      <c r="B14710" s="29"/>
      <c r="C14710" s="29"/>
      <c r="D14710" s="30"/>
      <c r="E14710" s="29"/>
    </row>
    <row r="14711" spans="1:5" ht="15" hidden="1" x14ac:dyDescent="0.25">
      <c r="A14711" s="23"/>
      <c r="B14711" s="29"/>
      <c r="C14711" s="29"/>
      <c r="D14711" s="30"/>
      <c r="E14711" s="29"/>
    </row>
    <row r="14712" spans="1:5" ht="15" hidden="1" x14ac:dyDescent="0.25">
      <c r="A14712" s="23"/>
      <c r="B14712" s="29"/>
      <c r="C14712" s="29"/>
      <c r="D14712" s="30"/>
      <c r="E14712" s="29"/>
    </row>
    <row r="14713" spans="1:5" ht="15" hidden="1" x14ac:dyDescent="0.25">
      <c r="A14713" s="23"/>
      <c r="B14713" s="29"/>
      <c r="C14713" s="29"/>
      <c r="D14713" s="30"/>
      <c r="E14713" s="29"/>
    </row>
    <row r="14714" spans="1:5" ht="15" hidden="1" x14ac:dyDescent="0.25">
      <c r="A14714" s="23"/>
      <c r="B14714" s="29"/>
      <c r="C14714" s="29"/>
      <c r="D14714" s="30"/>
      <c r="E14714" s="29"/>
    </row>
    <row r="14715" spans="1:5" ht="15" hidden="1" x14ac:dyDescent="0.25">
      <c r="A14715" s="23"/>
      <c r="B14715" s="29"/>
      <c r="C14715" s="29"/>
      <c r="D14715" s="30"/>
      <c r="E14715" s="29"/>
    </row>
    <row r="14716" spans="1:5" ht="15" hidden="1" x14ac:dyDescent="0.25">
      <c r="A14716" s="23"/>
      <c r="B14716" s="29"/>
      <c r="C14716" s="29"/>
      <c r="D14716" s="30"/>
      <c r="E14716" s="29"/>
    </row>
    <row r="14717" spans="1:5" ht="15" hidden="1" x14ac:dyDescent="0.25">
      <c r="A14717" s="23"/>
      <c r="B14717" s="29"/>
      <c r="C14717" s="29"/>
      <c r="D14717" s="30"/>
      <c r="E14717" s="29"/>
    </row>
    <row r="14718" spans="1:5" ht="15" hidden="1" x14ac:dyDescent="0.25">
      <c r="A14718" s="23"/>
      <c r="B14718" s="29"/>
      <c r="C14718" s="29"/>
      <c r="D14718" s="30"/>
      <c r="E14718" s="29"/>
    </row>
    <row r="14719" spans="1:5" ht="15" hidden="1" x14ac:dyDescent="0.25">
      <c r="A14719" s="23"/>
      <c r="B14719" s="29"/>
      <c r="C14719" s="29"/>
      <c r="D14719" s="30"/>
      <c r="E14719" s="29"/>
    </row>
    <row r="14720" spans="1:5" ht="15" hidden="1" x14ac:dyDescent="0.25">
      <c r="A14720" s="23"/>
      <c r="B14720" s="29"/>
      <c r="C14720" s="29"/>
      <c r="D14720" s="30"/>
      <c r="E14720" s="29"/>
    </row>
    <row r="14721" spans="1:5" ht="15" hidden="1" x14ac:dyDescent="0.25">
      <c r="A14721" s="23"/>
      <c r="B14721" s="29"/>
      <c r="C14721" s="29"/>
      <c r="D14721" s="30"/>
      <c r="E14721" s="29"/>
    </row>
    <row r="14722" spans="1:5" ht="15" hidden="1" x14ac:dyDescent="0.25">
      <c r="A14722" s="23"/>
      <c r="B14722" s="29"/>
      <c r="C14722" s="29"/>
      <c r="D14722" s="30"/>
      <c r="E14722" s="29"/>
    </row>
    <row r="14723" spans="1:5" ht="15" hidden="1" x14ac:dyDescent="0.25">
      <c r="A14723" s="23"/>
      <c r="B14723" s="29"/>
      <c r="C14723" s="29"/>
      <c r="D14723" s="30"/>
      <c r="E14723" s="29"/>
    </row>
    <row r="14724" spans="1:5" ht="15" hidden="1" x14ac:dyDescent="0.25">
      <c r="A14724" s="23"/>
      <c r="B14724" s="29"/>
      <c r="C14724" s="29"/>
      <c r="D14724" s="30"/>
      <c r="E14724" s="29"/>
    </row>
    <row r="14725" spans="1:5" ht="15" hidden="1" x14ac:dyDescent="0.25">
      <c r="A14725" s="23"/>
      <c r="B14725" s="29"/>
      <c r="C14725" s="29"/>
      <c r="D14725" s="30"/>
      <c r="E14725" s="29"/>
    </row>
    <row r="14726" spans="1:5" ht="15" hidden="1" x14ac:dyDescent="0.25">
      <c r="A14726" s="23"/>
      <c r="B14726" s="29"/>
      <c r="C14726" s="29"/>
      <c r="D14726" s="30"/>
      <c r="E14726" s="29"/>
    </row>
    <row r="14727" spans="1:5" ht="15" hidden="1" x14ac:dyDescent="0.25">
      <c r="A14727" s="23"/>
      <c r="B14727" s="29"/>
      <c r="C14727" s="29"/>
      <c r="D14727" s="30"/>
      <c r="E14727" s="29"/>
    </row>
    <row r="14728" spans="1:5" ht="15" hidden="1" x14ac:dyDescent="0.25">
      <c r="A14728" s="23"/>
      <c r="B14728" s="29"/>
      <c r="C14728" s="29"/>
      <c r="D14728" s="30"/>
      <c r="E14728" s="29"/>
    </row>
    <row r="14729" spans="1:5" ht="15" hidden="1" x14ac:dyDescent="0.25">
      <c r="A14729" s="23"/>
      <c r="B14729" s="29"/>
      <c r="C14729" s="29"/>
      <c r="D14729" s="30"/>
      <c r="E14729" s="29"/>
    </row>
    <row r="14730" spans="1:5" ht="15" hidden="1" x14ac:dyDescent="0.25">
      <c r="A14730" s="23"/>
      <c r="B14730" s="29"/>
      <c r="C14730" s="29"/>
      <c r="D14730" s="30"/>
      <c r="E14730" s="29"/>
    </row>
    <row r="14731" spans="1:5" ht="15" hidden="1" x14ac:dyDescent="0.25">
      <c r="A14731" s="23"/>
      <c r="B14731" s="29"/>
      <c r="C14731" s="29"/>
      <c r="D14731" s="30"/>
      <c r="E14731" s="29"/>
    </row>
    <row r="14732" spans="1:5" ht="15" hidden="1" x14ac:dyDescent="0.25">
      <c r="A14732" s="23"/>
      <c r="B14732" s="29"/>
      <c r="C14732" s="29"/>
      <c r="D14732" s="30"/>
      <c r="E14732" s="29"/>
    </row>
    <row r="14733" spans="1:5" ht="15" hidden="1" x14ac:dyDescent="0.25">
      <c r="A14733" s="23"/>
      <c r="B14733" s="29"/>
      <c r="C14733" s="29"/>
      <c r="D14733" s="30"/>
      <c r="E14733" s="29"/>
    </row>
    <row r="14734" spans="1:5" ht="15" hidden="1" x14ac:dyDescent="0.25">
      <c r="A14734" s="23"/>
      <c r="B14734" s="29"/>
      <c r="C14734" s="29"/>
      <c r="D14734" s="30"/>
      <c r="E14734" s="29"/>
    </row>
    <row r="14735" spans="1:5" ht="15" hidden="1" x14ac:dyDescent="0.25">
      <c r="A14735" s="23"/>
      <c r="B14735" s="29"/>
      <c r="C14735" s="29"/>
      <c r="D14735" s="30"/>
      <c r="E14735" s="29"/>
    </row>
    <row r="14736" spans="1:5" ht="15" hidden="1" x14ac:dyDescent="0.25">
      <c r="A14736" s="23"/>
      <c r="B14736" s="29"/>
      <c r="C14736" s="29"/>
      <c r="D14736" s="30"/>
      <c r="E14736" s="29"/>
    </row>
    <row r="14737" spans="1:5" ht="15" hidden="1" x14ac:dyDescent="0.25">
      <c r="A14737" s="23"/>
      <c r="B14737" s="29"/>
      <c r="C14737" s="29"/>
      <c r="D14737" s="30"/>
      <c r="E14737" s="29"/>
    </row>
    <row r="14738" spans="1:5" ht="15" hidden="1" x14ac:dyDescent="0.25">
      <c r="A14738" s="23"/>
      <c r="B14738" s="29"/>
      <c r="C14738" s="29"/>
      <c r="D14738" s="30"/>
      <c r="E14738" s="29"/>
    </row>
    <row r="14739" spans="1:5" ht="15" hidden="1" x14ac:dyDescent="0.25">
      <c r="A14739" s="23"/>
      <c r="B14739" s="29"/>
      <c r="C14739" s="29"/>
      <c r="D14739" s="30"/>
      <c r="E14739" s="29"/>
    </row>
    <row r="14740" spans="1:5" ht="15" hidden="1" x14ac:dyDescent="0.25">
      <c r="A14740" s="23"/>
      <c r="B14740" s="29"/>
      <c r="C14740" s="29"/>
      <c r="D14740" s="30"/>
      <c r="E14740" s="29"/>
    </row>
    <row r="14741" spans="1:5" ht="15" hidden="1" x14ac:dyDescent="0.25">
      <c r="A14741" s="23"/>
      <c r="B14741" s="29"/>
      <c r="C14741" s="29"/>
      <c r="D14741" s="30"/>
      <c r="E14741" s="29"/>
    </row>
    <row r="14742" spans="1:5" ht="15" hidden="1" x14ac:dyDescent="0.25">
      <c r="A14742" s="23"/>
      <c r="B14742" s="29"/>
      <c r="C14742" s="29"/>
      <c r="D14742" s="30"/>
      <c r="E14742" s="29"/>
    </row>
    <row r="14743" spans="1:5" ht="15" hidden="1" x14ac:dyDescent="0.25">
      <c r="A14743" s="23"/>
      <c r="B14743" s="29"/>
      <c r="C14743" s="29"/>
      <c r="D14743" s="30"/>
      <c r="E14743" s="29"/>
    </row>
    <row r="14744" spans="1:5" ht="15" hidden="1" x14ac:dyDescent="0.25">
      <c r="A14744" s="23"/>
      <c r="B14744" s="29"/>
      <c r="C14744" s="29"/>
      <c r="D14744" s="30"/>
      <c r="E14744" s="29"/>
    </row>
    <row r="14745" spans="1:5" ht="15" hidden="1" x14ac:dyDescent="0.25">
      <c r="A14745" s="23"/>
      <c r="B14745" s="29"/>
      <c r="C14745" s="29"/>
      <c r="D14745" s="30"/>
      <c r="E14745" s="29"/>
    </row>
    <row r="14746" spans="1:5" ht="15" hidden="1" x14ac:dyDescent="0.25">
      <c r="A14746" s="23"/>
      <c r="B14746" s="29"/>
      <c r="C14746" s="29"/>
      <c r="D14746" s="30"/>
      <c r="E14746" s="29"/>
    </row>
    <row r="14747" spans="1:5" ht="15" hidden="1" x14ac:dyDescent="0.25">
      <c r="A14747" s="23"/>
      <c r="B14747" s="29"/>
      <c r="C14747" s="29"/>
      <c r="D14747" s="30"/>
      <c r="E14747" s="29"/>
    </row>
    <row r="14748" spans="1:5" ht="15" hidden="1" x14ac:dyDescent="0.25">
      <c r="A14748" s="23"/>
      <c r="B14748" s="29"/>
      <c r="C14748" s="29"/>
      <c r="D14748" s="30"/>
      <c r="E14748" s="29"/>
    </row>
    <row r="14749" spans="1:5" ht="15" hidden="1" x14ac:dyDescent="0.25">
      <c r="A14749" s="23"/>
      <c r="B14749" s="29"/>
      <c r="C14749" s="29"/>
      <c r="D14749" s="30"/>
      <c r="E14749" s="29"/>
    </row>
    <row r="14750" spans="1:5" ht="15" hidden="1" x14ac:dyDescent="0.25">
      <c r="A14750" s="23"/>
      <c r="B14750" s="29"/>
      <c r="C14750" s="29"/>
      <c r="D14750" s="30"/>
      <c r="E14750" s="29"/>
    </row>
    <row r="14751" spans="1:5" ht="15" hidden="1" x14ac:dyDescent="0.25">
      <c r="A14751" s="23"/>
      <c r="B14751" s="29"/>
      <c r="C14751" s="29"/>
      <c r="D14751" s="30"/>
      <c r="E14751" s="29"/>
    </row>
    <row r="14752" spans="1:5" ht="15" hidden="1" x14ac:dyDescent="0.25">
      <c r="A14752" s="23"/>
      <c r="B14752" s="29"/>
      <c r="C14752" s="29"/>
      <c r="D14752" s="30"/>
      <c r="E14752" s="29"/>
    </row>
    <row r="14753" spans="1:5" ht="15" hidden="1" x14ac:dyDescent="0.25">
      <c r="A14753" s="23"/>
      <c r="B14753" s="29"/>
      <c r="C14753" s="29"/>
      <c r="D14753" s="30"/>
      <c r="E14753" s="29"/>
    </row>
    <row r="14754" spans="1:5" ht="15" hidden="1" x14ac:dyDescent="0.25">
      <c r="A14754" s="23"/>
      <c r="B14754" s="29"/>
      <c r="C14754" s="29"/>
      <c r="D14754" s="30"/>
      <c r="E14754" s="29"/>
    </row>
    <row r="14755" spans="1:5" ht="15" hidden="1" x14ac:dyDescent="0.25">
      <c r="A14755" s="23"/>
      <c r="B14755" s="29"/>
      <c r="C14755" s="29"/>
      <c r="D14755" s="30"/>
      <c r="E14755" s="29"/>
    </row>
    <row r="14756" spans="1:5" ht="15" hidden="1" x14ac:dyDescent="0.25">
      <c r="A14756" s="23"/>
      <c r="B14756" s="29"/>
      <c r="C14756" s="29"/>
      <c r="D14756" s="30"/>
      <c r="E14756" s="29"/>
    </row>
    <row r="14757" spans="1:5" ht="15" hidden="1" x14ac:dyDescent="0.25">
      <c r="A14757" s="23"/>
      <c r="B14757" s="29"/>
      <c r="C14757" s="29"/>
      <c r="D14757" s="30"/>
      <c r="E14757" s="29"/>
    </row>
    <row r="14758" spans="1:5" ht="15" hidden="1" x14ac:dyDescent="0.25">
      <c r="A14758" s="23"/>
      <c r="B14758" s="29"/>
      <c r="C14758" s="29"/>
      <c r="D14758" s="30"/>
      <c r="E14758" s="29"/>
    </row>
    <row r="14759" spans="1:5" ht="15" hidden="1" x14ac:dyDescent="0.25">
      <c r="A14759" s="23"/>
      <c r="B14759" s="29"/>
      <c r="C14759" s="29"/>
      <c r="D14759" s="30"/>
      <c r="E14759" s="29"/>
    </row>
    <row r="14760" spans="1:5" ht="15" hidden="1" x14ac:dyDescent="0.25">
      <c r="A14760" s="23"/>
      <c r="B14760" s="29"/>
      <c r="C14760" s="29"/>
      <c r="D14760" s="30"/>
      <c r="E14760" s="29"/>
    </row>
    <row r="14761" spans="1:5" ht="15" hidden="1" x14ac:dyDescent="0.25">
      <c r="A14761" s="23"/>
      <c r="B14761" s="29"/>
      <c r="C14761" s="29"/>
      <c r="D14761" s="30"/>
      <c r="E14761" s="29"/>
    </row>
    <row r="14762" spans="1:5" ht="15" hidden="1" x14ac:dyDescent="0.25">
      <c r="A14762" s="23"/>
      <c r="B14762" s="29"/>
      <c r="C14762" s="29"/>
      <c r="D14762" s="30"/>
      <c r="E14762" s="29"/>
    </row>
    <row r="14763" spans="1:5" ht="15" hidden="1" x14ac:dyDescent="0.25">
      <c r="A14763" s="23"/>
      <c r="B14763" s="29"/>
      <c r="C14763" s="29"/>
      <c r="D14763" s="30"/>
      <c r="E14763" s="29"/>
    </row>
    <row r="14764" spans="1:5" ht="15" hidden="1" x14ac:dyDescent="0.25">
      <c r="A14764" s="23"/>
      <c r="B14764" s="29"/>
      <c r="C14764" s="29"/>
      <c r="D14764" s="30"/>
      <c r="E14764" s="29"/>
    </row>
    <row r="14765" spans="1:5" ht="15" hidden="1" x14ac:dyDescent="0.25">
      <c r="A14765" s="23"/>
      <c r="B14765" s="29"/>
      <c r="C14765" s="29"/>
      <c r="D14765" s="30"/>
      <c r="E14765" s="29"/>
    </row>
    <row r="14766" spans="1:5" ht="15" hidden="1" x14ac:dyDescent="0.25">
      <c r="A14766" s="23"/>
      <c r="B14766" s="29"/>
      <c r="C14766" s="29"/>
      <c r="D14766" s="30"/>
      <c r="E14766" s="29"/>
    </row>
    <row r="14767" spans="1:5" ht="15" hidden="1" x14ac:dyDescent="0.25">
      <c r="A14767" s="23"/>
      <c r="B14767" s="29"/>
      <c r="C14767" s="29"/>
      <c r="D14767" s="30"/>
      <c r="E14767" s="29"/>
    </row>
    <row r="14768" spans="1:5" ht="15" hidden="1" x14ac:dyDescent="0.25">
      <c r="A14768" s="23"/>
      <c r="B14768" s="29"/>
      <c r="C14768" s="29"/>
      <c r="D14768" s="30"/>
      <c r="E14768" s="29"/>
    </row>
    <row r="14769" spans="1:5" ht="15" hidden="1" x14ac:dyDescent="0.25">
      <c r="A14769" s="23"/>
      <c r="B14769" s="29"/>
      <c r="C14769" s="29"/>
      <c r="D14769" s="30"/>
      <c r="E14769" s="29"/>
    </row>
    <row r="14770" spans="1:5" ht="15" hidden="1" x14ac:dyDescent="0.25">
      <c r="A14770" s="23"/>
      <c r="B14770" s="29"/>
      <c r="C14770" s="29"/>
      <c r="D14770" s="30"/>
      <c r="E14770" s="29"/>
    </row>
    <row r="14771" spans="1:5" ht="15" hidden="1" x14ac:dyDescent="0.25">
      <c r="A14771" s="23"/>
      <c r="B14771" s="29"/>
      <c r="C14771" s="29"/>
      <c r="D14771" s="30"/>
      <c r="E14771" s="29"/>
    </row>
    <row r="14772" spans="1:5" ht="15" hidden="1" x14ac:dyDescent="0.25">
      <c r="A14772" s="23"/>
      <c r="B14772" s="29"/>
      <c r="C14772" s="29"/>
      <c r="D14772" s="30"/>
      <c r="E14772" s="29"/>
    </row>
    <row r="14773" spans="1:5" ht="15" hidden="1" x14ac:dyDescent="0.25">
      <c r="A14773" s="23"/>
      <c r="B14773" s="29"/>
      <c r="C14773" s="29"/>
      <c r="D14773" s="30"/>
      <c r="E14773" s="29"/>
    </row>
    <row r="14774" spans="1:5" ht="15" hidden="1" x14ac:dyDescent="0.25">
      <c r="A14774" s="23"/>
      <c r="B14774" s="29"/>
      <c r="C14774" s="29"/>
      <c r="D14774" s="30"/>
      <c r="E14774" s="29"/>
    </row>
    <row r="14775" spans="1:5" ht="15" hidden="1" x14ac:dyDescent="0.25">
      <c r="A14775" s="23"/>
      <c r="B14775" s="29"/>
      <c r="C14775" s="29"/>
      <c r="D14775" s="30"/>
      <c r="E14775" s="29"/>
    </row>
    <row r="14776" spans="1:5" ht="15" hidden="1" x14ac:dyDescent="0.25">
      <c r="A14776" s="23"/>
      <c r="B14776" s="29"/>
      <c r="C14776" s="29"/>
      <c r="D14776" s="30"/>
      <c r="E14776" s="29"/>
    </row>
    <row r="14777" spans="1:5" ht="15" hidden="1" x14ac:dyDescent="0.25">
      <c r="A14777" s="23"/>
      <c r="B14777" s="29"/>
      <c r="C14777" s="29"/>
      <c r="D14777" s="30"/>
      <c r="E14777" s="29"/>
    </row>
    <row r="14778" spans="1:5" ht="15" hidden="1" x14ac:dyDescent="0.25">
      <c r="A14778" s="23"/>
      <c r="B14778" s="29"/>
      <c r="C14778" s="29"/>
      <c r="D14778" s="30"/>
      <c r="E14778" s="29"/>
    </row>
    <row r="14779" spans="1:5" ht="15" hidden="1" x14ac:dyDescent="0.25">
      <c r="A14779" s="23"/>
      <c r="B14779" s="29"/>
      <c r="C14779" s="29"/>
      <c r="D14779" s="30"/>
      <c r="E14779" s="29"/>
    </row>
    <row r="14780" spans="1:5" ht="15" hidden="1" x14ac:dyDescent="0.25">
      <c r="A14780" s="23"/>
      <c r="B14780" s="29"/>
      <c r="C14780" s="29"/>
      <c r="D14780" s="30"/>
      <c r="E14780" s="29"/>
    </row>
    <row r="14781" spans="1:5" ht="15" hidden="1" x14ac:dyDescent="0.25">
      <c r="A14781" s="23"/>
      <c r="B14781" s="29"/>
      <c r="C14781" s="29"/>
      <c r="D14781" s="30"/>
      <c r="E14781" s="29"/>
    </row>
    <row r="14782" spans="1:5" ht="15" hidden="1" x14ac:dyDescent="0.25">
      <c r="A14782" s="23"/>
      <c r="B14782" s="29"/>
      <c r="C14782" s="29"/>
      <c r="D14782" s="30"/>
      <c r="E14782" s="29"/>
    </row>
    <row r="14783" spans="1:5" ht="15" hidden="1" x14ac:dyDescent="0.25">
      <c r="A14783" s="23"/>
      <c r="B14783" s="29"/>
      <c r="C14783" s="29"/>
      <c r="D14783" s="30"/>
      <c r="E14783" s="29"/>
    </row>
    <row r="14784" spans="1:5" ht="15" hidden="1" x14ac:dyDescent="0.25">
      <c r="A14784" s="23"/>
      <c r="B14784" s="29"/>
      <c r="C14784" s="29"/>
      <c r="D14784" s="30"/>
      <c r="E14784" s="29"/>
    </row>
    <row r="14785" spans="1:5" ht="15" hidden="1" x14ac:dyDescent="0.25">
      <c r="A14785" s="23"/>
      <c r="B14785" s="29"/>
      <c r="C14785" s="29"/>
      <c r="D14785" s="30"/>
      <c r="E14785" s="29"/>
    </row>
    <row r="14786" spans="1:5" ht="15" hidden="1" x14ac:dyDescent="0.25">
      <c r="A14786" s="23"/>
      <c r="B14786" s="29"/>
      <c r="C14786" s="29"/>
      <c r="D14786" s="30"/>
      <c r="E14786" s="29"/>
    </row>
    <row r="14787" spans="1:5" ht="15" hidden="1" x14ac:dyDescent="0.25">
      <c r="A14787" s="23"/>
      <c r="B14787" s="29"/>
      <c r="C14787" s="29"/>
      <c r="D14787" s="30"/>
      <c r="E14787" s="29"/>
    </row>
    <row r="14788" spans="1:5" ht="15" hidden="1" x14ac:dyDescent="0.25">
      <c r="A14788" s="23"/>
      <c r="B14788" s="29"/>
      <c r="C14788" s="29"/>
      <c r="D14788" s="30"/>
      <c r="E14788" s="29"/>
    </row>
    <row r="14789" spans="1:5" ht="15" hidden="1" x14ac:dyDescent="0.25">
      <c r="A14789" s="23"/>
      <c r="B14789" s="29"/>
      <c r="C14789" s="29"/>
      <c r="D14789" s="30"/>
      <c r="E14789" s="29"/>
    </row>
    <row r="14790" spans="1:5" ht="15" hidden="1" x14ac:dyDescent="0.25">
      <c r="A14790" s="23"/>
      <c r="B14790" s="29"/>
      <c r="C14790" s="29"/>
      <c r="D14790" s="30"/>
      <c r="E14790" s="29"/>
    </row>
    <row r="14791" spans="1:5" ht="15" hidden="1" x14ac:dyDescent="0.25">
      <c r="A14791" s="23"/>
      <c r="B14791" s="29"/>
      <c r="C14791" s="29"/>
      <c r="D14791" s="30"/>
      <c r="E14791" s="29"/>
    </row>
    <row r="14792" spans="1:5" ht="15" hidden="1" x14ac:dyDescent="0.25">
      <c r="A14792" s="23"/>
      <c r="B14792" s="29"/>
      <c r="C14792" s="29"/>
      <c r="D14792" s="30"/>
      <c r="E14792" s="29"/>
    </row>
    <row r="14793" spans="1:5" ht="15" hidden="1" x14ac:dyDescent="0.25">
      <c r="A14793" s="23"/>
      <c r="B14793" s="29"/>
      <c r="C14793" s="29"/>
      <c r="D14793" s="30"/>
      <c r="E14793" s="29"/>
    </row>
    <row r="14794" spans="1:5" ht="15" hidden="1" x14ac:dyDescent="0.25">
      <c r="A14794" s="23"/>
      <c r="B14794" s="29"/>
      <c r="C14794" s="29"/>
      <c r="D14794" s="30"/>
      <c r="E14794" s="29"/>
    </row>
    <row r="14795" spans="1:5" ht="15" hidden="1" x14ac:dyDescent="0.25">
      <c r="A14795" s="23"/>
      <c r="B14795" s="29"/>
      <c r="C14795" s="29"/>
      <c r="D14795" s="30"/>
      <c r="E14795" s="29"/>
    </row>
    <row r="14796" spans="1:5" ht="15" hidden="1" x14ac:dyDescent="0.25">
      <c r="A14796" s="23"/>
      <c r="B14796" s="29"/>
      <c r="C14796" s="29"/>
      <c r="D14796" s="30"/>
      <c r="E14796" s="29"/>
    </row>
    <row r="14797" spans="1:5" ht="15" hidden="1" x14ac:dyDescent="0.25">
      <c r="A14797" s="23"/>
      <c r="B14797" s="29"/>
      <c r="C14797" s="29"/>
      <c r="D14797" s="30"/>
      <c r="E14797" s="29"/>
    </row>
    <row r="14798" spans="1:5" ht="15" hidden="1" x14ac:dyDescent="0.25">
      <c r="A14798" s="23"/>
      <c r="B14798" s="29"/>
      <c r="C14798" s="29"/>
      <c r="D14798" s="30"/>
      <c r="E14798" s="29"/>
    </row>
    <row r="14799" spans="1:5" ht="15" hidden="1" x14ac:dyDescent="0.25">
      <c r="A14799" s="23"/>
      <c r="B14799" s="29"/>
      <c r="C14799" s="29"/>
      <c r="D14799" s="30"/>
      <c r="E14799" s="29"/>
    </row>
    <row r="14800" spans="1:5" ht="15" hidden="1" x14ac:dyDescent="0.25">
      <c r="A14800" s="23"/>
      <c r="B14800" s="29"/>
      <c r="C14800" s="29"/>
      <c r="D14800" s="30"/>
      <c r="E14800" s="29"/>
    </row>
    <row r="14801" spans="1:5" ht="15" hidden="1" x14ac:dyDescent="0.25">
      <c r="A14801" s="23"/>
      <c r="B14801" s="29"/>
      <c r="C14801" s="29"/>
      <c r="D14801" s="30"/>
      <c r="E14801" s="29"/>
    </row>
    <row r="14802" spans="1:5" ht="15" hidden="1" x14ac:dyDescent="0.25">
      <c r="A14802" s="23"/>
      <c r="B14802" s="29"/>
      <c r="C14802" s="29"/>
      <c r="D14802" s="30"/>
      <c r="E14802" s="29"/>
    </row>
    <row r="14803" spans="1:5" ht="15" hidden="1" x14ac:dyDescent="0.25">
      <c r="A14803" s="23"/>
      <c r="B14803" s="29"/>
      <c r="C14803" s="29"/>
      <c r="D14803" s="30"/>
      <c r="E14803" s="29"/>
    </row>
    <row r="14804" spans="1:5" ht="15" hidden="1" x14ac:dyDescent="0.25">
      <c r="A14804" s="23"/>
      <c r="B14804" s="29"/>
      <c r="C14804" s="29"/>
      <c r="D14804" s="30"/>
      <c r="E14804" s="29"/>
    </row>
    <row r="14805" spans="1:5" ht="15" hidden="1" x14ac:dyDescent="0.25">
      <c r="A14805" s="23"/>
      <c r="B14805" s="29"/>
      <c r="C14805" s="29"/>
      <c r="D14805" s="30"/>
      <c r="E14805" s="29"/>
    </row>
    <row r="14806" spans="1:5" ht="15" hidden="1" x14ac:dyDescent="0.25">
      <c r="A14806" s="23"/>
      <c r="B14806" s="29"/>
      <c r="C14806" s="29"/>
      <c r="D14806" s="30"/>
      <c r="E14806" s="29"/>
    </row>
    <row r="14807" spans="1:5" ht="15" hidden="1" x14ac:dyDescent="0.25">
      <c r="A14807" s="23"/>
      <c r="B14807" s="29"/>
      <c r="C14807" s="29"/>
      <c r="D14807" s="30"/>
      <c r="E14807" s="29"/>
    </row>
    <row r="14808" spans="1:5" ht="15" hidden="1" x14ac:dyDescent="0.25">
      <c r="A14808" s="23"/>
      <c r="B14808" s="29"/>
      <c r="C14808" s="29"/>
      <c r="D14808" s="30"/>
      <c r="E14808" s="29"/>
    </row>
    <row r="14809" spans="1:5" ht="15" hidden="1" x14ac:dyDescent="0.25">
      <c r="A14809" s="23"/>
      <c r="B14809" s="29"/>
      <c r="C14809" s="29"/>
      <c r="D14809" s="30"/>
      <c r="E14809" s="29"/>
    </row>
    <row r="14810" spans="1:5" ht="15" hidden="1" x14ac:dyDescent="0.25">
      <c r="A14810" s="23"/>
      <c r="B14810" s="29"/>
      <c r="C14810" s="29"/>
      <c r="D14810" s="30"/>
      <c r="E14810" s="29"/>
    </row>
    <row r="14811" spans="1:5" ht="15" hidden="1" x14ac:dyDescent="0.25">
      <c r="A14811" s="23"/>
      <c r="B14811" s="29"/>
      <c r="C14811" s="29"/>
      <c r="D14811" s="30"/>
      <c r="E14811" s="29"/>
    </row>
    <row r="14812" spans="1:5" ht="15" hidden="1" x14ac:dyDescent="0.25">
      <c r="A14812" s="23"/>
      <c r="B14812" s="29"/>
      <c r="C14812" s="29"/>
      <c r="D14812" s="30"/>
      <c r="E14812" s="29"/>
    </row>
    <row r="14813" spans="1:5" ht="15" hidden="1" x14ac:dyDescent="0.25">
      <c r="A14813" s="23"/>
      <c r="B14813" s="29"/>
      <c r="C14813" s="29"/>
      <c r="D14813" s="30"/>
      <c r="E14813" s="29"/>
    </row>
    <row r="14814" spans="1:5" ht="15" hidden="1" x14ac:dyDescent="0.25">
      <c r="A14814" s="23"/>
      <c r="B14814" s="29"/>
      <c r="C14814" s="29"/>
      <c r="D14814" s="30"/>
      <c r="E14814" s="29"/>
    </row>
    <row r="14815" spans="1:5" ht="15" hidden="1" x14ac:dyDescent="0.25">
      <c r="A14815" s="23"/>
      <c r="B14815" s="29"/>
      <c r="C14815" s="29"/>
      <c r="D14815" s="30"/>
      <c r="E14815" s="29"/>
    </row>
    <row r="14816" spans="1:5" ht="15" hidden="1" x14ac:dyDescent="0.25">
      <c r="A14816" s="23"/>
      <c r="B14816" s="29"/>
      <c r="C14816" s="29"/>
      <c r="D14816" s="30"/>
      <c r="E14816" s="29"/>
    </row>
    <row r="14817" spans="1:5" ht="15" hidden="1" x14ac:dyDescent="0.25">
      <c r="A14817" s="23"/>
      <c r="B14817" s="29"/>
      <c r="C14817" s="29"/>
      <c r="D14817" s="30"/>
      <c r="E14817" s="29"/>
    </row>
    <row r="14818" spans="1:5" ht="15" hidden="1" x14ac:dyDescent="0.25">
      <c r="A14818" s="23"/>
      <c r="B14818" s="29"/>
      <c r="C14818" s="29"/>
      <c r="D14818" s="30"/>
      <c r="E14818" s="29"/>
    </row>
    <row r="14819" spans="1:5" ht="15" hidden="1" x14ac:dyDescent="0.25">
      <c r="A14819" s="23"/>
      <c r="B14819" s="29"/>
      <c r="C14819" s="29"/>
      <c r="D14819" s="30"/>
      <c r="E14819" s="29"/>
    </row>
    <row r="14820" spans="1:5" ht="15" hidden="1" x14ac:dyDescent="0.25">
      <c r="A14820" s="23"/>
      <c r="B14820" s="29"/>
      <c r="C14820" s="29"/>
      <c r="D14820" s="30"/>
      <c r="E14820" s="29"/>
    </row>
    <row r="14821" spans="1:5" ht="15" hidden="1" x14ac:dyDescent="0.25">
      <c r="A14821" s="23"/>
      <c r="B14821" s="29"/>
      <c r="C14821" s="29"/>
      <c r="D14821" s="30"/>
      <c r="E14821" s="29"/>
    </row>
    <row r="14822" spans="1:5" ht="15" hidden="1" x14ac:dyDescent="0.25">
      <c r="A14822" s="23"/>
      <c r="B14822" s="29"/>
      <c r="C14822" s="29"/>
      <c r="D14822" s="30"/>
      <c r="E14822" s="29"/>
    </row>
    <row r="14823" spans="1:5" ht="15" hidden="1" x14ac:dyDescent="0.25">
      <c r="A14823" s="23"/>
      <c r="B14823" s="29"/>
      <c r="C14823" s="29"/>
      <c r="D14823" s="30"/>
      <c r="E14823" s="29"/>
    </row>
    <row r="14824" spans="1:5" ht="15" hidden="1" x14ac:dyDescent="0.25">
      <c r="A14824" s="23"/>
      <c r="B14824" s="29"/>
      <c r="C14824" s="29"/>
      <c r="D14824" s="30"/>
      <c r="E14824" s="29"/>
    </row>
    <row r="14825" spans="1:5" ht="15" hidden="1" x14ac:dyDescent="0.25">
      <c r="A14825" s="23"/>
      <c r="B14825" s="29"/>
      <c r="C14825" s="29"/>
      <c r="D14825" s="30"/>
      <c r="E14825" s="29"/>
    </row>
    <row r="14826" spans="1:5" ht="15" hidden="1" x14ac:dyDescent="0.25">
      <c r="A14826" s="23"/>
      <c r="B14826" s="29"/>
      <c r="C14826" s="29"/>
      <c r="D14826" s="30"/>
      <c r="E14826" s="29"/>
    </row>
    <row r="14827" spans="1:5" ht="15" hidden="1" x14ac:dyDescent="0.25">
      <c r="A14827" s="23"/>
      <c r="B14827" s="29"/>
      <c r="C14827" s="29"/>
      <c r="D14827" s="30"/>
      <c r="E14827" s="29"/>
    </row>
    <row r="14828" spans="1:5" ht="15" hidden="1" x14ac:dyDescent="0.25">
      <c r="A14828" s="23"/>
      <c r="B14828" s="29"/>
      <c r="C14828" s="29"/>
      <c r="D14828" s="30"/>
      <c r="E14828" s="29"/>
    </row>
    <row r="14829" spans="1:5" ht="15" hidden="1" x14ac:dyDescent="0.25">
      <c r="A14829" s="23"/>
      <c r="B14829" s="29"/>
      <c r="C14829" s="29"/>
      <c r="D14829" s="30"/>
      <c r="E14829" s="29"/>
    </row>
    <row r="14830" spans="1:5" ht="15" hidden="1" x14ac:dyDescent="0.25">
      <c r="A14830" s="23"/>
      <c r="B14830" s="29"/>
      <c r="C14830" s="29"/>
      <c r="D14830" s="30"/>
      <c r="E14830" s="29"/>
    </row>
    <row r="14831" spans="1:5" ht="15" hidden="1" x14ac:dyDescent="0.25">
      <c r="A14831" s="23"/>
      <c r="B14831" s="29"/>
      <c r="C14831" s="29"/>
      <c r="D14831" s="30"/>
      <c r="E14831" s="29"/>
    </row>
    <row r="14832" spans="1:5" ht="15" hidden="1" x14ac:dyDescent="0.25">
      <c r="A14832" s="23"/>
      <c r="B14832" s="29"/>
      <c r="C14832" s="29"/>
      <c r="D14832" s="30"/>
      <c r="E14832" s="29"/>
    </row>
    <row r="14833" spans="1:5" ht="15" hidden="1" x14ac:dyDescent="0.25">
      <c r="A14833" s="23"/>
      <c r="B14833" s="29"/>
      <c r="C14833" s="29"/>
      <c r="D14833" s="30"/>
      <c r="E14833" s="29"/>
    </row>
    <row r="14834" spans="1:5" ht="15" hidden="1" x14ac:dyDescent="0.25">
      <c r="A14834" s="23"/>
      <c r="B14834" s="29"/>
      <c r="C14834" s="29"/>
      <c r="D14834" s="30"/>
      <c r="E14834" s="29"/>
    </row>
    <row r="14835" spans="1:5" ht="15" hidden="1" x14ac:dyDescent="0.25">
      <c r="A14835" s="23"/>
      <c r="B14835" s="29"/>
      <c r="C14835" s="29"/>
      <c r="D14835" s="30"/>
      <c r="E14835" s="29"/>
    </row>
    <row r="14836" spans="1:5" ht="15" hidden="1" x14ac:dyDescent="0.25">
      <c r="A14836" s="23"/>
      <c r="B14836" s="29"/>
      <c r="C14836" s="29"/>
      <c r="D14836" s="30"/>
      <c r="E14836" s="29"/>
    </row>
    <row r="14837" spans="1:5" ht="15" hidden="1" x14ac:dyDescent="0.25">
      <c r="A14837" s="23"/>
      <c r="B14837" s="29"/>
      <c r="C14837" s="29"/>
      <c r="D14837" s="30"/>
      <c r="E14837" s="29"/>
    </row>
    <row r="14838" spans="1:5" ht="15" hidden="1" x14ac:dyDescent="0.25">
      <c r="A14838" s="23"/>
      <c r="B14838" s="29"/>
      <c r="C14838" s="29"/>
      <c r="D14838" s="30"/>
      <c r="E14838" s="29"/>
    </row>
    <row r="14839" spans="1:5" ht="15" hidden="1" x14ac:dyDescent="0.25">
      <c r="A14839" s="23"/>
      <c r="B14839" s="29"/>
      <c r="C14839" s="29"/>
      <c r="D14839" s="30"/>
      <c r="E14839" s="29"/>
    </row>
    <row r="14840" spans="1:5" ht="15" hidden="1" x14ac:dyDescent="0.25">
      <c r="A14840" s="23"/>
      <c r="B14840" s="29"/>
      <c r="C14840" s="29"/>
      <c r="D14840" s="30"/>
      <c r="E14840" s="29"/>
    </row>
    <row r="14841" spans="1:5" ht="15" hidden="1" x14ac:dyDescent="0.25">
      <c r="A14841" s="23"/>
      <c r="B14841" s="29"/>
      <c r="C14841" s="29"/>
      <c r="D14841" s="30"/>
      <c r="E14841" s="29"/>
    </row>
    <row r="14842" spans="1:5" ht="15" hidden="1" x14ac:dyDescent="0.25">
      <c r="A14842" s="23"/>
      <c r="B14842" s="29"/>
      <c r="C14842" s="29"/>
      <c r="D14842" s="30"/>
      <c r="E14842" s="29"/>
    </row>
    <row r="14843" spans="1:5" ht="15" hidden="1" x14ac:dyDescent="0.25">
      <c r="A14843" s="23"/>
      <c r="B14843" s="29"/>
      <c r="C14843" s="29"/>
      <c r="D14843" s="30"/>
      <c r="E14843" s="29"/>
    </row>
    <row r="14844" spans="1:5" ht="15" hidden="1" x14ac:dyDescent="0.25">
      <c r="A14844" s="23"/>
      <c r="B14844" s="29"/>
      <c r="C14844" s="29"/>
      <c r="D14844" s="30"/>
      <c r="E14844" s="29"/>
    </row>
    <row r="14845" spans="1:5" ht="15" hidden="1" x14ac:dyDescent="0.25">
      <c r="A14845" s="23"/>
      <c r="B14845" s="29"/>
      <c r="C14845" s="29"/>
      <c r="D14845" s="30"/>
      <c r="E14845" s="29"/>
    </row>
    <row r="14846" spans="1:5" ht="15" hidden="1" x14ac:dyDescent="0.25">
      <c r="A14846" s="23"/>
      <c r="B14846" s="29"/>
      <c r="C14846" s="29"/>
      <c r="D14846" s="30"/>
      <c r="E14846" s="29"/>
    </row>
    <row r="14847" spans="1:5" ht="15" hidden="1" x14ac:dyDescent="0.25">
      <c r="A14847" s="23"/>
      <c r="B14847" s="29"/>
      <c r="C14847" s="29"/>
      <c r="D14847" s="30"/>
      <c r="E14847" s="29"/>
    </row>
    <row r="14848" spans="1:5" ht="15" hidden="1" x14ac:dyDescent="0.25">
      <c r="A14848" s="23"/>
      <c r="B14848" s="29"/>
      <c r="C14848" s="29"/>
      <c r="D14848" s="30"/>
      <c r="E14848" s="29"/>
    </row>
    <row r="14849" spans="1:5" ht="15" hidden="1" x14ac:dyDescent="0.25">
      <c r="A14849" s="23"/>
      <c r="B14849" s="29"/>
      <c r="C14849" s="29"/>
      <c r="D14849" s="30"/>
      <c r="E14849" s="29"/>
    </row>
    <row r="14850" spans="1:5" ht="15" hidden="1" x14ac:dyDescent="0.25">
      <c r="A14850" s="23"/>
      <c r="B14850" s="29"/>
      <c r="C14850" s="29"/>
      <c r="D14850" s="30"/>
      <c r="E14850" s="29"/>
    </row>
    <row r="14851" spans="1:5" ht="15" hidden="1" x14ac:dyDescent="0.25">
      <c r="A14851" s="23"/>
      <c r="B14851" s="29"/>
      <c r="C14851" s="29"/>
      <c r="D14851" s="30"/>
      <c r="E14851" s="29"/>
    </row>
    <row r="14852" spans="1:5" ht="15" hidden="1" x14ac:dyDescent="0.25">
      <c r="A14852" s="23"/>
      <c r="B14852" s="29"/>
      <c r="C14852" s="29"/>
      <c r="D14852" s="30"/>
      <c r="E14852" s="29"/>
    </row>
    <row r="14853" spans="1:5" ht="15" hidden="1" x14ac:dyDescent="0.25">
      <c r="A14853" s="23"/>
      <c r="B14853" s="29"/>
      <c r="C14853" s="29"/>
      <c r="D14853" s="30"/>
      <c r="E14853" s="29"/>
    </row>
    <row r="14854" spans="1:5" ht="15" hidden="1" x14ac:dyDescent="0.25">
      <c r="A14854" s="23"/>
      <c r="B14854" s="29"/>
      <c r="C14854" s="29"/>
      <c r="D14854" s="30"/>
      <c r="E14854" s="29"/>
    </row>
    <row r="14855" spans="1:5" ht="15" hidden="1" x14ac:dyDescent="0.25">
      <c r="A14855" s="23"/>
      <c r="B14855" s="29"/>
      <c r="C14855" s="29"/>
      <c r="D14855" s="30"/>
      <c r="E14855" s="29"/>
    </row>
    <row r="14856" spans="1:5" ht="15" hidden="1" x14ac:dyDescent="0.25">
      <c r="A14856" s="23"/>
      <c r="B14856" s="29"/>
      <c r="C14856" s="29"/>
      <c r="D14856" s="30"/>
      <c r="E14856" s="29"/>
    </row>
    <row r="14857" spans="1:5" ht="15" hidden="1" x14ac:dyDescent="0.25">
      <c r="A14857" s="23"/>
      <c r="B14857" s="29"/>
      <c r="C14857" s="29"/>
      <c r="D14857" s="30"/>
      <c r="E14857" s="29"/>
    </row>
    <row r="14858" spans="1:5" ht="15" hidden="1" x14ac:dyDescent="0.25">
      <c r="A14858" s="23"/>
      <c r="B14858" s="29"/>
      <c r="C14858" s="29"/>
      <c r="D14858" s="30"/>
      <c r="E14858" s="29"/>
    </row>
    <row r="14859" spans="1:5" ht="15" hidden="1" x14ac:dyDescent="0.25">
      <c r="A14859" s="23"/>
      <c r="B14859" s="29"/>
      <c r="C14859" s="29"/>
      <c r="D14859" s="30"/>
      <c r="E14859" s="29"/>
    </row>
    <row r="14860" spans="1:5" ht="15" hidden="1" x14ac:dyDescent="0.25">
      <c r="A14860" s="23"/>
      <c r="B14860" s="29"/>
      <c r="C14860" s="29"/>
      <c r="D14860" s="30"/>
      <c r="E14860" s="29"/>
    </row>
    <row r="14861" spans="1:5" ht="15" hidden="1" x14ac:dyDescent="0.25">
      <c r="A14861" s="23"/>
      <c r="B14861" s="29"/>
      <c r="C14861" s="29"/>
      <c r="D14861" s="30"/>
      <c r="E14861" s="29"/>
    </row>
    <row r="14862" spans="1:5" ht="15" hidden="1" x14ac:dyDescent="0.25">
      <c r="A14862" s="23"/>
      <c r="B14862" s="29"/>
      <c r="C14862" s="29"/>
      <c r="D14862" s="30"/>
      <c r="E14862" s="29"/>
    </row>
    <row r="14863" spans="1:5" ht="15" hidden="1" x14ac:dyDescent="0.25">
      <c r="A14863" s="23"/>
      <c r="B14863" s="29"/>
      <c r="C14863" s="29"/>
      <c r="D14863" s="30"/>
      <c r="E14863" s="29"/>
    </row>
    <row r="14864" spans="1:5" ht="15" hidden="1" x14ac:dyDescent="0.25">
      <c r="A14864" s="23"/>
      <c r="B14864" s="29"/>
      <c r="C14864" s="29"/>
      <c r="D14864" s="30"/>
      <c r="E14864" s="29"/>
    </row>
    <row r="14865" spans="1:5" ht="15" hidden="1" x14ac:dyDescent="0.25">
      <c r="A14865" s="23"/>
      <c r="B14865" s="29"/>
      <c r="C14865" s="29"/>
      <c r="D14865" s="30"/>
      <c r="E14865" s="29"/>
    </row>
    <row r="14866" spans="1:5" ht="15" hidden="1" x14ac:dyDescent="0.25">
      <c r="A14866" s="23"/>
      <c r="B14866" s="29"/>
      <c r="C14866" s="29"/>
      <c r="D14866" s="30"/>
      <c r="E14866" s="29"/>
    </row>
    <row r="14867" spans="1:5" ht="15" hidden="1" x14ac:dyDescent="0.25">
      <c r="A14867" s="23"/>
      <c r="B14867" s="29"/>
      <c r="C14867" s="29"/>
      <c r="D14867" s="30"/>
      <c r="E14867" s="29"/>
    </row>
    <row r="14868" spans="1:5" ht="15" hidden="1" x14ac:dyDescent="0.25">
      <c r="A14868" s="23"/>
      <c r="B14868" s="29"/>
      <c r="C14868" s="29"/>
      <c r="D14868" s="30"/>
      <c r="E14868" s="29"/>
    </row>
    <row r="14869" spans="1:5" ht="15" hidden="1" x14ac:dyDescent="0.25">
      <c r="A14869" s="23"/>
      <c r="B14869" s="29"/>
      <c r="C14869" s="29"/>
      <c r="D14869" s="30"/>
      <c r="E14869" s="29"/>
    </row>
    <row r="14870" spans="1:5" ht="15" hidden="1" x14ac:dyDescent="0.25">
      <c r="A14870" s="23"/>
      <c r="B14870" s="29"/>
      <c r="C14870" s="29"/>
      <c r="D14870" s="30"/>
      <c r="E14870" s="29"/>
    </row>
    <row r="14871" spans="1:5" ht="15" hidden="1" x14ac:dyDescent="0.25">
      <c r="A14871" s="23"/>
      <c r="B14871" s="29"/>
      <c r="C14871" s="29"/>
      <c r="D14871" s="30"/>
      <c r="E14871" s="29"/>
    </row>
    <row r="14872" spans="1:5" ht="15" hidden="1" x14ac:dyDescent="0.25">
      <c r="A14872" s="23"/>
      <c r="B14872" s="29"/>
      <c r="C14872" s="29"/>
      <c r="D14872" s="30"/>
      <c r="E14872" s="29"/>
    </row>
    <row r="14873" spans="1:5" ht="15" hidden="1" x14ac:dyDescent="0.25">
      <c r="A14873" s="23"/>
      <c r="B14873" s="29"/>
      <c r="C14873" s="29"/>
      <c r="D14873" s="30"/>
      <c r="E14873" s="29"/>
    </row>
    <row r="14874" spans="1:5" ht="15" hidden="1" x14ac:dyDescent="0.25">
      <c r="A14874" s="23"/>
      <c r="B14874" s="29"/>
      <c r="C14874" s="29"/>
      <c r="D14874" s="30"/>
      <c r="E14874" s="29"/>
    </row>
    <row r="14875" spans="1:5" ht="15" hidden="1" x14ac:dyDescent="0.25">
      <c r="A14875" s="23"/>
      <c r="B14875" s="29"/>
      <c r="C14875" s="29"/>
      <c r="D14875" s="30"/>
      <c r="E14875" s="29"/>
    </row>
    <row r="14876" spans="1:5" ht="15" hidden="1" x14ac:dyDescent="0.25">
      <c r="A14876" s="23"/>
      <c r="B14876" s="29"/>
      <c r="C14876" s="29"/>
      <c r="D14876" s="30"/>
      <c r="E14876" s="29"/>
    </row>
    <row r="14877" spans="1:5" ht="15" hidden="1" x14ac:dyDescent="0.25">
      <c r="A14877" s="23"/>
      <c r="B14877" s="29"/>
      <c r="C14877" s="29"/>
      <c r="D14877" s="30"/>
      <c r="E14877" s="29"/>
    </row>
    <row r="14878" spans="1:5" ht="15" hidden="1" x14ac:dyDescent="0.25">
      <c r="A14878" s="23"/>
      <c r="B14878" s="29"/>
      <c r="C14878" s="29"/>
      <c r="D14878" s="30"/>
      <c r="E14878" s="29"/>
    </row>
    <row r="14879" spans="1:5" ht="15" hidden="1" x14ac:dyDescent="0.25">
      <c r="A14879" s="23"/>
      <c r="B14879" s="29"/>
      <c r="C14879" s="29"/>
      <c r="D14879" s="30"/>
      <c r="E14879" s="29"/>
    </row>
    <row r="14880" spans="1:5" ht="15" hidden="1" x14ac:dyDescent="0.25">
      <c r="A14880" s="23"/>
      <c r="B14880" s="29"/>
      <c r="C14880" s="29"/>
      <c r="D14880" s="30"/>
      <c r="E14880" s="29"/>
    </row>
    <row r="14881" spans="1:5" ht="15" hidden="1" x14ac:dyDescent="0.25">
      <c r="A14881" s="23"/>
      <c r="B14881" s="29"/>
      <c r="C14881" s="29"/>
      <c r="D14881" s="30"/>
      <c r="E14881" s="29"/>
    </row>
    <row r="14882" spans="1:5" ht="15" hidden="1" x14ac:dyDescent="0.25">
      <c r="A14882" s="23"/>
      <c r="B14882" s="29"/>
      <c r="C14882" s="29"/>
      <c r="D14882" s="30"/>
      <c r="E14882" s="29"/>
    </row>
    <row r="14883" spans="1:5" ht="15" hidden="1" x14ac:dyDescent="0.25">
      <c r="A14883" s="23"/>
      <c r="B14883" s="29"/>
      <c r="C14883" s="29"/>
      <c r="D14883" s="30"/>
      <c r="E14883" s="29"/>
    </row>
    <row r="14884" spans="1:5" ht="15" hidden="1" x14ac:dyDescent="0.25">
      <c r="A14884" s="23"/>
      <c r="B14884" s="29"/>
      <c r="C14884" s="29"/>
      <c r="D14884" s="30"/>
      <c r="E14884" s="29"/>
    </row>
    <row r="14885" spans="1:5" ht="15" hidden="1" x14ac:dyDescent="0.25">
      <c r="A14885" s="23"/>
      <c r="B14885" s="29"/>
      <c r="C14885" s="29"/>
      <c r="D14885" s="30"/>
      <c r="E14885" s="29"/>
    </row>
    <row r="14886" spans="1:5" ht="15" hidden="1" x14ac:dyDescent="0.25">
      <c r="A14886" s="23"/>
      <c r="B14886" s="29"/>
      <c r="C14886" s="29"/>
      <c r="D14886" s="30"/>
      <c r="E14886" s="29"/>
    </row>
    <row r="14887" spans="1:5" ht="15" hidden="1" x14ac:dyDescent="0.25">
      <c r="A14887" s="23"/>
      <c r="B14887" s="29"/>
      <c r="C14887" s="29"/>
      <c r="D14887" s="30"/>
      <c r="E14887" s="29"/>
    </row>
    <row r="14888" spans="1:5" ht="15" hidden="1" x14ac:dyDescent="0.25">
      <c r="A14888" s="23"/>
      <c r="B14888" s="29"/>
      <c r="C14888" s="29"/>
      <c r="D14888" s="30"/>
      <c r="E14888" s="29"/>
    </row>
    <row r="14889" spans="1:5" ht="15" hidden="1" x14ac:dyDescent="0.25">
      <c r="A14889" s="23"/>
      <c r="B14889" s="29"/>
      <c r="C14889" s="29"/>
      <c r="D14889" s="30"/>
      <c r="E14889" s="29"/>
    </row>
    <row r="14890" spans="1:5" ht="15" hidden="1" x14ac:dyDescent="0.25">
      <c r="A14890" s="23"/>
      <c r="B14890" s="29"/>
      <c r="C14890" s="29"/>
      <c r="D14890" s="30"/>
      <c r="E14890" s="29"/>
    </row>
    <row r="14891" spans="1:5" ht="15" hidden="1" x14ac:dyDescent="0.25">
      <c r="A14891" s="23"/>
      <c r="B14891" s="29"/>
      <c r="C14891" s="29"/>
      <c r="D14891" s="30"/>
      <c r="E14891" s="29"/>
    </row>
    <row r="14892" spans="1:5" ht="15" hidden="1" x14ac:dyDescent="0.25">
      <c r="A14892" s="23"/>
      <c r="B14892" s="29"/>
      <c r="C14892" s="29"/>
      <c r="D14892" s="30"/>
      <c r="E14892" s="29"/>
    </row>
    <row r="14893" spans="1:5" ht="15" hidden="1" x14ac:dyDescent="0.25">
      <c r="A14893" s="23"/>
      <c r="B14893" s="29"/>
      <c r="C14893" s="29"/>
      <c r="D14893" s="30"/>
      <c r="E14893" s="29"/>
    </row>
    <row r="14894" spans="1:5" ht="15" hidden="1" x14ac:dyDescent="0.25">
      <c r="A14894" s="23"/>
      <c r="B14894" s="29"/>
      <c r="C14894" s="29"/>
      <c r="D14894" s="30"/>
      <c r="E14894" s="29"/>
    </row>
    <row r="14895" spans="1:5" ht="15" hidden="1" x14ac:dyDescent="0.25">
      <c r="A14895" s="23"/>
      <c r="B14895" s="29"/>
      <c r="C14895" s="29"/>
      <c r="D14895" s="30"/>
      <c r="E14895" s="29"/>
    </row>
    <row r="14896" spans="1:5" ht="15" hidden="1" x14ac:dyDescent="0.25">
      <c r="A14896" s="23"/>
      <c r="B14896" s="29"/>
      <c r="C14896" s="29"/>
      <c r="D14896" s="30"/>
      <c r="E14896" s="29"/>
    </row>
    <row r="14897" spans="1:5" ht="15" hidden="1" x14ac:dyDescent="0.25">
      <c r="A14897" s="23"/>
      <c r="B14897" s="29"/>
      <c r="C14897" s="29"/>
      <c r="D14897" s="30"/>
      <c r="E14897" s="29"/>
    </row>
    <row r="14898" spans="1:5" ht="15" hidden="1" x14ac:dyDescent="0.25">
      <c r="A14898" s="23"/>
      <c r="B14898" s="29"/>
      <c r="C14898" s="29"/>
      <c r="D14898" s="30"/>
      <c r="E14898" s="29"/>
    </row>
    <row r="14899" spans="1:5" ht="15" hidden="1" x14ac:dyDescent="0.25">
      <c r="A14899" s="23"/>
      <c r="B14899" s="29"/>
      <c r="C14899" s="29"/>
      <c r="D14899" s="30"/>
      <c r="E14899" s="29"/>
    </row>
    <row r="14900" spans="1:5" ht="15" hidden="1" x14ac:dyDescent="0.25">
      <c r="A14900" s="23"/>
      <c r="B14900" s="29"/>
      <c r="C14900" s="29"/>
      <c r="D14900" s="30"/>
      <c r="E14900" s="29"/>
    </row>
    <row r="14901" spans="1:5" ht="15" hidden="1" x14ac:dyDescent="0.25">
      <c r="A14901" s="23"/>
      <c r="B14901" s="29"/>
      <c r="C14901" s="29"/>
      <c r="D14901" s="30"/>
      <c r="E14901" s="29"/>
    </row>
    <row r="14902" spans="1:5" ht="15" hidden="1" x14ac:dyDescent="0.25">
      <c r="A14902" s="23"/>
      <c r="B14902" s="29"/>
      <c r="C14902" s="29"/>
      <c r="D14902" s="30"/>
      <c r="E14902" s="29"/>
    </row>
    <row r="14903" spans="1:5" ht="15" hidden="1" x14ac:dyDescent="0.25">
      <c r="A14903" s="23"/>
      <c r="B14903" s="29"/>
      <c r="C14903" s="29"/>
      <c r="D14903" s="30"/>
      <c r="E14903" s="29"/>
    </row>
    <row r="14904" spans="1:5" ht="15" hidden="1" x14ac:dyDescent="0.25">
      <c r="A14904" s="23"/>
      <c r="B14904" s="29"/>
      <c r="C14904" s="29"/>
      <c r="D14904" s="30"/>
      <c r="E14904" s="29"/>
    </row>
    <row r="14905" spans="1:5" ht="15" hidden="1" x14ac:dyDescent="0.25">
      <c r="A14905" s="23"/>
      <c r="B14905" s="29"/>
      <c r="C14905" s="29"/>
      <c r="D14905" s="30"/>
      <c r="E14905" s="29"/>
    </row>
    <row r="14906" spans="1:5" ht="15" hidden="1" x14ac:dyDescent="0.25">
      <c r="A14906" s="23"/>
      <c r="B14906" s="29"/>
      <c r="C14906" s="29"/>
      <c r="D14906" s="30"/>
      <c r="E14906" s="29"/>
    </row>
    <row r="14907" spans="1:5" ht="15" hidden="1" x14ac:dyDescent="0.25">
      <c r="A14907" s="23"/>
      <c r="B14907" s="29"/>
      <c r="C14907" s="29"/>
      <c r="D14907" s="30"/>
      <c r="E14907" s="29"/>
    </row>
    <row r="14908" spans="1:5" ht="15" hidden="1" x14ac:dyDescent="0.25">
      <c r="A14908" s="23"/>
      <c r="B14908" s="29"/>
      <c r="C14908" s="29"/>
      <c r="D14908" s="30"/>
      <c r="E14908" s="29"/>
    </row>
    <row r="14909" spans="1:5" ht="15" hidden="1" x14ac:dyDescent="0.25">
      <c r="A14909" s="23"/>
      <c r="B14909" s="29"/>
      <c r="C14909" s="29"/>
      <c r="D14909" s="30"/>
      <c r="E14909" s="29"/>
    </row>
    <row r="14910" spans="1:5" ht="15" hidden="1" x14ac:dyDescent="0.25">
      <c r="A14910" s="23"/>
      <c r="B14910" s="29"/>
      <c r="C14910" s="29"/>
      <c r="D14910" s="30"/>
      <c r="E14910" s="29"/>
    </row>
    <row r="14911" spans="1:5" ht="15" hidden="1" x14ac:dyDescent="0.25">
      <c r="A14911" s="23"/>
      <c r="B14911" s="29"/>
      <c r="C14911" s="29"/>
      <c r="D14911" s="30"/>
      <c r="E14911" s="29"/>
    </row>
    <row r="14912" spans="1:5" ht="15" hidden="1" x14ac:dyDescent="0.25">
      <c r="A14912" s="23"/>
      <c r="B14912" s="29"/>
      <c r="C14912" s="29"/>
      <c r="D14912" s="30"/>
      <c r="E14912" s="29"/>
    </row>
    <row r="14913" spans="1:5" ht="15" hidden="1" x14ac:dyDescent="0.25">
      <c r="A14913" s="23"/>
      <c r="B14913" s="29"/>
      <c r="C14913" s="29"/>
      <c r="D14913" s="30"/>
      <c r="E14913" s="29"/>
    </row>
    <row r="14914" spans="1:5" ht="15" hidden="1" x14ac:dyDescent="0.25">
      <c r="A14914" s="23"/>
      <c r="B14914" s="29"/>
      <c r="C14914" s="29"/>
      <c r="D14914" s="30"/>
      <c r="E14914" s="29"/>
    </row>
    <row r="14915" spans="1:5" ht="15" hidden="1" x14ac:dyDescent="0.25">
      <c r="A14915" s="23"/>
      <c r="B14915" s="29"/>
      <c r="C14915" s="29"/>
      <c r="D14915" s="30"/>
      <c r="E14915" s="29"/>
    </row>
    <row r="14916" spans="1:5" ht="15" hidden="1" x14ac:dyDescent="0.25">
      <c r="A14916" s="23"/>
      <c r="B14916" s="29"/>
      <c r="C14916" s="29"/>
      <c r="D14916" s="30"/>
      <c r="E14916" s="29"/>
    </row>
    <row r="14917" spans="1:5" ht="15" hidden="1" x14ac:dyDescent="0.25">
      <c r="A14917" s="23"/>
      <c r="B14917" s="29"/>
      <c r="C14917" s="29"/>
      <c r="D14917" s="30"/>
      <c r="E14917" s="29"/>
    </row>
    <row r="14918" spans="1:5" ht="15" hidden="1" x14ac:dyDescent="0.25">
      <c r="A14918" s="23"/>
      <c r="B14918" s="29"/>
      <c r="C14918" s="29"/>
      <c r="D14918" s="30"/>
      <c r="E14918" s="29"/>
    </row>
    <row r="14919" spans="1:5" ht="15" hidden="1" x14ac:dyDescent="0.25">
      <c r="A14919" s="23"/>
      <c r="B14919" s="29"/>
      <c r="C14919" s="29"/>
      <c r="D14919" s="30"/>
      <c r="E14919" s="29"/>
    </row>
    <row r="14920" spans="1:5" ht="15" hidden="1" x14ac:dyDescent="0.25">
      <c r="A14920" s="23"/>
      <c r="B14920" s="29"/>
      <c r="C14920" s="29"/>
      <c r="D14920" s="30"/>
      <c r="E14920" s="29"/>
    </row>
    <row r="14921" spans="1:5" ht="15" hidden="1" x14ac:dyDescent="0.25">
      <c r="A14921" s="23"/>
      <c r="B14921" s="29"/>
      <c r="C14921" s="29"/>
      <c r="D14921" s="30"/>
      <c r="E14921" s="29"/>
    </row>
    <row r="14922" spans="1:5" ht="15" hidden="1" x14ac:dyDescent="0.25">
      <c r="A14922" s="23"/>
      <c r="B14922" s="29"/>
      <c r="C14922" s="29"/>
      <c r="D14922" s="30"/>
      <c r="E14922" s="29"/>
    </row>
    <row r="14923" spans="1:5" ht="15" hidden="1" x14ac:dyDescent="0.25">
      <c r="A14923" s="23"/>
      <c r="B14923" s="29"/>
      <c r="C14923" s="29"/>
      <c r="D14923" s="30"/>
      <c r="E14923" s="29"/>
    </row>
    <row r="14924" spans="1:5" ht="15" hidden="1" x14ac:dyDescent="0.25">
      <c r="A14924" s="23"/>
      <c r="B14924" s="29"/>
      <c r="C14924" s="29"/>
      <c r="D14924" s="30"/>
      <c r="E14924" s="29"/>
    </row>
    <row r="14925" spans="1:5" ht="15" hidden="1" x14ac:dyDescent="0.25">
      <c r="A14925" s="23"/>
      <c r="B14925" s="29"/>
      <c r="C14925" s="29"/>
      <c r="D14925" s="30"/>
      <c r="E14925" s="29"/>
    </row>
    <row r="14926" spans="1:5" ht="15" hidden="1" x14ac:dyDescent="0.25">
      <c r="A14926" s="23"/>
      <c r="B14926" s="29"/>
      <c r="C14926" s="29"/>
      <c r="D14926" s="30"/>
      <c r="E14926" s="29"/>
    </row>
    <row r="14927" spans="1:5" ht="15" hidden="1" x14ac:dyDescent="0.25">
      <c r="A14927" s="23"/>
      <c r="B14927" s="29"/>
      <c r="C14927" s="29"/>
      <c r="D14927" s="30"/>
      <c r="E14927" s="29"/>
    </row>
    <row r="14928" spans="1:5" ht="15" hidden="1" x14ac:dyDescent="0.25">
      <c r="A14928" s="23"/>
      <c r="B14928" s="29"/>
      <c r="C14928" s="29"/>
      <c r="D14928" s="30"/>
      <c r="E14928" s="29"/>
    </row>
    <row r="14929" spans="1:5" ht="15" hidden="1" x14ac:dyDescent="0.25">
      <c r="A14929" s="23"/>
      <c r="B14929" s="29"/>
      <c r="C14929" s="29"/>
      <c r="D14929" s="30"/>
      <c r="E14929" s="29"/>
    </row>
    <row r="14930" spans="1:5" ht="15" hidden="1" x14ac:dyDescent="0.25">
      <c r="A14930" s="23"/>
      <c r="B14930" s="29"/>
      <c r="C14930" s="29"/>
      <c r="D14930" s="30"/>
      <c r="E14930" s="29"/>
    </row>
    <row r="14931" spans="1:5" ht="15" hidden="1" x14ac:dyDescent="0.25">
      <c r="A14931" s="23"/>
      <c r="B14931" s="29"/>
      <c r="C14931" s="29"/>
      <c r="D14931" s="30"/>
      <c r="E14931" s="29"/>
    </row>
    <row r="14932" spans="1:5" ht="15" hidden="1" x14ac:dyDescent="0.25">
      <c r="A14932" s="23"/>
      <c r="B14932" s="29"/>
      <c r="C14932" s="29"/>
      <c r="D14932" s="30"/>
      <c r="E14932" s="29"/>
    </row>
    <row r="14933" spans="1:5" ht="15" hidden="1" x14ac:dyDescent="0.25">
      <c r="A14933" s="23"/>
      <c r="B14933" s="29"/>
      <c r="C14933" s="29"/>
      <c r="D14933" s="30"/>
      <c r="E14933" s="29"/>
    </row>
    <row r="14934" spans="1:5" ht="15" hidden="1" x14ac:dyDescent="0.25">
      <c r="A14934" s="23"/>
      <c r="B14934" s="29"/>
      <c r="C14934" s="29"/>
      <c r="D14934" s="30"/>
      <c r="E14934" s="29"/>
    </row>
    <row r="14935" spans="1:5" ht="15" hidden="1" x14ac:dyDescent="0.25">
      <c r="A14935" s="23"/>
      <c r="B14935" s="29"/>
      <c r="C14935" s="29"/>
      <c r="D14935" s="30"/>
      <c r="E14935" s="29"/>
    </row>
    <row r="14936" spans="1:5" ht="15" hidden="1" x14ac:dyDescent="0.25">
      <c r="A14936" s="23"/>
      <c r="B14936" s="29"/>
      <c r="C14936" s="29"/>
      <c r="D14936" s="30"/>
      <c r="E14936" s="29"/>
    </row>
    <row r="14937" spans="1:5" ht="15" hidden="1" x14ac:dyDescent="0.25">
      <c r="A14937" s="23"/>
      <c r="B14937" s="29"/>
      <c r="C14937" s="29"/>
      <c r="D14937" s="30"/>
      <c r="E14937" s="29"/>
    </row>
    <row r="14938" spans="1:5" ht="15" hidden="1" x14ac:dyDescent="0.25">
      <c r="A14938" s="23"/>
      <c r="B14938" s="29"/>
      <c r="C14938" s="29"/>
      <c r="D14938" s="30"/>
      <c r="E14938" s="29"/>
    </row>
    <row r="14939" spans="1:5" ht="15" hidden="1" x14ac:dyDescent="0.25">
      <c r="A14939" s="23"/>
      <c r="B14939" s="29"/>
      <c r="C14939" s="29"/>
      <c r="D14939" s="30"/>
      <c r="E14939" s="29"/>
    </row>
    <row r="14940" spans="1:5" ht="15" hidden="1" x14ac:dyDescent="0.25">
      <c r="A14940" s="23"/>
      <c r="B14940" s="29"/>
      <c r="C14940" s="29"/>
      <c r="D14940" s="30"/>
      <c r="E14940" s="29"/>
    </row>
    <row r="14941" spans="1:5" ht="15" hidden="1" x14ac:dyDescent="0.25">
      <c r="A14941" s="23"/>
      <c r="B14941" s="29"/>
      <c r="C14941" s="29"/>
      <c r="D14941" s="30"/>
      <c r="E14941" s="29"/>
    </row>
    <row r="14942" spans="1:5" ht="15" hidden="1" x14ac:dyDescent="0.25">
      <c r="A14942" s="23"/>
      <c r="B14942" s="29"/>
      <c r="C14942" s="29"/>
      <c r="D14942" s="30"/>
      <c r="E14942" s="29"/>
    </row>
    <row r="14943" spans="1:5" ht="15" hidden="1" x14ac:dyDescent="0.25">
      <c r="A14943" s="23"/>
      <c r="B14943" s="29"/>
      <c r="C14943" s="29"/>
      <c r="D14943" s="30"/>
      <c r="E14943" s="29"/>
    </row>
    <row r="14944" spans="1:5" ht="15" hidden="1" x14ac:dyDescent="0.25">
      <c r="A14944" s="23"/>
      <c r="B14944" s="29"/>
      <c r="C14944" s="29"/>
      <c r="D14944" s="30"/>
      <c r="E14944" s="29"/>
    </row>
    <row r="14945" spans="1:5" ht="15" hidden="1" x14ac:dyDescent="0.25">
      <c r="A14945" s="23"/>
      <c r="B14945" s="29"/>
      <c r="C14945" s="29"/>
      <c r="D14945" s="30"/>
      <c r="E14945" s="29"/>
    </row>
    <row r="14946" spans="1:5" ht="15" hidden="1" x14ac:dyDescent="0.25">
      <c r="A14946" s="23"/>
      <c r="B14946" s="29"/>
      <c r="C14946" s="29"/>
      <c r="D14946" s="30"/>
      <c r="E14946" s="29"/>
    </row>
    <row r="14947" spans="1:5" ht="15" hidden="1" x14ac:dyDescent="0.25">
      <c r="A14947" s="23"/>
      <c r="B14947" s="29"/>
      <c r="C14947" s="29"/>
      <c r="D14947" s="30"/>
      <c r="E14947" s="29"/>
    </row>
    <row r="14948" spans="1:5" ht="15" hidden="1" x14ac:dyDescent="0.25">
      <c r="A14948" s="23"/>
      <c r="B14948" s="29"/>
      <c r="C14948" s="29"/>
      <c r="D14948" s="30"/>
      <c r="E14948" s="29"/>
    </row>
    <row r="14949" spans="1:5" ht="15" hidden="1" x14ac:dyDescent="0.25">
      <c r="A14949" s="23"/>
      <c r="B14949" s="29"/>
      <c r="C14949" s="29"/>
      <c r="D14949" s="30"/>
      <c r="E14949" s="29"/>
    </row>
    <row r="14950" spans="1:5" ht="15" hidden="1" x14ac:dyDescent="0.25">
      <c r="A14950" s="23"/>
      <c r="B14950" s="29"/>
      <c r="C14950" s="29"/>
      <c r="D14950" s="30"/>
      <c r="E14950" s="29"/>
    </row>
    <row r="14951" spans="1:5" ht="15" hidden="1" x14ac:dyDescent="0.25">
      <c r="A14951" s="23"/>
      <c r="B14951" s="29"/>
      <c r="C14951" s="29"/>
      <c r="D14951" s="30"/>
      <c r="E14951" s="29"/>
    </row>
    <row r="14952" spans="1:5" ht="15" hidden="1" x14ac:dyDescent="0.25">
      <c r="A14952" s="23"/>
      <c r="B14952" s="29"/>
      <c r="C14952" s="29"/>
      <c r="D14952" s="30"/>
      <c r="E14952" s="29"/>
    </row>
    <row r="14953" spans="1:5" ht="15" hidden="1" x14ac:dyDescent="0.25">
      <c r="A14953" s="23"/>
      <c r="B14953" s="29"/>
      <c r="C14953" s="29"/>
      <c r="D14953" s="30"/>
      <c r="E14953" s="29"/>
    </row>
    <row r="14954" spans="1:5" ht="15" hidden="1" x14ac:dyDescent="0.25">
      <c r="A14954" s="23"/>
      <c r="B14954" s="29"/>
      <c r="C14954" s="29"/>
      <c r="D14954" s="30"/>
      <c r="E14954" s="29"/>
    </row>
    <row r="14955" spans="1:5" ht="15" hidden="1" x14ac:dyDescent="0.25">
      <c r="A14955" s="23"/>
      <c r="B14955" s="29"/>
      <c r="C14955" s="29"/>
      <c r="D14955" s="30"/>
      <c r="E14955" s="29"/>
    </row>
    <row r="14956" spans="1:5" ht="15" hidden="1" x14ac:dyDescent="0.25">
      <c r="A14956" s="23"/>
      <c r="B14956" s="29"/>
      <c r="C14956" s="29"/>
      <c r="D14956" s="30"/>
      <c r="E14956" s="29"/>
    </row>
    <row r="14957" spans="1:5" ht="15" hidden="1" x14ac:dyDescent="0.25">
      <c r="A14957" s="23"/>
      <c r="B14957" s="29"/>
      <c r="C14957" s="29"/>
      <c r="D14957" s="30"/>
      <c r="E14957" s="29"/>
    </row>
    <row r="14958" spans="1:5" ht="15" hidden="1" x14ac:dyDescent="0.25">
      <c r="A14958" s="23"/>
      <c r="B14958" s="29"/>
      <c r="C14958" s="29"/>
      <c r="D14958" s="30"/>
      <c r="E14958" s="29"/>
    </row>
    <row r="14959" spans="1:5" ht="15" hidden="1" x14ac:dyDescent="0.25">
      <c r="A14959" s="23"/>
      <c r="B14959" s="29"/>
      <c r="C14959" s="29"/>
      <c r="D14959" s="30"/>
      <c r="E14959" s="29"/>
    </row>
    <row r="14960" spans="1:5" ht="15" hidden="1" x14ac:dyDescent="0.25">
      <c r="A14960" s="23"/>
      <c r="B14960" s="29"/>
      <c r="C14960" s="29"/>
      <c r="D14960" s="30"/>
      <c r="E14960" s="29"/>
    </row>
    <row r="14961" spans="1:5" ht="15" hidden="1" x14ac:dyDescent="0.25">
      <c r="A14961" s="23"/>
      <c r="B14961" s="29"/>
      <c r="C14961" s="29"/>
      <c r="D14961" s="30"/>
      <c r="E14961" s="29"/>
    </row>
    <row r="14962" spans="1:5" ht="15" hidden="1" x14ac:dyDescent="0.25">
      <c r="A14962" s="23"/>
      <c r="B14962" s="29"/>
      <c r="C14962" s="29"/>
      <c r="D14962" s="30"/>
      <c r="E14962" s="29"/>
    </row>
    <row r="14963" spans="1:5" ht="15" hidden="1" x14ac:dyDescent="0.25">
      <c r="A14963" s="23"/>
      <c r="B14963" s="29"/>
      <c r="C14963" s="29"/>
      <c r="D14963" s="30"/>
      <c r="E14963" s="29"/>
    </row>
    <row r="14964" spans="1:5" ht="15" hidden="1" x14ac:dyDescent="0.25">
      <c r="A14964" s="23"/>
      <c r="B14964" s="29"/>
      <c r="C14964" s="29"/>
      <c r="D14964" s="30"/>
      <c r="E14964" s="29"/>
    </row>
    <row r="14965" spans="1:5" ht="15" hidden="1" x14ac:dyDescent="0.25">
      <c r="A14965" s="23"/>
      <c r="B14965" s="29"/>
      <c r="C14965" s="29"/>
      <c r="D14965" s="30"/>
      <c r="E14965" s="29"/>
    </row>
    <row r="14966" spans="1:5" ht="15" hidden="1" x14ac:dyDescent="0.25">
      <c r="A14966" s="23"/>
      <c r="B14966" s="29"/>
      <c r="C14966" s="29"/>
      <c r="D14966" s="30"/>
      <c r="E14966" s="29"/>
    </row>
    <row r="14967" spans="1:5" ht="15" hidden="1" x14ac:dyDescent="0.25">
      <c r="A14967" s="23"/>
      <c r="B14967" s="29"/>
      <c r="C14967" s="29"/>
      <c r="D14967" s="30"/>
      <c r="E14967" s="29"/>
    </row>
    <row r="14968" spans="1:5" ht="15" hidden="1" x14ac:dyDescent="0.25">
      <c r="A14968" s="23"/>
      <c r="B14968" s="29"/>
      <c r="C14968" s="29"/>
      <c r="D14968" s="30"/>
      <c r="E14968" s="29"/>
    </row>
    <row r="14969" spans="1:5" ht="15" hidden="1" x14ac:dyDescent="0.25">
      <c r="A14969" s="23"/>
      <c r="B14969" s="29"/>
      <c r="C14969" s="29"/>
      <c r="D14969" s="30"/>
      <c r="E14969" s="29"/>
    </row>
    <row r="14970" spans="1:5" ht="15" hidden="1" x14ac:dyDescent="0.25">
      <c r="A14970" s="23"/>
      <c r="B14970" s="29"/>
      <c r="C14970" s="29"/>
      <c r="D14970" s="30"/>
      <c r="E14970" s="29"/>
    </row>
    <row r="14971" spans="1:5" ht="15" hidden="1" x14ac:dyDescent="0.25">
      <c r="A14971" s="23"/>
      <c r="B14971" s="29"/>
      <c r="C14971" s="29"/>
      <c r="D14971" s="30"/>
      <c r="E14971" s="29"/>
    </row>
    <row r="14972" spans="1:5" ht="15" hidden="1" x14ac:dyDescent="0.25">
      <c r="A14972" s="23"/>
      <c r="B14972" s="29"/>
      <c r="C14972" s="29"/>
      <c r="D14972" s="30"/>
      <c r="E14972" s="29"/>
    </row>
    <row r="14973" spans="1:5" ht="15" hidden="1" x14ac:dyDescent="0.25">
      <c r="A14973" s="23"/>
      <c r="B14973" s="29"/>
      <c r="C14973" s="29"/>
      <c r="D14973" s="30"/>
      <c r="E14973" s="29"/>
    </row>
    <row r="14974" spans="1:5" ht="15" hidden="1" x14ac:dyDescent="0.25">
      <c r="A14974" s="23"/>
      <c r="B14974" s="29"/>
      <c r="C14974" s="29"/>
      <c r="D14974" s="30"/>
      <c r="E14974" s="29"/>
    </row>
    <row r="14975" spans="1:5" ht="15" hidden="1" x14ac:dyDescent="0.25">
      <c r="A14975" s="23"/>
      <c r="B14975" s="29"/>
      <c r="C14975" s="29"/>
      <c r="D14975" s="30"/>
      <c r="E14975" s="29"/>
    </row>
    <row r="14976" spans="1:5" ht="15" hidden="1" x14ac:dyDescent="0.25">
      <c r="A14976" s="23"/>
      <c r="B14976" s="29"/>
      <c r="C14976" s="29"/>
      <c r="D14976" s="30"/>
      <c r="E14976" s="29"/>
    </row>
    <row r="14977" spans="1:5" ht="15" hidden="1" x14ac:dyDescent="0.25">
      <c r="A14977" s="23"/>
      <c r="B14977" s="29"/>
      <c r="C14977" s="29"/>
      <c r="D14977" s="30"/>
      <c r="E14977" s="29"/>
    </row>
    <row r="14978" spans="1:5" ht="15" hidden="1" x14ac:dyDescent="0.25">
      <c r="A14978" s="23"/>
      <c r="B14978" s="29"/>
      <c r="C14978" s="29"/>
      <c r="D14978" s="30"/>
      <c r="E14978" s="29"/>
    </row>
    <row r="14979" spans="1:5" ht="15" hidden="1" x14ac:dyDescent="0.25">
      <c r="A14979" s="23"/>
      <c r="B14979" s="29"/>
      <c r="C14979" s="29"/>
      <c r="D14979" s="30"/>
      <c r="E14979" s="29"/>
    </row>
    <row r="14980" spans="1:5" ht="15" hidden="1" x14ac:dyDescent="0.25">
      <c r="A14980" s="23"/>
      <c r="B14980" s="29"/>
      <c r="C14980" s="29"/>
      <c r="D14980" s="30"/>
      <c r="E14980" s="29"/>
    </row>
    <row r="14981" spans="1:5" ht="15" hidden="1" x14ac:dyDescent="0.25">
      <c r="A14981" s="23"/>
      <c r="B14981" s="29"/>
      <c r="C14981" s="29"/>
      <c r="D14981" s="30"/>
      <c r="E14981" s="29"/>
    </row>
    <row r="14982" spans="1:5" ht="15" hidden="1" x14ac:dyDescent="0.25">
      <c r="A14982" s="23"/>
      <c r="B14982" s="29"/>
      <c r="C14982" s="29"/>
      <c r="D14982" s="30"/>
      <c r="E14982" s="29"/>
    </row>
    <row r="14983" spans="1:5" ht="15" hidden="1" x14ac:dyDescent="0.25">
      <c r="A14983" s="23"/>
      <c r="B14983" s="29"/>
      <c r="C14983" s="29"/>
      <c r="D14983" s="30"/>
      <c r="E14983" s="29"/>
    </row>
    <row r="14984" spans="1:5" ht="15" hidden="1" x14ac:dyDescent="0.25">
      <c r="A14984" s="23"/>
      <c r="B14984" s="29"/>
      <c r="C14984" s="29"/>
      <c r="D14984" s="30"/>
      <c r="E14984" s="29"/>
    </row>
    <row r="14985" spans="1:5" ht="15" hidden="1" x14ac:dyDescent="0.25">
      <c r="A14985" s="23"/>
      <c r="B14985" s="29"/>
      <c r="C14985" s="29"/>
      <c r="D14985" s="30"/>
      <c r="E14985" s="29"/>
    </row>
    <row r="14986" spans="1:5" ht="15" hidden="1" x14ac:dyDescent="0.25">
      <c r="A14986" s="23"/>
      <c r="B14986" s="29"/>
      <c r="C14986" s="29"/>
      <c r="D14986" s="30"/>
      <c r="E14986" s="29"/>
    </row>
    <row r="14987" spans="1:5" ht="15" hidden="1" x14ac:dyDescent="0.25">
      <c r="A14987" s="23"/>
      <c r="B14987" s="29"/>
      <c r="C14987" s="29"/>
      <c r="D14987" s="30"/>
      <c r="E14987" s="29"/>
    </row>
    <row r="14988" spans="1:5" ht="15" hidden="1" x14ac:dyDescent="0.25">
      <c r="A14988" s="23"/>
      <c r="B14988" s="29"/>
      <c r="C14988" s="29"/>
      <c r="D14988" s="30"/>
      <c r="E14988" s="29"/>
    </row>
    <row r="14989" spans="1:5" ht="15" hidden="1" x14ac:dyDescent="0.25">
      <c r="A14989" s="23"/>
      <c r="B14989" s="29"/>
      <c r="C14989" s="29"/>
      <c r="D14989" s="30"/>
      <c r="E14989" s="29"/>
    </row>
    <row r="14990" spans="1:5" ht="15" hidden="1" x14ac:dyDescent="0.25">
      <c r="A14990" s="23"/>
      <c r="B14990" s="29"/>
      <c r="C14990" s="29"/>
      <c r="D14990" s="30"/>
      <c r="E14990" s="29"/>
    </row>
    <row r="14991" spans="1:5" ht="15" hidden="1" x14ac:dyDescent="0.25">
      <c r="A14991" s="23"/>
      <c r="B14991" s="29"/>
      <c r="C14991" s="29"/>
      <c r="D14991" s="30"/>
      <c r="E14991" s="29"/>
    </row>
    <row r="14992" spans="1:5" ht="15" hidden="1" x14ac:dyDescent="0.25">
      <c r="A14992" s="23"/>
      <c r="B14992" s="29"/>
      <c r="C14992" s="29"/>
      <c r="D14992" s="30"/>
      <c r="E14992" s="29"/>
    </row>
    <row r="14993" spans="1:5" ht="15" hidden="1" x14ac:dyDescent="0.25">
      <c r="A14993" s="23"/>
      <c r="B14993" s="29"/>
      <c r="C14993" s="29"/>
      <c r="D14993" s="30"/>
      <c r="E14993" s="29"/>
    </row>
    <row r="14994" spans="1:5" ht="15" hidden="1" x14ac:dyDescent="0.25">
      <c r="A14994" s="23"/>
      <c r="B14994" s="29"/>
      <c r="C14994" s="29"/>
      <c r="D14994" s="30"/>
      <c r="E14994" s="29"/>
    </row>
    <row r="14995" spans="1:5" ht="15" hidden="1" x14ac:dyDescent="0.25">
      <c r="A14995" s="23"/>
      <c r="B14995" s="29"/>
      <c r="C14995" s="29"/>
      <c r="D14995" s="30"/>
      <c r="E14995" s="29"/>
    </row>
    <row r="14996" spans="1:5" ht="15" hidden="1" x14ac:dyDescent="0.25">
      <c r="A14996" s="23"/>
      <c r="B14996" s="29"/>
      <c r="C14996" s="29"/>
      <c r="D14996" s="30"/>
      <c r="E14996" s="29"/>
    </row>
    <row r="14997" spans="1:5" ht="15" hidden="1" x14ac:dyDescent="0.25">
      <c r="A14997" s="23"/>
      <c r="B14997" s="29"/>
      <c r="C14997" s="29"/>
      <c r="D14997" s="30"/>
      <c r="E14997" s="29"/>
    </row>
    <row r="14998" spans="1:5" ht="15" hidden="1" x14ac:dyDescent="0.25">
      <c r="A14998" s="23"/>
      <c r="B14998" s="29"/>
      <c r="C14998" s="29"/>
      <c r="D14998" s="30"/>
      <c r="E14998" s="29"/>
    </row>
    <row r="14999" spans="1:5" ht="15" hidden="1" x14ac:dyDescent="0.25">
      <c r="A14999" s="23"/>
      <c r="B14999" s="29"/>
      <c r="C14999" s="29"/>
      <c r="D14999" s="30"/>
      <c r="E14999" s="29"/>
    </row>
    <row r="15000" spans="1:5" ht="15" hidden="1" x14ac:dyDescent="0.25">
      <c r="A15000" s="23"/>
      <c r="B15000" s="29"/>
      <c r="C15000" s="29"/>
      <c r="D15000" s="30"/>
      <c r="E15000" s="29"/>
    </row>
    <row r="15001" spans="1:5" ht="15" hidden="1" x14ac:dyDescent="0.25">
      <c r="A15001" s="23"/>
      <c r="B15001" s="29"/>
      <c r="C15001" s="29"/>
      <c r="D15001" s="30"/>
      <c r="E15001" s="29"/>
    </row>
    <row r="15002" spans="1:5" ht="15" hidden="1" x14ac:dyDescent="0.25">
      <c r="A15002" s="23"/>
      <c r="B15002" s="29"/>
      <c r="C15002" s="29"/>
      <c r="D15002" s="30"/>
      <c r="E15002" s="29"/>
    </row>
    <row r="15003" spans="1:5" ht="15" hidden="1" x14ac:dyDescent="0.25">
      <c r="A15003" s="23"/>
      <c r="B15003" s="29"/>
      <c r="C15003" s="29"/>
      <c r="D15003" s="30"/>
      <c r="E15003" s="29"/>
    </row>
    <row r="15004" spans="1:5" ht="15" hidden="1" x14ac:dyDescent="0.25">
      <c r="A15004" s="23"/>
      <c r="B15004" s="29"/>
      <c r="C15004" s="29"/>
      <c r="D15004" s="30"/>
      <c r="E15004" s="29"/>
    </row>
    <row r="15005" spans="1:5" ht="15" hidden="1" x14ac:dyDescent="0.25">
      <c r="A15005" s="23"/>
      <c r="B15005" s="29"/>
      <c r="C15005" s="29"/>
      <c r="D15005" s="30"/>
      <c r="E15005" s="29"/>
    </row>
    <row r="15006" spans="1:5" ht="15" hidden="1" x14ac:dyDescent="0.25">
      <c r="A15006" s="23"/>
      <c r="B15006" s="29"/>
      <c r="C15006" s="29"/>
      <c r="D15006" s="30"/>
      <c r="E15006" s="29"/>
    </row>
    <row r="15007" spans="1:5" ht="15" hidden="1" x14ac:dyDescent="0.25">
      <c r="A15007" s="23"/>
      <c r="B15007" s="29"/>
      <c r="C15007" s="29"/>
      <c r="D15007" s="30"/>
      <c r="E15007" s="29"/>
    </row>
    <row r="15008" spans="1:5" ht="15" hidden="1" x14ac:dyDescent="0.25">
      <c r="A15008" s="23"/>
      <c r="B15008" s="29"/>
      <c r="C15008" s="29"/>
      <c r="D15008" s="30"/>
      <c r="E15008" s="29"/>
    </row>
    <row r="15009" spans="1:5" ht="15" hidden="1" x14ac:dyDescent="0.25">
      <c r="A15009" s="23"/>
      <c r="B15009" s="29"/>
      <c r="C15009" s="29"/>
      <c r="D15009" s="30"/>
      <c r="E15009" s="29"/>
    </row>
    <row r="15010" spans="1:5" ht="15" hidden="1" x14ac:dyDescent="0.25">
      <c r="A15010" s="23"/>
      <c r="B15010" s="29"/>
      <c r="C15010" s="29"/>
      <c r="D15010" s="30"/>
      <c r="E15010" s="29"/>
    </row>
    <row r="15011" spans="1:5" ht="15" hidden="1" x14ac:dyDescent="0.25">
      <c r="A15011" s="23"/>
      <c r="B15011" s="29"/>
      <c r="C15011" s="29"/>
      <c r="D15011" s="30"/>
      <c r="E15011" s="29"/>
    </row>
    <row r="15012" spans="1:5" ht="15" hidden="1" x14ac:dyDescent="0.25">
      <c r="A15012" s="23"/>
      <c r="B15012" s="29"/>
      <c r="C15012" s="29"/>
      <c r="D15012" s="30"/>
      <c r="E15012" s="29"/>
    </row>
    <row r="15013" spans="1:5" ht="15" hidden="1" x14ac:dyDescent="0.25">
      <c r="A15013" s="23"/>
      <c r="B15013" s="29"/>
      <c r="C15013" s="29"/>
      <c r="D15013" s="30"/>
      <c r="E15013" s="29"/>
    </row>
    <row r="15014" spans="1:5" ht="15" hidden="1" x14ac:dyDescent="0.25">
      <c r="A15014" s="23"/>
      <c r="B15014" s="29"/>
      <c r="C15014" s="29"/>
      <c r="D15014" s="30"/>
      <c r="E15014" s="29"/>
    </row>
    <row r="15015" spans="1:5" ht="15" hidden="1" x14ac:dyDescent="0.25">
      <c r="A15015" s="23"/>
      <c r="B15015" s="29"/>
      <c r="C15015" s="29"/>
      <c r="D15015" s="30"/>
      <c r="E15015" s="29"/>
    </row>
    <row r="15016" spans="1:5" ht="15" hidden="1" x14ac:dyDescent="0.25">
      <c r="A15016" s="23"/>
      <c r="B15016" s="29"/>
      <c r="C15016" s="29"/>
      <c r="D15016" s="30"/>
      <c r="E15016" s="29"/>
    </row>
    <row r="15017" spans="1:5" ht="15" hidden="1" x14ac:dyDescent="0.25">
      <c r="A15017" s="23"/>
      <c r="B15017" s="29"/>
      <c r="C15017" s="29"/>
      <c r="D15017" s="30"/>
      <c r="E15017" s="29"/>
    </row>
    <row r="15018" spans="1:5" ht="15" hidden="1" x14ac:dyDescent="0.25">
      <c r="A15018" s="23"/>
      <c r="B15018" s="29"/>
      <c r="C15018" s="29"/>
      <c r="D15018" s="30"/>
      <c r="E15018" s="29"/>
    </row>
    <row r="15019" spans="1:5" ht="15" hidden="1" x14ac:dyDescent="0.25">
      <c r="A15019" s="23"/>
      <c r="B15019" s="29"/>
      <c r="C15019" s="29"/>
      <c r="D15019" s="30"/>
      <c r="E15019" s="29"/>
    </row>
    <row r="15020" spans="1:5" ht="15" hidden="1" x14ac:dyDescent="0.25">
      <c r="A15020" s="23"/>
      <c r="B15020" s="29"/>
      <c r="C15020" s="29"/>
      <c r="D15020" s="30"/>
      <c r="E15020" s="29"/>
    </row>
    <row r="15021" spans="1:5" ht="15" hidden="1" x14ac:dyDescent="0.25">
      <c r="A15021" s="23"/>
      <c r="B15021" s="29"/>
      <c r="C15021" s="29"/>
      <c r="D15021" s="30"/>
      <c r="E15021" s="29"/>
    </row>
    <row r="15022" spans="1:5" ht="15" hidden="1" x14ac:dyDescent="0.25">
      <c r="A15022" s="23"/>
      <c r="B15022" s="29"/>
      <c r="C15022" s="29"/>
      <c r="D15022" s="30"/>
      <c r="E15022" s="29"/>
    </row>
    <row r="15023" spans="1:5" ht="15" hidden="1" x14ac:dyDescent="0.25">
      <c r="A15023" s="23"/>
      <c r="B15023" s="29"/>
      <c r="C15023" s="29"/>
      <c r="D15023" s="30"/>
      <c r="E15023" s="29"/>
    </row>
    <row r="15024" spans="1:5" ht="15" hidden="1" x14ac:dyDescent="0.25">
      <c r="A15024" s="23"/>
      <c r="B15024" s="29"/>
      <c r="C15024" s="29"/>
      <c r="D15024" s="30"/>
      <c r="E15024" s="29"/>
    </row>
    <row r="15025" spans="1:5" ht="15" hidden="1" x14ac:dyDescent="0.25">
      <c r="A15025" s="23"/>
      <c r="B15025" s="29"/>
      <c r="C15025" s="29"/>
      <c r="D15025" s="30"/>
      <c r="E15025" s="29"/>
    </row>
    <row r="15026" spans="1:5" ht="15" hidden="1" x14ac:dyDescent="0.25">
      <c r="A15026" s="23"/>
      <c r="B15026" s="29"/>
      <c r="C15026" s="29"/>
      <c r="D15026" s="30"/>
      <c r="E15026" s="29"/>
    </row>
    <row r="15027" spans="1:5" ht="15" hidden="1" x14ac:dyDescent="0.25">
      <c r="A15027" s="23"/>
      <c r="B15027" s="29"/>
      <c r="C15027" s="29"/>
      <c r="D15027" s="30"/>
      <c r="E15027" s="29"/>
    </row>
    <row r="15028" spans="1:5" ht="15" hidden="1" x14ac:dyDescent="0.25">
      <c r="A15028" s="23"/>
      <c r="B15028" s="29"/>
      <c r="C15028" s="29"/>
      <c r="D15028" s="30"/>
      <c r="E15028" s="29"/>
    </row>
    <row r="15029" spans="1:5" ht="15" hidden="1" x14ac:dyDescent="0.25">
      <c r="A15029" s="23"/>
      <c r="B15029" s="29"/>
      <c r="C15029" s="29"/>
      <c r="D15029" s="30"/>
      <c r="E15029" s="29"/>
    </row>
    <row r="15030" spans="1:5" ht="15" hidden="1" x14ac:dyDescent="0.25">
      <c r="A15030" s="23"/>
      <c r="B15030" s="29"/>
      <c r="C15030" s="29"/>
      <c r="D15030" s="30"/>
      <c r="E15030" s="29"/>
    </row>
    <row r="15031" spans="1:5" ht="15" hidden="1" x14ac:dyDescent="0.25">
      <c r="A15031" s="23"/>
      <c r="B15031" s="29"/>
      <c r="C15031" s="29"/>
      <c r="D15031" s="30"/>
      <c r="E15031" s="29"/>
    </row>
    <row r="15032" spans="1:5" ht="15" hidden="1" x14ac:dyDescent="0.25">
      <c r="A15032" s="23"/>
      <c r="B15032" s="29"/>
      <c r="C15032" s="29"/>
      <c r="D15032" s="30"/>
      <c r="E15032" s="29"/>
    </row>
    <row r="15033" spans="1:5" ht="15" hidden="1" x14ac:dyDescent="0.25">
      <c r="A15033" s="23"/>
      <c r="B15033" s="29"/>
      <c r="C15033" s="29"/>
      <c r="D15033" s="30"/>
      <c r="E15033" s="29"/>
    </row>
    <row r="15034" spans="1:5" ht="15" hidden="1" x14ac:dyDescent="0.25">
      <c r="A15034" s="23"/>
      <c r="B15034" s="29"/>
      <c r="C15034" s="29"/>
      <c r="D15034" s="30"/>
      <c r="E15034" s="29"/>
    </row>
    <row r="15035" spans="1:5" ht="15" hidden="1" x14ac:dyDescent="0.25">
      <c r="A15035" s="23"/>
      <c r="B15035" s="29"/>
      <c r="C15035" s="29"/>
      <c r="D15035" s="30"/>
      <c r="E15035" s="29"/>
    </row>
    <row r="15036" spans="1:5" ht="15" hidden="1" x14ac:dyDescent="0.25">
      <c r="A15036" s="23"/>
      <c r="B15036" s="29"/>
      <c r="C15036" s="29"/>
      <c r="D15036" s="30"/>
      <c r="E15036" s="29"/>
    </row>
    <row r="15037" spans="1:5" ht="15" hidden="1" x14ac:dyDescent="0.25">
      <c r="A15037" s="23"/>
      <c r="B15037" s="29"/>
      <c r="C15037" s="29"/>
      <c r="D15037" s="30"/>
      <c r="E15037" s="29"/>
    </row>
    <row r="15038" spans="1:5" ht="15" hidden="1" x14ac:dyDescent="0.25">
      <c r="A15038" s="23"/>
      <c r="B15038" s="29"/>
      <c r="C15038" s="29"/>
      <c r="D15038" s="30"/>
      <c r="E15038" s="29"/>
    </row>
    <row r="15039" spans="1:5" ht="15" hidden="1" x14ac:dyDescent="0.25">
      <c r="A15039" s="23"/>
      <c r="B15039" s="29"/>
      <c r="C15039" s="29"/>
      <c r="D15039" s="30"/>
      <c r="E15039" s="29"/>
    </row>
    <row r="15040" spans="1:5" ht="15" hidden="1" x14ac:dyDescent="0.25">
      <c r="A15040" s="23"/>
      <c r="B15040" s="29"/>
      <c r="C15040" s="29"/>
      <c r="D15040" s="30"/>
      <c r="E15040" s="29"/>
    </row>
    <row r="15041" spans="1:5" ht="15" hidden="1" x14ac:dyDescent="0.25">
      <c r="A15041" s="23"/>
      <c r="B15041" s="29"/>
      <c r="C15041" s="29"/>
      <c r="D15041" s="30"/>
      <c r="E15041" s="29"/>
    </row>
    <row r="15042" spans="1:5" ht="15" hidden="1" x14ac:dyDescent="0.25">
      <c r="A15042" s="23"/>
      <c r="B15042" s="29"/>
      <c r="C15042" s="29"/>
      <c r="D15042" s="30"/>
      <c r="E15042" s="29"/>
    </row>
    <row r="15043" spans="1:5" ht="15" hidden="1" x14ac:dyDescent="0.25">
      <c r="A15043" s="23"/>
      <c r="B15043" s="29"/>
      <c r="C15043" s="29"/>
      <c r="D15043" s="30"/>
      <c r="E15043" s="29"/>
    </row>
    <row r="15044" spans="1:5" ht="15" hidden="1" x14ac:dyDescent="0.25">
      <c r="A15044" s="23"/>
      <c r="B15044" s="29"/>
      <c r="C15044" s="29"/>
      <c r="D15044" s="30"/>
      <c r="E15044" s="29"/>
    </row>
    <row r="15045" spans="1:5" ht="15" hidden="1" x14ac:dyDescent="0.25">
      <c r="A15045" s="23"/>
      <c r="B15045" s="29"/>
      <c r="C15045" s="29"/>
      <c r="D15045" s="30"/>
      <c r="E15045" s="29"/>
    </row>
    <row r="15046" spans="1:5" ht="15" hidden="1" x14ac:dyDescent="0.25">
      <c r="A15046" s="23"/>
      <c r="B15046" s="29"/>
      <c r="C15046" s="29"/>
      <c r="D15046" s="30"/>
      <c r="E15046" s="29"/>
    </row>
    <row r="15047" spans="1:5" ht="15" hidden="1" x14ac:dyDescent="0.25">
      <c r="A15047" s="23"/>
      <c r="B15047" s="29"/>
      <c r="C15047" s="29"/>
      <c r="D15047" s="30"/>
      <c r="E15047" s="29"/>
    </row>
    <row r="15048" spans="1:5" ht="15" hidden="1" x14ac:dyDescent="0.25">
      <c r="A15048" s="23"/>
      <c r="B15048" s="29"/>
      <c r="C15048" s="29"/>
      <c r="D15048" s="30"/>
      <c r="E15048" s="29"/>
    </row>
    <row r="15049" spans="1:5" ht="15" hidden="1" x14ac:dyDescent="0.25">
      <c r="A15049" s="23"/>
      <c r="B15049" s="29"/>
      <c r="C15049" s="29"/>
      <c r="D15049" s="30"/>
      <c r="E15049" s="29"/>
    </row>
    <row r="15050" spans="1:5" ht="15" hidden="1" x14ac:dyDescent="0.25">
      <c r="A15050" s="23"/>
      <c r="B15050" s="29"/>
      <c r="C15050" s="29"/>
      <c r="D15050" s="30"/>
      <c r="E15050" s="29"/>
    </row>
    <row r="15051" spans="1:5" ht="15" hidden="1" x14ac:dyDescent="0.25">
      <c r="A15051" s="23"/>
      <c r="B15051" s="29"/>
      <c r="C15051" s="29"/>
      <c r="D15051" s="30"/>
      <c r="E15051" s="29"/>
    </row>
    <row r="15052" spans="1:5" ht="15" hidden="1" x14ac:dyDescent="0.25">
      <c r="A15052" s="23"/>
      <c r="B15052" s="29"/>
      <c r="C15052" s="29"/>
      <c r="D15052" s="30"/>
      <c r="E15052" s="29"/>
    </row>
    <row r="15053" spans="1:5" ht="15" hidden="1" x14ac:dyDescent="0.25">
      <c r="A15053" s="23"/>
      <c r="B15053" s="29"/>
      <c r="C15053" s="29"/>
      <c r="D15053" s="30"/>
      <c r="E15053" s="29"/>
    </row>
    <row r="15054" spans="1:5" ht="15" hidden="1" x14ac:dyDescent="0.25">
      <c r="A15054" s="23"/>
      <c r="B15054" s="29"/>
      <c r="C15054" s="29"/>
      <c r="D15054" s="30"/>
      <c r="E15054" s="29"/>
    </row>
    <row r="15055" spans="1:5" ht="15" hidden="1" x14ac:dyDescent="0.25">
      <c r="A15055" s="23"/>
      <c r="B15055" s="29"/>
      <c r="C15055" s="29"/>
      <c r="D15055" s="30"/>
      <c r="E15055" s="29"/>
    </row>
    <row r="15056" spans="1:5" ht="15" hidden="1" x14ac:dyDescent="0.25">
      <c r="A15056" s="23"/>
      <c r="B15056" s="29"/>
      <c r="C15056" s="29"/>
      <c r="D15056" s="30"/>
      <c r="E15056" s="29"/>
    </row>
    <row r="15057" spans="1:5" ht="15" hidden="1" x14ac:dyDescent="0.25">
      <c r="A15057" s="23"/>
      <c r="B15057" s="29"/>
      <c r="C15057" s="29"/>
      <c r="D15057" s="30"/>
      <c r="E15057" s="29"/>
    </row>
    <row r="15058" spans="1:5" ht="15" hidden="1" x14ac:dyDescent="0.25">
      <c r="A15058" s="23"/>
      <c r="B15058" s="29"/>
      <c r="C15058" s="29"/>
      <c r="D15058" s="30"/>
      <c r="E15058" s="29"/>
    </row>
    <row r="15059" spans="1:5" ht="15" hidden="1" x14ac:dyDescent="0.25">
      <c r="A15059" s="23"/>
      <c r="B15059" s="29"/>
      <c r="C15059" s="29"/>
      <c r="D15059" s="30"/>
      <c r="E15059" s="29"/>
    </row>
    <row r="15060" spans="1:5" ht="15" hidden="1" x14ac:dyDescent="0.25">
      <c r="A15060" s="23"/>
      <c r="B15060" s="29"/>
      <c r="C15060" s="29"/>
      <c r="D15060" s="30"/>
      <c r="E15060" s="29"/>
    </row>
    <row r="15061" spans="1:5" ht="15" hidden="1" x14ac:dyDescent="0.25">
      <c r="A15061" s="23"/>
      <c r="B15061" s="29"/>
      <c r="C15061" s="29"/>
      <c r="D15061" s="30"/>
      <c r="E15061" s="29"/>
    </row>
    <row r="15062" spans="1:5" ht="15" hidden="1" x14ac:dyDescent="0.25">
      <c r="A15062" s="23"/>
      <c r="B15062" s="29"/>
      <c r="C15062" s="29"/>
      <c r="D15062" s="30"/>
      <c r="E15062" s="29"/>
    </row>
    <row r="15063" spans="1:5" ht="15" hidden="1" x14ac:dyDescent="0.25">
      <c r="A15063" s="23"/>
      <c r="B15063" s="29"/>
      <c r="C15063" s="29"/>
      <c r="D15063" s="30"/>
      <c r="E15063" s="29"/>
    </row>
    <row r="15064" spans="1:5" ht="15" hidden="1" x14ac:dyDescent="0.25">
      <c r="A15064" s="23"/>
      <c r="B15064" s="29"/>
      <c r="C15064" s="29"/>
      <c r="D15064" s="30"/>
      <c r="E15064" s="29"/>
    </row>
    <row r="15065" spans="1:5" ht="15" hidden="1" x14ac:dyDescent="0.25">
      <c r="A15065" s="23"/>
      <c r="B15065" s="29"/>
      <c r="C15065" s="29"/>
      <c r="D15065" s="30"/>
      <c r="E15065" s="29"/>
    </row>
    <row r="15066" spans="1:5" ht="15" hidden="1" x14ac:dyDescent="0.25">
      <c r="A15066" s="23"/>
      <c r="B15066" s="29"/>
      <c r="C15066" s="29"/>
      <c r="D15066" s="30"/>
      <c r="E15066" s="29"/>
    </row>
    <row r="15067" spans="1:5" ht="15" hidden="1" x14ac:dyDescent="0.25">
      <c r="A15067" s="23"/>
      <c r="B15067" s="29"/>
      <c r="C15067" s="29"/>
      <c r="D15067" s="30"/>
      <c r="E15067" s="29"/>
    </row>
    <row r="15068" spans="1:5" ht="15" hidden="1" x14ac:dyDescent="0.25">
      <c r="A15068" s="23"/>
      <c r="B15068" s="29"/>
      <c r="C15068" s="29"/>
      <c r="D15068" s="30"/>
      <c r="E15068" s="29"/>
    </row>
    <row r="15069" spans="1:5" ht="15" hidden="1" x14ac:dyDescent="0.25">
      <c r="A15069" s="23"/>
      <c r="B15069" s="29"/>
      <c r="C15069" s="29"/>
      <c r="D15069" s="30"/>
      <c r="E15069" s="29"/>
    </row>
    <row r="15070" spans="1:5" ht="15" hidden="1" x14ac:dyDescent="0.25">
      <c r="A15070" s="23"/>
      <c r="B15070" s="29"/>
      <c r="C15070" s="29"/>
      <c r="D15070" s="30"/>
      <c r="E15070" s="29"/>
    </row>
    <row r="15071" spans="1:5" ht="15" hidden="1" x14ac:dyDescent="0.25">
      <c r="A15071" s="23"/>
      <c r="B15071" s="29"/>
      <c r="C15071" s="29"/>
      <c r="D15071" s="30"/>
      <c r="E15071" s="29"/>
    </row>
    <row r="15072" spans="1:5" ht="15" hidden="1" x14ac:dyDescent="0.25">
      <c r="A15072" s="23"/>
      <c r="B15072" s="29"/>
      <c r="C15072" s="29"/>
      <c r="D15072" s="30"/>
      <c r="E15072" s="29"/>
    </row>
    <row r="15073" spans="1:5" ht="15" hidden="1" x14ac:dyDescent="0.25">
      <c r="A15073" s="23"/>
      <c r="B15073" s="29"/>
      <c r="C15073" s="29"/>
      <c r="D15073" s="30"/>
      <c r="E15073" s="29"/>
    </row>
    <row r="15074" spans="1:5" ht="15" hidden="1" x14ac:dyDescent="0.25">
      <c r="A15074" s="23"/>
      <c r="B15074" s="29"/>
      <c r="C15074" s="29"/>
      <c r="D15074" s="30"/>
      <c r="E15074" s="29"/>
    </row>
    <row r="15075" spans="1:5" ht="15" hidden="1" x14ac:dyDescent="0.25">
      <c r="A15075" s="23"/>
      <c r="B15075" s="29"/>
      <c r="C15075" s="29"/>
      <c r="D15075" s="30"/>
      <c r="E15075" s="29"/>
    </row>
    <row r="15076" spans="1:5" ht="15" hidden="1" x14ac:dyDescent="0.25">
      <c r="A15076" s="23"/>
      <c r="B15076" s="29"/>
      <c r="C15076" s="29"/>
      <c r="D15076" s="30"/>
      <c r="E15076" s="29"/>
    </row>
    <row r="15077" spans="1:5" ht="15" hidden="1" x14ac:dyDescent="0.25">
      <c r="A15077" s="23"/>
      <c r="B15077" s="29"/>
      <c r="C15077" s="29"/>
      <c r="D15077" s="30"/>
      <c r="E15077" s="29"/>
    </row>
    <row r="15078" spans="1:5" ht="15" hidden="1" x14ac:dyDescent="0.25">
      <c r="A15078" s="23"/>
      <c r="B15078" s="29"/>
      <c r="C15078" s="29"/>
      <c r="D15078" s="30"/>
      <c r="E15078" s="29"/>
    </row>
    <row r="15079" spans="1:5" ht="15" hidden="1" x14ac:dyDescent="0.25">
      <c r="A15079" s="23"/>
      <c r="B15079" s="29"/>
      <c r="C15079" s="29"/>
      <c r="D15079" s="30"/>
      <c r="E15079" s="29"/>
    </row>
    <row r="15080" spans="1:5" ht="15" hidden="1" x14ac:dyDescent="0.25">
      <c r="A15080" s="23"/>
      <c r="B15080" s="29"/>
      <c r="C15080" s="29"/>
      <c r="D15080" s="30"/>
      <c r="E15080" s="29"/>
    </row>
    <row r="15081" spans="1:5" ht="15" hidden="1" x14ac:dyDescent="0.25">
      <c r="A15081" s="23"/>
      <c r="B15081" s="29"/>
      <c r="C15081" s="29"/>
      <c r="D15081" s="30"/>
      <c r="E15081" s="29"/>
    </row>
    <row r="15082" spans="1:5" ht="15" hidden="1" x14ac:dyDescent="0.25">
      <c r="A15082" s="23"/>
      <c r="B15082" s="29"/>
      <c r="C15082" s="29"/>
      <c r="D15082" s="30"/>
      <c r="E15082" s="29"/>
    </row>
    <row r="15083" spans="1:5" ht="15" hidden="1" x14ac:dyDescent="0.25">
      <c r="A15083" s="23"/>
      <c r="B15083" s="29"/>
      <c r="C15083" s="29"/>
      <c r="D15083" s="30"/>
      <c r="E15083" s="29"/>
    </row>
    <row r="15084" spans="1:5" ht="15" hidden="1" x14ac:dyDescent="0.25">
      <c r="A15084" s="23"/>
      <c r="B15084" s="29"/>
      <c r="C15084" s="29"/>
      <c r="D15084" s="30"/>
      <c r="E15084" s="29"/>
    </row>
    <row r="15085" spans="1:5" ht="15" hidden="1" x14ac:dyDescent="0.25">
      <c r="A15085" s="23"/>
      <c r="B15085" s="29"/>
      <c r="C15085" s="29"/>
      <c r="D15085" s="30"/>
      <c r="E15085" s="29"/>
    </row>
    <row r="15086" spans="1:5" ht="15" hidden="1" x14ac:dyDescent="0.25">
      <c r="A15086" s="23"/>
      <c r="B15086" s="29"/>
      <c r="C15086" s="29"/>
      <c r="D15086" s="30"/>
      <c r="E15086" s="29"/>
    </row>
    <row r="15087" spans="1:5" ht="15" hidden="1" x14ac:dyDescent="0.25">
      <c r="A15087" s="23"/>
      <c r="B15087" s="29"/>
      <c r="C15087" s="29"/>
      <c r="D15087" s="30"/>
      <c r="E15087" s="29"/>
    </row>
    <row r="15088" spans="1:5" ht="15" hidden="1" x14ac:dyDescent="0.25">
      <c r="A15088" s="23"/>
      <c r="B15088" s="29"/>
      <c r="C15088" s="29"/>
      <c r="D15088" s="30"/>
      <c r="E15088" s="29"/>
    </row>
    <row r="15089" spans="1:5" ht="15" hidden="1" x14ac:dyDescent="0.25">
      <c r="A15089" s="23"/>
      <c r="B15089" s="29"/>
      <c r="C15089" s="29"/>
      <c r="D15089" s="30"/>
      <c r="E15089" s="29"/>
    </row>
    <row r="15090" spans="1:5" ht="15" hidden="1" x14ac:dyDescent="0.25">
      <c r="A15090" s="23"/>
      <c r="B15090" s="29"/>
      <c r="C15090" s="29"/>
      <c r="D15090" s="30"/>
      <c r="E15090" s="29"/>
    </row>
    <row r="15091" spans="1:5" ht="15" hidden="1" x14ac:dyDescent="0.25">
      <c r="A15091" s="23"/>
      <c r="B15091" s="29"/>
      <c r="C15091" s="29"/>
      <c r="D15091" s="30"/>
      <c r="E15091" s="29"/>
    </row>
    <row r="15092" spans="1:5" ht="15" hidden="1" x14ac:dyDescent="0.25">
      <c r="A15092" s="23"/>
      <c r="B15092" s="29"/>
      <c r="C15092" s="29"/>
      <c r="D15092" s="30"/>
      <c r="E15092" s="29"/>
    </row>
    <row r="15093" spans="1:5" ht="15" hidden="1" x14ac:dyDescent="0.25">
      <c r="A15093" s="23"/>
      <c r="B15093" s="29"/>
      <c r="C15093" s="29"/>
      <c r="D15093" s="30"/>
      <c r="E15093" s="29"/>
    </row>
    <row r="15094" spans="1:5" ht="15" hidden="1" x14ac:dyDescent="0.25">
      <c r="A15094" s="23"/>
      <c r="B15094" s="29"/>
      <c r="C15094" s="29"/>
      <c r="D15094" s="30"/>
      <c r="E15094" s="29"/>
    </row>
    <row r="15095" spans="1:5" ht="15" hidden="1" x14ac:dyDescent="0.25">
      <c r="A15095" s="23"/>
      <c r="B15095" s="29"/>
      <c r="C15095" s="29"/>
      <c r="D15095" s="30"/>
      <c r="E15095" s="29"/>
    </row>
    <row r="15096" spans="1:5" ht="15" hidden="1" x14ac:dyDescent="0.25">
      <c r="A15096" s="23"/>
      <c r="B15096" s="29"/>
      <c r="C15096" s="29"/>
      <c r="D15096" s="30"/>
      <c r="E15096" s="29"/>
    </row>
    <row r="15097" spans="1:5" ht="15" hidden="1" x14ac:dyDescent="0.25">
      <c r="A15097" s="23"/>
      <c r="B15097" s="29"/>
      <c r="C15097" s="29"/>
      <c r="D15097" s="30"/>
      <c r="E15097" s="29"/>
    </row>
    <row r="15098" spans="1:5" ht="15" hidden="1" x14ac:dyDescent="0.25">
      <c r="A15098" s="23"/>
      <c r="B15098" s="29"/>
      <c r="C15098" s="29"/>
      <c r="D15098" s="30"/>
      <c r="E15098" s="29"/>
    </row>
    <row r="15099" spans="1:5" ht="15" hidden="1" x14ac:dyDescent="0.25">
      <c r="A15099" s="23"/>
      <c r="B15099" s="29"/>
      <c r="C15099" s="29"/>
      <c r="D15099" s="30"/>
      <c r="E15099" s="29"/>
    </row>
    <row r="15100" spans="1:5" ht="15" hidden="1" x14ac:dyDescent="0.25">
      <c r="A15100" s="23"/>
      <c r="B15100" s="29"/>
      <c r="C15100" s="29"/>
      <c r="D15100" s="30"/>
      <c r="E15100" s="29"/>
    </row>
    <row r="15101" spans="1:5" ht="15" hidden="1" x14ac:dyDescent="0.25">
      <c r="A15101" s="23"/>
      <c r="B15101" s="29"/>
      <c r="C15101" s="29"/>
      <c r="D15101" s="30"/>
      <c r="E15101" s="29"/>
    </row>
    <row r="15102" spans="1:5" ht="15" hidden="1" x14ac:dyDescent="0.25">
      <c r="A15102" s="23"/>
      <c r="B15102" s="29"/>
      <c r="C15102" s="29"/>
      <c r="D15102" s="30"/>
      <c r="E15102" s="29"/>
    </row>
    <row r="15103" spans="1:5" ht="15" hidden="1" x14ac:dyDescent="0.25">
      <c r="A15103" s="23"/>
      <c r="B15103" s="29"/>
      <c r="C15103" s="29"/>
      <c r="D15103" s="30"/>
      <c r="E15103" s="29"/>
    </row>
    <row r="15104" spans="1:5" ht="15" hidden="1" x14ac:dyDescent="0.25">
      <c r="A15104" s="23"/>
      <c r="B15104" s="29"/>
      <c r="C15104" s="29"/>
      <c r="D15104" s="30"/>
      <c r="E15104" s="29"/>
    </row>
    <row r="15105" spans="1:5" ht="15" hidden="1" x14ac:dyDescent="0.25">
      <c r="A15105" s="23"/>
      <c r="B15105" s="29"/>
      <c r="C15105" s="29"/>
      <c r="D15105" s="30"/>
      <c r="E15105" s="29"/>
    </row>
    <row r="15106" spans="1:5" ht="15" hidden="1" x14ac:dyDescent="0.25">
      <c r="A15106" s="23"/>
      <c r="B15106" s="29"/>
      <c r="C15106" s="29"/>
      <c r="D15106" s="30"/>
      <c r="E15106" s="29"/>
    </row>
    <row r="15107" spans="1:5" ht="15" hidden="1" x14ac:dyDescent="0.25">
      <c r="A15107" s="23"/>
      <c r="B15107" s="29"/>
      <c r="C15107" s="29"/>
      <c r="D15107" s="30"/>
      <c r="E15107" s="29"/>
    </row>
    <row r="15108" spans="1:5" ht="15" hidden="1" x14ac:dyDescent="0.25">
      <c r="A15108" s="23"/>
      <c r="B15108" s="29"/>
      <c r="C15108" s="29"/>
      <c r="D15108" s="30"/>
      <c r="E15108" s="29"/>
    </row>
    <row r="15109" spans="1:5" ht="15" hidden="1" x14ac:dyDescent="0.25">
      <c r="A15109" s="23"/>
      <c r="B15109" s="29"/>
      <c r="C15109" s="29"/>
      <c r="D15109" s="30"/>
      <c r="E15109" s="29"/>
    </row>
    <row r="15110" spans="1:5" ht="15" hidden="1" x14ac:dyDescent="0.25">
      <c r="A15110" s="23"/>
      <c r="B15110" s="29"/>
      <c r="C15110" s="29"/>
      <c r="D15110" s="30"/>
      <c r="E15110" s="29"/>
    </row>
    <row r="15111" spans="1:5" ht="15" hidden="1" x14ac:dyDescent="0.25">
      <c r="A15111" s="23"/>
      <c r="B15111" s="29"/>
      <c r="C15111" s="29"/>
      <c r="D15111" s="30"/>
      <c r="E15111" s="29"/>
    </row>
    <row r="15112" spans="1:5" ht="15" hidden="1" x14ac:dyDescent="0.25">
      <c r="A15112" s="23"/>
      <c r="B15112" s="29"/>
      <c r="C15112" s="29"/>
      <c r="D15112" s="30"/>
      <c r="E15112" s="29"/>
    </row>
    <row r="15113" spans="1:5" ht="15" hidden="1" x14ac:dyDescent="0.25">
      <c r="A15113" s="23"/>
      <c r="B15113" s="29"/>
      <c r="C15113" s="29"/>
      <c r="D15113" s="30"/>
      <c r="E15113" s="29"/>
    </row>
    <row r="15114" spans="1:5" ht="15" hidden="1" x14ac:dyDescent="0.25">
      <c r="A15114" s="23"/>
      <c r="B15114" s="29"/>
      <c r="C15114" s="29"/>
      <c r="D15114" s="30"/>
      <c r="E15114" s="29"/>
    </row>
    <row r="15115" spans="1:5" ht="15" hidden="1" x14ac:dyDescent="0.25">
      <c r="A15115" s="23"/>
      <c r="B15115" s="29"/>
      <c r="C15115" s="29"/>
      <c r="D15115" s="30"/>
      <c r="E15115" s="29"/>
    </row>
    <row r="15116" spans="1:5" ht="15" hidden="1" x14ac:dyDescent="0.25">
      <c r="A15116" s="23"/>
      <c r="B15116" s="29"/>
      <c r="C15116" s="29"/>
      <c r="D15116" s="30"/>
      <c r="E15116" s="29"/>
    </row>
    <row r="15117" spans="1:5" ht="15" hidden="1" x14ac:dyDescent="0.25">
      <c r="A15117" s="23"/>
      <c r="B15117" s="29"/>
      <c r="C15117" s="29"/>
      <c r="D15117" s="30"/>
      <c r="E15117" s="29"/>
    </row>
    <row r="15118" spans="1:5" ht="15" hidden="1" x14ac:dyDescent="0.25">
      <c r="A15118" s="23"/>
      <c r="B15118" s="29"/>
      <c r="C15118" s="29"/>
      <c r="D15118" s="30"/>
      <c r="E15118" s="29"/>
    </row>
    <row r="15119" spans="1:5" ht="15" hidden="1" x14ac:dyDescent="0.25">
      <c r="A15119" s="23"/>
      <c r="B15119" s="29"/>
      <c r="C15119" s="29"/>
      <c r="D15119" s="30"/>
      <c r="E15119" s="29"/>
    </row>
    <row r="15120" spans="1:5" ht="15" hidden="1" x14ac:dyDescent="0.25">
      <c r="A15120" s="23"/>
      <c r="B15120" s="29"/>
      <c r="C15120" s="29"/>
      <c r="D15120" s="30"/>
      <c r="E15120" s="29"/>
    </row>
    <row r="15121" spans="1:5" ht="15" hidden="1" x14ac:dyDescent="0.25">
      <c r="A15121" s="23"/>
      <c r="B15121" s="29"/>
      <c r="C15121" s="29"/>
      <c r="D15121" s="30"/>
      <c r="E15121" s="29"/>
    </row>
    <row r="15122" spans="1:5" ht="15" hidden="1" x14ac:dyDescent="0.25">
      <c r="A15122" s="23"/>
      <c r="B15122" s="29"/>
      <c r="C15122" s="29"/>
      <c r="D15122" s="30"/>
      <c r="E15122" s="29"/>
    </row>
    <row r="15123" spans="1:5" ht="15" hidden="1" x14ac:dyDescent="0.25">
      <c r="A15123" s="23"/>
      <c r="B15123" s="29"/>
      <c r="C15123" s="29"/>
      <c r="D15123" s="30"/>
      <c r="E15123" s="29"/>
    </row>
    <row r="15124" spans="1:5" ht="15" hidden="1" x14ac:dyDescent="0.25">
      <c r="A15124" s="23"/>
      <c r="B15124" s="29"/>
      <c r="C15124" s="29"/>
      <c r="D15124" s="30"/>
      <c r="E15124" s="29"/>
    </row>
    <row r="15125" spans="1:5" ht="15" hidden="1" x14ac:dyDescent="0.25">
      <c r="A15125" s="23"/>
      <c r="B15125" s="29"/>
      <c r="C15125" s="29"/>
      <c r="D15125" s="30"/>
      <c r="E15125" s="29"/>
    </row>
    <row r="15126" spans="1:5" ht="15" hidden="1" x14ac:dyDescent="0.25">
      <c r="A15126" s="23"/>
      <c r="B15126" s="29"/>
      <c r="C15126" s="29"/>
      <c r="D15126" s="30"/>
      <c r="E15126" s="29"/>
    </row>
    <row r="15127" spans="1:5" ht="15" hidden="1" x14ac:dyDescent="0.25">
      <c r="A15127" s="23"/>
      <c r="B15127" s="29"/>
      <c r="C15127" s="29"/>
      <c r="D15127" s="30"/>
      <c r="E15127" s="29"/>
    </row>
    <row r="15128" spans="1:5" ht="15" hidden="1" x14ac:dyDescent="0.25">
      <c r="A15128" s="23"/>
      <c r="B15128" s="29"/>
      <c r="C15128" s="29"/>
      <c r="D15128" s="30"/>
      <c r="E15128" s="29"/>
    </row>
    <row r="15129" spans="1:5" ht="15" hidden="1" x14ac:dyDescent="0.25">
      <c r="A15129" s="23"/>
      <c r="B15129" s="29"/>
      <c r="C15129" s="29"/>
      <c r="D15129" s="30"/>
      <c r="E15129" s="29"/>
    </row>
    <row r="15130" spans="1:5" ht="15" hidden="1" x14ac:dyDescent="0.25">
      <c r="A15130" s="23"/>
      <c r="B15130" s="29"/>
      <c r="C15130" s="29"/>
      <c r="D15130" s="30"/>
      <c r="E15130" s="29"/>
    </row>
    <row r="15131" spans="1:5" ht="15" hidden="1" x14ac:dyDescent="0.25">
      <c r="A15131" s="23"/>
      <c r="B15131" s="29"/>
      <c r="C15131" s="29"/>
      <c r="D15131" s="30"/>
      <c r="E15131" s="29"/>
    </row>
    <row r="15132" spans="1:5" ht="15" hidden="1" x14ac:dyDescent="0.25">
      <c r="A15132" s="23"/>
      <c r="B15132" s="29"/>
      <c r="C15132" s="29"/>
      <c r="D15132" s="30"/>
      <c r="E15132" s="29"/>
    </row>
    <row r="15133" spans="1:5" ht="15" hidden="1" x14ac:dyDescent="0.25">
      <c r="A15133" s="23"/>
      <c r="B15133" s="29"/>
      <c r="C15133" s="29"/>
      <c r="D15133" s="30"/>
      <c r="E15133" s="29"/>
    </row>
    <row r="15134" spans="1:5" ht="15" hidden="1" x14ac:dyDescent="0.25">
      <c r="A15134" s="23"/>
      <c r="B15134" s="29"/>
      <c r="C15134" s="29"/>
      <c r="D15134" s="30"/>
      <c r="E15134" s="29"/>
    </row>
    <row r="15135" spans="1:5" ht="15" hidden="1" x14ac:dyDescent="0.25">
      <c r="A15135" s="23"/>
      <c r="B15135" s="29"/>
      <c r="C15135" s="29"/>
      <c r="D15135" s="30"/>
      <c r="E15135" s="29"/>
    </row>
    <row r="15136" spans="1:5" ht="15" hidden="1" x14ac:dyDescent="0.25">
      <c r="A15136" s="23"/>
      <c r="B15136" s="29"/>
      <c r="C15136" s="29"/>
      <c r="D15136" s="30"/>
      <c r="E15136" s="29"/>
    </row>
    <row r="15137" spans="1:5" ht="15" hidden="1" x14ac:dyDescent="0.25">
      <c r="A15137" s="23"/>
      <c r="B15137" s="29"/>
      <c r="C15137" s="29"/>
      <c r="D15137" s="30"/>
      <c r="E15137" s="29"/>
    </row>
    <row r="15138" spans="1:5" ht="15" hidden="1" x14ac:dyDescent="0.25">
      <c r="A15138" s="23"/>
      <c r="B15138" s="29"/>
      <c r="C15138" s="29"/>
      <c r="D15138" s="30"/>
      <c r="E15138" s="29"/>
    </row>
    <row r="15139" spans="1:5" ht="15" hidden="1" x14ac:dyDescent="0.25">
      <c r="A15139" s="23"/>
      <c r="B15139" s="29"/>
      <c r="C15139" s="29"/>
      <c r="D15139" s="30"/>
      <c r="E15139" s="29"/>
    </row>
    <row r="15140" spans="1:5" ht="15" hidden="1" x14ac:dyDescent="0.25">
      <c r="A15140" s="23"/>
      <c r="B15140" s="29"/>
      <c r="C15140" s="29"/>
      <c r="D15140" s="30"/>
      <c r="E15140" s="29"/>
    </row>
    <row r="15141" spans="1:5" ht="15" hidden="1" x14ac:dyDescent="0.25">
      <c r="A15141" s="23"/>
      <c r="B15141" s="29"/>
      <c r="C15141" s="29"/>
      <c r="D15141" s="30"/>
      <c r="E15141" s="29"/>
    </row>
    <row r="15142" spans="1:5" ht="15" hidden="1" x14ac:dyDescent="0.25">
      <c r="A15142" s="23"/>
      <c r="B15142" s="29"/>
      <c r="C15142" s="29"/>
      <c r="D15142" s="30"/>
      <c r="E15142" s="29"/>
    </row>
    <row r="15143" spans="1:5" ht="15" hidden="1" x14ac:dyDescent="0.25">
      <c r="A15143" s="23"/>
      <c r="B15143" s="29"/>
      <c r="C15143" s="29"/>
      <c r="D15143" s="30"/>
      <c r="E15143" s="29"/>
    </row>
    <row r="15144" spans="1:5" ht="15" hidden="1" x14ac:dyDescent="0.25">
      <c r="A15144" s="23"/>
      <c r="B15144" s="29"/>
      <c r="C15144" s="29"/>
      <c r="D15144" s="30"/>
      <c r="E15144" s="29"/>
    </row>
    <row r="15145" spans="1:5" ht="15" hidden="1" x14ac:dyDescent="0.25">
      <c r="A15145" s="23"/>
      <c r="B15145" s="29"/>
      <c r="C15145" s="29"/>
      <c r="D15145" s="30"/>
      <c r="E15145" s="29"/>
    </row>
    <row r="15146" spans="1:5" ht="15" hidden="1" x14ac:dyDescent="0.25">
      <c r="A15146" s="23"/>
      <c r="B15146" s="29"/>
      <c r="C15146" s="29"/>
      <c r="D15146" s="30"/>
      <c r="E15146" s="29"/>
    </row>
    <row r="15147" spans="1:5" ht="15" hidden="1" x14ac:dyDescent="0.25">
      <c r="A15147" s="23"/>
      <c r="B15147" s="29"/>
      <c r="C15147" s="29"/>
      <c r="D15147" s="30"/>
      <c r="E15147" s="29"/>
    </row>
    <row r="15148" spans="1:5" ht="15" hidden="1" x14ac:dyDescent="0.25">
      <c r="A15148" s="23"/>
      <c r="B15148" s="29"/>
      <c r="C15148" s="29"/>
      <c r="D15148" s="30"/>
      <c r="E15148" s="29"/>
    </row>
    <row r="15149" spans="1:5" ht="15" hidden="1" x14ac:dyDescent="0.25">
      <c r="A15149" s="23"/>
      <c r="B15149" s="29"/>
      <c r="C15149" s="29"/>
      <c r="D15149" s="30"/>
      <c r="E15149" s="29"/>
    </row>
    <row r="15150" spans="1:5" ht="15" hidden="1" x14ac:dyDescent="0.25">
      <c r="A15150" s="23"/>
      <c r="B15150" s="29"/>
      <c r="C15150" s="29"/>
      <c r="D15150" s="30"/>
      <c r="E15150" s="29"/>
    </row>
    <row r="15151" spans="1:5" ht="15" hidden="1" x14ac:dyDescent="0.25">
      <c r="A15151" s="23"/>
      <c r="B15151" s="29"/>
      <c r="C15151" s="29"/>
      <c r="D15151" s="30"/>
      <c r="E15151" s="29"/>
    </row>
    <row r="15152" spans="1:5" ht="15" hidden="1" x14ac:dyDescent="0.25">
      <c r="A15152" s="23"/>
      <c r="B15152" s="29"/>
      <c r="C15152" s="29"/>
      <c r="D15152" s="30"/>
      <c r="E15152" s="29"/>
    </row>
    <row r="15153" spans="1:5" ht="15" hidden="1" x14ac:dyDescent="0.25">
      <c r="A15153" s="23"/>
      <c r="B15153" s="29"/>
      <c r="C15153" s="29"/>
      <c r="D15153" s="30"/>
      <c r="E15153" s="29"/>
    </row>
    <row r="15154" spans="1:5" ht="15" hidden="1" x14ac:dyDescent="0.25">
      <c r="A15154" s="23"/>
      <c r="B15154" s="29"/>
      <c r="C15154" s="29"/>
      <c r="D15154" s="30"/>
      <c r="E15154" s="29"/>
    </row>
    <row r="15155" spans="1:5" ht="15" hidden="1" x14ac:dyDescent="0.25">
      <c r="A15155" s="23"/>
      <c r="B15155" s="29"/>
      <c r="C15155" s="29"/>
      <c r="D15155" s="30"/>
      <c r="E15155" s="29"/>
    </row>
    <row r="15156" spans="1:5" ht="15" hidden="1" x14ac:dyDescent="0.25">
      <c r="A15156" s="23"/>
      <c r="B15156" s="29"/>
      <c r="C15156" s="29"/>
      <c r="D15156" s="30"/>
      <c r="E15156" s="29"/>
    </row>
    <row r="15157" spans="1:5" ht="15" hidden="1" x14ac:dyDescent="0.25">
      <c r="A15157" s="23"/>
      <c r="B15157" s="29"/>
      <c r="C15157" s="29"/>
      <c r="D15157" s="30"/>
      <c r="E15157" s="29"/>
    </row>
    <row r="15158" spans="1:5" ht="15" hidden="1" x14ac:dyDescent="0.25">
      <c r="A15158" s="23"/>
      <c r="B15158" s="29"/>
      <c r="C15158" s="29"/>
      <c r="D15158" s="30"/>
      <c r="E15158" s="29"/>
    </row>
    <row r="15159" spans="1:5" ht="15" hidden="1" x14ac:dyDescent="0.25">
      <c r="A15159" s="23"/>
      <c r="B15159" s="29"/>
      <c r="C15159" s="29"/>
      <c r="D15159" s="30"/>
      <c r="E15159" s="29"/>
    </row>
    <row r="15160" spans="1:5" ht="15" hidden="1" x14ac:dyDescent="0.25">
      <c r="A15160" s="23"/>
      <c r="B15160" s="29"/>
      <c r="C15160" s="29"/>
      <c r="D15160" s="30"/>
      <c r="E15160" s="29"/>
    </row>
    <row r="15161" spans="1:5" ht="15" hidden="1" x14ac:dyDescent="0.25">
      <c r="A15161" s="23"/>
      <c r="B15161" s="29"/>
      <c r="C15161" s="29"/>
      <c r="D15161" s="30"/>
      <c r="E15161" s="29"/>
    </row>
    <row r="15162" spans="1:5" ht="15" hidden="1" x14ac:dyDescent="0.25">
      <c r="A15162" s="23"/>
      <c r="B15162" s="29"/>
      <c r="C15162" s="29"/>
      <c r="D15162" s="30"/>
      <c r="E15162" s="29"/>
    </row>
    <row r="15163" spans="1:5" ht="15" hidden="1" x14ac:dyDescent="0.25">
      <c r="A15163" s="23"/>
      <c r="B15163" s="29"/>
      <c r="C15163" s="29"/>
      <c r="D15163" s="30"/>
      <c r="E15163" s="29"/>
    </row>
    <row r="15164" spans="1:5" ht="15" hidden="1" x14ac:dyDescent="0.25">
      <c r="A15164" s="23"/>
      <c r="B15164" s="29"/>
      <c r="C15164" s="29"/>
      <c r="D15164" s="30"/>
      <c r="E15164" s="29"/>
    </row>
    <row r="15165" spans="1:5" ht="15" hidden="1" x14ac:dyDescent="0.25">
      <c r="A15165" s="23"/>
      <c r="B15165" s="29"/>
      <c r="C15165" s="29"/>
      <c r="D15165" s="30"/>
      <c r="E15165" s="29"/>
    </row>
    <row r="15166" spans="1:5" ht="15" hidden="1" x14ac:dyDescent="0.25">
      <c r="A15166" s="23"/>
      <c r="B15166" s="29"/>
      <c r="C15166" s="29"/>
      <c r="D15166" s="30"/>
      <c r="E15166" s="29"/>
    </row>
    <row r="15167" spans="1:5" ht="15" hidden="1" x14ac:dyDescent="0.25">
      <c r="A15167" s="23"/>
      <c r="B15167" s="29"/>
      <c r="C15167" s="29"/>
      <c r="D15167" s="30"/>
      <c r="E15167" s="29"/>
    </row>
    <row r="15168" spans="1:5" ht="15" hidden="1" x14ac:dyDescent="0.25">
      <c r="A15168" s="23"/>
      <c r="B15168" s="29"/>
      <c r="C15168" s="29"/>
      <c r="D15168" s="30"/>
      <c r="E15168" s="29"/>
    </row>
    <row r="15169" spans="1:5" ht="15" hidden="1" x14ac:dyDescent="0.25">
      <c r="A15169" s="23"/>
      <c r="B15169" s="29"/>
      <c r="C15169" s="29"/>
      <c r="D15169" s="30"/>
      <c r="E15169" s="29"/>
    </row>
    <row r="15170" spans="1:5" ht="15" hidden="1" x14ac:dyDescent="0.25">
      <c r="A15170" s="23"/>
      <c r="B15170" s="29"/>
      <c r="C15170" s="29"/>
      <c r="D15170" s="30"/>
      <c r="E15170" s="29"/>
    </row>
    <row r="15171" spans="1:5" ht="15" hidden="1" x14ac:dyDescent="0.25">
      <c r="A15171" s="23"/>
      <c r="B15171" s="29"/>
      <c r="C15171" s="29"/>
      <c r="D15171" s="30"/>
      <c r="E15171" s="29"/>
    </row>
    <row r="15172" spans="1:5" ht="15" hidden="1" x14ac:dyDescent="0.25">
      <c r="A15172" s="23"/>
      <c r="B15172" s="29"/>
      <c r="C15172" s="29"/>
      <c r="D15172" s="30"/>
      <c r="E15172" s="29"/>
    </row>
    <row r="15173" spans="1:5" ht="15" hidden="1" x14ac:dyDescent="0.25">
      <c r="A15173" s="23"/>
      <c r="B15173" s="29"/>
      <c r="C15173" s="29"/>
      <c r="D15173" s="30"/>
      <c r="E15173" s="29"/>
    </row>
    <row r="15174" spans="1:5" ht="15" hidden="1" x14ac:dyDescent="0.25">
      <c r="A15174" s="23"/>
      <c r="B15174" s="29"/>
      <c r="C15174" s="29"/>
      <c r="D15174" s="30"/>
      <c r="E15174" s="29"/>
    </row>
    <row r="15175" spans="1:5" ht="15" hidden="1" x14ac:dyDescent="0.25">
      <c r="A15175" s="23"/>
      <c r="B15175" s="29"/>
      <c r="C15175" s="29"/>
      <c r="D15175" s="30"/>
      <c r="E15175" s="29"/>
    </row>
    <row r="15176" spans="1:5" ht="15" hidden="1" x14ac:dyDescent="0.25">
      <c r="A15176" s="23"/>
      <c r="B15176" s="29"/>
      <c r="C15176" s="29"/>
      <c r="D15176" s="30"/>
      <c r="E15176" s="29"/>
    </row>
    <row r="15177" spans="1:5" ht="15" hidden="1" x14ac:dyDescent="0.25">
      <c r="A15177" s="23"/>
      <c r="B15177" s="29"/>
      <c r="C15177" s="29"/>
      <c r="D15177" s="30"/>
      <c r="E15177" s="29"/>
    </row>
    <row r="15178" spans="1:5" ht="15" hidden="1" x14ac:dyDescent="0.25">
      <c r="A15178" s="23"/>
      <c r="B15178" s="29"/>
      <c r="C15178" s="29"/>
      <c r="D15178" s="30"/>
      <c r="E15178" s="29"/>
    </row>
    <row r="15179" spans="1:5" ht="15" hidden="1" x14ac:dyDescent="0.25">
      <c r="A15179" s="23"/>
      <c r="B15179" s="29"/>
      <c r="C15179" s="29"/>
      <c r="D15179" s="30"/>
      <c r="E15179" s="29"/>
    </row>
    <row r="15180" spans="1:5" ht="15" hidden="1" x14ac:dyDescent="0.25">
      <c r="A15180" s="23"/>
      <c r="B15180" s="29"/>
      <c r="C15180" s="29"/>
      <c r="D15180" s="30"/>
      <c r="E15180" s="29"/>
    </row>
    <row r="15181" spans="1:5" ht="15" hidden="1" x14ac:dyDescent="0.25">
      <c r="A15181" s="23"/>
      <c r="B15181" s="29"/>
      <c r="C15181" s="29"/>
      <c r="D15181" s="30"/>
      <c r="E15181" s="29"/>
    </row>
    <row r="15182" spans="1:5" ht="15" hidden="1" x14ac:dyDescent="0.25">
      <c r="A15182" s="23"/>
      <c r="B15182" s="29"/>
      <c r="C15182" s="29"/>
      <c r="D15182" s="30"/>
      <c r="E15182" s="29"/>
    </row>
    <row r="15183" spans="1:5" ht="15" hidden="1" x14ac:dyDescent="0.25">
      <c r="A15183" s="23"/>
      <c r="B15183" s="29"/>
      <c r="C15183" s="29"/>
      <c r="D15183" s="30"/>
      <c r="E15183" s="29"/>
    </row>
    <row r="15184" spans="1:5" ht="15" hidden="1" x14ac:dyDescent="0.25">
      <c r="A15184" s="23"/>
      <c r="B15184" s="29"/>
      <c r="C15184" s="29"/>
      <c r="D15184" s="30"/>
      <c r="E15184" s="29"/>
    </row>
    <row r="15185" spans="1:5" ht="15" hidden="1" x14ac:dyDescent="0.25">
      <c r="A15185" s="23"/>
      <c r="B15185" s="29"/>
      <c r="C15185" s="29"/>
      <c r="D15185" s="30"/>
      <c r="E15185" s="29"/>
    </row>
    <row r="15186" spans="1:5" ht="15" hidden="1" x14ac:dyDescent="0.25">
      <c r="A15186" s="23"/>
      <c r="B15186" s="29"/>
      <c r="C15186" s="29"/>
      <c r="D15186" s="30"/>
      <c r="E15186" s="29"/>
    </row>
    <row r="15187" spans="1:5" ht="15" hidden="1" x14ac:dyDescent="0.25">
      <c r="A15187" s="23"/>
      <c r="B15187" s="29"/>
      <c r="C15187" s="29"/>
      <c r="D15187" s="30"/>
      <c r="E15187" s="29"/>
    </row>
    <row r="15188" spans="1:5" ht="15" hidden="1" x14ac:dyDescent="0.25">
      <c r="A15188" s="23"/>
      <c r="B15188" s="29"/>
      <c r="C15188" s="29"/>
      <c r="D15188" s="30"/>
      <c r="E15188" s="29"/>
    </row>
    <row r="15189" spans="1:5" ht="15" hidden="1" x14ac:dyDescent="0.25">
      <c r="A15189" s="23"/>
      <c r="B15189" s="29"/>
      <c r="C15189" s="29"/>
      <c r="D15189" s="30"/>
      <c r="E15189" s="29"/>
    </row>
    <row r="15190" spans="1:5" ht="15" hidden="1" x14ac:dyDescent="0.25">
      <c r="A15190" s="23"/>
      <c r="B15190" s="29"/>
      <c r="C15190" s="29"/>
      <c r="D15190" s="30"/>
      <c r="E15190" s="29"/>
    </row>
    <row r="15191" spans="1:5" ht="15" hidden="1" x14ac:dyDescent="0.25">
      <c r="A15191" s="23"/>
      <c r="B15191" s="29"/>
      <c r="C15191" s="29"/>
      <c r="D15191" s="30"/>
      <c r="E15191" s="29"/>
    </row>
    <row r="15192" spans="1:5" ht="15" hidden="1" x14ac:dyDescent="0.25">
      <c r="A15192" s="23"/>
      <c r="B15192" s="29"/>
      <c r="C15192" s="29"/>
      <c r="D15192" s="30"/>
      <c r="E15192" s="29"/>
    </row>
    <row r="15193" spans="1:5" ht="15" hidden="1" x14ac:dyDescent="0.25">
      <c r="A15193" s="23"/>
      <c r="B15193" s="29"/>
      <c r="C15193" s="29"/>
      <c r="D15193" s="30"/>
      <c r="E15193" s="29"/>
    </row>
    <row r="15194" spans="1:5" ht="15" hidden="1" x14ac:dyDescent="0.25">
      <c r="A15194" s="23"/>
      <c r="B15194" s="29"/>
      <c r="C15194" s="29"/>
      <c r="D15194" s="30"/>
      <c r="E15194" s="29"/>
    </row>
    <row r="15195" spans="1:5" ht="15" hidden="1" x14ac:dyDescent="0.25">
      <c r="A15195" s="23"/>
      <c r="B15195" s="29"/>
      <c r="C15195" s="29"/>
      <c r="D15195" s="30"/>
      <c r="E15195" s="29"/>
    </row>
    <row r="15196" spans="1:5" ht="15" hidden="1" x14ac:dyDescent="0.25">
      <c r="A15196" s="23"/>
      <c r="B15196" s="29"/>
      <c r="C15196" s="29"/>
      <c r="D15196" s="30"/>
      <c r="E15196" s="29"/>
    </row>
    <row r="15197" spans="1:5" ht="15" hidden="1" x14ac:dyDescent="0.25">
      <c r="A15197" s="23"/>
      <c r="B15197" s="29"/>
      <c r="C15197" s="29"/>
      <c r="D15197" s="30"/>
      <c r="E15197" s="29"/>
    </row>
    <row r="15198" spans="1:5" ht="15" hidden="1" x14ac:dyDescent="0.25">
      <c r="A15198" s="23"/>
      <c r="B15198" s="29"/>
      <c r="C15198" s="29"/>
      <c r="D15198" s="30"/>
      <c r="E15198" s="29"/>
    </row>
    <row r="15199" spans="1:5" ht="15" hidden="1" x14ac:dyDescent="0.25">
      <c r="A15199" s="23"/>
      <c r="B15199" s="29"/>
      <c r="C15199" s="29"/>
      <c r="D15199" s="30"/>
      <c r="E15199" s="29"/>
    </row>
    <row r="15200" spans="1:5" ht="15" hidden="1" x14ac:dyDescent="0.25">
      <c r="A15200" s="23"/>
      <c r="B15200" s="29"/>
      <c r="C15200" s="29"/>
      <c r="D15200" s="30"/>
      <c r="E15200" s="29"/>
    </row>
    <row r="15201" spans="1:5" ht="15" hidden="1" x14ac:dyDescent="0.25">
      <c r="A15201" s="23"/>
      <c r="B15201" s="29"/>
      <c r="C15201" s="29"/>
      <c r="D15201" s="30"/>
      <c r="E15201" s="29"/>
    </row>
    <row r="15202" spans="1:5" ht="15" hidden="1" x14ac:dyDescent="0.25">
      <c r="A15202" s="23"/>
      <c r="B15202" s="29"/>
      <c r="C15202" s="29"/>
      <c r="D15202" s="30"/>
      <c r="E15202" s="29"/>
    </row>
    <row r="15203" spans="1:5" ht="15" hidden="1" x14ac:dyDescent="0.25">
      <c r="A15203" s="23"/>
      <c r="B15203" s="29"/>
      <c r="C15203" s="29"/>
      <c r="D15203" s="30"/>
      <c r="E15203" s="29"/>
    </row>
    <row r="15204" spans="1:5" ht="15" hidden="1" x14ac:dyDescent="0.25">
      <c r="A15204" s="23"/>
      <c r="B15204" s="29"/>
      <c r="C15204" s="29"/>
      <c r="D15204" s="30"/>
      <c r="E15204" s="29"/>
    </row>
    <row r="15205" spans="1:5" ht="15" hidden="1" x14ac:dyDescent="0.25">
      <c r="A15205" s="23"/>
      <c r="B15205" s="29"/>
      <c r="C15205" s="29"/>
      <c r="D15205" s="30"/>
      <c r="E15205" s="29"/>
    </row>
    <row r="15206" spans="1:5" ht="15" hidden="1" x14ac:dyDescent="0.25">
      <c r="A15206" s="23"/>
      <c r="B15206" s="29"/>
      <c r="C15206" s="29"/>
      <c r="D15206" s="30"/>
      <c r="E15206" s="29"/>
    </row>
    <row r="15207" spans="1:5" ht="15" hidden="1" x14ac:dyDescent="0.25">
      <c r="A15207" s="23"/>
      <c r="B15207" s="29"/>
      <c r="C15207" s="29"/>
      <c r="D15207" s="30"/>
      <c r="E15207" s="29"/>
    </row>
    <row r="15208" spans="1:5" ht="15" hidden="1" x14ac:dyDescent="0.25">
      <c r="A15208" s="23"/>
      <c r="B15208" s="29"/>
      <c r="C15208" s="29"/>
      <c r="D15208" s="30"/>
      <c r="E15208" s="29"/>
    </row>
    <row r="15209" spans="1:5" ht="15" hidden="1" x14ac:dyDescent="0.25">
      <c r="A15209" s="23"/>
      <c r="B15209" s="29"/>
      <c r="C15209" s="29"/>
      <c r="D15209" s="30"/>
      <c r="E15209" s="29"/>
    </row>
    <row r="15210" spans="1:5" ht="15" hidden="1" x14ac:dyDescent="0.25">
      <c r="A15210" s="23"/>
      <c r="B15210" s="29"/>
      <c r="C15210" s="29"/>
      <c r="D15210" s="30"/>
      <c r="E15210" s="29"/>
    </row>
    <row r="15211" spans="1:5" ht="15" hidden="1" x14ac:dyDescent="0.25">
      <c r="A15211" s="23"/>
      <c r="B15211" s="29"/>
      <c r="C15211" s="29"/>
      <c r="D15211" s="30"/>
      <c r="E15211" s="29"/>
    </row>
    <row r="15212" spans="1:5" ht="15" hidden="1" x14ac:dyDescent="0.25">
      <c r="A15212" s="23"/>
      <c r="B15212" s="29"/>
      <c r="C15212" s="29"/>
      <c r="D15212" s="30"/>
      <c r="E15212" s="29"/>
    </row>
    <row r="15213" spans="1:5" ht="15" hidden="1" x14ac:dyDescent="0.25">
      <c r="A15213" s="23"/>
      <c r="B15213" s="29"/>
      <c r="C15213" s="29"/>
      <c r="D15213" s="30"/>
      <c r="E15213" s="29"/>
    </row>
    <row r="15214" spans="1:5" ht="15" hidden="1" x14ac:dyDescent="0.25">
      <c r="A15214" s="23"/>
      <c r="B15214" s="29"/>
      <c r="C15214" s="29"/>
      <c r="D15214" s="30"/>
      <c r="E15214" s="29"/>
    </row>
    <row r="15215" spans="1:5" ht="15" hidden="1" x14ac:dyDescent="0.25">
      <c r="A15215" s="23"/>
      <c r="B15215" s="29"/>
      <c r="C15215" s="29"/>
      <c r="D15215" s="30"/>
      <c r="E15215" s="29"/>
    </row>
    <row r="15216" spans="1:5" ht="15" hidden="1" x14ac:dyDescent="0.25">
      <c r="A15216" s="23"/>
      <c r="B15216" s="29"/>
      <c r="C15216" s="29"/>
      <c r="D15216" s="30"/>
      <c r="E15216" s="29"/>
    </row>
    <row r="15217" spans="1:5" ht="15" hidden="1" x14ac:dyDescent="0.25">
      <c r="A15217" s="23"/>
      <c r="B15217" s="29"/>
      <c r="C15217" s="29"/>
      <c r="D15217" s="30"/>
      <c r="E15217" s="29"/>
    </row>
    <row r="15218" spans="1:5" ht="15" hidden="1" x14ac:dyDescent="0.25">
      <c r="A15218" s="23"/>
      <c r="B15218" s="29"/>
      <c r="C15218" s="29"/>
      <c r="D15218" s="30"/>
      <c r="E15218" s="29"/>
    </row>
    <row r="15219" spans="1:5" ht="15" hidden="1" x14ac:dyDescent="0.25">
      <c r="A15219" s="23"/>
      <c r="B15219" s="29"/>
      <c r="C15219" s="29"/>
      <c r="D15219" s="30"/>
      <c r="E15219" s="29"/>
    </row>
    <row r="15220" spans="1:5" ht="15" hidden="1" x14ac:dyDescent="0.25">
      <c r="A15220" s="23"/>
      <c r="B15220" s="29"/>
      <c r="C15220" s="29"/>
      <c r="D15220" s="30"/>
      <c r="E15220" s="29"/>
    </row>
    <row r="15221" spans="1:5" ht="15" hidden="1" x14ac:dyDescent="0.25">
      <c r="A15221" s="23"/>
      <c r="B15221" s="29"/>
      <c r="C15221" s="29"/>
      <c r="D15221" s="30"/>
      <c r="E15221" s="29"/>
    </row>
    <row r="15222" spans="1:5" ht="15" hidden="1" x14ac:dyDescent="0.25">
      <c r="A15222" s="23"/>
      <c r="B15222" s="29"/>
      <c r="C15222" s="29"/>
      <c r="D15222" s="30"/>
      <c r="E15222" s="29"/>
    </row>
    <row r="15223" spans="1:5" ht="15" hidden="1" x14ac:dyDescent="0.25">
      <c r="A15223" s="23"/>
      <c r="B15223" s="29"/>
      <c r="C15223" s="29"/>
      <c r="D15223" s="30"/>
      <c r="E15223" s="29"/>
    </row>
    <row r="15224" spans="1:5" ht="15" hidden="1" x14ac:dyDescent="0.25">
      <c r="A15224" s="23"/>
      <c r="B15224" s="29"/>
      <c r="C15224" s="29"/>
      <c r="D15224" s="30"/>
      <c r="E15224" s="29"/>
    </row>
    <row r="15225" spans="1:5" ht="15" hidden="1" x14ac:dyDescent="0.25">
      <c r="A15225" s="23"/>
      <c r="B15225" s="29"/>
      <c r="C15225" s="29"/>
      <c r="D15225" s="30"/>
      <c r="E15225" s="29"/>
    </row>
    <row r="15226" spans="1:5" ht="15" hidden="1" x14ac:dyDescent="0.25">
      <c r="A15226" s="23"/>
      <c r="B15226" s="29"/>
      <c r="C15226" s="29"/>
      <c r="D15226" s="30"/>
      <c r="E15226" s="29"/>
    </row>
    <row r="15227" spans="1:5" ht="15" hidden="1" x14ac:dyDescent="0.25">
      <c r="A15227" s="23"/>
      <c r="B15227" s="29"/>
      <c r="C15227" s="29"/>
      <c r="D15227" s="30"/>
      <c r="E15227" s="29"/>
    </row>
    <row r="15228" spans="1:5" ht="15" hidden="1" x14ac:dyDescent="0.25">
      <c r="A15228" s="23"/>
      <c r="B15228" s="29"/>
      <c r="C15228" s="29"/>
      <c r="D15228" s="30"/>
      <c r="E15228" s="29"/>
    </row>
    <row r="15229" spans="1:5" ht="15" hidden="1" x14ac:dyDescent="0.25">
      <c r="A15229" s="23"/>
      <c r="B15229" s="29"/>
      <c r="C15229" s="29"/>
      <c r="D15229" s="30"/>
      <c r="E15229" s="29"/>
    </row>
    <row r="15230" spans="1:5" ht="15" hidden="1" x14ac:dyDescent="0.25">
      <c r="A15230" s="23"/>
      <c r="B15230" s="29"/>
      <c r="C15230" s="29"/>
      <c r="D15230" s="30"/>
      <c r="E15230" s="29"/>
    </row>
    <row r="15231" spans="1:5" ht="15" hidden="1" x14ac:dyDescent="0.25">
      <c r="A15231" s="23"/>
      <c r="B15231" s="29"/>
      <c r="C15231" s="29"/>
      <c r="D15231" s="30"/>
      <c r="E15231" s="29"/>
    </row>
    <row r="15232" spans="1:5" ht="15" hidden="1" x14ac:dyDescent="0.25">
      <c r="A15232" s="23"/>
      <c r="B15232" s="29"/>
      <c r="C15232" s="29"/>
      <c r="D15232" s="30"/>
      <c r="E15232" s="29"/>
    </row>
    <row r="15233" spans="1:5" ht="15" hidden="1" x14ac:dyDescent="0.25">
      <c r="A15233" s="23"/>
      <c r="B15233" s="29"/>
      <c r="C15233" s="29"/>
      <c r="D15233" s="30"/>
      <c r="E15233" s="29"/>
    </row>
    <row r="15234" spans="1:5" ht="15" hidden="1" x14ac:dyDescent="0.25">
      <c r="A15234" s="23"/>
      <c r="B15234" s="29"/>
      <c r="C15234" s="29"/>
      <c r="D15234" s="30"/>
      <c r="E15234" s="29"/>
    </row>
    <row r="15235" spans="1:5" ht="15" hidden="1" x14ac:dyDescent="0.25">
      <c r="A15235" s="23"/>
      <c r="B15235" s="29"/>
      <c r="C15235" s="29"/>
      <c r="D15235" s="30"/>
      <c r="E15235" s="29"/>
    </row>
    <row r="15236" spans="1:5" ht="15" hidden="1" x14ac:dyDescent="0.25">
      <c r="A15236" s="23"/>
      <c r="B15236" s="29"/>
      <c r="C15236" s="29"/>
      <c r="D15236" s="30"/>
      <c r="E15236" s="29"/>
    </row>
    <row r="15237" spans="1:5" ht="15" hidden="1" x14ac:dyDescent="0.25">
      <c r="A15237" s="23"/>
      <c r="B15237" s="29"/>
      <c r="C15237" s="29"/>
      <c r="D15237" s="30"/>
      <c r="E15237" s="29"/>
    </row>
    <row r="15238" spans="1:5" ht="15" hidden="1" x14ac:dyDescent="0.25">
      <c r="A15238" s="23"/>
      <c r="B15238" s="29"/>
      <c r="C15238" s="29"/>
      <c r="D15238" s="30"/>
      <c r="E15238" s="29"/>
    </row>
    <row r="15239" spans="1:5" ht="15" hidden="1" x14ac:dyDescent="0.25">
      <c r="A15239" s="23"/>
      <c r="B15239" s="29"/>
      <c r="C15239" s="29"/>
      <c r="D15239" s="30"/>
      <c r="E15239" s="29"/>
    </row>
    <row r="15240" spans="1:5" ht="15" hidden="1" x14ac:dyDescent="0.25">
      <c r="A15240" s="23"/>
      <c r="B15240" s="29"/>
      <c r="C15240" s="29"/>
      <c r="D15240" s="30"/>
      <c r="E15240" s="29"/>
    </row>
    <row r="15241" spans="1:5" ht="15" hidden="1" x14ac:dyDescent="0.25">
      <c r="A15241" s="23"/>
      <c r="B15241" s="29"/>
      <c r="C15241" s="29"/>
      <c r="D15241" s="30"/>
      <c r="E15241" s="29"/>
    </row>
    <row r="15242" spans="1:5" ht="15" hidden="1" x14ac:dyDescent="0.25">
      <c r="A15242" s="23"/>
      <c r="B15242" s="29"/>
      <c r="C15242" s="29"/>
      <c r="D15242" s="30"/>
      <c r="E15242" s="29"/>
    </row>
    <row r="15243" spans="1:5" ht="15" hidden="1" x14ac:dyDescent="0.25">
      <c r="A15243" s="23"/>
      <c r="B15243" s="29"/>
      <c r="C15243" s="29"/>
      <c r="D15243" s="30"/>
      <c r="E15243" s="29"/>
    </row>
    <row r="15244" spans="1:5" ht="15" hidden="1" x14ac:dyDescent="0.25">
      <c r="A15244" s="23"/>
      <c r="B15244" s="29"/>
      <c r="C15244" s="29"/>
      <c r="D15244" s="30"/>
      <c r="E15244" s="29"/>
    </row>
    <row r="15245" spans="1:5" ht="15" hidden="1" x14ac:dyDescent="0.25">
      <c r="A15245" s="23"/>
      <c r="B15245" s="29"/>
      <c r="C15245" s="29"/>
      <c r="D15245" s="30"/>
      <c r="E15245" s="29"/>
    </row>
    <row r="15246" spans="1:5" ht="15" hidden="1" x14ac:dyDescent="0.25">
      <c r="A15246" s="23"/>
      <c r="B15246" s="29"/>
      <c r="C15246" s="29"/>
      <c r="D15246" s="30"/>
      <c r="E15246" s="29"/>
    </row>
    <row r="15247" spans="1:5" ht="15" hidden="1" x14ac:dyDescent="0.25">
      <c r="A15247" s="23"/>
      <c r="B15247" s="29"/>
      <c r="C15247" s="29"/>
      <c r="D15247" s="30"/>
      <c r="E15247" s="29"/>
    </row>
    <row r="15248" spans="1:5" ht="15" hidden="1" x14ac:dyDescent="0.25">
      <c r="A15248" s="23"/>
      <c r="B15248" s="29"/>
      <c r="C15248" s="29"/>
      <c r="D15248" s="30"/>
      <c r="E15248" s="29"/>
    </row>
    <row r="15249" spans="1:5" ht="15" hidden="1" x14ac:dyDescent="0.25">
      <c r="A15249" s="23"/>
      <c r="B15249" s="29"/>
      <c r="C15249" s="29"/>
      <c r="D15249" s="30"/>
      <c r="E15249" s="29"/>
    </row>
    <row r="15250" spans="1:5" ht="15" hidden="1" x14ac:dyDescent="0.25">
      <c r="A15250" s="23"/>
      <c r="B15250" s="29"/>
      <c r="C15250" s="29"/>
      <c r="D15250" s="30"/>
      <c r="E15250" s="29"/>
    </row>
    <row r="15251" spans="1:5" ht="15" hidden="1" x14ac:dyDescent="0.25">
      <c r="A15251" s="23"/>
      <c r="B15251" s="29"/>
      <c r="C15251" s="29"/>
      <c r="D15251" s="30"/>
      <c r="E15251" s="29"/>
    </row>
    <row r="15252" spans="1:5" ht="15" hidden="1" x14ac:dyDescent="0.25">
      <c r="A15252" s="23"/>
      <c r="B15252" s="29"/>
      <c r="C15252" s="29"/>
      <c r="D15252" s="30"/>
      <c r="E15252" s="29"/>
    </row>
    <row r="15253" spans="1:5" ht="15" hidden="1" x14ac:dyDescent="0.25">
      <c r="A15253" s="23"/>
      <c r="B15253" s="29"/>
      <c r="C15253" s="29"/>
      <c r="D15253" s="30"/>
      <c r="E15253" s="29"/>
    </row>
    <row r="15254" spans="1:5" ht="15" hidden="1" x14ac:dyDescent="0.25">
      <c r="A15254" s="23"/>
      <c r="B15254" s="29"/>
      <c r="C15254" s="29"/>
      <c r="D15254" s="30"/>
      <c r="E15254" s="29"/>
    </row>
    <row r="15255" spans="1:5" ht="15" hidden="1" x14ac:dyDescent="0.25">
      <c r="A15255" s="23"/>
      <c r="B15255" s="29"/>
      <c r="C15255" s="29"/>
      <c r="D15255" s="30"/>
      <c r="E15255" s="29"/>
    </row>
    <row r="15256" spans="1:5" ht="15" hidden="1" x14ac:dyDescent="0.25">
      <c r="A15256" s="23"/>
      <c r="B15256" s="29"/>
      <c r="C15256" s="29"/>
      <c r="D15256" s="30"/>
      <c r="E15256" s="29"/>
    </row>
    <row r="15257" spans="1:5" ht="15" hidden="1" x14ac:dyDescent="0.25">
      <c r="A15257" s="23"/>
      <c r="B15257" s="29"/>
      <c r="C15257" s="29"/>
      <c r="D15257" s="30"/>
      <c r="E15257" s="29"/>
    </row>
    <row r="15258" spans="1:5" ht="15" hidden="1" x14ac:dyDescent="0.25">
      <c r="A15258" s="23"/>
      <c r="B15258" s="29"/>
      <c r="C15258" s="29"/>
      <c r="D15258" s="30"/>
      <c r="E15258" s="29"/>
    </row>
    <row r="15259" spans="1:5" ht="15" hidden="1" x14ac:dyDescent="0.25">
      <c r="A15259" s="23"/>
      <c r="B15259" s="29"/>
      <c r="C15259" s="29"/>
      <c r="D15259" s="30"/>
      <c r="E15259" s="29"/>
    </row>
    <row r="15260" spans="1:5" ht="15" hidden="1" x14ac:dyDescent="0.25">
      <c r="A15260" s="23"/>
      <c r="B15260" s="29"/>
      <c r="C15260" s="29"/>
      <c r="D15260" s="30"/>
      <c r="E15260" s="29"/>
    </row>
    <row r="15261" spans="1:5" ht="15" hidden="1" x14ac:dyDescent="0.25">
      <c r="A15261" s="23"/>
      <c r="B15261" s="29"/>
      <c r="C15261" s="29"/>
      <c r="D15261" s="30"/>
      <c r="E15261" s="29"/>
    </row>
    <row r="15262" spans="1:5" ht="15" hidden="1" x14ac:dyDescent="0.25">
      <c r="A15262" s="23"/>
      <c r="B15262" s="29"/>
      <c r="C15262" s="29"/>
      <c r="D15262" s="30"/>
      <c r="E15262" s="29"/>
    </row>
    <row r="15263" spans="1:5" ht="15" hidden="1" x14ac:dyDescent="0.25">
      <c r="A15263" s="23"/>
      <c r="B15263" s="29"/>
      <c r="C15263" s="29"/>
      <c r="D15263" s="30"/>
      <c r="E15263" s="29"/>
    </row>
    <row r="15264" spans="1:5" ht="15" hidden="1" x14ac:dyDescent="0.25">
      <c r="A15264" s="23"/>
      <c r="B15264" s="29"/>
      <c r="C15264" s="29"/>
      <c r="D15264" s="30"/>
      <c r="E15264" s="29"/>
    </row>
    <row r="15265" spans="1:5" ht="15" hidden="1" x14ac:dyDescent="0.25">
      <c r="A15265" s="23"/>
      <c r="B15265" s="29"/>
      <c r="C15265" s="29"/>
      <c r="D15265" s="30"/>
      <c r="E15265" s="29"/>
    </row>
    <row r="15266" spans="1:5" ht="15" hidden="1" x14ac:dyDescent="0.25">
      <c r="A15266" s="23"/>
      <c r="B15266" s="29"/>
      <c r="C15266" s="29"/>
      <c r="D15266" s="30"/>
      <c r="E15266" s="29"/>
    </row>
    <row r="15267" spans="1:5" ht="15" hidden="1" x14ac:dyDescent="0.25">
      <c r="A15267" s="23"/>
      <c r="B15267" s="29"/>
      <c r="C15267" s="29"/>
      <c r="D15267" s="30"/>
      <c r="E15267" s="29"/>
    </row>
    <row r="15268" spans="1:5" ht="15" hidden="1" x14ac:dyDescent="0.25">
      <c r="A15268" s="23"/>
      <c r="B15268" s="29"/>
      <c r="C15268" s="29"/>
      <c r="D15268" s="30"/>
      <c r="E15268" s="29"/>
    </row>
    <row r="15269" spans="1:5" ht="15" hidden="1" x14ac:dyDescent="0.25">
      <c r="A15269" s="23"/>
      <c r="B15269" s="29"/>
      <c r="C15269" s="29"/>
      <c r="D15269" s="30"/>
      <c r="E15269" s="29"/>
    </row>
    <row r="15270" spans="1:5" ht="15" hidden="1" x14ac:dyDescent="0.25">
      <c r="A15270" s="23"/>
      <c r="B15270" s="29"/>
      <c r="C15270" s="29"/>
      <c r="D15270" s="30"/>
      <c r="E15270" s="29"/>
    </row>
    <row r="15271" spans="1:5" ht="15" hidden="1" x14ac:dyDescent="0.25">
      <c r="A15271" s="23"/>
      <c r="B15271" s="29"/>
      <c r="C15271" s="29"/>
      <c r="D15271" s="30"/>
      <c r="E15271" s="29"/>
    </row>
    <row r="15272" spans="1:5" ht="15" hidden="1" x14ac:dyDescent="0.25">
      <c r="A15272" s="23"/>
      <c r="B15272" s="29"/>
      <c r="C15272" s="29"/>
      <c r="D15272" s="30"/>
      <c r="E15272" s="29"/>
    </row>
    <row r="15273" spans="1:5" ht="15" hidden="1" x14ac:dyDescent="0.25">
      <c r="A15273" s="23"/>
      <c r="B15273" s="29"/>
      <c r="C15273" s="29"/>
      <c r="D15273" s="30"/>
      <c r="E15273" s="29"/>
    </row>
    <row r="15274" spans="1:5" ht="15" hidden="1" x14ac:dyDescent="0.25">
      <c r="A15274" s="23"/>
      <c r="B15274" s="29"/>
      <c r="C15274" s="29"/>
      <c r="D15274" s="30"/>
      <c r="E15274" s="29"/>
    </row>
    <row r="15275" spans="1:5" ht="15" hidden="1" x14ac:dyDescent="0.25">
      <c r="A15275" s="23"/>
      <c r="B15275" s="29"/>
      <c r="C15275" s="29"/>
      <c r="D15275" s="30"/>
      <c r="E15275" s="29"/>
    </row>
    <row r="15276" spans="1:5" ht="15" hidden="1" x14ac:dyDescent="0.25">
      <c r="A15276" s="23"/>
      <c r="B15276" s="29"/>
      <c r="C15276" s="29"/>
      <c r="D15276" s="30"/>
      <c r="E15276" s="29"/>
    </row>
    <row r="15277" spans="1:5" ht="15" hidden="1" x14ac:dyDescent="0.25">
      <c r="A15277" s="23"/>
      <c r="B15277" s="29"/>
      <c r="C15277" s="29"/>
      <c r="D15277" s="30"/>
      <c r="E15277" s="29"/>
    </row>
    <row r="15278" spans="1:5" ht="15" hidden="1" x14ac:dyDescent="0.25">
      <c r="A15278" s="23"/>
      <c r="B15278" s="29"/>
      <c r="C15278" s="29"/>
      <c r="D15278" s="30"/>
      <c r="E15278" s="29"/>
    </row>
    <row r="15279" spans="1:5" ht="15" hidden="1" x14ac:dyDescent="0.25">
      <c r="A15279" s="23"/>
      <c r="B15279" s="29"/>
      <c r="C15279" s="29"/>
      <c r="D15279" s="30"/>
      <c r="E15279" s="29"/>
    </row>
    <row r="15280" spans="1:5" ht="15" hidden="1" x14ac:dyDescent="0.25">
      <c r="A15280" s="23"/>
      <c r="B15280" s="29"/>
      <c r="C15280" s="29"/>
      <c r="D15280" s="30"/>
      <c r="E15280" s="29"/>
    </row>
    <row r="15281" spans="1:5" ht="15" hidden="1" x14ac:dyDescent="0.25">
      <c r="A15281" s="23"/>
      <c r="B15281" s="29"/>
      <c r="C15281" s="29"/>
      <c r="D15281" s="30"/>
      <c r="E15281" s="29"/>
    </row>
    <row r="15282" spans="1:5" ht="15" hidden="1" x14ac:dyDescent="0.25">
      <c r="A15282" s="23"/>
      <c r="B15282" s="29"/>
      <c r="C15282" s="29"/>
      <c r="D15282" s="30"/>
      <c r="E15282" s="29"/>
    </row>
    <row r="15283" spans="1:5" ht="15" hidden="1" x14ac:dyDescent="0.25">
      <c r="A15283" s="23"/>
      <c r="B15283" s="29"/>
      <c r="C15283" s="29"/>
      <c r="D15283" s="30"/>
      <c r="E15283" s="29"/>
    </row>
    <row r="15284" spans="1:5" ht="15" hidden="1" x14ac:dyDescent="0.25">
      <c r="A15284" s="23"/>
      <c r="B15284" s="29"/>
      <c r="C15284" s="29"/>
      <c r="D15284" s="30"/>
      <c r="E15284" s="29"/>
    </row>
    <row r="15285" spans="1:5" ht="15" hidden="1" x14ac:dyDescent="0.25">
      <c r="A15285" s="23"/>
      <c r="B15285" s="29"/>
      <c r="C15285" s="29"/>
      <c r="D15285" s="30"/>
      <c r="E15285" s="29"/>
    </row>
    <row r="15286" spans="1:5" ht="15" hidden="1" x14ac:dyDescent="0.25">
      <c r="A15286" s="23"/>
      <c r="B15286" s="29"/>
      <c r="C15286" s="29"/>
      <c r="D15286" s="30"/>
      <c r="E15286" s="29"/>
    </row>
    <row r="15287" spans="1:5" ht="15" hidden="1" x14ac:dyDescent="0.25">
      <c r="A15287" s="23"/>
      <c r="B15287" s="29"/>
      <c r="C15287" s="29"/>
      <c r="D15287" s="30"/>
      <c r="E15287" s="29"/>
    </row>
    <row r="15288" spans="1:5" ht="15" hidden="1" x14ac:dyDescent="0.25">
      <c r="A15288" s="23"/>
      <c r="B15288" s="29"/>
      <c r="C15288" s="29"/>
      <c r="D15288" s="30"/>
      <c r="E15288" s="29"/>
    </row>
    <row r="15289" spans="1:5" ht="15" hidden="1" x14ac:dyDescent="0.25">
      <c r="A15289" s="23"/>
      <c r="B15289" s="29"/>
      <c r="C15289" s="29"/>
      <c r="D15289" s="30"/>
      <c r="E15289" s="29"/>
    </row>
    <row r="15290" spans="1:5" ht="15" hidden="1" x14ac:dyDescent="0.25">
      <c r="A15290" s="23"/>
      <c r="B15290" s="29"/>
      <c r="C15290" s="29"/>
      <c r="D15290" s="30"/>
      <c r="E15290" s="29"/>
    </row>
    <row r="15291" spans="1:5" ht="15" hidden="1" x14ac:dyDescent="0.25">
      <c r="A15291" s="23"/>
      <c r="B15291" s="29"/>
      <c r="C15291" s="29"/>
      <c r="D15291" s="30"/>
      <c r="E15291" s="29"/>
    </row>
    <row r="15292" spans="1:5" ht="15" hidden="1" x14ac:dyDescent="0.25">
      <c r="A15292" s="23"/>
      <c r="B15292" s="29"/>
      <c r="C15292" s="29"/>
      <c r="D15292" s="30"/>
      <c r="E15292" s="29"/>
    </row>
    <row r="15293" spans="1:5" ht="15" hidden="1" x14ac:dyDescent="0.25">
      <c r="A15293" s="23"/>
      <c r="B15293" s="29"/>
      <c r="C15293" s="29"/>
      <c r="D15293" s="30"/>
      <c r="E15293" s="29"/>
    </row>
    <row r="15294" spans="1:5" ht="15" hidden="1" x14ac:dyDescent="0.25">
      <c r="A15294" s="23"/>
      <c r="B15294" s="29"/>
      <c r="C15294" s="29"/>
      <c r="D15294" s="30"/>
      <c r="E15294" s="29"/>
    </row>
    <row r="15295" spans="1:5" ht="15" hidden="1" x14ac:dyDescent="0.25">
      <c r="A15295" s="23"/>
      <c r="B15295" s="29"/>
      <c r="C15295" s="29"/>
      <c r="D15295" s="30"/>
      <c r="E15295" s="29"/>
    </row>
    <row r="15296" spans="1:5" ht="15" hidden="1" x14ac:dyDescent="0.25">
      <c r="A15296" s="23"/>
      <c r="B15296" s="29"/>
      <c r="C15296" s="29"/>
      <c r="D15296" s="30"/>
      <c r="E15296" s="29"/>
    </row>
    <row r="15297" spans="1:5" ht="15" hidden="1" x14ac:dyDescent="0.25">
      <c r="A15297" s="23"/>
      <c r="B15297" s="29"/>
      <c r="C15297" s="29"/>
      <c r="D15297" s="30"/>
      <c r="E15297" s="29"/>
    </row>
    <row r="15298" spans="1:5" ht="15" hidden="1" x14ac:dyDescent="0.25">
      <c r="A15298" s="23"/>
      <c r="B15298" s="29"/>
      <c r="C15298" s="29"/>
      <c r="D15298" s="30"/>
      <c r="E15298" s="29"/>
    </row>
    <row r="15299" spans="1:5" ht="15" hidden="1" x14ac:dyDescent="0.25">
      <c r="A15299" s="23"/>
      <c r="B15299" s="29"/>
      <c r="C15299" s="29"/>
      <c r="D15299" s="30"/>
      <c r="E15299" s="29"/>
    </row>
    <row r="15300" spans="1:5" ht="15" hidden="1" x14ac:dyDescent="0.25">
      <c r="A15300" s="23"/>
      <c r="B15300" s="29"/>
      <c r="C15300" s="29"/>
      <c r="D15300" s="30"/>
      <c r="E15300" s="29"/>
    </row>
    <row r="15301" spans="1:5" ht="15" hidden="1" x14ac:dyDescent="0.25">
      <c r="A15301" s="23"/>
      <c r="B15301" s="29"/>
      <c r="C15301" s="29"/>
      <c r="D15301" s="30"/>
      <c r="E15301" s="29"/>
    </row>
    <row r="15302" spans="1:5" ht="15" hidden="1" x14ac:dyDescent="0.25">
      <c r="A15302" s="23"/>
      <c r="B15302" s="29"/>
      <c r="C15302" s="29"/>
      <c r="D15302" s="30"/>
      <c r="E15302" s="29"/>
    </row>
    <row r="15303" spans="1:5" ht="15" hidden="1" x14ac:dyDescent="0.25">
      <c r="A15303" s="23"/>
      <c r="B15303" s="29"/>
      <c r="C15303" s="29"/>
      <c r="D15303" s="30"/>
      <c r="E15303" s="29"/>
    </row>
    <row r="15304" spans="1:5" ht="15" hidden="1" x14ac:dyDescent="0.25">
      <c r="A15304" s="23"/>
      <c r="B15304" s="29"/>
      <c r="C15304" s="29"/>
      <c r="D15304" s="30"/>
      <c r="E15304" s="29"/>
    </row>
    <row r="15305" spans="1:5" ht="15" hidden="1" x14ac:dyDescent="0.25">
      <c r="A15305" s="23"/>
      <c r="B15305" s="29"/>
      <c r="C15305" s="29"/>
      <c r="D15305" s="30"/>
      <c r="E15305" s="29"/>
    </row>
    <row r="15306" spans="1:5" ht="15" hidden="1" x14ac:dyDescent="0.25">
      <c r="A15306" s="23"/>
      <c r="B15306" s="29"/>
      <c r="C15306" s="29"/>
      <c r="D15306" s="30"/>
      <c r="E15306" s="29"/>
    </row>
    <row r="15307" spans="1:5" ht="15" hidden="1" x14ac:dyDescent="0.25">
      <c r="A15307" s="23"/>
      <c r="B15307" s="29"/>
      <c r="C15307" s="29"/>
      <c r="D15307" s="30"/>
      <c r="E15307" s="29"/>
    </row>
    <row r="15308" spans="1:5" ht="15" hidden="1" x14ac:dyDescent="0.25">
      <c r="A15308" s="23"/>
      <c r="B15308" s="29"/>
      <c r="C15308" s="29"/>
      <c r="D15308" s="30"/>
      <c r="E15308" s="29"/>
    </row>
    <row r="15309" spans="1:5" ht="15" hidden="1" x14ac:dyDescent="0.25">
      <c r="A15309" s="23"/>
      <c r="B15309" s="29"/>
      <c r="C15309" s="29"/>
      <c r="D15309" s="30"/>
      <c r="E15309" s="29"/>
    </row>
    <row r="15310" spans="1:5" ht="15" hidden="1" x14ac:dyDescent="0.25">
      <c r="A15310" s="23"/>
      <c r="B15310" s="29"/>
      <c r="C15310" s="29"/>
      <c r="D15310" s="30"/>
      <c r="E15310" s="29"/>
    </row>
    <row r="15311" spans="1:5" ht="15" hidden="1" x14ac:dyDescent="0.25">
      <c r="A15311" s="23"/>
      <c r="B15311" s="29"/>
      <c r="C15311" s="29"/>
      <c r="D15311" s="30"/>
      <c r="E15311" s="29"/>
    </row>
    <row r="15312" spans="1:5" ht="15" hidden="1" x14ac:dyDescent="0.25">
      <c r="A15312" s="23"/>
      <c r="B15312" s="29"/>
      <c r="C15312" s="29"/>
      <c r="D15312" s="30"/>
      <c r="E15312" s="29"/>
    </row>
    <row r="15313" spans="1:5" ht="15" hidden="1" x14ac:dyDescent="0.25">
      <c r="A15313" s="23"/>
      <c r="B15313" s="29"/>
      <c r="C15313" s="29"/>
      <c r="D15313" s="30"/>
      <c r="E15313" s="29"/>
    </row>
    <row r="15314" spans="1:5" ht="15" hidden="1" x14ac:dyDescent="0.25">
      <c r="A15314" s="23"/>
      <c r="B15314" s="29"/>
      <c r="C15314" s="29"/>
      <c r="D15314" s="30"/>
      <c r="E15314" s="29"/>
    </row>
    <row r="15315" spans="1:5" ht="15" hidden="1" x14ac:dyDescent="0.25">
      <c r="A15315" s="23"/>
      <c r="B15315" s="29"/>
      <c r="C15315" s="29"/>
      <c r="D15315" s="30"/>
      <c r="E15315" s="29"/>
    </row>
    <row r="15316" spans="1:5" ht="15" hidden="1" x14ac:dyDescent="0.25">
      <c r="A15316" s="23"/>
      <c r="B15316" s="29"/>
      <c r="C15316" s="29"/>
      <c r="D15316" s="30"/>
      <c r="E15316" s="29"/>
    </row>
    <row r="15317" spans="1:5" ht="15" hidden="1" x14ac:dyDescent="0.25">
      <c r="A15317" s="23"/>
      <c r="B15317" s="29"/>
      <c r="C15317" s="29"/>
      <c r="D15317" s="30"/>
      <c r="E15317" s="29"/>
    </row>
    <row r="15318" spans="1:5" ht="15" hidden="1" x14ac:dyDescent="0.25">
      <c r="A15318" s="23"/>
      <c r="B15318" s="29"/>
      <c r="C15318" s="29"/>
      <c r="D15318" s="30"/>
      <c r="E15318" s="29"/>
    </row>
    <row r="15319" spans="1:5" ht="15" hidden="1" x14ac:dyDescent="0.25">
      <c r="A15319" s="23"/>
      <c r="B15319" s="29"/>
      <c r="C15319" s="29"/>
      <c r="D15319" s="30"/>
      <c r="E15319" s="29"/>
    </row>
    <row r="15320" spans="1:5" ht="15" hidden="1" x14ac:dyDescent="0.25">
      <c r="A15320" s="23"/>
      <c r="B15320" s="29"/>
      <c r="C15320" s="29"/>
      <c r="D15320" s="30"/>
      <c r="E15320" s="29"/>
    </row>
    <row r="15321" spans="1:5" ht="15" hidden="1" x14ac:dyDescent="0.25">
      <c r="A15321" s="23"/>
      <c r="B15321" s="29"/>
      <c r="C15321" s="29"/>
      <c r="D15321" s="30"/>
      <c r="E15321" s="29"/>
    </row>
    <row r="15322" spans="1:5" ht="15" hidden="1" x14ac:dyDescent="0.25">
      <c r="A15322" s="23"/>
      <c r="B15322" s="29"/>
      <c r="C15322" s="29"/>
      <c r="D15322" s="30"/>
      <c r="E15322" s="29"/>
    </row>
    <row r="15323" spans="1:5" ht="15" hidden="1" x14ac:dyDescent="0.25">
      <c r="A15323" s="23"/>
      <c r="B15323" s="29"/>
      <c r="C15323" s="29"/>
      <c r="D15323" s="30"/>
      <c r="E15323" s="29"/>
    </row>
    <row r="15324" spans="1:5" ht="15" hidden="1" x14ac:dyDescent="0.25">
      <c r="A15324" s="23"/>
      <c r="B15324" s="29"/>
      <c r="C15324" s="29"/>
      <c r="D15324" s="30"/>
      <c r="E15324" s="29"/>
    </row>
    <row r="15325" spans="1:5" ht="15" hidden="1" x14ac:dyDescent="0.25">
      <c r="A15325" s="23"/>
      <c r="B15325" s="29"/>
      <c r="C15325" s="29"/>
      <c r="D15325" s="30"/>
      <c r="E15325" s="29"/>
    </row>
    <row r="15326" spans="1:5" ht="15" hidden="1" x14ac:dyDescent="0.25">
      <c r="A15326" s="23"/>
      <c r="B15326" s="29"/>
      <c r="C15326" s="29"/>
      <c r="D15326" s="30"/>
      <c r="E15326" s="29"/>
    </row>
    <row r="15327" spans="1:5" ht="15" hidden="1" x14ac:dyDescent="0.25">
      <c r="A15327" s="23"/>
      <c r="B15327" s="29"/>
      <c r="C15327" s="29"/>
      <c r="D15327" s="30"/>
      <c r="E15327" s="29"/>
    </row>
    <row r="15328" spans="1:5" ht="15" hidden="1" x14ac:dyDescent="0.25">
      <c r="A15328" s="23"/>
      <c r="B15328" s="29"/>
      <c r="C15328" s="29"/>
      <c r="D15328" s="30"/>
      <c r="E15328" s="29"/>
    </row>
    <row r="15329" spans="1:5" ht="15" hidden="1" x14ac:dyDescent="0.25">
      <c r="A15329" s="23"/>
      <c r="B15329" s="29"/>
      <c r="C15329" s="29"/>
      <c r="D15329" s="30"/>
      <c r="E15329" s="29"/>
    </row>
    <row r="15330" spans="1:5" ht="15" hidden="1" x14ac:dyDescent="0.25">
      <c r="A15330" s="23"/>
      <c r="B15330" s="29"/>
      <c r="C15330" s="29"/>
      <c r="D15330" s="30"/>
      <c r="E15330" s="29"/>
    </row>
    <row r="15331" spans="1:5" ht="15" hidden="1" x14ac:dyDescent="0.25">
      <c r="A15331" s="23"/>
      <c r="B15331" s="29"/>
      <c r="C15331" s="29"/>
      <c r="D15331" s="30"/>
      <c r="E15331" s="29"/>
    </row>
    <row r="15332" spans="1:5" ht="15" hidden="1" x14ac:dyDescent="0.25">
      <c r="A15332" s="23"/>
      <c r="B15332" s="29"/>
      <c r="C15332" s="29"/>
      <c r="D15332" s="30"/>
      <c r="E15332" s="29"/>
    </row>
    <row r="15333" spans="1:5" ht="15" hidden="1" x14ac:dyDescent="0.25">
      <c r="A15333" s="23"/>
      <c r="B15333" s="29"/>
      <c r="C15333" s="29"/>
      <c r="D15333" s="30"/>
      <c r="E15333" s="29"/>
    </row>
    <row r="15334" spans="1:5" ht="15" hidden="1" x14ac:dyDescent="0.25">
      <c r="A15334" s="23"/>
      <c r="B15334" s="29"/>
      <c r="C15334" s="29"/>
      <c r="D15334" s="30"/>
      <c r="E15334" s="29"/>
    </row>
    <row r="15335" spans="1:5" ht="15" hidden="1" x14ac:dyDescent="0.25">
      <c r="A15335" s="23"/>
      <c r="B15335" s="29"/>
      <c r="C15335" s="29"/>
      <c r="D15335" s="30"/>
      <c r="E15335" s="29"/>
    </row>
    <row r="15336" spans="1:5" ht="15" hidden="1" x14ac:dyDescent="0.25">
      <c r="A15336" s="23"/>
      <c r="B15336" s="29"/>
      <c r="C15336" s="29"/>
      <c r="D15336" s="30"/>
      <c r="E15336" s="29"/>
    </row>
    <row r="15337" spans="1:5" ht="15" hidden="1" x14ac:dyDescent="0.25">
      <c r="A15337" s="23"/>
      <c r="B15337" s="29"/>
      <c r="C15337" s="29"/>
      <c r="D15337" s="30"/>
      <c r="E15337" s="29"/>
    </row>
    <row r="15338" spans="1:5" ht="15" hidden="1" x14ac:dyDescent="0.25">
      <c r="A15338" s="23"/>
      <c r="B15338" s="29"/>
      <c r="C15338" s="29"/>
      <c r="D15338" s="30"/>
      <c r="E15338" s="29"/>
    </row>
    <row r="15339" spans="1:5" ht="15" hidden="1" x14ac:dyDescent="0.25">
      <c r="A15339" s="23"/>
      <c r="B15339" s="29"/>
      <c r="C15339" s="29"/>
      <c r="D15339" s="30"/>
      <c r="E15339" s="29"/>
    </row>
    <row r="15340" spans="1:5" ht="15" hidden="1" x14ac:dyDescent="0.25">
      <c r="A15340" s="23"/>
      <c r="B15340" s="29"/>
      <c r="C15340" s="29"/>
      <c r="D15340" s="30"/>
      <c r="E15340" s="29"/>
    </row>
    <row r="15341" spans="1:5" ht="15" hidden="1" x14ac:dyDescent="0.25">
      <c r="A15341" s="23"/>
      <c r="B15341" s="29"/>
      <c r="C15341" s="29"/>
      <c r="D15341" s="30"/>
      <c r="E15341" s="29"/>
    </row>
    <row r="15342" spans="1:5" ht="15" hidden="1" x14ac:dyDescent="0.25">
      <c r="A15342" s="23"/>
      <c r="B15342" s="29"/>
      <c r="C15342" s="29"/>
      <c r="D15342" s="30"/>
      <c r="E15342" s="29"/>
    </row>
    <row r="15343" spans="1:5" ht="15" hidden="1" x14ac:dyDescent="0.25">
      <c r="A15343" s="23"/>
      <c r="B15343" s="29"/>
      <c r="C15343" s="29"/>
      <c r="D15343" s="30"/>
      <c r="E15343" s="29"/>
    </row>
    <row r="15344" spans="1:5" ht="15" hidden="1" x14ac:dyDescent="0.25">
      <c r="A15344" s="23"/>
      <c r="B15344" s="29"/>
      <c r="C15344" s="29"/>
      <c r="D15344" s="30"/>
      <c r="E15344" s="29"/>
    </row>
    <row r="15345" spans="1:5" ht="15" hidden="1" x14ac:dyDescent="0.25">
      <c r="A15345" s="23"/>
      <c r="B15345" s="29"/>
      <c r="C15345" s="29"/>
      <c r="D15345" s="30"/>
      <c r="E15345" s="29"/>
    </row>
    <row r="15346" spans="1:5" ht="15" hidden="1" x14ac:dyDescent="0.25">
      <c r="A15346" s="23"/>
      <c r="B15346" s="29"/>
      <c r="C15346" s="29"/>
      <c r="D15346" s="30"/>
      <c r="E15346" s="29"/>
    </row>
    <row r="15347" spans="1:5" ht="15" hidden="1" x14ac:dyDescent="0.25">
      <c r="A15347" s="23"/>
      <c r="B15347" s="29"/>
      <c r="C15347" s="29"/>
      <c r="D15347" s="30"/>
      <c r="E15347" s="29"/>
    </row>
    <row r="15348" spans="1:5" ht="15" hidden="1" x14ac:dyDescent="0.25">
      <c r="A15348" s="23"/>
      <c r="B15348" s="29"/>
      <c r="C15348" s="29"/>
      <c r="D15348" s="30"/>
      <c r="E15348" s="29"/>
    </row>
    <row r="15349" spans="1:5" ht="15" hidden="1" x14ac:dyDescent="0.25">
      <c r="A15349" s="23"/>
      <c r="B15349" s="29"/>
      <c r="C15349" s="29"/>
      <c r="D15349" s="30"/>
      <c r="E15349" s="29"/>
    </row>
    <row r="15350" spans="1:5" ht="15" hidden="1" x14ac:dyDescent="0.25">
      <c r="A15350" s="23"/>
      <c r="B15350" s="29"/>
      <c r="C15350" s="29"/>
      <c r="D15350" s="30"/>
      <c r="E15350" s="29"/>
    </row>
    <row r="15351" spans="1:5" ht="15" hidden="1" x14ac:dyDescent="0.25">
      <c r="A15351" s="23"/>
      <c r="B15351" s="29"/>
      <c r="C15351" s="29"/>
      <c r="D15351" s="30"/>
      <c r="E15351" s="29"/>
    </row>
    <row r="15352" spans="1:5" ht="15" hidden="1" x14ac:dyDescent="0.25">
      <c r="A15352" s="23"/>
      <c r="B15352" s="29"/>
      <c r="C15352" s="29"/>
      <c r="D15352" s="30"/>
      <c r="E15352" s="29"/>
    </row>
    <row r="15353" spans="1:5" ht="15" hidden="1" x14ac:dyDescent="0.25">
      <c r="A15353" s="23"/>
      <c r="B15353" s="29"/>
      <c r="C15353" s="29"/>
      <c r="D15353" s="30"/>
      <c r="E15353" s="29"/>
    </row>
    <row r="15354" spans="1:5" ht="15" hidden="1" x14ac:dyDescent="0.25">
      <c r="A15354" s="23"/>
      <c r="B15354" s="29"/>
      <c r="C15354" s="29"/>
      <c r="D15354" s="30"/>
      <c r="E15354" s="29"/>
    </row>
    <row r="15355" spans="1:5" ht="15" hidden="1" x14ac:dyDescent="0.25">
      <c r="A15355" s="23"/>
      <c r="B15355" s="29"/>
      <c r="C15355" s="29"/>
      <c r="D15355" s="30"/>
      <c r="E15355" s="29"/>
    </row>
    <row r="15356" spans="1:5" ht="15" hidden="1" x14ac:dyDescent="0.25">
      <c r="A15356" s="23"/>
      <c r="B15356" s="29"/>
      <c r="C15356" s="29"/>
      <c r="D15356" s="30"/>
      <c r="E15356" s="29"/>
    </row>
    <row r="15357" spans="1:5" ht="15" hidden="1" x14ac:dyDescent="0.25">
      <c r="A15357" s="23"/>
      <c r="B15357" s="29"/>
      <c r="C15357" s="29"/>
      <c r="D15357" s="30"/>
      <c r="E15357" s="29"/>
    </row>
    <row r="15358" spans="1:5" ht="15" hidden="1" x14ac:dyDescent="0.25">
      <c r="A15358" s="23"/>
      <c r="B15358" s="29"/>
      <c r="C15358" s="29"/>
      <c r="D15358" s="30"/>
      <c r="E15358" s="29"/>
    </row>
    <row r="15359" spans="1:5" ht="15" hidden="1" x14ac:dyDescent="0.25">
      <c r="A15359" s="23"/>
      <c r="B15359" s="29"/>
      <c r="C15359" s="29"/>
      <c r="D15359" s="30"/>
      <c r="E15359" s="29"/>
    </row>
    <row r="15360" spans="1:5" ht="15" hidden="1" x14ac:dyDescent="0.25">
      <c r="A15360" s="23"/>
      <c r="B15360" s="29"/>
      <c r="C15360" s="29"/>
      <c r="D15360" s="30"/>
      <c r="E15360" s="29"/>
    </row>
    <row r="15361" spans="1:5" ht="15" hidden="1" x14ac:dyDescent="0.25">
      <c r="A15361" s="23"/>
      <c r="B15361" s="29"/>
      <c r="C15361" s="29"/>
      <c r="D15361" s="30"/>
      <c r="E15361" s="29"/>
    </row>
    <row r="15362" spans="1:5" ht="15" hidden="1" x14ac:dyDescent="0.25">
      <c r="A15362" s="23"/>
      <c r="B15362" s="29"/>
      <c r="C15362" s="29"/>
      <c r="D15362" s="30"/>
      <c r="E15362" s="29"/>
    </row>
    <row r="15363" spans="1:5" ht="15" hidden="1" x14ac:dyDescent="0.25">
      <c r="A15363" s="23"/>
      <c r="B15363" s="29"/>
      <c r="C15363" s="29"/>
      <c r="D15363" s="30"/>
      <c r="E15363" s="29"/>
    </row>
    <row r="15364" spans="1:5" ht="15" hidden="1" x14ac:dyDescent="0.25">
      <c r="A15364" s="23"/>
      <c r="B15364" s="29"/>
      <c r="C15364" s="29"/>
      <c r="D15364" s="30"/>
      <c r="E15364" s="29"/>
    </row>
    <row r="15365" spans="1:5" ht="15" hidden="1" x14ac:dyDescent="0.25">
      <c r="A15365" s="23"/>
      <c r="B15365" s="29"/>
      <c r="C15365" s="29"/>
      <c r="D15365" s="30"/>
      <c r="E15365" s="29"/>
    </row>
    <row r="15366" spans="1:5" ht="15" hidden="1" x14ac:dyDescent="0.25">
      <c r="A15366" s="23"/>
      <c r="B15366" s="29"/>
      <c r="C15366" s="29"/>
      <c r="D15366" s="30"/>
      <c r="E15366" s="29"/>
    </row>
    <row r="15367" spans="1:5" ht="15" hidden="1" x14ac:dyDescent="0.25">
      <c r="A15367" s="23"/>
      <c r="B15367" s="29"/>
      <c r="C15367" s="29"/>
      <c r="D15367" s="30"/>
      <c r="E15367" s="29"/>
    </row>
    <row r="15368" spans="1:5" ht="15" hidden="1" x14ac:dyDescent="0.25">
      <c r="A15368" s="23"/>
      <c r="B15368" s="29"/>
      <c r="C15368" s="29"/>
      <c r="D15368" s="30"/>
      <c r="E15368" s="29"/>
    </row>
    <row r="15369" spans="1:5" ht="15" hidden="1" x14ac:dyDescent="0.25">
      <c r="A15369" s="23"/>
      <c r="B15369" s="29"/>
      <c r="C15369" s="29"/>
      <c r="D15369" s="30"/>
      <c r="E15369" s="29"/>
    </row>
    <row r="15370" spans="1:5" ht="15" hidden="1" x14ac:dyDescent="0.25">
      <c r="A15370" s="23"/>
      <c r="B15370" s="29"/>
      <c r="C15370" s="29"/>
      <c r="D15370" s="30"/>
      <c r="E15370" s="29"/>
    </row>
    <row r="15371" spans="1:5" ht="15" hidden="1" x14ac:dyDescent="0.25">
      <c r="A15371" s="23"/>
      <c r="B15371" s="29"/>
      <c r="C15371" s="29"/>
      <c r="D15371" s="30"/>
      <c r="E15371" s="29"/>
    </row>
    <row r="15372" spans="1:5" ht="15" hidden="1" x14ac:dyDescent="0.25">
      <c r="A15372" s="23"/>
      <c r="B15372" s="29"/>
      <c r="C15372" s="29"/>
      <c r="D15372" s="30"/>
      <c r="E15372" s="29"/>
    </row>
    <row r="15373" spans="1:5" ht="15" hidden="1" x14ac:dyDescent="0.25">
      <c r="A15373" s="23"/>
      <c r="B15373" s="29"/>
      <c r="C15373" s="29"/>
      <c r="D15373" s="30"/>
      <c r="E15373" s="29"/>
    </row>
    <row r="15374" spans="1:5" ht="15" hidden="1" x14ac:dyDescent="0.25">
      <c r="A15374" s="23"/>
      <c r="B15374" s="29"/>
      <c r="C15374" s="29"/>
      <c r="D15374" s="30"/>
      <c r="E15374" s="29"/>
    </row>
    <row r="15375" spans="1:5" ht="15" hidden="1" x14ac:dyDescent="0.25">
      <c r="A15375" s="23"/>
      <c r="B15375" s="29"/>
      <c r="C15375" s="29"/>
      <c r="D15375" s="30"/>
      <c r="E15375" s="29"/>
    </row>
    <row r="15376" spans="1:5" ht="15" hidden="1" x14ac:dyDescent="0.25">
      <c r="A15376" s="23"/>
      <c r="B15376" s="29"/>
      <c r="C15376" s="29"/>
      <c r="D15376" s="30"/>
      <c r="E15376" s="29"/>
    </row>
    <row r="15377" spans="1:5" ht="15" hidden="1" x14ac:dyDescent="0.25">
      <c r="A15377" s="23"/>
      <c r="B15377" s="29"/>
      <c r="C15377" s="29"/>
      <c r="D15377" s="30"/>
      <c r="E15377" s="29"/>
    </row>
    <row r="15378" spans="1:5" ht="15" hidden="1" x14ac:dyDescent="0.25">
      <c r="A15378" s="23"/>
      <c r="B15378" s="29"/>
      <c r="C15378" s="29"/>
      <c r="D15378" s="30"/>
      <c r="E15378" s="29"/>
    </row>
    <row r="15379" spans="1:5" ht="15" hidden="1" x14ac:dyDescent="0.25">
      <c r="A15379" s="23"/>
      <c r="B15379" s="29"/>
      <c r="C15379" s="29"/>
      <c r="D15379" s="30"/>
      <c r="E15379" s="29"/>
    </row>
    <row r="15380" spans="1:5" ht="15" hidden="1" x14ac:dyDescent="0.25">
      <c r="A15380" s="23"/>
      <c r="B15380" s="29"/>
      <c r="C15380" s="29"/>
      <c r="D15380" s="30"/>
      <c r="E15380" s="29"/>
    </row>
    <row r="15381" spans="1:5" ht="15" hidden="1" x14ac:dyDescent="0.25">
      <c r="A15381" s="23"/>
      <c r="B15381" s="29"/>
      <c r="C15381" s="29"/>
      <c r="D15381" s="30"/>
      <c r="E15381" s="29"/>
    </row>
    <row r="15382" spans="1:5" ht="15" hidden="1" x14ac:dyDescent="0.25">
      <c r="A15382" s="23"/>
      <c r="B15382" s="29"/>
      <c r="C15382" s="29"/>
      <c r="D15382" s="30"/>
      <c r="E15382" s="29"/>
    </row>
    <row r="15383" spans="1:5" ht="15" hidden="1" x14ac:dyDescent="0.25">
      <c r="A15383" s="23"/>
      <c r="B15383" s="29"/>
      <c r="C15383" s="29"/>
      <c r="D15383" s="30"/>
      <c r="E15383" s="29"/>
    </row>
    <row r="15384" spans="1:5" ht="15" hidden="1" x14ac:dyDescent="0.25">
      <c r="A15384" s="23"/>
      <c r="B15384" s="29"/>
      <c r="C15384" s="29"/>
      <c r="D15384" s="30"/>
      <c r="E15384" s="29"/>
    </row>
    <row r="15385" spans="1:5" ht="15" hidden="1" x14ac:dyDescent="0.25">
      <c r="A15385" s="23"/>
      <c r="B15385" s="29"/>
      <c r="C15385" s="29"/>
      <c r="D15385" s="30"/>
      <c r="E15385" s="29"/>
    </row>
    <row r="15386" spans="1:5" ht="15" hidden="1" x14ac:dyDescent="0.25">
      <c r="A15386" s="23"/>
      <c r="B15386" s="29"/>
      <c r="C15386" s="29"/>
      <c r="D15386" s="30"/>
      <c r="E15386" s="29"/>
    </row>
    <row r="15387" spans="1:5" ht="15" hidden="1" x14ac:dyDescent="0.25">
      <c r="A15387" s="23"/>
      <c r="B15387" s="29"/>
      <c r="C15387" s="29"/>
      <c r="D15387" s="30"/>
      <c r="E15387" s="29"/>
    </row>
    <row r="15388" spans="1:5" ht="15" hidden="1" x14ac:dyDescent="0.25">
      <c r="A15388" s="23"/>
      <c r="B15388" s="29"/>
      <c r="C15388" s="29"/>
      <c r="D15388" s="30"/>
      <c r="E15388" s="29"/>
    </row>
    <row r="15389" spans="1:5" ht="15" hidden="1" x14ac:dyDescent="0.25">
      <c r="A15389" s="23"/>
      <c r="B15389" s="29"/>
      <c r="C15389" s="29"/>
      <c r="D15389" s="30"/>
      <c r="E15389" s="29"/>
    </row>
    <row r="15390" spans="1:5" ht="15" hidden="1" x14ac:dyDescent="0.25">
      <c r="A15390" s="23"/>
      <c r="B15390" s="29"/>
      <c r="C15390" s="29"/>
      <c r="D15390" s="30"/>
      <c r="E15390" s="29"/>
    </row>
    <row r="15391" spans="1:5" ht="15" hidden="1" x14ac:dyDescent="0.25">
      <c r="A15391" s="23"/>
      <c r="B15391" s="29"/>
      <c r="C15391" s="29"/>
      <c r="D15391" s="30"/>
      <c r="E15391" s="29"/>
    </row>
    <row r="15392" spans="1:5" ht="15" hidden="1" x14ac:dyDescent="0.25">
      <c r="A15392" s="23"/>
      <c r="B15392" s="29"/>
      <c r="C15392" s="29"/>
      <c r="D15392" s="30"/>
      <c r="E15392" s="29"/>
    </row>
    <row r="15393" spans="1:5" ht="15" hidden="1" x14ac:dyDescent="0.25">
      <c r="A15393" s="23"/>
      <c r="B15393" s="29"/>
      <c r="C15393" s="29"/>
      <c r="D15393" s="30"/>
      <c r="E15393" s="29"/>
    </row>
    <row r="15394" spans="1:5" ht="15" hidden="1" x14ac:dyDescent="0.25">
      <c r="A15394" s="23"/>
      <c r="B15394" s="29"/>
      <c r="C15394" s="29"/>
      <c r="D15394" s="30"/>
      <c r="E15394" s="29"/>
    </row>
    <row r="15395" spans="1:5" ht="15" hidden="1" x14ac:dyDescent="0.25">
      <c r="A15395" s="23"/>
      <c r="B15395" s="29"/>
      <c r="C15395" s="29"/>
      <c r="D15395" s="30"/>
      <c r="E15395" s="29"/>
    </row>
    <row r="15396" spans="1:5" ht="15" hidden="1" x14ac:dyDescent="0.25">
      <c r="A15396" s="23"/>
      <c r="B15396" s="29"/>
      <c r="C15396" s="29"/>
      <c r="D15396" s="30"/>
      <c r="E15396" s="29"/>
    </row>
    <row r="15397" spans="1:5" ht="15" hidden="1" x14ac:dyDescent="0.25">
      <c r="A15397" s="23"/>
      <c r="B15397" s="29"/>
      <c r="C15397" s="29"/>
      <c r="D15397" s="30"/>
      <c r="E15397" s="29"/>
    </row>
    <row r="15398" spans="1:5" ht="15" hidden="1" x14ac:dyDescent="0.25">
      <c r="A15398" s="23"/>
      <c r="B15398" s="29"/>
      <c r="C15398" s="29"/>
      <c r="D15398" s="30"/>
      <c r="E15398" s="29"/>
    </row>
    <row r="15399" spans="1:5" ht="15" hidden="1" x14ac:dyDescent="0.25">
      <c r="A15399" s="23"/>
      <c r="B15399" s="29"/>
      <c r="C15399" s="29"/>
      <c r="D15399" s="30"/>
      <c r="E15399" s="29"/>
    </row>
    <row r="15400" spans="1:5" ht="15" hidden="1" x14ac:dyDescent="0.25">
      <c r="A15400" s="23"/>
      <c r="B15400" s="29"/>
      <c r="C15400" s="29"/>
      <c r="D15400" s="30"/>
      <c r="E15400" s="29"/>
    </row>
    <row r="15401" spans="1:5" ht="15" hidden="1" x14ac:dyDescent="0.25">
      <c r="A15401" s="23"/>
      <c r="B15401" s="29"/>
      <c r="C15401" s="29"/>
      <c r="D15401" s="30"/>
      <c r="E15401" s="29"/>
    </row>
    <row r="15402" spans="1:5" ht="15" hidden="1" x14ac:dyDescent="0.25">
      <c r="A15402" s="23"/>
      <c r="B15402" s="29"/>
      <c r="C15402" s="29"/>
      <c r="D15402" s="30"/>
      <c r="E15402" s="29"/>
    </row>
    <row r="15403" spans="1:5" ht="15" hidden="1" x14ac:dyDescent="0.25">
      <c r="A15403" s="23"/>
      <c r="B15403" s="29"/>
      <c r="C15403" s="29"/>
      <c r="D15403" s="30"/>
      <c r="E15403" s="29"/>
    </row>
    <row r="15404" spans="1:5" ht="15" hidden="1" x14ac:dyDescent="0.25">
      <c r="A15404" s="23"/>
      <c r="B15404" s="29"/>
      <c r="C15404" s="29"/>
      <c r="D15404" s="30"/>
      <c r="E15404" s="29"/>
    </row>
    <row r="15405" spans="1:5" ht="15" hidden="1" x14ac:dyDescent="0.25">
      <c r="A15405" s="23"/>
      <c r="B15405" s="29"/>
      <c r="C15405" s="29"/>
      <c r="D15405" s="30"/>
      <c r="E15405" s="29"/>
    </row>
    <row r="15406" spans="1:5" ht="15" hidden="1" x14ac:dyDescent="0.25">
      <c r="A15406" s="23"/>
      <c r="B15406" s="29"/>
      <c r="C15406" s="29"/>
      <c r="D15406" s="30"/>
      <c r="E15406" s="29"/>
    </row>
    <row r="15407" spans="1:5" ht="15" hidden="1" x14ac:dyDescent="0.25">
      <c r="A15407" s="23"/>
      <c r="B15407" s="29"/>
      <c r="C15407" s="29"/>
      <c r="D15407" s="30"/>
      <c r="E15407" s="29"/>
    </row>
    <row r="15408" spans="1:5" ht="15" hidden="1" x14ac:dyDescent="0.25">
      <c r="A15408" s="23"/>
      <c r="B15408" s="29"/>
      <c r="C15408" s="29"/>
      <c r="D15408" s="30"/>
      <c r="E15408" s="29"/>
    </row>
    <row r="15409" spans="1:5" ht="15" hidden="1" x14ac:dyDescent="0.25">
      <c r="A15409" s="23"/>
      <c r="B15409" s="29"/>
      <c r="C15409" s="29"/>
      <c r="D15409" s="30"/>
      <c r="E15409" s="29"/>
    </row>
    <row r="15410" spans="1:5" ht="15" hidden="1" x14ac:dyDescent="0.25">
      <c r="A15410" s="23"/>
      <c r="B15410" s="29"/>
      <c r="C15410" s="29"/>
      <c r="D15410" s="30"/>
      <c r="E15410" s="29"/>
    </row>
    <row r="15411" spans="1:5" ht="15" hidden="1" x14ac:dyDescent="0.25">
      <c r="A15411" s="23"/>
      <c r="B15411" s="29"/>
      <c r="C15411" s="29"/>
      <c r="D15411" s="30"/>
      <c r="E15411" s="29"/>
    </row>
    <row r="15412" spans="1:5" ht="15" hidden="1" x14ac:dyDescent="0.25">
      <c r="A15412" s="23"/>
      <c r="B15412" s="29"/>
      <c r="C15412" s="29"/>
      <c r="D15412" s="30"/>
      <c r="E15412" s="29"/>
    </row>
    <row r="15413" spans="1:5" ht="15" hidden="1" x14ac:dyDescent="0.25">
      <c r="A15413" s="23"/>
      <c r="B15413" s="29"/>
      <c r="C15413" s="29"/>
      <c r="D15413" s="30"/>
      <c r="E15413" s="29"/>
    </row>
    <row r="15414" spans="1:5" ht="15" hidden="1" x14ac:dyDescent="0.25">
      <c r="A15414" s="23"/>
      <c r="B15414" s="29"/>
      <c r="C15414" s="29"/>
      <c r="D15414" s="30"/>
      <c r="E15414" s="29"/>
    </row>
    <row r="15415" spans="1:5" ht="15" hidden="1" x14ac:dyDescent="0.25">
      <c r="A15415" s="23"/>
      <c r="B15415" s="29"/>
      <c r="C15415" s="29"/>
      <c r="D15415" s="30"/>
      <c r="E15415" s="29"/>
    </row>
    <row r="15416" spans="1:5" ht="15" hidden="1" x14ac:dyDescent="0.25">
      <c r="A15416" s="23"/>
      <c r="B15416" s="29"/>
      <c r="C15416" s="29"/>
      <c r="D15416" s="30"/>
      <c r="E15416" s="29"/>
    </row>
    <row r="15417" spans="1:5" ht="15" hidden="1" x14ac:dyDescent="0.25">
      <c r="A15417" s="23"/>
      <c r="B15417" s="29"/>
      <c r="C15417" s="29"/>
      <c r="D15417" s="30"/>
      <c r="E15417" s="29"/>
    </row>
    <row r="15418" spans="1:5" ht="15" hidden="1" x14ac:dyDescent="0.25">
      <c r="A15418" s="23"/>
      <c r="B15418" s="29"/>
      <c r="C15418" s="29"/>
      <c r="D15418" s="30"/>
      <c r="E15418" s="29"/>
    </row>
    <row r="15419" spans="1:5" ht="15" hidden="1" x14ac:dyDescent="0.25">
      <c r="A15419" s="23"/>
      <c r="B15419" s="29"/>
      <c r="C15419" s="29"/>
      <c r="D15419" s="30"/>
      <c r="E15419" s="29"/>
    </row>
    <row r="15420" spans="1:5" ht="15" hidden="1" x14ac:dyDescent="0.25">
      <c r="A15420" s="23"/>
      <c r="B15420" s="29"/>
      <c r="C15420" s="29"/>
      <c r="D15420" s="30"/>
      <c r="E15420" s="29"/>
    </row>
    <row r="15421" spans="1:5" ht="15" hidden="1" x14ac:dyDescent="0.25">
      <c r="A15421" s="23"/>
      <c r="B15421" s="29"/>
      <c r="C15421" s="29"/>
      <c r="D15421" s="30"/>
      <c r="E15421" s="29"/>
    </row>
    <row r="15422" spans="1:5" ht="15" hidden="1" x14ac:dyDescent="0.25">
      <c r="A15422" s="23"/>
      <c r="B15422" s="29"/>
      <c r="C15422" s="29"/>
      <c r="D15422" s="30"/>
      <c r="E15422" s="29"/>
    </row>
    <row r="15423" spans="1:5" ht="15" hidden="1" x14ac:dyDescent="0.25">
      <c r="A15423" s="23"/>
      <c r="B15423" s="29"/>
      <c r="C15423" s="29"/>
      <c r="D15423" s="30"/>
      <c r="E15423" s="29"/>
    </row>
    <row r="15424" spans="1:5" ht="15" hidden="1" x14ac:dyDescent="0.25">
      <c r="A15424" s="23"/>
      <c r="B15424" s="29"/>
      <c r="C15424" s="29"/>
      <c r="D15424" s="30"/>
      <c r="E15424" s="29"/>
    </row>
    <row r="15425" spans="1:5" ht="15" hidden="1" x14ac:dyDescent="0.25">
      <c r="A15425" s="23"/>
      <c r="B15425" s="29"/>
      <c r="C15425" s="29"/>
      <c r="D15425" s="30"/>
      <c r="E15425" s="29"/>
    </row>
    <row r="15426" spans="1:5" ht="15" hidden="1" x14ac:dyDescent="0.25">
      <c r="A15426" s="23"/>
      <c r="B15426" s="29"/>
      <c r="C15426" s="29"/>
      <c r="D15426" s="30"/>
      <c r="E15426" s="29"/>
    </row>
    <row r="15427" spans="1:5" ht="15" hidden="1" x14ac:dyDescent="0.25">
      <c r="A15427" s="23"/>
      <c r="B15427" s="29"/>
      <c r="C15427" s="29"/>
      <c r="D15427" s="30"/>
      <c r="E15427" s="29"/>
    </row>
    <row r="15428" spans="1:5" ht="15" hidden="1" x14ac:dyDescent="0.25">
      <c r="A15428" s="23"/>
      <c r="B15428" s="29"/>
      <c r="C15428" s="29"/>
      <c r="D15428" s="30"/>
      <c r="E15428" s="29"/>
    </row>
    <row r="15429" spans="1:5" ht="15" hidden="1" x14ac:dyDescent="0.25">
      <c r="A15429" s="23"/>
      <c r="B15429" s="29"/>
      <c r="C15429" s="29"/>
      <c r="D15429" s="30"/>
      <c r="E15429" s="29"/>
    </row>
    <row r="15430" spans="1:5" ht="15" hidden="1" x14ac:dyDescent="0.25">
      <c r="A15430" s="23"/>
      <c r="B15430" s="29"/>
      <c r="C15430" s="29"/>
      <c r="D15430" s="30"/>
      <c r="E15430" s="29"/>
    </row>
    <row r="15431" spans="1:5" ht="15" hidden="1" x14ac:dyDescent="0.25">
      <c r="A15431" s="23"/>
      <c r="B15431" s="29"/>
      <c r="C15431" s="29"/>
      <c r="D15431" s="30"/>
      <c r="E15431" s="29"/>
    </row>
    <row r="15432" spans="1:5" ht="15" hidden="1" x14ac:dyDescent="0.25">
      <c r="A15432" s="23"/>
      <c r="B15432" s="29"/>
      <c r="C15432" s="29"/>
      <c r="D15432" s="30"/>
      <c r="E15432" s="29"/>
    </row>
    <row r="15433" spans="1:5" ht="15" hidden="1" x14ac:dyDescent="0.25">
      <c r="A15433" s="23"/>
      <c r="B15433" s="29"/>
      <c r="C15433" s="29"/>
      <c r="D15433" s="30"/>
      <c r="E15433" s="29"/>
    </row>
    <row r="15434" spans="1:5" ht="15" hidden="1" x14ac:dyDescent="0.25">
      <c r="A15434" s="23"/>
      <c r="B15434" s="29"/>
      <c r="C15434" s="29"/>
      <c r="D15434" s="30"/>
      <c r="E15434" s="29"/>
    </row>
    <row r="15435" spans="1:5" ht="15" hidden="1" x14ac:dyDescent="0.25">
      <c r="A15435" s="23"/>
      <c r="B15435" s="29"/>
      <c r="C15435" s="29"/>
      <c r="D15435" s="30"/>
      <c r="E15435" s="29"/>
    </row>
    <row r="15436" spans="1:5" ht="15" hidden="1" x14ac:dyDescent="0.25">
      <c r="A15436" s="23"/>
      <c r="B15436" s="29"/>
      <c r="C15436" s="29"/>
      <c r="D15436" s="30"/>
      <c r="E15436" s="29"/>
    </row>
    <row r="15437" spans="1:5" ht="15" hidden="1" x14ac:dyDescent="0.25">
      <c r="A15437" s="23"/>
      <c r="B15437" s="29"/>
      <c r="C15437" s="29"/>
      <c r="D15437" s="30"/>
      <c r="E15437" s="29"/>
    </row>
    <row r="15438" spans="1:5" ht="15" hidden="1" x14ac:dyDescent="0.25">
      <c r="A15438" s="23"/>
      <c r="B15438" s="29"/>
      <c r="C15438" s="29"/>
      <c r="D15438" s="30"/>
      <c r="E15438" s="29"/>
    </row>
    <row r="15439" spans="1:5" ht="15" hidden="1" x14ac:dyDescent="0.25">
      <c r="A15439" s="23"/>
      <c r="B15439" s="29"/>
      <c r="C15439" s="29"/>
      <c r="D15439" s="30"/>
      <c r="E15439" s="29"/>
    </row>
    <row r="15440" spans="1:5" ht="15" hidden="1" x14ac:dyDescent="0.25">
      <c r="A15440" s="23"/>
      <c r="B15440" s="29"/>
      <c r="C15440" s="29"/>
      <c r="D15440" s="30"/>
      <c r="E15440" s="29"/>
    </row>
    <row r="15441" spans="1:5" ht="15" hidden="1" x14ac:dyDescent="0.25">
      <c r="A15441" s="23"/>
      <c r="B15441" s="29"/>
      <c r="C15441" s="29"/>
      <c r="D15441" s="30"/>
      <c r="E15441" s="29"/>
    </row>
    <row r="15442" spans="1:5" ht="15" hidden="1" x14ac:dyDescent="0.25">
      <c r="A15442" s="23"/>
      <c r="B15442" s="29"/>
      <c r="C15442" s="29"/>
      <c r="D15442" s="30"/>
      <c r="E15442" s="29"/>
    </row>
    <row r="15443" spans="1:5" ht="15" hidden="1" x14ac:dyDescent="0.25">
      <c r="A15443" s="23"/>
      <c r="B15443" s="29"/>
      <c r="C15443" s="29"/>
      <c r="D15443" s="30"/>
      <c r="E15443" s="29"/>
    </row>
    <row r="15444" spans="1:5" ht="15" hidden="1" x14ac:dyDescent="0.25">
      <c r="A15444" s="23"/>
      <c r="B15444" s="29"/>
      <c r="C15444" s="29"/>
      <c r="D15444" s="30"/>
      <c r="E15444" s="29"/>
    </row>
    <row r="15445" spans="1:5" ht="15" hidden="1" x14ac:dyDescent="0.25">
      <c r="A15445" s="23"/>
      <c r="B15445" s="29"/>
      <c r="C15445" s="29"/>
      <c r="D15445" s="30"/>
      <c r="E15445" s="29"/>
    </row>
    <row r="15446" spans="1:5" ht="15" hidden="1" x14ac:dyDescent="0.25">
      <c r="A15446" s="23"/>
      <c r="B15446" s="29"/>
      <c r="C15446" s="29"/>
      <c r="D15446" s="30"/>
      <c r="E15446" s="29"/>
    </row>
    <row r="15447" spans="1:5" ht="15" hidden="1" x14ac:dyDescent="0.25">
      <c r="A15447" s="23"/>
      <c r="B15447" s="29"/>
      <c r="C15447" s="29"/>
      <c r="D15447" s="30"/>
      <c r="E15447" s="29"/>
    </row>
    <row r="15448" spans="1:5" ht="15" hidden="1" x14ac:dyDescent="0.25">
      <c r="A15448" s="23"/>
      <c r="B15448" s="29"/>
      <c r="C15448" s="29"/>
      <c r="D15448" s="30"/>
      <c r="E15448" s="29"/>
    </row>
    <row r="15449" spans="1:5" ht="15" hidden="1" x14ac:dyDescent="0.25">
      <c r="A15449" s="23"/>
      <c r="B15449" s="29"/>
      <c r="C15449" s="29"/>
      <c r="D15449" s="30"/>
      <c r="E15449" s="29"/>
    </row>
    <row r="15450" spans="1:5" ht="15" hidden="1" x14ac:dyDescent="0.25">
      <c r="A15450" s="23"/>
      <c r="B15450" s="29"/>
      <c r="C15450" s="29"/>
      <c r="D15450" s="30"/>
      <c r="E15450" s="29"/>
    </row>
    <row r="15451" spans="1:5" ht="15" hidden="1" x14ac:dyDescent="0.25">
      <c r="A15451" s="23"/>
      <c r="B15451" s="29"/>
      <c r="C15451" s="29"/>
      <c r="D15451" s="30"/>
      <c r="E15451" s="29"/>
    </row>
    <row r="15452" spans="1:5" ht="15" hidden="1" x14ac:dyDescent="0.25">
      <c r="A15452" s="23"/>
      <c r="B15452" s="29"/>
      <c r="C15452" s="29"/>
      <c r="D15452" s="30"/>
      <c r="E15452" s="29"/>
    </row>
    <row r="15453" spans="1:5" ht="15" hidden="1" x14ac:dyDescent="0.25">
      <c r="A15453" s="23"/>
      <c r="B15453" s="29"/>
      <c r="C15453" s="29"/>
      <c r="D15453" s="30"/>
      <c r="E15453" s="29"/>
    </row>
    <row r="15454" spans="1:5" ht="15" hidden="1" x14ac:dyDescent="0.25">
      <c r="A15454" s="23"/>
      <c r="B15454" s="29"/>
      <c r="C15454" s="29"/>
      <c r="D15454" s="30"/>
      <c r="E15454" s="29"/>
    </row>
    <row r="15455" spans="1:5" ht="15" hidden="1" x14ac:dyDescent="0.25">
      <c r="A15455" s="23"/>
      <c r="B15455" s="29"/>
      <c r="C15455" s="29"/>
      <c r="D15455" s="30"/>
      <c r="E15455" s="29"/>
    </row>
    <row r="15456" spans="1:5" ht="15" hidden="1" x14ac:dyDescent="0.25">
      <c r="A15456" s="23"/>
      <c r="B15456" s="29"/>
      <c r="C15456" s="29"/>
      <c r="D15456" s="30"/>
      <c r="E15456" s="29"/>
    </row>
    <row r="15457" spans="1:5" ht="15" hidden="1" x14ac:dyDescent="0.25">
      <c r="A15457" s="23"/>
      <c r="B15457" s="29"/>
      <c r="C15457" s="29"/>
      <c r="D15457" s="30"/>
      <c r="E15457" s="29"/>
    </row>
    <row r="15458" spans="1:5" ht="15" hidden="1" x14ac:dyDescent="0.25">
      <c r="A15458" s="23"/>
      <c r="B15458" s="29"/>
      <c r="C15458" s="29"/>
      <c r="D15458" s="30"/>
      <c r="E15458" s="29"/>
    </row>
    <row r="15459" spans="1:5" ht="15" hidden="1" x14ac:dyDescent="0.25">
      <c r="A15459" s="23"/>
      <c r="B15459" s="29"/>
      <c r="C15459" s="29"/>
      <c r="D15459" s="30"/>
      <c r="E15459" s="29"/>
    </row>
    <row r="15460" spans="1:5" ht="15" hidden="1" x14ac:dyDescent="0.25">
      <c r="A15460" s="23"/>
      <c r="B15460" s="29"/>
      <c r="C15460" s="29"/>
      <c r="D15460" s="30"/>
      <c r="E15460" s="29"/>
    </row>
    <row r="15461" spans="1:5" ht="15" hidden="1" x14ac:dyDescent="0.25">
      <c r="A15461" s="23"/>
      <c r="B15461" s="29"/>
      <c r="C15461" s="29"/>
      <c r="D15461" s="30"/>
      <c r="E15461" s="29"/>
    </row>
    <row r="15462" spans="1:5" ht="15" hidden="1" x14ac:dyDescent="0.25">
      <c r="A15462" s="23"/>
      <c r="B15462" s="29"/>
      <c r="C15462" s="29"/>
      <c r="D15462" s="30"/>
      <c r="E15462" s="29"/>
    </row>
    <row r="15463" spans="1:5" ht="15" hidden="1" x14ac:dyDescent="0.25">
      <c r="A15463" s="23"/>
      <c r="B15463" s="29"/>
      <c r="C15463" s="29"/>
      <c r="D15463" s="30"/>
      <c r="E15463" s="29"/>
    </row>
    <row r="15464" spans="1:5" ht="15" hidden="1" x14ac:dyDescent="0.25">
      <c r="A15464" s="23"/>
      <c r="B15464" s="29"/>
      <c r="C15464" s="29"/>
      <c r="D15464" s="30"/>
      <c r="E15464" s="29"/>
    </row>
    <row r="15465" spans="1:5" ht="15" hidden="1" x14ac:dyDescent="0.25">
      <c r="A15465" s="23"/>
      <c r="B15465" s="29"/>
      <c r="C15465" s="29"/>
      <c r="D15465" s="30"/>
      <c r="E15465" s="29"/>
    </row>
    <row r="15466" spans="1:5" ht="15" hidden="1" x14ac:dyDescent="0.25">
      <c r="A15466" s="23"/>
      <c r="B15466" s="29"/>
      <c r="C15466" s="29"/>
      <c r="D15466" s="30"/>
      <c r="E15466" s="29"/>
    </row>
    <row r="15467" spans="1:5" ht="15" hidden="1" x14ac:dyDescent="0.25">
      <c r="A15467" s="23"/>
      <c r="B15467" s="29"/>
      <c r="C15467" s="29"/>
      <c r="D15467" s="30"/>
      <c r="E15467" s="29"/>
    </row>
    <row r="15468" spans="1:5" ht="15" hidden="1" x14ac:dyDescent="0.25">
      <c r="A15468" s="23"/>
      <c r="B15468" s="29"/>
      <c r="C15468" s="29"/>
      <c r="D15468" s="30"/>
      <c r="E15468" s="29"/>
    </row>
    <row r="15469" spans="1:5" ht="15" hidden="1" x14ac:dyDescent="0.25">
      <c r="A15469" s="23"/>
      <c r="B15469" s="29"/>
      <c r="C15469" s="29"/>
      <c r="D15469" s="30"/>
      <c r="E15469" s="29"/>
    </row>
    <row r="15470" spans="1:5" ht="15" hidden="1" x14ac:dyDescent="0.25">
      <c r="A15470" s="23"/>
      <c r="B15470" s="29"/>
      <c r="C15470" s="29"/>
      <c r="D15470" s="30"/>
      <c r="E15470" s="29"/>
    </row>
    <row r="15471" spans="1:5" ht="15" hidden="1" x14ac:dyDescent="0.25">
      <c r="A15471" s="23"/>
      <c r="B15471" s="29"/>
      <c r="C15471" s="29"/>
      <c r="D15471" s="30"/>
      <c r="E15471" s="29"/>
    </row>
    <row r="15472" spans="1:5" ht="15" hidden="1" x14ac:dyDescent="0.25">
      <c r="A15472" s="23"/>
      <c r="B15472" s="29"/>
      <c r="C15472" s="29"/>
      <c r="D15472" s="30"/>
      <c r="E15472" s="29"/>
    </row>
    <row r="15473" spans="1:5" ht="15" hidden="1" x14ac:dyDescent="0.25">
      <c r="A15473" s="23"/>
      <c r="B15473" s="29"/>
      <c r="C15473" s="29"/>
      <c r="D15473" s="30"/>
      <c r="E15473" s="29"/>
    </row>
    <row r="15474" spans="1:5" ht="15" hidden="1" x14ac:dyDescent="0.25">
      <c r="A15474" s="23"/>
      <c r="B15474" s="29"/>
      <c r="C15474" s="29"/>
      <c r="D15474" s="30"/>
      <c r="E15474" s="29"/>
    </row>
    <row r="15475" spans="1:5" ht="15" hidden="1" x14ac:dyDescent="0.25">
      <c r="A15475" s="23"/>
      <c r="B15475" s="29"/>
      <c r="C15475" s="29"/>
      <c r="D15475" s="30"/>
      <c r="E15475" s="29"/>
    </row>
    <row r="15476" spans="1:5" ht="15" hidden="1" x14ac:dyDescent="0.25">
      <c r="A15476" s="23"/>
      <c r="B15476" s="29"/>
      <c r="C15476" s="29"/>
      <c r="D15476" s="30"/>
      <c r="E15476" s="29"/>
    </row>
    <row r="15477" spans="1:5" ht="15" hidden="1" x14ac:dyDescent="0.25">
      <c r="A15477" s="23"/>
      <c r="B15477" s="29"/>
      <c r="C15477" s="29"/>
      <c r="D15477" s="30"/>
      <c r="E15477" s="29"/>
    </row>
    <row r="15478" spans="1:5" ht="15" hidden="1" x14ac:dyDescent="0.25">
      <c r="A15478" s="23"/>
      <c r="B15478" s="29"/>
      <c r="C15478" s="29"/>
      <c r="D15478" s="30"/>
      <c r="E15478" s="29"/>
    </row>
    <row r="15479" spans="1:5" ht="15" hidden="1" x14ac:dyDescent="0.25">
      <c r="A15479" s="23"/>
      <c r="B15479" s="29"/>
      <c r="C15479" s="29"/>
      <c r="D15479" s="30"/>
      <c r="E15479" s="29"/>
    </row>
    <row r="15480" spans="1:5" ht="15" hidden="1" x14ac:dyDescent="0.25">
      <c r="A15480" s="23"/>
      <c r="B15480" s="29"/>
      <c r="C15480" s="29"/>
      <c r="D15480" s="30"/>
      <c r="E15480" s="29"/>
    </row>
    <row r="15481" spans="1:5" ht="15" hidden="1" x14ac:dyDescent="0.25">
      <c r="A15481" s="23"/>
      <c r="B15481" s="29"/>
      <c r="C15481" s="29"/>
      <c r="D15481" s="30"/>
      <c r="E15481" s="29"/>
    </row>
    <row r="15482" spans="1:5" ht="15" hidden="1" x14ac:dyDescent="0.25">
      <c r="A15482" s="23"/>
      <c r="B15482" s="29"/>
      <c r="C15482" s="29"/>
      <c r="D15482" s="30"/>
      <c r="E15482" s="29"/>
    </row>
    <row r="15483" spans="1:5" ht="15" hidden="1" x14ac:dyDescent="0.25">
      <c r="A15483" s="23"/>
      <c r="B15483" s="29"/>
      <c r="C15483" s="29"/>
      <c r="D15483" s="30"/>
      <c r="E15483" s="29"/>
    </row>
    <row r="15484" spans="1:5" ht="15" hidden="1" x14ac:dyDescent="0.25">
      <c r="A15484" s="23"/>
      <c r="B15484" s="29"/>
      <c r="C15484" s="29"/>
      <c r="D15484" s="30"/>
      <c r="E15484" s="29"/>
    </row>
    <row r="15485" spans="1:5" ht="15" hidden="1" x14ac:dyDescent="0.25">
      <c r="A15485" s="23"/>
      <c r="B15485" s="29"/>
      <c r="C15485" s="29"/>
      <c r="D15485" s="30"/>
      <c r="E15485" s="29"/>
    </row>
    <row r="15486" spans="1:5" ht="15" hidden="1" x14ac:dyDescent="0.25">
      <c r="A15486" s="23"/>
      <c r="B15486" s="29"/>
      <c r="C15486" s="29"/>
      <c r="D15486" s="30"/>
      <c r="E15486" s="29"/>
    </row>
    <row r="15487" spans="1:5" ht="15" hidden="1" x14ac:dyDescent="0.25">
      <c r="A15487" s="23"/>
      <c r="B15487" s="29"/>
      <c r="C15487" s="29"/>
      <c r="D15487" s="30"/>
      <c r="E15487" s="29"/>
    </row>
    <row r="15488" spans="1:5" ht="15" hidden="1" x14ac:dyDescent="0.25">
      <c r="A15488" s="23"/>
      <c r="B15488" s="29"/>
      <c r="C15488" s="29"/>
      <c r="D15488" s="30"/>
      <c r="E15488" s="29"/>
    </row>
    <row r="15489" spans="1:5" ht="15" hidden="1" x14ac:dyDescent="0.25">
      <c r="A15489" s="23"/>
      <c r="B15489" s="29"/>
      <c r="C15489" s="29"/>
      <c r="D15489" s="30"/>
      <c r="E15489" s="29"/>
    </row>
    <row r="15490" spans="1:5" ht="15" hidden="1" x14ac:dyDescent="0.25">
      <c r="A15490" s="23"/>
      <c r="B15490" s="29"/>
      <c r="C15490" s="29"/>
      <c r="D15490" s="30"/>
      <c r="E15490" s="29"/>
    </row>
    <row r="15491" spans="1:5" ht="15" hidden="1" x14ac:dyDescent="0.25">
      <c r="A15491" s="23"/>
      <c r="B15491" s="29"/>
      <c r="C15491" s="29"/>
      <c r="D15491" s="30"/>
      <c r="E15491" s="29"/>
    </row>
    <row r="15492" spans="1:5" ht="15" hidden="1" x14ac:dyDescent="0.25">
      <c r="A15492" s="23"/>
      <c r="B15492" s="29"/>
      <c r="C15492" s="29"/>
      <c r="D15492" s="30"/>
      <c r="E15492" s="29"/>
    </row>
    <row r="15493" spans="1:5" ht="15" hidden="1" x14ac:dyDescent="0.25">
      <c r="A15493" s="23"/>
      <c r="B15493" s="29"/>
      <c r="C15493" s="29"/>
      <c r="D15493" s="30"/>
      <c r="E15493" s="29"/>
    </row>
    <row r="15494" spans="1:5" ht="15" hidden="1" x14ac:dyDescent="0.25">
      <c r="A15494" s="23"/>
      <c r="B15494" s="29"/>
      <c r="C15494" s="29"/>
      <c r="D15494" s="30"/>
      <c r="E15494" s="29"/>
    </row>
    <row r="15495" spans="1:5" ht="15" hidden="1" x14ac:dyDescent="0.25">
      <c r="A15495" s="23"/>
      <c r="B15495" s="29"/>
      <c r="C15495" s="29"/>
      <c r="D15495" s="30"/>
      <c r="E15495" s="29"/>
    </row>
    <row r="15496" spans="1:5" ht="15" hidden="1" x14ac:dyDescent="0.25">
      <c r="A15496" s="23"/>
      <c r="B15496" s="29"/>
      <c r="C15496" s="29"/>
      <c r="D15496" s="30"/>
      <c r="E15496" s="29"/>
    </row>
    <row r="15497" spans="1:5" ht="15" hidden="1" x14ac:dyDescent="0.25">
      <c r="A15497" s="23"/>
      <c r="B15497" s="29"/>
      <c r="C15497" s="29"/>
      <c r="D15497" s="30"/>
      <c r="E15497" s="29"/>
    </row>
    <row r="15498" spans="1:5" ht="15" hidden="1" x14ac:dyDescent="0.25">
      <c r="A15498" s="23"/>
      <c r="B15498" s="29"/>
      <c r="C15498" s="29"/>
      <c r="D15498" s="30"/>
      <c r="E15498" s="29"/>
    </row>
    <row r="15499" spans="1:5" ht="15" hidden="1" x14ac:dyDescent="0.25">
      <c r="A15499" s="23"/>
      <c r="B15499" s="29"/>
      <c r="C15499" s="29"/>
      <c r="D15499" s="30"/>
      <c r="E15499" s="29"/>
    </row>
    <row r="15500" spans="1:5" ht="15" hidden="1" x14ac:dyDescent="0.25">
      <c r="A15500" s="23"/>
      <c r="B15500" s="29"/>
      <c r="C15500" s="29"/>
      <c r="D15500" s="30"/>
      <c r="E15500" s="29"/>
    </row>
    <row r="15501" spans="1:5" ht="15" hidden="1" x14ac:dyDescent="0.25">
      <c r="A15501" s="23"/>
      <c r="B15501" s="29"/>
      <c r="C15501" s="29"/>
      <c r="D15501" s="30"/>
      <c r="E15501" s="29"/>
    </row>
    <row r="15502" spans="1:5" ht="15" hidden="1" x14ac:dyDescent="0.25">
      <c r="A15502" s="23"/>
      <c r="B15502" s="29"/>
      <c r="C15502" s="29"/>
      <c r="D15502" s="30"/>
      <c r="E15502" s="29"/>
    </row>
    <row r="15503" spans="1:5" ht="15" hidden="1" x14ac:dyDescent="0.25">
      <c r="A15503" s="23"/>
      <c r="B15503" s="29"/>
      <c r="C15503" s="29"/>
      <c r="D15503" s="30"/>
      <c r="E15503" s="29"/>
    </row>
    <row r="15504" spans="1:5" ht="15" hidden="1" x14ac:dyDescent="0.25">
      <c r="A15504" s="23"/>
      <c r="B15504" s="29"/>
      <c r="C15504" s="29"/>
      <c r="D15504" s="30"/>
      <c r="E15504" s="29"/>
    </row>
    <row r="15505" spans="1:5" ht="15" hidden="1" x14ac:dyDescent="0.25">
      <c r="A15505" s="23"/>
      <c r="B15505" s="29"/>
      <c r="C15505" s="29"/>
      <c r="D15505" s="30"/>
      <c r="E15505" s="29"/>
    </row>
    <row r="15506" spans="1:5" ht="15" hidden="1" x14ac:dyDescent="0.25">
      <c r="A15506" s="23"/>
      <c r="B15506" s="29"/>
      <c r="C15506" s="29"/>
      <c r="D15506" s="30"/>
      <c r="E15506" s="29"/>
    </row>
    <row r="15507" spans="1:5" ht="15" hidden="1" x14ac:dyDescent="0.25">
      <c r="A15507" s="23"/>
      <c r="B15507" s="29"/>
      <c r="C15507" s="29"/>
      <c r="D15507" s="30"/>
      <c r="E15507" s="29"/>
    </row>
    <row r="15508" spans="1:5" ht="15" hidden="1" x14ac:dyDescent="0.25">
      <c r="A15508" s="23"/>
      <c r="B15508" s="29"/>
      <c r="C15508" s="29"/>
      <c r="D15508" s="30"/>
      <c r="E15508" s="29"/>
    </row>
    <row r="15509" spans="1:5" ht="15" hidden="1" x14ac:dyDescent="0.25">
      <c r="A15509" s="23"/>
      <c r="B15509" s="29"/>
      <c r="C15509" s="29"/>
      <c r="D15509" s="30"/>
      <c r="E15509" s="29"/>
    </row>
    <row r="15510" spans="1:5" ht="15" hidden="1" x14ac:dyDescent="0.25">
      <c r="A15510" s="23"/>
      <c r="B15510" s="29"/>
      <c r="C15510" s="29"/>
      <c r="D15510" s="30"/>
      <c r="E15510" s="29"/>
    </row>
    <row r="15511" spans="1:5" ht="15" hidden="1" x14ac:dyDescent="0.25">
      <c r="A15511" s="23"/>
      <c r="B15511" s="29"/>
      <c r="C15511" s="29"/>
      <c r="D15511" s="30"/>
      <c r="E15511" s="29"/>
    </row>
    <row r="15512" spans="1:5" ht="15" hidden="1" x14ac:dyDescent="0.25">
      <c r="A15512" s="23"/>
      <c r="B15512" s="29"/>
      <c r="C15512" s="29"/>
      <c r="D15512" s="30"/>
      <c r="E15512" s="29"/>
    </row>
    <row r="15513" spans="1:5" ht="15" hidden="1" x14ac:dyDescent="0.25">
      <c r="A15513" s="23"/>
      <c r="B15513" s="29"/>
      <c r="C15513" s="29"/>
      <c r="D15513" s="30"/>
      <c r="E15513" s="29"/>
    </row>
    <row r="15514" spans="1:5" ht="15" hidden="1" x14ac:dyDescent="0.25">
      <c r="A15514" s="23"/>
      <c r="B15514" s="29"/>
      <c r="C15514" s="29"/>
      <c r="D15514" s="30"/>
      <c r="E15514" s="29"/>
    </row>
    <row r="15515" spans="1:5" ht="15" hidden="1" x14ac:dyDescent="0.25">
      <c r="A15515" s="23"/>
      <c r="B15515" s="29"/>
      <c r="C15515" s="29"/>
      <c r="D15515" s="30"/>
      <c r="E15515" s="29"/>
    </row>
    <row r="15516" spans="1:5" ht="15" hidden="1" x14ac:dyDescent="0.25">
      <c r="A15516" s="23"/>
      <c r="B15516" s="29"/>
      <c r="C15516" s="29"/>
      <c r="D15516" s="30"/>
      <c r="E15516" s="29"/>
    </row>
    <row r="15517" spans="1:5" ht="15" hidden="1" x14ac:dyDescent="0.25">
      <c r="A15517" s="23"/>
      <c r="B15517" s="29"/>
      <c r="C15517" s="29"/>
      <c r="D15517" s="30"/>
      <c r="E15517" s="29"/>
    </row>
    <row r="15518" spans="1:5" ht="15" hidden="1" x14ac:dyDescent="0.25">
      <c r="A15518" s="23"/>
      <c r="B15518" s="29"/>
      <c r="C15518" s="29"/>
      <c r="D15518" s="30"/>
      <c r="E15518" s="29"/>
    </row>
    <row r="15519" spans="1:5" ht="15" hidden="1" x14ac:dyDescent="0.25">
      <c r="A15519" s="23"/>
      <c r="B15519" s="29"/>
      <c r="C15519" s="29"/>
      <c r="D15519" s="30"/>
      <c r="E15519" s="29"/>
    </row>
    <row r="15520" spans="1:5" ht="15" hidden="1" x14ac:dyDescent="0.25">
      <c r="A15520" s="23"/>
      <c r="B15520" s="29"/>
      <c r="C15520" s="29"/>
      <c r="D15520" s="30"/>
      <c r="E15520" s="29"/>
    </row>
    <row r="15521" spans="1:5" ht="15" hidden="1" x14ac:dyDescent="0.25">
      <c r="A15521" s="23"/>
      <c r="B15521" s="29"/>
      <c r="C15521" s="29"/>
      <c r="D15521" s="30"/>
      <c r="E15521" s="29"/>
    </row>
    <row r="15522" spans="1:5" ht="15" hidden="1" x14ac:dyDescent="0.25">
      <c r="A15522" s="23"/>
      <c r="B15522" s="29"/>
      <c r="C15522" s="29"/>
      <c r="D15522" s="30"/>
      <c r="E15522" s="29"/>
    </row>
    <row r="15523" spans="1:5" ht="15" hidden="1" x14ac:dyDescent="0.25">
      <c r="A15523" s="23"/>
      <c r="B15523" s="29"/>
      <c r="C15523" s="29"/>
      <c r="D15523" s="30"/>
      <c r="E15523" s="29"/>
    </row>
    <row r="15524" spans="1:5" ht="15" hidden="1" x14ac:dyDescent="0.25">
      <c r="A15524" s="23"/>
      <c r="B15524" s="29"/>
      <c r="C15524" s="29"/>
      <c r="D15524" s="30"/>
      <c r="E15524" s="29"/>
    </row>
    <row r="15525" spans="1:5" ht="15" hidden="1" x14ac:dyDescent="0.25">
      <c r="A15525" s="23"/>
      <c r="B15525" s="29"/>
      <c r="C15525" s="29"/>
      <c r="D15525" s="30"/>
      <c r="E15525" s="29"/>
    </row>
    <row r="15526" spans="1:5" ht="15" hidden="1" x14ac:dyDescent="0.25">
      <c r="A15526" s="23"/>
      <c r="B15526" s="29"/>
      <c r="C15526" s="29"/>
      <c r="D15526" s="30"/>
      <c r="E15526" s="29"/>
    </row>
    <row r="15527" spans="1:5" ht="15" hidden="1" x14ac:dyDescent="0.25">
      <c r="A15527" s="23"/>
      <c r="B15527" s="29"/>
      <c r="C15527" s="29"/>
      <c r="D15527" s="30"/>
      <c r="E15527" s="29"/>
    </row>
    <row r="15528" spans="1:5" ht="15" hidden="1" x14ac:dyDescent="0.25">
      <c r="A15528" s="23"/>
      <c r="B15528" s="29"/>
      <c r="C15528" s="29"/>
      <c r="D15528" s="30"/>
      <c r="E15528" s="29"/>
    </row>
    <row r="15529" spans="1:5" ht="15" hidden="1" x14ac:dyDescent="0.25">
      <c r="A15529" s="23"/>
      <c r="B15529" s="29"/>
      <c r="C15529" s="29"/>
      <c r="D15529" s="30"/>
      <c r="E15529" s="29"/>
    </row>
    <row r="15530" spans="1:5" ht="15" hidden="1" x14ac:dyDescent="0.25">
      <c r="A15530" s="23"/>
      <c r="B15530" s="29"/>
      <c r="C15530" s="29"/>
      <c r="D15530" s="30"/>
      <c r="E15530" s="29"/>
    </row>
    <row r="15531" spans="1:5" ht="15" hidden="1" x14ac:dyDescent="0.25">
      <c r="A15531" s="23"/>
      <c r="B15531" s="29"/>
      <c r="C15531" s="29"/>
      <c r="D15531" s="30"/>
      <c r="E15531" s="29"/>
    </row>
    <row r="15532" spans="1:5" ht="15" hidden="1" x14ac:dyDescent="0.25">
      <c r="A15532" s="23"/>
      <c r="B15532" s="29"/>
      <c r="C15532" s="29"/>
      <c r="D15532" s="30"/>
      <c r="E15532" s="29"/>
    </row>
    <row r="15533" spans="1:5" ht="15" hidden="1" x14ac:dyDescent="0.25">
      <c r="A15533" s="23"/>
      <c r="B15533" s="29"/>
      <c r="C15533" s="29"/>
      <c r="D15533" s="30"/>
      <c r="E15533" s="29"/>
    </row>
    <row r="15534" spans="1:5" ht="15" hidden="1" x14ac:dyDescent="0.25">
      <c r="A15534" s="23"/>
      <c r="B15534" s="29"/>
      <c r="C15534" s="29"/>
      <c r="D15534" s="30"/>
      <c r="E15534" s="29"/>
    </row>
    <row r="15535" spans="1:5" ht="15" hidden="1" x14ac:dyDescent="0.25">
      <c r="A15535" s="23"/>
      <c r="B15535" s="29"/>
      <c r="C15535" s="29"/>
      <c r="D15535" s="30"/>
      <c r="E15535" s="29"/>
    </row>
    <row r="15536" spans="1:5" ht="15" hidden="1" x14ac:dyDescent="0.25">
      <c r="A15536" s="23"/>
      <c r="B15536" s="29"/>
      <c r="C15536" s="29"/>
      <c r="D15536" s="30"/>
      <c r="E15536" s="29"/>
    </row>
    <row r="15537" spans="1:5" ht="15" hidden="1" x14ac:dyDescent="0.25">
      <c r="A15537" s="23"/>
      <c r="B15537" s="29"/>
      <c r="C15537" s="29"/>
      <c r="D15537" s="30"/>
      <c r="E15537" s="29"/>
    </row>
    <row r="15538" spans="1:5" ht="15" hidden="1" x14ac:dyDescent="0.25">
      <c r="A15538" s="23"/>
      <c r="B15538" s="29"/>
      <c r="C15538" s="29"/>
      <c r="D15538" s="30"/>
      <c r="E15538" s="29"/>
    </row>
    <row r="15539" spans="1:5" ht="15" hidden="1" x14ac:dyDescent="0.25">
      <c r="A15539" s="23"/>
      <c r="B15539" s="29"/>
      <c r="C15539" s="29"/>
      <c r="D15539" s="30"/>
      <c r="E15539" s="29"/>
    </row>
    <row r="15540" spans="1:5" ht="15" hidden="1" x14ac:dyDescent="0.25">
      <c r="A15540" s="23"/>
      <c r="B15540" s="29"/>
      <c r="C15540" s="29"/>
      <c r="D15540" s="30"/>
      <c r="E15540" s="29"/>
    </row>
    <row r="15541" spans="1:5" ht="15" hidden="1" x14ac:dyDescent="0.25">
      <c r="A15541" s="23"/>
      <c r="B15541" s="29"/>
      <c r="C15541" s="29"/>
      <c r="D15541" s="30"/>
      <c r="E15541" s="29"/>
    </row>
    <row r="15542" spans="1:5" ht="15" hidden="1" x14ac:dyDescent="0.25">
      <c r="A15542" s="23"/>
      <c r="B15542" s="29"/>
      <c r="C15542" s="29"/>
      <c r="D15542" s="30"/>
      <c r="E15542" s="29"/>
    </row>
    <row r="15543" spans="1:5" ht="15" hidden="1" x14ac:dyDescent="0.25">
      <c r="A15543" s="23"/>
      <c r="B15543" s="29"/>
      <c r="C15543" s="29"/>
      <c r="D15543" s="30"/>
      <c r="E15543" s="29"/>
    </row>
    <row r="15544" spans="1:5" ht="15" hidden="1" x14ac:dyDescent="0.25">
      <c r="A15544" s="23"/>
      <c r="B15544" s="29"/>
      <c r="C15544" s="29"/>
      <c r="D15544" s="30"/>
      <c r="E15544" s="29"/>
    </row>
    <row r="15545" spans="1:5" ht="15" hidden="1" x14ac:dyDescent="0.25">
      <c r="A15545" s="23"/>
      <c r="B15545" s="29"/>
      <c r="C15545" s="29"/>
      <c r="D15545" s="30"/>
      <c r="E15545" s="29"/>
    </row>
    <row r="15546" spans="1:5" ht="15" hidden="1" x14ac:dyDescent="0.25">
      <c r="A15546" s="23"/>
      <c r="B15546" s="29"/>
      <c r="C15546" s="29"/>
      <c r="D15546" s="30"/>
      <c r="E15546" s="29"/>
    </row>
    <row r="15547" spans="1:5" ht="15" hidden="1" x14ac:dyDescent="0.25">
      <c r="A15547" s="23"/>
      <c r="B15547" s="29"/>
      <c r="C15547" s="29"/>
      <c r="D15547" s="30"/>
      <c r="E15547" s="29"/>
    </row>
    <row r="15548" spans="1:5" ht="15" hidden="1" x14ac:dyDescent="0.25">
      <c r="A15548" s="23"/>
      <c r="B15548" s="29"/>
      <c r="C15548" s="29"/>
      <c r="D15548" s="30"/>
      <c r="E15548" s="29"/>
    </row>
    <row r="15549" spans="1:5" ht="15" hidden="1" x14ac:dyDescent="0.25">
      <c r="A15549" s="23"/>
      <c r="B15549" s="29"/>
      <c r="C15549" s="29"/>
      <c r="D15549" s="30"/>
      <c r="E15549" s="29"/>
    </row>
    <row r="15550" spans="1:5" ht="15" hidden="1" x14ac:dyDescent="0.25">
      <c r="A15550" s="23"/>
      <c r="B15550" s="29"/>
      <c r="C15550" s="29"/>
      <c r="D15550" s="30"/>
      <c r="E15550" s="29"/>
    </row>
    <row r="15551" spans="1:5" ht="15" hidden="1" x14ac:dyDescent="0.25">
      <c r="A15551" s="23"/>
      <c r="B15551" s="29"/>
      <c r="C15551" s="29"/>
      <c r="D15551" s="30"/>
      <c r="E15551" s="29"/>
    </row>
    <row r="15552" spans="1:5" ht="15" hidden="1" x14ac:dyDescent="0.25">
      <c r="A15552" s="23"/>
      <c r="B15552" s="29"/>
      <c r="C15552" s="29"/>
      <c r="D15552" s="30"/>
      <c r="E15552" s="29"/>
    </row>
    <row r="15553" spans="1:5" ht="15" hidden="1" x14ac:dyDescent="0.25">
      <c r="A15553" s="23"/>
      <c r="B15553" s="29"/>
      <c r="C15553" s="29"/>
      <c r="D15553" s="30"/>
      <c r="E15553" s="29"/>
    </row>
    <row r="15554" spans="1:5" ht="15" hidden="1" x14ac:dyDescent="0.25">
      <c r="A15554" s="23"/>
      <c r="B15554" s="29"/>
      <c r="C15554" s="29"/>
      <c r="D15554" s="30"/>
      <c r="E15554" s="29"/>
    </row>
    <row r="15555" spans="1:5" ht="15" hidden="1" x14ac:dyDescent="0.25">
      <c r="A15555" s="23"/>
      <c r="B15555" s="29"/>
      <c r="C15555" s="29"/>
      <c r="D15555" s="30"/>
      <c r="E15555" s="29"/>
    </row>
    <row r="15556" spans="1:5" ht="15" hidden="1" x14ac:dyDescent="0.25">
      <c r="A15556" s="23"/>
      <c r="B15556" s="29"/>
      <c r="C15556" s="29"/>
      <c r="D15556" s="30"/>
      <c r="E15556" s="29"/>
    </row>
    <row r="15557" spans="1:5" ht="15" hidden="1" x14ac:dyDescent="0.25">
      <c r="A15557" s="23"/>
      <c r="B15557" s="29"/>
      <c r="C15557" s="29"/>
      <c r="D15557" s="30"/>
      <c r="E15557" s="29"/>
    </row>
    <row r="15558" spans="1:5" ht="15" hidden="1" x14ac:dyDescent="0.25">
      <c r="A15558" s="23"/>
      <c r="B15558" s="29"/>
      <c r="C15558" s="29"/>
      <c r="D15558" s="30"/>
      <c r="E15558" s="29"/>
    </row>
    <row r="15559" spans="1:5" ht="15" hidden="1" x14ac:dyDescent="0.25">
      <c r="A15559" s="23"/>
      <c r="B15559" s="29"/>
      <c r="C15559" s="29"/>
      <c r="D15559" s="30"/>
      <c r="E15559" s="29"/>
    </row>
    <row r="15560" spans="1:5" ht="15" hidden="1" x14ac:dyDescent="0.25">
      <c r="A15560" s="23"/>
      <c r="B15560" s="29"/>
      <c r="C15560" s="29"/>
      <c r="D15560" s="30"/>
      <c r="E15560" s="29"/>
    </row>
    <row r="15561" spans="1:5" ht="15" hidden="1" x14ac:dyDescent="0.25">
      <c r="A15561" s="23"/>
      <c r="B15561" s="29"/>
      <c r="C15561" s="29"/>
      <c r="D15561" s="30"/>
      <c r="E15561" s="29"/>
    </row>
    <row r="15562" spans="1:5" ht="15" hidden="1" x14ac:dyDescent="0.25">
      <c r="A15562" s="23"/>
      <c r="B15562" s="29"/>
      <c r="C15562" s="29"/>
      <c r="D15562" s="30"/>
      <c r="E15562" s="29"/>
    </row>
    <row r="15563" spans="1:5" ht="15" hidden="1" x14ac:dyDescent="0.25">
      <c r="A15563" s="23"/>
      <c r="B15563" s="29"/>
      <c r="C15563" s="29"/>
      <c r="D15563" s="30"/>
      <c r="E15563" s="29"/>
    </row>
    <row r="15564" spans="1:5" ht="15" hidden="1" x14ac:dyDescent="0.25">
      <c r="A15564" s="23"/>
      <c r="B15564" s="29"/>
      <c r="C15564" s="29"/>
      <c r="D15564" s="30"/>
      <c r="E15564" s="29"/>
    </row>
    <row r="15565" spans="1:5" ht="15" hidden="1" x14ac:dyDescent="0.25">
      <c r="A15565" s="23"/>
      <c r="B15565" s="29"/>
      <c r="C15565" s="29"/>
      <c r="D15565" s="30"/>
      <c r="E15565" s="29"/>
    </row>
    <row r="15566" spans="1:5" ht="15" hidden="1" x14ac:dyDescent="0.25">
      <c r="A15566" s="23"/>
      <c r="B15566" s="29"/>
      <c r="C15566" s="29"/>
      <c r="D15566" s="30"/>
      <c r="E15566" s="29"/>
    </row>
    <row r="15567" spans="1:5" ht="15" hidden="1" x14ac:dyDescent="0.25">
      <c r="A15567" s="23"/>
      <c r="B15567" s="29"/>
      <c r="C15567" s="29"/>
      <c r="D15567" s="30"/>
      <c r="E15567" s="29"/>
    </row>
    <row r="15568" spans="1:5" ht="15" hidden="1" x14ac:dyDescent="0.25">
      <c r="A15568" s="23"/>
      <c r="B15568" s="29"/>
      <c r="C15568" s="29"/>
      <c r="D15568" s="30"/>
      <c r="E15568" s="29"/>
    </row>
    <row r="15569" spans="1:5" ht="15" hidden="1" x14ac:dyDescent="0.25">
      <c r="A15569" s="23"/>
      <c r="B15569" s="29"/>
      <c r="C15569" s="29"/>
      <c r="D15569" s="30"/>
      <c r="E15569" s="29"/>
    </row>
    <row r="15570" spans="1:5" ht="15" hidden="1" x14ac:dyDescent="0.25">
      <c r="A15570" s="23"/>
      <c r="B15570" s="29"/>
      <c r="C15570" s="29"/>
      <c r="D15570" s="30"/>
      <c r="E15570" s="29"/>
    </row>
    <row r="15571" spans="1:5" ht="15" hidden="1" x14ac:dyDescent="0.25">
      <c r="A15571" s="23"/>
      <c r="B15571" s="29"/>
      <c r="C15571" s="29"/>
      <c r="D15571" s="30"/>
      <c r="E15571" s="29"/>
    </row>
    <row r="15572" spans="1:5" ht="15" hidden="1" x14ac:dyDescent="0.25">
      <c r="A15572" s="23"/>
      <c r="B15572" s="29"/>
      <c r="C15572" s="29"/>
      <c r="D15572" s="30"/>
      <c r="E15572" s="29"/>
    </row>
    <row r="15573" spans="1:5" ht="15" hidden="1" x14ac:dyDescent="0.25">
      <c r="A15573" s="23"/>
      <c r="B15573" s="29"/>
      <c r="C15573" s="29"/>
      <c r="D15573" s="30"/>
      <c r="E15573" s="29"/>
    </row>
    <row r="15574" spans="1:5" ht="15" hidden="1" x14ac:dyDescent="0.25">
      <c r="A15574" s="23"/>
      <c r="B15574" s="29"/>
      <c r="C15574" s="29"/>
      <c r="D15574" s="30"/>
      <c r="E15574" s="29"/>
    </row>
    <row r="15575" spans="1:5" ht="15" hidden="1" x14ac:dyDescent="0.25">
      <c r="A15575" s="23"/>
      <c r="B15575" s="29"/>
      <c r="C15575" s="29"/>
      <c r="D15575" s="30"/>
      <c r="E15575" s="29"/>
    </row>
    <row r="15576" spans="1:5" ht="15" hidden="1" x14ac:dyDescent="0.25">
      <c r="A15576" s="23"/>
      <c r="B15576" s="29"/>
      <c r="C15576" s="29"/>
      <c r="D15576" s="30"/>
      <c r="E15576" s="29"/>
    </row>
    <row r="15577" spans="1:5" ht="15" hidden="1" x14ac:dyDescent="0.25">
      <c r="A15577" s="23"/>
      <c r="B15577" s="29"/>
      <c r="C15577" s="29"/>
      <c r="D15577" s="30"/>
      <c r="E15577" s="29"/>
    </row>
    <row r="15578" spans="1:5" ht="15" hidden="1" x14ac:dyDescent="0.25">
      <c r="A15578" s="23"/>
      <c r="B15578" s="29"/>
      <c r="C15578" s="29"/>
      <c r="D15578" s="30"/>
      <c r="E15578" s="29"/>
    </row>
    <row r="15579" spans="1:5" ht="15" hidden="1" x14ac:dyDescent="0.25">
      <c r="A15579" s="23"/>
      <c r="B15579" s="29"/>
      <c r="C15579" s="29"/>
      <c r="D15579" s="30"/>
      <c r="E15579" s="29"/>
    </row>
    <row r="15580" spans="1:5" ht="15" hidden="1" x14ac:dyDescent="0.25">
      <c r="A15580" s="23"/>
      <c r="B15580" s="29"/>
      <c r="C15580" s="29"/>
      <c r="D15580" s="30"/>
      <c r="E15580" s="29"/>
    </row>
    <row r="15581" spans="1:5" ht="15" hidden="1" x14ac:dyDescent="0.25">
      <c r="A15581" s="23"/>
      <c r="B15581" s="29"/>
      <c r="C15581" s="29"/>
      <c r="D15581" s="30"/>
      <c r="E15581" s="29"/>
    </row>
    <row r="15582" spans="1:5" ht="15" hidden="1" x14ac:dyDescent="0.25">
      <c r="A15582" s="23"/>
      <c r="B15582" s="29"/>
      <c r="C15582" s="29"/>
      <c r="D15582" s="30"/>
      <c r="E15582" s="29"/>
    </row>
    <row r="15583" spans="1:5" ht="15" hidden="1" x14ac:dyDescent="0.25">
      <c r="A15583" s="23"/>
      <c r="B15583" s="29"/>
      <c r="C15583" s="29"/>
      <c r="D15583" s="30"/>
      <c r="E15583" s="29"/>
    </row>
    <row r="15584" spans="1:5" ht="15" hidden="1" x14ac:dyDescent="0.25">
      <c r="A15584" s="23"/>
      <c r="B15584" s="29"/>
      <c r="C15584" s="29"/>
      <c r="D15584" s="30"/>
      <c r="E15584" s="29"/>
    </row>
    <row r="15585" spans="1:5" ht="15" hidden="1" x14ac:dyDescent="0.25">
      <c r="A15585" s="23"/>
      <c r="B15585" s="29"/>
      <c r="C15585" s="29"/>
      <c r="D15585" s="30"/>
      <c r="E15585" s="29"/>
    </row>
    <row r="15586" spans="1:5" ht="15" hidden="1" x14ac:dyDescent="0.25">
      <c r="A15586" s="23"/>
      <c r="B15586" s="29"/>
      <c r="C15586" s="29"/>
      <c r="D15586" s="30"/>
      <c r="E15586" s="29"/>
    </row>
    <row r="15587" spans="1:5" ht="15" hidden="1" x14ac:dyDescent="0.25">
      <c r="A15587" s="23"/>
      <c r="B15587" s="29"/>
      <c r="C15587" s="29"/>
      <c r="D15587" s="30"/>
      <c r="E15587" s="29"/>
    </row>
    <row r="15588" spans="1:5" ht="15" hidden="1" x14ac:dyDescent="0.25">
      <c r="A15588" s="23"/>
      <c r="B15588" s="29"/>
      <c r="C15588" s="29"/>
      <c r="D15588" s="30"/>
      <c r="E15588" s="29"/>
    </row>
    <row r="15589" spans="1:5" ht="15" hidden="1" x14ac:dyDescent="0.25">
      <c r="A15589" s="23"/>
      <c r="B15589" s="29"/>
      <c r="C15589" s="29"/>
      <c r="D15589" s="30"/>
      <c r="E15589" s="29"/>
    </row>
    <row r="15590" spans="1:5" ht="15" hidden="1" x14ac:dyDescent="0.25">
      <c r="A15590" s="23"/>
      <c r="B15590" s="29"/>
      <c r="C15590" s="29"/>
      <c r="D15590" s="30"/>
      <c r="E15590" s="29"/>
    </row>
    <row r="15591" spans="1:5" ht="15" hidden="1" x14ac:dyDescent="0.25">
      <c r="A15591" s="23"/>
      <c r="B15591" s="29"/>
      <c r="C15591" s="29"/>
      <c r="D15591" s="30"/>
      <c r="E15591" s="29"/>
    </row>
    <row r="15592" spans="1:5" ht="15" hidden="1" x14ac:dyDescent="0.25">
      <c r="A15592" s="23"/>
      <c r="B15592" s="29"/>
      <c r="C15592" s="29"/>
      <c r="D15592" s="30"/>
      <c r="E15592" s="29"/>
    </row>
    <row r="15593" spans="1:5" ht="15" hidden="1" x14ac:dyDescent="0.25">
      <c r="A15593" s="23"/>
      <c r="B15593" s="29"/>
      <c r="C15593" s="29"/>
      <c r="D15593" s="30"/>
      <c r="E15593" s="29"/>
    </row>
    <row r="15594" spans="1:5" ht="15" hidden="1" x14ac:dyDescent="0.25">
      <c r="A15594" s="23"/>
      <c r="B15594" s="29"/>
      <c r="C15594" s="29"/>
      <c r="D15594" s="30"/>
      <c r="E15594" s="29"/>
    </row>
    <row r="15595" spans="1:5" ht="15" hidden="1" x14ac:dyDescent="0.25">
      <c r="A15595" s="23"/>
      <c r="B15595" s="29"/>
      <c r="C15595" s="29"/>
      <c r="D15595" s="30"/>
      <c r="E15595" s="29"/>
    </row>
    <row r="15596" spans="1:5" ht="15" hidden="1" x14ac:dyDescent="0.25">
      <c r="A15596" s="23"/>
      <c r="B15596" s="29"/>
      <c r="C15596" s="29"/>
      <c r="D15596" s="30"/>
      <c r="E15596" s="29"/>
    </row>
    <row r="15597" spans="1:5" ht="15" hidden="1" x14ac:dyDescent="0.25">
      <c r="A15597" s="23"/>
      <c r="B15597" s="29"/>
      <c r="C15597" s="29"/>
      <c r="D15597" s="30"/>
      <c r="E15597" s="29"/>
    </row>
    <row r="15598" spans="1:5" ht="15" hidden="1" x14ac:dyDescent="0.25">
      <c r="A15598" s="23"/>
      <c r="B15598" s="29"/>
      <c r="C15598" s="29"/>
      <c r="D15598" s="30"/>
      <c r="E15598" s="29"/>
    </row>
    <row r="15599" spans="1:5" ht="15" hidden="1" x14ac:dyDescent="0.25">
      <c r="A15599" s="23"/>
      <c r="B15599" s="29"/>
      <c r="C15599" s="29"/>
      <c r="D15599" s="30"/>
      <c r="E15599" s="29"/>
    </row>
    <row r="15600" spans="1:5" ht="15" hidden="1" x14ac:dyDescent="0.25">
      <c r="A15600" s="23"/>
      <c r="B15600" s="29"/>
      <c r="C15600" s="29"/>
      <c r="D15600" s="30"/>
      <c r="E15600" s="29"/>
    </row>
    <row r="15601" spans="1:5" ht="15" hidden="1" x14ac:dyDescent="0.25">
      <c r="A15601" s="23"/>
      <c r="B15601" s="29"/>
      <c r="C15601" s="29"/>
      <c r="D15601" s="30"/>
      <c r="E15601" s="29"/>
    </row>
    <row r="15602" spans="1:5" ht="15" hidden="1" x14ac:dyDescent="0.25">
      <c r="A15602" s="23"/>
      <c r="B15602" s="29"/>
      <c r="C15602" s="29"/>
      <c r="D15602" s="30"/>
      <c r="E15602" s="29"/>
    </row>
    <row r="15603" spans="1:5" ht="15" hidden="1" x14ac:dyDescent="0.25">
      <c r="A15603" s="23"/>
      <c r="B15603" s="29"/>
      <c r="C15603" s="29"/>
      <c r="D15603" s="30"/>
      <c r="E15603" s="29"/>
    </row>
    <row r="15604" spans="1:5" ht="15" hidden="1" x14ac:dyDescent="0.25">
      <c r="A15604" s="23"/>
      <c r="B15604" s="29"/>
      <c r="C15604" s="29"/>
      <c r="D15604" s="30"/>
      <c r="E15604" s="29"/>
    </row>
    <row r="15605" spans="1:5" ht="15" hidden="1" x14ac:dyDescent="0.25">
      <c r="A15605" s="23"/>
      <c r="B15605" s="29"/>
      <c r="C15605" s="29"/>
      <c r="D15605" s="30"/>
      <c r="E15605" s="29"/>
    </row>
    <row r="15606" spans="1:5" ht="15" hidden="1" x14ac:dyDescent="0.25">
      <c r="A15606" s="23"/>
      <c r="B15606" s="29"/>
      <c r="C15606" s="29"/>
      <c r="D15606" s="30"/>
      <c r="E15606" s="29"/>
    </row>
    <row r="15607" spans="1:5" ht="15" hidden="1" x14ac:dyDescent="0.25">
      <c r="A15607" s="23"/>
      <c r="B15607" s="29"/>
      <c r="C15607" s="29"/>
      <c r="D15607" s="30"/>
      <c r="E15607" s="29"/>
    </row>
    <row r="15608" spans="1:5" ht="15" hidden="1" x14ac:dyDescent="0.25">
      <c r="A15608" s="23"/>
      <c r="B15608" s="29"/>
      <c r="C15608" s="29"/>
      <c r="D15608" s="30"/>
      <c r="E15608" s="29"/>
    </row>
    <row r="15609" spans="1:5" ht="15" hidden="1" x14ac:dyDescent="0.25">
      <c r="A15609" s="23"/>
      <c r="B15609" s="29"/>
      <c r="C15609" s="29"/>
      <c r="D15609" s="30"/>
      <c r="E15609" s="29"/>
    </row>
    <row r="15610" spans="1:5" ht="15" hidden="1" x14ac:dyDescent="0.25">
      <c r="A15610" s="23"/>
      <c r="B15610" s="29"/>
      <c r="C15610" s="29"/>
      <c r="D15610" s="30"/>
      <c r="E15610" s="29"/>
    </row>
    <row r="15611" spans="1:5" ht="15" hidden="1" x14ac:dyDescent="0.25">
      <c r="A15611" s="23"/>
      <c r="B15611" s="29"/>
      <c r="C15611" s="29"/>
      <c r="D15611" s="30"/>
      <c r="E15611" s="29"/>
    </row>
    <row r="15612" spans="1:5" ht="15" hidden="1" x14ac:dyDescent="0.25">
      <c r="A15612" s="23"/>
      <c r="B15612" s="29"/>
      <c r="C15612" s="29"/>
      <c r="D15612" s="30"/>
      <c r="E15612" s="29"/>
    </row>
    <row r="15613" spans="1:5" ht="15" hidden="1" x14ac:dyDescent="0.25">
      <c r="A15613" s="23"/>
      <c r="B15613" s="29"/>
      <c r="C15613" s="29"/>
      <c r="D15613" s="30"/>
      <c r="E15613" s="29"/>
    </row>
    <row r="15614" spans="1:5" ht="15" hidden="1" x14ac:dyDescent="0.25">
      <c r="A15614" s="23"/>
      <c r="B15614" s="29"/>
      <c r="C15614" s="29"/>
      <c r="D15614" s="30"/>
      <c r="E15614" s="29"/>
    </row>
    <row r="15615" spans="1:5" ht="15" hidden="1" x14ac:dyDescent="0.25">
      <c r="A15615" s="23"/>
      <c r="B15615" s="29"/>
      <c r="C15615" s="29"/>
      <c r="D15615" s="30"/>
      <c r="E15615" s="29"/>
    </row>
    <row r="15616" spans="1:5" ht="15" hidden="1" x14ac:dyDescent="0.25">
      <c r="A15616" s="23"/>
      <c r="B15616" s="29"/>
      <c r="C15616" s="29"/>
      <c r="D15616" s="30"/>
      <c r="E15616" s="29"/>
    </row>
    <row r="15617" spans="1:5" ht="15" hidden="1" x14ac:dyDescent="0.25">
      <c r="A15617" s="23"/>
      <c r="B15617" s="29"/>
      <c r="C15617" s="29"/>
      <c r="D15617" s="30"/>
      <c r="E15617" s="29"/>
    </row>
    <row r="15618" spans="1:5" ht="15" hidden="1" x14ac:dyDescent="0.25">
      <c r="A15618" s="23"/>
      <c r="B15618" s="29"/>
      <c r="C15618" s="29"/>
      <c r="D15618" s="30"/>
      <c r="E15618" s="29"/>
    </row>
    <row r="15619" spans="1:5" ht="15" hidden="1" x14ac:dyDescent="0.25">
      <c r="A15619" s="23"/>
      <c r="B15619" s="29"/>
      <c r="C15619" s="29"/>
      <c r="D15619" s="30"/>
      <c r="E15619" s="29"/>
    </row>
    <row r="15620" spans="1:5" ht="15" hidden="1" x14ac:dyDescent="0.25">
      <c r="A15620" s="23"/>
      <c r="B15620" s="29"/>
      <c r="C15620" s="29"/>
      <c r="D15620" s="30"/>
      <c r="E15620" s="29"/>
    </row>
    <row r="15621" spans="1:5" ht="15" hidden="1" x14ac:dyDescent="0.25">
      <c r="A15621" s="23"/>
      <c r="B15621" s="29"/>
      <c r="C15621" s="29"/>
      <c r="D15621" s="30"/>
      <c r="E15621" s="29"/>
    </row>
    <row r="15622" spans="1:5" ht="15" hidden="1" x14ac:dyDescent="0.25">
      <c r="A15622" s="23"/>
      <c r="B15622" s="29"/>
      <c r="C15622" s="29"/>
      <c r="D15622" s="30"/>
      <c r="E15622" s="29"/>
    </row>
    <row r="15623" spans="1:5" ht="15" hidden="1" x14ac:dyDescent="0.25">
      <c r="A15623" s="23"/>
      <c r="B15623" s="29"/>
      <c r="C15623" s="29"/>
      <c r="D15623" s="30"/>
      <c r="E15623" s="29"/>
    </row>
    <row r="15624" spans="1:5" ht="15" hidden="1" x14ac:dyDescent="0.25">
      <c r="A15624" s="23"/>
      <c r="B15624" s="29"/>
      <c r="C15624" s="29"/>
      <c r="D15624" s="30"/>
      <c r="E15624" s="29"/>
    </row>
    <row r="15625" spans="1:5" ht="15" hidden="1" x14ac:dyDescent="0.25">
      <c r="A15625" s="23"/>
      <c r="B15625" s="29"/>
      <c r="C15625" s="29"/>
      <c r="D15625" s="30"/>
      <c r="E15625" s="29"/>
    </row>
    <row r="15626" spans="1:5" ht="15" hidden="1" x14ac:dyDescent="0.25">
      <c r="A15626" s="23"/>
      <c r="B15626" s="29"/>
      <c r="C15626" s="29"/>
      <c r="D15626" s="30"/>
      <c r="E15626" s="29"/>
    </row>
    <row r="15627" spans="1:5" ht="15" hidden="1" x14ac:dyDescent="0.25">
      <c r="A15627" s="23"/>
      <c r="B15627" s="29"/>
      <c r="C15627" s="29"/>
      <c r="D15627" s="30"/>
      <c r="E15627" s="29"/>
    </row>
    <row r="15628" spans="1:5" ht="15" hidden="1" x14ac:dyDescent="0.25">
      <c r="A15628" s="23"/>
      <c r="B15628" s="29"/>
      <c r="C15628" s="29"/>
      <c r="D15628" s="30"/>
      <c r="E15628" s="29"/>
    </row>
    <row r="15629" spans="1:5" ht="15" hidden="1" x14ac:dyDescent="0.25">
      <c r="A15629" s="23"/>
      <c r="B15629" s="29"/>
      <c r="C15629" s="29"/>
      <c r="D15629" s="30"/>
      <c r="E15629" s="29"/>
    </row>
    <row r="15630" spans="1:5" ht="15" hidden="1" x14ac:dyDescent="0.25">
      <c r="A15630" s="23"/>
      <c r="B15630" s="29"/>
      <c r="C15630" s="29"/>
      <c r="D15630" s="30"/>
      <c r="E15630" s="29"/>
    </row>
    <row r="15631" spans="1:5" ht="15" hidden="1" x14ac:dyDescent="0.25">
      <c r="A15631" s="23"/>
      <c r="B15631" s="29"/>
      <c r="C15631" s="29"/>
      <c r="D15631" s="30"/>
      <c r="E15631" s="29"/>
    </row>
    <row r="15632" spans="1:5" ht="15" hidden="1" x14ac:dyDescent="0.25">
      <c r="A15632" s="23"/>
      <c r="B15632" s="29"/>
      <c r="C15632" s="29"/>
      <c r="D15632" s="30"/>
      <c r="E15632" s="29"/>
    </row>
    <row r="15633" spans="1:5" ht="15" hidden="1" x14ac:dyDescent="0.25">
      <c r="A15633" s="23"/>
      <c r="B15633" s="29"/>
      <c r="C15633" s="29"/>
      <c r="D15633" s="30"/>
      <c r="E15633" s="29"/>
    </row>
    <row r="15634" spans="1:5" ht="15" hidden="1" x14ac:dyDescent="0.25">
      <c r="A15634" s="23"/>
      <c r="B15634" s="29"/>
      <c r="C15634" s="29"/>
      <c r="D15634" s="30"/>
      <c r="E15634" s="29"/>
    </row>
    <row r="15635" spans="1:5" ht="15" hidden="1" x14ac:dyDescent="0.25">
      <c r="A15635" s="23"/>
      <c r="B15635" s="29"/>
      <c r="C15635" s="29"/>
      <c r="D15635" s="30"/>
      <c r="E15635" s="29"/>
    </row>
    <row r="15636" spans="1:5" ht="15" hidden="1" x14ac:dyDescent="0.25">
      <c r="A15636" s="23"/>
      <c r="B15636" s="29"/>
      <c r="C15636" s="29"/>
      <c r="D15636" s="30"/>
      <c r="E15636" s="29"/>
    </row>
    <row r="15637" spans="1:5" ht="15" hidden="1" x14ac:dyDescent="0.25">
      <c r="A15637" s="23"/>
      <c r="B15637" s="29"/>
      <c r="C15637" s="29"/>
      <c r="D15637" s="30"/>
      <c r="E15637" s="29"/>
    </row>
    <row r="15638" spans="1:5" ht="15" hidden="1" x14ac:dyDescent="0.25">
      <c r="A15638" s="23"/>
      <c r="B15638" s="29"/>
      <c r="C15638" s="29"/>
      <c r="D15638" s="30"/>
      <c r="E15638" s="29"/>
    </row>
    <row r="15639" spans="1:5" ht="15" hidden="1" x14ac:dyDescent="0.25">
      <c r="A15639" s="23"/>
      <c r="B15639" s="29"/>
      <c r="C15639" s="29"/>
      <c r="D15639" s="30"/>
      <c r="E15639" s="29"/>
    </row>
    <row r="15640" spans="1:5" ht="15" hidden="1" x14ac:dyDescent="0.25">
      <c r="A15640" s="23"/>
      <c r="B15640" s="29"/>
      <c r="C15640" s="29"/>
      <c r="D15640" s="30"/>
      <c r="E15640" s="29"/>
    </row>
    <row r="15641" spans="1:5" ht="15" hidden="1" x14ac:dyDescent="0.25">
      <c r="A15641" s="23"/>
      <c r="B15641" s="29"/>
      <c r="C15641" s="29"/>
      <c r="D15641" s="30"/>
      <c r="E15641" s="29"/>
    </row>
    <row r="15642" spans="1:5" ht="15" hidden="1" x14ac:dyDescent="0.25">
      <c r="A15642" s="23"/>
      <c r="B15642" s="29"/>
      <c r="C15642" s="29"/>
      <c r="D15642" s="30"/>
      <c r="E15642" s="29"/>
    </row>
    <row r="15643" spans="1:5" ht="15" hidden="1" x14ac:dyDescent="0.25">
      <c r="A15643" s="23"/>
      <c r="B15643" s="29"/>
      <c r="C15643" s="29"/>
      <c r="D15643" s="30"/>
      <c r="E15643" s="29"/>
    </row>
    <row r="15644" spans="1:5" ht="15" hidden="1" x14ac:dyDescent="0.25">
      <c r="A15644" s="23"/>
      <c r="B15644" s="29"/>
      <c r="C15644" s="29"/>
      <c r="D15644" s="30"/>
      <c r="E15644" s="29"/>
    </row>
    <row r="15645" spans="1:5" ht="15" hidden="1" x14ac:dyDescent="0.25">
      <c r="A15645" s="23"/>
      <c r="B15645" s="29"/>
      <c r="C15645" s="29"/>
      <c r="D15645" s="30"/>
      <c r="E15645" s="29"/>
    </row>
    <row r="15646" spans="1:5" ht="15" hidden="1" x14ac:dyDescent="0.25">
      <c r="A15646" s="23"/>
      <c r="B15646" s="29"/>
      <c r="C15646" s="29"/>
      <c r="D15646" s="30"/>
      <c r="E15646" s="29"/>
    </row>
    <row r="15647" spans="1:5" ht="15" hidden="1" x14ac:dyDescent="0.25">
      <c r="A15647" s="23"/>
      <c r="B15647" s="29"/>
      <c r="C15647" s="29"/>
      <c r="D15647" s="30"/>
      <c r="E15647" s="29"/>
    </row>
    <row r="15648" spans="1:5" ht="15" hidden="1" x14ac:dyDescent="0.25">
      <c r="A15648" s="23"/>
      <c r="B15648" s="29"/>
      <c r="C15648" s="29"/>
      <c r="D15648" s="30"/>
      <c r="E15648" s="29"/>
    </row>
    <row r="15649" spans="1:5" ht="15" hidden="1" x14ac:dyDescent="0.25">
      <c r="A15649" s="23"/>
      <c r="B15649" s="29"/>
      <c r="C15649" s="29"/>
      <c r="D15649" s="30"/>
      <c r="E15649" s="29"/>
    </row>
    <row r="15650" spans="1:5" ht="15" hidden="1" x14ac:dyDescent="0.25">
      <c r="A15650" s="23"/>
      <c r="B15650" s="29"/>
      <c r="C15650" s="29"/>
      <c r="D15650" s="30"/>
      <c r="E15650" s="29"/>
    </row>
    <row r="15651" spans="1:5" ht="15" hidden="1" x14ac:dyDescent="0.25">
      <c r="A15651" s="23"/>
      <c r="B15651" s="29"/>
      <c r="C15651" s="29"/>
      <c r="D15651" s="30"/>
      <c r="E15651" s="29"/>
    </row>
    <row r="15652" spans="1:5" ht="15" hidden="1" x14ac:dyDescent="0.25">
      <c r="A15652" s="23"/>
      <c r="B15652" s="29"/>
      <c r="C15652" s="29"/>
      <c r="D15652" s="30"/>
      <c r="E15652" s="29"/>
    </row>
    <row r="15653" spans="1:5" ht="15" hidden="1" x14ac:dyDescent="0.25">
      <c r="A15653" s="23"/>
      <c r="B15653" s="29"/>
      <c r="C15653" s="29"/>
      <c r="D15653" s="30"/>
      <c r="E15653" s="29"/>
    </row>
    <row r="15654" spans="1:5" ht="15" hidden="1" x14ac:dyDescent="0.25">
      <c r="A15654" s="23"/>
      <c r="B15654" s="29"/>
      <c r="C15654" s="29"/>
      <c r="D15654" s="30"/>
      <c r="E15654" s="29"/>
    </row>
    <row r="15655" spans="1:5" ht="15" hidden="1" x14ac:dyDescent="0.25">
      <c r="A15655" s="23"/>
      <c r="B15655" s="29"/>
      <c r="C15655" s="29"/>
      <c r="D15655" s="30"/>
      <c r="E15655" s="29"/>
    </row>
    <row r="15656" spans="1:5" ht="15" hidden="1" x14ac:dyDescent="0.25">
      <c r="A15656" s="23"/>
      <c r="B15656" s="29"/>
      <c r="C15656" s="29"/>
      <c r="D15656" s="30"/>
      <c r="E15656" s="29"/>
    </row>
    <row r="15657" spans="1:5" ht="15" hidden="1" x14ac:dyDescent="0.25">
      <c r="A15657" s="23"/>
      <c r="B15657" s="29"/>
      <c r="C15657" s="29"/>
      <c r="D15657" s="30"/>
      <c r="E15657" s="29"/>
    </row>
    <row r="15658" spans="1:5" ht="15" hidden="1" x14ac:dyDescent="0.25">
      <c r="A15658" s="23"/>
      <c r="B15658" s="29"/>
      <c r="C15658" s="29"/>
      <c r="D15658" s="30"/>
      <c r="E15658" s="29"/>
    </row>
    <row r="15659" spans="1:5" ht="15" hidden="1" x14ac:dyDescent="0.25">
      <c r="A15659" s="23"/>
      <c r="B15659" s="29"/>
      <c r="C15659" s="29"/>
      <c r="D15659" s="30"/>
      <c r="E15659" s="29"/>
    </row>
    <row r="15660" spans="1:5" ht="15" hidden="1" x14ac:dyDescent="0.25">
      <c r="A15660" s="23"/>
      <c r="B15660" s="29"/>
      <c r="C15660" s="29"/>
      <c r="D15660" s="30"/>
      <c r="E15660" s="29"/>
    </row>
    <row r="15661" spans="1:5" ht="15" hidden="1" x14ac:dyDescent="0.25">
      <c r="A15661" s="23"/>
      <c r="B15661" s="29"/>
      <c r="C15661" s="29"/>
      <c r="D15661" s="30"/>
      <c r="E15661" s="29"/>
    </row>
    <row r="15662" spans="1:5" ht="15" hidden="1" x14ac:dyDescent="0.25">
      <c r="A15662" s="23"/>
      <c r="B15662" s="29"/>
      <c r="C15662" s="29"/>
      <c r="D15662" s="30"/>
      <c r="E15662" s="29"/>
    </row>
    <row r="15663" spans="1:5" ht="15" hidden="1" x14ac:dyDescent="0.25">
      <c r="A15663" s="23"/>
      <c r="B15663" s="29"/>
      <c r="C15663" s="29"/>
      <c r="D15663" s="30"/>
      <c r="E15663" s="29"/>
    </row>
    <row r="15664" spans="1:5" ht="15" hidden="1" x14ac:dyDescent="0.25">
      <c r="A15664" s="23"/>
      <c r="B15664" s="29"/>
      <c r="C15664" s="29"/>
      <c r="D15664" s="30"/>
      <c r="E15664" s="29"/>
    </row>
    <row r="15665" spans="1:5" ht="15" hidden="1" x14ac:dyDescent="0.25">
      <c r="A15665" s="23"/>
      <c r="B15665" s="29"/>
      <c r="C15665" s="29"/>
      <c r="D15665" s="30"/>
      <c r="E15665" s="29"/>
    </row>
    <row r="15666" spans="1:5" ht="15" hidden="1" x14ac:dyDescent="0.25">
      <c r="A15666" s="23"/>
      <c r="B15666" s="29"/>
      <c r="C15666" s="29"/>
      <c r="D15666" s="30"/>
      <c r="E15666" s="29"/>
    </row>
    <row r="15667" spans="1:5" ht="15" hidden="1" x14ac:dyDescent="0.25">
      <c r="A15667" s="23"/>
      <c r="B15667" s="29"/>
      <c r="C15667" s="29"/>
      <c r="D15667" s="30"/>
      <c r="E15667" s="29"/>
    </row>
    <row r="15668" spans="1:5" ht="15" hidden="1" x14ac:dyDescent="0.25">
      <c r="A15668" s="23"/>
      <c r="B15668" s="29"/>
      <c r="C15668" s="29"/>
      <c r="D15668" s="30"/>
      <c r="E15668" s="29"/>
    </row>
    <row r="15669" spans="1:5" ht="15" hidden="1" x14ac:dyDescent="0.25">
      <c r="A15669" s="23"/>
      <c r="B15669" s="29"/>
      <c r="C15669" s="29"/>
      <c r="D15669" s="30"/>
      <c r="E15669" s="29"/>
    </row>
    <row r="15670" spans="1:5" ht="15" hidden="1" x14ac:dyDescent="0.25">
      <c r="A15670" s="23"/>
      <c r="B15670" s="29"/>
      <c r="C15670" s="29"/>
      <c r="D15670" s="30"/>
      <c r="E15670" s="29"/>
    </row>
    <row r="15671" spans="1:5" ht="15" hidden="1" x14ac:dyDescent="0.25">
      <c r="A15671" s="23"/>
      <c r="B15671" s="29"/>
      <c r="C15671" s="29"/>
      <c r="D15671" s="30"/>
      <c r="E15671" s="29"/>
    </row>
    <row r="15672" spans="1:5" ht="15" hidden="1" x14ac:dyDescent="0.25">
      <c r="A15672" s="23"/>
      <c r="B15672" s="29"/>
      <c r="C15672" s="29"/>
      <c r="D15672" s="30"/>
      <c r="E15672" s="29"/>
    </row>
    <row r="15673" spans="1:5" ht="15" hidden="1" x14ac:dyDescent="0.25">
      <c r="A15673" s="23"/>
      <c r="B15673" s="29"/>
      <c r="C15673" s="29"/>
      <c r="D15673" s="30"/>
      <c r="E15673" s="29"/>
    </row>
    <row r="15674" spans="1:5" ht="15" hidden="1" x14ac:dyDescent="0.25">
      <c r="A15674" s="23"/>
      <c r="B15674" s="29"/>
      <c r="C15674" s="29"/>
      <c r="D15674" s="30"/>
      <c r="E15674" s="29"/>
    </row>
    <row r="15675" spans="1:5" ht="15" hidden="1" x14ac:dyDescent="0.25">
      <c r="A15675" s="23"/>
      <c r="B15675" s="29"/>
      <c r="C15675" s="29"/>
      <c r="D15675" s="30"/>
      <c r="E15675" s="29"/>
    </row>
    <row r="15676" spans="1:5" ht="15" hidden="1" x14ac:dyDescent="0.25">
      <c r="A15676" s="23"/>
      <c r="B15676" s="29"/>
      <c r="C15676" s="29"/>
      <c r="D15676" s="30"/>
      <c r="E15676" s="29"/>
    </row>
    <row r="15677" spans="1:5" ht="15" hidden="1" x14ac:dyDescent="0.25">
      <c r="A15677" s="23"/>
      <c r="B15677" s="29"/>
      <c r="C15677" s="29"/>
      <c r="D15677" s="30"/>
      <c r="E15677" s="29"/>
    </row>
    <row r="15678" spans="1:5" ht="15" hidden="1" x14ac:dyDescent="0.25">
      <c r="A15678" s="23"/>
      <c r="B15678" s="29"/>
      <c r="C15678" s="29"/>
      <c r="D15678" s="30"/>
      <c r="E15678" s="29"/>
    </row>
    <row r="15679" spans="1:5" ht="15" hidden="1" x14ac:dyDescent="0.25">
      <c r="A15679" s="23"/>
      <c r="B15679" s="29"/>
      <c r="C15679" s="29"/>
      <c r="D15679" s="30"/>
      <c r="E15679" s="29"/>
    </row>
    <row r="15680" spans="1:5" ht="15" hidden="1" x14ac:dyDescent="0.25">
      <c r="A15680" s="23"/>
      <c r="B15680" s="29"/>
      <c r="C15680" s="29"/>
      <c r="D15680" s="30"/>
      <c r="E15680" s="29"/>
    </row>
    <row r="15681" spans="1:5" ht="15" hidden="1" x14ac:dyDescent="0.25">
      <c r="A15681" s="23"/>
      <c r="B15681" s="29"/>
      <c r="C15681" s="29"/>
      <c r="D15681" s="30"/>
      <c r="E15681" s="29"/>
    </row>
    <row r="15682" spans="1:5" ht="15" hidden="1" x14ac:dyDescent="0.25">
      <c r="A15682" s="23"/>
      <c r="B15682" s="29"/>
      <c r="C15682" s="29"/>
      <c r="D15682" s="30"/>
      <c r="E15682" s="29"/>
    </row>
    <row r="15683" spans="1:5" ht="15" hidden="1" x14ac:dyDescent="0.25">
      <c r="A15683" s="23"/>
      <c r="B15683" s="29"/>
      <c r="C15683" s="29"/>
      <c r="D15683" s="30"/>
      <c r="E15683" s="29"/>
    </row>
    <row r="15684" spans="1:5" ht="15" hidden="1" x14ac:dyDescent="0.25">
      <c r="A15684" s="23"/>
      <c r="B15684" s="29"/>
      <c r="C15684" s="29"/>
      <c r="D15684" s="30"/>
      <c r="E15684" s="29"/>
    </row>
    <row r="15685" spans="1:5" ht="15" hidden="1" x14ac:dyDescent="0.25">
      <c r="A15685" s="23"/>
      <c r="B15685" s="29"/>
      <c r="C15685" s="29"/>
      <c r="D15685" s="30"/>
      <c r="E15685" s="29"/>
    </row>
    <row r="15686" spans="1:5" ht="15" hidden="1" x14ac:dyDescent="0.25">
      <c r="A15686" s="23"/>
      <c r="B15686" s="29"/>
      <c r="C15686" s="29"/>
      <c r="D15686" s="30"/>
      <c r="E15686" s="29"/>
    </row>
    <row r="15687" spans="1:5" ht="15" hidden="1" x14ac:dyDescent="0.25">
      <c r="A15687" s="23"/>
      <c r="B15687" s="29"/>
      <c r="C15687" s="29"/>
      <c r="D15687" s="30"/>
      <c r="E15687" s="29"/>
    </row>
    <row r="15688" spans="1:5" ht="15" hidden="1" x14ac:dyDescent="0.25">
      <c r="A15688" s="23"/>
      <c r="B15688" s="29"/>
      <c r="C15688" s="29"/>
      <c r="D15688" s="30"/>
      <c r="E15688" s="29"/>
    </row>
    <row r="15689" spans="1:5" ht="15" hidden="1" x14ac:dyDescent="0.25">
      <c r="A15689" s="23"/>
      <c r="B15689" s="29"/>
      <c r="C15689" s="29"/>
      <c r="D15689" s="30"/>
      <c r="E15689" s="29"/>
    </row>
    <row r="15690" spans="1:5" ht="15" hidden="1" x14ac:dyDescent="0.25">
      <c r="A15690" s="23"/>
      <c r="B15690" s="29"/>
      <c r="C15690" s="29"/>
      <c r="D15690" s="30"/>
      <c r="E15690" s="29"/>
    </row>
    <row r="15691" spans="1:5" ht="15" hidden="1" x14ac:dyDescent="0.25">
      <c r="A15691" s="23"/>
      <c r="B15691" s="29"/>
      <c r="C15691" s="29"/>
      <c r="D15691" s="30"/>
      <c r="E15691" s="29"/>
    </row>
    <row r="15692" spans="1:5" ht="15" hidden="1" x14ac:dyDescent="0.25">
      <c r="A15692" s="23"/>
      <c r="B15692" s="29"/>
      <c r="C15692" s="29"/>
      <c r="D15692" s="30"/>
      <c r="E15692" s="29"/>
    </row>
    <row r="15693" spans="1:5" ht="15" hidden="1" x14ac:dyDescent="0.25">
      <c r="A15693" s="23"/>
      <c r="B15693" s="29"/>
      <c r="C15693" s="29"/>
      <c r="D15693" s="30"/>
      <c r="E15693" s="29"/>
    </row>
    <row r="15694" spans="1:5" ht="15" hidden="1" x14ac:dyDescent="0.25">
      <c r="A15694" s="23"/>
      <c r="B15694" s="29"/>
      <c r="C15694" s="29"/>
      <c r="D15694" s="30"/>
      <c r="E15694" s="29"/>
    </row>
    <row r="15695" spans="1:5" ht="15" hidden="1" x14ac:dyDescent="0.25">
      <c r="A15695" s="23"/>
      <c r="B15695" s="29"/>
      <c r="C15695" s="29"/>
      <c r="D15695" s="30"/>
      <c r="E15695" s="29"/>
    </row>
    <row r="15696" spans="1:5" ht="15" hidden="1" x14ac:dyDescent="0.25">
      <c r="A15696" s="23"/>
      <c r="B15696" s="29"/>
      <c r="C15696" s="29"/>
      <c r="D15696" s="30"/>
      <c r="E15696" s="29"/>
    </row>
    <row r="15697" spans="1:5" ht="15" hidden="1" x14ac:dyDescent="0.25">
      <c r="A15697" s="23"/>
      <c r="B15697" s="29"/>
      <c r="C15697" s="29"/>
      <c r="D15697" s="30"/>
      <c r="E15697" s="29"/>
    </row>
    <row r="15698" spans="1:5" ht="15" hidden="1" x14ac:dyDescent="0.25">
      <c r="A15698" s="23"/>
      <c r="B15698" s="29"/>
      <c r="C15698" s="29"/>
      <c r="D15698" s="30"/>
      <c r="E15698" s="29"/>
    </row>
    <row r="15699" spans="1:5" ht="15" hidden="1" x14ac:dyDescent="0.25">
      <c r="A15699" s="23"/>
      <c r="B15699" s="29"/>
      <c r="C15699" s="29"/>
      <c r="D15699" s="30"/>
      <c r="E15699" s="29"/>
    </row>
    <row r="15700" spans="1:5" ht="15" hidden="1" x14ac:dyDescent="0.25">
      <c r="A15700" s="23"/>
      <c r="B15700" s="29"/>
      <c r="C15700" s="29"/>
      <c r="D15700" s="30"/>
      <c r="E15700" s="29"/>
    </row>
    <row r="15701" spans="1:5" ht="15" hidden="1" x14ac:dyDescent="0.25">
      <c r="A15701" s="23"/>
      <c r="B15701" s="29"/>
      <c r="C15701" s="29"/>
      <c r="D15701" s="30"/>
      <c r="E15701" s="29"/>
    </row>
    <row r="15702" spans="1:5" ht="15" hidden="1" x14ac:dyDescent="0.25">
      <c r="A15702" s="23"/>
      <c r="B15702" s="29"/>
      <c r="C15702" s="29"/>
      <c r="D15702" s="30"/>
      <c r="E15702" s="29"/>
    </row>
    <row r="15703" spans="1:5" ht="15" hidden="1" x14ac:dyDescent="0.25">
      <c r="A15703" s="23"/>
      <c r="B15703" s="29"/>
      <c r="C15703" s="29"/>
      <c r="D15703" s="30"/>
      <c r="E15703" s="29"/>
    </row>
    <row r="15704" spans="1:5" ht="15" hidden="1" x14ac:dyDescent="0.25">
      <c r="A15704" s="23"/>
      <c r="B15704" s="29"/>
      <c r="C15704" s="29"/>
      <c r="D15704" s="30"/>
      <c r="E15704" s="29"/>
    </row>
    <row r="15705" spans="1:5" ht="15" hidden="1" x14ac:dyDescent="0.25">
      <c r="A15705" s="23"/>
      <c r="B15705" s="29"/>
      <c r="C15705" s="29"/>
      <c r="D15705" s="30"/>
      <c r="E15705" s="29"/>
    </row>
    <row r="15706" spans="1:5" ht="15" hidden="1" x14ac:dyDescent="0.25">
      <c r="A15706" s="23"/>
      <c r="B15706" s="29"/>
      <c r="C15706" s="29"/>
      <c r="D15706" s="30"/>
      <c r="E15706" s="29"/>
    </row>
    <row r="15707" spans="1:5" ht="15" hidden="1" x14ac:dyDescent="0.25">
      <c r="A15707" s="23"/>
      <c r="B15707" s="29"/>
      <c r="C15707" s="29"/>
      <c r="D15707" s="30"/>
      <c r="E15707" s="29"/>
    </row>
    <row r="15708" spans="1:5" ht="15" hidden="1" x14ac:dyDescent="0.25">
      <c r="A15708" s="23"/>
      <c r="B15708" s="29"/>
      <c r="C15708" s="29"/>
      <c r="D15708" s="30"/>
      <c r="E15708" s="29"/>
    </row>
    <row r="15709" spans="1:5" ht="15" hidden="1" x14ac:dyDescent="0.25">
      <c r="A15709" s="23"/>
      <c r="B15709" s="29"/>
      <c r="C15709" s="29"/>
      <c r="D15709" s="30"/>
      <c r="E15709" s="29"/>
    </row>
    <row r="15710" spans="1:5" ht="15" hidden="1" x14ac:dyDescent="0.25">
      <c r="A15710" s="23"/>
      <c r="B15710" s="29"/>
      <c r="C15710" s="29"/>
      <c r="D15710" s="30"/>
      <c r="E15710" s="29"/>
    </row>
    <row r="15711" spans="1:5" ht="15" hidden="1" x14ac:dyDescent="0.25">
      <c r="A15711" s="23"/>
      <c r="B15711" s="29"/>
      <c r="C15711" s="29"/>
      <c r="D15711" s="30"/>
      <c r="E15711" s="29"/>
    </row>
    <row r="15712" spans="1:5" ht="15" hidden="1" x14ac:dyDescent="0.25">
      <c r="A15712" s="23"/>
      <c r="B15712" s="29"/>
      <c r="C15712" s="29"/>
      <c r="D15712" s="30"/>
      <c r="E15712" s="29"/>
    </row>
    <row r="15713" spans="1:5" ht="15" hidden="1" x14ac:dyDescent="0.25">
      <c r="A15713" s="23"/>
      <c r="B15713" s="29"/>
      <c r="C15713" s="29"/>
      <c r="D15713" s="30"/>
      <c r="E15713" s="29"/>
    </row>
    <row r="15714" spans="1:5" ht="15" hidden="1" x14ac:dyDescent="0.25">
      <c r="A15714" s="23"/>
      <c r="B15714" s="29"/>
      <c r="C15714" s="29"/>
      <c r="D15714" s="30"/>
      <c r="E15714" s="29"/>
    </row>
    <row r="15715" spans="1:5" ht="15" hidden="1" x14ac:dyDescent="0.25">
      <c r="A15715" s="23"/>
      <c r="B15715" s="29"/>
      <c r="C15715" s="29"/>
      <c r="D15715" s="30"/>
      <c r="E15715" s="29"/>
    </row>
    <row r="15716" spans="1:5" ht="15" hidden="1" x14ac:dyDescent="0.25">
      <c r="A15716" s="23"/>
      <c r="B15716" s="29"/>
      <c r="C15716" s="29"/>
      <c r="D15716" s="30"/>
      <c r="E15716" s="29"/>
    </row>
    <row r="15717" spans="1:5" ht="15" hidden="1" x14ac:dyDescent="0.25">
      <c r="A15717" s="23"/>
      <c r="B15717" s="29"/>
      <c r="C15717" s="29"/>
      <c r="D15717" s="30"/>
      <c r="E15717" s="29"/>
    </row>
    <row r="15718" spans="1:5" ht="15" hidden="1" x14ac:dyDescent="0.25">
      <c r="A15718" s="23"/>
      <c r="B15718" s="29"/>
      <c r="C15718" s="29"/>
      <c r="D15718" s="30"/>
      <c r="E15718" s="29"/>
    </row>
    <row r="15719" spans="1:5" ht="15" hidden="1" x14ac:dyDescent="0.25">
      <c r="A15719" s="23"/>
      <c r="B15719" s="29"/>
      <c r="C15719" s="29"/>
      <c r="D15719" s="30"/>
      <c r="E15719" s="29"/>
    </row>
    <row r="15720" spans="1:5" ht="15" hidden="1" x14ac:dyDescent="0.25">
      <c r="A15720" s="23"/>
      <c r="B15720" s="29"/>
      <c r="C15720" s="29"/>
      <c r="D15720" s="30"/>
      <c r="E15720" s="29"/>
    </row>
    <row r="15721" spans="1:5" ht="15" hidden="1" x14ac:dyDescent="0.25">
      <c r="A15721" s="23"/>
      <c r="B15721" s="29"/>
      <c r="C15721" s="29"/>
      <c r="D15721" s="30"/>
      <c r="E15721" s="29"/>
    </row>
    <row r="15722" spans="1:5" ht="15" hidden="1" x14ac:dyDescent="0.25">
      <c r="A15722" s="23"/>
      <c r="B15722" s="29"/>
      <c r="C15722" s="29"/>
      <c r="D15722" s="30"/>
      <c r="E15722" s="29"/>
    </row>
    <row r="15723" spans="1:5" ht="15" hidden="1" x14ac:dyDescent="0.25">
      <c r="A15723" s="23"/>
      <c r="B15723" s="29"/>
      <c r="C15723" s="29"/>
      <c r="D15723" s="30"/>
      <c r="E15723" s="29"/>
    </row>
    <row r="15724" spans="1:5" ht="15" hidden="1" x14ac:dyDescent="0.25">
      <c r="A15724" s="23"/>
      <c r="B15724" s="29"/>
      <c r="C15724" s="29"/>
      <c r="D15724" s="30"/>
      <c r="E15724" s="29"/>
    </row>
    <row r="15725" spans="1:5" ht="15" hidden="1" x14ac:dyDescent="0.25">
      <c r="A15725" s="23"/>
      <c r="B15725" s="29"/>
      <c r="C15725" s="29"/>
      <c r="D15725" s="30"/>
      <c r="E15725" s="29"/>
    </row>
    <row r="15726" spans="1:5" ht="15" hidden="1" x14ac:dyDescent="0.25">
      <c r="A15726" s="23"/>
      <c r="B15726" s="29"/>
      <c r="C15726" s="29"/>
      <c r="D15726" s="30"/>
      <c r="E15726" s="29"/>
    </row>
    <row r="15727" spans="1:5" ht="15" hidden="1" x14ac:dyDescent="0.25">
      <c r="A15727" s="23"/>
      <c r="B15727" s="29"/>
      <c r="C15727" s="29"/>
      <c r="D15727" s="30"/>
      <c r="E15727" s="29"/>
    </row>
    <row r="15728" spans="1:5" ht="15" hidden="1" x14ac:dyDescent="0.25">
      <c r="A15728" s="23"/>
      <c r="B15728" s="29"/>
      <c r="C15728" s="29"/>
      <c r="D15728" s="30"/>
      <c r="E15728" s="29"/>
    </row>
    <row r="15729" spans="1:5" ht="15" hidden="1" x14ac:dyDescent="0.25">
      <c r="A15729" s="23"/>
      <c r="B15729" s="29"/>
      <c r="C15729" s="29"/>
      <c r="D15729" s="30"/>
      <c r="E15729" s="29"/>
    </row>
    <row r="15730" spans="1:5" ht="15" hidden="1" x14ac:dyDescent="0.25">
      <c r="A15730" s="23"/>
      <c r="B15730" s="29"/>
      <c r="C15730" s="29"/>
      <c r="D15730" s="30"/>
      <c r="E15730" s="29"/>
    </row>
    <row r="15731" spans="1:5" ht="15" hidden="1" x14ac:dyDescent="0.25">
      <c r="A15731" s="23"/>
      <c r="B15731" s="29"/>
      <c r="C15731" s="29"/>
      <c r="D15731" s="30"/>
      <c r="E15731" s="29"/>
    </row>
    <row r="15732" spans="1:5" ht="15" hidden="1" x14ac:dyDescent="0.25">
      <c r="A15732" s="23"/>
      <c r="B15732" s="29"/>
      <c r="C15732" s="29"/>
      <c r="D15732" s="30"/>
      <c r="E15732" s="29"/>
    </row>
    <row r="15733" spans="1:5" ht="15" hidden="1" x14ac:dyDescent="0.25">
      <c r="A15733" s="23"/>
      <c r="B15733" s="29"/>
      <c r="C15733" s="29"/>
      <c r="D15733" s="30"/>
      <c r="E15733" s="29"/>
    </row>
    <row r="15734" spans="1:5" ht="15" hidden="1" x14ac:dyDescent="0.25">
      <c r="A15734" s="23"/>
      <c r="B15734" s="29"/>
      <c r="C15734" s="29"/>
      <c r="D15734" s="30"/>
      <c r="E15734" s="29"/>
    </row>
    <row r="15735" spans="1:5" ht="15" hidden="1" x14ac:dyDescent="0.25">
      <c r="A15735" s="23"/>
      <c r="B15735" s="29"/>
      <c r="C15735" s="29"/>
      <c r="D15735" s="30"/>
      <c r="E15735" s="29"/>
    </row>
    <row r="15736" spans="1:5" ht="15" hidden="1" x14ac:dyDescent="0.25">
      <c r="A15736" s="23"/>
      <c r="B15736" s="29"/>
      <c r="C15736" s="29"/>
      <c r="D15736" s="30"/>
      <c r="E15736" s="29"/>
    </row>
    <row r="15737" spans="1:5" ht="15" hidden="1" x14ac:dyDescent="0.25">
      <c r="A15737" s="23"/>
      <c r="B15737" s="29"/>
      <c r="C15737" s="29"/>
      <c r="D15737" s="30"/>
      <c r="E15737" s="29"/>
    </row>
    <row r="15738" spans="1:5" ht="15" hidden="1" x14ac:dyDescent="0.25">
      <c r="A15738" s="23"/>
      <c r="B15738" s="29"/>
      <c r="C15738" s="29"/>
      <c r="D15738" s="30"/>
      <c r="E15738" s="29"/>
    </row>
    <row r="15739" spans="1:5" ht="15" hidden="1" x14ac:dyDescent="0.25">
      <c r="A15739" s="23"/>
      <c r="B15739" s="29"/>
      <c r="C15739" s="29"/>
      <c r="D15739" s="30"/>
      <c r="E15739" s="29"/>
    </row>
    <row r="15740" spans="1:5" ht="15" hidden="1" x14ac:dyDescent="0.25">
      <c r="A15740" s="23"/>
      <c r="B15740" s="29"/>
      <c r="C15740" s="29"/>
      <c r="D15740" s="30"/>
      <c r="E15740" s="29"/>
    </row>
    <row r="15741" spans="1:5" ht="15" hidden="1" x14ac:dyDescent="0.25">
      <c r="A15741" s="23"/>
      <c r="B15741" s="29"/>
      <c r="C15741" s="29"/>
      <c r="D15741" s="30"/>
      <c r="E15741" s="29"/>
    </row>
    <row r="15742" spans="1:5" ht="15" hidden="1" x14ac:dyDescent="0.25">
      <c r="A15742" s="23"/>
      <c r="B15742" s="29"/>
      <c r="C15742" s="29"/>
      <c r="D15742" s="30"/>
      <c r="E15742" s="29"/>
    </row>
    <row r="15743" spans="1:5" ht="15" hidden="1" x14ac:dyDescent="0.25">
      <c r="A15743" s="23"/>
      <c r="B15743" s="29"/>
      <c r="C15743" s="29"/>
      <c r="D15743" s="30"/>
      <c r="E15743" s="29"/>
    </row>
    <row r="15744" spans="1:5" ht="15" hidden="1" x14ac:dyDescent="0.25">
      <c r="A15744" s="23"/>
      <c r="B15744" s="29"/>
      <c r="C15744" s="29"/>
      <c r="D15744" s="30"/>
      <c r="E15744" s="29"/>
    </row>
    <row r="15745" spans="1:5" ht="15" hidden="1" x14ac:dyDescent="0.25">
      <c r="A15745" s="23"/>
      <c r="B15745" s="29"/>
      <c r="C15745" s="29"/>
      <c r="D15745" s="30"/>
      <c r="E15745" s="29"/>
    </row>
    <row r="15746" spans="1:5" ht="15" hidden="1" x14ac:dyDescent="0.25">
      <c r="A15746" s="23"/>
      <c r="B15746" s="29"/>
      <c r="C15746" s="29"/>
      <c r="D15746" s="30"/>
      <c r="E15746" s="29"/>
    </row>
    <row r="15747" spans="1:5" ht="15" hidden="1" x14ac:dyDescent="0.25">
      <c r="A15747" s="23"/>
      <c r="B15747" s="29"/>
      <c r="C15747" s="29"/>
      <c r="D15747" s="30"/>
      <c r="E15747" s="29"/>
    </row>
    <row r="15748" spans="1:5" ht="15" hidden="1" x14ac:dyDescent="0.25">
      <c r="A15748" s="23"/>
      <c r="B15748" s="29"/>
      <c r="C15748" s="29"/>
      <c r="D15748" s="30"/>
      <c r="E15748" s="29"/>
    </row>
    <row r="15749" spans="1:5" ht="15" hidden="1" x14ac:dyDescent="0.25">
      <c r="A15749" s="23"/>
      <c r="B15749" s="29"/>
      <c r="C15749" s="29"/>
      <c r="D15749" s="30"/>
      <c r="E15749" s="29"/>
    </row>
    <row r="15750" spans="1:5" ht="15" hidden="1" x14ac:dyDescent="0.25">
      <c r="A15750" s="23"/>
      <c r="B15750" s="29"/>
      <c r="C15750" s="29"/>
      <c r="D15750" s="30"/>
      <c r="E15750" s="29"/>
    </row>
    <row r="15751" spans="1:5" ht="15" hidden="1" x14ac:dyDescent="0.25">
      <c r="A15751" s="23"/>
      <c r="B15751" s="29"/>
      <c r="C15751" s="29"/>
      <c r="D15751" s="30"/>
      <c r="E15751" s="29"/>
    </row>
    <row r="15752" spans="1:5" ht="15" hidden="1" x14ac:dyDescent="0.25">
      <c r="A15752" s="23"/>
      <c r="B15752" s="29"/>
      <c r="C15752" s="29"/>
      <c r="D15752" s="30"/>
      <c r="E15752" s="29"/>
    </row>
    <row r="15753" spans="1:5" ht="15" hidden="1" x14ac:dyDescent="0.25">
      <c r="A15753" s="23"/>
      <c r="B15753" s="29"/>
      <c r="C15753" s="29"/>
      <c r="D15753" s="30"/>
      <c r="E15753" s="29"/>
    </row>
    <row r="15754" spans="1:5" ht="15" hidden="1" x14ac:dyDescent="0.25">
      <c r="A15754" s="23"/>
      <c r="B15754" s="29"/>
      <c r="C15754" s="29"/>
      <c r="D15754" s="30"/>
      <c r="E15754" s="29"/>
    </row>
    <row r="15755" spans="1:5" ht="15" hidden="1" x14ac:dyDescent="0.25">
      <c r="A15755" s="23"/>
      <c r="B15755" s="29"/>
      <c r="C15755" s="29"/>
      <c r="D15755" s="30"/>
      <c r="E15755" s="29"/>
    </row>
    <row r="15756" spans="1:5" ht="15" hidden="1" x14ac:dyDescent="0.25">
      <c r="A15756" s="23"/>
      <c r="B15756" s="29"/>
      <c r="C15756" s="29"/>
      <c r="D15756" s="30"/>
      <c r="E15756" s="29"/>
    </row>
    <row r="15757" spans="1:5" ht="15" hidden="1" x14ac:dyDescent="0.25">
      <c r="A15757" s="23"/>
      <c r="B15757" s="29"/>
      <c r="C15757" s="29"/>
      <c r="D15757" s="30"/>
      <c r="E15757" s="29"/>
    </row>
    <row r="15758" spans="1:5" ht="15" hidden="1" x14ac:dyDescent="0.25">
      <c r="A15758" s="23"/>
      <c r="B15758" s="29"/>
      <c r="C15758" s="29"/>
      <c r="D15758" s="30"/>
      <c r="E15758" s="29"/>
    </row>
    <row r="15759" spans="1:5" ht="15" hidden="1" x14ac:dyDescent="0.25">
      <c r="A15759" s="23"/>
      <c r="B15759" s="29"/>
      <c r="C15759" s="29"/>
      <c r="D15759" s="30"/>
      <c r="E15759" s="29"/>
    </row>
    <row r="15760" spans="1:5" ht="15" hidden="1" x14ac:dyDescent="0.25">
      <c r="A15760" s="23"/>
      <c r="B15760" s="29"/>
      <c r="C15760" s="29"/>
      <c r="D15760" s="30"/>
      <c r="E15760" s="29"/>
    </row>
    <row r="15761" spans="1:5" ht="15" hidden="1" x14ac:dyDescent="0.25">
      <c r="A15761" s="23"/>
      <c r="B15761" s="29"/>
      <c r="C15761" s="29"/>
      <c r="D15761" s="30"/>
      <c r="E15761" s="29"/>
    </row>
    <row r="15762" spans="1:5" ht="15" hidden="1" x14ac:dyDescent="0.25">
      <c r="A15762" s="23"/>
      <c r="B15762" s="29"/>
      <c r="C15762" s="29"/>
      <c r="D15762" s="30"/>
      <c r="E15762" s="29"/>
    </row>
    <row r="15763" spans="1:5" ht="15" hidden="1" x14ac:dyDescent="0.25">
      <c r="A15763" s="23"/>
      <c r="B15763" s="29"/>
      <c r="C15763" s="29"/>
      <c r="D15763" s="30"/>
      <c r="E15763" s="29"/>
    </row>
    <row r="15764" spans="1:5" ht="15" hidden="1" x14ac:dyDescent="0.25">
      <c r="A15764" s="23"/>
      <c r="B15764" s="29"/>
      <c r="C15764" s="29"/>
      <c r="D15764" s="30"/>
      <c r="E15764" s="29"/>
    </row>
    <row r="15765" spans="1:5" ht="15" hidden="1" x14ac:dyDescent="0.25">
      <c r="A15765" s="23"/>
      <c r="B15765" s="29"/>
      <c r="C15765" s="29"/>
      <c r="D15765" s="30"/>
      <c r="E15765" s="29"/>
    </row>
    <row r="15766" spans="1:5" ht="15" hidden="1" x14ac:dyDescent="0.25">
      <c r="A15766" s="23"/>
      <c r="B15766" s="29"/>
      <c r="C15766" s="29"/>
      <c r="D15766" s="30"/>
      <c r="E15766" s="29"/>
    </row>
    <row r="15767" spans="1:5" ht="15" hidden="1" x14ac:dyDescent="0.25">
      <c r="A15767" s="23"/>
      <c r="B15767" s="29"/>
      <c r="C15767" s="29"/>
      <c r="D15767" s="30"/>
      <c r="E15767" s="29"/>
    </row>
    <row r="15768" spans="1:5" ht="15" hidden="1" x14ac:dyDescent="0.25">
      <c r="A15768" s="23"/>
      <c r="B15768" s="29"/>
      <c r="C15768" s="29"/>
      <c r="D15768" s="30"/>
      <c r="E15768" s="29"/>
    </row>
    <row r="15769" spans="1:5" ht="15" hidden="1" x14ac:dyDescent="0.25">
      <c r="A15769" s="23"/>
      <c r="B15769" s="29"/>
      <c r="C15769" s="29"/>
      <c r="D15769" s="30"/>
      <c r="E15769" s="29"/>
    </row>
    <row r="15770" spans="1:5" ht="15" hidden="1" x14ac:dyDescent="0.25">
      <c r="A15770" s="23"/>
      <c r="B15770" s="29"/>
      <c r="C15770" s="29"/>
      <c r="D15770" s="30"/>
      <c r="E15770" s="29"/>
    </row>
    <row r="15771" spans="1:5" ht="15" hidden="1" x14ac:dyDescent="0.25">
      <c r="A15771" s="23"/>
      <c r="B15771" s="29"/>
      <c r="C15771" s="29"/>
      <c r="D15771" s="30"/>
      <c r="E15771" s="29"/>
    </row>
    <row r="15772" spans="1:5" ht="15" hidden="1" x14ac:dyDescent="0.25">
      <c r="A15772" s="23"/>
      <c r="B15772" s="29"/>
      <c r="C15772" s="29"/>
      <c r="D15772" s="30"/>
      <c r="E15772" s="29"/>
    </row>
    <row r="15773" spans="1:5" ht="15" hidden="1" x14ac:dyDescent="0.25">
      <c r="A15773" s="23"/>
      <c r="B15773" s="29"/>
      <c r="C15773" s="29"/>
      <c r="D15773" s="30"/>
      <c r="E15773" s="29"/>
    </row>
    <row r="15774" spans="1:5" ht="15" hidden="1" x14ac:dyDescent="0.25">
      <c r="A15774" s="23"/>
      <c r="B15774" s="29"/>
      <c r="C15774" s="29"/>
      <c r="D15774" s="30"/>
      <c r="E15774" s="29"/>
    </row>
    <row r="15775" spans="1:5" ht="15" hidden="1" x14ac:dyDescent="0.25">
      <c r="A15775" s="23"/>
      <c r="B15775" s="29"/>
      <c r="C15775" s="29"/>
      <c r="D15775" s="30"/>
      <c r="E15775" s="29"/>
    </row>
    <row r="15776" spans="1:5" ht="15" hidden="1" x14ac:dyDescent="0.25">
      <c r="A15776" s="23"/>
      <c r="B15776" s="29"/>
      <c r="C15776" s="29"/>
      <c r="D15776" s="30"/>
      <c r="E15776" s="29"/>
    </row>
    <row r="15777" spans="1:5" ht="15" hidden="1" x14ac:dyDescent="0.25">
      <c r="A15777" s="23"/>
      <c r="B15777" s="29"/>
      <c r="C15777" s="29"/>
      <c r="D15777" s="30"/>
      <c r="E15777" s="29"/>
    </row>
    <row r="15778" spans="1:5" ht="15" hidden="1" x14ac:dyDescent="0.25">
      <c r="A15778" s="23"/>
      <c r="B15778" s="29"/>
      <c r="C15778" s="29"/>
      <c r="D15778" s="30"/>
      <c r="E15778" s="29"/>
    </row>
    <row r="15779" spans="1:5" ht="15" hidden="1" x14ac:dyDescent="0.25">
      <c r="A15779" s="23"/>
      <c r="B15779" s="29"/>
      <c r="C15779" s="29"/>
      <c r="D15779" s="30"/>
      <c r="E15779" s="29"/>
    </row>
    <row r="15780" spans="1:5" ht="15" hidden="1" x14ac:dyDescent="0.25">
      <c r="A15780" s="23"/>
      <c r="B15780" s="29"/>
      <c r="C15780" s="29"/>
      <c r="D15780" s="30"/>
      <c r="E15780" s="29"/>
    </row>
    <row r="15781" spans="1:5" ht="15" hidden="1" x14ac:dyDescent="0.25">
      <c r="A15781" s="23"/>
      <c r="B15781" s="29"/>
      <c r="C15781" s="29"/>
      <c r="D15781" s="30"/>
      <c r="E15781" s="29"/>
    </row>
    <row r="15782" spans="1:5" ht="15" hidden="1" x14ac:dyDescent="0.25">
      <c r="A15782" s="23"/>
      <c r="B15782" s="29"/>
      <c r="C15782" s="29"/>
      <c r="D15782" s="30"/>
      <c r="E15782" s="29"/>
    </row>
    <row r="15783" spans="1:5" ht="15" hidden="1" x14ac:dyDescent="0.25">
      <c r="A15783" s="23"/>
      <c r="B15783" s="29"/>
      <c r="C15783" s="29"/>
      <c r="D15783" s="30"/>
      <c r="E15783" s="29"/>
    </row>
    <row r="15784" spans="1:5" ht="15" hidden="1" x14ac:dyDescent="0.25">
      <c r="A15784" s="23"/>
      <c r="B15784" s="29"/>
      <c r="C15784" s="29"/>
      <c r="D15784" s="30"/>
      <c r="E15784" s="29"/>
    </row>
    <row r="15785" spans="1:5" ht="15" hidden="1" x14ac:dyDescent="0.25">
      <c r="A15785" s="23"/>
      <c r="B15785" s="29"/>
      <c r="C15785" s="29"/>
      <c r="D15785" s="30"/>
      <c r="E15785" s="29"/>
    </row>
    <row r="15786" spans="1:5" ht="15" hidden="1" x14ac:dyDescent="0.25">
      <c r="A15786" s="23"/>
      <c r="B15786" s="29"/>
      <c r="C15786" s="29"/>
      <c r="D15786" s="30"/>
      <c r="E15786" s="29"/>
    </row>
    <row r="15787" spans="1:5" ht="15" hidden="1" x14ac:dyDescent="0.25">
      <c r="A15787" s="23"/>
      <c r="B15787" s="29"/>
      <c r="C15787" s="29"/>
      <c r="D15787" s="30"/>
      <c r="E15787" s="29"/>
    </row>
    <row r="15788" spans="1:5" ht="15" hidden="1" x14ac:dyDescent="0.25">
      <c r="A15788" s="23"/>
      <c r="B15788" s="29"/>
      <c r="C15788" s="29"/>
      <c r="D15788" s="30"/>
      <c r="E15788" s="29"/>
    </row>
    <row r="15789" spans="1:5" ht="15" hidden="1" x14ac:dyDescent="0.25">
      <c r="A15789" s="23"/>
      <c r="B15789" s="29"/>
      <c r="C15789" s="29"/>
      <c r="D15789" s="30"/>
      <c r="E15789" s="29"/>
    </row>
    <row r="15790" spans="1:5" ht="15" hidden="1" x14ac:dyDescent="0.25">
      <c r="A15790" s="23"/>
      <c r="B15790" s="29"/>
      <c r="C15790" s="29"/>
      <c r="D15790" s="30"/>
      <c r="E15790" s="29"/>
    </row>
    <row r="15791" spans="1:5" ht="15" hidden="1" x14ac:dyDescent="0.25">
      <c r="A15791" s="23"/>
      <c r="B15791" s="29"/>
      <c r="C15791" s="29"/>
      <c r="D15791" s="30"/>
      <c r="E15791" s="29"/>
    </row>
    <row r="15792" spans="1:5" ht="15" hidden="1" x14ac:dyDescent="0.25">
      <c r="A15792" s="23"/>
      <c r="B15792" s="29"/>
      <c r="C15792" s="29"/>
      <c r="D15792" s="30"/>
      <c r="E15792" s="29"/>
    </row>
    <row r="15793" spans="1:5" ht="15" hidden="1" x14ac:dyDescent="0.25">
      <c r="A15793" s="23"/>
      <c r="B15793" s="29"/>
      <c r="C15793" s="29"/>
      <c r="D15793" s="30"/>
      <c r="E15793" s="29"/>
    </row>
    <row r="15794" spans="1:5" ht="15" hidden="1" x14ac:dyDescent="0.25">
      <c r="A15794" s="23"/>
      <c r="B15794" s="29"/>
      <c r="C15794" s="29"/>
      <c r="D15794" s="30"/>
      <c r="E15794" s="29"/>
    </row>
    <row r="15795" spans="1:5" ht="15" hidden="1" x14ac:dyDescent="0.25">
      <c r="A15795" s="23"/>
      <c r="B15795" s="29"/>
      <c r="C15795" s="29"/>
      <c r="D15795" s="30"/>
      <c r="E15795" s="29"/>
    </row>
    <row r="15796" spans="1:5" ht="15" hidden="1" x14ac:dyDescent="0.25">
      <c r="A15796" s="23"/>
      <c r="B15796" s="29"/>
      <c r="C15796" s="29"/>
      <c r="D15796" s="30"/>
      <c r="E15796" s="29"/>
    </row>
    <row r="15797" spans="1:5" ht="15" hidden="1" x14ac:dyDescent="0.25">
      <c r="A15797" s="23"/>
      <c r="B15797" s="29"/>
      <c r="C15797" s="29"/>
      <c r="D15797" s="30"/>
      <c r="E15797" s="29"/>
    </row>
    <row r="15798" spans="1:5" ht="15" hidden="1" x14ac:dyDescent="0.25">
      <c r="A15798" s="23"/>
      <c r="B15798" s="29"/>
      <c r="C15798" s="29"/>
      <c r="D15798" s="30"/>
      <c r="E15798" s="29"/>
    </row>
    <row r="15799" spans="1:5" ht="15" hidden="1" x14ac:dyDescent="0.25">
      <c r="A15799" s="23"/>
      <c r="B15799" s="29"/>
      <c r="C15799" s="29"/>
      <c r="D15799" s="30"/>
      <c r="E15799" s="29"/>
    </row>
    <row r="15800" spans="1:5" ht="15" hidden="1" x14ac:dyDescent="0.25">
      <c r="A15800" s="23"/>
      <c r="B15800" s="29"/>
      <c r="C15800" s="29"/>
      <c r="D15800" s="30"/>
      <c r="E15800" s="29"/>
    </row>
    <row r="15801" spans="1:5" ht="15" hidden="1" x14ac:dyDescent="0.25">
      <c r="A15801" s="23"/>
      <c r="B15801" s="29"/>
      <c r="C15801" s="29"/>
      <c r="D15801" s="30"/>
      <c r="E15801" s="29"/>
    </row>
    <row r="15802" spans="1:5" ht="15" hidden="1" x14ac:dyDescent="0.25">
      <c r="A15802" s="23"/>
      <c r="B15802" s="29"/>
      <c r="C15802" s="29"/>
      <c r="D15802" s="30"/>
      <c r="E15802" s="29"/>
    </row>
    <row r="15803" spans="1:5" ht="15" hidden="1" x14ac:dyDescent="0.25">
      <c r="A15803" s="23"/>
      <c r="B15803" s="29"/>
      <c r="C15803" s="29"/>
      <c r="D15803" s="30"/>
      <c r="E15803" s="29"/>
    </row>
    <row r="15804" spans="1:5" ht="15" hidden="1" x14ac:dyDescent="0.25">
      <c r="A15804" s="23"/>
      <c r="B15804" s="29"/>
      <c r="C15804" s="29"/>
      <c r="D15804" s="30"/>
      <c r="E15804" s="29"/>
    </row>
    <row r="15805" spans="1:5" ht="15" hidden="1" x14ac:dyDescent="0.25">
      <c r="A15805" s="23"/>
      <c r="B15805" s="29"/>
      <c r="C15805" s="29"/>
      <c r="D15805" s="30"/>
      <c r="E15805" s="29"/>
    </row>
    <row r="15806" spans="1:5" ht="15" hidden="1" x14ac:dyDescent="0.25">
      <c r="A15806" s="23"/>
      <c r="B15806" s="29"/>
      <c r="C15806" s="29"/>
      <c r="D15806" s="30"/>
      <c r="E15806" s="29"/>
    </row>
    <row r="15807" spans="1:5" ht="15" hidden="1" x14ac:dyDescent="0.25">
      <c r="A15807" s="23"/>
      <c r="B15807" s="29"/>
      <c r="C15807" s="29"/>
      <c r="D15807" s="30"/>
      <c r="E15807" s="29"/>
    </row>
    <row r="15808" spans="1:5" ht="15" hidden="1" x14ac:dyDescent="0.25">
      <c r="A15808" s="23"/>
      <c r="B15808" s="29"/>
      <c r="C15808" s="29"/>
      <c r="D15808" s="30"/>
      <c r="E15808" s="29"/>
    </row>
    <row r="15809" spans="1:5" ht="15" hidden="1" x14ac:dyDescent="0.25">
      <c r="A15809" s="23"/>
      <c r="B15809" s="29"/>
      <c r="C15809" s="29"/>
      <c r="D15809" s="30"/>
      <c r="E15809" s="29"/>
    </row>
    <row r="15810" spans="1:5" ht="15" hidden="1" x14ac:dyDescent="0.25">
      <c r="A15810" s="23"/>
      <c r="B15810" s="29"/>
      <c r="C15810" s="29"/>
      <c r="D15810" s="30"/>
      <c r="E15810" s="29"/>
    </row>
    <row r="15811" spans="1:5" ht="15" hidden="1" x14ac:dyDescent="0.25">
      <c r="A15811" s="23"/>
      <c r="B15811" s="29"/>
      <c r="C15811" s="29"/>
      <c r="D15811" s="30"/>
      <c r="E15811" s="29"/>
    </row>
    <row r="15812" spans="1:5" ht="15" hidden="1" x14ac:dyDescent="0.25">
      <c r="A15812" s="23"/>
      <c r="B15812" s="29"/>
      <c r="C15812" s="29"/>
      <c r="D15812" s="30"/>
      <c r="E15812" s="29"/>
    </row>
    <row r="15813" spans="1:5" ht="15" hidden="1" x14ac:dyDescent="0.25">
      <c r="A15813" s="23"/>
      <c r="B15813" s="29"/>
      <c r="C15813" s="29"/>
      <c r="D15813" s="30"/>
      <c r="E15813" s="29"/>
    </row>
    <row r="15814" spans="1:5" ht="15" hidden="1" x14ac:dyDescent="0.25">
      <c r="A15814" s="23"/>
      <c r="B15814" s="29"/>
      <c r="C15814" s="29"/>
      <c r="D15814" s="30"/>
      <c r="E15814" s="29"/>
    </row>
    <row r="15815" spans="1:5" ht="15" hidden="1" x14ac:dyDescent="0.25">
      <c r="A15815" s="23"/>
      <c r="B15815" s="29"/>
      <c r="C15815" s="29"/>
      <c r="D15815" s="30"/>
      <c r="E15815" s="29"/>
    </row>
    <row r="15816" spans="1:5" ht="15" hidden="1" x14ac:dyDescent="0.25">
      <c r="A15816" s="23"/>
      <c r="B15816" s="29"/>
      <c r="C15816" s="29"/>
      <c r="D15816" s="30"/>
      <c r="E15816" s="29"/>
    </row>
    <row r="15817" spans="1:5" ht="15" hidden="1" x14ac:dyDescent="0.25">
      <c r="A15817" s="23"/>
      <c r="B15817" s="29"/>
      <c r="C15817" s="29"/>
      <c r="D15817" s="30"/>
      <c r="E15817" s="29"/>
    </row>
    <row r="15818" spans="1:5" ht="15" hidden="1" x14ac:dyDescent="0.25">
      <c r="A15818" s="23"/>
      <c r="B15818" s="29"/>
      <c r="C15818" s="29"/>
      <c r="D15818" s="30"/>
      <c r="E15818" s="29"/>
    </row>
    <row r="15819" spans="1:5" ht="15" hidden="1" x14ac:dyDescent="0.25">
      <c r="A15819" s="23"/>
      <c r="B15819" s="29"/>
      <c r="C15819" s="29"/>
      <c r="D15819" s="30"/>
      <c r="E15819" s="29"/>
    </row>
    <row r="15820" spans="1:5" ht="15" hidden="1" x14ac:dyDescent="0.25">
      <c r="A15820" s="23"/>
      <c r="B15820" s="29"/>
      <c r="C15820" s="29"/>
      <c r="D15820" s="30"/>
      <c r="E15820" s="29"/>
    </row>
    <row r="15821" spans="1:5" ht="15" hidden="1" x14ac:dyDescent="0.25">
      <c r="A15821" s="23"/>
      <c r="B15821" s="29"/>
      <c r="C15821" s="29"/>
      <c r="D15821" s="30"/>
      <c r="E15821" s="29"/>
    </row>
    <row r="15822" spans="1:5" ht="15" hidden="1" x14ac:dyDescent="0.25">
      <c r="A15822" s="23"/>
      <c r="B15822" s="29"/>
      <c r="C15822" s="29"/>
      <c r="D15822" s="30"/>
      <c r="E15822" s="29"/>
    </row>
    <row r="15823" spans="1:5" ht="15" hidden="1" x14ac:dyDescent="0.25">
      <c r="A15823" s="23"/>
      <c r="B15823" s="29"/>
      <c r="C15823" s="29"/>
      <c r="D15823" s="30"/>
      <c r="E15823" s="29"/>
    </row>
    <row r="15824" spans="1:5" ht="15" hidden="1" x14ac:dyDescent="0.25">
      <c r="A15824" s="23"/>
      <c r="B15824" s="29"/>
      <c r="C15824" s="29"/>
      <c r="D15824" s="30"/>
      <c r="E15824" s="29"/>
    </row>
    <row r="15825" spans="1:5" ht="15" hidden="1" x14ac:dyDescent="0.25">
      <c r="A15825" s="23"/>
      <c r="B15825" s="29"/>
      <c r="C15825" s="29"/>
      <c r="D15825" s="30"/>
      <c r="E15825" s="29"/>
    </row>
    <row r="15826" spans="1:5" ht="15" hidden="1" x14ac:dyDescent="0.25">
      <c r="A15826" s="23"/>
      <c r="B15826" s="29"/>
      <c r="C15826" s="29"/>
      <c r="D15826" s="30"/>
      <c r="E15826" s="29"/>
    </row>
    <row r="15827" spans="1:5" ht="15" hidden="1" x14ac:dyDescent="0.25">
      <c r="A15827" s="23"/>
      <c r="B15827" s="29"/>
      <c r="C15827" s="29"/>
      <c r="D15827" s="30"/>
      <c r="E15827" s="29"/>
    </row>
    <row r="15828" spans="1:5" ht="15" hidden="1" x14ac:dyDescent="0.25">
      <c r="A15828" s="23"/>
      <c r="B15828" s="29"/>
      <c r="C15828" s="29"/>
      <c r="D15828" s="30"/>
      <c r="E15828" s="29"/>
    </row>
    <row r="15829" spans="1:5" ht="15" hidden="1" x14ac:dyDescent="0.25">
      <c r="A15829" s="23"/>
      <c r="B15829" s="29"/>
      <c r="C15829" s="29"/>
      <c r="D15829" s="30"/>
      <c r="E15829" s="29"/>
    </row>
    <row r="15830" spans="1:5" ht="15" hidden="1" x14ac:dyDescent="0.25">
      <c r="A15830" s="23"/>
      <c r="B15830" s="29"/>
      <c r="C15830" s="29"/>
      <c r="D15830" s="30"/>
      <c r="E15830" s="29"/>
    </row>
    <row r="15831" spans="1:5" ht="15" hidden="1" x14ac:dyDescent="0.25">
      <c r="A15831" s="23"/>
      <c r="B15831" s="29"/>
      <c r="C15831" s="29"/>
      <c r="D15831" s="30"/>
      <c r="E15831" s="29"/>
    </row>
    <row r="15832" spans="1:5" ht="15" hidden="1" x14ac:dyDescent="0.25">
      <c r="A15832" s="23"/>
      <c r="B15832" s="29"/>
      <c r="C15832" s="29"/>
      <c r="D15832" s="30"/>
      <c r="E15832" s="29"/>
    </row>
    <row r="15833" spans="1:5" ht="15" hidden="1" x14ac:dyDescent="0.25">
      <c r="A15833" s="23"/>
      <c r="B15833" s="29"/>
      <c r="C15833" s="29"/>
      <c r="D15833" s="30"/>
      <c r="E15833" s="29"/>
    </row>
    <row r="15834" spans="1:5" ht="15" hidden="1" x14ac:dyDescent="0.25">
      <c r="A15834" s="23"/>
      <c r="B15834" s="29"/>
      <c r="C15834" s="29"/>
      <c r="D15834" s="30"/>
      <c r="E15834" s="29"/>
    </row>
    <row r="15835" spans="1:5" ht="15" hidden="1" x14ac:dyDescent="0.25">
      <c r="A15835" s="23"/>
      <c r="B15835" s="29"/>
      <c r="C15835" s="29"/>
      <c r="D15835" s="30"/>
      <c r="E15835" s="29"/>
    </row>
    <row r="15836" spans="1:5" ht="15" hidden="1" x14ac:dyDescent="0.25">
      <c r="A15836" s="23"/>
      <c r="B15836" s="29"/>
      <c r="C15836" s="29"/>
      <c r="D15836" s="30"/>
      <c r="E15836" s="29"/>
    </row>
    <row r="15837" spans="1:5" ht="15" hidden="1" x14ac:dyDescent="0.25">
      <c r="A15837" s="23"/>
      <c r="B15837" s="29"/>
      <c r="C15837" s="29"/>
      <c r="D15837" s="30"/>
      <c r="E15837" s="29"/>
    </row>
    <row r="15838" spans="1:5" ht="15" hidden="1" x14ac:dyDescent="0.25">
      <c r="A15838" s="23"/>
      <c r="B15838" s="29"/>
      <c r="C15838" s="29"/>
      <c r="D15838" s="30"/>
      <c r="E15838" s="29"/>
    </row>
    <row r="15839" spans="1:5" ht="15" hidden="1" x14ac:dyDescent="0.25">
      <c r="A15839" s="23"/>
      <c r="B15839" s="29"/>
      <c r="C15839" s="29"/>
      <c r="D15839" s="30"/>
      <c r="E15839" s="29"/>
    </row>
    <row r="15840" spans="1:5" ht="15" hidden="1" x14ac:dyDescent="0.25">
      <c r="A15840" s="23"/>
      <c r="B15840" s="29"/>
      <c r="C15840" s="29"/>
      <c r="D15840" s="30"/>
      <c r="E15840" s="29"/>
    </row>
    <row r="15841" spans="1:5" ht="15" hidden="1" x14ac:dyDescent="0.25">
      <c r="A15841" s="23"/>
      <c r="B15841" s="29"/>
      <c r="C15841" s="29"/>
      <c r="D15841" s="30"/>
      <c r="E15841" s="29"/>
    </row>
    <row r="15842" spans="1:5" ht="15" hidden="1" x14ac:dyDescent="0.25">
      <c r="A15842" s="23"/>
      <c r="B15842" s="29"/>
      <c r="C15842" s="29"/>
      <c r="D15842" s="30"/>
      <c r="E15842" s="29"/>
    </row>
    <row r="15843" spans="1:5" ht="15" hidden="1" x14ac:dyDescent="0.25">
      <c r="A15843" s="23"/>
      <c r="B15843" s="29"/>
      <c r="C15843" s="29"/>
      <c r="D15843" s="30"/>
      <c r="E15843" s="29"/>
    </row>
    <row r="15844" spans="1:5" ht="15" hidden="1" x14ac:dyDescent="0.25">
      <c r="A15844" s="23"/>
      <c r="B15844" s="29"/>
      <c r="C15844" s="29"/>
      <c r="D15844" s="30"/>
      <c r="E15844" s="29"/>
    </row>
    <row r="15845" spans="1:5" ht="15" hidden="1" x14ac:dyDescent="0.25">
      <c r="A15845" s="23"/>
      <c r="B15845" s="29"/>
      <c r="C15845" s="29"/>
      <c r="D15845" s="30"/>
      <c r="E15845" s="29"/>
    </row>
    <row r="15846" spans="1:5" ht="15" hidden="1" x14ac:dyDescent="0.25">
      <c r="A15846" s="23"/>
      <c r="B15846" s="29"/>
      <c r="C15846" s="29"/>
      <c r="D15846" s="30"/>
      <c r="E15846" s="29"/>
    </row>
    <row r="15847" spans="1:5" ht="15" hidden="1" x14ac:dyDescent="0.25">
      <c r="A15847" s="23"/>
      <c r="B15847" s="29"/>
      <c r="C15847" s="29"/>
      <c r="D15847" s="30"/>
      <c r="E15847" s="29"/>
    </row>
    <row r="15848" spans="1:5" ht="15" hidden="1" x14ac:dyDescent="0.25">
      <c r="A15848" s="23"/>
      <c r="B15848" s="29"/>
      <c r="C15848" s="29"/>
      <c r="D15848" s="30"/>
      <c r="E15848" s="29"/>
    </row>
    <row r="15849" spans="1:5" ht="15" hidden="1" x14ac:dyDescent="0.25">
      <c r="A15849" s="23"/>
      <c r="B15849" s="29"/>
      <c r="C15849" s="29"/>
      <c r="D15849" s="30"/>
      <c r="E15849" s="29"/>
    </row>
    <row r="15850" spans="1:5" ht="15" hidden="1" x14ac:dyDescent="0.25">
      <c r="A15850" s="23"/>
      <c r="B15850" s="29"/>
      <c r="C15850" s="29"/>
      <c r="D15850" s="30"/>
      <c r="E15850" s="29"/>
    </row>
    <row r="15851" spans="1:5" ht="15" hidden="1" x14ac:dyDescent="0.25">
      <c r="A15851" s="23"/>
      <c r="B15851" s="29"/>
      <c r="C15851" s="29"/>
      <c r="D15851" s="30"/>
      <c r="E15851" s="29"/>
    </row>
    <row r="15852" spans="1:5" ht="15" hidden="1" x14ac:dyDescent="0.25">
      <c r="A15852" s="23"/>
      <c r="B15852" s="29"/>
      <c r="C15852" s="29"/>
      <c r="D15852" s="30"/>
      <c r="E15852" s="29"/>
    </row>
    <row r="15853" spans="1:5" ht="15" hidden="1" x14ac:dyDescent="0.25">
      <c r="A15853" s="23"/>
      <c r="B15853" s="29"/>
      <c r="C15853" s="29"/>
      <c r="D15853" s="30"/>
      <c r="E15853" s="29"/>
    </row>
    <row r="15854" spans="1:5" ht="15" hidden="1" x14ac:dyDescent="0.25">
      <c r="A15854" s="23"/>
      <c r="B15854" s="29"/>
      <c r="C15854" s="29"/>
      <c r="D15854" s="30"/>
      <c r="E15854" s="29"/>
    </row>
    <row r="15855" spans="1:5" ht="15" hidden="1" x14ac:dyDescent="0.25">
      <c r="A15855" s="23"/>
      <c r="B15855" s="29"/>
      <c r="C15855" s="29"/>
      <c r="D15855" s="30"/>
      <c r="E15855" s="29"/>
    </row>
    <row r="15856" spans="1:5" ht="15" hidden="1" x14ac:dyDescent="0.25">
      <c r="A15856" s="23"/>
      <c r="B15856" s="29"/>
      <c r="C15856" s="29"/>
      <c r="D15856" s="30"/>
      <c r="E15856" s="29"/>
    </row>
    <row r="15857" spans="1:5" ht="15" hidden="1" x14ac:dyDescent="0.25">
      <c r="A15857" s="23"/>
      <c r="B15857" s="29"/>
      <c r="C15857" s="29"/>
      <c r="D15857" s="30"/>
      <c r="E15857" s="29"/>
    </row>
    <row r="15858" spans="1:5" ht="15" hidden="1" x14ac:dyDescent="0.25">
      <c r="A15858" s="23"/>
      <c r="B15858" s="29"/>
      <c r="C15858" s="29"/>
      <c r="D15858" s="30"/>
      <c r="E15858" s="29"/>
    </row>
    <row r="15859" spans="1:5" ht="15" hidden="1" x14ac:dyDescent="0.25">
      <c r="A15859" s="23"/>
      <c r="B15859" s="29"/>
      <c r="C15859" s="29"/>
      <c r="D15859" s="30"/>
      <c r="E15859" s="29"/>
    </row>
    <row r="15860" spans="1:5" ht="15" hidden="1" x14ac:dyDescent="0.25">
      <c r="A15860" s="23"/>
      <c r="B15860" s="29"/>
      <c r="C15860" s="29"/>
      <c r="D15860" s="30"/>
      <c r="E15860" s="29"/>
    </row>
    <row r="15861" spans="1:5" ht="15" hidden="1" x14ac:dyDescent="0.25">
      <c r="A15861" s="23"/>
      <c r="B15861" s="29"/>
      <c r="C15861" s="29"/>
      <c r="D15861" s="30"/>
      <c r="E15861" s="29"/>
    </row>
    <row r="15862" spans="1:5" ht="15" hidden="1" x14ac:dyDescent="0.25">
      <c r="A15862" s="23"/>
      <c r="B15862" s="29"/>
      <c r="C15862" s="29"/>
      <c r="D15862" s="30"/>
      <c r="E15862" s="29"/>
    </row>
    <row r="15863" spans="1:5" ht="15" hidden="1" x14ac:dyDescent="0.25">
      <c r="A15863" s="23"/>
      <c r="B15863" s="29"/>
      <c r="C15863" s="29"/>
      <c r="D15863" s="30"/>
      <c r="E15863" s="29"/>
    </row>
    <row r="15864" spans="1:5" ht="15" hidden="1" x14ac:dyDescent="0.25">
      <c r="A15864" s="23"/>
      <c r="B15864" s="29"/>
      <c r="C15864" s="29"/>
      <c r="D15864" s="30"/>
      <c r="E15864" s="29"/>
    </row>
    <row r="15865" spans="1:5" ht="15" hidden="1" x14ac:dyDescent="0.25">
      <c r="A15865" s="23"/>
      <c r="B15865" s="29"/>
      <c r="C15865" s="29"/>
      <c r="D15865" s="30"/>
      <c r="E15865" s="29"/>
    </row>
    <row r="15866" spans="1:5" ht="15" hidden="1" x14ac:dyDescent="0.25">
      <c r="A15866" s="23"/>
      <c r="B15866" s="29"/>
      <c r="C15866" s="29"/>
      <c r="D15866" s="30"/>
      <c r="E15866" s="29"/>
    </row>
    <row r="15867" spans="1:5" ht="15" hidden="1" x14ac:dyDescent="0.25">
      <c r="A15867" s="23"/>
      <c r="B15867" s="29"/>
      <c r="C15867" s="29"/>
      <c r="D15867" s="30"/>
      <c r="E15867" s="29"/>
    </row>
    <row r="15868" spans="1:5" ht="15" hidden="1" x14ac:dyDescent="0.25">
      <c r="A15868" s="23"/>
      <c r="B15868" s="29"/>
      <c r="C15868" s="29"/>
      <c r="D15868" s="30"/>
      <c r="E15868" s="29"/>
    </row>
    <row r="15869" spans="1:5" ht="15" hidden="1" x14ac:dyDescent="0.25">
      <c r="A15869" s="23"/>
      <c r="B15869" s="29"/>
      <c r="C15869" s="29"/>
      <c r="D15869" s="30"/>
      <c r="E15869" s="29"/>
    </row>
    <row r="15870" spans="1:5" ht="15" hidden="1" x14ac:dyDescent="0.25">
      <c r="A15870" s="23"/>
      <c r="B15870" s="29"/>
      <c r="C15870" s="29"/>
      <c r="D15870" s="30"/>
      <c r="E15870" s="29"/>
    </row>
    <row r="15871" spans="1:5" ht="15" hidden="1" x14ac:dyDescent="0.25">
      <c r="A15871" s="23"/>
      <c r="B15871" s="29"/>
      <c r="C15871" s="29"/>
      <c r="D15871" s="30"/>
      <c r="E15871" s="29"/>
    </row>
    <row r="15872" spans="1:5" ht="15" hidden="1" x14ac:dyDescent="0.25">
      <c r="A15872" s="23"/>
      <c r="B15872" s="29"/>
      <c r="C15872" s="29"/>
      <c r="D15872" s="30"/>
      <c r="E15872" s="29"/>
    </row>
    <row r="15873" spans="1:5" ht="15" hidden="1" x14ac:dyDescent="0.25">
      <c r="A15873" s="23"/>
      <c r="B15873" s="29"/>
      <c r="C15873" s="29"/>
      <c r="D15873" s="30"/>
      <c r="E15873" s="29"/>
    </row>
    <row r="15874" spans="1:5" ht="15" hidden="1" x14ac:dyDescent="0.25">
      <c r="A15874" s="23"/>
      <c r="B15874" s="29"/>
      <c r="C15874" s="29"/>
      <c r="D15874" s="30"/>
      <c r="E15874" s="29"/>
    </row>
    <row r="15875" spans="1:5" ht="15" hidden="1" x14ac:dyDescent="0.25">
      <c r="A15875" s="23"/>
      <c r="B15875" s="29"/>
      <c r="C15875" s="29"/>
      <c r="D15875" s="30"/>
      <c r="E15875" s="29"/>
    </row>
    <row r="15876" spans="1:5" ht="15" hidden="1" x14ac:dyDescent="0.25">
      <c r="A15876" s="23"/>
      <c r="B15876" s="29"/>
      <c r="C15876" s="29"/>
      <c r="D15876" s="30"/>
      <c r="E15876" s="29"/>
    </row>
    <row r="15877" spans="1:5" ht="15" hidden="1" x14ac:dyDescent="0.25">
      <c r="A15877" s="23"/>
      <c r="B15877" s="29"/>
      <c r="C15877" s="29"/>
      <c r="D15877" s="30"/>
      <c r="E15877" s="29"/>
    </row>
    <row r="15878" spans="1:5" ht="15" hidden="1" x14ac:dyDescent="0.25">
      <c r="A15878" s="23"/>
      <c r="B15878" s="29"/>
      <c r="C15878" s="29"/>
      <c r="D15878" s="30"/>
      <c r="E15878" s="29"/>
    </row>
    <row r="15879" spans="1:5" ht="15" hidden="1" x14ac:dyDescent="0.25">
      <c r="A15879" s="23"/>
      <c r="B15879" s="29"/>
      <c r="C15879" s="29"/>
      <c r="D15879" s="30"/>
      <c r="E15879" s="29"/>
    </row>
    <row r="15880" spans="1:5" ht="15" hidden="1" x14ac:dyDescent="0.25">
      <c r="A15880" s="23"/>
      <c r="B15880" s="29"/>
      <c r="C15880" s="29"/>
      <c r="D15880" s="30"/>
      <c r="E15880" s="29"/>
    </row>
    <row r="15881" spans="1:5" ht="15" hidden="1" x14ac:dyDescent="0.25">
      <c r="A15881" s="23"/>
      <c r="B15881" s="29"/>
      <c r="C15881" s="29"/>
      <c r="D15881" s="30"/>
      <c r="E15881" s="29"/>
    </row>
    <row r="15882" spans="1:5" ht="15" hidden="1" x14ac:dyDescent="0.25">
      <c r="A15882" s="23"/>
      <c r="B15882" s="29"/>
      <c r="C15882" s="29"/>
      <c r="D15882" s="30"/>
      <c r="E15882" s="29"/>
    </row>
    <row r="15883" spans="1:5" ht="15" hidden="1" x14ac:dyDescent="0.25">
      <c r="A15883" s="23"/>
      <c r="B15883" s="29"/>
      <c r="C15883" s="29"/>
      <c r="D15883" s="30"/>
      <c r="E15883" s="29"/>
    </row>
    <row r="15884" spans="1:5" ht="15" hidden="1" x14ac:dyDescent="0.25">
      <c r="A15884" s="23"/>
      <c r="B15884" s="29"/>
      <c r="C15884" s="29"/>
      <c r="D15884" s="30"/>
      <c r="E15884" s="29"/>
    </row>
    <row r="15885" spans="1:5" ht="15" hidden="1" x14ac:dyDescent="0.25">
      <c r="A15885" s="23"/>
      <c r="B15885" s="29"/>
      <c r="C15885" s="29"/>
      <c r="D15885" s="30"/>
      <c r="E15885" s="29"/>
    </row>
    <row r="15886" spans="1:5" ht="15" hidden="1" x14ac:dyDescent="0.25">
      <c r="A15886" s="23"/>
      <c r="B15886" s="29"/>
      <c r="C15886" s="29"/>
      <c r="D15886" s="30"/>
      <c r="E15886" s="29"/>
    </row>
    <row r="15887" spans="1:5" ht="15" hidden="1" x14ac:dyDescent="0.25">
      <c r="A15887" s="23"/>
      <c r="B15887" s="29"/>
      <c r="C15887" s="29"/>
      <c r="D15887" s="30"/>
      <c r="E15887" s="29"/>
    </row>
    <row r="15888" spans="1:5" ht="15" hidden="1" x14ac:dyDescent="0.25">
      <c r="A15888" s="23"/>
      <c r="B15888" s="29"/>
      <c r="C15888" s="29"/>
      <c r="D15888" s="30"/>
      <c r="E15888" s="29"/>
    </row>
    <row r="15889" spans="1:5" ht="15" hidden="1" x14ac:dyDescent="0.25">
      <c r="A15889" s="23"/>
      <c r="B15889" s="29"/>
      <c r="C15889" s="29"/>
      <c r="D15889" s="30"/>
      <c r="E15889" s="29"/>
    </row>
    <row r="15890" spans="1:5" ht="15" hidden="1" x14ac:dyDescent="0.25">
      <c r="A15890" s="23"/>
      <c r="B15890" s="29"/>
      <c r="C15890" s="29"/>
      <c r="D15890" s="30"/>
      <c r="E15890" s="29"/>
    </row>
    <row r="15891" spans="1:5" ht="15" hidden="1" x14ac:dyDescent="0.25">
      <c r="A15891" s="23"/>
      <c r="B15891" s="29"/>
      <c r="C15891" s="29"/>
      <c r="D15891" s="30"/>
      <c r="E15891" s="29"/>
    </row>
    <row r="15892" spans="1:5" ht="15" hidden="1" x14ac:dyDescent="0.25">
      <c r="A15892" s="23"/>
      <c r="B15892" s="29"/>
      <c r="C15892" s="29"/>
      <c r="D15892" s="30"/>
      <c r="E15892" s="29"/>
    </row>
    <row r="15893" spans="1:5" ht="15" hidden="1" x14ac:dyDescent="0.25">
      <c r="A15893" s="23"/>
      <c r="B15893" s="29"/>
      <c r="C15893" s="29"/>
      <c r="D15893" s="30"/>
      <c r="E15893" s="29"/>
    </row>
    <row r="15894" spans="1:5" ht="15" hidden="1" x14ac:dyDescent="0.25">
      <c r="A15894" s="23"/>
      <c r="B15894" s="29"/>
      <c r="C15894" s="29"/>
      <c r="D15894" s="30"/>
      <c r="E15894" s="29"/>
    </row>
    <row r="15895" spans="1:5" ht="15" hidden="1" x14ac:dyDescent="0.25">
      <c r="A15895" s="23"/>
      <c r="B15895" s="29"/>
      <c r="C15895" s="29"/>
      <c r="D15895" s="30"/>
      <c r="E15895" s="29"/>
    </row>
    <row r="15896" spans="1:5" ht="15" hidden="1" x14ac:dyDescent="0.25">
      <c r="A15896" s="23"/>
      <c r="B15896" s="29"/>
      <c r="C15896" s="29"/>
      <c r="D15896" s="30"/>
      <c r="E15896" s="29"/>
    </row>
    <row r="15897" spans="1:5" ht="15" hidden="1" x14ac:dyDescent="0.25">
      <c r="A15897" s="23"/>
      <c r="B15897" s="29"/>
      <c r="C15897" s="29"/>
      <c r="D15897" s="30"/>
      <c r="E15897" s="29"/>
    </row>
    <row r="15898" spans="1:5" ht="15" hidden="1" x14ac:dyDescent="0.25">
      <c r="A15898" s="23"/>
      <c r="B15898" s="29"/>
      <c r="C15898" s="29"/>
      <c r="D15898" s="30"/>
      <c r="E15898" s="29"/>
    </row>
    <row r="15899" spans="1:5" ht="15" hidden="1" x14ac:dyDescent="0.25">
      <c r="A15899" s="23"/>
      <c r="B15899" s="29"/>
      <c r="C15899" s="29"/>
      <c r="D15899" s="30"/>
      <c r="E15899" s="29"/>
    </row>
    <row r="15900" spans="1:5" ht="15" hidden="1" x14ac:dyDescent="0.25">
      <c r="A15900" s="23"/>
      <c r="B15900" s="29"/>
      <c r="C15900" s="29"/>
      <c r="D15900" s="30"/>
      <c r="E15900" s="29"/>
    </row>
    <row r="15901" spans="1:5" ht="15" hidden="1" x14ac:dyDescent="0.25">
      <c r="A15901" s="23"/>
      <c r="B15901" s="29"/>
      <c r="C15901" s="29"/>
      <c r="D15901" s="30"/>
      <c r="E15901" s="29"/>
    </row>
    <row r="15902" spans="1:5" ht="15" hidden="1" x14ac:dyDescent="0.25">
      <c r="A15902" s="23"/>
      <c r="B15902" s="29"/>
      <c r="C15902" s="29"/>
      <c r="D15902" s="30"/>
      <c r="E15902" s="29"/>
    </row>
    <row r="15903" spans="1:5" ht="15" hidden="1" x14ac:dyDescent="0.25">
      <c r="A15903" s="23"/>
      <c r="B15903" s="29"/>
      <c r="C15903" s="29"/>
      <c r="D15903" s="30"/>
      <c r="E15903" s="29"/>
    </row>
    <row r="15904" spans="1:5" ht="15" hidden="1" x14ac:dyDescent="0.25">
      <c r="A15904" s="23"/>
      <c r="B15904" s="29"/>
      <c r="C15904" s="29"/>
      <c r="D15904" s="30"/>
      <c r="E15904" s="29"/>
    </row>
    <row r="15905" spans="1:5" ht="15" hidden="1" x14ac:dyDescent="0.25">
      <c r="A15905" s="23"/>
      <c r="B15905" s="29"/>
      <c r="C15905" s="29"/>
      <c r="D15905" s="30"/>
      <c r="E15905" s="29"/>
    </row>
    <row r="15906" spans="1:5" ht="15" hidden="1" x14ac:dyDescent="0.25">
      <c r="A15906" s="23"/>
      <c r="B15906" s="29"/>
      <c r="C15906" s="29"/>
      <c r="D15906" s="30"/>
      <c r="E15906" s="29"/>
    </row>
    <row r="15907" spans="1:5" ht="15" hidden="1" x14ac:dyDescent="0.25">
      <c r="A15907" s="23"/>
      <c r="B15907" s="29"/>
      <c r="C15907" s="29"/>
      <c r="D15907" s="30"/>
      <c r="E15907" s="29"/>
    </row>
    <row r="15908" spans="1:5" ht="15" hidden="1" x14ac:dyDescent="0.25">
      <c r="A15908" s="23"/>
      <c r="B15908" s="29"/>
      <c r="C15908" s="29"/>
      <c r="D15908" s="30"/>
      <c r="E15908" s="29"/>
    </row>
    <row r="15909" spans="1:5" ht="15" hidden="1" x14ac:dyDescent="0.25">
      <c r="A15909" s="23"/>
      <c r="B15909" s="29"/>
      <c r="C15909" s="29"/>
      <c r="D15909" s="30"/>
      <c r="E15909" s="29"/>
    </row>
    <row r="15910" spans="1:5" ht="15" hidden="1" x14ac:dyDescent="0.25">
      <c r="A15910" s="23"/>
      <c r="B15910" s="29"/>
      <c r="C15910" s="29"/>
      <c r="D15910" s="30"/>
      <c r="E15910" s="29"/>
    </row>
    <row r="15911" spans="1:5" ht="15" hidden="1" x14ac:dyDescent="0.25">
      <c r="A15911" s="23"/>
      <c r="B15911" s="29"/>
      <c r="C15911" s="29"/>
      <c r="D15911" s="30"/>
      <c r="E15911" s="29"/>
    </row>
    <row r="15912" spans="1:5" ht="15" hidden="1" x14ac:dyDescent="0.25">
      <c r="A15912" s="23"/>
      <c r="B15912" s="29"/>
      <c r="C15912" s="29"/>
      <c r="D15912" s="30"/>
      <c r="E15912" s="29"/>
    </row>
    <row r="15913" spans="1:5" ht="15" hidden="1" x14ac:dyDescent="0.25">
      <c r="A15913" s="23"/>
      <c r="B15913" s="29"/>
      <c r="C15913" s="29"/>
      <c r="D15913" s="30"/>
      <c r="E15913" s="29"/>
    </row>
    <row r="15914" spans="1:5" ht="15" hidden="1" x14ac:dyDescent="0.25">
      <c r="A15914" s="23"/>
      <c r="B15914" s="29"/>
      <c r="C15914" s="29"/>
      <c r="D15914" s="30"/>
      <c r="E15914" s="29"/>
    </row>
    <row r="15915" spans="1:5" ht="15" hidden="1" x14ac:dyDescent="0.25">
      <c r="A15915" s="23"/>
      <c r="B15915" s="29"/>
      <c r="C15915" s="29"/>
      <c r="D15915" s="30"/>
      <c r="E15915" s="29"/>
    </row>
    <row r="15916" spans="1:5" ht="15" hidden="1" x14ac:dyDescent="0.25">
      <c r="A15916" s="23"/>
      <c r="B15916" s="29"/>
      <c r="C15916" s="29"/>
      <c r="D15916" s="30"/>
      <c r="E15916" s="29"/>
    </row>
    <row r="15917" spans="1:5" ht="15" hidden="1" x14ac:dyDescent="0.25">
      <c r="A15917" s="23"/>
      <c r="B15917" s="29"/>
      <c r="C15917" s="29"/>
      <c r="D15917" s="30"/>
      <c r="E15917" s="29"/>
    </row>
    <row r="15918" spans="1:5" ht="15" hidden="1" x14ac:dyDescent="0.25">
      <c r="A15918" s="23"/>
      <c r="B15918" s="29"/>
      <c r="C15918" s="29"/>
      <c r="D15918" s="30"/>
      <c r="E15918" s="29"/>
    </row>
    <row r="15919" spans="1:5" ht="15" hidden="1" x14ac:dyDescent="0.25">
      <c r="A15919" s="23"/>
      <c r="B15919" s="29"/>
      <c r="C15919" s="29"/>
      <c r="D15919" s="30"/>
      <c r="E15919" s="29"/>
    </row>
    <row r="15920" spans="1:5" ht="15" hidden="1" x14ac:dyDescent="0.25">
      <c r="A15920" s="23"/>
      <c r="B15920" s="29"/>
      <c r="C15920" s="29"/>
      <c r="D15920" s="30"/>
      <c r="E15920" s="29"/>
    </row>
    <row r="15921" spans="1:5" ht="15" hidden="1" x14ac:dyDescent="0.25">
      <c r="A15921" s="23"/>
      <c r="B15921" s="29"/>
      <c r="C15921" s="29"/>
      <c r="D15921" s="30"/>
      <c r="E15921" s="29"/>
    </row>
    <row r="15922" spans="1:5" ht="15" hidden="1" x14ac:dyDescent="0.25">
      <c r="A15922" s="23"/>
      <c r="B15922" s="29"/>
      <c r="C15922" s="29"/>
      <c r="D15922" s="30"/>
      <c r="E15922" s="29"/>
    </row>
    <row r="15923" spans="1:5" ht="15" hidden="1" x14ac:dyDescent="0.25">
      <c r="A15923" s="23"/>
      <c r="B15923" s="29"/>
      <c r="C15923" s="29"/>
      <c r="D15923" s="30"/>
      <c r="E15923" s="29"/>
    </row>
    <row r="15924" spans="1:5" ht="15" hidden="1" x14ac:dyDescent="0.25">
      <c r="A15924" s="23"/>
      <c r="B15924" s="29"/>
      <c r="C15924" s="29"/>
      <c r="D15924" s="30"/>
      <c r="E15924" s="29"/>
    </row>
    <row r="15925" spans="1:5" ht="15" hidden="1" x14ac:dyDescent="0.25">
      <c r="A15925" s="23"/>
      <c r="B15925" s="29"/>
      <c r="C15925" s="29"/>
      <c r="D15925" s="30"/>
      <c r="E15925" s="29"/>
    </row>
    <row r="15926" spans="1:5" ht="15" hidden="1" x14ac:dyDescent="0.25">
      <c r="A15926" s="23"/>
      <c r="B15926" s="29"/>
      <c r="C15926" s="29"/>
      <c r="D15926" s="30"/>
      <c r="E15926" s="29"/>
    </row>
    <row r="15927" spans="1:5" ht="15" hidden="1" x14ac:dyDescent="0.25">
      <c r="A15927" s="23"/>
      <c r="B15927" s="29"/>
      <c r="C15927" s="29"/>
      <c r="D15927" s="30"/>
      <c r="E15927" s="29"/>
    </row>
    <row r="15928" spans="1:5" ht="15" hidden="1" x14ac:dyDescent="0.25">
      <c r="A15928" s="23"/>
      <c r="B15928" s="29"/>
      <c r="C15928" s="29"/>
      <c r="D15928" s="30"/>
      <c r="E15928" s="29"/>
    </row>
    <row r="15929" spans="1:5" ht="15" hidden="1" x14ac:dyDescent="0.25">
      <c r="A15929" s="23"/>
      <c r="B15929" s="29"/>
      <c r="C15929" s="29"/>
      <c r="D15929" s="30"/>
      <c r="E15929" s="29"/>
    </row>
    <row r="15930" spans="1:5" ht="15" hidden="1" x14ac:dyDescent="0.25">
      <c r="A15930" s="23"/>
      <c r="B15930" s="29"/>
      <c r="C15930" s="29"/>
      <c r="D15930" s="30"/>
      <c r="E15930" s="29"/>
    </row>
    <row r="15931" spans="1:5" ht="15" hidden="1" x14ac:dyDescent="0.25">
      <c r="A15931" s="23"/>
      <c r="B15931" s="29"/>
      <c r="C15931" s="29"/>
      <c r="D15931" s="30"/>
      <c r="E15931" s="29"/>
    </row>
    <row r="15932" spans="1:5" ht="15" hidden="1" x14ac:dyDescent="0.25">
      <c r="A15932" s="23"/>
      <c r="B15932" s="29"/>
      <c r="C15932" s="29"/>
      <c r="D15932" s="30"/>
      <c r="E15932" s="29"/>
    </row>
    <row r="15933" spans="1:5" ht="15" hidden="1" x14ac:dyDescent="0.25">
      <c r="A15933" s="23"/>
      <c r="B15933" s="29"/>
      <c r="C15933" s="29"/>
      <c r="D15933" s="30"/>
      <c r="E15933" s="29"/>
    </row>
    <row r="15934" spans="1:5" ht="15" hidden="1" x14ac:dyDescent="0.25">
      <c r="A15934" s="23"/>
      <c r="B15934" s="29"/>
      <c r="C15934" s="29"/>
      <c r="D15934" s="30"/>
      <c r="E15934" s="29"/>
    </row>
    <row r="15935" spans="1:5" ht="15" hidden="1" x14ac:dyDescent="0.25">
      <c r="A15935" s="23"/>
      <c r="B15935" s="29"/>
      <c r="C15935" s="29"/>
      <c r="D15935" s="30"/>
      <c r="E15935" s="29"/>
    </row>
    <row r="15936" spans="1:5" ht="15" hidden="1" x14ac:dyDescent="0.25">
      <c r="A15936" s="23"/>
      <c r="B15936" s="29"/>
      <c r="C15936" s="29"/>
      <c r="D15936" s="30"/>
      <c r="E15936" s="29"/>
    </row>
    <row r="15937" spans="1:5" ht="15" hidden="1" x14ac:dyDescent="0.25">
      <c r="A15937" s="23"/>
      <c r="B15937" s="29"/>
      <c r="C15937" s="29"/>
      <c r="D15937" s="30"/>
      <c r="E15937" s="29"/>
    </row>
    <row r="15938" spans="1:5" ht="15" hidden="1" x14ac:dyDescent="0.25">
      <c r="A15938" s="23"/>
      <c r="B15938" s="29"/>
      <c r="C15938" s="29"/>
      <c r="D15938" s="30"/>
      <c r="E15938" s="29"/>
    </row>
    <row r="15939" spans="1:5" ht="15" hidden="1" x14ac:dyDescent="0.25">
      <c r="A15939" s="23"/>
      <c r="B15939" s="29"/>
      <c r="C15939" s="29"/>
      <c r="D15939" s="30"/>
      <c r="E15939" s="29"/>
    </row>
    <row r="15940" spans="1:5" ht="15" hidden="1" x14ac:dyDescent="0.25">
      <c r="A15940" s="23"/>
      <c r="B15940" s="29"/>
      <c r="C15940" s="29"/>
      <c r="D15940" s="30"/>
      <c r="E15940" s="29"/>
    </row>
    <row r="15941" spans="1:5" ht="15" hidden="1" x14ac:dyDescent="0.25">
      <c r="A15941" s="23"/>
      <c r="B15941" s="29"/>
      <c r="C15941" s="29"/>
      <c r="D15941" s="30"/>
      <c r="E15941" s="29"/>
    </row>
    <row r="15942" spans="1:5" ht="15" hidden="1" x14ac:dyDescent="0.25">
      <c r="A15942" s="23"/>
      <c r="B15942" s="29"/>
      <c r="C15942" s="29"/>
      <c r="D15942" s="30"/>
      <c r="E15942" s="29"/>
    </row>
    <row r="15943" spans="1:5" ht="15" hidden="1" x14ac:dyDescent="0.25">
      <c r="A15943" s="23"/>
      <c r="B15943" s="29"/>
      <c r="C15943" s="29"/>
      <c r="D15943" s="30"/>
      <c r="E15943" s="29"/>
    </row>
    <row r="15944" spans="1:5" ht="15" hidden="1" x14ac:dyDescent="0.25">
      <c r="A15944" s="23"/>
      <c r="B15944" s="29"/>
      <c r="C15944" s="29"/>
      <c r="D15944" s="30"/>
      <c r="E15944" s="29"/>
    </row>
    <row r="15945" spans="1:5" ht="15" hidden="1" x14ac:dyDescent="0.25">
      <c r="A15945" s="23"/>
      <c r="B15945" s="29"/>
      <c r="C15945" s="29"/>
      <c r="D15945" s="30"/>
      <c r="E15945" s="29"/>
    </row>
    <row r="15946" spans="1:5" ht="15" hidden="1" x14ac:dyDescent="0.25">
      <c r="A15946" s="23"/>
      <c r="B15946" s="29"/>
      <c r="C15946" s="29"/>
      <c r="D15946" s="30"/>
      <c r="E15946" s="29"/>
    </row>
    <row r="15947" spans="1:5" ht="15" hidden="1" x14ac:dyDescent="0.25">
      <c r="A15947" s="23"/>
      <c r="B15947" s="29"/>
      <c r="C15947" s="29"/>
      <c r="D15947" s="30"/>
      <c r="E15947" s="29"/>
    </row>
    <row r="15948" spans="1:5" ht="15" hidden="1" x14ac:dyDescent="0.25">
      <c r="A15948" s="23"/>
      <c r="B15948" s="29"/>
      <c r="C15948" s="29"/>
      <c r="D15948" s="30"/>
      <c r="E15948" s="29"/>
    </row>
    <row r="15949" spans="1:5" ht="15" hidden="1" x14ac:dyDescent="0.25">
      <c r="A15949" s="23"/>
      <c r="B15949" s="29"/>
      <c r="C15949" s="29"/>
      <c r="D15949" s="30"/>
      <c r="E15949" s="29"/>
    </row>
    <row r="15950" spans="1:5" ht="15" hidden="1" x14ac:dyDescent="0.25">
      <c r="A15950" s="23"/>
      <c r="B15950" s="29"/>
      <c r="C15950" s="29"/>
      <c r="D15950" s="30"/>
      <c r="E15950" s="29"/>
    </row>
    <row r="15951" spans="1:5" ht="15" hidden="1" x14ac:dyDescent="0.25">
      <c r="A15951" s="23"/>
      <c r="B15951" s="29"/>
      <c r="C15951" s="29"/>
      <c r="D15951" s="30"/>
      <c r="E15951" s="29"/>
    </row>
    <row r="15952" spans="1:5" ht="15" hidden="1" x14ac:dyDescent="0.25">
      <c r="A15952" s="23"/>
      <c r="B15952" s="29"/>
      <c r="C15952" s="29"/>
      <c r="D15952" s="30"/>
      <c r="E15952" s="29"/>
    </row>
    <row r="15953" spans="1:5" ht="15" hidden="1" x14ac:dyDescent="0.25">
      <c r="A15953" s="23"/>
      <c r="B15953" s="29"/>
      <c r="C15953" s="29"/>
      <c r="D15953" s="30"/>
      <c r="E15953" s="29"/>
    </row>
    <row r="15954" spans="1:5" ht="15" hidden="1" x14ac:dyDescent="0.25">
      <c r="A15954" s="23"/>
      <c r="B15954" s="29"/>
      <c r="C15954" s="29"/>
      <c r="D15954" s="30"/>
      <c r="E15954" s="29"/>
    </row>
    <row r="15955" spans="1:5" ht="15" hidden="1" x14ac:dyDescent="0.25">
      <c r="A15955" s="23"/>
      <c r="B15955" s="29"/>
      <c r="C15955" s="29"/>
      <c r="D15955" s="30"/>
      <c r="E15955" s="29"/>
    </row>
    <row r="15956" spans="1:5" ht="15" hidden="1" x14ac:dyDescent="0.25">
      <c r="A15956" s="23"/>
      <c r="B15956" s="29"/>
      <c r="C15956" s="29"/>
      <c r="D15956" s="30"/>
      <c r="E15956" s="29"/>
    </row>
    <row r="15957" spans="1:5" ht="15" hidden="1" x14ac:dyDescent="0.25">
      <c r="A15957" s="23"/>
      <c r="B15957" s="29"/>
      <c r="C15957" s="29"/>
      <c r="D15957" s="30"/>
      <c r="E15957" s="29"/>
    </row>
    <row r="15958" spans="1:5" ht="15" hidden="1" x14ac:dyDescent="0.25">
      <c r="A15958" s="23"/>
      <c r="B15958" s="29"/>
      <c r="C15958" s="29"/>
      <c r="D15958" s="30"/>
      <c r="E15958" s="29"/>
    </row>
    <row r="15959" spans="1:5" ht="15" hidden="1" x14ac:dyDescent="0.25">
      <c r="A15959" s="23"/>
      <c r="B15959" s="29"/>
      <c r="C15959" s="29"/>
      <c r="D15959" s="30"/>
      <c r="E15959" s="29"/>
    </row>
    <row r="15960" spans="1:5" ht="15" hidden="1" x14ac:dyDescent="0.25">
      <c r="A15960" s="23"/>
      <c r="B15960" s="29"/>
      <c r="C15960" s="29"/>
      <c r="D15960" s="30"/>
      <c r="E15960" s="29"/>
    </row>
    <row r="15961" spans="1:5" ht="15" hidden="1" x14ac:dyDescent="0.25">
      <c r="A15961" s="23"/>
      <c r="B15961" s="29"/>
      <c r="C15961" s="29"/>
      <c r="D15961" s="30"/>
      <c r="E15961" s="29"/>
    </row>
    <row r="15962" spans="1:5" ht="15" hidden="1" x14ac:dyDescent="0.25">
      <c r="A15962" s="23"/>
      <c r="B15962" s="29"/>
      <c r="C15962" s="29"/>
      <c r="D15962" s="30"/>
      <c r="E15962" s="29"/>
    </row>
    <row r="15963" spans="1:5" ht="15" hidden="1" x14ac:dyDescent="0.25">
      <c r="A15963" s="23"/>
      <c r="B15963" s="29"/>
      <c r="C15963" s="29"/>
      <c r="D15963" s="30"/>
      <c r="E15963" s="29"/>
    </row>
    <row r="15964" spans="1:5" ht="15" hidden="1" x14ac:dyDescent="0.25">
      <c r="A15964" s="23"/>
      <c r="B15964" s="29"/>
      <c r="C15964" s="29"/>
      <c r="D15964" s="30"/>
      <c r="E15964" s="29"/>
    </row>
    <row r="15965" spans="1:5" ht="15" hidden="1" x14ac:dyDescent="0.25">
      <c r="A15965" s="23"/>
      <c r="B15965" s="29"/>
      <c r="C15965" s="29"/>
      <c r="D15965" s="30"/>
      <c r="E15965" s="29"/>
    </row>
    <row r="15966" spans="1:5" ht="15" hidden="1" x14ac:dyDescent="0.25">
      <c r="A15966" s="23"/>
      <c r="B15966" s="29"/>
      <c r="C15966" s="29"/>
      <c r="D15966" s="30"/>
      <c r="E15966" s="29"/>
    </row>
    <row r="15967" spans="1:5" ht="15" hidden="1" x14ac:dyDescent="0.25">
      <c r="A15967" s="23"/>
      <c r="B15967" s="29"/>
      <c r="C15967" s="29"/>
      <c r="D15967" s="30"/>
      <c r="E15967" s="29"/>
    </row>
    <row r="15968" spans="1:5" ht="15" hidden="1" x14ac:dyDescent="0.25">
      <c r="A15968" s="23"/>
      <c r="B15968" s="29"/>
      <c r="C15968" s="29"/>
      <c r="D15968" s="30"/>
      <c r="E15968" s="29"/>
    </row>
    <row r="15969" spans="1:5" ht="15" hidden="1" x14ac:dyDescent="0.25">
      <c r="A15969" s="23"/>
      <c r="B15969" s="29"/>
      <c r="C15969" s="29"/>
      <c r="D15969" s="30"/>
      <c r="E15969" s="29"/>
    </row>
    <row r="15970" spans="1:5" ht="15" hidden="1" x14ac:dyDescent="0.25">
      <c r="A15970" s="23"/>
      <c r="B15970" s="29"/>
      <c r="C15970" s="29"/>
      <c r="D15970" s="30"/>
      <c r="E15970" s="29"/>
    </row>
    <row r="15971" spans="1:5" ht="15" hidden="1" x14ac:dyDescent="0.25">
      <c r="A15971" s="23"/>
      <c r="B15971" s="29"/>
      <c r="C15971" s="29"/>
      <c r="D15971" s="30"/>
      <c r="E15971" s="29"/>
    </row>
    <row r="15972" spans="1:5" ht="15" hidden="1" x14ac:dyDescent="0.25">
      <c r="A15972" s="23"/>
      <c r="B15972" s="29"/>
      <c r="C15972" s="29"/>
      <c r="D15972" s="30"/>
      <c r="E15972" s="29"/>
    </row>
    <row r="15973" spans="1:5" ht="15" hidden="1" x14ac:dyDescent="0.25">
      <c r="A15973" s="23"/>
      <c r="B15973" s="29"/>
      <c r="C15973" s="29"/>
      <c r="D15973" s="30"/>
      <c r="E15973" s="29"/>
    </row>
    <row r="15974" spans="1:5" ht="15" hidden="1" x14ac:dyDescent="0.25">
      <c r="A15974" s="23"/>
      <c r="B15974" s="29"/>
      <c r="C15974" s="29"/>
      <c r="D15974" s="30"/>
      <c r="E15974" s="29"/>
    </row>
    <row r="15975" spans="1:5" ht="15" hidden="1" x14ac:dyDescent="0.25">
      <c r="A15975" s="23"/>
      <c r="B15975" s="29"/>
      <c r="C15975" s="29"/>
      <c r="D15975" s="30"/>
      <c r="E15975" s="29"/>
    </row>
    <row r="15976" spans="1:5" ht="15" hidden="1" x14ac:dyDescent="0.25">
      <c r="A15976" s="23"/>
      <c r="B15976" s="29"/>
      <c r="C15976" s="29"/>
      <c r="D15976" s="30"/>
      <c r="E15976" s="29"/>
    </row>
    <row r="15977" spans="1:5" ht="15" hidden="1" x14ac:dyDescent="0.25">
      <c r="A15977" s="23"/>
      <c r="B15977" s="29"/>
      <c r="C15977" s="29"/>
      <c r="D15977" s="30"/>
      <c r="E15977" s="29"/>
    </row>
    <row r="15978" spans="1:5" ht="15" hidden="1" x14ac:dyDescent="0.25">
      <c r="A15978" s="23"/>
      <c r="B15978" s="29"/>
      <c r="C15978" s="29"/>
      <c r="D15978" s="30"/>
      <c r="E15978" s="29"/>
    </row>
    <row r="15979" spans="1:5" ht="15" hidden="1" x14ac:dyDescent="0.25">
      <c r="A15979" s="23"/>
      <c r="B15979" s="29"/>
      <c r="C15979" s="29"/>
      <c r="D15979" s="30"/>
      <c r="E15979" s="29"/>
    </row>
    <row r="15980" spans="1:5" ht="15" hidden="1" x14ac:dyDescent="0.25">
      <c r="A15980" s="23"/>
      <c r="B15980" s="29"/>
      <c r="C15980" s="29"/>
      <c r="D15980" s="30"/>
      <c r="E15980" s="29"/>
    </row>
    <row r="15981" spans="1:5" ht="15" hidden="1" x14ac:dyDescent="0.25">
      <c r="A15981" s="23"/>
      <c r="B15981" s="29"/>
      <c r="C15981" s="29"/>
      <c r="D15981" s="30"/>
      <c r="E15981" s="29"/>
    </row>
    <row r="15982" spans="1:5" ht="15" hidden="1" x14ac:dyDescent="0.25">
      <c r="A15982" s="23"/>
      <c r="B15982" s="29"/>
      <c r="C15982" s="29"/>
      <c r="D15982" s="30"/>
      <c r="E15982" s="29"/>
    </row>
    <row r="15983" spans="1:5" ht="15" hidden="1" x14ac:dyDescent="0.25">
      <c r="A15983" s="23"/>
      <c r="B15983" s="29"/>
      <c r="C15983" s="29"/>
      <c r="D15983" s="30"/>
      <c r="E15983" s="29"/>
    </row>
    <row r="15984" spans="1:5" ht="15" hidden="1" x14ac:dyDescent="0.25">
      <c r="A15984" s="23"/>
      <c r="B15984" s="29"/>
      <c r="C15984" s="29"/>
      <c r="D15984" s="30"/>
      <c r="E15984" s="29"/>
    </row>
    <row r="15985" spans="1:5" ht="15" hidden="1" x14ac:dyDescent="0.25">
      <c r="A15985" s="23"/>
      <c r="B15985" s="29"/>
      <c r="C15985" s="29"/>
      <c r="D15985" s="30"/>
      <c r="E15985" s="29"/>
    </row>
    <row r="15986" spans="1:5" ht="15" hidden="1" x14ac:dyDescent="0.25">
      <c r="A15986" s="23"/>
      <c r="B15986" s="29"/>
      <c r="C15986" s="29"/>
      <c r="D15986" s="30"/>
      <c r="E15986" s="29"/>
    </row>
    <row r="15987" spans="1:5" ht="15" hidden="1" x14ac:dyDescent="0.25">
      <c r="A15987" s="23"/>
      <c r="B15987" s="29"/>
      <c r="C15987" s="29"/>
      <c r="D15987" s="30"/>
      <c r="E15987" s="29"/>
    </row>
    <row r="15988" spans="1:5" ht="15" hidden="1" x14ac:dyDescent="0.25">
      <c r="A15988" s="23"/>
      <c r="B15988" s="29"/>
      <c r="C15988" s="29"/>
      <c r="D15988" s="30"/>
      <c r="E15988" s="29"/>
    </row>
    <row r="15989" spans="1:5" ht="15" hidden="1" x14ac:dyDescent="0.25">
      <c r="A15989" s="23"/>
      <c r="B15989" s="29"/>
      <c r="C15989" s="29"/>
      <c r="D15989" s="30"/>
      <c r="E15989" s="29"/>
    </row>
    <row r="15990" spans="1:5" ht="15" hidden="1" x14ac:dyDescent="0.25">
      <c r="A15990" s="23"/>
      <c r="B15990" s="29"/>
      <c r="C15990" s="29"/>
      <c r="D15990" s="30"/>
      <c r="E15990" s="29"/>
    </row>
    <row r="15991" spans="1:5" ht="15" hidden="1" x14ac:dyDescent="0.25">
      <c r="A15991" s="23"/>
      <c r="B15991" s="29"/>
      <c r="C15991" s="29"/>
      <c r="D15991" s="30"/>
      <c r="E15991" s="29"/>
    </row>
    <row r="15992" spans="1:5" ht="15" hidden="1" x14ac:dyDescent="0.25">
      <c r="A15992" s="23"/>
      <c r="B15992" s="29"/>
      <c r="C15992" s="29"/>
      <c r="D15992" s="30"/>
      <c r="E15992" s="29"/>
    </row>
    <row r="15993" spans="1:5" ht="15" hidden="1" x14ac:dyDescent="0.25">
      <c r="A15993" s="23"/>
      <c r="B15993" s="29"/>
      <c r="C15993" s="29"/>
      <c r="D15993" s="30"/>
      <c r="E15993" s="29"/>
    </row>
    <row r="15994" spans="1:5" ht="15" hidden="1" x14ac:dyDescent="0.25">
      <c r="A15994" s="23"/>
      <c r="B15994" s="29"/>
      <c r="C15994" s="29"/>
      <c r="D15994" s="30"/>
      <c r="E15994" s="29"/>
    </row>
    <row r="15995" spans="1:5" ht="15" hidden="1" x14ac:dyDescent="0.25">
      <c r="A15995" s="23"/>
      <c r="B15995" s="29"/>
      <c r="C15995" s="29"/>
      <c r="D15995" s="30"/>
      <c r="E15995" s="29"/>
    </row>
    <row r="15996" spans="1:5" ht="15" hidden="1" x14ac:dyDescent="0.25">
      <c r="A15996" s="23"/>
      <c r="B15996" s="29"/>
      <c r="C15996" s="29"/>
      <c r="D15996" s="30"/>
      <c r="E15996" s="29"/>
    </row>
    <row r="15997" spans="1:5" ht="15" hidden="1" x14ac:dyDescent="0.25">
      <c r="A15997" s="23"/>
      <c r="B15997" s="29"/>
      <c r="C15997" s="29"/>
      <c r="D15997" s="30"/>
      <c r="E15997" s="29"/>
    </row>
    <row r="15998" spans="1:5" ht="15" hidden="1" x14ac:dyDescent="0.25">
      <c r="A15998" s="23"/>
      <c r="B15998" s="29"/>
      <c r="C15998" s="29"/>
      <c r="D15998" s="30"/>
      <c r="E15998" s="29"/>
    </row>
    <row r="15999" spans="1:5" ht="15" hidden="1" x14ac:dyDescent="0.25">
      <c r="A15999" s="23"/>
      <c r="B15999" s="29"/>
      <c r="C15999" s="29"/>
      <c r="D15999" s="30"/>
      <c r="E15999" s="29"/>
    </row>
    <row r="16000" spans="1:5" ht="15" hidden="1" x14ac:dyDescent="0.25">
      <c r="A16000" s="23"/>
      <c r="B16000" s="29"/>
      <c r="C16000" s="29"/>
      <c r="D16000" s="30"/>
      <c r="E16000" s="29"/>
    </row>
    <row r="16001" spans="1:5" ht="15" hidden="1" x14ac:dyDescent="0.25">
      <c r="A16001" s="23"/>
      <c r="B16001" s="29"/>
      <c r="C16001" s="29"/>
      <c r="D16001" s="30"/>
      <c r="E16001" s="29"/>
    </row>
    <row r="16002" spans="1:5" ht="15" hidden="1" x14ac:dyDescent="0.25">
      <c r="A16002" s="23"/>
      <c r="B16002" s="29"/>
      <c r="C16002" s="29"/>
      <c r="D16002" s="30"/>
      <c r="E16002" s="29"/>
    </row>
    <row r="16003" spans="1:5" ht="15" hidden="1" x14ac:dyDescent="0.25">
      <c r="A16003" s="23"/>
      <c r="B16003" s="29"/>
      <c r="C16003" s="29"/>
      <c r="D16003" s="30"/>
      <c r="E16003" s="29"/>
    </row>
    <row r="16004" spans="1:5" ht="15" hidden="1" x14ac:dyDescent="0.25">
      <c r="A16004" s="23"/>
      <c r="B16004" s="29"/>
      <c r="C16004" s="29"/>
      <c r="D16004" s="30"/>
      <c r="E16004" s="29"/>
    </row>
    <row r="16005" spans="1:5" ht="15" hidden="1" x14ac:dyDescent="0.25">
      <c r="A16005" s="23"/>
      <c r="B16005" s="29"/>
      <c r="C16005" s="29"/>
      <c r="D16005" s="30"/>
      <c r="E16005" s="29"/>
    </row>
    <row r="16006" spans="1:5" ht="15" hidden="1" x14ac:dyDescent="0.25">
      <c r="A16006" s="23"/>
      <c r="B16006" s="29"/>
      <c r="C16006" s="29"/>
      <c r="D16006" s="30"/>
      <c r="E16006" s="29"/>
    </row>
    <row r="16007" spans="1:5" ht="15" hidden="1" x14ac:dyDescent="0.25">
      <c r="A16007" s="23"/>
      <c r="B16007" s="29"/>
      <c r="C16007" s="29"/>
      <c r="D16007" s="30"/>
      <c r="E16007" s="29"/>
    </row>
    <row r="16008" spans="1:5" ht="15" hidden="1" x14ac:dyDescent="0.25">
      <c r="A16008" s="23"/>
      <c r="B16008" s="29"/>
      <c r="C16008" s="29"/>
      <c r="D16008" s="30"/>
      <c r="E16008" s="29"/>
    </row>
    <row r="16009" spans="1:5" ht="15" hidden="1" x14ac:dyDescent="0.25">
      <c r="A16009" s="23"/>
      <c r="B16009" s="29"/>
      <c r="C16009" s="29"/>
      <c r="D16009" s="30"/>
      <c r="E16009" s="29"/>
    </row>
    <row r="16010" spans="1:5" ht="15" hidden="1" x14ac:dyDescent="0.25">
      <c r="A16010" s="23"/>
      <c r="B16010" s="29"/>
      <c r="C16010" s="29"/>
      <c r="D16010" s="30"/>
      <c r="E16010" s="29"/>
    </row>
    <row r="16011" spans="1:5" ht="15" hidden="1" x14ac:dyDescent="0.25">
      <c r="A16011" s="23"/>
      <c r="B16011" s="29"/>
      <c r="C16011" s="29"/>
      <c r="D16011" s="30"/>
      <c r="E16011" s="29"/>
    </row>
    <row r="16012" spans="1:5" ht="15" hidden="1" x14ac:dyDescent="0.25">
      <c r="A16012" s="23"/>
      <c r="B16012" s="29"/>
      <c r="C16012" s="29"/>
      <c r="D16012" s="30"/>
      <c r="E16012" s="29"/>
    </row>
    <row r="16013" spans="1:5" ht="15" hidden="1" x14ac:dyDescent="0.25">
      <c r="A16013" s="23"/>
      <c r="B16013" s="29"/>
      <c r="C16013" s="29"/>
      <c r="D16013" s="30"/>
      <c r="E16013" s="29"/>
    </row>
    <row r="16014" spans="1:5" ht="15" hidden="1" x14ac:dyDescent="0.25">
      <c r="A16014" s="23"/>
      <c r="B16014" s="29"/>
      <c r="C16014" s="29"/>
      <c r="D16014" s="30"/>
      <c r="E16014" s="29"/>
    </row>
    <row r="16015" spans="1:5" ht="15" hidden="1" x14ac:dyDescent="0.25">
      <c r="A16015" s="23"/>
      <c r="B16015" s="29"/>
      <c r="C16015" s="29"/>
      <c r="D16015" s="30"/>
      <c r="E16015" s="29"/>
    </row>
    <row r="16016" spans="1:5" ht="15" hidden="1" x14ac:dyDescent="0.25">
      <c r="A16016" s="23"/>
      <c r="B16016" s="29"/>
      <c r="C16016" s="29"/>
      <c r="D16016" s="30"/>
      <c r="E16016" s="29"/>
    </row>
    <row r="16017" spans="1:5" ht="15" hidden="1" x14ac:dyDescent="0.25">
      <c r="A16017" s="23"/>
      <c r="B16017" s="29"/>
      <c r="C16017" s="29"/>
      <c r="D16017" s="30"/>
      <c r="E16017" s="29"/>
    </row>
    <row r="16018" spans="1:5" ht="15" hidden="1" x14ac:dyDescent="0.25">
      <c r="A16018" s="23"/>
      <c r="B16018" s="29"/>
      <c r="C16018" s="29"/>
      <c r="D16018" s="30"/>
      <c r="E16018" s="29"/>
    </row>
    <row r="16019" spans="1:5" ht="15" hidden="1" x14ac:dyDescent="0.25">
      <c r="A16019" s="23"/>
      <c r="B16019" s="29"/>
      <c r="C16019" s="29"/>
      <c r="D16019" s="30"/>
      <c r="E16019" s="29"/>
    </row>
    <row r="16020" spans="1:5" ht="15" hidden="1" x14ac:dyDescent="0.25">
      <c r="A16020" s="23"/>
      <c r="B16020" s="29"/>
      <c r="C16020" s="29"/>
      <c r="D16020" s="30"/>
      <c r="E16020" s="29"/>
    </row>
    <row r="16021" spans="1:5" ht="15" hidden="1" x14ac:dyDescent="0.25">
      <c r="A16021" s="23"/>
      <c r="B16021" s="29"/>
      <c r="C16021" s="29"/>
      <c r="D16021" s="30"/>
      <c r="E16021" s="29"/>
    </row>
    <row r="16022" spans="1:5" ht="15" hidden="1" x14ac:dyDescent="0.25">
      <c r="A16022" s="23"/>
      <c r="B16022" s="29"/>
      <c r="C16022" s="29"/>
      <c r="D16022" s="30"/>
      <c r="E16022" s="29"/>
    </row>
    <row r="16023" spans="1:5" ht="15" hidden="1" x14ac:dyDescent="0.25">
      <c r="A16023" s="23"/>
      <c r="B16023" s="29"/>
      <c r="C16023" s="29"/>
      <c r="D16023" s="30"/>
      <c r="E16023" s="29"/>
    </row>
    <row r="16024" spans="1:5" ht="15" hidden="1" x14ac:dyDescent="0.25">
      <c r="A16024" s="23"/>
      <c r="B16024" s="29"/>
      <c r="C16024" s="29"/>
      <c r="D16024" s="30"/>
      <c r="E16024" s="29"/>
    </row>
    <row r="16025" spans="1:5" ht="15" hidden="1" x14ac:dyDescent="0.25">
      <c r="A16025" s="23"/>
      <c r="B16025" s="29"/>
      <c r="C16025" s="29"/>
      <c r="D16025" s="30"/>
      <c r="E16025" s="29"/>
    </row>
    <row r="16026" spans="1:5" ht="15" hidden="1" x14ac:dyDescent="0.25">
      <c r="A16026" s="23"/>
      <c r="B16026" s="29"/>
      <c r="C16026" s="29"/>
      <c r="D16026" s="30"/>
      <c r="E16026" s="29"/>
    </row>
    <row r="16027" spans="1:5" ht="15" hidden="1" x14ac:dyDescent="0.25">
      <c r="A16027" s="23"/>
      <c r="B16027" s="29"/>
      <c r="C16027" s="29"/>
      <c r="D16027" s="30"/>
      <c r="E16027" s="29"/>
    </row>
    <row r="16028" spans="1:5" ht="15" hidden="1" x14ac:dyDescent="0.25">
      <c r="A16028" s="23"/>
      <c r="B16028" s="29"/>
      <c r="C16028" s="29"/>
      <c r="D16028" s="30"/>
      <c r="E16028" s="29"/>
    </row>
    <row r="16029" spans="1:5" ht="15" hidden="1" x14ac:dyDescent="0.25">
      <c r="A16029" s="23"/>
      <c r="B16029" s="29"/>
      <c r="C16029" s="29"/>
      <c r="D16029" s="30"/>
      <c r="E16029" s="29"/>
    </row>
    <row r="16030" spans="1:5" ht="15" hidden="1" x14ac:dyDescent="0.25">
      <c r="A16030" s="23"/>
      <c r="B16030" s="29"/>
      <c r="C16030" s="29"/>
      <c r="D16030" s="30"/>
      <c r="E16030" s="29"/>
    </row>
    <row r="16031" spans="1:5" ht="15" hidden="1" x14ac:dyDescent="0.25">
      <c r="A16031" s="23"/>
      <c r="B16031" s="29"/>
      <c r="C16031" s="29"/>
      <c r="D16031" s="30"/>
      <c r="E16031" s="29"/>
    </row>
    <row r="16032" spans="1:5" ht="15" hidden="1" x14ac:dyDescent="0.25">
      <c r="A16032" s="23"/>
      <c r="B16032" s="29"/>
      <c r="C16032" s="29"/>
      <c r="D16032" s="30"/>
      <c r="E16032" s="29"/>
    </row>
    <row r="16033" spans="1:5" ht="15" hidden="1" x14ac:dyDescent="0.25">
      <c r="A16033" s="23"/>
      <c r="B16033" s="29"/>
      <c r="C16033" s="29"/>
      <c r="D16033" s="30"/>
      <c r="E16033" s="29"/>
    </row>
    <row r="16034" spans="1:5" ht="15" hidden="1" x14ac:dyDescent="0.25">
      <c r="A16034" s="23"/>
      <c r="B16034" s="29"/>
      <c r="C16034" s="29"/>
      <c r="D16034" s="30"/>
      <c r="E16034" s="29"/>
    </row>
    <row r="16035" spans="1:5" ht="15" hidden="1" x14ac:dyDescent="0.25">
      <c r="A16035" s="23"/>
      <c r="B16035" s="29"/>
      <c r="C16035" s="29"/>
      <c r="D16035" s="30"/>
      <c r="E16035" s="29"/>
    </row>
    <row r="16036" spans="1:5" ht="15" hidden="1" x14ac:dyDescent="0.25">
      <c r="A16036" s="23"/>
      <c r="B16036" s="29"/>
      <c r="C16036" s="29"/>
      <c r="D16036" s="30"/>
      <c r="E16036" s="29"/>
    </row>
    <row r="16037" spans="1:5" ht="15" hidden="1" x14ac:dyDescent="0.25">
      <c r="A16037" s="23"/>
      <c r="B16037" s="29"/>
      <c r="C16037" s="29"/>
      <c r="D16037" s="30"/>
      <c r="E16037" s="29"/>
    </row>
    <row r="16038" spans="1:5" ht="15" hidden="1" x14ac:dyDescent="0.25">
      <c r="A16038" s="23"/>
      <c r="B16038" s="29"/>
      <c r="C16038" s="29"/>
      <c r="D16038" s="30"/>
      <c r="E16038" s="29"/>
    </row>
    <row r="16039" spans="1:5" ht="15" hidden="1" x14ac:dyDescent="0.25">
      <c r="A16039" s="23"/>
      <c r="B16039" s="29"/>
      <c r="C16039" s="29"/>
      <c r="D16039" s="30"/>
      <c r="E16039" s="29"/>
    </row>
    <row r="16040" spans="1:5" ht="15" hidden="1" x14ac:dyDescent="0.25">
      <c r="A16040" s="23"/>
      <c r="B16040" s="29"/>
      <c r="C16040" s="29"/>
      <c r="D16040" s="30"/>
      <c r="E16040" s="29"/>
    </row>
    <row r="16041" spans="1:5" ht="15" hidden="1" x14ac:dyDescent="0.25">
      <c r="A16041" s="23"/>
      <c r="B16041" s="29"/>
      <c r="C16041" s="29"/>
      <c r="D16041" s="30"/>
      <c r="E16041" s="29"/>
    </row>
    <row r="16042" spans="1:5" ht="15" hidden="1" x14ac:dyDescent="0.25">
      <c r="A16042" s="23"/>
      <c r="B16042" s="29"/>
      <c r="C16042" s="29"/>
      <c r="D16042" s="30"/>
      <c r="E16042" s="29"/>
    </row>
    <row r="16043" spans="1:5" ht="15" hidden="1" x14ac:dyDescent="0.25">
      <c r="A16043" s="23"/>
      <c r="B16043" s="29"/>
      <c r="C16043" s="29"/>
      <c r="D16043" s="30"/>
      <c r="E16043" s="29"/>
    </row>
    <row r="16044" spans="1:5" ht="15" hidden="1" x14ac:dyDescent="0.25">
      <c r="A16044" s="23"/>
      <c r="B16044" s="29"/>
      <c r="C16044" s="29"/>
      <c r="D16044" s="30"/>
      <c r="E16044" s="29"/>
    </row>
    <row r="16045" spans="1:5" ht="15" hidden="1" x14ac:dyDescent="0.25">
      <c r="A16045" s="23"/>
      <c r="B16045" s="29"/>
      <c r="C16045" s="29"/>
      <c r="D16045" s="30"/>
      <c r="E16045" s="29"/>
    </row>
    <row r="16046" spans="1:5" ht="15" hidden="1" x14ac:dyDescent="0.25">
      <c r="A16046" s="23"/>
      <c r="B16046" s="29"/>
      <c r="C16046" s="29"/>
      <c r="D16046" s="30"/>
      <c r="E16046" s="29"/>
    </row>
    <row r="16047" spans="1:5" ht="15" hidden="1" x14ac:dyDescent="0.25">
      <c r="A16047" s="23"/>
      <c r="B16047" s="29"/>
      <c r="C16047" s="29"/>
      <c r="D16047" s="30"/>
      <c r="E16047" s="29"/>
    </row>
    <row r="16048" spans="1:5" ht="15" hidden="1" x14ac:dyDescent="0.25">
      <c r="A16048" s="23"/>
      <c r="B16048" s="29"/>
      <c r="C16048" s="29"/>
      <c r="D16048" s="30"/>
      <c r="E16048" s="29"/>
    </row>
    <row r="16049" spans="1:5" ht="15" hidden="1" x14ac:dyDescent="0.25">
      <c r="A16049" s="23"/>
      <c r="B16049" s="29"/>
      <c r="C16049" s="29"/>
      <c r="D16049" s="30"/>
      <c r="E16049" s="29"/>
    </row>
    <row r="16050" spans="1:5" ht="15" hidden="1" x14ac:dyDescent="0.25">
      <c r="A16050" s="23"/>
      <c r="B16050" s="29"/>
      <c r="C16050" s="29"/>
      <c r="D16050" s="30"/>
      <c r="E16050" s="29"/>
    </row>
    <row r="16051" spans="1:5" ht="15" hidden="1" x14ac:dyDescent="0.25">
      <c r="A16051" s="23"/>
      <c r="B16051" s="29"/>
      <c r="C16051" s="29"/>
      <c r="D16051" s="30"/>
      <c r="E16051" s="29"/>
    </row>
    <row r="16052" spans="1:5" ht="15" hidden="1" x14ac:dyDescent="0.25">
      <c r="A16052" s="23"/>
      <c r="B16052" s="29"/>
      <c r="C16052" s="29"/>
      <c r="D16052" s="30"/>
      <c r="E16052" s="29"/>
    </row>
    <row r="16053" spans="1:5" ht="15" hidden="1" x14ac:dyDescent="0.25">
      <c r="A16053" s="23"/>
      <c r="B16053" s="29"/>
      <c r="C16053" s="29"/>
      <c r="D16053" s="30"/>
      <c r="E16053" s="29"/>
    </row>
    <row r="16054" spans="1:5" ht="15" hidden="1" x14ac:dyDescent="0.25">
      <c r="A16054" s="23"/>
      <c r="B16054" s="29"/>
      <c r="C16054" s="29"/>
      <c r="D16054" s="30"/>
      <c r="E16054" s="29"/>
    </row>
    <row r="16055" spans="1:5" ht="15" hidden="1" x14ac:dyDescent="0.25">
      <c r="A16055" s="23"/>
      <c r="B16055" s="29"/>
      <c r="C16055" s="29"/>
      <c r="D16055" s="30"/>
      <c r="E16055" s="29"/>
    </row>
    <row r="16056" spans="1:5" ht="15" hidden="1" x14ac:dyDescent="0.25">
      <c r="A16056" s="23"/>
      <c r="B16056" s="29"/>
      <c r="C16056" s="29"/>
      <c r="D16056" s="30"/>
      <c r="E16056" s="29"/>
    </row>
    <row r="16057" spans="1:5" ht="15" hidden="1" x14ac:dyDescent="0.25">
      <c r="A16057" s="23"/>
      <c r="B16057" s="29"/>
      <c r="C16057" s="29"/>
      <c r="D16057" s="30"/>
      <c r="E16057" s="29"/>
    </row>
    <row r="16058" spans="1:5" ht="15" hidden="1" x14ac:dyDescent="0.25">
      <c r="A16058" s="23"/>
      <c r="B16058" s="29"/>
      <c r="C16058" s="29"/>
      <c r="D16058" s="30"/>
      <c r="E16058" s="29"/>
    </row>
    <row r="16059" spans="1:5" ht="15" hidden="1" x14ac:dyDescent="0.25">
      <c r="A16059" s="23"/>
      <c r="B16059" s="29"/>
      <c r="C16059" s="29"/>
      <c r="D16059" s="30"/>
      <c r="E16059" s="29"/>
    </row>
    <row r="16060" spans="1:5" ht="15" hidden="1" x14ac:dyDescent="0.25">
      <c r="A16060" s="23"/>
      <c r="B16060" s="29"/>
      <c r="C16060" s="29"/>
      <c r="D16060" s="30"/>
      <c r="E16060" s="29"/>
    </row>
    <row r="16061" spans="1:5" ht="15" hidden="1" x14ac:dyDescent="0.25">
      <c r="A16061" s="23"/>
      <c r="B16061" s="29"/>
      <c r="C16061" s="29"/>
      <c r="D16061" s="30"/>
      <c r="E16061" s="29"/>
    </row>
    <row r="16062" spans="1:5" ht="15" hidden="1" x14ac:dyDescent="0.25">
      <c r="A16062" s="23"/>
      <c r="B16062" s="29"/>
      <c r="C16062" s="29"/>
      <c r="D16062" s="30"/>
      <c r="E16062" s="29"/>
    </row>
    <row r="16063" spans="1:5" ht="15" hidden="1" x14ac:dyDescent="0.25">
      <c r="A16063" s="23"/>
      <c r="B16063" s="29"/>
      <c r="C16063" s="29"/>
      <c r="D16063" s="30"/>
      <c r="E16063" s="29"/>
    </row>
    <row r="16064" spans="1:5" ht="15" hidden="1" x14ac:dyDescent="0.25">
      <c r="A16064" s="23"/>
      <c r="B16064" s="29"/>
      <c r="C16064" s="29"/>
      <c r="D16064" s="30"/>
      <c r="E16064" s="29"/>
    </row>
    <row r="16065" spans="1:5" ht="15" hidden="1" x14ac:dyDescent="0.25">
      <c r="A16065" s="23"/>
      <c r="B16065" s="29"/>
      <c r="C16065" s="29"/>
      <c r="D16065" s="30"/>
      <c r="E16065" s="29"/>
    </row>
    <row r="16066" spans="1:5" ht="15" hidden="1" x14ac:dyDescent="0.25">
      <c r="A16066" s="23"/>
      <c r="B16066" s="29"/>
      <c r="C16066" s="29"/>
      <c r="D16066" s="30"/>
      <c r="E16066" s="29"/>
    </row>
    <row r="16067" spans="1:5" ht="15" hidden="1" x14ac:dyDescent="0.25">
      <c r="A16067" s="23"/>
      <c r="B16067" s="29"/>
      <c r="C16067" s="29"/>
      <c r="D16067" s="30"/>
      <c r="E16067" s="29"/>
    </row>
    <row r="16068" spans="1:5" ht="15" hidden="1" x14ac:dyDescent="0.25">
      <c r="A16068" s="23"/>
      <c r="B16068" s="29"/>
      <c r="C16068" s="29"/>
      <c r="D16068" s="30"/>
      <c r="E16068" s="29"/>
    </row>
    <row r="16069" spans="1:5" ht="15" hidden="1" x14ac:dyDescent="0.25">
      <c r="A16069" s="23"/>
      <c r="B16069" s="29"/>
      <c r="C16069" s="29"/>
      <c r="D16069" s="30"/>
      <c r="E16069" s="29"/>
    </row>
    <row r="16070" spans="1:5" ht="15" hidden="1" x14ac:dyDescent="0.25">
      <c r="A16070" s="23"/>
      <c r="B16070" s="29"/>
      <c r="C16070" s="29"/>
      <c r="D16070" s="30"/>
      <c r="E16070" s="29"/>
    </row>
    <row r="16071" spans="1:5" ht="15" hidden="1" x14ac:dyDescent="0.25">
      <c r="A16071" s="23"/>
      <c r="B16071" s="29"/>
      <c r="C16071" s="29"/>
      <c r="D16071" s="30"/>
      <c r="E16071" s="29"/>
    </row>
    <row r="16072" spans="1:5" ht="15" hidden="1" x14ac:dyDescent="0.25">
      <c r="A16072" s="23"/>
      <c r="B16072" s="29"/>
      <c r="C16072" s="29"/>
      <c r="D16072" s="30"/>
      <c r="E16072" s="29"/>
    </row>
    <row r="16073" spans="1:5" ht="15" hidden="1" x14ac:dyDescent="0.25">
      <c r="A16073" s="23"/>
      <c r="B16073" s="29"/>
      <c r="C16073" s="29"/>
      <c r="D16073" s="30"/>
      <c r="E16073" s="29"/>
    </row>
    <row r="16074" spans="1:5" ht="15" hidden="1" x14ac:dyDescent="0.25">
      <c r="A16074" s="23"/>
      <c r="B16074" s="29"/>
      <c r="C16074" s="29"/>
      <c r="D16074" s="30"/>
      <c r="E16074" s="29"/>
    </row>
    <row r="16075" spans="1:5" ht="15" hidden="1" x14ac:dyDescent="0.25">
      <c r="A16075" s="23"/>
      <c r="B16075" s="29"/>
      <c r="C16075" s="29"/>
      <c r="D16075" s="30"/>
      <c r="E16075" s="29"/>
    </row>
    <row r="16076" spans="1:5" ht="15" hidden="1" x14ac:dyDescent="0.25">
      <c r="A16076" s="23"/>
      <c r="B16076" s="29"/>
      <c r="C16076" s="29"/>
      <c r="D16076" s="30"/>
      <c r="E16076" s="29"/>
    </row>
    <row r="16077" spans="1:5" ht="15" hidden="1" x14ac:dyDescent="0.25">
      <c r="A16077" s="23"/>
      <c r="B16077" s="29"/>
      <c r="C16077" s="29"/>
      <c r="D16077" s="30"/>
      <c r="E16077" s="29"/>
    </row>
    <row r="16078" spans="1:5" ht="15" hidden="1" x14ac:dyDescent="0.25">
      <c r="A16078" s="23"/>
      <c r="B16078" s="29"/>
      <c r="C16078" s="29"/>
      <c r="D16078" s="30"/>
      <c r="E16078" s="29"/>
    </row>
    <row r="16079" spans="1:5" ht="15" hidden="1" x14ac:dyDescent="0.25">
      <c r="A16079" s="23"/>
      <c r="B16079" s="29"/>
      <c r="C16079" s="29"/>
      <c r="D16079" s="30"/>
      <c r="E16079" s="29"/>
    </row>
    <row r="16080" spans="1:5" ht="15" hidden="1" x14ac:dyDescent="0.25">
      <c r="A16080" s="23"/>
      <c r="B16080" s="29"/>
      <c r="C16080" s="29"/>
      <c r="D16080" s="30"/>
      <c r="E16080" s="29"/>
    </row>
    <row r="16081" spans="1:5" ht="15" hidden="1" x14ac:dyDescent="0.25">
      <c r="A16081" s="23"/>
      <c r="B16081" s="29"/>
      <c r="C16081" s="29"/>
      <c r="D16081" s="30"/>
      <c r="E16081" s="29"/>
    </row>
    <row r="16082" spans="1:5" ht="15" hidden="1" x14ac:dyDescent="0.25">
      <c r="A16082" s="23"/>
      <c r="B16082" s="29"/>
      <c r="C16082" s="29"/>
      <c r="D16082" s="30"/>
      <c r="E16082" s="29"/>
    </row>
    <row r="16083" spans="1:5" ht="15" hidden="1" x14ac:dyDescent="0.25">
      <c r="A16083" s="23"/>
      <c r="B16083" s="29"/>
      <c r="C16083" s="29"/>
      <c r="D16083" s="30"/>
      <c r="E16083" s="29"/>
    </row>
    <row r="16084" spans="1:5" ht="15" hidden="1" x14ac:dyDescent="0.25">
      <c r="A16084" s="23"/>
      <c r="B16084" s="29"/>
      <c r="C16084" s="29"/>
      <c r="D16084" s="30"/>
      <c r="E16084" s="29"/>
    </row>
    <row r="16085" spans="1:5" ht="15" hidden="1" x14ac:dyDescent="0.25">
      <c r="A16085" s="23"/>
      <c r="B16085" s="29"/>
      <c r="C16085" s="29"/>
      <c r="D16085" s="30"/>
      <c r="E16085" s="29"/>
    </row>
    <row r="16086" spans="1:5" ht="15" hidden="1" x14ac:dyDescent="0.25">
      <c r="A16086" s="23"/>
      <c r="B16086" s="29"/>
      <c r="C16086" s="29"/>
      <c r="D16086" s="30"/>
      <c r="E16086" s="29"/>
    </row>
    <row r="16087" spans="1:5" ht="15" hidden="1" x14ac:dyDescent="0.25">
      <c r="A16087" s="23"/>
      <c r="B16087" s="29"/>
      <c r="C16087" s="29"/>
      <c r="D16087" s="30"/>
      <c r="E16087" s="29"/>
    </row>
    <row r="16088" spans="1:5" ht="15" hidden="1" x14ac:dyDescent="0.25">
      <c r="A16088" s="23"/>
      <c r="B16088" s="29"/>
      <c r="C16088" s="29"/>
      <c r="D16088" s="30"/>
      <c r="E16088" s="29"/>
    </row>
    <row r="16089" spans="1:5" ht="15" hidden="1" x14ac:dyDescent="0.25">
      <c r="A16089" s="23"/>
      <c r="B16089" s="29"/>
      <c r="C16089" s="29"/>
      <c r="D16089" s="30"/>
      <c r="E16089" s="29"/>
    </row>
    <row r="16090" spans="1:5" ht="15" hidden="1" x14ac:dyDescent="0.25">
      <c r="A16090" s="23"/>
      <c r="B16090" s="29"/>
      <c r="C16090" s="29"/>
      <c r="D16090" s="30"/>
      <c r="E16090" s="29"/>
    </row>
    <row r="16091" spans="1:5" ht="15" hidden="1" x14ac:dyDescent="0.25">
      <c r="A16091" s="23"/>
      <c r="B16091" s="29"/>
      <c r="C16091" s="29"/>
      <c r="D16091" s="30"/>
      <c r="E16091" s="29"/>
    </row>
    <row r="16092" spans="1:5" ht="15" hidden="1" x14ac:dyDescent="0.25">
      <c r="A16092" s="23"/>
      <c r="B16092" s="29"/>
      <c r="C16092" s="29"/>
      <c r="D16092" s="30"/>
      <c r="E16092" s="29"/>
    </row>
    <row r="16093" spans="1:5" ht="15" hidden="1" x14ac:dyDescent="0.25">
      <c r="A16093" s="23"/>
      <c r="B16093" s="29"/>
      <c r="C16093" s="29"/>
      <c r="D16093" s="30"/>
      <c r="E16093" s="29"/>
    </row>
    <row r="16094" spans="1:5" ht="15" hidden="1" x14ac:dyDescent="0.25">
      <c r="A16094" s="23"/>
      <c r="B16094" s="29"/>
      <c r="C16094" s="29"/>
      <c r="D16094" s="30"/>
      <c r="E16094" s="29"/>
    </row>
    <row r="16095" spans="1:5" ht="15" hidden="1" x14ac:dyDescent="0.25">
      <c r="A16095" s="23"/>
      <c r="B16095" s="29"/>
      <c r="C16095" s="29"/>
      <c r="D16095" s="30"/>
      <c r="E16095" s="29"/>
    </row>
    <row r="16096" spans="1:5" ht="15" hidden="1" x14ac:dyDescent="0.25">
      <c r="A16096" s="23"/>
      <c r="B16096" s="29"/>
      <c r="C16096" s="29"/>
      <c r="D16096" s="30"/>
      <c r="E16096" s="29"/>
    </row>
    <row r="16097" spans="1:5" ht="15" hidden="1" x14ac:dyDescent="0.25">
      <c r="A16097" s="23"/>
      <c r="B16097" s="29"/>
      <c r="C16097" s="29"/>
      <c r="D16097" s="30"/>
      <c r="E16097" s="29"/>
    </row>
    <row r="16098" spans="1:5" ht="15" hidden="1" x14ac:dyDescent="0.25">
      <c r="A16098" s="23"/>
      <c r="B16098" s="29"/>
      <c r="C16098" s="29"/>
      <c r="D16098" s="30"/>
      <c r="E16098" s="29"/>
    </row>
    <row r="16099" spans="1:5" ht="15" hidden="1" x14ac:dyDescent="0.25">
      <c r="A16099" s="23"/>
      <c r="B16099" s="29"/>
      <c r="C16099" s="29"/>
      <c r="D16099" s="30"/>
      <c r="E16099" s="29"/>
    </row>
    <row r="16100" spans="1:5" ht="15" hidden="1" x14ac:dyDescent="0.25">
      <c r="A16100" s="23"/>
      <c r="B16100" s="29"/>
      <c r="C16100" s="29"/>
      <c r="D16100" s="30"/>
      <c r="E16100" s="29"/>
    </row>
    <row r="16101" spans="1:5" ht="15" hidden="1" x14ac:dyDescent="0.25">
      <c r="A16101" s="23"/>
      <c r="B16101" s="29"/>
      <c r="C16101" s="29"/>
      <c r="D16101" s="30"/>
      <c r="E16101" s="29"/>
    </row>
    <row r="16102" spans="1:5" ht="15" hidden="1" x14ac:dyDescent="0.25">
      <c r="A16102" s="23"/>
      <c r="B16102" s="29"/>
      <c r="C16102" s="29"/>
      <c r="D16102" s="30"/>
      <c r="E16102" s="29"/>
    </row>
    <row r="16103" spans="1:5" ht="15" hidden="1" x14ac:dyDescent="0.25">
      <c r="A16103" s="23"/>
      <c r="B16103" s="29"/>
      <c r="C16103" s="29"/>
      <c r="D16103" s="30"/>
      <c r="E16103" s="29"/>
    </row>
    <row r="16104" spans="1:5" ht="15" hidden="1" x14ac:dyDescent="0.25">
      <c r="A16104" s="23"/>
      <c r="B16104" s="29"/>
      <c r="C16104" s="29"/>
      <c r="D16104" s="30"/>
      <c r="E16104" s="29"/>
    </row>
    <row r="16105" spans="1:5" ht="15" hidden="1" x14ac:dyDescent="0.25">
      <c r="A16105" s="23"/>
      <c r="B16105" s="29"/>
      <c r="C16105" s="29"/>
      <c r="D16105" s="30"/>
      <c r="E16105" s="29"/>
    </row>
    <row r="16106" spans="1:5" ht="15" hidden="1" x14ac:dyDescent="0.25">
      <c r="A16106" s="23"/>
      <c r="B16106" s="29"/>
      <c r="C16106" s="29"/>
      <c r="D16106" s="30"/>
      <c r="E16106" s="29"/>
    </row>
    <row r="16107" spans="1:5" ht="15" hidden="1" x14ac:dyDescent="0.25">
      <c r="A16107" s="23"/>
      <c r="B16107" s="29"/>
      <c r="C16107" s="29"/>
      <c r="D16107" s="30"/>
      <c r="E16107" s="29"/>
    </row>
    <row r="16108" spans="1:5" ht="15" hidden="1" x14ac:dyDescent="0.25">
      <c r="A16108" s="23"/>
      <c r="B16108" s="29"/>
      <c r="C16108" s="29"/>
      <c r="D16108" s="30"/>
      <c r="E16108" s="29"/>
    </row>
    <row r="16109" spans="1:5" ht="15" hidden="1" x14ac:dyDescent="0.25">
      <c r="A16109" s="23"/>
      <c r="B16109" s="29"/>
      <c r="C16109" s="29"/>
      <c r="D16109" s="30"/>
      <c r="E16109" s="29"/>
    </row>
    <row r="16110" spans="1:5" ht="15" hidden="1" x14ac:dyDescent="0.25">
      <c r="A16110" s="23"/>
      <c r="B16110" s="29"/>
      <c r="C16110" s="29"/>
      <c r="D16110" s="30"/>
      <c r="E16110" s="29"/>
    </row>
    <row r="16111" spans="1:5" ht="15" hidden="1" x14ac:dyDescent="0.25">
      <c r="A16111" s="23"/>
      <c r="B16111" s="29"/>
      <c r="C16111" s="29"/>
      <c r="D16111" s="30"/>
      <c r="E16111" s="29"/>
    </row>
    <row r="16112" spans="1:5" ht="15" hidden="1" x14ac:dyDescent="0.25">
      <c r="A16112" s="23"/>
      <c r="B16112" s="29"/>
      <c r="C16112" s="29"/>
      <c r="D16112" s="30"/>
      <c r="E16112" s="29"/>
    </row>
    <row r="16113" spans="1:5" ht="15" hidden="1" x14ac:dyDescent="0.25">
      <c r="A16113" s="23"/>
      <c r="B16113" s="29"/>
      <c r="C16113" s="29"/>
      <c r="D16113" s="30"/>
      <c r="E16113" s="29"/>
    </row>
    <row r="16114" spans="1:5" ht="15" hidden="1" x14ac:dyDescent="0.25">
      <c r="A16114" s="23"/>
      <c r="B16114" s="29"/>
      <c r="C16114" s="29"/>
      <c r="D16114" s="30"/>
      <c r="E16114" s="29"/>
    </row>
    <row r="16115" spans="1:5" ht="15" hidden="1" x14ac:dyDescent="0.25">
      <c r="A16115" s="23"/>
      <c r="B16115" s="29"/>
      <c r="C16115" s="29"/>
      <c r="D16115" s="30"/>
      <c r="E16115" s="29"/>
    </row>
    <row r="16116" spans="1:5" ht="15" hidden="1" x14ac:dyDescent="0.25">
      <c r="A16116" s="23"/>
      <c r="B16116" s="29"/>
      <c r="C16116" s="29"/>
      <c r="D16116" s="30"/>
      <c r="E16116" s="29"/>
    </row>
    <row r="16117" spans="1:5" ht="15" hidden="1" x14ac:dyDescent="0.25">
      <c r="A16117" s="23"/>
      <c r="B16117" s="29"/>
      <c r="C16117" s="29"/>
      <c r="D16117" s="30"/>
      <c r="E16117" s="29"/>
    </row>
    <row r="16118" spans="1:5" ht="15" hidden="1" x14ac:dyDescent="0.25">
      <c r="A16118" s="23"/>
      <c r="B16118" s="29"/>
      <c r="C16118" s="29"/>
      <c r="D16118" s="30"/>
      <c r="E16118" s="29"/>
    </row>
    <row r="16119" spans="1:5" ht="15" hidden="1" x14ac:dyDescent="0.25">
      <c r="A16119" s="23"/>
      <c r="B16119" s="29"/>
      <c r="C16119" s="29"/>
      <c r="D16119" s="30"/>
      <c r="E16119" s="29"/>
    </row>
    <row r="16120" spans="1:5" ht="15" hidden="1" x14ac:dyDescent="0.25">
      <c r="A16120" s="23"/>
      <c r="B16120" s="29"/>
      <c r="C16120" s="29"/>
      <c r="D16120" s="30"/>
      <c r="E16120" s="29"/>
    </row>
    <row r="16121" spans="1:5" ht="15" hidden="1" x14ac:dyDescent="0.25">
      <c r="A16121" s="23"/>
      <c r="B16121" s="29"/>
      <c r="C16121" s="29"/>
      <c r="D16121" s="30"/>
      <c r="E16121" s="29"/>
    </row>
    <row r="16122" spans="1:5" ht="15" hidden="1" x14ac:dyDescent="0.25">
      <c r="A16122" s="23"/>
      <c r="B16122" s="29"/>
      <c r="C16122" s="29"/>
      <c r="D16122" s="30"/>
      <c r="E16122" s="29"/>
    </row>
    <row r="16123" spans="1:5" ht="15" hidden="1" x14ac:dyDescent="0.25">
      <c r="A16123" s="23"/>
      <c r="B16123" s="29"/>
      <c r="C16123" s="29"/>
      <c r="D16123" s="30"/>
      <c r="E16123" s="29"/>
    </row>
    <row r="16124" spans="1:5" ht="15" hidden="1" x14ac:dyDescent="0.25">
      <c r="A16124" s="23"/>
      <c r="B16124" s="29"/>
      <c r="C16124" s="29"/>
      <c r="D16124" s="30"/>
      <c r="E16124" s="29"/>
    </row>
    <row r="16125" spans="1:5" ht="15" hidden="1" x14ac:dyDescent="0.25">
      <c r="A16125" s="23"/>
      <c r="B16125" s="29"/>
      <c r="C16125" s="29"/>
      <c r="D16125" s="30"/>
      <c r="E16125" s="29"/>
    </row>
    <row r="16126" spans="1:5" ht="15" hidden="1" x14ac:dyDescent="0.25">
      <c r="A16126" s="23"/>
      <c r="B16126" s="29"/>
      <c r="C16126" s="29"/>
      <c r="D16126" s="30"/>
      <c r="E16126" s="29"/>
    </row>
    <row r="16127" spans="1:5" ht="15" hidden="1" x14ac:dyDescent="0.25">
      <c r="A16127" s="23"/>
      <c r="B16127" s="29"/>
      <c r="C16127" s="29"/>
      <c r="D16127" s="30"/>
      <c r="E16127" s="29"/>
    </row>
    <row r="16128" spans="1:5" ht="15" hidden="1" x14ac:dyDescent="0.25">
      <c r="A16128" s="23"/>
      <c r="B16128" s="29"/>
      <c r="C16128" s="29"/>
      <c r="D16128" s="30"/>
      <c r="E16128" s="29"/>
    </row>
    <row r="16129" spans="1:5" ht="15" hidden="1" x14ac:dyDescent="0.25">
      <c r="A16129" s="23"/>
      <c r="B16129" s="29"/>
      <c r="C16129" s="29"/>
      <c r="D16129" s="30"/>
      <c r="E16129" s="29"/>
    </row>
    <row r="16130" spans="1:5" ht="15" hidden="1" x14ac:dyDescent="0.25">
      <c r="A16130" s="23"/>
      <c r="B16130" s="29"/>
      <c r="C16130" s="29"/>
      <c r="D16130" s="30"/>
      <c r="E16130" s="29"/>
    </row>
    <row r="16131" spans="1:5" ht="15" hidden="1" x14ac:dyDescent="0.25">
      <c r="A16131" s="23"/>
      <c r="B16131" s="29"/>
      <c r="C16131" s="29"/>
      <c r="D16131" s="30"/>
      <c r="E16131" s="29"/>
    </row>
    <row r="16132" spans="1:5" ht="15" hidden="1" x14ac:dyDescent="0.25">
      <c r="A16132" s="23"/>
      <c r="B16132" s="29"/>
      <c r="C16132" s="29"/>
      <c r="D16132" s="30"/>
      <c r="E16132" s="29"/>
    </row>
    <row r="16133" spans="1:5" ht="15" hidden="1" x14ac:dyDescent="0.25">
      <c r="A16133" s="23"/>
      <c r="B16133" s="29"/>
      <c r="C16133" s="29"/>
      <c r="D16133" s="30"/>
      <c r="E16133" s="29"/>
    </row>
    <row r="16134" spans="1:5" ht="15" hidden="1" x14ac:dyDescent="0.25">
      <c r="A16134" s="23"/>
      <c r="B16134" s="29"/>
      <c r="C16134" s="29"/>
      <c r="D16134" s="30"/>
      <c r="E16134" s="29"/>
    </row>
    <row r="16135" spans="1:5" ht="15" hidden="1" x14ac:dyDescent="0.25">
      <c r="A16135" s="23"/>
      <c r="B16135" s="29"/>
      <c r="C16135" s="29"/>
      <c r="D16135" s="30"/>
      <c r="E16135" s="29"/>
    </row>
    <row r="16136" spans="1:5" ht="15" hidden="1" x14ac:dyDescent="0.25">
      <c r="A16136" s="23"/>
      <c r="B16136" s="29"/>
      <c r="C16136" s="29"/>
      <c r="D16136" s="30"/>
      <c r="E16136" s="29"/>
    </row>
    <row r="16137" spans="1:5" ht="15" hidden="1" x14ac:dyDescent="0.25">
      <c r="A16137" s="23"/>
      <c r="B16137" s="29"/>
      <c r="C16137" s="29"/>
      <c r="D16137" s="30"/>
      <c r="E16137" s="29"/>
    </row>
    <row r="16138" spans="1:5" ht="15" hidden="1" x14ac:dyDescent="0.25">
      <c r="A16138" s="23"/>
      <c r="B16138" s="29"/>
      <c r="C16138" s="29"/>
      <c r="D16138" s="30"/>
      <c r="E16138" s="29"/>
    </row>
    <row r="16139" spans="1:5" ht="15" hidden="1" x14ac:dyDescent="0.25">
      <c r="A16139" s="23"/>
      <c r="B16139" s="29"/>
      <c r="C16139" s="29"/>
      <c r="D16139" s="30"/>
      <c r="E16139" s="29"/>
    </row>
    <row r="16140" spans="1:5" ht="15" hidden="1" x14ac:dyDescent="0.25">
      <c r="A16140" s="23"/>
      <c r="B16140" s="29"/>
      <c r="C16140" s="29"/>
      <c r="D16140" s="30"/>
      <c r="E16140" s="29"/>
    </row>
    <row r="16141" spans="1:5" ht="15" hidden="1" x14ac:dyDescent="0.25">
      <c r="A16141" s="23"/>
      <c r="B16141" s="29"/>
      <c r="C16141" s="29"/>
      <c r="D16141" s="30"/>
      <c r="E16141" s="29"/>
    </row>
    <row r="16142" spans="1:5" ht="15" hidden="1" x14ac:dyDescent="0.25">
      <c r="A16142" s="23"/>
      <c r="B16142" s="29"/>
      <c r="C16142" s="29"/>
      <c r="D16142" s="30"/>
      <c r="E16142" s="29"/>
    </row>
    <row r="16143" spans="1:5" ht="15" hidden="1" x14ac:dyDescent="0.25">
      <c r="A16143" s="23"/>
      <c r="B16143" s="29"/>
      <c r="C16143" s="29"/>
      <c r="D16143" s="30"/>
      <c r="E16143" s="29"/>
    </row>
    <row r="16144" spans="1:5" ht="15" hidden="1" x14ac:dyDescent="0.25">
      <c r="A16144" s="23"/>
      <c r="B16144" s="29"/>
      <c r="C16144" s="29"/>
      <c r="D16144" s="30"/>
      <c r="E16144" s="29"/>
    </row>
    <row r="16145" spans="1:5" ht="15" hidden="1" x14ac:dyDescent="0.25">
      <c r="A16145" s="23"/>
      <c r="B16145" s="29"/>
      <c r="C16145" s="29"/>
      <c r="D16145" s="30"/>
      <c r="E16145" s="29"/>
    </row>
    <row r="16146" spans="1:5" ht="15" hidden="1" x14ac:dyDescent="0.25">
      <c r="A16146" s="23"/>
      <c r="B16146" s="29"/>
      <c r="C16146" s="29"/>
      <c r="D16146" s="30"/>
      <c r="E16146" s="29"/>
    </row>
    <row r="16147" spans="1:5" ht="15" hidden="1" x14ac:dyDescent="0.25">
      <c r="A16147" s="23"/>
      <c r="B16147" s="29"/>
      <c r="C16147" s="29"/>
      <c r="D16147" s="30"/>
      <c r="E16147" s="29"/>
    </row>
    <row r="16148" spans="1:5" ht="15" hidden="1" x14ac:dyDescent="0.25">
      <c r="A16148" s="23"/>
      <c r="B16148" s="29"/>
      <c r="C16148" s="29"/>
      <c r="D16148" s="30"/>
      <c r="E16148" s="29"/>
    </row>
    <row r="16149" spans="1:5" ht="15" hidden="1" x14ac:dyDescent="0.25">
      <c r="A16149" s="23"/>
      <c r="B16149" s="29"/>
      <c r="C16149" s="29"/>
      <c r="D16149" s="30"/>
      <c r="E16149" s="29"/>
    </row>
    <row r="16150" spans="1:5" ht="15" hidden="1" x14ac:dyDescent="0.25">
      <c r="A16150" s="23"/>
      <c r="B16150" s="29"/>
      <c r="C16150" s="29"/>
      <c r="D16150" s="30"/>
      <c r="E16150" s="29"/>
    </row>
    <row r="16151" spans="1:5" ht="15" hidden="1" x14ac:dyDescent="0.25">
      <c r="A16151" s="23"/>
      <c r="B16151" s="29"/>
      <c r="C16151" s="29"/>
      <c r="D16151" s="30"/>
      <c r="E16151" s="29"/>
    </row>
    <row r="16152" spans="1:5" ht="15" hidden="1" x14ac:dyDescent="0.25">
      <c r="A16152" s="23"/>
      <c r="B16152" s="29"/>
      <c r="C16152" s="29"/>
      <c r="D16152" s="30"/>
      <c r="E16152" s="29"/>
    </row>
    <row r="16153" spans="1:5" ht="15" hidden="1" x14ac:dyDescent="0.25">
      <c r="A16153" s="23"/>
      <c r="B16153" s="29"/>
      <c r="C16153" s="29"/>
      <c r="D16153" s="30"/>
      <c r="E16153" s="29"/>
    </row>
    <row r="16154" spans="1:5" ht="15" hidden="1" x14ac:dyDescent="0.25">
      <c r="A16154" s="23"/>
      <c r="B16154" s="29"/>
      <c r="C16154" s="29"/>
      <c r="D16154" s="30"/>
      <c r="E16154" s="29"/>
    </row>
    <row r="16155" spans="1:5" ht="15" hidden="1" x14ac:dyDescent="0.25">
      <c r="A16155" s="23"/>
      <c r="B16155" s="29"/>
      <c r="C16155" s="29"/>
      <c r="D16155" s="30"/>
      <c r="E16155" s="29"/>
    </row>
    <row r="16156" spans="1:5" ht="15" hidden="1" x14ac:dyDescent="0.25">
      <c r="A16156" s="23"/>
      <c r="B16156" s="29"/>
      <c r="C16156" s="29"/>
      <c r="D16156" s="30"/>
      <c r="E16156" s="29"/>
    </row>
    <row r="16157" spans="1:5" ht="15" hidden="1" x14ac:dyDescent="0.25">
      <c r="A16157" s="23"/>
      <c r="B16157" s="29"/>
      <c r="C16157" s="29"/>
      <c r="D16157" s="30"/>
      <c r="E16157" s="29"/>
    </row>
    <row r="16158" spans="1:5" ht="15" hidden="1" x14ac:dyDescent="0.25">
      <c r="A16158" s="23"/>
      <c r="B16158" s="29"/>
      <c r="C16158" s="29"/>
      <c r="D16158" s="30"/>
      <c r="E16158" s="29"/>
    </row>
    <row r="16159" spans="1:5" ht="15" hidden="1" x14ac:dyDescent="0.25">
      <c r="A16159" s="23"/>
      <c r="B16159" s="29"/>
      <c r="C16159" s="29"/>
      <c r="D16159" s="30"/>
      <c r="E16159" s="29"/>
    </row>
    <row r="16160" spans="1:5" ht="15" hidden="1" x14ac:dyDescent="0.25">
      <c r="A16160" s="23"/>
      <c r="B16160" s="29"/>
      <c r="C16160" s="29"/>
      <c r="D16160" s="30"/>
      <c r="E16160" s="29"/>
    </row>
    <row r="16161" spans="1:5" ht="15" hidden="1" x14ac:dyDescent="0.25">
      <c r="A16161" s="23"/>
      <c r="B16161" s="29"/>
      <c r="C16161" s="29"/>
      <c r="D16161" s="30"/>
      <c r="E16161" s="29"/>
    </row>
    <row r="16162" spans="1:5" ht="15" hidden="1" x14ac:dyDescent="0.25">
      <c r="A16162" s="23"/>
      <c r="B16162" s="29"/>
      <c r="C16162" s="29"/>
      <c r="D16162" s="30"/>
      <c r="E16162" s="29"/>
    </row>
    <row r="16163" spans="1:5" ht="15" hidden="1" x14ac:dyDescent="0.25">
      <c r="A16163" s="23"/>
      <c r="B16163" s="29"/>
      <c r="C16163" s="29"/>
      <c r="D16163" s="30"/>
      <c r="E16163" s="29"/>
    </row>
    <row r="16164" spans="1:5" ht="15" hidden="1" x14ac:dyDescent="0.25">
      <c r="A16164" s="23"/>
      <c r="B16164" s="29"/>
      <c r="C16164" s="29"/>
      <c r="D16164" s="30"/>
      <c r="E16164" s="29"/>
    </row>
    <row r="16165" spans="1:5" ht="15" hidden="1" x14ac:dyDescent="0.25">
      <c r="A16165" s="23"/>
      <c r="B16165" s="29"/>
      <c r="C16165" s="29"/>
      <c r="D16165" s="30"/>
      <c r="E16165" s="29"/>
    </row>
    <row r="16166" spans="1:5" ht="15" hidden="1" x14ac:dyDescent="0.25">
      <c r="A16166" s="23"/>
      <c r="B16166" s="29"/>
      <c r="C16166" s="29"/>
      <c r="D16166" s="30"/>
      <c r="E16166" s="29"/>
    </row>
    <row r="16167" spans="1:5" ht="15" hidden="1" x14ac:dyDescent="0.25">
      <c r="A16167" s="23"/>
      <c r="B16167" s="29"/>
      <c r="C16167" s="29"/>
      <c r="D16167" s="30"/>
      <c r="E16167" s="29"/>
    </row>
    <row r="16168" spans="1:5" ht="15" hidden="1" x14ac:dyDescent="0.25">
      <c r="A16168" s="23"/>
      <c r="B16168" s="29"/>
      <c r="C16168" s="29"/>
      <c r="D16168" s="30"/>
      <c r="E16168" s="29"/>
    </row>
    <row r="16169" spans="1:5" ht="15" hidden="1" x14ac:dyDescent="0.25">
      <c r="A16169" s="23"/>
      <c r="B16169" s="29"/>
      <c r="C16169" s="29"/>
      <c r="D16169" s="30"/>
      <c r="E16169" s="29"/>
    </row>
    <row r="16170" spans="1:5" ht="15" hidden="1" x14ac:dyDescent="0.25">
      <c r="A16170" s="23"/>
      <c r="B16170" s="29"/>
      <c r="C16170" s="29"/>
      <c r="D16170" s="30"/>
      <c r="E16170" s="29"/>
    </row>
    <row r="16171" spans="1:5" ht="15" hidden="1" x14ac:dyDescent="0.25">
      <c r="A16171" s="23"/>
      <c r="B16171" s="29"/>
      <c r="C16171" s="29"/>
      <c r="D16171" s="30"/>
      <c r="E16171" s="29"/>
    </row>
    <row r="16172" spans="1:5" ht="15" hidden="1" x14ac:dyDescent="0.25">
      <c r="A16172" s="23"/>
      <c r="B16172" s="29"/>
      <c r="C16172" s="29"/>
      <c r="D16172" s="30"/>
      <c r="E16172" s="29"/>
    </row>
    <row r="16173" spans="1:5" ht="15" hidden="1" x14ac:dyDescent="0.25">
      <c r="A16173" s="23"/>
      <c r="B16173" s="29"/>
      <c r="C16173" s="29"/>
      <c r="D16173" s="30"/>
      <c r="E16173" s="29"/>
    </row>
    <row r="16174" spans="1:5" ht="15" hidden="1" x14ac:dyDescent="0.25">
      <c r="A16174" s="23"/>
      <c r="B16174" s="29"/>
      <c r="C16174" s="29"/>
      <c r="D16174" s="30"/>
      <c r="E16174" s="29"/>
    </row>
    <row r="16175" spans="1:5" ht="15" hidden="1" x14ac:dyDescent="0.25">
      <c r="A16175" s="23"/>
      <c r="B16175" s="29"/>
      <c r="C16175" s="29"/>
      <c r="D16175" s="30"/>
      <c r="E16175" s="29"/>
    </row>
    <row r="16176" spans="1:5" ht="15" hidden="1" x14ac:dyDescent="0.25">
      <c r="A16176" s="23"/>
      <c r="B16176" s="29"/>
      <c r="C16176" s="29"/>
      <c r="D16176" s="30"/>
      <c r="E16176" s="29"/>
    </row>
    <row r="16177" spans="1:5" ht="15" hidden="1" x14ac:dyDescent="0.25">
      <c r="A16177" s="23"/>
      <c r="B16177" s="29"/>
      <c r="C16177" s="29"/>
      <c r="D16177" s="30"/>
      <c r="E16177" s="29"/>
    </row>
    <row r="16178" spans="1:5" ht="15" hidden="1" x14ac:dyDescent="0.25">
      <c r="A16178" s="23"/>
      <c r="B16178" s="29"/>
      <c r="C16178" s="29"/>
      <c r="D16178" s="30"/>
      <c r="E16178" s="29"/>
    </row>
    <row r="16179" spans="1:5" ht="15" hidden="1" x14ac:dyDescent="0.25">
      <c r="A16179" s="23"/>
      <c r="B16179" s="29"/>
      <c r="C16179" s="29"/>
      <c r="D16179" s="30"/>
      <c r="E16179" s="29"/>
    </row>
    <row r="16180" spans="1:5" ht="15" hidden="1" x14ac:dyDescent="0.25">
      <c r="A16180" s="23"/>
      <c r="B16180" s="29"/>
      <c r="C16180" s="29"/>
      <c r="D16180" s="30"/>
      <c r="E16180" s="29"/>
    </row>
    <row r="16181" spans="1:5" ht="15" hidden="1" x14ac:dyDescent="0.25">
      <c r="A16181" s="23"/>
      <c r="B16181" s="29"/>
      <c r="C16181" s="29"/>
      <c r="D16181" s="30"/>
      <c r="E16181" s="29"/>
    </row>
    <row r="16182" spans="1:5" ht="15" hidden="1" x14ac:dyDescent="0.25">
      <c r="A16182" s="23"/>
      <c r="B16182" s="29"/>
      <c r="C16182" s="29"/>
      <c r="D16182" s="30"/>
      <c r="E16182" s="29"/>
    </row>
    <row r="16183" spans="1:5" ht="15" hidden="1" x14ac:dyDescent="0.25">
      <c r="A16183" s="23"/>
      <c r="B16183" s="29"/>
      <c r="C16183" s="29"/>
      <c r="D16183" s="30"/>
      <c r="E16183" s="29"/>
    </row>
    <row r="16184" spans="1:5" ht="15" hidden="1" x14ac:dyDescent="0.25">
      <c r="A16184" s="23"/>
      <c r="B16184" s="29"/>
      <c r="C16184" s="29"/>
      <c r="D16184" s="30"/>
      <c r="E16184" s="29"/>
    </row>
    <row r="16185" spans="1:5" ht="15" hidden="1" x14ac:dyDescent="0.25">
      <c r="A16185" s="23"/>
      <c r="B16185" s="29"/>
      <c r="C16185" s="29"/>
      <c r="D16185" s="30"/>
      <c r="E16185" s="29"/>
    </row>
    <row r="16186" spans="1:5" ht="15" hidden="1" x14ac:dyDescent="0.25">
      <c r="A16186" s="23"/>
      <c r="B16186" s="29"/>
      <c r="C16186" s="29"/>
      <c r="D16186" s="30"/>
      <c r="E16186" s="29"/>
    </row>
    <row r="16187" spans="1:5" ht="15" hidden="1" x14ac:dyDescent="0.25">
      <c r="A16187" s="23"/>
      <c r="B16187" s="29"/>
      <c r="C16187" s="29"/>
      <c r="D16187" s="30"/>
      <c r="E16187" s="29"/>
    </row>
    <row r="16188" spans="1:5" ht="15" hidden="1" x14ac:dyDescent="0.25">
      <c r="A16188" s="23"/>
      <c r="B16188" s="29"/>
      <c r="C16188" s="29"/>
      <c r="D16188" s="30"/>
      <c r="E16188" s="29"/>
    </row>
    <row r="16189" spans="1:5" ht="15" hidden="1" x14ac:dyDescent="0.25">
      <c r="A16189" s="23"/>
      <c r="B16189" s="29"/>
      <c r="C16189" s="29"/>
      <c r="D16189" s="30"/>
      <c r="E16189" s="29"/>
    </row>
    <row r="16190" spans="1:5" ht="15" hidden="1" x14ac:dyDescent="0.25">
      <c r="A16190" s="23"/>
      <c r="B16190" s="29"/>
      <c r="C16190" s="29"/>
      <c r="D16190" s="30"/>
      <c r="E16190" s="29"/>
    </row>
    <row r="16191" spans="1:5" ht="15" hidden="1" x14ac:dyDescent="0.25">
      <c r="A16191" s="23"/>
      <c r="B16191" s="29"/>
      <c r="C16191" s="29"/>
      <c r="D16191" s="30"/>
      <c r="E16191" s="29"/>
    </row>
    <row r="16192" spans="1:5" ht="15" hidden="1" x14ac:dyDescent="0.25">
      <c r="A16192" s="23"/>
      <c r="B16192" s="29"/>
      <c r="C16192" s="29"/>
      <c r="D16192" s="30"/>
      <c r="E16192" s="29"/>
    </row>
    <row r="16193" spans="1:5" ht="15" hidden="1" x14ac:dyDescent="0.25">
      <c r="A16193" s="23"/>
      <c r="B16193" s="29"/>
      <c r="C16193" s="29"/>
      <c r="D16193" s="30"/>
      <c r="E16193" s="29"/>
    </row>
    <row r="16194" spans="1:5" ht="15" hidden="1" x14ac:dyDescent="0.25">
      <c r="A16194" s="23"/>
      <c r="B16194" s="29"/>
      <c r="C16194" s="29"/>
      <c r="D16194" s="30"/>
      <c r="E16194" s="29"/>
    </row>
    <row r="16195" spans="1:5" ht="15" hidden="1" x14ac:dyDescent="0.25">
      <c r="A16195" s="23"/>
      <c r="B16195" s="29"/>
      <c r="C16195" s="29"/>
      <c r="D16195" s="30"/>
      <c r="E16195" s="29"/>
    </row>
    <row r="16196" spans="1:5" ht="15" hidden="1" x14ac:dyDescent="0.25">
      <c r="A16196" s="23"/>
      <c r="B16196" s="29"/>
      <c r="C16196" s="29"/>
      <c r="D16196" s="30"/>
      <c r="E16196" s="29"/>
    </row>
    <row r="16197" spans="1:5" ht="15" hidden="1" x14ac:dyDescent="0.25">
      <c r="A16197" s="23"/>
      <c r="B16197" s="29"/>
      <c r="C16197" s="29"/>
      <c r="D16197" s="30"/>
      <c r="E16197" s="29"/>
    </row>
    <row r="16198" spans="1:5" ht="15" hidden="1" x14ac:dyDescent="0.25">
      <c r="A16198" s="23"/>
      <c r="B16198" s="29"/>
      <c r="C16198" s="29"/>
      <c r="D16198" s="30"/>
      <c r="E16198" s="29"/>
    </row>
    <row r="16199" spans="1:5" ht="15" hidden="1" x14ac:dyDescent="0.25">
      <c r="A16199" s="23"/>
      <c r="B16199" s="29"/>
      <c r="C16199" s="29"/>
      <c r="D16199" s="30"/>
      <c r="E16199" s="29"/>
    </row>
    <row r="16200" spans="1:5" ht="15" hidden="1" x14ac:dyDescent="0.25">
      <c r="A16200" s="23"/>
      <c r="B16200" s="29"/>
      <c r="C16200" s="29"/>
      <c r="D16200" s="30"/>
      <c r="E16200" s="29"/>
    </row>
    <row r="16201" spans="1:5" ht="15" hidden="1" x14ac:dyDescent="0.25">
      <c r="A16201" s="23"/>
      <c r="B16201" s="29"/>
      <c r="C16201" s="29"/>
      <c r="D16201" s="30"/>
      <c r="E16201" s="29"/>
    </row>
    <row r="16202" spans="1:5" ht="15" hidden="1" x14ac:dyDescent="0.25">
      <c r="A16202" s="23"/>
      <c r="B16202" s="29"/>
      <c r="C16202" s="29"/>
      <c r="D16202" s="30"/>
      <c r="E16202" s="29"/>
    </row>
    <row r="16203" spans="1:5" ht="15" hidden="1" x14ac:dyDescent="0.25">
      <c r="A16203" s="23"/>
      <c r="B16203" s="29"/>
      <c r="C16203" s="29"/>
      <c r="D16203" s="30"/>
      <c r="E16203" s="29"/>
    </row>
    <row r="16204" spans="1:5" ht="15" hidden="1" x14ac:dyDescent="0.25">
      <c r="A16204" s="23"/>
      <c r="B16204" s="29"/>
      <c r="C16204" s="29"/>
      <c r="D16204" s="30"/>
      <c r="E16204" s="29"/>
    </row>
    <row r="16205" spans="1:5" ht="15" hidden="1" x14ac:dyDescent="0.25">
      <c r="A16205" s="23"/>
      <c r="B16205" s="29"/>
      <c r="C16205" s="29"/>
      <c r="D16205" s="30"/>
      <c r="E16205" s="29"/>
    </row>
    <row r="16206" spans="1:5" ht="15" hidden="1" x14ac:dyDescent="0.25">
      <c r="A16206" s="23"/>
      <c r="B16206" s="29"/>
      <c r="C16206" s="29"/>
      <c r="D16206" s="30"/>
      <c r="E16206" s="29"/>
    </row>
    <row r="16207" spans="1:5" ht="15" hidden="1" x14ac:dyDescent="0.25">
      <c r="A16207" s="23"/>
      <c r="B16207" s="29"/>
      <c r="C16207" s="29"/>
      <c r="D16207" s="30"/>
      <c r="E16207" s="29"/>
    </row>
    <row r="16208" spans="1:5" ht="15" hidden="1" x14ac:dyDescent="0.25">
      <c r="A16208" s="23"/>
      <c r="B16208" s="29"/>
      <c r="C16208" s="29"/>
      <c r="D16208" s="30"/>
      <c r="E16208" s="29"/>
    </row>
    <row r="16209" spans="1:5" ht="15" hidden="1" x14ac:dyDescent="0.25">
      <c r="A16209" s="23"/>
      <c r="B16209" s="29"/>
      <c r="C16209" s="29"/>
      <c r="D16209" s="30"/>
      <c r="E16209" s="29"/>
    </row>
    <row r="16210" spans="1:5" ht="15" hidden="1" x14ac:dyDescent="0.25">
      <c r="A16210" s="23"/>
      <c r="B16210" s="29"/>
      <c r="C16210" s="29"/>
      <c r="D16210" s="30"/>
      <c r="E16210" s="29"/>
    </row>
    <row r="16211" spans="1:5" ht="15" hidden="1" x14ac:dyDescent="0.25">
      <c r="A16211" s="23"/>
      <c r="B16211" s="29"/>
      <c r="C16211" s="29"/>
      <c r="D16211" s="30"/>
      <c r="E16211" s="29"/>
    </row>
    <row r="16212" spans="1:5" ht="15" hidden="1" x14ac:dyDescent="0.25">
      <c r="A16212" s="23"/>
      <c r="B16212" s="29"/>
      <c r="C16212" s="29"/>
      <c r="D16212" s="30"/>
      <c r="E16212" s="29"/>
    </row>
    <row r="16213" spans="1:5" ht="15" hidden="1" x14ac:dyDescent="0.25">
      <c r="A16213" s="23"/>
      <c r="B16213" s="29"/>
      <c r="C16213" s="29"/>
      <c r="D16213" s="30"/>
      <c r="E16213" s="29"/>
    </row>
    <row r="16214" spans="1:5" ht="15" hidden="1" x14ac:dyDescent="0.25">
      <c r="A16214" s="23"/>
      <c r="B16214" s="29"/>
      <c r="C16214" s="29"/>
      <c r="D16214" s="30"/>
      <c r="E16214" s="29"/>
    </row>
    <row r="16215" spans="1:5" ht="15" hidden="1" x14ac:dyDescent="0.25">
      <c r="A16215" s="23"/>
      <c r="B16215" s="29"/>
      <c r="C16215" s="29"/>
      <c r="D16215" s="30"/>
      <c r="E16215" s="29"/>
    </row>
    <row r="16216" spans="1:5" ht="15" hidden="1" x14ac:dyDescent="0.25">
      <c r="A16216" s="23"/>
      <c r="B16216" s="29"/>
      <c r="C16216" s="29"/>
      <c r="D16216" s="30"/>
      <c r="E16216" s="29"/>
    </row>
    <row r="16217" spans="1:5" ht="15" hidden="1" x14ac:dyDescent="0.25">
      <c r="A16217" s="23"/>
      <c r="B16217" s="29"/>
      <c r="C16217" s="29"/>
      <c r="D16217" s="30"/>
      <c r="E16217" s="29"/>
    </row>
    <row r="16218" spans="1:5" ht="15" hidden="1" x14ac:dyDescent="0.25">
      <c r="A16218" s="23"/>
      <c r="B16218" s="29"/>
      <c r="C16218" s="29"/>
      <c r="D16218" s="30"/>
      <c r="E16218" s="29"/>
    </row>
    <row r="16219" spans="1:5" ht="15" hidden="1" x14ac:dyDescent="0.25">
      <c r="A16219" s="23"/>
      <c r="B16219" s="29"/>
      <c r="C16219" s="29"/>
      <c r="D16219" s="30"/>
      <c r="E16219" s="29"/>
    </row>
    <row r="16220" spans="1:5" ht="15" hidden="1" x14ac:dyDescent="0.25">
      <c r="A16220" s="23"/>
      <c r="B16220" s="29"/>
      <c r="C16220" s="29"/>
      <c r="D16220" s="30"/>
      <c r="E16220" s="29"/>
    </row>
    <row r="16221" spans="1:5" ht="15" hidden="1" x14ac:dyDescent="0.25">
      <c r="A16221" s="23"/>
      <c r="B16221" s="29"/>
      <c r="C16221" s="29"/>
      <c r="D16221" s="30"/>
      <c r="E16221" s="29"/>
    </row>
    <row r="16222" spans="1:5" ht="15" hidden="1" x14ac:dyDescent="0.25">
      <c r="A16222" s="23"/>
      <c r="B16222" s="29"/>
      <c r="C16222" s="29"/>
      <c r="D16222" s="30"/>
      <c r="E16222" s="29"/>
    </row>
    <row r="16223" spans="1:5" ht="15" hidden="1" x14ac:dyDescent="0.25">
      <c r="A16223" s="23"/>
      <c r="B16223" s="29"/>
      <c r="C16223" s="29"/>
      <c r="D16223" s="30"/>
      <c r="E16223" s="29"/>
    </row>
    <row r="16224" spans="1:5" ht="15" hidden="1" x14ac:dyDescent="0.25">
      <c r="A16224" s="23"/>
      <c r="B16224" s="29"/>
      <c r="C16224" s="29"/>
      <c r="D16224" s="30"/>
      <c r="E16224" s="29"/>
    </row>
    <row r="16225" spans="1:5" ht="15" hidden="1" x14ac:dyDescent="0.25">
      <c r="A16225" s="23"/>
      <c r="B16225" s="29"/>
      <c r="C16225" s="29"/>
      <c r="D16225" s="30"/>
      <c r="E16225" s="29"/>
    </row>
    <row r="16226" spans="1:5" ht="15" hidden="1" x14ac:dyDescent="0.25">
      <c r="A16226" s="23"/>
      <c r="B16226" s="29"/>
      <c r="C16226" s="29"/>
      <c r="D16226" s="30"/>
      <c r="E16226" s="29"/>
    </row>
    <row r="16227" spans="1:5" ht="15" hidden="1" x14ac:dyDescent="0.25">
      <c r="A16227" s="23"/>
      <c r="B16227" s="29"/>
      <c r="C16227" s="29"/>
      <c r="D16227" s="30"/>
      <c r="E16227" s="29"/>
    </row>
    <row r="16228" spans="1:5" ht="15" hidden="1" x14ac:dyDescent="0.25">
      <c r="A16228" s="23"/>
      <c r="B16228" s="29"/>
      <c r="C16228" s="29"/>
      <c r="D16228" s="30"/>
      <c r="E16228" s="29"/>
    </row>
    <row r="16229" spans="1:5" ht="15" hidden="1" x14ac:dyDescent="0.25">
      <c r="A16229" s="23"/>
      <c r="B16229" s="29"/>
      <c r="C16229" s="29"/>
      <c r="D16229" s="30"/>
      <c r="E16229" s="29"/>
    </row>
    <row r="16230" spans="1:5" ht="15" hidden="1" x14ac:dyDescent="0.25">
      <c r="A16230" s="23"/>
      <c r="B16230" s="29"/>
      <c r="C16230" s="29"/>
      <c r="D16230" s="30"/>
      <c r="E16230" s="29"/>
    </row>
    <row r="16231" spans="1:5" ht="15" hidden="1" x14ac:dyDescent="0.25">
      <c r="A16231" s="23"/>
      <c r="B16231" s="29"/>
      <c r="C16231" s="29"/>
      <c r="D16231" s="30"/>
      <c r="E16231" s="29"/>
    </row>
    <row r="16232" spans="1:5" ht="15" hidden="1" x14ac:dyDescent="0.25">
      <c r="A16232" s="23"/>
      <c r="B16232" s="29"/>
      <c r="C16232" s="29"/>
      <c r="D16232" s="30"/>
      <c r="E16232" s="29"/>
    </row>
    <row r="16233" spans="1:5" ht="15" hidden="1" x14ac:dyDescent="0.25">
      <c r="A16233" s="23"/>
      <c r="B16233" s="29"/>
      <c r="C16233" s="29"/>
      <c r="D16233" s="30"/>
      <c r="E16233" s="29"/>
    </row>
    <row r="16234" spans="1:5" ht="15" hidden="1" x14ac:dyDescent="0.25">
      <c r="A16234" s="23"/>
      <c r="B16234" s="29"/>
      <c r="C16234" s="29"/>
      <c r="D16234" s="30"/>
      <c r="E16234" s="29"/>
    </row>
    <row r="16235" spans="1:5" ht="15" hidden="1" x14ac:dyDescent="0.25">
      <c r="A16235" s="23"/>
      <c r="B16235" s="29"/>
      <c r="C16235" s="29"/>
      <c r="D16235" s="30"/>
      <c r="E16235" s="29"/>
    </row>
    <row r="16236" spans="1:5" ht="15" hidden="1" x14ac:dyDescent="0.25">
      <c r="A16236" s="23"/>
      <c r="B16236" s="29"/>
      <c r="C16236" s="29"/>
      <c r="D16236" s="30"/>
      <c r="E16236" s="29"/>
    </row>
    <row r="16237" spans="1:5" ht="15" hidden="1" x14ac:dyDescent="0.25">
      <c r="A16237" s="23"/>
      <c r="B16237" s="29"/>
      <c r="C16237" s="29"/>
      <c r="D16237" s="30"/>
      <c r="E16237" s="29"/>
    </row>
    <row r="16238" spans="1:5" ht="15" hidden="1" x14ac:dyDescent="0.25">
      <c r="A16238" s="23"/>
      <c r="B16238" s="29"/>
      <c r="C16238" s="29"/>
      <c r="D16238" s="30"/>
      <c r="E16238" s="29"/>
    </row>
    <row r="16239" spans="1:5" ht="15" hidden="1" x14ac:dyDescent="0.25">
      <c r="A16239" s="23"/>
      <c r="B16239" s="29"/>
      <c r="C16239" s="29"/>
      <c r="D16239" s="30"/>
      <c r="E16239" s="29"/>
    </row>
    <row r="16240" spans="1:5" ht="15" hidden="1" x14ac:dyDescent="0.25">
      <c r="A16240" s="23"/>
      <c r="B16240" s="29"/>
      <c r="C16240" s="29"/>
      <c r="D16240" s="30"/>
      <c r="E16240" s="29"/>
    </row>
    <row r="16241" spans="1:5" ht="15" hidden="1" x14ac:dyDescent="0.25">
      <c r="A16241" s="23"/>
      <c r="B16241" s="29"/>
      <c r="C16241" s="29"/>
      <c r="D16241" s="30"/>
      <c r="E16241" s="29"/>
    </row>
    <row r="16242" spans="1:5" ht="15" hidden="1" x14ac:dyDescent="0.25">
      <c r="A16242" s="23"/>
      <c r="B16242" s="29"/>
      <c r="C16242" s="29"/>
      <c r="D16242" s="30"/>
      <c r="E16242" s="29"/>
    </row>
    <row r="16243" spans="1:5" ht="15" hidden="1" x14ac:dyDescent="0.25">
      <c r="A16243" s="23"/>
      <c r="B16243" s="29"/>
      <c r="C16243" s="29"/>
      <c r="D16243" s="30"/>
      <c r="E16243" s="29"/>
    </row>
    <row r="16244" spans="1:5" ht="15" hidden="1" x14ac:dyDescent="0.25">
      <c r="A16244" s="23"/>
      <c r="B16244" s="29"/>
      <c r="C16244" s="29"/>
      <c r="D16244" s="30"/>
      <c r="E16244" s="29"/>
    </row>
    <row r="16245" spans="1:5" ht="15" hidden="1" x14ac:dyDescent="0.25">
      <c r="A16245" s="23"/>
      <c r="B16245" s="29"/>
      <c r="C16245" s="29"/>
      <c r="D16245" s="30"/>
      <c r="E16245" s="29"/>
    </row>
    <row r="16246" spans="1:5" ht="15" hidden="1" x14ac:dyDescent="0.25">
      <c r="A16246" s="23"/>
      <c r="B16246" s="29"/>
      <c r="C16246" s="29"/>
      <c r="D16246" s="30"/>
      <c r="E16246" s="29"/>
    </row>
    <row r="16247" spans="1:5" ht="15" hidden="1" x14ac:dyDescent="0.25">
      <c r="A16247" s="23"/>
      <c r="B16247" s="29"/>
      <c r="C16247" s="29"/>
      <c r="D16247" s="30"/>
      <c r="E16247" s="29"/>
    </row>
    <row r="16248" spans="1:5" ht="15" hidden="1" x14ac:dyDescent="0.25">
      <c r="A16248" s="23"/>
      <c r="B16248" s="29"/>
      <c r="C16248" s="29"/>
      <c r="D16248" s="30"/>
      <c r="E16248" s="29"/>
    </row>
    <row r="16249" spans="1:5" ht="15" hidden="1" x14ac:dyDescent="0.25">
      <c r="A16249" s="23"/>
      <c r="B16249" s="29"/>
      <c r="C16249" s="29"/>
      <c r="D16249" s="30"/>
      <c r="E16249" s="29"/>
    </row>
    <row r="16250" spans="1:5" ht="15" hidden="1" x14ac:dyDescent="0.25">
      <c r="A16250" s="23"/>
      <c r="B16250" s="29"/>
      <c r="C16250" s="29"/>
      <c r="D16250" s="30"/>
      <c r="E16250" s="29"/>
    </row>
    <row r="16251" spans="1:5" ht="15" hidden="1" x14ac:dyDescent="0.25">
      <c r="A16251" s="23"/>
      <c r="B16251" s="29"/>
      <c r="C16251" s="29"/>
      <c r="D16251" s="30"/>
      <c r="E16251" s="29"/>
    </row>
    <row r="16252" spans="1:5" ht="15" hidden="1" x14ac:dyDescent="0.25">
      <c r="A16252" s="23"/>
      <c r="B16252" s="29"/>
      <c r="C16252" s="29"/>
      <c r="D16252" s="30"/>
      <c r="E16252" s="29"/>
    </row>
    <row r="16253" spans="1:5" ht="15" hidden="1" x14ac:dyDescent="0.25">
      <c r="A16253" s="23"/>
      <c r="B16253" s="29"/>
      <c r="C16253" s="29"/>
      <c r="D16253" s="30"/>
      <c r="E16253" s="29"/>
    </row>
    <row r="16254" spans="1:5" ht="15" hidden="1" x14ac:dyDescent="0.25">
      <c r="A16254" s="23"/>
      <c r="B16254" s="29"/>
      <c r="C16254" s="29"/>
      <c r="D16254" s="30"/>
      <c r="E16254" s="29"/>
    </row>
    <row r="16255" spans="1:5" ht="15" hidden="1" x14ac:dyDescent="0.25">
      <c r="A16255" s="23"/>
      <c r="B16255" s="29"/>
      <c r="C16255" s="29"/>
      <c r="D16255" s="30"/>
      <c r="E16255" s="29"/>
    </row>
    <row r="16256" spans="1:5" ht="15" hidden="1" x14ac:dyDescent="0.25">
      <c r="A16256" s="23"/>
      <c r="B16256" s="29"/>
      <c r="C16256" s="29"/>
      <c r="D16256" s="30"/>
      <c r="E16256" s="29"/>
    </row>
    <row r="16257" spans="1:5" ht="15" hidden="1" x14ac:dyDescent="0.25">
      <c r="A16257" s="23"/>
      <c r="B16257" s="29"/>
      <c r="C16257" s="29"/>
      <c r="D16257" s="30"/>
      <c r="E16257" s="29"/>
    </row>
    <row r="16258" spans="1:5" ht="15" hidden="1" x14ac:dyDescent="0.25">
      <c r="A16258" s="23"/>
      <c r="B16258" s="29"/>
      <c r="C16258" s="29"/>
      <c r="D16258" s="30"/>
      <c r="E16258" s="29"/>
    </row>
    <row r="16259" spans="1:5" ht="15" hidden="1" x14ac:dyDescent="0.25">
      <c r="A16259" s="23"/>
      <c r="B16259" s="29"/>
      <c r="C16259" s="29"/>
      <c r="D16259" s="30"/>
      <c r="E16259" s="29"/>
    </row>
    <row r="16260" spans="1:5" ht="15" hidden="1" x14ac:dyDescent="0.25">
      <c r="A16260" s="23"/>
      <c r="B16260" s="29"/>
      <c r="C16260" s="29"/>
      <c r="D16260" s="30"/>
      <c r="E16260" s="29"/>
    </row>
    <row r="16261" spans="1:5" ht="15" hidden="1" x14ac:dyDescent="0.25">
      <c r="A16261" s="23"/>
      <c r="B16261" s="29"/>
      <c r="C16261" s="29"/>
      <c r="D16261" s="30"/>
      <c r="E16261" s="29"/>
    </row>
    <row r="16262" spans="1:5" ht="15" hidden="1" x14ac:dyDescent="0.25">
      <c r="A16262" s="23"/>
      <c r="B16262" s="29"/>
      <c r="C16262" s="29"/>
      <c r="D16262" s="30"/>
      <c r="E16262" s="29"/>
    </row>
    <row r="16263" spans="1:5" ht="15" hidden="1" x14ac:dyDescent="0.25">
      <c r="A16263" s="23"/>
      <c r="B16263" s="29"/>
      <c r="C16263" s="29"/>
      <c r="D16263" s="30"/>
      <c r="E16263" s="29"/>
    </row>
    <row r="16264" spans="1:5" ht="15" hidden="1" x14ac:dyDescent="0.25">
      <c r="A16264" s="23"/>
      <c r="B16264" s="29"/>
      <c r="C16264" s="29"/>
      <c r="D16264" s="30"/>
      <c r="E16264" s="29"/>
    </row>
    <row r="16265" spans="1:5" ht="15" hidden="1" x14ac:dyDescent="0.25">
      <c r="A16265" s="23"/>
      <c r="B16265" s="29"/>
      <c r="C16265" s="29"/>
      <c r="D16265" s="30"/>
      <c r="E16265" s="29"/>
    </row>
    <row r="16266" spans="1:5" ht="15" hidden="1" x14ac:dyDescent="0.25">
      <c r="A16266" s="23"/>
      <c r="B16266" s="29"/>
      <c r="C16266" s="29"/>
      <c r="D16266" s="30"/>
      <c r="E16266" s="29"/>
    </row>
    <row r="16267" spans="1:5" ht="15" hidden="1" x14ac:dyDescent="0.25">
      <c r="A16267" s="23"/>
      <c r="B16267" s="29"/>
      <c r="C16267" s="29"/>
      <c r="D16267" s="30"/>
      <c r="E16267" s="29"/>
    </row>
    <row r="16268" spans="1:5" ht="15" hidden="1" x14ac:dyDescent="0.25">
      <c r="A16268" s="23"/>
      <c r="B16268" s="29"/>
      <c r="C16268" s="29"/>
      <c r="D16268" s="30"/>
      <c r="E16268" s="29"/>
    </row>
    <row r="16269" spans="1:5" ht="15" hidden="1" x14ac:dyDescent="0.25">
      <c r="A16269" s="23"/>
      <c r="B16269" s="29"/>
      <c r="C16269" s="29"/>
      <c r="D16269" s="30"/>
      <c r="E16269" s="29"/>
    </row>
    <row r="16270" spans="1:5" ht="15" hidden="1" x14ac:dyDescent="0.25">
      <c r="A16270" s="23"/>
      <c r="B16270" s="29"/>
      <c r="C16270" s="29"/>
      <c r="D16270" s="30"/>
      <c r="E16270" s="29"/>
    </row>
    <row r="16271" spans="1:5" ht="15" hidden="1" x14ac:dyDescent="0.25">
      <c r="A16271" s="23"/>
      <c r="B16271" s="29"/>
      <c r="C16271" s="29"/>
      <c r="D16271" s="30"/>
      <c r="E16271" s="29"/>
    </row>
    <row r="16272" spans="1:5" ht="15" hidden="1" x14ac:dyDescent="0.25">
      <c r="A16272" s="23"/>
      <c r="B16272" s="29"/>
      <c r="C16272" s="29"/>
      <c r="D16272" s="30"/>
      <c r="E16272" s="29"/>
    </row>
    <row r="16273" spans="1:5" ht="15" hidden="1" x14ac:dyDescent="0.25">
      <c r="A16273" s="23"/>
      <c r="B16273" s="29"/>
      <c r="C16273" s="29"/>
      <c r="D16273" s="30"/>
      <c r="E16273" s="29"/>
    </row>
    <row r="16274" spans="1:5" ht="15" hidden="1" x14ac:dyDescent="0.25">
      <c r="A16274" s="23"/>
      <c r="B16274" s="29"/>
      <c r="C16274" s="29"/>
      <c r="D16274" s="30"/>
      <c r="E16274" s="29"/>
    </row>
    <row r="16275" spans="1:5" ht="15" hidden="1" x14ac:dyDescent="0.25">
      <c r="A16275" s="23"/>
      <c r="B16275" s="29"/>
      <c r="C16275" s="29"/>
      <c r="D16275" s="30"/>
      <c r="E16275" s="29"/>
    </row>
    <row r="16276" spans="1:5" ht="15" hidden="1" x14ac:dyDescent="0.25">
      <c r="A16276" s="23"/>
      <c r="B16276" s="29"/>
      <c r="C16276" s="29"/>
      <c r="D16276" s="30"/>
      <c r="E16276" s="29"/>
    </row>
    <row r="16277" spans="1:5" ht="15" hidden="1" x14ac:dyDescent="0.25">
      <c r="A16277" s="23"/>
      <c r="B16277" s="29"/>
      <c r="C16277" s="29"/>
      <c r="D16277" s="30"/>
      <c r="E16277" s="29"/>
    </row>
    <row r="16278" spans="1:5" ht="15" hidden="1" x14ac:dyDescent="0.25">
      <c r="A16278" s="23"/>
      <c r="B16278" s="29"/>
      <c r="C16278" s="29"/>
      <c r="D16278" s="30"/>
      <c r="E16278" s="29"/>
    </row>
    <row r="16279" spans="1:5" ht="15" hidden="1" x14ac:dyDescent="0.25">
      <c r="A16279" s="23"/>
      <c r="B16279" s="29"/>
      <c r="C16279" s="29"/>
      <c r="D16279" s="30"/>
      <c r="E16279" s="29"/>
    </row>
    <row r="16280" spans="1:5" ht="15" hidden="1" x14ac:dyDescent="0.25">
      <c r="A16280" s="23"/>
      <c r="B16280" s="29"/>
      <c r="C16280" s="29"/>
      <c r="D16280" s="30"/>
      <c r="E16280" s="29"/>
    </row>
    <row r="16281" spans="1:5" ht="15" hidden="1" x14ac:dyDescent="0.25">
      <c r="A16281" s="23"/>
      <c r="B16281" s="29"/>
      <c r="C16281" s="29"/>
      <c r="D16281" s="30"/>
      <c r="E16281" s="29"/>
    </row>
    <row r="16282" spans="1:5" ht="15" hidden="1" x14ac:dyDescent="0.25">
      <c r="A16282" s="23"/>
      <c r="B16282" s="29"/>
      <c r="C16282" s="29"/>
      <c r="D16282" s="30"/>
      <c r="E16282" s="29"/>
    </row>
    <row r="16283" spans="1:5" ht="15" hidden="1" x14ac:dyDescent="0.25">
      <c r="A16283" s="23"/>
      <c r="B16283" s="29"/>
      <c r="C16283" s="29"/>
      <c r="D16283" s="30"/>
      <c r="E16283" s="29"/>
    </row>
    <row r="16284" spans="1:5" ht="15" hidden="1" x14ac:dyDescent="0.25">
      <c r="A16284" s="23"/>
      <c r="B16284" s="29"/>
      <c r="C16284" s="29"/>
      <c r="D16284" s="30"/>
      <c r="E16284" s="29"/>
    </row>
    <row r="16285" spans="1:5" ht="15" hidden="1" x14ac:dyDescent="0.25">
      <c r="A16285" s="23"/>
      <c r="B16285" s="29"/>
      <c r="C16285" s="29"/>
      <c r="D16285" s="30"/>
      <c r="E16285" s="29"/>
    </row>
    <row r="16286" spans="1:5" ht="15" hidden="1" x14ac:dyDescent="0.25">
      <c r="A16286" s="23"/>
      <c r="B16286" s="29"/>
      <c r="C16286" s="29"/>
      <c r="D16286" s="30"/>
      <c r="E16286" s="29"/>
    </row>
    <row r="16287" spans="1:5" ht="15" hidden="1" x14ac:dyDescent="0.25">
      <c r="A16287" s="23"/>
      <c r="B16287" s="29"/>
      <c r="C16287" s="29"/>
      <c r="D16287" s="30"/>
      <c r="E16287" s="29"/>
    </row>
    <row r="16288" spans="1:5" ht="15" hidden="1" x14ac:dyDescent="0.25">
      <c r="A16288" s="23"/>
      <c r="B16288" s="29"/>
      <c r="C16288" s="29"/>
      <c r="D16288" s="30"/>
      <c r="E16288" s="29"/>
    </row>
    <row r="16289" spans="1:5" ht="15" hidden="1" x14ac:dyDescent="0.25">
      <c r="A16289" s="23"/>
      <c r="B16289" s="29"/>
      <c r="C16289" s="29"/>
      <c r="D16289" s="30"/>
      <c r="E16289" s="29"/>
    </row>
    <row r="16290" spans="1:5" ht="15" hidden="1" x14ac:dyDescent="0.25">
      <c r="A16290" s="23"/>
      <c r="B16290" s="29"/>
      <c r="C16290" s="29"/>
      <c r="D16290" s="30"/>
      <c r="E16290" s="29"/>
    </row>
    <row r="16291" spans="1:5" ht="15" hidden="1" x14ac:dyDescent="0.25">
      <c r="A16291" s="23"/>
      <c r="B16291" s="29"/>
      <c r="C16291" s="29"/>
      <c r="D16291" s="30"/>
      <c r="E16291" s="29"/>
    </row>
    <row r="16292" spans="1:5" ht="15" hidden="1" x14ac:dyDescent="0.25">
      <c r="A16292" s="23"/>
      <c r="B16292" s="29"/>
      <c r="C16292" s="29"/>
      <c r="D16292" s="30"/>
      <c r="E16292" s="29"/>
    </row>
    <row r="16293" spans="1:5" ht="15" hidden="1" x14ac:dyDescent="0.25">
      <c r="A16293" s="23"/>
      <c r="B16293" s="29"/>
      <c r="C16293" s="29"/>
      <c r="D16293" s="30"/>
      <c r="E16293" s="29"/>
    </row>
    <row r="16294" spans="1:5" ht="15" hidden="1" x14ac:dyDescent="0.25">
      <c r="A16294" s="23"/>
      <c r="B16294" s="29"/>
      <c r="C16294" s="29"/>
      <c r="D16294" s="30"/>
      <c r="E16294" s="29"/>
    </row>
    <row r="16295" spans="1:5" ht="15" hidden="1" x14ac:dyDescent="0.25">
      <c r="A16295" s="23"/>
      <c r="B16295" s="29"/>
      <c r="C16295" s="29"/>
      <c r="D16295" s="30"/>
      <c r="E16295" s="29"/>
    </row>
    <row r="16296" spans="1:5" ht="15" hidden="1" x14ac:dyDescent="0.25">
      <c r="A16296" s="23"/>
      <c r="B16296" s="29"/>
      <c r="C16296" s="29"/>
      <c r="D16296" s="30"/>
      <c r="E16296" s="29"/>
    </row>
    <row r="16297" spans="1:5" ht="15" hidden="1" x14ac:dyDescent="0.25">
      <c r="A16297" s="23"/>
      <c r="B16297" s="29"/>
      <c r="C16297" s="29"/>
      <c r="D16297" s="30"/>
      <c r="E16297" s="29"/>
    </row>
    <row r="16298" spans="1:5" ht="15" hidden="1" x14ac:dyDescent="0.25">
      <c r="A16298" s="23"/>
      <c r="B16298" s="29"/>
      <c r="C16298" s="29"/>
      <c r="D16298" s="30"/>
      <c r="E16298" s="29"/>
    </row>
    <row r="16299" spans="1:5" ht="15" hidden="1" x14ac:dyDescent="0.25">
      <c r="A16299" s="23"/>
      <c r="B16299" s="29"/>
      <c r="C16299" s="29"/>
      <c r="D16299" s="30"/>
      <c r="E16299" s="29"/>
    </row>
    <row r="16300" spans="1:5" ht="15" hidden="1" x14ac:dyDescent="0.25">
      <c r="A16300" s="23"/>
      <c r="B16300" s="29"/>
      <c r="C16300" s="29"/>
      <c r="D16300" s="30"/>
      <c r="E16300" s="29"/>
    </row>
    <row r="16301" spans="1:5" ht="15" hidden="1" x14ac:dyDescent="0.25">
      <c r="A16301" s="23"/>
      <c r="B16301" s="29"/>
      <c r="C16301" s="29"/>
      <c r="D16301" s="30"/>
      <c r="E16301" s="29"/>
    </row>
    <row r="16302" spans="1:5" ht="15" hidden="1" x14ac:dyDescent="0.25">
      <c r="A16302" s="23"/>
      <c r="B16302" s="29"/>
      <c r="C16302" s="29"/>
      <c r="D16302" s="30"/>
      <c r="E16302" s="29"/>
    </row>
    <row r="16303" spans="1:5" ht="15" hidden="1" x14ac:dyDescent="0.25">
      <c r="A16303" s="23"/>
      <c r="B16303" s="29"/>
      <c r="C16303" s="29"/>
      <c r="D16303" s="30"/>
      <c r="E16303" s="29"/>
    </row>
    <row r="16304" spans="1:5" ht="15" hidden="1" x14ac:dyDescent="0.25">
      <c r="A16304" s="23"/>
      <c r="B16304" s="29"/>
      <c r="C16304" s="29"/>
      <c r="D16304" s="30"/>
      <c r="E16304" s="29"/>
    </row>
    <row r="16305" spans="1:5" ht="15" hidden="1" x14ac:dyDescent="0.25">
      <c r="A16305" s="23"/>
      <c r="B16305" s="29"/>
      <c r="C16305" s="29"/>
      <c r="D16305" s="30"/>
      <c r="E16305" s="29"/>
    </row>
    <row r="16306" spans="1:5" ht="15" hidden="1" x14ac:dyDescent="0.25">
      <c r="A16306" s="23"/>
      <c r="B16306" s="29"/>
      <c r="C16306" s="29"/>
      <c r="D16306" s="30"/>
      <c r="E16306" s="29"/>
    </row>
    <row r="16307" spans="1:5" ht="15" hidden="1" x14ac:dyDescent="0.25">
      <c r="A16307" s="23"/>
      <c r="B16307" s="29"/>
      <c r="C16307" s="29"/>
      <c r="D16307" s="30"/>
      <c r="E16307" s="29"/>
    </row>
    <row r="16308" spans="1:5" ht="15" hidden="1" x14ac:dyDescent="0.25">
      <c r="A16308" s="23"/>
      <c r="B16308" s="29"/>
      <c r="C16308" s="29"/>
      <c r="D16308" s="30"/>
      <c r="E16308" s="29"/>
    </row>
    <row r="16309" spans="1:5" ht="15" hidden="1" x14ac:dyDescent="0.25">
      <c r="A16309" s="23"/>
      <c r="B16309" s="29"/>
      <c r="C16309" s="29"/>
      <c r="D16309" s="30"/>
      <c r="E16309" s="29"/>
    </row>
    <row r="16310" spans="1:5" ht="15" hidden="1" x14ac:dyDescent="0.25">
      <c r="A16310" s="23"/>
      <c r="B16310" s="29"/>
      <c r="C16310" s="29"/>
      <c r="D16310" s="30"/>
      <c r="E16310" s="29"/>
    </row>
    <row r="16311" spans="1:5" ht="15" hidden="1" x14ac:dyDescent="0.25">
      <c r="A16311" s="23"/>
      <c r="B16311" s="29"/>
      <c r="C16311" s="29"/>
      <c r="D16311" s="30"/>
      <c r="E16311" s="29"/>
    </row>
    <row r="16312" spans="1:5" ht="15" hidden="1" x14ac:dyDescent="0.25">
      <c r="A16312" s="23"/>
      <c r="B16312" s="29"/>
      <c r="C16312" s="29"/>
      <c r="D16312" s="30"/>
      <c r="E16312" s="29"/>
    </row>
    <row r="16313" spans="1:5" ht="15" hidden="1" x14ac:dyDescent="0.25">
      <c r="A16313" s="23"/>
      <c r="B16313" s="29"/>
      <c r="C16313" s="29"/>
      <c r="D16313" s="30"/>
      <c r="E16313" s="29"/>
    </row>
    <row r="16314" spans="1:5" ht="15" hidden="1" x14ac:dyDescent="0.25">
      <c r="A16314" s="23"/>
      <c r="B16314" s="29"/>
      <c r="C16314" s="29"/>
      <c r="D16314" s="30"/>
      <c r="E16314" s="29"/>
    </row>
    <row r="16315" spans="1:5" ht="15" hidden="1" x14ac:dyDescent="0.25">
      <c r="A16315" s="23"/>
      <c r="B16315" s="29"/>
      <c r="C16315" s="29"/>
      <c r="D16315" s="30"/>
      <c r="E16315" s="29"/>
    </row>
    <row r="16316" spans="1:5" ht="15" hidden="1" x14ac:dyDescent="0.25">
      <c r="A16316" s="23"/>
      <c r="B16316" s="29"/>
      <c r="C16316" s="29"/>
      <c r="D16316" s="30"/>
      <c r="E16316" s="29"/>
    </row>
    <row r="16317" spans="1:5" ht="15" hidden="1" x14ac:dyDescent="0.25">
      <c r="A16317" s="23"/>
      <c r="B16317" s="29"/>
      <c r="C16317" s="29"/>
      <c r="D16317" s="30"/>
      <c r="E16317" s="29"/>
    </row>
    <row r="16318" spans="1:5" ht="15" hidden="1" x14ac:dyDescent="0.25">
      <c r="A16318" s="23"/>
      <c r="B16318" s="29"/>
      <c r="C16318" s="29"/>
      <c r="D16318" s="30"/>
      <c r="E16318" s="29"/>
    </row>
    <row r="16319" spans="1:5" ht="15" hidden="1" x14ac:dyDescent="0.25">
      <c r="A16319" s="23"/>
      <c r="B16319" s="29"/>
      <c r="C16319" s="29"/>
      <c r="D16319" s="30"/>
      <c r="E16319" s="29"/>
    </row>
    <row r="16320" spans="1:5" ht="15" hidden="1" x14ac:dyDescent="0.25">
      <c r="A16320" s="23"/>
      <c r="B16320" s="29"/>
      <c r="C16320" s="29"/>
      <c r="D16320" s="30"/>
      <c r="E16320" s="29"/>
    </row>
    <row r="16321" spans="1:5" ht="15" hidden="1" x14ac:dyDescent="0.25">
      <c r="A16321" s="23"/>
      <c r="B16321" s="29"/>
      <c r="C16321" s="29"/>
      <c r="D16321" s="30"/>
      <c r="E16321" s="29"/>
    </row>
    <row r="16322" spans="1:5" ht="15" hidden="1" x14ac:dyDescent="0.25">
      <c r="A16322" s="23"/>
      <c r="B16322" s="29"/>
      <c r="C16322" s="29"/>
      <c r="D16322" s="30"/>
      <c r="E16322" s="29"/>
    </row>
    <row r="16323" spans="1:5" ht="15" hidden="1" x14ac:dyDescent="0.25">
      <c r="A16323" s="23"/>
      <c r="B16323" s="29"/>
      <c r="C16323" s="29"/>
      <c r="D16323" s="30"/>
      <c r="E16323" s="29"/>
    </row>
    <row r="16324" spans="1:5" ht="15" hidden="1" x14ac:dyDescent="0.25">
      <c r="A16324" s="23"/>
      <c r="B16324" s="29"/>
      <c r="C16324" s="29"/>
      <c r="D16324" s="30"/>
      <c r="E16324" s="29"/>
    </row>
    <row r="16325" spans="1:5" ht="15" hidden="1" x14ac:dyDescent="0.25">
      <c r="A16325" s="23"/>
      <c r="B16325" s="29"/>
      <c r="C16325" s="29"/>
      <c r="D16325" s="30"/>
      <c r="E16325" s="29"/>
    </row>
    <row r="16326" spans="1:5" ht="15" hidden="1" x14ac:dyDescent="0.25">
      <c r="A16326" s="23"/>
      <c r="B16326" s="29"/>
      <c r="C16326" s="29"/>
      <c r="D16326" s="30"/>
      <c r="E16326" s="29"/>
    </row>
    <row r="16327" spans="1:5" ht="15" hidden="1" x14ac:dyDescent="0.25">
      <c r="A16327" s="23"/>
      <c r="B16327" s="29"/>
      <c r="C16327" s="29"/>
      <c r="D16327" s="30"/>
      <c r="E16327" s="29"/>
    </row>
    <row r="16328" spans="1:5" ht="15" hidden="1" x14ac:dyDescent="0.25">
      <c r="A16328" s="23"/>
      <c r="B16328" s="29"/>
      <c r="C16328" s="29"/>
      <c r="D16328" s="30"/>
      <c r="E16328" s="29"/>
    </row>
    <row r="16329" spans="1:5" ht="15" hidden="1" x14ac:dyDescent="0.25">
      <c r="A16329" s="23"/>
      <c r="B16329" s="29"/>
      <c r="C16329" s="29"/>
      <c r="D16329" s="30"/>
      <c r="E16329" s="29"/>
    </row>
    <row r="16330" spans="1:5" ht="15" hidden="1" x14ac:dyDescent="0.25">
      <c r="A16330" s="23"/>
      <c r="B16330" s="29"/>
      <c r="C16330" s="29"/>
      <c r="D16330" s="30"/>
      <c r="E16330" s="29"/>
    </row>
    <row r="16331" spans="1:5" ht="15" hidden="1" x14ac:dyDescent="0.25">
      <c r="A16331" s="23"/>
      <c r="B16331" s="29"/>
      <c r="C16331" s="29"/>
      <c r="D16331" s="30"/>
      <c r="E16331" s="29"/>
    </row>
    <row r="16332" spans="1:5" ht="15" hidden="1" x14ac:dyDescent="0.25">
      <c r="A16332" s="23"/>
      <c r="B16332" s="29"/>
      <c r="C16332" s="29"/>
      <c r="D16332" s="30"/>
      <c r="E16332" s="29"/>
    </row>
    <row r="16333" spans="1:5" ht="15" hidden="1" x14ac:dyDescent="0.25">
      <c r="A16333" s="23"/>
      <c r="B16333" s="29"/>
      <c r="C16333" s="29"/>
      <c r="D16333" s="30"/>
      <c r="E16333" s="29"/>
    </row>
    <row r="16334" spans="1:5" ht="15" hidden="1" x14ac:dyDescent="0.25">
      <c r="A16334" s="23"/>
      <c r="B16334" s="29"/>
      <c r="C16334" s="29"/>
      <c r="D16334" s="30"/>
      <c r="E16334" s="29"/>
    </row>
    <row r="16335" spans="1:5" ht="15" hidden="1" x14ac:dyDescent="0.25">
      <c r="A16335" s="23"/>
      <c r="B16335" s="29"/>
      <c r="C16335" s="29"/>
      <c r="D16335" s="30"/>
      <c r="E16335" s="29"/>
    </row>
    <row r="16336" spans="1:5" ht="15" hidden="1" x14ac:dyDescent="0.25">
      <c r="A16336" s="23"/>
      <c r="B16336" s="29"/>
      <c r="C16336" s="29"/>
      <c r="D16336" s="30"/>
      <c r="E16336" s="29"/>
    </row>
    <row r="16337" spans="1:5" ht="15" hidden="1" x14ac:dyDescent="0.25">
      <c r="A16337" s="23"/>
      <c r="B16337" s="29"/>
      <c r="C16337" s="29"/>
      <c r="D16337" s="30"/>
      <c r="E16337" s="29"/>
    </row>
    <row r="16338" spans="1:5" ht="15" hidden="1" x14ac:dyDescent="0.25">
      <c r="A16338" s="23"/>
      <c r="B16338" s="29"/>
      <c r="C16338" s="29"/>
      <c r="D16338" s="30"/>
      <c r="E16338" s="29"/>
    </row>
    <row r="16339" spans="1:5" ht="15" hidden="1" x14ac:dyDescent="0.25">
      <c r="A16339" s="23"/>
      <c r="B16339" s="29"/>
      <c r="C16339" s="29"/>
      <c r="D16339" s="30"/>
      <c r="E16339" s="29"/>
    </row>
    <row r="16340" spans="1:5" ht="15" hidden="1" x14ac:dyDescent="0.25">
      <c r="A16340" s="23"/>
      <c r="B16340" s="29"/>
      <c r="C16340" s="29"/>
      <c r="D16340" s="30"/>
      <c r="E16340" s="29"/>
    </row>
    <row r="16341" spans="1:5" ht="15" hidden="1" x14ac:dyDescent="0.25">
      <c r="A16341" s="23"/>
      <c r="B16341" s="29"/>
      <c r="C16341" s="29"/>
      <c r="D16341" s="30"/>
      <c r="E16341" s="29"/>
    </row>
    <row r="16342" spans="1:5" ht="15" hidden="1" x14ac:dyDescent="0.25">
      <c r="A16342" s="23"/>
      <c r="B16342" s="29"/>
      <c r="C16342" s="29"/>
      <c r="D16342" s="30"/>
      <c r="E16342" s="29"/>
    </row>
    <row r="16343" spans="1:5" ht="15" hidden="1" x14ac:dyDescent="0.25">
      <c r="A16343" s="23"/>
      <c r="B16343" s="29"/>
      <c r="C16343" s="29"/>
      <c r="D16343" s="30"/>
      <c r="E16343" s="29"/>
    </row>
    <row r="16344" spans="1:5" ht="15" hidden="1" x14ac:dyDescent="0.25">
      <c r="A16344" s="23"/>
      <c r="B16344" s="29"/>
      <c r="C16344" s="29"/>
      <c r="D16344" s="30"/>
      <c r="E16344" s="29"/>
    </row>
    <row r="16345" spans="1:5" ht="15" hidden="1" x14ac:dyDescent="0.25">
      <c r="A16345" s="23"/>
      <c r="B16345" s="29"/>
      <c r="C16345" s="29"/>
      <c r="D16345" s="30"/>
      <c r="E16345" s="29"/>
    </row>
    <row r="16346" spans="1:5" ht="15" hidden="1" x14ac:dyDescent="0.25">
      <c r="A16346" s="23"/>
      <c r="B16346" s="29"/>
      <c r="C16346" s="29"/>
      <c r="D16346" s="30"/>
      <c r="E16346" s="29"/>
    </row>
    <row r="16347" spans="1:5" ht="15" hidden="1" x14ac:dyDescent="0.25">
      <c r="A16347" s="23"/>
      <c r="B16347" s="29"/>
      <c r="C16347" s="29"/>
      <c r="D16347" s="30"/>
      <c r="E16347" s="29"/>
    </row>
    <row r="16348" spans="1:5" ht="15" hidden="1" x14ac:dyDescent="0.25">
      <c r="A16348" s="23"/>
      <c r="B16348" s="29"/>
      <c r="C16348" s="29"/>
      <c r="D16348" s="30"/>
      <c r="E16348" s="29"/>
    </row>
    <row r="16349" spans="1:5" ht="15" hidden="1" x14ac:dyDescent="0.25">
      <c r="A16349" s="23"/>
      <c r="B16349" s="29"/>
      <c r="C16349" s="29"/>
      <c r="D16349" s="30"/>
      <c r="E16349" s="29"/>
    </row>
    <row r="16350" spans="1:5" ht="15" hidden="1" x14ac:dyDescent="0.25">
      <c r="A16350" s="23"/>
      <c r="B16350" s="29"/>
      <c r="C16350" s="29"/>
      <c r="D16350" s="30"/>
      <c r="E16350" s="29"/>
    </row>
    <row r="16351" spans="1:5" ht="15" hidden="1" x14ac:dyDescent="0.25">
      <c r="A16351" s="23"/>
      <c r="B16351" s="29"/>
      <c r="C16351" s="29"/>
      <c r="D16351" s="30"/>
      <c r="E16351" s="29"/>
    </row>
    <row r="16352" spans="1:5" ht="15" hidden="1" x14ac:dyDescent="0.25">
      <c r="A16352" s="23"/>
      <c r="B16352" s="29"/>
      <c r="C16352" s="29"/>
      <c r="D16352" s="30"/>
      <c r="E16352" s="29"/>
    </row>
    <row r="16353" spans="1:5" ht="15" hidden="1" x14ac:dyDescent="0.25">
      <c r="A16353" s="23"/>
      <c r="B16353" s="29"/>
      <c r="C16353" s="29"/>
      <c r="D16353" s="30"/>
      <c r="E16353" s="29"/>
    </row>
    <row r="16354" spans="1:5" ht="15" hidden="1" x14ac:dyDescent="0.25">
      <c r="A16354" s="23"/>
      <c r="B16354" s="29"/>
      <c r="C16354" s="29"/>
      <c r="D16354" s="30"/>
      <c r="E16354" s="29"/>
    </row>
    <row r="16355" spans="1:5" ht="15" hidden="1" x14ac:dyDescent="0.25">
      <c r="A16355" s="23"/>
      <c r="B16355" s="29"/>
      <c r="C16355" s="29"/>
      <c r="D16355" s="30"/>
      <c r="E16355" s="29"/>
    </row>
    <row r="16356" spans="1:5" ht="15" hidden="1" x14ac:dyDescent="0.25">
      <c r="A16356" s="23"/>
      <c r="B16356" s="29"/>
      <c r="C16356" s="29"/>
      <c r="D16356" s="30"/>
      <c r="E16356" s="29"/>
    </row>
    <row r="16357" spans="1:5" ht="15" hidden="1" x14ac:dyDescent="0.25">
      <c r="A16357" s="23"/>
      <c r="B16357" s="29"/>
      <c r="C16357" s="29"/>
      <c r="D16357" s="30"/>
      <c r="E16357" s="29"/>
    </row>
    <row r="16358" spans="1:5" ht="15" hidden="1" x14ac:dyDescent="0.25">
      <c r="A16358" s="23"/>
      <c r="B16358" s="29"/>
      <c r="C16358" s="29"/>
      <c r="D16358" s="30"/>
      <c r="E16358" s="29"/>
    </row>
    <row r="16359" spans="1:5" ht="15" hidden="1" x14ac:dyDescent="0.25">
      <c r="A16359" s="23"/>
      <c r="B16359" s="29"/>
      <c r="C16359" s="29"/>
      <c r="D16359" s="30"/>
      <c r="E16359" s="29"/>
    </row>
    <row r="16360" spans="1:5" ht="15" hidden="1" x14ac:dyDescent="0.25">
      <c r="A16360" s="23"/>
      <c r="B16360" s="29"/>
      <c r="C16360" s="29"/>
      <c r="D16360" s="30"/>
      <c r="E16360" s="29"/>
    </row>
    <row r="16361" spans="1:5" ht="15" hidden="1" x14ac:dyDescent="0.25">
      <c r="A16361" s="23"/>
      <c r="B16361" s="29"/>
      <c r="C16361" s="29"/>
      <c r="D16361" s="30"/>
      <c r="E16361" s="29"/>
    </row>
    <row r="16362" spans="1:5" ht="15" hidden="1" x14ac:dyDescent="0.25">
      <c r="A16362" s="23"/>
      <c r="B16362" s="29"/>
      <c r="C16362" s="29"/>
      <c r="D16362" s="30"/>
      <c r="E16362" s="29"/>
    </row>
    <row r="16363" spans="1:5" ht="15" hidden="1" x14ac:dyDescent="0.25">
      <c r="A16363" s="23"/>
      <c r="B16363" s="29"/>
      <c r="C16363" s="29"/>
      <c r="D16363" s="30"/>
      <c r="E16363" s="29"/>
    </row>
    <row r="16364" spans="1:5" ht="15" hidden="1" x14ac:dyDescent="0.25">
      <c r="A16364" s="23"/>
      <c r="B16364" s="29"/>
      <c r="C16364" s="29"/>
      <c r="D16364" s="30"/>
      <c r="E16364" s="29"/>
    </row>
    <row r="16365" spans="1:5" ht="15" hidden="1" x14ac:dyDescent="0.25">
      <c r="A16365" s="23"/>
      <c r="B16365" s="29"/>
      <c r="C16365" s="29"/>
      <c r="D16365" s="30"/>
      <c r="E16365" s="29"/>
    </row>
    <row r="16366" spans="1:5" ht="15" hidden="1" x14ac:dyDescent="0.25">
      <c r="A16366" s="23"/>
      <c r="B16366" s="29"/>
      <c r="C16366" s="29"/>
      <c r="D16366" s="30"/>
      <c r="E16366" s="29"/>
    </row>
    <row r="16367" spans="1:5" ht="15" hidden="1" x14ac:dyDescent="0.25">
      <c r="A16367" s="23"/>
      <c r="B16367" s="29"/>
      <c r="C16367" s="29"/>
      <c r="D16367" s="30"/>
      <c r="E16367" s="29"/>
    </row>
    <row r="16368" spans="1:5" ht="15" hidden="1" x14ac:dyDescent="0.25">
      <c r="A16368" s="23"/>
      <c r="B16368" s="29"/>
      <c r="C16368" s="29"/>
      <c r="D16368" s="30"/>
      <c r="E16368" s="29"/>
    </row>
    <row r="16369" spans="1:5" ht="15" hidden="1" x14ac:dyDescent="0.25">
      <c r="A16369" s="23"/>
      <c r="B16369" s="29"/>
      <c r="C16369" s="29"/>
      <c r="D16369" s="30"/>
      <c r="E16369" s="29"/>
    </row>
    <row r="16370" spans="1:5" ht="15" hidden="1" x14ac:dyDescent="0.25">
      <c r="A16370" s="23"/>
      <c r="B16370" s="29"/>
      <c r="C16370" s="29"/>
      <c r="D16370" s="30"/>
      <c r="E16370" s="29"/>
    </row>
    <row r="16371" spans="1:5" ht="15" hidden="1" x14ac:dyDescent="0.25">
      <c r="A16371" s="23"/>
      <c r="B16371" s="29"/>
      <c r="C16371" s="29"/>
      <c r="D16371" s="30"/>
      <c r="E16371" s="29"/>
    </row>
    <row r="16372" spans="1:5" ht="15" hidden="1" x14ac:dyDescent="0.25">
      <c r="A16372" s="23"/>
      <c r="B16372" s="29"/>
      <c r="C16372" s="29"/>
      <c r="D16372" s="30"/>
      <c r="E16372" s="29"/>
    </row>
    <row r="16373" spans="1:5" ht="15" hidden="1" x14ac:dyDescent="0.25">
      <c r="A16373" s="23"/>
      <c r="B16373" s="29"/>
      <c r="C16373" s="29"/>
      <c r="D16373" s="30"/>
      <c r="E16373" s="29"/>
    </row>
    <row r="16374" spans="1:5" ht="15" hidden="1" x14ac:dyDescent="0.25">
      <c r="A16374" s="23"/>
      <c r="B16374" s="29"/>
      <c r="C16374" s="29"/>
      <c r="D16374" s="30"/>
      <c r="E16374" s="29"/>
    </row>
    <row r="16375" spans="1:5" ht="15" hidden="1" x14ac:dyDescent="0.25">
      <c r="A16375" s="23"/>
      <c r="B16375" s="29"/>
      <c r="C16375" s="29"/>
      <c r="D16375" s="30"/>
      <c r="E16375" s="29"/>
    </row>
    <row r="16376" spans="1:5" ht="15" hidden="1" x14ac:dyDescent="0.25">
      <c r="A16376" s="23"/>
      <c r="B16376" s="29"/>
      <c r="C16376" s="29"/>
      <c r="D16376" s="30"/>
      <c r="E16376" s="29"/>
    </row>
    <row r="16377" spans="1:5" ht="15" hidden="1" x14ac:dyDescent="0.25">
      <c r="A16377" s="23"/>
      <c r="B16377" s="29"/>
      <c r="C16377" s="29"/>
      <c r="D16377" s="30"/>
      <c r="E16377" s="29"/>
    </row>
    <row r="16378" spans="1:5" ht="15" hidden="1" x14ac:dyDescent="0.25">
      <c r="A16378" s="23"/>
      <c r="B16378" s="29"/>
      <c r="C16378" s="29"/>
      <c r="D16378" s="30"/>
      <c r="E16378" s="29"/>
    </row>
    <row r="16379" spans="1:5" ht="15" hidden="1" x14ac:dyDescent="0.25">
      <c r="A16379" s="23"/>
      <c r="B16379" s="29"/>
      <c r="C16379" s="29"/>
      <c r="D16379" s="30"/>
      <c r="E16379" s="29"/>
    </row>
    <row r="16380" spans="1:5" ht="15" hidden="1" x14ac:dyDescent="0.25">
      <c r="A16380" s="23"/>
      <c r="B16380" s="29"/>
      <c r="C16380" s="29"/>
      <c r="D16380" s="30"/>
      <c r="E16380" s="29"/>
    </row>
    <row r="16381" spans="1:5" ht="15" hidden="1" x14ac:dyDescent="0.25">
      <c r="A16381" s="23"/>
      <c r="B16381" s="29"/>
      <c r="C16381" s="29"/>
      <c r="D16381" s="30"/>
      <c r="E16381" s="29"/>
    </row>
    <row r="16382" spans="1:5" ht="15" hidden="1" x14ac:dyDescent="0.25">
      <c r="A16382" s="23"/>
      <c r="B16382" s="29"/>
      <c r="C16382" s="29"/>
      <c r="D16382" s="30"/>
      <c r="E16382" s="29"/>
    </row>
    <row r="16383" spans="1:5" ht="15" hidden="1" x14ac:dyDescent="0.25">
      <c r="A16383" s="23"/>
      <c r="B16383" s="29"/>
      <c r="C16383" s="29"/>
      <c r="D16383" s="30"/>
      <c r="E16383" s="29"/>
    </row>
    <row r="16384" spans="1:5" ht="15" hidden="1" x14ac:dyDescent="0.25">
      <c r="A16384" s="23"/>
      <c r="B16384" s="29"/>
      <c r="C16384" s="29"/>
      <c r="D16384" s="30"/>
      <c r="E16384" s="29"/>
    </row>
    <row r="16385" spans="1:5" ht="15" hidden="1" x14ac:dyDescent="0.25">
      <c r="A16385" s="23"/>
      <c r="B16385" s="29"/>
      <c r="C16385" s="29"/>
      <c r="D16385" s="30"/>
      <c r="E16385" s="29"/>
    </row>
    <row r="16386" spans="1:5" ht="15" hidden="1" x14ac:dyDescent="0.25">
      <c r="A16386" s="23"/>
      <c r="B16386" s="29"/>
      <c r="C16386" s="29"/>
      <c r="D16386" s="30"/>
      <c r="E16386" s="29"/>
    </row>
    <row r="16387" spans="1:5" ht="15" hidden="1" x14ac:dyDescent="0.25">
      <c r="A16387" s="23"/>
      <c r="B16387" s="29"/>
      <c r="C16387" s="29"/>
      <c r="D16387" s="30"/>
      <c r="E16387" s="29"/>
    </row>
    <row r="16388" spans="1:5" ht="15" hidden="1" x14ac:dyDescent="0.25">
      <c r="A16388" s="23"/>
      <c r="B16388" s="29"/>
      <c r="C16388" s="29"/>
      <c r="D16388" s="30"/>
      <c r="E16388" s="29"/>
    </row>
    <row r="16389" spans="1:5" ht="15" hidden="1" x14ac:dyDescent="0.25">
      <c r="A16389" s="23"/>
      <c r="B16389" s="29"/>
      <c r="C16389" s="29"/>
      <c r="D16389" s="30"/>
      <c r="E16389" s="29"/>
    </row>
    <row r="16390" spans="1:5" ht="15" hidden="1" x14ac:dyDescent="0.25">
      <c r="A16390" s="23"/>
      <c r="B16390" s="29"/>
      <c r="C16390" s="29"/>
      <c r="D16390" s="30"/>
      <c r="E16390" s="29"/>
    </row>
    <row r="16391" spans="1:5" ht="15" hidden="1" x14ac:dyDescent="0.25">
      <c r="A16391" s="23"/>
      <c r="B16391" s="29"/>
      <c r="C16391" s="29"/>
      <c r="D16391" s="30"/>
      <c r="E16391" s="29"/>
    </row>
    <row r="16392" spans="1:5" ht="15" hidden="1" x14ac:dyDescent="0.25">
      <c r="A16392" s="23"/>
      <c r="B16392" s="29"/>
      <c r="C16392" s="29"/>
      <c r="D16392" s="30"/>
      <c r="E16392" s="29"/>
    </row>
    <row r="16393" spans="1:5" ht="15" hidden="1" x14ac:dyDescent="0.25">
      <c r="A16393" s="23"/>
      <c r="B16393" s="29"/>
      <c r="C16393" s="29"/>
      <c r="D16393" s="30"/>
      <c r="E16393" s="29"/>
    </row>
    <row r="16394" spans="1:5" ht="15" hidden="1" x14ac:dyDescent="0.25">
      <c r="A16394" s="23"/>
      <c r="B16394" s="29"/>
      <c r="C16394" s="29"/>
      <c r="D16394" s="30"/>
      <c r="E16394" s="29"/>
    </row>
    <row r="16395" spans="1:5" ht="15" hidden="1" x14ac:dyDescent="0.25">
      <c r="A16395" s="23"/>
      <c r="B16395" s="29"/>
      <c r="C16395" s="29"/>
      <c r="D16395" s="30"/>
      <c r="E16395" s="29"/>
    </row>
    <row r="16396" spans="1:5" ht="15" hidden="1" x14ac:dyDescent="0.25">
      <c r="A16396" s="23"/>
      <c r="B16396" s="29"/>
      <c r="C16396" s="29"/>
      <c r="D16396" s="30"/>
      <c r="E16396" s="29"/>
    </row>
    <row r="16397" spans="1:5" ht="15" hidden="1" x14ac:dyDescent="0.25">
      <c r="A16397" s="23"/>
      <c r="B16397" s="29"/>
      <c r="C16397" s="29"/>
      <c r="D16397" s="30"/>
      <c r="E16397" s="29"/>
    </row>
    <row r="16398" spans="1:5" ht="15" hidden="1" x14ac:dyDescent="0.25">
      <c r="A16398" s="23"/>
      <c r="B16398" s="29"/>
      <c r="C16398" s="29"/>
      <c r="D16398" s="30"/>
      <c r="E16398" s="29"/>
    </row>
    <row r="16399" spans="1:5" ht="15" hidden="1" x14ac:dyDescent="0.25">
      <c r="A16399" s="23"/>
      <c r="B16399" s="29"/>
      <c r="C16399" s="29"/>
      <c r="D16399" s="30"/>
      <c r="E16399" s="29"/>
    </row>
    <row r="16400" spans="1:5" ht="15" hidden="1" x14ac:dyDescent="0.25">
      <c r="A16400" s="23"/>
      <c r="B16400" s="29"/>
      <c r="C16400" s="29"/>
      <c r="D16400" s="30"/>
      <c r="E16400" s="29"/>
    </row>
    <row r="16401" spans="1:5" ht="15" hidden="1" x14ac:dyDescent="0.25">
      <c r="A16401" s="23"/>
      <c r="B16401" s="29"/>
      <c r="C16401" s="29"/>
      <c r="D16401" s="30"/>
      <c r="E16401" s="29"/>
    </row>
    <row r="16402" spans="1:5" ht="15" hidden="1" x14ac:dyDescent="0.25">
      <c r="A16402" s="23"/>
      <c r="B16402" s="29"/>
      <c r="C16402" s="29"/>
      <c r="D16402" s="30"/>
      <c r="E16402" s="29"/>
    </row>
    <row r="16403" spans="1:5" ht="15" hidden="1" x14ac:dyDescent="0.25">
      <c r="A16403" s="23"/>
      <c r="B16403" s="29"/>
      <c r="C16403" s="29"/>
      <c r="D16403" s="30"/>
      <c r="E16403" s="29"/>
    </row>
    <row r="16404" spans="1:5" ht="15" hidden="1" x14ac:dyDescent="0.25">
      <c r="A16404" s="23"/>
      <c r="B16404" s="29"/>
      <c r="C16404" s="29"/>
      <c r="D16404" s="30"/>
      <c r="E16404" s="29"/>
    </row>
    <row r="16405" spans="1:5" ht="15" hidden="1" x14ac:dyDescent="0.25">
      <c r="A16405" s="23"/>
      <c r="B16405" s="29"/>
      <c r="C16405" s="29"/>
      <c r="D16405" s="30"/>
      <c r="E16405" s="29"/>
    </row>
    <row r="16406" spans="1:5" ht="15" hidden="1" x14ac:dyDescent="0.25">
      <c r="A16406" s="23"/>
      <c r="B16406" s="29"/>
      <c r="C16406" s="29"/>
      <c r="D16406" s="30"/>
      <c r="E16406" s="29"/>
    </row>
    <row r="16407" spans="1:5" ht="15" hidden="1" x14ac:dyDescent="0.25">
      <c r="A16407" s="23"/>
      <c r="B16407" s="29"/>
      <c r="C16407" s="29"/>
      <c r="D16407" s="30"/>
      <c r="E16407" s="29"/>
    </row>
    <row r="16408" spans="1:5" ht="15" hidden="1" x14ac:dyDescent="0.25">
      <c r="A16408" s="23"/>
      <c r="B16408" s="29"/>
      <c r="C16408" s="29"/>
      <c r="D16408" s="30"/>
      <c r="E16408" s="29"/>
    </row>
    <row r="16409" spans="1:5" ht="15" hidden="1" x14ac:dyDescent="0.25">
      <c r="A16409" s="23"/>
      <c r="B16409" s="29"/>
      <c r="C16409" s="29"/>
      <c r="D16409" s="30"/>
      <c r="E16409" s="29"/>
    </row>
    <row r="16410" spans="1:5" ht="15" hidden="1" x14ac:dyDescent="0.25">
      <c r="A16410" s="23"/>
      <c r="B16410" s="29"/>
      <c r="C16410" s="29"/>
      <c r="D16410" s="30"/>
      <c r="E16410" s="29"/>
    </row>
    <row r="16411" spans="1:5" ht="15" hidden="1" x14ac:dyDescent="0.25">
      <c r="A16411" s="23"/>
      <c r="B16411" s="29"/>
      <c r="C16411" s="29"/>
      <c r="D16411" s="30"/>
      <c r="E16411" s="29"/>
    </row>
    <row r="16412" spans="1:5" ht="15" hidden="1" x14ac:dyDescent="0.25">
      <c r="A16412" s="23"/>
      <c r="B16412" s="29"/>
      <c r="C16412" s="29"/>
      <c r="D16412" s="30"/>
      <c r="E16412" s="29"/>
    </row>
    <row r="16413" spans="1:5" ht="15" hidden="1" x14ac:dyDescent="0.25">
      <c r="A16413" s="23"/>
      <c r="B16413" s="29"/>
      <c r="C16413" s="29"/>
      <c r="D16413" s="30"/>
      <c r="E16413" s="29"/>
    </row>
    <row r="16414" spans="1:5" ht="15" hidden="1" x14ac:dyDescent="0.25">
      <c r="A16414" s="23"/>
      <c r="B16414" s="29"/>
      <c r="C16414" s="29"/>
      <c r="D16414" s="30"/>
      <c r="E16414" s="29"/>
    </row>
    <row r="16415" spans="1:5" ht="15" hidden="1" x14ac:dyDescent="0.25">
      <c r="A16415" s="23"/>
      <c r="B16415" s="29"/>
      <c r="C16415" s="29"/>
      <c r="D16415" s="30"/>
      <c r="E16415" s="29"/>
    </row>
    <row r="16416" spans="1:5" ht="15" hidden="1" x14ac:dyDescent="0.25">
      <c r="A16416" s="23"/>
      <c r="B16416" s="29"/>
      <c r="C16416" s="29"/>
      <c r="D16416" s="30"/>
      <c r="E16416" s="29"/>
    </row>
    <row r="16417" spans="1:5" ht="15" hidden="1" x14ac:dyDescent="0.25">
      <c r="A16417" s="23"/>
      <c r="B16417" s="29"/>
      <c r="C16417" s="29"/>
      <c r="D16417" s="30"/>
      <c r="E16417" s="29"/>
    </row>
    <row r="16418" spans="1:5" ht="15" hidden="1" x14ac:dyDescent="0.25">
      <c r="A16418" s="23"/>
      <c r="B16418" s="29"/>
      <c r="C16418" s="29"/>
      <c r="D16418" s="30"/>
      <c r="E16418" s="29"/>
    </row>
    <row r="16419" spans="1:5" ht="15" hidden="1" x14ac:dyDescent="0.25">
      <c r="A16419" s="23"/>
      <c r="B16419" s="29"/>
      <c r="C16419" s="29"/>
      <c r="D16419" s="30"/>
      <c r="E16419" s="29"/>
    </row>
    <row r="16420" spans="1:5" ht="15" hidden="1" x14ac:dyDescent="0.25">
      <c r="A16420" s="23"/>
      <c r="B16420" s="29"/>
      <c r="C16420" s="29"/>
      <c r="D16420" s="30"/>
      <c r="E16420" s="29"/>
    </row>
    <row r="16421" spans="1:5" ht="15" hidden="1" x14ac:dyDescent="0.25">
      <c r="A16421" s="23"/>
      <c r="B16421" s="29"/>
      <c r="C16421" s="29"/>
      <c r="D16421" s="30"/>
      <c r="E16421" s="29"/>
    </row>
    <row r="16422" spans="1:5" ht="15" hidden="1" x14ac:dyDescent="0.25">
      <c r="A16422" s="23"/>
      <c r="B16422" s="29"/>
      <c r="C16422" s="29"/>
      <c r="D16422" s="30"/>
      <c r="E16422" s="29"/>
    </row>
    <row r="16423" spans="1:5" ht="15" hidden="1" x14ac:dyDescent="0.25">
      <c r="A16423" s="23"/>
      <c r="B16423" s="29"/>
      <c r="C16423" s="29"/>
      <c r="D16423" s="30"/>
      <c r="E16423" s="29"/>
    </row>
    <row r="16424" spans="1:5" ht="15" hidden="1" x14ac:dyDescent="0.25">
      <c r="A16424" s="23"/>
      <c r="B16424" s="29"/>
      <c r="C16424" s="29"/>
      <c r="D16424" s="30"/>
      <c r="E16424" s="29"/>
    </row>
    <row r="16425" spans="1:5" ht="15" hidden="1" x14ac:dyDescent="0.25">
      <c r="A16425" s="23"/>
      <c r="B16425" s="29"/>
      <c r="C16425" s="29"/>
      <c r="D16425" s="30"/>
      <c r="E16425" s="29"/>
    </row>
    <row r="16426" spans="1:5" ht="15" hidden="1" x14ac:dyDescent="0.25">
      <c r="A16426" s="23"/>
      <c r="B16426" s="29"/>
      <c r="C16426" s="29"/>
      <c r="D16426" s="30"/>
      <c r="E16426" s="29"/>
    </row>
    <row r="16427" spans="1:5" ht="15" hidden="1" x14ac:dyDescent="0.25">
      <c r="A16427" s="23"/>
      <c r="B16427" s="29"/>
      <c r="C16427" s="29"/>
      <c r="D16427" s="30"/>
      <c r="E16427" s="29"/>
    </row>
    <row r="16428" spans="1:5" ht="15" hidden="1" x14ac:dyDescent="0.25">
      <c r="A16428" s="23"/>
      <c r="B16428" s="29"/>
      <c r="C16428" s="29"/>
      <c r="D16428" s="30"/>
      <c r="E16428" s="29"/>
    </row>
    <row r="16429" spans="1:5" ht="15" hidden="1" x14ac:dyDescent="0.25">
      <c r="A16429" s="23"/>
      <c r="B16429" s="29"/>
      <c r="C16429" s="29"/>
      <c r="D16429" s="30"/>
      <c r="E16429" s="29"/>
    </row>
    <row r="16430" spans="1:5" ht="15" hidden="1" x14ac:dyDescent="0.25">
      <c r="A16430" s="23"/>
      <c r="B16430" s="29"/>
      <c r="C16430" s="29"/>
      <c r="D16430" s="30"/>
      <c r="E16430" s="29"/>
    </row>
    <row r="16431" spans="1:5" ht="15" hidden="1" x14ac:dyDescent="0.25">
      <c r="A16431" s="23"/>
      <c r="B16431" s="29"/>
      <c r="C16431" s="29"/>
      <c r="D16431" s="30"/>
      <c r="E16431" s="29"/>
    </row>
    <row r="16432" spans="1:5" ht="15" hidden="1" x14ac:dyDescent="0.25">
      <c r="A16432" s="23"/>
      <c r="B16432" s="29"/>
      <c r="C16432" s="29"/>
      <c r="D16432" s="30"/>
      <c r="E16432" s="29"/>
    </row>
    <row r="16433" spans="1:5" ht="15" hidden="1" x14ac:dyDescent="0.25">
      <c r="A16433" s="23"/>
      <c r="B16433" s="29"/>
      <c r="C16433" s="29"/>
      <c r="D16433" s="30"/>
      <c r="E16433" s="29"/>
    </row>
    <row r="16434" spans="1:5" ht="15" hidden="1" x14ac:dyDescent="0.25">
      <c r="A16434" s="23"/>
      <c r="B16434" s="29"/>
      <c r="C16434" s="29"/>
      <c r="D16434" s="30"/>
      <c r="E16434" s="29"/>
    </row>
    <row r="16435" spans="1:5" ht="15" hidden="1" x14ac:dyDescent="0.25">
      <c r="A16435" s="23"/>
      <c r="B16435" s="29"/>
      <c r="C16435" s="29"/>
      <c r="D16435" s="30"/>
      <c r="E16435" s="29"/>
    </row>
    <row r="16436" spans="1:5" ht="15" hidden="1" x14ac:dyDescent="0.25">
      <c r="A16436" s="23"/>
      <c r="B16436" s="29"/>
      <c r="C16436" s="29"/>
      <c r="D16436" s="30"/>
      <c r="E16436" s="29"/>
    </row>
    <row r="16437" spans="1:5" ht="15" hidden="1" x14ac:dyDescent="0.25">
      <c r="A16437" s="23"/>
      <c r="B16437" s="29"/>
      <c r="C16437" s="29"/>
      <c r="D16437" s="30"/>
      <c r="E16437" s="29"/>
    </row>
    <row r="16438" spans="1:5" ht="15" hidden="1" x14ac:dyDescent="0.25">
      <c r="A16438" s="23"/>
      <c r="B16438" s="29"/>
      <c r="C16438" s="29"/>
      <c r="D16438" s="30"/>
      <c r="E16438" s="29"/>
    </row>
    <row r="16439" spans="1:5" ht="15" hidden="1" x14ac:dyDescent="0.25">
      <c r="A16439" s="23"/>
      <c r="B16439" s="29"/>
      <c r="C16439" s="29"/>
      <c r="D16439" s="30"/>
      <c r="E16439" s="29"/>
    </row>
    <row r="16440" spans="1:5" ht="15" hidden="1" x14ac:dyDescent="0.25">
      <c r="A16440" s="23"/>
      <c r="B16440" s="29"/>
      <c r="C16440" s="29"/>
      <c r="D16440" s="30"/>
      <c r="E16440" s="29"/>
    </row>
    <row r="16441" spans="1:5" ht="15" hidden="1" x14ac:dyDescent="0.25">
      <c r="A16441" s="23"/>
      <c r="B16441" s="29"/>
      <c r="C16441" s="29"/>
      <c r="D16441" s="30"/>
      <c r="E16441" s="29"/>
    </row>
    <row r="16442" spans="1:5" ht="15" hidden="1" x14ac:dyDescent="0.25">
      <c r="A16442" s="23"/>
      <c r="B16442" s="29"/>
      <c r="C16442" s="29"/>
      <c r="D16442" s="30"/>
      <c r="E16442" s="29"/>
    </row>
    <row r="16443" spans="1:5" ht="15" hidden="1" x14ac:dyDescent="0.25">
      <c r="A16443" s="23"/>
      <c r="B16443" s="29"/>
      <c r="C16443" s="29"/>
      <c r="D16443" s="30"/>
      <c r="E16443" s="29"/>
    </row>
    <row r="16444" spans="1:5" ht="15" hidden="1" x14ac:dyDescent="0.25">
      <c r="A16444" s="23"/>
      <c r="B16444" s="29"/>
      <c r="C16444" s="29"/>
      <c r="D16444" s="30"/>
      <c r="E16444" s="29"/>
    </row>
    <row r="16445" spans="1:5" ht="15" hidden="1" x14ac:dyDescent="0.25">
      <c r="A16445" s="23"/>
      <c r="B16445" s="29"/>
      <c r="C16445" s="29"/>
      <c r="D16445" s="30"/>
      <c r="E16445" s="29"/>
    </row>
    <row r="16446" spans="1:5" ht="15" hidden="1" x14ac:dyDescent="0.25">
      <c r="A16446" s="23"/>
      <c r="B16446" s="29"/>
      <c r="C16446" s="29"/>
      <c r="D16446" s="30"/>
      <c r="E16446" s="29"/>
    </row>
    <row r="16447" spans="1:5" ht="15" hidden="1" x14ac:dyDescent="0.25">
      <c r="A16447" s="23"/>
      <c r="B16447" s="29"/>
      <c r="C16447" s="29"/>
      <c r="D16447" s="30"/>
      <c r="E16447" s="29"/>
    </row>
    <row r="16448" spans="1:5" ht="15" hidden="1" x14ac:dyDescent="0.25">
      <c r="A16448" s="23"/>
      <c r="B16448" s="29"/>
      <c r="C16448" s="29"/>
      <c r="D16448" s="30"/>
      <c r="E16448" s="29"/>
    </row>
    <row r="16449" spans="1:5" ht="15" hidden="1" x14ac:dyDescent="0.25">
      <c r="A16449" s="23"/>
      <c r="B16449" s="29"/>
      <c r="C16449" s="29"/>
      <c r="D16449" s="30"/>
      <c r="E16449" s="29"/>
    </row>
    <row r="16450" spans="1:5" ht="15" hidden="1" x14ac:dyDescent="0.25">
      <c r="A16450" s="23"/>
      <c r="B16450" s="29"/>
      <c r="C16450" s="29"/>
      <c r="D16450" s="30"/>
      <c r="E16450" s="29"/>
    </row>
    <row r="16451" spans="1:5" ht="15" hidden="1" x14ac:dyDescent="0.25">
      <c r="A16451" s="23"/>
      <c r="B16451" s="29"/>
      <c r="C16451" s="29"/>
      <c r="D16451" s="30"/>
      <c r="E16451" s="29"/>
    </row>
    <row r="16452" spans="1:5" ht="15" hidden="1" x14ac:dyDescent="0.25">
      <c r="A16452" s="23"/>
      <c r="B16452" s="29"/>
      <c r="C16452" s="29"/>
      <c r="D16452" s="30"/>
      <c r="E16452" s="29"/>
    </row>
    <row r="16453" spans="1:5" ht="15" hidden="1" x14ac:dyDescent="0.25">
      <c r="A16453" s="23"/>
      <c r="B16453" s="29"/>
      <c r="C16453" s="29"/>
      <c r="D16453" s="30"/>
      <c r="E16453" s="29"/>
    </row>
    <row r="16454" spans="1:5" ht="15" hidden="1" x14ac:dyDescent="0.25">
      <c r="A16454" s="23"/>
      <c r="B16454" s="29"/>
      <c r="C16454" s="29"/>
      <c r="D16454" s="30"/>
      <c r="E16454" s="29"/>
    </row>
    <row r="16455" spans="1:5" ht="15" hidden="1" x14ac:dyDescent="0.25">
      <c r="A16455" s="23"/>
      <c r="B16455" s="29"/>
      <c r="C16455" s="29"/>
      <c r="D16455" s="30"/>
      <c r="E16455" s="29"/>
    </row>
    <row r="16456" spans="1:5" ht="15" hidden="1" x14ac:dyDescent="0.25">
      <c r="A16456" s="23"/>
      <c r="B16456" s="29"/>
      <c r="C16456" s="29"/>
      <c r="D16456" s="30"/>
      <c r="E16456" s="29"/>
    </row>
    <row r="16457" spans="1:5" ht="15" hidden="1" x14ac:dyDescent="0.25">
      <c r="A16457" s="23"/>
      <c r="B16457" s="29"/>
      <c r="C16457" s="29"/>
      <c r="D16457" s="30"/>
      <c r="E16457" s="29"/>
    </row>
    <row r="16458" spans="1:5" ht="15" hidden="1" x14ac:dyDescent="0.25">
      <c r="A16458" s="23"/>
      <c r="B16458" s="29"/>
      <c r="C16458" s="29"/>
      <c r="D16458" s="30"/>
      <c r="E16458" s="29"/>
    </row>
    <row r="16459" spans="1:5" ht="15" hidden="1" x14ac:dyDescent="0.25">
      <c r="A16459" s="23"/>
      <c r="B16459" s="29"/>
      <c r="C16459" s="29"/>
      <c r="D16459" s="30"/>
      <c r="E16459" s="29"/>
    </row>
    <row r="16460" spans="1:5" ht="15" hidden="1" x14ac:dyDescent="0.25">
      <c r="A16460" s="23"/>
      <c r="B16460" s="29"/>
      <c r="C16460" s="29"/>
      <c r="D16460" s="30"/>
      <c r="E16460" s="29"/>
    </row>
    <row r="16461" spans="1:5" ht="15" hidden="1" x14ac:dyDescent="0.25">
      <c r="A16461" s="23"/>
      <c r="B16461" s="29"/>
      <c r="C16461" s="29"/>
      <c r="D16461" s="30"/>
      <c r="E16461" s="29"/>
    </row>
    <row r="16462" spans="1:5" ht="15" hidden="1" x14ac:dyDescent="0.25">
      <c r="A16462" s="23"/>
      <c r="B16462" s="29"/>
      <c r="C16462" s="29"/>
      <c r="D16462" s="30"/>
      <c r="E16462" s="29"/>
    </row>
    <row r="16463" spans="1:5" ht="15" hidden="1" x14ac:dyDescent="0.25">
      <c r="A16463" s="23"/>
      <c r="B16463" s="29"/>
      <c r="C16463" s="29"/>
      <c r="D16463" s="30"/>
      <c r="E16463" s="29"/>
    </row>
    <row r="16464" spans="1:5" ht="15" hidden="1" x14ac:dyDescent="0.25">
      <c r="A16464" s="23"/>
      <c r="B16464" s="29"/>
      <c r="C16464" s="29"/>
      <c r="D16464" s="30"/>
      <c r="E16464" s="29"/>
    </row>
    <row r="16465" spans="1:5" ht="15" hidden="1" x14ac:dyDescent="0.25">
      <c r="A16465" s="23"/>
      <c r="B16465" s="29"/>
      <c r="C16465" s="29"/>
      <c r="D16465" s="30"/>
      <c r="E16465" s="29"/>
    </row>
    <row r="16466" spans="1:5" ht="15" hidden="1" x14ac:dyDescent="0.25">
      <c r="A16466" s="23"/>
      <c r="B16466" s="29"/>
      <c r="C16466" s="29"/>
      <c r="D16466" s="30"/>
      <c r="E16466" s="29"/>
    </row>
    <row r="16467" spans="1:5" ht="15" hidden="1" x14ac:dyDescent="0.25">
      <c r="A16467" s="23"/>
      <c r="B16467" s="29"/>
      <c r="C16467" s="29"/>
      <c r="D16467" s="30"/>
      <c r="E16467" s="29"/>
    </row>
    <row r="16468" spans="1:5" ht="15" hidden="1" x14ac:dyDescent="0.25">
      <c r="A16468" s="23"/>
      <c r="B16468" s="29"/>
      <c r="C16468" s="29"/>
      <c r="D16468" s="30"/>
      <c r="E16468" s="29"/>
    </row>
    <row r="16469" spans="1:5" ht="15" hidden="1" x14ac:dyDescent="0.25">
      <c r="A16469" s="23"/>
      <c r="B16469" s="29"/>
      <c r="C16469" s="29"/>
      <c r="D16469" s="30"/>
      <c r="E16469" s="29"/>
    </row>
    <row r="16470" spans="1:5" ht="15" hidden="1" x14ac:dyDescent="0.25">
      <c r="A16470" s="23"/>
      <c r="B16470" s="29"/>
      <c r="C16470" s="29"/>
      <c r="D16470" s="30"/>
      <c r="E16470" s="29"/>
    </row>
    <row r="16471" spans="1:5" ht="15" hidden="1" x14ac:dyDescent="0.25">
      <c r="A16471" s="23"/>
      <c r="B16471" s="29"/>
      <c r="C16471" s="29"/>
      <c r="D16471" s="30"/>
      <c r="E16471" s="29"/>
    </row>
    <row r="16472" spans="1:5" ht="15" hidden="1" x14ac:dyDescent="0.25">
      <c r="A16472" s="23"/>
      <c r="B16472" s="29"/>
      <c r="C16472" s="29"/>
      <c r="D16472" s="30"/>
      <c r="E16472" s="29"/>
    </row>
    <row r="16473" spans="1:5" ht="15" hidden="1" x14ac:dyDescent="0.25">
      <c r="A16473" s="23"/>
      <c r="B16473" s="29"/>
      <c r="C16473" s="29"/>
      <c r="D16473" s="30"/>
      <c r="E16473" s="29"/>
    </row>
    <row r="16474" spans="1:5" ht="15" hidden="1" x14ac:dyDescent="0.25">
      <c r="A16474" s="23"/>
      <c r="B16474" s="29"/>
      <c r="C16474" s="29"/>
      <c r="D16474" s="30"/>
      <c r="E16474" s="29"/>
    </row>
    <row r="16475" spans="1:5" ht="15" hidden="1" x14ac:dyDescent="0.25">
      <c r="A16475" s="23"/>
      <c r="B16475" s="29"/>
      <c r="C16475" s="29"/>
      <c r="D16475" s="30"/>
      <c r="E16475" s="29"/>
    </row>
    <row r="16476" spans="1:5" ht="15" hidden="1" x14ac:dyDescent="0.25">
      <c r="A16476" s="23"/>
      <c r="B16476" s="29"/>
      <c r="C16476" s="29"/>
      <c r="D16476" s="30"/>
      <c r="E16476" s="29"/>
    </row>
    <row r="16477" spans="1:5" ht="15" hidden="1" x14ac:dyDescent="0.25">
      <c r="A16477" s="23"/>
      <c r="B16477" s="29"/>
      <c r="C16477" s="29"/>
      <c r="D16477" s="30"/>
      <c r="E16477" s="29"/>
    </row>
    <row r="16478" spans="1:5" ht="15" hidden="1" x14ac:dyDescent="0.25">
      <c r="A16478" s="23"/>
      <c r="B16478" s="29"/>
      <c r="C16478" s="29"/>
      <c r="D16478" s="30"/>
      <c r="E16478" s="29"/>
    </row>
    <row r="16479" spans="1:5" ht="15" hidden="1" x14ac:dyDescent="0.25">
      <c r="A16479" s="23"/>
      <c r="B16479" s="29"/>
      <c r="C16479" s="29"/>
      <c r="D16479" s="30"/>
      <c r="E16479" s="29"/>
    </row>
    <row r="16480" spans="1:5" ht="15" hidden="1" x14ac:dyDescent="0.25">
      <c r="A16480" s="23"/>
      <c r="B16480" s="29"/>
      <c r="C16480" s="29"/>
      <c r="D16480" s="30"/>
      <c r="E16480" s="29"/>
    </row>
    <row r="16481" spans="1:5" ht="15" hidden="1" x14ac:dyDescent="0.25">
      <c r="A16481" s="23"/>
      <c r="B16481" s="29"/>
      <c r="C16481" s="29"/>
      <c r="D16481" s="30"/>
      <c r="E16481" s="29"/>
    </row>
    <row r="16482" spans="1:5" ht="15" hidden="1" x14ac:dyDescent="0.25">
      <c r="A16482" s="23"/>
      <c r="B16482" s="29"/>
      <c r="C16482" s="29"/>
      <c r="D16482" s="30"/>
      <c r="E16482" s="29"/>
    </row>
    <row r="16483" spans="1:5" ht="15" hidden="1" x14ac:dyDescent="0.25">
      <c r="A16483" s="23"/>
      <c r="B16483" s="29"/>
      <c r="C16483" s="29"/>
      <c r="D16483" s="30"/>
      <c r="E16483" s="29"/>
    </row>
    <row r="16484" spans="1:5" ht="15" hidden="1" x14ac:dyDescent="0.25">
      <c r="A16484" s="23"/>
      <c r="B16484" s="29"/>
      <c r="C16484" s="29"/>
      <c r="D16484" s="30"/>
      <c r="E16484" s="29"/>
    </row>
    <row r="16485" spans="1:5" ht="15" hidden="1" x14ac:dyDescent="0.25">
      <c r="A16485" s="23"/>
      <c r="B16485" s="29"/>
      <c r="C16485" s="29"/>
      <c r="D16485" s="30"/>
      <c r="E16485" s="29"/>
    </row>
    <row r="16486" spans="1:5" ht="15" hidden="1" x14ac:dyDescent="0.25">
      <c r="A16486" s="23"/>
      <c r="B16486" s="29"/>
      <c r="C16486" s="29"/>
      <c r="D16486" s="30"/>
      <c r="E16486" s="29"/>
    </row>
    <row r="16487" spans="1:5" ht="15" hidden="1" x14ac:dyDescent="0.25">
      <c r="A16487" s="23"/>
      <c r="B16487" s="29"/>
      <c r="C16487" s="29"/>
      <c r="D16487" s="30"/>
      <c r="E16487" s="29"/>
    </row>
    <row r="16488" spans="1:5" ht="15" hidden="1" x14ac:dyDescent="0.25">
      <c r="A16488" s="23"/>
      <c r="B16488" s="29"/>
      <c r="C16488" s="29"/>
      <c r="D16488" s="30"/>
      <c r="E16488" s="29"/>
    </row>
    <row r="16489" spans="1:5" ht="15" hidden="1" x14ac:dyDescent="0.25">
      <c r="A16489" s="23"/>
      <c r="B16489" s="29"/>
      <c r="C16489" s="29"/>
      <c r="D16489" s="30"/>
      <c r="E16489" s="29"/>
    </row>
    <row r="16490" spans="1:5" ht="15" hidden="1" x14ac:dyDescent="0.25">
      <c r="A16490" s="23"/>
      <c r="B16490" s="29"/>
      <c r="C16490" s="29"/>
      <c r="D16490" s="30"/>
      <c r="E16490" s="29"/>
    </row>
    <row r="16491" spans="1:5" ht="15" hidden="1" x14ac:dyDescent="0.25">
      <c r="A16491" s="23"/>
      <c r="B16491" s="29"/>
      <c r="C16491" s="29"/>
      <c r="D16491" s="30"/>
      <c r="E16491" s="29"/>
    </row>
    <row r="16492" spans="1:5" ht="15" hidden="1" x14ac:dyDescent="0.25">
      <c r="A16492" s="23"/>
      <c r="B16492" s="29"/>
      <c r="C16492" s="29"/>
      <c r="D16492" s="30"/>
      <c r="E16492" s="29"/>
    </row>
    <row r="16493" spans="1:5" ht="15" hidden="1" x14ac:dyDescent="0.25">
      <c r="A16493" s="23"/>
      <c r="B16493" s="29"/>
      <c r="C16493" s="29"/>
      <c r="D16493" s="30"/>
      <c r="E16493" s="29"/>
    </row>
    <row r="16494" spans="1:5" ht="15" hidden="1" x14ac:dyDescent="0.25">
      <c r="A16494" s="23"/>
      <c r="B16494" s="29"/>
      <c r="C16494" s="29"/>
      <c r="D16494" s="30"/>
      <c r="E16494" s="29"/>
    </row>
    <row r="16495" spans="1:5" ht="15" hidden="1" x14ac:dyDescent="0.25">
      <c r="A16495" s="23"/>
      <c r="B16495" s="29"/>
      <c r="C16495" s="29"/>
      <c r="D16495" s="30"/>
      <c r="E16495" s="29"/>
    </row>
    <row r="16496" spans="1:5" ht="15" hidden="1" x14ac:dyDescent="0.25">
      <c r="A16496" s="23"/>
      <c r="B16496" s="29"/>
      <c r="C16496" s="29"/>
      <c r="D16496" s="30"/>
      <c r="E16496" s="29"/>
    </row>
    <row r="16497" spans="1:5" ht="15" hidden="1" x14ac:dyDescent="0.25">
      <c r="A16497" s="23"/>
      <c r="B16497" s="29"/>
      <c r="C16497" s="29"/>
      <c r="D16497" s="30"/>
      <c r="E16497" s="29"/>
    </row>
    <row r="16498" spans="1:5" ht="15" hidden="1" x14ac:dyDescent="0.25">
      <c r="A16498" s="23"/>
      <c r="B16498" s="29"/>
      <c r="C16498" s="29"/>
      <c r="D16498" s="30"/>
      <c r="E16498" s="29"/>
    </row>
    <row r="16499" spans="1:5" ht="15" hidden="1" x14ac:dyDescent="0.25">
      <c r="A16499" s="23"/>
      <c r="B16499" s="29"/>
      <c r="C16499" s="29"/>
      <c r="D16499" s="30"/>
      <c r="E16499" s="29"/>
    </row>
    <row r="16500" spans="1:5" ht="15" hidden="1" x14ac:dyDescent="0.25">
      <c r="A16500" s="23"/>
      <c r="B16500" s="29"/>
      <c r="C16500" s="29"/>
      <c r="D16500" s="30"/>
      <c r="E16500" s="29"/>
    </row>
    <row r="16501" spans="1:5" ht="15" hidden="1" x14ac:dyDescent="0.25">
      <c r="A16501" s="23"/>
      <c r="B16501" s="29"/>
      <c r="C16501" s="29"/>
      <c r="D16501" s="30"/>
      <c r="E16501" s="29"/>
    </row>
    <row r="16502" spans="1:5" ht="15" hidden="1" x14ac:dyDescent="0.25">
      <c r="A16502" s="23"/>
      <c r="B16502" s="29"/>
      <c r="C16502" s="29"/>
      <c r="D16502" s="30"/>
      <c r="E16502" s="29"/>
    </row>
    <row r="16503" spans="1:5" ht="15" hidden="1" x14ac:dyDescent="0.25">
      <c r="A16503" s="23"/>
      <c r="B16503" s="29"/>
      <c r="C16503" s="29"/>
      <c r="D16503" s="30"/>
      <c r="E16503" s="29"/>
    </row>
    <row r="16504" spans="1:5" ht="15" hidden="1" x14ac:dyDescent="0.25">
      <c r="A16504" s="23"/>
      <c r="B16504" s="29"/>
      <c r="C16504" s="29"/>
      <c r="D16504" s="30"/>
      <c r="E16504" s="29"/>
    </row>
    <row r="16505" spans="1:5" ht="15" hidden="1" x14ac:dyDescent="0.25">
      <c r="A16505" s="23"/>
      <c r="B16505" s="29"/>
      <c r="C16505" s="29"/>
      <c r="D16505" s="30"/>
      <c r="E16505" s="29"/>
    </row>
    <row r="16506" spans="1:5" ht="15" hidden="1" x14ac:dyDescent="0.25">
      <c r="A16506" s="23"/>
      <c r="B16506" s="29"/>
      <c r="C16506" s="29"/>
      <c r="D16506" s="30"/>
      <c r="E16506" s="29"/>
    </row>
    <row r="16507" spans="1:5" ht="15" hidden="1" x14ac:dyDescent="0.25">
      <c r="A16507" s="23"/>
      <c r="B16507" s="29"/>
      <c r="C16507" s="29"/>
      <c r="D16507" s="30"/>
      <c r="E16507" s="29"/>
    </row>
    <row r="16508" spans="1:5" ht="15" hidden="1" x14ac:dyDescent="0.25">
      <c r="A16508" s="23"/>
      <c r="B16508" s="29"/>
      <c r="C16508" s="29"/>
      <c r="D16508" s="30"/>
      <c r="E16508" s="29"/>
    </row>
    <row r="16509" spans="1:5" ht="15" hidden="1" x14ac:dyDescent="0.25">
      <c r="A16509" s="23"/>
      <c r="B16509" s="29"/>
      <c r="C16509" s="29"/>
      <c r="D16509" s="30"/>
      <c r="E16509" s="29"/>
    </row>
    <row r="16510" spans="1:5" ht="15" hidden="1" x14ac:dyDescent="0.25">
      <c r="A16510" s="23"/>
      <c r="B16510" s="29"/>
      <c r="C16510" s="29"/>
      <c r="D16510" s="30"/>
      <c r="E16510" s="29"/>
    </row>
    <row r="16511" spans="1:5" ht="15" hidden="1" x14ac:dyDescent="0.25">
      <c r="A16511" s="23"/>
      <c r="B16511" s="29"/>
      <c r="C16511" s="29"/>
      <c r="D16511" s="30"/>
      <c r="E16511" s="29"/>
    </row>
    <row r="16512" spans="1:5" ht="15" hidden="1" x14ac:dyDescent="0.25">
      <c r="A16512" s="23"/>
      <c r="B16512" s="29"/>
      <c r="C16512" s="29"/>
      <c r="D16512" s="30"/>
      <c r="E16512" s="29"/>
    </row>
    <row r="16513" spans="1:5" ht="15" hidden="1" x14ac:dyDescent="0.25">
      <c r="A16513" s="23"/>
      <c r="B16513" s="29"/>
      <c r="C16513" s="29"/>
      <c r="D16513" s="30"/>
      <c r="E16513" s="29"/>
    </row>
    <row r="16514" spans="1:5" ht="15" hidden="1" x14ac:dyDescent="0.25">
      <c r="A16514" s="23"/>
      <c r="B16514" s="29"/>
      <c r="C16514" s="29"/>
      <c r="D16514" s="30"/>
      <c r="E16514" s="29"/>
    </row>
    <row r="16515" spans="1:5" ht="15" hidden="1" x14ac:dyDescent="0.25">
      <c r="A16515" s="23"/>
      <c r="B16515" s="29"/>
      <c r="C16515" s="29"/>
      <c r="D16515" s="30"/>
      <c r="E16515" s="29"/>
    </row>
    <row r="16516" spans="1:5" ht="15" hidden="1" x14ac:dyDescent="0.25">
      <c r="A16516" s="23"/>
      <c r="B16516" s="29"/>
      <c r="C16516" s="29"/>
      <c r="D16516" s="30"/>
      <c r="E16516" s="29"/>
    </row>
    <row r="16517" spans="1:5" ht="15" hidden="1" x14ac:dyDescent="0.25">
      <c r="A16517" s="23"/>
      <c r="B16517" s="29"/>
      <c r="C16517" s="29"/>
      <c r="D16517" s="30"/>
      <c r="E16517" s="29"/>
    </row>
    <row r="16518" spans="1:5" ht="15" hidden="1" x14ac:dyDescent="0.25">
      <c r="A16518" s="23"/>
      <c r="B16518" s="29"/>
      <c r="C16518" s="29"/>
      <c r="D16518" s="30"/>
      <c r="E16518" s="29"/>
    </row>
    <row r="16519" spans="1:5" ht="15" hidden="1" x14ac:dyDescent="0.25">
      <c r="A16519" s="23"/>
      <c r="B16519" s="29"/>
      <c r="C16519" s="29"/>
      <c r="D16519" s="30"/>
      <c r="E16519" s="29"/>
    </row>
    <row r="16520" spans="1:5" ht="15" hidden="1" x14ac:dyDescent="0.25">
      <c r="A16520" s="23"/>
      <c r="B16520" s="29"/>
      <c r="C16520" s="29"/>
      <c r="D16520" s="30"/>
      <c r="E16520" s="29"/>
    </row>
    <row r="16521" spans="1:5" ht="15" hidden="1" x14ac:dyDescent="0.25">
      <c r="A16521" s="23"/>
      <c r="B16521" s="29"/>
      <c r="C16521" s="29"/>
      <c r="D16521" s="30"/>
      <c r="E16521" s="29"/>
    </row>
    <row r="16522" spans="1:5" ht="15" hidden="1" x14ac:dyDescent="0.25">
      <c r="A16522" s="23"/>
      <c r="B16522" s="29"/>
      <c r="C16522" s="29"/>
      <c r="D16522" s="30"/>
      <c r="E16522" s="29"/>
    </row>
    <row r="16523" spans="1:5" ht="15" hidden="1" x14ac:dyDescent="0.25">
      <c r="A16523" s="23"/>
      <c r="B16523" s="29"/>
      <c r="C16523" s="29"/>
      <c r="D16523" s="30"/>
      <c r="E16523" s="29"/>
    </row>
    <row r="16524" spans="1:5" ht="15" hidden="1" x14ac:dyDescent="0.25">
      <c r="A16524" s="23"/>
      <c r="B16524" s="29"/>
      <c r="C16524" s="29"/>
      <c r="D16524" s="30"/>
      <c r="E16524" s="29"/>
    </row>
    <row r="16525" spans="1:5" ht="15" hidden="1" x14ac:dyDescent="0.25">
      <c r="A16525" s="23"/>
      <c r="B16525" s="29"/>
      <c r="C16525" s="29"/>
      <c r="D16525" s="30"/>
      <c r="E16525" s="29"/>
    </row>
    <row r="16526" spans="1:5" ht="15" hidden="1" x14ac:dyDescent="0.25">
      <c r="A16526" s="23"/>
      <c r="B16526" s="29"/>
      <c r="C16526" s="29"/>
      <c r="D16526" s="30"/>
      <c r="E16526" s="29"/>
    </row>
    <row r="16527" spans="1:5" ht="15" hidden="1" x14ac:dyDescent="0.25">
      <c r="A16527" s="23"/>
      <c r="B16527" s="29"/>
      <c r="C16527" s="29"/>
      <c r="D16527" s="30"/>
      <c r="E16527" s="29"/>
    </row>
    <row r="16528" spans="1:5" ht="15" hidden="1" x14ac:dyDescent="0.25">
      <c r="A16528" s="23"/>
      <c r="B16528" s="29"/>
      <c r="C16528" s="29"/>
      <c r="D16528" s="30"/>
      <c r="E16528" s="29"/>
    </row>
    <row r="16529" spans="1:5" ht="15" hidden="1" x14ac:dyDescent="0.25">
      <c r="A16529" s="23"/>
      <c r="B16529" s="29"/>
      <c r="C16529" s="29"/>
      <c r="D16529" s="30"/>
      <c r="E16529" s="29"/>
    </row>
    <row r="16530" spans="1:5" ht="15" hidden="1" x14ac:dyDescent="0.25">
      <c r="A16530" s="23"/>
      <c r="B16530" s="29"/>
      <c r="C16530" s="29"/>
      <c r="D16530" s="30"/>
      <c r="E16530" s="29"/>
    </row>
    <row r="16531" spans="1:5" ht="15" hidden="1" x14ac:dyDescent="0.25">
      <c r="A16531" s="23"/>
      <c r="B16531" s="29"/>
      <c r="C16531" s="29"/>
      <c r="D16531" s="30"/>
      <c r="E16531" s="29"/>
    </row>
    <row r="16532" spans="1:5" ht="15" hidden="1" x14ac:dyDescent="0.25">
      <c r="A16532" s="23"/>
      <c r="B16532" s="29"/>
      <c r="C16532" s="29"/>
      <c r="D16532" s="30"/>
      <c r="E16532" s="29"/>
    </row>
    <row r="16533" spans="1:5" ht="15" hidden="1" x14ac:dyDescent="0.25">
      <c r="A16533" s="23"/>
      <c r="B16533" s="29"/>
      <c r="C16533" s="29"/>
      <c r="D16533" s="30"/>
      <c r="E16533" s="29"/>
    </row>
    <row r="16534" spans="1:5" ht="15" hidden="1" x14ac:dyDescent="0.25">
      <c r="A16534" s="23"/>
      <c r="B16534" s="29"/>
      <c r="C16534" s="29"/>
      <c r="D16534" s="30"/>
      <c r="E16534" s="29"/>
    </row>
    <row r="16535" spans="1:5" ht="15" hidden="1" x14ac:dyDescent="0.25">
      <c r="A16535" s="23"/>
      <c r="B16535" s="29"/>
      <c r="C16535" s="29"/>
      <c r="D16535" s="30"/>
      <c r="E16535" s="29"/>
    </row>
    <row r="16536" spans="1:5" ht="15" hidden="1" x14ac:dyDescent="0.25">
      <c r="A16536" s="23"/>
      <c r="B16536" s="29"/>
      <c r="C16536" s="29"/>
      <c r="D16536" s="30"/>
      <c r="E16536" s="29"/>
    </row>
    <row r="16537" spans="1:5" ht="15" hidden="1" x14ac:dyDescent="0.25">
      <c r="A16537" s="23"/>
      <c r="B16537" s="29"/>
      <c r="C16537" s="29"/>
      <c r="D16537" s="30"/>
      <c r="E16537" s="29"/>
    </row>
    <row r="16538" spans="1:5" ht="15" hidden="1" x14ac:dyDescent="0.25">
      <c r="A16538" s="23"/>
      <c r="B16538" s="29"/>
      <c r="C16538" s="29"/>
      <c r="D16538" s="30"/>
      <c r="E16538" s="29"/>
    </row>
    <row r="16539" spans="1:5" ht="15" hidden="1" x14ac:dyDescent="0.25">
      <c r="A16539" s="23"/>
      <c r="B16539" s="29"/>
      <c r="C16539" s="29"/>
      <c r="D16539" s="30"/>
      <c r="E16539" s="29"/>
    </row>
    <row r="16540" spans="1:5" ht="15" hidden="1" x14ac:dyDescent="0.25">
      <c r="A16540" s="23"/>
      <c r="B16540" s="29"/>
      <c r="C16540" s="29"/>
      <c r="D16540" s="30"/>
      <c r="E16540" s="29"/>
    </row>
    <row r="16541" spans="1:5" ht="15" hidden="1" x14ac:dyDescent="0.25">
      <c r="A16541" s="23"/>
      <c r="B16541" s="29"/>
      <c r="C16541" s="29"/>
      <c r="D16541" s="30"/>
      <c r="E16541" s="29"/>
    </row>
    <row r="16542" spans="1:5" ht="15" hidden="1" x14ac:dyDescent="0.25">
      <c r="A16542" s="23"/>
      <c r="B16542" s="29"/>
      <c r="C16542" s="29"/>
      <c r="D16542" s="30"/>
      <c r="E16542" s="29"/>
    </row>
    <row r="16543" spans="1:5" ht="15" hidden="1" x14ac:dyDescent="0.25">
      <c r="A16543" s="23"/>
      <c r="B16543" s="29"/>
      <c r="C16543" s="29"/>
      <c r="D16543" s="30"/>
      <c r="E16543" s="29"/>
    </row>
    <row r="16544" spans="1:5" ht="15" hidden="1" x14ac:dyDescent="0.25">
      <c r="A16544" s="23"/>
      <c r="B16544" s="29"/>
      <c r="C16544" s="29"/>
      <c r="D16544" s="30"/>
      <c r="E16544" s="29"/>
    </row>
    <row r="16545" spans="1:5" ht="15" hidden="1" x14ac:dyDescent="0.25">
      <c r="A16545" s="23"/>
      <c r="B16545" s="29"/>
      <c r="C16545" s="29"/>
      <c r="D16545" s="30"/>
      <c r="E16545" s="29"/>
    </row>
    <row r="16546" spans="1:5" ht="15" hidden="1" x14ac:dyDescent="0.25">
      <c r="A16546" s="23"/>
      <c r="B16546" s="29"/>
      <c r="C16546" s="29"/>
      <c r="D16546" s="30"/>
      <c r="E16546" s="29"/>
    </row>
    <row r="16547" spans="1:5" ht="15" hidden="1" x14ac:dyDescent="0.25">
      <c r="A16547" s="23"/>
      <c r="B16547" s="29"/>
      <c r="C16547" s="29"/>
      <c r="D16547" s="30"/>
      <c r="E16547" s="29"/>
    </row>
    <row r="16548" spans="1:5" ht="15" hidden="1" x14ac:dyDescent="0.25">
      <c r="A16548" s="23"/>
      <c r="B16548" s="29"/>
      <c r="C16548" s="29"/>
      <c r="D16548" s="30"/>
      <c r="E16548" s="29"/>
    </row>
    <row r="16549" spans="1:5" ht="15" hidden="1" x14ac:dyDescent="0.25">
      <c r="A16549" s="23"/>
      <c r="B16549" s="29"/>
      <c r="C16549" s="29"/>
      <c r="D16549" s="30"/>
      <c r="E16549" s="29"/>
    </row>
    <row r="16550" spans="1:5" ht="15" hidden="1" x14ac:dyDescent="0.25">
      <c r="A16550" s="23"/>
      <c r="B16550" s="29"/>
      <c r="C16550" s="29"/>
      <c r="D16550" s="30"/>
      <c r="E16550" s="29"/>
    </row>
    <row r="16551" spans="1:5" ht="15" hidden="1" x14ac:dyDescent="0.25">
      <c r="A16551" s="23"/>
      <c r="B16551" s="29"/>
      <c r="C16551" s="29"/>
      <c r="D16551" s="30"/>
      <c r="E16551" s="29"/>
    </row>
    <row r="16552" spans="1:5" ht="15" hidden="1" x14ac:dyDescent="0.25">
      <c r="A16552" s="23"/>
      <c r="B16552" s="29"/>
      <c r="C16552" s="29"/>
      <c r="D16552" s="30"/>
      <c r="E16552" s="29"/>
    </row>
    <row r="16553" spans="1:5" ht="15" hidden="1" x14ac:dyDescent="0.25">
      <c r="A16553" s="23"/>
      <c r="B16553" s="29"/>
      <c r="C16553" s="29"/>
      <c r="D16553" s="30"/>
      <c r="E16553" s="29"/>
    </row>
    <row r="16554" spans="1:5" ht="15" hidden="1" x14ac:dyDescent="0.25">
      <c r="A16554" s="23"/>
      <c r="B16554" s="29"/>
      <c r="C16554" s="29"/>
      <c r="D16554" s="30"/>
      <c r="E16554" s="29"/>
    </row>
    <row r="16555" spans="1:5" ht="15" hidden="1" x14ac:dyDescent="0.25">
      <c r="A16555" s="23"/>
      <c r="B16555" s="29"/>
      <c r="C16555" s="29"/>
      <c r="D16555" s="30"/>
      <c r="E16555" s="29"/>
    </row>
    <row r="16556" spans="1:5" ht="15" hidden="1" x14ac:dyDescent="0.25">
      <c r="A16556" s="23"/>
      <c r="B16556" s="29"/>
      <c r="C16556" s="29"/>
      <c r="D16556" s="30"/>
      <c r="E16556" s="29"/>
    </row>
    <row r="16557" spans="1:5" ht="15" hidden="1" x14ac:dyDescent="0.25">
      <c r="A16557" s="23"/>
      <c r="B16557" s="29"/>
      <c r="C16557" s="29"/>
      <c r="D16557" s="30"/>
      <c r="E16557" s="29"/>
    </row>
    <row r="16558" spans="1:5" ht="15" hidden="1" x14ac:dyDescent="0.25">
      <c r="A16558" s="23"/>
      <c r="B16558" s="29"/>
      <c r="C16558" s="29"/>
      <c r="D16558" s="30"/>
      <c r="E16558" s="29"/>
    </row>
    <row r="16559" spans="1:5" ht="15" hidden="1" x14ac:dyDescent="0.25">
      <c r="A16559" s="23"/>
      <c r="B16559" s="29"/>
      <c r="C16559" s="29"/>
      <c r="D16559" s="30"/>
      <c r="E16559" s="29"/>
    </row>
    <row r="16560" spans="1:5" ht="15" hidden="1" x14ac:dyDescent="0.25">
      <c r="A16560" s="23"/>
      <c r="B16560" s="29"/>
      <c r="C16560" s="29"/>
      <c r="D16560" s="30"/>
      <c r="E16560" s="29"/>
    </row>
    <row r="16561" spans="1:5" ht="15" hidden="1" x14ac:dyDescent="0.25">
      <c r="A16561" s="23"/>
      <c r="B16561" s="29"/>
      <c r="C16561" s="29"/>
      <c r="D16561" s="30"/>
      <c r="E16561" s="29"/>
    </row>
    <row r="16562" spans="1:5" ht="15" hidden="1" x14ac:dyDescent="0.25">
      <c r="A16562" s="23"/>
      <c r="B16562" s="29"/>
      <c r="C16562" s="29"/>
      <c r="D16562" s="30"/>
      <c r="E16562" s="29"/>
    </row>
    <row r="16563" spans="1:5" ht="15" hidden="1" x14ac:dyDescent="0.25">
      <c r="A16563" s="23"/>
      <c r="B16563" s="29"/>
      <c r="C16563" s="29"/>
      <c r="D16563" s="30"/>
      <c r="E16563" s="29"/>
    </row>
    <row r="16564" spans="1:5" ht="15" hidden="1" x14ac:dyDescent="0.25">
      <c r="A16564" s="23"/>
      <c r="B16564" s="29"/>
      <c r="C16564" s="29"/>
      <c r="D16564" s="30"/>
      <c r="E16564" s="29"/>
    </row>
    <row r="16565" spans="1:5" ht="15" hidden="1" x14ac:dyDescent="0.25">
      <c r="A16565" s="23"/>
      <c r="B16565" s="29"/>
      <c r="C16565" s="29"/>
      <c r="D16565" s="30"/>
      <c r="E16565" s="29"/>
    </row>
    <row r="16566" spans="1:5" ht="15" hidden="1" x14ac:dyDescent="0.25">
      <c r="A16566" s="23"/>
      <c r="B16566" s="29"/>
      <c r="C16566" s="29"/>
      <c r="D16566" s="30"/>
      <c r="E16566" s="29"/>
    </row>
    <row r="16567" spans="1:5" ht="15" hidden="1" x14ac:dyDescent="0.25">
      <c r="A16567" s="23"/>
      <c r="B16567" s="29"/>
      <c r="C16567" s="29"/>
      <c r="D16567" s="30"/>
      <c r="E16567" s="29"/>
    </row>
    <row r="16568" spans="1:5" ht="15" hidden="1" x14ac:dyDescent="0.25">
      <c r="A16568" s="23"/>
      <c r="B16568" s="29"/>
      <c r="C16568" s="29"/>
      <c r="D16568" s="30"/>
      <c r="E16568" s="29"/>
    </row>
    <row r="16569" spans="1:5" ht="15" hidden="1" x14ac:dyDescent="0.25">
      <c r="A16569" s="23"/>
      <c r="B16569" s="29"/>
      <c r="C16569" s="29"/>
      <c r="D16569" s="30"/>
      <c r="E16569" s="29"/>
    </row>
    <row r="16570" spans="1:5" ht="15" hidden="1" x14ac:dyDescent="0.25">
      <c r="A16570" s="23"/>
      <c r="B16570" s="29"/>
      <c r="C16570" s="29"/>
      <c r="D16570" s="30"/>
      <c r="E16570" s="29"/>
    </row>
    <row r="16571" spans="1:5" ht="15" hidden="1" x14ac:dyDescent="0.25">
      <c r="A16571" s="23"/>
      <c r="B16571" s="29"/>
      <c r="C16571" s="29"/>
      <c r="D16571" s="30"/>
      <c r="E16571" s="29"/>
    </row>
    <row r="16572" spans="1:5" ht="15" hidden="1" x14ac:dyDescent="0.25">
      <c r="A16572" s="23"/>
      <c r="B16572" s="29"/>
      <c r="C16572" s="29"/>
      <c r="D16572" s="30"/>
      <c r="E16572" s="29"/>
    </row>
    <row r="16573" spans="1:5" ht="15" hidden="1" x14ac:dyDescent="0.25">
      <c r="A16573" s="23"/>
      <c r="B16573" s="29"/>
      <c r="C16573" s="29"/>
      <c r="D16573" s="30"/>
      <c r="E16573" s="29"/>
    </row>
    <row r="16574" spans="1:5" ht="15" hidden="1" x14ac:dyDescent="0.25">
      <c r="A16574" s="23"/>
      <c r="B16574" s="29"/>
      <c r="C16574" s="29"/>
      <c r="D16574" s="30"/>
      <c r="E16574" s="29"/>
    </row>
    <row r="16575" spans="1:5" ht="15" hidden="1" x14ac:dyDescent="0.25">
      <c r="A16575" s="23"/>
      <c r="B16575" s="29"/>
      <c r="C16575" s="29"/>
      <c r="D16575" s="30"/>
      <c r="E16575" s="29"/>
    </row>
    <row r="16576" spans="1:5" ht="15" hidden="1" x14ac:dyDescent="0.25">
      <c r="A16576" s="23"/>
      <c r="B16576" s="29"/>
      <c r="C16576" s="29"/>
      <c r="D16576" s="30"/>
      <c r="E16576" s="29"/>
    </row>
    <row r="16577" spans="1:5" ht="15" hidden="1" x14ac:dyDescent="0.25">
      <c r="A16577" s="23"/>
      <c r="B16577" s="29"/>
      <c r="C16577" s="29"/>
      <c r="D16577" s="30"/>
      <c r="E16577" s="29"/>
    </row>
    <row r="16578" spans="1:5" ht="15" hidden="1" x14ac:dyDescent="0.25">
      <c r="A16578" s="23"/>
      <c r="B16578" s="29"/>
      <c r="C16578" s="29"/>
      <c r="D16578" s="30"/>
      <c r="E16578" s="29"/>
    </row>
    <row r="16579" spans="1:5" ht="15" hidden="1" x14ac:dyDescent="0.25">
      <c r="A16579" s="23"/>
      <c r="B16579" s="29"/>
      <c r="C16579" s="29"/>
      <c r="D16579" s="30"/>
      <c r="E16579" s="29"/>
    </row>
    <row r="16580" spans="1:5" ht="15" hidden="1" x14ac:dyDescent="0.25">
      <c r="A16580" s="23"/>
      <c r="B16580" s="29"/>
      <c r="C16580" s="29"/>
      <c r="D16580" s="30"/>
      <c r="E16580" s="29"/>
    </row>
    <row r="16581" spans="1:5" ht="15" hidden="1" x14ac:dyDescent="0.25">
      <c r="A16581" s="23"/>
      <c r="B16581" s="29"/>
      <c r="C16581" s="29"/>
      <c r="D16581" s="30"/>
      <c r="E16581" s="29"/>
    </row>
    <row r="16582" spans="1:5" ht="15" hidden="1" x14ac:dyDescent="0.25">
      <c r="A16582" s="23"/>
      <c r="B16582" s="29"/>
      <c r="C16582" s="29"/>
      <c r="D16582" s="30"/>
      <c r="E16582" s="29"/>
    </row>
    <row r="16583" spans="1:5" ht="15" hidden="1" x14ac:dyDescent="0.25">
      <c r="A16583" s="23"/>
      <c r="B16583" s="29"/>
      <c r="C16583" s="29"/>
      <c r="D16583" s="30"/>
      <c r="E16583" s="29"/>
    </row>
    <row r="16584" spans="1:5" ht="15" hidden="1" x14ac:dyDescent="0.25">
      <c r="A16584" s="23"/>
      <c r="B16584" s="29"/>
      <c r="C16584" s="29"/>
      <c r="D16584" s="30"/>
      <c r="E16584" s="29"/>
    </row>
    <row r="16585" spans="1:5" ht="15" hidden="1" x14ac:dyDescent="0.25">
      <c r="A16585" s="23"/>
      <c r="B16585" s="29"/>
      <c r="C16585" s="29"/>
      <c r="D16585" s="30"/>
      <c r="E16585" s="29"/>
    </row>
    <row r="16586" spans="1:5" ht="15" hidden="1" x14ac:dyDescent="0.25">
      <c r="A16586" s="23"/>
      <c r="B16586" s="29"/>
      <c r="C16586" s="29"/>
      <c r="D16586" s="30"/>
      <c r="E16586" s="29"/>
    </row>
    <row r="16587" spans="1:5" ht="15" hidden="1" x14ac:dyDescent="0.25">
      <c r="A16587" s="23"/>
      <c r="B16587" s="29"/>
      <c r="C16587" s="29"/>
      <c r="D16587" s="30"/>
      <c r="E16587" s="29"/>
    </row>
    <row r="16588" spans="1:5" ht="15" hidden="1" x14ac:dyDescent="0.25">
      <c r="A16588" s="23"/>
      <c r="B16588" s="29"/>
      <c r="C16588" s="29"/>
      <c r="D16588" s="30"/>
      <c r="E16588" s="29"/>
    </row>
    <row r="16589" spans="1:5" ht="15" hidden="1" x14ac:dyDescent="0.25">
      <c r="A16589" s="23"/>
      <c r="B16589" s="29"/>
      <c r="C16589" s="29"/>
      <c r="D16589" s="30"/>
      <c r="E16589" s="29"/>
    </row>
    <row r="16590" spans="1:5" ht="15" hidden="1" x14ac:dyDescent="0.25">
      <c r="A16590" s="23"/>
      <c r="B16590" s="29"/>
      <c r="C16590" s="29"/>
      <c r="D16590" s="30"/>
      <c r="E16590" s="29"/>
    </row>
    <row r="16591" spans="1:5" ht="15" hidden="1" x14ac:dyDescent="0.25">
      <c r="A16591" s="23"/>
      <c r="B16591" s="29"/>
      <c r="C16591" s="29"/>
      <c r="D16591" s="30"/>
      <c r="E16591" s="29"/>
    </row>
    <row r="16592" spans="1:5" ht="15" hidden="1" x14ac:dyDescent="0.25">
      <c r="A16592" s="23"/>
      <c r="B16592" s="29"/>
      <c r="C16592" s="29"/>
      <c r="D16592" s="30"/>
      <c r="E16592" s="29"/>
    </row>
    <row r="16593" spans="1:5" ht="15" hidden="1" x14ac:dyDescent="0.25">
      <c r="A16593" s="23"/>
      <c r="B16593" s="29"/>
      <c r="C16593" s="29"/>
      <c r="D16593" s="30"/>
      <c r="E16593" s="29"/>
    </row>
    <row r="16594" spans="1:5" ht="15" hidden="1" x14ac:dyDescent="0.25">
      <c r="A16594" s="23"/>
      <c r="B16594" s="29"/>
      <c r="C16594" s="29"/>
      <c r="D16594" s="30"/>
      <c r="E16594" s="29"/>
    </row>
    <row r="16595" spans="1:5" ht="15" hidden="1" x14ac:dyDescent="0.25">
      <c r="A16595" s="23"/>
      <c r="B16595" s="29"/>
      <c r="C16595" s="29"/>
      <c r="D16595" s="30"/>
      <c r="E16595" s="29"/>
    </row>
    <row r="16596" spans="1:5" ht="15" hidden="1" x14ac:dyDescent="0.25">
      <c r="A16596" s="23"/>
      <c r="B16596" s="29"/>
      <c r="C16596" s="29"/>
      <c r="D16596" s="30"/>
      <c r="E16596" s="29"/>
    </row>
    <row r="16597" spans="1:5" ht="15" hidden="1" x14ac:dyDescent="0.25">
      <c r="A16597" s="23"/>
      <c r="B16597" s="29"/>
      <c r="C16597" s="29"/>
      <c r="D16597" s="30"/>
      <c r="E16597" s="29"/>
    </row>
    <row r="16598" spans="1:5" ht="15" hidden="1" x14ac:dyDescent="0.25">
      <c r="A16598" s="23"/>
      <c r="B16598" s="29"/>
      <c r="C16598" s="29"/>
      <c r="D16598" s="30"/>
      <c r="E16598" s="29"/>
    </row>
    <row r="16599" spans="1:5" ht="15" hidden="1" x14ac:dyDescent="0.25">
      <c r="A16599" s="23"/>
      <c r="B16599" s="29"/>
      <c r="C16599" s="29"/>
      <c r="D16599" s="30"/>
      <c r="E16599" s="29"/>
    </row>
    <row r="16600" spans="1:5" ht="15" hidden="1" x14ac:dyDescent="0.25">
      <c r="A16600" s="23"/>
      <c r="B16600" s="29"/>
      <c r="C16600" s="29"/>
      <c r="D16600" s="30"/>
      <c r="E16600" s="29"/>
    </row>
    <row r="16601" spans="1:5" ht="15" hidden="1" x14ac:dyDescent="0.25">
      <c r="A16601" s="23"/>
      <c r="B16601" s="29"/>
      <c r="C16601" s="29"/>
      <c r="D16601" s="30"/>
      <c r="E16601" s="29"/>
    </row>
    <row r="16602" spans="1:5" ht="15" hidden="1" x14ac:dyDescent="0.25">
      <c r="A16602" s="23"/>
      <c r="B16602" s="29"/>
      <c r="C16602" s="29"/>
      <c r="D16602" s="30"/>
      <c r="E16602" s="29"/>
    </row>
    <row r="16603" spans="1:5" ht="15" hidden="1" x14ac:dyDescent="0.25">
      <c r="A16603" s="23"/>
      <c r="B16603" s="29"/>
      <c r="C16603" s="29"/>
      <c r="D16603" s="30"/>
      <c r="E16603" s="29"/>
    </row>
    <row r="16604" spans="1:5" ht="15" hidden="1" x14ac:dyDescent="0.25">
      <c r="A16604" s="23"/>
      <c r="B16604" s="29"/>
      <c r="C16604" s="29"/>
      <c r="D16604" s="30"/>
      <c r="E16604" s="29"/>
    </row>
    <row r="16605" spans="1:5" ht="15" hidden="1" x14ac:dyDescent="0.25">
      <c r="A16605" s="23"/>
      <c r="B16605" s="29"/>
      <c r="C16605" s="29"/>
      <c r="D16605" s="30"/>
      <c r="E16605" s="29"/>
    </row>
    <row r="16606" spans="1:5" ht="15" hidden="1" x14ac:dyDescent="0.25">
      <c r="A16606" s="23"/>
      <c r="B16606" s="29"/>
      <c r="C16606" s="29"/>
      <c r="D16606" s="30"/>
      <c r="E16606" s="29"/>
    </row>
    <row r="16607" spans="1:5" ht="15" hidden="1" x14ac:dyDescent="0.25">
      <c r="A16607" s="23"/>
      <c r="B16607" s="29"/>
      <c r="C16607" s="29"/>
      <c r="D16607" s="30"/>
      <c r="E16607" s="29"/>
    </row>
    <row r="16608" spans="1:5" ht="15" hidden="1" x14ac:dyDescent="0.25">
      <c r="A16608" s="23"/>
      <c r="B16608" s="29"/>
      <c r="C16608" s="29"/>
      <c r="D16608" s="30"/>
      <c r="E16608" s="29"/>
    </row>
    <row r="16609" spans="1:5" ht="15" hidden="1" x14ac:dyDescent="0.25">
      <c r="A16609" s="23"/>
      <c r="B16609" s="29"/>
      <c r="C16609" s="29"/>
      <c r="D16609" s="30"/>
      <c r="E16609" s="29"/>
    </row>
    <row r="16610" spans="1:5" ht="15" hidden="1" x14ac:dyDescent="0.25">
      <c r="A16610" s="23"/>
      <c r="B16610" s="29"/>
      <c r="C16610" s="29"/>
      <c r="D16610" s="30"/>
      <c r="E16610" s="29"/>
    </row>
    <row r="16611" spans="1:5" ht="15" hidden="1" x14ac:dyDescent="0.25">
      <c r="A16611" s="23"/>
      <c r="B16611" s="29"/>
      <c r="C16611" s="29"/>
      <c r="D16611" s="30"/>
      <c r="E16611" s="29"/>
    </row>
    <row r="16612" spans="1:5" ht="15" hidden="1" x14ac:dyDescent="0.25">
      <c r="A16612" s="23"/>
      <c r="B16612" s="29"/>
      <c r="C16612" s="29"/>
      <c r="D16612" s="30"/>
      <c r="E16612" s="29"/>
    </row>
    <row r="16613" spans="1:5" ht="15" hidden="1" x14ac:dyDescent="0.25">
      <c r="A16613" s="23"/>
      <c r="B16613" s="29"/>
      <c r="C16613" s="29"/>
      <c r="D16613" s="30"/>
      <c r="E16613" s="29"/>
    </row>
    <row r="16614" spans="1:5" ht="15" hidden="1" x14ac:dyDescent="0.25">
      <c r="A16614" s="23"/>
      <c r="B16614" s="29"/>
      <c r="C16614" s="29"/>
      <c r="D16614" s="30"/>
      <c r="E16614" s="29"/>
    </row>
    <row r="16615" spans="1:5" ht="15" hidden="1" x14ac:dyDescent="0.25">
      <c r="A16615" s="23"/>
      <c r="B16615" s="29"/>
      <c r="C16615" s="29"/>
      <c r="D16615" s="30"/>
      <c r="E16615" s="29"/>
    </row>
    <row r="16616" spans="1:5" ht="15" hidden="1" x14ac:dyDescent="0.25">
      <c r="A16616" s="23"/>
      <c r="B16616" s="29"/>
      <c r="C16616" s="29"/>
      <c r="D16616" s="30"/>
      <c r="E16616" s="29"/>
    </row>
    <row r="16617" spans="1:5" ht="15" hidden="1" x14ac:dyDescent="0.25">
      <c r="A16617" s="23"/>
      <c r="B16617" s="29"/>
      <c r="C16617" s="29"/>
      <c r="D16617" s="30"/>
      <c r="E16617" s="29"/>
    </row>
    <row r="16618" spans="1:5" ht="15" hidden="1" x14ac:dyDescent="0.25">
      <c r="A16618" s="23"/>
      <c r="B16618" s="29"/>
      <c r="C16618" s="29"/>
      <c r="D16618" s="30"/>
      <c r="E16618" s="29"/>
    </row>
    <row r="16619" spans="1:5" ht="15" hidden="1" x14ac:dyDescent="0.25">
      <c r="A16619" s="23"/>
      <c r="B16619" s="29"/>
      <c r="C16619" s="29"/>
      <c r="D16619" s="30"/>
      <c r="E16619" s="29"/>
    </row>
    <row r="16620" spans="1:5" ht="15" hidden="1" x14ac:dyDescent="0.25">
      <c r="A16620" s="23"/>
      <c r="B16620" s="29"/>
      <c r="C16620" s="29"/>
      <c r="D16620" s="30"/>
      <c r="E16620" s="29"/>
    </row>
    <row r="16621" spans="1:5" ht="15" hidden="1" x14ac:dyDescent="0.25">
      <c r="A16621" s="23"/>
      <c r="B16621" s="29"/>
      <c r="C16621" s="29"/>
      <c r="D16621" s="30"/>
      <c r="E16621" s="29"/>
    </row>
    <row r="16622" spans="1:5" ht="15" hidden="1" x14ac:dyDescent="0.25">
      <c r="A16622" s="23"/>
      <c r="B16622" s="29"/>
      <c r="C16622" s="29"/>
      <c r="D16622" s="30"/>
      <c r="E16622" s="29"/>
    </row>
    <row r="16623" spans="1:5" ht="15" hidden="1" x14ac:dyDescent="0.25">
      <c r="A16623" s="23"/>
      <c r="B16623" s="29"/>
      <c r="C16623" s="29"/>
      <c r="D16623" s="30"/>
      <c r="E16623" s="29"/>
    </row>
    <row r="16624" spans="1:5" ht="15" hidden="1" x14ac:dyDescent="0.25">
      <c r="A16624" s="23"/>
      <c r="B16624" s="29"/>
      <c r="C16624" s="29"/>
      <c r="D16624" s="30"/>
      <c r="E16624" s="29"/>
    </row>
    <row r="16625" spans="1:5" ht="15" hidden="1" x14ac:dyDescent="0.25">
      <c r="A16625" s="23"/>
      <c r="B16625" s="29"/>
      <c r="C16625" s="29"/>
      <c r="D16625" s="30"/>
      <c r="E16625" s="29"/>
    </row>
    <row r="16626" spans="1:5" ht="15" hidden="1" x14ac:dyDescent="0.25">
      <c r="A16626" s="23"/>
      <c r="B16626" s="29"/>
      <c r="C16626" s="29"/>
      <c r="D16626" s="30"/>
      <c r="E16626" s="29"/>
    </row>
    <row r="16627" spans="1:5" ht="15" hidden="1" x14ac:dyDescent="0.25">
      <c r="A16627" s="23"/>
      <c r="B16627" s="29"/>
      <c r="C16627" s="29"/>
      <c r="D16627" s="30"/>
      <c r="E16627" s="29"/>
    </row>
    <row r="16628" spans="1:5" ht="15" hidden="1" x14ac:dyDescent="0.25">
      <c r="A16628" s="23"/>
      <c r="B16628" s="29"/>
      <c r="C16628" s="29"/>
      <c r="D16628" s="30"/>
      <c r="E16628" s="29"/>
    </row>
    <row r="16629" spans="1:5" ht="15" hidden="1" x14ac:dyDescent="0.25">
      <c r="A16629" s="23"/>
      <c r="B16629" s="29"/>
      <c r="C16629" s="29"/>
      <c r="D16629" s="30"/>
      <c r="E16629" s="29"/>
    </row>
    <row r="16630" spans="1:5" ht="15" hidden="1" x14ac:dyDescent="0.25">
      <c r="A16630" s="23"/>
      <c r="B16630" s="29"/>
      <c r="C16630" s="29"/>
      <c r="D16630" s="30"/>
      <c r="E16630" s="29"/>
    </row>
    <row r="16631" spans="1:5" ht="15" hidden="1" x14ac:dyDescent="0.25">
      <c r="A16631" s="23"/>
      <c r="B16631" s="29"/>
      <c r="C16631" s="29"/>
      <c r="D16631" s="30"/>
      <c r="E16631" s="29"/>
    </row>
    <row r="16632" spans="1:5" ht="15" hidden="1" x14ac:dyDescent="0.25">
      <c r="A16632" s="23"/>
      <c r="B16632" s="29"/>
      <c r="C16632" s="29"/>
      <c r="D16632" s="30"/>
      <c r="E16632" s="29"/>
    </row>
    <row r="16633" spans="1:5" ht="15" hidden="1" x14ac:dyDescent="0.25">
      <c r="A16633" s="23"/>
      <c r="B16633" s="29"/>
      <c r="C16633" s="29"/>
      <c r="D16633" s="30"/>
      <c r="E16633" s="29"/>
    </row>
    <row r="16634" spans="1:5" ht="15" hidden="1" x14ac:dyDescent="0.25">
      <c r="A16634" s="23"/>
      <c r="B16634" s="29"/>
      <c r="C16634" s="29"/>
      <c r="D16634" s="30"/>
      <c r="E16634" s="29"/>
    </row>
    <row r="16635" spans="1:5" ht="15" hidden="1" x14ac:dyDescent="0.25">
      <c r="A16635" s="23"/>
      <c r="B16635" s="29"/>
      <c r="C16635" s="29"/>
      <c r="D16635" s="30"/>
      <c r="E16635" s="29"/>
    </row>
    <row r="16636" spans="1:5" ht="15" hidden="1" x14ac:dyDescent="0.25">
      <c r="A16636" s="23"/>
      <c r="B16636" s="29"/>
      <c r="C16636" s="29"/>
      <c r="D16636" s="30"/>
      <c r="E16636" s="29"/>
    </row>
    <row r="16637" spans="1:5" ht="15" hidden="1" x14ac:dyDescent="0.25">
      <c r="A16637" s="23"/>
      <c r="B16637" s="29"/>
      <c r="C16637" s="29"/>
      <c r="D16637" s="30"/>
      <c r="E16637" s="29"/>
    </row>
    <row r="16638" spans="1:5" ht="15" hidden="1" x14ac:dyDescent="0.25">
      <c r="A16638" s="23"/>
      <c r="B16638" s="29"/>
      <c r="C16638" s="29"/>
      <c r="D16638" s="30"/>
      <c r="E16638" s="29"/>
    </row>
    <row r="16639" spans="1:5" ht="15" hidden="1" x14ac:dyDescent="0.25">
      <c r="A16639" s="23"/>
      <c r="B16639" s="29"/>
      <c r="C16639" s="29"/>
      <c r="D16639" s="30"/>
      <c r="E16639" s="29"/>
    </row>
    <row r="16640" spans="1:5" ht="15" hidden="1" x14ac:dyDescent="0.25">
      <c r="A16640" s="23"/>
      <c r="B16640" s="29"/>
      <c r="C16640" s="29"/>
      <c r="D16640" s="30"/>
      <c r="E16640" s="29"/>
    </row>
    <row r="16641" spans="1:5" ht="15" hidden="1" x14ac:dyDescent="0.25">
      <c r="A16641" s="23"/>
      <c r="B16641" s="29"/>
      <c r="C16641" s="29"/>
      <c r="D16641" s="30"/>
      <c r="E16641" s="29"/>
    </row>
    <row r="16642" spans="1:5" ht="15" hidden="1" x14ac:dyDescent="0.25">
      <c r="A16642" s="23"/>
      <c r="B16642" s="29"/>
      <c r="C16642" s="29"/>
      <c r="D16642" s="30"/>
      <c r="E16642" s="29"/>
    </row>
    <row r="16643" spans="1:5" ht="15" hidden="1" x14ac:dyDescent="0.25">
      <c r="A16643" s="23"/>
      <c r="B16643" s="29"/>
      <c r="C16643" s="29"/>
      <c r="D16643" s="30"/>
      <c r="E16643" s="29"/>
    </row>
    <row r="16644" spans="1:5" ht="15" hidden="1" x14ac:dyDescent="0.25">
      <c r="A16644" s="23"/>
      <c r="B16644" s="29"/>
      <c r="C16644" s="29"/>
      <c r="D16644" s="30"/>
      <c r="E16644" s="29"/>
    </row>
    <row r="16645" spans="1:5" ht="15" hidden="1" x14ac:dyDescent="0.25">
      <c r="A16645" s="23"/>
      <c r="B16645" s="29"/>
      <c r="C16645" s="29"/>
      <c r="D16645" s="30"/>
      <c r="E16645" s="29"/>
    </row>
    <row r="16646" spans="1:5" ht="15" hidden="1" x14ac:dyDescent="0.25">
      <c r="A16646" s="23"/>
      <c r="B16646" s="29"/>
      <c r="C16646" s="29"/>
      <c r="D16646" s="30"/>
      <c r="E16646" s="29"/>
    </row>
    <row r="16647" spans="1:5" ht="15" hidden="1" x14ac:dyDescent="0.25">
      <c r="A16647" s="23"/>
      <c r="B16647" s="29"/>
      <c r="C16647" s="29"/>
      <c r="D16647" s="30"/>
      <c r="E16647" s="29"/>
    </row>
    <row r="16648" spans="1:5" ht="15" hidden="1" x14ac:dyDescent="0.25">
      <c r="A16648" s="23"/>
      <c r="B16648" s="29"/>
      <c r="C16648" s="29"/>
      <c r="D16648" s="30"/>
      <c r="E16648" s="29"/>
    </row>
    <row r="16649" spans="1:5" ht="15" hidden="1" x14ac:dyDescent="0.25">
      <c r="A16649" s="23"/>
      <c r="B16649" s="29"/>
      <c r="C16649" s="29"/>
      <c r="D16649" s="30"/>
      <c r="E16649" s="29"/>
    </row>
    <row r="16650" spans="1:5" ht="15" hidden="1" x14ac:dyDescent="0.25">
      <c r="A16650" s="23"/>
      <c r="B16650" s="29"/>
      <c r="C16650" s="29"/>
      <c r="D16650" s="30"/>
      <c r="E16650" s="29"/>
    </row>
    <row r="16651" spans="1:5" ht="15" hidden="1" x14ac:dyDescent="0.25">
      <c r="A16651" s="23"/>
      <c r="B16651" s="29"/>
      <c r="C16651" s="29"/>
      <c r="D16651" s="30"/>
      <c r="E16651" s="29"/>
    </row>
    <row r="16652" spans="1:5" ht="15" hidden="1" x14ac:dyDescent="0.25">
      <c r="A16652" s="23"/>
      <c r="B16652" s="29"/>
      <c r="C16652" s="29"/>
      <c r="D16652" s="30"/>
      <c r="E16652" s="29"/>
    </row>
    <row r="16653" spans="1:5" ht="15" hidden="1" x14ac:dyDescent="0.25">
      <c r="A16653" s="23"/>
      <c r="B16653" s="29"/>
      <c r="C16653" s="29"/>
      <c r="D16653" s="30"/>
      <c r="E16653" s="29"/>
    </row>
    <row r="16654" spans="1:5" ht="15" hidden="1" x14ac:dyDescent="0.25">
      <c r="A16654" s="23"/>
      <c r="B16654" s="29"/>
      <c r="C16654" s="29"/>
      <c r="D16654" s="30"/>
      <c r="E16654" s="29"/>
    </row>
    <row r="16655" spans="1:5" ht="15" hidden="1" x14ac:dyDescent="0.25">
      <c r="A16655" s="23"/>
      <c r="B16655" s="29"/>
      <c r="C16655" s="29"/>
      <c r="D16655" s="30"/>
      <c r="E16655" s="29"/>
    </row>
    <row r="16656" spans="1:5" ht="15" hidden="1" x14ac:dyDescent="0.25">
      <c r="A16656" s="23"/>
      <c r="B16656" s="29"/>
      <c r="C16656" s="29"/>
      <c r="D16656" s="30"/>
      <c r="E16656" s="29"/>
    </row>
    <row r="16657" spans="1:5" ht="15" hidden="1" x14ac:dyDescent="0.25">
      <c r="A16657" s="23"/>
      <c r="B16657" s="29"/>
      <c r="C16657" s="29"/>
      <c r="D16657" s="30"/>
      <c r="E16657" s="29"/>
    </row>
    <row r="16658" spans="1:5" ht="15" hidden="1" x14ac:dyDescent="0.25">
      <c r="A16658" s="23"/>
      <c r="B16658" s="29"/>
      <c r="C16658" s="29"/>
      <c r="D16658" s="30"/>
      <c r="E16658" s="29"/>
    </row>
    <row r="16659" spans="1:5" ht="15" hidden="1" x14ac:dyDescent="0.25">
      <c r="A16659" s="23"/>
      <c r="B16659" s="29"/>
      <c r="C16659" s="29"/>
      <c r="D16659" s="30"/>
      <c r="E16659" s="29"/>
    </row>
    <row r="16660" spans="1:5" ht="15" hidden="1" x14ac:dyDescent="0.25">
      <c r="A16660" s="23"/>
      <c r="B16660" s="29"/>
      <c r="C16660" s="29"/>
      <c r="D16660" s="30"/>
      <c r="E16660" s="29"/>
    </row>
    <row r="16661" spans="1:5" ht="15" hidden="1" x14ac:dyDescent="0.25">
      <c r="A16661" s="23"/>
      <c r="B16661" s="29"/>
      <c r="C16661" s="29"/>
      <c r="D16661" s="30"/>
      <c r="E16661" s="29"/>
    </row>
    <row r="16662" spans="1:5" ht="15" hidden="1" x14ac:dyDescent="0.25">
      <c r="A16662" s="23"/>
      <c r="B16662" s="29"/>
      <c r="C16662" s="29"/>
      <c r="D16662" s="30"/>
      <c r="E16662" s="29"/>
    </row>
    <row r="16663" spans="1:5" ht="15" hidden="1" x14ac:dyDescent="0.25">
      <c r="A16663" s="23"/>
      <c r="B16663" s="29"/>
      <c r="C16663" s="29"/>
      <c r="D16663" s="30"/>
      <c r="E16663" s="29"/>
    </row>
    <row r="16664" spans="1:5" ht="15" hidden="1" x14ac:dyDescent="0.25">
      <c r="A16664" s="23"/>
      <c r="B16664" s="29"/>
      <c r="C16664" s="29"/>
      <c r="D16664" s="30"/>
      <c r="E16664" s="29"/>
    </row>
    <row r="16665" spans="1:5" ht="15" hidden="1" x14ac:dyDescent="0.25">
      <c r="A16665" s="23"/>
      <c r="B16665" s="29"/>
      <c r="C16665" s="29"/>
      <c r="D16665" s="30"/>
      <c r="E16665" s="29"/>
    </row>
    <row r="16666" spans="1:5" ht="15" hidden="1" x14ac:dyDescent="0.25">
      <c r="A16666" s="23"/>
      <c r="B16666" s="29"/>
      <c r="C16666" s="29"/>
      <c r="D16666" s="30"/>
      <c r="E16666" s="29"/>
    </row>
    <row r="16667" spans="1:5" ht="15" hidden="1" x14ac:dyDescent="0.25">
      <c r="A16667" s="23"/>
      <c r="B16667" s="29"/>
      <c r="C16667" s="29"/>
      <c r="D16667" s="30"/>
      <c r="E16667" s="29"/>
    </row>
    <row r="16668" spans="1:5" ht="15" hidden="1" x14ac:dyDescent="0.25">
      <c r="A16668" s="23"/>
      <c r="B16668" s="29"/>
      <c r="C16668" s="29"/>
      <c r="D16668" s="30"/>
      <c r="E16668" s="29"/>
    </row>
    <row r="16669" spans="1:5" ht="15" hidden="1" x14ac:dyDescent="0.25">
      <c r="A16669" s="23"/>
      <c r="B16669" s="29"/>
      <c r="C16669" s="29"/>
      <c r="D16669" s="30"/>
      <c r="E16669" s="29"/>
    </row>
    <row r="16670" spans="1:5" ht="15" hidden="1" x14ac:dyDescent="0.25">
      <c r="A16670" s="23"/>
      <c r="B16670" s="29"/>
      <c r="C16670" s="29"/>
      <c r="D16670" s="30"/>
      <c r="E16670" s="29"/>
    </row>
    <row r="16671" spans="1:5" ht="15" hidden="1" x14ac:dyDescent="0.25">
      <c r="A16671" s="23"/>
      <c r="B16671" s="29"/>
      <c r="C16671" s="29"/>
      <c r="D16671" s="30"/>
      <c r="E16671" s="29"/>
    </row>
    <row r="16672" spans="1:5" ht="15" hidden="1" x14ac:dyDescent="0.25">
      <c r="A16672" s="23"/>
      <c r="B16672" s="29"/>
      <c r="C16672" s="29"/>
      <c r="D16672" s="30"/>
      <c r="E16672" s="29"/>
    </row>
    <row r="16673" spans="1:5" ht="15" hidden="1" x14ac:dyDescent="0.25">
      <c r="A16673" s="23"/>
      <c r="B16673" s="29"/>
      <c r="C16673" s="29"/>
      <c r="D16673" s="30"/>
      <c r="E16673" s="29"/>
    </row>
    <row r="16674" spans="1:5" ht="15" hidden="1" x14ac:dyDescent="0.25">
      <c r="A16674" s="23"/>
      <c r="B16674" s="29"/>
      <c r="C16674" s="29"/>
      <c r="D16674" s="30"/>
      <c r="E16674" s="29"/>
    </row>
    <row r="16675" spans="1:5" ht="15" hidden="1" x14ac:dyDescent="0.25">
      <c r="A16675" s="23"/>
      <c r="B16675" s="29"/>
      <c r="C16675" s="29"/>
      <c r="D16675" s="30"/>
      <c r="E16675" s="29"/>
    </row>
    <row r="16676" spans="1:5" ht="15" hidden="1" x14ac:dyDescent="0.25">
      <c r="A16676" s="23"/>
      <c r="B16676" s="29"/>
      <c r="C16676" s="29"/>
      <c r="D16676" s="30"/>
      <c r="E16676" s="29"/>
    </row>
    <row r="16677" spans="1:5" ht="15" hidden="1" x14ac:dyDescent="0.25">
      <c r="A16677" s="23"/>
      <c r="B16677" s="29"/>
      <c r="C16677" s="29"/>
      <c r="D16677" s="30"/>
      <c r="E16677" s="29"/>
    </row>
    <row r="16678" spans="1:5" ht="15" hidden="1" x14ac:dyDescent="0.25">
      <c r="A16678" s="23"/>
      <c r="B16678" s="29"/>
      <c r="C16678" s="29"/>
      <c r="D16678" s="30"/>
      <c r="E16678" s="29"/>
    </row>
    <row r="16679" spans="1:5" ht="15" hidden="1" x14ac:dyDescent="0.25">
      <c r="A16679" s="23"/>
      <c r="B16679" s="29"/>
      <c r="C16679" s="29"/>
      <c r="D16679" s="30"/>
      <c r="E16679" s="29"/>
    </row>
    <row r="16680" spans="1:5" ht="15" hidden="1" x14ac:dyDescent="0.25">
      <c r="A16680" s="23"/>
      <c r="B16680" s="29"/>
      <c r="C16680" s="29"/>
      <c r="D16680" s="30"/>
      <c r="E16680" s="29"/>
    </row>
    <row r="16681" spans="1:5" ht="15" hidden="1" x14ac:dyDescent="0.25">
      <c r="A16681" s="23"/>
      <c r="B16681" s="29"/>
      <c r="C16681" s="29"/>
      <c r="D16681" s="30"/>
      <c r="E16681" s="29"/>
    </row>
    <row r="16682" spans="1:5" ht="15" hidden="1" x14ac:dyDescent="0.25">
      <c r="A16682" s="23"/>
      <c r="B16682" s="29"/>
      <c r="C16682" s="29"/>
      <c r="D16682" s="30"/>
      <c r="E16682" s="29"/>
    </row>
    <row r="16683" spans="1:5" ht="15" hidden="1" x14ac:dyDescent="0.25">
      <c r="A16683" s="23"/>
      <c r="B16683" s="29"/>
      <c r="C16683" s="29"/>
      <c r="D16683" s="30"/>
      <c r="E16683" s="29"/>
    </row>
    <row r="16684" spans="1:5" ht="15" hidden="1" x14ac:dyDescent="0.25">
      <c r="A16684" s="23"/>
      <c r="B16684" s="29"/>
      <c r="C16684" s="29"/>
      <c r="D16684" s="30"/>
      <c r="E16684" s="29"/>
    </row>
    <row r="16685" spans="1:5" ht="15" hidden="1" x14ac:dyDescent="0.25">
      <c r="A16685" s="23"/>
      <c r="B16685" s="29"/>
      <c r="C16685" s="29"/>
      <c r="D16685" s="30"/>
      <c r="E16685" s="29"/>
    </row>
    <row r="16686" spans="1:5" ht="15" hidden="1" x14ac:dyDescent="0.25">
      <c r="A16686" s="23"/>
      <c r="B16686" s="29"/>
      <c r="C16686" s="29"/>
      <c r="D16686" s="30"/>
      <c r="E16686" s="29"/>
    </row>
    <row r="16687" spans="1:5" ht="15" hidden="1" x14ac:dyDescent="0.25">
      <c r="A16687" s="23"/>
      <c r="B16687" s="29"/>
      <c r="C16687" s="29"/>
      <c r="D16687" s="30"/>
      <c r="E16687" s="29"/>
    </row>
    <row r="16688" spans="1:5" ht="15" hidden="1" x14ac:dyDescent="0.25">
      <c r="A16688" s="23"/>
      <c r="B16688" s="29"/>
      <c r="C16688" s="29"/>
      <c r="D16688" s="30"/>
      <c r="E16688" s="29"/>
    </row>
    <row r="16689" spans="1:5" ht="15" hidden="1" x14ac:dyDescent="0.25">
      <c r="A16689" s="23"/>
      <c r="B16689" s="29"/>
      <c r="C16689" s="29"/>
      <c r="D16689" s="30"/>
      <c r="E16689" s="29"/>
    </row>
    <row r="16690" spans="1:5" ht="15" hidden="1" x14ac:dyDescent="0.25">
      <c r="A16690" s="23"/>
      <c r="B16690" s="29"/>
      <c r="C16690" s="29"/>
      <c r="D16690" s="30"/>
      <c r="E16690" s="29"/>
    </row>
    <row r="16691" spans="1:5" ht="15" hidden="1" x14ac:dyDescent="0.25">
      <c r="A16691" s="23"/>
      <c r="B16691" s="29"/>
      <c r="C16691" s="29"/>
      <c r="D16691" s="30"/>
      <c r="E16691" s="29"/>
    </row>
    <row r="16692" spans="1:5" ht="15" hidden="1" x14ac:dyDescent="0.25">
      <c r="A16692" s="23"/>
      <c r="B16692" s="29"/>
      <c r="C16692" s="29"/>
      <c r="D16692" s="30"/>
      <c r="E16692" s="29"/>
    </row>
    <row r="16693" spans="1:5" ht="15" hidden="1" x14ac:dyDescent="0.25">
      <c r="A16693" s="23"/>
      <c r="B16693" s="29"/>
      <c r="C16693" s="29"/>
      <c r="D16693" s="30"/>
      <c r="E16693" s="29"/>
    </row>
    <row r="16694" spans="1:5" ht="15" hidden="1" x14ac:dyDescent="0.25">
      <c r="A16694" s="23"/>
      <c r="B16694" s="29"/>
      <c r="C16694" s="29"/>
      <c r="D16694" s="30"/>
      <c r="E16694" s="29"/>
    </row>
    <row r="16695" spans="1:5" ht="15" hidden="1" x14ac:dyDescent="0.25">
      <c r="A16695" s="23"/>
      <c r="B16695" s="29"/>
      <c r="C16695" s="29"/>
      <c r="D16695" s="30"/>
      <c r="E16695" s="29"/>
    </row>
    <row r="16696" spans="1:5" ht="15" hidden="1" x14ac:dyDescent="0.25">
      <c r="A16696" s="23"/>
      <c r="B16696" s="29"/>
      <c r="C16696" s="29"/>
      <c r="D16696" s="30"/>
      <c r="E16696" s="29"/>
    </row>
    <row r="16697" spans="1:5" ht="15" hidden="1" x14ac:dyDescent="0.25">
      <c r="A16697" s="23"/>
      <c r="B16697" s="29"/>
      <c r="C16697" s="29"/>
      <c r="D16697" s="30"/>
      <c r="E16697" s="29"/>
    </row>
    <row r="16698" spans="1:5" ht="15" hidden="1" x14ac:dyDescent="0.25">
      <c r="A16698" s="23"/>
      <c r="B16698" s="29"/>
      <c r="C16698" s="29"/>
      <c r="D16698" s="30"/>
      <c r="E16698" s="29"/>
    </row>
    <row r="16699" spans="1:5" ht="15" hidden="1" x14ac:dyDescent="0.25">
      <c r="A16699" s="23"/>
      <c r="B16699" s="29"/>
      <c r="C16699" s="29"/>
      <c r="D16699" s="30"/>
      <c r="E16699" s="29"/>
    </row>
    <row r="16700" spans="1:5" ht="15" hidden="1" x14ac:dyDescent="0.25">
      <c r="A16700" s="23"/>
      <c r="B16700" s="29"/>
      <c r="C16700" s="29"/>
      <c r="D16700" s="30"/>
      <c r="E16700" s="29"/>
    </row>
    <row r="16701" spans="1:5" ht="15" hidden="1" x14ac:dyDescent="0.25">
      <c r="A16701" s="23"/>
      <c r="B16701" s="29"/>
      <c r="C16701" s="29"/>
      <c r="D16701" s="30"/>
      <c r="E16701" s="29"/>
    </row>
    <row r="16702" spans="1:5" ht="15" hidden="1" x14ac:dyDescent="0.25">
      <c r="A16702" s="23"/>
      <c r="B16702" s="29"/>
      <c r="C16702" s="29"/>
      <c r="D16702" s="30"/>
      <c r="E16702" s="29"/>
    </row>
    <row r="16703" spans="1:5" ht="15" hidden="1" x14ac:dyDescent="0.25">
      <c r="A16703" s="23"/>
      <c r="B16703" s="29"/>
      <c r="C16703" s="29"/>
      <c r="D16703" s="30"/>
      <c r="E16703" s="29"/>
    </row>
    <row r="16704" spans="1:5" ht="15" hidden="1" x14ac:dyDescent="0.25">
      <c r="A16704" s="23"/>
      <c r="B16704" s="29"/>
      <c r="C16704" s="29"/>
      <c r="D16704" s="30"/>
      <c r="E16704" s="29"/>
    </row>
    <row r="16705" spans="1:5" ht="15" hidden="1" x14ac:dyDescent="0.25">
      <c r="A16705" s="23"/>
      <c r="B16705" s="29"/>
      <c r="C16705" s="29"/>
      <c r="D16705" s="30"/>
      <c r="E16705" s="29"/>
    </row>
    <row r="16706" spans="1:5" ht="15" hidden="1" x14ac:dyDescent="0.25">
      <c r="A16706" s="23"/>
      <c r="B16706" s="29"/>
      <c r="C16706" s="29"/>
      <c r="D16706" s="30"/>
      <c r="E16706" s="29"/>
    </row>
    <row r="16707" spans="1:5" ht="15" hidden="1" x14ac:dyDescent="0.25">
      <c r="A16707" s="23"/>
      <c r="B16707" s="29"/>
      <c r="C16707" s="29"/>
      <c r="D16707" s="30"/>
      <c r="E16707" s="29"/>
    </row>
    <row r="16708" spans="1:5" ht="15" hidden="1" x14ac:dyDescent="0.25">
      <c r="A16708" s="23"/>
      <c r="B16708" s="29"/>
      <c r="C16708" s="29"/>
      <c r="D16708" s="30"/>
      <c r="E16708" s="29"/>
    </row>
    <row r="16709" spans="1:5" ht="15" hidden="1" x14ac:dyDescent="0.25">
      <c r="A16709" s="23"/>
      <c r="B16709" s="29"/>
      <c r="C16709" s="29"/>
      <c r="D16709" s="30"/>
      <c r="E16709" s="29"/>
    </row>
    <row r="16710" spans="1:5" ht="15" hidden="1" x14ac:dyDescent="0.25">
      <c r="A16710" s="23"/>
      <c r="B16710" s="29"/>
      <c r="C16710" s="29"/>
      <c r="D16710" s="30"/>
      <c r="E16710" s="29"/>
    </row>
    <row r="16711" spans="1:5" ht="15" hidden="1" x14ac:dyDescent="0.25">
      <c r="A16711" s="23"/>
      <c r="B16711" s="29"/>
      <c r="C16711" s="29"/>
      <c r="D16711" s="30"/>
      <c r="E16711" s="29"/>
    </row>
    <row r="16712" spans="1:5" ht="15" hidden="1" x14ac:dyDescent="0.25">
      <c r="A16712" s="23"/>
      <c r="B16712" s="29"/>
      <c r="C16712" s="29"/>
      <c r="D16712" s="30"/>
      <c r="E16712" s="29"/>
    </row>
    <row r="16713" spans="1:5" ht="15" hidden="1" x14ac:dyDescent="0.25">
      <c r="A16713" s="23"/>
      <c r="B16713" s="29"/>
      <c r="C16713" s="29"/>
      <c r="D16713" s="30"/>
      <c r="E16713" s="29"/>
    </row>
    <row r="16714" spans="1:5" ht="15" hidden="1" x14ac:dyDescent="0.25">
      <c r="A16714" s="23"/>
      <c r="B16714" s="29"/>
      <c r="C16714" s="29"/>
      <c r="D16714" s="30"/>
      <c r="E16714" s="29"/>
    </row>
    <row r="16715" spans="1:5" ht="15" hidden="1" x14ac:dyDescent="0.25">
      <c r="A16715" s="23"/>
      <c r="B16715" s="29"/>
      <c r="C16715" s="29"/>
      <c r="D16715" s="30"/>
      <c r="E16715" s="29"/>
    </row>
    <row r="16716" spans="1:5" ht="15" hidden="1" x14ac:dyDescent="0.25">
      <c r="A16716" s="23"/>
      <c r="B16716" s="29"/>
      <c r="C16716" s="29"/>
      <c r="D16716" s="30"/>
      <c r="E16716" s="29"/>
    </row>
    <row r="16717" spans="1:5" ht="15" hidden="1" x14ac:dyDescent="0.25">
      <c r="A16717" s="23"/>
      <c r="B16717" s="29"/>
      <c r="C16717" s="29"/>
      <c r="D16717" s="30"/>
      <c r="E16717" s="29"/>
    </row>
    <row r="16718" spans="1:5" ht="15" hidden="1" x14ac:dyDescent="0.25">
      <c r="A16718" s="23"/>
      <c r="B16718" s="29"/>
      <c r="C16718" s="29"/>
      <c r="D16718" s="30"/>
      <c r="E16718" s="29"/>
    </row>
    <row r="16719" spans="1:5" ht="15" hidden="1" x14ac:dyDescent="0.25">
      <c r="A16719" s="23"/>
      <c r="B16719" s="29"/>
      <c r="C16719" s="29"/>
      <c r="D16719" s="30"/>
      <c r="E16719" s="29"/>
    </row>
    <row r="16720" spans="1:5" ht="15" hidden="1" x14ac:dyDescent="0.25">
      <c r="A16720" s="23"/>
      <c r="B16720" s="29"/>
      <c r="C16720" s="29"/>
      <c r="D16720" s="30"/>
      <c r="E16720" s="29"/>
    </row>
    <row r="16721" spans="1:5" ht="15" hidden="1" x14ac:dyDescent="0.25">
      <c r="A16721" s="23"/>
      <c r="B16721" s="29"/>
      <c r="C16721" s="29"/>
      <c r="D16721" s="30"/>
      <c r="E16721" s="29"/>
    </row>
    <row r="16722" spans="1:5" ht="15" hidden="1" x14ac:dyDescent="0.25">
      <c r="A16722" s="23"/>
      <c r="B16722" s="29"/>
      <c r="C16722" s="29"/>
      <c r="D16722" s="30"/>
      <c r="E16722" s="29"/>
    </row>
    <row r="16723" spans="1:5" ht="15" hidden="1" x14ac:dyDescent="0.25">
      <c r="A16723" s="23"/>
      <c r="B16723" s="29"/>
      <c r="C16723" s="29"/>
      <c r="D16723" s="30"/>
      <c r="E16723" s="29"/>
    </row>
    <row r="16724" spans="1:5" ht="15" hidden="1" x14ac:dyDescent="0.25">
      <c r="A16724" s="23"/>
      <c r="B16724" s="29"/>
      <c r="C16724" s="29"/>
      <c r="D16724" s="30"/>
      <c r="E16724" s="29"/>
    </row>
    <row r="16725" spans="1:5" ht="15" hidden="1" x14ac:dyDescent="0.25">
      <c r="A16725" s="23"/>
      <c r="B16725" s="29"/>
      <c r="C16725" s="29"/>
      <c r="D16725" s="30"/>
      <c r="E16725" s="29"/>
    </row>
    <row r="16726" spans="1:5" ht="15" hidden="1" x14ac:dyDescent="0.25">
      <c r="A16726" s="23"/>
      <c r="B16726" s="29"/>
      <c r="C16726" s="29"/>
      <c r="D16726" s="30"/>
      <c r="E16726" s="29"/>
    </row>
    <row r="16727" spans="1:5" ht="15" hidden="1" x14ac:dyDescent="0.25">
      <c r="A16727" s="23"/>
      <c r="B16727" s="29"/>
      <c r="C16727" s="29"/>
      <c r="D16727" s="30"/>
      <c r="E16727" s="29"/>
    </row>
    <row r="16728" spans="1:5" ht="15" hidden="1" x14ac:dyDescent="0.25">
      <c r="A16728" s="23"/>
      <c r="B16728" s="29"/>
      <c r="C16728" s="29"/>
      <c r="D16728" s="30"/>
      <c r="E16728" s="29"/>
    </row>
    <row r="16729" spans="1:5" ht="15" hidden="1" x14ac:dyDescent="0.25">
      <c r="A16729" s="23"/>
      <c r="B16729" s="29"/>
      <c r="C16729" s="29"/>
      <c r="D16729" s="30"/>
      <c r="E16729" s="29"/>
    </row>
    <row r="16730" spans="1:5" ht="15" hidden="1" x14ac:dyDescent="0.25">
      <c r="A16730" s="23"/>
      <c r="B16730" s="29"/>
      <c r="C16730" s="29"/>
      <c r="D16730" s="30"/>
      <c r="E16730" s="29"/>
    </row>
    <row r="16731" spans="1:5" ht="15" hidden="1" x14ac:dyDescent="0.25">
      <c r="A16731" s="23"/>
      <c r="B16731" s="29"/>
      <c r="C16731" s="29"/>
      <c r="D16731" s="30"/>
      <c r="E16731" s="29"/>
    </row>
    <row r="16732" spans="1:5" ht="15" hidden="1" x14ac:dyDescent="0.25">
      <c r="A16732" s="23"/>
      <c r="B16732" s="29"/>
      <c r="C16732" s="29"/>
      <c r="D16732" s="30"/>
      <c r="E16732" s="29"/>
    </row>
    <row r="16733" spans="1:5" ht="15" hidden="1" x14ac:dyDescent="0.25">
      <c r="A16733" s="23"/>
      <c r="B16733" s="29"/>
      <c r="C16733" s="29"/>
      <c r="D16733" s="30"/>
      <c r="E16733" s="29"/>
    </row>
    <row r="16734" spans="1:5" ht="15" hidden="1" x14ac:dyDescent="0.25">
      <c r="A16734" s="23"/>
      <c r="B16734" s="29"/>
      <c r="C16734" s="29"/>
      <c r="D16734" s="30"/>
      <c r="E16734" s="29"/>
    </row>
    <row r="16735" spans="1:5" ht="15" hidden="1" x14ac:dyDescent="0.25">
      <c r="A16735" s="23"/>
      <c r="B16735" s="29"/>
      <c r="C16735" s="29"/>
      <c r="D16735" s="30"/>
      <c r="E16735" s="29"/>
    </row>
    <row r="16736" spans="1:5" ht="15" hidden="1" x14ac:dyDescent="0.25">
      <c r="A16736" s="23"/>
      <c r="B16736" s="29"/>
      <c r="C16736" s="29"/>
      <c r="D16736" s="30"/>
      <c r="E16736" s="29"/>
    </row>
    <row r="16737" spans="1:5" ht="15" hidden="1" x14ac:dyDescent="0.25">
      <c r="A16737" s="23"/>
      <c r="B16737" s="29"/>
      <c r="C16737" s="29"/>
      <c r="D16737" s="30"/>
      <c r="E16737" s="29"/>
    </row>
    <row r="16738" spans="1:5" ht="15" hidden="1" x14ac:dyDescent="0.25">
      <c r="A16738" s="23"/>
      <c r="B16738" s="29"/>
      <c r="C16738" s="29"/>
      <c r="D16738" s="30"/>
      <c r="E16738" s="29"/>
    </row>
    <row r="16739" spans="1:5" ht="15" hidden="1" x14ac:dyDescent="0.25">
      <c r="A16739" s="23"/>
      <c r="B16739" s="29"/>
      <c r="C16739" s="29"/>
      <c r="D16739" s="30"/>
      <c r="E16739" s="29"/>
    </row>
    <row r="16740" spans="1:5" ht="15" hidden="1" x14ac:dyDescent="0.25">
      <c r="A16740" s="23"/>
      <c r="B16740" s="29"/>
      <c r="C16740" s="29"/>
      <c r="D16740" s="30"/>
      <c r="E16740" s="29"/>
    </row>
    <row r="16741" spans="1:5" ht="15" hidden="1" x14ac:dyDescent="0.25">
      <c r="A16741" s="23"/>
      <c r="B16741" s="29"/>
      <c r="C16741" s="29"/>
      <c r="D16741" s="30"/>
      <c r="E16741" s="29"/>
    </row>
    <row r="16742" spans="1:5" ht="15" hidden="1" x14ac:dyDescent="0.25">
      <c r="A16742" s="23"/>
      <c r="B16742" s="29"/>
      <c r="C16742" s="29"/>
      <c r="D16742" s="30"/>
      <c r="E16742" s="29"/>
    </row>
    <row r="16743" spans="1:5" ht="15" hidden="1" x14ac:dyDescent="0.25">
      <c r="A16743" s="23"/>
      <c r="B16743" s="29"/>
      <c r="C16743" s="29"/>
      <c r="D16743" s="30"/>
      <c r="E16743" s="29"/>
    </row>
    <row r="16744" spans="1:5" ht="15" hidden="1" x14ac:dyDescent="0.25">
      <c r="A16744" s="23"/>
      <c r="B16744" s="29"/>
      <c r="C16744" s="29"/>
      <c r="D16744" s="30"/>
      <c r="E16744" s="29"/>
    </row>
    <row r="16745" spans="1:5" ht="15" hidden="1" x14ac:dyDescent="0.25">
      <c r="A16745" s="23"/>
      <c r="B16745" s="29"/>
      <c r="C16745" s="29"/>
      <c r="D16745" s="30"/>
      <c r="E16745" s="29"/>
    </row>
    <row r="16746" spans="1:5" ht="15" hidden="1" x14ac:dyDescent="0.25">
      <c r="A16746" s="23"/>
      <c r="B16746" s="29"/>
      <c r="C16746" s="29"/>
      <c r="D16746" s="30"/>
      <c r="E16746" s="29"/>
    </row>
    <row r="16747" spans="1:5" ht="15" hidden="1" x14ac:dyDescent="0.25">
      <c r="A16747" s="23"/>
      <c r="B16747" s="29"/>
      <c r="C16747" s="29"/>
      <c r="D16747" s="30"/>
      <c r="E16747" s="29"/>
    </row>
    <row r="16748" spans="1:5" ht="15" hidden="1" x14ac:dyDescent="0.25">
      <c r="A16748" s="23"/>
      <c r="B16748" s="29"/>
      <c r="C16748" s="29"/>
      <c r="D16748" s="30"/>
      <c r="E16748" s="29"/>
    </row>
    <row r="16749" spans="1:5" ht="15" hidden="1" x14ac:dyDescent="0.25">
      <c r="A16749" s="23"/>
      <c r="B16749" s="29"/>
      <c r="C16749" s="29"/>
      <c r="D16749" s="30"/>
      <c r="E16749" s="29"/>
    </row>
    <row r="16750" spans="1:5" ht="15" hidden="1" x14ac:dyDescent="0.25">
      <c r="A16750" s="23"/>
      <c r="B16750" s="29"/>
      <c r="C16750" s="29"/>
      <c r="D16750" s="30"/>
      <c r="E16750" s="29"/>
    </row>
    <row r="16751" spans="1:5" ht="15" hidden="1" x14ac:dyDescent="0.25">
      <c r="A16751" s="23"/>
      <c r="B16751" s="29"/>
      <c r="C16751" s="29"/>
      <c r="D16751" s="30"/>
      <c r="E16751" s="29"/>
    </row>
    <row r="16752" spans="1:5" ht="15" hidden="1" x14ac:dyDescent="0.25">
      <c r="A16752" s="23"/>
      <c r="B16752" s="29"/>
      <c r="C16752" s="29"/>
      <c r="D16752" s="30"/>
      <c r="E16752" s="29"/>
    </row>
    <row r="16753" spans="1:5" ht="15" hidden="1" x14ac:dyDescent="0.25">
      <c r="A16753" s="23"/>
      <c r="B16753" s="29"/>
      <c r="C16753" s="29"/>
      <c r="D16753" s="30"/>
      <c r="E16753" s="29"/>
    </row>
    <row r="16754" spans="1:5" ht="15" hidden="1" x14ac:dyDescent="0.25">
      <c r="A16754" s="23"/>
      <c r="B16754" s="29"/>
      <c r="C16754" s="29"/>
      <c r="D16754" s="30"/>
      <c r="E16754" s="29"/>
    </row>
    <row r="16755" spans="1:5" ht="15" hidden="1" x14ac:dyDescent="0.25">
      <c r="A16755" s="23"/>
      <c r="B16755" s="29"/>
      <c r="C16755" s="29"/>
      <c r="D16755" s="30"/>
      <c r="E16755" s="29"/>
    </row>
    <row r="16756" spans="1:5" ht="15" hidden="1" x14ac:dyDescent="0.25">
      <c r="A16756" s="23"/>
      <c r="B16756" s="29"/>
      <c r="C16756" s="29"/>
      <c r="D16756" s="30"/>
      <c r="E16756" s="29"/>
    </row>
    <row r="16757" spans="1:5" ht="15" hidden="1" x14ac:dyDescent="0.25">
      <c r="A16757" s="23"/>
      <c r="B16757" s="29"/>
      <c r="C16757" s="29"/>
      <c r="D16757" s="30"/>
      <c r="E16757" s="29"/>
    </row>
    <row r="16758" spans="1:5" ht="15" hidden="1" x14ac:dyDescent="0.25">
      <c r="A16758" s="23"/>
      <c r="B16758" s="29"/>
      <c r="C16758" s="29"/>
      <c r="D16758" s="30"/>
      <c r="E16758" s="29"/>
    </row>
    <row r="16759" spans="1:5" ht="15" hidden="1" x14ac:dyDescent="0.25">
      <c r="A16759" s="23"/>
      <c r="B16759" s="29"/>
      <c r="C16759" s="29"/>
      <c r="D16759" s="30"/>
      <c r="E16759" s="29"/>
    </row>
    <row r="16760" spans="1:5" ht="15" hidden="1" x14ac:dyDescent="0.25">
      <c r="A16760" s="23"/>
      <c r="B16760" s="29"/>
      <c r="C16760" s="29"/>
      <c r="D16760" s="30"/>
      <c r="E16760" s="29"/>
    </row>
    <row r="16761" spans="1:5" ht="15" hidden="1" x14ac:dyDescent="0.25">
      <c r="A16761" s="23"/>
      <c r="B16761" s="29"/>
      <c r="C16761" s="29"/>
      <c r="D16761" s="30"/>
      <c r="E16761" s="29"/>
    </row>
    <row r="16762" spans="1:5" ht="15" hidden="1" x14ac:dyDescent="0.25">
      <c r="A16762" s="23"/>
      <c r="B16762" s="29"/>
      <c r="C16762" s="29"/>
      <c r="D16762" s="30"/>
      <c r="E16762" s="29"/>
    </row>
    <row r="16763" spans="1:5" ht="15" hidden="1" x14ac:dyDescent="0.25">
      <c r="A16763" s="23"/>
      <c r="B16763" s="29"/>
      <c r="C16763" s="29"/>
      <c r="D16763" s="30"/>
      <c r="E16763" s="29"/>
    </row>
    <row r="16764" spans="1:5" ht="15" hidden="1" x14ac:dyDescent="0.25">
      <c r="A16764" s="23"/>
      <c r="B16764" s="29"/>
      <c r="C16764" s="29"/>
      <c r="D16764" s="30"/>
      <c r="E16764" s="29"/>
    </row>
    <row r="16765" spans="1:5" ht="15" hidden="1" x14ac:dyDescent="0.25">
      <c r="A16765" s="23"/>
      <c r="B16765" s="29"/>
      <c r="C16765" s="29"/>
      <c r="D16765" s="30"/>
      <c r="E16765" s="29"/>
    </row>
    <row r="16766" spans="1:5" ht="15" hidden="1" x14ac:dyDescent="0.25">
      <c r="A16766" s="23"/>
      <c r="B16766" s="29"/>
      <c r="C16766" s="29"/>
      <c r="D16766" s="30"/>
      <c r="E16766" s="29"/>
    </row>
    <row r="16767" spans="1:5" ht="15" hidden="1" x14ac:dyDescent="0.25">
      <c r="A16767" s="23"/>
      <c r="B16767" s="29"/>
      <c r="C16767" s="29"/>
      <c r="D16767" s="30"/>
      <c r="E16767" s="29"/>
    </row>
    <row r="16768" spans="1:5" ht="15" hidden="1" x14ac:dyDescent="0.25">
      <c r="A16768" s="23"/>
      <c r="B16768" s="29"/>
      <c r="C16768" s="29"/>
      <c r="D16768" s="30"/>
      <c r="E16768" s="29"/>
    </row>
    <row r="16769" spans="1:5" ht="15" hidden="1" x14ac:dyDescent="0.25">
      <c r="A16769" s="23"/>
      <c r="B16769" s="29"/>
      <c r="C16769" s="29"/>
      <c r="D16769" s="30"/>
      <c r="E16769" s="29"/>
    </row>
    <row r="16770" spans="1:5" ht="15" hidden="1" x14ac:dyDescent="0.25">
      <c r="A16770" s="23"/>
      <c r="B16770" s="29"/>
      <c r="C16770" s="29"/>
      <c r="D16770" s="30"/>
      <c r="E16770" s="29"/>
    </row>
    <row r="16771" spans="1:5" ht="15" hidden="1" x14ac:dyDescent="0.25">
      <c r="A16771" s="23"/>
      <c r="B16771" s="29"/>
      <c r="C16771" s="29"/>
      <c r="D16771" s="30"/>
      <c r="E16771" s="29"/>
    </row>
    <row r="16772" spans="1:5" ht="15" hidden="1" x14ac:dyDescent="0.25">
      <c r="A16772" s="23"/>
      <c r="B16772" s="29"/>
      <c r="C16772" s="29"/>
      <c r="D16772" s="30"/>
      <c r="E16772" s="29"/>
    </row>
    <row r="16773" spans="1:5" ht="15" hidden="1" x14ac:dyDescent="0.25">
      <c r="A16773" s="23"/>
      <c r="B16773" s="29"/>
      <c r="C16773" s="29"/>
      <c r="D16773" s="30"/>
      <c r="E16773" s="29"/>
    </row>
    <row r="16774" spans="1:5" ht="15" hidden="1" x14ac:dyDescent="0.25">
      <c r="A16774" s="23"/>
      <c r="B16774" s="29"/>
      <c r="C16774" s="29"/>
      <c r="D16774" s="30"/>
      <c r="E16774" s="29"/>
    </row>
    <row r="16775" spans="1:5" ht="15" hidden="1" x14ac:dyDescent="0.25">
      <c r="A16775" s="23"/>
      <c r="B16775" s="29"/>
      <c r="C16775" s="29"/>
      <c r="D16775" s="30"/>
      <c r="E16775" s="29"/>
    </row>
    <row r="16776" spans="1:5" ht="15" hidden="1" x14ac:dyDescent="0.25">
      <c r="A16776" s="23"/>
      <c r="B16776" s="29"/>
      <c r="C16776" s="29"/>
      <c r="D16776" s="30"/>
      <c r="E16776" s="29"/>
    </row>
    <row r="16777" spans="1:5" ht="15" hidden="1" x14ac:dyDescent="0.25">
      <c r="A16777" s="23"/>
      <c r="B16777" s="29"/>
      <c r="C16777" s="29"/>
      <c r="D16777" s="30"/>
      <c r="E16777" s="29"/>
    </row>
    <row r="16778" spans="1:5" ht="15" hidden="1" x14ac:dyDescent="0.25">
      <c r="A16778" s="23"/>
      <c r="B16778" s="29"/>
      <c r="C16778" s="29"/>
      <c r="D16778" s="30"/>
      <c r="E16778" s="29"/>
    </row>
    <row r="16779" spans="1:5" ht="15" hidden="1" x14ac:dyDescent="0.25">
      <c r="A16779" s="23"/>
      <c r="B16779" s="29"/>
      <c r="C16779" s="29"/>
      <c r="D16779" s="30"/>
      <c r="E16779" s="29"/>
    </row>
    <row r="16780" spans="1:5" ht="15" hidden="1" x14ac:dyDescent="0.25">
      <c r="A16780" s="23"/>
      <c r="B16780" s="29"/>
      <c r="C16780" s="29"/>
      <c r="D16780" s="30"/>
      <c r="E16780" s="29"/>
    </row>
    <row r="16781" spans="1:5" ht="15" hidden="1" x14ac:dyDescent="0.25">
      <c r="A16781" s="23"/>
      <c r="B16781" s="29"/>
      <c r="C16781" s="29"/>
      <c r="D16781" s="30"/>
      <c r="E16781" s="29"/>
    </row>
    <row r="16782" spans="1:5" ht="15" hidden="1" x14ac:dyDescent="0.25">
      <c r="A16782" s="23"/>
      <c r="B16782" s="29"/>
      <c r="C16782" s="29"/>
      <c r="D16782" s="30"/>
      <c r="E16782" s="29"/>
    </row>
    <row r="16783" spans="1:5" ht="15" hidden="1" x14ac:dyDescent="0.25">
      <c r="A16783" s="23"/>
      <c r="B16783" s="29"/>
      <c r="C16783" s="29"/>
      <c r="D16783" s="30"/>
      <c r="E16783" s="29"/>
    </row>
    <row r="16784" spans="1:5" ht="15" hidden="1" x14ac:dyDescent="0.25">
      <c r="A16784" s="23"/>
      <c r="B16784" s="29"/>
      <c r="C16784" s="29"/>
      <c r="D16784" s="30"/>
      <c r="E16784" s="29"/>
    </row>
    <row r="16785" spans="1:5" ht="15" hidden="1" x14ac:dyDescent="0.25">
      <c r="A16785" s="23"/>
      <c r="B16785" s="29"/>
      <c r="C16785" s="29"/>
      <c r="D16785" s="30"/>
      <c r="E16785" s="29"/>
    </row>
    <row r="16786" spans="1:5" ht="15" hidden="1" x14ac:dyDescent="0.25">
      <c r="A16786" s="23"/>
      <c r="B16786" s="29"/>
      <c r="C16786" s="29"/>
      <c r="D16786" s="30"/>
      <c r="E16786" s="29"/>
    </row>
    <row r="16787" spans="1:5" ht="15" hidden="1" x14ac:dyDescent="0.25">
      <c r="A16787" s="23"/>
      <c r="B16787" s="29"/>
      <c r="C16787" s="29"/>
      <c r="D16787" s="30"/>
      <c r="E16787" s="29"/>
    </row>
    <row r="16788" spans="1:5" ht="15" hidden="1" x14ac:dyDescent="0.25">
      <c r="A16788" s="23"/>
      <c r="B16788" s="29"/>
      <c r="C16788" s="29"/>
      <c r="D16788" s="30"/>
      <c r="E16788" s="29"/>
    </row>
    <row r="16789" spans="1:5" ht="15" hidden="1" x14ac:dyDescent="0.25">
      <c r="A16789" s="23"/>
      <c r="B16789" s="29"/>
      <c r="C16789" s="29"/>
      <c r="D16789" s="30"/>
      <c r="E16789" s="29"/>
    </row>
    <row r="16790" spans="1:5" ht="15" hidden="1" x14ac:dyDescent="0.25">
      <c r="A16790" s="23"/>
      <c r="B16790" s="29"/>
      <c r="C16790" s="29"/>
      <c r="D16790" s="30"/>
      <c r="E16790" s="29"/>
    </row>
    <row r="16791" spans="1:5" ht="15" hidden="1" x14ac:dyDescent="0.25">
      <c r="A16791" s="23"/>
      <c r="B16791" s="29"/>
      <c r="C16791" s="29"/>
      <c r="D16791" s="30"/>
      <c r="E16791" s="29"/>
    </row>
    <row r="16792" spans="1:5" ht="15" hidden="1" x14ac:dyDescent="0.25">
      <c r="A16792" s="23"/>
      <c r="B16792" s="29"/>
      <c r="C16792" s="29"/>
      <c r="D16792" s="30"/>
      <c r="E16792" s="29"/>
    </row>
    <row r="16793" spans="1:5" ht="15" hidden="1" x14ac:dyDescent="0.25">
      <c r="A16793" s="23"/>
      <c r="B16793" s="29"/>
      <c r="C16793" s="29"/>
      <c r="D16793" s="30"/>
      <c r="E16793" s="29"/>
    </row>
    <row r="16794" spans="1:5" ht="15" hidden="1" x14ac:dyDescent="0.25">
      <c r="A16794" s="23"/>
      <c r="B16794" s="29"/>
      <c r="C16794" s="29"/>
      <c r="D16794" s="30"/>
      <c r="E16794" s="29"/>
    </row>
    <row r="16795" spans="1:5" ht="15" hidden="1" x14ac:dyDescent="0.25">
      <c r="A16795" s="23"/>
      <c r="B16795" s="29"/>
      <c r="C16795" s="29"/>
      <c r="D16795" s="30"/>
      <c r="E16795" s="29"/>
    </row>
    <row r="16796" spans="1:5" ht="15" hidden="1" x14ac:dyDescent="0.25">
      <c r="A16796" s="23"/>
      <c r="B16796" s="29"/>
      <c r="C16796" s="29"/>
      <c r="D16796" s="30"/>
      <c r="E16796" s="29"/>
    </row>
    <row r="16797" spans="1:5" ht="15" hidden="1" x14ac:dyDescent="0.25">
      <c r="A16797" s="23"/>
      <c r="B16797" s="29"/>
      <c r="C16797" s="29"/>
      <c r="D16797" s="30"/>
      <c r="E16797" s="29"/>
    </row>
    <row r="16798" spans="1:5" ht="15" hidden="1" x14ac:dyDescent="0.25">
      <c r="A16798" s="23"/>
      <c r="B16798" s="29"/>
      <c r="C16798" s="29"/>
      <c r="D16798" s="30"/>
      <c r="E16798" s="29"/>
    </row>
    <row r="16799" spans="1:5" ht="15" hidden="1" x14ac:dyDescent="0.25">
      <c r="A16799" s="23"/>
      <c r="B16799" s="29"/>
      <c r="C16799" s="29"/>
      <c r="D16799" s="30"/>
      <c r="E16799" s="29"/>
    </row>
    <row r="16800" spans="1:5" ht="15" hidden="1" x14ac:dyDescent="0.25">
      <c r="A16800" s="23"/>
      <c r="B16800" s="29"/>
      <c r="C16800" s="29"/>
      <c r="D16800" s="30"/>
      <c r="E16800" s="29"/>
    </row>
    <row r="16801" spans="1:5" ht="15" hidden="1" x14ac:dyDescent="0.25">
      <c r="A16801" s="23"/>
      <c r="B16801" s="29"/>
      <c r="C16801" s="29"/>
      <c r="D16801" s="30"/>
      <c r="E16801" s="29"/>
    </row>
    <row r="16802" spans="1:5" ht="15" hidden="1" x14ac:dyDescent="0.25">
      <c r="A16802" s="23"/>
      <c r="B16802" s="29"/>
      <c r="C16802" s="29"/>
      <c r="D16802" s="30"/>
      <c r="E16802" s="29"/>
    </row>
    <row r="16803" spans="1:5" ht="15" hidden="1" x14ac:dyDescent="0.25">
      <c r="A16803" s="23"/>
      <c r="B16803" s="29"/>
      <c r="C16803" s="29"/>
      <c r="D16803" s="30"/>
      <c r="E16803" s="29"/>
    </row>
    <row r="16804" spans="1:5" ht="15" hidden="1" x14ac:dyDescent="0.25">
      <c r="A16804" s="23"/>
      <c r="B16804" s="29"/>
      <c r="C16804" s="29"/>
      <c r="D16804" s="30"/>
      <c r="E16804" s="29"/>
    </row>
    <row r="16805" spans="1:5" ht="15" hidden="1" x14ac:dyDescent="0.25">
      <c r="A16805" s="23"/>
      <c r="B16805" s="29"/>
      <c r="C16805" s="29"/>
      <c r="D16805" s="30"/>
      <c r="E16805" s="29"/>
    </row>
    <row r="16806" spans="1:5" ht="15" hidden="1" x14ac:dyDescent="0.25">
      <c r="A16806" s="23"/>
      <c r="B16806" s="29"/>
      <c r="C16806" s="29"/>
      <c r="D16806" s="30"/>
      <c r="E16806" s="29"/>
    </row>
    <row r="16807" spans="1:5" ht="15" hidden="1" x14ac:dyDescent="0.25">
      <c r="A16807" s="23"/>
      <c r="B16807" s="29"/>
      <c r="C16807" s="29"/>
      <c r="D16807" s="30"/>
      <c r="E16807" s="29"/>
    </row>
    <row r="16808" spans="1:5" ht="15" hidden="1" x14ac:dyDescent="0.25">
      <c r="A16808" s="23"/>
      <c r="B16808" s="29"/>
      <c r="C16808" s="29"/>
      <c r="D16808" s="30"/>
      <c r="E16808" s="29"/>
    </row>
    <row r="16809" spans="1:5" ht="15" hidden="1" x14ac:dyDescent="0.25">
      <c r="A16809" s="23"/>
      <c r="B16809" s="29"/>
      <c r="C16809" s="29"/>
      <c r="D16809" s="30"/>
      <c r="E16809" s="29"/>
    </row>
    <row r="16810" spans="1:5" ht="15" hidden="1" x14ac:dyDescent="0.25">
      <c r="A16810" s="23"/>
      <c r="B16810" s="29"/>
      <c r="C16810" s="29"/>
      <c r="D16810" s="30"/>
      <c r="E16810" s="29"/>
    </row>
    <row r="16811" spans="1:5" ht="15" hidden="1" x14ac:dyDescent="0.25">
      <c r="A16811" s="23"/>
      <c r="B16811" s="29"/>
      <c r="C16811" s="29"/>
      <c r="D16811" s="30"/>
      <c r="E16811" s="29"/>
    </row>
    <row r="16812" spans="1:5" ht="15" hidden="1" x14ac:dyDescent="0.25">
      <c r="A16812" s="23"/>
      <c r="B16812" s="29"/>
      <c r="C16812" s="29"/>
      <c r="D16812" s="30"/>
      <c r="E16812" s="29"/>
    </row>
    <row r="16813" spans="1:5" ht="15" hidden="1" x14ac:dyDescent="0.25">
      <c r="A16813" s="23"/>
      <c r="B16813" s="29"/>
      <c r="C16813" s="29"/>
      <c r="D16813" s="30"/>
      <c r="E16813" s="29"/>
    </row>
    <row r="16814" spans="1:5" ht="15" hidden="1" x14ac:dyDescent="0.25">
      <c r="A16814" s="23"/>
      <c r="B16814" s="29"/>
      <c r="C16814" s="29"/>
      <c r="D16814" s="30"/>
      <c r="E16814" s="29"/>
    </row>
    <row r="16815" spans="1:5" ht="15" hidden="1" x14ac:dyDescent="0.25">
      <c r="A16815" s="23"/>
      <c r="B16815" s="29"/>
      <c r="C16815" s="29"/>
      <c r="D16815" s="30"/>
      <c r="E16815" s="29"/>
    </row>
    <row r="16816" spans="1:5" ht="15" hidden="1" x14ac:dyDescent="0.25">
      <c r="A16816" s="23"/>
      <c r="B16816" s="29"/>
      <c r="C16816" s="29"/>
      <c r="D16816" s="30"/>
      <c r="E16816" s="29"/>
    </row>
    <row r="16817" spans="1:5" ht="15" hidden="1" x14ac:dyDescent="0.25">
      <c r="A16817" s="23"/>
      <c r="B16817" s="29"/>
      <c r="C16817" s="29"/>
      <c r="D16817" s="30"/>
      <c r="E16817" s="29"/>
    </row>
    <row r="16818" spans="1:5" ht="15" hidden="1" x14ac:dyDescent="0.25">
      <c r="A16818" s="23"/>
      <c r="B16818" s="29"/>
      <c r="C16818" s="29"/>
      <c r="D16818" s="30"/>
      <c r="E16818" s="29"/>
    </row>
    <row r="16819" spans="1:5" ht="15" hidden="1" x14ac:dyDescent="0.25">
      <c r="A16819" s="23"/>
      <c r="B16819" s="29"/>
      <c r="C16819" s="29"/>
      <c r="D16819" s="30"/>
      <c r="E16819" s="29"/>
    </row>
    <row r="16820" spans="1:5" ht="15" hidden="1" x14ac:dyDescent="0.25">
      <c r="A16820" s="23"/>
      <c r="B16820" s="29"/>
      <c r="C16820" s="29"/>
      <c r="D16820" s="30"/>
      <c r="E16820" s="29"/>
    </row>
    <row r="16821" spans="1:5" ht="15" hidden="1" x14ac:dyDescent="0.25">
      <c r="A16821" s="23"/>
      <c r="B16821" s="29"/>
      <c r="C16821" s="29"/>
      <c r="D16821" s="30"/>
      <c r="E16821" s="29"/>
    </row>
    <row r="16822" spans="1:5" ht="15" hidden="1" x14ac:dyDescent="0.25">
      <c r="A16822" s="23"/>
      <c r="B16822" s="29"/>
      <c r="C16822" s="29"/>
      <c r="D16822" s="30"/>
      <c r="E16822" s="29"/>
    </row>
    <row r="16823" spans="1:5" ht="15" hidden="1" x14ac:dyDescent="0.25">
      <c r="A16823" s="23"/>
      <c r="B16823" s="29"/>
      <c r="C16823" s="29"/>
      <c r="D16823" s="30"/>
      <c r="E16823" s="29"/>
    </row>
    <row r="16824" spans="1:5" ht="15" hidden="1" x14ac:dyDescent="0.25">
      <c r="A16824" s="23"/>
      <c r="B16824" s="29"/>
      <c r="C16824" s="29"/>
      <c r="D16824" s="30"/>
      <c r="E16824" s="29"/>
    </row>
    <row r="16825" spans="1:5" ht="15" hidden="1" x14ac:dyDescent="0.25">
      <c r="A16825" s="23"/>
      <c r="B16825" s="29"/>
      <c r="C16825" s="29"/>
      <c r="D16825" s="30"/>
      <c r="E16825" s="29"/>
    </row>
    <row r="16826" spans="1:5" ht="15" hidden="1" x14ac:dyDescent="0.25">
      <c r="A16826" s="23"/>
      <c r="B16826" s="29"/>
      <c r="C16826" s="29"/>
      <c r="D16826" s="30"/>
      <c r="E16826" s="29"/>
    </row>
    <row r="16827" spans="1:5" ht="15" hidden="1" x14ac:dyDescent="0.25">
      <c r="A16827" s="23"/>
      <c r="B16827" s="29"/>
      <c r="C16827" s="29"/>
      <c r="D16827" s="30"/>
      <c r="E16827" s="29"/>
    </row>
    <row r="16828" spans="1:5" ht="15" hidden="1" x14ac:dyDescent="0.25">
      <c r="A16828" s="23"/>
      <c r="B16828" s="29"/>
      <c r="C16828" s="29"/>
      <c r="D16828" s="30"/>
      <c r="E16828" s="29"/>
    </row>
    <row r="16829" spans="1:5" ht="15" hidden="1" x14ac:dyDescent="0.25">
      <c r="A16829" s="23"/>
      <c r="B16829" s="29"/>
      <c r="C16829" s="29"/>
      <c r="D16829" s="30"/>
      <c r="E16829" s="29"/>
    </row>
    <row r="16830" spans="1:5" ht="15" hidden="1" x14ac:dyDescent="0.25">
      <c r="A16830" s="23"/>
      <c r="B16830" s="29"/>
      <c r="C16830" s="29"/>
      <c r="D16830" s="30"/>
      <c r="E16830" s="29"/>
    </row>
    <row r="16831" spans="1:5" ht="15" hidden="1" x14ac:dyDescent="0.25">
      <c r="A16831" s="23"/>
      <c r="B16831" s="29"/>
      <c r="C16831" s="29"/>
      <c r="D16831" s="30"/>
      <c r="E16831" s="29"/>
    </row>
    <row r="16832" spans="1:5" ht="15" hidden="1" x14ac:dyDescent="0.25">
      <c r="A16832" s="23"/>
      <c r="B16832" s="29"/>
      <c r="C16832" s="29"/>
      <c r="D16832" s="30"/>
      <c r="E16832" s="29"/>
    </row>
    <row r="16833" spans="1:5" ht="15" hidden="1" x14ac:dyDescent="0.25">
      <c r="A16833" s="23"/>
      <c r="B16833" s="29"/>
      <c r="C16833" s="29"/>
      <c r="D16833" s="30"/>
      <c r="E16833" s="29"/>
    </row>
    <row r="16834" spans="1:5" ht="15" hidden="1" x14ac:dyDescent="0.25">
      <c r="A16834" s="23"/>
      <c r="B16834" s="29"/>
      <c r="C16834" s="29"/>
      <c r="D16834" s="30"/>
      <c r="E16834" s="29"/>
    </row>
    <row r="16835" spans="1:5" ht="15" hidden="1" x14ac:dyDescent="0.25">
      <c r="A16835" s="23"/>
      <c r="B16835" s="29"/>
      <c r="C16835" s="29"/>
      <c r="D16835" s="30"/>
      <c r="E16835" s="29"/>
    </row>
    <row r="16836" spans="1:5" ht="15" hidden="1" x14ac:dyDescent="0.25">
      <c r="A16836" s="23"/>
      <c r="B16836" s="29"/>
      <c r="C16836" s="29"/>
      <c r="D16836" s="30"/>
      <c r="E16836" s="29"/>
    </row>
    <row r="16837" spans="1:5" ht="15" hidden="1" x14ac:dyDescent="0.25">
      <c r="A16837" s="23"/>
      <c r="B16837" s="29"/>
      <c r="C16837" s="29"/>
      <c r="D16837" s="30"/>
      <c r="E16837" s="29"/>
    </row>
    <row r="16838" spans="1:5" ht="15" hidden="1" x14ac:dyDescent="0.25">
      <c r="A16838" s="23"/>
      <c r="B16838" s="29"/>
      <c r="C16838" s="29"/>
      <c r="D16838" s="30"/>
      <c r="E16838" s="29"/>
    </row>
    <row r="16839" spans="1:5" ht="15" hidden="1" x14ac:dyDescent="0.25">
      <c r="A16839" s="23"/>
      <c r="B16839" s="29"/>
      <c r="C16839" s="29"/>
      <c r="D16839" s="30"/>
      <c r="E16839" s="29"/>
    </row>
    <row r="16840" spans="1:5" ht="15" hidden="1" x14ac:dyDescent="0.25">
      <c r="A16840" s="23"/>
      <c r="B16840" s="29"/>
      <c r="C16840" s="29"/>
      <c r="D16840" s="30"/>
      <c r="E16840" s="29"/>
    </row>
    <row r="16841" spans="1:5" ht="15" hidden="1" x14ac:dyDescent="0.25">
      <c r="A16841" s="23"/>
      <c r="B16841" s="29"/>
      <c r="C16841" s="29"/>
      <c r="D16841" s="30"/>
      <c r="E16841" s="29"/>
    </row>
    <row r="16842" spans="1:5" ht="15" hidden="1" x14ac:dyDescent="0.25">
      <c r="A16842" s="23"/>
      <c r="B16842" s="29"/>
      <c r="C16842" s="29"/>
      <c r="D16842" s="30"/>
      <c r="E16842" s="29"/>
    </row>
    <row r="16843" spans="1:5" ht="15" hidden="1" x14ac:dyDescent="0.25">
      <c r="A16843" s="23"/>
      <c r="B16843" s="29"/>
      <c r="C16843" s="29"/>
      <c r="D16843" s="30"/>
      <c r="E16843" s="29"/>
    </row>
    <row r="16844" spans="1:5" ht="15" hidden="1" x14ac:dyDescent="0.25">
      <c r="A16844" s="23"/>
      <c r="B16844" s="29"/>
      <c r="C16844" s="29"/>
      <c r="D16844" s="30"/>
      <c r="E16844" s="29"/>
    </row>
    <row r="16845" spans="1:5" ht="15" hidden="1" x14ac:dyDescent="0.25">
      <c r="A16845" s="23"/>
      <c r="B16845" s="29"/>
      <c r="C16845" s="29"/>
      <c r="D16845" s="30"/>
      <c r="E16845" s="29"/>
    </row>
    <row r="16846" spans="1:5" ht="15" hidden="1" x14ac:dyDescent="0.25">
      <c r="A16846" s="23"/>
      <c r="B16846" s="29"/>
      <c r="C16846" s="29"/>
      <c r="D16846" s="30"/>
      <c r="E16846" s="29"/>
    </row>
    <row r="16847" spans="1:5" ht="15" hidden="1" x14ac:dyDescent="0.25">
      <c r="A16847" s="23"/>
      <c r="B16847" s="29"/>
      <c r="C16847" s="29"/>
      <c r="D16847" s="30"/>
      <c r="E16847" s="29"/>
    </row>
    <row r="16848" spans="1:5" ht="15" hidden="1" x14ac:dyDescent="0.25">
      <c r="A16848" s="23"/>
      <c r="B16848" s="29"/>
      <c r="C16848" s="29"/>
      <c r="D16848" s="30"/>
      <c r="E16848" s="29"/>
    </row>
    <row r="16849" spans="1:5" ht="15" hidden="1" x14ac:dyDescent="0.25">
      <c r="A16849" s="23"/>
      <c r="B16849" s="29"/>
      <c r="C16849" s="29"/>
      <c r="D16849" s="30"/>
      <c r="E16849" s="29"/>
    </row>
    <row r="16850" spans="1:5" ht="15" hidden="1" x14ac:dyDescent="0.25">
      <c r="A16850" s="23"/>
      <c r="B16850" s="29"/>
      <c r="C16850" s="29"/>
      <c r="D16850" s="30"/>
      <c r="E16850" s="29"/>
    </row>
    <row r="16851" spans="1:5" ht="15" hidden="1" x14ac:dyDescent="0.25">
      <c r="A16851" s="23"/>
      <c r="B16851" s="29"/>
      <c r="C16851" s="29"/>
      <c r="D16851" s="30"/>
      <c r="E16851" s="29"/>
    </row>
    <row r="16852" spans="1:5" ht="15" hidden="1" x14ac:dyDescent="0.25">
      <c r="A16852" s="23"/>
      <c r="B16852" s="29"/>
      <c r="C16852" s="29"/>
      <c r="D16852" s="30"/>
      <c r="E16852" s="29"/>
    </row>
    <row r="16853" spans="1:5" ht="15" hidden="1" x14ac:dyDescent="0.25">
      <c r="A16853" s="23"/>
      <c r="B16853" s="29"/>
      <c r="C16853" s="29"/>
      <c r="D16853" s="30"/>
      <c r="E16853" s="29"/>
    </row>
    <row r="16854" spans="1:5" ht="15" hidden="1" x14ac:dyDescent="0.25">
      <c r="A16854" s="23"/>
      <c r="B16854" s="29"/>
      <c r="C16854" s="29"/>
      <c r="D16854" s="30"/>
      <c r="E16854" s="29"/>
    </row>
    <row r="16855" spans="1:5" ht="15" hidden="1" x14ac:dyDescent="0.25">
      <c r="A16855" s="23"/>
      <c r="B16855" s="29"/>
      <c r="C16855" s="29"/>
      <c r="D16855" s="30"/>
      <c r="E16855" s="29"/>
    </row>
    <row r="16856" spans="1:5" ht="15" hidden="1" x14ac:dyDescent="0.25">
      <c r="A16856" s="23"/>
      <c r="B16856" s="29"/>
      <c r="C16856" s="29"/>
      <c r="D16856" s="30"/>
      <c r="E16856" s="29"/>
    </row>
    <row r="16857" spans="1:5" ht="15" hidden="1" x14ac:dyDescent="0.25">
      <c r="A16857" s="23"/>
      <c r="B16857" s="29"/>
      <c r="C16857" s="29"/>
      <c r="D16857" s="30"/>
      <c r="E16857" s="29"/>
    </row>
    <row r="16858" spans="1:5" ht="15" hidden="1" x14ac:dyDescent="0.25">
      <c r="A16858" s="23"/>
      <c r="B16858" s="29"/>
      <c r="C16858" s="29"/>
      <c r="D16858" s="30"/>
      <c r="E16858" s="29"/>
    </row>
    <row r="16859" spans="1:5" ht="15" hidden="1" x14ac:dyDescent="0.25">
      <c r="A16859" s="23"/>
      <c r="B16859" s="29"/>
      <c r="C16859" s="29"/>
      <c r="D16859" s="30"/>
      <c r="E16859" s="29"/>
    </row>
    <row r="16860" spans="1:5" ht="15" hidden="1" x14ac:dyDescent="0.25">
      <c r="A16860" s="23"/>
      <c r="B16860" s="29"/>
      <c r="C16860" s="29"/>
      <c r="D16860" s="30"/>
      <c r="E16860" s="29"/>
    </row>
    <row r="16861" spans="1:5" ht="15" hidden="1" x14ac:dyDescent="0.25">
      <c r="A16861" s="23"/>
      <c r="B16861" s="29"/>
      <c r="C16861" s="29"/>
      <c r="D16861" s="30"/>
      <c r="E16861" s="29"/>
    </row>
    <row r="16862" spans="1:5" ht="15" hidden="1" x14ac:dyDescent="0.25">
      <c r="A16862" s="23"/>
      <c r="B16862" s="29"/>
      <c r="C16862" s="29"/>
      <c r="D16862" s="30"/>
      <c r="E16862" s="29"/>
    </row>
    <row r="16863" spans="1:5" ht="15" hidden="1" x14ac:dyDescent="0.25">
      <c r="A16863" s="23"/>
      <c r="B16863" s="29"/>
      <c r="C16863" s="29"/>
      <c r="D16863" s="30"/>
      <c r="E16863" s="29"/>
    </row>
    <row r="16864" spans="1:5" ht="15" hidden="1" x14ac:dyDescent="0.25">
      <c r="A16864" s="23"/>
      <c r="B16864" s="29"/>
      <c r="C16864" s="29"/>
      <c r="D16864" s="30"/>
      <c r="E16864" s="29"/>
    </row>
    <row r="16865" spans="1:5" ht="15" hidden="1" x14ac:dyDescent="0.25">
      <c r="A16865" s="23"/>
      <c r="B16865" s="29"/>
      <c r="C16865" s="29"/>
      <c r="D16865" s="30"/>
      <c r="E16865" s="29"/>
    </row>
    <row r="16866" spans="1:5" ht="15" hidden="1" x14ac:dyDescent="0.25">
      <c r="A16866" s="23"/>
      <c r="B16866" s="29"/>
      <c r="C16866" s="29"/>
      <c r="D16866" s="30"/>
      <c r="E16866" s="29"/>
    </row>
    <row r="16867" spans="1:5" ht="15" hidden="1" x14ac:dyDescent="0.25">
      <c r="A16867" s="23"/>
      <c r="B16867" s="29"/>
      <c r="C16867" s="29"/>
      <c r="D16867" s="30"/>
      <c r="E16867" s="29"/>
    </row>
    <row r="16868" spans="1:5" ht="15" hidden="1" x14ac:dyDescent="0.25">
      <c r="A16868" s="23"/>
      <c r="B16868" s="29"/>
      <c r="C16868" s="29"/>
      <c r="D16868" s="30"/>
      <c r="E16868" s="29"/>
    </row>
    <row r="16869" spans="1:5" ht="15" hidden="1" x14ac:dyDescent="0.25">
      <c r="A16869" s="23"/>
      <c r="B16869" s="29"/>
      <c r="C16869" s="29"/>
      <c r="D16869" s="30"/>
      <c r="E16869" s="29"/>
    </row>
    <row r="16870" spans="1:5" ht="15" hidden="1" x14ac:dyDescent="0.25">
      <c r="A16870" s="23"/>
      <c r="B16870" s="29"/>
      <c r="C16870" s="29"/>
      <c r="D16870" s="30"/>
      <c r="E16870" s="29"/>
    </row>
    <row r="16871" spans="1:5" ht="15" hidden="1" x14ac:dyDescent="0.25">
      <c r="A16871" s="23"/>
      <c r="B16871" s="29"/>
      <c r="C16871" s="29"/>
      <c r="D16871" s="30"/>
      <c r="E16871" s="29"/>
    </row>
    <row r="16872" spans="1:5" ht="15" hidden="1" x14ac:dyDescent="0.25">
      <c r="A16872" s="23"/>
      <c r="B16872" s="29"/>
      <c r="C16872" s="29"/>
      <c r="D16872" s="30"/>
      <c r="E16872" s="29"/>
    </row>
    <row r="16873" spans="1:5" ht="15" hidden="1" x14ac:dyDescent="0.25">
      <c r="A16873" s="23"/>
      <c r="B16873" s="29"/>
      <c r="C16873" s="29"/>
      <c r="D16873" s="30"/>
      <c r="E16873" s="29"/>
    </row>
    <row r="16874" spans="1:5" ht="15" hidden="1" x14ac:dyDescent="0.25">
      <c r="A16874" s="23"/>
      <c r="B16874" s="29"/>
      <c r="C16874" s="29"/>
      <c r="D16874" s="30"/>
      <c r="E16874" s="29"/>
    </row>
    <row r="16875" spans="1:5" ht="15" hidden="1" x14ac:dyDescent="0.25">
      <c r="A16875" s="23"/>
      <c r="B16875" s="29"/>
      <c r="C16875" s="29"/>
      <c r="D16875" s="30"/>
      <c r="E16875" s="29"/>
    </row>
    <row r="16876" spans="1:5" ht="15" hidden="1" x14ac:dyDescent="0.25">
      <c r="A16876" s="23"/>
      <c r="B16876" s="29"/>
      <c r="C16876" s="29"/>
      <c r="D16876" s="30"/>
      <c r="E16876" s="29"/>
    </row>
    <row r="16877" spans="1:5" ht="15" hidden="1" x14ac:dyDescent="0.25">
      <c r="A16877" s="23"/>
      <c r="B16877" s="29"/>
      <c r="C16877" s="29"/>
      <c r="D16877" s="30"/>
      <c r="E16877" s="29"/>
    </row>
    <row r="16878" spans="1:5" ht="15" hidden="1" x14ac:dyDescent="0.25">
      <c r="A16878" s="23"/>
      <c r="B16878" s="29"/>
      <c r="C16878" s="29"/>
      <c r="D16878" s="30"/>
      <c r="E16878" s="29"/>
    </row>
    <row r="16879" spans="1:5" ht="15" hidden="1" x14ac:dyDescent="0.25">
      <c r="A16879" s="23"/>
      <c r="B16879" s="29"/>
      <c r="C16879" s="29"/>
      <c r="D16879" s="30"/>
      <c r="E16879" s="29"/>
    </row>
    <row r="16880" spans="1:5" ht="15" hidden="1" x14ac:dyDescent="0.25">
      <c r="A16880" s="23"/>
      <c r="B16880" s="29"/>
      <c r="C16880" s="29"/>
      <c r="D16880" s="30"/>
      <c r="E16880" s="29"/>
    </row>
    <row r="16881" spans="1:5" ht="15" hidden="1" x14ac:dyDescent="0.25">
      <c r="A16881" s="23"/>
      <c r="B16881" s="29"/>
      <c r="C16881" s="29"/>
      <c r="D16881" s="30"/>
      <c r="E16881" s="29"/>
    </row>
    <row r="16882" spans="1:5" ht="15" hidden="1" x14ac:dyDescent="0.25">
      <c r="A16882" s="23"/>
      <c r="B16882" s="29"/>
      <c r="C16882" s="29"/>
      <c r="D16882" s="30"/>
      <c r="E16882" s="29"/>
    </row>
    <row r="16883" spans="1:5" ht="15" hidden="1" x14ac:dyDescent="0.25">
      <c r="A16883" s="23"/>
      <c r="B16883" s="29"/>
      <c r="C16883" s="29"/>
      <c r="D16883" s="30"/>
      <c r="E16883" s="29"/>
    </row>
    <row r="16884" spans="1:5" ht="15" hidden="1" x14ac:dyDescent="0.25">
      <c r="A16884" s="23"/>
      <c r="B16884" s="29"/>
      <c r="C16884" s="29"/>
      <c r="D16884" s="30"/>
      <c r="E16884" s="29"/>
    </row>
    <row r="16885" spans="1:5" ht="15" hidden="1" x14ac:dyDescent="0.25">
      <c r="A16885" s="23"/>
      <c r="B16885" s="29"/>
      <c r="C16885" s="29"/>
      <c r="D16885" s="30"/>
      <c r="E16885" s="29"/>
    </row>
    <row r="16886" spans="1:5" ht="15" hidden="1" x14ac:dyDescent="0.25">
      <c r="A16886" s="23"/>
      <c r="B16886" s="29"/>
      <c r="C16886" s="29"/>
      <c r="D16886" s="30"/>
      <c r="E16886" s="29"/>
    </row>
    <row r="16887" spans="1:5" ht="15" hidden="1" x14ac:dyDescent="0.25">
      <c r="A16887" s="23"/>
      <c r="B16887" s="29"/>
      <c r="C16887" s="29"/>
      <c r="D16887" s="30"/>
      <c r="E16887" s="29"/>
    </row>
    <row r="16888" spans="1:5" ht="15" hidden="1" x14ac:dyDescent="0.25">
      <c r="A16888" s="23"/>
      <c r="B16888" s="29"/>
      <c r="C16888" s="29"/>
      <c r="D16888" s="30"/>
      <c r="E16888" s="29"/>
    </row>
    <row r="16889" spans="1:5" ht="15" hidden="1" x14ac:dyDescent="0.25">
      <c r="A16889" s="23"/>
      <c r="B16889" s="29"/>
      <c r="C16889" s="29"/>
      <c r="D16889" s="30"/>
      <c r="E16889" s="29"/>
    </row>
    <row r="16890" spans="1:5" ht="15" hidden="1" x14ac:dyDescent="0.25">
      <c r="A16890" s="23"/>
      <c r="B16890" s="29"/>
      <c r="C16890" s="29"/>
      <c r="D16890" s="30"/>
      <c r="E16890" s="29"/>
    </row>
    <row r="16891" spans="1:5" ht="15" hidden="1" x14ac:dyDescent="0.25">
      <c r="A16891" s="23"/>
      <c r="B16891" s="29"/>
      <c r="C16891" s="29"/>
      <c r="D16891" s="30"/>
      <c r="E16891" s="29"/>
    </row>
    <row r="16892" spans="1:5" ht="15" hidden="1" x14ac:dyDescent="0.25">
      <c r="A16892" s="23"/>
      <c r="B16892" s="29"/>
      <c r="C16892" s="29"/>
      <c r="D16892" s="30"/>
      <c r="E16892" s="29"/>
    </row>
    <row r="16893" spans="1:5" ht="15" hidden="1" x14ac:dyDescent="0.25">
      <c r="A16893" s="23"/>
      <c r="B16893" s="29"/>
      <c r="C16893" s="29"/>
      <c r="D16893" s="30"/>
      <c r="E16893" s="29"/>
    </row>
    <row r="16894" spans="1:5" ht="15" hidden="1" x14ac:dyDescent="0.25">
      <c r="A16894" s="23"/>
      <c r="B16894" s="29"/>
      <c r="C16894" s="29"/>
      <c r="D16894" s="30"/>
      <c r="E16894" s="29"/>
    </row>
    <row r="16895" spans="1:5" ht="15" hidden="1" x14ac:dyDescent="0.25">
      <c r="A16895" s="23"/>
      <c r="B16895" s="29"/>
      <c r="C16895" s="29"/>
      <c r="D16895" s="30"/>
      <c r="E16895" s="29"/>
    </row>
    <row r="16896" spans="1:5" ht="15" hidden="1" x14ac:dyDescent="0.25">
      <c r="A16896" s="23"/>
      <c r="B16896" s="29"/>
      <c r="C16896" s="29"/>
      <c r="D16896" s="30"/>
      <c r="E16896" s="29"/>
    </row>
    <row r="16897" spans="1:5" ht="15" hidden="1" x14ac:dyDescent="0.25">
      <c r="A16897" s="23"/>
      <c r="B16897" s="29"/>
      <c r="C16897" s="29"/>
      <c r="D16897" s="30"/>
      <c r="E16897" s="29"/>
    </row>
    <row r="16898" spans="1:5" ht="15" hidden="1" x14ac:dyDescent="0.25">
      <c r="A16898" s="23"/>
      <c r="B16898" s="29"/>
      <c r="C16898" s="29"/>
      <c r="D16898" s="30"/>
      <c r="E16898" s="29"/>
    </row>
    <row r="16899" spans="1:5" ht="15" hidden="1" x14ac:dyDescent="0.25">
      <c r="A16899" s="23"/>
      <c r="B16899" s="29"/>
      <c r="C16899" s="29"/>
      <c r="D16899" s="30"/>
      <c r="E16899" s="29"/>
    </row>
    <row r="16900" spans="1:5" ht="15" hidden="1" x14ac:dyDescent="0.25">
      <c r="A16900" s="23"/>
      <c r="B16900" s="29"/>
      <c r="C16900" s="29"/>
      <c r="D16900" s="30"/>
      <c r="E16900" s="29"/>
    </row>
    <row r="16901" spans="1:5" ht="15" hidden="1" x14ac:dyDescent="0.25">
      <c r="A16901" s="23"/>
      <c r="B16901" s="29"/>
      <c r="C16901" s="29"/>
      <c r="D16901" s="30"/>
      <c r="E16901" s="29"/>
    </row>
    <row r="16902" spans="1:5" ht="15" hidden="1" x14ac:dyDescent="0.25">
      <c r="A16902" s="23"/>
      <c r="B16902" s="29"/>
      <c r="C16902" s="29"/>
      <c r="D16902" s="30"/>
      <c r="E16902" s="29"/>
    </row>
    <row r="16903" spans="1:5" ht="15" hidden="1" x14ac:dyDescent="0.25">
      <c r="A16903" s="23"/>
      <c r="B16903" s="29"/>
      <c r="C16903" s="29"/>
      <c r="D16903" s="30"/>
      <c r="E16903" s="29"/>
    </row>
    <row r="16904" spans="1:5" ht="15" hidden="1" x14ac:dyDescent="0.25">
      <c r="A16904" s="23"/>
      <c r="B16904" s="29"/>
      <c r="C16904" s="29"/>
      <c r="D16904" s="30"/>
      <c r="E16904" s="29"/>
    </row>
    <row r="16905" spans="1:5" ht="15" hidden="1" x14ac:dyDescent="0.25">
      <c r="A16905" s="23"/>
      <c r="B16905" s="29"/>
      <c r="C16905" s="29"/>
      <c r="D16905" s="30"/>
      <c r="E16905" s="29"/>
    </row>
    <row r="16906" spans="1:5" ht="15" hidden="1" x14ac:dyDescent="0.25">
      <c r="A16906" s="23"/>
      <c r="B16906" s="29"/>
      <c r="C16906" s="29"/>
      <c r="D16906" s="30"/>
      <c r="E16906" s="29"/>
    </row>
    <row r="16907" spans="1:5" ht="15" hidden="1" x14ac:dyDescent="0.25">
      <c r="A16907" s="23"/>
      <c r="B16907" s="29"/>
      <c r="C16907" s="29"/>
      <c r="D16907" s="30"/>
      <c r="E16907" s="29"/>
    </row>
    <row r="16908" spans="1:5" ht="15" hidden="1" x14ac:dyDescent="0.25">
      <c r="A16908" s="23"/>
      <c r="B16908" s="29"/>
      <c r="C16908" s="29"/>
      <c r="D16908" s="30"/>
      <c r="E16908" s="29"/>
    </row>
    <row r="16909" spans="1:5" ht="15" hidden="1" x14ac:dyDescent="0.25">
      <c r="A16909" s="23"/>
      <c r="B16909" s="29"/>
      <c r="C16909" s="29"/>
      <c r="D16909" s="30"/>
      <c r="E16909" s="29"/>
    </row>
    <row r="16910" spans="1:5" ht="15" hidden="1" x14ac:dyDescent="0.25">
      <c r="A16910" s="23"/>
      <c r="B16910" s="29"/>
      <c r="C16910" s="29"/>
      <c r="D16910" s="30"/>
      <c r="E16910" s="29"/>
    </row>
    <row r="16911" spans="1:5" ht="15" hidden="1" x14ac:dyDescent="0.25">
      <c r="A16911" s="23"/>
      <c r="B16911" s="29"/>
      <c r="C16911" s="29"/>
      <c r="D16911" s="30"/>
      <c r="E16911" s="29"/>
    </row>
    <row r="16912" spans="1:5" ht="15" hidden="1" x14ac:dyDescent="0.25">
      <c r="A16912" s="23"/>
      <c r="B16912" s="29"/>
      <c r="C16912" s="29"/>
      <c r="D16912" s="30"/>
      <c r="E16912" s="29"/>
    </row>
    <row r="16913" spans="1:5" ht="15" hidden="1" x14ac:dyDescent="0.25">
      <c r="A16913" s="23"/>
      <c r="B16913" s="29"/>
      <c r="C16913" s="29"/>
      <c r="D16913" s="30"/>
      <c r="E16913" s="29"/>
    </row>
    <row r="16914" spans="1:5" ht="15" hidden="1" x14ac:dyDescent="0.25">
      <c r="A16914" s="23"/>
      <c r="B16914" s="29"/>
      <c r="C16914" s="29"/>
      <c r="D16914" s="30"/>
      <c r="E16914" s="29"/>
    </row>
    <row r="16915" spans="1:5" ht="15" hidden="1" x14ac:dyDescent="0.25">
      <c r="A16915" s="23"/>
      <c r="B16915" s="29"/>
      <c r="C16915" s="29"/>
      <c r="D16915" s="30"/>
      <c r="E16915" s="29"/>
    </row>
    <row r="16916" spans="1:5" ht="15" hidden="1" x14ac:dyDescent="0.25">
      <c r="A16916" s="23"/>
      <c r="B16916" s="29"/>
      <c r="C16916" s="29"/>
      <c r="D16916" s="30"/>
      <c r="E16916" s="29"/>
    </row>
    <row r="16917" spans="1:5" ht="15" hidden="1" x14ac:dyDescent="0.25">
      <c r="A16917" s="23"/>
      <c r="B16917" s="29"/>
      <c r="C16917" s="29"/>
      <c r="D16917" s="30"/>
      <c r="E16917" s="29"/>
    </row>
    <row r="16918" spans="1:5" ht="15" hidden="1" x14ac:dyDescent="0.25">
      <c r="A16918" s="23"/>
      <c r="B16918" s="29"/>
      <c r="C16918" s="29"/>
      <c r="D16918" s="30"/>
      <c r="E16918" s="29"/>
    </row>
    <row r="16919" spans="1:5" ht="15" hidden="1" x14ac:dyDescent="0.25">
      <c r="A16919" s="23"/>
      <c r="B16919" s="29"/>
      <c r="C16919" s="29"/>
      <c r="D16919" s="30"/>
      <c r="E16919" s="29"/>
    </row>
    <row r="16920" spans="1:5" ht="15" hidden="1" x14ac:dyDescent="0.25">
      <c r="A16920" s="23"/>
      <c r="B16920" s="29"/>
      <c r="C16920" s="29"/>
      <c r="D16920" s="30"/>
      <c r="E16920" s="29"/>
    </row>
    <row r="16921" spans="1:5" ht="15" hidden="1" x14ac:dyDescent="0.25">
      <c r="A16921" s="23"/>
      <c r="B16921" s="29"/>
      <c r="C16921" s="29"/>
      <c r="D16921" s="30"/>
      <c r="E16921" s="29"/>
    </row>
    <row r="16922" spans="1:5" ht="15" hidden="1" x14ac:dyDescent="0.25">
      <c r="A16922" s="23"/>
      <c r="B16922" s="29"/>
      <c r="C16922" s="29"/>
      <c r="D16922" s="30"/>
      <c r="E16922" s="29"/>
    </row>
    <row r="16923" spans="1:5" ht="15" hidden="1" x14ac:dyDescent="0.25">
      <c r="A16923" s="23"/>
      <c r="B16923" s="29"/>
      <c r="C16923" s="29"/>
      <c r="D16923" s="30"/>
      <c r="E16923" s="29"/>
    </row>
    <row r="16924" spans="1:5" ht="15" hidden="1" x14ac:dyDescent="0.25">
      <c r="A16924" s="23"/>
      <c r="B16924" s="29"/>
      <c r="C16924" s="29"/>
      <c r="D16924" s="30"/>
      <c r="E16924" s="29"/>
    </row>
    <row r="16925" spans="1:5" ht="15" hidden="1" x14ac:dyDescent="0.25">
      <c r="A16925" s="23"/>
      <c r="B16925" s="29"/>
      <c r="C16925" s="29"/>
      <c r="D16925" s="30"/>
      <c r="E16925" s="29"/>
    </row>
    <row r="16926" spans="1:5" ht="15" hidden="1" x14ac:dyDescent="0.25">
      <c r="A16926" s="23"/>
      <c r="B16926" s="29"/>
      <c r="C16926" s="29"/>
      <c r="D16926" s="30"/>
      <c r="E16926" s="29"/>
    </row>
    <row r="16927" spans="1:5" ht="15" hidden="1" x14ac:dyDescent="0.25">
      <c r="A16927" s="23"/>
      <c r="B16927" s="29"/>
      <c r="C16927" s="29"/>
      <c r="D16927" s="30"/>
      <c r="E16927" s="29"/>
    </row>
    <row r="16928" spans="1:5" ht="15" hidden="1" x14ac:dyDescent="0.25">
      <c r="A16928" s="23"/>
      <c r="B16928" s="29"/>
      <c r="C16928" s="29"/>
      <c r="D16928" s="30"/>
      <c r="E16928" s="29"/>
    </row>
    <row r="16929" spans="1:5" ht="15" hidden="1" x14ac:dyDescent="0.25">
      <c r="A16929" s="23"/>
      <c r="B16929" s="29"/>
      <c r="C16929" s="29"/>
      <c r="D16929" s="30"/>
      <c r="E16929" s="29"/>
    </row>
    <row r="16930" spans="1:5" ht="15" hidden="1" x14ac:dyDescent="0.25">
      <c r="A16930" s="23"/>
      <c r="B16930" s="29"/>
      <c r="C16930" s="29"/>
      <c r="D16930" s="30"/>
      <c r="E16930" s="29"/>
    </row>
    <row r="16931" spans="1:5" ht="15" hidden="1" x14ac:dyDescent="0.25">
      <c r="A16931" s="23"/>
      <c r="B16931" s="29"/>
      <c r="C16931" s="29"/>
      <c r="D16931" s="30"/>
      <c r="E16931" s="29"/>
    </row>
    <row r="16932" spans="1:5" ht="15" hidden="1" x14ac:dyDescent="0.25">
      <c r="A16932" s="23"/>
      <c r="B16932" s="29"/>
      <c r="C16932" s="29"/>
      <c r="D16932" s="30"/>
      <c r="E16932" s="29"/>
    </row>
    <row r="16933" spans="1:5" ht="15" hidden="1" x14ac:dyDescent="0.25">
      <c r="A16933" s="23"/>
      <c r="B16933" s="29"/>
      <c r="C16933" s="29"/>
      <c r="D16933" s="30"/>
      <c r="E16933" s="29"/>
    </row>
    <row r="16934" spans="1:5" ht="15" hidden="1" x14ac:dyDescent="0.25">
      <c r="A16934" s="23"/>
      <c r="B16934" s="29"/>
      <c r="C16934" s="29"/>
      <c r="D16934" s="30"/>
      <c r="E16934" s="29"/>
    </row>
    <row r="16935" spans="1:5" ht="15" hidden="1" x14ac:dyDescent="0.25">
      <c r="A16935" s="23"/>
      <c r="B16935" s="29"/>
      <c r="C16935" s="29"/>
      <c r="D16935" s="30"/>
      <c r="E16935" s="29"/>
    </row>
    <row r="16936" spans="1:5" ht="15" hidden="1" x14ac:dyDescent="0.25">
      <c r="A16936" s="23"/>
      <c r="B16936" s="29"/>
      <c r="C16936" s="29"/>
      <c r="D16936" s="30"/>
      <c r="E16936" s="29"/>
    </row>
    <row r="16937" spans="1:5" ht="15" hidden="1" x14ac:dyDescent="0.25">
      <c r="A16937" s="23"/>
      <c r="B16937" s="29"/>
      <c r="C16937" s="29"/>
      <c r="D16937" s="30"/>
      <c r="E16937" s="29"/>
    </row>
    <row r="16938" spans="1:5" ht="15" hidden="1" x14ac:dyDescent="0.25">
      <c r="A16938" s="23"/>
      <c r="B16938" s="29"/>
      <c r="C16938" s="29"/>
      <c r="D16938" s="30"/>
      <c r="E16938" s="29"/>
    </row>
    <row r="16939" spans="1:5" ht="15" hidden="1" x14ac:dyDescent="0.25">
      <c r="A16939" s="23"/>
      <c r="B16939" s="29"/>
      <c r="C16939" s="29"/>
      <c r="D16939" s="30"/>
      <c r="E16939" s="29"/>
    </row>
    <row r="16940" spans="1:5" ht="15" hidden="1" x14ac:dyDescent="0.25">
      <c r="A16940" s="23"/>
      <c r="B16940" s="29"/>
      <c r="C16940" s="29"/>
      <c r="D16940" s="30"/>
      <c r="E16940" s="29"/>
    </row>
    <row r="16941" spans="1:5" ht="15" hidden="1" x14ac:dyDescent="0.25">
      <c r="A16941" s="23"/>
      <c r="B16941" s="29"/>
      <c r="C16941" s="29"/>
      <c r="D16941" s="30"/>
      <c r="E16941" s="29"/>
    </row>
    <row r="16942" spans="1:5" ht="15" hidden="1" x14ac:dyDescent="0.25">
      <c r="A16942" s="23"/>
      <c r="B16942" s="29"/>
      <c r="C16942" s="29"/>
      <c r="D16942" s="30"/>
      <c r="E16942" s="29"/>
    </row>
    <row r="16943" spans="1:5" ht="15" hidden="1" x14ac:dyDescent="0.25">
      <c r="A16943" s="23"/>
      <c r="B16943" s="29"/>
      <c r="C16943" s="29"/>
      <c r="D16943" s="30"/>
      <c r="E16943" s="29"/>
    </row>
    <row r="16944" spans="1:5" ht="15" hidden="1" x14ac:dyDescent="0.25">
      <c r="A16944" s="23"/>
      <c r="B16944" s="29"/>
      <c r="C16944" s="29"/>
      <c r="D16944" s="30"/>
      <c r="E16944" s="29"/>
    </row>
    <row r="16945" spans="1:5" ht="15" hidden="1" x14ac:dyDescent="0.25">
      <c r="A16945" s="23"/>
      <c r="B16945" s="29"/>
      <c r="C16945" s="29"/>
      <c r="D16945" s="30"/>
      <c r="E16945" s="29"/>
    </row>
    <row r="16946" spans="1:5" ht="15" hidden="1" x14ac:dyDescent="0.25">
      <c r="A16946" s="23"/>
      <c r="B16946" s="29"/>
      <c r="C16946" s="29"/>
      <c r="D16946" s="30"/>
      <c r="E16946" s="29"/>
    </row>
    <row r="16947" spans="1:5" ht="15" hidden="1" x14ac:dyDescent="0.25">
      <c r="A16947" s="23"/>
      <c r="B16947" s="29"/>
      <c r="C16947" s="29"/>
      <c r="D16947" s="30"/>
      <c r="E16947" s="29"/>
    </row>
    <row r="16948" spans="1:5" ht="15" hidden="1" x14ac:dyDescent="0.25">
      <c r="A16948" s="23"/>
      <c r="B16948" s="29"/>
      <c r="C16948" s="29"/>
      <c r="D16948" s="30"/>
      <c r="E16948" s="29"/>
    </row>
    <row r="16949" spans="1:5" ht="15" hidden="1" x14ac:dyDescent="0.25">
      <c r="A16949" s="23"/>
      <c r="B16949" s="29"/>
      <c r="C16949" s="29"/>
      <c r="D16949" s="30"/>
      <c r="E16949" s="29"/>
    </row>
    <row r="16950" spans="1:5" ht="15" hidden="1" x14ac:dyDescent="0.25">
      <c r="A16950" s="23"/>
      <c r="B16950" s="29"/>
      <c r="C16950" s="29"/>
      <c r="D16950" s="30"/>
      <c r="E16950" s="29"/>
    </row>
    <row r="16951" spans="1:5" ht="15" hidden="1" x14ac:dyDescent="0.25">
      <c r="A16951" s="23"/>
      <c r="B16951" s="29"/>
      <c r="C16951" s="29"/>
      <c r="D16951" s="30"/>
      <c r="E16951" s="29"/>
    </row>
    <row r="16952" spans="1:5" ht="15" hidden="1" x14ac:dyDescent="0.25">
      <c r="A16952" s="23"/>
      <c r="B16952" s="29"/>
      <c r="C16952" s="29"/>
      <c r="D16952" s="30"/>
      <c r="E16952" s="29"/>
    </row>
    <row r="16953" spans="1:5" ht="15" hidden="1" x14ac:dyDescent="0.25">
      <c r="A16953" s="23"/>
      <c r="B16953" s="29"/>
      <c r="C16953" s="29"/>
      <c r="D16953" s="30"/>
      <c r="E16953" s="29"/>
    </row>
    <row r="16954" spans="1:5" ht="15" hidden="1" x14ac:dyDescent="0.25">
      <c r="A16954" s="23"/>
      <c r="B16954" s="29"/>
      <c r="C16954" s="29"/>
      <c r="D16954" s="30"/>
      <c r="E16954" s="29"/>
    </row>
    <row r="16955" spans="1:5" ht="15" hidden="1" x14ac:dyDescent="0.25">
      <c r="A16955" s="23"/>
      <c r="B16955" s="29"/>
      <c r="C16955" s="29"/>
      <c r="D16955" s="30"/>
      <c r="E16955" s="29"/>
    </row>
    <row r="16956" spans="1:5" ht="15" hidden="1" x14ac:dyDescent="0.25">
      <c r="A16956" s="23"/>
      <c r="B16956" s="29"/>
      <c r="C16956" s="29"/>
      <c r="D16956" s="30"/>
      <c r="E16956" s="29"/>
    </row>
    <row r="16957" spans="1:5" ht="15" hidden="1" x14ac:dyDescent="0.25">
      <c r="A16957" s="23"/>
      <c r="B16957" s="29"/>
      <c r="C16957" s="29"/>
      <c r="D16957" s="30"/>
      <c r="E16957" s="29"/>
    </row>
    <row r="16958" spans="1:5" ht="15" hidden="1" x14ac:dyDescent="0.25">
      <c r="A16958" s="23"/>
      <c r="B16958" s="29"/>
      <c r="C16958" s="29"/>
      <c r="D16958" s="30"/>
      <c r="E16958" s="29"/>
    </row>
    <row r="16959" spans="1:5" ht="15" hidden="1" x14ac:dyDescent="0.25">
      <c r="A16959" s="23"/>
      <c r="B16959" s="29"/>
      <c r="C16959" s="29"/>
      <c r="D16959" s="30"/>
      <c r="E16959" s="29"/>
    </row>
    <row r="16960" spans="1:5" ht="15" hidden="1" x14ac:dyDescent="0.25">
      <c r="A16960" s="23"/>
      <c r="B16960" s="29"/>
      <c r="C16960" s="29"/>
      <c r="D16960" s="30"/>
      <c r="E16960" s="29"/>
    </row>
    <row r="16961" spans="1:5" ht="15" hidden="1" x14ac:dyDescent="0.25">
      <c r="A16961" s="23"/>
      <c r="B16961" s="29"/>
      <c r="C16961" s="29"/>
      <c r="D16961" s="30"/>
      <c r="E16961" s="29"/>
    </row>
    <row r="16962" spans="1:5" ht="15" hidden="1" x14ac:dyDescent="0.25">
      <c r="A16962" s="23"/>
      <c r="B16962" s="29"/>
      <c r="C16962" s="29"/>
      <c r="D16962" s="30"/>
      <c r="E16962" s="29"/>
    </row>
    <row r="16963" spans="1:5" ht="15" hidden="1" x14ac:dyDescent="0.25">
      <c r="A16963" s="23"/>
      <c r="B16963" s="29"/>
      <c r="C16963" s="29"/>
      <c r="D16963" s="30"/>
      <c r="E16963" s="29"/>
    </row>
    <row r="16964" spans="1:5" ht="15" hidden="1" x14ac:dyDescent="0.25">
      <c r="A16964" s="23"/>
      <c r="B16964" s="29"/>
      <c r="C16964" s="29"/>
      <c r="D16964" s="30"/>
      <c r="E16964" s="29"/>
    </row>
    <row r="16965" spans="1:5" ht="15" hidden="1" x14ac:dyDescent="0.25">
      <c r="A16965" s="23"/>
      <c r="B16965" s="29"/>
      <c r="C16965" s="29"/>
      <c r="D16965" s="30"/>
      <c r="E16965" s="29"/>
    </row>
    <row r="16966" spans="1:5" ht="15" hidden="1" x14ac:dyDescent="0.25">
      <c r="A16966" s="23"/>
      <c r="B16966" s="29"/>
      <c r="C16966" s="29"/>
      <c r="D16966" s="30"/>
      <c r="E16966" s="29"/>
    </row>
    <row r="16967" spans="1:5" ht="15" hidden="1" x14ac:dyDescent="0.25">
      <c r="A16967" s="23"/>
      <c r="B16967" s="29"/>
      <c r="C16967" s="29"/>
      <c r="D16967" s="30"/>
      <c r="E16967" s="29"/>
    </row>
    <row r="16968" spans="1:5" ht="15" hidden="1" x14ac:dyDescent="0.25">
      <c r="A16968" s="23"/>
      <c r="B16968" s="29"/>
      <c r="C16968" s="29"/>
      <c r="D16968" s="30"/>
      <c r="E16968" s="29"/>
    </row>
    <row r="16969" spans="1:5" ht="15" hidden="1" x14ac:dyDescent="0.25">
      <c r="A16969" s="23"/>
      <c r="B16969" s="29"/>
      <c r="C16969" s="29"/>
      <c r="D16969" s="30"/>
      <c r="E16969" s="29"/>
    </row>
    <row r="16970" spans="1:5" ht="15" hidden="1" x14ac:dyDescent="0.25">
      <c r="A16970" s="23"/>
      <c r="B16970" s="29"/>
      <c r="C16970" s="29"/>
      <c r="D16970" s="30"/>
      <c r="E16970" s="29"/>
    </row>
    <row r="16971" spans="1:5" ht="15" hidden="1" x14ac:dyDescent="0.25">
      <c r="A16971" s="23"/>
      <c r="B16971" s="29"/>
      <c r="C16971" s="29"/>
      <c r="D16971" s="30"/>
      <c r="E16971" s="29"/>
    </row>
    <row r="16972" spans="1:5" ht="15" hidden="1" x14ac:dyDescent="0.25">
      <c r="A16972" s="23"/>
      <c r="B16972" s="29"/>
      <c r="C16972" s="29"/>
      <c r="D16972" s="30"/>
      <c r="E16972" s="29"/>
    </row>
    <row r="16973" spans="1:5" ht="15" hidden="1" x14ac:dyDescent="0.25">
      <c r="A16973" s="23"/>
      <c r="B16973" s="29"/>
      <c r="C16973" s="29"/>
      <c r="D16973" s="30"/>
      <c r="E16973" s="29"/>
    </row>
    <row r="16974" spans="1:5" ht="15" hidden="1" x14ac:dyDescent="0.25">
      <c r="A16974" s="23"/>
      <c r="B16974" s="29"/>
      <c r="C16974" s="29"/>
      <c r="D16974" s="30"/>
      <c r="E16974" s="29"/>
    </row>
    <row r="16975" spans="1:5" ht="15" hidden="1" x14ac:dyDescent="0.25">
      <c r="A16975" s="23"/>
      <c r="B16975" s="29"/>
      <c r="C16975" s="29"/>
      <c r="D16975" s="30"/>
      <c r="E16975" s="29"/>
    </row>
    <row r="16976" spans="1:5" ht="15" hidden="1" x14ac:dyDescent="0.25">
      <c r="A16976" s="23"/>
      <c r="B16976" s="29"/>
      <c r="C16976" s="29"/>
      <c r="D16976" s="30"/>
      <c r="E16976" s="29"/>
    </row>
    <row r="16977" spans="1:5" ht="15" hidden="1" x14ac:dyDescent="0.25">
      <c r="A16977" s="23"/>
      <c r="B16977" s="29"/>
      <c r="C16977" s="29"/>
      <c r="D16977" s="30"/>
      <c r="E16977" s="29"/>
    </row>
    <row r="16978" spans="1:5" ht="15" hidden="1" x14ac:dyDescent="0.25">
      <c r="A16978" s="23"/>
      <c r="B16978" s="29"/>
      <c r="C16978" s="29"/>
      <c r="D16978" s="30"/>
      <c r="E16978" s="29"/>
    </row>
    <row r="16979" spans="1:5" ht="15" hidden="1" x14ac:dyDescent="0.25">
      <c r="A16979" s="23"/>
      <c r="B16979" s="29"/>
      <c r="C16979" s="29"/>
      <c r="D16979" s="30"/>
      <c r="E16979" s="29"/>
    </row>
    <row r="16980" spans="1:5" ht="15" hidden="1" x14ac:dyDescent="0.25">
      <c r="A16980" s="23"/>
      <c r="B16980" s="29"/>
      <c r="C16980" s="29"/>
      <c r="D16980" s="30"/>
      <c r="E16980" s="29"/>
    </row>
    <row r="16981" spans="1:5" ht="15" hidden="1" x14ac:dyDescent="0.25">
      <c r="A16981" s="23"/>
      <c r="B16981" s="29"/>
      <c r="C16981" s="29"/>
      <c r="D16981" s="30"/>
      <c r="E16981" s="29"/>
    </row>
    <row r="16982" spans="1:5" ht="15" hidden="1" x14ac:dyDescent="0.25">
      <c r="A16982" s="23"/>
      <c r="B16982" s="29"/>
      <c r="C16982" s="29"/>
      <c r="D16982" s="30"/>
      <c r="E16982" s="29"/>
    </row>
    <row r="16983" spans="1:5" ht="15" hidden="1" x14ac:dyDescent="0.25">
      <c r="A16983" s="23"/>
      <c r="B16983" s="29"/>
      <c r="C16983" s="29"/>
      <c r="D16983" s="30"/>
      <c r="E16983" s="29"/>
    </row>
    <row r="16984" spans="1:5" ht="15" hidden="1" x14ac:dyDescent="0.25">
      <c r="A16984" s="23"/>
      <c r="B16984" s="29"/>
      <c r="C16984" s="29"/>
      <c r="D16984" s="30"/>
      <c r="E16984" s="29"/>
    </row>
    <row r="16985" spans="1:5" ht="15" hidden="1" x14ac:dyDescent="0.25">
      <c r="A16985" s="23"/>
      <c r="B16985" s="29"/>
      <c r="C16985" s="29"/>
      <c r="D16985" s="30"/>
      <c r="E16985" s="29"/>
    </row>
    <row r="16986" spans="1:5" ht="15" hidden="1" x14ac:dyDescent="0.25">
      <c r="A16986" s="23"/>
      <c r="B16986" s="29"/>
      <c r="C16986" s="29"/>
      <c r="D16986" s="30"/>
      <c r="E16986" s="29"/>
    </row>
    <row r="16987" spans="1:5" ht="15" hidden="1" x14ac:dyDescent="0.25">
      <c r="A16987" s="23"/>
      <c r="B16987" s="29"/>
      <c r="C16987" s="29"/>
      <c r="D16987" s="30"/>
      <c r="E16987" s="29"/>
    </row>
    <row r="16988" spans="1:5" ht="15" hidden="1" x14ac:dyDescent="0.25">
      <c r="A16988" s="23"/>
      <c r="B16988" s="29"/>
      <c r="C16988" s="29"/>
      <c r="D16988" s="30"/>
      <c r="E16988" s="29"/>
    </row>
    <row r="16989" spans="1:5" ht="15" hidden="1" x14ac:dyDescent="0.25">
      <c r="A16989" s="23"/>
      <c r="B16989" s="29"/>
      <c r="C16989" s="29"/>
      <c r="D16989" s="30"/>
      <c r="E16989" s="29"/>
    </row>
    <row r="16990" spans="1:5" ht="15" hidden="1" x14ac:dyDescent="0.25">
      <c r="A16990" s="23"/>
      <c r="B16990" s="29"/>
      <c r="C16990" s="29"/>
      <c r="D16990" s="30"/>
      <c r="E16990" s="29"/>
    </row>
    <row r="16991" spans="1:5" ht="15" hidden="1" x14ac:dyDescent="0.25">
      <c r="A16991" s="23"/>
      <c r="B16991" s="29"/>
      <c r="C16991" s="29"/>
      <c r="D16991" s="30"/>
      <c r="E16991" s="29"/>
    </row>
    <row r="16992" spans="1:5" ht="15" hidden="1" x14ac:dyDescent="0.25">
      <c r="A16992" s="23"/>
      <c r="B16992" s="29"/>
      <c r="C16992" s="29"/>
      <c r="D16992" s="30"/>
      <c r="E16992" s="29"/>
    </row>
    <row r="16993" spans="1:5" ht="15" hidden="1" x14ac:dyDescent="0.25">
      <c r="A16993" s="23"/>
      <c r="B16993" s="29"/>
      <c r="C16993" s="29"/>
      <c r="D16993" s="30"/>
      <c r="E16993" s="29"/>
    </row>
    <row r="16994" spans="1:5" ht="15" hidden="1" x14ac:dyDescent="0.25">
      <c r="A16994" s="23"/>
      <c r="B16994" s="29"/>
      <c r="C16994" s="29"/>
      <c r="D16994" s="30"/>
      <c r="E16994" s="29"/>
    </row>
    <row r="16995" spans="1:5" ht="15" hidden="1" x14ac:dyDescent="0.25">
      <c r="A16995" s="23"/>
      <c r="B16995" s="29"/>
      <c r="C16995" s="29"/>
      <c r="D16995" s="30"/>
      <c r="E16995" s="29"/>
    </row>
    <row r="16996" spans="1:5" ht="15" hidden="1" x14ac:dyDescent="0.25">
      <c r="A16996" s="23"/>
      <c r="B16996" s="29"/>
      <c r="C16996" s="29"/>
      <c r="D16996" s="30"/>
      <c r="E16996" s="29"/>
    </row>
    <row r="16997" spans="1:5" ht="15" hidden="1" x14ac:dyDescent="0.25">
      <c r="A16997" s="23"/>
      <c r="B16997" s="29"/>
      <c r="C16997" s="29"/>
      <c r="D16997" s="30"/>
      <c r="E16997" s="29"/>
    </row>
    <row r="16998" spans="1:5" ht="15" hidden="1" x14ac:dyDescent="0.25">
      <c r="A16998" s="23"/>
      <c r="B16998" s="29"/>
      <c r="C16998" s="29"/>
      <c r="D16998" s="30"/>
      <c r="E16998" s="29"/>
    </row>
    <row r="16999" spans="1:5" ht="15" hidden="1" x14ac:dyDescent="0.25">
      <c r="A16999" s="23"/>
      <c r="B16999" s="29"/>
      <c r="C16999" s="29"/>
      <c r="D16999" s="30"/>
      <c r="E16999" s="29"/>
    </row>
    <row r="17000" spans="1:5" ht="15" hidden="1" x14ac:dyDescent="0.25">
      <c r="A17000" s="23"/>
      <c r="B17000" s="29"/>
      <c r="C17000" s="29"/>
      <c r="D17000" s="30"/>
      <c r="E17000" s="29"/>
    </row>
    <row r="17001" spans="1:5" ht="15" hidden="1" x14ac:dyDescent="0.25">
      <c r="A17001" s="23"/>
      <c r="B17001" s="29"/>
      <c r="C17001" s="29"/>
      <c r="D17001" s="30"/>
      <c r="E17001" s="29"/>
    </row>
    <row r="17002" spans="1:5" ht="15" hidden="1" x14ac:dyDescent="0.25">
      <c r="A17002" s="23"/>
      <c r="B17002" s="29"/>
      <c r="C17002" s="29"/>
      <c r="D17002" s="30"/>
      <c r="E17002" s="29"/>
    </row>
    <row r="17003" spans="1:5" ht="15" hidden="1" x14ac:dyDescent="0.25">
      <c r="A17003" s="23"/>
      <c r="B17003" s="29"/>
      <c r="C17003" s="29"/>
      <c r="D17003" s="30"/>
      <c r="E17003" s="29"/>
    </row>
    <row r="17004" spans="1:5" ht="15" hidden="1" x14ac:dyDescent="0.25">
      <c r="A17004" s="23"/>
      <c r="B17004" s="29"/>
      <c r="C17004" s="29"/>
      <c r="D17004" s="30"/>
      <c r="E17004" s="29"/>
    </row>
    <row r="17005" spans="1:5" ht="15" hidden="1" x14ac:dyDescent="0.25">
      <c r="A17005" s="23"/>
      <c r="B17005" s="29"/>
      <c r="C17005" s="29"/>
      <c r="D17005" s="30"/>
      <c r="E17005" s="29"/>
    </row>
    <row r="17006" spans="1:5" ht="15" hidden="1" x14ac:dyDescent="0.25">
      <c r="A17006" s="23"/>
      <c r="B17006" s="29"/>
      <c r="C17006" s="29"/>
      <c r="D17006" s="30"/>
      <c r="E17006" s="29"/>
    </row>
    <row r="17007" spans="1:5" ht="15" hidden="1" x14ac:dyDescent="0.25">
      <c r="A17007" s="23"/>
      <c r="B17007" s="29"/>
      <c r="C17007" s="29"/>
      <c r="D17007" s="30"/>
      <c r="E17007" s="29"/>
    </row>
    <row r="17008" spans="1:5" ht="15" hidden="1" x14ac:dyDescent="0.25">
      <c r="A17008" s="23"/>
      <c r="B17008" s="29"/>
      <c r="C17008" s="29"/>
      <c r="D17008" s="30"/>
      <c r="E17008" s="29"/>
    </row>
    <row r="17009" spans="1:5" ht="15" hidden="1" x14ac:dyDescent="0.25">
      <c r="A17009" s="23"/>
      <c r="B17009" s="29"/>
      <c r="C17009" s="29"/>
      <c r="D17009" s="30"/>
      <c r="E17009" s="29"/>
    </row>
    <row r="17010" spans="1:5" ht="15" hidden="1" x14ac:dyDescent="0.25">
      <c r="A17010" s="23"/>
      <c r="B17010" s="29"/>
      <c r="C17010" s="29"/>
      <c r="D17010" s="30"/>
      <c r="E17010" s="29"/>
    </row>
    <row r="17011" spans="1:5" ht="15" hidden="1" x14ac:dyDescent="0.25">
      <c r="A17011" s="23"/>
      <c r="B17011" s="29"/>
      <c r="C17011" s="29"/>
      <c r="D17011" s="30"/>
      <c r="E17011" s="29"/>
    </row>
    <row r="17012" spans="1:5" ht="15" hidden="1" x14ac:dyDescent="0.25">
      <c r="A17012" s="23"/>
      <c r="B17012" s="29"/>
      <c r="C17012" s="29"/>
      <c r="D17012" s="30"/>
      <c r="E17012" s="29"/>
    </row>
    <row r="17013" spans="1:5" ht="15" hidden="1" x14ac:dyDescent="0.25">
      <c r="A17013" s="23"/>
      <c r="B17013" s="29"/>
      <c r="C17013" s="29"/>
      <c r="D17013" s="30"/>
      <c r="E17013" s="29"/>
    </row>
    <row r="17014" spans="1:5" ht="15" hidden="1" x14ac:dyDescent="0.25">
      <c r="A17014" s="23"/>
      <c r="B17014" s="29"/>
      <c r="C17014" s="29"/>
      <c r="D17014" s="30"/>
      <c r="E17014" s="29"/>
    </row>
    <row r="17015" spans="1:5" ht="15" hidden="1" x14ac:dyDescent="0.25">
      <c r="A17015" s="23"/>
      <c r="B17015" s="29"/>
      <c r="C17015" s="29"/>
      <c r="D17015" s="30"/>
      <c r="E17015" s="29"/>
    </row>
    <row r="17016" spans="1:5" ht="15" hidden="1" x14ac:dyDescent="0.25">
      <c r="A17016" s="23"/>
      <c r="B17016" s="29"/>
      <c r="C17016" s="29"/>
      <c r="D17016" s="30"/>
      <c r="E17016" s="29"/>
    </row>
    <row r="17017" spans="1:5" ht="15" hidden="1" x14ac:dyDescent="0.25">
      <c r="A17017" s="23"/>
      <c r="B17017" s="29"/>
      <c r="C17017" s="29"/>
      <c r="D17017" s="30"/>
      <c r="E17017" s="29"/>
    </row>
    <row r="17018" spans="1:5" ht="15" hidden="1" x14ac:dyDescent="0.25">
      <c r="A17018" s="23"/>
      <c r="B17018" s="29"/>
      <c r="C17018" s="29"/>
      <c r="D17018" s="30"/>
      <c r="E17018" s="29"/>
    </row>
    <row r="17019" spans="1:5" ht="15" hidden="1" x14ac:dyDescent="0.25">
      <c r="A17019" s="23"/>
      <c r="B17019" s="29"/>
      <c r="C17019" s="29"/>
      <c r="D17019" s="30"/>
      <c r="E17019" s="29"/>
    </row>
    <row r="17020" spans="1:5" ht="15" hidden="1" x14ac:dyDescent="0.25">
      <c r="A17020" s="23"/>
      <c r="B17020" s="29"/>
      <c r="C17020" s="29"/>
      <c r="D17020" s="30"/>
      <c r="E17020" s="29"/>
    </row>
    <row r="17021" spans="1:5" ht="15" hidden="1" x14ac:dyDescent="0.25">
      <c r="A17021" s="23"/>
      <c r="B17021" s="29"/>
      <c r="C17021" s="29"/>
      <c r="D17021" s="30"/>
      <c r="E17021" s="29"/>
    </row>
    <row r="17022" spans="1:5" ht="15" hidden="1" x14ac:dyDescent="0.25">
      <c r="A17022" s="23"/>
      <c r="B17022" s="29"/>
      <c r="C17022" s="29"/>
      <c r="D17022" s="30"/>
      <c r="E17022" s="29"/>
    </row>
    <row r="17023" spans="1:5" ht="15" hidden="1" x14ac:dyDescent="0.25">
      <c r="A17023" s="23"/>
      <c r="B17023" s="29"/>
      <c r="C17023" s="29"/>
      <c r="D17023" s="30"/>
      <c r="E17023" s="29"/>
    </row>
    <row r="17024" spans="1:5" ht="15" hidden="1" x14ac:dyDescent="0.25">
      <c r="A17024" s="23"/>
      <c r="B17024" s="29"/>
      <c r="C17024" s="29"/>
      <c r="D17024" s="30"/>
      <c r="E17024" s="29"/>
    </row>
    <row r="17025" spans="1:5" ht="15" hidden="1" x14ac:dyDescent="0.25">
      <c r="A17025" s="23"/>
      <c r="B17025" s="29"/>
      <c r="C17025" s="29"/>
      <c r="D17025" s="30"/>
      <c r="E17025" s="29"/>
    </row>
    <row r="17026" spans="1:5" ht="15" hidden="1" x14ac:dyDescent="0.25">
      <c r="A17026" s="23"/>
      <c r="B17026" s="29"/>
      <c r="C17026" s="29"/>
      <c r="D17026" s="30"/>
      <c r="E17026" s="29"/>
    </row>
    <row r="17027" spans="1:5" ht="15" hidden="1" x14ac:dyDescent="0.25">
      <c r="A17027" s="23"/>
      <c r="B17027" s="29"/>
      <c r="C17027" s="29"/>
      <c r="D17027" s="30"/>
      <c r="E17027" s="29"/>
    </row>
    <row r="17028" spans="1:5" ht="15" hidden="1" x14ac:dyDescent="0.25">
      <c r="A17028" s="23"/>
      <c r="B17028" s="29"/>
      <c r="C17028" s="29"/>
      <c r="D17028" s="30"/>
      <c r="E17028" s="29"/>
    </row>
    <row r="17029" spans="1:5" ht="15" hidden="1" x14ac:dyDescent="0.25">
      <c r="A17029" s="23"/>
      <c r="B17029" s="29"/>
      <c r="C17029" s="29"/>
      <c r="D17029" s="30"/>
      <c r="E17029" s="29"/>
    </row>
    <row r="17030" spans="1:5" ht="15" hidden="1" x14ac:dyDescent="0.25">
      <c r="A17030" s="23"/>
      <c r="B17030" s="29"/>
      <c r="C17030" s="29"/>
      <c r="D17030" s="30"/>
      <c r="E17030" s="29"/>
    </row>
    <row r="17031" spans="1:5" ht="15" hidden="1" x14ac:dyDescent="0.25">
      <c r="A17031" s="23"/>
      <c r="B17031" s="29"/>
      <c r="C17031" s="29"/>
      <c r="D17031" s="30"/>
      <c r="E17031" s="29"/>
    </row>
    <row r="17032" spans="1:5" ht="15" hidden="1" x14ac:dyDescent="0.25">
      <c r="A17032" s="23"/>
      <c r="B17032" s="29"/>
      <c r="C17032" s="29"/>
      <c r="D17032" s="30"/>
      <c r="E17032" s="29"/>
    </row>
    <row r="17033" spans="1:5" ht="15" hidden="1" x14ac:dyDescent="0.25">
      <c r="A17033" s="23"/>
      <c r="B17033" s="29"/>
      <c r="C17033" s="29"/>
      <c r="D17033" s="30"/>
      <c r="E17033" s="29"/>
    </row>
    <row r="17034" spans="1:5" ht="15" hidden="1" x14ac:dyDescent="0.25">
      <c r="A17034" s="23"/>
      <c r="B17034" s="29"/>
      <c r="C17034" s="29"/>
      <c r="D17034" s="30"/>
      <c r="E17034" s="29"/>
    </row>
    <row r="17035" spans="1:5" ht="15" hidden="1" x14ac:dyDescent="0.25">
      <c r="A17035" s="23"/>
      <c r="B17035" s="29"/>
      <c r="C17035" s="29"/>
      <c r="D17035" s="30"/>
      <c r="E17035" s="29"/>
    </row>
    <row r="17036" spans="1:5" ht="15" hidden="1" x14ac:dyDescent="0.25">
      <c r="A17036" s="23"/>
      <c r="B17036" s="29"/>
      <c r="C17036" s="29"/>
      <c r="D17036" s="30"/>
      <c r="E17036" s="29"/>
    </row>
    <row r="17037" spans="1:5" ht="15" hidden="1" x14ac:dyDescent="0.25">
      <c r="A17037" s="23"/>
      <c r="B17037" s="29"/>
      <c r="C17037" s="29"/>
      <c r="D17037" s="30"/>
      <c r="E17037" s="29"/>
    </row>
    <row r="17038" spans="1:5" ht="15" hidden="1" x14ac:dyDescent="0.25">
      <c r="A17038" s="23"/>
      <c r="B17038" s="29"/>
      <c r="C17038" s="29"/>
      <c r="D17038" s="30"/>
      <c r="E17038" s="29"/>
    </row>
    <row r="17039" spans="1:5" ht="15" hidden="1" x14ac:dyDescent="0.25">
      <c r="A17039" s="23"/>
      <c r="B17039" s="29"/>
      <c r="C17039" s="29"/>
      <c r="D17039" s="30"/>
      <c r="E17039" s="29"/>
    </row>
    <row r="17040" spans="1:5" ht="15" hidden="1" x14ac:dyDescent="0.25">
      <c r="A17040" s="23"/>
      <c r="B17040" s="29"/>
      <c r="C17040" s="29"/>
      <c r="D17040" s="30"/>
      <c r="E17040" s="29"/>
    </row>
    <row r="17041" spans="1:5" ht="15" hidden="1" x14ac:dyDescent="0.25">
      <c r="A17041" s="23"/>
      <c r="B17041" s="29"/>
      <c r="C17041" s="29"/>
      <c r="D17041" s="30"/>
      <c r="E17041" s="29"/>
    </row>
    <row r="17042" spans="1:5" ht="15" hidden="1" x14ac:dyDescent="0.25">
      <c r="A17042" s="23"/>
      <c r="B17042" s="29"/>
      <c r="C17042" s="29"/>
      <c r="D17042" s="30"/>
      <c r="E17042" s="29"/>
    </row>
    <row r="17043" spans="1:5" ht="15" hidden="1" x14ac:dyDescent="0.25">
      <c r="A17043" s="23"/>
      <c r="B17043" s="29"/>
      <c r="C17043" s="29"/>
      <c r="D17043" s="30"/>
      <c r="E17043" s="29"/>
    </row>
    <row r="17044" spans="1:5" ht="15" hidden="1" x14ac:dyDescent="0.25">
      <c r="A17044" s="23"/>
      <c r="B17044" s="29"/>
      <c r="C17044" s="29"/>
      <c r="D17044" s="30"/>
      <c r="E17044" s="29"/>
    </row>
    <row r="17045" spans="1:5" ht="15" hidden="1" x14ac:dyDescent="0.25">
      <c r="A17045" s="23"/>
      <c r="B17045" s="29"/>
      <c r="C17045" s="29"/>
      <c r="D17045" s="30"/>
      <c r="E17045" s="29"/>
    </row>
    <row r="17046" spans="1:5" ht="15" hidden="1" x14ac:dyDescent="0.25">
      <c r="A17046" s="23"/>
      <c r="B17046" s="29"/>
      <c r="C17046" s="29"/>
      <c r="D17046" s="30"/>
      <c r="E17046" s="29"/>
    </row>
    <row r="17047" spans="1:5" ht="15" hidden="1" x14ac:dyDescent="0.25">
      <c r="A17047" s="23"/>
      <c r="B17047" s="29"/>
      <c r="C17047" s="29"/>
      <c r="D17047" s="30"/>
      <c r="E17047" s="29"/>
    </row>
    <row r="17048" spans="1:5" ht="15" hidden="1" x14ac:dyDescent="0.25">
      <c r="A17048" s="23"/>
      <c r="B17048" s="29"/>
      <c r="C17048" s="29"/>
      <c r="D17048" s="30"/>
      <c r="E17048" s="29"/>
    </row>
    <row r="17049" spans="1:5" ht="15" hidden="1" x14ac:dyDescent="0.25">
      <c r="A17049" s="23"/>
      <c r="B17049" s="29"/>
      <c r="C17049" s="29"/>
      <c r="D17049" s="30"/>
      <c r="E17049" s="29"/>
    </row>
    <row r="17050" spans="1:5" ht="15" hidden="1" x14ac:dyDescent="0.25">
      <c r="A17050" s="23"/>
      <c r="B17050" s="29"/>
      <c r="C17050" s="29"/>
      <c r="D17050" s="30"/>
      <c r="E17050" s="29"/>
    </row>
    <row r="17051" spans="1:5" ht="15" hidden="1" x14ac:dyDescent="0.25">
      <c r="A17051" s="23"/>
      <c r="B17051" s="29"/>
      <c r="C17051" s="29"/>
      <c r="D17051" s="30"/>
      <c r="E17051" s="29"/>
    </row>
    <row r="17052" spans="1:5" ht="15" hidden="1" x14ac:dyDescent="0.25">
      <c r="A17052" s="23"/>
      <c r="B17052" s="29"/>
      <c r="C17052" s="29"/>
      <c r="D17052" s="30"/>
      <c r="E17052" s="29"/>
    </row>
    <row r="17053" spans="1:5" ht="15" hidden="1" x14ac:dyDescent="0.25">
      <c r="A17053" s="23"/>
      <c r="B17053" s="29"/>
      <c r="C17053" s="29"/>
      <c r="D17053" s="30"/>
      <c r="E17053" s="29"/>
    </row>
    <row r="17054" spans="1:5" ht="15" hidden="1" x14ac:dyDescent="0.25">
      <c r="A17054" s="23"/>
      <c r="B17054" s="29"/>
      <c r="C17054" s="29"/>
      <c r="D17054" s="30"/>
      <c r="E17054" s="29"/>
    </row>
    <row r="17055" spans="1:5" ht="15" hidden="1" x14ac:dyDescent="0.25">
      <c r="A17055" s="23"/>
      <c r="B17055" s="29"/>
      <c r="C17055" s="29"/>
      <c r="D17055" s="30"/>
      <c r="E17055" s="29"/>
    </row>
    <row r="17056" spans="1:5" ht="15" hidden="1" x14ac:dyDescent="0.25">
      <c r="A17056" s="23"/>
      <c r="B17056" s="29"/>
      <c r="C17056" s="29"/>
      <c r="D17056" s="30"/>
      <c r="E17056" s="29"/>
    </row>
    <row r="17057" spans="1:5" ht="15" hidden="1" x14ac:dyDescent="0.25">
      <c r="A17057" s="23"/>
      <c r="B17057" s="29"/>
      <c r="C17057" s="29"/>
      <c r="D17057" s="30"/>
      <c r="E17057" s="29"/>
    </row>
    <row r="17058" spans="1:5" ht="15" hidden="1" x14ac:dyDescent="0.25">
      <c r="A17058" s="23"/>
      <c r="B17058" s="29"/>
      <c r="C17058" s="29"/>
      <c r="D17058" s="30"/>
      <c r="E17058" s="29"/>
    </row>
    <row r="17059" spans="1:5" ht="15" hidden="1" x14ac:dyDescent="0.25">
      <c r="A17059" s="23"/>
      <c r="B17059" s="29"/>
      <c r="C17059" s="29"/>
      <c r="D17059" s="30"/>
      <c r="E17059" s="29"/>
    </row>
    <row r="17060" spans="1:5" ht="15" hidden="1" x14ac:dyDescent="0.25">
      <c r="A17060" s="23"/>
      <c r="B17060" s="29"/>
      <c r="C17060" s="29"/>
      <c r="D17060" s="30"/>
      <c r="E17060" s="29"/>
    </row>
    <row r="17061" spans="1:5" ht="15" hidden="1" x14ac:dyDescent="0.25">
      <c r="A17061" s="23"/>
      <c r="B17061" s="29"/>
      <c r="C17061" s="29"/>
      <c r="D17061" s="30"/>
      <c r="E17061" s="29"/>
    </row>
    <row r="17062" spans="1:5" ht="15" hidden="1" x14ac:dyDescent="0.25">
      <c r="A17062" s="23"/>
      <c r="B17062" s="29"/>
      <c r="C17062" s="29"/>
      <c r="D17062" s="30"/>
      <c r="E17062" s="29"/>
    </row>
    <row r="17063" spans="1:5" ht="15" hidden="1" x14ac:dyDescent="0.25">
      <c r="A17063" s="23"/>
      <c r="B17063" s="29"/>
      <c r="C17063" s="29"/>
      <c r="D17063" s="30"/>
      <c r="E17063" s="29"/>
    </row>
    <row r="17064" spans="1:5" ht="15" hidden="1" x14ac:dyDescent="0.25">
      <c r="A17064" s="23"/>
      <c r="B17064" s="29"/>
      <c r="C17064" s="29"/>
      <c r="D17064" s="30"/>
      <c r="E17064" s="29"/>
    </row>
    <row r="17065" spans="1:5" ht="15" hidden="1" x14ac:dyDescent="0.25">
      <c r="A17065" s="23"/>
      <c r="B17065" s="29"/>
      <c r="C17065" s="29"/>
      <c r="D17065" s="30"/>
      <c r="E17065" s="29"/>
    </row>
    <row r="17066" spans="1:5" ht="15" hidden="1" x14ac:dyDescent="0.25">
      <c r="A17066" s="23"/>
      <c r="B17066" s="29"/>
      <c r="C17066" s="29"/>
      <c r="D17066" s="30"/>
      <c r="E17066" s="29"/>
    </row>
    <row r="17067" spans="1:5" ht="15" hidden="1" x14ac:dyDescent="0.25">
      <c r="A17067" s="23"/>
      <c r="B17067" s="29"/>
      <c r="C17067" s="29"/>
      <c r="D17067" s="30"/>
      <c r="E17067" s="29"/>
    </row>
    <row r="17068" spans="1:5" ht="15" hidden="1" x14ac:dyDescent="0.25">
      <c r="A17068" s="23"/>
      <c r="B17068" s="29"/>
      <c r="C17068" s="29"/>
      <c r="D17068" s="30"/>
      <c r="E17068" s="29"/>
    </row>
    <row r="17069" spans="1:5" ht="15" hidden="1" x14ac:dyDescent="0.25">
      <c r="A17069" s="23"/>
      <c r="B17069" s="29"/>
      <c r="C17069" s="29"/>
      <c r="D17069" s="30"/>
      <c r="E17069" s="29"/>
    </row>
    <row r="17070" spans="1:5" ht="15" hidden="1" x14ac:dyDescent="0.25">
      <c r="A17070" s="23"/>
      <c r="B17070" s="29"/>
      <c r="C17070" s="29"/>
      <c r="D17070" s="30"/>
      <c r="E17070" s="29"/>
    </row>
    <row r="17071" spans="1:5" ht="15" hidden="1" x14ac:dyDescent="0.25">
      <c r="A17071" s="23"/>
      <c r="B17071" s="29"/>
      <c r="C17071" s="29"/>
      <c r="D17071" s="30"/>
      <c r="E17071" s="29"/>
    </row>
    <row r="17072" spans="1:5" ht="15" hidden="1" x14ac:dyDescent="0.25">
      <c r="A17072" s="23"/>
      <c r="B17072" s="29"/>
      <c r="C17072" s="29"/>
      <c r="D17072" s="30"/>
      <c r="E17072" s="29"/>
    </row>
    <row r="17073" spans="1:5" ht="15" hidden="1" x14ac:dyDescent="0.25">
      <c r="A17073" s="23"/>
      <c r="B17073" s="29"/>
      <c r="C17073" s="29"/>
      <c r="D17073" s="30"/>
      <c r="E17073" s="29"/>
    </row>
    <row r="17074" spans="1:5" ht="15" hidden="1" x14ac:dyDescent="0.25">
      <c r="A17074" s="23"/>
      <c r="B17074" s="29"/>
      <c r="C17074" s="29"/>
      <c r="D17074" s="30"/>
      <c r="E17074" s="29"/>
    </row>
    <row r="17075" spans="1:5" ht="15" hidden="1" x14ac:dyDescent="0.25">
      <c r="A17075" s="23"/>
      <c r="B17075" s="29"/>
      <c r="C17075" s="29"/>
      <c r="D17075" s="30"/>
      <c r="E17075" s="29"/>
    </row>
    <row r="17076" spans="1:5" ht="15" hidden="1" x14ac:dyDescent="0.25">
      <c r="A17076" s="23"/>
      <c r="B17076" s="29"/>
      <c r="C17076" s="29"/>
      <c r="D17076" s="30"/>
      <c r="E17076" s="29"/>
    </row>
    <row r="17077" spans="1:5" ht="15" hidden="1" x14ac:dyDescent="0.25">
      <c r="A17077" s="23"/>
      <c r="B17077" s="29"/>
      <c r="C17077" s="29"/>
      <c r="D17077" s="30"/>
      <c r="E17077" s="29"/>
    </row>
    <row r="17078" spans="1:5" ht="15" hidden="1" x14ac:dyDescent="0.25">
      <c r="A17078" s="23"/>
      <c r="B17078" s="29"/>
      <c r="C17078" s="29"/>
      <c r="D17078" s="30"/>
      <c r="E17078" s="29"/>
    </row>
    <row r="17079" spans="1:5" ht="15" hidden="1" x14ac:dyDescent="0.25">
      <c r="A17079" s="23"/>
      <c r="B17079" s="29"/>
      <c r="C17079" s="29"/>
      <c r="D17079" s="30"/>
      <c r="E17079" s="29"/>
    </row>
    <row r="17080" spans="1:5" ht="15" hidden="1" x14ac:dyDescent="0.25">
      <c r="A17080" s="23"/>
      <c r="B17080" s="29"/>
      <c r="C17080" s="29"/>
      <c r="D17080" s="30"/>
      <c r="E17080" s="29"/>
    </row>
    <row r="17081" spans="1:5" ht="15" hidden="1" x14ac:dyDescent="0.25">
      <c r="A17081" s="23"/>
      <c r="B17081" s="29"/>
      <c r="C17081" s="29"/>
      <c r="D17081" s="30"/>
      <c r="E17081" s="29"/>
    </row>
    <row r="17082" spans="1:5" ht="15" hidden="1" x14ac:dyDescent="0.25">
      <c r="A17082" s="23"/>
      <c r="B17082" s="29"/>
      <c r="C17082" s="29"/>
      <c r="D17082" s="30"/>
      <c r="E17082" s="29"/>
    </row>
    <row r="17083" spans="1:5" ht="15" hidden="1" x14ac:dyDescent="0.25">
      <c r="A17083" s="23"/>
      <c r="B17083" s="29"/>
      <c r="C17083" s="29"/>
      <c r="D17083" s="30"/>
      <c r="E17083" s="29"/>
    </row>
    <row r="17084" spans="1:5" ht="15" hidden="1" x14ac:dyDescent="0.25">
      <c r="A17084" s="23"/>
      <c r="B17084" s="29"/>
      <c r="C17084" s="29"/>
      <c r="D17084" s="30"/>
      <c r="E17084" s="29"/>
    </row>
    <row r="17085" spans="1:5" ht="15" hidden="1" x14ac:dyDescent="0.25">
      <c r="A17085" s="23"/>
      <c r="B17085" s="29"/>
      <c r="C17085" s="29"/>
      <c r="D17085" s="30"/>
      <c r="E17085" s="29"/>
    </row>
    <row r="17086" spans="1:5" ht="15" hidden="1" x14ac:dyDescent="0.25">
      <c r="A17086" s="23"/>
      <c r="B17086" s="29"/>
      <c r="C17086" s="29"/>
      <c r="D17086" s="30"/>
      <c r="E17086" s="29"/>
    </row>
    <row r="17087" spans="1:5" ht="15" hidden="1" x14ac:dyDescent="0.25">
      <c r="A17087" s="23"/>
      <c r="B17087" s="29"/>
      <c r="C17087" s="29"/>
      <c r="D17087" s="30"/>
      <c r="E17087" s="29"/>
    </row>
    <row r="17088" spans="1:5" ht="15" hidden="1" x14ac:dyDescent="0.25">
      <c r="A17088" s="23"/>
      <c r="B17088" s="29"/>
      <c r="C17088" s="29"/>
      <c r="D17088" s="30"/>
      <c r="E17088" s="29"/>
    </row>
    <row r="17089" spans="1:5" ht="15" hidden="1" x14ac:dyDescent="0.25">
      <c r="A17089" s="23"/>
      <c r="B17089" s="29"/>
      <c r="C17089" s="29"/>
      <c r="D17089" s="30"/>
      <c r="E17089" s="29"/>
    </row>
    <row r="17090" spans="1:5" ht="15" hidden="1" x14ac:dyDescent="0.25">
      <c r="A17090" s="23"/>
      <c r="B17090" s="29"/>
      <c r="C17090" s="29"/>
      <c r="D17090" s="30"/>
      <c r="E17090" s="29"/>
    </row>
    <row r="17091" spans="1:5" ht="15" hidden="1" x14ac:dyDescent="0.25">
      <c r="A17091" s="23"/>
      <c r="B17091" s="29"/>
      <c r="C17091" s="29"/>
      <c r="D17091" s="30"/>
      <c r="E17091" s="29"/>
    </row>
    <row r="17092" spans="1:5" ht="15" hidden="1" x14ac:dyDescent="0.25">
      <c r="A17092" s="23"/>
      <c r="B17092" s="29"/>
      <c r="C17092" s="29"/>
      <c r="D17092" s="30"/>
      <c r="E17092" s="29"/>
    </row>
    <row r="17093" spans="1:5" ht="15" hidden="1" x14ac:dyDescent="0.25">
      <c r="A17093" s="23"/>
      <c r="B17093" s="29"/>
      <c r="C17093" s="29"/>
      <c r="D17093" s="30"/>
      <c r="E17093" s="29"/>
    </row>
    <row r="17094" spans="1:5" ht="15" hidden="1" x14ac:dyDescent="0.25">
      <c r="A17094" s="23"/>
      <c r="B17094" s="29"/>
      <c r="C17094" s="29"/>
      <c r="D17094" s="30"/>
      <c r="E17094" s="29"/>
    </row>
    <row r="17095" spans="1:5" ht="15" hidden="1" x14ac:dyDescent="0.25">
      <c r="A17095" s="23"/>
      <c r="B17095" s="29"/>
      <c r="C17095" s="29"/>
      <c r="D17095" s="30"/>
      <c r="E17095" s="29"/>
    </row>
    <row r="17096" spans="1:5" ht="15" hidden="1" x14ac:dyDescent="0.25">
      <c r="A17096" s="23"/>
      <c r="B17096" s="29"/>
      <c r="C17096" s="29"/>
      <c r="D17096" s="30"/>
      <c r="E17096" s="29"/>
    </row>
    <row r="17097" spans="1:5" ht="15" hidden="1" x14ac:dyDescent="0.25">
      <c r="A17097" s="23"/>
      <c r="B17097" s="29"/>
      <c r="C17097" s="29"/>
      <c r="D17097" s="30"/>
      <c r="E17097" s="29"/>
    </row>
    <row r="17098" spans="1:5" ht="15" hidden="1" x14ac:dyDescent="0.25">
      <c r="A17098" s="23"/>
      <c r="B17098" s="29"/>
      <c r="C17098" s="29"/>
      <c r="D17098" s="30"/>
      <c r="E17098" s="29"/>
    </row>
    <row r="17099" spans="1:5" ht="15" hidden="1" x14ac:dyDescent="0.25">
      <c r="A17099" s="23"/>
      <c r="B17099" s="29"/>
      <c r="C17099" s="29"/>
      <c r="D17099" s="30"/>
      <c r="E17099" s="29"/>
    </row>
    <row r="17100" spans="1:5" ht="15" hidden="1" x14ac:dyDescent="0.25">
      <c r="A17100" s="23"/>
      <c r="B17100" s="29"/>
      <c r="C17100" s="29"/>
      <c r="D17100" s="30"/>
      <c r="E17100" s="29"/>
    </row>
    <row r="17101" spans="1:5" ht="15" hidden="1" x14ac:dyDescent="0.25">
      <c r="A17101" s="23"/>
      <c r="B17101" s="29"/>
      <c r="C17101" s="29"/>
      <c r="D17101" s="30"/>
      <c r="E17101" s="29"/>
    </row>
    <row r="17102" spans="1:5" ht="15" hidden="1" x14ac:dyDescent="0.25">
      <c r="A17102" s="23"/>
      <c r="B17102" s="29"/>
      <c r="C17102" s="29"/>
      <c r="D17102" s="30"/>
      <c r="E17102" s="29"/>
    </row>
    <row r="17103" spans="1:5" ht="15" hidden="1" x14ac:dyDescent="0.25">
      <c r="A17103" s="23"/>
      <c r="B17103" s="29"/>
      <c r="C17103" s="29"/>
      <c r="D17103" s="30"/>
      <c r="E17103" s="29"/>
    </row>
    <row r="17104" spans="1:5" ht="15" hidden="1" x14ac:dyDescent="0.25">
      <c r="A17104" s="23"/>
      <c r="B17104" s="29"/>
      <c r="C17104" s="29"/>
      <c r="D17104" s="30"/>
      <c r="E17104" s="29"/>
    </row>
    <row r="17105" spans="1:5" ht="15" hidden="1" x14ac:dyDescent="0.25">
      <c r="A17105" s="23"/>
      <c r="B17105" s="29"/>
      <c r="C17105" s="29"/>
      <c r="D17105" s="30"/>
      <c r="E17105" s="29"/>
    </row>
    <row r="17106" spans="1:5" ht="15" hidden="1" x14ac:dyDescent="0.25">
      <c r="A17106" s="23"/>
      <c r="B17106" s="29"/>
      <c r="C17106" s="29"/>
      <c r="D17106" s="30"/>
      <c r="E17106" s="29"/>
    </row>
    <row r="17107" spans="1:5" ht="15" hidden="1" x14ac:dyDescent="0.25">
      <c r="A17107" s="23"/>
      <c r="B17107" s="29"/>
      <c r="C17107" s="29"/>
      <c r="D17107" s="30"/>
      <c r="E17107" s="29"/>
    </row>
    <row r="17108" spans="1:5" ht="15" hidden="1" x14ac:dyDescent="0.25">
      <c r="A17108" s="23"/>
      <c r="B17108" s="29"/>
      <c r="C17108" s="29"/>
      <c r="D17108" s="30"/>
      <c r="E17108" s="29"/>
    </row>
    <row r="17109" spans="1:5" ht="15" hidden="1" x14ac:dyDescent="0.25">
      <c r="A17109" s="23"/>
      <c r="B17109" s="29"/>
      <c r="C17109" s="29"/>
      <c r="D17109" s="30"/>
      <c r="E17109" s="29"/>
    </row>
    <row r="17110" spans="1:5" ht="15" hidden="1" x14ac:dyDescent="0.25">
      <c r="A17110" s="23"/>
      <c r="B17110" s="29"/>
      <c r="C17110" s="29"/>
      <c r="D17110" s="30"/>
      <c r="E17110" s="29"/>
    </row>
    <row r="17111" spans="1:5" ht="15" hidden="1" x14ac:dyDescent="0.25">
      <c r="A17111" s="23"/>
      <c r="B17111" s="29"/>
      <c r="C17111" s="29"/>
      <c r="D17111" s="30"/>
      <c r="E17111" s="29"/>
    </row>
    <row r="17112" spans="1:5" ht="15" hidden="1" x14ac:dyDescent="0.25">
      <c r="A17112" s="23"/>
      <c r="B17112" s="29"/>
      <c r="C17112" s="29"/>
      <c r="D17112" s="30"/>
      <c r="E17112" s="29"/>
    </row>
    <row r="17113" spans="1:5" ht="15" hidden="1" x14ac:dyDescent="0.25">
      <c r="A17113" s="23"/>
      <c r="B17113" s="29"/>
      <c r="C17113" s="29"/>
      <c r="D17113" s="30"/>
      <c r="E17113" s="29"/>
    </row>
    <row r="17114" spans="1:5" ht="15" hidden="1" x14ac:dyDescent="0.25">
      <c r="A17114" s="23"/>
      <c r="B17114" s="29"/>
      <c r="C17114" s="29"/>
      <c r="D17114" s="30"/>
      <c r="E17114" s="29"/>
    </row>
    <row r="17115" spans="1:5" ht="15" hidden="1" x14ac:dyDescent="0.25">
      <c r="A17115" s="23"/>
      <c r="B17115" s="29"/>
      <c r="C17115" s="29"/>
      <c r="D17115" s="30"/>
      <c r="E17115" s="29"/>
    </row>
    <row r="17116" spans="1:5" ht="15" hidden="1" x14ac:dyDescent="0.25">
      <c r="A17116" s="23"/>
      <c r="B17116" s="29"/>
      <c r="C17116" s="29"/>
      <c r="D17116" s="30"/>
      <c r="E17116" s="29"/>
    </row>
    <row r="17117" spans="1:5" ht="15" hidden="1" x14ac:dyDescent="0.25">
      <c r="A17117" s="23"/>
      <c r="B17117" s="29"/>
      <c r="C17117" s="29"/>
      <c r="D17117" s="30"/>
      <c r="E17117" s="29"/>
    </row>
    <row r="17118" spans="1:5" ht="15" hidden="1" x14ac:dyDescent="0.25">
      <c r="A17118" s="23"/>
      <c r="B17118" s="29"/>
      <c r="C17118" s="29"/>
      <c r="D17118" s="30"/>
      <c r="E17118" s="29"/>
    </row>
    <row r="17119" spans="1:5" ht="15" hidden="1" x14ac:dyDescent="0.25">
      <c r="A17119" s="23"/>
      <c r="B17119" s="29"/>
      <c r="C17119" s="29"/>
      <c r="D17119" s="30"/>
      <c r="E17119" s="29"/>
    </row>
    <row r="17120" spans="1:5" ht="15" hidden="1" x14ac:dyDescent="0.25">
      <c r="A17120" s="23"/>
      <c r="B17120" s="29"/>
      <c r="C17120" s="29"/>
      <c r="D17120" s="30"/>
      <c r="E17120" s="29"/>
    </row>
    <row r="17121" spans="1:5" ht="15" hidden="1" x14ac:dyDescent="0.25">
      <c r="A17121" s="23"/>
      <c r="B17121" s="29"/>
      <c r="C17121" s="29"/>
      <c r="D17121" s="30"/>
      <c r="E17121" s="29"/>
    </row>
    <row r="17122" spans="1:5" ht="15" hidden="1" x14ac:dyDescent="0.25">
      <c r="A17122" s="23"/>
      <c r="B17122" s="29"/>
      <c r="C17122" s="29"/>
      <c r="D17122" s="30"/>
      <c r="E17122" s="29"/>
    </row>
    <row r="17123" spans="1:5" ht="15" hidden="1" x14ac:dyDescent="0.25">
      <c r="A17123" s="23"/>
      <c r="B17123" s="29"/>
      <c r="C17123" s="29"/>
      <c r="D17123" s="30"/>
      <c r="E17123" s="29"/>
    </row>
    <row r="17124" spans="1:5" ht="15" hidden="1" x14ac:dyDescent="0.25">
      <c r="A17124" s="23"/>
      <c r="B17124" s="29"/>
      <c r="C17124" s="29"/>
      <c r="D17124" s="30"/>
      <c r="E17124" s="29"/>
    </row>
    <row r="17125" spans="1:5" ht="15" hidden="1" x14ac:dyDescent="0.25">
      <c r="A17125" s="23"/>
      <c r="B17125" s="29"/>
      <c r="C17125" s="29"/>
      <c r="D17125" s="30"/>
      <c r="E17125" s="29"/>
    </row>
    <row r="17126" spans="1:5" ht="15" hidden="1" x14ac:dyDescent="0.25">
      <c r="A17126" s="23"/>
      <c r="B17126" s="29"/>
      <c r="C17126" s="29"/>
      <c r="D17126" s="30"/>
      <c r="E17126" s="29"/>
    </row>
    <row r="17127" spans="1:5" ht="15" hidden="1" x14ac:dyDescent="0.25">
      <c r="A17127" s="23"/>
      <c r="B17127" s="29"/>
      <c r="C17127" s="29"/>
      <c r="D17127" s="30"/>
      <c r="E17127" s="29"/>
    </row>
    <row r="17128" spans="1:5" ht="15" hidden="1" x14ac:dyDescent="0.25">
      <c r="A17128" s="23"/>
      <c r="B17128" s="29"/>
      <c r="C17128" s="29"/>
      <c r="D17128" s="30"/>
      <c r="E17128" s="29"/>
    </row>
    <row r="17129" spans="1:5" ht="15" hidden="1" x14ac:dyDescent="0.25">
      <c r="A17129" s="23"/>
      <c r="B17129" s="29"/>
      <c r="C17129" s="29"/>
      <c r="D17129" s="30"/>
      <c r="E17129" s="29"/>
    </row>
    <row r="17130" spans="1:5" ht="15" hidden="1" x14ac:dyDescent="0.25">
      <c r="A17130" s="23"/>
      <c r="B17130" s="29"/>
      <c r="C17130" s="29"/>
      <c r="D17130" s="30"/>
      <c r="E17130" s="29"/>
    </row>
    <row r="17131" spans="1:5" ht="15" hidden="1" x14ac:dyDescent="0.25">
      <c r="A17131" s="23"/>
      <c r="B17131" s="29"/>
      <c r="C17131" s="29"/>
      <c r="D17131" s="30"/>
      <c r="E17131" s="29"/>
    </row>
    <row r="17132" spans="1:5" ht="15" hidden="1" x14ac:dyDescent="0.25">
      <c r="A17132" s="23"/>
      <c r="B17132" s="29"/>
      <c r="C17132" s="29"/>
      <c r="D17132" s="30"/>
      <c r="E17132" s="29"/>
    </row>
    <row r="17133" spans="1:5" ht="15" hidden="1" x14ac:dyDescent="0.25">
      <c r="A17133" s="23"/>
      <c r="B17133" s="29"/>
      <c r="C17133" s="29"/>
      <c r="D17133" s="30"/>
      <c r="E17133" s="29"/>
    </row>
    <row r="17134" spans="1:5" ht="15" hidden="1" x14ac:dyDescent="0.25">
      <c r="A17134" s="23"/>
      <c r="B17134" s="29"/>
      <c r="C17134" s="29"/>
      <c r="D17134" s="30"/>
      <c r="E17134" s="29"/>
    </row>
    <row r="17135" spans="1:5" ht="15" hidden="1" x14ac:dyDescent="0.25">
      <c r="A17135" s="23"/>
      <c r="B17135" s="29"/>
      <c r="C17135" s="29"/>
      <c r="D17135" s="30"/>
      <c r="E17135" s="29"/>
    </row>
    <row r="17136" spans="1:5" ht="15" hidden="1" x14ac:dyDescent="0.25">
      <c r="A17136" s="23"/>
      <c r="B17136" s="29"/>
      <c r="C17136" s="29"/>
      <c r="D17136" s="30"/>
      <c r="E17136" s="29"/>
    </row>
    <row r="17137" spans="1:5" ht="15" hidden="1" x14ac:dyDescent="0.25">
      <c r="A17137" s="23"/>
      <c r="B17137" s="29"/>
      <c r="C17137" s="29"/>
      <c r="D17137" s="30"/>
      <c r="E17137" s="29"/>
    </row>
    <row r="17138" spans="1:5" ht="15" hidden="1" x14ac:dyDescent="0.25">
      <c r="A17138" s="23"/>
      <c r="B17138" s="29"/>
      <c r="C17138" s="29"/>
      <c r="D17138" s="30"/>
      <c r="E17138" s="29"/>
    </row>
    <row r="17139" spans="1:5" ht="15" hidden="1" x14ac:dyDescent="0.25">
      <c r="A17139" s="23"/>
      <c r="B17139" s="29"/>
      <c r="C17139" s="29"/>
      <c r="D17139" s="30"/>
      <c r="E17139" s="29"/>
    </row>
    <row r="17140" spans="1:5" ht="15" hidden="1" x14ac:dyDescent="0.25">
      <c r="A17140" s="23"/>
      <c r="B17140" s="29"/>
      <c r="C17140" s="29"/>
      <c r="D17140" s="30"/>
      <c r="E17140" s="29"/>
    </row>
    <row r="17141" spans="1:5" ht="15" hidden="1" x14ac:dyDescent="0.25">
      <c r="A17141" s="23"/>
      <c r="B17141" s="29"/>
      <c r="C17141" s="29"/>
      <c r="D17141" s="30"/>
      <c r="E17141" s="29"/>
    </row>
    <row r="17142" spans="1:5" ht="15" hidden="1" x14ac:dyDescent="0.25">
      <c r="A17142" s="23"/>
      <c r="B17142" s="29"/>
      <c r="C17142" s="29"/>
      <c r="D17142" s="30"/>
      <c r="E17142" s="29"/>
    </row>
    <row r="17143" spans="1:5" ht="15" hidden="1" x14ac:dyDescent="0.25">
      <c r="A17143" s="23"/>
      <c r="B17143" s="29"/>
      <c r="C17143" s="29"/>
      <c r="D17143" s="30"/>
      <c r="E17143" s="29"/>
    </row>
    <row r="17144" spans="1:5" ht="15" hidden="1" x14ac:dyDescent="0.25">
      <c r="A17144" s="23"/>
      <c r="B17144" s="29"/>
      <c r="C17144" s="29"/>
      <c r="D17144" s="30"/>
      <c r="E17144" s="29"/>
    </row>
    <row r="17145" spans="1:5" ht="15" hidden="1" x14ac:dyDescent="0.25">
      <c r="A17145" s="23"/>
      <c r="B17145" s="29"/>
      <c r="C17145" s="29"/>
      <c r="D17145" s="30"/>
      <c r="E17145" s="29"/>
    </row>
    <row r="17146" spans="1:5" ht="15" hidden="1" x14ac:dyDescent="0.25">
      <c r="A17146" s="23"/>
      <c r="B17146" s="29"/>
      <c r="C17146" s="29"/>
      <c r="D17146" s="30"/>
      <c r="E17146" s="29"/>
    </row>
    <row r="17147" spans="1:5" ht="15" hidden="1" x14ac:dyDescent="0.25">
      <c r="A17147" s="23"/>
      <c r="B17147" s="29"/>
      <c r="C17147" s="29"/>
      <c r="D17147" s="30"/>
      <c r="E17147" s="29"/>
    </row>
    <row r="17148" spans="1:5" ht="15" hidden="1" x14ac:dyDescent="0.25">
      <c r="A17148" s="23"/>
      <c r="B17148" s="29"/>
      <c r="C17148" s="29"/>
      <c r="D17148" s="30"/>
      <c r="E17148" s="29"/>
    </row>
    <row r="17149" spans="1:5" ht="15" hidden="1" x14ac:dyDescent="0.25">
      <c r="A17149" s="23"/>
      <c r="B17149" s="29"/>
      <c r="C17149" s="29"/>
      <c r="D17149" s="30"/>
      <c r="E17149" s="29"/>
    </row>
    <row r="17150" spans="1:5" ht="15" hidden="1" x14ac:dyDescent="0.25">
      <c r="A17150" s="23"/>
      <c r="B17150" s="29"/>
      <c r="C17150" s="29"/>
      <c r="D17150" s="30"/>
      <c r="E17150" s="29"/>
    </row>
    <row r="17151" spans="1:5" ht="15" hidden="1" x14ac:dyDescent="0.25">
      <c r="A17151" s="23"/>
      <c r="B17151" s="29"/>
      <c r="C17151" s="29"/>
      <c r="D17151" s="30"/>
      <c r="E17151" s="29"/>
    </row>
    <row r="17152" spans="1:5" ht="15" hidden="1" x14ac:dyDescent="0.25">
      <c r="A17152" s="23"/>
      <c r="B17152" s="29"/>
      <c r="C17152" s="29"/>
      <c r="D17152" s="30"/>
      <c r="E17152" s="29"/>
    </row>
    <row r="17153" spans="1:5" ht="15" hidden="1" x14ac:dyDescent="0.25">
      <c r="A17153" s="23"/>
      <c r="B17153" s="29"/>
      <c r="C17153" s="29"/>
      <c r="D17153" s="30"/>
      <c r="E17153" s="29"/>
    </row>
    <row r="17154" spans="1:5" ht="15" hidden="1" x14ac:dyDescent="0.25">
      <c r="A17154" s="23"/>
      <c r="B17154" s="29"/>
      <c r="C17154" s="29"/>
      <c r="D17154" s="30"/>
      <c r="E17154" s="29"/>
    </row>
    <row r="17155" spans="1:5" ht="15" hidden="1" x14ac:dyDescent="0.25">
      <c r="A17155" s="23"/>
      <c r="B17155" s="29"/>
      <c r="C17155" s="29"/>
      <c r="D17155" s="30"/>
      <c r="E17155" s="29"/>
    </row>
    <row r="17156" spans="1:5" ht="15" hidden="1" x14ac:dyDescent="0.25">
      <c r="A17156" s="23"/>
      <c r="B17156" s="29"/>
      <c r="C17156" s="29"/>
      <c r="D17156" s="30"/>
      <c r="E17156" s="29"/>
    </row>
    <row r="17157" spans="1:5" ht="15" hidden="1" x14ac:dyDescent="0.25">
      <c r="A17157" s="23"/>
      <c r="B17157" s="29"/>
      <c r="C17157" s="29"/>
      <c r="D17157" s="30"/>
      <c r="E17157" s="29"/>
    </row>
    <row r="17158" spans="1:5" ht="15" hidden="1" x14ac:dyDescent="0.25">
      <c r="A17158" s="23"/>
      <c r="B17158" s="29"/>
      <c r="C17158" s="29"/>
      <c r="D17158" s="30"/>
      <c r="E17158" s="29"/>
    </row>
    <row r="17159" spans="1:5" ht="15" hidden="1" x14ac:dyDescent="0.25">
      <c r="A17159" s="23"/>
      <c r="B17159" s="29"/>
      <c r="C17159" s="29"/>
      <c r="D17159" s="30"/>
      <c r="E17159" s="29"/>
    </row>
    <row r="17160" spans="1:5" ht="15" hidden="1" x14ac:dyDescent="0.25">
      <c r="A17160" s="23"/>
      <c r="B17160" s="29"/>
      <c r="C17160" s="29"/>
      <c r="D17160" s="30"/>
      <c r="E17160" s="29"/>
    </row>
    <row r="17161" spans="1:5" ht="15" hidden="1" x14ac:dyDescent="0.25">
      <c r="A17161" s="23"/>
      <c r="B17161" s="29"/>
      <c r="C17161" s="29"/>
      <c r="D17161" s="30"/>
      <c r="E17161" s="29"/>
    </row>
    <row r="17162" spans="1:5" ht="15" hidden="1" x14ac:dyDescent="0.25">
      <c r="A17162" s="23"/>
      <c r="B17162" s="29"/>
      <c r="C17162" s="29"/>
      <c r="D17162" s="30"/>
      <c r="E17162" s="29"/>
    </row>
    <row r="17163" spans="1:5" ht="15" hidden="1" x14ac:dyDescent="0.25">
      <c r="A17163" s="23"/>
      <c r="B17163" s="29"/>
      <c r="C17163" s="29"/>
      <c r="D17163" s="30"/>
      <c r="E17163" s="29"/>
    </row>
    <row r="17164" spans="1:5" ht="15" hidden="1" x14ac:dyDescent="0.25">
      <c r="A17164" s="23"/>
      <c r="B17164" s="29"/>
      <c r="C17164" s="29"/>
      <c r="D17164" s="30"/>
      <c r="E17164" s="29"/>
    </row>
    <row r="17165" spans="1:5" ht="15" hidden="1" x14ac:dyDescent="0.25">
      <c r="A17165" s="23"/>
      <c r="B17165" s="29"/>
      <c r="C17165" s="29"/>
      <c r="D17165" s="30"/>
      <c r="E17165" s="29"/>
    </row>
    <row r="17166" spans="1:5" ht="15" hidden="1" x14ac:dyDescent="0.25">
      <c r="A17166" s="23"/>
      <c r="B17166" s="29"/>
      <c r="C17166" s="29"/>
      <c r="D17166" s="30"/>
      <c r="E17166" s="29"/>
    </row>
    <row r="17167" spans="1:5" ht="15" hidden="1" x14ac:dyDescent="0.25">
      <c r="A17167" s="23"/>
      <c r="B17167" s="29"/>
      <c r="C17167" s="29"/>
      <c r="D17167" s="30"/>
      <c r="E17167" s="29"/>
    </row>
    <row r="17168" spans="1:5" ht="15" hidden="1" x14ac:dyDescent="0.25">
      <c r="A17168" s="23"/>
      <c r="B17168" s="29"/>
      <c r="C17168" s="29"/>
      <c r="D17168" s="30"/>
      <c r="E17168" s="29"/>
    </row>
    <row r="17169" spans="1:5" ht="15" hidden="1" x14ac:dyDescent="0.25">
      <c r="A17169" s="23"/>
      <c r="B17169" s="29"/>
      <c r="C17169" s="29"/>
      <c r="D17169" s="30"/>
      <c r="E17169" s="29"/>
    </row>
    <row r="17170" spans="1:5" ht="15" hidden="1" x14ac:dyDescent="0.25">
      <c r="A17170" s="23"/>
      <c r="B17170" s="29"/>
      <c r="C17170" s="29"/>
      <c r="D17170" s="30"/>
      <c r="E17170" s="29"/>
    </row>
    <row r="17171" spans="1:5" ht="15" hidden="1" x14ac:dyDescent="0.25">
      <c r="A17171" s="23"/>
      <c r="B17171" s="29"/>
      <c r="C17171" s="29"/>
      <c r="D17171" s="30"/>
      <c r="E17171" s="29"/>
    </row>
    <row r="17172" spans="1:5" ht="15" hidden="1" x14ac:dyDescent="0.25">
      <c r="A17172" s="23"/>
      <c r="B17172" s="29"/>
      <c r="C17172" s="29"/>
      <c r="D17172" s="30"/>
      <c r="E17172" s="29"/>
    </row>
    <row r="17173" spans="1:5" ht="15" hidden="1" x14ac:dyDescent="0.25">
      <c r="A17173" s="23"/>
      <c r="B17173" s="29"/>
      <c r="C17173" s="29"/>
      <c r="D17173" s="30"/>
      <c r="E17173" s="29"/>
    </row>
    <row r="17174" spans="1:5" ht="15" hidden="1" x14ac:dyDescent="0.25">
      <c r="A17174" s="23"/>
      <c r="B17174" s="29"/>
      <c r="C17174" s="29"/>
      <c r="D17174" s="30"/>
      <c r="E17174" s="29"/>
    </row>
    <row r="17175" spans="1:5" ht="15" hidden="1" x14ac:dyDescent="0.25">
      <c r="A17175" s="23"/>
      <c r="B17175" s="29"/>
      <c r="C17175" s="29"/>
      <c r="D17175" s="30"/>
      <c r="E17175" s="29"/>
    </row>
    <row r="17176" spans="1:5" ht="15" hidden="1" x14ac:dyDescent="0.25">
      <c r="A17176" s="23"/>
      <c r="B17176" s="29"/>
      <c r="C17176" s="29"/>
      <c r="D17176" s="30"/>
      <c r="E17176" s="29"/>
    </row>
    <row r="17177" spans="1:5" ht="15" hidden="1" x14ac:dyDescent="0.25">
      <c r="A17177" s="23"/>
      <c r="B17177" s="29"/>
      <c r="C17177" s="29"/>
      <c r="D17177" s="30"/>
      <c r="E17177" s="29"/>
    </row>
    <row r="17178" spans="1:5" ht="15" hidden="1" x14ac:dyDescent="0.25">
      <c r="A17178" s="23"/>
      <c r="B17178" s="29"/>
      <c r="C17178" s="29"/>
      <c r="D17178" s="30"/>
      <c r="E17178" s="29"/>
    </row>
    <row r="17179" spans="1:5" ht="15" hidden="1" x14ac:dyDescent="0.25">
      <c r="A17179" s="23"/>
      <c r="B17179" s="29"/>
      <c r="C17179" s="29"/>
      <c r="D17179" s="30"/>
      <c r="E17179" s="29"/>
    </row>
    <row r="17180" spans="1:5" ht="15" hidden="1" x14ac:dyDescent="0.25">
      <c r="A17180" s="23"/>
      <c r="B17180" s="29"/>
      <c r="C17180" s="29"/>
      <c r="D17180" s="30"/>
      <c r="E17180" s="29"/>
    </row>
    <row r="17181" spans="1:5" ht="15" hidden="1" x14ac:dyDescent="0.25">
      <c r="A17181" s="23"/>
      <c r="B17181" s="29"/>
      <c r="C17181" s="29"/>
      <c r="D17181" s="30"/>
      <c r="E17181" s="29"/>
    </row>
    <row r="17182" spans="1:5" ht="15" hidden="1" x14ac:dyDescent="0.25">
      <c r="A17182" s="23"/>
      <c r="B17182" s="29"/>
      <c r="C17182" s="29"/>
      <c r="D17182" s="30"/>
      <c r="E17182" s="29"/>
    </row>
    <row r="17183" spans="1:5" ht="15" hidden="1" x14ac:dyDescent="0.25">
      <c r="A17183" s="23"/>
      <c r="B17183" s="29"/>
      <c r="C17183" s="29"/>
      <c r="D17183" s="30"/>
      <c r="E17183" s="29"/>
    </row>
    <row r="17184" spans="1:5" ht="15" hidden="1" x14ac:dyDescent="0.25">
      <c r="A17184" s="23"/>
      <c r="B17184" s="29"/>
      <c r="C17184" s="29"/>
      <c r="D17184" s="30"/>
      <c r="E17184" s="29"/>
    </row>
    <row r="17185" spans="1:5" ht="15" hidden="1" x14ac:dyDescent="0.25">
      <c r="A17185" s="23"/>
      <c r="B17185" s="29"/>
      <c r="C17185" s="29"/>
      <c r="D17185" s="30"/>
      <c r="E17185" s="29"/>
    </row>
    <row r="17186" spans="1:5" ht="15" hidden="1" x14ac:dyDescent="0.25">
      <c r="A17186" s="23"/>
      <c r="B17186" s="29"/>
      <c r="C17186" s="29"/>
      <c r="D17186" s="30"/>
      <c r="E17186" s="29"/>
    </row>
    <row r="17187" spans="1:5" ht="15" hidden="1" x14ac:dyDescent="0.25">
      <c r="A17187" s="23"/>
      <c r="B17187" s="29"/>
      <c r="C17187" s="29"/>
      <c r="D17187" s="30"/>
      <c r="E17187" s="29"/>
    </row>
    <row r="17188" spans="1:5" ht="15" hidden="1" x14ac:dyDescent="0.25">
      <c r="A17188" s="23"/>
      <c r="B17188" s="29"/>
      <c r="C17188" s="29"/>
      <c r="D17188" s="30"/>
      <c r="E17188" s="29"/>
    </row>
    <row r="17189" spans="1:5" ht="15" hidden="1" x14ac:dyDescent="0.25">
      <c r="A17189" s="23"/>
      <c r="B17189" s="29"/>
      <c r="C17189" s="29"/>
      <c r="D17189" s="30"/>
      <c r="E17189" s="29"/>
    </row>
    <row r="17190" spans="1:5" ht="15" hidden="1" x14ac:dyDescent="0.25">
      <c r="A17190" s="23"/>
      <c r="B17190" s="29"/>
      <c r="C17190" s="29"/>
      <c r="D17190" s="30"/>
      <c r="E17190" s="29"/>
    </row>
    <row r="17191" spans="1:5" ht="15" hidden="1" x14ac:dyDescent="0.25">
      <c r="A17191" s="23"/>
      <c r="B17191" s="29"/>
      <c r="C17191" s="29"/>
      <c r="D17191" s="30"/>
      <c r="E17191" s="29"/>
    </row>
    <row r="17192" spans="1:5" ht="15" hidden="1" x14ac:dyDescent="0.25">
      <c r="A17192" s="23"/>
      <c r="B17192" s="29"/>
      <c r="C17192" s="29"/>
      <c r="D17192" s="30"/>
      <c r="E17192" s="29"/>
    </row>
    <row r="17193" spans="1:5" ht="15" hidden="1" x14ac:dyDescent="0.25">
      <c r="A17193" s="23"/>
      <c r="B17193" s="29"/>
      <c r="C17193" s="29"/>
      <c r="D17193" s="30"/>
      <c r="E17193" s="29"/>
    </row>
    <row r="17194" spans="1:5" ht="15" hidden="1" x14ac:dyDescent="0.25">
      <c r="A17194" s="23"/>
      <c r="B17194" s="29"/>
      <c r="C17194" s="29"/>
      <c r="D17194" s="30"/>
      <c r="E17194" s="29"/>
    </row>
    <row r="17195" spans="1:5" ht="15" hidden="1" x14ac:dyDescent="0.25">
      <c r="A17195" s="23"/>
      <c r="B17195" s="29"/>
      <c r="C17195" s="29"/>
      <c r="D17195" s="30"/>
      <c r="E17195" s="29"/>
    </row>
    <row r="17196" spans="1:5" ht="15" hidden="1" x14ac:dyDescent="0.25">
      <c r="A17196" s="23"/>
      <c r="B17196" s="29"/>
      <c r="C17196" s="29"/>
      <c r="D17196" s="30"/>
      <c r="E17196" s="29"/>
    </row>
    <row r="17197" spans="1:5" ht="15" hidden="1" x14ac:dyDescent="0.25">
      <c r="A17197" s="23"/>
      <c r="B17197" s="29"/>
      <c r="C17197" s="29"/>
      <c r="D17197" s="30"/>
      <c r="E17197" s="29"/>
    </row>
    <row r="17198" spans="1:5" ht="15" hidden="1" x14ac:dyDescent="0.25">
      <c r="A17198" s="23"/>
      <c r="B17198" s="29"/>
      <c r="C17198" s="29"/>
      <c r="D17198" s="30"/>
      <c r="E17198" s="29"/>
    </row>
    <row r="17199" spans="1:5" ht="15" hidden="1" x14ac:dyDescent="0.25">
      <c r="A17199" s="23"/>
      <c r="B17199" s="29"/>
      <c r="C17199" s="29"/>
      <c r="D17199" s="30"/>
      <c r="E17199" s="29"/>
    </row>
    <row r="17200" spans="1:5" ht="15" hidden="1" x14ac:dyDescent="0.25">
      <c r="A17200" s="23"/>
      <c r="B17200" s="29"/>
      <c r="C17200" s="29"/>
      <c r="D17200" s="30"/>
      <c r="E17200" s="29"/>
    </row>
    <row r="17201" spans="1:5" ht="15" hidden="1" x14ac:dyDescent="0.25">
      <c r="A17201" s="23"/>
      <c r="B17201" s="29"/>
      <c r="C17201" s="29"/>
      <c r="D17201" s="30"/>
      <c r="E17201" s="29"/>
    </row>
    <row r="17202" spans="1:5" ht="15" hidden="1" x14ac:dyDescent="0.25">
      <c r="A17202" s="23"/>
      <c r="B17202" s="29"/>
      <c r="C17202" s="29"/>
      <c r="D17202" s="30"/>
      <c r="E17202" s="29"/>
    </row>
    <row r="17203" spans="1:5" ht="15" hidden="1" x14ac:dyDescent="0.25">
      <c r="A17203" s="23"/>
      <c r="B17203" s="29"/>
      <c r="C17203" s="29"/>
      <c r="D17203" s="30"/>
      <c r="E17203" s="29"/>
    </row>
    <row r="17204" spans="1:5" ht="15" hidden="1" x14ac:dyDescent="0.25">
      <c r="A17204" s="23"/>
      <c r="B17204" s="29"/>
      <c r="C17204" s="29"/>
      <c r="D17204" s="30"/>
      <c r="E17204" s="29"/>
    </row>
    <row r="17205" spans="1:5" ht="15" hidden="1" x14ac:dyDescent="0.25">
      <c r="A17205" s="23"/>
      <c r="B17205" s="29"/>
      <c r="C17205" s="29"/>
      <c r="D17205" s="30"/>
      <c r="E17205" s="29"/>
    </row>
    <row r="17206" spans="1:5" ht="15" hidden="1" x14ac:dyDescent="0.25">
      <c r="A17206" s="23"/>
      <c r="B17206" s="29"/>
      <c r="C17206" s="29"/>
      <c r="D17206" s="30"/>
      <c r="E17206" s="29"/>
    </row>
    <row r="17207" spans="1:5" ht="15" hidden="1" x14ac:dyDescent="0.25">
      <c r="A17207" s="23"/>
      <c r="B17207" s="29"/>
      <c r="C17207" s="29"/>
      <c r="D17207" s="30"/>
      <c r="E17207" s="29"/>
    </row>
    <row r="17208" spans="1:5" ht="15" hidden="1" x14ac:dyDescent="0.25">
      <c r="A17208" s="23"/>
      <c r="B17208" s="29"/>
      <c r="C17208" s="29"/>
      <c r="D17208" s="30"/>
      <c r="E17208" s="29"/>
    </row>
    <row r="17209" spans="1:5" ht="15" hidden="1" x14ac:dyDescent="0.25">
      <c r="A17209" s="23"/>
      <c r="B17209" s="29"/>
      <c r="C17209" s="29"/>
      <c r="D17209" s="30"/>
      <c r="E17209" s="29"/>
    </row>
    <row r="17210" spans="1:5" ht="15" hidden="1" x14ac:dyDescent="0.25">
      <c r="A17210" s="23"/>
      <c r="B17210" s="29"/>
      <c r="C17210" s="29"/>
      <c r="D17210" s="30"/>
      <c r="E17210" s="29"/>
    </row>
    <row r="17211" spans="1:5" ht="15" hidden="1" x14ac:dyDescent="0.25">
      <c r="A17211" s="23"/>
      <c r="B17211" s="29"/>
      <c r="C17211" s="29"/>
      <c r="D17211" s="30"/>
      <c r="E17211" s="29"/>
    </row>
    <row r="17212" spans="1:5" ht="15" hidden="1" x14ac:dyDescent="0.25">
      <c r="A17212" s="23"/>
      <c r="B17212" s="29"/>
      <c r="C17212" s="29"/>
      <c r="D17212" s="30"/>
      <c r="E17212" s="29"/>
    </row>
    <row r="17213" spans="1:5" ht="15" hidden="1" x14ac:dyDescent="0.25">
      <c r="A17213" s="23"/>
      <c r="B17213" s="29"/>
      <c r="C17213" s="29"/>
      <c r="D17213" s="30"/>
      <c r="E17213" s="29"/>
    </row>
    <row r="17214" spans="1:5" ht="15" hidden="1" x14ac:dyDescent="0.25">
      <c r="A17214" s="23"/>
      <c r="B17214" s="29"/>
      <c r="C17214" s="29"/>
      <c r="D17214" s="30"/>
      <c r="E17214" s="29"/>
    </row>
    <row r="17215" spans="1:5" ht="15" hidden="1" x14ac:dyDescent="0.25">
      <c r="A17215" s="23"/>
      <c r="B17215" s="29"/>
      <c r="C17215" s="29"/>
      <c r="D17215" s="30"/>
      <c r="E17215" s="29"/>
    </row>
    <row r="17216" spans="1:5" ht="15" hidden="1" x14ac:dyDescent="0.25">
      <c r="A17216" s="23"/>
      <c r="B17216" s="29"/>
      <c r="C17216" s="29"/>
      <c r="D17216" s="30"/>
      <c r="E17216" s="29"/>
    </row>
    <row r="17217" spans="1:5" ht="15" hidden="1" x14ac:dyDescent="0.25">
      <c r="A17217" s="23"/>
      <c r="B17217" s="29"/>
      <c r="C17217" s="29"/>
      <c r="D17217" s="30"/>
      <c r="E17217" s="29"/>
    </row>
    <row r="17218" spans="1:5" ht="15" hidden="1" x14ac:dyDescent="0.25">
      <c r="A17218" s="23"/>
      <c r="B17218" s="29"/>
      <c r="C17218" s="29"/>
      <c r="D17218" s="30"/>
      <c r="E17218" s="29"/>
    </row>
    <row r="17219" spans="1:5" ht="15" hidden="1" x14ac:dyDescent="0.25">
      <c r="A17219" s="23"/>
      <c r="B17219" s="29"/>
      <c r="C17219" s="29"/>
      <c r="D17219" s="30"/>
      <c r="E17219" s="29"/>
    </row>
    <row r="17220" spans="1:5" ht="15" hidden="1" x14ac:dyDescent="0.25">
      <c r="A17220" s="23"/>
      <c r="B17220" s="29"/>
      <c r="C17220" s="29"/>
      <c r="D17220" s="30"/>
      <c r="E17220" s="29"/>
    </row>
    <row r="17221" spans="1:5" ht="15" hidden="1" x14ac:dyDescent="0.25">
      <c r="A17221" s="23"/>
      <c r="B17221" s="29"/>
      <c r="C17221" s="29"/>
      <c r="D17221" s="30"/>
      <c r="E17221" s="29"/>
    </row>
    <row r="17222" spans="1:5" ht="15" hidden="1" x14ac:dyDescent="0.25">
      <c r="A17222" s="23"/>
      <c r="B17222" s="29"/>
      <c r="C17222" s="29"/>
      <c r="D17222" s="30"/>
      <c r="E17222" s="29"/>
    </row>
    <row r="17223" spans="1:5" ht="15" hidden="1" x14ac:dyDescent="0.25">
      <c r="A17223" s="23"/>
      <c r="B17223" s="29"/>
      <c r="C17223" s="29"/>
      <c r="D17223" s="30"/>
      <c r="E17223" s="29"/>
    </row>
    <row r="17224" spans="1:5" ht="15" hidden="1" x14ac:dyDescent="0.25">
      <c r="A17224" s="23"/>
      <c r="B17224" s="29"/>
      <c r="C17224" s="29"/>
      <c r="D17224" s="30"/>
      <c r="E17224" s="29"/>
    </row>
    <row r="17225" spans="1:5" ht="15" hidden="1" x14ac:dyDescent="0.25">
      <c r="A17225" s="23"/>
      <c r="B17225" s="29"/>
      <c r="C17225" s="29"/>
      <c r="D17225" s="30"/>
      <c r="E17225" s="29"/>
    </row>
    <row r="17226" spans="1:5" ht="15" hidden="1" x14ac:dyDescent="0.25">
      <c r="A17226" s="23"/>
      <c r="B17226" s="29"/>
      <c r="C17226" s="29"/>
      <c r="D17226" s="30"/>
      <c r="E17226" s="29"/>
    </row>
    <row r="17227" spans="1:5" ht="15" hidden="1" x14ac:dyDescent="0.25">
      <c r="A17227" s="23"/>
      <c r="B17227" s="29"/>
      <c r="C17227" s="29"/>
      <c r="D17227" s="30"/>
      <c r="E17227" s="29"/>
    </row>
    <row r="17228" spans="1:5" ht="15" hidden="1" x14ac:dyDescent="0.25">
      <c r="A17228" s="23"/>
      <c r="B17228" s="29"/>
      <c r="C17228" s="29"/>
      <c r="D17228" s="30"/>
      <c r="E17228" s="29"/>
    </row>
    <row r="17229" spans="1:5" ht="15" hidden="1" x14ac:dyDescent="0.25">
      <c r="A17229" s="23"/>
      <c r="B17229" s="29"/>
      <c r="C17229" s="29"/>
      <c r="D17229" s="30"/>
      <c r="E17229" s="29"/>
    </row>
    <row r="17230" spans="1:5" ht="15" hidden="1" x14ac:dyDescent="0.25">
      <c r="A17230" s="23"/>
      <c r="B17230" s="29"/>
      <c r="C17230" s="29"/>
      <c r="D17230" s="30"/>
      <c r="E17230" s="29"/>
    </row>
    <row r="17231" spans="1:5" ht="15" hidden="1" x14ac:dyDescent="0.25">
      <c r="A17231" s="23"/>
      <c r="B17231" s="29"/>
      <c r="C17231" s="29"/>
      <c r="D17231" s="30"/>
      <c r="E17231" s="29"/>
    </row>
    <row r="17232" spans="1:5" ht="15" hidden="1" x14ac:dyDescent="0.25">
      <c r="A17232" s="23"/>
      <c r="B17232" s="29"/>
      <c r="C17232" s="29"/>
      <c r="D17232" s="30"/>
      <c r="E17232" s="29"/>
    </row>
    <row r="17233" spans="1:5" ht="15" hidden="1" x14ac:dyDescent="0.25">
      <c r="A17233" s="23"/>
      <c r="B17233" s="29"/>
      <c r="C17233" s="29"/>
      <c r="D17233" s="30"/>
      <c r="E17233" s="29"/>
    </row>
    <row r="17234" spans="1:5" ht="15" hidden="1" x14ac:dyDescent="0.25">
      <c r="A17234" s="23"/>
      <c r="B17234" s="29"/>
      <c r="C17234" s="29"/>
      <c r="D17234" s="30"/>
      <c r="E17234" s="29"/>
    </row>
    <row r="17235" spans="1:5" ht="15" hidden="1" x14ac:dyDescent="0.25">
      <c r="A17235" s="23"/>
      <c r="B17235" s="29"/>
      <c r="C17235" s="29"/>
      <c r="D17235" s="30"/>
      <c r="E17235" s="29"/>
    </row>
    <row r="17236" spans="1:5" ht="15" hidden="1" x14ac:dyDescent="0.25">
      <c r="A17236" s="23"/>
      <c r="B17236" s="29"/>
      <c r="C17236" s="29"/>
      <c r="D17236" s="30"/>
      <c r="E17236" s="29"/>
    </row>
    <row r="17237" spans="1:5" ht="15" hidden="1" x14ac:dyDescent="0.25">
      <c r="A17237" s="23"/>
      <c r="B17237" s="29"/>
      <c r="C17237" s="29"/>
      <c r="D17237" s="30"/>
      <c r="E17237" s="29"/>
    </row>
    <row r="17238" spans="1:5" ht="15" hidden="1" x14ac:dyDescent="0.25">
      <c r="A17238" s="23"/>
      <c r="B17238" s="29"/>
      <c r="C17238" s="29"/>
      <c r="D17238" s="30"/>
      <c r="E17238" s="29"/>
    </row>
    <row r="17239" spans="1:5" ht="15" hidden="1" x14ac:dyDescent="0.25">
      <c r="A17239" s="23"/>
      <c r="B17239" s="29"/>
      <c r="C17239" s="29"/>
      <c r="D17239" s="30"/>
      <c r="E17239" s="29"/>
    </row>
    <row r="17240" spans="1:5" ht="15" hidden="1" x14ac:dyDescent="0.25">
      <c r="A17240" s="23"/>
      <c r="B17240" s="29"/>
      <c r="C17240" s="29"/>
      <c r="D17240" s="30"/>
      <c r="E17240" s="29"/>
    </row>
    <row r="17241" spans="1:5" ht="15" hidden="1" x14ac:dyDescent="0.25">
      <c r="A17241" s="23"/>
      <c r="B17241" s="29"/>
      <c r="C17241" s="29"/>
      <c r="D17241" s="30"/>
      <c r="E17241" s="29"/>
    </row>
    <row r="17242" spans="1:5" ht="15" hidden="1" x14ac:dyDescent="0.25">
      <c r="A17242" s="23"/>
      <c r="B17242" s="29"/>
      <c r="C17242" s="29"/>
      <c r="D17242" s="30"/>
      <c r="E17242" s="29"/>
    </row>
    <row r="17243" spans="1:5" ht="15" hidden="1" x14ac:dyDescent="0.25">
      <c r="A17243" s="23"/>
      <c r="B17243" s="29"/>
      <c r="C17243" s="29"/>
      <c r="D17243" s="30"/>
      <c r="E17243" s="29"/>
    </row>
    <row r="17244" spans="1:5" ht="15" hidden="1" x14ac:dyDescent="0.25">
      <c r="A17244" s="23"/>
      <c r="B17244" s="29"/>
      <c r="C17244" s="29"/>
      <c r="D17244" s="30"/>
      <c r="E17244" s="29"/>
    </row>
    <row r="17245" spans="1:5" ht="15" hidden="1" x14ac:dyDescent="0.25">
      <c r="A17245" s="23"/>
      <c r="B17245" s="29"/>
      <c r="C17245" s="29"/>
      <c r="D17245" s="30"/>
      <c r="E17245" s="29"/>
    </row>
    <row r="17246" spans="1:5" ht="15" hidden="1" x14ac:dyDescent="0.25">
      <c r="A17246" s="23"/>
      <c r="B17246" s="29"/>
      <c r="C17246" s="29"/>
      <c r="D17246" s="30"/>
      <c r="E17246" s="29"/>
    </row>
    <row r="17247" spans="1:5" ht="15" hidden="1" x14ac:dyDescent="0.25">
      <c r="A17247" s="23"/>
      <c r="B17247" s="29"/>
      <c r="C17247" s="29"/>
      <c r="D17247" s="30"/>
      <c r="E17247" s="29"/>
    </row>
    <row r="17248" spans="1:5" ht="15" hidden="1" x14ac:dyDescent="0.25">
      <c r="A17248" s="23"/>
      <c r="B17248" s="29"/>
      <c r="C17248" s="29"/>
      <c r="D17248" s="30"/>
      <c r="E17248" s="29"/>
    </row>
    <row r="17249" spans="1:5" ht="15" hidden="1" x14ac:dyDescent="0.25">
      <c r="A17249" s="23"/>
      <c r="B17249" s="29"/>
      <c r="C17249" s="29"/>
      <c r="D17249" s="30"/>
      <c r="E17249" s="29"/>
    </row>
    <row r="17250" spans="1:5" ht="15" hidden="1" x14ac:dyDescent="0.25">
      <c r="A17250" s="23"/>
      <c r="B17250" s="29"/>
      <c r="C17250" s="29"/>
      <c r="D17250" s="30"/>
      <c r="E17250" s="29"/>
    </row>
    <row r="17251" spans="1:5" ht="15" hidden="1" x14ac:dyDescent="0.25">
      <c r="A17251" s="23"/>
      <c r="B17251" s="29"/>
      <c r="C17251" s="29"/>
      <c r="D17251" s="30"/>
      <c r="E17251" s="29"/>
    </row>
    <row r="17252" spans="1:5" ht="15" hidden="1" x14ac:dyDescent="0.25">
      <c r="A17252" s="23"/>
      <c r="B17252" s="29"/>
      <c r="C17252" s="29"/>
      <c r="D17252" s="30"/>
      <c r="E17252" s="29"/>
    </row>
    <row r="17253" spans="1:5" ht="15" hidden="1" x14ac:dyDescent="0.25">
      <c r="A17253" s="23"/>
      <c r="B17253" s="29"/>
      <c r="C17253" s="29"/>
      <c r="D17253" s="30"/>
      <c r="E17253" s="29"/>
    </row>
    <row r="17254" spans="1:5" ht="15" hidden="1" x14ac:dyDescent="0.25">
      <c r="A17254" s="23"/>
      <c r="B17254" s="29"/>
      <c r="C17254" s="29"/>
      <c r="D17254" s="30"/>
      <c r="E17254" s="29"/>
    </row>
    <row r="17255" spans="1:5" ht="15" hidden="1" x14ac:dyDescent="0.25">
      <c r="A17255" s="23"/>
      <c r="B17255" s="29"/>
      <c r="C17255" s="29"/>
      <c r="D17255" s="30"/>
      <c r="E17255" s="29"/>
    </row>
    <row r="17256" spans="1:5" ht="15" hidden="1" x14ac:dyDescent="0.25">
      <c r="A17256" s="23"/>
      <c r="B17256" s="29"/>
      <c r="C17256" s="29"/>
      <c r="D17256" s="30"/>
      <c r="E17256" s="29"/>
    </row>
    <row r="17257" spans="1:5" ht="15" hidden="1" x14ac:dyDescent="0.25">
      <c r="A17257" s="23"/>
      <c r="B17257" s="29"/>
      <c r="C17257" s="29"/>
      <c r="D17257" s="30"/>
      <c r="E17257" s="29"/>
    </row>
    <row r="17258" spans="1:5" ht="15" hidden="1" x14ac:dyDescent="0.25">
      <c r="A17258" s="23"/>
      <c r="B17258" s="29"/>
      <c r="C17258" s="29"/>
      <c r="D17258" s="30"/>
      <c r="E17258" s="29"/>
    </row>
    <row r="17259" spans="1:5" ht="15" hidden="1" x14ac:dyDescent="0.25">
      <c r="A17259" s="23"/>
      <c r="B17259" s="29"/>
      <c r="C17259" s="29"/>
      <c r="D17259" s="30"/>
      <c r="E17259" s="29"/>
    </row>
    <row r="17260" spans="1:5" ht="15" hidden="1" x14ac:dyDescent="0.25">
      <c r="A17260" s="23"/>
      <c r="B17260" s="29"/>
      <c r="C17260" s="29"/>
      <c r="D17260" s="30"/>
      <c r="E17260" s="29"/>
    </row>
    <row r="17261" spans="1:5" ht="15" hidden="1" x14ac:dyDescent="0.25">
      <c r="A17261" s="23"/>
      <c r="B17261" s="29"/>
      <c r="C17261" s="29"/>
      <c r="D17261" s="30"/>
      <c r="E17261" s="29"/>
    </row>
    <row r="17262" spans="1:5" ht="15" hidden="1" x14ac:dyDescent="0.25">
      <c r="A17262" s="23"/>
      <c r="B17262" s="29"/>
      <c r="C17262" s="29"/>
      <c r="D17262" s="30"/>
      <c r="E17262" s="29"/>
    </row>
    <row r="17263" spans="1:5" ht="15" hidden="1" x14ac:dyDescent="0.25">
      <c r="A17263" s="23"/>
      <c r="B17263" s="29"/>
      <c r="C17263" s="29"/>
      <c r="D17263" s="30"/>
      <c r="E17263" s="29"/>
    </row>
    <row r="17264" spans="1:5" ht="15" hidden="1" x14ac:dyDescent="0.25">
      <c r="A17264" s="23"/>
      <c r="B17264" s="29"/>
      <c r="C17264" s="29"/>
      <c r="D17264" s="30"/>
      <c r="E17264" s="29"/>
    </row>
    <row r="17265" spans="1:5" ht="15" hidden="1" x14ac:dyDescent="0.25">
      <c r="A17265" s="23"/>
      <c r="B17265" s="29"/>
      <c r="C17265" s="29"/>
      <c r="D17265" s="30"/>
      <c r="E17265" s="29"/>
    </row>
    <row r="17266" spans="1:5" ht="15" hidden="1" x14ac:dyDescent="0.25">
      <c r="A17266" s="23"/>
      <c r="B17266" s="29"/>
      <c r="C17266" s="29"/>
      <c r="D17266" s="30"/>
      <c r="E17266" s="29"/>
    </row>
    <row r="17267" spans="1:5" ht="15" hidden="1" x14ac:dyDescent="0.25">
      <c r="A17267" s="23"/>
      <c r="B17267" s="29"/>
      <c r="C17267" s="29"/>
      <c r="D17267" s="30"/>
      <c r="E17267" s="29"/>
    </row>
    <row r="17268" spans="1:5" ht="15" hidden="1" x14ac:dyDescent="0.25">
      <c r="A17268" s="23"/>
      <c r="B17268" s="29"/>
      <c r="C17268" s="29"/>
      <c r="D17268" s="30"/>
      <c r="E17268" s="29"/>
    </row>
    <row r="17269" spans="1:5" ht="15" hidden="1" x14ac:dyDescent="0.25">
      <c r="A17269" s="23"/>
      <c r="B17269" s="29"/>
      <c r="C17269" s="29"/>
      <c r="D17269" s="30"/>
      <c r="E17269" s="29"/>
    </row>
    <row r="17270" spans="1:5" ht="15" hidden="1" x14ac:dyDescent="0.25">
      <c r="A17270" s="23"/>
      <c r="B17270" s="29"/>
      <c r="C17270" s="29"/>
      <c r="D17270" s="30"/>
      <c r="E17270" s="29"/>
    </row>
    <row r="17271" spans="1:5" ht="15" hidden="1" x14ac:dyDescent="0.25">
      <c r="A17271" s="23"/>
      <c r="B17271" s="29"/>
      <c r="C17271" s="29"/>
      <c r="D17271" s="30"/>
      <c r="E17271" s="29"/>
    </row>
    <row r="17272" spans="1:5" ht="15" hidden="1" x14ac:dyDescent="0.25">
      <c r="A17272" s="23"/>
      <c r="B17272" s="29"/>
      <c r="C17272" s="29"/>
      <c r="D17272" s="30"/>
      <c r="E17272" s="29"/>
    </row>
    <row r="17273" spans="1:5" ht="15" hidden="1" x14ac:dyDescent="0.25">
      <c r="A17273" s="23"/>
      <c r="B17273" s="29"/>
      <c r="C17273" s="29"/>
      <c r="D17273" s="30"/>
      <c r="E17273" s="29"/>
    </row>
    <row r="17274" spans="1:5" ht="15" hidden="1" x14ac:dyDescent="0.25">
      <c r="A17274" s="23"/>
      <c r="B17274" s="29"/>
      <c r="C17274" s="29"/>
      <c r="D17274" s="30"/>
      <c r="E17274" s="29"/>
    </row>
    <row r="17275" spans="1:5" ht="15" hidden="1" x14ac:dyDescent="0.25">
      <c r="A17275" s="23"/>
      <c r="B17275" s="29"/>
      <c r="C17275" s="29"/>
      <c r="D17275" s="30"/>
      <c r="E17275" s="29"/>
    </row>
    <row r="17276" spans="1:5" ht="15" hidden="1" x14ac:dyDescent="0.25">
      <c r="A17276" s="23"/>
      <c r="B17276" s="29"/>
      <c r="C17276" s="29"/>
      <c r="D17276" s="30"/>
      <c r="E17276" s="29"/>
    </row>
    <row r="17277" spans="1:5" ht="15" hidden="1" x14ac:dyDescent="0.25">
      <c r="A17277" s="23"/>
      <c r="B17277" s="29"/>
      <c r="C17277" s="29"/>
      <c r="D17277" s="30"/>
      <c r="E17277" s="29"/>
    </row>
    <row r="17278" spans="1:5" ht="15" hidden="1" x14ac:dyDescent="0.25">
      <c r="A17278" s="23"/>
      <c r="B17278" s="29"/>
      <c r="C17278" s="29"/>
      <c r="D17278" s="30"/>
      <c r="E17278" s="29"/>
    </row>
    <row r="17279" spans="1:5" ht="15" hidden="1" x14ac:dyDescent="0.25">
      <c r="A17279" s="23"/>
      <c r="B17279" s="29"/>
      <c r="C17279" s="29"/>
      <c r="D17279" s="30"/>
      <c r="E17279" s="29"/>
    </row>
    <row r="17280" spans="1:5" ht="15" hidden="1" x14ac:dyDescent="0.25">
      <c r="A17280" s="23"/>
      <c r="B17280" s="29"/>
      <c r="C17280" s="29"/>
      <c r="D17280" s="30"/>
      <c r="E17280" s="29"/>
    </row>
    <row r="17281" spans="1:5" ht="15" hidden="1" x14ac:dyDescent="0.25">
      <c r="A17281" s="23"/>
      <c r="B17281" s="29"/>
      <c r="C17281" s="29"/>
      <c r="D17281" s="30"/>
      <c r="E17281" s="29"/>
    </row>
    <row r="17282" spans="1:5" ht="15" hidden="1" x14ac:dyDescent="0.25">
      <c r="A17282" s="23"/>
      <c r="B17282" s="29"/>
      <c r="C17282" s="29"/>
      <c r="D17282" s="30"/>
      <c r="E17282" s="29"/>
    </row>
    <row r="17283" spans="1:5" ht="15" hidden="1" x14ac:dyDescent="0.25">
      <c r="A17283" s="23"/>
      <c r="B17283" s="29"/>
      <c r="C17283" s="29"/>
      <c r="D17283" s="30"/>
      <c r="E17283" s="29"/>
    </row>
    <row r="17284" spans="1:5" ht="15" hidden="1" x14ac:dyDescent="0.25">
      <c r="A17284" s="23"/>
      <c r="B17284" s="29"/>
      <c r="C17284" s="29"/>
      <c r="D17284" s="30"/>
      <c r="E17284" s="29"/>
    </row>
    <row r="17285" spans="1:5" ht="15" hidden="1" x14ac:dyDescent="0.25">
      <c r="A17285" s="23"/>
      <c r="B17285" s="29"/>
      <c r="C17285" s="29"/>
      <c r="D17285" s="30"/>
      <c r="E17285" s="29"/>
    </row>
    <row r="17286" spans="1:5" ht="15" hidden="1" x14ac:dyDescent="0.25">
      <c r="A17286" s="23"/>
      <c r="B17286" s="29"/>
      <c r="C17286" s="29"/>
      <c r="D17286" s="30"/>
      <c r="E17286" s="29"/>
    </row>
    <row r="17287" spans="1:5" ht="15" hidden="1" x14ac:dyDescent="0.25">
      <c r="A17287" s="23"/>
      <c r="B17287" s="29"/>
      <c r="C17287" s="29"/>
      <c r="D17287" s="30"/>
      <c r="E17287" s="29"/>
    </row>
    <row r="17288" spans="1:5" ht="15" hidden="1" x14ac:dyDescent="0.25">
      <c r="A17288" s="23"/>
      <c r="B17288" s="29"/>
      <c r="C17288" s="29"/>
      <c r="D17288" s="30"/>
      <c r="E17288" s="29"/>
    </row>
    <row r="17289" spans="1:5" ht="15" hidden="1" x14ac:dyDescent="0.25">
      <c r="A17289" s="23"/>
      <c r="B17289" s="29"/>
      <c r="C17289" s="29"/>
      <c r="D17289" s="30"/>
      <c r="E17289" s="29"/>
    </row>
    <row r="17290" spans="1:5" ht="15" hidden="1" x14ac:dyDescent="0.25">
      <c r="A17290" s="23"/>
      <c r="B17290" s="29"/>
      <c r="C17290" s="29"/>
      <c r="D17290" s="30"/>
      <c r="E17290" s="29"/>
    </row>
    <row r="17291" spans="1:5" ht="15" hidden="1" x14ac:dyDescent="0.25">
      <c r="A17291" s="23"/>
      <c r="B17291" s="29"/>
      <c r="C17291" s="29"/>
      <c r="D17291" s="30"/>
      <c r="E17291" s="29"/>
    </row>
    <row r="17292" spans="1:5" ht="15" hidden="1" x14ac:dyDescent="0.25">
      <c r="A17292" s="23"/>
      <c r="B17292" s="29"/>
      <c r="C17292" s="29"/>
      <c r="D17292" s="30"/>
      <c r="E17292" s="29"/>
    </row>
    <row r="17293" spans="1:5" ht="15" hidden="1" x14ac:dyDescent="0.25">
      <c r="A17293" s="23"/>
      <c r="B17293" s="29"/>
      <c r="C17293" s="29"/>
      <c r="D17293" s="30"/>
      <c r="E17293" s="29"/>
    </row>
    <row r="17294" spans="1:5" ht="15" hidden="1" x14ac:dyDescent="0.25">
      <c r="A17294" s="23"/>
      <c r="B17294" s="29"/>
      <c r="C17294" s="29"/>
      <c r="D17294" s="30"/>
      <c r="E17294" s="29"/>
    </row>
    <row r="17295" spans="1:5" ht="15" hidden="1" x14ac:dyDescent="0.25">
      <c r="A17295" s="23"/>
      <c r="B17295" s="29"/>
      <c r="C17295" s="29"/>
      <c r="D17295" s="30"/>
      <c r="E17295" s="29"/>
    </row>
    <row r="17296" spans="1:5" ht="15" hidden="1" x14ac:dyDescent="0.25">
      <c r="A17296" s="23"/>
      <c r="B17296" s="29"/>
      <c r="C17296" s="29"/>
      <c r="D17296" s="30"/>
      <c r="E17296" s="29"/>
    </row>
    <row r="17297" spans="1:5" ht="15" hidden="1" x14ac:dyDescent="0.25">
      <c r="A17297" s="23"/>
      <c r="B17297" s="29"/>
      <c r="C17297" s="29"/>
      <c r="D17297" s="30"/>
      <c r="E17297" s="29"/>
    </row>
    <row r="17298" spans="1:5" ht="15" hidden="1" x14ac:dyDescent="0.25">
      <c r="A17298" s="23"/>
      <c r="B17298" s="29"/>
      <c r="C17298" s="29"/>
      <c r="D17298" s="30"/>
      <c r="E17298" s="29"/>
    </row>
    <row r="17299" spans="1:5" ht="15" hidden="1" x14ac:dyDescent="0.25">
      <c r="A17299" s="23"/>
      <c r="B17299" s="29"/>
      <c r="C17299" s="29"/>
      <c r="D17299" s="30"/>
      <c r="E17299" s="29"/>
    </row>
    <row r="17300" spans="1:5" ht="15" hidden="1" x14ac:dyDescent="0.25">
      <c r="A17300" s="23"/>
      <c r="B17300" s="29"/>
      <c r="C17300" s="29"/>
      <c r="D17300" s="30"/>
      <c r="E17300" s="29"/>
    </row>
    <row r="17301" spans="1:5" ht="15" hidden="1" x14ac:dyDescent="0.25">
      <c r="A17301" s="23"/>
      <c r="B17301" s="29"/>
      <c r="C17301" s="29"/>
      <c r="D17301" s="30"/>
      <c r="E17301" s="29"/>
    </row>
    <row r="17302" spans="1:5" ht="15" hidden="1" x14ac:dyDescent="0.25">
      <c r="A17302" s="23"/>
      <c r="B17302" s="29"/>
      <c r="C17302" s="29"/>
      <c r="D17302" s="30"/>
      <c r="E17302" s="29"/>
    </row>
    <row r="17303" spans="1:5" ht="15" hidden="1" x14ac:dyDescent="0.25">
      <c r="A17303" s="23"/>
      <c r="B17303" s="29"/>
      <c r="C17303" s="29"/>
      <c r="D17303" s="30"/>
      <c r="E17303" s="29"/>
    </row>
    <row r="17304" spans="1:5" ht="15" hidden="1" x14ac:dyDescent="0.25">
      <c r="A17304" s="23"/>
      <c r="B17304" s="29"/>
      <c r="C17304" s="29"/>
      <c r="D17304" s="30"/>
      <c r="E17304" s="29"/>
    </row>
    <row r="17305" spans="1:5" ht="15" hidden="1" x14ac:dyDescent="0.25">
      <c r="A17305" s="23"/>
      <c r="B17305" s="29"/>
      <c r="C17305" s="29"/>
      <c r="D17305" s="30"/>
      <c r="E17305" s="29"/>
    </row>
    <row r="17306" spans="1:5" ht="15" hidden="1" x14ac:dyDescent="0.25">
      <c r="A17306" s="23"/>
      <c r="B17306" s="29"/>
      <c r="C17306" s="29"/>
      <c r="D17306" s="30"/>
      <c r="E17306" s="29"/>
    </row>
    <row r="17307" spans="1:5" ht="15" hidden="1" x14ac:dyDescent="0.25">
      <c r="A17307" s="23"/>
      <c r="B17307" s="29"/>
      <c r="C17307" s="29"/>
      <c r="D17307" s="30"/>
      <c r="E17307" s="29"/>
    </row>
    <row r="17308" spans="1:5" ht="15" hidden="1" x14ac:dyDescent="0.25">
      <c r="A17308" s="23"/>
      <c r="B17308" s="29"/>
      <c r="C17308" s="29"/>
      <c r="D17308" s="30"/>
      <c r="E17308" s="29"/>
    </row>
    <row r="17309" spans="1:5" ht="15" hidden="1" x14ac:dyDescent="0.25">
      <c r="A17309" s="23"/>
      <c r="B17309" s="29"/>
      <c r="C17309" s="29"/>
      <c r="D17309" s="30"/>
      <c r="E17309" s="29"/>
    </row>
    <row r="17310" spans="1:5" ht="15" hidden="1" x14ac:dyDescent="0.25">
      <c r="A17310" s="23"/>
      <c r="B17310" s="29"/>
      <c r="C17310" s="29"/>
      <c r="D17310" s="30"/>
      <c r="E17310" s="29"/>
    </row>
    <row r="17311" spans="1:5" ht="15" hidden="1" x14ac:dyDescent="0.25">
      <c r="A17311" s="23"/>
      <c r="B17311" s="29"/>
      <c r="C17311" s="29"/>
      <c r="D17311" s="30"/>
      <c r="E17311" s="29"/>
    </row>
    <row r="17312" spans="1:5" ht="15" hidden="1" x14ac:dyDescent="0.25">
      <c r="A17312" s="23"/>
      <c r="B17312" s="29"/>
      <c r="C17312" s="29"/>
      <c r="D17312" s="30"/>
      <c r="E17312" s="29"/>
    </row>
    <row r="17313" spans="1:5" ht="15" hidden="1" x14ac:dyDescent="0.25">
      <c r="A17313" s="23"/>
      <c r="B17313" s="29"/>
      <c r="C17313" s="29"/>
      <c r="D17313" s="30"/>
      <c r="E17313" s="29"/>
    </row>
    <row r="17314" spans="1:5" ht="15" hidden="1" x14ac:dyDescent="0.25">
      <c r="A17314" s="23"/>
      <c r="B17314" s="29"/>
      <c r="C17314" s="29"/>
      <c r="D17314" s="30"/>
      <c r="E17314" s="29"/>
    </row>
    <row r="17315" spans="1:5" ht="15" hidden="1" x14ac:dyDescent="0.25">
      <c r="A17315" s="23"/>
      <c r="B17315" s="29"/>
      <c r="C17315" s="29"/>
      <c r="D17315" s="30"/>
      <c r="E17315" s="29"/>
    </row>
    <row r="17316" spans="1:5" ht="15" hidden="1" x14ac:dyDescent="0.25">
      <c r="A17316" s="23"/>
      <c r="B17316" s="29"/>
      <c r="C17316" s="29"/>
      <c r="D17316" s="30"/>
      <c r="E17316" s="29"/>
    </row>
    <row r="17317" spans="1:5" ht="15" hidden="1" x14ac:dyDescent="0.25">
      <c r="A17317" s="23"/>
      <c r="B17317" s="29"/>
      <c r="C17317" s="29"/>
      <c r="D17317" s="30"/>
      <c r="E17317" s="29"/>
    </row>
    <row r="17318" spans="1:5" ht="15" hidden="1" x14ac:dyDescent="0.25">
      <c r="A17318" s="23"/>
      <c r="B17318" s="29"/>
      <c r="C17318" s="29"/>
      <c r="D17318" s="30"/>
      <c r="E17318" s="29"/>
    </row>
    <row r="17319" spans="1:5" ht="15" hidden="1" x14ac:dyDescent="0.25">
      <c r="A17319" s="23"/>
      <c r="B17319" s="29"/>
      <c r="C17319" s="29"/>
      <c r="D17319" s="30"/>
      <c r="E17319" s="29"/>
    </row>
    <row r="17320" spans="1:5" ht="15" hidden="1" x14ac:dyDescent="0.25">
      <c r="A17320" s="23"/>
      <c r="B17320" s="29"/>
      <c r="C17320" s="29"/>
      <c r="D17320" s="30"/>
      <c r="E17320" s="29"/>
    </row>
    <row r="17321" spans="1:5" ht="15" hidden="1" x14ac:dyDescent="0.25">
      <c r="A17321" s="23"/>
      <c r="B17321" s="29"/>
      <c r="C17321" s="29"/>
      <c r="D17321" s="30"/>
      <c r="E17321" s="29"/>
    </row>
    <row r="17322" spans="1:5" ht="15" hidden="1" x14ac:dyDescent="0.25">
      <c r="A17322" s="23"/>
      <c r="B17322" s="29"/>
      <c r="C17322" s="29"/>
      <c r="D17322" s="30"/>
      <c r="E17322" s="29"/>
    </row>
    <row r="17323" spans="1:5" ht="15" hidden="1" x14ac:dyDescent="0.25">
      <c r="A17323" s="23"/>
      <c r="B17323" s="29"/>
      <c r="C17323" s="29"/>
      <c r="D17323" s="30"/>
      <c r="E17323" s="29"/>
    </row>
    <row r="17324" spans="1:5" ht="15" hidden="1" x14ac:dyDescent="0.25">
      <c r="A17324" s="23"/>
      <c r="B17324" s="29"/>
      <c r="C17324" s="29"/>
      <c r="D17324" s="30"/>
      <c r="E17324" s="29"/>
    </row>
    <row r="17325" spans="1:5" ht="15" hidden="1" x14ac:dyDescent="0.25">
      <c r="A17325" s="23"/>
      <c r="B17325" s="29"/>
      <c r="C17325" s="29"/>
      <c r="D17325" s="30"/>
      <c r="E17325" s="29"/>
    </row>
    <row r="17326" spans="1:5" ht="15" hidden="1" x14ac:dyDescent="0.25">
      <c r="A17326" s="23"/>
      <c r="B17326" s="29"/>
      <c r="C17326" s="29"/>
      <c r="D17326" s="30"/>
      <c r="E17326" s="29"/>
    </row>
    <row r="17327" spans="1:5" ht="15" hidden="1" x14ac:dyDescent="0.25">
      <c r="A17327" s="23"/>
      <c r="B17327" s="29"/>
      <c r="C17327" s="29"/>
      <c r="D17327" s="30"/>
      <c r="E17327" s="29"/>
    </row>
    <row r="17328" spans="1:5" ht="15" hidden="1" x14ac:dyDescent="0.25">
      <c r="A17328" s="23"/>
      <c r="B17328" s="29"/>
      <c r="C17328" s="29"/>
      <c r="D17328" s="30"/>
      <c r="E17328" s="29"/>
    </row>
    <row r="17329" spans="1:5" ht="15" hidden="1" x14ac:dyDescent="0.25">
      <c r="A17329" s="23"/>
      <c r="B17329" s="29"/>
      <c r="C17329" s="29"/>
      <c r="D17329" s="30"/>
      <c r="E17329" s="29"/>
    </row>
    <row r="17330" spans="1:5" ht="15" hidden="1" x14ac:dyDescent="0.25">
      <c r="A17330" s="23"/>
      <c r="B17330" s="29"/>
      <c r="C17330" s="29"/>
      <c r="D17330" s="30"/>
      <c r="E17330" s="29"/>
    </row>
    <row r="17331" spans="1:5" ht="15" hidden="1" x14ac:dyDescent="0.25">
      <c r="A17331" s="23"/>
      <c r="B17331" s="29"/>
      <c r="C17331" s="29"/>
      <c r="D17331" s="30"/>
      <c r="E17331" s="29"/>
    </row>
    <row r="17332" spans="1:5" ht="15" hidden="1" x14ac:dyDescent="0.25">
      <c r="A17332" s="23"/>
      <c r="B17332" s="29"/>
      <c r="C17332" s="29"/>
      <c r="D17332" s="30"/>
      <c r="E17332" s="29"/>
    </row>
    <row r="17333" spans="1:5" ht="15" hidden="1" x14ac:dyDescent="0.25">
      <c r="A17333" s="23"/>
      <c r="B17333" s="29"/>
      <c r="C17333" s="29"/>
      <c r="D17333" s="30"/>
      <c r="E17333" s="29"/>
    </row>
    <row r="17334" spans="1:5" ht="15" hidden="1" x14ac:dyDescent="0.25">
      <c r="A17334" s="23"/>
      <c r="B17334" s="29"/>
      <c r="C17334" s="29"/>
      <c r="D17334" s="30"/>
      <c r="E17334" s="29"/>
    </row>
    <row r="17335" spans="1:5" ht="15" hidden="1" x14ac:dyDescent="0.25">
      <c r="A17335" s="23"/>
      <c r="B17335" s="29"/>
      <c r="C17335" s="29"/>
      <c r="D17335" s="30"/>
      <c r="E17335" s="29"/>
    </row>
    <row r="17336" spans="1:5" ht="15" hidden="1" x14ac:dyDescent="0.25">
      <c r="A17336" s="23"/>
      <c r="B17336" s="29"/>
      <c r="C17336" s="29"/>
      <c r="D17336" s="30"/>
      <c r="E17336" s="29"/>
    </row>
    <row r="17337" spans="1:5" ht="15" hidden="1" x14ac:dyDescent="0.25">
      <c r="A17337" s="23"/>
      <c r="B17337" s="29"/>
      <c r="C17337" s="29"/>
      <c r="D17337" s="30"/>
      <c r="E17337" s="29"/>
    </row>
    <row r="17338" spans="1:5" ht="15" hidden="1" x14ac:dyDescent="0.25">
      <c r="A17338" s="23"/>
      <c r="B17338" s="29"/>
      <c r="C17338" s="29"/>
      <c r="D17338" s="30"/>
      <c r="E17338" s="29"/>
    </row>
    <row r="17339" spans="1:5" ht="15" hidden="1" x14ac:dyDescent="0.25">
      <c r="A17339" s="23"/>
      <c r="B17339" s="29"/>
      <c r="C17339" s="29"/>
      <c r="D17339" s="30"/>
      <c r="E17339" s="29"/>
    </row>
    <row r="17340" spans="1:5" ht="15" hidden="1" x14ac:dyDescent="0.25">
      <c r="A17340" s="23"/>
      <c r="B17340" s="29"/>
      <c r="C17340" s="29"/>
      <c r="D17340" s="30"/>
      <c r="E17340" s="29"/>
    </row>
    <row r="17341" spans="1:5" ht="15" hidden="1" x14ac:dyDescent="0.25">
      <c r="A17341" s="23"/>
      <c r="B17341" s="29"/>
      <c r="C17341" s="29"/>
      <c r="D17341" s="30"/>
      <c r="E17341" s="29"/>
    </row>
    <row r="17342" spans="1:5" ht="15" hidden="1" x14ac:dyDescent="0.25">
      <c r="A17342" s="23"/>
      <c r="B17342" s="29"/>
      <c r="C17342" s="29"/>
      <c r="D17342" s="30"/>
      <c r="E17342" s="29"/>
    </row>
    <row r="17343" spans="1:5" ht="15" hidden="1" x14ac:dyDescent="0.25">
      <c r="A17343" s="23"/>
      <c r="B17343" s="29"/>
      <c r="C17343" s="29"/>
      <c r="D17343" s="30"/>
      <c r="E17343" s="29"/>
    </row>
    <row r="17344" spans="1:5" ht="15" hidden="1" x14ac:dyDescent="0.25">
      <c r="A17344" s="23"/>
      <c r="B17344" s="29"/>
      <c r="C17344" s="29"/>
      <c r="D17344" s="30"/>
      <c r="E17344" s="29"/>
    </row>
    <row r="17345" spans="1:5" ht="15" hidden="1" x14ac:dyDescent="0.25">
      <c r="A17345" s="23"/>
      <c r="B17345" s="29"/>
      <c r="C17345" s="29"/>
      <c r="D17345" s="30"/>
      <c r="E17345" s="29"/>
    </row>
    <row r="17346" spans="1:5" ht="15" hidden="1" x14ac:dyDescent="0.25">
      <c r="A17346" s="23"/>
      <c r="B17346" s="29"/>
      <c r="C17346" s="29"/>
      <c r="D17346" s="30"/>
      <c r="E17346" s="29"/>
    </row>
    <row r="17347" spans="1:5" ht="15" hidden="1" x14ac:dyDescent="0.25">
      <c r="A17347" s="23"/>
      <c r="B17347" s="29"/>
      <c r="C17347" s="29"/>
      <c r="D17347" s="30"/>
      <c r="E17347" s="29"/>
    </row>
    <row r="17348" spans="1:5" ht="15" hidden="1" x14ac:dyDescent="0.25">
      <c r="A17348" s="23"/>
      <c r="B17348" s="29"/>
      <c r="C17348" s="29"/>
      <c r="D17348" s="30"/>
      <c r="E17348" s="29"/>
    </row>
    <row r="17349" spans="1:5" ht="15" hidden="1" x14ac:dyDescent="0.25">
      <c r="A17349" s="23"/>
      <c r="B17349" s="29"/>
      <c r="C17349" s="29"/>
      <c r="D17349" s="30"/>
      <c r="E17349" s="29"/>
    </row>
    <row r="17350" spans="1:5" ht="15" hidden="1" x14ac:dyDescent="0.25">
      <c r="A17350" s="23"/>
      <c r="B17350" s="29"/>
      <c r="C17350" s="29"/>
      <c r="D17350" s="30"/>
      <c r="E17350" s="29"/>
    </row>
    <row r="17351" spans="1:5" ht="15" hidden="1" x14ac:dyDescent="0.25">
      <c r="A17351" s="23"/>
      <c r="B17351" s="29"/>
      <c r="C17351" s="29"/>
      <c r="D17351" s="30"/>
      <c r="E17351" s="29"/>
    </row>
    <row r="17352" spans="1:5" ht="15" hidden="1" x14ac:dyDescent="0.25">
      <c r="A17352" s="23"/>
      <c r="B17352" s="29"/>
      <c r="C17352" s="29"/>
      <c r="D17352" s="30"/>
      <c r="E17352" s="29"/>
    </row>
    <row r="17353" spans="1:5" ht="15" hidden="1" x14ac:dyDescent="0.25">
      <c r="A17353" s="23"/>
      <c r="B17353" s="29"/>
      <c r="C17353" s="29"/>
      <c r="D17353" s="30"/>
      <c r="E17353" s="29"/>
    </row>
    <row r="17354" spans="1:5" ht="15" hidden="1" x14ac:dyDescent="0.25">
      <c r="A17354" s="23"/>
      <c r="B17354" s="29"/>
      <c r="C17354" s="29"/>
      <c r="D17354" s="30"/>
      <c r="E17354" s="29"/>
    </row>
    <row r="17355" spans="1:5" ht="15" hidden="1" x14ac:dyDescent="0.25">
      <c r="A17355" s="23"/>
      <c r="B17355" s="29"/>
      <c r="C17355" s="29"/>
      <c r="D17355" s="30"/>
      <c r="E17355" s="29"/>
    </row>
    <row r="17356" spans="1:5" ht="15" hidden="1" x14ac:dyDescent="0.25">
      <c r="A17356" s="23"/>
      <c r="B17356" s="29"/>
      <c r="C17356" s="29"/>
      <c r="D17356" s="30"/>
      <c r="E17356" s="29"/>
    </row>
    <row r="17357" spans="1:5" ht="15" hidden="1" x14ac:dyDescent="0.25">
      <c r="A17357" s="23"/>
      <c r="B17357" s="29"/>
      <c r="C17357" s="29"/>
      <c r="D17357" s="30"/>
      <c r="E17357" s="29"/>
    </row>
    <row r="17358" spans="1:5" ht="15" hidden="1" x14ac:dyDescent="0.25">
      <c r="A17358" s="23"/>
      <c r="B17358" s="29"/>
      <c r="C17358" s="29"/>
      <c r="D17358" s="30"/>
      <c r="E17358" s="29"/>
    </row>
    <row r="17359" spans="1:5" ht="15" hidden="1" x14ac:dyDescent="0.25">
      <c r="A17359" s="23"/>
      <c r="B17359" s="29"/>
      <c r="C17359" s="29"/>
      <c r="D17359" s="30"/>
      <c r="E17359" s="29"/>
    </row>
    <row r="17360" spans="1:5" ht="15" hidden="1" x14ac:dyDescent="0.25">
      <c r="A17360" s="23"/>
      <c r="B17360" s="29"/>
      <c r="C17360" s="29"/>
      <c r="D17360" s="30"/>
      <c r="E17360" s="29"/>
    </row>
    <row r="17361" spans="1:5" ht="15" hidden="1" x14ac:dyDescent="0.25">
      <c r="A17361" s="23"/>
      <c r="B17361" s="29"/>
      <c r="C17361" s="29"/>
      <c r="D17361" s="30"/>
      <c r="E17361" s="29"/>
    </row>
    <row r="17362" spans="1:5" ht="15" hidden="1" x14ac:dyDescent="0.25">
      <c r="A17362" s="23"/>
      <c r="B17362" s="29"/>
      <c r="C17362" s="29"/>
      <c r="D17362" s="30"/>
      <c r="E17362" s="29"/>
    </row>
    <row r="17363" spans="1:5" ht="15" hidden="1" x14ac:dyDescent="0.25">
      <c r="A17363" s="23"/>
      <c r="B17363" s="29"/>
      <c r="C17363" s="29"/>
      <c r="D17363" s="30"/>
      <c r="E17363" s="29"/>
    </row>
    <row r="17364" spans="1:5" ht="15" hidden="1" x14ac:dyDescent="0.25">
      <c r="A17364" s="23"/>
      <c r="B17364" s="29"/>
      <c r="C17364" s="29"/>
      <c r="D17364" s="30"/>
      <c r="E17364" s="29"/>
    </row>
    <row r="17365" spans="1:5" ht="15" hidden="1" x14ac:dyDescent="0.25">
      <c r="A17365" s="23"/>
      <c r="B17365" s="29"/>
      <c r="C17365" s="29"/>
      <c r="D17365" s="30"/>
      <c r="E17365" s="29"/>
    </row>
    <row r="17366" spans="1:5" ht="15" hidden="1" x14ac:dyDescent="0.25">
      <c r="A17366" s="23"/>
      <c r="B17366" s="29"/>
      <c r="C17366" s="29"/>
      <c r="D17366" s="30"/>
      <c r="E17366" s="29"/>
    </row>
    <row r="17367" spans="1:5" ht="15" hidden="1" x14ac:dyDescent="0.25">
      <c r="A17367" s="23"/>
      <c r="B17367" s="29"/>
      <c r="C17367" s="29"/>
      <c r="D17367" s="30"/>
      <c r="E17367" s="29"/>
    </row>
    <row r="17368" spans="1:5" ht="15" hidden="1" x14ac:dyDescent="0.25">
      <c r="A17368" s="23"/>
      <c r="B17368" s="29"/>
      <c r="C17368" s="29"/>
      <c r="D17368" s="30"/>
      <c r="E17368" s="29"/>
    </row>
    <row r="17369" spans="1:5" ht="15" hidden="1" x14ac:dyDescent="0.25">
      <c r="A17369" s="23"/>
      <c r="B17369" s="29"/>
      <c r="C17369" s="29"/>
      <c r="D17369" s="30"/>
      <c r="E17369" s="29"/>
    </row>
    <row r="17370" spans="1:5" ht="15" hidden="1" x14ac:dyDescent="0.25">
      <c r="A17370" s="23"/>
      <c r="B17370" s="29"/>
      <c r="C17370" s="29"/>
      <c r="D17370" s="30"/>
      <c r="E17370" s="29"/>
    </row>
    <row r="17371" spans="1:5" ht="15" hidden="1" x14ac:dyDescent="0.25">
      <c r="A17371" s="23"/>
      <c r="B17371" s="29"/>
      <c r="C17371" s="29"/>
      <c r="D17371" s="30"/>
      <c r="E17371" s="29"/>
    </row>
    <row r="17372" spans="1:5" ht="15" hidden="1" x14ac:dyDescent="0.25">
      <c r="A17372" s="23"/>
      <c r="B17372" s="29"/>
      <c r="C17372" s="29"/>
      <c r="D17372" s="30"/>
      <c r="E17372" s="29"/>
    </row>
    <row r="17373" spans="1:5" ht="15" hidden="1" x14ac:dyDescent="0.25">
      <c r="A17373" s="23"/>
      <c r="B17373" s="29"/>
      <c r="C17373" s="29"/>
      <c r="D17373" s="30"/>
      <c r="E17373" s="29"/>
    </row>
    <row r="17374" spans="1:5" ht="15" hidden="1" x14ac:dyDescent="0.25">
      <c r="A17374" s="23"/>
      <c r="B17374" s="29"/>
      <c r="C17374" s="29"/>
      <c r="D17374" s="30"/>
      <c r="E17374" s="29"/>
    </row>
    <row r="17375" spans="1:5" ht="15" hidden="1" x14ac:dyDescent="0.25">
      <c r="A17375" s="23"/>
      <c r="B17375" s="29"/>
      <c r="C17375" s="29"/>
      <c r="D17375" s="30"/>
      <c r="E17375" s="29"/>
    </row>
    <row r="17376" spans="1:5" ht="15" hidden="1" x14ac:dyDescent="0.25">
      <c r="A17376" s="23"/>
      <c r="B17376" s="29"/>
      <c r="C17376" s="29"/>
      <c r="D17376" s="30"/>
      <c r="E17376" s="29"/>
    </row>
    <row r="17377" spans="1:5" ht="15" hidden="1" x14ac:dyDescent="0.25">
      <c r="A17377" s="23"/>
      <c r="B17377" s="29"/>
      <c r="C17377" s="29"/>
      <c r="D17377" s="30"/>
      <c r="E17377" s="29"/>
    </row>
    <row r="17378" spans="1:5" ht="15" hidden="1" x14ac:dyDescent="0.25">
      <c r="A17378" s="23"/>
      <c r="B17378" s="29"/>
      <c r="C17378" s="29"/>
      <c r="D17378" s="30"/>
      <c r="E17378" s="29"/>
    </row>
    <row r="17379" spans="1:5" ht="15" hidden="1" x14ac:dyDescent="0.25">
      <c r="A17379" s="23"/>
      <c r="B17379" s="29"/>
      <c r="C17379" s="29"/>
      <c r="D17379" s="30"/>
      <c r="E17379" s="29"/>
    </row>
    <row r="17380" spans="1:5" ht="15" hidden="1" x14ac:dyDescent="0.25">
      <c r="A17380" s="23"/>
      <c r="B17380" s="29"/>
      <c r="C17380" s="29"/>
      <c r="D17380" s="30"/>
      <c r="E17380" s="29"/>
    </row>
    <row r="17381" spans="1:5" ht="15" hidden="1" x14ac:dyDescent="0.25">
      <c r="A17381" s="23"/>
      <c r="B17381" s="29"/>
      <c r="C17381" s="29"/>
      <c r="D17381" s="30"/>
      <c r="E17381" s="29"/>
    </row>
    <row r="17382" spans="1:5" ht="15" hidden="1" x14ac:dyDescent="0.25">
      <c r="A17382" s="23"/>
      <c r="B17382" s="29"/>
      <c r="C17382" s="29"/>
      <c r="D17382" s="30"/>
      <c r="E17382" s="29"/>
    </row>
    <row r="17383" spans="1:5" ht="15" hidden="1" x14ac:dyDescent="0.25">
      <c r="A17383" s="23"/>
      <c r="B17383" s="29"/>
      <c r="C17383" s="29"/>
      <c r="D17383" s="30"/>
      <c r="E17383" s="29"/>
    </row>
    <row r="17384" spans="1:5" ht="15" hidden="1" x14ac:dyDescent="0.25">
      <c r="A17384" s="23"/>
      <c r="B17384" s="29"/>
      <c r="C17384" s="29"/>
      <c r="D17384" s="30"/>
      <c r="E17384" s="29"/>
    </row>
    <row r="17385" spans="1:5" ht="15" hidden="1" x14ac:dyDescent="0.25">
      <c r="A17385" s="23"/>
      <c r="B17385" s="29"/>
      <c r="C17385" s="29"/>
      <c r="D17385" s="30"/>
      <c r="E17385" s="29"/>
    </row>
    <row r="17386" spans="1:5" ht="15" hidden="1" x14ac:dyDescent="0.25">
      <c r="A17386" s="23"/>
      <c r="B17386" s="29"/>
      <c r="C17386" s="29"/>
      <c r="D17386" s="30"/>
      <c r="E17386" s="29"/>
    </row>
    <row r="17387" spans="1:5" ht="15" hidden="1" x14ac:dyDescent="0.25">
      <c r="A17387" s="23"/>
      <c r="B17387" s="29"/>
      <c r="C17387" s="29"/>
      <c r="D17387" s="30"/>
      <c r="E17387" s="29"/>
    </row>
    <row r="17388" spans="1:5" ht="15" hidden="1" x14ac:dyDescent="0.25">
      <c r="A17388" s="23"/>
      <c r="B17388" s="29"/>
      <c r="C17388" s="29"/>
      <c r="D17388" s="30"/>
      <c r="E17388" s="29"/>
    </row>
    <row r="17389" spans="1:5" ht="15" hidden="1" x14ac:dyDescent="0.25">
      <c r="A17389" s="23"/>
      <c r="B17389" s="29"/>
      <c r="C17389" s="29"/>
      <c r="D17389" s="30"/>
      <c r="E17389" s="29"/>
    </row>
    <row r="17390" spans="1:5" ht="15" hidden="1" x14ac:dyDescent="0.25">
      <c r="A17390" s="23"/>
      <c r="B17390" s="29"/>
      <c r="C17390" s="29"/>
      <c r="D17390" s="30"/>
      <c r="E17390" s="29"/>
    </row>
    <row r="17391" spans="1:5" ht="15" hidden="1" x14ac:dyDescent="0.25">
      <c r="A17391" s="23"/>
      <c r="B17391" s="29"/>
      <c r="C17391" s="29"/>
      <c r="D17391" s="30"/>
      <c r="E17391" s="29"/>
    </row>
    <row r="17392" spans="1:5" ht="15" hidden="1" x14ac:dyDescent="0.25">
      <c r="A17392" s="23"/>
      <c r="B17392" s="29"/>
      <c r="C17392" s="29"/>
      <c r="D17392" s="30"/>
      <c r="E17392" s="29"/>
    </row>
    <row r="17393" spans="1:5" ht="15" hidden="1" x14ac:dyDescent="0.25">
      <c r="A17393" s="23"/>
      <c r="B17393" s="29"/>
      <c r="C17393" s="29"/>
      <c r="D17393" s="30"/>
      <c r="E17393" s="29"/>
    </row>
    <row r="17394" spans="1:5" ht="15" hidden="1" x14ac:dyDescent="0.25">
      <c r="A17394" s="23"/>
      <c r="B17394" s="29"/>
      <c r="C17394" s="29"/>
      <c r="D17394" s="30"/>
      <c r="E17394" s="29"/>
    </row>
    <row r="17395" spans="1:5" ht="15" hidden="1" x14ac:dyDescent="0.25">
      <c r="A17395" s="23"/>
      <c r="B17395" s="29"/>
      <c r="C17395" s="29"/>
      <c r="D17395" s="30"/>
      <c r="E17395" s="29"/>
    </row>
    <row r="17396" spans="1:5" ht="15" hidden="1" x14ac:dyDescent="0.25">
      <c r="A17396" s="23"/>
      <c r="B17396" s="29"/>
      <c r="C17396" s="29"/>
      <c r="D17396" s="30"/>
      <c r="E17396" s="29"/>
    </row>
    <row r="17397" spans="1:5" ht="15" hidden="1" x14ac:dyDescent="0.25">
      <c r="A17397" s="23"/>
      <c r="B17397" s="29"/>
      <c r="C17397" s="29"/>
      <c r="D17397" s="30"/>
      <c r="E17397" s="29"/>
    </row>
    <row r="17398" spans="1:5" ht="15" hidden="1" x14ac:dyDescent="0.25">
      <c r="A17398" s="23"/>
      <c r="B17398" s="29"/>
      <c r="C17398" s="29"/>
      <c r="D17398" s="30"/>
      <c r="E17398" s="29"/>
    </row>
    <row r="17399" spans="1:5" ht="15" hidden="1" x14ac:dyDescent="0.25">
      <c r="A17399" s="23"/>
      <c r="B17399" s="29"/>
      <c r="C17399" s="29"/>
      <c r="D17399" s="30"/>
      <c r="E17399" s="29"/>
    </row>
    <row r="17400" spans="1:5" ht="15" hidden="1" x14ac:dyDescent="0.25">
      <c r="A17400" s="23"/>
      <c r="B17400" s="29"/>
      <c r="C17400" s="29"/>
      <c r="D17400" s="30"/>
      <c r="E17400" s="29"/>
    </row>
    <row r="17401" spans="1:5" ht="15" hidden="1" x14ac:dyDescent="0.25">
      <c r="A17401" s="23"/>
      <c r="B17401" s="29"/>
      <c r="C17401" s="29"/>
      <c r="D17401" s="30"/>
      <c r="E17401" s="29"/>
    </row>
    <row r="17402" spans="1:5" ht="15" hidden="1" x14ac:dyDescent="0.25">
      <c r="A17402" s="23"/>
      <c r="B17402" s="29"/>
      <c r="C17402" s="29"/>
      <c r="D17402" s="30"/>
      <c r="E17402" s="29"/>
    </row>
    <row r="17403" spans="1:5" ht="15" hidden="1" x14ac:dyDescent="0.25">
      <c r="A17403" s="23"/>
      <c r="B17403" s="29"/>
      <c r="C17403" s="29"/>
      <c r="D17403" s="30"/>
      <c r="E17403" s="29"/>
    </row>
    <row r="17404" spans="1:5" ht="15" hidden="1" x14ac:dyDescent="0.25">
      <c r="A17404" s="23"/>
      <c r="B17404" s="29"/>
      <c r="C17404" s="29"/>
      <c r="D17404" s="30"/>
      <c r="E17404" s="29"/>
    </row>
    <row r="17405" spans="1:5" ht="15" hidden="1" x14ac:dyDescent="0.25">
      <c r="A17405" s="23"/>
      <c r="B17405" s="29"/>
      <c r="C17405" s="29"/>
      <c r="D17405" s="30"/>
      <c r="E17405" s="29"/>
    </row>
    <row r="17406" spans="1:5" ht="15" hidden="1" x14ac:dyDescent="0.25">
      <c r="A17406" s="23"/>
      <c r="B17406" s="29"/>
      <c r="C17406" s="29"/>
      <c r="D17406" s="30"/>
      <c r="E17406" s="29"/>
    </row>
    <row r="17407" spans="1:5" ht="15" hidden="1" x14ac:dyDescent="0.25">
      <c r="A17407" s="23"/>
      <c r="B17407" s="29"/>
      <c r="C17407" s="29"/>
      <c r="D17407" s="30"/>
      <c r="E17407" s="29"/>
    </row>
    <row r="17408" spans="1:5" ht="15" hidden="1" x14ac:dyDescent="0.25">
      <c r="A17408" s="23"/>
      <c r="B17408" s="29"/>
      <c r="C17408" s="29"/>
      <c r="D17408" s="30"/>
      <c r="E17408" s="29"/>
    </row>
    <row r="17409" spans="1:5" ht="15" hidden="1" x14ac:dyDescent="0.25">
      <c r="A17409" s="23"/>
      <c r="B17409" s="29"/>
      <c r="C17409" s="29"/>
      <c r="D17409" s="30"/>
      <c r="E17409" s="29"/>
    </row>
    <row r="17410" spans="1:5" ht="15" hidden="1" x14ac:dyDescent="0.25">
      <c r="A17410" s="23"/>
      <c r="B17410" s="29"/>
      <c r="C17410" s="29"/>
      <c r="D17410" s="30"/>
      <c r="E17410" s="29"/>
    </row>
    <row r="17411" spans="1:5" ht="15" hidden="1" x14ac:dyDescent="0.25">
      <c r="A17411" s="23"/>
      <c r="B17411" s="29"/>
      <c r="C17411" s="29"/>
      <c r="D17411" s="30"/>
      <c r="E17411" s="29"/>
    </row>
    <row r="17412" spans="1:5" ht="15" hidden="1" x14ac:dyDescent="0.25">
      <c r="A17412" s="23"/>
      <c r="B17412" s="29"/>
      <c r="C17412" s="29"/>
      <c r="D17412" s="30"/>
      <c r="E17412" s="29"/>
    </row>
    <row r="17413" spans="1:5" ht="15" hidden="1" x14ac:dyDescent="0.25">
      <c r="A17413" s="23"/>
      <c r="B17413" s="29"/>
      <c r="C17413" s="29"/>
      <c r="D17413" s="30"/>
      <c r="E17413" s="29"/>
    </row>
    <row r="17414" spans="1:5" ht="15" hidden="1" x14ac:dyDescent="0.25">
      <c r="A17414" s="23"/>
      <c r="B17414" s="29"/>
      <c r="C17414" s="29"/>
      <c r="D17414" s="30"/>
      <c r="E17414" s="29"/>
    </row>
    <row r="17415" spans="1:5" ht="15" hidden="1" x14ac:dyDescent="0.25">
      <c r="A17415" s="23"/>
      <c r="B17415" s="29"/>
      <c r="C17415" s="29"/>
      <c r="D17415" s="30"/>
      <c r="E17415" s="29"/>
    </row>
    <row r="17416" spans="1:5" ht="15" hidden="1" x14ac:dyDescent="0.25">
      <c r="A17416" s="23"/>
      <c r="B17416" s="29"/>
      <c r="C17416" s="29"/>
      <c r="D17416" s="30"/>
      <c r="E17416" s="29"/>
    </row>
    <row r="17417" spans="1:5" ht="15" hidden="1" x14ac:dyDescent="0.25">
      <c r="A17417" s="23"/>
      <c r="B17417" s="29"/>
      <c r="C17417" s="29"/>
      <c r="D17417" s="30"/>
      <c r="E17417" s="29"/>
    </row>
    <row r="17418" spans="1:5" ht="15" hidden="1" x14ac:dyDescent="0.25">
      <c r="A17418" s="23"/>
      <c r="B17418" s="29"/>
      <c r="C17418" s="29"/>
      <c r="D17418" s="30"/>
      <c r="E17418" s="29"/>
    </row>
    <row r="17419" spans="1:5" ht="15" hidden="1" x14ac:dyDescent="0.25">
      <c r="A17419" s="23"/>
      <c r="B17419" s="29"/>
      <c r="C17419" s="29"/>
      <c r="D17419" s="30"/>
      <c r="E17419" s="29"/>
    </row>
    <row r="17420" spans="1:5" ht="15" hidden="1" x14ac:dyDescent="0.25">
      <c r="A17420" s="23"/>
      <c r="B17420" s="29"/>
      <c r="C17420" s="29"/>
      <c r="D17420" s="30"/>
      <c r="E17420" s="29"/>
    </row>
    <row r="17421" spans="1:5" ht="15" hidden="1" x14ac:dyDescent="0.25">
      <c r="A17421" s="23"/>
      <c r="B17421" s="29"/>
      <c r="C17421" s="29"/>
      <c r="D17421" s="30"/>
      <c r="E17421" s="29"/>
    </row>
    <row r="17422" spans="1:5" ht="15" hidden="1" x14ac:dyDescent="0.25">
      <c r="A17422" s="23"/>
      <c r="B17422" s="29"/>
      <c r="C17422" s="29"/>
      <c r="D17422" s="30"/>
      <c r="E17422" s="29"/>
    </row>
    <row r="17423" spans="1:5" ht="15" hidden="1" x14ac:dyDescent="0.25">
      <c r="A17423" s="23"/>
      <c r="B17423" s="29"/>
      <c r="C17423" s="29"/>
      <c r="D17423" s="30"/>
      <c r="E17423" s="29"/>
    </row>
    <row r="17424" spans="1:5" ht="15" hidden="1" x14ac:dyDescent="0.25">
      <c r="A17424" s="23"/>
      <c r="B17424" s="29"/>
      <c r="C17424" s="29"/>
      <c r="D17424" s="30"/>
      <c r="E17424" s="29"/>
    </row>
    <row r="17425" spans="1:5" ht="15" hidden="1" x14ac:dyDescent="0.25">
      <c r="A17425" s="23"/>
      <c r="B17425" s="29"/>
      <c r="C17425" s="29"/>
      <c r="D17425" s="30"/>
      <c r="E17425" s="29"/>
    </row>
    <row r="17426" spans="1:5" ht="15" hidden="1" x14ac:dyDescent="0.25">
      <c r="A17426" s="23"/>
      <c r="B17426" s="29"/>
      <c r="C17426" s="29"/>
      <c r="D17426" s="30"/>
      <c r="E17426" s="29"/>
    </row>
    <row r="17427" spans="1:5" ht="15" hidden="1" x14ac:dyDescent="0.25">
      <c r="A17427" s="23"/>
      <c r="B17427" s="29"/>
      <c r="C17427" s="29"/>
      <c r="D17427" s="30"/>
      <c r="E17427" s="29"/>
    </row>
    <row r="17428" spans="1:5" ht="15" hidden="1" x14ac:dyDescent="0.25">
      <c r="A17428" s="23"/>
      <c r="B17428" s="29"/>
      <c r="C17428" s="29"/>
      <c r="D17428" s="30"/>
      <c r="E17428" s="29"/>
    </row>
    <row r="17429" spans="1:5" ht="15" hidden="1" x14ac:dyDescent="0.25">
      <c r="A17429" s="23"/>
      <c r="B17429" s="29"/>
      <c r="C17429" s="29"/>
      <c r="D17429" s="30"/>
      <c r="E17429" s="29"/>
    </row>
    <row r="17430" spans="1:5" ht="15" hidden="1" x14ac:dyDescent="0.25">
      <c r="A17430" s="23"/>
      <c r="B17430" s="29"/>
      <c r="C17430" s="29"/>
      <c r="D17430" s="30"/>
      <c r="E17430" s="29"/>
    </row>
    <row r="17431" spans="1:5" ht="15" hidden="1" x14ac:dyDescent="0.25">
      <c r="A17431" s="23"/>
      <c r="B17431" s="29"/>
      <c r="C17431" s="29"/>
      <c r="D17431" s="30"/>
      <c r="E17431" s="29"/>
    </row>
    <row r="17432" spans="1:5" ht="15" hidden="1" x14ac:dyDescent="0.25">
      <c r="A17432" s="23"/>
      <c r="B17432" s="29"/>
      <c r="C17432" s="29"/>
      <c r="D17432" s="30"/>
      <c r="E17432" s="29"/>
    </row>
    <row r="17433" spans="1:5" ht="15" hidden="1" x14ac:dyDescent="0.25">
      <c r="A17433" s="23"/>
      <c r="B17433" s="29"/>
      <c r="C17433" s="29"/>
      <c r="D17433" s="30"/>
      <c r="E17433" s="29"/>
    </row>
    <row r="17434" spans="1:5" ht="15" hidden="1" x14ac:dyDescent="0.25">
      <c r="A17434" s="23"/>
      <c r="B17434" s="29"/>
      <c r="C17434" s="29"/>
      <c r="D17434" s="30"/>
      <c r="E17434" s="29"/>
    </row>
    <row r="17435" spans="1:5" ht="15" hidden="1" x14ac:dyDescent="0.25">
      <c r="A17435" s="23"/>
      <c r="B17435" s="29"/>
      <c r="C17435" s="29"/>
      <c r="D17435" s="30"/>
      <c r="E17435" s="29"/>
    </row>
    <row r="17436" spans="1:5" ht="15" hidden="1" x14ac:dyDescent="0.25">
      <c r="A17436" s="23"/>
      <c r="B17436" s="29"/>
      <c r="C17436" s="29"/>
      <c r="D17436" s="30"/>
      <c r="E17436" s="29"/>
    </row>
    <row r="17437" spans="1:5" ht="15" hidden="1" x14ac:dyDescent="0.25">
      <c r="A17437" s="23"/>
      <c r="B17437" s="29"/>
      <c r="C17437" s="29"/>
      <c r="D17437" s="30"/>
      <c r="E17437" s="29"/>
    </row>
    <row r="17438" spans="1:5" ht="15" hidden="1" x14ac:dyDescent="0.25">
      <c r="A17438" s="23"/>
      <c r="B17438" s="29"/>
      <c r="C17438" s="29"/>
      <c r="D17438" s="30"/>
      <c r="E17438" s="29"/>
    </row>
    <row r="17439" spans="1:5" ht="15" hidden="1" x14ac:dyDescent="0.25">
      <c r="A17439" s="23"/>
      <c r="B17439" s="29"/>
      <c r="C17439" s="29"/>
      <c r="D17439" s="30"/>
      <c r="E17439" s="29"/>
    </row>
    <row r="17440" spans="1:5" ht="15" hidden="1" x14ac:dyDescent="0.25">
      <c r="A17440" s="23"/>
      <c r="B17440" s="29"/>
      <c r="C17440" s="29"/>
      <c r="D17440" s="30"/>
      <c r="E17440" s="29"/>
    </row>
    <row r="17441" spans="1:5" ht="15" hidden="1" x14ac:dyDescent="0.25">
      <c r="A17441" s="23"/>
      <c r="B17441" s="29"/>
      <c r="C17441" s="29"/>
      <c r="D17441" s="30"/>
      <c r="E17441" s="29"/>
    </row>
    <row r="17442" spans="1:5" ht="15" hidden="1" x14ac:dyDescent="0.25">
      <c r="A17442" s="23"/>
      <c r="B17442" s="29"/>
      <c r="C17442" s="29"/>
      <c r="D17442" s="30"/>
      <c r="E17442" s="29"/>
    </row>
    <row r="17443" spans="1:5" ht="15" hidden="1" x14ac:dyDescent="0.25">
      <c r="A17443" s="23"/>
      <c r="B17443" s="29"/>
      <c r="C17443" s="29"/>
      <c r="D17443" s="30"/>
      <c r="E17443" s="29"/>
    </row>
    <row r="17444" spans="1:5" ht="15" hidden="1" x14ac:dyDescent="0.25">
      <c r="A17444" s="23"/>
      <c r="B17444" s="29"/>
      <c r="C17444" s="29"/>
      <c r="D17444" s="30"/>
      <c r="E17444" s="29"/>
    </row>
    <row r="17445" spans="1:5" ht="15" hidden="1" x14ac:dyDescent="0.25">
      <c r="A17445" s="23"/>
      <c r="B17445" s="29"/>
      <c r="C17445" s="29"/>
      <c r="D17445" s="30"/>
      <c r="E17445" s="29"/>
    </row>
    <row r="17446" spans="1:5" ht="15" hidden="1" x14ac:dyDescent="0.25">
      <c r="A17446" s="23"/>
      <c r="B17446" s="29"/>
      <c r="C17446" s="29"/>
      <c r="D17446" s="30"/>
      <c r="E17446" s="29"/>
    </row>
    <row r="17447" spans="1:5" ht="15" hidden="1" x14ac:dyDescent="0.25">
      <c r="A17447" s="23"/>
      <c r="B17447" s="29"/>
      <c r="C17447" s="29"/>
      <c r="D17447" s="30"/>
      <c r="E17447" s="29"/>
    </row>
    <row r="17448" spans="1:5" ht="15" hidden="1" x14ac:dyDescent="0.25">
      <c r="A17448" s="23"/>
      <c r="B17448" s="29"/>
      <c r="C17448" s="29"/>
      <c r="D17448" s="30"/>
      <c r="E17448" s="29"/>
    </row>
    <row r="17449" spans="1:5" ht="15" hidden="1" x14ac:dyDescent="0.25">
      <c r="A17449" s="23"/>
      <c r="B17449" s="29"/>
      <c r="C17449" s="29"/>
      <c r="D17449" s="30"/>
      <c r="E17449" s="29"/>
    </row>
    <row r="17450" spans="1:5" ht="15" hidden="1" x14ac:dyDescent="0.25">
      <c r="A17450" s="23"/>
      <c r="B17450" s="29"/>
      <c r="C17450" s="29"/>
      <c r="D17450" s="30"/>
      <c r="E17450" s="29"/>
    </row>
    <row r="17451" spans="1:5" ht="15" hidden="1" x14ac:dyDescent="0.25">
      <c r="A17451" s="23"/>
      <c r="B17451" s="29"/>
      <c r="C17451" s="29"/>
      <c r="D17451" s="30"/>
      <c r="E17451" s="29"/>
    </row>
    <row r="17452" spans="1:5" ht="15" hidden="1" x14ac:dyDescent="0.25">
      <c r="A17452" s="23"/>
      <c r="B17452" s="29"/>
      <c r="C17452" s="29"/>
      <c r="D17452" s="30"/>
      <c r="E17452" s="29"/>
    </row>
    <row r="17453" spans="1:5" ht="15" hidden="1" x14ac:dyDescent="0.25">
      <c r="A17453" s="23"/>
      <c r="B17453" s="29"/>
      <c r="C17453" s="29"/>
      <c r="D17453" s="30"/>
      <c r="E17453" s="29"/>
    </row>
    <row r="17454" spans="1:5" ht="15" hidden="1" x14ac:dyDescent="0.25">
      <c r="A17454" s="23"/>
      <c r="B17454" s="29"/>
      <c r="C17454" s="29"/>
      <c r="D17454" s="30"/>
      <c r="E17454" s="29"/>
    </row>
    <row r="17455" spans="1:5" ht="15" hidden="1" x14ac:dyDescent="0.25">
      <c r="A17455" s="23"/>
      <c r="B17455" s="29"/>
      <c r="C17455" s="29"/>
      <c r="D17455" s="30"/>
      <c r="E17455" s="29"/>
    </row>
    <row r="17456" spans="1:5" ht="15" hidden="1" x14ac:dyDescent="0.25">
      <c r="A17456" s="23"/>
      <c r="B17456" s="29"/>
      <c r="C17456" s="29"/>
      <c r="D17456" s="30"/>
      <c r="E17456" s="29"/>
    </row>
    <row r="17457" spans="1:5" ht="15" hidden="1" x14ac:dyDescent="0.25">
      <c r="A17457" s="23"/>
      <c r="B17457" s="29"/>
      <c r="C17457" s="29"/>
      <c r="D17457" s="30"/>
      <c r="E17457" s="29"/>
    </row>
    <row r="17458" spans="1:5" ht="15" hidden="1" x14ac:dyDescent="0.25">
      <c r="A17458" s="23"/>
      <c r="B17458" s="29"/>
      <c r="C17458" s="29"/>
      <c r="D17458" s="30"/>
      <c r="E17458" s="29"/>
    </row>
    <row r="17459" spans="1:5" ht="15" hidden="1" x14ac:dyDescent="0.25">
      <c r="A17459" s="23"/>
      <c r="B17459" s="29"/>
      <c r="C17459" s="29"/>
      <c r="D17459" s="30"/>
      <c r="E17459" s="29"/>
    </row>
    <row r="17460" spans="1:5" ht="15" hidden="1" x14ac:dyDescent="0.25">
      <c r="A17460" s="23"/>
      <c r="B17460" s="29"/>
      <c r="C17460" s="29"/>
      <c r="D17460" s="30"/>
      <c r="E17460" s="29"/>
    </row>
    <row r="17461" spans="1:5" ht="15" hidden="1" x14ac:dyDescent="0.25">
      <c r="A17461" s="23"/>
      <c r="B17461" s="29"/>
      <c r="C17461" s="29"/>
      <c r="D17461" s="30"/>
      <c r="E17461" s="29"/>
    </row>
    <row r="17462" spans="1:5" ht="15" hidden="1" x14ac:dyDescent="0.25">
      <c r="A17462" s="23"/>
      <c r="B17462" s="29"/>
      <c r="C17462" s="29"/>
      <c r="D17462" s="30"/>
      <c r="E17462" s="29"/>
    </row>
    <row r="17463" spans="1:5" ht="15" hidden="1" x14ac:dyDescent="0.25">
      <c r="A17463" s="23"/>
      <c r="B17463" s="29"/>
      <c r="C17463" s="29"/>
      <c r="D17463" s="30"/>
      <c r="E17463" s="29"/>
    </row>
    <row r="17464" spans="1:5" ht="15" hidden="1" x14ac:dyDescent="0.25">
      <c r="A17464" s="23"/>
      <c r="B17464" s="29"/>
      <c r="C17464" s="29"/>
      <c r="D17464" s="30"/>
      <c r="E17464" s="29"/>
    </row>
    <row r="17465" spans="1:5" ht="15" hidden="1" x14ac:dyDescent="0.25">
      <c r="A17465" s="23"/>
      <c r="B17465" s="29"/>
      <c r="C17465" s="29"/>
      <c r="D17465" s="30"/>
      <c r="E17465" s="29"/>
    </row>
    <row r="17466" spans="1:5" ht="15" hidden="1" x14ac:dyDescent="0.25">
      <c r="A17466" s="23"/>
      <c r="B17466" s="29"/>
      <c r="C17466" s="29"/>
      <c r="D17466" s="30"/>
      <c r="E17466" s="29"/>
    </row>
    <row r="17467" spans="1:5" ht="15" hidden="1" x14ac:dyDescent="0.25">
      <c r="A17467" s="23"/>
      <c r="B17467" s="29"/>
      <c r="C17467" s="29"/>
      <c r="D17467" s="30"/>
      <c r="E17467" s="29"/>
    </row>
    <row r="17468" spans="1:5" ht="15" hidden="1" x14ac:dyDescent="0.25">
      <c r="A17468" s="23"/>
      <c r="B17468" s="29"/>
      <c r="C17468" s="29"/>
      <c r="D17468" s="30"/>
      <c r="E17468" s="29"/>
    </row>
    <row r="17469" spans="1:5" ht="15" hidden="1" x14ac:dyDescent="0.25">
      <c r="A17469" s="23"/>
      <c r="B17469" s="29"/>
      <c r="C17469" s="29"/>
      <c r="D17469" s="30"/>
      <c r="E17469" s="29"/>
    </row>
    <row r="17470" spans="1:5" ht="15" hidden="1" x14ac:dyDescent="0.25">
      <c r="A17470" s="23"/>
      <c r="B17470" s="29"/>
      <c r="C17470" s="29"/>
      <c r="D17470" s="30"/>
      <c r="E17470" s="29"/>
    </row>
    <row r="17471" spans="1:5" ht="15" hidden="1" x14ac:dyDescent="0.25">
      <c r="A17471" s="23"/>
      <c r="B17471" s="29"/>
      <c r="C17471" s="29"/>
      <c r="D17471" s="30"/>
      <c r="E17471" s="29"/>
    </row>
    <row r="17472" spans="1:5" ht="15" hidden="1" x14ac:dyDescent="0.25">
      <c r="A17472" s="23"/>
      <c r="B17472" s="29"/>
      <c r="C17472" s="29"/>
      <c r="D17472" s="30"/>
      <c r="E17472" s="29"/>
    </row>
    <row r="17473" spans="1:5" ht="15" hidden="1" x14ac:dyDescent="0.25">
      <c r="A17473" s="23"/>
      <c r="B17473" s="29"/>
      <c r="C17473" s="29"/>
      <c r="D17473" s="30"/>
      <c r="E17473" s="29"/>
    </row>
    <row r="17474" spans="1:5" ht="15" hidden="1" x14ac:dyDescent="0.25">
      <c r="A17474" s="23"/>
      <c r="B17474" s="29"/>
      <c r="C17474" s="29"/>
      <c r="D17474" s="30"/>
      <c r="E17474" s="29"/>
    </row>
    <row r="17475" spans="1:5" ht="15" hidden="1" x14ac:dyDescent="0.25">
      <c r="A17475" s="23"/>
      <c r="B17475" s="29"/>
      <c r="C17475" s="29"/>
      <c r="D17475" s="30"/>
      <c r="E17475" s="29"/>
    </row>
    <row r="17476" spans="1:5" ht="15" hidden="1" x14ac:dyDescent="0.25">
      <c r="A17476" s="23"/>
      <c r="B17476" s="29"/>
      <c r="C17476" s="29"/>
      <c r="D17476" s="30"/>
      <c r="E17476" s="29"/>
    </row>
    <row r="17477" spans="1:5" ht="15" hidden="1" x14ac:dyDescent="0.25">
      <c r="A17477" s="23"/>
      <c r="B17477" s="29"/>
      <c r="C17477" s="29"/>
      <c r="D17477" s="30"/>
      <c r="E17477" s="29"/>
    </row>
    <row r="17478" spans="1:5" ht="15" hidden="1" x14ac:dyDescent="0.25">
      <c r="A17478" s="23"/>
      <c r="B17478" s="29"/>
      <c r="C17478" s="29"/>
      <c r="D17478" s="30"/>
      <c r="E17478" s="29"/>
    </row>
    <row r="17479" spans="1:5" ht="15" hidden="1" x14ac:dyDescent="0.25">
      <c r="A17479" s="23"/>
      <c r="B17479" s="29"/>
      <c r="C17479" s="29"/>
      <c r="D17479" s="30"/>
      <c r="E17479" s="29"/>
    </row>
    <row r="17480" spans="1:5" ht="15" hidden="1" x14ac:dyDescent="0.25">
      <c r="A17480" s="23"/>
      <c r="B17480" s="29"/>
      <c r="C17480" s="29"/>
      <c r="D17480" s="30"/>
      <c r="E17480" s="29"/>
    </row>
    <row r="17481" spans="1:5" ht="15" hidden="1" x14ac:dyDescent="0.25">
      <c r="A17481" s="23"/>
      <c r="B17481" s="29"/>
      <c r="C17481" s="29"/>
      <c r="D17481" s="30"/>
      <c r="E17481" s="29"/>
    </row>
    <row r="17482" spans="1:5" ht="15" hidden="1" x14ac:dyDescent="0.25">
      <c r="A17482" s="23"/>
      <c r="B17482" s="29"/>
      <c r="C17482" s="29"/>
      <c r="D17482" s="30"/>
      <c r="E17482" s="29"/>
    </row>
    <row r="17483" spans="1:5" ht="15" hidden="1" x14ac:dyDescent="0.25">
      <c r="A17483" s="23"/>
      <c r="B17483" s="29"/>
      <c r="C17483" s="29"/>
      <c r="D17483" s="30"/>
      <c r="E17483" s="29"/>
    </row>
    <row r="17484" spans="1:5" ht="15" hidden="1" x14ac:dyDescent="0.25">
      <c r="A17484" s="23"/>
      <c r="B17484" s="29"/>
      <c r="C17484" s="29"/>
      <c r="D17484" s="30"/>
      <c r="E17484" s="29"/>
    </row>
    <row r="17485" spans="1:5" ht="15" hidden="1" x14ac:dyDescent="0.25">
      <c r="A17485" s="23"/>
      <c r="B17485" s="29"/>
      <c r="C17485" s="29"/>
      <c r="D17485" s="30"/>
      <c r="E17485" s="29"/>
    </row>
    <row r="17486" spans="1:5" ht="15" hidden="1" x14ac:dyDescent="0.25">
      <c r="A17486" s="23"/>
      <c r="B17486" s="29"/>
      <c r="C17486" s="29"/>
      <c r="D17486" s="30"/>
      <c r="E17486" s="29"/>
    </row>
    <row r="17487" spans="1:5" ht="15" hidden="1" x14ac:dyDescent="0.25">
      <c r="A17487" s="23"/>
      <c r="B17487" s="29"/>
      <c r="C17487" s="29"/>
      <c r="D17487" s="30"/>
      <c r="E17487" s="29"/>
    </row>
    <row r="17488" spans="1:5" ht="15" hidden="1" x14ac:dyDescent="0.25">
      <c r="A17488" s="23"/>
      <c r="B17488" s="29"/>
      <c r="C17488" s="29"/>
      <c r="D17488" s="30"/>
      <c r="E17488" s="29"/>
    </row>
    <row r="17489" spans="1:5" ht="15" hidden="1" x14ac:dyDescent="0.25">
      <c r="A17489" s="23"/>
      <c r="B17489" s="29"/>
      <c r="C17489" s="29"/>
      <c r="D17489" s="30"/>
      <c r="E17489" s="29"/>
    </row>
    <row r="17490" spans="1:5" ht="15" hidden="1" x14ac:dyDescent="0.25">
      <c r="A17490" s="23"/>
      <c r="B17490" s="29"/>
      <c r="C17490" s="29"/>
      <c r="D17490" s="30"/>
      <c r="E17490" s="29"/>
    </row>
    <row r="17491" spans="1:5" ht="15" hidden="1" x14ac:dyDescent="0.25">
      <c r="A17491" s="23"/>
      <c r="B17491" s="29"/>
      <c r="C17491" s="29"/>
      <c r="D17491" s="30"/>
      <c r="E17491" s="29"/>
    </row>
    <row r="17492" spans="1:5" ht="15" hidden="1" x14ac:dyDescent="0.25">
      <c r="A17492" s="23"/>
      <c r="B17492" s="29"/>
      <c r="C17492" s="29"/>
      <c r="D17492" s="30"/>
      <c r="E17492" s="29"/>
    </row>
    <row r="17493" spans="1:5" ht="15" hidden="1" x14ac:dyDescent="0.25">
      <c r="A17493" s="23"/>
      <c r="B17493" s="29"/>
      <c r="C17493" s="29"/>
      <c r="D17493" s="30"/>
      <c r="E17493" s="29"/>
    </row>
    <row r="17494" spans="1:5" ht="15" hidden="1" x14ac:dyDescent="0.25">
      <c r="A17494" s="23"/>
      <c r="B17494" s="29"/>
      <c r="C17494" s="29"/>
      <c r="D17494" s="30"/>
      <c r="E17494" s="29"/>
    </row>
    <row r="17495" spans="1:5" ht="15" hidden="1" x14ac:dyDescent="0.25">
      <c r="A17495" s="23"/>
      <c r="B17495" s="29"/>
      <c r="C17495" s="29"/>
      <c r="D17495" s="30"/>
      <c r="E17495" s="29"/>
    </row>
    <row r="17496" spans="1:5" ht="15" hidden="1" x14ac:dyDescent="0.25">
      <c r="A17496" s="23"/>
      <c r="B17496" s="29"/>
      <c r="C17496" s="29"/>
      <c r="D17496" s="30"/>
      <c r="E17496" s="29"/>
    </row>
    <row r="17497" spans="1:5" ht="15" hidden="1" x14ac:dyDescent="0.25">
      <c r="A17497" s="23"/>
      <c r="B17497" s="29"/>
      <c r="C17497" s="29"/>
      <c r="D17497" s="30"/>
      <c r="E17497" s="29"/>
    </row>
    <row r="17498" spans="1:5" ht="15" hidden="1" x14ac:dyDescent="0.25">
      <c r="A17498" s="23"/>
      <c r="B17498" s="29"/>
      <c r="C17498" s="29"/>
      <c r="D17498" s="30"/>
      <c r="E17498" s="29"/>
    </row>
    <row r="17499" spans="1:5" ht="15" hidden="1" x14ac:dyDescent="0.25">
      <c r="A17499" s="23"/>
      <c r="B17499" s="29"/>
      <c r="C17499" s="29"/>
      <c r="D17499" s="30"/>
      <c r="E17499" s="29"/>
    </row>
    <row r="17500" spans="1:5" ht="15" hidden="1" x14ac:dyDescent="0.25">
      <c r="A17500" s="23"/>
      <c r="B17500" s="29"/>
      <c r="C17500" s="29"/>
      <c r="D17500" s="30"/>
      <c r="E17500" s="29"/>
    </row>
    <row r="17501" spans="1:5" ht="15" hidden="1" x14ac:dyDescent="0.25">
      <c r="A17501" s="23"/>
      <c r="B17501" s="29"/>
      <c r="C17501" s="29"/>
      <c r="D17501" s="30"/>
      <c r="E17501" s="29"/>
    </row>
    <row r="17502" spans="1:5" ht="15" hidden="1" x14ac:dyDescent="0.25">
      <c r="A17502" s="23"/>
      <c r="B17502" s="29"/>
      <c r="C17502" s="29"/>
      <c r="D17502" s="30"/>
      <c r="E17502" s="29"/>
    </row>
    <row r="17503" spans="1:5" ht="15" hidden="1" x14ac:dyDescent="0.25">
      <c r="A17503" s="23"/>
      <c r="B17503" s="29"/>
      <c r="C17503" s="29"/>
      <c r="D17503" s="30"/>
      <c r="E17503" s="29"/>
    </row>
    <row r="17504" spans="1:5" ht="15" hidden="1" x14ac:dyDescent="0.25">
      <c r="A17504" s="23"/>
      <c r="B17504" s="29"/>
      <c r="C17504" s="29"/>
      <c r="D17504" s="30"/>
      <c r="E17504" s="29"/>
    </row>
    <row r="17505" spans="1:5" ht="15" hidden="1" x14ac:dyDescent="0.25">
      <c r="A17505" s="23"/>
      <c r="B17505" s="29"/>
      <c r="C17505" s="29"/>
      <c r="D17505" s="30"/>
      <c r="E17505" s="29"/>
    </row>
    <row r="17506" spans="1:5" ht="15" hidden="1" x14ac:dyDescent="0.25">
      <c r="A17506" s="23"/>
      <c r="B17506" s="29"/>
      <c r="C17506" s="29"/>
      <c r="D17506" s="30"/>
      <c r="E17506" s="29"/>
    </row>
    <row r="17507" spans="1:5" ht="15" hidden="1" x14ac:dyDescent="0.25">
      <c r="A17507" s="23"/>
      <c r="B17507" s="29"/>
      <c r="C17507" s="29"/>
      <c r="D17507" s="30"/>
      <c r="E17507" s="29"/>
    </row>
    <row r="17508" spans="1:5" ht="15" hidden="1" x14ac:dyDescent="0.25">
      <c r="A17508" s="23"/>
      <c r="B17508" s="29"/>
      <c r="C17508" s="29"/>
      <c r="D17508" s="30"/>
      <c r="E17508" s="29"/>
    </row>
    <row r="17509" spans="1:5" ht="15" hidden="1" x14ac:dyDescent="0.25">
      <c r="A17509" s="23"/>
      <c r="B17509" s="29"/>
      <c r="C17509" s="29"/>
      <c r="D17509" s="30"/>
      <c r="E17509" s="29"/>
    </row>
    <row r="17510" spans="1:5" ht="15" hidden="1" x14ac:dyDescent="0.25">
      <c r="A17510" s="23"/>
      <c r="B17510" s="29"/>
      <c r="C17510" s="29"/>
      <c r="D17510" s="30"/>
      <c r="E17510" s="29"/>
    </row>
    <row r="17511" spans="1:5" ht="15" hidden="1" x14ac:dyDescent="0.25">
      <c r="A17511" s="23"/>
      <c r="B17511" s="29"/>
      <c r="C17511" s="29"/>
      <c r="D17511" s="30"/>
      <c r="E17511" s="29"/>
    </row>
    <row r="17512" spans="1:5" ht="15" hidden="1" x14ac:dyDescent="0.25">
      <c r="A17512" s="23"/>
      <c r="B17512" s="29"/>
      <c r="C17512" s="29"/>
      <c r="D17512" s="30"/>
      <c r="E17512" s="29"/>
    </row>
    <row r="17513" spans="1:5" ht="15" hidden="1" x14ac:dyDescent="0.25">
      <c r="A17513" s="23"/>
      <c r="B17513" s="29"/>
      <c r="C17513" s="29"/>
      <c r="D17513" s="30"/>
      <c r="E17513" s="29"/>
    </row>
    <row r="17514" spans="1:5" ht="15" hidden="1" x14ac:dyDescent="0.25">
      <c r="A17514" s="23"/>
      <c r="B17514" s="29"/>
      <c r="C17514" s="29"/>
      <c r="D17514" s="30"/>
      <c r="E17514" s="29"/>
    </row>
    <row r="17515" spans="1:5" ht="15" hidden="1" x14ac:dyDescent="0.25">
      <c r="A17515" s="23"/>
      <c r="B17515" s="29"/>
      <c r="C17515" s="29"/>
      <c r="D17515" s="30"/>
      <c r="E17515" s="29"/>
    </row>
    <row r="17516" spans="1:5" ht="15" hidden="1" x14ac:dyDescent="0.25">
      <c r="A17516" s="23"/>
      <c r="B17516" s="29"/>
      <c r="C17516" s="29"/>
      <c r="D17516" s="30"/>
      <c r="E17516" s="29"/>
    </row>
    <row r="17517" spans="1:5" ht="15" hidden="1" x14ac:dyDescent="0.25">
      <c r="A17517" s="23"/>
      <c r="B17517" s="29"/>
      <c r="C17517" s="29"/>
      <c r="D17517" s="30"/>
      <c r="E17517" s="29"/>
    </row>
    <row r="17518" spans="1:5" ht="15" hidden="1" x14ac:dyDescent="0.25">
      <c r="A17518" s="23"/>
      <c r="B17518" s="29"/>
      <c r="C17518" s="29"/>
      <c r="D17518" s="30"/>
      <c r="E17518" s="29"/>
    </row>
    <row r="17519" spans="1:5" ht="15" hidden="1" x14ac:dyDescent="0.25">
      <c r="A17519" s="23"/>
      <c r="B17519" s="29"/>
      <c r="C17519" s="29"/>
      <c r="D17519" s="30"/>
      <c r="E17519" s="29"/>
    </row>
    <row r="17520" spans="1:5" ht="15" hidden="1" x14ac:dyDescent="0.25">
      <c r="A17520" s="23"/>
      <c r="B17520" s="29"/>
      <c r="C17520" s="29"/>
      <c r="D17520" s="30"/>
      <c r="E17520" s="29"/>
    </row>
    <row r="17521" spans="1:5" ht="15" hidden="1" x14ac:dyDescent="0.25">
      <c r="A17521" s="23"/>
      <c r="B17521" s="29"/>
      <c r="C17521" s="29"/>
      <c r="D17521" s="30"/>
      <c r="E17521" s="29"/>
    </row>
    <row r="17522" spans="1:5" ht="15" hidden="1" x14ac:dyDescent="0.25">
      <c r="A17522" s="23"/>
      <c r="B17522" s="29"/>
      <c r="C17522" s="29"/>
      <c r="D17522" s="30"/>
      <c r="E17522" s="29"/>
    </row>
    <row r="17523" spans="1:5" ht="15" hidden="1" x14ac:dyDescent="0.25">
      <c r="A17523" s="23"/>
      <c r="B17523" s="29"/>
      <c r="C17523" s="29"/>
      <c r="D17523" s="30"/>
      <c r="E17523" s="29"/>
    </row>
    <row r="17524" spans="1:5" ht="15" hidden="1" x14ac:dyDescent="0.25">
      <c r="A17524" s="23"/>
      <c r="B17524" s="29"/>
      <c r="C17524" s="29"/>
      <c r="D17524" s="30"/>
      <c r="E17524" s="29"/>
    </row>
    <row r="17525" spans="1:5" ht="15" hidden="1" x14ac:dyDescent="0.25">
      <c r="A17525" s="23"/>
      <c r="B17525" s="29"/>
      <c r="C17525" s="29"/>
      <c r="D17525" s="30"/>
      <c r="E17525" s="29"/>
    </row>
    <row r="17526" spans="1:5" ht="15" hidden="1" x14ac:dyDescent="0.25">
      <c r="A17526" s="23"/>
      <c r="B17526" s="29"/>
      <c r="C17526" s="29"/>
      <c r="D17526" s="30"/>
      <c r="E17526" s="29"/>
    </row>
    <row r="17527" spans="1:5" ht="15" hidden="1" x14ac:dyDescent="0.25">
      <c r="A17527" s="23"/>
      <c r="B17527" s="29"/>
      <c r="C17527" s="29"/>
      <c r="D17527" s="30"/>
      <c r="E17527" s="29"/>
    </row>
    <row r="17528" spans="1:5" ht="15" hidden="1" x14ac:dyDescent="0.25">
      <c r="A17528" s="23"/>
      <c r="B17528" s="29"/>
      <c r="C17528" s="29"/>
      <c r="D17528" s="30"/>
      <c r="E17528" s="29"/>
    </row>
    <row r="17529" spans="1:5" ht="15" hidden="1" x14ac:dyDescent="0.25">
      <c r="A17529" s="23"/>
      <c r="B17529" s="29"/>
      <c r="C17529" s="29"/>
      <c r="D17529" s="30"/>
      <c r="E17529" s="29"/>
    </row>
    <row r="17530" spans="1:5" ht="15" hidden="1" x14ac:dyDescent="0.25">
      <c r="A17530" s="23"/>
      <c r="B17530" s="29"/>
      <c r="C17530" s="29"/>
      <c r="D17530" s="30"/>
      <c r="E17530" s="29"/>
    </row>
    <row r="17531" spans="1:5" ht="15" hidden="1" x14ac:dyDescent="0.25">
      <c r="A17531" s="23"/>
      <c r="B17531" s="29"/>
      <c r="C17531" s="29"/>
      <c r="D17531" s="30"/>
      <c r="E17531" s="29"/>
    </row>
    <row r="17532" spans="1:5" ht="15" hidden="1" x14ac:dyDescent="0.25">
      <c r="A17532" s="23"/>
      <c r="B17532" s="29"/>
      <c r="C17532" s="29"/>
      <c r="D17532" s="30"/>
      <c r="E17532" s="29"/>
    </row>
    <row r="17533" spans="1:5" ht="15" hidden="1" x14ac:dyDescent="0.25">
      <c r="A17533" s="23"/>
      <c r="B17533" s="29"/>
      <c r="C17533" s="29"/>
      <c r="D17533" s="30"/>
      <c r="E17533" s="29"/>
    </row>
    <row r="17534" spans="1:5" ht="15" hidden="1" x14ac:dyDescent="0.25">
      <c r="A17534" s="23"/>
      <c r="B17534" s="29"/>
      <c r="C17534" s="29"/>
      <c r="D17534" s="30"/>
      <c r="E17534" s="29"/>
    </row>
    <row r="17535" spans="1:5" ht="15" hidden="1" x14ac:dyDescent="0.25">
      <c r="A17535" s="23"/>
      <c r="B17535" s="29"/>
      <c r="C17535" s="29"/>
      <c r="D17535" s="30"/>
      <c r="E17535" s="29"/>
    </row>
    <row r="17536" spans="1:5" ht="15" hidden="1" x14ac:dyDescent="0.25">
      <c r="A17536" s="23"/>
      <c r="B17536" s="29"/>
      <c r="C17536" s="29"/>
      <c r="D17536" s="30"/>
      <c r="E17536" s="29"/>
    </row>
    <row r="17537" spans="1:5" ht="15" hidden="1" x14ac:dyDescent="0.25">
      <c r="A17537" s="23"/>
      <c r="B17537" s="29"/>
      <c r="C17537" s="29"/>
      <c r="D17537" s="30"/>
      <c r="E17537" s="29"/>
    </row>
    <row r="17538" spans="1:5" ht="15" hidden="1" x14ac:dyDescent="0.25">
      <c r="A17538" s="23"/>
      <c r="B17538" s="29"/>
      <c r="C17538" s="29"/>
      <c r="D17538" s="30"/>
      <c r="E17538" s="29"/>
    </row>
    <row r="17539" spans="1:5" ht="15" hidden="1" x14ac:dyDescent="0.25">
      <c r="A17539" s="23"/>
      <c r="B17539" s="29"/>
      <c r="C17539" s="29"/>
      <c r="D17539" s="30"/>
      <c r="E17539" s="29"/>
    </row>
    <row r="17540" spans="1:5" ht="15" hidden="1" x14ac:dyDescent="0.25">
      <c r="A17540" s="23"/>
      <c r="B17540" s="29"/>
      <c r="C17540" s="29"/>
      <c r="D17540" s="30"/>
      <c r="E17540" s="29"/>
    </row>
    <row r="17541" spans="1:5" ht="15" hidden="1" x14ac:dyDescent="0.25">
      <c r="A17541" s="23"/>
      <c r="B17541" s="29"/>
      <c r="C17541" s="29"/>
      <c r="D17541" s="30"/>
      <c r="E17541" s="29"/>
    </row>
    <row r="17542" spans="1:5" ht="15" hidden="1" x14ac:dyDescent="0.25">
      <c r="A17542" s="23"/>
      <c r="B17542" s="29"/>
      <c r="C17542" s="29"/>
      <c r="D17542" s="30"/>
      <c r="E17542" s="29"/>
    </row>
    <row r="17543" spans="1:5" ht="15" hidden="1" x14ac:dyDescent="0.25">
      <c r="A17543" s="23"/>
      <c r="B17543" s="29"/>
      <c r="C17543" s="29"/>
      <c r="D17543" s="30"/>
      <c r="E17543" s="29"/>
    </row>
    <row r="17544" spans="1:5" ht="15" hidden="1" x14ac:dyDescent="0.25">
      <c r="A17544" s="23"/>
      <c r="B17544" s="29"/>
      <c r="C17544" s="29"/>
      <c r="D17544" s="30"/>
      <c r="E17544" s="29"/>
    </row>
    <row r="17545" spans="1:5" ht="15" hidden="1" x14ac:dyDescent="0.25">
      <c r="A17545" s="23"/>
      <c r="B17545" s="29"/>
      <c r="C17545" s="29"/>
      <c r="D17545" s="30"/>
      <c r="E17545" s="29"/>
    </row>
    <row r="17546" spans="1:5" ht="15" hidden="1" x14ac:dyDescent="0.25">
      <c r="A17546" s="23"/>
      <c r="B17546" s="29"/>
      <c r="C17546" s="29"/>
      <c r="D17546" s="30"/>
      <c r="E17546" s="29"/>
    </row>
    <row r="17547" spans="1:5" ht="15" hidden="1" x14ac:dyDescent="0.25">
      <c r="A17547" s="23"/>
      <c r="B17547" s="29"/>
      <c r="C17547" s="29"/>
      <c r="D17547" s="30"/>
      <c r="E17547" s="29"/>
    </row>
    <row r="17548" spans="1:5" ht="15" hidden="1" x14ac:dyDescent="0.25">
      <c r="A17548" s="23"/>
      <c r="B17548" s="29"/>
      <c r="C17548" s="29"/>
      <c r="D17548" s="30"/>
      <c r="E17548" s="29"/>
    </row>
    <row r="17549" spans="1:5" ht="15" hidden="1" x14ac:dyDescent="0.25">
      <c r="A17549" s="23"/>
      <c r="B17549" s="29"/>
      <c r="C17549" s="29"/>
      <c r="D17549" s="30"/>
      <c r="E17549" s="29"/>
    </row>
    <row r="17550" spans="1:5" ht="15" hidden="1" x14ac:dyDescent="0.25">
      <c r="A17550" s="23"/>
      <c r="B17550" s="29"/>
      <c r="C17550" s="29"/>
      <c r="D17550" s="30"/>
      <c r="E17550" s="29"/>
    </row>
    <row r="17551" spans="1:5" ht="15" hidden="1" x14ac:dyDescent="0.25">
      <c r="A17551" s="23"/>
      <c r="B17551" s="29"/>
      <c r="C17551" s="29"/>
      <c r="D17551" s="30"/>
      <c r="E17551" s="29"/>
    </row>
    <row r="17552" spans="1:5" ht="15" hidden="1" x14ac:dyDescent="0.25">
      <c r="A17552" s="23"/>
      <c r="B17552" s="29"/>
      <c r="C17552" s="29"/>
      <c r="D17552" s="30"/>
      <c r="E17552" s="29"/>
    </row>
    <row r="17553" spans="1:5" ht="15" hidden="1" x14ac:dyDescent="0.25">
      <c r="A17553" s="23"/>
      <c r="B17553" s="29"/>
      <c r="C17553" s="29"/>
      <c r="D17553" s="30"/>
      <c r="E17553" s="29"/>
    </row>
    <row r="17554" spans="1:5" ht="15" hidden="1" x14ac:dyDescent="0.25">
      <c r="A17554" s="23"/>
      <c r="B17554" s="29"/>
      <c r="C17554" s="29"/>
      <c r="D17554" s="30"/>
      <c r="E17554" s="29"/>
    </row>
    <row r="17555" spans="1:5" ht="15" hidden="1" x14ac:dyDescent="0.25">
      <c r="A17555" s="23"/>
      <c r="B17555" s="29"/>
      <c r="C17555" s="29"/>
      <c r="D17555" s="30"/>
      <c r="E17555" s="29"/>
    </row>
    <row r="17556" spans="1:5" ht="15" hidden="1" x14ac:dyDescent="0.25">
      <c r="A17556" s="23"/>
      <c r="B17556" s="29"/>
      <c r="C17556" s="29"/>
      <c r="D17556" s="30"/>
      <c r="E17556" s="29"/>
    </row>
    <row r="17557" spans="1:5" ht="15" hidden="1" x14ac:dyDescent="0.25">
      <c r="A17557" s="23"/>
      <c r="B17557" s="29"/>
      <c r="C17557" s="29"/>
      <c r="D17557" s="30"/>
      <c r="E17557" s="29"/>
    </row>
    <row r="17558" spans="1:5" ht="15" hidden="1" x14ac:dyDescent="0.25">
      <c r="A17558" s="23"/>
      <c r="B17558" s="29"/>
      <c r="C17558" s="29"/>
      <c r="D17558" s="30"/>
      <c r="E17558" s="29"/>
    </row>
    <row r="17559" spans="1:5" ht="15" hidden="1" x14ac:dyDescent="0.25">
      <c r="A17559" s="23"/>
      <c r="B17559" s="29"/>
      <c r="C17559" s="29"/>
      <c r="D17559" s="30"/>
      <c r="E17559" s="29"/>
    </row>
    <row r="17560" spans="1:5" ht="15" hidden="1" x14ac:dyDescent="0.25">
      <c r="A17560" s="23"/>
      <c r="B17560" s="29"/>
      <c r="C17560" s="29"/>
      <c r="D17560" s="30"/>
      <c r="E17560" s="29"/>
    </row>
    <row r="17561" spans="1:5" ht="15" hidden="1" x14ac:dyDescent="0.25">
      <c r="A17561" s="23"/>
      <c r="B17561" s="29"/>
      <c r="C17561" s="29"/>
      <c r="D17561" s="30"/>
      <c r="E17561" s="29"/>
    </row>
    <row r="17562" spans="1:5" ht="15" hidden="1" x14ac:dyDescent="0.25">
      <c r="A17562" s="23"/>
      <c r="B17562" s="29"/>
      <c r="C17562" s="29"/>
      <c r="D17562" s="30"/>
      <c r="E17562" s="29"/>
    </row>
    <row r="17563" spans="1:5" ht="15" hidden="1" x14ac:dyDescent="0.25">
      <c r="A17563" s="23"/>
      <c r="B17563" s="29"/>
      <c r="C17563" s="29"/>
      <c r="D17563" s="30"/>
      <c r="E17563" s="29"/>
    </row>
    <row r="17564" spans="1:5" ht="15" hidden="1" x14ac:dyDescent="0.25">
      <c r="A17564" s="23"/>
      <c r="B17564" s="29"/>
      <c r="C17564" s="29"/>
      <c r="D17564" s="30"/>
      <c r="E17564" s="29"/>
    </row>
    <row r="17565" spans="1:5" ht="15" hidden="1" x14ac:dyDescent="0.25">
      <c r="A17565" s="23"/>
      <c r="B17565" s="29"/>
      <c r="C17565" s="29"/>
      <c r="D17565" s="30"/>
      <c r="E17565" s="29"/>
    </row>
    <row r="17566" spans="1:5" ht="15" hidden="1" x14ac:dyDescent="0.25">
      <c r="A17566" s="23"/>
      <c r="B17566" s="29"/>
      <c r="C17566" s="29"/>
      <c r="D17566" s="30"/>
      <c r="E17566" s="29"/>
    </row>
    <row r="17567" spans="1:5" ht="15" hidden="1" x14ac:dyDescent="0.25">
      <c r="A17567" s="23"/>
      <c r="B17567" s="29"/>
      <c r="C17567" s="29"/>
      <c r="D17567" s="30"/>
      <c r="E17567" s="29"/>
    </row>
    <row r="17568" spans="1:5" ht="15" hidden="1" x14ac:dyDescent="0.25">
      <c r="A17568" s="23"/>
      <c r="B17568" s="29"/>
      <c r="C17568" s="29"/>
      <c r="D17568" s="30"/>
      <c r="E17568" s="29"/>
    </row>
    <row r="17569" spans="1:5" ht="15" hidden="1" x14ac:dyDescent="0.25">
      <c r="A17569" s="23"/>
      <c r="B17569" s="29"/>
      <c r="C17569" s="29"/>
      <c r="D17569" s="30"/>
      <c r="E17569" s="29"/>
    </row>
    <row r="17570" spans="1:5" ht="15" hidden="1" x14ac:dyDescent="0.25">
      <c r="A17570" s="23"/>
      <c r="B17570" s="29"/>
      <c r="C17570" s="29"/>
      <c r="D17570" s="30"/>
      <c r="E17570" s="29"/>
    </row>
    <row r="17571" spans="1:5" ht="15" hidden="1" x14ac:dyDescent="0.25">
      <c r="A17571" s="23"/>
      <c r="B17571" s="29"/>
      <c r="C17571" s="29"/>
      <c r="D17571" s="30"/>
      <c r="E17571" s="29"/>
    </row>
    <row r="17572" spans="1:5" ht="15" hidden="1" x14ac:dyDescent="0.25">
      <c r="A17572" s="23"/>
      <c r="B17572" s="29"/>
      <c r="C17572" s="29"/>
      <c r="D17572" s="30"/>
      <c r="E17572" s="29"/>
    </row>
    <row r="17573" spans="1:5" ht="15" hidden="1" x14ac:dyDescent="0.25">
      <c r="A17573" s="23"/>
      <c r="B17573" s="29"/>
      <c r="C17573" s="29"/>
      <c r="D17573" s="30"/>
      <c r="E17573" s="29"/>
    </row>
    <row r="17574" spans="1:5" ht="15" hidden="1" x14ac:dyDescent="0.25">
      <c r="A17574" s="23"/>
      <c r="B17574" s="29"/>
      <c r="C17574" s="29"/>
      <c r="D17574" s="30"/>
      <c r="E17574" s="29"/>
    </row>
    <row r="17575" spans="1:5" ht="15" hidden="1" x14ac:dyDescent="0.25">
      <c r="A17575" s="23"/>
      <c r="B17575" s="29"/>
      <c r="C17575" s="29"/>
      <c r="D17575" s="30"/>
      <c r="E17575" s="29"/>
    </row>
    <row r="17576" spans="1:5" ht="15" hidden="1" x14ac:dyDescent="0.25">
      <c r="A17576" s="23"/>
      <c r="B17576" s="29"/>
      <c r="C17576" s="29"/>
      <c r="D17576" s="30"/>
      <c r="E17576" s="29"/>
    </row>
    <row r="17577" spans="1:5" ht="15" hidden="1" x14ac:dyDescent="0.25">
      <c r="A17577" s="23"/>
      <c r="B17577" s="29"/>
      <c r="C17577" s="29"/>
      <c r="D17577" s="30"/>
      <c r="E17577" s="29"/>
    </row>
    <row r="17578" spans="1:5" ht="15" hidden="1" x14ac:dyDescent="0.25">
      <c r="A17578" s="23"/>
      <c r="B17578" s="29"/>
      <c r="C17578" s="29"/>
      <c r="D17578" s="30"/>
      <c r="E17578" s="29"/>
    </row>
    <row r="17579" spans="1:5" ht="15" hidden="1" x14ac:dyDescent="0.25">
      <c r="A17579" s="23"/>
      <c r="B17579" s="29"/>
      <c r="C17579" s="29"/>
      <c r="D17579" s="30"/>
      <c r="E17579" s="29"/>
    </row>
    <row r="17580" spans="1:5" ht="15" hidden="1" x14ac:dyDescent="0.25">
      <c r="A17580" s="23"/>
      <c r="B17580" s="29"/>
      <c r="C17580" s="29"/>
      <c r="D17580" s="30"/>
      <c r="E17580" s="29"/>
    </row>
    <row r="17581" spans="1:5" ht="15" hidden="1" x14ac:dyDescent="0.25">
      <c r="A17581" s="23"/>
      <c r="B17581" s="29"/>
      <c r="C17581" s="29"/>
      <c r="D17581" s="30"/>
      <c r="E17581" s="29"/>
    </row>
    <row r="17582" spans="1:5" ht="15" hidden="1" x14ac:dyDescent="0.25">
      <c r="A17582" s="23"/>
      <c r="B17582" s="29"/>
      <c r="C17582" s="29"/>
      <c r="D17582" s="30"/>
      <c r="E17582" s="29"/>
    </row>
    <row r="17583" spans="1:5" ht="15" hidden="1" x14ac:dyDescent="0.25">
      <c r="A17583" s="23"/>
      <c r="B17583" s="29"/>
      <c r="C17583" s="29"/>
      <c r="D17583" s="30"/>
      <c r="E17583" s="29"/>
    </row>
    <row r="17584" spans="1:5" ht="15" hidden="1" x14ac:dyDescent="0.25">
      <c r="A17584" s="23"/>
      <c r="B17584" s="29"/>
      <c r="C17584" s="29"/>
      <c r="D17584" s="30"/>
      <c r="E17584" s="29"/>
    </row>
    <row r="17585" spans="1:5" ht="15" hidden="1" x14ac:dyDescent="0.25">
      <c r="A17585" s="23"/>
      <c r="B17585" s="29"/>
      <c r="C17585" s="29"/>
      <c r="D17585" s="30"/>
      <c r="E17585" s="29"/>
    </row>
    <row r="17586" spans="1:5" ht="15" hidden="1" x14ac:dyDescent="0.25">
      <c r="A17586" s="23"/>
      <c r="B17586" s="29"/>
      <c r="C17586" s="29"/>
      <c r="D17586" s="30"/>
      <c r="E17586" s="29"/>
    </row>
    <row r="17587" spans="1:5" ht="15" hidden="1" x14ac:dyDescent="0.25">
      <c r="A17587" s="23"/>
      <c r="B17587" s="29"/>
      <c r="C17587" s="29"/>
      <c r="D17587" s="30"/>
      <c r="E17587" s="29"/>
    </row>
    <row r="17588" spans="1:5" ht="15" hidden="1" x14ac:dyDescent="0.25">
      <c r="A17588" s="23"/>
      <c r="B17588" s="29"/>
      <c r="C17588" s="29"/>
      <c r="D17588" s="30"/>
      <c r="E17588" s="29"/>
    </row>
    <row r="17589" spans="1:5" ht="15" hidden="1" x14ac:dyDescent="0.25">
      <c r="A17589" s="23"/>
      <c r="B17589" s="29"/>
      <c r="C17589" s="29"/>
      <c r="D17589" s="30"/>
      <c r="E17589" s="29"/>
    </row>
    <row r="17590" spans="1:5" ht="15" hidden="1" x14ac:dyDescent="0.25">
      <c r="A17590" s="23"/>
      <c r="B17590" s="29"/>
      <c r="C17590" s="29"/>
      <c r="D17590" s="30"/>
      <c r="E17590" s="29"/>
    </row>
    <row r="17591" spans="1:5" ht="15" hidden="1" x14ac:dyDescent="0.25">
      <c r="A17591" s="23"/>
      <c r="B17591" s="29"/>
      <c r="C17591" s="29"/>
      <c r="D17591" s="30"/>
      <c r="E17591" s="29"/>
    </row>
    <row r="17592" spans="1:5" ht="15" hidden="1" x14ac:dyDescent="0.25">
      <c r="A17592" s="23"/>
      <c r="B17592" s="29"/>
      <c r="C17592" s="29"/>
      <c r="D17592" s="30"/>
      <c r="E17592" s="29"/>
    </row>
    <row r="17593" spans="1:5" ht="15" hidden="1" x14ac:dyDescent="0.25">
      <c r="A17593" s="23"/>
      <c r="B17593" s="29"/>
      <c r="C17593" s="29"/>
      <c r="D17593" s="30"/>
      <c r="E17593" s="29"/>
    </row>
    <row r="17594" spans="1:5" ht="15" hidden="1" x14ac:dyDescent="0.25">
      <c r="A17594" s="23"/>
      <c r="B17594" s="29"/>
      <c r="C17594" s="29"/>
      <c r="D17594" s="30"/>
      <c r="E17594" s="29"/>
    </row>
    <row r="17595" spans="1:5" ht="15" hidden="1" x14ac:dyDescent="0.25">
      <c r="A17595" s="23"/>
      <c r="B17595" s="29"/>
      <c r="C17595" s="29"/>
      <c r="D17595" s="30"/>
      <c r="E17595" s="29"/>
    </row>
    <row r="17596" spans="1:5" ht="15" hidden="1" x14ac:dyDescent="0.25">
      <c r="A17596" s="23"/>
      <c r="B17596" s="29"/>
      <c r="C17596" s="29"/>
      <c r="D17596" s="30"/>
      <c r="E17596" s="29"/>
    </row>
    <row r="17597" spans="1:5" ht="15" hidden="1" x14ac:dyDescent="0.25">
      <c r="A17597" s="23"/>
      <c r="B17597" s="29"/>
      <c r="C17597" s="29"/>
      <c r="D17597" s="30"/>
      <c r="E17597" s="29"/>
    </row>
    <row r="17598" spans="1:5" ht="15" hidden="1" x14ac:dyDescent="0.25">
      <c r="A17598" s="23"/>
      <c r="B17598" s="29"/>
      <c r="C17598" s="29"/>
      <c r="D17598" s="30"/>
      <c r="E17598" s="29"/>
    </row>
    <row r="17599" spans="1:5" ht="15" hidden="1" x14ac:dyDescent="0.25">
      <c r="A17599" s="23"/>
      <c r="B17599" s="29"/>
      <c r="C17599" s="29"/>
      <c r="D17599" s="30"/>
      <c r="E17599" s="29"/>
    </row>
    <row r="17600" spans="1:5" ht="15" hidden="1" x14ac:dyDescent="0.25">
      <c r="A17600" s="23"/>
      <c r="B17600" s="29"/>
      <c r="C17600" s="29"/>
      <c r="D17600" s="30"/>
      <c r="E17600" s="29"/>
    </row>
    <row r="17601" spans="1:5" ht="15" hidden="1" x14ac:dyDescent="0.25">
      <c r="A17601" s="23"/>
      <c r="B17601" s="29"/>
      <c r="C17601" s="29"/>
      <c r="D17601" s="30"/>
      <c r="E17601" s="29"/>
    </row>
    <row r="17602" spans="1:5" ht="15" hidden="1" x14ac:dyDescent="0.25">
      <c r="A17602" s="23"/>
      <c r="B17602" s="29"/>
      <c r="C17602" s="29"/>
      <c r="D17602" s="30"/>
      <c r="E17602" s="29"/>
    </row>
    <row r="17603" spans="1:5" ht="15" hidden="1" x14ac:dyDescent="0.25">
      <c r="A17603" s="23"/>
      <c r="B17603" s="29"/>
      <c r="C17603" s="29"/>
      <c r="D17603" s="30"/>
      <c r="E17603" s="29"/>
    </row>
    <row r="17604" spans="1:5" ht="15" hidden="1" x14ac:dyDescent="0.25">
      <c r="A17604" s="23"/>
      <c r="B17604" s="29"/>
      <c r="C17604" s="29"/>
      <c r="D17604" s="30"/>
      <c r="E17604" s="29"/>
    </row>
    <row r="17605" spans="1:5" ht="15" hidden="1" x14ac:dyDescent="0.25">
      <c r="A17605" s="23"/>
      <c r="B17605" s="29"/>
      <c r="C17605" s="29"/>
      <c r="D17605" s="30"/>
      <c r="E17605" s="29"/>
    </row>
    <row r="17606" spans="1:5" ht="15" hidden="1" x14ac:dyDescent="0.25">
      <c r="A17606" s="23"/>
      <c r="B17606" s="29"/>
      <c r="C17606" s="29"/>
      <c r="D17606" s="30"/>
      <c r="E17606" s="29"/>
    </row>
    <row r="17607" spans="1:5" ht="15" hidden="1" x14ac:dyDescent="0.25">
      <c r="A17607" s="23"/>
      <c r="B17607" s="29"/>
      <c r="C17607" s="29"/>
      <c r="D17607" s="30"/>
      <c r="E17607" s="29"/>
    </row>
    <row r="17608" spans="1:5" ht="15" hidden="1" x14ac:dyDescent="0.25">
      <c r="A17608" s="23"/>
      <c r="B17608" s="29"/>
      <c r="C17608" s="29"/>
      <c r="D17608" s="30"/>
      <c r="E17608" s="29"/>
    </row>
    <row r="17609" spans="1:5" ht="15" hidden="1" x14ac:dyDescent="0.25">
      <c r="A17609" s="23"/>
      <c r="B17609" s="29"/>
      <c r="C17609" s="29"/>
      <c r="D17609" s="30"/>
      <c r="E17609" s="29"/>
    </row>
    <row r="17610" spans="1:5" ht="15" hidden="1" x14ac:dyDescent="0.25">
      <c r="A17610" s="23"/>
      <c r="B17610" s="29"/>
      <c r="C17610" s="29"/>
      <c r="D17610" s="30"/>
      <c r="E17610" s="29"/>
    </row>
    <row r="17611" spans="1:5" ht="15" hidden="1" x14ac:dyDescent="0.25">
      <c r="A17611" s="23"/>
      <c r="B17611" s="29"/>
      <c r="C17611" s="29"/>
      <c r="D17611" s="30"/>
      <c r="E17611" s="29"/>
    </row>
    <row r="17612" spans="1:5" ht="15" hidden="1" x14ac:dyDescent="0.25">
      <c r="A17612" s="23"/>
      <c r="B17612" s="29"/>
      <c r="C17612" s="29"/>
      <c r="D17612" s="30"/>
      <c r="E17612" s="29"/>
    </row>
    <row r="17613" spans="1:5" ht="15" hidden="1" x14ac:dyDescent="0.25">
      <c r="A17613" s="23"/>
      <c r="B17613" s="29"/>
      <c r="C17613" s="29"/>
      <c r="D17613" s="30"/>
      <c r="E17613" s="29"/>
    </row>
    <row r="17614" spans="1:5" ht="15" hidden="1" x14ac:dyDescent="0.25">
      <c r="A17614" s="23"/>
      <c r="B17614" s="29"/>
      <c r="C17614" s="29"/>
      <c r="D17614" s="30"/>
      <c r="E17614" s="29"/>
    </row>
    <row r="17615" spans="1:5" ht="15" hidden="1" x14ac:dyDescent="0.25">
      <c r="A17615" s="23"/>
      <c r="B17615" s="29"/>
      <c r="C17615" s="29"/>
      <c r="D17615" s="30"/>
      <c r="E17615" s="29"/>
    </row>
    <row r="17616" spans="1:5" ht="15" hidden="1" x14ac:dyDescent="0.25">
      <c r="A17616" s="23"/>
      <c r="B17616" s="29"/>
      <c r="C17616" s="29"/>
      <c r="D17616" s="30"/>
      <c r="E17616" s="29"/>
    </row>
    <row r="17617" spans="1:5" ht="15" hidden="1" x14ac:dyDescent="0.25">
      <c r="A17617" s="23"/>
      <c r="B17617" s="29"/>
      <c r="C17617" s="29"/>
      <c r="D17617" s="30"/>
      <c r="E17617" s="29"/>
    </row>
    <row r="17618" spans="1:5" ht="15" hidden="1" x14ac:dyDescent="0.25">
      <c r="A17618" s="23"/>
      <c r="B17618" s="29"/>
      <c r="C17618" s="29"/>
      <c r="D17618" s="30"/>
      <c r="E17618" s="29"/>
    </row>
    <row r="17619" spans="1:5" ht="15" hidden="1" x14ac:dyDescent="0.25">
      <c r="A17619" s="23"/>
      <c r="B17619" s="29"/>
      <c r="C17619" s="29"/>
      <c r="D17619" s="30"/>
      <c r="E17619" s="29"/>
    </row>
    <row r="17620" spans="1:5" ht="15" hidden="1" x14ac:dyDescent="0.25">
      <c r="A17620" s="23"/>
      <c r="B17620" s="29"/>
      <c r="C17620" s="29"/>
      <c r="D17620" s="30"/>
      <c r="E17620" s="29"/>
    </row>
    <row r="17621" spans="1:5" ht="15" hidden="1" x14ac:dyDescent="0.25">
      <c r="A17621" s="23"/>
      <c r="B17621" s="29"/>
      <c r="C17621" s="29"/>
      <c r="D17621" s="30"/>
      <c r="E17621" s="29"/>
    </row>
    <row r="17622" spans="1:5" ht="15" hidden="1" x14ac:dyDescent="0.25">
      <c r="A17622" s="23"/>
      <c r="B17622" s="29"/>
      <c r="C17622" s="29"/>
      <c r="D17622" s="30"/>
      <c r="E17622" s="29"/>
    </row>
    <row r="17623" spans="1:5" ht="15" hidden="1" x14ac:dyDescent="0.25">
      <c r="A17623" s="23"/>
      <c r="B17623" s="29"/>
      <c r="C17623" s="29"/>
      <c r="D17623" s="30"/>
      <c r="E17623" s="29"/>
    </row>
    <row r="17624" spans="1:5" ht="15" hidden="1" x14ac:dyDescent="0.25">
      <c r="A17624" s="23"/>
      <c r="B17624" s="29"/>
      <c r="C17624" s="29"/>
      <c r="D17624" s="30"/>
      <c r="E17624" s="29"/>
    </row>
    <row r="17625" spans="1:5" ht="15" hidden="1" x14ac:dyDescent="0.25">
      <c r="A17625" s="23"/>
      <c r="B17625" s="29"/>
      <c r="C17625" s="29"/>
      <c r="D17625" s="30"/>
      <c r="E17625" s="29"/>
    </row>
    <row r="17626" spans="1:5" ht="15" hidden="1" x14ac:dyDescent="0.25">
      <c r="A17626" s="23"/>
      <c r="B17626" s="29"/>
      <c r="C17626" s="29"/>
      <c r="D17626" s="30"/>
      <c r="E17626" s="29"/>
    </row>
    <row r="17627" spans="1:5" ht="15" hidden="1" x14ac:dyDescent="0.25">
      <c r="A17627" s="23"/>
      <c r="B17627" s="29"/>
      <c r="C17627" s="29"/>
      <c r="D17627" s="30"/>
      <c r="E17627" s="29"/>
    </row>
    <row r="17628" spans="1:5" ht="15" hidden="1" x14ac:dyDescent="0.25">
      <c r="A17628" s="23"/>
      <c r="B17628" s="29"/>
      <c r="C17628" s="29"/>
      <c r="D17628" s="30"/>
      <c r="E17628" s="29"/>
    </row>
    <row r="17629" spans="1:5" ht="15" hidden="1" x14ac:dyDescent="0.25">
      <c r="A17629" s="23"/>
      <c r="B17629" s="29"/>
      <c r="C17629" s="29"/>
      <c r="D17629" s="30"/>
      <c r="E17629" s="29"/>
    </row>
    <row r="17630" spans="1:5" ht="15" hidden="1" x14ac:dyDescent="0.25">
      <c r="A17630" s="23"/>
      <c r="B17630" s="29"/>
      <c r="C17630" s="29"/>
      <c r="D17630" s="30"/>
      <c r="E17630" s="29"/>
    </row>
    <row r="17631" spans="1:5" ht="15" hidden="1" x14ac:dyDescent="0.25">
      <c r="A17631" s="23"/>
      <c r="B17631" s="29"/>
      <c r="C17631" s="29"/>
      <c r="D17631" s="30"/>
      <c r="E17631" s="29"/>
    </row>
    <row r="17632" spans="1:5" ht="15" hidden="1" x14ac:dyDescent="0.25">
      <c r="A17632" s="23"/>
      <c r="B17632" s="29"/>
      <c r="C17632" s="29"/>
      <c r="D17632" s="30"/>
      <c r="E17632" s="29"/>
    </row>
    <row r="17633" spans="1:5" ht="15" hidden="1" x14ac:dyDescent="0.25">
      <c r="A17633" s="23"/>
      <c r="B17633" s="29"/>
      <c r="C17633" s="29"/>
      <c r="D17633" s="30"/>
      <c r="E17633" s="29"/>
    </row>
    <row r="17634" spans="1:5" ht="15" hidden="1" x14ac:dyDescent="0.25">
      <c r="A17634" s="23"/>
      <c r="B17634" s="29"/>
      <c r="C17634" s="29"/>
      <c r="D17634" s="30"/>
      <c r="E17634" s="29"/>
    </row>
    <row r="17635" spans="1:5" ht="15" hidden="1" x14ac:dyDescent="0.25">
      <c r="A17635" s="23"/>
      <c r="B17635" s="29"/>
      <c r="C17635" s="29"/>
      <c r="D17635" s="30"/>
      <c r="E17635" s="29"/>
    </row>
    <row r="17636" spans="1:5" ht="15" hidden="1" x14ac:dyDescent="0.25">
      <c r="A17636" s="23"/>
      <c r="B17636" s="29"/>
      <c r="C17636" s="29"/>
      <c r="D17636" s="30"/>
      <c r="E17636" s="29"/>
    </row>
    <row r="17637" spans="1:5" ht="15" hidden="1" x14ac:dyDescent="0.25">
      <c r="A17637" s="23"/>
      <c r="B17637" s="29"/>
      <c r="C17637" s="29"/>
      <c r="D17637" s="30"/>
      <c r="E17637" s="29"/>
    </row>
    <row r="17638" spans="1:5" ht="15" hidden="1" x14ac:dyDescent="0.25">
      <c r="A17638" s="23"/>
      <c r="B17638" s="29"/>
      <c r="C17638" s="29"/>
      <c r="D17638" s="30"/>
      <c r="E17638" s="29"/>
    </row>
    <row r="17639" spans="1:5" ht="15" hidden="1" x14ac:dyDescent="0.25">
      <c r="A17639" s="23"/>
      <c r="B17639" s="29"/>
      <c r="C17639" s="29"/>
      <c r="D17639" s="30"/>
      <c r="E17639" s="29"/>
    </row>
    <row r="17640" spans="1:5" ht="15" hidden="1" x14ac:dyDescent="0.25">
      <c r="A17640" s="23"/>
      <c r="B17640" s="29"/>
      <c r="C17640" s="29"/>
      <c r="D17640" s="30"/>
      <c r="E17640" s="29"/>
    </row>
    <row r="17641" spans="1:5" ht="15" hidden="1" x14ac:dyDescent="0.25">
      <c r="A17641" s="23"/>
      <c r="B17641" s="29"/>
      <c r="C17641" s="29"/>
      <c r="D17641" s="30"/>
      <c r="E17641" s="29"/>
    </row>
    <row r="17642" spans="1:5" ht="15" hidden="1" x14ac:dyDescent="0.25">
      <c r="A17642" s="23"/>
      <c r="B17642" s="29"/>
      <c r="C17642" s="29"/>
      <c r="D17642" s="30"/>
      <c r="E17642" s="29"/>
    </row>
    <row r="17643" spans="1:5" ht="15" hidden="1" x14ac:dyDescent="0.25">
      <c r="A17643" s="23"/>
      <c r="B17643" s="29"/>
      <c r="C17643" s="29"/>
      <c r="D17643" s="30"/>
      <c r="E17643" s="29"/>
    </row>
    <row r="17644" spans="1:5" ht="15" hidden="1" x14ac:dyDescent="0.25">
      <c r="A17644" s="23"/>
      <c r="B17644" s="29"/>
      <c r="C17644" s="29"/>
      <c r="D17644" s="30"/>
      <c r="E17644" s="29"/>
    </row>
    <row r="17645" spans="1:5" ht="15" hidden="1" x14ac:dyDescent="0.25">
      <c r="A17645" s="23"/>
      <c r="B17645" s="29"/>
      <c r="C17645" s="29"/>
      <c r="D17645" s="30"/>
      <c r="E17645" s="29"/>
    </row>
    <row r="17646" spans="1:5" ht="15" hidden="1" x14ac:dyDescent="0.25">
      <c r="A17646" s="23"/>
      <c r="B17646" s="29"/>
      <c r="C17646" s="29"/>
      <c r="D17646" s="30"/>
      <c r="E17646" s="29"/>
    </row>
    <row r="17647" spans="1:5" ht="15" hidden="1" x14ac:dyDescent="0.25">
      <c r="A17647" s="23"/>
      <c r="B17647" s="29"/>
      <c r="C17647" s="29"/>
      <c r="D17647" s="30"/>
      <c r="E17647" s="29"/>
    </row>
    <row r="17648" spans="1:5" ht="15" hidden="1" x14ac:dyDescent="0.25">
      <c r="A17648" s="23"/>
      <c r="B17648" s="29"/>
      <c r="C17648" s="29"/>
      <c r="D17648" s="30"/>
      <c r="E17648" s="29"/>
    </row>
    <row r="17649" spans="1:5" ht="15" hidden="1" x14ac:dyDescent="0.25">
      <c r="A17649" s="23"/>
      <c r="B17649" s="29"/>
      <c r="C17649" s="29"/>
      <c r="D17649" s="30"/>
      <c r="E17649" s="29"/>
    </row>
    <row r="17650" spans="1:5" ht="15" hidden="1" x14ac:dyDescent="0.25">
      <c r="A17650" s="23"/>
      <c r="B17650" s="29"/>
      <c r="C17650" s="29"/>
      <c r="D17650" s="30"/>
      <c r="E17650" s="29"/>
    </row>
    <row r="17651" spans="1:5" ht="15" hidden="1" x14ac:dyDescent="0.25">
      <c r="A17651" s="23"/>
      <c r="B17651" s="29"/>
      <c r="C17651" s="29"/>
      <c r="D17651" s="30"/>
      <c r="E17651" s="29"/>
    </row>
    <row r="17652" spans="1:5" ht="15" hidden="1" x14ac:dyDescent="0.25">
      <c r="A17652" s="23"/>
      <c r="B17652" s="29"/>
      <c r="C17652" s="29"/>
      <c r="D17652" s="30"/>
      <c r="E17652" s="29"/>
    </row>
    <row r="17653" spans="1:5" ht="15" hidden="1" x14ac:dyDescent="0.25">
      <c r="A17653" s="23"/>
      <c r="B17653" s="29"/>
      <c r="C17653" s="29"/>
      <c r="D17653" s="30"/>
      <c r="E17653" s="29"/>
    </row>
    <row r="17654" spans="1:5" ht="15" hidden="1" x14ac:dyDescent="0.25">
      <c r="A17654" s="23"/>
      <c r="B17654" s="29"/>
      <c r="C17654" s="29"/>
      <c r="D17654" s="30"/>
      <c r="E17654" s="29"/>
    </row>
    <row r="17655" spans="1:5" ht="15" hidden="1" x14ac:dyDescent="0.25">
      <c r="A17655" s="23"/>
      <c r="B17655" s="29"/>
      <c r="C17655" s="29"/>
      <c r="D17655" s="30"/>
      <c r="E17655" s="29"/>
    </row>
    <row r="17656" spans="1:5" ht="15" hidden="1" x14ac:dyDescent="0.25">
      <c r="A17656" s="23"/>
      <c r="B17656" s="29"/>
      <c r="C17656" s="29"/>
      <c r="D17656" s="30"/>
      <c r="E17656" s="29"/>
    </row>
    <row r="17657" spans="1:5" ht="15" hidden="1" x14ac:dyDescent="0.25">
      <c r="A17657" s="23"/>
      <c r="B17657" s="29"/>
      <c r="C17657" s="29"/>
      <c r="D17657" s="30"/>
      <c r="E17657" s="29"/>
    </row>
    <row r="17658" spans="1:5" ht="15" hidden="1" x14ac:dyDescent="0.25">
      <c r="A17658" s="23"/>
      <c r="B17658" s="29"/>
      <c r="C17658" s="29"/>
      <c r="D17658" s="30"/>
      <c r="E17658" s="29"/>
    </row>
    <row r="17659" spans="1:5" ht="15" hidden="1" x14ac:dyDescent="0.25">
      <c r="A17659" s="23"/>
      <c r="B17659" s="29"/>
      <c r="C17659" s="29"/>
      <c r="D17659" s="30"/>
      <c r="E17659" s="29"/>
    </row>
    <row r="17660" spans="1:5" ht="15" hidden="1" x14ac:dyDescent="0.25">
      <c r="A17660" s="23"/>
      <c r="B17660" s="29"/>
      <c r="C17660" s="29"/>
      <c r="D17660" s="30"/>
      <c r="E17660" s="29"/>
    </row>
    <row r="17661" spans="1:5" ht="15" hidden="1" x14ac:dyDescent="0.25">
      <c r="A17661" s="23"/>
      <c r="B17661" s="29"/>
      <c r="C17661" s="29"/>
      <c r="D17661" s="30"/>
      <c r="E17661" s="29"/>
    </row>
    <row r="17662" spans="1:5" ht="15" hidden="1" x14ac:dyDescent="0.25">
      <c r="A17662" s="23"/>
      <c r="B17662" s="29"/>
      <c r="C17662" s="29"/>
      <c r="D17662" s="30"/>
      <c r="E17662" s="29"/>
    </row>
    <row r="17663" spans="1:5" ht="15" hidden="1" x14ac:dyDescent="0.25">
      <c r="A17663" s="23"/>
      <c r="B17663" s="29"/>
      <c r="C17663" s="29"/>
      <c r="D17663" s="30"/>
      <c r="E17663" s="29"/>
    </row>
    <row r="17664" spans="1:5" ht="15" hidden="1" x14ac:dyDescent="0.25">
      <c r="A17664" s="23"/>
      <c r="B17664" s="29"/>
      <c r="C17664" s="29"/>
      <c r="D17664" s="30"/>
      <c r="E17664" s="29"/>
    </row>
    <row r="17665" spans="1:5" ht="15" hidden="1" x14ac:dyDescent="0.25">
      <c r="A17665" s="23"/>
      <c r="B17665" s="29"/>
      <c r="C17665" s="29"/>
      <c r="D17665" s="30"/>
      <c r="E17665" s="29"/>
    </row>
    <row r="17666" spans="1:5" ht="15" hidden="1" x14ac:dyDescent="0.25">
      <c r="A17666" s="23"/>
      <c r="B17666" s="29"/>
      <c r="C17666" s="29"/>
      <c r="D17666" s="30"/>
      <c r="E17666" s="29"/>
    </row>
    <row r="17667" spans="1:5" ht="15" hidden="1" x14ac:dyDescent="0.25">
      <c r="A17667" s="23"/>
      <c r="B17667" s="29"/>
      <c r="C17667" s="29"/>
      <c r="D17667" s="30"/>
      <c r="E17667" s="29"/>
    </row>
    <row r="17668" spans="1:5" ht="15" hidden="1" x14ac:dyDescent="0.25">
      <c r="A17668" s="23"/>
      <c r="B17668" s="29"/>
      <c r="C17668" s="29"/>
      <c r="D17668" s="30"/>
      <c r="E17668" s="29"/>
    </row>
    <row r="17669" spans="1:5" ht="15" hidden="1" x14ac:dyDescent="0.25">
      <c r="A17669" s="23"/>
      <c r="B17669" s="29"/>
      <c r="C17669" s="29"/>
      <c r="D17669" s="30"/>
      <c r="E17669" s="29"/>
    </row>
    <row r="17670" spans="1:5" ht="15" hidden="1" x14ac:dyDescent="0.25">
      <c r="A17670" s="23"/>
      <c r="B17670" s="29"/>
      <c r="C17670" s="29"/>
      <c r="D17670" s="30"/>
      <c r="E17670" s="29"/>
    </row>
    <row r="17671" spans="1:5" ht="15" hidden="1" x14ac:dyDescent="0.25">
      <c r="A17671" s="23"/>
      <c r="B17671" s="29"/>
      <c r="C17671" s="29"/>
      <c r="D17671" s="30"/>
      <c r="E17671" s="29"/>
    </row>
    <row r="17672" spans="1:5" ht="15" hidden="1" x14ac:dyDescent="0.25">
      <c r="A17672" s="23"/>
      <c r="B17672" s="29"/>
      <c r="C17672" s="29"/>
      <c r="D17672" s="30"/>
      <c r="E17672" s="29"/>
    </row>
    <row r="17673" spans="1:5" ht="15" hidden="1" x14ac:dyDescent="0.25">
      <c r="A17673" s="23"/>
      <c r="B17673" s="29"/>
      <c r="C17673" s="29"/>
      <c r="D17673" s="30"/>
      <c r="E17673" s="29"/>
    </row>
    <row r="17674" spans="1:5" ht="15" hidden="1" x14ac:dyDescent="0.25">
      <c r="A17674" s="23"/>
      <c r="B17674" s="29"/>
      <c r="C17674" s="29"/>
      <c r="D17674" s="30"/>
      <c r="E17674" s="29"/>
    </row>
    <row r="17675" spans="1:5" ht="15" hidden="1" x14ac:dyDescent="0.25">
      <c r="A17675" s="23"/>
      <c r="B17675" s="29"/>
      <c r="C17675" s="29"/>
      <c r="D17675" s="30"/>
      <c r="E17675" s="29"/>
    </row>
    <row r="17676" spans="1:5" ht="15" hidden="1" x14ac:dyDescent="0.25">
      <c r="A17676" s="23"/>
      <c r="B17676" s="29"/>
      <c r="C17676" s="29"/>
      <c r="D17676" s="30"/>
      <c r="E17676" s="29"/>
    </row>
    <row r="17677" spans="1:5" ht="15" hidden="1" x14ac:dyDescent="0.25">
      <c r="A17677" s="23"/>
      <c r="B17677" s="29"/>
      <c r="C17677" s="29"/>
      <c r="D17677" s="30"/>
      <c r="E17677" s="29"/>
    </row>
    <row r="17678" spans="1:5" ht="15" hidden="1" x14ac:dyDescent="0.25">
      <c r="A17678" s="23"/>
      <c r="B17678" s="29"/>
      <c r="C17678" s="29"/>
      <c r="D17678" s="30"/>
      <c r="E17678" s="29"/>
    </row>
    <row r="17679" spans="1:5" ht="15" hidden="1" x14ac:dyDescent="0.25">
      <c r="A17679" s="23"/>
      <c r="B17679" s="29"/>
      <c r="C17679" s="29"/>
      <c r="D17679" s="30"/>
      <c r="E17679" s="29"/>
    </row>
    <row r="17680" spans="1:5" ht="15" hidden="1" x14ac:dyDescent="0.25">
      <c r="A17680" s="23"/>
      <c r="B17680" s="29"/>
      <c r="C17680" s="29"/>
      <c r="D17680" s="30"/>
      <c r="E17680" s="29"/>
    </row>
    <row r="17681" spans="1:5" ht="15" hidden="1" x14ac:dyDescent="0.25">
      <c r="A17681" s="23"/>
      <c r="B17681" s="29"/>
      <c r="C17681" s="29"/>
      <c r="D17681" s="30"/>
      <c r="E17681" s="29"/>
    </row>
    <row r="17682" spans="1:5" ht="15" hidden="1" x14ac:dyDescent="0.25">
      <c r="A17682" s="23"/>
      <c r="B17682" s="29"/>
      <c r="C17682" s="29"/>
      <c r="D17682" s="30"/>
      <c r="E17682" s="29"/>
    </row>
    <row r="17683" spans="1:5" ht="15" hidden="1" x14ac:dyDescent="0.25">
      <c r="A17683" s="23"/>
      <c r="B17683" s="29"/>
      <c r="C17683" s="29"/>
      <c r="D17683" s="30"/>
      <c r="E17683" s="29"/>
    </row>
    <row r="17684" spans="1:5" ht="15" hidden="1" x14ac:dyDescent="0.25">
      <c r="A17684" s="23"/>
      <c r="B17684" s="29"/>
      <c r="C17684" s="29"/>
      <c r="D17684" s="30"/>
      <c r="E17684" s="29"/>
    </row>
    <row r="17685" spans="1:5" ht="15" hidden="1" x14ac:dyDescent="0.25">
      <c r="A17685" s="23"/>
      <c r="B17685" s="29"/>
      <c r="C17685" s="29"/>
      <c r="D17685" s="30"/>
      <c r="E17685" s="29"/>
    </row>
    <row r="17686" spans="1:5" ht="15" hidden="1" x14ac:dyDescent="0.25">
      <c r="A17686" s="23"/>
      <c r="B17686" s="29"/>
      <c r="C17686" s="29"/>
      <c r="D17686" s="30"/>
      <c r="E17686" s="29"/>
    </row>
  </sheetData>
  <autoFilter ref="A1:E17686" xr:uid="{00000000-0009-0000-0000-000002000000}">
    <filterColumn colId="0">
      <filters>
        <filter val="January 2025"/>
      </filters>
    </filterColumn>
    <filterColumn colId="4">
      <filters>
        <filter val="SPK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K999"/>
  <sheetViews>
    <sheetView workbookViewId="0">
      <selection activeCell="G12" sqref="G12"/>
    </sheetView>
  </sheetViews>
  <sheetFormatPr defaultColWidth="12.6640625" defaultRowHeight="15.75" customHeight="1" x14ac:dyDescent="0.25"/>
  <cols>
    <col min="1" max="1" width="12.6640625" style="43"/>
    <col min="2" max="2" width="12.6640625" style="43" customWidth="1"/>
    <col min="3" max="5" width="14.21875" style="43" customWidth="1"/>
    <col min="6" max="6" width="27.21875" style="43" customWidth="1"/>
    <col min="8" max="8" width="20.77734375" bestFit="1" customWidth="1"/>
    <col min="9" max="9" width="16.5546875" bestFit="1" customWidth="1"/>
    <col min="10" max="10" width="21.44140625" bestFit="1" customWidth="1"/>
    <col min="11" max="11" width="20.109375" bestFit="1" customWidth="1"/>
  </cols>
  <sheetData>
    <row r="1" spans="1:11" ht="26.4" x14ac:dyDescent="0.25">
      <c r="A1" s="31" t="s">
        <v>35</v>
      </c>
      <c r="B1" s="32" t="s">
        <v>61</v>
      </c>
      <c r="C1" s="33" t="s">
        <v>62</v>
      </c>
      <c r="D1" s="33" t="s">
        <v>29</v>
      </c>
      <c r="E1" s="33" t="s">
        <v>63</v>
      </c>
      <c r="F1" s="33" t="s">
        <v>64</v>
      </c>
    </row>
    <row r="2" spans="1:11" ht="13.2" x14ac:dyDescent="0.25">
      <c r="A2" s="35" t="s">
        <v>2</v>
      </c>
      <c r="B2" s="34">
        <v>1</v>
      </c>
      <c r="C2" s="44">
        <v>507055.95</v>
      </c>
      <c r="D2" s="44">
        <v>152116.785</v>
      </c>
      <c r="E2" s="44">
        <v>42254.662499999999</v>
      </c>
      <c r="F2" s="44" t="s">
        <v>18</v>
      </c>
      <c r="H2" s="49" t="s">
        <v>24652</v>
      </c>
      <c r="I2" s="57" t="s">
        <v>24655</v>
      </c>
      <c r="J2" s="57" t="s">
        <v>24656</v>
      </c>
      <c r="K2" s="57" t="s">
        <v>24657</v>
      </c>
    </row>
    <row r="3" spans="1:11" ht="13.2" x14ac:dyDescent="0.25">
      <c r="A3" s="35" t="s">
        <v>2</v>
      </c>
      <c r="B3" s="34">
        <v>2</v>
      </c>
      <c r="C3" s="44">
        <v>262558.45</v>
      </c>
      <c r="D3" s="44">
        <v>78767.535000000003</v>
      </c>
      <c r="E3" s="44">
        <v>21879.870833333334</v>
      </c>
      <c r="F3" s="44" t="s">
        <v>18</v>
      </c>
      <c r="H3" s="50" t="s">
        <v>5</v>
      </c>
      <c r="I3" s="53">
        <v>12578899.149999999</v>
      </c>
      <c r="J3" s="53">
        <v>3773669.7450000001</v>
      </c>
      <c r="K3" s="53">
        <v>1048241.5958333334</v>
      </c>
    </row>
    <row r="4" spans="1:11" ht="13.2" x14ac:dyDescent="0.25">
      <c r="A4" s="35" t="s">
        <v>2</v>
      </c>
      <c r="B4" s="34">
        <v>3</v>
      </c>
      <c r="C4" s="44">
        <v>222206.5</v>
      </c>
      <c r="D4" s="44">
        <v>66661.95</v>
      </c>
      <c r="E4" s="44">
        <v>18517.208333333332</v>
      </c>
      <c r="F4" s="44" t="s">
        <v>19</v>
      </c>
      <c r="H4" s="51" t="s">
        <v>18</v>
      </c>
      <c r="I4" s="53">
        <v>1272670.45</v>
      </c>
      <c r="J4" s="53">
        <v>381801.13500000001</v>
      </c>
      <c r="K4" s="53">
        <v>106055.87083333333</v>
      </c>
    </row>
    <row r="5" spans="1:11" ht="13.2" x14ac:dyDescent="0.25">
      <c r="A5" s="35" t="s">
        <v>2</v>
      </c>
      <c r="B5" s="34">
        <v>4</v>
      </c>
      <c r="C5" s="44">
        <v>234456.5</v>
      </c>
      <c r="D5" s="44">
        <v>70336.95</v>
      </c>
      <c r="E5" s="44">
        <v>19538.041666666668</v>
      </c>
      <c r="F5" s="44" t="s">
        <v>20</v>
      </c>
      <c r="H5" s="51" t="s">
        <v>20</v>
      </c>
      <c r="I5" s="53">
        <v>3876571.7499999995</v>
      </c>
      <c r="J5" s="53">
        <v>1162971.5249999999</v>
      </c>
      <c r="K5" s="53">
        <v>323047.64583333337</v>
      </c>
    </row>
    <row r="6" spans="1:11" ht="13.2" x14ac:dyDescent="0.25">
      <c r="A6" s="35" t="s">
        <v>2</v>
      </c>
      <c r="B6" s="34">
        <v>5</v>
      </c>
      <c r="C6" s="44">
        <v>141206.5</v>
      </c>
      <c r="D6" s="44">
        <v>42361.95</v>
      </c>
      <c r="E6" s="44">
        <v>11767.208333333334</v>
      </c>
      <c r="F6" s="44" t="s">
        <v>19</v>
      </c>
      <c r="H6" s="51" t="s">
        <v>23</v>
      </c>
      <c r="I6" s="53">
        <v>551464.5</v>
      </c>
      <c r="J6" s="53">
        <v>165439.34999999998</v>
      </c>
      <c r="K6" s="53">
        <v>45955.375</v>
      </c>
    </row>
    <row r="7" spans="1:11" ht="13.2" x14ac:dyDescent="0.25">
      <c r="A7" s="35" t="s">
        <v>2</v>
      </c>
      <c r="B7" s="34">
        <v>6</v>
      </c>
      <c r="C7" s="44">
        <v>248282.5</v>
      </c>
      <c r="D7" s="44">
        <v>74484.75</v>
      </c>
      <c r="E7" s="44">
        <v>20690.208333333332</v>
      </c>
      <c r="F7" s="44" t="s">
        <v>20</v>
      </c>
      <c r="H7" s="51" t="s">
        <v>19</v>
      </c>
      <c r="I7" s="53">
        <v>2578300.25</v>
      </c>
      <c r="J7" s="53">
        <v>773490.07499999995</v>
      </c>
      <c r="K7" s="53">
        <v>214858.35416666666</v>
      </c>
    </row>
    <row r="8" spans="1:11" ht="13.2" x14ac:dyDescent="0.25">
      <c r="A8" s="35" t="s">
        <v>2</v>
      </c>
      <c r="B8" s="34">
        <v>7</v>
      </c>
      <c r="C8" s="44">
        <v>238706.5</v>
      </c>
      <c r="D8" s="44">
        <v>71611.95</v>
      </c>
      <c r="E8" s="44">
        <v>19892.208333333332</v>
      </c>
      <c r="F8" s="44" t="s">
        <v>20</v>
      </c>
      <c r="H8" s="51" t="s">
        <v>21</v>
      </c>
      <c r="I8" s="53">
        <v>1506422.75</v>
      </c>
      <c r="J8" s="53">
        <v>451926.82499999995</v>
      </c>
      <c r="K8" s="53">
        <v>125535.22916666669</v>
      </c>
    </row>
    <row r="9" spans="1:11" ht="13.2" x14ac:dyDescent="0.25">
      <c r="A9" s="35" t="s">
        <v>2</v>
      </c>
      <c r="B9" s="34">
        <v>8</v>
      </c>
      <c r="C9" s="44">
        <v>139625.85</v>
      </c>
      <c r="D9" s="44">
        <v>41887.754999999997</v>
      </c>
      <c r="E9" s="44">
        <v>11635.487500000001</v>
      </c>
      <c r="F9" s="44" t="s">
        <v>21</v>
      </c>
      <c r="H9" s="51" t="s">
        <v>22</v>
      </c>
      <c r="I9" s="53">
        <v>2793469.4499999997</v>
      </c>
      <c r="J9" s="53">
        <v>838040.83499999985</v>
      </c>
      <c r="K9" s="53">
        <v>232789.12083333335</v>
      </c>
    </row>
    <row r="10" spans="1:11" ht="13.2" x14ac:dyDescent="0.25">
      <c r="A10" s="35" t="s">
        <v>2</v>
      </c>
      <c r="B10" s="34">
        <v>9</v>
      </c>
      <c r="C10" s="44">
        <v>214206.5</v>
      </c>
      <c r="D10" s="44">
        <v>64261.95</v>
      </c>
      <c r="E10" s="44">
        <v>17850.541666666668</v>
      </c>
      <c r="F10" s="44" t="s">
        <v>21</v>
      </c>
      <c r="H10" s="50" t="s">
        <v>3</v>
      </c>
      <c r="I10" s="53">
        <v>11397067.216666667</v>
      </c>
      <c r="J10" s="53">
        <v>3419120.165</v>
      </c>
      <c r="K10" s="53">
        <v>949755.6013888889</v>
      </c>
    </row>
    <row r="11" spans="1:11" ht="13.2" x14ac:dyDescent="0.25">
      <c r="A11" s="35" t="s">
        <v>2</v>
      </c>
      <c r="B11" s="34">
        <v>10</v>
      </c>
      <c r="C11" s="44">
        <v>132222.6</v>
      </c>
      <c r="D11" s="44">
        <v>39666.78</v>
      </c>
      <c r="E11" s="44">
        <v>11018.550000000001</v>
      </c>
      <c r="F11" s="44" t="s">
        <v>22</v>
      </c>
      <c r="H11" s="51" t="s">
        <v>18</v>
      </c>
      <c r="I11" s="53">
        <v>1336090.2666666668</v>
      </c>
      <c r="J11" s="53">
        <v>400827.07999999996</v>
      </c>
      <c r="K11" s="53">
        <v>111340.85555555556</v>
      </c>
    </row>
    <row r="12" spans="1:11" ht="13.2" x14ac:dyDescent="0.25">
      <c r="A12" s="35" t="s">
        <v>2</v>
      </c>
      <c r="B12" s="34">
        <v>11</v>
      </c>
      <c r="C12" s="44">
        <v>130045.2</v>
      </c>
      <c r="D12" s="44">
        <v>39013.56</v>
      </c>
      <c r="E12" s="44">
        <v>10837.1</v>
      </c>
      <c r="F12" s="44" t="s">
        <v>21</v>
      </c>
      <c r="H12" s="51" t="s">
        <v>20</v>
      </c>
      <c r="I12" s="53">
        <v>3591611.4999999995</v>
      </c>
      <c r="J12" s="53">
        <v>1077483.4500000002</v>
      </c>
      <c r="K12" s="53">
        <v>299300.95833333337</v>
      </c>
    </row>
    <row r="13" spans="1:11" ht="13.2" x14ac:dyDescent="0.25">
      <c r="A13" s="35" t="s">
        <v>2</v>
      </c>
      <c r="B13" s="34">
        <v>12</v>
      </c>
      <c r="C13" s="44">
        <v>117706.5</v>
      </c>
      <c r="D13" s="44">
        <v>35311.949999999997</v>
      </c>
      <c r="E13" s="44">
        <v>9808.875</v>
      </c>
      <c r="F13" s="44" t="s">
        <v>19</v>
      </c>
      <c r="H13" s="51" t="s">
        <v>23</v>
      </c>
      <c r="I13" s="53">
        <v>356654.9</v>
      </c>
      <c r="J13" s="53">
        <v>106996.47</v>
      </c>
      <c r="K13" s="53">
        <v>29721.241666666669</v>
      </c>
    </row>
    <row r="14" spans="1:11" ht="13.2" x14ac:dyDescent="0.25">
      <c r="A14" s="35" t="s">
        <v>2</v>
      </c>
      <c r="B14" s="34">
        <v>13</v>
      </c>
      <c r="C14" s="44">
        <v>243174.2</v>
      </c>
      <c r="D14" s="44">
        <v>72952.259999999995</v>
      </c>
      <c r="E14" s="44">
        <v>20264.516666666666</v>
      </c>
      <c r="F14" s="44" t="s">
        <v>19</v>
      </c>
      <c r="H14" s="51" t="s">
        <v>19</v>
      </c>
      <c r="I14" s="53">
        <v>2395768.0999999996</v>
      </c>
      <c r="J14" s="53">
        <v>718730.42999999982</v>
      </c>
      <c r="K14" s="53">
        <v>199647.34166666665</v>
      </c>
    </row>
    <row r="15" spans="1:11" ht="13.2" x14ac:dyDescent="0.25">
      <c r="A15" s="35" t="s">
        <v>2</v>
      </c>
      <c r="B15" s="34">
        <v>14</v>
      </c>
      <c r="C15" s="44">
        <v>169787.1</v>
      </c>
      <c r="D15" s="44">
        <v>50936.13</v>
      </c>
      <c r="E15" s="44">
        <v>14148.925000000001</v>
      </c>
      <c r="F15" s="44" t="s">
        <v>22</v>
      </c>
      <c r="H15" s="51" t="s">
        <v>21</v>
      </c>
      <c r="I15" s="53">
        <v>1315213.2</v>
      </c>
      <c r="J15" s="53">
        <v>394563.96</v>
      </c>
      <c r="K15" s="53">
        <v>109601.1</v>
      </c>
    </row>
    <row r="16" spans="1:11" ht="13.2" x14ac:dyDescent="0.25">
      <c r="A16" s="35" t="s">
        <v>2</v>
      </c>
      <c r="B16" s="34">
        <v>15</v>
      </c>
      <c r="C16" s="44">
        <v>220706.5</v>
      </c>
      <c r="D16" s="44">
        <v>66211.95</v>
      </c>
      <c r="E16" s="44">
        <v>18392.208333333332</v>
      </c>
      <c r="F16" s="44" t="s">
        <v>22</v>
      </c>
      <c r="H16" s="51" t="s">
        <v>22</v>
      </c>
      <c r="I16" s="53">
        <v>2401729.25</v>
      </c>
      <c r="J16" s="53">
        <v>720518.77500000014</v>
      </c>
      <c r="K16" s="53">
        <v>200144.10416666663</v>
      </c>
    </row>
    <row r="17" spans="1:11" ht="13.2" x14ac:dyDescent="0.25">
      <c r="A17" s="35" t="s">
        <v>2</v>
      </c>
      <c r="B17" s="34">
        <v>16</v>
      </c>
      <c r="C17" s="44">
        <v>138206.5</v>
      </c>
      <c r="D17" s="44">
        <v>41461.949999999997</v>
      </c>
      <c r="E17" s="44">
        <v>11517.208333333334</v>
      </c>
      <c r="F17" s="44" t="s">
        <v>22</v>
      </c>
      <c r="H17" s="50" t="s">
        <v>2</v>
      </c>
      <c r="I17" s="53">
        <v>11032858.916666666</v>
      </c>
      <c r="J17" s="53">
        <v>3309857.6749999993</v>
      </c>
      <c r="K17" s="53">
        <v>919404.90972222225</v>
      </c>
    </row>
    <row r="18" spans="1:11" ht="13.2" x14ac:dyDescent="0.25">
      <c r="A18" s="35" t="s">
        <v>2</v>
      </c>
      <c r="B18" s="34">
        <v>17</v>
      </c>
      <c r="C18" s="44">
        <v>151061.29999999999</v>
      </c>
      <c r="D18" s="44">
        <v>45318.389999999992</v>
      </c>
      <c r="E18" s="44">
        <v>12588.441666666666</v>
      </c>
      <c r="F18" s="44" t="s">
        <v>22</v>
      </c>
      <c r="H18" s="51" t="s">
        <v>18</v>
      </c>
      <c r="I18" s="53">
        <v>1284948.9166666667</v>
      </c>
      <c r="J18" s="53">
        <v>385484.67500000005</v>
      </c>
      <c r="K18" s="53">
        <v>107079.07638888889</v>
      </c>
    </row>
    <row r="19" spans="1:11" ht="13.2" x14ac:dyDescent="0.25">
      <c r="A19" s="35" t="s">
        <v>2</v>
      </c>
      <c r="B19" s="34">
        <v>18</v>
      </c>
      <c r="C19" s="44">
        <v>232956.5</v>
      </c>
      <c r="D19" s="44">
        <v>69886.95</v>
      </c>
      <c r="E19" s="44">
        <v>19413.041666666668</v>
      </c>
      <c r="F19" s="44" t="s">
        <v>20</v>
      </c>
      <c r="H19" s="51" t="s">
        <v>20</v>
      </c>
      <c r="I19" s="53">
        <v>3521705.3</v>
      </c>
      <c r="J19" s="53">
        <v>1056511.5899999999</v>
      </c>
      <c r="K19" s="53">
        <v>293475.44166666671</v>
      </c>
    </row>
    <row r="20" spans="1:11" ht="13.2" x14ac:dyDescent="0.25">
      <c r="A20" s="35" t="s">
        <v>2</v>
      </c>
      <c r="B20" s="34">
        <v>19</v>
      </c>
      <c r="C20" s="44">
        <v>294738.40000000002</v>
      </c>
      <c r="D20" s="44">
        <v>88421.52</v>
      </c>
      <c r="E20" s="44">
        <v>24561.533333333336</v>
      </c>
      <c r="F20" s="44" t="s">
        <v>20</v>
      </c>
      <c r="H20" s="51" t="s">
        <v>23</v>
      </c>
      <c r="I20" s="53">
        <v>350413</v>
      </c>
      <c r="J20" s="53">
        <v>105123.9</v>
      </c>
      <c r="K20" s="53">
        <v>29201.083333333332</v>
      </c>
    </row>
    <row r="21" spans="1:11" ht="13.2" x14ac:dyDescent="0.25">
      <c r="A21" s="35" t="s">
        <v>2</v>
      </c>
      <c r="B21" s="34">
        <v>20</v>
      </c>
      <c r="C21" s="44">
        <v>228206.5</v>
      </c>
      <c r="D21" s="44">
        <v>68461.95</v>
      </c>
      <c r="E21" s="44">
        <v>19017.208333333332</v>
      </c>
      <c r="F21" s="44" t="s">
        <v>20</v>
      </c>
      <c r="H21" s="51" t="s">
        <v>19</v>
      </c>
      <c r="I21" s="53">
        <v>2480445.8499999996</v>
      </c>
      <c r="J21" s="53">
        <v>744133.75499999977</v>
      </c>
      <c r="K21" s="53">
        <v>206703.82083333336</v>
      </c>
    </row>
    <row r="22" spans="1:11" ht="13.2" x14ac:dyDescent="0.25">
      <c r="A22" s="35" t="s">
        <v>2</v>
      </c>
      <c r="B22" s="34">
        <v>21</v>
      </c>
      <c r="C22" s="44">
        <v>243545.2</v>
      </c>
      <c r="D22" s="44">
        <v>73063.56</v>
      </c>
      <c r="E22" s="44">
        <v>20295.433333333334</v>
      </c>
      <c r="F22" s="44" t="s">
        <v>20</v>
      </c>
      <c r="H22" s="51" t="s">
        <v>21</v>
      </c>
      <c r="I22" s="53">
        <v>1212455.1499999999</v>
      </c>
      <c r="J22" s="53">
        <v>363736.54499999998</v>
      </c>
      <c r="K22" s="53">
        <v>101037.92916666667</v>
      </c>
    </row>
    <row r="23" spans="1:11" ht="13.2" x14ac:dyDescent="0.25">
      <c r="A23" s="35" t="s">
        <v>2</v>
      </c>
      <c r="B23" s="34">
        <v>22</v>
      </c>
      <c r="C23" s="44">
        <v>195792.51666666666</v>
      </c>
      <c r="D23" s="44">
        <v>58737.754999999997</v>
      </c>
      <c r="E23" s="44">
        <v>16316.043055555556</v>
      </c>
      <c r="F23" s="44" t="s">
        <v>18</v>
      </c>
      <c r="H23" s="51" t="s">
        <v>22</v>
      </c>
      <c r="I23" s="53">
        <v>2182890.6999999997</v>
      </c>
      <c r="J23" s="53">
        <v>654867.20999999985</v>
      </c>
      <c r="K23" s="53">
        <v>181907.55833333335</v>
      </c>
    </row>
    <row r="24" spans="1:11" ht="13.2" x14ac:dyDescent="0.25">
      <c r="A24" s="35" t="s">
        <v>2</v>
      </c>
      <c r="B24" s="34">
        <v>23</v>
      </c>
      <c r="C24" s="44">
        <v>230456.5</v>
      </c>
      <c r="D24" s="44">
        <v>69136.95</v>
      </c>
      <c r="E24" s="44">
        <v>19204.708333333332</v>
      </c>
      <c r="F24" s="44" t="s">
        <v>20</v>
      </c>
      <c r="H24" s="50" t="s">
        <v>7</v>
      </c>
      <c r="I24" s="53">
        <v>14337577.550000001</v>
      </c>
      <c r="J24" s="53">
        <v>4301273.2649999997</v>
      </c>
      <c r="K24" s="53">
        <v>1194798.1291666667</v>
      </c>
    </row>
    <row r="25" spans="1:11" ht="13.2" x14ac:dyDescent="0.25">
      <c r="A25" s="35" t="s">
        <v>2</v>
      </c>
      <c r="B25" s="34">
        <v>24</v>
      </c>
      <c r="C25" s="44">
        <v>167706.5</v>
      </c>
      <c r="D25" s="44">
        <v>50311.95</v>
      </c>
      <c r="E25" s="44">
        <v>13975.541666666666</v>
      </c>
      <c r="F25" s="44" t="s">
        <v>19</v>
      </c>
      <c r="H25" s="51" t="s">
        <v>18</v>
      </c>
      <c r="I25" s="53">
        <v>1244627.6000000001</v>
      </c>
      <c r="J25" s="53">
        <v>373388.28</v>
      </c>
      <c r="K25" s="53">
        <v>103718.96666666667</v>
      </c>
    </row>
    <row r="26" spans="1:11" ht="13.2" x14ac:dyDescent="0.25">
      <c r="A26" s="35" t="s">
        <v>2</v>
      </c>
      <c r="B26" s="34">
        <v>25</v>
      </c>
      <c r="C26" s="44">
        <v>236206.5</v>
      </c>
      <c r="D26" s="44">
        <v>70861.95</v>
      </c>
      <c r="E26" s="44">
        <v>19683.875</v>
      </c>
      <c r="F26" s="44" t="s">
        <v>20</v>
      </c>
      <c r="H26" s="51" t="s">
        <v>20</v>
      </c>
      <c r="I26" s="53">
        <v>4170487.5999999996</v>
      </c>
      <c r="J26" s="53">
        <v>1251146.2799999998</v>
      </c>
      <c r="K26" s="53">
        <v>347540.63333333336</v>
      </c>
    </row>
    <row r="27" spans="1:11" ht="13.2" x14ac:dyDescent="0.25">
      <c r="A27" s="35" t="s">
        <v>2</v>
      </c>
      <c r="B27" s="34">
        <v>26</v>
      </c>
      <c r="C27" s="44">
        <v>149287.1</v>
      </c>
      <c r="D27" s="44">
        <v>44786.13</v>
      </c>
      <c r="E27" s="44">
        <v>12440.591666666667</v>
      </c>
      <c r="F27" s="44" t="s">
        <v>19</v>
      </c>
      <c r="H27" s="51" t="s">
        <v>23</v>
      </c>
      <c r="I27" s="53">
        <v>635825.80000000005</v>
      </c>
      <c r="J27" s="53">
        <v>190747.74</v>
      </c>
      <c r="K27" s="53">
        <v>52985.48333333333</v>
      </c>
    </row>
    <row r="28" spans="1:11" ht="13.2" x14ac:dyDescent="0.25">
      <c r="A28" s="35" t="s">
        <v>2</v>
      </c>
      <c r="B28" s="34">
        <v>27</v>
      </c>
      <c r="C28" s="44">
        <v>139706.5</v>
      </c>
      <c r="D28" s="44">
        <v>41911.949999999997</v>
      </c>
      <c r="E28" s="44">
        <v>11642.208333333334</v>
      </c>
      <c r="F28" s="44" t="s">
        <v>22</v>
      </c>
      <c r="H28" s="51" t="s">
        <v>19</v>
      </c>
      <c r="I28" s="53">
        <v>2575503.7000000002</v>
      </c>
      <c r="J28" s="53">
        <v>772651.11</v>
      </c>
      <c r="K28" s="53">
        <v>214625.30833333335</v>
      </c>
    </row>
    <row r="29" spans="1:11" ht="13.2" x14ac:dyDescent="0.25">
      <c r="A29" s="35" t="s">
        <v>2</v>
      </c>
      <c r="B29" s="34">
        <v>28</v>
      </c>
      <c r="C29" s="44">
        <v>147787.1</v>
      </c>
      <c r="D29" s="44">
        <v>44336.13</v>
      </c>
      <c r="E29" s="44">
        <v>12315.591666666667</v>
      </c>
      <c r="F29" s="44" t="s">
        <v>22</v>
      </c>
      <c r="H29" s="51" t="s">
        <v>21</v>
      </c>
      <c r="I29" s="53">
        <v>1955500.2499999995</v>
      </c>
      <c r="J29" s="53">
        <v>586650.07500000007</v>
      </c>
      <c r="K29" s="53">
        <v>162958.35416666669</v>
      </c>
    </row>
    <row r="30" spans="1:11" ht="13.2" x14ac:dyDescent="0.25">
      <c r="A30" s="35" t="s">
        <v>2</v>
      </c>
      <c r="B30" s="34">
        <v>29</v>
      </c>
      <c r="C30" s="44">
        <v>116206.5</v>
      </c>
      <c r="D30" s="44">
        <v>34861.949999999997</v>
      </c>
      <c r="E30" s="44">
        <v>9683.875</v>
      </c>
      <c r="F30" s="44" t="s">
        <v>19</v>
      </c>
      <c r="H30" s="51" t="s">
        <v>22</v>
      </c>
      <c r="I30" s="53">
        <v>3755632.600000001</v>
      </c>
      <c r="J30" s="53">
        <v>1126689.7799999998</v>
      </c>
      <c r="K30" s="53">
        <v>312969.38333333336</v>
      </c>
    </row>
    <row r="31" spans="1:11" ht="13.2" x14ac:dyDescent="0.25">
      <c r="A31" s="35" t="s">
        <v>2</v>
      </c>
      <c r="B31" s="34">
        <v>30</v>
      </c>
      <c r="C31" s="44">
        <v>137464.54999999999</v>
      </c>
      <c r="D31" s="44">
        <v>41239.364999999998</v>
      </c>
      <c r="E31" s="44">
        <v>11455.379166666666</v>
      </c>
      <c r="F31" s="44" t="s">
        <v>19</v>
      </c>
      <c r="H31" s="50" t="s">
        <v>4</v>
      </c>
      <c r="I31" s="53">
        <v>11653655.116666665</v>
      </c>
      <c r="J31" s="53">
        <v>3496096.5349999997</v>
      </c>
      <c r="K31" s="53">
        <v>971137.92638888885</v>
      </c>
    </row>
    <row r="32" spans="1:11" ht="13.2" x14ac:dyDescent="0.25">
      <c r="A32" s="35" t="s">
        <v>2</v>
      </c>
      <c r="B32" s="34">
        <v>31</v>
      </c>
      <c r="C32" s="44">
        <v>224956.5</v>
      </c>
      <c r="D32" s="44">
        <v>67486.95</v>
      </c>
      <c r="E32" s="44">
        <v>18746.375</v>
      </c>
      <c r="F32" s="44" t="s">
        <v>20</v>
      </c>
      <c r="H32" s="51" t="s">
        <v>18</v>
      </c>
      <c r="I32" s="53">
        <v>1208670.7666666666</v>
      </c>
      <c r="J32" s="53">
        <v>362601.23000000004</v>
      </c>
      <c r="K32" s="53">
        <v>100722.56388888889</v>
      </c>
    </row>
    <row r="33" spans="1:11" ht="13.2" x14ac:dyDescent="0.25">
      <c r="A33" s="35" t="s">
        <v>2</v>
      </c>
      <c r="B33" s="34">
        <v>32</v>
      </c>
      <c r="C33" s="44">
        <v>141045.20000000001</v>
      </c>
      <c r="D33" s="44">
        <v>42313.560000000005</v>
      </c>
      <c r="E33" s="44">
        <v>11753.766666666668</v>
      </c>
      <c r="F33" s="44" t="s">
        <v>22</v>
      </c>
      <c r="H33" s="51" t="s">
        <v>20</v>
      </c>
      <c r="I33" s="53">
        <v>3544001.9</v>
      </c>
      <c r="J33" s="53">
        <v>1063200.57</v>
      </c>
      <c r="K33" s="53">
        <v>295333.49166666664</v>
      </c>
    </row>
    <row r="34" spans="1:11" ht="13.2" x14ac:dyDescent="0.25">
      <c r="A34" s="35" t="s">
        <v>2</v>
      </c>
      <c r="B34" s="34">
        <v>33</v>
      </c>
      <c r="C34" s="44">
        <v>175206.5</v>
      </c>
      <c r="D34" s="44">
        <v>52561.95</v>
      </c>
      <c r="E34" s="44">
        <v>14600.541666666666</v>
      </c>
      <c r="F34" s="44" t="s">
        <v>23</v>
      </c>
      <c r="H34" s="51" t="s">
        <v>23</v>
      </c>
      <c r="I34" s="53">
        <v>557364.6</v>
      </c>
      <c r="J34" s="53">
        <v>167209.38</v>
      </c>
      <c r="K34" s="53">
        <v>46447.05</v>
      </c>
    </row>
    <row r="35" spans="1:11" ht="13.2" x14ac:dyDescent="0.25">
      <c r="A35" s="35" t="s">
        <v>2</v>
      </c>
      <c r="B35" s="34">
        <v>34</v>
      </c>
      <c r="C35" s="44">
        <v>105835.5</v>
      </c>
      <c r="D35" s="44">
        <v>31750.649999999998</v>
      </c>
      <c r="E35" s="44">
        <v>8819.625</v>
      </c>
      <c r="F35" s="44" t="s">
        <v>19</v>
      </c>
      <c r="H35" s="51" t="s">
        <v>19</v>
      </c>
      <c r="I35" s="53">
        <v>2415424.75</v>
      </c>
      <c r="J35" s="53">
        <v>724627.42499999993</v>
      </c>
      <c r="K35" s="53">
        <v>201285.39583333328</v>
      </c>
    </row>
    <row r="36" spans="1:11" ht="13.2" x14ac:dyDescent="0.25">
      <c r="A36" s="35" t="s">
        <v>2</v>
      </c>
      <c r="B36" s="34">
        <v>35</v>
      </c>
      <c r="C36" s="44">
        <v>108835.5</v>
      </c>
      <c r="D36" s="44">
        <v>32650.649999999998</v>
      </c>
      <c r="E36" s="44">
        <v>9069.625</v>
      </c>
      <c r="F36" s="44" t="s">
        <v>21</v>
      </c>
      <c r="H36" s="51" t="s">
        <v>21</v>
      </c>
      <c r="I36" s="53">
        <v>1235229.45</v>
      </c>
      <c r="J36" s="53">
        <v>370568.83500000002</v>
      </c>
      <c r="K36" s="53">
        <v>102935.78749999999</v>
      </c>
    </row>
    <row r="37" spans="1:11" ht="13.2" x14ac:dyDescent="0.25">
      <c r="A37" s="35" t="s">
        <v>2</v>
      </c>
      <c r="B37" s="34">
        <v>36</v>
      </c>
      <c r="C37" s="44">
        <v>166206.5</v>
      </c>
      <c r="D37" s="44">
        <v>49861.95</v>
      </c>
      <c r="E37" s="44">
        <v>13850.541666666666</v>
      </c>
      <c r="F37" s="44" t="s">
        <v>19</v>
      </c>
      <c r="H37" s="51" t="s">
        <v>22</v>
      </c>
      <c r="I37" s="53">
        <v>2692963.6500000004</v>
      </c>
      <c r="J37" s="53">
        <v>807889.09499999974</v>
      </c>
      <c r="K37" s="53">
        <v>224413.63750000001</v>
      </c>
    </row>
    <row r="38" spans="1:11" ht="13.2" x14ac:dyDescent="0.25">
      <c r="A38" s="35" t="s">
        <v>2</v>
      </c>
      <c r="B38" s="34">
        <v>37</v>
      </c>
      <c r="C38" s="44">
        <v>189206.5</v>
      </c>
      <c r="D38" s="44">
        <v>56761.95</v>
      </c>
      <c r="E38" s="44">
        <v>15767.208333333334</v>
      </c>
      <c r="F38" s="44" t="s">
        <v>18</v>
      </c>
      <c r="H38" s="50" t="s">
        <v>6</v>
      </c>
      <c r="I38" s="53">
        <v>13557385.949999997</v>
      </c>
      <c r="J38" s="53">
        <v>4067215.7849999992</v>
      </c>
      <c r="K38" s="53">
        <v>1129782.1625000001</v>
      </c>
    </row>
    <row r="39" spans="1:11" ht="13.2" x14ac:dyDescent="0.25">
      <c r="A39" s="35" t="s">
        <v>2</v>
      </c>
      <c r="B39" s="34">
        <v>38</v>
      </c>
      <c r="C39" s="44">
        <v>116206.5</v>
      </c>
      <c r="D39" s="44">
        <v>34861.949999999997</v>
      </c>
      <c r="E39" s="44">
        <v>9683.875</v>
      </c>
      <c r="F39" s="44" t="s">
        <v>21</v>
      </c>
      <c r="H39" s="51" t="s">
        <v>18</v>
      </c>
      <c r="I39" s="53">
        <v>1202324</v>
      </c>
      <c r="J39" s="53">
        <v>360697.2</v>
      </c>
      <c r="K39" s="53">
        <v>100193.66666666669</v>
      </c>
    </row>
    <row r="40" spans="1:11" ht="13.2" x14ac:dyDescent="0.25">
      <c r="A40" s="35" t="s">
        <v>2</v>
      </c>
      <c r="B40" s="34">
        <v>39</v>
      </c>
      <c r="C40" s="44">
        <v>141206.5</v>
      </c>
      <c r="D40" s="44">
        <v>42361.95</v>
      </c>
      <c r="E40" s="44">
        <v>11767.208333333334</v>
      </c>
      <c r="F40" s="44" t="s">
        <v>19</v>
      </c>
      <c r="H40" s="51" t="s">
        <v>20</v>
      </c>
      <c r="I40" s="53">
        <v>4072889.7499999991</v>
      </c>
      <c r="J40" s="53">
        <v>1221866.9249999996</v>
      </c>
      <c r="K40" s="53">
        <v>339407.47916666663</v>
      </c>
    </row>
    <row r="41" spans="1:11" ht="13.2" x14ac:dyDescent="0.25">
      <c r="A41" s="35" t="s">
        <v>2</v>
      </c>
      <c r="B41" s="34">
        <v>40</v>
      </c>
      <c r="C41" s="44">
        <v>110271</v>
      </c>
      <c r="D41" s="44">
        <v>33081.299999999996</v>
      </c>
      <c r="E41" s="44">
        <v>9189.25</v>
      </c>
      <c r="F41" s="44" t="s">
        <v>21</v>
      </c>
      <c r="H41" s="51" t="s">
        <v>23</v>
      </c>
      <c r="I41" s="53">
        <v>604292.5</v>
      </c>
      <c r="J41" s="53">
        <v>181287.74999999997</v>
      </c>
      <c r="K41" s="53">
        <v>50357.708333333336</v>
      </c>
    </row>
    <row r="42" spans="1:11" ht="13.2" x14ac:dyDescent="0.25">
      <c r="A42" s="35" t="s">
        <v>2</v>
      </c>
      <c r="B42" s="34">
        <v>41</v>
      </c>
      <c r="C42" s="44">
        <v>116206.5</v>
      </c>
      <c r="D42" s="44">
        <v>34861.949999999997</v>
      </c>
      <c r="E42" s="44">
        <v>9683.875</v>
      </c>
      <c r="F42" s="44" t="s">
        <v>19</v>
      </c>
      <c r="H42" s="51" t="s">
        <v>19</v>
      </c>
      <c r="I42" s="53">
        <v>2622697.4</v>
      </c>
      <c r="J42" s="53">
        <v>786809.21999999986</v>
      </c>
      <c r="K42" s="53">
        <v>218558.11666666667</v>
      </c>
    </row>
    <row r="43" spans="1:11" ht="13.2" x14ac:dyDescent="0.25">
      <c r="A43" s="35" t="s">
        <v>2</v>
      </c>
      <c r="B43" s="34">
        <v>42</v>
      </c>
      <c r="C43" s="44">
        <v>155077.45000000001</v>
      </c>
      <c r="D43" s="44">
        <v>46523.235000000001</v>
      </c>
      <c r="E43" s="44">
        <v>12923.120833333334</v>
      </c>
      <c r="F43" s="44" t="s">
        <v>21</v>
      </c>
      <c r="H43" s="51" t="s">
        <v>21</v>
      </c>
      <c r="I43" s="53">
        <v>1844912.0999999999</v>
      </c>
      <c r="J43" s="53">
        <v>553473.63</v>
      </c>
      <c r="K43" s="53">
        <v>153742.67500000002</v>
      </c>
    </row>
    <row r="44" spans="1:11" ht="13.2" x14ac:dyDescent="0.25">
      <c r="A44" s="35" t="s">
        <v>2</v>
      </c>
      <c r="B44" s="34">
        <v>43</v>
      </c>
      <c r="C44" s="44">
        <v>216456.5</v>
      </c>
      <c r="D44" s="44">
        <v>64936.95</v>
      </c>
      <c r="E44" s="44">
        <v>18038.041666666668</v>
      </c>
      <c r="F44" s="44" t="s">
        <v>20</v>
      </c>
      <c r="H44" s="51" t="s">
        <v>22</v>
      </c>
      <c r="I44" s="53">
        <v>3210270.1999999997</v>
      </c>
      <c r="J44" s="53">
        <v>963081.06000000017</v>
      </c>
      <c r="K44" s="53">
        <v>267522.51666666666</v>
      </c>
    </row>
    <row r="45" spans="1:11" ht="13.2" x14ac:dyDescent="0.25">
      <c r="A45" s="35" t="s">
        <v>2</v>
      </c>
      <c r="B45" s="34">
        <v>44</v>
      </c>
      <c r="C45" s="44">
        <v>116206.5</v>
      </c>
      <c r="D45" s="44">
        <v>34861.949999999997</v>
      </c>
      <c r="E45" s="44">
        <v>9683.875</v>
      </c>
      <c r="F45" s="44" t="s">
        <v>19</v>
      </c>
      <c r="H45" s="50" t="s">
        <v>24653</v>
      </c>
      <c r="I45" s="53">
        <v>74557443.900000006</v>
      </c>
      <c r="J45" s="53">
        <v>22367233.169999994</v>
      </c>
      <c r="K45" s="53">
        <v>6213120.3249999993</v>
      </c>
    </row>
    <row r="46" spans="1:11" ht="13.2" x14ac:dyDescent="0.25">
      <c r="A46" s="35" t="s">
        <v>2</v>
      </c>
      <c r="B46" s="34">
        <v>45</v>
      </c>
      <c r="C46" s="44">
        <v>130335.5</v>
      </c>
      <c r="D46" s="44">
        <v>39100.65</v>
      </c>
      <c r="E46" s="44">
        <v>10861.291666666666</v>
      </c>
      <c r="F46" s="44" t="s">
        <v>18</v>
      </c>
    </row>
    <row r="47" spans="1:11" ht="13.2" x14ac:dyDescent="0.25">
      <c r="A47" s="35" t="s">
        <v>2</v>
      </c>
      <c r="B47" s="34">
        <v>46</v>
      </c>
      <c r="C47" s="44">
        <v>116206.5</v>
      </c>
      <c r="D47" s="44">
        <v>34861.949999999997</v>
      </c>
      <c r="E47" s="44">
        <v>9683.875</v>
      </c>
      <c r="F47" s="44" t="s">
        <v>19</v>
      </c>
    </row>
    <row r="48" spans="1:11" ht="13.2" x14ac:dyDescent="0.25">
      <c r="A48" s="35" t="s">
        <v>2</v>
      </c>
      <c r="B48" s="34">
        <v>47</v>
      </c>
      <c r="C48" s="44">
        <v>222206.5</v>
      </c>
      <c r="D48" s="44">
        <v>66661.95</v>
      </c>
      <c r="E48" s="44">
        <v>18517.208333333332</v>
      </c>
      <c r="F48" s="44" t="s">
        <v>20</v>
      </c>
    </row>
    <row r="49" spans="1:6" ht="13.2" x14ac:dyDescent="0.25">
      <c r="A49" s="35" t="s">
        <v>2</v>
      </c>
      <c r="B49" s="34">
        <v>48</v>
      </c>
      <c r="C49" s="44">
        <v>118980.65</v>
      </c>
      <c r="D49" s="44">
        <v>35694.195</v>
      </c>
      <c r="E49" s="44">
        <v>9915.0541666666668</v>
      </c>
      <c r="F49" s="44" t="s">
        <v>21</v>
      </c>
    </row>
    <row r="50" spans="1:6" ht="13.2" x14ac:dyDescent="0.25">
      <c r="A50" s="35" t="s">
        <v>2</v>
      </c>
      <c r="B50" s="34">
        <v>49</v>
      </c>
      <c r="C50" s="44">
        <v>167706.5</v>
      </c>
      <c r="D50" s="44">
        <v>50311.95</v>
      </c>
      <c r="E50" s="44">
        <v>13975.541666666666</v>
      </c>
      <c r="F50" s="44" t="s">
        <v>22</v>
      </c>
    </row>
    <row r="51" spans="1:6" ht="13.2" x14ac:dyDescent="0.25">
      <c r="A51" s="35" t="s">
        <v>2</v>
      </c>
      <c r="B51" s="34">
        <v>50</v>
      </c>
      <c r="C51" s="44">
        <v>116206.5</v>
      </c>
      <c r="D51" s="44">
        <v>34861.949999999997</v>
      </c>
      <c r="E51" s="44">
        <v>9683.875</v>
      </c>
      <c r="F51" s="44" t="s">
        <v>19</v>
      </c>
    </row>
    <row r="52" spans="1:6" ht="13.2" x14ac:dyDescent="0.25">
      <c r="A52" s="35" t="s">
        <v>2</v>
      </c>
      <c r="B52" s="34">
        <v>51</v>
      </c>
      <c r="C52" s="44">
        <v>166206.5</v>
      </c>
      <c r="D52" s="44">
        <v>49861.95</v>
      </c>
      <c r="E52" s="44">
        <v>13850.541666666666</v>
      </c>
      <c r="F52" s="44" t="s">
        <v>19</v>
      </c>
    </row>
    <row r="53" spans="1:6" ht="13.2" x14ac:dyDescent="0.25">
      <c r="A53" s="35" t="s">
        <v>2</v>
      </c>
      <c r="B53" s="34">
        <v>52</v>
      </c>
      <c r="C53" s="44">
        <v>141206.5</v>
      </c>
      <c r="D53" s="44">
        <v>42361.95</v>
      </c>
      <c r="E53" s="44">
        <v>11767.208333333334</v>
      </c>
      <c r="F53" s="44" t="s">
        <v>19</v>
      </c>
    </row>
    <row r="54" spans="1:6" ht="13.2" x14ac:dyDescent="0.25">
      <c r="A54" s="35" t="s">
        <v>2</v>
      </c>
      <c r="B54" s="34">
        <v>53</v>
      </c>
      <c r="C54" s="44">
        <v>229706.5</v>
      </c>
      <c r="D54" s="44">
        <v>68911.95</v>
      </c>
      <c r="E54" s="44">
        <v>19142.208333333332</v>
      </c>
      <c r="F54" s="44" t="s">
        <v>20</v>
      </c>
    </row>
    <row r="55" spans="1:6" ht="13.2" x14ac:dyDescent="0.25">
      <c r="A55" s="35" t="s">
        <v>2</v>
      </c>
      <c r="B55" s="34">
        <v>54</v>
      </c>
      <c r="C55" s="44">
        <v>167706.5</v>
      </c>
      <c r="D55" s="44">
        <v>50311.95</v>
      </c>
      <c r="E55" s="44">
        <v>13975.541666666666</v>
      </c>
      <c r="F55" s="44" t="s">
        <v>22</v>
      </c>
    </row>
    <row r="56" spans="1:6" ht="13.2" x14ac:dyDescent="0.25">
      <c r="A56" s="35" t="s">
        <v>2</v>
      </c>
      <c r="B56" s="34">
        <v>55</v>
      </c>
      <c r="C56" s="44">
        <v>175206.5</v>
      </c>
      <c r="D56" s="44">
        <v>52561.95</v>
      </c>
      <c r="E56" s="44">
        <v>14600.541666666666</v>
      </c>
      <c r="F56" s="44" t="s">
        <v>23</v>
      </c>
    </row>
    <row r="57" spans="1:6" ht="13.2" x14ac:dyDescent="0.25">
      <c r="A57" s="35" t="s">
        <v>2</v>
      </c>
      <c r="B57" s="34">
        <v>56</v>
      </c>
      <c r="C57" s="44">
        <v>220287.1</v>
      </c>
      <c r="D57" s="44">
        <v>66086.13</v>
      </c>
      <c r="E57" s="44">
        <v>18357.258333333335</v>
      </c>
      <c r="F57" s="44" t="s">
        <v>20</v>
      </c>
    </row>
    <row r="58" spans="1:6" ht="13.2" x14ac:dyDescent="0.25">
      <c r="A58" s="35" t="s">
        <v>2</v>
      </c>
      <c r="B58" s="34">
        <v>57</v>
      </c>
      <c r="C58" s="44">
        <v>220537.1</v>
      </c>
      <c r="D58" s="44">
        <v>66161.13</v>
      </c>
      <c r="E58" s="44">
        <v>18378.091666666667</v>
      </c>
      <c r="F58" s="44" t="s">
        <v>20</v>
      </c>
    </row>
    <row r="59" spans="1:6" ht="13.2" x14ac:dyDescent="0.25">
      <c r="A59" s="35" t="s">
        <v>2</v>
      </c>
      <c r="B59" s="34">
        <v>58</v>
      </c>
      <c r="C59" s="44">
        <v>39141.949999999997</v>
      </c>
      <c r="D59" s="44">
        <v>11742.584999999999</v>
      </c>
      <c r="E59" s="44">
        <v>3261.8291666666664</v>
      </c>
      <c r="F59" s="44" t="s">
        <v>22</v>
      </c>
    </row>
    <row r="60" spans="1:6" ht="13.2" x14ac:dyDescent="0.25">
      <c r="A60" s="35" t="s">
        <v>2</v>
      </c>
      <c r="B60" s="34">
        <v>59</v>
      </c>
      <c r="C60" s="44">
        <v>160158.1</v>
      </c>
      <c r="D60" s="44">
        <v>48047.43</v>
      </c>
      <c r="E60" s="44">
        <v>13346.508333333333</v>
      </c>
      <c r="F60" s="44" t="s">
        <v>22</v>
      </c>
    </row>
    <row r="61" spans="1:6" ht="13.2" x14ac:dyDescent="0.25">
      <c r="A61" s="35" t="s">
        <v>2</v>
      </c>
      <c r="B61" s="34">
        <v>60</v>
      </c>
      <c r="C61" s="44">
        <v>160206.5</v>
      </c>
      <c r="D61" s="44">
        <v>48061.95</v>
      </c>
      <c r="E61" s="44">
        <v>13350.541666666666</v>
      </c>
      <c r="F61" s="44" t="s">
        <v>22</v>
      </c>
    </row>
    <row r="62" spans="1:6" ht="13.2" x14ac:dyDescent="0.25">
      <c r="A62" s="35" t="s">
        <v>2</v>
      </c>
      <c r="B62" s="34">
        <v>61</v>
      </c>
      <c r="C62" s="44">
        <v>174867.75</v>
      </c>
      <c r="D62" s="44">
        <v>52460.324999999997</v>
      </c>
      <c r="E62" s="44">
        <v>14572.3125</v>
      </c>
      <c r="F62" s="44" t="s">
        <v>22</v>
      </c>
    </row>
    <row r="63" spans="1:6" ht="13.2" x14ac:dyDescent="0.25">
      <c r="A63" s="35" t="s">
        <v>2</v>
      </c>
      <c r="B63" s="34">
        <v>62</v>
      </c>
      <c r="C63" s="44">
        <v>119206.5</v>
      </c>
      <c r="D63" s="44">
        <v>35761.949999999997</v>
      </c>
      <c r="E63" s="44">
        <v>9933.875</v>
      </c>
      <c r="F63" s="44" t="s">
        <v>21</v>
      </c>
    </row>
    <row r="64" spans="1:6" ht="13.2" x14ac:dyDescent="0.25">
      <c r="A64" s="35" t="s">
        <v>2</v>
      </c>
      <c r="B64" s="34">
        <v>63</v>
      </c>
      <c r="C64" s="44">
        <v>36290.300000000003</v>
      </c>
      <c r="D64" s="44">
        <v>10887.09</v>
      </c>
      <c r="E64" s="44">
        <v>3024.1916666666671</v>
      </c>
      <c r="F64" s="44" t="s">
        <v>22</v>
      </c>
    </row>
    <row r="65" spans="1:6" ht="13.2" x14ac:dyDescent="0.25">
      <c r="A65" s="35" t="s">
        <v>2</v>
      </c>
      <c r="B65" s="34">
        <v>64</v>
      </c>
      <c r="C65" s="44">
        <v>36290.300000000003</v>
      </c>
      <c r="D65" s="44">
        <v>10887.09</v>
      </c>
      <c r="E65" s="44">
        <v>3024.1916666666671</v>
      </c>
      <c r="F65" s="44" t="s">
        <v>22</v>
      </c>
    </row>
    <row r="66" spans="1:6" ht="13.2" hidden="1" x14ac:dyDescent="0.25">
      <c r="A66" s="35" t="s">
        <v>3</v>
      </c>
      <c r="B66" s="34">
        <v>1</v>
      </c>
      <c r="C66" s="44">
        <v>547596.5</v>
      </c>
      <c r="D66" s="44">
        <v>164278.94999999998</v>
      </c>
      <c r="E66" s="44">
        <v>45633.041666666664</v>
      </c>
      <c r="F66" s="44" t="s">
        <v>18</v>
      </c>
    </row>
    <row r="67" spans="1:6" ht="13.2" hidden="1" x14ac:dyDescent="0.25">
      <c r="A67" s="35" t="s">
        <v>3</v>
      </c>
      <c r="B67" s="34">
        <v>2</v>
      </c>
      <c r="C67" s="44">
        <v>271385.05</v>
      </c>
      <c r="D67" s="44">
        <v>81415.514999999999</v>
      </c>
      <c r="E67" s="44">
        <v>22615.420833333334</v>
      </c>
      <c r="F67" s="44" t="s">
        <v>18</v>
      </c>
    </row>
    <row r="68" spans="1:6" ht="13.2" hidden="1" x14ac:dyDescent="0.25">
      <c r="A68" s="35" t="s">
        <v>3</v>
      </c>
      <c r="B68" s="34">
        <v>3</v>
      </c>
      <c r="C68" s="44">
        <v>195093.6</v>
      </c>
      <c r="D68" s="44">
        <v>58528.08</v>
      </c>
      <c r="E68" s="44">
        <v>16257.800000000001</v>
      </c>
      <c r="F68" s="44" t="s">
        <v>19</v>
      </c>
    </row>
    <row r="69" spans="1:6" ht="13.2" hidden="1" x14ac:dyDescent="0.25">
      <c r="A69" s="35" t="s">
        <v>3</v>
      </c>
      <c r="B69" s="34">
        <v>4</v>
      </c>
      <c r="C69" s="44">
        <v>251202.6</v>
      </c>
      <c r="D69" s="44">
        <v>75360.78</v>
      </c>
      <c r="E69" s="44">
        <v>20933.55</v>
      </c>
      <c r="F69" s="44" t="s">
        <v>20</v>
      </c>
    </row>
    <row r="70" spans="1:6" ht="13.2" hidden="1" x14ac:dyDescent="0.25">
      <c r="A70" s="35" t="s">
        <v>3</v>
      </c>
      <c r="B70" s="34">
        <v>5</v>
      </c>
      <c r="C70" s="44">
        <v>125287.1</v>
      </c>
      <c r="D70" s="44">
        <v>37586.129999999997</v>
      </c>
      <c r="E70" s="44">
        <v>10440.591666666667</v>
      </c>
      <c r="F70" s="44" t="s">
        <v>19</v>
      </c>
    </row>
    <row r="71" spans="1:6" ht="13.2" hidden="1" x14ac:dyDescent="0.25">
      <c r="A71" s="35" t="s">
        <v>3</v>
      </c>
      <c r="B71" s="34">
        <v>6</v>
      </c>
      <c r="C71" s="44">
        <v>245660.05</v>
      </c>
      <c r="D71" s="44">
        <v>73698.014999999999</v>
      </c>
      <c r="E71" s="44">
        <v>20471.670833333334</v>
      </c>
      <c r="F71" s="44" t="s">
        <v>20</v>
      </c>
    </row>
    <row r="72" spans="1:6" ht="13.2" hidden="1" x14ac:dyDescent="0.25">
      <c r="A72" s="35" t="s">
        <v>3</v>
      </c>
      <c r="B72" s="34">
        <v>7</v>
      </c>
      <c r="C72" s="44">
        <v>249030.65</v>
      </c>
      <c r="D72" s="44">
        <v>74709.194999999992</v>
      </c>
      <c r="E72" s="44">
        <v>20752.554166666665</v>
      </c>
      <c r="F72" s="44" t="s">
        <v>20</v>
      </c>
    </row>
    <row r="73" spans="1:6" ht="13.2" hidden="1" x14ac:dyDescent="0.25">
      <c r="A73" s="35" t="s">
        <v>3</v>
      </c>
      <c r="B73" s="34">
        <v>8</v>
      </c>
      <c r="C73" s="44">
        <v>142851.65</v>
      </c>
      <c r="D73" s="44">
        <v>42855.494999999995</v>
      </c>
      <c r="E73" s="44">
        <v>11904.304166666667</v>
      </c>
      <c r="F73" s="44" t="s">
        <v>21</v>
      </c>
    </row>
    <row r="74" spans="1:6" ht="13.2" hidden="1" x14ac:dyDescent="0.25">
      <c r="A74" s="35" t="s">
        <v>3</v>
      </c>
      <c r="B74" s="34">
        <v>9</v>
      </c>
      <c r="C74" s="44">
        <v>186271</v>
      </c>
      <c r="D74" s="44">
        <v>55881.299999999996</v>
      </c>
      <c r="E74" s="44">
        <v>15522.583333333334</v>
      </c>
      <c r="F74" s="44" t="s">
        <v>21</v>
      </c>
    </row>
    <row r="75" spans="1:6" ht="13.2" hidden="1" x14ac:dyDescent="0.25">
      <c r="A75" s="35" t="s">
        <v>3</v>
      </c>
      <c r="B75" s="34">
        <v>10</v>
      </c>
      <c r="C75" s="44">
        <v>142383.9</v>
      </c>
      <c r="D75" s="44">
        <v>42715.17</v>
      </c>
      <c r="E75" s="44">
        <v>11865.324999999999</v>
      </c>
      <c r="F75" s="44" t="s">
        <v>22</v>
      </c>
    </row>
    <row r="76" spans="1:6" ht="13.2" hidden="1" x14ac:dyDescent="0.25">
      <c r="A76" s="35" t="s">
        <v>3</v>
      </c>
      <c r="B76" s="34">
        <v>11</v>
      </c>
      <c r="C76" s="44">
        <v>131932.29999999999</v>
      </c>
      <c r="D76" s="44">
        <v>39579.689999999995</v>
      </c>
      <c r="E76" s="44">
        <v>10994.358333333332</v>
      </c>
      <c r="F76" s="44" t="s">
        <v>21</v>
      </c>
    </row>
    <row r="77" spans="1:6" ht="13.2" hidden="1" x14ac:dyDescent="0.25">
      <c r="A77" s="35" t="s">
        <v>3</v>
      </c>
      <c r="B77" s="34">
        <v>12</v>
      </c>
      <c r="C77" s="44">
        <v>123254.85</v>
      </c>
      <c r="D77" s="44">
        <v>36976.455000000002</v>
      </c>
      <c r="E77" s="44">
        <v>10271.237500000001</v>
      </c>
      <c r="F77" s="44" t="s">
        <v>19</v>
      </c>
    </row>
    <row r="78" spans="1:6" ht="13.2" hidden="1" x14ac:dyDescent="0.25">
      <c r="A78" s="35" t="s">
        <v>3</v>
      </c>
      <c r="B78" s="34">
        <v>13</v>
      </c>
      <c r="C78" s="44">
        <v>193593.60000000001</v>
      </c>
      <c r="D78" s="44">
        <v>58078.080000000002</v>
      </c>
      <c r="E78" s="44">
        <v>16132.800000000001</v>
      </c>
      <c r="F78" s="44" t="s">
        <v>19</v>
      </c>
    </row>
    <row r="79" spans="1:6" ht="13.2" hidden="1" x14ac:dyDescent="0.25">
      <c r="A79" s="35" t="s">
        <v>3</v>
      </c>
      <c r="B79" s="34">
        <v>14</v>
      </c>
      <c r="C79" s="44">
        <v>171867.75</v>
      </c>
      <c r="D79" s="44">
        <v>51560.324999999997</v>
      </c>
      <c r="E79" s="44">
        <v>14322.3125</v>
      </c>
      <c r="F79" s="44" t="s">
        <v>22</v>
      </c>
    </row>
    <row r="80" spans="1:6" ht="13.2" hidden="1" x14ac:dyDescent="0.25">
      <c r="A80" s="35" t="s">
        <v>3</v>
      </c>
      <c r="B80" s="34">
        <v>15</v>
      </c>
      <c r="C80" s="44">
        <v>195093.6</v>
      </c>
      <c r="D80" s="44">
        <v>58528.08</v>
      </c>
      <c r="E80" s="44">
        <v>16257.800000000001</v>
      </c>
      <c r="F80" s="44" t="s">
        <v>22</v>
      </c>
    </row>
    <row r="81" spans="1:6" ht="13.2" hidden="1" x14ac:dyDescent="0.25">
      <c r="A81" s="35" t="s">
        <v>3</v>
      </c>
      <c r="B81" s="34">
        <v>16</v>
      </c>
      <c r="C81" s="44">
        <v>141045.20000000001</v>
      </c>
      <c r="D81" s="44">
        <v>42313.560000000005</v>
      </c>
      <c r="E81" s="44">
        <v>11753.766666666668</v>
      </c>
      <c r="F81" s="44" t="s">
        <v>22</v>
      </c>
    </row>
    <row r="82" spans="1:6" ht="13.2" hidden="1" x14ac:dyDescent="0.25">
      <c r="A82" s="35" t="s">
        <v>3</v>
      </c>
      <c r="B82" s="34">
        <v>17</v>
      </c>
      <c r="C82" s="44">
        <v>165238.75</v>
      </c>
      <c r="D82" s="44">
        <v>49571.625</v>
      </c>
      <c r="E82" s="44">
        <v>13769.895833333334</v>
      </c>
      <c r="F82" s="44" t="s">
        <v>22</v>
      </c>
    </row>
    <row r="83" spans="1:6" ht="13.2" hidden="1" x14ac:dyDescent="0.25">
      <c r="A83" s="35" t="s">
        <v>3</v>
      </c>
      <c r="B83" s="34">
        <v>18</v>
      </c>
      <c r="C83" s="44">
        <v>241835.5</v>
      </c>
      <c r="D83" s="44">
        <v>72550.649999999994</v>
      </c>
      <c r="E83" s="44">
        <v>20152.958333333332</v>
      </c>
      <c r="F83" s="44" t="s">
        <v>20</v>
      </c>
    </row>
    <row r="84" spans="1:6" ht="13.2" hidden="1" x14ac:dyDescent="0.25">
      <c r="A84" s="35" t="s">
        <v>3</v>
      </c>
      <c r="B84" s="34">
        <v>19</v>
      </c>
      <c r="C84" s="44">
        <v>263696.95</v>
      </c>
      <c r="D84" s="44">
        <v>79109.085000000006</v>
      </c>
      <c r="E84" s="44">
        <v>21974.745833333334</v>
      </c>
      <c r="F84" s="44" t="s">
        <v>20</v>
      </c>
    </row>
    <row r="85" spans="1:6" ht="13.2" hidden="1" x14ac:dyDescent="0.25">
      <c r="A85" s="35" t="s">
        <v>3</v>
      </c>
      <c r="B85" s="34">
        <v>20</v>
      </c>
      <c r="C85" s="44">
        <v>239214.55</v>
      </c>
      <c r="D85" s="44">
        <v>71764.364999999991</v>
      </c>
      <c r="E85" s="44">
        <v>19934.545833333334</v>
      </c>
      <c r="F85" s="44" t="s">
        <v>20</v>
      </c>
    </row>
    <row r="86" spans="1:6" ht="13.2" hidden="1" x14ac:dyDescent="0.25">
      <c r="A86" s="35" t="s">
        <v>3</v>
      </c>
      <c r="B86" s="34">
        <v>21</v>
      </c>
      <c r="C86" s="44">
        <v>257214.55</v>
      </c>
      <c r="D86" s="44">
        <v>77164.364999999991</v>
      </c>
      <c r="E86" s="44">
        <v>21434.545833333334</v>
      </c>
      <c r="F86" s="44" t="s">
        <v>20</v>
      </c>
    </row>
    <row r="87" spans="1:6" ht="13.2" hidden="1" x14ac:dyDescent="0.25">
      <c r="A87" s="35" t="s">
        <v>3</v>
      </c>
      <c r="B87" s="34">
        <v>22</v>
      </c>
      <c r="C87" s="44">
        <v>203211.86666666667</v>
      </c>
      <c r="D87" s="44">
        <v>60963.56</v>
      </c>
      <c r="E87" s="44">
        <v>16934.322222222221</v>
      </c>
      <c r="F87" s="44" t="s">
        <v>18</v>
      </c>
    </row>
    <row r="88" spans="1:6" ht="13.2" hidden="1" x14ac:dyDescent="0.25">
      <c r="A88" s="35" t="s">
        <v>3</v>
      </c>
      <c r="B88" s="34">
        <v>23</v>
      </c>
      <c r="C88" s="44">
        <v>235835.5</v>
      </c>
      <c r="D88" s="44">
        <v>70750.649999999994</v>
      </c>
      <c r="E88" s="44">
        <v>19652.958333333332</v>
      </c>
      <c r="F88" s="44" t="s">
        <v>20</v>
      </c>
    </row>
    <row r="89" spans="1:6" ht="13.2" hidden="1" x14ac:dyDescent="0.25">
      <c r="A89" s="35" t="s">
        <v>3</v>
      </c>
      <c r="B89" s="34">
        <v>24</v>
      </c>
      <c r="C89" s="44">
        <v>169787.1</v>
      </c>
      <c r="D89" s="44">
        <v>50936.13</v>
      </c>
      <c r="E89" s="44">
        <v>14148.925000000001</v>
      </c>
      <c r="F89" s="44" t="s">
        <v>19</v>
      </c>
    </row>
    <row r="90" spans="1:6" ht="13.2" hidden="1" x14ac:dyDescent="0.25">
      <c r="A90" s="35" t="s">
        <v>3</v>
      </c>
      <c r="B90" s="34">
        <v>25</v>
      </c>
      <c r="C90" s="44">
        <v>244835.5</v>
      </c>
      <c r="D90" s="44">
        <v>73450.649999999994</v>
      </c>
      <c r="E90" s="44">
        <v>20402.958333333332</v>
      </c>
      <c r="F90" s="44" t="s">
        <v>20</v>
      </c>
    </row>
    <row r="91" spans="1:6" ht="13.2" hidden="1" x14ac:dyDescent="0.25">
      <c r="A91" s="35" t="s">
        <v>3</v>
      </c>
      <c r="B91" s="34">
        <v>26</v>
      </c>
      <c r="C91" s="44">
        <v>146287.1</v>
      </c>
      <c r="D91" s="44">
        <v>43886.13</v>
      </c>
      <c r="E91" s="44">
        <v>12190.591666666667</v>
      </c>
      <c r="F91" s="44" t="s">
        <v>19</v>
      </c>
    </row>
    <row r="92" spans="1:6" ht="13.2" hidden="1" x14ac:dyDescent="0.25">
      <c r="A92" s="35" t="s">
        <v>3</v>
      </c>
      <c r="B92" s="34">
        <v>27</v>
      </c>
      <c r="C92" s="44">
        <v>144787.1</v>
      </c>
      <c r="D92" s="44">
        <v>43436.13</v>
      </c>
      <c r="E92" s="44">
        <v>12065.591666666667</v>
      </c>
      <c r="F92" s="44" t="s">
        <v>22</v>
      </c>
    </row>
    <row r="93" spans="1:6" ht="13.2" hidden="1" x14ac:dyDescent="0.25">
      <c r="A93" s="35" t="s">
        <v>3</v>
      </c>
      <c r="B93" s="34">
        <v>28</v>
      </c>
      <c r="C93" s="44">
        <v>146287.1</v>
      </c>
      <c r="D93" s="44">
        <v>43886.13</v>
      </c>
      <c r="E93" s="44">
        <v>12190.591666666667</v>
      </c>
      <c r="F93" s="44" t="s">
        <v>22</v>
      </c>
    </row>
    <row r="94" spans="1:6" ht="13.2" hidden="1" x14ac:dyDescent="0.25">
      <c r="A94" s="35" t="s">
        <v>3</v>
      </c>
      <c r="B94" s="34">
        <v>29</v>
      </c>
      <c r="C94" s="44">
        <v>120480.65</v>
      </c>
      <c r="D94" s="44">
        <v>36144.195</v>
      </c>
      <c r="E94" s="44">
        <v>10040.054166666667</v>
      </c>
      <c r="F94" s="44" t="s">
        <v>19</v>
      </c>
    </row>
    <row r="95" spans="1:6" ht="13.2" hidden="1" x14ac:dyDescent="0.25">
      <c r="A95" s="35" t="s">
        <v>3</v>
      </c>
      <c r="B95" s="34">
        <v>30</v>
      </c>
      <c r="C95" s="44">
        <v>131900.04999999999</v>
      </c>
      <c r="D95" s="44">
        <v>39570.014999999992</v>
      </c>
      <c r="E95" s="44">
        <v>10991.670833333332</v>
      </c>
      <c r="F95" s="44" t="s">
        <v>19</v>
      </c>
    </row>
    <row r="96" spans="1:6" ht="13.2" hidden="1" x14ac:dyDescent="0.25">
      <c r="A96" s="35" t="s">
        <v>3</v>
      </c>
      <c r="B96" s="34">
        <v>31</v>
      </c>
      <c r="C96" s="44">
        <v>228996.8</v>
      </c>
      <c r="D96" s="44">
        <v>68699.039999999994</v>
      </c>
      <c r="E96" s="44">
        <v>19083.066666666666</v>
      </c>
      <c r="F96" s="44" t="s">
        <v>20</v>
      </c>
    </row>
    <row r="97" spans="1:6" ht="13.2" hidden="1" x14ac:dyDescent="0.25">
      <c r="A97" s="35" t="s">
        <v>3</v>
      </c>
      <c r="B97" s="34">
        <v>32</v>
      </c>
      <c r="C97" s="44">
        <v>144787.1</v>
      </c>
      <c r="D97" s="44">
        <v>43436.13</v>
      </c>
      <c r="E97" s="44">
        <v>12065.591666666667</v>
      </c>
      <c r="F97" s="44" t="s">
        <v>22</v>
      </c>
    </row>
    <row r="98" spans="1:6" ht="13.2" hidden="1" x14ac:dyDescent="0.25">
      <c r="A98" s="35" t="s">
        <v>3</v>
      </c>
      <c r="B98" s="34">
        <v>33</v>
      </c>
      <c r="C98" s="44">
        <v>180577.45</v>
      </c>
      <c r="D98" s="44">
        <v>54173.235000000001</v>
      </c>
      <c r="E98" s="44">
        <v>15048.120833333334</v>
      </c>
      <c r="F98" s="44" t="s">
        <v>23</v>
      </c>
    </row>
    <row r="99" spans="1:6" ht="13.2" hidden="1" x14ac:dyDescent="0.25">
      <c r="A99" s="35" t="s">
        <v>3</v>
      </c>
      <c r="B99" s="34">
        <v>34</v>
      </c>
      <c r="C99" s="44">
        <v>116045.2</v>
      </c>
      <c r="D99" s="44">
        <v>34813.56</v>
      </c>
      <c r="E99" s="44">
        <v>9670.4333333333325</v>
      </c>
      <c r="F99" s="44" t="s">
        <v>19</v>
      </c>
    </row>
    <row r="100" spans="1:6" ht="13.2" hidden="1" x14ac:dyDescent="0.25">
      <c r="A100" s="35" t="s">
        <v>3</v>
      </c>
      <c r="B100" s="34">
        <v>35</v>
      </c>
      <c r="C100" s="44">
        <v>123254.85</v>
      </c>
      <c r="D100" s="44">
        <v>36976.455000000002</v>
      </c>
      <c r="E100" s="44">
        <v>10271.237500000001</v>
      </c>
      <c r="F100" s="44" t="s">
        <v>21</v>
      </c>
    </row>
    <row r="101" spans="1:6" ht="13.2" hidden="1" x14ac:dyDescent="0.25">
      <c r="A101" s="35" t="s">
        <v>3</v>
      </c>
      <c r="B101" s="34">
        <v>36</v>
      </c>
      <c r="C101" s="44">
        <v>165238.75</v>
      </c>
      <c r="D101" s="44">
        <v>49571.625</v>
      </c>
      <c r="E101" s="44">
        <v>13769.895833333334</v>
      </c>
      <c r="F101" s="44" t="s">
        <v>19</v>
      </c>
    </row>
    <row r="102" spans="1:6" ht="13.2" hidden="1" x14ac:dyDescent="0.25">
      <c r="A102" s="35" t="s">
        <v>3</v>
      </c>
      <c r="B102" s="34">
        <v>37</v>
      </c>
      <c r="C102" s="44">
        <v>195658.1</v>
      </c>
      <c r="D102" s="44">
        <v>58697.43</v>
      </c>
      <c r="E102" s="44">
        <v>16304.841666666667</v>
      </c>
      <c r="F102" s="44" t="s">
        <v>18</v>
      </c>
    </row>
    <row r="103" spans="1:6" ht="13.2" hidden="1" x14ac:dyDescent="0.25">
      <c r="A103" s="35" t="s">
        <v>3</v>
      </c>
      <c r="B103" s="34">
        <v>38</v>
      </c>
      <c r="C103" s="44">
        <v>123254.85</v>
      </c>
      <c r="D103" s="44">
        <v>36976.455000000002</v>
      </c>
      <c r="E103" s="44">
        <v>10271.237500000001</v>
      </c>
      <c r="F103" s="44" t="s">
        <v>21</v>
      </c>
    </row>
    <row r="104" spans="1:6" ht="13.2" hidden="1" x14ac:dyDescent="0.25">
      <c r="A104" s="35" t="s">
        <v>3</v>
      </c>
      <c r="B104" s="34">
        <v>39</v>
      </c>
      <c r="C104" s="44">
        <v>141045.20000000001</v>
      </c>
      <c r="D104" s="44">
        <v>42313.560000000005</v>
      </c>
      <c r="E104" s="44">
        <v>11753.766666666668</v>
      </c>
      <c r="F104" s="44" t="s">
        <v>19</v>
      </c>
    </row>
    <row r="105" spans="1:6" ht="13.2" hidden="1" x14ac:dyDescent="0.25">
      <c r="A105" s="35" t="s">
        <v>3</v>
      </c>
      <c r="B105" s="34">
        <v>40</v>
      </c>
      <c r="C105" s="44">
        <v>117545.2</v>
      </c>
      <c r="D105" s="44">
        <v>35263.56</v>
      </c>
      <c r="E105" s="44">
        <v>9795.4333333333325</v>
      </c>
      <c r="F105" s="44" t="s">
        <v>21</v>
      </c>
    </row>
    <row r="106" spans="1:6" ht="13.2" hidden="1" x14ac:dyDescent="0.25">
      <c r="A106" s="35" t="s">
        <v>3</v>
      </c>
      <c r="B106" s="34">
        <v>41</v>
      </c>
      <c r="C106" s="44">
        <v>120480.65</v>
      </c>
      <c r="D106" s="44">
        <v>36144.195</v>
      </c>
      <c r="E106" s="44">
        <v>10040.054166666667</v>
      </c>
      <c r="F106" s="44" t="s">
        <v>19</v>
      </c>
    </row>
    <row r="107" spans="1:6" ht="13.2" hidden="1" x14ac:dyDescent="0.25">
      <c r="A107" s="35" t="s">
        <v>3</v>
      </c>
      <c r="B107" s="34">
        <v>42</v>
      </c>
      <c r="C107" s="44">
        <v>123206.5</v>
      </c>
      <c r="D107" s="44">
        <v>36961.949999999997</v>
      </c>
      <c r="E107" s="44">
        <v>10267.208333333334</v>
      </c>
      <c r="F107" s="44" t="s">
        <v>21</v>
      </c>
    </row>
    <row r="108" spans="1:6" ht="13.2" hidden="1" x14ac:dyDescent="0.25">
      <c r="A108" s="35" t="s">
        <v>3</v>
      </c>
      <c r="B108" s="34">
        <v>43</v>
      </c>
      <c r="C108" s="44">
        <v>229601.65</v>
      </c>
      <c r="D108" s="44">
        <v>68880.494999999995</v>
      </c>
      <c r="E108" s="44">
        <v>19133.470833333333</v>
      </c>
      <c r="F108" s="44" t="s">
        <v>20</v>
      </c>
    </row>
    <row r="109" spans="1:6" ht="13.2" hidden="1" x14ac:dyDescent="0.25">
      <c r="A109" s="35" t="s">
        <v>3</v>
      </c>
      <c r="B109" s="34">
        <v>44</v>
      </c>
      <c r="C109" s="44">
        <v>120480.65</v>
      </c>
      <c r="D109" s="44">
        <v>36144.195</v>
      </c>
      <c r="E109" s="44">
        <v>10040.054166666667</v>
      </c>
      <c r="F109" s="44" t="s">
        <v>19</v>
      </c>
    </row>
    <row r="110" spans="1:6" ht="13.2" hidden="1" x14ac:dyDescent="0.25">
      <c r="A110" s="35" t="s">
        <v>3</v>
      </c>
      <c r="B110" s="34">
        <v>45</v>
      </c>
      <c r="C110" s="44">
        <v>118238.75</v>
      </c>
      <c r="D110" s="44">
        <v>35471.625</v>
      </c>
      <c r="E110" s="44">
        <v>9853.2291666666661</v>
      </c>
      <c r="F110" s="44" t="s">
        <v>18</v>
      </c>
    </row>
    <row r="111" spans="1:6" ht="13.2" hidden="1" x14ac:dyDescent="0.25">
      <c r="A111" s="35" t="s">
        <v>3</v>
      </c>
      <c r="B111" s="34">
        <v>46</v>
      </c>
      <c r="C111" s="44">
        <v>116045.2</v>
      </c>
      <c r="D111" s="44">
        <v>34813.56</v>
      </c>
      <c r="E111" s="44">
        <v>9670.4333333333325</v>
      </c>
      <c r="F111" s="44" t="s">
        <v>19</v>
      </c>
    </row>
    <row r="112" spans="1:6" ht="13.2" hidden="1" x14ac:dyDescent="0.25">
      <c r="A112" s="35" t="s">
        <v>3</v>
      </c>
      <c r="B112" s="34">
        <v>47</v>
      </c>
      <c r="C112" s="44">
        <v>233496.8</v>
      </c>
      <c r="D112" s="44">
        <v>70049.039999999994</v>
      </c>
      <c r="E112" s="44">
        <v>19458.066666666666</v>
      </c>
      <c r="F112" s="44" t="s">
        <v>20</v>
      </c>
    </row>
    <row r="113" spans="1:6" ht="13.2" hidden="1" x14ac:dyDescent="0.25">
      <c r="A113" s="35" t="s">
        <v>3</v>
      </c>
      <c r="B113" s="34">
        <v>48</v>
      </c>
      <c r="C113" s="44">
        <v>121819.4</v>
      </c>
      <c r="D113" s="44">
        <v>36545.82</v>
      </c>
      <c r="E113" s="44">
        <v>10151.616666666667</v>
      </c>
      <c r="F113" s="44" t="s">
        <v>21</v>
      </c>
    </row>
    <row r="114" spans="1:6" ht="13.2" hidden="1" x14ac:dyDescent="0.25">
      <c r="A114" s="35" t="s">
        <v>3</v>
      </c>
      <c r="B114" s="34">
        <v>49</v>
      </c>
      <c r="C114" s="44">
        <v>153141.95000000001</v>
      </c>
      <c r="D114" s="44">
        <v>45942.584999999999</v>
      </c>
      <c r="E114" s="44">
        <v>12761.829166666668</v>
      </c>
      <c r="F114" s="44" t="s">
        <v>22</v>
      </c>
    </row>
    <row r="115" spans="1:6" ht="13.2" hidden="1" x14ac:dyDescent="0.25">
      <c r="A115" s="35" t="s">
        <v>3</v>
      </c>
      <c r="B115" s="34">
        <v>50</v>
      </c>
      <c r="C115" s="44">
        <v>120480.65</v>
      </c>
      <c r="D115" s="44">
        <v>36144.195</v>
      </c>
      <c r="E115" s="44">
        <v>10040.054166666667</v>
      </c>
      <c r="F115" s="44" t="s">
        <v>19</v>
      </c>
    </row>
    <row r="116" spans="1:6" ht="13.2" hidden="1" x14ac:dyDescent="0.25">
      <c r="A116" s="35" t="s">
        <v>3</v>
      </c>
      <c r="B116" s="34">
        <v>51</v>
      </c>
      <c r="C116" s="44">
        <v>171287.1</v>
      </c>
      <c r="D116" s="44">
        <v>51386.13</v>
      </c>
      <c r="E116" s="44">
        <v>14273.925000000001</v>
      </c>
      <c r="F116" s="44" t="s">
        <v>19</v>
      </c>
    </row>
    <row r="117" spans="1:6" ht="13.2" hidden="1" x14ac:dyDescent="0.25">
      <c r="A117" s="35" t="s">
        <v>3</v>
      </c>
      <c r="B117" s="34">
        <v>52</v>
      </c>
      <c r="C117" s="44">
        <v>118980.65</v>
      </c>
      <c r="D117" s="44">
        <v>35694.195</v>
      </c>
      <c r="E117" s="44">
        <v>9915.0541666666668</v>
      </c>
      <c r="F117" s="44" t="s">
        <v>19</v>
      </c>
    </row>
    <row r="118" spans="1:6" ht="13.2" hidden="1" x14ac:dyDescent="0.25">
      <c r="A118" s="35" t="s">
        <v>3</v>
      </c>
      <c r="B118" s="34">
        <v>53</v>
      </c>
      <c r="C118" s="44">
        <v>217601.65</v>
      </c>
      <c r="D118" s="44">
        <v>65280.494999999995</v>
      </c>
      <c r="E118" s="44">
        <v>18133.470833333333</v>
      </c>
      <c r="F118" s="44" t="s">
        <v>20</v>
      </c>
    </row>
    <row r="119" spans="1:6" ht="13.2" hidden="1" x14ac:dyDescent="0.25">
      <c r="A119" s="35" t="s">
        <v>3</v>
      </c>
      <c r="B119" s="34">
        <v>54</v>
      </c>
      <c r="C119" s="44">
        <v>171287.1</v>
      </c>
      <c r="D119" s="44">
        <v>51386.13</v>
      </c>
      <c r="E119" s="44">
        <v>14273.925000000001</v>
      </c>
      <c r="F119" s="44" t="s">
        <v>22</v>
      </c>
    </row>
    <row r="120" spans="1:6" ht="13.2" hidden="1" x14ac:dyDescent="0.25">
      <c r="A120" s="35" t="s">
        <v>3</v>
      </c>
      <c r="B120" s="34">
        <v>55</v>
      </c>
      <c r="C120" s="44">
        <v>176077.45</v>
      </c>
      <c r="D120" s="44">
        <v>52823.235000000001</v>
      </c>
      <c r="E120" s="44">
        <v>14673.120833333334</v>
      </c>
      <c r="F120" s="44" t="s">
        <v>23</v>
      </c>
    </row>
    <row r="121" spans="1:6" ht="13.2" hidden="1" x14ac:dyDescent="0.25">
      <c r="A121" s="35" t="s">
        <v>3</v>
      </c>
      <c r="B121" s="34">
        <v>56</v>
      </c>
      <c r="C121" s="44">
        <v>230141.95</v>
      </c>
      <c r="D121" s="44">
        <v>69042.585000000006</v>
      </c>
      <c r="E121" s="44">
        <v>19178.495833333334</v>
      </c>
      <c r="F121" s="44" t="s">
        <v>20</v>
      </c>
    </row>
    <row r="122" spans="1:6" ht="13.2" hidden="1" x14ac:dyDescent="0.25">
      <c r="A122" s="35" t="s">
        <v>3</v>
      </c>
      <c r="B122" s="34">
        <v>57</v>
      </c>
      <c r="C122" s="44">
        <v>223246.8</v>
      </c>
      <c r="D122" s="44">
        <v>66974.039999999994</v>
      </c>
      <c r="E122" s="44">
        <v>18603.899999999998</v>
      </c>
      <c r="F122" s="44" t="s">
        <v>20</v>
      </c>
    </row>
    <row r="123" spans="1:6" ht="13.2" hidden="1" x14ac:dyDescent="0.25">
      <c r="A123" s="35" t="s">
        <v>3</v>
      </c>
      <c r="B123" s="34">
        <v>59</v>
      </c>
      <c r="C123" s="44">
        <v>165238.75</v>
      </c>
      <c r="D123" s="44">
        <v>49571.625</v>
      </c>
      <c r="E123" s="44">
        <v>13769.895833333334</v>
      </c>
      <c r="F123" s="44" t="s">
        <v>22</v>
      </c>
    </row>
    <row r="124" spans="1:6" ht="13.2" hidden="1" x14ac:dyDescent="0.25">
      <c r="A124" s="35" t="s">
        <v>3</v>
      </c>
      <c r="B124" s="34">
        <v>61</v>
      </c>
      <c r="C124" s="44">
        <v>168287.1</v>
      </c>
      <c r="D124" s="44">
        <v>50486.13</v>
      </c>
      <c r="E124" s="44">
        <v>14023.925000000001</v>
      </c>
      <c r="F124" s="44" t="s">
        <v>22</v>
      </c>
    </row>
    <row r="125" spans="1:6" ht="13.2" hidden="1" x14ac:dyDescent="0.25">
      <c r="A125" s="35" t="s">
        <v>3</v>
      </c>
      <c r="B125" s="34">
        <v>62</v>
      </c>
      <c r="C125" s="44">
        <v>134996.79999999999</v>
      </c>
      <c r="D125" s="44">
        <v>40499.039999999994</v>
      </c>
      <c r="E125" s="44">
        <v>11249.733333333332</v>
      </c>
      <c r="F125" s="44" t="s">
        <v>21</v>
      </c>
    </row>
    <row r="126" spans="1:6" ht="13.2" hidden="1" x14ac:dyDescent="0.25">
      <c r="A126" s="35" t="s">
        <v>3</v>
      </c>
      <c r="B126" s="34">
        <v>63</v>
      </c>
      <c r="C126" s="44">
        <v>171287.1</v>
      </c>
      <c r="D126" s="44">
        <v>51386.13</v>
      </c>
      <c r="E126" s="44">
        <v>14273.925000000001</v>
      </c>
      <c r="F126" s="44" t="s">
        <v>22</v>
      </c>
    </row>
    <row r="127" spans="1:6" ht="13.2" hidden="1" x14ac:dyDescent="0.25">
      <c r="A127" s="35" t="s">
        <v>3</v>
      </c>
      <c r="B127" s="34">
        <v>64</v>
      </c>
      <c r="C127" s="44">
        <v>169787.1</v>
      </c>
      <c r="D127" s="44">
        <v>50936.13</v>
      </c>
      <c r="E127" s="44">
        <v>14148.925000000001</v>
      </c>
      <c r="F127" s="44" t="s">
        <v>22</v>
      </c>
    </row>
    <row r="128" spans="1:6" ht="13.2" hidden="1" x14ac:dyDescent="0.25">
      <c r="A128" s="35" t="s">
        <v>3</v>
      </c>
      <c r="B128" s="34">
        <v>65</v>
      </c>
      <c r="C128" s="44">
        <v>110080.65</v>
      </c>
      <c r="D128" s="44">
        <v>33024.195</v>
      </c>
      <c r="E128" s="44">
        <v>9173.3874999999989</v>
      </c>
      <c r="F128" s="44" t="s">
        <v>21</v>
      </c>
    </row>
    <row r="129" spans="1:6" ht="13.2" hidden="1" x14ac:dyDescent="0.25">
      <c r="A129" s="35" t="s">
        <v>3</v>
      </c>
      <c r="B129" s="34">
        <v>66</v>
      </c>
      <c r="C129" s="44">
        <v>18145.150000000001</v>
      </c>
      <c r="D129" s="44">
        <v>5443.5450000000001</v>
      </c>
      <c r="E129" s="44">
        <v>1512.0958333333335</v>
      </c>
      <c r="F129" s="44" t="s">
        <v>22</v>
      </c>
    </row>
    <row r="130" spans="1:6" ht="13.2" hidden="1" x14ac:dyDescent="0.25">
      <c r="A130" s="35" t="s">
        <v>3</v>
      </c>
      <c r="B130" s="34">
        <v>67</v>
      </c>
      <c r="C130" s="44">
        <v>66532.25</v>
      </c>
      <c r="D130" s="44">
        <v>19959.674999999999</v>
      </c>
      <c r="E130" s="44">
        <v>5544.354166666667</v>
      </c>
      <c r="F130" s="44" t="s">
        <v>22</v>
      </c>
    </row>
    <row r="131" spans="1:6" ht="13.2" hidden="1" x14ac:dyDescent="0.25">
      <c r="A131" s="35" t="s">
        <v>3</v>
      </c>
      <c r="B131" s="34">
        <v>68</v>
      </c>
      <c r="C131" s="44">
        <v>66532.25</v>
      </c>
      <c r="D131" s="44">
        <v>19959.674999999999</v>
      </c>
      <c r="E131" s="44">
        <v>5544.354166666667</v>
      </c>
      <c r="F131" s="44" t="s">
        <v>22</v>
      </c>
    </row>
    <row r="132" spans="1:6" ht="13.2" hidden="1" x14ac:dyDescent="0.25">
      <c r="A132" s="35" t="s">
        <v>4</v>
      </c>
      <c r="B132" s="34">
        <v>1</v>
      </c>
      <c r="C132" s="44">
        <v>466727.7</v>
      </c>
      <c r="D132" s="44">
        <v>140018.31</v>
      </c>
      <c r="E132" s="44">
        <v>38893.974999999999</v>
      </c>
      <c r="F132" s="44" t="s">
        <v>18</v>
      </c>
    </row>
    <row r="133" spans="1:6" ht="13.2" hidden="1" x14ac:dyDescent="0.25">
      <c r="A133" s="35" t="s">
        <v>4</v>
      </c>
      <c r="B133" s="34">
        <v>2</v>
      </c>
      <c r="C133" s="44">
        <v>247475.7</v>
      </c>
      <c r="D133" s="44">
        <v>74242.710000000006</v>
      </c>
      <c r="E133" s="44">
        <v>20622.975000000002</v>
      </c>
      <c r="F133" s="44" t="s">
        <v>18</v>
      </c>
    </row>
    <row r="134" spans="1:6" ht="13.2" hidden="1" x14ac:dyDescent="0.25">
      <c r="A134" s="35" t="s">
        <v>4</v>
      </c>
      <c r="B134" s="34">
        <v>3</v>
      </c>
      <c r="C134" s="44">
        <v>264126.55</v>
      </c>
      <c r="D134" s="44">
        <v>79237.964999999997</v>
      </c>
      <c r="E134" s="44">
        <v>22010.545833333334</v>
      </c>
      <c r="F134" s="44" t="s">
        <v>19</v>
      </c>
    </row>
    <row r="135" spans="1:6" ht="13.2" hidden="1" x14ac:dyDescent="0.25">
      <c r="A135" s="35" t="s">
        <v>4</v>
      </c>
      <c r="B135" s="34">
        <v>4</v>
      </c>
      <c r="C135" s="44">
        <v>236169.95</v>
      </c>
      <c r="D135" s="44">
        <v>70850.985000000001</v>
      </c>
      <c r="E135" s="44">
        <v>19680.829166666666</v>
      </c>
      <c r="F135" s="44" t="s">
        <v>20</v>
      </c>
    </row>
    <row r="136" spans="1:6" ht="13.2" hidden="1" x14ac:dyDescent="0.25">
      <c r="A136" s="35" t="s">
        <v>4</v>
      </c>
      <c r="B136" s="34">
        <v>5</v>
      </c>
      <c r="C136" s="44">
        <v>134875.04999999999</v>
      </c>
      <c r="D136" s="44">
        <v>40462.514999999992</v>
      </c>
      <c r="E136" s="44">
        <v>11239.5875</v>
      </c>
      <c r="F136" s="44" t="s">
        <v>19</v>
      </c>
    </row>
    <row r="137" spans="1:6" ht="13.2" hidden="1" x14ac:dyDescent="0.25">
      <c r="A137" s="35" t="s">
        <v>4</v>
      </c>
      <c r="B137" s="34">
        <v>6</v>
      </c>
      <c r="C137" s="44">
        <v>228703.65</v>
      </c>
      <c r="D137" s="44">
        <v>68611.095000000001</v>
      </c>
      <c r="E137" s="44">
        <v>19058.637500000001</v>
      </c>
      <c r="F137" s="44" t="s">
        <v>20</v>
      </c>
    </row>
    <row r="138" spans="1:6" ht="13.2" hidden="1" x14ac:dyDescent="0.25">
      <c r="A138" s="35" t="s">
        <v>4</v>
      </c>
      <c r="B138" s="34">
        <v>7</v>
      </c>
      <c r="C138" s="44">
        <v>236844.35</v>
      </c>
      <c r="D138" s="44">
        <v>71053.304999999993</v>
      </c>
      <c r="E138" s="44">
        <v>19737.029166666667</v>
      </c>
      <c r="F138" s="44" t="s">
        <v>20</v>
      </c>
    </row>
    <row r="139" spans="1:6" ht="13.2" hidden="1" x14ac:dyDescent="0.25">
      <c r="A139" s="35" t="s">
        <v>4</v>
      </c>
      <c r="B139" s="34">
        <v>8</v>
      </c>
      <c r="C139" s="44">
        <v>135347.70000000001</v>
      </c>
      <c r="D139" s="44">
        <v>40604.310000000005</v>
      </c>
      <c r="E139" s="44">
        <v>11278.975</v>
      </c>
      <c r="F139" s="44" t="s">
        <v>21</v>
      </c>
    </row>
    <row r="140" spans="1:6" ht="13.2" hidden="1" x14ac:dyDescent="0.25">
      <c r="A140" s="35" t="s">
        <v>4</v>
      </c>
      <c r="B140" s="34">
        <v>9</v>
      </c>
      <c r="C140" s="44">
        <v>258829.25</v>
      </c>
      <c r="D140" s="44">
        <v>77648.774999999994</v>
      </c>
      <c r="E140" s="44">
        <v>21569.104166666668</v>
      </c>
      <c r="F140" s="44" t="s">
        <v>21</v>
      </c>
    </row>
    <row r="141" spans="1:6" ht="13.2" hidden="1" x14ac:dyDescent="0.25">
      <c r="A141" s="35" t="s">
        <v>4</v>
      </c>
      <c r="B141" s="34">
        <v>10</v>
      </c>
      <c r="C141" s="44">
        <v>132563.6</v>
      </c>
      <c r="D141" s="44">
        <v>39769.08</v>
      </c>
      <c r="E141" s="44">
        <v>11046.966666666667</v>
      </c>
      <c r="F141" s="44" t="s">
        <v>22</v>
      </c>
    </row>
    <row r="142" spans="1:6" ht="13.2" hidden="1" x14ac:dyDescent="0.25">
      <c r="A142" s="35" t="s">
        <v>4</v>
      </c>
      <c r="B142" s="34">
        <v>11</v>
      </c>
      <c r="C142" s="44">
        <v>130206.5</v>
      </c>
      <c r="D142" s="44">
        <v>39061.949999999997</v>
      </c>
      <c r="E142" s="44">
        <v>10850.541666666666</v>
      </c>
      <c r="F142" s="44" t="s">
        <v>21</v>
      </c>
    </row>
    <row r="143" spans="1:6" ht="13.2" hidden="1" x14ac:dyDescent="0.25">
      <c r="A143" s="35" t="s">
        <v>4</v>
      </c>
      <c r="B143" s="34">
        <v>12</v>
      </c>
      <c r="C143" s="44">
        <v>116206.5</v>
      </c>
      <c r="D143" s="44">
        <v>34861.949999999997</v>
      </c>
      <c r="E143" s="44">
        <v>9683.875</v>
      </c>
      <c r="F143" s="44" t="s">
        <v>19</v>
      </c>
    </row>
    <row r="144" spans="1:6" ht="13.2" hidden="1" x14ac:dyDescent="0.25">
      <c r="A144" s="35" t="s">
        <v>4</v>
      </c>
      <c r="B144" s="34">
        <v>13</v>
      </c>
      <c r="C144" s="44">
        <v>279718.45</v>
      </c>
      <c r="D144" s="44">
        <v>83915.535000000003</v>
      </c>
      <c r="E144" s="44">
        <v>23309.870833333334</v>
      </c>
      <c r="F144" s="44" t="s">
        <v>19</v>
      </c>
    </row>
    <row r="145" spans="1:6" ht="13.2" hidden="1" x14ac:dyDescent="0.25">
      <c r="A145" s="35" t="s">
        <v>4</v>
      </c>
      <c r="B145" s="34">
        <v>14</v>
      </c>
      <c r="C145" s="44">
        <v>160503.54999999999</v>
      </c>
      <c r="D145" s="44">
        <v>48151.064999999995</v>
      </c>
      <c r="E145" s="44">
        <v>13375.295833333332</v>
      </c>
      <c r="F145" s="44" t="s">
        <v>22</v>
      </c>
    </row>
    <row r="146" spans="1:6" ht="13.2" hidden="1" x14ac:dyDescent="0.25">
      <c r="A146" s="35" t="s">
        <v>4</v>
      </c>
      <c r="B146" s="34">
        <v>15</v>
      </c>
      <c r="C146" s="44">
        <v>263737.7</v>
      </c>
      <c r="D146" s="44">
        <v>79121.31</v>
      </c>
      <c r="E146" s="44">
        <v>21978.141666666666</v>
      </c>
      <c r="F146" s="44" t="s">
        <v>22</v>
      </c>
    </row>
    <row r="147" spans="1:6" ht="13.2" hidden="1" x14ac:dyDescent="0.25">
      <c r="A147" s="35" t="s">
        <v>4</v>
      </c>
      <c r="B147" s="34">
        <v>16</v>
      </c>
      <c r="C147" s="44">
        <v>125420.75</v>
      </c>
      <c r="D147" s="44">
        <v>37626.224999999999</v>
      </c>
      <c r="E147" s="44">
        <v>10451.729166666666</v>
      </c>
      <c r="F147" s="44" t="s">
        <v>22</v>
      </c>
    </row>
    <row r="148" spans="1:6" ht="13.2" hidden="1" x14ac:dyDescent="0.25">
      <c r="A148" s="35" t="s">
        <v>4</v>
      </c>
      <c r="B148" s="34">
        <v>17</v>
      </c>
      <c r="C148" s="44">
        <v>150775.9</v>
      </c>
      <c r="D148" s="44">
        <v>45232.77</v>
      </c>
      <c r="E148" s="44">
        <v>12564.658333333333</v>
      </c>
      <c r="F148" s="44" t="s">
        <v>22</v>
      </c>
    </row>
    <row r="149" spans="1:6" ht="13.2" hidden="1" x14ac:dyDescent="0.25">
      <c r="A149" s="35" t="s">
        <v>4</v>
      </c>
      <c r="B149" s="34">
        <v>18</v>
      </c>
      <c r="C149" s="44">
        <v>217615.45</v>
      </c>
      <c r="D149" s="44">
        <v>65284.635000000002</v>
      </c>
      <c r="E149" s="44">
        <v>18134.620833333334</v>
      </c>
      <c r="F149" s="44" t="s">
        <v>20</v>
      </c>
    </row>
    <row r="150" spans="1:6" ht="13.2" hidden="1" x14ac:dyDescent="0.25">
      <c r="A150" s="35" t="s">
        <v>4</v>
      </c>
      <c r="B150" s="34">
        <v>19</v>
      </c>
      <c r="C150" s="44">
        <v>310214.09999999998</v>
      </c>
      <c r="D150" s="44">
        <v>93064.23</v>
      </c>
      <c r="E150" s="44">
        <v>25851.174999999999</v>
      </c>
      <c r="F150" s="44" t="s">
        <v>20</v>
      </c>
    </row>
    <row r="151" spans="1:6" ht="13.2" hidden="1" x14ac:dyDescent="0.25">
      <c r="A151" s="35" t="s">
        <v>4</v>
      </c>
      <c r="B151" s="34">
        <v>20</v>
      </c>
      <c r="C151" s="44">
        <v>235058.45</v>
      </c>
      <c r="D151" s="44">
        <v>70517.535000000003</v>
      </c>
      <c r="E151" s="44">
        <v>19588.204166666666</v>
      </c>
      <c r="F151" s="44" t="s">
        <v>20</v>
      </c>
    </row>
    <row r="152" spans="1:6" ht="13.2" hidden="1" x14ac:dyDescent="0.25">
      <c r="A152" s="35" t="s">
        <v>4</v>
      </c>
      <c r="B152" s="34">
        <v>21</v>
      </c>
      <c r="C152" s="44">
        <v>242637.9</v>
      </c>
      <c r="D152" s="44">
        <v>72791.37</v>
      </c>
      <c r="E152" s="44">
        <v>20219.825000000001</v>
      </c>
      <c r="F152" s="44" t="s">
        <v>20</v>
      </c>
    </row>
    <row r="153" spans="1:6" ht="13.2" hidden="1" x14ac:dyDescent="0.25">
      <c r="A153" s="35" t="s">
        <v>4</v>
      </c>
      <c r="B153" s="34">
        <v>22</v>
      </c>
      <c r="C153" s="44">
        <v>180094.61666666667</v>
      </c>
      <c r="D153" s="44">
        <v>54028.385000000002</v>
      </c>
      <c r="E153" s="44">
        <v>15007.884722222223</v>
      </c>
      <c r="F153" s="44" t="s">
        <v>18</v>
      </c>
    </row>
    <row r="154" spans="1:6" ht="13.2" hidden="1" x14ac:dyDescent="0.25">
      <c r="A154" s="35" t="s">
        <v>4</v>
      </c>
      <c r="B154" s="34">
        <v>23</v>
      </c>
      <c r="C154" s="44">
        <v>217615.45</v>
      </c>
      <c r="D154" s="44">
        <v>65284.635000000002</v>
      </c>
      <c r="E154" s="44">
        <v>18134.620833333334</v>
      </c>
      <c r="F154" s="44" t="s">
        <v>20</v>
      </c>
    </row>
    <row r="155" spans="1:6" ht="13.2" hidden="1" x14ac:dyDescent="0.25">
      <c r="A155" s="35" t="s">
        <v>4</v>
      </c>
      <c r="B155" s="34">
        <v>24</v>
      </c>
      <c r="C155" s="44">
        <v>156425.5</v>
      </c>
      <c r="D155" s="44">
        <v>46927.65</v>
      </c>
      <c r="E155" s="44">
        <v>13035.458333333334</v>
      </c>
      <c r="F155" s="44" t="s">
        <v>19</v>
      </c>
    </row>
    <row r="156" spans="1:6" ht="13.2" hidden="1" x14ac:dyDescent="0.25">
      <c r="A156" s="35" t="s">
        <v>4</v>
      </c>
      <c r="B156" s="34">
        <v>25</v>
      </c>
      <c r="C156" s="44">
        <v>232279.35</v>
      </c>
      <c r="D156" s="44">
        <v>69683.804999999993</v>
      </c>
      <c r="E156" s="44">
        <v>19356.612499999999</v>
      </c>
      <c r="F156" s="44" t="s">
        <v>20</v>
      </c>
    </row>
    <row r="157" spans="1:6" ht="13.2" hidden="1" x14ac:dyDescent="0.25">
      <c r="A157" s="35" t="s">
        <v>4</v>
      </c>
      <c r="B157" s="34">
        <v>26</v>
      </c>
      <c r="C157" s="44">
        <v>134875.04999999999</v>
      </c>
      <c r="D157" s="44">
        <v>40462.514999999992</v>
      </c>
      <c r="E157" s="44">
        <v>11239.5875</v>
      </c>
      <c r="F157" s="44" t="s">
        <v>19</v>
      </c>
    </row>
    <row r="158" spans="1:6" ht="13.2" hidden="1" x14ac:dyDescent="0.25">
      <c r="A158" s="35" t="s">
        <v>4</v>
      </c>
      <c r="B158" s="34">
        <v>27</v>
      </c>
      <c r="C158" s="44">
        <v>140504.65</v>
      </c>
      <c r="D158" s="44">
        <v>42151.394999999997</v>
      </c>
      <c r="E158" s="44">
        <v>11708.720833333333</v>
      </c>
      <c r="F158" s="44" t="s">
        <v>22</v>
      </c>
    </row>
    <row r="159" spans="1:6" ht="13.2" hidden="1" x14ac:dyDescent="0.25">
      <c r="A159" s="35" t="s">
        <v>4</v>
      </c>
      <c r="B159" s="34">
        <v>28</v>
      </c>
      <c r="C159" s="44">
        <v>129920.75</v>
      </c>
      <c r="D159" s="44">
        <v>38976.224999999999</v>
      </c>
      <c r="E159" s="44">
        <v>10826.729166666666</v>
      </c>
      <c r="F159" s="44" t="s">
        <v>22</v>
      </c>
    </row>
    <row r="160" spans="1:6" ht="13.2" hidden="1" x14ac:dyDescent="0.25">
      <c r="A160" s="35" t="s">
        <v>4</v>
      </c>
      <c r="B160" s="34">
        <v>29</v>
      </c>
      <c r="C160" s="44">
        <v>116206.5</v>
      </c>
      <c r="D160" s="44">
        <v>34861.949999999997</v>
      </c>
      <c r="E160" s="44">
        <v>9683.875</v>
      </c>
      <c r="F160" s="44" t="s">
        <v>19</v>
      </c>
    </row>
    <row r="161" spans="1:6" ht="13.2" hidden="1" x14ac:dyDescent="0.25">
      <c r="A161" s="35" t="s">
        <v>4</v>
      </c>
      <c r="B161" s="34">
        <v>30</v>
      </c>
      <c r="C161" s="44">
        <v>118635.05</v>
      </c>
      <c r="D161" s="44">
        <v>35590.514999999999</v>
      </c>
      <c r="E161" s="44">
        <v>9886.2541666666675</v>
      </c>
      <c r="F161" s="44" t="s">
        <v>19</v>
      </c>
    </row>
    <row r="162" spans="1:6" ht="13.2" hidden="1" x14ac:dyDescent="0.25">
      <c r="A162" s="35" t="s">
        <v>4</v>
      </c>
      <c r="B162" s="34">
        <v>31</v>
      </c>
      <c r="C162" s="44">
        <v>228798.2</v>
      </c>
      <c r="D162" s="44">
        <v>68639.460000000006</v>
      </c>
      <c r="E162" s="44">
        <v>19066.516666666666</v>
      </c>
      <c r="F162" s="44" t="s">
        <v>20</v>
      </c>
    </row>
    <row r="163" spans="1:6" ht="13.2" hidden="1" x14ac:dyDescent="0.25">
      <c r="A163" s="35" t="s">
        <v>4</v>
      </c>
      <c r="B163" s="34">
        <v>32</v>
      </c>
      <c r="C163" s="44">
        <v>129920.75</v>
      </c>
      <c r="D163" s="44">
        <v>38976.224999999999</v>
      </c>
      <c r="E163" s="44">
        <v>10826.729166666666</v>
      </c>
      <c r="F163" s="44" t="s">
        <v>22</v>
      </c>
    </row>
    <row r="164" spans="1:6" ht="13.2" hidden="1" x14ac:dyDescent="0.25">
      <c r="A164" s="35" t="s">
        <v>4</v>
      </c>
      <c r="B164" s="34">
        <v>33</v>
      </c>
      <c r="C164" s="44">
        <v>170843.25</v>
      </c>
      <c r="D164" s="44">
        <v>51252.974999999999</v>
      </c>
      <c r="E164" s="44">
        <v>14236.9375</v>
      </c>
      <c r="F164" s="44" t="s">
        <v>23</v>
      </c>
    </row>
    <row r="165" spans="1:6" ht="13.2" hidden="1" x14ac:dyDescent="0.25">
      <c r="A165" s="35" t="s">
        <v>4</v>
      </c>
      <c r="B165" s="34">
        <v>34</v>
      </c>
      <c r="C165" s="44">
        <v>106706.5</v>
      </c>
      <c r="D165" s="44">
        <v>32011.949999999997</v>
      </c>
      <c r="E165" s="44">
        <v>8892.2083333333339</v>
      </c>
      <c r="F165" s="44" t="s">
        <v>19</v>
      </c>
    </row>
    <row r="166" spans="1:6" ht="13.2" hidden="1" x14ac:dyDescent="0.25">
      <c r="A166" s="35" t="s">
        <v>4</v>
      </c>
      <c r="B166" s="34">
        <v>35</v>
      </c>
      <c r="C166" s="44">
        <v>103706.5</v>
      </c>
      <c r="D166" s="44">
        <v>31111.949999999997</v>
      </c>
      <c r="E166" s="44">
        <v>8642.2083333333339</v>
      </c>
      <c r="F166" s="44" t="s">
        <v>21</v>
      </c>
    </row>
    <row r="167" spans="1:6" ht="13.2" hidden="1" x14ac:dyDescent="0.25">
      <c r="A167" s="35" t="s">
        <v>4</v>
      </c>
      <c r="B167" s="34">
        <v>36</v>
      </c>
      <c r="C167" s="44">
        <v>151673.20000000001</v>
      </c>
      <c r="D167" s="44">
        <v>45501.96</v>
      </c>
      <c r="E167" s="44">
        <v>12639.433333333334</v>
      </c>
      <c r="F167" s="44" t="s">
        <v>19</v>
      </c>
    </row>
    <row r="168" spans="1:6" ht="13.2" hidden="1" x14ac:dyDescent="0.25">
      <c r="A168" s="35" t="s">
        <v>4</v>
      </c>
      <c r="B168" s="34">
        <v>37</v>
      </c>
      <c r="C168" s="44">
        <v>183010.6</v>
      </c>
      <c r="D168" s="44">
        <v>54903.18</v>
      </c>
      <c r="E168" s="44">
        <v>15250.883333333333</v>
      </c>
      <c r="F168" s="44" t="s">
        <v>18</v>
      </c>
    </row>
    <row r="169" spans="1:6" ht="13.2" hidden="1" x14ac:dyDescent="0.25">
      <c r="A169" s="35" t="s">
        <v>4</v>
      </c>
      <c r="B169" s="34">
        <v>38</v>
      </c>
      <c r="C169" s="44">
        <v>116206.5</v>
      </c>
      <c r="D169" s="44">
        <v>34861.949999999997</v>
      </c>
      <c r="E169" s="44">
        <v>9683.875</v>
      </c>
      <c r="F169" s="44" t="s">
        <v>21</v>
      </c>
    </row>
    <row r="170" spans="1:6" ht="13.2" hidden="1" x14ac:dyDescent="0.25">
      <c r="A170" s="35" t="s">
        <v>4</v>
      </c>
      <c r="B170" s="34">
        <v>39</v>
      </c>
      <c r="C170" s="44">
        <v>124277.9</v>
      </c>
      <c r="D170" s="44">
        <v>37283.369999999995</v>
      </c>
      <c r="E170" s="44">
        <v>10356.491666666667</v>
      </c>
      <c r="F170" s="44" t="s">
        <v>19</v>
      </c>
    </row>
    <row r="171" spans="1:6" ht="13.2" hidden="1" x14ac:dyDescent="0.25">
      <c r="A171" s="35" t="s">
        <v>4</v>
      </c>
      <c r="B171" s="34">
        <v>40</v>
      </c>
      <c r="C171" s="44">
        <v>106956.5</v>
      </c>
      <c r="D171" s="44">
        <v>32086.949999999997</v>
      </c>
      <c r="E171" s="44">
        <v>8913.0416666666661</v>
      </c>
      <c r="F171" s="44" t="s">
        <v>21</v>
      </c>
    </row>
    <row r="172" spans="1:6" ht="13.2" hidden="1" x14ac:dyDescent="0.25">
      <c r="A172" s="35" t="s">
        <v>4</v>
      </c>
      <c r="B172" s="34">
        <v>41</v>
      </c>
      <c r="C172" s="44">
        <v>111456.5</v>
      </c>
      <c r="D172" s="44">
        <v>33436.949999999997</v>
      </c>
      <c r="E172" s="44">
        <v>9288.0416666666661</v>
      </c>
      <c r="F172" s="44" t="s">
        <v>19</v>
      </c>
    </row>
    <row r="173" spans="1:6" ht="13.2" hidden="1" x14ac:dyDescent="0.25">
      <c r="A173" s="35" t="s">
        <v>4</v>
      </c>
      <c r="B173" s="34">
        <v>42</v>
      </c>
      <c r="C173" s="44">
        <v>0</v>
      </c>
      <c r="D173" s="44">
        <v>0</v>
      </c>
      <c r="E173" s="44">
        <v>0</v>
      </c>
      <c r="F173" s="44" t="s">
        <v>21</v>
      </c>
    </row>
    <row r="174" spans="1:6" ht="13.2" hidden="1" x14ac:dyDescent="0.25">
      <c r="A174" s="35" t="s">
        <v>4</v>
      </c>
      <c r="B174" s="34">
        <v>43</v>
      </c>
      <c r="C174" s="44">
        <v>218622.2</v>
      </c>
      <c r="D174" s="44">
        <v>65586.66</v>
      </c>
      <c r="E174" s="44">
        <v>18218.516666666666</v>
      </c>
      <c r="F174" s="44" t="s">
        <v>20</v>
      </c>
    </row>
    <row r="175" spans="1:6" ht="13.2" hidden="1" x14ac:dyDescent="0.25">
      <c r="A175" s="35" t="s">
        <v>4</v>
      </c>
      <c r="B175" s="34">
        <v>44</v>
      </c>
      <c r="C175" s="44">
        <v>116206.5</v>
      </c>
      <c r="D175" s="44">
        <v>34861.949999999997</v>
      </c>
      <c r="E175" s="44">
        <v>9683.875</v>
      </c>
      <c r="F175" s="44" t="s">
        <v>19</v>
      </c>
    </row>
    <row r="176" spans="1:6" ht="13.2" hidden="1" x14ac:dyDescent="0.25">
      <c r="A176" s="35" t="s">
        <v>4</v>
      </c>
      <c r="B176" s="34">
        <v>45</v>
      </c>
      <c r="C176" s="44">
        <v>131362.15</v>
      </c>
      <c r="D176" s="44">
        <v>39408.644999999997</v>
      </c>
      <c r="E176" s="44">
        <v>10946.845833333333</v>
      </c>
      <c r="F176" s="44" t="s">
        <v>18</v>
      </c>
    </row>
    <row r="177" spans="1:6" ht="13.2" hidden="1" x14ac:dyDescent="0.25">
      <c r="A177" s="35" t="s">
        <v>4</v>
      </c>
      <c r="B177" s="34">
        <v>46</v>
      </c>
      <c r="C177" s="44">
        <v>111456.5</v>
      </c>
      <c r="D177" s="44">
        <v>33436.949999999997</v>
      </c>
      <c r="E177" s="44">
        <v>9288.0416666666661</v>
      </c>
      <c r="F177" s="44" t="s">
        <v>19</v>
      </c>
    </row>
    <row r="178" spans="1:6" ht="13.2" hidden="1" x14ac:dyDescent="0.25">
      <c r="A178" s="35" t="s">
        <v>4</v>
      </c>
      <c r="B178" s="34">
        <v>47</v>
      </c>
      <c r="C178" s="44">
        <v>207426.4</v>
      </c>
      <c r="D178" s="44">
        <v>62227.92</v>
      </c>
      <c r="E178" s="44">
        <v>17285.533333333333</v>
      </c>
      <c r="F178" s="44" t="s">
        <v>20</v>
      </c>
    </row>
    <row r="179" spans="1:6" ht="13.2" hidden="1" x14ac:dyDescent="0.25">
      <c r="A179" s="35" t="s">
        <v>4</v>
      </c>
      <c r="B179" s="34">
        <v>48</v>
      </c>
      <c r="C179" s="44">
        <v>116206.5</v>
      </c>
      <c r="D179" s="44">
        <v>34861.949999999997</v>
      </c>
      <c r="E179" s="44">
        <v>9683.875</v>
      </c>
      <c r="F179" s="44" t="s">
        <v>21</v>
      </c>
    </row>
    <row r="180" spans="1:6" ht="13.2" hidden="1" x14ac:dyDescent="0.25">
      <c r="A180" s="35" t="s">
        <v>4</v>
      </c>
      <c r="B180" s="34">
        <v>49</v>
      </c>
      <c r="C180" s="44">
        <v>164706.5</v>
      </c>
      <c r="D180" s="44">
        <v>49411.95</v>
      </c>
      <c r="E180" s="44">
        <v>13725.541666666666</v>
      </c>
      <c r="F180" s="44" t="s">
        <v>22</v>
      </c>
    </row>
    <row r="181" spans="1:6" ht="13.2" hidden="1" x14ac:dyDescent="0.25">
      <c r="A181" s="35" t="s">
        <v>4</v>
      </c>
      <c r="B181" s="34">
        <v>50</v>
      </c>
      <c r="C181" s="44">
        <v>116206.5</v>
      </c>
      <c r="D181" s="44">
        <v>34861.949999999997</v>
      </c>
      <c r="E181" s="44">
        <v>9683.875</v>
      </c>
      <c r="F181" s="44" t="s">
        <v>19</v>
      </c>
    </row>
    <row r="182" spans="1:6" ht="13.2" hidden="1" x14ac:dyDescent="0.25">
      <c r="A182" s="35" t="s">
        <v>4</v>
      </c>
      <c r="B182" s="34">
        <v>51</v>
      </c>
      <c r="C182" s="44">
        <v>157416</v>
      </c>
      <c r="D182" s="44">
        <v>47224.799999999996</v>
      </c>
      <c r="E182" s="44">
        <v>13118</v>
      </c>
      <c r="F182" s="44" t="s">
        <v>19</v>
      </c>
    </row>
    <row r="183" spans="1:6" ht="13.2" hidden="1" x14ac:dyDescent="0.25">
      <c r="A183" s="35" t="s">
        <v>4</v>
      </c>
      <c r="B183" s="34">
        <v>52</v>
      </c>
      <c r="C183" s="44">
        <v>98956.5</v>
      </c>
      <c r="D183" s="44">
        <v>29686.949999999997</v>
      </c>
      <c r="E183" s="44">
        <v>8246.375</v>
      </c>
      <c r="F183" s="44" t="s">
        <v>19</v>
      </c>
    </row>
    <row r="184" spans="1:6" ht="13.2" hidden="1" x14ac:dyDescent="0.25">
      <c r="A184" s="35" t="s">
        <v>4</v>
      </c>
      <c r="B184" s="34">
        <v>53</v>
      </c>
      <c r="C184" s="44">
        <v>213862.9</v>
      </c>
      <c r="D184" s="44">
        <v>64158.869999999995</v>
      </c>
      <c r="E184" s="44">
        <v>17821.908333333333</v>
      </c>
      <c r="F184" s="44" t="s">
        <v>20</v>
      </c>
    </row>
    <row r="185" spans="1:6" ht="13.2" hidden="1" x14ac:dyDescent="0.25">
      <c r="A185" s="35" t="s">
        <v>4</v>
      </c>
      <c r="B185" s="34">
        <v>54</v>
      </c>
      <c r="C185" s="44">
        <v>159670.75</v>
      </c>
      <c r="D185" s="44">
        <v>47901.224999999999</v>
      </c>
      <c r="E185" s="44">
        <v>13305.895833333334</v>
      </c>
      <c r="F185" s="44" t="s">
        <v>22</v>
      </c>
    </row>
    <row r="186" spans="1:6" ht="13.2" hidden="1" x14ac:dyDescent="0.25">
      <c r="A186" s="35" t="s">
        <v>4</v>
      </c>
      <c r="B186" s="34">
        <v>55</v>
      </c>
      <c r="C186" s="44">
        <v>174521.35</v>
      </c>
      <c r="D186" s="44">
        <v>52356.404999999999</v>
      </c>
      <c r="E186" s="44">
        <v>14543.445833333333</v>
      </c>
      <c r="F186" s="44" t="s">
        <v>23</v>
      </c>
    </row>
    <row r="187" spans="1:6" ht="13.2" hidden="1" x14ac:dyDescent="0.25">
      <c r="A187" s="35" t="s">
        <v>4</v>
      </c>
      <c r="B187" s="34">
        <v>56</v>
      </c>
      <c r="C187" s="44">
        <v>224441.05</v>
      </c>
      <c r="D187" s="44">
        <v>67332.314999999988</v>
      </c>
      <c r="E187" s="44">
        <v>18703.420833333334</v>
      </c>
      <c r="F187" s="44" t="s">
        <v>20</v>
      </c>
    </row>
    <row r="188" spans="1:6" ht="13.2" hidden="1" x14ac:dyDescent="0.25">
      <c r="A188" s="35" t="s">
        <v>4</v>
      </c>
      <c r="B188" s="34">
        <v>57</v>
      </c>
      <c r="C188" s="44">
        <v>211114.3</v>
      </c>
      <c r="D188" s="44">
        <v>63334.289999999994</v>
      </c>
      <c r="E188" s="44">
        <v>17592.858333333334</v>
      </c>
      <c r="F188" s="44" t="s">
        <v>20</v>
      </c>
    </row>
    <row r="189" spans="1:6" ht="13.2" hidden="1" x14ac:dyDescent="0.25">
      <c r="A189" s="35" t="s">
        <v>4</v>
      </c>
      <c r="B189" s="34">
        <v>59</v>
      </c>
      <c r="C189" s="44">
        <v>159670.75</v>
      </c>
      <c r="D189" s="44">
        <v>47901.224999999999</v>
      </c>
      <c r="E189" s="44">
        <v>13305.895833333334</v>
      </c>
      <c r="F189" s="44" t="s">
        <v>22</v>
      </c>
    </row>
    <row r="190" spans="1:6" ht="13.2" hidden="1" x14ac:dyDescent="0.25">
      <c r="A190" s="35" t="s">
        <v>4</v>
      </c>
      <c r="B190" s="34">
        <v>61</v>
      </c>
      <c r="C190" s="44">
        <v>174135.05</v>
      </c>
      <c r="D190" s="44">
        <v>52240.514999999992</v>
      </c>
      <c r="E190" s="44">
        <v>14511.254166666666</v>
      </c>
      <c r="F190" s="44" t="s">
        <v>22</v>
      </c>
    </row>
    <row r="191" spans="1:6" ht="13.2" hidden="1" x14ac:dyDescent="0.25">
      <c r="A191" s="35" t="s">
        <v>4</v>
      </c>
      <c r="B191" s="34">
        <v>62</v>
      </c>
      <c r="C191" s="44">
        <v>125063.6</v>
      </c>
      <c r="D191" s="44">
        <v>37519.08</v>
      </c>
      <c r="E191" s="44">
        <v>10421.966666666667</v>
      </c>
      <c r="F191" s="44" t="s">
        <v>21</v>
      </c>
    </row>
    <row r="192" spans="1:6" ht="13.2" hidden="1" x14ac:dyDescent="0.25">
      <c r="A192" s="35" t="s">
        <v>4</v>
      </c>
      <c r="B192" s="34">
        <v>63</v>
      </c>
      <c r="C192" s="44">
        <v>167170.75</v>
      </c>
      <c r="D192" s="44">
        <v>50151.224999999999</v>
      </c>
      <c r="E192" s="44">
        <v>13930.895833333334</v>
      </c>
      <c r="F192" s="44" t="s">
        <v>22</v>
      </c>
    </row>
    <row r="193" spans="1:6" ht="13.2" hidden="1" x14ac:dyDescent="0.25">
      <c r="A193" s="35" t="s">
        <v>4</v>
      </c>
      <c r="B193" s="34">
        <v>64</v>
      </c>
      <c r="C193" s="44">
        <v>164706.5</v>
      </c>
      <c r="D193" s="44">
        <v>49411.95</v>
      </c>
      <c r="E193" s="44">
        <v>13725.541666666666</v>
      </c>
      <c r="F193" s="44" t="s">
        <v>22</v>
      </c>
    </row>
    <row r="194" spans="1:6" ht="13.2" hidden="1" x14ac:dyDescent="0.25">
      <c r="A194" s="35" t="s">
        <v>4</v>
      </c>
      <c r="B194" s="34">
        <v>65</v>
      </c>
      <c r="C194" s="44">
        <v>142706.4</v>
      </c>
      <c r="D194" s="44">
        <v>42811.92</v>
      </c>
      <c r="E194" s="44">
        <v>11892.199999999999</v>
      </c>
      <c r="F194" s="44" t="s">
        <v>21</v>
      </c>
    </row>
    <row r="195" spans="1:6" ht="13.2" hidden="1" x14ac:dyDescent="0.25">
      <c r="A195" s="35" t="s">
        <v>4</v>
      </c>
      <c r="B195" s="34">
        <v>67</v>
      </c>
      <c r="C195" s="44">
        <v>174135</v>
      </c>
      <c r="D195" s="44">
        <v>52240.5</v>
      </c>
      <c r="E195" s="44">
        <v>14511.25</v>
      </c>
      <c r="F195" s="44" t="s">
        <v>22</v>
      </c>
    </row>
    <row r="196" spans="1:6" ht="13.2" hidden="1" x14ac:dyDescent="0.25">
      <c r="A196" s="35" t="s">
        <v>4</v>
      </c>
      <c r="B196" s="34">
        <v>68</v>
      </c>
      <c r="C196" s="44">
        <v>159670.70000000001</v>
      </c>
      <c r="D196" s="44">
        <v>47901.21</v>
      </c>
      <c r="E196" s="44">
        <v>13305.891666666668</v>
      </c>
      <c r="F196" s="44" t="s">
        <v>22</v>
      </c>
    </row>
    <row r="197" spans="1:6" ht="13.2" hidden="1" x14ac:dyDescent="0.25">
      <c r="A197" s="35" t="s">
        <v>4</v>
      </c>
      <c r="B197" s="34">
        <v>69</v>
      </c>
      <c r="C197" s="44">
        <v>97750</v>
      </c>
      <c r="D197" s="44">
        <v>29325</v>
      </c>
      <c r="E197" s="44">
        <v>8145.833333333333</v>
      </c>
      <c r="F197" s="44" t="s">
        <v>23</v>
      </c>
    </row>
    <row r="198" spans="1:6" ht="13.2" hidden="1" x14ac:dyDescent="0.25">
      <c r="A198" s="35" t="s">
        <v>4</v>
      </c>
      <c r="B198" s="34">
        <v>70</v>
      </c>
      <c r="C198" s="44">
        <v>114250</v>
      </c>
      <c r="D198" s="44">
        <v>34275</v>
      </c>
      <c r="E198" s="44">
        <v>9520.8333333333339</v>
      </c>
      <c r="F198" s="44" t="s">
        <v>23</v>
      </c>
    </row>
    <row r="199" spans="1:6" ht="13.2" hidden="1" x14ac:dyDescent="0.25">
      <c r="A199" s="35" t="s">
        <v>4</v>
      </c>
      <c r="B199" s="34">
        <v>71</v>
      </c>
      <c r="C199" s="44">
        <v>0</v>
      </c>
      <c r="D199" s="44">
        <v>0</v>
      </c>
      <c r="E199" s="44">
        <v>0</v>
      </c>
      <c r="F199" s="44" t="s">
        <v>22</v>
      </c>
    </row>
    <row r="200" spans="1:6" ht="13.2" hidden="1" x14ac:dyDescent="0.25">
      <c r="A200" s="35" t="s">
        <v>4</v>
      </c>
      <c r="B200" s="34">
        <v>72</v>
      </c>
      <c r="C200" s="44">
        <v>84964.3</v>
      </c>
      <c r="D200" s="44">
        <v>25489.29</v>
      </c>
      <c r="E200" s="44">
        <v>7080.3583333333336</v>
      </c>
      <c r="F200" s="44" t="s">
        <v>22</v>
      </c>
    </row>
    <row r="201" spans="1:6" ht="13.2" hidden="1" x14ac:dyDescent="0.25">
      <c r="A201" s="35" t="s">
        <v>4</v>
      </c>
      <c r="B201" s="34">
        <v>73</v>
      </c>
      <c r="C201" s="44">
        <v>82598.2</v>
      </c>
      <c r="D201" s="44">
        <v>24779.46</v>
      </c>
      <c r="E201" s="44">
        <v>6883.1833333333334</v>
      </c>
      <c r="F201" s="44" t="s">
        <v>20</v>
      </c>
    </row>
    <row r="202" spans="1:6" ht="13.2" hidden="1" x14ac:dyDescent="0.25">
      <c r="A202" s="35" t="s">
        <v>4</v>
      </c>
      <c r="B202" s="34">
        <v>74</v>
      </c>
      <c r="C202" s="44">
        <v>26142.85</v>
      </c>
      <c r="D202" s="44">
        <v>7842.8549999999996</v>
      </c>
      <c r="E202" s="44">
        <v>2178.5708333333332</v>
      </c>
      <c r="F202" s="44" t="s">
        <v>22</v>
      </c>
    </row>
    <row r="203" spans="1:6" ht="13.2" hidden="1" x14ac:dyDescent="0.25">
      <c r="A203" s="35" t="s">
        <v>4</v>
      </c>
      <c r="B203" s="34">
        <v>75</v>
      </c>
      <c r="C203" s="44">
        <v>24642.85</v>
      </c>
      <c r="D203" s="44">
        <v>7392.8549999999996</v>
      </c>
      <c r="E203" s="44">
        <v>2053.5708333333332</v>
      </c>
      <c r="F203" s="44" t="s">
        <v>22</v>
      </c>
    </row>
    <row r="204" spans="1:6" ht="13.2" hidden="1" x14ac:dyDescent="0.25">
      <c r="A204" s="35" t="s">
        <v>5</v>
      </c>
      <c r="B204" s="34">
        <v>1</v>
      </c>
      <c r="C204" s="44">
        <v>428604.45</v>
      </c>
      <c r="D204" s="44">
        <v>128581.33499999999</v>
      </c>
      <c r="E204" s="44">
        <v>35717.037499999999</v>
      </c>
      <c r="F204" s="44" t="s">
        <v>18</v>
      </c>
    </row>
    <row r="205" spans="1:6" ht="13.2" hidden="1" x14ac:dyDescent="0.25">
      <c r="A205" s="35" t="s">
        <v>5</v>
      </c>
      <c r="B205" s="34">
        <v>2</v>
      </c>
      <c r="C205" s="44">
        <v>296446.55</v>
      </c>
      <c r="D205" s="44">
        <v>88933.964999999997</v>
      </c>
      <c r="E205" s="44">
        <v>24703.879166666666</v>
      </c>
      <c r="F205" s="44" t="s">
        <v>18</v>
      </c>
    </row>
    <row r="206" spans="1:6" ht="13.2" hidden="1" x14ac:dyDescent="0.25">
      <c r="A206" s="35" t="s">
        <v>5</v>
      </c>
      <c r="B206" s="34">
        <v>3</v>
      </c>
      <c r="C206" s="44">
        <v>239206.5</v>
      </c>
      <c r="D206" s="44">
        <v>71761.95</v>
      </c>
      <c r="E206" s="44">
        <v>19933.875</v>
      </c>
      <c r="F206" s="44" t="s">
        <v>19</v>
      </c>
    </row>
    <row r="207" spans="1:6" ht="13.2" hidden="1" x14ac:dyDescent="0.25">
      <c r="A207" s="35" t="s">
        <v>5</v>
      </c>
      <c r="B207" s="34">
        <v>4</v>
      </c>
      <c r="C207" s="44">
        <v>243996.79999999999</v>
      </c>
      <c r="D207" s="44">
        <v>73199.039999999994</v>
      </c>
      <c r="E207" s="44">
        <v>20333.066666666666</v>
      </c>
      <c r="F207" s="44" t="s">
        <v>20</v>
      </c>
    </row>
    <row r="208" spans="1:6" ht="13.2" hidden="1" x14ac:dyDescent="0.25">
      <c r="A208" s="35" t="s">
        <v>5</v>
      </c>
      <c r="B208" s="34">
        <v>5</v>
      </c>
      <c r="C208" s="44">
        <v>141787.1</v>
      </c>
      <c r="D208" s="44">
        <v>42536.13</v>
      </c>
      <c r="E208" s="44">
        <v>11815.591666666667</v>
      </c>
      <c r="F208" s="44" t="s">
        <v>19</v>
      </c>
    </row>
    <row r="209" spans="1:6" ht="13.2" hidden="1" x14ac:dyDescent="0.25">
      <c r="A209" s="35" t="s">
        <v>5</v>
      </c>
      <c r="B209" s="34">
        <v>6</v>
      </c>
      <c r="C209" s="44">
        <v>244343.6</v>
      </c>
      <c r="D209" s="44">
        <v>73303.08</v>
      </c>
      <c r="E209" s="44">
        <v>20361.966666666667</v>
      </c>
      <c r="F209" s="44" t="s">
        <v>20</v>
      </c>
    </row>
    <row r="210" spans="1:6" ht="13.2" hidden="1" x14ac:dyDescent="0.25">
      <c r="A210" s="35" t="s">
        <v>5</v>
      </c>
      <c r="B210" s="34">
        <v>7</v>
      </c>
      <c r="C210" s="44">
        <v>240964.55</v>
      </c>
      <c r="D210" s="44">
        <v>72289.364999999991</v>
      </c>
      <c r="E210" s="44">
        <v>20080.379166666666</v>
      </c>
      <c r="F210" s="44" t="s">
        <v>20</v>
      </c>
    </row>
    <row r="211" spans="1:6" ht="13.2" hidden="1" x14ac:dyDescent="0.25">
      <c r="A211" s="35" t="s">
        <v>5</v>
      </c>
      <c r="B211" s="34">
        <v>8</v>
      </c>
      <c r="C211" s="44">
        <v>149738.75</v>
      </c>
      <c r="D211" s="44">
        <v>44921.625</v>
      </c>
      <c r="E211" s="44">
        <v>12478.229166666666</v>
      </c>
      <c r="F211" s="44" t="s">
        <v>21</v>
      </c>
    </row>
    <row r="212" spans="1:6" ht="13.2" hidden="1" x14ac:dyDescent="0.25">
      <c r="A212" s="35" t="s">
        <v>5</v>
      </c>
      <c r="B212" s="34">
        <v>9</v>
      </c>
      <c r="C212" s="44">
        <v>239206.5</v>
      </c>
      <c r="D212" s="44">
        <v>71761.95</v>
      </c>
      <c r="E212" s="44">
        <v>19933.875</v>
      </c>
      <c r="F212" s="44" t="s">
        <v>21</v>
      </c>
    </row>
    <row r="213" spans="1:6" ht="13.2" hidden="1" x14ac:dyDescent="0.25">
      <c r="A213" s="35" t="s">
        <v>5</v>
      </c>
      <c r="B213" s="34">
        <v>10</v>
      </c>
      <c r="C213" s="44">
        <v>141787.1</v>
      </c>
      <c r="D213" s="44">
        <v>42536.13</v>
      </c>
      <c r="E213" s="44">
        <v>11815.591666666667</v>
      </c>
      <c r="F213" s="44" t="s">
        <v>22</v>
      </c>
    </row>
    <row r="214" spans="1:6" ht="13.2" hidden="1" x14ac:dyDescent="0.25">
      <c r="A214" s="35" t="s">
        <v>5</v>
      </c>
      <c r="B214" s="34">
        <v>11</v>
      </c>
      <c r="C214" s="44">
        <v>131932.29999999999</v>
      </c>
      <c r="D214" s="44">
        <v>39579.689999999995</v>
      </c>
      <c r="E214" s="44">
        <v>10994.358333333332</v>
      </c>
      <c r="F214" s="44" t="s">
        <v>21</v>
      </c>
    </row>
    <row r="215" spans="1:6" ht="13.2" hidden="1" x14ac:dyDescent="0.25">
      <c r="A215" s="35" t="s">
        <v>5</v>
      </c>
      <c r="B215" s="34">
        <v>12</v>
      </c>
      <c r="C215" s="44">
        <v>115980.65</v>
      </c>
      <c r="D215" s="44">
        <v>34794.195</v>
      </c>
      <c r="E215" s="44">
        <v>9665.0541666666668</v>
      </c>
      <c r="F215" s="44" t="s">
        <v>19</v>
      </c>
    </row>
    <row r="216" spans="1:6" ht="13.2" hidden="1" x14ac:dyDescent="0.25">
      <c r="A216" s="35" t="s">
        <v>5</v>
      </c>
      <c r="B216" s="34">
        <v>13</v>
      </c>
      <c r="C216" s="44">
        <v>239206.5</v>
      </c>
      <c r="D216" s="44">
        <v>71761.95</v>
      </c>
      <c r="E216" s="44">
        <v>19933.875</v>
      </c>
      <c r="F216" s="44" t="s">
        <v>19</v>
      </c>
    </row>
    <row r="217" spans="1:6" ht="13.2" hidden="1" x14ac:dyDescent="0.25">
      <c r="A217" s="35" t="s">
        <v>5</v>
      </c>
      <c r="B217" s="34">
        <v>14</v>
      </c>
      <c r="C217" s="44">
        <v>162238.75</v>
      </c>
      <c r="D217" s="44">
        <v>48671.625</v>
      </c>
      <c r="E217" s="44">
        <v>13519.895833333334</v>
      </c>
      <c r="F217" s="44" t="s">
        <v>22</v>
      </c>
    </row>
    <row r="218" spans="1:6" ht="13.2" hidden="1" x14ac:dyDescent="0.25">
      <c r="A218" s="35" t="s">
        <v>5</v>
      </c>
      <c r="B218" s="34">
        <v>15</v>
      </c>
      <c r="C218" s="44">
        <v>239206.5</v>
      </c>
      <c r="D218" s="44">
        <v>71761.95</v>
      </c>
      <c r="E218" s="44">
        <v>19933.875</v>
      </c>
      <c r="F218" s="44" t="s">
        <v>22</v>
      </c>
    </row>
    <row r="219" spans="1:6" ht="13.2" hidden="1" x14ac:dyDescent="0.25">
      <c r="A219" s="35" t="s">
        <v>5</v>
      </c>
      <c r="B219" s="34">
        <v>16</v>
      </c>
      <c r="C219" s="44">
        <v>140867.75</v>
      </c>
      <c r="D219" s="44">
        <v>42260.324999999997</v>
      </c>
      <c r="E219" s="44">
        <v>11738.979166666666</v>
      </c>
      <c r="F219" s="44" t="s">
        <v>22</v>
      </c>
    </row>
    <row r="220" spans="1:6" ht="13.2" hidden="1" x14ac:dyDescent="0.25">
      <c r="A220" s="35" t="s">
        <v>5</v>
      </c>
      <c r="B220" s="34">
        <v>17</v>
      </c>
      <c r="C220" s="44">
        <v>1303.25</v>
      </c>
      <c r="D220" s="44">
        <v>390.97499999999997</v>
      </c>
      <c r="E220" s="44">
        <v>108.60416666666667</v>
      </c>
      <c r="F220" s="44" t="s">
        <v>22</v>
      </c>
    </row>
    <row r="221" spans="1:6" ht="13.2" hidden="1" x14ac:dyDescent="0.25">
      <c r="A221" s="35" t="s">
        <v>5</v>
      </c>
      <c r="B221" s="34">
        <v>18</v>
      </c>
      <c r="C221" s="44">
        <v>243819.4</v>
      </c>
      <c r="D221" s="44">
        <v>73145.819999999992</v>
      </c>
      <c r="E221" s="44">
        <v>20318.283333333333</v>
      </c>
      <c r="F221" s="44" t="s">
        <v>20</v>
      </c>
    </row>
    <row r="222" spans="1:6" ht="13.2" hidden="1" x14ac:dyDescent="0.25">
      <c r="A222" s="35" t="s">
        <v>5</v>
      </c>
      <c r="B222" s="34">
        <v>19</v>
      </c>
      <c r="C222" s="44">
        <v>286858.55</v>
      </c>
      <c r="D222" s="44">
        <v>86057.564999999988</v>
      </c>
      <c r="E222" s="44">
        <v>23904.879166666666</v>
      </c>
      <c r="F222" s="44" t="s">
        <v>20</v>
      </c>
    </row>
    <row r="223" spans="1:6" ht="13.2" hidden="1" x14ac:dyDescent="0.25">
      <c r="A223" s="35" t="s">
        <v>5</v>
      </c>
      <c r="B223" s="34">
        <v>20</v>
      </c>
      <c r="C223" s="44">
        <v>238093.6</v>
      </c>
      <c r="D223" s="44">
        <v>71428.08</v>
      </c>
      <c r="E223" s="44">
        <v>19841.133333333335</v>
      </c>
      <c r="F223" s="44" t="s">
        <v>20</v>
      </c>
    </row>
    <row r="224" spans="1:6" ht="13.2" hidden="1" x14ac:dyDescent="0.25">
      <c r="A224" s="35" t="s">
        <v>5</v>
      </c>
      <c r="B224" s="34">
        <v>21</v>
      </c>
      <c r="C224" s="44">
        <v>241343.6</v>
      </c>
      <c r="D224" s="44">
        <v>72403.08</v>
      </c>
      <c r="E224" s="44">
        <v>20111.966666666667</v>
      </c>
      <c r="F224" s="44" t="s">
        <v>20</v>
      </c>
    </row>
    <row r="225" spans="1:6" ht="13.2" hidden="1" x14ac:dyDescent="0.25">
      <c r="A225" s="35" t="s">
        <v>5</v>
      </c>
      <c r="B225" s="34">
        <v>22</v>
      </c>
      <c r="C225" s="44">
        <v>219206.5</v>
      </c>
      <c r="D225" s="44">
        <v>65761.95</v>
      </c>
      <c r="E225" s="44">
        <v>18267.208333333332</v>
      </c>
      <c r="F225" s="44" t="s">
        <v>18</v>
      </c>
    </row>
    <row r="226" spans="1:6" ht="13.2" hidden="1" x14ac:dyDescent="0.25">
      <c r="A226" s="35" t="s">
        <v>5</v>
      </c>
      <c r="B226" s="34">
        <v>23</v>
      </c>
      <c r="C226" s="44">
        <v>230585.5</v>
      </c>
      <c r="D226" s="44">
        <v>69175.649999999994</v>
      </c>
      <c r="E226" s="44">
        <v>19215.458333333332</v>
      </c>
      <c r="F226" s="44" t="s">
        <v>20</v>
      </c>
    </row>
    <row r="227" spans="1:6" ht="13.2" hidden="1" x14ac:dyDescent="0.25">
      <c r="A227" s="35" t="s">
        <v>5</v>
      </c>
      <c r="B227" s="34">
        <v>24</v>
      </c>
      <c r="C227" s="44">
        <v>175448.4</v>
      </c>
      <c r="D227" s="44">
        <v>52634.52</v>
      </c>
      <c r="E227" s="44">
        <v>14620.699999999999</v>
      </c>
      <c r="F227" s="44" t="s">
        <v>19</v>
      </c>
    </row>
    <row r="228" spans="1:6" ht="13.2" hidden="1" x14ac:dyDescent="0.25">
      <c r="A228" s="35" t="s">
        <v>5</v>
      </c>
      <c r="B228" s="34">
        <v>25</v>
      </c>
      <c r="C228" s="44">
        <v>240464.55</v>
      </c>
      <c r="D228" s="44">
        <v>72139.364999999991</v>
      </c>
      <c r="E228" s="44">
        <v>20038.712499999998</v>
      </c>
      <c r="F228" s="44" t="s">
        <v>20</v>
      </c>
    </row>
    <row r="229" spans="1:6" ht="13.2" hidden="1" x14ac:dyDescent="0.25">
      <c r="A229" s="35" t="s">
        <v>5</v>
      </c>
      <c r="B229" s="34">
        <v>26</v>
      </c>
      <c r="C229" s="44">
        <v>143287.1</v>
      </c>
      <c r="D229" s="44">
        <v>42986.13</v>
      </c>
      <c r="E229" s="44">
        <v>11940.591666666667</v>
      </c>
      <c r="F229" s="44" t="s">
        <v>19</v>
      </c>
    </row>
    <row r="230" spans="1:6" ht="13.2" hidden="1" x14ac:dyDescent="0.25">
      <c r="A230" s="35" t="s">
        <v>5</v>
      </c>
      <c r="B230" s="34">
        <v>27</v>
      </c>
      <c r="C230" s="44">
        <v>31141.95</v>
      </c>
      <c r="D230" s="44">
        <v>9342.5849999999991</v>
      </c>
      <c r="E230" s="44">
        <v>2595.1624999999999</v>
      </c>
      <c r="F230" s="44" t="s">
        <v>22</v>
      </c>
    </row>
    <row r="231" spans="1:6" ht="13.2" hidden="1" x14ac:dyDescent="0.25">
      <c r="A231" s="35" t="s">
        <v>5</v>
      </c>
      <c r="B231" s="34">
        <v>28</v>
      </c>
      <c r="C231" s="44">
        <v>143287.1</v>
      </c>
      <c r="D231" s="44">
        <v>42986.13</v>
      </c>
      <c r="E231" s="44">
        <v>11940.591666666667</v>
      </c>
      <c r="F231" s="44" t="s">
        <v>22</v>
      </c>
    </row>
    <row r="232" spans="1:6" ht="13.2" hidden="1" x14ac:dyDescent="0.25">
      <c r="A232" s="35" t="s">
        <v>5</v>
      </c>
      <c r="B232" s="34">
        <v>29</v>
      </c>
      <c r="C232" s="44">
        <v>115980.65</v>
      </c>
      <c r="D232" s="44">
        <v>34794.195</v>
      </c>
      <c r="E232" s="44">
        <v>9665.0541666666668</v>
      </c>
      <c r="F232" s="44" t="s">
        <v>19</v>
      </c>
    </row>
    <row r="233" spans="1:6" ht="13.2" hidden="1" x14ac:dyDescent="0.25">
      <c r="A233" s="35" t="s">
        <v>5</v>
      </c>
      <c r="B233" s="34">
        <v>30</v>
      </c>
      <c r="C233" s="44">
        <v>143287.1</v>
      </c>
      <c r="D233" s="44">
        <v>42986.13</v>
      </c>
      <c r="E233" s="44">
        <v>11940.591666666667</v>
      </c>
      <c r="F233" s="44" t="s">
        <v>19</v>
      </c>
    </row>
    <row r="234" spans="1:6" ht="13.2" hidden="1" x14ac:dyDescent="0.25">
      <c r="A234" s="35" t="s">
        <v>5</v>
      </c>
      <c r="B234" s="34">
        <v>31</v>
      </c>
      <c r="C234" s="44">
        <v>229496.8</v>
      </c>
      <c r="D234" s="44">
        <v>68849.039999999994</v>
      </c>
      <c r="E234" s="44">
        <v>19124.733333333334</v>
      </c>
      <c r="F234" s="44" t="s">
        <v>20</v>
      </c>
    </row>
    <row r="235" spans="1:6" ht="13.2" hidden="1" x14ac:dyDescent="0.25">
      <c r="A235" s="35" t="s">
        <v>5</v>
      </c>
      <c r="B235" s="34">
        <v>32</v>
      </c>
      <c r="C235" s="44">
        <v>143867.75</v>
      </c>
      <c r="D235" s="44">
        <v>43160.324999999997</v>
      </c>
      <c r="E235" s="44">
        <v>11988.979166666666</v>
      </c>
      <c r="F235" s="44" t="s">
        <v>22</v>
      </c>
    </row>
    <row r="236" spans="1:6" ht="13.2" hidden="1" x14ac:dyDescent="0.25">
      <c r="A236" s="35" t="s">
        <v>5</v>
      </c>
      <c r="B236" s="34">
        <v>33</v>
      </c>
      <c r="C236" s="44">
        <v>173077.45</v>
      </c>
      <c r="D236" s="44">
        <v>51923.235000000001</v>
      </c>
      <c r="E236" s="44">
        <v>14423.120833333334</v>
      </c>
      <c r="F236" s="44" t="s">
        <v>23</v>
      </c>
    </row>
    <row r="237" spans="1:6" ht="13.2" hidden="1" x14ac:dyDescent="0.25">
      <c r="A237" s="35" t="s">
        <v>5</v>
      </c>
      <c r="B237" s="34">
        <v>34</v>
      </c>
      <c r="C237" s="44">
        <v>115980.65</v>
      </c>
      <c r="D237" s="44">
        <v>34794.195</v>
      </c>
      <c r="E237" s="44">
        <v>9665.0541666666668</v>
      </c>
      <c r="F237" s="44" t="s">
        <v>19</v>
      </c>
    </row>
    <row r="238" spans="1:6" ht="13.2" hidden="1" x14ac:dyDescent="0.25">
      <c r="A238" s="35" t="s">
        <v>5</v>
      </c>
      <c r="B238" s="34">
        <v>35</v>
      </c>
      <c r="C238" s="44">
        <v>113109.7</v>
      </c>
      <c r="D238" s="44">
        <v>33932.909999999996</v>
      </c>
      <c r="E238" s="44">
        <v>9425.8083333333325</v>
      </c>
      <c r="F238" s="44" t="s">
        <v>21</v>
      </c>
    </row>
    <row r="239" spans="1:6" ht="13.2" hidden="1" x14ac:dyDescent="0.25">
      <c r="A239" s="35" t="s">
        <v>5</v>
      </c>
      <c r="B239" s="34">
        <v>36</v>
      </c>
      <c r="C239" s="44">
        <v>36093.599999999999</v>
      </c>
      <c r="D239" s="44">
        <v>10828.08</v>
      </c>
      <c r="E239" s="44">
        <v>3007.7999999999997</v>
      </c>
      <c r="F239" s="44" t="s">
        <v>19</v>
      </c>
    </row>
    <row r="240" spans="1:6" ht="13.2" hidden="1" x14ac:dyDescent="0.25">
      <c r="A240" s="35" t="s">
        <v>5</v>
      </c>
      <c r="B240" s="34">
        <v>37</v>
      </c>
      <c r="C240" s="44">
        <v>202109.7</v>
      </c>
      <c r="D240" s="44">
        <v>60632.91</v>
      </c>
      <c r="E240" s="44">
        <v>16842.475000000002</v>
      </c>
      <c r="F240" s="44" t="s">
        <v>18</v>
      </c>
    </row>
    <row r="241" spans="1:6" ht="13.2" hidden="1" x14ac:dyDescent="0.25">
      <c r="A241" s="35" t="s">
        <v>5</v>
      </c>
      <c r="B241" s="34">
        <v>38</v>
      </c>
      <c r="C241" s="44">
        <v>114545.2</v>
      </c>
      <c r="D241" s="44">
        <v>34363.56</v>
      </c>
      <c r="E241" s="44">
        <v>9545.4333333333325</v>
      </c>
      <c r="F241" s="44" t="s">
        <v>21</v>
      </c>
    </row>
    <row r="242" spans="1:6" ht="13.2" hidden="1" x14ac:dyDescent="0.25">
      <c r="A242" s="35" t="s">
        <v>5</v>
      </c>
      <c r="B242" s="34">
        <v>39</v>
      </c>
      <c r="C242" s="44">
        <v>146867.75</v>
      </c>
      <c r="D242" s="44">
        <v>44060.324999999997</v>
      </c>
      <c r="E242" s="44">
        <v>12238.979166666666</v>
      </c>
      <c r="F242" s="44" t="s">
        <v>19</v>
      </c>
    </row>
    <row r="243" spans="1:6" ht="13.2" hidden="1" x14ac:dyDescent="0.25">
      <c r="A243" s="35" t="s">
        <v>5</v>
      </c>
      <c r="B243" s="34">
        <v>40</v>
      </c>
      <c r="C243" s="44">
        <v>112980.65</v>
      </c>
      <c r="D243" s="44">
        <v>33894.195</v>
      </c>
      <c r="E243" s="44">
        <v>9415.0541666666668</v>
      </c>
      <c r="F243" s="44" t="s">
        <v>21</v>
      </c>
    </row>
    <row r="244" spans="1:6" ht="13.2" hidden="1" x14ac:dyDescent="0.25">
      <c r="A244" s="35" t="s">
        <v>5</v>
      </c>
      <c r="B244" s="34">
        <v>41</v>
      </c>
      <c r="C244" s="44">
        <v>120254.85</v>
      </c>
      <c r="D244" s="44">
        <v>36076.455000000002</v>
      </c>
      <c r="E244" s="44">
        <v>10021.237500000001</v>
      </c>
      <c r="F244" s="44" t="s">
        <v>19</v>
      </c>
    </row>
    <row r="245" spans="1:6" ht="13.2" hidden="1" x14ac:dyDescent="0.25">
      <c r="A245" s="35" t="s">
        <v>5</v>
      </c>
      <c r="B245" s="34">
        <v>43</v>
      </c>
      <c r="C245" s="44">
        <v>251637</v>
      </c>
      <c r="D245" s="44">
        <v>75491.099999999991</v>
      </c>
      <c r="E245" s="44">
        <v>20969.75</v>
      </c>
      <c r="F245" s="44" t="s">
        <v>20</v>
      </c>
    </row>
    <row r="246" spans="1:6" ht="13.2" hidden="1" x14ac:dyDescent="0.25">
      <c r="A246" s="35" t="s">
        <v>5</v>
      </c>
      <c r="B246" s="34">
        <v>44</v>
      </c>
      <c r="C246" s="44">
        <v>117480.65</v>
      </c>
      <c r="D246" s="44">
        <v>35244.195</v>
      </c>
      <c r="E246" s="44">
        <v>9790.0541666666668</v>
      </c>
      <c r="F246" s="44" t="s">
        <v>19</v>
      </c>
    </row>
    <row r="247" spans="1:6" ht="13.2" hidden="1" x14ac:dyDescent="0.25">
      <c r="A247" s="35" t="s">
        <v>5</v>
      </c>
      <c r="B247" s="34">
        <v>45</v>
      </c>
      <c r="C247" s="44">
        <v>126303.25</v>
      </c>
      <c r="D247" s="44">
        <v>37890.974999999999</v>
      </c>
      <c r="E247" s="44">
        <v>10525.270833333334</v>
      </c>
      <c r="F247" s="44" t="s">
        <v>18</v>
      </c>
    </row>
    <row r="248" spans="1:6" ht="13.2" hidden="1" x14ac:dyDescent="0.25">
      <c r="A248" s="35" t="s">
        <v>5</v>
      </c>
      <c r="B248" s="34">
        <v>46</v>
      </c>
      <c r="C248" s="44">
        <v>117480.65</v>
      </c>
      <c r="D248" s="44">
        <v>35244.195</v>
      </c>
      <c r="E248" s="44">
        <v>9790.0541666666668</v>
      </c>
      <c r="F248" s="44" t="s">
        <v>19</v>
      </c>
    </row>
    <row r="249" spans="1:6" ht="13.2" hidden="1" x14ac:dyDescent="0.25">
      <c r="A249" s="35" t="s">
        <v>5</v>
      </c>
      <c r="B249" s="34">
        <v>47</v>
      </c>
      <c r="C249" s="44">
        <v>221891.95</v>
      </c>
      <c r="D249" s="44">
        <v>66567.585000000006</v>
      </c>
      <c r="E249" s="44">
        <v>18490.995833333334</v>
      </c>
      <c r="F249" s="44" t="s">
        <v>20</v>
      </c>
    </row>
    <row r="250" spans="1:6" ht="13.2" hidden="1" x14ac:dyDescent="0.25">
      <c r="A250" s="35" t="s">
        <v>5</v>
      </c>
      <c r="B250" s="34">
        <v>48</v>
      </c>
      <c r="C250" s="44">
        <v>115980.65</v>
      </c>
      <c r="D250" s="44">
        <v>34794.195</v>
      </c>
      <c r="E250" s="44">
        <v>9665.0541666666668</v>
      </c>
      <c r="F250" s="44" t="s">
        <v>21</v>
      </c>
    </row>
    <row r="251" spans="1:6" ht="13.2" hidden="1" x14ac:dyDescent="0.25">
      <c r="A251" s="35" t="s">
        <v>5</v>
      </c>
      <c r="B251" s="34">
        <v>49</v>
      </c>
      <c r="C251" s="44">
        <v>158271</v>
      </c>
      <c r="D251" s="44">
        <v>47481.299999999996</v>
      </c>
      <c r="E251" s="44">
        <v>13189.25</v>
      </c>
      <c r="F251" s="44" t="s">
        <v>22</v>
      </c>
    </row>
    <row r="252" spans="1:6" ht="13.2" hidden="1" x14ac:dyDescent="0.25">
      <c r="A252" s="35" t="s">
        <v>5</v>
      </c>
      <c r="B252" s="34">
        <v>50</v>
      </c>
      <c r="C252" s="44">
        <v>123029.05</v>
      </c>
      <c r="D252" s="44">
        <v>36908.714999999997</v>
      </c>
      <c r="E252" s="44">
        <v>10252.420833333334</v>
      </c>
      <c r="F252" s="44" t="s">
        <v>19</v>
      </c>
    </row>
    <row r="253" spans="1:6" ht="13.2" hidden="1" x14ac:dyDescent="0.25">
      <c r="A253" s="35" t="s">
        <v>5</v>
      </c>
      <c r="B253" s="34">
        <v>51</v>
      </c>
      <c r="C253" s="44">
        <v>168287.1</v>
      </c>
      <c r="D253" s="44">
        <v>50486.13</v>
      </c>
      <c r="E253" s="44">
        <v>14023.925000000001</v>
      </c>
      <c r="F253" s="44" t="s">
        <v>19</v>
      </c>
    </row>
    <row r="254" spans="1:6" ht="13.2" hidden="1" x14ac:dyDescent="0.25">
      <c r="A254" s="35" t="s">
        <v>5</v>
      </c>
      <c r="B254" s="34">
        <v>52</v>
      </c>
      <c r="C254" s="44">
        <v>117254.85</v>
      </c>
      <c r="D254" s="44">
        <v>35176.455000000002</v>
      </c>
      <c r="E254" s="44">
        <v>9771.2375000000011</v>
      </c>
      <c r="F254" s="44" t="s">
        <v>19</v>
      </c>
    </row>
    <row r="255" spans="1:6" ht="13.2" hidden="1" x14ac:dyDescent="0.25">
      <c r="A255" s="35" t="s">
        <v>5</v>
      </c>
      <c r="B255" s="34">
        <v>53</v>
      </c>
      <c r="C255" s="44">
        <v>209101.65</v>
      </c>
      <c r="D255" s="44">
        <v>62730.494999999995</v>
      </c>
      <c r="E255" s="44">
        <v>17425.137500000001</v>
      </c>
      <c r="F255" s="44" t="s">
        <v>20</v>
      </c>
    </row>
    <row r="256" spans="1:6" ht="13.2" hidden="1" x14ac:dyDescent="0.25">
      <c r="A256" s="35" t="s">
        <v>5</v>
      </c>
      <c r="B256" s="34">
        <v>54</v>
      </c>
      <c r="C256" s="44">
        <v>164367.75</v>
      </c>
      <c r="D256" s="44">
        <v>49310.324999999997</v>
      </c>
      <c r="E256" s="44">
        <v>13697.3125</v>
      </c>
      <c r="F256" s="44" t="s">
        <v>22</v>
      </c>
    </row>
    <row r="257" spans="1:6" ht="13.2" hidden="1" x14ac:dyDescent="0.25">
      <c r="A257" s="35" t="s">
        <v>5</v>
      </c>
      <c r="B257" s="34">
        <v>55</v>
      </c>
      <c r="C257" s="44">
        <v>173077.45</v>
      </c>
      <c r="D257" s="44">
        <v>51923.235000000001</v>
      </c>
      <c r="E257" s="44">
        <v>14423.120833333334</v>
      </c>
      <c r="F257" s="44" t="s">
        <v>23</v>
      </c>
    </row>
    <row r="258" spans="1:6" ht="13.2" hidden="1" x14ac:dyDescent="0.25">
      <c r="A258" s="35" t="s">
        <v>5</v>
      </c>
      <c r="B258" s="34">
        <v>56</v>
      </c>
      <c r="C258" s="44">
        <v>223391.95</v>
      </c>
      <c r="D258" s="44">
        <v>67017.585000000006</v>
      </c>
      <c r="E258" s="44">
        <v>18615.995833333334</v>
      </c>
      <c r="F258" s="44" t="s">
        <v>20</v>
      </c>
    </row>
    <row r="259" spans="1:6" ht="13.2" hidden="1" x14ac:dyDescent="0.25">
      <c r="A259" s="35" t="s">
        <v>5</v>
      </c>
      <c r="B259" s="34">
        <v>57</v>
      </c>
      <c r="C259" s="44">
        <v>218996.8</v>
      </c>
      <c r="D259" s="44">
        <v>65699.039999999994</v>
      </c>
      <c r="E259" s="44">
        <v>18249.733333333334</v>
      </c>
      <c r="F259" s="44" t="s">
        <v>20</v>
      </c>
    </row>
    <row r="260" spans="1:6" ht="13.2" hidden="1" x14ac:dyDescent="0.25">
      <c r="A260" s="35" t="s">
        <v>5</v>
      </c>
      <c r="B260" s="34">
        <v>59</v>
      </c>
      <c r="C260" s="44">
        <v>162238.75</v>
      </c>
      <c r="D260" s="44">
        <v>48671.625</v>
      </c>
      <c r="E260" s="44">
        <v>13519.895833333334</v>
      </c>
      <c r="F260" s="44" t="s">
        <v>22</v>
      </c>
    </row>
    <row r="261" spans="1:6" ht="13.2" hidden="1" x14ac:dyDescent="0.25">
      <c r="A261" s="35" t="s">
        <v>5</v>
      </c>
      <c r="B261" s="34">
        <v>61</v>
      </c>
      <c r="C261" s="44">
        <v>170367.75</v>
      </c>
      <c r="D261" s="44">
        <v>51110.324999999997</v>
      </c>
      <c r="E261" s="44">
        <v>14197.3125</v>
      </c>
      <c r="F261" s="44" t="s">
        <v>22</v>
      </c>
    </row>
    <row r="262" spans="1:6" ht="13.2" hidden="1" x14ac:dyDescent="0.25">
      <c r="A262" s="35" t="s">
        <v>5</v>
      </c>
      <c r="B262" s="34">
        <v>62</v>
      </c>
      <c r="C262" s="44">
        <v>130496.8</v>
      </c>
      <c r="D262" s="44">
        <v>39149.040000000001</v>
      </c>
      <c r="E262" s="44">
        <v>10874.733333333334</v>
      </c>
      <c r="F262" s="44" t="s">
        <v>21</v>
      </c>
    </row>
    <row r="263" spans="1:6" ht="13.2" hidden="1" x14ac:dyDescent="0.25">
      <c r="A263" s="35" t="s">
        <v>5</v>
      </c>
      <c r="B263" s="34">
        <v>63</v>
      </c>
      <c r="C263" s="44">
        <v>168287.1</v>
      </c>
      <c r="D263" s="44">
        <v>50486.13</v>
      </c>
      <c r="E263" s="44">
        <v>14023.925000000001</v>
      </c>
      <c r="F263" s="44" t="s">
        <v>22</v>
      </c>
    </row>
    <row r="264" spans="1:6" ht="13.2" hidden="1" x14ac:dyDescent="0.25">
      <c r="A264" s="35" t="s">
        <v>5</v>
      </c>
      <c r="B264" s="34">
        <v>64</v>
      </c>
      <c r="C264" s="44">
        <v>171867.75</v>
      </c>
      <c r="D264" s="44">
        <v>51560.324999999997</v>
      </c>
      <c r="E264" s="44">
        <v>14322.3125</v>
      </c>
      <c r="F264" s="44" t="s">
        <v>22</v>
      </c>
    </row>
    <row r="265" spans="1:6" ht="13.2" hidden="1" x14ac:dyDescent="0.25">
      <c r="A265" s="35" t="s">
        <v>5</v>
      </c>
      <c r="B265" s="34">
        <v>65</v>
      </c>
      <c r="C265" s="44">
        <v>142480.6</v>
      </c>
      <c r="D265" s="44">
        <v>42744.18</v>
      </c>
      <c r="E265" s="44">
        <v>11873.383333333333</v>
      </c>
      <c r="F265" s="44" t="s">
        <v>21</v>
      </c>
    </row>
    <row r="266" spans="1:6" ht="13.2" hidden="1" x14ac:dyDescent="0.25">
      <c r="A266" s="35" t="s">
        <v>5</v>
      </c>
      <c r="B266" s="34">
        <v>67</v>
      </c>
      <c r="C266" s="44">
        <v>179029</v>
      </c>
      <c r="D266" s="44">
        <v>53708.7</v>
      </c>
      <c r="E266" s="44">
        <v>14919.083333333334</v>
      </c>
      <c r="F266" s="44" t="s">
        <v>22</v>
      </c>
    </row>
    <row r="267" spans="1:6" ht="13.2" hidden="1" x14ac:dyDescent="0.25">
      <c r="A267" s="35" t="s">
        <v>5</v>
      </c>
      <c r="B267" s="34">
        <v>68</v>
      </c>
      <c r="C267" s="44">
        <v>127448.35</v>
      </c>
      <c r="D267" s="44">
        <v>38234.504999999997</v>
      </c>
      <c r="E267" s="44">
        <v>10620.695833333333</v>
      </c>
      <c r="F267" s="44" t="s">
        <v>22</v>
      </c>
    </row>
    <row r="268" spans="1:6" ht="13.2" hidden="1" x14ac:dyDescent="0.25">
      <c r="A268" s="35" t="s">
        <v>5</v>
      </c>
      <c r="B268" s="34">
        <v>69</v>
      </c>
      <c r="C268" s="44">
        <v>98303.2</v>
      </c>
      <c r="D268" s="44">
        <v>29490.959999999999</v>
      </c>
      <c r="E268" s="44">
        <v>8191.9333333333334</v>
      </c>
      <c r="F268" s="44" t="s">
        <v>23</v>
      </c>
    </row>
    <row r="269" spans="1:6" ht="13.2" hidden="1" x14ac:dyDescent="0.25">
      <c r="A269" s="35" t="s">
        <v>5</v>
      </c>
      <c r="B269" s="34">
        <v>70</v>
      </c>
      <c r="C269" s="44">
        <v>107006.39999999999</v>
      </c>
      <c r="D269" s="44">
        <v>32101.919999999998</v>
      </c>
      <c r="E269" s="44">
        <v>8917.1999999999989</v>
      </c>
      <c r="F269" s="44" t="s">
        <v>23</v>
      </c>
    </row>
    <row r="270" spans="1:6" ht="13.2" hidden="1" x14ac:dyDescent="0.25">
      <c r="A270" s="35" t="s">
        <v>5</v>
      </c>
      <c r="B270" s="34">
        <v>72</v>
      </c>
      <c r="C270" s="44">
        <v>156190.29999999999</v>
      </c>
      <c r="D270" s="44">
        <v>46857.09</v>
      </c>
      <c r="E270" s="44">
        <v>13015.858333333332</v>
      </c>
      <c r="F270" s="44" t="s">
        <v>22</v>
      </c>
    </row>
    <row r="271" spans="1:6" ht="13.2" hidden="1" x14ac:dyDescent="0.25">
      <c r="A271" s="35" t="s">
        <v>5</v>
      </c>
      <c r="B271" s="34">
        <v>73</v>
      </c>
      <c r="C271" s="44">
        <v>210819.3</v>
      </c>
      <c r="D271" s="44">
        <v>63245.789999999994</v>
      </c>
      <c r="E271" s="44">
        <v>17568.274999999998</v>
      </c>
      <c r="F271" s="44" t="s">
        <v>20</v>
      </c>
    </row>
    <row r="272" spans="1:6" ht="13.2" hidden="1" x14ac:dyDescent="0.25">
      <c r="A272" s="35" t="s">
        <v>5</v>
      </c>
      <c r="B272" s="34">
        <v>74</v>
      </c>
      <c r="C272" s="44">
        <v>3350</v>
      </c>
      <c r="D272" s="44">
        <v>1005</v>
      </c>
      <c r="E272" s="44">
        <v>279.16666666666669</v>
      </c>
      <c r="F272" s="44" t="s">
        <v>22</v>
      </c>
    </row>
    <row r="273" spans="1:6" ht="13.2" hidden="1" x14ac:dyDescent="0.25">
      <c r="A273" s="35" t="s">
        <v>5</v>
      </c>
      <c r="B273" s="34">
        <v>75</v>
      </c>
      <c r="C273" s="44">
        <v>179029</v>
      </c>
      <c r="D273" s="44">
        <v>53708.7</v>
      </c>
      <c r="E273" s="44">
        <v>14919.083333333334</v>
      </c>
      <c r="F273" s="44" t="s">
        <v>22</v>
      </c>
    </row>
    <row r="274" spans="1:6" ht="13.2" hidden="1" x14ac:dyDescent="0.25">
      <c r="A274" s="35" t="s">
        <v>5</v>
      </c>
      <c r="B274" s="34">
        <v>60</v>
      </c>
      <c r="C274" s="44">
        <v>12096.75</v>
      </c>
      <c r="D274" s="44">
        <v>3629.0250000000001</v>
      </c>
      <c r="E274" s="44">
        <v>1008.0625</v>
      </c>
      <c r="F274" s="44" t="s">
        <v>22</v>
      </c>
    </row>
    <row r="275" spans="1:6" ht="13.2" hidden="1" x14ac:dyDescent="0.25">
      <c r="A275" s="35" t="s">
        <v>5</v>
      </c>
      <c r="B275" s="34">
        <v>76</v>
      </c>
      <c r="C275" s="44">
        <v>183580.65</v>
      </c>
      <c r="D275" s="44">
        <v>55074.195</v>
      </c>
      <c r="E275" s="44">
        <v>15298.387499999999</v>
      </c>
      <c r="F275" s="44" t="s">
        <v>19</v>
      </c>
    </row>
    <row r="276" spans="1:6" ht="13.2" hidden="1" x14ac:dyDescent="0.25">
      <c r="A276" s="35" t="s">
        <v>5</v>
      </c>
      <c r="B276" s="34">
        <v>77</v>
      </c>
      <c r="C276" s="44">
        <v>157774.20000000001</v>
      </c>
      <c r="D276" s="44">
        <v>47332.26</v>
      </c>
      <c r="E276" s="44">
        <v>13147.85</v>
      </c>
      <c r="F276" s="44" t="s">
        <v>21</v>
      </c>
    </row>
    <row r="277" spans="1:6" ht="13.2" hidden="1" x14ac:dyDescent="0.25">
      <c r="A277" s="35" t="s">
        <v>5</v>
      </c>
      <c r="B277" s="34">
        <v>78</v>
      </c>
      <c r="C277" s="44">
        <v>100766.15</v>
      </c>
      <c r="D277" s="44">
        <v>30229.844999999998</v>
      </c>
      <c r="E277" s="44">
        <v>8397.1791666666668</v>
      </c>
      <c r="F277" s="44" t="s">
        <v>20</v>
      </c>
    </row>
    <row r="278" spans="1:6" ht="13.2" hidden="1" x14ac:dyDescent="0.25">
      <c r="A278" s="35" t="s">
        <v>5</v>
      </c>
      <c r="B278" s="34">
        <v>79</v>
      </c>
      <c r="C278" s="44">
        <v>62564.5</v>
      </c>
      <c r="D278" s="44">
        <v>18769.349999999999</v>
      </c>
      <c r="E278" s="44">
        <v>5213.708333333333</v>
      </c>
      <c r="F278" s="44" t="s">
        <v>22</v>
      </c>
    </row>
    <row r="279" spans="1:6" ht="13.2" hidden="1" x14ac:dyDescent="0.25">
      <c r="A279" s="35" t="s">
        <v>5</v>
      </c>
      <c r="B279" s="34">
        <v>80</v>
      </c>
      <c r="C279" s="44">
        <v>64177.4</v>
      </c>
      <c r="D279" s="44">
        <v>19253.22</v>
      </c>
      <c r="E279" s="44">
        <v>5348.1166666666668</v>
      </c>
      <c r="F279" s="44" t="s">
        <v>21</v>
      </c>
    </row>
    <row r="280" spans="1:6" ht="13.2" hidden="1" x14ac:dyDescent="0.25">
      <c r="A280" s="35" t="s">
        <v>5</v>
      </c>
      <c r="B280" s="34">
        <v>81</v>
      </c>
      <c r="C280" s="44">
        <v>74661.3</v>
      </c>
      <c r="D280" s="44">
        <v>22398.39</v>
      </c>
      <c r="E280" s="44">
        <v>6221.7750000000005</v>
      </c>
      <c r="F280" s="44" t="s">
        <v>22</v>
      </c>
    </row>
    <row r="281" spans="1:6" ht="13.2" hidden="1" x14ac:dyDescent="0.25">
      <c r="A281" s="35" t="s">
        <v>5</v>
      </c>
      <c r="B281" s="34">
        <v>82</v>
      </c>
      <c r="C281" s="44">
        <v>17806.45</v>
      </c>
      <c r="D281" s="44">
        <v>5341.9350000000004</v>
      </c>
      <c r="E281" s="44">
        <v>1483.8708333333334</v>
      </c>
      <c r="F281" s="44" t="s">
        <v>19</v>
      </c>
    </row>
    <row r="282" spans="1:6" ht="13.2" hidden="1" x14ac:dyDescent="0.25">
      <c r="A282" s="35" t="s">
        <v>5</v>
      </c>
      <c r="B282" s="34">
        <v>83</v>
      </c>
      <c r="C282" s="44">
        <v>17000</v>
      </c>
      <c r="D282" s="44">
        <v>5100</v>
      </c>
      <c r="E282" s="44">
        <v>1416.6666666666667</v>
      </c>
      <c r="F282" s="44" t="s">
        <v>21</v>
      </c>
    </row>
    <row r="283" spans="1:6" ht="13.2" hidden="1" x14ac:dyDescent="0.25">
      <c r="A283" s="35" t="s">
        <v>5</v>
      </c>
      <c r="B283" s="34">
        <v>84</v>
      </c>
      <c r="C283" s="44">
        <v>17000</v>
      </c>
      <c r="D283" s="44">
        <v>5100</v>
      </c>
      <c r="E283" s="44">
        <v>1416.6666666666667</v>
      </c>
      <c r="F283" s="44" t="s">
        <v>21</v>
      </c>
    </row>
    <row r="284" spans="1:6" ht="13.2" hidden="1" x14ac:dyDescent="0.25">
      <c r="A284" s="35" t="s">
        <v>5</v>
      </c>
      <c r="B284" s="34">
        <v>85</v>
      </c>
      <c r="C284" s="44">
        <v>0</v>
      </c>
      <c r="D284" s="44">
        <v>0</v>
      </c>
      <c r="E284" s="44">
        <v>0</v>
      </c>
      <c r="F284" s="44" t="s">
        <v>21</v>
      </c>
    </row>
    <row r="285" spans="1:6" ht="13.2" hidden="1" x14ac:dyDescent="0.25">
      <c r="A285" s="35" t="s">
        <v>6</v>
      </c>
      <c r="B285" s="34">
        <v>1</v>
      </c>
      <c r="C285" s="44">
        <v>424623.9</v>
      </c>
      <c r="D285" s="44">
        <v>127387.17</v>
      </c>
      <c r="E285" s="44">
        <v>35385.325000000004</v>
      </c>
      <c r="F285" s="44" t="s">
        <v>18</v>
      </c>
    </row>
    <row r="286" spans="1:6" ht="13.2" hidden="1" x14ac:dyDescent="0.25">
      <c r="A286" s="35" t="s">
        <v>6</v>
      </c>
      <c r="B286" s="34">
        <v>2</v>
      </c>
      <c r="C286" s="44">
        <v>288341.90000000002</v>
      </c>
      <c r="D286" s="44">
        <v>86502.57</v>
      </c>
      <c r="E286" s="44">
        <v>24028.491666666669</v>
      </c>
      <c r="F286" s="44" t="s">
        <v>18</v>
      </c>
    </row>
    <row r="287" spans="1:6" ht="13.2" hidden="1" x14ac:dyDescent="0.25">
      <c r="A287" s="35" t="s">
        <v>6</v>
      </c>
      <c r="B287" s="34">
        <v>3</v>
      </c>
      <c r="C287" s="44">
        <v>239206.5</v>
      </c>
      <c r="D287" s="44">
        <v>71761.95</v>
      </c>
      <c r="E287" s="44">
        <v>19933.875</v>
      </c>
      <c r="F287" s="44" t="s">
        <v>19</v>
      </c>
    </row>
    <row r="288" spans="1:6" ht="13.2" hidden="1" x14ac:dyDescent="0.25">
      <c r="A288" s="35" t="s">
        <v>6</v>
      </c>
      <c r="B288" s="34">
        <v>4</v>
      </c>
      <c r="C288" s="44">
        <v>246445.7</v>
      </c>
      <c r="D288" s="44">
        <v>73933.710000000006</v>
      </c>
      <c r="E288" s="44">
        <v>20537.141666666666</v>
      </c>
      <c r="F288" s="44" t="s">
        <v>20</v>
      </c>
    </row>
    <row r="289" spans="1:6" ht="13.2" hidden="1" x14ac:dyDescent="0.25">
      <c r="A289" s="35" t="s">
        <v>6</v>
      </c>
      <c r="B289" s="34">
        <v>5</v>
      </c>
      <c r="C289" s="44">
        <v>125106.5</v>
      </c>
      <c r="D289" s="44">
        <v>37531.949999999997</v>
      </c>
      <c r="E289" s="44">
        <v>10425.541666666666</v>
      </c>
      <c r="F289" s="44" t="s">
        <v>19</v>
      </c>
    </row>
    <row r="290" spans="1:6" ht="13.2" hidden="1" x14ac:dyDescent="0.25">
      <c r="A290" s="35" t="s">
        <v>6</v>
      </c>
      <c r="B290" s="34">
        <v>6</v>
      </c>
      <c r="C290" s="44">
        <v>253095.7</v>
      </c>
      <c r="D290" s="44">
        <v>75928.710000000006</v>
      </c>
      <c r="E290" s="44">
        <v>21091.308333333334</v>
      </c>
      <c r="F290" s="44" t="s">
        <v>20</v>
      </c>
    </row>
    <row r="291" spans="1:6" ht="13.2" hidden="1" x14ac:dyDescent="0.25">
      <c r="A291" s="35" t="s">
        <v>6</v>
      </c>
      <c r="B291" s="34">
        <v>7</v>
      </c>
      <c r="C291" s="44">
        <v>251225.4</v>
      </c>
      <c r="D291" s="44">
        <v>75367.62</v>
      </c>
      <c r="E291" s="44">
        <v>20935.45</v>
      </c>
      <c r="F291" s="44" t="s">
        <v>20</v>
      </c>
    </row>
    <row r="292" spans="1:6" ht="13.2" hidden="1" x14ac:dyDescent="0.25">
      <c r="A292" s="35" t="s">
        <v>6</v>
      </c>
      <c r="B292" s="34">
        <v>8</v>
      </c>
      <c r="C292" s="44">
        <v>150206.5</v>
      </c>
      <c r="D292" s="44">
        <v>45061.95</v>
      </c>
      <c r="E292" s="44">
        <v>12517.208333333334</v>
      </c>
      <c r="F292" s="44" t="s">
        <v>21</v>
      </c>
    </row>
    <row r="293" spans="1:6" ht="13.2" hidden="1" x14ac:dyDescent="0.25">
      <c r="A293" s="35" t="s">
        <v>6</v>
      </c>
      <c r="B293" s="34">
        <v>9</v>
      </c>
      <c r="C293" s="44">
        <v>239206.5</v>
      </c>
      <c r="D293" s="44">
        <v>71761.95</v>
      </c>
      <c r="E293" s="44">
        <v>19933.875</v>
      </c>
      <c r="F293" s="44" t="s">
        <v>21</v>
      </c>
    </row>
    <row r="294" spans="1:6" ht="13.2" hidden="1" x14ac:dyDescent="0.25">
      <c r="A294" s="35" t="s">
        <v>6</v>
      </c>
      <c r="B294" s="34">
        <v>10</v>
      </c>
      <c r="C294" s="44">
        <v>143239.79999999999</v>
      </c>
      <c r="D294" s="44">
        <v>42971.939999999995</v>
      </c>
      <c r="E294" s="44">
        <v>11936.65</v>
      </c>
      <c r="F294" s="44" t="s">
        <v>22</v>
      </c>
    </row>
    <row r="295" spans="1:6" ht="13.2" hidden="1" x14ac:dyDescent="0.25">
      <c r="A295" s="35" t="s">
        <v>6</v>
      </c>
      <c r="B295" s="34">
        <v>11</v>
      </c>
      <c r="C295" s="44">
        <v>213056.5</v>
      </c>
      <c r="D295" s="44">
        <v>63916.95</v>
      </c>
      <c r="E295" s="44">
        <v>17754.708333333332</v>
      </c>
      <c r="F295" s="44" t="s">
        <v>20</v>
      </c>
    </row>
    <row r="296" spans="1:6" ht="13.2" hidden="1" x14ac:dyDescent="0.25">
      <c r="A296" s="35" t="s">
        <v>6</v>
      </c>
      <c r="B296" s="34">
        <v>12</v>
      </c>
      <c r="C296" s="44">
        <v>121939.8</v>
      </c>
      <c r="D296" s="44">
        <v>36581.94</v>
      </c>
      <c r="E296" s="44">
        <v>10161.65</v>
      </c>
      <c r="F296" s="44" t="s">
        <v>19</v>
      </c>
    </row>
    <row r="297" spans="1:6" ht="13.2" hidden="1" x14ac:dyDescent="0.25">
      <c r="A297" s="35" t="s">
        <v>6</v>
      </c>
      <c r="B297" s="34">
        <v>13</v>
      </c>
      <c r="C297" s="44">
        <v>239206.5</v>
      </c>
      <c r="D297" s="44">
        <v>71761.95</v>
      </c>
      <c r="E297" s="44">
        <v>19933.875</v>
      </c>
      <c r="F297" s="44" t="s">
        <v>19</v>
      </c>
    </row>
    <row r="298" spans="1:6" ht="13.2" hidden="1" x14ac:dyDescent="0.25">
      <c r="A298" s="35" t="s">
        <v>6</v>
      </c>
      <c r="B298" s="34">
        <v>14</v>
      </c>
      <c r="C298" s="44">
        <v>173606.5</v>
      </c>
      <c r="D298" s="44">
        <v>52081.95</v>
      </c>
      <c r="E298" s="44">
        <v>14467.208333333334</v>
      </c>
      <c r="F298" s="44" t="s">
        <v>22</v>
      </c>
    </row>
    <row r="299" spans="1:6" ht="13.2" hidden="1" x14ac:dyDescent="0.25">
      <c r="A299" s="35" t="s">
        <v>6</v>
      </c>
      <c r="B299" s="34">
        <v>15</v>
      </c>
      <c r="C299" s="44">
        <v>239206.5</v>
      </c>
      <c r="D299" s="44">
        <v>71761.95</v>
      </c>
      <c r="E299" s="44">
        <v>19933.875</v>
      </c>
      <c r="F299" s="44" t="s">
        <v>22</v>
      </c>
    </row>
    <row r="300" spans="1:6" ht="13.2" hidden="1" x14ac:dyDescent="0.25">
      <c r="A300" s="35" t="s">
        <v>6</v>
      </c>
      <c r="B300" s="34">
        <v>16</v>
      </c>
      <c r="C300" s="44">
        <v>143239.79999999999</v>
      </c>
      <c r="D300" s="44">
        <v>42971.939999999995</v>
      </c>
      <c r="E300" s="44">
        <v>11936.65</v>
      </c>
      <c r="F300" s="44" t="s">
        <v>22</v>
      </c>
    </row>
    <row r="301" spans="1:6" ht="13.2" hidden="1" x14ac:dyDescent="0.25">
      <c r="A301" s="35" t="s">
        <v>6</v>
      </c>
      <c r="B301" s="34">
        <v>18</v>
      </c>
      <c r="C301" s="44">
        <v>253428.2</v>
      </c>
      <c r="D301" s="44">
        <v>76028.460000000006</v>
      </c>
      <c r="E301" s="44">
        <v>21119.016666666666</v>
      </c>
      <c r="F301" s="44" t="s">
        <v>20</v>
      </c>
    </row>
    <row r="302" spans="1:6" ht="13.2" hidden="1" x14ac:dyDescent="0.25">
      <c r="A302" s="35" t="s">
        <v>6</v>
      </c>
      <c r="B302" s="34">
        <v>19</v>
      </c>
      <c r="C302" s="44">
        <v>285641.09999999998</v>
      </c>
      <c r="D302" s="44">
        <v>85692.329999999987</v>
      </c>
      <c r="E302" s="44">
        <v>23803.424999999999</v>
      </c>
      <c r="F302" s="44" t="s">
        <v>20</v>
      </c>
    </row>
    <row r="303" spans="1:6" ht="13.2" hidden="1" x14ac:dyDescent="0.25">
      <c r="A303" s="35" t="s">
        <v>6</v>
      </c>
      <c r="B303" s="34">
        <v>20</v>
      </c>
      <c r="C303" s="44">
        <v>35550.949999999997</v>
      </c>
      <c r="D303" s="44">
        <v>10665.284999999998</v>
      </c>
      <c r="E303" s="44">
        <v>2962.5791666666664</v>
      </c>
      <c r="F303" s="44" t="s">
        <v>20</v>
      </c>
    </row>
    <row r="304" spans="1:6" ht="13.2" hidden="1" x14ac:dyDescent="0.25">
      <c r="A304" s="35" t="s">
        <v>6</v>
      </c>
      <c r="B304" s="34">
        <v>21</v>
      </c>
      <c r="C304" s="44">
        <v>263623.15000000002</v>
      </c>
      <c r="D304" s="44">
        <v>79086.945000000007</v>
      </c>
      <c r="E304" s="44">
        <v>21968.595833333336</v>
      </c>
      <c r="F304" s="44" t="s">
        <v>20</v>
      </c>
    </row>
    <row r="305" spans="1:6" ht="13.2" hidden="1" x14ac:dyDescent="0.25">
      <c r="A305" s="35" t="s">
        <v>6</v>
      </c>
      <c r="B305" s="34">
        <v>22</v>
      </c>
      <c r="C305" s="44">
        <v>15945.2</v>
      </c>
      <c r="D305" s="44">
        <v>4783.5600000000004</v>
      </c>
      <c r="E305" s="44">
        <v>1328.7666666666667</v>
      </c>
      <c r="F305" s="44" t="s">
        <v>18</v>
      </c>
    </row>
    <row r="306" spans="1:6" ht="13.2" hidden="1" x14ac:dyDescent="0.25">
      <c r="A306" s="35" t="s">
        <v>6</v>
      </c>
      <c r="B306" s="34">
        <v>23</v>
      </c>
      <c r="C306" s="44">
        <v>244123.15</v>
      </c>
      <c r="D306" s="44">
        <v>73236.944999999992</v>
      </c>
      <c r="E306" s="44">
        <v>20343.595833333333</v>
      </c>
      <c r="F306" s="44" t="s">
        <v>20</v>
      </c>
    </row>
    <row r="307" spans="1:6" ht="13.2" hidden="1" x14ac:dyDescent="0.25">
      <c r="A307" s="35" t="s">
        <v>6</v>
      </c>
      <c r="B307" s="34">
        <v>24</v>
      </c>
      <c r="C307" s="44">
        <v>173606.5</v>
      </c>
      <c r="D307" s="44">
        <v>52081.95</v>
      </c>
      <c r="E307" s="44">
        <v>14467.208333333334</v>
      </c>
      <c r="F307" s="44" t="s">
        <v>19</v>
      </c>
    </row>
    <row r="308" spans="1:6" ht="13.2" hidden="1" x14ac:dyDescent="0.25">
      <c r="A308" s="35" t="s">
        <v>6</v>
      </c>
      <c r="B308" s="34">
        <v>25</v>
      </c>
      <c r="C308" s="44">
        <v>250123.15</v>
      </c>
      <c r="D308" s="44">
        <v>75036.944999999992</v>
      </c>
      <c r="E308" s="44">
        <v>20843.595833333333</v>
      </c>
      <c r="F308" s="44" t="s">
        <v>20</v>
      </c>
    </row>
    <row r="309" spans="1:6" ht="13.2" hidden="1" x14ac:dyDescent="0.25">
      <c r="A309" s="35" t="s">
        <v>6</v>
      </c>
      <c r="B309" s="34">
        <v>26</v>
      </c>
      <c r="C309" s="44">
        <v>150106.5</v>
      </c>
      <c r="D309" s="44">
        <v>45031.95</v>
      </c>
      <c r="E309" s="44">
        <v>12508.875</v>
      </c>
      <c r="F309" s="44" t="s">
        <v>19</v>
      </c>
    </row>
    <row r="310" spans="1:6" ht="13.2" hidden="1" x14ac:dyDescent="0.25">
      <c r="A310" s="35" t="s">
        <v>6</v>
      </c>
      <c r="B310" s="34">
        <v>28</v>
      </c>
      <c r="C310" s="44">
        <v>138106.5</v>
      </c>
      <c r="D310" s="44">
        <v>41431.949999999997</v>
      </c>
      <c r="E310" s="44">
        <v>11508.875</v>
      </c>
      <c r="F310" s="44" t="s">
        <v>22</v>
      </c>
    </row>
    <row r="311" spans="1:6" ht="13.2" hidden="1" x14ac:dyDescent="0.25">
      <c r="A311" s="35" t="s">
        <v>6</v>
      </c>
      <c r="B311" s="34">
        <v>29</v>
      </c>
      <c r="C311" s="44">
        <v>176914.8</v>
      </c>
      <c r="D311" s="44">
        <v>53074.439999999995</v>
      </c>
      <c r="E311" s="44">
        <v>14742.9</v>
      </c>
      <c r="F311" s="44" t="s">
        <v>20</v>
      </c>
    </row>
    <row r="312" spans="1:6" ht="13.2" hidden="1" x14ac:dyDescent="0.25">
      <c r="A312" s="35" t="s">
        <v>6</v>
      </c>
      <c r="B312" s="34">
        <v>30</v>
      </c>
      <c r="C312" s="44">
        <v>148606.5</v>
      </c>
      <c r="D312" s="44">
        <v>44581.95</v>
      </c>
      <c r="E312" s="44">
        <v>12383.875</v>
      </c>
      <c r="F312" s="44" t="s">
        <v>19</v>
      </c>
    </row>
    <row r="313" spans="1:6" ht="13.2" hidden="1" x14ac:dyDescent="0.25">
      <c r="A313" s="35" t="s">
        <v>6</v>
      </c>
      <c r="B313" s="34">
        <v>31</v>
      </c>
      <c r="C313" s="44">
        <v>227873.15</v>
      </c>
      <c r="D313" s="44">
        <v>68361.944999999992</v>
      </c>
      <c r="E313" s="44">
        <v>18989.429166666665</v>
      </c>
      <c r="F313" s="44" t="s">
        <v>20</v>
      </c>
    </row>
    <row r="314" spans="1:6" ht="13.2" hidden="1" x14ac:dyDescent="0.25">
      <c r="A314" s="35" t="s">
        <v>6</v>
      </c>
      <c r="B314" s="34">
        <v>32</v>
      </c>
      <c r="C314" s="44">
        <v>148606.5</v>
      </c>
      <c r="D314" s="44">
        <v>44581.95</v>
      </c>
      <c r="E314" s="44">
        <v>12383.875</v>
      </c>
      <c r="F314" s="44" t="s">
        <v>22</v>
      </c>
    </row>
    <row r="315" spans="1:6" ht="13.2" hidden="1" x14ac:dyDescent="0.25">
      <c r="A315" s="35" t="s">
        <v>6</v>
      </c>
      <c r="B315" s="34">
        <v>33</v>
      </c>
      <c r="C315" s="44">
        <v>181706.5</v>
      </c>
      <c r="D315" s="44">
        <v>54511.95</v>
      </c>
      <c r="E315" s="44">
        <v>15142.208333333334</v>
      </c>
      <c r="F315" s="44" t="s">
        <v>23</v>
      </c>
    </row>
    <row r="316" spans="1:6" ht="13.2" hidden="1" x14ac:dyDescent="0.25">
      <c r="A316" s="35" t="s">
        <v>6</v>
      </c>
      <c r="B316" s="34">
        <v>34</v>
      </c>
      <c r="C316" s="44">
        <v>113739.8</v>
      </c>
      <c r="D316" s="44">
        <v>34121.94</v>
      </c>
      <c r="E316" s="44">
        <v>9478.3166666666675</v>
      </c>
      <c r="F316" s="44" t="s">
        <v>19</v>
      </c>
    </row>
    <row r="317" spans="1:6" ht="13.2" hidden="1" x14ac:dyDescent="0.25">
      <c r="A317" s="35" t="s">
        <v>6</v>
      </c>
      <c r="B317" s="34">
        <v>35</v>
      </c>
      <c r="C317" s="44">
        <v>117406.5</v>
      </c>
      <c r="D317" s="44">
        <v>35221.949999999997</v>
      </c>
      <c r="E317" s="44">
        <v>9783.875</v>
      </c>
      <c r="F317" s="44" t="s">
        <v>21</v>
      </c>
    </row>
    <row r="318" spans="1:6" ht="13.2" hidden="1" x14ac:dyDescent="0.25">
      <c r="A318" s="35" t="s">
        <v>6</v>
      </c>
      <c r="B318" s="34">
        <v>37</v>
      </c>
      <c r="C318" s="44">
        <v>209206.5</v>
      </c>
      <c r="D318" s="44">
        <v>62761.95</v>
      </c>
      <c r="E318" s="44">
        <v>17433.875</v>
      </c>
      <c r="F318" s="44" t="s">
        <v>18</v>
      </c>
    </row>
    <row r="319" spans="1:6" ht="13.2" hidden="1" x14ac:dyDescent="0.25">
      <c r="A319" s="35" t="s">
        <v>6</v>
      </c>
      <c r="B319" s="34">
        <v>38</v>
      </c>
      <c r="C319" s="44">
        <v>124806.5</v>
      </c>
      <c r="D319" s="44">
        <v>37441.949999999997</v>
      </c>
      <c r="E319" s="44">
        <v>10400.541666666666</v>
      </c>
      <c r="F319" s="44" t="s">
        <v>21</v>
      </c>
    </row>
    <row r="320" spans="1:6" ht="13.2" hidden="1" x14ac:dyDescent="0.25">
      <c r="A320" s="35" t="s">
        <v>6</v>
      </c>
      <c r="B320" s="34">
        <v>39</v>
      </c>
      <c r="C320" s="44">
        <v>148606.5</v>
      </c>
      <c r="D320" s="44">
        <v>44581.95</v>
      </c>
      <c r="E320" s="44">
        <v>12383.875</v>
      </c>
      <c r="F320" s="44" t="s">
        <v>19</v>
      </c>
    </row>
    <row r="321" spans="1:6" ht="13.2" hidden="1" x14ac:dyDescent="0.25">
      <c r="A321" s="35" t="s">
        <v>6</v>
      </c>
      <c r="B321" s="34">
        <v>40</v>
      </c>
      <c r="C321" s="44">
        <v>117406.5</v>
      </c>
      <c r="D321" s="44">
        <v>35221.949999999997</v>
      </c>
      <c r="E321" s="44">
        <v>9783.875</v>
      </c>
      <c r="F321" s="44" t="s">
        <v>21</v>
      </c>
    </row>
    <row r="322" spans="1:6" ht="13.2" hidden="1" x14ac:dyDescent="0.25">
      <c r="A322" s="35" t="s">
        <v>6</v>
      </c>
      <c r="B322" s="34">
        <v>41</v>
      </c>
      <c r="C322" s="44">
        <v>124806.5</v>
      </c>
      <c r="D322" s="44">
        <v>37441.949999999997</v>
      </c>
      <c r="E322" s="44">
        <v>10400.541666666666</v>
      </c>
      <c r="F322" s="44" t="s">
        <v>19</v>
      </c>
    </row>
    <row r="323" spans="1:6" ht="13.2" hidden="1" x14ac:dyDescent="0.25">
      <c r="A323" s="35" t="s">
        <v>6</v>
      </c>
      <c r="B323" s="34">
        <v>43</v>
      </c>
      <c r="C323" s="44">
        <v>235623.15</v>
      </c>
      <c r="D323" s="44">
        <v>70686.944999999992</v>
      </c>
      <c r="E323" s="44">
        <v>19635.262500000001</v>
      </c>
      <c r="F323" s="44" t="s">
        <v>20</v>
      </c>
    </row>
    <row r="324" spans="1:6" ht="13.2" hidden="1" x14ac:dyDescent="0.25">
      <c r="A324" s="35" t="s">
        <v>6</v>
      </c>
      <c r="B324" s="34">
        <v>44</v>
      </c>
      <c r="C324" s="44">
        <v>127673.15</v>
      </c>
      <c r="D324" s="44">
        <v>38301.945</v>
      </c>
      <c r="E324" s="44">
        <v>10639.429166666667</v>
      </c>
      <c r="F324" s="44" t="s">
        <v>19</v>
      </c>
    </row>
    <row r="325" spans="1:6" ht="13.2" hidden="1" x14ac:dyDescent="0.25">
      <c r="A325" s="35" t="s">
        <v>6</v>
      </c>
      <c r="B325" s="34">
        <v>45</v>
      </c>
      <c r="C325" s="44">
        <v>139206.5</v>
      </c>
      <c r="D325" s="44">
        <v>41761.949999999997</v>
      </c>
      <c r="E325" s="44">
        <v>11600.541666666666</v>
      </c>
      <c r="F325" s="44" t="s">
        <v>18</v>
      </c>
    </row>
    <row r="326" spans="1:6" ht="13.2" hidden="1" x14ac:dyDescent="0.25">
      <c r="A326" s="35" t="s">
        <v>6</v>
      </c>
      <c r="B326" s="34">
        <v>46</v>
      </c>
      <c r="C326" s="44">
        <v>121939.8</v>
      </c>
      <c r="D326" s="44">
        <v>36581.94</v>
      </c>
      <c r="E326" s="44">
        <v>10161.65</v>
      </c>
      <c r="F326" s="44" t="s">
        <v>19</v>
      </c>
    </row>
    <row r="327" spans="1:6" ht="13.2" hidden="1" x14ac:dyDescent="0.25">
      <c r="A327" s="35" t="s">
        <v>6</v>
      </c>
      <c r="B327" s="34">
        <v>47</v>
      </c>
      <c r="C327" s="44">
        <v>219123.15</v>
      </c>
      <c r="D327" s="44">
        <v>65736.944999999992</v>
      </c>
      <c r="E327" s="44">
        <v>18260.262500000001</v>
      </c>
      <c r="F327" s="44" t="s">
        <v>20</v>
      </c>
    </row>
    <row r="328" spans="1:6" ht="13.2" hidden="1" x14ac:dyDescent="0.25">
      <c r="A328" s="35" t="s">
        <v>6</v>
      </c>
      <c r="B328" s="34">
        <v>48</v>
      </c>
      <c r="C328" s="44">
        <v>120273.15</v>
      </c>
      <c r="D328" s="44">
        <v>36081.945</v>
      </c>
      <c r="E328" s="44">
        <v>10022.762499999999</v>
      </c>
      <c r="F328" s="44" t="s">
        <v>21</v>
      </c>
    </row>
    <row r="329" spans="1:6" ht="13.2" hidden="1" x14ac:dyDescent="0.25">
      <c r="A329" s="35" t="s">
        <v>6</v>
      </c>
      <c r="B329" s="34">
        <v>49</v>
      </c>
      <c r="C329" s="44">
        <v>175106.5</v>
      </c>
      <c r="D329" s="44">
        <v>52531.95</v>
      </c>
      <c r="E329" s="44">
        <v>14592.208333333334</v>
      </c>
      <c r="F329" s="44" t="s">
        <v>22</v>
      </c>
    </row>
    <row r="330" spans="1:6" ht="13.2" hidden="1" x14ac:dyDescent="0.25">
      <c r="A330" s="35" t="s">
        <v>6</v>
      </c>
      <c r="B330" s="34">
        <v>50</v>
      </c>
      <c r="C330" s="44">
        <v>124806.5</v>
      </c>
      <c r="D330" s="44">
        <v>37441.949999999997</v>
      </c>
      <c r="E330" s="44">
        <v>10400.541666666666</v>
      </c>
      <c r="F330" s="44" t="s">
        <v>19</v>
      </c>
    </row>
    <row r="331" spans="1:6" ht="13.2" hidden="1" x14ac:dyDescent="0.25">
      <c r="A331" s="35" t="s">
        <v>6</v>
      </c>
      <c r="B331" s="34">
        <v>51</v>
      </c>
      <c r="C331" s="44">
        <v>173606.5</v>
      </c>
      <c r="D331" s="44">
        <v>52081.95</v>
      </c>
      <c r="E331" s="44">
        <v>14467.208333333334</v>
      </c>
      <c r="F331" s="44" t="s">
        <v>19</v>
      </c>
    </row>
    <row r="332" spans="1:6" ht="13.2" hidden="1" x14ac:dyDescent="0.25">
      <c r="A332" s="35" t="s">
        <v>6</v>
      </c>
      <c r="B332" s="34">
        <v>52</v>
      </c>
      <c r="C332" s="44">
        <v>117406.5</v>
      </c>
      <c r="D332" s="44">
        <v>35221.949999999997</v>
      </c>
      <c r="E332" s="44">
        <v>9783.875</v>
      </c>
      <c r="F332" s="44" t="s">
        <v>19</v>
      </c>
    </row>
    <row r="333" spans="1:6" ht="13.2" hidden="1" x14ac:dyDescent="0.25">
      <c r="A333" s="35" t="s">
        <v>6</v>
      </c>
      <c r="B333" s="34">
        <v>53</v>
      </c>
      <c r="C333" s="44">
        <v>235706.5</v>
      </c>
      <c r="D333" s="44">
        <v>70711.95</v>
      </c>
      <c r="E333" s="44">
        <v>19642.208333333332</v>
      </c>
      <c r="F333" s="44" t="s">
        <v>20</v>
      </c>
    </row>
    <row r="334" spans="1:6" ht="13.2" hidden="1" x14ac:dyDescent="0.25">
      <c r="A334" s="35" t="s">
        <v>6</v>
      </c>
      <c r="B334" s="34">
        <v>54</v>
      </c>
      <c r="C334" s="44">
        <v>173606.5</v>
      </c>
      <c r="D334" s="44">
        <v>52081.95</v>
      </c>
      <c r="E334" s="44">
        <v>14467.208333333334</v>
      </c>
      <c r="F334" s="44" t="s">
        <v>22</v>
      </c>
    </row>
    <row r="335" spans="1:6" ht="13.2" hidden="1" x14ac:dyDescent="0.25">
      <c r="A335" s="35" t="s">
        <v>6</v>
      </c>
      <c r="B335" s="34">
        <v>55</v>
      </c>
      <c r="C335" s="44">
        <v>181706.5</v>
      </c>
      <c r="D335" s="44">
        <v>54511.95</v>
      </c>
      <c r="E335" s="44">
        <v>15142.208333333334</v>
      </c>
      <c r="F335" s="44" t="s">
        <v>23</v>
      </c>
    </row>
    <row r="336" spans="1:6" ht="13.2" hidden="1" x14ac:dyDescent="0.25">
      <c r="A336" s="35" t="s">
        <v>6</v>
      </c>
      <c r="B336" s="34">
        <v>56</v>
      </c>
      <c r="C336" s="44">
        <v>212289.8</v>
      </c>
      <c r="D336" s="44">
        <v>63686.939999999995</v>
      </c>
      <c r="E336" s="44">
        <v>17690.816666666666</v>
      </c>
      <c r="F336" s="44" t="s">
        <v>20</v>
      </c>
    </row>
    <row r="337" spans="1:6" ht="13.2" hidden="1" x14ac:dyDescent="0.25">
      <c r="A337" s="35" t="s">
        <v>6</v>
      </c>
      <c r="B337" s="34">
        <v>57</v>
      </c>
      <c r="C337" s="44">
        <v>235039.8</v>
      </c>
      <c r="D337" s="44">
        <v>70511.939999999988</v>
      </c>
      <c r="E337" s="44">
        <v>19586.649999999998</v>
      </c>
      <c r="F337" s="44" t="s">
        <v>20</v>
      </c>
    </row>
    <row r="338" spans="1:6" ht="13.2" hidden="1" x14ac:dyDescent="0.25">
      <c r="A338" s="35" t="s">
        <v>6</v>
      </c>
      <c r="B338" s="34">
        <v>59</v>
      </c>
      <c r="C338" s="44">
        <v>169906.5</v>
      </c>
      <c r="D338" s="44">
        <v>50971.95</v>
      </c>
      <c r="E338" s="44">
        <v>14158.875</v>
      </c>
      <c r="F338" s="44" t="s">
        <v>22</v>
      </c>
    </row>
    <row r="339" spans="1:6" ht="13.2" hidden="1" x14ac:dyDescent="0.25">
      <c r="A339" s="35" t="s">
        <v>6</v>
      </c>
      <c r="B339" s="34">
        <v>61</v>
      </c>
      <c r="C339" s="44">
        <v>181006.5</v>
      </c>
      <c r="D339" s="44">
        <v>54301.95</v>
      </c>
      <c r="E339" s="44">
        <v>15083.875</v>
      </c>
      <c r="F339" s="44" t="s">
        <v>22</v>
      </c>
    </row>
    <row r="340" spans="1:6" ht="13.2" hidden="1" x14ac:dyDescent="0.25">
      <c r="A340" s="35" t="s">
        <v>6</v>
      </c>
      <c r="B340" s="34">
        <v>62</v>
      </c>
      <c r="C340" s="44">
        <v>146939.79999999999</v>
      </c>
      <c r="D340" s="44">
        <v>44081.939999999995</v>
      </c>
      <c r="E340" s="44">
        <v>12244.983333333332</v>
      </c>
      <c r="F340" s="44" t="s">
        <v>21</v>
      </c>
    </row>
    <row r="341" spans="1:6" ht="13.2" hidden="1" x14ac:dyDescent="0.25">
      <c r="A341" s="35" t="s">
        <v>6</v>
      </c>
      <c r="B341" s="34">
        <v>63</v>
      </c>
      <c r="C341" s="44">
        <v>161206.5</v>
      </c>
      <c r="D341" s="44">
        <v>48361.95</v>
      </c>
      <c r="E341" s="44">
        <v>13433.875</v>
      </c>
      <c r="F341" s="44" t="s">
        <v>22</v>
      </c>
    </row>
    <row r="342" spans="1:6" ht="13.2" hidden="1" x14ac:dyDescent="0.25">
      <c r="A342" s="35" t="s">
        <v>6</v>
      </c>
      <c r="B342" s="34">
        <v>64</v>
      </c>
      <c r="C342" s="44">
        <v>171106.5</v>
      </c>
      <c r="D342" s="44">
        <v>51331.95</v>
      </c>
      <c r="E342" s="44">
        <v>14258.875</v>
      </c>
      <c r="F342" s="44" t="s">
        <v>22</v>
      </c>
    </row>
    <row r="343" spans="1:6" ht="13.2" hidden="1" x14ac:dyDescent="0.25">
      <c r="A343" s="35" t="s">
        <v>6</v>
      </c>
      <c r="B343" s="34">
        <v>67</v>
      </c>
      <c r="C343" s="44">
        <v>171106.4</v>
      </c>
      <c r="D343" s="44">
        <v>51331.92</v>
      </c>
      <c r="E343" s="44">
        <v>14258.866666666667</v>
      </c>
      <c r="F343" s="44" t="s">
        <v>22</v>
      </c>
    </row>
    <row r="344" spans="1:6" ht="13.2" hidden="1" x14ac:dyDescent="0.25">
      <c r="A344" s="35" t="s">
        <v>6</v>
      </c>
      <c r="B344" s="34">
        <v>68</v>
      </c>
      <c r="C344" s="44">
        <v>169906.4</v>
      </c>
      <c r="D344" s="44">
        <v>50971.92</v>
      </c>
      <c r="E344" s="44">
        <v>14158.866666666667</v>
      </c>
      <c r="F344" s="44" t="s">
        <v>22</v>
      </c>
    </row>
    <row r="345" spans="1:6" ht="13.2" hidden="1" x14ac:dyDescent="0.25">
      <c r="A345" s="35" t="s">
        <v>6</v>
      </c>
      <c r="B345" s="34">
        <v>69</v>
      </c>
      <c r="C345" s="44">
        <v>120439.75</v>
      </c>
      <c r="D345" s="44">
        <v>36131.924999999996</v>
      </c>
      <c r="E345" s="44">
        <v>10036.645833333334</v>
      </c>
      <c r="F345" s="44" t="s">
        <v>23</v>
      </c>
    </row>
    <row r="346" spans="1:6" ht="13.2" hidden="1" x14ac:dyDescent="0.25">
      <c r="A346" s="35" t="s">
        <v>6</v>
      </c>
      <c r="B346" s="34">
        <v>70</v>
      </c>
      <c r="C346" s="44">
        <v>120439.75</v>
      </c>
      <c r="D346" s="44">
        <v>36131.924999999996</v>
      </c>
      <c r="E346" s="44">
        <v>10036.645833333334</v>
      </c>
      <c r="F346" s="44" t="s">
        <v>23</v>
      </c>
    </row>
    <row r="347" spans="1:6" ht="13.2" hidden="1" x14ac:dyDescent="0.25">
      <c r="A347" s="35" t="s">
        <v>6</v>
      </c>
      <c r="B347" s="34">
        <v>72</v>
      </c>
      <c r="C347" s="44">
        <v>172106.4</v>
      </c>
      <c r="D347" s="44">
        <v>51631.92</v>
      </c>
      <c r="E347" s="44">
        <v>14342.199999999999</v>
      </c>
      <c r="F347" s="44" t="s">
        <v>22</v>
      </c>
    </row>
    <row r="348" spans="1:6" ht="13.2" hidden="1" x14ac:dyDescent="0.25">
      <c r="A348" s="35" t="s">
        <v>6</v>
      </c>
      <c r="B348" s="34">
        <v>73</v>
      </c>
      <c r="C348" s="44">
        <v>234006.39999999999</v>
      </c>
      <c r="D348" s="44">
        <v>70201.919999999998</v>
      </c>
      <c r="E348" s="44">
        <v>19500.533333333333</v>
      </c>
      <c r="F348" s="44" t="s">
        <v>20</v>
      </c>
    </row>
    <row r="349" spans="1:6" ht="13.2" hidden="1" x14ac:dyDescent="0.25">
      <c r="A349" s="35" t="s">
        <v>6</v>
      </c>
      <c r="B349" s="34">
        <v>75</v>
      </c>
      <c r="C349" s="44">
        <v>173606.39999999999</v>
      </c>
      <c r="D349" s="44">
        <v>52081.919999999998</v>
      </c>
      <c r="E349" s="44">
        <v>14467.199999999999</v>
      </c>
      <c r="F349" s="44" t="s">
        <v>22</v>
      </c>
    </row>
    <row r="350" spans="1:6" ht="13.2" hidden="1" x14ac:dyDescent="0.25">
      <c r="A350" s="35" t="s">
        <v>6</v>
      </c>
      <c r="B350" s="34">
        <v>77</v>
      </c>
      <c r="C350" s="44">
        <v>160600</v>
      </c>
      <c r="D350" s="44">
        <v>48180</v>
      </c>
      <c r="E350" s="44">
        <v>13383.333333333334</v>
      </c>
      <c r="F350" s="44" t="s">
        <v>21</v>
      </c>
    </row>
    <row r="351" spans="1:6" ht="13.2" hidden="1" x14ac:dyDescent="0.25">
      <c r="A351" s="35" t="s">
        <v>6</v>
      </c>
      <c r="B351" s="34">
        <v>79</v>
      </c>
      <c r="C351" s="44">
        <v>184400</v>
      </c>
      <c r="D351" s="44">
        <v>55320</v>
      </c>
      <c r="E351" s="44">
        <v>15366.666666666666</v>
      </c>
      <c r="F351" s="44" t="s">
        <v>22</v>
      </c>
    </row>
    <row r="352" spans="1:6" ht="13.2" hidden="1" x14ac:dyDescent="0.25">
      <c r="A352" s="35" t="s">
        <v>6</v>
      </c>
      <c r="B352" s="34">
        <v>80</v>
      </c>
      <c r="C352" s="44">
        <v>169200</v>
      </c>
      <c r="D352" s="44">
        <v>50760</v>
      </c>
      <c r="E352" s="44">
        <v>14100</v>
      </c>
      <c r="F352" s="44" t="s">
        <v>21</v>
      </c>
    </row>
    <row r="353" spans="1:6" ht="13.2" hidden="1" x14ac:dyDescent="0.25">
      <c r="A353" s="35" t="s">
        <v>6</v>
      </c>
      <c r="B353" s="34">
        <v>81</v>
      </c>
      <c r="C353" s="44">
        <v>184400</v>
      </c>
      <c r="D353" s="44">
        <v>55320</v>
      </c>
      <c r="E353" s="44">
        <v>15366.666666666666</v>
      </c>
      <c r="F353" s="44" t="s">
        <v>22</v>
      </c>
    </row>
    <row r="354" spans="1:6" ht="13.2" hidden="1" x14ac:dyDescent="0.25">
      <c r="A354" s="35" t="s">
        <v>6</v>
      </c>
      <c r="B354" s="34">
        <v>82</v>
      </c>
      <c r="C354" s="44">
        <v>157900</v>
      </c>
      <c r="D354" s="44">
        <v>47370</v>
      </c>
      <c r="E354" s="44">
        <v>13158.333333333334</v>
      </c>
      <c r="F354" s="44" t="s">
        <v>19</v>
      </c>
    </row>
    <row r="355" spans="1:6" ht="13.2" hidden="1" x14ac:dyDescent="0.25">
      <c r="A355" s="35" t="s">
        <v>6</v>
      </c>
      <c r="B355" s="34">
        <v>83</v>
      </c>
      <c r="C355" s="44">
        <v>138233.35</v>
      </c>
      <c r="D355" s="44">
        <v>41470.004999999997</v>
      </c>
      <c r="E355" s="44">
        <v>11519.445833333333</v>
      </c>
      <c r="F355" s="44" t="s">
        <v>21</v>
      </c>
    </row>
    <row r="356" spans="1:6" ht="13.2" hidden="1" x14ac:dyDescent="0.25">
      <c r="A356" s="35" t="s">
        <v>6</v>
      </c>
      <c r="B356" s="34">
        <v>84</v>
      </c>
      <c r="C356" s="44">
        <v>162466.65</v>
      </c>
      <c r="D356" s="44">
        <v>48739.994999999995</v>
      </c>
      <c r="E356" s="44">
        <v>13538.887499999999</v>
      </c>
      <c r="F356" s="44" t="s">
        <v>21</v>
      </c>
    </row>
    <row r="357" spans="1:6" ht="13.2" hidden="1" x14ac:dyDescent="0.25">
      <c r="A357" s="35" t="s">
        <v>6</v>
      </c>
      <c r="B357" s="34">
        <v>86</v>
      </c>
      <c r="C357" s="44">
        <v>138166.65</v>
      </c>
      <c r="D357" s="44">
        <v>41449.994999999995</v>
      </c>
      <c r="E357" s="44">
        <v>11513.887499999999</v>
      </c>
      <c r="F357" s="44" t="s">
        <v>21</v>
      </c>
    </row>
    <row r="358" spans="1:6" ht="13.2" hidden="1" x14ac:dyDescent="0.25">
      <c r="A358" s="35" t="s">
        <v>6</v>
      </c>
      <c r="B358" s="34">
        <v>87</v>
      </c>
      <c r="C358" s="44">
        <v>136800</v>
      </c>
      <c r="D358" s="44">
        <v>41040</v>
      </c>
      <c r="E358" s="44">
        <v>11400</v>
      </c>
      <c r="F358" s="44" t="s">
        <v>22</v>
      </c>
    </row>
    <row r="359" spans="1:6" ht="13.2" hidden="1" x14ac:dyDescent="0.25">
      <c r="A359" s="35" t="s">
        <v>6</v>
      </c>
      <c r="B359" s="34">
        <v>88</v>
      </c>
      <c r="C359" s="44">
        <v>130100</v>
      </c>
      <c r="D359" s="44">
        <v>39030</v>
      </c>
      <c r="E359" s="44">
        <v>10841.666666666666</v>
      </c>
      <c r="F359" s="44" t="s">
        <v>19</v>
      </c>
    </row>
    <row r="360" spans="1:6" ht="13.2" hidden="1" x14ac:dyDescent="0.25">
      <c r="A360" s="35" t="s">
        <v>6</v>
      </c>
      <c r="B360" s="34">
        <v>89</v>
      </c>
      <c r="C360" s="44">
        <v>84333.35</v>
      </c>
      <c r="D360" s="44">
        <v>25300.005000000001</v>
      </c>
      <c r="E360" s="44">
        <v>7027.7791666666672</v>
      </c>
      <c r="F360" s="44" t="s">
        <v>19</v>
      </c>
    </row>
    <row r="361" spans="1:6" ht="13.2" hidden="1" x14ac:dyDescent="0.25">
      <c r="A361" s="35" t="s">
        <v>6</v>
      </c>
      <c r="B361" s="34">
        <v>90</v>
      </c>
      <c r="C361" s="44">
        <v>60000</v>
      </c>
      <c r="D361" s="44">
        <v>18000</v>
      </c>
      <c r="E361" s="44">
        <v>5000</v>
      </c>
      <c r="F361" s="44" t="s">
        <v>21</v>
      </c>
    </row>
    <row r="362" spans="1:6" ht="13.2" hidden="1" x14ac:dyDescent="0.25">
      <c r="A362" s="35" t="s">
        <v>6</v>
      </c>
      <c r="B362" s="34">
        <v>91</v>
      </c>
      <c r="C362" s="44">
        <v>16666.650000000001</v>
      </c>
      <c r="D362" s="44">
        <v>4999.9949999999999</v>
      </c>
      <c r="E362" s="44">
        <v>1388.8875</v>
      </c>
      <c r="F362" s="44" t="s">
        <v>18</v>
      </c>
    </row>
    <row r="363" spans="1:6" ht="13.2" hidden="1" x14ac:dyDescent="0.25">
      <c r="A363" s="35" t="s">
        <v>6</v>
      </c>
      <c r="B363" s="34">
        <v>92</v>
      </c>
      <c r="C363" s="44">
        <v>108333.35</v>
      </c>
      <c r="D363" s="44">
        <v>32500.005000000001</v>
      </c>
      <c r="E363" s="44">
        <v>9027.7791666666672</v>
      </c>
      <c r="F363" s="44" t="s">
        <v>18</v>
      </c>
    </row>
    <row r="364" spans="1:6" ht="13.2" hidden="1" x14ac:dyDescent="0.25">
      <c r="A364" s="35" t="s">
        <v>7</v>
      </c>
      <c r="B364" s="34">
        <v>1</v>
      </c>
      <c r="C364" s="44">
        <v>424623.9</v>
      </c>
      <c r="D364" s="44">
        <v>127387.17</v>
      </c>
      <c r="E364" s="44">
        <v>35385.325000000004</v>
      </c>
      <c r="F364" s="44" t="s">
        <v>18</v>
      </c>
    </row>
    <row r="365" spans="1:6" ht="13.2" hidden="1" x14ac:dyDescent="0.25">
      <c r="A365" s="35" t="s">
        <v>7</v>
      </c>
      <c r="B365" s="34">
        <v>2</v>
      </c>
      <c r="C365" s="44">
        <v>262558.45</v>
      </c>
      <c r="D365" s="44">
        <v>78767.535000000003</v>
      </c>
      <c r="E365" s="44">
        <v>21879.870833333334</v>
      </c>
      <c r="F365" s="44" t="s">
        <v>18</v>
      </c>
    </row>
    <row r="366" spans="1:6" ht="13.2" hidden="1" x14ac:dyDescent="0.25">
      <c r="A366" s="35" t="s">
        <v>7</v>
      </c>
      <c r="B366" s="34">
        <v>3</v>
      </c>
      <c r="C366" s="44">
        <v>239206.5</v>
      </c>
      <c r="D366" s="44">
        <v>71761.95</v>
      </c>
      <c r="E366" s="44">
        <v>19933.875</v>
      </c>
      <c r="F366" s="44" t="s">
        <v>19</v>
      </c>
    </row>
    <row r="367" spans="1:6" ht="13.2" hidden="1" x14ac:dyDescent="0.25">
      <c r="A367" s="35" t="s">
        <v>7</v>
      </c>
      <c r="B367" s="34">
        <v>4</v>
      </c>
      <c r="C367" s="44">
        <v>242351.65</v>
      </c>
      <c r="D367" s="44">
        <v>72705.494999999995</v>
      </c>
      <c r="E367" s="44">
        <v>20195.970833333333</v>
      </c>
      <c r="F367" s="44" t="s">
        <v>20</v>
      </c>
    </row>
    <row r="368" spans="1:6" ht="13.2" hidden="1" x14ac:dyDescent="0.25">
      <c r="A368" s="35" t="s">
        <v>7</v>
      </c>
      <c r="B368" s="34">
        <v>5</v>
      </c>
      <c r="C368" s="44">
        <v>116496.8</v>
      </c>
      <c r="D368" s="44">
        <v>34949.040000000001</v>
      </c>
      <c r="E368" s="44">
        <v>9708.0666666666675</v>
      </c>
      <c r="F368" s="44" t="s">
        <v>19</v>
      </c>
    </row>
    <row r="369" spans="1:6" ht="13.2" hidden="1" x14ac:dyDescent="0.25">
      <c r="A369" s="35" t="s">
        <v>7</v>
      </c>
      <c r="B369" s="34">
        <v>6</v>
      </c>
      <c r="C369" s="44">
        <v>263528.45</v>
      </c>
      <c r="D369" s="44">
        <v>79058.535000000003</v>
      </c>
      <c r="E369" s="44">
        <v>21960.704166666666</v>
      </c>
      <c r="F369" s="44" t="s">
        <v>20</v>
      </c>
    </row>
    <row r="370" spans="1:6" ht="13.2" hidden="1" x14ac:dyDescent="0.25">
      <c r="A370" s="35" t="s">
        <v>7</v>
      </c>
      <c r="B370" s="34">
        <v>7</v>
      </c>
      <c r="C370" s="44">
        <v>244964.55</v>
      </c>
      <c r="D370" s="44">
        <v>73489.364999999991</v>
      </c>
      <c r="E370" s="44">
        <v>20413.712499999998</v>
      </c>
      <c r="F370" s="44" t="s">
        <v>20</v>
      </c>
    </row>
    <row r="371" spans="1:6" ht="13.2" hidden="1" x14ac:dyDescent="0.25">
      <c r="A371" s="35" t="s">
        <v>7</v>
      </c>
      <c r="B371" s="34">
        <v>8</v>
      </c>
      <c r="C371" s="44">
        <v>139625.85</v>
      </c>
      <c r="D371" s="44">
        <v>41887.754999999997</v>
      </c>
      <c r="E371" s="44">
        <v>11635.487500000001</v>
      </c>
      <c r="F371" s="44" t="s">
        <v>21</v>
      </c>
    </row>
    <row r="372" spans="1:6" ht="13.2" hidden="1" x14ac:dyDescent="0.25">
      <c r="A372" s="35" t="s">
        <v>7</v>
      </c>
      <c r="B372" s="34">
        <v>9</v>
      </c>
      <c r="C372" s="44">
        <v>239206.5</v>
      </c>
      <c r="D372" s="44">
        <v>71761.95</v>
      </c>
      <c r="E372" s="44">
        <v>19933.875</v>
      </c>
      <c r="F372" s="44" t="s">
        <v>21</v>
      </c>
    </row>
    <row r="373" spans="1:6" ht="13.2" hidden="1" x14ac:dyDescent="0.25">
      <c r="A373" s="35" t="s">
        <v>7</v>
      </c>
      <c r="B373" s="34">
        <v>10</v>
      </c>
      <c r="C373" s="44">
        <v>142706.5</v>
      </c>
      <c r="D373" s="44">
        <v>42811.95</v>
      </c>
      <c r="E373" s="44">
        <v>11892.208333333334</v>
      </c>
      <c r="F373" s="44" t="s">
        <v>22</v>
      </c>
    </row>
    <row r="374" spans="1:6" ht="13.2" hidden="1" x14ac:dyDescent="0.25">
      <c r="A374" s="35" t="s">
        <v>7</v>
      </c>
      <c r="B374" s="34">
        <v>11</v>
      </c>
      <c r="C374" s="44">
        <v>219077.45</v>
      </c>
      <c r="D374" s="44">
        <v>65723.235000000001</v>
      </c>
      <c r="E374" s="44">
        <v>18256.454166666666</v>
      </c>
      <c r="F374" s="44" t="s">
        <v>20</v>
      </c>
    </row>
    <row r="375" spans="1:6" ht="13.2" hidden="1" x14ac:dyDescent="0.25">
      <c r="A375" s="35" t="s">
        <v>7</v>
      </c>
      <c r="B375" s="34">
        <v>12</v>
      </c>
      <c r="C375" s="44">
        <v>128803.25</v>
      </c>
      <c r="D375" s="44">
        <v>38640.974999999999</v>
      </c>
      <c r="E375" s="44">
        <v>10733.604166666666</v>
      </c>
      <c r="F375" s="44" t="s">
        <v>19</v>
      </c>
    </row>
    <row r="376" spans="1:6" ht="13.2" hidden="1" x14ac:dyDescent="0.25">
      <c r="A376" s="35" t="s">
        <v>7</v>
      </c>
      <c r="B376" s="34">
        <v>13</v>
      </c>
      <c r="C376" s="44">
        <v>239206.5</v>
      </c>
      <c r="D376" s="44">
        <v>71761.95</v>
      </c>
      <c r="E376" s="44">
        <v>19933.875</v>
      </c>
      <c r="F376" s="44" t="s">
        <v>22</v>
      </c>
    </row>
    <row r="377" spans="1:6" ht="13.2" hidden="1" x14ac:dyDescent="0.25">
      <c r="A377" s="35" t="s">
        <v>7</v>
      </c>
      <c r="B377" s="34">
        <v>14</v>
      </c>
      <c r="C377" s="44">
        <v>166206.5</v>
      </c>
      <c r="D377" s="44">
        <v>49861.95</v>
      </c>
      <c r="E377" s="44">
        <v>13850.541666666666</v>
      </c>
      <c r="F377" s="44" t="s">
        <v>22</v>
      </c>
    </row>
    <row r="378" spans="1:6" ht="13.2" hidden="1" x14ac:dyDescent="0.25">
      <c r="A378" s="35" t="s">
        <v>7</v>
      </c>
      <c r="B378" s="34">
        <v>15</v>
      </c>
      <c r="C378" s="44">
        <v>239206.5</v>
      </c>
      <c r="D378" s="44">
        <v>71761.95</v>
      </c>
      <c r="E378" s="44">
        <v>19933.875</v>
      </c>
      <c r="F378" s="44" t="s">
        <v>22</v>
      </c>
    </row>
    <row r="379" spans="1:6" ht="13.2" hidden="1" x14ac:dyDescent="0.25">
      <c r="A379" s="35" t="s">
        <v>7</v>
      </c>
      <c r="B379" s="34">
        <v>16</v>
      </c>
      <c r="C379" s="44">
        <v>139706.5</v>
      </c>
      <c r="D379" s="44">
        <v>41911.949999999997</v>
      </c>
      <c r="E379" s="44">
        <v>11642.208333333334</v>
      </c>
      <c r="F379" s="44" t="s">
        <v>22</v>
      </c>
    </row>
    <row r="380" spans="1:6" ht="13.2" hidden="1" x14ac:dyDescent="0.25">
      <c r="A380" s="35" t="s">
        <v>7</v>
      </c>
      <c r="B380" s="34">
        <v>18</v>
      </c>
      <c r="C380" s="44">
        <v>262381.05</v>
      </c>
      <c r="D380" s="44">
        <v>78714.314999999988</v>
      </c>
      <c r="E380" s="44">
        <v>21865.087499999998</v>
      </c>
      <c r="F380" s="44" t="s">
        <v>20</v>
      </c>
    </row>
    <row r="381" spans="1:6" ht="13.2" hidden="1" x14ac:dyDescent="0.25">
      <c r="A381" s="35" t="s">
        <v>7</v>
      </c>
      <c r="B381" s="34">
        <v>19</v>
      </c>
      <c r="C381" s="44">
        <v>285641.09999999998</v>
      </c>
      <c r="D381" s="44">
        <v>85692.329999999987</v>
      </c>
      <c r="E381" s="44">
        <v>23803.424999999999</v>
      </c>
      <c r="F381" s="44" t="s">
        <v>20</v>
      </c>
    </row>
    <row r="382" spans="1:6" ht="13.2" hidden="1" x14ac:dyDescent="0.25">
      <c r="A382" s="35" t="s">
        <v>7</v>
      </c>
      <c r="B382" s="34">
        <v>21</v>
      </c>
      <c r="C382" s="44">
        <v>250964.55</v>
      </c>
      <c r="D382" s="44">
        <v>75289.364999999991</v>
      </c>
      <c r="E382" s="44">
        <v>20913.712499999998</v>
      </c>
      <c r="F382" s="44" t="s">
        <v>20</v>
      </c>
    </row>
    <row r="383" spans="1:6" ht="13.2" hidden="1" x14ac:dyDescent="0.25">
      <c r="A383" s="35" t="s">
        <v>7</v>
      </c>
      <c r="B383" s="34">
        <v>23</v>
      </c>
      <c r="C383" s="44">
        <v>251773.75</v>
      </c>
      <c r="D383" s="44">
        <v>75532.125</v>
      </c>
      <c r="E383" s="44">
        <v>20981.145833333332</v>
      </c>
      <c r="F383" s="44" t="s">
        <v>20</v>
      </c>
    </row>
    <row r="384" spans="1:6" ht="13.2" hidden="1" x14ac:dyDescent="0.25">
      <c r="A384" s="35" t="s">
        <v>7</v>
      </c>
      <c r="B384" s="34">
        <v>24</v>
      </c>
      <c r="C384" s="44">
        <v>179029.05</v>
      </c>
      <c r="D384" s="44">
        <v>53708.714999999997</v>
      </c>
      <c r="E384" s="44">
        <v>14919.0875</v>
      </c>
      <c r="F384" s="44" t="s">
        <v>19</v>
      </c>
    </row>
    <row r="385" spans="1:6" ht="13.2" hidden="1" x14ac:dyDescent="0.25">
      <c r="A385" s="35" t="s">
        <v>7</v>
      </c>
      <c r="B385" s="34">
        <v>25</v>
      </c>
      <c r="C385" s="44">
        <v>247706.5</v>
      </c>
      <c r="D385" s="44">
        <v>74311.95</v>
      </c>
      <c r="E385" s="44">
        <v>20642.208333333332</v>
      </c>
      <c r="F385" s="44" t="s">
        <v>20</v>
      </c>
    </row>
    <row r="386" spans="1:6" ht="13.2" hidden="1" x14ac:dyDescent="0.25">
      <c r="A386" s="35" t="s">
        <v>7</v>
      </c>
      <c r="B386" s="34">
        <v>26</v>
      </c>
      <c r="C386" s="44">
        <v>144787.1</v>
      </c>
      <c r="D386" s="44">
        <v>43436.13</v>
      </c>
      <c r="E386" s="44">
        <v>12065.591666666667</v>
      </c>
      <c r="F386" s="44" t="s">
        <v>22</v>
      </c>
    </row>
    <row r="387" spans="1:6" ht="13.2" hidden="1" x14ac:dyDescent="0.25">
      <c r="A387" s="35" t="s">
        <v>7</v>
      </c>
      <c r="B387" s="34">
        <v>28</v>
      </c>
      <c r="C387" s="44">
        <v>129964.55</v>
      </c>
      <c r="D387" s="44">
        <v>38989.364999999998</v>
      </c>
      <c r="E387" s="44">
        <v>10830.379166666668</v>
      </c>
      <c r="F387" s="44" t="s">
        <v>22</v>
      </c>
    </row>
    <row r="388" spans="1:6" ht="13.2" hidden="1" x14ac:dyDescent="0.25">
      <c r="A388" s="35" t="s">
        <v>7</v>
      </c>
      <c r="B388" s="34">
        <v>29</v>
      </c>
      <c r="C388" s="44">
        <v>136730.65</v>
      </c>
      <c r="D388" s="44">
        <v>41019.195</v>
      </c>
      <c r="E388" s="44">
        <v>11394.220833333333</v>
      </c>
      <c r="F388" s="44" t="s">
        <v>20</v>
      </c>
    </row>
    <row r="389" spans="1:6" ht="13.2" hidden="1" x14ac:dyDescent="0.25">
      <c r="A389" s="35" t="s">
        <v>7</v>
      </c>
      <c r="B389" s="34">
        <v>30</v>
      </c>
      <c r="C389" s="44">
        <v>121738.75</v>
      </c>
      <c r="D389" s="44">
        <v>36521.625</v>
      </c>
      <c r="E389" s="44">
        <v>10144.895833333334</v>
      </c>
      <c r="F389" s="44" t="s">
        <v>19</v>
      </c>
    </row>
    <row r="390" spans="1:6" ht="13.2" hidden="1" x14ac:dyDescent="0.25">
      <c r="A390" s="35" t="s">
        <v>7</v>
      </c>
      <c r="B390" s="34">
        <v>31</v>
      </c>
      <c r="C390" s="44">
        <v>245787.1</v>
      </c>
      <c r="D390" s="44">
        <v>73736.13</v>
      </c>
      <c r="E390" s="44">
        <v>20482.258333333335</v>
      </c>
      <c r="F390" s="44" t="s">
        <v>20</v>
      </c>
    </row>
    <row r="391" spans="1:6" ht="13.2" hidden="1" x14ac:dyDescent="0.25">
      <c r="A391" s="35" t="s">
        <v>7</v>
      </c>
      <c r="B391" s="34">
        <v>32</v>
      </c>
      <c r="C391" s="44">
        <v>144787.1</v>
      </c>
      <c r="D391" s="44">
        <v>43436.13</v>
      </c>
      <c r="E391" s="44">
        <v>12065.591666666667</v>
      </c>
      <c r="F391" s="44" t="s">
        <v>22</v>
      </c>
    </row>
    <row r="392" spans="1:6" ht="13.2" hidden="1" x14ac:dyDescent="0.25">
      <c r="A392" s="35" t="s">
        <v>7</v>
      </c>
      <c r="B392" s="34">
        <v>33</v>
      </c>
      <c r="C392" s="44">
        <v>176706.5</v>
      </c>
      <c r="D392" s="44">
        <v>53011.95</v>
      </c>
      <c r="E392" s="44">
        <v>14725.541666666666</v>
      </c>
      <c r="F392" s="44" t="s">
        <v>23</v>
      </c>
    </row>
    <row r="393" spans="1:6" ht="13.2" hidden="1" x14ac:dyDescent="0.25">
      <c r="A393" s="35" t="s">
        <v>7</v>
      </c>
      <c r="B393" s="34">
        <v>34</v>
      </c>
      <c r="C393" s="44">
        <v>132222.6</v>
      </c>
      <c r="D393" s="44">
        <v>39666.78</v>
      </c>
      <c r="E393" s="44">
        <v>11018.550000000001</v>
      </c>
      <c r="F393" s="44" t="s">
        <v>19</v>
      </c>
    </row>
    <row r="394" spans="1:6" ht="13.2" hidden="1" x14ac:dyDescent="0.25">
      <c r="A394" s="35" t="s">
        <v>7</v>
      </c>
      <c r="B394" s="34">
        <v>35</v>
      </c>
      <c r="C394" s="44">
        <v>113271</v>
      </c>
      <c r="D394" s="44">
        <v>33981.299999999996</v>
      </c>
      <c r="E394" s="44">
        <v>9439.25</v>
      </c>
      <c r="F394" s="44" t="s">
        <v>21</v>
      </c>
    </row>
    <row r="395" spans="1:6" ht="13.2" hidden="1" x14ac:dyDescent="0.25">
      <c r="A395" s="35" t="s">
        <v>7</v>
      </c>
      <c r="B395" s="34">
        <v>37</v>
      </c>
      <c r="C395" s="44">
        <v>189206.5</v>
      </c>
      <c r="D395" s="44">
        <v>56761.95</v>
      </c>
      <c r="E395" s="44">
        <v>15767.208333333334</v>
      </c>
      <c r="F395" s="44" t="s">
        <v>18</v>
      </c>
    </row>
    <row r="396" spans="1:6" ht="13.2" hidden="1" x14ac:dyDescent="0.25">
      <c r="A396" s="35" t="s">
        <v>7</v>
      </c>
      <c r="B396" s="34">
        <v>38</v>
      </c>
      <c r="C396" s="44">
        <v>120480.65</v>
      </c>
      <c r="D396" s="44">
        <v>36144.195</v>
      </c>
      <c r="E396" s="44">
        <v>10040.054166666667</v>
      </c>
      <c r="F396" s="44" t="s">
        <v>21</v>
      </c>
    </row>
    <row r="397" spans="1:6" ht="13.2" hidden="1" x14ac:dyDescent="0.25">
      <c r="A397" s="35" t="s">
        <v>7</v>
      </c>
      <c r="B397" s="34">
        <v>39</v>
      </c>
      <c r="C397" s="44">
        <v>130561.3</v>
      </c>
      <c r="D397" s="44">
        <v>39168.39</v>
      </c>
      <c r="E397" s="44">
        <v>10880.108333333334</v>
      </c>
      <c r="F397" s="44" t="s">
        <v>19</v>
      </c>
    </row>
    <row r="398" spans="1:6" ht="13.2" hidden="1" x14ac:dyDescent="0.25">
      <c r="A398" s="35" t="s">
        <v>7</v>
      </c>
      <c r="B398" s="34">
        <v>40</v>
      </c>
      <c r="C398" s="44">
        <v>108835.5</v>
      </c>
      <c r="D398" s="44">
        <v>32650.649999999998</v>
      </c>
      <c r="E398" s="44">
        <v>9069.625</v>
      </c>
      <c r="F398" s="44" t="s">
        <v>21</v>
      </c>
    </row>
    <row r="399" spans="1:6" ht="13.2" hidden="1" x14ac:dyDescent="0.25">
      <c r="A399" s="35" t="s">
        <v>7</v>
      </c>
      <c r="B399" s="34">
        <v>41</v>
      </c>
      <c r="C399" s="44">
        <v>182029.05</v>
      </c>
      <c r="D399" s="44">
        <v>54608.714999999997</v>
      </c>
      <c r="E399" s="44">
        <v>15169.0875</v>
      </c>
      <c r="F399" s="44" t="s">
        <v>19</v>
      </c>
    </row>
    <row r="400" spans="1:6" ht="13.2" hidden="1" x14ac:dyDescent="0.25">
      <c r="A400" s="35" t="s">
        <v>7</v>
      </c>
      <c r="B400" s="34">
        <v>43</v>
      </c>
      <c r="C400" s="44">
        <v>242246.8</v>
      </c>
      <c r="D400" s="44">
        <v>72674.039999999994</v>
      </c>
      <c r="E400" s="44">
        <v>20187.233333333334</v>
      </c>
      <c r="F400" s="44" t="s">
        <v>20</v>
      </c>
    </row>
    <row r="401" spans="1:6" ht="13.2" hidden="1" x14ac:dyDescent="0.25">
      <c r="A401" s="35" t="s">
        <v>7</v>
      </c>
      <c r="B401" s="34">
        <v>44</v>
      </c>
      <c r="C401" s="44">
        <v>117706.5</v>
      </c>
      <c r="D401" s="44">
        <v>35311.949999999997</v>
      </c>
      <c r="E401" s="44">
        <v>9808.875</v>
      </c>
      <c r="F401" s="44" t="s">
        <v>19</v>
      </c>
    </row>
    <row r="402" spans="1:6" ht="13.2" hidden="1" x14ac:dyDescent="0.25">
      <c r="A402" s="35" t="s">
        <v>7</v>
      </c>
      <c r="B402" s="34">
        <v>45</v>
      </c>
      <c r="C402" s="44">
        <v>118238.75</v>
      </c>
      <c r="D402" s="44">
        <v>35471.625</v>
      </c>
      <c r="E402" s="44">
        <v>9853.2291666666661</v>
      </c>
      <c r="F402" s="44" t="s">
        <v>18</v>
      </c>
    </row>
    <row r="403" spans="1:6" ht="13.2" hidden="1" x14ac:dyDescent="0.25">
      <c r="A403" s="35" t="s">
        <v>7</v>
      </c>
      <c r="B403" s="34">
        <v>46</v>
      </c>
      <c r="C403" s="44">
        <v>117706.5</v>
      </c>
      <c r="D403" s="44">
        <v>35311.949999999997</v>
      </c>
      <c r="E403" s="44">
        <v>9808.875</v>
      </c>
      <c r="F403" s="44" t="s">
        <v>19</v>
      </c>
    </row>
    <row r="404" spans="1:6" ht="13.2" hidden="1" x14ac:dyDescent="0.25">
      <c r="A404" s="35" t="s">
        <v>7</v>
      </c>
      <c r="B404" s="34">
        <v>47</v>
      </c>
      <c r="C404" s="44">
        <v>221851.65</v>
      </c>
      <c r="D404" s="44">
        <v>66555.494999999995</v>
      </c>
      <c r="E404" s="44">
        <v>18487.637500000001</v>
      </c>
      <c r="F404" s="44" t="s">
        <v>20</v>
      </c>
    </row>
    <row r="405" spans="1:6" ht="13.2" hidden="1" x14ac:dyDescent="0.25">
      <c r="A405" s="35" t="s">
        <v>7</v>
      </c>
      <c r="B405" s="34">
        <v>48</v>
      </c>
      <c r="C405" s="44">
        <v>120480.65</v>
      </c>
      <c r="D405" s="44">
        <v>36144.195</v>
      </c>
      <c r="E405" s="44">
        <v>10040.054166666667</v>
      </c>
      <c r="F405" s="44" t="s">
        <v>21</v>
      </c>
    </row>
    <row r="406" spans="1:6" ht="13.2" hidden="1" x14ac:dyDescent="0.25">
      <c r="A406" s="35" t="s">
        <v>7</v>
      </c>
      <c r="B406" s="34">
        <v>49</v>
      </c>
      <c r="C406" s="44">
        <v>155609.70000000001</v>
      </c>
      <c r="D406" s="44">
        <v>46682.91</v>
      </c>
      <c r="E406" s="44">
        <v>12967.475</v>
      </c>
      <c r="F406" s="44" t="s">
        <v>22</v>
      </c>
    </row>
    <row r="407" spans="1:6" ht="13.2" hidden="1" x14ac:dyDescent="0.25">
      <c r="A407" s="35" t="s">
        <v>7</v>
      </c>
      <c r="B407" s="34">
        <v>50</v>
      </c>
      <c r="C407" s="44">
        <v>117706.5</v>
      </c>
      <c r="D407" s="44">
        <v>35311.949999999997</v>
      </c>
      <c r="E407" s="44">
        <v>9808.875</v>
      </c>
      <c r="F407" s="44" t="s">
        <v>19</v>
      </c>
    </row>
    <row r="408" spans="1:6" ht="13.2" hidden="1" x14ac:dyDescent="0.25">
      <c r="A408" s="35" t="s">
        <v>7</v>
      </c>
      <c r="B408" s="34">
        <v>51</v>
      </c>
      <c r="C408" s="44">
        <v>167706.5</v>
      </c>
      <c r="D408" s="44">
        <v>50311.95</v>
      </c>
      <c r="E408" s="44">
        <v>13975.541666666666</v>
      </c>
      <c r="F408" s="44" t="s">
        <v>19</v>
      </c>
    </row>
    <row r="409" spans="1:6" ht="13.2" hidden="1" x14ac:dyDescent="0.25">
      <c r="A409" s="35" t="s">
        <v>7</v>
      </c>
      <c r="B409" s="34">
        <v>52</v>
      </c>
      <c r="C409" s="44">
        <v>113271</v>
      </c>
      <c r="D409" s="44">
        <v>33981.299999999996</v>
      </c>
      <c r="E409" s="44">
        <v>9439.25</v>
      </c>
      <c r="F409" s="44" t="s">
        <v>19</v>
      </c>
    </row>
    <row r="410" spans="1:6" ht="13.2" hidden="1" x14ac:dyDescent="0.25">
      <c r="A410" s="35" t="s">
        <v>7</v>
      </c>
      <c r="B410" s="34">
        <v>53</v>
      </c>
      <c r="C410" s="44">
        <v>213145.75</v>
      </c>
      <c r="D410" s="44">
        <v>63943.724999999999</v>
      </c>
      <c r="E410" s="44">
        <v>17762.145833333332</v>
      </c>
      <c r="F410" s="44" t="s">
        <v>20</v>
      </c>
    </row>
    <row r="411" spans="1:6" ht="13.2" hidden="1" x14ac:dyDescent="0.25">
      <c r="A411" s="35" t="s">
        <v>7</v>
      </c>
      <c r="B411" s="34">
        <v>54</v>
      </c>
      <c r="C411" s="44">
        <v>155609.70000000001</v>
      </c>
      <c r="D411" s="44">
        <v>46682.91</v>
      </c>
      <c r="E411" s="44">
        <v>12967.475</v>
      </c>
      <c r="F411" s="44" t="s">
        <v>22</v>
      </c>
    </row>
    <row r="412" spans="1:6" ht="13.2" hidden="1" x14ac:dyDescent="0.25">
      <c r="A412" s="35" t="s">
        <v>7</v>
      </c>
      <c r="B412" s="34">
        <v>55</v>
      </c>
      <c r="C412" s="44">
        <v>176706.5</v>
      </c>
      <c r="D412" s="44">
        <v>53011.95</v>
      </c>
      <c r="E412" s="44">
        <v>14725.541666666666</v>
      </c>
      <c r="F412" s="44" t="s">
        <v>23</v>
      </c>
    </row>
    <row r="413" spans="1:6" ht="13.2" hidden="1" x14ac:dyDescent="0.25">
      <c r="A413" s="35" t="s">
        <v>7</v>
      </c>
      <c r="B413" s="34">
        <v>56</v>
      </c>
      <c r="C413" s="44">
        <v>246649.5</v>
      </c>
      <c r="D413" s="44">
        <v>73994.849999999991</v>
      </c>
      <c r="E413" s="44">
        <v>20554.125</v>
      </c>
      <c r="F413" s="44" t="s">
        <v>20</v>
      </c>
    </row>
    <row r="414" spans="1:6" ht="13.2" hidden="1" x14ac:dyDescent="0.25">
      <c r="A414" s="35" t="s">
        <v>7</v>
      </c>
      <c r="B414" s="34">
        <v>57</v>
      </c>
      <c r="C414" s="44">
        <v>238432.3</v>
      </c>
      <c r="D414" s="44">
        <v>71529.689999999988</v>
      </c>
      <c r="E414" s="44">
        <v>19869.358333333334</v>
      </c>
      <c r="F414" s="44" t="s">
        <v>20</v>
      </c>
    </row>
    <row r="415" spans="1:6" ht="13.2" hidden="1" x14ac:dyDescent="0.25">
      <c r="A415" s="35" t="s">
        <v>7</v>
      </c>
      <c r="B415" s="34">
        <v>59</v>
      </c>
      <c r="C415" s="44">
        <v>167706.5</v>
      </c>
      <c r="D415" s="44">
        <v>50311.95</v>
      </c>
      <c r="E415" s="44">
        <v>13975.541666666666</v>
      </c>
      <c r="F415" s="44" t="s">
        <v>22</v>
      </c>
    </row>
    <row r="416" spans="1:6" ht="13.2" hidden="1" x14ac:dyDescent="0.25">
      <c r="A416" s="35" t="s">
        <v>7</v>
      </c>
      <c r="B416" s="34">
        <v>61</v>
      </c>
      <c r="C416" s="44">
        <v>173367.75</v>
      </c>
      <c r="D416" s="44">
        <v>52010.324999999997</v>
      </c>
      <c r="E416" s="44">
        <v>14447.3125</v>
      </c>
      <c r="F416" s="44" t="s">
        <v>22</v>
      </c>
    </row>
    <row r="417" spans="1:6" ht="13.2" hidden="1" x14ac:dyDescent="0.25">
      <c r="A417" s="35" t="s">
        <v>7</v>
      </c>
      <c r="B417" s="34">
        <v>62</v>
      </c>
      <c r="C417" s="44">
        <v>142706.5</v>
      </c>
      <c r="D417" s="44">
        <v>42811.95</v>
      </c>
      <c r="E417" s="44">
        <v>11892.208333333334</v>
      </c>
      <c r="F417" s="44" t="s">
        <v>21</v>
      </c>
    </row>
    <row r="418" spans="1:6" ht="13.2" hidden="1" x14ac:dyDescent="0.25">
      <c r="A418" s="35" t="s">
        <v>7</v>
      </c>
      <c r="B418" s="34">
        <v>63</v>
      </c>
      <c r="C418" s="44">
        <v>167706.5</v>
      </c>
      <c r="D418" s="44">
        <v>50311.95</v>
      </c>
      <c r="E418" s="44">
        <v>13975.541666666666</v>
      </c>
      <c r="F418" s="44" t="s">
        <v>22</v>
      </c>
    </row>
    <row r="419" spans="1:6" ht="13.2" hidden="1" x14ac:dyDescent="0.25">
      <c r="A419" s="35" t="s">
        <v>7</v>
      </c>
      <c r="B419" s="34">
        <v>64</v>
      </c>
      <c r="C419" s="44">
        <v>167706.5</v>
      </c>
      <c r="D419" s="44">
        <v>50311.95</v>
      </c>
      <c r="E419" s="44">
        <v>13975.541666666666</v>
      </c>
      <c r="F419" s="44" t="s">
        <v>22</v>
      </c>
    </row>
    <row r="420" spans="1:6" ht="13.2" hidden="1" x14ac:dyDescent="0.25">
      <c r="A420" s="35" t="s">
        <v>7</v>
      </c>
      <c r="B420" s="34">
        <v>67</v>
      </c>
      <c r="C420" s="44">
        <v>178448.35</v>
      </c>
      <c r="D420" s="44">
        <v>53534.504999999997</v>
      </c>
      <c r="E420" s="44">
        <v>14870.695833333333</v>
      </c>
      <c r="F420" s="44" t="s">
        <v>22</v>
      </c>
    </row>
    <row r="421" spans="1:6" ht="13.2" hidden="1" x14ac:dyDescent="0.25">
      <c r="A421" s="35" t="s">
        <v>7</v>
      </c>
      <c r="B421" s="34">
        <v>68</v>
      </c>
      <c r="C421" s="44">
        <v>174867.7</v>
      </c>
      <c r="D421" s="44">
        <v>52460.310000000005</v>
      </c>
      <c r="E421" s="44">
        <v>14572.308333333334</v>
      </c>
      <c r="F421" s="44" t="s">
        <v>22</v>
      </c>
    </row>
    <row r="422" spans="1:6" ht="13.2" hidden="1" x14ac:dyDescent="0.25">
      <c r="A422" s="35" t="s">
        <v>7</v>
      </c>
      <c r="B422" s="34">
        <v>69</v>
      </c>
      <c r="C422" s="44">
        <v>139706.4</v>
      </c>
      <c r="D422" s="44">
        <v>41911.919999999998</v>
      </c>
      <c r="E422" s="44">
        <v>11642.199999999999</v>
      </c>
      <c r="F422" s="44" t="s">
        <v>23</v>
      </c>
    </row>
    <row r="423" spans="1:6" ht="13.2" hidden="1" x14ac:dyDescent="0.25">
      <c r="A423" s="35" t="s">
        <v>7</v>
      </c>
      <c r="B423" s="34">
        <v>70</v>
      </c>
      <c r="C423" s="44">
        <v>142706.4</v>
      </c>
      <c r="D423" s="44">
        <v>42811.92</v>
      </c>
      <c r="E423" s="44">
        <v>11892.199999999999</v>
      </c>
      <c r="F423" s="44" t="s">
        <v>23</v>
      </c>
    </row>
    <row r="424" spans="1:6" ht="13.2" hidden="1" x14ac:dyDescent="0.25">
      <c r="A424" s="35" t="s">
        <v>7</v>
      </c>
      <c r="B424" s="34">
        <v>72</v>
      </c>
      <c r="C424" s="44">
        <v>164706.4</v>
      </c>
      <c r="D424" s="44">
        <v>49411.92</v>
      </c>
      <c r="E424" s="44">
        <v>13725.533333333333</v>
      </c>
      <c r="F424" s="44" t="s">
        <v>22</v>
      </c>
    </row>
    <row r="425" spans="1:6" ht="13.2" hidden="1" x14ac:dyDescent="0.25">
      <c r="A425" s="35" t="s">
        <v>7</v>
      </c>
      <c r="B425" s="34">
        <v>75</v>
      </c>
      <c r="C425" s="44">
        <v>167706.4</v>
      </c>
      <c r="D425" s="44">
        <v>50311.92</v>
      </c>
      <c r="E425" s="44">
        <v>13975.533333333333</v>
      </c>
      <c r="F425" s="44" t="s">
        <v>22</v>
      </c>
    </row>
    <row r="426" spans="1:6" ht="13.2" hidden="1" x14ac:dyDescent="0.25">
      <c r="A426" s="35" t="s">
        <v>7</v>
      </c>
      <c r="B426" s="34">
        <v>73</v>
      </c>
      <c r="C426" s="44">
        <v>227480.6</v>
      </c>
      <c r="D426" s="44">
        <v>68244.179999999993</v>
      </c>
      <c r="E426" s="44">
        <v>18956.716666666667</v>
      </c>
      <c r="F426" s="44" t="s">
        <v>20</v>
      </c>
    </row>
    <row r="427" spans="1:6" ht="13.2" hidden="1" x14ac:dyDescent="0.25">
      <c r="A427" s="35" t="s">
        <v>7</v>
      </c>
      <c r="B427" s="34">
        <v>77</v>
      </c>
      <c r="C427" s="44">
        <v>132964.54999999999</v>
      </c>
      <c r="D427" s="44">
        <v>39889.364999999998</v>
      </c>
      <c r="E427" s="44">
        <v>11080.379166666666</v>
      </c>
      <c r="F427" s="44" t="s">
        <v>21</v>
      </c>
    </row>
    <row r="428" spans="1:6" ht="13.2" hidden="1" x14ac:dyDescent="0.25">
      <c r="A428" s="35" t="s">
        <v>7</v>
      </c>
      <c r="B428" s="34">
        <v>80</v>
      </c>
      <c r="C428" s="44">
        <v>145480.65</v>
      </c>
      <c r="D428" s="44">
        <v>43644.195</v>
      </c>
      <c r="E428" s="44">
        <v>12123.387499999999</v>
      </c>
      <c r="F428" s="44" t="s">
        <v>21</v>
      </c>
    </row>
    <row r="429" spans="1:6" ht="13.2" hidden="1" x14ac:dyDescent="0.25">
      <c r="A429" s="35" t="s">
        <v>7</v>
      </c>
      <c r="B429" s="34">
        <v>81</v>
      </c>
      <c r="C429" s="44">
        <v>167706.5</v>
      </c>
      <c r="D429" s="44">
        <v>50311.95</v>
      </c>
      <c r="E429" s="44">
        <v>13975.541666666666</v>
      </c>
      <c r="F429" s="44" t="s">
        <v>22</v>
      </c>
    </row>
    <row r="430" spans="1:6" ht="13.2" hidden="1" x14ac:dyDescent="0.25">
      <c r="A430" s="35" t="s">
        <v>7</v>
      </c>
      <c r="B430" s="34">
        <v>82</v>
      </c>
      <c r="C430" s="44">
        <v>142706.5</v>
      </c>
      <c r="D430" s="44">
        <v>42811.95</v>
      </c>
      <c r="E430" s="44">
        <v>11892.208333333334</v>
      </c>
      <c r="F430" s="44" t="s">
        <v>19</v>
      </c>
    </row>
    <row r="431" spans="1:6" ht="13.2" hidden="1" x14ac:dyDescent="0.25">
      <c r="A431" s="35" t="s">
        <v>7</v>
      </c>
      <c r="B431" s="34">
        <v>84</v>
      </c>
      <c r="C431" s="44">
        <v>145480.65</v>
      </c>
      <c r="D431" s="44">
        <v>43644.195</v>
      </c>
      <c r="E431" s="44">
        <v>12123.387499999999</v>
      </c>
      <c r="F431" s="44" t="s">
        <v>21</v>
      </c>
    </row>
    <row r="432" spans="1:6" ht="13.2" hidden="1" x14ac:dyDescent="0.25">
      <c r="A432" s="35" t="s">
        <v>7</v>
      </c>
      <c r="B432" s="34">
        <v>86</v>
      </c>
      <c r="C432" s="44">
        <v>152500</v>
      </c>
      <c r="D432" s="44">
        <v>45750</v>
      </c>
      <c r="E432" s="44">
        <v>12708.333333333334</v>
      </c>
      <c r="F432" s="44" t="s">
        <v>21</v>
      </c>
    </row>
    <row r="433" spans="1:6" ht="13.2" hidden="1" x14ac:dyDescent="0.25">
      <c r="A433" s="35" t="s">
        <v>7</v>
      </c>
      <c r="B433" s="34">
        <v>87</v>
      </c>
      <c r="C433" s="44">
        <v>178500</v>
      </c>
      <c r="D433" s="44">
        <v>53550</v>
      </c>
      <c r="E433" s="44">
        <v>14875</v>
      </c>
      <c r="F433" s="44" t="s">
        <v>22</v>
      </c>
    </row>
    <row r="434" spans="1:6" ht="13.2" hidden="1" x14ac:dyDescent="0.25">
      <c r="A434" s="35" t="s">
        <v>7</v>
      </c>
      <c r="B434" s="34">
        <v>88</v>
      </c>
      <c r="C434" s="44">
        <v>178500</v>
      </c>
      <c r="D434" s="44">
        <v>53550</v>
      </c>
      <c r="E434" s="44">
        <v>14875</v>
      </c>
      <c r="F434" s="44" t="s">
        <v>19</v>
      </c>
    </row>
    <row r="435" spans="1:6" ht="13.2" hidden="1" x14ac:dyDescent="0.25">
      <c r="A435" s="35" t="s">
        <v>7</v>
      </c>
      <c r="B435" s="34">
        <v>89</v>
      </c>
      <c r="C435" s="44">
        <v>124064.5</v>
      </c>
      <c r="D435" s="44">
        <v>37219.35</v>
      </c>
      <c r="E435" s="44">
        <v>10338.708333333334</v>
      </c>
      <c r="F435" s="44" t="s">
        <v>19</v>
      </c>
    </row>
    <row r="436" spans="1:6" ht="13.2" hidden="1" x14ac:dyDescent="0.25">
      <c r="A436" s="35" t="s">
        <v>7</v>
      </c>
      <c r="B436" s="34">
        <v>90</v>
      </c>
      <c r="C436" s="44">
        <v>26048.400000000001</v>
      </c>
      <c r="D436" s="44">
        <v>7814.52</v>
      </c>
      <c r="E436" s="44">
        <v>2170.7000000000003</v>
      </c>
      <c r="F436" s="44" t="s">
        <v>21</v>
      </c>
    </row>
    <row r="437" spans="1:6" ht="13.2" hidden="1" x14ac:dyDescent="0.25">
      <c r="A437" s="35" t="s">
        <v>7</v>
      </c>
      <c r="B437" s="34">
        <v>91</v>
      </c>
      <c r="C437" s="44">
        <v>250000</v>
      </c>
      <c r="D437" s="44">
        <v>75000</v>
      </c>
      <c r="E437" s="44">
        <v>20833.333333333332</v>
      </c>
      <c r="F437" s="44" t="s">
        <v>18</v>
      </c>
    </row>
    <row r="438" spans="1:6" ht="13.2" hidden="1" x14ac:dyDescent="0.25">
      <c r="A438" s="35" t="s">
        <v>7</v>
      </c>
      <c r="B438" s="34">
        <v>93</v>
      </c>
      <c r="C438" s="44">
        <v>186774.2</v>
      </c>
      <c r="D438" s="44">
        <v>56032.26</v>
      </c>
      <c r="E438" s="44">
        <v>15564.516666666668</v>
      </c>
      <c r="F438" s="44" t="s">
        <v>22</v>
      </c>
    </row>
    <row r="439" spans="1:6" ht="13.2" hidden="1" x14ac:dyDescent="0.25">
      <c r="A439" s="35" t="s">
        <v>7</v>
      </c>
      <c r="B439" s="34">
        <v>94</v>
      </c>
      <c r="C439" s="44">
        <v>143774.20000000001</v>
      </c>
      <c r="D439" s="44">
        <v>43132.26</v>
      </c>
      <c r="E439" s="44">
        <v>11981.183333333334</v>
      </c>
      <c r="F439" s="44" t="s">
        <v>21</v>
      </c>
    </row>
    <row r="440" spans="1:6" ht="13.2" hidden="1" x14ac:dyDescent="0.25">
      <c r="A440" s="35" t="s">
        <v>7</v>
      </c>
      <c r="B440" s="34">
        <v>41</v>
      </c>
      <c r="C440" s="44">
        <v>107274.2</v>
      </c>
      <c r="D440" s="44">
        <v>32182.26</v>
      </c>
      <c r="E440" s="44">
        <v>8939.5166666666664</v>
      </c>
      <c r="F440" s="44" t="s">
        <v>19</v>
      </c>
    </row>
    <row r="441" spans="1:6" ht="13.2" hidden="1" x14ac:dyDescent="0.25">
      <c r="A441" s="35" t="s">
        <v>7</v>
      </c>
      <c r="B441" s="34">
        <v>95</v>
      </c>
      <c r="C441" s="44">
        <v>129774.2</v>
      </c>
      <c r="D441" s="44">
        <v>38932.259999999995</v>
      </c>
      <c r="E441" s="44">
        <v>10814.516666666666</v>
      </c>
      <c r="F441" s="44" t="s">
        <v>20</v>
      </c>
    </row>
    <row r="442" spans="1:6" ht="13.2" hidden="1" x14ac:dyDescent="0.25">
      <c r="A442" s="35" t="s">
        <v>7</v>
      </c>
      <c r="B442" s="34">
        <v>96</v>
      </c>
      <c r="C442" s="44">
        <v>79387.100000000006</v>
      </c>
      <c r="D442" s="44">
        <v>23816.13</v>
      </c>
      <c r="E442" s="44">
        <v>6615.5916666666672</v>
      </c>
      <c r="F442" s="44" t="s">
        <v>19</v>
      </c>
    </row>
    <row r="443" spans="1:6" ht="13.2" hidden="1" x14ac:dyDescent="0.25">
      <c r="A443" s="35" t="s">
        <v>7</v>
      </c>
      <c r="B443" s="34">
        <v>97</v>
      </c>
      <c r="C443" s="44">
        <v>79387.100000000006</v>
      </c>
      <c r="D443" s="44">
        <v>23816.13</v>
      </c>
      <c r="E443" s="44">
        <v>6615.5916666666672</v>
      </c>
      <c r="F443" s="44" t="s">
        <v>19</v>
      </c>
    </row>
    <row r="444" spans="1:6" ht="13.2" hidden="1" x14ac:dyDescent="0.25">
      <c r="A444" s="35" t="s">
        <v>7</v>
      </c>
      <c r="B444" s="34">
        <v>98</v>
      </c>
      <c r="C444" s="44">
        <v>86112.9</v>
      </c>
      <c r="D444" s="44">
        <v>25833.87</v>
      </c>
      <c r="E444" s="44">
        <v>7176.0749999999998</v>
      </c>
      <c r="F444" s="44" t="s">
        <v>21</v>
      </c>
    </row>
    <row r="445" spans="1:6" ht="13.2" hidden="1" x14ac:dyDescent="0.25">
      <c r="A445" s="35" t="s">
        <v>7</v>
      </c>
      <c r="B445" s="34">
        <v>99</v>
      </c>
      <c r="C445" s="44">
        <v>86112.9</v>
      </c>
      <c r="D445" s="44">
        <v>25833.87</v>
      </c>
      <c r="E445" s="44">
        <v>7176.0749999999998</v>
      </c>
      <c r="F445" s="44" t="s">
        <v>21</v>
      </c>
    </row>
    <row r="446" spans="1:6" ht="13.2" hidden="1" x14ac:dyDescent="0.25">
      <c r="A446" s="35" t="s">
        <v>7</v>
      </c>
      <c r="B446" s="34">
        <v>100</v>
      </c>
      <c r="C446" s="44">
        <v>93774.2</v>
      </c>
      <c r="D446" s="44">
        <v>28132.26</v>
      </c>
      <c r="E446" s="44">
        <v>7814.5166666666664</v>
      </c>
      <c r="F446" s="44" t="s">
        <v>22</v>
      </c>
    </row>
    <row r="447" spans="1:6" ht="13.2" hidden="1" x14ac:dyDescent="0.25">
      <c r="A447" s="35" t="s">
        <v>7</v>
      </c>
      <c r="B447" s="34">
        <v>101</v>
      </c>
      <c r="C447" s="44">
        <v>60483.85</v>
      </c>
      <c r="D447" s="44">
        <v>18145.154999999999</v>
      </c>
      <c r="E447" s="44">
        <v>5040.3208333333332</v>
      </c>
      <c r="F447" s="44" t="s">
        <v>22</v>
      </c>
    </row>
    <row r="448" spans="1:6" ht="13.2" hidden="1" x14ac:dyDescent="0.25">
      <c r="A448" s="35" t="s">
        <v>7</v>
      </c>
      <c r="B448" s="34">
        <v>102</v>
      </c>
      <c r="C448" s="44">
        <v>41935.5</v>
      </c>
      <c r="D448" s="44">
        <v>12580.65</v>
      </c>
      <c r="E448" s="44">
        <v>3494.625</v>
      </c>
      <c r="F448" s="44" t="s">
        <v>21</v>
      </c>
    </row>
    <row r="449" spans="1:6" ht="13.2" hidden="1" x14ac:dyDescent="0.25">
      <c r="A449" s="35" t="s">
        <v>7</v>
      </c>
      <c r="B449" s="34">
        <v>103</v>
      </c>
      <c r="C449" s="44">
        <v>48387.1</v>
      </c>
      <c r="D449" s="44">
        <v>14516.13</v>
      </c>
      <c r="E449" s="44">
        <v>4032.2583333333332</v>
      </c>
      <c r="F449" s="44" t="s">
        <v>22</v>
      </c>
    </row>
    <row r="450" spans="1:6" ht="13.2" hidden="1" x14ac:dyDescent="0.25">
      <c r="A450" s="35" t="s">
        <v>7</v>
      </c>
      <c r="B450" s="34">
        <v>104</v>
      </c>
      <c r="C450" s="44">
        <v>10483.85</v>
      </c>
      <c r="D450" s="44">
        <v>3145.1550000000002</v>
      </c>
      <c r="E450" s="44">
        <v>873.6541666666667</v>
      </c>
      <c r="F450" s="44" t="s">
        <v>21</v>
      </c>
    </row>
    <row r="451" spans="1:6" ht="13.2" x14ac:dyDescent="0.25">
      <c r="A451" s="35"/>
      <c r="B451" s="36"/>
      <c r="C451" s="44"/>
      <c r="D451" s="44"/>
      <c r="E451" s="44"/>
      <c r="F451" s="44"/>
    </row>
    <row r="452" spans="1:6" ht="13.2" x14ac:dyDescent="0.25">
      <c r="A452" s="35"/>
      <c r="B452" s="36"/>
      <c r="C452" s="44"/>
      <c r="D452" s="44"/>
      <c r="E452" s="44"/>
      <c r="F452" s="44"/>
    </row>
    <row r="453" spans="1:6" ht="13.2" x14ac:dyDescent="0.25">
      <c r="A453" s="35"/>
      <c r="B453" s="36"/>
      <c r="C453" s="44"/>
      <c r="D453" s="44"/>
      <c r="E453" s="44"/>
      <c r="F453" s="44"/>
    </row>
    <row r="454" spans="1:6" ht="13.2" x14ac:dyDescent="0.25">
      <c r="A454" s="35"/>
      <c r="B454" s="36"/>
      <c r="C454" s="44"/>
      <c r="D454" s="44"/>
      <c r="E454" s="44"/>
      <c r="F454" s="44"/>
    </row>
    <row r="455" spans="1:6" ht="13.2" x14ac:dyDescent="0.25">
      <c r="A455" s="35"/>
      <c r="B455" s="36"/>
      <c r="C455" s="44"/>
      <c r="D455" s="44"/>
      <c r="E455" s="44"/>
      <c r="F455" s="44"/>
    </row>
    <row r="456" spans="1:6" ht="13.2" x14ac:dyDescent="0.25">
      <c r="A456" s="35"/>
      <c r="B456" s="36"/>
      <c r="C456" s="44"/>
      <c r="D456" s="44"/>
      <c r="E456" s="44"/>
      <c r="F456" s="44"/>
    </row>
    <row r="457" spans="1:6" ht="13.2" x14ac:dyDescent="0.25">
      <c r="A457" s="35"/>
      <c r="B457" s="36"/>
      <c r="C457" s="44"/>
      <c r="D457" s="44"/>
      <c r="E457" s="44"/>
      <c r="F457" s="44"/>
    </row>
    <row r="458" spans="1:6" ht="13.2" x14ac:dyDescent="0.25">
      <c r="A458" s="35"/>
      <c r="B458" s="36"/>
      <c r="C458" s="44"/>
      <c r="D458" s="44"/>
      <c r="E458" s="44"/>
      <c r="F458" s="44"/>
    </row>
    <row r="459" spans="1:6" ht="13.2" x14ac:dyDescent="0.25">
      <c r="A459" s="35"/>
      <c r="B459" s="36"/>
      <c r="C459" s="44"/>
      <c r="D459" s="44"/>
      <c r="E459" s="44"/>
      <c r="F459" s="44"/>
    </row>
    <row r="460" spans="1:6" ht="13.2" x14ac:dyDescent="0.25">
      <c r="A460" s="35"/>
      <c r="B460" s="36"/>
      <c r="C460" s="44"/>
      <c r="D460" s="44"/>
      <c r="E460" s="44"/>
      <c r="F460" s="44"/>
    </row>
    <row r="461" spans="1:6" ht="13.2" x14ac:dyDescent="0.25">
      <c r="A461" s="35"/>
      <c r="B461" s="36"/>
      <c r="C461" s="44"/>
      <c r="D461" s="44"/>
      <c r="E461" s="44"/>
      <c r="F461" s="44"/>
    </row>
    <row r="462" spans="1:6" ht="13.2" x14ac:dyDescent="0.25">
      <c r="A462" s="35"/>
      <c r="B462" s="36"/>
      <c r="C462" s="44"/>
      <c r="D462" s="44"/>
      <c r="E462" s="44"/>
      <c r="F462" s="44"/>
    </row>
    <row r="463" spans="1:6" ht="13.2" x14ac:dyDescent="0.25">
      <c r="A463" s="35"/>
      <c r="B463" s="36"/>
      <c r="C463" s="44"/>
      <c r="D463" s="44"/>
      <c r="E463" s="44"/>
      <c r="F463" s="44"/>
    </row>
    <row r="464" spans="1:6" ht="13.2" x14ac:dyDescent="0.25">
      <c r="A464" s="35"/>
      <c r="B464" s="36"/>
      <c r="C464" s="44"/>
      <c r="D464" s="44"/>
      <c r="E464" s="44"/>
      <c r="F464" s="44"/>
    </row>
    <row r="465" spans="1:6" ht="13.2" x14ac:dyDescent="0.25">
      <c r="A465" s="35"/>
      <c r="B465" s="36"/>
      <c r="C465" s="44"/>
      <c r="D465" s="44"/>
      <c r="E465" s="44"/>
      <c r="F465" s="44"/>
    </row>
    <row r="466" spans="1:6" ht="13.2" x14ac:dyDescent="0.25">
      <c r="A466" s="35"/>
      <c r="B466" s="36"/>
      <c r="C466" s="44"/>
      <c r="D466" s="44"/>
      <c r="E466" s="44"/>
      <c r="F466" s="44"/>
    </row>
    <row r="467" spans="1:6" ht="13.2" x14ac:dyDescent="0.25">
      <c r="A467" s="35"/>
      <c r="B467" s="36"/>
      <c r="C467" s="44"/>
      <c r="D467" s="44"/>
      <c r="E467" s="44"/>
      <c r="F467" s="44"/>
    </row>
    <row r="468" spans="1:6" ht="13.2" x14ac:dyDescent="0.25">
      <c r="A468" s="35"/>
      <c r="B468" s="36"/>
      <c r="C468" s="44"/>
      <c r="D468" s="44"/>
      <c r="E468" s="44"/>
      <c r="F468" s="44"/>
    </row>
    <row r="469" spans="1:6" ht="13.2" x14ac:dyDescent="0.25">
      <c r="A469" s="35"/>
      <c r="B469" s="36"/>
      <c r="C469" s="44"/>
      <c r="D469" s="44"/>
      <c r="E469" s="44"/>
      <c r="F469" s="44"/>
    </row>
    <row r="470" spans="1:6" ht="13.2" x14ac:dyDescent="0.25">
      <c r="A470" s="35"/>
      <c r="B470" s="36"/>
      <c r="C470" s="44"/>
      <c r="D470" s="44"/>
      <c r="E470" s="44"/>
      <c r="F470" s="44"/>
    </row>
    <row r="471" spans="1:6" ht="13.2" x14ac:dyDescent="0.25">
      <c r="A471" s="35"/>
      <c r="B471" s="36"/>
      <c r="C471" s="44"/>
      <c r="D471" s="44"/>
      <c r="E471" s="44"/>
      <c r="F471" s="44"/>
    </row>
    <row r="472" spans="1:6" ht="13.2" x14ac:dyDescent="0.25">
      <c r="A472" s="35"/>
      <c r="B472" s="36"/>
      <c r="C472" s="44"/>
      <c r="D472" s="44"/>
      <c r="E472" s="44"/>
      <c r="F472" s="44"/>
    </row>
    <row r="473" spans="1:6" ht="13.2" x14ac:dyDescent="0.25">
      <c r="A473" s="35"/>
      <c r="B473" s="36"/>
      <c r="C473" s="44"/>
      <c r="D473" s="44"/>
      <c r="E473" s="44"/>
      <c r="F473" s="44"/>
    </row>
    <row r="474" spans="1:6" ht="13.2" x14ac:dyDescent="0.25">
      <c r="A474" s="35"/>
      <c r="B474" s="36"/>
      <c r="C474" s="44"/>
      <c r="D474" s="44"/>
      <c r="E474" s="44"/>
      <c r="F474" s="44"/>
    </row>
    <row r="475" spans="1:6" ht="13.2" x14ac:dyDescent="0.25">
      <c r="A475" s="35"/>
      <c r="B475" s="36"/>
      <c r="C475" s="44"/>
      <c r="D475" s="44"/>
      <c r="E475" s="44"/>
      <c r="F475" s="44"/>
    </row>
    <row r="476" spans="1:6" ht="13.2" x14ac:dyDescent="0.25">
      <c r="A476" s="35"/>
      <c r="B476" s="36"/>
      <c r="C476" s="44"/>
      <c r="D476" s="44"/>
      <c r="E476" s="44"/>
      <c r="F476" s="44"/>
    </row>
    <row r="477" spans="1:6" ht="13.2" x14ac:dyDescent="0.25">
      <c r="A477" s="35"/>
      <c r="B477" s="36"/>
      <c r="C477" s="44"/>
      <c r="D477" s="44"/>
      <c r="E477" s="44"/>
      <c r="F477" s="44"/>
    </row>
    <row r="478" spans="1:6" ht="13.2" x14ac:dyDescent="0.25">
      <c r="A478" s="35"/>
      <c r="B478" s="36"/>
      <c r="C478" s="44"/>
      <c r="D478" s="44"/>
      <c r="E478" s="44"/>
      <c r="F478" s="44"/>
    </row>
    <row r="479" spans="1:6" ht="13.2" x14ac:dyDescent="0.25">
      <c r="A479" s="35"/>
      <c r="B479" s="36"/>
      <c r="C479" s="44"/>
      <c r="D479" s="44"/>
      <c r="E479" s="44"/>
      <c r="F479" s="44"/>
    </row>
    <row r="480" spans="1:6" ht="13.2" x14ac:dyDescent="0.25">
      <c r="A480" s="35"/>
      <c r="B480" s="36"/>
      <c r="C480" s="44"/>
      <c r="D480" s="44"/>
      <c r="E480" s="44"/>
      <c r="F480" s="44"/>
    </row>
    <row r="481" spans="1:6" ht="13.2" x14ac:dyDescent="0.25">
      <c r="A481" s="35"/>
      <c r="B481" s="36"/>
      <c r="C481" s="44"/>
      <c r="D481" s="44"/>
      <c r="E481" s="44"/>
      <c r="F481" s="44"/>
    </row>
    <row r="482" spans="1:6" ht="13.2" x14ac:dyDescent="0.25">
      <c r="A482" s="35"/>
      <c r="B482" s="36"/>
      <c r="C482" s="44"/>
      <c r="D482" s="44"/>
      <c r="E482" s="44"/>
      <c r="F482" s="44"/>
    </row>
    <row r="483" spans="1:6" ht="13.2" x14ac:dyDescent="0.25">
      <c r="A483" s="35"/>
      <c r="B483" s="36"/>
      <c r="C483" s="44"/>
      <c r="D483" s="44"/>
      <c r="E483" s="44"/>
      <c r="F483" s="44"/>
    </row>
    <row r="484" spans="1:6" ht="13.2" x14ac:dyDescent="0.25">
      <c r="A484" s="35"/>
      <c r="B484" s="36"/>
      <c r="C484" s="44"/>
      <c r="D484" s="44"/>
      <c r="E484" s="44"/>
      <c r="F484" s="44"/>
    </row>
    <row r="485" spans="1:6" ht="13.2" x14ac:dyDescent="0.25">
      <c r="A485" s="35"/>
      <c r="B485" s="36"/>
      <c r="C485" s="44"/>
      <c r="D485" s="44"/>
      <c r="E485" s="44"/>
      <c r="F485" s="44"/>
    </row>
    <row r="486" spans="1:6" ht="13.2" x14ac:dyDescent="0.25">
      <c r="A486" s="35"/>
      <c r="B486" s="36"/>
      <c r="C486" s="44"/>
      <c r="D486" s="44"/>
      <c r="E486" s="44"/>
      <c r="F486" s="44"/>
    </row>
    <row r="487" spans="1:6" ht="13.2" x14ac:dyDescent="0.25">
      <c r="A487" s="35"/>
      <c r="B487" s="36"/>
      <c r="C487" s="44"/>
      <c r="D487" s="44"/>
      <c r="E487" s="44"/>
      <c r="F487" s="44"/>
    </row>
    <row r="488" spans="1:6" ht="13.2" x14ac:dyDescent="0.25">
      <c r="A488" s="35"/>
      <c r="B488" s="36"/>
      <c r="C488" s="44"/>
      <c r="D488" s="44"/>
      <c r="E488" s="44"/>
      <c r="F488" s="44"/>
    </row>
    <row r="489" spans="1:6" ht="13.2" x14ac:dyDescent="0.25">
      <c r="A489" s="35"/>
      <c r="B489" s="36"/>
      <c r="C489" s="44"/>
      <c r="D489" s="44"/>
      <c r="E489" s="44"/>
      <c r="F489" s="44"/>
    </row>
    <row r="490" spans="1:6" ht="13.2" x14ac:dyDescent="0.25">
      <c r="A490" s="35"/>
      <c r="B490" s="36"/>
      <c r="C490" s="44"/>
      <c r="D490" s="44"/>
      <c r="E490" s="44"/>
      <c r="F490" s="44"/>
    </row>
    <row r="491" spans="1:6" ht="13.2" x14ac:dyDescent="0.25">
      <c r="A491" s="35"/>
      <c r="B491" s="36"/>
      <c r="C491" s="44"/>
      <c r="D491" s="44"/>
      <c r="E491" s="44"/>
      <c r="F491" s="44"/>
    </row>
    <row r="492" spans="1:6" ht="13.2" x14ac:dyDescent="0.25">
      <c r="A492" s="35"/>
      <c r="B492" s="36"/>
      <c r="C492" s="44"/>
      <c r="D492" s="44"/>
      <c r="E492" s="44"/>
      <c r="F492" s="44"/>
    </row>
    <row r="493" spans="1:6" ht="13.2" x14ac:dyDescent="0.25">
      <c r="A493" s="35"/>
      <c r="B493" s="36"/>
      <c r="C493" s="44"/>
      <c r="D493" s="44"/>
      <c r="E493" s="44"/>
      <c r="F493" s="44"/>
    </row>
    <row r="494" spans="1:6" ht="13.2" x14ac:dyDescent="0.25">
      <c r="A494" s="35"/>
      <c r="B494" s="36"/>
      <c r="C494" s="44"/>
      <c r="D494" s="44"/>
      <c r="E494" s="44"/>
      <c r="F494" s="44"/>
    </row>
    <row r="495" spans="1:6" ht="13.2" x14ac:dyDescent="0.25">
      <c r="A495" s="35"/>
      <c r="B495" s="36"/>
      <c r="C495" s="44"/>
      <c r="D495" s="44"/>
      <c r="E495" s="44"/>
      <c r="F495" s="44"/>
    </row>
    <row r="496" spans="1:6" ht="13.2" x14ac:dyDescent="0.25">
      <c r="A496" s="35"/>
      <c r="B496" s="36"/>
      <c r="C496" s="44"/>
      <c r="D496" s="44"/>
      <c r="E496" s="44"/>
      <c r="F496" s="44"/>
    </row>
    <row r="497" spans="1:6" ht="13.2" x14ac:dyDescent="0.25">
      <c r="A497" s="35"/>
      <c r="B497" s="36"/>
      <c r="C497" s="44"/>
      <c r="D497" s="44"/>
      <c r="E497" s="44"/>
      <c r="F497" s="44"/>
    </row>
    <row r="498" spans="1:6" ht="13.2" x14ac:dyDescent="0.25">
      <c r="A498" s="35"/>
      <c r="B498" s="36"/>
      <c r="C498" s="44"/>
      <c r="D498" s="44"/>
      <c r="E498" s="44"/>
      <c r="F498" s="44"/>
    </row>
    <row r="499" spans="1:6" ht="13.2" x14ac:dyDescent="0.25">
      <c r="A499" s="35"/>
      <c r="B499" s="36"/>
      <c r="C499" s="44"/>
      <c r="D499" s="44"/>
      <c r="E499" s="44"/>
      <c r="F499" s="44"/>
    </row>
    <row r="500" spans="1:6" ht="13.2" x14ac:dyDescent="0.25">
      <c r="A500" s="35"/>
      <c r="B500" s="36"/>
      <c r="C500" s="44"/>
      <c r="D500" s="44"/>
      <c r="E500" s="44"/>
      <c r="F500" s="44"/>
    </row>
    <row r="501" spans="1:6" ht="13.2" x14ac:dyDescent="0.25">
      <c r="A501" s="35"/>
      <c r="B501" s="36"/>
      <c r="C501" s="44"/>
      <c r="D501" s="44"/>
      <c r="E501" s="44"/>
      <c r="F501" s="44"/>
    </row>
    <row r="502" spans="1:6" ht="13.2" x14ac:dyDescent="0.25">
      <c r="A502" s="35"/>
      <c r="B502" s="36"/>
      <c r="C502" s="44"/>
      <c r="D502" s="44"/>
      <c r="E502" s="44"/>
      <c r="F502" s="44"/>
    </row>
    <row r="503" spans="1:6" ht="13.2" x14ac:dyDescent="0.25">
      <c r="A503" s="35"/>
      <c r="B503" s="36"/>
      <c r="C503" s="44"/>
      <c r="D503" s="44"/>
      <c r="E503" s="44"/>
      <c r="F503" s="44"/>
    </row>
    <row r="504" spans="1:6" ht="13.2" x14ac:dyDescent="0.25">
      <c r="A504" s="35"/>
      <c r="B504" s="36"/>
      <c r="C504" s="44"/>
      <c r="D504" s="44"/>
      <c r="E504" s="44"/>
      <c r="F504" s="44"/>
    </row>
    <row r="505" spans="1:6" ht="13.2" x14ac:dyDescent="0.25">
      <c r="A505" s="35"/>
      <c r="B505" s="36"/>
      <c r="C505" s="44"/>
      <c r="D505" s="44"/>
      <c r="E505" s="44"/>
      <c r="F505" s="44"/>
    </row>
    <row r="506" spans="1:6" ht="13.2" x14ac:dyDescent="0.25">
      <c r="A506" s="35"/>
      <c r="B506" s="36"/>
      <c r="C506" s="44"/>
      <c r="D506" s="44"/>
      <c r="E506" s="44"/>
      <c r="F506" s="44"/>
    </row>
    <row r="507" spans="1:6" ht="13.2" x14ac:dyDescent="0.25">
      <c r="A507" s="35"/>
      <c r="B507" s="36"/>
      <c r="C507" s="44"/>
      <c r="D507" s="44"/>
      <c r="E507" s="44"/>
      <c r="F507" s="44"/>
    </row>
    <row r="508" spans="1:6" ht="13.2" x14ac:dyDescent="0.25">
      <c r="A508" s="35"/>
      <c r="B508" s="36"/>
      <c r="C508" s="44"/>
      <c r="D508" s="44"/>
      <c r="E508" s="44"/>
      <c r="F508" s="44"/>
    </row>
    <row r="509" spans="1:6" ht="13.2" x14ac:dyDescent="0.25">
      <c r="A509" s="35"/>
      <c r="B509" s="36"/>
      <c r="C509" s="44"/>
      <c r="D509" s="44"/>
      <c r="E509" s="44"/>
      <c r="F509" s="44"/>
    </row>
    <row r="510" spans="1:6" ht="13.2" x14ac:dyDescent="0.25">
      <c r="A510" s="35"/>
      <c r="B510" s="36"/>
      <c r="C510" s="44"/>
      <c r="D510" s="44"/>
      <c r="E510" s="44"/>
      <c r="F510" s="44"/>
    </row>
    <row r="511" spans="1:6" ht="13.2" x14ac:dyDescent="0.25">
      <c r="A511" s="35"/>
      <c r="B511" s="36"/>
      <c r="C511" s="44"/>
      <c r="D511" s="44"/>
      <c r="E511" s="44"/>
      <c r="F511" s="44"/>
    </row>
    <row r="512" spans="1:6" ht="13.2" x14ac:dyDescent="0.25">
      <c r="A512" s="35"/>
      <c r="B512" s="36"/>
      <c r="C512" s="44"/>
      <c r="D512" s="44"/>
      <c r="E512" s="44"/>
      <c r="F512" s="44"/>
    </row>
    <row r="513" spans="1:6" ht="13.2" x14ac:dyDescent="0.25">
      <c r="A513" s="35"/>
      <c r="B513" s="36"/>
      <c r="C513" s="44"/>
      <c r="D513" s="44"/>
      <c r="E513" s="44"/>
      <c r="F513" s="44"/>
    </row>
    <row r="514" spans="1:6" ht="13.2" x14ac:dyDescent="0.25">
      <c r="A514" s="35"/>
      <c r="B514" s="36"/>
      <c r="C514" s="44"/>
      <c r="D514" s="44"/>
      <c r="E514" s="44"/>
      <c r="F514" s="44"/>
    </row>
    <row r="515" spans="1:6" ht="13.2" x14ac:dyDescent="0.25">
      <c r="A515" s="35"/>
      <c r="B515" s="36"/>
      <c r="C515" s="44"/>
      <c r="D515" s="44"/>
      <c r="E515" s="44"/>
      <c r="F515" s="44"/>
    </row>
    <row r="516" spans="1:6" ht="13.2" x14ac:dyDescent="0.25">
      <c r="A516" s="35"/>
      <c r="B516" s="36"/>
      <c r="C516" s="44"/>
      <c r="D516" s="44"/>
      <c r="E516" s="44"/>
      <c r="F516" s="44"/>
    </row>
    <row r="517" spans="1:6" ht="13.2" x14ac:dyDescent="0.25">
      <c r="A517" s="35"/>
      <c r="B517" s="36"/>
      <c r="C517" s="44"/>
      <c r="D517" s="44"/>
      <c r="E517" s="44"/>
      <c r="F517" s="44"/>
    </row>
    <row r="518" spans="1:6" ht="13.2" x14ac:dyDescent="0.25">
      <c r="A518" s="35"/>
      <c r="B518" s="36"/>
      <c r="C518" s="44"/>
      <c r="D518" s="44"/>
      <c r="E518" s="44"/>
      <c r="F518" s="44"/>
    </row>
    <row r="519" spans="1:6" ht="13.2" x14ac:dyDescent="0.25">
      <c r="A519" s="35"/>
      <c r="B519" s="36"/>
      <c r="C519" s="44"/>
      <c r="D519" s="44"/>
      <c r="E519" s="44"/>
      <c r="F519" s="44"/>
    </row>
    <row r="520" spans="1:6" ht="13.2" x14ac:dyDescent="0.25">
      <c r="A520" s="35"/>
      <c r="B520" s="36"/>
      <c r="C520" s="44"/>
      <c r="D520" s="44"/>
      <c r="E520" s="44"/>
      <c r="F520" s="44"/>
    </row>
    <row r="521" spans="1:6" ht="13.2" x14ac:dyDescent="0.25">
      <c r="A521" s="35"/>
      <c r="B521" s="36"/>
      <c r="C521" s="44"/>
      <c r="D521" s="44"/>
      <c r="E521" s="44"/>
      <c r="F521" s="44"/>
    </row>
    <row r="522" spans="1:6" ht="13.2" x14ac:dyDescent="0.25">
      <c r="A522" s="35"/>
      <c r="B522" s="36"/>
      <c r="C522" s="44"/>
      <c r="D522" s="44"/>
      <c r="E522" s="44"/>
      <c r="F522" s="44"/>
    </row>
    <row r="523" spans="1:6" ht="13.2" x14ac:dyDescent="0.25">
      <c r="A523" s="35"/>
      <c r="B523" s="36"/>
      <c r="C523" s="44"/>
      <c r="D523" s="44"/>
      <c r="E523" s="44"/>
      <c r="F523" s="44"/>
    </row>
    <row r="524" spans="1:6" ht="13.2" x14ac:dyDescent="0.25">
      <c r="A524" s="35"/>
      <c r="B524" s="36"/>
      <c r="C524" s="44"/>
      <c r="D524" s="44"/>
      <c r="E524" s="44"/>
      <c r="F524" s="44"/>
    </row>
    <row r="525" spans="1:6" ht="13.2" x14ac:dyDescent="0.25">
      <c r="A525" s="35"/>
      <c r="B525" s="36"/>
      <c r="C525" s="44"/>
      <c r="D525" s="44"/>
      <c r="E525" s="44"/>
      <c r="F525" s="44"/>
    </row>
    <row r="526" spans="1:6" ht="13.2" x14ac:dyDescent="0.25">
      <c r="A526" s="35"/>
      <c r="B526" s="36"/>
      <c r="C526" s="44"/>
      <c r="D526" s="44"/>
      <c r="E526" s="44"/>
      <c r="F526" s="44"/>
    </row>
    <row r="527" spans="1:6" ht="13.2" x14ac:dyDescent="0.25">
      <c r="A527" s="35"/>
      <c r="B527" s="36"/>
      <c r="C527" s="44"/>
      <c r="D527" s="44"/>
      <c r="E527" s="44"/>
      <c r="F527" s="44"/>
    </row>
    <row r="528" spans="1:6" ht="13.2" x14ac:dyDescent="0.25">
      <c r="A528" s="35"/>
      <c r="B528" s="36"/>
      <c r="C528" s="44"/>
      <c r="D528" s="44"/>
      <c r="E528" s="44"/>
      <c r="F528" s="44"/>
    </row>
    <row r="529" spans="1:6" ht="13.2" x14ac:dyDescent="0.25">
      <c r="A529" s="35"/>
      <c r="B529" s="36"/>
      <c r="C529" s="44"/>
      <c r="D529" s="44"/>
      <c r="E529" s="44"/>
      <c r="F529" s="44"/>
    </row>
    <row r="530" spans="1:6" ht="13.2" x14ac:dyDescent="0.25">
      <c r="A530" s="35"/>
      <c r="B530" s="36"/>
      <c r="C530" s="44"/>
      <c r="D530" s="44"/>
      <c r="E530" s="44"/>
      <c r="F530" s="44"/>
    </row>
    <row r="531" spans="1:6" ht="13.2" x14ac:dyDescent="0.25">
      <c r="A531" s="35"/>
      <c r="B531" s="36"/>
      <c r="C531" s="44"/>
      <c r="D531" s="44"/>
      <c r="E531" s="44"/>
      <c r="F531" s="44"/>
    </row>
    <row r="532" spans="1:6" ht="13.2" x14ac:dyDescent="0.25">
      <c r="A532" s="35"/>
      <c r="B532" s="36"/>
      <c r="C532" s="44"/>
      <c r="D532" s="44"/>
      <c r="E532" s="44"/>
      <c r="F532" s="44"/>
    </row>
    <row r="533" spans="1:6" ht="13.2" x14ac:dyDescent="0.25">
      <c r="A533" s="35"/>
      <c r="B533" s="36"/>
      <c r="C533" s="44"/>
      <c r="D533" s="44"/>
      <c r="E533" s="44"/>
      <c r="F533" s="44"/>
    </row>
    <row r="534" spans="1:6" ht="13.2" x14ac:dyDescent="0.25">
      <c r="A534" s="35"/>
      <c r="B534" s="36"/>
      <c r="C534" s="44"/>
      <c r="D534" s="44"/>
      <c r="E534" s="44"/>
      <c r="F534" s="44"/>
    </row>
    <row r="535" spans="1:6" ht="13.2" x14ac:dyDescent="0.25">
      <c r="A535" s="35"/>
      <c r="B535" s="36"/>
      <c r="C535" s="44"/>
      <c r="D535" s="44"/>
      <c r="E535" s="44"/>
      <c r="F535" s="44"/>
    </row>
    <row r="536" spans="1:6" ht="13.2" x14ac:dyDescent="0.25">
      <c r="A536" s="35"/>
      <c r="B536" s="36"/>
      <c r="C536" s="44"/>
      <c r="D536" s="44"/>
      <c r="E536" s="44"/>
      <c r="F536" s="44"/>
    </row>
    <row r="537" spans="1:6" ht="13.2" x14ac:dyDescent="0.25">
      <c r="A537" s="35"/>
      <c r="B537" s="36"/>
      <c r="C537" s="44"/>
      <c r="D537" s="44"/>
      <c r="E537" s="44"/>
      <c r="F537" s="44"/>
    </row>
    <row r="538" spans="1:6" ht="13.2" x14ac:dyDescent="0.25">
      <c r="A538" s="35"/>
      <c r="B538" s="36"/>
      <c r="C538" s="44"/>
      <c r="D538" s="44"/>
      <c r="E538" s="44"/>
      <c r="F538" s="44"/>
    </row>
    <row r="539" spans="1:6" ht="13.2" x14ac:dyDescent="0.25">
      <c r="A539" s="35"/>
      <c r="B539" s="36"/>
      <c r="C539" s="44"/>
      <c r="D539" s="44"/>
      <c r="E539" s="44"/>
      <c r="F539" s="44"/>
    </row>
    <row r="540" spans="1:6" ht="13.2" x14ac:dyDescent="0.25">
      <c r="A540" s="35"/>
      <c r="B540" s="36"/>
      <c r="C540" s="44"/>
      <c r="D540" s="44"/>
      <c r="E540" s="44"/>
      <c r="F540" s="44"/>
    </row>
    <row r="541" spans="1:6" ht="13.2" x14ac:dyDescent="0.25">
      <c r="A541" s="35"/>
      <c r="B541" s="36"/>
      <c r="C541" s="44"/>
      <c r="D541" s="44"/>
      <c r="E541" s="44"/>
      <c r="F541" s="44"/>
    </row>
    <row r="542" spans="1:6" ht="13.2" x14ac:dyDescent="0.25">
      <c r="A542" s="35"/>
      <c r="B542" s="36"/>
      <c r="C542" s="44"/>
      <c r="D542" s="44"/>
      <c r="E542" s="44"/>
      <c r="F542" s="44"/>
    </row>
    <row r="543" spans="1:6" ht="13.2" x14ac:dyDescent="0.25">
      <c r="A543" s="35"/>
      <c r="B543" s="36"/>
      <c r="C543" s="44"/>
      <c r="D543" s="44"/>
      <c r="E543" s="44"/>
      <c r="F543" s="44"/>
    </row>
    <row r="544" spans="1:6" ht="13.2" x14ac:dyDescent="0.25">
      <c r="A544" s="35"/>
      <c r="B544" s="36"/>
      <c r="C544" s="44"/>
      <c r="D544" s="44"/>
      <c r="E544" s="44"/>
      <c r="F544" s="44"/>
    </row>
    <row r="545" spans="1:6" ht="13.2" x14ac:dyDescent="0.25">
      <c r="A545" s="35"/>
      <c r="B545" s="36"/>
      <c r="C545" s="44"/>
      <c r="D545" s="44"/>
      <c r="E545" s="44"/>
      <c r="F545" s="44"/>
    </row>
    <row r="546" spans="1:6" ht="13.2" x14ac:dyDescent="0.25">
      <c r="A546" s="35"/>
      <c r="B546" s="36"/>
      <c r="C546" s="44"/>
      <c r="D546" s="44"/>
      <c r="E546" s="44"/>
      <c r="F546" s="44"/>
    </row>
    <row r="547" spans="1:6" ht="13.2" x14ac:dyDescent="0.25">
      <c r="A547" s="35"/>
      <c r="B547" s="36"/>
      <c r="C547" s="44"/>
      <c r="D547" s="44"/>
      <c r="E547" s="44"/>
      <c r="F547" s="44"/>
    </row>
    <row r="548" spans="1:6" ht="13.2" x14ac:dyDescent="0.25">
      <c r="A548" s="35"/>
      <c r="B548" s="36"/>
      <c r="C548" s="44"/>
      <c r="D548" s="44"/>
      <c r="E548" s="44"/>
      <c r="F548" s="44"/>
    </row>
    <row r="549" spans="1:6" ht="13.2" x14ac:dyDescent="0.25">
      <c r="A549" s="35"/>
      <c r="B549" s="36"/>
      <c r="C549" s="44"/>
      <c r="D549" s="44"/>
      <c r="E549" s="44"/>
      <c r="F549" s="44"/>
    </row>
    <row r="550" spans="1:6" ht="13.2" x14ac:dyDescent="0.25">
      <c r="A550" s="35"/>
      <c r="B550" s="36"/>
      <c r="C550" s="44"/>
      <c r="D550" s="44"/>
      <c r="E550" s="44"/>
      <c r="F550" s="44"/>
    </row>
    <row r="551" spans="1:6" ht="13.2" x14ac:dyDescent="0.25">
      <c r="A551" s="35"/>
      <c r="B551" s="36"/>
      <c r="C551" s="44"/>
      <c r="D551" s="44"/>
      <c r="E551" s="44"/>
      <c r="F551" s="44"/>
    </row>
    <row r="552" spans="1:6" ht="13.2" x14ac:dyDescent="0.25">
      <c r="A552" s="35"/>
      <c r="B552" s="36"/>
      <c r="C552" s="44"/>
      <c r="D552" s="44"/>
      <c r="E552" s="44"/>
      <c r="F552" s="44"/>
    </row>
    <row r="553" spans="1:6" ht="13.2" x14ac:dyDescent="0.25">
      <c r="A553" s="35"/>
      <c r="B553" s="36"/>
      <c r="C553" s="44"/>
      <c r="D553" s="44"/>
      <c r="E553" s="44"/>
      <c r="F553" s="44"/>
    </row>
    <row r="554" spans="1:6" ht="13.2" x14ac:dyDescent="0.25">
      <c r="A554" s="35"/>
      <c r="B554" s="36"/>
      <c r="C554" s="44"/>
      <c r="D554" s="44"/>
      <c r="E554" s="44"/>
      <c r="F554" s="44"/>
    </row>
    <row r="555" spans="1:6" ht="13.2" x14ac:dyDescent="0.25">
      <c r="A555" s="35"/>
      <c r="B555" s="36"/>
      <c r="C555" s="44"/>
      <c r="D555" s="44"/>
      <c r="E555" s="44"/>
      <c r="F555" s="44"/>
    </row>
    <row r="556" spans="1:6" ht="13.2" x14ac:dyDescent="0.25">
      <c r="A556" s="35"/>
      <c r="B556" s="36"/>
      <c r="C556" s="44"/>
      <c r="D556" s="44"/>
      <c r="E556" s="44"/>
      <c r="F556" s="44"/>
    </row>
    <row r="557" spans="1:6" ht="13.2" x14ac:dyDescent="0.25">
      <c r="A557" s="35"/>
      <c r="B557" s="36"/>
      <c r="C557" s="44"/>
      <c r="D557" s="44"/>
      <c r="E557" s="44"/>
      <c r="F557" s="44"/>
    </row>
    <row r="558" spans="1:6" ht="13.2" x14ac:dyDescent="0.25">
      <c r="A558" s="35"/>
      <c r="B558" s="36"/>
      <c r="C558" s="44"/>
      <c r="D558" s="44"/>
      <c r="E558" s="44"/>
      <c r="F558" s="44"/>
    </row>
    <row r="559" spans="1:6" ht="13.2" x14ac:dyDescent="0.25">
      <c r="A559" s="35"/>
      <c r="B559" s="36"/>
      <c r="C559" s="44"/>
      <c r="D559" s="44"/>
      <c r="E559" s="44"/>
      <c r="F559" s="44"/>
    </row>
    <row r="560" spans="1:6" ht="13.2" x14ac:dyDescent="0.25">
      <c r="A560" s="35"/>
      <c r="B560" s="36"/>
      <c r="C560" s="44"/>
      <c r="D560" s="44"/>
      <c r="E560" s="44"/>
      <c r="F560" s="44"/>
    </row>
    <row r="561" spans="1:6" ht="13.2" x14ac:dyDescent="0.25">
      <c r="A561" s="35"/>
      <c r="B561" s="36"/>
      <c r="C561" s="44"/>
      <c r="D561" s="44"/>
      <c r="E561" s="44"/>
      <c r="F561" s="44"/>
    </row>
    <row r="562" spans="1:6" ht="13.2" x14ac:dyDescent="0.25">
      <c r="A562" s="35"/>
      <c r="B562" s="36"/>
      <c r="C562" s="44"/>
      <c r="D562" s="44"/>
      <c r="E562" s="44"/>
      <c r="F562" s="44"/>
    </row>
    <row r="563" spans="1:6" ht="13.2" x14ac:dyDescent="0.25">
      <c r="A563" s="35"/>
      <c r="B563" s="36"/>
      <c r="C563" s="44"/>
      <c r="D563" s="44"/>
      <c r="E563" s="44"/>
      <c r="F563" s="44"/>
    </row>
    <row r="564" spans="1:6" ht="13.2" x14ac:dyDescent="0.25">
      <c r="A564" s="35"/>
      <c r="B564" s="36"/>
      <c r="C564" s="44"/>
      <c r="D564" s="44"/>
      <c r="E564" s="44"/>
      <c r="F564" s="44"/>
    </row>
    <row r="565" spans="1:6" ht="13.2" x14ac:dyDescent="0.25">
      <c r="A565" s="35"/>
      <c r="B565" s="36"/>
      <c r="C565" s="44"/>
      <c r="D565" s="44"/>
      <c r="E565" s="44"/>
      <c r="F565" s="44"/>
    </row>
    <row r="566" spans="1:6" ht="13.2" x14ac:dyDescent="0.25">
      <c r="A566" s="35"/>
      <c r="B566" s="36"/>
      <c r="C566" s="44"/>
      <c r="D566" s="44"/>
      <c r="E566" s="44"/>
      <c r="F566" s="44"/>
    </row>
    <row r="567" spans="1:6" ht="13.2" x14ac:dyDescent="0.25">
      <c r="A567" s="35"/>
      <c r="B567" s="36"/>
      <c r="C567" s="44"/>
      <c r="D567" s="44"/>
      <c r="E567" s="44"/>
      <c r="F567" s="44"/>
    </row>
    <row r="568" spans="1:6" ht="13.2" x14ac:dyDescent="0.25">
      <c r="A568" s="35"/>
      <c r="B568" s="36"/>
      <c r="C568" s="44"/>
      <c r="D568" s="44"/>
      <c r="E568" s="44"/>
      <c r="F568" s="44"/>
    </row>
    <row r="569" spans="1:6" ht="13.2" x14ac:dyDescent="0.25">
      <c r="A569" s="35"/>
      <c r="B569" s="36"/>
      <c r="C569" s="44"/>
      <c r="D569" s="44"/>
      <c r="E569" s="44"/>
      <c r="F569" s="44"/>
    </row>
    <row r="570" spans="1:6" ht="13.2" x14ac:dyDescent="0.25">
      <c r="A570" s="35"/>
      <c r="B570" s="36"/>
      <c r="C570" s="44"/>
      <c r="D570" s="44"/>
      <c r="E570" s="44"/>
      <c r="F570" s="44"/>
    </row>
    <row r="571" spans="1:6" ht="13.2" x14ac:dyDescent="0.25">
      <c r="A571" s="35"/>
      <c r="B571" s="36"/>
      <c r="C571" s="44"/>
      <c r="D571" s="44"/>
      <c r="E571" s="44"/>
      <c r="F571" s="44"/>
    </row>
    <row r="572" spans="1:6" ht="13.2" x14ac:dyDescent="0.25">
      <c r="A572" s="35"/>
      <c r="B572" s="36"/>
      <c r="C572" s="44"/>
      <c r="D572" s="44"/>
      <c r="E572" s="44"/>
      <c r="F572" s="44"/>
    </row>
    <row r="573" spans="1:6" ht="13.2" x14ac:dyDescent="0.25">
      <c r="A573" s="35"/>
      <c r="B573" s="36"/>
      <c r="C573" s="44"/>
      <c r="D573" s="44"/>
      <c r="E573" s="44"/>
      <c r="F573" s="44"/>
    </row>
    <row r="574" spans="1:6" ht="13.2" x14ac:dyDescent="0.25">
      <c r="A574" s="35"/>
      <c r="B574" s="36"/>
      <c r="C574" s="44"/>
      <c r="D574" s="44"/>
      <c r="E574" s="44"/>
      <c r="F574" s="44"/>
    </row>
    <row r="575" spans="1:6" ht="13.2" x14ac:dyDescent="0.25">
      <c r="A575" s="35"/>
      <c r="B575" s="36"/>
      <c r="C575" s="44"/>
      <c r="D575" s="44"/>
      <c r="E575" s="44"/>
      <c r="F575" s="44"/>
    </row>
    <row r="576" spans="1:6" ht="13.2" x14ac:dyDescent="0.25">
      <c r="A576" s="35"/>
      <c r="B576" s="36"/>
      <c r="C576" s="44"/>
      <c r="D576" s="44"/>
      <c r="E576" s="44"/>
      <c r="F576" s="44"/>
    </row>
    <row r="577" spans="1:6" ht="13.2" x14ac:dyDescent="0.25">
      <c r="A577" s="35"/>
      <c r="B577" s="36"/>
      <c r="C577" s="44"/>
      <c r="D577" s="44"/>
      <c r="E577" s="44"/>
      <c r="F577" s="44"/>
    </row>
    <row r="578" spans="1:6" ht="13.2" x14ac:dyDescent="0.25">
      <c r="A578" s="35"/>
      <c r="B578" s="36"/>
      <c r="C578" s="44"/>
      <c r="D578" s="44"/>
      <c r="E578" s="44"/>
      <c r="F578" s="44"/>
    </row>
    <row r="579" spans="1:6" ht="13.2" x14ac:dyDescent="0.25">
      <c r="A579" s="35"/>
      <c r="B579" s="36"/>
      <c r="C579" s="44"/>
      <c r="D579" s="44"/>
      <c r="E579" s="44"/>
      <c r="F579" s="44"/>
    </row>
    <row r="580" spans="1:6" ht="13.2" x14ac:dyDescent="0.25">
      <c r="A580" s="35"/>
      <c r="B580" s="36"/>
      <c r="C580" s="44"/>
      <c r="D580" s="44"/>
      <c r="E580" s="44"/>
      <c r="F580" s="44"/>
    </row>
    <row r="581" spans="1:6" ht="13.2" x14ac:dyDescent="0.25">
      <c r="A581" s="35"/>
      <c r="B581" s="36"/>
      <c r="C581" s="44"/>
      <c r="D581" s="44"/>
      <c r="E581" s="44"/>
      <c r="F581" s="44"/>
    </row>
    <row r="582" spans="1:6" ht="13.2" x14ac:dyDescent="0.25">
      <c r="A582" s="35"/>
      <c r="B582" s="36"/>
      <c r="C582" s="44"/>
      <c r="D582" s="44"/>
      <c r="E582" s="44"/>
      <c r="F582" s="44"/>
    </row>
    <row r="583" spans="1:6" ht="13.2" x14ac:dyDescent="0.25">
      <c r="A583" s="35"/>
      <c r="B583" s="36"/>
      <c r="C583" s="44"/>
      <c r="D583" s="44"/>
      <c r="E583" s="44"/>
      <c r="F583" s="44"/>
    </row>
    <row r="584" spans="1:6" ht="13.2" x14ac:dyDescent="0.25">
      <c r="A584" s="35"/>
      <c r="B584" s="36"/>
      <c r="C584" s="44"/>
      <c r="D584" s="44"/>
      <c r="E584" s="44"/>
      <c r="F584" s="44"/>
    </row>
    <row r="585" spans="1:6" ht="13.2" x14ac:dyDescent="0.25">
      <c r="A585" s="35"/>
      <c r="B585" s="36"/>
      <c r="C585" s="44"/>
      <c r="D585" s="44"/>
      <c r="E585" s="44"/>
      <c r="F585" s="44"/>
    </row>
    <row r="586" spans="1:6" ht="13.2" x14ac:dyDescent="0.25">
      <c r="A586" s="35"/>
      <c r="B586" s="36"/>
      <c r="C586" s="44"/>
      <c r="D586" s="44"/>
      <c r="E586" s="44"/>
      <c r="F586" s="44"/>
    </row>
    <row r="587" spans="1:6" ht="13.2" x14ac:dyDescent="0.25">
      <c r="A587" s="35"/>
      <c r="B587" s="36"/>
      <c r="C587" s="44"/>
      <c r="D587" s="44"/>
      <c r="E587" s="44"/>
      <c r="F587" s="44"/>
    </row>
    <row r="588" spans="1:6" ht="13.2" x14ac:dyDescent="0.25">
      <c r="A588" s="35"/>
      <c r="B588" s="36"/>
      <c r="C588" s="44"/>
      <c r="D588" s="44"/>
      <c r="E588" s="44"/>
      <c r="F588" s="44"/>
    </row>
    <row r="589" spans="1:6" ht="13.2" x14ac:dyDescent="0.25">
      <c r="A589" s="35"/>
      <c r="B589" s="36"/>
      <c r="C589" s="44"/>
      <c r="D589" s="44"/>
      <c r="E589" s="44"/>
      <c r="F589" s="44"/>
    </row>
    <row r="590" spans="1:6" ht="13.2" x14ac:dyDescent="0.25">
      <c r="A590" s="35"/>
      <c r="B590" s="36"/>
      <c r="C590" s="44"/>
      <c r="D590" s="44"/>
      <c r="E590" s="44"/>
      <c r="F590" s="44"/>
    </row>
    <row r="591" spans="1:6" ht="13.2" x14ac:dyDescent="0.25">
      <c r="A591" s="35"/>
      <c r="B591" s="36"/>
      <c r="C591" s="44"/>
      <c r="D591" s="44"/>
      <c r="E591" s="44"/>
      <c r="F591" s="44"/>
    </row>
    <row r="592" spans="1:6" ht="13.2" x14ac:dyDescent="0.25">
      <c r="A592" s="35"/>
      <c r="B592" s="36"/>
      <c r="C592" s="44"/>
      <c r="D592" s="44"/>
      <c r="E592" s="44"/>
      <c r="F592" s="44"/>
    </row>
    <row r="593" spans="1:6" ht="13.2" x14ac:dyDescent="0.25">
      <c r="A593" s="35"/>
      <c r="B593" s="36"/>
      <c r="C593" s="44"/>
      <c r="D593" s="44"/>
      <c r="E593" s="44"/>
      <c r="F593" s="44"/>
    </row>
    <row r="594" spans="1:6" ht="13.2" x14ac:dyDescent="0.25">
      <c r="A594" s="35"/>
      <c r="B594" s="36"/>
      <c r="C594" s="44"/>
      <c r="D594" s="44"/>
      <c r="E594" s="44"/>
      <c r="F594" s="44"/>
    </row>
    <row r="595" spans="1:6" ht="13.2" x14ac:dyDescent="0.25">
      <c r="A595" s="35"/>
      <c r="B595" s="36"/>
      <c r="C595" s="44"/>
      <c r="D595" s="44"/>
      <c r="E595" s="44"/>
      <c r="F595" s="44"/>
    </row>
    <row r="596" spans="1:6" ht="13.2" x14ac:dyDescent="0.25">
      <c r="A596" s="35"/>
      <c r="B596" s="36"/>
      <c r="C596" s="44"/>
      <c r="D596" s="44"/>
      <c r="E596" s="44"/>
      <c r="F596" s="44"/>
    </row>
    <row r="597" spans="1:6" ht="13.2" x14ac:dyDescent="0.25">
      <c r="A597" s="35"/>
      <c r="B597" s="36"/>
      <c r="C597" s="44"/>
      <c r="D597" s="44"/>
      <c r="E597" s="44"/>
      <c r="F597" s="44"/>
    </row>
    <row r="598" spans="1:6" ht="13.2" x14ac:dyDescent="0.25">
      <c r="A598" s="35"/>
      <c r="B598" s="36"/>
      <c r="C598" s="44"/>
      <c r="D598" s="44"/>
      <c r="E598" s="44"/>
      <c r="F598" s="44"/>
    </row>
    <row r="599" spans="1:6" ht="13.2" x14ac:dyDescent="0.25">
      <c r="A599" s="35"/>
      <c r="B599" s="36"/>
      <c r="C599" s="44"/>
      <c r="D599" s="44"/>
      <c r="E599" s="44"/>
      <c r="F599" s="44"/>
    </row>
    <row r="600" spans="1:6" ht="13.2" x14ac:dyDescent="0.25">
      <c r="A600" s="35"/>
      <c r="B600" s="36"/>
      <c r="C600" s="44"/>
      <c r="D600" s="44"/>
      <c r="E600" s="44"/>
      <c r="F600" s="44"/>
    </row>
    <row r="601" spans="1:6" ht="13.2" x14ac:dyDescent="0.25">
      <c r="A601" s="35"/>
      <c r="B601" s="36"/>
      <c r="C601" s="44"/>
      <c r="D601" s="44"/>
      <c r="E601" s="44"/>
      <c r="F601" s="44"/>
    </row>
    <row r="602" spans="1:6" ht="13.2" x14ac:dyDescent="0.25">
      <c r="A602" s="35"/>
      <c r="B602" s="36"/>
      <c r="C602" s="44"/>
      <c r="D602" s="44"/>
      <c r="E602" s="44"/>
      <c r="F602" s="44"/>
    </row>
    <row r="603" spans="1:6" ht="13.2" x14ac:dyDescent="0.25">
      <c r="A603" s="35"/>
      <c r="B603" s="36"/>
      <c r="C603" s="44"/>
      <c r="D603" s="44"/>
      <c r="E603" s="44"/>
      <c r="F603" s="44"/>
    </row>
    <row r="604" spans="1:6" ht="13.2" x14ac:dyDescent="0.25">
      <c r="A604" s="35"/>
      <c r="B604" s="36"/>
      <c r="C604" s="44"/>
      <c r="D604" s="44"/>
      <c r="E604" s="44"/>
      <c r="F604" s="44"/>
    </row>
    <row r="605" spans="1:6" ht="13.2" x14ac:dyDescent="0.25">
      <c r="A605" s="35"/>
      <c r="B605" s="36"/>
      <c r="C605" s="44"/>
      <c r="D605" s="44"/>
      <c r="E605" s="44"/>
      <c r="F605" s="44"/>
    </row>
    <row r="606" spans="1:6" ht="13.2" x14ac:dyDescent="0.25">
      <c r="A606" s="35"/>
      <c r="B606" s="36"/>
      <c r="C606" s="44"/>
      <c r="D606" s="44"/>
      <c r="E606" s="44"/>
      <c r="F606" s="44"/>
    </row>
    <row r="607" spans="1:6" ht="13.2" x14ac:dyDescent="0.25">
      <c r="A607" s="35"/>
      <c r="B607" s="36"/>
      <c r="C607" s="44"/>
      <c r="D607" s="44"/>
      <c r="E607" s="44"/>
      <c r="F607" s="44"/>
    </row>
    <row r="608" spans="1:6" ht="13.2" x14ac:dyDescent="0.25">
      <c r="A608" s="35"/>
      <c r="B608" s="36"/>
      <c r="C608" s="44"/>
      <c r="D608" s="44"/>
      <c r="E608" s="44"/>
      <c r="F608" s="44"/>
    </row>
    <row r="609" spans="1:6" ht="13.2" x14ac:dyDescent="0.25">
      <c r="A609" s="35"/>
      <c r="B609" s="36"/>
      <c r="C609" s="44"/>
      <c r="D609" s="44"/>
      <c r="E609" s="44"/>
      <c r="F609" s="44"/>
    </row>
    <row r="610" spans="1:6" ht="13.2" x14ac:dyDescent="0.25">
      <c r="A610" s="35"/>
      <c r="B610" s="36"/>
      <c r="C610" s="44"/>
      <c r="D610" s="44"/>
      <c r="E610" s="44"/>
      <c r="F610" s="44"/>
    </row>
    <row r="611" spans="1:6" ht="13.2" x14ac:dyDescent="0.25">
      <c r="A611" s="35"/>
      <c r="B611" s="36"/>
      <c r="C611" s="44"/>
      <c r="D611" s="44"/>
      <c r="E611" s="44"/>
      <c r="F611" s="44"/>
    </row>
    <row r="612" spans="1:6" ht="13.2" x14ac:dyDescent="0.25">
      <c r="A612" s="35"/>
      <c r="B612" s="36"/>
      <c r="C612" s="44"/>
      <c r="D612" s="44"/>
      <c r="E612" s="44"/>
      <c r="F612" s="44"/>
    </row>
    <row r="613" spans="1:6" ht="13.2" x14ac:dyDescent="0.25">
      <c r="A613" s="35"/>
      <c r="B613" s="36"/>
      <c r="C613" s="44"/>
      <c r="D613" s="44"/>
      <c r="E613" s="44"/>
      <c r="F613" s="44"/>
    </row>
    <row r="614" spans="1:6" ht="13.2" x14ac:dyDescent="0.25">
      <c r="A614" s="35"/>
      <c r="B614" s="36"/>
      <c r="C614" s="44"/>
      <c r="D614" s="44"/>
      <c r="E614" s="44"/>
      <c r="F614" s="44"/>
    </row>
    <row r="615" spans="1:6" ht="13.2" x14ac:dyDescent="0.25">
      <c r="A615" s="35"/>
      <c r="B615" s="36"/>
      <c r="C615" s="44"/>
      <c r="D615" s="44"/>
      <c r="E615" s="44"/>
      <c r="F615" s="44"/>
    </row>
    <row r="616" spans="1:6" ht="13.2" x14ac:dyDescent="0.25">
      <c r="A616" s="35"/>
      <c r="B616" s="36"/>
      <c r="C616" s="44"/>
      <c r="D616" s="44"/>
      <c r="E616" s="44"/>
      <c r="F616" s="44"/>
    </row>
    <row r="617" spans="1:6" ht="13.2" x14ac:dyDescent="0.25">
      <c r="A617" s="35"/>
      <c r="B617" s="36"/>
      <c r="C617" s="44"/>
      <c r="D617" s="44"/>
      <c r="E617" s="44"/>
      <c r="F617" s="44"/>
    </row>
    <row r="618" spans="1:6" ht="13.2" x14ac:dyDescent="0.25">
      <c r="A618" s="35"/>
      <c r="B618" s="36"/>
      <c r="C618" s="44"/>
      <c r="D618" s="44"/>
      <c r="E618" s="44"/>
      <c r="F618" s="44"/>
    </row>
    <row r="619" spans="1:6" ht="13.2" x14ac:dyDescent="0.25">
      <c r="A619" s="35"/>
      <c r="B619" s="36"/>
      <c r="C619" s="44"/>
      <c r="D619" s="44"/>
      <c r="E619" s="44"/>
      <c r="F619" s="44"/>
    </row>
    <row r="620" spans="1:6" ht="13.2" x14ac:dyDescent="0.25">
      <c r="A620" s="35"/>
      <c r="B620" s="36"/>
      <c r="C620" s="44"/>
      <c r="D620" s="44"/>
      <c r="E620" s="44"/>
      <c r="F620" s="44"/>
    </row>
    <row r="621" spans="1:6" ht="13.2" x14ac:dyDescent="0.25">
      <c r="A621" s="35"/>
      <c r="B621" s="36"/>
      <c r="C621" s="44"/>
      <c r="D621" s="44"/>
      <c r="E621" s="44"/>
      <c r="F621" s="44"/>
    </row>
    <row r="622" spans="1:6" ht="13.2" x14ac:dyDescent="0.25">
      <c r="A622" s="35"/>
      <c r="B622" s="36"/>
      <c r="C622" s="44"/>
      <c r="D622" s="44"/>
      <c r="E622" s="44"/>
      <c r="F622" s="44"/>
    </row>
    <row r="623" spans="1:6" ht="13.2" x14ac:dyDescent="0.25">
      <c r="A623" s="35"/>
      <c r="B623" s="36"/>
      <c r="C623" s="44"/>
      <c r="D623" s="44"/>
      <c r="E623" s="44"/>
      <c r="F623" s="44"/>
    </row>
    <row r="624" spans="1:6" ht="13.2" x14ac:dyDescent="0.25">
      <c r="A624" s="35"/>
      <c r="B624" s="36"/>
      <c r="C624" s="44"/>
      <c r="D624" s="44"/>
      <c r="E624" s="44"/>
      <c r="F624" s="44"/>
    </row>
    <row r="625" spans="1:6" ht="13.2" x14ac:dyDescent="0.25">
      <c r="A625" s="35"/>
      <c r="B625" s="36"/>
      <c r="C625" s="44"/>
      <c r="D625" s="44"/>
      <c r="E625" s="44"/>
      <c r="F625" s="44"/>
    </row>
    <row r="626" spans="1:6" ht="13.2" x14ac:dyDescent="0.25">
      <c r="A626" s="35"/>
      <c r="B626" s="36"/>
      <c r="C626" s="44"/>
      <c r="D626" s="44"/>
      <c r="E626" s="44"/>
      <c r="F626" s="44"/>
    </row>
    <row r="627" spans="1:6" ht="13.2" x14ac:dyDescent="0.25">
      <c r="A627" s="35"/>
      <c r="B627" s="36"/>
      <c r="C627" s="44"/>
      <c r="D627" s="44"/>
      <c r="E627" s="44"/>
      <c r="F627" s="44"/>
    </row>
    <row r="628" spans="1:6" ht="13.2" x14ac:dyDescent="0.25">
      <c r="A628" s="35"/>
      <c r="B628" s="36"/>
      <c r="C628" s="44"/>
      <c r="D628" s="44"/>
      <c r="E628" s="44"/>
      <c r="F628" s="44"/>
    </row>
    <row r="629" spans="1:6" ht="13.2" x14ac:dyDescent="0.25">
      <c r="A629" s="35"/>
      <c r="B629" s="36"/>
      <c r="C629" s="44"/>
      <c r="D629" s="44"/>
      <c r="E629" s="44"/>
      <c r="F629" s="44"/>
    </row>
    <row r="630" spans="1:6" ht="13.2" x14ac:dyDescent="0.25">
      <c r="A630" s="35"/>
      <c r="B630" s="36"/>
      <c r="C630" s="44"/>
      <c r="D630" s="44"/>
      <c r="E630" s="44"/>
      <c r="F630" s="44"/>
    </row>
    <row r="631" spans="1:6" ht="13.2" x14ac:dyDescent="0.25">
      <c r="A631" s="35"/>
      <c r="B631" s="36"/>
      <c r="C631" s="44"/>
      <c r="D631" s="44"/>
      <c r="E631" s="44"/>
      <c r="F631" s="44"/>
    </row>
    <row r="632" spans="1:6" ht="13.2" x14ac:dyDescent="0.25">
      <c r="A632" s="35"/>
      <c r="B632" s="36"/>
      <c r="C632" s="44"/>
      <c r="D632" s="44"/>
      <c r="E632" s="44"/>
      <c r="F632" s="44"/>
    </row>
    <row r="633" spans="1:6" ht="13.2" x14ac:dyDescent="0.25">
      <c r="A633" s="35"/>
      <c r="B633" s="36"/>
      <c r="C633" s="44"/>
      <c r="D633" s="44"/>
      <c r="E633" s="44"/>
      <c r="F633" s="44"/>
    </row>
    <row r="634" spans="1:6" ht="13.2" x14ac:dyDescent="0.25">
      <c r="A634" s="35"/>
      <c r="B634" s="36"/>
      <c r="C634" s="44"/>
      <c r="D634" s="44"/>
      <c r="E634" s="44"/>
      <c r="F634" s="44"/>
    </row>
    <row r="635" spans="1:6" ht="13.2" x14ac:dyDescent="0.25">
      <c r="A635" s="35"/>
      <c r="B635" s="36"/>
      <c r="C635" s="44"/>
      <c r="D635" s="44"/>
      <c r="E635" s="44"/>
      <c r="F635" s="44"/>
    </row>
    <row r="636" spans="1:6" ht="13.2" x14ac:dyDescent="0.25">
      <c r="A636" s="35"/>
      <c r="B636" s="36"/>
      <c r="C636" s="44"/>
      <c r="D636" s="44"/>
      <c r="E636" s="44"/>
      <c r="F636" s="44"/>
    </row>
    <row r="637" spans="1:6" ht="13.2" x14ac:dyDescent="0.25">
      <c r="A637" s="35"/>
      <c r="B637" s="36"/>
      <c r="C637" s="44"/>
      <c r="D637" s="44"/>
      <c r="E637" s="44"/>
      <c r="F637" s="44"/>
    </row>
    <row r="638" spans="1:6" ht="13.2" x14ac:dyDescent="0.25">
      <c r="A638" s="35"/>
      <c r="B638" s="36"/>
      <c r="C638" s="44"/>
      <c r="D638" s="44"/>
      <c r="E638" s="44"/>
      <c r="F638" s="44"/>
    </row>
    <row r="639" spans="1:6" ht="13.2" x14ac:dyDescent="0.25">
      <c r="A639" s="35"/>
      <c r="B639" s="36"/>
      <c r="C639" s="44"/>
      <c r="D639" s="44"/>
      <c r="E639" s="44"/>
      <c r="F639" s="44"/>
    </row>
    <row r="640" spans="1:6" ht="13.2" x14ac:dyDescent="0.25">
      <c r="A640" s="35"/>
      <c r="B640" s="36"/>
      <c r="C640" s="44"/>
      <c r="D640" s="44"/>
      <c r="E640" s="44"/>
      <c r="F640" s="44"/>
    </row>
    <row r="641" spans="1:6" ht="13.2" x14ac:dyDescent="0.25">
      <c r="A641" s="35"/>
      <c r="B641" s="36"/>
      <c r="C641" s="44"/>
      <c r="D641" s="44"/>
      <c r="E641" s="44"/>
      <c r="F641" s="44"/>
    </row>
    <row r="642" spans="1:6" ht="13.2" x14ac:dyDescent="0.25">
      <c r="A642" s="35"/>
      <c r="B642" s="36"/>
      <c r="C642" s="44"/>
      <c r="D642" s="44"/>
      <c r="E642" s="44"/>
      <c r="F642" s="44"/>
    </row>
    <row r="643" spans="1:6" ht="13.2" x14ac:dyDescent="0.25">
      <c r="A643" s="35"/>
      <c r="B643" s="36"/>
      <c r="C643" s="44"/>
      <c r="D643" s="44"/>
      <c r="E643" s="44"/>
      <c r="F643" s="44"/>
    </row>
    <row r="644" spans="1:6" ht="13.2" x14ac:dyDescent="0.25">
      <c r="A644" s="35"/>
      <c r="B644" s="36"/>
      <c r="C644" s="44"/>
      <c r="D644" s="44"/>
      <c r="E644" s="44"/>
      <c r="F644" s="44"/>
    </row>
    <row r="645" spans="1:6" ht="13.2" x14ac:dyDescent="0.25">
      <c r="A645" s="35"/>
      <c r="B645" s="36"/>
      <c r="C645" s="44"/>
      <c r="D645" s="44"/>
      <c r="E645" s="44"/>
      <c r="F645" s="44"/>
    </row>
    <row r="646" spans="1:6" ht="13.2" x14ac:dyDescent="0.25">
      <c r="A646" s="35"/>
      <c r="B646" s="36"/>
      <c r="C646" s="44"/>
      <c r="D646" s="44"/>
      <c r="E646" s="44"/>
      <c r="F646" s="44"/>
    </row>
    <row r="647" spans="1:6" ht="13.2" x14ac:dyDescent="0.25">
      <c r="A647" s="35"/>
      <c r="B647" s="36"/>
      <c r="C647" s="44"/>
      <c r="D647" s="44"/>
      <c r="E647" s="44"/>
      <c r="F647" s="44"/>
    </row>
    <row r="648" spans="1:6" ht="13.2" x14ac:dyDescent="0.25">
      <c r="A648" s="35"/>
      <c r="B648" s="36"/>
      <c r="C648" s="44"/>
      <c r="D648" s="44"/>
      <c r="E648" s="44"/>
      <c r="F648" s="44"/>
    </row>
    <row r="649" spans="1:6" ht="13.2" x14ac:dyDescent="0.25">
      <c r="A649" s="35"/>
      <c r="B649" s="36"/>
      <c r="C649" s="44"/>
      <c r="D649" s="44"/>
      <c r="E649" s="44"/>
      <c r="F649" s="44"/>
    </row>
    <row r="650" spans="1:6" ht="13.2" x14ac:dyDescent="0.25">
      <c r="A650" s="35"/>
      <c r="B650" s="36"/>
      <c r="C650" s="44"/>
      <c r="D650" s="44"/>
      <c r="E650" s="44"/>
      <c r="F650" s="44"/>
    </row>
    <row r="651" spans="1:6" ht="13.2" x14ac:dyDescent="0.25">
      <c r="A651" s="35"/>
      <c r="B651" s="36"/>
      <c r="C651" s="44"/>
      <c r="D651" s="44"/>
      <c r="E651" s="44"/>
      <c r="F651" s="44"/>
    </row>
    <row r="652" spans="1:6" ht="13.2" x14ac:dyDescent="0.25">
      <c r="A652" s="35"/>
      <c r="B652" s="36"/>
      <c r="C652" s="44"/>
      <c r="D652" s="44"/>
      <c r="E652" s="44"/>
      <c r="F652" s="44"/>
    </row>
    <row r="653" spans="1:6" ht="13.2" x14ac:dyDescent="0.25">
      <c r="A653" s="35"/>
      <c r="B653" s="36"/>
      <c r="C653" s="44"/>
      <c r="D653" s="44"/>
      <c r="E653" s="44"/>
      <c r="F653" s="44"/>
    </row>
    <row r="654" spans="1:6" ht="13.2" x14ac:dyDescent="0.25">
      <c r="A654" s="35"/>
      <c r="B654" s="36"/>
      <c r="C654" s="44"/>
      <c r="D654" s="44"/>
      <c r="E654" s="44"/>
      <c r="F654" s="44"/>
    </row>
    <row r="655" spans="1:6" ht="13.2" x14ac:dyDescent="0.25">
      <c r="A655" s="35"/>
      <c r="B655" s="36"/>
      <c r="C655" s="44"/>
      <c r="D655" s="44"/>
      <c r="E655" s="44"/>
      <c r="F655" s="44"/>
    </row>
    <row r="656" spans="1:6" ht="13.2" x14ac:dyDescent="0.25">
      <c r="A656" s="35"/>
      <c r="B656" s="36"/>
      <c r="C656" s="44"/>
      <c r="D656" s="44"/>
      <c r="E656" s="44"/>
      <c r="F656" s="44"/>
    </row>
    <row r="657" spans="1:6" ht="13.2" x14ac:dyDescent="0.25">
      <c r="A657" s="35"/>
      <c r="B657" s="36"/>
      <c r="C657" s="44"/>
      <c r="D657" s="44"/>
      <c r="E657" s="44"/>
      <c r="F657" s="44"/>
    </row>
    <row r="658" spans="1:6" ht="13.2" x14ac:dyDescent="0.25">
      <c r="A658" s="35"/>
      <c r="B658" s="36"/>
      <c r="C658" s="44"/>
      <c r="D658" s="44"/>
      <c r="E658" s="44"/>
      <c r="F658" s="44"/>
    </row>
    <row r="659" spans="1:6" ht="13.2" x14ac:dyDescent="0.25">
      <c r="A659" s="35"/>
      <c r="B659" s="36"/>
      <c r="C659" s="44"/>
      <c r="D659" s="44"/>
      <c r="E659" s="44"/>
      <c r="F659" s="44"/>
    </row>
    <row r="660" spans="1:6" ht="13.2" x14ac:dyDescent="0.25">
      <c r="A660" s="35"/>
      <c r="B660" s="36"/>
      <c r="C660" s="44"/>
      <c r="D660" s="44"/>
      <c r="E660" s="44"/>
      <c r="F660" s="44"/>
    </row>
    <row r="661" spans="1:6" ht="13.2" x14ac:dyDescent="0.25">
      <c r="A661" s="35"/>
      <c r="B661" s="36"/>
      <c r="C661" s="44"/>
      <c r="D661" s="44"/>
      <c r="E661" s="44"/>
      <c r="F661" s="44"/>
    </row>
    <row r="662" spans="1:6" ht="13.2" x14ac:dyDescent="0.25">
      <c r="A662" s="35"/>
      <c r="B662" s="36"/>
      <c r="C662" s="44"/>
      <c r="D662" s="44"/>
      <c r="E662" s="44"/>
      <c r="F662" s="44"/>
    </row>
    <row r="663" spans="1:6" ht="13.2" x14ac:dyDescent="0.25">
      <c r="A663" s="35"/>
      <c r="B663" s="36"/>
      <c r="C663" s="44"/>
      <c r="D663" s="44"/>
      <c r="E663" s="44"/>
      <c r="F663" s="44"/>
    </row>
    <row r="664" spans="1:6" ht="13.2" x14ac:dyDescent="0.25">
      <c r="A664" s="35"/>
      <c r="B664" s="36"/>
      <c r="C664" s="44"/>
      <c r="D664" s="44"/>
      <c r="E664" s="44"/>
      <c r="F664" s="44"/>
    </row>
    <row r="665" spans="1:6" ht="13.2" x14ac:dyDescent="0.25">
      <c r="A665" s="35"/>
      <c r="B665" s="36"/>
      <c r="C665" s="44"/>
      <c r="D665" s="44"/>
      <c r="E665" s="44"/>
      <c r="F665" s="44"/>
    </row>
    <row r="666" spans="1:6" ht="13.2" x14ac:dyDescent="0.25">
      <c r="A666" s="35"/>
      <c r="B666" s="36"/>
      <c r="C666" s="44"/>
      <c r="D666" s="44"/>
      <c r="E666" s="44"/>
      <c r="F666" s="44"/>
    </row>
    <row r="667" spans="1:6" ht="13.2" x14ac:dyDescent="0.25">
      <c r="A667" s="35"/>
      <c r="B667" s="36"/>
      <c r="C667" s="44"/>
      <c r="D667" s="44"/>
      <c r="E667" s="44"/>
      <c r="F667" s="44"/>
    </row>
    <row r="668" spans="1:6" ht="13.2" x14ac:dyDescent="0.25">
      <c r="A668" s="35"/>
      <c r="B668" s="36"/>
      <c r="C668" s="44"/>
      <c r="D668" s="44"/>
      <c r="E668" s="44"/>
      <c r="F668" s="44"/>
    </row>
    <row r="669" spans="1:6" ht="13.2" x14ac:dyDescent="0.25">
      <c r="A669" s="35"/>
      <c r="B669" s="36"/>
      <c r="C669" s="44"/>
      <c r="D669" s="44"/>
      <c r="E669" s="44"/>
      <c r="F669" s="44"/>
    </row>
    <row r="670" spans="1:6" ht="13.2" x14ac:dyDescent="0.25">
      <c r="A670" s="35"/>
      <c r="B670" s="36"/>
      <c r="C670" s="44"/>
      <c r="D670" s="44"/>
      <c r="E670" s="44"/>
      <c r="F670" s="44"/>
    </row>
    <row r="671" spans="1:6" ht="13.2" x14ac:dyDescent="0.25">
      <c r="A671" s="35"/>
      <c r="B671" s="36"/>
      <c r="C671" s="44"/>
      <c r="D671" s="44"/>
      <c r="E671" s="44"/>
      <c r="F671" s="44"/>
    </row>
    <row r="672" spans="1:6" ht="13.2" x14ac:dyDescent="0.25">
      <c r="A672" s="35"/>
      <c r="B672" s="36"/>
      <c r="C672" s="44"/>
      <c r="D672" s="44"/>
      <c r="E672" s="44"/>
      <c r="F672" s="44"/>
    </row>
    <row r="673" spans="1:6" ht="13.2" x14ac:dyDescent="0.25">
      <c r="A673" s="35"/>
      <c r="B673" s="36"/>
      <c r="C673" s="44"/>
      <c r="D673" s="44"/>
      <c r="E673" s="44"/>
      <c r="F673" s="44"/>
    </row>
    <row r="674" spans="1:6" ht="13.2" x14ac:dyDescent="0.25">
      <c r="A674" s="35"/>
      <c r="B674" s="36"/>
      <c r="C674" s="44"/>
      <c r="D674" s="44"/>
      <c r="E674" s="44"/>
      <c r="F674" s="44"/>
    </row>
    <row r="675" spans="1:6" ht="13.2" x14ac:dyDescent="0.25">
      <c r="A675" s="35"/>
      <c r="B675" s="36"/>
      <c r="C675" s="44"/>
      <c r="D675" s="44"/>
      <c r="E675" s="44"/>
      <c r="F675" s="44"/>
    </row>
    <row r="676" spans="1:6" ht="13.2" x14ac:dyDescent="0.25">
      <c r="A676" s="35"/>
      <c r="B676" s="36"/>
      <c r="C676" s="44"/>
      <c r="D676" s="44"/>
      <c r="E676" s="44"/>
      <c r="F676" s="44"/>
    </row>
    <row r="677" spans="1:6" ht="13.2" x14ac:dyDescent="0.25">
      <c r="A677" s="35"/>
      <c r="B677" s="36"/>
      <c r="C677" s="44"/>
      <c r="D677" s="44"/>
      <c r="E677" s="44"/>
      <c r="F677" s="44"/>
    </row>
    <row r="678" spans="1:6" ht="13.2" x14ac:dyDescent="0.25">
      <c r="A678" s="35"/>
      <c r="B678" s="36"/>
      <c r="C678" s="44"/>
      <c r="D678" s="44"/>
      <c r="E678" s="44"/>
      <c r="F678" s="44"/>
    </row>
    <row r="679" spans="1:6" ht="13.2" x14ac:dyDescent="0.25">
      <c r="A679" s="35"/>
      <c r="B679" s="36"/>
      <c r="C679" s="44"/>
      <c r="D679" s="44"/>
      <c r="E679" s="44"/>
      <c r="F679" s="44"/>
    </row>
    <row r="680" spans="1:6" ht="13.2" x14ac:dyDescent="0.25">
      <c r="A680" s="35"/>
      <c r="B680" s="36"/>
      <c r="C680" s="44"/>
      <c r="D680" s="44"/>
      <c r="E680" s="44"/>
      <c r="F680" s="44"/>
    </row>
    <row r="681" spans="1:6" ht="13.2" x14ac:dyDescent="0.25">
      <c r="A681" s="35"/>
      <c r="B681" s="36"/>
      <c r="C681" s="44"/>
      <c r="D681" s="44"/>
      <c r="E681" s="44"/>
      <c r="F681" s="44"/>
    </row>
    <row r="682" spans="1:6" ht="13.2" x14ac:dyDescent="0.25">
      <c r="A682" s="35"/>
      <c r="B682" s="36"/>
      <c r="C682" s="44"/>
      <c r="D682" s="44"/>
      <c r="E682" s="44"/>
      <c r="F682" s="44"/>
    </row>
    <row r="683" spans="1:6" ht="13.2" x14ac:dyDescent="0.25">
      <c r="A683" s="35"/>
      <c r="B683" s="36"/>
      <c r="C683" s="44"/>
      <c r="D683" s="44"/>
      <c r="E683" s="44"/>
      <c r="F683" s="44"/>
    </row>
    <row r="684" spans="1:6" ht="13.2" x14ac:dyDescent="0.25">
      <c r="A684" s="35"/>
      <c r="B684" s="36"/>
      <c r="C684" s="44"/>
      <c r="D684" s="44"/>
      <c r="E684" s="44"/>
      <c r="F684" s="44"/>
    </row>
    <row r="685" spans="1:6" ht="13.2" x14ac:dyDescent="0.25">
      <c r="A685" s="35"/>
      <c r="B685" s="36"/>
      <c r="C685" s="44"/>
      <c r="D685" s="44"/>
      <c r="E685" s="44"/>
      <c r="F685" s="44"/>
    </row>
    <row r="686" spans="1:6" ht="13.2" x14ac:dyDescent="0.25">
      <c r="A686" s="35"/>
      <c r="B686" s="36"/>
      <c r="C686" s="44"/>
      <c r="D686" s="44"/>
      <c r="E686" s="44"/>
      <c r="F686" s="44"/>
    </row>
    <row r="687" spans="1:6" ht="13.2" x14ac:dyDescent="0.25">
      <c r="A687" s="35"/>
      <c r="B687" s="36"/>
      <c r="C687" s="44"/>
      <c r="D687" s="44"/>
      <c r="E687" s="44"/>
      <c r="F687" s="44"/>
    </row>
    <row r="688" spans="1:6" ht="13.2" x14ac:dyDescent="0.25">
      <c r="A688" s="35"/>
      <c r="B688" s="36"/>
      <c r="C688" s="44"/>
      <c r="D688" s="44"/>
      <c r="E688" s="44"/>
      <c r="F688" s="44"/>
    </row>
    <row r="689" spans="1:6" ht="13.2" x14ac:dyDescent="0.25">
      <c r="A689" s="35"/>
      <c r="B689" s="36"/>
      <c r="C689" s="44"/>
      <c r="D689" s="44"/>
      <c r="E689" s="44"/>
      <c r="F689" s="44"/>
    </row>
    <row r="690" spans="1:6" ht="13.2" x14ac:dyDescent="0.25">
      <c r="A690" s="35"/>
      <c r="B690" s="36"/>
      <c r="C690" s="44"/>
      <c r="D690" s="44"/>
      <c r="E690" s="44"/>
      <c r="F690" s="44"/>
    </row>
    <row r="691" spans="1:6" ht="13.2" x14ac:dyDescent="0.25">
      <c r="A691" s="35"/>
      <c r="B691" s="36"/>
      <c r="C691" s="44"/>
      <c r="D691" s="44"/>
      <c r="E691" s="44"/>
      <c r="F691" s="44"/>
    </row>
    <row r="692" spans="1:6" ht="13.2" x14ac:dyDescent="0.25">
      <c r="A692" s="35"/>
      <c r="B692" s="36"/>
      <c r="C692" s="44"/>
      <c r="D692" s="44"/>
      <c r="E692" s="44"/>
      <c r="F692" s="44"/>
    </row>
    <row r="693" spans="1:6" ht="13.2" x14ac:dyDescent="0.25">
      <c r="A693" s="35"/>
      <c r="B693" s="36"/>
      <c r="C693" s="44"/>
      <c r="D693" s="44"/>
      <c r="E693" s="44"/>
      <c r="F693" s="44"/>
    </row>
    <row r="694" spans="1:6" ht="13.2" x14ac:dyDescent="0.25">
      <c r="A694" s="35"/>
      <c r="B694" s="36"/>
      <c r="C694" s="44"/>
      <c r="D694" s="44"/>
      <c r="E694" s="44"/>
      <c r="F694" s="44"/>
    </row>
    <row r="695" spans="1:6" ht="13.2" x14ac:dyDescent="0.25">
      <c r="A695" s="35"/>
      <c r="B695" s="36"/>
      <c r="C695" s="44"/>
      <c r="D695" s="44"/>
      <c r="E695" s="44"/>
      <c r="F695" s="44"/>
    </row>
    <row r="696" spans="1:6" ht="13.2" x14ac:dyDescent="0.25">
      <c r="A696" s="35"/>
      <c r="B696" s="36"/>
      <c r="C696" s="44"/>
      <c r="D696" s="44"/>
      <c r="E696" s="44"/>
      <c r="F696" s="44"/>
    </row>
    <row r="697" spans="1:6" ht="13.2" x14ac:dyDescent="0.25">
      <c r="A697" s="35"/>
      <c r="B697" s="36"/>
      <c r="C697" s="44"/>
      <c r="D697" s="44"/>
      <c r="E697" s="44"/>
      <c r="F697" s="44"/>
    </row>
    <row r="698" spans="1:6" ht="13.2" x14ac:dyDescent="0.25">
      <c r="A698" s="35"/>
      <c r="B698" s="36"/>
      <c r="C698" s="44"/>
      <c r="D698" s="44"/>
      <c r="E698" s="44"/>
      <c r="F698" s="44"/>
    </row>
    <row r="699" spans="1:6" ht="13.2" x14ac:dyDescent="0.25">
      <c r="A699" s="35"/>
      <c r="B699" s="36"/>
      <c r="C699" s="44"/>
      <c r="D699" s="44"/>
      <c r="E699" s="44"/>
      <c r="F699" s="44"/>
    </row>
    <row r="700" spans="1:6" ht="13.2" x14ac:dyDescent="0.25">
      <c r="A700" s="35"/>
      <c r="B700" s="36"/>
      <c r="C700" s="44"/>
      <c r="D700" s="44"/>
      <c r="E700" s="44"/>
      <c r="F700" s="44"/>
    </row>
    <row r="701" spans="1:6" ht="13.2" x14ac:dyDescent="0.25">
      <c r="A701" s="35"/>
      <c r="B701" s="36"/>
      <c r="C701" s="44"/>
      <c r="D701" s="44"/>
      <c r="E701" s="44"/>
      <c r="F701" s="44"/>
    </row>
    <row r="702" spans="1:6" ht="13.2" x14ac:dyDescent="0.25">
      <c r="A702" s="35"/>
      <c r="B702" s="36"/>
      <c r="C702" s="44"/>
      <c r="D702" s="44"/>
      <c r="E702" s="44"/>
      <c r="F702" s="44"/>
    </row>
    <row r="703" spans="1:6" ht="13.2" x14ac:dyDescent="0.25">
      <c r="A703" s="35"/>
      <c r="B703" s="36"/>
      <c r="C703" s="44"/>
      <c r="D703" s="44"/>
      <c r="E703" s="44"/>
      <c r="F703" s="44"/>
    </row>
    <row r="704" spans="1:6" ht="13.2" x14ac:dyDescent="0.25">
      <c r="A704" s="35"/>
      <c r="B704" s="36"/>
      <c r="C704" s="44"/>
      <c r="D704" s="44"/>
      <c r="E704" s="44"/>
      <c r="F704" s="44"/>
    </row>
    <row r="705" spans="1:6" ht="13.2" x14ac:dyDescent="0.25">
      <c r="A705" s="35"/>
      <c r="B705" s="36"/>
      <c r="C705" s="44"/>
      <c r="D705" s="44"/>
      <c r="E705" s="44"/>
      <c r="F705" s="44"/>
    </row>
    <row r="706" spans="1:6" ht="13.2" x14ac:dyDescent="0.25">
      <c r="A706" s="35"/>
      <c r="B706" s="36"/>
      <c r="C706" s="44"/>
      <c r="D706" s="44"/>
      <c r="E706" s="44"/>
      <c r="F706" s="44"/>
    </row>
    <row r="707" spans="1:6" ht="13.2" x14ac:dyDescent="0.25">
      <c r="A707" s="35"/>
      <c r="B707" s="36"/>
      <c r="C707" s="44"/>
      <c r="D707" s="44"/>
      <c r="E707" s="44"/>
      <c r="F707" s="44"/>
    </row>
    <row r="708" spans="1:6" ht="13.2" x14ac:dyDescent="0.25">
      <c r="A708" s="35"/>
      <c r="B708" s="36"/>
      <c r="C708" s="44"/>
      <c r="D708" s="44"/>
      <c r="E708" s="44"/>
      <c r="F708" s="44"/>
    </row>
    <row r="709" spans="1:6" ht="13.2" x14ac:dyDescent="0.25">
      <c r="A709" s="35"/>
      <c r="B709" s="36"/>
      <c r="C709" s="44"/>
      <c r="D709" s="44"/>
      <c r="E709" s="44"/>
      <c r="F709" s="44"/>
    </row>
    <row r="710" spans="1:6" ht="13.2" x14ac:dyDescent="0.25">
      <c r="A710" s="35"/>
      <c r="B710" s="36"/>
      <c r="C710" s="44"/>
      <c r="D710" s="44"/>
      <c r="E710" s="44"/>
      <c r="F710" s="44"/>
    </row>
    <row r="711" spans="1:6" ht="13.2" x14ac:dyDescent="0.25">
      <c r="A711" s="35"/>
      <c r="B711" s="36"/>
      <c r="C711" s="44"/>
      <c r="D711" s="44"/>
      <c r="E711" s="44"/>
      <c r="F711" s="44"/>
    </row>
    <row r="712" spans="1:6" ht="13.2" x14ac:dyDescent="0.25">
      <c r="A712" s="35"/>
      <c r="B712" s="36"/>
      <c r="C712" s="44"/>
      <c r="D712" s="44"/>
      <c r="E712" s="44"/>
      <c r="F712" s="44"/>
    </row>
    <row r="713" spans="1:6" ht="13.2" x14ac:dyDescent="0.25">
      <c r="A713" s="35"/>
      <c r="B713" s="36"/>
      <c r="C713" s="44"/>
      <c r="D713" s="44"/>
      <c r="E713" s="44"/>
      <c r="F713" s="44"/>
    </row>
    <row r="714" spans="1:6" ht="13.2" x14ac:dyDescent="0.25">
      <c r="A714" s="35"/>
      <c r="B714" s="36"/>
      <c r="C714" s="44"/>
      <c r="D714" s="44"/>
      <c r="E714" s="44"/>
      <c r="F714" s="44"/>
    </row>
    <row r="715" spans="1:6" ht="13.2" x14ac:dyDescent="0.25">
      <c r="A715" s="35"/>
      <c r="B715" s="36"/>
      <c r="C715" s="44"/>
      <c r="D715" s="44"/>
      <c r="E715" s="44"/>
      <c r="F715" s="44"/>
    </row>
    <row r="716" spans="1:6" ht="13.2" x14ac:dyDescent="0.25">
      <c r="A716" s="35"/>
      <c r="B716" s="36"/>
      <c r="C716" s="44"/>
      <c r="D716" s="44"/>
      <c r="E716" s="44"/>
      <c r="F716" s="44"/>
    </row>
    <row r="717" spans="1:6" ht="13.2" x14ac:dyDescent="0.25">
      <c r="A717" s="35"/>
      <c r="B717" s="36"/>
      <c r="C717" s="44"/>
      <c r="D717" s="44"/>
      <c r="E717" s="44"/>
      <c r="F717" s="44"/>
    </row>
    <row r="718" spans="1:6" ht="13.2" x14ac:dyDescent="0.25">
      <c r="A718" s="35"/>
      <c r="B718" s="36"/>
      <c r="C718" s="44"/>
      <c r="D718" s="44"/>
      <c r="E718" s="44"/>
      <c r="F718" s="44"/>
    </row>
    <row r="719" spans="1:6" ht="13.2" x14ac:dyDescent="0.25">
      <c r="A719" s="35"/>
      <c r="B719" s="36"/>
      <c r="C719" s="44"/>
      <c r="D719" s="44"/>
      <c r="E719" s="44"/>
      <c r="F719" s="44"/>
    </row>
    <row r="720" spans="1:6" ht="13.2" x14ac:dyDescent="0.25">
      <c r="A720" s="35"/>
      <c r="B720" s="36"/>
      <c r="C720" s="44"/>
      <c r="D720" s="44"/>
      <c r="E720" s="44"/>
      <c r="F720" s="44"/>
    </row>
    <row r="721" spans="1:6" ht="13.2" x14ac:dyDescent="0.25">
      <c r="A721" s="35"/>
      <c r="B721" s="36"/>
      <c r="C721" s="44"/>
      <c r="D721" s="44"/>
      <c r="E721" s="44"/>
      <c r="F721" s="44"/>
    </row>
    <row r="722" spans="1:6" ht="13.2" x14ac:dyDescent="0.25">
      <c r="A722" s="35"/>
      <c r="B722" s="36"/>
      <c r="C722" s="44"/>
      <c r="D722" s="44"/>
      <c r="E722" s="44"/>
      <c r="F722" s="44"/>
    </row>
    <row r="723" spans="1:6" ht="13.2" x14ac:dyDescent="0.25">
      <c r="A723" s="35"/>
      <c r="B723" s="36"/>
      <c r="C723" s="44"/>
      <c r="D723" s="44"/>
      <c r="E723" s="44"/>
      <c r="F723" s="44"/>
    </row>
    <row r="724" spans="1:6" ht="13.2" x14ac:dyDescent="0.25">
      <c r="A724" s="35"/>
      <c r="B724" s="36"/>
      <c r="C724" s="44"/>
      <c r="D724" s="44"/>
      <c r="E724" s="44"/>
      <c r="F724" s="44"/>
    </row>
    <row r="725" spans="1:6" ht="13.2" x14ac:dyDescent="0.25">
      <c r="A725" s="35"/>
      <c r="B725" s="36"/>
      <c r="C725" s="44"/>
      <c r="D725" s="44"/>
      <c r="E725" s="44"/>
      <c r="F725" s="44"/>
    </row>
    <row r="726" spans="1:6" ht="13.2" x14ac:dyDescent="0.25">
      <c r="A726" s="35"/>
      <c r="B726" s="36"/>
      <c r="C726" s="44"/>
      <c r="D726" s="44"/>
      <c r="E726" s="44"/>
      <c r="F726" s="44"/>
    </row>
    <row r="727" spans="1:6" ht="13.2" x14ac:dyDescent="0.25">
      <c r="A727" s="35"/>
      <c r="B727" s="36"/>
      <c r="C727" s="44"/>
      <c r="D727" s="44"/>
      <c r="E727" s="44"/>
      <c r="F727" s="44"/>
    </row>
    <row r="728" spans="1:6" ht="13.2" x14ac:dyDescent="0.25">
      <c r="A728" s="35"/>
      <c r="B728" s="36"/>
      <c r="C728" s="44"/>
      <c r="D728" s="44"/>
      <c r="E728" s="44"/>
      <c r="F728" s="44"/>
    </row>
    <row r="729" spans="1:6" ht="13.2" x14ac:dyDescent="0.25">
      <c r="A729" s="35"/>
      <c r="B729" s="36"/>
      <c r="C729" s="44"/>
      <c r="D729" s="44"/>
      <c r="E729" s="44"/>
      <c r="F729" s="44"/>
    </row>
    <row r="730" spans="1:6" ht="13.2" x14ac:dyDescent="0.25">
      <c r="A730" s="35"/>
      <c r="B730" s="36"/>
      <c r="C730" s="44"/>
      <c r="D730" s="44"/>
      <c r="E730" s="44"/>
      <c r="F730" s="44"/>
    </row>
    <row r="731" spans="1:6" ht="13.2" x14ac:dyDescent="0.25">
      <c r="A731" s="35"/>
      <c r="B731" s="36"/>
      <c r="C731" s="44"/>
      <c r="D731" s="44"/>
      <c r="E731" s="44"/>
      <c r="F731" s="44"/>
    </row>
    <row r="732" spans="1:6" ht="13.2" x14ac:dyDescent="0.25">
      <c r="A732" s="35"/>
      <c r="B732" s="36"/>
      <c r="C732" s="44"/>
      <c r="D732" s="44"/>
      <c r="E732" s="44"/>
      <c r="F732" s="44"/>
    </row>
    <row r="733" spans="1:6" ht="13.2" x14ac:dyDescent="0.25">
      <c r="A733" s="35"/>
      <c r="B733" s="36"/>
      <c r="C733" s="44"/>
      <c r="D733" s="44"/>
      <c r="E733" s="44"/>
      <c r="F733" s="44"/>
    </row>
    <row r="734" spans="1:6" ht="13.2" x14ac:dyDescent="0.25">
      <c r="A734" s="35"/>
      <c r="B734" s="36"/>
      <c r="C734" s="44"/>
      <c r="D734" s="44"/>
      <c r="E734" s="44"/>
      <c r="F734" s="44"/>
    </row>
    <row r="735" spans="1:6" ht="13.2" x14ac:dyDescent="0.25">
      <c r="A735" s="35"/>
      <c r="B735" s="36"/>
      <c r="C735" s="44"/>
      <c r="D735" s="44"/>
      <c r="E735" s="44"/>
      <c r="F735" s="44"/>
    </row>
    <row r="736" spans="1:6" ht="13.2" x14ac:dyDescent="0.25">
      <c r="A736" s="35"/>
      <c r="B736" s="36"/>
      <c r="C736" s="44"/>
      <c r="D736" s="44"/>
      <c r="E736" s="44"/>
      <c r="F736" s="44"/>
    </row>
    <row r="737" spans="1:6" ht="13.2" x14ac:dyDescent="0.25">
      <c r="A737" s="35"/>
      <c r="B737" s="36"/>
      <c r="C737" s="44"/>
      <c r="D737" s="44"/>
      <c r="E737" s="44"/>
      <c r="F737" s="44"/>
    </row>
    <row r="738" spans="1:6" ht="13.2" x14ac:dyDescent="0.25">
      <c r="A738" s="35"/>
      <c r="B738" s="36"/>
      <c r="C738" s="44"/>
      <c r="D738" s="44"/>
      <c r="E738" s="44"/>
      <c r="F738" s="44"/>
    </row>
    <row r="739" spans="1:6" ht="13.2" x14ac:dyDescent="0.25">
      <c r="A739" s="35"/>
      <c r="B739" s="36"/>
      <c r="C739" s="44"/>
      <c r="D739" s="44"/>
      <c r="E739" s="44"/>
      <c r="F739" s="44"/>
    </row>
    <row r="740" spans="1:6" ht="13.2" x14ac:dyDescent="0.25">
      <c r="A740" s="35"/>
      <c r="B740" s="36"/>
      <c r="C740" s="44"/>
      <c r="D740" s="44"/>
      <c r="E740" s="44"/>
      <c r="F740" s="44"/>
    </row>
    <row r="741" spans="1:6" ht="13.2" x14ac:dyDescent="0.25">
      <c r="A741" s="35"/>
      <c r="B741" s="36"/>
      <c r="C741" s="44"/>
      <c r="D741" s="44"/>
      <c r="E741" s="44"/>
      <c r="F741" s="44"/>
    </row>
    <row r="742" spans="1:6" ht="13.2" x14ac:dyDescent="0.25">
      <c r="A742" s="35"/>
      <c r="B742" s="36"/>
      <c r="C742" s="44"/>
      <c r="D742" s="44"/>
      <c r="E742" s="44"/>
      <c r="F742" s="44"/>
    </row>
    <row r="743" spans="1:6" ht="13.2" x14ac:dyDescent="0.25">
      <c r="A743" s="35"/>
      <c r="B743" s="36"/>
      <c r="C743" s="44"/>
      <c r="D743" s="44"/>
      <c r="E743" s="44"/>
      <c r="F743" s="44"/>
    </row>
    <row r="744" spans="1:6" ht="13.2" x14ac:dyDescent="0.25">
      <c r="A744" s="35"/>
      <c r="B744" s="36"/>
      <c r="C744" s="44"/>
      <c r="D744" s="44"/>
      <c r="E744" s="44"/>
      <c r="F744" s="44"/>
    </row>
    <row r="745" spans="1:6" ht="13.2" x14ac:dyDescent="0.25">
      <c r="A745" s="35"/>
      <c r="B745" s="36"/>
      <c r="C745" s="44"/>
      <c r="D745" s="44"/>
      <c r="E745" s="44"/>
      <c r="F745" s="44"/>
    </row>
    <row r="746" spans="1:6" ht="13.2" x14ac:dyDescent="0.25">
      <c r="A746" s="35"/>
      <c r="B746" s="36"/>
      <c r="C746" s="44"/>
      <c r="D746" s="44"/>
      <c r="E746" s="44"/>
      <c r="F746" s="44"/>
    </row>
    <row r="747" spans="1:6" ht="13.2" x14ac:dyDescent="0.25">
      <c r="A747" s="35"/>
      <c r="B747" s="36"/>
      <c r="C747" s="44"/>
      <c r="D747" s="44"/>
      <c r="E747" s="44"/>
      <c r="F747" s="44"/>
    </row>
    <row r="748" spans="1:6" ht="13.2" x14ac:dyDescent="0.25">
      <c r="A748" s="35"/>
      <c r="B748" s="36"/>
      <c r="C748" s="44"/>
      <c r="D748" s="44"/>
      <c r="E748" s="44"/>
      <c r="F748" s="44"/>
    </row>
    <row r="749" spans="1:6" ht="13.2" x14ac:dyDescent="0.25">
      <c r="A749" s="35"/>
      <c r="B749" s="36"/>
      <c r="C749" s="44"/>
      <c r="D749" s="44"/>
      <c r="E749" s="44"/>
      <c r="F749" s="44"/>
    </row>
    <row r="750" spans="1:6" ht="13.2" x14ac:dyDescent="0.25">
      <c r="A750" s="35"/>
      <c r="B750" s="36"/>
      <c r="C750" s="44"/>
      <c r="D750" s="44"/>
      <c r="E750" s="44"/>
      <c r="F750" s="44"/>
    </row>
    <row r="751" spans="1:6" ht="13.2" x14ac:dyDescent="0.25">
      <c r="A751" s="35"/>
      <c r="B751" s="36"/>
      <c r="C751" s="44"/>
      <c r="D751" s="44"/>
      <c r="E751" s="44"/>
      <c r="F751" s="44"/>
    </row>
    <row r="752" spans="1:6" ht="13.2" x14ac:dyDescent="0.25">
      <c r="A752" s="35"/>
      <c r="B752" s="36"/>
      <c r="C752" s="44"/>
      <c r="D752" s="44"/>
      <c r="E752" s="44"/>
      <c r="F752" s="44"/>
    </row>
    <row r="753" spans="1:6" ht="13.2" x14ac:dyDescent="0.25">
      <c r="A753" s="35"/>
      <c r="B753" s="36"/>
      <c r="C753" s="44"/>
      <c r="D753" s="44"/>
      <c r="E753" s="44"/>
      <c r="F753" s="44"/>
    </row>
    <row r="754" spans="1:6" ht="13.2" x14ac:dyDescent="0.25">
      <c r="A754" s="35"/>
      <c r="B754" s="36"/>
      <c r="C754" s="44"/>
      <c r="D754" s="44"/>
      <c r="E754" s="44"/>
      <c r="F754" s="44"/>
    </row>
    <row r="755" spans="1:6" ht="13.2" x14ac:dyDescent="0.25">
      <c r="A755" s="35"/>
      <c r="B755" s="36"/>
      <c r="C755" s="44"/>
      <c r="D755" s="44"/>
      <c r="E755" s="44"/>
      <c r="F755" s="44"/>
    </row>
    <row r="756" spans="1:6" ht="13.2" x14ac:dyDescent="0.25">
      <c r="A756" s="35"/>
      <c r="B756" s="36"/>
      <c r="C756" s="44"/>
      <c r="D756" s="44"/>
      <c r="E756" s="44"/>
      <c r="F756" s="44"/>
    </row>
    <row r="757" spans="1:6" ht="13.2" x14ac:dyDescent="0.25">
      <c r="A757" s="35"/>
      <c r="B757" s="36"/>
      <c r="C757" s="44"/>
      <c r="D757" s="44"/>
      <c r="E757" s="44"/>
      <c r="F757" s="44"/>
    </row>
    <row r="758" spans="1:6" ht="13.2" x14ac:dyDescent="0.25">
      <c r="A758" s="35"/>
      <c r="B758" s="36"/>
      <c r="C758" s="44"/>
      <c r="D758" s="44"/>
      <c r="E758" s="44"/>
      <c r="F758" s="44"/>
    </row>
    <row r="759" spans="1:6" ht="13.2" x14ac:dyDescent="0.25">
      <c r="A759" s="35"/>
      <c r="B759" s="36"/>
      <c r="C759" s="44"/>
      <c r="D759" s="44"/>
      <c r="E759" s="44"/>
      <c r="F759" s="44"/>
    </row>
    <row r="760" spans="1:6" ht="13.2" x14ac:dyDescent="0.25">
      <c r="A760" s="35"/>
      <c r="B760" s="36"/>
      <c r="C760" s="44"/>
      <c r="D760" s="44"/>
      <c r="E760" s="44"/>
      <c r="F760" s="44"/>
    </row>
    <row r="761" spans="1:6" ht="13.2" x14ac:dyDescent="0.25">
      <c r="A761" s="35"/>
      <c r="B761" s="36"/>
      <c r="C761" s="44"/>
      <c r="D761" s="44"/>
      <c r="E761" s="44"/>
      <c r="F761" s="44"/>
    </row>
    <row r="762" spans="1:6" ht="13.2" x14ac:dyDescent="0.25">
      <c r="A762" s="35"/>
      <c r="B762" s="36"/>
      <c r="C762" s="44"/>
      <c r="D762" s="44"/>
      <c r="E762" s="44"/>
      <c r="F762" s="44"/>
    </row>
    <row r="763" spans="1:6" ht="13.2" x14ac:dyDescent="0.25">
      <c r="A763" s="35"/>
      <c r="B763" s="36"/>
      <c r="C763" s="44"/>
      <c r="D763" s="44"/>
      <c r="E763" s="44"/>
      <c r="F763" s="44"/>
    </row>
    <row r="764" spans="1:6" ht="13.2" x14ac:dyDescent="0.25">
      <c r="A764" s="35"/>
      <c r="B764" s="36"/>
      <c r="C764" s="44"/>
      <c r="D764" s="44"/>
      <c r="E764" s="44"/>
      <c r="F764" s="44"/>
    </row>
    <row r="765" spans="1:6" ht="13.2" x14ac:dyDescent="0.25">
      <c r="A765" s="35"/>
      <c r="B765" s="36"/>
      <c r="C765" s="44"/>
      <c r="D765" s="44"/>
      <c r="E765" s="44"/>
      <c r="F765" s="44"/>
    </row>
    <row r="766" spans="1:6" ht="13.2" x14ac:dyDescent="0.25">
      <c r="A766" s="35"/>
      <c r="B766" s="36"/>
      <c r="C766" s="44"/>
      <c r="D766" s="44"/>
      <c r="E766" s="44"/>
      <c r="F766" s="44"/>
    </row>
    <row r="767" spans="1:6" ht="13.2" x14ac:dyDescent="0.25">
      <c r="A767" s="35"/>
      <c r="B767" s="36"/>
      <c r="C767" s="44"/>
      <c r="D767" s="44"/>
      <c r="E767" s="44"/>
      <c r="F767" s="44"/>
    </row>
    <row r="768" spans="1:6" ht="13.2" x14ac:dyDescent="0.25">
      <c r="A768" s="35"/>
      <c r="B768" s="36"/>
      <c r="C768" s="44"/>
      <c r="D768" s="44"/>
      <c r="E768" s="44"/>
      <c r="F768" s="44"/>
    </row>
    <row r="769" spans="1:6" ht="13.2" x14ac:dyDescent="0.25">
      <c r="A769" s="35"/>
      <c r="B769" s="36"/>
      <c r="C769" s="44"/>
      <c r="D769" s="44"/>
      <c r="E769" s="44"/>
      <c r="F769" s="44"/>
    </row>
    <row r="770" spans="1:6" ht="13.2" x14ac:dyDescent="0.25">
      <c r="A770" s="35"/>
      <c r="B770" s="36"/>
      <c r="C770" s="44"/>
      <c r="D770" s="44"/>
      <c r="E770" s="44"/>
      <c r="F770" s="44"/>
    </row>
    <row r="771" spans="1:6" ht="13.2" x14ac:dyDescent="0.25">
      <c r="A771" s="35"/>
      <c r="B771" s="36"/>
      <c r="C771" s="44"/>
      <c r="D771" s="44"/>
      <c r="E771" s="44"/>
      <c r="F771" s="44"/>
    </row>
    <row r="772" spans="1:6" ht="13.2" x14ac:dyDescent="0.25">
      <c r="A772" s="35"/>
      <c r="B772" s="36"/>
      <c r="C772" s="44"/>
      <c r="D772" s="44"/>
      <c r="E772" s="44"/>
      <c r="F772" s="44"/>
    </row>
    <row r="773" spans="1:6" ht="13.2" x14ac:dyDescent="0.25">
      <c r="A773" s="35"/>
      <c r="B773" s="36"/>
      <c r="C773" s="44"/>
      <c r="D773" s="44"/>
      <c r="E773" s="44"/>
      <c r="F773" s="44"/>
    </row>
    <row r="774" spans="1:6" ht="13.2" x14ac:dyDescent="0.25">
      <c r="A774" s="35"/>
      <c r="B774" s="36"/>
      <c r="C774" s="44"/>
      <c r="D774" s="44"/>
      <c r="E774" s="44"/>
      <c r="F774" s="44"/>
    </row>
    <row r="775" spans="1:6" ht="13.2" x14ac:dyDescent="0.25">
      <c r="A775" s="35"/>
      <c r="B775" s="36"/>
      <c r="C775" s="44"/>
      <c r="D775" s="44"/>
      <c r="E775" s="44"/>
      <c r="F775" s="44"/>
    </row>
    <row r="776" spans="1:6" ht="13.2" x14ac:dyDescent="0.25">
      <c r="A776" s="35"/>
      <c r="B776" s="36"/>
      <c r="C776" s="44"/>
      <c r="D776" s="44"/>
      <c r="E776" s="44"/>
      <c r="F776" s="44"/>
    </row>
    <row r="777" spans="1:6" ht="13.2" x14ac:dyDescent="0.25">
      <c r="A777" s="35"/>
      <c r="B777" s="36"/>
      <c r="C777" s="44"/>
      <c r="D777" s="44"/>
      <c r="E777" s="44"/>
      <c r="F777" s="44"/>
    </row>
    <row r="778" spans="1:6" ht="13.2" x14ac:dyDescent="0.25">
      <c r="A778" s="35"/>
      <c r="B778" s="36"/>
      <c r="C778" s="44"/>
      <c r="D778" s="44"/>
      <c r="E778" s="44"/>
      <c r="F778" s="44"/>
    </row>
    <row r="779" spans="1:6" ht="13.2" x14ac:dyDescent="0.25">
      <c r="A779" s="35"/>
      <c r="B779" s="36"/>
      <c r="C779" s="44"/>
      <c r="D779" s="44"/>
      <c r="E779" s="44"/>
      <c r="F779" s="44"/>
    </row>
    <row r="780" spans="1:6" ht="13.2" x14ac:dyDescent="0.25">
      <c r="A780" s="35"/>
      <c r="B780" s="36"/>
      <c r="C780" s="44"/>
      <c r="D780" s="44"/>
      <c r="E780" s="44"/>
      <c r="F780" s="44"/>
    </row>
    <row r="781" spans="1:6" ht="13.2" x14ac:dyDescent="0.25">
      <c r="A781" s="35"/>
      <c r="B781" s="36"/>
      <c r="C781" s="44"/>
      <c r="D781" s="44"/>
      <c r="E781" s="44"/>
      <c r="F781" s="44"/>
    </row>
    <row r="782" spans="1:6" ht="13.2" x14ac:dyDescent="0.25">
      <c r="A782" s="35"/>
      <c r="B782" s="36"/>
      <c r="C782" s="44"/>
      <c r="D782" s="44"/>
      <c r="E782" s="44"/>
      <c r="F782" s="44"/>
    </row>
    <row r="783" spans="1:6" ht="13.2" x14ac:dyDescent="0.25">
      <c r="A783" s="35"/>
      <c r="B783" s="36"/>
      <c r="C783" s="44"/>
      <c r="D783" s="44"/>
      <c r="E783" s="44"/>
      <c r="F783" s="44"/>
    </row>
    <row r="784" spans="1:6" ht="13.2" x14ac:dyDescent="0.25">
      <c r="A784" s="35"/>
      <c r="B784" s="36"/>
      <c r="C784" s="44"/>
      <c r="D784" s="44"/>
      <c r="E784" s="44"/>
      <c r="F784" s="44"/>
    </row>
    <row r="785" spans="1:6" ht="13.2" x14ac:dyDescent="0.25">
      <c r="A785" s="35"/>
      <c r="B785" s="36"/>
      <c r="C785" s="44"/>
      <c r="D785" s="44"/>
      <c r="E785" s="44"/>
      <c r="F785" s="44"/>
    </row>
    <row r="786" spans="1:6" ht="13.2" x14ac:dyDescent="0.25">
      <c r="A786" s="35"/>
      <c r="B786" s="36"/>
      <c r="C786" s="44"/>
      <c r="D786" s="44"/>
      <c r="E786" s="44"/>
      <c r="F786" s="44"/>
    </row>
    <row r="787" spans="1:6" ht="13.2" x14ac:dyDescent="0.25">
      <c r="A787" s="35"/>
      <c r="B787" s="36"/>
      <c r="C787" s="44"/>
      <c r="D787" s="44"/>
      <c r="E787" s="44"/>
      <c r="F787" s="44"/>
    </row>
    <row r="788" spans="1:6" ht="13.2" x14ac:dyDescent="0.25">
      <c r="A788" s="35"/>
      <c r="B788" s="36"/>
      <c r="C788" s="44"/>
      <c r="D788" s="44"/>
      <c r="E788" s="44"/>
      <c r="F788" s="44"/>
    </row>
    <row r="789" spans="1:6" ht="13.2" x14ac:dyDescent="0.25">
      <c r="A789" s="35"/>
      <c r="B789" s="36"/>
      <c r="C789" s="44"/>
      <c r="D789" s="44"/>
      <c r="E789" s="44"/>
      <c r="F789" s="44"/>
    </row>
    <row r="790" spans="1:6" ht="13.2" x14ac:dyDescent="0.25">
      <c r="A790" s="35"/>
      <c r="B790" s="36"/>
      <c r="C790" s="44"/>
      <c r="D790" s="44"/>
      <c r="E790" s="44"/>
      <c r="F790" s="44"/>
    </row>
    <row r="791" spans="1:6" ht="13.2" x14ac:dyDescent="0.25">
      <c r="A791" s="35"/>
      <c r="B791" s="36"/>
      <c r="C791" s="44"/>
      <c r="D791" s="44"/>
      <c r="E791" s="44"/>
      <c r="F791" s="44"/>
    </row>
    <row r="792" spans="1:6" ht="13.2" x14ac:dyDescent="0.25">
      <c r="A792" s="35"/>
      <c r="B792" s="36"/>
      <c r="C792" s="44"/>
      <c r="D792" s="44"/>
      <c r="E792" s="44"/>
      <c r="F792" s="44"/>
    </row>
    <row r="793" spans="1:6" ht="13.2" x14ac:dyDescent="0.25">
      <c r="A793" s="35"/>
      <c r="B793" s="36"/>
      <c r="C793" s="44"/>
      <c r="D793" s="44"/>
      <c r="E793" s="44"/>
      <c r="F793" s="44"/>
    </row>
    <row r="794" spans="1:6" ht="13.2" x14ac:dyDescent="0.25">
      <c r="A794" s="35"/>
      <c r="B794" s="36"/>
      <c r="C794" s="44"/>
      <c r="D794" s="44"/>
      <c r="E794" s="44"/>
      <c r="F794" s="44"/>
    </row>
    <row r="795" spans="1:6" ht="13.2" x14ac:dyDescent="0.25">
      <c r="A795" s="35"/>
      <c r="B795" s="36"/>
      <c r="C795" s="44"/>
      <c r="D795" s="44"/>
      <c r="E795" s="44"/>
      <c r="F795" s="44"/>
    </row>
    <row r="796" spans="1:6" ht="13.2" x14ac:dyDescent="0.25">
      <c r="A796" s="35"/>
      <c r="B796" s="36"/>
      <c r="C796" s="44"/>
      <c r="D796" s="44"/>
      <c r="E796" s="44"/>
      <c r="F796" s="44"/>
    </row>
    <row r="797" spans="1:6" ht="13.2" x14ac:dyDescent="0.25">
      <c r="A797" s="35"/>
      <c r="B797" s="36"/>
      <c r="C797" s="44"/>
      <c r="D797" s="44"/>
      <c r="E797" s="44"/>
      <c r="F797" s="44"/>
    </row>
    <row r="798" spans="1:6" ht="13.2" x14ac:dyDescent="0.25">
      <c r="A798" s="35"/>
      <c r="B798" s="36"/>
      <c r="C798" s="44"/>
      <c r="D798" s="44"/>
      <c r="E798" s="44"/>
      <c r="F798" s="44"/>
    </row>
    <row r="799" spans="1:6" ht="13.2" x14ac:dyDescent="0.25">
      <c r="A799" s="35"/>
      <c r="B799" s="36"/>
      <c r="C799" s="44"/>
      <c r="D799" s="44"/>
      <c r="E799" s="44"/>
      <c r="F799" s="44"/>
    </row>
    <row r="800" spans="1:6" ht="13.2" x14ac:dyDescent="0.25">
      <c r="A800" s="35"/>
      <c r="B800" s="36"/>
      <c r="C800" s="44"/>
      <c r="D800" s="44"/>
      <c r="E800" s="44"/>
      <c r="F800" s="44"/>
    </row>
    <row r="801" spans="1:6" ht="13.2" x14ac:dyDescent="0.25">
      <c r="A801" s="35"/>
      <c r="B801" s="36"/>
      <c r="C801" s="44"/>
      <c r="D801" s="44"/>
      <c r="E801" s="44"/>
      <c r="F801" s="44"/>
    </row>
    <row r="802" spans="1:6" ht="13.2" x14ac:dyDescent="0.25">
      <c r="A802" s="35"/>
      <c r="B802" s="36"/>
      <c r="C802" s="44"/>
      <c r="D802" s="44"/>
      <c r="E802" s="44"/>
      <c r="F802" s="44"/>
    </row>
    <row r="803" spans="1:6" ht="13.2" x14ac:dyDescent="0.25">
      <c r="A803" s="35"/>
      <c r="B803" s="36"/>
      <c r="C803" s="44"/>
      <c r="D803" s="44"/>
      <c r="E803" s="44"/>
      <c r="F803" s="44"/>
    </row>
    <row r="804" spans="1:6" ht="13.2" x14ac:dyDescent="0.25">
      <c r="A804" s="35"/>
      <c r="B804" s="36"/>
      <c r="C804" s="44"/>
      <c r="D804" s="44"/>
      <c r="E804" s="44"/>
      <c r="F804" s="44"/>
    </row>
    <row r="805" spans="1:6" ht="13.2" x14ac:dyDescent="0.25">
      <c r="A805" s="35"/>
      <c r="B805" s="36"/>
      <c r="C805" s="44"/>
      <c r="D805" s="44"/>
      <c r="E805" s="44"/>
      <c r="F805" s="44"/>
    </row>
    <row r="806" spans="1:6" ht="13.2" x14ac:dyDescent="0.25">
      <c r="A806" s="35"/>
      <c r="B806" s="36"/>
      <c r="C806" s="44"/>
      <c r="D806" s="44"/>
      <c r="E806" s="44"/>
      <c r="F806" s="44"/>
    </row>
    <row r="807" spans="1:6" ht="13.2" x14ac:dyDescent="0.25">
      <c r="A807" s="35"/>
      <c r="B807" s="36"/>
      <c r="C807" s="44"/>
      <c r="D807" s="44"/>
      <c r="E807" s="44"/>
      <c r="F807" s="44"/>
    </row>
    <row r="808" spans="1:6" ht="13.2" x14ac:dyDescent="0.25">
      <c r="A808" s="35"/>
      <c r="B808" s="36"/>
      <c r="C808" s="44"/>
      <c r="D808" s="44"/>
      <c r="E808" s="44"/>
      <c r="F808" s="44"/>
    </row>
    <row r="809" spans="1:6" ht="13.2" x14ac:dyDescent="0.25">
      <c r="A809" s="35"/>
      <c r="B809" s="36"/>
      <c r="C809" s="44"/>
      <c r="D809" s="44"/>
      <c r="E809" s="44"/>
      <c r="F809" s="44"/>
    </row>
    <row r="810" spans="1:6" ht="13.2" x14ac:dyDescent="0.25">
      <c r="A810" s="35"/>
      <c r="B810" s="36"/>
      <c r="C810" s="44"/>
      <c r="D810" s="44"/>
      <c r="E810" s="44"/>
      <c r="F810" s="44"/>
    </row>
    <row r="811" spans="1:6" ht="13.2" x14ac:dyDescent="0.25">
      <c r="A811" s="35"/>
      <c r="B811" s="36"/>
      <c r="C811" s="44"/>
      <c r="D811" s="44"/>
      <c r="E811" s="44"/>
      <c r="F811" s="44"/>
    </row>
    <row r="812" spans="1:6" ht="13.2" x14ac:dyDescent="0.25">
      <c r="A812" s="35"/>
      <c r="B812" s="36"/>
      <c r="C812" s="44"/>
      <c r="D812" s="44"/>
      <c r="E812" s="44"/>
      <c r="F812" s="44"/>
    </row>
    <row r="813" spans="1:6" ht="13.2" x14ac:dyDescent="0.25">
      <c r="A813" s="35"/>
      <c r="B813" s="36"/>
      <c r="C813" s="44"/>
      <c r="D813" s="44"/>
      <c r="E813" s="44"/>
      <c r="F813" s="44"/>
    </row>
    <row r="814" spans="1:6" ht="13.2" x14ac:dyDescent="0.25">
      <c r="A814" s="35"/>
      <c r="B814" s="36"/>
      <c r="C814" s="44"/>
      <c r="D814" s="44"/>
      <c r="E814" s="44"/>
      <c r="F814" s="44"/>
    </row>
    <row r="815" spans="1:6" ht="13.2" x14ac:dyDescent="0.25">
      <c r="A815" s="35"/>
      <c r="B815" s="36"/>
      <c r="C815" s="44"/>
      <c r="D815" s="44"/>
      <c r="E815" s="44"/>
      <c r="F815" s="44"/>
    </row>
    <row r="816" spans="1:6" ht="13.2" x14ac:dyDescent="0.25">
      <c r="A816" s="35"/>
      <c r="B816" s="36"/>
      <c r="C816" s="44"/>
      <c r="D816" s="44"/>
      <c r="E816" s="44"/>
      <c r="F816" s="44"/>
    </row>
    <row r="817" spans="1:6" ht="13.2" x14ac:dyDescent="0.25">
      <c r="A817" s="35"/>
      <c r="B817" s="36"/>
      <c r="C817" s="44"/>
      <c r="D817" s="44"/>
      <c r="E817" s="44"/>
      <c r="F817" s="44"/>
    </row>
    <row r="818" spans="1:6" ht="13.2" x14ac:dyDescent="0.25">
      <c r="A818" s="35"/>
      <c r="B818" s="36"/>
      <c r="C818" s="44"/>
      <c r="D818" s="44"/>
      <c r="E818" s="44"/>
      <c r="F818" s="44"/>
    </row>
    <row r="819" spans="1:6" ht="13.2" x14ac:dyDescent="0.25">
      <c r="A819" s="35"/>
      <c r="B819" s="36"/>
      <c r="C819" s="44"/>
      <c r="D819" s="44"/>
      <c r="E819" s="44"/>
      <c r="F819" s="44"/>
    </row>
    <row r="820" spans="1:6" ht="13.2" x14ac:dyDescent="0.25">
      <c r="A820" s="35"/>
      <c r="B820" s="36"/>
      <c r="C820" s="44"/>
      <c r="D820" s="44"/>
      <c r="E820" s="44"/>
      <c r="F820" s="44"/>
    </row>
    <row r="821" spans="1:6" ht="13.2" x14ac:dyDescent="0.25">
      <c r="A821" s="35"/>
      <c r="B821" s="36"/>
      <c r="C821" s="44"/>
      <c r="D821" s="44"/>
      <c r="E821" s="44"/>
      <c r="F821" s="44"/>
    </row>
    <row r="822" spans="1:6" ht="13.2" x14ac:dyDescent="0.25">
      <c r="A822" s="35"/>
      <c r="B822" s="36"/>
      <c r="C822" s="44"/>
      <c r="D822" s="44"/>
      <c r="E822" s="44"/>
      <c r="F822" s="44"/>
    </row>
    <row r="823" spans="1:6" ht="13.2" x14ac:dyDescent="0.25">
      <c r="A823" s="35"/>
      <c r="B823" s="36"/>
      <c r="C823" s="44"/>
      <c r="D823" s="44"/>
      <c r="E823" s="44"/>
      <c r="F823" s="44"/>
    </row>
    <row r="824" spans="1:6" ht="13.2" x14ac:dyDescent="0.25">
      <c r="A824" s="35"/>
      <c r="B824" s="36"/>
      <c r="C824" s="44"/>
      <c r="D824" s="44"/>
      <c r="E824" s="44"/>
      <c r="F824" s="44"/>
    </row>
    <row r="825" spans="1:6" ht="13.2" x14ac:dyDescent="0.25">
      <c r="A825" s="35"/>
      <c r="B825" s="36"/>
      <c r="C825" s="44"/>
      <c r="D825" s="44"/>
      <c r="E825" s="44"/>
      <c r="F825" s="44"/>
    </row>
    <row r="826" spans="1:6" ht="13.2" x14ac:dyDescent="0.25">
      <c r="A826" s="35"/>
      <c r="B826" s="36"/>
      <c r="C826" s="44"/>
      <c r="D826" s="44"/>
      <c r="E826" s="44"/>
      <c r="F826" s="44"/>
    </row>
    <row r="827" spans="1:6" ht="13.2" x14ac:dyDescent="0.25">
      <c r="A827" s="35"/>
      <c r="B827" s="36"/>
      <c r="C827" s="44"/>
      <c r="D827" s="44"/>
      <c r="E827" s="44"/>
      <c r="F827" s="44"/>
    </row>
    <row r="828" spans="1:6" ht="13.2" x14ac:dyDescent="0.25">
      <c r="A828" s="35"/>
      <c r="B828" s="36"/>
      <c r="C828" s="44"/>
      <c r="D828" s="44"/>
      <c r="E828" s="44"/>
      <c r="F828" s="44"/>
    </row>
    <row r="829" spans="1:6" ht="13.2" x14ac:dyDescent="0.25">
      <c r="A829" s="35"/>
      <c r="B829" s="36"/>
      <c r="C829" s="44"/>
      <c r="D829" s="44"/>
      <c r="E829" s="44"/>
      <c r="F829" s="44"/>
    </row>
    <row r="830" spans="1:6" ht="13.2" x14ac:dyDescent="0.25">
      <c r="A830" s="35"/>
      <c r="B830" s="36"/>
      <c r="C830" s="44"/>
      <c r="D830" s="44"/>
      <c r="E830" s="44"/>
      <c r="F830" s="44"/>
    </row>
    <row r="831" spans="1:6" ht="13.2" x14ac:dyDescent="0.25">
      <c r="A831" s="35"/>
      <c r="B831" s="36"/>
      <c r="C831" s="44"/>
      <c r="D831" s="44"/>
      <c r="E831" s="44"/>
      <c r="F831" s="44"/>
    </row>
    <row r="832" spans="1:6" ht="13.2" x14ac:dyDescent="0.25">
      <c r="A832" s="35"/>
      <c r="B832" s="36"/>
      <c r="C832" s="44"/>
      <c r="D832" s="44"/>
      <c r="E832" s="44"/>
      <c r="F832" s="44"/>
    </row>
    <row r="833" spans="1:6" ht="13.2" x14ac:dyDescent="0.25">
      <c r="A833" s="35"/>
      <c r="B833" s="36"/>
      <c r="C833" s="44"/>
      <c r="D833" s="44"/>
      <c r="E833" s="44"/>
      <c r="F833" s="44"/>
    </row>
    <row r="834" spans="1:6" ht="13.2" x14ac:dyDescent="0.25">
      <c r="A834" s="35"/>
      <c r="B834" s="36"/>
      <c r="C834" s="44"/>
      <c r="D834" s="44"/>
      <c r="E834" s="44"/>
      <c r="F834" s="44"/>
    </row>
    <row r="835" spans="1:6" ht="13.2" x14ac:dyDescent="0.25">
      <c r="A835" s="35"/>
      <c r="B835" s="36"/>
      <c r="C835" s="44"/>
      <c r="D835" s="44"/>
      <c r="E835" s="44"/>
      <c r="F835" s="44"/>
    </row>
    <row r="836" spans="1:6" ht="13.2" x14ac:dyDescent="0.25">
      <c r="A836" s="35"/>
      <c r="B836" s="36"/>
      <c r="C836" s="44"/>
      <c r="D836" s="44"/>
      <c r="E836" s="44"/>
      <c r="F836" s="44"/>
    </row>
    <row r="837" spans="1:6" ht="13.2" x14ac:dyDescent="0.25">
      <c r="A837" s="35"/>
      <c r="B837" s="36"/>
      <c r="C837" s="44"/>
      <c r="D837" s="44"/>
      <c r="E837" s="44"/>
      <c r="F837" s="44"/>
    </row>
    <row r="838" spans="1:6" ht="13.2" x14ac:dyDescent="0.25">
      <c r="A838" s="35"/>
      <c r="B838" s="36"/>
      <c r="C838" s="44"/>
      <c r="D838" s="44"/>
      <c r="E838" s="44"/>
      <c r="F838" s="44"/>
    </row>
    <row r="839" spans="1:6" ht="13.2" x14ac:dyDescent="0.25">
      <c r="A839" s="35"/>
      <c r="B839" s="36"/>
      <c r="C839" s="44"/>
      <c r="D839" s="44"/>
      <c r="E839" s="44"/>
      <c r="F839" s="44"/>
    </row>
    <row r="840" spans="1:6" ht="13.2" x14ac:dyDescent="0.25">
      <c r="A840" s="35"/>
      <c r="B840" s="36"/>
      <c r="C840" s="44"/>
      <c r="D840" s="44"/>
      <c r="E840" s="44"/>
      <c r="F840" s="44"/>
    </row>
    <row r="841" spans="1:6" ht="13.2" x14ac:dyDescent="0.25">
      <c r="A841" s="35"/>
      <c r="B841" s="36"/>
      <c r="C841" s="44"/>
      <c r="D841" s="44"/>
      <c r="E841" s="44"/>
      <c r="F841" s="44"/>
    </row>
    <row r="842" spans="1:6" ht="13.2" x14ac:dyDescent="0.25">
      <c r="A842" s="35"/>
      <c r="B842" s="36"/>
      <c r="C842" s="44"/>
      <c r="D842" s="44"/>
      <c r="E842" s="44"/>
      <c r="F842" s="44"/>
    </row>
    <row r="843" spans="1:6" ht="13.2" x14ac:dyDescent="0.25">
      <c r="A843" s="35"/>
      <c r="B843" s="36"/>
      <c r="C843" s="44"/>
      <c r="D843" s="44"/>
      <c r="E843" s="44"/>
      <c r="F843" s="44"/>
    </row>
    <row r="844" spans="1:6" ht="13.2" x14ac:dyDescent="0.25">
      <c r="A844" s="35"/>
      <c r="B844" s="36"/>
      <c r="C844" s="44"/>
      <c r="D844" s="44"/>
      <c r="E844" s="44"/>
      <c r="F844" s="44"/>
    </row>
    <row r="845" spans="1:6" ht="13.2" x14ac:dyDescent="0.25">
      <c r="A845" s="35"/>
      <c r="B845" s="36"/>
      <c r="C845" s="44"/>
      <c r="D845" s="44"/>
      <c r="E845" s="44"/>
      <c r="F845" s="44"/>
    </row>
    <row r="846" spans="1:6" ht="13.2" x14ac:dyDescent="0.25">
      <c r="A846" s="35"/>
      <c r="B846" s="36"/>
      <c r="C846" s="44"/>
      <c r="D846" s="44"/>
      <c r="E846" s="44"/>
      <c r="F846" s="44"/>
    </row>
    <row r="847" spans="1:6" ht="13.2" x14ac:dyDescent="0.25">
      <c r="A847" s="35"/>
      <c r="B847" s="36"/>
      <c r="C847" s="44"/>
      <c r="D847" s="44"/>
      <c r="E847" s="44"/>
      <c r="F847" s="44"/>
    </row>
    <row r="848" spans="1:6" ht="13.2" x14ac:dyDescent="0.25">
      <c r="A848" s="35"/>
      <c r="B848" s="36"/>
      <c r="C848" s="44"/>
      <c r="D848" s="44"/>
      <c r="E848" s="44"/>
      <c r="F848" s="44"/>
    </row>
    <row r="849" spans="1:6" ht="13.2" x14ac:dyDescent="0.25">
      <c r="A849" s="35"/>
      <c r="B849" s="36"/>
      <c r="C849" s="44"/>
      <c r="D849" s="44"/>
      <c r="E849" s="44"/>
      <c r="F849" s="44"/>
    </row>
    <row r="850" spans="1:6" ht="13.2" x14ac:dyDescent="0.25">
      <c r="A850" s="35"/>
      <c r="B850" s="36"/>
      <c r="C850" s="44"/>
      <c r="D850" s="44"/>
      <c r="E850" s="44"/>
      <c r="F850" s="44"/>
    </row>
    <row r="851" spans="1:6" ht="13.2" x14ac:dyDescent="0.25">
      <c r="A851" s="35"/>
      <c r="B851" s="36"/>
      <c r="C851" s="44"/>
      <c r="D851" s="44"/>
      <c r="E851" s="44"/>
      <c r="F851" s="44"/>
    </row>
    <row r="852" spans="1:6" ht="13.2" x14ac:dyDescent="0.25">
      <c r="A852" s="35"/>
      <c r="B852" s="36"/>
      <c r="C852" s="44"/>
      <c r="D852" s="44"/>
      <c r="E852" s="44"/>
      <c r="F852" s="44"/>
    </row>
    <row r="853" spans="1:6" ht="13.2" x14ac:dyDescent="0.25">
      <c r="A853" s="35"/>
      <c r="B853" s="36"/>
      <c r="C853" s="44"/>
      <c r="D853" s="44"/>
      <c r="E853" s="44"/>
      <c r="F853" s="44"/>
    </row>
    <row r="854" spans="1:6" ht="13.2" x14ac:dyDescent="0.25">
      <c r="A854" s="35"/>
      <c r="B854" s="36"/>
      <c r="C854" s="44"/>
      <c r="D854" s="44"/>
      <c r="E854" s="44"/>
      <c r="F854" s="44"/>
    </row>
    <row r="855" spans="1:6" ht="13.2" x14ac:dyDescent="0.25">
      <c r="A855" s="35"/>
      <c r="B855" s="36"/>
      <c r="C855" s="44"/>
      <c r="D855" s="44"/>
      <c r="E855" s="44"/>
      <c r="F855" s="44"/>
    </row>
    <row r="856" spans="1:6" ht="13.2" x14ac:dyDescent="0.25">
      <c r="A856" s="35"/>
      <c r="B856" s="36"/>
      <c r="C856" s="44"/>
      <c r="D856" s="44"/>
      <c r="E856" s="44"/>
      <c r="F856" s="44"/>
    </row>
    <row r="857" spans="1:6" ht="13.2" x14ac:dyDescent="0.25">
      <c r="A857" s="35"/>
      <c r="B857" s="36"/>
      <c r="C857" s="44"/>
      <c r="D857" s="44"/>
      <c r="E857" s="44"/>
      <c r="F857" s="44"/>
    </row>
    <row r="858" spans="1:6" ht="13.2" x14ac:dyDescent="0.25">
      <c r="A858" s="35"/>
      <c r="B858" s="36"/>
      <c r="C858" s="44"/>
      <c r="D858" s="44"/>
      <c r="E858" s="44"/>
      <c r="F858" s="44"/>
    </row>
    <row r="859" spans="1:6" ht="13.2" x14ac:dyDescent="0.25">
      <c r="A859" s="35"/>
      <c r="B859" s="36"/>
      <c r="C859" s="44"/>
      <c r="D859" s="44"/>
      <c r="E859" s="44"/>
      <c r="F859" s="44"/>
    </row>
    <row r="860" spans="1:6" ht="13.2" x14ac:dyDescent="0.25">
      <c r="A860" s="35"/>
      <c r="B860" s="36"/>
      <c r="C860" s="44"/>
      <c r="D860" s="44"/>
      <c r="E860" s="44"/>
      <c r="F860" s="44"/>
    </row>
    <row r="861" spans="1:6" ht="13.2" x14ac:dyDescent="0.25">
      <c r="A861" s="35"/>
      <c r="B861" s="36"/>
      <c r="C861" s="44"/>
      <c r="D861" s="44"/>
      <c r="E861" s="44"/>
      <c r="F861" s="44"/>
    </row>
    <row r="862" spans="1:6" ht="13.2" x14ac:dyDescent="0.25">
      <c r="A862" s="35"/>
      <c r="B862" s="36"/>
      <c r="C862" s="44"/>
      <c r="D862" s="44"/>
      <c r="E862" s="44"/>
      <c r="F862" s="44"/>
    </row>
    <row r="863" spans="1:6" ht="13.2" x14ac:dyDescent="0.25">
      <c r="A863" s="35"/>
      <c r="B863" s="36"/>
      <c r="C863" s="44"/>
      <c r="D863" s="44"/>
      <c r="E863" s="44"/>
      <c r="F863" s="44"/>
    </row>
    <row r="864" spans="1:6" ht="13.2" x14ac:dyDescent="0.25">
      <c r="A864" s="35"/>
      <c r="B864" s="36"/>
      <c r="C864" s="44"/>
      <c r="D864" s="44"/>
      <c r="E864" s="44"/>
      <c r="F864" s="44"/>
    </row>
    <row r="865" spans="1:6" ht="13.2" x14ac:dyDescent="0.25">
      <c r="A865" s="35"/>
      <c r="B865" s="36"/>
      <c r="C865" s="44"/>
      <c r="D865" s="44"/>
      <c r="E865" s="44"/>
      <c r="F865" s="44"/>
    </row>
    <row r="866" spans="1:6" ht="13.2" x14ac:dyDescent="0.25">
      <c r="A866" s="35"/>
      <c r="B866" s="36"/>
      <c r="C866" s="44"/>
      <c r="D866" s="44"/>
      <c r="E866" s="44"/>
      <c r="F866" s="44"/>
    </row>
    <row r="867" spans="1:6" ht="13.2" x14ac:dyDescent="0.25">
      <c r="A867" s="35"/>
      <c r="B867" s="36"/>
      <c r="C867" s="44"/>
      <c r="D867" s="44"/>
      <c r="E867" s="44"/>
      <c r="F867" s="44"/>
    </row>
    <row r="868" spans="1:6" ht="13.2" x14ac:dyDescent="0.25">
      <c r="A868" s="35"/>
      <c r="B868" s="36"/>
      <c r="C868" s="44"/>
      <c r="D868" s="44"/>
      <c r="E868" s="44"/>
      <c r="F868" s="44"/>
    </row>
    <row r="869" spans="1:6" ht="13.2" x14ac:dyDescent="0.25">
      <c r="A869" s="35"/>
      <c r="B869" s="36"/>
      <c r="C869" s="44"/>
      <c r="D869" s="44"/>
      <c r="E869" s="44"/>
      <c r="F869" s="44"/>
    </row>
    <row r="870" spans="1:6" ht="13.2" x14ac:dyDescent="0.25">
      <c r="A870" s="35"/>
      <c r="B870" s="36"/>
      <c r="C870" s="44"/>
      <c r="D870" s="44"/>
      <c r="E870" s="44"/>
      <c r="F870" s="44"/>
    </row>
    <row r="871" spans="1:6" ht="13.2" x14ac:dyDescent="0.25">
      <c r="A871" s="35"/>
      <c r="B871" s="36"/>
      <c r="C871" s="44"/>
      <c r="D871" s="44"/>
      <c r="E871" s="44"/>
      <c r="F871" s="44"/>
    </row>
    <row r="872" spans="1:6" ht="13.2" x14ac:dyDescent="0.25">
      <c r="A872" s="35"/>
      <c r="B872" s="36"/>
      <c r="C872" s="44"/>
      <c r="D872" s="44"/>
      <c r="E872" s="44"/>
      <c r="F872" s="44"/>
    </row>
    <row r="873" spans="1:6" ht="13.2" x14ac:dyDescent="0.25">
      <c r="A873" s="35"/>
      <c r="B873" s="36"/>
      <c r="C873" s="44"/>
      <c r="D873" s="44"/>
      <c r="E873" s="44"/>
      <c r="F873" s="44"/>
    </row>
    <row r="874" spans="1:6" ht="13.2" x14ac:dyDescent="0.25">
      <c r="A874" s="35"/>
      <c r="B874" s="36"/>
      <c r="C874" s="44"/>
      <c r="D874" s="44"/>
      <c r="E874" s="44"/>
      <c r="F874" s="44"/>
    </row>
    <row r="875" spans="1:6" ht="13.2" x14ac:dyDescent="0.25">
      <c r="A875" s="35"/>
      <c r="B875" s="36"/>
      <c r="C875" s="44"/>
      <c r="D875" s="44"/>
      <c r="E875" s="44"/>
      <c r="F875" s="44"/>
    </row>
    <row r="876" spans="1:6" ht="13.2" x14ac:dyDescent="0.25">
      <c r="A876" s="35"/>
      <c r="B876" s="36"/>
      <c r="C876" s="44"/>
      <c r="D876" s="44"/>
      <c r="E876" s="44"/>
      <c r="F876" s="44"/>
    </row>
    <row r="877" spans="1:6" ht="13.2" x14ac:dyDescent="0.25">
      <c r="A877" s="35"/>
      <c r="B877" s="36"/>
      <c r="C877" s="44"/>
      <c r="D877" s="44"/>
      <c r="E877" s="44"/>
      <c r="F877" s="44"/>
    </row>
    <row r="878" spans="1:6" ht="13.2" x14ac:dyDescent="0.25">
      <c r="A878" s="35"/>
      <c r="B878" s="36"/>
      <c r="C878" s="44"/>
      <c r="D878" s="44"/>
      <c r="E878" s="44"/>
      <c r="F878" s="44"/>
    </row>
    <row r="879" spans="1:6" ht="13.2" x14ac:dyDescent="0.25">
      <c r="A879" s="35"/>
      <c r="B879" s="36"/>
      <c r="C879" s="44"/>
      <c r="D879" s="44"/>
      <c r="E879" s="44"/>
      <c r="F879" s="44"/>
    </row>
    <row r="880" spans="1:6" ht="13.2" x14ac:dyDescent="0.25">
      <c r="A880" s="35"/>
      <c r="B880" s="36"/>
      <c r="C880" s="44"/>
      <c r="D880" s="44"/>
      <c r="E880" s="44"/>
      <c r="F880" s="44"/>
    </row>
    <row r="881" spans="1:6" ht="13.2" x14ac:dyDescent="0.25">
      <c r="A881" s="35"/>
      <c r="B881" s="36"/>
      <c r="C881" s="44"/>
      <c r="D881" s="44"/>
      <c r="E881" s="44"/>
      <c r="F881" s="44"/>
    </row>
    <row r="882" spans="1:6" ht="13.2" x14ac:dyDescent="0.25">
      <c r="A882" s="35"/>
      <c r="B882" s="36"/>
      <c r="C882" s="44"/>
      <c r="D882" s="44"/>
      <c r="E882" s="44"/>
      <c r="F882" s="44"/>
    </row>
    <row r="883" spans="1:6" ht="13.2" x14ac:dyDescent="0.25">
      <c r="A883" s="35"/>
      <c r="B883" s="36"/>
      <c r="C883" s="44"/>
      <c r="D883" s="44"/>
      <c r="E883" s="44"/>
      <c r="F883" s="44"/>
    </row>
    <row r="884" spans="1:6" ht="13.2" x14ac:dyDescent="0.25">
      <c r="A884" s="35"/>
      <c r="B884" s="36"/>
      <c r="C884" s="44"/>
      <c r="D884" s="44"/>
      <c r="E884" s="44"/>
      <c r="F884" s="44"/>
    </row>
    <row r="885" spans="1:6" ht="13.2" x14ac:dyDescent="0.25">
      <c r="A885" s="35"/>
      <c r="B885" s="36"/>
      <c r="C885" s="44"/>
      <c r="D885" s="44"/>
      <c r="E885" s="44"/>
      <c r="F885" s="44"/>
    </row>
    <row r="886" spans="1:6" ht="13.2" x14ac:dyDescent="0.25">
      <c r="A886" s="35"/>
      <c r="B886" s="36"/>
      <c r="C886" s="44"/>
      <c r="D886" s="44"/>
      <c r="E886" s="44"/>
      <c r="F886" s="44"/>
    </row>
    <row r="887" spans="1:6" ht="13.2" x14ac:dyDescent="0.25">
      <c r="A887" s="35"/>
      <c r="B887" s="36"/>
      <c r="C887" s="44"/>
      <c r="D887" s="44"/>
      <c r="E887" s="44"/>
      <c r="F887" s="44"/>
    </row>
    <row r="888" spans="1:6" ht="13.2" x14ac:dyDescent="0.25">
      <c r="A888" s="35"/>
      <c r="B888" s="36"/>
      <c r="C888" s="44"/>
      <c r="D888" s="44"/>
      <c r="E888" s="44"/>
      <c r="F888" s="44"/>
    </row>
    <row r="889" spans="1:6" ht="13.2" x14ac:dyDescent="0.25">
      <c r="A889" s="35"/>
      <c r="B889" s="36"/>
      <c r="C889" s="44"/>
      <c r="D889" s="44"/>
      <c r="E889" s="44"/>
      <c r="F889" s="44"/>
    </row>
    <row r="890" spans="1:6" ht="13.2" x14ac:dyDescent="0.25">
      <c r="A890" s="35"/>
      <c r="B890" s="36"/>
      <c r="C890" s="44"/>
      <c r="D890" s="44"/>
      <c r="E890" s="44"/>
      <c r="F890" s="44"/>
    </row>
    <row r="891" spans="1:6" ht="13.2" x14ac:dyDescent="0.25">
      <c r="A891" s="35"/>
      <c r="B891" s="36"/>
      <c r="C891" s="44"/>
      <c r="D891" s="44"/>
      <c r="E891" s="44"/>
      <c r="F891" s="44"/>
    </row>
    <row r="892" spans="1:6" ht="13.2" x14ac:dyDescent="0.25">
      <c r="A892" s="35"/>
      <c r="B892" s="36"/>
      <c r="C892" s="44"/>
      <c r="D892" s="44"/>
      <c r="E892" s="44"/>
      <c r="F892" s="44"/>
    </row>
    <row r="893" spans="1:6" ht="13.2" x14ac:dyDescent="0.25">
      <c r="A893" s="35"/>
      <c r="B893" s="36"/>
      <c r="C893" s="44"/>
      <c r="D893" s="44"/>
      <c r="E893" s="44"/>
      <c r="F893" s="44"/>
    </row>
    <row r="894" spans="1:6" ht="13.2" x14ac:dyDescent="0.25">
      <c r="A894" s="35"/>
      <c r="B894" s="36"/>
      <c r="C894" s="44"/>
      <c r="D894" s="44"/>
      <c r="E894" s="44"/>
      <c r="F894" s="44"/>
    </row>
    <row r="895" spans="1:6" ht="13.2" x14ac:dyDescent="0.25">
      <c r="A895" s="35"/>
      <c r="B895" s="36"/>
      <c r="C895" s="44"/>
      <c r="D895" s="44"/>
      <c r="E895" s="44"/>
      <c r="F895" s="44"/>
    </row>
    <row r="896" spans="1:6" ht="13.2" x14ac:dyDescent="0.25">
      <c r="A896" s="35"/>
      <c r="B896" s="36"/>
      <c r="C896" s="44"/>
      <c r="D896" s="44"/>
      <c r="E896" s="44"/>
      <c r="F896" s="44"/>
    </row>
    <row r="897" spans="1:6" ht="13.2" x14ac:dyDescent="0.25">
      <c r="A897" s="35"/>
      <c r="B897" s="36"/>
      <c r="C897" s="44"/>
      <c r="D897" s="44"/>
      <c r="E897" s="44"/>
      <c r="F897" s="44"/>
    </row>
    <row r="898" spans="1:6" ht="13.2" x14ac:dyDescent="0.25">
      <c r="A898" s="35"/>
      <c r="B898" s="36"/>
      <c r="C898" s="44"/>
      <c r="D898" s="44"/>
      <c r="E898" s="44"/>
      <c r="F898" s="44"/>
    </row>
    <row r="899" spans="1:6" ht="13.2" x14ac:dyDescent="0.25">
      <c r="A899" s="35"/>
      <c r="B899" s="36"/>
      <c r="C899" s="44"/>
      <c r="D899" s="44"/>
      <c r="E899" s="44"/>
      <c r="F899" s="44"/>
    </row>
    <row r="900" spans="1:6" ht="13.2" x14ac:dyDescent="0.25">
      <c r="A900" s="35"/>
      <c r="B900" s="36"/>
      <c r="C900" s="44"/>
      <c r="D900" s="44"/>
      <c r="E900" s="44"/>
      <c r="F900" s="44"/>
    </row>
    <row r="901" spans="1:6" ht="13.2" x14ac:dyDescent="0.25">
      <c r="A901" s="35"/>
      <c r="B901" s="36"/>
      <c r="C901" s="44"/>
      <c r="D901" s="44"/>
      <c r="E901" s="44"/>
      <c r="F901" s="44"/>
    </row>
    <row r="902" spans="1:6" ht="13.2" x14ac:dyDescent="0.25">
      <c r="A902" s="35"/>
      <c r="B902" s="36"/>
      <c r="C902" s="44"/>
      <c r="D902" s="44"/>
      <c r="E902" s="44"/>
      <c r="F902" s="44"/>
    </row>
    <row r="903" spans="1:6" ht="13.2" x14ac:dyDescent="0.25">
      <c r="A903" s="35"/>
      <c r="B903" s="36"/>
      <c r="C903" s="44"/>
      <c r="D903" s="44"/>
      <c r="E903" s="44"/>
      <c r="F903" s="44"/>
    </row>
    <row r="904" spans="1:6" ht="13.2" x14ac:dyDescent="0.25">
      <c r="A904" s="35"/>
      <c r="B904" s="36"/>
      <c r="C904" s="44"/>
      <c r="D904" s="44"/>
      <c r="E904" s="44"/>
      <c r="F904" s="44"/>
    </row>
    <row r="905" spans="1:6" ht="13.2" x14ac:dyDescent="0.25">
      <c r="A905" s="35"/>
      <c r="B905" s="36"/>
      <c r="C905" s="44"/>
      <c r="D905" s="44"/>
      <c r="E905" s="44"/>
      <c r="F905" s="44"/>
    </row>
    <row r="906" spans="1:6" ht="13.2" x14ac:dyDescent="0.25">
      <c r="A906" s="35"/>
      <c r="B906" s="36"/>
      <c r="C906" s="44"/>
      <c r="D906" s="44"/>
      <c r="E906" s="44"/>
      <c r="F906" s="44"/>
    </row>
    <row r="907" spans="1:6" ht="13.2" x14ac:dyDescent="0.25">
      <c r="A907" s="35"/>
      <c r="B907" s="36"/>
      <c r="C907" s="44"/>
      <c r="D907" s="44"/>
      <c r="E907" s="44"/>
      <c r="F907" s="44"/>
    </row>
    <row r="908" spans="1:6" ht="13.2" x14ac:dyDescent="0.25">
      <c r="A908" s="35"/>
      <c r="B908" s="36"/>
      <c r="C908" s="44"/>
      <c r="D908" s="44"/>
      <c r="E908" s="44"/>
      <c r="F908" s="44"/>
    </row>
    <row r="909" spans="1:6" ht="13.2" x14ac:dyDescent="0.25">
      <c r="A909" s="35"/>
      <c r="B909" s="36"/>
      <c r="C909" s="44"/>
      <c r="D909" s="44"/>
      <c r="E909" s="44"/>
      <c r="F909" s="44"/>
    </row>
    <row r="910" spans="1:6" ht="13.2" x14ac:dyDescent="0.25">
      <c r="A910" s="35"/>
      <c r="B910" s="36"/>
      <c r="C910" s="44"/>
      <c r="D910" s="44"/>
      <c r="E910" s="44"/>
      <c r="F910" s="44"/>
    </row>
    <row r="911" spans="1:6" ht="13.2" x14ac:dyDescent="0.25">
      <c r="A911" s="35"/>
      <c r="B911" s="36"/>
      <c r="C911" s="44"/>
      <c r="D911" s="44"/>
      <c r="E911" s="44"/>
      <c r="F911" s="44"/>
    </row>
    <row r="912" spans="1:6" ht="13.2" x14ac:dyDescent="0.25">
      <c r="A912" s="35"/>
      <c r="B912" s="36"/>
      <c r="C912" s="44"/>
      <c r="D912" s="44"/>
      <c r="E912" s="44"/>
      <c r="F912" s="44"/>
    </row>
    <row r="913" spans="1:6" ht="13.2" x14ac:dyDescent="0.25">
      <c r="A913" s="35"/>
      <c r="B913" s="36"/>
      <c r="C913" s="44"/>
      <c r="D913" s="44"/>
      <c r="E913" s="44"/>
      <c r="F913" s="44"/>
    </row>
    <row r="914" spans="1:6" ht="13.2" x14ac:dyDescent="0.25">
      <c r="A914" s="35"/>
      <c r="B914" s="36"/>
      <c r="C914" s="44"/>
      <c r="D914" s="44"/>
      <c r="E914" s="44"/>
      <c r="F914" s="44"/>
    </row>
    <row r="915" spans="1:6" ht="13.2" x14ac:dyDescent="0.25">
      <c r="A915" s="35"/>
      <c r="B915" s="36"/>
      <c r="C915" s="44"/>
      <c r="D915" s="44"/>
      <c r="E915" s="44"/>
      <c r="F915" s="44"/>
    </row>
    <row r="916" spans="1:6" ht="13.2" x14ac:dyDescent="0.25">
      <c r="A916" s="35"/>
      <c r="B916" s="36"/>
      <c r="C916" s="44"/>
      <c r="D916" s="44"/>
      <c r="E916" s="44"/>
      <c r="F916" s="44"/>
    </row>
    <row r="917" spans="1:6" ht="13.2" x14ac:dyDescent="0.25">
      <c r="A917" s="35"/>
      <c r="B917" s="36"/>
      <c r="C917" s="44"/>
      <c r="D917" s="44"/>
      <c r="E917" s="44"/>
      <c r="F917" s="44"/>
    </row>
    <row r="918" spans="1:6" ht="13.2" x14ac:dyDescent="0.25">
      <c r="A918" s="35"/>
      <c r="B918" s="36"/>
      <c r="C918" s="44"/>
      <c r="D918" s="44"/>
      <c r="E918" s="44"/>
      <c r="F918" s="44"/>
    </row>
    <row r="919" spans="1:6" ht="13.2" x14ac:dyDescent="0.25">
      <c r="A919" s="35"/>
      <c r="B919" s="36"/>
      <c r="C919" s="44"/>
      <c r="D919" s="44"/>
      <c r="E919" s="44"/>
      <c r="F919" s="44"/>
    </row>
    <row r="920" spans="1:6" ht="13.2" x14ac:dyDescent="0.25">
      <c r="A920" s="35"/>
      <c r="B920" s="36"/>
      <c r="C920" s="44"/>
      <c r="D920" s="44"/>
      <c r="E920" s="44"/>
      <c r="F920" s="44"/>
    </row>
    <row r="921" spans="1:6" ht="13.2" x14ac:dyDescent="0.25">
      <c r="A921" s="35"/>
      <c r="B921" s="36"/>
      <c r="C921" s="44"/>
      <c r="D921" s="44"/>
      <c r="E921" s="44"/>
      <c r="F921" s="44"/>
    </row>
    <row r="922" spans="1:6" ht="13.2" x14ac:dyDescent="0.25">
      <c r="A922" s="35"/>
      <c r="B922" s="36"/>
      <c r="C922" s="44"/>
      <c r="D922" s="44"/>
      <c r="E922" s="44"/>
      <c r="F922" s="44"/>
    </row>
    <row r="923" spans="1:6" ht="13.2" x14ac:dyDescent="0.25">
      <c r="A923" s="35"/>
      <c r="B923" s="36"/>
      <c r="C923" s="44"/>
      <c r="D923" s="44"/>
      <c r="E923" s="44"/>
      <c r="F923" s="44"/>
    </row>
    <row r="924" spans="1:6" ht="13.2" x14ac:dyDescent="0.25">
      <c r="A924" s="35"/>
      <c r="B924" s="36"/>
      <c r="C924" s="44"/>
      <c r="D924" s="44"/>
      <c r="E924" s="44"/>
      <c r="F924" s="44"/>
    </row>
    <row r="925" spans="1:6" ht="13.2" x14ac:dyDescent="0.25">
      <c r="A925" s="35"/>
      <c r="B925" s="36"/>
      <c r="C925" s="44"/>
      <c r="D925" s="44"/>
      <c r="E925" s="44"/>
      <c r="F925" s="44"/>
    </row>
    <row r="926" spans="1:6" ht="13.2" x14ac:dyDescent="0.25">
      <c r="A926" s="35"/>
      <c r="B926" s="36"/>
      <c r="C926" s="44"/>
      <c r="D926" s="44"/>
      <c r="E926" s="44"/>
      <c r="F926" s="44"/>
    </row>
    <row r="927" spans="1:6" ht="13.2" x14ac:dyDescent="0.25">
      <c r="A927" s="35"/>
      <c r="B927" s="36"/>
      <c r="C927" s="44"/>
      <c r="D927" s="44"/>
      <c r="E927" s="44"/>
      <c r="F927" s="44"/>
    </row>
    <row r="928" spans="1:6" ht="13.2" x14ac:dyDescent="0.25">
      <c r="A928" s="35"/>
      <c r="B928" s="36"/>
      <c r="C928" s="44"/>
      <c r="D928" s="44"/>
      <c r="E928" s="44"/>
      <c r="F928" s="44"/>
    </row>
    <row r="929" spans="1:6" ht="13.2" x14ac:dyDescent="0.25">
      <c r="A929" s="35"/>
      <c r="B929" s="36"/>
      <c r="C929" s="44"/>
      <c r="D929" s="44"/>
      <c r="E929" s="44"/>
      <c r="F929" s="44"/>
    </row>
    <row r="930" spans="1:6" ht="13.2" x14ac:dyDescent="0.25">
      <c r="A930" s="35"/>
      <c r="B930" s="36"/>
      <c r="C930" s="44"/>
      <c r="D930" s="44"/>
      <c r="E930" s="44"/>
      <c r="F930" s="44"/>
    </row>
    <row r="931" spans="1:6" ht="13.2" x14ac:dyDescent="0.25">
      <c r="A931" s="35"/>
      <c r="B931" s="36"/>
      <c r="C931" s="44"/>
      <c r="D931" s="44"/>
      <c r="E931" s="44"/>
      <c r="F931" s="44"/>
    </row>
    <row r="932" spans="1:6" ht="13.2" x14ac:dyDescent="0.25">
      <c r="A932" s="35"/>
      <c r="B932" s="36"/>
      <c r="C932" s="44"/>
      <c r="D932" s="44"/>
      <c r="E932" s="44"/>
      <c r="F932" s="44"/>
    </row>
    <row r="933" spans="1:6" ht="13.2" x14ac:dyDescent="0.25">
      <c r="A933" s="35"/>
      <c r="B933" s="36"/>
      <c r="C933" s="44"/>
      <c r="D933" s="44"/>
      <c r="E933" s="44"/>
      <c r="F933" s="44"/>
    </row>
    <row r="934" spans="1:6" ht="13.2" x14ac:dyDescent="0.25">
      <c r="A934" s="35"/>
      <c r="B934" s="36"/>
      <c r="C934" s="44"/>
      <c r="D934" s="44"/>
      <c r="E934" s="44"/>
      <c r="F934" s="44"/>
    </row>
    <row r="935" spans="1:6" ht="13.2" x14ac:dyDescent="0.25">
      <c r="A935" s="35"/>
      <c r="B935" s="36"/>
      <c r="C935" s="44"/>
      <c r="D935" s="44"/>
      <c r="E935" s="44"/>
      <c r="F935" s="44"/>
    </row>
    <row r="936" spans="1:6" ht="13.2" x14ac:dyDescent="0.25">
      <c r="A936" s="35"/>
      <c r="B936" s="36"/>
      <c r="C936" s="44"/>
      <c r="D936" s="44"/>
      <c r="E936" s="44"/>
      <c r="F936" s="44"/>
    </row>
    <row r="937" spans="1:6" ht="13.2" x14ac:dyDescent="0.25">
      <c r="A937" s="35"/>
      <c r="B937" s="36"/>
      <c r="C937" s="44"/>
      <c r="D937" s="44"/>
      <c r="E937" s="44"/>
      <c r="F937" s="44"/>
    </row>
    <row r="938" spans="1:6" ht="13.2" x14ac:dyDescent="0.25">
      <c r="A938" s="35"/>
      <c r="B938" s="36"/>
      <c r="C938" s="44"/>
      <c r="D938" s="44"/>
      <c r="E938" s="44"/>
      <c r="F938" s="44"/>
    </row>
    <row r="939" spans="1:6" ht="13.2" x14ac:dyDescent="0.25">
      <c r="A939" s="35"/>
      <c r="B939" s="36"/>
      <c r="C939" s="44"/>
      <c r="D939" s="44"/>
      <c r="E939" s="44"/>
      <c r="F939" s="44"/>
    </row>
    <row r="940" spans="1:6" ht="13.2" x14ac:dyDescent="0.25">
      <c r="A940" s="35"/>
      <c r="B940" s="36"/>
      <c r="C940" s="44"/>
      <c r="D940" s="44"/>
      <c r="E940" s="44"/>
      <c r="F940" s="44"/>
    </row>
    <row r="941" spans="1:6" ht="13.2" x14ac:dyDescent="0.25">
      <c r="A941" s="35"/>
      <c r="B941" s="36"/>
      <c r="C941" s="44"/>
      <c r="D941" s="44"/>
      <c r="E941" s="44"/>
      <c r="F941" s="44"/>
    </row>
    <row r="942" spans="1:6" ht="13.2" x14ac:dyDescent="0.25">
      <c r="A942" s="35"/>
      <c r="B942" s="36"/>
      <c r="C942" s="44"/>
      <c r="D942" s="44"/>
      <c r="E942" s="44"/>
      <c r="F942" s="44"/>
    </row>
    <row r="943" spans="1:6" ht="13.2" x14ac:dyDescent="0.25">
      <c r="A943" s="35"/>
      <c r="B943" s="36"/>
      <c r="C943" s="44"/>
      <c r="D943" s="44"/>
      <c r="E943" s="44"/>
      <c r="F943" s="44"/>
    </row>
    <row r="944" spans="1:6" ht="13.2" x14ac:dyDescent="0.25">
      <c r="A944" s="35"/>
      <c r="B944" s="36"/>
      <c r="C944" s="44"/>
      <c r="D944" s="44"/>
      <c r="E944" s="44"/>
      <c r="F944" s="44"/>
    </row>
    <row r="945" spans="1:6" ht="13.2" x14ac:dyDescent="0.25">
      <c r="A945" s="35"/>
      <c r="B945" s="36"/>
      <c r="C945" s="44"/>
      <c r="D945" s="44"/>
      <c r="E945" s="44"/>
      <c r="F945" s="44"/>
    </row>
    <row r="946" spans="1:6" ht="13.2" x14ac:dyDescent="0.25">
      <c r="A946" s="35"/>
      <c r="B946" s="36"/>
      <c r="C946" s="44"/>
      <c r="D946" s="44"/>
      <c r="E946" s="44"/>
      <c r="F946" s="44"/>
    </row>
    <row r="947" spans="1:6" ht="13.2" x14ac:dyDescent="0.25">
      <c r="A947" s="35"/>
      <c r="B947" s="36"/>
      <c r="C947" s="44"/>
      <c r="D947" s="44"/>
      <c r="E947" s="44"/>
      <c r="F947" s="44"/>
    </row>
    <row r="948" spans="1:6" ht="13.2" x14ac:dyDescent="0.25">
      <c r="A948" s="35"/>
      <c r="B948" s="36"/>
      <c r="C948" s="44"/>
      <c r="D948" s="44"/>
      <c r="E948" s="44"/>
      <c r="F948" s="44"/>
    </row>
    <row r="949" spans="1:6" ht="13.2" x14ac:dyDescent="0.25">
      <c r="A949" s="35"/>
      <c r="B949" s="36"/>
      <c r="C949" s="44"/>
      <c r="D949" s="44"/>
      <c r="E949" s="44"/>
      <c r="F949" s="44"/>
    </row>
    <row r="950" spans="1:6" ht="13.2" x14ac:dyDescent="0.25">
      <c r="A950" s="35"/>
      <c r="B950" s="36"/>
      <c r="C950" s="44"/>
      <c r="D950" s="44"/>
      <c r="E950" s="44"/>
      <c r="F950" s="44"/>
    </row>
    <row r="951" spans="1:6" ht="13.2" x14ac:dyDescent="0.25">
      <c r="A951" s="35"/>
      <c r="B951" s="36"/>
      <c r="C951" s="44"/>
      <c r="D951" s="44"/>
      <c r="E951" s="44"/>
      <c r="F951" s="44"/>
    </row>
    <row r="952" spans="1:6" ht="13.2" x14ac:dyDescent="0.25">
      <c r="A952" s="35"/>
      <c r="B952" s="36"/>
      <c r="C952" s="44"/>
      <c r="D952" s="44"/>
      <c r="E952" s="44"/>
      <c r="F952" s="44"/>
    </row>
    <row r="953" spans="1:6" ht="13.2" x14ac:dyDescent="0.25">
      <c r="A953" s="35"/>
      <c r="B953" s="36"/>
      <c r="C953" s="44"/>
      <c r="D953" s="44"/>
      <c r="E953" s="44"/>
      <c r="F953" s="44"/>
    </row>
    <row r="954" spans="1:6" ht="13.2" x14ac:dyDescent="0.25">
      <c r="A954" s="35"/>
      <c r="B954" s="36"/>
      <c r="C954" s="44"/>
      <c r="D954" s="44"/>
      <c r="E954" s="44"/>
      <c r="F954" s="44"/>
    </row>
    <row r="955" spans="1:6" ht="13.2" x14ac:dyDescent="0.25">
      <c r="A955" s="35"/>
      <c r="B955" s="36"/>
      <c r="C955" s="44"/>
      <c r="D955" s="44"/>
      <c r="E955" s="44"/>
      <c r="F955" s="44"/>
    </row>
    <row r="956" spans="1:6" ht="13.2" x14ac:dyDescent="0.25">
      <c r="A956" s="35"/>
      <c r="B956" s="36"/>
      <c r="C956" s="44"/>
      <c r="D956" s="44"/>
      <c r="E956" s="44"/>
      <c r="F956" s="44"/>
    </row>
    <row r="957" spans="1:6" ht="13.2" x14ac:dyDescent="0.25">
      <c r="A957" s="35"/>
      <c r="B957" s="36"/>
      <c r="C957" s="44"/>
      <c r="D957" s="44"/>
      <c r="E957" s="44"/>
      <c r="F957" s="44"/>
    </row>
    <row r="958" spans="1:6" ht="13.2" x14ac:dyDescent="0.25">
      <c r="A958" s="35"/>
      <c r="B958" s="36"/>
      <c r="C958" s="44"/>
      <c r="D958" s="44"/>
      <c r="E958" s="44"/>
      <c r="F958" s="44"/>
    </row>
    <row r="959" spans="1:6" ht="13.2" x14ac:dyDescent="0.25">
      <c r="A959" s="35"/>
      <c r="B959" s="36"/>
      <c r="C959" s="44"/>
      <c r="D959" s="44"/>
      <c r="E959" s="44"/>
      <c r="F959" s="44"/>
    </row>
    <row r="960" spans="1:6" ht="13.2" x14ac:dyDescent="0.25">
      <c r="A960" s="35"/>
      <c r="B960" s="36"/>
      <c r="C960" s="44"/>
      <c r="D960" s="44"/>
      <c r="E960" s="44"/>
      <c r="F960" s="44"/>
    </row>
    <row r="961" spans="1:6" ht="13.2" x14ac:dyDescent="0.25">
      <c r="A961" s="35"/>
      <c r="B961" s="36"/>
      <c r="C961" s="44"/>
      <c r="D961" s="44"/>
      <c r="E961" s="44"/>
      <c r="F961" s="44"/>
    </row>
    <row r="962" spans="1:6" ht="13.2" x14ac:dyDescent="0.25">
      <c r="A962" s="35"/>
      <c r="B962" s="36"/>
      <c r="C962" s="44"/>
      <c r="D962" s="44"/>
      <c r="E962" s="44"/>
      <c r="F962" s="44"/>
    </row>
    <row r="963" spans="1:6" ht="13.2" x14ac:dyDescent="0.25">
      <c r="A963" s="35"/>
      <c r="B963" s="36"/>
      <c r="C963" s="44"/>
      <c r="D963" s="44"/>
      <c r="E963" s="44"/>
      <c r="F963" s="44"/>
    </row>
    <row r="964" spans="1:6" ht="13.2" x14ac:dyDescent="0.25">
      <c r="A964" s="35"/>
      <c r="B964" s="36"/>
      <c r="C964" s="44"/>
      <c r="D964" s="44"/>
      <c r="E964" s="44"/>
      <c r="F964" s="44"/>
    </row>
    <row r="965" spans="1:6" ht="13.2" x14ac:dyDescent="0.25">
      <c r="A965" s="35"/>
      <c r="B965" s="36"/>
      <c r="C965" s="44"/>
      <c r="D965" s="44"/>
      <c r="E965" s="44"/>
      <c r="F965" s="44"/>
    </row>
    <row r="966" spans="1:6" ht="13.2" x14ac:dyDescent="0.25">
      <c r="A966" s="35"/>
      <c r="B966" s="36"/>
      <c r="C966" s="44"/>
      <c r="D966" s="44"/>
      <c r="E966" s="44"/>
      <c r="F966" s="44"/>
    </row>
    <row r="967" spans="1:6" ht="13.2" x14ac:dyDescent="0.25">
      <c r="A967" s="35"/>
      <c r="B967" s="36"/>
      <c r="C967" s="44"/>
      <c r="D967" s="44"/>
      <c r="E967" s="44"/>
      <c r="F967" s="44"/>
    </row>
    <row r="968" spans="1:6" ht="13.2" x14ac:dyDescent="0.25">
      <c r="A968" s="35"/>
      <c r="B968" s="36"/>
      <c r="C968" s="44"/>
      <c r="D968" s="44"/>
      <c r="E968" s="44"/>
      <c r="F968" s="44"/>
    </row>
    <row r="969" spans="1:6" ht="13.2" x14ac:dyDescent="0.25">
      <c r="A969" s="35"/>
      <c r="B969" s="36"/>
      <c r="C969" s="44"/>
      <c r="D969" s="44"/>
      <c r="E969" s="44"/>
      <c r="F969" s="44"/>
    </row>
    <row r="970" spans="1:6" ht="13.2" x14ac:dyDescent="0.25">
      <c r="A970" s="35"/>
      <c r="B970" s="36"/>
      <c r="C970" s="44"/>
      <c r="D970" s="44"/>
      <c r="E970" s="44"/>
      <c r="F970" s="44"/>
    </row>
    <row r="971" spans="1:6" ht="13.2" x14ac:dyDescent="0.25">
      <c r="A971" s="35"/>
      <c r="B971" s="36"/>
      <c r="C971" s="44"/>
      <c r="D971" s="44"/>
      <c r="E971" s="44"/>
      <c r="F971" s="44"/>
    </row>
    <row r="972" spans="1:6" ht="13.2" x14ac:dyDescent="0.25">
      <c r="A972" s="35"/>
      <c r="B972" s="36"/>
      <c r="C972" s="44"/>
      <c r="D972" s="44"/>
      <c r="E972" s="44"/>
      <c r="F972" s="44"/>
    </row>
    <row r="973" spans="1:6" ht="13.2" x14ac:dyDescent="0.25">
      <c r="A973" s="35"/>
      <c r="B973" s="36"/>
      <c r="C973" s="44"/>
      <c r="D973" s="44"/>
      <c r="E973" s="44"/>
      <c r="F973" s="44"/>
    </row>
    <row r="974" spans="1:6" ht="13.2" x14ac:dyDescent="0.25">
      <c r="A974" s="35"/>
      <c r="B974" s="36"/>
      <c r="C974" s="44"/>
      <c r="D974" s="44"/>
      <c r="E974" s="44"/>
      <c r="F974" s="44"/>
    </row>
    <row r="975" spans="1:6" ht="13.2" x14ac:dyDescent="0.25">
      <c r="A975" s="35"/>
      <c r="B975" s="36"/>
      <c r="C975" s="44"/>
      <c r="D975" s="44"/>
      <c r="E975" s="44"/>
      <c r="F975" s="44"/>
    </row>
    <row r="976" spans="1:6" ht="13.2" x14ac:dyDescent="0.25">
      <c r="A976" s="35"/>
      <c r="B976" s="36"/>
      <c r="C976" s="44"/>
      <c r="D976" s="44"/>
      <c r="E976" s="44"/>
      <c r="F976" s="44"/>
    </row>
    <row r="977" spans="1:6" ht="13.2" x14ac:dyDescent="0.25">
      <c r="A977" s="35"/>
      <c r="B977" s="36"/>
      <c r="C977" s="44"/>
      <c r="D977" s="44"/>
      <c r="E977" s="44"/>
      <c r="F977" s="44"/>
    </row>
    <row r="978" spans="1:6" ht="13.2" x14ac:dyDescent="0.25">
      <c r="A978" s="35"/>
      <c r="B978" s="36"/>
      <c r="C978" s="44"/>
      <c r="D978" s="44"/>
      <c r="E978" s="44"/>
      <c r="F978" s="44"/>
    </row>
    <row r="979" spans="1:6" ht="13.2" x14ac:dyDescent="0.25">
      <c r="A979" s="35"/>
      <c r="B979" s="36"/>
      <c r="C979" s="44"/>
      <c r="D979" s="44"/>
      <c r="E979" s="44"/>
      <c r="F979" s="44"/>
    </row>
    <row r="980" spans="1:6" ht="13.2" x14ac:dyDescent="0.25">
      <c r="A980" s="35"/>
      <c r="B980" s="36"/>
      <c r="C980" s="44"/>
      <c r="D980" s="44"/>
      <c r="E980" s="44"/>
      <c r="F980" s="44"/>
    </row>
    <row r="981" spans="1:6" ht="13.2" x14ac:dyDescent="0.25">
      <c r="A981" s="35"/>
      <c r="B981" s="36"/>
      <c r="C981" s="44"/>
      <c r="D981" s="44"/>
      <c r="E981" s="44"/>
      <c r="F981" s="44"/>
    </row>
    <row r="982" spans="1:6" ht="13.2" x14ac:dyDescent="0.25">
      <c r="A982" s="35"/>
      <c r="B982" s="36"/>
      <c r="C982" s="44"/>
      <c r="D982" s="44"/>
      <c r="E982" s="44"/>
      <c r="F982" s="44"/>
    </row>
    <row r="983" spans="1:6" ht="13.2" x14ac:dyDescent="0.25">
      <c r="A983" s="35"/>
      <c r="B983" s="36"/>
      <c r="C983" s="44"/>
      <c r="D983" s="44"/>
      <c r="E983" s="44"/>
      <c r="F983" s="44"/>
    </row>
    <row r="984" spans="1:6" ht="13.2" x14ac:dyDescent="0.25">
      <c r="A984" s="35"/>
      <c r="B984" s="36"/>
      <c r="C984" s="44"/>
      <c r="D984" s="44"/>
      <c r="E984" s="44"/>
      <c r="F984" s="44"/>
    </row>
    <row r="985" spans="1:6" ht="13.2" x14ac:dyDescent="0.25">
      <c r="A985" s="35"/>
      <c r="B985" s="36"/>
      <c r="C985" s="44"/>
      <c r="D985" s="44"/>
      <c r="E985" s="44"/>
      <c r="F985" s="44"/>
    </row>
    <row r="986" spans="1:6" ht="13.2" x14ac:dyDescent="0.25">
      <c r="A986" s="35"/>
      <c r="B986" s="36"/>
      <c r="C986" s="44"/>
      <c r="D986" s="44"/>
      <c r="E986" s="44"/>
      <c r="F986" s="44"/>
    </row>
    <row r="987" spans="1:6" ht="13.2" x14ac:dyDescent="0.25">
      <c r="A987" s="35"/>
      <c r="B987" s="36"/>
      <c r="C987" s="44"/>
      <c r="D987" s="44"/>
      <c r="E987" s="44"/>
      <c r="F987" s="44"/>
    </row>
    <row r="988" spans="1:6" ht="13.2" x14ac:dyDescent="0.25">
      <c r="A988" s="35"/>
      <c r="B988" s="36"/>
      <c r="C988" s="44"/>
      <c r="D988" s="44"/>
      <c r="E988" s="44"/>
      <c r="F988" s="44"/>
    </row>
    <row r="989" spans="1:6" ht="13.2" x14ac:dyDescent="0.25">
      <c r="A989" s="35"/>
      <c r="B989" s="36"/>
      <c r="C989" s="44"/>
      <c r="D989" s="44"/>
      <c r="E989" s="44"/>
      <c r="F989" s="44"/>
    </row>
    <row r="990" spans="1:6" ht="13.2" x14ac:dyDescent="0.25">
      <c r="A990" s="35"/>
      <c r="B990" s="36"/>
      <c r="C990" s="44"/>
      <c r="D990" s="44"/>
      <c r="E990" s="44"/>
      <c r="F990" s="44"/>
    </row>
    <row r="991" spans="1:6" ht="13.2" x14ac:dyDescent="0.25">
      <c r="A991" s="35"/>
      <c r="B991" s="36"/>
      <c r="C991" s="44"/>
      <c r="D991" s="44"/>
      <c r="E991" s="44"/>
      <c r="F991" s="44"/>
    </row>
    <row r="992" spans="1:6" ht="13.2" x14ac:dyDescent="0.25">
      <c r="A992" s="35"/>
      <c r="B992" s="36"/>
      <c r="C992" s="44"/>
      <c r="D992" s="44"/>
      <c r="E992" s="44"/>
      <c r="F992" s="44"/>
    </row>
    <row r="993" spans="1:6" ht="13.2" x14ac:dyDescent="0.25">
      <c r="A993" s="35"/>
      <c r="B993" s="36"/>
      <c r="C993" s="44"/>
      <c r="D993" s="44"/>
      <c r="E993" s="44"/>
      <c r="F993" s="44"/>
    </row>
    <row r="994" spans="1:6" ht="13.2" x14ac:dyDescent="0.25">
      <c r="A994" s="35"/>
      <c r="B994" s="36"/>
      <c r="C994" s="44"/>
      <c r="D994" s="44"/>
      <c r="E994" s="44"/>
      <c r="F994" s="44"/>
    </row>
    <row r="995" spans="1:6" ht="13.2" x14ac:dyDescent="0.25">
      <c r="A995" s="35"/>
      <c r="B995" s="36"/>
      <c r="C995" s="44"/>
      <c r="D995" s="44"/>
      <c r="E995" s="44"/>
      <c r="F995" s="44"/>
    </row>
    <row r="996" spans="1:6" ht="13.2" x14ac:dyDescent="0.25">
      <c r="A996" s="35"/>
      <c r="B996" s="36"/>
      <c r="C996" s="44"/>
      <c r="D996" s="44"/>
      <c r="E996" s="44"/>
      <c r="F996" s="44"/>
    </row>
    <row r="997" spans="1:6" ht="13.2" x14ac:dyDescent="0.25">
      <c r="A997" s="35"/>
      <c r="B997" s="36"/>
      <c r="C997" s="44"/>
      <c r="D997" s="44"/>
      <c r="E997" s="44"/>
      <c r="F997" s="44"/>
    </row>
    <row r="998" spans="1:6" ht="13.2" x14ac:dyDescent="0.25">
      <c r="A998" s="35"/>
      <c r="B998" s="36"/>
      <c r="C998" s="44"/>
      <c r="D998" s="44"/>
      <c r="E998" s="44"/>
      <c r="F998" s="44"/>
    </row>
    <row r="999" spans="1:6" ht="13.2" x14ac:dyDescent="0.25">
      <c r="A999" s="35"/>
      <c r="B999" s="36"/>
      <c r="C999" s="44"/>
      <c r="D999" s="44"/>
      <c r="E999" s="44"/>
      <c r="F999" s="44"/>
    </row>
  </sheetData>
  <autoFilter ref="A1:F450" xr:uid="{00000000-0009-0000-0000-000003000000}">
    <filterColumn colId="0">
      <filters>
        <filter val="January 2025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7065"/>
  <sheetViews>
    <sheetView tabSelected="1" workbookViewId="0">
      <selection activeCell="F18" sqref="F18"/>
    </sheetView>
  </sheetViews>
  <sheetFormatPr defaultColWidth="12.6640625" defaultRowHeight="15.75" customHeight="1" x14ac:dyDescent="0.25"/>
  <cols>
    <col min="1" max="2" width="12.6640625" style="43"/>
    <col min="3" max="3" width="15.77734375" style="43" customWidth="1"/>
    <col min="5" max="5" width="13.33203125" bestFit="1" customWidth="1"/>
    <col min="6" max="6" width="21.5546875" bestFit="1" customWidth="1"/>
  </cols>
  <sheetData>
    <row r="1" spans="1:6" ht="26.4" x14ac:dyDescent="0.25">
      <c r="A1" s="37" t="s">
        <v>65</v>
      </c>
      <c r="B1" s="37" t="s">
        <v>35</v>
      </c>
      <c r="C1" s="38" t="s">
        <v>66</v>
      </c>
    </row>
    <row r="2" spans="1:6" ht="13.2" x14ac:dyDescent="0.25">
      <c r="A2" s="45" t="s">
        <v>67</v>
      </c>
      <c r="B2" s="45" t="s">
        <v>2</v>
      </c>
      <c r="C2" s="23">
        <v>975</v>
      </c>
    </row>
    <row r="3" spans="1:6" ht="13.2" x14ac:dyDescent="0.25">
      <c r="A3" s="45" t="s">
        <v>68</v>
      </c>
      <c r="B3" s="45" t="s">
        <v>2</v>
      </c>
      <c r="C3" s="23">
        <v>875</v>
      </c>
      <c r="E3" s="49" t="s">
        <v>24652</v>
      </c>
      <c r="F3" t="s">
        <v>24654</v>
      </c>
    </row>
    <row r="4" spans="1:6" ht="13.2" x14ac:dyDescent="0.25">
      <c r="A4" s="45" t="s">
        <v>69</v>
      </c>
      <c r="B4" s="45" t="s">
        <v>2</v>
      </c>
      <c r="C4" s="23">
        <v>725</v>
      </c>
      <c r="E4" s="50" t="s">
        <v>5</v>
      </c>
      <c r="F4" s="53">
        <v>1849025</v>
      </c>
    </row>
    <row r="5" spans="1:6" ht="13.2" x14ac:dyDescent="0.25">
      <c r="A5" s="45" t="s">
        <v>70</v>
      </c>
      <c r="B5" s="45" t="s">
        <v>2</v>
      </c>
      <c r="C5" s="23">
        <v>550</v>
      </c>
      <c r="E5" s="50" t="s">
        <v>3</v>
      </c>
      <c r="F5" s="53">
        <v>1890875</v>
      </c>
    </row>
    <row r="6" spans="1:6" ht="13.2" x14ac:dyDescent="0.25">
      <c r="A6" s="45" t="s">
        <v>71</v>
      </c>
      <c r="B6" s="45" t="s">
        <v>2</v>
      </c>
      <c r="C6" s="23">
        <v>375</v>
      </c>
      <c r="E6" s="50" t="s">
        <v>2</v>
      </c>
      <c r="F6" s="53">
        <v>1884250</v>
      </c>
    </row>
    <row r="7" spans="1:6" ht="13.2" x14ac:dyDescent="0.25">
      <c r="A7" s="45" t="s">
        <v>72</v>
      </c>
      <c r="B7" s="45" t="s">
        <v>2</v>
      </c>
      <c r="C7" s="23">
        <v>975</v>
      </c>
      <c r="E7" s="50" t="s">
        <v>7</v>
      </c>
      <c r="F7" s="53">
        <v>2122200</v>
      </c>
    </row>
    <row r="8" spans="1:6" ht="13.2" x14ac:dyDescent="0.25">
      <c r="A8" s="45" t="s">
        <v>73</v>
      </c>
      <c r="B8" s="45" t="s">
        <v>2</v>
      </c>
      <c r="C8" s="23">
        <v>675</v>
      </c>
      <c r="E8" s="50" t="s">
        <v>4</v>
      </c>
      <c r="F8" s="53">
        <v>1875650</v>
      </c>
    </row>
    <row r="9" spans="1:6" ht="13.2" x14ac:dyDescent="0.25">
      <c r="A9" s="45" t="s">
        <v>74</v>
      </c>
      <c r="B9" s="45" t="s">
        <v>2</v>
      </c>
      <c r="C9" s="23">
        <v>625</v>
      </c>
      <c r="E9" s="50" t="s">
        <v>6</v>
      </c>
      <c r="F9" s="53">
        <v>2072225</v>
      </c>
    </row>
    <row r="10" spans="1:6" ht="13.2" x14ac:dyDescent="0.25">
      <c r="A10" s="45" t="s">
        <v>75</v>
      </c>
      <c r="B10" s="45" t="s">
        <v>2</v>
      </c>
      <c r="C10" s="23">
        <v>1000</v>
      </c>
      <c r="E10" s="50" t="s">
        <v>24653</v>
      </c>
      <c r="F10" s="53">
        <v>11694225</v>
      </c>
    </row>
    <row r="11" spans="1:6" ht="13.2" x14ac:dyDescent="0.25">
      <c r="A11" s="45" t="s">
        <v>76</v>
      </c>
      <c r="B11" s="45" t="s">
        <v>2</v>
      </c>
      <c r="C11" s="23">
        <v>850</v>
      </c>
    </row>
    <row r="12" spans="1:6" ht="13.2" x14ac:dyDescent="0.25">
      <c r="A12" s="45" t="s">
        <v>77</v>
      </c>
      <c r="B12" s="45" t="s">
        <v>2</v>
      </c>
      <c r="C12" s="23">
        <v>300</v>
      </c>
    </row>
    <row r="13" spans="1:6" ht="13.2" x14ac:dyDescent="0.25">
      <c r="A13" s="45" t="s">
        <v>78</v>
      </c>
      <c r="B13" s="45" t="s">
        <v>2</v>
      </c>
      <c r="C13" s="23">
        <v>450</v>
      </c>
    </row>
    <row r="14" spans="1:6" ht="13.2" x14ac:dyDescent="0.25">
      <c r="A14" s="45" t="s">
        <v>79</v>
      </c>
      <c r="B14" s="45" t="s">
        <v>2</v>
      </c>
      <c r="C14" s="23">
        <v>575</v>
      </c>
    </row>
    <row r="15" spans="1:6" ht="13.2" x14ac:dyDescent="0.25">
      <c r="A15" s="45" t="s">
        <v>80</v>
      </c>
      <c r="B15" s="45" t="s">
        <v>2</v>
      </c>
      <c r="C15" s="23">
        <v>700</v>
      </c>
    </row>
    <row r="16" spans="1:6" ht="13.2" x14ac:dyDescent="0.25">
      <c r="A16" s="45" t="s">
        <v>81</v>
      </c>
      <c r="B16" s="45" t="s">
        <v>2</v>
      </c>
      <c r="C16" s="23">
        <v>525</v>
      </c>
    </row>
    <row r="17" spans="1:3" ht="13.2" x14ac:dyDescent="0.25">
      <c r="A17" s="45" t="s">
        <v>82</v>
      </c>
      <c r="B17" s="45" t="s">
        <v>2</v>
      </c>
      <c r="C17" s="23">
        <v>600</v>
      </c>
    </row>
    <row r="18" spans="1:3" ht="13.2" x14ac:dyDescent="0.25">
      <c r="A18" s="45" t="s">
        <v>83</v>
      </c>
      <c r="B18" s="45" t="s">
        <v>2</v>
      </c>
      <c r="C18" s="23">
        <v>725</v>
      </c>
    </row>
    <row r="19" spans="1:3" ht="13.2" x14ac:dyDescent="0.25">
      <c r="A19" s="45" t="s">
        <v>84</v>
      </c>
      <c r="B19" s="45" t="s">
        <v>2</v>
      </c>
      <c r="C19" s="23">
        <v>500</v>
      </c>
    </row>
    <row r="20" spans="1:3" ht="13.2" x14ac:dyDescent="0.25">
      <c r="A20" s="45" t="s">
        <v>85</v>
      </c>
      <c r="B20" s="45" t="s">
        <v>2</v>
      </c>
      <c r="C20" s="23">
        <v>450</v>
      </c>
    </row>
    <row r="21" spans="1:3" ht="13.2" x14ac:dyDescent="0.25">
      <c r="A21" s="45" t="s">
        <v>86</v>
      </c>
      <c r="B21" s="45" t="s">
        <v>2</v>
      </c>
      <c r="C21" s="23">
        <v>650</v>
      </c>
    </row>
    <row r="22" spans="1:3" ht="13.2" x14ac:dyDescent="0.25">
      <c r="A22" s="45" t="s">
        <v>87</v>
      </c>
      <c r="B22" s="45" t="s">
        <v>2</v>
      </c>
      <c r="C22" s="23">
        <v>475</v>
      </c>
    </row>
    <row r="23" spans="1:3" ht="13.2" x14ac:dyDescent="0.25">
      <c r="A23" s="45" t="s">
        <v>88</v>
      </c>
      <c r="B23" s="45" t="s">
        <v>2</v>
      </c>
      <c r="C23" s="23">
        <v>875</v>
      </c>
    </row>
    <row r="24" spans="1:3" ht="13.2" x14ac:dyDescent="0.25">
      <c r="A24" s="45" t="s">
        <v>89</v>
      </c>
      <c r="B24" s="45" t="s">
        <v>2</v>
      </c>
      <c r="C24" s="23">
        <v>575</v>
      </c>
    </row>
    <row r="25" spans="1:3" ht="13.2" x14ac:dyDescent="0.25">
      <c r="A25" s="45" t="s">
        <v>90</v>
      </c>
      <c r="B25" s="45" t="s">
        <v>2</v>
      </c>
      <c r="C25" s="23">
        <v>675</v>
      </c>
    </row>
    <row r="26" spans="1:3" ht="13.2" x14ac:dyDescent="0.25">
      <c r="A26" s="45" t="s">
        <v>91</v>
      </c>
      <c r="B26" s="45" t="s">
        <v>2</v>
      </c>
      <c r="C26" s="23">
        <v>375</v>
      </c>
    </row>
    <row r="27" spans="1:3" ht="13.2" x14ac:dyDescent="0.25">
      <c r="A27" s="45" t="s">
        <v>92</v>
      </c>
      <c r="B27" s="45" t="s">
        <v>2</v>
      </c>
      <c r="C27" s="23">
        <v>875</v>
      </c>
    </row>
    <row r="28" spans="1:3" ht="13.2" x14ac:dyDescent="0.25">
      <c r="A28" s="45" t="s">
        <v>93</v>
      </c>
      <c r="B28" s="45" t="s">
        <v>2</v>
      </c>
      <c r="C28" s="23">
        <v>525</v>
      </c>
    </row>
    <row r="29" spans="1:3" ht="13.2" x14ac:dyDescent="0.25">
      <c r="A29" s="45" t="s">
        <v>94</v>
      </c>
      <c r="B29" s="45" t="s">
        <v>2</v>
      </c>
      <c r="C29" s="23">
        <v>575</v>
      </c>
    </row>
    <row r="30" spans="1:3" ht="13.2" x14ac:dyDescent="0.25">
      <c r="A30" s="45" t="s">
        <v>95</v>
      </c>
      <c r="B30" s="45" t="s">
        <v>2</v>
      </c>
      <c r="C30" s="23">
        <v>350</v>
      </c>
    </row>
    <row r="31" spans="1:3" ht="13.2" x14ac:dyDescent="0.25">
      <c r="A31" s="45" t="s">
        <v>96</v>
      </c>
      <c r="B31" s="45" t="s">
        <v>2</v>
      </c>
      <c r="C31" s="23">
        <v>400</v>
      </c>
    </row>
    <row r="32" spans="1:3" ht="13.2" x14ac:dyDescent="0.25">
      <c r="A32" s="45" t="s">
        <v>97</v>
      </c>
      <c r="B32" s="45" t="s">
        <v>2</v>
      </c>
      <c r="C32" s="23">
        <v>625</v>
      </c>
    </row>
    <row r="33" spans="1:3" ht="13.2" x14ac:dyDescent="0.25">
      <c r="A33" s="45" t="s">
        <v>98</v>
      </c>
      <c r="B33" s="45" t="s">
        <v>2</v>
      </c>
      <c r="C33" s="23">
        <v>525</v>
      </c>
    </row>
    <row r="34" spans="1:3" ht="13.2" x14ac:dyDescent="0.25">
      <c r="A34" s="45" t="s">
        <v>99</v>
      </c>
      <c r="B34" s="45" t="s">
        <v>2</v>
      </c>
      <c r="C34" s="23">
        <v>425</v>
      </c>
    </row>
    <row r="35" spans="1:3" ht="13.2" x14ac:dyDescent="0.25">
      <c r="A35" s="45" t="s">
        <v>100</v>
      </c>
      <c r="B35" s="45" t="s">
        <v>2</v>
      </c>
      <c r="C35" s="23">
        <v>525</v>
      </c>
    </row>
    <row r="36" spans="1:3" ht="13.2" x14ac:dyDescent="0.25">
      <c r="A36" s="45" t="s">
        <v>101</v>
      </c>
      <c r="B36" s="45" t="s">
        <v>2</v>
      </c>
      <c r="C36" s="23">
        <v>600</v>
      </c>
    </row>
    <row r="37" spans="1:3" ht="13.2" x14ac:dyDescent="0.25">
      <c r="A37" s="45" t="s">
        <v>102</v>
      </c>
      <c r="B37" s="45" t="s">
        <v>2</v>
      </c>
      <c r="C37" s="23">
        <v>475</v>
      </c>
    </row>
    <row r="38" spans="1:3" ht="13.2" x14ac:dyDescent="0.25">
      <c r="A38" s="45" t="s">
        <v>103</v>
      </c>
      <c r="B38" s="45" t="s">
        <v>2</v>
      </c>
      <c r="C38" s="23">
        <v>1650</v>
      </c>
    </row>
    <row r="39" spans="1:3" ht="13.2" x14ac:dyDescent="0.25">
      <c r="A39" s="45" t="s">
        <v>104</v>
      </c>
      <c r="B39" s="45" t="s">
        <v>2</v>
      </c>
      <c r="C39" s="23">
        <v>1650</v>
      </c>
    </row>
    <row r="40" spans="1:3" ht="13.2" x14ac:dyDescent="0.25">
      <c r="A40" s="45" t="s">
        <v>105</v>
      </c>
      <c r="B40" s="45" t="s">
        <v>2</v>
      </c>
      <c r="C40" s="23">
        <v>750</v>
      </c>
    </row>
    <row r="41" spans="1:3" ht="13.2" x14ac:dyDescent="0.25">
      <c r="A41" s="45" t="s">
        <v>106</v>
      </c>
      <c r="B41" s="45" t="s">
        <v>2</v>
      </c>
      <c r="C41" s="23">
        <v>875</v>
      </c>
    </row>
    <row r="42" spans="1:3" ht="13.2" x14ac:dyDescent="0.25">
      <c r="A42" s="45" t="s">
        <v>107</v>
      </c>
      <c r="B42" s="45" t="s">
        <v>2</v>
      </c>
      <c r="C42" s="23">
        <v>1225</v>
      </c>
    </row>
    <row r="43" spans="1:3" ht="13.2" x14ac:dyDescent="0.25">
      <c r="A43" s="45" t="s">
        <v>108</v>
      </c>
      <c r="B43" s="45" t="s">
        <v>2</v>
      </c>
      <c r="C43" s="23">
        <v>500</v>
      </c>
    </row>
    <row r="44" spans="1:3" ht="13.2" x14ac:dyDescent="0.25">
      <c r="A44" s="45" t="s">
        <v>109</v>
      </c>
      <c r="B44" s="45" t="s">
        <v>2</v>
      </c>
      <c r="C44" s="23">
        <v>375</v>
      </c>
    </row>
    <row r="45" spans="1:3" ht="13.2" x14ac:dyDescent="0.25">
      <c r="A45" s="45" t="s">
        <v>110</v>
      </c>
      <c r="B45" s="45" t="s">
        <v>2</v>
      </c>
      <c r="C45" s="23">
        <v>650</v>
      </c>
    </row>
    <row r="46" spans="1:3" ht="13.2" x14ac:dyDescent="0.25">
      <c r="A46" s="45" t="s">
        <v>111</v>
      </c>
      <c r="B46" s="45" t="s">
        <v>2</v>
      </c>
      <c r="C46" s="23">
        <v>800</v>
      </c>
    </row>
    <row r="47" spans="1:3" ht="13.2" x14ac:dyDescent="0.25">
      <c r="A47" s="45" t="s">
        <v>112</v>
      </c>
      <c r="B47" s="45" t="s">
        <v>2</v>
      </c>
      <c r="C47" s="23">
        <v>500</v>
      </c>
    </row>
    <row r="48" spans="1:3" ht="13.2" x14ac:dyDescent="0.25">
      <c r="A48" s="45" t="s">
        <v>113</v>
      </c>
      <c r="B48" s="45" t="s">
        <v>2</v>
      </c>
      <c r="C48" s="23">
        <v>825</v>
      </c>
    </row>
    <row r="49" spans="1:3" ht="13.2" x14ac:dyDescent="0.25">
      <c r="A49" s="45" t="s">
        <v>114</v>
      </c>
      <c r="B49" s="45" t="s">
        <v>2</v>
      </c>
      <c r="C49" s="23">
        <v>1175</v>
      </c>
    </row>
    <row r="50" spans="1:3" ht="13.2" x14ac:dyDescent="0.25">
      <c r="A50" s="45" t="s">
        <v>115</v>
      </c>
      <c r="B50" s="45" t="s">
        <v>2</v>
      </c>
      <c r="C50" s="23">
        <v>825</v>
      </c>
    </row>
    <row r="51" spans="1:3" ht="13.2" x14ac:dyDescent="0.25">
      <c r="A51" s="45" t="s">
        <v>116</v>
      </c>
      <c r="B51" s="45" t="s">
        <v>2</v>
      </c>
      <c r="C51" s="23">
        <v>850</v>
      </c>
    </row>
    <row r="52" spans="1:3" ht="13.2" x14ac:dyDescent="0.25">
      <c r="A52" s="45" t="s">
        <v>117</v>
      </c>
      <c r="B52" s="45" t="s">
        <v>2</v>
      </c>
      <c r="C52" s="23">
        <v>550</v>
      </c>
    </row>
    <row r="53" spans="1:3" ht="13.2" x14ac:dyDescent="0.25">
      <c r="A53" s="45" t="s">
        <v>118</v>
      </c>
      <c r="B53" s="45" t="s">
        <v>2</v>
      </c>
      <c r="C53" s="23">
        <v>650</v>
      </c>
    </row>
    <row r="54" spans="1:3" ht="13.2" x14ac:dyDescent="0.25">
      <c r="A54" s="45" t="s">
        <v>119</v>
      </c>
      <c r="B54" s="45" t="s">
        <v>2</v>
      </c>
      <c r="C54" s="23">
        <v>250</v>
      </c>
    </row>
    <row r="55" spans="1:3" ht="13.2" x14ac:dyDescent="0.25">
      <c r="A55" s="45" t="s">
        <v>120</v>
      </c>
      <c r="B55" s="45" t="s">
        <v>2</v>
      </c>
      <c r="C55" s="23">
        <v>550</v>
      </c>
    </row>
    <row r="56" spans="1:3" ht="13.2" x14ac:dyDescent="0.25">
      <c r="A56" s="45" t="s">
        <v>121</v>
      </c>
      <c r="B56" s="45" t="s">
        <v>2</v>
      </c>
      <c r="C56" s="23">
        <v>875</v>
      </c>
    </row>
    <row r="57" spans="1:3" ht="13.2" x14ac:dyDescent="0.25">
      <c r="A57" s="45" t="s">
        <v>122</v>
      </c>
      <c r="B57" s="45" t="s">
        <v>2</v>
      </c>
      <c r="C57" s="23">
        <v>1000</v>
      </c>
    </row>
    <row r="58" spans="1:3" ht="13.2" x14ac:dyDescent="0.25">
      <c r="A58" s="45" t="s">
        <v>123</v>
      </c>
      <c r="B58" s="45" t="s">
        <v>2</v>
      </c>
      <c r="C58" s="23">
        <v>800</v>
      </c>
    </row>
    <row r="59" spans="1:3" ht="13.2" x14ac:dyDescent="0.25">
      <c r="A59" s="45" t="s">
        <v>124</v>
      </c>
      <c r="B59" s="45" t="s">
        <v>2</v>
      </c>
      <c r="C59" s="23">
        <v>900</v>
      </c>
    </row>
    <row r="60" spans="1:3" ht="13.2" x14ac:dyDescent="0.25">
      <c r="A60" s="45" t="s">
        <v>125</v>
      </c>
      <c r="B60" s="45" t="s">
        <v>2</v>
      </c>
      <c r="C60" s="23">
        <v>525</v>
      </c>
    </row>
    <row r="61" spans="1:3" ht="13.2" x14ac:dyDescent="0.25">
      <c r="A61" s="45" t="s">
        <v>126</v>
      </c>
      <c r="B61" s="45" t="s">
        <v>2</v>
      </c>
      <c r="C61" s="23">
        <v>975</v>
      </c>
    </row>
    <row r="62" spans="1:3" ht="13.2" x14ac:dyDescent="0.25">
      <c r="A62" s="45" t="s">
        <v>127</v>
      </c>
      <c r="B62" s="45" t="s">
        <v>2</v>
      </c>
      <c r="C62" s="23">
        <v>325</v>
      </c>
    </row>
    <row r="63" spans="1:3" ht="13.2" x14ac:dyDescent="0.25">
      <c r="A63" s="45" t="s">
        <v>128</v>
      </c>
      <c r="B63" s="45" t="s">
        <v>2</v>
      </c>
      <c r="C63" s="23">
        <v>500</v>
      </c>
    </row>
    <row r="64" spans="1:3" ht="13.2" x14ac:dyDescent="0.25">
      <c r="A64" s="45" t="s">
        <v>129</v>
      </c>
      <c r="B64" s="45" t="s">
        <v>2</v>
      </c>
      <c r="C64" s="23">
        <v>675</v>
      </c>
    </row>
    <row r="65" spans="1:3" ht="13.2" x14ac:dyDescent="0.25">
      <c r="A65" s="45" t="s">
        <v>130</v>
      </c>
      <c r="B65" s="45" t="s">
        <v>2</v>
      </c>
      <c r="C65" s="23">
        <v>900</v>
      </c>
    </row>
    <row r="66" spans="1:3" ht="13.2" x14ac:dyDescent="0.25">
      <c r="A66" s="45" t="s">
        <v>131</v>
      </c>
      <c r="B66" s="45" t="s">
        <v>2</v>
      </c>
      <c r="C66" s="23">
        <v>625</v>
      </c>
    </row>
    <row r="67" spans="1:3" ht="13.2" x14ac:dyDescent="0.25">
      <c r="A67" s="45" t="s">
        <v>132</v>
      </c>
      <c r="B67" s="45" t="s">
        <v>2</v>
      </c>
      <c r="C67" s="23">
        <v>525</v>
      </c>
    </row>
    <row r="68" spans="1:3" ht="13.2" x14ac:dyDescent="0.25">
      <c r="A68" s="45" t="s">
        <v>133</v>
      </c>
      <c r="B68" s="45" t="s">
        <v>2</v>
      </c>
      <c r="C68" s="23">
        <v>150</v>
      </c>
    </row>
    <row r="69" spans="1:3" ht="13.2" x14ac:dyDescent="0.25">
      <c r="A69" s="45" t="s">
        <v>134</v>
      </c>
      <c r="B69" s="45" t="s">
        <v>2</v>
      </c>
      <c r="C69" s="23">
        <v>225</v>
      </c>
    </row>
    <row r="70" spans="1:3" ht="13.2" x14ac:dyDescent="0.25">
      <c r="A70" s="45" t="s">
        <v>135</v>
      </c>
      <c r="B70" s="45" t="s">
        <v>2</v>
      </c>
      <c r="C70" s="23">
        <v>225</v>
      </c>
    </row>
    <row r="71" spans="1:3" ht="13.2" x14ac:dyDescent="0.25">
      <c r="A71" s="45" t="s">
        <v>136</v>
      </c>
      <c r="B71" s="45" t="s">
        <v>2</v>
      </c>
      <c r="C71" s="23">
        <v>400</v>
      </c>
    </row>
    <row r="72" spans="1:3" ht="13.2" x14ac:dyDescent="0.25">
      <c r="A72" s="45" t="s">
        <v>137</v>
      </c>
      <c r="B72" s="45" t="s">
        <v>2</v>
      </c>
      <c r="C72" s="23">
        <v>575</v>
      </c>
    </row>
    <row r="73" spans="1:3" ht="13.2" x14ac:dyDescent="0.25">
      <c r="A73" s="45" t="s">
        <v>138</v>
      </c>
      <c r="B73" s="45" t="s">
        <v>2</v>
      </c>
      <c r="C73" s="23">
        <v>450</v>
      </c>
    </row>
    <row r="74" spans="1:3" ht="13.2" x14ac:dyDescent="0.25">
      <c r="A74" s="45" t="s">
        <v>139</v>
      </c>
      <c r="B74" s="45" t="s">
        <v>2</v>
      </c>
      <c r="C74" s="23">
        <v>150</v>
      </c>
    </row>
    <row r="75" spans="1:3" ht="13.2" x14ac:dyDescent="0.25">
      <c r="A75" s="45" t="s">
        <v>140</v>
      </c>
      <c r="B75" s="45" t="s">
        <v>2</v>
      </c>
      <c r="C75" s="23">
        <v>150</v>
      </c>
    </row>
    <row r="76" spans="1:3" ht="13.2" x14ac:dyDescent="0.25">
      <c r="A76" s="45" t="s">
        <v>141</v>
      </c>
      <c r="B76" s="45" t="s">
        <v>2</v>
      </c>
      <c r="C76" s="23">
        <v>150</v>
      </c>
    </row>
    <row r="77" spans="1:3" ht="13.2" x14ac:dyDescent="0.25">
      <c r="A77" s="45" t="s">
        <v>142</v>
      </c>
      <c r="B77" s="45" t="s">
        <v>2</v>
      </c>
      <c r="C77" s="23">
        <v>150</v>
      </c>
    </row>
    <row r="78" spans="1:3" ht="13.2" x14ac:dyDescent="0.25">
      <c r="A78" s="45" t="s">
        <v>143</v>
      </c>
      <c r="B78" s="45" t="s">
        <v>2</v>
      </c>
      <c r="C78" s="23">
        <v>150</v>
      </c>
    </row>
    <row r="79" spans="1:3" ht="13.2" x14ac:dyDescent="0.25">
      <c r="A79" s="45" t="s">
        <v>144</v>
      </c>
      <c r="B79" s="45" t="s">
        <v>2</v>
      </c>
      <c r="C79" s="23">
        <v>150</v>
      </c>
    </row>
    <row r="80" spans="1:3" ht="13.2" x14ac:dyDescent="0.25">
      <c r="A80" s="45" t="s">
        <v>145</v>
      </c>
      <c r="B80" s="45" t="s">
        <v>2</v>
      </c>
      <c r="C80" s="23">
        <v>150</v>
      </c>
    </row>
    <row r="81" spans="1:3" ht="13.2" x14ac:dyDescent="0.25">
      <c r="A81" s="45" t="s">
        <v>146</v>
      </c>
      <c r="B81" s="45" t="s">
        <v>2</v>
      </c>
      <c r="C81" s="23">
        <v>150</v>
      </c>
    </row>
    <row r="82" spans="1:3" ht="13.2" x14ac:dyDescent="0.25">
      <c r="A82" s="45" t="s">
        <v>147</v>
      </c>
      <c r="B82" s="45" t="s">
        <v>2</v>
      </c>
      <c r="C82" s="23">
        <v>150</v>
      </c>
    </row>
    <row r="83" spans="1:3" ht="13.2" x14ac:dyDescent="0.25">
      <c r="A83" s="45" t="s">
        <v>148</v>
      </c>
      <c r="B83" s="45" t="s">
        <v>2</v>
      </c>
      <c r="C83" s="23">
        <v>550</v>
      </c>
    </row>
    <row r="84" spans="1:3" ht="13.2" x14ac:dyDescent="0.25">
      <c r="A84" s="45" t="s">
        <v>149</v>
      </c>
      <c r="B84" s="45" t="s">
        <v>2</v>
      </c>
      <c r="C84" s="23">
        <v>450</v>
      </c>
    </row>
    <row r="85" spans="1:3" ht="13.2" x14ac:dyDescent="0.25">
      <c r="A85" s="45" t="s">
        <v>150</v>
      </c>
      <c r="B85" s="45" t="s">
        <v>2</v>
      </c>
      <c r="C85" s="23">
        <v>150</v>
      </c>
    </row>
    <row r="86" spans="1:3" ht="13.2" x14ac:dyDescent="0.25">
      <c r="A86" s="45" t="s">
        <v>151</v>
      </c>
      <c r="B86" s="45" t="s">
        <v>2</v>
      </c>
      <c r="C86" s="23">
        <v>375</v>
      </c>
    </row>
    <row r="87" spans="1:3" ht="13.2" x14ac:dyDescent="0.25">
      <c r="A87" s="45" t="s">
        <v>152</v>
      </c>
      <c r="B87" s="45" t="s">
        <v>2</v>
      </c>
      <c r="C87" s="23">
        <v>350</v>
      </c>
    </row>
    <row r="88" spans="1:3" ht="13.2" x14ac:dyDescent="0.25">
      <c r="A88" s="45" t="s">
        <v>153</v>
      </c>
      <c r="B88" s="45" t="s">
        <v>2</v>
      </c>
      <c r="C88" s="23">
        <v>150</v>
      </c>
    </row>
    <row r="89" spans="1:3" ht="13.2" x14ac:dyDescent="0.25">
      <c r="A89" s="45" t="s">
        <v>154</v>
      </c>
      <c r="B89" s="45" t="s">
        <v>2</v>
      </c>
      <c r="C89" s="23">
        <v>275</v>
      </c>
    </row>
    <row r="90" spans="1:3" ht="13.2" x14ac:dyDescent="0.25">
      <c r="A90" s="45" t="s">
        <v>155</v>
      </c>
      <c r="B90" s="45" t="s">
        <v>2</v>
      </c>
      <c r="C90" s="23">
        <v>325</v>
      </c>
    </row>
    <row r="91" spans="1:3" ht="13.2" x14ac:dyDescent="0.25">
      <c r="A91" s="45" t="s">
        <v>156</v>
      </c>
      <c r="B91" s="45" t="s">
        <v>2</v>
      </c>
      <c r="C91" s="23">
        <v>275</v>
      </c>
    </row>
    <row r="92" spans="1:3" ht="13.2" x14ac:dyDescent="0.25">
      <c r="A92" s="45" t="s">
        <v>157</v>
      </c>
      <c r="B92" s="45" t="s">
        <v>2</v>
      </c>
      <c r="C92" s="23">
        <v>575</v>
      </c>
    </row>
    <row r="93" spans="1:3" ht="13.2" x14ac:dyDescent="0.25">
      <c r="A93" s="45" t="s">
        <v>158</v>
      </c>
      <c r="B93" s="45" t="s">
        <v>2</v>
      </c>
      <c r="C93" s="23">
        <v>300</v>
      </c>
    </row>
    <row r="94" spans="1:3" ht="13.2" x14ac:dyDescent="0.25">
      <c r="A94" s="45" t="s">
        <v>159</v>
      </c>
      <c r="B94" s="45" t="s">
        <v>2</v>
      </c>
      <c r="C94" s="23">
        <v>275</v>
      </c>
    </row>
    <row r="95" spans="1:3" ht="13.2" x14ac:dyDescent="0.25">
      <c r="A95" s="45" t="s">
        <v>160</v>
      </c>
      <c r="B95" s="45" t="s">
        <v>2</v>
      </c>
      <c r="C95" s="23">
        <v>275</v>
      </c>
    </row>
    <row r="96" spans="1:3" ht="13.2" x14ac:dyDescent="0.25">
      <c r="A96" s="45" t="s">
        <v>161</v>
      </c>
      <c r="B96" s="45" t="s">
        <v>2</v>
      </c>
      <c r="C96" s="23">
        <v>25</v>
      </c>
    </row>
    <row r="97" spans="1:3" ht="13.2" x14ac:dyDescent="0.25">
      <c r="A97" s="45" t="s">
        <v>162</v>
      </c>
      <c r="B97" s="45" t="s">
        <v>2</v>
      </c>
      <c r="C97" s="23">
        <v>500</v>
      </c>
    </row>
    <row r="98" spans="1:3" ht="13.2" x14ac:dyDescent="0.25">
      <c r="A98" s="45" t="s">
        <v>163</v>
      </c>
      <c r="B98" s="45" t="s">
        <v>2</v>
      </c>
      <c r="C98" s="23">
        <v>575</v>
      </c>
    </row>
    <row r="99" spans="1:3" ht="13.2" x14ac:dyDescent="0.25">
      <c r="A99" s="45" t="s">
        <v>164</v>
      </c>
      <c r="B99" s="45" t="s">
        <v>2</v>
      </c>
      <c r="C99" s="23">
        <v>325</v>
      </c>
    </row>
    <row r="100" spans="1:3" ht="13.2" x14ac:dyDescent="0.25">
      <c r="A100" s="45" t="s">
        <v>165</v>
      </c>
      <c r="B100" s="45" t="s">
        <v>2</v>
      </c>
      <c r="C100" s="23">
        <v>175</v>
      </c>
    </row>
    <row r="101" spans="1:3" ht="13.2" x14ac:dyDescent="0.25">
      <c r="A101" s="45" t="s">
        <v>166</v>
      </c>
      <c r="B101" s="45" t="s">
        <v>2</v>
      </c>
      <c r="C101" s="23">
        <v>150</v>
      </c>
    </row>
    <row r="102" spans="1:3" ht="13.2" x14ac:dyDescent="0.25">
      <c r="A102" s="45" t="s">
        <v>167</v>
      </c>
      <c r="B102" s="45" t="s">
        <v>2</v>
      </c>
      <c r="C102" s="23">
        <v>425</v>
      </c>
    </row>
    <row r="103" spans="1:3" ht="13.2" x14ac:dyDescent="0.25">
      <c r="A103" s="45" t="s">
        <v>168</v>
      </c>
      <c r="B103" s="45" t="s">
        <v>2</v>
      </c>
      <c r="C103" s="23">
        <v>150</v>
      </c>
    </row>
    <row r="104" spans="1:3" ht="13.2" x14ac:dyDescent="0.25">
      <c r="A104" s="45" t="s">
        <v>169</v>
      </c>
      <c r="B104" s="45" t="s">
        <v>2</v>
      </c>
      <c r="C104" s="23">
        <v>425</v>
      </c>
    </row>
    <row r="105" spans="1:3" ht="13.2" x14ac:dyDescent="0.25">
      <c r="A105" s="45" t="s">
        <v>170</v>
      </c>
      <c r="B105" s="45" t="s">
        <v>2</v>
      </c>
      <c r="C105" s="23">
        <v>575</v>
      </c>
    </row>
    <row r="106" spans="1:3" ht="13.2" x14ac:dyDescent="0.25">
      <c r="A106" s="45" t="s">
        <v>171</v>
      </c>
      <c r="B106" s="45" t="s">
        <v>2</v>
      </c>
      <c r="C106" s="23">
        <v>350</v>
      </c>
    </row>
    <row r="107" spans="1:3" ht="13.2" x14ac:dyDescent="0.25">
      <c r="A107" s="45" t="s">
        <v>172</v>
      </c>
      <c r="B107" s="45" t="s">
        <v>2</v>
      </c>
      <c r="C107" s="23">
        <v>175</v>
      </c>
    </row>
    <row r="108" spans="1:3" ht="13.2" x14ac:dyDescent="0.25">
      <c r="A108" s="45" t="s">
        <v>173</v>
      </c>
      <c r="B108" s="45" t="s">
        <v>2</v>
      </c>
      <c r="C108" s="23">
        <v>350</v>
      </c>
    </row>
    <row r="109" spans="1:3" ht="13.2" x14ac:dyDescent="0.25">
      <c r="A109" s="45" t="s">
        <v>174</v>
      </c>
      <c r="B109" s="45" t="s">
        <v>2</v>
      </c>
      <c r="C109" s="23">
        <v>300</v>
      </c>
    </row>
    <row r="110" spans="1:3" ht="13.2" x14ac:dyDescent="0.25">
      <c r="A110" s="45" t="s">
        <v>175</v>
      </c>
      <c r="B110" s="45" t="s">
        <v>2</v>
      </c>
      <c r="C110" s="23">
        <v>150</v>
      </c>
    </row>
    <row r="111" spans="1:3" ht="13.2" x14ac:dyDescent="0.25">
      <c r="A111" s="45" t="s">
        <v>176</v>
      </c>
      <c r="B111" s="45" t="s">
        <v>2</v>
      </c>
      <c r="C111" s="23">
        <v>550</v>
      </c>
    </row>
    <row r="112" spans="1:3" ht="13.2" x14ac:dyDescent="0.25">
      <c r="A112" s="45" t="s">
        <v>177</v>
      </c>
      <c r="B112" s="45" t="s">
        <v>2</v>
      </c>
      <c r="C112" s="23">
        <v>150</v>
      </c>
    </row>
    <row r="113" spans="1:3" ht="13.2" x14ac:dyDescent="0.25">
      <c r="A113" s="45" t="s">
        <v>178</v>
      </c>
      <c r="B113" s="45" t="s">
        <v>2</v>
      </c>
      <c r="C113" s="23">
        <v>200</v>
      </c>
    </row>
    <row r="114" spans="1:3" ht="13.2" x14ac:dyDescent="0.25">
      <c r="A114" s="45" t="s">
        <v>179</v>
      </c>
      <c r="B114" s="45" t="s">
        <v>2</v>
      </c>
      <c r="C114" s="23">
        <v>375</v>
      </c>
    </row>
    <row r="115" spans="1:3" ht="13.2" x14ac:dyDescent="0.25">
      <c r="A115" s="45" t="s">
        <v>180</v>
      </c>
      <c r="B115" s="45" t="s">
        <v>2</v>
      </c>
      <c r="C115" s="23">
        <v>300</v>
      </c>
    </row>
    <row r="116" spans="1:3" ht="13.2" x14ac:dyDescent="0.25">
      <c r="A116" s="45" t="s">
        <v>181</v>
      </c>
      <c r="B116" s="45" t="s">
        <v>2</v>
      </c>
      <c r="C116" s="23">
        <v>225</v>
      </c>
    </row>
    <row r="117" spans="1:3" ht="13.2" x14ac:dyDescent="0.25">
      <c r="A117" s="45" t="s">
        <v>182</v>
      </c>
      <c r="B117" s="45" t="s">
        <v>2</v>
      </c>
      <c r="C117" s="23">
        <v>425</v>
      </c>
    </row>
    <row r="118" spans="1:3" ht="13.2" x14ac:dyDescent="0.25">
      <c r="A118" s="45" t="s">
        <v>183</v>
      </c>
      <c r="B118" s="45" t="s">
        <v>2</v>
      </c>
      <c r="C118" s="23">
        <v>400</v>
      </c>
    </row>
    <row r="119" spans="1:3" ht="13.2" x14ac:dyDescent="0.25">
      <c r="A119" s="45" t="s">
        <v>184</v>
      </c>
      <c r="B119" s="45" t="s">
        <v>2</v>
      </c>
      <c r="C119" s="23">
        <v>175</v>
      </c>
    </row>
    <row r="120" spans="1:3" ht="13.2" x14ac:dyDescent="0.25">
      <c r="A120" s="45" t="s">
        <v>185</v>
      </c>
      <c r="B120" s="45" t="s">
        <v>2</v>
      </c>
      <c r="C120" s="23">
        <v>800</v>
      </c>
    </row>
    <row r="121" spans="1:3" ht="13.2" x14ac:dyDescent="0.25">
      <c r="A121" s="45" t="s">
        <v>186</v>
      </c>
      <c r="B121" s="45" t="s">
        <v>2</v>
      </c>
      <c r="C121" s="23">
        <v>150</v>
      </c>
    </row>
    <row r="122" spans="1:3" ht="13.2" x14ac:dyDescent="0.25">
      <c r="A122" s="45" t="s">
        <v>187</v>
      </c>
      <c r="B122" s="45" t="s">
        <v>2</v>
      </c>
      <c r="C122" s="23">
        <v>150</v>
      </c>
    </row>
    <row r="123" spans="1:3" ht="13.2" x14ac:dyDescent="0.25">
      <c r="A123" s="45" t="s">
        <v>188</v>
      </c>
      <c r="B123" s="45" t="s">
        <v>2</v>
      </c>
      <c r="C123" s="23">
        <v>225</v>
      </c>
    </row>
    <row r="124" spans="1:3" ht="13.2" x14ac:dyDescent="0.25">
      <c r="A124" s="45" t="s">
        <v>189</v>
      </c>
      <c r="B124" s="45" t="s">
        <v>2</v>
      </c>
      <c r="C124" s="23">
        <v>325</v>
      </c>
    </row>
    <row r="125" spans="1:3" ht="13.2" x14ac:dyDescent="0.25">
      <c r="A125" s="45" t="s">
        <v>190</v>
      </c>
      <c r="B125" s="45" t="s">
        <v>2</v>
      </c>
      <c r="C125" s="23">
        <v>375</v>
      </c>
    </row>
    <row r="126" spans="1:3" ht="13.2" x14ac:dyDescent="0.25">
      <c r="A126" s="45" t="s">
        <v>191</v>
      </c>
      <c r="B126" s="45" t="s">
        <v>2</v>
      </c>
      <c r="C126" s="23">
        <v>400</v>
      </c>
    </row>
    <row r="127" spans="1:3" ht="13.2" x14ac:dyDescent="0.25">
      <c r="A127" s="45" t="s">
        <v>192</v>
      </c>
      <c r="B127" s="45" t="s">
        <v>2</v>
      </c>
      <c r="C127" s="23">
        <v>300</v>
      </c>
    </row>
    <row r="128" spans="1:3" ht="13.2" x14ac:dyDescent="0.25">
      <c r="A128" s="45" t="s">
        <v>193</v>
      </c>
      <c r="B128" s="45" t="s">
        <v>2</v>
      </c>
      <c r="C128" s="23">
        <v>200</v>
      </c>
    </row>
    <row r="129" spans="1:3" ht="13.2" x14ac:dyDescent="0.25">
      <c r="A129" s="45" t="s">
        <v>194</v>
      </c>
      <c r="B129" s="45" t="s">
        <v>2</v>
      </c>
      <c r="C129" s="23">
        <v>225</v>
      </c>
    </row>
    <row r="130" spans="1:3" ht="13.2" x14ac:dyDescent="0.25">
      <c r="A130" s="45" t="s">
        <v>195</v>
      </c>
      <c r="B130" s="45" t="s">
        <v>2</v>
      </c>
      <c r="C130" s="23">
        <v>275</v>
      </c>
    </row>
    <row r="131" spans="1:3" ht="13.2" x14ac:dyDescent="0.25">
      <c r="A131" s="45" t="s">
        <v>196</v>
      </c>
      <c r="B131" s="45" t="s">
        <v>2</v>
      </c>
      <c r="C131" s="23">
        <v>200</v>
      </c>
    </row>
    <row r="132" spans="1:3" ht="13.2" x14ac:dyDescent="0.25">
      <c r="A132" s="45" t="s">
        <v>197</v>
      </c>
      <c r="B132" s="45" t="s">
        <v>2</v>
      </c>
      <c r="C132" s="23">
        <v>225</v>
      </c>
    </row>
    <row r="133" spans="1:3" ht="13.2" x14ac:dyDescent="0.25">
      <c r="A133" s="45" t="s">
        <v>198</v>
      </c>
      <c r="B133" s="45" t="s">
        <v>2</v>
      </c>
      <c r="C133" s="23">
        <v>150</v>
      </c>
    </row>
    <row r="134" spans="1:3" ht="13.2" x14ac:dyDescent="0.25">
      <c r="A134" s="45" t="s">
        <v>199</v>
      </c>
      <c r="B134" s="45" t="s">
        <v>2</v>
      </c>
      <c r="C134" s="23">
        <v>150</v>
      </c>
    </row>
    <row r="135" spans="1:3" ht="13.2" x14ac:dyDescent="0.25">
      <c r="A135" s="45" t="s">
        <v>200</v>
      </c>
      <c r="B135" s="45" t="s">
        <v>2</v>
      </c>
      <c r="C135" s="23">
        <v>600</v>
      </c>
    </row>
    <row r="136" spans="1:3" ht="13.2" x14ac:dyDescent="0.25">
      <c r="A136" s="45" t="s">
        <v>201</v>
      </c>
      <c r="B136" s="45" t="s">
        <v>2</v>
      </c>
      <c r="C136" s="23">
        <v>450</v>
      </c>
    </row>
    <row r="137" spans="1:3" ht="13.2" x14ac:dyDescent="0.25">
      <c r="A137" s="45" t="s">
        <v>202</v>
      </c>
      <c r="B137" s="45" t="s">
        <v>2</v>
      </c>
      <c r="C137" s="23">
        <v>550</v>
      </c>
    </row>
    <row r="138" spans="1:3" ht="13.2" x14ac:dyDescent="0.25">
      <c r="A138" s="45" t="s">
        <v>203</v>
      </c>
      <c r="B138" s="45" t="s">
        <v>2</v>
      </c>
      <c r="C138" s="23">
        <v>850</v>
      </c>
    </row>
    <row r="139" spans="1:3" ht="13.2" x14ac:dyDescent="0.25">
      <c r="A139" s="45" t="s">
        <v>204</v>
      </c>
      <c r="B139" s="45" t="s">
        <v>2</v>
      </c>
      <c r="C139" s="23">
        <v>275</v>
      </c>
    </row>
    <row r="140" spans="1:3" ht="13.2" x14ac:dyDescent="0.25">
      <c r="A140" s="45" t="s">
        <v>205</v>
      </c>
      <c r="B140" s="45" t="s">
        <v>2</v>
      </c>
      <c r="C140" s="23">
        <v>350</v>
      </c>
    </row>
    <row r="141" spans="1:3" ht="13.2" x14ac:dyDescent="0.25">
      <c r="A141" s="45" t="s">
        <v>206</v>
      </c>
      <c r="B141" s="45" t="s">
        <v>2</v>
      </c>
      <c r="C141" s="23">
        <v>700</v>
      </c>
    </row>
    <row r="142" spans="1:3" ht="13.2" x14ac:dyDescent="0.25">
      <c r="A142" s="45" t="s">
        <v>207</v>
      </c>
      <c r="B142" s="45" t="s">
        <v>2</v>
      </c>
      <c r="C142" s="23">
        <v>225</v>
      </c>
    </row>
    <row r="143" spans="1:3" ht="13.2" x14ac:dyDescent="0.25">
      <c r="A143" s="45" t="s">
        <v>208</v>
      </c>
      <c r="B143" s="45" t="s">
        <v>2</v>
      </c>
      <c r="C143" s="23">
        <v>325</v>
      </c>
    </row>
    <row r="144" spans="1:3" ht="13.2" x14ac:dyDescent="0.25">
      <c r="A144" s="45" t="s">
        <v>209</v>
      </c>
      <c r="B144" s="45" t="s">
        <v>2</v>
      </c>
      <c r="C144" s="23">
        <v>150</v>
      </c>
    </row>
    <row r="145" spans="1:3" ht="13.2" x14ac:dyDescent="0.25">
      <c r="A145" s="45" t="s">
        <v>210</v>
      </c>
      <c r="B145" s="45" t="s">
        <v>2</v>
      </c>
      <c r="C145" s="23">
        <v>1275</v>
      </c>
    </row>
    <row r="146" spans="1:3" ht="13.2" x14ac:dyDescent="0.25">
      <c r="A146" s="45" t="s">
        <v>211</v>
      </c>
      <c r="B146" s="45" t="s">
        <v>2</v>
      </c>
      <c r="C146" s="23">
        <v>900</v>
      </c>
    </row>
    <row r="147" spans="1:3" ht="13.2" x14ac:dyDescent="0.25">
      <c r="A147" s="45" t="s">
        <v>212</v>
      </c>
      <c r="B147" s="45" t="s">
        <v>2</v>
      </c>
      <c r="C147" s="23">
        <v>150</v>
      </c>
    </row>
    <row r="148" spans="1:3" ht="13.2" x14ac:dyDescent="0.25">
      <c r="A148" s="45" t="s">
        <v>213</v>
      </c>
      <c r="B148" s="45" t="s">
        <v>2</v>
      </c>
      <c r="C148" s="23">
        <v>675</v>
      </c>
    </row>
    <row r="149" spans="1:3" ht="13.2" x14ac:dyDescent="0.25">
      <c r="A149" s="45" t="s">
        <v>214</v>
      </c>
      <c r="B149" s="45" t="s">
        <v>2</v>
      </c>
      <c r="C149" s="23">
        <v>725</v>
      </c>
    </row>
    <row r="150" spans="1:3" ht="13.2" x14ac:dyDescent="0.25">
      <c r="A150" s="45" t="s">
        <v>215</v>
      </c>
      <c r="B150" s="45" t="s">
        <v>2</v>
      </c>
      <c r="C150" s="23">
        <v>450</v>
      </c>
    </row>
    <row r="151" spans="1:3" ht="13.2" x14ac:dyDescent="0.25">
      <c r="A151" s="45" t="s">
        <v>216</v>
      </c>
      <c r="B151" s="45" t="s">
        <v>2</v>
      </c>
      <c r="C151" s="23">
        <v>250</v>
      </c>
    </row>
    <row r="152" spans="1:3" ht="13.2" x14ac:dyDescent="0.25">
      <c r="A152" s="45" t="s">
        <v>217</v>
      </c>
      <c r="B152" s="45" t="s">
        <v>2</v>
      </c>
      <c r="C152" s="23">
        <v>475</v>
      </c>
    </row>
    <row r="153" spans="1:3" ht="13.2" x14ac:dyDescent="0.25">
      <c r="A153" s="45" t="s">
        <v>218</v>
      </c>
      <c r="B153" s="45" t="s">
        <v>2</v>
      </c>
      <c r="C153" s="23">
        <v>550</v>
      </c>
    </row>
    <row r="154" spans="1:3" ht="13.2" x14ac:dyDescent="0.25">
      <c r="A154" s="45" t="s">
        <v>219</v>
      </c>
      <c r="B154" s="45" t="s">
        <v>2</v>
      </c>
      <c r="C154" s="23">
        <v>475</v>
      </c>
    </row>
    <row r="155" spans="1:3" ht="13.2" x14ac:dyDescent="0.25">
      <c r="A155" s="45" t="s">
        <v>220</v>
      </c>
      <c r="B155" s="45" t="s">
        <v>2</v>
      </c>
      <c r="C155" s="23">
        <v>475</v>
      </c>
    </row>
    <row r="156" spans="1:3" ht="13.2" x14ac:dyDescent="0.25">
      <c r="A156" s="45" t="s">
        <v>221</v>
      </c>
      <c r="B156" s="45" t="s">
        <v>2</v>
      </c>
      <c r="C156" s="23">
        <v>275</v>
      </c>
    </row>
    <row r="157" spans="1:3" ht="13.2" x14ac:dyDescent="0.25">
      <c r="A157" s="45" t="s">
        <v>222</v>
      </c>
      <c r="B157" s="45" t="s">
        <v>2</v>
      </c>
      <c r="C157" s="23">
        <v>800</v>
      </c>
    </row>
    <row r="158" spans="1:3" ht="13.2" x14ac:dyDescent="0.25">
      <c r="A158" s="45" t="s">
        <v>223</v>
      </c>
      <c r="B158" s="45" t="s">
        <v>2</v>
      </c>
      <c r="C158" s="23">
        <v>1000</v>
      </c>
    </row>
    <row r="159" spans="1:3" ht="13.2" x14ac:dyDescent="0.25">
      <c r="A159" s="45" t="s">
        <v>224</v>
      </c>
      <c r="B159" s="45" t="s">
        <v>2</v>
      </c>
      <c r="C159" s="23">
        <v>950</v>
      </c>
    </row>
    <row r="160" spans="1:3" ht="13.2" x14ac:dyDescent="0.25">
      <c r="A160" s="45" t="s">
        <v>225</v>
      </c>
      <c r="B160" s="45" t="s">
        <v>2</v>
      </c>
      <c r="C160" s="23">
        <v>850</v>
      </c>
    </row>
    <row r="161" spans="1:3" ht="13.2" x14ac:dyDescent="0.25">
      <c r="A161" s="45" t="s">
        <v>226</v>
      </c>
      <c r="B161" s="45" t="s">
        <v>2</v>
      </c>
      <c r="C161" s="23">
        <v>575</v>
      </c>
    </row>
    <row r="162" spans="1:3" ht="13.2" x14ac:dyDescent="0.25">
      <c r="A162" s="45" t="s">
        <v>227</v>
      </c>
      <c r="B162" s="45" t="s">
        <v>2</v>
      </c>
      <c r="C162" s="23">
        <v>400</v>
      </c>
    </row>
    <row r="163" spans="1:3" ht="13.2" x14ac:dyDescent="0.25">
      <c r="A163" s="45" t="s">
        <v>228</v>
      </c>
      <c r="B163" s="45" t="s">
        <v>2</v>
      </c>
      <c r="C163" s="23">
        <v>525</v>
      </c>
    </row>
    <row r="164" spans="1:3" ht="13.2" x14ac:dyDescent="0.25">
      <c r="A164" s="45" t="s">
        <v>229</v>
      </c>
      <c r="B164" s="45" t="s">
        <v>2</v>
      </c>
      <c r="C164" s="23">
        <v>525</v>
      </c>
    </row>
    <row r="165" spans="1:3" ht="13.2" x14ac:dyDescent="0.25">
      <c r="A165" s="45" t="s">
        <v>230</v>
      </c>
      <c r="B165" s="45" t="s">
        <v>2</v>
      </c>
      <c r="C165" s="23">
        <v>250</v>
      </c>
    </row>
    <row r="166" spans="1:3" ht="13.2" x14ac:dyDescent="0.25">
      <c r="A166" s="45" t="s">
        <v>231</v>
      </c>
      <c r="B166" s="45" t="s">
        <v>2</v>
      </c>
      <c r="C166" s="23">
        <v>975</v>
      </c>
    </row>
    <row r="167" spans="1:3" ht="13.2" x14ac:dyDescent="0.25">
      <c r="A167" s="45" t="s">
        <v>232</v>
      </c>
      <c r="B167" s="45" t="s">
        <v>2</v>
      </c>
      <c r="C167" s="23">
        <v>425</v>
      </c>
    </row>
    <row r="168" spans="1:3" ht="13.2" x14ac:dyDescent="0.25">
      <c r="A168" s="45" t="s">
        <v>233</v>
      </c>
      <c r="B168" s="45" t="s">
        <v>2</v>
      </c>
      <c r="C168" s="23">
        <v>250</v>
      </c>
    </row>
    <row r="169" spans="1:3" ht="13.2" x14ac:dyDescent="0.25">
      <c r="A169" s="45" t="s">
        <v>234</v>
      </c>
      <c r="B169" s="45" t="s">
        <v>2</v>
      </c>
      <c r="C169" s="23">
        <v>650</v>
      </c>
    </row>
    <row r="170" spans="1:3" ht="13.2" x14ac:dyDescent="0.25">
      <c r="A170" s="45" t="s">
        <v>235</v>
      </c>
      <c r="B170" s="45" t="s">
        <v>2</v>
      </c>
      <c r="C170" s="23">
        <v>375</v>
      </c>
    </row>
    <row r="171" spans="1:3" ht="13.2" x14ac:dyDescent="0.25">
      <c r="A171" s="45" t="s">
        <v>236</v>
      </c>
      <c r="B171" s="45" t="s">
        <v>2</v>
      </c>
      <c r="C171" s="23">
        <v>350</v>
      </c>
    </row>
    <row r="172" spans="1:3" ht="13.2" x14ac:dyDescent="0.25">
      <c r="A172" s="45" t="s">
        <v>237</v>
      </c>
      <c r="B172" s="45" t="s">
        <v>2</v>
      </c>
      <c r="C172" s="23">
        <v>575</v>
      </c>
    </row>
    <row r="173" spans="1:3" ht="13.2" x14ac:dyDescent="0.25">
      <c r="A173" s="45" t="s">
        <v>238</v>
      </c>
      <c r="B173" s="45" t="s">
        <v>2</v>
      </c>
      <c r="C173" s="23">
        <v>250</v>
      </c>
    </row>
    <row r="174" spans="1:3" ht="13.2" x14ac:dyDescent="0.25">
      <c r="A174" s="45" t="s">
        <v>239</v>
      </c>
      <c r="B174" s="45" t="s">
        <v>2</v>
      </c>
      <c r="C174" s="23">
        <v>625</v>
      </c>
    </row>
    <row r="175" spans="1:3" ht="13.2" x14ac:dyDescent="0.25">
      <c r="A175" s="45" t="s">
        <v>240</v>
      </c>
      <c r="B175" s="45" t="s">
        <v>2</v>
      </c>
      <c r="C175" s="23">
        <v>525</v>
      </c>
    </row>
    <row r="176" spans="1:3" ht="13.2" x14ac:dyDescent="0.25">
      <c r="A176" s="45" t="s">
        <v>241</v>
      </c>
      <c r="B176" s="45" t="s">
        <v>2</v>
      </c>
      <c r="C176" s="23">
        <v>825</v>
      </c>
    </row>
    <row r="177" spans="1:3" ht="13.2" x14ac:dyDescent="0.25">
      <c r="A177" s="45" t="s">
        <v>242</v>
      </c>
      <c r="B177" s="45" t="s">
        <v>2</v>
      </c>
      <c r="C177" s="23">
        <v>425</v>
      </c>
    </row>
    <row r="178" spans="1:3" ht="13.2" x14ac:dyDescent="0.25">
      <c r="A178" s="45" t="s">
        <v>243</v>
      </c>
      <c r="B178" s="45" t="s">
        <v>2</v>
      </c>
      <c r="C178" s="23">
        <v>1000</v>
      </c>
    </row>
    <row r="179" spans="1:3" ht="13.2" x14ac:dyDescent="0.25">
      <c r="A179" s="45" t="s">
        <v>244</v>
      </c>
      <c r="B179" s="45" t="s">
        <v>2</v>
      </c>
      <c r="C179" s="23">
        <v>675</v>
      </c>
    </row>
    <row r="180" spans="1:3" ht="13.2" x14ac:dyDescent="0.25">
      <c r="A180" s="45" t="s">
        <v>245</v>
      </c>
      <c r="B180" s="45" t="s">
        <v>2</v>
      </c>
      <c r="C180" s="23">
        <v>25</v>
      </c>
    </row>
    <row r="181" spans="1:3" ht="13.2" x14ac:dyDescent="0.25">
      <c r="A181" s="45" t="s">
        <v>246</v>
      </c>
      <c r="B181" s="45" t="s">
        <v>2</v>
      </c>
      <c r="C181" s="23">
        <v>925</v>
      </c>
    </row>
    <row r="182" spans="1:3" ht="13.2" x14ac:dyDescent="0.25">
      <c r="A182" s="45" t="s">
        <v>247</v>
      </c>
      <c r="B182" s="45" t="s">
        <v>2</v>
      </c>
      <c r="C182" s="23">
        <v>525</v>
      </c>
    </row>
    <row r="183" spans="1:3" ht="13.2" x14ac:dyDescent="0.25">
      <c r="A183" s="45" t="s">
        <v>248</v>
      </c>
      <c r="B183" s="45" t="s">
        <v>2</v>
      </c>
      <c r="C183" s="23">
        <v>1025</v>
      </c>
    </row>
    <row r="184" spans="1:3" ht="13.2" x14ac:dyDescent="0.25">
      <c r="A184" s="45" t="s">
        <v>249</v>
      </c>
      <c r="B184" s="45" t="s">
        <v>2</v>
      </c>
      <c r="C184" s="23">
        <v>700</v>
      </c>
    </row>
    <row r="185" spans="1:3" ht="13.2" x14ac:dyDescent="0.25">
      <c r="A185" s="45" t="s">
        <v>250</v>
      </c>
      <c r="B185" s="45" t="s">
        <v>2</v>
      </c>
      <c r="C185" s="23">
        <v>575</v>
      </c>
    </row>
    <row r="186" spans="1:3" ht="13.2" x14ac:dyDescent="0.25">
      <c r="A186" s="45" t="s">
        <v>251</v>
      </c>
      <c r="B186" s="45" t="s">
        <v>2</v>
      </c>
      <c r="C186" s="23">
        <v>675</v>
      </c>
    </row>
    <row r="187" spans="1:3" ht="13.2" x14ac:dyDescent="0.25">
      <c r="A187" s="45" t="s">
        <v>252</v>
      </c>
      <c r="B187" s="45" t="s">
        <v>2</v>
      </c>
      <c r="C187" s="23">
        <v>600</v>
      </c>
    </row>
    <row r="188" spans="1:3" ht="13.2" x14ac:dyDescent="0.25">
      <c r="A188" s="45" t="s">
        <v>253</v>
      </c>
      <c r="B188" s="45" t="s">
        <v>2</v>
      </c>
      <c r="C188" s="23">
        <v>700</v>
      </c>
    </row>
    <row r="189" spans="1:3" ht="13.2" x14ac:dyDescent="0.25">
      <c r="A189" s="45" t="s">
        <v>254</v>
      </c>
      <c r="B189" s="45" t="s">
        <v>2</v>
      </c>
      <c r="C189" s="23">
        <v>1250</v>
      </c>
    </row>
    <row r="190" spans="1:3" ht="13.2" x14ac:dyDescent="0.25">
      <c r="A190" s="45" t="s">
        <v>255</v>
      </c>
      <c r="B190" s="45" t="s">
        <v>2</v>
      </c>
      <c r="C190" s="23">
        <v>1075</v>
      </c>
    </row>
    <row r="191" spans="1:3" ht="13.2" x14ac:dyDescent="0.25">
      <c r="A191" s="45" t="s">
        <v>256</v>
      </c>
      <c r="B191" s="45" t="s">
        <v>2</v>
      </c>
      <c r="C191" s="23">
        <v>800</v>
      </c>
    </row>
    <row r="192" spans="1:3" ht="13.2" x14ac:dyDescent="0.25">
      <c r="A192" s="45" t="s">
        <v>257</v>
      </c>
      <c r="B192" s="45" t="s">
        <v>2</v>
      </c>
      <c r="C192" s="23">
        <v>550</v>
      </c>
    </row>
    <row r="193" spans="1:3" ht="13.2" x14ac:dyDescent="0.25">
      <c r="A193" s="45" t="s">
        <v>258</v>
      </c>
      <c r="B193" s="45" t="s">
        <v>2</v>
      </c>
      <c r="C193" s="23">
        <v>675</v>
      </c>
    </row>
    <row r="194" spans="1:3" ht="13.2" x14ac:dyDescent="0.25">
      <c r="A194" s="45" t="s">
        <v>259</v>
      </c>
      <c r="B194" s="45" t="s">
        <v>2</v>
      </c>
      <c r="C194" s="23">
        <v>1075</v>
      </c>
    </row>
    <row r="195" spans="1:3" ht="13.2" x14ac:dyDescent="0.25">
      <c r="A195" s="45" t="s">
        <v>260</v>
      </c>
      <c r="B195" s="45" t="s">
        <v>2</v>
      </c>
      <c r="C195" s="23">
        <v>1025</v>
      </c>
    </row>
    <row r="196" spans="1:3" ht="13.2" x14ac:dyDescent="0.25">
      <c r="A196" s="45" t="s">
        <v>261</v>
      </c>
      <c r="B196" s="45" t="s">
        <v>2</v>
      </c>
      <c r="C196" s="23">
        <v>375</v>
      </c>
    </row>
    <row r="197" spans="1:3" ht="13.2" x14ac:dyDescent="0.25">
      <c r="A197" s="45" t="s">
        <v>262</v>
      </c>
      <c r="B197" s="45" t="s">
        <v>2</v>
      </c>
      <c r="C197" s="23">
        <v>1550</v>
      </c>
    </row>
    <row r="198" spans="1:3" ht="13.2" x14ac:dyDescent="0.25">
      <c r="A198" s="45" t="s">
        <v>263</v>
      </c>
      <c r="B198" s="45" t="s">
        <v>2</v>
      </c>
      <c r="C198" s="23">
        <v>575</v>
      </c>
    </row>
    <row r="199" spans="1:3" ht="13.2" x14ac:dyDescent="0.25">
      <c r="A199" s="45" t="s">
        <v>264</v>
      </c>
      <c r="B199" s="45" t="s">
        <v>2</v>
      </c>
      <c r="C199" s="23">
        <v>900</v>
      </c>
    </row>
    <row r="200" spans="1:3" ht="13.2" x14ac:dyDescent="0.25">
      <c r="A200" s="45" t="s">
        <v>265</v>
      </c>
      <c r="B200" s="45" t="s">
        <v>2</v>
      </c>
      <c r="C200" s="23">
        <v>975</v>
      </c>
    </row>
    <row r="201" spans="1:3" ht="13.2" x14ac:dyDescent="0.25">
      <c r="A201" s="45" t="s">
        <v>266</v>
      </c>
      <c r="B201" s="45" t="s">
        <v>2</v>
      </c>
      <c r="C201" s="23">
        <v>700</v>
      </c>
    </row>
    <row r="202" spans="1:3" ht="13.2" x14ac:dyDescent="0.25">
      <c r="A202" s="45" t="s">
        <v>267</v>
      </c>
      <c r="B202" s="45" t="s">
        <v>2</v>
      </c>
      <c r="C202" s="23">
        <v>425</v>
      </c>
    </row>
    <row r="203" spans="1:3" ht="13.2" x14ac:dyDescent="0.25">
      <c r="A203" s="45" t="s">
        <v>268</v>
      </c>
      <c r="B203" s="45" t="s">
        <v>2</v>
      </c>
      <c r="C203" s="23">
        <v>850</v>
      </c>
    </row>
    <row r="204" spans="1:3" ht="13.2" x14ac:dyDescent="0.25">
      <c r="A204" s="45" t="s">
        <v>269</v>
      </c>
      <c r="B204" s="45" t="s">
        <v>2</v>
      </c>
      <c r="C204" s="23">
        <v>575</v>
      </c>
    </row>
    <row r="205" spans="1:3" ht="13.2" x14ac:dyDescent="0.25">
      <c r="A205" s="45" t="s">
        <v>270</v>
      </c>
      <c r="B205" s="45" t="s">
        <v>2</v>
      </c>
      <c r="C205" s="23">
        <v>800</v>
      </c>
    </row>
    <row r="206" spans="1:3" ht="13.2" x14ac:dyDescent="0.25">
      <c r="A206" s="45" t="s">
        <v>271</v>
      </c>
      <c r="B206" s="45" t="s">
        <v>2</v>
      </c>
      <c r="C206" s="23">
        <v>500</v>
      </c>
    </row>
    <row r="207" spans="1:3" ht="13.2" x14ac:dyDescent="0.25">
      <c r="A207" s="45" t="s">
        <v>272</v>
      </c>
      <c r="B207" s="45" t="s">
        <v>2</v>
      </c>
      <c r="C207" s="23">
        <v>575</v>
      </c>
    </row>
    <row r="208" spans="1:3" ht="13.2" x14ac:dyDescent="0.25">
      <c r="A208" s="45" t="s">
        <v>273</v>
      </c>
      <c r="B208" s="45" t="s">
        <v>2</v>
      </c>
      <c r="C208" s="23">
        <v>525</v>
      </c>
    </row>
    <row r="209" spans="1:3" ht="13.2" x14ac:dyDescent="0.25">
      <c r="A209" s="45" t="s">
        <v>274</v>
      </c>
      <c r="B209" s="45" t="s">
        <v>2</v>
      </c>
      <c r="C209" s="23">
        <v>400</v>
      </c>
    </row>
    <row r="210" spans="1:3" ht="13.2" x14ac:dyDescent="0.25">
      <c r="A210" s="45" t="s">
        <v>275</v>
      </c>
      <c r="B210" s="45" t="s">
        <v>2</v>
      </c>
      <c r="C210" s="23">
        <v>425</v>
      </c>
    </row>
    <row r="211" spans="1:3" ht="13.2" x14ac:dyDescent="0.25">
      <c r="A211" s="45" t="s">
        <v>276</v>
      </c>
      <c r="B211" s="45" t="s">
        <v>2</v>
      </c>
      <c r="C211" s="23">
        <v>725</v>
      </c>
    </row>
    <row r="212" spans="1:3" ht="13.2" x14ac:dyDescent="0.25">
      <c r="A212" s="45" t="s">
        <v>277</v>
      </c>
      <c r="B212" s="45" t="s">
        <v>2</v>
      </c>
      <c r="C212" s="23">
        <v>425</v>
      </c>
    </row>
    <row r="213" spans="1:3" ht="13.2" x14ac:dyDescent="0.25">
      <c r="A213" s="45" t="s">
        <v>278</v>
      </c>
      <c r="B213" s="45" t="s">
        <v>2</v>
      </c>
      <c r="C213" s="23">
        <v>725</v>
      </c>
    </row>
    <row r="214" spans="1:3" ht="13.2" x14ac:dyDescent="0.25">
      <c r="A214" s="45" t="s">
        <v>279</v>
      </c>
      <c r="B214" s="45" t="s">
        <v>2</v>
      </c>
      <c r="C214" s="23">
        <v>675</v>
      </c>
    </row>
    <row r="215" spans="1:3" ht="13.2" x14ac:dyDescent="0.25">
      <c r="A215" s="45" t="s">
        <v>280</v>
      </c>
      <c r="B215" s="45" t="s">
        <v>2</v>
      </c>
      <c r="C215" s="23">
        <v>425</v>
      </c>
    </row>
    <row r="216" spans="1:3" ht="13.2" x14ac:dyDescent="0.25">
      <c r="A216" s="45" t="s">
        <v>281</v>
      </c>
      <c r="B216" s="45" t="s">
        <v>2</v>
      </c>
      <c r="C216" s="23">
        <v>225</v>
      </c>
    </row>
    <row r="217" spans="1:3" ht="13.2" x14ac:dyDescent="0.25">
      <c r="A217" s="45" t="s">
        <v>282</v>
      </c>
      <c r="B217" s="45" t="s">
        <v>2</v>
      </c>
      <c r="C217" s="23">
        <v>150</v>
      </c>
    </row>
    <row r="218" spans="1:3" ht="13.2" x14ac:dyDescent="0.25">
      <c r="A218" s="45" t="s">
        <v>283</v>
      </c>
      <c r="B218" s="45" t="s">
        <v>2</v>
      </c>
      <c r="C218" s="23">
        <v>450</v>
      </c>
    </row>
    <row r="219" spans="1:3" ht="13.2" x14ac:dyDescent="0.25">
      <c r="A219" s="45" t="s">
        <v>284</v>
      </c>
      <c r="B219" s="45" t="s">
        <v>2</v>
      </c>
      <c r="C219" s="23">
        <v>450</v>
      </c>
    </row>
    <row r="220" spans="1:3" ht="13.2" x14ac:dyDescent="0.25">
      <c r="A220" s="45" t="s">
        <v>285</v>
      </c>
      <c r="B220" s="45" t="s">
        <v>2</v>
      </c>
      <c r="C220" s="23">
        <v>150</v>
      </c>
    </row>
    <row r="221" spans="1:3" ht="13.2" x14ac:dyDescent="0.25">
      <c r="A221" s="45" t="s">
        <v>286</v>
      </c>
      <c r="B221" s="45" t="s">
        <v>2</v>
      </c>
      <c r="C221" s="23">
        <v>350</v>
      </c>
    </row>
    <row r="222" spans="1:3" ht="13.2" x14ac:dyDescent="0.25">
      <c r="A222" s="45" t="s">
        <v>287</v>
      </c>
      <c r="B222" s="45" t="s">
        <v>2</v>
      </c>
      <c r="C222" s="23">
        <v>300</v>
      </c>
    </row>
    <row r="223" spans="1:3" ht="13.2" x14ac:dyDescent="0.25">
      <c r="A223" s="45" t="s">
        <v>288</v>
      </c>
      <c r="B223" s="45" t="s">
        <v>2</v>
      </c>
      <c r="C223" s="23">
        <v>400</v>
      </c>
    </row>
    <row r="224" spans="1:3" ht="13.2" x14ac:dyDescent="0.25">
      <c r="A224" s="45" t="s">
        <v>289</v>
      </c>
      <c r="B224" s="45" t="s">
        <v>2</v>
      </c>
      <c r="C224" s="23">
        <v>350</v>
      </c>
    </row>
    <row r="225" spans="1:3" ht="13.2" x14ac:dyDescent="0.25">
      <c r="A225" s="45" t="s">
        <v>290</v>
      </c>
      <c r="B225" s="45" t="s">
        <v>2</v>
      </c>
      <c r="C225" s="23">
        <v>200</v>
      </c>
    </row>
    <row r="226" spans="1:3" ht="13.2" x14ac:dyDescent="0.25">
      <c r="A226" s="45" t="s">
        <v>291</v>
      </c>
      <c r="B226" s="45" t="s">
        <v>2</v>
      </c>
      <c r="C226" s="23">
        <v>200</v>
      </c>
    </row>
    <row r="227" spans="1:3" ht="13.2" x14ac:dyDescent="0.25">
      <c r="A227" s="45" t="s">
        <v>292</v>
      </c>
      <c r="B227" s="45" t="s">
        <v>2</v>
      </c>
      <c r="C227" s="23">
        <v>475</v>
      </c>
    </row>
    <row r="228" spans="1:3" ht="13.2" x14ac:dyDescent="0.25">
      <c r="A228" s="45" t="s">
        <v>293</v>
      </c>
      <c r="B228" s="45" t="s">
        <v>2</v>
      </c>
      <c r="C228" s="23">
        <v>525</v>
      </c>
    </row>
    <row r="229" spans="1:3" ht="13.2" x14ac:dyDescent="0.25">
      <c r="A229" s="45" t="s">
        <v>294</v>
      </c>
      <c r="B229" s="45" t="s">
        <v>2</v>
      </c>
      <c r="C229" s="23">
        <v>500</v>
      </c>
    </row>
    <row r="230" spans="1:3" ht="13.2" x14ac:dyDescent="0.25">
      <c r="A230" s="45" t="s">
        <v>295</v>
      </c>
      <c r="B230" s="45" t="s">
        <v>2</v>
      </c>
      <c r="C230" s="23">
        <v>150</v>
      </c>
    </row>
    <row r="231" spans="1:3" ht="13.2" x14ac:dyDescent="0.25">
      <c r="A231" s="45" t="s">
        <v>296</v>
      </c>
      <c r="B231" s="45" t="s">
        <v>2</v>
      </c>
      <c r="C231" s="23">
        <v>150</v>
      </c>
    </row>
    <row r="232" spans="1:3" ht="13.2" x14ac:dyDescent="0.25">
      <c r="A232" s="45" t="s">
        <v>297</v>
      </c>
      <c r="B232" s="45" t="s">
        <v>2</v>
      </c>
      <c r="C232" s="23">
        <v>150</v>
      </c>
    </row>
    <row r="233" spans="1:3" ht="13.2" x14ac:dyDescent="0.25">
      <c r="A233" s="45" t="s">
        <v>298</v>
      </c>
      <c r="B233" s="45" t="s">
        <v>2</v>
      </c>
      <c r="C233" s="23">
        <v>725</v>
      </c>
    </row>
    <row r="234" spans="1:3" ht="13.2" x14ac:dyDescent="0.25">
      <c r="A234" s="45" t="s">
        <v>299</v>
      </c>
      <c r="B234" s="45" t="s">
        <v>2</v>
      </c>
      <c r="C234" s="23">
        <v>150</v>
      </c>
    </row>
    <row r="235" spans="1:3" ht="13.2" x14ac:dyDescent="0.25">
      <c r="A235" s="45" t="s">
        <v>300</v>
      </c>
      <c r="B235" s="45" t="s">
        <v>2</v>
      </c>
      <c r="C235" s="23">
        <v>150</v>
      </c>
    </row>
    <row r="236" spans="1:3" ht="13.2" x14ac:dyDescent="0.25">
      <c r="A236" s="45" t="s">
        <v>301</v>
      </c>
      <c r="B236" s="45" t="s">
        <v>2</v>
      </c>
      <c r="C236" s="23">
        <v>25</v>
      </c>
    </row>
    <row r="237" spans="1:3" ht="13.2" x14ac:dyDescent="0.25">
      <c r="A237" s="45" t="s">
        <v>302</v>
      </c>
      <c r="B237" s="45" t="s">
        <v>2</v>
      </c>
      <c r="C237" s="23">
        <v>0</v>
      </c>
    </row>
    <row r="238" spans="1:3" ht="13.2" x14ac:dyDescent="0.25">
      <c r="A238" s="45" t="s">
        <v>303</v>
      </c>
      <c r="B238" s="45" t="s">
        <v>2</v>
      </c>
      <c r="C238" s="23">
        <v>275</v>
      </c>
    </row>
    <row r="239" spans="1:3" ht="13.2" x14ac:dyDescent="0.25">
      <c r="A239" s="45" t="s">
        <v>304</v>
      </c>
      <c r="B239" s="45" t="s">
        <v>2</v>
      </c>
      <c r="C239" s="23">
        <v>400</v>
      </c>
    </row>
    <row r="240" spans="1:3" ht="13.2" x14ac:dyDescent="0.25">
      <c r="A240" s="45" t="s">
        <v>305</v>
      </c>
      <c r="B240" s="45" t="s">
        <v>2</v>
      </c>
      <c r="C240" s="23">
        <v>400</v>
      </c>
    </row>
    <row r="241" spans="1:3" ht="13.2" x14ac:dyDescent="0.25">
      <c r="A241" s="45" t="s">
        <v>306</v>
      </c>
      <c r="B241" s="45" t="s">
        <v>2</v>
      </c>
      <c r="C241" s="23">
        <v>150</v>
      </c>
    </row>
    <row r="242" spans="1:3" ht="13.2" x14ac:dyDescent="0.25">
      <c r="A242" s="45" t="s">
        <v>307</v>
      </c>
      <c r="B242" s="45" t="s">
        <v>2</v>
      </c>
      <c r="C242" s="23">
        <v>500</v>
      </c>
    </row>
    <row r="243" spans="1:3" ht="13.2" x14ac:dyDescent="0.25">
      <c r="A243" s="45" t="s">
        <v>308</v>
      </c>
      <c r="B243" s="45" t="s">
        <v>2</v>
      </c>
      <c r="C243" s="23">
        <v>150</v>
      </c>
    </row>
    <row r="244" spans="1:3" ht="13.2" x14ac:dyDescent="0.25">
      <c r="A244" s="45" t="s">
        <v>309</v>
      </c>
      <c r="B244" s="45" t="s">
        <v>2</v>
      </c>
      <c r="C244" s="23">
        <v>250</v>
      </c>
    </row>
    <row r="245" spans="1:3" ht="13.2" x14ac:dyDescent="0.25">
      <c r="A245" s="45" t="s">
        <v>310</v>
      </c>
      <c r="B245" s="45" t="s">
        <v>2</v>
      </c>
      <c r="C245" s="23">
        <v>150</v>
      </c>
    </row>
    <row r="246" spans="1:3" ht="13.2" x14ac:dyDescent="0.25">
      <c r="A246" s="45" t="s">
        <v>311</v>
      </c>
      <c r="B246" s="45" t="s">
        <v>2</v>
      </c>
      <c r="C246" s="23">
        <v>525</v>
      </c>
    </row>
    <row r="247" spans="1:3" ht="13.2" x14ac:dyDescent="0.25">
      <c r="A247" s="45" t="s">
        <v>312</v>
      </c>
      <c r="B247" s="45" t="s">
        <v>2</v>
      </c>
      <c r="C247" s="23">
        <v>275</v>
      </c>
    </row>
    <row r="248" spans="1:3" ht="13.2" x14ac:dyDescent="0.25">
      <c r="A248" s="45" t="s">
        <v>313</v>
      </c>
      <c r="B248" s="45" t="s">
        <v>2</v>
      </c>
      <c r="C248" s="23">
        <v>150</v>
      </c>
    </row>
    <row r="249" spans="1:3" ht="13.2" x14ac:dyDescent="0.25">
      <c r="A249" s="45" t="s">
        <v>314</v>
      </c>
      <c r="B249" s="45" t="s">
        <v>2</v>
      </c>
      <c r="C249" s="23">
        <v>275</v>
      </c>
    </row>
    <row r="250" spans="1:3" ht="13.2" x14ac:dyDescent="0.25">
      <c r="A250" s="45" t="s">
        <v>315</v>
      </c>
      <c r="B250" s="45" t="s">
        <v>2</v>
      </c>
      <c r="C250" s="23">
        <v>150</v>
      </c>
    </row>
    <row r="251" spans="1:3" ht="13.2" x14ac:dyDescent="0.25">
      <c r="A251" s="45" t="s">
        <v>316</v>
      </c>
      <c r="B251" s="45" t="s">
        <v>2</v>
      </c>
      <c r="C251" s="23">
        <v>225</v>
      </c>
    </row>
    <row r="252" spans="1:3" ht="13.2" x14ac:dyDescent="0.25">
      <c r="A252" s="45" t="s">
        <v>317</v>
      </c>
      <c r="B252" s="45" t="s">
        <v>2</v>
      </c>
      <c r="C252" s="23">
        <v>150</v>
      </c>
    </row>
    <row r="253" spans="1:3" ht="13.2" x14ac:dyDescent="0.25">
      <c r="A253" s="45" t="s">
        <v>318</v>
      </c>
      <c r="B253" s="45" t="s">
        <v>2</v>
      </c>
      <c r="C253" s="23">
        <v>300</v>
      </c>
    </row>
    <row r="254" spans="1:3" ht="13.2" x14ac:dyDescent="0.25">
      <c r="A254" s="45" t="s">
        <v>319</v>
      </c>
      <c r="B254" s="45" t="s">
        <v>2</v>
      </c>
      <c r="C254" s="23">
        <v>175</v>
      </c>
    </row>
    <row r="255" spans="1:3" ht="13.2" x14ac:dyDescent="0.25">
      <c r="A255" s="45" t="s">
        <v>320</v>
      </c>
      <c r="B255" s="45" t="s">
        <v>2</v>
      </c>
      <c r="C255" s="23">
        <v>150</v>
      </c>
    </row>
    <row r="256" spans="1:3" ht="13.2" x14ac:dyDescent="0.25">
      <c r="A256" s="45" t="s">
        <v>321</v>
      </c>
      <c r="B256" s="45" t="s">
        <v>2</v>
      </c>
      <c r="C256" s="23">
        <v>400</v>
      </c>
    </row>
    <row r="257" spans="1:3" ht="13.2" x14ac:dyDescent="0.25">
      <c r="A257" s="45" t="s">
        <v>322</v>
      </c>
      <c r="B257" s="45" t="s">
        <v>2</v>
      </c>
      <c r="C257" s="23">
        <v>275</v>
      </c>
    </row>
    <row r="258" spans="1:3" ht="13.2" x14ac:dyDescent="0.25">
      <c r="A258" s="45" t="s">
        <v>323</v>
      </c>
      <c r="B258" s="45" t="s">
        <v>2</v>
      </c>
      <c r="C258" s="23">
        <v>150</v>
      </c>
    </row>
    <row r="259" spans="1:3" ht="13.2" x14ac:dyDescent="0.25">
      <c r="A259" s="45" t="s">
        <v>324</v>
      </c>
      <c r="B259" s="45" t="s">
        <v>2</v>
      </c>
      <c r="C259" s="23">
        <v>375</v>
      </c>
    </row>
    <row r="260" spans="1:3" ht="13.2" x14ac:dyDescent="0.25">
      <c r="A260" s="45" t="s">
        <v>325</v>
      </c>
      <c r="B260" s="45" t="s">
        <v>2</v>
      </c>
      <c r="C260" s="23">
        <v>750</v>
      </c>
    </row>
    <row r="261" spans="1:3" ht="13.2" x14ac:dyDescent="0.25">
      <c r="A261" s="45" t="s">
        <v>326</v>
      </c>
      <c r="B261" s="45" t="s">
        <v>2</v>
      </c>
      <c r="C261" s="23">
        <v>325</v>
      </c>
    </row>
    <row r="262" spans="1:3" ht="13.2" x14ac:dyDescent="0.25">
      <c r="A262" s="45" t="s">
        <v>327</v>
      </c>
      <c r="B262" s="45" t="s">
        <v>2</v>
      </c>
      <c r="C262" s="23">
        <v>150</v>
      </c>
    </row>
    <row r="263" spans="1:3" ht="13.2" x14ac:dyDescent="0.25">
      <c r="A263" s="45" t="s">
        <v>328</v>
      </c>
      <c r="B263" s="45" t="s">
        <v>2</v>
      </c>
      <c r="C263" s="23">
        <v>725</v>
      </c>
    </row>
    <row r="264" spans="1:3" ht="13.2" x14ac:dyDescent="0.25">
      <c r="A264" s="45" t="s">
        <v>329</v>
      </c>
      <c r="B264" s="45" t="s">
        <v>2</v>
      </c>
      <c r="C264" s="23">
        <v>700</v>
      </c>
    </row>
    <row r="265" spans="1:3" ht="13.2" x14ac:dyDescent="0.25">
      <c r="A265" s="45" t="s">
        <v>330</v>
      </c>
      <c r="B265" s="45" t="s">
        <v>2</v>
      </c>
      <c r="C265" s="23">
        <v>200</v>
      </c>
    </row>
    <row r="266" spans="1:3" ht="13.2" x14ac:dyDescent="0.25">
      <c r="A266" s="45" t="s">
        <v>331</v>
      </c>
      <c r="B266" s="45" t="s">
        <v>2</v>
      </c>
      <c r="C266" s="23">
        <v>150</v>
      </c>
    </row>
    <row r="267" spans="1:3" ht="13.2" x14ac:dyDescent="0.25">
      <c r="A267" s="45" t="s">
        <v>332</v>
      </c>
      <c r="B267" s="45" t="s">
        <v>2</v>
      </c>
      <c r="C267" s="23">
        <v>200</v>
      </c>
    </row>
    <row r="268" spans="1:3" ht="13.2" x14ac:dyDescent="0.25">
      <c r="A268" s="45" t="s">
        <v>333</v>
      </c>
      <c r="B268" s="45" t="s">
        <v>2</v>
      </c>
      <c r="C268" s="23">
        <v>200</v>
      </c>
    </row>
    <row r="269" spans="1:3" ht="13.2" x14ac:dyDescent="0.25">
      <c r="A269" s="45" t="s">
        <v>334</v>
      </c>
      <c r="B269" s="45" t="s">
        <v>2</v>
      </c>
      <c r="C269" s="23">
        <v>275</v>
      </c>
    </row>
    <row r="270" spans="1:3" ht="13.2" x14ac:dyDescent="0.25">
      <c r="A270" s="45" t="s">
        <v>335</v>
      </c>
      <c r="B270" s="45" t="s">
        <v>2</v>
      </c>
      <c r="C270" s="23">
        <v>250</v>
      </c>
    </row>
    <row r="271" spans="1:3" ht="13.2" x14ac:dyDescent="0.25">
      <c r="A271" s="45" t="s">
        <v>336</v>
      </c>
      <c r="B271" s="45" t="s">
        <v>2</v>
      </c>
      <c r="C271" s="23">
        <v>150</v>
      </c>
    </row>
    <row r="272" spans="1:3" ht="13.2" x14ac:dyDescent="0.25">
      <c r="A272" s="45" t="s">
        <v>337</v>
      </c>
      <c r="B272" s="45" t="s">
        <v>2</v>
      </c>
      <c r="C272" s="23">
        <v>200</v>
      </c>
    </row>
    <row r="273" spans="1:3" ht="13.2" x14ac:dyDescent="0.25">
      <c r="A273" s="45" t="s">
        <v>338</v>
      </c>
      <c r="B273" s="45" t="s">
        <v>2</v>
      </c>
      <c r="C273" s="23">
        <v>1025</v>
      </c>
    </row>
    <row r="274" spans="1:3" ht="13.2" x14ac:dyDescent="0.25">
      <c r="A274" s="45" t="s">
        <v>339</v>
      </c>
      <c r="B274" s="45" t="s">
        <v>2</v>
      </c>
      <c r="C274" s="23">
        <v>725</v>
      </c>
    </row>
    <row r="275" spans="1:3" ht="13.2" x14ac:dyDescent="0.25">
      <c r="A275" s="45" t="s">
        <v>340</v>
      </c>
      <c r="B275" s="45" t="s">
        <v>2</v>
      </c>
      <c r="C275" s="23">
        <v>325</v>
      </c>
    </row>
    <row r="276" spans="1:3" ht="13.2" x14ac:dyDescent="0.25">
      <c r="A276" s="45" t="s">
        <v>341</v>
      </c>
      <c r="B276" s="45" t="s">
        <v>2</v>
      </c>
      <c r="C276" s="23">
        <v>875</v>
      </c>
    </row>
    <row r="277" spans="1:3" ht="13.2" x14ac:dyDescent="0.25">
      <c r="A277" s="45" t="s">
        <v>342</v>
      </c>
      <c r="B277" s="45" t="s">
        <v>2</v>
      </c>
      <c r="C277" s="23">
        <v>650</v>
      </c>
    </row>
    <row r="278" spans="1:3" ht="13.2" x14ac:dyDescent="0.25">
      <c r="A278" s="45" t="s">
        <v>343</v>
      </c>
      <c r="B278" s="45" t="s">
        <v>2</v>
      </c>
      <c r="C278" s="23">
        <v>450</v>
      </c>
    </row>
    <row r="279" spans="1:3" ht="13.2" x14ac:dyDescent="0.25">
      <c r="A279" s="45" t="s">
        <v>344</v>
      </c>
      <c r="B279" s="45" t="s">
        <v>2</v>
      </c>
      <c r="C279" s="23">
        <v>825</v>
      </c>
    </row>
    <row r="280" spans="1:3" ht="13.2" x14ac:dyDescent="0.25">
      <c r="A280" s="45" t="s">
        <v>345</v>
      </c>
      <c r="B280" s="45" t="s">
        <v>2</v>
      </c>
      <c r="C280" s="23">
        <v>625</v>
      </c>
    </row>
    <row r="281" spans="1:3" ht="13.2" x14ac:dyDescent="0.25">
      <c r="A281" s="45" t="s">
        <v>346</v>
      </c>
      <c r="B281" s="45" t="s">
        <v>2</v>
      </c>
      <c r="C281" s="23">
        <v>150</v>
      </c>
    </row>
    <row r="282" spans="1:3" ht="13.2" x14ac:dyDescent="0.25">
      <c r="A282" s="45" t="s">
        <v>347</v>
      </c>
      <c r="B282" s="45" t="s">
        <v>2</v>
      </c>
      <c r="C282" s="23">
        <v>150</v>
      </c>
    </row>
    <row r="283" spans="1:3" ht="13.2" x14ac:dyDescent="0.25">
      <c r="A283" s="45" t="s">
        <v>348</v>
      </c>
      <c r="B283" s="45" t="s">
        <v>2</v>
      </c>
      <c r="C283" s="23">
        <v>675</v>
      </c>
    </row>
    <row r="284" spans="1:3" ht="13.2" x14ac:dyDescent="0.25">
      <c r="A284" s="45" t="s">
        <v>349</v>
      </c>
      <c r="B284" s="45" t="s">
        <v>2</v>
      </c>
      <c r="C284" s="23">
        <v>750</v>
      </c>
    </row>
    <row r="285" spans="1:3" ht="13.2" x14ac:dyDescent="0.25">
      <c r="A285" s="45" t="s">
        <v>350</v>
      </c>
      <c r="B285" s="45" t="s">
        <v>2</v>
      </c>
      <c r="C285" s="23">
        <v>550</v>
      </c>
    </row>
    <row r="286" spans="1:3" ht="13.2" x14ac:dyDescent="0.25">
      <c r="A286" s="45" t="s">
        <v>351</v>
      </c>
      <c r="B286" s="45" t="s">
        <v>2</v>
      </c>
      <c r="C286" s="23">
        <v>325</v>
      </c>
    </row>
    <row r="287" spans="1:3" ht="13.2" x14ac:dyDescent="0.25">
      <c r="A287" s="45" t="s">
        <v>352</v>
      </c>
      <c r="B287" s="45" t="s">
        <v>2</v>
      </c>
      <c r="C287" s="23">
        <v>150</v>
      </c>
    </row>
    <row r="288" spans="1:3" ht="13.2" x14ac:dyDescent="0.25">
      <c r="A288" s="45" t="s">
        <v>353</v>
      </c>
      <c r="B288" s="45" t="s">
        <v>2</v>
      </c>
      <c r="C288" s="23">
        <v>275</v>
      </c>
    </row>
    <row r="289" spans="1:3" ht="13.2" x14ac:dyDescent="0.25">
      <c r="A289" s="45" t="s">
        <v>354</v>
      </c>
      <c r="B289" s="45" t="s">
        <v>2</v>
      </c>
      <c r="C289" s="23">
        <v>275</v>
      </c>
    </row>
    <row r="290" spans="1:3" ht="13.2" x14ac:dyDescent="0.25">
      <c r="A290" s="45" t="s">
        <v>355</v>
      </c>
      <c r="B290" s="45" t="s">
        <v>2</v>
      </c>
      <c r="C290" s="23">
        <v>150</v>
      </c>
    </row>
    <row r="291" spans="1:3" ht="13.2" x14ac:dyDescent="0.25">
      <c r="A291" s="45" t="s">
        <v>356</v>
      </c>
      <c r="B291" s="45" t="s">
        <v>2</v>
      </c>
      <c r="C291" s="23">
        <v>300</v>
      </c>
    </row>
    <row r="292" spans="1:3" ht="13.2" x14ac:dyDescent="0.25">
      <c r="A292" s="45" t="s">
        <v>357</v>
      </c>
      <c r="B292" s="45" t="s">
        <v>2</v>
      </c>
      <c r="C292" s="23">
        <v>425</v>
      </c>
    </row>
    <row r="293" spans="1:3" ht="13.2" x14ac:dyDescent="0.25">
      <c r="A293" s="45" t="s">
        <v>358</v>
      </c>
      <c r="B293" s="45" t="s">
        <v>2</v>
      </c>
      <c r="C293" s="23">
        <v>300</v>
      </c>
    </row>
    <row r="294" spans="1:3" ht="13.2" x14ac:dyDescent="0.25">
      <c r="A294" s="45" t="s">
        <v>359</v>
      </c>
      <c r="B294" s="45" t="s">
        <v>2</v>
      </c>
      <c r="C294" s="23">
        <v>150</v>
      </c>
    </row>
    <row r="295" spans="1:3" ht="13.2" x14ac:dyDescent="0.25">
      <c r="A295" s="45" t="s">
        <v>360</v>
      </c>
      <c r="B295" s="45" t="s">
        <v>2</v>
      </c>
      <c r="C295" s="23">
        <v>150</v>
      </c>
    </row>
    <row r="296" spans="1:3" ht="13.2" x14ac:dyDescent="0.25">
      <c r="A296" s="45" t="s">
        <v>361</v>
      </c>
      <c r="B296" s="45" t="s">
        <v>2</v>
      </c>
      <c r="C296" s="23">
        <v>250</v>
      </c>
    </row>
    <row r="297" spans="1:3" ht="13.2" x14ac:dyDescent="0.25">
      <c r="A297" s="45" t="s">
        <v>362</v>
      </c>
      <c r="B297" s="45" t="s">
        <v>2</v>
      </c>
      <c r="C297" s="23">
        <v>150</v>
      </c>
    </row>
    <row r="298" spans="1:3" ht="13.2" x14ac:dyDescent="0.25">
      <c r="A298" s="45" t="s">
        <v>363</v>
      </c>
      <c r="B298" s="45" t="s">
        <v>2</v>
      </c>
      <c r="C298" s="23">
        <v>150</v>
      </c>
    </row>
    <row r="299" spans="1:3" ht="13.2" x14ac:dyDescent="0.25">
      <c r="A299" s="45" t="s">
        <v>364</v>
      </c>
      <c r="B299" s="45" t="s">
        <v>2</v>
      </c>
      <c r="C299" s="23">
        <v>275</v>
      </c>
    </row>
    <row r="300" spans="1:3" ht="13.2" x14ac:dyDescent="0.25">
      <c r="A300" s="45" t="s">
        <v>365</v>
      </c>
      <c r="B300" s="45" t="s">
        <v>2</v>
      </c>
      <c r="C300" s="23">
        <v>325</v>
      </c>
    </row>
    <row r="301" spans="1:3" ht="13.2" x14ac:dyDescent="0.25">
      <c r="A301" s="45" t="s">
        <v>366</v>
      </c>
      <c r="B301" s="45" t="s">
        <v>2</v>
      </c>
      <c r="C301" s="23">
        <v>350</v>
      </c>
    </row>
    <row r="302" spans="1:3" ht="13.2" x14ac:dyDescent="0.25">
      <c r="A302" s="45" t="s">
        <v>367</v>
      </c>
      <c r="B302" s="45" t="s">
        <v>2</v>
      </c>
      <c r="C302" s="23">
        <v>200</v>
      </c>
    </row>
    <row r="303" spans="1:3" ht="13.2" x14ac:dyDescent="0.25">
      <c r="A303" s="45" t="s">
        <v>368</v>
      </c>
      <c r="B303" s="45" t="s">
        <v>2</v>
      </c>
      <c r="C303" s="23">
        <v>275</v>
      </c>
    </row>
    <row r="304" spans="1:3" ht="13.2" x14ac:dyDescent="0.25">
      <c r="A304" s="45" t="s">
        <v>369</v>
      </c>
      <c r="B304" s="45" t="s">
        <v>2</v>
      </c>
      <c r="C304" s="23">
        <v>575</v>
      </c>
    </row>
    <row r="305" spans="1:3" ht="13.2" x14ac:dyDescent="0.25">
      <c r="A305" s="45" t="s">
        <v>370</v>
      </c>
      <c r="B305" s="45" t="s">
        <v>2</v>
      </c>
      <c r="C305" s="23">
        <v>300</v>
      </c>
    </row>
    <row r="306" spans="1:3" ht="13.2" x14ac:dyDescent="0.25">
      <c r="A306" s="45" t="s">
        <v>371</v>
      </c>
      <c r="B306" s="45" t="s">
        <v>2</v>
      </c>
      <c r="C306" s="23">
        <v>425</v>
      </c>
    </row>
    <row r="307" spans="1:3" ht="13.2" x14ac:dyDescent="0.25">
      <c r="A307" s="45" t="s">
        <v>372</v>
      </c>
      <c r="B307" s="45" t="s">
        <v>2</v>
      </c>
      <c r="C307" s="23">
        <v>450</v>
      </c>
    </row>
    <row r="308" spans="1:3" ht="13.2" x14ac:dyDescent="0.25">
      <c r="A308" s="45" t="s">
        <v>373</v>
      </c>
      <c r="B308" s="45" t="s">
        <v>2</v>
      </c>
      <c r="C308" s="23">
        <v>450</v>
      </c>
    </row>
    <row r="309" spans="1:3" ht="13.2" x14ac:dyDescent="0.25">
      <c r="A309" s="45" t="s">
        <v>374</v>
      </c>
      <c r="B309" s="45" t="s">
        <v>2</v>
      </c>
      <c r="C309" s="23">
        <v>250</v>
      </c>
    </row>
    <row r="310" spans="1:3" ht="13.2" x14ac:dyDescent="0.25">
      <c r="A310" s="45" t="s">
        <v>375</v>
      </c>
      <c r="B310" s="45" t="s">
        <v>2</v>
      </c>
      <c r="C310" s="23">
        <v>175</v>
      </c>
    </row>
    <row r="311" spans="1:3" ht="13.2" x14ac:dyDescent="0.25">
      <c r="A311" s="45" t="s">
        <v>376</v>
      </c>
      <c r="B311" s="45" t="s">
        <v>2</v>
      </c>
      <c r="C311" s="23">
        <v>150</v>
      </c>
    </row>
    <row r="312" spans="1:3" ht="13.2" x14ac:dyDescent="0.25">
      <c r="A312" s="45" t="s">
        <v>377</v>
      </c>
      <c r="B312" s="45" t="s">
        <v>2</v>
      </c>
      <c r="C312" s="23">
        <v>225</v>
      </c>
    </row>
    <row r="313" spans="1:3" ht="13.2" x14ac:dyDescent="0.25">
      <c r="A313" s="45" t="s">
        <v>378</v>
      </c>
      <c r="B313" s="45" t="s">
        <v>2</v>
      </c>
      <c r="C313" s="23">
        <v>350</v>
      </c>
    </row>
    <row r="314" spans="1:3" ht="13.2" x14ac:dyDescent="0.25">
      <c r="A314" s="45" t="s">
        <v>379</v>
      </c>
      <c r="B314" s="45" t="s">
        <v>2</v>
      </c>
      <c r="C314" s="23">
        <v>150</v>
      </c>
    </row>
    <row r="315" spans="1:3" ht="13.2" x14ac:dyDescent="0.25">
      <c r="A315" s="45" t="s">
        <v>380</v>
      </c>
      <c r="B315" s="45" t="s">
        <v>2</v>
      </c>
      <c r="C315" s="23">
        <v>150</v>
      </c>
    </row>
    <row r="316" spans="1:3" ht="13.2" x14ac:dyDescent="0.25">
      <c r="A316" s="45" t="s">
        <v>381</v>
      </c>
      <c r="B316" s="45" t="s">
        <v>2</v>
      </c>
      <c r="C316" s="23">
        <v>725</v>
      </c>
    </row>
    <row r="317" spans="1:3" ht="13.2" x14ac:dyDescent="0.25">
      <c r="A317" s="45" t="s">
        <v>382</v>
      </c>
      <c r="B317" s="45" t="s">
        <v>2</v>
      </c>
      <c r="C317" s="23">
        <v>575</v>
      </c>
    </row>
    <row r="318" spans="1:3" ht="13.2" x14ac:dyDescent="0.25">
      <c r="A318" s="45" t="s">
        <v>383</v>
      </c>
      <c r="B318" s="45" t="s">
        <v>2</v>
      </c>
      <c r="C318" s="23">
        <v>700</v>
      </c>
    </row>
    <row r="319" spans="1:3" ht="13.2" x14ac:dyDescent="0.25">
      <c r="A319" s="45" t="s">
        <v>384</v>
      </c>
      <c r="B319" s="45" t="s">
        <v>2</v>
      </c>
      <c r="C319" s="23">
        <v>475</v>
      </c>
    </row>
    <row r="320" spans="1:3" ht="13.2" x14ac:dyDescent="0.25">
      <c r="A320" s="45" t="s">
        <v>385</v>
      </c>
      <c r="B320" s="45" t="s">
        <v>2</v>
      </c>
      <c r="C320" s="23">
        <v>650</v>
      </c>
    </row>
    <row r="321" spans="1:3" ht="13.2" x14ac:dyDescent="0.25">
      <c r="A321" s="45" t="s">
        <v>386</v>
      </c>
      <c r="B321" s="45" t="s">
        <v>2</v>
      </c>
      <c r="C321" s="23">
        <v>750</v>
      </c>
    </row>
    <row r="322" spans="1:3" ht="13.2" x14ac:dyDescent="0.25">
      <c r="A322" s="45" t="s">
        <v>387</v>
      </c>
      <c r="B322" s="45" t="s">
        <v>2</v>
      </c>
      <c r="C322" s="23">
        <v>700</v>
      </c>
    </row>
    <row r="323" spans="1:3" ht="13.2" x14ac:dyDescent="0.25">
      <c r="A323" s="45" t="s">
        <v>388</v>
      </c>
      <c r="B323" s="45" t="s">
        <v>2</v>
      </c>
      <c r="C323" s="23">
        <v>725</v>
      </c>
    </row>
    <row r="324" spans="1:3" ht="13.2" x14ac:dyDescent="0.25">
      <c r="A324" s="45" t="s">
        <v>389</v>
      </c>
      <c r="B324" s="45" t="s">
        <v>2</v>
      </c>
      <c r="C324" s="23">
        <v>550</v>
      </c>
    </row>
    <row r="325" spans="1:3" ht="13.2" x14ac:dyDescent="0.25">
      <c r="A325" s="45" t="s">
        <v>390</v>
      </c>
      <c r="B325" s="45" t="s">
        <v>2</v>
      </c>
      <c r="C325" s="23">
        <v>725</v>
      </c>
    </row>
    <row r="326" spans="1:3" ht="13.2" x14ac:dyDescent="0.25">
      <c r="A326" s="45" t="s">
        <v>391</v>
      </c>
      <c r="B326" s="45" t="s">
        <v>2</v>
      </c>
      <c r="C326" s="23">
        <v>275</v>
      </c>
    </row>
    <row r="327" spans="1:3" ht="13.2" x14ac:dyDescent="0.25">
      <c r="A327" s="45" t="s">
        <v>392</v>
      </c>
      <c r="B327" s="45" t="s">
        <v>2</v>
      </c>
      <c r="C327" s="23">
        <v>800</v>
      </c>
    </row>
    <row r="328" spans="1:3" ht="13.2" x14ac:dyDescent="0.25">
      <c r="A328" s="45" t="s">
        <v>393</v>
      </c>
      <c r="B328" s="45" t="s">
        <v>2</v>
      </c>
      <c r="C328" s="23">
        <v>350</v>
      </c>
    </row>
    <row r="329" spans="1:3" ht="13.2" x14ac:dyDescent="0.25">
      <c r="A329" s="45" t="s">
        <v>394</v>
      </c>
      <c r="B329" s="45" t="s">
        <v>2</v>
      </c>
      <c r="C329" s="23">
        <v>800</v>
      </c>
    </row>
    <row r="330" spans="1:3" ht="13.2" x14ac:dyDescent="0.25">
      <c r="A330" s="45" t="s">
        <v>395</v>
      </c>
      <c r="B330" s="45" t="s">
        <v>2</v>
      </c>
      <c r="C330" s="23">
        <v>825</v>
      </c>
    </row>
    <row r="331" spans="1:3" ht="13.2" x14ac:dyDescent="0.25">
      <c r="A331" s="45" t="s">
        <v>396</v>
      </c>
      <c r="B331" s="45" t="s">
        <v>2</v>
      </c>
      <c r="C331" s="23">
        <v>825</v>
      </c>
    </row>
    <row r="332" spans="1:3" ht="13.2" x14ac:dyDescent="0.25">
      <c r="A332" s="45" t="s">
        <v>397</v>
      </c>
      <c r="B332" s="45" t="s">
        <v>2</v>
      </c>
      <c r="C332" s="23">
        <v>400</v>
      </c>
    </row>
    <row r="333" spans="1:3" ht="13.2" x14ac:dyDescent="0.25">
      <c r="A333" s="45" t="s">
        <v>398</v>
      </c>
      <c r="B333" s="45" t="s">
        <v>2</v>
      </c>
      <c r="C333" s="23">
        <v>625</v>
      </c>
    </row>
    <row r="334" spans="1:3" ht="13.2" x14ac:dyDescent="0.25">
      <c r="A334" s="45" t="s">
        <v>399</v>
      </c>
      <c r="B334" s="45" t="s">
        <v>2</v>
      </c>
      <c r="C334" s="23">
        <v>400</v>
      </c>
    </row>
    <row r="335" spans="1:3" ht="13.2" x14ac:dyDescent="0.25">
      <c r="A335" s="45" t="s">
        <v>400</v>
      </c>
      <c r="B335" s="45" t="s">
        <v>2</v>
      </c>
      <c r="C335" s="23">
        <v>475</v>
      </c>
    </row>
    <row r="336" spans="1:3" ht="13.2" x14ac:dyDescent="0.25">
      <c r="A336" s="45" t="s">
        <v>401</v>
      </c>
      <c r="B336" s="45" t="s">
        <v>2</v>
      </c>
      <c r="C336" s="23">
        <v>650</v>
      </c>
    </row>
    <row r="337" spans="1:3" ht="13.2" x14ac:dyDescent="0.25">
      <c r="A337" s="45" t="s">
        <v>402</v>
      </c>
      <c r="B337" s="45" t="s">
        <v>2</v>
      </c>
      <c r="C337" s="23">
        <v>475</v>
      </c>
    </row>
    <row r="338" spans="1:3" ht="13.2" x14ac:dyDescent="0.25">
      <c r="A338" s="45" t="s">
        <v>403</v>
      </c>
      <c r="B338" s="45" t="s">
        <v>2</v>
      </c>
      <c r="C338" s="23">
        <v>625</v>
      </c>
    </row>
    <row r="339" spans="1:3" ht="13.2" x14ac:dyDescent="0.25">
      <c r="A339" s="45" t="s">
        <v>404</v>
      </c>
      <c r="B339" s="45" t="s">
        <v>2</v>
      </c>
      <c r="C339" s="23">
        <v>525</v>
      </c>
    </row>
    <row r="340" spans="1:3" ht="13.2" x14ac:dyDescent="0.25">
      <c r="A340" s="45" t="s">
        <v>405</v>
      </c>
      <c r="B340" s="45" t="s">
        <v>2</v>
      </c>
      <c r="C340" s="23">
        <v>625</v>
      </c>
    </row>
    <row r="341" spans="1:3" ht="13.2" x14ac:dyDescent="0.25">
      <c r="A341" s="45" t="s">
        <v>406</v>
      </c>
      <c r="B341" s="45" t="s">
        <v>2</v>
      </c>
      <c r="C341" s="23">
        <v>375</v>
      </c>
    </row>
    <row r="342" spans="1:3" ht="13.2" x14ac:dyDescent="0.25">
      <c r="A342" s="45" t="s">
        <v>407</v>
      </c>
      <c r="B342" s="45" t="s">
        <v>2</v>
      </c>
      <c r="C342" s="23">
        <v>525</v>
      </c>
    </row>
    <row r="343" spans="1:3" ht="13.2" x14ac:dyDescent="0.25">
      <c r="A343" s="45" t="s">
        <v>408</v>
      </c>
      <c r="B343" s="45" t="s">
        <v>2</v>
      </c>
      <c r="C343" s="23">
        <v>475</v>
      </c>
    </row>
    <row r="344" spans="1:3" ht="13.2" x14ac:dyDescent="0.25">
      <c r="A344" s="45" t="s">
        <v>409</v>
      </c>
      <c r="B344" s="45" t="s">
        <v>2</v>
      </c>
      <c r="C344" s="23">
        <v>650</v>
      </c>
    </row>
    <row r="345" spans="1:3" ht="13.2" x14ac:dyDescent="0.25">
      <c r="A345" s="45" t="s">
        <v>410</v>
      </c>
      <c r="B345" s="45" t="s">
        <v>2</v>
      </c>
      <c r="C345" s="23">
        <v>375</v>
      </c>
    </row>
    <row r="346" spans="1:3" ht="13.2" x14ac:dyDescent="0.25">
      <c r="A346" s="45" t="s">
        <v>411</v>
      </c>
      <c r="B346" s="45" t="s">
        <v>2</v>
      </c>
      <c r="C346" s="23">
        <v>700</v>
      </c>
    </row>
    <row r="347" spans="1:3" ht="13.2" x14ac:dyDescent="0.25">
      <c r="A347" s="45" t="s">
        <v>412</v>
      </c>
      <c r="B347" s="45" t="s">
        <v>2</v>
      </c>
      <c r="C347" s="23">
        <v>525</v>
      </c>
    </row>
    <row r="348" spans="1:3" ht="13.2" x14ac:dyDescent="0.25">
      <c r="A348" s="45" t="s">
        <v>413</v>
      </c>
      <c r="B348" s="45" t="s">
        <v>2</v>
      </c>
      <c r="C348" s="23">
        <v>925</v>
      </c>
    </row>
    <row r="349" spans="1:3" ht="13.2" x14ac:dyDescent="0.25">
      <c r="A349" s="45" t="s">
        <v>414</v>
      </c>
      <c r="B349" s="45" t="s">
        <v>2</v>
      </c>
      <c r="C349" s="23">
        <v>250</v>
      </c>
    </row>
    <row r="350" spans="1:3" ht="13.2" x14ac:dyDescent="0.25">
      <c r="A350" s="45" t="s">
        <v>415</v>
      </c>
      <c r="B350" s="45" t="s">
        <v>2</v>
      </c>
      <c r="C350" s="23">
        <v>900</v>
      </c>
    </row>
    <row r="351" spans="1:3" ht="13.2" x14ac:dyDescent="0.25">
      <c r="A351" s="45" t="s">
        <v>416</v>
      </c>
      <c r="B351" s="45" t="s">
        <v>2</v>
      </c>
      <c r="C351" s="23">
        <v>825</v>
      </c>
    </row>
    <row r="352" spans="1:3" ht="13.2" x14ac:dyDescent="0.25">
      <c r="A352" s="45" t="s">
        <v>417</v>
      </c>
      <c r="B352" s="45" t="s">
        <v>2</v>
      </c>
      <c r="C352" s="23">
        <v>750</v>
      </c>
    </row>
    <row r="353" spans="1:3" ht="13.2" x14ac:dyDescent="0.25">
      <c r="A353" s="45" t="s">
        <v>418</v>
      </c>
      <c r="B353" s="45" t="s">
        <v>2</v>
      </c>
      <c r="C353" s="23">
        <v>1100</v>
      </c>
    </row>
    <row r="354" spans="1:3" ht="13.2" x14ac:dyDescent="0.25">
      <c r="A354" s="45" t="s">
        <v>419</v>
      </c>
      <c r="B354" s="45" t="s">
        <v>2</v>
      </c>
      <c r="C354" s="23">
        <v>1200</v>
      </c>
    </row>
    <row r="355" spans="1:3" ht="13.2" x14ac:dyDescent="0.25">
      <c r="A355" s="45" t="s">
        <v>420</v>
      </c>
      <c r="B355" s="45" t="s">
        <v>2</v>
      </c>
      <c r="C355" s="23">
        <v>850</v>
      </c>
    </row>
    <row r="356" spans="1:3" ht="13.2" x14ac:dyDescent="0.25">
      <c r="A356" s="45" t="s">
        <v>421</v>
      </c>
      <c r="B356" s="45" t="s">
        <v>2</v>
      </c>
      <c r="C356" s="23">
        <v>550</v>
      </c>
    </row>
    <row r="357" spans="1:3" ht="13.2" x14ac:dyDescent="0.25">
      <c r="A357" s="45" t="s">
        <v>422</v>
      </c>
      <c r="B357" s="45" t="s">
        <v>2</v>
      </c>
      <c r="C357" s="23">
        <v>850</v>
      </c>
    </row>
    <row r="358" spans="1:3" ht="13.2" x14ac:dyDescent="0.25">
      <c r="A358" s="45" t="s">
        <v>423</v>
      </c>
      <c r="B358" s="45" t="s">
        <v>2</v>
      </c>
      <c r="C358" s="23">
        <v>825</v>
      </c>
    </row>
    <row r="359" spans="1:3" ht="13.2" x14ac:dyDescent="0.25">
      <c r="A359" s="45" t="s">
        <v>424</v>
      </c>
      <c r="B359" s="45" t="s">
        <v>2</v>
      </c>
      <c r="C359" s="23">
        <v>925</v>
      </c>
    </row>
    <row r="360" spans="1:3" ht="13.2" x14ac:dyDescent="0.25">
      <c r="A360" s="45" t="s">
        <v>425</v>
      </c>
      <c r="B360" s="45" t="s">
        <v>2</v>
      </c>
      <c r="C360" s="23">
        <v>925</v>
      </c>
    </row>
    <row r="361" spans="1:3" ht="13.2" x14ac:dyDescent="0.25">
      <c r="A361" s="45" t="s">
        <v>426</v>
      </c>
      <c r="B361" s="45" t="s">
        <v>2</v>
      </c>
      <c r="C361" s="23">
        <v>1525</v>
      </c>
    </row>
    <row r="362" spans="1:3" ht="13.2" x14ac:dyDescent="0.25">
      <c r="A362" s="45" t="s">
        <v>427</v>
      </c>
      <c r="B362" s="45" t="s">
        <v>2</v>
      </c>
      <c r="C362" s="23">
        <v>375</v>
      </c>
    </row>
    <row r="363" spans="1:3" ht="13.2" x14ac:dyDescent="0.25">
      <c r="A363" s="45" t="s">
        <v>428</v>
      </c>
      <c r="B363" s="45" t="s">
        <v>2</v>
      </c>
      <c r="C363" s="23">
        <v>900</v>
      </c>
    </row>
    <row r="364" spans="1:3" ht="13.2" x14ac:dyDescent="0.25">
      <c r="A364" s="45" t="s">
        <v>429</v>
      </c>
      <c r="B364" s="45" t="s">
        <v>2</v>
      </c>
      <c r="C364" s="23">
        <v>1100</v>
      </c>
    </row>
    <row r="365" spans="1:3" ht="13.2" x14ac:dyDescent="0.25">
      <c r="A365" s="45" t="s">
        <v>430</v>
      </c>
      <c r="B365" s="45" t="s">
        <v>2</v>
      </c>
      <c r="C365" s="23">
        <v>550</v>
      </c>
    </row>
    <row r="366" spans="1:3" ht="13.2" x14ac:dyDescent="0.25">
      <c r="A366" s="45" t="s">
        <v>431</v>
      </c>
      <c r="B366" s="45" t="s">
        <v>2</v>
      </c>
      <c r="C366" s="23">
        <v>550</v>
      </c>
    </row>
    <row r="367" spans="1:3" ht="13.2" x14ac:dyDescent="0.25">
      <c r="A367" s="45" t="s">
        <v>432</v>
      </c>
      <c r="B367" s="45" t="s">
        <v>2</v>
      </c>
      <c r="C367" s="23">
        <v>375</v>
      </c>
    </row>
    <row r="368" spans="1:3" ht="13.2" x14ac:dyDescent="0.25">
      <c r="A368" s="45" t="s">
        <v>433</v>
      </c>
      <c r="B368" s="45" t="s">
        <v>2</v>
      </c>
      <c r="C368" s="23">
        <v>650</v>
      </c>
    </row>
    <row r="369" spans="1:3" ht="13.2" x14ac:dyDescent="0.25">
      <c r="A369" s="45" t="s">
        <v>434</v>
      </c>
      <c r="B369" s="45" t="s">
        <v>2</v>
      </c>
      <c r="C369" s="23">
        <v>700</v>
      </c>
    </row>
    <row r="370" spans="1:3" ht="13.2" x14ac:dyDescent="0.25">
      <c r="A370" s="45" t="s">
        <v>435</v>
      </c>
      <c r="B370" s="45" t="s">
        <v>2</v>
      </c>
      <c r="C370" s="23">
        <v>975</v>
      </c>
    </row>
    <row r="371" spans="1:3" ht="13.2" x14ac:dyDescent="0.25">
      <c r="A371" s="45" t="s">
        <v>436</v>
      </c>
      <c r="B371" s="45" t="s">
        <v>2</v>
      </c>
      <c r="C371" s="23">
        <v>1000</v>
      </c>
    </row>
    <row r="372" spans="1:3" ht="13.2" x14ac:dyDescent="0.25">
      <c r="A372" s="45" t="s">
        <v>437</v>
      </c>
      <c r="B372" s="45" t="s">
        <v>2</v>
      </c>
      <c r="C372" s="23">
        <v>700</v>
      </c>
    </row>
    <row r="373" spans="1:3" ht="13.2" x14ac:dyDescent="0.25">
      <c r="A373" s="45" t="s">
        <v>438</v>
      </c>
      <c r="B373" s="45" t="s">
        <v>2</v>
      </c>
      <c r="C373" s="23">
        <v>750</v>
      </c>
    </row>
    <row r="374" spans="1:3" ht="13.2" x14ac:dyDescent="0.25">
      <c r="A374" s="45" t="s">
        <v>439</v>
      </c>
      <c r="B374" s="45" t="s">
        <v>2</v>
      </c>
      <c r="C374" s="23">
        <v>625</v>
      </c>
    </row>
    <row r="375" spans="1:3" ht="13.2" x14ac:dyDescent="0.25">
      <c r="A375" s="45" t="s">
        <v>440</v>
      </c>
      <c r="B375" s="45" t="s">
        <v>2</v>
      </c>
      <c r="C375" s="23">
        <v>475</v>
      </c>
    </row>
    <row r="376" spans="1:3" ht="13.2" x14ac:dyDescent="0.25">
      <c r="A376" s="45" t="s">
        <v>441</v>
      </c>
      <c r="B376" s="45" t="s">
        <v>2</v>
      </c>
      <c r="C376" s="23">
        <v>775</v>
      </c>
    </row>
    <row r="377" spans="1:3" ht="13.2" x14ac:dyDescent="0.25">
      <c r="A377" s="45" t="s">
        <v>442</v>
      </c>
      <c r="B377" s="45" t="s">
        <v>2</v>
      </c>
      <c r="C377" s="23">
        <v>525</v>
      </c>
    </row>
    <row r="378" spans="1:3" ht="13.2" x14ac:dyDescent="0.25">
      <c r="A378" s="45" t="s">
        <v>443</v>
      </c>
      <c r="B378" s="45" t="s">
        <v>2</v>
      </c>
      <c r="C378" s="23">
        <v>400</v>
      </c>
    </row>
    <row r="379" spans="1:3" ht="13.2" x14ac:dyDescent="0.25">
      <c r="A379" s="45" t="s">
        <v>444</v>
      </c>
      <c r="B379" s="45" t="s">
        <v>2</v>
      </c>
      <c r="C379" s="23">
        <v>1100</v>
      </c>
    </row>
    <row r="380" spans="1:3" ht="13.2" x14ac:dyDescent="0.25">
      <c r="A380" s="45" t="s">
        <v>445</v>
      </c>
      <c r="B380" s="45" t="s">
        <v>2</v>
      </c>
      <c r="C380" s="23">
        <v>700</v>
      </c>
    </row>
    <row r="381" spans="1:3" ht="13.2" x14ac:dyDescent="0.25">
      <c r="A381" s="45" t="s">
        <v>446</v>
      </c>
      <c r="B381" s="45" t="s">
        <v>2</v>
      </c>
      <c r="C381" s="23">
        <v>450</v>
      </c>
    </row>
    <row r="382" spans="1:3" ht="13.2" x14ac:dyDescent="0.25">
      <c r="A382" s="45" t="s">
        <v>447</v>
      </c>
      <c r="B382" s="45" t="s">
        <v>2</v>
      </c>
      <c r="C382" s="23">
        <v>300</v>
      </c>
    </row>
    <row r="383" spans="1:3" ht="13.2" x14ac:dyDescent="0.25">
      <c r="A383" s="45" t="s">
        <v>448</v>
      </c>
      <c r="B383" s="45" t="s">
        <v>2</v>
      </c>
      <c r="C383" s="23">
        <v>450</v>
      </c>
    </row>
    <row r="384" spans="1:3" ht="13.2" x14ac:dyDescent="0.25">
      <c r="A384" s="45" t="s">
        <v>449</v>
      </c>
      <c r="B384" s="45" t="s">
        <v>2</v>
      </c>
      <c r="C384" s="23">
        <v>325</v>
      </c>
    </row>
    <row r="385" spans="1:3" ht="13.2" x14ac:dyDescent="0.25">
      <c r="A385" s="45" t="s">
        <v>450</v>
      </c>
      <c r="B385" s="45" t="s">
        <v>2</v>
      </c>
      <c r="C385" s="23">
        <v>325</v>
      </c>
    </row>
    <row r="386" spans="1:3" ht="13.2" x14ac:dyDescent="0.25">
      <c r="A386" s="45" t="s">
        <v>451</v>
      </c>
      <c r="B386" s="45" t="s">
        <v>2</v>
      </c>
      <c r="C386" s="23">
        <v>450</v>
      </c>
    </row>
    <row r="387" spans="1:3" ht="13.2" x14ac:dyDescent="0.25">
      <c r="A387" s="45" t="s">
        <v>452</v>
      </c>
      <c r="B387" s="45" t="s">
        <v>2</v>
      </c>
      <c r="C387" s="23">
        <v>675</v>
      </c>
    </row>
    <row r="388" spans="1:3" ht="13.2" x14ac:dyDescent="0.25">
      <c r="A388" s="45" t="s">
        <v>453</v>
      </c>
      <c r="B388" s="45" t="s">
        <v>2</v>
      </c>
      <c r="C388" s="23">
        <v>825</v>
      </c>
    </row>
    <row r="389" spans="1:3" ht="13.2" x14ac:dyDescent="0.25">
      <c r="A389" s="45" t="s">
        <v>454</v>
      </c>
      <c r="B389" s="45" t="s">
        <v>2</v>
      </c>
      <c r="C389" s="23">
        <v>375</v>
      </c>
    </row>
    <row r="390" spans="1:3" ht="13.2" x14ac:dyDescent="0.25">
      <c r="A390" s="45" t="s">
        <v>455</v>
      </c>
      <c r="B390" s="45" t="s">
        <v>2</v>
      </c>
      <c r="C390" s="23">
        <v>425</v>
      </c>
    </row>
    <row r="391" spans="1:3" ht="13.2" x14ac:dyDescent="0.25">
      <c r="A391" s="45" t="s">
        <v>456</v>
      </c>
      <c r="B391" s="45" t="s">
        <v>2</v>
      </c>
      <c r="C391" s="23">
        <v>375</v>
      </c>
    </row>
    <row r="392" spans="1:3" ht="13.2" x14ac:dyDescent="0.25">
      <c r="A392" s="45" t="s">
        <v>457</v>
      </c>
      <c r="B392" s="45" t="s">
        <v>2</v>
      </c>
      <c r="C392" s="23">
        <v>450</v>
      </c>
    </row>
    <row r="393" spans="1:3" ht="13.2" x14ac:dyDescent="0.25">
      <c r="A393" s="45" t="s">
        <v>458</v>
      </c>
      <c r="B393" s="45" t="s">
        <v>2</v>
      </c>
      <c r="C393" s="23">
        <v>675</v>
      </c>
    </row>
    <row r="394" spans="1:3" ht="13.2" x14ac:dyDescent="0.25">
      <c r="A394" s="45" t="s">
        <v>459</v>
      </c>
      <c r="B394" s="45" t="s">
        <v>2</v>
      </c>
      <c r="C394" s="23">
        <v>375</v>
      </c>
    </row>
    <row r="395" spans="1:3" ht="13.2" x14ac:dyDescent="0.25">
      <c r="A395" s="45" t="s">
        <v>460</v>
      </c>
      <c r="B395" s="45" t="s">
        <v>2</v>
      </c>
      <c r="C395" s="23">
        <v>550</v>
      </c>
    </row>
    <row r="396" spans="1:3" ht="13.2" x14ac:dyDescent="0.25">
      <c r="A396" s="45" t="s">
        <v>461</v>
      </c>
      <c r="B396" s="45" t="s">
        <v>2</v>
      </c>
      <c r="C396" s="23">
        <v>225</v>
      </c>
    </row>
    <row r="397" spans="1:3" ht="13.2" x14ac:dyDescent="0.25">
      <c r="A397" s="45" t="s">
        <v>462</v>
      </c>
      <c r="B397" s="45" t="s">
        <v>2</v>
      </c>
      <c r="C397" s="23">
        <v>225</v>
      </c>
    </row>
    <row r="398" spans="1:3" ht="13.2" x14ac:dyDescent="0.25">
      <c r="A398" s="45" t="s">
        <v>463</v>
      </c>
      <c r="B398" s="45" t="s">
        <v>2</v>
      </c>
      <c r="C398" s="23">
        <v>775</v>
      </c>
    </row>
    <row r="399" spans="1:3" ht="13.2" x14ac:dyDescent="0.25">
      <c r="A399" s="45" t="s">
        <v>464</v>
      </c>
      <c r="B399" s="45" t="s">
        <v>2</v>
      </c>
      <c r="C399" s="23">
        <v>325</v>
      </c>
    </row>
    <row r="400" spans="1:3" ht="13.2" x14ac:dyDescent="0.25">
      <c r="A400" s="45" t="s">
        <v>465</v>
      </c>
      <c r="B400" s="45" t="s">
        <v>2</v>
      </c>
      <c r="C400" s="23">
        <v>275</v>
      </c>
    </row>
    <row r="401" spans="1:3" ht="13.2" x14ac:dyDescent="0.25">
      <c r="A401" s="45" t="s">
        <v>466</v>
      </c>
      <c r="B401" s="45" t="s">
        <v>2</v>
      </c>
      <c r="C401" s="23">
        <v>275</v>
      </c>
    </row>
    <row r="402" spans="1:3" ht="13.2" x14ac:dyDescent="0.25">
      <c r="A402" s="45" t="s">
        <v>467</v>
      </c>
      <c r="B402" s="45" t="s">
        <v>2</v>
      </c>
      <c r="C402" s="23">
        <v>350</v>
      </c>
    </row>
    <row r="403" spans="1:3" ht="13.2" x14ac:dyDescent="0.25">
      <c r="A403" s="45" t="s">
        <v>468</v>
      </c>
      <c r="B403" s="45" t="s">
        <v>2</v>
      </c>
      <c r="C403" s="23">
        <v>275</v>
      </c>
    </row>
    <row r="404" spans="1:3" ht="13.2" x14ac:dyDescent="0.25">
      <c r="A404" s="45" t="s">
        <v>469</v>
      </c>
      <c r="B404" s="45" t="s">
        <v>2</v>
      </c>
      <c r="C404" s="23">
        <v>150</v>
      </c>
    </row>
    <row r="405" spans="1:3" ht="13.2" x14ac:dyDescent="0.25">
      <c r="A405" s="45" t="s">
        <v>470</v>
      </c>
      <c r="B405" s="45" t="s">
        <v>2</v>
      </c>
      <c r="C405" s="23">
        <v>900</v>
      </c>
    </row>
    <row r="406" spans="1:3" ht="13.2" x14ac:dyDescent="0.25">
      <c r="A406" s="45" t="s">
        <v>471</v>
      </c>
      <c r="B406" s="45" t="s">
        <v>2</v>
      </c>
      <c r="C406" s="23">
        <v>375</v>
      </c>
    </row>
    <row r="407" spans="1:3" ht="13.2" x14ac:dyDescent="0.25">
      <c r="A407" s="45" t="s">
        <v>472</v>
      </c>
      <c r="B407" s="45" t="s">
        <v>2</v>
      </c>
      <c r="C407" s="23">
        <v>150</v>
      </c>
    </row>
    <row r="408" spans="1:3" ht="13.2" x14ac:dyDescent="0.25">
      <c r="A408" s="45" t="s">
        <v>473</v>
      </c>
      <c r="B408" s="45" t="s">
        <v>2</v>
      </c>
      <c r="C408" s="23">
        <v>150</v>
      </c>
    </row>
    <row r="409" spans="1:3" ht="13.2" x14ac:dyDescent="0.25">
      <c r="A409" s="45" t="s">
        <v>474</v>
      </c>
      <c r="B409" s="45" t="s">
        <v>2</v>
      </c>
      <c r="C409" s="23">
        <v>325</v>
      </c>
    </row>
    <row r="410" spans="1:3" ht="13.2" x14ac:dyDescent="0.25">
      <c r="A410" s="45" t="s">
        <v>475</v>
      </c>
      <c r="B410" s="45" t="s">
        <v>2</v>
      </c>
      <c r="C410" s="23">
        <v>150</v>
      </c>
    </row>
    <row r="411" spans="1:3" ht="13.2" x14ac:dyDescent="0.25">
      <c r="A411" s="45" t="s">
        <v>476</v>
      </c>
      <c r="B411" s="45" t="s">
        <v>2</v>
      </c>
      <c r="C411" s="23">
        <v>500</v>
      </c>
    </row>
    <row r="412" spans="1:3" ht="13.2" x14ac:dyDescent="0.25">
      <c r="A412" s="45" t="s">
        <v>477</v>
      </c>
      <c r="B412" s="45" t="s">
        <v>2</v>
      </c>
      <c r="C412" s="23">
        <v>150</v>
      </c>
    </row>
    <row r="413" spans="1:3" ht="13.2" x14ac:dyDescent="0.25">
      <c r="A413" s="45" t="s">
        <v>478</v>
      </c>
      <c r="B413" s="45" t="s">
        <v>2</v>
      </c>
      <c r="C413" s="23">
        <v>375</v>
      </c>
    </row>
    <row r="414" spans="1:3" ht="13.2" x14ac:dyDescent="0.25">
      <c r="A414" s="45" t="s">
        <v>479</v>
      </c>
      <c r="B414" s="45" t="s">
        <v>2</v>
      </c>
      <c r="C414" s="23">
        <v>150</v>
      </c>
    </row>
    <row r="415" spans="1:3" ht="13.2" x14ac:dyDescent="0.25">
      <c r="A415" s="45" t="s">
        <v>480</v>
      </c>
      <c r="B415" s="45" t="s">
        <v>2</v>
      </c>
      <c r="C415" s="23">
        <v>600</v>
      </c>
    </row>
    <row r="416" spans="1:3" ht="13.2" x14ac:dyDescent="0.25">
      <c r="A416" s="45" t="s">
        <v>481</v>
      </c>
      <c r="B416" s="45" t="s">
        <v>2</v>
      </c>
      <c r="C416" s="23">
        <v>150</v>
      </c>
    </row>
    <row r="417" spans="1:3" ht="13.2" x14ac:dyDescent="0.25">
      <c r="A417" s="45" t="s">
        <v>482</v>
      </c>
      <c r="B417" s="45" t="s">
        <v>2</v>
      </c>
      <c r="C417" s="23">
        <v>150</v>
      </c>
    </row>
    <row r="418" spans="1:3" ht="13.2" x14ac:dyDescent="0.25">
      <c r="A418" s="45" t="s">
        <v>483</v>
      </c>
      <c r="B418" s="45" t="s">
        <v>2</v>
      </c>
      <c r="C418" s="23">
        <v>300</v>
      </c>
    </row>
    <row r="419" spans="1:3" ht="13.2" x14ac:dyDescent="0.25">
      <c r="A419" s="45" t="s">
        <v>484</v>
      </c>
      <c r="B419" s="45" t="s">
        <v>2</v>
      </c>
      <c r="C419" s="23">
        <v>575</v>
      </c>
    </row>
    <row r="420" spans="1:3" ht="13.2" x14ac:dyDescent="0.25">
      <c r="A420" s="45" t="s">
        <v>485</v>
      </c>
      <c r="B420" s="45" t="s">
        <v>2</v>
      </c>
      <c r="C420" s="23">
        <v>325</v>
      </c>
    </row>
    <row r="421" spans="1:3" ht="13.2" x14ac:dyDescent="0.25">
      <c r="A421" s="45" t="s">
        <v>486</v>
      </c>
      <c r="B421" s="45" t="s">
        <v>2</v>
      </c>
      <c r="C421" s="23">
        <v>250</v>
      </c>
    </row>
    <row r="422" spans="1:3" ht="13.2" x14ac:dyDescent="0.25">
      <c r="A422" s="45" t="s">
        <v>487</v>
      </c>
      <c r="B422" s="45" t="s">
        <v>2</v>
      </c>
      <c r="C422" s="23">
        <v>250</v>
      </c>
    </row>
    <row r="423" spans="1:3" ht="13.2" x14ac:dyDescent="0.25">
      <c r="A423" s="45" t="s">
        <v>488</v>
      </c>
      <c r="B423" s="45" t="s">
        <v>2</v>
      </c>
      <c r="C423" s="23">
        <v>250</v>
      </c>
    </row>
    <row r="424" spans="1:3" ht="13.2" x14ac:dyDescent="0.25">
      <c r="A424" s="45" t="s">
        <v>489</v>
      </c>
      <c r="B424" s="45" t="s">
        <v>2</v>
      </c>
      <c r="C424" s="23">
        <v>250</v>
      </c>
    </row>
    <row r="425" spans="1:3" ht="13.2" x14ac:dyDescent="0.25">
      <c r="A425" s="45" t="s">
        <v>490</v>
      </c>
      <c r="B425" s="45" t="s">
        <v>2</v>
      </c>
      <c r="C425" s="23">
        <v>275</v>
      </c>
    </row>
    <row r="426" spans="1:3" ht="13.2" x14ac:dyDescent="0.25">
      <c r="A426" s="45" t="s">
        <v>491</v>
      </c>
      <c r="B426" s="45" t="s">
        <v>2</v>
      </c>
      <c r="C426" s="23">
        <v>150</v>
      </c>
    </row>
    <row r="427" spans="1:3" ht="13.2" x14ac:dyDescent="0.25">
      <c r="A427" s="45" t="s">
        <v>492</v>
      </c>
      <c r="B427" s="45" t="s">
        <v>2</v>
      </c>
      <c r="C427" s="23">
        <v>675</v>
      </c>
    </row>
    <row r="428" spans="1:3" ht="13.2" x14ac:dyDescent="0.25">
      <c r="A428" s="45" t="s">
        <v>493</v>
      </c>
      <c r="B428" s="45" t="s">
        <v>2</v>
      </c>
      <c r="C428" s="23">
        <v>500</v>
      </c>
    </row>
    <row r="429" spans="1:3" ht="13.2" x14ac:dyDescent="0.25">
      <c r="A429" s="45" t="s">
        <v>494</v>
      </c>
      <c r="B429" s="45" t="s">
        <v>2</v>
      </c>
      <c r="C429" s="23">
        <v>200</v>
      </c>
    </row>
    <row r="430" spans="1:3" ht="13.2" x14ac:dyDescent="0.25">
      <c r="A430" s="45" t="s">
        <v>495</v>
      </c>
      <c r="B430" s="45" t="s">
        <v>2</v>
      </c>
      <c r="C430" s="23">
        <v>150</v>
      </c>
    </row>
    <row r="431" spans="1:3" ht="13.2" x14ac:dyDescent="0.25">
      <c r="A431" s="45" t="s">
        <v>496</v>
      </c>
      <c r="B431" s="45" t="s">
        <v>2</v>
      </c>
      <c r="C431" s="23">
        <v>525</v>
      </c>
    </row>
    <row r="432" spans="1:3" ht="13.2" x14ac:dyDescent="0.25">
      <c r="A432" s="45" t="s">
        <v>497</v>
      </c>
      <c r="B432" s="45" t="s">
        <v>2</v>
      </c>
      <c r="C432" s="23">
        <v>600</v>
      </c>
    </row>
    <row r="433" spans="1:3" ht="13.2" x14ac:dyDescent="0.25">
      <c r="A433" s="45" t="s">
        <v>498</v>
      </c>
      <c r="B433" s="45" t="s">
        <v>2</v>
      </c>
      <c r="C433" s="23">
        <v>150</v>
      </c>
    </row>
    <row r="434" spans="1:3" ht="13.2" x14ac:dyDescent="0.25">
      <c r="A434" s="45" t="s">
        <v>499</v>
      </c>
      <c r="B434" s="45" t="s">
        <v>2</v>
      </c>
      <c r="C434" s="23">
        <v>550</v>
      </c>
    </row>
    <row r="435" spans="1:3" ht="13.2" x14ac:dyDescent="0.25">
      <c r="A435" s="45" t="s">
        <v>500</v>
      </c>
      <c r="B435" s="45" t="s">
        <v>2</v>
      </c>
      <c r="C435" s="23">
        <v>325</v>
      </c>
    </row>
    <row r="436" spans="1:3" ht="13.2" x14ac:dyDescent="0.25">
      <c r="A436" s="45" t="s">
        <v>501</v>
      </c>
      <c r="B436" s="45" t="s">
        <v>2</v>
      </c>
      <c r="C436" s="23">
        <v>150</v>
      </c>
    </row>
    <row r="437" spans="1:3" ht="13.2" x14ac:dyDescent="0.25">
      <c r="A437" s="45" t="s">
        <v>502</v>
      </c>
      <c r="B437" s="45" t="s">
        <v>2</v>
      </c>
      <c r="C437" s="23">
        <v>325</v>
      </c>
    </row>
    <row r="438" spans="1:3" ht="13.2" x14ac:dyDescent="0.25">
      <c r="A438" s="45" t="s">
        <v>503</v>
      </c>
      <c r="B438" s="45" t="s">
        <v>2</v>
      </c>
      <c r="C438" s="23">
        <v>875</v>
      </c>
    </row>
    <row r="439" spans="1:3" ht="13.2" x14ac:dyDescent="0.25">
      <c r="A439" s="45" t="s">
        <v>504</v>
      </c>
      <c r="B439" s="45" t="s">
        <v>2</v>
      </c>
      <c r="C439" s="23">
        <v>325</v>
      </c>
    </row>
    <row r="440" spans="1:3" ht="13.2" x14ac:dyDescent="0.25">
      <c r="A440" s="45" t="s">
        <v>505</v>
      </c>
      <c r="B440" s="45" t="s">
        <v>2</v>
      </c>
      <c r="C440" s="23">
        <v>200</v>
      </c>
    </row>
    <row r="441" spans="1:3" ht="13.2" x14ac:dyDescent="0.25">
      <c r="A441" s="45" t="s">
        <v>506</v>
      </c>
      <c r="B441" s="45" t="s">
        <v>2</v>
      </c>
      <c r="C441" s="23">
        <v>150</v>
      </c>
    </row>
    <row r="442" spans="1:3" ht="13.2" x14ac:dyDescent="0.25">
      <c r="A442" s="45" t="s">
        <v>507</v>
      </c>
      <c r="B442" s="45" t="s">
        <v>2</v>
      </c>
      <c r="C442" s="23">
        <v>200</v>
      </c>
    </row>
    <row r="443" spans="1:3" ht="13.2" x14ac:dyDescent="0.25">
      <c r="A443" s="45" t="s">
        <v>508</v>
      </c>
      <c r="B443" s="45" t="s">
        <v>2</v>
      </c>
      <c r="C443" s="23">
        <v>575</v>
      </c>
    </row>
    <row r="444" spans="1:3" ht="13.2" x14ac:dyDescent="0.25">
      <c r="A444" s="45" t="s">
        <v>509</v>
      </c>
      <c r="B444" s="45" t="s">
        <v>2</v>
      </c>
      <c r="C444" s="23">
        <v>625</v>
      </c>
    </row>
    <row r="445" spans="1:3" ht="13.2" x14ac:dyDescent="0.25">
      <c r="A445" s="45" t="s">
        <v>510</v>
      </c>
      <c r="B445" s="45" t="s">
        <v>2</v>
      </c>
      <c r="C445" s="23">
        <v>250</v>
      </c>
    </row>
    <row r="446" spans="1:3" ht="13.2" x14ac:dyDescent="0.25">
      <c r="A446" s="45" t="s">
        <v>511</v>
      </c>
      <c r="B446" s="45" t="s">
        <v>2</v>
      </c>
      <c r="C446" s="23">
        <v>675</v>
      </c>
    </row>
    <row r="447" spans="1:3" ht="13.2" x14ac:dyDescent="0.25">
      <c r="A447" s="45" t="s">
        <v>512</v>
      </c>
      <c r="B447" s="45" t="s">
        <v>2</v>
      </c>
      <c r="C447" s="23">
        <v>350</v>
      </c>
    </row>
    <row r="448" spans="1:3" ht="13.2" x14ac:dyDescent="0.25">
      <c r="A448" s="45" t="s">
        <v>513</v>
      </c>
      <c r="B448" s="45" t="s">
        <v>2</v>
      </c>
      <c r="C448" s="23">
        <v>150</v>
      </c>
    </row>
    <row r="449" spans="1:3" ht="13.2" x14ac:dyDescent="0.25">
      <c r="A449" s="45" t="s">
        <v>514</v>
      </c>
      <c r="B449" s="45" t="s">
        <v>2</v>
      </c>
      <c r="C449" s="23">
        <v>575</v>
      </c>
    </row>
    <row r="450" spans="1:3" ht="13.2" x14ac:dyDescent="0.25">
      <c r="A450" s="45" t="s">
        <v>515</v>
      </c>
      <c r="B450" s="45" t="s">
        <v>2</v>
      </c>
      <c r="C450" s="23">
        <v>250</v>
      </c>
    </row>
    <row r="451" spans="1:3" ht="13.2" x14ac:dyDescent="0.25">
      <c r="A451" s="45" t="s">
        <v>516</v>
      </c>
      <c r="B451" s="45" t="s">
        <v>2</v>
      </c>
      <c r="C451" s="23">
        <v>150</v>
      </c>
    </row>
    <row r="452" spans="1:3" ht="13.2" x14ac:dyDescent="0.25">
      <c r="A452" s="45" t="s">
        <v>517</v>
      </c>
      <c r="B452" s="45" t="s">
        <v>2</v>
      </c>
      <c r="C452" s="23">
        <v>350</v>
      </c>
    </row>
    <row r="453" spans="1:3" ht="13.2" x14ac:dyDescent="0.25">
      <c r="A453" s="45" t="s">
        <v>518</v>
      </c>
      <c r="B453" s="45" t="s">
        <v>2</v>
      </c>
      <c r="C453" s="23">
        <v>150</v>
      </c>
    </row>
    <row r="454" spans="1:3" ht="13.2" x14ac:dyDescent="0.25">
      <c r="A454" s="45" t="s">
        <v>519</v>
      </c>
      <c r="B454" s="45" t="s">
        <v>2</v>
      </c>
      <c r="C454" s="23">
        <v>275</v>
      </c>
    </row>
    <row r="455" spans="1:3" ht="13.2" x14ac:dyDescent="0.25">
      <c r="A455" s="45" t="s">
        <v>520</v>
      </c>
      <c r="B455" s="45" t="s">
        <v>2</v>
      </c>
      <c r="C455" s="23">
        <v>200</v>
      </c>
    </row>
    <row r="456" spans="1:3" ht="13.2" x14ac:dyDescent="0.25">
      <c r="A456" s="45" t="s">
        <v>521</v>
      </c>
      <c r="B456" s="45" t="s">
        <v>2</v>
      </c>
      <c r="C456" s="23">
        <v>200</v>
      </c>
    </row>
    <row r="457" spans="1:3" ht="13.2" x14ac:dyDescent="0.25">
      <c r="A457" s="45" t="s">
        <v>522</v>
      </c>
      <c r="B457" s="45" t="s">
        <v>2</v>
      </c>
      <c r="C457" s="23">
        <v>200</v>
      </c>
    </row>
    <row r="458" spans="1:3" ht="13.2" x14ac:dyDescent="0.25">
      <c r="A458" s="45" t="s">
        <v>523</v>
      </c>
      <c r="B458" s="45" t="s">
        <v>2</v>
      </c>
      <c r="C458" s="23">
        <v>200</v>
      </c>
    </row>
    <row r="459" spans="1:3" ht="13.2" x14ac:dyDescent="0.25">
      <c r="A459" s="45" t="s">
        <v>524</v>
      </c>
      <c r="B459" s="45" t="s">
        <v>2</v>
      </c>
      <c r="C459" s="23">
        <v>200</v>
      </c>
    </row>
    <row r="460" spans="1:3" ht="13.2" x14ac:dyDescent="0.25">
      <c r="A460" s="45" t="s">
        <v>525</v>
      </c>
      <c r="B460" s="45" t="s">
        <v>2</v>
      </c>
      <c r="C460" s="23">
        <v>625</v>
      </c>
    </row>
    <row r="461" spans="1:3" ht="13.2" x14ac:dyDescent="0.25">
      <c r="A461" s="45" t="s">
        <v>526</v>
      </c>
      <c r="B461" s="45" t="s">
        <v>2</v>
      </c>
      <c r="C461" s="23">
        <v>750</v>
      </c>
    </row>
    <row r="462" spans="1:3" ht="13.2" x14ac:dyDescent="0.25">
      <c r="A462" s="45" t="s">
        <v>527</v>
      </c>
      <c r="B462" s="45" t="s">
        <v>2</v>
      </c>
      <c r="C462" s="23">
        <v>575</v>
      </c>
    </row>
    <row r="463" spans="1:3" ht="13.2" x14ac:dyDescent="0.25">
      <c r="A463" s="45" t="s">
        <v>528</v>
      </c>
      <c r="B463" s="45" t="s">
        <v>2</v>
      </c>
      <c r="C463" s="23">
        <v>975</v>
      </c>
    </row>
    <row r="464" spans="1:3" ht="13.2" x14ac:dyDescent="0.25">
      <c r="A464" s="45" t="s">
        <v>529</v>
      </c>
      <c r="B464" s="45" t="s">
        <v>2</v>
      </c>
      <c r="C464" s="23">
        <v>550</v>
      </c>
    </row>
    <row r="465" spans="1:3" ht="13.2" x14ac:dyDescent="0.25">
      <c r="A465" s="45" t="s">
        <v>530</v>
      </c>
      <c r="B465" s="45" t="s">
        <v>2</v>
      </c>
      <c r="C465" s="23">
        <v>250</v>
      </c>
    </row>
    <row r="466" spans="1:3" ht="13.2" x14ac:dyDescent="0.25">
      <c r="A466" s="45" t="s">
        <v>531</v>
      </c>
      <c r="B466" s="45" t="s">
        <v>2</v>
      </c>
      <c r="C466" s="23">
        <v>800</v>
      </c>
    </row>
    <row r="467" spans="1:3" ht="13.2" x14ac:dyDescent="0.25">
      <c r="A467" s="45" t="s">
        <v>532</v>
      </c>
      <c r="B467" s="45" t="s">
        <v>2</v>
      </c>
      <c r="C467" s="23">
        <v>425</v>
      </c>
    </row>
    <row r="468" spans="1:3" ht="13.2" x14ac:dyDescent="0.25">
      <c r="A468" s="45" t="s">
        <v>533</v>
      </c>
      <c r="B468" s="45" t="s">
        <v>2</v>
      </c>
      <c r="C468" s="23">
        <v>475</v>
      </c>
    </row>
    <row r="469" spans="1:3" ht="13.2" x14ac:dyDescent="0.25">
      <c r="A469" s="45" t="s">
        <v>534</v>
      </c>
      <c r="B469" s="45" t="s">
        <v>2</v>
      </c>
      <c r="C469" s="23">
        <v>300</v>
      </c>
    </row>
    <row r="470" spans="1:3" ht="13.2" x14ac:dyDescent="0.25">
      <c r="A470" s="45" t="s">
        <v>535</v>
      </c>
      <c r="B470" s="45" t="s">
        <v>2</v>
      </c>
      <c r="C470" s="23">
        <v>300</v>
      </c>
    </row>
    <row r="471" spans="1:3" ht="13.2" x14ac:dyDescent="0.25">
      <c r="A471" s="45" t="s">
        <v>536</v>
      </c>
      <c r="B471" s="45" t="s">
        <v>2</v>
      </c>
      <c r="C471" s="23">
        <v>550</v>
      </c>
    </row>
    <row r="472" spans="1:3" ht="13.2" x14ac:dyDescent="0.25">
      <c r="A472" s="45" t="s">
        <v>537</v>
      </c>
      <c r="B472" s="45" t="s">
        <v>2</v>
      </c>
      <c r="C472" s="23">
        <v>400</v>
      </c>
    </row>
    <row r="473" spans="1:3" ht="13.2" x14ac:dyDescent="0.25">
      <c r="A473" s="45" t="s">
        <v>538</v>
      </c>
      <c r="B473" s="45" t="s">
        <v>2</v>
      </c>
      <c r="C473" s="23">
        <v>275</v>
      </c>
    </row>
    <row r="474" spans="1:3" ht="13.2" x14ac:dyDescent="0.25">
      <c r="A474" s="45" t="s">
        <v>539</v>
      </c>
      <c r="B474" s="45" t="s">
        <v>2</v>
      </c>
      <c r="C474" s="23">
        <v>425</v>
      </c>
    </row>
    <row r="475" spans="1:3" ht="13.2" x14ac:dyDescent="0.25">
      <c r="A475" s="45" t="s">
        <v>540</v>
      </c>
      <c r="B475" s="45" t="s">
        <v>2</v>
      </c>
      <c r="C475" s="23">
        <v>800</v>
      </c>
    </row>
    <row r="476" spans="1:3" ht="13.2" x14ac:dyDescent="0.25">
      <c r="A476" s="45" t="s">
        <v>541</v>
      </c>
      <c r="B476" s="45" t="s">
        <v>2</v>
      </c>
      <c r="C476" s="23">
        <v>625</v>
      </c>
    </row>
    <row r="477" spans="1:3" ht="13.2" x14ac:dyDescent="0.25">
      <c r="A477" s="45" t="s">
        <v>542</v>
      </c>
      <c r="B477" s="45" t="s">
        <v>2</v>
      </c>
      <c r="C477" s="23">
        <v>250</v>
      </c>
    </row>
    <row r="478" spans="1:3" ht="13.2" x14ac:dyDescent="0.25">
      <c r="A478" s="45" t="s">
        <v>543</v>
      </c>
      <c r="B478" s="45" t="s">
        <v>2</v>
      </c>
      <c r="C478" s="23">
        <v>525</v>
      </c>
    </row>
    <row r="479" spans="1:3" ht="13.2" x14ac:dyDescent="0.25">
      <c r="A479" s="45" t="s">
        <v>544</v>
      </c>
      <c r="B479" s="45" t="s">
        <v>2</v>
      </c>
      <c r="C479" s="23">
        <v>250</v>
      </c>
    </row>
    <row r="480" spans="1:3" ht="13.2" x14ac:dyDescent="0.25">
      <c r="A480" s="45" t="s">
        <v>545</v>
      </c>
      <c r="B480" s="45" t="s">
        <v>2</v>
      </c>
      <c r="C480" s="23">
        <v>250</v>
      </c>
    </row>
    <row r="481" spans="1:3" ht="13.2" x14ac:dyDescent="0.25">
      <c r="A481" s="45" t="s">
        <v>546</v>
      </c>
      <c r="B481" s="45" t="s">
        <v>2</v>
      </c>
      <c r="C481" s="23">
        <v>250</v>
      </c>
    </row>
    <row r="482" spans="1:3" ht="13.2" x14ac:dyDescent="0.25">
      <c r="A482" s="45" t="s">
        <v>547</v>
      </c>
      <c r="B482" s="45" t="s">
        <v>2</v>
      </c>
      <c r="C482" s="23">
        <v>600</v>
      </c>
    </row>
    <row r="483" spans="1:3" ht="13.2" x14ac:dyDescent="0.25">
      <c r="A483" s="45" t="s">
        <v>548</v>
      </c>
      <c r="B483" s="45" t="s">
        <v>2</v>
      </c>
      <c r="C483" s="23">
        <v>325</v>
      </c>
    </row>
    <row r="484" spans="1:3" ht="13.2" x14ac:dyDescent="0.25">
      <c r="A484" s="45" t="s">
        <v>549</v>
      </c>
      <c r="B484" s="45" t="s">
        <v>2</v>
      </c>
      <c r="C484" s="23">
        <v>500</v>
      </c>
    </row>
    <row r="485" spans="1:3" ht="13.2" x14ac:dyDescent="0.25">
      <c r="A485" s="45" t="s">
        <v>550</v>
      </c>
      <c r="B485" s="45" t="s">
        <v>2</v>
      </c>
      <c r="C485" s="23">
        <v>800</v>
      </c>
    </row>
    <row r="486" spans="1:3" ht="13.2" x14ac:dyDescent="0.25">
      <c r="A486" s="45" t="s">
        <v>551</v>
      </c>
      <c r="B486" s="45" t="s">
        <v>2</v>
      </c>
      <c r="C486" s="23">
        <v>625</v>
      </c>
    </row>
    <row r="487" spans="1:3" ht="13.2" x14ac:dyDescent="0.25">
      <c r="A487" s="45" t="s">
        <v>552</v>
      </c>
      <c r="B487" s="45" t="s">
        <v>2</v>
      </c>
      <c r="C487" s="23">
        <v>250</v>
      </c>
    </row>
    <row r="488" spans="1:3" ht="13.2" x14ac:dyDescent="0.25">
      <c r="A488" s="45" t="s">
        <v>553</v>
      </c>
      <c r="B488" s="45" t="s">
        <v>2</v>
      </c>
      <c r="C488" s="23">
        <v>650</v>
      </c>
    </row>
    <row r="489" spans="1:3" ht="13.2" x14ac:dyDescent="0.25">
      <c r="A489" s="45" t="s">
        <v>554</v>
      </c>
      <c r="B489" s="45" t="s">
        <v>2</v>
      </c>
      <c r="C489" s="23">
        <v>425</v>
      </c>
    </row>
    <row r="490" spans="1:3" ht="13.2" x14ac:dyDescent="0.25">
      <c r="A490" s="45" t="s">
        <v>555</v>
      </c>
      <c r="B490" s="45" t="s">
        <v>2</v>
      </c>
      <c r="C490" s="23">
        <v>675</v>
      </c>
    </row>
    <row r="491" spans="1:3" ht="13.2" x14ac:dyDescent="0.25">
      <c r="A491" s="45" t="s">
        <v>556</v>
      </c>
      <c r="B491" s="45" t="s">
        <v>2</v>
      </c>
      <c r="C491" s="23">
        <v>550</v>
      </c>
    </row>
    <row r="492" spans="1:3" ht="13.2" x14ac:dyDescent="0.25">
      <c r="A492" s="45" t="s">
        <v>557</v>
      </c>
      <c r="B492" s="45" t="s">
        <v>2</v>
      </c>
      <c r="C492" s="23">
        <v>850</v>
      </c>
    </row>
    <row r="493" spans="1:3" ht="13.2" x14ac:dyDescent="0.25">
      <c r="A493" s="45" t="s">
        <v>558</v>
      </c>
      <c r="B493" s="45" t="s">
        <v>2</v>
      </c>
      <c r="C493" s="23">
        <v>575</v>
      </c>
    </row>
    <row r="494" spans="1:3" ht="13.2" x14ac:dyDescent="0.25">
      <c r="A494" s="45" t="s">
        <v>559</v>
      </c>
      <c r="B494" s="45" t="s">
        <v>2</v>
      </c>
      <c r="C494" s="23">
        <v>1025</v>
      </c>
    </row>
    <row r="495" spans="1:3" ht="13.2" x14ac:dyDescent="0.25">
      <c r="A495" s="45" t="s">
        <v>560</v>
      </c>
      <c r="B495" s="45" t="s">
        <v>2</v>
      </c>
      <c r="C495" s="23">
        <v>1100</v>
      </c>
    </row>
    <row r="496" spans="1:3" ht="13.2" x14ac:dyDescent="0.25">
      <c r="A496" s="45" t="s">
        <v>561</v>
      </c>
      <c r="B496" s="45" t="s">
        <v>2</v>
      </c>
      <c r="C496" s="23">
        <v>725</v>
      </c>
    </row>
    <row r="497" spans="1:3" ht="13.2" x14ac:dyDescent="0.25">
      <c r="A497" s="45" t="s">
        <v>562</v>
      </c>
      <c r="B497" s="45" t="s">
        <v>2</v>
      </c>
      <c r="C497" s="23">
        <v>675</v>
      </c>
    </row>
    <row r="498" spans="1:3" ht="13.2" x14ac:dyDescent="0.25">
      <c r="A498" s="45" t="s">
        <v>563</v>
      </c>
      <c r="B498" s="45" t="s">
        <v>2</v>
      </c>
      <c r="C498" s="23">
        <v>800</v>
      </c>
    </row>
    <row r="499" spans="1:3" ht="13.2" x14ac:dyDescent="0.25">
      <c r="A499" s="45" t="s">
        <v>564</v>
      </c>
      <c r="B499" s="45" t="s">
        <v>2</v>
      </c>
      <c r="C499" s="23">
        <v>1125</v>
      </c>
    </row>
    <row r="500" spans="1:3" ht="13.2" x14ac:dyDescent="0.25">
      <c r="A500" s="45" t="s">
        <v>565</v>
      </c>
      <c r="B500" s="45" t="s">
        <v>2</v>
      </c>
      <c r="C500" s="23">
        <v>1100</v>
      </c>
    </row>
    <row r="501" spans="1:3" ht="13.2" x14ac:dyDescent="0.25">
      <c r="A501" s="45" t="s">
        <v>566</v>
      </c>
      <c r="B501" s="45" t="s">
        <v>2</v>
      </c>
      <c r="C501" s="23">
        <v>1175</v>
      </c>
    </row>
    <row r="502" spans="1:3" ht="13.2" x14ac:dyDescent="0.25">
      <c r="A502" s="45" t="s">
        <v>567</v>
      </c>
      <c r="B502" s="45" t="s">
        <v>2</v>
      </c>
      <c r="C502" s="23">
        <v>700</v>
      </c>
    </row>
    <row r="503" spans="1:3" ht="13.2" x14ac:dyDescent="0.25">
      <c r="A503" s="45" t="s">
        <v>568</v>
      </c>
      <c r="B503" s="45" t="s">
        <v>2</v>
      </c>
      <c r="C503" s="23">
        <v>325</v>
      </c>
    </row>
    <row r="504" spans="1:3" ht="13.2" x14ac:dyDescent="0.25">
      <c r="A504" s="45" t="s">
        <v>569</v>
      </c>
      <c r="B504" s="45" t="s">
        <v>2</v>
      </c>
      <c r="C504" s="23">
        <v>375</v>
      </c>
    </row>
    <row r="505" spans="1:3" ht="13.2" x14ac:dyDescent="0.25">
      <c r="A505" s="45" t="s">
        <v>570</v>
      </c>
      <c r="B505" s="45" t="s">
        <v>2</v>
      </c>
      <c r="C505" s="23">
        <v>1075</v>
      </c>
    </row>
    <row r="506" spans="1:3" ht="13.2" x14ac:dyDescent="0.25">
      <c r="A506" s="45" t="s">
        <v>571</v>
      </c>
      <c r="B506" s="45" t="s">
        <v>2</v>
      </c>
      <c r="C506" s="23">
        <v>700</v>
      </c>
    </row>
    <row r="507" spans="1:3" ht="13.2" x14ac:dyDescent="0.25">
      <c r="A507" s="45" t="s">
        <v>572</v>
      </c>
      <c r="B507" s="45" t="s">
        <v>2</v>
      </c>
      <c r="C507" s="23">
        <v>925</v>
      </c>
    </row>
    <row r="508" spans="1:3" ht="13.2" x14ac:dyDescent="0.25">
      <c r="A508" s="45" t="s">
        <v>573</v>
      </c>
      <c r="B508" s="45" t="s">
        <v>2</v>
      </c>
      <c r="C508" s="23">
        <v>250</v>
      </c>
    </row>
    <row r="509" spans="1:3" ht="13.2" x14ac:dyDescent="0.25">
      <c r="A509" s="45" t="s">
        <v>574</v>
      </c>
      <c r="B509" s="45" t="s">
        <v>2</v>
      </c>
      <c r="C509" s="23">
        <v>50</v>
      </c>
    </row>
    <row r="510" spans="1:3" ht="13.2" x14ac:dyDescent="0.25">
      <c r="A510" s="45" t="s">
        <v>575</v>
      </c>
      <c r="B510" s="45" t="s">
        <v>2</v>
      </c>
      <c r="C510" s="23">
        <v>700</v>
      </c>
    </row>
    <row r="511" spans="1:3" ht="13.2" x14ac:dyDescent="0.25">
      <c r="A511" s="45" t="s">
        <v>576</v>
      </c>
      <c r="B511" s="45" t="s">
        <v>2</v>
      </c>
      <c r="C511" s="23">
        <v>250</v>
      </c>
    </row>
    <row r="512" spans="1:3" ht="13.2" x14ac:dyDescent="0.25">
      <c r="A512" s="45" t="s">
        <v>577</v>
      </c>
      <c r="B512" s="45" t="s">
        <v>2</v>
      </c>
      <c r="C512" s="23">
        <v>525</v>
      </c>
    </row>
    <row r="513" spans="1:3" ht="13.2" x14ac:dyDescent="0.25">
      <c r="A513" s="45" t="s">
        <v>578</v>
      </c>
      <c r="B513" s="45" t="s">
        <v>2</v>
      </c>
      <c r="C513" s="23">
        <v>900</v>
      </c>
    </row>
    <row r="514" spans="1:3" ht="13.2" x14ac:dyDescent="0.25">
      <c r="A514" s="45" t="s">
        <v>579</v>
      </c>
      <c r="B514" s="45" t="s">
        <v>2</v>
      </c>
      <c r="C514" s="23">
        <v>250</v>
      </c>
    </row>
    <row r="515" spans="1:3" ht="13.2" x14ac:dyDescent="0.25">
      <c r="A515" s="45" t="s">
        <v>580</v>
      </c>
      <c r="B515" s="45" t="s">
        <v>2</v>
      </c>
      <c r="C515" s="23">
        <v>675</v>
      </c>
    </row>
    <row r="516" spans="1:3" ht="13.2" x14ac:dyDescent="0.25">
      <c r="A516" s="45" t="s">
        <v>581</v>
      </c>
      <c r="B516" s="45" t="s">
        <v>2</v>
      </c>
      <c r="C516" s="23">
        <v>600</v>
      </c>
    </row>
    <row r="517" spans="1:3" ht="13.2" x14ac:dyDescent="0.25">
      <c r="A517" s="45" t="s">
        <v>582</v>
      </c>
      <c r="B517" s="45" t="s">
        <v>2</v>
      </c>
      <c r="C517" s="23">
        <v>225</v>
      </c>
    </row>
    <row r="518" spans="1:3" ht="13.2" x14ac:dyDescent="0.25">
      <c r="A518" s="45" t="s">
        <v>583</v>
      </c>
      <c r="B518" s="45" t="s">
        <v>2</v>
      </c>
      <c r="C518" s="23">
        <v>225</v>
      </c>
    </row>
    <row r="519" spans="1:3" ht="13.2" x14ac:dyDescent="0.25">
      <c r="A519" s="45" t="s">
        <v>584</v>
      </c>
      <c r="B519" s="45" t="s">
        <v>2</v>
      </c>
      <c r="C519" s="23">
        <v>450</v>
      </c>
    </row>
    <row r="520" spans="1:3" ht="13.2" x14ac:dyDescent="0.25">
      <c r="A520" s="45" t="s">
        <v>585</v>
      </c>
      <c r="B520" s="45" t="s">
        <v>2</v>
      </c>
      <c r="C520" s="23">
        <v>525</v>
      </c>
    </row>
    <row r="521" spans="1:3" ht="13.2" x14ac:dyDescent="0.25">
      <c r="A521" s="45" t="s">
        <v>586</v>
      </c>
      <c r="B521" s="45" t="s">
        <v>2</v>
      </c>
      <c r="C521" s="23">
        <v>350</v>
      </c>
    </row>
    <row r="522" spans="1:3" ht="13.2" x14ac:dyDescent="0.25">
      <c r="A522" s="45" t="s">
        <v>587</v>
      </c>
      <c r="B522" s="45" t="s">
        <v>2</v>
      </c>
      <c r="C522" s="23">
        <v>350</v>
      </c>
    </row>
    <row r="523" spans="1:3" ht="13.2" x14ac:dyDescent="0.25">
      <c r="A523" s="45" t="s">
        <v>588</v>
      </c>
      <c r="B523" s="45" t="s">
        <v>2</v>
      </c>
      <c r="C523" s="23">
        <v>225</v>
      </c>
    </row>
    <row r="524" spans="1:3" ht="13.2" x14ac:dyDescent="0.25">
      <c r="A524" s="45" t="s">
        <v>589</v>
      </c>
      <c r="B524" s="45" t="s">
        <v>2</v>
      </c>
      <c r="C524" s="23">
        <v>150</v>
      </c>
    </row>
    <row r="525" spans="1:3" ht="13.2" x14ac:dyDescent="0.25">
      <c r="A525" s="45" t="s">
        <v>590</v>
      </c>
      <c r="B525" s="45" t="s">
        <v>2</v>
      </c>
      <c r="C525" s="23">
        <v>800</v>
      </c>
    </row>
    <row r="526" spans="1:3" ht="13.2" x14ac:dyDescent="0.25">
      <c r="A526" s="45" t="s">
        <v>591</v>
      </c>
      <c r="B526" s="45" t="s">
        <v>2</v>
      </c>
      <c r="C526" s="23">
        <v>350</v>
      </c>
    </row>
    <row r="527" spans="1:3" ht="13.2" x14ac:dyDescent="0.25">
      <c r="A527" s="45" t="s">
        <v>592</v>
      </c>
      <c r="B527" s="45" t="s">
        <v>2</v>
      </c>
      <c r="C527" s="23">
        <v>150</v>
      </c>
    </row>
    <row r="528" spans="1:3" ht="13.2" x14ac:dyDescent="0.25">
      <c r="A528" s="45" t="s">
        <v>593</v>
      </c>
      <c r="B528" s="45" t="s">
        <v>2</v>
      </c>
      <c r="C528" s="23">
        <v>475</v>
      </c>
    </row>
    <row r="529" spans="1:3" ht="13.2" x14ac:dyDescent="0.25">
      <c r="A529" s="45" t="s">
        <v>594</v>
      </c>
      <c r="B529" s="45" t="s">
        <v>2</v>
      </c>
      <c r="C529" s="23">
        <v>650</v>
      </c>
    </row>
    <row r="530" spans="1:3" ht="13.2" x14ac:dyDescent="0.25">
      <c r="A530" s="45" t="s">
        <v>595</v>
      </c>
      <c r="B530" s="45" t="s">
        <v>2</v>
      </c>
      <c r="C530" s="23">
        <v>400</v>
      </c>
    </row>
    <row r="531" spans="1:3" ht="13.2" x14ac:dyDescent="0.25">
      <c r="A531" s="45" t="s">
        <v>596</v>
      </c>
      <c r="B531" s="45" t="s">
        <v>2</v>
      </c>
      <c r="C531" s="23">
        <v>775</v>
      </c>
    </row>
    <row r="532" spans="1:3" ht="13.2" x14ac:dyDescent="0.25">
      <c r="A532" s="45" t="s">
        <v>597</v>
      </c>
      <c r="B532" s="45" t="s">
        <v>2</v>
      </c>
      <c r="C532" s="23">
        <v>750</v>
      </c>
    </row>
    <row r="533" spans="1:3" ht="13.2" x14ac:dyDescent="0.25">
      <c r="A533" s="45" t="s">
        <v>598</v>
      </c>
      <c r="B533" s="45" t="s">
        <v>2</v>
      </c>
      <c r="C533" s="23">
        <v>550</v>
      </c>
    </row>
    <row r="534" spans="1:3" ht="13.2" x14ac:dyDescent="0.25">
      <c r="A534" s="45" t="s">
        <v>599</v>
      </c>
      <c r="B534" s="45" t="s">
        <v>2</v>
      </c>
      <c r="C534" s="23">
        <v>300</v>
      </c>
    </row>
    <row r="535" spans="1:3" ht="13.2" x14ac:dyDescent="0.25">
      <c r="A535" s="45" t="s">
        <v>600</v>
      </c>
      <c r="B535" s="45" t="s">
        <v>2</v>
      </c>
      <c r="C535" s="23">
        <v>375</v>
      </c>
    </row>
    <row r="536" spans="1:3" ht="13.2" x14ac:dyDescent="0.25">
      <c r="A536" s="45" t="s">
        <v>601</v>
      </c>
      <c r="B536" s="45" t="s">
        <v>2</v>
      </c>
      <c r="C536" s="23">
        <v>450</v>
      </c>
    </row>
    <row r="537" spans="1:3" ht="13.2" x14ac:dyDescent="0.25">
      <c r="A537" s="45" t="s">
        <v>602</v>
      </c>
      <c r="B537" s="45" t="s">
        <v>2</v>
      </c>
      <c r="C537" s="23">
        <v>150</v>
      </c>
    </row>
    <row r="538" spans="1:3" ht="13.2" x14ac:dyDescent="0.25">
      <c r="A538" s="45" t="s">
        <v>603</v>
      </c>
      <c r="B538" s="45" t="s">
        <v>2</v>
      </c>
      <c r="C538" s="23">
        <v>450</v>
      </c>
    </row>
    <row r="539" spans="1:3" ht="13.2" x14ac:dyDescent="0.25">
      <c r="A539" s="45" t="s">
        <v>604</v>
      </c>
      <c r="B539" s="45" t="s">
        <v>2</v>
      </c>
      <c r="C539" s="23">
        <v>800</v>
      </c>
    </row>
    <row r="540" spans="1:3" ht="13.2" x14ac:dyDescent="0.25">
      <c r="A540" s="45" t="s">
        <v>605</v>
      </c>
      <c r="B540" s="45" t="s">
        <v>2</v>
      </c>
      <c r="C540" s="23">
        <v>575</v>
      </c>
    </row>
    <row r="541" spans="1:3" ht="13.2" x14ac:dyDescent="0.25">
      <c r="A541" s="45" t="s">
        <v>606</v>
      </c>
      <c r="B541" s="45" t="s">
        <v>2</v>
      </c>
      <c r="C541" s="23">
        <v>525</v>
      </c>
    </row>
    <row r="542" spans="1:3" ht="13.2" x14ac:dyDescent="0.25">
      <c r="A542" s="45" t="s">
        <v>607</v>
      </c>
      <c r="B542" s="45" t="s">
        <v>2</v>
      </c>
      <c r="C542" s="23">
        <v>375</v>
      </c>
    </row>
    <row r="543" spans="1:3" ht="13.2" x14ac:dyDescent="0.25">
      <c r="A543" s="45" t="s">
        <v>608</v>
      </c>
      <c r="B543" s="45" t="s">
        <v>2</v>
      </c>
      <c r="C543" s="23">
        <v>150</v>
      </c>
    </row>
    <row r="544" spans="1:3" ht="13.2" x14ac:dyDescent="0.25">
      <c r="A544" s="45" t="s">
        <v>609</v>
      </c>
      <c r="B544" s="45" t="s">
        <v>2</v>
      </c>
      <c r="C544" s="23">
        <v>400</v>
      </c>
    </row>
    <row r="545" spans="1:3" ht="13.2" x14ac:dyDescent="0.25">
      <c r="A545" s="45" t="s">
        <v>610</v>
      </c>
      <c r="B545" s="45" t="s">
        <v>2</v>
      </c>
      <c r="C545" s="23">
        <v>800</v>
      </c>
    </row>
    <row r="546" spans="1:3" ht="13.2" x14ac:dyDescent="0.25">
      <c r="A546" s="45" t="s">
        <v>611</v>
      </c>
      <c r="B546" s="45" t="s">
        <v>2</v>
      </c>
      <c r="C546" s="23">
        <v>550</v>
      </c>
    </row>
    <row r="547" spans="1:3" ht="13.2" x14ac:dyDescent="0.25">
      <c r="A547" s="45" t="s">
        <v>612</v>
      </c>
      <c r="B547" s="45" t="s">
        <v>2</v>
      </c>
      <c r="C547" s="23">
        <v>700</v>
      </c>
    </row>
    <row r="548" spans="1:3" ht="13.2" x14ac:dyDescent="0.25">
      <c r="A548" s="45" t="s">
        <v>613</v>
      </c>
      <c r="B548" s="45" t="s">
        <v>2</v>
      </c>
      <c r="C548" s="23">
        <v>800</v>
      </c>
    </row>
    <row r="549" spans="1:3" ht="13.2" x14ac:dyDescent="0.25">
      <c r="A549" s="45" t="s">
        <v>614</v>
      </c>
      <c r="B549" s="45" t="s">
        <v>2</v>
      </c>
      <c r="C549" s="23">
        <v>425</v>
      </c>
    </row>
    <row r="550" spans="1:3" ht="13.2" x14ac:dyDescent="0.25">
      <c r="A550" s="45" t="s">
        <v>615</v>
      </c>
      <c r="B550" s="45" t="s">
        <v>2</v>
      </c>
      <c r="C550" s="23">
        <v>250</v>
      </c>
    </row>
    <row r="551" spans="1:3" ht="13.2" x14ac:dyDescent="0.25">
      <c r="A551" s="45" t="s">
        <v>616</v>
      </c>
      <c r="B551" s="45" t="s">
        <v>2</v>
      </c>
      <c r="C551" s="23">
        <v>400</v>
      </c>
    </row>
    <row r="552" spans="1:3" ht="13.2" x14ac:dyDescent="0.25">
      <c r="A552" s="45" t="s">
        <v>617</v>
      </c>
      <c r="B552" s="45" t="s">
        <v>2</v>
      </c>
      <c r="C552" s="23">
        <v>250</v>
      </c>
    </row>
    <row r="553" spans="1:3" ht="13.2" x14ac:dyDescent="0.25">
      <c r="A553" s="45" t="s">
        <v>618</v>
      </c>
      <c r="B553" s="45" t="s">
        <v>2</v>
      </c>
      <c r="C553" s="23">
        <v>525</v>
      </c>
    </row>
    <row r="554" spans="1:3" ht="13.2" x14ac:dyDescent="0.25">
      <c r="A554" s="45" t="s">
        <v>619</v>
      </c>
      <c r="B554" s="45" t="s">
        <v>2</v>
      </c>
      <c r="C554" s="23">
        <v>325</v>
      </c>
    </row>
    <row r="555" spans="1:3" ht="13.2" x14ac:dyDescent="0.25">
      <c r="A555" s="45" t="s">
        <v>620</v>
      </c>
      <c r="B555" s="45" t="s">
        <v>2</v>
      </c>
      <c r="C555" s="23">
        <v>250</v>
      </c>
    </row>
    <row r="556" spans="1:3" ht="13.2" x14ac:dyDescent="0.25">
      <c r="A556" s="45" t="s">
        <v>621</v>
      </c>
      <c r="B556" s="45" t="s">
        <v>2</v>
      </c>
      <c r="C556" s="23">
        <v>375</v>
      </c>
    </row>
    <row r="557" spans="1:3" ht="13.2" x14ac:dyDescent="0.25">
      <c r="A557" s="45" t="s">
        <v>622</v>
      </c>
      <c r="B557" s="45" t="s">
        <v>2</v>
      </c>
      <c r="C557" s="23">
        <v>350</v>
      </c>
    </row>
    <row r="558" spans="1:3" ht="13.2" x14ac:dyDescent="0.25">
      <c r="A558" s="45" t="s">
        <v>623</v>
      </c>
      <c r="B558" s="45" t="s">
        <v>2</v>
      </c>
      <c r="C558" s="23">
        <v>875</v>
      </c>
    </row>
    <row r="559" spans="1:3" ht="13.2" x14ac:dyDescent="0.25">
      <c r="A559" s="45" t="s">
        <v>624</v>
      </c>
      <c r="B559" s="45" t="s">
        <v>2</v>
      </c>
      <c r="C559" s="23">
        <v>1000</v>
      </c>
    </row>
    <row r="560" spans="1:3" ht="13.2" x14ac:dyDescent="0.25">
      <c r="A560" s="45" t="s">
        <v>625</v>
      </c>
      <c r="B560" s="45" t="s">
        <v>2</v>
      </c>
      <c r="C560" s="23">
        <v>275</v>
      </c>
    </row>
    <row r="561" spans="1:3" ht="13.2" x14ac:dyDescent="0.25">
      <c r="A561" s="45" t="s">
        <v>626</v>
      </c>
      <c r="B561" s="45" t="s">
        <v>2</v>
      </c>
      <c r="C561" s="23">
        <v>250</v>
      </c>
    </row>
    <row r="562" spans="1:3" ht="13.2" x14ac:dyDescent="0.25">
      <c r="A562" s="45" t="s">
        <v>627</v>
      </c>
      <c r="B562" s="45" t="s">
        <v>2</v>
      </c>
      <c r="C562" s="23">
        <v>650</v>
      </c>
    </row>
    <row r="563" spans="1:3" ht="13.2" x14ac:dyDescent="0.25">
      <c r="A563" s="45" t="s">
        <v>628</v>
      </c>
      <c r="B563" s="45" t="s">
        <v>2</v>
      </c>
      <c r="C563" s="23">
        <v>775</v>
      </c>
    </row>
    <row r="564" spans="1:3" ht="13.2" x14ac:dyDescent="0.25">
      <c r="A564" s="45" t="s">
        <v>629</v>
      </c>
      <c r="B564" s="45" t="s">
        <v>2</v>
      </c>
      <c r="C564" s="23">
        <v>725</v>
      </c>
    </row>
    <row r="565" spans="1:3" ht="13.2" x14ac:dyDescent="0.25">
      <c r="A565" s="45" t="s">
        <v>630</v>
      </c>
      <c r="B565" s="45" t="s">
        <v>2</v>
      </c>
      <c r="C565" s="23">
        <v>275</v>
      </c>
    </row>
    <row r="566" spans="1:3" ht="13.2" x14ac:dyDescent="0.25">
      <c r="A566" s="45" t="s">
        <v>631</v>
      </c>
      <c r="B566" s="45" t="s">
        <v>2</v>
      </c>
      <c r="C566" s="23">
        <v>550</v>
      </c>
    </row>
    <row r="567" spans="1:3" ht="13.2" x14ac:dyDescent="0.25">
      <c r="A567" s="45" t="s">
        <v>632</v>
      </c>
      <c r="B567" s="45" t="s">
        <v>2</v>
      </c>
      <c r="C567" s="23">
        <v>250</v>
      </c>
    </row>
    <row r="568" spans="1:3" ht="13.2" x14ac:dyDescent="0.25">
      <c r="A568" s="45" t="s">
        <v>633</v>
      </c>
      <c r="B568" s="45" t="s">
        <v>2</v>
      </c>
      <c r="C568" s="23">
        <v>1150</v>
      </c>
    </row>
    <row r="569" spans="1:3" ht="13.2" x14ac:dyDescent="0.25">
      <c r="A569" s="45" t="s">
        <v>634</v>
      </c>
      <c r="B569" s="45" t="s">
        <v>2</v>
      </c>
      <c r="C569" s="23">
        <v>1650</v>
      </c>
    </row>
    <row r="570" spans="1:3" ht="13.2" x14ac:dyDescent="0.25">
      <c r="A570" s="45" t="s">
        <v>635</v>
      </c>
      <c r="B570" s="45" t="s">
        <v>2</v>
      </c>
      <c r="C570" s="23">
        <v>1500</v>
      </c>
    </row>
    <row r="571" spans="1:3" ht="13.2" x14ac:dyDescent="0.25">
      <c r="A571" s="45" t="s">
        <v>636</v>
      </c>
      <c r="B571" s="45" t="s">
        <v>2</v>
      </c>
      <c r="C571" s="23">
        <v>1650</v>
      </c>
    </row>
    <row r="572" spans="1:3" ht="13.2" x14ac:dyDescent="0.25">
      <c r="A572" s="45" t="s">
        <v>637</v>
      </c>
      <c r="B572" s="45" t="s">
        <v>2</v>
      </c>
      <c r="C572" s="23">
        <v>1500</v>
      </c>
    </row>
    <row r="573" spans="1:3" ht="13.2" x14ac:dyDescent="0.25">
      <c r="A573" s="45" t="s">
        <v>638</v>
      </c>
      <c r="B573" s="45" t="s">
        <v>2</v>
      </c>
      <c r="C573" s="23">
        <v>550</v>
      </c>
    </row>
    <row r="574" spans="1:3" ht="13.2" x14ac:dyDescent="0.25">
      <c r="A574" s="45" t="s">
        <v>639</v>
      </c>
      <c r="B574" s="45" t="s">
        <v>2</v>
      </c>
      <c r="C574" s="23">
        <v>425</v>
      </c>
    </row>
    <row r="575" spans="1:3" ht="13.2" x14ac:dyDescent="0.25">
      <c r="A575" s="45" t="s">
        <v>640</v>
      </c>
      <c r="B575" s="45" t="s">
        <v>2</v>
      </c>
      <c r="C575" s="23">
        <v>850</v>
      </c>
    </row>
    <row r="576" spans="1:3" ht="13.2" x14ac:dyDescent="0.25">
      <c r="A576" s="45" t="s">
        <v>641</v>
      </c>
      <c r="B576" s="45" t="s">
        <v>2</v>
      </c>
      <c r="C576" s="23">
        <v>600</v>
      </c>
    </row>
    <row r="577" spans="1:3" ht="13.2" x14ac:dyDescent="0.25">
      <c r="A577" s="45" t="s">
        <v>642</v>
      </c>
      <c r="B577" s="45" t="s">
        <v>2</v>
      </c>
      <c r="C577" s="23">
        <v>675</v>
      </c>
    </row>
    <row r="578" spans="1:3" ht="13.2" x14ac:dyDescent="0.25">
      <c r="A578" s="45" t="s">
        <v>643</v>
      </c>
      <c r="B578" s="45" t="s">
        <v>2</v>
      </c>
      <c r="C578" s="23">
        <v>1000</v>
      </c>
    </row>
    <row r="579" spans="1:3" ht="13.2" x14ac:dyDescent="0.25">
      <c r="A579" s="45" t="s">
        <v>644</v>
      </c>
      <c r="B579" s="45" t="s">
        <v>2</v>
      </c>
      <c r="C579" s="23">
        <v>700</v>
      </c>
    </row>
    <row r="580" spans="1:3" ht="13.2" x14ac:dyDescent="0.25">
      <c r="A580" s="45" t="s">
        <v>645</v>
      </c>
      <c r="B580" s="45" t="s">
        <v>2</v>
      </c>
      <c r="C580" s="23">
        <v>825</v>
      </c>
    </row>
    <row r="581" spans="1:3" ht="13.2" x14ac:dyDescent="0.25">
      <c r="A581" s="45" t="s">
        <v>646</v>
      </c>
      <c r="B581" s="45" t="s">
        <v>2</v>
      </c>
      <c r="C581" s="23">
        <v>675</v>
      </c>
    </row>
    <row r="582" spans="1:3" ht="13.2" x14ac:dyDescent="0.25">
      <c r="A582" s="45" t="s">
        <v>647</v>
      </c>
      <c r="B582" s="45" t="s">
        <v>2</v>
      </c>
      <c r="C582" s="23">
        <v>925</v>
      </c>
    </row>
    <row r="583" spans="1:3" ht="13.2" x14ac:dyDescent="0.25">
      <c r="A583" s="45" t="s">
        <v>648</v>
      </c>
      <c r="B583" s="45" t="s">
        <v>2</v>
      </c>
      <c r="C583" s="23">
        <v>675</v>
      </c>
    </row>
    <row r="584" spans="1:3" ht="13.2" x14ac:dyDescent="0.25">
      <c r="A584" s="45" t="s">
        <v>649</v>
      </c>
      <c r="B584" s="45" t="s">
        <v>2</v>
      </c>
      <c r="C584" s="23">
        <v>525</v>
      </c>
    </row>
    <row r="585" spans="1:3" ht="13.2" x14ac:dyDescent="0.25">
      <c r="A585" s="45" t="s">
        <v>650</v>
      </c>
      <c r="B585" s="45" t="s">
        <v>2</v>
      </c>
      <c r="C585" s="23">
        <v>400</v>
      </c>
    </row>
    <row r="586" spans="1:3" ht="13.2" x14ac:dyDescent="0.25">
      <c r="A586" s="45" t="s">
        <v>651</v>
      </c>
      <c r="B586" s="45" t="s">
        <v>2</v>
      </c>
      <c r="C586" s="23">
        <v>375</v>
      </c>
    </row>
    <row r="587" spans="1:3" ht="13.2" x14ac:dyDescent="0.25">
      <c r="A587" s="45" t="s">
        <v>652</v>
      </c>
      <c r="B587" s="45" t="s">
        <v>2</v>
      </c>
      <c r="C587" s="23">
        <v>700</v>
      </c>
    </row>
    <row r="588" spans="1:3" ht="13.2" x14ac:dyDescent="0.25">
      <c r="A588" s="45" t="s">
        <v>653</v>
      </c>
      <c r="B588" s="45" t="s">
        <v>2</v>
      </c>
      <c r="C588" s="23">
        <v>425</v>
      </c>
    </row>
    <row r="589" spans="1:3" ht="13.2" x14ac:dyDescent="0.25">
      <c r="A589" s="45" t="s">
        <v>654</v>
      </c>
      <c r="B589" s="45" t="s">
        <v>2</v>
      </c>
      <c r="C589" s="23">
        <v>500</v>
      </c>
    </row>
    <row r="590" spans="1:3" ht="13.2" x14ac:dyDescent="0.25">
      <c r="A590" s="45" t="s">
        <v>655</v>
      </c>
      <c r="B590" s="45" t="s">
        <v>2</v>
      </c>
      <c r="C590" s="23">
        <v>350</v>
      </c>
    </row>
    <row r="591" spans="1:3" ht="13.2" x14ac:dyDescent="0.25">
      <c r="A591" s="45" t="s">
        <v>656</v>
      </c>
      <c r="B591" s="45" t="s">
        <v>2</v>
      </c>
      <c r="C591" s="23">
        <v>425</v>
      </c>
    </row>
    <row r="592" spans="1:3" ht="13.2" x14ac:dyDescent="0.25">
      <c r="A592" s="45" t="s">
        <v>657</v>
      </c>
      <c r="B592" s="45" t="s">
        <v>2</v>
      </c>
      <c r="C592" s="23">
        <v>675</v>
      </c>
    </row>
    <row r="593" spans="1:3" ht="13.2" x14ac:dyDescent="0.25">
      <c r="A593" s="45" t="s">
        <v>658</v>
      </c>
      <c r="B593" s="45" t="s">
        <v>2</v>
      </c>
      <c r="C593" s="23">
        <v>425</v>
      </c>
    </row>
    <row r="594" spans="1:3" ht="13.2" x14ac:dyDescent="0.25">
      <c r="A594" s="45" t="s">
        <v>659</v>
      </c>
      <c r="B594" s="45" t="s">
        <v>2</v>
      </c>
      <c r="C594" s="23">
        <v>550</v>
      </c>
    </row>
    <row r="595" spans="1:3" ht="13.2" x14ac:dyDescent="0.25">
      <c r="A595" s="45" t="s">
        <v>660</v>
      </c>
      <c r="B595" s="45" t="s">
        <v>2</v>
      </c>
      <c r="C595" s="23">
        <v>525</v>
      </c>
    </row>
    <row r="596" spans="1:3" ht="13.2" x14ac:dyDescent="0.25">
      <c r="A596" s="45" t="s">
        <v>661</v>
      </c>
      <c r="B596" s="45" t="s">
        <v>2</v>
      </c>
      <c r="C596" s="23">
        <v>400</v>
      </c>
    </row>
    <row r="597" spans="1:3" ht="13.2" x14ac:dyDescent="0.25">
      <c r="A597" s="45" t="s">
        <v>662</v>
      </c>
      <c r="B597" s="45" t="s">
        <v>2</v>
      </c>
      <c r="C597" s="23">
        <v>425</v>
      </c>
    </row>
    <row r="598" spans="1:3" ht="13.2" x14ac:dyDescent="0.25">
      <c r="A598" s="45" t="s">
        <v>663</v>
      </c>
      <c r="B598" s="45" t="s">
        <v>2</v>
      </c>
      <c r="C598" s="23">
        <v>825</v>
      </c>
    </row>
    <row r="599" spans="1:3" ht="13.2" x14ac:dyDescent="0.25">
      <c r="A599" s="45" t="s">
        <v>664</v>
      </c>
      <c r="B599" s="45" t="s">
        <v>2</v>
      </c>
      <c r="C599" s="23">
        <v>475</v>
      </c>
    </row>
    <row r="600" spans="1:3" ht="13.2" x14ac:dyDescent="0.25">
      <c r="A600" s="45" t="s">
        <v>665</v>
      </c>
      <c r="B600" s="45" t="s">
        <v>2</v>
      </c>
      <c r="C600" s="23">
        <v>775</v>
      </c>
    </row>
    <row r="601" spans="1:3" ht="13.2" x14ac:dyDescent="0.25">
      <c r="A601" s="45" t="s">
        <v>666</v>
      </c>
      <c r="B601" s="45" t="s">
        <v>2</v>
      </c>
      <c r="C601" s="23">
        <v>700</v>
      </c>
    </row>
    <row r="602" spans="1:3" ht="13.2" x14ac:dyDescent="0.25">
      <c r="A602" s="45" t="s">
        <v>667</v>
      </c>
      <c r="B602" s="45" t="s">
        <v>2</v>
      </c>
      <c r="C602" s="23">
        <v>225</v>
      </c>
    </row>
    <row r="603" spans="1:3" ht="13.2" x14ac:dyDescent="0.25">
      <c r="A603" s="45" t="s">
        <v>668</v>
      </c>
      <c r="B603" s="45" t="s">
        <v>2</v>
      </c>
      <c r="C603" s="23">
        <v>250</v>
      </c>
    </row>
    <row r="604" spans="1:3" ht="13.2" x14ac:dyDescent="0.25">
      <c r="A604" s="45" t="s">
        <v>669</v>
      </c>
      <c r="B604" s="45" t="s">
        <v>2</v>
      </c>
      <c r="C604" s="23">
        <v>200</v>
      </c>
    </row>
    <row r="605" spans="1:3" ht="13.2" x14ac:dyDescent="0.25">
      <c r="A605" s="45" t="s">
        <v>670</v>
      </c>
      <c r="B605" s="45" t="s">
        <v>2</v>
      </c>
      <c r="C605" s="23">
        <v>200</v>
      </c>
    </row>
    <row r="606" spans="1:3" ht="13.2" x14ac:dyDescent="0.25">
      <c r="A606" s="45" t="s">
        <v>671</v>
      </c>
      <c r="B606" s="45" t="s">
        <v>2</v>
      </c>
      <c r="C606" s="23">
        <v>200</v>
      </c>
    </row>
    <row r="607" spans="1:3" ht="13.2" x14ac:dyDescent="0.25">
      <c r="A607" s="45" t="s">
        <v>672</v>
      </c>
      <c r="B607" s="45" t="s">
        <v>2</v>
      </c>
      <c r="C607" s="23">
        <v>475</v>
      </c>
    </row>
    <row r="608" spans="1:3" ht="13.2" x14ac:dyDescent="0.25">
      <c r="A608" s="45" t="s">
        <v>673</v>
      </c>
      <c r="B608" s="45" t="s">
        <v>2</v>
      </c>
      <c r="C608" s="23">
        <v>450</v>
      </c>
    </row>
    <row r="609" spans="1:3" ht="13.2" x14ac:dyDescent="0.25">
      <c r="A609" s="45" t="s">
        <v>674</v>
      </c>
      <c r="B609" s="45" t="s">
        <v>2</v>
      </c>
      <c r="C609" s="23">
        <v>300</v>
      </c>
    </row>
    <row r="610" spans="1:3" ht="13.2" x14ac:dyDescent="0.25">
      <c r="A610" s="45" t="s">
        <v>675</v>
      </c>
      <c r="B610" s="45" t="s">
        <v>2</v>
      </c>
      <c r="C610" s="23">
        <v>450</v>
      </c>
    </row>
    <row r="611" spans="1:3" ht="13.2" x14ac:dyDescent="0.25">
      <c r="A611" s="45" t="s">
        <v>676</v>
      </c>
      <c r="B611" s="45" t="s">
        <v>2</v>
      </c>
      <c r="C611" s="23">
        <v>325</v>
      </c>
    </row>
    <row r="612" spans="1:3" ht="13.2" x14ac:dyDescent="0.25">
      <c r="A612" s="45" t="s">
        <v>677</v>
      </c>
      <c r="B612" s="45" t="s">
        <v>2</v>
      </c>
      <c r="C612" s="23">
        <v>200</v>
      </c>
    </row>
    <row r="613" spans="1:3" ht="13.2" x14ac:dyDescent="0.25">
      <c r="A613" s="45" t="s">
        <v>678</v>
      </c>
      <c r="B613" s="45" t="s">
        <v>2</v>
      </c>
      <c r="C613" s="23">
        <v>800</v>
      </c>
    </row>
    <row r="614" spans="1:3" ht="13.2" x14ac:dyDescent="0.25">
      <c r="A614" s="45" t="s">
        <v>679</v>
      </c>
      <c r="B614" s="45" t="s">
        <v>2</v>
      </c>
      <c r="C614" s="23">
        <v>400</v>
      </c>
    </row>
    <row r="615" spans="1:3" ht="13.2" x14ac:dyDescent="0.25">
      <c r="A615" s="45" t="s">
        <v>680</v>
      </c>
      <c r="B615" s="45" t="s">
        <v>2</v>
      </c>
      <c r="C615" s="23">
        <v>450</v>
      </c>
    </row>
    <row r="616" spans="1:3" ht="13.2" x14ac:dyDescent="0.25">
      <c r="A616" s="45" t="s">
        <v>681</v>
      </c>
      <c r="B616" s="45" t="s">
        <v>2</v>
      </c>
      <c r="C616" s="23">
        <v>400</v>
      </c>
    </row>
    <row r="617" spans="1:3" ht="13.2" x14ac:dyDescent="0.25">
      <c r="A617" s="45" t="s">
        <v>682</v>
      </c>
      <c r="B617" s="45" t="s">
        <v>2</v>
      </c>
      <c r="C617" s="23">
        <v>300</v>
      </c>
    </row>
    <row r="618" spans="1:3" ht="13.2" x14ac:dyDescent="0.25">
      <c r="A618" s="45" t="s">
        <v>683</v>
      </c>
      <c r="B618" s="45" t="s">
        <v>2</v>
      </c>
      <c r="C618" s="23">
        <v>550</v>
      </c>
    </row>
    <row r="619" spans="1:3" ht="13.2" x14ac:dyDescent="0.25">
      <c r="A619" s="45" t="s">
        <v>684</v>
      </c>
      <c r="B619" s="45" t="s">
        <v>2</v>
      </c>
      <c r="C619" s="23">
        <v>450</v>
      </c>
    </row>
    <row r="620" spans="1:3" ht="13.2" x14ac:dyDescent="0.25">
      <c r="A620" s="45" t="s">
        <v>685</v>
      </c>
      <c r="B620" s="45" t="s">
        <v>2</v>
      </c>
      <c r="C620" s="23">
        <v>150</v>
      </c>
    </row>
    <row r="621" spans="1:3" ht="13.2" x14ac:dyDescent="0.25">
      <c r="A621" s="45" t="s">
        <v>686</v>
      </c>
      <c r="B621" s="45" t="s">
        <v>2</v>
      </c>
      <c r="C621" s="23">
        <v>275</v>
      </c>
    </row>
    <row r="622" spans="1:3" ht="13.2" x14ac:dyDescent="0.25">
      <c r="A622" s="45" t="s">
        <v>687</v>
      </c>
      <c r="B622" s="45" t="s">
        <v>2</v>
      </c>
      <c r="C622" s="23">
        <v>250</v>
      </c>
    </row>
    <row r="623" spans="1:3" ht="13.2" x14ac:dyDescent="0.25">
      <c r="A623" s="45" t="s">
        <v>688</v>
      </c>
      <c r="B623" s="45" t="s">
        <v>2</v>
      </c>
      <c r="C623" s="23">
        <v>150</v>
      </c>
    </row>
    <row r="624" spans="1:3" ht="13.2" x14ac:dyDescent="0.25">
      <c r="A624" s="45" t="s">
        <v>689</v>
      </c>
      <c r="B624" s="45" t="s">
        <v>2</v>
      </c>
      <c r="C624" s="23">
        <v>150</v>
      </c>
    </row>
    <row r="625" spans="1:3" ht="13.2" x14ac:dyDescent="0.25">
      <c r="A625" s="45" t="s">
        <v>690</v>
      </c>
      <c r="B625" s="45" t="s">
        <v>2</v>
      </c>
      <c r="C625" s="23">
        <v>275</v>
      </c>
    </row>
    <row r="626" spans="1:3" ht="13.2" x14ac:dyDescent="0.25">
      <c r="A626" s="45" t="s">
        <v>691</v>
      </c>
      <c r="B626" s="45" t="s">
        <v>2</v>
      </c>
      <c r="C626" s="23">
        <v>150</v>
      </c>
    </row>
    <row r="627" spans="1:3" ht="13.2" x14ac:dyDescent="0.25">
      <c r="A627" s="45" t="s">
        <v>692</v>
      </c>
      <c r="B627" s="45" t="s">
        <v>2</v>
      </c>
      <c r="C627" s="23">
        <v>150</v>
      </c>
    </row>
    <row r="628" spans="1:3" ht="13.2" x14ac:dyDescent="0.25">
      <c r="A628" s="45" t="s">
        <v>693</v>
      </c>
      <c r="B628" s="45" t="s">
        <v>2</v>
      </c>
      <c r="C628" s="23">
        <v>150</v>
      </c>
    </row>
    <row r="629" spans="1:3" ht="13.2" x14ac:dyDescent="0.25">
      <c r="A629" s="45" t="s">
        <v>694</v>
      </c>
      <c r="B629" s="45" t="s">
        <v>2</v>
      </c>
      <c r="C629" s="23">
        <v>150</v>
      </c>
    </row>
    <row r="630" spans="1:3" ht="13.2" x14ac:dyDescent="0.25">
      <c r="A630" s="45" t="s">
        <v>695</v>
      </c>
      <c r="B630" s="45" t="s">
        <v>2</v>
      </c>
      <c r="C630" s="23">
        <v>200</v>
      </c>
    </row>
    <row r="631" spans="1:3" ht="13.2" x14ac:dyDescent="0.25">
      <c r="A631" s="45" t="s">
        <v>696</v>
      </c>
      <c r="B631" s="45" t="s">
        <v>2</v>
      </c>
      <c r="C631" s="23">
        <v>175</v>
      </c>
    </row>
    <row r="632" spans="1:3" ht="13.2" x14ac:dyDescent="0.25">
      <c r="A632" s="45" t="s">
        <v>697</v>
      </c>
      <c r="B632" s="45" t="s">
        <v>2</v>
      </c>
      <c r="C632" s="23">
        <v>150</v>
      </c>
    </row>
    <row r="633" spans="1:3" ht="13.2" x14ac:dyDescent="0.25">
      <c r="A633" s="45" t="s">
        <v>698</v>
      </c>
      <c r="B633" s="45" t="s">
        <v>2</v>
      </c>
      <c r="C633" s="23">
        <v>150</v>
      </c>
    </row>
    <row r="634" spans="1:3" ht="13.2" x14ac:dyDescent="0.25">
      <c r="A634" s="45" t="s">
        <v>699</v>
      </c>
      <c r="B634" s="45" t="s">
        <v>2</v>
      </c>
      <c r="C634" s="23">
        <v>250</v>
      </c>
    </row>
    <row r="635" spans="1:3" ht="13.2" x14ac:dyDescent="0.25">
      <c r="A635" s="45" t="s">
        <v>700</v>
      </c>
      <c r="B635" s="45" t="s">
        <v>2</v>
      </c>
      <c r="C635" s="23">
        <v>275</v>
      </c>
    </row>
    <row r="636" spans="1:3" ht="13.2" x14ac:dyDescent="0.25">
      <c r="A636" s="45" t="s">
        <v>701</v>
      </c>
      <c r="B636" s="45" t="s">
        <v>2</v>
      </c>
      <c r="C636" s="23">
        <v>350</v>
      </c>
    </row>
    <row r="637" spans="1:3" ht="13.2" x14ac:dyDescent="0.25">
      <c r="A637" s="45" t="s">
        <v>702</v>
      </c>
      <c r="B637" s="45" t="s">
        <v>2</v>
      </c>
      <c r="C637" s="23">
        <v>225</v>
      </c>
    </row>
    <row r="638" spans="1:3" ht="13.2" x14ac:dyDescent="0.25">
      <c r="A638" s="45" t="s">
        <v>703</v>
      </c>
      <c r="B638" s="45" t="s">
        <v>2</v>
      </c>
      <c r="C638" s="23">
        <v>275</v>
      </c>
    </row>
    <row r="639" spans="1:3" ht="13.2" x14ac:dyDescent="0.25">
      <c r="A639" s="45" t="s">
        <v>704</v>
      </c>
      <c r="B639" s="45" t="s">
        <v>2</v>
      </c>
      <c r="C639" s="23">
        <v>250</v>
      </c>
    </row>
    <row r="640" spans="1:3" ht="13.2" x14ac:dyDescent="0.25">
      <c r="A640" s="45" t="s">
        <v>705</v>
      </c>
      <c r="B640" s="45" t="s">
        <v>2</v>
      </c>
      <c r="C640" s="23">
        <v>250</v>
      </c>
    </row>
    <row r="641" spans="1:3" ht="13.2" x14ac:dyDescent="0.25">
      <c r="A641" s="45" t="s">
        <v>706</v>
      </c>
      <c r="B641" s="45" t="s">
        <v>2</v>
      </c>
      <c r="C641" s="23">
        <v>650</v>
      </c>
    </row>
    <row r="642" spans="1:3" ht="13.2" x14ac:dyDescent="0.25">
      <c r="A642" s="45" t="s">
        <v>707</v>
      </c>
      <c r="B642" s="45" t="s">
        <v>2</v>
      </c>
      <c r="C642" s="23">
        <v>150</v>
      </c>
    </row>
    <row r="643" spans="1:3" ht="13.2" x14ac:dyDescent="0.25">
      <c r="A643" s="45" t="s">
        <v>708</v>
      </c>
      <c r="B643" s="45" t="s">
        <v>2</v>
      </c>
      <c r="C643" s="23">
        <v>275</v>
      </c>
    </row>
    <row r="644" spans="1:3" ht="13.2" x14ac:dyDescent="0.25">
      <c r="A644" s="45" t="s">
        <v>709</v>
      </c>
      <c r="B644" s="45" t="s">
        <v>2</v>
      </c>
      <c r="C644" s="23">
        <v>150</v>
      </c>
    </row>
    <row r="645" spans="1:3" ht="13.2" x14ac:dyDescent="0.25">
      <c r="A645" s="45" t="s">
        <v>710</v>
      </c>
      <c r="B645" s="45" t="s">
        <v>2</v>
      </c>
      <c r="C645" s="23">
        <v>375</v>
      </c>
    </row>
    <row r="646" spans="1:3" ht="13.2" x14ac:dyDescent="0.25">
      <c r="A646" s="45" t="s">
        <v>711</v>
      </c>
      <c r="B646" s="45" t="s">
        <v>2</v>
      </c>
      <c r="C646" s="23">
        <v>275</v>
      </c>
    </row>
    <row r="647" spans="1:3" ht="13.2" x14ac:dyDescent="0.25">
      <c r="A647" s="45" t="s">
        <v>712</v>
      </c>
      <c r="B647" s="45" t="s">
        <v>2</v>
      </c>
      <c r="C647" s="23">
        <v>525</v>
      </c>
    </row>
    <row r="648" spans="1:3" ht="13.2" x14ac:dyDescent="0.25">
      <c r="A648" s="45" t="s">
        <v>713</v>
      </c>
      <c r="B648" s="45" t="s">
        <v>2</v>
      </c>
      <c r="C648" s="23">
        <v>150</v>
      </c>
    </row>
    <row r="649" spans="1:3" ht="13.2" x14ac:dyDescent="0.25">
      <c r="A649" s="45" t="s">
        <v>714</v>
      </c>
      <c r="B649" s="45" t="s">
        <v>2</v>
      </c>
      <c r="C649" s="23">
        <v>225</v>
      </c>
    </row>
    <row r="650" spans="1:3" ht="13.2" x14ac:dyDescent="0.25">
      <c r="A650" s="45" t="s">
        <v>715</v>
      </c>
      <c r="B650" s="45" t="s">
        <v>2</v>
      </c>
      <c r="C650" s="23">
        <v>175</v>
      </c>
    </row>
    <row r="651" spans="1:3" ht="13.2" x14ac:dyDescent="0.25">
      <c r="A651" s="45" t="s">
        <v>716</v>
      </c>
      <c r="B651" s="45" t="s">
        <v>2</v>
      </c>
      <c r="C651" s="23">
        <v>225</v>
      </c>
    </row>
    <row r="652" spans="1:3" ht="13.2" x14ac:dyDescent="0.25">
      <c r="A652" s="45" t="s">
        <v>717</v>
      </c>
      <c r="B652" s="45" t="s">
        <v>2</v>
      </c>
      <c r="C652" s="23">
        <v>175</v>
      </c>
    </row>
    <row r="653" spans="1:3" ht="13.2" x14ac:dyDescent="0.25">
      <c r="A653" s="45" t="s">
        <v>718</v>
      </c>
      <c r="B653" s="45" t="s">
        <v>2</v>
      </c>
      <c r="C653" s="23">
        <v>150</v>
      </c>
    </row>
    <row r="654" spans="1:3" ht="13.2" x14ac:dyDescent="0.25">
      <c r="A654" s="45" t="s">
        <v>719</v>
      </c>
      <c r="B654" s="45" t="s">
        <v>2</v>
      </c>
      <c r="C654" s="23">
        <v>600</v>
      </c>
    </row>
    <row r="655" spans="1:3" ht="13.2" x14ac:dyDescent="0.25">
      <c r="A655" s="45" t="s">
        <v>720</v>
      </c>
      <c r="B655" s="45" t="s">
        <v>2</v>
      </c>
      <c r="C655" s="23">
        <v>150</v>
      </c>
    </row>
    <row r="656" spans="1:3" ht="13.2" x14ac:dyDescent="0.25">
      <c r="A656" s="45" t="s">
        <v>721</v>
      </c>
      <c r="B656" s="45" t="s">
        <v>2</v>
      </c>
      <c r="C656" s="23">
        <v>150</v>
      </c>
    </row>
    <row r="657" spans="1:3" ht="13.2" x14ac:dyDescent="0.25">
      <c r="A657" s="45" t="s">
        <v>722</v>
      </c>
      <c r="B657" s="45" t="s">
        <v>2</v>
      </c>
      <c r="C657" s="23">
        <v>150</v>
      </c>
    </row>
    <row r="658" spans="1:3" ht="13.2" x14ac:dyDescent="0.25">
      <c r="A658" s="45" t="s">
        <v>723</v>
      </c>
      <c r="B658" s="45" t="s">
        <v>2</v>
      </c>
      <c r="C658" s="23">
        <v>750</v>
      </c>
    </row>
    <row r="659" spans="1:3" ht="13.2" x14ac:dyDescent="0.25">
      <c r="A659" s="45" t="s">
        <v>724</v>
      </c>
      <c r="B659" s="45" t="s">
        <v>2</v>
      </c>
      <c r="C659" s="23">
        <v>875</v>
      </c>
    </row>
    <row r="660" spans="1:3" ht="13.2" x14ac:dyDescent="0.25">
      <c r="A660" s="45" t="s">
        <v>725</v>
      </c>
      <c r="B660" s="45" t="s">
        <v>2</v>
      </c>
      <c r="C660" s="23">
        <v>250</v>
      </c>
    </row>
    <row r="661" spans="1:3" ht="13.2" x14ac:dyDescent="0.25">
      <c r="A661" s="45" t="s">
        <v>726</v>
      </c>
      <c r="B661" s="45" t="s">
        <v>2</v>
      </c>
      <c r="C661" s="23">
        <v>150</v>
      </c>
    </row>
    <row r="662" spans="1:3" ht="13.2" x14ac:dyDescent="0.25">
      <c r="A662" s="45" t="s">
        <v>727</v>
      </c>
      <c r="B662" s="45" t="s">
        <v>2</v>
      </c>
      <c r="C662" s="23">
        <v>175</v>
      </c>
    </row>
    <row r="663" spans="1:3" ht="13.2" x14ac:dyDescent="0.25">
      <c r="A663" s="45" t="s">
        <v>728</v>
      </c>
      <c r="B663" s="45" t="s">
        <v>2</v>
      </c>
      <c r="C663" s="23">
        <v>250</v>
      </c>
    </row>
    <row r="664" spans="1:3" ht="13.2" x14ac:dyDescent="0.25">
      <c r="A664" s="45" t="s">
        <v>729</v>
      </c>
      <c r="B664" s="45" t="s">
        <v>2</v>
      </c>
      <c r="C664" s="23">
        <v>800</v>
      </c>
    </row>
    <row r="665" spans="1:3" ht="13.2" x14ac:dyDescent="0.25">
      <c r="A665" s="45" t="s">
        <v>730</v>
      </c>
      <c r="B665" s="45" t="s">
        <v>2</v>
      </c>
      <c r="C665" s="23">
        <v>750</v>
      </c>
    </row>
    <row r="666" spans="1:3" ht="13.2" x14ac:dyDescent="0.25">
      <c r="A666" s="45" t="s">
        <v>731</v>
      </c>
      <c r="B666" s="45" t="s">
        <v>2</v>
      </c>
      <c r="C666" s="23">
        <v>825</v>
      </c>
    </row>
    <row r="667" spans="1:3" ht="13.2" x14ac:dyDescent="0.25">
      <c r="A667" s="45" t="s">
        <v>732</v>
      </c>
      <c r="B667" s="45" t="s">
        <v>2</v>
      </c>
      <c r="C667" s="23">
        <v>625</v>
      </c>
    </row>
    <row r="668" spans="1:3" ht="13.2" x14ac:dyDescent="0.25">
      <c r="A668" s="45" t="s">
        <v>733</v>
      </c>
      <c r="B668" s="45" t="s">
        <v>2</v>
      </c>
      <c r="C668" s="23">
        <v>450</v>
      </c>
    </row>
    <row r="669" spans="1:3" ht="13.2" x14ac:dyDescent="0.25">
      <c r="A669" s="45" t="s">
        <v>734</v>
      </c>
      <c r="B669" s="45" t="s">
        <v>2</v>
      </c>
      <c r="C669" s="23">
        <v>150</v>
      </c>
    </row>
    <row r="670" spans="1:3" ht="13.2" x14ac:dyDescent="0.25">
      <c r="A670" s="45" t="s">
        <v>735</v>
      </c>
      <c r="B670" s="45" t="s">
        <v>2</v>
      </c>
      <c r="C670" s="23">
        <v>150</v>
      </c>
    </row>
    <row r="671" spans="1:3" ht="13.2" x14ac:dyDescent="0.25">
      <c r="A671" s="45" t="s">
        <v>736</v>
      </c>
      <c r="B671" s="45" t="s">
        <v>2</v>
      </c>
      <c r="C671" s="23">
        <v>150</v>
      </c>
    </row>
    <row r="672" spans="1:3" ht="13.2" x14ac:dyDescent="0.25">
      <c r="A672" s="45" t="s">
        <v>737</v>
      </c>
      <c r="B672" s="45" t="s">
        <v>2</v>
      </c>
      <c r="C672" s="23">
        <v>325</v>
      </c>
    </row>
    <row r="673" spans="1:3" ht="13.2" x14ac:dyDescent="0.25">
      <c r="A673" s="45" t="s">
        <v>738</v>
      </c>
      <c r="B673" s="45" t="s">
        <v>2</v>
      </c>
      <c r="C673" s="23">
        <v>225</v>
      </c>
    </row>
    <row r="674" spans="1:3" ht="13.2" x14ac:dyDescent="0.25">
      <c r="A674" s="45" t="s">
        <v>739</v>
      </c>
      <c r="B674" s="45" t="s">
        <v>2</v>
      </c>
      <c r="C674" s="23">
        <v>375</v>
      </c>
    </row>
    <row r="675" spans="1:3" ht="13.2" x14ac:dyDescent="0.25">
      <c r="A675" s="45" t="s">
        <v>740</v>
      </c>
      <c r="B675" s="45" t="s">
        <v>2</v>
      </c>
      <c r="C675" s="23">
        <v>400</v>
      </c>
    </row>
    <row r="676" spans="1:3" ht="13.2" x14ac:dyDescent="0.25">
      <c r="A676" s="45" t="s">
        <v>741</v>
      </c>
      <c r="B676" s="45" t="s">
        <v>2</v>
      </c>
      <c r="C676" s="23">
        <v>175</v>
      </c>
    </row>
    <row r="677" spans="1:3" ht="13.2" x14ac:dyDescent="0.25">
      <c r="A677" s="45" t="s">
        <v>742</v>
      </c>
      <c r="B677" s="45" t="s">
        <v>2</v>
      </c>
      <c r="C677" s="23">
        <v>150</v>
      </c>
    </row>
    <row r="678" spans="1:3" ht="13.2" x14ac:dyDescent="0.25">
      <c r="A678" s="45" t="s">
        <v>743</v>
      </c>
      <c r="B678" s="45" t="s">
        <v>2</v>
      </c>
      <c r="C678" s="23">
        <v>200</v>
      </c>
    </row>
    <row r="679" spans="1:3" ht="13.2" x14ac:dyDescent="0.25">
      <c r="A679" s="45" t="s">
        <v>744</v>
      </c>
      <c r="B679" s="45" t="s">
        <v>2</v>
      </c>
      <c r="C679" s="23">
        <v>275</v>
      </c>
    </row>
    <row r="680" spans="1:3" ht="13.2" x14ac:dyDescent="0.25">
      <c r="A680" s="45" t="s">
        <v>745</v>
      </c>
      <c r="B680" s="45" t="s">
        <v>2</v>
      </c>
      <c r="C680" s="23">
        <v>250</v>
      </c>
    </row>
    <row r="681" spans="1:3" ht="13.2" x14ac:dyDescent="0.25">
      <c r="A681" s="45" t="s">
        <v>746</v>
      </c>
      <c r="B681" s="45" t="s">
        <v>2</v>
      </c>
      <c r="C681" s="23">
        <v>225</v>
      </c>
    </row>
    <row r="682" spans="1:3" ht="13.2" x14ac:dyDescent="0.25">
      <c r="A682" s="45" t="s">
        <v>747</v>
      </c>
      <c r="B682" s="45" t="s">
        <v>2</v>
      </c>
      <c r="C682" s="23">
        <v>575</v>
      </c>
    </row>
    <row r="683" spans="1:3" ht="13.2" x14ac:dyDescent="0.25">
      <c r="A683" s="45" t="s">
        <v>748</v>
      </c>
      <c r="B683" s="45" t="s">
        <v>2</v>
      </c>
      <c r="C683" s="23">
        <v>500</v>
      </c>
    </row>
    <row r="684" spans="1:3" ht="13.2" x14ac:dyDescent="0.25">
      <c r="A684" s="45" t="s">
        <v>749</v>
      </c>
      <c r="B684" s="45" t="s">
        <v>2</v>
      </c>
      <c r="C684" s="23">
        <v>450</v>
      </c>
    </row>
    <row r="685" spans="1:3" ht="13.2" x14ac:dyDescent="0.25">
      <c r="A685" s="45" t="s">
        <v>750</v>
      </c>
      <c r="B685" s="45" t="s">
        <v>2</v>
      </c>
      <c r="C685" s="23">
        <v>1325</v>
      </c>
    </row>
    <row r="686" spans="1:3" ht="13.2" x14ac:dyDescent="0.25">
      <c r="A686" s="45" t="s">
        <v>751</v>
      </c>
      <c r="B686" s="45" t="s">
        <v>2</v>
      </c>
      <c r="C686" s="23">
        <v>975</v>
      </c>
    </row>
    <row r="687" spans="1:3" ht="13.2" x14ac:dyDescent="0.25">
      <c r="A687" s="45" t="s">
        <v>752</v>
      </c>
      <c r="B687" s="45" t="s">
        <v>2</v>
      </c>
      <c r="C687" s="23">
        <v>1025</v>
      </c>
    </row>
    <row r="688" spans="1:3" ht="13.2" x14ac:dyDescent="0.25">
      <c r="A688" s="45" t="s">
        <v>753</v>
      </c>
      <c r="B688" s="45" t="s">
        <v>2</v>
      </c>
      <c r="C688" s="23">
        <v>700</v>
      </c>
    </row>
    <row r="689" spans="1:3" ht="13.2" x14ac:dyDescent="0.25">
      <c r="A689" s="45" t="s">
        <v>754</v>
      </c>
      <c r="B689" s="45" t="s">
        <v>2</v>
      </c>
      <c r="C689" s="23">
        <v>400</v>
      </c>
    </row>
    <row r="690" spans="1:3" ht="13.2" x14ac:dyDescent="0.25">
      <c r="A690" s="45" t="s">
        <v>755</v>
      </c>
      <c r="B690" s="45" t="s">
        <v>2</v>
      </c>
      <c r="C690" s="23">
        <v>525</v>
      </c>
    </row>
    <row r="691" spans="1:3" ht="13.2" x14ac:dyDescent="0.25">
      <c r="A691" s="45" t="s">
        <v>756</v>
      </c>
      <c r="B691" s="45" t="s">
        <v>2</v>
      </c>
      <c r="C691" s="23">
        <v>1125</v>
      </c>
    </row>
    <row r="692" spans="1:3" ht="13.2" x14ac:dyDescent="0.25">
      <c r="A692" s="45" t="s">
        <v>757</v>
      </c>
      <c r="B692" s="45" t="s">
        <v>2</v>
      </c>
      <c r="C692" s="23">
        <v>1550</v>
      </c>
    </row>
    <row r="693" spans="1:3" ht="13.2" x14ac:dyDescent="0.25">
      <c r="A693" s="45" t="s">
        <v>758</v>
      </c>
      <c r="B693" s="45" t="s">
        <v>2</v>
      </c>
      <c r="C693" s="23">
        <v>875</v>
      </c>
    </row>
    <row r="694" spans="1:3" ht="13.2" x14ac:dyDescent="0.25">
      <c r="A694" s="45" t="s">
        <v>759</v>
      </c>
      <c r="B694" s="45" t="s">
        <v>2</v>
      </c>
      <c r="C694" s="23">
        <v>425</v>
      </c>
    </row>
    <row r="695" spans="1:3" ht="13.2" x14ac:dyDescent="0.25">
      <c r="A695" s="45" t="s">
        <v>760</v>
      </c>
      <c r="B695" s="45" t="s">
        <v>2</v>
      </c>
      <c r="C695" s="23">
        <v>575</v>
      </c>
    </row>
    <row r="696" spans="1:3" ht="13.2" x14ac:dyDescent="0.25">
      <c r="A696" s="45" t="s">
        <v>761</v>
      </c>
      <c r="B696" s="45" t="s">
        <v>2</v>
      </c>
      <c r="C696" s="23">
        <v>250</v>
      </c>
    </row>
    <row r="697" spans="1:3" ht="13.2" x14ac:dyDescent="0.25">
      <c r="A697" s="45" t="s">
        <v>762</v>
      </c>
      <c r="B697" s="45" t="s">
        <v>2</v>
      </c>
      <c r="C697" s="23">
        <v>375</v>
      </c>
    </row>
    <row r="698" spans="1:3" ht="13.2" x14ac:dyDescent="0.25">
      <c r="A698" s="45" t="s">
        <v>763</v>
      </c>
      <c r="B698" s="45" t="s">
        <v>2</v>
      </c>
      <c r="C698" s="23">
        <v>400</v>
      </c>
    </row>
    <row r="699" spans="1:3" ht="13.2" x14ac:dyDescent="0.25">
      <c r="A699" s="45" t="s">
        <v>764</v>
      </c>
      <c r="B699" s="45" t="s">
        <v>2</v>
      </c>
      <c r="C699" s="23">
        <v>700</v>
      </c>
    </row>
    <row r="700" spans="1:3" ht="13.2" x14ac:dyDescent="0.25">
      <c r="A700" s="45" t="s">
        <v>765</v>
      </c>
      <c r="B700" s="45" t="s">
        <v>2</v>
      </c>
      <c r="C700" s="23">
        <v>650</v>
      </c>
    </row>
    <row r="701" spans="1:3" ht="13.2" x14ac:dyDescent="0.25">
      <c r="A701" s="45" t="s">
        <v>766</v>
      </c>
      <c r="B701" s="45" t="s">
        <v>2</v>
      </c>
      <c r="C701" s="23">
        <v>375</v>
      </c>
    </row>
    <row r="702" spans="1:3" ht="13.2" x14ac:dyDescent="0.25">
      <c r="A702" s="45" t="s">
        <v>767</v>
      </c>
      <c r="B702" s="45" t="s">
        <v>2</v>
      </c>
      <c r="C702" s="23">
        <v>450</v>
      </c>
    </row>
    <row r="703" spans="1:3" ht="13.2" x14ac:dyDescent="0.25">
      <c r="A703" s="45" t="s">
        <v>768</v>
      </c>
      <c r="B703" s="45" t="s">
        <v>2</v>
      </c>
      <c r="C703" s="23">
        <v>325</v>
      </c>
    </row>
    <row r="704" spans="1:3" ht="13.2" x14ac:dyDescent="0.25">
      <c r="A704" s="45" t="s">
        <v>769</v>
      </c>
      <c r="B704" s="45" t="s">
        <v>2</v>
      </c>
      <c r="C704" s="23">
        <v>975</v>
      </c>
    </row>
    <row r="705" spans="1:3" ht="13.2" x14ac:dyDescent="0.25">
      <c r="A705" s="45" t="s">
        <v>770</v>
      </c>
      <c r="B705" s="45" t="s">
        <v>2</v>
      </c>
      <c r="C705" s="23">
        <v>325</v>
      </c>
    </row>
    <row r="706" spans="1:3" ht="13.2" x14ac:dyDescent="0.25">
      <c r="A706" s="45" t="s">
        <v>771</v>
      </c>
      <c r="B706" s="45" t="s">
        <v>2</v>
      </c>
      <c r="C706" s="23">
        <v>900</v>
      </c>
    </row>
    <row r="707" spans="1:3" ht="13.2" x14ac:dyDescent="0.25">
      <c r="A707" s="45" t="s">
        <v>772</v>
      </c>
      <c r="B707" s="45" t="s">
        <v>2</v>
      </c>
      <c r="C707" s="23">
        <v>1100</v>
      </c>
    </row>
    <row r="708" spans="1:3" ht="13.2" x14ac:dyDescent="0.25">
      <c r="A708" s="45" t="s">
        <v>773</v>
      </c>
      <c r="B708" s="45" t="s">
        <v>2</v>
      </c>
      <c r="C708" s="23">
        <v>500</v>
      </c>
    </row>
    <row r="709" spans="1:3" ht="13.2" x14ac:dyDescent="0.25">
      <c r="A709" s="45" t="s">
        <v>774</v>
      </c>
      <c r="B709" s="45" t="s">
        <v>2</v>
      </c>
      <c r="C709" s="23">
        <v>425</v>
      </c>
    </row>
    <row r="710" spans="1:3" ht="13.2" x14ac:dyDescent="0.25">
      <c r="A710" s="45" t="s">
        <v>775</v>
      </c>
      <c r="B710" s="45" t="s">
        <v>2</v>
      </c>
      <c r="C710" s="23">
        <v>500</v>
      </c>
    </row>
    <row r="711" spans="1:3" ht="13.2" x14ac:dyDescent="0.25">
      <c r="A711" s="45" t="s">
        <v>776</v>
      </c>
      <c r="B711" s="45" t="s">
        <v>2</v>
      </c>
      <c r="C711" s="23">
        <v>350</v>
      </c>
    </row>
    <row r="712" spans="1:3" ht="13.2" x14ac:dyDescent="0.25">
      <c r="A712" s="45" t="s">
        <v>777</v>
      </c>
      <c r="B712" s="45" t="s">
        <v>2</v>
      </c>
      <c r="C712" s="23">
        <v>375</v>
      </c>
    </row>
    <row r="713" spans="1:3" ht="13.2" x14ac:dyDescent="0.25">
      <c r="A713" s="45" t="s">
        <v>778</v>
      </c>
      <c r="B713" s="45" t="s">
        <v>2</v>
      </c>
      <c r="C713" s="23">
        <v>525</v>
      </c>
    </row>
    <row r="714" spans="1:3" ht="13.2" x14ac:dyDescent="0.25">
      <c r="A714" s="45" t="s">
        <v>779</v>
      </c>
      <c r="B714" s="45" t="s">
        <v>2</v>
      </c>
      <c r="C714" s="23">
        <v>525</v>
      </c>
    </row>
    <row r="715" spans="1:3" ht="13.2" x14ac:dyDescent="0.25">
      <c r="A715" s="45" t="s">
        <v>780</v>
      </c>
      <c r="B715" s="45" t="s">
        <v>2</v>
      </c>
      <c r="C715" s="23">
        <v>650</v>
      </c>
    </row>
    <row r="716" spans="1:3" ht="13.2" x14ac:dyDescent="0.25">
      <c r="A716" s="45" t="s">
        <v>781</v>
      </c>
      <c r="B716" s="45" t="s">
        <v>2</v>
      </c>
      <c r="C716" s="23">
        <v>600</v>
      </c>
    </row>
    <row r="717" spans="1:3" ht="13.2" x14ac:dyDescent="0.25">
      <c r="A717" s="45" t="s">
        <v>782</v>
      </c>
      <c r="B717" s="45" t="s">
        <v>2</v>
      </c>
      <c r="C717" s="23">
        <v>250</v>
      </c>
    </row>
    <row r="718" spans="1:3" ht="13.2" x14ac:dyDescent="0.25">
      <c r="A718" s="45" t="s">
        <v>783</v>
      </c>
      <c r="B718" s="45" t="s">
        <v>2</v>
      </c>
      <c r="C718" s="23">
        <v>675</v>
      </c>
    </row>
    <row r="719" spans="1:3" ht="13.2" x14ac:dyDescent="0.25">
      <c r="A719" s="45" t="s">
        <v>784</v>
      </c>
      <c r="B719" s="45" t="s">
        <v>2</v>
      </c>
      <c r="C719" s="23">
        <v>1000</v>
      </c>
    </row>
    <row r="720" spans="1:3" ht="13.2" x14ac:dyDescent="0.25">
      <c r="A720" s="45" t="s">
        <v>785</v>
      </c>
      <c r="B720" s="45" t="s">
        <v>2</v>
      </c>
      <c r="C720" s="23">
        <v>700</v>
      </c>
    </row>
    <row r="721" spans="1:3" ht="13.2" x14ac:dyDescent="0.25">
      <c r="A721" s="45" t="s">
        <v>786</v>
      </c>
      <c r="B721" s="45" t="s">
        <v>2</v>
      </c>
      <c r="C721" s="23">
        <v>1025</v>
      </c>
    </row>
    <row r="722" spans="1:3" ht="13.2" x14ac:dyDescent="0.25">
      <c r="A722" s="45" t="s">
        <v>787</v>
      </c>
      <c r="B722" s="45" t="s">
        <v>2</v>
      </c>
      <c r="C722" s="23">
        <v>1150</v>
      </c>
    </row>
    <row r="723" spans="1:3" ht="13.2" x14ac:dyDescent="0.25">
      <c r="A723" s="45" t="s">
        <v>788</v>
      </c>
      <c r="B723" s="45" t="s">
        <v>2</v>
      </c>
      <c r="C723" s="23">
        <v>1100</v>
      </c>
    </row>
    <row r="724" spans="1:3" ht="13.2" x14ac:dyDescent="0.25">
      <c r="A724" s="45" t="s">
        <v>789</v>
      </c>
      <c r="B724" s="45" t="s">
        <v>2</v>
      </c>
      <c r="C724" s="23">
        <v>800</v>
      </c>
    </row>
    <row r="725" spans="1:3" ht="13.2" x14ac:dyDescent="0.25">
      <c r="A725" s="45" t="s">
        <v>790</v>
      </c>
      <c r="B725" s="45" t="s">
        <v>2</v>
      </c>
      <c r="C725" s="23">
        <v>900</v>
      </c>
    </row>
    <row r="726" spans="1:3" ht="13.2" x14ac:dyDescent="0.25">
      <c r="A726" s="45" t="s">
        <v>791</v>
      </c>
      <c r="B726" s="45" t="s">
        <v>2</v>
      </c>
      <c r="C726" s="23">
        <v>625</v>
      </c>
    </row>
    <row r="727" spans="1:3" ht="13.2" x14ac:dyDescent="0.25">
      <c r="A727" s="45" t="s">
        <v>792</v>
      </c>
      <c r="B727" s="45" t="s">
        <v>2</v>
      </c>
      <c r="C727" s="23">
        <v>725</v>
      </c>
    </row>
    <row r="728" spans="1:3" ht="13.2" x14ac:dyDescent="0.25">
      <c r="A728" s="45" t="s">
        <v>793</v>
      </c>
      <c r="B728" s="45" t="s">
        <v>2</v>
      </c>
      <c r="C728" s="23">
        <v>1425</v>
      </c>
    </row>
    <row r="729" spans="1:3" ht="13.2" x14ac:dyDescent="0.25">
      <c r="A729" s="45" t="s">
        <v>794</v>
      </c>
      <c r="B729" s="45" t="s">
        <v>2</v>
      </c>
      <c r="C729" s="23">
        <v>525</v>
      </c>
    </row>
    <row r="730" spans="1:3" ht="13.2" x14ac:dyDescent="0.25">
      <c r="A730" s="45" t="s">
        <v>795</v>
      </c>
      <c r="B730" s="45" t="s">
        <v>2</v>
      </c>
      <c r="C730" s="23">
        <v>650</v>
      </c>
    </row>
    <row r="731" spans="1:3" ht="13.2" x14ac:dyDescent="0.25">
      <c r="A731" s="45" t="s">
        <v>796</v>
      </c>
      <c r="B731" s="45" t="s">
        <v>2</v>
      </c>
      <c r="C731" s="23">
        <v>425</v>
      </c>
    </row>
    <row r="732" spans="1:3" ht="13.2" x14ac:dyDescent="0.25">
      <c r="A732" s="45" t="s">
        <v>797</v>
      </c>
      <c r="B732" s="45" t="s">
        <v>2</v>
      </c>
      <c r="C732" s="23">
        <v>575</v>
      </c>
    </row>
    <row r="733" spans="1:3" ht="13.2" x14ac:dyDescent="0.25">
      <c r="A733" s="45" t="s">
        <v>798</v>
      </c>
      <c r="B733" s="45" t="s">
        <v>2</v>
      </c>
      <c r="C733" s="23">
        <v>900</v>
      </c>
    </row>
    <row r="734" spans="1:3" ht="13.2" x14ac:dyDescent="0.25">
      <c r="A734" s="45" t="s">
        <v>799</v>
      </c>
      <c r="B734" s="45" t="s">
        <v>2</v>
      </c>
      <c r="C734" s="23">
        <v>450</v>
      </c>
    </row>
    <row r="735" spans="1:3" ht="13.2" x14ac:dyDescent="0.25">
      <c r="A735" s="45" t="s">
        <v>800</v>
      </c>
      <c r="B735" s="45" t="s">
        <v>2</v>
      </c>
      <c r="C735" s="23">
        <v>500</v>
      </c>
    </row>
    <row r="736" spans="1:3" ht="13.2" x14ac:dyDescent="0.25">
      <c r="A736" s="45" t="s">
        <v>801</v>
      </c>
      <c r="B736" s="45" t="s">
        <v>2</v>
      </c>
      <c r="C736" s="23">
        <v>650</v>
      </c>
    </row>
    <row r="737" spans="1:3" ht="13.2" x14ac:dyDescent="0.25">
      <c r="A737" s="45" t="s">
        <v>802</v>
      </c>
      <c r="B737" s="45" t="s">
        <v>2</v>
      </c>
      <c r="C737" s="23">
        <v>800</v>
      </c>
    </row>
    <row r="738" spans="1:3" ht="13.2" x14ac:dyDescent="0.25">
      <c r="A738" s="45" t="s">
        <v>803</v>
      </c>
      <c r="B738" s="45" t="s">
        <v>2</v>
      </c>
      <c r="C738" s="23">
        <v>600</v>
      </c>
    </row>
    <row r="739" spans="1:3" ht="13.2" x14ac:dyDescent="0.25">
      <c r="A739" s="45" t="s">
        <v>804</v>
      </c>
      <c r="B739" s="45" t="s">
        <v>2</v>
      </c>
      <c r="C739" s="23">
        <v>825</v>
      </c>
    </row>
    <row r="740" spans="1:3" ht="13.2" x14ac:dyDescent="0.25">
      <c r="A740" s="45" t="s">
        <v>805</v>
      </c>
      <c r="B740" s="45" t="s">
        <v>2</v>
      </c>
      <c r="C740" s="23">
        <v>625</v>
      </c>
    </row>
    <row r="741" spans="1:3" ht="13.2" x14ac:dyDescent="0.25">
      <c r="A741" s="45" t="s">
        <v>806</v>
      </c>
      <c r="B741" s="45" t="s">
        <v>2</v>
      </c>
      <c r="C741" s="23">
        <v>1650</v>
      </c>
    </row>
    <row r="742" spans="1:3" ht="13.2" x14ac:dyDescent="0.25">
      <c r="A742" s="45" t="s">
        <v>807</v>
      </c>
      <c r="B742" s="45" t="s">
        <v>2</v>
      </c>
      <c r="C742" s="23">
        <v>250</v>
      </c>
    </row>
    <row r="743" spans="1:3" ht="13.2" x14ac:dyDescent="0.25">
      <c r="A743" s="45" t="s">
        <v>808</v>
      </c>
      <c r="B743" s="45" t="s">
        <v>2</v>
      </c>
      <c r="C743" s="23">
        <v>250</v>
      </c>
    </row>
    <row r="744" spans="1:3" ht="13.2" x14ac:dyDescent="0.25">
      <c r="A744" s="45" t="s">
        <v>809</v>
      </c>
      <c r="B744" s="45" t="s">
        <v>2</v>
      </c>
      <c r="C744" s="23">
        <v>300</v>
      </c>
    </row>
    <row r="745" spans="1:3" ht="13.2" x14ac:dyDescent="0.25">
      <c r="A745" s="45" t="s">
        <v>810</v>
      </c>
      <c r="B745" s="45" t="s">
        <v>2</v>
      </c>
      <c r="C745" s="23">
        <v>875</v>
      </c>
    </row>
    <row r="746" spans="1:3" ht="13.2" x14ac:dyDescent="0.25">
      <c r="A746" s="45" t="s">
        <v>811</v>
      </c>
      <c r="B746" s="45" t="s">
        <v>2</v>
      </c>
      <c r="C746" s="23">
        <v>800</v>
      </c>
    </row>
    <row r="747" spans="1:3" ht="13.2" x14ac:dyDescent="0.25">
      <c r="A747" s="45" t="s">
        <v>812</v>
      </c>
      <c r="B747" s="45" t="s">
        <v>2</v>
      </c>
      <c r="C747" s="23">
        <v>650</v>
      </c>
    </row>
    <row r="748" spans="1:3" ht="13.2" x14ac:dyDescent="0.25">
      <c r="A748" s="45" t="s">
        <v>813</v>
      </c>
      <c r="B748" s="45" t="s">
        <v>2</v>
      </c>
      <c r="C748" s="23">
        <v>450</v>
      </c>
    </row>
    <row r="749" spans="1:3" ht="13.2" x14ac:dyDescent="0.25">
      <c r="A749" s="45" t="s">
        <v>814</v>
      </c>
      <c r="B749" s="45" t="s">
        <v>2</v>
      </c>
      <c r="C749" s="23">
        <v>150</v>
      </c>
    </row>
    <row r="750" spans="1:3" ht="13.2" x14ac:dyDescent="0.25">
      <c r="A750" s="45" t="s">
        <v>815</v>
      </c>
      <c r="B750" s="45" t="s">
        <v>2</v>
      </c>
      <c r="C750" s="23">
        <v>225</v>
      </c>
    </row>
    <row r="751" spans="1:3" ht="13.2" x14ac:dyDescent="0.25">
      <c r="A751" s="45" t="s">
        <v>816</v>
      </c>
      <c r="B751" s="45" t="s">
        <v>2</v>
      </c>
      <c r="C751" s="23">
        <v>275</v>
      </c>
    </row>
    <row r="752" spans="1:3" ht="13.2" x14ac:dyDescent="0.25">
      <c r="A752" s="45" t="s">
        <v>817</v>
      </c>
      <c r="B752" s="45" t="s">
        <v>2</v>
      </c>
      <c r="C752" s="23">
        <v>475</v>
      </c>
    </row>
    <row r="753" spans="1:3" ht="13.2" x14ac:dyDescent="0.25">
      <c r="A753" s="45" t="s">
        <v>818</v>
      </c>
      <c r="B753" s="45" t="s">
        <v>2</v>
      </c>
      <c r="C753" s="23">
        <v>150</v>
      </c>
    </row>
    <row r="754" spans="1:3" ht="13.2" x14ac:dyDescent="0.25">
      <c r="A754" s="45" t="s">
        <v>819</v>
      </c>
      <c r="B754" s="45" t="s">
        <v>2</v>
      </c>
      <c r="C754" s="23">
        <v>225</v>
      </c>
    </row>
    <row r="755" spans="1:3" ht="13.2" x14ac:dyDescent="0.25">
      <c r="A755" s="45" t="s">
        <v>820</v>
      </c>
      <c r="B755" s="45" t="s">
        <v>2</v>
      </c>
      <c r="C755" s="23">
        <v>225</v>
      </c>
    </row>
    <row r="756" spans="1:3" ht="13.2" x14ac:dyDescent="0.25">
      <c r="A756" s="45" t="s">
        <v>821</v>
      </c>
      <c r="B756" s="45" t="s">
        <v>2</v>
      </c>
      <c r="C756" s="23">
        <v>325</v>
      </c>
    </row>
    <row r="757" spans="1:3" ht="13.2" x14ac:dyDescent="0.25">
      <c r="A757" s="45" t="s">
        <v>822</v>
      </c>
      <c r="B757" s="45" t="s">
        <v>2</v>
      </c>
      <c r="C757" s="23">
        <v>500</v>
      </c>
    </row>
    <row r="758" spans="1:3" ht="13.2" x14ac:dyDescent="0.25">
      <c r="A758" s="45" t="s">
        <v>823</v>
      </c>
      <c r="B758" s="45" t="s">
        <v>2</v>
      </c>
      <c r="C758" s="23">
        <v>450</v>
      </c>
    </row>
    <row r="759" spans="1:3" ht="13.2" x14ac:dyDescent="0.25">
      <c r="A759" s="45" t="s">
        <v>824</v>
      </c>
      <c r="B759" s="45" t="s">
        <v>2</v>
      </c>
      <c r="C759" s="23">
        <v>350</v>
      </c>
    </row>
    <row r="760" spans="1:3" ht="13.2" x14ac:dyDescent="0.25">
      <c r="A760" s="45" t="s">
        <v>825</v>
      </c>
      <c r="B760" s="45" t="s">
        <v>2</v>
      </c>
      <c r="C760" s="23">
        <v>775</v>
      </c>
    </row>
    <row r="761" spans="1:3" ht="13.2" x14ac:dyDescent="0.25">
      <c r="A761" s="45" t="s">
        <v>826</v>
      </c>
      <c r="B761" s="45" t="s">
        <v>2</v>
      </c>
      <c r="C761" s="23">
        <v>625</v>
      </c>
    </row>
    <row r="762" spans="1:3" ht="13.2" x14ac:dyDescent="0.25">
      <c r="A762" s="45" t="s">
        <v>827</v>
      </c>
      <c r="B762" s="45" t="s">
        <v>2</v>
      </c>
      <c r="C762" s="23">
        <v>375</v>
      </c>
    </row>
    <row r="763" spans="1:3" ht="13.2" x14ac:dyDescent="0.25">
      <c r="A763" s="45" t="s">
        <v>828</v>
      </c>
      <c r="B763" s="45" t="s">
        <v>2</v>
      </c>
      <c r="C763" s="23">
        <v>875</v>
      </c>
    </row>
    <row r="764" spans="1:3" ht="13.2" x14ac:dyDescent="0.25">
      <c r="A764" s="45" t="s">
        <v>829</v>
      </c>
      <c r="B764" s="45" t="s">
        <v>2</v>
      </c>
      <c r="C764" s="23">
        <v>875</v>
      </c>
    </row>
    <row r="765" spans="1:3" ht="13.2" x14ac:dyDescent="0.25">
      <c r="A765" s="45" t="s">
        <v>830</v>
      </c>
      <c r="B765" s="45" t="s">
        <v>2</v>
      </c>
      <c r="C765" s="23">
        <v>150</v>
      </c>
    </row>
    <row r="766" spans="1:3" ht="13.2" x14ac:dyDescent="0.25">
      <c r="A766" s="45" t="s">
        <v>831</v>
      </c>
      <c r="B766" s="45" t="s">
        <v>2</v>
      </c>
      <c r="C766" s="23">
        <v>475</v>
      </c>
    </row>
    <row r="767" spans="1:3" ht="13.2" x14ac:dyDescent="0.25">
      <c r="A767" s="45" t="s">
        <v>832</v>
      </c>
      <c r="B767" s="45" t="s">
        <v>2</v>
      </c>
      <c r="C767" s="23">
        <v>875</v>
      </c>
    </row>
    <row r="768" spans="1:3" ht="13.2" x14ac:dyDescent="0.25">
      <c r="A768" s="45" t="s">
        <v>833</v>
      </c>
      <c r="B768" s="45" t="s">
        <v>2</v>
      </c>
      <c r="C768" s="23">
        <v>300</v>
      </c>
    </row>
    <row r="769" spans="1:3" ht="13.2" x14ac:dyDescent="0.25">
      <c r="A769" s="45" t="s">
        <v>834</v>
      </c>
      <c r="B769" s="45" t="s">
        <v>2</v>
      </c>
      <c r="C769" s="23">
        <v>350</v>
      </c>
    </row>
    <row r="770" spans="1:3" ht="13.2" x14ac:dyDescent="0.25">
      <c r="A770" s="45" t="s">
        <v>835</v>
      </c>
      <c r="B770" s="45" t="s">
        <v>2</v>
      </c>
      <c r="C770" s="23">
        <v>550</v>
      </c>
    </row>
    <row r="771" spans="1:3" ht="13.2" x14ac:dyDescent="0.25">
      <c r="A771" s="45" t="s">
        <v>836</v>
      </c>
      <c r="B771" s="45" t="s">
        <v>2</v>
      </c>
      <c r="C771" s="23">
        <v>575</v>
      </c>
    </row>
    <row r="772" spans="1:3" ht="13.2" x14ac:dyDescent="0.25">
      <c r="A772" s="45" t="s">
        <v>837</v>
      </c>
      <c r="B772" s="45" t="s">
        <v>2</v>
      </c>
      <c r="C772" s="23">
        <v>300</v>
      </c>
    </row>
    <row r="773" spans="1:3" ht="13.2" x14ac:dyDescent="0.25">
      <c r="A773" s="45" t="s">
        <v>838</v>
      </c>
      <c r="B773" s="45" t="s">
        <v>2</v>
      </c>
      <c r="C773" s="23">
        <v>400</v>
      </c>
    </row>
    <row r="774" spans="1:3" ht="13.2" x14ac:dyDescent="0.25">
      <c r="A774" s="45" t="s">
        <v>839</v>
      </c>
      <c r="B774" s="45" t="s">
        <v>2</v>
      </c>
      <c r="C774" s="23">
        <v>150</v>
      </c>
    </row>
    <row r="775" spans="1:3" ht="13.2" x14ac:dyDescent="0.25">
      <c r="A775" s="45" t="s">
        <v>840</v>
      </c>
      <c r="B775" s="45" t="s">
        <v>2</v>
      </c>
      <c r="C775" s="23">
        <v>275</v>
      </c>
    </row>
    <row r="776" spans="1:3" ht="13.2" x14ac:dyDescent="0.25">
      <c r="A776" s="45" t="s">
        <v>841</v>
      </c>
      <c r="B776" s="45" t="s">
        <v>2</v>
      </c>
      <c r="C776" s="23">
        <v>150</v>
      </c>
    </row>
    <row r="777" spans="1:3" ht="13.2" x14ac:dyDescent="0.25">
      <c r="A777" s="45" t="s">
        <v>842</v>
      </c>
      <c r="B777" s="45" t="s">
        <v>2</v>
      </c>
      <c r="C777" s="23">
        <v>150</v>
      </c>
    </row>
    <row r="778" spans="1:3" ht="13.2" x14ac:dyDescent="0.25">
      <c r="A778" s="45" t="s">
        <v>843</v>
      </c>
      <c r="B778" s="45" t="s">
        <v>2</v>
      </c>
      <c r="C778" s="23">
        <v>525</v>
      </c>
    </row>
    <row r="779" spans="1:3" ht="13.2" x14ac:dyDescent="0.25">
      <c r="A779" s="45" t="s">
        <v>844</v>
      </c>
      <c r="B779" s="45" t="s">
        <v>2</v>
      </c>
      <c r="C779" s="23">
        <v>225</v>
      </c>
    </row>
    <row r="780" spans="1:3" ht="13.2" x14ac:dyDescent="0.25">
      <c r="A780" s="45" t="s">
        <v>845</v>
      </c>
      <c r="B780" s="45" t="s">
        <v>2</v>
      </c>
      <c r="C780" s="23">
        <v>750</v>
      </c>
    </row>
    <row r="781" spans="1:3" ht="13.2" x14ac:dyDescent="0.25">
      <c r="A781" s="45" t="s">
        <v>846</v>
      </c>
      <c r="B781" s="45" t="s">
        <v>2</v>
      </c>
      <c r="C781" s="23">
        <v>150</v>
      </c>
    </row>
    <row r="782" spans="1:3" ht="13.2" x14ac:dyDescent="0.25">
      <c r="A782" s="45" t="s">
        <v>847</v>
      </c>
      <c r="B782" s="45" t="s">
        <v>2</v>
      </c>
      <c r="C782" s="23">
        <v>200</v>
      </c>
    </row>
    <row r="783" spans="1:3" ht="13.2" x14ac:dyDescent="0.25">
      <c r="A783" s="45" t="s">
        <v>848</v>
      </c>
      <c r="B783" s="45" t="s">
        <v>2</v>
      </c>
      <c r="C783" s="23">
        <v>150</v>
      </c>
    </row>
    <row r="784" spans="1:3" ht="13.2" x14ac:dyDescent="0.25">
      <c r="A784" s="45" t="s">
        <v>849</v>
      </c>
      <c r="B784" s="45" t="s">
        <v>2</v>
      </c>
      <c r="C784" s="23">
        <v>150</v>
      </c>
    </row>
    <row r="785" spans="1:3" ht="13.2" x14ac:dyDescent="0.25">
      <c r="A785" s="45" t="s">
        <v>850</v>
      </c>
      <c r="B785" s="45" t="s">
        <v>2</v>
      </c>
      <c r="C785" s="23">
        <v>150</v>
      </c>
    </row>
    <row r="786" spans="1:3" ht="13.2" x14ac:dyDescent="0.25">
      <c r="A786" s="45" t="s">
        <v>851</v>
      </c>
      <c r="B786" s="45" t="s">
        <v>2</v>
      </c>
      <c r="C786" s="23">
        <v>200</v>
      </c>
    </row>
    <row r="787" spans="1:3" ht="13.2" x14ac:dyDescent="0.25">
      <c r="A787" s="45" t="s">
        <v>852</v>
      </c>
      <c r="B787" s="45" t="s">
        <v>2</v>
      </c>
      <c r="C787" s="23">
        <v>225</v>
      </c>
    </row>
    <row r="788" spans="1:3" ht="13.2" x14ac:dyDescent="0.25">
      <c r="A788" s="45" t="s">
        <v>853</v>
      </c>
      <c r="B788" s="45" t="s">
        <v>2</v>
      </c>
      <c r="C788" s="23">
        <v>200</v>
      </c>
    </row>
    <row r="789" spans="1:3" ht="13.2" x14ac:dyDescent="0.25">
      <c r="A789" s="45" t="s">
        <v>854</v>
      </c>
      <c r="B789" s="45" t="s">
        <v>2</v>
      </c>
      <c r="C789" s="23">
        <v>275</v>
      </c>
    </row>
    <row r="790" spans="1:3" ht="13.2" x14ac:dyDescent="0.25">
      <c r="A790" s="45" t="s">
        <v>855</v>
      </c>
      <c r="B790" s="45" t="s">
        <v>2</v>
      </c>
      <c r="C790" s="23">
        <v>325</v>
      </c>
    </row>
    <row r="791" spans="1:3" ht="13.2" x14ac:dyDescent="0.25">
      <c r="A791" s="45" t="s">
        <v>856</v>
      </c>
      <c r="B791" s="45" t="s">
        <v>2</v>
      </c>
      <c r="C791" s="23">
        <v>200</v>
      </c>
    </row>
    <row r="792" spans="1:3" ht="13.2" x14ac:dyDescent="0.25">
      <c r="A792" s="45" t="s">
        <v>857</v>
      </c>
      <c r="B792" s="45" t="s">
        <v>2</v>
      </c>
      <c r="C792" s="23">
        <v>175</v>
      </c>
    </row>
    <row r="793" spans="1:3" ht="13.2" x14ac:dyDescent="0.25">
      <c r="A793" s="45" t="s">
        <v>858</v>
      </c>
      <c r="B793" s="45" t="s">
        <v>2</v>
      </c>
      <c r="C793" s="23">
        <v>575</v>
      </c>
    </row>
    <row r="794" spans="1:3" ht="13.2" x14ac:dyDescent="0.25">
      <c r="A794" s="45" t="s">
        <v>859</v>
      </c>
      <c r="B794" s="45" t="s">
        <v>2</v>
      </c>
      <c r="C794" s="23">
        <v>500</v>
      </c>
    </row>
    <row r="795" spans="1:3" ht="13.2" x14ac:dyDescent="0.25">
      <c r="A795" s="45" t="s">
        <v>860</v>
      </c>
      <c r="B795" s="45" t="s">
        <v>2</v>
      </c>
      <c r="C795" s="23">
        <v>525</v>
      </c>
    </row>
    <row r="796" spans="1:3" ht="13.2" x14ac:dyDescent="0.25">
      <c r="A796" s="45" t="s">
        <v>861</v>
      </c>
      <c r="B796" s="45" t="s">
        <v>2</v>
      </c>
      <c r="C796" s="23">
        <v>150</v>
      </c>
    </row>
    <row r="797" spans="1:3" ht="13.2" x14ac:dyDescent="0.25">
      <c r="A797" s="45" t="s">
        <v>862</v>
      </c>
      <c r="B797" s="45" t="s">
        <v>2</v>
      </c>
      <c r="C797" s="23">
        <v>300</v>
      </c>
    </row>
    <row r="798" spans="1:3" ht="13.2" x14ac:dyDescent="0.25">
      <c r="A798" s="45" t="s">
        <v>863</v>
      </c>
      <c r="B798" s="45" t="s">
        <v>2</v>
      </c>
      <c r="C798" s="23">
        <v>150</v>
      </c>
    </row>
    <row r="799" spans="1:3" ht="13.2" x14ac:dyDescent="0.25">
      <c r="A799" s="45" t="s">
        <v>864</v>
      </c>
      <c r="B799" s="45" t="s">
        <v>2</v>
      </c>
      <c r="C799" s="23">
        <v>325</v>
      </c>
    </row>
    <row r="800" spans="1:3" ht="13.2" x14ac:dyDescent="0.25">
      <c r="A800" s="45" t="s">
        <v>865</v>
      </c>
      <c r="B800" s="45" t="s">
        <v>2</v>
      </c>
      <c r="C800" s="23">
        <v>150</v>
      </c>
    </row>
    <row r="801" spans="1:3" ht="13.2" x14ac:dyDescent="0.25">
      <c r="A801" s="45" t="s">
        <v>866</v>
      </c>
      <c r="B801" s="45" t="s">
        <v>2</v>
      </c>
      <c r="C801" s="23">
        <v>225</v>
      </c>
    </row>
    <row r="802" spans="1:3" ht="13.2" x14ac:dyDescent="0.25">
      <c r="A802" s="45" t="s">
        <v>867</v>
      </c>
      <c r="B802" s="45" t="s">
        <v>2</v>
      </c>
      <c r="C802" s="23">
        <v>200</v>
      </c>
    </row>
    <row r="803" spans="1:3" ht="13.2" x14ac:dyDescent="0.25">
      <c r="A803" s="45" t="s">
        <v>868</v>
      </c>
      <c r="B803" s="45" t="s">
        <v>2</v>
      </c>
      <c r="C803" s="23">
        <v>250</v>
      </c>
    </row>
    <row r="804" spans="1:3" ht="13.2" x14ac:dyDescent="0.25">
      <c r="A804" s="45" t="s">
        <v>869</v>
      </c>
      <c r="B804" s="45" t="s">
        <v>2</v>
      </c>
      <c r="C804" s="23">
        <v>175</v>
      </c>
    </row>
    <row r="805" spans="1:3" ht="13.2" x14ac:dyDescent="0.25">
      <c r="A805" s="45" t="s">
        <v>870</v>
      </c>
      <c r="B805" s="45" t="s">
        <v>2</v>
      </c>
      <c r="C805" s="23">
        <v>250</v>
      </c>
    </row>
    <row r="806" spans="1:3" ht="13.2" x14ac:dyDescent="0.25">
      <c r="A806" s="45" t="s">
        <v>871</v>
      </c>
      <c r="B806" s="45" t="s">
        <v>2</v>
      </c>
      <c r="C806" s="23">
        <v>200</v>
      </c>
    </row>
    <row r="807" spans="1:3" ht="13.2" x14ac:dyDescent="0.25">
      <c r="A807" s="45" t="s">
        <v>872</v>
      </c>
      <c r="B807" s="45" t="s">
        <v>2</v>
      </c>
      <c r="C807" s="23">
        <v>250</v>
      </c>
    </row>
    <row r="808" spans="1:3" ht="13.2" x14ac:dyDescent="0.25">
      <c r="A808" s="45" t="s">
        <v>873</v>
      </c>
      <c r="B808" s="45" t="s">
        <v>2</v>
      </c>
      <c r="C808" s="23">
        <v>275</v>
      </c>
    </row>
    <row r="809" spans="1:3" ht="13.2" x14ac:dyDescent="0.25">
      <c r="A809" s="45" t="s">
        <v>874</v>
      </c>
      <c r="B809" s="45" t="s">
        <v>2</v>
      </c>
      <c r="C809" s="23">
        <v>450</v>
      </c>
    </row>
    <row r="810" spans="1:3" ht="13.2" x14ac:dyDescent="0.25">
      <c r="A810" s="45" t="s">
        <v>875</v>
      </c>
      <c r="B810" s="45" t="s">
        <v>2</v>
      </c>
      <c r="C810" s="23">
        <v>475</v>
      </c>
    </row>
    <row r="811" spans="1:3" ht="13.2" x14ac:dyDescent="0.25">
      <c r="A811" s="45" t="s">
        <v>876</v>
      </c>
      <c r="B811" s="45" t="s">
        <v>2</v>
      </c>
      <c r="C811" s="23">
        <v>150</v>
      </c>
    </row>
    <row r="812" spans="1:3" ht="13.2" x14ac:dyDescent="0.25">
      <c r="A812" s="45" t="s">
        <v>877</v>
      </c>
      <c r="B812" s="45" t="s">
        <v>2</v>
      </c>
      <c r="C812" s="23">
        <v>250</v>
      </c>
    </row>
    <row r="813" spans="1:3" ht="13.2" x14ac:dyDescent="0.25">
      <c r="A813" s="45" t="s">
        <v>878</v>
      </c>
      <c r="B813" s="45" t="s">
        <v>2</v>
      </c>
      <c r="C813" s="23">
        <v>250</v>
      </c>
    </row>
    <row r="814" spans="1:3" ht="13.2" x14ac:dyDescent="0.25">
      <c r="A814" s="45" t="s">
        <v>879</v>
      </c>
      <c r="B814" s="45" t="s">
        <v>2</v>
      </c>
      <c r="C814" s="23">
        <v>225</v>
      </c>
    </row>
    <row r="815" spans="1:3" ht="13.2" x14ac:dyDescent="0.25">
      <c r="A815" s="45" t="s">
        <v>880</v>
      </c>
      <c r="B815" s="45" t="s">
        <v>2</v>
      </c>
      <c r="C815" s="23">
        <v>625</v>
      </c>
    </row>
    <row r="816" spans="1:3" ht="13.2" x14ac:dyDescent="0.25">
      <c r="A816" s="45" t="s">
        <v>881</v>
      </c>
      <c r="B816" s="45" t="s">
        <v>2</v>
      </c>
      <c r="C816" s="23">
        <v>600</v>
      </c>
    </row>
    <row r="817" spans="1:3" ht="13.2" x14ac:dyDescent="0.25">
      <c r="A817" s="45" t="s">
        <v>882</v>
      </c>
      <c r="B817" s="45" t="s">
        <v>2</v>
      </c>
      <c r="C817" s="23">
        <v>475</v>
      </c>
    </row>
    <row r="818" spans="1:3" ht="13.2" x14ac:dyDescent="0.25">
      <c r="A818" s="45" t="s">
        <v>883</v>
      </c>
      <c r="B818" s="45" t="s">
        <v>2</v>
      </c>
      <c r="C818" s="23">
        <v>900</v>
      </c>
    </row>
    <row r="819" spans="1:3" ht="13.2" x14ac:dyDescent="0.25">
      <c r="A819" s="45" t="s">
        <v>884</v>
      </c>
      <c r="B819" s="45" t="s">
        <v>2</v>
      </c>
      <c r="C819" s="23">
        <v>500</v>
      </c>
    </row>
    <row r="820" spans="1:3" ht="13.2" x14ac:dyDescent="0.25">
      <c r="A820" s="45" t="s">
        <v>885</v>
      </c>
      <c r="B820" s="45" t="s">
        <v>2</v>
      </c>
      <c r="C820" s="23">
        <v>150</v>
      </c>
    </row>
    <row r="821" spans="1:3" ht="13.2" x14ac:dyDescent="0.25">
      <c r="A821" s="45" t="s">
        <v>886</v>
      </c>
      <c r="B821" s="45" t="s">
        <v>2</v>
      </c>
      <c r="C821" s="23">
        <v>350</v>
      </c>
    </row>
    <row r="822" spans="1:3" ht="13.2" x14ac:dyDescent="0.25">
      <c r="A822" s="45" t="s">
        <v>887</v>
      </c>
      <c r="B822" s="45" t="s">
        <v>2</v>
      </c>
      <c r="C822" s="23">
        <v>175</v>
      </c>
    </row>
    <row r="823" spans="1:3" ht="13.2" x14ac:dyDescent="0.25">
      <c r="A823" s="45" t="s">
        <v>888</v>
      </c>
      <c r="B823" s="45" t="s">
        <v>2</v>
      </c>
      <c r="C823" s="23">
        <v>150</v>
      </c>
    </row>
    <row r="824" spans="1:3" ht="13.2" x14ac:dyDescent="0.25">
      <c r="A824" s="45" t="s">
        <v>889</v>
      </c>
      <c r="B824" s="45" t="s">
        <v>2</v>
      </c>
      <c r="C824" s="23">
        <v>325</v>
      </c>
    </row>
    <row r="825" spans="1:3" ht="13.2" x14ac:dyDescent="0.25">
      <c r="A825" s="45" t="s">
        <v>890</v>
      </c>
      <c r="B825" s="45" t="s">
        <v>2</v>
      </c>
      <c r="C825" s="23">
        <v>150</v>
      </c>
    </row>
    <row r="826" spans="1:3" ht="13.2" x14ac:dyDescent="0.25">
      <c r="A826" s="45" t="s">
        <v>891</v>
      </c>
      <c r="B826" s="45" t="s">
        <v>2</v>
      </c>
      <c r="C826" s="23">
        <v>400</v>
      </c>
    </row>
    <row r="827" spans="1:3" ht="13.2" x14ac:dyDescent="0.25">
      <c r="A827" s="45" t="s">
        <v>892</v>
      </c>
      <c r="B827" s="45" t="s">
        <v>2</v>
      </c>
      <c r="C827" s="23">
        <v>550</v>
      </c>
    </row>
    <row r="828" spans="1:3" ht="13.2" x14ac:dyDescent="0.25">
      <c r="A828" s="45" t="s">
        <v>893</v>
      </c>
      <c r="B828" s="45" t="s">
        <v>2</v>
      </c>
      <c r="C828" s="23">
        <v>275</v>
      </c>
    </row>
    <row r="829" spans="1:3" ht="13.2" x14ac:dyDescent="0.25">
      <c r="A829" s="45" t="s">
        <v>894</v>
      </c>
      <c r="B829" s="45" t="s">
        <v>2</v>
      </c>
      <c r="C829" s="23">
        <v>150</v>
      </c>
    </row>
    <row r="830" spans="1:3" ht="13.2" x14ac:dyDescent="0.25">
      <c r="A830" s="45" t="s">
        <v>895</v>
      </c>
      <c r="B830" s="45" t="s">
        <v>2</v>
      </c>
      <c r="C830" s="23">
        <v>275</v>
      </c>
    </row>
    <row r="831" spans="1:3" ht="13.2" x14ac:dyDescent="0.25">
      <c r="A831" s="45" t="s">
        <v>896</v>
      </c>
      <c r="B831" s="45" t="s">
        <v>2</v>
      </c>
      <c r="C831" s="23">
        <v>300</v>
      </c>
    </row>
    <row r="832" spans="1:3" ht="13.2" x14ac:dyDescent="0.25">
      <c r="A832" s="45" t="s">
        <v>897</v>
      </c>
      <c r="B832" s="45" t="s">
        <v>2</v>
      </c>
      <c r="C832" s="23">
        <v>225</v>
      </c>
    </row>
    <row r="833" spans="1:3" ht="13.2" x14ac:dyDescent="0.25">
      <c r="A833" s="45" t="s">
        <v>898</v>
      </c>
      <c r="B833" s="45" t="s">
        <v>2</v>
      </c>
      <c r="C833" s="23">
        <v>200</v>
      </c>
    </row>
    <row r="834" spans="1:3" ht="13.2" x14ac:dyDescent="0.25">
      <c r="A834" s="45" t="s">
        <v>899</v>
      </c>
      <c r="B834" s="45" t="s">
        <v>2</v>
      </c>
      <c r="C834" s="23">
        <v>150</v>
      </c>
    </row>
    <row r="835" spans="1:3" ht="13.2" x14ac:dyDescent="0.25">
      <c r="A835" s="45" t="s">
        <v>900</v>
      </c>
      <c r="B835" s="45" t="s">
        <v>2</v>
      </c>
      <c r="C835" s="23">
        <v>475</v>
      </c>
    </row>
    <row r="836" spans="1:3" ht="13.2" x14ac:dyDescent="0.25">
      <c r="A836" s="45" t="s">
        <v>901</v>
      </c>
      <c r="B836" s="45" t="s">
        <v>2</v>
      </c>
      <c r="C836" s="23">
        <v>275</v>
      </c>
    </row>
    <row r="837" spans="1:3" ht="13.2" x14ac:dyDescent="0.25">
      <c r="A837" s="45" t="s">
        <v>902</v>
      </c>
      <c r="B837" s="45" t="s">
        <v>2</v>
      </c>
      <c r="C837" s="23">
        <v>150</v>
      </c>
    </row>
    <row r="838" spans="1:3" ht="13.2" x14ac:dyDescent="0.25">
      <c r="A838" s="45" t="s">
        <v>903</v>
      </c>
      <c r="B838" s="45" t="s">
        <v>2</v>
      </c>
      <c r="C838" s="23">
        <v>275</v>
      </c>
    </row>
    <row r="839" spans="1:3" ht="13.2" x14ac:dyDescent="0.25">
      <c r="A839" s="45" t="s">
        <v>904</v>
      </c>
      <c r="B839" s="45" t="s">
        <v>2</v>
      </c>
      <c r="C839" s="23">
        <v>300</v>
      </c>
    </row>
    <row r="840" spans="1:3" ht="13.2" x14ac:dyDescent="0.25">
      <c r="A840" s="45" t="s">
        <v>905</v>
      </c>
      <c r="B840" s="45" t="s">
        <v>2</v>
      </c>
      <c r="C840" s="23">
        <v>150</v>
      </c>
    </row>
    <row r="841" spans="1:3" ht="13.2" x14ac:dyDescent="0.25">
      <c r="A841" s="45" t="s">
        <v>906</v>
      </c>
      <c r="B841" s="45" t="s">
        <v>2</v>
      </c>
      <c r="C841" s="23">
        <v>275</v>
      </c>
    </row>
    <row r="842" spans="1:3" ht="13.2" x14ac:dyDescent="0.25">
      <c r="A842" s="45" t="s">
        <v>907</v>
      </c>
      <c r="B842" s="45" t="s">
        <v>2</v>
      </c>
      <c r="C842" s="23">
        <v>725</v>
      </c>
    </row>
    <row r="843" spans="1:3" ht="13.2" x14ac:dyDescent="0.25">
      <c r="A843" s="45" t="s">
        <v>908</v>
      </c>
      <c r="B843" s="45" t="s">
        <v>2</v>
      </c>
      <c r="C843" s="23">
        <v>500</v>
      </c>
    </row>
    <row r="844" spans="1:3" ht="13.2" x14ac:dyDescent="0.25">
      <c r="A844" s="45" t="s">
        <v>909</v>
      </c>
      <c r="B844" s="45" t="s">
        <v>2</v>
      </c>
      <c r="C844" s="23">
        <v>300</v>
      </c>
    </row>
    <row r="845" spans="1:3" ht="13.2" x14ac:dyDescent="0.25">
      <c r="A845" s="45" t="s">
        <v>910</v>
      </c>
      <c r="B845" s="45" t="s">
        <v>2</v>
      </c>
      <c r="C845" s="23">
        <v>600</v>
      </c>
    </row>
    <row r="846" spans="1:3" ht="13.2" x14ac:dyDescent="0.25">
      <c r="A846" s="45" t="s">
        <v>911</v>
      </c>
      <c r="B846" s="45" t="s">
        <v>2</v>
      </c>
      <c r="C846" s="23">
        <v>975</v>
      </c>
    </row>
    <row r="847" spans="1:3" ht="13.2" x14ac:dyDescent="0.25">
      <c r="A847" s="45" t="s">
        <v>912</v>
      </c>
      <c r="B847" s="45" t="s">
        <v>2</v>
      </c>
      <c r="C847" s="23">
        <v>725</v>
      </c>
    </row>
    <row r="848" spans="1:3" ht="13.2" x14ac:dyDescent="0.25">
      <c r="A848" s="45" t="s">
        <v>913</v>
      </c>
      <c r="B848" s="45" t="s">
        <v>2</v>
      </c>
      <c r="C848" s="23">
        <v>425</v>
      </c>
    </row>
    <row r="849" spans="1:3" ht="13.2" x14ac:dyDescent="0.25">
      <c r="A849" s="45" t="s">
        <v>914</v>
      </c>
      <c r="B849" s="45" t="s">
        <v>2</v>
      </c>
      <c r="C849" s="23">
        <v>800</v>
      </c>
    </row>
    <row r="850" spans="1:3" ht="13.2" x14ac:dyDescent="0.25">
      <c r="A850" s="45" t="s">
        <v>915</v>
      </c>
      <c r="B850" s="45" t="s">
        <v>2</v>
      </c>
      <c r="C850" s="23">
        <v>400</v>
      </c>
    </row>
    <row r="851" spans="1:3" ht="13.2" x14ac:dyDescent="0.25">
      <c r="A851" s="45" t="s">
        <v>916</v>
      </c>
      <c r="B851" s="45" t="s">
        <v>2</v>
      </c>
      <c r="C851" s="23">
        <v>1050</v>
      </c>
    </row>
    <row r="852" spans="1:3" ht="13.2" x14ac:dyDescent="0.25">
      <c r="A852" s="45" t="s">
        <v>917</v>
      </c>
      <c r="B852" s="45" t="s">
        <v>2</v>
      </c>
      <c r="C852" s="23">
        <v>450</v>
      </c>
    </row>
    <row r="853" spans="1:3" ht="13.2" x14ac:dyDescent="0.25">
      <c r="A853" s="45" t="s">
        <v>918</v>
      </c>
      <c r="B853" s="45" t="s">
        <v>2</v>
      </c>
      <c r="C853" s="23">
        <v>300</v>
      </c>
    </row>
    <row r="854" spans="1:3" ht="13.2" x14ac:dyDescent="0.25">
      <c r="A854" s="45" t="s">
        <v>919</v>
      </c>
      <c r="B854" s="45" t="s">
        <v>2</v>
      </c>
      <c r="C854" s="23">
        <v>275</v>
      </c>
    </row>
    <row r="855" spans="1:3" ht="13.2" x14ac:dyDescent="0.25">
      <c r="A855" s="45" t="s">
        <v>920</v>
      </c>
      <c r="B855" s="45" t="s">
        <v>2</v>
      </c>
      <c r="C855" s="23">
        <v>525</v>
      </c>
    </row>
    <row r="856" spans="1:3" ht="13.2" x14ac:dyDescent="0.25">
      <c r="A856" s="45" t="s">
        <v>921</v>
      </c>
      <c r="B856" s="45" t="s">
        <v>2</v>
      </c>
      <c r="C856" s="23">
        <v>250</v>
      </c>
    </row>
    <row r="857" spans="1:3" ht="13.2" x14ac:dyDescent="0.25">
      <c r="A857" s="45" t="s">
        <v>922</v>
      </c>
      <c r="B857" s="45" t="s">
        <v>2</v>
      </c>
      <c r="C857" s="23">
        <v>250</v>
      </c>
    </row>
    <row r="858" spans="1:3" ht="13.2" x14ac:dyDescent="0.25">
      <c r="A858" s="45" t="s">
        <v>923</v>
      </c>
      <c r="B858" s="45" t="s">
        <v>2</v>
      </c>
      <c r="C858" s="23">
        <v>400</v>
      </c>
    </row>
    <row r="859" spans="1:3" ht="13.2" x14ac:dyDescent="0.25">
      <c r="A859" s="45" t="s">
        <v>924</v>
      </c>
      <c r="B859" s="45" t="s">
        <v>2</v>
      </c>
      <c r="C859" s="23">
        <v>600</v>
      </c>
    </row>
    <row r="860" spans="1:3" ht="13.2" x14ac:dyDescent="0.25">
      <c r="A860" s="45" t="s">
        <v>925</v>
      </c>
      <c r="B860" s="45" t="s">
        <v>2</v>
      </c>
      <c r="C860" s="23">
        <v>425</v>
      </c>
    </row>
    <row r="861" spans="1:3" ht="13.2" x14ac:dyDescent="0.25">
      <c r="A861" s="45" t="s">
        <v>926</v>
      </c>
      <c r="B861" s="45" t="s">
        <v>2</v>
      </c>
      <c r="C861" s="23">
        <v>475</v>
      </c>
    </row>
    <row r="862" spans="1:3" ht="13.2" x14ac:dyDescent="0.25">
      <c r="A862" s="45" t="s">
        <v>927</v>
      </c>
      <c r="B862" s="45" t="s">
        <v>2</v>
      </c>
      <c r="C862" s="23">
        <v>500</v>
      </c>
    </row>
    <row r="863" spans="1:3" ht="13.2" x14ac:dyDescent="0.25">
      <c r="A863" s="45" t="s">
        <v>928</v>
      </c>
      <c r="B863" s="45" t="s">
        <v>2</v>
      </c>
      <c r="C863" s="23">
        <v>575</v>
      </c>
    </row>
    <row r="864" spans="1:3" ht="13.2" x14ac:dyDescent="0.25">
      <c r="A864" s="45" t="s">
        <v>929</v>
      </c>
      <c r="B864" s="45" t="s">
        <v>2</v>
      </c>
      <c r="C864" s="23">
        <v>875</v>
      </c>
    </row>
    <row r="865" spans="1:3" ht="13.2" x14ac:dyDescent="0.25">
      <c r="A865" s="45" t="s">
        <v>930</v>
      </c>
      <c r="B865" s="45" t="s">
        <v>2</v>
      </c>
      <c r="C865" s="23">
        <v>450</v>
      </c>
    </row>
    <row r="866" spans="1:3" ht="13.2" x14ac:dyDescent="0.25">
      <c r="A866" s="45" t="s">
        <v>931</v>
      </c>
      <c r="B866" s="45" t="s">
        <v>2</v>
      </c>
      <c r="C866" s="23">
        <v>500</v>
      </c>
    </row>
    <row r="867" spans="1:3" ht="13.2" x14ac:dyDescent="0.25">
      <c r="A867" s="45" t="s">
        <v>932</v>
      </c>
      <c r="B867" s="45" t="s">
        <v>2</v>
      </c>
      <c r="C867" s="23">
        <v>500</v>
      </c>
    </row>
    <row r="868" spans="1:3" ht="13.2" x14ac:dyDescent="0.25">
      <c r="A868" s="45" t="s">
        <v>933</v>
      </c>
      <c r="B868" s="45" t="s">
        <v>2</v>
      </c>
      <c r="C868" s="23">
        <v>300</v>
      </c>
    </row>
    <row r="869" spans="1:3" ht="13.2" x14ac:dyDescent="0.25">
      <c r="A869" s="45" t="s">
        <v>934</v>
      </c>
      <c r="B869" s="45" t="s">
        <v>2</v>
      </c>
      <c r="C869" s="23">
        <v>300</v>
      </c>
    </row>
    <row r="870" spans="1:3" ht="13.2" x14ac:dyDescent="0.25">
      <c r="A870" s="45" t="s">
        <v>935</v>
      </c>
      <c r="B870" s="45" t="s">
        <v>2</v>
      </c>
      <c r="C870" s="23">
        <v>475</v>
      </c>
    </row>
    <row r="871" spans="1:3" ht="13.2" x14ac:dyDescent="0.25">
      <c r="A871" s="45" t="s">
        <v>936</v>
      </c>
      <c r="B871" s="45" t="s">
        <v>2</v>
      </c>
      <c r="C871" s="23">
        <v>200</v>
      </c>
    </row>
    <row r="872" spans="1:3" ht="13.2" x14ac:dyDescent="0.25">
      <c r="A872" s="45" t="s">
        <v>937</v>
      </c>
      <c r="B872" s="45" t="s">
        <v>2</v>
      </c>
      <c r="C872" s="23">
        <v>1125</v>
      </c>
    </row>
    <row r="873" spans="1:3" ht="13.2" x14ac:dyDescent="0.25">
      <c r="A873" s="45" t="s">
        <v>938</v>
      </c>
      <c r="B873" s="45" t="s">
        <v>2</v>
      </c>
      <c r="C873" s="23">
        <v>600</v>
      </c>
    </row>
    <row r="874" spans="1:3" ht="13.2" x14ac:dyDescent="0.25">
      <c r="A874" s="45" t="s">
        <v>939</v>
      </c>
      <c r="B874" s="45" t="s">
        <v>2</v>
      </c>
      <c r="C874" s="23">
        <v>800</v>
      </c>
    </row>
    <row r="875" spans="1:3" ht="13.2" x14ac:dyDescent="0.25">
      <c r="A875" s="45" t="s">
        <v>940</v>
      </c>
      <c r="B875" s="45" t="s">
        <v>2</v>
      </c>
      <c r="C875" s="23">
        <v>1100</v>
      </c>
    </row>
    <row r="876" spans="1:3" ht="13.2" x14ac:dyDescent="0.25">
      <c r="A876" s="45" t="s">
        <v>941</v>
      </c>
      <c r="B876" s="45" t="s">
        <v>2</v>
      </c>
      <c r="C876" s="23">
        <v>850</v>
      </c>
    </row>
    <row r="877" spans="1:3" ht="13.2" x14ac:dyDescent="0.25">
      <c r="A877" s="45" t="s">
        <v>942</v>
      </c>
      <c r="B877" s="45" t="s">
        <v>2</v>
      </c>
      <c r="C877" s="23">
        <v>625</v>
      </c>
    </row>
    <row r="878" spans="1:3" ht="13.2" x14ac:dyDescent="0.25">
      <c r="A878" s="45" t="s">
        <v>943</v>
      </c>
      <c r="B878" s="45" t="s">
        <v>2</v>
      </c>
      <c r="C878" s="23">
        <v>525</v>
      </c>
    </row>
    <row r="879" spans="1:3" ht="13.2" x14ac:dyDescent="0.25">
      <c r="A879" s="45" t="s">
        <v>944</v>
      </c>
      <c r="B879" s="45" t="s">
        <v>2</v>
      </c>
      <c r="C879" s="23">
        <v>825</v>
      </c>
    </row>
    <row r="880" spans="1:3" ht="13.2" x14ac:dyDescent="0.25">
      <c r="A880" s="45" t="s">
        <v>945</v>
      </c>
      <c r="B880" s="45" t="s">
        <v>2</v>
      </c>
      <c r="C880" s="23">
        <v>850</v>
      </c>
    </row>
    <row r="881" spans="1:3" ht="13.2" x14ac:dyDescent="0.25">
      <c r="A881" s="45" t="s">
        <v>946</v>
      </c>
      <c r="B881" s="45" t="s">
        <v>2</v>
      </c>
      <c r="C881" s="23">
        <v>825</v>
      </c>
    </row>
    <row r="882" spans="1:3" ht="13.2" x14ac:dyDescent="0.25">
      <c r="A882" s="45" t="s">
        <v>947</v>
      </c>
      <c r="B882" s="45" t="s">
        <v>2</v>
      </c>
      <c r="C882" s="23">
        <v>925</v>
      </c>
    </row>
    <row r="883" spans="1:3" ht="13.2" x14ac:dyDescent="0.25">
      <c r="A883" s="45" t="s">
        <v>948</v>
      </c>
      <c r="B883" s="45" t="s">
        <v>2</v>
      </c>
      <c r="C883" s="23">
        <v>1150</v>
      </c>
    </row>
    <row r="884" spans="1:3" ht="13.2" x14ac:dyDescent="0.25">
      <c r="A884" s="45" t="s">
        <v>949</v>
      </c>
      <c r="B884" s="45" t="s">
        <v>2</v>
      </c>
      <c r="C884" s="23">
        <v>375</v>
      </c>
    </row>
    <row r="885" spans="1:3" ht="13.2" x14ac:dyDescent="0.25">
      <c r="A885" s="45" t="s">
        <v>950</v>
      </c>
      <c r="B885" s="45" t="s">
        <v>2</v>
      </c>
      <c r="C885" s="23">
        <v>425</v>
      </c>
    </row>
    <row r="886" spans="1:3" ht="13.2" x14ac:dyDescent="0.25">
      <c r="A886" s="45" t="s">
        <v>951</v>
      </c>
      <c r="B886" s="45" t="s">
        <v>2</v>
      </c>
      <c r="C886" s="23">
        <v>825</v>
      </c>
    </row>
    <row r="887" spans="1:3" ht="13.2" x14ac:dyDescent="0.25">
      <c r="A887" s="45" t="s">
        <v>952</v>
      </c>
      <c r="B887" s="45" t="s">
        <v>2</v>
      </c>
      <c r="C887" s="23">
        <v>275</v>
      </c>
    </row>
    <row r="888" spans="1:3" ht="13.2" x14ac:dyDescent="0.25">
      <c r="A888" s="45" t="s">
        <v>953</v>
      </c>
      <c r="B888" s="45" t="s">
        <v>2</v>
      </c>
      <c r="C888" s="23">
        <v>850</v>
      </c>
    </row>
    <row r="889" spans="1:3" ht="13.2" x14ac:dyDescent="0.25">
      <c r="A889" s="45" t="s">
        <v>954</v>
      </c>
      <c r="B889" s="45" t="s">
        <v>2</v>
      </c>
      <c r="C889" s="23">
        <v>825</v>
      </c>
    </row>
    <row r="890" spans="1:3" ht="13.2" x14ac:dyDescent="0.25">
      <c r="A890" s="45" t="s">
        <v>955</v>
      </c>
      <c r="B890" s="45" t="s">
        <v>2</v>
      </c>
      <c r="C890" s="23">
        <v>800</v>
      </c>
    </row>
    <row r="891" spans="1:3" ht="13.2" x14ac:dyDescent="0.25">
      <c r="A891" s="45" t="s">
        <v>956</v>
      </c>
      <c r="B891" s="45" t="s">
        <v>2</v>
      </c>
      <c r="C891" s="23">
        <v>250</v>
      </c>
    </row>
    <row r="892" spans="1:3" ht="13.2" x14ac:dyDescent="0.25">
      <c r="A892" s="45" t="s">
        <v>957</v>
      </c>
      <c r="B892" s="45" t="s">
        <v>2</v>
      </c>
      <c r="C892" s="23">
        <v>800</v>
      </c>
    </row>
    <row r="893" spans="1:3" ht="13.2" x14ac:dyDescent="0.25">
      <c r="A893" s="45" t="s">
        <v>958</v>
      </c>
      <c r="B893" s="45" t="s">
        <v>2</v>
      </c>
      <c r="C893" s="23">
        <v>650</v>
      </c>
    </row>
    <row r="894" spans="1:3" ht="13.2" x14ac:dyDescent="0.25">
      <c r="A894" s="45" t="s">
        <v>959</v>
      </c>
      <c r="B894" s="45" t="s">
        <v>2</v>
      </c>
      <c r="C894" s="23">
        <v>800</v>
      </c>
    </row>
    <row r="895" spans="1:3" ht="13.2" x14ac:dyDescent="0.25">
      <c r="A895" s="45" t="s">
        <v>960</v>
      </c>
      <c r="B895" s="45" t="s">
        <v>2</v>
      </c>
      <c r="C895" s="23">
        <v>975</v>
      </c>
    </row>
    <row r="896" spans="1:3" ht="13.2" x14ac:dyDescent="0.25">
      <c r="A896" s="45" t="s">
        <v>961</v>
      </c>
      <c r="B896" s="45" t="s">
        <v>2</v>
      </c>
      <c r="C896" s="23">
        <v>550</v>
      </c>
    </row>
    <row r="897" spans="1:3" ht="13.2" x14ac:dyDescent="0.25">
      <c r="A897" s="45" t="s">
        <v>962</v>
      </c>
      <c r="B897" s="45" t="s">
        <v>2</v>
      </c>
      <c r="C897" s="23">
        <v>475</v>
      </c>
    </row>
    <row r="898" spans="1:3" ht="13.2" x14ac:dyDescent="0.25">
      <c r="A898" s="45" t="s">
        <v>963</v>
      </c>
      <c r="B898" s="45" t="s">
        <v>2</v>
      </c>
      <c r="C898" s="23">
        <v>875</v>
      </c>
    </row>
    <row r="899" spans="1:3" ht="13.2" x14ac:dyDescent="0.25">
      <c r="A899" s="45" t="s">
        <v>964</v>
      </c>
      <c r="B899" s="45" t="s">
        <v>2</v>
      </c>
      <c r="C899" s="23">
        <v>575</v>
      </c>
    </row>
    <row r="900" spans="1:3" ht="13.2" x14ac:dyDescent="0.25">
      <c r="A900" s="45" t="s">
        <v>965</v>
      </c>
      <c r="B900" s="45" t="s">
        <v>2</v>
      </c>
      <c r="C900" s="23">
        <v>475</v>
      </c>
    </row>
    <row r="901" spans="1:3" ht="13.2" x14ac:dyDescent="0.25">
      <c r="A901" s="45" t="s">
        <v>966</v>
      </c>
      <c r="B901" s="45" t="s">
        <v>2</v>
      </c>
      <c r="C901" s="23">
        <v>625</v>
      </c>
    </row>
    <row r="902" spans="1:3" ht="13.2" x14ac:dyDescent="0.25">
      <c r="A902" s="45" t="s">
        <v>967</v>
      </c>
      <c r="B902" s="45" t="s">
        <v>2</v>
      </c>
      <c r="C902" s="23">
        <v>875</v>
      </c>
    </row>
    <row r="903" spans="1:3" ht="13.2" x14ac:dyDescent="0.25">
      <c r="A903" s="45" t="s">
        <v>968</v>
      </c>
      <c r="B903" s="45" t="s">
        <v>2</v>
      </c>
      <c r="C903" s="23">
        <v>650</v>
      </c>
    </row>
    <row r="904" spans="1:3" ht="13.2" x14ac:dyDescent="0.25">
      <c r="A904" s="45" t="s">
        <v>969</v>
      </c>
      <c r="B904" s="45" t="s">
        <v>2</v>
      </c>
      <c r="C904" s="23">
        <v>700</v>
      </c>
    </row>
    <row r="905" spans="1:3" ht="13.2" x14ac:dyDescent="0.25">
      <c r="A905" s="45" t="s">
        <v>970</v>
      </c>
      <c r="B905" s="45" t="s">
        <v>2</v>
      </c>
      <c r="C905" s="23">
        <v>200</v>
      </c>
    </row>
    <row r="906" spans="1:3" ht="13.2" x14ac:dyDescent="0.25">
      <c r="A906" s="45" t="s">
        <v>971</v>
      </c>
      <c r="B906" s="45" t="s">
        <v>2</v>
      </c>
      <c r="C906" s="23">
        <v>150</v>
      </c>
    </row>
    <row r="907" spans="1:3" ht="13.2" x14ac:dyDescent="0.25">
      <c r="A907" s="45" t="s">
        <v>972</v>
      </c>
      <c r="B907" s="45" t="s">
        <v>2</v>
      </c>
      <c r="C907" s="23">
        <v>350</v>
      </c>
    </row>
    <row r="908" spans="1:3" ht="13.2" x14ac:dyDescent="0.25">
      <c r="A908" s="45" t="s">
        <v>973</v>
      </c>
      <c r="B908" s="45" t="s">
        <v>2</v>
      </c>
      <c r="C908" s="23">
        <v>150</v>
      </c>
    </row>
    <row r="909" spans="1:3" ht="13.2" x14ac:dyDescent="0.25">
      <c r="A909" s="45" t="s">
        <v>974</v>
      </c>
      <c r="B909" s="45" t="s">
        <v>2</v>
      </c>
      <c r="C909" s="23">
        <v>150</v>
      </c>
    </row>
    <row r="910" spans="1:3" ht="13.2" x14ac:dyDescent="0.25">
      <c r="A910" s="45" t="s">
        <v>975</v>
      </c>
      <c r="B910" s="45" t="s">
        <v>2</v>
      </c>
      <c r="C910" s="23">
        <v>350</v>
      </c>
    </row>
    <row r="911" spans="1:3" ht="13.2" x14ac:dyDescent="0.25">
      <c r="A911" s="45" t="s">
        <v>976</v>
      </c>
      <c r="B911" s="45" t="s">
        <v>2</v>
      </c>
      <c r="C911" s="23">
        <v>275</v>
      </c>
    </row>
    <row r="912" spans="1:3" ht="13.2" x14ac:dyDescent="0.25">
      <c r="A912" s="45" t="s">
        <v>977</v>
      </c>
      <c r="B912" s="45" t="s">
        <v>2</v>
      </c>
      <c r="C912" s="23">
        <v>150</v>
      </c>
    </row>
    <row r="913" spans="1:3" ht="13.2" x14ac:dyDescent="0.25">
      <c r="A913" s="45" t="s">
        <v>978</v>
      </c>
      <c r="B913" s="45" t="s">
        <v>2</v>
      </c>
      <c r="C913" s="23">
        <v>300</v>
      </c>
    </row>
    <row r="914" spans="1:3" ht="13.2" x14ac:dyDescent="0.25">
      <c r="A914" s="45" t="s">
        <v>979</v>
      </c>
      <c r="B914" s="45" t="s">
        <v>2</v>
      </c>
      <c r="C914" s="23">
        <v>250</v>
      </c>
    </row>
    <row r="915" spans="1:3" ht="13.2" x14ac:dyDescent="0.25">
      <c r="A915" s="45" t="s">
        <v>980</v>
      </c>
      <c r="B915" s="45" t="s">
        <v>2</v>
      </c>
      <c r="C915" s="23">
        <v>575</v>
      </c>
    </row>
    <row r="916" spans="1:3" ht="13.2" x14ac:dyDescent="0.25">
      <c r="A916" s="45" t="s">
        <v>981</v>
      </c>
      <c r="B916" s="45" t="s">
        <v>2</v>
      </c>
      <c r="C916" s="23">
        <v>150</v>
      </c>
    </row>
    <row r="917" spans="1:3" ht="13.2" x14ac:dyDescent="0.25">
      <c r="A917" s="45" t="s">
        <v>982</v>
      </c>
      <c r="B917" s="45" t="s">
        <v>2</v>
      </c>
      <c r="C917" s="23">
        <v>150</v>
      </c>
    </row>
    <row r="918" spans="1:3" ht="13.2" x14ac:dyDescent="0.25">
      <c r="A918" s="45" t="s">
        <v>983</v>
      </c>
      <c r="B918" s="45" t="s">
        <v>2</v>
      </c>
      <c r="C918" s="23">
        <v>375</v>
      </c>
    </row>
    <row r="919" spans="1:3" ht="13.2" x14ac:dyDescent="0.25">
      <c r="A919" s="45" t="s">
        <v>984</v>
      </c>
      <c r="B919" s="45" t="s">
        <v>2</v>
      </c>
      <c r="C919" s="23">
        <v>150</v>
      </c>
    </row>
    <row r="920" spans="1:3" ht="13.2" x14ac:dyDescent="0.25">
      <c r="A920" s="45" t="s">
        <v>985</v>
      </c>
      <c r="B920" s="45" t="s">
        <v>2</v>
      </c>
      <c r="C920" s="23">
        <v>175</v>
      </c>
    </row>
    <row r="921" spans="1:3" ht="13.2" x14ac:dyDescent="0.25">
      <c r="A921" s="45" t="s">
        <v>986</v>
      </c>
      <c r="B921" s="45" t="s">
        <v>2</v>
      </c>
      <c r="C921" s="23">
        <v>450</v>
      </c>
    </row>
    <row r="922" spans="1:3" ht="13.2" x14ac:dyDescent="0.25">
      <c r="A922" s="45" t="s">
        <v>987</v>
      </c>
      <c r="B922" s="45" t="s">
        <v>2</v>
      </c>
      <c r="C922" s="23">
        <v>650</v>
      </c>
    </row>
    <row r="923" spans="1:3" ht="13.2" x14ac:dyDescent="0.25">
      <c r="A923" s="45" t="s">
        <v>988</v>
      </c>
      <c r="B923" s="45" t="s">
        <v>2</v>
      </c>
      <c r="C923" s="23">
        <v>275</v>
      </c>
    </row>
    <row r="924" spans="1:3" ht="13.2" x14ac:dyDescent="0.25">
      <c r="A924" s="45" t="s">
        <v>989</v>
      </c>
      <c r="B924" s="45" t="s">
        <v>2</v>
      </c>
      <c r="C924" s="23">
        <v>425</v>
      </c>
    </row>
    <row r="925" spans="1:3" ht="13.2" x14ac:dyDescent="0.25">
      <c r="A925" s="45" t="s">
        <v>990</v>
      </c>
      <c r="B925" s="45" t="s">
        <v>2</v>
      </c>
      <c r="C925" s="23">
        <v>150</v>
      </c>
    </row>
    <row r="926" spans="1:3" ht="13.2" x14ac:dyDescent="0.25">
      <c r="A926" s="45" t="s">
        <v>991</v>
      </c>
      <c r="B926" s="45" t="s">
        <v>2</v>
      </c>
      <c r="C926" s="23">
        <v>150</v>
      </c>
    </row>
    <row r="927" spans="1:3" ht="13.2" x14ac:dyDescent="0.25">
      <c r="A927" s="45" t="s">
        <v>992</v>
      </c>
      <c r="B927" s="45" t="s">
        <v>2</v>
      </c>
      <c r="C927" s="23">
        <v>275</v>
      </c>
    </row>
    <row r="928" spans="1:3" ht="13.2" x14ac:dyDescent="0.25">
      <c r="A928" s="45" t="s">
        <v>993</v>
      </c>
      <c r="B928" s="45" t="s">
        <v>2</v>
      </c>
      <c r="C928" s="23">
        <v>300</v>
      </c>
    </row>
    <row r="929" spans="1:3" ht="13.2" x14ac:dyDescent="0.25">
      <c r="A929" s="45" t="s">
        <v>994</v>
      </c>
      <c r="B929" s="45" t="s">
        <v>2</v>
      </c>
      <c r="C929" s="23">
        <v>150</v>
      </c>
    </row>
    <row r="930" spans="1:3" ht="13.2" x14ac:dyDescent="0.25">
      <c r="A930" s="45" t="s">
        <v>995</v>
      </c>
      <c r="B930" s="45" t="s">
        <v>2</v>
      </c>
      <c r="C930" s="23">
        <v>300</v>
      </c>
    </row>
    <row r="931" spans="1:3" ht="13.2" x14ac:dyDescent="0.25">
      <c r="A931" s="45" t="s">
        <v>996</v>
      </c>
      <c r="B931" s="45" t="s">
        <v>2</v>
      </c>
      <c r="C931" s="23">
        <v>425</v>
      </c>
    </row>
    <row r="932" spans="1:3" ht="13.2" x14ac:dyDescent="0.25">
      <c r="A932" s="45" t="s">
        <v>997</v>
      </c>
      <c r="B932" s="45" t="s">
        <v>2</v>
      </c>
      <c r="C932" s="23">
        <v>150</v>
      </c>
    </row>
    <row r="933" spans="1:3" ht="13.2" x14ac:dyDescent="0.25">
      <c r="A933" s="45" t="s">
        <v>998</v>
      </c>
      <c r="B933" s="45" t="s">
        <v>2</v>
      </c>
      <c r="C933" s="23">
        <v>150</v>
      </c>
    </row>
    <row r="934" spans="1:3" ht="13.2" x14ac:dyDescent="0.25">
      <c r="A934" s="45" t="s">
        <v>999</v>
      </c>
      <c r="B934" s="45" t="s">
        <v>2</v>
      </c>
      <c r="C934" s="23">
        <v>250</v>
      </c>
    </row>
    <row r="935" spans="1:3" ht="13.2" x14ac:dyDescent="0.25">
      <c r="A935" s="45" t="s">
        <v>1000</v>
      </c>
      <c r="B935" s="45" t="s">
        <v>2</v>
      </c>
      <c r="C935" s="23">
        <v>300</v>
      </c>
    </row>
    <row r="936" spans="1:3" ht="13.2" x14ac:dyDescent="0.25">
      <c r="A936" s="45" t="s">
        <v>1001</v>
      </c>
      <c r="B936" s="45" t="s">
        <v>2</v>
      </c>
      <c r="C936" s="23">
        <v>150</v>
      </c>
    </row>
    <row r="937" spans="1:3" ht="13.2" x14ac:dyDescent="0.25">
      <c r="A937" s="45" t="s">
        <v>1002</v>
      </c>
      <c r="B937" s="45" t="s">
        <v>2</v>
      </c>
      <c r="C937" s="23">
        <v>550</v>
      </c>
    </row>
    <row r="938" spans="1:3" ht="13.2" x14ac:dyDescent="0.25">
      <c r="A938" s="45" t="s">
        <v>1003</v>
      </c>
      <c r="B938" s="45" t="s">
        <v>2</v>
      </c>
      <c r="C938" s="23">
        <v>150</v>
      </c>
    </row>
    <row r="939" spans="1:3" ht="13.2" x14ac:dyDescent="0.25">
      <c r="A939" s="45" t="s">
        <v>1004</v>
      </c>
      <c r="B939" s="45" t="s">
        <v>2</v>
      </c>
      <c r="C939" s="23">
        <v>275</v>
      </c>
    </row>
    <row r="940" spans="1:3" ht="13.2" x14ac:dyDescent="0.25">
      <c r="A940" s="45" t="s">
        <v>1005</v>
      </c>
      <c r="B940" s="45" t="s">
        <v>2</v>
      </c>
      <c r="C940" s="23">
        <v>275</v>
      </c>
    </row>
    <row r="941" spans="1:3" ht="13.2" x14ac:dyDescent="0.25">
      <c r="A941" s="45" t="s">
        <v>1006</v>
      </c>
      <c r="B941" s="45" t="s">
        <v>2</v>
      </c>
      <c r="C941" s="23">
        <v>150</v>
      </c>
    </row>
    <row r="942" spans="1:3" ht="13.2" x14ac:dyDescent="0.25">
      <c r="A942" s="45" t="s">
        <v>1007</v>
      </c>
      <c r="B942" s="45" t="s">
        <v>2</v>
      </c>
      <c r="C942" s="23">
        <v>150</v>
      </c>
    </row>
    <row r="943" spans="1:3" ht="13.2" x14ac:dyDescent="0.25">
      <c r="A943" s="45" t="s">
        <v>1008</v>
      </c>
      <c r="B943" s="45" t="s">
        <v>2</v>
      </c>
      <c r="C943" s="23">
        <v>325</v>
      </c>
    </row>
    <row r="944" spans="1:3" ht="13.2" x14ac:dyDescent="0.25">
      <c r="A944" s="45" t="s">
        <v>1009</v>
      </c>
      <c r="B944" s="45" t="s">
        <v>2</v>
      </c>
      <c r="C944" s="23">
        <v>250</v>
      </c>
    </row>
    <row r="945" spans="1:3" ht="13.2" x14ac:dyDescent="0.25">
      <c r="A945" s="45" t="s">
        <v>1010</v>
      </c>
      <c r="B945" s="45" t="s">
        <v>2</v>
      </c>
      <c r="C945" s="23">
        <v>150</v>
      </c>
    </row>
    <row r="946" spans="1:3" ht="13.2" x14ac:dyDescent="0.25">
      <c r="A946" s="45" t="s">
        <v>1011</v>
      </c>
      <c r="B946" s="45" t="s">
        <v>2</v>
      </c>
      <c r="C946" s="23">
        <v>400</v>
      </c>
    </row>
    <row r="947" spans="1:3" ht="13.2" x14ac:dyDescent="0.25">
      <c r="A947" s="45" t="s">
        <v>1012</v>
      </c>
      <c r="B947" s="45" t="s">
        <v>2</v>
      </c>
      <c r="C947" s="23">
        <v>350</v>
      </c>
    </row>
    <row r="948" spans="1:3" ht="13.2" x14ac:dyDescent="0.25">
      <c r="A948" s="45" t="s">
        <v>1013</v>
      </c>
      <c r="B948" s="45" t="s">
        <v>2</v>
      </c>
      <c r="C948" s="23">
        <v>150</v>
      </c>
    </row>
    <row r="949" spans="1:3" ht="13.2" x14ac:dyDescent="0.25">
      <c r="A949" s="45" t="s">
        <v>1014</v>
      </c>
      <c r="B949" s="45" t="s">
        <v>2</v>
      </c>
      <c r="C949" s="23">
        <v>150</v>
      </c>
    </row>
    <row r="950" spans="1:3" ht="13.2" x14ac:dyDescent="0.25">
      <c r="A950" s="45" t="s">
        <v>1015</v>
      </c>
      <c r="B950" s="45" t="s">
        <v>2</v>
      </c>
      <c r="C950" s="23">
        <v>150</v>
      </c>
    </row>
    <row r="951" spans="1:3" ht="13.2" x14ac:dyDescent="0.25">
      <c r="A951" s="45" t="s">
        <v>1016</v>
      </c>
      <c r="B951" s="45" t="s">
        <v>2</v>
      </c>
      <c r="C951" s="23">
        <v>250</v>
      </c>
    </row>
    <row r="952" spans="1:3" ht="13.2" x14ac:dyDescent="0.25">
      <c r="A952" s="45" t="s">
        <v>1017</v>
      </c>
      <c r="B952" s="45" t="s">
        <v>2</v>
      </c>
      <c r="C952" s="23">
        <v>500</v>
      </c>
    </row>
    <row r="953" spans="1:3" ht="13.2" x14ac:dyDescent="0.25">
      <c r="A953" s="45" t="s">
        <v>1018</v>
      </c>
      <c r="B953" s="45" t="s">
        <v>2</v>
      </c>
      <c r="C953" s="23">
        <v>150</v>
      </c>
    </row>
    <row r="954" spans="1:3" ht="13.2" x14ac:dyDescent="0.25">
      <c r="A954" s="45" t="s">
        <v>1019</v>
      </c>
      <c r="B954" s="45" t="s">
        <v>2</v>
      </c>
      <c r="C954" s="23">
        <v>250</v>
      </c>
    </row>
    <row r="955" spans="1:3" ht="13.2" x14ac:dyDescent="0.25">
      <c r="A955" s="45" t="s">
        <v>1020</v>
      </c>
      <c r="B955" s="45" t="s">
        <v>2</v>
      </c>
      <c r="C955" s="23">
        <v>150</v>
      </c>
    </row>
    <row r="956" spans="1:3" ht="13.2" x14ac:dyDescent="0.25">
      <c r="A956" s="45" t="s">
        <v>1021</v>
      </c>
      <c r="B956" s="45" t="s">
        <v>2</v>
      </c>
      <c r="C956" s="23">
        <v>150</v>
      </c>
    </row>
    <row r="957" spans="1:3" ht="13.2" x14ac:dyDescent="0.25">
      <c r="A957" s="45" t="s">
        <v>1022</v>
      </c>
      <c r="B957" s="45" t="s">
        <v>2</v>
      </c>
      <c r="C957" s="23">
        <v>200</v>
      </c>
    </row>
    <row r="958" spans="1:3" ht="13.2" x14ac:dyDescent="0.25">
      <c r="A958" s="45" t="s">
        <v>1023</v>
      </c>
      <c r="B958" s="45" t="s">
        <v>2</v>
      </c>
      <c r="C958" s="23">
        <v>200</v>
      </c>
    </row>
    <row r="959" spans="1:3" ht="13.2" x14ac:dyDescent="0.25">
      <c r="A959" s="45" t="s">
        <v>1024</v>
      </c>
      <c r="B959" s="45" t="s">
        <v>2</v>
      </c>
      <c r="C959" s="23">
        <v>225</v>
      </c>
    </row>
    <row r="960" spans="1:3" ht="13.2" x14ac:dyDescent="0.25">
      <c r="A960" s="45" t="s">
        <v>1025</v>
      </c>
      <c r="B960" s="45" t="s">
        <v>2</v>
      </c>
      <c r="C960" s="23">
        <v>200</v>
      </c>
    </row>
    <row r="961" spans="1:3" ht="13.2" x14ac:dyDescent="0.25">
      <c r="A961" s="45" t="s">
        <v>1026</v>
      </c>
      <c r="B961" s="45" t="s">
        <v>2</v>
      </c>
      <c r="C961" s="23">
        <v>225</v>
      </c>
    </row>
    <row r="962" spans="1:3" ht="13.2" x14ac:dyDescent="0.25">
      <c r="A962" s="45" t="s">
        <v>1027</v>
      </c>
      <c r="B962" s="45" t="s">
        <v>2</v>
      </c>
      <c r="C962" s="23">
        <v>225</v>
      </c>
    </row>
    <row r="963" spans="1:3" ht="13.2" x14ac:dyDescent="0.25">
      <c r="A963" s="45" t="s">
        <v>1028</v>
      </c>
      <c r="B963" s="45" t="s">
        <v>2</v>
      </c>
      <c r="C963" s="23">
        <v>225</v>
      </c>
    </row>
    <row r="964" spans="1:3" ht="13.2" x14ac:dyDescent="0.25">
      <c r="A964" s="45" t="s">
        <v>1029</v>
      </c>
      <c r="B964" s="45" t="s">
        <v>2</v>
      </c>
      <c r="C964" s="23">
        <v>325</v>
      </c>
    </row>
    <row r="965" spans="1:3" ht="13.2" x14ac:dyDescent="0.25">
      <c r="A965" s="45" t="s">
        <v>1030</v>
      </c>
      <c r="B965" s="45" t="s">
        <v>2</v>
      </c>
      <c r="C965" s="23">
        <v>275</v>
      </c>
    </row>
    <row r="966" spans="1:3" ht="13.2" x14ac:dyDescent="0.25">
      <c r="A966" s="45" t="s">
        <v>1031</v>
      </c>
      <c r="B966" s="45" t="s">
        <v>2</v>
      </c>
      <c r="C966" s="23">
        <v>350</v>
      </c>
    </row>
    <row r="967" spans="1:3" ht="13.2" x14ac:dyDescent="0.25">
      <c r="A967" s="45" t="s">
        <v>1032</v>
      </c>
      <c r="B967" s="45" t="s">
        <v>2</v>
      </c>
      <c r="C967" s="23">
        <v>200</v>
      </c>
    </row>
    <row r="968" spans="1:3" ht="13.2" x14ac:dyDescent="0.25">
      <c r="A968" s="45" t="s">
        <v>1033</v>
      </c>
      <c r="B968" s="45" t="s">
        <v>2</v>
      </c>
      <c r="C968" s="23">
        <v>475</v>
      </c>
    </row>
    <row r="969" spans="1:3" ht="13.2" x14ac:dyDescent="0.25">
      <c r="A969" s="45" t="s">
        <v>1034</v>
      </c>
      <c r="B969" s="45" t="s">
        <v>2</v>
      </c>
      <c r="C969" s="23">
        <v>300</v>
      </c>
    </row>
    <row r="970" spans="1:3" ht="13.2" x14ac:dyDescent="0.25">
      <c r="A970" s="45" t="s">
        <v>1035</v>
      </c>
      <c r="B970" s="45" t="s">
        <v>2</v>
      </c>
      <c r="C970" s="23">
        <v>150</v>
      </c>
    </row>
    <row r="971" spans="1:3" ht="13.2" x14ac:dyDescent="0.25">
      <c r="A971" s="45" t="s">
        <v>1036</v>
      </c>
      <c r="B971" s="45" t="s">
        <v>2</v>
      </c>
      <c r="C971" s="23">
        <v>175</v>
      </c>
    </row>
    <row r="972" spans="1:3" ht="13.2" x14ac:dyDescent="0.25">
      <c r="A972" s="45" t="s">
        <v>1037</v>
      </c>
      <c r="B972" s="45" t="s">
        <v>2</v>
      </c>
      <c r="C972" s="23">
        <v>325</v>
      </c>
    </row>
    <row r="973" spans="1:3" ht="13.2" x14ac:dyDescent="0.25">
      <c r="A973" s="45" t="s">
        <v>1038</v>
      </c>
      <c r="B973" s="45" t="s">
        <v>2</v>
      </c>
      <c r="C973" s="23">
        <v>575</v>
      </c>
    </row>
    <row r="974" spans="1:3" ht="13.2" x14ac:dyDescent="0.25">
      <c r="A974" s="45" t="s">
        <v>1039</v>
      </c>
      <c r="B974" s="45" t="s">
        <v>2</v>
      </c>
      <c r="C974" s="23">
        <v>200</v>
      </c>
    </row>
    <row r="975" spans="1:3" ht="13.2" x14ac:dyDescent="0.25">
      <c r="A975" s="45" t="s">
        <v>1040</v>
      </c>
      <c r="B975" s="45" t="s">
        <v>2</v>
      </c>
      <c r="C975" s="23">
        <v>150</v>
      </c>
    </row>
    <row r="976" spans="1:3" ht="13.2" x14ac:dyDescent="0.25">
      <c r="A976" s="45" t="s">
        <v>1041</v>
      </c>
      <c r="B976" s="45" t="s">
        <v>2</v>
      </c>
      <c r="C976" s="23">
        <v>150</v>
      </c>
    </row>
    <row r="977" spans="1:3" ht="13.2" x14ac:dyDescent="0.25">
      <c r="A977" s="45" t="s">
        <v>1042</v>
      </c>
      <c r="B977" s="45" t="s">
        <v>2</v>
      </c>
      <c r="C977" s="23">
        <v>550</v>
      </c>
    </row>
    <row r="978" spans="1:3" ht="13.2" x14ac:dyDescent="0.25">
      <c r="A978" s="45" t="s">
        <v>1043</v>
      </c>
      <c r="B978" s="45" t="s">
        <v>2</v>
      </c>
      <c r="C978" s="23">
        <v>150</v>
      </c>
    </row>
    <row r="979" spans="1:3" ht="13.2" x14ac:dyDescent="0.25">
      <c r="A979" s="45" t="s">
        <v>1044</v>
      </c>
      <c r="B979" s="45" t="s">
        <v>2</v>
      </c>
      <c r="C979" s="23">
        <v>300</v>
      </c>
    </row>
    <row r="980" spans="1:3" ht="13.2" x14ac:dyDescent="0.25">
      <c r="A980" s="45" t="s">
        <v>1045</v>
      </c>
      <c r="B980" s="45" t="s">
        <v>2</v>
      </c>
      <c r="C980" s="23">
        <v>450</v>
      </c>
    </row>
    <row r="981" spans="1:3" ht="13.2" x14ac:dyDescent="0.25">
      <c r="A981" s="45" t="s">
        <v>1046</v>
      </c>
      <c r="B981" s="45" t="s">
        <v>2</v>
      </c>
      <c r="C981" s="23">
        <v>250</v>
      </c>
    </row>
    <row r="982" spans="1:3" ht="13.2" x14ac:dyDescent="0.25">
      <c r="A982" s="45" t="s">
        <v>1047</v>
      </c>
      <c r="B982" s="45" t="s">
        <v>2</v>
      </c>
      <c r="C982" s="23">
        <v>275</v>
      </c>
    </row>
    <row r="983" spans="1:3" ht="13.2" x14ac:dyDescent="0.25">
      <c r="A983" s="45" t="s">
        <v>1048</v>
      </c>
      <c r="B983" s="45" t="s">
        <v>2</v>
      </c>
      <c r="C983" s="23">
        <v>150</v>
      </c>
    </row>
    <row r="984" spans="1:3" ht="13.2" x14ac:dyDescent="0.25">
      <c r="A984" s="45" t="s">
        <v>1049</v>
      </c>
      <c r="B984" s="45" t="s">
        <v>2</v>
      </c>
      <c r="C984" s="23">
        <v>1050</v>
      </c>
    </row>
    <row r="985" spans="1:3" ht="13.2" x14ac:dyDescent="0.25">
      <c r="A985" s="45" t="s">
        <v>1050</v>
      </c>
      <c r="B985" s="45" t="s">
        <v>2</v>
      </c>
      <c r="C985" s="23">
        <v>175</v>
      </c>
    </row>
    <row r="986" spans="1:3" ht="13.2" x14ac:dyDescent="0.25">
      <c r="A986" s="45" t="s">
        <v>1051</v>
      </c>
      <c r="B986" s="45" t="s">
        <v>2</v>
      </c>
      <c r="C986" s="23">
        <v>500</v>
      </c>
    </row>
    <row r="987" spans="1:3" ht="13.2" x14ac:dyDescent="0.25">
      <c r="A987" s="45" t="s">
        <v>1052</v>
      </c>
      <c r="B987" s="45" t="s">
        <v>2</v>
      </c>
      <c r="C987" s="23">
        <v>0</v>
      </c>
    </row>
    <row r="988" spans="1:3" ht="13.2" x14ac:dyDescent="0.25">
      <c r="A988" s="45" t="s">
        <v>1053</v>
      </c>
      <c r="B988" s="45" t="s">
        <v>2</v>
      </c>
      <c r="C988" s="23">
        <v>725</v>
      </c>
    </row>
    <row r="989" spans="1:3" ht="13.2" x14ac:dyDescent="0.25">
      <c r="A989" s="45" t="s">
        <v>1054</v>
      </c>
      <c r="B989" s="45" t="s">
        <v>2</v>
      </c>
      <c r="C989" s="23">
        <v>350</v>
      </c>
    </row>
    <row r="990" spans="1:3" ht="13.2" x14ac:dyDescent="0.25">
      <c r="A990" s="45" t="s">
        <v>1055</v>
      </c>
      <c r="B990" s="45" t="s">
        <v>2</v>
      </c>
      <c r="C990" s="23">
        <v>425</v>
      </c>
    </row>
    <row r="991" spans="1:3" ht="13.2" x14ac:dyDescent="0.25">
      <c r="A991" s="45" t="s">
        <v>1056</v>
      </c>
      <c r="B991" s="45" t="s">
        <v>2</v>
      </c>
      <c r="C991" s="23">
        <v>800</v>
      </c>
    </row>
    <row r="992" spans="1:3" ht="13.2" x14ac:dyDescent="0.25">
      <c r="A992" s="45" t="s">
        <v>1057</v>
      </c>
      <c r="B992" s="45" t="s">
        <v>2</v>
      </c>
      <c r="C992" s="23">
        <v>475</v>
      </c>
    </row>
    <row r="993" spans="1:3" ht="13.2" x14ac:dyDescent="0.25">
      <c r="A993" s="45" t="s">
        <v>1058</v>
      </c>
      <c r="B993" s="45" t="s">
        <v>2</v>
      </c>
      <c r="C993" s="23">
        <v>150</v>
      </c>
    </row>
    <row r="994" spans="1:3" ht="13.2" x14ac:dyDescent="0.25">
      <c r="A994" s="45" t="s">
        <v>1059</v>
      </c>
      <c r="B994" s="45" t="s">
        <v>2</v>
      </c>
      <c r="C994" s="23">
        <v>550</v>
      </c>
    </row>
    <row r="995" spans="1:3" ht="13.2" x14ac:dyDescent="0.25">
      <c r="A995" s="45" t="s">
        <v>1060</v>
      </c>
      <c r="B995" s="45" t="s">
        <v>2</v>
      </c>
      <c r="C995" s="23">
        <v>300</v>
      </c>
    </row>
    <row r="996" spans="1:3" ht="13.2" x14ac:dyDescent="0.25">
      <c r="A996" s="45" t="s">
        <v>1061</v>
      </c>
      <c r="B996" s="45" t="s">
        <v>2</v>
      </c>
      <c r="C996" s="23">
        <v>650</v>
      </c>
    </row>
    <row r="997" spans="1:3" ht="13.2" x14ac:dyDescent="0.25">
      <c r="A997" s="45" t="s">
        <v>1062</v>
      </c>
      <c r="B997" s="45" t="s">
        <v>2</v>
      </c>
      <c r="C997" s="23">
        <v>550</v>
      </c>
    </row>
    <row r="998" spans="1:3" ht="13.2" x14ac:dyDescent="0.25">
      <c r="A998" s="45" t="s">
        <v>1063</v>
      </c>
      <c r="B998" s="45" t="s">
        <v>2</v>
      </c>
      <c r="C998" s="23">
        <v>550</v>
      </c>
    </row>
    <row r="999" spans="1:3" ht="13.2" x14ac:dyDescent="0.25">
      <c r="A999" s="45" t="s">
        <v>1064</v>
      </c>
      <c r="B999" s="45" t="s">
        <v>2</v>
      </c>
      <c r="C999" s="23">
        <v>250</v>
      </c>
    </row>
    <row r="1000" spans="1:3" ht="13.2" x14ac:dyDescent="0.25">
      <c r="A1000" s="45" t="s">
        <v>1065</v>
      </c>
      <c r="B1000" s="45" t="s">
        <v>2</v>
      </c>
      <c r="C1000" s="23">
        <v>675</v>
      </c>
    </row>
    <row r="1001" spans="1:3" ht="13.2" x14ac:dyDescent="0.25">
      <c r="A1001" s="45" t="s">
        <v>1066</v>
      </c>
      <c r="B1001" s="45" t="s">
        <v>2</v>
      </c>
      <c r="C1001" s="23">
        <v>375</v>
      </c>
    </row>
    <row r="1002" spans="1:3" ht="13.2" x14ac:dyDescent="0.25">
      <c r="A1002" s="45" t="s">
        <v>1067</v>
      </c>
      <c r="B1002" s="45" t="s">
        <v>2</v>
      </c>
      <c r="C1002" s="23">
        <v>350</v>
      </c>
    </row>
    <row r="1003" spans="1:3" ht="13.2" x14ac:dyDescent="0.25">
      <c r="A1003" s="45" t="s">
        <v>1068</v>
      </c>
      <c r="B1003" s="45" t="s">
        <v>2</v>
      </c>
      <c r="C1003" s="23">
        <v>600</v>
      </c>
    </row>
    <row r="1004" spans="1:3" ht="13.2" x14ac:dyDescent="0.25">
      <c r="A1004" s="45" t="s">
        <v>1069</v>
      </c>
      <c r="B1004" s="45" t="s">
        <v>2</v>
      </c>
      <c r="C1004" s="23">
        <v>1150</v>
      </c>
    </row>
    <row r="1005" spans="1:3" ht="13.2" x14ac:dyDescent="0.25">
      <c r="A1005" s="45" t="s">
        <v>1070</v>
      </c>
      <c r="B1005" s="45" t="s">
        <v>2</v>
      </c>
      <c r="C1005" s="23">
        <v>800</v>
      </c>
    </row>
    <row r="1006" spans="1:3" ht="13.2" x14ac:dyDescent="0.25">
      <c r="A1006" s="45" t="s">
        <v>1071</v>
      </c>
      <c r="B1006" s="45" t="s">
        <v>2</v>
      </c>
      <c r="C1006" s="23">
        <v>700</v>
      </c>
    </row>
    <row r="1007" spans="1:3" ht="13.2" x14ac:dyDescent="0.25">
      <c r="A1007" s="45" t="s">
        <v>1072</v>
      </c>
      <c r="B1007" s="45" t="s">
        <v>2</v>
      </c>
      <c r="C1007" s="23">
        <v>625</v>
      </c>
    </row>
    <row r="1008" spans="1:3" ht="13.2" x14ac:dyDescent="0.25">
      <c r="A1008" s="45" t="s">
        <v>1073</v>
      </c>
      <c r="B1008" s="45" t="s">
        <v>2</v>
      </c>
      <c r="C1008" s="23">
        <v>600</v>
      </c>
    </row>
    <row r="1009" spans="1:3" ht="13.2" x14ac:dyDescent="0.25">
      <c r="A1009" s="45" t="s">
        <v>1074</v>
      </c>
      <c r="B1009" s="45" t="s">
        <v>2</v>
      </c>
      <c r="C1009" s="23">
        <v>800</v>
      </c>
    </row>
    <row r="1010" spans="1:3" ht="13.2" x14ac:dyDescent="0.25">
      <c r="A1010" s="45" t="s">
        <v>1075</v>
      </c>
      <c r="B1010" s="45" t="s">
        <v>2</v>
      </c>
      <c r="C1010" s="23">
        <v>250</v>
      </c>
    </row>
    <row r="1011" spans="1:3" ht="13.2" x14ac:dyDescent="0.25">
      <c r="A1011" s="45" t="s">
        <v>1076</v>
      </c>
      <c r="B1011" s="45" t="s">
        <v>2</v>
      </c>
      <c r="C1011" s="23">
        <v>525</v>
      </c>
    </row>
    <row r="1012" spans="1:3" ht="13.2" x14ac:dyDescent="0.25">
      <c r="A1012" s="45" t="s">
        <v>1077</v>
      </c>
      <c r="B1012" s="45" t="s">
        <v>2</v>
      </c>
      <c r="C1012" s="23">
        <v>375</v>
      </c>
    </row>
    <row r="1013" spans="1:3" ht="13.2" x14ac:dyDescent="0.25">
      <c r="A1013" s="45" t="s">
        <v>1078</v>
      </c>
      <c r="B1013" s="45" t="s">
        <v>2</v>
      </c>
      <c r="C1013" s="23">
        <v>375</v>
      </c>
    </row>
    <row r="1014" spans="1:3" ht="13.2" x14ac:dyDescent="0.25">
      <c r="A1014" s="45" t="s">
        <v>1079</v>
      </c>
      <c r="B1014" s="45" t="s">
        <v>2</v>
      </c>
      <c r="C1014" s="23">
        <v>375</v>
      </c>
    </row>
    <row r="1015" spans="1:3" ht="13.2" x14ac:dyDescent="0.25">
      <c r="A1015" s="45" t="s">
        <v>1080</v>
      </c>
      <c r="B1015" s="45" t="s">
        <v>2</v>
      </c>
      <c r="C1015" s="23">
        <v>700</v>
      </c>
    </row>
    <row r="1016" spans="1:3" ht="13.2" x14ac:dyDescent="0.25">
      <c r="A1016" s="45" t="s">
        <v>1081</v>
      </c>
      <c r="B1016" s="45" t="s">
        <v>2</v>
      </c>
      <c r="C1016" s="23">
        <v>475</v>
      </c>
    </row>
    <row r="1017" spans="1:3" ht="13.2" x14ac:dyDescent="0.25">
      <c r="A1017" s="45" t="s">
        <v>1082</v>
      </c>
      <c r="B1017" s="45" t="s">
        <v>2</v>
      </c>
      <c r="C1017" s="23">
        <v>500</v>
      </c>
    </row>
    <row r="1018" spans="1:3" ht="13.2" x14ac:dyDescent="0.25">
      <c r="A1018" s="45" t="s">
        <v>1083</v>
      </c>
      <c r="B1018" s="45" t="s">
        <v>2</v>
      </c>
      <c r="C1018" s="23">
        <v>575</v>
      </c>
    </row>
    <row r="1019" spans="1:3" ht="13.2" x14ac:dyDescent="0.25">
      <c r="A1019" s="45" t="s">
        <v>1084</v>
      </c>
      <c r="B1019" s="45" t="s">
        <v>2</v>
      </c>
      <c r="C1019" s="23">
        <v>725</v>
      </c>
    </row>
    <row r="1020" spans="1:3" ht="13.2" x14ac:dyDescent="0.25">
      <c r="A1020" s="45" t="s">
        <v>1085</v>
      </c>
      <c r="B1020" s="45" t="s">
        <v>2</v>
      </c>
      <c r="C1020" s="23">
        <v>625</v>
      </c>
    </row>
    <row r="1021" spans="1:3" ht="13.2" x14ac:dyDescent="0.25">
      <c r="A1021" s="45" t="s">
        <v>1086</v>
      </c>
      <c r="B1021" s="45" t="s">
        <v>2</v>
      </c>
      <c r="C1021" s="23">
        <v>775</v>
      </c>
    </row>
    <row r="1022" spans="1:3" ht="13.2" x14ac:dyDescent="0.25">
      <c r="A1022" s="45" t="s">
        <v>1087</v>
      </c>
      <c r="B1022" s="45" t="s">
        <v>2</v>
      </c>
      <c r="C1022" s="23">
        <v>925</v>
      </c>
    </row>
    <row r="1023" spans="1:3" ht="13.2" x14ac:dyDescent="0.25">
      <c r="A1023" s="45" t="s">
        <v>1088</v>
      </c>
      <c r="B1023" s="45" t="s">
        <v>2</v>
      </c>
      <c r="C1023" s="23">
        <v>925</v>
      </c>
    </row>
    <row r="1024" spans="1:3" ht="13.2" x14ac:dyDescent="0.25">
      <c r="A1024" s="45" t="s">
        <v>1089</v>
      </c>
      <c r="B1024" s="45" t="s">
        <v>2</v>
      </c>
      <c r="C1024" s="23">
        <v>575</v>
      </c>
    </row>
    <row r="1025" spans="1:3" ht="13.2" x14ac:dyDescent="0.25">
      <c r="A1025" s="45" t="s">
        <v>1090</v>
      </c>
      <c r="B1025" s="45" t="s">
        <v>2</v>
      </c>
      <c r="C1025" s="23">
        <v>725</v>
      </c>
    </row>
    <row r="1026" spans="1:3" ht="13.2" x14ac:dyDescent="0.25">
      <c r="A1026" s="45" t="s">
        <v>1091</v>
      </c>
      <c r="B1026" s="45" t="s">
        <v>2</v>
      </c>
      <c r="C1026" s="23">
        <v>725</v>
      </c>
    </row>
    <row r="1027" spans="1:3" ht="13.2" x14ac:dyDescent="0.25">
      <c r="A1027" s="45" t="s">
        <v>1092</v>
      </c>
      <c r="B1027" s="45" t="s">
        <v>2</v>
      </c>
      <c r="C1027" s="23">
        <v>900</v>
      </c>
    </row>
    <row r="1028" spans="1:3" ht="13.2" x14ac:dyDescent="0.25">
      <c r="A1028" s="45" t="s">
        <v>1093</v>
      </c>
      <c r="B1028" s="45" t="s">
        <v>2</v>
      </c>
      <c r="C1028" s="23">
        <v>1075</v>
      </c>
    </row>
    <row r="1029" spans="1:3" ht="13.2" x14ac:dyDescent="0.25">
      <c r="A1029" s="45" t="s">
        <v>1094</v>
      </c>
      <c r="B1029" s="45" t="s">
        <v>2</v>
      </c>
      <c r="C1029" s="23">
        <v>825</v>
      </c>
    </row>
    <row r="1030" spans="1:3" ht="13.2" x14ac:dyDescent="0.25">
      <c r="A1030" s="45" t="s">
        <v>1095</v>
      </c>
      <c r="B1030" s="45" t="s">
        <v>2</v>
      </c>
      <c r="C1030" s="23">
        <v>1350</v>
      </c>
    </row>
    <row r="1031" spans="1:3" ht="13.2" x14ac:dyDescent="0.25">
      <c r="A1031" s="45" t="s">
        <v>1096</v>
      </c>
      <c r="B1031" s="45" t="s">
        <v>2</v>
      </c>
      <c r="C1031" s="23">
        <v>800</v>
      </c>
    </row>
    <row r="1032" spans="1:3" ht="13.2" x14ac:dyDescent="0.25">
      <c r="A1032" s="45" t="s">
        <v>1097</v>
      </c>
      <c r="B1032" s="45" t="s">
        <v>2</v>
      </c>
      <c r="C1032" s="23">
        <v>300</v>
      </c>
    </row>
    <row r="1033" spans="1:3" ht="13.2" x14ac:dyDescent="0.25">
      <c r="A1033" s="45" t="s">
        <v>1098</v>
      </c>
      <c r="B1033" s="45" t="s">
        <v>2</v>
      </c>
      <c r="C1033" s="23">
        <v>825</v>
      </c>
    </row>
    <row r="1034" spans="1:3" ht="13.2" x14ac:dyDescent="0.25">
      <c r="A1034" s="45" t="s">
        <v>1099</v>
      </c>
      <c r="B1034" s="45" t="s">
        <v>2</v>
      </c>
      <c r="C1034" s="23">
        <v>800</v>
      </c>
    </row>
    <row r="1035" spans="1:3" ht="13.2" x14ac:dyDescent="0.25">
      <c r="A1035" s="45" t="s">
        <v>1100</v>
      </c>
      <c r="B1035" s="45" t="s">
        <v>2</v>
      </c>
      <c r="C1035" s="23">
        <v>575</v>
      </c>
    </row>
    <row r="1036" spans="1:3" ht="13.2" x14ac:dyDescent="0.25">
      <c r="A1036" s="45" t="s">
        <v>1101</v>
      </c>
      <c r="B1036" s="45" t="s">
        <v>2</v>
      </c>
      <c r="C1036" s="23">
        <v>425</v>
      </c>
    </row>
    <row r="1037" spans="1:3" ht="13.2" x14ac:dyDescent="0.25">
      <c r="A1037" s="45" t="s">
        <v>1102</v>
      </c>
      <c r="B1037" s="45" t="s">
        <v>2</v>
      </c>
      <c r="C1037" s="23">
        <v>350</v>
      </c>
    </row>
    <row r="1038" spans="1:3" ht="13.2" x14ac:dyDescent="0.25">
      <c r="A1038" s="45" t="s">
        <v>1103</v>
      </c>
      <c r="B1038" s="45" t="s">
        <v>2</v>
      </c>
      <c r="C1038" s="23">
        <v>400</v>
      </c>
    </row>
    <row r="1039" spans="1:3" ht="13.2" x14ac:dyDescent="0.25">
      <c r="A1039" s="45" t="s">
        <v>1104</v>
      </c>
      <c r="B1039" s="45" t="s">
        <v>2</v>
      </c>
      <c r="C1039" s="23">
        <v>375</v>
      </c>
    </row>
    <row r="1040" spans="1:3" ht="13.2" x14ac:dyDescent="0.25">
      <c r="A1040" s="45" t="s">
        <v>1105</v>
      </c>
      <c r="B1040" s="45" t="s">
        <v>2</v>
      </c>
      <c r="C1040" s="23">
        <v>600</v>
      </c>
    </row>
    <row r="1041" spans="1:3" ht="13.2" x14ac:dyDescent="0.25">
      <c r="A1041" s="45" t="s">
        <v>1106</v>
      </c>
      <c r="B1041" s="45" t="s">
        <v>2</v>
      </c>
      <c r="C1041" s="23">
        <v>400</v>
      </c>
    </row>
    <row r="1042" spans="1:3" ht="13.2" x14ac:dyDescent="0.25">
      <c r="A1042" s="45" t="s">
        <v>1107</v>
      </c>
      <c r="B1042" s="45" t="s">
        <v>2</v>
      </c>
      <c r="C1042" s="23">
        <v>575</v>
      </c>
    </row>
    <row r="1043" spans="1:3" ht="13.2" x14ac:dyDescent="0.25">
      <c r="A1043" s="45" t="s">
        <v>1108</v>
      </c>
      <c r="B1043" s="45" t="s">
        <v>2</v>
      </c>
      <c r="C1043" s="23">
        <v>675</v>
      </c>
    </row>
    <row r="1044" spans="1:3" ht="13.2" x14ac:dyDescent="0.25">
      <c r="A1044" s="45" t="s">
        <v>1109</v>
      </c>
      <c r="B1044" s="45" t="s">
        <v>2</v>
      </c>
      <c r="C1044" s="23">
        <v>525</v>
      </c>
    </row>
    <row r="1045" spans="1:3" ht="13.2" x14ac:dyDescent="0.25">
      <c r="A1045" s="45" t="s">
        <v>1110</v>
      </c>
      <c r="B1045" s="45" t="s">
        <v>2</v>
      </c>
      <c r="C1045" s="23">
        <v>625</v>
      </c>
    </row>
    <row r="1046" spans="1:3" ht="13.2" x14ac:dyDescent="0.25">
      <c r="A1046" s="45" t="s">
        <v>1111</v>
      </c>
      <c r="B1046" s="45" t="s">
        <v>2</v>
      </c>
      <c r="C1046" s="23">
        <v>825</v>
      </c>
    </row>
    <row r="1047" spans="1:3" ht="13.2" x14ac:dyDescent="0.25">
      <c r="A1047" s="45" t="s">
        <v>1112</v>
      </c>
      <c r="B1047" s="45" t="s">
        <v>2</v>
      </c>
      <c r="C1047" s="23">
        <v>250</v>
      </c>
    </row>
    <row r="1048" spans="1:3" ht="13.2" x14ac:dyDescent="0.25">
      <c r="A1048" s="45" t="s">
        <v>1113</v>
      </c>
      <c r="B1048" s="45" t="s">
        <v>2</v>
      </c>
      <c r="C1048" s="23">
        <v>650</v>
      </c>
    </row>
    <row r="1049" spans="1:3" ht="13.2" x14ac:dyDescent="0.25">
      <c r="A1049" s="45" t="s">
        <v>1114</v>
      </c>
      <c r="B1049" s="45" t="s">
        <v>2</v>
      </c>
      <c r="C1049" s="23">
        <v>725</v>
      </c>
    </row>
    <row r="1050" spans="1:3" ht="13.2" x14ac:dyDescent="0.25">
      <c r="A1050" s="45" t="s">
        <v>1115</v>
      </c>
      <c r="B1050" s="45" t="s">
        <v>2</v>
      </c>
      <c r="C1050" s="23">
        <v>200</v>
      </c>
    </row>
    <row r="1051" spans="1:3" ht="13.2" x14ac:dyDescent="0.25">
      <c r="A1051" s="45" t="s">
        <v>1116</v>
      </c>
      <c r="B1051" s="45" t="s">
        <v>2</v>
      </c>
      <c r="C1051" s="23">
        <v>150</v>
      </c>
    </row>
    <row r="1052" spans="1:3" ht="13.2" x14ac:dyDescent="0.25">
      <c r="A1052" s="45" t="s">
        <v>1117</v>
      </c>
      <c r="B1052" s="45" t="s">
        <v>2</v>
      </c>
      <c r="C1052" s="23">
        <v>175</v>
      </c>
    </row>
    <row r="1053" spans="1:3" ht="13.2" x14ac:dyDescent="0.25">
      <c r="A1053" s="45" t="s">
        <v>1118</v>
      </c>
      <c r="B1053" s="45" t="s">
        <v>2</v>
      </c>
      <c r="C1053" s="23">
        <v>225</v>
      </c>
    </row>
    <row r="1054" spans="1:3" ht="13.2" x14ac:dyDescent="0.25">
      <c r="A1054" s="45" t="s">
        <v>1119</v>
      </c>
      <c r="B1054" s="45" t="s">
        <v>2</v>
      </c>
      <c r="C1054" s="23">
        <v>250</v>
      </c>
    </row>
    <row r="1055" spans="1:3" ht="13.2" x14ac:dyDescent="0.25">
      <c r="A1055" s="45" t="s">
        <v>1120</v>
      </c>
      <c r="B1055" s="45" t="s">
        <v>2</v>
      </c>
      <c r="C1055" s="23">
        <v>200</v>
      </c>
    </row>
    <row r="1056" spans="1:3" ht="13.2" x14ac:dyDescent="0.25">
      <c r="A1056" s="45" t="s">
        <v>1121</v>
      </c>
      <c r="B1056" s="45" t="s">
        <v>2</v>
      </c>
      <c r="C1056" s="23">
        <v>225</v>
      </c>
    </row>
    <row r="1057" spans="1:3" ht="13.2" x14ac:dyDescent="0.25">
      <c r="A1057" s="45" t="s">
        <v>1122</v>
      </c>
      <c r="B1057" s="45" t="s">
        <v>2</v>
      </c>
      <c r="C1057" s="23">
        <v>350</v>
      </c>
    </row>
    <row r="1058" spans="1:3" ht="13.2" x14ac:dyDescent="0.25">
      <c r="A1058" s="45" t="s">
        <v>1123</v>
      </c>
      <c r="B1058" s="45" t="s">
        <v>2</v>
      </c>
      <c r="C1058" s="23">
        <v>150</v>
      </c>
    </row>
    <row r="1059" spans="1:3" ht="13.2" x14ac:dyDescent="0.25">
      <c r="A1059" s="45" t="s">
        <v>1124</v>
      </c>
      <c r="B1059" s="45" t="s">
        <v>2</v>
      </c>
      <c r="C1059" s="23">
        <v>175</v>
      </c>
    </row>
    <row r="1060" spans="1:3" ht="13.2" x14ac:dyDescent="0.25">
      <c r="A1060" s="45" t="s">
        <v>1125</v>
      </c>
      <c r="B1060" s="45" t="s">
        <v>2</v>
      </c>
      <c r="C1060" s="23">
        <v>250</v>
      </c>
    </row>
    <row r="1061" spans="1:3" ht="13.2" x14ac:dyDescent="0.25">
      <c r="A1061" s="45" t="s">
        <v>1126</v>
      </c>
      <c r="B1061" s="45" t="s">
        <v>2</v>
      </c>
      <c r="C1061" s="23">
        <v>325</v>
      </c>
    </row>
    <row r="1062" spans="1:3" ht="13.2" x14ac:dyDescent="0.25">
      <c r="A1062" s="45" t="s">
        <v>1127</v>
      </c>
      <c r="B1062" s="45" t="s">
        <v>2</v>
      </c>
      <c r="C1062" s="23">
        <v>300</v>
      </c>
    </row>
    <row r="1063" spans="1:3" ht="13.2" x14ac:dyDescent="0.25">
      <c r="A1063" s="45" t="s">
        <v>1128</v>
      </c>
      <c r="B1063" s="45" t="s">
        <v>2</v>
      </c>
      <c r="C1063" s="23">
        <v>325</v>
      </c>
    </row>
    <row r="1064" spans="1:3" ht="13.2" x14ac:dyDescent="0.25">
      <c r="A1064" s="45" t="s">
        <v>1129</v>
      </c>
      <c r="B1064" s="45" t="s">
        <v>2</v>
      </c>
      <c r="C1064" s="23">
        <v>625</v>
      </c>
    </row>
    <row r="1065" spans="1:3" ht="13.2" x14ac:dyDescent="0.25">
      <c r="A1065" s="45" t="s">
        <v>1130</v>
      </c>
      <c r="B1065" s="45" t="s">
        <v>2</v>
      </c>
      <c r="C1065" s="23">
        <v>225</v>
      </c>
    </row>
    <row r="1066" spans="1:3" ht="13.2" x14ac:dyDescent="0.25">
      <c r="A1066" s="45" t="s">
        <v>1131</v>
      </c>
      <c r="B1066" s="45" t="s">
        <v>2</v>
      </c>
      <c r="C1066" s="23">
        <v>150</v>
      </c>
    </row>
    <row r="1067" spans="1:3" ht="13.2" x14ac:dyDescent="0.25">
      <c r="A1067" s="45" t="s">
        <v>1132</v>
      </c>
      <c r="B1067" s="45" t="s">
        <v>2</v>
      </c>
      <c r="C1067" s="23">
        <v>225</v>
      </c>
    </row>
    <row r="1068" spans="1:3" ht="13.2" x14ac:dyDescent="0.25">
      <c r="A1068" s="45" t="s">
        <v>1133</v>
      </c>
      <c r="B1068" s="45" t="s">
        <v>2</v>
      </c>
      <c r="C1068" s="23">
        <v>875</v>
      </c>
    </row>
    <row r="1069" spans="1:3" ht="13.2" x14ac:dyDescent="0.25">
      <c r="A1069" s="45" t="s">
        <v>1134</v>
      </c>
      <c r="B1069" s="45" t="s">
        <v>2</v>
      </c>
      <c r="C1069" s="23">
        <v>475</v>
      </c>
    </row>
    <row r="1070" spans="1:3" ht="13.2" x14ac:dyDescent="0.25">
      <c r="A1070" s="45" t="s">
        <v>1135</v>
      </c>
      <c r="B1070" s="45" t="s">
        <v>2</v>
      </c>
      <c r="C1070" s="23">
        <v>675</v>
      </c>
    </row>
    <row r="1071" spans="1:3" ht="13.2" x14ac:dyDescent="0.25">
      <c r="A1071" s="45" t="s">
        <v>1136</v>
      </c>
      <c r="B1071" s="45" t="s">
        <v>2</v>
      </c>
      <c r="C1071" s="23">
        <v>675</v>
      </c>
    </row>
    <row r="1072" spans="1:3" ht="13.2" x14ac:dyDescent="0.25">
      <c r="A1072" s="45" t="s">
        <v>1137</v>
      </c>
      <c r="B1072" s="45" t="s">
        <v>2</v>
      </c>
      <c r="C1072" s="23">
        <v>450</v>
      </c>
    </row>
    <row r="1073" spans="1:3" ht="13.2" x14ac:dyDescent="0.25">
      <c r="A1073" s="45" t="s">
        <v>1138</v>
      </c>
      <c r="B1073" s="45" t="s">
        <v>2</v>
      </c>
      <c r="C1073" s="23">
        <v>150</v>
      </c>
    </row>
    <row r="1074" spans="1:3" ht="13.2" x14ac:dyDescent="0.25">
      <c r="A1074" s="45" t="s">
        <v>1139</v>
      </c>
      <c r="B1074" s="45" t="s">
        <v>2</v>
      </c>
      <c r="C1074" s="23">
        <v>250</v>
      </c>
    </row>
    <row r="1075" spans="1:3" ht="13.2" x14ac:dyDescent="0.25">
      <c r="A1075" s="45" t="s">
        <v>1140</v>
      </c>
      <c r="B1075" s="45" t="s">
        <v>2</v>
      </c>
      <c r="C1075" s="23">
        <v>500</v>
      </c>
    </row>
    <row r="1076" spans="1:3" ht="13.2" x14ac:dyDescent="0.25">
      <c r="A1076" s="45" t="s">
        <v>1141</v>
      </c>
      <c r="B1076" s="45" t="s">
        <v>2</v>
      </c>
      <c r="C1076" s="23">
        <v>150</v>
      </c>
    </row>
    <row r="1077" spans="1:3" ht="13.2" x14ac:dyDescent="0.25">
      <c r="A1077" s="45" t="s">
        <v>1142</v>
      </c>
      <c r="B1077" s="45" t="s">
        <v>2</v>
      </c>
      <c r="C1077" s="23">
        <v>250</v>
      </c>
    </row>
    <row r="1078" spans="1:3" ht="13.2" x14ac:dyDescent="0.25">
      <c r="A1078" s="45" t="s">
        <v>1143</v>
      </c>
      <c r="B1078" s="45" t="s">
        <v>2</v>
      </c>
      <c r="C1078" s="23">
        <v>325</v>
      </c>
    </row>
    <row r="1079" spans="1:3" ht="13.2" x14ac:dyDescent="0.25">
      <c r="A1079" s="45" t="s">
        <v>1144</v>
      </c>
      <c r="B1079" s="45" t="s">
        <v>2</v>
      </c>
      <c r="C1079" s="23">
        <v>325</v>
      </c>
    </row>
    <row r="1080" spans="1:3" ht="13.2" x14ac:dyDescent="0.25">
      <c r="A1080" s="45" t="s">
        <v>1145</v>
      </c>
      <c r="B1080" s="45" t="s">
        <v>2</v>
      </c>
      <c r="C1080" s="23">
        <v>200</v>
      </c>
    </row>
    <row r="1081" spans="1:3" ht="13.2" x14ac:dyDescent="0.25">
      <c r="A1081" s="45" t="s">
        <v>1146</v>
      </c>
      <c r="B1081" s="45" t="s">
        <v>2</v>
      </c>
      <c r="C1081" s="23">
        <v>175</v>
      </c>
    </row>
    <row r="1082" spans="1:3" ht="13.2" x14ac:dyDescent="0.25">
      <c r="A1082" s="45" t="s">
        <v>1147</v>
      </c>
      <c r="B1082" s="45" t="s">
        <v>2</v>
      </c>
      <c r="C1082" s="23">
        <v>450</v>
      </c>
    </row>
    <row r="1083" spans="1:3" ht="13.2" x14ac:dyDescent="0.25">
      <c r="A1083" s="45" t="s">
        <v>1148</v>
      </c>
      <c r="B1083" s="45" t="s">
        <v>2</v>
      </c>
      <c r="C1083" s="23">
        <v>350</v>
      </c>
    </row>
    <row r="1084" spans="1:3" ht="13.2" x14ac:dyDescent="0.25">
      <c r="A1084" s="45" t="s">
        <v>1149</v>
      </c>
      <c r="B1084" s="45" t="s">
        <v>2</v>
      </c>
      <c r="C1084" s="23">
        <v>725</v>
      </c>
    </row>
    <row r="1085" spans="1:3" ht="13.2" x14ac:dyDescent="0.25">
      <c r="A1085" s="45" t="s">
        <v>1150</v>
      </c>
      <c r="B1085" s="45" t="s">
        <v>2</v>
      </c>
      <c r="C1085" s="23">
        <v>775</v>
      </c>
    </row>
    <row r="1086" spans="1:3" ht="13.2" x14ac:dyDescent="0.25">
      <c r="A1086" s="45" t="s">
        <v>1151</v>
      </c>
      <c r="B1086" s="45" t="s">
        <v>2</v>
      </c>
      <c r="C1086" s="23">
        <v>775</v>
      </c>
    </row>
    <row r="1087" spans="1:3" ht="13.2" x14ac:dyDescent="0.25">
      <c r="A1087" s="45" t="s">
        <v>1152</v>
      </c>
      <c r="B1087" s="45" t="s">
        <v>2</v>
      </c>
      <c r="C1087" s="23">
        <v>375</v>
      </c>
    </row>
    <row r="1088" spans="1:3" ht="13.2" x14ac:dyDescent="0.25">
      <c r="A1088" s="45" t="s">
        <v>1153</v>
      </c>
      <c r="B1088" s="45" t="s">
        <v>2</v>
      </c>
      <c r="C1088" s="23">
        <v>825</v>
      </c>
    </row>
    <row r="1089" spans="1:3" ht="13.2" x14ac:dyDescent="0.25">
      <c r="A1089" s="45" t="s">
        <v>1154</v>
      </c>
      <c r="B1089" s="45" t="s">
        <v>2</v>
      </c>
      <c r="C1089" s="23">
        <v>600</v>
      </c>
    </row>
    <row r="1090" spans="1:3" ht="13.2" x14ac:dyDescent="0.25">
      <c r="A1090" s="45" t="s">
        <v>1155</v>
      </c>
      <c r="B1090" s="45" t="s">
        <v>2</v>
      </c>
      <c r="C1090" s="23">
        <v>450</v>
      </c>
    </row>
    <row r="1091" spans="1:3" ht="13.2" x14ac:dyDescent="0.25">
      <c r="A1091" s="45" t="s">
        <v>1156</v>
      </c>
      <c r="B1091" s="45" t="s">
        <v>2</v>
      </c>
      <c r="C1091" s="23">
        <v>150</v>
      </c>
    </row>
    <row r="1092" spans="1:3" ht="13.2" x14ac:dyDescent="0.25">
      <c r="A1092" s="45" t="s">
        <v>1157</v>
      </c>
      <c r="B1092" s="45" t="s">
        <v>2</v>
      </c>
      <c r="C1092" s="23">
        <v>150</v>
      </c>
    </row>
    <row r="1093" spans="1:3" ht="13.2" x14ac:dyDescent="0.25">
      <c r="A1093" s="45" t="s">
        <v>1158</v>
      </c>
      <c r="B1093" s="45" t="s">
        <v>2</v>
      </c>
      <c r="C1093" s="23">
        <v>150</v>
      </c>
    </row>
    <row r="1094" spans="1:3" ht="13.2" x14ac:dyDescent="0.25">
      <c r="A1094" s="45" t="s">
        <v>1159</v>
      </c>
      <c r="B1094" s="45" t="s">
        <v>2</v>
      </c>
      <c r="C1094" s="23">
        <v>300</v>
      </c>
    </row>
    <row r="1095" spans="1:3" ht="13.2" x14ac:dyDescent="0.25">
      <c r="A1095" s="45" t="s">
        <v>1160</v>
      </c>
      <c r="B1095" s="45" t="s">
        <v>2</v>
      </c>
      <c r="C1095" s="23">
        <v>300</v>
      </c>
    </row>
    <row r="1096" spans="1:3" ht="13.2" x14ac:dyDescent="0.25">
      <c r="A1096" s="45" t="s">
        <v>1161</v>
      </c>
      <c r="B1096" s="45" t="s">
        <v>2</v>
      </c>
      <c r="C1096" s="23">
        <v>975</v>
      </c>
    </row>
    <row r="1097" spans="1:3" ht="13.2" x14ac:dyDescent="0.25">
      <c r="A1097" s="45" t="s">
        <v>1162</v>
      </c>
      <c r="B1097" s="45" t="s">
        <v>2</v>
      </c>
      <c r="C1097" s="23">
        <v>725</v>
      </c>
    </row>
    <row r="1098" spans="1:3" ht="13.2" x14ac:dyDescent="0.25">
      <c r="A1098" s="45" t="s">
        <v>1163</v>
      </c>
      <c r="B1098" s="45" t="s">
        <v>2</v>
      </c>
      <c r="C1098" s="23">
        <v>150</v>
      </c>
    </row>
    <row r="1099" spans="1:3" ht="13.2" x14ac:dyDescent="0.25">
      <c r="A1099" s="45" t="s">
        <v>1164</v>
      </c>
      <c r="B1099" s="45" t="s">
        <v>2</v>
      </c>
      <c r="C1099" s="23">
        <v>750</v>
      </c>
    </row>
    <row r="1100" spans="1:3" ht="13.2" x14ac:dyDescent="0.25">
      <c r="A1100" s="45" t="s">
        <v>1165</v>
      </c>
      <c r="B1100" s="45" t="s">
        <v>2</v>
      </c>
      <c r="C1100" s="23">
        <v>750</v>
      </c>
    </row>
    <row r="1101" spans="1:3" ht="13.2" x14ac:dyDescent="0.25">
      <c r="A1101" s="45" t="s">
        <v>1166</v>
      </c>
      <c r="B1101" s="45" t="s">
        <v>2</v>
      </c>
      <c r="C1101" s="23">
        <v>750</v>
      </c>
    </row>
    <row r="1102" spans="1:3" ht="13.2" x14ac:dyDescent="0.25">
      <c r="A1102" s="45" t="s">
        <v>1167</v>
      </c>
      <c r="B1102" s="45" t="s">
        <v>2</v>
      </c>
      <c r="C1102" s="23">
        <v>975</v>
      </c>
    </row>
    <row r="1103" spans="1:3" ht="13.2" x14ac:dyDescent="0.25">
      <c r="A1103" s="45" t="s">
        <v>1168</v>
      </c>
      <c r="B1103" s="45" t="s">
        <v>2</v>
      </c>
      <c r="C1103" s="23">
        <v>225</v>
      </c>
    </row>
    <row r="1104" spans="1:3" ht="13.2" x14ac:dyDescent="0.25">
      <c r="A1104" s="45" t="s">
        <v>1169</v>
      </c>
      <c r="B1104" s="45" t="s">
        <v>2</v>
      </c>
      <c r="C1104" s="23">
        <v>700</v>
      </c>
    </row>
    <row r="1105" spans="1:3" ht="13.2" x14ac:dyDescent="0.25">
      <c r="A1105" s="45" t="s">
        <v>1170</v>
      </c>
      <c r="B1105" s="45" t="s">
        <v>2</v>
      </c>
      <c r="C1105" s="23">
        <v>150</v>
      </c>
    </row>
    <row r="1106" spans="1:3" ht="13.2" x14ac:dyDescent="0.25">
      <c r="A1106" s="45" t="s">
        <v>1171</v>
      </c>
      <c r="B1106" s="45" t="s">
        <v>2</v>
      </c>
      <c r="C1106" s="23">
        <v>150</v>
      </c>
    </row>
    <row r="1107" spans="1:3" ht="13.2" x14ac:dyDescent="0.25">
      <c r="A1107" s="45" t="s">
        <v>1172</v>
      </c>
      <c r="B1107" s="45" t="s">
        <v>2</v>
      </c>
      <c r="C1107" s="23">
        <v>150</v>
      </c>
    </row>
    <row r="1108" spans="1:3" ht="13.2" x14ac:dyDescent="0.25">
      <c r="A1108" s="45" t="s">
        <v>1173</v>
      </c>
      <c r="B1108" s="45" t="s">
        <v>2</v>
      </c>
      <c r="C1108" s="23">
        <v>350</v>
      </c>
    </row>
    <row r="1109" spans="1:3" ht="13.2" x14ac:dyDescent="0.25">
      <c r="A1109" s="45" t="s">
        <v>1174</v>
      </c>
      <c r="B1109" s="45" t="s">
        <v>2</v>
      </c>
      <c r="C1109" s="23">
        <v>150</v>
      </c>
    </row>
    <row r="1110" spans="1:3" ht="13.2" x14ac:dyDescent="0.25">
      <c r="A1110" s="45" t="s">
        <v>1175</v>
      </c>
      <c r="B1110" s="45" t="s">
        <v>2</v>
      </c>
      <c r="C1110" s="23">
        <v>175</v>
      </c>
    </row>
    <row r="1111" spans="1:3" ht="13.2" x14ac:dyDescent="0.25">
      <c r="A1111" s="45" t="s">
        <v>1176</v>
      </c>
      <c r="B1111" s="45" t="s">
        <v>2</v>
      </c>
      <c r="C1111" s="23">
        <v>375</v>
      </c>
    </row>
    <row r="1112" spans="1:3" ht="13.2" x14ac:dyDescent="0.25">
      <c r="A1112" s="45" t="s">
        <v>1177</v>
      </c>
      <c r="B1112" s="45" t="s">
        <v>2</v>
      </c>
      <c r="C1112" s="23">
        <v>150</v>
      </c>
    </row>
    <row r="1113" spans="1:3" ht="13.2" x14ac:dyDescent="0.25">
      <c r="A1113" s="45" t="s">
        <v>1178</v>
      </c>
      <c r="B1113" s="45" t="s">
        <v>2</v>
      </c>
      <c r="C1113" s="23">
        <v>200</v>
      </c>
    </row>
    <row r="1114" spans="1:3" ht="13.2" x14ac:dyDescent="0.25">
      <c r="A1114" s="45" t="s">
        <v>1179</v>
      </c>
      <c r="B1114" s="45" t="s">
        <v>2</v>
      </c>
      <c r="C1114" s="23">
        <v>450</v>
      </c>
    </row>
    <row r="1115" spans="1:3" ht="13.2" x14ac:dyDescent="0.25">
      <c r="A1115" s="45" t="s">
        <v>1180</v>
      </c>
      <c r="B1115" s="45" t="s">
        <v>2</v>
      </c>
      <c r="C1115" s="23">
        <v>150</v>
      </c>
    </row>
    <row r="1116" spans="1:3" ht="13.2" x14ac:dyDescent="0.25">
      <c r="A1116" s="45" t="s">
        <v>1181</v>
      </c>
      <c r="B1116" s="45" t="s">
        <v>2</v>
      </c>
      <c r="C1116" s="23">
        <v>325</v>
      </c>
    </row>
    <row r="1117" spans="1:3" ht="13.2" x14ac:dyDescent="0.25">
      <c r="A1117" s="45" t="s">
        <v>1182</v>
      </c>
      <c r="B1117" s="45" t="s">
        <v>2</v>
      </c>
      <c r="C1117" s="23">
        <v>150</v>
      </c>
    </row>
    <row r="1118" spans="1:3" ht="13.2" x14ac:dyDescent="0.25">
      <c r="A1118" s="45" t="s">
        <v>1183</v>
      </c>
      <c r="B1118" s="45" t="s">
        <v>2</v>
      </c>
      <c r="C1118" s="23">
        <v>275</v>
      </c>
    </row>
    <row r="1119" spans="1:3" ht="13.2" x14ac:dyDescent="0.25">
      <c r="A1119" s="45" t="s">
        <v>1184</v>
      </c>
      <c r="B1119" s="45" t="s">
        <v>2</v>
      </c>
      <c r="C1119" s="23">
        <v>150</v>
      </c>
    </row>
    <row r="1120" spans="1:3" ht="13.2" x14ac:dyDescent="0.25">
      <c r="A1120" s="45" t="s">
        <v>1185</v>
      </c>
      <c r="B1120" s="45" t="s">
        <v>2</v>
      </c>
      <c r="C1120" s="23">
        <v>200</v>
      </c>
    </row>
    <row r="1121" spans="1:3" ht="13.2" x14ac:dyDescent="0.25">
      <c r="A1121" s="45" t="s">
        <v>1186</v>
      </c>
      <c r="B1121" s="45" t="s">
        <v>2</v>
      </c>
      <c r="C1121" s="23">
        <v>400</v>
      </c>
    </row>
    <row r="1122" spans="1:3" ht="13.2" x14ac:dyDescent="0.25">
      <c r="A1122" s="45" t="s">
        <v>1187</v>
      </c>
      <c r="B1122" s="45" t="s">
        <v>2</v>
      </c>
      <c r="C1122" s="23">
        <v>350</v>
      </c>
    </row>
    <row r="1123" spans="1:3" ht="13.2" x14ac:dyDescent="0.25">
      <c r="A1123" s="45" t="s">
        <v>1188</v>
      </c>
      <c r="B1123" s="45" t="s">
        <v>2</v>
      </c>
      <c r="C1123" s="23">
        <v>625</v>
      </c>
    </row>
    <row r="1124" spans="1:3" ht="13.2" x14ac:dyDescent="0.25">
      <c r="A1124" s="45" t="s">
        <v>1189</v>
      </c>
      <c r="B1124" s="45" t="s">
        <v>2</v>
      </c>
      <c r="C1124" s="23">
        <v>700</v>
      </c>
    </row>
    <row r="1125" spans="1:3" ht="13.2" x14ac:dyDescent="0.25">
      <c r="A1125" s="45" t="s">
        <v>1190</v>
      </c>
      <c r="B1125" s="45" t="s">
        <v>2</v>
      </c>
      <c r="C1125" s="23">
        <v>425</v>
      </c>
    </row>
    <row r="1126" spans="1:3" ht="13.2" x14ac:dyDescent="0.25">
      <c r="A1126" s="45" t="s">
        <v>1191</v>
      </c>
      <c r="B1126" s="45" t="s">
        <v>2</v>
      </c>
      <c r="C1126" s="23">
        <v>700</v>
      </c>
    </row>
    <row r="1127" spans="1:3" ht="13.2" x14ac:dyDescent="0.25">
      <c r="A1127" s="45" t="s">
        <v>1192</v>
      </c>
      <c r="B1127" s="45" t="s">
        <v>2</v>
      </c>
      <c r="C1127" s="23">
        <v>825</v>
      </c>
    </row>
    <row r="1128" spans="1:3" ht="13.2" x14ac:dyDescent="0.25">
      <c r="A1128" s="45" t="s">
        <v>1193</v>
      </c>
      <c r="B1128" s="45" t="s">
        <v>2</v>
      </c>
      <c r="C1128" s="23">
        <v>650</v>
      </c>
    </row>
    <row r="1129" spans="1:3" ht="13.2" x14ac:dyDescent="0.25">
      <c r="A1129" s="45" t="s">
        <v>1194</v>
      </c>
      <c r="B1129" s="45" t="s">
        <v>2</v>
      </c>
      <c r="C1129" s="23">
        <v>800</v>
      </c>
    </row>
    <row r="1130" spans="1:3" ht="13.2" x14ac:dyDescent="0.25">
      <c r="A1130" s="45" t="s">
        <v>1195</v>
      </c>
      <c r="B1130" s="45" t="s">
        <v>2</v>
      </c>
      <c r="C1130" s="23">
        <v>250</v>
      </c>
    </row>
    <row r="1131" spans="1:3" ht="13.2" x14ac:dyDescent="0.25">
      <c r="A1131" s="45" t="s">
        <v>1196</v>
      </c>
      <c r="B1131" s="45" t="s">
        <v>2</v>
      </c>
      <c r="C1131" s="23">
        <v>575</v>
      </c>
    </row>
    <row r="1132" spans="1:3" ht="13.2" x14ac:dyDescent="0.25">
      <c r="A1132" s="45" t="s">
        <v>1197</v>
      </c>
      <c r="B1132" s="45" t="s">
        <v>2</v>
      </c>
      <c r="C1132" s="23">
        <v>250</v>
      </c>
    </row>
    <row r="1133" spans="1:3" ht="13.2" x14ac:dyDescent="0.25">
      <c r="A1133" s="45" t="s">
        <v>1198</v>
      </c>
      <c r="B1133" s="45" t="s">
        <v>2</v>
      </c>
      <c r="C1133" s="23">
        <v>375</v>
      </c>
    </row>
    <row r="1134" spans="1:3" ht="13.2" x14ac:dyDescent="0.25">
      <c r="A1134" s="45" t="s">
        <v>1199</v>
      </c>
      <c r="B1134" s="45" t="s">
        <v>2</v>
      </c>
      <c r="C1134" s="23">
        <v>250</v>
      </c>
    </row>
    <row r="1135" spans="1:3" ht="13.2" x14ac:dyDescent="0.25">
      <c r="A1135" s="45" t="s">
        <v>1200</v>
      </c>
      <c r="B1135" s="45" t="s">
        <v>2</v>
      </c>
      <c r="C1135" s="23">
        <v>300</v>
      </c>
    </row>
    <row r="1136" spans="1:3" ht="13.2" x14ac:dyDescent="0.25">
      <c r="A1136" s="45" t="s">
        <v>1201</v>
      </c>
      <c r="B1136" s="45" t="s">
        <v>2</v>
      </c>
      <c r="C1136" s="23">
        <v>650</v>
      </c>
    </row>
    <row r="1137" spans="1:3" ht="13.2" x14ac:dyDescent="0.25">
      <c r="A1137" s="45" t="s">
        <v>1202</v>
      </c>
      <c r="B1137" s="45" t="s">
        <v>2</v>
      </c>
      <c r="C1137" s="23">
        <v>450</v>
      </c>
    </row>
    <row r="1138" spans="1:3" ht="13.2" x14ac:dyDescent="0.25">
      <c r="A1138" s="45" t="s">
        <v>1203</v>
      </c>
      <c r="B1138" s="45" t="s">
        <v>2</v>
      </c>
      <c r="C1138" s="23">
        <v>300</v>
      </c>
    </row>
    <row r="1139" spans="1:3" ht="13.2" x14ac:dyDescent="0.25">
      <c r="A1139" s="45" t="s">
        <v>1204</v>
      </c>
      <c r="B1139" s="45" t="s">
        <v>2</v>
      </c>
      <c r="C1139" s="23">
        <v>400</v>
      </c>
    </row>
    <row r="1140" spans="1:3" ht="13.2" x14ac:dyDescent="0.25">
      <c r="A1140" s="45" t="s">
        <v>1205</v>
      </c>
      <c r="B1140" s="45" t="s">
        <v>2</v>
      </c>
      <c r="C1140" s="23">
        <v>825</v>
      </c>
    </row>
    <row r="1141" spans="1:3" ht="13.2" x14ac:dyDescent="0.25">
      <c r="A1141" s="45" t="s">
        <v>1206</v>
      </c>
      <c r="B1141" s="45" t="s">
        <v>2</v>
      </c>
      <c r="C1141" s="23">
        <v>950</v>
      </c>
    </row>
    <row r="1142" spans="1:3" ht="13.2" x14ac:dyDescent="0.25">
      <c r="A1142" s="45" t="s">
        <v>1207</v>
      </c>
      <c r="B1142" s="45" t="s">
        <v>2</v>
      </c>
      <c r="C1142" s="23">
        <v>600</v>
      </c>
    </row>
    <row r="1143" spans="1:3" ht="13.2" x14ac:dyDescent="0.25">
      <c r="A1143" s="45" t="s">
        <v>1208</v>
      </c>
      <c r="B1143" s="45" t="s">
        <v>2</v>
      </c>
      <c r="C1143" s="23">
        <v>1075</v>
      </c>
    </row>
    <row r="1144" spans="1:3" ht="13.2" x14ac:dyDescent="0.25">
      <c r="A1144" s="45" t="s">
        <v>1209</v>
      </c>
      <c r="B1144" s="45" t="s">
        <v>2</v>
      </c>
      <c r="C1144" s="23">
        <v>675</v>
      </c>
    </row>
    <row r="1145" spans="1:3" ht="13.2" x14ac:dyDescent="0.25">
      <c r="A1145" s="45" t="s">
        <v>1210</v>
      </c>
      <c r="B1145" s="45" t="s">
        <v>2</v>
      </c>
      <c r="C1145" s="23">
        <v>500</v>
      </c>
    </row>
    <row r="1146" spans="1:3" ht="13.2" x14ac:dyDescent="0.25">
      <c r="A1146" s="45" t="s">
        <v>1211</v>
      </c>
      <c r="B1146" s="45" t="s">
        <v>2</v>
      </c>
      <c r="C1146" s="23">
        <v>700</v>
      </c>
    </row>
    <row r="1147" spans="1:3" ht="13.2" x14ac:dyDescent="0.25">
      <c r="A1147" s="45" t="s">
        <v>1212</v>
      </c>
      <c r="B1147" s="45" t="s">
        <v>2</v>
      </c>
      <c r="C1147" s="23">
        <v>900</v>
      </c>
    </row>
    <row r="1148" spans="1:3" ht="13.2" x14ac:dyDescent="0.25">
      <c r="A1148" s="45" t="s">
        <v>1213</v>
      </c>
      <c r="B1148" s="45" t="s">
        <v>2</v>
      </c>
      <c r="C1148" s="23">
        <v>575</v>
      </c>
    </row>
    <row r="1149" spans="1:3" ht="13.2" x14ac:dyDescent="0.25">
      <c r="A1149" s="45" t="s">
        <v>1214</v>
      </c>
      <c r="B1149" s="45" t="s">
        <v>2</v>
      </c>
      <c r="C1149" s="23">
        <v>325</v>
      </c>
    </row>
    <row r="1150" spans="1:3" ht="13.2" x14ac:dyDescent="0.25">
      <c r="A1150" s="45" t="s">
        <v>1215</v>
      </c>
      <c r="B1150" s="45" t="s">
        <v>2</v>
      </c>
      <c r="C1150" s="23">
        <v>950</v>
      </c>
    </row>
    <row r="1151" spans="1:3" ht="13.2" x14ac:dyDescent="0.25">
      <c r="A1151" s="45" t="s">
        <v>1216</v>
      </c>
      <c r="B1151" s="45" t="s">
        <v>2</v>
      </c>
      <c r="C1151" s="23">
        <v>450</v>
      </c>
    </row>
    <row r="1152" spans="1:3" ht="13.2" x14ac:dyDescent="0.25">
      <c r="A1152" s="45" t="s">
        <v>1217</v>
      </c>
      <c r="B1152" s="45" t="s">
        <v>2</v>
      </c>
      <c r="C1152" s="23">
        <v>550</v>
      </c>
    </row>
    <row r="1153" spans="1:3" ht="13.2" x14ac:dyDescent="0.25">
      <c r="A1153" s="45" t="s">
        <v>1218</v>
      </c>
      <c r="B1153" s="45" t="s">
        <v>2</v>
      </c>
      <c r="C1153" s="23">
        <v>650</v>
      </c>
    </row>
    <row r="1154" spans="1:3" ht="13.2" x14ac:dyDescent="0.25">
      <c r="A1154" s="45" t="s">
        <v>1219</v>
      </c>
      <c r="B1154" s="45" t="s">
        <v>2</v>
      </c>
      <c r="C1154" s="23">
        <v>675</v>
      </c>
    </row>
    <row r="1155" spans="1:3" ht="13.2" x14ac:dyDescent="0.25">
      <c r="A1155" s="45" t="s">
        <v>1220</v>
      </c>
      <c r="B1155" s="45" t="s">
        <v>2</v>
      </c>
      <c r="C1155" s="23">
        <v>650</v>
      </c>
    </row>
    <row r="1156" spans="1:3" ht="13.2" x14ac:dyDescent="0.25">
      <c r="A1156" s="45" t="s">
        <v>1221</v>
      </c>
      <c r="B1156" s="45" t="s">
        <v>2</v>
      </c>
      <c r="C1156" s="23">
        <v>675</v>
      </c>
    </row>
    <row r="1157" spans="1:3" ht="13.2" x14ac:dyDescent="0.25">
      <c r="A1157" s="45" t="s">
        <v>1222</v>
      </c>
      <c r="B1157" s="45" t="s">
        <v>2</v>
      </c>
      <c r="C1157" s="23">
        <v>525</v>
      </c>
    </row>
    <row r="1158" spans="1:3" ht="13.2" x14ac:dyDescent="0.25">
      <c r="A1158" s="45" t="s">
        <v>1223</v>
      </c>
      <c r="B1158" s="45" t="s">
        <v>2</v>
      </c>
      <c r="C1158" s="23">
        <v>725</v>
      </c>
    </row>
    <row r="1159" spans="1:3" ht="13.2" x14ac:dyDescent="0.25">
      <c r="A1159" s="45" t="s">
        <v>1224</v>
      </c>
      <c r="B1159" s="45" t="s">
        <v>2</v>
      </c>
      <c r="C1159" s="23">
        <v>1050</v>
      </c>
    </row>
    <row r="1160" spans="1:3" ht="13.2" x14ac:dyDescent="0.25">
      <c r="A1160" s="45" t="s">
        <v>1225</v>
      </c>
      <c r="B1160" s="45" t="s">
        <v>2</v>
      </c>
      <c r="C1160" s="23">
        <v>575</v>
      </c>
    </row>
    <row r="1161" spans="1:3" ht="13.2" x14ac:dyDescent="0.25">
      <c r="A1161" s="45" t="s">
        <v>1226</v>
      </c>
      <c r="B1161" s="45" t="s">
        <v>2</v>
      </c>
      <c r="C1161" s="23">
        <v>950</v>
      </c>
    </row>
    <row r="1162" spans="1:3" ht="13.2" x14ac:dyDescent="0.25">
      <c r="A1162" s="45" t="s">
        <v>1227</v>
      </c>
      <c r="B1162" s="45" t="s">
        <v>2</v>
      </c>
      <c r="C1162" s="23">
        <v>825</v>
      </c>
    </row>
    <row r="1163" spans="1:3" ht="13.2" x14ac:dyDescent="0.25">
      <c r="A1163" s="45" t="s">
        <v>1228</v>
      </c>
      <c r="B1163" s="45" t="s">
        <v>2</v>
      </c>
      <c r="C1163" s="23">
        <v>825</v>
      </c>
    </row>
    <row r="1164" spans="1:3" ht="13.2" x14ac:dyDescent="0.25">
      <c r="A1164" s="45" t="s">
        <v>1229</v>
      </c>
      <c r="B1164" s="45" t="s">
        <v>2</v>
      </c>
      <c r="C1164" s="23">
        <v>1025</v>
      </c>
    </row>
    <row r="1165" spans="1:3" ht="13.2" x14ac:dyDescent="0.25">
      <c r="A1165" s="45" t="s">
        <v>1230</v>
      </c>
      <c r="B1165" s="45" t="s">
        <v>2</v>
      </c>
      <c r="C1165" s="23">
        <v>925</v>
      </c>
    </row>
    <row r="1166" spans="1:3" ht="13.2" x14ac:dyDescent="0.25">
      <c r="A1166" s="45" t="s">
        <v>1231</v>
      </c>
      <c r="B1166" s="45" t="s">
        <v>2</v>
      </c>
      <c r="C1166" s="23">
        <v>975</v>
      </c>
    </row>
    <row r="1167" spans="1:3" ht="13.2" x14ac:dyDescent="0.25">
      <c r="A1167" s="45" t="s">
        <v>1232</v>
      </c>
      <c r="B1167" s="45" t="s">
        <v>2</v>
      </c>
      <c r="C1167" s="23">
        <v>625</v>
      </c>
    </row>
    <row r="1168" spans="1:3" ht="13.2" x14ac:dyDescent="0.25">
      <c r="A1168" s="45" t="s">
        <v>1233</v>
      </c>
      <c r="B1168" s="45" t="s">
        <v>2</v>
      </c>
      <c r="C1168" s="23">
        <v>1125</v>
      </c>
    </row>
    <row r="1169" spans="1:3" ht="13.2" x14ac:dyDescent="0.25">
      <c r="A1169" s="45" t="s">
        <v>1234</v>
      </c>
      <c r="B1169" s="45" t="s">
        <v>2</v>
      </c>
      <c r="C1169" s="23">
        <v>625</v>
      </c>
    </row>
    <row r="1170" spans="1:3" ht="13.2" x14ac:dyDescent="0.25">
      <c r="A1170" s="45" t="s">
        <v>1235</v>
      </c>
      <c r="B1170" s="45" t="s">
        <v>2</v>
      </c>
      <c r="C1170" s="23">
        <v>1300</v>
      </c>
    </row>
    <row r="1171" spans="1:3" ht="13.2" x14ac:dyDescent="0.25">
      <c r="A1171" s="45" t="s">
        <v>1236</v>
      </c>
      <c r="B1171" s="45" t="s">
        <v>2</v>
      </c>
      <c r="C1171" s="23">
        <v>800</v>
      </c>
    </row>
    <row r="1172" spans="1:3" ht="13.2" x14ac:dyDescent="0.25">
      <c r="A1172" s="45" t="s">
        <v>1237</v>
      </c>
      <c r="B1172" s="45" t="s">
        <v>2</v>
      </c>
      <c r="C1172" s="23">
        <v>375</v>
      </c>
    </row>
    <row r="1173" spans="1:3" ht="13.2" x14ac:dyDescent="0.25">
      <c r="A1173" s="45" t="s">
        <v>1238</v>
      </c>
      <c r="B1173" s="45" t="s">
        <v>2</v>
      </c>
      <c r="C1173" s="23">
        <v>400</v>
      </c>
    </row>
    <row r="1174" spans="1:3" ht="13.2" x14ac:dyDescent="0.25">
      <c r="A1174" s="45" t="s">
        <v>1239</v>
      </c>
      <c r="B1174" s="45" t="s">
        <v>2</v>
      </c>
      <c r="C1174" s="23">
        <v>800</v>
      </c>
    </row>
    <row r="1175" spans="1:3" ht="13.2" x14ac:dyDescent="0.25">
      <c r="A1175" s="45" t="s">
        <v>1240</v>
      </c>
      <c r="B1175" s="45" t="s">
        <v>2</v>
      </c>
      <c r="C1175" s="23">
        <v>450</v>
      </c>
    </row>
    <row r="1176" spans="1:3" ht="13.2" x14ac:dyDescent="0.25">
      <c r="A1176" s="45" t="s">
        <v>1241</v>
      </c>
      <c r="B1176" s="45" t="s">
        <v>2</v>
      </c>
      <c r="C1176" s="23">
        <v>600</v>
      </c>
    </row>
    <row r="1177" spans="1:3" ht="13.2" x14ac:dyDescent="0.25">
      <c r="A1177" s="45" t="s">
        <v>1242</v>
      </c>
      <c r="B1177" s="45" t="s">
        <v>2</v>
      </c>
      <c r="C1177" s="23">
        <v>900</v>
      </c>
    </row>
    <row r="1178" spans="1:3" ht="13.2" x14ac:dyDescent="0.25">
      <c r="A1178" s="45" t="s">
        <v>1243</v>
      </c>
      <c r="B1178" s="45" t="s">
        <v>2</v>
      </c>
      <c r="C1178" s="23">
        <v>875</v>
      </c>
    </row>
    <row r="1179" spans="1:3" ht="13.2" x14ac:dyDescent="0.25">
      <c r="A1179" s="45" t="s">
        <v>1244</v>
      </c>
      <c r="B1179" s="45" t="s">
        <v>2</v>
      </c>
      <c r="C1179" s="23">
        <v>525</v>
      </c>
    </row>
    <row r="1180" spans="1:3" ht="13.2" x14ac:dyDescent="0.25">
      <c r="A1180" s="45" t="s">
        <v>1245</v>
      </c>
      <c r="B1180" s="45" t="s">
        <v>2</v>
      </c>
      <c r="C1180" s="23">
        <v>950</v>
      </c>
    </row>
    <row r="1181" spans="1:3" ht="13.2" x14ac:dyDescent="0.25">
      <c r="A1181" s="45" t="s">
        <v>1246</v>
      </c>
      <c r="B1181" s="45" t="s">
        <v>2</v>
      </c>
      <c r="C1181" s="23">
        <v>625</v>
      </c>
    </row>
    <row r="1182" spans="1:3" ht="13.2" x14ac:dyDescent="0.25">
      <c r="A1182" s="45" t="s">
        <v>1247</v>
      </c>
      <c r="B1182" s="45" t="s">
        <v>2</v>
      </c>
      <c r="C1182" s="23">
        <v>275</v>
      </c>
    </row>
    <row r="1183" spans="1:3" ht="13.2" x14ac:dyDescent="0.25">
      <c r="A1183" s="45" t="s">
        <v>1248</v>
      </c>
      <c r="B1183" s="45" t="s">
        <v>2</v>
      </c>
      <c r="C1183" s="23">
        <v>325</v>
      </c>
    </row>
    <row r="1184" spans="1:3" ht="13.2" x14ac:dyDescent="0.25">
      <c r="A1184" s="45" t="s">
        <v>1249</v>
      </c>
      <c r="B1184" s="45" t="s">
        <v>2</v>
      </c>
      <c r="C1184" s="23">
        <v>350</v>
      </c>
    </row>
    <row r="1185" spans="1:3" ht="13.2" x14ac:dyDescent="0.25">
      <c r="A1185" s="45" t="s">
        <v>1250</v>
      </c>
      <c r="B1185" s="45" t="s">
        <v>2</v>
      </c>
      <c r="C1185" s="23">
        <v>300</v>
      </c>
    </row>
    <row r="1186" spans="1:3" ht="13.2" x14ac:dyDescent="0.25">
      <c r="A1186" s="45" t="s">
        <v>1251</v>
      </c>
      <c r="B1186" s="45" t="s">
        <v>2</v>
      </c>
      <c r="C1186" s="23">
        <v>775</v>
      </c>
    </row>
    <row r="1187" spans="1:3" ht="13.2" x14ac:dyDescent="0.25">
      <c r="A1187" s="45" t="s">
        <v>1252</v>
      </c>
      <c r="B1187" s="45" t="s">
        <v>2</v>
      </c>
      <c r="C1187" s="23">
        <v>275</v>
      </c>
    </row>
    <row r="1188" spans="1:3" ht="13.2" x14ac:dyDescent="0.25">
      <c r="A1188" s="45" t="s">
        <v>1253</v>
      </c>
      <c r="B1188" s="45" t="s">
        <v>2</v>
      </c>
      <c r="C1188" s="23">
        <v>325</v>
      </c>
    </row>
    <row r="1189" spans="1:3" ht="13.2" x14ac:dyDescent="0.25">
      <c r="A1189" s="45" t="s">
        <v>1254</v>
      </c>
      <c r="B1189" s="45" t="s">
        <v>2</v>
      </c>
      <c r="C1189" s="23">
        <v>375</v>
      </c>
    </row>
    <row r="1190" spans="1:3" ht="13.2" x14ac:dyDescent="0.25">
      <c r="A1190" s="45" t="s">
        <v>1255</v>
      </c>
      <c r="B1190" s="45" t="s">
        <v>2</v>
      </c>
      <c r="C1190" s="23">
        <v>375</v>
      </c>
    </row>
    <row r="1191" spans="1:3" ht="13.2" x14ac:dyDescent="0.25">
      <c r="A1191" s="45" t="s">
        <v>1256</v>
      </c>
      <c r="B1191" s="45" t="s">
        <v>2</v>
      </c>
      <c r="C1191" s="23">
        <v>475</v>
      </c>
    </row>
    <row r="1192" spans="1:3" ht="13.2" x14ac:dyDescent="0.25">
      <c r="A1192" s="45" t="s">
        <v>1257</v>
      </c>
      <c r="B1192" s="45" t="s">
        <v>2</v>
      </c>
      <c r="C1192" s="23">
        <v>275</v>
      </c>
    </row>
    <row r="1193" spans="1:3" ht="13.2" x14ac:dyDescent="0.25">
      <c r="A1193" s="45" t="s">
        <v>1258</v>
      </c>
      <c r="B1193" s="45" t="s">
        <v>2</v>
      </c>
      <c r="C1193" s="23">
        <v>300</v>
      </c>
    </row>
    <row r="1194" spans="1:3" ht="13.2" x14ac:dyDescent="0.25">
      <c r="A1194" s="45" t="s">
        <v>1259</v>
      </c>
      <c r="B1194" s="45" t="s">
        <v>2</v>
      </c>
      <c r="C1194" s="23">
        <v>275</v>
      </c>
    </row>
    <row r="1195" spans="1:3" ht="13.2" x14ac:dyDescent="0.25">
      <c r="A1195" s="45" t="s">
        <v>1260</v>
      </c>
      <c r="B1195" s="45" t="s">
        <v>2</v>
      </c>
      <c r="C1195" s="23">
        <v>325</v>
      </c>
    </row>
    <row r="1196" spans="1:3" ht="13.2" x14ac:dyDescent="0.25">
      <c r="A1196" s="45" t="s">
        <v>1261</v>
      </c>
      <c r="B1196" s="45" t="s">
        <v>2</v>
      </c>
      <c r="C1196" s="23">
        <v>150</v>
      </c>
    </row>
    <row r="1197" spans="1:3" ht="13.2" x14ac:dyDescent="0.25">
      <c r="A1197" s="45" t="s">
        <v>1262</v>
      </c>
      <c r="B1197" s="45" t="s">
        <v>2</v>
      </c>
      <c r="C1197" s="23">
        <v>250</v>
      </c>
    </row>
    <row r="1198" spans="1:3" ht="13.2" x14ac:dyDescent="0.25">
      <c r="A1198" s="45" t="s">
        <v>1263</v>
      </c>
      <c r="B1198" s="45" t="s">
        <v>2</v>
      </c>
      <c r="C1198" s="23">
        <v>500</v>
      </c>
    </row>
    <row r="1199" spans="1:3" ht="13.2" x14ac:dyDescent="0.25">
      <c r="A1199" s="45" t="s">
        <v>1264</v>
      </c>
      <c r="B1199" s="45" t="s">
        <v>2</v>
      </c>
      <c r="C1199" s="23">
        <v>375</v>
      </c>
    </row>
    <row r="1200" spans="1:3" ht="13.2" x14ac:dyDescent="0.25">
      <c r="A1200" s="45" t="s">
        <v>1265</v>
      </c>
      <c r="B1200" s="45" t="s">
        <v>2</v>
      </c>
      <c r="C1200" s="23">
        <v>350</v>
      </c>
    </row>
    <row r="1201" spans="1:3" ht="13.2" x14ac:dyDescent="0.25">
      <c r="A1201" s="45" t="s">
        <v>1266</v>
      </c>
      <c r="B1201" s="45" t="s">
        <v>2</v>
      </c>
      <c r="C1201" s="23">
        <v>225</v>
      </c>
    </row>
    <row r="1202" spans="1:3" ht="13.2" x14ac:dyDescent="0.25">
      <c r="A1202" s="45" t="s">
        <v>1267</v>
      </c>
      <c r="B1202" s="45" t="s">
        <v>2</v>
      </c>
      <c r="C1202" s="23">
        <v>150</v>
      </c>
    </row>
    <row r="1203" spans="1:3" ht="13.2" x14ac:dyDescent="0.25">
      <c r="A1203" s="45" t="s">
        <v>1268</v>
      </c>
      <c r="B1203" s="45" t="s">
        <v>2</v>
      </c>
      <c r="C1203" s="23">
        <v>200</v>
      </c>
    </row>
    <row r="1204" spans="1:3" ht="13.2" x14ac:dyDescent="0.25">
      <c r="A1204" s="45" t="s">
        <v>1269</v>
      </c>
      <c r="B1204" s="45" t="s">
        <v>2</v>
      </c>
      <c r="C1204" s="23">
        <v>350</v>
      </c>
    </row>
    <row r="1205" spans="1:3" ht="13.2" x14ac:dyDescent="0.25">
      <c r="A1205" s="45" t="s">
        <v>1270</v>
      </c>
      <c r="B1205" s="45" t="s">
        <v>2</v>
      </c>
      <c r="C1205" s="23">
        <v>700</v>
      </c>
    </row>
    <row r="1206" spans="1:3" ht="13.2" x14ac:dyDescent="0.25">
      <c r="A1206" s="45" t="s">
        <v>1271</v>
      </c>
      <c r="B1206" s="45" t="s">
        <v>2</v>
      </c>
      <c r="C1206" s="23">
        <v>450</v>
      </c>
    </row>
    <row r="1207" spans="1:3" ht="13.2" x14ac:dyDescent="0.25">
      <c r="A1207" s="45" t="s">
        <v>1272</v>
      </c>
      <c r="B1207" s="45" t="s">
        <v>2</v>
      </c>
      <c r="C1207" s="23">
        <v>425</v>
      </c>
    </row>
    <row r="1208" spans="1:3" ht="13.2" x14ac:dyDescent="0.25">
      <c r="A1208" s="45" t="s">
        <v>1273</v>
      </c>
      <c r="B1208" s="45" t="s">
        <v>2</v>
      </c>
      <c r="C1208" s="23">
        <v>325</v>
      </c>
    </row>
    <row r="1209" spans="1:3" ht="13.2" x14ac:dyDescent="0.25">
      <c r="A1209" s="45" t="s">
        <v>1274</v>
      </c>
      <c r="B1209" s="45" t="s">
        <v>2</v>
      </c>
      <c r="C1209" s="23">
        <v>300</v>
      </c>
    </row>
    <row r="1210" spans="1:3" ht="13.2" x14ac:dyDescent="0.25">
      <c r="A1210" s="45" t="s">
        <v>1275</v>
      </c>
      <c r="B1210" s="45" t="s">
        <v>2</v>
      </c>
      <c r="C1210" s="23">
        <v>150</v>
      </c>
    </row>
    <row r="1211" spans="1:3" ht="13.2" x14ac:dyDescent="0.25">
      <c r="A1211" s="45" t="s">
        <v>1276</v>
      </c>
      <c r="B1211" s="45" t="s">
        <v>2</v>
      </c>
      <c r="C1211" s="23">
        <v>575</v>
      </c>
    </row>
    <row r="1212" spans="1:3" ht="13.2" x14ac:dyDescent="0.25">
      <c r="A1212" s="45" t="s">
        <v>1277</v>
      </c>
      <c r="B1212" s="45" t="s">
        <v>2</v>
      </c>
      <c r="C1212" s="23">
        <v>400</v>
      </c>
    </row>
    <row r="1213" spans="1:3" ht="13.2" x14ac:dyDescent="0.25">
      <c r="A1213" s="45" t="s">
        <v>1278</v>
      </c>
      <c r="B1213" s="45" t="s">
        <v>2</v>
      </c>
      <c r="C1213" s="23">
        <v>250</v>
      </c>
    </row>
    <row r="1214" spans="1:3" ht="13.2" x14ac:dyDescent="0.25">
      <c r="A1214" s="45" t="s">
        <v>1279</v>
      </c>
      <c r="B1214" s="45" t="s">
        <v>2</v>
      </c>
      <c r="C1214" s="23">
        <v>400</v>
      </c>
    </row>
    <row r="1215" spans="1:3" ht="13.2" x14ac:dyDescent="0.25">
      <c r="A1215" s="45" t="s">
        <v>1280</v>
      </c>
      <c r="B1215" s="45" t="s">
        <v>2</v>
      </c>
      <c r="C1215" s="23">
        <v>400</v>
      </c>
    </row>
    <row r="1216" spans="1:3" ht="13.2" x14ac:dyDescent="0.25">
      <c r="A1216" s="45" t="s">
        <v>1281</v>
      </c>
      <c r="B1216" s="45" t="s">
        <v>2</v>
      </c>
      <c r="C1216" s="23">
        <v>300</v>
      </c>
    </row>
    <row r="1217" spans="1:3" ht="13.2" x14ac:dyDescent="0.25">
      <c r="A1217" s="45" t="s">
        <v>1282</v>
      </c>
      <c r="B1217" s="45" t="s">
        <v>2</v>
      </c>
      <c r="C1217" s="23">
        <v>300</v>
      </c>
    </row>
    <row r="1218" spans="1:3" ht="13.2" x14ac:dyDescent="0.25">
      <c r="A1218" s="45" t="s">
        <v>1283</v>
      </c>
      <c r="B1218" s="45" t="s">
        <v>2</v>
      </c>
      <c r="C1218" s="23">
        <v>200</v>
      </c>
    </row>
    <row r="1219" spans="1:3" ht="13.2" x14ac:dyDescent="0.25">
      <c r="A1219" s="45" t="s">
        <v>1284</v>
      </c>
      <c r="B1219" s="45" t="s">
        <v>2</v>
      </c>
      <c r="C1219" s="23">
        <v>875</v>
      </c>
    </row>
    <row r="1220" spans="1:3" ht="13.2" x14ac:dyDescent="0.25">
      <c r="A1220" s="45" t="s">
        <v>1285</v>
      </c>
      <c r="B1220" s="45" t="s">
        <v>2</v>
      </c>
      <c r="C1220" s="23">
        <v>150</v>
      </c>
    </row>
    <row r="1221" spans="1:3" ht="13.2" x14ac:dyDescent="0.25">
      <c r="A1221" s="45" t="s">
        <v>1286</v>
      </c>
      <c r="B1221" s="45" t="s">
        <v>2</v>
      </c>
      <c r="C1221" s="23">
        <v>275</v>
      </c>
    </row>
    <row r="1222" spans="1:3" ht="13.2" x14ac:dyDescent="0.25">
      <c r="A1222" s="45" t="s">
        <v>1287</v>
      </c>
      <c r="B1222" s="45" t="s">
        <v>2</v>
      </c>
      <c r="C1222" s="23">
        <v>350</v>
      </c>
    </row>
    <row r="1223" spans="1:3" ht="13.2" x14ac:dyDescent="0.25">
      <c r="A1223" s="45" t="s">
        <v>1288</v>
      </c>
      <c r="B1223" s="45" t="s">
        <v>2</v>
      </c>
      <c r="C1223" s="23">
        <v>150</v>
      </c>
    </row>
    <row r="1224" spans="1:3" ht="13.2" x14ac:dyDescent="0.25">
      <c r="A1224" s="45" t="s">
        <v>1289</v>
      </c>
      <c r="B1224" s="45" t="s">
        <v>2</v>
      </c>
      <c r="C1224" s="23">
        <v>325</v>
      </c>
    </row>
    <row r="1225" spans="1:3" ht="13.2" x14ac:dyDescent="0.25">
      <c r="A1225" s="45" t="s">
        <v>1290</v>
      </c>
      <c r="B1225" s="45" t="s">
        <v>2</v>
      </c>
      <c r="C1225" s="23">
        <v>400</v>
      </c>
    </row>
    <row r="1226" spans="1:3" ht="13.2" x14ac:dyDescent="0.25">
      <c r="A1226" s="45" t="s">
        <v>1291</v>
      </c>
      <c r="B1226" s="45" t="s">
        <v>2</v>
      </c>
      <c r="C1226" s="23">
        <v>25</v>
      </c>
    </row>
    <row r="1227" spans="1:3" ht="13.2" x14ac:dyDescent="0.25">
      <c r="A1227" s="45" t="s">
        <v>1292</v>
      </c>
      <c r="B1227" s="45" t="s">
        <v>2</v>
      </c>
      <c r="C1227" s="23">
        <v>875</v>
      </c>
    </row>
    <row r="1228" spans="1:3" ht="13.2" x14ac:dyDescent="0.25">
      <c r="A1228" s="45" t="s">
        <v>1293</v>
      </c>
      <c r="B1228" s="45" t="s">
        <v>2</v>
      </c>
      <c r="C1228" s="23">
        <v>150</v>
      </c>
    </row>
    <row r="1229" spans="1:3" ht="13.2" x14ac:dyDescent="0.25">
      <c r="A1229" s="45" t="s">
        <v>1294</v>
      </c>
      <c r="B1229" s="45" t="s">
        <v>2</v>
      </c>
      <c r="C1229" s="23">
        <v>150</v>
      </c>
    </row>
    <row r="1230" spans="1:3" ht="13.2" x14ac:dyDescent="0.25">
      <c r="A1230" s="45" t="s">
        <v>1295</v>
      </c>
      <c r="B1230" s="45" t="s">
        <v>2</v>
      </c>
      <c r="C1230" s="23">
        <v>750</v>
      </c>
    </row>
    <row r="1231" spans="1:3" ht="13.2" x14ac:dyDescent="0.25">
      <c r="A1231" s="45" t="s">
        <v>1296</v>
      </c>
      <c r="B1231" s="45" t="s">
        <v>2</v>
      </c>
      <c r="C1231" s="23">
        <v>450</v>
      </c>
    </row>
    <row r="1232" spans="1:3" ht="13.2" x14ac:dyDescent="0.25">
      <c r="A1232" s="45" t="s">
        <v>1297</v>
      </c>
      <c r="B1232" s="45" t="s">
        <v>2</v>
      </c>
      <c r="C1232" s="23">
        <v>150</v>
      </c>
    </row>
    <row r="1233" spans="1:3" ht="13.2" x14ac:dyDescent="0.25">
      <c r="A1233" s="45" t="s">
        <v>1298</v>
      </c>
      <c r="B1233" s="45" t="s">
        <v>2</v>
      </c>
      <c r="C1233" s="23">
        <v>350</v>
      </c>
    </row>
    <row r="1234" spans="1:3" ht="13.2" x14ac:dyDescent="0.25">
      <c r="A1234" s="45" t="s">
        <v>1299</v>
      </c>
      <c r="B1234" s="45" t="s">
        <v>2</v>
      </c>
      <c r="C1234" s="23">
        <v>225</v>
      </c>
    </row>
    <row r="1235" spans="1:3" ht="13.2" x14ac:dyDescent="0.25">
      <c r="A1235" s="45" t="s">
        <v>1300</v>
      </c>
      <c r="B1235" s="45" t="s">
        <v>2</v>
      </c>
      <c r="C1235" s="23">
        <v>450</v>
      </c>
    </row>
    <row r="1236" spans="1:3" ht="13.2" x14ac:dyDescent="0.25">
      <c r="A1236" s="45" t="s">
        <v>1301</v>
      </c>
      <c r="B1236" s="45" t="s">
        <v>2</v>
      </c>
      <c r="C1236" s="23">
        <v>350</v>
      </c>
    </row>
    <row r="1237" spans="1:3" ht="13.2" x14ac:dyDescent="0.25">
      <c r="A1237" s="45" t="s">
        <v>1302</v>
      </c>
      <c r="B1237" s="45" t="s">
        <v>2</v>
      </c>
      <c r="C1237" s="23">
        <v>325</v>
      </c>
    </row>
    <row r="1238" spans="1:3" ht="13.2" x14ac:dyDescent="0.25">
      <c r="A1238" s="45" t="s">
        <v>1303</v>
      </c>
      <c r="B1238" s="45" t="s">
        <v>2</v>
      </c>
      <c r="C1238" s="23">
        <v>250</v>
      </c>
    </row>
    <row r="1239" spans="1:3" ht="13.2" x14ac:dyDescent="0.25">
      <c r="A1239" s="45" t="s">
        <v>1304</v>
      </c>
      <c r="B1239" s="45" t="s">
        <v>2</v>
      </c>
      <c r="C1239" s="23">
        <v>200</v>
      </c>
    </row>
    <row r="1240" spans="1:3" ht="13.2" x14ac:dyDescent="0.25">
      <c r="A1240" s="45" t="s">
        <v>1305</v>
      </c>
      <c r="B1240" s="45" t="s">
        <v>2</v>
      </c>
      <c r="C1240" s="23">
        <v>225</v>
      </c>
    </row>
    <row r="1241" spans="1:3" ht="13.2" x14ac:dyDescent="0.25">
      <c r="A1241" s="45" t="s">
        <v>1306</v>
      </c>
      <c r="B1241" s="45" t="s">
        <v>2</v>
      </c>
      <c r="C1241" s="23">
        <v>200</v>
      </c>
    </row>
    <row r="1242" spans="1:3" ht="13.2" x14ac:dyDescent="0.25">
      <c r="A1242" s="45" t="s">
        <v>1307</v>
      </c>
      <c r="B1242" s="45" t="s">
        <v>2</v>
      </c>
      <c r="C1242" s="23">
        <v>525</v>
      </c>
    </row>
    <row r="1243" spans="1:3" ht="13.2" x14ac:dyDescent="0.25">
      <c r="A1243" s="45" t="s">
        <v>1308</v>
      </c>
      <c r="B1243" s="45" t="s">
        <v>2</v>
      </c>
      <c r="C1243" s="23">
        <v>150</v>
      </c>
    </row>
    <row r="1244" spans="1:3" ht="13.2" x14ac:dyDescent="0.25">
      <c r="A1244" s="45" t="s">
        <v>1309</v>
      </c>
      <c r="B1244" s="45" t="s">
        <v>2</v>
      </c>
      <c r="C1244" s="23">
        <v>725</v>
      </c>
    </row>
    <row r="1245" spans="1:3" ht="13.2" x14ac:dyDescent="0.25">
      <c r="A1245" s="45" t="s">
        <v>1310</v>
      </c>
      <c r="B1245" s="45" t="s">
        <v>2</v>
      </c>
      <c r="C1245" s="23">
        <v>500</v>
      </c>
    </row>
    <row r="1246" spans="1:3" ht="13.2" x14ac:dyDescent="0.25">
      <c r="A1246" s="45" t="s">
        <v>1311</v>
      </c>
      <c r="B1246" s="45" t="s">
        <v>2</v>
      </c>
      <c r="C1246" s="23">
        <v>425</v>
      </c>
    </row>
    <row r="1247" spans="1:3" ht="13.2" x14ac:dyDescent="0.25">
      <c r="A1247" s="45" t="s">
        <v>1312</v>
      </c>
      <c r="B1247" s="45" t="s">
        <v>2</v>
      </c>
      <c r="C1247" s="23">
        <v>450</v>
      </c>
    </row>
    <row r="1248" spans="1:3" ht="13.2" x14ac:dyDescent="0.25">
      <c r="A1248" s="45" t="s">
        <v>1313</v>
      </c>
      <c r="B1248" s="45" t="s">
        <v>2</v>
      </c>
      <c r="C1248" s="23">
        <v>150</v>
      </c>
    </row>
    <row r="1249" spans="1:3" ht="13.2" x14ac:dyDescent="0.25">
      <c r="A1249" s="45" t="s">
        <v>1314</v>
      </c>
      <c r="B1249" s="45" t="s">
        <v>2</v>
      </c>
      <c r="C1249" s="23">
        <v>150</v>
      </c>
    </row>
    <row r="1250" spans="1:3" ht="13.2" x14ac:dyDescent="0.25">
      <c r="A1250" s="45" t="s">
        <v>1315</v>
      </c>
      <c r="B1250" s="45" t="s">
        <v>2</v>
      </c>
      <c r="C1250" s="23">
        <v>150</v>
      </c>
    </row>
    <row r="1251" spans="1:3" ht="13.2" x14ac:dyDescent="0.25">
      <c r="A1251" s="45" t="s">
        <v>1316</v>
      </c>
      <c r="B1251" s="45" t="s">
        <v>2</v>
      </c>
      <c r="C1251" s="23">
        <v>325</v>
      </c>
    </row>
    <row r="1252" spans="1:3" ht="13.2" x14ac:dyDescent="0.25">
      <c r="A1252" s="45" t="s">
        <v>1317</v>
      </c>
      <c r="B1252" s="45" t="s">
        <v>2</v>
      </c>
      <c r="C1252" s="23">
        <v>275</v>
      </c>
    </row>
    <row r="1253" spans="1:3" ht="13.2" x14ac:dyDescent="0.25">
      <c r="A1253" s="45" t="s">
        <v>1318</v>
      </c>
      <c r="B1253" s="45" t="s">
        <v>2</v>
      </c>
      <c r="C1253" s="23">
        <v>250</v>
      </c>
    </row>
    <row r="1254" spans="1:3" ht="13.2" x14ac:dyDescent="0.25">
      <c r="A1254" s="45" t="s">
        <v>1319</v>
      </c>
      <c r="B1254" s="45" t="s">
        <v>2</v>
      </c>
      <c r="C1254" s="23">
        <v>150</v>
      </c>
    </row>
    <row r="1255" spans="1:3" ht="13.2" x14ac:dyDescent="0.25">
      <c r="A1255" s="45" t="s">
        <v>1320</v>
      </c>
      <c r="B1255" s="45" t="s">
        <v>2</v>
      </c>
      <c r="C1255" s="23">
        <v>975</v>
      </c>
    </row>
    <row r="1256" spans="1:3" ht="13.2" x14ac:dyDescent="0.25">
      <c r="A1256" s="45" t="s">
        <v>1321</v>
      </c>
      <c r="B1256" s="45" t="s">
        <v>2</v>
      </c>
      <c r="C1256" s="23">
        <v>875</v>
      </c>
    </row>
    <row r="1257" spans="1:3" ht="13.2" x14ac:dyDescent="0.25">
      <c r="A1257" s="45" t="s">
        <v>1322</v>
      </c>
      <c r="B1257" s="45" t="s">
        <v>2</v>
      </c>
      <c r="C1257" s="23">
        <v>1175</v>
      </c>
    </row>
    <row r="1258" spans="1:3" ht="13.2" x14ac:dyDescent="0.25">
      <c r="A1258" s="45" t="s">
        <v>1323</v>
      </c>
      <c r="B1258" s="45" t="s">
        <v>2</v>
      </c>
      <c r="C1258" s="23">
        <v>275</v>
      </c>
    </row>
    <row r="1259" spans="1:3" ht="13.2" x14ac:dyDescent="0.25">
      <c r="A1259" s="45" t="s">
        <v>1324</v>
      </c>
      <c r="B1259" s="45" t="s">
        <v>2</v>
      </c>
      <c r="C1259" s="23">
        <v>475</v>
      </c>
    </row>
    <row r="1260" spans="1:3" ht="13.2" x14ac:dyDescent="0.25">
      <c r="A1260" s="45" t="s">
        <v>1325</v>
      </c>
      <c r="B1260" s="45" t="s">
        <v>2</v>
      </c>
      <c r="C1260" s="23">
        <v>1650</v>
      </c>
    </row>
    <row r="1261" spans="1:3" ht="13.2" x14ac:dyDescent="0.25">
      <c r="A1261" s="45" t="s">
        <v>1326</v>
      </c>
      <c r="B1261" s="45" t="s">
        <v>2</v>
      </c>
      <c r="C1261" s="23">
        <v>1550</v>
      </c>
    </row>
    <row r="1262" spans="1:3" ht="13.2" x14ac:dyDescent="0.25">
      <c r="A1262" s="45" t="s">
        <v>1327</v>
      </c>
      <c r="B1262" s="45" t="s">
        <v>2</v>
      </c>
      <c r="C1262" s="23">
        <v>525</v>
      </c>
    </row>
    <row r="1263" spans="1:3" ht="13.2" x14ac:dyDescent="0.25">
      <c r="A1263" s="45" t="s">
        <v>1328</v>
      </c>
      <c r="B1263" s="45" t="s">
        <v>2</v>
      </c>
      <c r="C1263" s="23">
        <v>325</v>
      </c>
    </row>
    <row r="1264" spans="1:3" ht="13.2" x14ac:dyDescent="0.25">
      <c r="A1264" s="45" t="s">
        <v>1329</v>
      </c>
      <c r="B1264" s="45" t="s">
        <v>2</v>
      </c>
      <c r="C1264" s="23">
        <v>525</v>
      </c>
    </row>
    <row r="1265" spans="1:3" ht="13.2" x14ac:dyDescent="0.25">
      <c r="A1265" s="45" t="s">
        <v>1330</v>
      </c>
      <c r="B1265" s="45" t="s">
        <v>2</v>
      </c>
      <c r="C1265" s="23">
        <v>250</v>
      </c>
    </row>
    <row r="1266" spans="1:3" ht="13.2" x14ac:dyDescent="0.25">
      <c r="A1266" s="45" t="s">
        <v>1331</v>
      </c>
      <c r="B1266" s="45" t="s">
        <v>2</v>
      </c>
      <c r="C1266" s="23">
        <v>400</v>
      </c>
    </row>
    <row r="1267" spans="1:3" ht="13.2" x14ac:dyDescent="0.25">
      <c r="A1267" s="45" t="s">
        <v>1332</v>
      </c>
      <c r="B1267" s="45" t="s">
        <v>2</v>
      </c>
      <c r="C1267" s="23">
        <v>250</v>
      </c>
    </row>
    <row r="1268" spans="1:3" ht="13.2" x14ac:dyDescent="0.25">
      <c r="A1268" s="45" t="s">
        <v>1333</v>
      </c>
      <c r="B1268" s="45" t="s">
        <v>2</v>
      </c>
      <c r="C1268" s="23">
        <v>425</v>
      </c>
    </row>
    <row r="1269" spans="1:3" ht="13.2" x14ac:dyDescent="0.25">
      <c r="A1269" s="45" t="s">
        <v>1334</v>
      </c>
      <c r="B1269" s="45" t="s">
        <v>2</v>
      </c>
      <c r="C1269" s="23">
        <v>650</v>
      </c>
    </row>
    <row r="1270" spans="1:3" ht="13.2" x14ac:dyDescent="0.25">
      <c r="A1270" s="45" t="s">
        <v>1335</v>
      </c>
      <c r="B1270" s="45" t="s">
        <v>2</v>
      </c>
      <c r="C1270" s="23">
        <v>850</v>
      </c>
    </row>
    <row r="1271" spans="1:3" ht="13.2" x14ac:dyDescent="0.25">
      <c r="A1271" s="45" t="s">
        <v>1336</v>
      </c>
      <c r="B1271" s="45" t="s">
        <v>2</v>
      </c>
      <c r="C1271" s="23">
        <v>250</v>
      </c>
    </row>
    <row r="1272" spans="1:3" ht="13.2" x14ac:dyDescent="0.25">
      <c r="A1272" s="45" t="s">
        <v>1337</v>
      </c>
      <c r="B1272" s="45" t="s">
        <v>2</v>
      </c>
      <c r="C1272" s="23">
        <v>275</v>
      </c>
    </row>
    <row r="1273" spans="1:3" ht="13.2" x14ac:dyDescent="0.25">
      <c r="A1273" s="45" t="s">
        <v>1338</v>
      </c>
      <c r="B1273" s="45" t="s">
        <v>2</v>
      </c>
      <c r="C1273" s="23">
        <v>25</v>
      </c>
    </row>
    <row r="1274" spans="1:3" ht="13.2" x14ac:dyDescent="0.25">
      <c r="A1274" s="45" t="s">
        <v>1339</v>
      </c>
      <c r="B1274" s="45" t="s">
        <v>2</v>
      </c>
      <c r="C1274" s="23">
        <v>600</v>
      </c>
    </row>
    <row r="1275" spans="1:3" ht="13.2" x14ac:dyDescent="0.25">
      <c r="A1275" s="45" t="s">
        <v>1340</v>
      </c>
      <c r="B1275" s="45" t="s">
        <v>2</v>
      </c>
      <c r="C1275" s="23">
        <v>450</v>
      </c>
    </row>
    <row r="1276" spans="1:3" ht="13.2" x14ac:dyDescent="0.25">
      <c r="A1276" s="45" t="s">
        <v>1341</v>
      </c>
      <c r="B1276" s="45" t="s">
        <v>2</v>
      </c>
      <c r="C1276" s="23">
        <v>550</v>
      </c>
    </row>
    <row r="1277" spans="1:3" ht="13.2" x14ac:dyDescent="0.25">
      <c r="A1277" s="45" t="s">
        <v>1342</v>
      </c>
      <c r="B1277" s="45" t="s">
        <v>2</v>
      </c>
      <c r="C1277" s="23">
        <v>700</v>
      </c>
    </row>
    <row r="1278" spans="1:3" ht="13.2" x14ac:dyDescent="0.25">
      <c r="A1278" s="45" t="s">
        <v>1343</v>
      </c>
      <c r="B1278" s="45" t="s">
        <v>2</v>
      </c>
      <c r="C1278" s="23">
        <v>625</v>
      </c>
    </row>
    <row r="1279" spans="1:3" ht="13.2" x14ac:dyDescent="0.25">
      <c r="A1279" s="45" t="s">
        <v>1344</v>
      </c>
      <c r="B1279" s="45" t="s">
        <v>2</v>
      </c>
      <c r="C1279" s="23">
        <v>425</v>
      </c>
    </row>
    <row r="1280" spans="1:3" ht="13.2" x14ac:dyDescent="0.25">
      <c r="A1280" s="45" t="s">
        <v>1345</v>
      </c>
      <c r="B1280" s="45" t="s">
        <v>2</v>
      </c>
      <c r="C1280" s="23">
        <v>400</v>
      </c>
    </row>
    <row r="1281" spans="1:3" ht="13.2" x14ac:dyDescent="0.25">
      <c r="A1281" s="45" t="s">
        <v>1346</v>
      </c>
      <c r="B1281" s="45" t="s">
        <v>2</v>
      </c>
      <c r="C1281" s="23">
        <v>825</v>
      </c>
    </row>
    <row r="1282" spans="1:3" ht="13.2" x14ac:dyDescent="0.25">
      <c r="A1282" s="45" t="s">
        <v>1347</v>
      </c>
      <c r="B1282" s="45" t="s">
        <v>2</v>
      </c>
      <c r="C1282" s="23">
        <v>375</v>
      </c>
    </row>
    <row r="1283" spans="1:3" ht="13.2" x14ac:dyDescent="0.25">
      <c r="A1283" s="45" t="s">
        <v>1348</v>
      </c>
      <c r="B1283" s="45" t="s">
        <v>2</v>
      </c>
      <c r="C1283" s="23">
        <v>675</v>
      </c>
    </row>
    <row r="1284" spans="1:3" ht="13.2" x14ac:dyDescent="0.25">
      <c r="A1284" s="45" t="s">
        <v>1349</v>
      </c>
      <c r="B1284" s="45" t="s">
        <v>2</v>
      </c>
      <c r="C1284" s="23">
        <v>350</v>
      </c>
    </row>
    <row r="1285" spans="1:3" ht="13.2" x14ac:dyDescent="0.25">
      <c r="A1285" s="45" t="s">
        <v>1350</v>
      </c>
      <c r="B1285" s="45" t="s">
        <v>2</v>
      </c>
      <c r="C1285" s="23">
        <v>375</v>
      </c>
    </row>
    <row r="1286" spans="1:3" ht="13.2" x14ac:dyDescent="0.25">
      <c r="A1286" s="45" t="s">
        <v>1351</v>
      </c>
      <c r="B1286" s="45" t="s">
        <v>2</v>
      </c>
      <c r="C1286" s="23">
        <v>425</v>
      </c>
    </row>
    <row r="1287" spans="1:3" ht="13.2" x14ac:dyDescent="0.25">
      <c r="A1287" s="45" t="s">
        <v>1352</v>
      </c>
      <c r="B1287" s="45" t="s">
        <v>2</v>
      </c>
      <c r="C1287" s="23">
        <v>1075</v>
      </c>
    </row>
    <row r="1288" spans="1:3" ht="13.2" x14ac:dyDescent="0.25">
      <c r="A1288" s="45" t="s">
        <v>1353</v>
      </c>
      <c r="B1288" s="45" t="s">
        <v>2</v>
      </c>
      <c r="C1288" s="23">
        <v>675</v>
      </c>
    </row>
    <row r="1289" spans="1:3" ht="13.2" x14ac:dyDescent="0.25">
      <c r="A1289" s="45" t="s">
        <v>1354</v>
      </c>
      <c r="B1289" s="45" t="s">
        <v>2</v>
      </c>
      <c r="C1289" s="23">
        <v>800</v>
      </c>
    </row>
    <row r="1290" spans="1:3" ht="13.2" x14ac:dyDescent="0.25">
      <c r="A1290" s="45" t="s">
        <v>1355</v>
      </c>
      <c r="B1290" s="45" t="s">
        <v>2</v>
      </c>
      <c r="C1290" s="23">
        <v>425</v>
      </c>
    </row>
    <row r="1291" spans="1:3" ht="13.2" x14ac:dyDescent="0.25">
      <c r="A1291" s="45" t="s">
        <v>1356</v>
      </c>
      <c r="B1291" s="45" t="s">
        <v>2</v>
      </c>
      <c r="C1291" s="23">
        <v>650</v>
      </c>
    </row>
    <row r="1292" spans="1:3" ht="13.2" x14ac:dyDescent="0.25">
      <c r="A1292" s="45" t="s">
        <v>1357</v>
      </c>
      <c r="B1292" s="45" t="s">
        <v>2</v>
      </c>
      <c r="C1292" s="23">
        <v>350</v>
      </c>
    </row>
    <row r="1293" spans="1:3" ht="13.2" x14ac:dyDescent="0.25">
      <c r="A1293" s="45" t="s">
        <v>1358</v>
      </c>
      <c r="B1293" s="45" t="s">
        <v>2</v>
      </c>
      <c r="C1293" s="23">
        <v>575</v>
      </c>
    </row>
    <row r="1294" spans="1:3" ht="13.2" x14ac:dyDescent="0.25">
      <c r="A1294" s="45" t="s">
        <v>1359</v>
      </c>
      <c r="B1294" s="45" t="s">
        <v>2</v>
      </c>
      <c r="C1294" s="23">
        <v>650</v>
      </c>
    </row>
    <row r="1295" spans="1:3" ht="13.2" x14ac:dyDescent="0.25">
      <c r="A1295" s="45" t="s">
        <v>1360</v>
      </c>
      <c r="B1295" s="45" t="s">
        <v>2</v>
      </c>
      <c r="C1295" s="23">
        <v>475</v>
      </c>
    </row>
    <row r="1296" spans="1:3" ht="13.2" x14ac:dyDescent="0.25">
      <c r="A1296" s="45" t="s">
        <v>1361</v>
      </c>
      <c r="B1296" s="45" t="s">
        <v>2</v>
      </c>
      <c r="C1296" s="23">
        <v>375</v>
      </c>
    </row>
    <row r="1297" spans="1:3" ht="13.2" x14ac:dyDescent="0.25">
      <c r="A1297" s="45" t="s">
        <v>1362</v>
      </c>
      <c r="B1297" s="45" t="s">
        <v>2</v>
      </c>
      <c r="C1297" s="23">
        <v>375</v>
      </c>
    </row>
    <row r="1298" spans="1:3" ht="13.2" x14ac:dyDescent="0.25">
      <c r="A1298" s="45" t="s">
        <v>1363</v>
      </c>
      <c r="B1298" s="45" t="s">
        <v>2</v>
      </c>
      <c r="C1298" s="23">
        <v>1000</v>
      </c>
    </row>
    <row r="1299" spans="1:3" ht="13.2" x14ac:dyDescent="0.25">
      <c r="A1299" s="45" t="s">
        <v>1364</v>
      </c>
      <c r="B1299" s="45" t="s">
        <v>2</v>
      </c>
      <c r="C1299" s="23">
        <v>550</v>
      </c>
    </row>
    <row r="1300" spans="1:3" ht="13.2" x14ac:dyDescent="0.25">
      <c r="A1300" s="45" t="s">
        <v>1365</v>
      </c>
      <c r="B1300" s="45" t="s">
        <v>2</v>
      </c>
      <c r="C1300" s="23">
        <v>650</v>
      </c>
    </row>
    <row r="1301" spans="1:3" ht="13.2" x14ac:dyDescent="0.25">
      <c r="A1301" s="45" t="s">
        <v>1366</v>
      </c>
      <c r="B1301" s="45" t="s">
        <v>2</v>
      </c>
      <c r="C1301" s="23">
        <v>675</v>
      </c>
    </row>
    <row r="1302" spans="1:3" ht="13.2" x14ac:dyDescent="0.25">
      <c r="A1302" s="45" t="s">
        <v>1367</v>
      </c>
      <c r="B1302" s="45" t="s">
        <v>2</v>
      </c>
      <c r="C1302" s="23">
        <v>675</v>
      </c>
    </row>
    <row r="1303" spans="1:3" ht="13.2" x14ac:dyDescent="0.25">
      <c r="A1303" s="45" t="s">
        <v>1368</v>
      </c>
      <c r="B1303" s="45" t="s">
        <v>2</v>
      </c>
      <c r="C1303" s="23">
        <v>375</v>
      </c>
    </row>
    <row r="1304" spans="1:3" ht="13.2" x14ac:dyDescent="0.25">
      <c r="A1304" s="45" t="s">
        <v>1369</v>
      </c>
      <c r="B1304" s="45" t="s">
        <v>2</v>
      </c>
      <c r="C1304" s="23">
        <v>825</v>
      </c>
    </row>
    <row r="1305" spans="1:3" ht="13.2" x14ac:dyDescent="0.25">
      <c r="A1305" s="45" t="s">
        <v>1370</v>
      </c>
      <c r="B1305" s="45" t="s">
        <v>2</v>
      </c>
      <c r="C1305" s="23">
        <v>575</v>
      </c>
    </row>
    <row r="1306" spans="1:3" ht="13.2" x14ac:dyDescent="0.25">
      <c r="A1306" s="45" t="s">
        <v>1371</v>
      </c>
      <c r="B1306" s="45" t="s">
        <v>2</v>
      </c>
      <c r="C1306" s="23">
        <v>725</v>
      </c>
    </row>
    <row r="1307" spans="1:3" ht="13.2" x14ac:dyDescent="0.25">
      <c r="A1307" s="45" t="s">
        <v>1372</v>
      </c>
      <c r="B1307" s="45" t="s">
        <v>2</v>
      </c>
      <c r="C1307" s="23">
        <v>975</v>
      </c>
    </row>
    <row r="1308" spans="1:3" ht="13.2" x14ac:dyDescent="0.25">
      <c r="A1308" s="45" t="s">
        <v>1373</v>
      </c>
      <c r="B1308" s="45" t="s">
        <v>2</v>
      </c>
      <c r="C1308" s="23">
        <v>525</v>
      </c>
    </row>
    <row r="1309" spans="1:3" ht="13.2" x14ac:dyDescent="0.25">
      <c r="A1309" s="45" t="s">
        <v>1374</v>
      </c>
      <c r="B1309" s="45" t="s">
        <v>2</v>
      </c>
      <c r="C1309" s="23">
        <v>850</v>
      </c>
    </row>
    <row r="1310" spans="1:3" ht="13.2" x14ac:dyDescent="0.25">
      <c r="A1310" s="45" t="s">
        <v>1375</v>
      </c>
      <c r="B1310" s="45" t="s">
        <v>2</v>
      </c>
      <c r="C1310" s="23">
        <v>475</v>
      </c>
    </row>
    <row r="1311" spans="1:3" ht="13.2" x14ac:dyDescent="0.25">
      <c r="A1311" s="45" t="s">
        <v>1376</v>
      </c>
      <c r="B1311" s="45" t="s">
        <v>2</v>
      </c>
      <c r="C1311" s="23">
        <v>875</v>
      </c>
    </row>
    <row r="1312" spans="1:3" ht="13.2" x14ac:dyDescent="0.25">
      <c r="A1312" s="45" t="s">
        <v>1377</v>
      </c>
      <c r="B1312" s="45" t="s">
        <v>2</v>
      </c>
      <c r="C1312" s="23">
        <v>950</v>
      </c>
    </row>
    <row r="1313" spans="1:3" ht="13.2" x14ac:dyDescent="0.25">
      <c r="A1313" s="45" t="s">
        <v>1378</v>
      </c>
      <c r="B1313" s="45" t="s">
        <v>2</v>
      </c>
      <c r="C1313" s="23">
        <v>525</v>
      </c>
    </row>
    <row r="1314" spans="1:3" ht="13.2" x14ac:dyDescent="0.25">
      <c r="A1314" s="45" t="s">
        <v>1379</v>
      </c>
      <c r="B1314" s="45" t="s">
        <v>2</v>
      </c>
      <c r="C1314" s="23">
        <v>425</v>
      </c>
    </row>
    <row r="1315" spans="1:3" ht="13.2" x14ac:dyDescent="0.25">
      <c r="A1315" s="45" t="s">
        <v>1380</v>
      </c>
      <c r="B1315" s="45" t="s">
        <v>2</v>
      </c>
      <c r="C1315" s="23">
        <v>450</v>
      </c>
    </row>
    <row r="1316" spans="1:3" ht="13.2" x14ac:dyDescent="0.25">
      <c r="A1316" s="45" t="s">
        <v>1381</v>
      </c>
      <c r="B1316" s="45" t="s">
        <v>2</v>
      </c>
      <c r="C1316" s="23">
        <v>700</v>
      </c>
    </row>
    <row r="1317" spans="1:3" ht="13.2" x14ac:dyDescent="0.25">
      <c r="A1317" s="45" t="s">
        <v>1382</v>
      </c>
      <c r="B1317" s="45" t="s">
        <v>2</v>
      </c>
      <c r="C1317" s="23">
        <v>625</v>
      </c>
    </row>
    <row r="1318" spans="1:3" ht="13.2" x14ac:dyDescent="0.25">
      <c r="A1318" s="45" t="s">
        <v>1383</v>
      </c>
      <c r="B1318" s="45" t="s">
        <v>2</v>
      </c>
      <c r="C1318" s="23">
        <v>850</v>
      </c>
    </row>
    <row r="1319" spans="1:3" ht="13.2" x14ac:dyDescent="0.25">
      <c r="A1319" s="45" t="s">
        <v>1384</v>
      </c>
      <c r="B1319" s="45" t="s">
        <v>2</v>
      </c>
      <c r="C1319" s="23">
        <v>800</v>
      </c>
    </row>
    <row r="1320" spans="1:3" ht="13.2" x14ac:dyDescent="0.25">
      <c r="A1320" s="45" t="s">
        <v>1385</v>
      </c>
      <c r="B1320" s="45" t="s">
        <v>2</v>
      </c>
      <c r="C1320" s="23">
        <v>250</v>
      </c>
    </row>
    <row r="1321" spans="1:3" ht="13.2" x14ac:dyDescent="0.25">
      <c r="A1321" s="45" t="s">
        <v>1386</v>
      </c>
      <c r="B1321" s="45" t="s">
        <v>2</v>
      </c>
      <c r="C1321" s="23">
        <v>700</v>
      </c>
    </row>
    <row r="1322" spans="1:3" ht="13.2" x14ac:dyDescent="0.25">
      <c r="A1322" s="45" t="s">
        <v>1387</v>
      </c>
      <c r="B1322" s="45" t="s">
        <v>2</v>
      </c>
      <c r="C1322" s="23">
        <v>775</v>
      </c>
    </row>
    <row r="1323" spans="1:3" ht="13.2" x14ac:dyDescent="0.25">
      <c r="A1323" s="45" t="s">
        <v>1388</v>
      </c>
      <c r="B1323" s="45" t="s">
        <v>2</v>
      </c>
      <c r="C1323" s="23">
        <v>825</v>
      </c>
    </row>
    <row r="1324" spans="1:3" ht="13.2" x14ac:dyDescent="0.25">
      <c r="A1324" s="45" t="s">
        <v>1389</v>
      </c>
      <c r="B1324" s="45" t="s">
        <v>2</v>
      </c>
      <c r="C1324" s="23">
        <v>725</v>
      </c>
    </row>
    <row r="1325" spans="1:3" ht="13.2" x14ac:dyDescent="0.25">
      <c r="A1325" s="45" t="s">
        <v>1390</v>
      </c>
      <c r="B1325" s="45" t="s">
        <v>2</v>
      </c>
      <c r="C1325" s="23">
        <v>575</v>
      </c>
    </row>
    <row r="1326" spans="1:3" ht="13.2" x14ac:dyDescent="0.25">
      <c r="A1326" s="45" t="s">
        <v>1391</v>
      </c>
      <c r="B1326" s="45" t="s">
        <v>2</v>
      </c>
      <c r="C1326" s="23">
        <v>1150</v>
      </c>
    </row>
    <row r="1327" spans="1:3" ht="13.2" x14ac:dyDescent="0.25">
      <c r="A1327" s="45" t="s">
        <v>1392</v>
      </c>
      <c r="B1327" s="45" t="s">
        <v>2</v>
      </c>
      <c r="C1327" s="23">
        <v>1100</v>
      </c>
    </row>
    <row r="1328" spans="1:3" ht="13.2" x14ac:dyDescent="0.25">
      <c r="A1328" s="45" t="s">
        <v>1393</v>
      </c>
      <c r="B1328" s="45" t="s">
        <v>2</v>
      </c>
      <c r="C1328" s="23">
        <v>450</v>
      </c>
    </row>
    <row r="1329" spans="1:3" ht="13.2" x14ac:dyDescent="0.25">
      <c r="A1329" s="45" t="s">
        <v>1394</v>
      </c>
      <c r="B1329" s="45" t="s">
        <v>2</v>
      </c>
      <c r="C1329" s="23">
        <v>725</v>
      </c>
    </row>
    <row r="1330" spans="1:3" ht="13.2" x14ac:dyDescent="0.25">
      <c r="A1330" s="45" t="s">
        <v>1395</v>
      </c>
      <c r="B1330" s="45" t="s">
        <v>2</v>
      </c>
      <c r="C1330" s="23">
        <v>500</v>
      </c>
    </row>
    <row r="1331" spans="1:3" ht="13.2" x14ac:dyDescent="0.25">
      <c r="A1331" s="45" t="s">
        <v>1396</v>
      </c>
      <c r="B1331" s="45" t="s">
        <v>2</v>
      </c>
      <c r="C1331" s="23">
        <v>400</v>
      </c>
    </row>
    <row r="1332" spans="1:3" ht="13.2" x14ac:dyDescent="0.25">
      <c r="A1332" s="45" t="s">
        <v>1397</v>
      </c>
      <c r="B1332" s="45" t="s">
        <v>2</v>
      </c>
      <c r="C1332" s="23">
        <v>750</v>
      </c>
    </row>
    <row r="1333" spans="1:3" ht="13.2" x14ac:dyDescent="0.25">
      <c r="A1333" s="45" t="s">
        <v>1398</v>
      </c>
      <c r="B1333" s="45" t="s">
        <v>2</v>
      </c>
      <c r="C1333" s="23">
        <v>475</v>
      </c>
    </row>
    <row r="1334" spans="1:3" ht="13.2" x14ac:dyDescent="0.25">
      <c r="A1334" s="45" t="s">
        <v>1399</v>
      </c>
      <c r="B1334" s="45" t="s">
        <v>2</v>
      </c>
      <c r="C1334" s="23">
        <v>375</v>
      </c>
    </row>
    <row r="1335" spans="1:3" ht="13.2" x14ac:dyDescent="0.25">
      <c r="A1335" s="45" t="s">
        <v>1400</v>
      </c>
      <c r="B1335" s="45" t="s">
        <v>2</v>
      </c>
      <c r="C1335" s="23">
        <v>475</v>
      </c>
    </row>
    <row r="1336" spans="1:3" ht="13.2" x14ac:dyDescent="0.25">
      <c r="A1336" s="45" t="s">
        <v>1401</v>
      </c>
      <c r="B1336" s="45" t="s">
        <v>2</v>
      </c>
      <c r="C1336" s="23">
        <v>1000</v>
      </c>
    </row>
    <row r="1337" spans="1:3" ht="13.2" x14ac:dyDescent="0.25">
      <c r="A1337" s="45" t="s">
        <v>1402</v>
      </c>
      <c r="B1337" s="45" t="s">
        <v>2</v>
      </c>
      <c r="C1337" s="23">
        <v>250</v>
      </c>
    </row>
    <row r="1338" spans="1:3" ht="13.2" x14ac:dyDescent="0.25">
      <c r="A1338" s="45" t="s">
        <v>1403</v>
      </c>
      <c r="B1338" s="45" t="s">
        <v>2</v>
      </c>
      <c r="C1338" s="23">
        <v>550</v>
      </c>
    </row>
    <row r="1339" spans="1:3" ht="13.2" x14ac:dyDescent="0.25">
      <c r="A1339" s="45" t="s">
        <v>1404</v>
      </c>
      <c r="B1339" s="45" t="s">
        <v>2</v>
      </c>
      <c r="C1339" s="23">
        <v>650</v>
      </c>
    </row>
    <row r="1340" spans="1:3" ht="13.2" x14ac:dyDescent="0.25">
      <c r="A1340" s="45" t="s">
        <v>1405</v>
      </c>
      <c r="B1340" s="45" t="s">
        <v>2</v>
      </c>
      <c r="C1340" s="23">
        <v>350</v>
      </c>
    </row>
    <row r="1341" spans="1:3" ht="13.2" x14ac:dyDescent="0.25">
      <c r="A1341" s="45" t="s">
        <v>1406</v>
      </c>
      <c r="B1341" s="45" t="s">
        <v>2</v>
      </c>
      <c r="C1341" s="23">
        <v>150</v>
      </c>
    </row>
    <row r="1342" spans="1:3" ht="13.2" x14ac:dyDescent="0.25">
      <c r="A1342" s="45" t="s">
        <v>1407</v>
      </c>
      <c r="B1342" s="45" t="s">
        <v>2</v>
      </c>
      <c r="C1342" s="23">
        <v>200</v>
      </c>
    </row>
    <row r="1343" spans="1:3" ht="13.2" x14ac:dyDescent="0.25">
      <c r="A1343" s="45" t="s">
        <v>1408</v>
      </c>
      <c r="B1343" s="45" t="s">
        <v>2</v>
      </c>
      <c r="C1343" s="23">
        <v>150</v>
      </c>
    </row>
    <row r="1344" spans="1:3" ht="13.2" x14ac:dyDescent="0.25">
      <c r="A1344" s="45" t="s">
        <v>1409</v>
      </c>
      <c r="B1344" s="45" t="s">
        <v>2</v>
      </c>
      <c r="C1344" s="23">
        <v>500</v>
      </c>
    </row>
    <row r="1345" spans="1:3" ht="13.2" x14ac:dyDescent="0.25">
      <c r="A1345" s="45" t="s">
        <v>1410</v>
      </c>
      <c r="B1345" s="45" t="s">
        <v>2</v>
      </c>
      <c r="C1345" s="23">
        <v>150</v>
      </c>
    </row>
    <row r="1346" spans="1:3" ht="13.2" x14ac:dyDescent="0.25">
      <c r="A1346" s="45" t="s">
        <v>1411</v>
      </c>
      <c r="B1346" s="45" t="s">
        <v>2</v>
      </c>
      <c r="C1346" s="23">
        <v>150</v>
      </c>
    </row>
    <row r="1347" spans="1:3" ht="13.2" x14ac:dyDescent="0.25">
      <c r="A1347" s="45" t="s">
        <v>1412</v>
      </c>
      <c r="B1347" s="45" t="s">
        <v>2</v>
      </c>
      <c r="C1347" s="23">
        <v>275</v>
      </c>
    </row>
    <row r="1348" spans="1:3" ht="13.2" x14ac:dyDescent="0.25">
      <c r="A1348" s="45" t="s">
        <v>1413</v>
      </c>
      <c r="B1348" s="45" t="s">
        <v>2</v>
      </c>
      <c r="C1348" s="23">
        <v>375</v>
      </c>
    </row>
    <row r="1349" spans="1:3" ht="13.2" x14ac:dyDescent="0.25">
      <c r="A1349" s="45" t="s">
        <v>1414</v>
      </c>
      <c r="B1349" s="45" t="s">
        <v>2</v>
      </c>
      <c r="C1349" s="23">
        <v>150</v>
      </c>
    </row>
    <row r="1350" spans="1:3" ht="13.2" x14ac:dyDescent="0.25">
      <c r="A1350" s="45" t="s">
        <v>1415</v>
      </c>
      <c r="B1350" s="45" t="s">
        <v>2</v>
      </c>
      <c r="C1350" s="23">
        <v>325</v>
      </c>
    </row>
    <row r="1351" spans="1:3" ht="13.2" x14ac:dyDescent="0.25">
      <c r="A1351" s="45" t="s">
        <v>1416</v>
      </c>
      <c r="B1351" s="45" t="s">
        <v>2</v>
      </c>
      <c r="C1351" s="23">
        <v>175</v>
      </c>
    </row>
    <row r="1352" spans="1:3" ht="13.2" x14ac:dyDescent="0.25">
      <c r="A1352" s="45" t="s">
        <v>1417</v>
      </c>
      <c r="B1352" s="45" t="s">
        <v>2</v>
      </c>
      <c r="C1352" s="23">
        <v>250</v>
      </c>
    </row>
    <row r="1353" spans="1:3" ht="13.2" x14ac:dyDescent="0.25">
      <c r="A1353" s="45" t="s">
        <v>1418</v>
      </c>
      <c r="B1353" s="45" t="s">
        <v>2</v>
      </c>
      <c r="C1353" s="23">
        <v>275</v>
      </c>
    </row>
    <row r="1354" spans="1:3" ht="13.2" x14ac:dyDescent="0.25">
      <c r="A1354" s="45" t="s">
        <v>1419</v>
      </c>
      <c r="B1354" s="45" t="s">
        <v>2</v>
      </c>
      <c r="C1354" s="23">
        <v>400</v>
      </c>
    </row>
    <row r="1355" spans="1:3" ht="13.2" x14ac:dyDescent="0.25">
      <c r="A1355" s="45" t="s">
        <v>1420</v>
      </c>
      <c r="B1355" s="45" t="s">
        <v>2</v>
      </c>
      <c r="C1355" s="23">
        <v>550</v>
      </c>
    </row>
    <row r="1356" spans="1:3" ht="13.2" x14ac:dyDescent="0.25">
      <c r="A1356" s="45" t="s">
        <v>1421</v>
      </c>
      <c r="B1356" s="45" t="s">
        <v>2</v>
      </c>
      <c r="C1356" s="23">
        <v>575</v>
      </c>
    </row>
    <row r="1357" spans="1:3" ht="13.2" x14ac:dyDescent="0.25">
      <c r="A1357" s="45" t="s">
        <v>1422</v>
      </c>
      <c r="B1357" s="45" t="s">
        <v>2</v>
      </c>
      <c r="C1357" s="23">
        <v>875</v>
      </c>
    </row>
    <row r="1358" spans="1:3" ht="13.2" x14ac:dyDescent="0.25">
      <c r="A1358" s="45" t="s">
        <v>1423</v>
      </c>
      <c r="B1358" s="45" t="s">
        <v>2</v>
      </c>
      <c r="C1358" s="23">
        <v>425</v>
      </c>
    </row>
    <row r="1359" spans="1:3" ht="13.2" x14ac:dyDescent="0.25">
      <c r="A1359" s="45" t="s">
        <v>1424</v>
      </c>
      <c r="B1359" s="45" t="s">
        <v>2</v>
      </c>
      <c r="C1359" s="23">
        <v>425</v>
      </c>
    </row>
    <row r="1360" spans="1:3" ht="13.2" x14ac:dyDescent="0.25">
      <c r="A1360" s="45" t="s">
        <v>1425</v>
      </c>
      <c r="B1360" s="45" t="s">
        <v>2</v>
      </c>
      <c r="C1360" s="23">
        <v>825</v>
      </c>
    </row>
    <row r="1361" spans="1:3" ht="13.2" x14ac:dyDescent="0.25">
      <c r="A1361" s="45" t="s">
        <v>1426</v>
      </c>
      <c r="B1361" s="45" t="s">
        <v>2</v>
      </c>
      <c r="C1361" s="23">
        <v>275</v>
      </c>
    </row>
    <row r="1362" spans="1:3" ht="13.2" x14ac:dyDescent="0.25">
      <c r="A1362" s="45" t="s">
        <v>1427</v>
      </c>
      <c r="B1362" s="45" t="s">
        <v>2</v>
      </c>
      <c r="C1362" s="23">
        <v>425</v>
      </c>
    </row>
    <row r="1363" spans="1:3" ht="13.2" x14ac:dyDescent="0.25">
      <c r="A1363" s="45" t="s">
        <v>1428</v>
      </c>
      <c r="B1363" s="45" t="s">
        <v>2</v>
      </c>
      <c r="C1363" s="23">
        <v>275</v>
      </c>
    </row>
    <row r="1364" spans="1:3" ht="13.2" x14ac:dyDescent="0.25">
      <c r="A1364" s="45" t="s">
        <v>1429</v>
      </c>
      <c r="B1364" s="45" t="s">
        <v>2</v>
      </c>
      <c r="C1364" s="23">
        <v>300</v>
      </c>
    </row>
    <row r="1365" spans="1:3" ht="13.2" x14ac:dyDescent="0.25">
      <c r="A1365" s="45" t="s">
        <v>1430</v>
      </c>
      <c r="B1365" s="45" t="s">
        <v>2</v>
      </c>
      <c r="C1365" s="23">
        <v>675</v>
      </c>
    </row>
    <row r="1366" spans="1:3" ht="13.2" x14ac:dyDescent="0.25">
      <c r="A1366" s="45" t="s">
        <v>1431</v>
      </c>
      <c r="B1366" s="45" t="s">
        <v>2</v>
      </c>
      <c r="C1366" s="23">
        <v>325</v>
      </c>
    </row>
    <row r="1367" spans="1:3" ht="13.2" x14ac:dyDescent="0.25">
      <c r="A1367" s="45" t="s">
        <v>1432</v>
      </c>
      <c r="B1367" s="45" t="s">
        <v>2</v>
      </c>
      <c r="C1367" s="23">
        <v>150</v>
      </c>
    </row>
    <row r="1368" spans="1:3" ht="13.2" x14ac:dyDescent="0.25">
      <c r="A1368" s="45" t="s">
        <v>1433</v>
      </c>
      <c r="B1368" s="45" t="s">
        <v>2</v>
      </c>
      <c r="C1368" s="23">
        <v>150</v>
      </c>
    </row>
    <row r="1369" spans="1:3" ht="13.2" x14ac:dyDescent="0.25">
      <c r="A1369" s="45" t="s">
        <v>1434</v>
      </c>
      <c r="B1369" s="45" t="s">
        <v>2</v>
      </c>
      <c r="C1369" s="23">
        <v>150</v>
      </c>
    </row>
    <row r="1370" spans="1:3" ht="13.2" x14ac:dyDescent="0.25">
      <c r="A1370" s="45" t="s">
        <v>1435</v>
      </c>
      <c r="B1370" s="45" t="s">
        <v>2</v>
      </c>
      <c r="C1370" s="23">
        <v>500</v>
      </c>
    </row>
    <row r="1371" spans="1:3" ht="13.2" x14ac:dyDescent="0.25">
      <c r="A1371" s="45" t="s">
        <v>1436</v>
      </c>
      <c r="B1371" s="45" t="s">
        <v>2</v>
      </c>
      <c r="C1371" s="23">
        <v>575</v>
      </c>
    </row>
    <row r="1372" spans="1:3" ht="13.2" x14ac:dyDescent="0.25">
      <c r="A1372" s="45" t="s">
        <v>1437</v>
      </c>
      <c r="B1372" s="45" t="s">
        <v>2</v>
      </c>
      <c r="C1372" s="23">
        <v>200</v>
      </c>
    </row>
    <row r="1373" spans="1:3" ht="13.2" x14ac:dyDescent="0.25">
      <c r="A1373" s="45" t="s">
        <v>1438</v>
      </c>
      <c r="B1373" s="45" t="s">
        <v>2</v>
      </c>
      <c r="C1373" s="23">
        <v>150</v>
      </c>
    </row>
    <row r="1374" spans="1:3" ht="13.2" x14ac:dyDescent="0.25">
      <c r="A1374" s="45" t="s">
        <v>1439</v>
      </c>
      <c r="B1374" s="45" t="s">
        <v>2</v>
      </c>
      <c r="C1374" s="23">
        <v>150</v>
      </c>
    </row>
    <row r="1375" spans="1:3" ht="13.2" x14ac:dyDescent="0.25">
      <c r="A1375" s="45" t="s">
        <v>1440</v>
      </c>
      <c r="B1375" s="45" t="s">
        <v>2</v>
      </c>
      <c r="C1375" s="23">
        <v>500</v>
      </c>
    </row>
    <row r="1376" spans="1:3" ht="13.2" x14ac:dyDescent="0.25">
      <c r="A1376" s="45" t="s">
        <v>1441</v>
      </c>
      <c r="B1376" s="45" t="s">
        <v>2</v>
      </c>
      <c r="C1376" s="23">
        <v>350</v>
      </c>
    </row>
    <row r="1377" spans="1:3" ht="13.2" x14ac:dyDescent="0.25">
      <c r="A1377" s="45" t="s">
        <v>1442</v>
      </c>
      <c r="B1377" s="45" t="s">
        <v>2</v>
      </c>
      <c r="C1377" s="23">
        <v>250</v>
      </c>
    </row>
    <row r="1378" spans="1:3" ht="13.2" x14ac:dyDescent="0.25">
      <c r="A1378" s="45" t="s">
        <v>1443</v>
      </c>
      <c r="B1378" s="45" t="s">
        <v>2</v>
      </c>
      <c r="C1378" s="23">
        <v>450</v>
      </c>
    </row>
    <row r="1379" spans="1:3" ht="13.2" x14ac:dyDescent="0.25">
      <c r="A1379" s="45" t="s">
        <v>1444</v>
      </c>
      <c r="B1379" s="45" t="s">
        <v>2</v>
      </c>
      <c r="C1379" s="23">
        <v>200</v>
      </c>
    </row>
    <row r="1380" spans="1:3" ht="13.2" x14ac:dyDescent="0.25">
      <c r="A1380" s="45" t="s">
        <v>1445</v>
      </c>
      <c r="B1380" s="45" t="s">
        <v>2</v>
      </c>
      <c r="C1380" s="23">
        <v>225</v>
      </c>
    </row>
    <row r="1381" spans="1:3" ht="13.2" x14ac:dyDescent="0.25">
      <c r="A1381" s="45" t="s">
        <v>1446</v>
      </c>
      <c r="B1381" s="45" t="s">
        <v>2</v>
      </c>
      <c r="C1381" s="23">
        <v>375</v>
      </c>
    </row>
    <row r="1382" spans="1:3" ht="13.2" x14ac:dyDescent="0.25">
      <c r="A1382" s="45" t="s">
        <v>1447</v>
      </c>
      <c r="B1382" s="45" t="s">
        <v>2</v>
      </c>
      <c r="C1382" s="23">
        <v>325</v>
      </c>
    </row>
    <row r="1383" spans="1:3" ht="13.2" x14ac:dyDescent="0.25">
      <c r="A1383" s="45" t="s">
        <v>1448</v>
      </c>
      <c r="B1383" s="45" t="s">
        <v>2</v>
      </c>
      <c r="C1383" s="23">
        <v>675</v>
      </c>
    </row>
    <row r="1384" spans="1:3" ht="13.2" x14ac:dyDescent="0.25">
      <c r="A1384" s="45" t="s">
        <v>1449</v>
      </c>
      <c r="B1384" s="45" t="s">
        <v>2</v>
      </c>
      <c r="C1384" s="23">
        <v>25</v>
      </c>
    </row>
    <row r="1385" spans="1:3" ht="13.2" x14ac:dyDescent="0.25">
      <c r="A1385" s="45" t="s">
        <v>1450</v>
      </c>
      <c r="B1385" s="45" t="s">
        <v>2</v>
      </c>
      <c r="C1385" s="23">
        <v>300</v>
      </c>
    </row>
    <row r="1386" spans="1:3" ht="13.2" x14ac:dyDescent="0.25">
      <c r="A1386" s="45" t="s">
        <v>1451</v>
      </c>
      <c r="B1386" s="45" t="s">
        <v>2</v>
      </c>
      <c r="C1386" s="23">
        <v>150</v>
      </c>
    </row>
    <row r="1387" spans="1:3" ht="13.2" x14ac:dyDescent="0.25">
      <c r="A1387" s="45" t="s">
        <v>1452</v>
      </c>
      <c r="B1387" s="45" t="s">
        <v>2</v>
      </c>
      <c r="C1387" s="23">
        <v>150</v>
      </c>
    </row>
    <row r="1388" spans="1:3" ht="13.2" x14ac:dyDescent="0.25">
      <c r="A1388" s="45" t="s">
        <v>1453</v>
      </c>
      <c r="B1388" s="45" t="s">
        <v>2</v>
      </c>
      <c r="C1388" s="23">
        <v>150</v>
      </c>
    </row>
    <row r="1389" spans="1:3" ht="13.2" x14ac:dyDescent="0.25">
      <c r="A1389" s="45" t="s">
        <v>1454</v>
      </c>
      <c r="B1389" s="45" t="s">
        <v>2</v>
      </c>
      <c r="C1389" s="23">
        <v>150</v>
      </c>
    </row>
    <row r="1390" spans="1:3" ht="13.2" x14ac:dyDescent="0.25">
      <c r="A1390" s="45" t="s">
        <v>1455</v>
      </c>
      <c r="B1390" s="45" t="s">
        <v>2</v>
      </c>
      <c r="C1390" s="23">
        <v>250</v>
      </c>
    </row>
    <row r="1391" spans="1:3" ht="13.2" x14ac:dyDescent="0.25">
      <c r="A1391" s="45" t="s">
        <v>1456</v>
      </c>
      <c r="B1391" s="45" t="s">
        <v>2</v>
      </c>
      <c r="C1391" s="23">
        <v>150</v>
      </c>
    </row>
    <row r="1392" spans="1:3" ht="13.2" x14ac:dyDescent="0.25">
      <c r="A1392" s="45" t="s">
        <v>1457</v>
      </c>
      <c r="B1392" s="45" t="s">
        <v>2</v>
      </c>
      <c r="C1392" s="23">
        <v>375</v>
      </c>
    </row>
    <row r="1393" spans="1:3" ht="13.2" x14ac:dyDescent="0.25">
      <c r="A1393" s="45" t="s">
        <v>1458</v>
      </c>
      <c r="B1393" s="45" t="s">
        <v>2</v>
      </c>
      <c r="C1393" s="23">
        <v>300</v>
      </c>
    </row>
    <row r="1394" spans="1:3" ht="13.2" x14ac:dyDescent="0.25">
      <c r="A1394" s="45" t="s">
        <v>1459</v>
      </c>
      <c r="B1394" s="45" t="s">
        <v>2</v>
      </c>
      <c r="C1394" s="23">
        <v>900</v>
      </c>
    </row>
    <row r="1395" spans="1:3" ht="13.2" x14ac:dyDescent="0.25">
      <c r="A1395" s="45" t="s">
        <v>1460</v>
      </c>
      <c r="B1395" s="45" t="s">
        <v>2</v>
      </c>
      <c r="C1395" s="23">
        <v>425</v>
      </c>
    </row>
    <row r="1396" spans="1:3" ht="13.2" x14ac:dyDescent="0.25">
      <c r="A1396" s="45" t="s">
        <v>1461</v>
      </c>
      <c r="B1396" s="45" t="s">
        <v>2</v>
      </c>
      <c r="C1396" s="23">
        <v>150</v>
      </c>
    </row>
    <row r="1397" spans="1:3" ht="13.2" x14ac:dyDescent="0.25">
      <c r="A1397" s="45" t="s">
        <v>1462</v>
      </c>
      <c r="B1397" s="45" t="s">
        <v>2</v>
      </c>
      <c r="C1397" s="23">
        <v>150</v>
      </c>
    </row>
    <row r="1398" spans="1:3" ht="13.2" x14ac:dyDescent="0.25">
      <c r="A1398" s="45" t="s">
        <v>1463</v>
      </c>
      <c r="B1398" s="45" t="s">
        <v>2</v>
      </c>
      <c r="C1398" s="23">
        <v>375</v>
      </c>
    </row>
    <row r="1399" spans="1:3" ht="13.2" x14ac:dyDescent="0.25">
      <c r="A1399" s="45" t="s">
        <v>1464</v>
      </c>
      <c r="B1399" s="45" t="s">
        <v>2</v>
      </c>
      <c r="C1399" s="23">
        <v>775</v>
      </c>
    </row>
    <row r="1400" spans="1:3" ht="13.2" x14ac:dyDescent="0.25">
      <c r="A1400" s="45" t="s">
        <v>1465</v>
      </c>
      <c r="B1400" s="45" t="s">
        <v>2</v>
      </c>
      <c r="C1400" s="23">
        <v>275</v>
      </c>
    </row>
    <row r="1401" spans="1:3" ht="13.2" x14ac:dyDescent="0.25">
      <c r="A1401" s="45" t="s">
        <v>1466</v>
      </c>
      <c r="B1401" s="45" t="s">
        <v>2</v>
      </c>
      <c r="C1401" s="23">
        <v>250</v>
      </c>
    </row>
    <row r="1402" spans="1:3" ht="13.2" x14ac:dyDescent="0.25">
      <c r="A1402" s="45" t="s">
        <v>1467</v>
      </c>
      <c r="B1402" s="45" t="s">
        <v>2</v>
      </c>
      <c r="C1402" s="23">
        <v>250</v>
      </c>
    </row>
    <row r="1403" spans="1:3" ht="13.2" x14ac:dyDescent="0.25">
      <c r="A1403" s="45" t="s">
        <v>1468</v>
      </c>
      <c r="B1403" s="45" t="s">
        <v>2</v>
      </c>
      <c r="C1403" s="23">
        <v>675</v>
      </c>
    </row>
    <row r="1404" spans="1:3" ht="13.2" x14ac:dyDescent="0.25">
      <c r="A1404" s="45" t="s">
        <v>1469</v>
      </c>
      <c r="B1404" s="45" t="s">
        <v>2</v>
      </c>
      <c r="C1404" s="23">
        <v>400</v>
      </c>
    </row>
    <row r="1405" spans="1:3" ht="13.2" x14ac:dyDescent="0.25">
      <c r="A1405" s="45" t="s">
        <v>1470</v>
      </c>
      <c r="B1405" s="45" t="s">
        <v>2</v>
      </c>
      <c r="C1405" s="23">
        <v>275</v>
      </c>
    </row>
    <row r="1406" spans="1:3" ht="13.2" x14ac:dyDescent="0.25">
      <c r="A1406" s="45" t="s">
        <v>1471</v>
      </c>
      <c r="B1406" s="45" t="s">
        <v>2</v>
      </c>
      <c r="C1406" s="23">
        <v>500</v>
      </c>
    </row>
    <row r="1407" spans="1:3" ht="13.2" x14ac:dyDescent="0.25">
      <c r="A1407" s="45" t="s">
        <v>1472</v>
      </c>
      <c r="B1407" s="45" t="s">
        <v>2</v>
      </c>
      <c r="C1407" s="23">
        <v>900</v>
      </c>
    </row>
    <row r="1408" spans="1:3" ht="13.2" x14ac:dyDescent="0.25">
      <c r="A1408" s="45" t="s">
        <v>1473</v>
      </c>
      <c r="B1408" s="45" t="s">
        <v>2</v>
      </c>
      <c r="C1408" s="23">
        <v>150</v>
      </c>
    </row>
    <row r="1409" spans="1:3" ht="13.2" x14ac:dyDescent="0.25">
      <c r="A1409" s="45" t="s">
        <v>1474</v>
      </c>
      <c r="B1409" s="45" t="s">
        <v>2</v>
      </c>
      <c r="C1409" s="23">
        <v>150</v>
      </c>
    </row>
    <row r="1410" spans="1:3" ht="13.2" x14ac:dyDescent="0.25">
      <c r="A1410" s="45" t="s">
        <v>1475</v>
      </c>
      <c r="B1410" s="45" t="s">
        <v>2</v>
      </c>
      <c r="C1410" s="23">
        <v>350</v>
      </c>
    </row>
    <row r="1411" spans="1:3" ht="13.2" x14ac:dyDescent="0.25">
      <c r="A1411" s="45" t="s">
        <v>1476</v>
      </c>
      <c r="B1411" s="45" t="s">
        <v>2</v>
      </c>
      <c r="C1411" s="23">
        <v>625</v>
      </c>
    </row>
    <row r="1412" spans="1:3" ht="13.2" x14ac:dyDescent="0.25">
      <c r="A1412" s="45" t="s">
        <v>1477</v>
      </c>
      <c r="B1412" s="45" t="s">
        <v>2</v>
      </c>
      <c r="C1412" s="23">
        <v>350</v>
      </c>
    </row>
    <row r="1413" spans="1:3" ht="13.2" x14ac:dyDescent="0.25">
      <c r="A1413" s="45" t="s">
        <v>1478</v>
      </c>
      <c r="B1413" s="45" t="s">
        <v>2</v>
      </c>
      <c r="C1413" s="23">
        <v>525</v>
      </c>
    </row>
    <row r="1414" spans="1:3" ht="13.2" x14ac:dyDescent="0.25">
      <c r="A1414" s="45" t="s">
        <v>1479</v>
      </c>
      <c r="B1414" s="45" t="s">
        <v>2</v>
      </c>
      <c r="C1414" s="23">
        <v>300</v>
      </c>
    </row>
    <row r="1415" spans="1:3" ht="13.2" x14ac:dyDescent="0.25">
      <c r="A1415" s="45" t="s">
        <v>1480</v>
      </c>
      <c r="B1415" s="45" t="s">
        <v>2</v>
      </c>
      <c r="C1415" s="23">
        <v>250</v>
      </c>
    </row>
    <row r="1416" spans="1:3" ht="13.2" x14ac:dyDescent="0.25">
      <c r="A1416" s="45" t="s">
        <v>1481</v>
      </c>
      <c r="B1416" s="45" t="s">
        <v>2</v>
      </c>
      <c r="C1416" s="23">
        <v>550</v>
      </c>
    </row>
    <row r="1417" spans="1:3" ht="13.2" x14ac:dyDescent="0.25">
      <c r="A1417" s="45" t="s">
        <v>1482</v>
      </c>
      <c r="B1417" s="45" t="s">
        <v>2</v>
      </c>
      <c r="C1417" s="23">
        <v>1775</v>
      </c>
    </row>
    <row r="1418" spans="1:3" ht="13.2" x14ac:dyDescent="0.25">
      <c r="A1418" s="45" t="s">
        <v>1483</v>
      </c>
      <c r="B1418" s="45" t="s">
        <v>2</v>
      </c>
      <c r="C1418" s="23">
        <v>1625</v>
      </c>
    </row>
    <row r="1419" spans="1:3" ht="13.2" x14ac:dyDescent="0.25">
      <c r="A1419" s="45" t="s">
        <v>1484</v>
      </c>
      <c r="B1419" s="45" t="s">
        <v>2</v>
      </c>
      <c r="C1419" s="23">
        <v>500</v>
      </c>
    </row>
    <row r="1420" spans="1:3" ht="13.2" x14ac:dyDescent="0.25">
      <c r="A1420" s="45" t="s">
        <v>1485</v>
      </c>
      <c r="B1420" s="45" t="s">
        <v>2</v>
      </c>
      <c r="C1420" s="23">
        <v>250</v>
      </c>
    </row>
    <row r="1421" spans="1:3" ht="13.2" x14ac:dyDescent="0.25">
      <c r="A1421" s="45" t="s">
        <v>1486</v>
      </c>
      <c r="B1421" s="45" t="s">
        <v>2</v>
      </c>
      <c r="C1421" s="23">
        <v>850</v>
      </c>
    </row>
    <row r="1422" spans="1:3" ht="13.2" x14ac:dyDescent="0.25">
      <c r="A1422" s="45" t="s">
        <v>1487</v>
      </c>
      <c r="B1422" s="45" t="s">
        <v>2</v>
      </c>
      <c r="C1422" s="23">
        <v>300</v>
      </c>
    </row>
    <row r="1423" spans="1:3" ht="13.2" x14ac:dyDescent="0.25">
      <c r="A1423" s="45" t="s">
        <v>1488</v>
      </c>
      <c r="B1423" s="45" t="s">
        <v>2</v>
      </c>
      <c r="C1423" s="23">
        <v>575</v>
      </c>
    </row>
    <row r="1424" spans="1:3" ht="13.2" x14ac:dyDescent="0.25">
      <c r="A1424" s="45" t="s">
        <v>1489</v>
      </c>
      <c r="B1424" s="45" t="s">
        <v>2</v>
      </c>
      <c r="C1424" s="23">
        <v>250</v>
      </c>
    </row>
    <row r="1425" spans="1:3" ht="13.2" x14ac:dyDescent="0.25">
      <c r="A1425" s="45" t="s">
        <v>1490</v>
      </c>
      <c r="B1425" s="45" t="s">
        <v>2</v>
      </c>
      <c r="C1425" s="23">
        <v>875</v>
      </c>
    </row>
    <row r="1426" spans="1:3" ht="13.2" x14ac:dyDescent="0.25">
      <c r="A1426" s="45" t="s">
        <v>1491</v>
      </c>
      <c r="B1426" s="45" t="s">
        <v>2</v>
      </c>
      <c r="C1426" s="23">
        <v>575</v>
      </c>
    </row>
    <row r="1427" spans="1:3" ht="13.2" x14ac:dyDescent="0.25">
      <c r="A1427" s="45" t="s">
        <v>1492</v>
      </c>
      <c r="B1427" s="45" t="s">
        <v>2</v>
      </c>
      <c r="C1427" s="23">
        <v>450</v>
      </c>
    </row>
    <row r="1428" spans="1:3" ht="13.2" x14ac:dyDescent="0.25">
      <c r="A1428" s="45" t="s">
        <v>1493</v>
      </c>
      <c r="B1428" s="45" t="s">
        <v>2</v>
      </c>
      <c r="C1428" s="23">
        <v>525</v>
      </c>
    </row>
    <row r="1429" spans="1:3" ht="13.2" x14ac:dyDescent="0.25">
      <c r="A1429" s="45" t="s">
        <v>1494</v>
      </c>
      <c r="B1429" s="45" t="s">
        <v>2</v>
      </c>
      <c r="C1429" s="23">
        <v>425</v>
      </c>
    </row>
    <row r="1430" spans="1:3" ht="13.2" x14ac:dyDescent="0.25">
      <c r="A1430" s="45" t="s">
        <v>1495</v>
      </c>
      <c r="B1430" s="45" t="s">
        <v>2</v>
      </c>
      <c r="C1430" s="23">
        <v>775</v>
      </c>
    </row>
    <row r="1431" spans="1:3" ht="13.2" x14ac:dyDescent="0.25">
      <c r="A1431" s="45" t="s">
        <v>1496</v>
      </c>
      <c r="B1431" s="45" t="s">
        <v>2</v>
      </c>
      <c r="C1431" s="23">
        <v>300</v>
      </c>
    </row>
    <row r="1432" spans="1:3" ht="13.2" x14ac:dyDescent="0.25">
      <c r="A1432" s="45" t="s">
        <v>1497</v>
      </c>
      <c r="B1432" s="45" t="s">
        <v>2</v>
      </c>
      <c r="C1432" s="23">
        <v>350</v>
      </c>
    </row>
    <row r="1433" spans="1:3" ht="13.2" x14ac:dyDescent="0.25">
      <c r="A1433" s="45" t="s">
        <v>1498</v>
      </c>
      <c r="B1433" s="45" t="s">
        <v>2</v>
      </c>
      <c r="C1433" s="23">
        <v>425</v>
      </c>
    </row>
    <row r="1434" spans="1:3" ht="13.2" x14ac:dyDescent="0.25">
      <c r="A1434" s="45" t="s">
        <v>1499</v>
      </c>
      <c r="B1434" s="45" t="s">
        <v>2</v>
      </c>
      <c r="C1434" s="23">
        <v>800</v>
      </c>
    </row>
    <row r="1435" spans="1:3" ht="13.2" x14ac:dyDescent="0.25">
      <c r="A1435" s="45" t="s">
        <v>1500</v>
      </c>
      <c r="B1435" s="45" t="s">
        <v>2</v>
      </c>
      <c r="C1435" s="23">
        <v>475</v>
      </c>
    </row>
    <row r="1436" spans="1:3" ht="13.2" x14ac:dyDescent="0.25">
      <c r="A1436" s="45" t="s">
        <v>1501</v>
      </c>
      <c r="B1436" s="45" t="s">
        <v>2</v>
      </c>
      <c r="C1436" s="23">
        <v>650</v>
      </c>
    </row>
    <row r="1437" spans="1:3" ht="13.2" x14ac:dyDescent="0.25">
      <c r="A1437" s="45" t="s">
        <v>1502</v>
      </c>
      <c r="B1437" s="45" t="s">
        <v>2</v>
      </c>
      <c r="C1437" s="23">
        <v>400</v>
      </c>
    </row>
    <row r="1438" spans="1:3" ht="13.2" x14ac:dyDescent="0.25">
      <c r="A1438" s="45" t="s">
        <v>1503</v>
      </c>
      <c r="B1438" s="45" t="s">
        <v>2</v>
      </c>
      <c r="C1438" s="23">
        <v>300</v>
      </c>
    </row>
    <row r="1439" spans="1:3" ht="13.2" x14ac:dyDescent="0.25">
      <c r="A1439" s="45" t="s">
        <v>1504</v>
      </c>
      <c r="B1439" s="45" t="s">
        <v>2</v>
      </c>
      <c r="C1439" s="23">
        <v>650</v>
      </c>
    </row>
    <row r="1440" spans="1:3" ht="13.2" x14ac:dyDescent="0.25">
      <c r="A1440" s="45" t="s">
        <v>1505</v>
      </c>
      <c r="B1440" s="45" t="s">
        <v>2</v>
      </c>
      <c r="C1440" s="23">
        <v>250</v>
      </c>
    </row>
    <row r="1441" spans="1:3" ht="13.2" x14ac:dyDescent="0.25">
      <c r="A1441" s="45" t="s">
        <v>1506</v>
      </c>
      <c r="B1441" s="45" t="s">
        <v>2</v>
      </c>
      <c r="C1441" s="23">
        <v>1250</v>
      </c>
    </row>
    <row r="1442" spans="1:3" ht="13.2" x14ac:dyDescent="0.25">
      <c r="A1442" s="45" t="s">
        <v>1507</v>
      </c>
      <c r="B1442" s="45" t="s">
        <v>2</v>
      </c>
      <c r="C1442" s="23">
        <v>700</v>
      </c>
    </row>
    <row r="1443" spans="1:3" ht="13.2" x14ac:dyDescent="0.25">
      <c r="A1443" s="45" t="s">
        <v>1508</v>
      </c>
      <c r="B1443" s="45" t="s">
        <v>2</v>
      </c>
      <c r="C1443" s="23">
        <v>775</v>
      </c>
    </row>
    <row r="1444" spans="1:3" ht="13.2" x14ac:dyDescent="0.25">
      <c r="A1444" s="45" t="s">
        <v>1509</v>
      </c>
      <c r="B1444" s="45" t="s">
        <v>2</v>
      </c>
      <c r="C1444" s="23">
        <v>925</v>
      </c>
    </row>
    <row r="1445" spans="1:3" ht="13.2" x14ac:dyDescent="0.25">
      <c r="A1445" s="45" t="s">
        <v>1510</v>
      </c>
      <c r="B1445" s="45" t="s">
        <v>2</v>
      </c>
      <c r="C1445" s="23">
        <v>1400</v>
      </c>
    </row>
    <row r="1446" spans="1:3" ht="13.2" x14ac:dyDescent="0.25">
      <c r="A1446" s="45" t="s">
        <v>1511</v>
      </c>
      <c r="B1446" s="45" t="s">
        <v>2</v>
      </c>
      <c r="C1446" s="23">
        <v>1150</v>
      </c>
    </row>
    <row r="1447" spans="1:3" ht="13.2" x14ac:dyDescent="0.25">
      <c r="A1447" s="45" t="s">
        <v>1512</v>
      </c>
      <c r="B1447" s="45" t="s">
        <v>2</v>
      </c>
      <c r="C1447" s="23">
        <v>1125</v>
      </c>
    </row>
    <row r="1448" spans="1:3" ht="13.2" x14ac:dyDescent="0.25">
      <c r="A1448" s="45" t="s">
        <v>1513</v>
      </c>
      <c r="B1448" s="45" t="s">
        <v>2</v>
      </c>
      <c r="C1448" s="23">
        <v>1200</v>
      </c>
    </row>
    <row r="1449" spans="1:3" ht="13.2" x14ac:dyDescent="0.25">
      <c r="A1449" s="45" t="s">
        <v>1514</v>
      </c>
      <c r="B1449" s="45" t="s">
        <v>2</v>
      </c>
      <c r="C1449" s="23">
        <v>1275</v>
      </c>
    </row>
    <row r="1450" spans="1:3" ht="13.2" x14ac:dyDescent="0.25">
      <c r="A1450" s="45" t="s">
        <v>1515</v>
      </c>
      <c r="B1450" s="45" t="s">
        <v>2</v>
      </c>
      <c r="C1450" s="23">
        <v>950</v>
      </c>
    </row>
    <row r="1451" spans="1:3" ht="13.2" x14ac:dyDescent="0.25">
      <c r="A1451" s="45" t="s">
        <v>1516</v>
      </c>
      <c r="B1451" s="45" t="s">
        <v>2</v>
      </c>
      <c r="C1451" s="23">
        <v>1125</v>
      </c>
    </row>
    <row r="1452" spans="1:3" ht="13.2" x14ac:dyDescent="0.25">
      <c r="A1452" s="45" t="s">
        <v>1517</v>
      </c>
      <c r="B1452" s="45" t="s">
        <v>2</v>
      </c>
      <c r="C1452" s="23">
        <v>800</v>
      </c>
    </row>
    <row r="1453" spans="1:3" ht="13.2" x14ac:dyDescent="0.25">
      <c r="A1453" s="45" t="s">
        <v>1518</v>
      </c>
      <c r="B1453" s="45" t="s">
        <v>2</v>
      </c>
      <c r="C1453" s="23">
        <v>425</v>
      </c>
    </row>
    <row r="1454" spans="1:3" ht="13.2" x14ac:dyDescent="0.25">
      <c r="A1454" s="45" t="s">
        <v>1519</v>
      </c>
      <c r="B1454" s="45" t="s">
        <v>2</v>
      </c>
      <c r="C1454" s="23">
        <v>300</v>
      </c>
    </row>
    <row r="1455" spans="1:3" ht="13.2" x14ac:dyDescent="0.25">
      <c r="A1455" s="45" t="s">
        <v>1520</v>
      </c>
      <c r="B1455" s="45" t="s">
        <v>2</v>
      </c>
      <c r="C1455" s="23">
        <v>275</v>
      </c>
    </row>
    <row r="1456" spans="1:3" ht="13.2" x14ac:dyDescent="0.25">
      <c r="A1456" s="45" t="s">
        <v>1521</v>
      </c>
      <c r="B1456" s="45" t="s">
        <v>2</v>
      </c>
      <c r="C1456" s="23">
        <v>800</v>
      </c>
    </row>
    <row r="1457" spans="1:3" ht="13.2" x14ac:dyDescent="0.25">
      <c r="A1457" s="45" t="s">
        <v>1522</v>
      </c>
      <c r="B1457" s="45" t="s">
        <v>2</v>
      </c>
      <c r="C1457" s="23">
        <v>300</v>
      </c>
    </row>
    <row r="1458" spans="1:3" ht="13.2" x14ac:dyDescent="0.25">
      <c r="A1458" s="45" t="s">
        <v>1523</v>
      </c>
      <c r="B1458" s="45" t="s">
        <v>2</v>
      </c>
      <c r="C1458" s="23">
        <v>475</v>
      </c>
    </row>
    <row r="1459" spans="1:3" ht="13.2" x14ac:dyDescent="0.25">
      <c r="A1459" s="45" t="s">
        <v>1524</v>
      </c>
      <c r="B1459" s="45" t="s">
        <v>2</v>
      </c>
      <c r="C1459" s="23">
        <v>400</v>
      </c>
    </row>
    <row r="1460" spans="1:3" ht="13.2" x14ac:dyDescent="0.25">
      <c r="A1460" s="45" t="s">
        <v>1525</v>
      </c>
      <c r="B1460" s="45" t="s">
        <v>2</v>
      </c>
      <c r="C1460" s="23">
        <v>275</v>
      </c>
    </row>
    <row r="1461" spans="1:3" ht="13.2" x14ac:dyDescent="0.25">
      <c r="A1461" s="45" t="s">
        <v>1526</v>
      </c>
      <c r="B1461" s="45" t="s">
        <v>2</v>
      </c>
      <c r="C1461" s="23">
        <v>150</v>
      </c>
    </row>
    <row r="1462" spans="1:3" ht="13.2" x14ac:dyDescent="0.25">
      <c r="A1462" s="45" t="s">
        <v>1527</v>
      </c>
      <c r="B1462" s="45" t="s">
        <v>2</v>
      </c>
      <c r="C1462" s="23">
        <v>400</v>
      </c>
    </row>
    <row r="1463" spans="1:3" ht="13.2" x14ac:dyDescent="0.25">
      <c r="A1463" s="45" t="s">
        <v>1528</v>
      </c>
      <c r="B1463" s="45" t="s">
        <v>2</v>
      </c>
      <c r="C1463" s="23">
        <v>300</v>
      </c>
    </row>
    <row r="1464" spans="1:3" ht="13.2" x14ac:dyDescent="0.25">
      <c r="A1464" s="45" t="s">
        <v>1529</v>
      </c>
      <c r="B1464" s="45" t="s">
        <v>2</v>
      </c>
      <c r="C1464" s="23">
        <v>250</v>
      </c>
    </row>
    <row r="1465" spans="1:3" ht="13.2" x14ac:dyDescent="0.25">
      <c r="A1465" s="45" t="s">
        <v>1530</v>
      </c>
      <c r="B1465" s="45" t="s">
        <v>2</v>
      </c>
      <c r="C1465" s="23">
        <v>200</v>
      </c>
    </row>
    <row r="1466" spans="1:3" ht="13.2" x14ac:dyDescent="0.25">
      <c r="A1466" s="45" t="s">
        <v>1531</v>
      </c>
      <c r="B1466" s="45" t="s">
        <v>2</v>
      </c>
      <c r="C1466" s="23">
        <v>50</v>
      </c>
    </row>
    <row r="1467" spans="1:3" ht="13.2" x14ac:dyDescent="0.25">
      <c r="A1467" s="45" t="s">
        <v>1532</v>
      </c>
      <c r="B1467" s="45" t="s">
        <v>2</v>
      </c>
      <c r="C1467" s="23">
        <v>375</v>
      </c>
    </row>
    <row r="1468" spans="1:3" ht="13.2" x14ac:dyDescent="0.25">
      <c r="A1468" s="45" t="s">
        <v>1533</v>
      </c>
      <c r="B1468" s="45" t="s">
        <v>2</v>
      </c>
      <c r="C1468" s="23">
        <v>450</v>
      </c>
    </row>
    <row r="1469" spans="1:3" ht="13.2" x14ac:dyDescent="0.25">
      <c r="A1469" s="45" t="s">
        <v>1534</v>
      </c>
      <c r="B1469" s="45" t="s">
        <v>2</v>
      </c>
      <c r="C1469" s="23">
        <v>150</v>
      </c>
    </row>
    <row r="1470" spans="1:3" ht="13.2" x14ac:dyDescent="0.25">
      <c r="A1470" s="45" t="s">
        <v>1535</v>
      </c>
      <c r="B1470" s="45" t="s">
        <v>2</v>
      </c>
      <c r="C1470" s="23">
        <v>475</v>
      </c>
    </row>
    <row r="1471" spans="1:3" ht="13.2" x14ac:dyDescent="0.25">
      <c r="A1471" s="45" t="s">
        <v>1536</v>
      </c>
      <c r="B1471" s="45" t="s">
        <v>2</v>
      </c>
      <c r="C1471" s="23">
        <v>450</v>
      </c>
    </row>
    <row r="1472" spans="1:3" ht="13.2" x14ac:dyDescent="0.25">
      <c r="A1472" s="45" t="s">
        <v>1537</v>
      </c>
      <c r="B1472" s="45" t="s">
        <v>2</v>
      </c>
      <c r="C1472" s="23">
        <v>350</v>
      </c>
    </row>
    <row r="1473" spans="1:3" ht="13.2" x14ac:dyDescent="0.25">
      <c r="A1473" s="45" t="s">
        <v>1538</v>
      </c>
      <c r="B1473" s="45" t="s">
        <v>2</v>
      </c>
      <c r="C1473" s="23">
        <v>475</v>
      </c>
    </row>
    <row r="1474" spans="1:3" ht="13.2" x14ac:dyDescent="0.25">
      <c r="A1474" s="45" t="s">
        <v>1539</v>
      </c>
      <c r="B1474" s="45" t="s">
        <v>2</v>
      </c>
      <c r="C1474" s="23">
        <v>750</v>
      </c>
    </row>
    <row r="1475" spans="1:3" ht="13.2" x14ac:dyDescent="0.25">
      <c r="A1475" s="45" t="s">
        <v>1540</v>
      </c>
      <c r="B1475" s="45" t="s">
        <v>2</v>
      </c>
      <c r="C1475" s="23">
        <v>200</v>
      </c>
    </row>
    <row r="1476" spans="1:3" ht="13.2" x14ac:dyDescent="0.25">
      <c r="A1476" s="45" t="s">
        <v>1541</v>
      </c>
      <c r="B1476" s="45" t="s">
        <v>2</v>
      </c>
      <c r="C1476" s="23">
        <v>775</v>
      </c>
    </row>
    <row r="1477" spans="1:3" ht="13.2" x14ac:dyDescent="0.25">
      <c r="A1477" s="45" t="s">
        <v>1542</v>
      </c>
      <c r="B1477" s="45" t="s">
        <v>2</v>
      </c>
      <c r="C1477" s="23">
        <v>400</v>
      </c>
    </row>
    <row r="1478" spans="1:3" ht="13.2" x14ac:dyDescent="0.25">
      <c r="A1478" s="45" t="s">
        <v>1543</v>
      </c>
      <c r="B1478" s="45" t="s">
        <v>2</v>
      </c>
      <c r="C1478" s="23">
        <v>300</v>
      </c>
    </row>
    <row r="1479" spans="1:3" ht="13.2" x14ac:dyDescent="0.25">
      <c r="A1479" s="45" t="s">
        <v>1544</v>
      </c>
      <c r="B1479" s="45" t="s">
        <v>2</v>
      </c>
      <c r="C1479" s="23">
        <v>700</v>
      </c>
    </row>
    <row r="1480" spans="1:3" ht="13.2" x14ac:dyDescent="0.25">
      <c r="A1480" s="45" t="s">
        <v>1545</v>
      </c>
      <c r="B1480" s="45" t="s">
        <v>2</v>
      </c>
      <c r="C1480" s="23">
        <v>400</v>
      </c>
    </row>
    <row r="1481" spans="1:3" ht="13.2" x14ac:dyDescent="0.25">
      <c r="A1481" s="45" t="s">
        <v>1546</v>
      </c>
      <c r="B1481" s="45" t="s">
        <v>2</v>
      </c>
      <c r="C1481" s="23">
        <v>475</v>
      </c>
    </row>
    <row r="1482" spans="1:3" ht="13.2" x14ac:dyDescent="0.25">
      <c r="A1482" s="45" t="s">
        <v>1547</v>
      </c>
      <c r="B1482" s="45" t="s">
        <v>2</v>
      </c>
      <c r="C1482" s="23">
        <v>900</v>
      </c>
    </row>
    <row r="1483" spans="1:3" ht="13.2" x14ac:dyDescent="0.25">
      <c r="A1483" s="45" t="s">
        <v>1548</v>
      </c>
      <c r="B1483" s="45" t="s">
        <v>2</v>
      </c>
      <c r="C1483" s="23">
        <v>250</v>
      </c>
    </row>
    <row r="1484" spans="1:3" ht="13.2" x14ac:dyDescent="0.25">
      <c r="A1484" s="45" t="s">
        <v>1549</v>
      </c>
      <c r="B1484" s="45" t="s">
        <v>2</v>
      </c>
      <c r="C1484" s="23">
        <v>350</v>
      </c>
    </row>
    <row r="1485" spans="1:3" ht="13.2" x14ac:dyDescent="0.25">
      <c r="A1485" s="45" t="s">
        <v>1550</v>
      </c>
      <c r="B1485" s="45" t="s">
        <v>2</v>
      </c>
      <c r="C1485" s="23">
        <v>425</v>
      </c>
    </row>
    <row r="1486" spans="1:3" ht="13.2" x14ac:dyDescent="0.25">
      <c r="A1486" s="45" t="s">
        <v>1551</v>
      </c>
      <c r="B1486" s="45" t="s">
        <v>2</v>
      </c>
      <c r="C1486" s="23">
        <v>250</v>
      </c>
    </row>
    <row r="1487" spans="1:3" ht="13.2" x14ac:dyDescent="0.25">
      <c r="A1487" s="45" t="s">
        <v>1552</v>
      </c>
      <c r="B1487" s="45" t="s">
        <v>2</v>
      </c>
      <c r="C1487" s="23">
        <v>400</v>
      </c>
    </row>
    <row r="1488" spans="1:3" ht="13.2" x14ac:dyDescent="0.25">
      <c r="A1488" s="45" t="s">
        <v>1553</v>
      </c>
      <c r="B1488" s="45" t="s">
        <v>2</v>
      </c>
      <c r="C1488" s="23">
        <v>250</v>
      </c>
    </row>
    <row r="1489" spans="1:3" ht="13.2" x14ac:dyDescent="0.25">
      <c r="A1489" s="45" t="s">
        <v>1554</v>
      </c>
      <c r="B1489" s="45" t="s">
        <v>2</v>
      </c>
      <c r="C1489" s="23">
        <v>450</v>
      </c>
    </row>
    <row r="1490" spans="1:3" ht="13.2" x14ac:dyDescent="0.25">
      <c r="A1490" s="45" t="s">
        <v>1555</v>
      </c>
      <c r="B1490" s="45" t="s">
        <v>2</v>
      </c>
      <c r="C1490" s="23">
        <v>975</v>
      </c>
    </row>
    <row r="1491" spans="1:3" ht="13.2" x14ac:dyDescent="0.25">
      <c r="A1491" s="45" t="s">
        <v>1556</v>
      </c>
      <c r="B1491" s="45" t="s">
        <v>2</v>
      </c>
      <c r="C1491" s="23">
        <v>250</v>
      </c>
    </row>
    <row r="1492" spans="1:3" ht="13.2" x14ac:dyDescent="0.25">
      <c r="A1492" s="45" t="s">
        <v>1557</v>
      </c>
      <c r="B1492" s="45" t="s">
        <v>2</v>
      </c>
      <c r="C1492" s="23">
        <v>475</v>
      </c>
    </row>
    <row r="1493" spans="1:3" ht="13.2" x14ac:dyDescent="0.25">
      <c r="A1493" s="45" t="s">
        <v>1558</v>
      </c>
      <c r="B1493" s="45" t="s">
        <v>2</v>
      </c>
      <c r="C1493" s="23">
        <v>500</v>
      </c>
    </row>
    <row r="1494" spans="1:3" ht="13.2" x14ac:dyDescent="0.25">
      <c r="A1494" s="45" t="s">
        <v>1559</v>
      </c>
      <c r="B1494" s="45" t="s">
        <v>2</v>
      </c>
      <c r="C1494" s="23">
        <v>425</v>
      </c>
    </row>
    <row r="1495" spans="1:3" ht="13.2" x14ac:dyDescent="0.25">
      <c r="A1495" s="45" t="s">
        <v>1560</v>
      </c>
      <c r="B1495" s="45" t="s">
        <v>2</v>
      </c>
      <c r="C1495" s="23">
        <v>275</v>
      </c>
    </row>
    <row r="1496" spans="1:3" ht="13.2" x14ac:dyDescent="0.25">
      <c r="A1496" s="45" t="s">
        <v>1561</v>
      </c>
      <c r="B1496" s="45" t="s">
        <v>2</v>
      </c>
      <c r="C1496" s="23">
        <v>375</v>
      </c>
    </row>
    <row r="1497" spans="1:3" ht="13.2" x14ac:dyDescent="0.25">
      <c r="A1497" s="45" t="s">
        <v>1562</v>
      </c>
      <c r="B1497" s="45" t="s">
        <v>2</v>
      </c>
      <c r="C1497" s="23">
        <v>525</v>
      </c>
    </row>
    <row r="1498" spans="1:3" ht="13.2" x14ac:dyDescent="0.25">
      <c r="A1498" s="45" t="s">
        <v>1563</v>
      </c>
      <c r="B1498" s="45" t="s">
        <v>2</v>
      </c>
      <c r="C1498" s="23">
        <v>675</v>
      </c>
    </row>
    <row r="1499" spans="1:3" ht="13.2" x14ac:dyDescent="0.25">
      <c r="A1499" s="45" t="s">
        <v>1564</v>
      </c>
      <c r="B1499" s="45" t="s">
        <v>2</v>
      </c>
      <c r="C1499" s="23">
        <v>350</v>
      </c>
    </row>
    <row r="1500" spans="1:3" ht="13.2" x14ac:dyDescent="0.25">
      <c r="A1500" s="45" t="s">
        <v>1565</v>
      </c>
      <c r="B1500" s="45" t="s">
        <v>2</v>
      </c>
      <c r="C1500" s="23">
        <v>300</v>
      </c>
    </row>
    <row r="1501" spans="1:3" ht="13.2" x14ac:dyDescent="0.25">
      <c r="A1501" s="45" t="s">
        <v>1566</v>
      </c>
      <c r="B1501" s="45" t="s">
        <v>2</v>
      </c>
      <c r="C1501" s="23">
        <v>775</v>
      </c>
    </row>
    <row r="1502" spans="1:3" ht="13.2" x14ac:dyDescent="0.25">
      <c r="A1502" s="45" t="s">
        <v>1567</v>
      </c>
      <c r="B1502" s="45" t="s">
        <v>2</v>
      </c>
      <c r="C1502" s="23">
        <v>450</v>
      </c>
    </row>
    <row r="1503" spans="1:3" ht="13.2" x14ac:dyDescent="0.25">
      <c r="A1503" s="45" t="s">
        <v>1568</v>
      </c>
      <c r="B1503" s="45" t="s">
        <v>2</v>
      </c>
      <c r="C1503" s="23">
        <v>375</v>
      </c>
    </row>
    <row r="1504" spans="1:3" ht="13.2" x14ac:dyDescent="0.25">
      <c r="A1504" s="45" t="s">
        <v>1569</v>
      </c>
      <c r="B1504" s="45" t="s">
        <v>2</v>
      </c>
      <c r="C1504" s="23">
        <v>675</v>
      </c>
    </row>
    <row r="1505" spans="1:3" ht="13.2" x14ac:dyDescent="0.25">
      <c r="A1505" s="45" t="s">
        <v>1570</v>
      </c>
      <c r="B1505" s="45" t="s">
        <v>2</v>
      </c>
      <c r="C1505" s="23">
        <v>475</v>
      </c>
    </row>
    <row r="1506" spans="1:3" ht="13.2" x14ac:dyDescent="0.25">
      <c r="A1506" s="45" t="s">
        <v>1571</v>
      </c>
      <c r="B1506" s="45" t="s">
        <v>2</v>
      </c>
      <c r="C1506" s="23">
        <v>1200</v>
      </c>
    </row>
    <row r="1507" spans="1:3" ht="13.2" x14ac:dyDescent="0.25">
      <c r="A1507" s="45" t="s">
        <v>1572</v>
      </c>
      <c r="B1507" s="45" t="s">
        <v>2</v>
      </c>
      <c r="C1507" s="23">
        <v>1325</v>
      </c>
    </row>
    <row r="1508" spans="1:3" ht="13.2" x14ac:dyDescent="0.25">
      <c r="A1508" s="45" t="s">
        <v>1573</v>
      </c>
      <c r="B1508" s="45" t="s">
        <v>2</v>
      </c>
      <c r="C1508" s="23">
        <v>875</v>
      </c>
    </row>
    <row r="1509" spans="1:3" ht="13.2" x14ac:dyDescent="0.25">
      <c r="A1509" s="45" t="s">
        <v>1574</v>
      </c>
      <c r="B1509" s="45" t="s">
        <v>2</v>
      </c>
      <c r="C1509" s="23">
        <v>925</v>
      </c>
    </row>
    <row r="1510" spans="1:3" ht="13.2" x14ac:dyDescent="0.25">
      <c r="A1510" s="45" t="s">
        <v>1575</v>
      </c>
      <c r="B1510" s="45" t="s">
        <v>2</v>
      </c>
      <c r="C1510" s="23">
        <v>500</v>
      </c>
    </row>
    <row r="1511" spans="1:3" ht="13.2" x14ac:dyDescent="0.25">
      <c r="A1511" s="45" t="s">
        <v>1576</v>
      </c>
      <c r="B1511" s="45" t="s">
        <v>2</v>
      </c>
      <c r="C1511" s="23">
        <v>750</v>
      </c>
    </row>
    <row r="1512" spans="1:3" ht="13.2" x14ac:dyDescent="0.25">
      <c r="A1512" s="45" t="s">
        <v>1577</v>
      </c>
      <c r="B1512" s="45" t="s">
        <v>2</v>
      </c>
      <c r="C1512" s="23">
        <v>475</v>
      </c>
    </row>
    <row r="1513" spans="1:3" ht="13.2" x14ac:dyDescent="0.25">
      <c r="A1513" s="45" t="s">
        <v>1578</v>
      </c>
      <c r="B1513" s="45" t="s">
        <v>2</v>
      </c>
      <c r="C1513" s="23">
        <v>1300</v>
      </c>
    </row>
    <row r="1514" spans="1:3" ht="13.2" x14ac:dyDescent="0.25">
      <c r="A1514" s="45" t="s">
        <v>1579</v>
      </c>
      <c r="B1514" s="45" t="s">
        <v>2</v>
      </c>
      <c r="C1514" s="23">
        <v>575</v>
      </c>
    </row>
    <row r="1515" spans="1:3" ht="13.2" x14ac:dyDescent="0.25">
      <c r="A1515" s="45" t="s">
        <v>1580</v>
      </c>
      <c r="B1515" s="45" t="s">
        <v>2</v>
      </c>
      <c r="C1515" s="23">
        <v>975</v>
      </c>
    </row>
    <row r="1516" spans="1:3" ht="13.2" x14ac:dyDescent="0.25">
      <c r="A1516" s="45" t="s">
        <v>1581</v>
      </c>
      <c r="B1516" s="45" t="s">
        <v>2</v>
      </c>
      <c r="C1516" s="23">
        <v>450</v>
      </c>
    </row>
    <row r="1517" spans="1:3" ht="13.2" x14ac:dyDescent="0.25">
      <c r="A1517" s="45" t="s">
        <v>1582</v>
      </c>
      <c r="B1517" s="45" t="s">
        <v>2</v>
      </c>
      <c r="C1517" s="23">
        <v>775</v>
      </c>
    </row>
    <row r="1518" spans="1:3" ht="13.2" x14ac:dyDescent="0.25">
      <c r="A1518" s="45" t="s">
        <v>1583</v>
      </c>
      <c r="B1518" s="45" t="s">
        <v>2</v>
      </c>
      <c r="C1518" s="23">
        <v>600</v>
      </c>
    </row>
    <row r="1519" spans="1:3" ht="13.2" x14ac:dyDescent="0.25">
      <c r="A1519" s="45" t="s">
        <v>1584</v>
      </c>
      <c r="B1519" s="45" t="s">
        <v>2</v>
      </c>
      <c r="C1519" s="23">
        <v>925</v>
      </c>
    </row>
    <row r="1520" spans="1:3" ht="13.2" x14ac:dyDescent="0.25">
      <c r="A1520" s="45" t="s">
        <v>1585</v>
      </c>
      <c r="B1520" s="45" t="s">
        <v>2</v>
      </c>
      <c r="C1520" s="23">
        <v>725</v>
      </c>
    </row>
    <row r="1521" spans="1:3" ht="13.2" x14ac:dyDescent="0.25">
      <c r="A1521" s="45" t="s">
        <v>1586</v>
      </c>
      <c r="B1521" s="45" t="s">
        <v>2</v>
      </c>
      <c r="C1521" s="23">
        <v>650</v>
      </c>
    </row>
    <row r="1522" spans="1:3" ht="13.2" x14ac:dyDescent="0.25">
      <c r="A1522" s="45" t="s">
        <v>1587</v>
      </c>
      <c r="B1522" s="45" t="s">
        <v>2</v>
      </c>
      <c r="C1522" s="23">
        <v>1150</v>
      </c>
    </row>
    <row r="1523" spans="1:3" ht="13.2" x14ac:dyDescent="0.25">
      <c r="A1523" s="45" t="s">
        <v>1588</v>
      </c>
      <c r="B1523" s="45" t="s">
        <v>2</v>
      </c>
      <c r="C1523" s="23">
        <v>375</v>
      </c>
    </row>
    <row r="1524" spans="1:3" ht="13.2" x14ac:dyDescent="0.25">
      <c r="A1524" s="45" t="s">
        <v>1589</v>
      </c>
      <c r="B1524" s="45" t="s">
        <v>2</v>
      </c>
      <c r="C1524" s="23">
        <v>325</v>
      </c>
    </row>
    <row r="1525" spans="1:3" ht="13.2" x14ac:dyDescent="0.25">
      <c r="A1525" s="45" t="s">
        <v>1590</v>
      </c>
      <c r="B1525" s="45" t="s">
        <v>2</v>
      </c>
      <c r="C1525" s="23">
        <v>250</v>
      </c>
    </row>
    <row r="1526" spans="1:3" ht="13.2" x14ac:dyDescent="0.25">
      <c r="A1526" s="45" t="s">
        <v>1591</v>
      </c>
      <c r="B1526" s="45" t="s">
        <v>2</v>
      </c>
      <c r="C1526" s="23">
        <v>625</v>
      </c>
    </row>
    <row r="1527" spans="1:3" ht="13.2" x14ac:dyDescent="0.25">
      <c r="A1527" s="45" t="s">
        <v>1592</v>
      </c>
      <c r="B1527" s="45" t="s">
        <v>2</v>
      </c>
      <c r="C1527" s="23">
        <v>750</v>
      </c>
    </row>
    <row r="1528" spans="1:3" ht="13.2" x14ac:dyDescent="0.25">
      <c r="A1528" s="45" t="s">
        <v>1593</v>
      </c>
      <c r="B1528" s="45" t="s">
        <v>2</v>
      </c>
      <c r="C1528" s="23">
        <v>700</v>
      </c>
    </row>
    <row r="1529" spans="1:3" ht="13.2" x14ac:dyDescent="0.25">
      <c r="A1529" s="45" t="s">
        <v>1594</v>
      </c>
      <c r="B1529" s="45" t="s">
        <v>2</v>
      </c>
      <c r="C1529" s="23">
        <v>700</v>
      </c>
    </row>
    <row r="1530" spans="1:3" ht="13.2" x14ac:dyDescent="0.25">
      <c r="A1530" s="45" t="s">
        <v>1595</v>
      </c>
      <c r="B1530" s="45" t="s">
        <v>2</v>
      </c>
      <c r="C1530" s="23">
        <v>425</v>
      </c>
    </row>
    <row r="1531" spans="1:3" ht="13.2" x14ac:dyDescent="0.25">
      <c r="A1531" s="45" t="s">
        <v>1596</v>
      </c>
      <c r="B1531" s="45" t="s">
        <v>2</v>
      </c>
      <c r="C1531" s="23">
        <v>450</v>
      </c>
    </row>
    <row r="1532" spans="1:3" ht="13.2" x14ac:dyDescent="0.25">
      <c r="A1532" s="45" t="s">
        <v>1597</v>
      </c>
      <c r="B1532" s="45" t="s">
        <v>2</v>
      </c>
      <c r="C1532" s="23">
        <v>150</v>
      </c>
    </row>
    <row r="1533" spans="1:3" ht="13.2" x14ac:dyDescent="0.25">
      <c r="A1533" s="45" t="s">
        <v>1598</v>
      </c>
      <c r="B1533" s="45" t="s">
        <v>2</v>
      </c>
      <c r="C1533" s="23">
        <v>150</v>
      </c>
    </row>
    <row r="1534" spans="1:3" ht="13.2" x14ac:dyDescent="0.25">
      <c r="A1534" s="45" t="s">
        <v>1599</v>
      </c>
      <c r="B1534" s="45" t="s">
        <v>2</v>
      </c>
      <c r="C1534" s="23">
        <v>275</v>
      </c>
    </row>
    <row r="1535" spans="1:3" ht="13.2" x14ac:dyDescent="0.25">
      <c r="A1535" s="45" t="s">
        <v>1600</v>
      </c>
      <c r="B1535" s="45" t="s">
        <v>2</v>
      </c>
      <c r="C1535" s="23">
        <v>275</v>
      </c>
    </row>
    <row r="1536" spans="1:3" ht="13.2" x14ac:dyDescent="0.25">
      <c r="A1536" s="45" t="s">
        <v>1601</v>
      </c>
      <c r="B1536" s="45" t="s">
        <v>2</v>
      </c>
      <c r="C1536" s="23">
        <v>625</v>
      </c>
    </row>
    <row r="1537" spans="1:3" ht="13.2" x14ac:dyDescent="0.25">
      <c r="A1537" s="45" t="s">
        <v>1602</v>
      </c>
      <c r="B1537" s="45" t="s">
        <v>2</v>
      </c>
      <c r="C1537" s="23">
        <v>375</v>
      </c>
    </row>
    <row r="1538" spans="1:3" ht="13.2" x14ac:dyDescent="0.25">
      <c r="A1538" s="45" t="s">
        <v>1603</v>
      </c>
      <c r="B1538" s="45" t="s">
        <v>2</v>
      </c>
      <c r="C1538" s="23">
        <v>275</v>
      </c>
    </row>
    <row r="1539" spans="1:3" ht="13.2" x14ac:dyDescent="0.25">
      <c r="A1539" s="45" t="s">
        <v>1604</v>
      </c>
      <c r="B1539" s="45" t="s">
        <v>2</v>
      </c>
      <c r="C1539" s="23">
        <v>275</v>
      </c>
    </row>
    <row r="1540" spans="1:3" ht="13.2" x14ac:dyDescent="0.25">
      <c r="A1540" s="45" t="s">
        <v>1605</v>
      </c>
      <c r="B1540" s="45" t="s">
        <v>2</v>
      </c>
      <c r="C1540" s="23">
        <v>250</v>
      </c>
    </row>
    <row r="1541" spans="1:3" ht="13.2" x14ac:dyDescent="0.25">
      <c r="A1541" s="45" t="s">
        <v>1606</v>
      </c>
      <c r="B1541" s="45" t="s">
        <v>2</v>
      </c>
      <c r="C1541" s="23">
        <v>200</v>
      </c>
    </row>
    <row r="1542" spans="1:3" ht="13.2" x14ac:dyDescent="0.25">
      <c r="A1542" s="45" t="s">
        <v>1607</v>
      </c>
      <c r="B1542" s="45" t="s">
        <v>2</v>
      </c>
      <c r="C1542" s="23">
        <v>250</v>
      </c>
    </row>
    <row r="1543" spans="1:3" ht="13.2" x14ac:dyDescent="0.25">
      <c r="A1543" s="45" t="s">
        <v>1608</v>
      </c>
      <c r="B1543" s="45" t="s">
        <v>2</v>
      </c>
      <c r="C1543" s="23">
        <v>450</v>
      </c>
    </row>
    <row r="1544" spans="1:3" ht="13.2" x14ac:dyDescent="0.25">
      <c r="A1544" s="45" t="s">
        <v>1609</v>
      </c>
      <c r="B1544" s="45" t="s">
        <v>2</v>
      </c>
      <c r="C1544" s="23">
        <v>200</v>
      </c>
    </row>
    <row r="1545" spans="1:3" ht="13.2" x14ac:dyDescent="0.25">
      <c r="A1545" s="45" t="s">
        <v>1610</v>
      </c>
      <c r="B1545" s="45" t="s">
        <v>2</v>
      </c>
      <c r="C1545" s="23">
        <v>150</v>
      </c>
    </row>
    <row r="1546" spans="1:3" ht="13.2" x14ac:dyDescent="0.25">
      <c r="A1546" s="45" t="s">
        <v>1611</v>
      </c>
      <c r="B1546" s="45" t="s">
        <v>2</v>
      </c>
      <c r="C1546" s="23">
        <v>300</v>
      </c>
    </row>
    <row r="1547" spans="1:3" ht="13.2" x14ac:dyDescent="0.25">
      <c r="A1547" s="45" t="s">
        <v>1612</v>
      </c>
      <c r="B1547" s="45" t="s">
        <v>2</v>
      </c>
      <c r="C1547" s="23">
        <v>450</v>
      </c>
    </row>
    <row r="1548" spans="1:3" ht="13.2" x14ac:dyDescent="0.25">
      <c r="A1548" s="45" t="s">
        <v>1613</v>
      </c>
      <c r="B1548" s="45" t="s">
        <v>2</v>
      </c>
      <c r="C1548" s="23">
        <v>825</v>
      </c>
    </row>
    <row r="1549" spans="1:3" ht="13.2" x14ac:dyDescent="0.25">
      <c r="A1549" s="45" t="s">
        <v>1614</v>
      </c>
      <c r="B1549" s="45" t="s">
        <v>2</v>
      </c>
      <c r="C1549" s="23">
        <v>150</v>
      </c>
    </row>
    <row r="1550" spans="1:3" ht="13.2" x14ac:dyDescent="0.25">
      <c r="A1550" s="45" t="s">
        <v>1615</v>
      </c>
      <c r="B1550" s="45" t="s">
        <v>2</v>
      </c>
      <c r="C1550" s="23">
        <v>350</v>
      </c>
    </row>
    <row r="1551" spans="1:3" ht="13.2" x14ac:dyDescent="0.25">
      <c r="A1551" s="45" t="s">
        <v>1616</v>
      </c>
      <c r="B1551" s="45" t="s">
        <v>2</v>
      </c>
      <c r="C1551" s="23">
        <v>275</v>
      </c>
    </row>
    <row r="1552" spans="1:3" ht="13.2" x14ac:dyDescent="0.25">
      <c r="A1552" s="45" t="s">
        <v>1617</v>
      </c>
      <c r="B1552" s="45" t="s">
        <v>2</v>
      </c>
      <c r="C1552" s="23">
        <v>150</v>
      </c>
    </row>
    <row r="1553" spans="1:3" ht="13.2" x14ac:dyDescent="0.25">
      <c r="A1553" s="45" t="s">
        <v>1618</v>
      </c>
      <c r="B1553" s="45" t="s">
        <v>2</v>
      </c>
      <c r="C1553" s="23">
        <v>375</v>
      </c>
    </row>
    <row r="1554" spans="1:3" ht="13.2" x14ac:dyDescent="0.25">
      <c r="A1554" s="45" t="s">
        <v>1619</v>
      </c>
      <c r="B1554" s="45" t="s">
        <v>2</v>
      </c>
      <c r="C1554" s="23">
        <v>425</v>
      </c>
    </row>
    <row r="1555" spans="1:3" ht="13.2" x14ac:dyDescent="0.25">
      <c r="A1555" s="45" t="s">
        <v>1620</v>
      </c>
      <c r="B1555" s="45" t="s">
        <v>2</v>
      </c>
      <c r="C1555" s="23">
        <v>425</v>
      </c>
    </row>
    <row r="1556" spans="1:3" ht="13.2" x14ac:dyDescent="0.25">
      <c r="A1556" s="45" t="s">
        <v>1621</v>
      </c>
      <c r="B1556" s="45" t="s">
        <v>2</v>
      </c>
      <c r="C1556" s="23">
        <v>350</v>
      </c>
    </row>
    <row r="1557" spans="1:3" ht="13.2" x14ac:dyDescent="0.25">
      <c r="A1557" s="45" t="s">
        <v>1622</v>
      </c>
      <c r="B1557" s="45" t="s">
        <v>2</v>
      </c>
      <c r="C1557" s="23">
        <v>500</v>
      </c>
    </row>
    <row r="1558" spans="1:3" ht="13.2" x14ac:dyDescent="0.25">
      <c r="A1558" s="45" t="s">
        <v>1623</v>
      </c>
      <c r="B1558" s="45" t="s">
        <v>2</v>
      </c>
      <c r="C1558" s="23">
        <v>350</v>
      </c>
    </row>
    <row r="1559" spans="1:3" ht="13.2" x14ac:dyDescent="0.25">
      <c r="A1559" s="45" t="s">
        <v>1624</v>
      </c>
      <c r="B1559" s="45" t="s">
        <v>2</v>
      </c>
      <c r="C1559" s="23">
        <v>325</v>
      </c>
    </row>
    <row r="1560" spans="1:3" ht="13.2" x14ac:dyDescent="0.25">
      <c r="A1560" s="45" t="s">
        <v>1625</v>
      </c>
      <c r="B1560" s="45" t="s">
        <v>2</v>
      </c>
      <c r="C1560" s="23">
        <v>575</v>
      </c>
    </row>
    <row r="1561" spans="1:3" ht="13.2" x14ac:dyDescent="0.25">
      <c r="A1561" s="45" t="s">
        <v>1626</v>
      </c>
      <c r="B1561" s="45" t="s">
        <v>2</v>
      </c>
      <c r="C1561" s="23">
        <v>250</v>
      </c>
    </row>
    <row r="1562" spans="1:3" ht="13.2" x14ac:dyDescent="0.25">
      <c r="A1562" s="45" t="s">
        <v>1627</v>
      </c>
      <c r="B1562" s="45" t="s">
        <v>2</v>
      </c>
      <c r="C1562" s="23">
        <v>150</v>
      </c>
    </row>
    <row r="1563" spans="1:3" ht="13.2" x14ac:dyDescent="0.25">
      <c r="A1563" s="45" t="s">
        <v>1628</v>
      </c>
      <c r="B1563" s="45" t="s">
        <v>2</v>
      </c>
      <c r="C1563" s="23">
        <v>225</v>
      </c>
    </row>
    <row r="1564" spans="1:3" ht="13.2" x14ac:dyDescent="0.25">
      <c r="A1564" s="45" t="s">
        <v>1629</v>
      </c>
      <c r="B1564" s="45" t="s">
        <v>2</v>
      </c>
      <c r="C1564" s="23">
        <v>300</v>
      </c>
    </row>
    <row r="1565" spans="1:3" ht="13.2" x14ac:dyDescent="0.25">
      <c r="A1565" s="45" t="s">
        <v>1630</v>
      </c>
      <c r="B1565" s="45" t="s">
        <v>2</v>
      </c>
      <c r="C1565" s="23">
        <v>275</v>
      </c>
    </row>
    <row r="1566" spans="1:3" ht="13.2" x14ac:dyDescent="0.25">
      <c r="A1566" s="45" t="s">
        <v>1631</v>
      </c>
      <c r="B1566" s="45" t="s">
        <v>2</v>
      </c>
      <c r="C1566" s="23">
        <v>150</v>
      </c>
    </row>
    <row r="1567" spans="1:3" ht="13.2" x14ac:dyDescent="0.25">
      <c r="A1567" s="45" t="s">
        <v>1632</v>
      </c>
      <c r="B1567" s="45" t="s">
        <v>2</v>
      </c>
      <c r="C1567" s="23">
        <v>700</v>
      </c>
    </row>
    <row r="1568" spans="1:3" ht="13.2" x14ac:dyDescent="0.25">
      <c r="A1568" s="45" t="s">
        <v>1633</v>
      </c>
      <c r="B1568" s="45" t="s">
        <v>2</v>
      </c>
      <c r="C1568" s="23">
        <v>200</v>
      </c>
    </row>
    <row r="1569" spans="1:3" ht="13.2" x14ac:dyDescent="0.25">
      <c r="A1569" s="45" t="s">
        <v>1634</v>
      </c>
      <c r="B1569" s="45" t="s">
        <v>2</v>
      </c>
      <c r="C1569" s="23">
        <v>150</v>
      </c>
    </row>
    <row r="1570" spans="1:3" ht="13.2" x14ac:dyDescent="0.25">
      <c r="A1570" s="45" t="s">
        <v>1635</v>
      </c>
      <c r="B1570" s="45" t="s">
        <v>2</v>
      </c>
      <c r="C1570" s="23">
        <v>200</v>
      </c>
    </row>
    <row r="1571" spans="1:3" ht="13.2" x14ac:dyDescent="0.25">
      <c r="A1571" s="45" t="s">
        <v>1636</v>
      </c>
      <c r="B1571" s="45" t="s">
        <v>2</v>
      </c>
      <c r="C1571" s="23">
        <v>200</v>
      </c>
    </row>
    <row r="1572" spans="1:3" ht="13.2" x14ac:dyDescent="0.25">
      <c r="A1572" s="45" t="s">
        <v>1637</v>
      </c>
      <c r="B1572" s="45" t="s">
        <v>2</v>
      </c>
      <c r="C1572" s="23">
        <v>275</v>
      </c>
    </row>
    <row r="1573" spans="1:3" ht="13.2" x14ac:dyDescent="0.25">
      <c r="A1573" s="45" t="s">
        <v>1638</v>
      </c>
      <c r="B1573" s="45" t="s">
        <v>2</v>
      </c>
      <c r="C1573" s="23">
        <v>325</v>
      </c>
    </row>
    <row r="1574" spans="1:3" ht="13.2" x14ac:dyDescent="0.25">
      <c r="A1574" s="45" t="s">
        <v>1639</v>
      </c>
      <c r="B1574" s="45" t="s">
        <v>2</v>
      </c>
      <c r="C1574" s="23">
        <v>650</v>
      </c>
    </row>
    <row r="1575" spans="1:3" ht="13.2" x14ac:dyDescent="0.25">
      <c r="A1575" s="45" t="s">
        <v>1640</v>
      </c>
      <c r="B1575" s="45" t="s">
        <v>2</v>
      </c>
      <c r="C1575" s="23">
        <v>575</v>
      </c>
    </row>
    <row r="1576" spans="1:3" ht="13.2" x14ac:dyDescent="0.25">
      <c r="A1576" s="45" t="s">
        <v>1641</v>
      </c>
      <c r="B1576" s="45" t="s">
        <v>2</v>
      </c>
      <c r="C1576" s="23">
        <v>150</v>
      </c>
    </row>
    <row r="1577" spans="1:3" ht="13.2" x14ac:dyDescent="0.25">
      <c r="A1577" s="45" t="s">
        <v>1642</v>
      </c>
      <c r="B1577" s="45" t="s">
        <v>2</v>
      </c>
      <c r="C1577" s="23">
        <v>50</v>
      </c>
    </row>
    <row r="1578" spans="1:3" ht="13.2" x14ac:dyDescent="0.25">
      <c r="A1578" s="45" t="s">
        <v>1643</v>
      </c>
      <c r="B1578" s="45" t="s">
        <v>2</v>
      </c>
      <c r="C1578" s="23">
        <v>0</v>
      </c>
    </row>
    <row r="1579" spans="1:3" ht="13.2" x14ac:dyDescent="0.25">
      <c r="A1579" s="45" t="s">
        <v>1644</v>
      </c>
      <c r="B1579" s="45" t="s">
        <v>2</v>
      </c>
      <c r="C1579" s="23">
        <v>175</v>
      </c>
    </row>
    <row r="1580" spans="1:3" ht="13.2" x14ac:dyDescent="0.25">
      <c r="A1580" s="45" t="s">
        <v>1645</v>
      </c>
      <c r="B1580" s="45" t="s">
        <v>2</v>
      </c>
      <c r="C1580" s="23">
        <v>150</v>
      </c>
    </row>
    <row r="1581" spans="1:3" ht="13.2" x14ac:dyDescent="0.25">
      <c r="A1581" s="45" t="s">
        <v>1646</v>
      </c>
      <c r="B1581" s="45" t="s">
        <v>2</v>
      </c>
      <c r="C1581" s="23">
        <v>500</v>
      </c>
    </row>
    <row r="1582" spans="1:3" ht="13.2" x14ac:dyDescent="0.25">
      <c r="A1582" s="45" t="s">
        <v>1647</v>
      </c>
      <c r="B1582" s="45" t="s">
        <v>2</v>
      </c>
      <c r="C1582" s="23">
        <v>475</v>
      </c>
    </row>
    <row r="1583" spans="1:3" ht="13.2" x14ac:dyDescent="0.25">
      <c r="A1583" s="45" t="s">
        <v>1648</v>
      </c>
      <c r="B1583" s="45" t="s">
        <v>2</v>
      </c>
      <c r="C1583" s="23">
        <v>350</v>
      </c>
    </row>
    <row r="1584" spans="1:3" ht="13.2" x14ac:dyDescent="0.25">
      <c r="A1584" s="45" t="s">
        <v>1649</v>
      </c>
      <c r="B1584" s="45" t="s">
        <v>2</v>
      </c>
      <c r="C1584" s="23">
        <v>425</v>
      </c>
    </row>
    <row r="1585" spans="1:3" ht="13.2" x14ac:dyDescent="0.25">
      <c r="A1585" s="45" t="s">
        <v>1650</v>
      </c>
      <c r="B1585" s="45" t="s">
        <v>2</v>
      </c>
      <c r="C1585" s="23">
        <v>725</v>
      </c>
    </row>
    <row r="1586" spans="1:3" ht="13.2" x14ac:dyDescent="0.25">
      <c r="A1586" s="45" t="s">
        <v>1651</v>
      </c>
      <c r="B1586" s="45" t="s">
        <v>2</v>
      </c>
      <c r="C1586" s="23">
        <v>350</v>
      </c>
    </row>
    <row r="1587" spans="1:3" ht="13.2" x14ac:dyDescent="0.25">
      <c r="A1587" s="45" t="s">
        <v>1652</v>
      </c>
      <c r="B1587" s="45" t="s">
        <v>2</v>
      </c>
      <c r="C1587" s="23">
        <v>525</v>
      </c>
    </row>
    <row r="1588" spans="1:3" ht="13.2" x14ac:dyDescent="0.25">
      <c r="A1588" s="45" t="s">
        <v>1653</v>
      </c>
      <c r="B1588" s="45" t="s">
        <v>2</v>
      </c>
      <c r="C1588" s="23">
        <v>700</v>
      </c>
    </row>
    <row r="1589" spans="1:3" ht="13.2" x14ac:dyDescent="0.25">
      <c r="A1589" s="45" t="s">
        <v>1654</v>
      </c>
      <c r="B1589" s="45" t="s">
        <v>2</v>
      </c>
      <c r="C1589" s="23">
        <v>325</v>
      </c>
    </row>
    <row r="1590" spans="1:3" ht="13.2" x14ac:dyDescent="0.25">
      <c r="A1590" s="45" t="s">
        <v>1655</v>
      </c>
      <c r="B1590" s="45" t="s">
        <v>2</v>
      </c>
      <c r="C1590" s="23">
        <v>150</v>
      </c>
    </row>
    <row r="1591" spans="1:3" ht="13.2" x14ac:dyDescent="0.25">
      <c r="A1591" s="45" t="s">
        <v>1656</v>
      </c>
      <c r="B1591" s="45" t="s">
        <v>2</v>
      </c>
      <c r="C1591" s="23">
        <v>200</v>
      </c>
    </row>
    <row r="1592" spans="1:3" ht="13.2" x14ac:dyDescent="0.25">
      <c r="A1592" s="45" t="s">
        <v>1657</v>
      </c>
      <c r="B1592" s="45" t="s">
        <v>2</v>
      </c>
      <c r="C1592" s="23">
        <v>325</v>
      </c>
    </row>
    <row r="1593" spans="1:3" ht="13.2" x14ac:dyDescent="0.25">
      <c r="A1593" s="45" t="s">
        <v>1658</v>
      </c>
      <c r="B1593" s="45" t="s">
        <v>2</v>
      </c>
      <c r="C1593" s="23">
        <v>350</v>
      </c>
    </row>
    <row r="1594" spans="1:3" ht="13.2" x14ac:dyDescent="0.25">
      <c r="A1594" s="45" t="s">
        <v>1659</v>
      </c>
      <c r="B1594" s="45" t="s">
        <v>2</v>
      </c>
      <c r="C1594" s="23">
        <v>575</v>
      </c>
    </row>
    <row r="1595" spans="1:3" ht="13.2" x14ac:dyDescent="0.25">
      <c r="A1595" s="45" t="s">
        <v>1660</v>
      </c>
      <c r="B1595" s="45" t="s">
        <v>2</v>
      </c>
      <c r="C1595" s="23">
        <v>225</v>
      </c>
    </row>
    <row r="1596" spans="1:3" ht="13.2" x14ac:dyDescent="0.25">
      <c r="A1596" s="45" t="s">
        <v>1661</v>
      </c>
      <c r="B1596" s="45" t="s">
        <v>2</v>
      </c>
      <c r="C1596" s="23">
        <v>175</v>
      </c>
    </row>
    <row r="1597" spans="1:3" ht="13.2" x14ac:dyDescent="0.25">
      <c r="A1597" s="45" t="s">
        <v>1662</v>
      </c>
      <c r="B1597" s="45" t="s">
        <v>2</v>
      </c>
      <c r="C1597" s="23">
        <v>375</v>
      </c>
    </row>
    <row r="1598" spans="1:3" ht="13.2" x14ac:dyDescent="0.25">
      <c r="A1598" s="45" t="s">
        <v>1663</v>
      </c>
      <c r="B1598" s="45" t="s">
        <v>2</v>
      </c>
      <c r="C1598" s="23">
        <v>450</v>
      </c>
    </row>
    <row r="1599" spans="1:3" ht="13.2" x14ac:dyDescent="0.25">
      <c r="A1599" s="45" t="s">
        <v>1664</v>
      </c>
      <c r="B1599" s="45" t="s">
        <v>2</v>
      </c>
      <c r="C1599" s="23">
        <v>150</v>
      </c>
    </row>
    <row r="1600" spans="1:3" ht="13.2" x14ac:dyDescent="0.25">
      <c r="A1600" s="45" t="s">
        <v>1665</v>
      </c>
      <c r="B1600" s="45" t="s">
        <v>2</v>
      </c>
      <c r="C1600" s="23">
        <v>150</v>
      </c>
    </row>
    <row r="1601" spans="1:3" ht="13.2" x14ac:dyDescent="0.25">
      <c r="A1601" s="45" t="s">
        <v>1666</v>
      </c>
      <c r="B1601" s="45" t="s">
        <v>2</v>
      </c>
      <c r="C1601" s="23">
        <v>150</v>
      </c>
    </row>
    <row r="1602" spans="1:3" ht="13.2" x14ac:dyDescent="0.25">
      <c r="A1602" s="45" t="s">
        <v>1667</v>
      </c>
      <c r="B1602" s="45" t="s">
        <v>2</v>
      </c>
      <c r="C1602" s="23">
        <v>150</v>
      </c>
    </row>
    <row r="1603" spans="1:3" ht="13.2" x14ac:dyDescent="0.25">
      <c r="A1603" s="45" t="s">
        <v>1668</v>
      </c>
      <c r="B1603" s="45" t="s">
        <v>2</v>
      </c>
      <c r="C1603" s="23">
        <v>225</v>
      </c>
    </row>
    <row r="1604" spans="1:3" ht="13.2" x14ac:dyDescent="0.25">
      <c r="A1604" s="45" t="s">
        <v>1669</v>
      </c>
      <c r="B1604" s="45" t="s">
        <v>2</v>
      </c>
      <c r="C1604" s="23">
        <v>150</v>
      </c>
    </row>
    <row r="1605" spans="1:3" ht="13.2" x14ac:dyDescent="0.25">
      <c r="A1605" s="45" t="s">
        <v>1670</v>
      </c>
      <c r="B1605" s="45" t="s">
        <v>2</v>
      </c>
      <c r="C1605" s="23">
        <v>500</v>
      </c>
    </row>
    <row r="1606" spans="1:3" ht="13.2" x14ac:dyDescent="0.25">
      <c r="A1606" s="45" t="s">
        <v>1671</v>
      </c>
      <c r="B1606" s="45" t="s">
        <v>2</v>
      </c>
      <c r="C1606" s="23">
        <v>550</v>
      </c>
    </row>
    <row r="1607" spans="1:3" ht="13.2" x14ac:dyDescent="0.25">
      <c r="A1607" s="45" t="s">
        <v>1672</v>
      </c>
      <c r="B1607" s="45" t="s">
        <v>2</v>
      </c>
      <c r="C1607" s="23">
        <v>525</v>
      </c>
    </row>
    <row r="1608" spans="1:3" ht="13.2" x14ac:dyDescent="0.25">
      <c r="A1608" s="45" t="s">
        <v>1673</v>
      </c>
      <c r="B1608" s="45" t="s">
        <v>2</v>
      </c>
      <c r="C1608" s="23">
        <v>725</v>
      </c>
    </row>
    <row r="1609" spans="1:3" ht="13.2" x14ac:dyDescent="0.25">
      <c r="A1609" s="45" t="s">
        <v>1674</v>
      </c>
      <c r="B1609" s="45" t="s">
        <v>2</v>
      </c>
      <c r="C1609" s="23">
        <v>750</v>
      </c>
    </row>
    <row r="1610" spans="1:3" ht="13.2" x14ac:dyDescent="0.25">
      <c r="A1610" s="45" t="s">
        <v>1675</v>
      </c>
      <c r="B1610" s="45" t="s">
        <v>2</v>
      </c>
      <c r="C1610" s="23">
        <v>950</v>
      </c>
    </row>
    <row r="1611" spans="1:3" ht="13.2" x14ac:dyDescent="0.25">
      <c r="A1611" s="45" t="s">
        <v>1676</v>
      </c>
      <c r="B1611" s="45" t="s">
        <v>2</v>
      </c>
      <c r="C1611" s="23">
        <v>650</v>
      </c>
    </row>
    <row r="1612" spans="1:3" ht="13.2" x14ac:dyDescent="0.25">
      <c r="A1612" s="45" t="s">
        <v>1677</v>
      </c>
      <c r="B1612" s="45" t="s">
        <v>2</v>
      </c>
      <c r="C1612" s="23">
        <v>425</v>
      </c>
    </row>
    <row r="1613" spans="1:3" ht="13.2" x14ac:dyDescent="0.25">
      <c r="A1613" s="45" t="s">
        <v>1678</v>
      </c>
      <c r="B1613" s="45" t="s">
        <v>2</v>
      </c>
      <c r="C1613" s="23">
        <v>425</v>
      </c>
    </row>
    <row r="1614" spans="1:3" ht="13.2" x14ac:dyDescent="0.25">
      <c r="A1614" s="45" t="s">
        <v>1679</v>
      </c>
      <c r="B1614" s="45" t="s">
        <v>2</v>
      </c>
      <c r="C1614" s="23">
        <v>275</v>
      </c>
    </row>
    <row r="1615" spans="1:3" ht="13.2" x14ac:dyDescent="0.25">
      <c r="A1615" s="45" t="s">
        <v>1680</v>
      </c>
      <c r="B1615" s="45" t="s">
        <v>2</v>
      </c>
      <c r="C1615" s="23">
        <v>250</v>
      </c>
    </row>
    <row r="1616" spans="1:3" ht="13.2" x14ac:dyDescent="0.25">
      <c r="A1616" s="45" t="s">
        <v>1681</v>
      </c>
      <c r="B1616" s="45" t="s">
        <v>2</v>
      </c>
      <c r="C1616" s="23">
        <v>800</v>
      </c>
    </row>
    <row r="1617" spans="1:3" ht="13.2" x14ac:dyDescent="0.25">
      <c r="A1617" s="45" t="s">
        <v>1682</v>
      </c>
      <c r="B1617" s="45" t="s">
        <v>2</v>
      </c>
      <c r="C1617" s="23">
        <v>500</v>
      </c>
    </row>
    <row r="1618" spans="1:3" ht="13.2" x14ac:dyDescent="0.25">
      <c r="A1618" s="45" t="s">
        <v>1683</v>
      </c>
      <c r="B1618" s="45" t="s">
        <v>2</v>
      </c>
      <c r="C1618" s="23">
        <v>425</v>
      </c>
    </row>
    <row r="1619" spans="1:3" ht="13.2" x14ac:dyDescent="0.25">
      <c r="A1619" s="45" t="s">
        <v>1684</v>
      </c>
      <c r="B1619" s="45" t="s">
        <v>2</v>
      </c>
      <c r="C1619" s="23">
        <v>275</v>
      </c>
    </row>
    <row r="1620" spans="1:3" ht="13.2" x14ac:dyDescent="0.25">
      <c r="A1620" s="45" t="s">
        <v>1685</v>
      </c>
      <c r="B1620" s="45" t="s">
        <v>2</v>
      </c>
      <c r="C1620" s="23">
        <v>550</v>
      </c>
    </row>
    <row r="1621" spans="1:3" ht="13.2" x14ac:dyDescent="0.25">
      <c r="A1621" s="45" t="s">
        <v>1686</v>
      </c>
      <c r="B1621" s="45" t="s">
        <v>2</v>
      </c>
      <c r="C1621" s="23">
        <v>375</v>
      </c>
    </row>
    <row r="1622" spans="1:3" ht="13.2" x14ac:dyDescent="0.25">
      <c r="A1622" s="45" t="s">
        <v>1687</v>
      </c>
      <c r="B1622" s="45" t="s">
        <v>2</v>
      </c>
      <c r="C1622" s="23">
        <v>700</v>
      </c>
    </row>
    <row r="1623" spans="1:3" ht="13.2" x14ac:dyDescent="0.25">
      <c r="A1623" s="45" t="s">
        <v>1688</v>
      </c>
      <c r="B1623" s="45" t="s">
        <v>2</v>
      </c>
      <c r="C1623" s="23">
        <v>250</v>
      </c>
    </row>
    <row r="1624" spans="1:3" ht="13.2" x14ac:dyDescent="0.25">
      <c r="A1624" s="45" t="s">
        <v>1689</v>
      </c>
      <c r="B1624" s="45" t="s">
        <v>2</v>
      </c>
      <c r="C1624" s="23">
        <v>575</v>
      </c>
    </row>
    <row r="1625" spans="1:3" ht="13.2" x14ac:dyDescent="0.25">
      <c r="A1625" s="45" t="s">
        <v>1690</v>
      </c>
      <c r="B1625" s="45" t="s">
        <v>2</v>
      </c>
      <c r="C1625" s="23">
        <v>250</v>
      </c>
    </row>
    <row r="1626" spans="1:3" ht="13.2" x14ac:dyDescent="0.25">
      <c r="A1626" s="45" t="s">
        <v>1691</v>
      </c>
      <c r="B1626" s="45" t="s">
        <v>2</v>
      </c>
      <c r="C1626" s="23">
        <v>1650</v>
      </c>
    </row>
    <row r="1627" spans="1:3" ht="13.2" x14ac:dyDescent="0.25">
      <c r="A1627" s="45" t="s">
        <v>1692</v>
      </c>
      <c r="B1627" s="45" t="s">
        <v>2</v>
      </c>
      <c r="C1627" s="23">
        <v>1000</v>
      </c>
    </row>
    <row r="1628" spans="1:3" ht="13.2" x14ac:dyDescent="0.25">
      <c r="A1628" s="45" t="s">
        <v>1693</v>
      </c>
      <c r="B1628" s="45" t="s">
        <v>2</v>
      </c>
      <c r="C1628" s="23">
        <v>775</v>
      </c>
    </row>
    <row r="1629" spans="1:3" ht="13.2" x14ac:dyDescent="0.25">
      <c r="A1629" s="45" t="s">
        <v>1694</v>
      </c>
      <c r="B1629" s="45" t="s">
        <v>2</v>
      </c>
      <c r="C1629" s="23">
        <v>950</v>
      </c>
    </row>
    <row r="1630" spans="1:3" ht="13.2" x14ac:dyDescent="0.25">
      <c r="A1630" s="45" t="s">
        <v>1695</v>
      </c>
      <c r="B1630" s="45" t="s">
        <v>2</v>
      </c>
      <c r="C1630" s="23">
        <v>675</v>
      </c>
    </row>
    <row r="1631" spans="1:3" ht="13.2" x14ac:dyDescent="0.25">
      <c r="A1631" s="45" t="s">
        <v>1696</v>
      </c>
      <c r="B1631" s="45" t="s">
        <v>2</v>
      </c>
      <c r="C1631" s="23">
        <v>825</v>
      </c>
    </row>
    <row r="1632" spans="1:3" ht="13.2" x14ac:dyDescent="0.25">
      <c r="A1632" s="45" t="s">
        <v>1697</v>
      </c>
      <c r="B1632" s="45" t="s">
        <v>2</v>
      </c>
      <c r="C1632" s="23">
        <v>400</v>
      </c>
    </row>
    <row r="1633" spans="1:3" ht="13.2" x14ac:dyDescent="0.25">
      <c r="A1633" s="45" t="s">
        <v>1698</v>
      </c>
      <c r="B1633" s="45" t="s">
        <v>2</v>
      </c>
      <c r="C1633" s="23">
        <v>975</v>
      </c>
    </row>
    <row r="1634" spans="1:3" ht="13.2" x14ac:dyDescent="0.25">
      <c r="A1634" s="45" t="s">
        <v>1699</v>
      </c>
      <c r="B1634" s="45" t="s">
        <v>2</v>
      </c>
      <c r="C1634" s="23">
        <v>375</v>
      </c>
    </row>
    <row r="1635" spans="1:3" ht="13.2" x14ac:dyDescent="0.25">
      <c r="A1635" s="45" t="s">
        <v>1700</v>
      </c>
      <c r="B1635" s="45" t="s">
        <v>2</v>
      </c>
      <c r="C1635" s="23">
        <v>700</v>
      </c>
    </row>
    <row r="1636" spans="1:3" ht="13.2" x14ac:dyDescent="0.25">
      <c r="A1636" s="45" t="s">
        <v>1701</v>
      </c>
      <c r="B1636" s="45" t="s">
        <v>2</v>
      </c>
      <c r="C1636" s="23">
        <v>975</v>
      </c>
    </row>
    <row r="1637" spans="1:3" ht="13.2" x14ac:dyDescent="0.25">
      <c r="A1637" s="45" t="s">
        <v>1702</v>
      </c>
      <c r="B1637" s="45" t="s">
        <v>2</v>
      </c>
      <c r="C1637" s="23">
        <v>325</v>
      </c>
    </row>
    <row r="1638" spans="1:3" ht="13.2" x14ac:dyDescent="0.25">
      <c r="A1638" s="45" t="s">
        <v>1703</v>
      </c>
      <c r="B1638" s="45" t="s">
        <v>2</v>
      </c>
      <c r="C1638" s="23">
        <v>625</v>
      </c>
    </row>
    <row r="1639" spans="1:3" ht="13.2" x14ac:dyDescent="0.25">
      <c r="A1639" s="45" t="s">
        <v>1704</v>
      </c>
      <c r="B1639" s="45" t="s">
        <v>2</v>
      </c>
      <c r="C1639" s="23">
        <v>950</v>
      </c>
    </row>
    <row r="1640" spans="1:3" ht="13.2" x14ac:dyDescent="0.25">
      <c r="A1640" s="45" t="s">
        <v>1705</v>
      </c>
      <c r="B1640" s="45" t="s">
        <v>2</v>
      </c>
      <c r="C1640" s="23">
        <v>850</v>
      </c>
    </row>
    <row r="1641" spans="1:3" ht="13.2" x14ac:dyDescent="0.25">
      <c r="A1641" s="45" t="s">
        <v>1706</v>
      </c>
      <c r="B1641" s="45" t="s">
        <v>2</v>
      </c>
      <c r="C1641" s="23">
        <v>675</v>
      </c>
    </row>
    <row r="1642" spans="1:3" ht="13.2" x14ac:dyDescent="0.25">
      <c r="A1642" s="45" t="s">
        <v>1707</v>
      </c>
      <c r="B1642" s="45" t="s">
        <v>2</v>
      </c>
      <c r="C1642" s="23">
        <v>575</v>
      </c>
    </row>
    <row r="1643" spans="1:3" ht="13.2" x14ac:dyDescent="0.25">
      <c r="A1643" s="45" t="s">
        <v>1708</v>
      </c>
      <c r="B1643" s="45" t="s">
        <v>2</v>
      </c>
      <c r="C1643" s="23">
        <v>250</v>
      </c>
    </row>
    <row r="1644" spans="1:3" ht="13.2" x14ac:dyDescent="0.25">
      <c r="A1644" s="45" t="s">
        <v>1709</v>
      </c>
      <c r="B1644" s="45" t="s">
        <v>2</v>
      </c>
      <c r="C1644" s="23">
        <v>725</v>
      </c>
    </row>
    <row r="1645" spans="1:3" ht="13.2" x14ac:dyDescent="0.25">
      <c r="A1645" s="45" t="s">
        <v>1710</v>
      </c>
      <c r="B1645" s="45" t="s">
        <v>2</v>
      </c>
      <c r="C1645" s="23">
        <v>600</v>
      </c>
    </row>
    <row r="1646" spans="1:3" ht="13.2" x14ac:dyDescent="0.25">
      <c r="A1646" s="45" t="s">
        <v>1711</v>
      </c>
      <c r="B1646" s="45" t="s">
        <v>2</v>
      </c>
      <c r="C1646" s="23">
        <v>1075</v>
      </c>
    </row>
    <row r="1647" spans="1:3" ht="13.2" x14ac:dyDescent="0.25">
      <c r="A1647" s="45" t="s">
        <v>1712</v>
      </c>
      <c r="B1647" s="45" t="s">
        <v>2</v>
      </c>
      <c r="C1647" s="23">
        <v>975</v>
      </c>
    </row>
    <row r="1648" spans="1:3" ht="13.2" x14ac:dyDescent="0.25">
      <c r="A1648" s="45" t="s">
        <v>1713</v>
      </c>
      <c r="B1648" s="45" t="s">
        <v>2</v>
      </c>
      <c r="C1648" s="23">
        <v>725</v>
      </c>
    </row>
    <row r="1649" spans="1:3" ht="13.2" x14ac:dyDescent="0.25">
      <c r="A1649" s="45" t="s">
        <v>1714</v>
      </c>
      <c r="B1649" s="45" t="s">
        <v>2</v>
      </c>
      <c r="C1649" s="23">
        <v>825</v>
      </c>
    </row>
    <row r="1650" spans="1:3" ht="13.2" x14ac:dyDescent="0.25">
      <c r="A1650" s="45" t="s">
        <v>1715</v>
      </c>
      <c r="B1650" s="45" t="s">
        <v>2</v>
      </c>
      <c r="C1650" s="23">
        <v>825</v>
      </c>
    </row>
    <row r="1651" spans="1:3" ht="13.2" x14ac:dyDescent="0.25">
      <c r="A1651" s="45" t="s">
        <v>1716</v>
      </c>
      <c r="B1651" s="45" t="s">
        <v>2</v>
      </c>
      <c r="C1651" s="23">
        <v>250</v>
      </c>
    </row>
    <row r="1652" spans="1:3" ht="13.2" x14ac:dyDescent="0.25">
      <c r="A1652" s="45" t="s">
        <v>1717</v>
      </c>
      <c r="B1652" s="45" t="s">
        <v>2</v>
      </c>
      <c r="C1652" s="23">
        <v>375</v>
      </c>
    </row>
    <row r="1653" spans="1:3" ht="13.2" x14ac:dyDescent="0.25">
      <c r="A1653" s="45" t="s">
        <v>1718</v>
      </c>
      <c r="B1653" s="45" t="s">
        <v>2</v>
      </c>
      <c r="C1653" s="23">
        <v>1200</v>
      </c>
    </row>
    <row r="1654" spans="1:3" ht="13.2" x14ac:dyDescent="0.25">
      <c r="A1654" s="45" t="s">
        <v>1719</v>
      </c>
      <c r="B1654" s="45" t="s">
        <v>2</v>
      </c>
      <c r="C1654" s="23">
        <v>575</v>
      </c>
    </row>
    <row r="1655" spans="1:3" ht="13.2" x14ac:dyDescent="0.25">
      <c r="A1655" s="45" t="s">
        <v>1720</v>
      </c>
      <c r="B1655" s="45" t="s">
        <v>2</v>
      </c>
      <c r="C1655" s="23">
        <v>1000</v>
      </c>
    </row>
    <row r="1656" spans="1:3" ht="13.2" x14ac:dyDescent="0.25">
      <c r="A1656" s="45" t="s">
        <v>1721</v>
      </c>
      <c r="B1656" s="45" t="s">
        <v>2</v>
      </c>
      <c r="C1656" s="23">
        <v>500</v>
      </c>
    </row>
    <row r="1657" spans="1:3" ht="13.2" x14ac:dyDescent="0.25">
      <c r="A1657" s="45" t="s">
        <v>1722</v>
      </c>
      <c r="B1657" s="45" t="s">
        <v>2</v>
      </c>
      <c r="C1657" s="23">
        <v>450</v>
      </c>
    </row>
    <row r="1658" spans="1:3" ht="13.2" x14ac:dyDescent="0.25">
      <c r="A1658" s="45" t="s">
        <v>1723</v>
      </c>
      <c r="B1658" s="45" t="s">
        <v>2</v>
      </c>
      <c r="C1658" s="23">
        <v>450</v>
      </c>
    </row>
    <row r="1659" spans="1:3" ht="13.2" x14ac:dyDescent="0.25">
      <c r="A1659" s="45" t="s">
        <v>1724</v>
      </c>
      <c r="B1659" s="45" t="s">
        <v>2</v>
      </c>
      <c r="C1659" s="23">
        <v>675</v>
      </c>
    </row>
    <row r="1660" spans="1:3" ht="13.2" x14ac:dyDescent="0.25">
      <c r="A1660" s="45" t="s">
        <v>1725</v>
      </c>
      <c r="B1660" s="45" t="s">
        <v>2</v>
      </c>
      <c r="C1660" s="23">
        <v>475</v>
      </c>
    </row>
    <row r="1661" spans="1:3" ht="13.2" x14ac:dyDescent="0.25">
      <c r="A1661" s="45" t="s">
        <v>1726</v>
      </c>
      <c r="B1661" s="45" t="s">
        <v>2</v>
      </c>
      <c r="C1661" s="23">
        <v>850</v>
      </c>
    </row>
    <row r="1662" spans="1:3" ht="13.2" x14ac:dyDescent="0.25">
      <c r="A1662" s="45" t="s">
        <v>1727</v>
      </c>
      <c r="B1662" s="45" t="s">
        <v>2</v>
      </c>
      <c r="C1662" s="23">
        <v>425</v>
      </c>
    </row>
    <row r="1663" spans="1:3" ht="13.2" x14ac:dyDescent="0.25">
      <c r="A1663" s="45" t="s">
        <v>1728</v>
      </c>
      <c r="B1663" s="45" t="s">
        <v>2</v>
      </c>
      <c r="C1663" s="23">
        <v>1050</v>
      </c>
    </row>
    <row r="1664" spans="1:3" ht="13.2" x14ac:dyDescent="0.25">
      <c r="A1664" s="45" t="s">
        <v>1729</v>
      </c>
      <c r="B1664" s="45" t="s">
        <v>2</v>
      </c>
      <c r="C1664" s="23">
        <v>500</v>
      </c>
    </row>
    <row r="1665" spans="1:3" ht="13.2" x14ac:dyDescent="0.25">
      <c r="A1665" s="45" t="s">
        <v>1730</v>
      </c>
      <c r="B1665" s="45" t="s">
        <v>2</v>
      </c>
      <c r="C1665" s="23">
        <v>625</v>
      </c>
    </row>
    <row r="1666" spans="1:3" ht="13.2" x14ac:dyDescent="0.25">
      <c r="A1666" s="45" t="s">
        <v>1731</v>
      </c>
      <c r="B1666" s="45" t="s">
        <v>2</v>
      </c>
      <c r="C1666" s="23">
        <v>250</v>
      </c>
    </row>
    <row r="1667" spans="1:3" ht="13.2" x14ac:dyDescent="0.25">
      <c r="A1667" s="45" t="s">
        <v>1732</v>
      </c>
      <c r="B1667" s="45" t="s">
        <v>2</v>
      </c>
      <c r="C1667" s="23">
        <v>250</v>
      </c>
    </row>
    <row r="1668" spans="1:3" ht="13.2" x14ac:dyDescent="0.25">
      <c r="A1668" s="45" t="s">
        <v>1733</v>
      </c>
      <c r="B1668" s="45" t="s">
        <v>2</v>
      </c>
      <c r="C1668" s="23">
        <v>250</v>
      </c>
    </row>
    <row r="1669" spans="1:3" ht="13.2" x14ac:dyDescent="0.25">
      <c r="A1669" s="45" t="s">
        <v>1734</v>
      </c>
      <c r="B1669" s="45" t="s">
        <v>2</v>
      </c>
      <c r="C1669" s="23">
        <v>550</v>
      </c>
    </row>
    <row r="1670" spans="1:3" ht="13.2" x14ac:dyDescent="0.25">
      <c r="A1670" s="45" t="s">
        <v>1735</v>
      </c>
      <c r="B1670" s="45" t="s">
        <v>2</v>
      </c>
      <c r="C1670" s="23">
        <v>550</v>
      </c>
    </row>
    <row r="1671" spans="1:3" ht="13.2" x14ac:dyDescent="0.25">
      <c r="A1671" s="45" t="s">
        <v>1736</v>
      </c>
      <c r="B1671" s="45" t="s">
        <v>2</v>
      </c>
      <c r="C1671" s="23">
        <v>900</v>
      </c>
    </row>
    <row r="1672" spans="1:3" ht="13.2" x14ac:dyDescent="0.25">
      <c r="A1672" s="45" t="s">
        <v>1737</v>
      </c>
      <c r="B1672" s="45" t="s">
        <v>2</v>
      </c>
      <c r="C1672" s="23">
        <v>575</v>
      </c>
    </row>
    <row r="1673" spans="1:3" ht="13.2" x14ac:dyDescent="0.25">
      <c r="A1673" s="45" t="s">
        <v>1738</v>
      </c>
      <c r="B1673" s="45" t="s">
        <v>2</v>
      </c>
      <c r="C1673" s="23">
        <v>375</v>
      </c>
    </row>
    <row r="1674" spans="1:3" ht="13.2" x14ac:dyDescent="0.25">
      <c r="A1674" s="45" t="s">
        <v>1739</v>
      </c>
      <c r="B1674" s="45" t="s">
        <v>2</v>
      </c>
      <c r="C1674" s="23">
        <v>525</v>
      </c>
    </row>
    <row r="1675" spans="1:3" ht="13.2" x14ac:dyDescent="0.25">
      <c r="A1675" s="45" t="s">
        <v>1740</v>
      </c>
      <c r="B1675" s="45" t="s">
        <v>2</v>
      </c>
      <c r="C1675" s="23">
        <v>900</v>
      </c>
    </row>
    <row r="1676" spans="1:3" ht="13.2" x14ac:dyDescent="0.25">
      <c r="A1676" s="45" t="s">
        <v>1741</v>
      </c>
      <c r="B1676" s="45" t="s">
        <v>2</v>
      </c>
      <c r="C1676" s="23">
        <v>575</v>
      </c>
    </row>
    <row r="1677" spans="1:3" ht="13.2" x14ac:dyDescent="0.25">
      <c r="A1677" s="45" t="s">
        <v>1742</v>
      </c>
      <c r="B1677" s="45" t="s">
        <v>2</v>
      </c>
      <c r="C1677" s="23">
        <v>675</v>
      </c>
    </row>
    <row r="1678" spans="1:3" ht="13.2" x14ac:dyDescent="0.25">
      <c r="A1678" s="45" t="s">
        <v>1743</v>
      </c>
      <c r="B1678" s="45" t="s">
        <v>2</v>
      </c>
      <c r="C1678" s="23">
        <v>500</v>
      </c>
    </row>
    <row r="1679" spans="1:3" ht="13.2" x14ac:dyDescent="0.25">
      <c r="A1679" s="45" t="s">
        <v>1744</v>
      </c>
      <c r="B1679" s="45" t="s">
        <v>2</v>
      </c>
      <c r="C1679" s="23">
        <v>650</v>
      </c>
    </row>
    <row r="1680" spans="1:3" ht="13.2" x14ac:dyDescent="0.25">
      <c r="A1680" s="45" t="s">
        <v>1745</v>
      </c>
      <c r="B1680" s="45" t="s">
        <v>2</v>
      </c>
      <c r="C1680" s="23">
        <v>1650</v>
      </c>
    </row>
    <row r="1681" spans="1:3" ht="13.2" x14ac:dyDescent="0.25">
      <c r="A1681" s="45" t="s">
        <v>1746</v>
      </c>
      <c r="B1681" s="45" t="s">
        <v>2</v>
      </c>
      <c r="C1681" s="23">
        <v>1275</v>
      </c>
    </row>
    <row r="1682" spans="1:3" ht="13.2" x14ac:dyDescent="0.25">
      <c r="A1682" s="45" t="s">
        <v>1747</v>
      </c>
      <c r="B1682" s="45" t="s">
        <v>2</v>
      </c>
      <c r="C1682" s="23">
        <v>250</v>
      </c>
    </row>
    <row r="1683" spans="1:3" ht="13.2" x14ac:dyDescent="0.25">
      <c r="A1683" s="45" t="s">
        <v>1748</v>
      </c>
      <c r="B1683" s="45" t="s">
        <v>2</v>
      </c>
      <c r="C1683" s="23">
        <v>800</v>
      </c>
    </row>
    <row r="1684" spans="1:3" ht="13.2" x14ac:dyDescent="0.25">
      <c r="A1684" s="45" t="s">
        <v>1749</v>
      </c>
      <c r="B1684" s="45" t="s">
        <v>2</v>
      </c>
      <c r="C1684" s="23">
        <v>650</v>
      </c>
    </row>
    <row r="1685" spans="1:3" ht="13.2" x14ac:dyDescent="0.25">
      <c r="A1685" s="45" t="s">
        <v>1750</v>
      </c>
      <c r="B1685" s="45" t="s">
        <v>2</v>
      </c>
      <c r="C1685" s="23">
        <v>1075</v>
      </c>
    </row>
    <row r="1686" spans="1:3" ht="13.2" x14ac:dyDescent="0.25">
      <c r="A1686" s="45" t="s">
        <v>1751</v>
      </c>
      <c r="B1686" s="45" t="s">
        <v>2</v>
      </c>
      <c r="C1686" s="23">
        <v>650</v>
      </c>
    </row>
    <row r="1687" spans="1:3" ht="13.2" x14ac:dyDescent="0.25">
      <c r="A1687" s="45" t="s">
        <v>1752</v>
      </c>
      <c r="B1687" s="45" t="s">
        <v>2</v>
      </c>
      <c r="C1687" s="23">
        <v>825</v>
      </c>
    </row>
    <row r="1688" spans="1:3" ht="13.2" x14ac:dyDescent="0.25">
      <c r="A1688" s="45" t="s">
        <v>1753</v>
      </c>
      <c r="B1688" s="45" t="s">
        <v>2</v>
      </c>
      <c r="C1688" s="23">
        <v>275</v>
      </c>
    </row>
    <row r="1689" spans="1:3" ht="13.2" x14ac:dyDescent="0.25">
      <c r="A1689" s="45" t="s">
        <v>1754</v>
      </c>
      <c r="B1689" s="45" t="s">
        <v>2</v>
      </c>
      <c r="C1689" s="23">
        <v>150</v>
      </c>
    </row>
    <row r="1690" spans="1:3" ht="13.2" x14ac:dyDescent="0.25">
      <c r="A1690" s="45" t="s">
        <v>1755</v>
      </c>
      <c r="B1690" s="45" t="s">
        <v>2</v>
      </c>
      <c r="C1690" s="23">
        <v>275</v>
      </c>
    </row>
    <row r="1691" spans="1:3" ht="13.2" x14ac:dyDescent="0.25">
      <c r="A1691" s="45" t="s">
        <v>1756</v>
      </c>
      <c r="B1691" s="45" t="s">
        <v>2</v>
      </c>
      <c r="C1691" s="23">
        <v>150</v>
      </c>
    </row>
    <row r="1692" spans="1:3" ht="13.2" x14ac:dyDescent="0.25">
      <c r="A1692" s="45" t="s">
        <v>1757</v>
      </c>
      <c r="B1692" s="45" t="s">
        <v>2</v>
      </c>
      <c r="C1692" s="23">
        <v>575</v>
      </c>
    </row>
    <row r="1693" spans="1:3" ht="13.2" x14ac:dyDescent="0.25">
      <c r="A1693" s="45" t="s">
        <v>1758</v>
      </c>
      <c r="B1693" s="45" t="s">
        <v>2</v>
      </c>
      <c r="C1693" s="23">
        <v>325</v>
      </c>
    </row>
    <row r="1694" spans="1:3" ht="13.2" x14ac:dyDescent="0.25">
      <c r="A1694" s="45" t="s">
        <v>1759</v>
      </c>
      <c r="B1694" s="45" t="s">
        <v>2</v>
      </c>
      <c r="C1694" s="23">
        <v>250</v>
      </c>
    </row>
    <row r="1695" spans="1:3" ht="13.2" x14ac:dyDescent="0.25">
      <c r="A1695" s="45" t="s">
        <v>1760</v>
      </c>
      <c r="B1695" s="45" t="s">
        <v>2</v>
      </c>
      <c r="C1695" s="23">
        <v>300</v>
      </c>
    </row>
    <row r="1696" spans="1:3" ht="13.2" x14ac:dyDescent="0.25">
      <c r="A1696" s="45" t="s">
        <v>1761</v>
      </c>
      <c r="B1696" s="45" t="s">
        <v>2</v>
      </c>
      <c r="C1696" s="23">
        <v>200</v>
      </c>
    </row>
    <row r="1697" spans="1:3" ht="13.2" x14ac:dyDescent="0.25">
      <c r="A1697" s="45" t="s">
        <v>1762</v>
      </c>
      <c r="B1697" s="45" t="s">
        <v>2</v>
      </c>
      <c r="C1697" s="23">
        <v>150</v>
      </c>
    </row>
    <row r="1698" spans="1:3" ht="13.2" x14ac:dyDescent="0.25">
      <c r="A1698" s="45" t="s">
        <v>1763</v>
      </c>
      <c r="B1698" s="45" t="s">
        <v>2</v>
      </c>
      <c r="C1698" s="23">
        <v>300</v>
      </c>
    </row>
    <row r="1699" spans="1:3" ht="13.2" x14ac:dyDescent="0.25">
      <c r="A1699" s="45" t="s">
        <v>1764</v>
      </c>
      <c r="B1699" s="45" t="s">
        <v>2</v>
      </c>
      <c r="C1699" s="23">
        <v>300</v>
      </c>
    </row>
    <row r="1700" spans="1:3" ht="13.2" x14ac:dyDescent="0.25">
      <c r="A1700" s="45" t="s">
        <v>1765</v>
      </c>
      <c r="B1700" s="45" t="s">
        <v>2</v>
      </c>
      <c r="C1700" s="23">
        <v>500</v>
      </c>
    </row>
    <row r="1701" spans="1:3" ht="13.2" x14ac:dyDescent="0.25">
      <c r="A1701" s="45" t="s">
        <v>1766</v>
      </c>
      <c r="B1701" s="45" t="s">
        <v>2</v>
      </c>
      <c r="C1701" s="23">
        <v>150</v>
      </c>
    </row>
    <row r="1702" spans="1:3" ht="13.2" x14ac:dyDescent="0.25">
      <c r="A1702" s="45" t="s">
        <v>1767</v>
      </c>
      <c r="B1702" s="45" t="s">
        <v>2</v>
      </c>
      <c r="C1702" s="23">
        <v>150</v>
      </c>
    </row>
    <row r="1703" spans="1:3" ht="13.2" x14ac:dyDescent="0.25">
      <c r="A1703" s="45" t="s">
        <v>1768</v>
      </c>
      <c r="B1703" s="45" t="s">
        <v>2</v>
      </c>
      <c r="C1703" s="23">
        <v>250</v>
      </c>
    </row>
    <row r="1704" spans="1:3" ht="13.2" x14ac:dyDescent="0.25">
      <c r="A1704" s="45" t="s">
        <v>1769</v>
      </c>
      <c r="B1704" s="45" t="s">
        <v>2</v>
      </c>
      <c r="C1704" s="23">
        <v>200</v>
      </c>
    </row>
    <row r="1705" spans="1:3" ht="13.2" x14ac:dyDescent="0.25">
      <c r="A1705" s="45" t="s">
        <v>1770</v>
      </c>
      <c r="B1705" s="45" t="s">
        <v>2</v>
      </c>
      <c r="C1705" s="23">
        <v>200</v>
      </c>
    </row>
    <row r="1706" spans="1:3" ht="13.2" x14ac:dyDescent="0.25">
      <c r="A1706" s="45" t="s">
        <v>1771</v>
      </c>
      <c r="B1706" s="45" t="s">
        <v>2</v>
      </c>
      <c r="C1706" s="23">
        <v>275</v>
      </c>
    </row>
    <row r="1707" spans="1:3" ht="13.2" x14ac:dyDescent="0.25">
      <c r="A1707" s="45" t="s">
        <v>1772</v>
      </c>
      <c r="B1707" s="45" t="s">
        <v>2</v>
      </c>
      <c r="C1707" s="23">
        <v>475</v>
      </c>
    </row>
    <row r="1708" spans="1:3" ht="13.2" x14ac:dyDescent="0.25">
      <c r="A1708" s="45" t="s">
        <v>1773</v>
      </c>
      <c r="B1708" s="45" t="s">
        <v>2</v>
      </c>
      <c r="C1708" s="23">
        <v>150</v>
      </c>
    </row>
    <row r="1709" spans="1:3" ht="13.2" x14ac:dyDescent="0.25">
      <c r="A1709" s="45" t="s">
        <v>1774</v>
      </c>
      <c r="B1709" s="45" t="s">
        <v>2</v>
      </c>
      <c r="C1709" s="23">
        <v>375</v>
      </c>
    </row>
    <row r="1710" spans="1:3" ht="13.2" x14ac:dyDescent="0.25">
      <c r="A1710" s="45" t="s">
        <v>1775</v>
      </c>
      <c r="B1710" s="45" t="s">
        <v>2</v>
      </c>
      <c r="C1710" s="23">
        <v>350</v>
      </c>
    </row>
    <row r="1711" spans="1:3" ht="13.2" x14ac:dyDescent="0.25">
      <c r="A1711" s="45" t="s">
        <v>1776</v>
      </c>
      <c r="B1711" s="45" t="s">
        <v>2</v>
      </c>
      <c r="C1711" s="23">
        <v>400</v>
      </c>
    </row>
    <row r="1712" spans="1:3" ht="13.2" x14ac:dyDescent="0.25">
      <c r="A1712" s="45" t="s">
        <v>1777</v>
      </c>
      <c r="B1712" s="45" t="s">
        <v>2</v>
      </c>
      <c r="C1712" s="23">
        <v>725</v>
      </c>
    </row>
    <row r="1713" spans="1:3" ht="13.2" x14ac:dyDescent="0.25">
      <c r="A1713" s="45" t="s">
        <v>1778</v>
      </c>
      <c r="B1713" s="45" t="s">
        <v>2</v>
      </c>
      <c r="C1713" s="23">
        <v>375</v>
      </c>
    </row>
    <row r="1714" spans="1:3" ht="13.2" x14ac:dyDescent="0.25">
      <c r="A1714" s="45" t="s">
        <v>1779</v>
      </c>
      <c r="B1714" s="45" t="s">
        <v>2</v>
      </c>
      <c r="C1714" s="23">
        <v>400</v>
      </c>
    </row>
    <row r="1715" spans="1:3" ht="13.2" x14ac:dyDescent="0.25">
      <c r="A1715" s="45" t="s">
        <v>1780</v>
      </c>
      <c r="B1715" s="45" t="s">
        <v>2</v>
      </c>
      <c r="C1715" s="23">
        <v>350</v>
      </c>
    </row>
    <row r="1716" spans="1:3" ht="13.2" x14ac:dyDescent="0.25">
      <c r="A1716" s="45" t="s">
        <v>1781</v>
      </c>
      <c r="B1716" s="45" t="s">
        <v>2</v>
      </c>
      <c r="C1716" s="23">
        <v>850</v>
      </c>
    </row>
    <row r="1717" spans="1:3" ht="13.2" x14ac:dyDescent="0.25">
      <c r="A1717" s="45" t="s">
        <v>1782</v>
      </c>
      <c r="B1717" s="45" t="s">
        <v>2</v>
      </c>
      <c r="C1717" s="23">
        <v>475</v>
      </c>
    </row>
    <row r="1718" spans="1:3" ht="13.2" x14ac:dyDescent="0.25">
      <c r="A1718" s="45" t="s">
        <v>1783</v>
      </c>
      <c r="B1718" s="45" t="s">
        <v>2</v>
      </c>
      <c r="C1718" s="23">
        <v>200</v>
      </c>
    </row>
    <row r="1719" spans="1:3" ht="13.2" x14ac:dyDescent="0.25">
      <c r="A1719" s="45" t="s">
        <v>1784</v>
      </c>
      <c r="B1719" s="45" t="s">
        <v>2</v>
      </c>
      <c r="C1719" s="23">
        <v>500</v>
      </c>
    </row>
    <row r="1720" spans="1:3" ht="13.2" x14ac:dyDescent="0.25">
      <c r="A1720" s="45" t="s">
        <v>1785</v>
      </c>
      <c r="B1720" s="45" t="s">
        <v>2</v>
      </c>
      <c r="C1720" s="23">
        <v>375</v>
      </c>
    </row>
    <row r="1721" spans="1:3" ht="13.2" x14ac:dyDescent="0.25">
      <c r="A1721" s="45" t="s">
        <v>1786</v>
      </c>
      <c r="B1721" s="45" t="s">
        <v>2</v>
      </c>
      <c r="C1721" s="23">
        <v>300</v>
      </c>
    </row>
    <row r="1722" spans="1:3" ht="13.2" x14ac:dyDescent="0.25">
      <c r="A1722" s="45" t="s">
        <v>1787</v>
      </c>
      <c r="B1722" s="45" t="s">
        <v>2</v>
      </c>
      <c r="C1722" s="23">
        <v>250</v>
      </c>
    </row>
    <row r="1723" spans="1:3" ht="13.2" x14ac:dyDescent="0.25">
      <c r="A1723" s="45" t="s">
        <v>1788</v>
      </c>
      <c r="B1723" s="45" t="s">
        <v>2</v>
      </c>
      <c r="C1723" s="23">
        <v>250</v>
      </c>
    </row>
    <row r="1724" spans="1:3" ht="13.2" x14ac:dyDescent="0.25">
      <c r="A1724" s="45" t="s">
        <v>1789</v>
      </c>
      <c r="B1724" s="45" t="s">
        <v>2</v>
      </c>
      <c r="C1724" s="23">
        <v>425</v>
      </c>
    </row>
    <row r="1725" spans="1:3" ht="13.2" x14ac:dyDescent="0.25">
      <c r="A1725" s="45" t="s">
        <v>1790</v>
      </c>
      <c r="B1725" s="45" t="s">
        <v>2</v>
      </c>
      <c r="C1725" s="23">
        <v>400</v>
      </c>
    </row>
    <row r="1726" spans="1:3" ht="13.2" x14ac:dyDescent="0.25">
      <c r="A1726" s="45" t="s">
        <v>1791</v>
      </c>
      <c r="B1726" s="45" t="s">
        <v>2</v>
      </c>
      <c r="C1726" s="23">
        <v>150</v>
      </c>
    </row>
    <row r="1727" spans="1:3" ht="13.2" x14ac:dyDescent="0.25">
      <c r="A1727" s="45" t="s">
        <v>1792</v>
      </c>
      <c r="B1727" s="45" t="s">
        <v>2</v>
      </c>
      <c r="C1727" s="23">
        <v>150</v>
      </c>
    </row>
    <row r="1728" spans="1:3" ht="13.2" x14ac:dyDescent="0.25">
      <c r="A1728" s="45" t="s">
        <v>1793</v>
      </c>
      <c r="B1728" s="45" t="s">
        <v>2</v>
      </c>
      <c r="C1728" s="23">
        <v>600</v>
      </c>
    </row>
    <row r="1729" spans="1:3" ht="13.2" x14ac:dyDescent="0.25">
      <c r="A1729" s="45" t="s">
        <v>1794</v>
      </c>
      <c r="B1729" s="45" t="s">
        <v>2</v>
      </c>
      <c r="C1729" s="23">
        <v>150</v>
      </c>
    </row>
    <row r="1730" spans="1:3" ht="13.2" x14ac:dyDescent="0.25">
      <c r="A1730" s="45" t="s">
        <v>1795</v>
      </c>
      <c r="B1730" s="45" t="s">
        <v>2</v>
      </c>
      <c r="C1730" s="23">
        <v>825</v>
      </c>
    </row>
    <row r="1731" spans="1:3" ht="13.2" x14ac:dyDescent="0.25">
      <c r="A1731" s="45" t="s">
        <v>1796</v>
      </c>
      <c r="B1731" s="45" t="s">
        <v>2</v>
      </c>
      <c r="C1731" s="23">
        <v>200</v>
      </c>
    </row>
    <row r="1732" spans="1:3" ht="13.2" x14ac:dyDescent="0.25">
      <c r="A1732" s="45" t="s">
        <v>1797</v>
      </c>
      <c r="B1732" s="45" t="s">
        <v>2</v>
      </c>
      <c r="C1732" s="23">
        <v>150</v>
      </c>
    </row>
    <row r="1733" spans="1:3" ht="13.2" x14ac:dyDescent="0.25">
      <c r="A1733" s="45" t="s">
        <v>1798</v>
      </c>
      <c r="B1733" s="45" t="s">
        <v>2</v>
      </c>
      <c r="C1733" s="23">
        <v>325</v>
      </c>
    </row>
    <row r="1734" spans="1:3" ht="13.2" x14ac:dyDescent="0.25">
      <c r="A1734" s="45" t="s">
        <v>1799</v>
      </c>
      <c r="B1734" s="45" t="s">
        <v>2</v>
      </c>
      <c r="C1734" s="23">
        <v>150</v>
      </c>
    </row>
    <row r="1735" spans="1:3" ht="13.2" x14ac:dyDescent="0.25">
      <c r="A1735" s="45" t="s">
        <v>1800</v>
      </c>
      <c r="B1735" s="45" t="s">
        <v>2</v>
      </c>
      <c r="C1735" s="23">
        <v>300</v>
      </c>
    </row>
    <row r="1736" spans="1:3" ht="13.2" x14ac:dyDescent="0.25">
      <c r="A1736" s="45" t="s">
        <v>1801</v>
      </c>
      <c r="B1736" s="45" t="s">
        <v>2</v>
      </c>
      <c r="C1736" s="23">
        <v>150</v>
      </c>
    </row>
    <row r="1737" spans="1:3" ht="13.2" x14ac:dyDescent="0.25">
      <c r="A1737" s="45" t="s">
        <v>1802</v>
      </c>
      <c r="B1737" s="45" t="s">
        <v>2</v>
      </c>
      <c r="C1737" s="23">
        <v>150</v>
      </c>
    </row>
    <row r="1738" spans="1:3" ht="13.2" x14ac:dyDescent="0.25">
      <c r="A1738" s="45" t="s">
        <v>1803</v>
      </c>
      <c r="B1738" s="45" t="s">
        <v>2</v>
      </c>
      <c r="C1738" s="23">
        <v>300</v>
      </c>
    </row>
    <row r="1739" spans="1:3" ht="13.2" x14ac:dyDescent="0.25">
      <c r="A1739" s="45" t="s">
        <v>1804</v>
      </c>
      <c r="B1739" s="45" t="s">
        <v>2</v>
      </c>
      <c r="C1739" s="23">
        <v>350</v>
      </c>
    </row>
    <row r="1740" spans="1:3" ht="13.2" x14ac:dyDescent="0.25">
      <c r="A1740" s="45" t="s">
        <v>1805</v>
      </c>
      <c r="B1740" s="45" t="s">
        <v>2</v>
      </c>
      <c r="C1740" s="23">
        <v>350</v>
      </c>
    </row>
    <row r="1741" spans="1:3" ht="13.2" x14ac:dyDescent="0.25">
      <c r="A1741" s="45" t="s">
        <v>1806</v>
      </c>
      <c r="B1741" s="45" t="s">
        <v>2</v>
      </c>
      <c r="C1741" s="23">
        <v>275</v>
      </c>
    </row>
    <row r="1742" spans="1:3" ht="13.2" x14ac:dyDescent="0.25">
      <c r="A1742" s="45" t="s">
        <v>1807</v>
      </c>
      <c r="B1742" s="45" t="s">
        <v>2</v>
      </c>
      <c r="C1742" s="23">
        <v>200</v>
      </c>
    </row>
    <row r="1743" spans="1:3" ht="13.2" x14ac:dyDescent="0.25">
      <c r="A1743" s="45" t="s">
        <v>1808</v>
      </c>
      <c r="B1743" s="45" t="s">
        <v>2</v>
      </c>
      <c r="C1743" s="23">
        <v>225</v>
      </c>
    </row>
    <row r="1744" spans="1:3" ht="13.2" x14ac:dyDescent="0.25">
      <c r="A1744" s="45" t="s">
        <v>1809</v>
      </c>
      <c r="B1744" s="45" t="s">
        <v>2</v>
      </c>
      <c r="C1744" s="23">
        <v>150</v>
      </c>
    </row>
    <row r="1745" spans="1:3" ht="13.2" x14ac:dyDescent="0.25">
      <c r="A1745" s="45" t="s">
        <v>1810</v>
      </c>
      <c r="B1745" s="45" t="s">
        <v>2</v>
      </c>
      <c r="C1745" s="23">
        <v>450</v>
      </c>
    </row>
    <row r="1746" spans="1:3" ht="13.2" x14ac:dyDescent="0.25">
      <c r="A1746" s="45" t="s">
        <v>1811</v>
      </c>
      <c r="B1746" s="45" t="s">
        <v>2</v>
      </c>
      <c r="C1746" s="23">
        <v>150</v>
      </c>
    </row>
    <row r="1747" spans="1:3" ht="13.2" x14ac:dyDescent="0.25">
      <c r="A1747" s="45" t="s">
        <v>1812</v>
      </c>
      <c r="B1747" s="45" t="s">
        <v>2</v>
      </c>
      <c r="C1747" s="23">
        <v>150</v>
      </c>
    </row>
    <row r="1748" spans="1:3" ht="13.2" x14ac:dyDescent="0.25">
      <c r="A1748" s="45" t="s">
        <v>1813</v>
      </c>
      <c r="B1748" s="45" t="s">
        <v>2</v>
      </c>
      <c r="C1748" s="23">
        <v>150</v>
      </c>
    </row>
    <row r="1749" spans="1:3" ht="13.2" x14ac:dyDescent="0.25">
      <c r="A1749" s="45" t="s">
        <v>1814</v>
      </c>
      <c r="B1749" s="45" t="s">
        <v>2</v>
      </c>
      <c r="C1749" s="23">
        <v>150</v>
      </c>
    </row>
    <row r="1750" spans="1:3" ht="13.2" x14ac:dyDescent="0.25">
      <c r="A1750" s="45" t="s">
        <v>1815</v>
      </c>
      <c r="B1750" s="45" t="s">
        <v>2</v>
      </c>
      <c r="C1750" s="23">
        <v>250</v>
      </c>
    </row>
    <row r="1751" spans="1:3" ht="13.2" x14ac:dyDescent="0.25">
      <c r="A1751" s="45" t="s">
        <v>1816</v>
      </c>
      <c r="B1751" s="45" t="s">
        <v>2</v>
      </c>
      <c r="C1751" s="23">
        <v>275</v>
      </c>
    </row>
    <row r="1752" spans="1:3" ht="13.2" x14ac:dyDescent="0.25">
      <c r="A1752" s="45" t="s">
        <v>1817</v>
      </c>
      <c r="B1752" s="45" t="s">
        <v>2</v>
      </c>
      <c r="C1752" s="23">
        <v>225</v>
      </c>
    </row>
    <row r="1753" spans="1:3" ht="13.2" x14ac:dyDescent="0.25">
      <c r="A1753" s="45" t="s">
        <v>1818</v>
      </c>
      <c r="B1753" s="45" t="s">
        <v>2</v>
      </c>
      <c r="C1753" s="23">
        <v>550</v>
      </c>
    </row>
    <row r="1754" spans="1:3" ht="13.2" x14ac:dyDescent="0.25">
      <c r="A1754" s="45" t="s">
        <v>1819</v>
      </c>
      <c r="B1754" s="45" t="s">
        <v>2</v>
      </c>
      <c r="C1754" s="23">
        <v>250</v>
      </c>
    </row>
    <row r="1755" spans="1:3" ht="13.2" x14ac:dyDescent="0.25">
      <c r="A1755" s="45" t="s">
        <v>1820</v>
      </c>
      <c r="B1755" s="45" t="s">
        <v>2</v>
      </c>
      <c r="C1755" s="23">
        <v>150</v>
      </c>
    </row>
    <row r="1756" spans="1:3" ht="13.2" x14ac:dyDescent="0.25">
      <c r="A1756" s="45" t="s">
        <v>1821</v>
      </c>
      <c r="B1756" s="45" t="s">
        <v>2</v>
      </c>
      <c r="C1756" s="23">
        <v>200</v>
      </c>
    </row>
    <row r="1757" spans="1:3" ht="13.2" x14ac:dyDescent="0.25">
      <c r="A1757" s="45" t="s">
        <v>1822</v>
      </c>
      <c r="B1757" s="45" t="s">
        <v>2</v>
      </c>
      <c r="C1757" s="23">
        <v>375</v>
      </c>
    </row>
    <row r="1758" spans="1:3" ht="13.2" x14ac:dyDescent="0.25">
      <c r="A1758" s="45" t="s">
        <v>1823</v>
      </c>
      <c r="B1758" s="45" t="s">
        <v>2</v>
      </c>
      <c r="C1758" s="23">
        <v>200</v>
      </c>
    </row>
    <row r="1759" spans="1:3" ht="13.2" x14ac:dyDescent="0.25">
      <c r="A1759" s="45" t="s">
        <v>1824</v>
      </c>
      <c r="B1759" s="45" t="s">
        <v>2</v>
      </c>
      <c r="C1759" s="23">
        <v>350</v>
      </c>
    </row>
    <row r="1760" spans="1:3" ht="13.2" x14ac:dyDescent="0.25">
      <c r="A1760" s="45" t="s">
        <v>1825</v>
      </c>
      <c r="B1760" s="45" t="s">
        <v>2</v>
      </c>
      <c r="C1760" s="23">
        <v>275</v>
      </c>
    </row>
    <row r="1761" spans="1:3" ht="13.2" x14ac:dyDescent="0.25">
      <c r="A1761" s="45" t="s">
        <v>1826</v>
      </c>
      <c r="B1761" s="45" t="s">
        <v>2</v>
      </c>
      <c r="C1761" s="23">
        <v>1050</v>
      </c>
    </row>
    <row r="1762" spans="1:3" ht="13.2" x14ac:dyDescent="0.25">
      <c r="A1762" s="45" t="s">
        <v>1827</v>
      </c>
      <c r="B1762" s="45" t="s">
        <v>2</v>
      </c>
      <c r="C1762" s="23">
        <v>150</v>
      </c>
    </row>
    <row r="1763" spans="1:3" ht="13.2" x14ac:dyDescent="0.25">
      <c r="A1763" s="45" t="s">
        <v>1828</v>
      </c>
      <c r="B1763" s="45" t="s">
        <v>2</v>
      </c>
      <c r="C1763" s="23">
        <v>700</v>
      </c>
    </row>
    <row r="1764" spans="1:3" ht="13.2" x14ac:dyDescent="0.25">
      <c r="A1764" s="45" t="s">
        <v>1829</v>
      </c>
      <c r="B1764" s="45" t="s">
        <v>2</v>
      </c>
      <c r="C1764" s="23">
        <v>150</v>
      </c>
    </row>
    <row r="1765" spans="1:3" ht="13.2" x14ac:dyDescent="0.25">
      <c r="A1765" s="45" t="s">
        <v>1830</v>
      </c>
      <c r="B1765" s="45" t="s">
        <v>2</v>
      </c>
      <c r="C1765" s="23">
        <v>150</v>
      </c>
    </row>
    <row r="1766" spans="1:3" ht="13.2" x14ac:dyDescent="0.25">
      <c r="A1766" s="45" t="s">
        <v>1831</v>
      </c>
      <c r="B1766" s="45" t="s">
        <v>2</v>
      </c>
      <c r="C1766" s="23">
        <v>475</v>
      </c>
    </row>
    <row r="1767" spans="1:3" ht="13.2" x14ac:dyDescent="0.25">
      <c r="A1767" s="45" t="s">
        <v>1832</v>
      </c>
      <c r="B1767" s="45" t="s">
        <v>2</v>
      </c>
      <c r="C1767" s="23">
        <v>225</v>
      </c>
    </row>
    <row r="1768" spans="1:3" ht="13.2" x14ac:dyDescent="0.25">
      <c r="A1768" s="45" t="s">
        <v>1833</v>
      </c>
      <c r="B1768" s="45" t="s">
        <v>2</v>
      </c>
      <c r="C1768" s="23">
        <v>650</v>
      </c>
    </row>
    <row r="1769" spans="1:3" ht="13.2" x14ac:dyDescent="0.25">
      <c r="A1769" s="45" t="s">
        <v>1834</v>
      </c>
      <c r="B1769" s="45" t="s">
        <v>2</v>
      </c>
      <c r="C1769" s="23">
        <v>375</v>
      </c>
    </row>
    <row r="1770" spans="1:3" ht="13.2" x14ac:dyDescent="0.25">
      <c r="A1770" s="45" t="s">
        <v>1835</v>
      </c>
      <c r="B1770" s="45" t="s">
        <v>2</v>
      </c>
      <c r="C1770" s="23">
        <v>375</v>
      </c>
    </row>
    <row r="1771" spans="1:3" ht="13.2" x14ac:dyDescent="0.25">
      <c r="A1771" s="45" t="s">
        <v>1836</v>
      </c>
      <c r="B1771" s="45" t="s">
        <v>2</v>
      </c>
      <c r="C1771" s="23">
        <v>275</v>
      </c>
    </row>
    <row r="1772" spans="1:3" ht="13.2" x14ac:dyDescent="0.25">
      <c r="A1772" s="45" t="s">
        <v>1837</v>
      </c>
      <c r="B1772" s="45" t="s">
        <v>2</v>
      </c>
      <c r="C1772" s="23">
        <v>525</v>
      </c>
    </row>
    <row r="1773" spans="1:3" ht="13.2" x14ac:dyDescent="0.25">
      <c r="A1773" s="45" t="s">
        <v>1838</v>
      </c>
      <c r="B1773" s="45" t="s">
        <v>2</v>
      </c>
      <c r="C1773" s="23">
        <v>225</v>
      </c>
    </row>
    <row r="1774" spans="1:3" ht="13.2" x14ac:dyDescent="0.25">
      <c r="A1774" s="45" t="s">
        <v>1839</v>
      </c>
      <c r="B1774" s="45" t="s">
        <v>2</v>
      </c>
      <c r="C1774" s="23">
        <v>550</v>
      </c>
    </row>
    <row r="1775" spans="1:3" ht="13.2" x14ac:dyDescent="0.25">
      <c r="A1775" s="45" t="s">
        <v>1840</v>
      </c>
      <c r="B1775" s="45" t="s">
        <v>2</v>
      </c>
      <c r="C1775" s="23">
        <v>250</v>
      </c>
    </row>
    <row r="1776" spans="1:3" ht="13.2" x14ac:dyDescent="0.25">
      <c r="A1776" s="45" t="s">
        <v>1841</v>
      </c>
      <c r="B1776" s="45" t="s">
        <v>2</v>
      </c>
      <c r="C1776" s="23">
        <v>425</v>
      </c>
    </row>
    <row r="1777" spans="1:3" ht="13.2" x14ac:dyDescent="0.25">
      <c r="A1777" s="45" t="s">
        <v>1842</v>
      </c>
      <c r="B1777" s="45" t="s">
        <v>2</v>
      </c>
      <c r="C1777" s="23">
        <v>550</v>
      </c>
    </row>
    <row r="1778" spans="1:3" ht="13.2" x14ac:dyDescent="0.25">
      <c r="A1778" s="45" t="s">
        <v>1843</v>
      </c>
      <c r="B1778" s="45" t="s">
        <v>2</v>
      </c>
      <c r="C1778" s="23">
        <v>575</v>
      </c>
    </row>
    <row r="1779" spans="1:3" ht="13.2" x14ac:dyDescent="0.25">
      <c r="A1779" s="45" t="s">
        <v>1844</v>
      </c>
      <c r="B1779" s="45" t="s">
        <v>2</v>
      </c>
      <c r="C1779" s="23">
        <v>375</v>
      </c>
    </row>
    <row r="1780" spans="1:3" ht="13.2" x14ac:dyDescent="0.25">
      <c r="A1780" s="45" t="s">
        <v>1845</v>
      </c>
      <c r="B1780" s="45" t="s">
        <v>2</v>
      </c>
      <c r="C1780" s="23">
        <v>250</v>
      </c>
    </row>
    <row r="1781" spans="1:3" ht="13.2" x14ac:dyDescent="0.25">
      <c r="A1781" s="45" t="s">
        <v>1846</v>
      </c>
      <c r="B1781" s="45" t="s">
        <v>2</v>
      </c>
      <c r="C1781" s="23">
        <v>325</v>
      </c>
    </row>
    <row r="1782" spans="1:3" ht="13.2" x14ac:dyDescent="0.25">
      <c r="A1782" s="45" t="s">
        <v>1847</v>
      </c>
      <c r="B1782" s="45" t="s">
        <v>2</v>
      </c>
      <c r="C1782" s="23">
        <v>350</v>
      </c>
    </row>
    <row r="1783" spans="1:3" ht="13.2" x14ac:dyDescent="0.25">
      <c r="A1783" s="45" t="s">
        <v>1848</v>
      </c>
      <c r="B1783" s="45" t="s">
        <v>2</v>
      </c>
      <c r="C1783" s="23">
        <v>650</v>
      </c>
    </row>
    <row r="1784" spans="1:3" ht="13.2" x14ac:dyDescent="0.25">
      <c r="A1784" s="45" t="s">
        <v>1849</v>
      </c>
      <c r="B1784" s="45" t="s">
        <v>2</v>
      </c>
      <c r="C1784" s="23">
        <v>375</v>
      </c>
    </row>
    <row r="1785" spans="1:3" ht="13.2" x14ac:dyDescent="0.25">
      <c r="A1785" s="45" t="s">
        <v>1850</v>
      </c>
      <c r="B1785" s="45" t="s">
        <v>2</v>
      </c>
      <c r="C1785" s="23">
        <v>300</v>
      </c>
    </row>
    <row r="1786" spans="1:3" ht="13.2" x14ac:dyDescent="0.25">
      <c r="A1786" s="45" t="s">
        <v>1851</v>
      </c>
      <c r="B1786" s="45" t="s">
        <v>2</v>
      </c>
      <c r="C1786" s="23">
        <v>300</v>
      </c>
    </row>
    <row r="1787" spans="1:3" ht="13.2" x14ac:dyDescent="0.25">
      <c r="A1787" s="45" t="s">
        <v>1852</v>
      </c>
      <c r="B1787" s="45" t="s">
        <v>2</v>
      </c>
      <c r="C1787" s="23">
        <v>900</v>
      </c>
    </row>
    <row r="1788" spans="1:3" ht="13.2" x14ac:dyDescent="0.25">
      <c r="A1788" s="45" t="s">
        <v>1853</v>
      </c>
      <c r="B1788" s="45" t="s">
        <v>2</v>
      </c>
      <c r="C1788" s="23">
        <v>675</v>
      </c>
    </row>
    <row r="1789" spans="1:3" ht="13.2" x14ac:dyDescent="0.25">
      <c r="A1789" s="45" t="s">
        <v>1854</v>
      </c>
      <c r="B1789" s="45" t="s">
        <v>2</v>
      </c>
      <c r="C1789" s="23">
        <v>875</v>
      </c>
    </row>
    <row r="1790" spans="1:3" ht="13.2" x14ac:dyDescent="0.25">
      <c r="A1790" s="45" t="s">
        <v>1855</v>
      </c>
      <c r="B1790" s="45" t="s">
        <v>2</v>
      </c>
      <c r="C1790" s="23">
        <v>525</v>
      </c>
    </row>
    <row r="1791" spans="1:3" ht="13.2" x14ac:dyDescent="0.25">
      <c r="A1791" s="45" t="s">
        <v>1856</v>
      </c>
      <c r="B1791" s="45" t="s">
        <v>2</v>
      </c>
      <c r="C1791" s="23">
        <v>775</v>
      </c>
    </row>
    <row r="1792" spans="1:3" ht="13.2" x14ac:dyDescent="0.25">
      <c r="A1792" s="45" t="s">
        <v>1857</v>
      </c>
      <c r="B1792" s="45" t="s">
        <v>2</v>
      </c>
      <c r="C1792" s="23">
        <v>725</v>
      </c>
    </row>
    <row r="1793" spans="1:3" ht="13.2" x14ac:dyDescent="0.25">
      <c r="A1793" s="45" t="s">
        <v>1858</v>
      </c>
      <c r="B1793" s="45" t="s">
        <v>2</v>
      </c>
      <c r="C1793" s="23">
        <v>275</v>
      </c>
    </row>
    <row r="1794" spans="1:3" ht="13.2" x14ac:dyDescent="0.25">
      <c r="A1794" s="45" t="s">
        <v>1859</v>
      </c>
      <c r="B1794" s="45" t="s">
        <v>2</v>
      </c>
      <c r="C1794" s="23">
        <v>475</v>
      </c>
    </row>
    <row r="1795" spans="1:3" ht="13.2" x14ac:dyDescent="0.25">
      <c r="A1795" s="45" t="s">
        <v>1860</v>
      </c>
      <c r="B1795" s="45" t="s">
        <v>2</v>
      </c>
      <c r="C1795" s="23">
        <v>1050</v>
      </c>
    </row>
    <row r="1796" spans="1:3" ht="13.2" x14ac:dyDescent="0.25">
      <c r="A1796" s="45" t="s">
        <v>1861</v>
      </c>
      <c r="B1796" s="45" t="s">
        <v>2</v>
      </c>
      <c r="C1796" s="23">
        <v>1350</v>
      </c>
    </row>
    <row r="1797" spans="1:3" ht="13.2" x14ac:dyDescent="0.25">
      <c r="A1797" s="45" t="s">
        <v>1862</v>
      </c>
      <c r="B1797" s="45" t="s">
        <v>2</v>
      </c>
      <c r="C1797" s="23">
        <v>1550</v>
      </c>
    </row>
    <row r="1798" spans="1:3" ht="13.2" x14ac:dyDescent="0.25">
      <c r="A1798" s="45" t="s">
        <v>1863</v>
      </c>
      <c r="B1798" s="45" t="s">
        <v>2</v>
      </c>
      <c r="C1798" s="23">
        <v>1475</v>
      </c>
    </row>
    <row r="1799" spans="1:3" ht="13.2" x14ac:dyDescent="0.25">
      <c r="A1799" s="45" t="s">
        <v>1864</v>
      </c>
      <c r="B1799" s="45" t="s">
        <v>2</v>
      </c>
      <c r="C1799" s="23">
        <v>1500</v>
      </c>
    </row>
    <row r="1800" spans="1:3" ht="13.2" x14ac:dyDescent="0.25">
      <c r="A1800" s="45" t="s">
        <v>1865</v>
      </c>
      <c r="B1800" s="45" t="s">
        <v>2</v>
      </c>
      <c r="C1800" s="23">
        <v>425</v>
      </c>
    </row>
    <row r="1801" spans="1:3" ht="13.2" x14ac:dyDescent="0.25">
      <c r="A1801" s="45" t="s">
        <v>1866</v>
      </c>
      <c r="B1801" s="45" t="s">
        <v>2</v>
      </c>
      <c r="C1801" s="23">
        <v>825</v>
      </c>
    </row>
    <row r="1802" spans="1:3" ht="13.2" x14ac:dyDescent="0.25">
      <c r="A1802" s="45" t="s">
        <v>1867</v>
      </c>
      <c r="B1802" s="45" t="s">
        <v>2</v>
      </c>
      <c r="C1802" s="23">
        <v>925</v>
      </c>
    </row>
    <row r="1803" spans="1:3" ht="13.2" x14ac:dyDescent="0.25">
      <c r="A1803" s="45" t="s">
        <v>1868</v>
      </c>
      <c r="B1803" s="45" t="s">
        <v>2</v>
      </c>
      <c r="C1803" s="23">
        <v>850</v>
      </c>
    </row>
    <row r="1804" spans="1:3" ht="13.2" x14ac:dyDescent="0.25">
      <c r="A1804" s="45" t="s">
        <v>1869</v>
      </c>
      <c r="B1804" s="45" t="s">
        <v>2</v>
      </c>
      <c r="C1804" s="23">
        <v>1050</v>
      </c>
    </row>
    <row r="1805" spans="1:3" ht="13.2" x14ac:dyDescent="0.25">
      <c r="A1805" s="45" t="s">
        <v>1870</v>
      </c>
      <c r="B1805" s="45" t="s">
        <v>2</v>
      </c>
      <c r="C1805" s="23">
        <v>875</v>
      </c>
    </row>
    <row r="1806" spans="1:3" ht="13.2" x14ac:dyDescent="0.25">
      <c r="A1806" s="45" t="s">
        <v>1871</v>
      </c>
      <c r="B1806" s="45" t="s">
        <v>2</v>
      </c>
      <c r="C1806" s="23">
        <v>925</v>
      </c>
    </row>
    <row r="1807" spans="1:3" ht="13.2" x14ac:dyDescent="0.25">
      <c r="A1807" s="45" t="s">
        <v>1872</v>
      </c>
      <c r="B1807" s="45" t="s">
        <v>2</v>
      </c>
      <c r="C1807" s="23">
        <v>800</v>
      </c>
    </row>
    <row r="1808" spans="1:3" ht="13.2" x14ac:dyDescent="0.25">
      <c r="A1808" s="45" t="s">
        <v>1873</v>
      </c>
      <c r="B1808" s="45" t="s">
        <v>2</v>
      </c>
      <c r="C1808" s="23">
        <v>525</v>
      </c>
    </row>
    <row r="1809" spans="1:3" ht="13.2" x14ac:dyDescent="0.25">
      <c r="A1809" s="45" t="s">
        <v>1874</v>
      </c>
      <c r="B1809" s="45" t="s">
        <v>2</v>
      </c>
      <c r="C1809" s="23">
        <v>550</v>
      </c>
    </row>
    <row r="1810" spans="1:3" ht="13.2" x14ac:dyDescent="0.25">
      <c r="A1810" s="45" t="s">
        <v>1875</v>
      </c>
      <c r="B1810" s="45" t="s">
        <v>2</v>
      </c>
      <c r="C1810" s="23">
        <v>325</v>
      </c>
    </row>
    <row r="1811" spans="1:3" ht="13.2" x14ac:dyDescent="0.25">
      <c r="A1811" s="45" t="s">
        <v>1876</v>
      </c>
      <c r="B1811" s="45" t="s">
        <v>2</v>
      </c>
      <c r="C1811" s="23">
        <v>250</v>
      </c>
    </row>
    <row r="1812" spans="1:3" ht="13.2" x14ac:dyDescent="0.25">
      <c r="A1812" s="45" t="s">
        <v>1877</v>
      </c>
      <c r="B1812" s="45" t="s">
        <v>2</v>
      </c>
      <c r="C1812" s="23">
        <v>1075</v>
      </c>
    </row>
    <row r="1813" spans="1:3" ht="13.2" x14ac:dyDescent="0.25">
      <c r="A1813" s="45" t="s">
        <v>1878</v>
      </c>
      <c r="B1813" s="45" t="s">
        <v>2</v>
      </c>
      <c r="C1813" s="23">
        <v>1275</v>
      </c>
    </row>
    <row r="1814" spans="1:3" ht="13.2" x14ac:dyDescent="0.25">
      <c r="A1814" s="45" t="s">
        <v>1879</v>
      </c>
      <c r="B1814" s="45" t="s">
        <v>2</v>
      </c>
      <c r="C1814" s="23">
        <v>250</v>
      </c>
    </row>
    <row r="1815" spans="1:3" ht="13.2" x14ac:dyDescent="0.25">
      <c r="A1815" s="45" t="s">
        <v>1880</v>
      </c>
      <c r="B1815" s="45" t="s">
        <v>2</v>
      </c>
      <c r="C1815" s="23">
        <v>725</v>
      </c>
    </row>
    <row r="1816" spans="1:3" ht="13.2" x14ac:dyDescent="0.25">
      <c r="A1816" s="45" t="s">
        <v>1881</v>
      </c>
      <c r="B1816" s="45" t="s">
        <v>2</v>
      </c>
      <c r="C1816" s="23">
        <v>450</v>
      </c>
    </row>
    <row r="1817" spans="1:3" ht="13.2" x14ac:dyDescent="0.25">
      <c r="A1817" s="45" t="s">
        <v>1882</v>
      </c>
      <c r="B1817" s="45" t="s">
        <v>2</v>
      </c>
      <c r="C1817" s="23">
        <v>925</v>
      </c>
    </row>
    <row r="1818" spans="1:3" ht="13.2" x14ac:dyDescent="0.25">
      <c r="A1818" s="45" t="s">
        <v>1883</v>
      </c>
      <c r="B1818" s="45" t="s">
        <v>2</v>
      </c>
      <c r="C1818" s="23">
        <v>575</v>
      </c>
    </row>
    <row r="1819" spans="1:3" ht="13.2" x14ac:dyDescent="0.25">
      <c r="A1819" s="45" t="s">
        <v>1884</v>
      </c>
      <c r="B1819" s="45" t="s">
        <v>2</v>
      </c>
      <c r="C1819" s="23">
        <v>450</v>
      </c>
    </row>
    <row r="1820" spans="1:3" ht="13.2" x14ac:dyDescent="0.25">
      <c r="A1820" s="45" t="s">
        <v>1885</v>
      </c>
      <c r="B1820" s="45" t="s">
        <v>2</v>
      </c>
      <c r="C1820" s="23">
        <v>675</v>
      </c>
    </row>
    <row r="1821" spans="1:3" ht="13.2" x14ac:dyDescent="0.25">
      <c r="A1821" s="45" t="s">
        <v>1886</v>
      </c>
      <c r="B1821" s="45" t="s">
        <v>2</v>
      </c>
      <c r="C1821" s="23">
        <v>700</v>
      </c>
    </row>
    <row r="1822" spans="1:3" ht="13.2" x14ac:dyDescent="0.25">
      <c r="A1822" s="45" t="s">
        <v>1887</v>
      </c>
      <c r="B1822" s="45" t="s">
        <v>2</v>
      </c>
      <c r="C1822" s="23">
        <v>850</v>
      </c>
    </row>
    <row r="1823" spans="1:3" ht="13.2" x14ac:dyDescent="0.25">
      <c r="A1823" s="45" t="s">
        <v>1888</v>
      </c>
      <c r="B1823" s="45" t="s">
        <v>2</v>
      </c>
      <c r="C1823" s="23">
        <v>875</v>
      </c>
    </row>
    <row r="1824" spans="1:3" ht="13.2" x14ac:dyDescent="0.25">
      <c r="A1824" s="45" t="s">
        <v>1889</v>
      </c>
      <c r="B1824" s="45" t="s">
        <v>2</v>
      </c>
      <c r="C1824" s="23">
        <v>1000</v>
      </c>
    </row>
    <row r="1825" spans="1:3" ht="13.2" x14ac:dyDescent="0.25">
      <c r="A1825" s="45" t="s">
        <v>1890</v>
      </c>
      <c r="B1825" s="45" t="s">
        <v>2</v>
      </c>
      <c r="C1825" s="23">
        <v>1025</v>
      </c>
    </row>
    <row r="1826" spans="1:3" ht="13.2" x14ac:dyDescent="0.25">
      <c r="A1826" s="45" t="s">
        <v>1891</v>
      </c>
      <c r="B1826" s="45" t="s">
        <v>2</v>
      </c>
      <c r="C1826" s="23">
        <v>550</v>
      </c>
    </row>
    <row r="1827" spans="1:3" ht="13.2" x14ac:dyDescent="0.25">
      <c r="A1827" s="45" t="s">
        <v>1892</v>
      </c>
      <c r="B1827" s="45" t="s">
        <v>2</v>
      </c>
      <c r="C1827" s="23">
        <v>1375</v>
      </c>
    </row>
    <row r="1828" spans="1:3" ht="13.2" x14ac:dyDescent="0.25">
      <c r="A1828" s="45" t="s">
        <v>1893</v>
      </c>
      <c r="B1828" s="45" t="s">
        <v>2</v>
      </c>
      <c r="C1828" s="23">
        <v>950</v>
      </c>
    </row>
    <row r="1829" spans="1:3" ht="13.2" x14ac:dyDescent="0.25">
      <c r="A1829" s="45" t="s">
        <v>1894</v>
      </c>
      <c r="B1829" s="45" t="s">
        <v>2</v>
      </c>
      <c r="C1829" s="23">
        <v>625</v>
      </c>
    </row>
    <row r="1830" spans="1:3" ht="13.2" x14ac:dyDescent="0.25">
      <c r="A1830" s="45" t="s">
        <v>1895</v>
      </c>
      <c r="B1830" s="45" t="s">
        <v>2</v>
      </c>
      <c r="C1830" s="23">
        <v>650</v>
      </c>
    </row>
    <row r="1831" spans="1:3" ht="13.2" x14ac:dyDescent="0.25">
      <c r="A1831" s="45" t="s">
        <v>1896</v>
      </c>
      <c r="B1831" s="45" t="s">
        <v>2</v>
      </c>
      <c r="C1831" s="23">
        <v>425</v>
      </c>
    </row>
    <row r="1832" spans="1:3" ht="13.2" x14ac:dyDescent="0.25">
      <c r="A1832" s="45" t="s">
        <v>1897</v>
      </c>
      <c r="B1832" s="45" t="s">
        <v>2</v>
      </c>
      <c r="C1832" s="23">
        <v>475</v>
      </c>
    </row>
    <row r="1833" spans="1:3" ht="13.2" x14ac:dyDescent="0.25">
      <c r="A1833" s="45" t="s">
        <v>1898</v>
      </c>
      <c r="B1833" s="45" t="s">
        <v>2</v>
      </c>
      <c r="C1833" s="23">
        <v>500</v>
      </c>
    </row>
    <row r="1834" spans="1:3" ht="13.2" x14ac:dyDescent="0.25">
      <c r="A1834" s="45" t="s">
        <v>1899</v>
      </c>
      <c r="B1834" s="45" t="s">
        <v>2</v>
      </c>
      <c r="C1834" s="23">
        <v>475</v>
      </c>
    </row>
    <row r="1835" spans="1:3" ht="13.2" x14ac:dyDescent="0.25">
      <c r="A1835" s="45" t="s">
        <v>1900</v>
      </c>
      <c r="B1835" s="45" t="s">
        <v>2</v>
      </c>
      <c r="C1835" s="23">
        <v>375</v>
      </c>
    </row>
    <row r="1836" spans="1:3" ht="13.2" x14ac:dyDescent="0.25">
      <c r="A1836" s="45" t="s">
        <v>1901</v>
      </c>
      <c r="B1836" s="45" t="s">
        <v>2</v>
      </c>
      <c r="C1836" s="23">
        <v>250</v>
      </c>
    </row>
    <row r="1837" spans="1:3" ht="13.2" x14ac:dyDescent="0.25">
      <c r="A1837" s="45" t="s">
        <v>1902</v>
      </c>
      <c r="B1837" s="45" t="s">
        <v>2</v>
      </c>
      <c r="C1837" s="23">
        <v>475</v>
      </c>
    </row>
    <row r="1838" spans="1:3" ht="13.2" x14ac:dyDescent="0.25">
      <c r="A1838" s="45" t="s">
        <v>1903</v>
      </c>
      <c r="B1838" s="45" t="s">
        <v>2</v>
      </c>
      <c r="C1838" s="23">
        <v>900</v>
      </c>
    </row>
    <row r="1839" spans="1:3" ht="13.2" x14ac:dyDescent="0.25">
      <c r="A1839" s="45" t="s">
        <v>1904</v>
      </c>
      <c r="B1839" s="45" t="s">
        <v>2</v>
      </c>
      <c r="C1839" s="23">
        <v>300</v>
      </c>
    </row>
    <row r="1840" spans="1:3" ht="13.2" x14ac:dyDescent="0.25">
      <c r="A1840" s="45" t="s">
        <v>1905</v>
      </c>
      <c r="B1840" s="45" t="s">
        <v>2</v>
      </c>
      <c r="C1840" s="23">
        <v>150</v>
      </c>
    </row>
    <row r="1841" spans="1:3" ht="13.2" x14ac:dyDescent="0.25">
      <c r="A1841" s="45" t="s">
        <v>1906</v>
      </c>
      <c r="B1841" s="45" t="s">
        <v>2</v>
      </c>
      <c r="C1841" s="23">
        <v>250</v>
      </c>
    </row>
    <row r="1842" spans="1:3" ht="13.2" x14ac:dyDescent="0.25">
      <c r="A1842" s="45" t="s">
        <v>1907</v>
      </c>
      <c r="B1842" s="45" t="s">
        <v>2</v>
      </c>
      <c r="C1842" s="23">
        <v>250</v>
      </c>
    </row>
    <row r="1843" spans="1:3" ht="13.2" x14ac:dyDescent="0.25">
      <c r="A1843" s="45" t="s">
        <v>1908</v>
      </c>
      <c r="B1843" s="45" t="s">
        <v>2</v>
      </c>
      <c r="C1843" s="23">
        <v>225</v>
      </c>
    </row>
    <row r="1844" spans="1:3" ht="13.2" x14ac:dyDescent="0.25">
      <c r="A1844" s="45" t="s">
        <v>1909</v>
      </c>
      <c r="B1844" s="45" t="s">
        <v>2</v>
      </c>
      <c r="C1844" s="23">
        <v>375</v>
      </c>
    </row>
    <row r="1845" spans="1:3" ht="13.2" x14ac:dyDescent="0.25">
      <c r="A1845" s="45" t="s">
        <v>1910</v>
      </c>
      <c r="B1845" s="45" t="s">
        <v>2</v>
      </c>
      <c r="C1845" s="23">
        <v>150</v>
      </c>
    </row>
    <row r="1846" spans="1:3" ht="13.2" x14ac:dyDescent="0.25">
      <c r="A1846" s="45" t="s">
        <v>1911</v>
      </c>
      <c r="B1846" s="45" t="s">
        <v>2</v>
      </c>
      <c r="C1846" s="23">
        <v>450</v>
      </c>
    </row>
    <row r="1847" spans="1:3" ht="13.2" x14ac:dyDescent="0.25">
      <c r="A1847" s="45" t="s">
        <v>1912</v>
      </c>
      <c r="B1847" s="45" t="s">
        <v>2</v>
      </c>
      <c r="C1847" s="23">
        <v>150</v>
      </c>
    </row>
    <row r="1848" spans="1:3" ht="13.2" x14ac:dyDescent="0.25">
      <c r="A1848" s="45" t="s">
        <v>1913</v>
      </c>
      <c r="B1848" s="45" t="s">
        <v>2</v>
      </c>
      <c r="C1848" s="23">
        <v>150</v>
      </c>
    </row>
    <row r="1849" spans="1:3" ht="13.2" x14ac:dyDescent="0.25">
      <c r="A1849" s="45" t="s">
        <v>1914</v>
      </c>
      <c r="B1849" s="45" t="s">
        <v>2</v>
      </c>
      <c r="C1849" s="23">
        <v>150</v>
      </c>
    </row>
    <row r="1850" spans="1:3" ht="13.2" x14ac:dyDescent="0.25">
      <c r="A1850" s="45" t="s">
        <v>1915</v>
      </c>
      <c r="B1850" s="45" t="s">
        <v>2</v>
      </c>
      <c r="C1850" s="23">
        <v>150</v>
      </c>
    </row>
    <row r="1851" spans="1:3" ht="13.2" x14ac:dyDescent="0.25">
      <c r="A1851" s="45" t="s">
        <v>1916</v>
      </c>
      <c r="B1851" s="45" t="s">
        <v>2</v>
      </c>
      <c r="C1851" s="23">
        <v>150</v>
      </c>
    </row>
    <row r="1852" spans="1:3" ht="13.2" x14ac:dyDescent="0.25">
      <c r="A1852" s="45" t="s">
        <v>1917</v>
      </c>
      <c r="B1852" s="45" t="s">
        <v>2</v>
      </c>
      <c r="C1852" s="23">
        <v>150</v>
      </c>
    </row>
    <row r="1853" spans="1:3" ht="13.2" x14ac:dyDescent="0.25">
      <c r="A1853" s="45" t="s">
        <v>1918</v>
      </c>
      <c r="B1853" s="45" t="s">
        <v>2</v>
      </c>
      <c r="C1853" s="23">
        <v>425</v>
      </c>
    </row>
    <row r="1854" spans="1:3" ht="13.2" x14ac:dyDescent="0.25">
      <c r="A1854" s="45" t="s">
        <v>1919</v>
      </c>
      <c r="B1854" s="45" t="s">
        <v>2</v>
      </c>
      <c r="C1854" s="23">
        <v>150</v>
      </c>
    </row>
    <row r="1855" spans="1:3" ht="13.2" x14ac:dyDescent="0.25">
      <c r="A1855" s="45" t="s">
        <v>1920</v>
      </c>
      <c r="B1855" s="45" t="s">
        <v>2</v>
      </c>
      <c r="C1855" s="23">
        <v>150</v>
      </c>
    </row>
    <row r="1856" spans="1:3" ht="13.2" x14ac:dyDescent="0.25">
      <c r="A1856" s="45" t="s">
        <v>1921</v>
      </c>
      <c r="B1856" s="45" t="s">
        <v>2</v>
      </c>
      <c r="C1856" s="23">
        <v>150</v>
      </c>
    </row>
    <row r="1857" spans="1:3" ht="13.2" x14ac:dyDescent="0.25">
      <c r="A1857" s="45" t="s">
        <v>1922</v>
      </c>
      <c r="B1857" s="45" t="s">
        <v>2</v>
      </c>
      <c r="C1857" s="23">
        <v>700</v>
      </c>
    </row>
    <row r="1858" spans="1:3" ht="13.2" x14ac:dyDescent="0.25">
      <c r="A1858" s="45" t="s">
        <v>1923</v>
      </c>
      <c r="B1858" s="45" t="s">
        <v>2</v>
      </c>
      <c r="C1858" s="23">
        <v>300</v>
      </c>
    </row>
    <row r="1859" spans="1:3" ht="13.2" x14ac:dyDescent="0.25">
      <c r="A1859" s="45" t="s">
        <v>1924</v>
      </c>
      <c r="B1859" s="45" t="s">
        <v>2</v>
      </c>
      <c r="C1859" s="23">
        <v>275</v>
      </c>
    </row>
    <row r="1860" spans="1:3" ht="13.2" x14ac:dyDescent="0.25">
      <c r="A1860" s="45" t="s">
        <v>1925</v>
      </c>
      <c r="B1860" s="45" t="s">
        <v>2</v>
      </c>
      <c r="C1860" s="23">
        <v>150</v>
      </c>
    </row>
    <row r="1861" spans="1:3" ht="13.2" x14ac:dyDescent="0.25">
      <c r="A1861" s="45" t="s">
        <v>1926</v>
      </c>
      <c r="B1861" s="45" t="s">
        <v>2</v>
      </c>
      <c r="C1861" s="23">
        <v>375</v>
      </c>
    </row>
    <row r="1862" spans="1:3" ht="13.2" x14ac:dyDescent="0.25">
      <c r="A1862" s="45" t="s">
        <v>1927</v>
      </c>
      <c r="B1862" s="45" t="s">
        <v>2</v>
      </c>
      <c r="C1862" s="23">
        <v>150</v>
      </c>
    </row>
    <row r="1863" spans="1:3" ht="13.2" x14ac:dyDescent="0.25">
      <c r="A1863" s="45" t="s">
        <v>1928</v>
      </c>
      <c r="B1863" s="45" t="s">
        <v>2</v>
      </c>
      <c r="C1863" s="23">
        <v>525</v>
      </c>
    </row>
    <row r="1864" spans="1:3" ht="13.2" x14ac:dyDescent="0.25">
      <c r="A1864" s="45" t="s">
        <v>1929</v>
      </c>
      <c r="B1864" s="45" t="s">
        <v>2</v>
      </c>
      <c r="C1864" s="23">
        <v>475</v>
      </c>
    </row>
    <row r="1865" spans="1:3" ht="13.2" x14ac:dyDescent="0.25">
      <c r="A1865" s="45" t="s">
        <v>1930</v>
      </c>
      <c r="B1865" s="45" t="s">
        <v>2</v>
      </c>
      <c r="C1865" s="23">
        <v>200</v>
      </c>
    </row>
    <row r="1866" spans="1:3" ht="13.2" x14ac:dyDescent="0.25">
      <c r="A1866" s="45" t="s">
        <v>1931</v>
      </c>
      <c r="B1866" s="45" t="s">
        <v>2</v>
      </c>
      <c r="C1866" s="23">
        <v>475</v>
      </c>
    </row>
    <row r="1867" spans="1:3" ht="13.2" x14ac:dyDescent="0.25">
      <c r="A1867" s="45" t="s">
        <v>1932</v>
      </c>
      <c r="B1867" s="45" t="s">
        <v>2</v>
      </c>
      <c r="C1867" s="23">
        <v>525</v>
      </c>
    </row>
    <row r="1868" spans="1:3" ht="13.2" x14ac:dyDescent="0.25">
      <c r="A1868" s="45" t="s">
        <v>1933</v>
      </c>
      <c r="B1868" s="45" t="s">
        <v>2</v>
      </c>
      <c r="C1868" s="23">
        <v>150</v>
      </c>
    </row>
    <row r="1869" spans="1:3" ht="13.2" x14ac:dyDescent="0.25">
      <c r="A1869" s="45" t="s">
        <v>1934</v>
      </c>
      <c r="B1869" s="45" t="s">
        <v>2</v>
      </c>
      <c r="C1869" s="23">
        <v>625</v>
      </c>
    </row>
    <row r="1870" spans="1:3" ht="13.2" x14ac:dyDescent="0.25">
      <c r="A1870" s="45" t="s">
        <v>1935</v>
      </c>
      <c r="B1870" s="45" t="s">
        <v>2</v>
      </c>
      <c r="C1870" s="23">
        <v>425</v>
      </c>
    </row>
    <row r="1871" spans="1:3" ht="13.2" x14ac:dyDescent="0.25">
      <c r="A1871" s="45" t="s">
        <v>1936</v>
      </c>
      <c r="B1871" s="45" t="s">
        <v>2</v>
      </c>
      <c r="C1871" s="23">
        <v>425</v>
      </c>
    </row>
    <row r="1872" spans="1:3" ht="13.2" x14ac:dyDescent="0.25">
      <c r="A1872" s="45" t="s">
        <v>1937</v>
      </c>
      <c r="B1872" s="45" t="s">
        <v>2</v>
      </c>
      <c r="C1872" s="23">
        <v>375</v>
      </c>
    </row>
    <row r="1873" spans="1:3" ht="13.2" x14ac:dyDescent="0.25">
      <c r="A1873" s="45" t="s">
        <v>1938</v>
      </c>
      <c r="B1873" s="45" t="s">
        <v>2</v>
      </c>
      <c r="C1873" s="23">
        <v>200</v>
      </c>
    </row>
    <row r="1874" spans="1:3" ht="13.2" x14ac:dyDescent="0.25">
      <c r="A1874" s="45" t="s">
        <v>1939</v>
      </c>
      <c r="B1874" s="45" t="s">
        <v>2</v>
      </c>
      <c r="C1874" s="23">
        <v>675</v>
      </c>
    </row>
    <row r="1875" spans="1:3" ht="13.2" x14ac:dyDescent="0.25">
      <c r="A1875" s="45" t="s">
        <v>1940</v>
      </c>
      <c r="B1875" s="45" t="s">
        <v>2</v>
      </c>
      <c r="C1875" s="23">
        <v>150</v>
      </c>
    </row>
    <row r="1876" spans="1:3" ht="13.2" x14ac:dyDescent="0.25">
      <c r="A1876" s="45" t="s">
        <v>1941</v>
      </c>
      <c r="B1876" s="45" t="s">
        <v>2</v>
      </c>
      <c r="C1876" s="23">
        <v>250</v>
      </c>
    </row>
    <row r="1877" spans="1:3" ht="13.2" x14ac:dyDescent="0.25">
      <c r="A1877" s="45" t="s">
        <v>1942</v>
      </c>
      <c r="B1877" s="45" t="s">
        <v>2</v>
      </c>
      <c r="C1877" s="23">
        <v>225</v>
      </c>
    </row>
    <row r="1878" spans="1:3" ht="13.2" x14ac:dyDescent="0.25">
      <c r="A1878" s="45" t="s">
        <v>1943</v>
      </c>
      <c r="B1878" s="45" t="s">
        <v>2</v>
      </c>
      <c r="C1878" s="23">
        <v>225</v>
      </c>
    </row>
    <row r="1879" spans="1:3" ht="13.2" x14ac:dyDescent="0.25">
      <c r="A1879" s="45" t="s">
        <v>1944</v>
      </c>
      <c r="B1879" s="45" t="s">
        <v>2</v>
      </c>
      <c r="C1879" s="23">
        <v>300</v>
      </c>
    </row>
    <row r="1880" spans="1:3" ht="13.2" x14ac:dyDescent="0.25">
      <c r="A1880" s="45" t="s">
        <v>1945</v>
      </c>
      <c r="B1880" s="45" t="s">
        <v>2</v>
      </c>
      <c r="C1880" s="23">
        <v>150</v>
      </c>
    </row>
    <row r="1881" spans="1:3" ht="13.2" x14ac:dyDescent="0.25">
      <c r="A1881" s="45" t="s">
        <v>1946</v>
      </c>
      <c r="B1881" s="45" t="s">
        <v>2</v>
      </c>
      <c r="C1881" s="23">
        <v>525</v>
      </c>
    </row>
    <row r="1882" spans="1:3" ht="13.2" x14ac:dyDescent="0.25">
      <c r="A1882" s="45" t="s">
        <v>1947</v>
      </c>
      <c r="B1882" s="45" t="s">
        <v>2</v>
      </c>
      <c r="C1882" s="23">
        <v>575</v>
      </c>
    </row>
    <row r="1883" spans="1:3" ht="13.2" x14ac:dyDescent="0.25">
      <c r="A1883" s="45" t="s">
        <v>1948</v>
      </c>
      <c r="B1883" s="45" t="s">
        <v>2</v>
      </c>
      <c r="C1883" s="23">
        <v>225</v>
      </c>
    </row>
    <row r="1884" spans="1:3" ht="13.2" x14ac:dyDescent="0.25">
      <c r="A1884" s="45" t="s">
        <v>1949</v>
      </c>
      <c r="B1884" s="45" t="s">
        <v>2</v>
      </c>
      <c r="C1884" s="23">
        <v>400</v>
      </c>
    </row>
    <row r="1885" spans="1:3" ht="13.2" x14ac:dyDescent="0.25">
      <c r="A1885" s="45" t="s">
        <v>1950</v>
      </c>
      <c r="B1885" s="45" t="s">
        <v>2</v>
      </c>
      <c r="C1885" s="23">
        <v>150</v>
      </c>
    </row>
    <row r="1886" spans="1:3" ht="13.2" x14ac:dyDescent="0.25">
      <c r="A1886" s="45" t="s">
        <v>1951</v>
      </c>
      <c r="B1886" s="45" t="s">
        <v>2</v>
      </c>
      <c r="C1886" s="23">
        <v>600</v>
      </c>
    </row>
    <row r="1887" spans="1:3" ht="13.2" x14ac:dyDescent="0.25">
      <c r="A1887" s="45" t="s">
        <v>1952</v>
      </c>
      <c r="B1887" s="45" t="s">
        <v>2</v>
      </c>
      <c r="C1887" s="23">
        <v>150</v>
      </c>
    </row>
    <row r="1888" spans="1:3" ht="13.2" x14ac:dyDescent="0.25">
      <c r="A1888" s="45" t="s">
        <v>1953</v>
      </c>
      <c r="B1888" s="45" t="s">
        <v>2</v>
      </c>
      <c r="C1888" s="23">
        <v>725</v>
      </c>
    </row>
    <row r="1889" spans="1:3" ht="13.2" x14ac:dyDescent="0.25">
      <c r="A1889" s="45" t="s">
        <v>1954</v>
      </c>
      <c r="B1889" s="45" t="s">
        <v>2</v>
      </c>
      <c r="C1889" s="23">
        <v>500</v>
      </c>
    </row>
    <row r="1890" spans="1:3" ht="13.2" x14ac:dyDescent="0.25">
      <c r="A1890" s="45" t="s">
        <v>1955</v>
      </c>
      <c r="B1890" s="45" t="s">
        <v>2</v>
      </c>
      <c r="C1890" s="23">
        <v>500</v>
      </c>
    </row>
    <row r="1891" spans="1:3" ht="13.2" x14ac:dyDescent="0.25">
      <c r="A1891" s="45" t="s">
        <v>1956</v>
      </c>
      <c r="B1891" s="45" t="s">
        <v>2</v>
      </c>
      <c r="C1891" s="23">
        <v>475</v>
      </c>
    </row>
    <row r="1892" spans="1:3" ht="13.2" x14ac:dyDescent="0.25">
      <c r="A1892" s="45" t="s">
        <v>1957</v>
      </c>
      <c r="B1892" s="45" t="s">
        <v>2</v>
      </c>
      <c r="C1892" s="23">
        <v>200</v>
      </c>
    </row>
    <row r="1893" spans="1:3" ht="13.2" x14ac:dyDescent="0.25">
      <c r="A1893" s="45" t="s">
        <v>1958</v>
      </c>
      <c r="B1893" s="45" t="s">
        <v>2</v>
      </c>
      <c r="C1893" s="23">
        <v>150</v>
      </c>
    </row>
    <row r="1894" spans="1:3" ht="13.2" x14ac:dyDescent="0.25">
      <c r="A1894" s="45" t="s">
        <v>1959</v>
      </c>
      <c r="B1894" s="45" t="s">
        <v>2</v>
      </c>
      <c r="C1894" s="23">
        <v>700</v>
      </c>
    </row>
    <row r="1895" spans="1:3" ht="13.2" x14ac:dyDescent="0.25">
      <c r="A1895" s="45" t="s">
        <v>1960</v>
      </c>
      <c r="B1895" s="45" t="s">
        <v>2</v>
      </c>
      <c r="C1895" s="23">
        <v>625</v>
      </c>
    </row>
    <row r="1896" spans="1:3" ht="13.2" x14ac:dyDescent="0.25">
      <c r="A1896" s="45" t="s">
        <v>1961</v>
      </c>
      <c r="B1896" s="45" t="s">
        <v>2</v>
      </c>
      <c r="C1896" s="23">
        <v>0</v>
      </c>
    </row>
    <row r="1897" spans="1:3" ht="13.2" x14ac:dyDescent="0.25">
      <c r="A1897" s="45" t="s">
        <v>1962</v>
      </c>
      <c r="B1897" s="45" t="s">
        <v>2</v>
      </c>
      <c r="C1897" s="23">
        <v>300</v>
      </c>
    </row>
    <row r="1898" spans="1:3" ht="13.2" x14ac:dyDescent="0.25">
      <c r="A1898" s="45" t="s">
        <v>1963</v>
      </c>
      <c r="B1898" s="45" t="s">
        <v>2</v>
      </c>
      <c r="C1898" s="23">
        <v>275</v>
      </c>
    </row>
    <row r="1899" spans="1:3" ht="13.2" x14ac:dyDescent="0.25">
      <c r="A1899" s="45" t="s">
        <v>1964</v>
      </c>
      <c r="B1899" s="45" t="s">
        <v>2</v>
      </c>
      <c r="C1899" s="23">
        <v>225</v>
      </c>
    </row>
    <row r="1900" spans="1:3" ht="13.2" x14ac:dyDescent="0.25">
      <c r="A1900" s="45" t="s">
        <v>1965</v>
      </c>
      <c r="B1900" s="45" t="s">
        <v>2</v>
      </c>
      <c r="C1900" s="23">
        <v>350</v>
      </c>
    </row>
    <row r="1901" spans="1:3" ht="13.2" x14ac:dyDescent="0.25">
      <c r="A1901" s="45" t="s">
        <v>1966</v>
      </c>
      <c r="B1901" s="45" t="s">
        <v>2</v>
      </c>
      <c r="C1901" s="23">
        <v>275</v>
      </c>
    </row>
    <row r="1902" spans="1:3" ht="13.2" x14ac:dyDescent="0.25">
      <c r="A1902" s="45" t="s">
        <v>1967</v>
      </c>
      <c r="B1902" s="45" t="s">
        <v>2</v>
      </c>
      <c r="C1902" s="23">
        <v>525</v>
      </c>
    </row>
    <row r="1903" spans="1:3" ht="13.2" x14ac:dyDescent="0.25">
      <c r="A1903" s="45" t="s">
        <v>1968</v>
      </c>
      <c r="B1903" s="45" t="s">
        <v>2</v>
      </c>
      <c r="C1903" s="23">
        <v>225</v>
      </c>
    </row>
    <row r="1904" spans="1:3" ht="13.2" x14ac:dyDescent="0.25">
      <c r="A1904" s="45" t="s">
        <v>1969</v>
      </c>
      <c r="B1904" s="45" t="s">
        <v>2</v>
      </c>
      <c r="C1904" s="23">
        <v>725</v>
      </c>
    </row>
    <row r="1905" spans="1:3" ht="13.2" x14ac:dyDescent="0.25">
      <c r="A1905" s="45" t="s">
        <v>1970</v>
      </c>
      <c r="B1905" s="45" t="s">
        <v>2</v>
      </c>
      <c r="C1905" s="23">
        <v>400</v>
      </c>
    </row>
    <row r="1906" spans="1:3" ht="13.2" x14ac:dyDescent="0.25">
      <c r="A1906" s="45" t="s">
        <v>1971</v>
      </c>
      <c r="B1906" s="45" t="s">
        <v>2</v>
      </c>
      <c r="C1906" s="23">
        <v>150</v>
      </c>
    </row>
    <row r="1907" spans="1:3" ht="13.2" x14ac:dyDescent="0.25">
      <c r="A1907" s="45" t="s">
        <v>1972</v>
      </c>
      <c r="B1907" s="45" t="s">
        <v>2</v>
      </c>
      <c r="C1907" s="23">
        <v>150</v>
      </c>
    </row>
    <row r="1908" spans="1:3" ht="13.2" x14ac:dyDescent="0.25">
      <c r="A1908" s="45" t="s">
        <v>1973</v>
      </c>
      <c r="B1908" s="45" t="s">
        <v>2</v>
      </c>
      <c r="C1908" s="23">
        <v>150</v>
      </c>
    </row>
    <row r="1909" spans="1:3" ht="13.2" x14ac:dyDescent="0.25">
      <c r="A1909" s="45" t="s">
        <v>1974</v>
      </c>
      <c r="B1909" s="45" t="s">
        <v>2</v>
      </c>
      <c r="C1909" s="23">
        <v>400</v>
      </c>
    </row>
    <row r="1910" spans="1:3" ht="13.2" x14ac:dyDescent="0.25">
      <c r="A1910" s="45" t="s">
        <v>1975</v>
      </c>
      <c r="B1910" s="45" t="s">
        <v>2</v>
      </c>
      <c r="C1910" s="23">
        <v>275</v>
      </c>
    </row>
    <row r="1911" spans="1:3" ht="13.2" x14ac:dyDescent="0.25">
      <c r="A1911" s="45" t="s">
        <v>1976</v>
      </c>
      <c r="B1911" s="45" t="s">
        <v>2</v>
      </c>
      <c r="C1911" s="23">
        <v>150</v>
      </c>
    </row>
    <row r="1912" spans="1:3" ht="13.2" x14ac:dyDescent="0.25">
      <c r="A1912" s="45" t="s">
        <v>1977</v>
      </c>
      <c r="B1912" s="45" t="s">
        <v>2</v>
      </c>
      <c r="C1912" s="23">
        <v>150</v>
      </c>
    </row>
    <row r="1913" spans="1:3" ht="13.2" x14ac:dyDescent="0.25">
      <c r="A1913" s="45" t="s">
        <v>1978</v>
      </c>
      <c r="B1913" s="45" t="s">
        <v>2</v>
      </c>
      <c r="C1913" s="23">
        <v>400</v>
      </c>
    </row>
    <row r="1914" spans="1:3" ht="13.2" x14ac:dyDescent="0.25">
      <c r="A1914" s="45" t="s">
        <v>1979</v>
      </c>
      <c r="B1914" s="45" t="s">
        <v>2</v>
      </c>
      <c r="C1914" s="23">
        <v>625</v>
      </c>
    </row>
    <row r="1915" spans="1:3" ht="13.2" x14ac:dyDescent="0.25">
      <c r="A1915" s="45" t="s">
        <v>1980</v>
      </c>
      <c r="B1915" s="45" t="s">
        <v>2</v>
      </c>
      <c r="C1915" s="23">
        <v>150</v>
      </c>
    </row>
    <row r="1916" spans="1:3" ht="13.2" x14ac:dyDescent="0.25">
      <c r="A1916" s="45" t="s">
        <v>1981</v>
      </c>
      <c r="B1916" s="45" t="s">
        <v>2</v>
      </c>
      <c r="C1916" s="23">
        <v>150</v>
      </c>
    </row>
    <row r="1917" spans="1:3" ht="13.2" x14ac:dyDescent="0.25">
      <c r="A1917" s="45" t="s">
        <v>1982</v>
      </c>
      <c r="B1917" s="45" t="s">
        <v>2</v>
      </c>
      <c r="C1917" s="23">
        <v>250</v>
      </c>
    </row>
    <row r="1918" spans="1:3" ht="13.2" x14ac:dyDescent="0.25">
      <c r="A1918" s="45" t="s">
        <v>1983</v>
      </c>
      <c r="B1918" s="45" t="s">
        <v>2</v>
      </c>
      <c r="C1918" s="23">
        <v>450</v>
      </c>
    </row>
    <row r="1919" spans="1:3" ht="13.2" x14ac:dyDescent="0.25">
      <c r="A1919" s="45" t="s">
        <v>1984</v>
      </c>
      <c r="B1919" s="45" t="s">
        <v>2</v>
      </c>
      <c r="C1919" s="23">
        <v>300</v>
      </c>
    </row>
    <row r="1920" spans="1:3" ht="13.2" x14ac:dyDescent="0.25">
      <c r="A1920" s="45" t="s">
        <v>1985</v>
      </c>
      <c r="B1920" s="45" t="s">
        <v>2</v>
      </c>
      <c r="C1920" s="23">
        <v>250</v>
      </c>
    </row>
    <row r="1921" spans="1:3" ht="13.2" x14ac:dyDescent="0.25">
      <c r="A1921" s="45" t="s">
        <v>1986</v>
      </c>
      <c r="B1921" s="45" t="s">
        <v>2</v>
      </c>
      <c r="C1921" s="23">
        <v>225</v>
      </c>
    </row>
    <row r="1922" spans="1:3" ht="13.2" x14ac:dyDescent="0.25">
      <c r="A1922" s="45" t="s">
        <v>1987</v>
      </c>
      <c r="B1922" s="45" t="s">
        <v>2</v>
      </c>
      <c r="C1922" s="23">
        <v>300</v>
      </c>
    </row>
    <row r="1923" spans="1:3" ht="13.2" x14ac:dyDescent="0.25">
      <c r="A1923" s="45" t="s">
        <v>1988</v>
      </c>
      <c r="B1923" s="45" t="s">
        <v>2</v>
      </c>
      <c r="C1923" s="23">
        <v>900</v>
      </c>
    </row>
    <row r="1924" spans="1:3" ht="13.2" x14ac:dyDescent="0.25">
      <c r="A1924" s="45" t="s">
        <v>1989</v>
      </c>
      <c r="B1924" s="45" t="s">
        <v>2</v>
      </c>
      <c r="C1924" s="23">
        <v>675</v>
      </c>
    </row>
    <row r="1925" spans="1:3" ht="13.2" x14ac:dyDescent="0.25">
      <c r="A1925" s="45" t="s">
        <v>1990</v>
      </c>
      <c r="B1925" s="45" t="s">
        <v>2</v>
      </c>
      <c r="C1925" s="23">
        <v>350</v>
      </c>
    </row>
    <row r="1926" spans="1:3" ht="13.2" x14ac:dyDescent="0.25">
      <c r="A1926" s="45" t="s">
        <v>1991</v>
      </c>
      <c r="B1926" s="45" t="s">
        <v>2</v>
      </c>
      <c r="C1926" s="23">
        <v>300</v>
      </c>
    </row>
    <row r="1927" spans="1:3" ht="13.2" x14ac:dyDescent="0.25">
      <c r="A1927" s="45" t="s">
        <v>1992</v>
      </c>
      <c r="B1927" s="45" t="s">
        <v>2</v>
      </c>
      <c r="C1927" s="23">
        <v>550</v>
      </c>
    </row>
    <row r="1928" spans="1:3" ht="13.2" x14ac:dyDescent="0.25">
      <c r="A1928" s="45" t="s">
        <v>1993</v>
      </c>
      <c r="B1928" s="45" t="s">
        <v>2</v>
      </c>
      <c r="C1928" s="23">
        <v>850</v>
      </c>
    </row>
    <row r="1929" spans="1:3" ht="13.2" x14ac:dyDescent="0.25">
      <c r="A1929" s="45" t="s">
        <v>1994</v>
      </c>
      <c r="B1929" s="45" t="s">
        <v>2</v>
      </c>
      <c r="C1929" s="23">
        <v>600</v>
      </c>
    </row>
    <row r="1930" spans="1:3" ht="13.2" x14ac:dyDescent="0.25">
      <c r="A1930" s="45" t="s">
        <v>1995</v>
      </c>
      <c r="B1930" s="45" t="s">
        <v>2</v>
      </c>
      <c r="C1930" s="23">
        <v>550</v>
      </c>
    </row>
    <row r="1931" spans="1:3" ht="13.2" x14ac:dyDescent="0.25">
      <c r="A1931" s="45" t="s">
        <v>1996</v>
      </c>
      <c r="B1931" s="45" t="s">
        <v>2</v>
      </c>
      <c r="C1931" s="23">
        <v>475</v>
      </c>
    </row>
    <row r="1932" spans="1:3" ht="13.2" x14ac:dyDescent="0.25">
      <c r="A1932" s="45" t="s">
        <v>1997</v>
      </c>
      <c r="B1932" s="45" t="s">
        <v>2</v>
      </c>
      <c r="C1932" s="23">
        <v>725</v>
      </c>
    </row>
    <row r="1933" spans="1:3" ht="13.2" x14ac:dyDescent="0.25">
      <c r="A1933" s="45" t="s">
        <v>1998</v>
      </c>
      <c r="B1933" s="45" t="s">
        <v>2</v>
      </c>
      <c r="C1933" s="23">
        <v>525</v>
      </c>
    </row>
    <row r="1934" spans="1:3" ht="13.2" x14ac:dyDescent="0.25">
      <c r="A1934" s="45" t="s">
        <v>1999</v>
      </c>
      <c r="B1934" s="45" t="s">
        <v>2</v>
      </c>
      <c r="C1934" s="23">
        <v>325</v>
      </c>
    </row>
    <row r="1935" spans="1:3" ht="13.2" x14ac:dyDescent="0.25">
      <c r="A1935" s="45" t="s">
        <v>2000</v>
      </c>
      <c r="B1935" s="45" t="s">
        <v>2</v>
      </c>
      <c r="C1935" s="23">
        <v>375</v>
      </c>
    </row>
    <row r="1936" spans="1:3" ht="13.2" x14ac:dyDescent="0.25">
      <c r="A1936" s="45" t="s">
        <v>2001</v>
      </c>
      <c r="B1936" s="45" t="s">
        <v>2</v>
      </c>
      <c r="C1936" s="23">
        <v>650</v>
      </c>
    </row>
    <row r="1937" spans="1:3" ht="13.2" x14ac:dyDescent="0.25">
      <c r="A1937" s="45" t="s">
        <v>2002</v>
      </c>
      <c r="B1937" s="45" t="s">
        <v>2</v>
      </c>
      <c r="C1937" s="23">
        <v>375</v>
      </c>
    </row>
    <row r="1938" spans="1:3" ht="13.2" x14ac:dyDescent="0.25">
      <c r="A1938" s="45" t="s">
        <v>2003</v>
      </c>
      <c r="B1938" s="45" t="s">
        <v>2</v>
      </c>
      <c r="C1938" s="23">
        <v>1000</v>
      </c>
    </row>
    <row r="1939" spans="1:3" ht="13.2" x14ac:dyDescent="0.25">
      <c r="A1939" s="45" t="s">
        <v>2004</v>
      </c>
      <c r="B1939" s="45" t="s">
        <v>2</v>
      </c>
      <c r="C1939" s="23">
        <v>550</v>
      </c>
    </row>
    <row r="1940" spans="1:3" ht="13.2" x14ac:dyDescent="0.25">
      <c r="A1940" s="45" t="s">
        <v>2005</v>
      </c>
      <c r="B1940" s="45" t="s">
        <v>2</v>
      </c>
      <c r="C1940" s="23">
        <v>700</v>
      </c>
    </row>
    <row r="1941" spans="1:3" ht="13.2" x14ac:dyDescent="0.25">
      <c r="A1941" s="45" t="s">
        <v>2006</v>
      </c>
      <c r="B1941" s="45" t="s">
        <v>2</v>
      </c>
      <c r="C1941" s="23">
        <v>250</v>
      </c>
    </row>
    <row r="1942" spans="1:3" ht="13.2" x14ac:dyDescent="0.25">
      <c r="A1942" s="45" t="s">
        <v>2007</v>
      </c>
      <c r="B1942" s="45" t="s">
        <v>2</v>
      </c>
      <c r="C1942" s="23">
        <v>825</v>
      </c>
    </row>
    <row r="1943" spans="1:3" ht="13.2" x14ac:dyDescent="0.25">
      <c r="A1943" s="45" t="s">
        <v>2008</v>
      </c>
      <c r="B1943" s="45" t="s">
        <v>2</v>
      </c>
      <c r="C1943" s="23">
        <v>650</v>
      </c>
    </row>
    <row r="1944" spans="1:3" ht="13.2" x14ac:dyDescent="0.25">
      <c r="A1944" s="45" t="s">
        <v>2009</v>
      </c>
      <c r="B1944" s="45" t="s">
        <v>2</v>
      </c>
      <c r="C1944" s="23">
        <v>675</v>
      </c>
    </row>
    <row r="1945" spans="1:3" ht="13.2" x14ac:dyDescent="0.25">
      <c r="A1945" s="45" t="s">
        <v>2010</v>
      </c>
      <c r="B1945" s="45" t="s">
        <v>2</v>
      </c>
      <c r="C1945" s="23">
        <v>1025</v>
      </c>
    </row>
    <row r="1946" spans="1:3" ht="13.2" x14ac:dyDescent="0.25">
      <c r="A1946" s="45" t="s">
        <v>2011</v>
      </c>
      <c r="B1946" s="45" t="s">
        <v>2</v>
      </c>
      <c r="C1946" s="23">
        <v>600</v>
      </c>
    </row>
    <row r="1947" spans="1:3" ht="13.2" x14ac:dyDescent="0.25">
      <c r="A1947" s="45" t="s">
        <v>2012</v>
      </c>
      <c r="B1947" s="45" t="s">
        <v>2</v>
      </c>
      <c r="C1947" s="23">
        <v>950</v>
      </c>
    </row>
    <row r="1948" spans="1:3" ht="13.2" x14ac:dyDescent="0.25">
      <c r="A1948" s="45" t="s">
        <v>2013</v>
      </c>
      <c r="B1948" s="45" t="s">
        <v>2</v>
      </c>
      <c r="C1948" s="23">
        <v>1325</v>
      </c>
    </row>
    <row r="1949" spans="1:3" ht="13.2" x14ac:dyDescent="0.25">
      <c r="A1949" s="45" t="s">
        <v>2014</v>
      </c>
      <c r="B1949" s="45" t="s">
        <v>2</v>
      </c>
      <c r="C1949" s="23">
        <v>750</v>
      </c>
    </row>
    <row r="1950" spans="1:3" ht="13.2" x14ac:dyDescent="0.25">
      <c r="A1950" s="45" t="s">
        <v>2015</v>
      </c>
      <c r="B1950" s="45" t="s">
        <v>2</v>
      </c>
      <c r="C1950" s="23">
        <v>1725</v>
      </c>
    </row>
    <row r="1951" spans="1:3" ht="13.2" x14ac:dyDescent="0.25">
      <c r="A1951" s="45" t="s">
        <v>2016</v>
      </c>
      <c r="B1951" s="45" t="s">
        <v>2</v>
      </c>
      <c r="C1951" s="23">
        <v>475</v>
      </c>
    </row>
    <row r="1952" spans="1:3" ht="13.2" x14ac:dyDescent="0.25">
      <c r="A1952" s="45" t="s">
        <v>2017</v>
      </c>
      <c r="B1952" s="45" t="s">
        <v>2</v>
      </c>
      <c r="C1952" s="23">
        <v>975</v>
      </c>
    </row>
    <row r="1953" spans="1:3" ht="13.2" x14ac:dyDescent="0.25">
      <c r="A1953" s="45" t="s">
        <v>2018</v>
      </c>
      <c r="B1953" s="45" t="s">
        <v>2</v>
      </c>
      <c r="C1953" s="23">
        <v>950</v>
      </c>
    </row>
    <row r="1954" spans="1:3" ht="13.2" x14ac:dyDescent="0.25">
      <c r="A1954" s="45" t="s">
        <v>2019</v>
      </c>
      <c r="B1954" s="45" t="s">
        <v>2</v>
      </c>
      <c r="C1954" s="23">
        <v>975</v>
      </c>
    </row>
    <row r="1955" spans="1:3" ht="13.2" x14ac:dyDescent="0.25">
      <c r="A1955" s="45" t="s">
        <v>2020</v>
      </c>
      <c r="B1955" s="45" t="s">
        <v>2</v>
      </c>
      <c r="C1955" s="23">
        <v>500</v>
      </c>
    </row>
    <row r="1956" spans="1:3" ht="13.2" x14ac:dyDescent="0.25">
      <c r="A1956" s="45" t="s">
        <v>2021</v>
      </c>
      <c r="B1956" s="45" t="s">
        <v>2</v>
      </c>
      <c r="C1956" s="23">
        <v>925</v>
      </c>
    </row>
    <row r="1957" spans="1:3" ht="13.2" x14ac:dyDescent="0.25">
      <c r="A1957" s="45" t="s">
        <v>2022</v>
      </c>
      <c r="B1957" s="45" t="s">
        <v>2</v>
      </c>
      <c r="C1957" s="23">
        <v>575</v>
      </c>
    </row>
    <row r="1958" spans="1:3" ht="13.2" x14ac:dyDescent="0.25">
      <c r="A1958" s="45" t="s">
        <v>2023</v>
      </c>
      <c r="B1958" s="45" t="s">
        <v>2</v>
      </c>
      <c r="C1958" s="23">
        <v>850</v>
      </c>
    </row>
    <row r="1959" spans="1:3" ht="13.2" x14ac:dyDescent="0.25">
      <c r="A1959" s="45" t="s">
        <v>2024</v>
      </c>
      <c r="B1959" s="45" t="s">
        <v>2</v>
      </c>
      <c r="C1959" s="23">
        <v>300</v>
      </c>
    </row>
    <row r="1960" spans="1:3" ht="13.2" x14ac:dyDescent="0.25">
      <c r="A1960" s="45" t="s">
        <v>2025</v>
      </c>
      <c r="B1960" s="45" t="s">
        <v>2</v>
      </c>
      <c r="C1960" s="23">
        <v>250</v>
      </c>
    </row>
    <row r="1961" spans="1:3" ht="13.2" x14ac:dyDescent="0.25">
      <c r="A1961" s="45" t="s">
        <v>2026</v>
      </c>
      <c r="B1961" s="45" t="s">
        <v>2</v>
      </c>
      <c r="C1961" s="23">
        <v>650</v>
      </c>
    </row>
    <row r="1962" spans="1:3" ht="13.2" x14ac:dyDescent="0.25">
      <c r="A1962" s="45" t="s">
        <v>2027</v>
      </c>
      <c r="B1962" s="45" t="s">
        <v>2</v>
      </c>
      <c r="C1962" s="23">
        <v>575</v>
      </c>
    </row>
    <row r="1963" spans="1:3" ht="13.2" x14ac:dyDescent="0.25">
      <c r="A1963" s="45" t="s">
        <v>2028</v>
      </c>
      <c r="B1963" s="45" t="s">
        <v>2</v>
      </c>
      <c r="C1963" s="23">
        <v>450</v>
      </c>
    </row>
    <row r="1964" spans="1:3" ht="13.2" x14ac:dyDescent="0.25">
      <c r="A1964" s="45" t="s">
        <v>2029</v>
      </c>
      <c r="B1964" s="45" t="s">
        <v>2</v>
      </c>
      <c r="C1964" s="23">
        <v>1050</v>
      </c>
    </row>
    <row r="1965" spans="1:3" ht="13.2" x14ac:dyDescent="0.25">
      <c r="A1965" s="45" t="s">
        <v>2030</v>
      </c>
      <c r="B1965" s="45" t="s">
        <v>2</v>
      </c>
      <c r="C1965" s="23">
        <v>975</v>
      </c>
    </row>
    <row r="1966" spans="1:3" ht="13.2" x14ac:dyDescent="0.25">
      <c r="A1966" s="45" t="s">
        <v>2031</v>
      </c>
      <c r="B1966" s="45" t="s">
        <v>2</v>
      </c>
      <c r="C1966" s="23">
        <v>625</v>
      </c>
    </row>
    <row r="1967" spans="1:3" ht="13.2" x14ac:dyDescent="0.25">
      <c r="A1967" s="45" t="s">
        <v>2032</v>
      </c>
      <c r="B1967" s="45" t="s">
        <v>2</v>
      </c>
      <c r="C1967" s="23">
        <v>1275</v>
      </c>
    </row>
    <row r="1968" spans="1:3" ht="13.2" x14ac:dyDescent="0.25">
      <c r="A1968" s="45" t="s">
        <v>2033</v>
      </c>
      <c r="B1968" s="45" t="s">
        <v>2</v>
      </c>
      <c r="C1968" s="23">
        <v>925</v>
      </c>
    </row>
    <row r="1969" spans="1:3" ht="13.2" x14ac:dyDescent="0.25">
      <c r="A1969" s="45" t="s">
        <v>2034</v>
      </c>
      <c r="B1969" s="45" t="s">
        <v>2</v>
      </c>
      <c r="C1969" s="23">
        <v>575</v>
      </c>
    </row>
    <row r="1970" spans="1:3" ht="13.2" x14ac:dyDescent="0.25">
      <c r="A1970" s="45" t="s">
        <v>2035</v>
      </c>
      <c r="B1970" s="45" t="s">
        <v>2</v>
      </c>
      <c r="C1970" s="23">
        <v>1575</v>
      </c>
    </row>
    <row r="1971" spans="1:3" ht="13.2" x14ac:dyDescent="0.25">
      <c r="A1971" s="45" t="s">
        <v>2036</v>
      </c>
      <c r="B1971" s="45" t="s">
        <v>2</v>
      </c>
      <c r="C1971" s="23">
        <v>1525</v>
      </c>
    </row>
    <row r="1972" spans="1:3" ht="13.2" x14ac:dyDescent="0.25">
      <c r="A1972" s="45" t="s">
        <v>2037</v>
      </c>
      <c r="B1972" s="45" t="s">
        <v>2</v>
      </c>
      <c r="C1972" s="23">
        <v>825</v>
      </c>
    </row>
    <row r="1973" spans="1:3" ht="13.2" x14ac:dyDescent="0.25">
      <c r="A1973" s="45" t="s">
        <v>2038</v>
      </c>
      <c r="B1973" s="45" t="s">
        <v>2</v>
      </c>
      <c r="C1973" s="23">
        <v>275</v>
      </c>
    </row>
    <row r="1974" spans="1:3" ht="13.2" x14ac:dyDescent="0.25">
      <c r="A1974" s="45" t="s">
        <v>2039</v>
      </c>
      <c r="B1974" s="45" t="s">
        <v>2</v>
      </c>
      <c r="C1974" s="23">
        <v>275</v>
      </c>
    </row>
    <row r="1975" spans="1:3" ht="13.2" x14ac:dyDescent="0.25">
      <c r="A1975" s="45" t="s">
        <v>2040</v>
      </c>
      <c r="B1975" s="45" t="s">
        <v>2</v>
      </c>
      <c r="C1975" s="23">
        <v>425</v>
      </c>
    </row>
    <row r="1976" spans="1:3" ht="13.2" x14ac:dyDescent="0.25">
      <c r="A1976" s="45" t="s">
        <v>2041</v>
      </c>
      <c r="B1976" s="45" t="s">
        <v>2</v>
      </c>
      <c r="C1976" s="23">
        <v>150</v>
      </c>
    </row>
    <row r="1977" spans="1:3" ht="13.2" x14ac:dyDescent="0.25">
      <c r="A1977" s="45" t="s">
        <v>2042</v>
      </c>
      <c r="B1977" s="45" t="s">
        <v>2</v>
      </c>
      <c r="C1977" s="23">
        <v>150</v>
      </c>
    </row>
    <row r="1978" spans="1:3" ht="13.2" x14ac:dyDescent="0.25">
      <c r="A1978" s="45" t="s">
        <v>2043</v>
      </c>
      <c r="B1978" s="45" t="s">
        <v>2</v>
      </c>
      <c r="C1978" s="23">
        <v>650</v>
      </c>
    </row>
    <row r="1979" spans="1:3" ht="13.2" x14ac:dyDescent="0.25">
      <c r="A1979" s="45" t="s">
        <v>2044</v>
      </c>
      <c r="B1979" s="45" t="s">
        <v>2</v>
      </c>
      <c r="C1979" s="23">
        <v>475</v>
      </c>
    </row>
    <row r="1980" spans="1:3" ht="13.2" x14ac:dyDescent="0.25">
      <c r="A1980" s="45" t="s">
        <v>2045</v>
      </c>
      <c r="B1980" s="45" t="s">
        <v>2</v>
      </c>
      <c r="C1980" s="23">
        <v>250</v>
      </c>
    </row>
    <row r="1981" spans="1:3" ht="13.2" x14ac:dyDescent="0.25">
      <c r="A1981" s="45" t="s">
        <v>2046</v>
      </c>
      <c r="B1981" s="45" t="s">
        <v>2</v>
      </c>
      <c r="C1981" s="23">
        <v>325</v>
      </c>
    </row>
    <row r="1982" spans="1:3" ht="13.2" x14ac:dyDescent="0.25">
      <c r="A1982" s="45" t="s">
        <v>2047</v>
      </c>
      <c r="B1982" s="45" t="s">
        <v>2</v>
      </c>
      <c r="C1982" s="23">
        <v>275</v>
      </c>
    </row>
    <row r="1983" spans="1:3" ht="13.2" x14ac:dyDescent="0.25">
      <c r="A1983" s="45" t="s">
        <v>2048</v>
      </c>
      <c r="B1983" s="45" t="s">
        <v>2</v>
      </c>
      <c r="C1983" s="23">
        <v>175</v>
      </c>
    </row>
    <row r="1984" spans="1:3" ht="13.2" x14ac:dyDescent="0.25">
      <c r="A1984" s="45" t="s">
        <v>2049</v>
      </c>
      <c r="B1984" s="45" t="s">
        <v>2</v>
      </c>
      <c r="C1984" s="23">
        <v>400</v>
      </c>
    </row>
    <row r="1985" spans="1:3" ht="13.2" x14ac:dyDescent="0.25">
      <c r="A1985" s="45" t="s">
        <v>2050</v>
      </c>
      <c r="B1985" s="45" t="s">
        <v>2</v>
      </c>
      <c r="C1985" s="23">
        <v>450</v>
      </c>
    </row>
    <row r="1986" spans="1:3" ht="13.2" x14ac:dyDescent="0.25">
      <c r="A1986" s="45" t="s">
        <v>2051</v>
      </c>
      <c r="B1986" s="45" t="s">
        <v>2</v>
      </c>
      <c r="C1986" s="23">
        <v>150</v>
      </c>
    </row>
    <row r="1987" spans="1:3" ht="13.2" x14ac:dyDescent="0.25">
      <c r="A1987" s="45" t="s">
        <v>2052</v>
      </c>
      <c r="B1987" s="45" t="s">
        <v>2</v>
      </c>
      <c r="C1987" s="23">
        <v>400</v>
      </c>
    </row>
    <row r="1988" spans="1:3" ht="13.2" x14ac:dyDescent="0.25">
      <c r="A1988" s="45" t="s">
        <v>2053</v>
      </c>
      <c r="B1988" s="45" t="s">
        <v>2</v>
      </c>
      <c r="C1988" s="23">
        <v>150</v>
      </c>
    </row>
    <row r="1989" spans="1:3" ht="13.2" x14ac:dyDescent="0.25">
      <c r="A1989" s="45" t="s">
        <v>2054</v>
      </c>
      <c r="B1989" s="45" t="s">
        <v>2</v>
      </c>
      <c r="C1989" s="23">
        <v>150</v>
      </c>
    </row>
    <row r="1990" spans="1:3" ht="13.2" x14ac:dyDescent="0.25">
      <c r="A1990" s="45" t="s">
        <v>2055</v>
      </c>
      <c r="B1990" s="45" t="s">
        <v>2</v>
      </c>
      <c r="C1990" s="23">
        <v>850</v>
      </c>
    </row>
    <row r="1991" spans="1:3" ht="13.2" x14ac:dyDescent="0.25">
      <c r="A1991" s="45" t="s">
        <v>2056</v>
      </c>
      <c r="B1991" s="45" t="s">
        <v>2</v>
      </c>
      <c r="C1991" s="23">
        <v>400</v>
      </c>
    </row>
    <row r="1992" spans="1:3" ht="13.2" x14ac:dyDescent="0.25">
      <c r="A1992" s="45" t="s">
        <v>2057</v>
      </c>
      <c r="B1992" s="45" t="s">
        <v>2</v>
      </c>
      <c r="C1992" s="23">
        <v>375</v>
      </c>
    </row>
    <row r="1993" spans="1:3" ht="13.2" x14ac:dyDescent="0.25">
      <c r="A1993" s="45" t="s">
        <v>2058</v>
      </c>
      <c r="B1993" s="45" t="s">
        <v>2</v>
      </c>
      <c r="C1993" s="23">
        <v>825</v>
      </c>
    </row>
    <row r="1994" spans="1:3" ht="13.2" x14ac:dyDescent="0.25">
      <c r="A1994" s="45" t="s">
        <v>2059</v>
      </c>
      <c r="B1994" s="45" t="s">
        <v>2</v>
      </c>
      <c r="C1994" s="23">
        <v>350</v>
      </c>
    </row>
    <row r="1995" spans="1:3" ht="13.2" x14ac:dyDescent="0.25">
      <c r="A1995" s="45" t="s">
        <v>2060</v>
      </c>
      <c r="B1995" s="45" t="s">
        <v>2</v>
      </c>
      <c r="C1995" s="23">
        <v>150</v>
      </c>
    </row>
    <row r="1996" spans="1:3" ht="13.2" x14ac:dyDescent="0.25">
      <c r="A1996" s="45" t="s">
        <v>2061</v>
      </c>
      <c r="B1996" s="45" t="s">
        <v>2</v>
      </c>
      <c r="C1996" s="23">
        <v>150</v>
      </c>
    </row>
    <row r="1997" spans="1:3" ht="13.2" x14ac:dyDescent="0.25">
      <c r="A1997" s="45" t="s">
        <v>2062</v>
      </c>
      <c r="B1997" s="45" t="s">
        <v>2</v>
      </c>
      <c r="C1997" s="23">
        <v>375</v>
      </c>
    </row>
    <row r="1998" spans="1:3" ht="13.2" x14ac:dyDescent="0.25">
      <c r="A1998" s="45" t="s">
        <v>2063</v>
      </c>
      <c r="B1998" s="45" t="s">
        <v>2</v>
      </c>
      <c r="C1998" s="23">
        <v>425</v>
      </c>
    </row>
    <row r="1999" spans="1:3" ht="13.2" x14ac:dyDescent="0.25">
      <c r="A1999" s="45" t="s">
        <v>2064</v>
      </c>
      <c r="B1999" s="45" t="s">
        <v>2</v>
      </c>
      <c r="C1999" s="23">
        <v>150</v>
      </c>
    </row>
    <row r="2000" spans="1:3" ht="13.2" x14ac:dyDescent="0.25">
      <c r="A2000" s="45" t="s">
        <v>2065</v>
      </c>
      <c r="B2000" s="45" t="s">
        <v>2</v>
      </c>
      <c r="C2000" s="23">
        <v>950</v>
      </c>
    </row>
    <row r="2001" spans="1:3" ht="13.2" x14ac:dyDescent="0.25">
      <c r="A2001" s="45" t="s">
        <v>2066</v>
      </c>
      <c r="B2001" s="45" t="s">
        <v>2</v>
      </c>
      <c r="C2001" s="23">
        <v>150</v>
      </c>
    </row>
    <row r="2002" spans="1:3" ht="13.2" x14ac:dyDescent="0.25">
      <c r="A2002" s="45" t="s">
        <v>2067</v>
      </c>
      <c r="B2002" s="45" t="s">
        <v>2</v>
      </c>
      <c r="C2002" s="23">
        <v>325</v>
      </c>
    </row>
    <row r="2003" spans="1:3" ht="13.2" x14ac:dyDescent="0.25">
      <c r="A2003" s="45" t="s">
        <v>2068</v>
      </c>
      <c r="B2003" s="45" t="s">
        <v>2</v>
      </c>
      <c r="C2003" s="23">
        <v>525</v>
      </c>
    </row>
    <row r="2004" spans="1:3" ht="13.2" x14ac:dyDescent="0.25">
      <c r="A2004" s="45" t="s">
        <v>2069</v>
      </c>
      <c r="B2004" s="45" t="s">
        <v>2</v>
      </c>
      <c r="C2004" s="23">
        <v>675</v>
      </c>
    </row>
    <row r="2005" spans="1:3" ht="13.2" x14ac:dyDescent="0.25">
      <c r="A2005" s="45" t="s">
        <v>2070</v>
      </c>
      <c r="B2005" s="45" t="s">
        <v>2</v>
      </c>
      <c r="C2005" s="23">
        <v>325</v>
      </c>
    </row>
    <row r="2006" spans="1:3" ht="13.2" x14ac:dyDescent="0.25">
      <c r="A2006" s="45" t="s">
        <v>2071</v>
      </c>
      <c r="B2006" s="45" t="s">
        <v>2</v>
      </c>
      <c r="C2006" s="23">
        <v>150</v>
      </c>
    </row>
    <row r="2007" spans="1:3" ht="13.2" x14ac:dyDescent="0.25">
      <c r="A2007" s="45" t="s">
        <v>2072</v>
      </c>
      <c r="B2007" s="45" t="s">
        <v>2</v>
      </c>
      <c r="C2007" s="23">
        <v>300</v>
      </c>
    </row>
    <row r="2008" spans="1:3" ht="13.2" x14ac:dyDescent="0.25">
      <c r="A2008" s="45" t="s">
        <v>2073</v>
      </c>
      <c r="B2008" s="45" t="s">
        <v>2</v>
      </c>
      <c r="C2008" s="23">
        <v>425</v>
      </c>
    </row>
    <row r="2009" spans="1:3" ht="13.2" x14ac:dyDescent="0.25">
      <c r="A2009" s="45" t="s">
        <v>2074</v>
      </c>
      <c r="B2009" s="45" t="s">
        <v>2</v>
      </c>
      <c r="C2009" s="23">
        <v>150</v>
      </c>
    </row>
    <row r="2010" spans="1:3" ht="13.2" x14ac:dyDescent="0.25">
      <c r="A2010" s="45" t="s">
        <v>2075</v>
      </c>
      <c r="B2010" s="45" t="s">
        <v>2</v>
      </c>
      <c r="C2010" s="23">
        <v>150</v>
      </c>
    </row>
    <row r="2011" spans="1:3" ht="13.2" x14ac:dyDescent="0.25">
      <c r="A2011" s="45" t="s">
        <v>2076</v>
      </c>
      <c r="B2011" s="45" t="s">
        <v>2</v>
      </c>
      <c r="C2011" s="23">
        <v>150</v>
      </c>
    </row>
    <row r="2012" spans="1:3" ht="13.2" x14ac:dyDescent="0.25">
      <c r="A2012" s="45" t="s">
        <v>2077</v>
      </c>
      <c r="B2012" s="45" t="s">
        <v>2</v>
      </c>
      <c r="C2012" s="23">
        <v>250</v>
      </c>
    </row>
    <row r="2013" spans="1:3" ht="13.2" x14ac:dyDescent="0.25">
      <c r="A2013" s="45" t="s">
        <v>2078</v>
      </c>
      <c r="B2013" s="45" t="s">
        <v>2</v>
      </c>
      <c r="C2013" s="23">
        <v>150</v>
      </c>
    </row>
    <row r="2014" spans="1:3" ht="13.2" x14ac:dyDescent="0.25">
      <c r="A2014" s="45" t="s">
        <v>2079</v>
      </c>
      <c r="B2014" s="45" t="s">
        <v>2</v>
      </c>
      <c r="C2014" s="23">
        <v>300</v>
      </c>
    </row>
    <row r="2015" spans="1:3" ht="13.2" x14ac:dyDescent="0.25">
      <c r="A2015" s="45" t="s">
        <v>2080</v>
      </c>
      <c r="B2015" s="45" t="s">
        <v>2</v>
      </c>
      <c r="C2015" s="23">
        <v>450</v>
      </c>
    </row>
    <row r="2016" spans="1:3" ht="13.2" x14ac:dyDescent="0.25">
      <c r="A2016" s="45" t="s">
        <v>2081</v>
      </c>
      <c r="B2016" s="45" t="s">
        <v>2</v>
      </c>
      <c r="C2016" s="23">
        <v>150</v>
      </c>
    </row>
    <row r="2017" spans="1:3" ht="13.2" x14ac:dyDescent="0.25">
      <c r="A2017" s="45" t="s">
        <v>2082</v>
      </c>
      <c r="B2017" s="45" t="s">
        <v>2</v>
      </c>
      <c r="C2017" s="23">
        <v>225</v>
      </c>
    </row>
    <row r="2018" spans="1:3" ht="13.2" x14ac:dyDescent="0.25">
      <c r="A2018" s="45" t="s">
        <v>2083</v>
      </c>
      <c r="B2018" s="45" t="s">
        <v>2</v>
      </c>
      <c r="C2018" s="23">
        <v>250</v>
      </c>
    </row>
    <row r="2019" spans="1:3" ht="13.2" x14ac:dyDescent="0.25">
      <c r="A2019" s="45" t="s">
        <v>2084</v>
      </c>
      <c r="B2019" s="45" t="s">
        <v>2</v>
      </c>
      <c r="C2019" s="23">
        <v>150</v>
      </c>
    </row>
    <row r="2020" spans="1:3" ht="13.2" x14ac:dyDescent="0.25">
      <c r="A2020" s="45" t="s">
        <v>2085</v>
      </c>
      <c r="B2020" s="45" t="s">
        <v>2</v>
      </c>
      <c r="C2020" s="23">
        <v>150</v>
      </c>
    </row>
    <row r="2021" spans="1:3" ht="13.2" x14ac:dyDescent="0.25">
      <c r="A2021" s="45" t="s">
        <v>2086</v>
      </c>
      <c r="B2021" s="45" t="s">
        <v>2</v>
      </c>
      <c r="C2021" s="23">
        <v>150</v>
      </c>
    </row>
    <row r="2022" spans="1:3" ht="13.2" x14ac:dyDescent="0.25">
      <c r="A2022" s="45" t="s">
        <v>2087</v>
      </c>
      <c r="B2022" s="45" t="s">
        <v>2</v>
      </c>
      <c r="C2022" s="23">
        <v>225</v>
      </c>
    </row>
    <row r="2023" spans="1:3" ht="13.2" x14ac:dyDescent="0.25">
      <c r="A2023" s="45" t="s">
        <v>2088</v>
      </c>
      <c r="B2023" s="45" t="s">
        <v>2</v>
      </c>
      <c r="C2023" s="23">
        <v>150</v>
      </c>
    </row>
    <row r="2024" spans="1:3" ht="13.2" x14ac:dyDescent="0.25">
      <c r="A2024" s="45" t="s">
        <v>2089</v>
      </c>
      <c r="B2024" s="45" t="s">
        <v>2</v>
      </c>
      <c r="C2024" s="23">
        <v>225</v>
      </c>
    </row>
    <row r="2025" spans="1:3" ht="13.2" x14ac:dyDescent="0.25">
      <c r="A2025" s="45" t="s">
        <v>2090</v>
      </c>
      <c r="B2025" s="45" t="s">
        <v>2</v>
      </c>
      <c r="C2025" s="23">
        <v>225</v>
      </c>
    </row>
    <row r="2026" spans="1:3" ht="13.2" x14ac:dyDescent="0.25">
      <c r="A2026" s="45" t="s">
        <v>2091</v>
      </c>
      <c r="B2026" s="45" t="s">
        <v>2</v>
      </c>
      <c r="C2026" s="23">
        <v>550</v>
      </c>
    </row>
    <row r="2027" spans="1:3" ht="13.2" x14ac:dyDescent="0.25">
      <c r="A2027" s="45" t="s">
        <v>2092</v>
      </c>
      <c r="B2027" s="45" t="s">
        <v>2</v>
      </c>
      <c r="C2027" s="23">
        <v>275</v>
      </c>
    </row>
    <row r="2028" spans="1:3" ht="13.2" x14ac:dyDescent="0.25">
      <c r="A2028" s="45" t="s">
        <v>2093</v>
      </c>
      <c r="B2028" s="45" t="s">
        <v>2</v>
      </c>
      <c r="C2028" s="23">
        <v>275</v>
      </c>
    </row>
    <row r="2029" spans="1:3" ht="13.2" x14ac:dyDescent="0.25">
      <c r="A2029" s="45" t="s">
        <v>2094</v>
      </c>
      <c r="B2029" s="45" t="s">
        <v>2</v>
      </c>
      <c r="C2029" s="23">
        <v>325</v>
      </c>
    </row>
    <row r="2030" spans="1:3" ht="13.2" x14ac:dyDescent="0.25">
      <c r="A2030" s="45" t="s">
        <v>2095</v>
      </c>
      <c r="B2030" s="45" t="s">
        <v>2</v>
      </c>
      <c r="C2030" s="23">
        <v>475</v>
      </c>
    </row>
    <row r="2031" spans="1:3" ht="13.2" x14ac:dyDescent="0.25">
      <c r="A2031" s="45" t="s">
        <v>2096</v>
      </c>
      <c r="B2031" s="45" t="s">
        <v>2</v>
      </c>
      <c r="C2031" s="23">
        <v>150</v>
      </c>
    </row>
    <row r="2032" spans="1:3" ht="13.2" x14ac:dyDescent="0.25">
      <c r="A2032" s="45" t="s">
        <v>2097</v>
      </c>
      <c r="B2032" s="45" t="s">
        <v>2</v>
      </c>
      <c r="C2032" s="23">
        <v>275</v>
      </c>
    </row>
    <row r="2033" spans="1:3" ht="13.2" x14ac:dyDescent="0.25">
      <c r="A2033" s="45" t="s">
        <v>2098</v>
      </c>
      <c r="B2033" s="45" t="s">
        <v>2</v>
      </c>
      <c r="C2033" s="23">
        <v>400</v>
      </c>
    </row>
    <row r="2034" spans="1:3" ht="13.2" x14ac:dyDescent="0.25">
      <c r="A2034" s="45" t="s">
        <v>2099</v>
      </c>
      <c r="B2034" s="45" t="s">
        <v>2</v>
      </c>
      <c r="C2034" s="23">
        <v>375</v>
      </c>
    </row>
    <row r="2035" spans="1:3" ht="13.2" x14ac:dyDescent="0.25">
      <c r="A2035" s="45" t="s">
        <v>2100</v>
      </c>
      <c r="B2035" s="45" t="s">
        <v>2</v>
      </c>
      <c r="C2035" s="23">
        <v>150</v>
      </c>
    </row>
    <row r="2036" spans="1:3" ht="13.2" x14ac:dyDescent="0.25">
      <c r="A2036" s="45" t="s">
        <v>2101</v>
      </c>
      <c r="B2036" s="45" t="s">
        <v>2</v>
      </c>
      <c r="C2036" s="23">
        <v>200</v>
      </c>
    </row>
    <row r="2037" spans="1:3" ht="13.2" x14ac:dyDescent="0.25">
      <c r="A2037" s="45" t="s">
        <v>2102</v>
      </c>
      <c r="B2037" s="45" t="s">
        <v>2</v>
      </c>
      <c r="C2037" s="23">
        <v>225</v>
      </c>
    </row>
    <row r="2038" spans="1:3" ht="13.2" x14ac:dyDescent="0.25">
      <c r="A2038" s="45" t="s">
        <v>2103</v>
      </c>
      <c r="B2038" s="45" t="s">
        <v>2</v>
      </c>
      <c r="C2038" s="23">
        <v>25</v>
      </c>
    </row>
    <row r="2039" spans="1:3" ht="13.2" x14ac:dyDescent="0.25">
      <c r="A2039" s="45" t="s">
        <v>2104</v>
      </c>
      <c r="B2039" s="45" t="s">
        <v>2</v>
      </c>
      <c r="C2039" s="23">
        <v>200</v>
      </c>
    </row>
    <row r="2040" spans="1:3" ht="13.2" x14ac:dyDescent="0.25">
      <c r="A2040" s="45" t="s">
        <v>2105</v>
      </c>
      <c r="B2040" s="45" t="s">
        <v>2</v>
      </c>
      <c r="C2040" s="23">
        <v>225</v>
      </c>
    </row>
    <row r="2041" spans="1:3" ht="13.2" x14ac:dyDescent="0.25">
      <c r="A2041" s="45" t="s">
        <v>2106</v>
      </c>
      <c r="B2041" s="45" t="s">
        <v>2</v>
      </c>
      <c r="C2041" s="23">
        <v>325</v>
      </c>
    </row>
    <row r="2042" spans="1:3" ht="13.2" x14ac:dyDescent="0.25">
      <c r="A2042" s="45" t="s">
        <v>2107</v>
      </c>
      <c r="B2042" s="45" t="s">
        <v>2</v>
      </c>
      <c r="C2042" s="23">
        <v>150</v>
      </c>
    </row>
    <row r="2043" spans="1:3" ht="13.2" x14ac:dyDescent="0.25">
      <c r="A2043" s="45" t="s">
        <v>2108</v>
      </c>
      <c r="B2043" s="45" t="s">
        <v>2</v>
      </c>
      <c r="C2043" s="23">
        <v>175</v>
      </c>
    </row>
    <row r="2044" spans="1:3" ht="13.2" x14ac:dyDescent="0.25">
      <c r="A2044" s="45" t="s">
        <v>2109</v>
      </c>
      <c r="B2044" s="45" t="s">
        <v>2</v>
      </c>
      <c r="C2044" s="23">
        <v>700</v>
      </c>
    </row>
    <row r="2045" spans="1:3" ht="13.2" x14ac:dyDescent="0.25">
      <c r="A2045" s="45" t="s">
        <v>2110</v>
      </c>
      <c r="B2045" s="45" t="s">
        <v>2</v>
      </c>
      <c r="C2045" s="23">
        <v>350</v>
      </c>
    </row>
    <row r="2046" spans="1:3" ht="13.2" x14ac:dyDescent="0.25">
      <c r="A2046" s="45" t="s">
        <v>2111</v>
      </c>
      <c r="B2046" s="45" t="s">
        <v>2</v>
      </c>
      <c r="C2046" s="23">
        <v>150</v>
      </c>
    </row>
    <row r="2047" spans="1:3" ht="13.2" x14ac:dyDescent="0.25">
      <c r="A2047" s="45" t="s">
        <v>2112</v>
      </c>
      <c r="B2047" s="45" t="s">
        <v>2</v>
      </c>
      <c r="C2047" s="23">
        <v>250</v>
      </c>
    </row>
    <row r="2048" spans="1:3" ht="13.2" x14ac:dyDescent="0.25">
      <c r="A2048" s="45" t="s">
        <v>2113</v>
      </c>
      <c r="B2048" s="45" t="s">
        <v>2</v>
      </c>
      <c r="C2048" s="23">
        <v>250</v>
      </c>
    </row>
    <row r="2049" spans="1:3" ht="13.2" x14ac:dyDescent="0.25">
      <c r="A2049" s="45" t="s">
        <v>2114</v>
      </c>
      <c r="B2049" s="45" t="s">
        <v>2</v>
      </c>
      <c r="C2049" s="23">
        <v>150</v>
      </c>
    </row>
    <row r="2050" spans="1:3" ht="13.2" x14ac:dyDescent="0.25">
      <c r="A2050" s="45" t="s">
        <v>2115</v>
      </c>
      <c r="B2050" s="45" t="s">
        <v>2</v>
      </c>
      <c r="C2050" s="23">
        <v>450</v>
      </c>
    </row>
    <row r="2051" spans="1:3" ht="13.2" x14ac:dyDescent="0.25">
      <c r="A2051" s="45" t="s">
        <v>2116</v>
      </c>
      <c r="B2051" s="45" t="s">
        <v>2</v>
      </c>
      <c r="C2051" s="23">
        <v>550</v>
      </c>
    </row>
    <row r="2052" spans="1:3" ht="13.2" x14ac:dyDescent="0.25">
      <c r="A2052" s="45" t="s">
        <v>2117</v>
      </c>
      <c r="B2052" s="45" t="s">
        <v>2</v>
      </c>
      <c r="C2052" s="23">
        <v>400</v>
      </c>
    </row>
    <row r="2053" spans="1:3" ht="13.2" x14ac:dyDescent="0.25">
      <c r="A2053" s="45" t="s">
        <v>2118</v>
      </c>
      <c r="B2053" s="45" t="s">
        <v>2</v>
      </c>
      <c r="C2053" s="23">
        <v>775</v>
      </c>
    </row>
    <row r="2054" spans="1:3" ht="13.2" x14ac:dyDescent="0.25">
      <c r="A2054" s="45" t="s">
        <v>2119</v>
      </c>
      <c r="B2054" s="45" t="s">
        <v>2</v>
      </c>
      <c r="C2054" s="23">
        <v>150</v>
      </c>
    </row>
    <row r="2055" spans="1:3" ht="13.2" x14ac:dyDescent="0.25">
      <c r="A2055" s="45" t="s">
        <v>2120</v>
      </c>
      <c r="B2055" s="45" t="s">
        <v>2</v>
      </c>
      <c r="C2055" s="23">
        <v>150</v>
      </c>
    </row>
    <row r="2056" spans="1:3" ht="13.2" x14ac:dyDescent="0.25">
      <c r="A2056" s="45" t="s">
        <v>2121</v>
      </c>
      <c r="B2056" s="45" t="s">
        <v>2</v>
      </c>
      <c r="C2056" s="23">
        <v>475</v>
      </c>
    </row>
    <row r="2057" spans="1:3" ht="13.2" x14ac:dyDescent="0.25">
      <c r="A2057" s="45" t="s">
        <v>2122</v>
      </c>
      <c r="B2057" s="45" t="s">
        <v>2</v>
      </c>
      <c r="C2057" s="23">
        <v>700</v>
      </c>
    </row>
    <row r="2058" spans="1:3" ht="13.2" x14ac:dyDescent="0.25">
      <c r="A2058" s="45" t="s">
        <v>2123</v>
      </c>
      <c r="B2058" s="45" t="s">
        <v>2</v>
      </c>
      <c r="C2058" s="23">
        <v>200</v>
      </c>
    </row>
    <row r="2059" spans="1:3" ht="13.2" x14ac:dyDescent="0.25">
      <c r="A2059" s="45" t="s">
        <v>2124</v>
      </c>
      <c r="B2059" s="45" t="s">
        <v>2</v>
      </c>
      <c r="C2059" s="23">
        <v>150</v>
      </c>
    </row>
    <row r="2060" spans="1:3" ht="13.2" x14ac:dyDescent="0.25">
      <c r="A2060" s="45" t="s">
        <v>2125</v>
      </c>
      <c r="B2060" s="45" t="s">
        <v>2</v>
      </c>
      <c r="C2060" s="23">
        <v>200</v>
      </c>
    </row>
    <row r="2061" spans="1:3" ht="13.2" x14ac:dyDescent="0.25">
      <c r="A2061" s="45" t="s">
        <v>2126</v>
      </c>
      <c r="B2061" s="45" t="s">
        <v>2</v>
      </c>
      <c r="C2061" s="23">
        <v>225</v>
      </c>
    </row>
    <row r="2062" spans="1:3" ht="13.2" x14ac:dyDescent="0.25">
      <c r="A2062" s="45" t="s">
        <v>2127</v>
      </c>
      <c r="B2062" s="45" t="s">
        <v>2</v>
      </c>
      <c r="C2062" s="23">
        <v>200</v>
      </c>
    </row>
    <row r="2063" spans="1:3" ht="13.2" x14ac:dyDescent="0.25">
      <c r="A2063" s="45" t="s">
        <v>2128</v>
      </c>
      <c r="B2063" s="45" t="s">
        <v>2</v>
      </c>
      <c r="C2063" s="23">
        <v>250</v>
      </c>
    </row>
    <row r="2064" spans="1:3" ht="13.2" x14ac:dyDescent="0.25">
      <c r="A2064" s="45" t="s">
        <v>2129</v>
      </c>
      <c r="B2064" s="45" t="s">
        <v>2</v>
      </c>
      <c r="C2064" s="23">
        <v>925</v>
      </c>
    </row>
    <row r="2065" spans="1:3" ht="13.2" x14ac:dyDescent="0.25">
      <c r="A2065" s="45" t="s">
        <v>2130</v>
      </c>
      <c r="B2065" s="45" t="s">
        <v>2</v>
      </c>
      <c r="C2065" s="23">
        <v>200</v>
      </c>
    </row>
    <row r="2066" spans="1:3" ht="13.2" x14ac:dyDescent="0.25">
      <c r="A2066" s="45" t="s">
        <v>2131</v>
      </c>
      <c r="B2066" s="45" t="s">
        <v>2</v>
      </c>
      <c r="C2066" s="23">
        <v>250</v>
      </c>
    </row>
    <row r="2067" spans="1:3" ht="13.2" x14ac:dyDescent="0.25">
      <c r="A2067" s="45" t="s">
        <v>2132</v>
      </c>
      <c r="B2067" s="45" t="s">
        <v>2</v>
      </c>
      <c r="C2067" s="23">
        <v>450</v>
      </c>
    </row>
    <row r="2068" spans="1:3" ht="13.2" x14ac:dyDescent="0.25">
      <c r="A2068" s="45" t="s">
        <v>2133</v>
      </c>
      <c r="B2068" s="45" t="s">
        <v>2</v>
      </c>
      <c r="C2068" s="23">
        <v>800</v>
      </c>
    </row>
    <row r="2069" spans="1:3" ht="13.2" x14ac:dyDescent="0.25">
      <c r="A2069" s="45" t="s">
        <v>2134</v>
      </c>
      <c r="B2069" s="45" t="s">
        <v>2</v>
      </c>
      <c r="C2069" s="23">
        <v>875</v>
      </c>
    </row>
    <row r="2070" spans="1:3" ht="13.2" x14ac:dyDescent="0.25">
      <c r="A2070" s="45" t="s">
        <v>2135</v>
      </c>
      <c r="B2070" s="45" t="s">
        <v>2</v>
      </c>
      <c r="C2070" s="23">
        <v>700</v>
      </c>
    </row>
    <row r="2071" spans="1:3" ht="13.2" x14ac:dyDescent="0.25">
      <c r="A2071" s="45" t="s">
        <v>2136</v>
      </c>
      <c r="B2071" s="45" t="s">
        <v>2</v>
      </c>
      <c r="C2071" s="23">
        <v>800</v>
      </c>
    </row>
    <row r="2072" spans="1:3" ht="13.2" x14ac:dyDescent="0.25">
      <c r="A2072" s="45" t="s">
        <v>2137</v>
      </c>
      <c r="B2072" s="45" t="s">
        <v>2</v>
      </c>
      <c r="C2072" s="23">
        <v>300</v>
      </c>
    </row>
    <row r="2073" spans="1:3" ht="13.2" x14ac:dyDescent="0.25">
      <c r="A2073" s="45" t="s">
        <v>2138</v>
      </c>
      <c r="B2073" s="45" t="s">
        <v>2</v>
      </c>
      <c r="C2073" s="23">
        <v>625</v>
      </c>
    </row>
    <row r="2074" spans="1:3" ht="13.2" x14ac:dyDescent="0.25">
      <c r="A2074" s="45" t="s">
        <v>2139</v>
      </c>
      <c r="B2074" s="45" t="s">
        <v>2</v>
      </c>
      <c r="C2074" s="23">
        <v>725</v>
      </c>
    </row>
    <row r="2075" spans="1:3" ht="13.2" x14ac:dyDescent="0.25">
      <c r="A2075" s="45" t="s">
        <v>2140</v>
      </c>
      <c r="B2075" s="45" t="s">
        <v>2</v>
      </c>
      <c r="C2075" s="23">
        <v>250</v>
      </c>
    </row>
    <row r="2076" spans="1:3" ht="13.2" x14ac:dyDescent="0.25">
      <c r="A2076" s="45" t="s">
        <v>2141</v>
      </c>
      <c r="B2076" s="45" t="s">
        <v>2</v>
      </c>
      <c r="C2076" s="23">
        <v>800</v>
      </c>
    </row>
    <row r="2077" spans="1:3" ht="13.2" x14ac:dyDescent="0.25">
      <c r="A2077" s="45" t="s">
        <v>2142</v>
      </c>
      <c r="B2077" s="45" t="s">
        <v>2</v>
      </c>
      <c r="C2077" s="23">
        <v>525</v>
      </c>
    </row>
    <row r="2078" spans="1:3" ht="13.2" x14ac:dyDescent="0.25">
      <c r="A2078" s="45" t="s">
        <v>2143</v>
      </c>
      <c r="B2078" s="45" t="s">
        <v>2</v>
      </c>
      <c r="C2078" s="23">
        <v>625</v>
      </c>
    </row>
    <row r="2079" spans="1:3" ht="13.2" x14ac:dyDescent="0.25">
      <c r="A2079" s="45" t="s">
        <v>2144</v>
      </c>
      <c r="B2079" s="45" t="s">
        <v>2</v>
      </c>
      <c r="C2079" s="23">
        <v>650</v>
      </c>
    </row>
    <row r="2080" spans="1:3" ht="13.2" x14ac:dyDescent="0.25">
      <c r="A2080" s="45" t="s">
        <v>2145</v>
      </c>
      <c r="B2080" s="45" t="s">
        <v>2</v>
      </c>
      <c r="C2080" s="23">
        <v>575</v>
      </c>
    </row>
    <row r="2081" spans="1:3" ht="13.2" x14ac:dyDescent="0.25">
      <c r="A2081" s="45" t="s">
        <v>2146</v>
      </c>
      <c r="B2081" s="45" t="s">
        <v>2</v>
      </c>
      <c r="C2081" s="23">
        <v>375</v>
      </c>
    </row>
    <row r="2082" spans="1:3" ht="13.2" x14ac:dyDescent="0.25">
      <c r="A2082" s="45" t="s">
        <v>2147</v>
      </c>
      <c r="B2082" s="45" t="s">
        <v>2</v>
      </c>
      <c r="C2082" s="23">
        <v>575</v>
      </c>
    </row>
    <row r="2083" spans="1:3" ht="13.2" x14ac:dyDescent="0.25">
      <c r="A2083" s="45" t="s">
        <v>2148</v>
      </c>
      <c r="B2083" s="45" t="s">
        <v>2</v>
      </c>
      <c r="C2083" s="23">
        <v>675</v>
      </c>
    </row>
    <row r="2084" spans="1:3" ht="13.2" x14ac:dyDescent="0.25">
      <c r="A2084" s="45" t="s">
        <v>2149</v>
      </c>
      <c r="B2084" s="45" t="s">
        <v>2</v>
      </c>
      <c r="C2084" s="23">
        <v>425</v>
      </c>
    </row>
    <row r="2085" spans="1:3" ht="13.2" x14ac:dyDescent="0.25">
      <c r="A2085" s="45" t="s">
        <v>2150</v>
      </c>
      <c r="B2085" s="45" t="s">
        <v>2</v>
      </c>
      <c r="C2085" s="23">
        <v>250</v>
      </c>
    </row>
    <row r="2086" spans="1:3" ht="13.2" x14ac:dyDescent="0.25">
      <c r="A2086" s="45" t="s">
        <v>2151</v>
      </c>
      <c r="B2086" s="45" t="s">
        <v>2</v>
      </c>
      <c r="C2086" s="23">
        <v>250</v>
      </c>
    </row>
    <row r="2087" spans="1:3" ht="13.2" x14ac:dyDescent="0.25">
      <c r="A2087" s="45" t="s">
        <v>2152</v>
      </c>
      <c r="B2087" s="45" t="s">
        <v>2</v>
      </c>
      <c r="C2087" s="23">
        <v>350</v>
      </c>
    </row>
    <row r="2088" spans="1:3" ht="13.2" x14ac:dyDescent="0.25">
      <c r="A2088" s="45" t="s">
        <v>2153</v>
      </c>
      <c r="B2088" s="45" t="s">
        <v>2</v>
      </c>
      <c r="C2088" s="23">
        <v>375</v>
      </c>
    </row>
    <row r="2089" spans="1:3" ht="13.2" x14ac:dyDescent="0.25">
      <c r="A2089" s="45" t="s">
        <v>2154</v>
      </c>
      <c r="B2089" s="45" t="s">
        <v>2</v>
      </c>
      <c r="C2089" s="23">
        <v>600</v>
      </c>
    </row>
    <row r="2090" spans="1:3" ht="13.2" x14ac:dyDescent="0.25">
      <c r="A2090" s="45" t="s">
        <v>2155</v>
      </c>
      <c r="B2090" s="45" t="s">
        <v>2</v>
      </c>
      <c r="C2090" s="23">
        <v>475</v>
      </c>
    </row>
    <row r="2091" spans="1:3" ht="13.2" x14ac:dyDescent="0.25">
      <c r="A2091" s="45" t="s">
        <v>2156</v>
      </c>
      <c r="B2091" s="45" t="s">
        <v>2</v>
      </c>
      <c r="C2091" s="23">
        <v>1400</v>
      </c>
    </row>
    <row r="2092" spans="1:3" ht="13.2" x14ac:dyDescent="0.25">
      <c r="A2092" s="45" t="s">
        <v>2157</v>
      </c>
      <c r="B2092" s="45" t="s">
        <v>2</v>
      </c>
      <c r="C2092" s="23">
        <v>625</v>
      </c>
    </row>
    <row r="2093" spans="1:3" ht="13.2" x14ac:dyDescent="0.25">
      <c r="A2093" s="45" t="s">
        <v>2158</v>
      </c>
      <c r="B2093" s="45" t="s">
        <v>2</v>
      </c>
      <c r="C2093" s="23">
        <v>625</v>
      </c>
    </row>
    <row r="2094" spans="1:3" ht="13.2" x14ac:dyDescent="0.25">
      <c r="A2094" s="45" t="s">
        <v>2159</v>
      </c>
      <c r="B2094" s="45" t="s">
        <v>2</v>
      </c>
      <c r="C2094" s="23">
        <v>450</v>
      </c>
    </row>
    <row r="2095" spans="1:3" ht="13.2" x14ac:dyDescent="0.25">
      <c r="A2095" s="45" t="s">
        <v>2160</v>
      </c>
      <c r="B2095" s="45" t="s">
        <v>2</v>
      </c>
      <c r="C2095" s="23">
        <v>275</v>
      </c>
    </row>
    <row r="2096" spans="1:3" ht="13.2" x14ac:dyDescent="0.25">
      <c r="A2096" s="45" t="s">
        <v>2161</v>
      </c>
      <c r="B2096" s="45" t="s">
        <v>2</v>
      </c>
      <c r="C2096" s="23">
        <v>375</v>
      </c>
    </row>
    <row r="2097" spans="1:3" ht="13.2" x14ac:dyDescent="0.25">
      <c r="A2097" s="45" t="s">
        <v>2162</v>
      </c>
      <c r="B2097" s="45" t="s">
        <v>2</v>
      </c>
      <c r="C2097" s="23">
        <v>550</v>
      </c>
    </row>
    <row r="2098" spans="1:3" ht="13.2" x14ac:dyDescent="0.25">
      <c r="A2098" s="45" t="s">
        <v>2163</v>
      </c>
      <c r="B2098" s="45" t="s">
        <v>2</v>
      </c>
      <c r="C2098" s="23">
        <v>500</v>
      </c>
    </row>
    <row r="2099" spans="1:3" ht="13.2" x14ac:dyDescent="0.25">
      <c r="A2099" s="45" t="s">
        <v>2164</v>
      </c>
      <c r="B2099" s="45" t="s">
        <v>2</v>
      </c>
      <c r="C2099" s="23">
        <v>350</v>
      </c>
    </row>
    <row r="2100" spans="1:3" ht="13.2" x14ac:dyDescent="0.25">
      <c r="A2100" s="45" t="s">
        <v>2165</v>
      </c>
      <c r="B2100" s="45" t="s">
        <v>2</v>
      </c>
      <c r="C2100" s="23">
        <v>625</v>
      </c>
    </row>
    <row r="2101" spans="1:3" ht="13.2" x14ac:dyDescent="0.25">
      <c r="A2101" s="45" t="s">
        <v>2166</v>
      </c>
      <c r="B2101" s="45" t="s">
        <v>2</v>
      </c>
      <c r="C2101" s="23">
        <v>725</v>
      </c>
    </row>
    <row r="2102" spans="1:3" ht="13.2" x14ac:dyDescent="0.25">
      <c r="A2102" s="45" t="s">
        <v>2167</v>
      </c>
      <c r="B2102" s="45" t="s">
        <v>2</v>
      </c>
      <c r="C2102" s="23">
        <v>750</v>
      </c>
    </row>
    <row r="2103" spans="1:3" ht="13.2" x14ac:dyDescent="0.25">
      <c r="A2103" s="45" t="s">
        <v>2168</v>
      </c>
      <c r="B2103" s="45" t="s">
        <v>2</v>
      </c>
      <c r="C2103" s="23">
        <v>525</v>
      </c>
    </row>
    <row r="2104" spans="1:3" ht="13.2" x14ac:dyDescent="0.25">
      <c r="A2104" s="45" t="s">
        <v>2169</v>
      </c>
      <c r="B2104" s="45" t="s">
        <v>2</v>
      </c>
      <c r="C2104" s="23">
        <v>975</v>
      </c>
    </row>
    <row r="2105" spans="1:3" ht="13.2" x14ac:dyDescent="0.25">
      <c r="A2105" s="45" t="s">
        <v>2170</v>
      </c>
      <c r="B2105" s="45" t="s">
        <v>2</v>
      </c>
      <c r="C2105" s="23">
        <v>800</v>
      </c>
    </row>
    <row r="2106" spans="1:3" ht="13.2" x14ac:dyDescent="0.25">
      <c r="A2106" s="45" t="s">
        <v>2171</v>
      </c>
      <c r="B2106" s="45" t="s">
        <v>2</v>
      </c>
      <c r="C2106" s="23">
        <v>725</v>
      </c>
    </row>
    <row r="2107" spans="1:3" ht="13.2" x14ac:dyDescent="0.25">
      <c r="A2107" s="45" t="s">
        <v>2172</v>
      </c>
      <c r="B2107" s="45" t="s">
        <v>2</v>
      </c>
      <c r="C2107" s="23">
        <v>625</v>
      </c>
    </row>
    <row r="2108" spans="1:3" ht="13.2" x14ac:dyDescent="0.25">
      <c r="A2108" s="45" t="s">
        <v>2173</v>
      </c>
      <c r="B2108" s="45" t="s">
        <v>2</v>
      </c>
      <c r="C2108" s="23">
        <v>800</v>
      </c>
    </row>
    <row r="2109" spans="1:3" ht="13.2" x14ac:dyDescent="0.25">
      <c r="A2109" s="45" t="s">
        <v>2174</v>
      </c>
      <c r="B2109" s="45" t="s">
        <v>2</v>
      </c>
      <c r="C2109" s="23">
        <v>925</v>
      </c>
    </row>
    <row r="2110" spans="1:3" ht="13.2" x14ac:dyDescent="0.25">
      <c r="A2110" s="45" t="s">
        <v>2175</v>
      </c>
      <c r="B2110" s="45" t="s">
        <v>2</v>
      </c>
      <c r="C2110" s="23">
        <v>675</v>
      </c>
    </row>
    <row r="2111" spans="1:3" ht="13.2" x14ac:dyDescent="0.25">
      <c r="A2111" s="45" t="s">
        <v>2176</v>
      </c>
      <c r="B2111" s="45" t="s">
        <v>2</v>
      </c>
      <c r="C2111" s="23">
        <v>600</v>
      </c>
    </row>
    <row r="2112" spans="1:3" ht="13.2" x14ac:dyDescent="0.25">
      <c r="A2112" s="45" t="s">
        <v>2177</v>
      </c>
      <c r="B2112" s="45" t="s">
        <v>2</v>
      </c>
      <c r="C2112" s="23">
        <v>575</v>
      </c>
    </row>
    <row r="2113" spans="1:3" ht="13.2" x14ac:dyDescent="0.25">
      <c r="A2113" s="45" t="s">
        <v>2178</v>
      </c>
      <c r="B2113" s="45" t="s">
        <v>2</v>
      </c>
      <c r="C2113" s="23">
        <v>825</v>
      </c>
    </row>
    <row r="2114" spans="1:3" ht="13.2" x14ac:dyDescent="0.25">
      <c r="A2114" s="45" t="s">
        <v>2179</v>
      </c>
      <c r="B2114" s="45" t="s">
        <v>2</v>
      </c>
      <c r="C2114" s="23">
        <v>575</v>
      </c>
    </row>
    <row r="2115" spans="1:3" ht="13.2" x14ac:dyDescent="0.25">
      <c r="A2115" s="45" t="s">
        <v>2180</v>
      </c>
      <c r="B2115" s="45" t="s">
        <v>2</v>
      </c>
      <c r="C2115" s="23">
        <v>950</v>
      </c>
    </row>
    <row r="2116" spans="1:3" ht="13.2" x14ac:dyDescent="0.25">
      <c r="A2116" s="45" t="s">
        <v>2181</v>
      </c>
      <c r="B2116" s="45" t="s">
        <v>2</v>
      </c>
      <c r="C2116" s="23">
        <v>750</v>
      </c>
    </row>
    <row r="2117" spans="1:3" ht="13.2" x14ac:dyDescent="0.25">
      <c r="A2117" s="45" t="s">
        <v>2182</v>
      </c>
      <c r="B2117" s="45" t="s">
        <v>2</v>
      </c>
      <c r="C2117" s="23">
        <v>1100</v>
      </c>
    </row>
    <row r="2118" spans="1:3" ht="13.2" x14ac:dyDescent="0.25">
      <c r="A2118" s="45" t="s">
        <v>2183</v>
      </c>
      <c r="B2118" s="45" t="s">
        <v>2</v>
      </c>
      <c r="C2118" s="23">
        <v>900</v>
      </c>
    </row>
    <row r="2119" spans="1:3" ht="13.2" x14ac:dyDescent="0.25">
      <c r="A2119" s="45" t="s">
        <v>2184</v>
      </c>
      <c r="B2119" s="45" t="s">
        <v>2</v>
      </c>
      <c r="C2119" s="23">
        <v>550</v>
      </c>
    </row>
    <row r="2120" spans="1:3" ht="13.2" x14ac:dyDescent="0.25">
      <c r="A2120" s="45" t="s">
        <v>2185</v>
      </c>
      <c r="B2120" s="45" t="s">
        <v>2</v>
      </c>
      <c r="C2120" s="23">
        <v>800</v>
      </c>
    </row>
    <row r="2121" spans="1:3" ht="13.2" x14ac:dyDescent="0.25">
      <c r="A2121" s="45" t="s">
        <v>2186</v>
      </c>
      <c r="B2121" s="45" t="s">
        <v>2</v>
      </c>
      <c r="C2121" s="23">
        <v>725</v>
      </c>
    </row>
    <row r="2122" spans="1:3" ht="13.2" x14ac:dyDescent="0.25">
      <c r="A2122" s="45" t="s">
        <v>2187</v>
      </c>
      <c r="B2122" s="45" t="s">
        <v>2</v>
      </c>
      <c r="C2122" s="23">
        <v>475</v>
      </c>
    </row>
    <row r="2123" spans="1:3" ht="13.2" x14ac:dyDescent="0.25">
      <c r="A2123" s="45" t="s">
        <v>2188</v>
      </c>
      <c r="B2123" s="45" t="s">
        <v>2</v>
      </c>
      <c r="C2123" s="23">
        <v>500</v>
      </c>
    </row>
    <row r="2124" spans="1:3" ht="13.2" x14ac:dyDescent="0.25">
      <c r="A2124" s="45" t="s">
        <v>2189</v>
      </c>
      <c r="B2124" s="45" t="s">
        <v>2</v>
      </c>
      <c r="C2124" s="23">
        <v>550</v>
      </c>
    </row>
    <row r="2125" spans="1:3" ht="13.2" x14ac:dyDescent="0.25">
      <c r="A2125" s="45" t="s">
        <v>2190</v>
      </c>
      <c r="B2125" s="45" t="s">
        <v>2</v>
      </c>
      <c r="C2125" s="23">
        <v>700</v>
      </c>
    </row>
    <row r="2126" spans="1:3" ht="13.2" x14ac:dyDescent="0.25">
      <c r="A2126" s="45" t="s">
        <v>2191</v>
      </c>
      <c r="B2126" s="45" t="s">
        <v>2</v>
      </c>
      <c r="C2126" s="23">
        <v>525</v>
      </c>
    </row>
    <row r="2127" spans="1:3" ht="13.2" x14ac:dyDescent="0.25">
      <c r="A2127" s="45" t="s">
        <v>2192</v>
      </c>
      <c r="B2127" s="45" t="s">
        <v>2</v>
      </c>
      <c r="C2127" s="23">
        <v>950</v>
      </c>
    </row>
    <row r="2128" spans="1:3" ht="13.2" x14ac:dyDescent="0.25">
      <c r="A2128" s="45" t="s">
        <v>2193</v>
      </c>
      <c r="B2128" s="45" t="s">
        <v>2</v>
      </c>
      <c r="C2128" s="23">
        <v>825</v>
      </c>
    </row>
    <row r="2129" spans="1:3" ht="13.2" x14ac:dyDescent="0.25">
      <c r="A2129" s="45" t="s">
        <v>2194</v>
      </c>
      <c r="B2129" s="45" t="s">
        <v>2</v>
      </c>
      <c r="C2129" s="23">
        <v>925</v>
      </c>
    </row>
    <row r="2130" spans="1:3" ht="13.2" x14ac:dyDescent="0.25">
      <c r="A2130" s="45" t="s">
        <v>2195</v>
      </c>
      <c r="B2130" s="45" t="s">
        <v>2</v>
      </c>
      <c r="C2130" s="23">
        <v>850</v>
      </c>
    </row>
    <row r="2131" spans="1:3" ht="13.2" x14ac:dyDescent="0.25">
      <c r="A2131" s="45" t="s">
        <v>2196</v>
      </c>
      <c r="B2131" s="45" t="s">
        <v>2</v>
      </c>
      <c r="C2131" s="23">
        <v>550</v>
      </c>
    </row>
    <row r="2132" spans="1:3" ht="13.2" x14ac:dyDescent="0.25">
      <c r="A2132" s="45" t="s">
        <v>2197</v>
      </c>
      <c r="B2132" s="45" t="s">
        <v>2</v>
      </c>
      <c r="C2132" s="23">
        <v>275</v>
      </c>
    </row>
    <row r="2133" spans="1:3" ht="13.2" x14ac:dyDescent="0.25">
      <c r="A2133" s="45" t="s">
        <v>2198</v>
      </c>
      <c r="B2133" s="45" t="s">
        <v>2</v>
      </c>
      <c r="C2133" s="23">
        <v>400</v>
      </c>
    </row>
    <row r="2134" spans="1:3" ht="13.2" x14ac:dyDescent="0.25">
      <c r="A2134" s="45" t="s">
        <v>2199</v>
      </c>
      <c r="B2134" s="45" t="s">
        <v>2</v>
      </c>
      <c r="C2134" s="23">
        <v>150</v>
      </c>
    </row>
    <row r="2135" spans="1:3" ht="13.2" x14ac:dyDescent="0.25">
      <c r="A2135" s="45" t="s">
        <v>2200</v>
      </c>
      <c r="B2135" s="45" t="s">
        <v>2</v>
      </c>
      <c r="C2135" s="23">
        <v>150</v>
      </c>
    </row>
    <row r="2136" spans="1:3" ht="13.2" x14ac:dyDescent="0.25">
      <c r="A2136" s="45" t="s">
        <v>2201</v>
      </c>
      <c r="B2136" s="45" t="s">
        <v>2</v>
      </c>
      <c r="C2136" s="23">
        <v>575</v>
      </c>
    </row>
    <row r="2137" spans="1:3" ht="13.2" x14ac:dyDescent="0.25">
      <c r="A2137" s="45" t="s">
        <v>2202</v>
      </c>
      <c r="B2137" s="45" t="s">
        <v>2</v>
      </c>
      <c r="C2137" s="23">
        <v>250</v>
      </c>
    </row>
    <row r="2138" spans="1:3" ht="13.2" x14ac:dyDescent="0.25">
      <c r="A2138" s="45" t="s">
        <v>2203</v>
      </c>
      <c r="B2138" s="45" t="s">
        <v>2</v>
      </c>
      <c r="C2138" s="23">
        <v>275</v>
      </c>
    </row>
    <row r="2139" spans="1:3" ht="13.2" x14ac:dyDescent="0.25">
      <c r="A2139" s="45" t="s">
        <v>2204</v>
      </c>
      <c r="B2139" s="45" t="s">
        <v>2</v>
      </c>
      <c r="C2139" s="23">
        <v>250</v>
      </c>
    </row>
    <row r="2140" spans="1:3" ht="13.2" x14ac:dyDescent="0.25">
      <c r="A2140" s="45" t="s">
        <v>2205</v>
      </c>
      <c r="B2140" s="45" t="s">
        <v>2</v>
      </c>
      <c r="C2140" s="23">
        <v>375</v>
      </c>
    </row>
    <row r="2141" spans="1:3" ht="13.2" x14ac:dyDescent="0.25">
      <c r="A2141" s="45" t="s">
        <v>2206</v>
      </c>
      <c r="B2141" s="45" t="s">
        <v>2</v>
      </c>
      <c r="C2141" s="23">
        <v>250</v>
      </c>
    </row>
    <row r="2142" spans="1:3" ht="13.2" x14ac:dyDescent="0.25">
      <c r="A2142" s="45" t="s">
        <v>2207</v>
      </c>
      <c r="B2142" s="45" t="s">
        <v>2</v>
      </c>
      <c r="C2142" s="23">
        <v>150</v>
      </c>
    </row>
    <row r="2143" spans="1:3" ht="13.2" x14ac:dyDescent="0.25">
      <c r="A2143" s="45" t="s">
        <v>2208</v>
      </c>
      <c r="B2143" s="45" t="s">
        <v>2</v>
      </c>
      <c r="C2143" s="23">
        <v>175</v>
      </c>
    </row>
    <row r="2144" spans="1:3" ht="13.2" x14ac:dyDescent="0.25">
      <c r="A2144" s="45" t="s">
        <v>2209</v>
      </c>
      <c r="B2144" s="45" t="s">
        <v>2</v>
      </c>
      <c r="C2144" s="23">
        <v>475</v>
      </c>
    </row>
    <row r="2145" spans="1:3" ht="13.2" x14ac:dyDescent="0.25">
      <c r="A2145" s="45" t="s">
        <v>2210</v>
      </c>
      <c r="B2145" s="45" t="s">
        <v>2</v>
      </c>
      <c r="C2145" s="23">
        <v>225</v>
      </c>
    </row>
    <row r="2146" spans="1:3" ht="13.2" x14ac:dyDescent="0.25">
      <c r="A2146" s="45" t="s">
        <v>2211</v>
      </c>
      <c r="B2146" s="45" t="s">
        <v>2</v>
      </c>
      <c r="C2146" s="23">
        <v>525</v>
      </c>
    </row>
    <row r="2147" spans="1:3" ht="13.2" x14ac:dyDescent="0.25">
      <c r="A2147" s="45" t="s">
        <v>2212</v>
      </c>
      <c r="B2147" s="45" t="s">
        <v>2</v>
      </c>
      <c r="C2147" s="23">
        <v>250</v>
      </c>
    </row>
    <row r="2148" spans="1:3" ht="13.2" x14ac:dyDescent="0.25">
      <c r="A2148" s="45" t="s">
        <v>2213</v>
      </c>
      <c r="B2148" s="45" t="s">
        <v>2</v>
      </c>
      <c r="C2148" s="23">
        <v>600</v>
      </c>
    </row>
    <row r="2149" spans="1:3" ht="13.2" x14ac:dyDescent="0.25">
      <c r="A2149" s="45" t="s">
        <v>2214</v>
      </c>
      <c r="B2149" s="45" t="s">
        <v>2</v>
      </c>
      <c r="C2149" s="23">
        <v>500</v>
      </c>
    </row>
    <row r="2150" spans="1:3" ht="13.2" x14ac:dyDescent="0.25">
      <c r="A2150" s="45" t="s">
        <v>2215</v>
      </c>
      <c r="B2150" s="45" t="s">
        <v>2</v>
      </c>
      <c r="C2150" s="23">
        <v>425</v>
      </c>
    </row>
    <row r="2151" spans="1:3" ht="13.2" x14ac:dyDescent="0.25">
      <c r="A2151" s="45" t="s">
        <v>2216</v>
      </c>
      <c r="B2151" s="45" t="s">
        <v>2</v>
      </c>
      <c r="C2151" s="23">
        <v>475</v>
      </c>
    </row>
    <row r="2152" spans="1:3" ht="13.2" x14ac:dyDescent="0.25">
      <c r="A2152" s="45" t="s">
        <v>2217</v>
      </c>
      <c r="B2152" s="45" t="s">
        <v>2</v>
      </c>
      <c r="C2152" s="23">
        <v>325</v>
      </c>
    </row>
    <row r="2153" spans="1:3" ht="13.2" x14ac:dyDescent="0.25">
      <c r="A2153" s="45" t="s">
        <v>2218</v>
      </c>
      <c r="B2153" s="45" t="s">
        <v>2</v>
      </c>
      <c r="C2153" s="23">
        <v>275</v>
      </c>
    </row>
    <row r="2154" spans="1:3" ht="13.2" x14ac:dyDescent="0.25">
      <c r="A2154" s="45" t="s">
        <v>2219</v>
      </c>
      <c r="B2154" s="45" t="s">
        <v>2</v>
      </c>
      <c r="C2154" s="23">
        <v>300</v>
      </c>
    </row>
    <row r="2155" spans="1:3" ht="13.2" x14ac:dyDescent="0.25">
      <c r="A2155" s="45" t="s">
        <v>2220</v>
      </c>
      <c r="B2155" s="45" t="s">
        <v>2</v>
      </c>
      <c r="C2155" s="23">
        <v>150</v>
      </c>
    </row>
    <row r="2156" spans="1:3" ht="13.2" x14ac:dyDescent="0.25">
      <c r="A2156" s="45" t="s">
        <v>2221</v>
      </c>
      <c r="B2156" s="45" t="s">
        <v>2</v>
      </c>
      <c r="C2156" s="23">
        <v>225</v>
      </c>
    </row>
    <row r="2157" spans="1:3" ht="13.2" x14ac:dyDescent="0.25">
      <c r="A2157" s="45" t="s">
        <v>2222</v>
      </c>
      <c r="B2157" s="45" t="s">
        <v>2</v>
      </c>
      <c r="C2157" s="23">
        <v>300</v>
      </c>
    </row>
    <row r="2158" spans="1:3" ht="13.2" x14ac:dyDescent="0.25">
      <c r="A2158" s="45" t="s">
        <v>2223</v>
      </c>
      <c r="B2158" s="45" t="s">
        <v>2</v>
      </c>
      <c r="C2158" s="23">
        <v>725</v>
      </c>
    </row>
    <row r="2159" spans="1:3" ht="13.2" x14ac:dyDescent="0.25">
      <c r="A2159" s="45" t="s">
        <v>2224</v>
      </c>
      <c r="B2159" s="45" t="s">
        <v>2</v>
      </c>
      <c r="C2159" s="23">
        <v>150</v>
      </c>
    </row>
    <row r="2160" spans="1:3" ht="13.2" x14ac:dyDescent="0.25">
      <c r="A2160" s="45" t="s">
        <v>2225</v>
      </c>
      <c r="B2160" s="45" t="s">
        <v>2</v>
      </c>
      <c r="C2160" s="23">
        <v>450</v>
      </c>
    </row>
    <row r="2161" spans="1:3" ht="13.2" x14ac:dyDescent="0.25">
      <c r="A2161" s="45" t="s">
        <v>2226</v>
      </c>
      <c r="B2161" s="45" t="s">
        <v>2</v>
      </c>
      <c r="C2161" s="23">
        <v>225</v>
      </c>
    </row>
    <row r="2162" spans="1:3" ht="13.2" x14ac:dyDescent="0.25">
      <c r="A2162" s="45" t="s">
        <v>2227</v>
      </c>
      <c r="B2162" s="45" t="s">
        <v>2</v>
      </c>
      <c r="C2162" s="23">
        <v>225</v>
      </c>
    </row>
    <row r="2163" spans="1:3" ht="13.2" x14ac:dyDescent="0.25">
      <c r="A2163" s="45" t="s">
        <v>2228</v>
      </c>
      <c r="B2163" s="45" t="s">
        <v>2</v>
      </c>
      <c r="C2163" s="23">
        <v>200</v>
      </c>
    </row>
    <row r="2164" spans="1:3" ht="13.2" x14ac:dyDescent="0.25">
      <c r="A2164" s="45" t="s">
        <v>2229</v>
      </c>
      <c r="B2164" s="45" t="s">
        <v>2</v>
      </c>
      <c r="C2164" s="23">
        <v>300</v>
      </c>
    </row>
    <row r="2165" spans="1:3" ht="13.2" x14ac:dyDescent="0.25">
      <c r="A2165" s="45" t="s">
        <v>2230</v>
      </c>
      <c r="B2165" s="45" t="s">
        <v>2</v>
      </c>
      <c r="C2165" s="23">
        <v>200</v>
      </c>
    </row>
    <row r="2166" spans="1:3" ht="13.2" x14ac:dyDescent="0.25">
      <c r="A2166" s="45" t="s">
        <v>2231</v>
      </c>
      <c r="B2166" s="45" t="s">
        <v>2</v>
      </c>
      <c r="C2166" s="23">
        <v>150</v>
      </c>
    </row>
    <row r="2167" spans="1:3" ht="13.2" x14ac:dyDescent="0.25">
      <c r="A2167" s="45" t="s">
        <v>2232</v>
      </c>
      <c r="B2167" s="45" t="s">
        <v>2</v>
      </c>
      <c r="C2167" s="23">
        <v>325</v>
      </c>
    </row>
    <row r="2168" spans="1:3" ht="13.2" x14ac:dyDescent="0.25">
      <c r="A2168" s="45" t="s">
        <v>2233</v>
      </c>
      <c r="B2168" s="45" t="s">
        <v>2</v>
      </c>
      <c r="C2168" s="23">
        <v>950</v>
      </c>
    </row>
    <row r="2169" spans="1:3" ht="13.2" x14ac:dyDescent="0.25">
      <c r="A2169" s="45" t="s">
        <v>2234</v>
      </c>
      <c r="B2169" s="45" t="s">
        <v>2</v>
      </c>
      <c r="C2169" s="23">
        <v>425</v>
      </c>
    </row>
    <row r="2170" spans="1:3" ht="13.2" x14ac:dyDescent="0.25">
      <c r="A2170" s="45" t="s">
        <v>2235</v>
      </c>
      <c r="B2170" s="45" t="s">
        <v>2</v>
      </c>
      <c r="C2170" s="23">
        <v>375</v>
      </c>
    </row>
    <row r="2171" spans="1:3" ht="13.2" x14ac:dyDescent="0.25">
      <c r="A2171" s="45" t="s">
        <v>2236</v>
      </c>
      <c r="B2171" s="45" t="s">
        <v>2</v>
      </c>
      <c r="C2171" s="23">
        <v>150</v>
      </c>
    </row>
    <row r="2172" spans="1:3" ht="13.2" x14ac:dyDescent="0.25">
      <c r="A2172" s="45" t="s">
        <v>2237</v>
      </c>
      <c r="B2172" s="45" t="s">
        <v>2</v>
      </c>
      <c r="C2172" s="23">
        <v>375</v>
      </c>
    </row>
    <row r="2173" spans="1:3" ht="13.2" x14ac:dyDescent="0.25">
      <c r="A2173" s="45" t="s">
        <v>2238</v>
      </c>
      <c r="B2173" s="45" t="s">
        <v>2</v>
      </c>
      <c r="C2173" s="23">
        <v>150</v>
      </c>
    </row>
    <row r="2174" spans="1:3" ht="13.2" x14ac:dyDescent="0.25">
      <c r="A2174" s="45" t="s">
        <v>2239</v>
      </c>
      <c r="B2174" s="45" t="s">
        <v>2</v>
      </c>
      <c r="C2174" s="23">
        <v>150</v>
      </c>
    </row>
    <row r="2175" spans="1:3" ht="13.2" x14ac:dyDescent="0.25">
      <c r="A2175" s="45" t="s">
        <v>2240</v>
      </c>
      <c r="B2175" s="45" t="s">
        <v>2</v>
      </c>
      <c r="C2175" s="23">
        <v>1050</v>
      </c>
    </row>
    <row r="2176" spans="1:3" ht="13.2" x14ac:dyDescent="0.25">
      <c r="A2176" s="45" t="s">
        <v>2241</v>
      </c>
      <c r="B2176" s="45" t="s">
        <v>2</v>
      </c>
      <c r="C2176" s="23">
        <v>700</v>
      </c>
    </row>
    <row r="2177" spans="1:3" ht="13.2" x14ac:dyDescent="0.25">
      <c r="A2177" s="45" t="s">
        <v>2242</v>
      </c>
      <c r="B2177" s="45" t="s">
        <v>2</v>
      </c>
      <c r="C2177" s="23">
        <v>150</v>
      </c>
    </row>
    <row r="2178" spans="1:3" ht="13.2" x14ac:dyDescent="0.25">
      <c r="A2178" s="45" t="s">
        <v>2243</v>
      </c>
      <c r="B2178" s="45" t="s">
        <v>2</v>
      </c>
      <c r="C2178" s="23">
        <v>600</v>
      </c>
    </row>
    <row r="2179" spans="1:3" ht="13.2" x14ac:dyDescent="0.25">
      <c r="A2179" s="45" t="s">
        <v>2244</v>
      </c>
      <c r="B2179" s="45" t="s">
        <v>2</v>
      </c>
      <c r="C2179" s="23">
        <v>150</v>
      </c>
    </row>
    <row r="2180" spans="1:3" ht="13.2" x14ac:dyDescent="0.25">
      <c r="A2180" s="45" t="s">
        <v>2245</v>
      </c>
      <c r="B2180" s="45" t="s">
        <v>2</v>
      </c>
      <c r="C2180" s="23">
        <v>150</v>
      </c>
    </row>
    <row r="2181" spans="1:3" ht="13.2" x14ac:dyDescent="0.25">
      <c r="A2181" s="45" t="s">
        <v>2246</v>
      </c>
      <c r="B2181" s="45" t="s">
        <v>2</v>
      </c>
      <c r="C2181" s="23">
        <v>275</v>
      </c>
    </row>
    <row r="2182" spans="1:3" ht="13.2" x14ac:dyDescent="0.25">
      <c r="A2182" s="45" t="s">
        <v>2247</v>
      </c>
      <c r="B2182" s="45" t="s">
        <v>2</v>
      </c>
      <c r="C2182" s="23">
        <v>150</v>
      </c>
    </row>
    <row r="2183" spans="1:3" ht="13.2" x14ac:dyDescent="0.25">
      <c r="A2183" s="45" t="s">
        <v>2248</v>
      </c>
      <c r="B2183" s="45" t="s">
        <v>2</v>
      </c>
      <c r="C2183" s="23">
        <v>150</v>
      </c>
    </row>
    <row r="2184" spans="1:3" ht="13.2" x14ac:dyDescent="0.25">
      <c r="A2184" s="45" t="s">
        <v>2249</v>
      </c>
      <c r="B2184" s="45" t="s">
        <v>2</v>
      </c>
      <c r="C2184" s="23">
        <v>325</v>
      </c>
    </row>
    <row r="2185" spans="1:3" ht="13.2" x14ac:dyDescent="0.25">
      <c r="A2185" s="45" t="s">
        <v>2250</v>
      </c>
      <c r="B2185" s="45" t="s">
        <v>2</v>
      </c>
      <c r="C2185" s="23">
        <v>700</v>
      </c>
    </row>
    <row r="2186" spans="1:3" ht="13.2" x14ac:dyDescent="0.25">
      <c r="A2186" s="45" t="s">
        <v>2251</v>
      </c>
      <c r="B2186" s="45" t="s">
        <v>2</v>
      </c>
      <c r="C2186" s="23">
        <v>250</v>
      </c>
    </row>
    <row r="2187" spans="1:3" ht="13.2" x14ac:dyDescent="0.25">
      <c r="A2187" s="45" t="s">
        <v>2252</v>
      </c>
      <c r="B2187" s="45" t="s">
        <v>2</v>
      </c>
      <c r="C2187" s="23">
        <v>275</v>
      </c>
    </row>
    <row r="2188" spans="1:3" ht="13.2" x14ac:dyDescent="0.25">
      <c r="A2188" s="45" t="s">
        <v>2253</v>
      </c>
      <c r="B2188" s="45" t="s">
        <v>2</v>
      </c>
      <c r="C2188" s="23">
        <v>325</v>
      </c>
    </row>
    <row r="2189" spans="1:3" ht="13.2" x14ac:dyDescent="0.25">
      <c r="A2189" s="45" t="s">
        <v>2254</v>
      </c>
      <c r="B2189" s="45" t="s">
        <v>2</v>
      </c>
      <c r="C2189" s="23">
        <v>250</v>
      </c>
    </row>
    <row r="2190" spans="1:3" ht="13.2" x14ac:dyDescent="0.25">
      <c r="A2190" s="45" t="s">
        <v>2255</v>
      </c>
      <c r="B2190" s="45" t="s">
        <v>2</v>
      </c>
      <c r="C2190" s="23">
        <v>250</v>
      </c>
    </row>
    <row r="2191" spans="1:3" ht="13.2" x14ac:dyDescent="0.25">
      <c r="A2191" s="45" t="s">
        <v>2256</v>
      </c>
      <c r="B2191" s="45" t="s">
        <v>2</v>
      </c>
      <c r="C2191" s="23">
        <v>675</v>
      </c>
    </row>
    <row r="2192" spans="1:3" ht="13.2" x14ac:dyDescent="0.25">
      <c r="A2192" s="45" t="s">
        <v>2257</v>
      </c>
      <c r="B2192" s="45" t="s">
        <v>2</v>
      </c>
      <c r="C2192" s="23">
        <v>350</v>
      </c>
    </row>
    <row r="2193" spans="1:3" ht="13.2" x14ac:dyDescent="0.25">
      <c r="A2193" s="45" t="s">
        <v>2258</v>
      </c>
      <c r="B2193" s="45" t="s">
        <v>2</v>
      </c>
      <c r="C2193" s="23">
        <v>425</v>
      </c>
    </row>
    <row r="2194" spans="1:3" ht="13.2" x14ac:dyDescent="0.25">
      <c r="A2194" s="45" t="s">
        <v>2259</v>
      </c>
      <c r="B2194" s="45" t="s">
        <v>2</v>
      </c>
      <c r="C2194" s="23">
        <v>475</v>
      </c>
    </row>
    <row r="2195" spans="1:3" ht="13.2" x14ac:dyDescent="0.25">
      <c r="A2195" s="45" t="s">
        <v>2260</v>
      </c>
      <c r="B2195" s="45" t="s">
        <v>2</v>
      </c>
      <c r="C2195" s="23">
        <v>575</v>
      </c>
    </row>
    <row r="2196" spans="1:3" ht="13.2" x14ac:dyDescent="0.25">
      <c r="A2196" s="45" t="s">
        <v>2261</v>
      </c>
      <c r="B2196" s="45" t="s">
        <v>2</v>
      </c>
      <c r="C2196" s="23">
        <v>250</v>
      </c>
    </row>
    <row r="2197" spans="1:3" ht="13.2" x14ac:dyDescent="0.25">
      <c r="A2197" s="45" t="s">
        <v>2262</v>
      </c>
      <c r="B2197" s="45" t="s">
        <v>2</v>
      </c>
      <c r="C2197" s="23">
        <v>400</v>
      </c>
    </row>
    <row r="2198" spans="1:3" ht="13.2" x14ac:dyDescent="0.25">
      <c r="A2198" s="45" t="s">
        <v>2263</v>
      </c>
      <c r="B2198" s="45" t="s">
        <v>2</v>
      </c>
      <c r="C2198" s="23">
        <v>500</v>
      </c>
    </row>
    <row r="2199" spans="1:3" ht="13.2" x14ac:dyDescent="0.25">
      <c r="A2199" s="45" t="s">
        <v>2264</v>
      </c>
      <c r="B2199" s="45" t="s">
        <v>2</v>
      </c>
      <c r="C2199" s="23">
        <v>350</v>
      </c>
    </row>
    <row r="2200" spans="1:3" ht="13.2" x14ac:dyDescent="0.25">
      <c r="A2200" s="45" t="s">
        <v>2265</v>
      </c>
      <c r="B2200" s="45" t="s">
        <v>2</v>
      </c>
      <c r="C2200" s="23">
        <v>0</v>
      </c>
    </row>
    <row r="2201" spans="1:3" ht="13.2" x14ac:dyDescent="0.25">
      <c r="A2201" s="45" t="s">
        <v>2266</v>
      </c>
      <c r="B2201" s="45" t="s">
        <v>2</v>
      </c>
      <c r="C2201" s="23">
        <v>450</v>
      </c>
    </row>
    <row r="2202" spans="1:3" ht="13.2" x14ac:dyDescent="0.25">
      <c r="A2202" s="45" t="s">
        <v>2267</v>
      </c>
      <c r="B2202" s="45" t="s">
        <v>2</v>
      </c>
      <c r="C2202" s="23">
        <v>150</v>
      </c>
    </row>
    <row r="2203" spans="1:3" ht="13.2" x14ac:dyDescent="0.25">
      <c r="A2203" s="45" t="s">
        <v>2268</v>
      </c>
      <c r="B2203" s="45" t="s">
        <v>2</v>
      </c>
      <c r="C2203" s="23">
        <v>500</v>
      </c>
    </row>
    <row r="2204" spans="1:3" ht="13.2" x14ac:dyDescent="0.25">
      <c r="A2204" s="45" t="s">
        <v>2269</v>
      </c>
      <c r="B2204" s="45" t="s">
        <v>2</v>
      </c>
      <c r="C2204" s="23">
        <v>375</v>
      </c>
    </row>
    <row r="2205" spans="1:3" ht="13.2" x14ac:dyDescent="0.25">
      <c r="A2205" s="45" t="s">
        <v>2270</v>
      </c>
      <c r="B2205" s="45" t="s">
        <v>2</v>
      </c>
      <c r="C2205" s="23">
        <v>825</v>
      </c>
    </row>
    <row r="2206" spans="1:3" ht="13.2" x14ac:dyDescent="0.25">
      <c r="A2206" s="45" t="s">
        <v>2271</v>
      </c>
      <c r="B2206" s="45" t="s">
        <v>2</v>
      </c>
      <c r="C2206" s="23">
        <v>300</v>
      </c>
    </row>
    <row r="2207" spans="1:3" ht="13.2" x14ac:dyDescent="0.25">
      <c r="A2207" s="45" t="s">
        <v>2272</v>
      </c>
      <c r="B2207" s="45" t="s">
        <v>2</v>
      </c>
      <c r="C2207" s="23">
        <v>225</v>
      </c>
    </row>
    <row r="2208" spans="1:3" ht="13.2" x14ac:dyDescent="0.25">
      <c r="A2208" s="45" t="s">
        <v>2273</v>
      </c>
      <c r="B2208" s="45" t="s">
        <v>2</v>
      </c>
      <c r="C2208" s="23">
        <v>275</v>
      </c>
    </row>
    <row r="2209" spans="1:3" ht="13.2" x14ac:dyDescent="0.25">
      <c r="A2209" s="45" t="s">
        <v>2274</v>
      </c>
      <c r="B2209" s="45" t="s">
        <v>2</v>
      </c>
      <c r="C2209" s="23">
        <v>275</v>
      </c>
    </row>
    <row r="2210" spans="1:3" ht="13.2" x14ac:dyDescent="0.25">
      <c r="A2210" s="45" t="s">
        <v>2275</v>
      </c>
      <c r="B2210" s="45" t="s">
        <v>2</v>
      </c>
      <c r="C2210" s="23">
        <v>425</v>
      </c>
    </row>
    <row r="2211" spans="1:3" ht="13.2" x14ac:dyDescent="0.25">
      <c r="A2211" s="45" t="s">
        <v>2276</v>
      </c>
      <c r="B2211" s="45" t="s">
        <v>2</v>
      </c>
      <c r="C2211" s="23">
        <v>300</v>
      </c>
    </row>
    <row r="2212" spans="1:3" ht="13.2" x14ac:dyDescent="0.25">
      <c r="A2212" s="45" t="s">
        <v>2277</v>
      </c>
      <c r="B2212" s="45" t="s">
        <v>2</v>
      </c>
      <c r="C2212" s="23">
        <v>725</v>
      </c>
    </row>
    <row r="2213" spans="1:3" ht="13.2" x14ac:dyDescent="0.25">
      <c r="A2213" s="45" t="s">
        <v>2278</v>
      </c>
      <c r="B2213" s="45" t="s">
        <v>2</v>
      </c>
      <c r="C2213" s="23">
        <v>300</v>
      </c>
    </row>
    <row r="2214" spans="1:3" ht="13.2" x14ac:dyDescent="0.25">
      <c r="A2214" s="45" t="s">
        <v>2279</v>
      </c>
      <c r="B2214" s="45" t="s">
        <v>2</v>
      </c>
      <c r="C2214" s="23">
        <v>325</v>
      </c>
    </row>
    <row r="2215" spans="1:3" ht="13.2" x14ac:dyDescent="0.25">
      <c r="A2215" s="45" t="s">
        <v>2280</v>
      </c>
      <c r="B2215" s="45" t="s">
        <v>2</v>
      </c>
      <c r="C2215" s="23">
        <v>550</v>
      </c>
    </row>
    <row r="2216" spans="1:3" ht="13.2" x14ac:dyDescent="0.25">
      <c r="A2216" s="45" t="s">
        <v>2281</v>
      </c>
      <c r="B2216" s="45" t="s">
        <v>2</v>
      </c>
      <c r="C2216" s="23">
        <v>250</v>
      </c>
    </row>
    <row r="2217" spans="1:3" ht="13.2" x14ac:dyDescent="0.25">
      <c r="A2217" s="45" t="s">
        <v>2282</v>
      </c>
      <c r="B2217" s="45" t="s">
        <v>2</v>
      </c>
      <c r="C2217" s="23">
        <v>250</v>
      </c>
    </row>
    <row r="2218" spans="1:3" ht="13.2" x14ac:dyDescent="0.25">
      <c r="A2218" s="45" t="s">
        <v>2283</v>
      </c>
      <c r="B2218" s="45" t="s">
        <v>2</v>
      </c>
      <c r="C2218" s="23">
        <v>525</v>
      </c>
    </row>
    <row r="2219" spans="1:3" ht="13.2" x14ac:dyDescent="0.25">
      <c r="A2219" s="45" t="s">
        <v>2284</v>
      </c>
      <c r="B2219" s="45" t="s">
        <v>2</v>
      </c>
      <c r="C2219" s="23">
        <v>325</v>
      </c>
    </row>
    <row r="2220" spans="1:3" ht="13.2" x14ac:dyDescent="0.25">
      <c r="A2220" s="45" t="s">
        <v>2285</v>
      </c>
      <c r="B2220" s="45" t="s">
        <v>2</v>
      </c>
      <c r="C2220" s="23">
        <v>375</v>
      </c>
    </row>
    <row r="2221" spans="1:3" ht="13.2" x14ac:dyDescent="0.25">
      <c r="A2221" s="45" t="s">
        <v>2286</v>
      </c>
      <c r="B2221" s="45" t="s">
        <v>2</v>
      </c>
      <c r="C2221" s="23">
        <v>575</v>
      </c>
    </row>
    <row r="2222" spans="1:3" ht="13.2" x14ac:dyDescent="0.25">
      <c r="A2222" s="45" t="s">
        <v>2287</v>
      </c>
      <c r="B2222" s="45" t="s">
        <v>2</v>
      </c>
      <c r="C2222" s="23">
        <v>550</v>
      </c>
    </row>
    <row r="2223" spans="1:3" ht="13.2" x14ac:dyDescent="0.25">
      <c r="A2223" s="45" t="s">
        <v>2288</v>
      </c>
      <c r="B2223" s="45" t="s">
        <v>2</v>
      </c>
      <c r="C2223" s="23">
        <v>1400</v>
      </c>
    </row>
    <row r="2224" spans="1:3" ht="13.2" x14ac:dyDescent="0.25">
      <c r="A2224" s="45" t="s">
        <v>2289</v>
      </c>
      <c r="B2224" s="45" t="s">
        <v>2</v>
      </c>
      <c r="C2224" s="23">
        <v>700</v>
      </c>
    </row>
    <row r="2225" spans="1:3" ht="13.2" x14ac:dyDescent="0.25">
      <c r="A2225" s="45" t="s">
        <v>2290</v>
      </c>
      <c r="B2225" s="45" t="s">
        <v>2</v>
      </c>
      <c r="C2225" s="23">
        <v>400</v>
      </c>
    </row>
    <row r="2226" spans="1:3" ht="13.2" x14ac:dyDescent="0.25">
      <c r="A2226" s="45" t="s">
        <v>2291</v>
      </c>
      <c r="B2226" s="45" t="s">
        <v>2</v>
      </c>
      <c r="C2226" s="23">
        <v>650</v>
      </c>
    </row>
    <row r="2227" spans="1:3" ht="13.2" x14ac:dyDescent="0.25">
      <c r="A2227" s="45" t="s">
        <v>2292</v>
      </c>
      <c r="B2227" s="45" t="s">
        <v>2</v>
      </c>
      <c r="C2227" s="23">
        <v>425</v>
      </c>
    </row>
    <row r="2228" spans="1:3" ht="13.2" x14ac:dyDescent="0.25">
      <c r="A2228" s="45" t="s">
        <v>2293</v>
      </c>
      <c r="B2228" s="45" t="s">
        <v>2</v>
      </c>
      <c r="C2228" s="23">
        <v>375</v>
      </c>
    </row>
    <row r="2229" spans="1:3" ht="13.2" x14ac:dyDescent="0.25">
      <c r="A2229" s="45" t="s">
        <v>2294</v>
      </c>
      <c r="B2229" s="45" t="s">
        <v>2</v>
      </c>
      <c r="C2229" s="23">
        <v>525</v>
      </c>
    </row>
    <row r="2230" spans="1:3" ht="13.2" x14ac:dyDescent="0.25">
      <c r="A2230" s="45" t="s">
        <v>2295</v>
      </c>
      <c r="B2230" s="45" t="s">
        <v>2</v>
      </c>
      <c r="C2230" s="23">
        <v>625</v>
      </c>
    </row>
    <row r="2231" spans="1:3" ht="13.2" x14ac:dyDescent="0.25">
      <c r="A2231" s="45" t="s">
        <v>2296</v>
      </c>
      <c r="B2231" s="45" t="s">
        <v>2</v>
      </c>
      <c r="C2231" s="23">
        <v>450</v>
      </c>
    </row>
    <row r="2232" spans="1:3" ht="13.2" x14ac:dyDescent="0.25">
      <c r="A2232" s="45" t="s">
        <v>2297</v>
      </c>
      <c r="B2232" s="45" t="s">
        <v>2</v>
      </c>
      <c r="C2232" s="23">
        <v>1000</v>
      </c>
    </row>
    <row r="2233" spans="1:3" ht="13.2" x14ac:dyDescent="0.25">
      <c r="A2233" s="45" t="s">
        <v>2298</v>
      </c>
      <c r="B2233" s="45" t="s">
        <v>2</v>
      </c>
      <c r="C2233" s="23">
        <v>650</v>
      </c>
    </row>
    <row r="2234" spans="1:3" ht="13.2" x14ac:dyDescent="0.25">
      <c r="A2234" s="45" t="s">
        <v>2299</v>
      </c>
      <c r="B2234" s="45" t="s">
        <v>2</v>
      </c>
      <c r="C2234" s="23">
        <v>1300</v>
      </c>
    </row>
    <row r="2235" spans="1:3" ht="13.2" x14ac:dyDescent="0.25">
      <c r="A2235" s="45" t="s">
        <v>2300</v>
      </c>
      <c r="B2235" s="45" t="s">
        <v>2</v>
      </c>
      <c r="C2235" s="23">
        <v>750</v>
      </c>
    </row>
    <row r="2236" spans="1:3" ht="13.2" x14ac:dyDescent="0.25">
      <c r="A2236" s="45" t="s">
        <v>2301</v>
      </c>
      <c r="B2236" s="45" t="s">
        <v>2</v>
      </c>
      <c r="C2236" s="23">
        <v>725</v>
      </c>
    </row>
    <row r="2237" spans="1:3" ht="13.2" x14ac:dyDescent="0.25">
      <c r="A2237" s="45" t="s">
        <v>2302</v>
      </c>
      <c r="B2237" s="45" t="s">
        <v>2</v>
      </c>
      <c r="C2237" s="23">
        <v>850</v>
      </c>
    </row>
    <row r="2238" spans="1:3" ht="13.2" x14ac:dyDescent="0.25">
      <c r="A2238" s="45" t="s">
        <v>2303</v>
      </c>
      <c r="B2238" s="45" t="s">
        <v>2</v>
      </c>
      <c r="C2238" s="23">
        <v>1025</v>
      </c>
    </row>
    <row r="2239" spans="1:3" ht="13.2" x14ac:dyDescent="0.25">
      <c r="A2239" s="45" t="s">
        <v>2304</v>
      </c>
      <c r="B2239" s="45" t="s">
        <v>2</v>
      </c>
      <c r="C2239" s="23">
        <v>925</v>
      </c>
    </row>
    <row r="2240" spans="1:3" ht="13.2" x14ac:dyDescent="0.25">
      <c r="A2240" s="45" t="s">
        <v>2305</v>
      </c>
      <c r="B2240" s="45" t="s">
        <v>2</v>
      </c>
      <c r="C2240" s="23">
        <v>700</v>
      </c>
    </row>
    <row r="2241" spans="1:3" ht="13.2" x14ac:dyDescent="0.25">
      <c r="A2241" s="45" t="s">
        <v>2306</v>
      </c>
      <c r="B2241" s="45" t="s">
        <v>2</v>
      </c>
      <c r="C2241" s="23">
        <v>850</v>
      </c>
    </row>
    <row r="2242" spans="1:3" ht="13.2" x14ac:dyDescent="0.25">
      <c r="A2242" s="45" t="s">
        <v>2307</v>
      </c>
      <c r="B2242" s="45" t="s">
        <v>2</v>
      </c>
      <c r="C2242" s="23">
        <v>525</v>
      </c>
    </row>
    <row r="2243" spans="1:3" ht="13.2" x14ac:dyDescent="0.25">
      <c r="A2243" s="45" t="s">
        <v>2308</v>
      </c>
      <c r="B2243" s="45" t="s">
        <v>2</v>
      </c>
      <c r="C2243" s="23">
        <v>1100</v>
      </c>
    </row>
    <row r="2244" spans="1:3" ht="13.2" x14ac:dyDescent="0.25">
      <c r="A2244" s="45" t="s">
        <v>2309</v>
      </c>
      <c r="B2244" s="45" t="s">
        <v>2</v>
      </c>
      <c r="C2244" s="23">
        <v>1075</v>
      </c>
    </row>
    <row r="2245" spans="1:3" ht="13.2" x14ac:dyDescent="0.25">
      <c r="A2245" s="45" t="s">
        <v>2310</v>
      </c>
      <c r="B2245" s="45" t="s">
        <v>2</v>
      </c>
      <c r="C2245" s="23">
        <v>950</v>
      </c>
    </row>
    <row r="2246" spans="1:3" ht="13.2" x14ac:dyDescent="0.25">
      <c r="A2246" s="45" t="s">
        <v>2311</v>
      </c>
      <c r="B2246" s="45" t="s">
        <v>2</v>
      </c>
      <c r="C2246" s="23">
        <v>1150</v>
      </c>
    </row>
    <row r="2247" spans="1:3" ht="13.2" x14ac:dyDescent="0.25">
      <c r="A2247" s="45" t="s">
        <v>2312</v>
      </c>
      <c r="B2247" s="45" t="s">
        <v>2</v>
      </c>
      <c r="C2247" s="23">
        <v>425</v>
      </c>
    </row>
    <row r="2248" spans="1:3" ht="13.2" x14ac:dyDescent="0.25">
      <c r="A2248" s="45" t="s">
        <v>2313</v>
      </c>
      <c r="B2248" s="45" t="s">
        <v>2</v>
      </c>
      <c r="C2248" s="23">
        <v>375</v>
      </c>
    </row>
    <row r="2249" spans="1:3" ht="13.2" x14ac:dyDescent="0.25">
      <c r="A2249" s="45" t="s">
        <v>2314</v>
      </c>
      <c r="B2249" s="45" t="s">
        <v>2</v>
      </c>
      <c r="C2249" s="23">
        <v>925</v>
      </c>
    </row>
    <row r="2250" spans="1:3" ht="13.2" x14ac:dyDescent="0.25">
      <c r="A2250" s="45" t="s">
        <v>2315</v>
      </c>
      <c r="B2250" s="45" t="s">
        <v>2</v>
      </c>
      <c r="C2250" s="23">
        <v>700</v>
      </c>
    </row>
    <row r="2251" spans="1:3" ht="13.2" x14ac:dyDescent="0.25">
      <c r="A2251" s="45" t="s">
        <v>2316</v>
      </c>
      <c r="B2251" s="45" t="s">
        <v>2</v>
      </c>
      <c r="C2251" s="23">
        <v>950</v>
      </c>
    </row>
    <row r="2252" spans="1:3" ht="13.2" x14ac:dyDescent="0.25">
      <c r="A2252" s="45" t="s">
        <v>2317</v>
      </c>
      <c r="B2252" s="45" t="s">
        <v>2</v>
      </c>
      <c r="C2252" s="23">
        <v>500</v>
      </c>
    </row>
    <row r="2253" spans="1:3" ht="13.2" x14ac:dyDescent="0.25">
      <c r="A2253" s="45" t="s">
        <v>2318</v>
      </c>
      <c r="B2253" s="45" t="s">
        <v>2</v>
      </c>
      <c r="C2253" s="23">
        <v>775</v>
      </c>
    </row>
    <row r="2254" spans="1:3" ht="13.2" x14ac:dyDescent="0.25">
      <c r="A2254" s="45" t="s">
        <v>2319</v>
      </c>
      <c r="B2254" s="45" t="s">
        <v>2</v>
      </c>
      <c r="C2254" s="23">
        <v>525</v>
      </c>
    </row>
    <row r="2255" spans="1:3" ht="13.2" x14ac:dyDescent="0.25">
      <c r="A2255" s="45" t="s">
        <v>2320</v>
      </c>
      <c r="B2255" s="45" t="s">
        <v>2</v>
      </c>
      <c r="C2255" s="23">
        <v>400</v>
      </c>
    </row>
    <row r="2256" spans="1:3" ht="13.2" x14ac:dyDescent="0.25">
      <c r="A2256" s="45" t="s">
        <v>2321</v>
      </c>
      <c r="B2256" s="45" t="s">
        <v>2</v>
      </c>
      <c r="C2256" s="23">
        <v>850</v>
      </c>
    </row>
    <row r="2257" spans="1:3" ht="13.2" x14ac:dyDescent="0.25">
      <c r="A2257" s="45" t="s">
        <v>2322</v>
      </c>
      <c r="B2257" s="45" t="s">
        <v>2</v>
      </c>
      <c r="C2257" s="23">
        <v>375</v>
      </c>
    </row>
    <row r="2258" spans="1:3" ht="13.2" x14ac:dyDescent="0.25">
      <c r="A2258" s="45" t="s">
        <v>2323</v>
      </c>
      <c r="B2258" s="45" t="s">
        <v>2</v>
      </c>
      <c r="C2258" s="23">
        <v>800</v>
      </c>
    </row>
    <row r="2259" spans="1:3" ht="13.2" x14ac:dyDescent="0.25">
      <c r="A2259" s="45" t="s">
        <v>2324</v>
      </c>
      <c r="B2259" s="45" t="s">
        <v>2</v>
      </c>
      <c r="C2259" s="23">
        <v>725</v>
      </c>
    </row>
    <row r="2260" spans="1:3" ht="13.2" x14ac:dyDescent="0.25">
      <c r="A2260" s="45" t="s">
        <v>2325</v>
      </c>
      <c r="B2260" s="45" t="s">
        <v>2</v>
      </c>
      <c r="C2260" s="23">
        <v>500</v>
      </c>
    </row>
    <row r="2261" spans="1:3" ht="13.2" x14ac:dyDescent="0.25">
      <c r="A2261" s="45" t="s">
        <v>2326</v>
      </c>
      <c r="B2261" s="45" t="s">
        <v>2</v>
      </c>
      <c r="C2261" s="23">
        <v>500</v>
      </c>
    </row>
    <row r="2262" spans="1:3" ht="13.2" x14ac:dyDescent="0.25">
      <c r="A2262" s="45" t="s">
        <v>2327</v>
      </c>
      <c r="B2262" s="45" t="s">
        <v>2</v>
      </c>
      <c r="C2262" s="23">
        <v>350</v>
      </c>
    </row>
    <row r="2263" spans="1:3" ht="13.2" x14ac:dyDescent="0.25">
      <c r="A2263" s="45" t="s">
        <v>2328</v>
      </c>
      <c r="B2263" s="45" t="s">
        <v>2</v>
      </c>
      <c r="C2263" s="23">
        <v>525</v>
      </c>
    </row>
    <row r="2264" spans="1:3" ht="13.2" x14ac:dyDescent="0.25">
      <c r="A2264" s="45" t="s">
        <v>2329</v>
      </c>
      <c r="B2264" s="45" t="s">
        <v>2</v>
      </c>
      <c r="C2264" s="23">
        <v>550</v>
      </c>
    </row>
    <row r="2265" spans="1:3" ht="13.2" x14ac:dyDescent="0.25">
      <c r="A2265" s="45" t="s">
        <v>2330</v>
      </c>
      <c r="B2265" s="45" t="s">
        <v>2</v>
      </c>
      <c r="C2265" s="23">
        <v>475</v>
      </c>
    </row>
    <row r="2266" spans="1:3" ht="13.2" x14ac:dyDescent="0.25">
      <c r="A2266" s="45" t="s">
        <v>2331</v>
      </c>
      <c r="B2266" s="45" t="s">
        <v>2</v>
      </c>
      <c r="C2266" s="23">
        <v>375</v>
      </c>
    </row>
    <row r="2267" spans="1:3" ht="13.2" x14ac:dyDescent="0.25">
      <c r="A2267" s="45" t="s">
        <v>2332</v>
      </c>
      <c r="B2267" s="45" t="s">
        <v>2</v>
      </c>
      <c r="C2267" s="23">
        <v>425</v>
      </c>
    </row>
    <row r="2268" spans="1:3" ht="13.2" x14ac:dyDescent="0.25">
      <c r="A2268" s="45" t="s">
        <v>2333</v>
      </c>
      <c r="B2268" s="45" t="s">
        <v>2</v>
      </c>
      <c r="C2268" s="23">
        <v>850</v>
      </c>
    </row>
    <row r="2269" spans="1:3" ht="13.2" x14ac:dyDescent="0.25">
      <c r="A2269" s="45" t="s">
        <v>2334</v>
      </c>
      <c r="B2269" s="45" t="s">
        <v>2</v>
      </c>
      <c r="C2269" s="23">
        <v>525</v>
      </c>
    </row>
    <row r="2270" spans="1:3" ht="13.2" x14ac:dyDescent="0.25">
      <c r="A2270" s="45" t="s">
        <v>2335</v>
      </c>
      <c r="B2270" s="45" t="s">
        <v>2</v>
      </c>
      <c r="C2270" s="23">
        <v>925</v>
      </c>
    </row>
    <row r="2271" spans="1:3" ht="13.2" x14ac:dyDescent="0.25">
      <c r="A2271" s="45" t="s">
        <v>2336</v>
      </c>
      <c r="B2271" s="45" t="s">
        <v>2</v>
      </c>
      <c r="C2271" s="23">
        <v>750</v>
      </c>
    </row>
    <row r="2272" spans="1:3" ht="13.2" x14ac:dyDescent="0.25">
      <c r="A2272" s="45" t="s">
        <v>2337</v>
      </c>
      <c r="B2272" s="45" t="s">
        <v>2</v>
      </c>
      <c r="C2272" s="23">
        <v>625</v>
      </c>
    </row>
    <row r="2273" spans="1:3" ht="13.2" x14ac:dyDescent="0.25">
      <c r="A2273" s="45" t="s">
        <v>2338</v>
      </c>
      <c r="B2273" s="45" t="s">
        <v>2</v>
      </c>
      <c r="C2273" s="23">
        <v>175</v>
      </c>
    </row>
    <row r="2274" spans="1:3" ht="13.2" x14ac:dyDescent="0.25">
      <c r="A2274" s="45" t="s">
        <v>2339</v>
      </c>
      <c r="B2274" s="45" t="s">
        <v>2</v>
      </c>
      <c r="C2274" s="23">
        <v>300</v>
      </c>
    </row>
    <row r="2275" spans="1:3" ht="13.2" x14ac:dyDescent="0.25">
      <c r="A2275" s="45" t="s">
        <v>2340</v>
      </c>
      <c r="B2275" s="45" t="s">
        <v>2</v>
      </c>
      <c r="C2275" s="23">
        <v>150</v>
      </c>
    </row>
    <row r="2276" spans="1:3" ht="13.2" x14ac:dyDescent="0.25">
      <c r="A2276" s="45" t="s">
        <v>2341</v>
      </c>
      <c r="B2276" s="45" t="s">
        <v>2</v>
      </c>
      <c r="C2276" s="23">
        <v>375</v>
      </c>
    </row>
    <row r="2277" spans="1:3" ht="13.2" x14ac:dyDescent="0.25">
      <c r="A2277" s="45" t="s">
        <v>2342</v>
      </c>
      <c r="B2277" s="45" t="s">
        <v>2</v>
      </c>
      <c r="C2277" s="23">
        <v>500</v>
      </c>
    </row>
    <row r="2278" spans="1:3" ht="13.2" x14ac:dyDescent="0.25">
      <c r="A2278" s="45" t="s">
        <v>2343</v>
      </c>
      <c r="B2278" s="45" t="s">
        <v>2</v>
      </c>
      <c r="C2278" s="23">
        <v>150</v>
      </c>
    </row>
    <row r="2279" spans="1:3" ht="13.2" x14ac:dyDescent="0.25">
      <c r="A2279" s="45" t="s">
        <v>2344</v>
      </c>
      <c r="B2279" s="45" t="s">
        <v>2</v>
      </c>
      <c r="C2279" s="23">
        <v>150</v>
      </c>
    </row>
    <row r="2280" spans="1:3" ht="13.2" x14ac:dyDescent="0.25">
      <c r="A2280" s="45" t="s">
        <v>2345</v>
      </c>
      <c r="B2280" s="45" t="s">
        <v>2</v>
      </c>
      <c r="C2280" s="23">
        <v>700</v>
      </c>
    </row>
    <row r="2281" spans="1:3" ht="13.2" x14ac:dyDescent="0.25">
      <c r="A2281" s="45" t="s">
        <v>2346</v>
      </c>
      <c r="B2281" s="45" t="s">
        <v>2</v>
      </c>
      <c r="C2281" s="23">
        <v>600</v>
      </c>
    </row>
    <row r="2282" spans="1:3" ht="13.2" x14ac:dyDescent="0.25">
      <c r="A2282" s="45" t="s">
        <v>2347</v>
      </c>
      <c r="B2282" s="45" t="s">
        <v>2</v>
      </c>
      <c r="C2282" s="23">
        <v>150</v>
      </c>
    </row>
    <row r="2283" spans="1:3" ht="13.2" x14ac:dyDescent="0.25">
      <c r="A2283" s="45" t="s">
        <v>2348</v>
      </c>
      <c r="B2283" s="45" t="s">
        <v>2</v>
      </c>
      <c r="C2283" s="23">
        <v>150</v>
      </c>
    </row>
    <row r="2284" spans="1:3" ht="13.2" x14ac:dyDescent="0.25">
      <c r="A2284" s="45" t="s">
        <v>2349</v>
      </c>
      <c r="B2284" s="45" t="s">
        <v>2</v>
      </c>
      <c r="C2284" s="23">
        <v>150</v>
      </c>
    </row>
    <row r="2285" spans="1:3" ht="13.2" x14ac:dyDescent="0.25">
      <c r="A2285" s="45" t="s">
        <v>2350</v>
      </c>
      <c r="B2285" s="45" t="s">
        <v>2</v>
      </c>
      <c r="C2285" s="23">
        <v>425</v>
      </c>
    </row>
    <row r="2286" spans="1:3" ht="13.2" x14ac:dyDescent="0.25">
      <c r="A2286" s="45" t="s">
        <v>2351</v>
      </c>
      <c r="B2286" s="45" t="s">
        <v>2</v>
      </c>
      <c r="C2286" s="23">
        <v>150</v>
      </c>
    </row>
    <row r="2287" spans="1:3" ht="13.2" x14ac:dyDescent="0.25">
      <c r="A2287" s="45" t="s">
        <v>2352</v>
      </c>
      <c r="B2287" s="45" t="s">
        <v>2</v>
      </c>
      <c r="C2287" s="23">
        <v>250</v>
      </c>
    </row>
    <row r="2288" spans="1:3" ht="13.2" x14ac:dyDescent="0.25">
      <c r="A2288" s="45" t="s">
        <v>2353</v>
      </c>
      <c r="B2288" s="45" t="s">
        <v>2</v>
      </c>
      <c r="C2288" s="23">
        <v>175</v>
      </c>
    </row>
    <row r="2289" spans="1:3" ht="13.2" x14ac:dyDescent="0.25">
      <c r="A2289" s="45" t="s">
        <v>2354</v>
      </c>
      <c r="B2289" s="45" t="s">
        <v>2</v>
      </c>
      <c r="C2289" s="23">
        <v>875</v>
      </c>
    </row>
    <row r="2290" spans="1:3" ht="13.2" x14ac:dyDescent="0.25">
      <c r="A2290" s="45" t="s">
        <v>2355</v>
      </c>
      <c r="B2290" s="45" t="s">
        <v>2</v>
      </c>
      <c r="C2290" s="23">
        <v>950</v>
      </c>
    </row>
    <row r="2291" spans="1:3" ht="13.2" x14ac:dyDescent="0.25">
      <c r="A2291" s="45" t="s">
        <v>2356</v>
      </c>
      <c r="B2291" s="45" t="s">
        <v>2</v>
      </c>
      <c r="C2291" s="23">
        <v>150</v>
      </c>
    </row>
    <row r="2292" spans="1:3" ht="13.2" x14ac:dyDescent="0.25">
      <c r="A2292" s="45" t="s">
        <v>2357</v>
      </c>
      <c r="B2292" s="45" t="s">
        <v>2</v>
      </c>
      <c r="C2292" s="23">
        <v>500</v>
      </c>
    </row>
    <row r="2293" spans="1:3" ht="13.2" x14ac:dyDescent="0.25">
      <c r="A2293" s="45" t="s">
        <v>2358</v>
      </c>
      <c r="B2293" s="45" t="s">
        <v>2</v>
      </c>
      <c r="C2293" s="23">
        <v>550</v>
      </c>
    </row>
    <row r="2294" spans="1:3" ht="13.2" x14ac:dyDescent="0.25">
      <c r="A2294" s="45" t="s">
        <v>2359</v>
      </c>
      <c r="B2294" s="45" t="s">
        <v>2</v>
      </c>
      <c r="C2294" s="23">
        <v>150</v>
      </c>
    </row>
    <row r="2295" spans="1:3" ht="13.2" x14ac:dyDescent="0.25">
      <c r="A2295" s="45" t="s">
        <v>2360</v>
      </c>
      <c r="B2295" s="45" t="s">
        <v>2</v>
      </c>
      <c r="C2295" s="23">
        <v>150</v>
      </c>
    </row>
    <row r="2296" spans="1:3" ht="13.2" x14ac:dyDescent="0.25">
      <c r="A2296" s="45" t="s">
        <v>2361</v>
      </c>
      <c r="B2296" s="45" t="s">
        <v>2</v>
      </c>
      <c r="C2296" s="23">
        <v>150</v>
      </c>
    </row>
    <row r="2297" spans="1:3" ht="13.2" x14ac:dyDescent="0.25">
      <c r="A2297" s="45" t="s">
        <v>2362</v>
      </c>
      <c r="B2297" s="45" t="s">
        <v>2</v>
      </c>
      <c r="C2297" s="23">
        <v>1025</v>
      </c>
    </row>
    <row r="2298" spans="1:3" ht="13.2" x14ac:dyDescent="0.25">
      <c r="A2298" s="45" t="s">
        <v>2363</v>
      </c>
      <c r="B2298" s="45" t="s">
        <v>2</v>
      </c>
      <c r="C2298" s="23">
        <v>700</v>
      </c>
    </row>
    <row r="2299" spans="1:3" ht="13.2" x14ac:dyDescent="0.25">
      <c r="A2299" s="45" t="s">
        <v>2364</v>
      </c>
      <c r="B2299" s="45" t="s">
        <v>2</v>
      </c>
      <c r="C2299" s="23">
        <v>150</v>
      </c>
    </row>
    <row r="2300" spans="1:3" ht="13.2" x14ac:dyDescent="0.25">
      <c r="A2300" s="45" t="s">
        <v>2365</v>
      </c>
      <c r="B2300" s="45" t="s">
        <v>2</v>
      </c>
      <c r="C2300" s="23">
        <v>150</v>
      </c>
    </row>
    <row r="2301" spans="1:3" ht="13.2" x14ac:dyDescent="0.25">
      <c r="A2301" s="45" t="s">
        <v>2366</v>
      </c>
      <c r="B2301" s="45" t="s">
        <v>2</v>
      </c>
      <c r="C2301" s="23">
        <v>800</v>
      </c>
    </row>
    <row r="2302" spans="1:3" ht="13.2" x14ac:dyDescent="0.25">
      <c r="A2302" s="45" t="s">
        <v>2367</v>
      </c>
      <c r="B2302" s="45" t="s">
        <v>2</v>
      </c>
      <c r="C2302" s="23">
        <v>325</v>
      </c>
    </row>
    <row r="2303" spans="1:3" ht="13.2" x14ac:dyDescent="0.25">
      <c r="A2303" s="45" t="s">
        <v>2368</v>
      </c>
      <c r="B2303" s="45" t="s">
        <v>2</v>
      </c>
      <c r="C2303" s="23">
        <v>275</v>
      </c>
    </row>
    <row r="2304" spans="1:3" ht="13.2" x14ac:dyDescent="0.25">
      <c r="A2304" s="45" t="s">
        <v>2369</v>
      </c>
      <c r="B2304" s="45" t="s">
        <v>2</v>
      </c>
      <c r="C2304" s="23">
        <v>325</v>
      </c>
    </row>
    <row r="2305" spans="1:3" ht="13.2" x14ac:dyDescent="0.25">
      <c r="A2305" s="45" t="s">
        <v>2370</v>
      </c>
      <c r="B2305" s="45" t="s">
        <v>2</v>
      </c>
      <c r="C2305" s="23">
        <v>225</v>
      </c>
    </row>
    <row r="2306" spans="1:3" ht="13.2" x14ac:dyDescent="0.25">
      <c r="A2306" s="45" t="s">
        <v>2371</v>
      </c>
      <c r="B2306" s="45" t="s">
        <v>2</v>
      </c>
      <c r="C2306" s="23">
        <v>150</v>
      </c>
    </row>
    <row r="2307" spans="1:3" ht="13.2" x14ac:dyDescent="0.25">
      <c r="A2307" s="45" t="s">
        <v>2372</v>
      </c>
      <c r="B2307" s="45" t="s">
        <v>2</v>
      </c>
      <c r="C2307" s="23">
        <v>150</v>
      </c>
    </row>
    <row r="2308" spans="1:3" ht="13.2" x14ac:dyDescent="0.25">
      <c r="A2308" s="45" t="s">
        <v>2373</v>
      </c>
      <c r="B2308" s="45" t="s">
        <v>2</v>
      </c>
      <c r="C2308" s="23">
        <v>150</v>
      </c>
    </row>
    <row r="2309" spans="1:3" ht="13.2" x14ac:dyDescent="0.25">
      <c r="A2309" s="45" t="s">
        <v>2374</v>
      </c>
      <c r="B2309" s="45" t="s">
        <v>2</v>
      </c>
      <c r="C2309" s="23">
        <v>200</v>
      </c>
    </row>
    <row r="2310" spans="1:3" ht="13.2" x14ac:dyDescent="0.25">
      <c r="A2310" s="45" t="s">
        <v>2375</v>
      </c>
      <c r="B2310" s="45" t="s">
        <v>2</v>
      </c>
      <c r="C2310" s="23">
        <v>450</v>
      </c>
    </row>
    <row r="2311" spans="1:3" ht="13.2" x14ac:dyDescent="0.25">
      <c r="A2311" s="45" t="s">
        <v>2376</v>
      </c>
      <c r="B2311" s="45" t="s">
        <v>2</v>
      </c>
      <c r="C2311" s="23">
        <v>475</v>
      </c>
    </row>
    <row r="2312" spans="1:3" ht="13.2" x14ac:dyDescent="0.25">
      <c r="A2312" s="45" t="s">
        <v>2377</v>
      </c>
      <c r="B2312" s="45" t="s">
        <v>2</v>
      </c>
      <c r="C2312" s="23">
        <v>200</v>
      </c>
    </row>
    <row r="2313" spans="1:3" ht="13.2" x14ac:dyDescent="0.25">
      <c r="A2313" s="45" t="s">
        <v>2378</v>
      </c>
      <c r="B2313" s="45" t="s">
        <v>2</v>
      </c>
      <c r="C2313" s="23">
        <v>700</v>
      </c>
    </row>
    <row r="2314" spans="1:3" ht="13.2" x14ac:dyDescent="0.25">
      <c r="A2314" s="45" t="s">
        <v>2379</v>
      </c>
      <c r="B2314" s="45" t="s">
        <v>2</v>
      </c>
      <c r="C2314" s="23">
        <v>200</v>
      </c>
    </row>
    <row r="2315" spans="1:3" ht="13.2" x14ac:dyDescent="0.25">
      <c r="A2315" s="45" t="s">
        <v>2380</v>
      </c>
      <c r="B2315" s="45" t="s">
        <v>2</v>
      </c>
      <c r="C2315" s="23">
        <v>750</v>
      </c>
    </row>
    <row r="2316" spans="1:3" ht="13.2" x14ac:dyDescent="0.25">
      <c r="A2316" s="45" t="s">
        <v>2381</v>
      </c>
      <c r="B2316" s="45" t="s">
        <v>2</v>
      </c>
      <c r="C2316" s="23">
        <v>375</v>
      </c>
    </row>
    <row r="2317" spans="1:3" ht="13.2" x14ac:dyDescent="0.25">
      <c r="A2317" s="45" t="s">
        <v>2382</v>
      </c>
      <c r="B2317" s="45" t="s">
        <v>2</v>
      </c>
      <c r="C2317" s="23">
        <v>350</v>
      </c>
    </row>
    <row r="2318" spans="1:3" ht="13.2" x14ac:dyDescent="0.25">
      <c r="A2318" s="45" t="s">
        <v>2383</v>
      </c>
      <c r="B2318" s="45" t="s">
        <v>2</v>
      </c>
      <c r="C2318" s="23">
        <v>400</v>
      </c>
    </row>
    <row r="2319" spans="1:3" ht="13.2" x14ac:dyDescent="0.25">
      <c r="A2319" s="45" t="s">
        <v>2384</v>
      </c>
      <c r="B2319" s="45" t="s">
        <v>2</v>
      </c>
      <c r="C2319" s="23">
        <v>400</v>
      </c>
    </row>
    <row r="2320" spans="1:3" ht="13.2" x14ac:dyDescent="0.25">
      <c r="A2320" s="45" t="s">
        <v>2385</v>
      </c>
      <c r="B2320" s="45" t="s">
        <v>2</v>
      </c>
      <c r="C2320" s="23">
        <v>450</v>
      </c>
    </row>
    <row r="2321" spans="1:3" ht="13.2" x14ac:dyDescent="0.25">
      <c r="A2321" s="45" t="s">
        <v>2386</v>
      </c>
      <c r="B2321" s="45" t="s">
        <v>2</v>
      </c>
      <c r="C2321" s="23">
        <v>150</v>
      </c>
    </row>
    <row r="2322" spans="1:3" ht="13.2" x14ac:dyDescent="0.25">
      <c r="A2322" s="45" t="s">
        <v>2387</v>
      </c>
      <c r="B2322" s="45" t="s">
        <v>2</v>
      </c>
      <c r="C2322" s="23">
        <v>200</v>
      </c>
    </row>
    <row r="2323" spans="1:3" ht="13.2" x14ac:dyDescent="0.25">
      <c r="A2323" s="45" t="s">
        <v>2388</v>
      </c>
      <c r="B2323" s="45" t="s">
        <v>2</v>
      </c>
      <c r="C2323" s="23">
        <v>150</v>
      </c>
    </row>
    <row r="2324" spans="1:3" ht="13.2" x14ac:dyDescent="0.25">
      <c r="A2324" s="45" t="s">
        <v>2389</v>
      </c>
      <c r="B2324" s="45" t="s">
        <v>2</v>
      </c>
      <c r="C2324" s="23">
        <v>575</v>
      </c>
    </row>
    <row r="2325" spans="1:3" ht="13.2" x14ac:dyDescent="0.25">
      <c r="A2325" s="45" t="s">
        <v>2390</v>
      </c>
      <c r="B2325" s="45" t="s">
        <v>2</v>
      </c>
      <c r="C2325" s="23">
        <v>475</v>
      </c>
    </row>
    <row r="2326" spans="1:3" ht="13.2" x14ac:dyDescent="0.25">
      <c r="A2326" s="45" t="s">
        <v>2391</v>
      </c>
      <c r="B2326" s="45" t="s">
        <v>2</v>
      </c>
      <c r="C2326" s="23">
        <v>250</v>
      </c>
    </row>
    <row r="2327" spans="1:3" ht="13.2" x14ac:dyDescent="0.25">
      <c r="A2327" s="45" t="s">
        <v>2392</v>
      </c>
      <c r="B2327" s="45" t="s">
        <v>2</v>
      </c>
      <c r="C2327" s="23">
        <v>275</v>
      </c>
    </row>
    <row r="2328" spans="1:3" ht="13.2" x14ac:dyDescent="0.25">
      <c r="A2328" s="45" t="s">
        <v>2393</v>
      </c>
      <c r="B2328" s="45" t="s">
        <v>2</v>
      </c>
      <c r="C2328" s="23">
        <v>500</v>
      </c>
    </row>
    <row r="2329" spans="1:3" ht="13.2" x14ac:dyDescent="0.25">
      <c r="A2329" s="45" t="s">
        <v>2394</v>
      </c>
      <c r="B2329" s="45" t="s">
        <v>2</v>
      </c>
      <c r="C2329" s="23">
        <v>400</v>
      </c>
    </row>
    <row r="2330" spans="1:3" ht="13.2" x14ac:dyDescent="0.25">
      <c r="A2330" s="45" t="s">
        <v>2395</v>
      </c>
      <c r="B2330" s="45" t="s">
        <v>2</v>
      </c>
      <c r="C2330" s="23">
        <v>225</v>
      </c>
    </row>
    <row r="2331" spans="1:3" ht="13.2" x14ac:dyDescent="0.25">
      <c r="A2331" s="45" t="s">
        <v>2396</v>
      </c>
      <c r="B2331" s="45" t="s">
        <v>2</v>
      </c>
      <c r="C2331" s="23">
        <v>475</v>
      </c>
    </row>
    <row r="2332" spans="1:3" ht="13.2" x14ac:dyDescent="0.25">
      <c r="A2332" s="45" t="s">
        <v>2397</v>
      </c>
      <c r="B2332" s="45" t="s">
        <v>2</v>
      </c>
      <c r="C2332" s="23">
        <v>150</v>
      </c>
    </row>
    <row r="2333" spans="1:3" ht="13.2" x14ac:dyDescent="0.25">
      <c r="A2333" s="45" t="s">
        <v>2398</v>
      </c>
      <c r="B2333" s="45" t="s">
        <v>2</v>
      </c>
      <c r="C2333" s="23">
        <v>250</v>
      </c>
    </row>
    <row r="2334" spans="1:3" ht="13.2" x14ac:dyDescent="0.25">
      <c r="A2334" s="45" t="s">
        <v>2399</v>
      </c>
      <c r="B2334" s="45" t="s">
        <v>2</v>
      </c>
      <c r="C2334" s="23">
        <v>375</v>
      </c>
    </row>
    <row r="2335" spans="1:3" ht="13.2" x14ac:dyDescent="0.25">
      <c r="A2335" s="45" t="s">
        <v>2400</v>
      </c>
      <c r="B2335" s="45" t="s">
        <v>2</v>
      </c>
      <c r="C2335" s="23">
        <v>250</v>
      </c>
    </row>
    <row r="2336" spans="1:3" ht="13.2" x14ac:dyDescent="0.25">
      <c r="A2336" s="45" t="s">
        <v>2401</v>
      </c>
      <c r="B2336" s="45" t="s">
        <v>2</v>
      </c>
      <c r="C2336" s="23">
        <v>950</v>
      </c>
    </row>
    <row r="2337" spans="1:3" ht="13.2" x14ac:dyDescent="0.25">
      <c r="A2337" s="45" t="s">
        <v>2402</v>
      </c>
      <c r="B2337" s="45" t="s">
        <v>2</v>
      </c>
      <c r="C2337" s="23">
        <v>825</v>
      </c>
    </row>
    <row r="2338" spans="1:3" ht="13.2" x14ac:dyDescent="0.25">
      <c r="A2338" s="45" t="s">
        <v>2403</v>
      </c>
      <c r="B2338" s="45" t="s">
        <v>2</v>
      </c>
      <c r="C2338" s="23">
        <v>225</v>
      </c>
    </row>
    <row r="2339" spans="1:3" ht="13.2" x14ac:dyDescent="0.25">
      <c r="A2339" s="45" t="s">
        <v>2404</v>
      </c>
      <c r="B2339" s="45" t="s">
        <v>2</v>
      </c>
      <c r="C2339" s="23">
        <v>175</v>
      </c>
    </row>
    <row r="2340" spans="1:3" ht="13.2" x14ac:dyDescent="0.25">
      <c r="A2340" s="45" t="s">
        <v>2405</v>
      </c>
      <c r="B2340" s="45" t="s">
        <v>2</v>
      </c>
      <c r="C2340" s="23">
        <v>175</v>
      </c>
    </row>
    <row r="2341" spans="1:3" ht="13.2" x14ac:dyDescent="0.25">
      <c r="A2341" s="45" t="s">
        <v>2406</v>
      </c>
      <c r="B2341" s="45" t="s">
        <v>2</v>
      </c>
      <c r="C2341" s="23">
        <v>850</v>
      </c>
    </row>
    <row r="2342" spans="1:3" ht="13.2" x14ac:dyDescent="0.25">
      <c r="A2342" s="45" t="s">
        <v>2407</v>
      </c>
      <c r="B2342" s="45" t="s">
        <v>2</v>
      </c>
      <c r="C2342" s="23">
        <v>550</v>
      </c>
    </row>
    <row r="2343" spans="1:3" ht="13.2" x14ac:dyDescent="0.25">
      <c r="A2343" s="45" t="s">
        <v>2408</v>
      </c>
      <c r="B2343" s="45" t="s">
        <v>2</v>
      </c>
      <c r="C2343" s="23">
        <v>250</v>
      </c>
    </row>
    <row r="2344" spans="1:3" ht="13.2" x14ac:dyDescent="0.25">
      <c r="A2344" s="45" t="s">
        <v>2409</v>
      </c>
      <c r="B2344" s="45" t="s">
        <v>2</v>
      </c>
      <c r="C2344" s="23">
        <v>550</v>
      </c>
    </row>
    <row r="2345" spans="1:3" ht="13.2" x14ac:dyDescent="0.25">
      <c r="A2345" s="45" t="s">
        <v>2410</v>
      </c>
      <c r="B2345" s="45" t="s">
        <v>2</v>
      </c>
      <c r="C2345" s="23">
        <v>250</v>
      </c>
    </row>
    <row r="2346" spans="1:3" ht="13.2" x14ac:dyDescent="0.25">
      <c r="A2346" s="45" t="s">
        <v>2411</v>
      </c>
      <c r="B2346" s="45" t="s">
        <v>2</v>
      </c>
      <c r="C2346" s="23">
        <v>525</v>
      </c>
    </row>
    <row r="2347" spans="1:3" ht="13.2" x14ac:dyDescent="0.25">
      <c r="A2347" s="45" t="s">
        <v>2412</v>
      </c>
      <c r="B2347" s="45" t="s">
        <v>2</v>
      </c>
      <c r="C2347" s="23">
        <v>400</v>
      </c>
    </row>
    <row r="2348" spans="1:3" ht="13.2" x14ac:dyDescent="0.25">
      <c r="A2348" s="45" t="s">
        <v>2413</v>
      </c>
      <c r="B2348" s="45" t="s">
        <v>2</v>
      </c>
      <c r="C2348" s="23">
        <v>250</v>
      </c>
    </row>
    <row r="2349" spans="1:3" ht="13.2" x14ac:dyDescent="0.25">
      <c r="A2349" s="45" t="s">
        <v>2414</v>
      </c>
      <c r="B2349" s="45" t="s">
        <v>2</v>
      </c>
      <c r="C2349" s="23">
        <v>875</v>
      </c>
    </row>
    <row r="2350" spans="1:3" ht="13.2" x14ac:dyDescent="0.25">
      <c r="A2350" s="45" t="s">
        <v>2415</v>
      </c>
      <c r="B2350" s="45" t="s">
        <v>2</v>
      </c>
      <c r="C2350" s="23">
        <v>550</v>
      </c>
    </row>
    <row r="2351" spans="1:3" ht="13.2" x14ac:dyDescent="0.25">
      <c r="A2351" s="45" t="s">
        <v>2416</v>
      </c>
      <c r="B2351" s="45" t="s">
        <v>2</v>
      </c>
      <c r="C2351" s="23">
        <v>550</v>
      </c>
    </row>
    <row r="2352" spans="1:3" ht="13.2" x14ac:dyDescent="0.25">
      <c r="A2352" s="45" t="s">
        <v>2417</v>
      </c>
      <c r="B2352" s="45" t="s">
        <v>2</v>
      </c>
      <c r="C2352" s="23">
        <v>575</v>
      </c>
    </row>
    <row r="2353" spans="1:3" ht="13.2" x14ac:dyDescent="0.25">
      <c r="A2353" s="45" t="s">
        <v>2418</v>
      </c>
      <c r="B2353" s="45" t="s">
        <v>2</v>
      </c>
      <c r="C2353" s="23">
        <v>650</v>
      </c>
    </row>
    <row r="2354" spans="1:3" ht="13.2" x14ac:dyDescent="0.25">
      <c r="A2354" s="45" t="s">
        <v>2419</v>
      </c>
      <c r="B2354" s="45" t="s">
        <v>2</v>
      </c>
      <c r="C2354" s="23">
        <v>625</v>
      </c>
    </row>
    <row r="2355" spans="1:3" ht="13.2" x14ac:dyDescent="0.25">
      <c r="A2355" s="45" t="s">
        <v>2420</v>
      </c>
      <c r="B2355" s="45" t="s">
        <v>2</v>
      </c>
      <c r="C2355" s="23">
        <v>450</v>
      </c>
    </row>
    <row r="2356" spans="1:3" ht="13.2" x14ac:dyDescent="0.25">
      <c r="A2356" s="45" t="s">
        <v>2421</v>
      </c>
      <c r="B2356" s="45" t="s">
        <v>2</v>
      </c>
      <c r="C2356" s="23">
        <v>375</v>
      </c>
    </row>
    <row r="2357" spans="1:3" ht="13.2" x14ac:dyDescent="0.25">
      <c r="A2357" s="45" t="s">
        <v>2422</v>
      </c>
      <c r="B2357" s="45" t="s">
        <v>2</v>
      </c>
      <c r="C2357" s="23">
        <v>250</v>
      </c>
    </row>
    <row r="2358" spans="1:3" ht="13.2" x14ac:dyDescent="0.25">
      <c r="A2358" s="45" t="s">
        <v>2423</v>
      </c>
      <c r="B2358" s="45" t="s">
        <v>2</v>
      </c>
      <c r="C2358" s="23">
        <v>300</v>
      </c>
    </row>
    <row r="2359" spans="1:3" ht="13.2" x14ac:dyDescent="0.25">
      <c r="A2359" s="45" t="s">
        <v>2424</v>
      </c>
      <c r="B2359" s="45" t="s">
        <v>2</v>
      </c>
      <c r="C2359" s="23">
        <v>325</v>
      </c>
    </row>
    <row r="2360" spans="1:3" ht="13.2" x14ac:dyDescent="0.25">
      <c r="A2360" s="45" t="s">
        <v>2425</v>
      </c>
      <c r="B2360" s="45" t="s">
        <v>2</v>
      </c>
      <c r="C2360" s="23">
        <v>500</v>
      </c>
    </row>
    <row r="2361" spans="1:3" ht="13.2" x14ac:dyDescent="0.25">
      <c r="A2361" s="45" t="s">
        <v>2426</v>
      </c>
      <c r="B2361" s="45" t="s">
        <v>2</v>
      </c>
      <c r="C2361" s="23">
        <v>250</v>
      </c>
    </row>
    <row r="2362" spans="1:3" ht="13.2" x14ac:dyDescent="0.25">
      <c r="A2362" s="45" t="s">
        <v>2427</v>
      </c>
      <c r="B2362" s="45" t="s">
        <v>2</v>
      </c>
      <c r="C2362" s="23">
        <v>400</v>
      </c>
    </row>
    <row r="2363" spans="1:3" ht="13.2" x14ac:dyDescent="0.25">
      <c r="A2363" s="45" t="s">
        <v>2428</v>
      </c>
      <c r="B2363" s="45" t="s">
        <v>2</v>
      </c>
      <c r="C2363" s="23">
        <v>475</v>
      </c>
    </row>
    <row r="2364" spans="1:3" ht="13.2" x14ac:dyDescent="0.25">
      <c r="A2364" s="45" t="s">
        <v>2429</v>
      </c>
      <c r="B2364" s="45" t="s">
        <v>2</v>
      </c>
      <c r="C2364" s="23">
        <v>600</v>
      </c>
    </row>
    <row r="2365" spans="1:3" ht="13.2" x14ac:dyDescent="0.25">
      <c r="A2365" s="45" t="s">
        <v>2430</v>
      </c>
      <c r="B2365" s="45" t="s">
        <v>2</v>
      </c>
      <c r="C2365" s="23">
        <v>525</v>
      </c>
    </row>
    <row r="2366" spans="1:3" ht="13.2" x14ac:dyDescent="0.25">
      <c r="A2366" s="45" t="s">
        <v>2431</v>
      </c>
      <c r="B2366" s="45" t="s">
        <v>2</v>
      </c>
      <c r="C2366" s="23">
        <v>525</v>
      </c>
    </row>
    <row r="2367" spans="1:3" ht="13.2" x14ac:dyDescent="0.25">
      <c r="A2367" s="45" t="s">
        <v>2432</v>
      </c>
      <c r="B2367" s="45" t="s">
        <v>2</v>
      </c>
      <c r="C2367" s="23">
        <v>550</v>
      </c>
    </row>
    <row r="2368" spans="1:3" ht="13.2" x14ac:dyDescent="0.25">
      <c r="A2368" s="45" t="s">
        <v>2433</v>
      </c>
      <c r="B2368" s="45" t="s">
        <v>2</v>
      </c>
      <c r="C2368" s="23">
        <v>525</v>
      </c>
    </row>
    <row r="2369" spans="1:3" ht="13.2" x14ac:dyDescent="0.25">
      <c r="A2369" s="45" t="s">
        <v>2434</v>
      </c>
      <c r="B2369" s="45" t="s">
        <v>2</v>
      </c>
      <c r="C2369" s="23">
        <v>1025</v>
      </c>
    </row>
    <row r="2370" spans="1:3" ht="13.2" x14ac:dyDescent="0.25">
      <c r="A2370" s="45" t="s">
        <v>2435</v>
      </c>
      <c r="B2370" s="45" t="s">
        <v>2</v>
      </c>
      <c r="C2370" s="23">
        <v>1200</v>
      </c>
    </row>
    <row r="2371" spans="1:3" ht="13.2" x14ac:dyDescent="0.25">
      <c r="A2371" s="45" t="s">
        <v>2436</v>
      </c>
      <c r="B2371" s="45" t="s">
        <v>2</v>
      </c>
      <c r="C2371" s="23">
        <v>700</v>
      </c>
    </row>
    <row r="2372" spans="1:3" ht="13.2" x14ac:dyDescent="0.25">
      <c r="A2372" s="45" t="s">
        <v>2437</v>
      </c>
      <c r="B2372" s="45" t="s">
        <v>2</v>
      </c>
      <c r="C2372" s="23">
        <v>825</v>
      </c>
    </row>
    <row r="2373" spans="1:3" ht="13.2" x14ac:dyDescent="0.25">
      <c r="A2373" s="45" t="s">
        <v>2438</v>
      </c>
      <c r="B2373" s="45" t="s">
        <v>2</v>
      </c>
      <c r="C2373" s="23">
        <v>900</v>
      </c>
    </row>
    <row r="2374" spans="1:3" ht="13.2" x14ac:dyDescent="0.25">
      <c r="A2374" s="45" t="s">
        <v>2439</v>
      </c>
      <c r="B2374" s="45" t="s">
        <v>2</v>
      </c>
      <c r="C2374" s="23">
        <v>950</v>
      </c>
    </row>
    <row r="2375" spans="1:3" ht="13.2" x14ac:dyDescent="0.25">
      <c r="A2375" s="45" t="s">
        <v>2440</v>
      </c>
      <c r="B2375" s="45" t="s">
        <v>2</v>
      </c>
      <c r="C2375" s="23">
        <v>1175</v>
      </c>
    </row>
    <row r="2376" spans="1:3" ht="13.2" x14ac:dyDescent="0.25">
      <c r="A2376" s="45" t="s">
        <v>2441</v>
      </c>
      <c r="B2376" s="45" t="s">
        <v>2</v>
      </c>
      <c r="C2376" s="23">
        <v>1050</v>
      </c>
    </row>
    <row r="2377" spans="1:3" ht="13.2" x14ac:dyDescent="0.25">
      <c r="A2377" s="45" t="s">
        <v>2442</v>
      </c>
      <c r="B2377" s="45" t="s">
        <v>2</v>
      </c>
      <c r="C2377" s="23">
        <v>550</v>
      </c>
    </row>
    <row r="2378" spans="1:3" ht="13.2" x14ac:dyDescent="0.25">
      <c r="A2378" s="45" t="s">
        <v>2443</v>
      </c>
      <c r="B2378" s="45" t="s">
        <v>2</v>
      </c>
      <c r="C2378" s="23">
        <v>775</v>
      </c>
    </row>
    <row r="2379" spans="1:3" ht="13.2" x14ac:dyDescent="0.25">
      <c r="A2379" s="45" t="s">
        <v>2444</v>
      </c>
      <c r="B2379" s="45" t="s">
        <v>2</v>
      </c>
      <c r="C2379" s="23">
        <v>375</v>
      </c>
    </row>
    <row r="2380" spans="1:3" ht="13.2" x14ac:dyDescent="0.25">
      <c r="A2380" s="45" t="s">
        <v>2445</v>
      </c>
      <c r="B2380" s="45" t="s">
        <v>2</v>
      </c>
      <c r="C2380" s="23">
        <v>700</v>
      </c>
    </row>
    <row r="2381" spans="1:3" ht="13.2" x14ac:dyDescent="0.25">
      <c r="A2381" s="45" t="s">
        <v>2446</v>
      </c>
      <c r="B2381" s="45" t="s">
        <v>2</v>
      </c>
      <c r="C2381" s="23">
        <v>825</v>
      </c>
    </row>
    <row r="2382" spans="1:3" ht="13.2" x14ac:dyDescent="0.25">
      <c r="A2382" s="45" t="s">
        <v>2447</v>
      </c>
      <c r="B2382" s="45" t="s">
        <v>2</v>
      </c>
      <c r="C2382" s="23">
        <v>925</v>
      </c>
    </row>
    <row r="2383" spans="1:3" ht="13.2" x14ac:dyDescent="0.25">
      <c r="A2383" s="45" t="s">
        <v>2448</v>
      </c>
      <c r="B2383" s="45" t="s">
        <v>2</v>
      </c>
      <c r="C2383" s="23">
        <v>625</v>
      </c>
    </row>
    <row r="2384" spans="1:3" ht="13.2" x14ac:dyDescent="0.25">
      <c r="A2384" s="45" t="s">
        <v>2449</v>
      </c>
      <c r="B2384" s="45" t="s">
        <v>2</v>
      </c>
      <c r="C2384" s="23">
        <v>850</v>
      </c>
    </row>
    <row r="2385" spans="1:3" ht="13.2" x14ac:dyDescent="0.25">
      <c r="A2385" s="45" t="s">
        <v>2450</v>
      </c>
      <c r="B2385" s="45" t="s">
        <v>2</v>
      </c>
      <c r="C2385" s="23">
        <v>825</v>
      </c>
    </row>
    <row r="2386" spans="1:3" ht="13.2" x14ac:dyDescent="0.25">
      <c r="A2386" s="45" t="s">
        <v>2451</v>
      </c>
      <c r="B2386" s="45" t="s">
        <v>2</v>
      </c>
      <c r="C2386" s="23">
        <v>950</v>
      </c>
    </row>
    <row r="2387" spans="1:3" ht="13.2" x14ac:dyDescent="0.25">
      <c r="A2387" s="45" t="s">
        <v>2452</v>
      </c>
      <c r="B2387" s="45" t="s">
        <v>2</v>
      </c>
      <c r="C2387" s="23">
        <v>525</v>
      </c>
    </row>
    <row r="2388" spans="1:3" ht="13.2" x14ac:dyDescent="0.25">
      <c r="A2388" s="45" t="s">
        <v>2453</v>
      </c>
      <c r="B2388" s="45" t="s">
        <v>2</v>
      </c>
      <c r="C2388" s="23">
        <v>550</v>
      </c>
    </row>
    <row r="2389" spans="1:3" ht="13.2" x14ac:dyDescent="0.25">
      <c r="A2389" s="45" t="s">
        <v>2454</v>
      </c>
      <c r="B2389" s="45" t="s">
        <v>2</v>
      </c>
      <c r="C2389" s="23">
        <v>300</v>
      </c>
    </row>
    <row r="2390" spans="1:3" ht="13.2" x14ac:dyDescent="0.25">
      <c r="A2390" s="45" t="s">
        <v>2455</v>
      </c>
      <c r="B2390" s="45" t="s">
        <v>2</v>
      </c>
      <c r="C2390" s="23">
        <v>475</v>
      </c>
    </row>
    <row r="2391" spans="1:3" ht="13.2" x14ac:dyDescent="0.25">
      <c r="A2391" s="45" t="s">
        <v>2456</v>
      </c>
      <c r="B2391" s="45" t="s">
        <v>2</v>
      </c>
      <c r="C2391" s="23">
        <v>600</v>
      </c>
    </row>
    <row r="2392" spans="1:3" ht="13.2" x14ac:dyDescent="0.25">
      <c r="A2392" s="45" t="s">
        <v>2457</v>
      </c>
      <c r="B2392" s="45" t="s">
        <v>2</v>
      </c>
      <c r="C2392" s="23">
        <v>1275</v>
      </c>
    </row>
    <row r="2393" spans="1:3" ht="13.2" x14ac:dyDescent="0.25">
      <c r="A2393" s="45" t="s">
        <v>2458</v>
      </c>
      <c r="B2393" s="45" t="s">
        <v>2</v>
      </c>
      <c r="C2393" s="23">
        <v>375</v>
      </c>
    </row>
    <row r="2394" spans="1:3" ht="13.2" x14ac:dyDescent="0.25">
      <c r="A2394" s="45" t="s">
        <v>2459</v>
      </c>
      <c r="B2394" s="45" t="s">
        <v>2</v>
      </c>
      <c r="C2394" s="23">
        <v>825</v>
      </c>
    </row>
    <row r="2395" spans="1:3" ht="13.2" x14ac:dyDescent="0.25">
      <c r="A2395" s="45" t="s">
        <v>2460</v>
      </c>
      <c r="B2395" s="45" t="s">
        <v>2</v>
      </c>
      <c r="C2395" s="23">
        <v>850</v>
      </c>
    </row>
    <row r="2396" spans="1:3" ht="13.2" x14ac:dyDescent="0.25">
      <c r="A2396" s="45" t="s">
        <v>2461</v>
      </c>
      <c r="B2396" s="45" t="s">
        <v>2</v>
      </c>
      <c r="C2396" s="23">
        <v>150</v>
      </c>
    </row>
    <row r="2397" spans="1:3" ht="13.2" x14ac:dyDescent="0.25">
      <c r="A2397" s="45" t="s">
        <v>2462</v>
      </c>
      <c r="B2397" s="45" t="s">
        <v>2</v>
      </c>
      <c r="C2397" s="23">
        <v>1050</v>
      </c>
    </row>
    <row r="2398" spans="1:3" ht="13.2" x14ac:dyDescent="0.25">
      <c r="A2398" s="45" t="s">
        <v>2463</v>
      </c>
      <c r="B2398" s="45" t="s">
        <v>2</v>
      </c>
      <c r="C2398" s="23">
        <v>200</v>
      </c>
    </row>
    <row r="2399" spans="1:3" ht="13.2" x14ac:dyDescent="0.25">
      <c r="A2399" s="45" t="s">
        <v>2464</v>
      </c>
      <c r="B2399" s="45" t="s">
        <v>2</v>
      </c>
      <c r="C2399" s="23">
        <v>625</v>
      </c>
    </row>
    <row r="2400" spans="1:3" ht="13.2" x14ac:dyDescent="0.25">
      <c r="A2400" s="45" t="s">
        <v>2465</v>
      </c>
      <c r="B2400" s="45" t="s">
        <v>2</v>
      </c>
      <c r="C2400" s="23">
        <v>275</v>
      </c>
    </row>
    <row r="2401" spans="1:3" ht="13.2" x14ac:dyDescent="0.25">
      <c r="A2401" s="45" t="s">
        <v>2466</v>
      </c>
      <c r="B2401" s="45" t="s">
        <v>2</v>
      </c>
      <c r="C2401" s="23">
        <v>500</v>
      </c>
    </row>
    <row r="2402" spans="1:3" ht="13.2" x14ac:dyDescent="0.25">
      <c r="A2402" s="45" t="s">
        <v>2467</v>
      </c>
      <c r="B2402" s="45" t="s">
        <v>2</v>
      </c>
      <c r="C2402" s="23">
        <v>750</v>
      </c>
    </row>
    <row r="2403" spans="1:3" ht="13.2" x14ac:dyDescent="0.25">
      <c r="A2403" s="45" t="s">
        <v>2468</v>
      </c>
      <c r="B2403" s="45" t="s">
        <v>2</v>
      </c>
      <c r="C2403" s="23">
        <v>400</v>
      </c>
    </row>
    <row r="2404" spans="1:3" ht="13.2" x14ac:dyDescent="0.25">
      <c r="A2404" s="45" t="s">
        <v>2469</v>
      </c>
      <c r="B2404" s="45" t="s">
        <v>2</v>
      </c>
      <c r="C2404" s="23">
        <v>350</v>
      </c>
    </row>
    <row r="2405" spans="1:3" ht="13.2" x14ac:dyDescent="0.25">
      <c r="A2405" s="45" t="s">
        <v>2470</v>
      </c>
      <c r="B2405" s="45" t="s">
        <v>2</v>
      </c>
      <c r="C2405" s="23">
        <v>200</v>
      </c>
    </row>
    <row r="2406" spans="1:3" ht="13.2" x14ac:dyDescent="0.25">
      <c r="A2406" s="45" t="s">
        <v>2471</v>
      </c>
      <c r="B2406" s="45" t="s">
        <v>2</v>
      </c>
      <c r="C2406" s="23">
        <v>150</v>
      </c>
    </row>
    <row r="2407" spans="1:3" ht="13.2" x14ac:dyDescent="0.25">
      <c r="A2407" s="45" t="s">
        <v>2472</v>
      </c>
      <c r="B2407" s="45" t="s">
        <v>2</v>
      </c>
      <c r="C2407" s="23">
        <v>400</v>
      </c>
    </row>
    <row r="2408" spans="1:3" ht="13.2" x14ac:dyDescent="0.25">
      <c r="A2408" s="45" t="s">
        <v>2473</v>
      </c>
      <c r="B2408" s="45" t="s">
        <v>2</v>
      </c>
      <c r="C2408" s="23">
        <v>175</v>
      </c>
    </row>
    <row r="2409" spans="1:3" ht="13.2" x14ac:dyDescent="0.25">
      <c r="A2409" s="45" t="s">
        <v>2474</v>
      </c>
      <c r="B2409" s="45" t="s">
        <v>2</v>
      </c>
      <c r="C2409" s="23">
        <v>400</v>
      </c>
    </row>
    <row r="2410" spans="1:3" ht="13.2" x14ac:dyDescent="0.25">
      <c r="A2410" s="45" t="s">
        <v>2475</v>
      </c>
      <c r="B2410" s="45" t="s">
        <v>2</v>
      </c>
      <c r="C2410" s="23">
        <v>875</v>
      </c>
    </row>
    <row r="2411" spans="1:3" ht="13.2" x14ac:dyDescent="0.25">
      <c r="A2411" s="45" t="s">
        <v>2476</v>
      </c>
      <c r="B2411" s="45" t="s">
        <v>2</v>
      </c>
      <c r="C2411" s="23">
        <v>575</v>
      </c>
    </row>
    <row r="2412" spans="1:3" ht="13.2" x14ac:dyDescent="0.25">
      <c r="A2412" s="45" t="s">
        <v>2477</v>
      </c>
      <c r="B2412" s="45" t="s">
        <v>2</v>
      </c>
      <c r="C2412" s="23">
        <v>475</v>
      </c>
    </row>
    <row r="2413" spans="1:3" ht="13.2" x14ac:dyDescent="0.25">
      <c r="A2413" s="45" t="s">
        <v>2478</v>
      </c>
      <c r="B2413" s="45" t="s">
        <v>2</v>
      </c>
      <c r="C2413" s="23">
        <v>550</v>
      </c>
    </row>
    <row r="2414" spans="1:3" ht="13.2" x14ac:dyDescent="0.25">
      <c r="A2414" s="45" t="s">
        <v>2479</v>
      </c>
      <c r="B2414" s="45" t="s">
        <v>2</v>
      </c>
      <c r="C2414" s="23">
        <v>925</v>
      </c>
    </row>
    <row r="2415" spans="1:3" ht="13.2" x14ac:dyDescent="0.25">
      <c r="A2415" s="45" t="s">
        <v>2480</v>
      </c>
      <c r="B2415" s="45" t="s">
        <v>2</v>
      </c>
      <c r="C2415" s="23">
        <v>675</v>
      </c>
    </row>
    <row r="2416" spans="1:3" ht="13.2" x14ac:dyDescent="0.25">
      <c r="A2416" s="45" t="s">
        <v>2481</v>
      </c>
      <c r="B2416" s="45" t="s">
        <v>2</v>
      </c>
      <c r="C2416" s="23">
        <v>525</v>
      </c>
    </row>
    <row r="2417" spans="1:3" ht="13.2" x14ac:dyDescent="0.25">
      <c r="A2417" s="45" t="s">
        <v>2482</v>
      </c>
      <c r="B2417" s="45" t="s">
        <v>2</v>
      </c>
      <c r="C2417" s="23">
        <v>550</v>
      </c>
    </row>
    <row r="2418" spans="1:3" ht="13.2" x14ac:dyDescent="0.25">
      <c r="A2418" s="45" t="s">
        <v>2483</v>
      </c>
      <c r="B2418" s="45" t="s">
        <v>2</v>
      </c>
      <c r="C2418" s="23">
        <v>650</v>
      </c>
    </row>
    <row r="2419" spans="1:3" ht="13.2" x14ac:dyDescent="0.25">
      <c r="A2419" s="45" t="s">
        <v>2484</v>
      </c>
      <c r="B2419" s="45" t="s">
        <v>2</v>
      </c>
      <c r="C2419" s="23">
        <v>525</v>
      </c>
    </row>
    <row r="2420" spans="1:3" ht="13.2" x14ac:dyDescent="0.25">
      <c r="A2420" s="45" t="s">
        <v>2485</v>
      </c>
      <c r="B2420" s="45" t="s">
        <v>2</v>
      </c>
      <c r="C2420" s="23">
        <v>250</v>
      </c>
    </row>
    <row r="2421" spans="1:3" ht="13.2" x14ac:dyDescent="0.25">
      <c r="A2421" s="45" t="s">
        <v>2486</v>
      </c>
      <c r="B2421" s="45" t="s">
        <v>2</v>
      </c>
      <c r="C2421" s="23">
        <v>725</v>
      </c>
    </row>
    <row r="2422" spans="1:3" ht="13.2" x14ac:dyDescent="0.25">
      <c r="A2422" s="45" t="s">
        <v>2487</v>
      </c>
      <c r="B2422" s="45" t="s">
        <v>2</v>
      </c>
      <c r="C2422" s="23">
        <v>350</v>
      </c>
    </row>
    <row r="2423" spans="1:3" ht="13.2" x14ac:dyDescent="0.25">
      <c r="A2423" s="45" t="s">
        <v>2488</v>
      </c>
      <c r="B2423" s="45" t="s">
        <v>2</v>
      </c>
      <c r="C2423" s="23">
        <v>550</v>
      </c>
    </row>
    <row r="2424" spans="1:3" ht="13.2" x14ac:dyDescent="0.25">
      <c r="A2424" s="45" t="s">
        <v>2489</v>
      </c>
      <c r="B2424" s="45" t="s">
        <v>2</v>
      </c>
      <c r="C2424" s="23">
        <v>250</v>
      </c>
    </row>
    <row r="2425" spans="1:3" ht="13.2" x14ac:dyDescent="0.25">
      <c r="A2425" s="45" t="s">
        <v>2490</v>
      </c>
      <c r="B2425" s="45" t="s">
        <v>2</v>
      </c>
      <c r="C2425" s="23">
        <v>800</v>
      </c>
    </row>
    <row r="2426" spans="1:3" ht="13.2" x14ac:dyDescent="0.25">
      <c r="A2426" s="45" t="s">
        <v>2491</v>
      </c>
      <c r="B2426" s="45" t="s">
        <v>2</v>
      </c>
      <c r="C2426" s="23">
        <v>500</v>
      </c>
    </row>
    <row r="2427" spans="1:3" ht="13.2" x14ac:dyDescent="0.25">
      <c r="A2427" s="45" t="s">
        <v>2492</v>
      </c>
      <c r="B2427" s="45" t="s">
        <v>2</v>
      </c>
      <c r="C2427" s="23">
        <v>525</v>
      </c>
    </row>
    <row r="2428" spans="1:3" ht="13.2" x14ac:dyDescent="0.25">
      <c r="A2428" s="45" t="s">
        <v>2493</v>
      </c>
      <c r="B2428" s="45" t="s">
        <v>2</v>
      </c>
      <c r="C2428" s="23">
        <v>1300</v>
      </c>
    </row>
    <row r="2429" spans="1:3" ht="13.2" x14ac:dyDescent="0.25">
      <c r="A2429" s="45" t="s">
        <v>2494</v>
      </c>
      <c r="B2429" s="45" t="s">
        <v>2</v>
      </c>
      <c r="C2429" s="23">
        <v>250</v>
      </c>
    </row>
    <row r="2430" spans="1:3" ht="13.2" x14ac:dyDescent="0.25">
      <c r="A2430" s="45" t="s">
        <v>2495</v>
      </c>
      <c r="B2430" s="45" t="s">
        <v>2</v>
      </c>
      <c r="C2430" s="23">
        <v>1525</v>
      </c>
    </row>
    <row r="2431" spans="1:3" ht="13.2" x14ac:dyDescent="0.25">
      <c r="A2431" s="45" t="s">
        <v>2496</v>
      </c>
      <c r="B2431" s="45" t="s">
        <v>2</v>
      </c>
      <c r="C2431" s="23">
        <v>1500</v>
      </c>
    </row>
    <row r="2432" spans="1:3" ht="13.2" x14ac:dyDescent="0.25">
      <c r="A2432" s="45" t="s">
        <v>2497</v>
      </c>
      <c r="B2432" s="45" t="s">
        <v>2</v>
      </c>
      <c r="C2432" s="23">
        <v>700</v>
      </c>
    </row>
    <row r="2433" spans="1:3" ht="13.2" x14ac:dyDescent="0.25">
      <c r="A2433" s="45" t="s">
        <v>2498</v>
      </c>
      <c r="B2433" s="45" t="s">
        <v>2</v>
      </c>
      <c r="C2433" s="23">
        <v>500</v>
      </c>
    </row>
    <row r="2434" spans="1:3" ht="13.2" x14ac:dyDescent="0.25">
      <c r="A2434" s="45" t="s">
        <v>2499</v>
      </c>
      <c r="B2434" s="45" t="s">
        <v>2</v>
      </c>
      <c r="C2434" s="23">
        <v>800</v>
      </c>
    </row>
    <row r="2435" spans="1:3" ht="13.2" x14ac:dyDescent="0.25">
      <c r="A2435" s="45" t="s">
        <v>2500</v>
      </c>
      <c r="B2435" s="45" t="s">
        <v>2</v>
      </c>
      <c r="C2435" s="23">
        <v>675</v>
      </c>
    </row>
    <row r="2436" spans="1:3" ht="13.2" x14ac:dyDescent="0.25">
      <c r="A2436" s="45" t="s">
        <v>2501</v>
      </c>
      <c r="B2436" s="45" t="s">
        <v>2</v>
      </c>
      <c r="C2436" s="23">
        <v>1100</v>
      </c>
    </row>
    <row r="2437" spans="1:3" ht="13.2" x14ac:dyDescent="0.25">
      <c r="A2437" s="45" t="s">
        <v>2502</v>
      </c>
      <c r="B2437" s="45" t="s">
        <v>2</v>
      </c>
      <c r="C2437" s="23">
        <v>450</v>
      </c>
    </row>
    <row r="2438" spans="1:3" ht="13.2" x14ac:dyDescent="0.25">
      <c r="A2438" s="45" t="s">
        <v>2503</v>
      </c>
      <c r="B2438" s="45" t="s">
        <v>2</v>
      </c>
      <c r="C2438" s="23">
        <v>1100</v>
      </c>
    </row>
    <row r="2439" spans="1:3" ht="13.2" x14ac:dyDescent="0.25">
      <c r="A2439" s="45" t="s">
        <v>2504</v>
      </c>
      <c r="B2439" s="45" t="s">
        <v>2</v>
      </c>
      <c r="C2439" s="23">
        <v>1175</v>
      </c>
    </row>
    <row r="2440" spans="1:3" ht="13.2" x14ac:dyDescent="0.25">
      <c r="A2440" s="45" t="s">
        <v>2505</v>
      </c>
      <c r="B2440" s="45" t="s">
        <v>2</v>
      </c>
      <c r="C2440" s="23">
        <v>850</v>
      </c>
    </row>
    <row r="2441" spans="1:3" ht="13.2" x14ac:dyDescent="0.25">
      <c r="A2441" s="45" t="s">
        <v>2506</v>
      </c>
      <c r="B2441" s="45" t="s">
        <v>2</v>
      </c>
      <c r="C2441" s="23">
        <v>800</v>
      </c>
    </row>
    <row r="2442" spans="1:3" ht="13.2" x14ac:dyDescent="0.25">
      <c r="A2442" s="45" t="s">
        <v>2507</v>
      </c>
      <c r="B2442" s="45" t="s">
        <v>2</v>
      </c>
      <c r="C2442" s="23">
        <v>875</v>
      </c>
    </row>
    <row r="2443" spans="1:3" ht="13.2" x14ac:dyDescent="0.25">
      <c r="A2443" s="45" t="s">
        <v>2508</v>
      </c>
      <c r="B2443" s="45" t="s">
        <v>2</v>
      </c>
      <c r="C2443" s="23">
        <v>450</v>
      </c>
    </row>
    <row r="2444" spans="1:3" ht="13.2" x14ac:dyDescent="0.25">
      <c r="A2444" s="45" t="s">
        <v>2509</v>
      </c>
      <c r="B2444" s="45" t="s">
        <v>2</v>
      </c>
      <c r="C2444" s="23">
        <v>1050</v>
      </c>
    </row>
    <row r="2445" spans="1:3" ht="13.2" x14ac:dyDescent="0.25">
      <c r="A2445" s="45" t="s">
        <v>2510</v>
      </c>
      <c r="B2445" s="45" t="s">
        <v>2</v>
      </c>
      <c r="C2445" s="23">
        <v>450</v>
      </c>
    </row>
    <row r="2446" spans="1:3" ht="13.2" x14ac:dyDescent="0.25">
      <c r="A2446" s="45" t="s">
        <v>2511</v>
      </c>
      <c r="B2446" s="45" t="s">
        <v>2</v>
      </c>
      <c r="C2446" s="23">
        <v>275</v>
      </c>
    </row>
    <row r="2447" spans="1:3" ht="13.2" x14ac:dyDescent="0.25">
      <c r="A2447" s="45" t="s">
        <v>2512</v>
      </c>
      <c r="B2447" s="45" t="s">
        <v>2</v>
      </c>
      <c r="C2447" s="23">
        <v>600</v>
      </c>
    </row>
    <row r="2448" spans="1:3" ht="13.2" x14ac:dyDescent="0.25">
      <c r="A2448" s="45" t="s">
        <v>2513</v>
      </c>
      <c r="B2448" s="45" t="s">
        <v>2</v>
      </c>
      <c r="C2448" s="23">
        <v>500</v>
      </c>
    </row>
    <row r="2449" spans="1:3" ht="13.2" x14ac:dyDescent="0.25">
      <c r="A2449" s="45" t="s">
        <v>2514</v>
      </c>
      <c r="B2449" s="45" t="s">
        <v>2</v>
      </c>
      <c r="C2449" s="23">
        <v>700</v>
      </c>
    </row>
    <row r="2450" spans="1:3" ht="13.2" x14ac:dyDescent="0.25">
      <c r="A2450" s="45" t="s">
        <v>2515</v>
      </c>
      <c r="B2450" s="45" t="s">
        <v>2</v>
      </c>
      <c r="C2450" s="23">
        <v>750</v>
      </c>
    </row>
    <row r="2451" spans="1:3" ht="13.2" x14ac:dyDescent="0.25">
      <c r="A2451" s="45" t="s">
        <v>2516</v>
      </c>
      <c r="B2451" s="45" t="s">
        <v>2</v>
      </c>
      <c r="C2451" s="23">
        <v>400</v>
      </c>
    </row>
    <row r="2452" spans="1:3" ht="13.2" x14ac:dyDescent="0.25">
      <c r="A2452" s="45" t="s">
        <v>2517</v>
      </c>
      <c r="B2452" s="45" t="s">
        <v>2</v>
      </c>
      <c r="C2452" s="23">
        <v>825</v>
      </c>
    </row>
    <row r="2453" spans="1:3" ht="13.2" x14ac:dyDescent="0.25">
      <c r="A2453" s="45" t="s">
        <v>2518</v>
      </c>
      <c r="B2453" s="45" t="s">
        <v>2</v>
      </c>
      <c r="C2453" s="23">
        <v>700</v>
      </c>
    </row>
    <row r="2454" spans="1:3" ht="13.2" x14ac:dyDescent="0.25">
      <c r="A2454" s="45" t="s">
        <v>2519</v>
      </c>
      <c r="B2454" s="45" t="s">
        <v>2</v>
      </c>
      <c r="C2454" s="23">
        <v>575</v>
      </c>
    </row>
    <row r="2455" spans="1:3" ht="13.2" x14ac:dyDescent="0.25">
      <c r="A2455" s="45" t="s">
        <v>2520</v>
      </c>
      <c r="B2455" s="45" t="s">
        <v>2</v>
      </c>
      <c r="C2455" s="23">
        <v>375</v>
      </c>
    </row>
    <row r="2456" spans="1:3" ht="13.2" x14ac:dyDescent="0.25">
      <c r="A2456" s="45" t="s">
        <v>2521</v>
      </c>
      <c r="B2456" s="45" t="s">
        <v>2</v>
      </c>
      <c r="C2456" s="23">
        <v>200</v>
      </c>
    </row>
    <row r="2457" spans="1:3" ht="13.2" x14ac:dyDescent="0.25">
      <c r="A2457" s="45" t="s">
        <v>2522</v>
      </c>
      <c r="B2457" s="45" t="s">
        <v>2</v>
      </c>
      <c r="C2457" s="23">
        <v>475</v>
      </c>
    </row>
    <row r="2458" spans="1:3" ht="13.2" x14ac:dyDescent="0.25">
      <c r="A2458" s="45" t="s">
        <v>2523</v>
      </c>
      <c r="B2458" s="45" t="s">
        <v>2</v>
      </c>
      <c r="C2458" s="23">
        <v>550</v>
      </c>
    </row>
    <row r="2459" spans="1:3" ht="13.2" x14ac:dyDescent="0.25">
      <c r="A2459" s="45" t="s">
        <v>2524</v>
      </c>
      <c r="B2459" s="45" t="s">
        <v>2</v>
      </c>
      <c r="C2459" s="23">
        <v>1100</v>
      </c>
    </row>
    <row r="2460" spans="1:3" ht="13.2" x14ac:dyDescent="0.25">
      <c r="A2460" s="45" t="s">
        <v>2525</v>
      </c>
      <c r="B2460" s="45" t="s">
        <v>2</v>
      </c>
      <c r="C2460" s="23">
        <v>800</v>
      </c>
    </row>
    <row r="2461" spans="1:3" ht="13.2" x14ac:dyDescent="0.25">
      <c r="A2461" s="45" t="s">
        <v>2526</v>
      </c>
      <c r="B2461" s="45" t="s">
        <v>2</v>
      </c>
      <c r="C2461" s="23">
        <v>225</v>
      </c>
    </row>
    <row r="2462" spans="1:3" ht="13.2" x14ac:dyDescent="0.25">
      <c r="A2462" s="45" t="s">
        <v>2527</v>
      </c>
      <c r="B2462" s="45" t="s">
        <v>2</v>
      </c>
      <c r="C2462" s="23">
        <v>475</v>
      </c>
    </row>
    <row r="2463" spans="1:3" ht="13.2" x14ac:dyDescent="0.25">
      <c r="A2463" s="45" t="s">
        <v>2528</v>
      </c>
      <c r="B2463" s="45" t="s">
        <v>2</v>
      </c>
      <c r="C2463" s="23">
        <v>150</v>
      </c>
    </row>
    <row r="2464" spans="1:3" ht="13.2" x14ac:dyDescent="0.25">
      <c r="A2464" s="45" t="s">
        <v>2529</v>
      </c>
      <c r="B2464" s="45" t="s">
        <v>2</v>
      </c>
      <c r="C2464" s="23">
        <v>500</v>
      </c>
    </row>
    <row r="2465" spans="1:3" ht="13.2" x14ac:dyDescent="0.25">
      <c r="A2465" s="45" t="s">
        <v>2530</v>
      </c>
      <c r="B2465" s="45" t="s">
        <v>2</v>
      </c>
      <c r="C2465" s="23">
        <v>150</v>
      </c>
    </row>
    <row r="2466" spans="1:3" ht="13.2" x14ac:dyDescent="0.25">
      <c r="A2466" s="45" t="s">
        <v>2531</v>
      </c>
      <c r="B2466" s="45" t="s">
        <v>2</v>
      </c>
      <c r="C2466" s="23">
        <v>575</v>
      </c>
    </row>
    <row r="2467" spans="1:3" ht="13.2" x14ac:dyDescent="0.25">
      <c r="A2467" s="45" t="s">
        <v>2532</v>
      </c>
      <c r="B2467" s="45" t="s">
        <v>2</v>
      </c>
      <c r="C2467" s="23">
        <v>575</v>
      </c>
    </row>
    <row r="2468" spans="1:3" ht="13.2" x14ac:dyDescent="0.25">
      <c r="A2468" s="45" t="s">
        <v>2533</v>
      </c>
      <c r="B2468" s="45" t="s">
        <v>2</v>
      </c>
      <c r="C2468" s="23">
        <v>750</v>
      </c>
    </row>
    <row r="2469" spans="1:3" ht="13.2" x14ac:dyDescent="0.25">
      <c r="A2469" s="45" t="s">
        <v>2534</v>
      </c>
      <c r="B2469" s="45" t="s">
        <v>2</v>
      </c>
      <c r="C2469" s="23">
        <v>150</v>
      </c>
    </row>
    <row r="2470" spans="1:3" ht="13.2" x14ac:dyDescent="0.25">
      <c r="A2470" s="45" t="s">
        <v>2535</v>
      </c>
      <c r="B2470" s="45" t="s">
        <v>2</v>
      </c>
      <c r="C2470" s="23">
        <v>150</v>
      </c>
    </row>
    <row r="2471" spans="1:3" ht="13.2" x14ac:dyDescent="0.25">
      <c r="A2471" s="45" t="s">
        <v>2536</v>
      </c>
      <c r="B2471" s="45" t="s">
        <v>2</v>
      </c>
      <c r="C2471" s="23">
        <v>150</v>
      </c>
    </row>
    <row r="2472" spans="1:3" ht="13.2" x14ac:dyDescent="0.25">
      <c r="A2472" s="45" t="s">
        <v>2537</v>
      </c>
      <c r="B2472" s="45" t="s">
        <v>2</v>
      </c>
      <c r="C2472" s="23">
        <v>200</v>
      </c>
    </row>
    <row r="2473" spans="1:3" ht="13.2" x14ac:dyDescent="0.25">
      <c r="A2473" s="45" t="s">
        <v>2538</v>
      </c>
      <c r="B2473" s="45" t="s">
        <v>2</v>
      </c>
      <c r="C2473" s="23">
        <v>250</v>
      </c>
    </row>
    <row r="2474" spans="1:3" ht="13.2" x14ac:dyDescent="0.25">
      <c r="A2474" s="45" t="s">
        <v>2539</v>
      </c>
      <c r="B2474" s="45" t="s">
        <v>2</v>
      </c>
      <c r="C2474" s="23">
        <v>275</v>
      </c>
    </row>
    <row r="2475" spans="1:3" ht="13.2" x14ac:dyDescent="0.25">
      <c r="A2475" s="45" t="s">
        <v>2540</v>
      </c>
      <c r="B2475" s="45" t="s">
        <v>2</v>
      </c>
      <c r="C2475" s="23">
        <v>275</v>
      </c>
    </row>
    <row r="2476" spans="1:3" ht="13.2" x14ac:dyDescent="0.25">
      <c r="A2476" s="45" t="s">
        <v>2541</v>
      </c>
      <c r="B2476" s="45" t="s">
        <v>2</v>
      </c>
      <c r="C2476" s="23">
        <v>275</v>
      </c>
    </row>
    <row r="2477" spans="1:3" ht="13.2" x14ac:dyDescent="0.25">
      <c r="A2477" s="45" t="s">
        <v>2542</v>
      </c>
      <c r="B2477" s="45" t="s">
        <v>2</v>
      </c>
      <c r="C2477" s="23">
        <v>200</v>
      </c>
    </row>
    <row r="2478" spans="1:3" ht="13.2" x14ac:dyDescent="0.25">
      <c r="A2478" s="45" t="s">
        <v>2543</v>
      </c>
      <c r="B2478" s="45" t="s">
        <v>2</v>
      </c>
      <c r="C2478" s="23">
        <v>175</v>
      </c>
    </row>
    <row r="2479" spans="1:3" ht="13.2" x14ac:dyDescent="0.25">
      <c r="A2479" s="45" t="s">
        <v>2544</v>
      </c>
      <c r="B2479" s="45" t="s">
        <v>2</v>
      </c>
      <c r="C2479" s="23">
        <v>800</v>
      </c>
    </row>
    <row r="2480" spans="1:3" ht="13.2" x14ac:dyDescent="0.25">
      <c r="A2480" s="45" t="s">
        <v>2545</v>
      </c>
      <c r="B2480" s="45" t="s">
        <v>2</v>
      </c>
      <c r="C2480" s="23">
        <v>150</v>
      </c>
    </row>
    <row r="2481" spans="1:3" ht="13.2" x14ac:dyDescent="0.25">
      <c r="A2481" s="45" t="s">
        <v>2546</v>
      </c>
      <c r="B2481" s="45" t="s">
        <v>2</v>
      </c>
      <c r="C2481" s="23">
        <v>325</v>
      </c>
    </row>
    <row r="2482" spans="1:3" ht="13.2" x14ac:dyDescent="0.25">
      <c r="A2482" s="45" t="s">
        <v>2547</v>
      </c>
      <c r="B2482" s="45" t="s">
        <v>2</v>
      </c>
      <c r="C2482" s="23">
        <v>425</v>
      </c>
    </row>
    <row r="2483" spans="1:3" ht="13.2" x14ac:dyDescent="0.25">
      <c r="A2483" s="45" t="s">
        <v>2548</v>
      </c>
      <c r="B2483" s="45" t="s">
        <v>2</v>
      </c>
      <c r="C2483" s="23">
        <v>425</v>
      </c>
    </row>
    <row r="2484" spans="1:3" ht="13.2" x14ac:dyDescent="0.25">
      <c r="A2484" s="45" t="s">
        <v>2549</v>
      </c>
      <c r="B2484" s="45" t="s">
        <v>2</v>
      </c>
      <c r="C2484" s="23">
        <v>250</v>
      </c>
    </row>
    <row r="2485" spans="1:3" ht="13.2" x14ac:dyDescent="0.25">
      <c r="A2485" s="45" t="s">
        <v>2550</v>
      </c>
      <c r="B2485" s="45" t="s">
        <v>2</v>
      </c>
      <c r="C2485" s="23">
        <v>900</v>
      </c>
    </row>
    <row r="2486" spans="1:3" ht="13.2" x14ac:dyDescent="0.25">
      <c r="A2486" s="45" t="s">
        <v>2551</v>
      </c>
      <c r="B2486" s="45" t="s">
        <v>2</v>
      </c>
      <c r="C2486" s="23">
        <v>175</v>
      </c>
    </row>
    <row r="2487" spans="1:3" ht="13.2" x14ac:dyDescent="0.25">
      <c r="A2487" s="45" t="s">
        <v>2552</v>
      </c>
      <c r="B2487" s="45" t="s">
        <v>2</v>
      </c>
      <c r="C2487" s="23">
        <v>675</v>
      </c>
    </row>
    <row r="2488" spans="1:3" ht="13.2" x14ac:dyDescent="0.25">
      <c r="A2488" s="45" t="s">
        <v>2553</v>
      </c>
      <c r="B2488" s="45" t="s">
        <v>2</v>
      </c>
      <c r="C2488" s="23">
        <v>400</v>
      </c>
    </row>
    <row r="2489" spans="1:3" ht="13.2" x14ac:dyDescent="0.25">
      <c r="A2489" s="45" t="s">
        <v>2554</v>
      </c>
      <c r="B2489" s="45" t="s">
        <v>2</v>
      </c>
      <c r="C2489" s="23">
        <v>150</v>
      </c>
    </row>
    <row r="2490" spans="1:3" ht="13.2" x14ac:dyDescent="0.25">
      <c r="A2490" s="45" t="s">
        <v>2555</v>
      </c>
      <c r="B2490" s="45" t="s">
        <v>2</v>
      </c>
      <c r="C2490" s="23">
        <v>600</v>
      </c>
    </row>
    <row r="2491" spans="1:3" ht="13.2" x14ac:dyDescent="0.25">
      <c r="A2491" s="45" t="s">
        <v>2556</v>
      </c>
      <c r="B2491" s="45" t="s">
        <v>2</v>
      </c>
      <c r="C2491" s="23">
        <v>300</v>
      </c>
    </row>
    <row r="2492" spans="1:3" ht="13.2" x14ac:dyDescent="0.25">
      <c r="A2492" s="45" t="s">
        <v>2557</v>
      </c>
      <c r="B2492" s="45" t="s">
        <v>2</v>
      </c>
      <c r="C2492" s="23">
        <v>150</v>
      </c>
    </row>
    <row r="2493" spans="1:3" ht="13.2" x14ac:dyDescent="0.25">
      <c r="A2493" s="45" t="s">
        <v>2558</v>
      </c>
      <c r="B2493" s="45" t="s">
        <v>2</v>
      </c>
      <c r="C2493" s="23">
        <v>275</v>
      </c>
    </row>
    <row r="2494" spans="1:3" ht="13.2" x14ac:dyDescent="0.25">
      <c r="A2494" s="45" t="s">
        <v>2559</v>
      </c>
      <c r="B2494" s="45" t="s">
        <v>2</v>
      </c>
      <c r="C2494" s="23">
        <v>375</v>
      </c>
    </row>
    <row r="2495" spans="1:3" ht="13.2" x14ac:dyDescent="0.25">
      <c r="A2495" s="45" t="s">
        <v>2560</v>
      </c>
      <c r="B2495" s="45" t="s">
        <v>2</v>
      </c>
      <c r="C2495" s="23">
        <v>150</v>
      </c>
    </row>
    <row r="2496" spans="1:3" ht="13.2" x14ac:dyDescent="0.25">
      <c r="A2496" s="45" t="s">
        <v>2561</v>
      </c>
      <c r="B2496" s="45" t="s">
        <v>2</v>
      </c>
      <c r="C2496" s="23">
        <v>700</v>
      </c>
    </row>
    <row r="2497" spans="1:3" ht="13.2" x14ac:dyDescent="0.25">
      <c r="A2497" s="45" t="s">
        <v>2562</v>
      </c>
      <c r="B2497" s="45" t="s">
        <v>2</v>
      </c>
      <c r="C2497" s="23">
        <v>150</v>
      </c>
    </row>
    <row r="2498" spans="1:3" ht="13.2" x14ac:dyDescent="0.25">
      <c r="A2498" s="45" t="s">
        <v>2563</v>
      </c>
      <c r="B2498" s="45" t="s">
        <v>2</v>
      </c>
      <c r="C2498" s="23">
        <v>275</v>
      </c>
    </row>
    <row r="2499" spans="1:3" ht="13.2" x14ac:dyDescent="0.25">
      <c r="A2499" s="45" t="s">
        <v>2564</v>
      </c>
      <c r="B2499" s="45" t="s">
        <v>2</v>
      </c>
      <c r="C2499" s="23">
        <v>150</v>
      </c>
    </row>
    <row r="2500" spans="1:3" ht="13.2" x14ac:dyDescent="0.25">
      <c r="A2500" s="45" t="s">
        <v>2565</v>
      </c>
      <c r="B2500" s="45" t="s">
        <v>2</v>
      </c>
      <c r="C2500" s="23">
        <v>375</v>
      </c>
    </row>
    <row r="2501" spans="1:3" ht="13.2" x14ac:dyDescent="0.25">
      <c r="A2501" s="45" t="s">
        <v>2566</v>
      </c>
      <c r="B2501" s="45" t="s">
        <v>2</v>
      </c>
      <c r="C2501" s="23">
        <v>475</v>
      </c>
    </row>
    <row r="2502" spans="1:3" ht="13.2" x14ac:dyDescent="0.25">
      <c r="A2502" s="45" t="s">
        <v>2567</v>
      </c>
      <c r="B2502" s="45" t="s">
        <v>2</v>
      </c>
      <c r="C2502" s="23">
        <v>350</v>
      </c>
    </row>
    <row r="2503" spans="1:3" ht="13.2" x14ac:dyDescent="0.25">
      <c r="A2503" s="45" t="s">
        <v>2568</v>
      </c>
      <c r="B2503" s="45" t="s">
        <v>2</v>
      </c>
      <c r="C2503" s="23">
        <v>525</v>
      </c>
    </row>
    <row r="2504" spans="1:3" ht="13.2" x14ac:dyDescent="0.25">
      <c r="A2504" s="45" t="s">
        <v>2569</v>
      </c>
      <c r="B2504" s="45" t="s">
        <v>2</v>
      </c>
      <c r="C2504" s="23">
        <v>500</v>
      </c>
    </row>
    <row r="2505" spans="1:3" ht="13.2" x14ac:dyDescent="0.25">
      <c r="A2505" s="45" t="s">
        <v>2570</v>
      </c>
      <c r="B2505" s="45" t="s">
        <v>2</v>
      </c>
      <c r="C2505" s="23">
        <v>550</v>
      </c>
    </row>
    <row r="2506" spans="1:3" ht="13.2" x14ac:dyDescent="0.25">
      <c r="A2506" s="45" t="s">
        <v>2571</v>
      </c>
      <c r="B2506" s="45" t="s">
        <v>2</v>
      </c>
      <c r="C2506" s="23">
        <v>375</v>
      </c>
    </row>
    <row r="2507" spans="1:3" ht="13.2" x14ac:dyDescent="0.25">
      <c r="A2507" s="45" t="s">
        <v>2572</v>
      </c>
      <c r="B2507" s="45" t="s">
        <v>2</v>
      </c>
      <c r="C2507" s="23">
        <v>275</v>
      </c>
    </row>
    <row r="2508" spans="1:3" ht="13.2" x14ac:dyDescent="0.25">
      <c r="A2508" s="45" t="s">
        <v>2573</v>
      </c>
      <c r="B2508" s="45" t="s">
        <v>2</v>
      </c>
      <c r="C2508" s="23">
        <v>300</v>
      </c>
    </row>
    <row r="2509" spans="1:3" ht="13.2" x14ac:dyDescent="0.25">
      <c r="A2509" s="45" t="s">
        <v>2574</v>
      </c>
      <c r="B2509" s="45" t="s">
        <v>2</v>
      </c>
      <c r="C2509" s="23">
        <v>275</v>
      </c>
    </row>
    <row r="2510" spans="1:3" ht="13.2" x14ac:dyDescent="0.25">
      <c r="A2510" s="45" t="s">
        <v>2575</v>
      </c>
      <c r="B2510" s="45" t="s">
        <v>2</v>
      </c>
      <c r="C2510" s="23">
        <v>400</v>
      </c>
    </row>
    <row r="2511" spans="1:3" ht="13.2" x14ac:dyDescent="0.25">
      <c r="A2511" s="45" t="s">
        <v>2576</v>
      </c>
      <c r="B2511" s="45" t="s">
        <v>2</v>
      </c>
      <c r="C2511" s="23">
        <v>175</v>
      </c>
    </row>
    <row r="2512" spans="1:3" ht="13.2" x14ac:dyDescent="0.25">
      <c r="A2512" s="45" t="s">
        <v>2577</v>
      </c>
      <c r="B2512" s="45" t="s">
        <v>2</v>
      </c>
      <c r="C2512" s="23">
        <v>300</v>
      </c>
    </row>
    <row r="2513" spans="1:3" ht="13.2" x14ac:dyDescent="0.25">
      <c r="A2513" s="45" t="s">
        <v>2578</v>
      </c>
      <c r="B2513" s="45" t="s">
        <v>2</v>
      </c>
      <c r="C2513" s="23">
        <v>325</v>
      </c>
    </row>
    <row r="2514" spans="1:3" ht="13.2" x14ac:dyDescent="0.25">
      <c r="A2514" s="45" t="s">
        <v>2579</v>
      </c>
      <c r="B2514" s="45" t="s">
        <v>2</v>
      </c>
      <c r="C2514" s="23">
        <v>250</v>
      </c>
    </row>
    <row r="2515" spans="1:3" ht="13.2" x14ac:dyDescent="0.25">
      <c r="A2515" s="45" t="s">
        <v>2580</v>
      </c>
      <c r="B2515" s="45" t="s">
        <v>2</v>
      </c>
      <c r="C2515" s="23">
        <v>525</v>
      </c>
    </row>
    <row r="2516" spans="1:3" ht="13.2" x14ac:dyDescent="0.25">
      <c r="A2516" s="45" t="s">
        <v>2581</v>
      </c>
      <c r="B2516" s="45" t="s">
        <v>2</v>
      </c>
      <c r="C2516" s="23">
        <v>250</v>
      </c>
    </row>
    <row r="2517" spans="1:3" ht="13.2" x14ac:dyDescent="0.25">
      <c r="A2517" s="45" t="s">
        <v>2582</v>
      </c>
      <c r="B2517" s="45" t="s">
        <v>2</v>
      </c>
      <c r="C2517" s="23">
        <v>400</v>
      </c>
    </row>
    <row r="2518" spans="1:3" ht="13.2" x14ac:dyDescent="0.25">
      <c r="A2518" s="45" t="s">
        <v>2583</v>
      </c>
      <c r="B2518" s="45" t="s">
        <v>2</v>
      </c>
      <c r="C2518" s="23">
        <v>150</v>
      </c>
    </row>
    <row r="2519" spans="1:3" ht="13.2" x14ac:dyDescent="0.25">
      <c r="A2519" s="45" t="s">
        <v>2584</v>
      </c>
      <c r="B2519" s="45" t="s">
        <v>2</v>
      </c>
      <c r="C2519" s="23">
        <v>700</v>
      </c>
    </row>
    <row r="2520" spans="1:3" ht="13.2" x14ac:dyDescent="0.25">
      <c r="A2520" s="45" t="s">
        <v>2585</v>
      </c>
      <c r="B2520" s="45" t="s">
        <v>2</v>
      </c>
      <c r="C2520" s="23">
        <v>375</v>
      </c>
    </row>
    <row r="2521" spans="1:3" ht="13.2" x14ac:dyDescent="0.25">
      <c r="A2521" s="45" t="s">
        <v>2586</v>
      </c>
      <c r="B2521" s="45" t="s">
        <v>2</v>
      </c>
      <c r="C2521" s="23">
        <v>400</v>
      </c>
    </row>
    <row r="2522" spans="1:3" ht="13.2" x14ac:dyDescent="0.25">
      <c r="A2522" s="45" t="s">
        <v>2587</v>
      </c>
      <c r="B2522" s="45" t="s">
        <v>2</v>
      </c>
      <c r="C2522" s="23">
        <v>650</v>
      </c>
    </row>
    <row r="2523" spans="1:3" ht="13.2" x14ac:dyDescent="0.25">
      <c r="A2523" s="45" t="s">
        <v>2588</v>
      </c>
      <c r="B2523" s="45" t="s">
        <v>2</v>
      </c>
      <c r="C2523" s="23">
        <v>525</v>
      </c>
    </row>
    <row r="2524" spans="1:3" ht="13.2" x14ac:dyDescent="0.25">
      <c r="A2524" s="45" t="s">
        <v>2589</v>
      </c>
      <c r="B2524" s="45" t="s">
        <v>2</v>
      </c>
      <c r="C2524" s="23">
        <v>250</v>
      </c>
    </row>
    <row r="2525" spans="1:3" ht="13.2" x14ac:dyDescent="0.25">
      <c r="A2525" s="45" t="s">
        <v>2590</v>
      </c>
      <c r="B2525" s="45" t="s">
        <v>2</v>
      </c>
      <c r="C2525" s="23">
        <v>650</v>
      </c>
    </row>
    <row r="2526" spans="1:3" ht="13.2" x14ac:dyDescent="0.25">
      <c r="A2526" s="45" t="s">
        <v>2591</v>
      </c>
      <c r="B2526" s="45" t="s">
        <v>2</v>
      </c>
      <c r="C2526" s="23">
        <v>675</v>
      </c>
    </row>
    <row r="2527" spans="1:3" ht="13.2" x14ac:dyDescent="0.25">
      <c r="A2527" s="45" t="s">
        <v>2592</v>
      </c>
      <c r="B2527" s="45" t="s">
        <v>2</v>
      </c>
      <c r="C2527" s="23">
        <v>625</v>
      </c>
    </row>
    <row r="2528" spans="1:3" ht="13.2" x14ac:dyDescent="0.25">
      <c r="A2528" s="45" t="s">
        <v>2593</v>
      </c>
      <c r="B2528" s="45" t="s">
        <v>2</v>
      </c>
      <c r="C2528" s="23">
        <v>750</v>
      </c>
    </row>
    <row r="2529" spans="1:3" ht="13.2" x14ac:dyDescent="0.25">
      <c r="A2529" s="45" t="s">
        <v>2594</v>
      </c>
      <c r="B2529" s="45" t="s">
        <v>2</v>
      </c>
      <c r="C2529" s="23">
        <v>250</v>
      </c>
    </row>
    <row r="2530" spans="1:3" ht="13.2" x14ac:dyDescent="0.25">
      <c r="A2530" s="45" t="s">
        <v>2595</v>
      </c>
      <c r="B2530" s="45" t="s">
        <v>2</v>
      </c>
      <c r="C2530" s="23">
        <v>250</v>
      </c>
    </row>
    <row r="2531" spans="1:3" ht="13.2" x14ac:dyDescent="0.25">
      <c r="A2531" s="45" t="s">
        <v>2596</v>
      </c>
      <c r="B2531" s="45" t="s">
        <v>2</v>
      </c>
      <c r="C2531" s="23">
        <v>325</v>
      </c>
    </row>
    <row r="2532" spans="1:3" ht="13.2" x14ac:dyDescent="0.25">
      <c r="A2532" s="45" t="s">
        <v>2597</v>
      </c>
      <c r="B2532" s="45" t="s">
        <v>2</v>
      </c>
      <c r="C2532" s="23">
        <v>400</v>
      </c>
    </row>
    <row r="2533" spans="1:3" ht="13.2" x14ac:dyDescent="0.25">
      <c r="A2533" s="45" t="s">
        <v>2598</v>
      </c>
      <c r="B2533" s="45" t="s">
        <v>2</v>
      </c>
      <c r="C2533" s="23">
        <v>1650</v>
      </c>
    </row>
    <row r="2534" spans="1:3" ht="13.2" x14ac:dyDescent="0.25">
      <c r="A2534" s="45" t="s">
        <v>2599</v>
      </c>
      <c r="B2534" s="45" t="s">
        <v>2</v>
      </c>
      <c r="C2534" s="23">
        <v>425</v>
      </c>
    </row>
    <row r="2535" spans="1:3" ht="13.2" x14ac:dyDescent="0.25">
      <c r="A2535" s="45" t="s">
        <v>2600</v>
      </c>
      <c r="B2535" s="45" t="s">
        <v>2</v>
      </c>
      <c r="C2535" s="23">
        <v>425</v>
      </c>
    </row>
    <row r="2536" spans="1:3" ht="13.2" x14ac:dyDescent="0.25">
      <c r="A2536" s="45" t="s">
        <v>2601</v>
      </c>
      <c r="B2536" s="45" t="s">
        <v>2</v>
      </c>
      <c r="C2536" s="23">
        <v>350</v>
      </c>
    </row>
    <row r="2537" spans="1:3" ht="13.2" x14ac:dyDescent="0.25">
      <c r="A2537" s="45" t="s">
        <v>2602</v>
      </c>
      <c r="B2537" s="45" t="s">
        <v>2</v>
      </c>
      <c r="C2537" s="23">
        <v>675</v>
      </c>
    </row>
    <row r="2538" spans="1:3" ht="13.2" x14ac:dyDescent="0.25">
      <c r="A2538" s="45" t="s">
        <v>2603</v>
      </c>
      <c r="B2538" s="45" t="s">
        <v>2</v>
      </c>
      <c r="C2538" s="23">
        <v>550</v>
      </c>
    </row>
    <row r="2539" spans="1:3" ht="13.2" x14ac:dyDescent="0.25">
      <c r="A2539" s="45" t="s">
        <v>2604</v>
      </c>
      <c r="B2539" s="45" t="s">
        <v>2</v>
      </c>
      <c r="C2539" s="23">
        <v>825</v>
      </c>
    </row>
    <row r="2540" spans="1:3" ht="13.2" x14ac:dyDescent="0.25">
      <c r="A2540" s="45" t="s">
        <v>2605</v>
      </c>
      <c r="B2540" s="45" t="s">
        <v>2</v>
      </c>
      <c r="C2540" s="23">
        <v>250</v>
      </c>
    </row>
    <row r="2541" spans="1:3" ht="13.2" x14ac:dyDescent="0.25">
      <c r="A2541" s="45" t="s">
        <v>2606</v>
      </c>
      <c r="B2541" s="45" t="s">
        <v>2</v>
      </c>
      <c r="C2541" s="23">
        <v>325</v>
      </c>
    </row>
    <row r="2542" spans="1:3" ht="13.2" x14ac:dyDescent="0.25">
      <c r="A2542" s="45" t="s">
        <v>2607</v>
      </c>
      <c r="B2542" s="45" t="s">
        <v>2</v>
      </c>
      <c r="C2542" s="23">
        <v>425</v>
      </c>
    </row>
    <row r="2543" spans="1:3" ht="13.2" x14ac:dyDescent="0.25">
      <c r="A2543" s="45" t="s">
        <v>2608</v>
      </c>
      <c r="B2543" s="45" t="s">
        <v>2</v>
      </c>
      <c r="C2543" s="23">
        <v>500</v>
      </c>
    </row>
    <row r="2544" spans="1:3" ht="13.2" x14ac:dyDescent="0.25">
      <c r="A2544" s="45" t="s">
        <v>2609</v>
      </c>
      <c r="B2544" s="45" t="s">
        <v>2</v>
      </c>
      <c r="C2544" s="23">
        <v>675</v>
      </c>
    </row>
    <row r="2545" spans="1:3" ht="13.2" x14ac:dyDescent="0.25">
      <c r="A2545" s="45" t="s">
        <v>2610</v>
      </c>
      <c r="B2545" s="45" t="s">
        <v>2</v>
      </c>
      <c r="C2545" s="23">
        <v>850</v>
      </c>
    </row>
    <row r="2546" spans="1:3" ht="13.2" x14ac:dyDescent="0.25">
      <c r="A2546" s="45" t="s">
        <v>2611</v>
      </c>
      <c r="B2546" s="45" t="s">
        <v>2</v>
      </c>
      <c r="C2546" s="23">
        <v>625</v>
      </c>
    </row>
    <row r="2547" spans="1:3" ht="13.2" x14ac:dyDescent="0.25">
      <c r="A2547" s="45" t="s">
        <v>2612</v>
      </c>
      <c r="B2547" s="45" t="s">
        <v>2</v>
      </c>
      <c r="C2547" s="23">
        <v>775</v>
      </c>
    </row>
    <row r="2548" spans="1:3" ht="13.2" x14ac:dyDescent="0.25">
      <c r="A2548" s="45" t="s">
        <v>2613</v>
      </c>
      <c r="B2548" s="45" t="s">
        <v>2</v>
      </c>
      <c r="C2548" s="23">
        <v>1025</v>
      </c>
    </row>
    <row r="2549" spans="1:3" ht="13.2" x14ac:dyDescent="0.25">
      <c r="A2549" s="45" t="s">
        <v>2614</v>
      </c>
      <c r="B2549" s="45" t="s">
        <v>2</v>
      </c>
      <c r="C2549" s="23">
        <v>625</v>
      </c>
    </row>
    <row r="2550" spans="1:3" ht="13.2" x14ac:dyDescent="0.25">
      <c r="A2550" s="45" t="s">
        <v>2615</v>
      </c>
      <c r="B2550" s="45" t="s">
        <v>2</v>
      </c>
      <c r="C2550" s="23">
        <v>850</v>
      </c>
    </row>
    <row r="2551" spans="1:3" ht="13.2" x14ac:dyDescent="0.25">
      <c r="A2551" s="45" t="s">
        <v>2616</v>
      </c>
      <c r="B2551" s="45" t="s">
        <v>2</v>
      </c>
      <c r="C2551" s="23">
        <v>300</v>
      </c>
    </row>
    <row r="2552" spans="1:3" ht="13.2" x14ac:dyDescent="0.25">
      <c r="A2552" s="45" t="s">
        <v>2617</v>
      </c>
      <c r="B2552" s="45" t="s">
        <v>2</v>
      </c>
      <c r="C2552" s="23">
        <v>250</v>
      </c>
    </row>
    <row r="2553" spans="1:3" ht="13.2" x14ac:dyDescent="0.25">
      <c r="A2553" s="45" t="s">
        <v>2618</v>
      </c>
      <c r="B2553" s="45" t="s">
        <v>2</v>
      </c>
      <c r="C2553" s="23">
        <v>250</v>
      </c>
    </row>
    <row r="2554" spans="1:3" ht="13.2" x14ac:dyDescent="0.25">
      <c r="A2554" s="45" t="s">
        <v>2619</v>
      </c>
      <c r="B2554" s="45" t="s">
        <v>2</v>
      </c>
      <c r="C2554" s="23">
        <v>900</v>
      </c>
    </row>
    <row r="2555" spans="1:3" ht="13.2" x14ac:dyDescent="0.25">
      <c r="A2555" s="45" t="s">
        <v>2620</v>
      </c>
      <c r="B2555" s="45" t="s">
        <v>2</v>
      </c>
      <c r="C2555" s="23">
        <v>425</v>
      </c>
    </row>
    <row r="2556" spans="1:3" ht="13.2" x14ac:dyDescent="0.25">
      <c r="A2556" s="45" t="s">
        <v>2621</v>
      </c>
      <c r="B2556" s="45" t="s">
        <v>2</v>
      </c>
      <c r="C2556" s="23">
        <v>1200</v>
      </c>
    </row>
    <row r="2557" spans="1:3" ht="13.2" x14ac:dyDescent="0.25">
      <c r="A2557" s="45" t="s">
        <v>2622</v>
      </c>
      <c r="B2557" s="45" t="s">
        <v>2</v>
      </c>
      <c r="C2557" s="23">
        <v>600</v>
      </c>
    </row>
    <row r="2558" spans="1:3" ht="13.2" x14ac:dyDescent="0.25">
      <c r="A2558" s="45" t="s">
        <v>2623</v>
      </c>
      <c r="B2558" s="45" t="s">
        <v>2</v>
      </c>
      <c r="C2558" s="23">
        <v>800</v>
      </c>
    </row>
    <row r="2559" spans="1:3" ht="13.2" x14ac:dyDescent="0.25">
      <c r="A2559" s="45" t="s">
        <v>2624</v>
      </c>
      <c r="B2559" s="45" t="s">
        <v>2</v>
      </c>
      <c r="C2559" s="23">
        <v>700</v>
      </c>
    </row>
    <row r="2560" spans="1:3" ht="13.2" x14ac:dyDescent="0.25">
      <c r="A2560" s="45" t="s">
        <v>2625</v>
      </c>
      <c r="B2560" s="45" t="s">
        <v>2</v>
      </c>
      <c r="C2560" s="23">
        <v>1050</v>
      </c>
    </row>
    <row r="2561" spans="1:3" ht="13.2" x14ac:dyDescent="0.25">
      <c r="A2561" s="45" t="s">
        <v>2626</v>
      </c>
      <c r="B2561" s="45" t="s">
        <v>2</v>
      </c>
      <c r="C2561" s="23">
        <v>250</v>
      </c>
    </row>
    <row r="2562" spans="1:3" ht="13.2" x14ac:dyDescent="0.25">
      <c r="A2562" s="45" t="s">
        <v>2627</v>
      </c>
      <c r="B2562" s="45" t="s">
        <v>2</v>
      </c>
      <c r="C2562" s="23">
        <v>425</v>
      </c>
    </row>
    <row r="2563" spans="1:3" ht="13.2" x14ac:dyDescent="0.25">
      <c r="A2563" s="45" t="s">
        <v>2628</v>
      </c>
      <c r="B2563" s="45" t="s">
        <v>2</v>
      </c>
      <c r="C2563" s="23">
        <v>350</v>
      </c>
    </row>
    <row r="2564" spans="1:3" ht="13.2" x14ac:dyDescent="0.25">
      <c r="A2564" s="45" t="s">
        <v>2629</v>
      </c>
      <c r="B2564" s="45" t="s">
        <v>2</v>
      </c>
      <c r="C2564" s="23">
        <v>1125</v>
      </c>
    </row>
    <row r="2565" spans="1:3" ht="13.2" x14ac:dyDescent="0.25">
      <c r="A2565" s="45" t="s">
        <v>2630</v>
      </c>
      <c r="B2565" s="45" t="s">
        <v>2</v>
      </c>
      <c r="C2565" s="23">
        <v>400</v>
      </c>
    </row>
    <row r="2566" spans="1:3" ht="13.2" x14ac:dyDescent="0.25">
      <c r="A2566" s="45" t="s">
        <v>2631</v>
      </c>
      <c r="B2566" s="45" t="s">
        <v>2</v>
      </c>
      <c r="C2566" s="23">
        <v>325</v>
      </c>
    </row>
    <row r="2567" spans="1:3" ht="13.2" x14ac:dyDescent="0.25">
      <c r="A2567" s="45" t="s">
        <v>2632</v>
      </c>
      <c r="B2567" s="45" t="s">
        <v>2</v>
      </c>
      <c r="C2567" s="23">
        <v>550</v>
      </c>
    </row>
    <row r="2568" spans="1:3" ht="13.2" x14ac:dyDescent="0.25">
      <c r="A2568" s="45" t="s">
        <v>2633</v>
      </c>
      <c r="B2568" s="45" t="s">
        <v>2</v>
      </c>
      <c r="C2568" s="23">
        <v>650</v>
      </c>
    </row>
    <row r="2569" spans="1:3" ht="13.2" x14ac:dyDescent="0.25">
      <c r="A2569" s="45" t="s">
        <v>2634</v>
      </c>
      <c r="B2569" s="45" t="s">
        <v>2</v>
      </c>
      <c r="C2569" s="23">
        <v>350</v>
      </c>
    </row>
    <row r="2570" spans="1:3" ht="13.2" x14ac:dyDescent="0.25">
      <c r="A2570" s="45" t="s">
        <v>2635</v>
      </c>
      <c r="B2570" s="45" t="s">
        <v>2</v>
      </c>
      <c r="C2570" s="23">
        <v>1225</v>
      </c>
    </row>
    <row r="2571" spans="1:3" ht="13.2" x14ac:dyDescent="0.25">
      <c r="A2571" s="45" t="s">
        <v>2636</v>
      </c>
      <c r="B2571" s="45" t="s">
        <v>2</v>
      </c>
      <c r="C2571" s="23">
        <v>675</v>
      </c>
    </row>
    <row r="2572" spans="1:3" ht="13.2" x14ac:dyDescent="0.25">
      <c r="A2572" s="45" t="s">
        <v>2637</v>
      </c>
      <c r="B2572" s="45" t="s">
        <v>2</v>
      </c>
      <c r="C2572" s="23">
        <v>250</v>
      </c>
    </row>
    <row r="2573" spans="1:3" ht="13.2" x14ac:dyDescent="0.25">
      <c r="A2573" s="45" t="s">
        <v>2638</v>
      </c>
      <c r="B2573" s="45" t="s">
        <v>2</v>
      </c>
      <c r="C2573" s="23">
        <v>300</v>
      </c>
    </row>
    <row r="2574" spans="1:3" ht="13.2" x14ac:dyDescent="0.25">
      <c r="A2574" s="45" t="s">
        <v>2639</v>
      </c>
      <c r="B2574" s="45" t="s">
        <v>2</v>
      </c>
      <c r="C2574" s="23">
        <v>450</v>
      </c>
    </row>
    <row r="2575" spans="1:3" ht="13.2" x14ac:dyDescent="0.25">
      <c r="A2575" s="45" t="s">
        <v>2640</v>
      </c>
      <c r="B2575" s="45" t="s">
        <v>2</v>
      </c>
      <c r="C2575" s="23">
        <v>500</v>
      </c>
    </row>
    <row r="2576" spans="1:3" ht="13.2" x14ac:dyDescent="0.25">
      <c r="A2576" s="45" t="s">
        <v>2641</v>
      </c>
      <c r="B2576" s="45" t="s">
        <v>2</v>
      </c>
      <c r="C2576" s="23">
        <v>975</v>
      </c>
    </row>
    <row r="2577" spans="1:3" ht="13.2" x14ac:dyDescent="0.25">
      <c r="A2577" s="45" t="s">
        <v>2642</v>
      </c>
      <c r="B2577" s="45" t="s">
        <v>2</v>
      </c>
      <c r="C2577" s="23">
        <v>325</v>
      </c>
    </row>
    <row r="2578" spans="1:3" ht="13.2" x14ac:dyDescent="0.25">
      <c r="A2578" s="45" t="s">
        <v>2643</v>
      </c>
      <c r="B2578" s="45" t="s">
        <v>2</v>
      </c>
      <c r="C2578" s="23">
        <v>350</v>
      </c>
    </row>
    <row r="2579" spans="1:3" ht="13.2" x14ac:dyDescent="0.25">
      <c r="A2579" s="45" t="s">
        <v>2644</v>
      </c>
      <c r="B2579" s="45" t="s">
        <v>2</v>
      </c>
      <c r="C2579" s="23">
        <v>500</v>
      </c>
    </row>
    <row r="2580" spans="1:3" ht="13.2" x14ac:dyDescent="0.25">
      <c r="A2580" s="45" t="s">
        <v>2645</v>
      </c>
      <c r="B2580" s="45" t="s">
        <v>2</v>
      </c>
      <c r="C2580" s="23">
        <v>400</v>
      </c>
    </row>
    <row r="2581" spans="1:3" ht="13.2" x14ac:dyDescent="0.25">
      <c r="A2581" s="45" t="s">
        <v>2646</v>
      </c>
      <c r="B2581" s="45" t="s">
        <v>2</v>
      </c>
      <c r="C2581" s="23">
        <v>275</v>
      </c>
    </row>
    <row r="2582" spans="1:3" ht="13.2" x14ac:dyDescent="0.25">
      <c r="A2582" s="45" t="s">
        <v>2647</v>
      </c>
      <c r="B2582" s="45" t="s">
        <v>2</v>
      </c>
      <c r="C2582" s="23">
        <v>300</v>
      </c>
    </row>
    <row r="2583" spans="1:3" ht="13.2" x14ac:dyDescent="0.25">
      <c r="A2583" s="45" t="s">
        <v>2648</v>
      </c>
      <c r="B2583" s="45" t="s">
        <v>2</v>
      </c>
      <c r="C2583" s="23">
        <v>275</v>
      </c>
    </row>
    <row r="2584" spans="1:3" ht="13.2" x14ac:dyDescent="0.25">
      <c r="A2584" s="45" t="s">
        <v>2649</v>
      </c>
      <c r="B2584" s="45" t="s">
        <v>2</v>
      </c>
      <c r="C2584" s="23">
        <v>275</v>
      </c>
    </row>
    <row r="2585" spans="1:3" ht="13.2" x14ac:dyDescent="0.25">
      <c r="A2585" s="45" t="s">
        <v>2650</v>
      </c>
      <c r="B2585" s="45" t="s">
        <v>2</v>
      </c>
      <c r="C2585" s="23">
        <v>275</v>
      </c>
    </row>
    <row r="2586" spans="1:3" ht="13.2" x14ac:dyDescent="0.25">
      <c r="A2586" s="45" t="s">
        <v>2651</v>
      </c>
      <c r="B2586" s="45" t="s">
        <v>2</v>
      </c>
      <c r="C2586" s="23">
        <v>600</v>
      </c>
    </row>
    <row r="2587" spans="1:3" ht="13.2" x14ac:dyDescent="0.25">
      <c r="A2587" s="45" t="s">
        <v>2652</v>
      </c>
      <c r="B2587" s="45" t="s">
        <v>2</v>
      </c>
      <c r="C2587" s="23">
        <v>150</v>
      </c>
    </row>
    <row r="2588" spans="1:3" ht="13.2" x14ac:dyDescent="0.25">
      <c r="A2588" s="45" t="s">
        <v>2653</v>
      </c>
      <c r="B2588" s="45" t="s">
        <v>2</v>
      </c>
      <c r="C2588" s="23">
        <v>150</v>
      </c>
    </row>
    <row r="2589" spans="1:3" ht="13.2" x14ac:dyDescent="0.25">
      <c r="A2589" s="45" t="s">
        <v>2654</v>
      </c>
      <c r="B2589" s="45" t="s">
        <v>2</v>
      </c>
      <c r="C2589" s="23">
        <v>625</v>
      </c>
    </row>
    <row r="2590" spans="1:3" ht="13.2" x14ac:dyDescent="0.25">
      <c r="A2590" s="45" t="s">
        <v>2655</v>
      </c>
      <c r="B2590" s="45" t="s">
        <v>2</v>
      </c>
      <c r="C2590" s="23">
        <v>550</v>
      </c>
    </row>
    <row r="2591" spans="1:3" ht="13.2" x14ac:dyDescent="0.25">
      <c r="A2591" s="45" t="s">
        <v>2656</v>
      </c>
      <c r="B2591" s="45" t="s">
        <v>2</v>
      </c>
      <c r="C2591" s="23">
        <v>550</v>
      </c>
    </row>
    <row r="2592" spans="1:3" ht="13.2" x14ac:dyDescent="0.25">
      <c r="A2592" s="45" t="s">
        <v>2657</v>
      </c>
      <c r="B2592" s="45" t="s">
        <v>2</v>
      </c>
      <c r="C2592" s="23">
        <v>150</v>
      </c>
    </row>
    <row r="2593" spans="1:3" ht="13.2" x14ac:dyDescent="0.25">
      <c r="A2593" s="45" t="s">
        <v>2658</v>
      </c>
      <c r="B2593" s="45" t="s">
        <v>2</v>
      </c>
      <c r="C2593" s="23">
        <v>300</v>
      </c>
    </row>
    <row r="2594" spans="1:3" ht="13.2" x14ac:dyDescent="0.25">
      <c r="A2594" s="45" t="s">
        <v>2659</v>
      </c>
      <c r="B2594" s="45" t="s">
        <v>2</v>
      </c>
      <c r="C2594" s="23">
        <v>475</v>
      </c>
    </row>
    <row r="2595" spans="1:3" ht="13.2" x14ac:dyDescent="0.25">
      <c r="A2595" s="45" t="s">
        <v>2660</v>
      </c>
      <c r="B2595" s="45" t="s">
        <v>2</v>
      </c>
      <c r="C2595" s="23">
        <v>150</v>
      </c>
    </row>
    <row r="2596" spans="1:3" ht="13.2" x14ac:dyDescent="0.25">
      <c r="A2596" s="45" t="s">
        <v>2661</v>
      </c>
      <c r="B2596" s="45" t="s">
        <v>2</v>
      </c>
      <c r="C2596" s="23">
        <v>375</v>
      </c>
    </row>
    <row r="2597" spans="1:3" ht="13.2" x14ac:dyDescent="0.25">
      <c r="A2597" s="45" t="s">
        <v>2662</v>
      </c>
      <c r="B2597" s="45" t="s">
        <v>2</v>
      </c>
      <c r="C2597" s="23">
        <v>200</v>
      </c>
    </row>
    <row r="2598" spans="1:3" ht="13.2" x14ac:dyDescent="0.25">
      <c r="A2598" s="45" t="s">
        <v>2663</v>
      </c>
      <c r="B2598" s="45" t="s">
        <v>2</v>
      </c>
      <c r="C2598" s="23">
        <v>500</v>
      </c>
    </row>
    <row r="2599" spans="1:3" ht="13.2" x14ac:dyDescent="0.25">
      <c r="A2599" s="45" t="s">
        <v>2664</v>
      </c>
      <c r="B2599" s="45" t="s">
        <v>2</v>
      </c>
      <c r="C2599" s="23">
        <v>250</v>
      </c>
    </row>
    <row r="2600" spans="1:3" ht="13.2" x14ac:dyDescent="0.25">
      <c r="A2600" s="45" t="s">
        <v>2665</v>
      </c>
      <c r="B2600" s="45" t="s">
        <v>2</v>
      </c>
      <c r="C2600" s="23">
        <v>275</v>
      </c>
    </row>
    <row r="2601" spans="1:3" ht="13.2" x14ac:dyDescent="0.25">
      <c r="A2601" s="45" t="s">
        <v>2666</v>
      </c>
      <c r="B2601" s="45" t="s">
        <v>2</v>
      </c>
      <c r="C2601" s="23">
        <v>250</v>
      </c>
    </row>
    <row r="2602" spans="1:3" ht="13.2" x14ac:dyDescent="0.25">
      <c r="A2602" s="45" t="s">
        <v>2667</v>
      </c>
      <c r="B2602" s="45" t="s">
        <v>2</v>
      </c>
      <c r="C2602" s="23">
        <v>150</v>
      </c>
    </row>
    <row r="2603" spans="1:3" ht="13.2" x14ac:dyDescent="0.25">
      <c r="A2603" s="45" t="s">
        <v>2668</v>
      </c>
      <c r="B2603" s="45" t="s">
        <v>2</v>
      </c>
      <c r="C2603" s="23">
        <v>225</v>
      </c>
    </row>
    <row r="2604" spans="1:3" ht="13.2" x14ac:dyDescent="0.25">
      <c r="A2604" s="45" t="s">
        <v>2669</v>
      </c>
      <c r="B2604" s="45" t="s">
        <v>2</v>
      </c>
      <c r="C2604" s="23">
        <v>300</v>
      </c>
    </row>
    <row r="2605" spans="1:3" ht="13.2" x14ac:dyDescent="0.25">
      <c r="A2605" s="45" t="s">
        <v>2670</v>
      </c>
      <c r="B2605" s="45" t="s">
        <v>2</v>
      </c>
      <c r="C2605" s="23">
        <v>325</v>
      </c>
    </row>
    <row r="2606" spans="1:3" ht="13.2" x14ac:dyDescent="0.25">
      <c r="A2606" s="45" t="s">
        <v>2671</v>
      </c>
      <c r="B2606" s="45" t="s">
        <v>2</v>
      </c>
      <c r="C2606" s="23">
        <v>400</v>
      </c>
    </row>
    <row r="2607" spans="1:3" ht="13.2" x14ac:dyDescent="0.25">
      <c r="A2607" s="45" t="s">
        <v>2672</v>
      </c>
      <c r="B2607" s="45" t="s">
        <v>2</v>
      </c>
      <c r="C2607" s="23">
        <v>775</v>
      </c>
    </row>
    <row r="2608" spans="1:3" ht="13.2" x14ac:dyDescent="0.25">
      <c r="A2608" s="45" t="s">
        <v>2673</v>
      </c>
      <c r="B2608" s="45" t="s">
        <v>2</v>
      </c>
      <c r="C2608" s="23">
        <v>150</v>
      </c>
    </row>
    <row r="2609" spans="1:3" ht="13.2" x14ac:dyDescent="0.25">
      <c r="A2609" s="45" t="s">
        <v>2674</v>
      </c>
      <c r="B2609" s="45" t="s">
        <v>2</v>
      </c>
      <c r="C2609" s="23">
        <v>150</v>
      </c>
    </row>
    <row r="2610" spans="1:3" ht="13.2" x14ac:dyDescent="0.25">
      <c r="A2610" s="45" t="s">
        <v>2675</v>
      </c>
      <c r="B2610" s="45" t="s">
        <v>2</v>
      </c>
      <c r="C2610" s="23">
        <v>425</v>
      </c>
    </row>
    <row r="2611" spans="1:3" ht="13.2" x14ac:dyDescent="0.25">
      <c r="A2611" s="45" t="s">
        <v>2676</v>
      </c>
      <c r="B2611" s="45" t="s">
        <v>2</v>
      </c>
      <c r="C2611" s="23">
        <v>275</v>
      </c>
    </row>
    <row r="2612" spans="1:3" ht="13.2" x14ac:dyDescent="0.25">
      <c r="A2612" s="45" t="s">
        <v>2677</v>
      </c>
      <c r="B2612" s="45" t="s">
        <v>2</v>
      </c>
      <c r="C2612" s="23">
        <v>150</v>
      </c>
    </row>
    <row r="2613" spans="1:3" ht="13.2" x14ac:dyDescent="0.25">
      <c r="A2613" s="45" t="s">
        <v>2678</v>
      </c>
      <c r="B2613" s="45" t="s">
        <v>2</v>
      </c>
      <c r="C2613" s="23">
        <v>325</v>
      </c>
    </row>
    <row r="2614" spans="1:3" ht="13.2" x14ac:dyDescent="0.25">
      <c r="A2614" s="45" t="s">
        <v>2679</v>
      </c>
      <c r="B2614" s="45" t="s">
        <v>2</v>
      </c>
      <c r="C2614" s="23">
        <v>600</v>
      </c>
    </row>
    <row r="2615" spans="1:3" ht="13.2" x14ac:dyDescent="0.25">
      <c r="A2615" s="45" t="s">
        <v>2680</v>
      </c>
      <c r="B2615" s="45" t="s">
        <v>2</v>
      </c>
      <c r="C2615" s="23">
        <v>300</v>
      </c>
    </row>
    <row r="2616" spans="1:3" ht="13.2" x14ac:dyDescent="0.25">
      <c r="A2616" s="45" t="s">
        <v>2681</v>
      </c>
      <c r="B2616" s="45" t="s">
        <v>2</v>
      </c>
      <c r="C2616" s="23">
        <v>375</v>
      </c>
    </row>
    <row r="2617" spans="1:3" ht="13.2" x14ac:dyDescent="0.25">
      <c r="A2617" s="45" t="s">
        <v>2682</v>
      </c>
      <c r="B2617" s="45" t="s">
        <v>2</v>
      </c>
      <c r="C2617" s="23">
        <v>275</v>
      </c>
    </row>
    <row r="2618" spans="1:3" ht="13.2" x14ac:dyDescent="0.25">
      <c r="A2618" s="45" t="s">
        <v>2683</v>
      </c>
      <c r="B2618" s="45" t="s">
        <v>2</v>
      </c>
      <c r="C2618" s="23">
        <v>150</v>
      </c>
    </row>
    <row r="2619" spans="1:3" ht="13.2" x14ac:dyDescent="0.25">
      <c r="A2619" s="45" t="s">
        <v>2684</v>
      </c>
      <c r="B2619" s="45" t="s">
        <v>2</v>
      </c>
      <c r="C2619" s="23">
        <v>375</v>
      </c>
    </row>
    <row r="2620" spans="1:3" ht="13.2" x14ac:dyDescent="0.25">
      <c r="A2620" s="45" t="s">
        <v>2685</v>
      </c>
      <c r="B2620" s="45" t="s">
        <v>2</v>
      </c>
      <c r="C2620" s="23">
        <v>450</v>
      </c>
    </row>
    <row r="2621" spans="1:3" ht="13.2" x14ac:dyDescent="0.25">
      <c r="A2621" s="45" t="s">
        <v>2686</v>
      </c>
      <c r="B2621" s="45" t="s">
        <v>2</v>
      </c>
      <c r="C2621" s="23">
        <v>250</v>
      </c>
    </row>
    <row r="2622" spans="1:3" ht="13.2" x14ac:dyDescent="0.25">
      <c r="A2622" s="45" t="s">
        <v>2687</v>
      </c>
      <c r="B2622" s="45" t="s">
        <v>2</v>
      </c>
      <c r="C2622" s="23">
        <v>900</v>
      </c>
    </row>
    <row r="2623" spans="1:3" ht="13.2" x14ac:dyDescent="0.25">
      <c r="A2623" s="45" t="s">
        <v>2688</v>
      </c>
      <c r="B2623" s="45" t="s">
        <v>2</v>
      </c>
      <c r="C2623" s="23">
        <v>450</v>
      </c>
    </row>
    <row r="2624" spans="1:3" ht="13.2" x14ac:dyDescent="0.25">
      <c r="A2624" s="45" t="s">
        <v>2689</v>
      </c>
      <c r="B2624" s="45" t="s">
        <v>2</v>
      </c>
      <c r="C2624" s="23">
        <v>475</v>
      </c>
    </row>
    <row r="2625" spans="1:3" ht="13.2" x14ac:dyDescent="0.25">
      <c r="A2625" s="45" t="s">
        <v>2690</v>
      </c>
      <c r="B2625" s="45" t="s">
        <v>2</v>
      </c>
      <c r="C2625" s="23">
        <v>1000</v>
      </c>
    </row>
    <row r="2626" spans="1:3" ht="13.2" x14ac:dyDescent="0.25">
      <c r="A2626" s="45" t="s">
        <v>2691</v>
      </c>
      <c r="B2626" s="45" t="s">
        <v>2</v>
      </c>
      <c r="C2626" s="23">
        <v>850</v>
      </c>
    </row>
    <row r="2627" spans="1:3" ht="13.2" x14ac:dyDescent="0.25">
      <c r="A2627" s="45" t="s">
        <v>2692</v>
      </c>
      <c r="B2627" s="45" t="s">
        <v>2</v>
      </c>
      <c r="C2627" s="23">
        <v>150</v>
      </c>
    </row>
    <row r="2628" spans="1:3" ht="13.2" x14ac:dyDescent="0.25">
      <c r="A2628" s="45" t="s">
        <v>2693</v>
      </c>
      <c r="B2628" s="45" t="s">
        <v>2</v>
      </c>
      <c r="C2628" s="23">
        <v>225</v>
      </c>
    </row>
    <row r="2629" spans="1:3" ht="13.2" x14ac:dyDescent="0.25">
      <c r="A2629" s="45" t="s">
        <v>2694</v>
      </c>
      <c r="B2629" s="45" t="s">
        <v>2</v>
      </c>
      <c r="C2629" s="23">
        <v>150</v>
      </c>
    </row>
    <row r="2630" spans="1:3" ht="13.2" x14ac:dyDescent="0.25">
      <c r="A2630" s="45" t="s">
        <v>2695</v>
      </c>
      <c r="B2630" s="45" t="s">
        <v>2</v>
      </c>
      <c r="C2630" s="23">
        <v>350</v>
      </c>
    </row>
    <row r="2631" spans="1:3" ht="13.2" x14ac:dyDescent="0.25">
      <c r="A2631" s="45" t="s">
        <v>2696</v>
      </c>
      <c r="B2631" s="45" t="s">
        <v>2</v>
      </c>
      <c r="C2631" s="23">
        <v>600</v>
      </c>
    </row>
    <row r="2632" spans="1:3" ht="13.2" x14ac:dyDescent="0.25">
      <c r="A2632" s="45" t="s">
        <v>2697</v>
      </c>
      <c r="B2632" s="45" t="s">
        <v>2</v>
      </c>
      <c r="C2632" s="23">
        <v>275</v>
      </c>
    </row>
    <row r="2633" spans="1:3" ht="13.2" x14ac:dyDescent="0.25">
      <c r="A2633" s="45" t="s">
        <v>2698</v>
      </c>
      <c r="B2633" s="45" t="s">
        <v>2</v>
      </c>
      <c r="C2633" s="23">
        <v>275</v>
      </c>
    </row>
    <row r="2634" spans="1:3" ht="13.2" x14ac:dyDescent="0.25">
      <c r="A2634" s="45" t="s">
        <v>2699</v>
      </c>
      <c r="B2634" s="45" t="s">
        <v>2</v>
      </c>
      <c r="C2634" s="23">
        <v>275</v>
      </c>
    </row>
    <row r="2635" spans="1:3" ht="13.2" x14ac:dyDescent="0.25">
      <c r="A2635" s="45" t="s">
        <v>2700</v>
      </c>
      <c r="B2635" s="45" t="s">
        <v>2</v>
      </c>
      <c r="C2635" s="23">
        <v>250</v>
      </c>
    </row>
    <row r="2636" spans="1:3" ht="13.2" x14ac:dyDescent="0.25">
      <c r="A2636" s="45" t="s">
        <v>2701</v>
      </c>
      <c r="B2636" s="45" t="s">
        <v>2</v>
      </c>
      <c r="C2636" s="23">
        <v>600</v>
      </c>
    </row>
    <row r="2637" spans="1:3" ht="13.2" x14ac:dyDescent="0.25">
      <c r="A2637" s="45" t="s">
        <v>2702</v>
      </c>
      <c r="B2637" s="45" t="s">
        <v>2</v>
      </c>
      <c r="C2637" s="23">
        <v>425</v>
      </c>
    </row>
    <row r="2638" spans="1:3" ht="13.2" x14ac:dyDescent="0.25">
      <c r="A2638" s="45" t="s">
        <v>2703</v>
      </c>
      <c r="B2638" s="45" t="s">
        <v>2</v>
      </c>
      <c r="C2638" s="23">
        <v>350</v>
      </c>
    </row>
    <row r="2639" spans="1:3" ht="13.2" x14ac:dyDescent="0.25">
      <c r="A2639" s="45" t="s">
        <v>2704</v>
      </c>
      <c r="B2639" s="45" t="s">
        <v>2</v>
      </c>
      <c r="C2639" s="23">
        <v>575</v>
      </c>
    </row>
    <row r="2640" spans="1:3" ht="13.2" x14ac:dyDescent="0.25">
      <c r="A2640" s="45" t="s">
        <v>2705</v>
      </c>
      <c r="B2640" s="45" t="s">
        <v>2</v>
      </c>
      <c r="C2640" s="23">
        <v>475</v>
      </c>
    </row>
    <row r="2641" spans="1:3" ht="13.2" x14ac:dyDescent="0.25">
      <c r="A2641" s="45" t="s">
        <v>2706</v>
      </c>
      <c r="B2641" s="45" t="s">
        <v>2</v>
      </c>
      <c r="C2641" s="23">
        <v>475</v>
      </c>
    </row>
    <row r="2642" spans="1:3" ht="13.2" x14ac:dyDescent="0.25">
      <c r="A2642" s="45" t="s">
        <v>2707</v>
      </c>
      <c r="B2642" s="45" t="s">
        <v>2</v>
      </c>
      <c r="C2642" s="23">
        <v>350</v>
      </c>
    </row>
    <row r="2643" spans="1:3" ht="13.2" x14ac:dyDescent="0.25">
      <c r="A2643" s="45" t="s">
        <v>2708</v>
      </c>
      <c r="B2643" s="45" t="s">
        <v>2</v>
      </c>
      <c r="C2643" s="23">
        <v>150</v>
      </c>
    </row>
    <row r="2644" spans="1:3" ht="13.2" x14ac:dyDescent="0.25">
      <c r="A2644" s="45" t="s">
        <v>2709</v>
      </c>
      <c r="B2644" s="45" t="s">
        <v>2</v>
      </c>
      <c r="C2644" s="23">
        <v>275</v>
      </c>
    </row>
    <row r="2645" spans="1:3" ht="13.2" x14ac:dyDescent="0.25">
      <c r="A2645" s="45" t="s">
        <v>2710</v>
      </c>
      <c r="B2645" s="45" t="s">
        <v>2</v>
      </c>
      <c r="C2645" s="23">
        <v>250</v>
      </c>
    </row>
    <row r="2646" spans="1:3" ht="13.2" x14ac:dyDescent="0.25">
      <c r="A2646" s="45" t="s">
        <v>2711</v>
      </c>
      <c r="B2646" s="45" t="s">
        <v>2</v>
      </c>
      <c r="C2646" s="23">
        <v>700</v>
      </c>
    </row>
    <row r="2647" spans="1:3" ht="13.2" x14ac:dyDescent="0.25">
      <c r="A2647" s="45" t="s">
        <v>2712</v>
      </c>
      <c r="B2647" s="45" t="s">
        <v>2</v>
      </c>
      <c r="C2647" s="23">
        <v>650</v>
      </c>
    </row>
    <row r="2648" spans="1:3" ht="13.2" x14ac:dyDescent="0.25">
      <c r="A2648" s="45" t="s">
        <v>2713</v>
      </c>
      <c r="B2648" s="45" t="s">
        <v>2</v>
      </c>
      <c r="C2648" s="23">
        <v>650</v>
      </c>
    </row>
    <row r="2649" spans="1:3" ht="13.2" x14ac:dyDescent="0.25">
      <c r="A2649" s="45" t="s">
        <v>2714</v>
      </c>
      <c r="B2649" s="45" t="s">
        <v>2</v>
      </c>
      <c r="C2649" s="23">
        <v>150</v>
      </c>
    </row>
    <row r="2650" spans="1:3" ht="13.2" x14ac:dyDescent="0.25">
      <c r="A2650" s="45" t="s">
        <v>2715</v>
      </c>
      <c r="B2650" s="45" t="s">
        <v>2</v>
      </c>
      <c r="C2650" s="23">
        <v>500</v>
      </c>
    </row>
    <row r="2651" spans="1:3" ht="13.2" x14ac:dyDescent="0.25">
      <c r="A2651" s="45" t="s">
        <v>2716</v>
      </c>
      <c r="B2651" s="45" t="s">
        <v>2</v>
      </c>
      <c r="C2651" s="23">
        <v>550</v>
      </c>
    </row>
    <row r="2652" spans="1:3" ht="13.2" x14ac:dyDescent="0.25">
      <c r="A2652" s="45" t="s">
        <v>2717</v>
      </c>
      <c r="B2652" s="45" t="s">
        <v>2</v>
      </c>
      <c r="C2652" s="23">
        <v>250</v>
      </c>
    </row>
    <row r="2653" spans="1:3" ht="13.2" x14ac:dyDescent="0.25">
      <c r="A2653" s="45" t="s">
        <v>2718</v>
      </c>
      <c r="B2653" s="45" t="s">
        <v>2</v>
      </c>
      <c r="C2653" s="23">
        <v>150</v>
      </c>
    </row>
    <row r="2654" spans="1:3" ht="13.2" x14ac:dyDescent="0.25">
      <c r="A2654" s="45" t="s">
        <v>2719</v>
      </c>
      <c r="B2654" s="45" t="s">
        <v>2</v>
      </c>
      <c r="C2654" s="23">
        <v>150</v>
      </c>
    </row>
    <row r="2655" spans="1:3" ht="13.2" x14ac:dyDescent="0.25">
      <c r="A2655" s="45" t="s">
        <v>2720</v>
      </c>
      <c r="B2655" s="45" t="s">
        <v>2</v>
      </c>
      <c r="C2655" s="23">
        <v>150</v>
      </c>
    </row>
    <row r="2656" spans="1:3" ht="13.2" x14ac:dyDescent="0.25">
      <c r="A2656" s="45" t="s">
        <v>2721</v>
      </c>
      <c r="B2656" s="45" t="s">
        <v>2</v>
      </c>
      <c r="C2656" s="23">
        <v>825</v>
      </c>
    </row>
    <row r="2657" spans="1:3" ht="13.2" x14ac:dyDescent="0.25">
      <c r="A2657" s="45" t="s">
        <v>2722</v>
      </c>
      <c r="B2657" s="45" t="s">
        <v>2</v>
      </c>
      <c r="C2657" s="23">
        <v>250</v>
      </c>
    </row>
    <row r="2658" spans="1:3" ht="13.2" x14ac:dyDescent="0.25">
      <c r="A2658" s="45" t="s">
        <v>2723</v>
      </c>
      <c r="B2658" s="45" t="s">
        <v>2</v>
      </c>
      <c r="C2658" s="23">
        <v>150</v>
      </c>
    </row>
    <row r="2659" spans="1:3" ht="13.2" x14ac:dyDescent="0.25">
      <c r="A2659" s="45" t="s">
        <v>2724</v>
      </c>
      <c r="B2659" s="45" t="s">
        <v>2</v>
      </c>
      <c r="C2659" s="23">
        <v>150</v>
      </c>
    </row>
    <row r="2660" spans="1:3" ht="13.2" x14ac:dyDescent="0.25">
      <c r="A2660" s="45" t="s">
        <v>2725</v>
      </c>
      <c r="B2660" s="45" t="s">
        <v>2</v>
      </c>
      <c r="C2660" s="23">
        <v>350</v>
      </c>
    </row>
    <row r="2661" spans="1:3" ht="13.2" x14ac:dyDescent="0.25">
      <c r="A2661" s="45" t="s">
        <v>2726</v>
      </c>
      <c r="B2661" s="45" t="s">
        <v>2</v>
      </c>
      <c r="C2661" s="23">
        <v>425</v>
      </c>
    </row>
    <row r="2662" spans="1:3" ht="13.2" x14ac:dyDescent="0.25">
      <c r="A2662" s="45" t="s">
        <v>2727</v>
      </c>
      <c r="B2662" s="45" t="s">
        <v>2</v>
      </c>
      <c r="C2662" s="23">
        <v>375</v>
      </c>
    </row>
    <row r="2663" spans="1:3" ht="13.2" x14ac:dyDescent="0.25">
      <c r="A2663" s="45" t="s">
        <v>2728</v>
      </c>
      <c r="B2663" s="45" t="s">
        <v>2</v>
      </c>
      <c r="C2663" s="23">
        <v>375</v>
      </c>
    </row>
    <row r="2664" spans="1:3" ht="13.2" x14ac:dyDescent="0.25">
      <c r="A2664" s="45" t="s">
        <v>2729</v>
      </c>
      <c r="B2664" s="45" t="s">
        <v>2</v>
      </c>
      <c r="C2664" s="23">
        <v>550</v>
      </c>
    </row>
    <row r="2665" spans="1:3" ht="13.2" x14ac:dyDescent="0.25">
      <c r="A2665" s="45" t="s">
        <v>2730</v>
      </c>
      <c r="B2665" s="45" t="s">
        <v>2</v>
      </c>
      <c r="C2665" s="23">
        <v>400</v>
      </c>
    </row>
    <row r="2666" spans="1:3" ht="13.2" x14ac:dyDescent="0.25">
      <c r="A2666" s="45" t="s">
        <v>2731</v>
      </c>
      <c r="B2666" s="45" t="s">
        <v>2</v>
      </c>
      <c r="C2666" s="23">
        <v>250</v>
      </c>
    </row>
    <row r="2667" spans="1:3" ht="13.2" x14ac:dyDescent="0.25">
      <c r="A2667" s="45" t="s">
        <v>2732</v>
      </c>
      <c r="B2667" s="45" t="s">
        <v>2</v>
      </c>
      <c r="C2667" s="23">
        <v>1400</v>
      </c>
    </row>
    <row r="2668" spans="1:3" ht="13.2" x14ac:dyDescent="0.25">
      <c r="A2668" s="45" t="s">
        <v>2733</v>
      </c>
      <c r="B2668" s="45" t="s">
        <v>2</v>
      </c>
      <c r="C2668" s="23">
        <v>550</v>
      </c>
    </row>
    <row r="2669" spans="1:3" ht="13.2" x14ac:dyDescent="0.25">
      <c r="A2669" s="45" t="s">
        <v>2734</v>
      </c>
      <c r="B2669" s="45" t="s">
        <v>2</v>
      </c>
      <c r="C2669" s="23">
        <v>1000</v>
      </c>
    </row>
    <row r="2670" spans="1:3" ht="13.2" x14ac:dyDescent="0.25">
      <c r="A2670" s="45" t="s">
        <v>2735</v>
      </c>
      <c r="B2670" s="45" t="s">
        <v>2</v>
      </c>
      <c r="C2670" s="23">
        <v>250</v>
      </c>
    </row>
    <row r="2671" spans="1:3" ht="13.2" x14ac:dyDescent="0.25">
      <c r="A2671" s="45" t="s">
        <v>2736</v>
      </c>
      <c r="B2671" s="45" t="s">
        <v>2</v>
      </c>
      <c r="C2671" s="23">
        <v>875</v>
      </c>
    </row>
    <row r="2672" spans="1:3" ht="13.2" x14ac:dyDescent="0.25">
      <c r="A2672" s="45" t="s">
        <v>2737</v>
      </c>
      <c r="B2672" s="45" t="s">
        <v>2</v>
      </c>
      <c r="C2672" s="23">
        <v>675</v>
      </c>
    </row>
    <row r="2673" spans="1:3" ht="13.2" x14ac:dyDescent="0.25">
      <c r="A2673" s="45" t="s">
        <v>2738</v>
      </c>
      <c r="B2673" s="45" t="s">
        <v>2</v>
      </c>
      <c r="C2673" s="23">
        <v>400</v>
      </c>
    </row>
    <row r="2674" spans="1:3" ht="13.2" x14ac:dyDescent="0.25">
      <c r="A2674" s="45" t="s">
        <v>2739</v>
      </c>
      <c r="B2674" s="45" t="s">
        <v>2</v>
      </c>
      <c r="C2674" s="23">
        <v>900</v>
      </c>
    </row>
    <row r="2675" spans="1:3" ht="13.2" x14ac:dyDescent="0.25">
      <c r="A2675" s="45" t="s">
        <v>2740</v>
      </c>
      <c r="B2675" s="45" t="s">
        <v>2</v>
      </c>
      <c r="C2675" s="23">
        <v>375</v>
      </c>
    </row>
    <row r="2676" spans="1:3" ht="13.2" x14ac:dyDescent="0.25">
      <c r="A2676" s="45" t="s">
        <v>2741</v>
      </c>
      <c r="B2676" s="45" t="s">
        <v>2</v>
      </c>
      <c r="C2676" s="23">
        <v>400</v>
      </c>
    </row>
    <row r="2677" spans="1:3" ht="13.2" x14ac:dyDescent="0.25">
      <c r="A2677" s="45" t="s">
        <v>2742</v>
      </c>
      <c r="B2677" s="45" t="s">
        <v>2</v>
      </c>
      <c r="C2677" s="23">
        <v>850</v>
      </c>
    </row>
    <row r="2678" spans="1:3" ht="13.2" x14ac:dyDescent="0.25">
      <c r="A2678" s="45" t="s">
        <v>2743</v>
      </c>
      <c r="B2678" s="45" t="s">
        <v>2</v>
      </c>
      <c r="C2678" s="23">
        <v>375</v>
      </c>
    </row>
    <row r="2679" spans="1:3" ht="13.2" x14ac:dyDescent="0.25">
      <c r="A2679" s="45" t="s">
        <v>2744</v>
      </c>
      <c r="B2679" s="45" t="s">
        <v>2</v>
      </c>
      <c r="C2679" s="23">
        <v>350</v>
      </c>
    </row>
    <row r="2680" spans="1:3" ht="13.2" x14ac:dyDescent="0.25">
      <c r="A2680" s="45" t="s">
        <v>2745</v>
      </c>
      <c r="B2680" s="45" t="s">
        <v>2</v>
      </c>
      <c r="C2680" s="23">
        <v>550</v>
      </c>
    </row>
    <row r="2681" spans="1:3" ht="13.2" x14ac:dyDescent="0.25">
      <c r="A2681" s="45" t="s">
        <v>2746</v>
      </c>
      <c r="B2681" s="45" t="s">
        <v>2</v>
      </c>
      <c r="C2681" s="23">
        <v>775</v>
      </c>
    </row>
    <row r="2682" spans="1:3" ht="13.2" x14ac:dyDescent="0.25">
      <c r="A2682" s="45" t="s">
        <v>2747</v>
      </c>
      <c r="B2682" s="45" t="s">
        <v>2</v>
      </c>
      <c r="C2682" s="23">
        <v>875</v>
      </c>
    </row>
    <row r="2683" spans="1:3" ht="13.2" x14ac:dyDescent="0.25">
      <c r="A2683" s="45" t="s">
        <v>2748</v>
      </c>
      <c r="B2683" s="45" t="s">
        <v>2</v>
      </c>
      <c r="C2683" s="23">
        <v>500</v>
      </c>
    </row>
    <row r="2684" spans="1:3" ht="13.2" x14ac:dyDescent="0.25">
      <c r="A2684" s="45" t="s">
        <v>2749</v>
      </c>
      <c r="B2684" s="45" t="s">
        <v>2</v>
      </c>
      <c r="C2684" s="23">
        <v>700</v>
      </c>
    </row>
    <row r="2685" spans="1:3" ht="13.2" x14ac:dyDescent="0.25">
      <c r="A2685" s="45" t="s">
        <v>2750</v>
      </c>
      <c r="B2685" s="45" t="s">
        <v>2</v>
      </c>
      <c r="C2685" s="23">
        <v>550</v>
      </c>
    </row>
    <row r="2686" spans="1:3" ht="13.2" x14ac:dyDescent="0.25">
      <c r="A2686" s="45" t="s">
        <v>2751</v>
      </c>
      <c r="B2686" s="45" t="s">
        <v>2</v>
      </c>
      <c r="C2686" s="23">
        <v>600</v>
      </c>
    </row>
    <row r="2687" spans="1:3" ht="13.2" x14ac:dyDescent="0.25">
      <c r="A2687" s="45" t="s">
        <v>2752</v>
      </c>
      <c r="B2687" s="45" t="s">
        <v>2</v>
      </c>
      <c r="C2687" s="23">
        <v>625</v>
      </c>
    </row>
    <row r="2688" spans="1:3" ht="13.2" x14ac:dyDescent="0.25">
      <c r="A2688" s="45" t="s">
        <v>2753</v>
      </c>
      <c r="B2688" s="45" t="s">
        <v>2</v>
      </c>
      <c r="C2688" s="23">
        <v>475</v>
      </c>
    </row>
    <row r="2689" spans="1:3" ht="13.2" x14ac:dyDescent="0.25">
      <c r="A2689" s="45" t="s">
        <v>2754</v>
      </c>
      <c r="B2689" s="45" t="s">
        <v>2</v>
      </c>
      <c r="C2689" s="23">
        <v>475</v>
      </c>
    </row>
    <row r="2690" spans="1:3" ht="13.2" x14ac:dyDescent="0.25">
      <c r="A2690" s="45" t="s">
        <v>2755</v>
      </c>
      <c r="B2690" s="45" t="s">
        <v>2</v>
      </c>
      <c r="C2690" s="23">
        <v>600</v>
      </c>
    </row>
    <row r="2691" spans="1:3" ht="13.2" x14ac:dyDescent="0.25">
      <c r="A2691" s="45" t="s">
        <v>2756</v>
      </c>
      <c r="B2691" s="45" t="s">
        <v>2</v>
      </c>
      <c r="C2691" s="23">
        <v>550</v>
      </c>
    </row>
    <row r="2692" spans="1:3" ht="13.2" x14ac:dyDescent="0.25">
      <c r="A2692" s="45" t="s">
        <v>2757</v>
      </c>
      <c r="B2692" s="45" t="s">
        <v>2</v>
      </c>
      <c r="C2692" s="23">
        <v>1025</v>
      </c>
    </row>
    <row r="2693" spans="1:3" ht="13.2" x14ac:dyDescent="0.25">
      <c r="A2693" s="45" t="s">
        <v>2758</v>
      </c>
      <c r="B2693" s="45" t="s">
        <v>2</v>
      </c>
      <c r="C2693" s="23">
        <v>1100</v>
      </c>
    </row>
    <row r="2694" spans="1:3" ht="13.2" x14ac:dyDescent="0.25">
      <c r="A2694" s="45" t="s">
        <v>2759</v>
      </c>
      <c r="B2694" s="45" t="s">
        <v>2</v>
      </c>
      <c r="C2694" s="23">
        <v>625</v>
      </c>
    </row>
    <row r="2695" spans="1:3" ht="13.2" x14ac:dyDescent="0.25">
      <c r="A2695" s="45" t="s">
        <v>2760</v>
      </c>
      <c r="B2695" s="45" t="s">
        <v>2</v>
      </c>
      <c r="C2695" s="23">
        <v>525</v>
      </c>
    </row>
    <row r="2696" spans="1:3" ht="13.2" x14ac:dyDescent="0.25">
      <c r="A2696" s="45" t="s">
        <v>2761</v>
      </c>
      <c r="B2696" s="45" t="s">
        <v>2</v>
      </c>
      <c r="C2696" s="23">
        <v>525</v>
      </c>
    </row>
    <row r="2697" spans="1:3" ht="13.2" x14ac:dyDescent="0.25">
      <c r="A2697" s="45" t="s">
        <v>2762</v>
      </c>
      <c r="B2697" s="45" t="s">
        <v>2</v>
      </c>
      <c r="C2697" s="23">
        <v>475</v>
      </c>
    </row>
    <row r="2698" spans="1:3" ht="13.2" x14ac:dyDescent="0.25">
      <c r="A2698" s="45" t="s">
        <v>2763</v>
      </c>
      <c r="B2698" s="45" t="s">
        <v>2</v>
      </c>
      <c r="C2698" s="23">
        <v>600</v>
      </c>
    </row>
    <row r="2699" spans="1:3" ht="13.2" x14ac:dyDescent="0.25">
      <c r="A2699" s="45" t="s">
        <v>2764</v>
      </c>
      <c r="B2699" s="45" t="s">
        <v>2</v>
      </c>
      <c r="C2699" s="23">
        <v>1025</v>
      </c>
    </row>
    <row r="2700" spans="1:3" ht="13.2" x14ac:dyDescent="0.25">
      <c r="A2700" s="45" t="s">
        <v>2765</v>
      </c>
      <c r="B2700" s="45" t="s">
        <v>2</v>
      </c>
      <c r="C2700" s="23">
        <v>1225</v>
      </c>
    </row>
    <row r="2701" spans="1:3" ht="13.2" x14ac:dyDescent="0.25">
      <c r="A2701" s="45" t="s">
        <v>2766</v>
      </c>
      <c r="B2701" s="45" t="s">
        <v>2</v>
      </c>
      <c r="C2701" s="23">
        <v>25</v>
      </c>
    </row>
    <row r="2702" spans="1:3" ht="13.2" x14ac:dyDescent="0.25">
      <c r="A2702" s="45" t="s">
        <v>2767</v>
      </c>
      <c r="B2702" s="45" t="s">
        <v>2</v>
      </c>
      <c r="C2702" s="23">
        <v>500</v>
      </c>
    </row>
    <row r="2703" spans="1:3" ht="13.2" x14ac:dyDescent="0.25">
      <c r="A2703" s="45" t="s">
        <v>2768</v>
      </c>
      <c r="B2703" s="45" t="s">
        <v>2</v>
      </c>
      <c r="C2703" s="23">
        <v>600</v>
      </c>
    </row>
    <row r="2704" spans="1:3" ht="13.2" x14ac:dyDescent="0.25">
      <c r="A2704" s="45" t="s">
        <v>2769</v>
      </c>
      <c r="B2704" s="45" t="s">
        <v>2</v>
      </c>
      <c r="C2704" s="23">
        <v>1550</v>
      </c>
    </row>
    <row r="2705" spans="1:3" ht="13.2" x14ac:dyDescent="0.25">
      <c r="A2705" s="45" t="s">
        <v>2770</v>
      </c>
      <c r="B2705" s="45" t="s">
        <v>2</v>
      </c>
      <c r="C2705" s="23">
        <v>1375</v>
      </c>
    </row>
    <row r="2706" spans="1:3" ht="13.2" x14ac:dyDescent="0.25">
      <c r="A2706" s="45" t="s">
        <v>2771</v>
      </c>
      <c r="B2706" s="45" t="s">
        <v>2</v>
      </c>
      <c r="C2706" s="23">
        <v>1000</v>
      </c>
    </row>
    <row r="2707" spans="1:3" ht="13.2" x14ac:dyDescent="0.25">
      <c r="A2707" s="45" t="s">
        <v>2772</v>
      </c>
      <c r="B2707" s="45" t="s">
        <v>2</v>
      </c>
      <c r="C2707" s="23">
        <v>950</v>
      </c>
    </row>
    <row r="2708" spans="1:3" ht="13.2" x14ac:dyDescent="0.25">
      <c r="A2708" s="45" t="s">
        <v>2773</v>
      </c>
      <c r="B2708" s="45" t="s">
        <v>2</v>
      </c>
      <c r="C2708" s="23">
        <v>800</v>
      </c>
    </row>
    <row r="2709" spans="1:3" ht="13.2" x14ac:dyDescent="0.25">
      <c r="A2709" s="45" t="s">
        <v>2774</v>
      </c>
      <c r="B2709" s="45" t="s">
        <v>2</v>
      </c>
      <c r="C2709" s="23">
        <v>650</v>
      </c>
    </row>
    <row r="2710" spans="1:3" ht="13.2" x14ac:dyDescent="0.25">
      <c r="A2710" s="45" t="s">
        <v>2775</v>
      </c>
      <c r="B2710" s="45" t="s">
        <v>2</v>
      </c>
      <c r="C2710" s="23">
        <v>825</v>
      </c>
    </row>
    <row r="2711" spans="1:3" ht="13.2" x14ac:dyDescent="0.25">
      <c r="A2711" s="45" t="s">
        <v>2776</v>
      </c>
      <c r="B2711" s="45" t="s">
        <v>2</v>
      </c>
      <c r="C2711" s="23">
        <v>725</v>
      </c>
    </row>
    <row r="2712" spans="1:3" ht="13.2" x14ac:dyDescent="0.25">
      <c r="A2712" s="45" t="s">
        <v>2777</v>
      </c>
      <c r="B2712" s="45" t="s">
        <v>2</v>
      </c>
      <c r="C2712" s="23">
        <v>650</v>
      </c>
    </row>
    <row r="2713" spans="1:3" ht="13.2" x14ac:dyDescent="0.25">
      <c r="A2713" s="45" t="s">
        <v>2778</v>
      </c>
      <c r="B2713" s="45" t="s">
        <v>2</v>
      </c>
      <c r="C2713" s="23">
        <v>625</v>
      </c>
    </row>
    <row r="2714" spans="1:3" ht="13.2" x14ac:dyDescent="0.25">
      <c r="A2714" s="45" t="s">
        <v>2779</v>
      </c>
      <c r="B2714" s="45" t="s">
        <v>2</v>
      </c>
      <c r="C2714" s="23">
        <v>800</v>
      </c>
    </row>
    <row r="2715" spans="1:3" ht="13.2" x14ac:dyDescent="0.25">
      <c r="A2715" s="45" t="s">
        <v>2780</v>
      </c>
      <c r="B2715" s="45" t="s">
        <v>2</v>
      </c>
      <c r="C2715" s="23">
        <v>650</v>
      </c>
    </row>
    <row r="2716" spans="1:3" ht="13.2" x14ac:dyDescent="0.25">
      <c r="A2716" s="45" t="s">
        <v>2781</v>
      </c>
      <c r="B2716" s="45" t="s">
        <v>2</v>
      </c>
      <c r="C2716" s="23">
        <v>350</v>
      </c>
    </row>
    <row r="2717" spans="1:3" ht="13.2" x14ac:dyDescent="0.25">
      <c r="A2717" s="45" t="s">
        <v>2782</v>
      </c>
      <c r="B2717" s="45" t="s">
        <v>2</v>
      </c>
      <c r="C2717" s="23">
        <v>400</v>
      </c>
    </row>
    <row r="2718" spans="1:3" ht="13.2" x14ac:dyDescent="0.25">
      <c r="A2718" s="45" t="s">
        <v>2783</v>
      </c>
      <c r="B2718" s="45" t="s">
        <v>2</v>
      </c>
      <c r="C2718" s="23">
        <v>350</v>
      </c>
    </row>
    <row r="2719" spans="1:3" ht="13.2" x14ac:dyDescent="0.25">
      <c r="A2719" s="45" t="s">
        <v>2784</v>
      </c>
      <c r="B2719" s="45" t="s">
        <v>2</v>
      </c>
      <c r="C2719" s="23">
        <v>475</v>
      </c>
    </row>
    <row r="2720" spans="1:3" ht="13.2" x14ac:dyDescent="0.25">
      <c r="A2720" s="45" t="s">
        <v>2785</v>
      </c>
      <c r="B2720" s="45" t="s">
        <v>2</v>
      </c>
      <c r="C2720" s="23">
        <v>600</v>
      </c>
    </row>
    <row r="2721" spans="1:3" ht="13.2" x14ac:dyDescent="0.25">
      <c r="A2721" s="45" t="s">
        <v>2786</v>
      </c>
      <c r="B2721" s="45" t="s">
        <v>2</v>
      </c>
      <c r="C2721" s="23">
        <v>675</v>
      </c>
    </row>
    <row r="2722" spans="1:3" ht="13.2" x14ac:dyDescent="0.25">
      <c r="A2722" s="45" t="s">
        <v>2787</v>
      </c>
      <c r="B2722" s="45" t="s">
        <v>2</v>
      </c>
      <c r="C2722" s="23">
        <v>900</v>
      </c>
    </row>
    <row r="2723" spans="1:3" ht="13.2" x14ac:dyDescent="0.25">
      <c r="A2723" s="45" t="s">
        <v>2788</v>
      </c>
      <c r="B2723" s="45" t="s">
        <v>2</v>
      </c>
      <c r="C2723" s="23">
        <v>650</v>
      </c>
    </row>
    <row r="2724" spans="1:3" ht="13.2" x14ac:dyDescent="0.25">
      <c r="A2724" s="45" t="s">
        <v>2789</v>
      </c>
      <c r="B2724" s="45" t="s">
        <v>2</v>
      </c>
      <c r="C2724" s="23">
        <v>775</v>
      </c>
    </row>
    <row r="2725" spans="1:3" ht="13.2" x14ac:dyDescent="0.25">
      <c r="A2725" s="45" t="s">
        <v>2790</v>
      </c>
      <c r="B2725" s="45" t="s">
        <v>2</v>
      </c>
      <c r="C2725" s="23">
        <v>550</v>
      </c>
    </row>
    <row r="2726" spans="1:3" ht="13.2" x14ac:dyDescent="0.25">
      <c r="A2726" s="45" t="s">
        <v>2791</v>
      </c>
      <c r="B2726" s="45" t="s">
        <v>2</v>
      </c>
      <c r="C2726" s="23">
        <v>500</v>
      </c>
    </row>
    <row r="2727" spans="1:3" ht="13.2" x14ac:dyDescent="0.25">
      <c r="A2727" s="45" t="s">
        <v>2792</v>
      </c>
      <c r="B2727" s="45" t="s">
        <v>2</v>
      </c>
      <c r="C2727" s="23">
        <v>800</v>
      </c>
    </row>
    <row r="2728" spans="1:3" ht="13.2" x14ac:dyDescent="0.25">
      <c r="A2728" s="45" t="s">
        <v>2793</v>
      </c>
      <c r="B2728" s="45" t="s">
        <v>2</v>
      </c>
      <c r="C2728" s="23">
        <v>500</v>
      </c>
    </row>
    <row r="2729" spans="1:3" ht="13.2" x14ac:dyDescent="0.25">
      <c r="A2729" s="45" t="s">
        <v>2794</v>
      </c>
      <c r="B2729" s="45" t="s">
        <v>2</v>
      </c>
      <c r="C2729" s="23">
        <v>750</v>
      </c>
    </row>
    <row r="2730" spans="1:3" ht="13.2" x14ac:dyDescent="0.25">
      <c r="A2730" s="45" t="s">
        <v>2795</v>
      </c>
      <c r="B2730" s="45" t="s">
        <v>2</v>
      </c>
      <c r="C2730" s="23">
        <v>550</v>
      </c>
    </row>
    <row r="2731" spans="1:3" ht="13.2" x14ac:dyDescent="0.25">
      <c r="A2731" s="45" t="s">
        <v>2796</v>
      </c>
      <c r="B2731" s="45" t="s">
        <v>2</v>
      </c>
      <c r="C2731" s="23">
        <v>300</v>
      </c>
    </row>
    <row r="2732" spans="1:3" ht="13.2" x14ac:dyDescent="0.25">
      <c r="A2732" s="45" t="s">
        <v>2797</v>
      </c>
      <c r="B2732" s="45" t="s">
        <v>2</v>
      </c>
      <c r="C2732" s="23">
        <v>500</v>
      </c>
    </row>
    <row r="2733" spans="1:3" ht="13.2" x14ac:dyDescent="0.25">
      <c r="A2733" s="45" t="s">
        <v>2798</v>
      </c>
      <c r="B2733" s="45" t="s">
        <v>2</v>
      </c>
      <c r="C2733" s="23">
        <v>425</v>
      </c>
    </row>
    <row r="2734" spans="1:3" ht="13.2" x14ac:dyDescent="0.25">
      <c r="A2734" s="45" t="s">
        <v>2799</v>
      </c>
      <c r="B2734" s="45" t="s">
        <v>2</v>
      </c>
      <c r="C2734" s="23">
        <v>525</v>
      </c>
    </row>
    <row r="2735" spans="1:3" ht="13.2" x14ac:dyDescent="0.25">
      <c r="A2735" s="45" t="s">
        <v>2800</v>
      </c>
      <c r="B2735" s="45" t="s">
        <v>2</v>
      </c>
      <c r="C2735" s="23">
        <v>700</v>
      </c>
    </row>
    <row r="2736" spans="1:3" ht="13.2" x14ac:dyDescent="0.25">
      <c r="A2736" s="45" t="s">
        <v>2801</v>
      </c>
      <c r="B2736" s="45" t="s">
        <v>2</v>
      </c>
      <c r="C2736" s="23">
        <v>400</v>
      </c>
    </row>
    <row r="2737" spans="1:3" ht="13.2" x14ac:dyDescent="0.25">
      <c r="A2737" s="45" t="s">
        <v>2802</v>
      </c>
      <c r="B2737" s="45" t="s">
        <v>2</v>
      </c>
      <c r="C2737" s="23">
        <v>375</v>
      </c>
    </row>
    <row r="2738" spans="1:3" ht="13.2" x14ac:dyDescent="0.25">
      <c r="A2738" s="45" t="s">
        <v>2803</v>
      </c>
      <c r="B2738" s="45" t="s">
        <v>2</v>
      </c>
      <c r="C2738" s="23">
        <v>500</v>
      </c>
    </row>
    <row r="2739" spans="1:3" ht="13.2" x14ac:dyDescent="0.25">
      <c r="A2739" s="45" t="s">
        <v>2804</v>
      </c>
      <c r="B2739" s="45" t="s">
        <v>2</v>
      </c>
      <c r="C2739" s="23">
        <v>600</v>
      </c>
    </row>
    <row r="2740" spans="1:3" ht="13.2" x14ac:dyDescent="0.25">
      <c r="A2740" s="45" t="s">
        <v>2805</v>
      </c>
      <c r="B2740" s="45" t="s">
        <v>2</v>
      </c>
      <c r="C2740" s="23">
        <v>825</v>
      </c>
    </row>
    <row r="2741" spans="1:3" ht="13.2" x14ac:dyDescent="0.25">
      <c r="A2741" s="45" t="s">
        <v>2806</v>
      </c>
      <c r="B2741" s="45" t="s">
        <v>2</v>
      </c>
      <c r="C2741" s="23">
        <v>325</v>
      </c>
    </row>
    <row r="2742" spans="1:3" ht="13.2" x14ac:dyDescent="0.25">
      <c r="A2742" s="45" t="s">
        <v>2807</v>
      </c>
      <c r="B2742" s="45" t="s">
        <v>2</v>
      </c>
      <c r="C2742" s="23">
        <v>925</v>
      </c>
    </row>
    <row r="2743" spans="1:3" ht="13.2" x14ac:dyDescent="0.25">
      <c r="A2743" s="45" t="s">
        <v>2808</v>
      </c>
      <c r="B2743" s="45" t="s">
        <v>2</v>
      </c>
      <c r="C2743" s="23">
        <v>675</v>
      </c>
    </row>
    <row r="2744" spans="1:3" ht="13.2" x14ac:dyDescent="0.25">
      <c r="A2744" s="45" t="s">
        <v>2809</v>
      </c>
      <c r="B2744" s="45" t="s">
        <v>2</v>
      </c>
      <c r="C2744" s="23">
        <v>700</v>
      </c>
    </row>
    <row r="2745" spans="1:3" ht="13.2" x14ac:dyDescent="0.25">
      <c r="A2745" s="45" t="s">
        <v>2810</v>
      </c>
      <c r="B2745" s="45" t="s">
        <v>2</v>
      </c>
      <c r="C2745" s="23">
        <v>1075</v>
      </c>
    </row>
    <row r="2746" spans="1:3" ht="13.2" x14ac:dyDescent="0.25">
      <c r="A2746" s="45" t="s">
        <v>2811</v>
      </c>
      <c r="B2746" s="45" t="s">
        <v>2</v>
      </c>
      <c r="C2746" s="23">
        <v>375</v>
      </c>
    </row>
    <row r="2747" spans="1:3" ht="13.2" x14ac:dyDescent="0.25">
      <c r="A2747" s="45" t="s">
        <v>2812</v>
      </c>
      <c r="B2747" s="45" t="s">
        <v>2</v>
      </c>
      <c r="C2747" s="23">
        <v>450</v>
      </c>
    </row>
    <row r="2748" spans="1:3" ht="13.2" x14ac:dyDescent="0.25">
      <c r="A2748" s="45" t="s">
        <v>2813</v>
      </c>
      <c r="B2748" s="45" t="s">
        <v>2</v>
      </c>
      <c r="C2748" s="23">
        <v>1425</v>
      </c>
    </row>
    <row r="2749" spans="1:3" ht="13.2" x14ac:dyDescent="0.25">
      <c r="A2749" s="45" t="s">
        <v>2814</v>
      </c>
      <c r="B2749" s="45" t="s">
        <v>2</v>
      </c>
      <c r="C2749" s="23">
        <v>1125</v>
      </c>
    </row>
    <row r="2750" spans="1:3" ht="13.2" x14ac:dyDescent="0.25">
      <c r="A2750" s="45" t="s">
        <v>2815</v>
      </c>
      <c r="B2750" s="45" t="s">
        <v>2</v>
      </c>
      <c r="C2750" s="23">
        <v>525</v>
      </c>
    </row>
    <row r="2751" spans="1:3" ht="13.2" x14ac:dyDescent="0.25">
      <c r="A2751" s="45" t="s">
        <v>2816</v>
      </c>
      <c r="B2751" s="45" t="s">
        <v>2</v>
      </c>
      <c r="C2751" s="23">
        <v>700</v>
      </c>
    </row>
    <row r="2752" spans="1:3" ht="13.2" x14ac:dyDescent="0.25">
      <c r="A2752" s="45" t="s">
        <v>2817</v>
      </c>
      <c r="B2752" s="45" t="s">
        <v>2</v>
      </c>
      <c r="C2752" s="23">
        <v>400</v>
      </c>
    </row>
    <row r="2753" spans="1:3" ht="13.2" x14ac:dyDescent="0.25">
      <c r="A2753" s="45" t="s">
        <v>2818</v>
      </c>
      <c r="B2753" s="45" t="s">
        <v>2</v>
      </c>
      <c r="C2753" s="23">
        <v>300</v>
      </c>
    </row>
    <row r="2754" spans="1:3" ht="13.2" x14ac:dyDescent="0.25">
      <c r="A2754" s="45" t="s">
        <v>2819</v>
      </c>
      <c r="B2754" s="45" t="s">
        <v>2</v>
      </c>
      <c r="C2754" s="23">
        <v>525</v>
      </c>
    </row>
    <row r="2755" spans="1:3" ht="13.2" x14ac:dyDescent="0.25">
      <c r="A2755" s="45" t="s">
        <v>2820</v>
      </c>
      <c r="B2755" s="45" t="s">
        <v>2</v>
      </c>
      <c r="C2755" s="23">
        <v>625</v>
      </c>
    </row>
    <row r="2756" spans="1:3" ht="13.2" x14ac:dyDescent="0.25">
      <c r="A2756" s="45" t="s">
        <v>2821</v>
      </c>
      <c r="B2756" s="45" t="s">
        <v>2</v>
      </c>
      <c r="C2756" s="23">
        <v>400</v>
      </c>
    </row>
    <row r="2757" spans="1:3" ht="13.2" x14ac:dyDescent="0.25">
      <c r="A2757" s="45" t="s">
        <v>2822</v>
      </c>
      <c r="B2757" s="45" t="s">
        <v>2</v>
      </c>
      <c r="C2757" s="23">
        <v>275</v>
      </c>
    </row>
    <row r="2758" spans="1:3" ht="13.2" x14ac:dyDescent="0.25">
      <c r="A2758" s="45" t="s">
        <v>2823</v>
      </c>
      <c r="B2758" s="45" t="s">
        <v>2</v>
      </c>
      <c r="C2758" s="23">
        <v>400</v>
      </c>
    </row>
    <row r="2759" spans="1:3" ht="13.2" x14ac:dyDescent="0.25">
      <c r="A2759" s="45" t="s">
        <v>2824</v>
      </c>
      <c r="B2759" s="45" t="s">
        <v>2</v>
      </c>
      <c r="C2759" s="23">
        <v>300</v>
      </c>
    </row>
    <row r="2760" spans="1:3" ht="13.2" x14ac:dyDescent="0.25">
      <c r="A2760" s="45" t="s">
        <v>2825</v>
      </c>
      <c r="B2760" s="45" t="s">
        <v>2</v>
      </c>
      <c r="C2760" s="23">
        <v>150</v>
      </c>
    </row>
    <row r="2761" spans="1:3" ht="13.2" x14ac:dyDescent="0.25">
      <c r="A2761" s="45" t="s">
        <v>2826</v>
      </c>
      <c r="B2761" s="45" t="s">
        <v>2</v>
      </c>
      <c r="C2761" s="23">
        <v>475</v>
      </c>
    </row>
    <row r="2762" spans="1:3" ht="13.2" x14ac:dyDescent="0.25">
      <c r="A2762" s="45" t="s">
        <v>2827</v>
      </c>
      <c r="B2762" s="45" t="s">
        <v>2</v>
      </c>
      <c r="C2762" s="23">
        <v>225</v>
      </c>
    </row>
    <row r="2763" spans="1:3" ht="13.2" x14ac:dyDescent="0.25">
      <c r="A2763" s="45" t="s">
        <v>2828</v>
      </c>
      <c r="B2763" s="45" t="s">
        <v>2</v>
      </c>
      <c r="C2763" s="23">
        <v>150</v>
      </c>
    </row>
    <row r="2764" spans="1:3" ht="13.2" x14ac:dyDescent="0.25">
      <c r="A2764" s="45" t="s">
        <v>2829</v>
      </c>
      <c r="B2764" s="45" t="s">
        <v>2</v>
      </c>
      <c r="C2764" s="23">
        <v>275</v>
      </c>
    </row>
    <row r="2765" spans="1:3" ht="13.2" x14ac:dyDescent="0.25">
      <c r="A2765" s="45" t="s">
        <v>2830</v>
      </c>
      <c r="B2765" s="45" t="s">
        <v>2</v>
      </c>
      <c r="C2765" s="23">
        <v>300</v>
      </c>
    </row>
    <row r="2766" spans="1:3" ht="13.2" x14ac:dyDescent="0.25">
      <c r="A2766" s="45" t="s">
        <v>2831</v>
      </c>
      <c r="B2766" s="45" t="s">
        <v>2</v>
      </c>
      <c r="C2766" s="23">
        <v>150</v>
      </c>
    </row>
    <row r="2767" spans="1:3" ht="13.2" x14ac:dyDescent="0.25">
      <c r="A2767" s="45" t="s">
        <v>2832</v>
      </c>
      <c r="B2767" s="45" t="s">
        <v>2</v>
      </c>
      <c r="C2767" s="23">
        <v>450</v>
      </c>
    </row>
    <row r="2768" spans="1:3" ht="13.2" x14ac:dyDescent="0.25">
      <c r="A2768" s="45" t="s">
        <v>2833</v>
      </c>
      <c r="B2768" s="45" t="s">
        <v>2</v>
      </c>
      <c r="C2768" s="23">
        <v>150</v>
      </c>
    </row>
    <row r="2769" spans="1:3" ht="13.2" x14ac:dyDescent="0.25">
      <c r="A2769" s="45" t="s">
        <v>2834</v>
      </c>
      <c r="B2769" s="45" t="s">
        <v>2</v>
      </c>
      <c r="C2769" s="23">
        <v>275</v>
      </c>
    </row>
    <row r="2770" spans="1:3" ht="13.2" x14ac:dyDescent="0.25">
      <c r="A2770" s="45" t="s">
        <v>2835</v>
      </c>
      <c r="B2770" s="45" t="s">
        <v>2</v>
      </c>
      <c r="C2770" s="23">
        <v>225</v>
      </c>
    </row>
    <row r="2771" spans="1:3" ht="13.2" x14ac:dyDescent="0.25">
      <c r="A2771" s="45" t="s">
        <v>2836</v>
      </c>
      <c r="B2771" s="45" t="s">
        <v>2</v>
      </c>
      <c r="C2771" s="23">
        <v>150</v>
      </c>
    </row>
    <row r="2772" spans="1:3" ht="13.2" x14ac:dyDescent="0.25">
      <c r="A2772" s="45" t="s">
        <v>2837</v>
      </c>
      <c r="B2772" s="45" t="s">
        <v>2</v>
      </c>
      <c r="C2772" s="23">
        <v>225</v>
      </c>
    </row>
    <row r="2773" spans="1:3" ht="13.2" x14ac:dyDescent="0.25">
      <c r="A2773" s="45" t="s">
        <v>2838</v>
      </c>
      <c r="B2773" s="45" t="s">
        <v>2</v>
      </c>
      <c r="C2773" s="23">
        <v>425</v>
      </c>
    </row>
    <row r="2774" spans="1:3" ht="13.2" x14ac:dyDescent="0.25">
      <c r="A2774" s="45" t="s">
        <v>2839</v>
      </c>
      <c r="B2774" s="45" t="s">
        <v>2</v>
      </c>
      <c r="C2774" s="23">
        <v>400</v>
      </c>
    </row>
    <row r="2775" spans="1:3" ht="13.2" x14ac:dyDescent="0.25">
      <c r="A2775" s="45" t="s">
        <v>2840</v>
      </c>
      <c r="B2775" s="45" t="s">
        <v>2</v>
      </c>
      <c r="C2775" s="23">
        <v>150</v>
      </c>
    </row>
    <row r="2776" spans="1:3" ht="13.2" x14ac:dyDescent="0.25">
      <c r="A2776" s="45" t="s">
        <v>2841</v>
      </c>
      <c r="B2776" s="45" t="s">
        <v>2</v>
      </c>
      <c r="C2776" s="23">
        <v>175</v>
      </c>
    </row>
    <row r="2777" spans="1:3" ht="13.2" x14ac:dyDescent="0.25">
      <c r="A2777" s="45" t="s">
        <v>2842</v>
      </c>
      <c r="B2777" s="45" t="s">
        <v>2</v>
      </c>
      <c r="C2777" s="23">
        <v>250</v>
      </c>
    </row>
    <row r="2778" spans="1:3" ht="13.2" x14ac:dyDescent="0.25">
      <c r="A2778" s="45" t="s">
        <v>2843</v>
      </c>
      <c r="B2778" s="45" t="s">
        <v>2</v>
      </c>
      <c r="C2778" s="23">
        <v>150</v>
      </c>
    </row>
    <row r="2779" spans="1:3" ht="13.2" x14ac:dyDescent="0.25">
      <c r="A2779" s="45" t="s">
        <v>2844</v>
      </c>
      <c r="B2779" s="45" t="s">
        <v>2</v>
      </c>
      <c r="C2779" s="23">
        <v>150</v>
      </c>
    </row>
    <row r="2780" spans="1:3" ht="13.2" x14ac:dyDescent="0.25">
      <c r="A2780" s="45" t="s">
        <v>2845</v>
      </c>
      <c r="B2780" s="45" t="s">
        <v>2</v>
      </c>
      <c r="C2780" s="23">
        <v>425</v>
      </c>
    </row>
    <row r="2781" spans="1:3" ht="13.2" x14ac:dyDescent="0.25">
      <c r="A2781" s="45" t="s">
        <v>2846</v>
      </c>
      <c r="B2781" s="45" t="s">
        <v>2</v>
      </c>
      <c r="C2781" s="23">
        <v>150</v>
      </c>
    </row>
    <row r="2782" spans="1:3" ht="13.2" x14ac:dyDescent="0.25">
      <c r="A2782" s="45" t="s">
        <v>2847</v>
      </c>
      <c r="B2782" s="45" t="s">
        <v>2</v>
      </c>
      <c r="C2782" s="23">
        <v>325</v>
      </c>
    </row>
    <row r="2783" spans="1:3" ht="13.2" x14ac:dyDescent="0.25">
      <c r="A2783" s="45" t="s">
        <v>2848</v>
      </c>
      <c r="B2783" s="45" t="s">
        <v>2</v>
      </c>
      <c r="C2783" s="23">
        <v>275</v>
      </c>
    </row>
    <row r="2784" spans="1:3" ht="13.2" x14ac:dyDescent="0.25">
      <c r="A2784" s="45" t="s">
        <v>2849</v>
      </c>
      <c r="B2784" s="45" t="s">
        <v>2</v>
      </c>
      <c r="C2784" s="23">
        <v>150</v>
      </c>
    </row>
    <row r="2785" spans="1:3" ht="13.2" x14ac:dyDescent="0.25">
      <c r="A2785" s="45" t="s">
        <v>2850</v>
      </c>
      <c r="B2785" s="45" t="s">
        <v>2</v>
      </c>
      <c r="C2785" s="23">
        <v>375</v>
      </c>
    </row>
    <row r="2786" spans="1:3" ht="13.2" x14ac:dyDescent="0.25">
      <c r="A2786" s="45" t="s">
        <v>2851</v>
      </c>
      <c r="B2786" s="45" t="s">
        <v>2</v>
      </c>
      <c r="C2786" s="23">
        <v>575</v>
      </c>
    </row>
    <row r="2787" spans="1:3" ht="13.2" x14ac:dyDescent="0.25">
      <c r="A2787" s="45" t="s">
        <v>2852</v>
      </c>
      <c r="B2787" s="45" t="s">
        <v>2</v>
      </c>
      <c r="C2787" s="23">
        <v>300</v>
      </c>
    </row>
    <row r="2788" spans="1:3" ht="13.2" x14ac:dyDescent="0.25">
      <c r="A2788" s="45" t="s">
        <v>2853</v>
      </c>
      <c r="B2788" s="45" t="s">
        <v>2</v>
      </c>
      <c r="C2788" s="23">
        <v>150</v>
      </c>
    </row>
    <row r="2789" spans="1:3" ht="13.2" x14ac:dyDescent="0.25">
      <c r="A2789" s="45" t="s">
        <v>2854</v>
      </c>
      <c r="B2789" s="45" t="s">
        <v>2</v>
      </c>
      <c r="C2789" s="23">
        <v>275</v>
      </c>
    </row>
    <row r="2790" spans="1:3" ht="13.2" x14ac:dyDescent="0.25">
      <c r="A2790" s="45" t="s">
        <v>2855</v>
      </c>
      <c r="B2790" s="45" t="s">
        <v>2</v>
      </c>
      <c r="C2790" s="23">
        <v>375</v>
      </c>
    </row>
    <row r="2791" spans="1:3" ht="13.2" x14ac:dyDescent="0.25">
      <c r="A2791" s="45" t="s">
        <v>2856</v>
      </c>
      <c r="B2791" s="45" t="s">
        <v>2</v>
      </c>
      <c r="C2791" s="23">
        <v>1550</v>
      </c>
    </row>
    <row r="2792" spans="1:3" ht="13.2" x14ac:dyDescent="0.25">
      <c r="A2792" s="45" t="s">
        <v>2857</v>
      </c>
      <c r="B2792" s="45" t="s">
        <v>2</v>
      </c>
      <c r="C2792" s="23">
        <v>150</v>
      </c>
    </row>
    <row r="2793" spans="1:3" ht="13.2" x14ac:dyDescent="0.25">
      <c r="A2793" s="45" t="s">
        <v>2858</v>
      </c>
      <c r="B2793" s="45" t="s">
        <v>2</v>
      </c>
      <c r="C2793" s="23">
        <v>1225</v>
      </c>
    </row>
    <row r="2794" spans="1:3" ht="13.2" x14ac:dyDescent="0.25">
      <c r="A2794" s="45" t="s">
        <v>2859</v>
      </c>
      <c r="B2794" s="45" t="s">
        <v>2</v>
      </c>
      <c r="C2794" s="23">
        <v>150</v>
      </c>
    </row>
    <row r="2795" spans="1:3" ht="13.2" x14ac:dyDescent="0.25">
      <c r="A2795" s="45" t="s">
        <v>2860</v>
      </c>
      <c r="B2795" s="45" t="s">
        <v>2</v>
      </c>
      <c r="C2795" s="23">
        <v>275</v>
      </c>
    </row>
    <row r="2796" spans="1:3" ht="13.2" x14ac:dyDescent="0.25">
      <c r="A2796" s="45" t="s">
        <v>2861</v>
      </c>
      <c r="B2796" s="45" t="s">
        <v>2</v>
      </c>
      <c r="C2796" s="23">
        <v>875</v>
      </c>
    </row>
    <row r="2797" spans="1:3" ht="13.2" x14ac:dyDescent="0.25">
      <c r="A2797" s="45" t="s">
        <v>2862</v>
      </c>
      <c r="B2797" s="45" t="s">
        <v>2</v>
      </c>
      <c r="C2797" s="23">
        <v>275</v>
      </c>
    </row>
    <row r="2798" spans="1:3" ht="13.2" x14ac:dyDescent="0.25">
      <c r="A2798" s="45" t="s">
        <v>2863</v>
      </c>
      <c r="B2798" s="45" t="s">
        <v>2</v>
      </c>
      <c r="C2798" s="23">
        <v>150</v>
      </c>
    </row>
    <row r="2799" spans="1:3" ht="13.2" x14ac:dyDescent="0.25">
      <c r="A2799" s="45" t="s">
        <v>2864</v>
      </c>
      <c r="B2799" s="45" t="s">
        <v>2</v>
      </c>
      <c r="C2799" s="23">
        <v>175</v>
      </c>
    </row>
    <row r="2800" spans="1:3" ht="13.2" x14ac:dyDescent="0.25">
      <c r="A2800" s="45" t="s">
        <v>2865</v>
      </c>
      <c r="B2800" s="45" t="s">
        <v>2</v>
      </c>
      <c r="C2800" s="23">
        <v>975</v>
      </c>
    </row>
    <row r="2801" spans="1:3" ht="13.2" x14ac:dyDescent="0.25">
      <c r="A2801" s="45" t="s">
        <v>2866</v>
      </c>
      <c r="B2801" s="45" t="s">
        <v>2</v>
      </c>
      <c r="C2801" s="23">
        <v>350</v>
      </c>
    </row>
    <row r="2802" spans="1:3" ht="13.2" x14ac:dyDescent="0.25">
      <c r="A2802" s="45" t="s">
        <v>2867</v>
      </c>
      <c r="B2802" s="45" t="s">
        <v>2</v>
      </c>
      <c r="C2802" s="23">
        <v>225</v>
      </c>
    </row>
    <row r="2803" spans="1:3" ht="13.2" x14ac:dyDescent="0.25">
      <c r="A2803" s="45" t="s">
        <v>2868</v>
      </c>
      <c r="B2803" s="45" t="s">
        <v>2</v>
      </c>
      <c r="C2803" s="23">
        <v>450</v>
      </c>
    </row>
    <row r="2804" spans="1:3" ht="13.2" x14ac:dyDescent="0.25">
      <c r="A2804" s="45" t="s">
        <v>2869</v>
      </c>
      <c r="B2804" s="45" t="s">
        <v>2</v>
      </c>
      <c r="C2804" s="23">
        <v>525</v>
      </c>
    </row>
    <row r="2805" spans="1:3" ht="13.2" x14ac:dyDescent="0.25">
      <c r="A2805" s="45" t="s">
        <v>2870</v>
      </c>
      <c r="B2805" s="45" t="s">
        <v>2</v>
      </c>
      <c r="C2805" s="23">
        <v>500</v>
      </c>
    </row>
    <row r="2806" spans="1:3" ht="13.2" x14ac:dyDescent="0.25">
      <c r="A2806" s="45" t="s">
        <v>2871</v>
      </c>
      <c r="B2806" s="45" t="s">
        <v>2</v>
      </c>
      <c r="C2806" s="23">
        <v>250</v>
      </c>
    </row>
    <row r="2807" spans="1:3" ht="13.2" x14ac:dyDescent="0.25">
      <c r="A2807" s="45" t="s">
        <v>2872</v>
      </c>
      <c r="B2807" s="45" t="s">
        <v>2</v>
      </c>
      <c r="C2807" s="23">
        <v>150</v>
      </c>
    </row>
    <row r="2808" spans="1:3" ht="13.2" x14ac:dyDescent="0.25">
      <c r="A2808" s="45" t="s">
        <v>2873</v>
      </c>
      <c r="B2808" s="45" t="s">
        <v>2</v>
      </c>
      <c r="C2808" s="23">
        <v>150</v>
      </c>
    </row>
    <row r="2809" spans="1:3" ht="13.2" x14ac:dyDescent="0.25">
      <c r="A2809" s="45" t="s">
        <v>2874</v>
      </c>
      <c r="B2809" s="45" t="s">
        <v>2</v>
      </c>
      <c r="C2809" s="23">
        <v>200</v>
      </c>
    </row>
    <row r="2810" spans="1:3" ht="13.2" x14ac:dyDescent="0.25">
      <c r="A2810" s="45" t="s">
        <v>2875</v>
      </c>
      <c r="B2810" s="45" t="s">
        <v>2</v>
      </c>
      <c r="C2810" s="23">
        <v>275</v>
      </c>
    </row>
    <row r="2811" spans="1:3" ht="13.2" x14ac:dyDescent="0.25">
      <c r="A2811" s="45" t="s">
        <v>2876</v>
      </c>
      <c r="B2811" s="45" t="s">
        <v>2</v>
      </c>
      <c r="C2811" s="23">
        <v>150</v>
      </c>
    </row>
    <row r="2812" spans="1:3" ht="13.2" x14ac:dyDescent="0.25">
      <c r="A2812" s="45" t="s">
        <v>2877</v>
      </c>
      <c r="B2812" s="45" t="s">
        <v>2</v>
      </c>
      <c r="C2812" s="23">
        <v>150</v>
      </c>
    </row>
    <row r="2813" spans="1:3" ht="13.2" x14ac:dyDescent="0.25">
      <c r="A2813" s="45" t="s">
        <v>2878</v>
      </c>
      <c r="B2813" s="45" t="s">
        <v>2</v>
      </c>
      <c r="C2813" s="23">
        <v>150</v>
      </c>
    </row>
    <row r="2814" spans="1:3" ht="13.2" x14ac:dyDescent="0.25">
      <c r="A2814" s="45" t="s">
        <v>2879</v>
      </c>
      <c r="B2814" s="45" t="s">
        <v>2</v>
      </c>
      <c r="C2814" s="23">
        <v>175</v>
      </c>
    </row>
    <row r="2815" spans="1:3" ht="13.2" x14ac:dyDescent="0.25">
      <c r="A2815" s="45" t="s">
        <v>2880</v>
      </c>
      <c r="B2815" s="45" t="s">
        <v>2</v>
      </c>
      <c r="C2815" s="23">
        <v>250</v>
      </c>
    </row>
    <row r="2816" spans="1:3" ht="13.2" x14ac:dyDescent="0.25">
      <c r="A2816" s="45" t="s">
        <v>2881</v>
      </c>
      <c r="B2816" s="45" t="s">
        <v>2</v>
      </c>
      <c r="C2816" s="23">
        <v>625</v>
      </c>
    </row>
    <row r="2817" spans="1:3" ht="13.2" x14ac:dyDescent="0.25">
      <c r="A2817" s="45" t="s">
        <v>2882</v>
      </c>
      <c r="B2817" s="45" t="s">
        <v>2</v>
      </c>
      <c r="C2817" s="23">
        <v>150</v>
      </c>
    </row>
    <row r="2818" spans="1:3" ht="13.2" x14ac:dyDescent="0.25">
      <c r="A2818" s="45" t="s">
        <v>2883</v>
      </c>
      <c r="B2818" s="45" t="s">
        <v>2</v>
      </c>
      <c r="C2818" s="23">
        <v>150</v>
      </c>
    </row>
    <row r="2819" spans="1:3" ht="13.2" x14ac:dyDescent="0.25">
      <c r="A2819" s="45" t="s">
        <v>2884</v>
      </c>
      <c r="B2819" s="45" t="s">
        <v>2</v>
      </c>
      <c r="C2819" s="23">
        <v>325</v>
      </c>
    </row>
    <row r="2820" spans="1:3" ht="13.2" x14ac:dyDescent="0.25">
      <c r="A2820" s="45" t="s">
        <v>2885</v>
      </c>
      <c r="B2820" s="45" t="s">
        <v>2</v>
      </c>
      <c r="C2820" s="23">
        <v>325</v>
      </c>
    </row>
    <row r="2821" spans="1:3" ht="13.2" x14ac:dyDescent="0.25">
      <c r="A2821" s="45" t="s">
        <v>2886</v>
      </c>
      <c r="B2821" s="45" t="s">
        <v>2</v>
      </c>
      <c r="C2821" s="23">
        <v>375</v>
      </c>
    </row>
    <row r="2822" spans="1:3" ht="13.2" x14ac:dyDescent="0.25">
      <c r="A2822" s="45" t="s">
        <v>2887</v>
      </c>
      <c r="B2822" s="45" t="s">
        <v>2</v>
      </c>
      <c r="C2822" s="23">
        <v>300</v>
      </c>
    </row>
    <row r="2823" spans="1:3" ht="13.2" x14ac:dyDescent="0.25">
      <c r="A2823" s="45" t="s">
        <v>2888</v>
      </c>
      <c r="B2823" s="45" t="s">
        <v>2</v>
      </c>
      <c r="C2823" s="23">
        <v>425</v>
      </c>
    </row>
    <row r="2824" spans="1:3" ht="13.2" x14ac:dyDescent="0.25">
      <c r="A2824" s="45" t="s">
        <v>2889</v>
      </c>
      <c r="B2824" s="45" t="s">
        <v>2</v>
      </c>
      <c r="C2824" s="23">
        <v>425</v>
      </c>
    </row>
    <row r="2825" spans="1:3" ht="13.2" x14ac:dyDescent="0.25">
      <c r="A2825" s="45" t="s">
        <v>2890</v>
      </c>
      <c r="B2825" s="45" t="s">
        <v>2</v>
      </c>
      <c r="C2825" s="23">
        <v>325</v>
      </c>
    </row>
    <row r="2826" spans="1:3" ht="13.2" x14ac:dyDescent="0.25">
      <c r="A2826" s="45" t="s">
        <v>2891</v>
      </c>
      <c r="B2826" s="45" t="s">
        <v>2</v>
      </c>
      <c r="C2826" s="23">
        <v>150</v>
      </c>
    </row>
    <row r="2827" spans="1:3" ht="13.2" x14ac:dyDescent="0.25">
      <c r="A2827" s="45" t="s">
        <v>2892</v>
      </c>
      <c r="B2827" s="45" t="s">
        <v>2</v>
      </c>
      <c r="C2827" s="23">
        <v>600</v>
      </c>
    </row>
    <row r="2828" spans="1:3" ht="13.2" x14ac:dyDescent="0.25">
      <c r="A2828" s="45" t="s">
        <v>2893</v>
      </c>
      <c r="B2828" s="45" t="s">
        <v>2</v>
      </c>
      <c r="C2828" s="23">
        <v>625</v>
      </c>
    </row>
    <row r="2829" spans="1:3" ht="13.2" x14ac:dyDescent="0.25">
      <c r="A2829" s="45" t="s">
        <v>2894</v>
      </c>
      <c r="B2829" s="45" t="s">
        <v>2</v>
      </c>
      <c r="C2829" s="23">
        <v>575</v>
      </c>
    </row>
    <row r="2830" spans="1:3" ht="13.2" x14ac:dyDescent="0.25">
      <c r="A2830" s="45" t="s">
        <v>2895</v>
      </c>
      <c r="B2830" s="45" t="s">
        <v>2</v>
      </c>
      <c r="C2830" s="23">
        <v>200</v>
      </c>
    </row>
    <row r="2831" spans="1:3" ht="13.2" x14ac:dyDescent="0.25">
      <c r="A2831" s="45" t="s">
        <v>2896</v>
      </c>
      <c r="B2831" s="45" t="s">
        <v>2</v>
      </c>
      <c r="C2831" s="23">
        <v>150</v>
      </c>
    </row>
    <row r="2832" spans="1:3" ht="13.2" x14ac:dyDescent="0.25">
      <c r="A2832" s="45" t="s">
        <v>2897</v>
      </c>
      <c r="B2832" s="45" t="s">
        <v>2</v>
      </c>
      <c r="C2832" s="23">
        <v>200</v>
      </c>
    </row>
    <row r="2833" spans="1:3" ht="13.2" x14ac:dyDescent="0.25">
      <c r="A2833" s="45" t="s">
        <v>2898</v>
      </c>
      <c r="B2833" s="45" t="s">
        <v>2</v>
      </c>
      <c r="C2833" s="23">
        <v>50</v>
      </c>
    </row>
    <row r="2834" spans="1:3" ht="13.2" x14ac:dyDescent="0.25">
      <c r="A2834" s="45" t="s">
        <v>2899</v>
      </c>
      <c r="B2834" s="45" t="s">
        <v>2</v>
      </c>
      <c r="C2834" s="23">
        <v>0</v>
      </c>
    </row>
    <row r="2835" spans="1:3" ht="13.2" x14ac:dyDescent="0.25">
      <c r="A2835" s="45" t="s">
        <v>2900</v>
      </c>
      <c r="B2835" s="45" t="s">
        <v>2</v>
      </c>
      <c r="C2835" s="23">
        <v>575</v>
      </c>
    </row>
    <row r="2836" spans="1:3" ht="13.2" x14ac:dyDescent="0.25">
      <c r="A2836" s="45" t="s">
        <v>2901</v>
      </c>
      <c r="B2836" s="45" t="s">
        <v>2</v>
      </c>
      <c r="C2836" s="23">
        <v>300</v>
      </c>
    </row>
    <row r="2837" spans="1:3" ht="13.2" x14ac:dyDescent="0.25">
      <c r="A2837" s="45" t="s">
        <v>2902</v>
      </c>
      <c r="B2837" s="45" t="s">
        <v>2</v>
      </c>
      <c r="C2837" s="23">
        <v>550</v>
      </c>
    </row>
    <row r="2838" spans="1:3" ht="13.2" x14ac:dyDescent="0.25">
      <c r="A2838" s="45" t="s">
        <v>2903</v>
      </c>
      <c r="B2838" s="45" t="s">
        <v>2</v>
      </c>
      <c r="C2838" s="23">
        <v>250</v>
      </c>
    </row>
    <row r="2839" spans="1:3" ht="13.2" x14ac:dyDescent="0.25">
      <c r="A2839" s="45" t="s">
        <v>2904</v>
      </c>
      <c r="B2839" s="45" t="s">
        <v>2</v>
      </c>
      <c r="C2839" s="23">
        <v>250</v>
      </c>
    </row>
    <row r="2840" spans="1:3" ht="13.2" x14ac:dyDescent="0.25">
      <c r="A2840" s="45" t="s">
        <v>2905</v>
      </c>
      <c r="B2840" s="45" t="s">
        <v>2</v>
      </c>
      <c r="C2840" s="23">
        <v>250</v>
      </c>
    </row>
    <row r="2841" spans="1:3" ht="13.2" x14ac:dyDescent="0.25">
      <c r="A2841" s="45" t="s">
        <v>2906</v>
      </c>
      <c r="B2841" s="45" t="s">
        <v>2</v>
      </c>
      <c r="C2841" s="23">
        <v>300</v>
      </c>
    </row>
    <row r="2842" spans="1:3" ht="13.2" x14ac:dyDescent="0.25">
      <c r="A2842" s="45" t="s">
        <v>2907</v>
      </c>
      <c r="B2842" s="45" t="s">
        <v>2</v>
      </c>
      <c r="C2842" s="23">
        <v>250</v>
      </c>
    </row>
    <row r="2843" spans="1:3" ht="13.2" x14ac:dyDescent="0.25">
      <c r="A2843" s="45" t="s">
        <v>2908</v>
      </c>
      <c r="B2843" s="45" t="s">
        <v>2</v>
      </c>
      <c r="C2843" s="23">
        <v>1000</v>
      </c>
    </row>
    <row r="2844" spans="1:3" ht="13.2" x14ac:dyDescent="0.25">
      <c r="A2844" s="45" t="s">
        <v>2909</v>
      </c>
      <c r="B2844" s="45" t="s">
        <v>2</v>
      </c>
      <c r="C2844" s="23">
        <v>450</v>
      </c>
    </row>
    <row r="2845" spans="1:3" ht="13.2" x14ac:dyDescent="0.25">
      <c r="A2845" s="45" t="s">
        <v>2910</v>
      </c>
      <c r="B2845" s="45" t="s">
        <v>2</v>
      </c>
      <c r="C2845" s="23">
        <v>750</v>
      </c>
    </row>
    <row r="2846" spans="1:3" ht="13.2" x14ac:dyDescent="0.25">
      <c r="A2846" s="45" t="s">
        <v>2911</v>
      </c>
      <c r="B2846" s="45" t="s">
        <v>2</v>
      </c>
      <c r="C2846" s="23">
        <v>350</v>
      </c>
    </row>
    <row r="2847" spans="1:3" ht="13.2" x14ac:dyDescent="0.25">
      <c r="A2847" s="45" t="s">
        <v>2912</v>
      </c>
      <c r="B2847" s="45" t="s">
        <v>2</v>
      </c>
      <c r="C2847" s="23">
        <v>575</v>
      </c>
    </row>
    <row r="2848" spans="1:3" ht="13.2" x14ac:dyDescent="0.25">
      <c r="A2848" s="45" t="s">
        <v>2913</v>
      </c>
      <c r="B2848" s="45" t="s">
        <v>2</v>
      </c>
      <c r="C2848" s="23">
        <v>925</v>
      </c>
    </row>
    <row r="2849" spans="1:3" ht="13.2" x14ac:dyDescent="0.25">
      <c r="A2849" s="45" t="s">
        <v>2914</v>
      </c>
      <c r="B2849" s="45" t="s">
        <v>2</v>
      </c>
      <c r="C2849" s="23">
        <v>925</v>
      </c>
    </row>
    <row r="2850" spans="1:3" ht="13.2" x14ac:dyDescent="0.25">
      <c r="A2850" s="45" t="s">
        <v>2915</v>
      </c>
      <c r="B2850" s="45" t="s">
        <v>2</v>
      </c>
      <c r="C2850" s="23">
        <v>650</v>
      </c>
    </row>
    <row r="2851" spans="1:3" ht="13.2" x14ac:dyDescent="0.25">
      <c r="A2851" s="45" t="s">
        <v>2916</v>
      </c>
      <c r="B2851" s="45" t="s">
        <v>2</v>
      </c>
      <c r="C2851" s="23">
        <v>550</v>
      </c>
    </row>
    <row r="2852" spans="1:3" ht="13.2" x14ac:dyDescent="0.25">
      <c r="A2852" s="45" t="s">
        <v>2917</v>
      </c>
      <c r="B2852" s="45" t="s">
        <v>2</v>
      </c>
      <c r="C2852" s="23">
        <v>250</v>
      </c>
    </row>
    <row r="2853" spans="1:3" ht="13.2" x14ac:dyDescent="0.25">
      <c r="A2853" s="45" t="s">
        <v>2918</v>
      </c>
      <c r="B2853" s="45" t="s">
        <v>2</v>
      </c>
      <c r="C2853" s="23">
        <v>400</v>
      </c>
    </row>
    <row r="2854" spans="1:3" ht="13.2" x14ac:dyDescent="0.25">
      <c r="A2854" s="45" t="s">
        <v>2919</v>
      </c>
      <c r="B2854" s="45" t="s">
        <v>2</v>
      </c>
      <c r="C2854" s="23">
        <v>250</v>
      </c>
    </row>
    <row r="2855" spans="1:3" ht="13.2" x14ac:dyDescent="0.25">
      <c r="A2855" s="45" t="s">
        <v>2920</v>
      </c>
      <c r="B2855" s="45" t="s">
        <v>2</v>
      </c>
      <c r="C2855" s="23">
        <v>1400</v>
      </c>
    </row>
    <row r="2856" spans="1:3" ht="13.2" x14ac:dyDescent="0.25">
      <c r="A2856" s="45" t="s">
        <v>2921</v>
      </c>
      <c r="B2856" s="45" t="s">
        <v>2</v>
      </c>
      <c r="C2856" s="23">
        <v>550</v>
      </c>
    </row>
    <row r="2857" spans="1:3" ht="13.2" x14ac:dyDescent="0.25">
      <c r="A2857" s="45" t="s">
        <v>2922</v>
      </c>
      <c r="B2857" s="45" t="s">
        <v>2</v>
      </c>
      <c r="C2857" s="23">
        <v>1000</v>
      </c>
    </row>
    <row r="2858" spans="1:3" ht="13.2" x14ac:dyDescent="0.25">
      <c r="A2858" s="45" t="s">
        <v>2923</v>
      </c>
      <c r="B2858" s="45" t="s">
        <v>2</v>
      </c>
      <c r="C2858" s="23">
        <v>675</v>
      </c>
    </row>
    <row r="2859" spans="1:3" ht="13.2" x14ac:dyDescent="0.25">
      <c r="A2859" s="45" t="s">
        <v>2924</v>
      </c>
      <c r="B2859" s="45" t="s">
        <v>2</v>
      </c>
      <c r="C2859" s="23">
        <v>900</v>
      </c>
    </row>
    <row r="2860" spans="1:3" ht="13.2" x14ac:dyDescent="0.25">
      <c r="A2860" s="45" t="s">
        <v>2925</v>
      </c>
      <c r="B2860" s="45" t="s">
        <v>2</v>
      </c>
      <c r="C2860" s="23">
        <v>1100</v>
      </c>
    </row>
    <row r="2861" spans="1:3" ht="13.2" x14ac:dyDescent="0.25">
      <c r="A2861" s="45" t="s">
        <v>2926</v>
      </c>
      <c r="B2861" s="45" t="s">
        <v>2</v>
      </c>
      <c r="C2861" s="23">
        <v>475</v>
      </c>
    </row>
    <row r="2862" spans="1:3" ht="13.2" x14ac:dyDescent="0.25">
      <c r="A2862" s="45" t="s">
        <v>2927</v>
      </c>
      <c r="B2862" s="45" t="s">
        <v>2</v>
      </c>
      <c r="C2862" s="23">
        <v>700</v>
      </c>
    </row>
    <row r="2863" spans="1:3" ht="13.2" x14ac:dyDescent="0.25">
      <c r="A2863" s="45" t="s">
        <v>2928</v>
      </c>
      <c r="B2863" s="45" t="s">
        <v>2</v>
      </c>
      <c r="C2863" s="23">
        <v>650</v>
      </c>
    </row>
    <row r="2864" spans="1:3" ht="13.2" x14ac:dyDescent="0.25">
      <c r="A2864" s="45" t="s">
        <v>2929</v>
      </c>
      <c r="B2864" s="45" t="s">
        <v>2</v>
      </c>
      <c r="C2864" s="23">
        <v>925</v>
      </c>
    </row>
    <row r="2865" spans="1:3" ht="13.2" x14ac:dyDescent="0.25">
      <c r="A2865" s="45" t="s">
        <v>2930</v>
      </c>
      <c r="B2865" s="45" t="s">
        <v>2</v>
      </c>
      <c r="C2865" s="23">
        <v>500</v>
      </c>
    </row>
    <row r="2866" spans="1:3" ht="13.2" x14ac:dyDescent="0.25">
      <c r="A2866" s="45" t="s">
        <v>2931</v>
      </c>
      <c r="B2866" s="45" t="s">
        <v>2</v>
      </c>
      <c r="C2866" s="23">
        <v>475</v>
      </c>
    </row>
    <row r="2867" spans="1:3" ht="13.2" x14ac:dyDescent="0.25">
      <c r="A2867" s="45" t="s">
        <v>2932</v>
      </c>
      <c r="B2867" s="45" t="s">
        <v>2</v>
      </c>
      <c r="C2867" s="23">
        <v>450</v>
      </c>
    </row>
    <row r="2868" spans="1:3" ht="13.2" x14ac:dyDescent="0.25">
      <c r="A2868" s="45" t="s">
        <v>2933</v>
      </c>
      <c r="B2868" s="45" t="s">
        <v>2</v>
      </c>
      <c r="C2868" s="23">
        <v>575</v>
      </c>
    </row>
    <row r="2869" spans="1:3" ht="13.2" x14ac:dyDescent="0.25">
      <c r="A2869" s="45" t="s">
        <v>2934</v>
      </c>
      <c r="B2869" s="45" t="s">
        <v>2</v>
      </c>
      <c r="C2869" s="23">
        <v>525</v>
      </c>
    </row>
    <row r="2870" spans="1:3" ht="13.2" x14ac:dyDescent="0.25">
      <c r="A2870" s="45" t="s">
        <v>2935</v>
      </c>
      <c r="B2870" s="45" t="s">
        <v>2</v>
      </c>
      <c r="C2870" s="23">
        <v>600</v>
      </c>
    </row>
    <row r="2871" spans="1:3" ht="13.2" x14ac:dyDescent="0.25">
      <c r="A2871" s="45" t="s">
        <v>2936</v>
      </c>
      <c r="B2871" s="45" t="s">
        <v>2</v>
      </c>
      <c r="C2871" s="23">
        <v>575</v>
      </c>
    </row>
    <row r="2872" spans="1:3" ht="13.2" x14ac:dyDescent="0.25">
      <c r="A2872" s="45" t="s">
        <v>2937</v>
      </c>
      <c r="B2872" s="45" t="s">
        <v>2</v>
      </c>
      <c r="C2872" s="23">
        <v>300</v>
      </c>
    </row>
    <row r="2873" spans="1:3" ht="13.2" x14ac:dyDescent="0.25">
      <c r="A2873" s="45" t="s">
        <v>2938</v>
      </c>
      <c r="B2873" s="45" t="s">
        <v>2</v>
      </c>
      <c r="C2873" s="23">
        <v>550</v>
      </c>
    </row>
    <row r="2874" spans="1:3" ht="13.2" x14ac:dyDescent="0.25">
      <c r="A2874" s="45" t="s">
        <v>2939</v>
      </c>
      <c r="B2874" s="45" t="s">
        <v>2</v>
      </c>
      <c r="C2874" s="23">
        <v>975</v>
      </c>
    </row>
    <row r="2875" spans="1:3" ht="13.2" x14ac:dyDescent="0.25">
      <c r="A2875" s="45" t="s">
        <v>2940</v>
      </c>
      <c r="B2875" s="45" t="s">
        <v>2</v>
      </c>
      <c r="C2875" s="23">
        <v>950</v>
      </c>
    </row>
    <row r="2876" spans="1:3" ht="13.2" x14ac:dyDescent="0.25">
      <c r="A2876" s="45" t="s">
        <v>2941</v>
      </c>
      <c r="B2876" s="45" t="s">
        <v>2</v>
      </c>
      <c r="C2876" s="23">
        <v>700</v>
      </c>
    </row>
    <row r="2877" spans="1:3" ht="13.2" x14ac:dyDescent="0.25">
      <c r="A2877" s="45" t="s">
        <v>2942</v>
      </c>
      <c r="B2877" s="45" t="s">
        <v>2</v>
      </c>
      <c r="C2877" s="23">
        <v>500</v>
      </c>
    </row>
    <row r="2878" spans="1:3" ht="13.2" x14ac:dyDescent="0.25">
      <c r="A2878" s="45" t="s">
        <v>2943</v>
      </c>
      <c r="B2878" s="45" t="s">
        <v>2</v>
      </c>
      <c r="C2878" s="23">
        <v>1175</v>
      </c>
    </row>
    <row r="2879" spans="1:3" ht="13.2" x14ac:dyDescent="0.25">
      <c r="A2879" s="45" t="s">
        <v>2944</v>
      </c>
      <c r="B2879" s="45" t="s">
        <v>2</v>
      </c>
      <c r="C2879" s="23">
        <v>900</v>
      </c>
    </row>
    <row r="2880" spans="1:3" ht="13.2" x14ac:dyDescent="0.25">
      <c r="A2880" s="45" t="s">
        <v>2945</v>
      </c>
      <c r="B2880" s="45" t="s">
        <v>2</v>
      </c>
      <c r="C2880" s="23">
        <v>700</v>
      </c>
    </row>
    <row r="2881" spans="1:3" ht="13.2" x14ac:dyDescent="0.25">
      <c r="A2881" s="45" t="s">
        <v>2946</v>
      </c>
      <c r="B2881" s="45" t="s">
        <v>2</v>
      </c>
      <c r="C2881" s="23">
        <v>800</v>
      </c>
    </row>
    <row r="2882" spans="1:3" ht="13.2" x14ac:dyDescent="0.25">
      <c r="A2882" s="45" t="s">
        <v>2947</v>
      </c>
      <c r="B2882" s="45" t="s">
        <v>2</v>
      </c>
      <c r="C2882" s="23">
        <v>1000</v>
      </c>
    </row>
    <row r="2883" spans="1:3" ht="13.2" x14ac:dyDescent="0.25">
      <c r="A2883" s="45" t="s">
        <v>2948</v>
      </c>
      <c r="B2883" s="45" t="s">
        <v>2</v>
      </c>
      <c r="C2883" s="23">
        <v>550</v>
      </c>
    </row>
    <row r="2884" spans="1:3" ht="13.2" x14ac:dyDescent="0.25">
      <c r="A2884" s="45" t="s">
        <v>2949</v>
      </c>
      <c r="B2884" s="45" t="s">
        <v>2</v>
      </c>
      <c r="C2884" s="23">
        <v>375</v>
      </c>
    </row>
    <row r="2885" spans="1:3" ht="13.2" x14ac:dyDescent="0.25">
      <c r="A2885" s="45" t="s">
        <v>2950</v>
      </c>
      <c r="B2885" s="45" t="s">
        <v>2</v>
      </c>
      <c r="C2885" s="23">
        <v>650</v>
      </c>
    </row>
    <row r="2886" spans="1:3" ht="13.2" x14ac:dyDescent="0.25">
      <c r="A2886" s="45" t="s">
        <v>2951</v>
      </c>
      <c r="B2886" s="45" t="s">
        <v>2</v>
      </c>
      <c r="C2886" s="23">
        <v>525</v>
      </c>
    </row>
    <row r="2887" spans="1:3" ht="13.2" x14ac:dyDescent="0.25">
      <c r="A2887" s="45" t="s">
        <v>2952</v>
      </c>
      <c r="B2887" s="45" t="s">
        <v>2</v>
      </c>
      <c r="C2887" s="23">
        <v>850</v>
      </c>
    </row>
    <row r="2888" spans="1:3" ht="13.2" x14ac:dyDescent="0.25">
      <c r="A2888" s="45" t="s">
        <v>2953</v>
      </c>
      <c r="B2888" s="45" t="s">
        <v>2</v>
      </c>
      <c r="C2888" s="23">
        <v>600</v>
      </c>
    </row>
    <row r="2889" spans="1:3" ht="13.2" x14ac:dyDescent="0.25">
      <c r="A2889" s="45" t="s">
        <v>2954</v>
      </c>
      <c r="B2889" s="45" t="s">
        <v>2</v>
      </c>
      <c r="C2889" s="23">
        <v>1175</v>
      </c>
    </row>
    <row r="2890" spans="1:3" ht="13.2" x14ac:dyDescent="0.25">
      <c r="A2890" s="45" t="s">
        <v>2955</v>
      </c>
      <c r="B2890" s="45" t="s">
        <v>2</v>
      </c>
      <c r="C2890" s="23">
        <v>725</v>
      </c>
    </row>
    <row r="2891" spans="1:3" ht="13.2" x14ac:dyDescent="0.25">
      <c r="A2891" s="45" t="s">
        <v>2956</v>
      </c>
      <c r="B2891" s="45" t="s">
        <v>2</v>
      </c>
      <c r="C2891" s="23">
        <v>475</v>
      </c>
    </row>
    <row r="2892" spans="1:3" ht="13.2" x14ac:dyDescent="0.25">
      <c r="A2892" s="45" t="s">
        <v>2957</v>
      </c>
      <c r="B2892" s="45" t="s">
        <v>2</v>
      </c>
      <c r="C2892" s="23">
        <v>1225</v>
      </c>
    </row>
    <row r="2893" spans="1:3" ht="13.2" x14ac:dyDescent="0.25">
      <c r="A2893" s="45" t="s">
        <v>2958</v>
      </c>
      <c r="B2893" s="45" t="s">
        <v>2</v>
      </c>
      <c r="C2893" s="23">
        <v>925</v>
      </c>
    </row>
    <row r="2894" spans="1:3" ht="13.2" x14ac:dyDescent="0.25">
      <c r="A2894" s="45" t="s">
        <v>2959</v>
      </c>
      <c r="B2894" s="45" t="s">
        <v>2</v>
      </c>
      <c r="C2894" s="23">
        <v>650</v>
      </c>
    </row>
    <row r="2895" spans="1:3" ht="13.2" x14ac:dyDescent="0.25">
      <c r="A2895" s="45" t="s">
        <v>2960</v>
      </c>
      <c r="B2895" s="45" t="s">
        <v>2</v>
      </c>
      <c r="C2895" s="23">
        <v>375</v>
      </c>
    </row>
    <row r="2896" spans="1:3" ht="13.2" x14ac:dyDescent="0.25">
      <c r="A2896" s="45" t="s">
        <v>2961</v>
      </c>
      <c r="B2896" s="45" t="s">
        <v>2</v>
      </c>
      <c r="C2896" s="23">
        <v>975</v>
      </c>
    </row>
    <row r="2897" spans="1:3" ht="13.2" x14ac:dyDescent="0.25">
      <c r="A2897" s="45" t="s">
        <v>2962</v>
      </c>
      <c r="B2897" s="45" t="s">
        <v>2</v>
      </c>
      <c r="C2897" s="23">
        <v>450</v>
      </c>
    </row>
    <row r="2898" spans="1:3" ht="13.2" x14ac:dyDescent="0.25">
      <c r="A2898" s="45" t="s">
        <v>2963</v>
      </c>
      <c r="B2898" s="45" t="s">
        <v>2</v>
      </c>
      <c r="C2898" s="23">
        <v>525</v>
      </c>
    </row>
    <row r="2899" spans="1:3" ht="13.2" x14ac:dyDescent="0.25">
      <c r="A2899" s="45" t="s">
        <v>2964</v>
      </c>
      <c r="B2899" s="45" t="s">
        <v>2</v>
      </c>
      <c r="C2899" s="23">
        <v>550</v>
      </c>
    </row>
    <row r="2900" spans="1:3" ht="13.2" x14ac:dyDescent="0.25">
      <c r="A2900" s="45" t="s">
        <v>2965</v>
      </c>
      <c r="B2900" s="45" t="s">
        <v>2</v>
      </c>
      <c r="C2900" s="23">
        <v>475</v>
      </c>
    </row>
    <row r="2901" spans="1:3" ht="13.2" x14ac:dyDescent="0.25">
      <c r="A2901" s="45" t="s">
        <v>2966</v>
      </c>
      <c r="B2901" s="45" t="s">
        <v>2</v>
      </c>
      <c r="C2901" s="23">
        <v>725</v>
      </c>
    </row>
    <row r="2902" spans="1:3" ht="13.2" x14ac:dyDescent="0.25">
      <c r="A2902" s="45" t="s">
        <v>2967</v>
      </c>
      <c r="B2902" s="45" t="s">
        <v>2</v>
      </c>
      <c r="C2902" s="23">
        <v>825</v>
      </c>
    </row>
    <row r="2903" spans="1:3" ht="13.2" x14ac:dyDescent="0.25">
      <c r="A2903" s="45" t="s">
        <v>2968</v>
      </c>
      <c r="B2903" s="45" t="s">
        <v>2</v>
      </c>
      <c r="C2903" s="23">
        <v>700</v>
      </c>
    </row>
    <row r="2904" spans="1:3" ht="13.2" x14ac:dyDescent="0.25">
      <c r="A2904" s="45" t="s">
        <v>2969</v>
      </c>
      <c r="B2904" s="45" t="s">
        <v>2</v>
      </c>
      <c r="C2904" s="23">
        <v>625</v>
      </c>
    </row>
    <row r="2905" spans="1:3" ht="13.2" x14ac:dyDescent="0.25">
      <c r="A2905" s="45" t="s">
        <v>2970</v>
      </c>
      <c r="B2905" s="45" t="s">
        <v>2</v>
      </c>
      <c r="C2905" s="23">
        <v>375</v>
      </c>
    </row>
    <row r="2906" spans="1:3" ht="13.2" x14ac:dyDescent="0.25">
      <c r="A2906" s="45" t="s">
        <v>2971</v>
      </c>
      <c r="B2906" s="45" t="s">
        <v>2</v>
      </c>
      <c r="C2906" s="23">
        <v>325</v>
      </c>
    </row>
    <row r="2907" spans="1:3" ht="13.2" x14ac:dyDescent="0.25">
      <c r="A2907" s="45" t="s">
        <v>2972</v>
      </c>
      <c r="B2907" s="45" t="s">
        <v>2</v>
      </c>
      <c r="C2907" s="23">
        <v>225</v>
      </c>
    </row>
    <row r="2908" spans="1:3" ht="13.2" x14ac:dyDescent="0.25">
      <c r="A2908" s="45" t="s">
        <v>2973</v>
      </c>
      <c r="B2908" s="45" t="s">
        <v>2</v>
      </c>
      <c r="C2908" s="23">
        <v>350</v>
      </c>
    </row>
    <row r="2909" spans="1:3" ht="13.2" x14ac:dyDescent="0.25">
      <c r="A2909" s="45" t="s">
        <v>2974</v>
      </c>
      <c r="B2909" s="45" t="s">
        <v>2</v>
      </c>
      <c r="C2909" s="23">
        <v>475</v>
      </c>
    </row>
    <row r="2910" spans="1:3" ht="13.2" x14ac:dyDescent="0.25">
      <c r="A2910" s="45" t="s">
        <v>2975</v>
      </c>
      <c r="B2910" s="45" t="s">
        <v>2</v>
      </c>
      <c r="C2910" s="23">
        <v>375</v>
      </c>
    </row>
    <row r="2911" spans="1:3" ht="13.2" x14ac:dyDescent="0.25">
      <c r="A2911" s="45" t="s">
        <v>2976</v>
      </c>
      <c r="B2911" s="45" t="s">
        <v>2</v>
      </c>
      <c r="C2911" s="23">
        <v>475</v>
      </c>
    </row>
    <row r="2912" spans="1:3" ht="13.2" x14ac:dyDescent="0.25">
      <c r="A2912" s="45" t="s">
        <v>2977</v>
      </c>
      <c r="B2912" s="45" t="s">
        <v>2</v>
      </c>
      <c r="C2912" s="23">
        <v>400</v>
      </c>
    </row>
    <row r="2913" spans="1:3" ht="13.2" x14ac:dyDescent="0.25">
      <c r="A2913" s="45" t="s">
        <v>2978</v>
      </c>
      <c r="B2913" s="45" t="s">
        <v>2</v>
      </c>
      <c r="C2913" s="23">
        <v>275</v>
      </c>
    </row>
    <row r="2914" spans="1:3" ht="13.2" x14ac:dyDescent="0.25">
      <c r="A2914" s="45" t="s">
        <v>2979</v>
      </c>
      <c r="B2914" s="45" t="s">
        <v>2</v>
      </c>
      <c r="C2914" s="23">
        <v>300</v>
      </c>
    </row>
    <row r="2915" spans="1:3" ht="13.2" x14ac:dyDescent="0.25">
      <c r="A2915" s="45" t="s">
        <v>2980</v>
      </c>
      <c r="B2915" s="45" t="s">
        <v>2</v>
      </c>
      <c r="C2915" s="23">
        <v>475</v>
      </c>
    </row>
    <row r="2916" spans="1:3" ht="13.2" x14ac:dyDescent="0.25">
      <c r="A2916" s="45" t="s">
        <v>2981</v>
      </c>
      <c r="B2916" s="45" t="s">
        <v>2</v>
      </c>
      <c r="C2916" s="23">
        <v>375</v>
      </c>
    </row>
    <row r="2917" spans="1:3" ht="13.2" x14ac:dyDescent="0.25">
      <c r="A2917" s="45" t="s">
        <v>2982</v>
      </c>
      <c r="B2917" s="45" t="s">
        <v>2</v>
      </c>
      <c r="C2917" s="23">
        <v>475</v>
      </c>
    </row>
    <row r="2918" spans="1:3" ht="13.2" x14ac:dyDescent="0.25">
      <c r="A2918" s="45" t="s">
        <v>2983</v>
      </c>
      <c r="B2918" s="45" t="s">
        <v>2</v>
      </c>
      <c r="C2918" s="23">
        <v>475</v>
      </c>
    </row>
    <row r="2919" spans="1:3" ht="13.2" x14ac:dyDescent="0.25">
      <c r="A2919" s="45" t="s">
        <v>2984</v>
      </c>
      <c r="B2919" s="45" t="s">
        <v>2</v>
      </c>
      <c r="C2919" s="23">
        <v>325</v>
      </c>
    </row>
    <row r="2920" spans="1:3" ht="13.2" x14ac:dyDescent="0.25">
      <c r="A2920" s="45" t="s">
        <v>2985</v>
      </c>
      <c r="B2920" s="45" t="s">
        <v>2</v>
      </c>
      <c r="C2920" s="23">
        <v>275</v>
      </c>
    </row>
    <row r="2921" spans="1:3" ht="13.2" x14ac:dyDescent="0.25">
      <c r="A2921" s="45" t="s">
        <v>2986</v>
      </c>
      <c r="B2921" s="45" t="s">
        <v>2</v>
      </c>
      <c r="C2921" s="23">
        <v>425</v>
      </c>
    </row>
    <row r="2922" spans="1:3" ht="13.2" x14ac:dyDescent="0.25">
      <c r="A2922" s="45" t="s">
        <v>2987</v>
      </c>
      <c r="B2922" s="45" t="s">
        <v>2</v>
      </c>
      <c r="C2922" s="23">
        <v>500</v>
      </c>
    </row>
    <row r="2923" spans="1:3" ht="13.2" x14ac:dyDescent="0.25">
      <c r="A2923" s="45" t="s">
        <v>2988</v>
      </c>
      <c r="B2923" s="45" t="s">
        <v>2</v>
      </c>
      <c r="C2923" s="23">
        <v>400</v>
      </c>
    </row>
    <row r="2924" spans="1:3" ht="13.2" x14ac:dyDescent="0.25">
      <c r="A2924" s="45" t="s">
        <v>2989</v>
      </c>
      <c r="B2924" s="45" t="s">
        <v>2</v>
      </c>
      <c r="C2924" s="23">
        <v>150</v>
      </c>
    </row>
    <row r="2925" spans="1:3" ht="13.2" x14ac:dyDescent="0.25">
      <c r="A2925" s="45" t="s">
        <v>2990</v>
      </c>
      <c r="B2925" s="45" t="s">
        <v>2</v>
      </c>
      <c r="C2925" s="23">
        <v>350</v>
      </c>
    </row>
    <row r="2926" spans="1:3" ht="13.2" x14ac:dyDescent="0.25">
      <c r="A2926" s="45" t="s">
        <v>2991</v>
      </c>
      <c r="B2926" s="45" t="s">
        <v>2</v>
      </c>
      <c r="C2926" s="23">
        <v>575</v>
      </c>
    </row>
    <row r="2927" spans="1:3" ht="13.2" x14ac:dyDescent="0.25">
      <c r="A2927" s="45" t="s">
        <v>2992</v>
      </c>
      <c r="B2927" s="45" t="s">
        <v>2</v>
      </c>
      <c r="C2927" s="23">
        <v>450</v>
      </c>
    </row>
    <row r="2928" spans="1:3" ht="13.2" x14ac:dyDescent="0.25">
      <c r="A2928" s="45" t="s">
        <v>2993</v>
      </c>
      <c r="B2928" s="45" t="s">
        <v>2</v>
      </c>
      <c r="C2928" s="23">
        <v>150</v>
      </c>
    </row>
    <row r="2929" spans="1:3" ht="13.2" x14ac:dyDescent="0.25">
      <c r="A2929" s="45" t="s">
        <v>2994</v>
      </c>
      <c r="B2929" s="45" t="s">
        <v>2</v>
      </c>
      <c r="C2929" s="23">
        <v>225</v>
      </c>
    </row>
    <row r="2930" spans="1:3" ht="13.2" x14ac:dyDescent="0.25">
      <c r="A2930" s="45" t="s">
        <v>2995</v>
      </c>
      <c r="B2930" s="45" t="s">
        <v>2</v>
      </c>
      <c r="C2930" s="23">
        <v>250</v>
      </c>
    </row>
    <row r="2931" spans="1:3" ht="13.2" x14ac:dyDescent="0.25">
      <c r="A2931" s="45" t="s">
        <v>2996</v>
      </c>
      <c r="B2931" s="45" t="s">
        <v>2</v>
      </c>
      <c r="C2931" s="23">
        <v>150</v>
      </c>
    </row>
    <row r="2932" spans="1:3" ht="13.2" x14ac:dyDescent="0.25">
      <c r="A2932" s="45" t="s">
        <v>2997</v>
      </c>
      <c r="B2932" s="45" t="s">
        <v>2</v>
      </c>
      <c r="C2932" s="23">
        <v>225</v>
      </c>
    </row>
    <row r="2933" spans="1:3" ht="13.2" x14ac:dyDescent="0.25">
      <c r="A2933" s="45" t="s">
        <v>2998</v>
      </c>
      <c r="B2933" s="45" t="s">
        <v>2</v>
      </c>
      <c r="C2933" s="23">
        <v>150</v>
      </c>
    </row>
    <row r="2934" spans="1:3" ht="13.2" x14ac:dyDescent="0.25">
      <c r="A2934" s="45" t="s">
        <v>2999</v>
      </c>
      <c r="B2934" s="45" t="s">
        <v>2</v>
      </c>
      <c r="C2934" s="23">
        <v>200</v>
      </c>
    </row>
    <row r="2935" spans="1:3" ht="13.2" x14ac:dyDescent="0.25">
      <c r="A2935" s="45" t="s">
        <v>3000</v>
      </c>
      <c r="B2935" s="45" t="s">
        <v>2</v>
      </c>
      <c r="C2935" s="23">
        <v>150</v>
      </c>
    </row>
    <row r="2936" spans="1:3" ht="13.2" x14ac:dyDescent="0.25">
      <c r="A2936" s="45" t="s">
        <v>3001</v>
      </c>
      <c r="B2936" s="45" t="s">
        <v>2</v>
      </c>
      <c r="C2936" s="23">
        <v>325</v>
      </c>
    </row>
    <row r="2937" spans="1:3" ht="13.2" x14ac:dyDescent="0.25">
      <c r="A2937" s="45" t="s">
        <v>3002</v>
      </c>
      <c r="B2937" s="45" t="s">
        <v>2</v>
      </c>
      <c r="C2937" s="23">
        <v>200</v>
      </c>
    </row>
    <row r="2938" spans="1:3" ht="13.2" x14ac:dyDescent="0.25">
      <c r="A2938" s="45" t="s">
        <v>3003</v>
      </c>
      <c r="B2938" s="45" t="s">
        <v>2</v>
      </c>
      <c r="C2938" s="23">
        <v>0</v>
      </c>
    </row>
    <row r="2939" spans="1:3" ht="13.2" x14ac:dyDescent="0.25">
      <c r="A2939" s="45" t="s">
        <v>3004</v>
      </c>
      <c r="B2939" s="45" t="s">
        <v>2</v>
      </c>
      <c r="C2939" s="23">
        <v>0</v>
      </c>
    </row>
    <row r="2940" spans="1:3" ht="13.2" x14ac:dyDescent="0.25">
      <c r="A2940" s="45" t="s">
        <v>3005</v>
      </c>
      <c r="B2940" s="45" t="s">
        <v>2</v>
      </c>
      <c r="C2940" s="23">
        <v>425</v>
      </c>
    </row>
    <row r="2941" spans="1:3" ht="13.2" x14ac:dyDescent="0.25">
      <c r="A2941" s="45" t="s">
        <v>3006</v>
      </c>
      <c r="B2941" s="45" t="s">
        <v>2</v>
      </c>
      <c r="C2941" s="23">
        <v>575</v>
      </c>
    </row>
    <row r="2942" spans="1:3" ht="13.2" x14ac:dyDescent="0.25">
      <c r="A2942" s="45" t="s">
        <v>3007</v>
      </c>
      <c r="B2942" s="45" t="s">
        <v>2</v>
      </c>
      <c r="C2942" s="23">
        <v>325</v>
      </c>
    </row>
    <row r="2943" spans="1:3" ht="13.2" x14ac:dyDescent="0.25">
      <c r="A2943" s="45" t="s">
        <v>3008</v>
      </c>
      <c r="B2943" s="45" t="s">
        <v>2</v>
      </c>
      <c r="C2943" s="23">
        <v>775</v>
      </c>
    </row>
    <row r="2944" spans="1:3" ht="13.2" x14ac:dyDescent="0.25">
      <c r="A2944" s="45" t="s">
        <v>3009</v>
      </c>
      <c r="B2944" s="45" t="s">
        <v>2</v>
      </c>
      <c r="C2944" s="23">
        <v>525</v>
      </c>
    </row>
    <row r="2945" spans="1:3" ht="13.2" x14ac:dyDescent="0.25">
      <c r="A2945" s="45" t="s">
        <v>3010</v>
      </c>
      <c r="B2945" s="45" t="s">
        <v>2</v>
      </c>
      <c r="C2945" s="23">
        <v>275</v>
      </c>
    </row>
    <row r="2946" spans="1:3" ht="13.2" x14ac:dyDescent="0.25">
      <c r="A2946" s="45" t="s">
        <v>3011</v>
      </c>
      <c r="B2946" s="45" t="s">
        <v>2</v>
      </c>
      <c r="C2946" s="23">
        <v>150</v>
      </c>
    </row>
    <row r="2947" spans="1:3" ht="13.2" x14ac:dyDescent="0.25">
      <c r="A2947" s="45" t="s">
        <v>3012</v>
      </c>
      <c r="B2947" s="45" t="s">
        <v>2</v>
      </c>
      <c r="C2947" s="23">
        <v>150</v>
      </c>
    </row>
    <row r="2948" spans="1:3" ht="13.2" x14ac:dyDescent="0.25">
      <c r="A2948" s="45" t="s">
        <v>3013</v>
      </c>
      <c r="B2948" s="45" t="s">
        <v>2</v>
      </c>
      <c r="C2948" s="23">
        <v>400</v>
      </c>
    </row>
    <row r="2949" spans="1:3" ht="13.2" x14ac:dyDescent="0.25">
      <c r="A2949" s="45" t="s">
        <v>3014</v>
      </c>
      <c r="B2949" s="45" t="s">
        <v>2</v>
      </c>
      <c r="C2949" s="23">
        <v>425</v>
      </c>
    </row>
    <row r="2950" spans="1:3" ht="13.2" x14ac:dyDescent="0.25">
      <c r="A2950" s="45" t="s">
        <v>3015</v>
      </c>
      <c r="B2950" s="45" t="s">
        <v>2</v>
      </c>
      <c r="C2950" s="23">
        <v>800</v>
      </c>
    </row>
    <row r="2951" spans="1:3" ht="13.2" x14ac:dyDescent="0.25">
      <c r="A2951" s="45" t="s">
        <v>3016</v>
      </c>
      <c r="B2951" s="45" t="s">
        <v>2</v>
      </c>
      <c r="C2951" s="23">
        <v>150</v>
      </c>
    </row>
    <row r="2952" spans="1:3" ht="13.2" x14ac:dyDescent="0.25">
      <c r="A2952" s="45" t="s">
        <v>3017</v>
      </c>
      <c r="B2952" s="45" t="s">
        <v>2</v>
      </c>
      <c r="C2952" s="23">
        <v>225</v>
      </c>
    </row>
    <row r="2953" spans="1:3" ht="13.2" x14ac:dyDescent="0.25">
      <c r="A2953" s="45" t="s">
        <v>3018</v>
      </c>
      <c r="B2953" s="45" t="s">
        <v>2</v>
      </c>
      <c r="C2953" s="23">
        <v>400</v>
      </c>
    </row>
    <row r="2954" spans="1:3" ht="13.2" x14ac:dyDescent="0.25">
      <c r="A2954" s="45" t="s">
        <v>3019</v>
      </c>
      <c r="B2954" s="45" t="s">
        <v>2</v>
      </c>
      <c r="C2954" s="23">
        <v>325</v>
      </c>
    </row>
    <row r="2955" spans="1:3" ht="13.2" x14ac:dyDescent="0.25">
      <c r="A2955" s="45" t="s">
        <v>3020</v>
      </c>
      <c r="B2955" s="45" t="s">
        <v>2</v>
      </c>
      <c r="C2955" s="23">
        <v>250</v>
      </c>
    </row>
    <row r="2956" spans="1:3" ht="13.2" x14ac:dyDescent="0.25">
      <c r="A2956" s="45" t="s">
        <v>3021</v>
      </c>
      <c r="B2956" s="45" t="s">
        <v>2</v>
      </c>
      <c r="C2956" s="23">
        <v>400</v>
      </c>
    </row>
    <row r="2957" spans="1:3" ht="13.2" x14ac:dyDescent="0.25">
      <c r="A2957" s="45" t="s">
        <v>3022</v>
      </c>
      <c r="B2957" s="45" t="s">
        <v>2</v>
      </c>
      <c r="C2957" s="23">
        <v>775</v>
      </c>
    </row>
    <row r="2958" spans="1:3" ht="13.2" x14ac:dyDescent="0.25">
      <c r="A2958" s="45" t="s">
        <v>3023</v>
      </c>
      <c r="B2958" s="45" t="s">
        <v>2</v>
      </c>
      <c r="C2958" s="23">
        <v>650</v>
      </c>
    </row>
    <row r="2959" spans="1:3" ht="13.2" x14ac:dyDescent="0.25">
      <c r="A2959" s="45" t="s">
        <v>3024</v>
      </c>
      <c r="B2959" s="45" t="s">
        <v>2</v>
      </c>
      <c r="C2959" s="23">
        <v>400</v>
      </c>
    </row>
    <row r="2960" spans="1:3" ht="13.2" x14ac:dyDescent="0.25">
      <c r="A2960" s="45" t="s">
        <v>3025</v>
      </c>
      <c r="B2960" s="45" t="s">
        <v>2</v>
      </c>
      <c r="C2960" s="23">
        <v>450</v>
      </c>
    </row>
    <row r="2961" spans="1:3" ht="13.2" x14ac:dyDescent="0.25">
      <c r="A2961" s="45" t="s">
        <v>3026</v>
      </c>
      <c r="B2961" s="45" t="s">
        <v>2</v>
      </c>
      <c r="C2961" s="23">
        <v>750</v>
      </c>
    </row>
    <row r="2962" spans="1:3" ht="13.2" x14ac:dyDescent="0.25">
      <c r="A2962" s="45" t="s">
        <v>3027</v>
      </c>
      <c r="B2962" s="45" t="s">
        <v>2</v>
      </c>
      <c r="C2962" s="23">
        <v>275</v>
      </c>
    </row>
    <row r="2963" spans="1:3" ht="13.2" x14ac:dyDescent="0.25">
      <c r="A2963" s="45" t="s">
        <v>3028</v>
      </c>
      <c r="B2963" s="45" t="s">
        <v>2</v>
      </c>
      <c r="C2963" s="23">
        <v>150</v>
      </c>
    </row>
    <row r="2964" spans="1:3" ht="13.2" x14ac:dyDescent="0.25">
      <c r="A2964" s="45" t="s">
        <v>3029</v>
      </c>
      <c r="B2964" s="45" t="s">
        <v>2</v>
      </c>
      <c r="C2964" s="23">
        <v>450</v>
      </c>
    </row>
    <row r="2965" spans="1:3" ht="13.2" x14ac:dyDescent="0.25">
      <c r="A2965" s="45" t="s">
        <v>3030</v>
      </c>
      <c r="B2965" s="45" t="s">
        <v>2</v>
      </c>
      <c r="C2965" s="23">
        <v>150</v>
      </c>
    </row>
    <row r="2966" spans="1:3" ht="13.2" x14ac:dyDescent="0.25">
      <c r="A2966" s="45" t="s">
        <v>3031</v>
      </c>
      <c r="B2966" s="45" t="s">
        <v>2</v>
      </c>
      <c r="C2966" s="23">
        <v>150</v>
      </c>
    </row>
    <row r="2967" spans="1:3" ht="13.2" x14ac:dyDescent="0.25">
      <c r="A2967" s="45" t="s">
        <v>3032</v>
      </c>
      <c r="B2967" s="45" t="s">
        <v>2</v>
      </c>
      <c r="C2967" s="23">
        <v>250</v>
      </c>
    </row>
    <row r="2968" spans="1:3" ht="13.2" x14ac:dyDescent="0.25">
      <c r="A2968" s="45" t="s">
        <v>3033</v>
      </c>
      <c r="B2968" s="45" t="s">
        <v>2</v>
      </c>
      <c r="C2968" s="23">
        <v>350</v>
      </c>
    </row>
    <row r="2969" spans="1:3" ht="13.2" x14ac:dyDescent="0.25">
      <c r="A2969" s="45" t="s">
        <v>3034</v>
      </c>
      <c r="B2969" s="45" t="s">
        <v>2</v>
      </c>
      <c r="C2969" s="23">
        <v>150</v>
      </c>
    </row>
    <row r="2970" spans="1:3" ht="13.2" x14ac:dyDescent="0.25">
      <c r="A2970" s="45" t="s">
        <v>3035</v>
      </c>
      <c r="B2970" s="45" t="s">
        <v>2</v>
      </c>
      <c r="C2970" s="23">
        <v>150</v>
      </c>
    </row>
    <row r="2971" spans="1:3" ht="13.2" x14ac:dyDescent="0.25">
      <c r="A2971" s="45" t="s">
        <v>3036</v>
      </c>
      <c r="B2971" s="45" t="s">
        <v>2</v>
      </c>
      <c r="C2971" s="23">
        <v>550</v>
      </c>
    </row>
    <row r="2972" spans="1:3" ht="13.2" x14ac:dyDescent="0.25">
      <c r="A2972" s="45" t="s">
        <v>3037</v>
      </c>
      <c r="B2972" s="45" t="s">
        <v>2</v>
      </c>
      <c r="C2972" s="23">
        <v>200</v>
      </c>
    </row>
    <row r="2973" spans="1:3" ht="13.2" x14ac:dyDescent="0.25">
      <c r="A2973" s="45" t="s">
        <v>3038</v>
      </c>
      <c r="B2973" s="45" t="s">
        <v>2</v>
      </c>
      <c r="C2973" s="23">
        <v>150</v>
      </c>
    </row>
    <row r="2974" spans="1:3" ht="13.2" x14ac:dyDescent="0.25">
      <c r="A2974" s="45" t="s">
        <v>3039</v>
      </c>
      <c r="B2974" s="45" t="s">
        <v>2</v>
      </c>
      <c r="C2974" s="23">
        <v>150</v>
      </c>
    </row>
    <row r="2975" spans="1:3" ht="13.2" x14ac:dyDescent="0.25">
      <c r="A2975" s="45" t="s">
        <v>3040</v>
      </c>
      <c r="B2975" s="45" t="s">
        <v>2</v>
      </c>
      <c r="C2975" s="23">
        <v>625</v>
      </c>
    </row>
    <row r="2976" spans="1:3" ht="13.2" x14ac:dyDescent="0.25">
      <c r="A2976" s="45" t="s">
        <v>3041</v>
      </c>
      <c r="B2976" s="45" t="s">
        <v>2</v>
      </c>
      <c r="C2976" s="23">
        <v>700</v>
      </c>
    </row>
    <row r="2977" spans="1:3" ht="13.2" x14ac:dyDescent="0.25">
      <c r="A2977" s="45" t="s">
        <v>3042</v>
      </c>
      <c r="B2977" s="45" t="s">
        <v>2</v>
      </c>
      <c r="C2977" s="23">
        <v>250</v>
      </c>
    </row>
    <row r="2978" spans="1:3" ht="13.2" x14ac:dyDescent="0.25">
      <c r="A2978" s="45" t="s">
        <v>3043</v>
      </c>
      <c r="B2978" s="45" t="s">
        <v>2</v>
      </c>
      <c r="C2978" s="23">
        <v>300</v>
      </c>
    </row>
    <row r="2979" spans="1:3" ht="13.2" x14ac:dyDescent="0.25">
      <c r="A2979" s="45" t="s">
        <v>3044</v>
      </c>
      <c r="B2979" s="45" t="s">
        <v>2</v>
      </c>
      <c r="C2979" s="23">
        <v>150</v>
      </c>
    </row>
    <row r="2980" spans="1:3" ht="13.2" x14ac:dyDescent="0.25">
      <c r="A2980" s="45" t="s">
        <v>3045</v>
      </c>
      <c r="B2980" s="45" t="s">
        <v>2</v>
      </c>
      <c r="C2980" s="23">
        <v>550</v>
      </c>
    </row>
    <row r="2981" spans="1:3" ht="13.2" x14ac:dyDescent="0.25">
      <c r="A2981" s="45" t="s">
        <v>3046</v>
      </c>
      <c r="B2981" s="45" t="s">
        <v>2</v>
      </c>
      <c r="C2981" s="23">
        <v>250</v>
      </c>
    </row>
    <row r="2982" spans="1:3" ht="13.2" x14ac:dyDescent="0.25">
      <c r="A2982" s="45" t="s">
        <v>3047</v>
      </c>
      <c r="B2982" s="45" t="s">
        <v>2</v>
      </c>
      <c r="C2982" s="23">
        <v>425</v>
      </c>
    </row>
    <row r="2983" spans="1:3" ht="13.2" x14ac:dyDescent="0.25">
      <c r="A2983" s="45" t="s">
        <v>3048</v>
      </c>
      <c r="B2983" s="45" t="s">
        <v>2</v>
      </c>
      <c r="C2983" s="23">
        <v>250</v>
      </c>
    </row>
    <row r="2984" spans="1:3" ht="13.2" x14ac:dyDescent="0.25">
      <c r="A2984" s="45" t="s">
        <v>3049</v>
      </c>
      <c r="B2984" s="45" t="s">
        <v>2</v>
      </c>
      <c r="C2984" s="23">
        <v>300</v>
      </c>
    </row>
    <row r="2985" spans="1:3" ht="13.2" x14ac:dyDescent="0.25">
      <c r="A2985" s="45" t="s">
        <v>3050</v>
      </c>
      <c r="B2985" s="45" t="s">
        <v>2</v>
      </c>
      <c r="C2985" s="23">
        <v>425</v>
      </c>
    </row>
    <row r="2986" spans="1:3" ht="13.2" x14ac:dyDescent="0.25">
      <c r="A2986" s="45" t="s">
        <v>3051</v>
      </c>
      <c r="B2986" s="45" t="s">
        <v>2</v>
      </c>
      <c r="C2986" s="23">
        <v>675</v>
      </c>
    </row>
    <row r="2987" spans="1:3" ht="13.2" x14ac:dyDescent="0.25">
      <c r="A2987" s="45" t="s">
        <v>3052</v>
      </c>
      <c r="B2987" s="45" t="s">
        <v>2</v>
      </c>
      <c r="C2987" s="23">
        <v>450</v>
      </c>
    </row>
    <row r="2988" spans="1:3" ht="13.2" x14ac:dyDescent="0.25">
      <c r="A2988" s="45" t="s">
        <v>3053</v>
      </c>
      <c r="B2988" s="45" t="s">
        <v>2</v>
      </c>
      <c r="C2988" s="23">
        <v>575</v>
      </c>
    </row>
    <row r="2989" spans="1:3" ht="13.2" x14ac:dyDescent="0.25">
      <c r="A2989" s="45" t="s">
        <v>3054</v>
      </c>
      <c r="B2989" s="45" t="s">
        <v>2</v>
      </c>
      <c r="C2989" s="23">
        <v>425</v>
      </c>
    </row>
    <row r="2990" spans="1:3" ht="13.2" x14ac:dyDescent="0.25">
      <c r="A2990" s="45" t="s">
        <v>3055</v>
      </c>
      <c r="B2990" s="45" t="s">
        <v>2</v>
      </c>
      <c r="C2990" s="23">
        <v>400</v>
      </c>
    </row>
    <row r="2991" spans="1:3" ht="13.2" x14ac:dyDescent="0.25">
      <c r="A2991" s="45" t="s">
        <v>3056</v>
      </c>
      <c r="B2991" s="45" t="s">
        <v>2</v>
      </c>
      <c r="C2991" s="23">
        <v>425</v>
      </c>
    </row>
    <row r="2992" spans="1:3" ht="13.2" x14ac:dyDescent="0.25">
      <c r="A2992" s="45" t="s">
        <v>3057</v>
      </c>
      <c r="B2992" s="45" t="s">
        <v>2</v>
      </c>
      <c r="C2992" s="23">
        <v>800</v>
      </c>
    </row>
    <row r="2993" spans="1:3" ht="13.2" x14ac:dyDescent="0.25">
      <c r="A2993" s="45" t="s">
        <v>3058</v>
      </c>
      <c r="B2993" s="45" t="s">
        <v>2</v>
      </c>
      <c r="C2993" s="23">
        <v>475</v>
      </c>
    </row>
    <row r="2994" spans="1:3" ht="13.2" x14ac:dyDescent="0.25">
      <c r="A2994" s="45" t="s">
        <v>3059</v>
      </c>
      <c r="B2994" s="45" t="s">
        <v>2</v>
      </c>
      <c r="C2994" s="23">
        <v>750</v>
      </c>
    </row>
    <row r="2995" spans="1:3" ht="13.2" x14ac:dyDescent="0.25">
      <c r="A2995" s="45" t="s">
        <v>3060</v>
      </c>
      <c r="B2995" s="45" t="s">
        <v>2</v>
      </c>
      <c r="C2995" s="23">
        <v>800</v>
      </c>
    </row>
    <row r="2996" spans="1:3" ht="13.2" x14ac:dyDescent="0.25">
      <c r="A2996" s="45" t="s">
        <v>3061</v>
      </c>
      <c r="B2996" s="45" t="s">
        <v>2</v>
      </c>
      <c r="C2996" s="23">
        <v>800</v>
      </c>
    </row>
    <row r="2997" spans="1:3" ht="13.2" x14ac:dyDescent="0.25">
      <c r="A2997" s="45" t="s">
        <v>3062</v>
      </c>
      <c r="B2997" s="45" t="s">
        <v>2</v>
      </c>
      <c r="C2997" s="23">
        <v>500</v>
      </c>
    </row>
    <row r="2998" spans="1:3" ht="13.2" x14ac:dyDescent="0.25">
      <c r="A2998" s="45" t="s">
        <v>3063</v>
      </c>
      <c r="B2998" s="45" t="s">
        <v>2</v>
      </c>
      <c r="C2998" s="23">
        <v>450</v>
      </c>
    </row>
    <row r="2999" spans="1:3" ht="13.2" x14ac:dyDescent="0.25">
      <c r="A2999" s="45" t="s">
        <v>3064</v>
      </c>
      <c r="B2999" s="45" t="s">
        <v>2</v>
      </c>
      <c r="C2999" s="23">
        <v>825</v>
      </c>
    </row>
    <row r="3000" spans="1:3" ht="13.2" x14ac:dyDescent="0.25">
      <c r="A3000" s="45" t="s">
        <v>3065</v>
      </c>
      <c r="B3000" s="45" t="s">
        <v>2</v>
      </c>
      <c r="C3000" s="23">
        <v>525</v>
      </c>
    </row>
    <row r="3001" spans="1:3" ht="13.2" x14ac:dyDescent="0.25">
      <c r="A3001" s="45" t="s">
        <v>3066</v>
      </c>
      <c r="B3001" s="45" t="s">
        <v>2</v>
      </c>
      <c r="C3001" s="23">
        <v>675</v>
      </c>
    </row>
    <row r="3002" spans="1:3" ht="13.2" x14ac:dyDescent="0.25">
      <c r="A3002" s="45" t="s">
        <v>3067</v>
      </c>
      <c r="B3002" s="45" t="s">
        <v>2</v>
      </c>
      <c r="C3002" s="23">
        <v>825</v>
      </c>
    </row>
    <row r="3003" spans="1:3" ht="13.2" x14ac:dyDescent="0.25">
      <c r="A3003" s="45" t="s">
        <v>3068</v>
      </c>
      <c r="B3003" s="45" t="s">
        <v>2</v>
      </c>
      <c r="C3003" s="23">
        <v>850</v>
      </c>
    </row>
    <row r="3004" spans="1:3" ht="13.2" x14ac:dyDescent="0.25">
      <c r="A3004" s="45" t="s">
        <v>3069</v>
      </c>
      <c r="B3004" s="45" t="s">
        <v>2</v>
      </c>
      <c r="C3004" s="23">
        <v>725</v>
      </c>
    </row>
    <row r="3005" spans="1:3" ht="13.2" x14ac:dyDescent="0.25">
      <c r="A3005" s="45" t="s">
        <v>3070</v>
      </c>
      <c r="B3005" s="45" t="s">
        <v>2</v>
      </c>
      <c r="C3005" s="23">
        <v>500</v>
      </c>
    </row>
    <row r="3006" spans="1:3" ht="13.2" x14ac:dyDescent="0.25">
      <c r="A3006" s="45" t="s">
        <v>3071</v>
      </c>
      <c r="B3006" s="45" t="s">
        <v>2</v>
      </c>
      <c r="C3006" s="23">
        <v>525</v>
      </c>
    </row>
    <row r="3007" spans="1:3" ht="13.2" x14ac:dyDescent="0.25">
      <c r="A3007" s="45" t="s">
        <v>3072</v>
      </c>
      <c r="B3007" s="45" t="s">
        <v>2</v>
      </c>
      <c r="C3007" s="23">
        <v>825</v>
      </c>
    </row>
    <row r="3008" spans="1:3" ht="13.2" x14ac:dyDescent="0.25">
      <c r="A3008" s="45" t="s">
        <v>3073</v>
      </c>
      <c r="B3008" s="45" t="s">
        <v>2</v>
      </c>
      <c r="C3008" s="23">
        <v>875</v>
      </c>
    </row>
    <row r="3009" spans="1:3" ht="13.2" x14ac:dyDescent="0.25">
      <c r="A3009" s="45" t="s">
        <v>3074</v>
      </c>
      <c r="B3009" s="45" t="s">
        <v>2</v>
      </c>
      <c r="C3009" s="23">
        <v>700</v>
      </c>
    </row>
    <row r="3010" spans="1:3" ht="13.2" x14ac:dyDescent="0.25">
      <c r="A3010" s="45" t="s">
        <v>3075</v>
      </c>
      <c r="B3010" s="45" t="s">
        <v>2</v>
      </c>
      <c r="C3010" s="23">
        <v>625</v>
      </c>
    </row>
    <row r="3011" spans="1:3" ht="13.2" x14ac:dyDescent="0.25">
      <c r="A3011" s="45" t="s">
        <v>3076</v>
      </c>
      <c r="B3011" s="45" t="s">
        <v>2</v>
      </c>
      <c r="C3011" s="23">
        <v>1175</v>
      </c>
    </row>
    <row r="3012" spans="1:3" ht="13.2" x14ac:dyDescent="0.25">
      <c r="A3012" s="45" t="s">
        <v>3077</v>
      </c>
      <c r="B3012" s="45" t="s">
        <v>2</v>
      </c>
      <c r="C3012" s="23">
        <v>675</v>
      </c>
    </row>
    <row r="3013" spans="1:3" ht="13.2" x14ac:dyDescent="0.25">
      <c r="A3013" s="45" t="s">
        <v>3078</v>
      </c>
      <c r="B3013" s="45" t="s">
        <v>2</v>
      </c>
      <c r="C3013" s="23">
        <v>975</v>
      </c>
    </row>
    <row r="3014" spans="1:3" ht="13.2" x14ac:dyDescent="0.25">
      <c r="A3014" s="45" t="s">
        <v>3079</v>
      </c>
      <c r="B3014" s="45" t="s">
        <v>2</v>
      </c>
      <c r="C3014" s="23">
        <v>1000</v>
      </c>
    </row>
    <row r="3015" spans="1:3" ht="13.2" x14ac:dyDescent="0.25">
      <c r="A3015" s="45" t="s">
        <v>3080</v>
      </c>
      <c r="B3015" s="45" t="s">
        <v>2</v>
      </c>
      <c r="C3015" s="23">
        <v>600</v>
      </c>
    </row>
    <row r="3016" spans="1:3" ht="13.2" x14ac:dyDescent="0.25">
      <c r="A3016" s="45" t="s">
        <v>3081</v>
      </c>
      <c r="B3016" s="45" t="s">
        <v>2</v>
      </c>
      <c r="C3016" s="23">
        <v>850</v>
      </c>
    </row>
    <row r="3017" spans="1:3" ht="13.2" x14ac:dyDescent="0.25">
      <c r="A3017" s="45" t="s">
        <v>3082</v>
      </c>
      <c r="B3017" s="45" t="s">
        <v>2</v>
      </c>
      <c r="C3017" s="23">
        <v>875</v>
      </c>
    </row>
    <row r="3018" spans="1:3" ht="13.2" x14ac:dyDescent="0.25">
      <c r="A3018" s="45" t="s">
        <v>3083</v>
      </c>
      <c r="B3018" s="45" t="s">
        <v>2</v>
      </c>
      <c r="C3018" s="23">
        <v>825</v>
      </c>
    </row>
    <row r="3019" spans="1:3" ht="13.2" x14ac:dyDescent="0.25">
      <c r="A3019" s="45" t="s">
        <v>3084</v>
      </c>
      <c r="B3019" s="45" t="s">
        <v>2</v>
      </c>
      <c r="C3019" s="23">
        <v>1025</v>
      </c>
    </row>
    <row r="3020" spans="1:3" ht="13.2" x14ac:dyDescent="0.25">
      <c r="A3020" s="45" t="s">
        <v>3085</v>
      </c>
      <c r="B3020" s="45" t="s">
        <v>2</v>
      </c>
      <c r="C3020" s="23">
        <v>375</v>
      </c>
    </row>
    <row r="3021" spans="1:3" ht="13.2" x14ac:dyDescent="0.25">
      <c r="A3021" s="45" t="s">
        <v>3086</v>
      </c>
      <c r="B3021" s="45" t="s">
        <v>2</v>
      </c>
      <c r="C3021" s="23">
        <v>900</v>
      </c>
    </row>
    <row r="3022" spans="1:3" ht="13.2" x14ac:dyDescent="0.25">
      <c r="A3022" s="45" t="s">
        <v>3087</v>
      </c>
      <c r="B3022" s="45" t="s">
        <v>2</v>
      </c>
      <c r="C3022" s="23">
        <v>250</v>
      </c>
    </row>
    <row r="3023" spans="1:3" ht="13.2" x14ac:dyDescent="0.25">
      <c r="A3023" s="45" t="s">
        <v>3088</v>
      </c>
      <c r="B3023" s="45" t="s">
        <v>2</v>
      </c>
      <c r="C3023" s="23">
        <v>250</v>
      </c>
    </row>
    <row r="3024" spans="1:3" ht="13.2" x14ac:dyDescent="0.25">
      <c r="A3024" s="45" t="s">
        <v>3089</v>
      </c>
      <c r="B3024" s="45" t="s">
        <v>2</v>
      </c>
      <c r="C3024" s="23">
        <v>975</v>
      </c>
    </row>
    <row r="3025" spans="1:3" ht="13.2" x14ac:dyDescent="0.25">
      <c r="A3025" s="45" t="s">
        <v>3090</v>
      </c>
      <c r="B3025" s="45" t="s">
        <v>2</v>
      </c>
      <c r="C3025" s="23">
        <v>750</v>
      </c>
    </row>
    <row r="3026" spans="1:3" ht="13.2" x14ac:dyDescent="0.25">
      <c r="A3026" s="45" t="s">
        <v>3091</v>
      </c>
      <c r="B3026" s="45" t="s">
        <v>2</v>
      </c>
      <c r="C3026" s="23">
        <v>375</v>
      </c>
    </row>
    <row r="3027" spans="1:3" ht="13.2" x14ac:dyDescent="0.25">
      <c r="A3027" s="45" t="s">
        <v>3092</v>
      </c>
      <c r="B3027" s="45" t="s">
        <v>2</v>
      </c>
      <c r="C3027" s="23">
        <v>850</v>
      </c>
    </row>
    <row r="3028" spans="1:3" ht="13.2" x14ac:dyDescent="0.25">
      <c r="A3028" s="45" t="s">
        <v>3093</v>
      </c>
      <c r="B3028" s="45" t="s">
        <v>2</v>
      </c>
      <c r="C3028" s="23">
        <v>250</v>
      </c>
    </row>
    <row r="3029" spans="1:3" ht="13.2" x14ac:dyDescent="0.25">
      <c r="A3029" s="45" t="s">
        <v>3094</v>
      </c>
      <c r="B3029" s="45" t="s">
        <v>2</v>
      </c>
      <c r="C3029" s="23">
        <v>25</v>
      </c>
    </row>
    <row r="3030" spans="1:3" ht="13.2" x14ac:dyDescent="0.25">
      <c r="A3030" s="45" t="s">
        <v>3095</v>
      </c>
      <c r="B3030" s="45" t="s">
        <v>2</v>
      </c>
      <c r="C3030" s="23">
        <v>400</v>
      </c>
    </row>
    <row r="3031" spans="1:3" ht="13.2" x14ac:dyDescent="0.25">
      <c r="A3031" s="45" t="s">
        <v>3096</v>
      </c>
      <c r="B3031" s="45" t="s">
        <v>2</v>
      </c>
      <c r="C3031" s="23">
        <v>375</v>
      </c>
    </row>
    <row r="3032" spans="1:3" ht="13.2" x14ac:dyDescent="0.25">
      <c r="A3032" s="45" t="s">
        <v>3097</v>
      </c>
      <c r="B3032" s="45" t="s">
        <v>2</v>
      </c>
      <c r="C3032" s="23">
        <v>950</v>
      </c>
    </row>
    <row r="3033" spans="1:3" ht="13.2" x14ac:dyDescent="0.25">
      <c r="A3033" s="45" t="s">
        <v>3098</v>
      </c>
      <c r="B3033" s="45" t="s">
        <v>2</v>
      </c>
      <c r="C3033" s="23">
        <v>875</v>
      </c>
    </row>
    <row r="3034" spans="1:3" ht="13.2" x14ac:dyDescent="0.25">
      <c r="A3034" s="45" t="s">
        <v>3099</v>
      </c>
      <c r="B3034" s="45" t="s">
        <v>2</v>
      </c>
      <c r="C3034" s="23">
        <v>575</v>
      </c>
    </row>
    <row r="3035" spans="1:3" ht="13.2" x14ac:dyDescent="0.25">
      <c r="A3035" s="45" t="s">
        <v>3100</v>
      </c>
      <c r="B3035" s="45" t="s">
        <v>2</v>
      </c>
      <c r="C3035" s="23">
        <v>900</v>
      </c>
    </row>
    <row r="3036" spans="1:3" ht="13.2" x14ac:dyDescent="0.25">
      <c r="A3036" s="45" t="s">
        <v>3101</v>
      </c>
      <c r="B3036" s="45" t="s">
        <v>2</v>
      </c>
      <c r="C3036" s="23">
        <v>1050</v>
      </c>
    </row>
    <row r="3037" spans="1:3" ht="13.2" x14ac:dyDescent="0.25">
      <c r="A3037" s="45" t="s">
        <v>3102</v>
      </c>
      <c r="B3037" s="45" t="s">
        <v>2</v>
      </c>
      <c r="C3037" s="23">
        <v>775</v>
      </c>
    </row>
    <row r="3038" spans="1:3" ht="13.2" x14ac:dyDescent="0.25">
      <c r="A3038" s="45" t="s">
        <v>3103</v>
      </c>
      <c r="B3038" s="45" t="s">
        <v>2</v>
      </c>
      <c r="C3038" s="23">
        <v>300</v>
      </c>
    </row>
    <row r="3039" spans="1:3" ht="13.2" x14ac:dyDescent="0.25">
      <c r="A3039" s="45" t="s">
        <v>3104</v>
      </c>
      <c r="B3039" s="45" t="s">
        <v>2</v>
      </c>
      <c r="C3039" s="23">
        <v>250</v>
      </c>
    </row>
    <row r="3040" spans="1:3" ht="13.2" x14ac:dyDescent="0.25">
      <c r="A3040" s="45" t="s">
        <v>3105</v>
      </c>
      <c r="B3040" s="45" t="s">
        <v>2</v>
      </c>
      <c r="C3040" s="23">
        <v>325</v>
      </c>
    </row>
    <row r="3041" spans="1:3" ht="13.2" x14ac:dyDescent="0.25">
      <c r="A3041" s="45" t="s">
        <v>3106</v>
      </c>
      <c r="B3041" s="45" t="s">
        <v>2</v>
      </c>
      <c r="C3041" s="23">
        <v>150</v>
      </c>
    </row>
    <row r="3042" spans="1:3" ht="13.2" x14ac:dyDescent="0.25">
      <c r="A3042" s="45" t="s">
        <v>3107</v>
      </c>
      <c r="B3042" s="45" t="s">
        <v>2</v>
      </c>
      <c r="C3042" s="23">
        <v>200</v>
      </c>
    </row>
    <row r="3043" spans="1:3" ht="13.2" x14ac:dyDescent="0.25">
      <c r="A3043" s="45" t="s">
        <v>3108</v>
      </c>
      <c r="B3043" s="45" t="s">
        <v>2</v>
      </c>
      <c r="C3043" s="23">
        <v>800</v>
      </c>
    </row>
    <row r="3044" spans="1:3" ht="13.2" x14ac:dyDescent="0.25">
      <c r="A3044" s="45" t="s">
        <v>3109</v>
      </c>
      <c r="B3044" s="45" t="s">
        <v>2</v>
      </c>
      <c r="C3044" s="23">
        <v>150</v>
      </c>
    </row>
    <row r="3045" spans="1:3" ht="13.2" x14ac:dyDescent="0.25">
      <c r="A3045" s="45" t="s">
        <v>3110</v>
      </c>
      <c r="B3045" s="45" t="s">
        <v>2</v>
      </c>
      <c r="C3045" s="23">
        <v>150</v>
      </c>
    </row>
    <row r="3046" spans="1:3" ht="13.2" x14ac:dyDescent="0.25">
      <c r="A3046" s="45" t="s">
        <v>3111</v>
      </c>
      <c r="B3046" s="45" t="s">
        <v>2</v>
      </c>
      <c r="C3046" s="23">
        <v>900</v>
      </c>
    </row>
    <row r="3047" spans="1:3" ht="13.2" x14ac:dyDescent="0.25">
      <c r="A3047" s="45" t="s">
        <v>3112</v>
      </c>
      <c r="B3047" s="45" t="s">
        <v>2</v>
      </c>
      <c r="C3047" s="23">
        <v>150</v>
      </c>
    </row>
    <row r="3048" spans="1:3" ht="13.2" x14ac:dyDescent="0.25">
      <c r="A3048" s="45" t="s">
        <v>3113</v>
      </c>
      <c r="B3048" s="45" t="s">
        <v>2</v>
      </c>
      <c r="C3048" s="23">
        <v>150</v>
      </c>
    </row>
    <row r="3049" spans="1:3" ht="13.2" x14ac:dyDescent="0.25">
      <c r="A3049" s="45" t="s">
        <v>3114</v>
      </c>
      <c r="B3049" s="45" t="s">
        <v>2</v>
      </c>
      <c r="C3049" s="23">
        <v>450</v>
      </c>
    </row>
    <row r="3050" spans="1:3" ht="13.2" x14ac:dyDescent="0.25">
      <c r="A3050" s="45" t="s">
        <v>3115</v>
      </c>
      <c r="B3050" s="45" t="s">
        <v>2</v>
      </c>
      <c r="C3050" s="23">
        <v>150</v>
      </c>
    </row>
    <row r="3051" spans="1:3" ht="13.2" x14ac:dyDescent="0.25">
      <c r="A3051" s="45" t="s">
        <v>3116</v>
      </c>
      <c r="B3051" s="45" t="s">
        <v>2</v>
      </c>
      <c r="C3051" s="23">
        <v>225</v>
      </c>
    </row>
    <row r="3052" spans="1:3" ht="13.2" x14ac:dyDescent="0.25">
      <c r="A3052" s="45" t="s">
        <v>3117</v>
      </c>
      <c r="B3052" s="45" t="s">
        <v>2</v>
      </c>
      <c r="C3052" s="23">
        <v>150</v>
      </c>
    </row>
    <row r="3053" spans="1:3" ht="13.2" x14ac:dyDescent="0.25">
      <c r="A3053" s="45" t="s">
        <v>3118</v>
      </c>
      <c r="B3053" s="45" t="s">
        <v>2</v>
      </c>
      <c r="C3053" s="23">
        <v>450</v>
      </c>
    </row>
    <row r="3054" spans="1:3" ht="13.2" x14ac:dyDescent="0.25">
      <c r="A3054" s="45" t="s">
        <v>3119</v>
      </c>
      <c r="B3054" s="45" t="s">
        <v>2</v>
      </c>
      <c r="C3054" s="23">
        <v>800</v>
      </c>
    </row>
    <row r="3055" spans="1:3" ht="13.2" x14ac:dyDescent="0.25">
      <c r="A3055" s="45" t="s">
        <v>3120</v>
      </c>
      <c r="B3055" s="45" t="s">
        <v>2</v>
      </c>
      <c r="C3055" s="23">
        <v>150</v>
      </c>
    </row>
    <row r="3056" spans="1:3" ht="13.2" x14ac:dyDescent="0.25">
      <c r="A3056" s="45" t="s">
        <v>3121</v>
      </c>
      <c r="B3056" s="45" t="s">
        <v>2</v>
      </c>
      <c r="C3056" s="23">
        <v>150</v>
      </c>
    </row>
    <row r="3057" spans="1:3" ht="13.2" x14ac:dyDescent="0.25">
      <c r="A3057" s="45" t="s">
        <v>3122</v>
      </c>
      <c r="B3057" s="45" t="s">
        <v>2</v>
      </c>
      <c r="C3057" s="23">
        <v>150</v>
      </c>
    </row>
    <row r="3058" spans="1:3" ht="13.2" x14ac:dyDescent="0.25">
      <c r="A3058" s="45" t="s">
        <v>3123</v>
      </c>
      <c r="B3058" s="45" t="s">
        <v>2</v>
      </c>
      <c r="C3058" s="23">
        <v>400</v>
      </c>
    </row>
    <row r="3059" spans="1:3" ht="13.2" x14ac:dyDescent="0.25">
      <c r="A3059" s="45" t="s">
        <v>3124</v>
      </c>
      <c r="B3059" s="45" t="s">
        <v>2</v>
      </c>
      <c r="C3059" s="23">
        <v>350</v>
      </c>
    </row>
    <row r="3060" spans="1:3" ht="13.2" x14ac:dyDescent="0.25">
      <c r="A3060" s="45" t="s">
        <v>3125</v>
      </c>
      <c r="B3060" s="45" t="s">
        <v>2</v>
      </c>
      <c r="C3060" s="23">
        <v>300</v>
      </c>
    </row>
    <row r="3061" spans="1:3" ht="13.2" x14ac:dyDescent="0.25">
      <c r="A3061" s="45" t="s">
        <v>3126</v>
      </c>
      <c r="B3061" s="45" t="s">
        <v>2</v>
      </c>
      <c r="C3061" s="23">
        <v>400</v>
      </c>
    </row>
    <row r="3062" spans="1:3" ht="13.2" x14ac:dyDescent="0.25">
      <c r="A3062" s="45" t="s">
        <v>3127</v>
      </c>
      <c r="B3062" s="45" t="s">
        <v>2</v>
      </c>
      <c r="C3062" s="23">
        <v>300</v>
      </c>
    </row>
    <row r="3063" spans="1:3" ht="13.2" x14ac:dyDescent="0.25">
      <c r="A3063" s="45" t="s">
        <v>3128</v>
      </c>
      <c r="B3063" s="45" t="s">
        <v>2</v>
      </c>
      <c r="C3063" s="23">
        <v>150</v>
      </c>
    </row>
    <row r="3064" spans="1:3" ht="13.2" x14ac:dyDescent="0.25">
      <c r="A3064" s="45" t="s">
        <v>3129</v>
      </c>
      <c r="B3064" s="45" t="s">
        <v>2</v>
      </c>
      <c r="C3064" s="23">
        <v>450</v>
      </c>
    </row>
    <row r="3065" spans="1:3" ht="13.2" x14ac:dyDescent="0.25">
      <c r="A3065" s="45" t="s">
        <v>3130</v>
      </c>
      <c r="B3065" s="45" t="s">
        <v>2</v>
      </c>
      <c r="C3065" s="23">
        <v>225</v>
      </c>
    </row>
    <row r="3066" spans="1:3" ht="13.2" x14ac:dyDescent="0.25">
      <c r="A3066" s="45" t="s">
        <v>3131</v>
      </c>
      <c r="B3066" s="45" t="s">
        <v>2</v>
      </c>
      <c r="C3066" s="23">
        <v>150</v>
      </c>
    </row>
    <row r="3067" spans="1:3" ht="13.2" x14ac:dyDescent="0.25">
      <c r="A3067" s="45" t="s">
        <v>3132</v>
      </c>
      <c r="B3067" s="45" t="s">
        <v>2</v>
      </c>
      <c r="C3067" s="23">
        <v>150</v>
      </c>
    </row>
    <row r="3068" spans="1:3" ht="13.2" x14ac:dyDescent="0.25">
      <c r="A3068" s="45" t="s">
        <v>3133</v>
      </c>
      <c r="B3068" s="45" t="s">
        <v>2</v>
      </c>
      <c r="C3068" s="23">
        <v>525</v>
      </c>
    </row>
    <row r="3069" spans="1:3" ht="13.2" x14ac:dyDescent="0.25">
      <c r="A3069" s="45" t="s">
        <v>3134</v>
      </c>
      <c r="B3069" s="45" t="s">
        <v>2</v>
      </c>
      <c r="C3069" s="23">
        <v>400</v>
      </c>
    </row>
    <row r="3070" spans="1:3" ht="13.2" x14ac:dyDescent="0.25">
      <c r="A3070" s="45" t="s">
        <v>3135</v>
      </c>
      <c r="B3070" s="45" t="s">
        <v>2</v>
      </c>
      <c r="C3070" s="23">
        <v>650</v>
      </c>
    </row>
    <row r="3071" spans="1:3" ht="13.2" x14ac:dyDescent="0.25">
      <c r="A3071" s="45" t="s">
        <v>3136</v>
      </c>
      <c r="B3071" s="45" t="s">
        <v>2</v>
      </c>
      <c r="C3071" s="23">
        <v>475</v>
      </c>
    </row>
    <row r="3072" spans="1:3" ht="13.2" x14ac:dyDescent="0.25">
      <c r="A3072" s="45" t="s">
        <v>3137</v>
      </c>
      <c r="B3072" s="45" t="s">
        <v>2</v>
      </c>
      <c r="C3072" s="23">
        <v>325</v>
      </c>
    </row>
    <row r="3073" spans="1:3" ht="13.2" x14ac:dyDescent="0.25">
      <c r="A3073" s="45" t="s">
        <v>3138</v>
      </c>
      <c r="B3073" s="45" t="s">
        <v>2</v>
      </c>
      <c r="C3073" s="23">
        <v>275</v>
      </c>
    </row>
    <row r="3074" spans="1:3" ht="13.2" x14ac:dyDescent="0.25">
      <c r="A3074" s="45" t="s">
        <v>3139</v>
      </c>
      <c r="B3074" s="45" t="s">
        <v>2</v>
      </c>
      <c r="C3074" s="23">
        <v>725</v>
      </c>
    </row>
    <row r="3075" spans="1:3" ht="13.2" x14ac:dyDescent="0.25">
      <c r="A3075" s="45" t="s">
        <v>3140</v>
      </c>
      <c r="B3075" s="45" t="s">
        <v>2</v>
      </c>
      <c r="C3075" s="23">
        <v>150</v>
      </c>
    </row>
    <row r="3076" spans="1:3" ht="13.2" x14ac:dyDescent="0.25">
      <c r="A3076" s="45" t="s">
        <v>3141</v>
      </c>
      <c r="B3076" s="45" t="s">
        <v>2</v>
      </c>
      <c r="C3076" s="23">
        <v>150</v>
      </c>
    </row>
    <row r="3077" spans="1:3" ht="13.2" x14ac:dyDescent="0.25">
      <c r="A3077" s="45" t="s">
        <v>3142</v>
      </c>
      <c r="B3077" s="45" t="s">
        <v>2</v>
      </c>
      <c r="C3077" s="23">
        <v>425</v>
      </c>
    </row>
    <row r="3078" spans="1:3" ht="13.2" x14ac:dyDescent="0.25">
      <c r="A3078" s="45" t="s">
        <v>3143</v>
      </c>
      <c r="B3078" s="45" t="s">
        <v>2</v>
      </c>
      <c r="C3078" s="23">
        <v>425</v>
      </c>
    </row>
    <row r="3079" spans="1:3" ht="13.2" x14ac:dyDescent="0.25">
      <c r="A3079" s="45" t="s">
        <v>3144</v>
      </c>
      <c r="B3079" s="45" t="s">
        <v>2</v>
      </c>
      <c r="C3079" s="23">
        <v>150</v>
      </c>
    </row>
    <row r="3080" spans="1:3" ht="13.2" x14ac:dyDescent="0.25">
      <c r="A3080" s="45" t="s">
        <v>3145</v>
      </c>
      <c r="B3080" s="45" t="s">
        <v>2</v>
      </c>
      <c r="C3080" s="23">
        <v>150</v>
      </c>
    </row>
    <row r="3081" spans="1:3" ht="13.2" x14ac:dyDescent="0.25">
      <c r="A3081" s="45" t="s">
        <v>3146</v>
      </c>
      <c r="B3081" s="45" t="s">
        <v>2</v>
      </c>
      <c r="C3081" s="23">
        <v>150</v>
      </c>
    </row>
    <row r="3082" spans="1:3" ht="13.2" x14ac:dyDescent="0.25">
      <c r="A3082" s="45" t="s">
        <v>3147</v>
      </c>
      <c r="B3082" s="45" t="s">
        <v>2</v>
      </c>
      <c r="C3082" s="23">
        <v>250</v>
      </c>
    </row>
    <row r="3083" spans="1:3" ht="13.2" x14ac:dyDescent="0.25">
      <c r="A3083" s="45" t="s">
        <v>3148</v>
      </c>
      <c r="B3083" s="45" t="s">
        <v>2</v>
      </c>
      <c r="C3083" s="23">
        <v>300</v>
      </c>
    </row>
    <row r="3084" spans="1:3" ht="13.2" x14ac:dyDescent="0.25">
      <c r="A3084" s="45" t="s">
        <v>3149</v>
      </c>
      <c r="B3084" s="45" t="s">
        <v>2</v>
      </c>
      <c r="C3084" s="23">
        <v>350</v>
      </c>
    </row>
    <row r="3085" spans="1:3" ht="13.2" x14ac:dyDescent="0.25">
      <c r="A3085" s="45" t="s">
        <v>3150</v>
      </c>
      <c r="B3085" s="45" t="s">
        <v>2</v>
      </c>
      <c r="C3085" s="23">
        <v>800</v>
      </c>
    </row>
    <row r="3086" spans="1:3" ht="13.2" x14ac:dyDescent="0.25">
      <c r="A3086" s="45" t="s">
        <v>3151</v>
      </c>
      <c r="B3086" s="45" t="s">
        <v>2</v>
      </c>
      <c r="C3086" s="23">
        <v>400</v>
      </c>
    </row>
    <row r="3087" spans="1:3" ht="13.2" x14ac:dyDescent="0.25">
      <c r="A3087" s="45" t="s">
        <v>3152</v>
      </c>
      <c r="B3087" s="45" t="s">
        <v>2</v>
      </c>
      <c r="C3087" s="23">
        <v>150</v>
      </c>
    </row>
    <row r="3088" spans="1:3" ht="13.2" x14ac:dyDescent="0.25">
      <c r="A3088" s="45" t="s">
        <v>3153</v>
      </c>
      <c r="B3088" s="45" t="s">
        <v>2</v>
      </c>
      <c r="C3088" s="23">
        <v>300</v>
      </c>
    </row>
    <row r="3089" spans="1:3" ht="13.2" x14ac:dyDescent="0.25">
      <c r="A3089" s="45" t="s">
        <v>3154</v>
      </c>
      <c r="B3089" s="45" t="s">
        <v>2</v>
      </c>
      <c r="C3089" s="23">
        <v>475</v>
      </c>
    </row>
    <row r="3090" spans="1:3" ht="13.2" x14ac:dyDescent="0.25">
      <c r="A3090" s="45" t="s">
        <v>3155</v>
      </c>
      <c r="B3090" s="45" t="s">
        <v>2</v>
      </c>
      <c r="C3090" s="23">
        <v>150</v>
      </c>
    </row>
    <row r="3091" spans="1:3" ht="13.2" x14ac:dyDescent="0.25">
      <c r="A3091" s="45" t="s">
        <v>3156</v>
      </c>
      <c r="B3091" s="45" t="s">
        <v>2</v>
      </c>
      <c r="C3091" s="23">
        <v>275</v>
      </c>
    </row>
    <row r="3092" spans="1:3" ht="13.2" x14ac:dyDescent="0.25">
      <c r="A3092" s="45" t="s">
        <v>3157</v>
      </c>
      <c r="B3092" s="45" t="s">
        <v>2</v>
      </c>
      <c r="C3092" s="23">
        <v>225</v>
      </c>
    </row>
    <row r="3093" spans="1:3" ht="13.2" x14ac:dyDescent="0.25">
      <c r="A3093" s="45" t="s">
        <v>3158</v>
      </c>
      <c r="B3093" s="45" t="s">
        <v>2</v>
      </c>
      <c r="C3093" s="23">
        <v>250</v>
      </c>
    </row>
    <row r="3094" spans="1:3" ht="13.2" x14ac:dyDescent="0.25">
      <c r="A3094" s="45" t="s">
        <v>3159</v>
      </c>
      <c r="B3094" s="45" t="s">
        <v>2</v>
      </c>
      <c r="C3094" s="23">
        <v>700</v>
      </c>
    </row>
    <row r="3095" spans="1:3" ht="13.2" x14ac:dyDescent="0.25">
      <c r="A3095" s="45" t="s">
        <v>3160</v>
      </c>
      <c r="B3095" s="45" t="s">
        <v>2</v>
      </c>
      <c r="C3095" s="23">
        <v>150</v>
      </c>
    </row>
    <row r="3096" spans="1:3" ht="13.2" x14ac:dyDescent="0.25">
      <c r="A3096" s="45" t="s">
        <v>3161</v>
      </c>
      <c r="B3096" s="45" t="s">
        <v>2</v>
      </c>
      <c r="C3096" s="23">
        <v>375</v>
      </c>
    </row>
    <row r="3097" spans="1:3" ht="13.2" x14ac:dyDescent="0.25">
      <c r="A3097" s="45" t="s">
        <v>3162</v>
      </c>
      <c r="B3097" s="45" t="s">
        <v>2</v>
      </c>
      <c r="C3097" s="23">
        <v>25</v>
      </c>
    </row>
    <row r="3098" spans="1:3" ht="13.2" x14ac:dyDescent="0.25">
      <c r="A3098" s="45" t="s">
        <v>3163</v>
      </c>
      <c r="B3098" s="45" t="s">
        <v>2</v>
      </c>
      <c r="C3098" s="23">
        <v>225</v>
      </c>
    </row>
    <row r="3099" spans="1:3" ht="13.2" x14ac:dyDescent="0.25">
      <c r="A3099" s="45" t="s">
        <v>3164</v>
      </c>
      <c r="B3099" s="45" t="s">
        <v>2</v>
      </c>
      <c r="C3099" s="23">
        <v>200</v>
      </c>
    </row>
    <row r="3100" spans="1:3" ht="13.2" x14ac:dyDescent="0.25">
      <c r="A3100" s="45" t="s">
        <v>3165</v>
      </c>
      <c r="B3100" s="45" t="s">
        <v>2</v>
      </c>
      <c r="C3100" s="23">
        <v>325</v>
      </c>
    </row>
    <row r="3101" spans="1:3" ht="13.2" x14ac:dyDescent="0.25">
      <c r="A3101" s="45" t="s">
        <v>3166</v>
      </c>
      <c r="B3101" s="45" t="s">
        <v>2</v>
      </c>
      <c r="C3101" s="23">
        <v>500</v>
      </c>
    </row>
    <row r="3102" spans="1:3" ht="13.2" x14ac:dyDescent="0.25">
      <c r="A3102" s="45" t="s">
        <v>3167</v>
      </c>
      <c r="B3102" s="45" t="s">
        <v>2</v>
      </c>
      <c r="C3102" s="23">
        <v>325</v>
      </c>
    </row>
    <row r="3103" spans="1:3" ht="13.2" x14ac:dyDescent="0.25">
      <c r="A3103" s="45" t="s">
        <v>3168</v>
      </c>
      <c r="B3103" s="45" t="s">
        <v>2</v>
      </c>
      <c r="C3103" s="23">
        <v>625</v>
      </c>
    </row>
    <row r="3104" spans="1:3" ht="13.2" x14ac:dyDescent="0.25">
      <c r="A3104" s="45" t="s">
        <v>3169</v>
      </c>
      <c r="B3104" s="45" t="s">
        <v>2</v>
      </c>
      <c r="C3104" s="23">
        <v>175</v>
      </c>
    </row>
    <row r="3105" spans="1:3" ht="13.2" x14ac:dyDescent="0.25">
      <c r="A3105" s="45" t="s">
        <v>3170</v>
      </c>
      <c r="B3105" s="45" t="s">
        <v>2</v>
      </c>
      <c r="C3105" s="23">
        <v>425</v>
      </c>
    </row>
    <row r="3106" spans="1:3" ht="13.2" x14ac:dyDescent="0.25">
      <c r="A3106" s="45" t="s">
        <v>3171</v>
      </c>
      <c r="B3106" s="45" t="s">
        <v>2</v>
      </c>
      <c r="C3106" s="23">
        <v>750</v>
      </c>
    </row>
    <row r="3107" spans="1:3" ht="13.2" x14ac:dyDescent="0.25">
      <c r="A3107" s="45" t="s">
        <v>3172</v>
      </c>
      <c r="B3107" s="45" t="s">
        <v>2</v>
      </c>
      <c r="C3107" s="23">
        <v>200</v>
      </c>
    </row>
    <row r="3108" spans="1:3" ht="13.2" x14ac:dyDescent="0.25">
      <c r="A3108" s="45" t="s">
        <v>3173</v>
      </c>
      <c r="B3108" s="45" t="s">
        <v>2</v>
      </c>
      <c r="C3108" s="23">
        <v>300</v>
      </c>
    </row>
    <row r="3109" spans="1:3" ht="13.2" x14ac:dyDescent="0.25">
      <c r="A3109" s="45" t="s">
        <v>3174</v>
      </c>
      <c r="B3109" s="45" t="s">
        <v>2</v>
      </c>
      <c r="C3109" s="23">
        <v>350</v>
      </c>
    </row>
    <row r="3110" spans="1:3" ht="13.2" x14ac:dyDescent="0.25">
      <c r="A3110" s="45" t="s">
        <v>3175</v>
      </c>
      <c r="B3110" s="45" t="s">
        <v>2</v>
      </c>
      <c r="C3110" s="23">
        <v>200</v>
      </c>
    </row>
    <row r="3111" spans="1:3" ht="13.2" x14ac:dyDescent="0.25">
      <c r="A3111" s="45" t="s">
        <v>3176</v>
      </c>
      <c r="B3111" s="45" t="s">
        <v>2</v>
      </c>
      <c r="C3111" s="23">
        <v>200</v>
      </c>
    </row>
    <row r="3112" spans="1:3" ht="13.2" x14ac:dyDescent="0.25">
      <c r="A3112" s="45" t="s">
        <v>3177</v>
      </c>
      <c r="B3112" s="45" t="s">
        <v>2</v>
      </c>
      <c r="C3112" s="23">
        <v>225</v>
      </c>
    </row>
    <row r="3113" spans="1:3" ht="13.2" x14ac:dyDescent="0.25">
      <c r="A3113" s="45" t="s">
        <v>3178</v>
      </c>
      <c r="B3113" s="45" t="s">
        <v>2</v>
      </c>
      <c r="C3113" s="23">
        <v>475</v>
      </c>
    </row>
    <row r="3114" spans="1:3" ht="13.2" x14ac:dyDescent="0.25">
      <c r="A3114" s="45" t="s">
        <v>3179</v>
      </c>
      <c r="B3114" s="45" t="s">
        <v>2</v>
      </c>
      <c r="C3114" s="23">
        <v>250</v>
      </c>
    </row>
    <row r="3115" spans="1:3" ht="13.2" x14ac:dyDescent="0.25">
      <c r="A3115" s="45" t="s">
        <v>3180</v>
      </c>
      <c r="B3115" s="45" t="s">
        <v>2</v>
      </c>
      <c r="C3115" s="23">
        <v>300</v>
      </c>
    </row>
    <row r="3116" spans="1:3" ht="13.2" x14ac:dyDescent="0.25">
      <c r="A3116" s="45" t="s">
        <v>3181</v>
      </c>
      <c r="B3116" s="45" t="s">
        <v>2</v>
      </c>
      <c r="C3116" s="23">
        <v>150</v>
      </c>
    </row>
    <row r="3117" spans="1:3" ht="13.2" x14ac:dyDescent="0.25">
      <c r="A3117" s="45" t="s">
        <v>3182</v>
      </c>
      <c r="B3117" s="45" t="s">
        <v>2</v>
      </c>
      <c r="C3117" s="23">
        <v>200</v>
      </c>
    </row>
    <row r="3118" spans="1:3" ht="13.2" x14ac:dyDescent="0.25">
      <c r="A3118" s="45" t="s">
        <v>3183</v>
      </c>
      <c r="B3118" s="45" t="s">
        <v>2</v>
      </c>
      <c r="C3118" s="23">
        <v>150</v>
      </c>
    </row>
    <row r="3119" spans="1:3" ht="13.2" x14ac:dyDescent="0.25">
      <c r="A3119" s="45" t="s">
        <v>3184</v>
      </c>
      <c r="B3119" s="45" t="s">
        <v>2</v>
      </c>
      <c r="C3119" s="23">
        <v>275</v>
      </c>
    </row>
    <row r="3120" spans="1:3" ht="13.2" x14ac:dyDescent="0.25">
      <c r="A3120" s="45" t="s">
        <v>3185</v>
      </c>
      <c r="B3120" s="45" t="s">
        <v>2</v>
      </c>
      <c r="C3120" s="23">
        <v>175</v>
      </c>
    </row>
    <row r="3121" spans="1:3" ht="13.2" x14ac:dyDescent="0.25">
      <c r="A3121" s="45" t="s">
        <v>3186</v>
      </c>
      <c r="B3121" s="45" t="s">
        <v>2</v>
      </c>
      <c r="C3121" s="23">
        <v>775</v>
      </c>
    </row>
    <row r="3122" spans="1:3" ht="13.2" x14ac:dyDescent="0.25">
      <c r="A3122" s="45" t="s">
        <v>3187</v>
      </c>
      <c r="B3122" s="45" t="s">
        <v>2</v>
      </c>
      <c r="C3122" s="23">
        <v>400</v>
      </c>
    </row>
    <row r="3123" spans="1:3" ht="13.2" x14ac:dyDescent="0.25">
      <c r="A3123" s="45" t="s">
        <v>3188</v>
      </c>
      <c r="B3123" s="45" t="s">
        <v>2</v>
      </c>
      <c r="C3123" s="23">
        <v>550</v>
      </c>
    </row>
    <row r="3124" spans="1:3" ht="13.2" x14ac:dyDescent="0.25">
      <c r="A3124" s="45" t="s">
        <v>3189</v>
      </c>
      <c r="B3124" s="45" t="s">
        <v>2</v>
      </c>
      <c r="C3124" s="23">
        <v>250</v>
      </c>
    </row>
    <row r="3125" spans="1:3" ht="13.2" x14ac:dyDescent="0.25">
      <c r="A3125" s="45" t="s">
        <v>3190</v>
      </c>
      <c r="B3125" s="45" t="s">
        <v>2</v>
      </c>
      <c r="C3125" s="23">
        <v>250</v>
      </c>
    </row>
    <row r="3126" spans="1:3" ht="13.2" x14ac:dyDescent="0.25">
      <c r="A3126" s="45" t="s">
        <v>3191</v>
      </c>
      <c r="B3126" s="45" t="s">
        <v>2</v>
      </c>
      <c r="C3126" s="23">
        <v>250</v>
      </c>
    </row>
    <row r="3127" spans="1:3" ht="13.2" x14ac:dyDescent="0.25">
      <c r="A3127" s="45" t="s">
        <v>3192</v>
      </c>
      <c r="B3127" s="45" t="s">
        <v>2</v>
      </c>
      <c r="C3127" s="23">
        <v>250</v>
      </c>
    </row>
    <row r="3128" spans="1:3" ht="13.2" x14ac:dyDescent="0.25">
      <c r="A3128" s="45" t="s">
        <v>3193</v>
      </c>
      <c r="B3128" s="45" t="s">
        <v>2</v>
      </c>
      <c r="C3128" s="23">
        <v>250</v>
      </c>
    </row>
    <row r="3129" spans="1:3" ht="13.2" x14ac:dyDescent="0.25">
      <c r="A3129" s="45" t="s">
        <v>3194</v>
      </c>
      <c r="B3129" s="45" t="s">
        <v>2</v>
      </c>
      <c r="C3129" s="23">
        <v>250</v>
      </c>
    </row>
    <row r="3130" spans="1:3" ht="13.2" x14ac:dyDescent="0.25">
      <c r="A3130" s="45" t="s">
        <v>3195</v>
      </c>
      <c r="B3130" s="45" t="s">
        <v>2</v>
      </c>
      <c r="C3130" s="23">
        <v>925</v>
      </c>
    </row>
    <row r="3131" spans="1:3" ht="13.2" x14ac:dyDescent="0.25">
      <c r="A3131" s="45" t="s">
        <v>3196</v>
      </c>
      <c r="B3131" s="45" t="s">
        <v>2</v>
      </c>
      <c r="C3131" s="23">
        <v>800</v>
      </c>
    </row>
    <row r="3132" spans="1:3" ht="13.2" x14ac:dyDescent="0.25">
      <c r="A3132" s="45" t="s">
        <v>3197</v>
      </c>
      <c r="B3132" s="45" t="s">
        <v>2</v>
      </c>
      <c r="C3132" s="23">
        <v>250</v>
      </c>
    </row>
    <row r="3133" spans="1:3" ht="13.2" x14ac:dyDescent="0.25">
      <c r="A3133" s="45" t="s">
        <v>3198</v>
      </c>
      <c r="B3133" s="45" t="s">
        <v>2</v>
      </c>
      <c r="C3133" s="23">
        <v>450</v>
      </c>
    </row>
    <row r="3134" spans="1:3" ht="13.2" x14ac:dyDescent="0.25">
      <c r="A3134" s="45" t="s">
        <v>3199</v>
      </c>
      <c r="B3134" s="45" t="s">
        <v>2</v>
      </c>
      <c r="C3134" s="23">
        <v>450</v>
      </c>
    </row>
    <row r="3135" spans="1:3" ht="13.2" x14ac:dyDescent="0.25">
      <c r="A3135" s="45" t="s">
        <v>3200</v>
      </c>
      <c r="B3135" s="45" t="s">
        <v>2</v>
      </c>
      <c r="C3135" s="23">
        <v>375</v>
      </c>
    </row>
    <row r="3136" spans="1:3" ht="13.2" x14ac:dyDescent="0.25">
      <c r="A3136" s="45" t="s">
        <v>3201</v>
      </c>
      <c r="B3136" s="45" t="s">
        <v>2</v>
      </c>
      <c r="C3136" s="23">
        <v>300</v>
      </c>
    </row>
    <row r="3137" spans="1:3" ht="13.2" x14ac:dyDescent="0.25">
      <c r="A3137" s="45" t="s">
        <v>3202</v>
      </c>
      <c r="B3137" s="45" t="s">
        <v>2</v>
      </c>
      <c r="C3137" s="23">
        <v>350</v>
      </c>
    </row>
    <row r="3138" spans="1:3" ht="13.2" x14ac:dyDescent="0.25">
      <c r="A3138" s="45" t="s">
        <v>3203</v>
      </c>
      <c r="B3138" s="45" t="s">
        <v>2</v>
      </c>
      <c r="C3138" s="23">
        <v>375</v>
      </c>
    </row>
    <row r="3139" spans="1:3" ht="13.2" x14ac:dyDescent="0.25">
      <c r="A3139" s="45" t="s">
        <v>3204</v>
      </c>
      <c r="B3139" s="45" t="s">
        <v>2</v>
      </c>
      <c r="C3139" s="23">
        <v>400</v>
      </c>
    </row>
    <row r="3140" spans="1:3" ht="13.2" x14ac:dyDescent="0.25">
      <c r="A3140" s="45" t="s">
        <v>3205</v>
      </c>
      <c r="B3140" s="45" t="s">
        <v>2</v>
      </c>
      <c r="C3140" s="23">
        <v>1150</v>
      </c>
    </row>
    <row r="3141" spans="1:3" ht="13.2" x14ac:dyDescent="0.25">
      <c r="A3141" s="45" t="s">
        <v>3206</v>
      </c>
      <c r="B3141" s="45" t="s">
        <v>2</v>
      </c>
      <c r="C3141" s="23">
        <v>800</v>
      </c>
    </row>
    <row r="3142" spans="1:3" ht="13.2" x14ac:dyDescent="0.25">
      <c r="A3142" s="45" t="s">
        <v>3207</v>
      </c>
      <c r="B3142" s="45" t="s">
        <v>2</v>
      </c>
      <c r="C3142" s="23">
        <v>500</v>
      </c>
    </row>
    <row r="3143" spans="1:3" ht="13.2" x14ac:dyDescent="0.25">
      <c r="A3143" s="45" t="s">
        <v>3208</v>
      </c>
      <c r="B3143" s="45" t="s">
        <v>2</v>
      </c>
      <c r="C3143" s="23">
        <v>775</v>
      </c>
    </row>
    <row r="3144" spans="1:3" ht="13.2" x14ac:dyDescent="0.25">
      <c r="A3144" s="45" t="s">
        <v>3209</v>
      </c>
      <c r="B3144" s="45" t="s">
        <v>2</v>
      </c>
      <c r="C3144" s="23">
        <v>650</v>
      </c>
    </row>
    <row r="3145" spans="1:3" ht="13.2" x14ac:dyDescent="0.25">
      <c r="A3145" s="45" t="s">
        <v>3210</v>
      </c>
      <c r="B3145" s="45" t="s">
        <v>2</v>
      </c>
      <c r="C3145" s="23">
        <v>250</v>
      </c>
    </row>
    <row r="3146" spans="1:3" ht="13.2" x14ac:dyDescent="0.25">
      <c r="A3146" s="45" t="s">
        <v>3211</v>
      </c>
      <c r="B3146" s="45" t="s">
        <v>2</v>
      </c>
      <c r="C3146" s="23">
        <v>350</v>
      </c>
    </row>
    <row r="3147" spans="1:3" ht="13.2" x14ac:dyDescent="0.25">
      <c r="A3147" s="45" t="s">
        <v>3212</v>
      </c>
      <c r="B3147" s="45" t="s">
        <v>2</v>
      </c>
      <c r="C3147" s="23">
        <v>275</v>
      </c>
    </row>
    <row r="3148" spans="1:3" ht="13.2" x14ac:dyDescent="0.25">
      <c r="A3148" s="45" t="s">
        <v>3213</v>
      </c>
      <c r="B3148" s="45" t="s">
        <v>2</v>
      </c>
      <c r="C3148" s="23">
        <v>875</v>
      </c>
    </row>
    <row r="3149" spans="1:3" ht="13.2" x14ac:dyDescent="0.25">
      <c r="A3149" s="45" t="s">
        <v>3214</v>
      </c>
      <c r="B3149" s="45" t="s">
        <v>2</v>
      </c>
      <c r="C3149" s="23">
        <v>575</v>
      </c>
    </row>
    <row r="3150" spans="1:3" ht="13.2" x14ac:dyDescent="0.25">
      <c r="A3150" s="45" t="s">
        <v>3215</v>
      </c>
      <c r="B3150" s="45" t="s">
        <v>2</v>
      </c>
      <c r="C3150" s="23">
        <v>550</v>
      </c>
    </row>
    <row r="3151" spans="1:3" ht="13.2" x14ac:dyDescent="0.25">
      <c r="A3151" s="45" t="s">
        <v>3216</v>
      </c>
      <c r="B3151" s="45" t="s">
        <v>2</v>
      </c>
      <c r="C3151" s="23">
        <v>850</v>
      </c>
    </row>
    <row r="3152" spans="1:3" ht="13.2" x14ac:dyDescent="0.25">
      <c r="A3152" s="45" t="s">
        <v>3217</v>
      </c>
      <c r="B3152" s="45" t="s">
        <v>2</v>
      </c>
      <c r="C3152" s="23">
        <v>900</v>
      </c>
    </row>
    <row r="3153" spans="1:3" ht="13.2" x14ac:dyDescent="0.25">
      <c r="A3153" s="45" t="s">
        <v>3218</v>
      </c>
      <c r="B3153" s="45" t="s">
        <v>2</v>
      </c>
      <c r="C3153" s="23">
        <v>775</v>
      </c>
    </row>
    <row r="3154" spans="1:3" ht="13.2" x14ac:dyDescent="0.25">
      <c r="A3154" s="45" t="s">
        <v>3219</v>
      </c>
      <c r="B3154" s="45" t="s">
        <v>2</v>
      </c>
      <c r="C3154" s="23">
        <v>375</v>
      </c>
    </row>
    <row r="3155" spans="1:3" ht="13.2" x14ac:dyDescent="0.25">
      <c r="A3155" s="45" t="s">
        <v>3220</v>
      </c>
      <c r="B3155" s="45" t="s">
        <v>2</v>
      </c>
      <c r="C3155" s="23">
        <v>1000</v>
      </c>
    </row>
    <row r="3156" spans="1:3" ht="13.2" x14ac:dyDescent="0.25">
      <c r="A3156" s="45" t="s">
        <v>3221</v>
      </c>
      <c r="B3156" s="45" t="s">
        <v>2</v>
      </c>
      <c r="C3156" s="23">
        <v>800</v>
      </c>
    </row>
    <row r="3157" spans="1:3" ht="13.2" x14ac:dyDescent="0.25">
      <c r="A3157" s="45" t="s">
        <v>3222</v>
      </c>
      <c r="B3157" s="45" t="s">
        <v>2</v>
      </c>
      <c r="C3157" s="23">
        <v>475</v>
      </c>
    </row>
    <row r="3158" spans="1:3" ht="13.2" x14ac:dyDescent="0.25">
      <c r="A3158" s="45" t="s">
        <v>3223</v>
      </c>
      <c r="B3158" s="45" t="s">
        <v>2</v>
      </c>
      <c r="C3158" s="23">
        <v>950</v>
      </c>
    </row>
    <row r="3159" spans="1:3" ht="13.2" x14ac:dyDescent="0.25">
      <c r="A3159" s="45" t="s">
        <v>3224</v>
      </c>
      <c r="B3159" s="45" t="s">
        <v>2</v>
      </c>
      <c r="C3159" s="23">
        <v>525</v>
      </c>
    </row>
    <row r="3160" spans="1:3" ht="13.2" x14ac:dyDescent="0.25">
      <c r="A3160" s="45" t="s">
        <v>3225</v>
      </c>
      <c r="B3160" s="45" t="s">
        <v>2</v>
      </c>
      <c r="C3160" s="23">
        <v>650</v>
      </c>
    </row>
    <row r="3161" spans="1:3" ht="13.2" x14ac:dyDescent="0.25">
      <c r="A3161" s="45" t="s">
        <v>3226</v>
      </c>
      <c r="B3161" s="45" t="s">
        <v>2</v>
      </c>
      <c r="C3161" s="23">
        <v>575</v>
      </c>
    </row>
    <row r="3162" spans="1:3" ht="13.2" x14ac:dyDescent="0.25">
      <c r="A3162" s="45" t="s">
        <v>3227</v>
      </c>
      <c r="B3162" s="45" t="s">
        <v>2</v>
      </c>
      <c r="C3162" s="23">
        <v>250</v>
      </c>
    </row>
    <row r="3163" spans="1:3" ht="13.2" x14ac:dyDescent="0.25">
      <c r="A3163" s="45" t="s">
        <v>3228</v>
      </c>
      <c r="B3163" s="45" t="s">
        <v>2</v>
      </c>
      <c r="C3163" s="23">
        <v>500</v>
      </c>
    </row>
    <row r="3164" spans="1:3" ht="13.2" x14ac:dyDescent="0.25">
      <c r="A3164" s="45" t="s">
        <v>3229</v>
      </c>
      <c r="B3164" s="45" t="s">
        <v>2</v>
      </c>
      <c r="C3164" s="23">
        <v>550</v>
      </c>
    </row>
    <row r="3165" spans="1:3" ht="13.2" x14ac:dyDescent="0.25">
      <c r="A3165" s="45" t="s">
        <v>3230</v>
      </c>
      <c r="B3165" s="45" t="s">
        <v>2</v>
      </c>
      <c r="C3165" s="23">
        <v>325</v>
      </c>
    </row>
    <row r="3166" spans="1:3" ht="13.2" x14ac:dyDescent="0.25">
      <c r="A3166" s="45" t="s">
        <v>3231</v>
      </c>
      <c r="B3166" s="45" t="s">
        <v>2</v>
      </c>
      <c r="C3166" s="23">
        <v>675</v>
      </c>
    </row>
    <row r="3167" spans="1:3" ht="13.2" x14ac:dyDescent="0.25">
      <c r="A3167" s="45" t="s">
        <v>3232</v>
      </c>
      <c r="B3167" s="45" t="s">
        <v>2</v>
      </c>
      <c r="C3167" s="23">
        <v>775</v>
      </c>
    </row>
    <row r="3168" spans="1:3" ht="13.2" x14ac:dyDescent="0.25">
      <c r="A3168" s="45" t="s">
        <v>3233</v>
      </c>
      <c r="B3168" s="45" t="s">
        <v>2</v>
      </c>
      <c r="C3168" s="23">
        <v>850</v>
      </c>
    </row>
    <row r="3169" spans="1:3" ht="13.2" x14ac:dyDescent="0.25">
      <c r="A3169" s="45" t="s">
        <v>3234</v>
      </c>
      <c r="B3169" s="45" t="s">
        <v>2</v>
      </c>
      <c r="C3169" s="23">
        <v>775</v>
      </c>
    </row>
    <row r="3170" spans="1:3" ht="13.2" x14ac:dyDescent="0.25">
      <c r="A3170" s="45" t="s">
        <v>3235</v>
      </c>
      <c r="B3170" s="45" t="s">
        <v>2</v>
      </c>
      <c r="C3170" s="23">
        <v>1000</v>
      </c>
    </row>
    <row r="3171" spans="1:3" ht="13.2" x14ac:dyDescent="0.25">
      <c r="A3171" s="45" t="s">
        <v>3236</v>
      </c>
      <c r="B3171" s="45" t="s">
        <v>2</v>
      </c>
      <c r="C3171" s="23">
        <v>925</v>
      </c>
    </row>
    <row r="3172" spans="1:3" ht="13.2" x14ac:dyDescent="0.25">
      <c r="A3172" s="45" t="s">
        <v>3237</v>
      </c>
      <c r="B3172" s="45" t="s">
        <v>2</v>
      </c>
      <c r="C3172" s="23">
        <v>500</v>
      </c>
    </row>
    <row r="3173" spans="1:3" ht="13.2" x14ac:dyDescent="0.25">
      <c r="A3173" s="45" t="s">
        <v>3238</v>
      </c>
      <c r="B3173" s="45" t="s">
        <v>2</v>
      </c>
      <c r="C3173" s="23">
        <v>725</v>
      </c>
    </row>
    <row r="3174" spans="1:3" ht="13.2" x14ac:dyDescent="0.25">
      <c r="A3174" s="45" t="s">
        <v>3239</v>
      </c>
      <c r="B3174" s="45" t="s">
        <v>2</v>
      </c>
      <c r="C3174" s="23">
        <v>925</v>
      </c>
    </row>
    <row r="3175" spans="1:3" ht="13.2" x14ac:dyDescent="0.25">
      <c r="A3175" s="45" t="s">
        <v>3240</v>
      </c>
      <c r="B3175" s="45" t="s">
        <v>2</v>
      </c>
      <c r="C3175" s="23">
        <v>475</v>
      </c>
    </row>
    <row r="3176" spans="1:3" ht="13.2" x14ac:dyDescent="0.25">
      <c r="A3176" s="45" t="s">
        <v>3241</v>
      </c>
      <c r="B3176" s="45" t="s">
        <v>2</v>
      </c>
      <c r="C3176" s="23">
        <v>875</v>
      </c>
    </row>
    <row r="3177" spans="1:3" ht="13.2" x14ac:dyDescent="0.25">
      <c r="A3177" s="45" t="s">
        <v>3242</v>
      </c>
      <c r="B3177" s="45" t="s">
        <v>2</v>
      </c>
      <c r="C3177" s="23">
        <v>525</v>
      </c>
    </row>
    <row r="3178" spans="1:3" ht="13.2" x14ac:dyDescent="0.25">
      <c r="A3178" s="45" t="s">
        <v>3243</v>
      </c>
      <c r="B3178" s="45" t="s">
        <v>2</v>
      </c>
      <c r="C3178" s="23">
        <v>700</v>
      </c>
    </row>
    <row r="3179" spans="1:3" ht="13.2" x14ac:dyDescent="0.25">
      <c r="A3179" s="45" t="s">
        <v>3244</v>
      </c>
      <c r="B3179" s="45" t="s">
        <v>2</v>
      </c>
      <c r="C3179" s="23">
        <v>725</v>
      </c>
    </row>
    <row r="3180" spans="1:3" ht="13.2" x14ac:dyDescent="0.25">
      <c r="A3180" s="45" t="s">
        <v>3245</v>
      </c>
      <c r="B3180" s="45" t="s">
        <v>2</v>
      </c>
      <c r="C3180" s="23">
        <v>1100</v>
      </c>
    </row>
    <row r="3181" spans="1:3" ht="13.2" x14ac:dyDescent="0.25">
      <c r="A3181" s="45" t="s">
        <v>3246</v>
      </c>
      <c r="B3181" s="45" t="s">
        <v>2</v>
      </c>
      <c r="C3181" s="23">
        <v>850</v>
      </c>
    </row>
    <row r="3182" spans="1:3" ht="13.2" x14ac:dyDescent="0.25">
      <c r="A3182" s="45" t="s">
        <v>3247</v>
      </c>
      <c r="B3182" s="45" t="s">
        <v>2</v>
      </c>
      <c r="C3182" s="23">
        <v>500</v>
      </c>
    </row>
    <row r="3183" spans="1:3" ht="13.2" x14ac:dyDescent="0.25">
      <c r="A3183" s="45" t="s">
        <v>3248</v>
      </c>
      <c r="B3183" s="45" t="s">
        <v>2</v>
      </c>
      <c r="C3183" s="23">
        <v>450</v>
      </c>
    </row>
    <row r="3184" spans="1:3" ht="13.2" x14ac:dyDescent="0.25">
      <c r="A3184" s="45" t="s">
        <v>3249</v>
      </c>
      <c r="B3184" s="45" t="s">
        <v>2</v>
      </c>
      <c r="C3184" s="23">
        <v>1000</v>
      </c>
    </row>
    <row r="3185" spans="1:3" ht="13.2" x14ac:dyDescent="0.25">
      <c r="A3185" s="45" t="s">
        <v>3250</v>
      </c>
      <c r="B3185" s="45" t="s">
        <v>2</v>
      </c>
      <c r="C3185" s="23">
        <v>1075</v>
      </c>
    </row>
    <row r="3186" spans="1:3" ht="13.2" x14ac:dyDescent="0.25">
      <c r="A3186" s="45" t="s">
        <v>3251</v>
      </c>
      <c r="B3186" s="45" t="s">
        <v>2</v>
      </c>
      <c r="C3186" s="23">
        <v>650</v>
      </c>
    </row>
    <row r="3187" spans="1:3" ht="13.2" x14ac:dyDescent="0.25">
      <c r="A3187" s="45" t="s">
        <v>3252</v>
      </c>
      <c r="B3187" s="45" t="s">
        <v>2</v>
      </c>
      <c r="C3187" s="23">
        <v>300</v>
      </c>
    </row>
    <row r="3188" spans="1:3" ht="13.2" x14ac:dyDescent="0.25">
      <c r="A3188" s="45" t="s">
        <v>3253</v>
      </c>
      <c r="B3188" s="45" t="s">
        <v>2</v>
      </c>
      <c r="C3188" s="23">
        <v>650</v>
      </c>
    </row>
    <row r="3189" spans="1:3" ht="13.2" x14ac:dyDescent="0.25">
      <c r="A3189" s="45" t="s">
        <v>3254</v>
      </c>
      <c r="B3189" s="45" t="s">
        <v>2</v>
      </c>
      <c r="C3189" s="23">
        <v>500</v>
      </c>
    </row>
    <row r="3190" spans="1:3" ht="13.2" x14ac:dyDescent="0.25">
      <c r="A3190" s="45" t="s">
        <v>3255</v>
      </c>
      <c r="B3190" s="45" t="s">
        <v>2</v>
      </c>
      <c r="C3190" s="23">
        <v>600</v>
      </c>
    </row>
    <row r="3191" spans="1:3" ht="13.2" x14ac:dyDescent="0.25">
      <c r="A3191" s="45" t="s">
        <v>3256</v>
      </c>
      <c r="B3191" s="45" t="s">
        <v>2</v>
      </c>
      <c r="C3191" s="23">
        <v>575</v>
      </c>
    </row>
    <row r="3192" spans="1:3" ht="13.2" x14ac:dyDescent="0.25">
      <c r="A3192" s="45" t="s">
        <v>3257</v>
      </c>
      <c r="B3192" s="45" t="s">
        <v>2</v>
      </c>
      <c r="C3192" s="23">
        <v>250</v>
      </c>
    </row>
    <row r="3193" spans="1:3" ht="13.2" x14ac:dyDescent="0.25">
      <c r="A3193" s="45" t="s">
        <v>3258</v>
      </c>
      <c r="B3193" s="45" t="s">
        <v>2</v>
      </c>
      <c r="C3193" s="23">
        <v>550</v>
      </c>
    </row>
    <row r="3194" spans="1:3" ht="13.2" x14ac:dyDescent="0.25">
      <c r="A3194" s="45" t="s">
        <v>3259</v>
      </c>
      <c r="B3194" s="45" t="s">
        <v>2</v>
      </c>
      <c r="C3194" s="23">
        <v>900</v>
      </c>
    </row>
    <row r="3195" spans="1:3" ht="13.2" x14ac:dyDescent="0.25">
      <c r="A3195" s="45" t="s">
        <v>3260</v>
      </c>
      <c r="B3195" s="45" t="s">
        <v>2</v>
      </c>
      <c r="C3195" s="23">
        <v>1025</v>
      </c>
    </row>
    <row r="3196" spans="1:3" ht="13.2" x14ac:dyDescent="0.25">
      <c r="A3196" s="45" t="s">
        <v>3261</v>
      </c>
      <c r="B3196" s="45" t="s">
        <v>2</v>
      </c>
      <c r="C3196" s="23">
        <v>375</v>
      </c>
    </row>
    <row r="3197" spans="1:3" ht="13.2" x14ac:dyDescent="0.25">
      <c r="A3197" s="45" t="s">
        <v>3262</v>
      </c>
      <c r="B3197" s="45" t="s">
        <v>2</v>
      </c>
      <c r="C3197" s="23">
        <v>475</v>
      </c>
    </row>
    <row r="3198" spans="1:3" ht="13.2" x14ac:dyDescent="0.25">
      <c r="A3198" s="45" t="s">
        <v>3263</v>
      </c>
      <c r="B3198" s="45" t="s">
        <v>2</v>
      </c>
      <c r="C3198" s="23">
        <v>750</v>
      </c>
    </row>
    <row r="3199" spans="1:3" ht="13.2" x14ac:dyDescent="0.25">
      <c r="A3199" s="45" t="s">
        <v>3264</v>
      </c>
      <c r="B3199" s="45" t="s">
        <v>2</v>
      </c>
      <c r="C3199" s="23">
        <v>725</v>
      </c>
    </row>
    <row r="3200" spans="1:3" ht="13.2" x14ac:dyDescent="0.25">
      <c r="A3200" s="45" t="s">
        <v>3265</v>
      </c>
      <c r="B3200" s="45" t="s">
        <v>2</v>
      </c>
      <c r="C3200" s="23">
        <v>850</v>
      </c>
    </row>
    <row r="3201" spans="1:3" ht="13.2" x14ac:dyDescent="0.25">
      <c r="A3201" s="45" t="s">
        <v>3266</v>
      </c>
      <c r="B3201" s="45" t="s">
        <v>2</v>
      </c>
      <c r="C3201" s="23">
        <v>500</v>
      </c>
    </row>
    <row r="3202" spans="1:3" ht="13.2" x14ac:dyDescent="0.25">
      <c r="A3202" s="45" t="s">
        <v>3267</v>
      </c>
      <c r="B3202" s="45" t="s">
        <v>2</v>
      </c>
      <c r="C3202" s="23">
        <v>650</v>
      </c>
    </row>
    <row r="3203" spans="1:3" ht="13.2" x14ac:dyDescent="0.25">
      <c r="A3203" s="45" t="s">
        <v>3268</v>
      </c>
      <c r="B3203" s="45" t="s">
        <v>2</v>
      </c>
      <c r="C3203" s="23">
        <v>325</v>
      </c>
    </row>
    <row r="3204" spans="1:3" ht="13.2" x14ac:dyDescent="0.25">
      <c r="A3204" s="45" t="s">
        <v>3269</v>
      </c>
      <c r="B3204" s="45" t="s">
        <v>2</v>
      </c>
      <c r="C3204" s="23">
        <v>425</v>
      </c>
    </row>
    <row r="3205" spans="1:3" ht="13.2" x14ac:dyDescent="0.25">
      <c r="A3205" s="45" t="s">
        <v>3270</v>
      </c>
      <c r="B3205" s="45" t="s">
        <v>2</v>
      </c>
      <c r="C3205" s="23">
        <v>250</v>
      </c>
    </row>
    <row r="3206" spans="1:3" ht="13.2" x14ac:dyDescent="0.25">
      <c r="A3206" s="45" t="s">
        <v>3271</v>
      </c>
      <c r="B3206" s="45" t="s">
        <v>2</v>
      </c>
      <c r="C3206" s="23">
        <v>550</v>
      </c>
    </row>
    <row r="3207" spans="1:3" ht="13.2" x14ac:dyDescent="0.25">
      <c r="A3207" s="45" t="s">
        <v>3272</v>
      </c>
      <c r="B3207" s="45" t="s">
        <v>2</v>
      </c>
      <c r="C3207" s="23">
        <v>825</v>
      </c>
    </row>
    <row r="3208" spans="1:3" ht="13.2" x14ac:dyDescent="0.25">
      <c r="A3208" s="45" t="s">
        <v>3273</v>
      </c>
      <c r="B3208" s="45" t="s">
        <v>2</v>
      </c>
      <c r="C3208" s="23">
        <v>725</v>
      </c>
    </row>
    <row r="3209" spans="1:3" ht="13.2" x14ac:dyDescent="0.25">
      <c r="A3209" s="45" t="s">
        <v>3274</v>
      </c>
      <c r="B3209" s="45" t="s">
        <v>2</v>
      </c>
      <c r="C3209" s="23">
        <v>575</v>
      </c>
    </row>
    <row r="3210" spans="1:3" ht="13.2" x14ac:dyDescent="0.25">
      <c r="A3210" s="45" t="s">
        <v>3275</v>
      </c>
      <c r="B3210" s="45" t="s">
        <v>2</v>
      </c>
      <c r="C3210" s="23">
        <v>800</v>
      </c>
    </row>
    <row r="3211" spans="1:3" ht="13.2" x14ac:dyDescent="0.25">
      <c r="A3211" s="45" t="s">
        <v>3276</v>
      </c>
      <c r="B3211" s="45" t="s">
        <v>2</v>
      </c>
      <c r="C3211" s="23">
        <v>150</v>
      </c>
    </row>
    <row r="3212" spans="1:3" ht="13.2" x14ac:dyDescent="0.25">
      <c r="A3212" s="45" t="s">
        <v>3277</v>
      </c>
      <c r="B3212" s="45" t="s">
        <v>2</v>
      </c>
      <c r="C3212" s="23">
        <v>400</v>
      </c>
    </row>
    <row r="3213" spans="1:3" ht="13.2" x14ac:dyDescent="0.25">
      <c r="A3213" s="45" t="s">
        <v>3278</v>
      </c>
      <c r="B3213" s="45" t="s">
        <v>2</v>
      </c>
      <c r="C3213" s="23">
        <v>475</v>
      </c>
    </row>
    <row r="3214" spans="1:3" ht="13.2" x14ac:dyDescent="0.25">
      <c r="A3214" s="45" t="s">
        <v>3279</v>
      </c>
      <c r="B3214" s="45" t="s">
        <v>2</v>
      </c>
      <c r="C3214" s="23">
        <v>275</v>
      </c>
    </row>
    <row r="3215" spans="1:3" ht="13.2" x14ac:dyDescent="0.25">
      <c r="A3215" s="45" t="s">
        <v>3280</v>
      </c>
      <c r="B3215" s="45" t="s">
        <v>2</v>
      </c>
      <c r="C3215" s="23">
        <v>450</v>
      </c>
    </row>
    <row r="3216" spans="1:3" ht="13.2" x14ac:dyDescent="0.25">
      <c r="A3216" s="45" t="s">
        <v>3281</v>
      </c>
      <c r="B3216" s="45" t="s">
        <v>2</v>
      </c>
      <c r="C3216" s="23">
        <v>200</v>
      </c>
    </row>
    <row r="3217" spans="1:3" ht="13.2" x14ac:dyDescent="0.25">
      <c r="A3217" s="45" t="s">
        <v>3282</v>
      </c>
      <c r="B3217" s="45" t="s">
        <v>2</v>
      </c>
      <c r="C3217" s="23">
        <v>150</v>
      </c>
    </row>
    <row r="3218" spans="1:3" ht="13.2" x14ac:dyDescent="0.25">
      <c r="A3218" s="45" t="s">
        <v>3283</v>
      </c>
      <c r="B3218" s="45" t="s">
        <v>2</v>
      </c>
      <c r="C3218" s="23">
        <v>150</v>
      </c>
    </row>
    <row r="3219" spans="1:3" ht="13.2" x14ac:dyDescent="0.25">
      <c r="A3219" s="45" t="s">
        <v>3284</v>
      </c>
      <c r="B3219" s="45" t="s">
        <v>2</v>
      </c>
      <c r="C3219" s="23">
        <v>375</v>
      </c>
    </row>
    <row r="3220" spans="1:3" ht="13.2" x14ac:dyDescent="0.25">
      <c r="A3220" s="45" t="s">
        <v>3285</v>
      </c>
      <c r="B3220" s="45" t="s">
        <v>2</v>
      </c>
      <c r="C3220" s="23">
        <v>375</v>
      </c>
    </row>
    <row r="3221" spans="1:3" ht="13.2" x14ac:dyDescent="0.25">
      <c r="A3221" s="45" t="s">
        <v>3286</v>
      </c>
      <c r="B3221" s="45" t="s">
        <v>2</v>
      </c>
      <c r="C3221" s="23">
        <v>350</v>
      </c>
    </row>
    <row r="3222" spans="1:3" ht="13.2" x14ac:dyDescent="0.25">
      <c r="A3222" s="45" t="s">
        <v>3287</v>
      </c>
      <c r="B3222" s="45" t="s">
        <v>2</v>
      </c>
      <c r="C3222" s="23">
        <v>300</v>
      </c>
    </row>
    <row r="3223" spans="1:3" ht="13.2" x14ac:dyDescent="0.25">
      <c r="A3223" s="45" t="s">
        <v>3288</v>
      </c>
      <c r="B3223" s="45" t="s">
        <v>2</v>
      </c>
      <c r="C3223" s="23">
        <v>150</v>
      </c>
    </row>
    <row r="3224" spans="1:3" ht="13.2" x14ac:dyDescent="0.25">
      <c r="A3224" s="45" t="s">
        <v>3289</v>
      </c>
      <c r="B3224" s="45" t="s">
        <v>2</v>
      </c>
      <c r="C3224" s="23">
        <v>375</v>
      </c>
    </row>
    <row r="3225" spans="1:3" ht="13.2" x14ac:dyDescent="0.25">
      <c r="A3225" s="45" t="s">
        <v>3290</v>
      </c>
      <c r="B3225" s="45" t="s">
        <v>2</v>
      </c>
      <c r="C3225" s="23">
        <v>925</v>
      </c>
    </row>
    <row r="3226" spans="1:3" ht="13.2" x14ac:dyDescent="0.25">
      <c r="A3226" s="45" t="s">
        <v>3291</v>
      </c>
      <c r="B3226" s="45" t="s">
        <v>2</v>
      </c>
      <c r="C3226" s="23">
        <v>700</v>
      </c>
    </row>
    <row r="3227" spans="1:3" ht="13.2" x14ac:dyDescent="0.25">
      <c r="A3227" s="45" t="s">
        <v>3292</v>
      </c>
      <c r="B3227" s="45" t="s">
        <v>2</v>
      </c>
      <c r="C3227" s="23">
        <v>150</v>
      </c>
    </row>
    <row r="3228" spans="1:3" ht="13.2" x14ac:dyDescent="0.25">
      <c r="A3228" s="45" t="s">
        <v>3293</v>
      </c>
      <c r="B3228" s="45" t="s">
        <v>2</v>
      </c>
      <c r="C3228" s="23">
        <v>650</v>
      </c>
    </row>
    <row r="3229" spans="1:3" ht="13.2" x14ac:dyDescent="0.25">
      <c r="A3229" s="45" t="s">
        <v>3294</v>
      </c>
      <c r="B3229" s="45" t="s">
        <v>2</v>
      </c>
      <c r="C3229" s="23">
        <v>150</v>
      </c>
    </row>
    <row r="3230" spans="1:3" ht="13.2" x14ac:dyDescent="0.25">
      <c r="A3230" s="45" t="s">
        <v>3295</v>
      </c>
      <c r="B3230" s="45" t="s">
        <v>2</v>
      </c>
      <c r="C3230" s="23">
        <v>375</v>
      </c>
    </row>
    <row r="3231" spans="1:3" ht="13.2" x14ac:dyDescent="0.25">
      <c r="A3231" s="45" t="s">
        <v>3296</v>
      </c>
      <c r="B3231" s="45" t="s">
        <v>2</v>
      </c>
      <c r="C3231" s="23">
        <v>325</v>
      </c>
    </row>
    <row r="3232" spans="1:3" ht="13.2" x14ac:dyDescent="0.25">
      <c r="A3232" s="45" t="s">
        <v>3297</v>
      </c>
      <c r="B3232" s="45" t="s">
        <v>2</v>
      </c>
      <c r="C3232" s="23">
        <v>475</v>
      </c>
    </row>
    <row r="3233" spans="1:3" ht="13.2" x14ac:dyDescent="0.25">
      <c r="A3233" s="45" t="s">
        <v>3298</v>
      </c>
      <c r="B3233" s="45" t="s">
        <v>2</v>
      </c>
      <c r="C3233" s="23">
        <v>275</v>
      </c>
    </row>
    <row r="3234" spans="1:3" ht="13.2" x14ac:dyDescent="0.25">
      <c r="A3234" s="45" t="s">
        <v>3299</v>
      </c>
      <c r="B3234" s="45" t="s">
        <v>2</v>
      </c>
      <c r="C3234" s="23">
        <v>250</v>
      </c>
    </row>
    <row r="3235" spans="1:3" ht="13.2" x14ac:dyDescent="0.25">
      <c r="A3235" s="45" t="s">
        <v>3300</v>
      </c>
      <c r="B3235" s="45" t="s">
        <v>2</v>
      </c>
      <c r="C3235" s="23">
        <v>225</v>
      </c>
    </row>
    <row r="3236" spans="1:3" ht="13.2" x14ac:dyDescent="0.25">
      <c r="A3236" s="45" t="s">
        <v>3301</v>
      </c>
      <c r="B3236" s="45" t="s">
        <v>2</v>
      </c>
      <c r="C3236" s="23">
        <v>150</v>
      </c>
    </row>
    <row r="3237" spans="1:3" ht="13.2" x14ac:dyDescent="0.25">
      <c r="A3237" s="45" t="s">
        <v>3302</v>
      </c>
      <c r="B3237" s="45" t="s">
        <v>2</v>
      </c>
      <c r="C3237" s="23">
        <v>150</v>
      </c>
    </row>
    <row r="3238" spans="1:3" ht="13.2" x14ac:dyDescent="0.25">
      <c r="A3238" s="45" t="s">
        <v>3303</v>
      </c>
      <c r="B3238" s="45" t="s">
        <v>2</v>
      </c>
      <c r="C3238" s="23">
        <v>275</v>
      </c>
    </row>
    <row r="3239" spans="1:3" ht="13.2" x14ac:dyDescent="0.25">
      <c r="A3239" s="45" t="s">
        <v>3304</v>
      </c>
      <c r="B3239" s="45" t="s">
        <v>2</v>
      </c>
      <c r="C3239" s="23">
        <v>150</v>
      </c>
    </row>
    <row r="3240" spans="1:3" ht="13.2" x14ac:dyDescent="0.25">
      <c r="A3240" s="45" t="s">
        <v>3305</v>
      </c>
      <c r="B3240" s="45" t="s">
        <v>2</v>
      </c>
      <c r="C3240" s="23">
        <v>150</v>
      </c>
    </row>
    <row r="3241" spans="1:3" ht="13.2" x14ac:dyDescent="0.25">
      <c r="A3241" s="45" t="s">
        <v>3306</v>
      </c>
      <c r="B3241" s="45" t="s">
        <v>2</v>
      </c>
      <c r="C3241" s="23">
        <v>150</v>
      </c>
    </row>
    <row r="3242" spans="1:3" ht="13.2" x14ac:dyDescent="0.25">
      <c r="A3242" s="45" t="s">
        <v>3307</v>
      </c>
      <c r="B3242" s="45" t="s">
        <v>2</v>
      </c>
      <c r="C3242" s="23">
        <v>150</v>
      </c>
    </row>
    <row r="3243" spans="1:3" ht="13.2" x14ac:dyDescent="0.25">
      <c r="A3243" s="45" t="s">
        <v>3308</v>
      </c>
      <c r="B3243" s="45" t="s">
        <v>2</v>
      </c>
      <c r="C3243" s="23">
        <v>200</v>
      </c>
    </row>
    <row r="3244" spans="1:3" ht="13.2" x14ac:dyDescent="0.25">
      <c r="A3244" s="45" t="s">
        <v>3309</v>
      </c>
      <c r="B3244" s="45" t="s">
        <v>2</v>
      </c>
      <c r="C3244" s="23">
        <v>25</v>
      </c>
    </row>
    <row r="3245" spans="1:3" ht="13.2" x14ac:dyDescent="0.25">
      <c r="A3245" s="45" t="s">
        <v>3310</v>
      </c>
      <c r="B3245" s="45" t="s">
        <v>2</v>
      </c>
      <c r="C3245" s="23">
        <v>225</v>
      </c>
    </row>
    <row r="3246" spans="1:3" ht="13.2" x14ac:dyDescent="0.25">
      <c r="A3246" s="45" t="s">
        <v>3311</v>
      </c>
      <c r="B3246" s="45" t="s">
        <v>2</v>
      </c>
      <c r="C3246" s="23">
        <v>250</v>
      </c>
    </row>
    <row r="3247" spans="1:3" ht="13.2" x14ac:dyDescent="0.25">
      <c r="A3247" s="45" t="s">
        <v>3312</v>
      </c>
      <c r="B3247" s="45" t="s">
        <v>2</v>
      </c>
      <c r="C3247" s="23">
        <v>400</v>
      </c>
    </row>
    <row r="3248" spans="1:3" ht="13.2" x14ac:dyDescent="0.25">
      <c r="A3248" s="45" t="s">
        <v>3313</v>
      </c>
      <c r="B3248" s="45" t="s">
        <v>2</v>
      </c>
      <c r="C3248" s="23">
        <v>150</v>
      </c>
    </row>
    <row r="3249" spans="1:3" ht="13.2" x14ac:dyDescent="0.25">
      <c r="A3249" s="45" t="s">
        <v>3314</v>
      </c>
      <c r="B3249" s="45" t="s">
        <v>2</v>
      </c>
      <c r="C3249" s="23">
        <v>525</v>
      </c>
    </row>
    <row r="3250" spans="1:3" ht="13.2" x14ac:dyDescent="0.25">
      <c r="A3250" s="45" t="s">
        <v>3315</v>
      </c>
      <c r="B3250" s="45" t="s">
        <v>2</v>
      </c>
      <c r="C3250" s="23">
        <v>150</v>
      </c>
    </row>
    <row r="3251" spans="1:3" ht="13.2" x14ac:dyDescent="0.25">
      <c r="A3251" s="45" t="s">
        <v>3316</v>
      </c>
      <c r="B3251" s="45" t="s">
        <v>2</v>
      </c>
      <c r="C3251" s="23">
        <v>950</v>
      </c>
    </row>
    <row r="3252" spans="1:3" ht="13.2" x14ac:dyDescent="0.25">
      <c r="A3252" s="45" t="s">
        <v>3317</v>
      </c>
      <c r="B3252" s="45" t="s">
        <v>2</v>
      </c>
      <c r="C3252" s="23">
        <v>150</v>
      </c>
    </row>
    <row r="3253" spans="1:3" ht="13.2" x14ac:dyDescent="0.25">
      <c r="A3253" s="45" t="s">
        <v>3318</v>
      </c>
      <c r="B3253" s="45" t="s">
        <v>2</v>
      </c>
      <c r="C3253" s="23">
        <v>400</v>
      </c>
    </row>
    <row r="3254" spans="1:3" ht="13.2" x14ac:dyDescent="0.25">
      <c r="A3254" s="45" t="s">
        <v>3319</v>
      </c>
      <c r="B3254" s="45" t="s">
        <v>2</v>
      </c>
      <c r="C3254" s="23">
        <v>450</v>
      </c>
    </row>
    <row r="3255" spans="1:3" ht="13.2" x14ac:dyDescent="0.25">
      <c r="A3255" s="45" t="s">
        <v>3320</v>
      </c>
      <c r="B3255" s="45" t="s">
        <v>2</v>
      </c>
      <c r="C3255" s="23">
        <v>150</v>
      </c>
    </row>
    <row r="3256" spans="1:3" ht="13.2" x14ac:dyDescent="0.25">
      <c r="A3256" s="45" t="s">
        <v>3321</v>
      </c>
      <c r="B3256" s="45" t="s">
        <v>2</v>
      </c>
      <c r="C3256" s="23">
        <v>150</v>
      </c>
    </row>
    <row r="3257" spans="1:3" ht="13.2" x14ac:dyDescent="0.25">
      <c r="A3257" s="45" t="s">
        <v>3322</v>
      </c>
      <c r="B3257" s="45" t="s">
        <v>2</v>
      </c>
      <c r="C3257" s="23">
        <v>150</v>
      </c>
    </row>
    <row r="3258" spans="1:3" ht="13.2" x14ac:dyDescent="0.25">
      <c r="A3258" s="45" t="s">
        <v>3323</v>
      </c>
      <c r="B3258" s="45" t="s">
        <v>2</v>
      </c>
      <c r="C3258" s="23">
        <v>150</v>
      </c>
    </row>
    <row r="3259" spans="1:3" ht="13.2" x14ac:dyDescent="0.25">
      <c r="A3259" s="45" t="s">
        <v>3324</v>
      </c>
      <c r="B3259" s="45" t="s">
        <v>2</v>
      </c>
      <c r="C3259" s="23">
        <v>150</v>
      </c>
    </row>
    <row r="3260" spans="1:3" ht="13.2" x14ac:dyDescent="0.25">
      <c r="A3260" s="45" t="s">
        <v>3325</v>
      </c>
      <c r="B3260" s="45" t="s">
        <v>2</v>
      </c>
      <c r="C3260" s="23">
        <v>650</v>
      </c>
    </row>
    <row r="3261" spans="1:3" ht="13.2" x14ac:dyDescent="0.25">
      <c r="A3261" s="45" t="s">
        <v>3326</v>
      </c>
      <c r="B3261" s="45" t="s">
        <v>2</v>
      </c>
      <c r="C3261" s="23">
        <v>625</v>
      </c>
    </row>
    <row r="3262" spans="1:3" ht="13.2" x14ac:dyDescent="0.25">
      <c r="A3262" s="45" t="s">
        <v>3327</v>
      </c>
      <c r="B3262" s="45" t="s">
        <v>2</v>
      </c>
      <c r="C3262" s="23">
        <v>250</v>
      </c>
    </row>
    <row r="3263" spans="1:3" ht="13.2" x14ac:dyDescent="0.25">
      <c r="A3263" s="45" t="s">
        <v>3328</v>
      </c>
      <c r="B3263" s="45" t="s">
        <v>2</v>
      </c>
      <c r="C3263" s="23">
        <v>150</v>
      </c>
    </row>
    <row r="3264" spans="1:3" ht="13.2" x14ac:dyDescent="0.25">
      <c r="A3264" s="45" t="s">
        <v>3329</v>
      </c>
      <c r="B3264" s="45" t="s">
        <v>2</v>
      </c>
      <c r="C3264" s="23">
        <v>150</v>
      </c>
    </row>
    <row r="3265" spans="1:3" ht="13.2" x14ac:dyDescent="0.25">
      <c r="A3265" s="45" t="s">
        <v>3330</v>
      </c>
      <c r="B3265" s="45" t="s">
        <v>2</v>
      </c>
      <c r="C3265" s="23">
        <v>150</v>
      </c>
    </row>
    <row r="3266" spans="1:3" ht="13.2" x14ac:dyDescent="0.25">
      <c r="A3266" s="45" t="s">
        <v>3331</v>
      </c>
      <c r="B3266" s="45" t="s">
        <v>2</v>
      </c>
      <c r="C3266" s="23">
        <v>250</v>
      </c>
    </row>
    <row r="3267" spans="1:3" ht="13.2" x14ac:dyDescent="0.25">
      <c r="A3267" s="45" t="s">
        <v>3332</v>
      </c>
      <c r="B3267" s="45" t="s">
        <v>2</v>
      </c>
      <c r="C3267" s="23">
        <v>250</v>
      </c>
    </row>
    <row r="3268" spans="1:3" ht="13.2" x14ac:dyDescent="0.25">
      <c r="A3268" s="45" t="s">
        <v>3333</v>
      </c>
      <c r="B3268" s="45" t="s">
        <v>2</v>
      </c>
      <c r="C3268" s="23">
        <v>250</v>
      </c>
    </row>
    <row r="3269" spans="1:3" ht="13.2" x14ac:dyDescent="0.25">
      <c r="A3269" s="45" t="s">
        <v>3334</v>
      </c>
      <c r="B3269" s="45" t="s">
        <v>2</v>
      </c>
      <c r="C3269" s="23">
        <v>325</v>
      </c>
    </row>
    <row r="3270" spans="1:3" ht="13.2" x14ac:dyDescent="0.25">
      <c r="A3270" s="45" t="s">
        <v>3335</v>
      </c>
      <c r="B3270" s="45" t="s">
        <v>2</v>
      </c>
      <c r="C3270" s="23">
        <v>300</v>
      </c>
    </row>
    <row r="3271" spans="1:3" ht="13.2" x14ac:dyDescent="0.25">
      <c r="A3271" s="45" t="s">
        <v>3336</v>
      </c>
      <c r="B3271" s="45" t="s">
        <v>2</v>
      </c>
      <c r="C3271" s="23">
        <v>400</v>
      </c>
    </row>
    <row r="3272" spans="1:3" ht="13.2" x14ac:dyDescent="0.25">
      <c r="A3272" s="45" t="s">
        <v>3337</v>
      </c>
      <c r="B3272" s="45" t="s">
        <v>2</v>
      </c>
      <c r="C3272" s="23">
        <v>150</v>
      </c>
    </row>
    <row r="3273" spans="1:3" ht="13.2" x14ac:dyDescent="0.25">
      <c r="A3273" s="45" t="s">
        <v>3338</v>
      </c>
      <c r="B3273" s="45" t="s">
        <v>2</v>
      </c>
      <c r="C3273" s="23">
        <v>775</v>
      </c>
    </row>
    <row r="3274" spans="1:3" ht="13.2" x14ac:dyDescent="0.25">
      <c r="A3274" s="45" t="s">
        <v>3339</v>
      </c>
      <c r="B3274" s="45" t="s">
        <v>2</v>
      </c>
      <c r="C3274" s="23">
        <v>150</v>
      </c>
    </row>
    <row r="3275" spans="1:3" ht="13.2" x14ac:dyDescent="0.25">
      <c r="A3275" s="45" t="s">
        <v>3340</v>
      </c>
      <c r="B3275" s="45" t="s">
        <v>2</v>
      </c>
      <c r="C3275" s="23">
        <v>150</v>
      </c>
    </row>
    <row r="3276" spans="1:3" ht="13.2" x14ac:dyDescent="0.25">
      <c r="A3276" s="45" t="s">
        <v>3341</v>
      </c>
      <c r="B3276" s="45" t="s">
        <v>2</v>
      </c>
      <c r="C3276" s="23">
        <v>150</v>
      </c>
    </row>
    <row r="3277" spans="1:3" ht="13.2" x14ac:dyDescent="0.25">
      <c r="A3277" s="45" t="s">
        <v>3342</v>
      </c>
      <c r="B3277" s="45" t="s">
        <v>2</v>
      </c>
      <c r="C3277" s="23">
        <v>725</v>
      </c>
    </row>
    <row r="3278" spans="1:3" ht="13.2" x14ac:dyDescent="0.25">
      <c r="A3278" s="45" t="s">
        <v>3343</v>
      </c>
      <c r="B3278" s="45" t="s">
        <v>2</v>
      </c>
      <c r="C3278" s="23">
        <v>325</v>
      </c>
    </row>
    <row r="3279" spans="1:3" ht="13.2" x14ac:dyDescent="0.25">
      <c r="A3279" s="45" t="s">
        <v>3344</v>
      </c>
      <c r="B3279" s="45" t="s">
        <v>2</v>
      </c>
      <c r="C3279" s="23">
        <v>775</v>
      </c>
    </row>
    <row r="3280" spans="1:3" ht="13.2" x14ac:dyDescent="0.25">
      <c r="A3280" s="45" t="s">
        <v>3345</v>
      </c>
      <c r="B3280" s="45" t="s">
        <v>2</v>
      </c>
      <c r="C3280" s="23">
        <v>150</v>
      </c>
    </row>
    <row r="3281" spans="1:3" ht="13.2" x14ac:dyDescent="0.25">
      <c r="A3281" s="45" t="s">
        <v>3346</v>
      </c>
      <c r="B3281" s="45" t="s">
        <v>2</v>
      </c>
      <c r="C3281" s="23">
        <v>625</v>
      </c>
    </row>
    <row r="3282" spans="1:3" ht="13.2" x14ac:dyDescent="0.25">
      <c r="A3282" s="45" t="s">
        <v>3347</v>
      </c>
      <c r="B3282" s="45" t="s">
        <v>2</v>
      </c>
      <c r="C3282" s="23">
        <v>450</v>
      </c>
    </row>
    <row r="3283" spans="1:3" ht="13.2" x14ac:dyDescent="0.25">
      <c r="A3283" s="45" t="s">
        <v>3348</v>
      </c>
      <c r="B3283" s="45" t="s">
        <v>2</v>
      </c>
      <c r="C3283" s="23">
        <v>575</v>
      </c>
    </row>
    <row r="3284" spans="1:3" ht="13.2" x14ac:dyDescent="0.25">
      <c r="A3284" s="45" t="s">
        <v>3349</v>
      </c>
      <c r="B3284" s="45" t="s">
        <v>2</v>
      </c>
      <c r="C3284" s="23">
        <v>700</v>
      </c>
    </row>
    <row r="3285" spans="1:3" ht="13.2" x14ac:dyDescent="0.25">
      <c r="A3285" s="45" t="s">
        <v>3350</v>
      </c>
      <c r="B3285" s="45" t="s">
        <v>2</v>
      </c>
      <c r="C3285" s="23">
        <v>250</v>
      </c>
    </row>
    <row r="3286" spans="1:3" ht="13.2" x14ac:dyDescent="0.25">
      <c r="A3286" s="45" t="s">
        <v>3351</v>
      </c>
      <c r="B3286" s="45" t="s">
        <v>2</v>
      </c>
      <c r="C3286" s="23">
        <v>400</v>
      </c>
    </row>
    <row r="3287" spans="1:3" ht="13.2" x14ac:dyDescent="0.25">
      <c r="A3287" s="45" t="s">
        <v>3352</v>
      </c>
      <c r="B3287" s="45" t="s">
        <v>2</v>
      </c>
      <c r="C3287" s="23">
        <v>150</v>
      </c>
    </row>
    <row r="3288" spans="1:3" ht="13.2" x14ac:dyDescent="0.25">
      <c r="A3288" s="45" t="s">
        <v>3353</v>
      </c>
      <c r="B3288" s="45" t="s">
        <v>2</v>
      </c>
      <c r="C3288" s="23">
        <v>150</v>
      </c>
    </row>
    <row r="3289" spans="1:3" ht="13.2" x14ac:dyDescent="0.25">
      <c r="A3289" s="45" t="s">
        <v>3354</v>
      </c>
      <c r="B3289" s="45" t="s">
        <v>2</v>
      </c>
      <c r="C3289" s="23">
        <v>350</v>
      </c>
    </row>
    <row r="3290" spans="1:3" ht="13.2" x14ac:dyDescent="0.25">
      <c r="A3290" s="45" t="s">
        <v>3355</v>
      </c>
      <c r="B3290" s="45" t="s">
        <v>2</v>
      </c>
      <c r="C3290" s="23">
        <v>425</v>
      </c>
    </row>
    <row r="3291" spans="1:3" ht="13.2" x14ac:dyDescent="0.25">
      <c r="A3291" s="45" t="s">
        <v>3356</v>
      </c>
      <c r="B3291" s="45" t="s">
        <v>2</v>
      </c>
      <c r="C3291" s="23">
        <v>375</v>
      </c>
    </row>
    <row r="3292" spans="1:3" ht="13.2" x14ac:dyDescent="0.25">
      <c r="A3292" s="45" t="s">
        <v>3357</v>
      </c>
      <c r="B3292" s="45" t="s">
        <v>2</v>
      </c>
      <c r="C3292" s="23">
        <v>450</v>
      </c>
    </row>
    <row r="3293" spans="1:3" ht="13.2" x14ac:dyDescent="0.25">
      <c r="A3293" s="45" t="s">
        <v>3358</v>
      </c>
      <c r="B3293" s="45" t="s">
        <v>2</v>
      </c>
      <c r="C3293" s="23">
        <v>475</v>
      </c>
    </row>
    <row r="3294" spans="1:3" ht="13.2" x14ac:dyDescent="0.25">
      <c r="A3294" s="45" t="s">
        <v>3359</v>
      </c>
      <c r="B3294" s="45" t="s">
        <v>2</v>
      </c>
      <c r="C3294" s="23">
        <v>575</v>
      </c>
    </row>
    <row r="3295" spans="1:3" ht="13.2" x14ac:dyDescent="0.25">
      <c r="A3295" s="45" t="s">
        <v>3360</v>
      </c>
      <c r="B3295" s="45" t="s">
        <v>2</v>
      </c>
      <c r="C3295" s="23">
        <v>1125</v>
      </c>
    </row>
    <row r="3296" spans="1:3" ht="13.2" x14ac:dyDescent="0.25">
      <c r="A3296" s="45" t="s">
        <v>3361</v>
      </c>
      <c r="B3296" s="45" t="s">
        <v>2</v>
      </c>
      <c r="C3296" s="23">
        <v>650</v>
      </c>
    </row>
    <row r="3297" spans="1:3" ht="13.2" x14ac:dyDescent="0.25">
      <c r="A3297" s="45" t="s">
        <v>3362</v>
      </c>
      <c r="B3297" s="45" t="s">
        <v>2</v>
      </c>
      <c r="C3297" s="23">
        <v>300</v>
      </c>
    </row>
    <row r="3298" spans="1:3" ht="13.2" x14ac:dyDescent="0.25">
      <c r="A3298" s="45" t="s">
        <v>3363</v>
      </c>
      <c r="B3298" s="45" t="s">
        <v>2</v>
      </c>
      <c r="C3298" s="23">
        <v>250</v>
      </c>
    </row>
    <row r="3299" spans="1:3" ht="13.2" x14ac:dyDescent="0.25">
      <c r="A3299" s="45" t="s">
        <v>3364</v>
      </c>
      <c r="B3299" s="45" t="s">
        <v>2</v>
      </c>
      <c r="C3299" s="23">
        <v>525</v>
      </c>
    </row>
    <row r="3300" spans="1:3" ht="13.2" x14ac:dyDescent="0.25">
      <c r="A3300" s="45" t="s">
        <v>3365</v>
      </c>
      <c r="B3300" s="45" t="s">
        <v>2</v>
      </c>
      <c r="C3300" s="23">
        <v>400</v>
      </c>
    </row>
    <row r="3301" spans="1:3" ht="13.2" x14ac:dyDescent="0.25">
      <c r="A3301" s="45" t="s">
        <v>3366</v>
      </c>
      <c r="B3301" s="45" t="s">
        <v>2</v>
      </c>
      <c r="C3301" s="23">
        <v>450</v>
      </c>
    </row>
    <row r="3302" spans="1:3" ht="13.2" x14ac:dyDescent="0.25">
      <c r="A3302" s="45" t="s">
        <v>3367</v>
      </c>
      <c r="B3302" s="45" t="s">
        <v>2</v>
      </c>
      <c r="C3302" s="23">
        <v>375</v>
      </c>
    </row>
    <row r="3303" spans="1:3" ht="13.2" x14ac:dyDescent="0.25">
      <c r="A3303" s="45" t="s">
        <v>3368</v>
      </c>
      <c r="B3303" s="45" t="s">
        <v>2</v>
      </c>
      <c r="C3303" s="23">
        <v>425</v>
      </c>
    </row>
    <row r="3304" spans="1:3" ht="13.2" x14ac:dyDescent="0.25">
      <c r="A3304" s="45" t="s">
        <v>3369</v>
      </c>
      <c r="B3304" s="45" t="s">
        <v>2</v>
      </c>
      <c r="C3304" s="23">
        <v>550</v>
      </c>
    </row>
    <row r="3305" spans="1:3" ht="13.2" x14ac:dyDescent="0.25">
      <c r="A3305" s="45" t="s">
        <v>3370</v>
      </c>
      <c r="B3305" s="45" t="s">
        <v>2</v>
      </c>
      <c r="C3305" s="23">
        <v>575</v>
      </c>
    </row>
    <row r="3306" spans="1:3" ht="13.2" x14ac:dyDescent="0.25">
      <c r="A3306" s="45" t="s">
        <v>3371</v>
      </c>
      <c r="B3306" s="45" t="s">
        <v>2</v>
      </c>
      <c r="C3306" s="23">
        <v>800</v>
      </c>
    </row>
    <row r="3307" spans="1:3" ht="13.2" x14ac:dyDescent="0.25">
      <c r="A3307" s="45" t="s">
        <v>3372</v>
      </c>
      <c r="B3307" s="45" t="s">
        <v>2</v>
      </c>
      <c r="C3307" s="23">
        <v>300</v>
      </c>
    </row>
    <row r="3308" spans="1:3" ht="13.2" x14ac:dyDescent="0.25">
      <c r="A3308" s="45" t="s">
        <v>3373</v>
      </c>
      <c r="B3308" s="45" t="s">
        <v>2</v>
      </c>
      <c r="C3308" s="23">
        <v>550</v>
      </c>
    </row>
    <row r="3309" spans="1:3" ht="13.2" x14ac:dyDescent="0.25">
      <c r="A3309" s="45" t="s">
        <v>3374</v>
      </c>
      <c r="B3309" s="45" t="s">
        <v>2</v>
      </c>
      <c r="C3309" s="23">
        <v>350</v>
      </c>
    </row>
    <row r="3310" spans="1:3" ht="13.2" x14ac:dyDescent="0.25">
      <c r="A3310" s="45" t="s">
        <v>3375</v>
      </c>
      <c r="B3310" s="45" t="s">
        <v>2</v>
      </c>
      <c r="C3310" s="23">
        <v>725</v>
      </c>
    </row>
    <row r="3311" spans="1:3" ht="13.2" x14ac:dyDescent="0.25">
      <c r="A3311" s="45" t="s">
        <v>3376</v>
      </c>
      <c r="B3311" s="45" t="s">
        <v>2</v>
      </c>
      <c r="C3311" s="23">
        <v>825</v>
      </c>
    </row>
    <row r="3312" spans="1:3" ht="13.2" x14ac:dyDescent="0.25">
      <c r="A3312" s="45" t="s">
        <v>3377</v>
      </c>
      <c r="B3312" s="45" t="s">
        <v>2</v>
      </c>
      <c r="C3312" s="23">
        <v>1175</v>
      </c>
    </row>
    <row r="3313" spans="1:3" ht="13.2" x14ac:dyDescent="0.25">
      <c r="A3313" s="45" t="s">
        <v>3378</v>
      </c>
      <c r="B3313" s="45" t="s">
        <v>2</v>
      </c>
      <c r="C3313" s="23">
        <v>1000</v>
      </c>
    </row>
    <row r="3314" spans="1:3" ht="13.2" x14ac:dyDescent="0.25">
      <c r="A3314" s="45" t="s">
        <v>3379</v>
      </c>
      <c r="B3314" s="45" t="s">
        <v>2</v>
      </c>
      <c r="C3314" s="23">
        <v>475</v>
      </c>
    </row>
    <row r="3315" spans="1:3" ht="13.2" x14ac:dyDescent="0.25">
      <c r="A3315" s="45" t="s">
        <v>3380</v>
      </c>
      <c r="B3315" s="45" t="s">
        <v>2</v>
      </c>
      <c r="C3315" s="23">
        <v>1000</v>
      </c>
    </row>
    <row r="3316" spans="1:3" ht="13.2" x14ac:dyDescent="0.25">
      <c r="A3316" s="45" t="s">
        <v>3381</v>
      </c>
      <c r="B3316" s="45" t="s">
        <v>2</v>
      </c>
      <c r="C3316" s="23">
        <v>1050</v>
      </c>
    </row>
    <row r="3317" spans="1:3" ht="13.2" x14ac:dyDescent="0.25">
      <c r="A3317" s="45" t="s">
        <v>3382</v>
      </c>
      <c r="B3317" s="45" t="s">
        <v>2</v>
      </c>
      <c r="C3317" s="23">
        <v>550</v>
      </c>
    </row>
    <row r="3318" spans="1:3" ht="13.2" x14ac:dyDescent="0.25">
      <c r="A3318" s="45" t="s">
        <v>3383</v>
      </c>
      <c r="B3318" s="45" t="s">
        <v>2</v>
      </c>
      <c r="C3318" s="23">
        <v>975</v>
      </c>
    </row>
    <row r="3319" spans="1:3" ht="13.2" x14ac:dyDescent="0.25">
      <c r="A3319" s="45" t="s">
        <v>3384</v>
      </c>
      <c r="B3319" s="45" t="s">
        <v>2</v>
      </c>
      <c r="C3319" s="23">
        <v>900</v>
      </c>
    </row>
    <row r="3320" spans="1:3" ht="13.2" x14ac:dyDescent="0.25">
      <c r="A3320" s="45" t="s">
        <v>3385</v>
      </c>
      <c r="B3320" s="45" t="s">
        <v>2</v>
      </c>
      <c r="C3320" s="23">
        <v>375</v>
      </c>
    </row>
    <row r="3321" spans="1:3" ht="13.2" x14ac:dyDescent="0.25">
      <c r="A3321" s="45" t="s">
        <v>3386</v>
      </c>
      <c r="B3321" s="45" t="s">
        <v>2</v>
      </c>
      <c r="C3321" s="23">
        <v>375</v>
      </c>
    </row>
    <row r="3322" spans="1:3" ht="13.2" x14ac:dyDescent="0.25">
      <c r="A3322" s="45" t="s">
        <v>3387</v>
      </c>
      <c r="B3322" s="45" t="s">
        <v>2</v>
      </c>
      <c r="C3322" s="23">
        <v>675</v>
      </c>
    </row>
    <row r="3323" spans="1:3" ht="13.2" x14ac:dyDescent="0.25">
      <c r="A3323" s="45" t="s">
        <v>3388</v>
      </c>
      <c r="B3323" s="45" t="s">
        <v>2</v>
      </c>
      <c r="C3323" s="23">
        <v>825</v>
      </c>
    </row>
    <row r="3324" spans="1:3" ht="13.2" x14ac:dyDescent="0.25">
      <c r="A3324" s="45" t="s">
        <v>3389</v>
      </c>
      <c r="B3324" s="45" t="s">
        <v>2</v>
      </c>
      <c r="C3324" s="23">
        <v>900</v>
      </c>
    </row>
    <row r="3325" spans="1:3" ht="13.2" x14ac:dyDescent="0.25">
      <c r="A3325" s="45" t="s">
        <v>3390</v>
      </c>
      <c r="B3325" s="45" t="s">
        <v>2</v>
      </c>
      <c r="C3325" s="23">
        <v>550</v>
      </c>
    </row>
    <row r="3326" spans="1:3" ht="13.2" x14ac:dyDescent="0.25">
      <c r="A3326" s="45" t="s">
        <v>3391</v>
      </c>
      <c r="B3326" s="45" t="s">
        <v>2</v>
      </c>
      <c r="C3326" s="23">
        <v>500</v>
      </c>
    </row>
    <row r="3327" spans="1:3" ht="13.2" x14ac:dyDescent="0.25">
      <c r="A3327" s="45" t="s">
        <v>3392</v>
      </c>
      <c r="B3327" s="45" t="s">
        <v>2</v>
      </c>
      <c r="C3327" s="23">
        <v>500</v>
      </c>
    </row>
    <row r="3328" spans="1:3" ht="13.2" x14ac:dyDescent="0.25">
      <c r="A3328" s="45" t="s">
        <v>3393</v>
      </c>
      <c r="B3328" s="45" t="s">
        <v>2</v>
      </c>
      <c r="C3328" s="23">
        <v>1025</v>
      </c>
    </row>
    <row r="3329" spans="1:3" ht="13.2" x14ac:dyDescent="0.25">
      <c r="A3329" s="45" t="s">
        <v>3394</v>
      </c>
      <c r="B3329" s="45" t="s">
        <v>2</v>
      </c>
      <c r="C3329" s="23">
        <v>375</v>
      </c>
    </row>
    <row r="3330" spans="1:3" ht="13.2" x14ac:dyDescent="0.25">
      <c r="A3330" s="45" t="s">
        <v>3395</v>
      </c>
      <c r="B3330" s="45" t="s">
        <v>2</v>
      </c>
      <c r="C3330" s="23">
        <v>375</v>
      </c>
    </row>
    <row r="3331" spans="1:3" ht="13.2" x14ac:dyDescent="0.25">
      <c r="A3331" s="45" t="s">
        <v>3396</v>
      </c>
      <c r="B3331" s="45" t="s">
        <v>2</v>
      </c>
      <c r="C3331" s="23">
        <v>375</v>
      </c>
    </row>
    <row r="3332" spans="1:3" ht="13.2" x14ac:dyDescent="0.25">
      <c r="A3332" s="45" t="s">
        <v>3397</v>
      </c>
      <c r="B3332" s="45" t="s">
        <v>2</v>
      </c>
      <c r="C3332" s="23">
        <v>900</v>
      </c>
    </row>
    <row r="3333" spans="1:3" ht="13.2" x14ac:dyDescent="0.25">
      <c r="A3333" s="45" t="s">
        <v>3398</v>
      </c>
      <c r="B3333" s="45" t="s">
        <v>2</v>
      </c>
      <c r="C3333" s="23">
        <v>850</v>
      </c>
    </row>
    <row r="3334" spans="1:3" ht="13.2" x14ac:dyDescent="0.25">
      <c r="A3334" s="45" t="s">
        <v>3399</v>
      </c>
      <c r="B3334" s="45" t="s">
        <v>2</v>
      </c>
      <c r="C3334" s="23">
        <v>925</v>
      </c>
    </row>
    <row r="3335" spans="1:3" ht="13.2" x14ac:dyDescent="0.25">
      <c r="A3335" s="45" t="s">
        <v>3400</v>
      </c>
      <c r="B3335" s="45" t="s">
        <v>2</v>
      </c>
      <c r="C3335" s="23">
        <v>650</v>
      </c>
    </row>
    <row r="3336" spans="1:3" ht="13.2" x14ac:dyDescent="0.25">
      <c r="A3336" s="45" t="s">
        <v>3401</v>
      </c>
      <c r="B3336" s="45" t="s">
        <v>2</v>
      </c>
      <c r="C3336" s="23">
        <v>700</v>
      </c>
    </row>
    <row r="3337" spans="1:3" ht="13.2" x14ac:dyDescent="0.25">
      <c r="A3337" s="45" t="s">
        <v>3402</v>
      </c>
      <c r="B3337" s="45" t="s">
        <v>2</v>
      </c>
      <c r="C3337" s="23">
        <v>800</v>
      </c>
    </row>
    <row r="3338" spans="1:3" ht="13.2" x14ac:dyDescent="0.25">
      <c r="A3338" s="45" t="s">
        <v>3403</v>
      </c>
      <c r="B3338" s="45" t="s">
        <v>2</v>
      </c>
      <c r="C3338" s="23">
        <v>300</v>
      </c>
    </row>
    <row r="3339" spans="1:3" ht="13.2" x14ac:dyDescent="0.25">
      <c r="A3339" s="45" t="s">
        <v>3404</v>
      </c>
      <c r="B3339" s="45" t="s">
        <v>2</v>
      </c>
      <c r="C3339" s="23">
        <v>700</v>
      </c>
    </row>
    <row r="3340" spans="1:3" ht="13.2" x14ac:dyDescent="0.25">
      <c r="A3340" s="45" t="s">
        <v>3405</v>
      </c>
      <c r="B3340" s="45" t="s">
        <v>2</v>
      </c>
      <c r="C3340" s="23">
        <v>650</v>
      </c>
    </row>
    <row r="3341" spans="1:3" ht="13.2" x14ac:dyDescent="0.25">
      <c r="A3341" s="45" t="s">
        <v>3406</v>
      </c>
      <c r="B3341" s="45" t="s">
        <v>2</v>
      </c>
      <c r="C3341" s="23">
        <v>475</v>
      </c>
    </row>
    <row r="3342" spans="1:3" ht="13.2" x14ac:dyDescent="0.25">
      <c r="A3342" s="45" t="s">
        <v>3407</v>
      </c>
      <c r="B3342" s="45" t="s">
        <v>2</v>
      </c>
      <c r="C3342" s="23">
        <v>425</v>
      </c>
    </row>
    <row r="3343" spans="1:3" ht="13.2" x14ac:dyDescent="0.25">
      <c r="A3343" s="45" t="s">
        <v>3408</v>
      </c>
      <c r="B3343" s="45" t="s">
        <v>2</v>
      </c>
      <c r="C3343" s="23">
        <v>325</v>
      </c>
    </row>
    <row r="3344" spans="1:3" ht="13.2" x14ac:dyDescent="0.25">
      <c r="A3344" s="45" t="s">
        <v>3409</v>
      </c>
      <c r="B3344" s="45" t="s">
        <v>2</v>
      </c>
      <c r="C3344" s="23">
        <v>625</v>
      </c>
    </row>
    <row r="3345" spans="1:3" ht="13.2" x14ac:dyDescent="0.25">
      <c r="A3345" s="45" t="s">
        <v>3410</v>
      </c>
      <c r="B3345" s="45" t="s">
        <v>2</v>
      </c>
      <c r="C3345" s="23">
        <v>150</v>
      </c>
    </row>
    <row r="3346" spans="1:3" ht="13.2" x14ac:dyDescent="0.25">
      <c r="A3346" s="45" t="s">
        <v>3411</v>
      </c>
      <c r="B3346" s="45" t="s">
        <v>2</v>
      </c>
      <c r="C3346" s="23">
        <v>150</v>
      </c>
    </row>
    <row r="3347" spans="1:3" ht="13.2" x14ac:dyDescent="0.25">
      <c r="A3347" s="45" t="s">
        <v>3412</v>
      </c>
      <c r="B3347" s="45" t="s">
        <v>2</v>
      </c>
      <c r="C3347" s="23">
        <v>575</v>
      </c>
    </row>
    <row r="3348" spans="1:3" ht="13.2" x14ac:dyDescent="0.25">
      <c r="A3348" s="45" t="s">
        <v>3413</v>
      </c>
      <c r="B3348" s="45" t="s">
        <v>2</v>
      </c>
      <c r="C3348" s="23">
        <v>150</v>
      </c>
    </row>
    <row r="3349" spans="1:3" ht="13.2" x14ac:dyDescent="0.25">
      <c r="A3349" s="45" t="s">
        <v>3414</v>
      </c>
      <c r="B3349" s="45" t="s">
        <v>2</v>
      </c>
      <c r="C3349" s="23">
        <v>575</v>
      </c>
    </row>
    <row r="3350" spans="1:3" ht="13.2" x14ac:dyDescent="0.25">
      <c r="A3350" s="45" t="s">
        <v>3415</v>
      </c>
      <c r="B3350" s="45" t="s">
        <v>2</v>
      </c>
      <c r="C3350" s="23">
        <v>625</v>
      </c>
    </row>
    <row r="3351" spans="1:3" ht="13.2" x14ac:dyDescent="0.25">
      <c r="A3351" s="45" t="s">
        <v>3416</v>
      </c>
      <c r="B3351" s="45" t="s">
        <v>2</v>
      </c>
      <c r="C3351" s="23">
        <v>225</v>
      </c>
    </row>
    <row r="3352" spans="1:3" ht="13.2" x14ac:dyDescent="0.25">
      <c r="A3352" s="45" t="s">
        <v>3417</v>
      </c>
      <c r="B3352" s="45" t="s">
        <v>2</v>
      </c>
      <c r="C3352" s="23">
        <v>350</v>
      </c>
    </row>
    <row r="3353" spans="1:3" ht="13.2" x14ac:dyDescent="0.25">
      <c r="A3353" s="45" t="s">
        <v>3418</v>
      </c>
      <c r="B3353" s="45" t="s">
        <v>2</v>
      </c>
      <c r="C3353" s="23">
        <v>900</v>
      </c>
    </row>
    <row r="3354" spans="1:3" ht="13.2" x14ac:dyDescent="0.25">
      <c r="A3354" s="45" t="s">
        <v>3419</v>
      </c>
      <c r="B3354" s="45" t="s">
        <v>2</v>
      </c>
      <c r="C3354" s="23">
        <v>400</v>
      </c>
    </row>
    <row r="3355" spans="1:3" ht="13.2" x14ac:dyDescent="0.25">
      <c r="A3355" s="45" t="s">
        <v>3420</v>
      </c>
      <c r="B3355" s="45" t="s">
        <v>2</v>
      </c>
      <c r="C3355" s="23">
        <v>350</v>
      </c>
    </row>
    <row r="3356" spans="1:3" ht="13.2" x14ac:dyDescent="0.25">
      <c r="A3356" s="45" t="s">
        <v>3421</v>
      </c>
      <c r="B3356" s="45" t="s">
        <v>2</v>
      </c>
      <c r="C3356" s="23">
        <v>350</v>
      </c>
    </row>
    <row r="3357" spans="1:3" ht="13.2" x14ac:dyDescent="0.25">
      <c r="A3357" s="45" t="s">
        <v>3422</v>
      </c>
      <c r="B3357" s="45" t="s">
        <v>2</v>
      </c>
      <c r="C3357" s="23">
        <v>400</v>
      </c>
    </row>
    <row r="3358" spans="1:3" ht="13.2" x14ac:dyDescent="0.25">
      <c r="A3358" s="45" t="s">
        <v>3423</v>
      </c>
      <c r="B3358" s="45" t="s">
        <v>2</v>
      </c>
      <c r="C3358" s="23">
        <v>475</v>
      </c>
    </row>
    <row r="3359" spans="1:3" ht="13.2" x14ac:dyDescent="0.25">
      <c r="A3359" s="45" t="s">
        <v>3424</v>
      </c>
      <c r="B3359" s="45" t="s">
        <v>2</v>
      </c>
      <c r="C3359" s="23">
        <v>300</v>
      </c>
    </row>
    <row r="3360" spans="1:3" ht="13.2" x14ac:dyDescent="0.25">
      <c r="A3360" s="45" t="s">
        <v>3425</v>
      </c>
      <c r="B3360" s="45" t="s">
        <v>2</v>
      </c>
      <c r="C3360" s="23">
        <v>275</v>
      </c>
    </row>
    <row r="3361" spans="1:3" ht="13.2" x14ac:dyDescent="0.25">
      <c r="A3361" s="45" t="s">
        <v>3426</v>
      </c>
      <c r="B3361" s="45" t="s">
        <v>2</v>
      </c>
      <c r="C3361" s="23">
        <v>450</v>
      </c>
    </row>
    <row r="3362" spans="1:3" ht="13.2" x14ac:dyDescent="0.25">
      <c r="A3362" s="45" t="s">
        <v>3427</v>
      </c>
      <c r="B3362" s="45" t="s">
        <v>2</v>
      </c>
      <c r="C3362" s="23">
        <v>750</v>
      </c>
    </row>
    <row r="3363" spans="1:3" ht="13.2" x14ac:dyDescent="0.25">
      <c r="A3363" s="45" t="s">
        <v>3428</v>
      </c>
      <c r="B3363" s="45" t="s">
        <v>2</v>
      </c>
      <c r="C3363" s="23">
        <v>275</v>
      </c>
    </row>
    <row r="3364" spans="1:3" ht="13.2" x14ac:dyDescent="0.25">
      <c r="A3364" s="45" t="s">
        <v>3429</v>
      </c>
      <c r="B3364" s="45" t="s">
        <v>2</v>
      </c>
      <c r="C3364" s="23">
        <v>500</v>
      </c>
    </row>
    <row r="3365" spans="1:3" ht="13.2" x14ac:dyDescent="0.25">
      <c r="A3365" s="45" t="s">
        <v>3430</v>
      </c>
      <c r="B3365" s="45" t="s">
        <v>2</v>
      </c>
      <c r="C3365" s="23">
        <v>675</v>
      </c>
    </row>
    <row r="3366" spans="1:3" ht="13.2" x14ac:dyDescent="0.25">
      <c r="A3366" s="45" t="s">
        <v>3431</v>
      </c>
      <c r="B3366" s="45" t="s">
        <v>2</v>
      </c>
      <c r="C3366" s="23">
        <v>150</v>
      </c>
    </row>
    <row r="3367" spans="1:3" ht="13.2" x14ac:dyDescent="0.25">
      <c r="A3367" s="45" t="s">
        <v>3432</v>
      </c>
      <c r="B3367" s="45" t="s">
        <v>2</v>
      </c>
      <c r="C3367" s="23">
        <v>775</v>
      </c>
    </row>
    <row r="3368" spans="1:3" ht="13.2" x14ac:dyDescent="0.25">
      <c r="A3368" s="45" t="s">
        <v>3433</v>
      </c>
      <c r="B3368" s="45" t="s">
        <v>2</v>
      </c>
      <c r="C3368" s="23">
        <v>300</v>
      </c>
    </row>
    <row r="3369" spans="1:3" ht="13.2" x14ac:dyDescent="0.25">
      <c r="A3369" s="45" t="s">
        <v>3434</v>
      </c>
      <c r="B3369" s="45" t="s">
        <v>2</v>
      </c>
      <c r="C3369" s="23">
        <v>700</v>
      </c>
    </row>
    <row r="3370" spans="1:3" ht="13.2" x14ac:dyDescent="0.25">
      <c r="A3370" s="45" t="s">
        <v>3435</v>
      </c>
      <c r="B3370" s="45" t="s">
        <v>2</v>
      </c>
      <c r="C3370" s="23">
        <v>625</v>
      </c>
    </row>
    <row r="3371" spans="1:3" ht="13.2" x14ac:dyDescent="0.25">
      <c r="A3371" s="45" t="s">
        <v>3436</v>
      </c>
      <c r="B3371" s="45" t="s">
        <v>2</v>
      </c>
      <c r="C3371" s="23">
        <v>300</v>
      </c>
    </row>
    <row r="3372" spans="1:3" ht="13.2" x14ac:dyDescent="0.25">
      <c r="A3372" s="45" t="s">
        <v>3437</v>
      </c>
      <c r="B3372" s="45" t="s">
        <v>2</v>
      </c>
      <c r="C3372" s="23">
        <v>550</v>
      </c>
    </row>
    <row r="3373" spans="1:3" ht="13.2" x14ac:dyDescent="0.25">
      <c r="A3373" s="45" t="s">
        <v>3438</v>
      </c>
      <c r="B3373" s="45" t="s">
        <v>2</v>
      </c>
      <c r="C3373" s="23">
        <v>575</v>
      </c>
    </row>
    <row r="3374" spans="1:3" ht="13.2" x14ac:dyDescent="0.25">
      <c r="A3374" s="45" t="s">
        <v>3439</v>
      </c>
      <c r="B3374" s="45" t="s">
        <v>2</v>
      </c>
      <c r="C3374" s="23">
        <v>750</v>
      </c>
    </row>
    <row r="3375" spans="1:3" ht="13.2" x14ac:dyDescent="0.25">
      <c r="A3375" s="45" t="s">
        <v>3440</v>
      </c>
      <c r="B3375" s="45" t="s">
        <v>2</v>
      </c>
      <c r="C3375" s="23">
        <v>650</v>
      </c>
    </row>
    <row r="3376" spans="1:3" ht="13.2" x14ac:dyDescent="0.25">
      <c r="A3376" s="45" t="s">
        <v>3441</v>
      </c>
      <c r="B3376" s="45" t="s">
        <v>2</v>
      </c>
      <c r="C3376" s="23">
        <v>1000</v>
      </c>
    </row>
    <row r="3377" spans="1:3" ht="13.2" x14ac:dyDescent="0.25">
      <c r="A3377" s="45" t="s">
        <v>3442</v>
      </c>
      <c r="B3377" s="45" t="s">
        <v>2</v>
      </c>
      <c r="C3377" s="23">
        <v>775</v>
      </c>
    </row>
    <row r="3378" spans="1:3" ht="13.2" x14ac:dyDescent="0.25">
      <c r="A3378" s="45" t="s">
        <v>3443</v>
      </c>
      <c r="B3378" s="45" t="s">
        <v>2</v>
      </c>
      <c r="C3378" s="23">
        <v>775</v>
      </c>
    </row>
    <row r="3379" spans="1:3" ht="13.2" x14ac:dyDescent="0.25">
      <c r="A3379" s="45" t="s">
        <v>3444</v>
      </c>
      <c r="B3379" s="45" t="s">
        <v>2</v>
      </c>
      <c r="C3379" s="23">
        <v>675</v>
      </c>
    </row>
    <row r="3380" spans="1:3" ht="13.2" x14ac:dyDescent="0.25">
      <c r="A3380" s="45" t="s">
        <v>3445</v>
      </c>
      <c r="B3380" s="45" t="s">
        <v>2</v>
      </c>
      <c r="C3380" s="23">
        <v>575</v>
      </c>
    </row>
    <row r="3381" spans="1:3" ht="13.2" x14ac:dyDescent="0.25">
      <c r="A3381" s="45" t="s">
        <v>3446</v>
      </c>
      <c r="B3381" s="45" t="s">
        <v>2</v>
      </c>
      <c r="C3381" s="23">
        <v>675</v>
      </c>
    </row>
    <row r="3382" spans="1:3" ht="13.2" x14ac:dyDescent="0.25">
      <c r="A3382" s="45" t="s">
        <v>3447</v>
      </c>
      <c r="B3382" s="45" t="s">
        <v>2</v>
      </c>
      <c r="C3382" s="23">
        <v>1050</v>
      </c>
    </row>
    <row r="3383" spans="1:3" ht="13.2" x14ac:dyDescent="0.25">
      <c r="A3383" s="45" t="s">
        <v>3448</v>
      </c>
      <c r="B3383" s="45" t="s">
        <v>2</v>
      </c>
      <c r="C3383" s="23">
        <v>525</v>
      </c>
    </row>
    <row r="3384" spans="1:3" ht="13.2" x14ac:dyDescent="0.25">
      <c r="A3384" s="45" t="s">
        <v>3449</v>
      </c>
      <c r="B3384" s="45" t="s">
        <v>2</v>
      </c>
      <c r="C3384" s="23">
        <v>525</v>
      </c>
    </row>
    <row r="3385" spans="1:3" ht="13.2" x14ac:dyDescent="0.25">
      <c r="A3385" s="45" t="s">
        <v>3450</v>
      </c>
      <c r="B3385" s="45" t="s">
        <v>2</v>
      </c>
      <c r="C3385" s="23">
        <v>400</v>
      </c>
    </row>
    <row r="3386" spans="1:3" ht="13.2" x14ac:dyDescent="0.25">
      <c r="A3386" s="45" t="s">
        <v>3451</v>
      </c>
      <c r="B3386" s="45" t="s">
        <v>2</v>
      </c>
      <c r="C3386" s="23">
        <v>425</v>
      </c>
    </row>
    <row r="3387" spans="1:3" ht="13.2" x14ac:dyDescent="0.25">
      <c r="A3387" s="45" t="s">
        <v>3452</v>
      </c>
      <c r="B3387" s="45" t="s">
        <v>2</v>
      </c>
      <c r="C3387" s="23">
        <v>575</v>
      </c>
    </row>
    <row r="3388" spans="1:3" ht="13.2" x14ac:dyDescent="0.25">
      <c r="A3388" s="45" t="s">
        <v>3453</v>
      </c>
      <c r="B3388" s="45" t="s">
        <v>2</v>
      </c>
      <c r="C3388" s="23">
        <v>800</v>
      </c>
    </row>
    <row r="3389" spans="1:3" ht="13.2" x14ac:dyDescent="0.25">
      <c r="A3389" s="45" t="s">
        <v>3454</v>
      </c>
      <c r="B3389" s="45" t="s">
        <v>2</v>
      </c>
      <c r="C3389" s="23">
        <v>400</v>
      </c>
    </row>
    <row r="3390" spans="1:3" ht="13.2" x14ac:dyDescent="0.25">
      <c r="A3390" s="45" t="s">
        <v>3455</v>
      </c>
      <c r="B3390" s="45" t="s">
        <v>2</v>
      </c>
      <c r="C3390" s="23">
        <v>525</v>
      </c>
    </row>
    <row r="3391" spans="1:3" ht="13.2" x14ac:dyDescent="0.25">
      <c r="A3391" s="45" t="s">
        <v>3456</v>
      </c>
      <c r="B3391" s="45" t="s">
        <v>2</v>
      </c>
      <c r="C3391" s="23">
        <v>425</v>
      </c>
    </row>
    <row r="3392" spans="1:3" ht="13.2" x14ac:dyDescent="0.25">
      <c r="A3392" s="45" t="s">
        <v>3457</v>
      </c>
      <c r="B3392" s="45" t="s">
        <v>2</v>
      </c>
      <c r="C3392" s="23">
        <v>800</v>
      </c>
    </row>
    <row r="3393" spans="1:3" ht="13.2" x14ac:dyDescent="0.25">
      <c r="A3393" s="45" t="s">
        <v>3458</v>
      </c>
      <c r="B3393" s="45" t="s">
        <v>2</v>
      </c>
      <c r="C3393" s="23">
        <v>650</v>
      </c>
    </row>
    <row r="3394" spans="1:3" ht="13.2" x14ac:dyDescent="0.25">
      <c r="A3394" s="45" t="s">
        <v>3459</v>
      </c>
      <c r="B3394" s="45" t="s">
        <v>2</v>
      </c>
      <c r="C3394" s="23">
        <v>650</v>
      </c>
    </row>
    <row r="3395" spans="1:3" ht="13.2" x14ac:dyDescent="0.25">
      <c r="A3395" s="45" t="s">
        <v>3460</v>
      </c>
      <c r="B3395" s="45" t="s">
        <v>2</v>
      </c>
      <c r="C3395" s="23">
        <v>900</v>
      </c>
    </row>
    <row r="3396" spans="1:3" ht="13.2" x14ac:dyDescent="0.25">
      <c r="A3396" s="45" t="s">
        <v>3461</v>
      </c>
      <c r="B3396" s="45" t="s">
        <v>2</v>
      </c>
      <c r="C3396" s="23">
        <v>625</v>
      </c>
    </row>
    <row r="3397" spans="1:3" ht="13.2" x14ac:dyDescent="0.25">
      <c r="A3397" s="45" t="s">
        <v>3462</v>
      </c>
      <c r="B3397" s="45" t="s">
        <v>2</v>
      </c>
      <c r="C3397" s="23">
        <v>1125</v>
      </c>
    </row>
    <row r="3398" spans="1:3" ht="13.2" x14ac:dyDescent="0.25">
      <c r="A3398" s="45" t="s">
        <v>3463</v>
      </c>
      <c r="B3398" s="45" t="s">
        <v>2</v>
      </c>
      <c r="C3398" s="23">
        <v>1250</v>
      </c>
    </row>
    <row r="3399" spans="1:3" ht="13.2" x14ac:dyDescent="0.25">
      <c r="A3399" s="45" t="s">
        <v>3464</v>
      </c>
      <c r="B3399" s="45" t="s">
        <v>2</v>
      </c>
      <c r="C3399" s="23">
        <v>825</v>
      </c>
    </row>
    <row r="3400" spans="1:3" ht="13.2" x14ac:dyDescent="0.25">
      <c r="A3400" s="45" t="s">
        <v>3465</v>
      </c>
      <c r="B3400" s="45" t="s">
        <v>2</v>
      </c>
      <c r="C3400" s="23">
        <v>525</v>
      </c>
    </row>
    <row r="3401" spans="1:3" ht="13.2" x14ac:dyDescent="0.25">
      <c r="A3401" s="45" t="s">
        <v>3466</v>
      </c>
      <c r="B3401" s="45" t="s">
        <v>2</v>
      </c>
      <c r="C3401" s="23">
        <v>600</v>
      </c>
    </row>
    <row r="3402" spans="1:3" ht="13.2" x14ac:dyDescent="0.25">
      <c r="A3402" s="45" t="s">
        <v>3467</v>
      </c>
      <c r="B3402" s="45" t="s">
        <v>2</v>
      </c>
      <c r="C3402" s="23">
        <v>950</v>
      </c>
    </row>
    <row r="3403" spans="1:3" ht="13.2" x14ac:dyDescent="0.25">
      <c r="A3403" s="45" t="s">
        <v>3468</v>
      </c>
      <c r="B3403" s="45" t="s">
        <v>2</v>
      </c>
      <c r="C3403" s="23">
        <v>550</v>
      </c>
    </row>
    <row r="3404" spans="1:3" ht="13.2" x14ac:dyDescent="0.25">
      <c r="A3404" s="45" t="s">
        <v>3469</v>
      </c>
      <c r="B3404" s="45" t="s">
        <v>2</v>
      </c>
      <c r="C3404" s="23">
        <v>500</v>
      </c>
    </row>
    <row r="3405" spans="1:3" ht="13.2" x14ac:dyDescent="0.25">
      <c r="A3405" s="45" t="s">
        <v>3470</v>
      </c>
      <c r="B3405" s="45" t="s">
        <v>2</v>
      </c>
      <c r="C3405" s="23">
        <v>475</v>
      </c>
    </row>
    <row r="3406" spans="1:3" ht="13.2" x14ac:dyDescent="0.25">
      <c r="A3406" s="45" t="s">
        <v>3471</v>
      </c>
      <c r="B3406" s="45" t="s">
        <v>2</v>
      </c>
      <c r="C3406" s="23">
        <v>725</v>
      </c>
    </row>
    <row r="3407" spans="1:3" ht="13.2" x14ac:dyDescent="0.25">
      <c r="A3407" s="45" t="s">
        <v>3472</v>
      </c>
      <c r="B3407" s="45" t="s">
        <v>2</v>
      </c>
      <c r="C3407" s="23">
        <v>250</v>
      </c>
    </row>
    <row r="3408" spans="1:3" ht="13.2" x14ac:dyDescent="0.25">
      <c r="A3408" s="45" t="s">
        <v>3473</v>
      </c>
      <c r="B3408" s="45" t="s">
        <v>2</v>
      </c>
      <c r="C3408" s="23">
        <v>575</v>
      </c>
    </row>
    <row r="3409" spans="1:3" ht="13.2" x14ac:dyDescent="0.25">
      <c r="A3409" s="45" t="s">
        <v>3474</v>
      </c>
      <c r="B3409" s="45" t="s">
        <v>2</v>
      </c>
      <c r="C3409" s="23">
        <v>950</v>
      </c>
    </row>
    <row r="3410" spans="1:3" ht="13.2" x14ac:dyDescent="0.25">
      <c r="A3410" s="45" t="s">
        <v>3475</v>
      </c>
      <c r="B3410" s="45" t="s">
        <v>2</v>
      </c>
      <c r="C3410" s="23">
        <v>250</v>
      </c>
    </row>
    <row r="3411" spans="1:3" ht="13.2" x14ac:dyDescent="0.25">
      <c r="A3411" s="45" t="s">
        <v>3476</v>
      </c>
      <c r="B3411" s="45" t="s">
        <v>2</v>
      </c>
      <c r="C3411" s="23">
        <v>625</v>
      </c>
    </row>
    <row r="3412" spans="1:3" ht="13.2" x14ac:dyDescent="0.25">
      <c r="A3412" s="45" t="s">
        <v>3477</v>
      </c>
      <c r="B3412" s="45" t="s">
        <v>2</v>
      </c>
      <c r="C3412" s="23">
        <v>750</v>
      </c>
    </row>
    <row r="3413" spans="1:3" ht="13.2" x14ac:dyDescent="0.25">
      <c r="A3413" s="45" t="s">
        <v>3478</v>
      </c>
      <c r="B3413" s="45" t="s">
        <v>2</v>
      </c>
      <c r="C3413" s="23">
        <v>500</v>
      </c>
    </row>
    <row r="3414" spans="1:3" ht="13.2" x14ac:dyDescent="0.25">
      <c r="A3414" s="45" t="s">
        <v>3479</v>
      </c>
      <c r="B3414" s="45" t="s">
        <v>2</v>
      </c>
      <c r="C3414" s="23">
        <v>700</v>
      </c>
    </row>
    <row r="3415" spans="1:3" ht="13.2" x14ac:dyDescent="0.25">
      <c r="A3415" s="45" t="s">
        <v>3480</v>
      </c>
      <c r="B3415" s="45" t="s">
        <v>2</v>
      </c>
      <c r="C3415" s="23">
        <v>500</v>
      </c>
    </row>
    <row r="3416" spans="1:3" ht="13.2" x14ac:dyDescent="0.25">
      <c r="A3416" s="45" t="s">
        <v>3481</v>
      </c>
      <c r="B3416" s="45" t="s">
        <v>2</v>
      </c>
      <c r="C3416" s="23">
        <v>525</v>
      </c>
    </row>
    <row r="3417" spans="1:3" ht="13.2" x14ac:dyDescent="0.25">
      <c r="A3417" s="45" t="s">
        <v>3482</v>
      </c>
      <c r="B3417" s="45" t="s">
        <v>2</v>
      </c>
      <c r="C3417" s="23">
        <v>675</v>
      </c>
    </row>
    <row r="3418" spans="1:3" ht="13.2" x14ac:dyDescent="0.25">
      <c r="A3418" s="45" t="s">
        <v>3483</v>
      </c>
      <c r="B3418" s="45" t="s">
        <v>2</v>
      </c>
      <c r="C3418" s="23">
        <v>575</v>
      </c>
    </row>
    <row r="3419" spans="1:3" ht="13.2" x14ac:dyDescent="0.25">
      <c r="A3419" s="45" t="s">
        <v>3484</v>
      </c>
      <c r="B3419" s="45" t="s">
        <v>2</v>
      </c>
      <c r="C3419" s="23">
        <v>475</v>
      </c>
    </row>
    <row r="3420" spans="1:3" ht="13.2" x14ac:dyDescent="0.25">
      <c r="A3420" s="45" t="s">
        <v>3485</v>
      </c>
      <c r="B3420" s="45" t="s">
        <v>2</v>
      </c>
      <c r="C3420" s="23">
        <v>625</v>
      </c>
    </row>
    <row r="3421" spans="1:3" ht="13.2" x14ac:dyDescent="0.25">
      <c r="A3421" s="45" t="s">
        <v>3486</v>
      </c>
      <c r="B3421" s="45" t="s">
        <v>2</v>
      </c>
      <c r="C3421" s="23">
        <v>150</v>
      </c>
    </row>
    <row r="3422" spans="1:3" ht="13.2" x14ac:dyDescent="0.25">
      <c r="A3422" s="45" t="s">
        <v>3487</v>
      </c>
      <c r="B3422" s="45" t="s">
        <v>2</v>
      </c>
      <c r="C3422" s="23">
        <v>325</v>
      </c>
    </row>
    <row r="3423" spans="1:3" ht="13.2" x14ac:dyDescent="0.25">
      <c r="A3423" s="45" t="s">
        <v>3488</v>
      </c>
      <c r="B3423" s="45" t="s">
        <v>2</v>
      </c>
      <c r="C3423" s="23">
        <v>300</v>
      </c>
    </row>
    <row r="3424" spans="1:3" ht="13.2" x14ac:dyDescent="0.25">
      <c r="A3424" s="45" t="s">
        <v>3489</v>
      </c>
      <c r="B3424" s="45" t="s">
        <v>2</v>
      </c>
      <c r="C3424" s="23">
        <v>300</v>
      </c>
    </row>
    <row r="3425" spans="1:3" ht="13.2" x14ac:dyDescent="0.25">
      <c r="A3425" s="45" t="s">
        <v>3490</v>
      </c>
      <c r="B3425" s="45" t="s">
        <v>2</v>
      </c>
      <c r="C3425" s="23">
        <v>300</v>
      </c>
    </row>
    <row r="3426" spans="1:3" ht="13.2" x14ac:dyDescent="0.25">
      <c r="A3426" s="45" t="s">
        <v>3491</v>
      </c>
      <c r="B3426" s="45" t="s">
        <v>2</v>
      </c>
      <c r="C3426" s="23">
        <v>550</v>
      </c>
    </row>
    <row r="3427" spans="1:3" ht="13.2" x14ac:dyDescent="0.25">
      <c r="A3427" s="45" t="s">
        <v>3492</v>
      </c>
      <c r="B3427" s="45" t="s">
        <v>2</v>
      </c>
      <c r="C3427" s="23">
        <v>225</v>
      </c>
    </row>
    <row r="3428" spans="1:3" ht="13.2" x14ac:dyDescent="0.25">
      <c r="A3428" s="45" t="s">
        <v>3493</v>
      </c>
      <c r="B3428" s="45" t="s">
        <v>2</v>
      </c>
      <c r="C3428" s="23">
        <v>150</v>
      </c>
    </row>
    <row r="3429" spans="1:3" ht="13.2" x14ac:dyDescent="0.25">
      <c r="A3429" s="45" t="s">
        <v>3494</v>
      </c>
      <c r="B3429" s="45" t="s">
        <v>2</v>
      </c>
      <c r="C3429" s="23">
        <v>375</v>
      </c>
    </row>
    <row r="3430" spans="1:3" ht="13.2" x14ac:dyDescent="0.25">
      <c r="A3430" s="45" t="s">
        <v>3495</v>
      </c>
      <c r="B3430" s="45" t="s">
        <v>2</v>
      </c>
      <c r="C3430" s="23">
        <v>600</v>
      </c>
    </row>
    <row r="3431" spans="1:3" ht="13.2" x14ac:dyDescent="0.25">
      <c r="A3431" s="45" t="s">
        <v>3496</v>
      </c>
      <c r="B3431" s="45" t="s">
        <v>2</v>
      </c>
      <c r="C3431" s="23">
        <v>150</v>
      </c>
    </row>
    <row r="3432" spans="1:3" ht="13.2" x14ac:dyDescent="0.25">
      <c r="A3432" s="45" t="s">
        <v>3497</v>
      </c>
      <c r="B3432" s="45" t="s">
        <v>2</v>
      </c>
      <c r="C3432" s="23">
        <v>325</v>
      </c>
    </row>
    <row r="3433" spans="1:3" ht="13.2" x14ac:dyDescent="0.25">
      <c r="A3433" s="45" t="s">
        <v>3498</v>
      </c>
      <c r="B3433" s="45" t="s">
        <v>2</v>
      </c>
      <c r="C3433" s="23">
        <v>250</v>
      </c>
    </row>
    <row r="3434" spans="1:3" ht="13.2" x14ac:dyDescent="0.25">
      <c r="A3434" s="45" t="s">
        <v>3499</v>
      </c>
      <c r="B3434" s="45" t="s">
        <v>2</v>
      </c>
      <c r="C3434" s="23">
        <v>325</v>
      </c>
    </row>
    <row r="3435" spans="1:3" ht="13.2" x14ac:dyDescent="0.25">
      <c r="A3435" s="45" t="s">
        <v>3500</v>
      </c>
      <c r="B3435" s="45" t="s">
        <v>2</v>
      </c>
      <c r="C3435" s="23">
        <v>150</v>
      </c>
    </row>
    <row r="3436" spans="1:3" ht="13.2" x14ac:dyDescent="0.25">
      <c r="A3436" s="45" t="s">
        <v>3501</v>
      </c>
      <c r="B3436" s="45" t="s">
        <v>2</v>
      </c>
      <c r="C3436" s="23">
        <v>675</v>
      </c>
    </row>
    <row r="3437" spans="1:3" ht="13.2" x14ac:dyDescent="0.25">
      <c r="A3437" s="45" t="s">
        <v>3502</v>
      </c>
      <c r="B3437" s="45" t="s">
        <v>2</v>
      </c>
      <c r="C3437" s="23">
        <v>150</v>
      </c>
    </row>
    <row r="3438" spans="1:3" ht="13.2" x14ac:dyDescent="0.25">
      <c r="A3438" s="45" t="s">
        <v>3503</v>
      </c>
      <c r="B3438" s="45" t="s">
        <v>2</v>
      </c>
      <c r="C3438" s="23">
        <v>400</v>
      </c>
    </row>
    <row r="3439" spans="1:3" ht="13.2" x14ac:dyDescent="0.25">
      <c r="A3439" s="45" t="s">
        <v>3504</v>
      </c>
      <c r="B3439" s="45" t="s">
        <v>2</v>
      </c>
      <c r="C3439" s="23">
        <v>450</v>
      </c>
    </row>
    <row r="3440" spans="1:3" ht="13.2" x14ac:dyDescent="0.25">
      <c r="A3440" s="45" t="s">
        <v>3505</v>
      </c>
      <c r="B3440" s="45" t="s">
        <v>2</v>
      </c>
      <c r="C3440" s="23">
        <v>200</v>
      </c>
    </row>
    <row r="3441" spans="1:3" ht="13.2" x14ac:dyDescent="0.25">
      <c r="A3441" s="45" t="s">
        <v>3506</v>
      </c>
      <c r="B3441" s="45" t="s">
        <v>2</v>
      </c>
      <c r="C3441" s="23">
        <v>225</v>
      </c>
    </row>
    <row r="3442" spans="1:3" ht="13.2" x14ac:dyDescent="0.25">
      <c r="A3442" s="45" t="s">
        <v>3507</v>
      </c>
      <c r="B3442" s="45" t="s">
        <v>2</v>
      </c>
      <c r="C3442" s="23">
        <v>150</v>
      </c>
    </row>
    <row r="3443" spans="1:3" ht="13.2" x14ac:dyDescent="0.25">
      <c r="A3443" s="45" t="s">
        <v>3508</v>
      </c>
      <c r="B3443" s="45" t="s">
        <v>2</v>
      </c>
      <c r="C3443" s="23">
        <v>325</v>
      </c>
    </row>
    <row r="3444" spans="1:3" ht="13.2" x14ac:dyDescent="0.25">
      <c r="A3444" s="45" t="s">
        <v>3509</v>
      </c>
      <c r="B3444" s="45" t="s">
        <v>2</v>
      </c>
      <c r="C3444" s="23">
        <v>325</v>
      </c>
    </row>
    <row r="3445" spans="1:3" ht="13.2" x14ac:dyDescent="0.25">
      <c r="A3445" s="45" t="s">
        <v>3510</v>
      </c>
      <c r="B3445" s="45" t="s">
        <v>2</v>
      </c>
      <c r="C3445" s="23">
        <v>600</v>
      </c>
    </row>
    <row r="3446" spans="1:3" ht="13.2" x14ac:dyDescent="0.25">
      <c r="A3446" s="45" t="s">
        <v>3511</v>
      </c>
      <c r="B3446" s="45" t="s">
        <v>2</v>
      </c>
      <c r="C3446" s="23">
        <v>250</v>
      </c>
    </row>
    <row r="3447" spans="1:3" ht="13.2" x14ac:dyDescent="0.25">
      <c r="A3447" s="45" t="s">
        <v>3512</v>
      </c>
      <c r="B3447" s="45" t="s">
        <v>2</v>
      </c>
      <c r="C3447" s="23">
        <v>600</v>
      </c>
    </row>
    <row r="3448" spans="1:3" ht="13.2" x14ac:dyDescent="0.25">
      <c r="A3448" s="45" t="s">
        <v>3513</v>
      </c>
      <c r="B3448" s="45" t="s">
        <v>2</v>
      </c>
      <c r="C3448" s="23">
        <v>200</v>
      </c>
    </row>
    <row r="3449" spans="1:3" ht="13.2" x14ac:dyDescent="0.25">
      <c r="A3449" s="45" t="s">
        <v>3514</v>
      </c>
      <c r="B3449" s="45" t="s">
        <v>2</v>
      </c>
      <c r="C3449" s="23">
        <v>150</v>
      </c>
    </row>
    <row r="3450" spans="1:3" ht="13.2" x14ac:dyDescent="0.25">
      <c r="A3450" s="45" t="s">
        <v>3515</v>
      </c>
      <c r="B3450" s="45" t="s">
        <v>2</v>
      </c>
      <c r="C3450" s="23">
        <v>450</v>
      </c>
    </row>
    <row r="3451" spans="1:3" ht="13.2" x14ac:dyDescent="0.25">
      <c r="A3451" s="45" t="s">
        <v>3516</v>
      </c>
      <c r="B3451" s="45" t="s">
        <v>2</v>
      </c>
      <c r="C3451" s="23">
        <v>500</v>
      </c>
    </row>
    <row r="3452" spans="1:3" ht="13.2" x14ac:dyDescent="0.25">
      <c r="A3452" s="45" t="s">
        <v>3517</v>
      </c>
      <c r="B3452" s="45" t="s">
        <v>2</v>
      </c>
      <c r="C3452" s="23">
        <v>150</v>
      </c>
    </row>
    <row r="3453" spans="1:3" ht="13.2" x14ac:dyDescent="0.25">
      <c r="A3453" s="45" t="s">
        <v>3518</v>
      </c>
      <c r="B3453" s="45" t="s">
        <v>2</v>
      </c>
      <c r="C3453" s="23">
        <v>200</v>
      </c>
    </row>
    <row r="3454" spans="1:3" ht="13.2" x14ac:dyDescent="0.25">
      <c r="A3454" s="45" t="s">
        <v>3519</v>
      </c>
      <c r="B3454" s="45" t="s">
        <v>2</v>
      </c>
      <c r="C3454" s="23">
        <v>250</v>
      </c>
    </row>
    <row r="3455" spans="1:3" ht="13.2" x14ac:dyDescent="0.25">
      <c r="A3455" s="45" t="s">
        <v>3520</v>
      </c>
      <c r="B3455" s="45" t="s">
        <v>2</v>
      </c>
      <c r="C3455" s="23">
        <v>575</v>
      </c>
    </row>
    <row r="3456" spans="1:3" ht="13.2" x14ac:dyDescent="0.25">
      <c r="A3456" s="45" t="s">
        <v>3521</v>
      </c>
      <c r="B3456" s="45" t="s">
        <v>2</v>
      </c>
      <c r="C3456" s="23">
        <v>450</v>
      </c>
    </row>
    <row r="3457" spans="1:3" ht="13.2" x14ac:dyDescent="0.25">
      <c r="A3457" s="45" t="s">
        <v>3522</v>
      </c>
      <c r="B3457" s="45" t="s">
        <v>2</v>
      </c>
      <c r="C3457" s="23">
        <v>200</v>
      </c>
    </row>
    <row r="3458" spans="1:3" ht="13.2" x14ac:dyDescent="0.25">
      <c r="A3458" s="45" t="s">
        <v>3523</v>
      </c>
      <c r="B3458" s="45" t="s">
        <v>2</v>
      </c>
      <c r="C3458" s="23">
        <v>150</v>
      </c>
    </row>
    <row r="3459" spans="1:3" ht="13.2" x14ac:dyDescent="0.25">
      <c r="A3459" s="45" t="s">
        <v>3524</v>
      </c>
      <c r="B3459" s="45" t="s">
        <v>2</v>
      </c>
      <c r="C3459" s="23">
        <v>200</v>
      </c>
    </row>
    <row r="3460" spans="1:3" ht="13.2" x14ac:dyDescent="0.25">
      <c r="A3460" s="45" t="s">
        <v>3525</v>
      </c>
      <c r="B3460" s="45" t="s">
        <v>2</v>
      </c>
      <c r="C3460" s="23">
        <v>300</v>
      </c>
    </row>
    <row r="3461" spans="1:3" ht="13.2" x14ac:dyDescent="0.25">
      <c r="A3461" s="45" t="s">
        <v>3526</v>
      </c>
      <c r="B3461" s="45" t="s">
        <v>2</v>
      </c>
      <c r="C3461" s="23">
        <v>800</v>
      </c>
    </row>
    <row r="3462" spans="1:3" ht="13.2" x14ac:dyDescent="0.25">
      <c r="A3462" s="45" t="s">
        <v>3527</v>
      </c>
      <c r="B3462" s="45" t="s">
        <v>2</v>
      </c>
      <c r="C3462" s="23">
        <v>150</v>
      </c>
    </row>
    <row r="3463" spans="1:3" ht="13.2" x14ac:dyDescent="0.25">
      <c r="A3463" s="45" t="s">
        <v>3528</v>
      </c>
      <c r="B3463" s="45" t="s">
        <v>2</v>
      </c>
      <c r="C3463" s="23">
        <v>425</v>
      </c>
    </row>
    <row r="3464" spans="1:3" ht="13.2" x14ac:dyDescent="0.25">
      <c r="A3464" s="45" t="s">
        <v>3529</v>
      </c>
      <c r="B3464" s="45" t="s">
        <v>2</v>
      </c>
      <c r="C3464" s="23">
        <v>325</v>
      </c>
    </row>
    <row r="3465" spans="1:3" ht="13.2" x14ac:dyDescent="0.25">
      <c r="A3465" s="45" t="s">
        <v>3530</v>
      </c>
      <c r="B3465" s="45" t="s">
        <v>2</v>
      </c>
      <c r="C3465" s="23">
        <v>275</v>
      </c>
    </row>
    <row r="3466" spans="1:3" ht="13.2" x14ac:dyDescent="0.25">
      <c r="A3466" s="45" t="s">
        <v>3531</v>
      </c>
      <c r="B3466" s="45" t="s">
        <v>2</v>
      </c>
      <c r="C3466" s="23">
        <v>550</v>
      </c>
    </row>
    <row r="3467" spans="1:3" ht="13.2" x14ac:dyDescent="0.25">
      <c r="A3467" s="45" t="s">
        <v>3532</v>
      </c>
      <c r="B3467" s="45" t="s">
        <v>2</v>
      </c>
      <c r="C3467" s="23">
        <v>150</v>
      </c>
    </row>
    <row r="3468" spans="1:3" ht="13.2" x14ac:dyDescent="0.25">
      <c r="A3468" s="45" t="s">
        <v>3533</v>
      </c>
      <c r="B3468" s="45" t="s">
        <v>2</v>
      </c>
      <c r="C3468" s="23">
        <v>150</v>
      </c>
    </row>
    <row r="3469" spans="1:3" ht="13.2" x14ac:dyDescent="0.25">
      <c r="A3469" s="45" t="s">
        <v>3534</v>
      </c>
      <c r="B3469" s="45" t="s">
        <v>2</v>
      </c>
      <c r="C3469" s="23">
        <v>300</v>
      </c>
    </row>
    <row r="3470" spans="1:3" ht="13.2" x14ac:dyDescent="0.25">
      <c r="A3470" s="45" t="s">
        <v>3535</v>
      </c>
      <c r="B3470" s="45" t="s">
        <v>2</v>
      </c>
      <c r="C3470" s="23">
        <v>150</v>
      </c>
    </row>
    <row r="3471" spans="1:3" ht="13.2" x14ac:dyDescent="0.25">
      <c r="A3471" s="45" t="s">
        <v>3536</v>
      </c>
      <c r="B3471" s="45" t="s">
        <v>2</v>
      </c>
      <c r="C3471" s="23">
        <v>150</v>
      </c>
    </row>
    <row r="3472" spans="1:3" ht="13.2" x14ac:dyDescent="0.25">
      <c r="A3472" s="45" t="s">
        <v>3537</v>
      </c>
      <c r="B3472" s="45" t="s">
        <v>2</v>
      </c>
      <c r="C3472" s="23">
        <v>700</v>
      </c>
    </row>
    <row r="3473" spans="1:3" ht="13.2" x14ac:dyDescent="0.25">
      <c r="A3473" s="45" t="s">
        <v>3538</v>
      </c>
      <c r="B3473" s="45" t="s">
        <v>2</v>
      </c>
      <c r="C3473" s="23">
        <v>325</v>
      </c>
    </row>
    <row r="3474" spans="1:3" ht="13.2" x14ac:dyDescent="0.25">
      <c r="A3474" s="45" t="s">
        <v>3539</v>
      </c>
      <c r="B3474" s="45" t="s">
        <v>2</v>
      </c>
      <c r="C3474" s="23">
        <v>325</v>
      </c>
    </row>
    <row r="3475" spans="1:3" ht="13.2" x14ac:dyDescent="0.25">
      <c r="A3475" s="45" t="s">
        <v>3540</v>
      </c>
      <c r="B3475" s="45" t="s">
        <v>2</v>
      </c>
      <c r="C3475" s="23">
        <v>425</v>
      </c>
    </row>
    <row r="3476" spans="1:3" ht="13.2" x14ac:dyDescent="0.25">
      <c r="A3476" s="45" t="s">
        <v>3541</v>
      </c>
      <c r="B3476" s="45" t="s">
        <v>2</v>
      </c>
      <c r="C3476" s="23">
        <v>250</v>
      </c>
    </row>
    <row r="3477" spans="1:3" ht="13.2" x14ac:dyDescent="0.25">
      <c r="A3477" s="45" t="s">
        <v>3542</v>
      </c>
      <c r="B3477" s="45" t="s">
        <v>2</v>
      </c>
      <c r="C3477" s="23">
        <v>200</v>
      </c>
    </row>
    <row r="3478" spans="1:3" ht="13.2" x14ac:dyDescent="0.25">
      <c r="A3478" s="45" t="s">
        <v>3543</v>
      </c>
      <c r="B3478" s="45" t="s">
        <v>2</v>
      </c>
      <c r="C3478" s="23">
        <v>450</v>
      </c>
    </row>
    <row r="3479" spans="1:3" ht="13.2" x14ac:dyDescent="0.25">
      <c r="A3479" s="45" t="s">
        <v>3544</v>
      </c>
      <c r="B3479" s="45" t="s">
        <v>2</v>
      </c>
      <c r="C3479" s="23">
        <v>150</v>
      </c>
    </row>
    <row r="3480" spans="1:3" ht="13.2" x14ac:dyDescent="0.25">
      <c r="A3480" s="45" t="s">
        <v>3545</v>
      </c>
      <c r="B3480" s="45" t="s">
        <v>2</v>
      </c>
      <c r="C3480" s="23">
        <v>325</v>
      </c>
    </row>
    <row r="3481" spans="1:3" ht="13.2" x14ac:dyDescent="0.25">
      <c r="A3481" s="45" t="s">
        <v>3546</v>
      </c>
      <c r="B3481" s="45" t="s">
        <v>2</v>
      </c>
      <c r="C3481" s="23">
        <v>150</v>
      </c>
    </row>
    <row r="3482" spans="1:3" ht="13.2" x14ac:dyDescent="0.25">
      <c r="A3482" s="45" t="s">
        <v>3547</v>
      </c>
      <c r="B3482" s="45" t="s">
        <v>2</v>
      </c>
      <c r="C3482" s="23">
        <v>325</v>
      </c>
    </row>
    <row r="3483" spans="1:3" ht="13.2" x14ac:dyDescent="0.25">
      <c r="A3483" s="45" t="s">
        <v>3548</v>
      </c>
      <c r="B3483" s="45" t="s">
        <v>2</v>
      </c>
      <c r="C3483" s="23">
        <v>150</v>
      </c>
    </row>
    <row r="3484" spans="1:3" ht="13.2" x14ac:dyDescent="0.25">
      <c r="A3484" s="45" t="s">
        <v>3549</v>
      </c>
      <c r="B3484" s="45" t="s">
        <v>2</v>
      </c>
      <c r="C3484" s="23">
        <v>400</v>
      </c>
    </row>
    <row r="3485" spans="1:3" ht="13.2" x14ac:dyDescent="0.25">
      <c r="A3485" s="45" t="s">
        <v>3550</v>
      </c>
      <c r="B3485" s="45" t="s">
        <v>2</v>
      </c>
      <c r="C3485" s="23">
        <v>550</v>
      </c>
    </row>
    <row r="3486" spans="1:3" ht="13.2" x14ac:dyDescent="0.25">
      <c r="A3486" s="45" t="s">
        <v>3551</v>
      </c>
      <c r="B3486" s="45" t="s">
        <v>2</v>
      </c>
      <c r="C3486" s="23">
        <v>550</v>
      </c>
    </row>
    <row r="3487" spans="1:3" ht="13.2" x14ac:dyDescent="0.25">
      <c r="A3487" s="45" t="s">
        <v>3552</v>
      </c>
      <c r="B3487" s="45" t="s">
        <v>2</v>
      </c>
      <c r="C3487" s="23">
        <v>150</v>
      </c>
    </row>
    <row r="3488" spans="1:3" ht="13.2" x14ac:dyDescent="0.25">
      <c r="A3488" s="45" t="s">
        <v>3553</v>
      </c>
      <c r="B3488" s="45" t="s">
        <v>2</v>
      </c>
      <c r="C3488" s="23">
        <v>150</v>
      </c>
    </row>
    <row r="3489" spans="1:3" ht="13.2" x14ac:dyDescent="0.25">
      <c r="A3489" s="45" t="s">
        <v>3554</v>
      </c>
      <c r="B3489" s="45" t="s">
        <v>2</v>
      </c>
      <c r="C3489" s="23">
        <v>300</v>
      </c>
    </row>
    <row r="3490" spans="1:3" ht="13.2" x14ac:dyDescent="0.25">
      <c r="A3490" s="45" t="s">
        <v>3555</v>
      </c>
      <c r="B3490" s="45" t="s">
        <v>2</v>
      </c>
      <c r="C3490" s="23">
        <v>375</v>
      </c>
    </row>
    <row r="3491" spans="1:3" ht="13.2" x14ac:dyDescent="0.25">
      <c r="A3491" s="45" t="s">
        <v>3556</v>
      </c>
      <c r="B3491" s="45" t="s">
        <v>2</v>
      </c>
      <c r="C3491" s="23">
        <v>300</v>
      </c>
    </row>
    <row r="3492" spans="1:3" ht="13.2" x14ac:dyDescent="0.25">
      <c r="A3492" s="45" t="s">
        <v>3557</v>
      </c>
      <c r="B3492" s="45" t="s">
        <v>2</v>
      </c>
      <c r="C3492" s="23">
        <v>250</v>
      </c>
    </row>
    <row r="3493" spans="1:3" ht="13.2" x14ac:dyDescent="0.25">
      <c r="A3493" s="45" t="s">
        <v>3558</v>
      </c>
      <c r="B3493" s="45" t="s">
        <v>2</v>
      </c>
      <c r="C3493" s="23">
        <v>575</v>
      </c>
    </row>
    <row r="3494" spans="1:3" ht="13.2" x14ac:dyDescent="0.25">
      <c r="A3494" s="45" t="s">
        <v>3559</v>
      </c>
      <c r="B3494" s="45" t="s">
        <v>2</v>
      </c>
      <c r="C3494" s="23">
        <v>250</v>
      </c>
    </row>
    <row r="3495" spans="1:3" ht="13.2" x14ac:dyDescent="0.25">
      <c r="A3495" s="45" t="s">
        <v>3560</v>
      </c>
      <c r="B3495" s="45" t="s">
        <v>2</v>
      </c>
      <c r="C3495" s="23">
        <v>525</v>
      </c>
    </row>
    <row r="3496" spans="1:3" ht="13.2" x14ac:dyDescent="0.25">
      <c r="A3496" s="45" t="s">
        <v>3561</v>
      </c>
      <c r="B3496" s="45" t="s">
        <v>2</v>
      </c>
      <c r="C3496" s="23">
        <v>500</v>
      </c>
    </row>
    <row r="3497" spans="1:3" ht="13.2" x14ac:dyDescent="0.25">
      <c r="A3497" s="45" t="s">
        <v>3562</v>
      </c>
      <c r="B3497" s="45" t="s">
        <v>2</v>
      </c>
      <c r="C3497" s="23">
        <v>550</v>
      </c>
    </row>
    <row r="3498" spans="1:3" ht="13.2" x14ac:dyDescent="0.25">
      <c r="A3498" s="45" t="s">
        <v>3563</v>
      </c>
      <c r="B3498" s="45" t="s">
        <v>2</v>
      </c>
      <c r="C3498" s="23">
        <v>675</v>
      </c>
    </row>
    <row r="3499" spans="1:3" ht="13.2" x14ac:dyDescent="0.25">
      <c r="A3499" s="45" t="s">
        <v>3564</v>
      </c>
      <c r="B3499" s="45" t="s">
        <v>2</v>
      </c>
      <c r="C3499" s="23">
        <v>1250</v>
      </c>
    </row>
    <row r="3500" spans="1:3" ht="13.2" x14ac:dyDescent="0.25">
      <c r="A3500" s="45" t="s">
        <v>3565</v>
      </c>
      <c r="B3500" s="45" t="s">
        <v>2</v>
      </c>
      <c r="C3500" s="23">
        <v>475</v>
      </c>
    </row>
    <row r="3501" spans="1:3" ht="13.2" x14ac:dyDescent="0.25">
      <c r="A3501" s="45" t="s">
        <v>3566</v>
      </c>
      <c r="B3501" s="45" t="s">
        <v>2</v>
      </c>
      <c r="C3501" s="23">
        <v>1175</v>
      </c>
    </row>
    <row r="3502" spans="1:3" ht="13.2" x14ac:dyDescent="0.25">
      <c r="A3502" s="45" t="s">
        <v>3567</v>
      </c>
      <c r="B3502" s="45" t="s">
        <v>2</v>
      </c>
      <c r="C3502" s="23">
        <v>900</v>
      </c>
    </row>
    <row r="3503" spans="1:3" ht="13.2" x14ac:dyDescent="0.25">
      <c r="A3503" s="45" t="s">
        <v>3568</v>
      </c>
      <c r="B3503" s="45" t="s">
        <v>2</v>
      </c>
      <c r="C3503" s="23">
        <v>325</v>
      </c>
    </row>
    <row r="3504" spans="1:3" ht="13.2" x14ac:dyDescent="0.25">
      <c r="A3504" s="45" t="s">
        <v>3569</v>
      </c>
      <c r="B3504" s="45" t="s">
        <v>2</v>
      </c>
      <c r="C3504" s="23">
        <v>750</v>
      </c>
    </row>
    <row r="3505" spans="1:3" ht="13.2" x14ac:dyDescent="0.25">
      <c r="A3505" s="45" t="s">
        <v>3570</v>
      </c>
      <c r="B3505" s="45" t="s">
        <v>2</v>
      </c>
      <c r="C3505" s="23">
        <v>850</v>
      </c>
    </row>
    <row r="3506" spans="1:3" ht="13.2" x14ac:dyDescent="0.25">
      <c r="A3506" s="45" t="s">
        <v>3571</v>
      </c>
      <c r="B3506" s="45" t="s">
        <v>2</v>
      </c>
      <c r="C3506" s="23">
        <v>625</v>
      </c>
    </row>
    <row r="3507" spans="1:3" ht="13.2" x14ac:dyDescent="0.25">
      <c r="A3507" s="45" t="s">
        <v>3572</v>
      </c>
      <c r="B3507" s="45" t="s">
        <v>2</v>
      </c>
      <c r="C3507" s="23">
        <v>625</v>
      </c>
    </row>
    <row r="3508" spans="1:3" ht="13.2" x14ac:dyDescent="0.25">
      <c r="A3508" s="45" t="s">
        <v>3573</v>
      </c>
      <c r="B3508" s="45" t="s">
        <v>2</v>
      </c>
      <c r="C3508" s="23">
        <v>1075</v>
      </c>
    </row>
    <row r="3509" spans="1:3" ht="13.2" x14ac:dyDescent="0.25">
      <c r="A3509" s="45" t="s">
        <v>3574</v>
      </c>
      <c r="B3509" s="45" t="s">
        <v>2</v>
      </c>
      <c r="C3509" s="23">
        <v>375</v>
      </c>
    </row>
    <row r="3510" spans="1:3" ht="13.2" x14ac:dyDescent="0.25">
      <c r="A3510" s="45" t="s">
        <v>3575</v>
      </c>
      <c r="B3510" s="45" t="s">
        <v>2</v>
      </c>
      <c r="C3510" s="23">
        <v>825</v>
      </c>
    </row>
    <row r="3511" spans="1:3" ht="13.2" x14ac:dyDescent="0.25">
      <c r="A3511" s="45" t="s">
        <v>3576</v>
      </c>
      <c r="B3511" s="45" t="s">
        <v>2</v>
      </c>
      <c r="C3511" s="23">
        <v>825</v>
      </c>
    </row>
    <row r="3512" spans="1:3" ht="13.2" x14ac:dyDescent="0.25">
      <c r="A3512" s="45" t="s">
        <v>3577</v>
      </c>
      <c r="B3512" s="45" t="s">
        <v>2</v>
      </c>
      <c r="C3512" s="23">
        <v>775</v>
      </c>
    </row>
    <row r="3513" spans="1:3" ht="13.2" x14ac:dyDescent="0.25">
      <c r="A3513" s="45" t="s">
        <v>3578</v>
      </c>
      <c r="B3513" s="45" t="s">
        <v>2</v>
      </c>
      <c r="C3513" s="23">
        <v>775</v>
      </c>
    </row>
    <row r="3514" spans="1:3" ht="13.2" x14ac:dyDescent="0.25">
      <c r="A3514" s="45" t="s">
        <v>3579</v>
      </c>
      <c r="B3514" s="45" t="s">
        <v>2</v>
      </c>
      <c r="C3514" s="23">
        <v>25</v>
      </c>
    </row>
    <row r="3515" spans="1:3" ht="13.2" x14ac:dyDescent="0.25">
      <c r="A3515" s="45" t="s">
        <v>3580</v>
      </c>
      <c r="B3515" s="45" t="s">
        <v>2</v>
      </c>
      <c r="C3515" s="23">
        <v>675</v>
      </c>
    </row>
    <row r="3516" spans="1:3" ht="13.2" x14ac:dyDescent="0.25">
      <c r="A3516" s="45" t="s">
        <v>3581</v>
      </c>
      <c r="B3516" s="45" t="s">
        <v>2</v>
      </c>
      <c r="C3516" s="23">
        <v>975</v>
      </c>
    </row>
    <row r="3517" spans="1:3" ht="13.2" x14ac:dyDescent="0.25">
      <c r="A3517" s="45" t="s">
        <v>3582</v>
      </c>
      <c r="B3517" s="45" t="s">
        <v>2</v>
      </c>
      <c r="C3517" s="23">
        <v>950</v>
      </c>
    </row>
    <row r="3518" spans="1:3" ht="13.2" x14ac:dyDescent="0.25">
      <c r="A3518" s="45" t="s">
        <v>3583</v>
      </c>
      <c r="B3518" s="45" t="s">
        <v>2</v>
      </c>
      <c r="C3518" s="23">
        <v>850</v>
      </c>
    </row>
    <row r="3519" spans="1:3" ht="13.2" x14ac:dyDescent="0.25">
      <c r="A3519" s="45" t="s">
        <v>3584</v>
      </c>
      <c r="B3519" s="45" t="s">
        <v>2</v>
      </c>
      <c r="C3519" s="23">
        <v>825</v>
      </c>
    </row>
    <row r="3520" spans="1:3" ht="13.2" x14ac:dyDescent="0.25">
      <c r="A3520" s="45" t="s">
        <v>3585</v>
      </c>
      <c r="B3520" s="45" t="s">
        <v>2</v>
      </c>
      <c r="C3520" s="23">
        <v>675</v>
      </c>
    </row>
    <row r="3521" spans="1:3" ht="13.2" x14ac:dyDescent="0.25">
      <c r="A3521" s="45" t="s">
        <v>3586</v>
      </c>
      <c r="B3521" s="45" t="s">
        <v>2</v>
      </c>
      <c r="C3521" s="23">
        <v>700</v>
      </c>
    </row>
    <row r="3522" spans="1:3" ht="13.2" x14ac:dyDescent="0.25">
      <c r="A3522" s="45" t="s">
        <v>3587</v>
      </c>
      <c r="B3522" s="45" t="s">
        <v>2</v>
      </c>
      <c r="C3522" s="23">
        <v>475</v>
      </c>
    </row>
    <row r="3523" spans="1:3" ht="13.2" x14ac:dyDescent="0.25">
      <c r="A3523" s="45" t="s">
        <v>3588</v>
      </c>
      <c r="B3523" s="45" t="s">
        <v>2</v>
      </c>
      <c r="C3523" s="23">
        <v>475</v>
      </c>
    </row>
    <row r="3524" spans="1:3" ht="13.2" x14ac:dyDescent="0.25">
      <c r="A3524" s="45" t="s">
        <v>3589</v>
      </c>
      <c r="B3524" s="45" t="s">
        <v>2</v>
      </c>
      <c r="C3524" s="23">
        <v>300</v>
      </c>
    </row>
    <row r="3525" spans="1:3" ht="13.2" x14ac:dyDescent="0.25">
      <c r="A3525" s="45" t="s">
        <v>3590</v>
      </c>
      <c r="B3525" s="45" t="s">
        <v>2</v>
      </c>
      <c r="C3525" s="23">
        <v>550</v>
      </c>
    </row>
    <row r="3526" spans="1:3" ht="13.2" x14ac:dyDescent="0.25">
      <c r="A3526" s="45" t="s">
        <v>3591</v>
      </c>
      <c r="B3526" s="45" t="s">
        <v>2</v>
      </c>
      <c r="C3526" s="23">
        <v>525</v>
      </c>
    </row>
    <row r="3527" spans="1:3" ht="13.2" x14ac:dyDescent="0.25">
      <c r="A3527" s="45" t="s">
        <v>3592</v>
      </c>
      <c r="B3527" s="45" t="s">
        <v>2</v>
      </c>
      <c r="C3527" s="23">
        <v>475</v>
      </c>
    </row>
    <row r="3528" spans="1:3" ht="13.2" x14ac:dyDescent="0.25">
      <c r="A3528" s="45" t="s">
        <v>3593</v>
      </c>
      <c r="B3528" s="45" t="s">
        <v>2</v>
      </c>
      <c r="C3528" s="23">
        <v>525</v>
      </c>
    </row>
    <row r="3529" spans="1:3" ht="13.2" x14ac:dyDescent="0.25">
      <c r="A3529" s="45" t="s">
        <v>3594</v>
      </c>
      <c r="B3529" s="45" t="s">
        <v>2</v>
      </c>
      <c r="C3529" s="23">
        <v>400</v>
      </c>
    </row>
    <row r="3530" spans="1:3" ht="13.2" x14ac:dyDescent="0.25">
      <c r="A3530" s="45" t="s">
        <v>3595</v>
      </c>
      <c r="B3530" s="45" t="s">
        <v>2</v>
      </c>
      <c r="C3530" s="23">
        <v>375</v>
      </c>
    </row>
    <row r="3531" spans="1:3" ht="13.2" x14ac:dyDescent="0.25">
      <c r="A3531" s="45" t="s">
        <v>3596</v>
      </c>
      <c r="B3531" s="45" t="s">
        <v>2</v>
      </c>
      <c r="C3531" s="23">
        <v>250</v>
      </c>
    </row>
    <row r="3532" spans="1:3" ht="13.2" x14ac:dyDescent="0.25">
      <c r="A3532" s="45" t="s">
        <v>3597</v>
      </c>
      <c r="B3532" s="45" t="s">
        <v>2</v>
      </c>
      <c r="C3532" s="23">
        <v>1150</v>
      </c>
    </row>
    <row r="3533" spans="1:3" ht="13.2" x14ac:dyDescent="0.25">
      <c r="A3533" s="45" t="s">
        <v>3598</v>
      </c>
      <c r="B3533" s="45" t="s">
        <v>2</v>
      </c>
      <c r="C3533" s="23">
        <v>925</v>
      </c>
    </row>
    <row r="3534" spans="1:3" ht="13.2" x14ac:dyDescent="0.25">
      <c r="A3534" s="45" t="s">
        <v>3599</v>
      </c>
      <c r="B3534" s="45" t="s">
        <v>2</v>
      </c>
      <c r="C3534" s="23">
        <v>825</v>
      </c>
    </row>
    <row r="3535" spans="1:3" ht="13.2" x14ac:dyDescent="0.25">
      <c r="A3535" s="45" t="s">
        <v>3600</v>
      </c>
      <c r="B3535" s="45" t="s">
        <v>2</v>
      </c>
      <c r="C3535" s="23">
        <v>1500</v>
      </c>
    </row>
    <row r="3536" spans="1:3" ht="13.2" x14ac:dyDescent="0.25">
      <c r="A3536" s="45" t="s">
        <v>3601</v>
      </c>
      <c r="B3536" s="45" t="s">
        <v>2</v>
      </c>
      <c r="C3536" s="23">
        <v>300</v>
      </c>
    </row>
    <row r="3537" spans="1:3" ht="13.2" x14ac:dyDescent="0.25">
      <c r="A3537" s="45" t="s">
        <v>3602</v>
      </c>
      <c r="B3537" s="45" t="s">
        <v>2</v>
      </c>
      <c r="C3537" s="23">
        <v>250</v>
      </c>
    </row>
    <row r="3538" spans="1:3" ht="13.2" x14ac:dyDescent="0.25">
      <c r="A3538" s="45" t="s">
        <v>3603</v>
      </c>
      <c r="B3538" s="45" t="s">
        <v>2</v>
      </c>
      <c r="C3538" s="23">
        <v>700</v>
      </c>
    </row>
    <row r="3539" spans="1:3" ht="13.2" x14ac:dyDescent="0.25">
      <c r="A3539" s="45" t="s">
        <v>3604</v>
      </c>
      <c r="B3539" s="45" t="s">
        <v>2</v>
      </c>
      <c r="C3539" s="23">
        <v>200</v>
      </c>
    </row>
    <row r="3540" spans="1:3" ht="13.2" x14ac:dyDescent="0.25">
      <c r="A3540" s="45" t="s">
        <v>3605</v>
      </c>
      <c r="B3540" s="45" t="s">
        <v>2</v>
      </c>
      <c r="C3540" s="23">
        <v>600</v>
      </c>
    </row>
    <row r="3541" spans="1:3" ht="13.2" x14ac:dyDescent="0.25">
      <c r="A3541" s="45" t="s">
        <v>3606</v>
      </c>
      <c r="B3541" s="45" t="s">
        <v>2</v>
      </c>
      <c r="C3541" s="23">
        <v>250</v>
      </c>
    </row>
    <row r="3542" spans="1:3" ht="13.2" x14ac:dyDescent="0.25">
      <c r="A3542" s="45" t="s">
        <v>3607</v>
      </c>
      <c r="B3542" s="45" t="s">
        <v>2</v>
      </c>
      <c r="C3542" s="23">
        <v>675</v>
      </c>
    </row>
    <row r="3543" spans="1:3" ht="13.2" x14ac:dyDescent="0.25">
      <c r="A3543" s="45" t="s">
        <v>3608</v>
      </c>
      <c r="B3543" s="45" t="s">
        <v>2</v>
      </c>
      <c r="C3543" s="23">
        <v>450</v>
      </c>
    </row>
    <row r="3544" spans="1:3" ht="13.2" x14ac:dyDescent="0.25">
      <c r="A3544" s="45" t="s">
        <v>3609</v>
      </c>
      <c r="B3544" s="45" t="s">
        <v>2</v>
      </c>
      <c r="C3544" s="23">
        <v>225</v>
      </c>
    </row>
    <row r="3545" spans="1:3" ht="13.2" x14ac:dyDescent="0.25">
      <c r="A3545" s="45" t="s">
        <v>3610</v>
      </c>
      <c r="B3545" s="45" t="s">
        <v>2</v>
      </c>
      <c r="C3545" s="23">
        <v>225</v>
      </c>
    </row>
    <row r="3546" spans="1:3" ht="13.2" x14ac:dyDescent="0.25">
      <c r="A3546" s="45" t="s">
        <v>3611</v>
      </c>
      <c r="B3546" s="45" t="s">
        <v>2</v>
      </c>
      <c r="C3546" s="23">
        <v>850</v>
      </c>
    </row>
    <row r="3547" spans="1:3" ht="13.2" x14ac:dyDescent="0.25">
      <c r="A3547" s="45" t="s">
        <v>3612</v>
      </c>
      <c r="B3547" s="45" t="s">
        <v>2</v>
      </c>
      <c r="C3547" s="23">
        <v>575</v>
      </c>
    </row>
    <row r="3548" spans="1:3" ht="13.2" x14ac:dyDescent="0.25">
      <c r="A3548" s="45" t="s">
        <v>3613</v>
      </c>
      <c r="B3548" s="45" t="s">
        <v>2</v>
      </c>
      <c r="C3548" s="23">
        <v>600</v>
      </c>
    </row>
    <row r="3549" spans="1:3" ht="13.2" x14ac:dyDescent="0.25">
      <c r="A3549" s="45" t="s">
        <v>3614</v>
      </c>
      <c r="B3549" s="45" t="s">
        <v>2</v>
      </c>
      <c r="C3549" s="23">
        <v>975</v>
      </c>
    </row>
    <row r="3550" spans="1:3" ht="13.2" x14ac:dyDescent="0.25">
      <c r="A3550" s="45" t="s">
        <v>3615</v>
      </c>
      <c r="B3550" s="45" t="s">
        <v>2</v>
      </c>
      <c r="C3550" s="23">
        <v>450</v>
      </c>
    </row>
    <row r="3551" spans="1:3" ht="13.2" x14ac:dyDescent="0.25">
      <c r="A3551" s="45" t="s">
        <v>3616</v>
      </c>
      <c r="B3551" s="45" t="s">
        <v>2</v>
      </c>
      <c r="C3551" s="23">
        <v>150</v>
      </c>
    </row>
    <row r="3552" spans="1:3" ht="13.2" x14ac:dyDescent="0.25">
      <c r="A3552" s="45" t="s">
        <v>3617</v>
      </c>
      <c r="B3552" s="45" t="s">
        <v>2</v>
      </c>
      <c r="C3552" s="23">
        <v>150</v>
      </c>
    </row>
    <row r="3553" spans="1:3" ht="13.2" x14ac:dyDescent="0.25">
      <c r="A3553" s="45" t="s">
        <v>3618</v>
      </c>
      <c r="B3553" s="45" t="s">
        <v>2</v>
      </c>
      <c r="C3553" s="23">
        <v>300</v>
      </c>
    </row>
    <row r="3554" spans="1:3" ht="13.2" x14ac:dyDescent="0.25">
      <c r="A3554" s="45" t="s">
        <v>3619</v>
      </c>
      <c r="B3554" s="45" t="s">
        <v>2</v>
      </c>
      <c r="C3554" s="23">
        <v>275</v>
      </c>
    </row>
    <row r="3555" spans="1:3" ht="13.2" x14ac:dyDescent="0.25">
      <c r="A3555" s="45" t="s">
        <v>3620</v>
      </c>
      <c r="B3555" s="45" t="s">
        <v>2</v>
      </c>
      <c r="C3555" s="23">
        <v>825</v>
      </c>
    </row>
    <row r="3556" spans="1:3" ht="13.2" x14ac:dyDescent="0.25">
      <c r="A3556" s="45" t="s">
        <v>3621</v>
      </c>
      <c r="B3556" s="45" t="s">
        <v>2</v>
      </c>
      <c r="C3556" s="23">
        <v>350</v>
      </c>
    </row>
    <row r="3557" spans="1:3" ht="13.2" x14ac:dyDescent="0.25">
      <c r="A3557" s="45" t="s">
        <v>3622</v>
      </c>
      <c r="B3557" s="45" t="s">
        <v>2</v>
      </c>
      <c r="C3557" s="23">
        <v>525</v>
      </c>
    </row>
    <row r="3558" spans="1:3" ht="13.2" x14ac:dyDescent="0.25">
      <c r="A3558" s="45" t="s">
        <v>3623</v>
      </c>
      <c r="B3558" s="45" t="s">
        <v>2</v>
      </c>
      <c r="C3558" s="23">
        <v>575</v>
      </c>
    </row>
    <row r="3559" spans="1:3" ht="13.2" x14ac:dyDescent="0.25">
      <c r="A3559" s="45" t="s">
        <v>3624</v>
      </c>
      <c r="B3559" s="45" t="s">
        <v>2</v>
      </c>
      <c r="C3559" s="23">
        <v>275</v>
      </c>
    </row>
    <row r="3560" spans="1:3" ht="13.2" x14ac:dyDescent="0.25">
      <c r="A3560" s="45" t="s">
        <v>3625</v>
      </c>
      <c r="B3560" s="45" t="s">
        <v>2</v>
      </c>
      <c r="C3560" s="23">
        <v>175</v>
      </c>
    </row>
    <row r="3561" spans="1:3" ht="13.2" x14ac:dyDescent="0.25">
      <c r="A3561" s="45" t="s">
        <v>3626</v>
      </c>
      <c r="B3561" s="45" t="s">
        <v>2</v>
      </c>
      <c r="C3561" s="23">
        <v>150</v>
      </c>
    </row>
    <row r="3562" spans="1:3" ht="13.2" x14ac:dyDescent="0.25">
      <c r="A3562" s="45" t="s">
        <v>3627</v>
      </c>
      <c r="B3562" s="45" t="s">
        <v>2</v>
      </c>
      <c r="C3562" s="23">
        <v>150</v>
      </c>
    </row>
    <row r="3563" spans="1:3" ht="13.2" x14ac:dyDescent="0.25">
      <c r="A3563" s="45" t="s">
        <v>3628</v>
      </c>
      <c r="B3563" s="45" t="s">
        <v>2</v>
      </c>
      <c r="C3563" s="23">
        <v>950</v>
      </c>
    </row>
    <row r="3564" spans="1:3" ht="13.2" x14ac:dyDescent="0.25">
      <c r="A3564" s="45" t="s">
        <v>3629</v>
      </c>
      <c r="B3564" s="45" t="s">
        <v>2</v>
      </c>
      <c r="C3564" s="23">
        <v>275</v>
      </c>
    </row>
    <row r="3565" spans="1:3" ht="13.2" x14ac:dyDescent="0.25">
      <c r="A3565" s="45" t="s">
        <v>3630</v>
      </c>
      <c r="B3565" s="45" t="s">
        <v>2</v>
      </c>
      <c r="C3565" s="23">
        <v>150</v>
      </c>
    </row>
    <row r="3566" spans="1:3" ht="13.2" x14ac:dyDescent="0.25">
      <c r="A3566" s="45" t="s">
        <v>3631</v>
      </c>
      <c r="B3566" s="45" t="s">
        <v>2</v>
      </c>
      <c r="C3566" s="23">
        <v>625</v>
      </c>
    </row>
    <row r="3567" spans="1:3" ht="13.2" x14ac:dyDescent="0.25">
      <c r="A3567" s="45" t="s">
        <v>3632</v>
      </c>
      <c r="B3567" s="45" t="s">
        <v>2</v>
      </c>
      <c r="C3567" s="23">
        <v>150</v>
      </c>
    </row>
    <row r="3568" spans="1:3" ht="13.2" x14ac:dyDescent="0.25">
      <c r="A3568" s="45" t="s">
        <v>3633</v>
      </c>
      <c r="B3568" s="45" t="s">
        <v>2</v>
      </c>
      <c r="C3568" s="23">
        <v>475</v>
      </c>
    </row>
    <row r="3569" spans="1:3" ht="13.2" x14ac:dyDescent="0.25">
      <c r="A3569" s="45" t="s">
        <v>3634</v>
      </c>
      <c r="B3569" s="45" t="s">
        <v>2</v>
      </c>
      <c r="C3569" s="23">
        <v>275</v>
      </c>
    </row>
    <row r="3570" spans="1:3" ht="13.2" x14ac:dyDescent="0.25">
      <c r="A3570" s="45" t="s">
        <v>3635</v>
      </c>
      <c r="B3570" s="45" t="s">
        <v>2</v>
      </c>
      <c r="C3570" s="23">
        <v>550</v>
      </c>
    </row>
    <row r="3571" spans="1:3" ht="13.2" x14ac:dyDescent="0.25">
      <c r="A3571" s="45" t="s">
        <v>3636</v>
      </c>
      <c r="B3571" s="45" t="s">
        <v>2</v>
      </c>
      <c r="C3571" s="23">
        <v>150</v>
      </c>
    </row>
    <row r="3572" spans="1:3" ht="13.2" x14ac:dyDescent="0.25">
      <c r="A3572" s="45" t="s">
        <v>3637</v>
      </c>
      <c r="B3572" s="45" t="s">
        <v>2</v>
      </c>
      <c r="C3572" s="23">
        <v>275</v>
      </c>
    </row>
    <row r="3573" spans="1:3" ht="13.2" x14ac:dyDescent="0.25">
      <c r="A3573" s="45" t="s">
        <v>3638</v>
      </c>
      <c r="B3573" s="45" t="s">
        <v>2</v>
      </c>
      <c r="C3573" s="23">
        <v>300</v>
      </c>
    </row>
    <row r="3574" spans="1:3" ht="13.2" x14ac:dyDescent="0.25">
      <c r="A3574" s="45" t="s">
        <v>3639</v>
      </c>
      <c r="B3574" s="45" t="s">
        <v>2</v>
      </c>
      <c r="C3574" s="23">
        <v>550</v>
      </c>
    </row>
    <row r="3575" spans="1:3" ht="13.2" x14ac:dyDescent="0.25">
      <c r="A3575" s="45" t="s">
        <v>3640</v>
      </c>
      <c r="B3575" s="45" t="s">
        <v>2</v>
      </c>
      <c r="C3575" s="23">
        <v>575</v>
      </c>
    </row>
    <row r="3576" spans="1:3" ht="13.2" x14ac:dyDescent="0.25">
      <c r="A3576" s="45" t="s">
        <v>3641</v>
      </c>
      <c r="B3576" s="45" t="s">
        <v>2</v>
      </c>
      <c r="C3576" s="23">
        <v>650</v>
      </c>
    </row>
    <row r="3577" spans="1:3" ht="13.2" x14ac:dyDescent="0.25">
      <c r="A3577" s="45" t="s">
        <v>3642</v>
      </c>
      <c r="B3577" s="45" t="s">
        <v>2</v>
      </c>
      <c r="C3577" s="23">
        <v>400</v>
      </c>
    </row>
    <row r="3578" spans="1:3" ht="13.2" x14ac:dyDescent="0.25">
      <c r="A3578" s="45" t="s">
        <v>3643</v>
      </c>
      <c r="B3578" s="45" t="s">
        <v>2</v>
      </c>
      <c r="C3578" s="23">
        <v>275</v>
      </c>
    </row>
    <row r="3579" spans="1:3" ht="13.2" x14ac:dyDescent="0.25">
      <c r="A3579" s="45" t="s">
        <v>3644</v>
      </c>
      <c r="B3579" s="45" t="s">
        <v>2</v>
      </c>
      <c r="C3579" s="23">
        <v>475</v>
      </c>
    </row>
    <row r="3580" spans="1:3" ht="13.2" x14ac:dyDescent="0.25">
      <c r="A3580" s="45" t="s">
        <v>3645</v>
      </c>
      <c r="B3580" s="45" t="s">
        <v>2</v>
      </c>
      <c r="C3580" s="23">
        <v>800</v>
      </c>
    </row>
    <row r="3581" spans="1:3" ht="13.2" x14ac:dyDescent="0.25">
      <c r="A3581" s="45" t="s">
        <v>3646</v>
      </c>
      <c r="B3581" s="45" t="s">
        <v>2</v>
      </c>
      <c r="C3581" s="23">
        <v>575</v>
      </c>
    </row>
    <row r="3582" spans="1:3" ht="13.2" x14ac:dyDescent="0.25">
      <c r="A3582" s="45" t="s">
        <v>3647</v>
      </c>
      <c r="B3582" s="45" t="s">
        <v>2</v>
      </c>
      <c r="C3582" s="23">
        <v>525</v>
      </c>
    </row>
    <row r="3583" spans="1:3" ht="13.2" x14ac:dyDescent="0.25">
      <c r="A3583" s="45" t="s">
        <v>3648</v>
      </c>
      <c r="B3583" s="45" t="s">
        <v>2</v>
      </c>
      <c r="C3583" s="23">
        <v>275</v>
      </c>
    </row>
    <row r="3584" spans="1:3" ht="13.2" x14ac:dyDescent="0.25">
      <c r="A3584" s="45" t="s">
        <v>3649</v>
      </c>
      <c r="B3584" s="45" t="s">
        <v>2</v>
      </c>
      <c r="C3584" s="23">
        <v>350</v>
      </c>
    </row>
    <row r="3585" spans="1:3" ht="13.2" x14ac:dyDescent="0.25">
      <c r="A3585" s="45" t="s">
        <v>3650</v>
      </c>
      <c r="B3585" s="45" t="s">
        <v>2</v>
      </c>
      <c r="C3585" s="23">
        <v>525</v>
      </c>
    </row>
    <row r="3586" spans="1:3" ht="13.2" x14ac:dyDescent="0.25">
      <c r="A3586" s="45" t="s">
        <v>3651</v>
      </c>
      <c r="B3586" s="45" t="s">
        <v>2</v>
      </c>
      <c r="C3586" s="23">
        <v>500</v>
      </c>
    </row>
    <row r="3587" spans="1:3" ht="13.2" x14ac:dyDescent="0.25">
      <c r="A3587" s="45" t="s">
        <v>3652</v>
      </c>
      <c r="B3587" s="45" t="s">
        <v>2</v>
      </c>
      <c r="C3587" s="23">
        <v>575</v>
      </c>
    </row>
    <row r="3588" spans="1:3" ht="13.2" x14ac:dyDescent="0.25">
      <c r="A3588" s="45" t="s">
        <v>3653</v>
      </c>
      <c r="B3588" s="45" t="s">
        <v>2</v>
      </c>
      <c r="C3588" s="23">
        <v>450</v>
      </c>
    </row>
    <row r="3589" spans="1:3" ht="13.2" x14ac:dyDescent="0.25">
      <c r="A3589" s="45" t="s">
        <v>3654</v>
      </c>
      <c r="B3589" s="45" t="s">
        <v>2</v>
      </c>
      <c r="C3589" s="23">
        <v>475</v>
      </c>
    </row>
    <row r="3590" spans="1:3" ht="13.2" x14ac:dyDescent="0.25">
      <c r="A3590" s="45" t="s">
        <v>3655</v>
      </c>
      <c r="B3590" s="45" t="s">
        <v>2</v>
      </c>
      <c r="C3590" s="23">
        <v>350</v>
      </c>
    </row>
    <row r="3591" spans="1:3" ht="13.2" x14ac:dyDescent="0.25">
      <c r="A3591" s="45" t="s">
        <v>3656</v>
      </c>
      <c r="B3591" s="45" t="s">
        <v>2</v>
      </c>
      <c r="C3591" s="23">
        <v>350</v>
      </c>
    </row>
    <row r="3592" spans="1:3" ht="13.2" x14ac:dyDescent="0.25">
      <c r="A3592" s="45" t="s">
        <v>3657</v>
      </c>
      <c r="B3592" s="45" t="s">
        <v>2</v>
      </c>
      <c r="C3592" s="23">
        <v>425</v>
      </c>
    </row>
    <row r="3593" spans="1:3" ht="13.2" x14ac:dyDescent="0.25">
      <c r="A3593" s="45" t="s">
        <v>3658</v>
      </c>
      <c r="B3593" s="45" t="s">
        <v>2</v>
      </c>
      <c r="C3593" s="23">
        <v>400</v>
      </c>
    </row>
    <row r="3594" spans="1:3" ht="13.2" x14ac:dyDescent="0.25">
      <c r="A3594" s="45" t="s">
        <v>3659</v>
      </c>
      <c r="B3594" s="45" t="s">
        <v>2</v>
      </c>
      <c r="C3594" s="23">
        <v>625</v>
      </c>
    </row>
    <row r="3595" spans="1:3" ht="13.2" x14ac:dyDescent="0.25">
      <c r="A3595" s="45" t="s">
        <v>3660</v>
      </c>
      <c r="B3595" s="45" t="s">
        <v>2</v>
      </c>
      <c r="C3595" s="23">
        <v>250</v>
      </c>
    </row>
    <row r="3596" spans="1:3" ht="13.2" x14ac:dyDescent="0.25">
      <c r="A3596" s="45" t="s">
        <v>3661</v>
      </c>
      <c r="B3596" s="45" t="s">
        <v>2</v>
      </c>
      <c r="C3596" s="23">
        <v>375</v>
      </c>
    </row>
    <row r="3597" spans="1:3" ht="13.2" x14ac:dyDescent="0.25">
      <c r="A3597" s="45" t="s">
        <v>3662</v>
      </c>
      <c r="B3597" s="45" t="s">
        <v>2</v>
      </c>
      <c r="C3597" s="23">
        <v>450</v>
      </c>
    </row>
    <row r="3598" spans="1:3" ht="13.2" x14ac:dyDescent="0.25">
      <c r="A3598" s="45" t="s">
        <v>3663</v>
      </c>
      <c r="B3598" s="45" t="s">
        <v>2</v>
      </c>
      <c r="C3598" s="23">
        <v>425</v>
      </c>
    </row>
    <row r="3599" spans="1:3" ht="13.2" x14ac:dyDescent="0.25">
      <c r="A3599" s="45" t="s">
        <v>3664</v>
      </c>
      <c r="B3599" s="45" t="s">
        <v>2</v>
      </c>
      <c r="C3599" s="23">
        <v>800</v>
      </c>
    </row>
    <row r="3600" spans="1:3" ht="13.2" x14ac:dyDescent="0.25">
      <c r="A3600" s="45" t="s">
        <v>3665</v>
      </c>
      <c r="B3600" s="45" t="s">
        <v>2</v>
      </c>
      <c r="C3600" s="23">
        <v>250</v>
      </c>
    </row>
    <row r="3601" spans="1:3" ht="13.2" x14ac:dyDescent="0.25">
      <c r="A3601" s="45" t="s">
        <v>3666</v>
      </c>
      <c r="B3601" s="45" t="s">
        <v>2</v>
      </c>
      <c r="C3601" s="23">
        <v>575</v>
      </c>
    </row>
    <row r="3602" spans="1:3" ht="13.2" x14ac:dyDescent="0.25">
      <c r="A3602" s="45" t="s">
        <v>3667</v>
      </c>
      <c r="B3602" s="45" t="s">
        <v>2</v>
      </c>
      <c r="C3602" s="23">
        <v>750</v>
      </c>
    </row>
    <row r="3603" spans="1:3" ht="13.2" x14ac:dyDescent="0.25">
      <c r="A3603" s="45" t="s">
        <v>3668</v>
      </c>
      <c r="B3603" s="45" t="s">
        <v>2</v>
      </c>
      <c r="C3603" s="23">
        <v>850</v>
      </c>
    </row>
    <row r="3604" spans="1:3" ht="13.2" x14ac:dyDescent="0.25">
      <c r="A3604" s="45" t="s">
        <v>3669</v>
      </c>
      <c r="B3604" s="45" t="s">
        <v>2</v>
      </c>
      <c r="C3604" s="23">
        <v>425</v>
      </c>
    </row>
    <row r="3605" spans="1:3" ht="13.2" x14ac:dyDescent="0.25">
      <c r="A3605" s="45" t="s">
        <v>3670</v>
      </c>
      <c r="B3605" s="45" t="s">
        <v>2</v>
      </c>
      <c r="C3605" s="23">
        <v>925</v>
      </c>
    </row>
    <row r="3606" spans="1:3" ht="13.2" x14ac:dyDescent="0.25">
      <c r="A3606" s="45" t="s">
        <v>3671</v>
      </c>
      <c r="B3606" s="45" t="s">
        <v>2</v>
      </c>
      <c r="C3606" s="23">
        <v>250</v>
      </c>
    </row>
    <row r="3607" spans="1:3" ht="13.2" x14ac:dyDescent="0.25">
      <c r="A3607" s="45" t="s">
        <v>3672</v>
      </c>
      <c r="B3607" s="45" t="s">
        <v>2</v>
      </c>
      <c r="C3607" s="23">
        <v>475</v>
      </c>
    </row>
    <row r="3608" spans="1:3" ht="13.2" x14ac:dyDescent="0.25">
      <c r="A3608" s="45" t="s">
        <v>3673</v>
      </c>
      <c r="B3608" s="45" t="s">
        <v>2</v>
      </c>
      <c r="C3608" s="23">
        <v>550</v>
      </c>
    </row>
    <row r="3609" spans="1:3" ht="13.2" x14ac:dyDescent="0.25">
      <c r="A3609" s="45" t="s">
        <v>3674</v>
      </c>
      <c r="B3609" s="45" t="s">
        <v>2</v>
      </c>
      <c r="C3609" s="23">
        <v>850</v>
      </c>
    </row>
    <row r="3610" spans="1:3" ht="13.2" x14ac:dyDescent="0.25">
      <c r="A3610" s="45" t="s">
        <v>3675</v>
      </c>
      <c r="B3610" s="45" t="s">
        <v>2</v>
      </c>
      <c r="C3610" s="23">
        <v>675</v>
      </c>
    </row>
    <row r="3611" spans="1:3" ht="13.2" x14ac:dyDescent="0.25">
      <c r="A3611" s="45" t="s">
        <v>3676</v>
      </c>
      <c r="B3611" s="45" t="s">
        <v>2</v>
      </c>
      <c r="C3611" s="23">
        <v>450</v>
      </c>
    </row>
    <row r="3612" spans="1:3" ht="13.2" x14ac:dyDescent="0.25">
      <c r="A3612" s="45" t="s">
        <v>3677</v>
      </c>
      <c r="B3612" s="45" t="s">
        <v>2</v>
      </c>
      <c r="C3612" s="23">
        <v>600</v>
      </c>
    </row>
    <row r="3613" spans="1:3" ht="13.2" x14ac:dyDescent="0.25">
      <c r="A3613" s="45" t="s">
        <v>3678</v>
      </c>
      <c r="B3613" s="45" t="s">
        <v>2</v>
      </c>
      <c r="C3613" s="23">
        <v>450</v>
      </c>
    </row>
    <row r="3614" spans="1:3" ht="13.2" x14ac:dyDescent="0.25">
      <c r="A3614" s="45" t="s">
        <v>3679</v>
      </c>
      <c r="B3614" s="45" t="s">
        <v>2</v>
      </c>
      <c r="C3614" s="23">
        <v>375</v>
      </c>
    </row>
    <row r="3615" spans="1:3" ht="13.2" x14ac:dyDescent="0.25">
      <c r="A3615" s="45" t="s">
        <v>3680</v>
      </c>
      <c r="B3615" s="45" t="s">
        <v>2</v>
      </c>
      <c r="C3615" s="23">
        <v>1025</v>
      </c>
    </row>
    <row r="3616" spans="1:3" ht="13.2" x14ac:dyDescent="0.25">
      <c r="A3616" s="45" t="s">
        <v>3681</v>
      </c>
      <c r="B3616" s="45" t="s">
        <v>2</v>
      </c>
      <c r="C3616" s="23">
        <v>575</v>
      </c>
    </row>
    <row r="3617" spans="1:3" ht="13.2" x14ac:dyDescent="0.25">
      <c r="A3617" s="45" t="s">
        <v>3682</v>
      </c>
      <c r="B3617" s="45" t="s">
        <v>2</v>
      </c>
      <c r="C3617" s="23">
        <v>625</v>
      </c>
    </row>
    <row r="3618" spans="1:3" ht="13.2" x14ac:dyDescent="0.25">
      <c r="A3618" s="45" t="s">
        <v>3683</v>
      </c>
      <c r="B3618" s="45" t="s">
        <v>2</v>
      </c>
      <c r="C3618" s="23">
        <v>600</v>
      </c>
    </row>
    <row r="3619" spans="1:3" ht="13.2" x14ac:dyDescent="0.25">
      <c r="A3619" s="45" t="s">
        <v>3684</v>
      </c>
      <c r="B3619" s="45" t="s">
        <v>2</v>
      </c>
      <c r="C3619" s="23">
        <v>700</v>
      </c>
    </row>
    <row r="3620" spans="1:3" ht="13.2" x14ac:dyDescent="0.25">
      <c r="A3620" s="45" t="s">
        <v>3685</v>
      </c>
      <c r="B3620" s="45" t="s">
        <v>2</v>
      </c>
      <c r="C3620" s="23">
        <v>650</v>
      </c>
    </row>
    <row r="3621" spans="1:3" ht="13.2" x14ac:dyDescent="0.25">
      <c r="A3621" s="45" t="s">
        <v>3686</v>
      </c>
      <c r="B3621" s="45" t="s">
        <v>2</v>
      </c>
      <c r="C3621" s="23">
        <v>975</v>
      </c>
    </row>
    <row r="3622" spans="1:3" ht="13.2" x14ac:dyDescent="0.25">
      <c r="A3622" s="45" t="s">
        <v>3687</v>
      </c>
      <c r="B3622" s="45" t="s">
        <v>2</v>
      </c>
      <c r="C3622" s="23">
        <v>1100</v>
      </c>
    </row>
    <row r="3623" spans="1:3" ht="13.2" x14ac:dyDescent="0.25">
      <c r="A3623" s="45" t="s">
        <v>3688</v>
      </c>
      <c r="B3623" s="45" t="s">
        <v>2</v>
      </c>
      <c r="C3623" s="23">
        <v>575</v>
      </c>
    </row>
    <row r="3624" spans="1:3" ht="13.2" x14ac:dyDescent="0.25">
      <c r="A3624" s="45" t="s">
        <v>3689</v>
      </c>
      <c r="B3624" s="45" t="s">
        <v>2</v>
      </c>
      <c r="C3624" s="23">
        <v>725</v>
      </c>
    </row>
    <row r="3625" spans="1:3" ht="13.2" x14ac:dyDescent="0.25">
      <c r="A3625" s="45" t="s">
        <v>3690</v>
      </c>
      <c r="B3625" s="45" t="s">
        <v>2</v>
      </c>
      <c r="C3625" s="23">
        <v>975</v>
      </c>
    </row>
    <row r="3626" spans="1:3" ht="13.2" x14ac:dyDescent="0.25">
      <c r="A3626" s="45" t="s">
        <v>3691</v>
      </c>
      <c r="B3626" s="45" t="s">
        <v>2</v>
      </c>
      <c r="C3626" s="23">
        <v>375</v>
      </c>
    </row>
    <row r="3627" spans="1:3" ht="13.2" x14ac:dyDescent="0.25">
      <c r="A3627" s="45" t="s">
        <v>3692</v>
      </c>
      <c r="B3627" s="45" t="s">
        <v>2</v>
      </c>
      <c r="C3627" s="23">
        <v>1125</v>
      </c>
    </row>
    <row r="3628" spans="1:3" ht="13.2" x14ac:dyDescent="0.25">
      <c r="A3628" s="45" t="s">
        <v>3693</v>
      </c>
      <c r="B3628" s="45" t="s">
        <v>2</v>
      </c>
      <c r="C3628" s="23">
        <v>375</v>
      </c>
    </row>
    <row r="3629" spans="1:3" ht="13.2" x14ac:dyDescent="0.25">
      <c r="A3629" s="45" t="s">
        <v>3694</v>
      </c>
      <c r="B3629" s="45" t="s">
        <v>2</v>
      </c>
      <c r="C3629" s="23">
        <v>375</v>
      </c>
    </row>
    <row r="3630" spans="1:3" ht="13.2" x14ac:dyDescent="0.25">
      <c r="A3630" s="45" t="s">
        <v>3695</v>
      </c>
      <c r="B3630" s="45" t="s">
        <v>2</v>
      </c>
      <c r="C3630" s="23">
        <v>1025</v>
      </c>
    </row>
    <row r="3631" spans="1:3" ht="13.2" x14ac:dyDescent="0.25">
      <c r="A3631" s="45" t="s">
        <v>3696</v>
      </c>
      <c r="B3631" s="45" t="s">
        <v>2</v>
      </c>
      <c r="C3631" s="23">
        <v>1225</v>
      </c>
    </row>
    <row r="3632" spans="1:3" ht="13.2" x14ac:dyDescent="0.25">
      <c r="A3632" s="45" t="s">
        <v>3697</v>
      </c>
      <c r="B3632" s="45" t="s">
        <v>2</v>
      </c>
      <c r="C3632" s="23">
        <v>1325</v>
      </c>
    </row>
    <row r="3633" spans="1:3" ht="13.2" x14ac:dyDescent="0.25">
      <c r="A3633" s="45" t="s">
        <v>3698</v>
      </c>
      <c r="B3633" s="45" t="s">
        <v>2</v>
      </c>
      <c r="C3633" s="23">
        <v>850</v>
      </c>
    </row>
    <row r="3634" spans="1:3" ht="13.2" x14ac:dyDescent="0.25">
      <c r="A3634" s="45" t="s">
        <v>3699</v>
      </c>
      <c r="B3634" s="45" t="s">
        <v>2</v>
      </c>
      <c r="C3634" s="23">
        <v>975</v>
      </c>
    </row>
    <row r="3635" spans="1:3" ht="13.2" x14ac:dyDescent="0.25">
      <c r="A3635" s="45" t="s">
        <v>3700</v>
      </c>
      <c r="B3635" s="45" t="s">
        <v>2</v>
      </c>
      <c r="C3635" s="23">
        <v>825</v>
      </c>
    </row>
    <row r="3636" spans="1:3" ht="13.2" x14ac:dyDescent="0.25">
      <c r="A3636" s="45" t="s">
        <v>3701</v>
      </c>
      <c r="B3636" s="45" t="s">
        <v>2</v>
      </c>
      <c r="C3636" s="23">
        <v>700</v>
      </c>
    </row>
    <row r="3637" spans="1:3" ht="13.2" x14ac:dyDescent="0.25">
      <c r="A3637" s="45" t="s">
        <v>3702</v>
      </c>
      <c r="B3637" s="45" t="s">
        <v>2</v>
      </c>
      <c r="C3637" s="23">
        <v>450</v>
      </c>
    </row>
    <row r="3638" spans="1:3" ht="13.2" x14ac:dyDescent="0.25">
      <c r="A3638" s="45" t="s">
        <v>3703</v>
      </c>
      <c r="B3638" s="45" t="s">
        <v>2</v>
      </c>
      <c r="C3638" s="23">
        <v>425</v>
      </c>
    </row>
    <row r="3639" spans="1:3" ht="13.2" x14ac:dyDescent="0.25">
      <c r="A3639" s="45" t="s">
        <v>3704</v>
      </c>
      <c r="B3639" s="45" t="s">
        <v>2</v>
      </c>
      <c r="C3639" s="23">
        <v>850</v>
      </c>
    </row>
    <row r="3640" spans="1:3" ht="13.2" x14ac:dyDescent="0.25">
      <c r="A3640" s="45" t="s">
        <v>3705</v>
      </c>
      <c r="B3640" s="45" t="s">
        <v>2</v>
      </c>
      <c r="C3640" s="23">
        <v>700</v>
      </c>
    </row>
    <row r="3641" spans="1:3" ht="13.2" x14ac:dyDescent="0.25">
      <c r="A3641" s="45" t="s">
        <v>3706</v>
      </c>
      <c r="B3641" s="45" t="s">
        <v>2</v>
      </c>
      <c r="C3641" s="23">
        <v>550</v>
      </c>
    </row>
    <row r="3642" spans="1:3" ht="13.2" x14ac:dyDescent="0.25">
      <c r="A3642" s="45" t="s">
        <v>3707</v>
      </c>
      <c r="B3642" s="45" t="s">
        <v>2</v>
      </c>
      <c r="C3642" s="23">
        <v>825</v>
      </c>
    </row>
    <row r="3643" spans="1:3" ht="13.2" x14ac:dyDescent="0.25">
      <c r="A3643" s="45" t="s">
        <v>3708</v>
      </c>
      <c r="B3643" s="45" t="s">
        <v>2</v>
      </c>
      <c r="C3643" s="23">
        <v>250</v>
      </c>
    </row>
    <row r="3644" spans="1:3" ht="13.2" x14ac:dyDescent="0.25">
      <c r="A3644" s="45" t="s">
        <v>3709</v>
      </c>
      <c r="B3644" s="45" t="s">
        <v>2</v>
      </c>
      <c r="C3644" s="23">
        <v>550</v>
      </c>
    </row>
    <row r="3645" spans="1:3" ht="13.2" x14ac:dyDescent="0.25">
      <c r="A3645" s="45" t="s">
        <v>3710</v>
      </c>
      <c r="B3645" s="45" t="s">
        <v>2</v>
      </c>
      <c r="C3645" s="23">
        <v>375</v>
      </c>
    </row>
    <row r="3646" spans="1:3" ht="13.2" x14ac:dyDescent="0.25">
      <c r="A3646" s="45" t="s">
        <v>3711</v>
      </c>
      <c r="B3646" s="45" t="s">
        <v>2</v>
      </c>
      <c r="C3646" s="23">
        <v>500</v>
      </c>
    </row>
    <row r="3647" spans="1:3" ht="13.2" x14ac:dyDescent="0.25">
      <c r="A3647" s="45" t="s">
        <v>3712</v>
      </c>
      <c r="B3647" s="45" t="s">
        <v>2</v>
      </c>
      <c r="C3647" s="23">
        <v>400</v>
      </c>
    </row>
    <row r="3648" spans="1:3" ht="13.2" x14ac:dyDescent="0.25">
      <c r="A3648" s="45" t="s">
        <v>3713</v>
      </c>
      <c r="B3648" s="45" t="s">
        <v>2</v>
      </c>
      <c r="C3648" s="23">
        <v>475</v>
      </c>
    </row>
    <row r="3649" spans="1:3" ht="13.2" x14ac:dyDescent="0.25">
      <c r="A3649" s="45" t="s">
        <v>3714</v>
      </c>
      <c r="B3649" s="45" t="s">
        <v>2</v>
      </c>
      <c r="C3649" s="23">
        <v>625</v>
      </c>
    </row>
    <row r="3650" spans="1:3" ht="13.2" x14ac:dyDescent="0.25">
      <c r="A3650" s="45" t="s">
        <v>3715</v>
      </c>
      <c r="B3650" s="45" t="s">
        <v>2</v>
      </c>
      <c r="C3650" s="23">
        <v>425</v>
      </c>
    </row>
    <row r="3651" spans="1:3" ht="13.2" x14ac:dyDescent="0.25">
      <c r="A3651" s="45" t="s">
        <v>3716</v>
      </c>
      <c r="B3651" s="45" t="s">
        <v>2</v>
      </c>
      <c r="C3651" s="23">
        <v>550</v>
      </c>
    </row>
    <row r="3652" spans="1:3" ht="13.2" x14ac:dyDescent="0.25">
      <c r="A3652" s="45" t="s">
        <v>3717</v>
      </c>
      <c r="B3652" s="45" t="s">
        <v>2</v>
      </c>
      <c r="C3652" s="23">
        <v>375</v>
      </c>
    </row>
    <row r="3653" spans="1:3" ht="13.2" x14ac:dyDescent="0.25">
      <c r="A3653" s="45" t="s">
        <v>3718</v>
      </c>
      <c r="B3653" s="45" t="s">
        <v>2</v>
      </c>
      <c r="C3653" s="23">
        <v>675</v>
      </c>
    </row>
    <row r="3654" spans="1:3" ht="13.2" x14ac:dyDescent="0.25">
      <c r="A3654" s="45" t="s">
        <v>3719</v>
      </c>
      <c r="B3654" s="45" t="s">
        <v>2</v>
      </c>
      <c r="C3654" s="23">
        <v>350</v>
      </c>
    </row>
    <row r="3655" spans="1:3" ht="13.2" x14ac:dyDescent="0.25">
      <c r="A3655" s="45" t="s">
        <v>3720</v>
      </c>
      <c r="B3655" s="45" t="s">
        <v>2</v>
      </c>
      <c r="C3655" s="23">
        <v>1125</v>
      </c>
    </row>
    <row r="3656" spans="1:3" ht="13.2" x14ac:dyDescent="0.25">
      <c r="A3656" s="45" t="s">
        <v>3721</v>
      </c>
      <c r="B3656" s="45" t="s">
        <v>2</v>
      </c>
      <c r="C3656" s="23">
        <v>700</v>
      </c>
    </row>
    <row r="3657" spans="1:3" ht="13.2" x14ac:dyDescent="0.25">
      <c r="A3657" s="45" t="s">
        <v>3722</v>
      </c>
      <c r="B3657" s="45" t="s">
        <v>2</v>
      </c>
      <c r="C3657" s="23">
        <v>250</v>
      </c>
    </row>
    <row r="3658" spans="1:3" ht="13.2" x14ac:dyDescent="0.25">
      <c r="A3658" s="45" t="s">
        <v>3723</v>
      </c>
      <c r="B3658" s="45" t="s">
        <v>2</v>
      </c>
      <c r="C3658" s="23">
        <v>425</v>
      </c>
    </row>
    <row r="3659" spans="1:3" ht="13.2" x14ac:dyDescent="0.25">
      <c r="A3659" s="45" t="s">
        <v>3724</v>
      </c>
      <c r="B3659" s="45" t="s">
        <v>2</v>
      </c>
      <c r="C3659" s="23">
        <v>250</v>
      </c>
    </row>
    <row r="3660" spans="1:3" ht="13.2" x14ac:dyDescent="0.25">
      <c r="A3660" s="45" t="s">
        <v>3725</v>
      </c>
      <c r="B3660" s="45" t="s">
        <v>2</v>
      </c>
      <c r="C3660" s="23">
        <v>950</v>
      </c>
    </row>
    <row r="3661" spans="1:3" ht="13.2" x14ac:dyDescent="0.25">
      <c r="A3661" s="45" t="s">
        <v>3726</v>
      </c>
      <c r="B3661" s="45" t="s">
        <v>2</v>
      </c>
      <c r="C3661" s="23">
        <v>975</v>
      </c>
    </row>
    <row r="3662" spans="1:3" ht="13.2" x14ac:dyDescent="0.25">
      <c r="A3662" s="45" t="s">
        <v>3727</v>
      </c>
      <c r="B3662" s="45" t="s">
        <v>2</v>
      </c>
      <c r="C3662" s="23">
        <v>725</v>
      </c>
    </row>
    <row r="3663" spans="1:3" ht="13.2" x14ac:dyDescent="0.25">
      <c r="A3663" s="45" t="s">
        <v>3728</v>
      </c>
      <c r="B3663" s="45" t="s">
        <v>2</v>
      </c>
      <c r="C3663" s="23">
        <v>450</v>
      </c>
    </row>
    <row r="3664" spans="1:3" ht="13.2" x14ac:dyDescent="0.25">
      <c r="A3664" s="45" t="s">
        <v>3729</v>
      </c>
      <c r="B3664" s="45" t="s">
        <v>2</v>
      </c>
      <c r="C3664" s="23">
        <v>725</v>
      </c>
    </row>
    <row r="3665" spans="1:3" ht="13.2" x14ac:dyDescent="0.25">
      <c r="A3665" s="45" t="s">
        <v>3730</v>
      </c>
      <c r="B3665" s="45" t="s">
        <v>2</v>
      </c>
      <c r="C3665" s="23">
        <v>1175</v>
      </c>
    </row>
    <row r="3666" spans="1:3" ht="13.2" x14ac:dyDescent="0.25">
      <c r="A3666" s="45" t="s">
        <v>3731</v>
      </c>
      <c r="B3666" s="45" t="s">
        <v>2</v>
      </c>
      <c r="C3666" s="23">
        <v>250</v>
      </c>
    </row>
    <row r="3667" spans="1:3" ht="13.2" x14ac:dyDescent="0.25">
      <c r="A3667" s="45" t="s">
        <v>3732</v>
      </c>
      <c r="B3667" s="45" t="s">
        <v>2</v>
      </c>
      <c r="C3667" s="23">
        <v>425</v>
      </c>
    </row>
    <row r="3668" spans="1:3" ht="13.2" x14ac:dyDescent="0.25">
      <c r="A3668" s="45" t="s">
        <v>3733</v>
      </c>
      <c r="B3668" s="45" t="s">
        <v>2</v>
      </c>
      <c r="C3668" s="23">
        <v>250</v>
      </c>
    </row>
    <row r="3669" spans="1:3" ht="13.2" x14ac:dyDescent="0.25">
      <c r="A3669" s="45" t="s">
        <v>3734</v>
      </c>
      <c r="B3669" s="45" t="s">
        <v>2</v>
      </c>
      <c r="C3669" s="23">
        <v>950</v>
      </c>
    </row>
    <row r="3670" spans="1:3" ht="13.2" x14ac:dyDescent="0.25">
      <c r="A3670" s="45" t="s">
        <v>3735</v>
      </c>
      <c r="B3670" s="45" t="s">
        <v>2</v>
      </c>
      <c r="C3670" s="23">
        <v>850</v>
      </c>
    </row>
    <row r="3671" spans="1:3" ht="13.2" x14ac:dyDescent="0.25">
      <c r="A3671" s="45" t="s">
        <v>3736</v>
      </c>
      <c r="B3671" s="45" t="s">
        <v>2</v>
      </c>
      <c r="C3671" s="23">
        <v>925</v>
      </c>
    </row>
    <row r="3672" spans="1:3" ht="13.2" x14ac:dyDescent="0.25">
      <c r="A3672" s="45" t="s">
        <v>3737</v>
      </c>
      <c r="B3672" s="45" t="s">
        <v>2</v>
      </c>
      <c r="C3672" s="23">
        <v>550</v>
      </c>
    </row>
    <row r="3673" spans="1:3" ht="13.2" x14ac:dyDescent="0.25">
      <c r="A3673" s="45" t="s">
        <v>3738</v>
      </c>
      <c r="B3673" s="45" t="s">
        <v>2</v>
      </c>
      <c r="C3673" s="23">
        <v>1250</v>
      </c>
    </row>
    <row r="3674" spans="1:3" ht="13.2" x14ac:dyDescent="0.25">
      <c r="A3674" s="45" t="s">
        <v>3739</v>
      </c>
      <c r="B3674" s="45" t="s">
        <v>2</v>
      </c>
      <c r="C3674" s="23">
        <v>575</v>
      </c>
    </row>
    <row r="3675" spans="1:3" ht="13.2" x14ac:dyDescent="0.25">
      <c r="A3675" s="45" t="s">
        <v>3740</v>
      </c>
      <c r="B3675" s="45" t="s">
        <v>2</v>
      </c>
      <c r="C3675" s="23">
        <v>400</v>
      </c>
    </row>
    <row r="3676" spans="1:3" ht="13.2" x14ac:dyDescent="0.25">
      <c r="A3676" s="45" t="s">
        <v>3741</v>
      </c>
      <c r="B3676" s="45" t="s">
        <v>2</v>
      </c>
      <c r="C3676" s="23">
        <v>425</v>
      </c>
    </row>
    <row r="3677" spans="1:3" ht="13.2" x14ac:dyDescent="0.25">
      <c r="A3677" s="45" t="s">
        <v>3742</v>
      </c>
      <c r="B3677" s="45" t="s">
        <v>2</v>
      </c>
      <c r="C3677" s="23">
        <v>350</v>
      </c>
    </row>
    <row r="3678" spans="1:3" ht="13.2" x14ac:dyDescent="0.25">
      <c r="A3678" s="45" t="s">
        <v>3743</v>
      </c>
      <c r="B3678" s="45" t="s">
        <v>2</v>
      </c>
      <c r="C3678" s="23">
        <v>175</v>
      </c>
    </row>
    <row r="3679" spans="1:3" ht="13.2" x14ac:dyDescent="0.25">
      <c r="A3679" s="45" t="s">
        <v>3744</v>
      </c>
      <c r="B3679" s="45" t="s">
        <v>2</v>
      </c>
      <c r="C3679" s="23">
        <v>200</v>
      </c>
    </row>
    <row r="3680" spans="1:3" ht="13.2" x14ac:dyDescent="0.25">
      <c r="A3680" s="45" t="s">
        <v>3745</v>
      </c>
      <c r="B3680" s="45" t="s">
        <v>2</v>
      </c>
      <c r="C3680" s="23">
        <v>150</v>
      </c>
    </row>
    <row r="3681" spans="1:3" ht="13.2" x14ac:dyDescent="0.25">
      <c r="A3681" s="45" t="s">
        <v>3746</v>
      </c>
      <c r="B3681" s="45" t="s">
        <v>2</v>
      </c>
      <c r="C3681" s="23">
        <v>225</v>
      </c>
    </row>
    <row r="3682" spans="1:3" ht="13.2" x14ac:dyDescent="0.25">
      <c r="A3682" s="45" t="s">
        <v>3747</v>
      </c>
      <c r="B3682" s="45" t="s">
        <v>2</v>
      </c>
      <c r="C3682" s="23">
        <v>25</v>
      </c>
    </row>
    <row r="3683" spans="1:3" ht="13.2" x14ac:dyDescent="0.25">
      <c r="A3683" s="45" t="s">
        <v>3748</v>
      </c>
      <c r="B3683" s="45" t="s">
        <v>2</v>
      </c>
      <c r="C3683" s="23">
        <v>300</v>
      </c>
    </row>
    <row r="3684" spans="1:3" ht="13.2" x14ac:dyDescent="0.25">
      <c r="A3684" s="45" t="s">
        <v>3749</v>
      </c>
      <c r="B3684" s="45" t="s">
        <v>2</v>
      </c>
      <c r="C3684" s="23">
        <v>150</v>
      </c>
    </row>
    <row r="3685" spans="1:3" ht="13.2" x14ac:dyDescent="0.25">
      <c r="A3685" s="45" t="s">
        <v>3750</v>
      </c>
      <c r="B3685" s="45" t="s">
        <v>2</v>
      </c>
      <c r="C3685" s="23">
        <v>275</v>
      </c>
    </row>
    <row r="3686" spans="1:3" ht="13.2" x14ac:dyDescent="0.25">
      <c r="A3686" s="45" t="s">
        <v>3751</v>
      </c>
      <c r="B3686" s="45" t="s">
        <v>2</v>
      </c>
      <c r="C3686" s="23">
        <v>150</v>
      </c>
    </row>
    <row r="3687" spans="1:3" ht="13.2" x14ac:dyDescent="0.25">
      <c r="A3687" s="45" t="s">
        <v>3752</v>
      </c>
      <c r="B3687" s="45" t="s">
        <v>2</v>
      </c>
      <c r="C3687" s="23">
        <v>375</v>
      </c>
    </row>
    <row r="3688" spans="1:3" ht="13.2" x14ac:dyDescent="0.25">
      <c r="A3688" s="45" t="s">
        <v>3753</v>
      </c>
      <c r="B3688" s="45" t="s">
        <v>2</v>
      </c>
      <c r="C3688" s="23">
        <v>225</v>
      </c>
    </row>
    <row r="3689" spans="1:3" ht="13.2" x14ac:dyDescent="0.25">
      <c r="A3689" s="45" t="s">
        <v>3754</v>
      </c>
      <c r="B3689" s="45" t="s">
        <v>2</v>
      </c>
      <c r="C3689" s="23">
        <v>250</v>
      </c>
    </row>
    <row r="3690" spans="1:3" ht="13.2" x14ac:dyDescent="0.25">
      <c r="A3690" s="45" t="s">
        <v>3755</v>
      </c>
      <c r="B3690" s="45" t="s">
        <v>2</v>
      </c>
      <c r="C3690" s="23">
        <v>150</v>
      </c>
    </row>
    <row r="3691" spans="1:3" ht="13.2" x14ac:dyDescent="0.25">
      <c r="A3691" s="45" t="s">
        <v>3756</v>
      </c>
      <c r="B3691" s="45" t="s">
        <v>2</v>
      </c>
      <c r="C3691" s="23">
        <v>150</v>
      </c>
    </row>
    <row r="3692" spans="1:3" ht="13.2" x14ac:dyDescent="0.25">
      <c r="A3692" s="45" t="s">
        <v>3757</v>
      </c>
      <c r="B3692" s="45" t="s">
        <v>2</v>
      </c>
      <c r="C3692" s="23">
        <v>325</v>
      </c>
    </row>
    <row r="3693" spans="1:3" ht="13.2" x14ac:dyDescent="0.25">
      <c r="A3693" s="45" t="s">
        <v>3758</v>
      </c>
      <c r="B3693" s="45" t="s">
        <v>2</v>
      </c>
      <c r="C3693" s="23">
        <v>550</v>
      </c>
    </row>
    <row r="3694" spans="1:3" ht="13.2" x14ac:dyDescent="0.25">
      <c r="A3694" s="45" t="s">
        <v>3759</v>
      </c>
      <c r="B3694" s="45" t="s">
        <v>2</v>
      </c>
      <c r="C3694" s="23">
        <v>150</v>
      </c>
    </row>
    <row r="3695" spans="1:3" ht="13.2" x14ac:dyDescent="0.25">
      <c r="A3695" s="45" t="s">
        <v>3760</v>
      </c>
      <c r="B3695" s="45" t="s">
        <v>2</v>
      </c>
      <c r="C3695" s="23">
        <v>500</v>
      </c>
    </row>
    <row r="3696" spans="1:3" ht="13.2" x14ac:dyDescent="0.25">
      <c r="A3696" s="45" t="s">
        <v>3761</v>
      </c>
      <c r="B3696" s="45" t="s">
        <v>2</v>
      </c>
      <c r="C3696" s="23">
        <v>150</v>
      </c>
    </row>
    <row r="3697" spans="1:3" ht="13.2" x14ac:dyDescent="0.25">
      <c r="A3697" s="45" t="s">
        <v>3762</v>
      </c>
      <c r="B3697" s="45" t="s">
        <v>2</v>
      </c>
      <c r="C3697" s="23">
        <v>350</v>
      </c>
    </row>
    <row r="3698" spans="1:3" ht="13.2" x14ac:dyDescent="0.25">
      <c r="A3698" s="45" t="s">
        <v>3763</v>
      </c>
      <c r="B3698" s="45" t="s">
        <v>2</v>
      </c>
      <c r="C3698" s="23">
        <v>300</v>
      </c>
    </row>
    <row r="3699" spans="1:3" ht="13.2" x14ac:dyDescent="0.25">
      <c r="A3699" s="45" t="s">
        <v>3764</v>
      </c>
      <c r="B3699" s="45" t="s">
        <v>2</v>
      </c>
      <c r="C3699" s="23">
        <v>375</v>
      </c>
    </row>
    <row r="3700" spans="1:3" ht="13.2" x14ac:dyDescent="0.25">
      <c r="A3700" s="45" t="s">
        <v>3765</v>
      </c>
      <c r="B3700" s="45" t="s">
        <v>2</v>
      </c>
      <c r="C3700" s="23">
        <v>275</v>
      </c>
    </row>
    <row r="3701" spans="1:3" ht="13.2" x14ac:dyDescent="0.25">
      <c r="A3701" s="45" t="s">
        <v>3766</v>
      </c>
      <c r="B3701" s="45" t="s">
        <v>2</v>
      </c>
      <c r="C3701" s="23">
        <v>550</v>
      </c>
    </row>
    <row r="3702" spans="1:3" ht="13.2" x14ac:dyDescent="0.25">
      <c r="A3702" s="45" t="s">
        <v>3767</v>
      </c>
      <c r="B3702" s="45" t="s">
        <v>2</v>
      </c>
      <c r="C3702" s="23">
        <v>150</v>
      </c>
    </row>
    <row r="3703" spans="1:3" ht="13.2" x14ac:dyDescent="0.25">
      <c r="A3703" s="45" t="s">
        <v>3768</v>
      </c>
      <c r="B3703" s="45" t="s">
        <v>2</v>
      </c>
      <c r="C3703" s="23">
        <v>275</v>
      </c>
    </row>
    <row r="3704" spans="1:3" ht="13.2" x14ac:dyDescent="0.25">
      <c r="A3704" s="45" t="s">
        <v>3769</v>
      </c>
      <c r="B3704" s="45" t="s">
        <v>2</v>
      </c>
      <c r="C3704" s="23">
        <v>300</v>
      </c>
    </row>
    <row r="3705" spans="1:3" ht="13.2" x14ac:dyDescent="0.25">
      <c r="A3705" s="45" t="s">
        <v>3770</v>
      </c>
      <c r="B3705" s="45" t="s">
        <v>2</v>
      </c>
      <c r="C3705" s="23">
        <v>250</v>
      </c>
    </row>
    <row r="3706" spans="1:3" ht="13.2" x14ac:dyDescent="0.25">
      <c r="A3706" s="45" t="s">
        <v>3771</v>
      </c>
      <c r="B3706" s="45" t="s">
        <v>2</v>
      </c>
      <c r="C3706" s="23">
        <v>550</v>
      </c>
    </row>
    <row r="3707" spans="1:3" ht="13.2" x14ac:dyDescent="0.25">
      <c r="A3707" s="45" t="s">
        <v>3772</v>
      </c>
      <c r="B3707" s="45" t="s">
        <v>2</v>
      </c>
      <c r="C3707" s="23">
        <v>375</v>
      </c>
    </row>
    <row r="3708" spans="1:3" ht="13.2" x14ac:dyDescent="0.25">
      <c r="A3708" s="45" t="s">
        <v>3773</v>
      </c>
      <c r="B3708" s="45" t="s">
        <v>2</v>
      </c>
      <c r="C3708" s="23">
        <v>450</v>
      </c>
    </row>
    <row r="3709" spans="1:3" ht="13.2" x14ac:dyDescent="0.25">
      <c r="A3709" s="45" t="s">
        <v>3774</v>
      </c>
      <c r="B3709" s="45" t="s">
        <v>2</v>
      </c>
      <c r="C3709" s="23">
        <v>525</v>
      </c>
    </row>
    <row r="3710" spans="1:3" ht="13.2" x14ac:dyDescent="0.25">
      <c r="A3710" s="45" t="s">
        <v>3775</v>
      </c>
      <c r="B3710" s="45" t="s">
        <v>2</v>
      </c>
      <c r="C3710" s="23">
        <v>150</v>
      </c>
    </row>
    <row r="3711" spans="1:3" ht="13.2" x14ac:dyDescent="0.25">
      <c r="A3711" s="45" t="s">
        <v>3776</v>
      </c>
      <c r="B3711" s="45" t="s">
        <v>2</v>
      </c>
      <c r="C3711" s="23">
        <v>150</v>
      </c>
    </row>
    <row r="3712" spans="1:3" ht="13.2" x14ac:dyDescent="0.25">
      <c r="A3712" s="45" t="s">
        <v>3777</v>
      </c>
      <c r="B3712" s="45" t="s">
        <v>2</v>
      </c>
      <c r="C3712" s="23">
        <v>150</v>
      </c>
    </row>
    <row r="3713" spans="1:3" ht="13.2" x14ac:dyDescent="0.25">
      <c r="A3713" s="45" t="s">
        <v>3778</v>
      </c>
      <c r="B3713" s="45" t="s">
        <v>2</v>
      </c>
      <c r="C3713" s="23">
        <v>150</v>
      </c>
    </row>
    <row r="3714" spans="1:3" ht="13.2" x14ac:dyDescent="0.25">
      <c r="A3714" s="45" t="s">
        <v>3779</v>
      </c>
      <c r="B3714" s="45" t="s">
        <v>2</v>
      </c>
      <c r="C3714" s="23">
        <v>150</v>
      </c>
    </row>
    <row r="3715" spans="1:3" ht="13.2" x14ac:dyDescent="0.25">
      <c r="A3715" s="45" t="s">
        <v>3780</v>
      </c>
      <c r="B3715" s="45" t="s">
        <v>2</v>
      </c>
      <c r="C3715" s="23">
        <v>150</v>
      </c>
    </row>
    <row r="3716" spans="1:3" ht="13.2" x14ac:dyDescent="0.25">
      <c r="A3716" s="45" t="s">
        <v>3781</v>
      </c>
      <c r="B3716" s="45" t="s">
        <v>2</v>
      </c>
      <c r="C3716" s="23">
        <v>150</v>
      </c>
    </row>
    <row r="3717" spans="1:3" ht="13.2" x14ac:dyDescent="0.25">
      <c r="A3717" s="45" t="s">
        <v>3782</v>
      </c>
      <c r="B3717" s="45" t="s">
        <v>2</v>
      </c>
      <c r="C3717" s="23">
        <v>200</v>
      </c>
    </row>
    <row r="3718" spans="1:3" ht="13.2" x14ac:dyDescent="0.25">
      <c r="A3718" s="45" t="s">
        <v>3783</v>
      </c>
      <c r="B3718" s="45" t="s">
        <v>2</v>
      </c>
      <c r="C3718" s="23">
        <v>275</v>
      </c>
    </row>
    <row r="3719" spans="1:3" ht="13.2" x14ac:dyDescent="0.25">
      <c r="A3719" s="45" t="s">
        <v>3784</v>
      </c>
      <c r="B3719" s="45" t="s">
        <v>2</v>
      </c>
      <c r="C3719" s="23">
        <v>950</v>
      </c>
    </row>
    <row r="3720" spans="1:3" ht="13.2" x14ac:dyDescent="0.25">
      <c r="A3720" s="45" t="s">
        <v>3785</v>
      </c>
      <c r="B3720" s="45" t="s">
        <v>2</v>
      </c>
      <c r="C3720" s="23">
        <v>425</v>
      </c>
    </row>
    <row r="3721" spans="1:3" ht="13.2" x14ac:dyDescent="0.25">
      <c r="A3721" s="45" t="s">
        <v>3786</v>
      </c>
      <c r="B3721" s="45" t="s">
        <v>2</v>
      </c>
      <c r="C3721" s="23">
        <v>550</v>
      </c>
    </row>
    <row r="3722" spans="1:3" ht="13.2" x14ac:dyDescent="0.25">
      <c r="A3722" s="45" t="s">
        <v>3787</v>
      </c>
      <c r="B3722" s="45" t="s">
        <v>2</v>
      </c>
      <c r="C3722" s="23">
        <v>600</v>
      </c>
    </row>
    <row r="3723" spans="1:3" ht="13.2" x14ac:dyDescent="0.25">
      <c r="A3723" s="45" t="s">
        <v>3788</v>
      </c>
      <c r="B3723" s="45" t="s">
        <v>2</v>
      </c>
      <c r="C3723" s="23">
        <v>425</v>
      </c>
    </row>
    <row r="3724" spans="1:3" ht="13.2" x14ac:dyDescent="0.25">
      <c r="A3724" s="45" t="s">
        <v>3789</v>
      </c>
      <c r="B3724" s="45" t="s">
        <v>2</v>
      </c>
      <c r="C3724" s="23">
        <v>350</v>
      </c>
    </row>
    <row r="3725" spans="1:3" ht="13.2" x14ac:dyDescent="0.25">
      <c r="A3725" s="45" t="s">
        <v>3790</v>
      </c>
      <c r="B3725" s="45" t="s">
        <v>2</v>
      </c>
      <c r="C3725" s="23">
        <v>425</v>
      </c>
    </row>
    <row r="3726" spans="1:3" ht="13.2" x14ac:dyDescent="0.25">
      <c r="A3726" s="45" t="s">
        <v>3791</v>
      </c>
      <c r="B3726" s="45" t="s">
        <v>2</v>
      </c>
      <c r="C3726" s="23">
        <v>300</v>
      </c>
    </row>
    <row r="3727" spans="1:3" ht="13.2" x14ac:dyDescent="0.25">
      <c r="A3727" s="45" t="s">
        <v>3792</v>
      </c>
      <c r="B3727" s="45" t="s">
        <v>2</v>
      </c>
      <c r="C3727" s="23">
        <v>275</v>
      </c>
    </row>
    <row r="3728" spans="1:3" ht="13.2" x14ac:dyDescent="0.25">
      <c r="A3728" s="45" t="s">
        <v>3793</v>
      </c>
      <c r="B3728" s="45" t="s">
        <v>2</v>
      </c>
      <c r="C3728" s="23">
        <v>325</v>
      </c>
    </row>
    <row r="3729" spans="1:3" ht="13.2" x14ac:dyDescent="0.25">
      <c r="A3729" s="45" t="s">
        <v>3794</v>
      </c>
      <c r="B3729" s="45" t="s">
        <v>2</v>
      </c>
      <c r="C3729" s="23">
        <v>175</v>
      </c>
    </row>
    <row r="3730" spans="1:3" ht="13.2" x14ac:dyDescent="0.25">
      <c r="A3730" s="45" t="s">
        <v>3795</v>
      </c>
      <c r="B3730" s="45" t="s">
        <v>2</v>
      </c>
      <c r="C3730" s="23">
        <v>375</v>
      </c>
    </row>
    <row r="3731" spans="1:3" ht="13.2" x14ac:dyDescent="0.25">
      <c r="A3731" s="45" t="s">
        <v>3796</v>
      </c>
      <c r="B3731" s="45" t="s">
        <v>2</v>
      </c>
      <c r="C3731" s="23">
        <v>175</v>
      </c>
    </row>
    <row r="3732" spans="1:3" ht="13.2" x14ac:dyDescent="0.25">
      <c r="A3732" s="45" t="s">
        <v>3797</v>
      </c>
      <c r="B3732" s="45" t="s">
        <v>2</v>
      </c>
      <c r="C3732" s="23">
        <v>425</v>
      </c>
    </row>
    <row r="3733" spans="1:3" ht="13.2" x14ac:dyDescent="0.25">
      <c r="A3733" s="45" t="s">
        <v>3798</v>
      </c>
      <c r="B3733" s="45" t="s">
        <v>2</v>
      </c>
      <c r="C3733" s="23">
        <v>275</v>
      </c>
    </row>
    <row r="3734" spans="1:3" ht="13.2" x14ac:dyDescent="0.25">
      <c r="A3734" s="45" t="s">
        <v>3799</v>
      </c>
      <c r="B3734" s="45" t="s">
        <v>2</v>
      </c>
      <c r="C3734" s="23">
        <v>150</v>
      </c>
    </row>
    <row r="3735" spans="1:3" ht="13.2" x14ac:dyDescent="0.25">
      <c r="A3735" s="45" t="s">
        <v>3800</v>
      </c>
      <c r="B3735" s="45" t="s">
        <v>2</v>
      </c>
      <c r="C3735" s="23">
        <v>150</v>
      </c>
    </row>
    <row r="3736" spans="1:3" ht="13.2" x14ac:dyDescent="0.25">
      <c r="A3736" s="45" t="s">
        <v>3801</v>
      </c>
      <c r="B3736" s="45" t="s">
        <v>2</v>
      </c>
      <c r="C3736" s="23">
        <v>150</v>
      </c>
    </row>
    <row r="3737" spans="1:3" ht="13.2" x14ac:dyDescent="0.25">
      <c r="A3737" s="45" t="s">
        <v>3802</v>
      </c>
      <c r="B3737" s="45" t="s">
        <v>2</v>
      </c>
      <c r="C3737" s="23">
        <v>175</v>
      </c>
    </row>
    <row r="3738" spans="1:3" ht="13.2" x14ac:dyDescent="0.25">
      <c r="A3738" s="45" t="s">
        <v>3803</v>
      </c>
      <c r="B3738" s="45" t="s">
        <v>2</v>
      </c>
      <c r="C3738" s="23">
        <v>200</v>
      </c>
    </row>
    <row r="3739" spans="1:3" ht="13.2" x14ac:dyDescent="0.25">
      <c r="A3739" s="45" t="s">
        <v>3804</v>
      </c>
      <c r="B3739" s="45" t="s">
        <v>2</v>
      </c>
      <c r="C3739" s="23">
        <v>250</v>
      </c>
    </row>
    <row r="3740" spans="1:3" ht="13.2" x14ac:dyDescent="0.25">
      <c r="A3740" s="45" t="s">
        <v>3805</v>
      </c>
      <c r="B3740" s="45" t="s">
        <v>2</v>
      </c>
      <c r="C3740" s="23">
        <v>350</v>
      </c>
    </row>
    <row r="3741" spans="1:3" ht="13.2" x14ac:dyDescent="0.25">
      <c r="A3741" s="45" t="s">
        <v>3806</v>
      </c>
      <c r="B3741" s="45" t="s">
        <v>2</v>
      </c>
      <c r="C3741" s="23">
        <v>150</v>
      </c>
    </row>
    <row r="3742" spans="1:3" ht="13.2" x14ac:dyDescent="0.25">
      <c r="A3742" s="45" t="s">
        <v>3807</v>
      </c>
      <c r="B3742" s="45" t="s">
        <v>2</v>
      </c>
      <c r="C3742" s="23">
        <v>475</v>
      </c>
    </row>
    <row r="3743" spans="1:3" ht="13.2" x14ac:dyDescent="0.25">
      <c r="A3743" s="45" t="s">
        <v>3808</v>
      </c>
      <c r="B3743" s="45" t="s">
        <v>2</v>
      </c>
      <c r="C3743" s="23">
        <v>150</v>
      </c>
    </row>
    <row r="3744" spans="1:3" ht="13.2" x14ac:dyDescent="0.25">
      <c r="A3744" s="45" t="s">
        <v>3809</v>
      </c>
      <c r="B3744" s="45" t="s">
        <v>2</v>
      </c>
      <c r="C3744" s="23">
        <v>150</v>
      </c>
    </row>
    <row r="3745" spans="1:3" ht="13.2" x14ac:dyDescent="0.25">
      <c r="A3745" s="45" t="s">
        <v>3810</v>
      </c>
      <c r="B3745" s="45" t="s">
        <v>2</v>
      </c>
      <c r="C3745" s="23">
        <v>150</v>
      </c>
    </row>
    <row r="3746" spans="1:3" ht="13.2" x14ac:dyDescent="0.25">
      <c r="A3746" s="45" t="s">
        <v>3811</v>
      </c>
      <c r="B3746" s="45" t="s">
        <v>2</v>
      </c>
      <c r="C3746" s="23">
        <v>275</v>
      </c>
    </row>
    <row r="3747" spans="1:3" ht="13.2" x14ac:dyDescent="0.25">
      <c r="A3747" s="45" t="s">
        <v>3812</v>
      </c>
      <c r="B3747" s="45" t="s">
        <v>2</v>
      </c>
      <c r="C3747" s="23">
        <v>150</v>
      </c>
    </row>
    <row r="3748" spans="1:3" ht="13.2" x14ac:dyDescent="0.25">
      <c r="A3748" s="45" t="s">
        <v>3813</v>
      </c>
      <c r="B3748" s="45" t="s">
        <v>2</v>
      </c>
      <c r="C3748" s="23">
        <v>150</v>
      </c>
    </row>
    <row r="3749" spans="1:3" ht="13.2" x14ac:dyDescent="0.25">
      <c r="A3749" s="45" t="s">
        <v>3814</v>
      </c>
      <c r="B3749" s="45" t="s">
        <v>2</v>
      </c>
      <c r="C3749" s="23">
        <v>250</v>
      </c>
    </row>
    <row r="3750" spans="1:3" ht="13.2" x14ac:dyDescent="0.25">
      <c r="A3750" s="45" t="s">
        <v>3815</v>
      </c>
      <c r="B3750" s="45" t="s">
        <v>2</v>
      </c>
      <c r="C3750" s="23">
        <v>550</v>
      </c>
    </row>
    <row r="3751" spans="1:3" ht="13.2" x14ac:dyDescent="0.25">
      <c r="A3751" s="45" t="s">
        <v>3816</v>
      </c>
      <c r="B3751" s="45" t="s">
        <v>2</v>
      </c>
      <c r="C3751" s="23">
        <v>300</v>
      </c>
    </row>
    <row r="3752" spans="1:3" ht="13.2" x14ac:dyDescent="0.25">
      <c r="A3752" s="45" t="s">
        <v>3817</v>
      </c>
      <c r="B3752" s="45" t="s">
        <v>2</v>
      </c>
      <c r="C3752" s="23">
        <v>300</v>
      </c>
    </row>
    <row r="3753" spans="1:3" ht="13.2" x14ac:dyDescent="0.25">
      <c r="A3753" s="45" t="s">
        <v>3818</v>
      </c>
      <c r="B3753" s="45" t="s">
        <v>2</v>
      </c>
      <c r="C3753" s="23">
        <v>750</v>
      </c>
    </row>
    <row r="3754" spans="1:3" ht="13.2" x14ac:dyDescent="0.25">
      <c r="A3754" s="45" t="s">
        <v>3819</v>
      </c>
      <c r="B3754" s="45" t="s">
        <v>2</v>
      </c>
      <c r="C3754" s="23">
        <v>150</v>
      </c>
    </row>
    <row r="3755" spans="1:3" ht="13.2" x14ac:dyDescent="0.25">
      <c r="A3755" s="45" t="s">
        <v>3820</v>
      </c>
      <c r="B3755" s="45" t="s">
        <v>2</v>
      </c>
      <c r="C3755" s="23">
        <v>150</v>
      </c>
    </row>
    <row r="3756" spans="1:3" ht="13.2" x14ac:dyDescent="0.25">
      <c r="A3756" s="45" t="s">
        <v>3821</v>
      </c>
      <c r="B3756" s="45" t="s">
        <v>2</v>
      </c>
      <c r="C3756" s="23">
        <v>150</v>
      </c>
    </row>
    <row r="3757" spans="1:3" ht="13.2" x14ac:dyDescent="0.25">
      <c r="A3757" s="45" t="s">
        <v>3822</v>
      </c>
      <c r="B3757" s="45" t="s">
        <v>2</v>
      </c>
      <c r="C3757" s="23">
        <v>150</v>
      </c>
    </row>
    <row r="3758" spans="1:3" ht="13.2" x14ac:dyDescent="0.25">
      <c r="A3758" s="45" t="s">
        <v>3823</v>
      </c>
      <c r="B3758" s="45" t="s">
        <v>2</v>
      </c>
      <c r="C3758" s="23">
        <v>150</v>
      </c>
    </row>
    <row r="3759" spans="1:3" ht="13.2" x14ac:dyDescent="0.25">
      <c r="A3759" s="45" t="s">
        <v>3824</v>
      </c>
      <c r="B3759" s="45" t="s">
        <v>2</v>
      </c>
      <c r="C3759" s="23">
        <v>150</v>
      </c>
    </row>
    <row r="3760" spans="1:3" ht="13.2" x14ac:dyDescent="0.25">
      <c r="A3760" s="45" t="s">
        <v>3825</v>
      </c>
      <c r="B3760" s="45" t="s">
        <v>2</v>
      </c>
      <c r="C3760" s="23">
        <v>150</v>
      </c>
    </row>
    <row r="3761" spans="1:3" ht="13.2" x14ac:dyDescent="0.25">
      <c r="A3761" s="45" t="s">
        <v>3826</v>
      </c>
      <c r="B3761" s="45" t="s">
        <v>2</v>
      </c>
      <c r="C3761" s="23">
        <v>150</v>
      </c>
    </row>
    <row r="3762" spans="1:3" ht="13.2" x14ac:dyDescent="0.25">
      <c r="A3762" s="45" t="s">
        <v>3827</v>
      </c>
      <c r="B3762" s="45" t="s">
        <v>2</v>
      </c>
      <c r="C3762" s="23">
        <v>150</v>
      </c>
    </row>
    <row r="3763" spans="1:3" ht="13.2" x14ac:dyDescent="0.25">
      <c r="A3763" s="45" t="s">
        <v>3828</v>
      </c>
      <c r="B3763" s="45" t="s">
        <v>2</v>
      </c>
      <c r="C3763" s="23">
        <v>275</v>
      </c>
    </row>
    <row r="3764" spans="1:3" ht="13.2" x14ac:dyDescent="0.25">
      <c r="A3764" s="45" t="s">
        <v>3829</v>
      </c>
      <c r="B3764" s="45" t="s">
        <v>2</v>
      </c>
      <c r="C3764" s="23">
        <v>150</v>
      </c>
    </row>
    <row r="3765" spans="1:3" ht="13.2" x14ac:dyDescent="0.25">
      <c r="A3765" s="45" t="s">
        <v>3830</v>
      </c>
      <c r="B3765" s="45" t="s">
        <v>2</v>
      </c>
      <c r="C3765" s="23">
        <v>275</v>
      </c>
    </row>
    <row r="3766" spans="1:3" ht="13.2" x14ac:dyDescent="0.25">
      <c r="A3766" s="45" t="s">
        <v>3831</v>
      </c>
      <c r="B3766" s="45" t="s">
        <v>2</v>
      </c>
      <c r="C3766" s="23">
        <v>225</v>
      </c>
    </row>
    <row r="3767" spans="1:3" ht="13.2" x14ac:dyDescent="0.25">
      <c r="A3767" s="45" t="s">
        <v>3832</v>
      </c>
      <c r="B3767" s="45" t="s">
        <v>2</v>
      </c>
      <c r="C3767" s="23">
        <v>150</v>
      </c>
    </row>
    <row r="3768" spans="1:3" ht="13.2" x14ac:dyDescent="0.25">
      <c r="A3768" s="45" t="s">
        <v>3833</v>
      </c>
      <c r="B3768" s="45" t="s">
        <v>2</v>
      </c>
      <c r="C3768" s="23">
        <v>150</v>
      </c>
    </row>
    <row r="3769" spans="1:3" ht="13.2" x14ac:dyDescent="0.25">
      <c r="A3769" s="45" t="s">
        <v>3834</v>
      </c>
      <c r="B3769" s="45" t="s">
        <v>2</v>
      </c>
      <c r="C3769" s="23">
        <v>900</v>
      </c>
    </row>
    <row r="3770" spans="1:3" ht="13.2" x14ac:dyDescent="0.25">
      <c r="A3770" s="45" t="s">
        <v>3835</v>
      </c>
      <c r="B3770" s="45" t="s">
        <v>2</v>
      </c>
      <c r="C3770" s="23">
        <v>225</v>
      </c>
    </row>
    <row r="3771" spans="1:3" ht="13.2" x14ac:dyDescent="0.25">
      <c r="A3771" s="45" t="s">
        <v>3836</v>
      </c>
      <c r="B3771" s="45" t="s">
        <v>2</v>
      </c>
      <c r="C3771" s="23">
        <v>400</v>
      </c>
    </row>
    <row r="3772" spans="1:3" ht="13.2" x14ac:dyDescent="0.25">
      <c r="A3772" s="45" t="s">
        <v>3837</v>
      </c>
      <c r="B3772" s="45" t="s">
        <v>2</v>
      </c>
      <c r="C3772" s="23">
        <v>150</v>
      </c>
    </row>
    <row r="3773" spans="1:3" ht="13.2" x14ac:dyDescent="0.25">
      <c r="A3773" s="45" t="s">
        <v>3838</v>
      </c>
      <c r="B3773" s="45" t="s">
        <v>2</v>
      </c>
      <c r="C3773" s="23">
        <v>325</v>
      </c>
    </row>
    <row r="3774" spans="1:3" ht="13.2" x14ac:dyDescent="0.25">
      <c r="A3774" s="45" t="s">
        <v>3839</v>
      </c>
      <c r="B3774" s="45" t="s">
        <v>2</v>
      </c>
      <c r="C3774" s="23">
        <v>575</v>
      </c>
    </row>
    <row r="3775" spans="1:3" ht="13.2" x14ac:dyDescent="0.25">
      <c r="A3775" s="45" t="s">
        <v>3840</v>
      </c>
      <c r="B3775" s="45" t="s">
        <v>2</v>
      </c>
      <c r="C3775" s="23">
        <v>400</v>
      </c>
    </row>
    <row r="3776" spans="1:3" ht="13.2" x14ac:dyDescent="0.25">
      <c r="A3776" s="45" t="s">
        <v>3841</v>
      </c>
      <c r="B3776" s="45" t="s">
        <v>2</v>
      </c>
      <c r="C3776" s="23">
        <v>525</v>
      </c>
    </row>
    <row r="3777" spans="1:3" ht="13.2" x14ac:dyDescent="0.25">
      <c r="A3777" s="45" t="s">
        <v>3842</v>
      </c>
      <c r="B3777" s="45" t="s">
        <v>2</v>
      </c>
      <c r="C3777" s="23">
        <v>225</v>
      </c>
    </row>
    <row r="3778" spans="1:3" ht="13.2" x14ac:dyDescent="0.25">
      <c r="A3778" s="45" t="s">
        <v>3843</v>
      </c>
      <c r="B3778" s="45" t="s">
        <v>2</v>
      </c>
      <c r="C3778" s="23">
        <v>175</v>
      </c>
    </row>
    <row r="3779" spans="1:3" ht="13.2" x14ac:dyDescent="0.25">
      <c r="A3779" s="45" t="s">
        <v>3844</v>
      </c>
      <c r="B3779" s="45" t="s">
        <v>2</v>
      </c>
      <c r="C3779" s="23">
        <v>225</v>
      </c>
    </row>
    <row r="3780" spans="1:3" ht="13.2" x14ac:dyDescent="0.25">
      <c r="A3780" s="45" t="s">
        <v>3845</v>
      </c>
      <c r="B3780" s="45" t="s">
        <v>2</v>
      </c>
      <c r="C3780" s="23">
        <v>300</v>
      </c>
    </row>
    <row r="3781" spans="1:3" ht="13.2" x14ac:dyDescent="0.25">
      <c r="A3781" s="45" t="s">
        <v>3846</v>
      </c>
      <c r="B3781" s="45" t="s">
        <v>2</v>
      </c>
      <c r="C3781" s="23">
        <v>700</v>
      </c>
    </row>
    <row r="3782" spans="1:3" ht="13.2" x14ac:dyDescent="0.25">
      <c r="A3782" s="45" t="s">
        <v>3847</v>
      </c>
      <c r="B3782" s="45" t="s">
        <v>2</v>
      </c>
      <c r="C3782" s="23">
        <v>150</v>
      </c>
    </row>
    <row r="3783" spans="1:3" ht="13.2" x14ac:dyDescent="0.25">
      <c r="A3783" s="45" t="s">
        <v>3848</v>
      </c>
      <c r="B3783" s="45" t="s">
        <v>2</v>
      </c>
      <c r="C3783" s="23">
        <v>150</v>
      </c>
    </row>
    <row r="3784" spans="1:3" ht="13.2" x14ac:dyDescent="0.25">
      <c r="A3784" s="45" t="s">
        <v>3849</v>
      </c>
      <c r="B3784" s="45" t="s">
        <v>2</v>
      </c>
      <c r="C3784" s="23">
        <v>450</v>
      </c>
    </row>
    <row r="3785" spans="1:3" ht="13.2" x14ac:dyDescent="0.25">
      <c r="A3785" s="45" t="s">
        <v>3850</v>
      </c>
      <c r="B3785" s="45" t="s">
        <v>2</v>
      </c>
      <c r="C3785" s="23">
        <v>400</v>
      </c>
    </row>
    <row r="3786" spans="1:3" ht="13.2" x14ac:dyDescent="0.25">
      <c r="A3786" s="45" t="s">
        <v>3851</v>
      </c>
      <c r="B3786" s="45" t="s">
        <v>2</v>
      </c>
      <c r="C3786" s="23">
        <v>275</v>
      </c>
    </row>
    <row r="3787" spans="1:3" ht="13.2" x14ac:dyDescent="0.25">
      <c r="A3787" s="45" t="s">
        <v>3852</v>
      </c>
      <c r="B3787" s="45" t="s">
        <v>2</v>
      </c>
      <c r="C3787" s="23">
        <v>850</v>
      </c>
    </row>
    <row r="3788" spans="1:3" ht="13.2" x14ac:dyDescent="0.25">
      <c r="A3788" s="45" t="s">
        <v>3853</v>
      </c>
      <c r="B3788" s="45" t="s">
        <v>2</v>
      </c>
      <c r="C3788" s="23">
        <v>250</v>
      </c>
    </row>
    <row r="3789" spans="1:3" ht="13.2" x14ac:dyDescent="0.25">
      <c r="A3789" s="45" t="s">
        <v>3854</v>
      </c>
      <c r="B3789" s="45" t="s">
        <v>2</v>
      </c>
      <c r="C3789" s="23">
        <v>150</v>
      </c>
    </row>
    <row r="3790" spans="1:3" ht="13.2" x14ac:dyDescent="0.25">
      <c r="A3790" s="45" t="s">
        <v>3855</v>
      </c>
      <c r="B3790" s="45" t="s">
        <v>2</v>
      </c>
      <c r="C3790" s="23">
        <v>150</v>
      </c>
    </row>
    <row r="3791" spans="1:3" ht="13.2" x14ac:dyDescent="0.25">
      <c r="A3791" s="45" t="s">
        <v>3856</v>
      </c>
      <c r="B3791" s="45" t="s">
        <v>2</v>
      </c>
      <c r="C3791" s="23">
        <v>725</v>
      </c>
    </row>
    <row r="3792" spans="1:3" ht="13.2" x14ac:dyDescent="0.25">
      <c r="A3792" s="45" t="s">
        <v>3857</v>
      </c>
      <c r="B3792" s="45" t="s">
        <v>2</v>
      </c>
      <c r="C3792" s="23">
        <v>150</v>
      </c>
    </row>
    <row r="3793" spans="1:3" ht="13.2" x14ac:dyDescent="0.25">
      <c r="A3793" s="45" t="s">
        <v>3858</v>
      </c>
      <c r="B3793" s="45" t="s">
        <v>2</v>
      </c>
      <c r="C3793" s="23">
        <v>375</v>
      </c>
    </row>
    <row r="3794" spans="1:3" ht="13.2" x14ac:dyDescent="0.25">
      <c r="A3794" s="45" t="s">
        <v>3859</v>
      </c>
      <c r="B3794" s="45" t="s">
        <v>2</v>
      </c>
      <c r="C3794" s="23">
        <v>325</v>
      </c>
    </row>
    <row r="3795" spans="1:3" ht="13.2" x14ac:dyDescent="0.25">
      <c r="A3795" s="45" t="s">
        <v>3860</v>
      </c>
      <c r="B3795" s="45" t="s">
        <v>2</v>
      </c>
      <c r="C3795" s="23">
        <v>525</v>
      </c>
    </row>
    <row r="3796" spans="1:3" ht="13.2" x14ac:dyDescent="0.25">
      <c r="A3796" s="45" t="s">
        <v>3861</v>
      </c>
      <c r="B3796" s="45" t="s">
        <v>2</v>
      </c>
      <c r="C3796" s="23">
        <v>450</v>
      </c>
    </row>
    <row r="3797" spans="1:3" ht="13.2" x14ac:dyDescent="0.25">
      <c r="A3797" s="45" t="s">
        <v>3862</v>
      </c>
      <c r="B3797" s="45" t="s">
        <v>2</v>
      </c>
      <c r="C3797" s="23">
        <v>575</v>
      </c>
    </row>
    <row r="3798" spans="1:3" ht="13.2" x14ac:dyDescent="0.25">
      <c r="A3798" s="45" t="s">
        <v>3863</v>
      </c>
      <c r="B3798" s="45" t="s">
        <v>2</v>
      </c>
      <c r="C3798" s="23">
        <v>650</v>
      </c>
    </row>
    <row r="3799" spans="1:3" ht="13.2" x14ac:dyDescent="0.25">
      <c r="A3799" s="45" t="s">
        <v>3864</v>
      </c>
      <c r="B3799" s="45" t="s">
        <v>2</v>
      </c>
      <c r="C3799" s="23">
        <v>975</v>
      </c>
    </row>
    <row r="3800" spans="1:3" ht="13.2" x14ac:dyDescent="0.25">
      <c r="A3800" s="45" t="s">
        <v>3865</v>
      </c>
      <c r="B3800" s="45" t="s">
        <v>2</v>
      </c>
      <c r="C3800" s="23">
        <v>675</v>
      </c>
    </row>
    <row r="3801" spans="1:3" ht="13.2" x14ac:dyDescent="0.25">
      <c r="A3801" s="45" t="s">
        <v>3866</v>
      </c>
      <c r="B3801" s="45" t="s">
        <v>2</v>
      </c>
      <c r="C3801" s="23">
        <v>975</v>
      </c>
    </row>
    <row r="3802" spans="1:3" ht="13.2" x14ac:dyDescent="0.25">
      <c r="A3802" s="45" t="s">
        <v>3867</v>
      </c>
      <c r="B3802" s="45" t="s">
        <v>2</v>
      </c>
      <c r="C3802" s="23">
        <v>450</v>
      </c>
    </row>
    <row r="3803" spans="1:3" ht="13.2" x14ac:dyDescent="0.25">
      <c r="A3803" s="45" t="s">
        <v>3868</v>
      </c>
      <c r="B3803" s="45" t="s">
        <v>2</v>
      </c>
      <c r="C3803" s="23">
        <v>425</v>
      </c>
    </row>
    <row r="3804" spans="1:3" ht="13.2" x14ac:dyDescent="0.25">
      <c r="A3804" s="45" t="s">
        <v>3869</v>
      </c>
      <c r="B3804" s="45" t="s">
        <v>2</v>
      </c>
      <c r="C3804" s="23">
        <v>1650</v>
      </c>
    </row>
    <row r="3805" spans="1:3" ht="13.2" x14ac:dyDescent="0.25">
      <c r="A3805" s="45" t="s">
        <v>3870</v>
      </c>
      <c r="B3805" s="45" t="s">
        <v>2</v>
      </c>
      <c r="C3805" s="23">
        <v>1425</v>
      </c>
    </row>
    <row r="3806" spans="1:3" ht="13.2" x14ac:dyDescent="0.25">
      <c r="A3806" s="45" t="s">
        <v>3871</v>
      </c>
      <c r="B3806" s="45" t="s">
        <v>2</v>
      </c>
      <c r="C3806" s="23">
        <v>975</v>
      </c>
    </row>
    <row r="3807" spans="1:3" ht="13.2" x14ac:dyDescent="0.25">
      <c r="A3807" s="45" t="s">
        <v>3872</v>
      </c>
      <c r="B3807" s="45" t="s">
        <v>2</v>
      </c>
      <c r="C3807" s="23">
        <v>425</v>
      </c>
    </row>
    <row r="3808" spans="1:3" ht="13.2" x14ac:dyDescent="0.25">
      <c r="A3808" s="45" t="s">
        <v>3873</v>
      </c>
      <c r="B3808" s="45" t="s">
        <v>2</v>
      </c>
      <c r="C3808" s="23">
        <v>1500</v>
      </c>
    </row>
    <row r="3809" spans="1:3" ht="13.2" x14ac:dyDescent="0.25">
      <c r="A3809" s="45" t="s">
        <v>3874</v>
      </c>
      <c r="B3809" s="45" t="s">
        <v>2</v>
      </c>
      <c r="C3809" s="23">
        <v>1575</v>
      </c>
    </row>
    <row r="3810" spans="1:3" ht="13.2" x14ac:dyDescent="0.25">
      <c r="A3810" s="45" t="s">
        <v>3875</v>
      </c>
      <c r="B3810" s="45" t="s">
        <v>2</v>
      </c>
      <c r="C3810" s="23">
        <v>1025</v>
      </c>
    </row>
    <row r="3811" spans="1:3" ht="13.2" x14ac:dyDescent="0.25">
      <c r="A3811" s="45" t="s">
        <v>3876</v>
      </c>
      <c r="B3811" s="45" t="s">
        <v>2</v>
      </c>
      <c r="C3811" s="23">
        <v>500</v>
      </c>
    </row>
    <row r="3812" spans="1:3" ht="13.2" x14ac:dyDescent="0.25">
      <c r="A3812" s="45" t="s">
        <v>3877</v>
      </c>
      <c r="B3812" s="45" t="s">
        <v>2</v>
      </c>
      <c r="C3812" s="23">
        <v>825</v>
      </c>
    </row>
    <row r="3813" spans="1:3" ht="13.2" x14ac:dyDescent="0.25">
      <c r="A3813" s="45" t="s">
        <v>3878</v>
      </c>
      <c r="B3813" s="45" t="s">
        <v>2</v>
      </c>
      <c r="C3813" s="23">
        <v>725</v>
      </c>
    </row>
    <row r="3814" spans="1:3" ht="13.2" x14ac:dyDescent="0.25">
      <c r="A3814" s="45" t="s">
        <v>3879</v>
      </c>
      <c r="B3814" s="45" t="s">
        <v>2</v>
      </c>
      <c r="C3814" s="23">
        <v>725</v>
      </c>
    </row>
    <row r="3815" spans="1:3" ht="13.2" x14ac:dyDescent="0.25">
      <c r="A3815" s="45" t="s">
        <v>3880</v>
      </c>
      <c r="B3815" s="45" t="s">
        <v>2</v>
      </c>
      <c r="C3815" s="23">
        <v>575</v>
      </c>
    </row>
    <row r="3816" spans="1:3" ht="13.2" x14ac:dyDescent="0.25">
      <c r="A3816" s="45" t="s">
        <v>3881</v>
      </c>
      <c r="B3816" s="45" t="s">
        <v>2</v>
      </c>
      <c r="C3816" s="23">
        <v>475</v>
      </c>
    </row>
    <row r="3817" spans="1:3" ht="13.2" x14ac:dyDescent="0.25">
      <c r="A3817" s="45" t="s">
        <v>3882</v>
      </c>
      <c r="B3817" s="45" t="s">
        <v>2</v>
      </c>
      <c r="C3817" s="23">
        <v>550</v>
      </c>
    </row>
    <row r="3818" spans="1:3" ht="13.2" x14ac:dyDescent="0.25">
      <c r="A3818" s="45" t="s">
        <v>3883</v>
      </c>
      <c r="B3818" s="45" t="s">
        <v>2</v>
      </c>
      <c r="C3818" s="23">
        <v>800</v>
      </c>
    </row>
    <row r="3819" spans="1:3" ht="13.2" x14ac:dyDescent="0.25">
      <c r="A3819" s="45" t="s">
        <v>3884</v>
      </c>
      <c r="B3819" s="45" t="s">
        <v>2</v>
      </c>
      <c r="C3819" s="23">
        <v>550</v>
      </c>
    </row>
    <row r="3820" spans="1:3" ht="13.2" x14ac:dyDescent="0.25">
      <c r="A3820" s="45" t="s">
        <v>3885</v>
      </c>
      <c r="B3820" s="45" t="s">
        <v>2</v>
      </c>
      <c r="C3820" s="23">
        <v>400</v>
      </c>
    </row>
    <row r="3821" spans="1:3" ht="13.2" x14ac:dyDescent="0.25">
      <c r="A3821" s="45" t="s">
        <v>3886</v>
      </c>
      <c r="B3821" s="45" t="s">
        <v>2</v>
      </c>
      <c r="C3821" s="23">
        <v>400</v>
      </c>
    </row>
    <row r="3822" spans="1:3" ht="13.2" x14ac:dyDescent="0.25">
      <c r="A3822" s="45" t="s">
        <v>3887</v>
      </c>
      <c r="B3822" s="45" t="s">
        <v>2</v>
      </c>
      <c r="C3822" s="23">
        <v>350</v>
      </c>
    </row>
    <row r="3823" spans="1:3" ht="13.2" x14ac:dyDescent="0.25">
      <c r="A3823" s="45" t="s">
        <v>3888</v>
      </c>
      <c r="B3823" s="45" t="s">
        <v>2</v>
      </c>
      <c r="C3823" s="23">
        <v>575</v>
      </c>
    </row>
    <row r="3824" spans="1:3" ht="13.2" x14ac:dyDescent="0.25">
      <c r="A3824" s="45" t="s">
        <v>3889</v>
      </c>
      <c r="B3824" s="45" t="s">
        <v>2</v>
      </c>
      <c r="C3824" s="23">
        <v>425</v>
      </c>
    </row>
    <row r="3825" spans="1:3" ht="13.2" x14ac:dyDescent="0.25">
      <c r="A3825" s="45" t="s">
        <v>3890</v>
      </c>
      <c r="B3825" s="45" t="s">
        <v>2</v>
      </c>
      <c r="C3825" s="23">
        <v>750</v>
      </c>
    </row>
    <row r="3826" spans="1:3" ht="13.2" x14ac:dyDescent="0.25">
      <c r="A3826" s="45" t="s">
        <v>3891</v>
      </c>
      <c r="B3826" s="45" t="s">
        <v>2</v>
      </c>
      <c r="C3826" s="23">
        <v>700</v>
      </c>
    </row>
    <row r="3827" spans="1:3" ht="13.2" x14ac:dyDescent="0.25">
      <c r="A3827" s="45" t="s">
        <v>3892</v>
      </c>
      <c r="B3827" s="45" t="s">
        <v>2</v>
      </c>
      <c r="C3827" s="23">
        <v>1100</v>
      </c>
    </row>
    <row r="3828" spans="1:3" ht="13.2" x14ac:dyDescent="0.25">
      <c r="A3828" s="45" t="s">
        <v>3893</v>
      </c>
      <c r="B3828" s="45" t="s">
        <v>2</v>
      </c>
      <c r="C3828" s="23">
        <v>925</v>
      </c>
    </row>
    <row r="3829" spans="1:3" ht="13.2" x14ac:dyDescent="0.25">
      <c r="A3829" s="45" t="s">
        <v>3894</v>
      </c>
      <c r="B3829" s="45" t="s">
        <v>2</v>
      </c>
      <c r="C3829" s="23">
        <v>375</v>
      </c>
    </row>
    <row r="3830" spans="1:3" ht="13.2" x14ac:dyDescent="0.25">
      <c r="A3830" s="45" t="s">
        <v>3895</v>
      </c>
      <c r="B3830" s="45" t="s">
        <v>2</v>
      </c>
      <c r="C3830" s="23">
        <v>375</v>
      </c>
    </row>
    <row r="3831" spans="1:3" ht="13.2" x14ac:dyDescent="0.25">
      <c r="A3831" s="45" t="s">
        <v>3896</v>
      </c>
      <c r="B3831" s="45" t="s">
        <v>2</v>
      </c>
      <c r="C3831" s="23">
        <v>250</v>
      </c>
    </row>
    <row r="3832" spans="1:3" ht="13.2" x14ac:dyDescent="0.25">
      <c r="A3832" s="45" t="s">
        <v>3897</v>
      </c>
      <c r="B3832" s="45" t="s">
        <v>2</v>
      </c>
      <c r="C3832" s="23">
        <v>475</v>
      </c>
    </row>
    <row r="3833" spans="1:3" ht="13.2" x14ac:dyDescent="0.25">
      <c r="A3833" s="45" t="s">
        <v>3898</v>
      </c>
      <c r="B3833" s="45" t="s">
        <v>2</v>
      </c>
      <c r="C3833" s="23">
        <v>525</v>
      </c>
    </row>
    <row r="3834" spans="1:3" ht="13.2" x14ac:dyDescent="0.25">
      <c r="A3834" s="45" t="s">
        <v>3899</v>
      </c>
      <c r="B3834" s="45" t="s">
        <v>2</v>
      </c>
      <c r="C3834" s="23">
        <v>475</v>
      </c>
    </row>
    <row r="3835" spans="1:3" ht="13.2" x14ac:dyDescent="0.25">
      <c r="A3835" s="45" t="s">
        <v>3900</v>
      </c>
      <c r="B3835" s="45" t="s">
        <v>2</v>
      </c>
      <c r="C3835" s="23">
        <v>475</v>
      </c>
    </row>
    <row r="3836" spans="1:3" ht="13.2" x14ac:dyDescent="0.25">
      <c r="A3836" s="45" t="s">
        <v>3901</v>
      </c>
      <c r="B3836" s="45" t="s">
        <v>2</v>
      </c>
      <c r="C3836" s="23">
        <v>475</v>
      </c>
    </row>
    <row r="3837" spans="1:3" ht="13.2" x14ac:dyDescent="0.25">
      <c r="A3837" s="45" t="s">
        <v>3902</v>
      </c>
      <c r="B3837" s="45" t="s">
        <v>2</v>
      </c>
      <c r="C3837" s="23">
        <v>400</v>
      </c>
    </row>
    <row r="3838" spans="1:3" ht="13.2" x14ac:dyDescent="0.25">
      <c r="A3838" s="45" t="s">
        <v>3903</v>
      </c>
      <c r="B3838" s="45" t="s">
        <v>2</v>
      </c>
      <c r="C3838" s="23">
        <v>575</v>
      </c>
    </row>
    <row r="3839" spans="1:3" ht="13.2" x14ac:dyDescent="0.25">
      <c r="A3839" s="45" t="s">
        <v>3904</v>
      </c>
      <c r="B3839" s="45" t="s">
        <v>2</v>
      </c>
      <c r="C3839" s="23">
        <v>250</v>
      </c>
    </row>
    <row r="3840" spans="1:3" ht="13.2" x14ac:dyDescent="0.25">
      <c r="A3840" s="45" t="s">
        <v>3905</v>
      </c>
      <c r="B3840" s="45" t="s">
        <v>2</v>
      </c>
      <c r="C3840" s="23">
        <v>600</v>
      </c>
    </row>
    <row r="3841" spans="1:3" ht="13.2" x14ac:dyDescent="0.25">
      <c r="A3841" s="45" t="s">
        <v>3906</v>
      </c>
      <c r="B3841" s="45" t="s">
        <v>2</v>
      </c>
      <c r="C3841" s="23">
        <v>350</v>
      </c>
    </row>
    <row r="3842" spans="1:3" ht="13.2" x14ac:dyDescent="0.25">
      <c r="A3842" s="45" t="s">
        <v>3907</v>
      </c>
      <c r="B3842" s="45" t="s">
        <v>2</v>
      </c>
      <c r="C3842" s="23">
        <v>275</v>
      </c>
    </row>
    <row r="3843" spans="1:3" ht="13.2" x14ac:dyDescent="0.25">
      <c r="A3843" s="45" t="s">
        <v>3908</v>
      </c>
      <c r="B3843" s="45" t="s">
        <v>2</v>
      </c>
      <c r="C3843" s="23">
        <v>425</v>
      </c>
    </row>
    <row r="3844" spans="1:3" ht="13.2" x14ac:dyDescent="0.25">
      <c r="A3844" s="45" t="s">
        <v>3909</v>
      </c>
      <c r="B3844" s="45" t="s">
        <v>2</v>
      </c>
      <c r="C3844" s="23">
        <v>375</v>
      </c>
    </row>
    <row r="3845" spans="1:3" ht="13.2" x14ac:dyDescent="0.25">
      <c r="A3845" s="45" t="s">
        <v>3910</v>
      </c>
      <c r="B3845" s="45" t="s">
        <v>2</v>
      </c>
      <c r="C3845" s="23">
        <v>250</v>
      </c>
    </row>
    <row r="3846" spans="1:3" ht="13.2" x14ac:dyDescent="0.25">
      <c r="A3846" s="45" t="s">
        <v>3911</v>
      </c>
      <c r="B3846" s="45" t="s">
        <v>2</v>
      </c>
      <c r="C3846" s="23">
        <v>475</v>
      </c>
    </row>
    <row r="3847" spans="1:3" ht="13.2" x14ac:dyDescent="0.25">
      <c r="A3847" s="45" t="s">
        <v>3912</v>
      </c>
      <c r="B3847" s="45" t="s">
        <v>2</v>
      </c>
      <c r="C3847" s="23">
        <v>625</v>
      </c>
    </row>
    <row r="3848" spans="1:3" ht="13.2" x14ac:dyDescent="0.25">
      <c r="A3848" s="45" t="s">
        <v>3913</v>
      </c>
      <c r="B3848" s="45" t="s">
        <v>2</v>
      </c>
      <c r="C3848" s="23">
        <v>475</v>
      </c>
    </row>
    <row r="3849" spans="1:3" ht="13.2" x14ac:dyDescent="0.25">
      <c r="A3849" s="45" t="s">
        <v>3914</v>
      </c>
      <c r="B3849" s="45" t="s">
        <v>2</v>
      </c>
      <c r="C3849" s="23">
        <v>475</v>
      </c>
    </row>
    <row r="3850" spans="1:3" ht="13.2" x14ac:dyDescent="0.25">
      <c r="A3850" s="45" t="s">
        <v>3915</v>
      </c>
      <c r="B3850" s="45" t="s">
        <v>2</v>
      </c>
      <c r="C3850" s="23">
        <v>400</v>
      </c>
    </row>
    <row r="3851" spans="1:3" ht="13.2" x14ac:dyDescent="0.25">
      <c r="A3851" s="45" t="s">
        <v>3916</v>
      </c>
      <c r="B3851" s="45" t="s">
        <v>2</v>
      </c>
      <c r="C3851" s="23">
        <v>575</v>
      </c>
    </row>
    <row r="3852" spans="1:3" ht="13.2" x14ac:dyDescent="0.25">
      <c r="A3852" s="45" t="s">
        <v>3917</v>
      </c>
      <c r="B3852" s="45" t="s">
        <v>2</v>
      </c>
      <c r="C3852" s="23">
        <v>250</v>
      </c>
    </row>
    <row r="3853" spans="1:3" ht="13.2" x14ac:dyDescent="0.25">
      <c r="A3853" s="45" t="s">
        <v>3918</v>
      </c>
      <c r="B3853" s="45" t="s">
        <v>2</v>
      </c>
      <c r="C3853" s="23">
        <v>600</v>
      </c>
    </row>
    <row r="3854" spans="1:3" ht="13.2" x14ac:dyDescent="0.25">
      <c r="A3854" s="45" t="s">
        <v>3919</v>
      </c>
      <c r="B3854" s="45" t="s">
        <v>2</v>
      </c>
      <c r="C3854" s="23">
        <v>350</v>
      </c>
    </row>
    <row r="3855" spans="1:3" ht="13.2" x14ac:dyDescent="0.25">
      <c r="A3855" s="45" t="s">
        <v>3920</v>
      </c>
      <c r="B3855" s="45" t="s">
        <v>2</v>
      </c>
      <c r="C3855" s="23">
        <v>825</v>
      </c>
    </row>
    <row r="3856" spans="1:3" ht="13.2" x14ac:dyDescent="0.25">
      <c r="A3856" s="45" t="s">
        <v>3921</v>
      </c>
      <c r="B3856" s="45" t="s">
        <v>2</v>
      </c>
      <c r="C3856" s="23">
        <v>600</v>
      </c>
    </row>
    <row r="3857" spans="1:3" ht="13.2" x14ac:dyDescent="0.25">
      <c r="A3857" s="45" t="s">
        <v>3922</v>
      </c>
      <c r="B3857" s="45" t="s">
        <v>2</v>
      </c>
      <c r="C3857" s="23">
        <v>600</v>
      </c>
    </row>
    <row r="3858" spans="1:3" ht="13.2" x14ac:dyDescent="0.25">
      <c r="A3858" s="45" t="s">
        <v>3923</v>
      </c>
      <c r="B3858" s="45" t="s">
        <v>2</v>
      </c>
      <c r="C3858" s="23">
        <v>350</v>
      </c>
    </row>
    <row r="3859" spans="1:3" ht="13.2" x14ac:dyDescent="0.25">
      <c r="A3859" s="45" t="s">
        <v>3924</v>
      </c>
      <c r="B3859" s="45" t="s">
        <v>2</v>
      </c>
      <c r="C3859" s="23">
        <v>875</v>
      </c>
    </row>
    <row r="3860" spans="1:3" ht="13.2" x14ac:dyDescent="0.25">
      <c r="A3860" s="45" t="s">
        <v>3925</v>
      </c>
      <c r="B3860" s="45" t="s">
        <v>2</v>
      </c>
      <c r="C3860" s="23">
        <v>225</v>
      </c>
    </row>
    <row r="3861" spans="1:3" ht="13.2" x14ac:dyDescent="0.25">
      <c r="A3861" s="45" t="s">
        <v>3926</v>
      </c>
      <c r="B3861" s="45" t="s">
        <v>2</v>
      </c>
      <c r="C3861" s="23">
        <v>150</v>
      </c>
    </row>
    <row r="3862" spans="1:3" ht="13.2" x14ac:dyDescent="0.25">
      <c r="A3862" s="45" t="s">
        <v>3927</v>
      </c>
      <c r="B3862" s="45" t="s">
        <v>2</v>
      </c>
      <c r="C3862" s="23">
        <v>150</v>
      </c>
    </row>
    <row r="3863" spans="1:3" ht="13.2" x14ac:dyDescent="0.25">
      <c r="A3863" s="45" t="s">
        <v>3928</v>
      </c>
      <c r="B3863" s="45" t="s">
        <v>2</v>
      </c>
      <c r="C3863" s="23">
        <v>150</v>
      </c>
    </row>
    <row r="3864" spans="1:3" ht="13.2" x14ac:dyDescent="0.25">
      <c r="A3864" s="45" t="s">
        <v>3929</v>
      </c>
      <c r="B3864" s="45" t="s">
        <v>2</v>
      </c>
      <c r="C3864" s="23">
        <v>150</v>
      </c>
    </row>
    <row r="3865" spans="1:3" ht="13.2" x14ac:dyDescent="0.25">
      <c r="A3865" s="45" t="s">
        <v>3930</v>
      </c>
      <c r="B3865" s="45" t="s">
        <v>2</v>
      </c>
      <c r="C3865" s="23">
        <v>375</v>
      </c>
    </row>
    <row r="3866" spans="1:3" ht="13.2" x14ac:dyDescent="0.25">
      <c r="A3866" s="45" t="s">
        <v>3931</v>
      </c>
      <c r="B3866" s="45" t="s">
        <v>2</v>
      </c>
      <c r="C3866" s="23">
        <v>500</v>
      </c>
    </row>
    <row r="3867" spans="1:3" ht="13.2" x14ac:dyDescent="0.25">
      <c r="A3867" s="45" t="s">
        <v>3932</v>
      </c>
      <c r="B3867" s="45" t="s">
        <v>2</v>
      </c>
      <c r="C3867" s="23">
        <v>150</v>
      </c>
    </row>
    <row r="3868" spans="1:3" ht="13.2" x14ac:dyDescent="0.25">
      <c r="A3868" s="45" t="s">
        <v>3933</v>
      </c>
      <c r="B3868" s="45" t="s">
        <v>2</v>
      </c>
      <c r="C3868" s="23">
        <v>450</v>
      </c>
    </row>
    <row r="3869" spans="1:3" ht="13.2" x14ac:dyDescent="0.25">
      <c r="A3869" s="45" t="s">
        <v>3934</v>
      </c>
      <c r="B3869" s="45" t="s">
        <v>2</v>
      </c>
      <c r="C3869" s="23">
        <v>150</v>
      </c>
    </row>
    <row r="3870" spans="1:3" ht="13.2" x14ac:dyDescent="0.25">
      <c r="A3870" s="45" t="s">
        <v>3935</v>
      </c>
      <c r="B3870" s="45" t="s">
        <v>2</v>
      </c>
      <c r="C3870" s="23">
        <v>550</v>
      </c>
    </row>
    <row r="3871" spans="1:3" ht="13.2" x14ac:dyDescent="0.25">
      <c r="A3871" s="45" t="s">
        <v>3936</v>
      </c>
      <c r="B3871" s="45" t="s">
        <v>2</v>
      </c>
      <c r="C3871" s="23">
        <v>225</v>
      </c>
    </row>
    <row r="3872" spans="1:3" ht="13.2" x14ac:dyDescent="0.25">
      <c r="A3872" s="45" t="s">
        <v>3937</v>
      </c>
      <c r="B3872" s="45" t="s">
        <v>2</v>
      </c>
      <c r="C3872" s="23">
        <v>275</v>
      </c>
    </row>
    <row r="3873" spans="1:3" ht="13.2" x14ac:dyDescent="0.25">
      <c r="A3873" s="45" t="s">
        <v>3938</v>
      </c>
      <c r="B3873" s="45" t="s">
        <v>2</v>
      </c>
      <c r="C3873" s="23">
        <v>225</v>
      </c>
    </row>
    <row r="3874" spans="1:3" ht="13.2" x14ac:dyDescent="0.25">
      <c r="A3874" s="45" t="s">
        <v>3939</v>
      </c>
      <c r="B3874" s="45" t="s">
        <v>2</v>
      </c>
      <c r="C3874" s="23">
        <v>150</v>
      </c>
    </row>
    <row r="3875" spans="1:3" ht="13.2" x14ac:dyDescent="0.25">
      <c r="A3875" s="45" t="s">
        <v>3940</v>
      </c>
      <c r="B3875" s="45" t="s">
        <v>2</v>
      </c>
      <c r="C3875" s="23">
        <v>325</v>
      </c>
    </row>
    <row r="3876" spans="1:3" ht="13.2" x14ac:dyDescent="0.25">
      <c r="A3876" s="45" t="s">
        <v>3941</v>
      </c>
      <c r="B3876" s="45" t="s">
        <v>2</v>
      </c>
      <c r="C3876" s="23">
        <v>250</v>
      </c>
    </row>
    <row r="3877" spans="1:3" ht="13.2" x14ac:dyDescent="0.25">
      <c r="A3877" s="45" t="s">
        <v>3942</v>
      </c>
      <c r="B3877" s="45" t="s">
        <v>2</v>
      </c>
      <c r="C3877" s="23">
        <v>150</v>
      </c>
    </row>
    <row r="3878" spans="1:3" ht="13.2" x14ac:dyDescent="0.25">
      <c r="A3878" s="45" t="s">
        <v>3943</v>
      </c>
      <c r="B3878" s="45" t="s">
        <v>2</v>
      </c>
      <c r="C3878" s="23">
        <v>525</v>
      </c>
    </row>
    <row r="3879" spans="1:3" ht="13.2" x14ac:dyDescent="0.25">
      <c r="A3879" s="45" t="s">
        <v>3944</v>
      </c>
      <c r="B3879" s="45" t="s">
        <v>2</v>
      </c>
      <c r="C3879" s="23">
        <v>150</v>
      </c>
    </row>
    <row r="3880" spans="1:3" ht="13.2" x14ac:dyDescent="0.25">
      <c r="A3880" s="45" t="s">
        <v>3945</v>
      </c>
      <c r="B3880" s="45" t="s">
        <v>2</v>
      </c>
      <c r="C3880" s="23">
        <v>150</v>
      </c>
    </row>
    <row r="3881" spans="1:3" ht="13.2" x14ac:dyDescent="0.25">
      <c r="A3881" s="45" t="s">
        <v>3946</v>
      </c>
      <c r="B3881" s="45" t="s">
        <v>2</v>
      </c>
      <c r="C3881" s="23">
        <v>550</v>
      </c>
    </row>
    <row r="3882" spans="1:3" ht="13.2" x14ac:dyDescent="0.25">
      <c r="A3882" s="45" t="s">
        <v>3947</v>
      </c>
      <c r="B3882" s="45" t="s">
        <v>2</v>
      </c>
      <c r="C3882" s="23">
        <v>150</v>
      </c>
    </row>
    <row r="3883" spans="1:3" ht="13.2" x14ac:dyDescent="0.25">
      <c r="A3883" s="45" t="s">
        <v>3948</v>
      </c>
      <c r="B3883" s="45" t="s">
        <v>2</v>
      </c>
      <c r="C3883" s="23">
        <v>175</v>
      </c>
    </row>
    <row r="3884" spans="1:3" ht="13.2" x14ac:dyDescent="0.25">
      <c r="A3884" s="45" t="s">
        <v>3949</v>
      </c>
      <c r="B3884" s="45" t="s">
        <v>2</v>
      </c>
      <c r="C3884" s="23">
        <v>850</v>
      </c>
    </row>
    <row r="3885" spans="1:3" ht="13.2" x14ac:dyDescent="0.25">
      <c r="A3885" s="45" t="s">
        <v>3950</v>
      </c>
      <c r="B3885" s="45" t="s">
        <v>2</v>
      </c>
      <c r="C3885" s="23">
        <v>425</v>
      </c>
    </row>
    <row r="3886" spans="1:3" ht="13.2" x14ac:dyDescent="0.25">
      <c r="A3886" s="45" t="s">
        <v>3951</v>
      </c>
      <c r="B3886" s="45" t="s">
        <v>2</v>
      </c>
      <c r="C3886" s="23">
        <v>150</v>
      </c>
    </row>
    <row r="3887" spans="1:3" ht="13.2" x14ac:dyDescent="0.25">
      <c r="A3887" s="45" t="s">
        <v>3952</v>
      </c>
      <c r="B3887" s="45" t="s">
        <v>2</v>
      </c>
      <c r="C3887" s="23">
        <v>150</v>
      </c>
    </row>
    <row r="3888" spans="1:3" ht="13.2" x14ac:dyDescent="0.25">
      <c r="A3888" s="45" t="s">
        <v>3953</v>
      </c>
      <c r="B3888" s="45" t="s">
        <v>2</v>
      </c>
      <c r="C3888" s="23">
        <v>150</v>
      </c>
    </row>
    <row r="3889" spans="1:3" ht="13.2" x14ac:dyDescent="0.25">
      <c r="A3889" s="45" t="s">
        <v>3954</v>
      </c>
      <c r="B3889" s="45" t="s">
        <v>2</v>
      </c>
      <c r="C3889" s="23">
        <v>700</v>
      </c>
    </row>
    <row r="3890" spans="1:3" ht="13.2" x14ac:dyDescent="0.25">
      <c r="A3890" s="45" t="s">
        <v>3955</v>
      </c>
      <c r="B3890" s="45" t="s">
        <v>2</v>
      </c>
      <c r="C3890" s="23">
        <v>150</v>
      </c>
    </row>
    <row r="3891" spans="1:3" ht="13.2" x14ac:dyDescent="0.25">
      <c r="A3891" s="45" t="s">
        <v>3956</v>
      </c>
      <c r="B3891" s="45" t="s">
        <v>2</v>
      </c>
      <c r="C3891" s="23">
        <v>150</v>
      </c>
    </row>
    <row r="3892" spans="1:3" ht="13.2" x14ac:dyDescent="0.25">
      <c r="A3892" s="45" t="s">
        <v>3957</v>
      </c>
      <c r="B3892" s="45" t="s">
        <v>2</v>
      </c>
      <c r="C3892" s="23">
        <v>700</v>
      </c>
    </row>
    <row r="3893" spans="1:3" ht="13.2" x14ac:dyDescent="0.25">
      <c r="A3893" s="45" t="s">
        <v>3958</v>
      </c>
      <c r="B3893" s="45" t="s">
        <v>2</v>
      </c>
      <c r="C3893" s="23">
        <v>150</v>
      </c>
    </row>
    <row r="3894" spans="1:3" ht="13.2" x14ac:dyDescent="0.25">
      <c r="A3894" s="45" t="s">
        <v>3959</v>
      </c>
      <c r="B3894" s="45" t="s">
        <v>2</v>
      </c>
      <c r="C3894" s="23">
        <v>350</v>
      </c>
    </row>
    <row r="3895" spans="1:3" ht="13.2" x14ac:dyDescent="0.25">
      <c r="A3895" s="45" t="s">
        <v>3960</v>
      </c>
      <c r="B3895" s="45" t="s">
        <v>2</v>
      </c>
      <c r="C3895" s="23">
        <v>375</v>
      </c>
    </row>
    <row r="3896" spans="1:3" ht="13.2" x14ac:dyDescent="0.25">
      <c r="A3896" s="45" t="s">
        <v>3961</v>
      </c>
      <c r="B3896" s="45" t="s">
        <v>2</v>
      </c>
      <c r="C3896" s="23">
        <v>275</v>
      </c>
    </row>
    <row r="3897" spans="1:3" ht="13.2" x14ac:dyDescent="0.25">
      <c r="A3897" s="45" t="s">
        <v>3962</v>
      </c>
      <c r="B3897" s="45" t="s">
        <v>2</v>
      </c>
      <c r="C3897" s="23">
        <v>150</v>
      </c>
    </row>
    <row r="3898" spans="1:3" ht="13.2" x14ac:dyDescent="0.25">
      <c r="A3898" s="45" t="s">
        <v>3963</v>
      </c>
      <c r="B3898" s="45" t="s">
        <v>2</v>
      </c>
      <c r="C3898" s="23">
        <v>150</v>
      </c>
    </row>
    <row r="3899" spans="1:3" ht="13.2" x14ac:dyDescent="0.25">
      <c r="A3899" s="45" t="s">
        <v>3964</v>
      </c>
      <c r="B3899" s="45" t="s">
        <v>2</v>
      </c>
      <c r="C3899" s="23">
        <v>150</v>
      </c>
    </row>
    <row r="3900" spans="1:3" ht="13.2" x14ac:dyDescent="0.25">
      <c r="A3900" s="45" t="s">
        <v>3965</v>
      </c>
      <c r="B3900" s="45" t="s">
        <v>2</v>
      </c>
      <c r="C3900" s="23">
        <v>800</v>
      </c>
    </row>
    <row r="3901" spans="1:3" ht="13.2" x14ac:dyDescent="0.25">
      <c r="A3901" s="45" t="s">
        <v>3966</v>
      </c>
      <c r="B3901" s="45" t="s">
        <v>2</v>
      </c>
      <c r="C3901" s="23">
        <v>250</v>
      </c>
    </row>
    <row r="3902" spans="1:3" ht="13.2" x14ac:dyDescent="0.25">
      <c r="A3902" s="45" t="s">
        <v>3967</v>
      </c>
      <c r="B3902" s="45" t="s">
        <v>2</v>
      </c>
      <c r="C3902" s="23">
        <v>750</v>
      </c>
    </row>
    <row r="3903" spans="1:3" ht="13.2" x14ac:dyDescent="0.25">
      <c r="A3903" s="45" t="s">
        <v>3968</v>
      </c>
      <c r="B3903" s="45" t="s">
        <v>2</v>
      </c>
      <c r="C3903" s="23">
        <v>475</v>
      </c>
    </row>
    <row r="3904" spans="1:3" ht="13.2" x14ac:dyDescent="0.25">
      <c r="A3904" s="45" t="s">
        <v>3969</v>
      </c>
      <c r="B3904" s="45" t="s">
        <v>2</v>
      </c>
      <c r="C3904" s="23">
        <v>375</v>
      </c>
    </row>
    <row r="3905" spans="1:3" ht="13.2" x14ac:dyDescent="0.25">
      <c r="A3905" s="45" t="s">
        <v>3970</v>
      </c>
      <c r="B3905" s="45" t="s">
        <v>2</v>
      </c>
      <c r="C3905" s="23">
        <v>800</v>
      </c>
    </row>
    <row r="3906" spans="1:3" ht="13.2" x14ac:dyDescent="0.25">
      <c r="A3906" s="45" t="s">
        <v>3971</v>
      </c>
      <c r="B3906" s="45" t="s">
        <v>2</v>
      </c>
      <c r="C3906" s="23">
        <v>150</v>
      </c>
    </row>
    <row r="3907" spans="1:3" ht="13.2" x14ac:dyDescent="0.25">
      <c r="A3907" s="45" t="s">
        <v>3972</v>
      </c>
      <c r="B3907" s="45" t="s">
        <v>2</v>
      </c>
      <c r="C3907" s="23">
        <v>400</v>
      </c>
    </row>
    <row r="3908" spans="1:3" ht="13.2" x14ac:dyDescent="0.25">
      <c r="A3908" s="45" t="s">
        <v>3973</v>
      </c>
      <c r="B3908" s="45" t="s">
        <v>2</v>
      </c>
      <c r="C3908" s="23">
        <v>150</v>
      </c>
    </row>
    <row r="3909" spans="1:3" ht="13.2" x14ac:dyDescent="0.25">
      <c r="A3909" s="45" t="s">
        <v>3974</v>
      </c>
      <c r="B3909" s="45" t="s">
        <v>2</v>
      </c>
      <c r="C3909" s="23">
        <v>300</v>
      </c>
    </row>
    <row r="3910" spans="1:3" ht="13.2" x14ac:dyDescent="0.25">
      <c r="A3910" s="45" t="s">
        <v>3975</v>
      </c>
      <c r="B3910" s="45" t="s">
        <v>2</v>
      </c>
      <c r="C3910" s="23">
        <v>275</v>
      </c>
    </row>
    <row r="3911" spans="1:3" ht="13.2" x14ac:dyDescent="0.25">
      <c r="A3911" s="45" t="s">
        <v>3976</v>
      </c>
      <c r="B3911" s="45" t="s">
        <v>2</v>
      </c>
      <c r="C3911" s="23">
        <v>225</v>
      </c>
    </row>
    <row r="3912" spans="1:3" ht="13.2" x14ac:dyDescent="0.25">
      <c r="A3912" s="45" t="s">
        <v>3977</v>
      </c>
      <c r="B3912" s="45" t="s">
        <v>2</v>
      </c>
      <c r="C3912" s="23">
        <v>300</v>
      </c>
    </row>
    <row r="3913" spans="1:3" ht="13.2" x14ac:dyDescent="0.25">
      <c r="A3913" s="45" t="s">
        <v>3978</v>
      </c>
      <c r="B3913" s="45" t="s">
        <v>2</v>
      </c>
      <c r="C3913" s="23">
        <v>600</v>
      </c>
    </row>
    <row r="3914" spans="1:3" ht="13.2" x14ac:dyDescent="0.25">
      <c r="A3914" s="45" t="s">
        <v>3979</v>
      </c>
      <c r="B3914" s="45" t="s">
        <v>2</v>
      </c>
      <c r="C3914" s="23">
        <v>350</v>
      </c>
    </row>
    <row r="3915" spans="1:3" ht="13.2" x14ac:dyDescent="0.25">
      <c r="A3915" s="45" t="s">
        <v>3980</v>
      </c>
      <c r="B3915" s="45" t="s">
        <v>2</v>
      </c>
      <c r="C3915" s="23">
        <v>425</v>
      </c>
    </row>
    <row r="3916" spans="1:3" ht="13.2" x14ac:dyDescent="0.25">
      <c r="A3916" s="45" t="s">
        <v>3981</v>
      </c>
      <c r="B3916" s="45" t="s">
        <v>2</v>
      </c>
      <c r="C3916" s="23">
        <v>475</v>
      </c>
    </row>
    <row r="3917" spans="1:3" ht="13.2" x14ac:dyDescent="0.25">
      <c r="A3917" s="45" t="s">
        <v>3982</v>
      </c>
      <c r="B3917" s="45" t="s">
        <v>2</v>
      </c>
      <c r="C3917" s="23">
        <v>150</v>
      </c>
    </row>
    <row r="3918" spans="1:3" ht="13.2" x14ac:dyDescent="0.25">
      <c r="A3918" s="45" t="s">
        <v>3983</v>
      </c>
      <c r="B3918" s="45" t="s">
        <v>2</v>
      </c>
      <c r="C3918" s="23">
        <v>275</v>
      </c>
    </row>
    <row r="3919" spans="1:3" ht="13.2" x14ac:dyDescent="0.25">
      <c r="A3919" s="45" t="s">
        <v>3984</v>
      </c>
      <c r="B3919" s="45" t="s">
        <v>2</v>
      </c>
      <c r="C3919" s="23">
        <v>450</v>
      </c>
    </row>
    <row r="3920" spans="1:3" ht="13.2" x14ac:dyDescent="0.25">
      <c r="A3920" s="45" t="s">
        <v>3985</v>
      </c>
      <c r="B3920" s="45" t="s">
        <v>2</v>
      </c>
      <c r="C3920" s="23">
        <v>200</v>
      </c>
    </row>
    <row r="3921" spans="1:3" ht="13.2" x14ac:dyDescent="0.25">
      <c r="A3921" s="45" t="s">
        <v>3986</v>
      </c>
      <c r="B3921" s="45" t="s">
        <v>2</v>
      </c>
      <c r="C3921" s="23">
        <v>325</v>
      </c>
    </row>
    <row r="3922" spans="1:3" ht="13.2" x14ac:dyDescent="0.25">
      <c r="A3922" s="45" t="s">
        <v>3987</v>
      </c>
      <c r="B3922" s="45" t="s">
        <v>2</v>
      </c>
      <c r="C3922" s="23">
        <v>300</v>
      </c>
    </row>
    <row r="3923" spans="1:3" ht="13.2" x14ac:dyDescent="0.25">
      <c r="A3923" s="45" t="s">
        <v>3988</v>
      </c>
      <c r="B3923" s="45" t="s">
        <v>2</v>
      </c>
      <c r="C3923" s="23">
        <v>200</v>
      </c>
    </row>
    <row r="3924" spans="1:3" ht="13.2" x14ac:dyDescent="0.25">
      <c r="A3924" s="45" t="s">
        <v>3989</v>
      </c>
      <c r="B3924" s="45" t="s">
        <v>2</v>
      </c>
      <c r="C3924" s="23">
        <v>150</v>
      </c>
    </row>
    <row r="3925" spans="1:3" ht="13.2" x14ac:dyDescent="0.25">
      <c r="A3925" s="45" t="s">
        <v>3990</v>
      </c>
      <c r="B3925" s="45" t="s">
        <v>2</v>
      </c>
      <c r="C3925" s="23">
        <v>275</v>
      </c>
    </row>
    <row r="3926" spans="1:3" ht="13.2" x14ac:dyDescent="0.25">
      <c r="A3926" s="45" t="s">
        <v>3991</v>
      </c>
      <c r="B3926" s="45" t="s">
        <v>2</v>
      </c>
      <c r="C3926" s="23">
        <v>300</v>
      </c>
    </row>
    <row r="3927" spans="1:3" ht="13.2" x14ac:dyDescent="0.25">
      <c r="A3927" s="45" t="s">
        <v>3992</v>
      </c>
      <c r="B3927" s="45" t="s">
        <v>2</v>
      </c>
      <c r="C3927" s="23">
        <v>150</v>
      </c>
    </row>
    <row r="3928" spans="1:3" ht="13.2" x14ac:dyDescent="0.25">
      <c r="A3928" s="45" t="s">
        <v>3993</v>
      </c>
      <c r="B3928" s="45" t="s">
        <v>2</v>
      </c>
      <c r="C3928" s="23">
        <v>250</v>
      </c>
    </row>
    <row r="3929" spans="1:3" ht="13.2" x14ac:dyDescent="0.25">
      <c r="A3929" s="45" t="s">
        <v>3994</v>
      </c>
      <c r="B3929" s="45" t="s">
        <v>2</v>
      </c>
      <c r="C3929" s="23">
        <v>150</v>
      </c>
    </row>
    <row r="3930" spans="1:3" ht="13.2" x14ac:dyDescent="0.25">
      <c r="A3930" s="45" t="s">
        <v>3995</v>
      </c>
      <c r="B3930" s="45" t="s">
        <v>2</v>
      </c>
      <c r="C3930" s="23">
        <v>150</v>
      </c>
    </row>
    <row r="3931" spans="1:3" ht="13.2" x14ac:dyDescent="0.25">
      <c r="A3931" s="45" t="s">
        <v>3996</v>
      </c>
      <c r="B3931" s="45" t="s">
        <v>2</v>
      </c>
      <c r="C3931" s="23">
        <v>225</v>
      </c>
    </row>
    <row r="3932" spans="1:3" ht="13.2" x14ac:dyDescent="0.25">
      <c r="A3932" s="45" t="s">
        <v>3997</v>
      </c>
      <c r="B3932" s="45" t="s">
        <v>2</v>
      </c>
      <c r="C3932" s="23">
        <v>250</v>
      </c>
    </row>
    <row r="3933" spans="1:3" ht="13.2" x14ac:dyDescent="0.25">
      <c r="A3933" s="45" t="s">
        <v>3998</v>
      </c>
      <c r="B3933" s="45" t="s">
        <v>2</v>
      </c>
      <c r="C3933" s="23">
        <v>225</v>
      </c>
    </row>
    <row r="3934" spans="1:3" ht="13.2" x14ac:dyDescent="0.25">
      <c r="A3934" s="45" t="s">
        <v>3999</v>
      </c>
      <c r="B3934" s="45" t="s">
        <v>2</v>
      </c>
      <c r="C3934" s="23">
        <v>825</v>
      </c>
    </row>
    <row r="3935" spans="1:3" ht="13.2" x14ac:dyDescent="0.25">
      <c r="A3935" s="45" t="s">
        <v>4000</v>
      </c>
      <c r="B3935" s="45" t="s">
        <v>2</v>
      </c>
      <c r="C3935" s="23">
        <v>400</v>
      </c>
    </row>
    <row r="3936" spans="1:3" ht="13.2" x14ac:dyDescent="0.25">
      <c r="A3936" s="45" t="s">
        <v>4001</v>
      </c>
      <c r="B3936" s="45" t="s">
        <v>2</v>
      </c>
      <c r="C3936" s="23">
        <v>250</v>
      </c>
    </row>
    <row r="3937" spans="1:3" ht="13.2" x14ac:dyDescent="0.25">
      <c r="A3937" s="45" t="s">
        <v>4002</v>
      </c>
      <c r="B3937" s="45" t="s">
        <v>2</v>
      </c>
      <c r="C3937" s="23">
        <v>200</v>
      </c>
    </row>
    <row r="3938" spans="1:3" ht="13.2" x14ac:dyDescent="0.25">
      <c r="A3938" s="45" t="s">
        <v>4003</v>
      </c>
      <c r="B3938" s="45" t="s">
        <v>2</v>
      </c>
      <c r="C3938" s="23">
        <v>200</v>
      </c>
    </row>
    <row r="3939" spans="1:3" ht="13.2" x14ac:dyDescent="0.25">
      <c r="A3939" s="45" t="s">
        <v>4004</v>
      </c>
      <c r="B3939" s="45" t="s">
        <v>2</v>
      </c>
      <c r="C3939" s="23">
        <v>200</v>
      </c>
    </row>
    <row r="3940" spans="1:3" ht="13.2" x14ac:dyDescent="0.25">
      <c r="A3940" s="45" t="s">
        <v>4005</v>
      </c>
      <c r="B3940" s="45" t="s">
        <v>2</v>
      </c>
      <c r="C3940" s="23">
        <v>250</v>
      </c>
    </row>
    <row r="3941" spans="1:3" ht="13.2" x14ac:dyDescent="0.25">
      <c r="A3941" s="45" t="s">
        <v>4006</v>
      </c>
      <c r="B3941" s="45" t="s">
        <v>2</v>
      </c>
      <c r="C3941" s="23">
        <v>250</v>
      </c>
    </row>
    <row r="3942" spans="1:3" ht="13.2" x14ac:dyDescent="0.25">
      <c r="A3942" s="45" t="s">
        <v>4007</v>
      </c>
      <c r="B3942" s="45" t="s">
        <v>2</v>
      </c>
      <c r="C3942" s="23">
        <v>150</v>
      </c>
    </row>
    <row r="3943" spans="1:3" ht="13.2" x14ac:dyDescent="0.25">
      <c r="A3943" s="45" t="s">
        <v>4008</v>
      </c>
      <c r="B3943" s="45" t="s">
        <v>2</v>
      </c>
      <c r="C3943" s="23">
        <v>450</v>
      </c>
    </row>
    <row r="3944" spans="1:3" ht="13.2" x14ac:dyDescent="0.25">
      <c r="A3944" s="45" t="s">
        <v>4009</v>
      </c>
      <c r="B3944" s="45" t="s">
        <v>2</v>
      </c>
      <c r="C3944" s="23">
        <v>525</v>
      </c>
    </row>
    <row r="3945" spans="1:3" ht="13.2" x14ac:dyDescent="0.25">
      <c r="A3945" s="45" t="s">
        <v>4010</v>
      </c>
      <c r="B3945" s="45" t="s">
        <v>2</v>
      </c>
      <c r="C3945" s="23">
        <v>275</v>
      </c>
    </row>
    <row r="3946" spans="1:3" ht="13.2" x14ac:dyDescent="0.25">
      <c r="A3946" s="45" t="s">
        <v>4011</v>
      </c>
      <c r="B3946" s="45" t="s">
        <v>2</v>
      </c>
      <c r="C3946" s="23">
        <v>150</v>
      </c>
    </row>
    <row r="3947" spans="1:3" ht="13.2" x14ac:dyDescent="0.25">
      <c r="A3947" s="45" t="s">
        <v>4012</v>
      </c>
      <c r="B3947" s="45" t="s">
        <v>2</v>
      </c>
      <c r="C3947" s="23">
        <v>250</v>
      </c>
    </row>
    <row r="3948" spans="1:3" ht="13.2" x14ac:dyDescent="0.25">
      <c r="A3948" s="45" t="s">
        <v>4013</v>
      </c>
      <c r="B3948" s="45" t="s">
        <v>2</v>
      </c>
      <c r="C3948" s="23">
        <v>400</v>
      </c>
    </row>
    <row r="3949" spans="1:3" ht="13.2" x14ac:dyDescent="0.25">
      <c r="A3949" s="45" t="s">
        <v>4014</v>
      </c>
      <c r="B3949" s="45" t="s">
        <v>2</v>
      </c>
      <c r="C3949" s="23">
        <v>300</v>
      </c>
    </row>
    <row r="3950" spans="1:3" ht="13.2" x14ac:dyDescent="0.25">
      <c r="A3950" s="45" t="s">
        <v>4015</v>
      </c>
      <c r="B3950" s="45" t="s">
        <v>2</v>
      </c>
      <c r="C3950" s="23">
        <v>150</v>
      </c>
    </row>
    <row r="3951" spans="1:3" ht="13.2" x14ac:dyDescent="0.25">
      <c r="A3951" s="45" t="s">
        <v>4016</v>
      </c>
      <c r="B3951" s="45" t="s">
        <v>2</v>
      </c>
      <c r="C3951" s="23">
        <v>250</v>
      </c>
    </row>
    <row r="3952" spans="1:3" ht="13.2" x14ac:dyDescent="0.25">
      <c r="A3952" s="45" t="s">
        <v>4017</v>
      </c>
      <c r="B3952" s="45" t="s">
        <v>2</v>
      </c>
      <c r="C3952" s="23">
        <v>200</v>
      </c>
    </row>
    <row r="3953" spans="1:3" ht="13.2" x14ac:dyDescent="0.25">
      <c r="A3953" s="45" t="s">
        <v>4018</v>
      </c>
      <c r="B3953" s="45" t="s">
        <v>3</v>
      </c>
      <c r="C3953" s="23">
        <v>700</v>
      </c>
    </row>
    <row r="3954" spans="1:3" ht="13.2" x14ac:dyDescent="0.25">
      <c r="A3954" s="45" t="s">
        <v>4019</v>
      </c>
      <c r="B3954" s="45" t="s">
        <v>3</v>
      </c>
      <c r="C3954" s="23">
        <v>950</v>
      </c>
    </row>
    <row r="3955" spans="1:3" ht="13.2" x14ac:dyDescent="0.25">
      <c r="A3955" s="45" t="s">
        <v>4020</v>
      </c>
      <c r="B3955" s="45" t="s">
        <v>3</v>
      </c>
      <c r="C3955" s="23">
        <v>675</v>
      </c>
    </row>
    <row r="3956" spans="1:3" ht="13.2" x14ac:dyDescent="0.25">
      <c r="A3956" s="45" t="s">
        <v>4021</v>
      </c>
      <c r="B3956" s="45" t="s">
        <v>3</v>
      </c>
      <c r="C3956" s="23">
        <v>350</v>
      </c>
    </row>
    <row r="3957" spans="1:3" ht="13.2" x14ac:dyDescent="0.25">
      <c r="A3957" s="45" t="s">
        <v>4022</v>
      </c>
      <c r="B3957" s="45" t="s">
        <v>3</v>
      </c>
      <c r="C3957" s="23">
        <v>550</v>
      </c>
    </row>
    <row r="3958" spans="1:3" ht="13.2" x14ac:dyDescent="0.25">
      <c r="A3958" s="45" t="s">
        <v>4023</v>
      </c>
      <c r="B3958" s="45" t="s">
        <v>3</v>
      </c>
      <c r="C3958" s="23">
        <v>1075</v>
      </c>
    </row>
    <row r="3959" spans="1:3" ht="13.2" x14ac:dyDescent="0.25">
      <c r="A3959" s="45" t="s">
        <v>4024</v>
      </c>
      <c r="B3959" s="45" t="s">
        <v>3</v>
      </c>
      <c r="C3959" s="23">
        <v>1025</v>
      </c>
    </row>
    <row r="3960" spans="1:3" ht="13.2" x14ac:dyDescent="0.25">
      <c r="A3960" s="45" t="s">
        <v>4025</v>
      </c>
      <c r="B3960" s="45" t="s">
        <v>3</v>
      </c>
      <c r="C3960" s="23">
        <v>250</v>
      </c>
    </row>
    <row r="3961" spans="1:3" ht="13.2" x14ac:dyDescent="0.25">
      <c r="A3961" s="45" t="s">
        <v>4026</v>
      </c>
      <c r="B3961" s="45" t="s">
        <v>3</v>
      </c>
      <c r="C3961" s="23">
        <v>725</v>
      </c>
    </row>
    <row r="3962" spans="1:3" ht="13.2" x14ac:dyDescent="0.25">
      <c r="A3962" s="45" t="s">
        <v>4027</v>
      </c>
      <c r="B3962" s="45" t="s">
        <v>3</v>
      </c>
      <c r="C3962" s="23">
        <v>350</v>
      </c>
    </row>
    <row r="3963" spans="1:3" ht="13.2" x14ac:dyDescent="0.25">
      <c r="A3963" s="45" t="s">
        <v>4028</v>
      </c>
      <c r="B3963" s="45" t="s">
        <v>3</v>
      </c>
      <c r="C3963" s="23">
        <v>550</v>
      </c>
    </row>
    <row r="3964" spans="1:3" ht="13.2" x14ac:dyDescent="0.25">
      <c r="A3964" s="45" t="s">
        <v>4029</v>
      </c>
      <c r="B3964" s="45" t="s">
        <v>3</v>
      </c>
      <c r="C3964" s="23">
        <v>525</v>
      </c>
    </row>
    <row r="3965" spans="1:3" ht="13.2" x14ac:dyDescent="0.25">
      <c r="A3965" s="45" t="s">
        <v>4030</v>
      </c>
      <c r="B3965" s="45" t="s">
        <v>3</v>
      </c>
      <c r="C3965" s="23">
        <v>425</v>
      </c>
    </row>
    <row r="3966" spans="1:3" ht="13.2" x14ac:dyDescent="0.25">
      <c r="A3966" s="45" t="s">
        <v>4031</v>
      </c>
      <c r="B3966" s="45" t="s">
        <v>3</v>
      </c>
      <c r="C3966" s="23">
        <v>500</v>
      </c>
    </row>
    <row r="3967" spans="1:3" ht="13.2" x14ac:dyDescent="0.25">
      <c r="A3967" s="45" t="s">
        <v>4032</v>
      </c>
      <c r="B3967" s="45" t="s">
        <v>3</v>
      </c>
      <c r="C3967" s="23">
        <v>1000</v>
      </c>
    </row>
    <row r="3968" spans="1:3" ht="13.2" x14ac:dyDescent="0.25">
      <c r="A3968" s="45" t="s">
        <v>4033</v>
      </c>
      <c r="B3968" s="45" t="s">
        <v>3</v>
      </c>
      <c r="C3968" s="23">
        <v>1200</v>
      </c>
    </row>
    <row r="3969" spans="1:3" ht="13.2" x14ac:dyDescent="0.25">
      <c r="A3969" s="45" t="s">
        <v>4034</v>
      </c>
      <c r="B3969" s="45" t="s">
        <v>3</v>
      </c>
      <c r="C3969" s="23">
        <v>700</v>
      </c>
    </row>
    <row r="3970" spans="1:3" ht="13.2" x14ac:dyDescent="0.25">
      <c r="A3970" s="45" t="s">
        <v>4035</v>
      </c>
      <c r="B3970" s="45" t="s">
        <v>3</v>
      </c>
      <c r="C3970" s="23">
        <v>1100</v>
      </c>
    </row>
    <row r="3971" spans="1:3" ht="13.2" x14ac:dyDescent="0.25">
      <c r="A3971" s="45" t="s">
        <v>4036</v>
      </c>
      <c r="B3971" s="45" t="s">
        <v>3</v>
      </c>
      <c r="C3971" s="23">
        <v>475</v>
      </c>
    </row>
    <row r="3972" spans="1:3" ht="13.2" x14ac:dyDescent="0.25">
      <c r="A3972" s="45" t="s">
        <v>4037</v>
      </c>
      <c r="B3972" s="45" t="s">
        <v>3</v>
      </c>
      <c r="C3972" s="23">
        <v>425</v>
      </c>
    </row>
    <row r="3973" spans="1:3" ht="13.2" x14ac:dyDescent="0.25">
      <c r="A3973" s="45" t="s">
        <v>4038</v>
      </c>
      <c r="B3973" s="45" t="s">
        <v>3</v>
      </c>
      <c r="C3973" s="23">
        <v>400</v>
      </c>
    </row>
    <row r="3974" spans="1:3" ht="13.2" x14ac:dyDescent="0.25">
      <c r="A3974" s="45" t="s">
        <v>4039</v>
      </c>
      <c r="B3974" s="45" t="s">
        <v>3</v>
      </c>
      <c r="C3974" s="23">
        <v>400</v>
      </c>
    </row>
    <row r="3975" spans="1:3" ht="13.2" x14ac:dyDescent="0.25">
      <c r="A3975" s="45" t="s">
        <v>4040</v>
      </c>
      <c r="B3975" s="45" t="s">
        <v>3</v>
      </c>
      <c r="C3975" s="23">
        <v>250</v>
      </c>
    </row>
    <row r="3976" spans="1:3" ht="13.2" x14ac:dyDescent="0.25">
      <c r="A3976" s="45" t="s">
        <v>4041</v>
      </c>
      <c r="B3976" s="45" t="s">
        <v>3</v>
      </c>
      <c r="C3976" s="23">
        <v>725</v>
      </c>
    </row>
    <row r="3977" spans="1:3" ht="13.2" x14ac:dyDescent="0.25">
      <c r="A3977" s="45" t="s">
        <v>4042</v>
      </c>
      <c r="B3977" s="45" t="s">
        <v>3</v>
      </c>
      <c r="C3977" s="23">
        <v>875</v>
      </c>
    </row>
    <row r="3978" spans="1:3" ht="13.2" x14ac:dyDescent="0.25">
      <c r="A3978" s="45" t="s">
        <v>4043</v>
      </c>
      <c r="B3978" s="45" t="s">
        <v>3</v>
      </c>
      <c r="C3978" s="23">
        <v>250</v>
      </c>
    </row>
    <row r="3979" spans="1:3" ht="13.2" x14ac:dyDescent="0.25">
      <c r="A3979" s="45" t="s">
        <v>4044</v>
      </c>
      <c r="B3979" s="45" t="s">
        <v>3</v>
      </c>
      <c r="C3979" s="23">
        <v>400</v>
      </c>
    </row>
    <row r="3980" spans="1:3" ht="13.2" x14ac:dyDescent="0.25">
      <c r="A3980" s="45" t="s">
        <v>4045</v>
      </c>
      <c r="B3980" s="45" t="s">
        <v>3</v>
      </c>
      <c r="C3980" s="23">
        <v>525</v>
      </c>
    </row>
    <row r="3981" spans="1:3" ht="13.2" x14ac:dyDescent="0.25">
      <c r="A3981" s="45" t="s">
        <v>4046</v>
      </c>
      <c r="B3981" s="45" t="s">
        <v>3</v>
      </c>
      <c r="C3981" s="23">
        <v>650</v>
      </c>
    </row>
    <row r="3982" spans="1:3" ht="13.2" x14ac:dyDescent="0.25">
      <c r="A3982" s="45" t="s">
        <v>4047</v>
      </c>
      <c r="B3982" s="45" t="s">
        <v>3</v>
      </c>
      <c r="C3982" s="23">
        <v>600</v>
      </c>
    </row>
    <row r="3983" spans="1:3" ht="13.2" x14ac:dyDescent="0.25">
      <c r="A3983" s="45" t="s">
        <v>4048</v>
      </c>
      <c r="B3983" s="45" t="s">
        <v>3</v>
      </c>
      <c r="C3983" s="23">
        <v>400</v>
      </c>
    </row>
    <row r="3984" spans="1:3" ht="13.2" x14ac:dyDescent="0.25">
      <c r="A3984" s="45" t="s">
        <v>4049</v>
      </c>
      <c r="B3984" s="45" t="s">
        <v>3</v>
      </c>
      <c r="C3984" s="23">
        <v>1100</v>
      </c>
    </row>
    <row r="3985" spans="1:3" ht="13.2" x14ac:dyDescent="0.25">
      <c r="A3985" s="45" t="s">
        <v>4050</v>
      </c>
      <c r="B3985" s="45" t="s">
        <v>3</v>
      </c>
      <c r="C3985" s="23">
        <v>575</v>
      </c>
    </row>
    <row r="3986" spans="1:3" ht="13.2" x14ac:dyDescent="0.25">
      <c r="A3986" s="45" t="s">
        <v>4051</v>
      </c>
      <c r="B3986" s="45" t="s">
        <v>3</v>
      </c>
      <c r="C3986" s="23">
        <v>525</v>
      </c>
    </row>
    <row r="3987" spans="1:3" ht="13.2" x14ac:dyDescent="0.25">
      <c r="A3987" s="45" t="s">
        <v>4052</v>
      </c>
      <c r="B3987" s="45" t="s">
        <v>3</v>
      </c>
      <c r="C3987" s="23">
        <v>475</v>
      </c>
    </row>
    <row r="3988" spans="1:3" ht="13.2" x14ac:dyDescent="0.25">
      <c r="A3988" s="45" t="s">
        <v>4053</v>
      </c>
      <c r="B3988" s="45" t="s">
        <v>3</v>
      </c>
      <c r="C3988" s="23">
        <v>250</v>
      </c>
    </row>
    <row r="3989" spans="1:3" ht="13.2" x14ac:dyDescent="0.25">
      <c r="A3989" s="45" t="s">
        <v>4054</v>
      </c>
      <c r="B3989" s="45" t="s">
        <v>3</v>
      </c>
      <c r="C3989" s="23">
        <v>375</v>
      </c>
    </row>
    <row r="3990" spans="1:3" ht="13.2" x14ac:dyDescent="0.25">
      <c r="A3990" s="45" t="s">
        <v>4055</v>
      </c>
      <c r="B3990" s="45" t="s">
        <v>3</v>
      </c>
      <c r="C3990" s="23">
        <v>400</v>
      </c>
    </row>
    <row r="3991" spans="1:3" ht="13.2" x14ac:dyDescent="0.25">
      <c r="A3991" s="45" t="s">
        <v>4056</v>
      </c>
      <c r="B3991" s="45" t="s">
        <v>3</v>
      </c>
      <c r="C3991" s="23">
        <v>800</v>
      </c>
    </row>
    <row r="3992" spans="1:3" ht="13.2" x14ac:dyDescent="0.25">
      <c r="A3992" s="45" t="s">
        <v>4057</v>
      </c>
      <c r="B3992" s="45" t="s">
        <v>3</v>
      </c>
      <c r="C3992" s="23">
        <v>475</v>
      </c>
    </row>
    <row r="3993" spans="1:3" ht="13.2" x14ac:dyDescent="0.25">
      <c r="A3993" s="45" t="s">
        <v>4058</v>
      </c>
      <c r="B3993" s="45" t="s">
        <v>3</v>
      </c>
      <c r="C3993" s="23">
        <v>350</v>
      </c>
    </row>
    <row r="3994" spans="1:3" ht="13.2" x14ac:dyDescent="0.25">
      <c r="A3994" s="45" t="s">
        <v>4059</v>
      </c>
      <c r="B3994" s="45" t="s">
        <v>3</v>
      </c>
      <c r="C3994" s="23">
        <v>475</v>
      </c>
    </row>
    <row r="3995" spans="1:3" ht="13.2" x14ac:dyDescent="0.25">
      <c r="A3995" s="45" t="s">
        <v>4060</v>
      </c>
      <c r="B3995" s="45" t="s">
        <v>3</v>
      </c>
      <c r="C3995" s="23">
        <v>1150</v>
      </c>
    </row>
    <row r="3996" spans="1:3" ht="13.2" x14ac:dyDescent="0.25">
      <c r="A3996" s="45" t="s">
        <v>4061</v>
      </c>
      <c r="B3996" s="45" t="s">
        <v>3</v>
      </c>
      <c r="C3996" s="23">
        <v>550</v>
      </c>
    </row>
    <row r="3997" spans="1:3" ht="13.2" x14ac:dyDescent="0.25">
      <c r="A3997" s="45" t="s">
        <v>4062</v>
      </c>
      <c r="B3997" s="45" t="s">
        <v>3</v>
      </c>
      <c r="C3997" s="23">
        <v>375</v>
      </c>
    </row>
    <row r="3998" spans="1:3" ht="13.2" x14ac:dyDescent="0.25">
      <c r="A3998" s="45" t="s">
        <v>4063</v>
      </c>
      <c r="B3998" s="45" t="s">
        <v>3</v>
      </c>
      <c r="C3998" s="23">
        <v>425</v>
      </c>
    </row>
    <row r="3999" spans="1:3" ht="13.2" x14ac:dyDescent="0.25">
      <c r="A3999" s="45" t="s">
        <v>4064</v>
      </c>
      <c r="B3999" s="45" t="s">
        <v>3</v>
      </c>
      <c r="C3999" s="23">
        <v>900</v>
      </c>
    </row>
    <row r="4000" spans="1:3" ht="13.2" x14ac:dyDescent="0.25">
      <c r="A4000" s="45" t="s">
        <v>4065</v>
      </c>
      <c r="B4000" s="45" t="s">
        <v>3</v>
      </c>
      <c r="C4000" s="23">
        <v>975</v>
      </c>
    </row>
    <row r="4001" spans="1:3" ht="13.2" x14ac:dyDescent="0.25">
      <c r="A4001" s="45" t="s">
        <v>4066</v>
      </c>
      <c r="B4001" s="45" t="s">
        <v>3</v>
      </c>
      <c r="C4001" s="23">
        <v>1100</v>
      </c>
    </row>
    <row r="4002" spans="1:3" ht="13.2" x14ac:dyDescent="0.25">
      <c r="A4002" s="45" t="s">
        <v>4067</v>
      </c>
      <c r="B4002" s="45" t="s">
        <v>3</v>
      </c>
      <c r="C4002" s="23">
        <v>1200</v>
      </c>
    </row>
    <row r="4003" spans="1:3" ht="13.2" x14ac:dyDescent="0.25">
      <c r="A4003" s="45" t="s">
        <v>4068</v>
      </c>
      <c r="B4003" s="45" t="s">
        <v>3</v>
      </c>
      <c r="C4003" s="23">
        <v>525</v>
      </c>
    </row>
    <row r="4004" spans="1:3" ht="13.2" x14ac:dyDescent="0.25">
      <c r="A4004" s="45" t="s">
        <v>4069</v>
      </c>
      <c r="B4004" s="45" t="s">
        <v>3</v>
      </c>
      <c r="C4004" s="23">
        <v>725</v>
      </c>
    </row>
    <row r="4005" spans="1:3" ht="13.2" x14ac:dyDescent="0.25">
      <c r="A4005" s="45" t="s">
        <v>4070</v>
      </c>
      <c r="B4005" s="45" t="s">
        <v>3</v>
      </c>
      <c r="C4005" s="23">
        <v>375</v>
      </c>
    </row>
    <row r="4006" spans="1:3" ht="13.2" x14ac:dyDescent="0.25">
      <c r="A4006" s="45" t="s">
        <v>4071</v>
      </c>
      <c r="B4006" s="45" t="s">
        <v>3</v>
      </c>
      <c r="C4006" s="23">
        <v>800</v>
      </c>
    </row>
    <row r="4007" spans="1:3" ht="13.2" x14ac:dyDescent="0.25">
      <c r="A4007" s="45" t="s">
        <v>4072</v>
      </c>
      <c r="B4007" s="45" t="s">
        <v>3</v>
      </c>
      <c r="C4007" s="23">
        <v>975</v>
      </c>
    </row>
    <row r="4008" spans="1:3" ht="13.2" x14ac:dyDescent="0.25">
      <c r="A4008" s="45" t="s">
        <v>4073</v>
      </c>
      <c r="B4008" s="45" t="s">
        <v>3</v>
      </c>
      <c r="C4008" s="23">
        <v>875</v>
      </c>
    </row>
    <row r="4009" spans="1:3" ht="13.2" x14ac:dyDescent="0.25">
      <c r="A4009" s="45" t="s">
        <v>4074</v>
      </c>
      <c r="B4009" s="45" t="s">
        <v>3</v>
      </c>
      <c r="C4009" s="23">
        <v>800</v>
      </c>
    </row>
    <row r="4010" spans="1:3" ht="13.2" x14ac:dyDescent="0.25">
      <c r="A4010" s="45" t="s">
        <v>4075</v>
      </c>
      <c r="B4010" s="45" t="s">
        <v>3</v>
      </c>
      <c r="C4010" s="23">
        <v>925</v>
      </c>
    </row>
    <row r="4011" spans="1:3" ht="13.2" x14ac:dyDescent="0.25">
      <c r="A4011" s="45" t="s">
        <v>4076</v>
      </c>
      <c r="B4011" s="45" t="s">
        <v>3</v>
      </c>
      <c r="C4011" s="23">
        <v>750</v>
      </c>
    </row>
    <row r="4012" spans="1:3" ht="13.2" x14ac:dyDescent="0.25">
      <c r="A4012" s="45" t="s">
        <v>4077</v>
      </c>
      <c r="B4012" s="45" t="s">
        <v>3</v>
      </c>
      <c r="C4012" s="23">
        <v>875</v>
      </c>
    </row>
    <row r="4013" spans="1:3" ht="13.2" x14ac:dyDescent="0.25">
      <c r="A4013" s="45" t="s">
        <v>4078</v>
      </c>
      <c r="B4013" s="45" t="s">
        <v>3</v>
      </c>
      <c r="C4013" s="23">
        <v>975</v>
      </c>
    </row>
    <row r="4014" spans="1:3" ht="13.2" x14ac:dyDescent="0.25">
      <c r="A4014" s="45" t="s">
        <v>4079</v>
      </c>
      <c r="B4014" s="45" t="s">
        <v>3</v>
      </c>
      <c r="C4014" s="23">
        <v>425</v>
      </c>
    </row>
    <row r="4015" spans="1:3" ht="13.2" x14ac:dyDescent="0.25">
      <c r="A4015" s="45" t="s">
        <v>4080</v>
      </c>
      <c r="B4015" s="45" t="s">
        <v>3</v>
      </c>
      <c r="C4015" s="23">
        <v>900</v>
      </c>
    </row>
    <row r="4016" spans="1:3" ht="13.2" x14ac:dyDescent="0.25">
      <c r="A4016" s="45" t="s">
        <v>4081</v>
      </c>
      <c r="B4016" s="45" t="s">
        <v>3</v>
      </c>
      <c r="C4016" s="23">
        <v>1050</v>
      </c>
    </row>
    <row r="4017" spans="1:3" ht="13.2" x14ac:dyDescent="0.25">
      <c r="A4017" s="45" t="s">
        <v>4082</v>
      </c>
      <c r="B4017" s="45" t="s">
        <v>3</v>
      </c>
      <c r="C4017" s="23">
        <v>725</v>
      </c>
    </row>
    <row r="4018" spans="1:3" ht="13.2" x14ac:dyDescent="0.25">
      <c r="A4018" s="45" t="s">
        <v>4083</v>
      </c>
      <c r="B4018" s="45" t="s">
        <v>3</v>
      </c>
      <c r="C4018" s="23">
        <v>1100</v>
      </c>
    </row>
    <row r="4019" spans="1:3" ht="13.2" x14ac:dyDescent="0.25">
      <c r="A4019" s="45" t="s">
        <v>4084</v>
      </c>
      <c r="B4019" s="45" t="s">
        <v>3</v>
      </c>
      <c r="C4019" s="23">
        <v>450</v>
      </c>
    </row>
    <row r="4020" spans="1:3" ht="13.2" x14ac:dyDescent="0.25">
      <c r="A4020" s="45" t="s">
        <v>4085</v>
      </c>
      <c r="B4020" s="45" t="s">
        <v>3</v>
      </c>
      <c r="C4020" s="23">
        <v>750</v>
      </c>
    </row>
    <row r="4021" spans="1:3" ht="13.2" x14ac:dyDescent="0.25">
      <c r="A4021" s="45" t="s">
        <v>4086</v>
      </c>
      <c r="B4021" s="45" t="s">
        <v>3</v>
      </c>
      <c r="C4021" s="23">
        <v>775</v>
      </c>
    </row>
    <row r="4022" spans="1:3" ht="13.2" x14ac:dyDescent="0.25">
      <c r="A4022" s="45" t="s">
        <v>4087</v>
      </c>
      <c r="B4022" s="45" t="s">
        <v>3</v>
      </c>
      <c r="C4022" s="23">
        <v>725</v>
      </c>
    </row>
    <row r="4023" spans="1:3" ht="13.2" x14ac:dyDescent="0.25">
      <c r="A4023" s="45" t="s">
        <v>4088</v>
      </c>
      <c r="B4023" s="45" t="s">
        <v>3</v>
      </c>
      <c r="C4023" s="23">
        <v>400</v>
      </c>
    </row>
    <row r="4024" spans="1:3" ht="13.2" x14ac:dyDescent="0.25">
      <c r="A4024" s="45" t="s">
        <v>4089</v>
      </c>
      <c r="B4024" s="45" t="s">
        <v>3</v>
      </c>
      <c r="C4024" s="23">
        <v>550</v>
      </c>
    </row>
    <row r="4025" spans="1:3" ht="13.2" x14ac:dyDescent="0.25">
      <c r="A4025" s="45" t="s">
        <v>4090</v>
      </c>
      <c r="B4025" s="45" t="s">
        <v>3</v>
      </c>
      <c r="C4025" s="23">
        <v>1150</v>
      </c>
    </row>
    <row r="4026" spans="1:3" ht="13.2" x14ac:dyDescent="0.25">
      <c r="A4026" s="45" t="s">
        <v>4091</v>
      </c>
      <c r="B4026" s="45" t="s">
        <v>3</v>
      </c>
      <c r="C4026" s="23">
        <v>275</v>
      </c>
    </row>
    <row r="4027" spans="1:3" ht="13.2" x14ac:dyDescent="0.25">
      <c r="A4027" s="45" t="s">
        <v>4092</v>
      </c>
      <c r="B4027" s="45" t="s">
        <v>3</v>
      </c>
      <c r="C4027" s="23">
        <v>950</v>
      </c>
    </row>
    <row r="4028" spans="1:3" ht="13.2" x14ac:dyDescent="0.25">
      <c r="A4028" s="45" t="s">
        <v>4093</v>
      </c>
      <c r="B4028" s="45" t="s">
        <v>3</v>
      </c>
      <c r="C4028" s="23">
        <v>150</v>
      </c>
    </row>
    <row r="4029" spans="1:3" ht="13.2" x14ac:dyDescent="0.25">
      <c r="A4029" s="45" t="s">
        <v>4094</v>
      </c>
      <c r="B4029" s="45" t="s">
        <v>3</v>
      </c>
      <c r="C4029" s="23">
        <v>1175</v>
      </c>
    </row>
    <row r="4030" spans="1:3" ht="13.2" x14ac:dyDescent="0.25">
      <c r="A4030" s="45" t="s">
        <v>4095</v>
      </c>
      <c r="B4030" s="45" t="s">
        <v>3</v>
      </c>
      <c r="C4030" s="23">
        <v>525</v>
      </c>
    </row>
    <row r="4031" spans="1:3" ht="13.2" x14ac:dyDescent="0.25">
      <c r="A4031" s="45" t="s">
        <v>4096</v>
      </c>
      <c r="B4031" s="45" t="s">
        <v>3</v>
      </c>
      <c r="C4031" s="23">
        <v>925</v>
      </c>
    </row>
    <row r="4032" spans="1:3" ht="13.2" x14ac:dyDescent="0.25">
      <c r="A4032" s="45" t="s">
        <v>4097</v>
      </c>
      <c r="B4032" s="45" t="s">
        <v>3</v>
      </c>
      <c r="C4032" s="23">
        <v>300</v>
      </c>
    </row>
    <row r="4033" spans="1:3" ht="13.2" x14ac:dyDescent="0.25">
      <c r="A4033" s="45" t="s">
        <v>4098</v>
      </c>
      <c r="B4033" s="45" t="s">
        <v>3</v>
      </c>
      <c r="C4033" s="23">
        <v>475</v>
      </c>
    </row>
    <row r="4034" spans="1:3" ht="13.2" x14ac:dyDescent="0.25">
      <c r="A4034" s="45" t="s">
        <v>4099</v>
      </c>
      <c r="B4034" s="45" t="s">
        <v>3</v>
      </c>
      <c r="C4034" s="23">
        <v>450</v>
      </c>
    </row>
    <row r="4035" spans="1:3" ht="13.2" x14ac:dyDescent="0.25">
      <c r="A4035" s="45" t="s">
        <v>4100</v>
      </c>
      <c r="B4035" s="45" t="s">
        <v>3</v>
      </c>
      <c r="C4035" s="23">
        <v>275</v>
      </c>
    </row>
    <row r="4036" spans="1:3" ht="13.2" x14ac:dyDescent="0.25">
      <c r="A4036" s="45" t="s">
        <v>4101</v>
      </c>
      <c r="B4036" s="45" t="s">
        <v>3</v>
      </c>
      <c r="C4036" s="23">
        <v>150</v>
      </c>
    </row>
    <row r="4037" spans="1:3" ht="13.2" x14ac:dyDescent="0.25">
      <c r="A4037" s="45" t="s">
        <v>4102</v>
      </c>
      <c r="B4037" s="45" t="s">
        <v>3</v>
      </c>
      <c r="C4037" s="23">
        <v>275</v>
      </c>
    </row>
    <row r="4038" spans="1:3" ht="13.2" x14ac:dyDescent="0.25">
      <c r="A4038" s="45" t="s">
        <v>4103</v>
      </c>
      <c r="B4038" s="45" t="s">
        <v>3</v>
      </c>
      <c r="C4038" s="23">
        <v>150</v>
      </c>
    </row>
    <row r="4039" spans="1:3" ht="13.2" x14ac:dyDescent="0.25">
      <c r="A4039" s="45" t="s">
        <v>4104</v>
      </c>
      <c r="B4039" s="45" t="s">
        <v>3</v>
      </c>
      <c r="C4039" s="23">
        <v>650</v>
      </c>
    </row>
    <row r="4040" spans="1:3" ht="13.2" x14ac:dyDescent="0.25">
      <c r="A4040" s="45" t="s">
        <v>4105</v>
      </c>
      <c r="B4040" s="45" t="s">
        <v>3</v>
      </c>
      <c r="C4040" s="23">
        <v>400</v>
      </c>
    </row>
    <row r="4041" spans="1:3" ht="13.2" x14ac:dyDescent="0.25">
      <c r="A4041" s="45" t="s">
        <v>4106</v>
      </c>
      <c r="B4041" s="45" t="s">
        <v>3</v>
      </c>
      <c r="C4041" s="23">
        <v>925</v>
      </c>
    </row>
    <row r="4042" spans="1:3" ht="13.2" x14ac:dyDescent="0.25">
      <c r="A4042" s="45" t="s">
        <v>4107</v>
      </c>
      <c r="B4042" s="45" t="s">
        <v>3</v>
      </c>
      <c r="C4042" s="23">
        <v>625</v>
      </c>
    </row>
    <row r="4043" spans="1:3" ht="13.2" x14ac:dyDescent="0.25">
      <c r="A4043" s="45" t="s">
        <v>4108</v>
      </c>
      <c r="B4043" s="45" t="s">
        <v>3</v>
      </c>
      <c r="C4043" s="23">
        <v>275</v>
      </c>
    </row>
    <row r="4044" spans="1:3" ht="13.2" x14ac:dyDescent="0.25">
      <c r="A4044" s="45" t="s">
        <v>4109</v>
      </c>
      <c r="B4044" s="45" t="s">
        <v>3</v>
      </c>
      <c r="C4044" s="23">
        <v>150</v>
      </c>
    </row>
    <row r="4045" spans="1:3" ht="13.2" x14ac:dyDescent="0.25">
      <c r="A4045" s="45" t="s">
        <v>4110</v>
      </c>
      <c r="B4045" s="45" t="s">
        <v>3</v>
      </c>
      <c r="C4045" s="23">
        <v>325</v>
      </c>
    </row>
    <row r="4046" spans="1:3" ht="13.2" x14ac:dyDescent="0.25">
      <c r="A4046" s="45" t="s">
        <v>4111</v>
      </c>
      <c r="B4046" s="45" t="s">
        <v>3</v>
      </c>
      <c r="C4046" s="23">
        <v>275</v>
      </c>
    </row>
    <row r="4047" spans="1:3" ht="13.2" x14ac:dyDescent="0.25">
      <c r="A4047" s="45" t="s">
        <v>4112</v>
      </c>
      <c r="B4047" s="45" t="s">
        <v>3</v>
      </c>
      <c r="C4047" s="23">
        <v>825</v>
      </c>
    </row>
    <row r="4048" spans="1:3" ht="13.2" x14ac:dyDescent="0.25">
      <c r="A4048" s="45" t="s">
        <v>4113</v>
      </c>
      <c r="B4048" s="45" t="s">
        <v>3</v>
      </c>
      <c r="C4048" s="23">
        <v>300</v>
      </c>
    </row>
    <row r="4049" spans="1:3" ht="13.2" x14ac:dyDescent="0.25">
      <c r="A4049" s="45" t="s">
        <v>4114</v>
      </c>
      <c r="B4049" s="45" t="s">
        <v>3</v>
      </c>
      <c r="C4049" s="23">
        <v>150</v>
      </c>
    </row>
    <row r="4050" spans="1:3" ht="13.2" x14ac:dyDescent="0.25">
      <c r="A4050" s="45" t="s">
        <v>4115</v>
      </c>
      <c r="B4050" s="45" t="s">
        <v>3</v>
      </c>
      <c r="C4050" s="23">
        <v>575</v>
      </c>
    </row>
    <row r="4051" spans="1:3" ht="13.2" x14ac:dyDescent="0.25">
      <c r="A4051" s="45" t="s">
        <v>4116</v>
      </c>
      <c r="B4051" s="45" t="s">
        <v>3</v>
      </c>
      <c r="C4051" s="23">
        <v>400</v>
      </c>
    </row>
    <row r="4052" spans="1:3" ht="13.2" x14ac:dyDescent="0.25">
      <c r="A4052" s="45" t="s">
        <v>4117</v>
      </c>
      <c r="B4052" s="45" t="s">
        <v>3</v>
      </c>
      <c r="C4052" s="23">
        <v>475</v>
      </c>
    </row>
    <row r="4053" spans="1:3" ht="13.2" x14ac:dyDescent="0.25">
      <c r="A4053" s="45" t="s">
        <v>4118</v>
      </c>
      <c r="B4053" s="45" t="s">
        <v>3</v>
      </c>
      <c r="C4053" s="23">
        <v>250</v>
      </c>
    </row>
    <row r="4054" spans="1:3" ht="13.2" x14ac:dyDescent="0.25">
      <c r="A4054" s="45" t="s">
        <v>4119</v>
      </c>
      <c r="B4054" s="45" t="s">
        <v>3</v>
      </c>
      <c r="C4054" s="23">
        <v>150</v>
      </c>
    </row>
    <row r="4055" spans="1:3" ht="13.2" x14ac:dyDescent="0.25">
      <c r="A4055" s="45" t="s">
        <v>4120</v>
      </c>
      <c r="B4055" s="45" t="s">
        <v>3</v>
      </c>
      <c r="C4055" s="23">
        <v>250</v>
      </c>
    </row>
    <row r="4056" spans="1:3" ht="13.2" x14ac:dyDescent="0.25">
      <c r="A4056" s="45" t="s">
        <v>4121</v>
      </c>
      <c r="B4056" s="45" t="s">
        <v>3</v>
      </c>
      <c r="C4056" s="23">
        <v>300</v>
      </c>
    </row>
    <row r="4057" spans="1:3" ht="13.2" x14ac:dyDescent="0.25">
      <c r="A4057" s="45" t="s">
        <v>4122</v>
      </c>
      <c r="B4057" s="45" t="s">
        <v>3</v>
      </c>
      <c r="C4057" s="23">
        <v>400</v>
      </c>
    </row>
    <row r="4058" spans="1:3" ht="13.2" x14ac:dyDescent="0.25">
      <c r="A4058" s="45" t="s">
        <v>4123</v>
      </c>
      <c r="B4058" s="45" t="s">
        <v>3</v>
      </c>
      <c r="C4058" s="23">
        <v>325</v>
      </c>
    </row>
    <row r="4059" spans="1:3" ht="13.2" x14ac:dyDescent="0.25">
      <c r="A4059" s="45" t="s">
        <v>4124</v>
      </c>
      <c r="B4059" s="45" t="s">
        <v>3</v>
      </c>
      <c r="C4059" s="23">
        <v>150</v>
      </c>
    </row>
    <row r="4060" spans="1:3" ht="13.2" x14ac:dyDescent="0.25">
      <c r="A4060" s="45" t="s">
        <v>4125</v>
      </c>
      <c r="B4060" s="45" t="s">
        <v>3</v>
      </c>
      <c r="C4060" s="23">
        <v>225</v>
      </c>
    </row>
    <row r="4061" spans="1:3" ht="13.2" x14ac:dyDescent="0.25">
      <c r="A4061" s="45" t="s">
        <v>4126</v>
      </c>
      <c r="B4061" s="45" t="s">
        <v>3</v>
      </c>
      <c r="C4061" s="23">
        <v>900</v>
      </c>
    </row>
    <row r="4062" spans="1:3" ht="13.2" x14ac:dyDescent="0.25">
      <c r="A4062" s="45" t="s">
        <v>4127</v>
      </c>
      <c r="B4062" s="45" t="s">
        <v>3</v>
      </c>
      <c r="C4062" s="23">
        <v>400</v>
      </c>
    </row>
    <row r="4063" spans="1:3" ht="13.2" x14ac:dyDescent="0.25">
      <c r="A4063" s="45" t="s">
        <v>4128</v>
      </c>
      <c r="B4063" s="45" t="s">
        <v>3</v>
      </c>
      <c r="C4063" s="23">
        <v>250</v>
      </c>
    </row>
    <row r="4064" spans="1:3" ht="13.2" x14ac:dyDescent="0.25">
      <c r="A4064" s="45" t="s">
        <v>4129</v>
      </c>
      <c r="B4064" s="45" t="s">
        <v>3</v>
      </c>
      <c r="C4064" s="23">
        <v>275</v>
      </c>
    </row>
    <row r="4065" spans="1:3" ht="13.2" x14ac:dyDescent="0.25">
      <c r="A4065" s="45" t="s">
        <v>4130</v>
      </c>
      <c r="B4065" s="45" t="s">
        <v>3</v>
      </c>
      <c r="C4065" s="23">
        <v>375</v>
      </c>
    </row>
    <row r="4066" spans="1:3" ht="13.2" x14ac:dyDescent="0.25">
      <c r="A4066" s="45" t="s">
        <v>4131</v>
      </c>
      <c r="B4066" s="45" t="s">
        <v>3</v>
      </c>
      <c r="C4066" s="23">
        <v>350</v>
      </c>
    </row>
    <row r="4067" spans="1:3" ht="13.2" x14ac:dyDescent="0.25">
      <c r="A4067" s="45" t="s">
        <v>4132</v>
      </c>
      <c r="B4067" s="45" t="s">
        <v>3</v>
      </c>
      <c r="C4067" s="23">
        <v>300</v>
      </c>
    </row>
    <row r="4068" spans="1:3" ht="13.2" x14ac:dyDescent="0.25">
      <c r="A4068" s="45" t="s">
        <v>4133</v>
      </c>
      <c r="B4068" s="45" t="s">
        <v>3</v>
      </c>
      <c r="C4068" s="23">
        <v>300</v>
      </c>
    </row>
    <row r="4069" spans="1:3" ht="13.2" x14ac:dyDescent="0.25">
      <c r="A4069" s="45" t="s">
        <v>4134</v>
      </c>
      <c r="B4069" s="45" t="s">
        <v>3</v>
      </c>
      <c r="C4069" s="23">
        <v>250</v>
      </c>
    </row>
    <row r="4070" spans="1:3" ht="13.2" x14ac:dyDescent="0.25">
      <c r="A4070" s="45" t="s">
        <v>4135</v>
      </c>
      <c r="B4070" s="45" t="s">
        <v>3</v>
      </c>
      <c r="C4070" s="23">
        <v>150</v>
      </c>
    </row>
    <row r="4071" spans="1:3" ht="13.2" x14ac:dyDescent="0.25">
      <c r="A4071" s="45" t="s">
        <v>4136</v>
      </c>
      <c r="B4071" s="45" t="s">
        <v>3</v>
      </c>
      <c r="C4071" s="23">
        <v>900</v>
      </c>
    </row>
    <row r="4072" spans="1:3" ht="13.2" x14ac:dyDescent="0.25">
      <c r="A4072" s="45" t="s">
        <v>4137</v>
      </c>
      <c r="B4072" s="45" t="s">
        <v>3</v>
      </c>
      <c r="C4072" s="23">
        <v>150</v>
      </c>
    </row>
    <row r="4073" spans="1:3" ht="13.2" x14ac:dyDescent="0.25">
      <c r="A4073" s="45" t="s">
        <v>4138</v>
      </c>
      <c r="B4073" s="45" t="s">
        <v>3</v>
      </c>
      <c r="C4073" s="23">
        <v>375</v>
      </c>
    </row>
    <row r="4074" spans="1:3" ht="13.2" x14ac:dyDescent="0.25">
      <c r="A4074" s="45" t="s">
        <v>4139</v>
      </c>
      <c r="B4074" s="45" t="s">
        <v>3</v>
      </c>
      <c r="C4074" s="23">
        <v>275</v>
      </c>
    </row>
    <row r="4075" spans="1:3" ht="13.2" x14ac:dyDescent="0.25">
      <c r="A4075" s="45" t="s">
        <v>4140</v>
      </c>
      <c r="B4075" s="45" t="s">
        <v>3</v>
      </c>
      <c r="C4075" s="23">
        <v>700</v>
      </c>
    </row>
    <row r="4076" spans="1:3" ht="13.2" x14ac:dyDescent="0.25">
      <c r="A4076" s="45" t="s">
        <v>4141</v>
      </c>
      <c r="B4076" s="45" t="s">
        <v>3</v>
      </c>
      <c r="C4076" s="23">
        <v>200</v>
      </c>
    </row>
    <row r="4077" spans="1:3" ht="13.2" x14ac:dyDescent="0.25">
      <c r="A4077" s="45" t="s">
        <v>4142</v>
      </c>
      <c r="B4077" s="45" t="s">
        <v>3</v>
      </c>
      <c r="C4077" s="23">
        <v>225</v>
      </c>
    </row>
    <row r="4078" spans="1:3" ht="13.2" x14ac:dyDescent="0.25">
      <c r="A4078" s="45" t="s">
        <v>4143</v>
      </c>
      <c r="B4078" s="45" t="s">
        <v>3</v>
      </c>
      <c r="C4078" s="23">
        <v>200</v>
      </c>
    </row>
    <row r="4079" spans="1:3" ht="13.2" x14ac:dyDescent="0.25">
      <c r="A4079" s="45" t="s">
        <v>4144</v>
      </c>
      <c r="B4079" s="45" t="s">
        <v>3</v>
      </c>
      <c r="C4079" s="23">
        <v>425</v>
      </c>
    </row>
    <row r="4080" spans="1:3" ht="13.2" x14ac:dyDescent="0.25">
      <c r="A4080" s="45" t="s">
        <v>4145</v>
      </c>
      <c r="B4080" s="45" t="s">
        <v>3</v>
      </c>
      <c r="C4080" s="23">
        <v>575</v>
      </c>
    </row>
    <row r="4081" spans="1:3" ht="13.2" x14ac:dyDescent="0.25">
      <c r="A4081" s="45" t="s">
        <v>4146</v>
      </c>
      <c r="B4081" s="45" t="s">
        <v>3</v>
      </c>
      <c r="C4081" s="23">
        <v>250</v>
      </c>
    </row>
    <row r="4082" spans="1:3" ht="13.2" x14ac:dyDescent="0.25">
      <c r="A4082" s="45" t="s">
        <v>4147</v>
      </c>
      <c r="B4082" s="45" t="s">
        <v>3</v>
      </c>
      <c r="C4082" s="23">
        <v>275</v>
      </c>
    </row>
    <row r="4083" spans="1:3" ht="13.2" x14ac:dyDescent="0.25">
      <c r="A4083" s="45" t="s">
        <v>4148</v>
      </c>
      <c r="B4083" s="45" t="s">
        <v>3</v>
      </c>
      <c r="C4083" s="23">
        <v>375</v>
      </c>
    </row>
    <row r="4084" spans="1:3" ht="13.2" x14ac:dyDescent="0.25">
      <c r="A4084" s="45" t="s">
        <v>4149</v>
      </c>
      <c r="B4084" s="45" t="s">
        <v>3</v>
      </c>
      <c r="C4084" s="23">
        <v>550</v>
      </c>
    </row>
    <row r="4085" spans="1:3" ht="13.2" x14ac:dyDescent="0.25">
      <c r="A4085" s="45" t="s">
        <v>4150</v>
      </c>
      <c r="B4085" s="45" t="s">
        <v>3</v>
      </c>
      <c r="C4085" s="23">
        <v>525</v>
      </c>
    </row>
    <row r="4086" spans="1:3" ht="13.2" x14ac:dyDescent="0.25">
      <c r="A4086" s="45" t="s">
        <v>4151</v>
      </c>
      <c r="B4086" s="45" t="s">
        <v>3</v>
      </c>
      <c r="C4086" s="23">
        <v>375</v>
      </c>
    </row>
    <row r="4087" spans="1:3" ht="13.2" x14ac:dyDescent="0.25">
      <c r="A4087" s="45" t="s">
        <v>4152</v>
      </c>
      <c r="B4087" s="45" t="s">
        <v>3</v>
      </c>
      <c r="C4087" s="23">
        <v>650</v>
      </c>
    </row>
    <row r="4088" spans="1:3" ht="13.2" x14ac:dyDescent="0.25">
      <c r="A4088" s="45" t="s">
        <v>4153</v>
      </c>
      <c r="B4088" s="45" t="s">
        <v>3</v>
      </c>
      <c r="C4088" s="23">
        <v>150</v>
      </c>
    </row>
    <row r="4089" spans="1:3" ht="13.2" x14ac:dyDescent="0.25">
      <c r="A4089" s="45" t="s">
        <v>4154</v>
      </c>
      <c r="B4089" s="45" t="s">
        <v>3</v>
      </c>
      <c r="C4089" s="23">
        <v>150</v>
      </c>
    </row>
    <row r="4090" spans="1:3" ht="13.2" x14ac:dyDescent="0.25">
      <c r="A4090" s="45" t="s">
        <v>4155</v>
      </c>
      <c r="B4090" s="45" t="s">
        <v>3</v>
      </c>
      <c r="C4090" s="23">
        <v>625</v>
      </c>
    </row>
    <row r="4091" spans="1:3" ht="13.2" x14ac:dyDescent="0.25">
      <c r="A4091" s="45" t="s">
        <v>4156</v>
      </c>
      <c r="B4091" s="45" t="s">
        <v>3</v>
      </c>
      <c r="C4091" s="23">
        <v>400</v>
      </c>
    </row>
    <row r="4092" spans="1:3" ht="13.2" x14ac:dyDescent="0.25">
      <c r="A4092" s="45" t="s">
        <v>4157</v>
      </c>
      <c r="B4092" s="45" t="s">
        <v>3</v>
      </c>
      <c r="C4092" s="23">
        <v>525</v>
      </c>
    </row>
    <row r="4093" spans="1:3" ht="13.2" x14ac:dyDescent="0.25">
      <c r="A4093" s="45" t="s">
        <v>4158</v>
      </c>
      <c r="B4093" s="45" t="s">
        <v>3</v>
      </c>
      <c r="C4093" s="23">
        <v>150</v>
      </c>
    </row>
    <row r="4094" spans="1:3" ht="13.2" x14ac:dyDescent="0.25">
      <c r="A4094" s="45" t="s">
        <v>4159</v>
      </c>
      <c r="B4094" s="45" t="s">
        <v>3</v>
      </c>
      <c r="C4094" s="23">
        <v>150</v>
      </c>
    </row>
    <row r="4095" spans="1:3" ht="13.2" x14ac:dyDescent="0.25">
      <c r="A4095" s="45" t="s">
        <v>4160</v>
      </c>
      <c r="B4095" s="45" t="s">
        <v>3</v>
      </c>
      <c r="C4095" s="23">
        <v>325</v>
      </c>
    </row>
    <row r="4096" spans="1:3" ht="13.2" x14ac:dyDescent="0.25">
      <c r="A4096" s="45" t="s">
        <v>4161</v>
      </c>
      <c r="B4096" s="45" t="s">
        <v>3</v>
      </c>
      <c r="C4096" s="23">
        <v>150</v>
      </c>
    </row>
    <row r="4097" spans="1:3" ht="13.2" x14ac:dyDescent="0.25">
      <c r="A4097" s="45" t="s">
        <v>4162</v>
      </c>
      <c r="B4097" s="45" t="s">
        <v>3</v>
      </c>
      <c r="C4097" s="23">
        <v>200</v>
      </c>
    </row>
    <row r="4098" spans="1:3" ht="13.2" x14ac:dyDescent="0.25">
      <c r="A4098" s="45" t="s">
        <v>4163</v>
      </c>
      <c r="B4098" s="45" t="s">
        <v>3</v>
      </c>
      <c r="C4098" s="23">
        <v>200</v>
      </c>
    </row>
    <row r="4099" spans="1:3" ht="13.2" x14ac:dyDescent="0.25">
      <c r="A4099" s="45" t="s">
        <v>4164</v>
      </c>
      <c r="B4099" s="45" t="s">
        <v>3</v>
      </c>
      <c r="C4099" s="23">
        <v>600</v>
      </c>
    </row>
    <row r="4100" spans="1:3" ht="13.2" x14ac:dyDescent="0.25">
      <c r="A4100" s="45" t="s">
        <v>4165</v>
      </c>
      <c r="B4100" s="45" t="s">
        <v>3</v>
      </c>
      <c r="C4100" s="23">
        <v>150</v>
      </c>
    </row>
    <row r="4101" spans="1:3" ht="13.2" x14ac:dyDescent="0.25">
      <c r="A4101" s="45" t="s">
        <v>4166</v>
      </c>
      <c r="B4101" s="45" t="s">
        <v>3</v>
      </c>
      <c r="C4101" s="23">
        <v>425</v>
      </c>
    </row>
    <row r="4102" spans="1:3" ht="13.2" x14ac:dyDescent="0.25">
      <c r="A4102" s="45" t="s">
        <v>4167</v>
      </c>
      <c r="B4102" s="45" t="s">
        <v>3</v>
      </c>
      <c r="C4102" s="23">
        <v>250</v>
      </c>
    </row>
    <row r="4103" spans="1:3" ht="13.2" x14ac:dyDescent="0.25">
      <c r="A4103" s="45" t="s">
        <v>4168</v>
      </c>
      <c r="B4103" s="45" t="s">
        <v>3</v>
      </c>
      <c r="C4103" s="23">
        <v>150</v>
      </c>
    </row>
    <row r="4104" spans="1:3" ht="13.2" x14ac:dyDescent="0.25">
      <c r="A4104" s="45" t="s">
        <v>4169</v>
      </c>
      <c r="B4104" s="45" t="s">
        <v>3</v>
      </c>
      <c r="C4104" s="23">
        <v>825</v>
      </c>
    </row>
    <row r="4105" spans="1:3" ht="13.2" x14ac:dyDescent="0.25">
      <c r="A4105" s="45" t="s">
        <v>4170</v>
      </c>
      <c r="B4105" s="45" t="s">
        <v>3</v>
      </c>
      <c r="C4105" s="23">
        <v>325</v>
      </c>
    </row>
    <row r="4106" spans="1:3" ht="13.2" x14ac:dyDescent="0.25">
      <c r="A4106" s="45" t="s">
        <v>4171</v>
      </c>
      <c r="B4106" s="45" t="s">
        <v>3</v>
      </c>
      <c r="C4106" s="23">
        <v>550</v>
      </c>
    </row>
    <row r="4107" spans="1:3" ht="13.2" x14ac:dyDescent="0.25">
      <c r="A4107" s="45" t="s">
        <v>4172</v>
      </c>
      <c r="B4107" s="45" t="s">
        <v>3</v>
      </c>
      <c r="C4107" s="23">
        <v>350</v>
      </c>
    </row>
    <row r="4108" spans="1:3" ht="13.2" x14ac:dyDescent="0.25">
      <c r="A4108" s="45" t="s">
        <v>4173</v>
      </c>
      <c r="B4108" s="45" t="s">
        <v>3</v>
      </c>
      <c r="C4108" s="23">
        <v>175</v>
      </c>
    </row>
    <row r="4109" spans="1:3" ht="13.2" x14ac:dyDescent="0.25">
      <c r="A4109" s="45" t="s">
        <v>4174</v>
      </c>
      <c r="B4109" s="45" t="s">
        <v>3</v>
      </c>
      <c r="C4109" s="23">
        <v>175</v>
      </c>
    </row>
    <row r="4110" spans="1:3" ht="13.2" x14ac:dyDescent="0.25">
      <c r="A4110" s="45" t="s">
        <v>4175</v>
      </c>
      <c r="B4110" s="45" t="s">
        <v>3</v>
      </c>
      <c r="C4110" s="23">
        <v>250</v>
      </c>
    </row>
    <row r="4111" spans="1:3" ht="13.2" x14ac:dyDescent="0.25">
      <c r="A4111" s="45" t="s">
        <v>4176</v>
      </c>
      <c r="B4111" s="45" t="s">
        <v>3</v>
      </c>
      <c r="C4111" s="23">
        <v>550</v>
      </c>
    </row>
    <row r="4112" spans="1:3" ht="13.2" x14ac:dyDescent="0.25">
      <c r="A4112" s="45" t="s">
        <v>4177</v>
      </c>
      <c r="B4112" s="45" t="s">
        <v>3</v>
      </c>
      <c r="C4112" s="23">
        <v>425</v>
      </c>
    </row>
    <row r="4113" spans="1:3" ht="13.2" x14ac:dyDescent="0.25">
      <c r="A4113" s="45" t="s">
        <v>4178</v>
      </c>
      <c r="B4113" s="45" t="s">
        <v>3</v>
      </c>
      <c r="C4113" s="23">
        <v>275</v>
      </c>
    </row>
    <row r="4114" spans="1:3" ht="13.2" x14ac:dyDescent="0.25">
      <c r="A4114" s="45" t="s">
        <v>4179</v>
      </c>
      <c r="B4114" s="45" t="s">
        <v>3</v>
      </c>
      <c r="C4114" s="23">
        <v>450</v>
      </c>
    </row>
    <row r="4115" spans="1:3" ht="13.2" x14ac:dyDescent="0.25">
      <c r="A4115" s="45" t="s">
        <v>4180</v>
      </c>
      <c r="B4115" s="45" t="s">
        <v>3</v>
      </c>
      <c r="C4115" s="23">
        <v>1325</v>
      </c>
    </row>
    <row r="4116" spans="1:3" ht="13.2" x14ac:dyDescent="0.25">
      <c r="A4116" s="45" t="s">
        <v>4181</v>
      </c>
      <c r="B4116" s="45" t="s">
        <v>3</v>
      </c>
      <c r="C4116" s="23">
        <v>850</v>
      </c>
    </row>
    <row r="4117" spans="1:3" ht="13.2" x14ac:dyDescent="0.25">
      <c r="A4117" s="45" t="s">
        <v>4182</v>
      </c>
      <c r="B4117" s="45" t="s">
        <v>3</v>
      </c>
      <c r="C4117" s="23">
        <v>300</v>
      </c>
    </row>
    <row r="4118" spans="1:3" ht="13.2" x14ac:dyDescent="0.25">
      <c r="A4118" s="45" t="s">
        <v>4183</v>
      </c>
      <c r="B4118" s="45" t="s">
        <v>3</v>
      </c>
      <c r="C4118" s="23">
        <v>450</v>
      </c>
    </row>
    <row r="4119" spans="1:3" ht="13.2" x14ac:dyDescent="0.25">
      <c r="A4119" s="45" t="s">
        <v>4184</v>
      </c>
      <c r="B4119" s="45" t="s">
        <v>3</v>
      </c>
      <c r="C4119" s="23">
        <v>450</v>
      </c>
    </row>
    <row r="4120" spans="1:3" ht="13.2" x14ac:dyDescent="0.25">
      <c r="A4120" s="45" t="s">
        <v>4185</v>
      </c>
      <c r="B4120" s="45" t="s">
        <v>3</v>
      </c>
      <c r="C4120" s="23">
        <v>550</v>
      </c>
    </row>
    <row r="4121" spans="1:3" ht="13.2" x14ac:dyDescent="0.25">
      <c r="A4121" s="45" t="s">
        <v>4186</v>
      </c>
      <c r="B4121" s="45" t="s">
        <v>3</v>
      </c>
      <c r="C4121" s="23">
        <v>525</v>
      </c>
    </row>
    <row r="4122" spans="1:3" ht="13.2" x14ac:dyDescent="0.25">
      <c r="A4122" s="45" t="s">
        <v>4187</v>
      </c>
      <c r="B4122" s="45" t="s">
        <v>3</v>
      </c>
      <c r="C4122" s="23">
        <v>300</v>
      </c>
    </row>
    <row r="4123" spans="1:3" ht="13.2" x14ac:dyDescent="0.25">
      <c r="A4123" s="45" t="s">
        <v>4188</v>
      </c>
      <c r="B4123" s="45" t="s">
        <v>3</v>
      </c>
      <c r="C4123" s="23">
        <v>325</v>
      </c>
    </row>
    <row r="4124" spans="1:3" ht="13.2" x14ac:dyDescent="0.25">
      <c r="A4124" s="45" t="s">
        <v>4189</v>
      </c>
      <c r="B4124" s="45" t="s">
        <v>3</v>
      </c>
      <c r="C4124" s="23">
        <v>500</v>
      </c>
    </row>
    <row r="4125" spans="1:3" ht="13.2" x14ac:dyDescent="0.25">
      <c r="A4125" s="45" t="s">
        <v>4190</v>
      </c>
      <c r="B4125" s="45" t="s">
        <v>3</v>
      </c>
      <c r="C4125" s="23">
        <v>450</v>
      </c>
    </row>
    <row r="4126" spans="1:3" ht="13.2" x14ac:dyDescent="0.25">
      <c r="A4126" s="45" t="s">
        <v>4191</v>
      </c>
      <c r="B4126" s="45" t="s">
        <v>3</v>
      </c>
      <c r="C4126" s="23">
        <v>725</v>
      </c>
    </row>
    <row r="4127" spans="1:3" ht="13.2" x14ac:dyDescent="0.25">
      <c r="A4127" s="45" t="s">
        <v>4192</v>
      </c>
      <c r="B4127" s="45" t="s">
        <v>3</v>
      </c>
      <c r="C4127" s="23">
        <v>350</v>
      </c>
    </row>
    <row r="4128" spans="1:3" ht="13.2" x14ac:dyDescent="0.25">
      <c r="A4128" s="45" t="s">
        <v>4193</v>
      </c>
      <c r="B4128" s="45" t="s">
        <v>3</v>
      </c>
      <c r="C4128" s="23">
        <v>900</v>
      </c>
    </row>
    <row r="4129" spans="1:3" ht="13.2" x14ac:dyDescent="0.25">
      <c r="A4129" s="45" t="s">
        <v>4194</v>
      </c>
      <c r="B4129" s="45" t="s">
        <v>3</v>
      </c>
      <c r="C4129" s="23">
        <v>425</v>
      </c>
    </row>
    <row r="4130" spans="1:3" ht="13.2" x14ac:dyDescent="0.25">
      <c r="A4130" s="45" t="s">
        <v>4195</v>
      </c>
      <c r="B4130" s="45" t="s">
        <v>3</v>
      </c>
      <c r="C4130" s="23">
        <v>550</v>
      </c>
    </row>
    <row r="4131" spans="1:3" ht="13.2" x14ac:dyDescent="0.25">
      <c r="A4131" s="45" t="s">
        <v>4196</v>
      </c>
      <c r="B4131" s="45" t="s">
        <v>3</v>
      </c>
      <c r="C4131" s="23">
        <v>575</v>
      </c>
    </row>
    <row r="4132" spans="1:3" ht="13.2" x14ac:dyDescent="0.25">
      <c r="A4132" s="45" t="s">
        <v>4197</v>
      </c>
      <c r="B4132" s="45" t="s">
        <v>3</v>
      </c>
      <c r="C4132" s="23">
        <v>550</v>
      </c>
    </row>
    <row r="4133" spans="1:3" ht="13.2" x14ac:dyDescent="0.25">
      <c r="A4133" s="45" t="s">
        <v>4198</v>
      </c>
      <c r="B4133" s="45" t="s">
        <v>3</v>
      </c>
      <c r="C4133" s="23">
        <v>650</v>
      </c>
    </row>
    <row r="4134" spans="1:3" ht="13.2" x14ac:dyDescent="0.25">
      <c r="A4134" s="45" t="s">
        <v>4199</v>
      </c>
      <c r="B4134" s="45" t="s">
        <v>3</v>
      </c>
      <c r="C4134" s="23">
        <v>550</v>
      </c>
    </row>
    <row r="4135" spans="1:3" ht="13.2" x14ac:dyDescent="0.25">
      <c r="A4135" s="45" t="s">
        <v>4200</v>
      </c>
      <c r="B4135" s="45" t="s">
        <v>3</v>
      </c>
      <c r="C4135" s="23">
        <v>250</v>
      </c>
    </row>
    <row r="4136" spans="1:3" ht="13.2" x14ac:dyDescent="0.25">
      <c r="A4136" s="45" t="s">
        <v>4201</v>
      </c>
      <c r="B4136" s="45" t="s">
        <v>3</v>
      </c>
      <c r="C4136" s="23">
        <v>550</v>
      </c>
    </row>
    <row r="4137" spans="1:3" ht="13.2" x14ac:dyDescent="0.25">
      <c r="A4137" s="45" t="s">
        <v>4202</v>
      </c>
      <c r="B4137" s="45" t="s">
        <v>3</v>
      </c>
      <c r="C4137" s="23">
        <v>650</v>
      </c>
    </row>
    <row r="4138" spans="1:3" ht="13.2" x14ac:dyDescent="0.25">
      <c r="A4138" s="45" t="s">
        <v>4203</v>
      </c>
      <c r="B4138" s="45" t="s">
        <v>3</v>
      </c>
      <c r="C4138" s="23">
        <v>600</v>
      </c>
    </row>
    <row r="4139" spans="1:3" ht="13.2" x14ac:dyDescent="0.25">
      <c r="A4139" s="45" t="s">
        <v>4204</v>
      </c>
      <c r="B4139" s="45" t="s">
        <v>3</v>
      </c>
      <c r="C4139" s="23">
        <v>700</v>
      </c>
    </row>
    <row r="4140" spans="1:3" ht="13.2" x14ac:dyDescent="0.25">
      <c r="A4140" s="45" t="s">
        <v>4205</v>
      </c>
      <c r="B4140" s="45" t="s">
        <v>3</v>
      </c>
      <c r="C4140" s="23">
        <v>750</v>
      </c>
    </row>
    <row r="4141" spans="1:3" ht="13.2" x14ac:dyDescent="0.25">
      <c r="A4141" s="45" t="s">
        <v>4206</v>
      </c>
      <c r="B4141" s="45" t="s">
        <v>3</v>
      </c>
      <c r="C4141" s="23">
        <v>675</v>
      </c>
    </row>
    <row r="4142" spans="1:3" ht="13.2" x14ac:dyDescent="0.25">
      <c r="A4142" s="45" t="s">
        <v>4207</v>
      </c>
      <c r="B4142" s="45" t="s">
        <v>3</v>
      </c>
      <c r="C4142" s="23">
        <v>825</v>
      </c>
    </row>
    <row r="4143" spans="1:3" ht="13.2" x14ac:dyDescent="0.25">
      <c r="A4143" s="45" t="s">
        <v>4208</v>
      </c>
      <c r="B4143" s="45" t="s">
        <v>3</v>
      </c>
      <c r="C4143" s="23">
        <v>625</v>
      </c>
    </row>
    <row r="4144" spans="1:3" ht="13.2" x14ac:dyDescent="0.25">
      <c r="A4144" s="45" t="s">
        <v>4209</v>
      </c>
      <c r="B4144" s="45" t="s">
        <v>3</v>
      </c>
      <c r="C4144" s="23">
        <v>825</v>
      </c>
    </row>
    <row r="4145" spans="1:3" ht="13.2" x14ac:dyDescent="0.25">
      <c r="A4145" s="45" t="s">
        <v>4210</v>
      </c>
      <c r="B4145" s="45" t="s">
        <v>3</v>
      </c>
      <c r="C4145" s="23">
        <v>1000</v>
      </c>
    </row>
    <row r="4146" spans="1:3" ht="13.2" x14ac:dyDescent="0.25">
      <c r="A4146" s="45" t="s">
        <v>4211</v>
      </c>
      <c r="B4146" s="45" t="s">
        <v>3</v>
      </c>
      <c r="C4146" s="23">
        <v>300</v>
      </c>
    </row>
    <row r="4147" spans="1:3" ht="13.2" x14ac:dyDescent="0.25">
      <c r="A4147" s="45" t="s">
        <v>4212</v>
      </c>
      <c r="B4147" s="45" t="s">
        <v>3</v>
      </c>
      <c r="C4147" s="23">
        <v>550</v>
      </c>
    </row>
    <row r="4148" spans="1:3" ht="13.2" x14ac:dyDescent="0.25">
      <c r="A4148" s="45" t="s">
        <v>4213</v>
      </c>
      <c r="B4148" s="45" t="s">
        <v>3</v>
      </c>
      <c r="C4148" s="23">
        <v>700</v>
      </c>
    </row>
    <row r="4149" spans="1:3" ht="13.2" x14ac:dyDescent="0.25">
      <c r="A4149" s="45" t="s">
        <v>4214</v>
      </c>
      <c r="B4149" s="45" t="s">
        <v>3</v>
      </c>
      <c r="C4149" s="23">
        <v>575</v>
      </c>
    </row>
    <row r="4150" spans="1:3" ht="13.2" x14ac:dyDescent="0.25">
      <c r="A4150" s="45" t="s">
        <v>4215</v>
      </c>
      <c r="B4150" s="45" t="s">
        <v>3</v>
      </c>
      <c r="C4150" s="23">
        <v>650</v>
      </c>
    </row>
    <row r="4151" spans="1:3" ht="13.2" x14ac:dyDescent="0.25">
      <c r="A4151" s="45" t="s">
        <v>4216</v>
      </c>
      <c r="B4151" s="45" t="s">
        <v>3</v>
      </c>
      <c r="C4151" s="23">
        <v>300</v>
      </c>
    </row>
    <row r="4152" spans="1:3" ht="13.2" x14ac:dyDescent="0.25">
      <c r="A4152" s="45" t="s">
        <v>4217</v>
      </c>
      <c r="B4152" s="45" t="s">
        <v>3</v>
      </c>
      <c r="C4152" s="23">
        <v>425</v>
      </c>
    </row>
    <row r="4153" spans="1:3" ht="13.2" x14ac:dyDescent="0.25">
      <c r="A4153" s="45" t="s">
        <v>4218</v>
      </c>
      <c r="B4153" s="45" t="s">
        <v>3</v>
      </c>
      <c r="C4153" s="23">
        <v>400</v>
      </c>
    </row>
    <row r="4154" spans="1:3" ht="13.2" x14ac:dyDescent="0.25">
      <c r="A4154" s="45" t="s">
        <v>4219</v>
      </c>
      <c r="B4154" s="45" t="s">
        <v>3</v>
      </c>
      <c r="C4154" s="23">
        <v>200</v>
      </c>
    </row>
    <row r="4155" spans="1:3" ht="13.2" x14ac:dyDescent="0.25">
      <c r="A4155" s="45" t="s">
        <v>4220</v>
      </c>
      <c r="B4155" s="45" t="s">
        <v>3</v>
      </c>
      <c r="C4155" s="23">
        <v>250</v>
      </c>
    </row>
    <row r="4156" spans="1:3" ht="13.2" x14ac:dyDescent="0.25">
      <c r="A4156" s="45" t="s">
        <v>4221</v>
      </c>
      <c r="B4156" s="45" t="s">
        <v>3</v>
      </c>
      <c r="C4156" s="23">
        <v>275</v>
      </c>
    </row>
    <row r="4157" spans="1:3" ht="13.2" x14ac:dyDescent="0.25">
      <c r="A4157" s="45" t="s">
        <v>4222</v>
      </c>
      <c r="B4157" s="45" t="s">
        <v>3</v>
      </c>
      <c r="C4157" s="23">
        <v>200</v>
      </c>
    </row>
    <row r="4158" spans="1:3" ht="13.2" x14ac:dyDescent="0.25">
      <c r="A4158" s="45" t="s">
        <v>4223</v>
      </c>
      <c r="B4158" s="45" t="s">
        <v>3</v>
      </c>
      <c r="C4158" s="23">
        <v>700</v>
      </c>
    </row>
    <row r="4159" spans="1:3" ht="13.2" x14ac:dyDescent="0.25">
      <c r="A4159" s="45" t="s">
        <v>4224</v>
      </c>
      <c r="B4159" s="45" t="s">
        <v>3</v>
      </c>
      <c r="C4159" s="23">
        <v>325</v>
      </c>
    </row>
    <row r="4160" spans="1:3" ht="13.2" x14ac:dyDescent="0.25">
      <c r="A4160" s="45" t="s">
        <v>4225</v>
      </c>
      <c r="B4160" s="45" t="s">
        <v>3</v>
      </c>
      <c r="C4160" s="23">
        <v>725</v>
      </c>
    </row>
    <row r="4161" spans="1:3" ht="13.2" x14ac:dyDescent="0.25">
      <c r="A4161" s="45" t="s">
        <v>4226</v>
      </c>
      <c r="B4161" s="45" t="s">
        <v>3</v>
      </c>
      <c r="C4161" s="23">
        <v>150</v>
      </c>
    </row>
    <row r="4162" spans="1:3" ht="13.2" x14ac:dyDescent="0.25">
      <c r="A4162" s="45" t="s">
        <v>4227</v>
      </c>
      <c r="B4162" s="45" t="s">
        <v>3</v>
      </c>
      <c r="C4162" s="23">
        <v>150</v>
      </c>
    </row>
    <row r="4163" spans="1:3" ht="13.2" x14ac:dyDescent="0.25">
      <c r="A4163" s="45" t="s">
        <v>4228</v>
      </c>
      <c r="B4163" s="45" t="s">
        <v>3</v>
      </c>
      <c r="C4163" s="23">
        <v>850</v>
      </c>
    </row>
    <row r="4164" spans="1:3" ht="13.2" x14ac:dyDescent="0.25">
      <c r="A4164" s="45" t="s">
        <v>4229</v>
      </c>
      <c r="B4164" s="45" t="s">
        <v>3</v>
      </c>
      <c r="C4164" s="23">
        <v>400</v>
      </c>
    </row>
    <row r="4165" spans="1:3" ht="13.2" x14ac:dyDescent="0.25">
      <c r="A4165" s="45" t="s">
        <v>4230</v>
      </c>
      <c r="B4165" s="45" t="s">
        <v>3</v>
      </c>
      <c r="C4165" s="23">
        <v>250</v>
      </c>
    </row>
    <row r="4166" spans="1:3" ht="13.2" x14ac:dyDescent="0.25">
      <c r="A4166" s="45" t="s">
        <v>4231</v>
      </c>
      <c r="B4166" s="45" t="s">
        <v>3</v>
      </c>
      <c r="C4166" s="23">
        <v>225</v>
      </c>
    </row>
    <row r="4167" spans="1:3" ht="13.2" x14ac:dyDescent="0.25">
      <c r="A4167" s="45" t="s">
        <v>4232</v>
      </c>
      <c r="B4167" s="45" t="s">
        <v>3</v>
      </c>
      <c r="C4167" s="23">
        <v>750</v>
      </c>
    </row>
    <row r="4168" spans="1:3" ht="13.2" x14ac:dyDescent="0.25">
      <c r="A4168" s="45" t="s">
        <v>4233</v>
      </c>
      <c r="B4168" s="45" t="s">
        <v>3</v>
      </c>
      <c r="C4168" s="23">
        <v>500</v>
      </c>
    </row>
    <row r="4169" spans="1:3" ht="13.2" x14ac:dyDescent="0.25">
      <c r="A4169" s="45" t="s">
        <v>4234</v>
      </c>
      <c r="B4169" s="45" t="s">
        <v>3</v>
      </c>
      <c r="C4169" s="23">
        <v>150</v>
      </c>
    </row>
    <row r="4170" spans="1:3" ht="13.2" x14ac:dyDescent="0.25">
      <c r="A4170" s="45" t="s">
        <v>4235</v>
      </c>
      <c r="B4170" s="45" t="s">
        <v>3</v>
      </c>
      <c r="C4170" s="23">
        <v>850</v>
      </c>
    </row>
    <row r="4171" spans="1:3" ht="13.2" x14ac:dyDescent="0.25">
      <c r="A4171" s="45" t="s">
        <v>4236</v>
      </c>
      <c r="B4171" s="45" t="s">
        <v>3</v>
      </c>
      <c r="C4171" s="23">
        <v>650</v>
      </c>
    </row>
    <row r="4172" spans="1:3" ht="13.2" x14ac:dyDescent="0.25">
      <c r="A4172" s="45" t="s">
        <v>4237</v>
      </c>
      <c r="B4172" s="45" t="s">
        <v>3</v>
      </c>
      <c r="C4172" s="23">
        <v>550</v>
      </c>
    </row>
    <row r="4173" spans="1:3" ht="13.2" x14ac:dyDescent="0.25">
      <c r="A4173" s="45" t="s">
        <v>4238</v>
      </c>
      <c r="B4173" s="45" t="s">
        <v>3</v>
      </c>
      <c r="C4173" s="23">
        <v>525</v>
      </c>
    </row>
    <row r="4174" spans="1:3" ht="13.2" x14ac:dyDescent="0.25">
      <c r="A4174" s="45" t="s">
        <v>4239</v>
      </c>
      <c r="B4174" s="45" t="s">
        <v>3</v>
      </c>
      <c r="C4174" s="23">
        <v>375</v>
      </c>
    </row>
    <row r="4175" spans="1:3" ht="13.2" x14ac:dyDescent="0.25">
      <c r="A4175" s="45" t="s">
        <v>4240</v>
      </c>
      <c r="B4175" s="45" t="s">
        <v>3</v>
      </c>
      <c r="C4175" s="23">
        <v>375</v>
      </c>
    </row>
    <row r="4176" spans="1:3" ht="13.2" x14ac:dyDescent="0.25">
      <c r="A4176" s="45" t="s">
        <v>4241</v>
      </c>
      <c r="B4176" s="45" t="s">
        <v>3</v>
      </c>
      <c r="C4176" s="23">
        <v>475</v>
      </c>
    </row>
    <row r="4177" spans="1:3" ht="13.2" x14ac:dyDescent="0.25">
      <c r="A4177" s="45" t="s">
        <v>4242</v>
      </c>
      <c r="B4177" s="45" t="s">
        <v>3</v>
      </c>
      <c r="C4177" s="23">
        <v>150</v>
      </c>
    </row>
    <row r="4178" spans="1:3" ht="13.2" x14ac:dyDescent="0.25">
      <c r="A4178" s="45" t="s">
        <v>4243</v>
      </c>
      <c r="B4178" s="45" t="s">
        <v>3</v>
      </c>
      <c r="C4178" s="23">
        <v>450</v>
      </c>
    </row>
    <row r="4179" spans="1:3" ht="13.2" x14ac:dyDescent="0.25">
      <c r="A4179" s="45" t="s">
        <v>4244</v>
      </c>
      <c r="B4179" s="45" t="s">
        <v>3</v>
      </c>
      <c r="C4179" s="23">
        <v>625</v>
      </c>
    </row>
    <row r="4180" spans="1:3" ht="13.2" x14ac:dyDescent="0.25">
      <c r="A4180" s="45" t="s">
        <v>4245</v>
      </c>
      <c r="B4180" s="45" t="s">
        <v>3</v>
      </c>
      <c r="C4180" s="23">
        <v>575</v>
      </c>
    </row>
    <row r="4181" spans="1:3" ht="13.2" x14ac:dyDescent="0.25">
      <c r="A4181" s="45" t="s">
        <v>4246</v>
      </c>
      <c r="B4181" s="45" t="s">
        <v>3</v>
      </c>
      <c r="C4181" s="23">
        <v>650</v>
      </c>
    </row>
    <row r="4182" spans="1:3" ht="13.2" x14ac:dyDescent="0.25">
      <c r="A4182" s="45" t="s">
        <v>4247</v>
      </c>
      <c r="B4182" s="45" t="s">
        <v>3</v>
      </c>
      <c r="C4182" s="23">
        <v>475</v>
      </c>
    </row>
    <row r="4183" spans="1:3" ht="13.2" x14ac:dyDescent="0.25">
      <c r="A4183" s="45" t="s">
        <v>4248</v>
      </c>
      <c r="B4183" s="45" t="s">
        <v>3</v>
      </c>
      <c r="C4183" s="23">
        <v>275</v>
      </c>
    </row>
    <row r="4184" spans="1:3" ht="13.2" x14ac:dyDescent="0.25">
      <c r="A4184" s="45" t="s">
        <v>4249</v>
      </c>
      <c r="B4184" s="45" t="s">
        <v>3</v>
      </c>
      <c r="C4184" s="23">
        <v>350</v>
      </c>
    </row>
    <row r="4185" spans="1:3" ht="13.2" x14ac:dyDescent="0.25">
      <c r="A4185" s="45" t="s">
        <v>4250</v>
      </c>
      <c r="B4185" s="45" t="s">
        <v>3</v>
      </c>
      <c r="C4185" s="23">
        <v>200</v>
      </c>
    </row>
    <row r="4186" spans="1:3" ht="13.2" x14ac:dyDescent="0.25">
      <c r="A4186" s="45" t="s">
        <v>4251</v>
      </c>
      <c r="B4186" s="45" t="s">
        <v>3</v>
      </c>
      <c r="C4186" s="23">
        <v>550</v>
      </c>
    </row>
    <row r="4187" spans="1:3" ht="13.2" x14ac:dyDescent="0.25">
      <c r="A4187" s="45" t="s">
        <v>4252</v>
      </c>
      <c r="B4187" s="45" t="s">
        <v>3</v>
      </c>
      <c r="C4187" s="23">
        <v>425</v>
      </c>
    </row>
    <row r="4188" spans="1:3" ht="13.2" x14ac:dyDescent="0.25">
      <c r="A4188" s="45" t="s">
        <v>4253</v>
      </c>
      <c r="B4188" s="45" t="s">
        <v>3</v>
      </c>
      <c r="C4188" s="23">
        <v>500</v>
      </c>
    </row>
    <row r="4189" spans="1:3" ht="13.2" x14ac:dyDescent="0.25">
      <c r="A4189" s="45" t="s">
        <v>4254</v>
      </c>
      <c r="B4189" s="45" t="s">
        <v>3</v>
      </c>
      <c r="C4189" s="23">
        <v>150</v>
      </c>
    </row>
    <row r="4190" spans="1:3" ht="13.2" x14ac:dyDescent="0.25">
      <c r="A4190" s="45" t="s">
        <v>4255</v>
      </c>
      <c r="B4190" s="45" t="s">
        <v>3</v>
      </c>
      <c r="C4190" s="23">
        <v>225</v>
      </c>
    </row>
    <row r="4191" spans="1:3" ht="13.2" x14ac:dyDescent="0.25">
      <c r="A4191" s="45" t="s">
        <v>4256</v>
      </c>
      <c r="B4191" s="45" t="s">
        <v>3</v>
      </c>
      <c r="C4191" s="23">
        <v>275</v>
      </c>
    </row>
    <row r="4192" spans="1:3" ht="13.2" x14ac:dyDescent="0.25">
      <c r="A4192" s="45" t="s">
        <v>4257</v>
      </c>
      <c r="B4192" s="45" t="s">
        <v>3</v>
      </c>
      <c r="C4192" s="23">
        <v>550</v>
      </c>
    </row>
    <row r="4193" spans="1:3" ht="13.2" x14ac:dyDescent="0.25">
      <c r="A4193" s="45" t="s">
        <v>4258</v>
      </c>
      <c r="B4193" s="45" t="s">
        <v>3</v>
      </c>
      <c r="C4193" s="23">
        <v>650</v>
      </c>
    </row>
    <row r="4194" spans="1:3" ht="13.2" x14ac:dyDescent="0.25">
      <c r="A4194" s="45" t="s">
        <v>4259</v>
      </c>
      <c r="B4194" s="45" t="s">
        <v>3</v>
      </c>
      <c r="C4194" s="23">
        <v>650</v>
      </c>
    </row>
    <row r="4195" spans="1:3" ht="13.2" x14ac:dyDescent="0.25">
      <c r="A4195" s="45" t="s">
        <v>4260</v>
      </c>
      <c r="B4195" s="45" t="s">
        <v>3</v>
      </c>
      <c r="C4195" s="23">
        <v>400</v>
      </c>
    </row>
    <row r="4196" spans="1:3" ht="13.2" x14ac:dyDescent="0.25">
      <c r="A4196" s="45" t="s">
        <v>4261</v>
      </c>
      <c r="B4196" s="45" t="s">
        <v>3</v>
      </c>
      <c r="C4196" s="23">
        <v>825</v>
      </c>
    </row>
    <row r="4197" spans="1:3" ht="13.2" x14ac:dyDescent="0.25">
      <c r="A4197" s="45" t="s">
        <v>4262</v>
      </c>
      <c r="B4197" s="45" t="s">
        <v>3</v>
      </c>
      <c r="C4197" s="23">
        <v>725</v>
      </c>
    </row>
    <row r="4198" spans="1:3" ht="13.2" x14ac:dyDescent="0.25">
      <c r="A4198" s="45" t="s">
        <v>4263</v>
      </c>
      <c r="B4198" s="45" t="s">
        <v>3</v>
      </c>
      <c r="C4198" s="23">
        <v>250</v>
      </c>
    </row>
    <row r="4199" spans="1:3" ht="13.2" x14ac:dyDescent="0.25">
      <c r="A4199" s="45" t="s">
        <v>4264</v>
      </c>
      <c r="B4199" s="45" t="s">
        <v>3</v>
      </c>
      <c r="C4199" s="23">
        <v>575</v>
      </c>
    </row>
    <row r="4200" spans="1:3" ht="13.2" x14ac:dyDescent="0.25">
      <c r="A4200" s="45" t="s">
        <v>4265</v>
      </c>
      <c r="B4200" s="45" t="s">
        <v>3</v>
      </c>
      <c r="C4200" s="23">
        <v>400</v>
      </c>
    </row>
    <row r="4201" spans="1:3" ht="13.2" x14ac:dyDescent="0.25">
      <c r="A4201" s="45" t="s">
        <v>4266</v>
      </c>
      <c r="B4201" s="45" t="s">
        <v>3</v>
      </c>
      <c r="C4201" s="23">
        <v>650</v>
      </c>
    </row>
    <row r="4202" spans="1:3" ht="13.2" x14ac:dyDescent="0.25">
      <c r="A4202" s="45" t="s">
        <v>4267</v>
      </c>
      <c r="B4202" s="45" t="s">
        <v>3</v>
      </c>
      <c r="C4202" s="23">
        <v>675</v>
      </c>
    </row>
    <row r="4203" spans="1:3" ht="13.2" x14ac:dyDescent="0.25">
      <c r="A4203" s="45" t="s">
        <v>4268</v>
      </c>
      <c r="B4203" s="45" t="s">
        <v>3</v>
      </c>
      <c r="C4203" s="23">
        <v>550</v>
      </c>
    </row>
    <row r="4204" spans="1:3" ht="13.2" x14ac:dyDescent="0.25">
      <c r="A4204" s="45" t="s">
        <v>4269</v>
      </c>
      <c r="B4204" s="45" t="s">
        <v>3</v>
      </c>
      <c r="C4204" s="23">
        <v>550</v>
      </c>
    </row>
    <row r="4205" spans="1:3" ht="13.2" x14ac:dyDescent="0.25">
      <c r="A4205" s="45" t="s">
        <v>4270</v>
      </c>
      <c r="B4205" s="45" t="s">
        <v>3</v>
      </c>
      <c r="C4205" s="23">
        <v>700</v>
      </c>
    </row>
    <row r="4206" spans="1:3" ht="13.2" x14ac:dyDescent="0.25">
      <c r="A4206" s="45" t="s">
        <v>4271</v>
      </c>
      <c r="B4206" s="45" t="s">
        <v>3</v>
      </c>
      <c r="C4206" s="23">
        <v>725</v>
      </c>
    </row>
    <row r="4207" spans="1:3" ht="13.2" x14ac:dyDescent="0.25">
      <c r="A4207" s="45" t="s">
        <v>4272</v>
      </c>
      <c r="B4207" s="45" t="s">
        <v>3</v>
      </c>
      <c r="C4207" s="23">
        <v>375</v>
      </c>
    </row>
    <row r="4208" spans="1:3" ht="13.2" x14ac:dyDescent="0.25">
      <c r="A4208" s="45" t="s">
        <v>4273</v>
      </c>
      <c r="B4208" s="45" t="s">
        <v>3</v>
      </c>
      <c r="C4208" s="23">
        <v>525</v>
      </c>
    </row>
    <row r="4209" spans="1:3" ht="13.2" x14ac:dyDescent="0.25">
      <c r="A4209" s="45" t="s">
        <v>4274</v>
      </c>
      <c r="B4209" s="45" t="s">
        <v>3</v>
      </c>
      <c r="C4209" s="23">
        <v>350</v>
      </c>
    </row>
    <row r="4210" spans="1:3" ht="13.2" x14ac:dyDescent="0.25">
      <c r="A4210" s="45" t="s">
        <v>4275</v>
      </c>
      <c r="B4210" s="45" t="s">
        <v>3</v>
      </c>
      <c r="C4210" s="23">
        <v>875</v>
      </c>
    </row>
    <row r="4211" spans="1:3" ht="13.2" x14ac:dyDescent="0.25">
      <c r="A4211" s="45" t="s">
        <v>4276</v>
      </c>
      <c r="B4211" s="45" t="s">
        <v>3</v>
      </c>
      <c r="C4211" s="23">
        <v>850</v>
      </c>
    </row>
    <row r="4212" spans="1:3" ht="13.2" x14ac:dyDescent="0.25">
      <c r="A4212" s="45" t="s">
        <v>4277</v>
      </c>
      <c r="B4212" s="45" t="s">
        <v>3</v>
      </c>
      <c r="C4212" s="23">
        <v>450</v>
      </c>
    </row>
    <row r="4213" spans="1:3" ht="13.2" x14ac:dyDescent="0.25">
      <c r="A4213" s="45" t="s">
        <v>4278</v>
      </c>
      <c r="B4213" s="45" t="s">
        <v>3</v>
      </c>
      <c r="C4213" s="23">
        <v>250</v>
      </c>
    </row>
    <row r="4214" spans="1:3" ht="13.2" x14ac:dyDescent="0.25">
      <c r="A4214" s="45" t="s">
        <v>4279</v>
      </c>
      <c r="B4214" s="45" t="s">
        <v>3</v>
      </c>
      <c r="C4214" s="23">
        <v>400</v>
      </c>
    </row>
    <row r="4215" spans="1:3" ht="13.2" x14ac:dyDescent="0.25">
      <c r="A4215" s="45" t="s">
        <v>4280</v>
      </c>
      <c r="B4215" s="45" t="s">
        <v>3</v>
      </c>
      <c r="C4215" s="23">
        <v>900</v>
      </c>
    </row>
    <row r="4216" spans="1:3" ht="13.2" x14ac:dyDescent="0.25">
      <c r="A4216" s="45" t="s">
        <v>4281</v>
      </c>
      <c r="B4216" s="45" t="s">
        <v>3</v>
      </c>
      <c r="C4216" s="23">
        <v>1000</v>
      </c>
    </row>
    <row r="4217" spans="1:3" ht="13.2" x14ac:dyDescent="0.25">
      <c r="A4217" s="45" t="s">
        <v>4282</v>
      </c>
      <c r="B4217" s="45" t="s">
        <v>3</v>
      </c>
      <c r="C4217" s="23">
        <v>725</v>
      </c>
    </row>
    <row r="4218" spans="1:3" ht="13.2" x14ac:dyDescent="0.25">
      <c r="A4218" s="45" t="s">
        <v>4283</v>
      </c>
      <c r="B4218" s="45" t="s">
        <v>3</v>
      </c>
      <c r="C4218" s="23">
        <v>425</v>
      </c>
    </row>
    <row r="4219" spans="1:3" ht="13.2" x14ac:dyDescent="0.25">
      <c r="A4219" s="45" t="s">
        <v>4284</v>
      </c>
      <c r="B4219" s="45" t="s">
        <v>3</v>
      </c>
      <c r="C4219" s="23">
        <v>825</v>
      </c>
    </row>
    <row r="4220" spans="1:3" ht="13.2" x14ac:dyDescent="0.25">
      <c r="A4220" s="45" t="s">
        <v>4285</v>
      </c>
      <c r="B4220" s="45" t="s">
        <v>3</v>
      </c>
      <c r="C4220" s="23">
        <v>525</v>
      </c>
    </row>
    <row r="4221" spans="1:3" ht="13.2" x14ac:dyDescent="0.25">
      <c r="A4221" s="45" t="s">
        <v>4286</v>
      </c>
      <c r="B4221" s="45" t="s">
        <v>3</v>
      </c>
      <c r="C4221" s="23">
        <v>550</v>
      </c>
    </row>
    <row r="4222" spans="1:3" ht="13.2" x14ac:dyDescent="0.25">
      <c r="A4222" s="45" t="s">
        <v>4287</v>
      </c>
      <c r="B4222" s="45" t="s">
        <v>3</v>
      </c>
      <c r="C4222" s="23">
        <v>1000</v>
      </c>
    </row>
    <row r="4223" spans="1:3" ht="13.2" x14ac:dyDescent="0.25">
      <c r="A4223" s="45" t="s">
        <v>4288</v>
      </c>
      <c r="B4223" s="45" t="s">
        <v>3</v>
      </c>
      <c r="C4223" s="23">
        <v>1050</v>
      </c>
    </row>
    <row r="4224" spans="1:3" ht="13.2" x14ac:dyDescent="0.25">
      <c r="A4224" s="45" t="s">
        <v>4289</v>
      </c>
      <c r="B4224" s="45" t="s">
        <v>3</v>
      </c>
      <c r="C4224" s="23">
        <v>1075</v>
      </c>
    </row>
    <row r="4225" spans="1:3" ht="13.2" x14ac:dyDescent="0.25">
      <c r="A4225" s="45" t="s">
        <v>4290</v>
      </c>
      <c r="B4225" s="45" t="s">
        <v>3</v>
      </c>
      <c r="C4225" s="23">
        <v>775</v>
      </c>
    </row>
    <row r="4226" spans="1:3" ht="13.2" x14ac:dyDescent="0.25">
      <c r="A4226" s="45" t="s">
        <v>4291</v>
      </c>
      <c r="B4226" s="45" t="s">
        <v>3</v>
      </c>
      <c r="C4226" s="23">
        <v>625</v>
      </c>
    </row>
    <row r="4227" spans="1:3" ht="13.2" x14ac:dyDescent="0.25">
      <c r="A4227" s="45" t="s">
        <v>4292</v>
      </c>
      <c r="B4227" s="45" t="s">
        <v>3</v>
      </c>
      <c r="C4227" s="23">
        <v>550</v>
      </c>
    </row>
    <row r="4228" spans="1:3" ht="13.2" x14ac:dyDescent="0.25">
      <c r="A4228" s="45" t="s">
        <v>4293</v>
      </c>
      <c r="B4228" s="45" t="s">
        <v>3</v>
      </c>
      <c r="C4228" s="23">
        <v>1000</v>
      </c>
    </row>
    <row r="4229" spans="1:3" ht="13.2" x14ac:dyDescent="0.25">
      <c r="A4229" s="45" t="s">
        <v>4294</v>
      </c>
      <c r="B4229" s="45" t="s">
        <v>3</v>
      </c>
      <c r="C4229" s="23">
        <v>550</v>
      </c>
    </row>
    <row r="4230" spans="1:3" ht="13.2" x14ac:dyDescent="0.25">
      <c r="A4230" s="45" t="s">
        <v>4295</v>
      </c>
      <c r="B4230" s="45" t="s">
        <v>3</v>
      </c>
      <c r="C4230" s="23">
        <v>650</v>
      </c>
    </row>
    <row r="4231" spans="1:3" ht="13.2" x14ac:dyDescent="0.25">
      <c r="A4231" s="45" t="s">
        <v>4296</v>
      </c>
      <c r="B4231" s="45" t="s">
        <v>3</v>
      </c>
      <c r="C4231" s="23">
        <v>650</v>
      </c>
    </row>
    <row r="4232" spans="1:3" ht="13.2" x14ac:dyDescent="0.25">
      <c r="A4232" s="45" t="s">
        <v>4297</v>
      </c>
      <c r="B4232" s="45" t="s">
        <v>3</v>
      </c>
      <c r="C4232" s="23">
        <v>775</v>
      </c>
    </row>
    <row r="4233" spans="1:3" ht="13.2" x14ac:dyDescent="0.25">
      <c r="A4233" s="45" t="s">
        <v>4298</v>
      </c>
      <c r="B4233" s="45" t="s">
        <v>3</v>
      </c>
      <c r="C4233" s="23">
        <v>600</v>
      </c>
    </row>
    <row r="4234" spans="1:3" ht="13.2" x14ac:dyDescent="0.25">
      <c r="A4234" s="45" t="s">
        <v>4299</v>
      </c>
      <c r="B4234" s="45" t="s">
        <v>3</v>
      </c>
      <c r="C4234" s="23">
        <v>475</v>
      </c>
    </row>
    <row r="4235" spans="1:3" ht="13.2" x14ac:dyDescent="0.25">
      <c r="A4235" s="45" t="s">
        <v>4300</v>
      </c>
      <c r="B4235" s="45" t="s">
        <v>3</v>
      </c>
      <c r="C4235" s="23">
        <v>425</v>
      </c>
    </row>
    <row r="4236" spans="1:3" ht="13.2" x14ac:dyDescent="0.25">
      <c r="A4236" s="45" t="s">
        <v>4301</v>
      </c>
      <c r="B4236" s="45" t="s">
        <v>3</v>
      </c>
      <c r="C4236" s="23">
        <v>475</v>
      </c>
    </row>
    <row r="4237" spans="1:3" ht="13.2" x14ac:dyDescent="0.25">
      <c r="A4237" s="45" t="s">
        <v>4302</v>
      </c>
      <c r="B4237" s="45" t="s">
        <v>3</v>
      </c>
      <c r="C4237" s="23">
        <v>700</v>
      </c>
    </row>
    <row r="4238" spans="1:3" ht="13.2" x14ac:dyDescent="0.25">
      <c r="A4238" s="45" t="s">
        <v>4303</v>
      </c>
      <c r="B4238" s="45" t="s">
        <v>3</v>
      </c>
      <c r="C4238" s="23">
        <v>550</v>
      </c>
    </row>
    <row r="4239" spans="1:3" ht="13.2" x14ac:dyDescent="0.25">
      <c r="A4239" s="45" t="s">
        <v>4304</v>
      </c>
      <c r="B4239" s="45" t="s">
        <v>3</v>
      </c>
      <c r="C4239" s="23">
        <v>1050</v>
      </c>
    </row>
    <row r="4240" spans="1:3" ht="13.2" x14ac:dyDescent="0.25">
      <c r="A4240" s="45" t="s">
        <v>4305</v>
      </c>
      <c r="B4240" s="45" t="s">
        <v>3</v>
      </c>
      <c r="C4240" s="23">
        <v>475</v>
      </c>
    </row>
    <row r="4241" spans="1:3" ht="13.2" x14ac:dyDescent="0.25">
      <c r="A4241" s="45" t="s">
        <v>4306</v>
      </c>
      <c r="B4241" s="45" t="s">
        <v>3</v>
      </c>
      <c r="C4241" s="23">
        <v>475</v>
      </c>
    </row>
    <row r="4242" spans="1:3" ht="13.2" x14ac:dyDescent="0.25">
      <c r="A4242" s="45" t="s">
        <v>4307</v>
      </c>
      <c r="B4242" s="45" t="s">
        <v>3</v>
      </c>
      <c r="C4242" s="23">
        <v>550</v>
      </c>
    </row>
    <row r="4243" spans="1:3" ht="13.2" x14ac:dyDescent="0.25">
      <c r="A4243" s="45" t="s">
        <v>4308</v>
      </c>
      <c r="B4243" s="45" t="s">
        <v>3</v>
      </c>
      <c r="C4243" s="23">
        <v>875</v>
      </c>
    </row>
    <row r="4244" spans="1:3" ht="13.2" x14ac:dyDescent="0.25">
      <c r="A4244" s="45" t="s">
        <v>4309</v>
      </c>
      <c r="B4244" s="45" t="s">
        <v>3</v>
      </c>
      <c r="C4244" s="23">
        <v>250</v>
      </c>
    </row>
    <row r="4245" spans="1:3" ht="13.2" x14ac:dyDescent="0.25">
      <c r="A4245" s="45" t="s">
        <v>4310</v>
      </c>
      <c r="B4245" s="45" t="s">
        <v>3</v>
      </c>
      <c r="C4245" s="23">
        <v>150</v>
      </c>
    </row>
    <row r="4246" spans="1:3" ht="13.2" x14ac:dyDescent="0.25">
      <c r="A4246" s="45" t="s">
        <v>4311</v>
      </c>
      <c r="B4246" s="45" t="s">
        <v>3</v>
      </c>
      <c r="C4246" s="23">
        <v>625</v>
      </c>
    </row>
    <row r="4247" spans="1:3" ht="13.2" x14ac:dyDescent="0.25">
      <c r="A4247" s="45" t="s">
        <v>4312</v>
      </c>
      <c r="B4247" s="45" t="s">
        <v>3</v>
      </c>
      <c r="C4247" s="23">
        <v>150</v>
      </c>
    </row>
    <row r="4248" spans="1:3" ht="13.2" x14ac:dyDescent="0.25">
      <c r="A4248" s="45" t="s">
        <v>4313</v>
      </c>
      <c r="B4248" s="45" t="s">
        <v>3</v>
      </c>
      <c r="C4248" s="23">
        <v>550</v>
      </c>
    </row>
    <row r="4249" spans="1:3" ht="13.2" x14ac:dyDescent="0.25">
      <c r="A4249" s="45" t="s">
        <v>4314</v>
      </c>
      <c r="B4249" s="45" t="s">
        <v>3</v>
      </c>
      <c r="C4249" s="23">
        <v>425</v>
      </c>
    </row>
    <row r="4250" spans="1:3" ht="13.2" x14ac:dyDescent="0.25">
      <c r="A4250" s="45" t="s">
        <v>4315</v>
      </c>
      <c r="B4250" s="45" t="s">
        <v>3</v>
      </c>
      <c r="C4250" s="23">
        <v>150</v>
      </c>
    </row>
    <row r="4251" spans="1:3" ht="13.2" x14ac:dyDescent="0.25">
      <c r="A4251" s="45" t="s">
        <v>4316</v>
      </c>
      <c r="B4251" s="45" t="s">
        <v>3</v>
      </c>
      <c r="C4251" s="23">
        <v>450</v>
      </c>
    </row>
    <row r="4252" spans="1:3" ht="13.2" x14ac:dyDescent="0.25">
      <c r="A4252" s="45" t="s">
        <v>4317</v>
      </c>
      <c r="B4252" s="45" t="s">
        <v>3</v>
      </c>
      <c r="C4252" s="23">
        <v>750</v>
      </c>
    </row>
    <row r="4253" spans="1:3" ht="13.2" x14ac:dyDescent="0.25">
      <c r="A4253" s="45" t="s">
        <v>4318</v>
      </c>
      <c r="B4253" s="45" t="s">
        <v>3</v>
      </c>
      <c r="C4253" s="23">
        <v>375</v>
      </c>
    </row>
    <row r="4254" spans="1:3" ht="13.2" x14ac:dyDescent="0.25">
      <c r="A4254" s="45" t="s">
        <v>4319</v>
      </c>
      <c r="B4254" s="45" t="s">
        <v>3</v>
      </c>
      <c r="C4254" s="23">
        <v>150</v>
      </c>
    </row>
    <row r="4255" spans="1:3" ht="13.2" x14ac:dyDescent="0.25">
      <c r="A4255" s="45" t="s">
        <v>4320</v>
      </c>
      <c r="B4255" s="45" t="s">
        <v>3</v>
      </c>
      <c r="C4255" s="23">
        <v>525</v>
      </c>
    </row>
    <row r="4256" spans="1:3" ht="13.2" x14ac:dyDescent="0.25">
      <c r="A4256" s="45" t="s">
        <v>4321</v>
      </c>
      <c r="B4256" s="45" t="s">
        <v>3</v>
      </c>
      <c r="C4256" s="23">
        <v>400</v>
      </c>
    </row>
    <row r="4257" spans="1:3" ht="13.2" x14ac:dyDescent="0.25">
      <c r="A4257" s="45" t="s">
        <v>4322</v>
      </c>
      <c r="B4257" s="45" t="s">
        <v>3</v>
      </c>
      <c r="C4257" s="23">
        <v>875</v>
      </c>
    </row>
    <row r="4258" spans="1:3" ht="13.2" x14ac:dyDescent="0.25">
      <c r="A4258" s="45" t="s">
        <v>4323</v>
      </c>
      <c r="B4258" s="45" t="s">
        <v>3</v>
      </c>
      <c r="C4258" s="23">
        <v>150</v>
      </c>
    </row>
    <row r="4259" spans="1:3" ht="13.2" x14ac:dyDescent="0.25">
      <c r="A4259" s="45" t="s">
        <v>4324</v>
      </c>
      <c r="B4259" s="45" t="s">
        <v>3</v>
      </c>
      <c r="C4259" s="23">
        <v>150</v>
      </c>
    </row>
    <row r="4260" spans="1:3" ht="13.2" x14ac:dyDescent="0.25">
      <c r="A4260" s="45" t="s">
        <v>4325</v>
      </c>
      <c r="B4260" s="45" t="s">
        <v>3</v>
      </c>
      <c r="C4260" s="23">
        <v>750</v>
      </c>
    </row>
    <row r="4261" spans="1:3" ht="13.2" x14ac:dyDescent="0.25">
      <c r="A4261" s="45" t="s">
        <v>4326</v>
      </c>
      <c r="B4261" s="45" t="s">
        <v>3</v>
      </c>
      <c r="C4261" s="23">
        <v>275</v>
      </c>
    </row>
    <row r="4262" spans="1:3" ht="13.2" x14ac:dyDescent="0.25">
      <c r="A4262" s="45" t="s">
        <v>4327</v>
      </c>
      <c r="B4262" s="45" t="s">
        <v>3</v>
      </c>
      <c r="C4262" s="23">
        <v>150</v>
      </c>
    </row>
    <row r="4263" spans="1:3" ht="13.2" x14ac:dyDescent="0.25">
      <c r="A4263" s="45" t="s">
        <v>4328</v>
      </c>
      <c r="B4263" s="45" t="s">
        <v>3</v>
      </c>
      <c r="C4263" s="23">
        <v>150</v>
      </c>
    </row>
    <row r="4264" spans="1:3" ht="13.2" x14ac:dyDescent="0.25">
      <c r="A4264" s="45" t="s">
        <v>4329</v>
      </c>
      <c r="B4264" s="45" t="s">
        <v>3</v>
      </c>
      <c r="C4264" s="23">
        <v>450</v>
      </c>
    </row>
    <row r="4265" spans="1:3" ht="13.2" x14ac:dyDescent="0.25">
      <c r="A4265" s="45" t="s">
        <v>4330</v>
      </c>
      <c r="B4265" s="45" t="s">
        <v>3</v>
      </c>
      <c r="C4265" s="23">
        <v>400</v>
      </c>
    </row>
    <row r="4266" spans="1:3" ht="13.2" x14ac:dyDescent="0.25">
      <c r="A4266" s="45" t="s">
        <v>4331</v>
      </c>
      <c r="B4266" s="45" t="s">
        <v>3</v>
      </c>
      <c r="C4266" s="23">
        <v>350</v>
      </c>
    </row>
    <row r="4267" spans="1:3" ht="13.2" x14ac:dyDescent="0.25">
      <c r="A4267" s="45" t="s">
        <v>4332</v>
      </c>
      <c r="B4267" s="45" t="s">
        <v>3</v>
      </c>
      <c r="C4267" s="23">
        <v>400</v>
      </c>
    </row>
    <row r="4268" spans="1:3" ht="13.2" x14ac:dyDescent="0.25">
      <c r="A4268" s="45" t="s">
        <v>4333</v>
      </c>
      <c r="B4268" s="45" t="s">
        <v>3</v>
      </c>
      <c r="C4268" s="23">
        <v>275</v>
      </c>
    </row>
    <row r="4269" spans="1:3" ht="13.2" x14ac:dyDescent="0.25">
      <c r="A4269" s="45" t="s">
        <v>4334</v>
      </c>
      <c r="B4269" s="45" t="s">
        <v>3</v>
      </c>
      <c r="C4269" s="23">
        <v>200</v>
      </c>
    </row>
    <row r="4270" spans="1:3" ht="13.2" x14ac:dyDescent="0.25">
      <c r="A4270" s="45" t="s">
        <v>4335</v>
      </c>
      <c r="B4270" s="45" t="s">
        <v>3</v>
      </c>
      <c r="C4270" s="23">
        <v>150</v>
      </c>
    </row>
    <row r="4271" spans="1:3" ht="13.2" x14ac:dyDescent="0.25">
      <c r="A4271" s="45" t="s">
        <v>4336</v>
      </c>
      <c r="B4271" s="45" t="s">
        <v>3</v>
      </c>
      <c r="C4271" s="23">
        <v>175</v>
      </c>
    </row>
    <row r="4272" spans="1:3" ht="13.2" x14ac:dyDescent="0.25">
      <c r="A4272" s="45" t="s">
        <v>4337</v>
      </c>
      <c r="B4272" s="45" t="s">
        <v>3</v>
      </c>
      <c r="C4272" s="23">
        <v>425</v>
      </c>
    </row>
    <row r="4273" spans="1:3" ht="13.2" x14ac:dyDescent="0.25">
      <c r="A4273" s="45" t="s">
        <v>4338</v>
      </c>
      <c r="B4273" s="45" t="s">
        <v>3</v>
      </c>
      <c r="C4273" s="23">
        <v>150</v>
      </c>
    </row>
    <row r="4274" spans="1:3" ht="13.2" x14ac:dyDescent="0.25">
      <c r="A4274" s="45" t="s">
        <v>4339</v>
      </c>
      <c r="B4274" s="45" t="s">
        <v>3</v>
      </c>
      <c r="C4274" s="23">
        <v>700</v>
      </c>
    </row>
    <row r="4275" spans="1:3" ht="13.2" x14ac:dyDescent="0.25">
      <c r="A4275" s="45" t="s">
        <v>4340</v>
      </c>
      <c r="B4275" s="45" t="s">
        <v>3</v>
      </c>
      <c r="C4275" s="23">
        <v>675</v>
      </c>
    </row>
    <row r="4276" spans="1:3" ht="13.2" x14ac:dyDescent="0.25">
      <c r="A4276" s="45" t="s">
        <v>4341</v>
      </c>
      <c r="B4276" s="45" t="s">
        <v>3</v>
      </c>
      <c r="C4276" s="23">
        <v>150</v>
      </c>
    </row>
    <row r="4277" spans="1:3" ht="13.2" x14ac:dyDescent="0.25">
      <c r="A4277" s="45" t="s">
        <v>4342</v>
      </c>
      <c r="B4277" s="45" t="s">
        <v>3</v>
      </c>
      <c r="C4277" s="23">
        <v>350</v>
      </c>
    </row>
    <row r="4278" spans="1:3" ht="13.2" x14ac:dyDescent="0.25">
      <c r="A4278" s="45" t="s">
        <v>4343</v>
      </c>
      <c r="B4278" s="45" t="s">
        <v>3</v>
      </c>
      <c r="C4278" s="23">
        <v>600</v>
      </c>
    </row>
    <row r="4279" spans="1:3" ht="13.2" x14ac:dyDescent="0.25">
      <c r="A4279" s="45" t="s">
        <v>4344</v>
      </c>
      <c r="B4279" s="45" t="s">
        <v>3</v>
      </c>
      <c r="C4279" s="23">
        <v>1000</v>
      </c>
    </row>
    <row r="4280" spans="1:3" ht="13.2" x14ac:dyDescent="0.25">
      <c r="A4280" s="45" t="s">
        <v>4345</v>
      </c>
      <c r="B4280" s="45" t="s">
        <v>3</v>
      </c>
      <c r="C4280" s="23">
        <v>150</v>
      </c>
    </row>
    <row r="4281" spans="1:3" ht="13.2" x14ac:dyDescent="0.25">
      <c r="A4281" s="45" t="s">
        <v>4346</v>
      </c>
      <c r="B4281" s="45" t="s">
        <v>3</v>
      </c>
      <c r="C4281" s="23">
        <v>275</v>
      </c>
    </row>
    <row r="4282" spans="1:3" ht="13.2" x14ac:dyDescent="0.25">
      <c r="A4282" s="45" t="s">
        <v>4347</v>
      </c>
      <c r="B4282" s="45" t="s">
        <v>3</v>
      </c>
      <c r="C4282" s="23">
        <v>175</v>
      </c>
    </row>
    <row r="4283" spans="1:3" ht="13.2" x14ac:dyDescent="0.25">
      <c r="A4283" s="45" t="s">
        <v>4348</v>
      </c>
      <c r="B4283" s="45" t="s">
        <v>3</v>
      </c>
      <c r="C4283" s="23">
        <v>175</v>
      </c>
    </row>
    <row r="4284" spans="1:3" ht="13.2" x14ac:dyDescent="0.25">
      <c r="A4284" s="45" t="s">
        <v>4349</v>
      </c>
      <c r="B4284" s="45" t="s">
        <v>3</v>
      </c>
      <c r="C4284" s="23">
        <v>375</v>
      </c>
    </row>
    <row r="4285" spans="1:3" ht="13.2" x14ac:dyDescent="0.25">
      <c r="A4285" s="45" t="s">
        <v>4350</v>
      </c>
      <c r="B4285" s="45" t="s">
        <v>3</v>
      </c>
      <c r="C4285" s="23">
        <v>150</v>
      </c>
    </row>
    <row r="4286" spans="1:3" ht="13.2" x14ac:dyDescent="0.25">
      <c r="A4286" s="45" t="s">
        <v>4351</v>
      </c>
      <c r="B4286" s="45" t="s">
        <v>3</v>
      </c>
      <c r="C4286" s="23">
        <v>250</v>
      </c>
    </row>
    <row r="4287" spans="1:3" ht="13.2" x14ac:dyDescent="0.25">
      <c r="A4287" s="45" t="s">
        <v>4352</v>
      </c>
      <c r="B4287" s="45" t="s">
        <v>3</v>
      </c>
      <c r="C4287" s="23">
        <v>150</v>
      </c>
    </row>
    <row r="4288" spans="1:3" ht="13.2" x14ac:dyDescent="0.25">
      <c r="A4288" s="45" t="s">
        <v>4353</v>
      </c>
      <c r="B4288" s="45" t="s">
        <v>3</v>
      </c>
      <c r="C4288" s="23">
        <v>150</v>
      </c>
    </row>
    <row r="4289" spans="1:3" ht="13.2" x14ac:dyDescent="0.25">
      <c r="A4289" s="45" t="s">
        <v>4354</v>
      </c>
      <c r="B4289" s="45" t="s">
        <v>3</v>
      </c>
      <c r="C4289" s="23">
        <v>150</v>
      </c>
    </row>
    <row r="4290" spans="1:3" ht="13.2" x14ac:dyDescent="0.25">
      <c r="A4290" s="45" t="s">
        <v>4355</v>
      </c>
      <c r="B4290" s="45" t="s">
        <v>3</v>
      </c>
      <c r="C4290" s="23">
        <v>325</v>
      </c>
    </row>
    <row r="4291" spans="1:3" ht="13.2" x14ac:dyDescent="0.25">
      <c r="A4291" s="45" t="s">
        <v>4356</v>
      </c>
      <c r="B4291" s="45" t="s">
        <v>3</v>
      </c>
      <c r="C4291" s="23">
        <v>425</v>
      </c>
    </row>
    <row r="4292" spans="1:3" ht="13.2" x14ac:dyDescent="0.25">
      <c r="A4292" s="45" t="s">
        <v>4357</v>
      </c>
      <c r="B4292" s="45" t="s">
        <v>3</v>
      </c>
      <c r="C4292" s="23">
        <v>150</v>
      </c>
    </row>
    <row r="4293" spans="1:3" ht="13.2" x14ac:dyDescent="0.25">
      <c r="A4293" s="45" t="s">
        <v>4358</v>
      </c>
      <c r="B4293" s="45" t="s">
        <v>3</v>
      </c>
      <c r="C4293" s="23">
        <v>525</v>
      </c>
    </row>
    <row r="4294" spans="1:3" ht="13.2" x14ac:dyDescent="0.25">
      <c r="A4294" s="45" t="s">
        <v>4359</v>
      </c>
      <c r="B4294" s="45" t="s">
        <v>3</v>
      </c>
      <c r="C4294" s="23">
        <v>275</v>
      </c>
    </row>
    <row r="4295" spans="1:3" ht="13.2" x14ac:dyDescent="0.25">
      <c r="A4295" s="45" t="s">
        <v>4360</v>
      </c>
      <c r="B4295" s="45" t="s">
        <v>3</v>
      </c>
      <c r="C4295" s="23">
        <v>500</v>
      </c>
    </row>
    <row r="4296" spans="1:3" ht="13.2" x14ac:dyDescent="0.25">
      <c r="A4296" s="45" t="s">
        <v>4361</v>
      </c>
      <c r="B4296" s="45" t="s">
        <v>3</v>
      </c>
      <c r="C4296" s="23">
        <v>275</v>
      </c>
    </row>
    <row r="4297" spans="1:3" ht="13.2" x14ac:dyDescent="0.25">
      <c r="A4297" s="45" t="s">
        <v>4362</v>
      </c>
      <c r="B4297" s="45" t="s">
        <v>3</v>
      </c>
      <c r="C4297" s="23">
        <v>150</v>
      </c>
    </row>
    <row r="4298" spans="1:3" ht="13.2" x14ac:dyDescent="0.25">
      <c r="A4298" s="45" t="s">
        <v>4363</v>
      </c>
      <c r="B4298" s="45" t="s">
        <v>3</v>
      </c>
      <c r="C4298" s="23">
        <v>150</v>
      </c>
    </row>
    <row r="4299" spans="1:3" ht="13.2" x14ac:dyDescent="0.25">
      <c r="A4299" s="45" t="s">
        <v>4364</v>
      </c>
      <c r="B4299" s="45" t="s">
        <v>3</v>
      </c>
      <c r="C4299" s="23">
        <v>325</v>
      </c>
    </row>
    <row r="4300" spans="1:3" ht="13.2" x14ac:dyDescent="0.25">
      <c r="A4300" s="45" t="s">
        <v>4365</v>
      </c>
      <c r="B4300" s="45" t="s">
        <v>3</v>
      </c>
      <c r="C4300" s="23">
        <v>375</v>
      </c>
    </row>
    <row r="4301" spans="1:3" ht="13.2" x14ac:dyDescent="0.25">
      <c r="A4301" s="45" t="s">
        <v>4366</v>
      </c>
      <c r="B4301" s="45" t="s">
        <v>3</v>
      </c>
      <c r="C4301" s="23">
        <v>950</v>
      </c>
    </row>
    <row r="4302" spans="1:3" ht="13.2" x14ac:dyDescent="0.25">
      <c r="A4302" s="45" t="s">
        <v>4367</v>
      </c>
      <c r="B4302" s="45" t="s">
        <v>3</v>
      </c>
      <c r="C4302" s="23">
        <v>625</v>
      </c>
    </row>
    <row r="4303" spans="1:3" ht="13.2" x14ac:dyDescent="0.25">
      <c r="A4303" s="45" t="s">
        <v>4368</v>
      </c>
      <c r="B4303" s="45" t="s">
        <v>3</v>
      </c>
      <c r="C4303" s="23">
        <v>150</v>
      </c>
    </row>
    <row r="4304" spans="1:3" ht="13.2" x14ac:dyDescent="0.25">
      <c r="A4304" s="45" t="s">
        <v>4369</v>
      </c>
      <c r="B4304" s="45" t="s">
        <v>3</v>
      </c>
      <c r="C4304" s="23">
        <v>225</v>
      </c>
    </row>
    <row r="4305" spans="1:3" ht="13.2" x14ac:dyDescent="0.25">
      <c r="A4305" s="45" t="s">
        <v>4370</v>
      </c>
      <c r="B4305" s="45" t="s">
        <v>3</v>
      </c>
      <c r="C4305" s="23">
        <v>325</v>
      </c>
    </row>
    <row r="4306" spans="1:3" ht="13.2" x14ac:dyDescent="0.25">
      <c r="A4306" s="45" t="s">
        <v>4371</v>
      </c>
      <c r="B4306" s="45" t="s">
        <v>3</v>
      </c>
      <c r="C4306" s="23">
        <v>150</v>
      </c>
    </row>
    <row r="4307" spans="1:3" ht="13.2" x14ac:dyDescent="0.25">
      <c r="A4307" s="45" t="s">
        <v>4372</v>
      </c>
      <c r="B4307" s="45" t="s">
        <v>3</v>
      </c>
      <c r="C4307" s="23">
        <v>400</v>
      </c>
    </row>
    <row r="4308" spans="1:3" ht="13.2" x14ac:dyDescent="0.25">
      <c r="A4308" s="45" t="s">
        <v>4373</v>
      </c>
      <c r="B4308" s="45" t="s">
        <v>3</v>
      </c>
      <c r="C4308" s="23">
        <v>150</v>
      </c>
    </row>
    <row r="4309" spans="1:3" ht="13.2" x14ac:dyDescent="0.25">
      <c r="A4309" s="45" t="s">
        <v>4374</v>
      </c>
      <c r="B4309" s="45" t="s">
        <v>3</v>
      </c>
      <c r="C4309" s="23">
        <v>400</v>
      </c>
    </row>
    <row r="4310" spans="1:3" ht="13.2" x14ac:dyDescent="0.25">
      <c r="A4310" s="45" t="s">
        <v>4375</v>
      </c>
      <c r="B4310" s="45" t="s">
        <v>3</v>
      </c>
      <c r="C4310" s="23">
        <v>450</v>
      </c>
    </row>
    <row r="4311" spans="1:3" ht="13.2" x14ac:dyDescent="0.25">
      <c r="A4311" s="45" t="s">
        <v>4376</v>
      </c>
      <c r="B4311" s="45" t="s">
        <v>3</v>
      </c>
      <c r="C4311" s="23">
        <v>550</v>
      </c>
    </row>
    <row r="4312" spans="1:3" ht="13.2" x14ac:dyDescent="0.25">
      <c r="A4312" s="45" t="s">
        <v>4377</v>
      </c>
      <c r="B4312" s="45" t="s">
        <v>3</v>
      </c>
      <c r="C4312" s="23">
        <v>150</v>
      </c>
    </row>
    <row r="4313" spans="1:3" ht="13.2" x14ac:dyDescent="0.25">
      <c r="A4313" s="45" t="s">
        <v>4378</v>
      </c>
      <c r="B4313" s="45" t="s">
        <v>3</v>
      </c>
      <c r="C4313" s="23">
        <v>150</v>
      </c>
    </row>
    <row r="4314" spans="1:3" ht="13.2" x14ac:dyDescent="0.25">
      <c r="A4314" s="45" t="s">
        <v>4379</v>
      </c>
      <c r="B4314" s="45" t="s">
        <v>3</v>
      </c>
      <c r="C4314" s="23">
        <v>150</v>
      </c>
    </row>
    <row r="4315" spans="1:3" ht="13.2" x14ac:dyDescent="0.25">
      <c r="A4315" s="45" t="s">
        <v>4380</v>
      </c>
      <c r="B4315" s="45" t="s">
        <v>3</v>
      </c>
      <c r="C4315" s="23">
        <v>150</v>
      </c>
    </row>
    <row r="4316" spans="1:3" ht="13.2" x14ac:dyDescent="0.25">
      <c r="A4316" s="45" t="s">
        <v>4381</v>
      </c>
      <c r="B4316" s="45" t="s">
        <v>3</v>
      </c>
      <c r="C4316" s="23">
        <v>150</v>
      </c>
    </row>
    <row r="4317" spans="1:3" ht="13.2" x14ac:dyDescent="0.25">
      <c r="A4317" s="45" t="s">
        <v>4382</v>
      </c>
      <c r="B4317" s="45" t="s">
        <v>3</v>
      </c>
      <c r="C4317" s="23">
        <v>225</v>
      </c>
    </row>
    <row r="4318" spans="1:3" ht="13.2" x14ac:dyDescent="0.25">
      <c r="A4318" s="45" t="s">
        <v>4383</v>
      </c>
      <c r="B4318" s="45" t="s">
        <v>3</v>
      </c>
      <c r="C4318" s="23">
        <v>150</v>
      </c>
    </row>
    <row r="4319" spans="1:3" ht="13.2" x14ac:dyDescent="0.25">
      <c r="A4319" s="45" t="s">
        <v>4384</v>
      </c>
      <c r="B4319" s="45" t="s">
        <v>3</v>
      </c>
      <c r="C4319" s="23">
        <v>150</v>
      </c>
    </row>
    <row r="4320" spans="1:3" ht="13.2" x14ac:dyDescent="0.25">
      <c r="A4320" s="45" t="s">
        <v>4385</v>
      </c>
      <c r="B4320" s="45" t="s">
        <v>3</v>
      </c>
      <c r="C4320" s="23">
        <v>150</v>
      </c>
    </row>
    <row r="4321" spans="1:3" ht="13.2" x14ac:dyDescent="0.25">
      <c r="A4321" s="45" t="s">
        <v>4386</v>
      </c>
      <c r="B4321" s="45" t="s">
        <v>3</v>
      </c>
      <c r="C4321" s="23">
        <v>550</v>
      </c>
    </row>
    <row r="4322" spans="1:3" ht="13.2" x14ac:dyDescent="0.25">
      <c r="A4322" s="45" t="s">
        <v>4387</v>
      </c>
      <c r="B4322" s="45" t="s">
        <v>3</v>
      </c>
      <c r="C4322" s="23">
        <v>250</v>
      </c>
    </row>
    <row r="4323" spans="1:3" ht="13.2" x14ac:dyDescent="0.25">
      <c r="A4323" s="45" t="s">
        <v>4388</v>
      </c>
      <c r="B4323" s="45" t="s">
        <v>3</v>
      </c>
      <c r="C4323" s="23">
        <v>150</v>
      </c>
    </row>
    <row r="4324" spans="1:3" ht="13.2" x14ac:dyDescent="0.25">
      <c r="A4324" s="45" t="s">
        <v>4389</v>
      </c>
      <c r="B4324" s="45" t="s">
        <v>3</v>
      </c>
      <c r="C4324" s="23">
        <v>250</v>
      </c>
    </row>
    <row r="4325" spans="1:3" ht="13.2" x14ac:dyDescent="0.25">
      <c r="A4325" s="45" t="s">
        <v>4390</v>
      </c>
      <c r="B4325" s="45" t="s">
        <v>3</v>
      </c>
      <c r="C4325" s="23">
        <v>250</v>
      </c>
    </row>
    <row r="4326" spans="1:3" ht="13.2" x14ac:dyDescent="0.25">
      <c r="A4326" s="45" t="s">
        <v>4391</v>
      </c>
      <c r="B4326" s="45" t="s">
        <v>3</v>
      </c>
      <c r="C4326" s="23">
        <v>225</v>
      </c>
    </row>
    <row r="4327" spans="1:3" ht="13.2" x14ac:dyDescent="0.25">
      <c r="A4327" s="45" t="s">
        <v>4392</v>
      </c>
      <c r="B4327" s="45" t="s">
        <v>3</v>
      </c>
      <c r="C4327" s="23">
        <v>175</v>
      </c>
    </row>
    <row r="4328" spans="1:3" ht="13.2" x14ac:dyDescent="0.25">
      <c r="A4328" s="45" t="s">
        <v>4393</v>
      </c>
      <c r="B4328" s="45" t="s">
        <v>3</v>
      </c>
      <c r="C4328" s="23">
        <v>225</v>
      </c>
    </row>
    <row r="4329" spans="1:3" ht="13.2" x14ac:dyDescent="0.25">
      <c r="A4329" s="45" t="s">
        <v>4394</v>
      </c>
      <c r="B4329" s="45" t="s">
        <v>3</v>
      </c>
      <c r="C4329" s="23">
        <v>300</v>
      </c>
    </row>
    <row r="4330" spans="1:3" ht="13.2" x14ac:dyDescent="0.25">
      <c r="A4330" s="45" t="s">
        <v>4395</v>
      </c>
      <c r="B4330" s="45" t="s">
        <v>3</v>
      </c>
      <c r="C4330" s="23">
        <v>375</v>
      </c>
    </row>
    <row r="4331" spans="1:3" ht="13.2" x14ac:dyDescent="0.25">
      <c r="A4331" s="45" t="s">
        <v>4396</v>
      </c>
      <c r="B4331" s="45" t="s">
        <v>3</v>
      </c>
      <c r="C4331" s="23">
        <v>250</v>
      </c>
    </row>
    <row r="4332" spans="1:3" ht="13.2" x14ac:dyDescent="0.25">
      <c r="A4332" s="45" t="s">
        <v>4397</v>
      </c>
      <c r="B4332" s="45" t="s">
        <v>3</v>
      </c>
      <c r="C4332" s="23">
        <v>625</v>
      </c>
    </row>
    <row r="4333" spans="1:3" ht="13.2" x14ac:dyDescent="0.25">
      <c r="A4333" s="45" t="s">
        <v>4398</v>
      </c>
      <c r="B4333" s="45" t="s">
        <v>3</v>
      </c>
      <c r="C4333" s="23">
        <v>150</v>
      </c>
    </row>
    <row r="4334" spans="1:3" ht="13.2" x14ac:dyDescent="0.25">
      <c r="A4334" s="45" t="s">
        <v>4399</v>
      </c>
      <c r="B4334" s="45" t="s">
        <v>3</v>
      </c>
      <c r="C4334" s="23">
        <v>150</v>
      </c>
    </row>
    <row r="4335" spans="1:3" ht="13.2" x14ac:dyDescent="0.25">
      <c r="A4335" s="45" t="s">
        <v>4400</v>
      </c>
      <c r="B4335" s="45" t="s">
        <v>3</v>
      </c>
      <c r="C4335" s="23">
        <v>150</v>
      </c>
    </row>
    <row r="4336" spans="1:3" ht="13.2" x14ac:dyDescent="0.25">
      <c r="A4336" s="45" t="s">
        <v>4401</v>
      </c>
      <c r="B4336" s="45" t="s">
        <v>3</v>
      </c>
      <c r="C4336" s="23">
        <v>150</v>
      </c>
    </row>
    <row r="4337" spans="1:3" ht="13.2" x14ac:dyDescent="0.25">
      <c r="A4337" s="45" t="s">
        <v>4402</v>
      </c>
      <c r="B4337" s="45" t="s">
        <v>3</v>
      </c>
      <c r="C4337" s="23">
        <v>450</v>
      </c>
    </row>
    <row r="4338" spans="1:3" ht="13.2" x14ac:dyDescent="0.25">
      <c r="A4338" s="45" t="s">
        <v>4403</v>
      </c>
      <c r="B4338" s="45" t="s">
        <v>3</v>
      </c>
      <c r="C4338" s="23">
        <v>450</v>
      </c>
    </row>
    <row r="4339" spans="1:3" ht="13.2" x14ac:dyDescent="0.25">
      <c r="A4339" s="45" t="s">
        <v>4404</v>
      </c>
      <c r="B4339" s="45" t="s">
        <v>3</v>
      </c>
      <c r="C4339" s="23">
        <v>375</v>
      </c>
    </row>
    <row r="4340" spans="1:3" ht="13.2" x14ac:dyDescent="0.25">
      <c r="A4340" s="45" t="s">
        <v>4405</v>
      </c>
      <c r="B4340" s="45" t="s">
        <v>3</v>
      </c>
      <c r="C4340" s="23">
        <v>225</v>
      </c>
    </row>
    <row r="4341" spans="1:3" ht="13.2" x14ac:dyDescent="0.25">
      <c r="A4341" s="45" t="s">
        <v>4406</v>
      </c>
      <c r="B4341" s="45" t="s">
        <v>3</v>
      </c>
      <c r="C4341" s="23">
        <v>275</v>
      </c>
    </row>
    <row r="4342" spans="1:3" ht="13.2" x14ac:dyDescent="0.25">
      <c r="A4342" s="45" t="s">
        <v>4407</v>
      </c>
      <c r="B4342" s="45" t="s">
        <v>3</v>
      </c>
      <c r="C4342" s="23">
        <v>700</v>
      </c>
    </row>
    <row r="4343" spans="1:3" ht="13.2" x14ac:dyDescent="0.25">
      <c r="A4343" s="45" t="s">
        <v>4408</v>
      </c>
      <c r="B4343" s="45" t="s">
        <v>3</v>
      </c>
      <c r="C4343" s="23">
        <v>775</v>
      </c>
    </row>
    <row r="4344" spans="1:3" ht="13.2" x14ac:dyDescent="0.25">
      <c r="A4344" s="45" t="s">
        <v>4409</v>
      </c>
      <c r="B4344" s="45" t="s">
        <v>3</v>
      </c>
      <c r="C4344" s="23">
        <v>475</v>
      </c>
    </row>
    <row r="4345" spans="1:3" ht="13.2" x14ac:dyDescent="0.25">
      <c r="A4345" s="45" t="s">
        <v>4410</v>
      </c>
      <c r="B4345" s="45" t="s">
        <v>3</v>
      </c>
      <c r="C4345" s="23">
        <v>775</v>
      </c>
    </row>
    <row r="4346" spans="1:3" ht="13.2" x14ac:dyDescent="0.25">
      <c r="A4346" s="45" t="s">
        <v>4411</v>
      </c>
      <c r="B4346" s="45" t="s">
        <v>3</v>
      </c>
      <c r="C4346" s="23">
        <v>925</v>
      </c>
    </row>
    <row r="4347" spans="1:3" ht="13.2" x14ac:dyDescent="0.25">
      <c r="A4347" s="45" t="s">
        <v>4412</v>
      </c>
      <c r="B4347" s="45" t="s">
        <v>3</v>
      </c>
      <c r="C4347" s="23">
        <v>250</v>
      </c>
    </row>
    <row r="4348" spans="1:3" ht="13.2" x14ac:dyDescent="0.25">
      <c r="A4348" s="45" t="s">
        <v>4413</v>
      </c>
      <c r="B4348" s="45" t="s">
        <v>3</v>
      </c>
      <c r="C4348" s="23">
        <v>475</v>
      </c>
    </row>
    <row r="4349" spans="1:3" ht="13.2" x14ac:dyDescent="0.25">
      <c r="A4349" s="45" t="s">
        <v>4414</v>
      </c>
      <c r="B4349" s="45" t="s">
        <v>3</v>
      </c>
      <c r="C4349" s="23">
        <v>450</v>
      </c>
    </row>
    <row r="4350" spans="1:3" ht="13.2" x14ac:dyDescent="0.25">
      <c r="A4350" s="45" t="s">
        <v>4415</v>
      </c>
      <c r="B4350" s="45" t="s">
        <v>3</v>
      </c>
      <c r="C4350" s="23">
        <v>575</v>
      </c>
    </row>
    <row r="4351" spans="1:3" ht="13.2" x14ac:dyDescent="0.25">
      <c r="A4351" s="45" t="s">
        <v>4416</v>
      </c>
      <c r="B4351" s="45" t="s">
        <v>3</v>
      </c>
      <c r="C4351" s="23">
        <v>250</v>
      </c>
    </row>
    <row r="4352" spans="1:3" ht="13.2" x14ac:dyDescent="0.25">
      <c r="A4352" s="45" t="s">
        <v>4417</v>
      </c>
      <c r="B4352" s="45" t="s">
        <v>3</v>
      </c>
      <c r="C4352" s="23">
        <v>675</v>
      </c>
    </row>
    <row r="4353" spans="1:3" ht="13.2" x14ac:dyDescent="0.25">
      <c r="A4353" s="45" t="s">
        <v>4418</v>
      </c>
      <c r="B4353" s="45" t="s">
        <v>3</v>
      </c>
      <c r="C4353" s="23">
        <v>475</v>
      </c>
    </row>
    <row r="4354" spans="1:3" ht="13.2" x14ac:dyDescent="0.25">
      <c r="A4354" s="45" t="s">
        <v>4419</v>
      </c>
      <c r="B4354" s="45" t="s">
        <v>3</v>
      </c>
      <c r="C4354" s="23">
        <v>375</v>
      </c>
    </row>
    <row r="4355" spans="1:3" ht="13.2" x14ac:dyDescent="0.25">
      <c r="A4355" s="45" t="s">
        <v>4420</v>
      </c>
      <c r="B4355" s="45" t="s">
        <v>3</v>
      </c>
      <c r="C4355" s="23">
        <v>650</v>
      </c>
    </row>
    <row r="4356" spans="1:3" ht="13.2" x14ac:dyDescent="0.25">
      <c r="A4356" s="45" t="s">
        <v>4421</v>
      </c>
      <c r="B4356" s="45" t="s">
        <v>3</v>
      </c>
      <c r="C4356" s="23">
        <v>250</v>
      </c>
    </row>
    <row r="4357" spans="1:3" ht="13.2" x14ac:dyDescent="0.25">
      <c r="A4357" s="45" t="s">
        <v>4422</v>
      </c>
      <c r="B4357" s="45" t="s">
        <v>3</v>
      </c>
      <c r="C4357" s="23">
        <v>375</v>
      </c>
    </row>
    <row r="4358" spans="1:3" ht="13.2" x14ac:dyDescent="0.25">
      <c r="A4358" s="45" t="s">
        <v>4423</v>
      </c>
      <c r="B4358" s="45" t="s">
        <v>3</v>
      </c>
      <c r="C4358" s="23">
        <v>400</v>
      </c>
    </row>
    <row r="4359" spans="1:3" ht="13.2" x14ac:dyDescent="0.25">
      <c r="A4359" s="45" t="s">
        <v>4424</v>
      </c>
      <c r="B4359" s="45" t="s">
        <v>3</v>
      </c>
      <c r="C4359" s="23">
        <v>275</v>
      </c>
    </row>
    <row r="4360" spans="1:3" ht="13.2" x14ac:dyDescent="0.25">
      <c r="A4360" s="45" t="s">
        <v>4425</v>
      </c>
      <c r="B4360" s="45" t="s">
        <v>3</v>
      </c>
      <c r="C4360" s="23">
        <v>425</v>
      </c>
    </row>
    <row r="4361" spans="1:3" ht="13.2" x14ac:dyDescent="0.25">
      <c r="A4361" s="45" t="s">
        <v>4426</v>
      </c>
      <c r="B4361" s="45" t="s">
        <v>3</v>
      </c>
      <c r="C4361" s="23">
        <v>550</v>
      </c>
    </row>
    <row r="4362" spans="1:3" ht="13.2" x14ac:dyDescent="0.25">
      <c r="A4362" s="45" t="s">
        <v>4427</v>
      </c>
      <c r="B4362" s="45" t="s">
        <v>3</v>
      </c>
      <c r="C4362" s="23">
        <v>475</v>
      </c>
    </row>
    <row r="4363" spans="1:3" ht="13.2" x14ac:dyDescent="0.25">
      <c r="A4363" s="45" t="s">
        <v>4428</v>
      </c>
      <c r="B4363" s="45" t="s">
        <v>3</v>
      </c>
      <c r="C4363" s="23">
        <v>900</v>
      </c>
    </row>
    <row r="4364" spans="1:3" ht="13.2" x14ac:dyDescent="0.25">
      <c r="A4364" s="45" t="s">
        <v>4429</v>
      </c>
      <c r="B4364" s="45" t="s">
        <v>3</v>
      </c>
      <c r="C4364" s="23">
        <v>925</v>
      </c>
    </row>
    <row r="4365" spans="1:3" ht="13.2" x14ac:dyDescent="0.25">
      <c r="A4365" s="45" t="s">
        <v>4430</v>
      </c>
      <c r="B4365" s="45" t="s">
        <v>3</v>
      </c>
      <c r="C4365" s="23">
        <v>375</v>
      </c>
    </row>
    <row r="4366" spans="1:3" ht="13.2" x14ac:dyDescent="0.25">
      <c r="A4366" s="45" t="s">
        <v>4431</v>
      </c>
      <c r="B4366" s="45" t="s">
        <v>3</v>
      </c>
      <c r="C4366" s="23">
        <v>825</v>
      </c>
    </row>
    <row r="4367" spans="1:3" ht="13.2" x14ac:dyDescent="0.25">
      <c r="A4367" s="45" t="s">
        <v>4432</v>
      </c>
      <c r="B4367" s="45" t="s">
        <v>3</v>
      </c>
      <c r="C4367" s="23">
        <v>700</v>
      </c>
    </row>
    <row r="4368" spans="1:3" ht="13.2" x14ac:dyDescent="0.25">
      <c r="A4368" s="45" t="s">
        <v>4433</v>
      </c>
      <c r="B4368" s="45" t="s">
        <v>3</v>
      </c>
      <c r="C4368" s="23">
        <v>425</v>
      </c>
    </row>
    <row r="4369" spans="1:3" ht="13.2" x14ac:dyDescent="0.25">
      <c r="A4369" s="45" t="s">
        <v>4434</v>
      </c>
      <c r="B4369" s="45" t="s">
        <v>3</v>
      </c>
      <c r="C4369" s="23">
        <v>525</v>
      </c>
    </row>
    <row r="4370" spans="1:3" ht="13.2" x14ac:dyDescent="0.25">
      <c r="A4370" s="45" t="s">
        <v>4435</v>
      </c>
      <c r="B4370" s="45" t="s">
        <v>3</v>
      </c>
      <c r="C4370" s="23">
        <v>475</v>
      </c>
    </row>
    <row r="4371" spans="1:3" ht="13.2" x14ac:dyDescent="0.25">
      <c r="A4371" s="45" t="s">
        <v>4436</v>
      </c>
      <c r="B4371" s="45" t="s">
        <v>3</v>
      </c>
      <c r="C4371" s="23">
        <v>425</v>
      </c>
    </row>
    <row r="4372" spans="1:3" ht="13.2" x14ac:dyDescent="0.25">
      <c r="A4372" s="45" t="s">
        <v>4437</v>
      </c>
      <c r="B4372" s="45" t="s">
        <v>3</v>
      </c>
      <c r="C4372" s="23">
        <v>650</v>
      </c>
    </row>
    <row r="4373" spans="1:3" ht="13.2" x14ac:dyDescent="0.25">
      <c r="A4373" s="45" t="s">
        <v>4438</v>
      </c>
      <c r="B4373" s="45" t="s">
        <v>3</v>
      </c>
      <c r="C4373" s="23">
        <v>350</v>
      </c>
    </row>
    <row r="4374" spans="1:3" ht="13.2" x14ac:dyDescent="0.25">
      <c r="A4374" s="45" t="s">
        <v>4439</v>
      </c>
      <c r="B4374" s="45" t="s">
        <v>3</v>
      </c>
      <c r="C4374" s="23">
        <v>800</v>
      </c>
    </row>
    <row r="4375" spans="1:3" ht="13.2" x14ac:dyDescent="0.25">
      <c r="A4375" s="45" t="s">
        <v>4440</v>
      </c>
      <c r="B4375" s="45" t="s">
        <v>3</v>
      </c>
      <c r="C4375" s="23">
        <v>425</v>
      </c>
    </row>
    <row r="4376" spans="1:3" ht="13.2" x14ac:dyDescent="0.25">
      <c r="A4376" s="45" t="s">
        <v>4441</v>
      </c>
      <c r="B4376" s="45" t="s">
        <v>3</v>
      </c>
      <c r="C4376" s="23">
        <v>350</v>
      </c>
    </row>
    <row r="4377" spans="1:3" ht="13.2" x14ac:dyDescent="0.25">
      <c r="A4377" s="45" t="s">
        <v>4442</v>
      </c>
      <c r="B4377" s="45" t="s">
        <v>3</v>
      </c>
      <c r="C4377" s="23">
        <v>675</v>
      </c>
    </row>
    <row r="4378" spans="1:3" ht="13.2" x14ac:dyDescent="0.25">
      <c r="A4378" s="45" t="s">
        <v>4443</v>
      </c>
      <c r="B4378" s="45" t="s">
        <v>3</v>
      </c>
      <c r="C4378" s="23">
        <v>375</v>
      </c>
    </row>
    <row r="4379" spans="1:3" ht="13.2" x14ac:dyDescent="0.25">
      <c r="A4379" s="45" t="s">
        <v>4444</v>
      </c>
      <c r="B4379" s="45" t="s">
        <v>3</v>
      </c>
      <c r="C4379" s="23">
        <v>950</v>
      </c>
    </row>
    <row r="4380" spans="1:3" ht="13.2" x14ac:dyDescent="0.25">
      <c r="A4380" s="45" t="s">
        <v>4445</v>
      </c>
      <c r="B4380" s="45" t="s">
        <v>3</v>
      </c>
      <c r="C4380" s="23">
        <v>725</v>
      </c>
    </row>
    <row r="4381" spans="1:3" ht="13.2" x14ac:dyDescent="0.25">
      <c r="A4381" s="45" t="s">
        <v>4446</v>
      </c>
      <c r="B4381" s="45" t="s">
        <v>3</v>
      </c>
      <c r="C4381" s="23">
        <v>675</v>
      </c>
    </row>
    <row r="4382" spans="1:3" ht="13.2" x14ac:dyDescent="0.25">
      <c r="A4382" s="45" t="s">
        <v>4447</v>
      </c>
      <c r="B4382" s="45" t="s">
        <v>3</v>
      </c>
      <c r="C4382" s="23">
        <v>475</v>
      </c>
    </row>
    <row r="4383" spans="1:3" ht="13.2" x14ac:dyDescent="0.25">
      <c r="A4383" s="45" t="s">
        <v>4448</v>
      </c>
      <c r="B4383" s="45" t="s">
        <v>3</v>
      </c>
      <c r="C4383" s="23">
        <v>725</v>
      </c>
    </row>
    <row r="4384" spans="1:3" ht="13.2" x14ac:dyDescent="0.25">
      <c r="A4384" s="45" t="s">
        <v>4449</v>
      </c>
      <c r="B4384" s="45" t="s">
        <v>3</v>
      </c>
      <c r="C4384" s="23">
        <v>950</v>
      </c>
    </row>
    <row r="4385" spans="1:3" ht="13.2" x14ac:dyDescent="0.25">
      <c r="A4385" s="45" t="s">
        <v>4450</v>
      </c>
      <c r="B4385" s="45" t="s">
        <v>3</v>
      </c>
      <c r="C4385" s="23">
        <v>1050</v>
      </c>
    </row>
    <row r="4386" spans="1:3" ht="13.2" x14ac:dyDescent="0.25">
      <c r="A4386" s="45" t="s">
        <v>4451</v>
      </c>
      <c r="B4386" s="45" t="s">
        <v>3</v>
      </c>
      <c r="C4386" s="23">
        <v>350</v>
      </c>
    </row>
    <row r="4387" spans="1:3" ht="13.2" x14ac:dyDescent="0.25">
      <c r="A4387" s="45" t="s">
        <v>4452</v>
      </c>
      <c r="B4387" s="45" t="s">
        <v>3</v>
      </c>
      <c r="C4387" s="23">
        <v>850</v>
      </c>
    </row>
    <row r="4388" spans="1:3" ht="13.2" x14ac:dyDescent="0.25">
      <c r="A4388" s="45" t="s">
        <v>4453</v>
      </c>
      <c r="B4388" s="45" t="s">
        <v>3</v>
      </c>
      <c r="C4388" s="23">
        <v>700</v>
      </c>
    </row>
    <row r="4389" spans="1:3" ht="13.2" x14ac:dyDescent="0.25">
      <c r="A4389" s="45" t="s">
        <v>4454</v>
      </c>
      <c r="B4389" s="45" t="s">
        <v>3</v>
      </c>
      <c r="C4389" s="23">
        <v>1250</v>
      </c>
    </row>
    <row r="4390" spans="1:3" ht="13.2" x14ac:dyDescent="0.25">
      <c r="A4390" s="45" t="s">
        <v>4455</v>
      </c>
      <c r="B4390" s="45" t="s">
        <v>3</v>
      </c>
      <c r="C4390" s="23">
        <v>650</v>
      </c>
    </row>
    <row r="4391" spans="1:3" ht="13.2" x14ac:dyDescent="0.25">
      <c r="A4391" s="45" t="s">
        <v>4456</v>
      </c>
      <c r="B4391" s="45" t="s">
        <v>3</v>
      </c>
      <c r="C4391" s="23">
        <v>500</v>
      </c>
    </row>
    <row r="4392" spans="1:3" ht="13.2" x14ac:dyDescent="0.25">
      <c r="A4392" s="45" t="s">
        <v>4457</v>
      </c>
      <c r="B4392" s="45" t="s">
        <v>3</v>
      </c>
      <c r="C4392" s="23">
        <v>475</v>
      </c>
    </row>
    <row r="4393" spans="1:3" ht="13.2" x14ac:dyDescent="0.25">
      <c r="A4393" s="45" t="s">
        <v>4458</v>
      </c>
      <c r="B4393" s="45" t="s">
        <v>3</v>
      </c>
      <c r="C4393" s="23">
        <v>850</v>
      </c>
    </row>
    <row r="4394" spans="1:3" ht="13.2" x14ac:dyDescent="0.25">
      <c r="A4394" s="45" t="s">
        <v>4459</v>
      </c>
      <c r="B4394" s="45" t="s">
        <v>3</v>
      </c>
      <c r="C4394" s="23">
        <v>450</v>
      </c>
    </row>
    <row r="4395" spans="1:3" ht="13.2" x14ac:dyDescent="0.25">
      <c r="A4395" s="45" t="s">
        <v>4460</v>
      </c>
      <c r="B4395" s="45" t="s">
        <v>3</v>
      </c>
      <c r="C4395" s="23">
        <v>1000</v>
      </c>
    </row>
    <row r="4396" spans="1:3" ht="13.2" x14ac:dyDescent="0.25">
      <c r="A4396" s="45" t="s">
        <v>4461</v>
      </c>
      <c r="B4396" s="45" t="s">
        <v>3</v>
      </c>
      <c r="C4396" s="23">
        <v>800</v>
      </c>
    </row>
    <row r="4397" spans="1:3" ht="13.2" x14ac:dyDescent="0.25">
      <c r="A4397" s="45" t="s">
        <v>4462</v>
      </c>
      <c r="B4397" s="45" t="s">
        <v>3</v>
      </c>
      <c r="C4397" s="23">
        <v>850</v>
      </c>
    </row>
    <row r="4398" spans="1:3" ht="13.2" x14ac:dyDescent="0.25">
      <c r="A4398" s="45" t="s">
        <v>4463</v>
      </c>
      <c r="B4398" s="45" t="s">
        <v>3</v>
      </c>
      <c r="C4398" s="23">
        <v>500</v>
      </c>
    </row>
    <row r="4399" spans="1:3" ht="13.2" x14ac:dyDescent="0.25">
      <c r="A4399" s="45" t="s">
        <v>4464</v>
      </c>
      <c r="B4399" s="45" t="s">
        <v>3</v>
      </c>
      <c r="C4399" s="23">
        <v>875</v>
      </c>
    </row>
    <row r="4400" spans="1:3" ht="13.2" x14ac:dyDescent="0.25">
      <c r="A4400" s="45" t="s">
        <v>4465</v>
      </c>
      <c r="B4400" s="45" t="s">
        <v>3</v>
      </c>
      <c r="C4400" s="23">
        <v>1025</v>
      </c>
    </row>
    <row r="4401" spans="1:3" ht="13.2" x14ac:dyDescent="0.25">
      <c r="A4401" s="45" t="s">
        <v>4466</v>
      </c>
      <c r="B4401" s="45" t="s">
        <v>3</v>
      </c>
      <c r="C4401" s="23">
        <v>350</v>
      </c>
    </row>
    <row r="4402" spans="1:3" ht="13.2" x14ac:dyDescent="0.25">
      <c r="A4402" s="45" t="s">
        <v>4467</v>
      </c>
      <c r="B4402" s="45" t="s">
        <v>3</v>
      </c>
      <c r="C4402" s="23">
        <v>475</v>
      </c>
    </row>
    <row r="4403" spans="1:3" ht="13.2" x14ac:dyDescent="0.25">
      <c r="A4403" s="45" t="s">
        <v>4468</v>
      </c>
      <c r="B4403" s="45" t="s">
        <v>3</v>
      </c>
      <c r="C4403" s="23">
        <v>300</v>
      </c>
    </row>
    <row r="4404" spans="1:3" ht="13.2" x14ac:dyDescent="0.25">
      <c r="A4404" s="45" t="s">
        <v>4469</v>
      </c>
      <c r="B4404" s="45" t="s">
        <v>3</v>
      </c>
      <c r="C4404" s="23">
        <v>250</v>
      </c>
    </row>
    <row r="4405" spans="1:3" ht="13.2" x14ac:dyDescent="0.25">
      <c r="A4405" s="45" t="s">
        <v>4470</v>
      </c>
      <c r="B4405" s="45" t="s">
        <v>3</v>
      </c>
      <c r="C4405" s="23">
        <v>300</v>
      </c>
    </row>
    <row r="4406" spans="1:3" ht="13.2" x14ac:dyDescent="0.25">
      <c r="A4406" s="45" t="s">
        <v>4471</v>
      </c>
      <c r="B4406" s="45" t="s">
        <v>3</v>
      </c>
      <c r="C4406" s="23">
        <v>450</v>
      </c>
    </row>
    <row r="4407" spans="1:3" ht="13.2" x14ac:dyDescent="0.25">
      <c r="A4407" s="45" t="s">
        <v>4472</v>
      </c>
      <c r="B4407" s="45" t="s">
        <v>3</v>
      </c>
      <c r="C4407" s="23">
        <v>800</v>
      </c>
    </row>
    <row r="4408" spans="1:3" ht="13.2" x14ac:dyDescent="0.25">
      <c r="A4408" s="45" t="s">
        <v>4473</v>
      </c>
      <c r="B4408" s="45" t="s">
        <v>3</v>
      </c>
      <c r="C4408" s="23">
        <v>400</v>
      </c>
    </row>
    <row r="4409" spans="1:3" ht="13.2" x14ac:dyDescent="0.25">
      <c r="A4409" s="45" t="s">
        <v>4474</v>
      </c>
      <c r="B4409" s="45" t="s">
        <v>3</v>
      </c>
      <c r="C4409" s="23">
        <v>300</v>
      </c>
    </row>
    <row r="4410" spans="1:3" ht="13.2" x14ac:dyDescent="0.25">
      <c r="A4410" s="45" t="s">
        <v>4475</v>
      </c>
      <c r="B4410" s="45" t="s">
        <v>3</v>
      </c>
      <c r="C4410" s="23">
        <v>250</v>
      </c>
    </row>
    <row r="4411" spans="1:3" ht="13.2" x14ac:dyDescent="0.25">
      <c r="A4411" s="45" t="s">
        <v>4476</v>
      </c>
      <c r="B4411" s="45" t="s">
        <v>3</v>
      </c>
      <c r="C4411" s="23">
        <v>300</v>
      </c>
    </row>
    <row r="4412" spans="1:3" ht="13.2" x14ac:dyDescent="0.25">
      <c r="A4412" s="45" t="s">
        <v>4477</v>
      </c>
      <c r="B4412" s="45" t="s">
        <v>3</v>
      </c>
      <c r="C4412" s="23">
        <v>150</v>
      </c>
    </row>
    <row r="4413" spans="1:3" ht="13.2" x14ac:dyDescent="0.25">
      <c r="A4413" s="45" t="s">
        <v>4478</v>
      </c>
      <c r="B4413" s="45" t="s">
        <v>3</v>
      </c>
      <c r="C4413" s="23">
        <v>900</v>
      </c>
    </row>
    <row r="4414" spans="1:3" ht="13.2" x14ac:dyDescent="0.25">
      <c r="A4414" s="45" t="s">
        <v>4479</v>
      </c>
      <c r="B4414" s="45" t="s">
        <v>3</v>
      </c>
      <c r="C4414" s="23">
        <v>425</v>
      </c>
    </row>
    <row r="4415" spans="1:3" ht="13.2" x14ac:dyDescent="0.25">
      <c r="A4415" s="45" t="s">
        <v>4480</v>
      </c>
      <c r="B4415" s="45" t="s">
        <v>3</v>
      </c>
      <c r="C4415" s="23">
        <v>375</v>
      </c>
    </row>
    <row r="4416" spans="1:3" ht="13.2" x14ac:dyDescent="0.25">
      <c r="A4416" s="45" t="s">
        <v>4481</v>
      </c>
      <c r="B4416" s="45" t="s">
        <v>3</v>
      </c>
      <c r="C4416" s="23">
        <v>200</v>
      </c>
    </row>
    <row r="4417" spans="1:3" ht="13.2" x14ac:dyDescent="0.25">
      <c r="A4417" s="45" t="s">
        <v>4482</v>
      </c>
      <c r="B4417" s="45" t="s">
        <v>3</v>
      </c>
      <c r="C4417" s="23">
        <v>150</v>
      </c>
    </row>
    <row r="4418" spans="1:3" ht="13.2" x14ac:dyDescent="0.25">
      <c r="A4418" s="45" t="s">
        <v>4483</v>
      </c>
      <c r="B4418" s="45" t="s">
        <v>3</v>
      </c>
      <c r="C4418" s="23">
        <v>150</v>
      </c>
    </row>
    <row r="4419" spans="1:3" ht="13.2" x14ac:dyDescent="0.25">
      <c r="A4419" s="45" t="s">
        <v>4484</v>
      </c>
      <c r="B4419" s="45" t="s">
        <v>3</v>
      </c>
      <c r="C4419" s="23">
        <v>275</v>
      </c>
    </row>
    <row r="4420" spans="1:3" ht="13.2" x14ac:dyDescent="0.25">
      <c r="A4420" s="45" t="s">
        <v>4485</v>
      </c>
      <c r="B4420" s="45" t="s">
        <v>3</v>
      </c>
      <c r="C4420" s="23">
        <v>200</v>
      </c>
    </row>
    <row r="4421" spans="1:3" ht="13.2" x14ac:dyDescent="0.25">
      <c r="A4421" s="45" t="s">
        <v>4486</v>
      </c>
      <c r="B4421" s="45" t="s">
        <v>3</v>
      </c>
      <c r="C4421" s="23">
        <v>275</v>
      </c>
    </row>
    <row r="4422" spans="1:3" ht="13.2" x14ac:dyDescent="0.25">
      <c r="A4422" s="45" t="s">
        <v>4487</v>
      </c>
      <c r="B4422" s="45" t="s">
        <v>3</v>
      </c>
      <c r="C4422" s="23">
        <v>150</v>
      </c>
    </row>
    <row r="4423" spans="1:3" ht="13.2" x14ac:dyDescent="0.25">
      <c r="A4423" s="45" t="s">
        <v>4488</v>
      </c>
      <c r="B4423" s="45" t="s">
        <v>3</v>
      </c>
      <c r="C4423" s="23">
        <v>250</v>
      </c>
    </row>
    <row r="4424" spans="1:3" ht="13.2" x14ac:dyDescent="0.25">
      <c r="A4424" s="45" t="s">
        <v>4489</v>
      </c>
      <c r="B4424" s="45" t="s">
        <v>3</v>
      </c>
      <c r="C4424" s="23">
        <v>325</v>
      </c>
    </row>
    <row r="4425" spans="1:3" ht="13.2" x14ac:dyDescent="0.25">
      <c r="A4425" s="45" t="s">
        <v>4490</v>
      </c>
      <c r="B4425" s="45" t="s">
        <v>3</v>
      </c>
      <c r="C4425" s="23">
        <v>150</v>
      </c>
    </row>
    <row r="4426" spans="1:3" ht="13.2" x14ac:dyDescent="0.25">
      <c r="A4426" s="45" t="s">
        <v>4491</v>
      </c>
      <c r="B4426" s="45" t="s">
        <v>3</v>
      </c>
      <c r="C4426" s="23">
        <v>175</v>
      </c>
    </row>
    <row r="4427" spans="1:3" ht="13.2" x14ac:dyDescent="0.25">
      <c r="A4427" s="45" t="s">
        <v>4492</v>
      </c>
      <c r="B4427" s="45" t="s">
        <v>3</v>
      </c>
      <c r="C4427" s="23">
        <v>0</v>
      </c>
    </row>
    <row r="4428" spans="1:3" ht="13.2" x14ac:dyDescent="0.25">
      <c r="A4428" s="45" t="s">
        <v>4493</v>
      </c>
      <c r="B4428" s="45" t="s">
        <v>3</v>
      </c>
      <c r="C4428" s="23">
        <v>575</v>
      </c>
    </row>
    <row r="4429" spans="1:3" ht="13.2" x14ac:dyDescent="0.25">
      <c r="A4429" s="45" t="s">
        <v>4494</v>
      </c>
      <c r="B4429" s="45" t="s">
        <v>3</v>
      </c>
      <c r="C4429" s="23">
        <v>225</v>
      </c>
    </row>
    <row r="4430" spans="1:3" ht="13.2" x14ac:dyDescent="0.25">
      <c r="A4430" s="45" t="s">
        <v>4495</v>
      </c>
      <c r="B4430" s="45" t="s">
        <v>3</v>
      </c>
      <c r="C4430" s="23">
        <v>200</v>
      </c>
    </row>
    <row r="4431" spans="1:3" ht="13.2" x14ac:dyDescent="0.25">
      <c r="A4431" s="45" t="s">
        <v>4496</v>
      </c>
      <c r="B4431" s="45" t="s">
        <v>3</v>
      </c>
      <c r="C4431" s="23">
        <v>225</v>
      </c>
    </row>
    <row r="4432" spans="1:3" ht="13.2" x14ac:dyDescent="0.25">
      <c r="A4432" s="45" t="s">
        <v>4497</v>
      </c>
      <c r="B4432" s="45" t="s">
        <v>3</v>
      </c>
      <c r="C4432" s="23">
        <v>175</v>
      </c>
    </row>
    <row r="4433" spans="1:3" ht="13.2" x14ac:dyDescent="0.25">
      <c r="A4433" s="45" t="s">
        <v>4498</v>
      </c>
      <c r="B4433" s="45" t="s">
        <v>3</v>
      </c>
      <c r="C4433" s="23">
        <v>275</v>
      </c>
    </row>
    <row r="4434" spans="1:3" ht="13.2" x14ac:dyDescent="0.25">
      <c r="A4434" s="45" t="s">
        <v>4499</v>
      </c>
      <c r="B4434" s="45" t="s">
        <v>3</v>
      </c>
      <c r="C4434" s="23">
        <v>250</v>
      </c>
    </row>
    <row r="4435" spans="1:3" ht="13.2" x14ac:dyDescent="0.25">
      <c r="A4435" s="45" t="s">
        <v>4500</v>
      </c>
      <c r="B4435" s="45" t="s">
        <v>3</v>
      </c>
      <c r="C4435" s="23">
        <v>150</v>
      </c>
    </row>
    <row r="4436" spans="1:3" ht="13.2" x14ac:dyDescent="0.25">
      <c r="A4436" s="45" t="s">
        <v>4501</v>
      </c>
      <c r="B4436" s="45" t="s">
        <v>3</v>
      </c>
      <c r="C4436" s="23">
        <v>375</v>
      </c>
    </row>
    <row r="4437" spans="1:3" ht="13.2" x14ac:dyDescent="0.25">
      <c r="A4437" s="45" t="s">
        <v>4502</v>
      </c>
      <c r="B4437" s="45" t="s">
        <v>3</v>
      </c>
      <c r="C4437" s="23">
        <v>150</v>
      </c>
    </row>
    <row r="4438" spans="1:3" ht="13.2" x14ac:dyDescent="0.25">
      <c r="A4438" s="45" t="s">
        <v>4503</v>
      </c>
      <c r="B4438" s="45" t="s">
        <v>3</v>
      </c>
      <c r="C4438" s="23">
        <v>150</v>
      </c>
    </row>
    <row r="4439" spans="1:3" ht="13.2" x14ac:dyDescent="0.25">
      <c r="A4439" s="45" t="s">
        <v>4504</v>
      </c>
      <c r="B4439" s="45" t="s">
        <v>3</v>
      </c>
      <c r="C4439" s="23">
        <v>150</v>
      </c>
    </row>
    <row r="4440" spans="1:3" ht="13.2" x14ac:dyDescent="0.25">
      <c r="A4440" s="45" t="s">
        <v>4505</v>
      </c>
      <c r="B4440" s="45" t="s">
        <v>3</v>
      </c>
      <c r="C4440" s="23">
        <v>150</v>
      </c>
    </row>
    <row r="4441" spans="1:3" ht="13.2" x14ac:dyDescent="0.25">
      <c r="A4441" s="45" t="s">
        <v>4506</v>
      </c>
      <c r="B4441" s="45" t="s">
        <v>3</v>
      </c>
      <c r="C4441" s="23">
        <v>225</v>
      </c>
    </row>
    <row r="4442" spans="1:3" ht="13.2" x14ac:dyDescent="0.25">
      <c r="A4442" s="45" t="s">
        <v>4507</v>
      </c>
      <c r="B4442" s="45" t="s">
        <v>3</v>
      </c>
      <c r="C4442" s="23">
        <v>150</v>
      </c>
    </row>
    <row r="4443" spans="1:3" ht="13.2" x14ac:dyDescent="0.25">
      <c r="A4443" s="45" t="s">
        <v>4508</v>
      </c>
      <c r="B4443" s="45" t="s">
        <v>3</v>
      </c>
      <c r="C4443" s="23">
        <v>150</v>
      </c>
    </row>
    <row r="4444" spans="1:3" ht="13.2" x14ac:dyDescent="0.25">
      <c r="A4444" s="45" t="s">
        <v>4509</v>
      </c>
      <c r="B4444" s="45" t="s">
        <v>3</v>
      </c>
      <c r="C4444" s="23">
        <v>225</v>
      </c>
    </row>
    <row r="4445" spans="1:3" ht="13.2" x14ac:dyDescent="0.25">
      <c r="A4445" s="45" t="s">
        <v>4510</v>
      </c>
      <c r="B4445" s="45" t="s">
        <v>3</v>
      </c>
      <c r="C4445" s="23">
        <v>200</v>
      </c>
    </row>
    <row r="4446" spans="1:3" ht="13.2" x14ac:dyDescent="0.25">
      <c r="A4446" s="45" t="s">
        <v>4511</v>
      </c>
      <c r="B4446" s="45" t="s">
        <v>3</v>
      </c>
      <c r="C4446" s="23">
        <v>625</v>
      </c>
    </row>
    <row r="4447" spans="1:3" ht="13.2" x14ac:dyDescent="0.25">
      <c r="A4447" s="45" t="s">
        <v>4512</v>
      </c>
      <c r="B4447" s="45" t="s">
        <v>3</v>
      </c>
      <c r="C4447" s="23">
        <v>275</v>
      </c>
    </row>
    <row r="4448" spans="1:3" ht="13.2" x14ac:dyDescent="0.25">
      <c r="A4448" s="45" t="s">
        <v>4513</v>
      </c>
      <c r="B4448" s="45" t="s">
        <v>3</v>
      </c>
      <c r="C4448" s="23">
        <v>150</v>
      </c>
    </row>
    <row r="4449" spans="1:3" ht="13.2" x14ac:dyDescent="0.25">
      <c r="A4449" s="45" t="s">
        <v>4514</v>
      </c>
      <c r="B4449" s="45" t="s">
        <v>3</v>
      </c>
      <c r="C4449" s="23">
        <v>150</v>
      </c>
    </row>
    <row r="4450" spans="1:3" ht="13.2" x14ac:dyDescent="0.25">
      <c r="A4450" s="45" t="s">
        <v>4515</v>
      </c>
      <c r="B4450" s="45" t="s">
        <v>3</v>
      </c>
      <c r="C4450" s="23">
        <v>150</v>
      </c>
    </row>
    <row r="4451" spans="1:3" ht="13.2" x14ac:dyDescent="0.25">
      <c r="A4451" s="45" t="s">
        <v>4516</v>
      </c>
      <c r="B4451" s="45" t="s">
        <v>3</v>
      </c>
      <c r="C4451" s="23">
        <v>525</v>
      </c>
    </row>
    <row r="4452" spans="1:3" ht="13.2" x14ac:dyDescent="0.25">
      <c r="A4452" s="45" t="s">
        <v>4517</v>
      </c>
      <c r="B4452" s="45" t="s">
        <v>3</v>
      </c>
      <c r="C4452" s="23">
        <v>225</v>
      </c>
    </row>
    <row r="4453" spans="1:3" ht="13.2" x14ac:dyDescent="0.25">
      <c r="A4453" s="45" t="s">
        <v>4518</v>
      </c>
      <c r="B4453" s="45" t="s">
        <v>3</v>
      </c>
      <c r="C4453" s="23">
        <v>225</v>
      </c>
    </row>
    <row r="4454" spans="1:3" ht="13.2" x14ac:dyDescent="0.25">
      <c r="A4454" s="45" t="s">
        <v>4519</v>
      </c>
      <c r="B4454" s="45" t="s">
        <v>3</v>
      </c>
      <c r="C4454" s="23">
        <v>325</v>
      </c>
    </row>
    <row r="4455" spans="1:3" ht="13.2" x14ac:dyDescent="0.25">
      <c r="A4455" s="45" t="s">
        <v>4520</v>
      </c>
      <c r="B4455" s="45" t="s">
        <v>3</v>
      </c>
      <c r="C4455" s="23">
        <v>175</v>
      </c>
    </row>
    <row r="4456" spans="1:3" ht="13.2" x14ac:dyDescent="0.25">
      <c r="A4456" s="45" t="s">
        <v>4521</v>
      </c>
      <c r="B4456" s="45" t="s">
        <v>3</v>
      </c>
      <c r="C4456" s="23">
        <v>225</v>
      </c>
    </row>
    <row r="4457" spans="1:3" ht="13.2" x14ac:dyDescent="0.25">
      <c r="A4457" s="45" t="s">
        <v>4522</v>
      </c>
      <c r="B4457" s="45" t="s">
        <v>3</v>
      </c>
      <c r="C4457" s="23">
        <v>150</v>
      </c>
    </row>
    <row r="4458" spans="1:3" ht="13.2" x14ac:dyDescent="0.25">
      <c r="A4458" s="45" t="s">
        <v>4523</v>
      </c>
      <c r="B4458" s="45" t="s">
        <v>3</v>
      </c>
      <c r="C4458" s="23">
        <v>875</v>
      </c>
    </row>
    <row r="4459" spans="1:3" ht="13.2" x14ac:dyDescent="0.25">
      <c r="A4459" s="45" t="s">
        <v>4524</v>
      </c>
      <c r="B4459" s="45" t="s">
        <v>3</v>
      </c>
      <c r="C4459" s="23">
        <v>875</v>
      </c>
    </row>
    <row r="4460" spans="1:3" ht="13.2" x14ac:dyDescent="0.25">
      <c r="A4460" s="45" t="s">
        <v>4525</v>
      </c>
      <c r="B4460" s="45" t="s">
        <v>3</v>
      </c>
      <c r="C4460" s="23">
        <v>425</v>
      </c>
    </row>
    <row r="4461" spans="1:3" ht="13.2" x14ac:dyDescent="0.25">
      <c r="A4461" s="45" t="s">
        <v>4526</v>
      </c>
      <c r="B4461" s="45" t="s">
        <v>3</v>
      </c>
      <c r="C4461" s="23">
        <v>150</v>
      </c>
    </row>
    <row r="4462" spans="1:3" ht="13.2" x14ac:dyDescent="0.25">
      <c r="A4462" s="45" t="s">
        <v>4527</v>
      </c>
      <c r="B4462" s="45" t="s">
        <v>3</v>
      </c>
      <c r="C4462" s="23">
        <v>150</v>
      </c>
    </row>
    <row r="4463" spans="1:3" ht="13.2" x14ac:dyDescent="0.25">
      <c r="A4463" s="45" t="s">
        <v>4528</v>
      </c>
      <c r="B4463" s="45" t="s">
        <v>3</v>
      </c>
      <c r="C4463" s="23">
        <v>150</v>
      </c>
    </row>
    <row r="4464" spans="1:3" ht="13.2" x14ac:dyDescent="0.25">
      <c r="A4464" s="45" t="s">
        <v>4529</v>
      </c>
      <c r="B4464" s="45" t="s">
        <v>3</v>
      </c>
      <c r="C4464" s="23">
        <v>575</v>
      </c>
    </row>
    <row r="4465" spans="1:3" ht="13.2" x14ac:dyDescent="0.25">
      <c r="A4465" s="45" t="s">
        <v>4530</v>
      </c>
      <c r="B4465" s="45" t="s">
        <v>3</v>
      </c>
      <c r="C4465" s="23">
        <v>225</v>
      </c>
    </row>
    <row r="4466" spans="1:3" ht="13.2" x14ac:dyDescent="0.25">
      <c r="A4466" s="45" t="s">
        <v>4531</v>
      </c>
      <c r="B4466" s="45" t="s">
        <v>3</v>
      </c>
      <c r="C4466" s="23">
        <v>150</v>
      </c>
    </row>
    <row r="4467" spans="1:3" ht="13.2" x14ac:dyDescent="0.25">
      <c r="A4467" s="45" t="s">
        <v>4532</v>
      </c>
      <c r="B4467" s="45" t="s">
        <v>3</v>
      </c>
      <c r="C4467" s="23">
        <v>250</v>
      </c>
    </row>
    <row r="4468" spans="1:3" ht="13.2" x14ac:dyDescent="0.25">
      <c r="A4468" s="45" t="s">
        <v>4533</v>
      </c>
      <c r="B4468" s="45" t="s">
        <v>3</v>
      </c>
      <c r="C4468" s="23">
        <v>250</v>
      </c>
    </row>
    <row r="4469" spans="1:3" ht="13.2" x14ac:dyDescent="0.25">
      <c r="A4469" s="45" t="s">
        <v>4534</v>
      </c>
      <c r="B4469" s="45" t="s">
        <v>3</v>
      </c>
      <c r="C4469" s="23">
        <v>225</v>
      </c>
    </row>
    <row r="4470" spans="1:3" ht="13.2" x14ac:dyDescent="0.25">
      <c r="A4470" s="45" t="s">
        <v>4535</v>
      </c>
      <c r="B4470" s="45" t="s">
        <v>3</v>
      </c>
      <c r="C4470" s="23">
        <v>300</v>
      </c>
    </row>
    <row r="4471" spans="1:3" ht="13.2" x14ac:dyDescent="0.25">
      <c r="A4471" s="45" t="s">
        <v>4536</v>
      </c>
      <c r="B4471" s="45" t="s">
        <v>3</v>
      </c>
      <c r="C4471" s="23">
        <v>250</v>
      </c>
    </row>
    <row r="4472" spans="1:3" ht="13.2" x14ac:dyDescent="0.25">
      <c r="A4472" s="45" t="s">
        <v>4537</v>
      </c>
      <c r="B4472" s="45" t="s">
        <v>3</v>
      </c>
      <c r="C4472" s="23">
        <v>875</v>
      </c>
    </row>
    <row r="4473" spans="1:3" ht="13.2" x14ac:dyDescent="0.25">
      <c r="A4473" s="45" t="s">
        <v>4538</v>
      </c>
      <c r="B4473" s="45" t="s">
        <v>3</v>
      </c>
      <c r="C4473" s="23">
        <v>450</v>
      </c>
    </row>
    <row r="4474" spans="1:3" ht="13.2" x14ac:dyDescent="0.25">
      <c r="A4474" s="45" t="s">
        <v>4539</v>
      </c>
      <c r="B4474" s="45" t="s">
        <v>3</v>
      </c>
      <c r="C4474" s="23">
        <v>350</v>
      </c>
    </row>
    <row r="4475" spans="1:3" ht="13.2" x14ac:dyDescent="0.25">
      <c r="A4475" s="45" t="s">
        <v>4540</v>
      </c>
      <c r="B4475" s="45" t="s">
        <v>3</v>
      </c>
      <c r="C4475" s="23">
        <v>625</v>
      </c>
    </row>
    <row r="4476" spans="1:3" ht="13.2" x14ac:dyDescent="0.25">
      <c r="A4476" s="45" t="s">
        <v>4541</v>
      </c>
      <c r="B4476" s="45" t="s">
        <v>3</v>
      </c>
      <c r="C4476" s="23">
        <v>425</v>
      </c>
    </row>
    <row r="4477" spans="1:3" ht="13.2" x14ac:dyDescent="0.25">
      <c r="A4477" s="45" t="s">
        <v>4542</v>
      </c>
      <c r="B4477" s="45" t="s">
        <v>3</v>
      </c>
      <c r="C4477" s="23">
        <v>300</v>
      </c>
    </row>
    <row r="4478" spans="1:3" ht="13.2" x14ac:dyDescent="0.25">
      <c r="A4478" s="45" t="s">
        <v>4543</v>
      </c>
      <c r="B4478" s="45" t="s">
        <v>3</v>
      </c>
      <c r="C4478" s="23">
        <v>475</v>
      </c>
    </row>
    <row r="4479" spans="1:3" ht="13.2" x14ac:dyDescent="0.25">
      <c r="A4479" s="45" t="s">
        <v>4544</v>
      </c>
      <c r="B4479" s="45" t="s">
        <v>3</v>
      </c>
      <c r="C4479" s="23">
        <v>325</v>
      </c>
    </row>
    <row r="4480" spans="1:3" ht="13.2" x14ac:dyDescent="0.25">
      <c r="A4480" s="45" t="s">
        <v>4545</v>
      </c>
      <c r="B4480" s="45" t="s">
        <v>3</v>
      </c>
      <c r="C4480" s="23">
        <v>450</v>
      </c>
    </row>
    <row r="4481" spans="1:3" ht="13.2" x14ac:dyDescent="0.25">
      <c r="A4481" s="45" t="s">
        <v>4546</v>
      </c>
      <c r="B4481" s="45" t="s">
        <v>3</v>
      </c>
      <c r="C4481" s="23">
        <v>150</v>
      </c>
    </row>
    <row r="4482" spans="1:3" ht="13.2" x14ac:dyDescent="0.25">
      <c r="A4482" s="45" t="s">
        <v>4547</v>
      </c>
      <c r="B4482" s="45" t="s">
        <v>3</v>
      </c>
      <c r="C4482" s="23">
        <v>450</v>
      </c>
    </row>
    <row r="4483" spans="1:3" ht="13.2" x14ac:dyDescent="0.25">
      <c r="A4483" s="45" t="s">
        <v>4548</v>
      </c>
      <c r="B4483" s="45" t="s">
        <v>3</v>
      </c>
      <c r="C4483" s="23">
        <v>700</v>
      </c>
    </row>
    <row r="4484" spans="1:3" ht="13.2" x14ac:dyDescent="0.25">
      <c r="A4484" s="45" t="s">
        <v>4549</v>
      </c>
      <c r="B4484" s="45" t="s">
        <v>3</v>
      </c>
      <c r="C4484" s="23">
        <v>600</v>
      </c>
    </row>
    <row r="4485" spans="1:3" ht="13.2" x14ac:dyDescent="0.25">
      <c r="A4485" s="45" t="s">
        <v>4550</v>
      </c>
      <c r="B4485" s="45" t="s">
        <v>3</v>
      </c>
      <c r="C4485" s="23">
        <v>350</v>
      </c>
    </row>
    <row r="4486" spans="1:3" ht="13.2" x14ac:dyDescent="0.25">
      <c r="A4486" s="45" t="s">
        <v>4551</v>
      </c>
      <c r="B4486" s="45" t="s">
        <v>3</v>
      </c>
      <c r="C4486" s="23">
        <v>650</v>
      </c>
    </row>
    <row r="4487" spans="1:3" ht="13.2" x14ac:dyDescent="0.25">
      <c r="A4487" s="45" t="s">
        <v>4552</v>
      </c>
      <c r="B4487" s="45" t="s">
        <v>3</v>
      </c>
      <c r="C4487" s="23">
        <v>150</v>
      </c>
    </row>
    <row r="4488" spans="1:3" ht="13.2" x14ac:dyDescent="0.25">
      <c r="A4488" s="45" t="s">
        <v>4553</v>
      </c>
      <c r="B4488" s="45" t="s">
        <v>3</v>
      </c>
      <c r="C4488" s="23">
        <v>450</v>
      </c>
    </row>
    <row r="4489" spans="1:3" ht="13.2" x14ac:dyDescent="0.25">
      <c r="A4489" s="45" t="s">
        <v>4554</v>
      </c>
      <c r="B4489" s="45" t="s">
        <v>3</v>
      </c>
      <c r="C4489" s="23">
        <v>325</v>
      </c>
    </row>
    <row r="4490" spans="1:3" ht="13.2" x14ac:dyDescent="0.25">
      <c r="A4490" s="45" t="s">
        <v>4555</v>
      </c>
      <c r="B4490" s="45" t="s">
        <v>3</v>
      </c>
      <c r="C4490" s="23">
        <v>325</v>
      </c>
    </row>
    <row r="4491" spans="1:3" ht="13.2" x14ac:dyDescent="0.25">
      <c r="A4491" s="45" t="s">
        <v>4556</v>
      </c>
      <c r="B4491" s="45" t="s">
        <v>3</v>
      </c>
      <c r="C4491" s="23">
        <v>225</v>
      </c>
    </row>
    <row r="4492" spans="1:3" ht="13.2" x14ac:dyDescent="0.25">
      <c r="A4492" s="45" t="s">
        <v>4557</v>
      </c>
      <c r="B4492" s="45" t="s">
        <v>3</v>
      </c>
      <c r="C4492" s="23">
        <v>275</v>
      </c>
    </row>
    <row r="4493" spans="1:3" ht="13.2" x14ac:dyDescent="0.25">
      <c r="A4493" s="45" t="s">
        <v>4558</v>
      </c>
      <c r="B4493" s="45" t="s">
        <v>3</v>
      </c>
      <c r="C4493" s="23">
        <v>150</v>
      </c>
    </row>
    <row r="4494" spans="1:3" ht="13.2" x14ac:dyDescent="0.25">
      <c r="A4494" s="45" t="s">
        <v>4559</v>
      </c>
      <c r="B4494" s="45" t="s">
        <v>3</v>
      </c>
      <c r="C4494" s="23">
        <v>275</v>
      </c>
    </row>
    <row r="4495" spans="1:3" ht="13.2" x14ac:dyDescent="0.25">
      <c r="A4495" s="45" t="s">
        <v>4560</v>
      </c>
      <c r="B4495" s="45" t="s">
        <v>3</v>
      </c>
      <c r="C4495" s="23">
        <v>200</v>
      </c>
    </row>
    <row r="4496" spans="1:3" ht="13.2" x14ac:dyDescent="0.25">
      <c r="A4496" s="45" t="s">
        <v>4561</v>
      </c>
      <c r="B4496" s="45" t="s">
        <v>3</v>
      </c>
      <c r="C4496" s="23">
        <v>900</v>
      </c>
    </row>
    <row r="4497" spans="1:3" ht="13.2" x14ac:dyDescent="0.25">
      <c r="A4497" s="45" t="s">
        <v>4562</v>
      </c>
      <c r="B4497" s="45" t="s">
        <v>3</v>
      </c>
      <c r="C4497" s="23">
        <v>400</v>
      </c>
    </row>
    <row r="4498" spans="1:3" ht="13.2" x14ac:dyDescent="0.25">
      <c r="A4498" s="45" t="s">
        <v>4563</v>
      </c>
      <c r="B4498" s="45" t="s">
        <v>3</v>
      </c>
      <c r="C4498" s="23">
        <v>150</v>
      </c>
    </row>
    <row r="4499" spans="1:3" ht="13.2" x14ac:dyDescent="0.25">
      <c r="A4499" s="45" t="s">
        <v>4564</v>
      </c>
      <c r="B4499" s="45" t="s">
        <v>3</v>
      </c>
      <c r="C4499" s="23">
        <v>150</v>
      </c>
    </row>
    <row r="4500" spans="1:3" ht="13.2" x14ac:dyDescent="0.25">
      <c r="A4500" s="45" t="s">
        <v>4565</v>
      </c>
      <c r="B4500" s="45" t="s">
        <v>3</v>
      </c>
      <c r="C4500" s="23">
        <v>150</v>
      </c>
    </row>
    <row r="4501" spans="1:3" ht="13.2" x14ac:dyDescent="0.25">
      <c r="A4501" s="45" t="s">
        <v>4566</v>
      </c>
      <c r="B4501" s="45" t="s">
        <v>3</v>
      </c>
      <c r="C4501" s="23">
        <v>250</v>
      </c>
    </row>
    <row r="4502" spans="1:3" ht="13.2" x14ac:dyDescent="0.25">
      <c r="A4502" s="45" t="s">
        <v>4567</v>
      </c>
      <c r="B4502" s="45" t="s">
        <v>3</v>
      </c>
      <c r="C4502" s="23">
        <v>325</v>
      </c>
    </row>
    <row r="4503" spans="1:3" ht="13.2" x14ac:dyDescent="0.25">
      <c r="A4503" s="45" t="s">
        <v>4568</v>
      </c>
      <c r="B4503" s="45" t="s">
        <v>3</v>
      </c>
      <c r="C4503" s="23">
        <v>275</v>
      </c>
    </row>
    <row r="4504" spans="1:3" ht="13.2" x14ac:dyDescent="0.25">
      <c r="A4504" s="45" t="s">
        <v>4569</v>
      </c>
      <c r="B4504" s="45" t="s">
        <v>3</v>
      </c>
      <c r="C4504" s="23">
        <v>275</v>
      </c>
    </row>
    <row r="4505" spans="1:3" ht="13.2" x14ac:dyDescent="0.25">
      <c r="A4505" s="45" t="s">
        <v>4570</v>
      </c>
      <c r="B4505" s="45" t="s">
        <v>3</v>
      </c>
      <c r="C4505" s="23">
        <v>400</v>
      </c>
    </row>
    <row r="4506" spans="1:3" ht="13.2" x14ac:dyDescent="0.25">
      <c r="A4506" s="45" t="s">
        <v>4571</v>
      </c>
      <c r="B4506" s="45" t="s">
        <v>3</v>
      </c>
      <c r="C4506" s="23">
        <v>900</v>
      </c>
    </row>
    <row r="4507" spans="1:3" ht="13.2" x14ac:dyDescent="0.25">
      <c r="A4507" s="45" t="s">
        <v>4572</v>
      </c>
      <c r="B4507" s="45" t="s">
        <v>3</v>
      </c>
      <c r="C4507" s="23">
        <v>650</v>
      </c>
    </row>
    <row r="4508" spans="1:3" ht="13.2" x14ac:dyDescent="0.25">
      <c r="A4508" s="45" t="s">
        <v>4573</v>
      </c>
      <c r="B4508" s="45" t="s">
        <v>3</v>
      </c>
      <c r="C4508" s="23">
        <v>400</v>
      </c>
    </row>
    <row r="4509" spans="1:3" ht="13.2" x14ac:dyDescent="0.25">
      <c r="A4509" s="45" t="s">
        <v>4574</v>
      </c>
      <c r="B4509" s="45" t="s">
        <v>3</v>
      </c>
      <c r="C4509" s="23">
        <v>850</v>
      </c>
    </row>
    <row r="4510" spans="1:3" ht="13.2" x14ac:dyDescent="0.25">
      <c r="A4510" s="45" t="s">
        <v>4575</v>
      </c>
      <c r="B4510" s="45" t="s">
        <v>3</v>
      </c>
      <c r="C4510" s="23">
        <v>350</v>
      </c>
    </row>
    <row r="4511" spans="1:3" ht="13.2" x14ac:dyDescent="0.25">
      <c r="A4511" s="45" t="s">
        <v>4576</v>
      </c>
      <c r="B4511" s="45" t="s">
        <v>3</v>
      </c>
      <c r="C4511" s="23">
        <v>500</v>
      </c>
    </row>
    <row r="4512" spans="1:3" ht="13.2" x14ac:dyDescent="0.25">
      <c r="A4512" s="45" t="s">
        <v>4577</v>
      </c>
      <c r="B4512" s="45" t="s">
        <v>3</v>
      </c>
      <c r="C4512" s="23">
        <v>475</v>
      </c>
    </row>
    <row r="4513" spans="1:3" ht="13.2" x14ac:dyDescent="0.25">
      <c r="A4513" s="45" t="s">
        <v>4578</v>
      </c>
      <c r="B4513" s="45" t="s">
        <v>3</v>
      </c>
      <c r="C4513" s="23">
        <v>250</v>
      </c>
    </row>
    <row r="4514" spans="1:3" ht="13.2" x14ac:dyDescent="0.25">
      <c r="A4514" s="45" t="s">
        <v>4579</v>
      </c>
      <c r="B4514" s="45" t="s">
        <v>3</v>
      </c>
      <c r="C4514" s="23">
        <v>1650</v>
      </c>
    </row>
    <row r="4515" spans="1:3" ht="13.2" x14ac:dyDescent="0.25">
      <c r="A4515" s="45" t="s">
        <v>4580</v>
      </c>
      <c r="B4515" s="45" t="s">
        <v>3</v>
      </c>
      <c r="C4515" s="23">
        <v>1800</v>
      </c>
    </row>
    <row r="4516" spans="1:3" ht="13.2" x14ac:dyDescent="0.25">
      <c r="A4516" s="45" t="s">
        <v>4581</v>
      </c>
      <c r="B4516" s="45" t="s">
        <v>3</v>
      </c>
      <c r="C4516" s="23">
        <v>250</v>
      </c>
    </row>
    <row r="4517" spans="1:3" ht="13.2" x14ac:dyDescent="0.25">
      <c r="A4517" s="45" t="s">
        <v>4582</v>
      </c>
      <c r="B4517" s="45" t="s">
        <v>3</v>
      </c>
      <c r="C4517" s="23">
        <v>550</v>
      </c>
    </row>
    <row r="4518" spans="1:3" ht="13.2" x14ac:dyDescent="0.25">
      <c r="A4518" s="45" t="s">
        <v>4583</v>
      </c>
      <c r="B4518" s="45" t="s">
        <v>3</v>
      </c>
      <c r="C4518" s="23">
        <v>550</v>
      </c>
    </row>
    <row r="4519" spans="1:3" ht="13.2" x14ac:dyDescent="0.25">
      <c r="A4519" s="45" t="s">
        <v>4584</v>
      </c>
      <c r="B4519" s="45" t="s">
        <v>3</v>
      </c>
      <c r="C4519" s="23">
        <v>625</v>
      </c>
    </row>
    <row r="4520" spans="1:3" ht="13.2" x14ac:dyDescent="0.25">
      <c r="A4520" s="45" t="s">
        <v>4585</v>
      </c>
      <c r="B4520" s="45" t="s">
        <v>3</v>
      </c>
      <c r="C4520" s="23">
        <v>250</v>
      </c>
    </row>
    <row r="4521" spans="1:3" ht="13.2" x14ac:dyDescent="0.25">
      <c r="A4521" s="45" t="s">
        <v>4586</v>
      </c>
      <c r="B4521" s="45" t="s">
        <v>3</v>
      </c>
      <c r="C4521" s="23">
        <v>550</v>
      </c>
    </row>
    <row r="4522" spans="1:3" ht="13.2" x14ac:dyDescent="0.25">
      <c r="A4522" s="45" t="s">
        <v>4587</v>
      </c>
      <c r="B4522" s="45" t="s">
        <v>3</v>
      </c>
      <c r="C4522" s="23">
        <v>400</v>
      </c>
    </row>
    <row r="4523" spans="1:3" ht="13.2" x14ac:dyDescent="0.25">
      <c r="A4523" s="45" t="s">
        <v>4588</v>
      </c>
      <c r="B4523" s="45" t="s">
        <v>3</v>
      </c>
      <c r="C4523" s="23">
        <v>250</v>
      </c>
    </row>
    <row r="4524" spans="1:3" ht="13.2" x14ac:dyDescent="0.25">
      <c r="A4524" s="45" t="s">
        <v>4589</v>
      </c>
      <c r="B4524" s="45" t="s">
        <v>3</v>
      </c>
      <c r="C4524" s="23">
        <v>700</v>
      </c>
    </row>
    <row r="4525" spans="1:3" ht="13.2" x14ac:dyDescent="0.25">
      <c r="A4525" s="45" t="s">
        <v>4590</v>
      </c>
      <c r="B4525" s="45" t="s">
        <v>3</v>
      </c>
      <c r="C4525" s="23">
        <v>475</v>
      </c>
    </row>
    <row r="4526" spans="1:3" ht="13.2" x14ac:dyDescent="0.25">
      <c r="A4526" s="45" t="s">
        <v>4591</v>
      </c>
      <c r="B4526" s="45" t="s">
        <v>3</v>
      </c>
      <c r="C4526" s="23">
        <v>500</v>
      </c>
    </row>
    <row r="4527" spans="1:3" ht="13.2" x14ac:dyDescent="0.25">
      <c r="A4527" s="45" t="s">
        <v>4592</v>
      </c>
      <c r="B4527" s="45" t="s">
        <v>3</v>
      </c>
      <c r="C4527" s="23">
        <v>425</v>
      </c>
    </row>
    <row r="4528" spans="1:3" ht="13.2" x14ac:dyDescent="0.25">
      <c r="A4528" s="45" t="s">
        <v>4593</v>
      </c>
      <c r="B4528" s="45" t="s">
        <v>3</v>
      </c>
      <c r="C4528" s="23">
        <v>1200</v>
      </c>
    </row>
    <row r="4529" spans="1:3" ht="13.2" x14ac:dyDescent="0.25">
      <c r="A4529" s="45" t="s">
        <v>4594</v>
      </c>
      <c r="B4529" s="45" t="s">
        <v>3</v>
      </c>
      <c r="C4529" s="23">
        <v>975</v>
      </c>
    </row>
    <row r="4530" spans="1:3" ht="13.2" x14ac:dyDescent="0.25">
      <c r="A4530" s="45" t="s">
        <v>4595</v>
      </c>
      <c r="B4530" s="45" t="s">
        <v>3</v>
      </c>
      <c r="C4530" s="23">
        <v>375</v>
      </c>
    </row>
    <row r="4531" spans="1:3" ht="13.2" x14ac:dyDescent="0.25">
      <c r="A4531" s="45" t="s">
        <v>4596</v>
      </c>
      <c r="B4531" s="45" t="s">
        <v>3</v>
      </c>
      <c r="C4531" s="23">
        <v>400</v>
      </c>
    </row>
    <row r="4532" spans="1:3" ht="13.2" x14ac:dyDescent="0.25">
      <c r="A4532" s="45" t="s">
        <v>4597</v>
      </c>
      <c r="B4532" s="45" t="s">
        <v>3</v>
      </c>
      <c r="C4532" s="23">
        <v>325</v>
      </c>
    </row>
    <row r="4533" spans="1:3" ht="13.2" x14ac:dyDescent="0.25">
      <c r="A4533" s="45" t="s">
        <v>4598</v>
      </c>
      <c r="B4533" s="45" t="s">
        <v>3</v>
      </c>
      <c r="C4533" s="23">
        <v>525</v>
      </c>
    </row>
    <row r="4534" spans="1:3" ht="13.2" x14ac:dyDescent="0.25">
      <c r="A4534" s="45" t="s">
        <v>4599</v>
      </c>
      <c r="B4534" s="45" t="s">
        <v>3</v>
      </c>
      <c r="C4534" s="23">
        <v>850</v>
      </c>
    </row>
    <row r="4535" spans="1:3" ht="13.2" x14ac:dyDescent="0.25">
      <c r="A4535" s="45" t="s">
        <v>4600</v>
      </c>
      <c r="B4535" s="45" t="s">
        <v>3</v>
      </c>
      <c r="C4535" s="23">
        <v>625</v>
      </c>
    </row>
    <row r="4536" spans="1:3" ht="13.2" x14ac:dyDescent="0.25">
      <c r="A4536" s="45" t="s">
        <v>4601</v>
      </c>
      <c r="B4536" s="45" t="s">
        <v>3</v>
      </c>
      <c r="C4536" s="23">
        <v>775</v>
      </c>
    </row>
    <row r="4537" spans="1:3" ht="13.2" x14ac:dyDescent="0.25">
      <c r="A4537" s="45" t="s">
        <v>4602</v>
      </c>
      <c r="B4537" s="45" t="s">
        <v>3</v>
      </c>
      <c r="C4537" s="23">
        <v>375</v>
      </c>
    </row>
    <row r="4538" spans="1:3" ht="13.2" x14ac:dyDescent="0.25">
      <c r="A4538" s="45" t="s">
        <v>4603</v>
      </c>
      <c r="B4538" s="45" t="s">
        <v>3</v>
      </c>
      <c r="C4538" s="23">
        <v>525</v>
      </c>
    </row>
    <row r="4539" spans="1:3" ht="13.2" x14ac:dyDescent="0.25">
      <c r="A4539" s="45" t="s">
        <v>4604</v>
      </c>
      <c r="B4539" s="45" t="s">
        <v>3</v>
      </c>
      <c r="C4539" s="23">
        <v>675</v>
      </c>
    </row>
    <row r="4540" spans="1:3" ht="13.2" x14ac:dyDescent="0.25">
      <c r="A4540" s="45" t="s">
        <v>4605</v>
      </c>
      <c r="B4540" s="45" t="s">
        <v>3</v>
      </c>
      <c r="C4540" s="23">
        <v>375</v>
      </c>
    </row>
    <row r="4541" spans="1:3" ht="13.2" x14ac:dyDescent="0.25">
      <c r="A4541" s="45" t="s">
        <v>4606</v>
      </c>
      <c r="B4541" s="45" t="s">
        <v>3</v>
      </c>
      <c r="C4541" s="23">
        <v>775</v>
      </c>
    </row>
    <row r="4542" spans="1:3" ht="13.2" x14ac:dyDescent="0.25">
      <c r="A4542" s="45" t="s">
        <v>4607</v>
      </c>
      <c r="B4542" s="45" t="s">
        <v>3</v>
      </c>
      <c r="C4542" s="23">
        <v>475</v>
      </c>
    </row>
    <row r="4543" spans="1:3" ht="13.2" x14ac:dyDescent="0.25">
      <c r="A4543" s="45" t="s">
        <v>4608</v>
      </c>
      <c r="B4543" s="45" t="s">
        <v>3</v>
      </c>
      <c r="C4543" s="23">
        <v>675</v>
      </c>
    </row>
    <row r="4544" spans="1:3" ht="13.2" x14ac:dyDescent="0.25">
      <c r="A4544" s="45" t="s">
        <v>4609</v>
      </c>
      <c r="B4544" s="45" t="s">
        <v>3</v>
      </c>
      <c r="C4544" s="23">
        <v>775</v>
      </c>
    </row>
    <row r="4545" spans="1:3" ht="13.2" x14ac:dyDescent="0.25">
      <c r="A4545" s="45" t="s">
        <v>4610</v>
      </c>
      <c r="B4545" s="45" t="s">
        <v>3</v>
      </c>
      <c r="C4545" s="23">
        <v>1075</v>
      </c>
    </row>
    <row r="4546" spans="1:3" ht="13.2" x14ac:dyDescent="0.25">
      <c r="A4546" s="45" t="s">
        <v>4611</v>
      </c>
      <c r="B4546" s="45" t="s">
        <v>3</v>
      </c>
      <c r="C4546" s="23">
        <v>675</v>
      </c>
    </row>
    <row r="4547" spans="1:3" ht="13.2" x14ac:dyDescent="0.25">
      <c r="A4547" s="45" t="s">
        <v>4612</v>
      </c>
      <c r="B4547" s="45" t="s">
        <v>3</v>
      </c>
      <c r="C4547" s="23">
        <v>775</v>
      </c>
    </row>
    <row r="4548" spans="1:3" ht="13.2" x14ac:dyDescent="0.25">
      <c r="A4548" s="45" t="s">
        <v>4613</v>
      </c>
      <c r="B4548" s="45" t="s">
        <v>3</v>
      </c>
      <c r="C4548" s="23">
        <v>775</v>
      </c>
    </row>
    <row r="4549" spans="1:3" ht="13.2" x14ac:dyDescent="0.25">
      <c r="A4549" s="45" t="s">
        <v>4614</v>
      </c>
      <c r="B4549" s="45" t="s">
        <v>3</v>
      </c>
      <c r="C4549" s="23">
        <v>450</v>
      </c>
    </row>
    <row r="4550" spans="1:3" ht="13.2" x14ac:dyDescent="0.25">
      <c r="A4550" s="45" t="s">
        <v>4615</v>
      </c>
      <c r="B4550" s="45" t="s">
        <v>3</v>
      </c>
      <c r="C4550" s="23">
        <v>675</v>
      </c>
    </row>
    <row r="4551" spans="1:3" ht="13.2" x14ac:dyDescent="0.25">
      <c r="A4551" s="45" t="s">
        <v>4616</v>
      </c>
      <c r="B4551" s="45" t="s">
        <v>3</v>
      </c>
      <c r="C4551" s="23">
        <v>375</v>
      </c>
    </row>
    <row r="4552" spans="1:3" ht="13.2" x14ac:dyDescent="0.25">
      <c r="A4552" s="45" t="s">
        <v>4617</v>
      </c>
      <c r="B4552" s="45" t="s">
        <v>3</v>
      </c>
      <c r="C4552" s="23">
        <v>950</v>
      </c>
    </row>
    <row r="4553" spans="1:3" ht="13.2" x14ac:dyDescent="0.25">
      <c r="A4553" s="45" t="s">
        <v>4618</v>
      </c>
      <c r="B4553" s="45" t="s">
        <v>3</v>
      </c>
      <c r="C4553" s="23">
        <v>775</v>
      </c>
    </row>
    <row r="4554" spans="1:3" ht="13.2" x14ac:dyDescent="0.25">
      <c r="A4554" s="45" t="s">
        <v>4619</v>
      </c>
      <c r="B4554" s="45" t="s">
        <v>3</v>
      </c>
      <c r="C4554" s="23">
        <v>1475</v>
      </c>
    </row>
    <row r="4555" spans="1:3" ht="13.2" x14ac:dyDescent="0.25">
      <c r="A4555" s="45" t="s">
        <v>4620</v>
      </c>
      <c r="B4555" s="45" t="s">
        <v>3</v>
      </c>
      <c r="C4555" s="23">
        <v>1000</v>
      </c>
    </row>
    <row r="4556" spans="1:3" ht="13.2" x14ac:dyDescent="0.25">
      <c r="A4556" s="45" t="s">
        <v>4621</v>
      </c>
      <c r="B4556" s="45" t="s">
        <v>3</v>
      </c>
      <c r="C4556" s="23">
        <v>700</v>
      </c>
    </row>
    <row r="4557" spans="1:3" ht="13.2" x14ac:dyDescent="0.25">
      <c r="A4557" s="45" t="s">
        <v>4622</v>
      </c>
      <c r="B4557" s="45" t="s">
        <v>3</v>
      </c>
      <c r="C4557" s="23">
        <v>550</v>
      </c>
    </row>
    <row r="4558" spans="1:3" ht="13.2" x14ac:dyDescent="0.25">
      <c r="A4558" s="45" t="s">
        <v>4623</v>
      </c>
      <c r="B4558" s="45" t="s">
        <v>3</v>
      </c>
      <c r="C4558" s="23">
        <v>725</v>
      </c>
    </row>
    <row r="4559" spans="1:3" ht="13.2" x14ac:dyDescent="0.25">
      <c r="A4559" s="45" t="s">
        <v>4624</v>
      </c>
      <c r="B4559" s="45" t="s">
        <v>3</v>
      </c>
      <c r="C4559" s="23">
        <v>325</v>
      </c>
    </row>
    <row r="4560" spans="1:3" ht="13.2" x14ac:dyDescent="0.25">
      <c r="A4560" s="45" t="s">
        <v>4625</v>
      </c>
      <c r="B4560" s="45" t="s">
        <v>3</v>
      </c>
      <c r="C4560" s="23">
        <v>350</v>
      </c>
    </row>
    <row r="4561" spans="1:3" ht="13.2" x14ac:dyDescent="0.25">
      <c r="A4561" s="45" t="s">
        <v>4626</v>
      </c>
      <c r="B4561" s="45" t="s">
        <v>3</v>
      </c>
      <c r="C4561" s="23">
        <v>850</v>
      </c>
    </row>
    <row r="4562" spans="1:3" ht="13.2" x14ac:dyDescent="0.25">
      <c r="A4562" s="45" t="s">
        <v>4627</v>
      </c>
      <c r="B4562" s="45" t="s">
        <v>3</v>
      </c>
      <c r="C4562" s="23">
        <v>575</v>
      </c>
    </row>
    <row r="4563" spans="1:3" ht="13.2" x14ac:dyDescent="0.25">
      <c r="A4563" s="45" t="s">
        <v>4628</v>
      </c>
      <c r="B4563" s="45" t="s">
        <v>3</v>
      </c>
      <c r="C4563" s="23">
        <v>400</v>
      </c>
    </row>
    <row r="4564" spans="1:3" ht="13.2" x14ac:dyDescent="0.25">
      <c r="A4564" s="45" t="s">
        <v>4629</v>
      </c>
      <c r="B4564" s="45" t="s">
        <v>3</v>
      </c>
      <c r="C4564" s="23">
        <v>675</v>
      </c>
    </row>
    <row r="4565" spans="1:3" ht="13.2" x14ac:dyDescent="0.25">
      <c r="A4565" s="45" t="s">
        <v>4630</v>
      </c>
      <c r="B4565" s="45" t="s">
        <v>3</v>
      </c>
      <c r="C4565" s="23">
        <v>650</v>
      </c>
    </row>
    <row r="4566" spans="1:3" ht="13.2" x14ac:dyDescent="0.25">
      <c r="A4566" s="45" t="s">
        <v>4631</v>
      </c>
      <c r="B4566" s="45" t="s">
        <v>3</v>
      </c>
      <c r="C4566" s="23">
        <v>500</v>
      </c>
    </row>
    <row r="4567" spans="1:3" ht="13.2" x14ac:dyDescent="0.25">
      <c r="A4567" s="45" t="s">
        <v>4632</v>
      </c>
      <c r="B4567" s="45" t="s">
        <v>3</v>
      </c>
      <c r="C4567" s="23">
        <v>1050</v>
      </c>
    </row>
    <row r="4568" spans="1:3" ht="13.2" x14ac:dyDescent="0.25">
      <c r="A4568" s="45" t="s">
        <v>4633</v>
      </c>
      <c r="B4568" s="45" t="s">
        <v>3</v>
      </c>
      <c r="C4568" s="23">
        <v>925</v>
      </c>
    </row>
    <row r="4569" spans="1:3" ht="13.2" x14ac:dyDescent="0.25">
      <c r="A4569" s="45" t="s">
        <v>4634</v>
      </c>
      <c r="B4569" s="45" t="s">
        <v>3</v>
      </c>
      <c r="C4569" s="23">
        <v>625</v>
      </c>
    </row>
    <row r="4570" spans="1:3" ht="13.2" x14ac:dyDescent="0.25">
      <c r="A4570" s="45" t="s">
        <v>4635</v>
      </c>
      <c r="B4570" s="45" t="s">
        <v>3</v>
      </c>
      <c r="C4570" s="23">
        <v>775</v>
      </c>
    </row>
    <row r="4571" spans="1:3" ht="13.2" x14ac:dyDescent="0.25">
      <c r="A4571" s="45" t="s">
        <v>4636</v>
      </c>
      <c r="B4571" s="45" t="s">
        <v>3</v>
      </c>
      <c r="C4571" s="23">
        <v>425</v>
      </c>
    </row>
    <row r="4572" spans="1:3" ht="13.2" x14ac:dyDescent="0.25">
      <c r="A4572" s="45" t="s">
        <v>4637</v>
      </c>
      <c r="B4572" s="45" t="s">
        <v>3</v>
      </c>
      <c r="C4572" s="23">
        <v>375</v>
      </c>
    </row>
    <row r="4573" spans="1:3" ht="13.2" x14ac:dyDescent="0.25">
      <c r="A4573" s="45" t="s">
        <v>4638</v>
      </c>
      <c r="B4573" s="45" t="s">
        <v>3</v>
      </c>
      <c r="C4573" s="23">
        <v>425</v>
      </c>
    </row>
    <row r="4574" spans="1:3" ht="13.2" x14ac:dyDescent="0.25">
      <c r="A4574" s="45" t="s">
        <v>4639</v>
      </c>
      <c r="B4574" s="45" t="s">
        <v>3</v>
      </c>
      <c r="C4574" s="23">
        <v>450</v>
      </c>
    </row>
    <row r="4575" spans="1:3" ht="13.2" x14ac:dyDescent="0.25">
      <c r="A4575" s="45" t="s">
        <v>4640</v>
      </c>
      <c r="B4575" s="45" t="s">
        <v>3</v>
      </c>
      <c r="C4575" s="23">
        <v>150</v>
      </c>
    </row>
    <row r="4576" spans="1:3" ht="13.2" x14ac:dyDescent="0.25">
      <c r="A4576" s="45" t="s">
        <v>4641</v>
      </c>
      <c r="B4576" s="45" t="s">
        <v>3</v>
      </c>
      <c r="C4576" s="23">
        <v>150</v>
      </c>
    </row>
    <row r="4577" spans="1:3" ht="13.2" x14ac:dyDescent="0.25">
      <c r="A4577" s="45" t="s">
        <v>4642</v>
      </c>
      <c r="B4577" s="45" t="s">
        <v>3</v>
      </c>
      <c r="C4577" s="23">
        <v>150</v>
      </c>
    </row>
    <row r="4578" spans="1:3" ht="13.2" x14ac:dyDescent="0.25">
      <c r="A4578" s="45" t="s">
        <v>4643</v>
      </c>
      <c r="B4578" s="45" t="s">
        <v>3</v>
      </c>
      <c r="C4578" s="23">
        <v>225</v>
      </c>
    </row>
    <row r="4579" spans="1:3" ht="13.2" x14ac:dyDescent="0.25">
      <c r="A4579" s="45" t="s">
        <v>4644</v>
      </c>
      <c r="B4579" s="45" t="s">
        <v>3</v>
      </c>
      <c r="C4579" s="23">
        <v>150</v>
      </c>
    </row>
    <row r="4580" spans="1:3" ht="13.2" x14ac:dyDescent="0.25">
      <c r="A4580" s="45" t="s">
        <v>4645</v>
      </c>
      <c r="B4580" s="45" t="s">
        <v>3</v>
      </c>
      <c r="C4580" s="23">
        <v>250</v>
      </c>
    </row>
    <row r="4581" spans="1:3" ht="13.2" x14ac:dyDescent="0.25">
      <c r="A4581" s="45" t="s">
        <v>4646</v>
      </c>
      <c r="B4581" s="45" t="s">
        <v>3</v>
      </c>
      <c r="C4581" s="23">
        <v>150</v>
      </c>
    </row>
    <row r="4582" spans="1:3" ht="13.2" x14ac:dyDescent="0.25">
      <c r="A4582" s="45" t="s">
        <v>4647</v>
      </c>
      <c r="B4582" s="45" t="s">
        <v>3</v>
      </c>
      <c r="C4582" s="23">
        <v>300</v>
      </c>
    </row>
    <row r="4583" spans="1:3" ht="13.2" x14ac:dyDescent="0.25">
      <c r="A4583" s="45" t="s">
        <v>4648</v>
      </c>
      <c r="B4583" s="45" t="s">
        <v>3</v>
      </c>
      <c r="C4583" s="23">
        <v>275</v>
      </c>
    </row>
    <row r="4584" spans="1:3" ht="13.2" x14ac:dyDescent="0.25">
      <c r="A4584" s="45" t="s">
        <v>4649</v>
      </c>
      <c r="B4584" s="45" t="s">
        <v>3</v>
      </c>
      <c r="C4584" s="23">
        <v>425</v>
      </c>
    </row>
    <row r="4585" spans="1:3" ht="13.2" x14ac:dyDescent="0.25">
      <c r="A4585" s="45" t="s">
        <v>4650</v>
      </c>
      <c r="B4585" s="45" t="s">
        <v>3</v>
      </c>
      <c r="C4585" s="23">
        <v>150</v>
      </c>
    </row>
    <row r="4586" spans="1:3" ht="13.2" x14ac:dyDescent="0.25">
      <c r="A4586" s="45" t="s">
        <v>4651</v>
      </c>
      <c r="B4586" s="45" t="s">
        <v>3</v>
      </c>
      <c r="C4586" s="23">
        <v>150</v>
      </c>
    </row>
    <row r="4587" spans="1:3" ht="13.2" x14ac:dyDescent="0.25">
      <c r="A4587" s="45" t="s">
        <v>4652</v>
      </c>
      <c r="B4587" s="45" t="s">
        <v>3</v>
      </c>
      <c r="C4587" s="23">
        <v>150</v>
      </c>
    </row>
    <row r="4588" spans="1:3" ht="13.2" x14ac:dyDescent="0.25">
      <c r="A4588" s="45" t="s">
        <v>4653</v>
      </c>
      <c r="B4588" s="45" t="s">
        <v>3</v>
      </c>
      <c r="C4588" s="23">
        <v>150</v>
      </c>
    </row>
    <row r="4589" spans="1:3" ht="13.2" x14ac:dyDescent="0.25">
      <c r="A4589" s="45" t="s">
        <v>4654</v>
      </c>
      <c r="B4589" s="45" t="s">
        <v>3</v>
      </c>
      <c r="C4589" s="23">
        <v>225</v>
      </c>
    </row>
    <row r="4590" spans="1:3" ht="13.2" x14ac:dyDescent="0.25">
      <c r="A4590" s="45" t="s">
        <v>4655</v>
      </c>
      <c r="B4590" s="45" t="s">
        <v>3</v>
      </c>
      <c r="C4590" s="23">
        <v>400</v>
      </c>
    </row>
    <row r="4591" spans="1:3" ht="13.2" x14ac:dyDescent="0.25">
      <c r="A4591" s="45" t="s">
        <v>4656</v>
      </c>
      <c r="B4591" s="45" t="s">
        <v>3</v>
      </c>
      <c r="C4591" s="23">
        <v>225</v>
      </c>
    </row>
    <row r="4592" spans="1:3" ht="13.2" x14ac:dyDescent="0.25">
      <c r="A4592" s="45" t="s">
        <v>4657</v>
      </c>
      <c r="B4592" s="45" t="s">
        <v>3</v>
      </c>
      <c r="C4592" s="23">
        <v>225</v>
      </c>
    </row>
    <row r="4593" spans="1:3" ht="13.2" x14ac:dyDescent="0.25">
      <c r="A4593" s="45" t="s">
        <v>4658</v>
      </c>
      <c r="B4593" s="45" t="s">
        <v>3</v>
      </c>
      <c r="C4593" s="23">
        <v>700</v>
      </c>
    </row>
    <row r="4594" spans="1:3" ht="13.2" x14ac:dyDescent="0.25">
      <c r="A4594" s="45" t="s">
        <v>4659</v>
      </c>
      <c r="B4594" s="45" t="s">
        <v>3</v>
      </c>
      <c r="C4594" s="23">
        <v>150</v>
      </c>
    </row>
    <row r="4595" spans="1:3" ht="13.2" x14ac:dyDescent="0.25">
      <c r="A4595" s="45" t="s">
        <v>4660</v>
      </c>
      <c r="B4595" s="45" t="s">
        <v>3</v>
      </c>
      <c r="C4595" s="23">
        <v>475</v>
      </c>
    </row>
    <row r="4596" spans="1:3" ht="13.2" x14ac:dyDescent="0.25">
      <c r="A4596" s="45" t="s">
        <v>4661</v>
      </c>
      <c r="B4596" s="45" t="s">
        <v>3</v>
      </c>
      <c r="C4596" s="23">
        <v>150</v>
      </c>
    </row>
    <row r="4597" spans="1:3" ht="13.2" x14ac:dyDescent="0.25">
      <c r="A4597" s="45" t="s">
        <v>4662</v>
      </c>
      <c r="B4597" s="45" t="s">
        <v>3</v>
      </c>
      <c r="C4597" s="23">
        <v>150</v>
      </c>
    </row>
    <row r="4598" spans="1:3" ht="13.2" x14ac:dyDescent="0.25">
      <c r="A4598" s="45" t="s">
        <v>4663</v>
      </c>
      <c r="B4598" s="45" t="s">
        <v>3</v>
      </c>
      <c r="C4598" s="23">
        <v>150</v>
      </c>
    </row>
    <row r="4599" spans="1:3" ht="13.2" x14ac:dyDescent="0.25">
      <c r="A4599" s="45" t="s">
        <v>4664</v>
      </c>
      <c r="B4599" s="45" t="s">
        <v>3</v>
      </c>
      <c r="C4599" s="23">
        <v>150</v>
      </c>
    </row>
    <row r="4600" spans="1:3" ht="13.2" x14ac:dyDescent="0.25">
      <c r="A4600" s="45" t="s">
        <v>4665</v>
      </c>
      <c r="B4600" s="45" t="s">
        <v>3</v>
      </c>
      <c r="C4600" s="23">
        <v>625</v>
      </c>
    </row>
    <row r="4601" spans="1:3" ht="13.2" x14ac:dyDescent="0.25">
      <c r="A4601" s="45" t="s">
        <v>4666</v>
      </c>
      <c r="B4601" s="45" t="s">
        <v>3</v>
      </c>
      <c r="C4601" s="23">
        <v>150</v>
      </c>
    </row>
    <row r="4602" spans="1:3" ht="13.2" x14ac:dyDescent="0.25">
      <c r="A4602" s="45" t="s">
        <v>4667</v>
      </c>
      <c r="B4602" s="45" t="s">
        <v>3</v>
      </c>
      <c r="C4602" s="23">
        <v>300</v>
      </c>
    </row>
    <row r="4603" spans="1:3" ht="13.2" x14ac:dyDescent="0.25">
      <c r="A4603" s="45" t="s">
        <v>4668</v>
      </c>
      <c r="B4603" s="45" t="s">
        <v>3</v>
      </c>
      <c r="C4603" s="23">
        <v>425</v>
      </c>
    </row>
    <row r="4604" spans="1:3" ht="13.2" x14ac:dyDescent="0.25">
      <c r="A4604" s="45" t="s">
        <v>4669</v>
      </c>
      <c r="B4604" s="45" t="s">
        <v>3</v>
      </c>
      <c r="C4604" s="23">
        <v>325</v>
      </c>
    </row>
    <row r="4605" spans="1:3" ht="13.2" x14ac:dyDescent="0.25">
      <c r="A4605" s="45" t="s">
        <v>4670</v>
      </c>
      <c r="B4605" s="45" t="s">
        <v>3</v>
      </c>
      <c r="C4605" s="23">
        <v>225</v>
      </c>
    </row>
    <row r="4606" spans="1:3" ht="13.2" x14ac:dyDescent="0.25">
      <c r="A4606" s="45" t="s">
        <v>4671</v>
      </c>
      <c r="B4606" s="45" t="s">
        <v>3</v>
      </c>
      <c r="C4606" s="23">
        <v>375</v>
      </c>
    </row>
    <row r="4607" spans="1:3" ht="13.2" x14ac:dyDescent="0.25">
      <c r="A4607" s="45" t="s">
        <v>4672</v>
      </c>
      <c r="B4607" s="45" t="s">
        <v>3</v>
      </c>
      <c r="C4607" s="23">
        <v>325</v>
      </c>
    </row>
    <row r="4608" spans="1:3" ht="13.2" x14ac:dyDescent="0.25">
      <c r="A4608" s="45" t="s">
        <v>4673</v>
      </c>
      <c r="B4608" s="45" t="s">
        <v>3</v>
      </c>
      <c r="C4608" s="23">
        <v>600</v>
      </c>
    </row>
    <row r="4609" spans="1:3" ht="13.2" x14ac:dyDescent="0.25">
      <c r="A4609" s="45" t="s">
        <v>4674</v>
      </c>
      <c r="B4609" s="45" t="s">
        <v>3</v>
      </c>
      <c r="C4609" s="23">
        <v>450</v>
      </c>
    </row>
    <row r="4610" spans="1:3" ht="13.2" x14ac:dyDescent="0.25">
      <c r="A4610" s="45" t="s">
        <v>4675</v>
      </c>
      <c r="B4610" s="45" t="s">
        <v>3</v>
      </c>
      <c r="C4610" s="23">
        <v>625</v>
      </c>
    </row>
    <row r="4611" spans="1:3" ht="13.2" x14ac:dyDescent="0.25">
      <c r="A4611" s="45" t="s">
        <v>4676</v>
      </c>
      <c r="B4611" s="45" t="s">
        <v>3</v>
      </c>
      <c r="C4611" s="23">
        <v>400</v>
      </c>
    </row>
    <row r="4612" spans="1:3" ht="13.2" x14ac:dyDescent="0.25">
      <c r="A4612" s="45" t="s">
        <v>4677</v>
      </c>
      <c r="B4612" s="45" t="s">
        <v>3</v>
      </c>
      <c r="C4612" s="23">
        <v>225</v>
      </c>
    </row>
    <row r="4613" spans="1:3" ht="13.2" x14ac:dyDescent="0.25">
      <c r="A4613" s="45" t="s">
        <v>4678</v>
      </c>
      <c r="B4613" s="45" t="s">
        <v>3</v>
      </c>
      <c r="C4613" s="23">
        <v>550</v>
      </c>
    </row>
    <row r="4614" spans="1:3" ht="13.2" x14ac:dyDescent="0.25">
      <c r="A4614" s="45" t="s">
        <v>4679</v>
      </c>
      <c r="B4614" s="45" t="s">
        <v>3</v>
      </c>
      <c r="C4614" s="23">
        <v>900</v>
      </c>
    </row>
    <row r="4615" spans="1:3" ht="13.2" x14ac:dyDescent="0.25">
      <c r="A4615" s="45" t="s">
        <v>4680</v>
      </c>
      <c r="B4615" s="45" t="s">
        <v>3</v>
      </c>
      <c r="C4615" s="23">
        <v>150</v>
      </c>
    </row>
    <row r="4616" spans="1:3" ht="13.2" x14ac:dyDescent="0.25">
      <c r="A4616" s="45" t="s">
        <v>4681</v>
      </c>
      <c r="B4616" s="45" t="s">
        <v>3</v>
      </c>
      <c r="C4616" s="23">
        <v>250</v>
      </c>
    </row>
    <row r="4617" spans="1:3" ht="13.2" x14ac:dyDescent="0.25">
      <c r="A4617" s="45" t="s">
        <v>4682</v>
      </c>
      <c r="B4617" s="45" t="s">
        <v>3</v>
      </c>
      <c r="C4617" s="23">
        <v>150</v>
      </c>
    </row>
    <row r="4618" spans="1:3" ht="13.2" x14ac:dyDescent="0.25">
      <c r="A4618" s="45" t="s">
        <v>4683</v>
      </c>
      <c r="B4618" s="45" t="s">
        <v>3</v>
      </c>
      <c r="C4618" s="23">
        <v>300</v>
      </c>
    </row>
    <row r="4619" spans="1:3" ht="13.2" x14ac:dyDescent="0.25">
      <c r="A4619" s="45" t="s">
        <v>4684</v>
      </c>
      <c r="B4619" s="45" t="s">
        <v>3</v>
      </c>
      <c r="C4619" s="23">
        <v>150</v>
      </c>
    </row>
    <row r="4620" spans="1:3" ht="13.2" x14ac:dyDescent="0.25">
      <c r="A4620" s="45" t="s">
        <v>4685</v>
      </c>
      <c r="B4620" s="45" t="s">
        <v>3</v>
      </c>
      <c r="C4620" s="23">
        <v>150</v>
      </c>
    </row>
    <row r="4621" spans="1:3" ht="13.2" x14ac:dyDescent="0.25">
      <c r="A4621" s="45" t="s">
        <v>4686</v>
      </c>
      <c r="B4621" s="45" t="s">
        <v>3</v>
      </c>
      <c r="C4621" s="23">
        <v>400</v>
      </c>
    </row>
    <row r="4622" spans="1:3" ht="13.2" x14ac:dyDescent="0.25">
      <c r="A4622" s="45" t="s">
        <v>4687</v>
      </c>
      <c r="B4622" s="45" t="s">
        <v>3</v>
      </c>
      <c r="C4622" s="23">
        <v>500</v>
      </c>
    </row>
    <row r="4623" spans="1:3" ht="13.2" x14ac:dyDescent="0.25">
      <c r="A4623" s="45" t="s">
        <v>4688</v>
      </c>
      <c r="B4623" s="45" t="s">
        <v>3</v>
      </c>
      <c r="C4623" s="23">
        <v>750</v>
      </c>
    </row>
    <row r="4624" spans="1:3" ht="13.2" x14ac:dyDescent="0.25">
      <c r="A4624" s="45" t="s">
        <v>4689</v>
      </c>
      <c r="B4624" s="45" t="s">
        <v>3</v>
      </c>
      <c r="C4624" s="23">
        <v>150</v>
      </c>
    </row>
    <row r="4625" spans="1:3" ht="13.2" x14ac:dyDescent="0.25">
      <c r="A4625" s="45" t="s">
        <v>4690</v>
      </c>
      <c r="B4625" s="45" t="s">
        <v>3</v>
      </c>
      <c r="C4625" s="23">
        <v>150</v>
      </c>
    </row>
    <row r="4626" spans="1:3" ht="13.2" x14ac:dyDescent="0.25">
      <c r="A4626" s="45" t="s">
        <v>4691</v>
      </c>
      <c r="B4626" s="45" t="s">
        <v>3</v>
      </c>
      <c r="C4626" s="23">
        <v>150</v>
      </c>
    </row>
    <row r="4627" spans="1:3" ht="13.2" x14ac:dyDescent="0.25">
      <c r="A4627" s="45" t="s">
        <v>4692</v>
      </c>
      <c r="B4627" s="45" t="s">
        <v>3</v>
      </c>
      <c r="C4627" s="23">
        <v>200</v>
      </c>
    </row>
    <row r="4628" spans="1:3" ht="13.2" x14ac:dyDescent="0.25">
      <c r="A4628" s="45" t="s">
        <v>4693</v>
      </c>
      <c r="B4628" s="45" t="s">
        <v>3</v>
      </c>
      <c r="C4628" s="23">
        <v>350</v>
      </c>
    </row>
    <row r="4629" spans="1:3" ht="13.2" x14ac:dyDescent="0.25">
      <c r="A4629" s="45" t="s">
        <v>4694</v>
      </c>
      <c r="B4629" s="45" t="s">
        <v>3</v>
      </c>
      <c r="C4629" s="23">
        <v>150</v>
      </c>
    </row>
    <row r="4630" spans="1:3" ht="13.2" x14ac:dyDescent="0.25">
      <c r="A4630" s="45" t="s">
        <v>4695</v>
      </c>
      <c r="B4630" s="45" t="s">
        <v>3</v>
      </c>
      <c r="C4630" s="23">
        <v>150</v>
      </c>
    </row>
    <row r="4631" spans="1:3" ht="13.2" x14ac:dyDescent="0.25">
      <c r="A4631" s="45" t="s">
        <v>4696</v>
      </c>
      <c r="B4631" s="45" t="s">
        <v>3</v>
      </c>
      <c r="C4631" s="23">
        <v>350</v>
      </c>
    </row>
    <row r="4632" spans="1:3" ht="13.2" x14ac:dyDescent="0.25">
      <c r="A4632" s="45" t="s">
        <v>4697</v>
      </c>
      <c r="B4632" s="45" t="s">
        <v>3</v>
      </c>
      <c r="C4632" s="23">
        <v>200</v>
      </c>
    </row>
    <row r="4633" spans="1:3" ht="13.2" x14ac:dyDescent="0.25">
      <c r="A4633" s="45" t="s">
        <v>4698</v>
      </c>
      <c r="B4633" s="45" t="s">
        <v>3</v>
      </c>
      <c r="C4633" s="23">
        <v>575</v>
      </c>
    </row>
    <row r="4634" spans="1:3" ht="13.2" x14ac:dyDescent="0.25">
      <c r="A4634" s="45" t="s">
        <v>4699</v>
      </c>
      <c r="B4634" s="45" t="s">
        <v>3</v>
      </c>
      <c r="C4634" s="23">
        <v>350</v>
      </c>
    </row>
    <row r="4635" spans="1:3" ht="13.2" x14ac:dyDescent="0.25">
      <c r="A4635" s="45" t="s">
        <v>4700</v>
      </c>
      <c r="B4635" s="45" t="s">
        <v>3</v>
      </c>
      <c r="C4635" s="23">
        <v>275</v>
      </c>
    </row>
    <row r="4636" spans="1:3" ht="13.2" x14ac:dyDescent="0.25">
      <c r="A4636" s="45" t="s">
        <v>4701</v>
      </c>
      <c r="B4636" s="45" t="s">
        <v>3</v>
      </c>
      <c r="C4636" s="23">
        <v>425</v>
      </c>
    </row>
    <row r="4637" spans="1:3" ht="13.2" x14ac:dyDescent="0.25">
      <c r="A4637" s="45" t="s">
        <v>4702</v>
      </c>
      <c r="B4637" s="45" t="s">
        <v>3</v>
      </c>
      <c r="C4637" s="23">
        <v>850</v>
      </c>
    </row>
    <row r="4638" spans="1:3" ht="13.2" x14ac:dyDescent="0.25">
      <c r="A4638" s="45" t="s">
        <v>4703</v>
      </c>
      <c r="B4638" s="45" t="s">
        <v>3</v>
      </c>
      <c r="C4638" s="23">
        <v>600</v>
      </c>
    </row>
    <row r="4639" spans="1:3" ht="13.2" x14ac:dyDescent="0.25">
      <c r="A4639" s="45" t="s">
        <v>4704</v>
      </c>
      <c r="B4639" s="45" t="s">
        <v>3</v>
      </c>
      <c r="C4639" s="23">
        <v>525</v>
      </c>
    </row>
    <row r="4640" spans="1:3" ht="13.2" x14ac:dyDescent="0.25">
      <c r="A4640" s="45" t="s">
        <v>4705</v>
      </c>
      <c r="B4640" s="45" t="s">
        <v>3</v>
      </c>
      <c r="C4640" s="23">
        <v>450</v>
      </c>
    </row>
    <row r="4641" spans="1:3" ht="13.2" x14ac:dyDescent="0.25">
      <c r="A4641" s="45" t="s">
        <v>4706</v>
      </c>
      <c r="B4641" s="45" t="s">
        <v>3</v>
      </c>
      <c r="C4641" s="23">
        <v>350</v>
      </c>
    </row>
    <row r="4642" spans="1:3" ht="13.2" x14ac:dyDescent="0.25">
      <c r="A4642" s="45" t="s">
        <v>4707</v>
      </c>
      <c r="B4642" s="45" t="s">
        <v>3</v>
      </c>
      <c r="C4642" s="23">
        <v>475</v>
      </c>
    </row>
    <row r="4643" spans="1:3" ht="13.2" x14ac:dyDescent="0.25">
      <c r="A4643" s="45" t="s">
        <v>4708</v>
      </c>
      <c r="B4643" s="45" t="s">
        <v>3</v>
      </c>
      <c r="C4643" s="23">
        <v>525</v>
      </c>
    </row>
    <row r="4644" spans="1:3" ht="13.2" x14ac:dyDescent="0.25">
      <c r="A4644" s="45" t="s">
        <v>4709</v>
      </c>
      <c r="B4644" s="45" t="s">
        <v>3</v>
      </c>
      <c r="C4644" s="23">
        <v>650</v>
      </c>
    </row>
    <row r="4645" spans="1:3" ht="13.2" x14ac:dyDescent="0.25">
      <c r="A4645" s="45" t="s">
        <v>4710</v>
      </c>
      <c r="B4645" s="45" t="s">
        <v>3</v>
      </c>
      <c r="C4645" s="23">
        <v>150</v>
      </c>
    </row>
    <row r="4646" spans="1:3" ht="13.2" x14ac:dyDescent="0.25">
      <c r="A4646" s="45" t="s">
        <v>4711</v>
      </c>
      <c r="B4646" s="45" t="s">
        <v>3</v>
      </c>
      <c r="C4646" s="23">
        <v>150</v>
      </c>
    </row>
    <row r="4647" spans="1:3" ht="13.2" x14ac:dyDescent="0.25">
      <c r="A4647" s="45" t="s">
        <v>4712</v>
      </c>
      <c r="B4647" s="45" t="s">
        <v>3</v>
      </c>
      <c r="C4647" s="23">
        <v>150</v>
      </c>
    </row>
    <row r="4648" spans="1:3" ht="13.2" x14ac:dyDescent="0.25">
      <c r="A4648" s="45" t="s">
        <v>4713</v>
      </c>
      <c r="B4648" s="45" t="s">
        <v>3</v>
      </c>
      <c r="C4648" s="23">
        <v>150</v>
      </c>
    </row>
    <row r="4649" spans="1:3" ht="13.2" x14ac:dyDescent="0.25">
      <c r="A4649" s="45" t="s">
        <v>4714</v>
      </c>
      <c r="B4649" s="45" t="s">
        <v>3</v>
      </c>
      <c r="C4649" s="23">
        <v>325</v>
      </c>
    </row>
    <row r="4650" spans="1:3" ht="13.2" x14ac:dyDescent="0.25">
      <c r="A4650" s="45" t="s">
        <v>4715</v>
      </c>
      <c r="B4650" s="45" t="s">
        <v>3</v>
      </c>
      <c r="C4650" s="23">
        <v>150</v>
      </c>
    </row>
    <row r="4651" spans="1:3" ht="13.2" x14ac:dyDescent="0.25">
      <c r="A4651" s="45" t="s">
        <v>4716</v>
      </c>
      <c r="B4651" s="45" t="s">
        <v>3</v>
      </c>
      <c r="C4651" s="23">
        <v>225</v>
      </c>
    </row>
    <row r="4652" spans="1:3" ht="13.2" x14ac:dyDescent="0.25">
      <c r="A4652" s="45" t="s">
        <v>4717</v>
      </c>
      <c r="B4652" s="45" t="s">
        <v>3</v>
      </c>
      <c r="C4652" s="23">
        <v>550</v>
      </c>
    </row>
    <row r="4653" spans="1:3" ht="13.2" x14ac:dyDescent="0.25">
      <c r="A4653" s="45" t="s">
        <v>4718</v>
      </c>
      <c r="B4653" s="45" t="s">
        <v>3</v>
      </c>
      <c r="C4653" s="23">
        <v>150</v>
      </c>
    </row>
    <row r="4654" spans="1:3" ht="13.2" x14ac:dyDescent="0.25">
      <c r="A4654" s="45" t="s">
        <v>4719</v>
      </c>
      <c r="B4654" s="45" t="s">
        <v>3</v>
      </c>
      <c r="C4654" s="23">
        <v>275</v>
      </c>
    </row>
    <row r="4655" spans="1:3" ht="13.2" x14ac:dyDescent="0.25">
      <c r="A4655" s="45" t="s">
        <v>4720</v>
      </c>
      <c r="B4655" s="45" t="s">
        <v>3</v>
      </c>
      <c r="C4655" s="23">
        <v>275</v>
      </c>
    </row>
    <row r="4656" spans="1:3" ht="13.2" x14ac:dyDescent="0.25">
      <c r="A4656" s="45" t="s">
        <v>4721</v>
      </c>
      <c r="B4656" s="45" t="s">
        <v>3</v>
      </c>
      <c r="C4656" s="23">
        <v>275</v>
      </c>
    </row>
    <row r="4657" spans="1:3" ht="13.2" x14ac:dyDescent="0.25">
      <c r="A4657" s="45" t="s">
        <v>4722</v>
      </c>
      <c r="B4657" s="45" t="s">
        <v>3</v>
      </c>
      <c r="C4657" s="23">
        <v>150</v>
      </c>
    </row>
    <row r="4658" spans="1:3" ht="13.2" x14ac:dyDescent="0.25">
      <c r="A4658" s="45" t="s">
        <v>4723</v>
      </c>
      <c r="B4658" s="45" t="s">
        <v>3</v>
      </c>
      <c r="C4658" s="23">
        <v>250</v>
      </c>
    </row>
    <row r="4659" spans="1:3" ht="13.2" x14ac:dyDescent="0.25">
      <c r="A4659" s="45" t="s">
        <v>4724</v>
      </c>
      <c r="B4659" s="45" t="s">
        <v>3</v>
      </c>
      <c r="C4659" s="23">
        <v>875</v>
      </c>
    </row>
    <row r="4660" spans="1:3" ht="13.2" x14ac:dyDescent="0.25">
      <c r="A4660" s="45" t="s">
        <v>4725</v>
      </c>
      <c r="B4660" s="45" t="s">
        <v>3</v>
      </c>
      <c r="C4660" s="23">
        <v>850</v>
      </c>
    </row>
    <row r="4661" spans="1:3" ht="13.2" x14ac:dyDescent="0.25">
      <c r="A4661" s="45" t="s">
        <v>4726</v>
      </c>
      <c r="B4661" s="45" t="s">
        <v>3</v>
      </c>
      <c r="C4661" s="23">
        <v>150</v>
      </c>
    </row>
    <row r="4662" spans="1:3" ht="13.2" x14ac:dyDescent="0.25">
      <c r="A4662" s="45" t="s">
        <v>4727</v>
      </c>
      <c r="B4662" s="45" t="s">
        <v>3</v>
      </c>
      <c r="C4662" s="23">
        <v>375</v>
      </c>
    </row>
    <row r="4663" spans="1:3" ht="13.2" x14ac:dyDescent="0.25">
      <c r="A4663" s="45" t="s">
        <v>4728</v>
      </c>
      <c r="B4663" s="45" t="s">
        <v>3</v>
      </c>
      <c r="C4663" s="23">
        <v>550</v>
      </c>
    </row>
    <row r="4664" spans="1:3" ht="13.2" x14ac:dyDescent="0.25">
      <c r="A4664" s="45" t="s">
        <v>4729</v>
      </c>
      <c r="B4664" s="45" t="s">
        <v>3</v>
      </c>
      <c r="C4664" s="23">
        <v>75</v>
      </c>
    </row>
    <row r="4665" spans="1:3" ht="13.2" x14ac:dyDescent="0.25">
      <c r="A4665" s="45" t="s">
        <v>4730</v>
      </c>
      <c r="B4665" s="45" t="s">
        <v>3</v>
      </c>
      <c r="C4665" s="23">
        <v>400</v>
      </c>
    </row>
    <row r="4666" spans="1:3" ht="13.2" x14ac:dyDescent="0.25">
      <c r="A4666" s="45" t="s">
        <v>4731</v>
      </c>
      <c r="B4666" s="45" t="s">
        <v>3</v>
      </c>
      <c r="C4666" s="23">
        <v>550</v>
      </c>
    </row>
    <row r="4667" spans="1:3" ht="13.2" x14ac:dyDescent="0.25">
      <c r="A4667" s="45" t="s">
        <v>4732</v>
      </c>
      <c r="B4667" s="45" t="s">
        <v>3</v>
      </c>
      <c r="C4667" s="23">
        <v>825</v>
      </c>
    </row>
    <row r="4668" spans="1:3" ht="13.2" x14ac:dyDescent="0.25">
      <c r="A4668" s="45" t="s">
        <v>4733</v>
      </c>
      <c r="B4668" s="45" t="s">
        <v>3</v>
      </c>
      <c r="C4668" s="23">
        <v>725</v>
      </c>
    </row>
    <row r="4669" spans="1:3" ht="13.2" x14ac:dyDescent="0.25">
      <c r="A4669" s="45" t="s">
        <v>4734</v>
      </c>
      <c r="B4669" s="45" t="s">
        <v>3</v>
      </c>
      <c r="C4669" s="23">
        <v>375</v>
      </c>
    </row>
    <row r="4670" spans="1:3" ht="13.2" x14ac:dyDescent="0.25">
      <c r="A4670" s="45" t="s">
        <v>4735</v>
      </c>
      <c r="B4670" s="45" t="s">
        <v>3</v>
      </c>
      <c r="C4670" s="23">
        <v>700</v>
      </c>
    </row>
    <row r="4671" spans="1:3" ht="13.2" x14ac:dyDescent="0.25">
      <c r="A4671" s="45" t="s">
        <v>4736</v>
      </c>
      <c r="B4671" s="45" t="s">
        <v>3</v>
      </c>
      <c r="C4671" s="23">
        <v>450</v>
      </c>
    </row>
    <row r="4672" spans="1:3" ht="13.2" x14ac:dyDescent="0.25">
      <c r="A4672" s="45" t="s">
        <v>4737</v>
      </c>
      <c r="B4672" s="45" t="s">
        <v>3</v>
      </c>
      <c r="C4672" s="23">
        <v>250</v>
      </c>
    </row>
    <row r="4673" spans="1:3" ht="13.2" x14ac:dyDescent="0.25">
      <c r="A4673" s="45" t="s">
        <v>4738</v>
      </c>
      <c r="B4673" s="45" t="s">
        <v>3</v>
      </c>
      <c r="C4673" s="23">
        <v>500</v>
      </c>
    </row>
    <row r="4674" spans="1:3" ht="13.2" x14ac:dyDescent="0.25">
      <c r="A4674" s="45" t="s">
        <v>4739</v>
      </c>
      <c r="B4674" s="45" t="s">
        <v>3</v>
      </c>
      <c r="C4674" s="23">
        <v>550</v>
      </c>
    </row>
    <row r="4675" spans="1:3" ht="13.2" x14ac:dyDescent="0.25">
      <c r="A4675" s="45" t="s">
        <v>4740</v>
      </c>
      <c r="B4675" s="45" t="s">
        <v>3</v>
      </c>
      <c r="C4675" s="23">
        <v>250</v>
      </c>
    </row>
    <row r="4676" spans="1:3" ht="13.2" x14ac:dyDescent="0.25">
      <c r="A4676" s="45" t="s">
        <v>4741</v>
      </c>
      <c r="B4676" s="45" t="s">
        <v>3</v>
      </c>
      <c r="C4676" s="23">
        <v>575</v>
      </c>
    </row>
    <row r="4677" spans="1:3" ht="13.2" x14ac:dyDescent="0.25">
      <c r="A4677" s="45" t="s">
        <v>4742</v>
      </c>
      <c r="B4677" s="45" t="s">
        <v>3</v>
      </c>
      <c r="C4677" s="23">
        <v>775</v>
      </c>
    </row>
    <row r="4678" spans="1:3" ht="13.2" x14ac:dyDescent="0.25">
      <c r="A4678" s="45" t="s">
        <v>4743</v>
      </c>
      <c r="B4678" s="45" t="s">
        <v>3</v>
      </c>
      <c r="C4678" s="23">
        <v>1225</v>
      </c>
    </row>
    <row r="4679" spans="1:3" ht="13.2" x14ac:dyDescent="0.25">
      <c r="A4679" s="45" t="s">
        <v>4744</v>
      </c>
      <c r="B4679" s="45" t="s">
        <v>3</v>
      </c>
      <c r="C4679" s="23">
        <v>550</v>
      </c>
    </row>
    <row r="4680" spans="1:3" ht="13.2" x14ac:dyDescent="0.25">
      <c r="A4680" s="45" t="s">
        <v>4745</v>
      </c>
      <c r="B4680" s="45" t="s">
        <v>3</v>
      </c>
      <c r="C4680" s="23">
        <v>250</v>
      </c>
    </row>
    <row r="4681" spans="1:3" ht="13.2" x14ac:dyDescent="0.25">
      <c r="A4681" s="45" t="s">
        <v>4746</v>
      </c>
      <c r="B4681" s="45" t="s">
        <v>3</v>
      </c>
      <c r="C4681" s="23">
        <v>825</v>
      </c>
    </row>
    <row r="4682" spans="1:3" ht="13.2" x14ac:dyDescent="0.25">
      <c r="A4682" s="45" t="s">
        <v>4747</v>
      </c>
      <c r="B4682" s="45" t="s">
        <v>3</v>
      </c>
      <c r="C4682" s="23">
        <v>325</v>
      </c>
    </row>
    <row r="4683" spans="1:3" ht="13.2" x14ac:dyDescent="0.25">
      <c r="A4683" s="45" t="s">
        <v>4748</v>
      </c>
      <c r="B4683" s="45" t="s">
        <v>3</v>
      </c>
      <c r="C4683" s="23">
        <v>800</v>
      </c>
    </row>
    <row r="4684" spans="1:3" ht="13.2" x14ac:dyDescent="0.25">
      <c r="A4684" s="45" t="s">
        <v>4749</v>
      </c>
      <c r="B4684" s="45" t="s">
        <v>3</v>
      </c>
      <c r="C4684" s="23">
        <v>325</v>
      </c>
    </row>
    <row r="4685" spans="1:3" ht="13.2" x14ac:dyDescent="0.25">
      <c r="A4685" s="45" t="s">
        <v>4750</v>
      </c>
      <c r="B4685" s="45" t="s">
        <v>3</v>
      </c>
      <c r="C4685" s="23">
        <v>425</v>
      </c>
    </row>
    <row r="4686" spans="1:3" ht="13.2" x14ac:dyDescent="0.25">
      <c r="A4686" s="45" t="s">
        <v>4751</v>
      </c>
      <c r="B4686" s="45" t="s">
        <v>3</v>
      </c>
      <c r="C4686" s="23">
        <v>975</v>
      </c>
    </row>
    <row r="4687" spans="1:3" ht="13.2" x14ac:dyDescent="0.25">
      <c r="A4687" s="45" t="s">
        <v>4752</v>
      </c>
      <c r="B4687" s="45" t="s">
        <v>3</v>
      </c>
      <c r="C4687" s="23">
        <v>575</v>
      </c>
    </row>
    <row r="4688" spans="1:3" ht="13.2" x14ac:dyDescent="0.25">
      <c r="A4688" s="45" t="s">
        <v>4753</v>
      </c>
      <c r="B4688" s="45" t="s">
        <v>3</v>
      </c>
      <c r="C4688" s="23">
        <v>1225</v>
      </c>
    </row>
    <row r="4689" spans="1:3" ht="13.2" x14ac:dyDescent="0.25">
      <c r="A4689" s="45" t="s">
        <v>4754</v>
      </c>
      <c r="B4689" s="45" t="s">
        <v>3</v>
      </c>
      <c r="C4689" s="23">
        <v>525</v>
      </c>
    </row>
    <row r="4690" spans="1:3" ht="13.2" x14ac:dyDescent="0.25">
      <c r="A4690" s="45" t="s">
        <v>4755</v>
      </c>
      <c r="B4690" s="45" t="s">
        <v>3</v>
      </c>
      <c r="C4690" s="23">
        <v>1050</v>
      </c>
    </row>
    <row r="4691" spans="1:3" ht="13.2" x14ac:dyDescent="0.25">
      <c r="A4691" s="45" t="s">
        <v>4756</v>
      </c>
      <c r="B4691" s="45" t="s">
        <v>3</v>
      </c>
      <c r="C4691" s="23">
        <v>1550</v>
      </c>
    </row>
    <row r="4692" spans="1:3" ht="13.2" x14ac:dyDescent="0.25">
      <c r="A4692" s="45" t="s">
        <v>4757</v>
      </c>
      <c r="B4692" s="45" t="s">
        <v>3</v>
      </c>
      <c r="C4692" s="23">
        <v>1650</v>
      </c>
    </row>
    <row r="4693" spans="1:3" ht="13.2" x14ac:dyDescent="0.25">
      <c r="A4693" s="45" t="s">
        <v>4758</v>
      </c>
      <c r="B4693" s="45" t="s">
        <v>3</v>
      </c>
      <c r="C4693" s="23">
        <v>1200</v>
      </c>
    </row>
    <row r="4694" spans="1:3" ht="13.2" x14ac:dyDescent="0.25">
      <c r="A4694" s="45" t="s">
        <v>4759</v>
      </c>
      <c r="B4694" s="45" t="s">
        <v>3</v>
      </c>
      <c r="C4694" s="23">
        <v>775</v>
      </c>
    </row>
    <row r="4695" spans="1:3" ht="13.2" x14ac:dyDescent="0.25">
      <c r="A4695" s="45" t="s">
        <v>4760</v>
      </c>
      <c r="B4695" s="45" t="s">
        <v>3</v>
      </c>
      <c r="C4695" s="23">
        <v>1025</v>
      </c>
    </row>
    <row r="4696" spans="1:3" ht="13.2" x14ac:dyDescent="0.25">
      <c r="A4696" s="45" t="s">
        <v>4761</v>
      </c>
      <c r="B4696" s="45" t="s">
        <v>3</v>
      </c>
      <c r="C4696" s="23">
        <v>475</v>
      </c>
    </row>
    <row r="4697" spans="1:3" ht="13.2" x14ac:dyDescent="0.25">
      <c r="A4697" s="45" t="s">
        <v>4762</v>
      </c>
      <c r="B4697" s="45" t="s">
        <v>3</v>
      </c>
      <c r="C4697" s="23">
        <v>650</v>
      </c>
    </row>
    <row r="4698" spans="1:3" ht="13.2" x14ac:dyDescent="0.25">
      <c r="A4698" s="45" t="s">
        <v>4763</v>
      </c>
      <c r="B4698" s="45" t="s">
        <v>3</v>
      </c>
      <c r="C4698" s="23">
        <v>525</v>
      </c>
    </row>
    <row r="4699" spans="1:3" ht="13.2" x14ac:dyDescent="0.25">
      <c r="A4699" s="45" t="s">
        <v>4764</v>
      </c>
      <c r="B4699" s="45" t="s">
        <v>3</v>
      </c>
      <c r="C4699" s="23">
        <v>675</v>
      </c>
    </row>
    <row r="4700" spans="1:3" ht="13.2" x14ac:dyDescent="0.25">
      <c r="A4700" s="45" t="s">
        <v>4765</v>
      </c>
      <c r="B4700" s="45" t="s">
        <v>3</v>
      </c>
      <c r="C4700" s="23">
        <v>850</v>
      </c>
    </row>
    <row r="4701" spans="1:3" ht="13.2" x14ac:dyDescent="0.25">
      <c r="A4701" s="45" t="s">
        <v>4766</v>
      </c>
      <c r="B4701" s="45" t="s">
        <v>3</v>
      </c>
      <c r="C4701" s="23">
        <v>475</v>
      </c>
    </row>
    <row r="4702" spans="1:3" ht="13.2" x14ac:dyDescent="0.25">
      <c r="A4702" s="45" t="s">
        <v>4767</v>
      </c>
      <c r="B4702" s="45" t="s">
        <v>3</v>
      </c>
      <c r="C4702" s="23">
        <v>700</v>
      </c>
    </row>
    <row r="4703" spans="1:3" ht="13.2" x14ac:dyDescent="0.25">
      <c r="A4703" s="45" t="s">
        <v>4768</v>
      </c>
      <c r="B4703" s="45" t="s">
        <v>3</v>
      </c>
      <c r="C4703" s="23">
        <v>1075</v>
      </c>
    </row>
    <row r="4704" spans="1:3" ht="13.2" x14ac:dyDescent="0.25">
      <c r="A4704" s="45" t="s">
        <v>4769</v>
      </c>
      <c r="B4704" s="45" t="s">
        <v>3</v>
      </c>
      <c r="C4704" s="23">
        <v>375</v>
      </c>
    </row>
    <row r="4705" spans="1:3" ht="13.2" x14ac:dyDescent="0.25">
      <c r="A4705" s="45" t="s">
        <v>4770</v>
      </c>
      <c r="B4705" s="45" t="s">
        <v>3</v>
      </c>
      <c r="C4705" s="23">
        <v>575</v>
      </c>
    </row>
    <row r="4706" spans="1:3" ht="13.2" x14ac:dyDescent="0.25">
      <c r="A4706" s="45" t="s">
        <v>4771</v>
      </c>
      <c r="B4706" s="45" t="s">
        <v>3</v>
      </c>
      <c r="C4706" s="23">
        <v>650</v>
      </c>
    </row>
    <row r="4707" spans="1:3" ht="13.2" x14ac:dyDescent="0.25">
      <c r="A4707" s="45" t="s">
        <v>4772</v>
      </c>
      <c r="B4707" s="45" t="s">
        <v>3</v>
      </c>
      <c r="C4707" s="23">
        <v>1125</v>
      </c>
    </row>
    <row r="4708" spans="1:3" ht="13.2" x14ac:dyDescent="0.25">
      <c r="A4708" s="45" t="s">
        <v>4773</v>
      </c>
      <c r="B4708" s="45" t="s">
        <v>3</v>
      </c>
      <c r="C4708" s="23">
        <v>1225</v>
      </c>
    </row>
    <row r="4709" spans="1:3" ht="13.2" x14ac:dyDescent="0.25">
      <c r="A4709" s="45" t="s">
        <v>4774</v>
      </c>
      <c r="B4709" s="45" t="s">
        <v>3</v>
      </c>
      <c r="C4709" s="23">
        <v>525</v>
      </c>
    </row>
    <row r="4710" spans="1:3" ht="13.2" x14ac:dyDescent="0.25">
      <c r="A4710" s="45" t="s">
        <v>4775</v>
      </c>
      <c r="B4710" s="45" t="s">
        <v>3</v>
      </c>
      <c r="C4710" s="23">
        <v>650</v>
      </c>
    </row>
    <row r="4711" spans="1:3" ht="13.2" x14ac:dyDescent="0.25">
      <c r="A4711" s="45" t="s">
        <v>4776</v>
      </c>
      <c r="B4711" s="45" t="s">
        <v>3</v>
      </c>
      <c r="C4711" s="23">
        <v>250</v>
      </c>
    </row>
    <row r="4712" spans="1:3" ht="13.2" x14ac:dyDescent="0.25">
      <c r="A4712" s="45" t="s">
        <v>4777</v>
      </c>
      <c r="B4712" s="45" t="s">
        <v>3</v>
      </c>
      <c r="C4712" s="23">
        <v>375</v>
      </c>
    </row>
    <row r="4713" spans="1:3" ht="13.2" x14ac:dyDescent="0.25">
      <c r="A4713" s="45" t="s">
        <v>4778</v>
      </c>
      <c r="B4713" s="45" t="s">
        <v>3</v>
      </c>
      <c r="C4713" s="23">
        <v>1100</v>
      </c>
    </row>
    <row r="4714" spans="1:3" ht="13.2" x14ac:dyDescent="0.25">
      <c r="A4714" s="45" t="s">
        <v>4779</v>
      </c>
      <c r="B4714" s="45" t="s">
        <v>3</v>
      </c>
      <c r="C4714" s="23">
        <v>500</v>
      </c>
    </row>
    <row r="4715" spans="1:3" ht="13.2" x14ac:dyDescent="0.25">
      <c r="A4715" s="45" t="s">
        <v>4780</v>
      </c>
      <c r="B4715" s="45" t="s">
        <v>3</v>
      </c>
      <c r="C4715" s="23">
        <v>650</v>
      </c>
    </row>
    <row r="4716" spans="1:3" ht="13.2" x14ac:dyDescent="0.25">
      <c r="A4716" s="45" t="s">
        <v>4781</v>
      </c>
      <c r="B4716" s="45" t="s">
        <v>3</v>
      </c>
      <c r="C4716" s="23">
        <v>525</v>
      </c>
    </row>
    <row r="4717" spans="1:3" ht="13.2" x14ac:dyDescent="0.25">
      <c r="A4717" s="45" t="s">
        <v>4782</v>
      </c>
      <c r="B4717" s="45" t="s">
        <v>3</v>
      </c>
      <c r="C4717" s="23">
        <v>600</v>
      </c>
    </row>
    <row r="4718" spans="1:3" ht="13.2" x14ac:dyDescent="0.25">
      <c r="A4718" s="45" t="s">
        <v>4783</v>
      </c>
      <c r="B4718" s="45" t="s">
        <v>3</v>
      </c>
      <c r="C4718" s="23">
        <v>325</v>
      </c>
    </row>
    <row r="4719" spans="1:3" ht="13.2" x14ac:dyDescent="0.25">
      <c r="A4719" s="45" t="s">
        <v>4784</v>
      </c>
      <c r="B4719" s="45" t="s">
        <v>3</v>
      </c>
      <c r="C4719" s="23">
        <v>575</v>
      </c>
    </row>
    <row r="4720" spans="1:3" ht="13.2" x14ac:dyDescent="0.25">
      <c r="A4720" s="45" t="s">
        <v>4785</v>
      </c>
      <c r="B4720" s="45" t="s">
        <v>3</v>
      </c>
      <c r="C4720" s="23">
        <v>525</v>
      </c>
    </row>
    <row r="4721" spans="1:3" ht="13.2" x14ac:dyDescent="0.25">
      <c r="A4721" s="45" t="s">
        <v>4786</v>
      </c>
      <c r="B4721" s="45" t="s">
        <v>3</v>
      </c>
      <c r="C4721" s="23">
        <v>725</v>
      </c>
    </row>
    <row r="4722" spans="1:3" ht="13.2" x14ac:dyDescent="0.25">
      <c r="A4722" s="45" t="s">
        <v>4787</v>
      </c>
      <c r="B4722" s="45" t="s">
        <v>3</v>
      </c>
      <c r="C4722" s="23">
        <v>675</v>
      </c>
    </row>
    <row r="4723" spans="1:3" ht="13.2" x14ac:dyDescent="0.25">
      <c r="A4723" s="45" t="s">
        <v>4788</v>
      </c>
      <c r="B4723" s="45" t="s">
        <v>3</v>
      </c>
      <c r="C4723" s="23">
        <v>950</v>
      </c>
    </row>
    <row r="4724" spans="1:3" ht="13.2" x14ac:dyDescent="0.25">
      <c r="A4724" s="45" t="s">
        <v>4789</v>
      </c>
      <c r="B4724" s="45" t="s">
        <v>3</v>
      </c>
      <c r="C4724" s="23">
        <v>950</v>
      </c>
    </row>
    <row r="4725" spans="1:3" ht="13.2" x14ac:dyDescent="0.25">
      <c r="A4725" s="45" t="s">
        <v>4790</v>
      </c>
      <c r="B4725" s="45" t="s">
        <v>3</v>
      </c>
      <c r="C4725" s="23">
        <v>875</v>
      </c>
    </row>
    <row r="4726" spans="1:3" ht="13.2" x14ac:dyDescent="0.25">
      <c r="A4726" s="45" t="s">
        <v>4791</v>
      </c>
      <c r="B4726" s="45" t="s">
        <v>3</v>
      </c>
      <c r="C4726" s="23">
        <v>575</v>
      </c>
    </row>
    <row r="4727" spans="1:3" ht="13.2" x14ac:dyDescent="0.25">
      <c r="A4727" s="45" t="s">
        <v>4792</v>
      </c>
      <c r="B4727" s="45" t="s">
        <v>3</v>
      </c>
      <c r="C4727" s="23">
        <v>700</v>
      </c>
    </row>
    <row r="4728" spans="1:3" ht="13.2" x14ac:dyDescent="0.25">
      <c r="A4728" s="45" t="s">
        <v>4793</v>
      </c>
      <c r="B4728" s="45" t="s">
        <v>3</v>
      </c>
      <c r="C4728" s="23">
        <v>1000</v>
      </c>
    </row>
    <row r="4729" spans="1:3" ht="13.2" x14ac:dyDescent="0.25">
      <c r="A4729" s="45" t="s">
        <v>4794</v>
      </c>
      <c r="B4729" s="45" t="s">
        <v>3</v>
      </c>
      <c r="C4729" s="23">
        <v>450</v>
      </c>
    </row>
    <row r="4730" spans="1:3" ht="13.2" x14ac:dyDescent="0.25">
      <c r="A4730" s="45" t="s">
        <v>4795</v>
      </c>
      <c r="B4730" s="45" t="s">
        <v>3</v>
      </c>
      <c r="C4730" s="23">
        <v>250</v>
      </c>
    </row>
    <row r="4731" spans="1:3" ht="13.2" x14ac:dyDescent="0.25">
      <c r="A4731" s="45" t="s">
        <v>4796</v>
      </c>
      <c r="B4731" s="45" t="s">
        <v>3</v>
      </c>
      <c r="C4731" s="23">
        <v>425</v>
      </c>
    </row>
    <row r="4732" spans="1:3" ht="13.2" x14ac:dyDescent="0.25">
      <c r="A4732" s="45" t="s">
        <v>4797</v>
      </c>
      <c r="B4732" s="45" t="s">
        <v>3</v>
      </c>
      <c r="C4732" s="23">
        <v>425</v>
      </c>
    </row>
    <row r="4733" spans="1:3" ht="13.2" x14ac:dyDescent="0.25">
      <c r="A4733" s="45" t="s">
        <v>4798</v>
      </c>
      <c r="B4733" s="45" t="s">
        <v>3</v>
      </c>
      <c r="C4733" s="23">
        <v>475</v>
      </c>
    </row>
    <row r="4734" spans="1:3" ht="13.2" x14ac:dyDescent="0.25">
      <c r="A4734" s="45" t="s">
        <v>4799</v>
      </c>
      <c r="B4734" s="45" t="s">
        <v>3</v>
      </c>
      <c r="C4734" s="23">
        <v>475</v>
      </c>
    </row>
    <row r="4735" spans="1:3" ht="13.2" x14ac:dyDescent="0.25">
      <c r="A4735" s="45" t="s">
        <v>4800</v>
      </c>
      <c r="B4735" s="45" t="s">
        <v>3</v>
      </c>
      <c r="C4735" s="23">
        <v>425</v>
      </c>
    </row>
    <row r="4736" spans="1:3" ht="13.2" x14ac:dyDescent="0.25">
      <c r="A4736" s="45" t="s">
        <v>4801</v>
      </c>
      <c r="B4736" s="45" t="s">
        <v>3</v>
      </c>
      <c r="C4736" s="23">
        <v>400</v>
      </c>
    </row>
    <row r="4737" spans="1:3" ht="13.2" x14ac:dyDescent="0.25">
      <c r="A4737" s="45" t="s">
        <v>4802</v>
      </c>
      <c r="B4737" s="45" t="s">
        <v>3</v>
      </c>
      <c r="C4737" s="23">
        <v>750</v>
      </c>
    </row>
    <row r="4738" spans="1:3" ht="13.2" x14ac:dyDescent="0.25">
      <c r="A4738" s="45" t="s">
        <v>4803</v>
      </c>
      <c r="B4738" s="45" t="s">
        <v>3</v>
      </c>
      <c r="C4738" s="23">
        <v>425</v>
      </c>
    </row>
    <row r="4739" spans="1:3" ht="13.2" x14ac:dyDescent="0.25">
      <c r="A4739" s="45" t="s">
        <v>4804</v>
      </c>
      <c r="B4739" s="45" t="s">
        <v>3</v>
      </c>
      <c r="C4739" s="23">
        <v>375</v>
      </c>
    </row>
    <row r="4740" spans="1:3" ht="13.2" x14ac:dyDescent="0.25">
      <c r="A4740" s="45" t="s">
        <v>4805</v>
      </c>
      <c r="B4740" s="45" t="s">
        <v>3</v>
      </c>
      <c r="C4740" s="23">
        <v>450</v>
      </c>
    </row>
    <row r="4741" spans="1:3" ht="13.2" x14ac:dyDescent="0.25">
      <c r="A4741" s="45" t="s">
        <v>4806</v>
      </c>
      <c r="B4741" s="45" t="s">
        <v>3</v>
      </c>
      <c r="C4741" s="23">
        <v>375</v>
      </c>
    </row>
    <row r="4742" spans="1:3" ht="13.2" x14ac:dyDescent="0.25">
      <c r="A4742" s="45" t="s">
        <v>4807</v>
      </c>
      <c r="B4742" s="45" t="s">
        <v>3</v>
      </c>
      <c r="C4742" s="23">
        <v>900</v>
      </c>
    </row>
    <row r="4743" spans="1:3" ht="13.2" x14ac:dyDescent="0.25">
      <c r="A4743" s="45" t="s">
        <v>4808</v>
      </c>
      <c r="B4743" s="45" t="s">
        <v>3</v>
      </c>
      <c r="C4743" s="23">
        <v>750</v>
      </c>
    </row>
    <row r="4744" spans="1:3" ht="13.2" x14ac:dyDescent="0.25">
      <c r="A4744" s="45" t="s">
        <v>4809</v>
      </c>
      <c r="B4744" s="45" t="s">
        <v>3</v>
      </c>
      <c r="C4744" s="23">
        <v>425</v>
      </c>
    </row>
    <row r="4745" spans="1:3" ht="13.2" x14ac:dyDescent="0.25">
      <c r="A4745" s="45" t="s">
        <v>4810</v>
      </c>
      <c r="B4745" s="45" t="s">
        <v>3</v>
      </c>
      <c r="C4745" s="23">
        <v>875</v>
      </c>
    </row>
    <row r="4746" spans="1:3" ht="13.2" x14ac:dyDescent="0.25">
      <c r="A4746" s="45" t="s">
        <v>4811</v>
      </c>
      <c r="B4746" s="45" t="s">
        <v>3</v>
      </c>
      <c r="C4746" s="23">
        <v>625</v>
      </c>
    </row>
    <row r="4747" spans="1:3" ht="13.2" x14ac:dyDescent="0.25">
      <c r="A4747" s="45" t="s">
        <v>4812</v>
      </c>
      <c r="B4747" s="45" t="s">
        <v>3</v>
      </c>
      <c r="C4747" s="23">
        <v>325</v>
      </c>
    </row>
    <row r="4748" spans="1:3" ht="13.2" x14ac:dyDescent="0.25">
      <c r="A4748" s="45" t="s">
        <v>4813</v>
      </c>
      <c r="B4748" s="45" t="s">
        <v>3</v>
      </c>
      <c r="C4748" s="23">
        <v>450</v>
      </c>
    </row>
    <row r="4749" spans="1:3" ht="13.2" x14ac:dyDescent="0.25">
      <c r="A4749" s="45" t="s">
        <v>4814</v>
      </c>
      <c r="B4749" s="45" t="s">
        <v>3</v>
      </c>
      <c r="C4749" s="23">
        <v>200</v>
      </c>
    </row>
    <row r="4750" spans="1:3" ht="13.2" x14ac:dyDescent="0.25">
      <c r="A4750" s="45" t="s">
        <v>4815</v>
      </c>
      <c r="B4750" s="45" t="s">
        <v>3</v>
      </c>
      <c r="C4750" s="23">
        <v>225</v>
      </c>
    </row>
    <row r="4751" spans="1:3" ht="13.2" x14ac:dyDescent="0.25">
      <c r="A4751" s="45" t="s">
        <v>4816</v>
      </c>
      <c r="B4751" s="45" t="s">
        <v>3</v>
      </c>
      <c r="C4751" s="23">
        <v>250</v>
      </c>
    </row>
    <row r="4752" spans="1:3" ht="13.2" x14ac:dyDescent="0.25">
      <c r="A4752" s="45" t="s">
        <v>4817</v>
      </c>
      <c r="B4752" s="45" t="s">
        <v>3</v>
      </c>
      <c r="C4752" s="23">
        <v>350</v>
      </c>
    </row>
    <row r="4753" spans="1:3" ht="13.2" x14ac:dyDescent="0.25">
      <c r="A4753" s="45" t="s">
        <v>4818</v>
      </c>
      <c r="B4753" s="45" t="s">
        <v>3</v>
      </c>
      <c r="C4753" s="23">
        <v>350</v>
      </c>
    </row>
    <row r="4754" spans="1:3" ht="13.2" x14ac:dyDescent="0.25">
      <c r="A4754" s="45" t="s">
        <v>4819</v>
      </c>
      <c r="B4754" s="45" t="s">
        <v>3</v>
      </c>
      <c r="C4754" s="23">
        <v>200</v>
      </c>
    </row>
    <row r="4755" spans="1:3" ht="13.2" x14ac:dyDescent="0.25">
      <c r="A4755" s="45" t="s">
        <v>4820</v>
      </c>
      <c r="B4755" s="45" t="s">
        <v>3</v>
      </c>
      <c r="C4755" s="23">
        <v>525</v>
      </c>
    </row>
    <row r="4756" spans="1:3" ht="13.2" x14ac:dyDescent="0.25">
      <c r="A4756" s="45" t="s">
        <v>4821</v>
      </c>
      <c r="B4756" s="45" t="s">
        <v>3</v>
      </c>
      <c r="C4756" s="23">
        <v>600</v>
      </c>
    </row>
    <row r="4757" spans="1:3" ht="13.2" x14ac:dyDescent="0.25">
      <c r="A4757" s="45" t="s">
        <v>4822</v>
      </c>
      <c r="B4757" s="45" t="s">
        <v>3</v>
      </c>
      <c r="C4757" s="23">
        <v>350</v>
      </c>
    </row>
    <row r="4758" spans="1:3" ht="13.2" x14ac:dyDescent="0.25">
      <c r="A4758" s="45" t="s">
        <v>4823</v>
      </c>
      <c r="B4758" s="45" t="s">
        <v>3</v>
      </c>
      <c r="C4758" s="23">
        <v>150</v>
      </c>
    </row>
    <row r="4759" spans="1:3" ht="13.2" x14ac:dyDescent="0.25">
      <c r="A4759" s="45" t="s">
        <v>4824</v>
      </c>
      <c r="B4759" s="45" t="s">
        <v>3</v>
      </c>
      <c r="C4759" s="23">
        <v>400</v>
      </c>
    </row>
    <row r="4760" spans="1:3" ht="13.2" x14ac:dyDescent="0.25">
      <c r="A4760" s="45" t="s">
        <v>4825</v>
      </c>
      <c r="B4760" s="45" t="s">
        <v>3</v>
      </c>
      <c r="C4760" s="23">
        <v>425</v>
      </c>
    </row>
    <row r="4761" spans="1:3" ht="13.2" x14ac:dyDescent="0.25">
      <c r="A4761" s="45" t="s">
        <v>4826</v>
      </c>
      <c r="B4761" s="45" t="s">
        <v>3</v>
      </c>
      <c r="C4761" s="23">
        <v>225</v>
      </c>
    </row>
    <row r="4762" spans="1:3" ht="13.2" x14ac:dyDescent="0.25">
      <c r="A4762" s="45" t="s">
        <v>4827</v>
      </c>
      <c r="B4762" s="45" t="s">
        <v>3</v>
      </c>
      <c r="C4762" s="23">
        <v>175</v>
      </c>
    </row>
    <row r="4763" spans="1:3" ht="13.2" x14ac:dyDescent="0.25">
      <c r="A4763" s="45" t="s">
        <v>4828</v>
      </c>
      <c r="B4763" s="45" t="s">
        <v>3</v>
      </c>
      <c r="C4763" s="23">
        <v>150</v>
      </c>
    </row>
    <row r="4764" spans="1:3" ht="13.2" x14ac:dyDescent="0.25">
      <c r="A4764" s="45" t="s">
        <v>4829</v>
      </c>
      <c r="B4764" s="45" t="s">
        <v>3</v>
      </c>
      <c r="C4764" s="23">
        <v>150</v>
      </c>
    </row>
    <row r="4765" spans="1:3" ht="13.2" x14ac:dyDescent="0.25">
      <c r="A4765" s="45" t="s">
        <v>4830</v>
      </c>
      <c r="B4765" s="45" t="s">
        <v>3</v>
      </c>
      <c r="C4765" s="23">
        <v>725</v>
      </c>
    </row>
    <row r="4766" spans="1:3" ht="13.2" x14ac:dyDescent="0.25">
      <c r="A4766" s="45" t="s">
        <v>4831</v>
      </c>
      <c r="B4766" s="45" t="s">
        <v>3</v>
      </c>
      <c r="C4766" s="23">
        <v>275</v>
      </c>
    </row>
    <row r="4767" spans="1:3" ht="13.2" x14ac:dyDescent="0.25">
      <c r="A4767" s="45" t="s">
        <v>4832</v>
      </c>
      <c r="B4767" s="45" t="s">
        <v>3</v>
      </c>
      <c r="C4767" s="23">
        <v>525</v>
      </c>
    </row>
    <row r="4768" spans="1:3" ht="13.2" x14ac:dyDescent="0.25">
      <c r="A4768" s="45" t="s">
        <v>4833</v>
      </c>
      <c r="B4768" s="45" t="s">
        <v>3</v>
      </c>
      <c r="C4768" s="23">
        <v>475</v>
      </c>
    </row>
    <row r="4769" spans="1:3" ht="13.2" x14ac:dyDescent="0.25">
      <c r="A4769" s="45" t="s">
        <v>4834</v>
      </c>
      <c r="B4769" s="45" t="s">
        <v>3</v>
      </c>
      <c r="C4769" s="23">
        <v>400</v>
      </c>
    </row>
    <row r="4770" spans="1:3" ht="13.2" x14ac:dyDescent="0.25">
      <c r="A4770" s="45" t="s">
        <v>4835</v>
      </c>
      <c r="B4770" s="45" t="s">
        <v>3</v>
      </c>
      <c r="C4770" s="23">
        <v>375</v>
      </c>
    </row>
    <row r="4771" spans="1:3" ht="13.2" x14ac:dyDescent="0.25">
      <c r="A4771" s="45" t="s">
        <v>4836</v>
      </c>
      <c r="B4771" s="45" t="s">
        <v>3</v>
      </c>
      <c r="C4771" s="23">
        <v>300</v>
      </c>
    </row>
    <row r="4772" spans="1:3" ht="13.2" x14ac:dyDescent="0.25">
      <c r="A4772" s="45" t="s">
        <v>4837</v>
      </c>
      <c r="B4772" s="45" t="s">
        <v>3</v>
      </c>
      <c r="C4772" s="23">
        <v>900</v>
      </c>
    </row>
    <row r="4773" spans="1:3" ht="13.2" x14ac:dyDescent="0.25">
      <c r="A4773" s="45" t="s">
        <v>4838</v>
      </c>
      <c r="B4773" s="45" t="s">
        <v>3</v>
      </c>
      <c r="C4773" s="23">
        <v>200</v>
      </c>
    </row>
    <row r="4774" spans="1:3" ht="13.2" x14ac:dyDescent="0.25">
      <c r="A4774" s="45" t="s">
        <v>4839</v>
      </c>
      <c r="B4774" s="45" t="s">
        <v>3</v>
      </c>
      <c r="C4774" s="23">
        <v>575</v>
      </c>
    </row>
    <row r="4775" spans="1:3" ht="13.2" x14ac:dyDescent="0.25">
      <c r="A4775" s="45" t="s">
        <v>4840</v>
      </c>
      <c r="B4775" s="45" t="s">
        <v>3</v>
      </c>
      <c r="C4775" s="23">
        <v>625</v>
      </c>
    </row>
    <row r="4776" spans="1:3" ht="13.2" x14ac:dyDescent="0.25">
      <c r="A4776" s="45" t="s">
        <v>4841</v>
      </c>
      <c r="B4776" s="45" t="s">
        <v>3</v>
      </c>
      <c r="C4776" s="23">
        <v>150</v>
      </c>
    </row>
    <row r="4777" spans="1:3" ht="13.2" x14ac:dyDescent="0.25">
      <c r="A4777" s="45" t="s">
        <v>4842</v>
      </c>
      <c r="B4777" s="45" t="s">
        <v>3</v>
      </c>
      <c r="C4777" s="23">
        <v>150</v>
      </c>
    </row>
    <row r="4778" spans="1:3" ht="13.2" x14ac:dyDescent="0.25">
      <c r="A4778" s="45" t="s">
        <v>4843</v>
      </c>
      <c r="B4778" s="45" t="s">
        <v>3</v>
      </c>
      <c r="C4778" s="23">
        <v>300</v>
      </c>
    </row>
    <row r="4779" spans="1:3" ht="13.2" x14ac:dyDescent="0.25">
      <c r="A4779" s="45" t="s">
        <v>4844</v>
      </c>
      <c r="B4779" s="45" t="s">
        <v>3</v>
      </c>
      <c r="C4779" s="23">
        <v>600</v>
      </c>
    </row>
    <row r="4780" spans="1:3" ht="13.2" x14ac:dyDescent="0.25">
      <c r="A4780" s="45" t="s">
        <v>4845</v>
      </c>
      <c r="B4780" s="45" t="s">
        <v>3</v>
      </c>
      <c r="C4780" s="23">
        <v>650</v>
      </c>
    </row>
    <row r="4781" spans="1:3" ht="13.2" x14ac:dyDescent="0.25">
      <c r="A4781" s="45" t="s">
        <v>4846</v>
      </c>
      <c r="B4781" s="45" t="s">
        <v>3</v>
      </c>
      <c r="C4781" s="23">
        <v>150</v>
      </c>
    </row>
    <row r="4782" spans="1:3" ht="13.2" x14ac:dyDescent="0.25">
      <c r="A4782" s="45" t="s">
        <v>4847</v>
      </c>
      <c r="B4782" s="45" t="s">
        <v>3</v>
      </c>
      <c r="C4782" s="23">
        <v>150</v>
      </c>
    </row>
    <row r="4783" spans="1:3" ht="13.2" x14ac:dyDescent="0.25">
      <c r="A4783" s="45" t="s">
        <v>4848</v>
      </c>
      <c r="B4783" s="45" t="s">
        <v>3</v>
      </c>
      <c r="C4783" s="23">
        <v>250</v>
      </c>
    </row>
    <row r="4784" spans="1:3" ht="13.2" x14ac:dyDescent="0.25">
      <c r="A4784" s="45" t="s">
        <v>4849</v>
      </c>
      <c r="B4784" s="45" t="s">
        <v>3</v>
      </c>
      <c r="C4784" s="23">
        <v>325</v>
      </c>
    </row>
    <row r="4785" spans="1:3" ht="13.2" x14ac:dyDescent="0.25">
      <c r="A4785" s="45" t="s">
        <v>4850</v>
      </c>
      <c r="B4785" s="45" t="s">
        <v>3</v>
      </c>
      <c r="C4785" s="23">
        <v>525</v>
      </c>
    </row>
    <row r="4786" spans="1:3" ht="13.2" x14ac:dyDescent="0.25">
      <c r="A4786" s="45" t="s">
        <v>4851</v>
      </c>
      <c r="B4786" s="45" t="s">
        <v>3</v>
      </c>
      <c r="C4786" s="23">
        <v>150</v>
      </c>
    </row>
    <row r="4787" spans="1:3" ht="13.2" x14ac:dyDescent="0.25">
      <c r="A4787" s="45" t="s">
        <v>4852</v>
      </c>
      <c r="B4787" s="45" t="s">
        <v>3</v>
      </c>
      <c r="C4787" s="23">
        <v>475</v>
      </c>
    </row>
    <row r="4788" spans="1:3" ht="13.2" x14ac:dyDescent="0.25">
      <c r="A4788" s="45" t="s">
        <v>4853</v>
      </c>
      <c r="B4788" s="45" t="s">
        <v>3</v>
      </c>
      <c r="C4788" s="23">
        <v>150</v>
      </c>
    </row>
    <row r="4789" spans="1:3" ht="13.2" x14ac:dyDescent="0.25">
      <c r="A4789" s="45" t="s">
        <v>4854</v>
      </c>
      <c r="B4789" s="45" t="s">
        <v>3</v>
      </c>
      <c r="C4789" s="23">
        <v>150</v>
      </c>
    </row>
    <row r="4790" spans="1:3" ht="13.2" x14ac:dyDescent="0.25">
      <c r="A4790" s="45" t="s">
        <v>4855</v>
      </c>
      <c r="B4790" s="45" t="s">
        <v>3</v>
      </c>
      <c r="C4790" s="23">
        <v>150</v>
      </c>
    </row>
    <row r="4791" spans="1:3" ht="13.2" x14ac:dyDescent="0.25">
      <c r="A4791" s="45" t="s">
        <v>4856</v>
      </c>
      <c r="B4791" s="45" t="s">
        <v>3</v>
      </c>
      <c r="C4791" s="23">
        <v>150</v>
      </c>
    </row>
    <row r="4792" spans="1:3" ht="13.2" x14ac:dyDescent="0.25">
      <c r="A4792" s="45" t="s">
        <v>4857</v>
      </c>
      <c r="B4792" s="45" t="s">
        <v>3</v>
      </c>
      <c r="C4792" s="23">
        <v>150</v>
      </c>
    </row>
    <row r="4793" spans="1:3" ht="13.2" x14ac:dyDescent="0.25">
      <c r="A4793" s="45" t="s">
        <v>4858</v>
      </c>
      <c r="B4793" s="45" t="s">
        <v>3</v>
      </c>
      <c r="C4793" s="23">
        <v>675</v>
      </c>
    </row>
    <row r="4794" spans="1:3" ht="13.2" x14ac:dyDescent="0.25">
      <c r="A4794" s="45" t="s">
        <v>4859</v>
      </c>
      <c r="B4794" s="45" t="s">
        <v>3</v>
      </c>
      <c r="C4794" s="23">
        <v>150</v>
      </c>
    </row>
    <row r="4795" spans="1:3" ht="13.2" x14ac:dyDescent="0.25">
      <c r="A4795" s="45" t="s">
        <v>4860</v>
      </c>
      <c r="B4795" s="45" t="s">
        <v>3</v>
      </c>
      <c r="C4795" s="23">
        <v>400</v>
      </c>
    </row>
    <row r="4796" spans="1:3" ht="13.2" x14ac:dyDescent="0.25">
      <c r="A4796" s="45" t="s">
        <v>4861</v>
      </c>
      <c r="B4796" s="45" t="s">
        <v>3</v>
      </c>
      <c r="C4796" s="23">
        <v>475</v>
      </c>
    </row>
    <row r="4797" spans="1:3" ht="13.2" x14ac:dyDescent="0.25">
      <c r="A4797" s="45" t="s">
        <v>4862</v>
      </c>
      <c r="B4797" s="45" t="s">
        <v>3</v>
      </c>
      <c r="C4797" s="23">
        <v>225</v>
      </c>
    </row>
    <row r="4798" spans="1:3" ht="13.2" x14ac:dyDescent="0.25">
      <c r="A4798" s="45" t="s">
        <v>4863</v>
      </c>
      <c r="B4798" s="45" t="s">
        <v>3</v>
      </c>
      <c r="C4798" s="23">
        <v>300</v>
      </c>
    </row>
    <row r="4799" spans="1:3" ht="13.2" x14ac:dyDescent="0.25">
      <c r="A4799" s="45" t="s">
        <v>4864</v>
      </c>
      <c r="B4799" s="45" t="s">
        <v>3</v>
      </c>
      <c r="C4799" s="23">
        <v>275</v>
      </c>
    </row>
    <row r="4800" spans="1:3" ht="13.2" x14ac:dyDescent="0.25">
      <c r="A4800" s="45" t="s">
        <v>4865</v>
      </c>
      <c r="B4800" s="45" t="s">
        <v>3</v>
      </c>
      <c r="C4800" s="23">
        <v>250</v>
      </c>
    </row>
    <row r="4801" spans="1:3" ht="13.2" x14ac:dyDescent="0.25">
      <c r="A4801" s="45" t="s">
        <v>4866</v>
      </c>
      <c r="B4801" s="45" t="s">
        <v>3</v>
      </c>
      <c r="C4801" s="23">
        <v>300</v>
      </c>
    </row>
    <row r="4802" spans="1:3" ht="13.2" x14ac:dyDescent="0.25">
      <c r="A4802" s="45" t="s">
        <v>4867</v>
      </c>
      <c r="B4802" s="45" t="s">
        <v>3</v>
      </c>
      <c r="C4802" s="23">
        <v>300</v>
      </c>
    </row>
    <row r="4803" spans="1:3" ht="13.2" x14ac:dyDescent="0.25">
      <c r="A4803" s="45" t="s">
        <v>4868</v>
      </c>
      <c r="B4803" s="45" t="s">
        <v>3</v>
      </c>
      <c r="C4803" s="23">
        <v>700</v>
      </c>
    </row>
    <row r="4804" spans="1:3" ht="13.2" x14ac:dyDescent="0.25">
      <c r="A4804" s="45" t="s">
        <v>4869</v>
      </c>
      <c r="B4804" s="45" t="s">
        <v>3</v>
      </c>
      <c r="C4804" s="23">
        <v>150</v>
      </c>
    </row>
    <row r="4805" spans="1:3" ht="13.2" x14ac:dyDescent="0.25">
      <c r="A4805" s="45" t="s">
        <v>4870</v>
      </c>
      <c r="B4805" s="45" t="s">
        <v>3</v>
      </c>
      <c r="C4805" s="23">
        <v>650</v>
      </c>
    </row>
    <row r="4806" spans="1:3" ht="13.2" x14ac:dyDescent="0.25">
      <c r="A4806" s="45" t="s">
        <v>4871</v>
      </c>
      <c r="B4806" s="45" t="s">
        <v>3</v>
      </c>
      <c r="C4806" s="23">
        <v>500</v>
      </c>
    </row>
    <row r="4807" spans="1:3" ht="13.2" x14ac:dyDescent="0.25">
      <c r="A4807" s="45" t="s">
        <v>4872</v>
      </c>
      <c r="B4807" s="45" t="s">
        <v>3</v>
      </c>
      <c r="C4807" s="23">
        <v>600</v>
      </c>
    </row>
    <row r="4808" spans="1:3" ht="13.2" x14ac:dyDescent="0.25">
      <c r="A4808" s="45" t="s">
        <v>4873</v>
      </c>
      <c r="B4808" s="45" t="s">
        <v>3</v>
      </c>
      <c r="C4808" s="23">
        <v>800</v>
      </c>
    </row>
    <row r="4809" spans="1:3" ht="13.2" x14ac:dyDescent="0.25">
      <c r="A4809" s="45" t="s">
        <v>4874</v>
      </c>
      <c r="B4809" s="45" t="s">
        <v>3</v>
      </c>
      <c r="C4809" s="23">
        <v>425</v>
      </c>
    </row>
    <row r="4810" spans="1:3" ht="13.2" x14ac:dyDescent="0.25">
      <c r="A4810" s="45" t="s">
        <v>4875</v>
      </c>
      <c r="B4810" s="45" t="s">
        <v>3</v>
      </c>
      <c r="C4810" s="23">
        <v>150</v>
      </c>
    </row>
    <row r="4811" spans="1:3" ht="13.2" x14ac:dyDescent="0.25">
      <c r="A4811" s="45" t="s">
        <v>4876</v>
      </c>
      <c r="B4811" s="45" t="s">
        <v>3</v>
      </c>
      <c r="C4811" s="23">
        <v>150</v>
      </c>
    </row>
    <row r="4812" spans="1:3" ht="13.2" x14ac:dyDescent="0.25">
      <c r="A4812" s="45" t="s">
        <v>4877</v>
      </c>
      <c r="B4812" s="45" t="s">
        <v>3</v>
      </c>
      <c r="C4812" s="23">
        <v>150</v>
      </c>
    </row>
    <row r="4813" spans="1:3" ht="13.2" x14ac:dyDescent="0.25">
      <c r="A4813" s="45" t="s">
        <v>4878</v>
      </c>
      <c r="B4813" s="45" t="s">
        <v>3</v>
      </c>
      <c r="C4813" s="23">
        <v>575</v>
      </c>
    </row>
    <row r="4814" spans="1:3" ht="13.2" x14ac:dyDescent="0.25">
      <c r="A4814" s="45" t="s">
        <v>4879</v>
      </c>
      <c r="B4814" s="45" t="s">
        <v>3</v>
      </c>
      <c r="C4814" s="23">
        <v>325</v>
      </c>
    </row>
    <row r="4815" spans="1:3" ht="13.2" x14ac:dyDescent="0.25">
      <c r="A4815" s="45" t="s">
        <v>4880</v>
      </c>
      <c r="B4815" s="45" t="s">
        <v>3</v>
      </c>
      <c r="C4815" s="23">
        <v>325</v>
      </c>
    </row>
    <row r="4816" spans="1:3" ht="13.2" x14ac:dyDescent="0.25">
      <c r="A4816" s="45" t="s">
        <v>4881</v>
      </c>
      <c r="B4816" s="45" t="s">
        <v>3</v>
      </c>
      <c r="C4816" s="23">
        <v>200</v>
      </c>
    </row>
    <row r="4817" spans="1:3" ht="13.2" x14ac:dyDescent="0.25">
      <c r="A4817" s="45" t="s">
        <v>4882</v>
      </c>
      <c r="B4817" s="45" t="s">
        <v>3</v>
      </c>
      <c r="C4817" s="23">
        <v>175</v>
      </c>
    </row>
    <row r="4818" spans="1:3" ht="13.2" x14ac:dyDescent="0.25">
      <c r="A4818" s="45" t="s">
        <v>4883</v>
      </c>
      <c r="B4818" s="45" t="s">
        <v>3</v>
      </c>
      <c r="C4818" s="23">
        <v>150</v>
      </c>
    </row>
    <row r="4819" spans="1:3" ht="13.2" x14ac:dyDescent="0.25">
      <c r="A4819" s="45" t="s">
        <v>4884</v>
      </c>
      <c r="B4819" s="45" t="s">
        <v>3</v>
      </c>
      <c r="C4819" s="23">
        <v>200</v>
      </c>
    </row>
    <row r="4820" spans="1:3" ht="13.2" x14ac:dyDescent="0.25">
      <c r="A4820" s="45" t="s">
        <v>4885</v>
      </c>
      <c r="B4820" s="45" t="s">
        <v>3</v>
      </c>
      <c r="C4820" s="23">
        <v>300</v>
      </c>
    </row>
    <row r="4821" spans="1:3" ht="13.2" x14ac:dyDescent="0.25">
      <c r="A4821" s="45" t="s">
        <v>4886</v>
      </c>
      <c r="B4821" s="45" t="s">
        <v>3</v>
      </c>
      <c r="C4821" s="23">
        <v>150</v>
      </c>
    </row>
    <row r="4822" spans="1:3" ht="13.2" x14ac:dyDescent="0.25">
      <c r="A4822" s="45" t="s">
        <v>4887</v>
      </c>
      <c r="B4822" s="45" t="s">
        <v>3</v>
      </c>
      <c r="C4822" s="23">
        <v>150</v>
      </c>
    </row>
    <row r="4823" spans="1:3" ht="13.2" x14ac:dyDescent="0.25">
      <c r="A4823" s="45" t="s">
        <v>4888</v>
      </c>
      <c r="B4823" s="45" t="s">
        <v>3</v>
      </c>
      <c r="C4823" s="23">
        <v>150</v>
      </c>
    </row>
    <row r="4824" spans="1:3" ht="13.2" x14ac:dyDescent="0.25">
      <c r="A4824" s="45" t="s">
        <v>4889</v>
      </c>
      <c r="B4824" s="45" t="s">
        <v>3</v>
      </c>
      <c r="C4824" s="23">
        <v>225</v>
      </c>
    </row>
    <row r="4825" spans="1:3" ht="13.2" x14ac:dyDescent="0.25">
      <c r="A4825" s="45" t="s">
        <v>4890</v>
      </c>
      <c r="B4825" s="45" t="s">
        <v>3</v>
      </c>
      <c r="C4825" s="23">
        <v>800</v>
      </c>
    </row>
    <row r="4826" spans="1:3" ht="13.2" x14ac:dyDescent="0.25">
      <c r="A4826" s="45" t="s">
        <v>4891</v>
      </c>
      <c r="B4826" s="45" t="s">
        <v>3</v>
      </c>
      <c r="C4826" s="23">
        <v>150</v>
      </c>
    </row>
    <row r="4827" spans="1:3" ht="13.2" x14ac:dyDescent="0.25">
      <c r="A4827" s="45" t="s">
        <v>4892</v>
      </c>
      <c r="B4827" s="45" t="s">
        <v>3</v>
      </c>
      <c r="C4827" s="23">
        <v>400</v>
      </c>
    </row>
    <row r="4828" spans="1:3" ht="13.2" x14ac:dyDescent="0.25">
      <c r="A4828" s="45" t="s">
        <v>4893</v>
      </c>
      <c r="B4828" s="45" t="s">
        <v>3</v>
      </c>
      <c r="C4828" s="23">
        <v>375</v>
      </c>
    </row>
    <row r="4829" spans="1:3" ht="13.2" x14ac:dyDescent="0.25">
      <c r="A4829" s="45" t="s">
        <v>4894</v>
      </c>
      <c r="B4829" s="45" t="s">
        <v>3</v>
      </c>
      <c r="C4829" s="23">
        <v>250</v>
      </c>
    </row>
    <row r="4830" spans="1:3" ht="13.2" x14ac:dyDescent="0.25">
      <c r="A4830" s="45" t="s">
        <v>4895</v>
      </c>
      <c r="B4830" s="45" t="s">
        <v>3</v>
      </c>
      <c r="C4830" s="23">
        <v>425</v>
      </c>
    </row>
    <row r="4831" spans="1:3" ht="13.2" x14ac:dyDescent="0.25">
      <c r="A4831" s="45" t="s">
        <v>4896</v>
      </c>
      <c r="B4831" s="45" t="s">
        <v>3</v>
      </c>
      <c r="C4831" s="23">
        <v>425</v>
      </c>
    </row>
    <row r="4832" spans="1:3" ht="13.2" x14ac:dyDescent="0.25">
      <c r="A4832" s="45" t="s">
        <v>4897</v>
      </c>
      <c r="B4832" s="45" t="s">
        <v>3</v>
      </c>
      <c r="C4832" s="23">
        <v>500</v>
      </c>
    </row>
    <row r="4833" spans="1:3" ht="13.2" x14ac:dyDescent="0.25">
      <c r="A4833" s="45" t="s">
        <v>4898</v>
      </c>
      <c r="B4833" s="45" t="s">
        <v>3</v>
      </c>
      <c r="C4833" s="23">
        <v>275</v>
      </c>
    </row>
    <row r="4834" spans="1:3" ht="13.2" x14ac:dyDescent="0.25">
      <c r="A4834" s="45" t="s">
        <v>4899</v>
      </c>
      <c r="B4834" s="45" t="s">
        <v>3</v>
      </c>
      <c r="C4834" s="23">
        <v>250</v>
      </c>
    </row>
    <row r="4835" spans="1:3" ht="13.2" x14ac:dyDescent="0.25">
      <c r="A4835" s="45" t="s">
        <v>4900</v>
      </c>
      <c r="B4835" s="45" t="s">
        <v>3</v>
      </c>
      <c r="C4835" s="23">
        <v>150</v>
      </c>
    </row>
    <row r="4836" spans="1:3" ht="13.2" x14ac:dyDescent="0.25">
      <c r="A4836" s="45" t="s">
        <v>4901</v>
      </c>
      <c r="B4836" s="45" t="s">
        <v>3</v>
      </c>
      <c r="C4836" s="23">
        <v>200</v>
      </c>
    </row>
    <row r="4837" spans="1:3" ht="13.2" x14ac:dyDescent="0.25">
      <c r="A4837" s="45" t="s">
        <v>4902</v>
      </c>
      <c r="B4837" s="45" t="s">
        <v>3</v>
      </c>
      <c r="C4837" s="23">
        <v>325</v>
      </c>
    </row>
    <row r="4838" spans="1:3" ht="13.2" x14ac:dyDescent="0.25">
      <c r="A4838" s="45" t="s">
        <v>4903</v>
      </c>
      <c r="B4838" s="45" t="s">
        <v>3</v>
      </c>
      <c r="C4838" s="23">
        <v>375</v>
      </c>
    </row>
    <row r="4839" spans="1:3" ht="13.2" x14ac:dyDescent="0.25">
      <c r="A4839" s="45" t="s">
        <v>4904</v>
      </c>
      <c r="B4839" s="45" t="s">
        <v>3</v>
      </c>
      <c r="C4839" s="23">
        <v>150</v>
      </c>
    </row>
    <row r="4840" spans="1:3" ht="13.2" x14ac:dyDescent="0.25">
      <c r="A4840" s="45" t="s">
        <v>4905</v>
      </c>
      <c r="B4840" s="45" t="s">
        <v>3</v>
      </c>
      <c r="C4840" s="23">
        <v>300</v>
      </c>
    </row>
    <row r="4841" spans="1:3" ht="13.2" x14ac:dyDescent="0.25">
      <c r="A4841" s="45" t="s">
        <v>4906</v>
      </c>
      <c r="B4841" s="45" t="s">
        <v>3</v>
      </c>
      <c r="C4841" s="23">
        <v>325</v>
      </c>
    </row>
    <row r="4842" spans="1:3" ht="13.2" x14ac:dyDescent="0.25">
      <c r="A4842" s="45" t="s">
        <v>4907</v>
      </c>
      <c r="B4842" s="45" t="s">
        <v>3</v>
      </c>
      <c r="C4842" s="23">
        <v>150</v>
      </c>
    </row>
    <row r="4843" spans="1:3" ht="13.2" x14ac:dyDescent="0.25">
      <c r="A4843" s="45" t="s">
        <v>4908</v>
      </c>
      <c r="B4843" s="45" t="s">
        <v>3</v>
      </c>
      <c r="C4843" s="23">
        <v>250</v>
      </c>
    </row>
    <row r="4844" spans="1:3" ht="13.2" x14ac:dyDescent="0.25">
      <c r="A4844" s="45" t="s">
        <v>4909</v>
      </c>
      <c r="B4844" s="45" t="s">
        <v>3</v>
      </c>
      <c r="C4844" s="23">
        <v>150</v>
      </c>
    </row>
    <row r="4845" spans="1:3" ht="13.2" x14ac:dyDescent="0.25">
      <c r="A4845" s="45" t="s">
        <v>4910</v>
      </c>
      <c r="B4845" s="45" t="s">
        <v>3</v>
      </c>
      <c r="C4845" s="23">
        <v>150</v>
      </c>
    </row>
    <row r="4846" spans="1:3" ht="13.2" x14ac:dyDescent="0.25">
      <c r="A4846" s="45" t="s">
        <v>4911</v>
      </c>
      <c r="B4846" s="45" t="s">
        <v>3</v>
      </c>
      <c r="C4846" s="23">
        <v>650</v>
      </c>
    </row>
    <row r="4847" spans="1:3" ht="13.2" x14ac:dyDescent="0.25">
      <c r="A4847" s="45" t="s">
        <v>4912</v>
      </c>
      <c r="B4847" s="45" t="s">
        <v>3</v>
      </c>
      <c r="C4847" s="23">
        <v>300</v>
      </c>
    </row>
    <row r="4848" spans="1:3" ht="13.2" x14ac:dyDescent="0.25">
      <c r="A4848" s="45" t="s">
        <v>4913</v>
      </c>
      <c r="B4848" s="45" t="s">
        <v>3</v>
      </c>
      <c r="C4848" s="23">
        <v>600</v>
      </c>
    </row>
    <row r="4849" spans="1:3" ht="13.2" x14ac:dyDescent="0.25">
      <c r="A4849" s="45" t="s">
        <v>4914</v>
      </c>
      <c r="B4849" s="45" t="s">
        <v>3</v>
      </c>
      <c r="C4849" s="23">
        <v>725</v>
      </c>
    </row>
    <row r="4850" spans="1:3" ht="13.2" x14ac:dyDescent="0.25">
      <c r="A4850" s="45" t="s">
        <v>4915</v>
      </c>
      <c r="B4850" s="45" t="s">
        <v>3</v>
      </c>
      <c r="C4850" s="23">
        <v>825</v>
      </c>
    </row>
    <row r="4851" spans="1:3" ht="13.2" x14ac:dyDescent="0.25">
      <c r="A4851" s="45" t="s">
        <v>4916</v>
      </c>
      <c r="B4851" s="45" t="s">
        <v>3</v>
      </c>
      <c r="C4851" s="23">
        <v>350</v>
      </c>
    </row>
    <row r="4852" spans="1:3" ht="13.2" x14ac:dyDescent="0.25">
      <c r="A4852" s="45" t="s">
        <v>4917</v>
      </c>
      <c r="B4852" s="45" t="s">
        <v>3</v>
      </c>
      <c r="C4852" s="23">
        <v>525</v>
      </c>
    </row>
    <row r="4853" spans="1:3" ht="13.2" x14ac:dyDescent="0.25">
      <c r="A4853" s="45" t="s">
        <v>4918</v>
      </c>
      <c r="B4853" s="45" t="s">
        <v>3</v>
      </c>
      <c r="C4853" s="23">
        <v>525</v>
      </c>
    </row>
    <row r="4854" spans="1:3" ht="13.2" x14ac:dyDescent="0.25">
      <c r="A4854" s="45" t="s">
        <v>4919</v>
      </c>
      <c r="B4854" s="45" t="s">
        <v>3</v>
      </c>
      <c r="C4854" s="23">
        <v>675</v>
      </c>
    </row>
    <row r="4855" spans="1:3" ht="13.2" x14ac:dyDescent="0.25">
      <c r="A4855" s="45" t="s">
        <v>4920</v>
      </c>
      <c r="B4855" s="45" t="s">
        <v>3</v>
      </c>
      <c r="C4855" s="23">
        <v>525</v>
      </c>
    </row>
    <row r="4856" spans="1:3" ht="13.2" x14ac:dyDescent="0.25">
      <c r="A4856" s="45" t="s">
        <v>4921</v>
      </c>
      <c r="B4856" s="45" t="s">
        <v>3</v>
      </c>
      <c r="C4856" s="23">
        <v>800</v>
      </c>
    </row>
    <row r="4857" spans="1:3" ht="13.2" x14ac:dyDescent="0.25">
      <c r="A4857" s="45" t="s">
        <v>4922</v>
      </c>
      <c r="B4857" s="45" t="s">
        <v>3</v>
      </c>
      <c r="C4857" s="23">
        <v>475</v>
      </c>
    </row>
    <row r="4858" spans="1:3" ht="13.2" x14ac:dyDescent="0.25">
      <c r="A4858" s="45" t="s">
        <v>4923</v>
      </c>
      <c r="B4858" s="45" t="s">
        <v>3</v>
      </c>
      <c r="C4858" s="23">
        <v>275</v>
      </c>
    </row>
    <row r="4859" spans="1:3" ht="13.2" x14ac:dyDescent="0.25">
      <c r="A4859" s="45" t="s">
        <v>4924</v>
      </c>
      <c r="B4859" s="45" t="s">
        <v>3</v>
      </c>
      <c r="C4859" s="23">
        <v>800</v>
      </c>
    </row>
    <row r="4860" spans="1:3" ht="13.2" x14ac:dyDescent="0.25">
      <c r="A4860" s="45" t="s">
        <v>4925</v>
      </c>
      <c r="B4860" s="45" t="s">
        <v>3</v>
      </c>
      <c r="C4860" s="23">
        <v>250</v>
      </c>
    </row>
    <row r="4861" spans="1:3" ht="13.2" x14ac:dyDescent="0.25">
      <c r="A4861" s="45" t="s">
        <v>4926</v>
      </c>
      <c r="B4861" s="45" t="s">
        <v>3</v>
      </c>
      <c r="C4861" s="23">
        <v>250</v>
      </c>
    </row>
    <row r="4862" spans="1:3" ht="13.2" x14ac:dyDescent="0.25">
      <c r="A4862" s="45" t="s">
        <v>4927</v>
      </c>
      <c r="B4862" s="45" t="s">
        <v>3</v>
      </c>
      <c r="C4862" s="23">
        <v>250</v>
      </c>
    </row>
    <row r="4863" spans="1:3" ht="13.2" x14ac:dyDescent="0.25">
      <c r="A4863" s="45" t="s">
        <v>4928</v>
      </c>
      <c r="B4863" s="45" t="s">
        <v>3</v>
      </c>
      <c r="C4863" s="23">
        <v>975</v>
      </c>
    </row>
    <row r="4864" spans="1:3" ht="13.2" x14ac:dyDescent="0.25">
      <c r="A4864" s="45" t="s">
        <v>4929</v>
      </c>
      <c r="B4864" s="45" t="s">
        <v>3</v>
      </c>
      <c r="C4864" s="23">
        <v>400</v>
      </c>
    </row>
    <row r="4865" spans="1:3" ht="13.2" x14ac:dyDescent="0.25">
      <c r="A4865" s="45" t="s">
        <v>4930</v>
      </c>
      <c r="B4865" s="45" t="s">
        <v>3</v>
      </c>
      <c r="C4865" s="23">
        <v>575</v>
      </c>
    </row>
    <row r="4866" spans="1:3" ht="13.2" x14ac:dyDescent="0.25">
      <c r="A4866" s="45" t="s">
        <v>4931</v>
      </c>
      <c r="B4866" s="45" t="s">
        <v>3</v>
      </c>
      <c r="C4866" s="23">
        <v>325</v>
      </c>
    </row>
    <row r="4867" spans="1:3" ht="13.2" x14ac:dyDescent="0.25">
      <c r="A4867" s="45" t="s">
        <v>4932</v>
      </c>
      <c r="B4867" s="45" t="s">
        <v>3</v>
      </c>
      <c r="C4867" s="23">
        <v>700</v>
      </c>
    </row>
    <row r="4868" spans="1:3" ht="13.2" x14ac:dyDescent="0.25">
      <c r="A4868" s="45" t="s">
        <v>4933</v>
      </c>
      <c r="B4868" s="45" t="s">
        <v>3</v>
      </c>
      <c r="C4868" s="23">
        <v>475</v>
      </c>
    </row>
    <row r="4869" spans="1:3" ht="13.2" x14ac:dyDescent="0.25">
      <c r="A4869" s="45" t="s">
        <v>4934</v>
      </c>
      <c r="B4869" s="45" t="s">
        <v>3</v>
      </c>
      <c r="C4869" s="23">
        <v>725</v>
      </c>
    </row>
    <row r="4870" spans="1:3" ht="13.2" x14ac:dyDescent="0.25">
      <c r="A4870" s="45" t="s">
        <v>4935</v>
      </c>
      <c r="B4870" s="45" t="s">
        <v>3</v>
      </c>
      <c r="C4870" s="23">
        <v>825</v>
      </c>
    </row>
    <row r="4871" spans="1:3" ht="13.2" x14ac:dyDescent="0.25">
      <c r="A4871" s="45" t="s">
        <v>4936</v>
      </c>
      <c r="B4871" s="45" t="s">
        <v>3</v>
      </c>
      <c r="C4871" s="23">
        <v>825</v>
      </c>
    </row>
    <row r="4872" spans="1:3" ht="13.2" x14ac:dyDescent="0.25">
      <c r="A4872" s="45" t="s">
        <v>4937</v>
      </c>
      <c r="B4872" s="45" t="s">
        <v>3</v>
      </c>
      <c r="C4872" s="23">
        <v>925</v>
      </c>
    </row>
    <row r="4873" spans="1:3" ht="13.2" x14ac:dyDescent="0.25">
      <c r="A4873" s="45" t="s">
        <v>4938</v>
      </c>
      <c r="B4873" s="45" t="s">
        <v>3</v>
      </c>
      <c r="C4873" s="23">
        <v>575</v>
      </c>
    </row>
    <row r="4874" spans="1:3" ht="13.2" x14ac:dyDescent="0.25">
      <c r="A4874" s="45" t="s">
        <v>4939</v>
      </c>
      <c r="B4874" s="45" t="s">
        <v>3</v>
      </c>
      <c r="C4874" s="23">
        <v>850</v>
      </c>
    </row>
    <row r="4875" spans="1:3" ht="13.2" x14ac:dyDescent="0.25">
      <c r="A4875" s="45" t="s">
        <v>4940</v>
      </c>
      <c r="B4875" s="45" t="s">
        <v>3</v>
      </c>
      <c r="C4875" s="23">
        <v>450</v>
      </c>
    </row>
    <row r="4876" spans="1:3" ht="13.2" x14ac:dyDescent="0.25">
      <c r="A4876" s="45" t="s">
        <v>4941</v>
      </c>
      <c r="B4876" s="45" t="s">
        <v>3</v>
      </c>
      <c r="C4876" s="23">
        <v>475</v>
      </c>
    </row>
    <row r="4877" spans="1:3" ht="13.2" x14ac:dyDescent="0.25">
      <c r="A4877" s="45" t="s">
        <v>4942</v>
      </c>
      <c r="B4877" s="45" t="s">
        <v>3</v>
      </c>
      <c r="C4877" s="23">
        <v>600</v>
      </c>
    </row>
    <row r="4878" spans="1:3" ht="13.2" x14ac:dyDescent="0.25">
      <c r="A4878" s="45" t="s">
        <v>4943</v>
      </c>
      <c r="B4878" s="45" t="s">
        <v>3</v>
      </c>
      <c r="C4878" s="23">
        <v>800</v>
      </c>
    </row>
    <row r="4879" spans="1:3" ht="13.2" x14ac:dyDescent="0.25">
      <c r="A4879" s="45" t="s">
        <v>4944</v>
      </c>
      <c r="B4879" s="45" t="s">
        <v>3</v>
      </c>
      <c r="C4879" s="23">
        <v>475</v>
      </c>
    </row>
    <row r="4880" spans="1:3" ht="13.2" x14ac:dyDescent="0.25">
      <c r="A4880" s="45" t="s">
        <v>4945</v>
      </c>
      <c r="B4880" s="45" t="s">
        <v>3</v>
      </c>
      <c r="C4880" s="23">
        <v>1250</v>
      </c>
    </row>
    <row r="4881" spans="1:3" ht="13.2" x14ac:dyDescent="0.25">
      <c r="A4881" s="45" t="s">
        <v>4946</v>
      </c>
      <c r="B4881" s="45" t="s">
        <v>3</v>
      </c>
      <c r="C4881" s="23">
        <v>800</v>
      </c>
    </row>
    <row r="4882" spans="1:3" ht="13.2" x14ac:dyDescent="0.25">
      <c r="A4882" s="45" t="s">
        <v>4947</v>
      </c>
      <c r="B4882" s="45" t="s">
        <v>3</v>
      </c>
      <c r="C4882" s="23">
        <v>750</v>
      </c>
    </row>
    <row r="4883" spans="1:3" ht="13.2" x14ac:dyDescent="0.25">
      <c r="A4883" s="45" t="s">
        <v>4948</v>
      </c>
      <c r="B4883" s="45" t="s">
        <v>3</v>
      </c>
      <c r="C4883" s="23">
        <v>575</v>
      </c>
    </row>
    <row r="4884" spans="1:3" ht="13.2" x14ac:dyDescent="0.25">
      <c r="A4884" s="45" t="s">
        <v>4949</v>
      </c>
      <c r="B4884" s="45" t="s">
        <v>3</v>
      </c>
      <c r="C4884" s="23">
        <v>725</v>
      </c>
    </row>
    <row r="4885" spans="1:3" ht="13.2" x14ac:dyDescent="0.25">
      <c r="A4885" s="45" t="s">
        <v>4950</v>
      </c>
      <c r="B4885" s="45" t="s">
        <v>3</v>
      </c>
      <c r="C4885" s="23">
        <v>475</v>
      </c>
    </row>
    <row r="4886" spans="1:3" ht="13.2" x14ac:dyDescent="0.25">
      <c r="A4886" s="45" t="s">
        <v>4951</v>
      </c>
      <c r="B4886" s="45" t="s">
        <v>3</v>
      </c>
      <c r="C4886" s="23">
        <v>675</v>
      </c>
    </row>
    <row r="4887" spans="1:3" ht="13.2" x14ac:dyDescent="0.25">
      <c r="A4887" s="45" t="s">
        <v>4952</v>
      </c>
      <c r="B4887" s="45" t="s">
        <v>3</v>
      </c>
      <c r="C4887" s="23">
        <v>900</v>
      </c>
    </row>
    <row r="4888" spans="1:3" ht="13.2" x14ac:dyDescent="0.25">
      <c r="A4888" s="45" t="s">
        <v>4953</v>
      </c>
      <c r="B4888" s="45" t="s">
        <v>3</v>
      </c>
      <c r="C4888" s="23">
        <v>575</v>
      </c>
    </row>
    <row r="4889" spans="1:3" ht="13.2" x14ac:dyDescent="0.25">
      <c r="A4889" s="45" t="s">
        <v>4954</v>
      </c>
      <c r="B4889" s="45" t="s">
        <v>3</v>
      </c>
      <c r="C4889" s="23">
        <v>575</v>
      </c>
    </row>
    <row r="4890" spans="1:3" ht="13.2" x14ac:dyDescent="0.25">
      <c r="A4890" s="45" t="s">
        <v>4955</v>
      </c>
      <c r="B4890" s="45" t="s">
        <v>3</v>
      </c>
      <c r="C4890" s="23">
        <v>250</v>
      </c>
    </row>
    <row r="4891" spans="1:3" ht="13.2" x14ac:dyDescent="0.25">
      <c r="A4891" s="45" t="s">
        <v>4956</v>
      </c>
      <c r="B4891" s="45" t="s">
        <v>3</v>
      </c>
      <c r="C4891" s="23">
        <v>250</v>
      </c>
    </row>
    <row r="4892" spans="1:3" ht="13.2" x14ac:dyDescent="0.25">
      <c r="A4892" s="45" t="s">
        <v>4957</v>
      </c>
      <c r="B4892" s="45" t="s">
        <v>3</v>
      </c>
      <c r="C4892" s="23">
        <v>675</v>
      </c>
    </row>
    <row r="4893" spans="1:3" ht="13.2" x14ac:dyDescent="0.25">
      <c r="A4893" s="45" t="s">
        <v>4958</v>
      </c>
      <c r="B4893" s="45" t="s">
        <v>3</v>
      </c>
      <c r="C4893" s="23">
        <v>250</v>
      </c>
    </row>
    <row r="4894" spans="1:3" ht="13.2" x14ac:dyDescent="0.25">
      <c r="A4894" s="45" t="s">
        <v>4959</v>
      </c>
      <c r="B4894" s="45" t="s">
        <v>3</v>
      </c>
      <c r="C4894" s="23">
        <v>750</v>
      </c>
    </row>
    <row r="4895" spans="1:3" ht="13.2" x14ac:dyDescent="0.25">
      <c r="A4895" s="45" t="s">
        <v>4960</v>
      </c>
      <c r="B4895" s="45" t="s">
        <v>3</v>
      </c>
      <c r="C4895" s="23">
        <v>825</v>
      </c>
    </row>
    <row r="4896" spans="1:3" ht="13.2" x14ac:dyDescent="0.25">
      <c r="A4896" s="45" t="s">
        <v>4961</v>
      </c>
      <c r="B4896" s="45" t="s">
        <v>3</v>
      </c>
      <c r="C4896" s="23">
        <v>375</v>
      </c>
    </row>
    <row r="4897" spans="1:3" ht="13.2" x14ac:dyDescent="0.25">
      <c r="A4897" s="45" t="s">
        <v>4962</v>
      </c>
      <c r="B4897" s="45" t="s">
        <v>3</v>
      </c>
      <c r="C4897" s="23">
        <v>700</v>
      </c>
    </row>
    <row r="4898" spans="1:3" ht="13.2" x14ac:dyDescent="0.25">
      <c r="A4898" s="45" t="s">
        <v>4963</v>
      </c>
      <c r="B4898" s="45" t="s">
        <v>3</v>
      </c>
      <c r="C4898" s="23">
        <v>1150</v>
      </c>
    </row>
    <row r="4899" spans="1:3" ht="13.2" x14ac:dyDescent="0.25">
      <c r="A4899" s="45" t="s">
        <v>4964</v>
      </c>
      <c r="B4899" s="45" t="s">
        <v>3</v>
      </c>
      <c r="C4899" s="23">
        <v>1000</v>
      </c>
    </row>
    <row r="4900" spans="1:3" ht="13.2" x14ac:dyDescent="0.25">
      <c r="A4900" s="45" t="s">
        <v>4965</v>
      </c>
      <c r="B4900" s="45" t="s">
        <v>3</v>
      </c>
      <c r="C4900" s="23">
        <v>625</v>
      </c>
    </row>
    <row r="4901" spans="1:3" ht="13.2" x14ac:dyDescent="0.25">
      <c r="A4901" s="45" t="s">
        <v>4966</v>
      </c>
      <c r="B4901" s="45" t="s">
        <v>3</v>
      </c>
      <c r="C4901" s="23">
        <v>900</v>
      </c>
    </row>
    <row r="4902" spans="1:3" ht="13.2" x14ac:dyDescent="0.25">
      <c r="A4902" s="45" t="s">
        <v>4967</v>
      </c>
      <c r="B4902" s="45" t="s">
        <v>3</v>
      </c>
      <c r="C4902" s="23">
        <v>300</v>
      </c>
    </row>
    <row r="4903" spans="1:3" ht="13.2" x14ac:dyDescent="0.25">
      <c r="A4903" s="45" t="s">
        <v>4968</v>
      </c>
      <c r="B4903" s="45" t="s">
        <v>3</v>
      </c>
      <c r="C4903" s="23">
        <v>275</v>
      </c>
    </row>
    <row r="4904" spans="1:3" ht="13.2" x14ac:dyDescent="0.25">
      <c r="A4904" s="45" t="s">
        <v>4969</v>
      </c>
      <c r="B4904" s="45" t="s">
        <v>3</v>
      </c>
      <c r="C4904" s="23">
        <v>150</v>
      </c>
    </row>
    <row r="4905" spans="1:3" ht="13.2" x14ac:dyDescent="0.25">
      <c r="A4905" s="45" t="s">
        <v>4970</v>
      </c>
      <c r="B4905" s="45" t="s">
        <v>3</v>
      </c>
      <c r="C4905" s="23">
        <v>325</v>
      </c>
    </row>
    <row r="4906" spans="1:3" ht="13.2" x14ac:dyDescent="0.25">
      <c r="A4906" s="45" t="s">
        <v>4971</v>
      </c>
      <c r="B4906" s="45" t="s">
        <v>3</v>
      </c>
      <c r="C4906" s="23">
        <v>200</v>
      </c>
    </row>
    <row r="4907" spans="1:3" ht="13.2" x14ac:dyDescent="0.25">
      <c r="A4907" s="45" t="s">
        <v>4972</v>
      </c>
      <c r="B4907" s="45" t="s">
        <v>3</v>
      </c>
      <c r="C4907" s="23">
        <v>475</v>
      </c>
    </row>
    <row r="4908" spans="1:3" ht="13.2" x14ac:dyDescent="0.25">
      <c r="A4908" s="45" t="s">
        <v>4973</v>
      </c>
      <c r="B4908" s="45" t="s">
        <v>3</v>
      </c>
      <c r="C4908" s="23">
        <v>200</v>
      </c>
    </row>
    <row r="4909" spans="1:3" ht="13.2" x14ac:dyDescent="0.25">
      <c r="A4909" s="45" t="s">
        <v>4974</v>
      </c>
      <c r="B4909" s="45" t="s">
        <v>3</v>
      </c>
      <c r="C4909" s="23">
        <v>400</v>
      </c>
    </row>
    <row r="4910" spans="1:3" ht="13.2" x14ac:dyDescent="0.25">
      <c r="A4910" s="45" t="s">
        <v>4975</v>
      </c>
      <c r="B4910" s="45" t="s">
        <v>3</v>
      </c>
      <c r="C4910" s="23">
        <v>350</v>
      </c>
    </row>
    <row r="4911" spans="1:3" ht="13.2" x14ac:dyDescent="0.25">
      <c r="A4911" s="45" t="s">
        <v>4976</v>
      </c>
      <c r="B4911" s="45" t="s">
        <v>3</v>
      </c>
      <c r="C4911" s="23">
        <v>375</v>
      </c>
    </row>
    <row r="4912" spans="1:3" ht="13.2" x14ac:dyDescent="0.25">
      <c r="A4912" s="45" t="s">
        <v>4977</v>
      </c>
      <c r="B4912" s="45" t="s">
        <v>3</v>
      </c>
      <c r="C4912" s="23">
        <v>150</v>
      </c>
    </row>
    <row r="4913" spans="1:3" ht="13.2" x14ac:dyDescent="0.25">
      <c r="A4913" s="45" t="s">
        <v>4978</v>
      </c>
      <c r="B4913" s="45" t="s">
        <v>3</v>
      </c>
      <c r="C4913" s="23">
        <v>150</v>
      </c>
    </row>
    <row r="4914" spans="1:3" ht="13.2" x14ac:dyDescent="0.25">
      <c r="A4914" s="45" t="s">
        <v>4979</v>
      </c>
      <c r="B4914" s="45" t="s">
        <v>3</v>
      </c>
      <c r="C4914" s="23">
        <v>150</v>
      </c>
    </row>
    <row r="4915" spans="1:3" ht="13.2" x14ac:dyDescent="0.25">
      <c r="A4915" s="45" t="s">
        <v>4980</v>
      </c>
      <c r="B4915" s="45" t="s">
        <v>3</v>
      </c>
      <c r="C4915" s="23">
        <v>475</v>
      </c>
    </row>
    <row r="4916" spans="1:3" ht="13.2" x14ac:dyDescent="0.25">
      <c r="A4916" s="45" t="s">
        <v>4981</v>
      </c>
      <c r="B4916" s="45" t="s">
        <v>3</v>
      </c>
      <c r="C4916" s="23">
        <v>300</v>
      </c>
    </row>
    <row r="4917" spans="1:3" ht="13.2" x14ac:dyDescent="0.25">
      <c r="A4917" s="45" t="s">
        <v>4982</v>
      </c>
      <c r="B4917" s="45" t="s">
        <v>3</v>
      </c>
      <c r="C4917" s="23">
        <v>625</v>
      </c>
    </row>
    <row r="4918" spans="1:3" ht="13.2" x14ac:dyDescent="0.25">
      <c r="A4918" s="45" t="s">
        <v>4983</v>
      </c>
      <c r="B4918" s="45" t="s">
        <v>3</v>
      </c>
      <c r="C4918" s="23">
        <v>400</v>
      </c>
    </row>
    <row r="4919" spans="1:3" ht="13.2" x14ac:dyDescent="0.25">
      <c r="A4919" s="45" t="s">
        <v>4984</v>
      </c>
      <c r="B4919" s="45" t="s">
        <v>3</v>
      </c>
      <c r="C4919" s="23">
        <v>150</v>
      </c>
    </row>
    <row r="4920" spans="1:3" ht="13.2" x14ac:dyDescent="0.25">
      <c r="A4920" s="45" t="s">
        <v>4985</v>
      </c>
      <c r="B4920" s="45" t="s">
        <v>3</v>
      </c>
      <c r="C4920" s="23">
        <v>175</v>
      </c>
    </row>
    <row r="4921" spans="1:3" ht="13.2" x14ac:dyDescent="0.25">
      <c r="A4921" s="45" t="s">
        <v>4986</v>
      </c>
      <c r="B4921" s="45" t="s">
        <v>3</v>
      </c>
      <c r="C4921" s="23">
        <v>275</v>
      </c>
    </row>
    <row r="4922" spans="1:3" ht="13.2" x14ac:dyDescent="0.25">
      <c r="A4922" s="45" t="s">
        <v>4987</v>
      </c>
      <c r="B4922" s="45" t="s">
        <v>3</v>
      </c>
      <c r="C4922" s="23">
        <v>250</v>
      </c>
    </row>
    <row r="4923" spans="1:3" ht="13.2" x14ac:dyDescent="0.25">
      <c r="A4923" s="45" t="s">
        <v>4988</v>
      </c>
      <c r="B4923" s="45" t="s">
        <v>3</v>
      </c>
      <c r="C4923" s="23">
        <v>250</v>
      </c>
    </row>
    <row r="4924" spans="1:3" ht="13.2" x14ac:dyDescent="0.25">
      <c r="A4924" s="45" t="s">
        <v>4989</v>
      </c>
      <c r="B4924" s="45" t="s">
        <v>3</v>
      </c>
      <c r="C4924" s="23">
        <v>800</v>
      </c>
    </row>
    <row r="4925" spans="1:3" ht="13.2" x14ac:dyDescent="0.25">
      <c r="A4925" s="45" t="s">
        <v>4990</v>
      </c>
      <c r="B4925" s="45" t="s">
        <v>3</v>
      </c>
      <c r="C4925" s="23">
        <v>300</v>
      </c>
    </row>
    <row r="4926" spans="1:3" ht="13.2" x14ac:dyDescent="0.25">
      <c r="A4926" s="45" t="s">
        <v>4991</v>
      </c>
      <c r="B4926" s="45" t="s">
        <v>3</v>
      </c>
      <c r="C4926" s="23">
        <v>150</v>
      </c>
    </row>
    <row r="4927" spans="1:3" ht="13.2" x14ac:dyDescent="0.25">
      <c r="A4927" s="45" t="s">
        <v>4992</v>
      </c>
      <c r="B4927" s="45" t="s">
        <v>3</v>
      </c>
      <c r="C4927" s="23">
        <v>150</v>
      </c>
    </row>
    <row r="4928" spans="1:3" ht="13.2" x14ac:dyDescent="0.25">
      <c r="A4928" s="45" t="s">
        <v>4993</v>
      </c>
      <c r="B4928" s="45" t="s">
        <v>3</v>
      </c>
      <c r="C4928" s="23">
        <v>150</v>
      </c>
    </row>
    <row r="4929" spans="1:3" ht="13.2" x14ac:dyDescent="0.25">
      <c r="A4929" s="45" t="s">
        <v>4994</v>
      </c>
      <c r="B4929" s="45" t="s">
        <v>3</v>
      </c>
      <c r="C4929" s="23">
        <v>150</v>
      </c>
    </row>
    <row r="4930" spans="1:3" ht="13.2" x14ac:dyDescent="0.25">
      <c r="A4930" s="45" t="s">
        <v>4995</v>
      </c>
      <c r="B4930" s="45" t="s">
        <v>3</v>
      </c>
      <c r="C4930" s="23">
        <v>150</v>
      </c>
    </row>
    <row r="4931" spans="1:3" ht="13.2" x14ac:dyDescent="0.25">
      <c r="A4931" s="45" t="s">
        <v>4996</v>
      </c>
      <c r="B4931" s="45" t="s">
        <v>3</v>
      </c>
      <c r="C4931" s="23">
        <v>300</v>
      </c>
    </row>
    <row r="4932" spans="1:3" ht="13.2" x14ac:dyDescent="0.25">
      <c r="A4932" s="45" t="s">
        <v>4997</v>
      </c>
      <c r="B4932" s="45" t="s">
        <v>3</v>
      </c>
      <c r="C4932" s="23">
        <v>300</v>
      </c>
    </row>
    <row r="4933" spans="1:3" ht="13.2" x14ac:dyDescent="0.25">
      <c r="A4933" s="45" t="s">
        <v>4998</v>
      </c>
      <c r="B4933" s="45" t="s">
        <v>3</v>
      </c>
      <c r="C4933" s="23">
        <v>300</v>
      </c>
    </row>
    <row r="4934" spans="1:3" ht="13.2" x14ac:dyDescent="0.25">
      <c r="A4934" s="45" t="s">
        <v>4999</v>
      </c>
      <c r="B4934" s="45" t="s">
        <v>3</v>
      </c>
      <c r="C4934" s="23">
        <v>300</v>
      </c>
    </row>
    <row r="4935" spans="1:3" ht="13.2" x14ac:dyDescent="0.25">
      <c r="A4935" s="45" t="s">
        <v>5000</v>
      </c>
      <c r="B4935" s="45" t="s">
        <v>3</v>
      </c>
      <c r="C4935" s="23">
        <v>675</v>
      </c>
    </row>
    <row r="4936" spans="1:3" ht="13.2" x14ac:dyDescent="0.25">
      <c r="A4936" s="45" t="s">
        <v>5001</v>
      </c>
      <c r="B4936" s="45" t="s">
        <v>3</v>
      </c>
      <c r="C4936" s="23">
        <v>400</v>
      </c>
    </row>
    <row r="4937" spans="1:3" ht="13.2" x14ac:dyDescent="0.25">
      <c r="A4937" s="45" t="s">
        <v>5002</v>
      </c>
      <c r="B4937" s="45" t="s">
        <v>3</v>
      </c>
      <c r="C4937" s="23">
        <v>300</v>
      </c>
    </row>
    <row r="4938" spans="1:3" ht="13.2" x14ac:dyDescent="0.25">
      <c r="A4938" s="45" t="s">
        <v>5003</v>
      </c>
      <c r="B4938" s="45" t="s">
        <v>3</v>
      </c>
      <c r="C4938" s="23">
        <v>625</v>
      </c>
    </row>
    <row r="4939" spans="1:3" ht="13.2" x14ac:dyDescent="0.25">
      <c r="A4939" s="45" t="s">
        <v>5004</v>
      </c>
      <c r="B4939" s="45" t="s">
        <v>3</v>
      </c>
      <c r="C4939" s="23">
        <v>150</v>
      </c>
    </row>
    <row r="4940" spans="1:3" ht="13.2" x14ac:dyDescent="0.25">
      <c r="A4940" s="45" t="s">
        <v>5005</v>
      </c>
      <c r="B4940" s="45" t="s">
        <v>3</v>
      </c>
      <c r="C4940" s="23">
        <v>500</v>
      </c>
    </row>
    <row r="4941" spans="1:3" ht="13.2" x14ac:dyDescent="0.25">
      <c r="A4941" s="45" t="s">
        <v>5006</v>
      </c>
      <c r="B4941" s="45" t="s">
        <v>3</v>
      </c>
      <c r="C4941" s="23">
        <v>425</v>
      </c>
    </row>
    <row r="4942" spans="1:3" ht="13.2" x14ac:dyDescent="0.25">
      <c r="A4942" s="45" t="s">
        <v>5007</v>
      </c>
      <c r="B4942" s="45" t="s">
        <v>3</v>
      </c>
      <c r="C4942" s="23">
        <v>300</v>
      </c>
    </row>
    <row r="4943" spans="1:3" ht="13.2" x14ac:dyDescent="0.25">
      <c r="A4943" s="45" t="s">
        <v>5008</v>
      </c>
      <c r="B4943" s="45" t="s">
        <v>3</v>
      </c>
      <c r="C4943" s="23">
        <v>350</v>
      </c>
    </row>
    <row r="4944" spans="1:3" ht="13.2" x14ac:dyDescent="0.25">
      <c r="A4944" s="45" t="s">
        <v>5009</v>
      </c>
      <c r="B4944" s="45" t="s">
        <v>3</v>
      </c>
      <c r="C4944" s="23">
        <v>275</v>
      </c>
    </row>
    <row r="4945" spans="1:3" ht="13.2" x14ac:dyDescent="0.25">
      <c r="A4945" s="45" t="s">
        <v>5010</v>
      </c>
      <c r="B4945" s="45" t="s">
        <v>3</v>
      </c>
      <c r="C4945" s="23">
        <v>150</v>
      </c>
    </row>
    <row r="4946" spans="1:3" ht="13.2" x14ac:dyDescent="0.25">
      <c r="A4946" s="45" t="s">
        <v>5011</v>
      </c>
      <c r="B4946" s="45" t="s">
        <v>3</v>
      </c>
      <c r="C4946" s="23">
        <v>850</v>
      </c>
    </row>
    <row r="4947" spans="1:3" ht="13.2" x14ac:dyDescent="0.25">
      <c r="A4947" s="45" t="s">
        <v>5012</v>
      </c>
      <c r="B4947" s="45" t="s">
        <v>3</v>
      </c>
      <c r="C4947" s="23">
        <v>250</v>
      </c>
    </row>
    <row r="4948" spans="1:3" ht="13.2" x14ac:dyDescent="0.25">
      <c r="A4948" s="45" t="s">
        <v>5013</v>
      </c>
      <c r="B4948" s="45" t="s">
        <v>3</v>
      </c>
      <c r="C4948" s="23">
        <v>675</v>
      </c>
    </row>
    <row r="4949" spans="1:3" ht="13.2" x14ac:dyDescent="0.25">
      <c r="A4949" s="45" t="s">
        <v>5014</v>
      </c>
      <c r="B4949" s="45" t="s">
        <v>3</v>
      </c>
      <c r="C4949" s="23">
        <v>350</v>
      </c>
    </row>
    <row r="4950" spans="1:3" ht="13.2" x14ac:dyDescent="0.25">
      <c r="A4950" s="45" t="s">
        <v>5015</v>
      </c>
      <c r="B4950" s="45" t="s">
        <v>3</v>
      </c>
      <c r="C4950" s="23">
        <v>300</v>
      </c>
    </row>
    <row r="4951" spans="1:3" ht="13.2" x14ac:dyDescent="0.25">
      <c r="A4951" s="45" t="s">
        <v>5016</v>
      </c>
      <c r="B4951" s="45" t="s">
        <v>3</v>
      </c>
      <c r="C4951" s="23">
        <v>675</v>
      </c>
    </row>
    <row r="4952" spans="1:3" ht="13.2" x14ac:dyDescent="0.25">
      <c r="A4952" s="45" t="s">
        <v>5017</v>
      </c>
      <c r="B4952" s="45" t="s">
        <v>3</v>
      </c>
      <c r="C4952" s="23">
        <v>550</v>
      </c>
    </row>
    <row r="4953" spans="1:3" ht="13.2" x14ac:dyDescent="0.25">
      <c r="A4953" s="45" t="s">
        <v>5018</v>
      </c>
      <c r="B4953" s="45" t="s">
        <v>3</v>
      </c>
      <c r="C4953" s="23">
        <v>225</v>
      </c>
    </row>
    <row r="4954" spans="1:3" ht="13.2" x14ac:dyDescent="0.25">
      <c r="A4954" s="45" t="s">
        <v>5019</v>
      </c>
      <c r="B4954" s="45" t="s">
        <v>3</v>
      </c>
      <c r="C4954" s="23">
        <v>175</v>
      </c>
    </row>
    <row r="4955" spans="1:3" ht="13.2" x14ac:dyDescent="0.25">
      <c r="A4955" s="45" t="s">
        <v>5020</v>
      </c>
      <c r="B4955" s="45" t="s">
        <v>3</v>
      </c>
      <c r="C4955" s="23">
        <v>475</v>
      </c>
    </row>
    <row r="4956" spans="1:3" ht="13.2" x14ac:dyDescent="0.25">
      <c r="A4956" s="45" t="s">
        <v>5021</v>
      </c>
      <c r="B4956" s="45" t="s">
        <v>3</v>
      </c>
      <c r="C4956" s="23">
        <v>575</v>
      </c>
    </row>
    <row r="4957" spans="1:3" ht="13.2" x14ac:dyDescent="0.25">
      <c r="A4957" s="45" t="s">
        <v>5022</v>
      </c>
      <c r="B4957" s="45" t="s">
        <v>3</v>
      </c>
      <c r="C4957" s="23">
        <v>475</v>
      </c>
    </row>
    <row r="4958" spans="1:3" ht="13.2" x14ac:dyDescent="0.25">
      <c r="A4958" s="45" t="s">
        <v>5023</v>
      </c>
      <c r="B4958" s="45" t="s">
        <v>3</v>
      </c>
      <c r="C4958" s="23">
        <v>175</v>
      </c>
    </row>
    <row r="4959" spans="1:3" ht="13.2" x14ac:dyDescent="0.25">
      <c r="A4959" s="45" t="s">
        <v>5024</v>
      </c>
      <c r="B4959" s="45" t="s">
        <v>3</v>
      </c>
      <c r="C4959" s="23">
        <v>0</v>
      </c>
    </row>
    <row r="4960" spans="1:3" ht="13.2" x14ac:dyDescent="0.25">
      <c r="A4960" s="45" t="s">
        <v>5025</v>
      </c>
      <c r="B4960" s="45" t="s">
        <v>3</v>
      </c>
      <c r="C4960" s="23">
        <v>0</v>
      </c>
    </row>
    <row r="4961" spans="1:3" ht="13.2" x14ac:dyDescent="0.25">
      <c r="A4961" s="45" t="s">
        <v>5026</v>
      </c>
      <c r="B4961" s="45" t="s">
        <v>3</v>
      </c>
      <c r="C4961" s="23">
        <v>850</v>
      </c>
    </row>
    <row r="4962" spans="1:3" ht="13.2" x14ac:dyDescent="0.25">
      <c r="A4962" s="45" t="s">
        <v>5027</v>
      </c>
      <c r="B4962" s="45" t="s">
        <v>3</v>
      </c>
      <c r="C4962" s="23">
        <v>250</v>
      </c>
    </row>
    <row r="4963" spans="1:3" ht="13.2" x14ac:dyDescent="0.25">
      <c r="A4963" s="45" t="s">
        <v>5028</v>
      </c>
      <c r="B4963" s="45" t="s">
        <v>3</v>
      </c>
      <c r="C4963" s="23">
        <v>950</v>
      </c>
    </row>
    <row r="4964" spans="1:3" ht="13.2" x14ac:dyDescent="0.25">
      <c r="A4964" s="45" t="s">
        <v>5029</v>
      </c>
      <c r="B4964" s="45" t="s">
        <v>3</v>
      </c>
      <c r="C4964" s="23">
        <v>150</v>
      </c>
    </row>
    <row r="4965" spans="1:3" ht="13.2" x14ac:dyDescent="0.25">
      <c r="A4965" s="45" t="s">
        <v>5030</v>
      </c>
      <c r="B4965" s="45" t="s">
        <v>3</v>
      </c>
      <c r="C4965" s="23">
        <v>275</v>
      </c>
    </row>
    <row r="4966" spans="1:3" ht="13.2" x14ac:dyDescent="0.25">
      <c r="A4966" s="45" t="s">
        <v>5031</v>
      </c>
      <c r="B4966" s="45" t="s">
        <v>3</v>
      </c>
      <c r="C4966" s="23">
        <v>150</v>
      </c>
    </row>
    <row r="4967" spans="1:3" ht="13.2" x14ac:dyDescent="0.25">
      <c r="A4967" s="45" t="s">
        <v>5032</v>
      </c>
      <c r="B4967" s="45" t="s">
        <v>3</v>
      </c>
      <c r="C4967" s="23">
        <v>300</v>
      </c>
    </row>
    <row r="4968" spans="1:3" ht="13.2" x14ac:dyDescent="0.25">
      <c r="A4968" s="45" t="s">
        <v>5033</v>
      </c>
      <c r="B4968" s="45" t="s">
        <v>3</v>
      </c>
      <c r="C4968" s="23">
        <v>175</v>
      </c>
    </row>
    <row r="4969" spans="1:3" ht="13.2" x14ac:dyDescent="0.25">
      <c r="A4969" s="45" t="s">
        <v>5034</v>
      </c>
      <c r="B4969" s="45" t="s">
        <v>3</v>
      </c>
      <c r="C4969" s="23">
        <v>175</v>
      </c>
    </row>
    <row r="4970" spans="1:3" ht="13.2" x14ac:dyDescent="0.25">
      <c r="A4970" s="45" t="s">
        <v>5035</v>
      </c>
      <c r="B4970" s="45" t="s">
        <v>3</v>
      </c>
      <c r="C4970" s="23">
        <v>300</v>
      </c>
    </row>
    <row r="4971" spans="1:3" ht="13.2" x14ac:dyDescent="0.25">
      <c r="A4971" s="45" t="s">
        <v>5036</v>
      </c>
      <c r="B4971" s="45" t="s">
        <v>3</v>
      </c>
      <c r="C4971" s="23">
        <v>425</v>
      </c>
    </row>
    <row r="4972" spans="1:3" ht="13.2" x14ac:dyDescent="0.25">
      <c r="A4972" s="45" t="s">
        <v>5037</v>
      </c>
      <c r="B4972" s="45" t="s">
        <v>3</v>
      </c>
      <c r="C4972" s="23">
        <v>150</v>
      </c>
    </row>
    <row r="4973" spans="1:3" ht="13.2" x14ac:dyDescent="0.25">
      <c r="A4973" s="45" t="s">
        <v>5038</v>
      </c>
      <c r="B4973" s="45" t="s">
        <v>3</v>
      </c>
      <c r="C4973" s="23">
        <v>325</v>
      </c>
    </row>
    <row r="4974" spans="1:3" ht="13.2" x14ac:dyDescent="0.25">
      <c r="A4974" s="45" t="s">
        <v>5039</v>
      </c>
      <c r="B4974" s="45" t="s">
        <v>3</v>
      </c>
      <c r="C4974" s="23">
        <v>800</v>
      </c>
    </row>
    <row r="4975" spans="1:3" ht="13.2" x14ac:dyDescent="0.25">
      <c r="A4975" s="45" t="s">
        <v>5040</v>
      </c>
      <c r="B4975" s="45" t="s">
        <v>3</v>
      </c>
      <c r="C4975" s="23">
        <v>925</v>
      </c>
    </row>
    <row r="4976" spans="1:3" ht="13.2" x14ac:dyDescent="0.25">
      <c r="A4976" s="45" t="s">
        <v>5041</v>
      </c>
      <c r="B4976" s="45" t="s">
        <v>3</v>
      </c>
      <c r="C4976" s="23">
        <v>150</v>
      </c>
    </row>
    <row r="4977" spans="1:3" ht="13.2" x14ac:dyDescent="0.25">
      <c r="A4977" s="45" t="s">
        <v>5042</v>
      </c>
      <c r="B4977" s="45" t="s">
        <v>3</v>
      </c>
      <c r="C4977" s="23">
        <v>350</v>
      </c>
    </row>
    <row r="4978" spans="1:3" ht="13.2" x14ac:dyDescent="0.25">
      <c r="A4978" s="45" t="s">
        <v>5043</v>
      </c>
      <c r="B4978" s="45" t="s">
        <v>3</v>
      </c>
      <c r="C4978" s="23">
        <v>175</v>
      </c>
    </row>
    <row r="4979" spans="1:3" ht="13.2" x14ac:dyDescent="0.25">
      <c r="A4979" s="45" t="s">
        <v>5044</v>
      </c>
      <c r="B4979" s="45" t="s">
        <v>3</v>
      </c>
      <c r="C4979" s="23">
        <v>700</v>
      </c>
    </row>
    <row r="4980" spans="1:3" ht="13.2" x14ac:dyDescent="0.25">
      <c r="A4980" s="45" t="s">
        <v>5045</v>
      </c>
      <c r="B4980" s="45" t="s">
        <v>3</v>
      </c>
      <c r="C4980" s="23">
        <v>200</v>
      </c>
    </row>
    <row r="4981" spans="1:3" ht="13.2" x14ac:dyDescent="0.25">
      <c r="A4981" s="45" t="s">
        <v>5046</v>
      </c>
      <c r="B4981" s="45" t="s">
        <v>3</v>
      </c>
      <c r="C4981" s="23">
        <v>225</v>
      </c>
    </row>
    <row r="4982" spans="1:3" ht="13.2" x14ac:dyDescent="0.25">
      <c r="A4982" s="45" t="s">
        <v>5047</v>
      </c>
      <c r="B4982" s="45" t="s">
        <v>3</v>
      </c>
      <c r="C4982" s="23">
        <v>275</v>
      </c>
    </row>
    <row r="4983" spans="1:3" ht="13.2" x14ac:dyDescent="0.25">
      <c r="A4983" s="45" t="s">
        <v>5048</v>
      </c>
      <c r="B4983" s="45" t="s">
        <v>3</v>
      </c>
      <c r="C4983" s="23">
        <v>350</v>
      </c>
    </row>
    <row r="4984" spans="1:3" ht="13.2" x14ac:dyDescent="0.25">
      <c r="A4984" s="45" t="s">
        <v>5049</v>
      </c>
      <c r="B4984" s="45" t="s">
        <v>3</v>
      </c>
      <c r="C4984" s="23">
        <v>325</v>
      </c>
    </row>
    <row r="4985" spans="1:3" ht="13.2" x14ac:dyDescent="0.25">
      <c r="A4985" s="45" t="s">
        <v>5050</v>
      </c>
      <c r="B4985" s="45" t="s">
        <v>3</v>
      </c>
      <c r="C4985" s="23">
        <v>150</v>
      </c>
    </row>
    <row r="4986" spans="1:3" ht="13.2" x14ac:dyDescent="0.25">
      <c r="A4986" s="45" t="s">
        <v>5051</v>
      </c>
      <c r="B4986" s="45" t="s">
        <v>3</v>
      </c>
      <c r="C4986" s="23">
        <v>150</v>
      </c>
    </row>
    <row r="4987" spans="1:3" ht="13.2" x14ac:dyDescent="0.25">
      <c r="A4987" s="45" t="s">
        <v>5052</v>
      </c>
      <c r="B4987" s="45" t="s">
        <v>3</v>
      </c>
      <c r="C4987" s="23">
        <v>700</v>
      </c>
    </row>
    <row r="4988" spans="1:3" ht="13.2" x14ac:dyDescent="0.25">
      <c r="A4988" s="45" t="s">
        <v>5053</v>
      </c>
      <c r="B4988" s="45" t="s">
        <v>3</v>
      </c>
      <c r="C4988" s="23">
        <v>1250</v>
      </c>
    </row>
    <row r="4989" spans="1:3" ht="13.2" x14ac:dyDescent="0.25">
      <c r="A4989" s="45" t="s">
        <v>5054</v>
      </c>
      <c r="B4989" s="45" t="s">
        <v>3</v>
      </c>
      <c r="C4989" s="23">
        <v>550</v>
      </c>
    </row>
    <row r="4990" spans="1:3" ht="13.2" x14ac:dyDescent="0.25">
      <c r="A4990" s="45" t="s">
        <v>5055</v>
      </c>
      <c r="B4990" s="45" t="s">
        <v>3</v>
      </c>
      <c r="C4990" s="23">
        <v>1000</v>
      </c>
    </row>
    <row r="4991" spans="1:3" ht="13.2" x14ac:dyDescent="0.25">
      <c r="A4991" s="45" t="s">
        <v>5056</v>
      </c>
      <c r="B4991" s="45" t="s">
        <v>3</v>
      </c>
      <c r="C4991" s="23">
        <v>375</v>
      </c>
    </row>
    <row r="4992" spans="1:3" ht="13.2" x14ac:dyDescent="0.25">
      <c r="A4992" s="45" t="s">
        <v>5057</v>
      </c>
      <c r="B4992" s="45" t="s">
        <v>3</v>
      </c>
      <c r="C4992" s="23">
        <v>925</v>
      </c>
    </row>
    <row r="4993" spans="1:3" ht="13.2" x14ac:dyDescent="0.25">
      <c r="A4993" s="45" t="s">
        <v>5058</v>
      </c>
      <c r="B4993" s="45" t="s">
        <v>3</v>
      </c>
      <c r="C4993" s="23">
        <v>900</v>
      </c>
    </row>
    <row r="4994" spans="1:3" ht="13.2" x14ac:dyDescent="0.25">
      <c r="A4994" s="45" t="s">
        <v>5059</v>
      </c>
      <c r="B4994" s="45" t="s">
        <v>3</v>
      </c>
      <c r="C4994" s="23">
        <v>675</v>
      </c>
    </row>
    <row r="4995" spans="1:3" ht="13.2" x14ac:dyDescent="0.25">
      <c r="A4995" s="45" t="s">
        <v>5060</v>
      </c>
      <c r="B4995" s="45" t="s">
        <v>3</v>
      </c>
      <c r="C4995" s="23">
        <v>500</v>
      </c>
    </row>
    <row r="4996" spans="1:3" ht="13.2" x14ac:dyDescent="0.25">
      <c r="A4996" s="45" t="s">
        <v>5061</v>
      </c>
      <c r="B4996" s="45" t="s">
        <v>3</v>
      </c>
      <c r="C4996" s="23">
        <v>775</v>
      </c>
    </row>
    <row r="4997" spans="1:3" ht="13.2" x14ac:dyDescent="0.25">
      <c r="A4997" s="45" t="s">
        <v>5062</v>
      </c>
      <c r="B4997" s="45" t="s">
        <v>3</v>
      </c>
      <c r="C4997" s="23">
        <v>1025</v>
      </c>
    </row>
    <row r="4998" spans="1:3" ht="13.2" x14ac:dyDescent="0.25">
      <c r="A4998" s="45" t="s">
        <v>5063</v>
      </c>
      <c r="B4998" s="45" t="s">
        <v>3</v>
      </c>
      <c r="C4998" s="23">
        <v>1150</v>
      </c>
    </row>
    <row r="4999" spans="1:3" ht="13.2" x14ac:dyDescent="0.25">
      <c r="A4999" s="45" t="s">
        <v>5064</v>
      </c>
      <c r="B4999" s="45" t="s">
        <v>3</v>
      </c>
      <c r="C4999" s="23">
        <v>550</v>
      </c>
    </row>
    <row r="5000" spans="1:3" ht="13.2" x14ac:dyDescent="0.25">
      <c r="A5000" s="45" t="s">
        <v>5065</v>
      </c>
      <c r="B5000" s="45" t="s">
        <v>3</v>
      </c>
      <c r="C5000" s="23">
        <v>400</v>
      </c>
    </row>
    <row r="5001" spans="1:3" ht="13.2" x14ac:dyDescent="0.25">
      <c r="A5001" s="45" t="s">
        <v>5066</v>
      </c>
      <c r="B5001" s="45" t="s">
        <v>3</v>
      </c>
      <c r="C5001" s="23">
        <v>500</v>
      </c>
    </row>
    <row r="5002" spans="1:3" ht="13.2" x14ac:dyDescent="0.25">
      <c r="A5002" s="45" t="s">
        <v>5067</v>
      </c>
      <c r="B5002" s="45" t="s">
        <v>3</v>
      </c>
      <c r="C5002" s="23">
        <v>450</v>
      </c>
    </row>
    <row r="5003" spans="1:3" ht="13.2" x14ac:dyDescent="0.25">
      <c r="A5003" s="45" t="s">
        <v>5068</v>
      </c>
      <c r="B5003" s="45" t="s">
        <v>3</v>
      </c>
      <c r="C5003" s="23">
        <v>625</v>
      </c>
    </row>
    <row r="5004" spans="1:3" ht="13.2" x14ac:dyDescent="0.25">
      <c r="A5004" s="45" t="s">
        <v>5069</v>
      </c>
      <c r="B5004" s="45" t="s">
        <v>3</v>
      </c>
      <c r="C5004" s="23">
        <v>450</v>
      </c>
    </row>
    <row r="5005" spans="1:3" ht="13.2" x14ac:dyDescent="0.25">
      <c r="A5005" s="45" t="s">
        <v>5070</v>
      </c>
      <c r="B5005" s="45" t="s">
        <v>3</v>
      </c>
      <c r="C5005" s="23">
        <v>525</v>
      </c>
    </row>
    <row r="5006" spans="1:3" ht="13.2" x14ac:dyDescent="0.25">
      <c r="A5006" s="45" t="s">
        <v>5071</v>
      </c>
      <c r="B5006" s="45" t="s">
        <v>3</v>
      </c>
      <c r="C5006" s="23">
        <v>725</v>
      </c>
    </row>
    <row r="5007" spans="1:3" ht="13.2" x14ac:dyDescent="0.25">
      <c r="A5007" s="45" t="s">
        <v>5072</v>
      </c>
      <c r="B5007" s="45" t="s">
        <v>3</v>
      </c>
      <c r="C5007" s="23">
        <v>325</v>
      </c>
    </row>
    <row r="5008" spans="1:3" ht="13.2" x14ac:dyDescent="0.25">
      <c r="A5008" s="45" t="s">
        <v>5073</v>
      </c>
      <c r="B5008" s="45" t="s">
        <v>3</v>
      </c>
      <c r="C5008" s="23">
        <v>600</v>
      </c>
    </row>
    <row r="5009" spans="1:3" ht="13.2" x14ac:dyDescent="0.25">
      <c r="A5009" s="45" t="s">
        <v>5074</v>
      </c>
      <c r="B5009" s="45" t="s">
        <v>3</v>
      </c>
      <c r="C5009" s="23">
        <v>825</v>
      </c>
    </row>
    <row r="5010" spans="1:3" ht="13.2" x14ac:dyDescent="0.25">
      <c r="A5010" s="45" t="s">
        <v>5075</v>
      </c>
      <c r="B5010" s="45" t="s">
        <v>3</v>
      </c>
      <c r="C5010" s="23">
        <v>475</v>
      </c>
    </row>
    <row r="5011" spans="1:3" ht="13.2" x14ac:dyDescent="0.25">
      <c r="A5011" s="45" t="s">
        <v>5076</v>
      </c>
      <c r="B5011" s="45" t="s">
        <v>3</v>
      </c>
      <c r="C5011" s="23">
        <v>600</v>
      </c>
    </row>
    <row r="5012" spans="1:3" ht="13.2" x14ac:dyDescent="0.25">
      <c r="A5012" s="45" t="s">
        <v>5077</v>
      </c>
      <c r="B5012" s="45" t="s">
        <v>3</v>
      </c>
      <c r="C5012" s="23">
        <v>250</v>
      </c>
    </row>
    <row r="5013" spans="1:3" ht="13.2" x14ac:dyDescent="0.25">
      <c r="A5013" s="45" t="s">
        <v>5078</v>
      </c>
      <c r="B5013" s="45" t="s">
        <v>3</v>
      </c>
      <c r="C5013" s="23">
        <v>1050</v>
      </c>
    </row>
    <row r="5014" spans="1:3" ht="13.2" x14ac:dyDescent="0.25">
      <c r="A5014" s="45" t="s">
        <v>5079</v>
      </c>
      <c r="B5014" s="45" t="s">
        <v>3</v>
      </c>
      <c r="C5014" s="23">
        <v>525</v>
      </c>
    </row>
    <row r="5015" spans="1:3" ht="13.2" x14ac:dyDescent="0.25">
      <c r="A5015" s="45" t="s">
        <v>5080</v>
      </c>
      <c r="B5015" s="45" t="s">
        <v>3</v>
      </c>
      <c r="C5015" s="23">
        <v>325</v>
      </c>
    </row>
    <row r="5016" spans="1:3" ht="13.2" x14ac:dyDescent="0.25">
      <c r="A5016" s="45" t="s">
        <v>5081</v>
      </c>
      <c r="B5016" s="45" t="s">
        <v>3</v>
      </c>
      <c r="C5016" s="23">
        <v>425</v>
      </c>
    </row>
    <row r="5017" spans="1:3" ht="13.2" x14ac:dyDescent="0.25">
      <c r="A5017" s="45" t="s">
        <v>5082</v>
      </c>
      <c r="B5017" s="45" t="s">
        <v>3</v>
      </c>
      <c r="C5017" s="23">
        <v>675</v>
      </c>
    </row>
    <row r="5018" spans="1:3" ht="13.2" x14ac:dyDescent="0.25">
      <c r="A5018" s="45" t="s">
        <v>5083</v>
      </c>
      <c r="B5018" s="45" t="s">
        <v>3</v>
      </c>
      <c r="C5018" s="23">
        <v>550</v>
      </c>
    </row>
    <row r="5019" spans="1:3" ht="13.2" x14ac:dyDescent="0.25">
      <c r="A5019" s="45" t="s">
        <v>5084</v>
      </c>
      <c r="B5019" s="45" t="s">
        <v>3</v>
      </c>
      <c r="C5019" s="23">
        <v>525</v>
      </c>
    </row>
    <row r="5020" spans="1:3" ht="13.2" x14ac:dyDescent="0.25">
      <c r="A5020" s="45" t="s">
        <v>5085</v>
      </c>
      <c r="B5020" s="45" t="s">
        <v>3</v>
      </c>
      <c r="C5020" s="23">
        <v>800</v>
      </c>
    </row>
    <row r="5021" spans="1:3" ht="13.2" x14ac:dyDescent="0.25">
      <c r="A5021" s="45" t="s">
        <v>5086</v>
      </c>
      <c r="B5021" s="45" t="s">
        <v>3</v>
      </c>
      <c r="C5021" s="23">
        <v>250</v>
      </c>
    </row>
    <row r="5022" spans="1:3" ht="13.2" x14ac:dyDescent="0.25">
      <c r="A5022" s="45" t="s">
        <v>5087</v>
      </c>
      <c r="B5022" s="45" t="s">
        <v>3</v>
      </c>
      <c r="C5022" s="23">
        <v>250</v>
      </c>
    </row>
    <row r="5023" spans="1:3" ht="13.2" x14ac:dyDescent="0.25">
      <c r="A5023" s="45" t="s">
        <v>5088</v>
      </c>
      <c r="B5023" s="45" t="s">
        <v>3</v>
      </c>
      <c r="C5023" s="23">
        <v>1000</v>
      </c>
    </row>
    <row r="5024" spans="1:3" ht="13.2" x14ac:dyDescent="0.25">
      <c r="A5024" s="45" t="s">
        <v>5089</v>
      </c>
      <c r="B5024" s="45" t="s">
        <v>3</v>
      </c>
      <c r="C5024" s="23">
        <v>775</v>
      </c>
    </row>
    <row r="5025" spans="1:3" ht="13.2" x14ac:dyDescent="0.25">
      <c r="A5025" s="45" t="s">
        <v>5090</v>
      </c>
      <c r="B5025" s="45" t="s">
        <v>3</v>
      </c>
      <c r="C5025" s="23">
        <v>250</v>
      </c>
    </row>
    <row r="5026" spans="1:3" ht="13.2" x14ac:dyDescent="0.25">
      <c r="A5026" s="45" t="s">
        <v>5091</v>
      </c>
      <c r="B5026" s="45" t="s">
        <v>3</v>
      </c>
      <c r="C5026" s="23">
        <v>925</v>
      </c>
    </row>
    <row r="5027" spans="1:3" ht="13.2" x14ac:dyDescent="0.25">
      <c r="A5027" s="45" t="s">
        <v>5092</v>
      </c>
      <c r="B5027" s="45" t="s">
        <v>3</v>
      </c>
      <c r="C5027" s="23">
        <v>600</v>
      </c>
    </row>
    <row r="5028" spans="1:3" ht="13.2" x14ac:dyDescent="0.25">
      <c r="A5028" s="45" t="s">
        <v>5093</v>
      </c>
      <c r="B5028" s="45" t="s">
        <v>3</v>
      </c>
      <c r="C5028" s="23">
        <v>1050</v>
      </c>
    </row>
    <row r="5029" spans="1:3" ht="13.2" x14ac:dyDescent="0.25">
      <c r="A5029" s="45" t="s">
        <v>5094</v>
      </c>
      <c r="B5029" s="45" t="s">
        <v>3</v>
      </c>
      <c r="C5029" s="23">
        <v>475</v>
      </c>
    </row>
    <row r="5030" spans="1:3" ht="13.2" x14ac:dyDescent="0.25">
      <c r="A5030" s="45" t="s">
        <v>5095</v>
      </c>
      <c r="B5030" s="45" t="s">
        <v>3</v>
      </c>
      <c r="C5030" s="23">
        <v>850</v>
      </c>
    </row>
    <row r="5031" spans="1:3" ht="13.2" x14ac:dyDescent="0.25">
      <c r="A5031" s="45" t="s">
        <v>5096</v>
      </c>
      <c r="B5031" s="45" t="s">
        <v>3</v>
      </c>
      <c r="C5031" s="23">
        <v>650</v>
      </c>
    </row>
    <row r="5032" spans="1:3" ht="13.2" x14ac:dyDescent="0.25">
      <c r="A5032" s="45" t="s">
        <v>5097</v>
      </c>
      <c r="B5032" s="45" t="s">
        <v>3</v>
      </c>
      <c r="C5032" s="23">
        <v>475</v>
      </c>
    </row>
    <row r="5033" spans="1:3" ht="13.2" x14ac:dyDescent="0.25">
      <c r="A5033" s="45" t="s">
        <v>5098</v>
      </c>
      <c r="B5033" s="45" t="s">
        <v>3</v>
      </c>
      <c r="C5033" s="23">
        <v>750</v>
      </c>
    </row>
    <row r="5034" spans="1:3" ht="13.2" x14ac:dyDescent="0.25">
      <c r="A5034" s="45" t="s">
        <v>5099</v>
      </c>
      <c r="B5034" s="45" t="s">
        <v>3</v>
      </c>
      <c r="C5034" s="23">
        <v>700</v>
      </c>
    </row>
    <row r="5035" spans="1:3" ht="13.2" x14ac:dyDescent="0.25">
      <c r="A5035" s="45" t="s">
        <v>5100</v>
      </c>
      <c r="B5035" s="45" t="s">
        <v>3</v>
      </c>
      <c r="C5035" s="23">
        <v>975</v>
      </c>
    </row>
    <row r="5036" spans="1:3" ht="13.2" x14ac:dyDescent="0.25">
      <c r="A5036" s="45" t="s">
        <v>5101</v>
      </c>
      <c r="B5036" s="45" t="s">
        <v>3</v>
      </c>
      <c r="C5036" s="23">
        <v>900</v>
      </c>
    </row>
    <row r="5037" spans="1:3" ht="13.2" x14ac:dyDescent="0.25">
      <c r="A5037" s="45" t="s">
        <v>5102</v>
      </c>
      <c r="B5037" s="45" t="s">
        <v>3</v>
      </c>
      <c r="C5037" s="23">
        <v>450</v>
      </c>
    </row>
    <row r="5038" spans="1:3" ht="13.2" x14ac:dyDescent="0.25">
      <c r="A5038" s="45" t="s">
        <v>5103</v>
      </c>
      <c r="B5038" s="45" t="s">
        <v>3</v>
      </c>
      <c r="C5038" s="23">
        <v>850</v>
      </c>
    </row>
    <row r="5039" spans="1:3" ht="13.2" x14ac:dyDescent="0.25">
      <c r="A5039" s="45" t="s">
        <v>5104</v>
      </c>
      <c r="B5039" s="45" t="s">
        <v>3</v>
      </c>
      <c r="C5039" s="23">
        <v>675</v>
      </c>
    </row>
    <row r="5040" spans="1:3" ht="13.2" x14ac:dyDescent="0.25">
      <c r="A5040" s="45" t="s">
        <v>5105</v>
      </c>
      <c r="B5040" s="45" t="s">
        <v>3</v>
      </c>
      <c r="C5040" s="23">
        <v>600</v>
      </c>
    </row>
    <row r="5041" spans="1:3" ht="13.2" x14ac:dyDescent="0.25">
      <c r="A5041" s="45" t="s">
        <v>5106</v>
      </c>
      <c r="B5041" s="45" t="s">
        <v>3</v>
      </c>
      <c r="C5041" s="23">
        <v>850</v>
      </c>
    </row>
    <row r="5042" spans="1:3" ht="13.2" x14ac:dyDescent="0.25">
      <c r="A5042" s="45" t="s">
        <v>5107</v>
      </c>
      <c r="B5042" s="45" t="s">
        <v>3</v>
      </c>
      <c r="C5042" s="23">
        <v>675</v>
      </c>
    </row>
    <row r="5043" spans="1:3" ht="13.2" x14ac:dyDescent="0.25">
      <c r="A5043" s="45" t="s">
        <v>5108</v>
      </c>
      <c r="B5043" s="45" t="s">
        <v>3</v>
      </c>
      <c r="C5043" s="23">
        <v>475</v>
      </c>
    </row>
    <row r="5044" spans="1:3" ht="13.2" x14ac:dyDescent="0.25">
      <c r="A5044" s="45" t="s">
        <v>5109</v>
      </c>
      <c r="B5044" s="45" t="s">
        <v>3</v>
      </c>
      <c r="C5044" s="23">
        <v>1075</v>
      </c>
    </row>
    <row r="5045" spans="1:3" ht="13.2" x14ac:dyDescent="0.25">
      <c r="A5045" s="45" t="s">
        <v>5110</v>
      </c>
      <c r="B5045" s="45" t="s">
        <v>3</v>
      </c>
      <c r="C5045" s="23">
        <v>950</v>
      </c>
    </row>
    <row r="5046" spans="1:3" ht="13.2" x14ac:dyDescent="0.25">
      <c r="A5046" s="45" t="s">
        <v>5111</v>
      </c>
      <c r="B5046" s="45" t="s">
        <v>3</v>
      </c>
      <c r="C5046" s="23">
        <v>750</v>
      </c>
    </row>
    <row r="5047" spans="1:3" ht="13.2" x14ac:dyDescent="0.25">
      <c r="A5047" s="45" t="s">
        <v>5112</v>
      </c>
      <c r="B5047" s="45" t="s">
        <v>3</v>
      </c>
      <c r="C5047" s="23">
        <v>400</v>
      </c>
    </row>
    <row r="5048" spans="1:3" ht="13.2" x14ac:dyDescent="0.25">
      <c r="A5048" s="45" t="s">
        <v>5113</v>
      </c>
      <c r="B5048" s="45" t="s">
        <v>3</v>
      </c>
      <c r="C5048" s="23">
        <v>675</v>
      </c>
    </row>
    <row r="5049" spans="1:3" ht="13.2" x14ac:dyDescent="0.25">
      <c r="A5049" s="45" t="s">
        <v>5114</v>
      </c>
      <c r="B5049" s="45" t="s">
        <v>3</v>
      </c>
      <c r="C5049" s="23">
        <v>100</v>
      </c>
    </row>
    <row r="5050" spans="1:3" ht="13.2" x14ac:dyDescent="0.25">
      <c r="A5050" s="45" t="s">
        <v>5115</v>
      </c>
      <c r="B5050" s="45" t="s">
        <v>3</v>
      </c>
      <c r="C5050" s="23">
        <v>525</v>
      </c>
    </row>
    <row r="5051" spans="1:3" ht="13.2" x14ac:dyDescent="0.25">
      <c r="A5051" s="45" t="s">
        <v>5116</v>
      </c>
      <c r="B5051" s="45" t="s">
        <v>3</v>
      </c>
      <c r="C5051" s="23">
        <v>875</v>
      </c>
    </row>
    <row r="5052" spans="1:3" ht="13.2" x14ac:dyDescent="0.25">
      <c r="A5052" s="45" t="s">
        <v>5117</v>
      </c>
      <c r="B5052" s="45" t="s">
        <v>3</v>
      </c>
      <c r="C5052" s="23">
        <v>1000</v>
      </c>
    </row>
    <row r="5053" spans="1:3" ht="13.2" x14ac:dyDescent="0.25">
      <c r="A5053" s="45" t="s">
        <v>5118</v>
      </c>
      <c r="B5053" s="45" t="s">
        <v>3</v>
      </c>
      <c r="C5053" s="23">
        <v>1025</v>
      </c>
    </row>
    <row r="5054" spans="1:3" ht="13.2" x14ac:dyDescent="0.25">
      <c r="A5054" s="45" t="s">
        <v>5119</v>
      </c>
      <c r="B5054" s="45" t="s">
        <v>3</v>
      </c>
      <c r="C5054" s="23">
        <v>700</v>
      </c>
    </row>
    <row r="5055" spans="1:3" ht="13.2" x14ac:dyDescent="0.25">
      <c r="A5055" s="45" t="s">
        <v>5120</v>
      </c>
      <c r="B5055" s="45" t="s">
        <v>3</v>
      </c>
      <c r="C5055" s="23">
        <v>1050</v>
      </c>
    </row>
    <row r="5056" spans="1:3" ht="13.2" x14ac:dyDescent="0.25">
      <c r="A5056" s="45" t="s">
        <v>5121</v>
      </c>
      <c r="B5056" s="45" t="s">
        <v>3</v>
      </c>
      <c r="C5056" s="23">
        <v>700</v>
      </c>
    </row>
    <row r="5057" spans="1:3" ht="13.2" x14ac:dyDescent="0.25">
      <c r="A5057" s="45" t="s">
        <v>5122</v>
      </c>
      <c r="B5057" s="45" t="s">
        <v>3</v>
      </c>
      <c r="C5057" s="23">
        <v>250</v>
      </c>
    </row>
    <row r="5058" spans="1:3" ht="13.2" x14ac:dyDescent="0.25">
      <c r="A5058" s="45" t="s">
        <v>5123</v>
      </c>
      <c r="B5058" s="45" t="s">
        <v>3</v>
      </c>
      <c r="C5058" s="23">
        <v>900</v>
      </c>
    </row>
    <row r="5059" spans="1:3" ht="13.2" x14ac:dyDescent="0.25">
      <c r="A5059" s="45" t="s">
        <v>5124</v>
      </c>
      <c r="B5059" s="45" t="s">
        <v>3</v>
      </c>
      <c r="C5059" s="23">
        <v>550</v>
      </c>
    </row>
    <row r="5060" spans="1:3" ht="13.2" x14ac:dyDescent="0.25">
      <c r="A5060" s="45" t="s">
        <v>5125</v>
      </c>
      <c r="B5060" s="45" t="s">
        <v>3</v>
      </c>
      <c r="C5060" s="23">
        <v>150</v>
      </c>
    </row>
    <row r="5061" spans="1:3" ht="13.2" x14ac:dyDescent="0.25">
      <c r="A5061" s="45" t="s">
        <v>5126</v>
      </c>
      <c r="B5061" s="45" t="s">
        <v>3</v>
      </c>
      <c r="C5061" s="23">
        <v>325</v>
      </c>
    </row>
    <row r="5062" spans="1:3" ht="13.2" x14ac:dyDescent="0.25">
      <c r="A5062" s="45" t="s">
        <v>5127</v>
      </c>
      <c r="B5062" s="45" t="s">
        <v>3</v>
      </c>
      <c r="C5062" s="23">
        <v>250</v>
      </c>
    </row>
    <row r="5063" spans="1:3" ht="13.2" x14ac:dyDescent="0.25">
      <c r="A5063" s="45" t="s">
        <v>5128</v>
      </c>
      <c r="B5063" s="45" t="s">
        <v>3</v>
      </c>
      <c r="C5063" s="23">
        <v>150</v>
      </c>
    </row>
    <row r="5064" spans="1:3" ht="13.2" x14ac:dyDescent="0.25">
      <c r="A5064" s="45" t="s">
        <v>5129</v>
      </c>
      <c r="B5064" s="45" t="s">
        <v>3</v>
      </c>
      <c r="C5064" s="23">
        <v>225</v>
      </c>
    </row>
    <row r="5065" spans="1:3" ht="13.2" x14ac:dyDescent="0.25">
      <c r="A5065" s="45" t="s">
        <v>5130</v>
      </c>
      <c r="B5065" s="45" t="s">
        <v>3</v>
      </c>
      <c r="C5065" s="23">
        <v>250</v>
      </c>
    </row>
    <row r="5066" spans="1:3" ht="13.2" x14ac:dyDescent="0.25">
      <c r="A5066" s="45" t="s">
        <v>5131</v>
      </c>
      <c r="B5066" s="45" t="s">
        <v>3</v>
      </c>
      <c r="C5066" s="23">
        <v>275</v>
      </c>
    </row>
    <row r="5067" spans="1:3" ht="13.2" x14ac:dyDescent="0.25">
      <c r="A5067" s="45" t="s">
        <v>5132</v>
      </c>
      <c r="B5067" s="45" t="s">
        <v>3</v>
      </c>
      <c r="C5067" s="23">
        <v>550</v>
      </c>
    </row>
    <row r="5068" spans="1:3" ht="13.2" x14ac:dyDescent="0.25">
      <c r="A5068" s="45" t="s">
        <v>5133</v>
      </c>
      <c r="B5068" s="45" t="s">
        <v>3</v>
      </c>
      <c r="C5068" s="23">
        <v>425</v>
      </c>
    </row>
    <row r="5069" spans="1:3" ht="13.2" x14ac:dyDescent="0.25">
      <c r="A5069" s="45" t="s">
        <v>5134</v>
      </c>
      <c r="B5069" s="45" t="s">
        <v>3</v>
      </c>
      <c r="C5069" s="23">
        <v>525</v>
      </c>
    </row>
    <row r="5070" spans="1:3" ht="13.2" x14ac:dyDescent="0.25">
      <c r="A5070" s="45" t="s">
        <v>5135</v>
      </c>
      <c r="B5070" s="45" t="s">
        <v>3</v>
      </c>
      <c r="C5070" s="23">
        <v>200</v>
      </c>
    </row>
    <row r="5071" spans="1:3" ht="13.2" x14ac:dyDescent="0.25">
      <c r="A5071" s="45" t="s">
        <v>5136</v>
      </c>
      <c r="B5071" s="45" t="s">
        <v>3</v>
      </c>
      <c r="C5071" s="23">
        <v>700</v>
      </c>
    </row>
    <row r="5072" spans="1:3" ht="13.2" x14ac:dyDescent="0.25">
      <c r="A5072" s="45" t="s">
        <v>5137</v>
      </c>
      <c r="B5072" s="45" t="s">
        <v>3</v>
      </c>
      <c r="C5072" s="23">
        <v>150</v>
      </c>
    </row>
    <row r="5073" spans="1:3" ht="13.2" x14ac:dyDescent="0.25">
      <c r="A5073" s="45" t="s">
        <v>5138</v>
      </c>
      <c r="B5073" s="45" t="s">
        <v>3</v>
      </c>
      <c r="C5073" s="23">
        <v>325</v>
      </c>
    </row>
    <row r="5074" spans="1:3" ht="13.2" x14ac:dyDescent="0.25">
      <c r="A5074" s="45" t="s">
        <v>5139</v>
      </c>
      <c r="B5074" s="45" t="s">
        <v>3</v>
      </c>
      <c r="C5074" s="23">
        <v>300</v>
      </c>
    </row>
    <row r="5075" spans="1:3" ht="13.2" x14ac:dyDescent="0.25">
      <c r="A5075" s="45" t="s">
        <v>5140</v>
      </c>
      <c r="B5075" s="45" t="s">
        <v>3</v>
      </c>
      <c r="C5075" s="23">
        <v>150</v>
      </c>
    </row>
    <row r="5076" spans="1:3" ht="13.2" x14ac:dyDescent="0.25">
      <c r="A5076" s="45" t="s">
        <v>5141</v>
      </c>
      <c r="B5076" s="45" t="s">
        <v>3</v>
      </c>
      <c r="C5076" s="23">
        <v>375</v>
      </c>
    </row>
    <row r="5077" spans="1:3" ht="13.2" x14ac:dyDescent="0.25">
      <c r="A5077" s="45" t="s">
        <v>5142</v>
      </c>
      <c r="B5077" s="45" t="s">
        <v>3</v>
      </c>
      <c r="C5077" s="23">
        <v>150</v>
      </c>
    </row>
    <row r="5078" spans="1:3" ht="13.2" x14ac:dyDescent="0.25">
      <c r="A5078" s="45" t="s">
        <v>5143</v>
      </c>
      <c r="B5078" s="45" t="s">
        <v>3</v>
      </c>
      <c r="C5078" s="23">
        <v>425</v>
      </c>
    </row>
    <row r="5079" spans="1:3" ht="13.2" x14ac:dyDescent="0.25">
      <c r="A5079" s="45" t="s">
        <v>5144</v>
      </c>
      <c r="B5079" s="45" t="s">
        <v>3</v>
      </c>
      <c r="C5079" s="23">
        <v>1050</v>
      </c>
    </row>
    <row r="5080" spans="1:3" ht="13.2" x14ac:dyDescent="0.25">
      <c r="A5080" s="45" t="s">
        <v>5145</v>
      </c>
      <c r="B5080" s="45" t="s">
        <v>3</v>
      </c>
      <c r="C5080" s="23">
        <v>600</v>
      </c>
    </row>
    <row r="5081" spans="1:3" ht="13.2" x14ac:dyDescent="0.25">
      <c r="A5081" s="45" t="s">
        <v>5146</v>
      </c>
      <c r="B5081" s="45" t="s">
        <v>3</v>
      </c>
      <c r="C5081" s="23">
        <v>200</v>
      </c>
    </row>
    <row r="5082" spans="1:3" ht="13.2" x14ac:dyDescent="0.25">
      <c r="A5082" s="45" t="s">
        <v>5147</v>
      </c>
      <c r="B5082" s="45" t="s">
        <v>3</v>
      </c>
      <c r="C5082" s="23">
        <v>225</v>
      </c>
    </row>
    <row r="5083" spans="1:3" ht="13.2" x14ac:dyDescent="0.25">
      <c r="A5083" s="45" t="s">
        <v>5148</v>
      </c>
      <c r="B5083" s="45" t="s">
        <v>3</v>
      </c>
      <c r="C5083" s="23">
        <v>300</v>
      </c>
    </row>
    <row r="5084" spans="1:3" ht="13.2" x14ac:dyDescent="0.25">
      <c r="A5084" s="45" t="s">
        <v>5149</v>
      </c>
      <c r="B5084" s="45" t="s">
        <v>3</v>
      </c>
      <c r="C5084" s="23">
        <v>375</v>
      </c>
    </row>
    <row r="5085" spans="1:3" ht="13.2" x14ac:dyDescent="0.25">
      <c r="A5085" s="45" t="s">
        <v>5150</v>
      </c>
      <c r="B5085" s="45" t="s">
        <v>3</v>
      </c>
      <c r="C5085" s="23">
        <v>375</v>
      </c>
    </row>
    <row r="5086" spans="1:3" ht="13.2" x14ac:dyDescent="0.25">
      <c r="A5086" s="45" t="s">
        <v>5151</v>
      </c>
      <c r="B5086" s="45" t="s">
        <v>3</v>
      </c>
      <c r="C5086" s="23">
        <v>400</v>
      </c>
    </row>
    <row r="5087" spans="1:3" ht="13.2" x14ac:dyDescent="0.25">
      <c r="A5087" s="45" t="s">
        <v>5152</v>
      </c>
      <c r="B5087" s="45" t="s">
        <v>3</v>
      </c>
      <c r="C5087" s="23">
        <v>475</v>
      </c>
    </row>
    <row r="5088" spans="1:3" ht="13.2" x14ac:dyDescent="0.25">
      <c r="A5088" s="45" t="s">
        <v>5153</v>
      </c>
      <c r="B5088" s="45" t="s">
        <v>3</v>
      </c>
      <c r="C5088" s="23">
        <v>200</v>
      </c>
    </row>
    <row r="5089" spans="1:3" ht="13.2" x14ac:dyDescent="0.25">
      <c r="A5089" s="45" t="s">
        <v>5154</v>
      </c>
      <c r="B5089" s="45" t="s">
        <v>3</v>
      </c>
      <c r="C5089" s="23">
        <v>225</v>
      </c>
    </row>
    <row r="5090" spans="1:3" ht="13.2" x14ac:dyDescent="0.25">
      <c r="A5090" s="45" t="s">
        <v>5155</v>
      </c>
      <c r="B5090" s="45" t="s">
        <v>3</v>
      </c>
      <c r="C5090" s="23">
        <v>200</v>
      </c>
    </row>
    <row r="5091" spans="1:3" ht="13.2" x14ac:dyDescent="0.25">
      <c r="A5091" s="45" t="s">
        <v>5156</v>
      </c>
      <c r="B5091" s="45" t="s">
        <v>3</v>
      </c>
      <c r="C5091" s="23">
        <v>150</v>
      </c>
    </row>
    <row r="5092" spans="1:3" ht="13.2" x14ac:dyDescent="0.25">
      <c r="A5092" s="45" t="s">
        <v>5157</v>
      </c>
      <c r="B5092" s="45" t="s">
        <v>3</v>
      </c>
      <c r="C5092" s="23">
        <v>300</v>
      </c>
    </row>
    <row r="5093" spans="1:3" ht="13.2" x14ac:dyDescent="0.25">
      <c r="A5093" s="45" t="s">
        <v>5158</v>
      </c>
      <c r="B5093" s="45" t="s">
        <v>3</v>
      </c>
      <c r="C5093" s="23">
        <v>150</v>
      </c>
    </row>
    <row r="5094" spans="1:3" ht="13.2" x14ac:dyDescent="0.25">
      <c r="A5094" s="45" t="s">
        <v>5159</v>
      </c>
      <c r="B5094" s="45" t="s">
        <v>3</v>
      </c>
      <c r="C5094" s="23">
        <v>150</v>
      </c>
    </row>
    <row r="5095" spans="1:3" ht="13.2" x14ac:dyDescent="0.25">
      <c r="A5095" s="45" t="s">
        <v>5160</v>
      </c>
      <c r="B5095" s="45" t="s">
        <v>3</v>
      </c>
      <c r="C5095" s="23">
        <v>150</v>
      </c>
    </row>
    <row r="5096" spans="1:3" ht="13.2" x14ac:dyDescent="0.25">
      <c r="A5096" s="45" t="s">
        <v>5161</v>
      </c>
      <c r="B5096" s="45" t="s">
        <v>3</v>
      </c>
      <c r="C5096" s="23">
        <v>275</v>
      </c>
    </row>
    <row r="5097" spans="1:3" ht="13.2" x14ac:dyDescent="0.25">
      <c r="A5097" s="45" t="s">
        <v>5162</v>
      </c>
      <c r="B5097" s="45" t="s">
        <v>3</v>
      </c>
      <c r="C5097" s="23">
        <v>550</v>
      </c>
    </row>
    <row r="5098" spans="1:3" ht="13.2" x14ac:dyDescent="0.25">
      <c r="A5098" s="45" t="s">
        <v>5163</v>
      </c>
      <c r="B5098" s="45" t="s">
        <v>3</v>
      </c>
      <c r="C5098" s="23">
        <v>150</v>
      </c>
    </row>
    <row r="5099" spans="1:3" ht="13.2" x14ac:dyDescent="0.25">
      <c r="A5099" s="45" t="s">
        <v>5164</v>
      </c>
      <c r="B5099" s="45" t="s">
        <v>3</v>
      </c>
      <c r="C5099" s="23">
        <v>600</v>
      </c>
    </row>
    <row r="5100" spans="1:3" ht="13.2" x14ac:dyDescent="0.25">
      <c r="A5100" s="45" t="s">
        <v>5165</v>
      </c>
      <c r="B5100" s="45" t="s">
        <v>3</v>
      </c>
      <c r="C5100" s="23">
        <v>775</v>
      </c>
    </row>
    <row r="5101" spans="1:3" ht="13.2" x14ac:dyDescent="0.25">
      <c r="A5101" s="45" t="s">
        <v>5166</v>
      </c>
      <c r="B5101" s="45" t="s">
        <v>3</v>
      </c>
      <c r="C5101" s="23">
        <v>775</v>
      </c>
    </row>
    <row r="5102" spans="1:3" ht="13.2" x14ac:dyDescent="0.25">
      <c r="A5102" s="45" t="s">
        <v>5167</v>
      </c>
      <c r="B5102" s="45" t="s">
        <v>3</v>
      </c>
      <c r="C5102" s="23">
        <v>350</v>
      </c>
    </row>
    <row r="5103" spans="1:3" ht="13.2" x14ac:dyDescent="0.25">
      <c r="A5103" s="45" t="s">
        <v>5168</v>
      </c>
      <c r="B5103" s="45" t="s">
        <v>3</v>
      </c>
      <c r="C5103" s="23">
        <v>800</v>
      </c>
    </row>
    <row r="5104" spans="1:3" ht="13.2" x14ac:dyDescent="0.25">
      <c r="A5104" s="45" t="s">
        <v>5169</v>
      </c>
      <c r="B5104" s="45" t="s">
        <v>3</v>
      </c>
      <c r="C5104" s="23">
        <v>450</v>
      </c>
    </row>
    <row r="5105" spans="1:3" ht="13.2" x14ac:dyDescent="0.25">
      <c r="A5105" s="45" t="s">
        <v>5170</v>
      </c>
      <c r="B5105" s="45" t="s">
        <v>3</v>
      </c>
      <c r="C5105" s="23">
        <v>450</v>
      </c>
    </row>
    <row r="5106" spans="1:3" ht="13.2" x14ac:dyDescent="0.25">
      <c r="A5106" s="45" t="s">
        <v>5171</v>
      </c>
      <c r="B5106" s="45" t="s">
        <v>3</v>
      </c>
      <c r="C5106" s="23">
        <v>275</v>
      </c>
    </row>
    <row r="5107" spans="1:3" ht="13.2" x14ac:dyDescent="0.25">
      <c r="A5107" s="45" t="s">
        <v>5172</v>
      </c>
      <c r="B5107" s="45" t="s">
        <v>3</v>
      </c>
      <c r="C5107" s="23">
        <v>475</v>
      </c>
    </row>
    <row r="5108" spans="1:3" ht="13.2" x14ac:dyDescent="0.25">
      <c r="A5108" s="45" t="s">
        <v>5173</v>
      </c>
      <c r="B5108" s="45" t="s">
        <v>3</v>
      </c>
      <c r="C5108" s="23">
        <v>400</v>
      </c>
    </row>
    <row r="5109" spans="1:3" ht="13.2" x14ac:dyDescent="0.25">
      <c r="A5109" s="45" t="s">
        <v>5174</v>
      </c>
      <c r="B5109" s="45" t="s">
        <v>3</v>
      </c>
      <c r="C5109" s="23">
        <v>150</v>
      </c>
    </row>
    <row r="5110" spans="1:3" ht="13.2" x14ac:dyDescent="0.25">
      <c r="A5110" s="45" t="s">
        <v>5175</v>
      </c>
      <c r="B5110" s="45" t="s">
        <v>3</v>
      </c>
      <c r="C5110" s="23">
        <v>350</v>
      </c>
    </row>
    <row r="5111" spans="1:3" ht="13.2" x14ac:dyDescent="0.25">
      <c r="A5111" s="45" t="s">
        <v>5176</v>
      </c>
      <c r="B5111" s="45" t="s">
        <v>3</v>
      </c>
      <c r="C5111" s="23">
        <v>275</v>
      </c>
    </row>
    <row r="5112" spans="1:3" ht="13.2" x14ac:dyDescent="0.25">
      <c r="A5112" s="45" t="s">
        <v>5177</v>
      </c>
      <c r="B5112" s="45" t="s">
        <v>3</v>
      </c>
      <c r="C5112" s="23">
        <v>325</v>
      </c>
    </row>
    <row r="5113" spans="1:3" ht="13.2" x14ac:dyDescent="0.25">
      <c r="A5113" s="45" t="s">
        <v>5178</v>
      </c>
      <c r="B5113" s="45" t="s">
        <v>3</v>
      </c>
      <c r="C5113" s="23">
        <v>150</v>
      </c>
    </row>
    <row r="5114" spans="1:3" ht="13.2" x14ac:dyDescent="0.25">
      <c r="A5114" s="45" t="s">
        <v>5179</v>
      </c>
      <c r="B5114" s="45" t="s">
        <v>3</v>
      </c>
      <c r="C5114" s="23">
        <v>250</v>
      </c>
    </row>
    <row r="5115" spans="1:3" ht="13.2" x14ac:dyDescent="0.25">
      <c r="A5115" s="45" t="s">
        <v>5180</v>
      </c>
      <c r="B5115" s="45" t="s">
        <v>3</v>
      </c>
      <c r="C5115" s="23">
        <v>325</v>
      </c>
    </row>
    <row r="5116" spans="1:3" ht="13.2" x14ac:dyDescent="0.25">
      <c r="A5116" s="45" t="s">
        <v>5181</v>
      </c>
      <c r="B5116" s="45" t="s">
        <v>3</v>
      </c>
      <c r="C5116" s="23">
        <v>200</v>
      </c>
    </row>
    <row r="5117" spans="1:3" ht="13.2" x14ac:dyDescent="0.25">
      <c r="A5117" s="45" t="s">
        <v>5182</v>
      </c>
      <c r="B5117" s="45" t="s">
        <v>3</v>
      </c>
      <c r="C5117" s="23">
        <v>175</v>
      </c>
    </row>
    <row r="5118" spans="1:3" ht="13.2" x14ac:dyDescent="0.25">
      <c r="A5118" s="45" t="s">
        <v>5183</v>
      </c>
      <c r="B5118" s="45" t="s">
        <v>3</v>
      </c>
      <c r="C5118" s="23">
        <v>200</v>
      </c>
    </row>
    <row r="5119" spans="1:3" ht="13.2" x14ac:dyDescent="0.25">
      <c r="A5119" s="45" t="s">
        <v>5184</v>
      </c>
      <c r="B5119" s="45" t="s">
        <v>3</v>
      </c>
      <c r="C5119" s="23">
        <v>200</v>
      </c>
    </row>
    <row r="5120" spans="1:3" ht="13.2" x14ac:dyDescent="0.25">
      <c r="A5120" s="45" t="s">
        <v>5185</v>
      </c>
      <c r="B5120" s="45" t="s">
        <v>3</v>
      </c>
      <c r="C5120" s="23">
        <v>200</v>
      </c>
    </row>
    <row r="5121" spans="1:3" ht="13.2" x14ac:dyDescent="0.25">
      <c r="A5121" s="45" t="s">
        <v>5186</v>
      </c>
      <c r="B5121" s="45" t="s">
        <v>3</v>
      </c>
      <c r="C5121" s="23">
        <v>825</v>
      </c>
    </row>
    <row r="5122" spans="1:3" ht="13.2" x14ac:dyDescent="0.25">
      <c r="A5122" s="45" t="s">
        <v>5187</v>
      </c>
      <c r="B5122" s="45" t="s">
        <v>3</v>
      </c>
      <c r="C5122" s="23">
        <v>825</v>
      </c>
    </row>
    <row r="5123" spans="1:3" ht="13.2" x14ac:dyDescent="0.25">
      <c r="A5123" s="45" t="s">
        <v>5188</v>
      </c>
      <c r="B5123" s="45" t="s">
        <v>3</v>
      </c>
      <c r="C5123" s="23">
        <v>150</v>
      </c>
    </row>
    <row r="5124" spans="1:3" ht="13.2" x14ac:dyDescent="0.25">
      <c r="A5124" s="45" t="s">
        <v>5189</v>
      </c>
      <c r="B5124" s="45" t="s">
        <v>3</v>
      </c>
      <c r="C5124" s="23">
        <v>150</v>
      </c>
    </row>
    <row r="5125" spans="1:3" ht="13.2" x14ac:dyDescent="0.25">
      <c r="A5125" s="45" t="s">
        <v>5190</v>
      </c>
      <c r="B5125" s="45" t="s">
        <v>3</v>
      </c>
      <c r="C5125" s="23">
        <v>450</v>
      </c>
    </row>
    <row r="5126" spans="1:3" ht="13.2" x14ac:dyDescent="0.25">
      <c r="A5126" s="45" t="s">
        <v>5191</v>
      </c>
      <c r="B5126" s="45" t="s">
        <v>3</v>
      </c>
      <c r="C5126" s="23">
        <v>625</v>
      </c>
    </row>
    <row r="5127" spans="1:3" ht="13.2" x14ac:dyDescent="0.25">
      <c r="A5127" s="45" t="s">
        <v>5192</v>
      </c>
      <c r="B5127" s="45" t="s">
        <v>3</v>
      </c>
      <c r="C5127" s="23">
        <v>375</v>
      </c>
    </row>
    <row r="5128" spans="1:3" ht="13.2" x14ac:dyDescent="0.25">
      <c r="A5128" s="45" t="s">
        <v>5193</v>
      </c>
      <c r="B5128" s="45" t="s">
        <v>3</v>
      </c>
      <c r="C5128" s="23">
        <v>150</v>
      </c>
    </row>
    <row r="5129" spans="1:3" ht="13.2" x14ac:dyDescent="0.25">
      <c r="A5129" s="45" t="s">
        <v>5194</v>
      </c>
      <c r="B5129" s="45" t="s">
        <v>3</v>
      </c>
      <c r="C5129" s="23">
        <v>150</v>
      </c>
    </row>
    <row r="5130" spans="1:3" ht="13.2" x14ac:dyDescent="0.25">
      <c r="A5130" s="45" t="s">
        <v>5195</v>
      </c>
      <c r="B5130" s="45" t="s">
        <v>3</v>
      </c>
      <c r="C5130" s="23">
        <v>325</v>
      </c>
    </row>
    <row r="5131" spans="1:3" ht="13.2" x14ac:dyDescent="0.25">
      <c r="A5131" s="45" t="s">
        <v>5196</v>
      </c>
      <c r="B5131" s="45" t="s">
        <v>3</v>
      </c>
      <c r="C5131" s="23">
        <v>300</v>
      </c>
    </row>
    <row r="5132" spans="1:3" ht="13.2" x14ac:dyDescent="0.25">
      <c r="A5132" s="45" t="s">
        <v>5197</v>
      </c>
      <c r="B5132" s="45" t="s">
        <v>3</v>
      </c>
      <c r="C5132" s="23">
        <v>800</v>
      </c>
    </row>
    <row r="5133" spans="1:3" ht="13.2" x14ac:dyDescent="0.25">
      <c r="A5133" s="45" t="s">
        <v>5198</v>
      </c>
      <c r="B5133" s="45" t="s">
        <v>3</v>
      </c>
      <c r="C5133" s="23">
        <v>350</v>
      </c>
    </row>
    <row r="5134" spans="1:3" ht="13.2" x14ac:dyDescent="0.25">
      <c r="A5134" s="45" t="s">
        <v>5199</v>
      </c>
      <c r="B5134" s="45" t="s">
        <v>3</v>
      </c>
      <c r="C5134" s="23">
        <v>450</v>
      </c>
    </row>
    <row r="5135" spans="1:3" ht="13.2" x14ac:dyDescent="0.25">
      <c r="A5135" s="45" t="s">
        <v>5200</v>
      </c>
      <c r="B5135" s="45" t="s">
        <v>3</v>
      </c>
      <c r="C5135" s="23">
        <v>550</v>
      </c>
    </row>
    <row r="5136" spans="1:3" ht="13.2" x14ac:dyDescent="0.25">
      <c r="A5136" s="45" t="s">
        <v>5201</v>
      </c>
      <c r="B5136" s="45" t="s">
        <v>3</v>
      </c>
      <c r="C5136" s="23">
        <v>400</v>
      </c>
    </row>
    <row r="5137" spans="1:3" ht="13.2" x14ac:dyDescent="0.25">
      <c r="A5137" s="45" t="s">
        <v>5202</v>
      </c>
      <c r="B5137" s="45" t="s">
        <v>3</v>
      </c>
      <c r="C5137" s="23">
        <v>400</v>
      </c>
    </row>
    <row r="5138" spans="1:3" ht="13.2" x14ac:dyDescent="0.25">
      <c r="A5138" s="45" t="s">
        <v>5203</v>
      </c>
      <c r="B5138" s="45" t="s">
        <v>3</v>
      </c>
      <c r="C5138" s="23">
        <v>275</v>
      </c>
    </row>
    <row r="5139" spans="1:3" ht="13.2" x14ac:dyDescent="0.25">
      <c r="A5139" s="45" t="s">
        <v>5204</v>
      </c>
      <c r="B5139" s="45" t="s">
        <v>3</v>
      </c>
      <c r="C5139" s="23">
        <v>550</v>
      </c>
    </row>
    <row r="5140" spans="1:3" ht="13.2" x14ac:dyDescent="0.25">
      <c r="A5140" s="45" t="s">
        <v>5205</v>
      </c>
      <c r="B5140" s="45" t="s">
        <v>3</v>
      </c>
      <c r="C5140" s="23">
        <v>625</v>
      </c>
    </row>
    <row r="5141" spans="1:3" ht="13.2" x14ac:dyDescent="0.25">
      <c r="A5141" s="45" t="s">
        <v>5206</v>
      </c>
      <c r="B5141" s="45" t="s">
        <v>3</v>
      </c>
      <c r="C5141" s="23">
        <v>600</v>
      </c>
    </row>
    <row r="5142" spans="1:3" ht="13.2" x14ac:dyDescent="0.25">
      <c r="A5142" s="45" t="s">
        <v>5207</v>
      </c>
      <c r="B5142" s="45" t="s">
        <v>3</v>
      </c>
      <c r="C5142" s="23">
        <v>700</v>
      </c>
    </row>
    <row r="5143" spans="1:3" ht="13.2" x14ac:dyDescent="0.25">
      <c r="A5143" s="45" t="s">
        <v>5208</v>
      </c>
      <c r="B5143" s="45" t="s">
        <v>3</v>
      </c>
      <c r="C5143" s="23">
        <v>925</v>
      </c>
    </row>
    <row r="5144" spans="1:3" ht="13.2" x14ac:dyDescent="0.25">
      <c r="A5144" s="45" t="s">
        <v>5209</v>
      </c>
      <c r="B5144" s="45" t="s">
        <v>3</v>
      </c>
      <c r="C5144" s="23">
        <v>250</v>
      </c>
    </row>
    <row r="5145" spans="1:3" ht="13.2" x14ac:dyDescent="0.25">
      <c r="A5145" s="45" t="s">
        <v>5210</v>
      </c>
      <c r="B5145" s="45" t="s">
        <v>3</v>
      </c>
      <c r="C5145" s="23">
        <v>475</v>
      </c>
    </row>
    <row r="5146" spans="1:3" ht="13.2" x14ac:dyDescent="0.25">
      <c r="A5146" s="45" t="s">
        <v>5211</v>
      </c>
      <c r="B5146" s="45" t="s">
        <v>3</v>
      </c>
      <c r="C5146" s="23">
        <v>650</v>
      </c>
    </row>
    <row r="5147" spans="1:3" ht="13.2" x14ac:dyDescent="0.25">
      <c r="A5147" s="45" t="s">
        <v>5212</v>
      </c>
      <c r="B5147" s="45" t="s">
        <v>3</v>
      </c>
      <c r="C5147" s="23">
        <v>350</v>
      </c>
    </row>
    <row r="5148" spans="1:3" ht="13.2" x14ac:dyDescent="0.25">
      <c r="A5148" s="45" t="s">
        <v>5213</v>
      </c>
      <c r="B5148" s="45" t="s">
        <v>3</v>
      </c>
      <c r="C5148" s="23">
        <v>450</v>
      </c>
    </row>
    <row r="5149" spans="1:3" ht="13.2" x14ac:dyDescent="0.25">
      <c r="A5149" s="45" t="s">
        <v>5214</v>
      </c>
      <c r="B5149" s="45" t="s">
        <v>3</v>
      </c>
      <c r="C5149" s="23">
        <v>250</v>
      </c>
    </row>
    <row r="5150" spans="1:3" ht="13.2" x14ac:dyDescent="0.25">
      <c r="A5150" s="45" t="s">
        <v>5215</v>
      </c>
      <c r="B5150" s="45" t="s">
        <v>3</v>
      </c>
      <c r="C5150" s="23">
        <v>600</v>
      </c>
    </row>
    <row r="5151" spans="1:3" ht="13.2" x14ac:dyDescent="0.25">
      <c r="A5151" s="45" t="s">
        <v>5216</v>
      </c>
      <c r="B5151" s="45" t="s">
        <v>3</v>
      </c>
      <c r="C5151" s="23">
        <v>825</v>
      </c>
    </row>
    <row r="5152" spans="1:3" ht="13.2" x14ac:dyDescent="0.25">
      <c r="A5152" s="45" t="s">
        <v>5217</v>
      </c>
      <c r="B5152" s="45" t="s">
        <v>3</v>
      </c>
      <c r="C5152" s="23">
        <v>700</v>
      </c>
    </row>
    <row r="5153" spans="1:3" ht="13.2" x14ac:dyDescent="0.25">
      <c r="A5153" s="45" t="s">
        <v>5218</v>
      </c>
      <c r="B5153" s="45" t="s">
        <v>3</v>
      </c>
      <c r="C5153" s="23">
        <v>425</v>
      </c>
    </row>
    <row r="5154" spans="1:3" ht="13.2" x14ac:dyDescent="0.25">
      <c r="A5154" s="45" t="s">
        <v>5219</v>
      </c>
      <c r="B5154" s="45" t="s">
        <v>3</v>
      </c>
      <c r="C5154" s="23">
        <v>625</v>
      </c>
    </row>
    <row r="5155" spans="1:3" ht="13.2" x14ac:dyDescent="0.25">
      <c r="A5155" s="45" t="s">
        <v>5220</v>
      </c>
      <c r="B5155" s="45" t="s">
        <v>3</v>
      </c>
      <c r="C5155" s="23">
        <v>350</v>
      </c>
    </row>
    <row r="5156" spans="1:3" ht="13.2" x14ac:dyDescent="0.25">
      <c r="A5156" s="45" t="s">
        <v>5221</v>
      </c>
      <c r="B5156" s="45" t="s">
        <v>3</v>
      </c>
      <c r="C5156" s="23">
        <v>550</v>
      </c>
    </row>
    <row r="5157" spans="1:3" ht="13.2" x14ac:dyDescent="0.25">
      <c r="A5157" s="45" t="s">
        <v>5222</v>
      </c>
      <c r="B5157" s="45" t="s">
        <v>3</v>
      </c>
      <c r="C5157" s="23">
        <v>425</v>
      </c>
    </row>
    <row r="5158" spans="1:3" ht="13.2" x14ac:dyDescent="0.25">
      <c r="A5158" s="45" t="s">
        <v>5223</v>
      </c>
      <c r="B5158" s="45" t="s">
        <v>3</v>
      </c>
      <c r="C5158" s="23">
        <v>800</v>
      </c>
    </row>
    <row r="5159" spans="1:3" ht="13.2" x14ac:dyDescent="0.25">
      <c r="A5159" s="45" t="s">
        <v>5224</v>
      </c>
      <c r="B5159" s="45" t="s">
        <v>3</v>
      </c>
      <c r="C5159" s="23">
        <v>550</v>
      </c>
    </row>
    <row r="5160" spans="1:3" ht="13.2" x14ac:dyDescent="0.25">
      <c r="A5160" s="45" t="s">
        <v>5225</v>
      </c>
      <c r="B5160" s="45" t="s">
        <v>3</v>
      </c>
      <c r="C5160" s="23">
        <v>250</v>
      </c>
    </row>
    <row r="5161" spans="1:3" ht="13.2" x14ac:dyDescent="0.25">
      <c r="A5161" s="45" t="s">
        <v>5226</v>
      </c>
      <c r="B5161" s="45" t="s">
        <v>3</v>
      </c>
      <c r="C5161" s="23">
        <v>250</v>
      </c>
    </row>
    <row r="5162" spans="1:3" ht="13.2" x14ac:dyDescent="0.25">
      <c r="A5162" s="45" t="s">
        <v>5227</v>
      </c>
      <c r="B5162" s="45" t="s">
        <v>3</v>
      </c>
      <c r="C5162" s="23">
        <v>250</v>
      </c>
    </row>
    <row r="5163" spans="1:3" ht="13.2" x14ac:dyDescent="0.25">
      <c r="A5163" s="45" t="s">
        <v>5228</v>
      </c>
      <c r="B5163" s="45" t="s">
        <v>3</v>
      </c>
      <c r="C5163" s="23">
        <v>425</v>
      </c>
    </row>
    <row r="5164" spans="1:3" ht="13.2" x14ac:dyDescent="0.25">
      <c r="A5164" s="45" t="s">
        <v>5229</v>
      </c>
      <c r="B5164" s="45" t="s">
        <v>3</v>
      </c>
      <c r="C5164" s="23">
        <v>425</v>
      </c>
    </row>
    <row r="5165" spans="1:3" ht="13.2" x14ac:dyDescent="0.25">
      <c r="A5165" s="45" t="s">
        <v>5230</v>
      </c>
      <c r="B5165" s="45" t="s">
        <v>3</v>
      </c>
      <c r="C5165" s="23">
        <v>525</v>
      </c>
    </row>
    <row r="5166" spans="1:3" ht="13.2" x14ac:dyDescent="0.25">
      <c r="A5166" s="45" t="s">
        <v>5231</v>
      </c>
      <c r="B5166" s="45" t="s">
        <v>3</v>
      </c>
      <c r="C5166" s="23">
        <v>550</v>
      </c>
    </row>
    <row r="5167" spans="1:3" ht="13.2" x14ac:dyDescent="0.25">
      <c r="A5167" s="45" t="s">
        <v>5232</v>
      </c>
      <c r="B5167" s="45" t="s">
        <v>3</v>
      </c>
      <c r="C5167" s="23">
        <v>250</v>
      </c>
    </row>
    <row r="5168" spans="1:3" ht="13.2" x14ac:dyDescent="0.25">
      <c r="A5168" s="45" t="s">
        <v>5233</v>
      </c>
      <c r="B5168" s="45" t="s">
        <v>3</v>
      </c>
      <c r="C5168" s="23">
        <v>1125</v>
      </c>
    </row>
    <row r="5169" spans="1:3" ht="13.2" x14ac:dyDescent="0.25">
      <c r="A5169" s="45" t="s">
        <v>5234</v>
      </c>
      <c r="B5169" s="45" t="s">
        <v>3</v>
      </c>
      <c r="C5169" s="23">
        <v>750</v>
      </c>
    </row>
    <row r="5170" spans="1:3" ht="13.2" x14ac:dyDescent="0.25">
      <c r="A5170" s="45" t="s">
        <v>5235</v>
      </c>
      <c r="B5170" s="45" t="s">
        <v>3</v>
      </c>
      <c r="C5170" s="23">
        <v>975</v>
      </c>
    </row>
    <row r="5171" spans="1:3" ht="13.2" x14ac:dyDescent="0.25">
      <c r="A5171" s="45" t="s">
        <v>5236</v>
      </c>
      <c r="B5171" s="45" t="s">
        <v>3</v>
      </c>
      <c r="C5171" s="23">
        <v>925</v>
      </c>
    </row>
    <row r="5172" spans="1:3" ht="13.2" x14ac:dyDescent="0.25">
      <c r="A5172" s="45" t="s">
        <v>5237</v>
      </c>
      <c r="B5172" s="45" t="s">
        <v>3</v>
      </c>
      <c r="C5172" s="23">
        <v>825</v>
      </c>
    </row>
    <row r="5173" spans="1:3" ht="13.2" x14ac:dyDescent="0.25">
      <c r="A5173" s="45" t="s">
        <v>5238</v>
      </c>
      <c r="B5173" s="45" t="s">
        <v>3</v>
      </c>
      <c r="C5173" s="23">
        <v>375</v>
      </c>
    </row>
    <row r="5174" spans="1:3" ht="13.2" x14ac:dyDescent="0.25">
      <c r="A5174" s="45" t="s">
        <v>5239</v>
      </c>
      <c r="B5174" s="45" t="s">
        <v>3</v>
      </c>
      <c r="C5174" s="23">
        <v>575</v>
      </c>
    </row>
    <row r="5175" spans="1:3" ht="13.2" x14ac:dyDescent="0.25">
      <c r="A5175" s="45" t="s">
        <v>5240</v>
      </c>
      <c r="B5175" s="45" t="s">
        <v>3</v>
      </c>
      <c r="C5175" s="23">
        <v>725</v>
      </c>
    </row>
    <row r="5176" spans="1:3" ht="13.2" x14ac:dyDescent="0.25">
      <c r="A5176" s="45" t="s">
        <v>5241</v>
      </c>
      <c r="B5176" s="45" t="s">
        <v>3</v>
      </c>
      <c r="C5176" s="23">
        <v>750</v>
      </c>
    </row>
    <row r="5177" spans="1:3" ht="13.2" x14ac:dyDescent="0.25">
      <c r="A5177" s="45" t="s">
        <v>5242</v>
      </c>
      <c r="B5177" s="45" t="s">
        <v>3</v>
      </c>
      <c r="C5177" s="23">
        <v>600</v>
      </c>
    </row>
    <row r="5178" spans="1:3" ht="13.2" x14ac:dyDescent="0.25">
      <c r="A5178" s="45" t="s">
        <v>5243</v>
      </c>
      <c r="B5178" s="45" t="s">
        <v>3</v>
      </c>
      <c r="C5178" s="23">
        <v>975</v>
      </c>
    </row>
    <row r="5179" spans="1:3" ht="13.2" x14ac:dyDescent="0.25">
      <c r="A5179" s="45" t="s">
        <v>5244</v>
      </c>
      <c r="B5179" s="45" t="s">
        <v>3</v>
      </c>
      <c r="C5179" s="23">
        <v>700</v>
      </c>
    </row>
    <row r="5180" spans="1:3" ht="13.2" x14ac:dyDescent="0.25">
      <c r="A5180" s="45" t="s">
        <v>5245</v>
      </c>
      <c r="B5180" s="45" t="s">
        <v>3</v>
      </c>
      <c r="C5180" s="23">
        <v>1000</v>
      </c>
    </row>
    <row r="5181" spans="1:3" ht="13.2" x14ac:dyDescent="0.25">
      <c r="A5181" s="45" t="s">
        <v>5246</v>
      </c>
      <c r="B5181" s="45" t="s">
        <v>3</v>
      </c>
      <c r="C5181" s="23">
        <v>475</v>
      </c>
    </row>
    <row r="5182" spans="1:3" ht="13.2" x14ac:dyDescent="0.25">
      <c r="A5182" s="45" t="s">
        <v>5247</v>
      </c>
      <c r="B5182" s="45" t="s">
        <v>3</v>
      </c>
      <c r="C5182" s="23">
        <v>550</v>
      </c>
    </row>
    <row r="5183" spans="1:3" ht="13.2" x14ac:dyDescent="0.25">
      <c r="A5183" s="45" t="s">
        <v>5248</v>
      </c>
      <c r="B5183" s="45" t="s">
        <v>3</v>
      </c>
      <c r="C5183" s="23">
        <v>200</v>
      </c>
    </row>
    <row r="5184" spans="1:3" ht="13.2" x14ac:dyDescent="0.25">
      <c r="A5184" s="45" t="s">
        <v>5249</v>
      </c>
      <c r="B5184" s="45" t="s">
        <v>3</v>
      </c>
      <c r="C5184" s="23">
        <v>400</v>
      </c>
    </row>
    <row r="5185" spans="1:3" ht="13.2" x14ac:dyDescent="0.25">
      <c r="A5185" s="45" t="s">
        <v>5250</v>
      </c>
      <c r="B5185" s="45" t="s">
        <v>3</v>
      </c>
      <c r="C5185" s="23">
        <v>350</v>
      </c>
    </row>
    <row r="5186" spans="1:3" ht="13.2" x14ac:dyDescent="0.25">
      <c r="A5186" s="45" t="s">
        <v>5251</v>
      </c>
      <c r="B5186" s="45" t="s">
        <v>3</v>
      </c>
      <c r="C5186" s="23">
        <v>800</v>
      </c>
    </row>
    <row r="5187" spans="1:3" ht="13.2" x14ac:dyDescent="0.25">
      <c r="A5187" s="45" t="s">
        <v>5252</v>
      </c>
      <c r="B5187" s="45" t="s">
        <v>3</v>
      </c>
      <c r="C5187" s="23">
        <v>700</v>
      </c>
    </row>
    <row r="5188" spans="1:3" ht="13.2" x14ac:dyDescent="0.25">
      <c r="A5188" s="45" t="s">
        <v>5253</v>
      </c>
      <c r="B5188" s="45" t="s">
        <v>3</v>
      </c>
      <c r="C5188" s="23">
        <v>1075</v>
      </c>
    </row>
    <row r="5189" spans="1:3" ht="13.2" x14ac:dyDescent="0.25">
      <c r="A5189" s="45" t="s">
        <v>5254</v>
      </c>
      <c r="B5189" s="45" t="s">
        <v>3</v>
      </c>
      <c r="C5189" s="23">
        <v>725</v>
      </c>
    </row>
    <row r="5190" spans="1:3" ht="13.2" x14ac:dyDescent="0.25">
      <c r="A5190" s="45" t="s">
        <v>5255</v>
      </c>
      <c r="B5190" s="45" t="s">
        <v>3</v>
      </c>
      <c r="C5190" s="23">
        <v>450</v>
      </c>
    </row>
    <row r="5191" spans="1:3" ht="13.2" x14ac:dyDescent="0.25">
      <c r="A5191" s="45" t="s">
        <v>5256</v>
      </c>
      <c r="B5191" s="45" t="s">
        <v>3</v>
      </c>
      <c r="C5191" s="23">
        <v>325</v>
      </c>
    </row>
    <row r="5192" spans="1:3" ht="13.2" x14ac:dyDescent="0.25">
      <c r="A5192" s="45" t="s">
        <v>5257</v>
      </c>
      <c r="B5192" s="45" t="s">
        <v>3</v>
      </c>
      <c r="C5192" s="23">
        <v>725</v>
      </c>
    </row>
    <row r="5193" spans="1:3" ht="13.2" x14ac:dyDescent="0.25">
      <c r="A5193" s="45" t="s">
        <v>5258</v>
      </c>
      <c r="B5193" s="45" t="s">
        <v>3</v>
      </c>
      <c r="C5193" s="23">
        <v>550</v>
      </c>
    </row>
    <row r="5194" spans="1:3" ht="13.2" x14ac:dyDescent="0.25">
      <c r="A5194" s="45" t="s">
        <v>5259</v>
      </c>
      <c r="B5194" s="45" t="s">
        <v>3</v>
      </c>
      <c r="C5194" s="23">
        <v>150</v>
      </c>
    </row>
    <row r="5195" spans="1:3" ht="13.2" x14ac:dyDescent="0.25">
      <c r="A5195" s="45" t="s">
        <v>5260</v>
      </c>
      <c r="B5195" s="45" t="s">
        <v>3</v>
      </c>
      <c r="C5195" s="23">
        <v>275</v>
      </c>
    </row>
    <row r="5196" spans="1:3" ht="13.2" x14ac:dyDescent="0.25">
      <c r="A5196" s="45" t="s">
        <v>5261</v>
      </c>
      <c r="B5196" s="45" t="s">
        <v>3</v>
      </c>
      <c r="C5196" s="23">
        <v>250</v>
      </c>
    </row>
    <row r="5197" spans="1:3" ht="13.2" x14ac:dyDescent="0.25">
      <c r="A5197" s="45" t="s">
        <v>5262</v>
      </c>
      <c r="B5197" s="45" t="s">
        <v>3</v>
      </c>
      <c r="C5197" s="23">
        <v>400</v>
      </c>
    </row>
    <row r="5198" spans="1:3" ht="13.2" x14ac:dyDescent="0.25">
      <c r="A5198" s="45" t="s">
        <v>5263</v>
      </c>
      <c r="B5198" s="45" t="s">
        <v>3</v>
      </c>
      <c r="C5198" s="23">
        <v>500</v>
      </c>
    </row>
    <row r="5199" spans="1:3" ht="13.2" x14ac:dyDescent="0.25">
      <c r="A5199" s="45" t="s">
        <v>5264</v>
      </c>
      <c r="B5199" s="45" t="s">
        <v>3</v>
      </c>
      <c r="C5199" s="23">
        <v>250</v>
      </c>
    </row>
    <row r="5200" spans="1:3" ht="13.2" x14ac:dyDescent="0.25">
      <c r="A5200" s="45" t="s">
        <v>5265</v>
      </c>
      <c r="B5200" s="45" t="s">
        <v>3</v>
      </c>
      <c r="C5200" s="23">
        <v>750</v>
      </c>
    </row>
    <row r="5201" spans="1:3" ht="13.2" x14ac:dyDescent="0.25">
      <c r="A5201" s="45" t="s">
        <v>5266</v>
      </c>
      <c r="B5201" s="45" t="s">
        <v>3</v>
      </c>
      <c r="C5201" s="23">
        <v>275</v>
      </c>
    </row>
    <row r="5202" spans="1:3" ht="13.2" x14ac:dyDescent="0.25">
      <c r="A5202" s="45" t="s">
        <v>5267</v>
      </c>
      <c r="B5202" s="45" t="s">
        <v>3</v>
      </c>
      <c r="C5202" s="23">
        <v>250</v>
      </c>
    </row>
    <row r="5203" spans="1:3" ht="13.2" x14ac:dyDescent="0.25">
      <c r="A5203" s="45" t="s">
        <v>5268</v>
      </c>
      <c r="B5203" s="45" t="s">
        <v>3</v>
      </c>
      <c r="C5203" s="23">
        <v>150</v>
      </c>
    </row>
    <row r="5204" spans="1:3" ht="13.2" x14ac:dyDescent="0.25">
      <c r="A5204" s="45" t="s">
        <v>5269</v>
      </c>
      <c r="B5204" s="45" t="s">
        <v>3</v>
      </c>
      <c r="C5204" s="23">
        <v>150</v>
      </c>
    </row>
    <row r="5205" spans="1:3" ht="13.2" x14ac:dyDescent="0.25">
      <c r="A5205" s="45" t="s">
        <v>5270</v>
      </c>
      <c r="B5205" s="45" t="s">
        <v>3</v>
      </c>
      <c r="C5205" s="23">
        <v>625</v>
      </c>
    </row>
    <row r="5206" spans="1:3" ht="13.2" x14ac:dyDescent="0.25">
      <c r="A5206" s="45" t="s">
        <v>5271</v>
      </c>
      <c r="B5206" s="45" t="s">
        <v>3</v>
      </c>
      <c r="C5206" s="23">
        <v>425</v>
      </c>
    </row>
    <row r="5207" spans="1:3" ht="13.2" x14ac:dyDescent="0.25">
      <c r="A5207" s="45" t="s">
        <v>5272</v>
      </c>
      <c r="B5207" s="45" t="s">
        <v>3</v>
      </c>
      <c r="C5207" s="23">
        <v>800</v>
      </c>
    </row>
    <row r="5208" spans="1:3" ht="13.2" x14ac:dyDescent="0.25">
      <c r="A5208" s="45" t="s">
        <v>5273</v>
      </c>
      <c r="B5208" s="45" t="s">
        <v>3</v>
      </c>
      <c r="C5208" s="23">
        <v>150</v>
      </c>
    </row>
    <row r="5209" spans="1:3" ht="13.2" x14ac:dyDescent="0.25">
      <c r="A5209" s="45" t="s">
        <v>5274</v>
      </c>
      <c r="B5209" s="45" t="s">
        <v>3</v>
      </c>
      <c r="C5209" s="23">
        <v>550</v>
      </c>
    </row>
    <row r="5210" spans="1:3" ht="13.2" x14ac:dyDescent="0.25">
      <c r="A5210" s="45" t="s">
        <v>5275</v>
      </c>
      <c r="B5210" s="45" t="s">
        <v>3</v>
      </c>
      <c r="C5210" s="23">
        <v>250</v>
      </c>
    </row>
    <row r="5211" spans="1:3" ht="13.2" x14ac:dyDescent="0.25">
      <c r="A5211" s="45" t="s">
        <v>5276</v>
      </c>
      <c r="B5211" s="45" t="s">
        <v>3</v>
      </c>
      <c r="C5211" s="23">
        <v>325</v>
      </c>
    </row>
    <row r="5212" spans="1:3" ht="13.2" x14ac:dyDescent="0.25">
      <c r="A5212" s="45" t="s">
        <v>5277</v>
      </c>
      <c r="B5212" s="45" t="s">
        <v>3</v>
      </c>
      <c r="C5212" s="23">
        <v>150</v>
      </c>
    </row>
    <row r="5213" spans="1:3" ht="13.2" x14ac:dyDescent="0.25">
      <c r="A5213" s="45" t="s">
        <v>5278</v>
      </c>
      <c r="B5213" s="45" t="s">
        <v>3</v>
      </c>
      <c r="C5213" s="23">
        <v>150</v>
      </c>
    </row>
    <row r="5214" spans="1:3" ht="13.2" x14ac:dyDescent="0.25">
      <c r="A5214" s="45" t="s">
        <v>5279</v>
      </c>
      <c r="B5214" s="45" t="s">
        <v>3</v>
      </c>
      <c r="C5214" s="23">
        <v>550</v>
      </c>
    </row>
    <row r="5215" spans="1:3" ht="13.2" x14ac:dyDescent="0.25">
      <c r="A5215" s="45" t="s">
        <v>5280</v>
      </c>
      <c r="B5215" s="45" t="s">
        <v>3</v>
      </c>
      <c r="C5215" s="23">
        <v>600</v>
      </c>
    </row>
    <row r="5216" spans="1:3" ht="13.2" x14ac:dyDescent="0.25">
      <c r="A5216" s="45" t="s">
        <v>5281</v>
      </c>
      <c r="B5216" s="45" t="s">
        <v>3</v>
      </c>
      <c r="C5216" s="23">
        <v>700</v>
      </c>
    </row>
    <row r="5217" spans="1:3" ht="13.2" x14ac:dyDescent="0.25">
      <c r="A5217" s="45" t="s">
        <v>5282</v>
      </c>
      <c r="B5217" s="45" t="s">
        <v>3</v>
      </c>
      <c r="C5217" s="23">
        <v>150</v>
      </c>
    </row>
    <row r="5218" spans="1:3" ht="13.2" x14ac:dyDescent="0.25">
      <c r="A5218" s="45" t="s">
        <v>5283</v>
      </c>
      <c r="B5218" s="45" t="s">
        <v>3</v>
      </c>
      <c r="C5218" s="23">
        <v>425</v>
      </c>
    </row>
    <row r="5219" spans="1:3" ht="13.2" x14ac:dyDescent="0.25">
      <c r="A5219" s="45" t="s">
        <v>5284</v>
      </c>
      <c r="B5219" s="45" t="s">
        <v>3</v>
      </c>
      <c r="C5219" s="23">
        <v>800</v>
      </c>
    </row>
    <row r="5220" spans="1:3" ht="13.2" x14ac:dyDescent="0.25">
      <c r="A5220" s="45" t="s">
        <v>5285</v>
      </c>
      <c r="B5220" s="45" t="s">
        <v>3</v>
      </c>
      <c r="C5220" s="23">
        <v>850</v>
      </c>
    </row>
    <row r="5221" spans="1:3" ht="13.2" x14ac:dyDescent="0.25">
      <c r="A5221" s="45" t="s">
        <v>5286</v>
      </c>
      <c r="B5221" s="45" t="s">
        <v>3</v>
      </c>
      <c r="C5221" s="23">
        <v>925</v>
      </c>
    </row>
    <row r="5222" spans="1:3" ht="13.2" x14ac:dyDescent="0.25">
      <c r="A5222" s="45" t="s">
        <v>5287</v>
      </c>
      <c r="B5222" s="45" t="s">
        <v>3</v>
      </c>
      <c r="C5222" s="23">
        <v>425</v>
      </c>
    </row>
    <row r="5223" spans="1:3" ht="13.2" x14ac:dyDescent="0.25">
      <c r="A5223" s="45" t="s">
        <v>5288</v>
      </c>
      <c r="B5223" s="45" t="s">
        <v>3</v>
      </c>
      <c r="C5223" s="23">
        <v>900</v>
      </c>
    </row>
    <row r="5224" spans="1:3" ht="13.2" x14ac:dyDescent="0.25">
      <c r="A5224" s="45" t="s">
        <v>5289</v>
      </c>
      <c r="B5224" s="45" t="s">
        <v>3</v>
      </c>
      <c r="C5224" s="23">
        <v>925</v>
      </c>
    </row>
    <row r="5225" spans="1:3" ht="13.2" x14ac:dyDescent="0.25">
      <c r="A5225" s="45" t="s">
        <v>5290</v>
      </c>
      <c r="B5225" s="45" t="s">
        <v>3</v>
      </c>
      <c r="C5225" s="23">
        <v>1050</v>
      </c>
    </row>
    <row r="5226" spans="1:3" ht="13.2" x14ac:dyDescent="0.25">
      <c r="A5226" s="45" t="s">
        <v>5291</v>
      </c>
      <c r="B5226" s="45" t="s">
        <v>3</v>
      </c>
      <c r="C5226" s="23">
        <v>700</v>
      </c>
    </row>
    <row r="5227" spans="1:3" ht="13.2" x14ac:dyDescent="0.25">
      <c r="A5227" s="45" t="s">
        <v>5292</v>
      </c>
      <c r="B5227" s="45" t="s">
        <v>3</v>
      </c>
      <c r="C5227" s="23">
        <v>425</v>
      </c>
    </row>
    <row r="5228" spans="1:3" ht="13.2" x14ac:dyDescent="0.25">
      <c r="A5228" s="45" t="s">
        <v>5293</v>
      </c>
      <c r="B5228" s="45" t="s">
        <v>3</v>
      </c>
      <c r="C5228" s="23">
        <v>550</v>
      </c>
    </row>
    <row r="5229" spans="1:3" ht="13.2" x14ac:dyDescent="0.25">
      <c r="A5229" s="45" t="s">
        <v>5294</v>
      </c>
      <c r="B5229" s="45" t="s">
        <v>3</v>
      </c>
      <c r="C5229" s="23">
        <v>250</v>
      </c>
    </row>
    <row r="5230" spans="1:3" ht="13.2" x14ac:dyDescent="0.25">
      <c r="A5230" s="45" t="s">
        <v>5295</v>
      </c>
      <c r="B5230" s="45" t="s">
        <v>3</v>
      </c>
      <c r="C5230" s="23">
        <v>550</v>
      </c>
    </row>
    <row r="5231" spans="1:3" ht="13.2" x14ac:dyDescent="0.25">
      <c r="A5231" s="45" t="s">
        <v>5296</v>
      </c>
      <c r="B5231" s="45" t="s">
        <v>3</v>
      </c>
      <c r="C5231" s="23">
        <v>425</v>
      </c>
    </row>
    <row r="5232" spans="1:3" ht="13.2" x14ac:dyDescent="0.25">
      <c r="A5232" s="45" t="s">
        <v>5297</v>
      </c>
      <c r="B5232" s="45" t="s">
        <v>3</v>
      </c>
      <c r="C5232" s="23">
        <v>250</v>
      </c>
    </row>
    <row r="5233" spans="1:3" ht="13.2" x14ac:dyDescent="0.25">
      <c r="A5233" s="45" t="s">
        <v>5298</v>
      </c>
      <c r="B5233" s="45" t="s">
        <v>3</v>
      </c>
      <c r="C5233" s="23">
        <v>250</v>
      </c>
    </row>
    <row r="5234" spans="1:3" ht="13.2" x14ac:dyDescent="0.25">
      <c r="A5234" s="45" t="s">
        <v>5299</v>
      </c>
      <c r="B5234" s="45" t="s">
        <v>3</v>
      </c>
      <c r="C5234" s="23">
        <v>250</v>
      </c>
    </row>
    <row r="5235" spans="1:3" ht="13.2" x14ac:dyDescent="0.25">
      <c r="A5235" s="45" t="s">
        <v>5300</v>
      </c>
      <c r="B5235" s="45" t="s">
        <v>3</v>
      </c>
      <c r="C5235" s="23">
        <v>850</v>
      </c>
    </row>
    <row r="5236" spans="1:3" ht="13.2" x14ac:dyDescent="0.25">
      <c r="A5236" s="45" t="s">
        <v>5301</v>
      </c>
      <c r="B5236" s="45" t="s">
        <v>3</v>
      </c>
      <c r="C5236" s="23">
        <v>425</v>
      </c>
    </row>
    <row r="5237" spans="1:3" ht="13.2" x14ac:dyDescent="0.25">
      <c r="A5237" s="45" t="s">
        <v>5302</v>
      </c>
      <c r="B5237" s="45" t="s">
        <v>3</v>
      </c>
      <c r="C5237" s="23">
        <v>925</v>
      </c>
    </row>
    <row r="5238" spans="1:3" ht="13.2" x14ac:dyDescent="0.25">
      <c r="A5238" s="45" t="s">
        <v>5303</v>
      </c>
      <c r="B5238" s="45" t="s">
        <v>3</v>
      </c>
      <c r="C5238" s="23">
        <v>525</v>
      </c>
    </row>
    <row r="5239" spans="1:3" ht="13.2" x14ac:dyDescent="0.25">
      <c r="A5239" s="45" t="s">
        <v>5304</v>
      </c>
      <c r="B5239" s="45" t="s">
        <v>3</v>
      </c>
      <c r="C5239" s="23">
        <v>250</v>
      </c>
    </row>
    <row r="5240" spans="1:3" ht="13.2" x14ac:dyDescent="0.25">
      <c r="A5240" s="45" t="s">
        <v>5305</v>
      </c>
      <c r="B5240" s="45" t="s">
        <v>3</v>
      </c>
      <c r="C5240" s="23">
        <v>350</v>
      </c>
    </row>
    <row r="5241" spans="1:3" ht="13.2" x14ac:dyDescent="0.25">
      <c r="A5241" s="45" t="s">
        <v>5306</v>
      </c>
      <c r="B5241" s="45" t="s">
        <v>3</v>
      </c>
      <c r="C5241" s="23">
        <v>250</v>
      </c>
    </row>
    <row r="5242" spans="1:3" ht="13.2" x14ac:dyDescent="0.25">
      <c r="A5242" s="45" t="s">
        <v>5307</v>
      </c>
      <c r="B5242" s="45" t="s">
        <v>3</v>
      </c>
      <c r="C5242" s="23">
        <v>625</v>
      </c>
    </row>
    <row r="5243" spans="1:3" ht="13.2" x14ac:dyDescent="0.25">
      <c r="A5243" s="45" t="s">
        <v>5308</v>
      </c>
      <c r="B5243" s="45" t="s">
        <v>3</v>
      </c>
      <c r="C5243" s="23">
        <v>525</v>
      </c>
    </row>
    <row r="5244" spans="1:3" ht="13.2" x14ac:dyDescent="0.25">
      <c r="A5244" s="45" t="s">
        <v>5309</v>
      </c>
      <c r="B5244" s="45" t="s">
        <v>3</v>
      </c>
      <c r="C5244" s="23">
        <v>550</v>
      </c>
    </row>
    <row r="5245" spans="1:3" ht="13.2" x14ac:dyDescent="0.25">
      <c r="A5245" s="45" t="s">
        <v>5310</v>
      </c>
      <c r="B5245" s="45" t="s">
        <v>3</v>
      </c>
      <c r="C5245" s="23">
        <v>525</v>
      </c>
    </row>
    <row r="5246" spans="1:3" ht="13.2" x14ac:dyDescent="0.25">
      <c r="A5246" s="45" t="s">
        <v>5311</v>
      </c>
      <c r="B5246" s="45" t="s">
        <v>3</v>
      </c>
      <c r="C5246" s="23">
        <v>425</v>
      </c>
    </row>
    <row r="5247" spans="1:3" ht="13.2" x14ac:dyDescent="0.25">
      <c r="A5247" s="45" t="s">
        <v>5312</v>
      </c>
      <c r="B5247" s="45" t="s">
        <v>3</v>
      </c>
      <c r="C5247" s="23">
        <v>250</v>
      </c>
    </row>
    <row r="5248" spans="1:3" ht="13.2" x14ac:dyDescent="0.25">
      <c r="A5248" s="45" t="s">
        <v>5313</v>
      </c>
      <c r="B5248" s="45" t="s">
        <v>3</v>
      </c>
      <c r="C5248" s="23">
        <v>975</v>
      </c>
    </row>
    <row r="5249" spans="1:3" ht="13.2" x14ac:dyDescent="0.25">
      <c r="A5249" s="45" t="s">
        <v>5314</v>
      </c>
      <c r="B5249" s="45" t="s">
        <v>3</v>
      </c>
      <c r="C5249" s="23">
        <v>500</v>
      </c>
    </row>
    <row r="5250" spans="1:3" ht="13.2" x14ac:dyDescent="0.25">
      <c r="A5250" s="45" t="s">
        <v>5315</v>
      </c>
      <c r="B5250" s="45" t="s">
        <v>3</v>
      </c>
      <c r="C5250" s="23">
        <v>325</v>
      </c>
    </row>
    <row r="5251" spans="1:3" ht="13.2" x14ac:dyDescent="0.25">
      <c r="A5251" s="45" t="s">
        <v>5316</v>
      </c>
      <c r="B5251" s="45" t="s">
        <v>3</v>
      </c>
      <c r="C5251" s="23">
        <v>500</v>
      </c>
    </row>
    <row r="5252" spans="1:3" ht="13.2" x14ac:dyDescent="0.25">
      <c r="A5252" s="45" t="s">
        <v>5317</v>
      </c>
      <c r="B5252" s="45" t="s">
        <v>3</v>
      </c>
      <c r="C5252" s="23">
        <v>550</v>
      </c>
    </row>
    <row r="5253" spans="1:3" ht="13.2" x14ac:dyDescent="0.25">
      <c r="A5253" s="45" t="s">
        <v>5318</v>
      </c>
      <c r="B5253" s="45" t="s">
        <v>3</v>
      </c>
      <c r="C5253" s="23">
        <v>850</v>
      </c>
    </row>
    <row r="5254" spans="1:3" ht="13.2" x14ac:dyDescent="0.25">
      <c r="A5254" s="45" t="s">
        <v>5319</v>
      </c>
      <c r="B5254" s="45" t="s">
        <v>3</v>
      </c>
      <c r="C5254" s="23">
        <v>775</v>
      </c>
    </row>
    <row r="5255" spans="1:3" ht="13.2" x14ac:dyDescent="0.25">
      <c r="A5255" s="45" t="s">
        <v>5320</v>
      </c>
      <c r="B5255" s="45" t="s">
        <v>3</v>
      </c>
      <c r="C5255" s="23">
        <v>950</v>
      </c>
    </row>
    <row r="5256" spans="1:3" ht="13.2" x14ac:dyDescent="0.25">
      <c r="A5256" s="45" t="s">
        <v>5321</v>
      </c>
      <c r="B5256" s="45" t="s">
        <v>3</v>
      </c>
      <c r="C5256" s="23">
        <v>750</v>
      </c>
    </row>
    <row r="5257" spans="1:3" ht="13.2" x14ac:dyDescent="0.25">
      <c r="A5257" s="45" t="s">
        <v>5322</v>
      </c>
      <c r="B5257" s="45" t="s">
        <v>3</v>
      </c>
      <c r="C5257" s="23">
        <v>850</v>
      </c>
    </row>
    <row r="5258" spans="1:3" ht="13.2" x14ac:dyDescent="0.25">
      <c r="A5258" s="45" t="s">
        <v>5323</v>
      </c>
      <c r="B5258" s="45" t="s">
        <v>3</v>
      </c>
      <c r="C5258" s="23">
        <v>800</v>
      </c>
    </row>
    <row r="5259" spans="1:3" ht="13.2" x14ac:dyDescent="0.25">
      <c r="A5259" s="45" t="s">
        <v>5324</v>
      </c>
      <c r="B5259" s="45" t="s">
        <v>3</v>
      </c>
      <c r="C5259" s="23">
        <v>575</v>
      </c>
    </row>
    <row r="5260" spans="1:3" ht="13.2" x14ac:dyDescent="0.25">
      <c r="A5260" s="45" t="s">
        <v>5325</v>
      </c>
      <c r="B5260" s="45" t="s">
        <v>3</v>
      </c>
      <c r="C5260" s="23">
        <v>625</v>
      </c>
    </row>
    <row r="5261" spans="1:3" ht="13.2" x14ac:dyDescent="0.25">
      <c r="A5261" s="45" t="s">
        <v>5326</v>
      </c>
      <c r="B5261" s="45" t="s">
        <v>3</v>
      </c>
      <c r="C5261" s="23">
        <v>750</v>
      </c>
    </row>
    <row r="5262" spans="1:3" ht="13.2" x14ac:dyDescent="0.25">
      <c r="A5262" s="45" t="s">
        <v>5327</v>
      </c>
      <c r="B5262" s="45" t="s">
        <v>3</v>
      </c>
      <c r="C5262" s="23">
        <v>900</v>
      </c>
    </row>
    <row r="5263" spans="1:3" ht="13.2" x14ac:dyDescent="0.25">
      <c r="A5263" s="45" t="s">
        <v>5328</v>
      </c>
      <c r="B5263" s="45" t="s">
        <v>3</v>
      </c>
      <c r="C5263" s="23">
        <v>625</v>
      </c>
    </row>
    <row r="5264" spans="1:3" ht="13.2" x14ac:dyDescent="0.25">
      <c r="A5264" s="45" t="s">
        <v>5329</v>
      </c>
      <c r="B5264" s="45" t="s">
        <v>3</v>
      </c>
      <c r="C5264" s="23">
        <v>525</v>
      </c>
    </row>
    <row r="5265" spans="1:3" ht="13.2" x14ac:dyDescent="0.25">
      <c r="A5265" s="45" t="s">
        <v>5330</v>
      </c>
      <c r="B5265" s="45" t="s">
        <v>3</v>
      </c>
      <c r="C5265" s="23">
        <v>875</v>
      </c>
    </row>
    <row r="5266" spans="1:3" ht="13.2" x14ac:dyDescent="0.25">
      <c r="A5266" s="45" t="s">
        <v>5331</v>
      </c>
      <c r="B5266" s="45" t="s">
        <v>3</v>
      </c>
      <c r="C5266" s="23">
        <v>550</v>
      </c>
    </row>
    <row r="5267" spans="1:3" ht="13.2" x14ac:dyDescent="0.25">
      <c r="A5267" s="45" t="s">
        <v>5332</v>
      </c>
      <c r="B5267" s="45" t="s">
        <v>3</v>
      </c>
      <c r="C5267" s="23">
        <v>475</v>
      </c>
    </row>
    <row r="5268" spans="1:3" ht="13.2" x14ac:dyDescent="0.25">
      <c r="A5268" s="45" t="s">
        <v>5333</v>
      </c>
      <c r="B5268" s="45" t="s">
        <v>3</v>
      </c>
      <c r="C5268" s="23">
        <v>725</v>
      </c>
    </row>
    <row r="5269" spans="1:3" ht="13.2" x14ac:dyDescent="0.25">
      <c r="A5269" s="45" t="s">
        <v>5334</v>
      </c>
      <c r="B5269" s="45" t="s">
        <v>3</v>
      </c>
      <c r="C5269" s="23">
        <v>275</v>
      </c>
    </row>
    <row r="5270" spans="1:3" ht="13.2" x14ac:dyDescent="0.25">
      <c r="A5270" s="45" t="s">
        <v>5335</v>
      </c>
      <c r="B5270" s="45" t="s">
        <v>3</v>
      </c>
      <c r="C5270" s="23">
        <v>550</v>
      </c>
    </row>
    <row r="5271" spans="1:3" ht="13.2" x14ac:dyDescent="0.25">
      <c r="A5271" s="45" t="s">
        <v>5336</v>
      </c>
      <c r="B5271" s="45" t="s">
        <v>3</v>
      </c>
      <c r="C5271" s="23">
        <v>325</v>
      </c>
    </row>
    <row r="5272" spans="1:3" ht="13.2" x14ac:dyDescent="0.25">
      <c r="A5272" s="45" t="s">
        <v>5337</v>
      </c>
      <c r="B5272" s="45" t="s">
        <v>3</v>
      </c>
      <c r="C5272" s="23">
        <v>1050</v>
      </c>
    </row>
    <row r="5273" spans="1:3" ht="13.2" x14ac:dyDescent="0.25">
      <c r="A5273" s="45" t="s">
        <v>5338</v>
      </c>
      <c r="B5273" s="45" t="s">
        <v>3</v>
      </c>
      <c r="C5273" s="23">
        <v>375</v>
      </c>
    </row>
    <row r="5274" spans="1:3" ht="13.2" x14ac:dyDescent="0.25">
      <c r="A5274" s="45" t="s">
        <v>5339</v>
      </c>
      <c r="B5274" s="45" t="s">
        <v>3</v>
      </c>
      <c r="C5274" s="23">
        <v>525</v>
      </c>
    </row>
    <row r="5275" spans="1:3" ht="13.2" x14ac:dyDescent="0.25">
      <c r="A5275" s="45" t="s">
        <v>5340</v>
      </c>
      <c r="B5275" s="45" t="s">
        <v>3</v>
      </c>
      <c r="C5275" s="23">
        <v>725</v>
      </c>
    </row>
    <row r="5276" spans="1:3" ht="13.2" x14ac:dyDescent="0.25">
      <c r="A5276" s="45" t="s">
        <v>5341</v>
      </c>
      <c r="B5276" s="45" t="s">
        <v>3</v>
      </c>
      <c r="C5276" s="23">
        <v>550</v>
      </c>
    </row>
    <row r="5277" spans="1:3" ht="13.2" x14ac:dyDescent="0.25">
      <c r="A5277" s="45" t="s">
        <v>5342</v>
      </c>
      <c r="B5277" s="45" t="s">
        <v>3</v>
      </c>
      <c r="C5277" s="23">
        <v>775</v>
      </c>
    </row>
    <row r="5278" spans="1:3" ht="13.2" x14ac:dyDescent="0.25">
      <c r="A5278" s="45" t="s">
        <v>5343</v>
      </c>
      <c r="B5278" s="45" t="s">
        <v>3</v>
      </c>
      <c r="C5278" s="23">
        <v>300</v>
      </c>
    </row>
    <row r="5279" spans="1:3" ht="13.2" x14ac:dyDescent="0.25">
      <c r="A5279" s="45" t="s">
        <v>5344</v>
      </c>
      <c r="B5279" s="45" t="s">
        <v>3</v>
      </c>
      <c r="C5279" s="23">
        <v>50</v>
      </c>
    </row>
    <row r="5280" spans="1:3" ht="13.2" x14ac:dyDescent="0.25">
      <c r="A5280" s="45" t="s">
        <v>5345</v>
      </c>
      <c r="B5280" s="45" t="s">
        <v>3</v>
      </c>
      <c r="C5280" s="23">
        <v>700</v>
      </c>
    </row>
    <row r="5281" spans="1:3" ht="13.2" x14ac:dyDescent="0.25">
      <c r="A5281" s="45" t="s">
        <v>5346</v>
      </c>
      <c r="B5281" s="45" t="s">
        <v>3</v>
      </c>
      <c r="C5281" s="23">
        <v>150</v>
      </c>
    </row>
    <row r="5282" spans="1:3" ht="13.2" x14ac:dyDescent="0.25">
      <c r="A5282" s="45" t="s">
        <v>5347</v>
      </c>
      <c r="B5282" s="45" t="s">
        <v>3</v>
      </c>
      <c r="C5282" s="23">
        <v>200</v>
      </c>
    </row>
    <row r="5283" spans="1:3" ht="13.2" x14ac:dyDescent="0.25">
      <c r="A5283" s="45" t="s">
        <v>5348</v>
      </c>
      <c r="B5283" s="45" t="s">
        <v>3</v>
      </c>
      <c r="C5283" s="23">
        <v>225</v>
      </c>
    </row>
    <row r="5284" spans="1:3" ht="13.2" x14ac:dyDescent="0.25">
      <c r="A5284" s="45" t="s">
        <v>5349</v>
      </c>
      <c r="B5284" s="45" t="s">
        <v>3</v>
      </c>
      <c r="C5284" s="23">
        <v>150</v>
      </c>
    </row>
    <row r="5285" spans="1:3" ht="13.2" x14ac:dyDescent="0.25">
      <c r="A5285" s="45" t="s">
        <v>5350</v>
      </c>
      <c r="B5285" s="45" t="s">
        <v>3</v>
      </c>
      <c r="C5285" s="23">
        <v>275</v>
      </c>
    </row>
    <row r="5286" spans="1:3" ht="13.2" x14ac:dyDescent="0.25">
      <c r="A5286" s="45" t="s">
        <v>5351</v>
      </c>
      <c r="B5286" s="45" t="s">
        <v>3</v>
      </c>
      <c r="C5286" s="23">
        <v>150</v>
      </c>
    </row>
    <row r="5287" spans="1:3" ht="13.2" x14ac:dyDescent="0.25">
      <c r="A5287" s="45" t="s">
        <v>5352</v>
      </c>
      <c r="B5287" s="45" t="s">
        <v>3</v>
      </c>
      <c r="C5287" s="23">
        <v>300</v>
      </c>
    </row>
    <row r="5288" spans="1:3" ht="13.2" x14ac:dyDescent="0.25">
      <c r="A5288" s="45" t="s">
        <v>5353</v>
      </c>
      <c r="B5288" s="45" t="s">
        <v>3</v>
      </c>
      <c r="C5288" s="23">
        <v>300</v>
      </c>
    </row>
    <row r="5289" spans="1:3" ht="13.2" x14ac:dyDescent="0.25">
      <c r="A5289" s="45" t="s">
        <v>5354</v>
      </c>
      <c r="B5289" s="45" t="s">
        <v>3</v>
      </c>
      <c r="C5289" s="23">
        <v>150</v>
      </c>
    </row>
    <row r="5290" spans="1:3" ht="13.2" x14ac:dyDescent="0.25">
      <c r="A5290" s="45" t="s">
        <v>5355</v>
      </c>
      <c r="B5290" s="45" t="s">
        <v>3</v>
      </c>
      <c r="C5290" s="23">
        <v>150</v>
      </c>
    </row>
    <row r="5291" spans="1:3" ht="13.2" x14ac:dyDescent="0.25">
      <c r="A5291" s="45" t="s">
        <v>5356</v>
      </c>
      <c r="B5291" s="45" t="s">
        <v>3</v>
      </c>
      <c r="C5291" s="23">
        <v>150</v>
      </c>
    </row>
    <row r="5292" spans="1:3" ht="13.2" x14ac:dyDescent="0.25">
      <c r="A5292" s="45" t="s">
        <v>5357</v>
      </c>
      <c r="B5292" s="45" t="s">
        <v>3</v>
      </c>
      <c r="C5292" s="23">
        <v>225</v>
      </c>
    </row>
    <row r="5293" spans="1:3" ht="13.2" x14ac:dyDescent="0.25">
      <c r="A5293" s="45" t="s">
        <v>5358</v>
      </c>
      <c r="B5293" s="45" t="s">
        <v>3</v>
      </c>
      <c r="C5293" s="23">
        <v>275</v>
      </c>
    </row>
    <row r="5294" spans="1:3" ht="13.2" x14ac:dyDescent="0.25">
      <c r="A5294" s="45" t="s">
        <v>5359</v>
      </c>
      <c r="B5294" s="45" t="s">
        <v>3</v>
      </c>
      <c r="C5294" s="23">
        <v>325</v>
      </c>
    </row>
    <row r="5295" spans="1:3" ht="13.2" x14ac:dyDescent="0.25">
      <c r="A5295" s="45" t="s">
        <v>5360</v>
      </c>
      <c r="B5295" s="45" t="s">
        <v>3</v>
      </c>
      <c r="C5295" s="23">
        <v>250</v>
      </c>
    </row>
    <row r="5296" spans="1:3" ht="13.2" x14ac:dyDescent="0.25">
      <c r="A5296" s="45" t="s">
        <v>5361</v>
      </c>
      <c r="B5296" s="45" t="s">
        <v>3</v>
      </c>
      <c r="C5296" s="23">
        <v>550</v>
      </c>
    </row>
    <row r="5297" spans="1:3" ht="13.2" x14ac:dyDescent="0.25">
      <c r="A5297" s="45" t="s">
        <v>5362</v>
      </c>
      <c r="B5297" s="45" t="s">
        <v>3</v>
      </c>
      <c r="C5297" s="23">
        <v>250</v>
      </c>
    </row>
    <row r="5298" spans="1:3" ht="13.2" x14ac:dyDescent="0.25">
      <c r="A5298" s="45" t="s">
        <v>5363</v>
      </c>
      <c r="B5298" s="45" t="s">
        <v>3</v>
      </c>
      <c r="C5298" s="23">
        <v>150</v>
      </c>
    </row>
    <row r="5299" spans="1:3" ht="13.2" x14ac:dyDescent="0.25">
      <c r="A5299" s="45" t="s">
        <v>5364</v>
      </c>
      <c r="B5299" s="45" t="s">
        <v>3</v>
      </c>
      <c r="C5299" s="23">
        <v>150</v>
      </c>
    </row>
    <row r="5300" spans="1:3" ht="13.2" x14ac:dyDescent="0.25">
      <c r="A5300" s="45" t="s">
        <v>5365</v>
      </c>
      <c r="B5300" s="45" t="s">
        <v>3</v>
      </c>
      <c r="C5300" s="23">
        <v>175</v>
      </c>
    </row>
    <row r="5301" spans="1:3" ht="13.2" x14ac:dyDescent="0.25">
      <c r="A5301" s="45" t="s">
        <v>5366</v>
      </c>
      <c r="B5301" s="45" t="s">
        <v>3</v>
      </c>
      <c r="C5301" s="23">
        <v>150</v>
      </c>
    </row>
    <row r="5302" spans="1:3" ht="13.2" x14ac:dyDescent="0.25">
      <c r="A5302" s="45" t="s">
        <v>5367</v>
      </c>
      <c r="B5302" s="45" t="s">
        <v>3</v>
      </c>
      <c r="C5302" s="23">
        <v>250</v>
      </c>
    </row>
    <row r="5303" spans="1:3" ht="13.2" x14ac:dyDescent="0.25">
      <c r="A5303" s="45" t="s">
        <v>5368</v>
      </c>
      <c r="B5303" s="45" t="s">
        <v>3</v>
      </c>
      <c r="C5303" s="23">
        <v>275</v>
      </c>
    </row>
    <row r="5304" spans="1:3" ht="13.2" x14ac:dyDescent="0.25">
      <c r="A5304" s="45" t="s">
        <v>5369</v>
      </c>
      <c r="B5304" s="45" t="s">
        <v>3</v>
      </c>
      <c r="C5304" s="23">
        <v>200</v>
      </c>
    </row>
    <row r="5305" spans="1:3" ht="13.2" x14ac:dyDescent="0.25">
      <c r="A5305" s="45" t="s">
        <v>5370</v>
      </c>
      <c r="B5305" s="45" t="s">
        <v>3</v>
      </c>
      <c r="C5305" s="23">
        <v>375</v>
      </c>
    </row>
    <row r="5306" spans="1:3" ht="13.2" x14ac:dyDescent="0.25">
      <c r="A5306" s="45" t="s">
        <v>5371</v>
      </c>
      <c r="B5306" s="45" t="s">
        <v>3</v>
      </c>
      <c r="C5306" s="23">
        <v>750</v>
      </c>
    </row>
    <row r="5307" spans="1:3" ht="13.2" x14ac:dyDescent="0.25">
      <c r="A5307" s="45" t="s">
        <v>5372</v>
      </c>
      <c r="B5307" s="45" t="s">
        <v>3</v>
      </c>
      <c r="C5307" s="23">
        <v>550</v>
      </c>
    </row>
    <row r="5308" spans="1:3" ht="13.2" x14ac:dyDescent="0.25">
      <c r="A5308" s="45" t="s">
        <v>5373</v>
      </c>
      <c r="B5308" s="45" t="s">
        <v>3</v>
      </c>
      <c r="C5308" s="23">
        <v>550</v>
      </c>
    </row>
    <row r="5309" spans="1:3" ht="13.2" x14ac:dyDescent="0.25">
      <c r="A5309" s="45" t="s">
        <v>5374</v>
      </c>
      <c r="B5309" s="45" t="s">
        <v>3</v>
      </c>
      <c r="C5309" s="23">
        <v>150</v>
      </c>
    </row>
    <row r="5310" spans="1:3" ht="13.2" x14ac:dyDescent="0.25">
      <c r="A5310" s="45" t="s">
        <v>5375</v>
      </c>
      <c r="B5310" s="45" t="s">
        <v>3</v>
      </c>
      <c r="C5310" s="23">
        <v>400</v>
      </c>
    </row>
    <row r="5311" spans="1:3" ht="13.2" x14ac:dyDescent="0.25">
      <c r="A5311" s="45" t="s">
        <v>5376</v>
      </c>
      <c r="B5311" s="45" t="s">
        <v>3</v>
      </c>
      <c r="C5311" s="23">
        <v>675</v>
      </c>
    </row>
    <row r="5312" spans="1:3" ht="13.2" x14ac:dyDescent="0.25">
      <c r="A5312" s="45" t="s">
        <v>5377</v>
      </c>
      <c r="B5312" s="45" t="s">
        <v>3</v>
      </c>
      <c r="C5312" s="23">
        <v>150</v>
      </c>
    </row>
    <row r="5313" spans="1:3" ht="13.2" x14ac:dyDescent="0.25">
      <c r="A5313" s="45" t="s">
        <v>5378</v>
      </c>
      <c r="B5313" s="45" t="s">
        <v>3</v>
      </c>
      <c r="C5313" s="23">
        <v>150</v>
      </c>
    </row>
    <row r="5314" spans="1:3" ht="13.2" x14ac:dyDescent="0.25">
      <c r="A5314" s="45" t="s">
        <v>5379</v>
      </c>
      <c r="B5314" s="45" t="s">
        <v>3</v>
      </c>
      <c r="C5314" s="23">
        <v>150</v>
      </c>
    </row>
    <row r="5315" spans="1:3" ht="13.2" x14ac:dyDescent="0.25">
      <c r="A5315" s="45" t="s">
        <v>5380</v>
      </c>
      <c r="B5315" s="45" t="s">
        <v>3</v>
      </c>
      <c r="C5315" s="23">
        <v>150</v>
      </c>
    </row>
    <row r="5316" spans="1:3" ht="13.2" x14ac:dyDescent="0.25">
      <c r="A5316" s="45" t="s">
        <v>5381</v>
      </c>
      <c r="B5316" s="45" t="s">
        <v>3</v>
      </c>
      <c r="C5316" s="23">
        <v>475</v>
      </c>
    </row>
    <row r="5317" spans="1:3" ht="13.2" x14ac:dyDescent="0.25">
      <c r="A5317" s="45" t="s">
        <v>5382</v>
      </c>
      <c r="B5317" s="45" t="s">
        <v>3</v>
      </c>
      <c r="C5317" s="23">
        <v>250</v>
      </c>
    </row>
    <row r="5318" spans="1:3" ht="13.2" x14ac:dyDescent="0.25">
      <c r="A5318" s="45" t="s">
        <v>5383</v>
      </c>
      <c r="B5318" s="45" t="s">
        <v>3</v>
      </c>
      <c r="C5318" s="23">
        <v>225</v>
      </c>
    </row>
    <row r="5319" spans="1:3" ht="13.2" x14ac:dyDescent="0.25">
      <c r="A5319" s="45" t="s">
        <v>5384</v>
      </c>
      <c r="B5319" s="45" t="s">
        <v>3</v>
      </c>
      <c r="C5319" s="23">
        <v>150</v>
      </c>
    </row>
    <row r="5320" spans="1:3" ht="13.2" x14ac:dyDescent="0.25">
      <c r="A5320" s="45" t="s">
        <v>5385</v>
      </c>
      <c r="B5320" s="45" t="s">
        <v>3</v>
      </c>
      <c r="C5320" s="23">
        <v>450</v>
      </c>
    </row>
    <row r="5321" spans="1:3" ht="13.2" x14ac:dyDescent="0.25">
      <c r="A5321" s="45" t="s">
        <v>5386</v>
      </c>
      <c r="B5321" s="45" t="s">
        <v>3</v>
      </c>
      <c r="C5321" s="23">
        <v>150</v>
      </c>
    </row>
    <row r="5322" spans="1:3" ht="13.2" x14ac:dyDescent="0.25">
      <c r="A5322" s="45" t="s">
        <v>5387</v>
      </c>
      <c r="B5322" s="45" t="s">
        <v>3</v>
      </c>
      <c r="C5322" s="23">
        <v>475</v>
      </c>
    </row>
    <row r="5323" spans="1:3" ht="13.2" x14ac:dyDescent="0.25">
      <c r="A5323" s="45" t="s">
        <v>5388</v>
      </c>
      <c r="B5323" s="45" t="s">
        <v>3</v>
      </c>
      <c r="C5323" s="23">
        <v>150</v>
      </c>
    </row>
    <row r="5324" spans="1:3" ht="13.2" x14ac:dyDescent="0.25">
      <c r="A5324" s="45" t="s">
        <v>5389</v>
      </c>
      <c r="B5324" s="45" t="s">
        <v>3</v>
      </c>
      <c r="C5324" s="23">
        <v>425</v>
      </c>
    </row>
    <row r="5325" spans="1:3" ht="13.2" x14ac:dyDescent="0.25">
      <c r="A5325" s="45" t="s">
        <v>5390</v>
      </c>
      <c r="B5325" s="45" t="s">
        <v>3</v>
      </c>
      <c r="C5325" s="23">
        <v>150</v>
      </c>
    </row>
    <row r="5326" spans="1:3" ht="13.2" x14ac:dyDescent="0.25">
      <c r="A5326" s="45" t="s">
        <v>5391</v>
      </c>
      <c r="B5326" s="45" t="s">
        <v>3</v>
      </c>
      <c r="C5326" s="23">
        <v>150</v>
      </c>
    </row>
    <row r="5327" spans="1:3" ht="13.2" x14ac:dyDescent="0.25">
      <c r="A5327" s="45" t="s">
        <v>5392</v>
      </c>
      <c r="B5327" s="45" t="s">
        <v>3</v>
      </c>
      <c r="C5327" s="23">
        <v>325</v>
      </c>
    </row>
    <row r="5328" spans="1:3" ht="13.2" x14ac:dyDescent="0.25">
      <c r="A5328" s="45" t="s">
        <v>5393</v>
      </c>
      <c r="B5328" s="45" t="s">
        <v>3</v>
      </c>
      <c r="C5328" s="23">
        <v>275</v>
      </c>
    </row>
    <row r="5329" spans="1:3" ht="13.2" x14ac:dyDescent="0.25">
      <c r="A5329" s="45" t="s">
        <v>5394</v>
      </c>
      <c r="B5329" s="45" t="s">
        <v>3</v>
      </c>
      <c r="C5329" s="23">
        <v>425</v>
      </c>
    </row>
    <row r="5330" spans="1:3" ht="13.2" x14ac:dyDescent="0.25">
      <c r="A5330" s="45" t="s">
        <v>5395</v>
      </c>
      <c r="B5330" s="45" t="s">
        <v>3</v>
      </c>
      <c r="C5330" s="23">
        <v>175</v>
      </c>
    </row>
    <row r="5331" spans="1:3" ht="13.2" x14ac:dyDescent="0.25">
      <c r="A5331" s="45" t="s">
        <v>5396</v>
      </c>
      <c r="B5331" s="45" t="s">
        <v>3</v>
      </c>
      <c r="C5331" s="23">
        <v>300</v>
      </c>
    </row>
    <row r="5332" spans="1:3" ht="13.2" x14ac:dyDescent="0.25">
      <c r="A5332" s="45" t="s">
        <v>5397</v>
      </c>
      <c r="B5332" s="45" t="s">
        <v>3</v>
      </c>
      <c r="C5332" s="23">
        <v>425</v>
      </c>
    </row>
    <row r="5333" spans="1:3" ht="13.2" x14ac:dyDescent="0.25">
      <c r="A5333" s="45" t="s">
        <v>5398</v>
      </c>
      <c r="B5333" s="45" t="s">
        <v>3</v>
      </c>
      <c r="C5333" s="23">
        <v>375</v>
      </c>
    </row>
    <row r="5334" spans="1:3" ht="13.2" x14ac:dyDescent="0.25">
      <c r="A5334" s="45" t="s">
        <v>5399</v>
      </c>
      <c r="B5334" s="45" t="s">
        <v>3</v>
      </c>
      <c r="C5334" s="23">
        <v>375</v>
      </c>
    </row>
    <row r="5335" spans="1:3" ht="13.2" x14ac:dyDescent="0.25">
      <c r="A5335" s="45" t="s">
        <v>5400</v>
      </c>
      <c r="B5335" s="45" t="s">
        <v>3</v>
      </c>
      <c r="C5335" s="23">
        <v>900</v>
      </c>
    </row>
    <row r="5336" spans="1:3" ht="13.2" x14ac:dyDescent="0.25">
      <c r="A5336" s="45" t="s">
        <v>5401</v>
      </c>
      <c r="B5336" s="45" t="s">
        <v>3</v>
      </c>
      <c r="C5336" s="23">
        <v>300</v>
      </c>
    </row>
    <row r="5337" spans="1:3" ht="13.2" x14ac:dyDescent="0.25">
      <c r="A5337" s="45" t="s">
        <v>5402</v>
      </c>
      <c r="B5337" s="45" t="s">
        <v>3</v>
      </c>
      <c r="C5337" s="23">
        <v>350</v>
      </c>
    </row>
    <row r="5338" spans="1:3" ht="13.2" x14ac:dyDescent="0.25">
      <c r="A5338" s="45" t="s">
        <v>5403</v>
      </c>
      <c r="B5338" s="45" t="s">
        <v>3</v>
      </c>
      <c r="C5338" s="23">
        <v>675</v>
      </c>
    </row>
    <row r="5339" spans="1:3" ht="13.2" x14ac:dyDescent="0.25">
      <c r="A5339" s="45" t="s">
        <v>5404</v>
      </c>
      <c r="B5339" s="45" t="s">
        <v>3</v>
      </c>
      <c r="C5339" s="23">
        <v>625</v>
      </c>
    </row>
    <row r="5340" spans="1:3" ht="13.2" x14ac:dyDescent="0.25">
      <c r="A5340" s="45" t="s">
        <v>5405</v>
      </c>
      <c r="B5340" s="45" t="s">
        <v>3</v>
      </c>
      <c r="C5340" s="23">
        <v>300</v>
      </c>
    </row>
    <row r="5341" spans="1:3" ht="13.2" x14ac:dyDescent="0.25">
      <c r="A5341" s="45" t="s">
        <v>5406</v>
      </c>
      <c r="B5341" s="45" t="s">
        <v>3</v>
      </c>
      <c r="C5341" s="23">
        <v>275</v>
      </c>
    </row>
    <row r="5342" spans="1:3" ht="13.2" x14ac:dyDescent="0.25">
      <c r="A5342" s="45" t="s">
        <v>5407</v>
      </c>
      <c r="B5342" s="45" t="s">
        <v>3</v>
      </c>
      <c r="C5342" s="23">
        <v>625</v>
      </c>
    </row>
    <row r="5343" spans="1:3" ht="13.2" x14ac:dyDescent="0.25">
      <c r="A5343" s="45" t="s">
        <v>5408</v>
      </c>
      <c r="B5343" s="45" t="s">
        <v>3</v>
      </c>
      <c r="C5343" s="23">
        <v>150</v>
      </c>
    </row>
    <row r="5344" spans="1:3" ht="13.2" x14ac:dyDescent="0.25">
      <c r="A5344" s="45" t="s">
        <v>5409</v>
      </c>
      <c r="B5344" s="45" t="s">
        <v>3</v>
      </c>
      <c r="C5344" s="23">
        <v>425</v>
      </c>
    </row>
    <row r="5345" spans="1:3" ht="13.2" x14ac:dyDescent="0.25">
      <c r="A5345" s="45" t="s">
        <v>5410</v>
      </c>
      <c r="B5345" s="45" t="s">
        <v>3</v>
      </c>
      <c r="C5345" s="23">
        <v>25</v>
      </c>
    </row>
    <row r="5346" spans="1:3" ht="13.2" x14ac:dyDescent="0.25">
      <c r="A5346" s="45" t="s">
        <v>5411</v>
      </c>
      <c r="B5346" s="45" t="s">
        <v>3</v>
      </c>
      <c r="C5346" s="23">
        <v>300</v>
      </c>
    </row>
    <row r="5347" spans="1:3" ht="13.2" x14ac:dyDescent="0.25">
      <c r="A5347" s="45" t="s">
        <v>5412</v>
      </c>
      <c r="B5347" s="45" t="s">
        <v>3</v>
      </c>
      <c r="C5347" s="23">
        <v>225</v>
      </c>
    </row>
    <row r="5348" spans="1:3" ht="13.2" x14ac:dyDescent="0.25">
      <c r="A5348" s="45" t="s">
        <v>5413</v>
      </c>
      <c r="B5348" s="45" t="s">
        <v>3</v>
      </c>
      <c r="C5348" s="23">
        <v>425</v>
      </c>
    </row>
    <row r="5349" spans="1:3" ht="13.2" x14ac:dyDescent="0.25">
      <c r="A5349" s="45" t="s">
        <v>5414</v>
      </c>
      <c r="B5349" s="45" t="s">
        <v>3</v>
      </c>
      <c r="C5349" s="23">
        <v>475</v>
      </c>
    </row>
    <row r="5350" spans="1:3" ht="13.2" x14ac:dyDescent="0.25">
      <c r="A5350" s="45" t="s">
        <v>5415</v>
      </c>
      <c r="B5350" s="45" t="s">
        <v>3</v>
      </c>
      <c r="C5350" s="23">
        <v>200</v>
      </c>
    </row>
    <row r="5351" spans="1:3" ht="13.2" x14ac:dyDescent="0.25">
      <c r="A5351" s="45" t="s">
        <v>5416</v>
      </c>
      <c r="B5351" s="45" t="s">
        <v>3</v>
      </c>
      <c r="C5351" s="23">
        <v>275</v>
      </c>
    </row>
    <row r="5352" spans="1:3" ht="13.2" x14ac:dyDescent="0.25">
      <c r="A5352" s="45" t="s">
        <v>5417</v>
      </c>
      <c r="B5352" s="45" t="s">
        <v>3</v>
      </c>
      <c r="C5352" s="23">
        <v>200</v>
      </c>
    </row>
    <row r="5353" spans="1:3" ht="13.2" x14ac:dyDescent="0.25">
      <c r="A5353" s="45" t="s">
        <v>5418</v>
      </c>
      <c r="B5353" s="45" t="s">
        <v>3</v>
      </c>
      <c r="C5353" s="23">
        <v>900</v>
      </c>
    </row>
    <row r="5354" spans="1:3" ht="13.2" x14ac:dyDescent="0.25">
      <c r="A5354" s="45" t="s">
        <v>5419</v>
      </c>
      <c r="B5354" s="45" t="s">
        <v>3</v>
      </c>
      <c r="C5354" s="23">
        <v>250</v>
      </c>
    </row>
    <row r="5355" spans="1:3" ht="13.2" x14ac:dyDescent="0.25">
      <c r="A5355" s="45" t="s">
        <v>5420</v>
      </c>
      <c r="B5355" s="45" t="s">
        <v>3</v>
      </c>
      <c r="C5355" s="23">
        <v>550</v>
      </c>
    </row>
    <row r="5356" spans="1:3" ht="13.2" x14ac:dyDescent="0.25">
      <c r="A5356" s="45" t="s">
        <v>5421</v>
      </c>
      <c r="B5356" s="45" t="s">
        <v>3</v>
      </c>
      <c r="C5356" s="23">
        <v>650</v>
      </c>
    </row>
    <row r="5357" spans="1:3" ht="13.2" x14ac:dyDescent="0.25">
      <c r="A5357" s="45" t="s">
        <v>5422</v>
      </c>
      <c r="B5357" s="45" t="s">
        <v>3</v>
      </c>
      <c r="C5357" s="23">
        <v>425</v>
      </c>
    </row>
    <row r="5358" spans="1:3" ht="13.2" x14ac:dyDescent="0.25">
      <c r="A5358" s="45" t="s">
        <v>5423</v>
      </c>
      <c r="B5358" s="45" t="s">
        <v>3</v>
      </c>
      <c r="C5358" s="23">
        <v>625</v>
      </c>
    </row>
    <row r="5359" spans="1:3" ht="13.2" x14ac:dyDescent="0.25">
      <c r="A5359" s="45" t="s">
        <v>5424</v>
      </c>
      <c r="B5359" s="45" t="s">
        <v>3</v>
      </c>
      <c r="C5359" s="23">
        <v>750</v>
      </c>
    </row>
    <row r="5360" spans="1:3" ht="13.2" x14ac:dyDescent="0.25">
      <c r="A5360" s="45" t="s">
        <v>5425</v>
      </c>
      <c r="B5360" s="45" t="s">
        <v>3</v>
      </c>
      <c r="C5360" s="23">
        <v>500</v>
      </c>
    </row>
    <row r="5361" spans="1:3" ht="13.2" x14ac:dyDescent="0.25">
      <c r="A5361" s="45" t="s">
        <v>5426</v>
      </c>
      <c r="B5361" s="45" t="s">
        <v>3</v>
      </c>
      <c r="C5361" s="23">
        <v>575</v>
      </c>
    </row>
    <row r="5362" spans="1:3" ht="13.2" x14ac:dyDescent="0.25">
      <c r="A5362" s="45" t="s">
        <v>5427</v>
      </c>
      <c r="B5362" s="45" t="s">
        <v>3</v>
      </c>
      <c r="C5362" s="23">
        <v>250</v>
      </c>
    </row>
    <row r="5363" spans="1:3" ht="13.2" x14ac:dyDescent="0.25">
      <c r="A5363" s="45" t="s">
        <v>5428</v>
      </c>
      <c r="B5363" s="45" t="s">
        <v>3</v>
      </c>
      <c r="C5363" s="23">
        <v>550</v>
      </c>
    </row>
    <row r="5364" spans="1:3" ht="13.2" x14ac:dyDescent="0.25">
      <c r="A5364" s="45" t="s">
        <v>5429</v>
      </c>
      <c r="B5364" s="45" t="s">
        <v>3</v>
      </c>
      <c r="C5364" s="23">
        <v>700</v>
      </c>
    </row>
    <row r="5365" spans="1:3" ht="13.2" x14ac:dyDescent="0.25">
      <c r="A5365" s="45" t="s">
        <v>5430</v>
      </c>
      <c r="B5365" s="45" t="s">
        <v>3</v>
      </c>
      <c r="C5365" s="23">
        <v>325</v>
      </c>
    </row>
    <row r="5366" spans="1:3" ht="13.2" x14ac:dyDescent="0.25">
      <c r="A5366" s="45" t="s">
        <v>5431</v>
      </c>
      <c r="B5366" s="45" t="s">
        <v>3</v>
      </c>
      <c r="C5366" s="23">
        <v>775</v>
      </c>
    </row>
    <row r="5367" spans="1:3" ht="13.2" x14ac:dyDescent="0.25">
      <c r="A5367" s="45" t="s">
        <v>5432</v>
      </c>
      <c r="B5367" s="45" t="s">
        <v>3</v>
      </c>
      <c r="C5367" s="23">
        <v>1225</v>
      </c>
    </row>
    <row r="5368" spans="1:3" ht="13.2" x14ac:dyDescent="0.25">
      <c r="A5368" s="45" t="s">
        <v>5433</v>
      </c>
      <c r="B5368" s="45" t="s">
        <v>3</v>
      </c>
      <c r="C5368" s="23">
        <v>500</v>
      </c>
    </row>
    <row r="5369" spans="1:3" ht="13.2" x14ac:dyDescent="0.25">
      <c r="A5369" s="45" t="s">
        <v>5434</v>
      </c>
      <c r="B5369" s="45" t="s">
        <v>3</v>
      </c>
      <c r="C5369" s="23">
        <v>700</v>
      </c>
    </row>
    <row r="5370" spans="1:3" ht="13.2" x14ac:dyDescent="0.25">
      <c r="A5370" s="45" t="s">
        <v>5435</v>
      </c>
      <c r="B5370" s="45" t="s">
        <v>3</v>
      </c>
      <c r="C5370" s="23">
        <v>525</v>
      </c>
    </row>
    <row r="5371" spans="1:3" ht="13.2" x14ac:dyDescent="0.25">
      <c r="A5371" s="45" t="s">
        <v>5436</v>
      </c>
      <c r="B5371" s="45" t="s">
        <v>3</v>
      </c>
      <c r="C5371" s="23">
        <v>925</v>
      </c>
    </row>
    <row r="5372" spans="1:3" ht="13.2" x14ac:dyDescent="0.25">
      <c r="A5372" s="45" t="s">
        <v>5437</v>
      </c>
      <c r="B5372" s="45" t="s">
        <v>3</v>
      </c>
      <c r="C5372" s="23">
        <v>650</v>
      </c>
    </row>
    <row r="5373" spans="1:3" ht="13.2" x14ac:dyDescent="0.25">
      <c r="A5373" s="45" t="s">
        <v>5438</v>
      </c>
      <c r="B5373" s="45" t="s">
        <v>3</v>
      </c>
      <c r="C5373" s="23">
        <v>400</v>
      </c>
    </row>
    <row r="5374" spans="1:3" ht="13.2" x14ac:dyDescent="0.25">
      <c r="A5374" s="45" t="s">
        <v>5439</v>
      </c>
      <c r="B5374" s="45" t="s">
        <v>3</v>
      </c>
      <c r="C5374" s="23">
        <v>325</v>
      </c>
    </row>
    <row r="5375" spans="1:3" ht="13.2" x14ac:dyDescent="0.25">
      <c r="A5375" s="45" t="s">
        <v>5440</v>
      </c>
      <c r="B5375" s="45" t="s">
        <v>3</v>
      </c>
      <c r="C5375" s="23">
        <v>475</v>
      </c>
    </row>
    <row r="5376" spans="1:3" ht="13.2" x14ac:dyDescent="0.25">
      <c r="A5376" s="45" t="s">
        <v>5441</v>
      </c>
      <c r="B5376" s="45" t="s">
        <v>3</v>
      </c>
      <c r="C5376" s="23">
        <v>1100</v>
      </c>
    </row>
    <row r="5377" spans="1:3" ht="13.2" x14ac:dyDescent="0.25">
      <c r="A5377" s="45" t="s">
        <v>5442</v>
      </c>
      <c r="B5377" s="45" t="s">
        <v>3</v>
      </c>
      <c r="C5377" s="23">
        <v>475</v>
      </c>
    </row>
    <row r="5378" spans="1:3" ht="13.2" x14ac:dyDescent="0.25">
      <c r="A5378" s="45" t="s">
        <v>5443</v>
      </c>
      <c r="B5378" s="45" t="s">
        <v>3</v>
      </c>
      <c r="C5378" s="23">
        <v>250</v>
      </c>
    </row>
    <row r="5379" spans="1:3" ht="13.2" x14ac:dyDescent="0.25">
      <c r="A5379" s="45" t="s">
        <v>5444</v>
      </c>
      <c r="B5379" s="45" t="s">
        <v>3</v>
      </c>
      <c r="C5379" s="23">
        <v>700</v>
      </c>
    </row>
    <row r="5380" spans="1:3" ht="13.2" x14ac:dyDescent="0.25">
      <c r="A5380" s="45" t="s">
        <v>5445</v>
      </c>
      <c r="B5380" s="45" t="s">
        <v>3</v>
      </c>
      <c r="C5380" s="23">
        <v>900</v>
      </c>
    </row>
    <row r="5381" spans="1:3" ht="13.2" x14ac:dyDescent="0.25">
      <c r="A5381" s="45" t="s">
        <v>5446</v>
      </c>
      <c r="B5381" s="45" t="s">
        <v>3</v>
      </c>
      <c r="C5381" s="23">
        <v>1100</v>
      </c>
    </row>
    <row r="5382" spans="1:3" ht="13.2" x14ac:dyDescent="0.25">
      <c r="A5382" s="45" t="s">
        <v>5447</v>
      </c>
      <c r="B5382" s="45" t="s">
        <v>3</v>
      </c>
      <c r="C5382" s="23">
        <v>525</v>
      </c>
    </row>
    <row r="5383" spans="1:3" ht="13.2" x14ac:dyDescent="0.25">
      <c r="A5383" s="45" t="s">
        <v>5448</v>
      </c>
      <c r="B5383" s="45" t="s">
        <v>3</v>
      </c>
      <c r="C5383" s="23">
        <v>550</v>
      </c>
    </row>
    <row r="5384" spans="1:3" ht="13.2" x14ac:dyDescent="0.25">
      <c r="A5384" s="45" t="s">
        <v>5449</v>
      </c>
      <c r="B5384" s="45" t="s">
        <v>3</v>
      </c>
      <c r="C5384" s="23">
        <v>550</v>
      </c>
    </row>
    <row r="5385" spans="1:3" ht="13.2" x14ac:dyDescent="0.25">
      <c r="A5385" s="45" t="s">
        <v>5450</v>
      </c>
      <c r="B5385" s="45" t="s">
        <v>3</v>
      </c>
      <c r="C5385" s="23">
        <v>250</v>
      </c>
    </row>
    <row r="5386" spans="1:3" ht="13.2" x14ac:dyDescent="0.25">
      <c r="A5386" s="45" t="s">
        <v>5451</v>
      </c>
      <c r="B5386" s="45" t="s">
        <v>3</v>
      </c>
      <c r="C5386" s="23">
        <v>250</v>
      </c>
    </row>
    <row r="5387" spans="1:3" ht="13.2" x14ac:dyDescent="0.25">
      <c r="A5387" s="45" t="s">
        <v>5452</v>
      </c>
      <c r="B5387" s="45" t="s">
        <v>3</v>
      </c>
      <c r="C5387" s="23">
        <v>925</v>
      </c>
    </row>
    <row r="5388" spans="1:3" ht="13.2" x14ac:dyDescent="0.25">
      <c r="A5388" s="45" t="s">
        <v>5453</v>
      </c>
      <c r="B5388" s="45" t="s">
        <v>3</v>
      </c>
      <c r="C5388" s="23">
        <v>900</v>
      </c>
    </row>
    <row r="5389" spans="1:3" ht="13.2" x14ac:dyDescent="0.25">
      <c r="A5389" s="45" t="s">
        <v>5454</v>
      </c>
      <c r="B5389" s="45" t="s">
        <v>3</v>
      </c>
      <c r="C5389" s="23">
        <v>500</v>
      </c>
    </row>
    <row r="5390" spans="1:3" ht="13.2" x14ac:dyDescent="0.25">
      <c r="A5390" s="45" t="s">
        <v>5455</v>
      </c>
      <c r="B5390" s="45" t="s">
        <v>3</v>
      </c>
      <c r="C5390" s="23">
        <v>650</v>
      </c>
    </row>
    <row r="5391" spans="1:3" ht="13.2" x14ac:dyDescent="0.25">
      <c r="A5391" s="45" t="s">
        <v>5456</v>
      </c>
      <c r="B5391" s="45" t="s">
        <v>3</v>
      </c>
      <c r="C5391" s="23">
        <v>325</v>
      </c>
    </row>
    <row r="5392" spans="1:3" ht="13.2" x14ac:dyDescent="0.25">
      <c r="A5392" s="45" t="s">
        <v>5457</v>
      </c>
      <c r="B5392" s="45" t="s">
        <v>3</v>
      </c>
      <c r="C5392" s="23">
        <v>600</v>
      </c>
    </row>
    <row r="5393" spans="1:3" ht="13.2" x14ac:dyDescent="0.25">
      <c r="A5393" s="45" t="s">
        <v>5458</v>
      </c>
      <c r="B5393" s="45" t="s">
        <v>3</v>
      </c>
      <c r="C5393" s="23">
        <v>550</v>
      </c>
    </row>
    <row r="5394" spans="1:3" ht="13.2" x14ac:dyDescent="0.25">
      <c r="A5394" s="45" t="s">
        <v>5459</v>
      </c>
      <c r="B5394" s="45" t="s">
        <v>3</v>
      </c>
      <c r="C5394" s="23">
        <v>250</v>
      </c>
    </row>
    <row r="5395" spans="1:3" ht="13.2" x14ac:dyDescent="0.25">
      <c r="A5395" s="45" t="s">
        <v>5460</v>
      </c>
      <c r="B5395" s="45" t="s">
        <v>3</v>
      </c>
      <c r="C5395" s="23">
        <v>700</v>
      </c>
    </row>
    <row r="5396" spans="1:3" ht="13.2" x14ac:dyDescent="0.25">
      <c r="A5396" s="45" t="s">
        <v>5461</v>
      </c>
      <c r="B5396" s="45" t="s">
        <v>3</v>
      </c>
      <c r="C5396" s="23">
        <v>400</v>
      </c>
    </row>
    <row r="5397" spans="1:3" ht="13.2" x14ac:dyDescent="0.25">
      <c r="A5397" s="45" t="s">
        <v>5462</v>
      </c>
      <c r="B5397" s="45" t="s">
        <v>3</v>
      </c>
      <c r="C5397" s="23">
        <v>700</v>
      </c>
    </row>
    <row r="5398" spans="1:3" ht="13.2" x14ac:dyDescent="0.25">
      <c r="A5398" s="45" t="s">
        <v>5463</v>
      </c>
      <c r="B5398" s="45" t="s">
        <v>3</v>
      </c>
      <c r="C5398" s="23">
        <v>500</v>
      </c>
    </row>
    <row r="5399" spans="1:3" ht="13.2" x14ac:dyDescent="0.25">
      <c r="A5399" s="45" t="s">
        <v>5464</v>
      </c>
      <c r="B5399" s="45" t="s">
        <v>3</v>
      </c>
      <c r="C5399" s="23">
        <v>500</v>
      </c>
    </row>
    <row r="5400" spans="1:3" ht="13.2" x14ac:dyDescent="0.25">
      <c r="A5400" s="45" t="s">
        <v>5465</v>
      </c>
      <c r="B5400" s="45" t="s">
        <v>3</v>
      </c>
      <c r="C5400" s="23">
        <v>525</v>
      </c>
    </row>
    <row r="5401" spans="1:3" ht="13.2" x14ac:dyDescent="0.25">
      <c r="A5401" s="45" t="s">
        <v>5466</v>
      </c>
      <c r="B5401" s="45" t="s">
        <v>3</v>
      </c>
      <c r="C5401" s="23">
        <v>1025</v>
      </c>
    </row>
    <row r="5402" spans="1:3" ht="13.2" x14ac:dyDescent="0.25">
      <c r="A5402" s="45" t="s">
        <v>5467</v>
      </c>
      <c r="B5402" s="45" t="s">
        <v>3</v>
      </c>
      <c r="C5402" s="23">
        <v>950</v>
      </c>
    </row>
    <row r="5403" spans="1:3" ht="13.2" x14ac:dyDescent="0.25">
      <c r="A5403" s="45" t="s">
        <v>5468</v>
      </c>
      <c r="B5403" s="45" t="s">
        <v>3</v>
      </c>
      <c r="C5403" s="23">
        <v>1050</v>
      </c>
    </row>
    <row r="5404" spans="1:3" ht="13.2" x14ac:dyDescent="0.25">
      <c r="A5404" s="45" t="s">
        <v>5469</v>
      </c>
      <c r="B5404" s="45" t="s">
        <v>3</v>
      </c>
      <c r="C5404" s="23">
        <v>525</v>
      </c>
    </row>
    <row r="5405" spans="1:3" ht="13.2" x14ac:dyDescent="0.25">
      <c r="A5405" s="45" t="s">
        <v>5470</v>
      </c>
      <c r="B5405" s="45" t="s">
        <v>3</v>
      </c>
      <c r="C5405" s="23">
        <v>600</v>
      </c>
    </row>
    <row r="5406" spans="1:3" ht="13.2" x14ac:dyDescent="0.25">
      <c r="A5406" s="45" t="s">
        <v>5471</v>
      </c>
      <c r="B5406" s="45" t="s">
        <v>3</v>
      </c>
      <c r="C5406" s="23">
        <v>825</v>
      </c>
    </row>
    <row r="5407" spans="1:3" ht="13.2" x14ac:dyDescent="0.25">
      <c r="A5407" s="45" t="s">
        <v>5472</v>
      </c>
      <c r="B5407" s="45" t="s">
        <v>3</v>
      </c>
      <c r="C5407" s="23">
        <v>925</v>
      </c>
    </row>
    <row r="5408" spans="1:3" ht="13.2" x14ac:dyDescent="0.25">
      <c r="A5408" s="45" t="s">
        <v>5473</v>
      </c>
      <c r="B5408" s="45" t="s">
        <v>3</v>
      </c>
      <c r="C5408" s="23">
        <v>675</v>
      </c>
    </row>
    <row r="5409" spans="1:3" ht="13.2" x14ac:dyDescent="0.25">
      <c r="A5409" s="45" t="s">
        <v>5474</v>
      </c>
      <c r="B5409" s="45" t="s">
        <v>3</v>
      </c>
      <c r="C5409" s="23">
        <v>925</v>
      </c>
    </row>
    <row r="5410" spans="1:3" ht="13.2" x14ac:dyDescent="0.25">
      <c r="A5410" s="45" t="s">
        <v>5475</v>
      </c>
      <c r="B5410" s="45" t="s">
        <v>3</v>
      </c>
      <c r="C5410" s="23">
        <v>550</v>
      </c>
    </row>
    <row r="5411" spans="1:3" ht="13.2" x14ac:dyDescent="0.25">
      <c r="A5411" s="45" t="s">
        <v>5476</v>
      </c>
      <c r="B5411" s="45" t="s">
        <v>3</v>
      </c>
      <c r="C5411" s="23">
        <v>475</v>
      </c>
    </row>
    <row r="5412" spans="1:3" ht="13.2" x14ac:dyDescent="0.25">
      <c r="A5412" s="45" t="s">
        <v>5477</v>
      </c>
      <c r="B5412" s="45" t="s">
        <v>3</v>
      </c>
      <c r="C5412" s="23">
        <v>700</v>
      </c>
    </row>
    <row r="5413" spans="1:3" ht="13.2" x14ac:dyDescent="0.25">
      <c r="A5413" s="45" t="s">
        <v>5478</v>
      </c>
      <c r="B5413" s="45" t="s">
        <v>3</v>
      </c>
      <c r="C5413" s="23">
        <v>1100</v>
      </c>
    </row>
    <row r="5414" spans="1:3" ht="13.2" x14ac:dyDescent="0.25">
      <c r="A5414" s="45" t="s">
        <v>5479</v>
      </c>
      <c r="B5414" s="45" t="s">
        <v>3</v>
      </c>
      <c r="C5414" s="23">
        <v>500</v>
      </c>
    </row>
    <row r="5415" spans="1:3" ht="13.2" x14ac:dyDescent="0.25">
      <c r="A5415" s="45" t="s">
        <v>5480</v>
      </c>
      <c r="B5415" s="45" t="s">
        <v>3</v>
      </c>
      <c r="C5415" s="23">
        <v>950</v>
      </c>
    </row>
    <row r="5416" spans="1:3" ht="13.2" x14ac:dyDescent="0.25">
      <c r="A5416" s="45" t="s">
        <v>5481</v>
      </c>
      <c r="B5416" s="45" t="s">
        <v>3</v>
      </c>
      <c r="C5416" s="23">
        <v>525</v>
      </c>
    </row>
    <row r="5417" spans="1:3" ht="13.2" x14ac:dyDescent="0.25">
      <c r="A5417" s="45" t="s">
        <v>5482</v>
      </c>
      <c r="B5417" s="45" t="s">
        <v>3</v>
      </c>
      <c r="C5417" s="23">
        <v>325</v>
      </c>
    </row>
    <row r="5418" spans="1:3" ht="13.2" x14ac:dyDescent="0.25">
      <c r="A5418" s="45" t="s">
        <v>5483</v>
      </c>
      <c r="B5418" s="45" t="s">
        <v>3</v>
      </c>
      <c r="C5418" s="23">
        <v>650</v>
      </c>
    </row>
    <row r="5419" spans="1:3" ht="13.2" x14ac:dyDescent="0.25">
      <c r="A5419" s="45" t="s">
        <v>5484</v>
      </c>
      <c r="B5419" s="45" t="s">
        <v>3</v>
      </c>
      <c r="C5419" s="23">
        <v>550</v>
      </c>
    </row>
    <row r="5420" spans="1:3" ht="13.2" x14ac:dyDescent="0.25">
      <c r="A5420" s="45" t="s">
        <v>5485</v>
      </c>
      <c r="B5420" s="45" t="s">
        <v>3</v>
      </c>
      <c r="C5420" s="23">
        <v>500</v>
      </c>
    </row>
    <row r="5421" spans="1:3" ht="13.2" x14ac:dyDescent="0.25">
      <c r="A5421" s="45" t="s">
        <v>5486</v>
      </c>
      <c r="B5421" s="45" t="s">
        <v>3</v>
      </c>
      <c r="C5421" s="23">
        <v>1100</v>
      </c>
    </row>
    <row r="5422" spans="1:3" ht="13.2" x14ac:dyDescent="0.25">
      <c r="A5422" s="45" t="s">
        <v>5487</v>
      </c>
      <c r="B5422" s="45" t="s">
        <v>3</v>
      </c>
      <c r="C5422" s="23">
        <v>925</v>
      </c>
    </row>
    <row r="5423" spans="1:3" ht="13.2" x14ac:dyDescent="0.25">
      <c r="A5423" s="45" t="s">
        <v>5488</v>
      </c>
      <c r="B5423" s="45" t="s">
        <v>3</v>
      </c>
      <c r="C5423" s="23">
        <v>250</v>
      </c>
    </row>
    <row r="5424" spans="1:3" ht="13.2" x14ac:dyDescent="0.25">
      <c r="A5424" s="45" t="s">
        <v>5489</v>
      </c>
      <c r="B5424" s="45" t="s">
        <v>3</v>
      </c>
      <c r="C5424" s="23">
        <v>575</v>
      </c>
    </row>
    <row r="5425" spans="1:3" ht="13.2" x14ac:dyDescent="0.25">
      <c r="A5425" s="45" t="s">
        <v>5490</v>
      </c>
      <c r="B5425" s="45" t="s">
        <v>3</v>
      </c>
      <c r="C5425" s="23">
        <v>500</v>
      </c>
    </row>
    <row r="5426" spans="1:3" ht="13.2" x14ac:dyDescent="0.25">
      <c r="A5426" s="45" t="s">
        <v>5491</v>
      </c>
      <c r="B5426" s="45" t="s">
        <v>3</v>
      </c>
      <c r="C5426" s="23">
        <v>675</v>
      </c>
    </row>
    <row r="5427" spans="1:3" ht="13.2" x14ac:dyDescent="0.25">
      <c r="A5427" s="45" t="s">
        <v>5492</v>
      </c>
      <c r="B5427" s="45" t="s">
        <v>3</v>
      </c>
      <c r="C5427" s="23">
        <v>450</v>
      </c>
    </row>
    <row r="5428" spans="1:3" ht="13.2" x14ac:dyDescent="0.25">
      <c r="A5428" s="45" t="s">
        <v>5493</v>
      </c>
      <c r="B5428" s="45" t="s">
        <v>3</v>
      </c>
      <c r="C5428" s="23">
        <v>375</v>
      </c>
    </row>
    <row r="5429" spans="1:3" ht="13.2" x14ac:dyDescent="0.25">
      <c r="A5429" s="45" t="s">
        <v>5494</v>
      </c>
      <c r="B5429" s="45" t="s">
        <v>3</v>
      </c>
      <c r="C5429" s="23">
        <v>975</v>
      </c>
    </row>
    <row r="5430" spans="1:3" ht="13.2" x14ac:dyDescent="0.25">
      <c r="A5430" s="45" t="s">
        <v>5495</v>
      </c>
      <c r="B5430" s="45" t="s">
        <v>3</v>
      </c>
      <c r="C5430" s="23">
        <v>1075</v>
      </c>
    </row>
    <row r="5431" spans="1:3" ht="13.2" x14ac:dyDescent="0.25">
      <c r="A5431" s="45" t="s">
        <v>5496</v>
      </c>
      <c r="B5431" s="45" t="s">
        <v>3</v>
      </c>
      <c r="C5431" s="23">
        <v>725</v>
      </c>
    </row>
    <row r="5432" spans="1:3" ht="13.2" x14ac:dyDescent="0.25">
      <c r="A5432" s="45" t="s">
        <v>5497</v>
      </c>
      <c r="B5432" s="45" t="s">
        <v>3</v>
      </c>
      <c r="C5432" s="23">
        <v>350</v>
      </c>
    </row>
    <row r="5433" spans="1:3" ht="13.2" x14ac:dyDescent="0.25">
      <c r="A5433" s="45" t="s">
        <v>5498</v>
      </c>
      <c r="B5433" s="45" t="s">
        <v>3</v>
      </c>
      <c r="C5433" s="23">
        <v>500</v>
      </c>
    </row>
    <row r="5434" spans="1:3" ht="13.2" x14ac:dyDescent="0.25">
      <c r="A5434" s="45" t="s">
        <v>5499</v>
      </c>
      <c r="B5434" s="45" t="s">
        <v>3</v>
      </c>
      <c r="C5434" s="23">
        <v>400</v>
      </c>
    </row>
    <row r="5435" spans="1:3" ht="13.2" x14ac:dyDescent="0.25">
      <c r="A5435" s="45" t="s">
        <v>5500</v>
      </c>
      <c r="B5435" s="45" t="s">
        <v>3</v>
      </c>
      <c r="C5435" s="23">
        <v>750</v>
      </c>
    </row>
    <row r="5436" spans="1:3" ht="13.2" x14ac:dyDescent="0.25">
      <c r="A5436" s="45" t="s">
        <v>5501</v>
      </c>
      <c r="B5436" s="45" t="s">
        <v>3</v>
      </c>
      <c r="C5436" s="23">
        <v>625</v>
      </c>
    </row>
    <row r="5437" spans="1:3" ht="13.2" x14ac:dyDescent="0.25">
      <c r="A5437" s="45" t="s">
        <v>5502</v>
      </c>
      <c r="B5437" s="45" t="s">
        <v>3</v>
      </c>
      <c r="C5437" s="23">
        <v>250</v>
      </c>
    </row>
    <row r="5438" spans="1:3" ht="13.2" x14ac:dyDescent="0.25">
      <c r="A5438" s="45" t="s">
        <v>5503</v>
      </c>
      <c r="B5438" s="45" t="s">
        <v>3</v>
      </c>
      <c r="C5438" s="23">
        <v>700</v>
      </c>
    </row>
    <row r="5439" spans="1:3" ht="13.2" x14ac:dyDescent="0.25">
      <c r="A5439" s="45" t="s">
        <v>5504</v>
      </c>
      <c r="B5439" s="45" t="s">
        <v>3</v>
      </c>
      <c r="C5439" s="23">
        <v>500</v>
      </c>
    </row>
    <row r="5440" spans="1:3" ht="13.2" x14ac:dyDescent="0.25">
      <c r="A5440" s="45" t="s">
        <v>5505</v>
      </c>
      <c r="B5440" s="45" t="s">
        <v>3</v>
      </c>
      <c r="C5440" s="23">
        <v>525</v>
      </c>
    </row>
    <row r="5441" spans="1:3" ht="13.2" x14ac:dyDescent="0.25">
      <c r="A5441" s="45" t="s">
        <v>5506</v>
      </c>
      <c r="B5441" s="45" t="s">
        <v>3</v>
      </c>
      <c r="C5441" s="23">
        <v>600</v>
      </c>
    </row>
    <row r="5442" spans="1:3" ht="13.2" x14ac:dyDescent="0.25">
      <c r="A5442" s="45" t="s">
        <v>5507</v>
      </c>
      <c r="B5442" s="45" t="s">
        <v>3</v>
      </c>
      <c r="C5442" s="23">
        <v>900</v>
      </c>
    </row>
    <row r="5443" spans="1:3" ht="13.2" x14ac:dyDescent="0.25">
      <c r="A5443" s="45" t="s">
        <v>5508</v>
      </c>
      <c r="B5443" s="45" t="s">
        <v>3</v>
      </c>
      <c r="C5443" s="23">
        <v>900</v>
      </c>
    </row>
    <row r="5444" spans="1:3" ht="13.2" x14ac:dyDescent="0.25">
      <c r="A5444" s="45" t="s">
        <v>5509</v>
      </c>
      <c r="B5444" s="45" t="s">
        <v>3</v>
      </c>
      <c r="C5444" s="23">
        <v>475</v>
      </c>
    </row>
    <row r="5445" spans="1:3" ht="13.2" x14ac:dyDescent="0.25">
      <c r="A5445" s="45" t="s">
        <v>5510</v>
      </c>
      <c r="B5445" s="45" t="s">
        <v>3</v>
      </c>
      <c r="C5445" s="23">
        <v>475</v>
      </c>
    </row>
    <row r="5446" spans="1:3" ht="13.2" x14ac:dyDescent="0.25">
      <c r="A5446" s="45" t="s">
        <v>5511</v>
      </c>
      <c r="B5446" s="45" t="s">
        <v>3</v>
      </c>
      <c r="C5446" s="23">
        <v>450</v>
      </c>
    </row>
    <row r="5447" spans="1:3" ht="13.2" x14ac:dyDescent="0.25">
      <c r="A5447" s="45" t="s">
        <v>5512</v>
      </c>
      <c r="B5447" s="45" t="s">
        <v>3</v>
      </c>
      <c r="C5447" s="23">
        <v>375</v>
      </c>
    </row>
    <row r="5448" spans="1:3" ht="13.2" x14ac:dyDescent="0.25">
      <c r="A5448" s="45" t="s">
        <v>5513</v>
      </c>
      <c r="B5448" s="45" t="s">
        <v>3</v>
      </c>
      <c r="C5448" s="23">
        <v>150</v>
      </c>
    </row>
    <row r="5449" spans="1:3" ht="13.2" x14ac:dyDescent="0.25">
      <c r="A5449" s="45" t="s">
        <v>5514</v>
      </c>
      <c r="B5449" s="45" t="s">
        <v>3</v>
      </c>
      <c r="C5449" s="23">
        <v>250</v>
      </c>
    </row>
    <row r="5450" spans="1:3" ht="13.2" x14ac:dyDescent="0.25">
      <c r="A5450" s="45" t="s">
        <v>5515</v>
      </c>
      <c r="B5450" s="45" t="s">
        <v>3</v>
      </c>
      <c r="C5450" s="23">
        <v>300</v>
      </c>
    </row>
    <row r="5451" spans="1:3" ht="13.2" x14ac:dyDescent="0.25">
      <c r="A5451" s="45" t="s">
        <v>5516</v>
      </c>
      <c r="B5451" s="45" t="s">
        <v>3</v>
      </c>
      <c r="C5451" s="23">
        <v>150</v>
      </c>
    </row>
    <row r="5452" spans="1:3" ht="13.2" x14ac:dyDescent="0.25">
      <c r="A5452" s="45" t="s">
        <v>5517</v>
      </c>
      <c r="B5452" s="45" t="s">
        <v>3</v>
      </c>
      <c r="C5452" s="23">
        <v>300</v>
      </c>
    </row>
    <row r="5453" spans="1:3" ht="13.2" x14ac:dyDescent="0.25">
      <c r="A5453" s="45" t="s">
        <v>5518</v>
      </c>
      <c r="B5453" s="45" t="s">
        <v>3</v>
      </c>
      <c r="C5453" s="23">
        <v>325</v>
      </c>
    </row>
    <row r="5454" spans="1:3" ht="13.2" x14ac:dyDescent="0.25">
      <c r="A5454" s="45" t="s">
        <v>5519</v>
      </c>
      <c r="B5454" s="45" t="s">
        <v>3</v>
      </c>
      <c r="C5454" s="23">
        <v>475</v>
      </c>
    </row>
    <row r="5455" spans="1:3" ht="13.2" x14ac:dyDescent="0.25">
      <c r="A5455" s="45" t="s">
        <v>5520</v>
      </c>
      <c r="B5455" s="45" t="s">
        <v>3</v>
      </c>
      <c r="C5455" s="23">
        <v>150</v>
      </c>
    </row>
    <row r="5456" spans="1:3" ht="13.2" x14ac:dyDescent="0.25">
      <c r="A5456" s="45" t="s">
        <v>5521</v>
      </c>
      <c r="B5456" s="45" t="s">
        <v>3</v>
      </c>
      <c r="C5456" s="23">
        <v>275</v>
      </c>
    </row>
    <row r="5457" spans="1:3" ht="13.2" x14ac:dyDescent="0.25">
      <c r="A5457" s="45" t="s">
        <v>5522</v>
      </c>
      <c r="B5457" s="45" t="s">
        <v>3</v>
      </c>
      <c r="C5457" s="23">
        <v>275</v>
      </c>
    </row>
    <row r="5458" spans="1:3" ht="13.2" x14ac:dyDescent="0.25">
      <c r="A5458" s="45" t="s">
        <v>5523</v>
      </c>
      <c r="B5458" s="45" t="s">
        <v>3</v>
      </c>
      <c r="C5458" s="23">
        <v>375</v>
      </c>
    </row>
    <row r="5459" spans="1:3" ht="13.2" x14ac:dyDescent="0.25">
      <c r="A5459" s="45" t="s">
        <v>5524</v>
      </c>
      <c r="B5459" s="45" t="s">
        <v>3</v>
      </c>
      <c r="C5459" s="23">
        <v>525</v>
      </c>
    </row>
    <row r="5460" spans="1:3" ht="13.2" x14ac:dyDescent="0.25">
      <c r="A5460" s="45" t="s">
        <v>5525</v>
      </c>
      <c r="B5460" s="45" t="s">
        <v>3</v>
      </c>
      <c r="C5460" s="23">
        <v>475</v>
      </c>
    </row>
    <row r="5461" spans="1:3" ht="13.2" x14ac:dyDescent="0.25">
      <c r="A5461" s="45" t="s">
        <v>5526</v>
      </c>
      <c r="B5461" s="45" t="s">
        <v>3</v>
      </c>
      <c r="C5461" s="23">
        <v>150</v>
      </c>
    </row>
    <row r="5462" spans="1:3" ht="13.2" x14ac:dyDescent="0.25">
      <c r="A5462" s="45" t="s">
        <v>5527</v>
      </c>
      <c r="B5462" s="45" t="s">
        <v>3</v>
      </c>
      <c r="C5462" s="23">
        <v>200</v>
      </c>
    </row>
    <row r="5463" spans="1:3" ht="13.2" x14ac:dyDescent="0.25">
      <c r="A5463" s="45" t="s">
        <v>5528</v>
      </c>
      <c r="B5463" s="45" t="s">
        <v>3</v>
      </c>
      <c r="C5463" s="23">
        <v>150</v>
      </c>
    </row>
    <row r="5464" spans="1:3" ht="13.2" x14ac:dyDescent="0.25">
      <c r="A5464" s="45" t="s">
        <v>5529</v>
      </c>
      <c r="B5464" s="45" t="s">
        <v>3</v>
      </c>
      <c r="C5464" s="23">
        <v>275</v>
      </c>
    </row>
    <row r="5465" spans="1:3" ht="13.2" x14ac:dyDescent="0.25">
      <c r="A5465" s="45" t="s">
        <v>5530</v>
      </c>
      <c r="B5465" s="45" t="s">
        <v>3</v>
      </c>
      <c r="C5465" s="23">
        <v>350</v>
      </c>
    </row>
    <row r="5466" spans="1:3" ht="13.2" x14ac:dyDescent="0.25">
      <c r="A5466" s="45" t="s">
        <v>5531</v>
      </c>
      <c r="B5466" s="45" t="s">
        <v>3</v>
      </c>
      <c r="C5466" s="23">
        <v>300</v>
      </c>
    </row>
    <row r="5467" spans="1:3" ht="13.2" x14ac:dyDescent="0.25">
      <c r="A5467" s="45" t="s">
        <v>5532</v>
      </c>
      <c r="B5467" s="45" t="s">
        <v>3</v>
      </c>
      <c r="C5467" s="23">
        <v>200</v>
      </c>
    </row>
    <row r="5468" spans="1:3" ht="13.2" x14ac:dyDescent="0.25">
      <c r="A5468" s="45" t="s">
        <v>5533</v>
      </c>
      <c r="B5468" s="45" t="s">
        <v>3</v>
      </c>
      <c r="C5468" s="23">
        <v>450</v>
      </c>
    </row>
    <row r="5469" spans="1:3" ht="13.2" x14ac:dyDescent="0.25">
      <c r="A5469" s="45" t="s">
        <v>5534</v>
      </c>
      <c r="B5469" s="45" t="s">
        <v>3</v>
      </c>
      <c r="C5469" s="23">
        <v>450</v>
      </c>
    </row>
    <row r="5470" spans="1:3" ht="13.2" x14ac:dyDescent="0.25">
      <c r="A5470" s="45" t="s">
        <v>5535</v>
      </c>
      <c r="B5470" s="45" t="s">
        <v>3</v>
      </c>
      <c r="C5470" s="23">
        <v>225</v>
      </c>
    </row>
    <row r="5471" spans="1:3" ht="13.2" x14ac:dyDescent="0.25">
      <c r="A5471" s="45" t="s">
        <v>5536</v>
      </c>
      <c r="B5471" s="45" t="s">
        <v>3</v>
      </c>
      <c r="C5471" s="23">
        <v>225</v>
      </c>
    </row>
    <row r="5472" spans="1:3" ht="13.2" x14ac:dyDescent="0.25">
      <c r="A5472" s="45" t="s">
        <v>5537</v>
      </c>
      <c r="B5472" s="45" t="s">
        <v>3</v>
      </c>
      <c r="C5472" s="23">
        <v>500</v>
      </c>
    </row>
    <row r="5473" spans="1:3" ht="13.2" x14ac:dyDescent="0.25">
      <c r="A5473" s="45" t="s">
        <v>5538</v>
      </c>
      <c r="B5473" s="45" t="s">
        <v>3</v>
      </c>
      <c r="C5473" s="23">
        <v>225</v>
      </c>
    </row>
    <row r="5474" spans="1:3" ht="13.2" x14ac:dyDescent="0.25">
      <c r="A5474" s="45" t="s">
        <v>5539</v>
      </c>
      <c r="B5474" s="45" t="s">
        <v>3</v>
      </c>
      <c r="C5474" s="23">
        <v>450</v>
      </c>
    </row>
    <row r="5475" spans="1:3" ht="13.2" x14ac:dyDescent="0.25">
      <c r="A5475" s="45" t="s">
        <v>5540</v>
      </c>
      <c r="B5475" s="45" t="s">
        <v>3</v>
      </c>
      <c r="C5475" s="23">
        <v>150</v>
      </c>
    </row>
    <row r="5476" spans="1:3" ht="13.2" x14ac:dyDescent="0.25">
      <c r="A5476" s="45" t="s">
        <v>5541</v>
      </c>
      <c r="B5476" s="45" t="s">
        <v>3</v>
      </c>
      <c r="C5476" s="23">
        <v>150</v>
      </c>
    </row>
    <row r="5477" spans="1:3" ht="13.2" x14ac:dyDescent="0.25">
      <c r="A5477" s="45" t="s">
        <v>5542</v>
      </c>
      <c r="B5477" s="45" t="s">
        <v>3</v>
      </c>
      <c r="C5477" s="23">
        <v>150</v>
      </c>
    </row>
    <row r="5478" spans="1:3" ht="13.2" x14ac:dyDescent="0.25">
      <c r="A5478" s="45" t="s">
        <v>5543</v>
      </c>
      <c r="B5478" s="45" t="s">
        <v>3</v>
      </c>
      <c r="C5478" s="23">
        <v>475</v>
      </c>
    </row>
    <row r="5479" spans="1:3" ht="13.2" x14ac:dyDescent="0.25">
      <c r="A5479" s="45" t="s">
        <v>5544</v>
      </c>
      <c r="B5479" s="45" t="s">
        <v>3</v>
      </c>
      <c r="C5479" s="23">
        <v>450</v>
      </c>
    </row>
    <row r="5480" spans="1:3" ht="13.2" x14ac:dyDescent="0.25">
      <c r="A5480" s="45" t="s">
        <v>5545</v>
      </c>
      <c r="B5480" s="45" t="s">
        <v>3</v>
      </c>
      <c r="C5480" s="23">
        <v>250</v>
      </c>
    </row>
    <row r="5481" spans="1:3" ht="13.2" x14ac:dyDescent="0.25">
      <c r="A5481" s="45" t="s">
        <v>5546</v>
      </c>
      <c r="B5481" s="45" t="s">
        <v>3</v>
      </c>
      <c r="C5481" s="23">
        <v>225</v>
      </c>
    </row>
    <row r="5482" spans="1:3" ht="13.2" x14ac:dyDescent="0.25">
      <c r="A5482" s="45" t="s">
        <v>5547</v>
      </c>
      <c r="B5482" s="45" t="s">
        <v>3</v>
      </c>
      <c r="C5482" s="23">
        <v>325</v>
      </c>
    </row>
    <row r="5483" spans="1:3" ht="13.2" x14ac:dyDescent="0.25">
      <c r="A5483" s="45" t="s">
        <v>5548</v>
      </c>
      <c r="B5483" s="45" t="s">
        <v>3</v>
      </c>
      <c r="C5483" s="23">
        <v>450</v>
      </c>
    </row>
    <row r="5484" spans="1:3" ht="13.2" x14ac:dyDescent="0.25">
      <c r="A5484" s="45" t="s">
        <v>5549</v>
      </c>
      <c r="B5484" s="45" t="s">
        <v>3</v>
      </c>
      <c r="C5484" s="23">
        <v>300</v>
      </c>
    </row>
    <row r="5485" spans="1:3" ht="13.2" x14ac:dyDescent="0.25">
      <c r="A5485" s="45" t="s">
        <v>5550</v>
      </c>
      <c r="B5485" s="45" t="s">
        <v>3</v>
      </c>
      <c r="C5485" s="23">
        <v>325</v>
      </c>
    </row>
    <row r="5486" spans="1:3" ht="13.2" x14ac:dyDescent="0.25">
      <c r="A5486" s="45" t="s">
        <v>5551</v>
      </c>
      <c r="B5486" s="45" t="s">
        <v>3</v>
      </c>
      <c r="C5486" s="23">
        <v>350</v>
      </c>
    </row>
    <row r="5487" spans="1:3" ht="13.2" x14ac:dyDescent="0.25">
      <c r="A5487" s="45" t="s">
        <v>5552</v>
      </c>
      <c r="B5487" s="45" t="s">
        <v>3</v>
      </c>
      <c r="C5487" s="23">
        <v>350</v>
      </c>
    </row>
    <row r="5488" spans="1:3" ht="13.2" x14ac:dyDescent="0.25">
      <c r="A5488" s="45" t="s">
        <v>5553</v>
      </c>
      <c r="B5488" s="45" t="s">
        <v>3</v>
      </c>
      <c r="C5488" s="23">
        <v>700</v>
      </c>
    </row>
    <row r="5489" spans="1:3" ht="13.2" x14ac:dyDescent="0.25">
      <c r="A5489" s="45" t="s">
        <v>5554</v>
      </c>
      <c r="B5489" s="45" t="s">
        <v>3</v>
      </c>
      <c r="C5489" s="23">
        <v>1375</v>
      </c>
    </row>
    <row r="5490" spans="1:3" ht="13.2" x14ac:dyDescent="0.25">
      <c r="A5490" s="45" t="s">
        <v>5555</v>
      </c>
      <c r="B5490" s="45" t="s">
        <v>3</v>
      </c>
      <c r="C5490" s="23">
        <v>350</v>
      </c>
    </row>
    <row r="5491" spans="1:3" ht="13.2" x14ac:dyDescent="0.25">
      <c r="A5491" s="45" t="s">
        <v>5556</v>
      </c>
      <c r="B5491" s="45" t="s">
        <v>3</v>
      </c>
      <c r="C5491" s="23">
        <v>475</v>
      </c>
    </row>
    <row r="5492" spans="1:3" ht="13.2" x14ac:dyDescent="0.25">
      <c r="A5492" s="45" t="s">
        <v>5557</v>
      </c>
      <c r="B5492" s="45" t="s">
        <v>3</v>
      </c>
      <c r="C5492" s="23">
        <v>700</v>
      </c>
    </row>
    <row r="5493" spans="1:3" ht="13.2" x14ac:dyDescent="0.25">
      <c r="A5493" s="45" t="s">
        <v>5558</v>
      </c>
      <c r="B5493" s="45" t="s">
        <v>3</v>
      </c>
      <c r="C5493" s="23">
        <v>175</v>
      </c>
    </row>
    <row r="5494" spans="1:3" ht="13.2" x14ac:dyDescent="0.25">
      <c r="A5494" s="45" t="s">
        <v>5559</v>
      </c>
      <c r="B5494" s="45" t="s">
        <v>3</v>
      </c>
      <c r="C5494" s="23">
        <v>225</v>
      </c>
    </row>
    <row r="5495" spans="1:3" ht="13.2" x14ac:dyDescent="0.25">
      <c r="A5495" s="45" t="s">
        <v>5560</v>
      </c>
      <c r="B5495" s="45" t="s">
        <v>3</v>
      </c>
      <c r="C5495" s="23">
        <v>250</v>
      </c>
    </row>
    <row r="5496" spans="1:3" ht="13.2" x14ac:dyDescent="0.25">
      <c r="A5496" s="45" t="s">
        <v>5561</v>
      </c>
      <c r="B5496" s="45" t="s">
        <v>3</v>
      </c>
      <c r="C5496" s="23">
        <v>250</v>
      </c>
    </row>
    <row r="5497" spans="1:3" ht="13.2" x14ac:dyDescent="0.25">
      <c r="A5497" s="45" t="s">
        <v>5562</v>
      </c>
      <c r="B5497" s="45" t="s">
        <v>3</v>
      </c>
      <c r="C5497" s="23">
        <v>250</v>
      </c>
    </row>
    <row r="5498" spans="1:3" ht="13.2" x14ac:dyDescent="0.25">
      <c r="A5498" s="45" t="s">
        <v>5563</v>
      </c>
      <c r="B5498" s="45" t="s">
        <v>3</v>
      </c>
      <c r="C5498" s="23">
        <v>250</v>
      </c>
    </row>
    <row r="5499" spans="1:3" ht="13.2" x14ac:dyDescent="0.25">
      <c r="A5499" s="45" t="s">
        <v>5564</v>
      </c>
      <c r="B5499" s="45" t="s">
        <v>3</v>
      </c>
      <c r="C5499" s="23">
        <v>800</v>
      </c>
    </row>
    <row r="5500" spans="1:3" ht="13.2" x14ac:dyDescent="0.25">
      <c r="A5500" s="45" t="s">
        <v>5565</v>
      </c>
      <c r="B5500" s="45" t="s">
        <v>3</v>
      </c>
      <c r="C5500" s="23">
        <v>150</v>
      </c>
    </row>
    <row r="5501" spans="1:3" ht="13.2" x14ac:dyDescent="0.25">
      <c r="A5501" s="45" t="s">
        <v>5566</v>
      </c>
      <c r="B5501" s="45" t="s">
        <v>3</v>
      </c>
      <c r="C5501" s="23">
        <v>150</v>
      </c>
    </row>
    <row r="5502" spans="1:3" ht="13.2" x14ac:dyDescent="0.25">
      <c r="A5502" s="45" t="s">
        <v>5567</v>
      </c>
      <c r="B5502" s="45" t="s">
        <v>3</v>
      </c>
      <c r="C5502" s="23">
        <v>150</v>
      </c>
    </row>
    <row r="5503" spans="1:3" ht="13.2" x14ac:dyDescent="0.25">
      <c r="A5503" s="45" t="s">
        <v>5568</v>
      </c>
      <c r="B5503" s="45" t="s">
        <v>3</v>
      </c>
      <c r="C5503" s="23">
        <v>625</v>
      </c>
    </row>
    <row r="5504" spans="1:3" ht="13.2" x14ac:dyDescent="0.25">
      <c r="A5504" s="45" t="s">
        <v>5569</v>
      </c>
      <c r="B5504" s="45" t="s">
        <v>3</v>
      </c>
      <c r="C5504" s="23">
        <v>725</v>
      </c>
    </row>
    <row r="5505" spans="1:3" ht="13.2" x14ac:dyDescent="0.25">
      <c r="A5505" s="45" t="s">
        <v>5570</v>
      </c>
      <c r="B5505" s="45" t="s">
        <v>3</v>
      </c>
      <c r="C5505" s="23">
        <v>150</v>
      </c>
    </row>
    <row r="5506" spans="1:3" ht="13.2" x14ac:dyDescent="0.25">
      <c r="A5506" s="45" t="s">
        <v>5571</v>
      </c>
      <c r="B5506" s="45" t="s">
        <v>3</v>
      </c>
      <c r="C5506" s="23">
        <v>275</v>
      </c>
    </row>
    <row r="5507" spans="1:3" ht="13.2" x14ac:dyDescent="0.25">
      <c r="A5507" s="45" t="s">
        <v>5572</v>
      </c>
      <c r="B5507" s="45" t="s">
        <v>3</v>
      </c>
      <c r="C5507" s="23">
        <v>450</v>
      </c>
    </row>
    <row r="5508" spans="1:3" ht="13.2" x14ac:dyDescent="0.25">
      <c r="A5508" s="45" t="s">
        <v>5573</v>
      </c>
      <c r="B5508" s="45" t="s">
        <v>3</v>
      </c>
      <c r="C5508" s="23">
        <v>725</v>
      </c>
    </row>
    <row r="5509" spans="1:3" ht="13.2" x14ac:dyDescent="0.25">
      <c r="A5509" s="45" t="s">
        <v>5574</v>
      </c>
      <c r="B5509" s="45" t="s">
        <v>3</v>
      </c>
      <c r="C5509" s="23">
        <v>775</v>
      </c>
    </row>
    <row r="5510" spans="1:3" ht="13.2" x14ac:dyDescent="0.25">
      <c r="A5510" s="45" t="s">
        <v>5575</v>
      </c>
      <c r="B5510" s="45" t="s">
        <v>3</v>
      </c>
      <c r="C5510" s="23">
        <v>775</v>
      </c>
    </row>
    <row r="5511" spans="1:3" ht="13.2" x14ac:dyDescent="0.25">
      <c r="A5511" s="45" t="s">
        <v>5576</v>
      </c>
      <c r="B5511" s="45" t="s">
        <v>3</v>
      </c>
      <c r="C5511" s="23">
        <v>625</v>
      </c>
    </row>
    <row r="5512" spans="1:3" ht="13.2" x14ac:dyDescent="0.25">
      <c r="A5512" s="45" t="s">
        <v>5577</v>
      </c>
      <c r="B5512" s="45" t="s">
        <v>3</v>
      </c>
      <c r="C5512" s="23">
        <v>550</v>
      </c>
    </row>
    <row r="5513" spans="1:3" ht="13.2" x14ac:dyDescent="0.25">
      <c r="A5513" s="45" t="s">
        <v>5578</v>
      </c>
      <c r="B5513" s="45" t="s">
        <v>3</v>
      </c>
      <c r="C5513" s="23">
        <v>150</v>
      </c>
    </row>
    <row r="5514" spans="1:3" ht="13.2" x14ac:dyDescent="0.25">
      <c r="A5514" s="45" t="s">
        <v>5579</v>
      </c>
      <c r="B5514" s="45" t="s">
        <v>3</v>
      </c>
      <c r="C5514" s="23">
        <v>150</v>
      </c>
    </row>
    <row r="5515" spans="1:3" ht="13.2" x14ac:dyDescent="0.25">
      <c r="A5515" s="45" t="s">
        <v>5580</v>
      </c>
      <c r="B5515" s="45" t="s">
        <v>3</v>
      </c>
      <c r="C5515" s="23">
        <v>225</v>
      </c>
    </row>
    <row r="5516" spans="1:3" ht="13.2" x14ac:dyDescent="0.25">
      <c r="A5516" s="45" t="s">
        <v>5581</v>
      </c>
      <c r="B5516" s="45" t="s">
        <v>3</v>
      </c>
      <c r="C5516" s="23">
        <v>575</v>
      </c>
    </row>
    <row r="5517" spans="1:3" ht="13.2" x14ac:dyDescent="0.25">
      <c r="A5517" s="45" t="s">
        <v>5582</v>
      </c>
      <c r="B5517" s="45" t="s">
        <v>3</v>
      </c>
      <c r="C5517" s="23">
        <v>150</v>
      </c>
    </row>
    <row r="5518" spans="1:3" ht="13.2" x14ac:dyDescent="0.25">
      <c r="A5518" s="45" t="s">
        <v>5583</v>
      </c>
      <c r="B5518" s="45" t="s">
        <v>3</v>
      </c>
      <c r="C5518" s="23">
        <v>250</v>
      </c>
    </row>
    <row r="5519" spans="1:3" ht="13.2" x14ac:dyDescent="0.25">
      <c r="A5519" s="45" t="s">
        <v>5584</v>
      </c>
      <c r="B5519" s="45" t="s">
        <v>3</v>
      </c>
      <c r="C5519" s="23">
        <v>325</v>
      </c>
    </row>
    <row r="5520" spans="1:3" ht="13.2" x14ac:dyDescent="0.25">
      <c r="A5520" s="45" t="s">
        <v>5585</v>
      </c>
      <c r="B5520" s="45" t="s">
        <v>3</v>
      </c>
      <c r="C5520" s="23">
        <v>150</v>
      </c>
    </row>
    <row r="5521" spans="1:3" ht="13.2" x14ac:dyDescent="0.25">
      <c r="A5521" s="45" t="s">
        <v>5586</v>
      </c>
      <c r="B5521" s="45" t="s">
        <v>3</v>
      </c>
      <c r="C5521" s="23">
        <v>150</v>
      </c>
    </row>
    <row r="5522" spans="1:3" ht="13.2" x14ac:dyDescent="0.25">
      <c r="A5522" s="45" t="s">
        <v>5587</v>
      </c>
      <c r="B5522" s="45" t="s">
        <v>3</v>
      </c>
      <c r="C5522" s="23">
        <v>150</v>
      </c>
    </row>
    <row r="5523" spans="1:3" ht="13.2" x14ac:dyDescent="0.25">
      <c r="A5523" s="45" t="s">
        <v>5588</v>
      </c>
      <c r="B5523" s="45" t="s">
        <v>3</v>
      </c>
      <c r="C5523" s="23">
        <v>600</v>
      </c>
    </row>
    <row r="5524" spans="1:3" ht="13.2" x14ac:dyDescent="0.25">
      <c r="A5524" s="45" t="s">
        <v>5589</v>
      </c>
      <c r="B5524" s="45" t="s">
        <v>3</v>
      </c>
      <c r="C5524" s="23">
        <v>150</v>
      </c>
    </row>
    <row r="5525" spans="1:3" ht="13.2" x14ac:dyDescent="0.25">
      <c r="A5525" s="45" t="s">
        <v>5590</v>
      </c>
      <c r="B5525" s="45" t="s">
        <v>3</v>
      </c>
      <c r="C5525" s="23">
        <v>425</v>
      </c>
    </row>
    <row r="5526" spans="1:3" ht="13.2" x14ac:dyDescent="0.25">
      <c r="A5526" s="45" t="s">
        <v>5591</v>
      </c>
      <c r="B5526" s="45" t="s">
        <v>3</v>
      </c>
      <c r="C5526" s="23">
        <v>525</v>
      </c>
    </row>
    <row r="5527" spans="1:3" ht="13.2" x14ac:dyDescent="0.25">
      <c r="A5527" s="45" t="s">
        <v>5592</v>
      </c>
      <c r="B5527" s="45" t="s">
        <v>3</v>
      </c>
      <c r="C5527" s="23">
        <v>150</v>
      </c>
    </row>
    <row r="5528" spans="1:3" ht="13.2" x14ac:dyDescent="0.25">
      <c r="A5528" s="45" t="s">
        <v>5593</v>
      </c>
      <c r="B5528" s="45" t="s">
        <v>3</v>
      </c>
      <c r="C5528" s="23">
        <v>550</v>
      </c>
    </row>
    <row r="5529" spans="1:3" ht="13.2" x14ac:dyDescent="0.25">
      <c r="A5529" s="45" t="s">
        <v>5594</v>
      </c>
      <c r="B5529" s="45" t="s">
        <v>3</v>
      </c>
      <c r="C5529" s="23">
        <v>550</v>
      </c>
    </row>
    <row r="5530" spans="1:3" ht="13.2" x14ac:dyDescent="0.25">
      <c r="A5530" s="45" t="s">
        <v>5595</v>
      </c>
      <c r="B5530" s="45" t="s">
        <v>3</v>
      </c>
      <c r="C5530" s="23">
        <v>225</v>
      </c>
    </row>
    <row r="5531" spans="1:3" ht="13.2" x14ac:dyDescent="0.25">
      <c r="A5531" s="45" t="s">
        <v>5596</v>
      </c>
      <c r="B5531" s="45" t="s">
        <v>3</v>
      </c>
      <c r="C5531" s="23">
        <v>800</v>
      </c>
    </row>
    <row r="5532" spans="1:3" ht="13.2" x14ac:dyDescent="0.25">
      <c r="A5532" s="45" t="s">
        <v>5597</v>
      </c>
      <c r="B5532" s="45" t="s">
        <v>3</v>
      </c>
      <c r="C5532" s="23">
        <v>450</v>
      </c>
    </row>
    <row r="5533" spans="1:3" ht="13.2" x14ac:dyDescent="0.25">
      <c r="A5533" s="45" t="s">
        <v>5598</v>
      </c>
      <c r="B5533" s="45" t="s">
        <v>3</v>
      </c>
      <c r="C5533" s="23">
        <v>300</v>
      </c>
    </row>
    <row r="5534" spans="1:3" ht="13.2" x14ac:dyDescent="0.25">
      <c r="A5534" s="45" t="s">
        <v>5599</v>
      </c>
      <c r="B5534" s="45" t="s">
        <v>3</v>
      </c>
      <c r="C5534" s="23">
        <v>650</v>
      </c>
    </row>
    <row r="5535" spans="1:3" ht="13.2" x14ac:dyDescent="0.25">
      <c r="A5535" s="45" t="s">
        <v>5600</v>
      </c>
      <c r="B5535" s="45" t="s">
        <v>3</v>
      </c>
      <c r="C5535" s="23">
        <v>725</v>
      </c>
    </row>
    <row r="5536" spans="1:3" ht="13.2" x14ac:dyDescent="0.25">
      <c r="A5536" s="45" t="s">
        <v>5601</v>
      </c>
      <c r="B5536" s="45" t="s">
        <v>3</v>
      </c>
      <c r="C5536" s="23">
        <v>250</v>
      </c>
    </row>
    <row r="5537" spans="1:3" ht="13.2" x14ac:dyDescent="0.25">
      <c r="A5537" s="45" t="s">
        <v>5602</v>
      </c>
      <c r="B5537" s="45" t="s">
        <v>3</v>
      </c>
      <c r="C5537" s="23">
        <v>475</v>
      </c>
    </row>
    <row r="5538" spans="1:3" ht="13.2" x14ac:dyDescent="0.25">
      <c r="A5538" s="45" t="s">
        <v>5603</v>
      </c>
      <c r="B5538" s="45" t="s">
        <v>3</v>
      </c>
      <c r="C5538" s="23">
        <v>825</v>
      </c>
    </row>
    <row r="5539" spans="1:3" ht="13.2" x14ac:dyDescent="0.25">
      <c r="A5539" s="45" t="s">
        <v>5604</v>
      </c>
      <c r="B5539" s="45" t="s">
        <v>3</v>
      </c>
      <c r="C5539" s="23">
        <v>250</v>
      </c>
    </row>
    <row r="5540" spans="1:3" ht="13.2" x14ac:dyDescent="0.25">
      <c r="A5540" s="45" t="s">
        <v>5605</v>
      </c>
      <c r="B5540" s="45" t="s">
        <v>3</v>
      </c>
      <c r="C5540" s="23">
        <v>650</v>
      </c>
    </row>
    <row r="5541" spans="1:3" ht="13.2" x14ac:dyDescent="0.25">
      <c r="A5541" s="45" t="s">
        <v>5606</v>
      </c>
      <c r="B5541" s="45" t="s">
        <v>3</v>
      </c>
      <c r="C5541" s="23">
        <v>525</v>
      </c>
    </row>
    <row r="5542" spans="1:3" ht="13.2" x14ac:dyDescent="0.25">
      <c r="A5542" s="45" t="s">
        <v>5607</v>
      </c>
      <c r="B5542" s="45" t="s">
        <v>3</v>
      </c>
      <c r="C5542" s="23">
        <v>250</v>
      </c>
    </row>
    <row r="5543" spans="1:3" ht="13.2" x14ac:dyDescent="0.25">
      <c r="A5543" s="45" t="s">
        <v>5608</v>
      </c>
      <c r="B5543" s="45" t="s">
        <v>3</v>
      </c>
      <c r="C5543" s="23">
        <v>525</v>
      </c>
    </row>
    <row r="5544" spans="1:3" ht="13.2" x14ac:dyDescent="0.25">
      <c r="A5544" s="45" t="s">
        <v>5609</v>
      </c>
      <c r="B5544" s="45" t="s">
        <v>3</v>
      </c>
      <c r="C5544" s="23">
        <v>250</v>
      </c>
    </row>
    <row r="5545" spans="1:3" ht="13.2" x14ac:dyDescent="0.25">
      <c r="A5545" s="45" t="s">
        <v>5610</v>
      </c>
      <c r="B5545" s="45" t="s">
        <v>3</v>
      </c>
      <c r="C5545" s="23">
        <v>575</v>
      </c>
    </row>
    <row r="5546" spans="1:3" ht="13.2" x14ac:dyDescent="0.25">
      <c r="A5546" s="45" t="s">
        <v>5611</v>
      </c>
      <c r="B5546" s="45" t="s">
        <v>3</v>
      </c>
      <c r="C5546" s="23">
        <v>350</v>
      </c>
    </row>
    <row r="5547" spans="1:3" ht="13.2" x14ac:dyDescent="0.25">
      <c r="A5547" s="45" t="s">
        <v>5612</v>
      </c>
      <c r="B5547" s="45" t="s">
        <v>3</v>
      </c>
      <c r="C5547" s="23">
        <v>300</v>
      </c>
    </row>
    <row r="5548" spans="1:3" ht="13.2" x14ac:dyDescent="0.25">
      <c r="A5548" s="45" t="s">
        <v>5613</v>
      </c>
      <c r="B5548" s="45" t="s">
        <v>3</v>
      </c>
      <c r="C5548" s="23">
        <v>600</v>
      </c>
    </row>
    <row r="5549" spans="1:3" ht="13.2" x14ac:dyDescent="0.25">
      <c r="A5549" s="45" t="s">
        <v>5614</v>
      </c>
      <c r="B5549" s="45" t="s">
        <v>3</v>
      </c>
      <c r="C5549" s="23">
        <v>450</v>
      </c>
    </row>
    <row r="5550" spans="1:3" ht="13.2" x14ac:dyDescent="0.25">
      <c r="A5550" s="45" t="s">
        <v>5615</v>
      </c>
      <c r="B5550" s="45" t="s">
        <v>3</v>
      </c>
      <c r="C5550" s="23">
        <v>725</v>
      </c>
    </row>
    <row r="5551" spans="1:3" ht="13.2" x14ac:dyDescent="0.25">
      <c r="A5551" s="45" t="s">
        <v>5616</v>
      </c>
      <c r="B5551" s="45" t="s">
        <v>3</v>
      </c>
      <c r="C5551" s="23">
        <v>925</v>
      </c>
    </row>
    <row r="5552" spans="1:3" ht="13.2" x14ac:dyDescent="0.25">
      <c r="A5552" s="45" t="s">
        <v>5617</v>
      </c>
      <c r="B5552" s="45" t="s">
        <v>3</v>
      </c>
      <c r="C5552" s="23">
        <v>1525</v>
      </c>
    </row>
    <row r="5553" spans="1:3" ht="13.2" x14ac:dyDescent="0.25">
      <c r="A5553" s="45" t="s">
        <v>5618</v>
      </c>
      <c r="B5553" s="45" t="s">
        <v>3</v>
      </c>
      <c r="C5553" s="23">
        <v>1450</v>
      </c>
    </row>
    <row r="5554" spans="1:3" ht="13.2" x14ac:dyDescent="0.25">
      <c r="A5554" s="45" t="s">
        <v>5619</v>
      </c>
      <c r="B5554" s="45" t="s">
        <v>3</v>
      </c>
      <c r="C5554" s="23">
        <v>250</v>
      </c>
    </row>
    <row r="5555" spans="1:3" ht="13.2" x14ac:dyDescent="0.25">
      <c r="A5555" s="45" t="s">
        <v>5620</v>
      </c>
      <c r="B5555" s="45" t="s">
        <v>3</v>
      </c>
      <c r="C5555" s="23">
        <v>300</v>
      </c>
    </row>
    <row r="5556" spans="1:3" ht="13.2" x14ac:dyDescent="0.25">
      <c r="A5556" s="45" t="s">
        <v>5621</v>
      </c>
      <c r="B5556" s="45" t="s">
        <v>3</v>
      </c>
      <c r="C5556" s="23">
        <v>325</v>
      </c>
    </row>
    <row r="5557" spans="1:3" ht="13.2" x14ac:dyDescent="0.25">
      <c r="A5557" s="45" t="s">
        <v>5622</v>
      </c>
      <c r="B5557" s="45" t="s">
        <v>3</v>
      </c>
      <c r="C5557" s="23">
        <v>250</v>
      </c>
    </row>
    <row r="5558" spans="1:3" ht="13.2" x14ac:dyDescent="0.25">
      <c r="A5558" s="45" t="s">
        <v>5623</v>
      </c>
      <c r="B5558" s="45" t="s">
        <v>3</v>
      </c>
      <c r="C5558" s="23">
        <v>725</v>
      </c>
    </row>
    <row r="5559" spans="1:3" ht="13.2" x14ac:dyDescent="0.25">
      <c r="A5559" s="45" t="s">
        <v>5624</v>
      </c>
      <c r="B5559" s="45" t="s">
        <v>3</v>
      </c>
      <c r="C5559" s="23">
        <v>350</v>
      </c>
    </row>
    <row r="5560" spans="1:3" ht="13.2" x14ac:dyDescent="0.25">
      <c r="A5560" s="45" t="s">
        <v>5625</v>
      </c>
      <c r="B5560" s="45" t="s">
        <v>3</v>
      </c>
      <c r="C5560" s="23">
        <v>450</v>
      </c>
    </row>
    <row r="5561" spans="1:3" ht="13.2" x14ac:dyDescent="0.25">
      <c r="A5561" s="45" t="s">
        <v>5626</v>
      </c>
      <c r="B5561" s="45" t="s">
        <v>3</v>
      </c>
      <c r="C5561" s="23">
        <v>700</v>
      </c>
    </row>
    <row r="5562" spans="1:3" ht="13.2" x14ac:dyDescent="0.25">
      <c r="A5562" s="45" t="s">
        <v>5627</v>
      </c>
      <c r="B5562" s="45" t="s">
        <v>3</v>
      </c>
      <c r="C5562" s="23">
        <v>575</v>
      </c>
    </row>
    <row r="5563" spans="1:3" ht="13.2" x14ac:dyDescent="0.25">
      <c r="A5563" s="45" t="s">
        <v>5628</v>
      </c>
      <c r="B5563" s="45" t="s">
        <v>3</v>
      </c>
      <c r="C5563" s="23">
        <v>450</v>
      </c>
    </row>
    <row r="5564" spans="1:3" ht="13.2" x14ac:dyDescent="0.25">
      <c r="A5564" s="45" t="s">
        <v>5629</v>
      </c>
      <c r="B5564" s="45" t="s">
        <v>3</v>
      </c>
      <c r="C5564" s="23">
        <v>250</v>
      </c>
    </row>
    <row r="5565" spans="1:3" ht="13.2" x14ac:dyDescent="0.25">
      <c r="A5565" s="45" t="s">
        <v>5630</v>
      </c>
      <c r="B5565" s="45" t="s">
        <v>3</v>
      </c>
      <c r="C5565" s="23">
        <v>475</v>
      </c>
    </row>
    <row r="5566" spans="1:3" ht="13.2" x14ac:dyDescent="0.25">
      <c r="A5566" s="45" t="s">
        <v>5631</v>
      </c>
      <c r="B5566" s="45" t="s">
        <v>3</v>
      </c>
      <c r="C5566" s="23">
        <v>950</v>
      </c>
    </row>
    <row r="5567" spans="1:3" ht="13.2" x14ac:dyDescent="0.25">
      <c r="A5567" s="45" t="s">
        <v>5632</v>
      </c>
      <c r="B5567" s="45" t="s">
        <v>3</v>
      </c>
      <c r="C5567" s="23">
        <v>825</v>
      </c>
    </row>
    <row r="5568" spans="1:3" ht="13.2" x14ac:dyDescent="0.25">
      <c r="A5568" s="45" t="s">
        <v>5633</v>
      </c>
      <c r="B5568" s="45" t="s">
        <v>3</v>
      </c>
      <c r="C5568" s="23">
        <v>550</v>
      </c>
    </row>
    <row r="5569" spans="1:3" ht="13.2" x14ac:dyDescent="0.25">
      <c r="A5569" s="45" t="s">
        <v>5634</v>
      </c>
      <c r="B5569" s="45" t="s">
        <v>3</v>
      </c>
      <c r="C5569" s="23">
        <v>700</v>
      </c>
    </row>
    <row r="5570" spans="1:3" ht="13.2" x14ac:dyDescent="0.25">
      <c r="A5570" s="45" t="s">
        <v>5635</v>
      </c>
      <c r="B5570" s="45" t="s">
        <v>3</v>
      </c>
      <c r="C5570" s="23">
        <v>675</v>
      </c>
    </row>
    <row r="5571" spans="1:3" ht="13.2" x14ac:dyDescent="0.25">
      <c r="A5571" s="45" t="s">
        <v>5636</v>
      </c>
      <c r="B5571" s="45" t="s">
        <v>3</v>
      </c>
      <c r="C5571" s="23">
        <v>650</v>
      </c>
    </row>
    <row r="5572" spans="1:3" ht="13.2" x14ac:dyDescent="0.25">
      <c r="A5572" s="45" t="s">
        <v>5637</v>
      </c>
      <c r="B5572" s="45" t="s">
        <v>3</v>
      </c>
      <c r="C5572" s="23">
        <v>775</v>
      </c>
    </row>
    <row r="5573" spans="1:3" ht="13.2" x14ac:dyDescent="0.25">
      <c r="A5573" s="45" t="s">
        <v>5638</v>
      </c>
      <c r="B5573" s="45" t="s">
        <v>3</v>
      </c>
      <c r="C5573" s="23">
        <v>625</v>
      </c>
    </row>
    <row r="5574" spans="1:3" ht="13.2" x14ac:dyDescent="0.25">
      <c r="A5574" s="45" t="s">
        <v>5639</v>
      </c>
      <c r="B5574" s="45" t="s">
        <v>3</v>
      </c>
      <c r="C5574" s="23">
        <v>1125</v>
      </c>
    </row>
    <row r="5575" spans="1:3" ht="13.2" x14ac:dyDescent="0.25">
      <c r="A5575" s="45" t="s">
        <v>5640</v>
      </c>
      <c r="B5575" s="45" t="s">
        <v>3</v>
      </c>
      <c r="C5575" s="23">
        <v>825</v>
      </c>
    </row>
    <row r="5576" spans="1:3" ht="13.2" x14ac:dyDescent="0.25">
      <c r="A5576" s="45" t="s">
        <v>5641</v>
      </c>
      <c r="B5576" s="45" t="s">
        <v>3</v>
      </c>
      <c r="C5576" s="23">
        <v>500</v>
      </c>
    </row>
    <row r="5577" spans="1:3" ht="13.2" x14ac:dyDescent="0.25">
      <c r="A5577" s="45" t="s">
        <v>5642</v>
      </c>
      <c r="B5577" s="45" t="s">
        <v>3</v>
      </c>
      <c r="C5577" s="23">
        <v>550</v>
      </c>
    </row>
    <row r="5578" spans="1:3" ht="13.2" x14ac:dyDescent="0.25">
      <c r="A5578" s="45" t="s">
        <v>5643</v>
      </c>
      <c r="B5578" s="45" t="s">
        <v>3</v>
      </c>
      <c r="C5578" s="23">
        <v>550</v>
      </c>
    </row>
    <row r="5579" spans="1:3" ht="13.2" x14ac:dyDescent="0.25">
      <c r="A5579" s="45" t="s">
        <v>5644</v>
      </c>
      <c r="B5579" s="45" t="s">
        <v>3</v>
      </c>
      <c r="C5579" s="23">
        <v>525</v>
      </c>
    </row>
    <row r="5580" spans="1:3" ht="13.2" x14ac:dyDescent="0.25">
      <c r="A5580" s="45" t="s">
        <v>5645</v>
      </c>
      <c r="B5580" s="45" t="s">
        <v>3</v>
      </c>
      <c r="C5580" s="23">
        <v>825</v>
      </c>
    </row>
    <row r="5581" spans="1:3" ht="13.2" x14ac:dyDescent="0.25">
      <c r="A5581" s="45" t="s">
        <v>5646</v>
      </c>
      <c r="B5581" s="45" t="s">
        <v>3</v>
      </c>
      <c r="C5581" s="23">
        <v>650</v>
      </c>
    </row>
    <row r="5582" spans="1:3" ht="13.2" x14ac:dyDescent="0.25">
      <c r="A5582" s="45" t="s">
        <v>5647</v>
      </c>
      <c r="B5582" s="45" t="s">
        <v>3</v>
      </c>
      <c r="C5582" s="23">
        <v>800</v>
      </c>
    </row>
    <row r="5583" spans="1:3" ht="13.2" x14ac:dyDescent="0.25">
      <c r="A5583" s="45" t="s">
        <v>5648</v>
      </c>
      <c r="B5583" s="45" t="s">
        <v>3</v>
      </c>
      <c r="C5583" s="23">
        <v>700</v>
      </c>
    </row>
    <row r="5584" spans="1:3" ht="13.2" x14ac:dyDescent="0.25">
      <c r="A5584" s="45" t="s">
        <v>5649</v>
      </c>
      <c r="B5584" s="45" t="s">
        <v>3</v>
      </c>
      <c r="C5584" s="23">
        <v>750</v>
      </c>
    </row>
    <row r="5585" spans="1:3" ht="13.2" x14ac:dyDescent="0.25">
      <c r="A5585" s="45" t="s">
        <v>5650</v>
      </c>
      <c r="B5585" s="45" t="s">
        <v>3</v>
      </c>
      <c r="C5585" s="23">
        <v>775</v>
      </c>
    </row>
    <row r="5586" spans="1:3" ht="13.2" x14ac:dyDescent="0.25">
      <c r="A5586" s="45" t="s">
        <v>5651</v>
      </c>
      <c r="B5586" s="45" t="s">
        <v>3</v>
      </c>
      <c r="C5586" s="23">
        <v>975</v>
      </c>
    </row>
    <row r="5587" spans="1:3" ht="13.2" x14ac:dyDescent="0.25">
      <c r="A5587" s="45" t="s">
        <v>5652</v>
      </c>
      <c r="B5587" s="45" t="s">
        <v>3</v>
      </c>
      <c r="C5587" s="23">
        <v>1300</v>
      </c>
    </row>
    <row r="5588" spans="1:3" ht="13.2" x14ac:dyDescent="0.25">
      <c r="A5588" s="45" t="s">
        <v>5653</v>
      </c>
      <c r="B5588" s="45" t="s">
        <v>3</v>
      </c>
      <c r="C5588" s="23">
        <v>1075</v>
      </c>
    </row>
    <row r="5589" spans="1:3" ht="13.2" x14ac:dyDescent="0.25">
      <c r="A5589" s="45" t="s">
        <v>5654</v>
      </c>
      <c r="B5589" s="45" t="s">
        <v>3</v>
      </c>
      <c r="C5589" s="23">
        <v>375</v>
      </c>
    </row>
    <row r="5590" spans="1:3" ht="13.2" x14ac:dyDescent="0.25">
      <c r="A5590" s="45" t="s">
        <v>5655</v>
      </c>
      <c r="B5590" s="45" t="s">
        <v>3</v>
      </c>
      <c r="C5590" s="23">
        <v>650</v>
      </c>
    </row>
    <row r="5591" spans="1:3" ht="13.2" x14ac:dyDescent="0.25">
      <c r="A5591" s="45" t="s">
        <v>5656</v>
      </c>
      <c r="B5591" s="45" t="s">
        <v>3</v>
      </c>
      <c r="C5591" s="23">
        <v>650</v>
      </c>
    </row>
    <row r="5592" spans="1:3" ht="13.2" x14ac:dyDescent="0.25">
      <c r="A5592" s="45" t="s">
        <v>5657</v>
      </c>
      <c r="B5592" s="45" t="s">
        <v>3</v>
      </c>
      <c r="C5592" s="23">
        <v>1050</v>
      </c>
    </row>
    <row r="5593" spans="1:3" ht="13.2" x14ac:dyDescent="0.25">
      <c r="A5593" s="45" t="s">
        <v>5658</v>
      </c>
      <c r="B5593" s="45" t="s">
        <v>3</v>
      </c>
      <c r="C5593" s="23">
        <v>750</v>
      </c>
    </row>
    <row r="5594" spans="1:3" ht="13.2" x14ac:dyDescent="0.25">
      <c r="A5594" s="45" t="s">
        <v>5659</v>
      </c>
      <c r="B5594" s="45" t="s">
        <v>3</v>
      </c>
      <c r="C5594" s="23">
        <v>400</v>
      </c>
    </row>
    <row r="5595" spans="1:3" ht="13.2" x14ac:dyDescent="0.25">
      <c r="A5595" s="45" t="s">
        <v>5660</v>
      </c>
      <c r="B5595" s="45" t="s">
        <v>3</v>
      </c>
      <c r="C5595" s="23">
        <v>550</v>
      </c>
    </row>
    <row r="5596" spans="1:3" ht="13.2" x14ac:dyDescent="0.25">
      <c r="A5596" s="45" t="s">
        <v>5661</v>
      </c>
      <c r="B5596" s="45" t="s">
        <v>3</v>
      </c>
      <c r="C5596" s="23">
        <v>975</v>
      </c>
    </row>
    <row r="5597" spans="1:3" ht="13.2" x14ac:dyDescent="0.25">
      <c r="A5597" s="45" t="s">
        <v>5662</v>
      </c>
      <c r="B5597" s="45" t="s">
        <v>3</v>
      </c>
      <c r="C5597" s="23">
        <v>1125</v>
      </c>
    </row>
    <row r="5598" spans="1:3" ht="13.2" x14ac:dyDescent="0.25">
      <c r="A5598" s="45" t="s">
        <v>5663</v>
      </c>
      <c r="B5598" s="45" t="s">
        <v>3</v>
      </c>
      <c r="C5598" s="23">
        <v>750</v>
      </c>
    </row>
    <row r="5599" spans="1:3" ht="13.2" x14ac:dyDescent="0.25">
      <c r="A5599" s="45" t="s">
        <v>5664</v>
      </c>
      <c r="B5599" s="45" t="s">
        <v>3</v>
      </c>
      <c r="C5599" s="23">
        <v>600</v>
      </c>
    </row>
    <row r="5600" spans="1:3" ht="13.2" x14ac:dyDescent="0.25">
      <c r="A5600" s="45" t="s">
        <v>5665</v>
      </c>
      <c r="B5600" s="45" t="s">
        <v>3</v>
      </c>
      <c r="C5600" s="23">
        <v>850</v>
      </c>
    </row>
    <row r="5601" spans="1:3" ht="13.2" x14ac:dyDescent="0.25">
      <c r="A5601" s="45" t="s">
        <v>5666</v>
      </c>
      <c r="B5601" s="45" t="s">
        <v>3</v>
      </c>
      <c r="C5601" s="23">
        <v>375</v>
      </c>
    </row>
    <row r="5602" spans="1:3" ht="13.2" x14ac:dyDescent="0.25">
      <c r="A5602" s="45" t="s">
        <v>5667</v>
      </c>
      <c r="B5602" s="45" t="s">
        <v>3</v>
      </c>
      <c r="C5602" s="23">
        <v>475</v>
      </c>
    </row>
    <row r="5603" spans="1:3" ht="13.2" x14ac:dyDescent="0.25">
      <c r="A5603" s="45" t="s">
        <v>5668</v>
      </c>
      <c r="B5603" s="45" t="s">
        <v>3</v>
      </c>
      <c r="C5603" s="23">
        <v>400</v>
      </c>
    </row>
    <row r="5604" spans="1:3" ht="13.2" x14ac:dyDescent="0.25">
      <c r="A5604" s="45" t="s">
        <v>5669</v>
      </c>
      <c r="B5604" s="45" t="s">
        <v>3</v>
      </c>
      <c r="C5604" s="23">
        <v>500</v>
      </c>
    </row>
    <row r="5605" spans="1:3" ht="13.2" x14ac:dyDescent="0.25">
      <c r="A5605" s="45" t="s">
        <v>5670</v>
      </c>
      <c r="B5605" s="45" t="s">
        <v>3</v>
      </c>
      <c r="C5605" s="23">
        <v>1125</v>
      </c>
    </row>
    <row r="5606" spans="1:3" ht="13.2" x14ac:dyDescent="0.25">
      <c r="A5606" s="45" t="s">
        <v>5671</v>
      </c>
      <c r="B5606" s="45" t="s">
        <v>3</v>
      </c>
      <c r="C5606" s="23">
        <v>250</v>
      </c>
    </row>
    <row r="5607" spans="1:3" ht="13.2" x14ac:dyDescent="0.25">
      <c r="A5607" s="45" t="s">
        <v>5672</v>
      </c>
      <c r="B5607" s="45" t="s">
        <v>3</v>
      </c>
      <c r="C5607" s="23">
        <v>625</v>
      </c>
    </row>
    <row r="5608" spans="1:3" ht="13.2" x14ac:dyDescent="0.25">
      <c r="A5608" s="45" t="s">
        <v>5673</v>
      </c>
      <c r="B5608" s="45" t="s">
        <v>3</v>
      </c>
      <c r="C5608" s="23">
        <v>725</v>
      </c>
    </row>
    <row r="5609" spans="1:3" ht="13.2" x14ac:dyDescent="0.25">
      <c r="A5609" s="45" t="s">
        <v>5674</v>
      </c>
      <c r="B5609" s="45" t="s">
        <v>3</v>
      </c>
      <c r="C5609" s="23">
        <v>1400</v>
      </c>
    </row>
    <row r="5610" spans="1:3" ht="13.2" x14ac:dyDescent="0.25">
      <c r="A5610" s="45" t="s">
        <v>5675</v>
      </c>
      <c r="B5610" s="45" t="s">
        <v>3</v>
      </c>
      <c r="C5610" s="23">
        <v>425</v>
      </c>
    </row>
    <row r="5611" spans="1:3" ht="13.2" x14ac:dyDescent="0.25">
      <c r="A5611" s="45" t="s">
        <v>5676</v>
      </c>
      <c r="B5611" s="45" t="s">
        <v>3</v>
      </c>
      <c r="C5611" s="23">
        <v>450</v>
      </c>
    </row>
    <row r="5612" spans="1:3" ht="13.2" x14ac:dyDescent="0.25">
      <c r="A5612" s="45" t="s">
        <v>5677</v>
      </c>
      <c r="B5612" s="45" t="s">
        <v>3</v>
      </c>
      <c r="C5612" s="23">
        <v>475</v>
      </c>
    </row>
    <row r="5613" spans="1:3" ht="13.2" x14ac:dyDescent="0.25">
      <c r="A5613" s="45" t="s">
        <v>5678</v>
      </c>
      <c r="B5613" s="45" t="s">
        <v>3</v>
      </c>
      <c r="C5613" s="23">
        <v>675</v>
      </c>
    </row>
    <row r="5614" spans="1:3" ht="13.2" x14ac:dyDescent="0.25">
      <c r="A5614" s="45" t="s">
        <v>5679</v>
      </c>
      <c r="B5614" s="45" t="s">
        <v>3</v>
      </c>
      <c r="C5614" s="23">
        <v>550</v>
      </c>
    </row>
    <row r="5615" spans="1:3" ht="13.2" x14ac:dyDescent="0.25">
      <c r="A5615" s="45" t="s">
        <v>5680</v>
      </c>
      <c r="B5615" s="45" t="s">
        <v>3</v>
      </c>
      <c r="C5615" s="23">
        <v>300</v>
      </c>
    </row>
    <row r="5616" spans="1:3" ht="13.2" x14ac:dyDescent="0.25">
      <c r="A5616" s="45" t="s">
        <v>5681</v>
      </c>
      <c r="B5616" s="45" t="s">
        <v>3</v>
      </c>
      <c r="C5616" s="23">
        <v>550</v>
      </c>
    </row>
    <row r="5617" spans="1:3" ht="13.2" x14ac:dyDescent="0.25">
      <c r="A5617" s="45" t="s">
        <v>5682</v>
      </c>
      <c r="B5617" s="45" t="s">
        <v>3</v>
      </c>
      <c r="C5617" s="23">
        <v>700</v>
      </c>
    </row>
    <row r="5618" spans="1:3" ht="13.2" x14ac:dyDescent="0.25">
      <c r="A5618" s="45" t="s">
        <v>5683</v>
      </c>
      <c r="B5618" s="45" t="s">
        <v>3</v>
      </c>
      <c r="C5618" s="23">
        <v>150</v>
      </c>
    </row>
    <row r="5619" spans="1:3" ht="13.2" x14ac:dyDescent="0.25">
      <c r="A5619" s="45" t="s">
        <v>5684</v>
      </c>
      <c r="B5619" s="45" t="s">
        <v>3</v>
      </c>
      <c r="C5619" s="23">
        <v>150</v>
      </c>
    </row>
    <row r="5620" spans="1:3" ht="13.2" x14ac:dyDescent="0.25">
      <c r="A5620" s="45" t="s">
        <v>5685</v>
      </c>
      <c r="B5620" s="45" t="s">
        <v>3</v>
      </c>
      <c r="C5620" s="23">
        <v>150</v>
      </c>
    </row>
    <row r="5621" spans="1:3" ht="13.2" x14ac:dyDescent="0.25">
      <c r="A5621" s="45" t="s">
        <v>5686</v>
      </c>
      <c r="B5621" s="45" t="s">
        <v>3</v>
      </c>
      <c r="C5621" s="23">
        <v>350</v>
      </c>
    </row>
    <row r="5622" spans="1:3" ht="13.2" x14ac:dyDescent="0.25">
      <c r="A5622" s="45" t="s">
        <v>5687</v>
      </c>
      <c r="B5622" s="45" t="s">
        <v>3</v>
      </c>
      <c r="C5622" s="23">
        <v>250</v>
      </c>
    </row>
    <row r="5623" spans="1:3" ht="13.2" x14ac:dyDescent="0.25">
      <c r="A5623" s="45" t="s">
        <v>5688</v>
      </c>
      <c r="B5623" s="45" t="s">
        <v>3</v>
      </c>
      <c r="C5623" s="23">
        <v>225</v>
      </c>
    </row>
    <row r="5624" spans="1:3" ht="13.2" x14ac:dyDescent="0.25">
      <c r="A5624" s="45" t="s">
        <v>5689</v>
      </c>
      <c r="B5624" s="45" t="s">
        <v>3</v>
      </c>
      <c r="C5624" s="23">
        <v>350</v>
      </c>
    </row>
    <row r="5625" spans="1:3" ht="13.2" x14ac:dyDescent="0.25">
      <c r="A5625" s="45" t="s">
        <v>5690</v>
      </c>
      <c r="B5625" s="45" t="s">
        <v>3</v>
      </c>
      <c r="C5625" s="23">
        <v>325</v>
      </c>
    </row>
    <row r="5626" spans="1:3" ht="13.2" x14ac:dyDescent="0.25">
      <c r="A5626" s="45" t="s">
        <v>5691</v>
      </c>
      <c r="B5626" s="45" t="s">
        <v>3</v>
      </c>
      <c r="C5626" s="23">
        <v>250</v>
      </c>
    </row>
    <row r="5627" spans="1:3" ht="13.2" x14ac:dyDescent="0.25">
      <c r="A5627" s="45" t="s">
        <v>5692</v>
      </c>
      <c r="B5627" s="45" t="s">
        <v>3</v>
      </c>
      <c r="C5627" s="23">
        <v>325</v>
      </c>
    </row>
    <row r="5628" spans="1:3" ht="13.2" x14ac:dyDescent="0.25">
      <c r="A5628" s="45" t="s">
        <v>5693</v>
      </c>
      <c r="B5628" s="45" t="s">
        <v>3</v>
      </c>
      <c r="C5628" s="23">
        <v>300</v>
      </c>
    </row>
    <row r="5629" spans="1:3" ht="13.2" x14ac:dyDescent="0.25">
      <c r="A5629" s="45" t="s">
        <v>5694</v>
      </c>
      <c r="B5629" s="45" t="s">
        <v>3</v>
      </c>
      <c r="C5629" s="23">
        <v>250</v>
      </c>
    </row>
    <row r="5630" spans="1:3" ht="13.2" x14ac:dyDescent="0.25">
      <c r="A5630" s="45" t="s">
        <v>5695</v>
      </c>
      <c r="B5630" s="45" t="s">
        <v>3</v>
      </c>
      <c r="C5630" s="23">
        <v>200</v>
      </c>
    </row>
    <row r="5631" spans="1:3" ht="13.2" x14ac:dyDescent="0.25">
      <c r="A5631" s="45" t="s">
        <v>5696</v>
      </c>
      <c r="B5631" s="45" t="s">
        <v>3</v>
      </c>
      <c r="C5631" s="23">
        <v>450</v>
      </c>
    </row>
    <row r="5632" spans="1:3" ht="13.2" x14ac:dyDescent="0.25">
      <c r="A5632" s="45" t="s">
        <v>5697</v>
      </c>
      <c r="B5632" s="45" t="s">
        <v>3</v>
      </c>
      <c r="C5632" s="23">
        <v>800</v>
      </c>
    </row>
    <row r="5633" spans="1:3" ht="13.2" x14ac:dyDescent="0.25">
      <c r="A5633" s="45" t="s">
        <v>5698</v>
      </c>
      <c r="B5633" s="45" t="s">
        <v>3</v>
      </c>
      <c r="C5633" s="23">
        <v>250</v>
      </c>
    </row>
    <row r="5634" spans="1:3" ht="13.2" x14ac:dyDescent="0.25">
      <c r="A5634" s="45" t="s">
        <v>5699</v>
      </c>
      <c r="B5634" s="45" t="s">
        <v>3</v>
      </c>
      <c r="C5634" s="23">
        <v>375</v>
      </c>
    </row>
    <row r="5635" spans="1:3" ht="13.2" x14ac:dyDescent="0.25">
      <c r="A5635" s="45" t="s">
        <v>5700</v>
      </c>
      <c r="B5635" s="45" t="s">
        <v>3</v>
      </c>
      <c r="C5635" s="23">
        <v>250</v>
      </c>
    </row>
    <row r="5636" spans="1:3" ht="13.2" x14ac:dyDescent="0.25">
      <c r="A5636" s="45" t="s">
        <v>5701</v>
      </c>
      <c r="B5636" s="45" t="s">
        <v>3</v>
      </c>
      <c r="C5636" s="23">
        <v>225</v>
      </c>
    </row>
    <row r="5637" spans="1:3" ht="13.2" x14ac:dyDescent="0.25">
      <c r="A5637" s="45" t="s">
        <v>5702</v>
      </c>
      <c r="B5637" s="45" t="s">
        <v>3</v>
      </c>
      <c r="C5637" s="23">
        <v>475</v>
      </c>
    </row>
    <row r="5638" spans="1:3" ht="13.2" x14ac:dyDescent="0.25">
      <c r="A5638" s="45" t="s">
        <v>5703</v>
      </c>
      <c r="B5638" s="45" t="s">
        <v>3</v>
      </c>
      <c r="C5638" s="23">
        <v>250</v>
      </c>
    </row>
    <row r="5639" spans="1:3" ht="13.2" x14ac:dyDescent="0.25">
      <c r="A5639" s="45" t="s">
        <v>5704</v>
      </c>
      <c r="B5639" s="45" t="s">
        <v>3</v>
      </c>
      <c r="C5639" s="23">
        <v>225</v>
      </c>
    </row>
    <row r="5640" spans="1:3" ht="13.2" x14ac:dyDescent="0.25">
      <c r="A5640" s="45" t="s">
        <v>5705</v>
      </c>
      <c r="B5640" s="45" t="s">
        <v>3</v>
      </c>
      <c r="C5640" s="23">
        <v>150</v>
      </c>
    </row>
    <row r="5641" spans="1:3" ht="13.2" x14ac:dyDescent="0.25">
      <c r="A5641" s="45" t="s">
        <v>5706</v>
      </c>
      <c r="B5641" s="45" t="s">
        <v>3</v>
      </c>
      <c r="C5641" s="23">
        <v>150</v>
      </c>
    </row>
    <row r="5642" spans="1:3" ht="13.2" x14ac:dyDescent="0.25">
      <c r="A5642" s="45" t="s">
        <v>5707</v>
      </c>
      <c r="B5642" s="45" t="s">
        <v>3</v>
      </c>
      <c r="C5642" s="23">
        <v>225</v>
      </c>
    </row>
    <row r="5643" spans="1:3" ht="13.2" x14ac:dyDescent="0.25">
      <c r="A5643" s="45" t="s">
        <v>5708</v>
      </c>
      <c r="B5643" s="45" t="s">
        <v>3</v>
      </c>
      <c r="C5643" s="23">
        <v>225</v>
      </c>
    </row>
    <row r="5644" spans="1:3" ht="13.2" x14ac:dyDescent="0.25">
      <c r="A5644" s="45" t="s">
        <v>5709</v>
      </c>
      <c r="B5644" s="45" t="s">
        <v>3</v>
      </c>
      <c r="C5644" s="23">
        <v>500</v>
      </c>
    </row>
    <row r="5645" spans="1:3" ht="13.2" x14ac:dyDescent="0.25">
      <c r="A5645" s="45" t="s">
        <v>5710</v>
      </c>
      <c r="B5645" s="45" t="s">
        <v>3</v>
      </c>
      <c r="C5645" s="23">
        <v>425</v>
      </c>
    </row>
    <row r="5646" spans="1:3" ht="13.2" x14ac:dyDescent="0.25">
      <c r="A5646" s="45" t="s">
        <v>5711</v>
      </c>
      <c r="B5646" s="45" t="s">
        <v>3</v>
      </c>
      <c r="C5646" s="23">
        <v>250</v>
      </c>
    </row>
    <row r="5647" spans="1:3" ht="13.2" x14ac:dyDescent="0.25">
      <c r="A5647" s="45" t="s">
        <v>5712</v>
      </c>
      <c r="B5647" s="45" t="s">
        <v>3</v>
      </c>
      <c r="C5647" s="23">
        <v>225</v>
      </c>
    </row>
    <row r="5648" spans="1:3" ht="13.2" x14ac:dyDescent="0.25">
      <c r="A5648" s="45" t="s">
        <v>5713</v>
      </c>
      <c r="B5648" s="45" t="s">
        <v>3</v>
      </c>
      <c r="C5648" s="23">
        <v>475</v>
      </c>
    </row>
    <row r="5649" spans="1:3" ht="13.2" x14ac:dyDescent="0.25">
      <c r="A5649" s="45" t="s">
        <v>5714</v>
      </c>
      <c r="B5649" s="45" t="s">
        <v>3</v>
      </c>
      <c r="C5649" s="23">
        <v>150</v>
      </c>
    </row>
    <row r="5650" spans="1:3" ht="13.2" x14ac:dyDescent="0.25">
      <c r="A5650" s="45" t="s">
        <v>5715</v>
      </c>
      <c r="B5650" s="45" t="s">
        <v>3</v>
      </c>
      <c r="C5650" s="23">
        <v>300</v>
      </c>
    </row>
    <row r="5651" spans="1:3" ht="13.2" x14ac:dyDescent="0.25">
      <c r="A5651" s="45" t="s">
        <v>5716</v>
      </c>
      <c r="B5651" s="45" t="s">
        <v>3</v>
      </c>
      <c r="C5651" s="23">
        <v>450</v>
      </c>
    </row>
    <row r="5652" spans="1:3" ht="13.2" x14ac:dyDescent="0.25">
      <c r="A5652" s="45" t="s">
        <v>5717</v>
      </c>
      <c r="B5652" s="45" t="s">
        <v>3</v>
      </c>
      <c r="C5652" s="23">
        <v>375</v>
      </c>
    </row>
    <row r="5653" spans="1:3" ht="13.2" x14ac:dyDescent="0.25">
      <c r="A5653" s="45" t="s">
        <v>5718</v>
      </c>
      <c r="B5653" s="45" t="s">
        <v>3</v>
      </c>
      <c r="C5653" s="23">
        <v>500</v>
      </c>
    </row>
    <row r="5654" spans="1:3" ht="13.2" x14ac:dyDescent="0.25">
      <c r="A5654" s="45" t="s">
        <v>5719</v>
      </c>
      <c r="B5654" s="45" t="s">
        <v>3</v>
      </c>
      <c r="C5654" s="23">
        <v>250</v>
      </c>
    </row>
    <row r="5655" spans="1:3" ht="13.2" x14ac:dyDescent="0.25">
      <c r="A5655" s="45" t="s">
        <v>5720</v>
      </c>
      <c r="B5655" s="45" t="s">
        <v>3</v>
      </c>
      <c r="C5655" s="23">
        <v>400</v>
      </c>
    </row>
    <row r="5656" spans="1:3" ht="13.2" x14ac:dyDescent="0.25">
      <c r="A5656" s="45" t="s">
        <v>5721</v>
      </c>
      <c r="B5656" s="45" t="s">
        <v>3</v>
      </c>
      <c r="C5656" s="23">
        <v>475</v>
      </c>
    </row>
    <row r="5657" spans="1:3" ht="13.2" x14ac:dyDescent="0.25">
      <c r="A5657" s="45" t="s">
        <v>5722</v>
      </c>
      <c r="B5657" s="45" t="s">
        <v>3</v>
      </c>
      <c r="C5657" s="23">
        <v>325</v>
      </c>
    </row>
    <row r="5658" spans="1:3" ht="13.2" x14ac:dyDescent="0.25">
      <c r="A5658" s="45" t="s">
        <v>5723</v>
      </c>
      <c r="B5658" s="45" t="s">
        <v>3</v>
      </c>
      <c r="C5658" s="23">
        <v>150</v>
      </c>
    </row>
    <row r="5659" spans="1:3" ht="13.2" x14ac:dyDescent="0.25">
      <c r="A5659" s="45" t="s">
        <v>5724</v>
      </c>
      <c r="B5659" s="45" t="s">
        <v>3</v>
      </c>
      <c r="C5659" s="23">
        <v>300</v>
      </c>
    </row>
    <row r="5660" spans="1:3" ht="13.2" x14ac:dyDescent="0.25">
      <c r="A5660" s="45" t="s">
        <v>5725</v>
      </c>
      <c r="B5660" s="45" t="s">
        <v>3</v>
      </c>
      <c r="C5660" s="23">
        <v>300</v>
      </c>
    </row>
    <row r="5661" spans="1:3" ht="13.2" x14ac:dyDescent="0.25">
      <c r="A5661" s="45" t="s">
        <v>5726</v>
      </c>
      <c r="B5661" s="45" t="s">
        <v>3</v>
      </c>
      <c r="C5661" s="23">
        <v>150</v>
      </c>
    </row>
    <row r="5662" spans="1:3" ht="13.2" x14ac:dyDescent="0.25">
      <c r="A5662" s="45" t="s">
        <v>5727</v>
      </c>
      <c r="B5662" s="45" t="s">
        <v>3</v>
      </c>
      <c r="C5662" s="23">
        <v>150</v>
      </c>
    </row>
    <row r="5663" spans="1:3" ht="13.2" x14ac:dyDescent="0.25">
      <c r="A5663" s="45" t="s">
        <v>5728</v>
      </c>
      <c r="B5663" s="45" t="s">
        <v>3</v>
      </c>
      <c r="C5663" s="23">
        <v>275</v>
      </c>
    </row>
    <row r="5664" spans="1:3" ht="13.2" x14ac:dyDescent="0.25">
      <c r="A5664" s="45" t="s">
        <v>5729</v>
      </c>
      <c r="B5664" s="45" t="s">
        <v>3</v>
      </c>
      <c r="C5664" s="23">
        <v>350</v>
      </c>
    </row>
    <row r="5665" spans="1:3" ht="13.2" x14ac:dyDescent="0.25">
      <c r="A5665" s="45" t="s">
        <v>5730</v>
      </c>
      <c r="B5665" s="45" t="s">
        <v>3</v>
      </c>
      <c r="C5665" s="23">
        <v>300</v>
      </c>
    </row>
    <row r="5666" spans="1:3" ht="13.2" x14ac:dyDescent="0.25">
      <c r="A5666" s="45" t="s">
        <v>5731</v>
      </c>
      <c r="B5666" s="45" t="s">
        <v>3</v>
      </c>
      <c r="C5666" s="23">
        <v>200</v>
      </c>
    </row>
    <row r="5667" spans="1:3" ht="13.2" x14ac:dyDescent="0.25">
      <c r="A5667" s="45" t="s">
        <v>5732</v>
      </c>
      <c r="B5667" s="45" t="s">
        <v>3</v>
      </c>
      <c r="C5667" s="23">
        <v>750</v>
      </c>
    </row>
    <row r="5668" spans="1:3" ht="13.2" x14ac:dyDescent="0.25">
      <c r="A5668" s="45" t="s">
        <v>5733</v>
      </c>
      <c r="B5668" s="45" t="s">
        <v>3</v>
      </c>
      <c r="C5668" s="23">
        <v>400</v>
      </c>
    </row>
    <row r="5669" spans="1:3" ht="13.2" x14ac:dyDescent="0.25">
      <c r="A5669" s="45" t="s">
        <v>5734</v>
      </c>
      <c r="B5669" s="45" t="s">
        <v>3</v>
      </c>
      <c r="C5669" s="23">
        <v>150</v>
      </c>
    </row>
    <row r="5670" spans="1:3" ht="13.2" x14ac:dyDescent="0.25">
      <c r="A5670" s="45" t="s">
        <v>5735</v>
      </c>
      <c r="B5670" s="45" t="s">
        <v>3</v>
      </c>
      <c r="C5670" s="23">
        <v>225</v>
      </c>
    </row>
    <row r="5671" spans="1:3" ht="13.2" x14ac:dyDescent="0.25">
      <c r="A5671" s="45" t="s">
        <v>5736</v>
      </c>
      <c r="B5671" s="45" t="s">
        <v>3</v>
      </c>
      <c r="C5671" s="23">
        <v>200</v>
      </c>
    </row>
    <row r="5672" spans="1:3" ht="13.2" x14ac:dyDescent="0.25">
      <c r="A5672" s="45" t="s">
        <v>5737</v>
      </c>
      <c r="B5672" s="45" t="s">
        <v>3</v>
      </c>
      <c r="C5672" s="23">
        <v>275</v>
      </c>
    </row>
    <row r="5673" spans="1:3" ht="13.2" x14ac:dyDescent="0.25">
      <c r="A5673" s="45" t="s">
        <v>5738</v>
      </c>
      <c r="B5673" s="45" t="s">
        <v>3</v>
      </c>
      <c r="C5673" s="23">
        <v>275</v>
      </c>
    </row>
    <row r="5674" spans="1:3" ht="13.2" x14ac:dyDescent="0.25">
      <c r="A5674" s="45" t="s">
        <v>5739</v>
      </c>
      <c r="B5674" s="45" t="s">
        <v>3</v>
      </c>
      <c r="C5674" s="23">
        <v>300</v>
      </c>
    </row>
    <row r="5675" spans="1:3" ht="13.2" x14ac:dyDescent="0.25">
      <c r="A5675" s="45" t="s">
        <v>5740</v>
      </c>
      <c r="B5675" s="45" t="s">
        <v>3</v>
      </c>
      <c r="C5675" s="23">
        <v>150</v>
      </c>
    </row>
    <row r="5676" spans="1:3" ht="13.2" x14ac:dyDescent="0.25">
      <c r="A5676" s="45" t="s">
        <v>5741</v>
      </c>
      <c r="B5676" s="45" t="s">
        <v>3</v>
      </c>
      <c r="C5676" s="23">
        <v>375</v>
      </c>
    </row>
    <row r="5677" spans="1:3" ht="13.2" x14ac:dyDescent="0.25">
      <c r="A5677" s="45" t="s">
        <v>5742</v>
      </c>
      <c r="B5677" s="45" t="s">
        <v>3</v>
      </c>
      <c r="C5677" s="23">
        <v>600</v>
      </c>
    </row>
    <row r="5678" spans="1:3" ht="13.2" x14ac:dyDescent="0.25">
      <c r="A5678" s="45" t="s">
        <v>5743</v>
      </c>
      <c r="B5678" s="45" t="s">
        <v>3</v>
      </c>
      <c r="C5678" s="23">
        <v>325</v>
      </c>
    </row>
    <row r="5679" spans="1:3" ht="13.2" x14ac:dyDescent="0.25">
      <c r="A5679" s="45" t="s">
        <v>5744</v>
      </c>
      <c r="B5679" s="45" t="s">
        <v>3</v>
      </c>
      <c r="C5679" s="23">
        <v>375</v>
      </c>
    </row>
    <row r="5680" spans="1:3" ht="13.2" x14ac:dyDescent="0.25">
      <c r="A5680" s="45" t="s">
        <v>5745</v>
      </c>
      <c r="B5680" s="45" t="s">
        <v>3</v>
      </c>
      <c r="C5680" s="23">
        <v>250</v>
      </c>
    </row>
    <row r="5681" spans="1:3" ht="13.2" x14ac:dyDescent="0.25">
      <c r="A5681" s="45" t="s">
        <v>5746</v>
      </c>
      <c r="B5681" s="45" t="s">
        <v>3</v>
      </c>
      <c r="C5681" s="23">
        <v>150</v>
      </c>
    </row>
    <row r="5682" spans="1:3" ht="13.2" x14ac:dyDescent="0.25">
      <c r="A5682" s="45" t="s">
        <v>5747</v>
      </c>
      <c r="B5682" s="45" t="s">
        <v>3</v>
      </c>
      <c r="C5682" s="23">
        <v>225</v>
      </c>
    </row>
    <row r="5683" spans="1:3" ht="13.2" x14ac:dyDescent="0.25">
      <c r="A5683" s="45" t="s">
        <v>5748</v>
      </c>
      <c r="B5683" s="45" t="s">
        <v>3</v>
      </c>
      <c r="C5683" s="23">
        <v>225</v>
      </c>
    </row>
    <row r="5684" spans="1:3" ht="13.2" x14ac:dyDescent="0.25">
      <c r="A5684" s="45" t="s">
        <v>5749</v>
      </c>
      <c r="B5684" s="45" t="s">
        <v>3</v>
      </c>
      <c r="C5684" s="23">
        <v>175</v>
      </c>
    </row>
    <row r="5685" spans="1:3" ht="13.2" x14ac:dyDescent="0.25">
      <c r="A5685" s="45" t="s">
        <v>5750</v>
      </c>
      <c r="B5685" s="45" t="s">
        <v>3</v>
      </c>
      <c r="C5685" s="23">
        <v>325</v>
      </c>
    </row>
    <row r="5686" spans="1:3" ht="13.2" x14ac:dyDescent="0.25">
      <c r="A5686" s="45" t="s">
        <v>5751</v>
      </c>
      <c r="B5686" s="45" t="s">
        <v>3</v>
      </c>
      <c r="C5686" s="23">
        <v>300</v>
      </c>
    </row>
    <row r="5687" spans="1:3" ht="13.2" x14ac:dyDescent="0.25">
      <c r="A5687" s="45" t="s">
        <v>5752</v>
      </c>
      <c r="B5687" s="45" t="s">
        <v>3</v>
      </c>
      <c r="C5687" s="23">
        <v>600</v>
      </c>
    </row>
    <row r="5688" spans="1:3" ht="13.2" x14ac:dyDescent="0.25">
      <c r="A5688" s="45" t="s">
        <v>5753</v>
      </c>
      <c r="B5688" s="45" t="s">
        <v>3</v>
      </c>
      <c r="C5688" s="23">
        <v>150</v>
      </c>
    </row>
    <row r="5689" spans="1:3" ht="13.2" x14ac:dyDescent="0.25">
      <c r="A5689" s="45" t="s">
        <v>5754</v>
      </c>
      <c r="B5689" s="45" t="s">
        <v>3</v>
      </c>
      <c r="C5689" s="23">
        <v>275</v>
      </c>
    </row>
    <row r="5690" spans="1:3" ht="13.2" x14ac:dyDescent="0.25">
      <c r="A5690" s="45" t="s">
        <v>5755</v>
      </c>
      <c r="B5690" s="45" t="s">
        <v>3</v>
      </c>
      <c r="C5690" s="23">
        <v>150</v>
      </c>
    </row>
    <row r="5691" spans="1:3" ht="13.2" x14ac:dyDescent="0.25">
      <c r="A5691" s="45" t="s">
        <v>5756</v>
      </c>
      <c r="B5691" s="45" t="s">
        <v>3</v>
      </c>
      <c r="C5691" s="23">
        <v>625</v>
      </c>
    </row>
    <row r="5692" spans="1:3" ht="13.2" x14ac:dyDescent="0.25">
      <c r="A5692" s="45" t="s">
        <v>5757</v>
      </c>
      <c r="B5692" s="45" t="s">
        <v>3</v>
      </c>
      <c r="C5692" s="23">
        <v>650</v>
      </c>
    </row>
    <row r="5693" spans="1:3" ht="13.2" x14ac:dyDescent="0.25">
      <c r="A5693" s="45" t="s">
        <v>5758</v>
      </c>
      <c r="B5693" s="45" t="s">
        <v>3</v>
      </c>
      <c r="C5693" s="23">
        <v>450</v>
      </c>
    </row>
    <row r="5694" spans="1:3" ht="13.2" x14ac:dyDescent="0.25">
      <c r="A5694" s="45" t="s">
        <v>5759</v>
      </c>
      <c r="B5694" s="45" t="s">
        <v>3</v>
      </c>
      <c r="C5694" s="23">
        <v>150</v>
      </c>
    </row>
    <row r="5695" spans="1:3" ht="13.2" x14ac:dyDescent="0.25">
      <c r="A5695" s="45" t="s">
        <v>5760</v>
      </c>
      <c r="B5695" s="45" t="s">
        <v>3</v>
      </c>
      <c r="C5695" s="23">
        <v>150</v>
      </c>
    </row>
    <row r="5696" spans="1:3" ht="13.2" x14ac:dyDescent="0.25">
      <c r="A5696" s="45" t="s">
        <v>5761</v>
      </c>
      <c r="B5696" s="45" t="s">
        <v>3</v>
      </c>
      <c r="C5696" s="23">
        <v>150</v>
      </c>
    </row>
    <row r="5697" spans="1:3" ht="13.2" x14ac:dyDescent="0.25">
      <c r="A5697" s="45" t="s">
        <v>5762</v>
      </c>
      <c r="B5697" s="45" t="s">
        <v>3</v>
      </c>
      <c r="C5697" s="23">
        <v>150</v>
      </c>
    </row>
    <row r="5698" spans="1:3" ht="13.2" x14ac:dyDescent="0.25">
      <c r="A5698" s="45" t="s">
        <v>5763</v>
      </c>
      <c r="B5698" s="45" t="s">
        <v>3</v>
      </c>
      <c r="C5698" s="23">
        <v>150</v>
      </c>
    </row>
    <row r="5699" spans="1:3" ht="13.2" x14ac:dyDescent="0.25">
      <c r="A5699" s="45" t="s">
        <v>5764</v>
      </c>
      <c r="B5699" s="45" t="s">
        <v>3</v>
      </c>
      <c r="C5699" s="23">
        <v>150</v>
      </c>
    </row>
    <row r="5700" spans="1:3" ht="13.2" x14ac:dyDescent="0.25">
      <c r="A5700" s="45" t="s">
        <v>5765</v>
      </c>
      <c r="B5700" s="45" t="s">
        <v>3</v>
      </c>
      <c r="C5700" s="23">
        <v>150</v>
      </c>
    </row>
    <row r="5701" spans="1:3" ht="13.2" x14ac:dyDescent="0.25">
      <c r="A5701" s="45" t="s">
        <v>5766</v>
      </c>
      <c r="B5701" s="45" t="s">
        <v>3</v>
      </c>
      <c r="C5701" s="23">
        <v>150</v>
      </c>
    </row>
    <row r="5702" spans="1:3" ht="13.2" x14ac:dyDescent="0.25">
      <c r="A5702" s="45" t="s">
        <v>5767</v>
      </c>
      <c r="B5702" s="45" t="s">
        <v>3</v>
      </c>
      <c r="C5702" s="23">
        <v>800</v>
      </c>
    </row>
    <row r="5703" spans="1:3" ht="13.2" x14ac:dyDescent="0.25">
      <c r="A5703" s="45" t="s">
        <v>5768</v>
      </c>
      <c r="B5703" s="45" t="s">
        <v>3</v>
      </c>
      <c r="C5703" s="23">
        <v>350</v>
      </c>
    </row>
    <row r="5704" spans="1:3" ht="13.2" x14ac:dyDescent="0.25">
      <c r="A5704" s="45" t="s">
        <v>5769</v>
      </c>
      <c r="B5704" s="45" t="s">
        <v>3</v>
      </c>
      <c r="C5704" s="23">
        <v>325</v>
      </c>
    </row>
    <row r="5705" spans="1:3" ht="13.2" x14ac:dyDescent="0.25">
      <c r="A5705" s="45" t="s">
        <v>5770</v>
      </c>
      <c r="B5705" s="45" t="s">
        <v>3</v>
      </c>
      <c r="C5705" s="23">
        <v>175</v>
      </c>
    </row>
    <row r="5706" spans="1:3" ht="13.2" x14ac:dyDescent="0.25">
      <c r="A5706" s="45" t="s">
        <v>5771</v>
      </c>
      <c r="B5706" s="45" t="s">
        <v>3</v>
      </c>
      <c r="C5706" s="23">
        <v>275</v>
      </c>
    </row>
    <row r="5707" spans="1:3" ht="13.2" x14ac:dyDescent="0.25">
      <c r="A5707" s="45" t="s">
        <v>5772</v>
      </c>
      <c r="B5707" s="45" t="s">
        <v>3</v>
      </c>
      <c r="C5707" s="23">
        <v>225</v>
      </c>
    </row>
    <row r="5708" spans="1:3" ht="13.2" x14ac:dyDescent="0.25">
      <c r="A5708" s="45" t="s">
        <v>5773</v>
      </c>
      <c r="B5708" s="45" t="s">
        <v>3</v>
      </c>
      <c r="C5708" s="23">
        <v>375</v>
      </c>
    </row>
    <row r="5709" spans="1:3" ht="13.2" x14ac:dyDescent="0.25">
      <c r="A5709" s="45" t="s">
        <v>5774</v>
      </c>
      <c r="B5709" s="45" t="s">
        <v>3</v>
      </c>
      <c r="C5709" s="23">
        <v>550</v>
      </c>
    </row>
    <row r="5710" spans="1:3" ht="13.2" x14ac:dyDescent="0.25">
      <c r="A5710" s="45" t="s">
        <v>5775</v>
      </c>
      <c r="B5710" s="45" t="s">
        <v>3</v>
      </c>
      <c r="C5710" s="23">
        <v>400</v>
      </c>
    </row>
    <row r="5711" spans="1:3" ht="13.2" x14ac:dyDescent="0.25">
      <c r="A5711" s="45" t="s">
        <v>5776</v>
      </c>
      <c r="B5711" s="45" t="s">
        <v>3</v>
      </c>
      <c r="C5711" s="23">
        <v>425</v>
      </c>
    </row>
    <row r="5712" spans="1:3" ht="13.2" x14ac:dyDescent="0.25">
      <c r="A5712" s="45" t="s">
        <v>5777</v>
      </c>
      <c r="B5712" s="45" t="s">
        <v>3</v>
      </c>
      <c r="C5712" s="23">
        <v>400</v>
      </c>
    </row>
    <row r="5713" spans="1:3" ht="13.2" x14ac:dyDescent="0.25">
      <c r="A5713" s="45" t="s">
        <v>5778</v>
      </c>
      <c r="B5713" s="45" t="s">
        <v>3</v>
      </c>
      <c r="C5713" s="23">
        <v>550</v>
      </c>
    </row>
    <row r="5714" spans="1:3" ht="13.2" x14ac:dyDescent="0.25">
      <c r="A5714" s="45" t="s">
        <v>5779</v>
      </c>
      <c r="B5714" s="45" t="s">
        <v>3</v>
      </c>
      <c r="C5714" s="23">
        <v>250</v>
      </c>
    </row>
    <row r="5715" spans="1:3" ht="13.2" x14ac:dyDescent="0.25">
      <c r="A5715" s="45" t="s">
        <v>5780</v>
      </c>
      <c r="B5715" s="45" t="s">
        <v>3</v>
      </c>
      <c r="C5715" s="23">
        <v>300</v>
      </c>
    </row>
    <row r="5716" spans="1:3" ht="13.2" x14ac:dyDescent="0.25">
      <c r="A5716" s="45" t="s">
        <v>5781</v>
      </c>
      <c r="B5716" s="45" t="s">
        <v>3</v>
      </c>
      <c r="C5716" s="23">
        <v>600</v>
      </c>
    </row>
    <row r="5717" spans="1:3" ht="13.2" x14ac:dyDescent="0.25">
      <c r="A5717" s="45" t="s">
        <v>5782</v>
      </c>
      <c r="B5717" s="45" t="s">
        <v>3</v>
      </c>
      <c r="C5717" s="23">
        <v>525</v>
      </c>
    </row>
    <row r="5718" spans="1:3" ht="13.2" x14ac:dyDescent="0.25">
      <c r="A5718" s="45" t="s">
        <v>5783</v>
      </c>
      <c r="B5718" s="45" t="s">
        <v>3</v>
      </c>
      <c r="C5718" s="23">
        <v>325</v>
      </c>
    </row>
    <row r="5719" spans="1:3" ht="13.2" x14ac:dyDescent="0.25">
      <c r="A5719" s="45" t="s">
        <v>5784</v>
      </c>
      <c r="B5719" s="45" t="s">
        <v>3</v>
      </c>
      <c r="C5719" s="23">
        <v>850</v>
      </c>
    </row>
    <row r="5720" spans="1:3" ht="13.2" x14ac:dyDescent="0.25">
      <c r="A5720" s="45" t="s">
        <v>5785</v>
      </c>
      <c r="B5720" s="45" t="s">
        <v>3</v>
      </c>
      <c r="C5720" s="23">
        <v>400</v>
      </c>
    </row>
    <row r="5721" spans="1:3" ht="13.2" x14ac:dyDescent="0.25">
      <c r="A5721" s="45" t="s">
        <v>5786</v>
      </c>
      <c r="B5721" s="45" t="s">
        <v>3</v>
      </c>
      <c r="C5721" s="23">
        <v>775</v>
      </c>
    </row>
    <row r="5722" spans="1:3" ht="13.2" x14ac:dyDescent="0.25">
      <c r="A5722" s="45" t="s">
        <v>5787</v>
      </c>
      <c r="B5722" s="45" t="s">
        <v>3</v>
      </c>
      <c r="C5722" s="23">
        <v>700</v>
      </c>
    </row>
    <row r="5723" spans="1:3" ht="13.2" x14ac:dyDescent="0.25">
      <c r="A5723" s="45" t="s">
        <v>5788</v>
      </c>
      <c r="B5723" s="45" t="s">
        <v>3</v>
      </c>
      <c r="C5723" s="23">
        <v>750</v>
      </c>
    </row>
    <row r="5724" spans="1:3" ht="13.2" x14ac:dyDescent="0.25">
      <c r="A5724" s="45" t="s">
        <v>5789</v>
      </c>
      <c r="B5724" s="45" t="s">
        <v>3</v>
      </c>
      <c r="C5724" s="23">
        <v>1025</v>
      </c>
    </row>
    <row r="5725" spans="1:3" ht="13.2" x14ac:dyDescent="0.25">
      <c r="A5725" s="45" t="s">
        <v>5790</v>
      </c>
      <c r="B5725" s="45" t="s">
        <v>3</v>
      </c>
      <c r="C5725" s="23">
        <v>675</v>
      </c>
    </row>
    <row r="5726" spans="1:3" ht="13.2" x14ac:dyDescent="0.25">
      <c r="A5726" s="45" t="s">
        <v>5791</v>
      </c>
      <c r="B5726" s="45" t="s">
        <v>3</v>
      </c>
      <c r="C5726" s="23">
        <v>600</v>
      </c>
    </row>
    <row r="5727" spans="1:3" ht="13.2" x14ac:dyDescent="0.25">
      <c r="A5727" s="45" t="s">
        <v>5792</v>
      </c>
      <c r="B5727" s="45" t="s">
        <v>3</v>
      </c>
      <c r="C5727" s="23">
        <v>825</v>
      </c>
    </row>
    <row r="5728" spans="1:3" ht="13.2" x14ac:dyDescent="0.25">
      <c r="A5728" s="45" t="s">
        <v>5793</v>
      </c>
      <c r="B5728" s="45" t="s">
        <v>3</v>
      </c>
      <c r="C5728" s="23">
        <v>1025</v>
      </c>
    </row>
    <row r="5729" spans="1:3" ht="13.2" x14ac:dyDescent="0.25">
      <c r="A5729" s="45" t="s">
        <v>5794</v>
      </c>
      <c r="B5729" s="45" t="s">
        <v>3</v>
      </c>
      <c r="C5729" s="23">
        <v>775</v>
      </c>
    </row>
    <row r="5730" spans="1:3" ht="13.2" x14ac:dyDescent="0.25">
      <c r="A5730" s="45" t="s">
        <v>5795</v>
      </c>
      <c r="B5730" s="45" t="s">
        <v>3</v>
      </c>
      <c r="C5730" s="23">
        <v>1300</v>
      </c>
    </row>
    <row r="5731" spans="1:3" ht="13.2" x14ac:dyDescent="0.25">
      <c r="A5731" s="45" t="s">
        <v>5796</v>
      </c>
      <c r="B5731" s="45" t="s">
        <v>3</v>
      </c>
      <c r="C5731" s="23">
        <v>375</v>
      </c>
    </row>
    <row r="5732" spans="1:3" ht="13.2" x14ac:dyDescent="0.25">
      <c r="A5732" s="45" t="s">
        <v>5797</v>
      </c>
      <c r="B5732" s="45" t="s">
        <v>3</v>
      </c>
      <c r="C5732" s="23">
        <v>725</v>
      </c>
    </row>
    <row r="5733" spans="1:3" ht="13.2" x14ac:dyDescent="0.25">
      <c r="A5733" s="45" t="s">
        <v>5798</v>
      </c>
      <c r="B5733" s="45" t="s">
        <v>3</v>
      </c>
      <c r="C5733" s="23">
        <v>500</v>
      </c>
    </row>
    <row r="5734" spans="1:3" ht="13.2" x14ac:dyDescent="0.25">
      <c r="A5734" s="45" t="s">
        <v>5799</v>
      </c>
      <c r="B5734" s="45" t="s">
        <v>3</v>
      </c>
      <c r="C5734" s="23">
        <v>900</v>
      </c>
    </row>
    <row r="5735" spans="1:3" ht="13.2" x14ac:dyDescent="0.25">
      <c r="A5735" s="45" t="s">
        <v>5800</v>
      </c>
      <c r="B5735" s="45" t="s">
        <v>3</v>
      </c>
      <c r="C5735" s="23">
        <v>350</v>
      </c>
    </row>
    <row r="5736" spans="1:3" ht="13.2" x14ac:dyDescent="0.25">
      <c r="A5736" s="45" t="s">
        <v>5801</v>
      </c>
      <c r="B5736" s="45" t="s">
        <v>3</v>
      </c>
      <c r="C5736" s="23">
        <v>650</v>
      </c>
    </row>
    <row r="5737" spans="1:3" ht="13.2" x14ac:dyDescent="0.25">
      <c r="A5737" s="45" t="s">
        <v>5802</v>
      </c>
      <c r="B5737" s="45" t="s">
        <v>3</v>
      </c>
      <c r="C5737" s="23">
        <v>575</v>
      </c>
    </row>
    <row r="5738" spans="1:3" ht="13.2" x14ac:dyDescent="0.25">
      <c r="A5738" s="45" t="s">
        <v>5803</v>
      </c>
      <c r="B5738" s="45" t="s">
        <v>3</v>
      </c>
      <c r="C5738" s="23">
        <v>750</v>
      </c>
    </row>
    <row r="5739" spans="1:3" ht="13.2" x14ac:dyDescent="0.25">
      <c r="A5739" s="45" t="s">
        <v>5804</v>
      </c>
      <c r="B5739" s="45" t="s">
        <v>3</v>
      </c>
      <c r="C5739" s="23">
        <v>900</v>
      </c>
    </row>
    <row r="5740" spans="1:3" ht="13.2" x14ac:dyDescent="0.25">
      <c r="A5740" s="45" t="s">
        <v>5805</v>
      </c>
      <c r="B5740" s="45" t="s">
        <v>3</v>
      </c>
      <c r="C5740" s="23">
        <v>1025</v>
      </c>
    </row>
    <row r="5741" spans="1:3" ht="13.2" x14ac:dyDescent="0.25">
      <c r="A5741" s="45" t="s">
        <v>5806</v>
      </c>
      <c r="B5741" s="45" t="s">
        <v>3</v>
      </c>
      <c r="C5741" s="23">
        <v>900</v>
      </c>
    </row>
    <row r="5742" spans="1:3" ht="13.2" x14ac:dyDescent="0.25">
      <c r="A5742" s="45" t="s">
        <v>5807</v>
      </c>
      <c r="B5742" s="45" t="s">
        <v>3</v>
      </c>
      <c r="C5742" s="23">
        <v>975</v>
      </c>
    </row>
    <row r="5743" spans="1:3" ht="13.2" x14ac:dyDescent="0.25">
      <c r="A5743" s="45" t="s">
        <v>5808</v>
      </c>
      <c r="B5743" s="45" t="s">
        <v>3</v>
      </c>
      <c r="C5743" s="23">
        <v>525</v>
      </c>
    </row>
    <row r="5744" spans="1:3" ht="13.2" x14ac:dyDescent="0.25">
      <c r="A5744" s="45" t="s">
        <v>5809</v>
      </c>
      <c r="B5744" s="45" t="s">
        <v>3</v>
      </c>
      <c r="C5744" s="23">
        <v>450</v>
      </c>
    </row>
    <row r="5745" spans="1:3" ht="13.2" x14ac:dyDescent="0.25">
      <c r="A5745" s="45" t="s">
        <v>5810</v>
      </c>
      <c r="B5745" s="45" t="s">
        <v>3</v>
      </c>
      <c r="C5745" s="23">
        <v>300</v>
      </c>
    </row>
    <row r="5746" spans="1:3" ht="13.2" x14ac:dyDescent="0.25">
      <c r="A5746" s="45" t="s">
        <v>5811</v>
      </c>
      <c r="B5746" s="45" t="s">
        <v>3</v>
      </c>
      <c r="C5746" s="23">
        <v>300</v>
      </c>
    </row>
    <row r="5747" spans="1:3" ht="13.2" x14ac:dyDescent="0.25">
      <c r="A5747" s="45" t="s">
        <v>5812</v>
      </c>
      <c r="B5747" s="45" t="s">
        <v>3</v>
      </c>
      <c r="C5747" s="23">
        <v>975</v>
      </c>
    </row>
    <row r="5748" spans="1:3" ht="13.2" x14ac:dyDescent="0.25">
      <c r="A5748" s="45" t="s">
        <v>5813</v>
      </c>
      <c r="B5748" s="45" t="s">
        <v>3</v>
      </c>
      <c r="C5748" s="23">
        <v>575</v>
      </c>
    </row>
    <row r="5749" spans="1:3" ht="13.2" x14ac:dyDescent="0.25">
      <c r="A5749" s="45" t="s">
        <v>5814</v>
      </c>
      <c r="B5749" s="45" t="s">
        <v>3</v>
      </c>
      <c r="C5749" s="23">
        <v>700</v>
      </c>
    </row>
    <row r="5750" spans="1:3" ht="13.2" x14ac:dyDescent="0.25">
      <c r="A5750" s="45" t="s">
        <v>5815</v>
      </c>
      <c r="B5750" s="45" t="s">
        <v>3</v>
      </c>
      <c r="C5750" s="23">
        <v>750</v>
      </c>
    </row>
    <row r="5751" spans="1:3" ht="13.2" x14ac:dyDescent="0.25">
      <c r="A5751" s="45" t="s">
        <v>5816</v>
      </c>
      <c r="B5751" s="45" t="s">
        <v>3</v>
      </c>
      <c r="C5751" s="23">
        <v>600</v>
      </c>
    </row>
    <row r="5752" spans="1:3" ht="13.2" x14ac:dyDescent="0.25">
      <c r="A5752" s="45" t="s">
        <v>5817</v>
      </c>
      <c r="B5752" s="45" t="s">
        <v>3</v>
      </c>
      <c r="C5752" s="23">
        <v>675</v>
      </c>
    </row>
    <row r="5753" spans="1:3" ht="13.2" x14ac:dyDescent="0.25">
      <c r="A5753" s="45" t="s">
        <v>5818</v>
      </c>
      <c r="B5753" s="45" t="s">
        <v>3</v>
      </c>
      <c r="C5753" s="23">
        <v>450</v>
      </c>
    </row>
    <row r="5754" spans="1:3" ht="13.2" x14ac:dyDescent="0.25">
      <c r="A5754" s="45" t="s">
        <v>5819</v>
      </c>
      <c r="B5754" s="45" t="s">
        <v>3</v>
      </c>
      <c r="C5754" s="23">
        <v>325</v>
      </c>
    </row>
    <row r="5755" spans="1:3" ht="13.2" x14ac:dyDescent="0.25">
      <c r="A5755" s="45" t="s">
        <v>5820</v>
      </c>
      <c r="B5755" s="45" t="s">
        <v>3</v>
      </c>
      <c r="C5755" s="23">
        <v>1025</v>
      </c>
    </row>
    <row r="5756" spans="1:3" ht="13.2" x14ac:dyDescent="0.25">
      <c r="A5756" s="45" t="s">
        <v>5821</v>
      </c>
      <c r="B5756" s="45" t="s">
        <v>3</v>
      </c>
      <c r="C5756" s="23">
        <v>900</v>
      </c>
    </row>
    <row r="5757" spans="1:3" ht="13.2" x14ac:dyDescent="0.25">
      <c r="A5757" s="45" t="s">
        <v>5822</v>
      </c>
      <c r="B5757" s="45" t="s">
        <v>3</v>
      </c>
      <c r="C5757" s="23">
        <v>550</v>
      </c>
    </row>
    <row r="5758" spans="1:3" ht="13.2" x14ac:dyDescent="0.25">
      <c r="A5758" s="45" t="s">
        <v>5823</v>
      </c>
      <c r="B5758" s="45" t="s">
        <v>3</v>
      </c>
      <c r="C5758" s="23">
        <v>575</v>
      </c>
    </row>
    <row r="5759" spans="1:3" ht="13.2" x14ac:dyDescent="0.25">
      <c r="A5759" s="45" t="s">
        <v>5824</v>
      </c>
      <c r="B5759" s="45" t="s">
        <v>3</v>
      </c>
      <c r="C5759" s="23">
        <v>250</v>
      </c>
    </row>
    <row r="5760" spans="1:3" ht="13.2" x14ac:dyDescent="0.25">
      <c r="A5760" s="45" t="s">
        <v>5825</v>
      </c>
      <c r="B5760" s="45" t="s">
        <v>3</v>
      </c>
      <c r="C5760" s="23">
        <v>350</v>
      </c>
    </row>
    <row r="5761" spans="1:3" ht="13.2" x14ac:dyDescent="0.25">
      <c r="A5761" s="45" t="s">
        <v>5826</v>
      </c>
      <c r="B5761" s="45" t="s">
        <v>3</v>
      </c>
      <c r="C5761" s="23">
        <v>200</v>
      </c>
    </row>
    <row r="5762" spans="1:3" ht="13.2" x14ac:dyDescent="0.25">
      <c r="A5762" s="45" t="s">
        <v>5827</v>
      </c>
      <c r="B5762" s="45" t="s">
        <v>3</v>
      </c>
      <c r="C5762" s="23">
        <v>1550</v>
      </c>
    </row>
    <row r="5763" spans="1:3" ht="13.2" x14ac:dyDescent="0.25">
      <c r="A5763" s="45" t="s">
        <v>5828</v>
      </c>
      <c r="B5763" s="45" t="s">
        <v>3</v>
      </c>
      <c r="C5763" s="23">
        <v>250</v>
      </c>
    </row>
    <row r="5764" spans="1:3" ht="13.2" x14ac:dyDescent="0.25">
      <c r="A5764" s="45" t="s">
        <v>5829</v>
      </c>
      <c r="B5764" s="45" t="s">
        <v>3</v>
      </c>
      <c r="C5764" s="23">
        <v>875</v>
      </c>
    </row>
    <row r="5765" spans="1:3" ht="13.2" x14ac:dyDescent="0.25">
      <c r="A5765" s="45" t="s">
        <v>5830</v>
      </c>
      <c r="B5765" s="45" t="s">
        <v>3</v>
      </c>
      <c r="C5765" s="23">
        <v>150</v>
      </c>
    </row>
    <row r="5766" spans="1:3" ht="13.2" x14ac:dyDescent="0.25">
      <c r="A5766" s="45" t="s">
        <v>5831</v>
      </c>
      <c r="B5766" s="45" t="s">
        <v>3</v>
      </c>
      <c r="C5766" s="23">
        <v>150</v>
      </c>
    </row>
    <row r="5767" spans="1:3" ht="13.2" x14ac:dyDescent="0.25">
      <c r="A5767" s="45" t="s">
        <v>5832</v>
      </c>
      <c r="B5767" s="45" t="s">
        <v>3</v>
      </c>
      <c r="C5767" s="23">
        <v>150</v>
      </c>
    </row>
    <row r="5768" spans="1:3" ht="13.2" x14ac:dyDescent="0.25">
      <c r="A5768" s="45" t="s">
        <v>5833</v>
      </c>
      <c r="B5768" s="45" t="s">
        <v>3</v>
      </c>
      <c r="C5768" s="23">
        <v>725</v>
      </c>
    </row>
    <row r="5769" spans="1:3" ht="13.2" x14ac:dyDescent="0.25">
      <c r="A5769" s="45" t="s">
        <v>5834</v>
      </c>
      <c r="B5769" s="45" t="s">
        <v>3</v>
      </c>
      <c r="C5769" s="23">
        <v>350</v>
      </c>
    </row>
    <row r="5770" spans="1:3" ht="13.2" x14ac:dyDescent="0.25">
      <c r="A5770" s="45" t="s">
        <v>5835</v>
      </c>
      <c r="B5770" s="45" t="s">
        <v>3</v>
      </c>
      <c r="C5770" s="23">
        <v>350</v>
      </c>
    </row>
    <row r="5771" spans="1:3" ht="13.2" x14ac:dyDescent="0.25">
      <c r="A5771" s="45" t="s">
        <v>5836</v>
      </c>
      <c r="B5771" s="45" t="s">
        <v>3</v>
      </c>
      <c r="C5771" s="23">
        <v>700</v>
      </c>
    </row>
    <row r="5772" spans="1:3" ht="13.2" x14ac:dyDescent="0.25">
      <c r="A5772" s="45" t="s">
        <v>5837</v>
      </c>
      <c r="B5772" s="45" t="s">
        <v>3</v>
      </c>
      <c r="C5772" s="23">
        <v>400</v>
      </c>
    </row>
    <row r="5773" spans="1:3" ht="13.2" x14ac:dyDescent="0.25">
      <c r="A5773" s="45" t="s">
        <v>5838</v>
      </c>
      <c r="B5773" s="45" t="s">
        <v>3</v>
      </c>
      <c r="C5773" s="23">
        <v>275</v>
      </c>
    </row>
    <row r="5774" spans="1:3" ht="13.2" x14ac:dyDescent="0.25">
      <c r="A5774" s="45" t="s">
        <v>5839</v>
      </c>
      <c r="B5774" s="45" t="s">
        <v>3</v>
      </c>
      <c r="C5774" s="23">
        <v>275</v>
      </c>
    </row>
    <row r="5775" spans="1:3" ht="13.2" x14ac:dyDescent="0.25">
      <c r="A5775" s="45" t="s">
        <v>5840</v>
      </c>
      <c r="B5775" s="45" t="s">
        <v>3</v>
      </c>
      <c r="C5775" s="23">
        <v>550</v>
      </c>
    </row>
    <row r="5776" spans="1:3" ht="13.2" x14ac:dyDescent="0.25">
      <c r="A5776" s="45" t="s">
        <v>5841</v>
      </c>
      <c r="B5776" s="45" t="s">
        <v>3</v>
      </c>
      <c r="C5776" s="23">
        <v>200</v>
      </c>
    </row>
    <row r="5777" spans="1:3" ht="13.2" x14ac:dyDescent="0.25">
      <c r="A5777" s="45" t="s">
        <v>5842</v>
      </c>
      <c r="B5777" s="45" t="s">
        <v>3</v>
      </c>
      <c r="C5777" s="23">
        <v>300</v>
      </c>
    </row>
    <row r="5778" spans="1:3" ht="13.2" x14ac:dyDescent="0.25">
      <c r="A5778" s="45" t="s">
        <v>5843</v>
      </c>
      <c r="B5778" s="45" t="s">
        <v>3</v>
      </c>
      <c r="C5778" s="23">
        <v>200</v>
      </c>
    </row>
    <row r="5779" spans="1:3" ht="13.2" x14ac:dyDescent="0.25">
      <c r="A5779" s="45" t="s">
        <v>5844</v>
      </c>
      <c r="B5779" s="45" t="s">
        <v>3</v>
      </c>
      <c r="C5779" s="23">
        <v>150</v>
      </c>
    </row>
    <row r="5780" spans="1:3" ht="13.2" x14ac:dyDescent="0.25">
      <c r="A5780" s="45" t="s">
        <v>5845</v>
      </c>
      <c r="B5780" s="45" t="s">
        <v>3</v>
      </c>
      <c r="C5780" s="23">
        <v>150</v>
      </c>
    </row>
    <row r="5781" spans="1:3" ht="13.2" x14ac:dyDescent="0.25">
      <c r="A5781" s="45" t="s">
        <v>5846</v>
      </c>
      <c r="B5781" s="45" t="s">
        <v>3</v>
      </c>
      <c r="C5781" s="23">
        <v>150</v>
      </c>
    </row>
    <row r="5782" spans="1:3" ht="13.2" x14ac:dyDescent="0.25">
      <c r="A5782" s="45" t="s">
        <v>5847</v>
      </c>
      <c r="B5782" s="45" t="s">
        <v>3</v>
      </c>
      <c r="C5782" s="23">
        <v>900</v>
      </c>
    </row>
    <row r="5783" spans="1:3" ht="13.2" x14ac:dyDescent="0.25">
      <c r="A5783" s="45" t="s">
        <v>5848</v>
      </c>
      <c r="B5783" s="45" t="s">
        <v>3</v>
      </c>
      <c r="C5783" s="23">
        <v>725</v>
      </c>
    </row>
    <row r="5784" spans="1:3" ht="13.2" x14ac:dyDescent="0.25">
      <c r="A5784" s="45" t="s">
        <v>5849</v>
      </c>
      <c r="B5784" s="45" t="s">
        <v>3</v>
      </c>
      <c r="C5784" s="23">
        <v>250</v>
      </c>
    </row>
    <row r="5785" spans="1:3" ht="13.2" x14ac:dyDescent="0.25">
      <c r="A5785" s="45" t="s">
        <v>5850</v>
      </c>
      <c r="B5785" s="45" t="s">
        <v>3</v>
      </c>
      <c r="C5785" s="23">
        <v>150</v>
      </c>
    </row>
    <row r="5786" spans="1:3" ht="13.2" x14ac:dyDescent="0.25">
      <c r="A5786" s="45" t="s">
        <v>5851</v>
      </c>
      <c r="B5786" s="45" t="s">
        <v>3</v>
      </c>
      <c r="C5786" s="23">
        <v>525</v>
      </c>
    </row>
    <row r="5787" spans="1:3" ht="13.2" x14ac:dyDescent="0.25">
      <c r="A5787" s="45" t="s">
        <v>5852</v>
      </c>
      <c r="B5787" s="45" t="s">
        <v>3</v>
      </c>
      <c r="C5787" s="23">
        <v>300</v>
      </c>
    </row>
    <row r="5788" spans="1:3" ht="13.2" x14ac:dyDescent="0.25">
      <c r="A5788" s="45" t="s">
        <v>5853</v>
      </c>
      <c r="B5788" s="45" t="s">
        <v>3</v>
      </c>
      <c r="C5788" s="23">
        <v>275</v>
      </c>
    </row>
    <row r="5789" spans="1:3" ht="13.2" x14ac:dyDescent="0.25">
      <c r="A5789" s="45" t="s">
        <v>5854</v>
      </c>
      <c r="B5789" s="45" t="s">
        <v>3</v>
      </c>
      <c r="C5789" s="23">
        <v>475</v>
      </c>
    </row>
    <row r="5790" spans="1:3" ht="13.2" x14ac:dyDescent="0.25">
      <c r="A5790" s="45" t="s">
        <v>5855</v>
      </c>
      <c r="B5790" s="45" t="s">
        <v>3</v>
      </c>
      <c r="C5790" s="23">
        <v>750</v>
      </c>
    </row>
    <row r="5791" spans="1:3" ht="13.2" x14ac:dyDescent="0.25">
      <c r="A5791" s="45" t="s">
        <v>5856</v>
      </c>
      <c r="B5791" s="45" t="s">
        <v>3</v>
      </c>
      <c r="C5791" s="23">
        <v>450</v>
      </c>
    </row>
    <row r="5792" spans="1:3" ht="13.2" x14ac:dyDescent="0.25">
      <c r="A5792" s="45" t="s">
        <v>5857</v>
      </c>
      <c r="B5792" s="45" t="s">
        <v>3</v>
      </c>
      <c r="C5792" s="23">
        <v>325</v>
      </c>
    </row>
    <row r="5793" spans="1:3" ht="13.2" x14ac:dyDescent="0.25">
      <c r="A5793" s="45" t="s">
        <v>5858</v>
      </c>
      <c r="B5793" s="45" t="s">
        <v>3</v>
      </c>
      <c r="C5793" s="23">
        <v>300</v>
      </c>
    </row>
    <row r="5794" spans="1:3" ht="13.2" x14ac:dyDescent="0.25">
      <c r="A5794" s="45" t="s">
        <v>5859</v>
      </c>
      <c r="B5794" s="45" t="s">
        <v>3</v>
      </c>
      <c r="C5794" s="23">
        <v>450</v>
      </c>
    </row>
    <row r="5795" spans="1:3" ht="13.2" x14ac:dyDescent="0.25">
      <c r="A5795" s="45" t="s">
        <v>5860</v>
      </c>
      <c r="B5795" s="45" t="s">
        <v>3</v>
      </c>
      <c r="C5795" s="23">
        <v>350</v>
      </c>
    </row>
    <row r="5796" spans="1:3" ht="13.2" x14ac:dyDescent="0.25">
      <c r="A5796" s="45" t="s">
        <v>5861</v>
      </c>
      <c r="B5796" s="45" t="s">
        <v>3</v>
      </c>
      <c r="C5796" s="23">
        <v>325</v>
      </c>
    </row>
    <row r="5797" spans="1:3" ht="13.2" x14ac:dyDescent="0.25">
      <c r="A5797" s="45" t="s">
        <v>5862</v>
      </c>
      <c r="B5797" s="45" t="s">
        <v>3</v>
      </c>
      <c r="C5797" s="23">
        <v>450</v>
      </c>
    </row>
    <row r="5798" spans="1:3" ht="13.2" x14ac:dyDescent="0.25">
      <c r="A5798" s="45" t="s">
        <v>5863</v>
      </c>
      <c r="B5798" s="45" t="s">
        <v>3</v>
      </c>
      <c r="C5798" s="23">
        <v>300</v>
      </c>
    </row>
    <row r="5799" spans="1:3" ht="13.2" x14ac:dyDescent="0.25">
      <c r="A5799" s="45" t="s">
        <v>5864</v>
      </c>
      <c r="B5799" s="45" t="s">
        <v>3</v>
      </c>
      <c r="C5799" s="23">
        <v>275</v>
      </c>
    </row>
    <row r="5800" spans="1:3" ht="13.2" x14ac:dyDescent="0.25">
      <c r="A5800" s="45" t="s">
        <v>5865</v>
      </c>
      <c r="B5800" s="45" t="s">
        <v>3</v>
      </c>
      <c r="C5800" s="23">
        <v>150</v>
      </c>
    </row>
    <row r="5801" spans="1:3" ht="13.2" x14ac:dyDescent="0.25">
      <c r="A5801" s="45" t="s">
        <v>5866</v>
      </c>
      <c r="B5801" s="45" t="s">
        <v>3</v>
      </c>
      <c r="C5801" s="23">
        <v>150</v>
      </c>
    </row>
    <row r="5802" spans="1:3" ht="13.2" x14ac:dyDescent="0.25">
      <c r="A5802" s="45" t="s">
        <v>5867</v>
      </c>
      <c r="B5802" s="45" t="s">
        <v>3</v>
      </c>
      <c r="C5802" s="23">
        <v>150</v>
      </c>
    </row>
    <row r="5803" spans="1:3" ht="13.2" x14ac:dyDescent="0.25">
      <c r="A5803" s="45" t="s">
        <v>5868</v>
      </c>
      <c r="B5803" s="45" t="s">
        <v>3</v>
      </c>
      <c r="C5803" s="23">
        <v>725</v>
      </c>
    </row>
    <row r="5804" spans="1:3" ht="13.2" x14ac:dyDescent="0.25">
      <c r="A5804" s="45" t="s">
        <v>5869</v>
      </c>
      <c r="B5804" s="45" t="s">
        <v>3</v>
      </c>
      <c r="C5804" s="23">
        <v>575</v>
      </c>
    </row>
    <row r="5805" spans="1:3" ht="13.2" x14ac:dyDescent="0.25">
      <c r="A5805" s="45" t="s">
        <v>5870</v>
      </c>
      <c r="B5805" s="45" t="s">
        <v>3</v>
      </c>
      <c r="C5805" s="23">
        <v>200</v>
      </c>
    </row>
    <row r="5806" spans="1:3" ht="13.2" x14ac:dyDescent="0.25">
      <c r="A5806" s="45" t="s">
        <v>5871</v>
      </c>
      <c r="B5806" s="45" t="s">
        <v>3</v>
      </c>
      <c r="C5806" s="23">
        <v>525</v>
      </c>
    </row>
    <row r="5807" spans="1:3" ht="13.2" x14ac:dyDescent="0.25">
      <c r="A5807" s="45" t="s">
        <v>5872</v>
      </c>
      <c r="B5807" s="45" t="s">
        <v>3</v>
      </c>
      <c r="C5807" s="23">
        <v>475</v>
      </c>
    </row>
    <row r="5808" spans="1:3" ht="13.2" x14ac:dyDescent="0.25">
      <c r="A5808" s="45" t="s">
        <v>5873</v>
      </c>
      <c r="B5808" s="45" t="s">
        <v>3</v>
      </c>
      <c r="C5808" s="23">
        <v>200</v>
      </c>
    </row>
    <row r="5809" spans="1:3" ht="13.2" x14ac:dyDescent="0.25">
      <c r="A5809" s="45" t="s">
        <v>5874</v>
      </c>
      <c r="B5809" s="45" t="s">
        <v>3</v>
      </c>
      <c r="C5809" s="23">
        <v>300</v>
      </c>
    </row>
    <row r="5810" spans="1:3" ht="13.2" x14ac:dyDescent="0.25">
      <c r="A5810" s="45" t="s">
        <v>5875</v>
      </c>
      <c r="B5810" s="45" t="s">
        <v>3</v>
      </c>
      <c r="C5810" s="23">
        <v>250</v>
      </c>
    </row>
    <row r="5811" spans="1:3" ht="13.2" x14ac:dyDescent="0.25">
      <c r="A5811" s="45" t="s">
        <v>5876</v>
      </c>
      <c r="B5811" s="45" t="s">
        <v>3</v>
      </c>
      <c r="C5811" s="23">
        <v>250</v>
      </c>
    </row>
    <row r="5812" spans="1:3" ht="13.2" x14ac:dyDescent="0.25">
      <c r="A5812" s="45" t="s">
        <v>5877</v>
      </c>
      <c r="B5812" s="45" t="s">
        <v>3</v>
      </c>
      <c r="C5812" s="23">
        <v>175</v>
      </c>
    </row>
    <row r="5813" spans="1:3" ht="13.2" x14ac:dyDescent="0.25">
      <c r="A5813" s="45" t="s">
        <v>5878</v>
      </c>
      <c r="B5813" s="45" t="s">
        <v>3</v>
      </c>
      <c r="C5813" s="23">
        <v>450</v>
      </c>
    </row>
    <row r="5814" spans="1:3" ht="13.2" x14ac:dyDescent="0.25">
      <c r="A5814" s="45" t="s">
        <v>5879</v>
      </c>
      <c r="B5814" s="45" t="s">
        <v>3</v>
      </c>
      <c r="C5814" s="23">
        <v>150</v>
      </c>
    </row>
    <row r="5815" spans="1:3" ht="13.2" x14ac:dyDescent="0.25">
      <c r="A5815" s="45" t="s">
        <v>5880</v>
      </c>
      <c r="B5815" s="45" t="s">
        <v>3</v>
      </c>
      <c r="C5815" s="23">
        <v>150</v>
      </c>
    </row>
    <row r="5816" spans="1:3" ht="13.2" x14ac:dyDescent="0.25">
      <c r="A5816" s="45" t="s">
        <v>5881</v>
      </c>
      <c r="B5816" s="45" t="s">
        <v>3</v>
      </c>
      <c r="C5816" s="23">
        <v>150</v>
      </c>
    </row>
    <row r="5817" spans="1:3" ht="13.2" x14ac:dyDescent="0.25">
      <c r="A5817" s="45" t="s">
        <v>5882</v>
      </c>
      <c r="B5817" s="45" t="s">
        <v>3</v>
      </c>
      <c r="C5817" s="23">
        <v>150</v>
      </c>
    </row>
    <row r="5818" spans="1:3" ht="13.2" x14ac:dyDescent="0.25">
      <c r="A5818" s="45" t="s">
        <v>5883</v>
      </c>
      <c r="B5818" s="45" t="s">
        <v>3</v>
      </c>
      <c r="C5818" s="23">
        <v>150</v>
      </c>
    </row>
    <row r="5819" spans="1:3" ht="13.2" x14ac:dyDescent="0.25">
      <c r="A5819" s="45" t="s">
        <v>5884</v>
      </c>
      <c r="B5819" s="45" t="s">
        <v>3</v>
      </c>
      <c r="C5819" s="23">
        <v>225</v>
      </c>
    </row>
    <row r="5820" spans="1:3" ht="13.2" x14ac:dyDescent="0.25">
      <c r="A5820" s="45" t="s">
        <v>5885</v>
      </c>
      <c r="B5820" s="45" t="s">
        <v>3</v>
      </c>
      <c r="C5820" s="23">
        <v>525</v>
      </c>
    </row>
    <row r="5821" spans="1:3" ht="13.2" x14ac:dyDescent="0.25">
      <c r="A5821" s="45" t="s">
        <v>5886</v>
      </c>
      <c r="B5821" s="45" t="s">
        <v>3</v>
      </c>
      <c r="C5821" s="23">
        <v>375</v>
      </c>
    </row>
    <row r="5822" spans="1:3" ht="13.2" x14ac:dyDescent="0.25">
      <c r="A5822" s="45" t="s">
        <v>5887</v>
      </c>
      <c r="B5822" s="45" t="s">
        <v>3</v>
      </c>
      <c r="C5822" s="23">
        <v>375</v>
      </c>
    </row>
    <row r="5823" spans="1:3" ht="13.2" x14ac:dyDescent="0.25">
      <c r="A5823" s="45" t="s">
        <v>5888</v>
      </c>
      <c r="B5823" s="45" t="s">
        <v>3</v>
      </c>
      <c r="C5823" s="23">
        <v>300</v>
      </c>
    </row>
    <row r="5824" spans="1:3" ht="13.2" x14ac:dyDescent="0.25">
      <c r="A5824" s="45" t="s">
        <v>5889</v>
      </c>
      <c r="B5824" s="45" t="s">
        <v>3</v>
      </c>
      <c r="C5824" s="23">
        <v>475</v>
      </c>
    </row>
    <row r="5825" spans="1:3" ht="13.2" x14ac:dyDescent="0.25">
      <c r="A5825" s="45" t="s">
        <v>5890</v>
      </c>
      <c r="B5825" s="45" t="s">
        <v>3</v>
      </c>
      <c r="C5825" s="23">
        <v>725</v>
      </c>
    </row>
    <row r="5826" spans="1:3" ht="13.2" x14ac:dyDescent="0.25">
      <c r="A5826" s="45" t="s">
        <v>5891</v>
      </c>
      <c r="B5826" s="45" t="s">
        <v>3</v>
      </c>
      <c r="C5826" s="23">
        <v>575</v>
      </c>
    </row>
    <row r="5827" spans="1:3" ht="13.2" x14ac:dyDescent="0.25">
      <c r="A5827" s="45" t="s">
        <v>5892</v>
      </c>
      <c r="B5827" s="45" t="s">
        <v>3</v>
      </c>
      <c r="C5827" s="23">
        <v>300</v>
      </c>
    </row>
    <row r="5828" spans="1:3" ht="13.2" x14ac:dyDescent="0.25">
      <c r="A5828" s="45" t="s">
        <v>5893</v>
      </c>
      <c r="B5828" s="45" t="s">
        <v>3</v>
      </c>
      <c r="C5828" s="23">
        <v>150</v>
      </c>
    </row>
    <row r="5829" spans="1:3" ht="13.2" x14ac:dyDescent="0.25">
      <c r="A5829" s="45" t="s">
        <v>5894</v>
      </c>
      <c r="B5829" s="45" t="s">
        <v>3</v>
      </c>
      <c r="C5829" s="23">
        <v>275</v>
      </c>
    </row>
    <row r="5830" spans="1:3" ht="13.2" x14ac:dyDescent="0.25">
      <c r="A5830" s="45" t="s">
        <v>5895</v>
      </c>
      <c r="B5830" s="45" t="s">
        <v>3</v>
      </c>
      <c r="C5830" s="23">
        <v>150</v>
      </c>
    </row>
    <row r="5831" spans="1:3" ht="13.2" x14ac:dyDescent="0.25">
      <c r="A5831" s="45" t="s">
        <v>5896</v>
      </c>
      <c r="B5831" s="45" t="s">
        <v>3</v>
      </c>
      <c r="C5831" s="23">
        <v>250</v>
      </c>
    </row>
    <row r="5832" spans="1:3" ht="13.2" x14ac:dyDescent="0.25">
      <c r="A5832" s="45" t="s">
        <v>5897</v>
      </c>
      <c r="B5832" s="45" t="s">
        <v>3</v>
      </c>
      <c r="C5832" s="23">
        <v>175</v>
      </c>
    </row>
    <row r="5833" spans="1:3" ht="13.2" x14ac:dyDescent="0.25">
      <c r="A5833" s="45" t="s">
        <v>5898</v>
      </c>
      <c r="B5833" s="45" t="s">
        <v>3</v>
      </c>
      <c r="C5833" s="23">
        <v>175</v>
      </c>
    </row>
    <row r="5834" spans="1:3" ht="13.2" x14ac:dyDescent="0.25">
      <c r="A5834" s="45" t="s">
        <v>5899</v>
      </c>
      <c r="B5834" s="45" t="s">
        <v>3</v>
      </c>
      <c r="C5834" s="23">
        <v>200</v>
      </c>
    </row>
    <row r="5835" spans="1:3" ht="13.2" x14ac:dyDescent="0.25">
      <c r="A5835" s="45" t="s">
        <v>5900</v>
      </c>
      <c r="B5835" s="45" t="s">
        <v>3</v>
      </c>
      <c r="C5835" s="23">
        <v>700</v>
      </c>
    </row>
    <row r="5836" spans="1:3" ht="13.2" x14ac:dyDescent="0.25">
      <c r="A5836" s="45" t="s">
        <v>5901</v>
      </c>
      <c r="B5836" s="45" t="s">
        <v>3</v>
      </c>
      <c r="C5836" s="23">
        <v>325</v>
      </c>
    </row>
    <row r="5837" spans="1:3" ht="13.2" x14ac:dyDescent="0.25">
      <c r="A5837" s="45" t="s">
        <v>5902</v>
      </c>
      <c r="B5837" s="45" t="s">
        <v>3</v>
      </c>
      <c r="C5837" s="23">
        <v>350</v>
      </c>
    </row>
    <row r="5838" spans="1:3" ht="13.2" x14ac:dyDescent="0.25">
      <c r="A5838" s="45" t="s">
        <v>5903</v>
      </c>
      <c r="B5838" s="45" t="s">
        <v>3</v>
      </c>
      <c r="C5838" s="23">
        <v>150</v>
      </c>
    </row>
    <row r="5839" spans="1:3" ht="13.2" x14ac:dyDescent="0.25">
      <c r="A5839" s="45" t="s">
        <v>5904</v>
      </c>
      <c r="B5839" s="45" t="s">
        <v>3</v>
      </c>
      <c r="C5839" s="23">
        <v>150</v>
      </c>
    </row>
    <row r="5840" spans="1:3" ht="13.2" x14ac:dyDescent="0.25">
      <c r="A5840" s="45" t="s">
        <v>5905</v>
      </c>
      <c r="B5840" s="45" t="s">
        <v>3</v>
      </c>
      <c r="C5840" s="23">
        <v>150</v>
      </c>
    </row>
    <row r="5841" spans="1:3" ht="13.2" x14ac:dyDescent="0.25">
      <c r="A5841" s="45" t="s">
        <v>5906</v>
      </c>
      <c r="B5841" s="45" t="s">
        <v>3</v>
      </c>
      <c r="C5841" s="23">
        <v>200</v>
      </c>
    </row>
    <row r="5842" spans="1:3" ht="13.2" x14ac:dyDescent="0.25">
      <c r="A5842" s="45" t="s">
        <v>5907</v>
      </c>
      <c r="B5842" s="45" t="s">
        <v>3</v>
      </c>
      <c r="C5842" s="23">
        <v>200</v>
      </c>
    </row>
    <row r="5843" spans="1:3" ht="13.2" x14ac:dyDescent="0.25">
      <c r="A5843" s="45" t="s">
        <v>5908</v>
      </c>
      <c r="B5843" s="45" t="s">
        <v>3</v>
      </c>
      <c r="C5843" s="23">
        <v>200</v>
      </c>
    </row>
    <row r="5844" spans="1:3" ht="13.2" x14ac:dyDescent="0.25">
      <c r="A5844" s="45" t="s">
        <v>5909</v>
      </c>
      <c r="B5844" s="45" t="s">
        <v>3</v>
      </c>
      <c r="C5844" s="23">
        <v>250</v>
      </c>
    </row>
    <row r="5845" spans="1:3" ht="13.2" x14ac:dyDescent="0.25">
      <c r="A5845" s="45" t="s">
        <v>5910</v>
      </c>
      <c r="B5845" s="45" t="s">
        <v>3</v>
      </c>
      <c r="C5845" s="23">
        <v>250</v>
      </c>
    </row>
    <row r="5846" spans="1:3" ht="13.2" x14ac:dyDescent="0.25">
      <c r="A5846" s="45" t="s">
        <v>5911</v>
      </c>
      <c r="B5846" s="45" t="s">
        <v>3</v>
      </c>
      <c r="C5846" s="23">
        <v>875</v>
      </c>
    </row>
    <row r="5847" spans="1:3" ht="13.2" x14ac:dyDescent="0.25">
      <c r="A5847" s="45" t="s">
        <v>5912</v>
      </c>
      <c r="B5847" s="45" t="s">
        <v>3</v>
      </c>
      <c r="C5847" s="23">
        <v>225</v>
      </c>
    </row>
    <row r="5848" spans="1:3" ht="13.2" x14ac:dyDescent="0.25">
      <c r="A5848" s="45" t="s">
        <v>5913</v>
      </c>
      <c r="B5848" s="45" t="s">
        <v>3</v>
      </c>
      <c r="C5848" s="23">
        <v>150</v>
      </c>
    </row>
    <row r="5849" spans="1:3" ht="13.2" x14ac:dyDescent="0.25">
      <c r="A5849" s="45" t="s">
        <v>5914</v>
      </c>
      <c r="B5849" s="45" t="s">
        <v>3</v>
      </c>
      <c r="C5849" s="23">
        <v>575</v>
      </c>
    </row>
    <row r="5850" spans="1:3" ht="13.2" x14ac:dyDescent="0.25">
      <c r="A5850" s="45" t="s">
        <v>5915</v>
      </c>
      <c r="B5850" s="45" t="s">
        <v>3</v>
      </c>
      <c r="C5850" s="23">
        <v>450</v>
      </c>
    </row>
    <row r="5851" spans="1:3" ht="13.2" x14ac:dyDescent="0.25">
      <c r="A5851" s="45" t="s">
        <v>5916</v>
      </c>
      <c r="B5851" s="45" t="s">
        <v>3</v>
      </c>
      <c r="C5851" s="23">
        <v>300</v>
      </c>
    </row>
    <row r="5852" spans="1:3" ht="13.2" x14ac:dyDescent="0.25">
      <c r="A5852" s="45" t="s">
        <v>5917</v>
      </c>
      <c r="B5852" s="45" t="s">
        <v>3</v>
      </c>
      <c r="C5852" s="23">
        <v>350</v>
      </c>
    </row>
    <row r="5853" spans="1:3" ht="13.2" x14ac:dyDescent="0.25">
      <c r="A5853" s="45" t="s">
        <v>5918</v>
      </c>
      <c r="B5853" s="45" t="s">
        <v>3</v>
      </c>
      <c r="C5853" s="23">
        <v>575</v>
      </c>
    </row>
    <row r="5854" spans="1:3" ht="13.2" x14ac:dyDescent="0.25">
      <c r="A5854" s="45" t="s">
        <v>5919</v>
      </c>
      <c r="B5854" s="45" t="s">
        <v>3</v>
      </c>
      <c r="C5854" s="23">
        <v>375</v>
      </c>
    </row>
    <row r="5855" spans="1:3" ht="13.2" x14ac:dyDescent="0.25">
      <c r="A5855" s="45" t="s">
        <v>5920</v>
      </c>
      <c r="B5855" s="45" t="s">
        <v>3</v>
      </c>
      <c r="C5855" s="23">
        <v>250</v>
      </c>
    </row>
    <row r="5856" spans="1:3" ht="13.2" x14ac:dyDescent="0.25">
      <c r="A5856" s="45" t="s">
        <v>5921</v>
      </c>
      <c r="B5856" s="45" t="s">
        <v>3</v>
      </c>
      <c r="C5856" s="23">
        <v>250</v>
      </c>
    </row>
    <row r="5857" spans="1:3" ht="13.2" x14ac:dyDescent="0.25">
      <c r="A5857" s="45" t="s">
        <v>5922</v>
      </c>
      <c r="B5857" s="45" t="s">
        <v>3</v>
      </c>
      <c r="C5857" s="23">
        <v>800</v>
      </c>
    </row>
    <row r="5858" spans="1:3" ht="13.2" x14ac:dyDescent="0.25">
      <c r="A5858" s="45" t="s">
        <v>5923</v>
      </c>
      <c r="B5858" s="45" t="s">
        <v>3</v>
      </c>
      <c r="C5858" s="23">
        <v>1150</v>
      </c>
    </row>
    <row r="5859" spans="1:3" ht="13.2" x14ac:dyDescent="0.25">
      <c r="A5859" s="45" t="s">
        <v>5924</v>
      </c>
      <c r="B5859" s="45" t="s">
        <v>3</v>
      </c>
      <c r="C5859" s="23">
        <v>725</v>
      </c>
    </row>
    <row r="5860" spans="1:3" ht="13.2" x14ac:dyDescent="0.25">
      <c r="A5860" s="45" t="s">
        <v>5925</v>
      </c>
      <c r="B5860" s="45" t="s">
        <v>3</v>
      </c>
      <c r="C5860" s="23">
        <v>250</v>
      </c>
    </row>
    <row r="5861" spans="1:3" ht="13.2" x14ac:dyDescent="0.25">
      <c r="A5861" s="45" t="s">
        <v>5926</v>
      </c>
      <c r="B5861" s="45" t="s">
        <v>3</v>
      </c>
      <c r="C5861" s="23">
        <v>500</v>
      </c>
    </row>
    <row r="5862" spans="1:3" ht="13.2" x14ac:dyDescent="0.25">
      <c r="A5862" s="45" t="s">
        <v>5927</v>
      </c>
      <c r="B5862" s="45" t="s">
        <v>3</v>
      </c>
      <c r="C5862" s="23">
        <v>550</v>
      </c>
    </row>
    <row r="5863" spans="1:3" ht="13.2" x14ac:dyDescent="0.25">
      <c r="A5863" s="45" t="s">
        <v>5928</v>
      </c>
      <c r="B5863" s="45" t="s">
        <v>3</v>
      </c>
      <c r="C5863" s="23">
        <v>650</v>
      </c>
    </row>
    <row r="5864" spans="1:3" ht="13.2" x14ac:dyDescent="0.25">
      <c r="A5864" s="45" t="s">
        <v>5929</v>
      </c>
      <c r="B5864" s="45" t="s">
        <v>3</v>
      </c>
      <c r="C5864" s="23">
        <v>650</v>
      </c>
    </row>
    <row r="5865" spans="1:3" ht="13.2" x14ac:dyDescent="0.25">
      <c r="A5865" s="45" t="s">
        <v>5930</v>
      </c>
      <c r="B5865" s="45" t="s">
        <v>3</v>
      </c>
      <c r="C5865" s="23">
        <v>575</v>
      </c>
    </row>
    <row r="5866" spans="1:3" ht="13.2" x14ac:dyDescent="0.25">
      <c r="A5866" s="45" t="s">
        <v>5931</v>
      </c>
      <c r="B5866" s="45" t="s">
        <v>3</v>
      </c>
      <c r="C5866" s="23">
        <v>1075</v>
      </c>
    </row>
    <row r="5867" spans="1:3" ht="13.2" x14ac:dyDescent="0.25">
      <c r="A5867" s="45" t="s">
        <v>5932</v>
      </c>
      <c r="B5867" s="45" t="s">
        <v>3</v>
      </c>
      <c r="C5867" s="23">
        <v>725</v>
      </c>
    </row>
    <row r="5868" spans="1:3" ht="13.2" x14ac:dyDescent="0.25">
      <c r="A5868" s="45" t="s">
        <v>5933</v>
      </c>
      <c r="B5868" s="45" t="s">
        <v>3</v>
      </c>
      <c r="C5868" s="23">
        <v>300</v>
      </c>
    </row>
    <row r="5869" spans="1:3" ht="13.2" x14ac:dyDescent="0.25">
      <c r="A5869" s="45" t="s">
        <v>5934</v>
      </c>
      <c r="B5869" s="45" t="s">
        <v>3</v>
      </c>
      <c r="C5869" s="23">
        <v>775</v>
      </c>
    </row>
    <row r="5870" spans="1:3" ht="13.2" x14ac:dyDescent="0.25">
      <c r="A5870" s="45" t="s">
        <v>5935</v>
      </c>
      <c r="B5870" s="45" t="s">
        <v>3</v>
      </c>
      <c r="C5870" s="23">
        <v>425</v>
      </c>
    </row>
    <row r="5871" spans="1:3" ht="13.2" x14ac:dyDescent="0.25">
      <c r="A5871" s="45" t="s">
        <v>5936</v>
      </c>
      <c r="B5871" s="45" t="s">
        <v>3</v>
      </c>
      <c r="C5871" s="23">
        <v>400</v>
      </c>
    </row>
    <row r="5872" spans="1:3" ht="13.2" x14ac:dyDescent="0.25">
      <c r="A5872" s="45" t="s">
        <v>5937</v>
      </c>
      <c r="B5872" s="45" t="s">
        <v>3</v>
      </c>
      <c r="C5872" s="23">
        <v>650</v>
      </c>
    </row>
    <row r="5873" spans="1:3" ht="13.2" x14ac:dyDescent="0.25">
      <c r="A5873" s="45" t="s">
        <v>5938</v>
      </c>
      <c r="B5873" s="45" t="s">
        <v>3</v>
      </c>
      <c r="C5873" s="23">
        <v>475</v>
      </c>
    </row>
    <row r="5874" spans="1:3" ht="13.2" x14ac:dyDescent="0.25">
      <c r="A5874" s="45" t="s">
        <v>5939</v>
      </c>
      <c r="B5874" s="45" t="s">
        <v>3</v>
      </c>
      <c r="C5874" s="23">
        <v>250</v>
      </c>
    </row>
    <row r="5875" spans="1:3" ht="13.2" x14ac:dyDescent="0.25">
      <c r="A5875" s="45" t="s">
        <v>5940</v>
      </c>
      <c r="B5875" s="45" t="s">
        <v>3</v>
      </c>
      <c r="C5875" s="23">
        <v>900</v>
      </c>
    </row>
    <row r="5876" spans="1:3" ht="13.2" x14ac:dyDescent="0.25">
      <c r="A5876" s="45" t="s">
        <v>5941</v>
      </c>
      <c r="B5876" s="45" t="s">
        <v>3</v>
      </c>
      <c r="C5876" s="23">
        <v>350</v>
      </c>
    </row>
    <row r="5877" spans="1:3" ht="13.2" x14ac:dyDescent="0.25">
      <c r="A5877" s="45" t="s">
        <v>5942</v>
      </c>
      <c r="B5877" s="45" t="s">
        <v>3</v>
      </c>
      <c r="C5877" s="23">
        <v>1075</v>
      </c>
    </row>
    <row r="5878" spans="1:3" ht="13.2" x14ac:dyDescent="0.25">
      <c r="A5878" s="45" t="s">
        <v>5943</v>
      </c>
      <c r="B5878" s="45" t="s">
        <v>3</v>
      </c>
      <c r="C5878" s="23">
        <v>900</v>
      </c>
    </row>
    <row r="5879" spans="1:3" ht="13.2" x14ac:dyDescent="0.25">
      <c r="A5879" s="45" t="s">
        <v>5944</v>
      </c>
      <c r="B5879" s="45" t="s">
        <v>3</v>
      </c>
      <c r="C5879" s="23">
        <v>725</v>
      </c>
    </row>
    <row r="5880" spans="1:3" ht="13.2" x14ac:dyDescent="0.25">
      <c r="A5880" s="45" t="s">
        <v>5945</v>
      </c>
      <c r="B5880" s="45" t="s">
        <v>3</v>
      </c>
      <c r="C5880" s="23">
        <v>375</v>
      </c>
    </row>
    <row r="5881" spans="1:3" ht="13.2" x14ac:dyDescent="0.25">
      <c r="A5881" s="45" t="s">
        <v>5946</v>
      </c>
      <c r="B5881" s="45" t="s">
        <v>3</v>
      </c>
      <c r="C5881" s="23">
        <v>600</v>
      </c>
    </row>
    <row r="5882" spans="1:3" ht="13.2" x14ac:dyDescent="0.25">
      <c r="A5882" s="45" t="s">
        <v>5947</v>
      </c>
      <c r="B5882" s="45" t="s">
        <v>3</v>
      </c>
      <c r="C5882" s="23">
        <v>925</v>
      </c>
    </row>
    <row r="5883" spans="1:3" ht="13.2" x14ac:dyDescent="0.25">
      <c r="A5883" s="45" t="s">
        <v>5948</v>
      </c>
      <c r="B5883" s="45" t="s">
        <v>3</v>
      </c>
      <c r="C5883" s="23">
        <v>425</v>
      </c>
    </row>
    <row r="5884" spans="1:3" ht="13.2" x14ac:dyDescent="0.25">
      <c r="A5884" s="45" t="s">
        <v>5949</v>
      </c>
      <c r="B5884" s="45" t="s">
        <v>3</v>
      </c>
      <c r="C5884" s="23">
        <v>850</v>
      </c>
    </row>
    <row r="5885" spans="1:3" ht="13.2" x14ac:dyDescent="0.25">
      <c r="A5885" s="45" t="s">
        <v>5950</v>
      </c>
      <c r="B5885" s="45" t="s">
        <v>3</v>
      </c>
      <c r="C5885" s="23">
        <v>525</v>
      </c>
    </row>
    <row r="5886" spans="1:3" ht="13.2" x14ac:dyDescent="0.25">
      <c r="A5886" s="45" t="s">
        <v>5951</v>
      </c>
      <c r="B5886" s="45" t="s">
        <v>3</v>
      </c>
      <c r="C5886" s="23">
        <v>350</v>
      </c>
    </row>
    <row r="5887" spans="1:3" ht="13.2" x14ac:dyDescent="0.25">
      <c r="A5887" s="45" t="s">
        <v>5952</v>
      </c>
      <c r="B5887" s="45" t="s">
        <v>3</v>
      </c>
      <c r="C5887" s="23">
        <v>250</v>
      </c>
    </row>
    <row r="5888" spans="1:3" ht="13.2" x14ac:dyDescent="0.25">
      <c r="A5888" s="45" t="s">
        <v>5953</v>
      </c>
      <c r="B5888" s="45" t="s">
        <v>3</v>
      </c>
      <c r="C5888" s="23">
        <v>475</v>
      </c>
    </row>
    <row r="5889" spans="1:3" ht="13.2" x14ac:dyDescent="0.25">
      <c r="A5889" s="45" t="s">
        <v>5954</v>
      </c>
      <c r="B5889" s="45" t="s">
        <v>3</v>
      </c>
      <c r="C5889" s="23">
        <v>275</v>
      </c>
    </row>
    <row r="5890" spans="1:3" ht="13.2" x14ac:dyDescent="0.25">
      <c r="A5890" s="45" t="s">
        <v>5955</v>
      </c>
      <c r="B5890" s="45" t="s">
        <v>3</v>
      </c>
      <c r="C5890" s="23">
        <v>925</v>
      </c>
    </row>
    <row r="5891" spans="1:3" ht="13.2" x14ac:dyDescent="0.25">
      <c r="A5891" s="45" t="s">
        <v>5956</v>
      </c>
      <c r="B5891" s="45" t="s">
        <v>3</v>
      </c>
      <c r="C5891" s="23">
        <v>800</v>
      </c>
    </row>
    <row r="5892" spans="1:3" ht="13.2" x14ac:dyDescent="0.25">
      <c r="A5892" s="45" t="s">
        <v>5957</v>
      </c>
      <c r="B5892" s="45" t="s">
        <v>3</v>
      </c>
      <c r="C5892" s="23">
        <v>650</v>
      </c>
    </row>
    <row r="5893" spans="1:3" ht="13.2" x14ac:dyDescent="0.25">
      <c r="A5893" s="45" t="s">
        <v>5958</v>
      </c>
      <c r="B5893" s="45" t="s">
        <v>3</v>
      </c>
      <c r="C5893" s="23">
        <v>375</v>
      </c>
    </row>
    <row r="5894" spans="1:3" ht="13.2" x14ac:dyDescent="0.25">
      <c r="A5894" s="45" t="s">
        <v>5959</v>
      </c>
      <c r="B5894" s="45" t="s">
        <v>3</v>
      </c>
      <c r="C5894" s="23">
        <v>375</v>
      </c>
    </row>
    <row r="5895" spans="1:3" ht="13.2" x14ac:dyDescent="0.25">
      <c r="A5895" s="45" t="s">
        <v>5960</v>
      </c>
      <c r="B5895" s="45" t="s">
        <v>3</v>
      </c>
      <c r="C5895" s="23">
        <v>725</v>
      </c>
    </row>
    <row r="5896" spans="1:3" ht="13.2" x14ac:dyDescent="0.25">
      <c r="A5896" s="45" t="s">
        <v>5961</v>
      </c>
      <c r="B5896" s="45" t="s">
        <v>3</v>
      </c>
      <c r="C5896" s="23">
        <v>500</v>
      </c>
    </row>
    <row r="5897" spans="1:3" ht="13.2" x14ac:dyDescent="0.25">
      <c r="A5897" s="45" t="s">
        <v>5962</v>
      </c>
      <c r="B5897" s="45" t="s">
        <v>3</v>
      </c>
      <c r="C5897" s="23">
        <v>350</v>
      </c>
    </row>
    <row r="5898" spans="1:3" ht="13.2" x14ac:dyDescent="0.25">
      <c r="A5898" s="45" t="s">
        <v>5963</v>
      </c>
      <c r="B5898" s="45" t="s">
        <v>3</v>
      </c>
      <c r="C5898" s="23">
        <v>325</v>
      </c>
    </row>
    <row r="5899" spans="1:3" ht="13.2" x14ac:dyDescent="0.25">
      <c r="A5899" s="45" t="s">
        <v>5964</v>
      </c>
      <c r="B5899" s="45" t="s">
        <v>3</v>
      </c>
      <c r="C5899" s="23">
        <v>900</v>
      </c>
    </row>
    <row r="5900" spans="1:3" ht="13.2" x14ac:dyDescent="0.25">
      <c r="A5900" s="45" t="s">
        <v>5965</v>
      </c>
      <c r="B5900" s="45" t="s">
        <v>3</v>
      </c>
      <c r="C5900" s="23">
        <v>250</v>
      </c>
    </row>
    <row r="5901" spans="1:3" ht="13.2" x14ac:dyDescent="0.25">
      <c r="A5901" s="45" t="s">
        <v>5966</v>
      </c>
      <c r="B5901" s="45" t="s">
        <v>3</v>
      </c>
      <c r="C5901" s="23">
        <v>975</v>
      </c>
    </row>
    <row r="5902" spans="1:3" ht="13.2" x14ac:dyDescent="0.25">
      <c r="A5902" s="45" t="s">
        <v>5967</v>
      </c>
      <c r="B5902" s="45" t="s">
        <v>3</v>
      </c>
      <c r="C5902" s="23">
        <v>375</v>
      </c>
    </row>
    <row r="5903" spans="1:3" ht="13.2" x14ac:dyDescent="0.25">
      <c r="A5903" s="45" t="s">
        <v>5968</v>
      </c>
      <c r="B5903" s="45" t="s">
        <v>3</v>
      </c>
      <c r="C5903" s="23">
        <v>975</v>
      </c>
    </row>
    <row r="5904" spans="1:3" ht="13.2" x14ac:dyDescent="0.25">
      <c r="A5904" s="45" t="s">
        <v>5969</v>
      </c>
      <c r="B5904" s="45" t="s">
        <v>3</v>
      </c>
      <c r="C5904" s="23">
        <v>375</v>
      </c>
    </row>
    <row r="5905" spans="1:3" ht="13.2" x14ac:dyDescent="0.25">
      <c r="A5905" s="45" t="s">
        <v>5970</v>
      </c>
      <c r="B5905" s="45" t="s">
        <v>3</v>
      </c>
      <c r="C5905" s="23">
        <v>950</v>
      </c>
    </row>
    <row r="5906" spans="1:3" ht="13.2" x14ac:dyDescent="0.25">
      <c r="A5906" s="45" t="s">
        <v>5971</v>
      </c>
      <c r="B5906" s="45" t="s">
        <v>3</v>
      </c>
      <c r="C5906" s="23">
        <v>750</v>
      </c>
    </row>
    <row r="5907" spans="1:3" ht="13.2" x14ac:dyDescent="0.25">
      <c r="A5907" s="45" t="s">
        <v>5972</v>
      </c>
      <c r="B5907" s="45" t="s">
        <v>3</v>
      </c>
      <c r="C5907" s="23">
        <v>450</v>
      </c>
    </row>
    <row r="5908" spans="1:3" ht="13.2" x14ac:dyDescent="0.25">
      <c r="A5908" s="45" t="s">
        <v>5973</v>
      </c>
      <c r="B5908" s="45" t="s">
        <v>3</v>
      </c>
      <c r="C5908" s="23">
        <v>750</v>
      </c>
    </row>
    <row r="5909" spans="1:3" ht="13.2" x14ac:dyDescent="0.25">
      <c r="A5909" s="45" t="s">
        <v>5974</v>
      </c>
      <c r="B5909" s="45" t="s">
        <v>3</v>
      </c>
      <c r="C5909" s="23">
        <v>375</v>
      </c>
    </row>
    <row r="5910" spans="1:3" ht="13.2" x14ac:dyDescent="0.25">
      <c r="A5910" s="45" t="s">
        <v>5975</v>
      </c>
      <c r="B5910" s="45" t="s">
        <v>3</v>
      </c>
      <c r="C5910" s="23">
        <v>625</v>
      </c>
    </row>
    <row r="5911" spans="1:3" ht="13.2" x14ac:dyDescent="0.25">
      <c r="A5911" s="45" t="s">
        <v>5976</v>
      </c>
      <c r="B5911" s="45" t="s">
        <v>3</v>
      </c>
      <c r="C5911" s="23">
        <v>675</v>
      </c>
    </row>
    <row r="5912" spans="1:3" ht="13.2" x14ac:dyDescent="0.25">
      <c r="A5912" s="45" t="s">
        <v>5977</v>
      </c>
      <c r="B5912" s="45" t="s">
        <v>3</v>
      </c>
      <c r="C5912" s="23">
        <v>825</v>
      </c>
    </row>
    <row r="5913" spans="1:3" ht="13.2" x14ac:dyDescent="0.25">
      <c r="A5913" s="45" t="s">
        <v>5978</v>
      </c>
      <c r="B5913" s="45" t="s">
        <v>3</v>
      </c>
      <c r="C5913" s="23">
        <v>1000</v>
      </c>
    </row>
    <row r="5914" spans="1:3" ht="13.2" x14ac:dyDescent="0.25">
      <c r="A5914" s="45" t="s">
        <v>5979</v>
      </c>
      <c r="B5914" s="45" t="s">
        <v>3</v>
      </c>
      <c r="C5914" s="23">
        <v>375</v>
      </c>
    </row>
    <row r="5915" spans="1:3" ht="13.2" x14ac:dyDescent="0.25">
      <c r="A5915" s="45" t="s">
        <v>5980</v>
      </c>
      <c r="B5915" s="45" t="s">
        <v>3</v>
      </c>
      <c r="C5915" s="23">
        <v>800</v>
      </c>
    </row>
    <row r="5916" spans="1:3" ht="13.2" x14ac:dyDescent="0.25">
      <c r="A5916" s="45" t="s">
        <v>5981</v>
      </c>
      <c r="B5916" s="45" t="s">
        <v>3</v>
      </c>
      <c r="C5916" s="23">
        <v>1225</v>
      </c>
    </row>
    <row r="5917" spans="1:3" ht="13.2" x14ac:dyDescent="0.25">
      <c r="A5917" s="45" t="s">
        <v>5982</v>
      </c>
      <c r="B5917" s="45" t="s">
        <v>3</v>
      </c>
      <c r="C5917" s="23">
        <v>475</v>
      </c>
    </row>
    <row r="5918" spans="1:3" ht="13.2" x14ac:dyDescent="0.25">
      <c r="A5918" s="45" t="s">
        <v>5983</v>
      </c>
      <c r="B5918" s="45" t="s">
        <v>3</v>
      </c>
      <c r="C5918" s="23">
        <v>650</v>
      </c>
    </row>
    <row r="5919" spans="1:3" ht="13.2" x14ac:dyDescent="0.25">
      <c r="A5919" s="45" t="s">
        <v>5984</v>
      </c>
      <c r="B5919" s="45" t="s">
        <v>3</v>
      </c>
      <c r="C5919" s="23">
        <v>450</v>
      </c>
    </row>
    <row r="5920" spans="1:3" ht="13.2" x14ac:dyDescent="0.25">
      <c r="A5920" s="45" t="s">
        <v>5985</v>
      </c>
      <c r="B5920" s="45" t="s">
        <v>3</v>
      </c>
      <c r="C5920" s="23">
        <v>900</v>
      </c>
    </row>
    <row r="5921" spans="1:3" ht="13.2" x14ac:dyDescent="0.25">
      <c r="A5921" s="45" t="s">
        <v>5986</v>
      </c>
      <c r="B5921" s="45" t="s">
        <v>3</v>
      </c>
      <c r="C5921" s="23">
        <v>775</v>
      </c>
    </row>
    <row r="5922" spans="1:3" ht="13.2" x14ac:dyDescent="0.25">
      <c r="A5922" s="45" t="s">
        <v>5987</v>
      </c>
      <c r="B5922" s="45" t="s">
        <v>3</v>
      </c>
      <c r="C5922" s="23">
        <v>425</v>
      </c>
    </row>
    <row r="5923" spans="1:3" ht="13.2" x14ac:dyDescent="0.25">
      <c r="A5923" s="45" t="s">
        <v>5988</v>
      </c>
      <c r="B5923" s="45" t="s">
        <v>3</v>
      </c>
      <c r="C5923" s="23">
        <v>425</v>
      </c>
    </row>
    <row r="5924" spans="1:3" ht="13.2" x14ac:dyDescent="0.25">
      <c r="A5924" s="45" t="s">
        <v>5989</v>
      </c>
      <c r="B5924" s="45" t="s">
        <v>3</v>
      </c>
      <c r="C5924" s="23">
        <v>600</v>
      </c>
    </row>
    <row r="5925" spans="1:3" ht="13.2" x14ac:dyDescent="0.25">
      <c r="A5925" s="45" t="s">
        <v>5990</v>
      </c>
      <c r="B5925" s="45" t="s">
        <v>3</v>
      </c>
      <c r="C5925" s="23">
        <v>825</v>
      </c>
    </row>
    <row r="5926" spans="1:3" ht="13.2" x14ac:dyDescent="0.25">
      <c r="A5926" s="45" t="s">
        <v>5991</v>
      </c>
      <c r="B5926" s="45" t="s">
        <v>3</v>
      </c>
      <c r="C5926" s="23">
        <v>850</v>
      </c>
    </row>
    <row r="5927" spans="1:3" ht="13.2" x14ac:dyDescent="0.25">
      <c r="A5927" s="45" t="s">
        <v>5992</v>
      </c>
      <c r="B5927" s="45" t="s">
        <v>3</v>
      </c>
      <c r="C5927" s="23">
        <v>250</v>
      </c>
    </row>
    <row r="5928" spans="1:3" ht="13.2" x14ac:dyDescent="0.25">
      <c r="A5928" s="45" t="s">
        <v>5993</v>
      </c>
      <c r="B5928" s="45" t="s">
        <v>3</v>
      </c>
      <c r="C5928" s="23">
        <v>400</v>
      </c>
    </row>
    <row r="5929" spans="1:3" ht="13.2" x14ac:dyDescent="0.25">
      <c r="A5929" s="45" t="s">
        <v>5994</v>
      </c>
      <c r="B5929" s="45" t="s">
        <v>3</v>
      </c>
      <c r="C5929" s="23">
        <v>850</v>
      </c>
    </row>
    <row r="5930" spans="1:3" ht="13.2" x14ac:dyDescent="0.25">
      <c r="A5930" s="45" t="s">
        <v>5995</v>
      </c>
      <c r="B5930" s="45" t="s">
        <v>3</v>
      </c>
      <c r="C5930" s="23">
        <v>1575</v>
      </c>
    </row>
    <row r="5931" spans="1:3" ht="13.2" x14ac:dyDescent="0.25">
      <c r="A5931" s="45" t="s">
        <v>5996</v>
      </c>
      <c r="B5931" s="45" t="s">
        <v>3</v>
      </c>
      <c r="C5931" s="23">
        <v>1125</v>
      </c>
    </row>
    <row r="5932" spans="1:3" ht="13.2" x14ac:dyDescent="0.25">
      <c r="A5932" s="45" t="s">
        <v>5997</v>
      </c>
      <c r="B5932" s="45" t="s">
        <v>3</v>
      </c>
      <c r="C5932" s="23">
        <v>775</v>
      </c>
    </row>
    <row r="5933" spans="1:3" ht="13.2" x14ac:dyDescent="0.25">
      <c r="A5933" s="45" t="s">
        <v>5998</v>
      </c>
      <c r="B5933" s="45" t="s">
        <v>3</v>
      </c>
      <c r="C5933" s="23">
        <v>1250</v>
      </c>
    </row>
    <row r="5934" spans="1:3" ht="13.2" x14ac:dyDescent="0.25">
      <c r="A5934" s="45" t="s">
        <v>5999</v>
      </c>
      <c r="B5934" s="45" t="s">
        <v>3</v>
      </c>
      <c r="C5934" s="23">
        <v>525</v>
      </c>
    </row>
    <row r="5935" spans="1:3" ht="13.2" x14ac:dyDescent="0.25">
      <c r="A5935" s="45" t="s">
        <v>6000</v>
      </c>
      <c r="B5935" s="45" t="s">
        <v>3</v>
      </c>
      <c r="C5935" s="23">
        <v>400</v>
      </c>
    </row>
    <row r="5936" spans="1:3" ht="13.2" x14ac:dyDescent="0.25">
      <c r="A5936" s="45" t="s">
        <v>6001</v>
      </c>
      <c r="B5936" s="45" t="s">
        <v>3</v>
      </c>
      <c r="C5936" s="23">
        <v>725</v>
      </c>
    </row>
    <row r="5937" spans="1:3" ht="13.2" x14ac:dyDescent="0.25">
      <c r="A5937" s="45" t="s">
        <v>6002</v>
      </c>
      <c r="B5937" s="45" t="s">
        <v>3</v>
      </c>
      <c r="C5937" s="23">
        <v>825</v>
      </c>
    </row>
    <row r="5938" spans="1:3" ht="13.2" x14ac:dyDescent="0.25">
      <c r="A5938" s="45" t="s">
        <v>6003</v>
      </c>
      <c r="B5938" s="45" t="s">
        <v>3</v>
      </c>
      <c r="C5938" s="23">
        <v>950</v>
      </c>
    </row>
    <row r="5939" spans="1:3" ht="13.2" x14ac:dyDescent="0.25">
      <c r="A5939" s="45" t="s">
        <v>6004</v>
      </c>
      <c r="B5939" s="45" t="s">
        <v>3</v>
      </c>
      <c r="C5939" s="23">
        <v>725</v>
      </c>
    </row>
    <row r="5940" spans="1:3" ht="13.2" x14ac:dyDescent="0.25">
      <c r="A5940" s="45" t="s">
        <v>6005</v>
      </c>
      <c r="B5940" s="45" t="s">
        <v>3</v>
      </c>
      <c r="C5940" s="23">
        <v>250</v>
      </c>
    </row>
    <row r="5941" spans="1:3" ht="13.2" x14ac:dyDescent="0.25">
      <c r="A5941" s="45" t="s">
        <v>6006</v>
      </c>
      <c r="B5941" s="45" t="s">
        <v>3</v>
      </c>
      <c r="C5941" s="23">
        <v>500</v>
      </c>
    </row>
    <row r="5942" spans="1:3" ht="13.2" x14ac:dyDescent="0.25">
      <c r="A5942" s="45" t="s">
        <v>6007</v>
      </c>
      <c r="B5942" s="45" t="s">
        <v>3</v>
      </c>
      <c r="C5942" s="23">
        <v>850</v>
      </c>
    </row>
    <row r="5943" spans="1:3" ht="13.2" x14ac:dyDescent="0.25">
      <c r="A5943" s="45" t="s">
        <v>6008</v>
      </c>
      <c r="B5943" s="45" t="s">
        <v>3</v>
      </c>
      <c r="C5943" s="23">
        <v>300</v>
      </c>
    </row>
    <row r="5944" spans="1:3" ht="13.2" x14ac:dyDescent="0.25">
      <c r="A5944" s="45" t="s">
        <v>6009</v>
      </c>
      <c r="B5944" s="45" t="s">
        <v>3</v>
      </c>
      <c r="C5944" s="23">
        <v>750</v>
      </c>
    </row>
    <row r="5945" spans="1:3" ht="13.2" x14ac:dyDescent="0.25">
      <c r="A5945" s="45" t="s">
        <v>6010</v>
      </c>
      <c r="B5945" s="45" t="s">
        <v>3</v>
      </c>
      <c r="C5945" s="23">
        <v>425</v>
      </c>
    </row>
    <row r="5946" spans="1:3" ht="13.2" x14ac:dyDescent="0.25">
      <c r="A5946" s="45" t="s">
        <v>6011</v>
      </c>
      <c r="B5946" s="45" t="s">
        <v>3</v>
      </c>
      <c r="C5946" s="23">
        <v>150</v>
      </c>
    </row>
    <row r="5947" spans="1:3" ht="13.2" x14ac:dyDescent="0.25">
      <c r="A5947" s="45" t="s">
        <v>6012</v>
      </c>
      <c r="B5947" s="45" t="s">
        <v>3</v>
      </c>
      <c r="C5947" s="23">
        <v>150</v>
      </c>
    </row>
    <row r="5948" spans="1:3" ht="13.2" x14ac:dyDescent="0.25">
      <c r="A5948" s="45" t="s">
        <v>6013</v>
      </c>
      <c r="B5948" s="45" t="s">
        <v>3</v>
      </c>
      <c r="C5948" s="23">
        <v>300</v>
      </c>
    </row>
    <row r="5949" spans="1:3" ht="13.2" x14ac:dyDescent="0.25">
      <c r="A5949" s="45" t="s">
        <v>6014</v>
      </c>
      <c r="B5949" s="45" t="s">
        <v>3</v>
      </c>
      <c r="C5949" s="23">
        <v>275</v>
      </c>
    </row>
    <row r="5950" spans="1:3" ht="13.2" x14ac:dyDescent="0.25">
      <c r="A5950" s="45" t="s">
        <v>6015</v>
      </c>
      <c r="B5950" s="45" t="s">
        <v>3</v>
      </c>
      <c r="C5950" s="23">
        <v>375</v>
      </c>
    </row>
    <row r="5951" spans="1:3" ht="13.2" x14ac:dyDescent="0.25">
      <c r="A5951" s="45" t="s">
        <v>6016</v>
      </c>
      <c r="B5951" s="45" t="s">
        <v>3</v>
      </c>
      <c r="C5951" s="23">
        <v>600</v>
      </c>
    </row>
    <row r="5952" spans="1:3" ht="13.2" x14ac:dyDescent="0.25">
      <c r="A5952" s="45" t="s">
        <v>6017</v>
      </c>
      <c r="B5952" s="45" t="s">
        <v>3</v>
      </c>
      <c r="C5952" s="23">
        <v>150</v>
      </c>
    </row>
    <row r="5953" spans="1:3" ht="13.2" x14ac:dyDescent="0.25">
      <c r="A5953" s="45" t="s">
        <v>6018</v>
      </c>
      <c r="B5953" s="45" t="s">
        <v>3</v>
      </c>
      <c r="C5953" s="23">
        <v>450</v>
      </c>
    </row>
    <row r="5954" spans="1:3" ht="13.2" x14ac:dyDescent="0.25">
      <c r="A5954" s="45" t="s">
        <v>6019</v>
      </c>
      <c r="B5954" s="45" t="s">
        <v>3</v>
      </c>
      <c r="C5954" s="23">
        <v>275</v>
      </c>
    </row>
    <row r="5955" spans="1:3" ht="13.2" x14ac:dyDescent="0.25">
      <c r="A5955" s="45" t="s">
        <v>6020</v>
      </c>
      <c r="B5955" s="45" t="s">
        <v>3</v>
      </c>
      <c r="C5955" s="23">
        <v>225</v>
      </c>
    </row>
    <row r="5956" spans="1:3" ht="13.2" x14ac:dyDescent="0.25">
      <c r="A5956" s="45" t="s">
        <v>6021</v>
      </c>
      <c r="B5956" s="45" t="s">
        <v>3</v>
      </c>
      <c r="C5956" s="23">
        <v>275</v>
      </c>
    </row>
    <row r="5957" spans="1:3" ht="13.2" x14ac:dyDescent="0.25">
      <c r="A5957" s="45" t="s">
        <v>6022</v>
      </c>
      <c r="B5957" s="45" t="s">
        <v>3</v>
      </c>
      <c r="C5957" s="23">
        <v>775</v>
      </c>
    </row>
    <row r="5958" spans="1:3" ht="13.2" x14ac:dyDescent="0.25">
      <c r="A5958" s="45" t="s">
        <v>6023</v>
      </c>
      <c r="B5958" s="45" t="s">
        <v>3</v>
      </c>
      <c r="C5958" s="23">
        <v>350</v>
      </c>
    </row>
    <row r="5959" spans="1:3" ht="13.2" x14ac:dyDescent="0.25">
      <c r="A5959" s="45" t="s">
        <v>6024</v>
      </c>
      <c r="B5959" s="45" t="s">
        <v>3</v>
      </c>
      <c r="C5959" s="23">
        <v>975</v>
      </c>
    </row>
    <row r="5960" spans="1:3" ht="13.2" x14ac:dyDescent="0.25">
      <c r="A5960" s="45" t="s">
        <v>6025</v>
      </c>
      <c r="B5960" s="45" t="s">
        <v>3</v>
      </c>
      <c r="C5960" s="23">
        <v>225</v>
      </c>
    </row>
    <row r="5961" spans="1:3" ht="13.2" x14ac:dyDescent="0.25">
      <c r="A5961" s="45" t="s">
        <v>6026</v>
      </c>
      <c r="B5961" s="45" t="s">
        <v>3</v>
      </c>
      <c r="C5961" s="23">
        <v>450</v>
      </c>
    </row>
    <row r="5962" spans="1:3" ht="13.2" x14ac:dyDescent="0.25">
      <c r="A5962" s="45" t="s">
        <v>6027</v>
      </c>
      <c r="B5962" s="45" t="s">
        <v>3</v>
      </c>
      <c r="C5962" s="23">
        <v>250</v>
      </c>
    </row>
    <row r="5963" spans="1:3" ht="13.2" x14ac:dyDescent="0.25">
      <c r="A5963" s="45" t="s">
        <v>6028</v>
      </c>
      <c r="B5963" s="45" t="s">
        <v>3</v>
      </c>
      <c r="C5963" s="23">
        <v>275</v>
      </c>
    </row>
    <row r="5964" spans="1:3" ht="13.2" x14ac:dyDescent="0.25">
      <c r="A5964" s="45" t="s">
        <v>6029</v>
      </c>
      <c r="B5964" s="45" t="s">
        <v>3</v>
      </c>
      <c r="C5964" s="23">
        <v>150</v>
      </c>
    </row>
    <row r="5965" spans="1:3" ht="13.2" x14ac:dyDescent="0.25">
      <c r="A5965" s="45" t="s">
        <v>6030</v>
      </c>
      <c r="B5965" s="45" t="s">
        <v>3</v>
      </c>
      <c r="C5965" s="23">
        <v>275</v>
      </c>
    </row>
    <row r="5966" spans="1:3" ht="13.2" x14ac:dyDescent="0.25">
      <c r="A5966" s="45" t="s">
        <v>6031</v>
      </c>
      <c r="B5966" s="45" t="s">
        <v>3</v>
      </c>
      <c r="C5966" s="23">
        <v>325</v>
      </c>
    </row>
    <row r="5967" spans="1:3" ht="13.2" x14ac:dyDescent="0.25">
      <c r="A5967" s="45" t="s">
        <v>6032</v>
      </c>
      <c r="B5967" s="45" t="s">
        <v>3</v>
      </c>
      <c r="C5967" s="23">
        <v>225</v>
      </c>
    </row>
    <row r="5968" spans="1:3" ht="13.2" x14ac:dyDescent="0.25">
      <c r="A5968" s="45" t="s">
        <v>6033</v>
      </c>
      <c r="B5968" s="45" t="s">
        <v>3</v>
      </c>
      <c r="C5968" s="23">
        <v>700</v>
      </c>
    </row>
    <row r="5969" spans="1:3" ht="13.2" x14ac:dyDescent="0.25">
      <c r="A5969" s="45" t="s">
        <v>6034</v>
      </c>
      <c r="B5969" s="45" t="s">
        <v>3</v>
      </c>
      <c r="C5969" s="23">
        <v>200</v>
      </c>
    </row>
    <row r="5970" spans="1:3" ht="13.2" x14ac:dyDescent="0.25">
      <c r="A5970" s="45" t="s">
        <v>6035</v>
      </c>
      <c r="B5970" s="45" t="s">
        <v>3</v>
      </c>
      <c r="C5970" s="23">
        <v>150</v>
      </c>
    </row>
    <row r="5971" spans="1:3" ht="13.2" x14ac:dyDescent="0.25">
      <c r="A5971" s="45" t="s">
        <v>6036</v>
      </c>
      <c r="B5971" s="45" t="s">
        <v>3</v>
      </c>
      <c r="C5971" s="23">
        <v>150</v>
      </c>
    </row>
    <row r="5972" spans="1:3" ht="13.2" x14ac:dyDescent="0.25">
      <c r="A5972" s="45" t="s">
        <v>6037</v>
      </c>
      <c r="B5972" s="45" t="s">
        <v>3</v>
      </c>
      <c r="C5972" s="23">
        <v>475</v>
      </c>
    </row>
    <row r="5973" spans="1:3" ht="13.2" x14ac:dyDescent="0.25">
      <c r="A5973" s="45" t="s">
        <v>6038</v>
      </c>
      <c r="B5973" s="45" t="s">
        <v>3</v>
      </c>
      <c r="C5973" s="23">
        <v>425</v>
      </c>
    </row>
    <row r="5974" spans="1:3" ht="13.2" x14ac:dyDescent="0.25">
      <c r="A5974" s="45" t="s">
        <v>6039</v>
      </c>
      <c r="B5974" s="45" t="s">
        <v>3</v>
      </c>
      <c r="C5974" s="23">
        <v>350</v>
      </c>
    </row>
    <row r="5975" spans="1:3" ht="13.2" x14ac:dyDescent="0.25">
      <c r="A5975" s="45" t="s">
        <v>6040</v>
      </c>
      <c r="B5975" s="45" t="s">
        <v>3</v>
      </c>
      <c r="C5975" s="23">
        <v>350</v>
      </c>
    </row>
    <row r="5976" spans="1:3" ht="13.2" x14ac:dyDescent="0.25">
      <c r="A5976" s="45" t="s">
        <v>6041</v>
      </c>
      <c r="B5976" s="45" t="s">
        <v>3</v>
      </c>
      <c r="C5976" s="23">
        <v>300</v>
      </c>
    </row>
    <row r="5977" spans="1:3" ht="13.2" x14ac:dyDescent="0.25">
      <c r="A5977" s="45" t="s">
        <v>6042</v>
      </c>
      <c r="B5977" s="45" t="s">
        <v>3</v>
      </c>
      <c r="C5977" s="23">
        <v>275</v>
      </c>
    </row>
    <row r="5978" spans="1:3" ht="13.2" x14ac:dyDescent="0.25">
      <c r="A5978" s="45" t="s">
        <v>6043</v>
      </c>
      <c r="B5978" s="45" t="s">
        <v>3</v>
      </c>
      <c r="C5978" s="23">
        <v>475</v>
      </c>
    </row>
    <row r="5979" spans="1:3" ht="13.2" x14ac:dyDescent="0.25">
      <c r="A5979" s="45" t="s">
        <v>6044</v>
      </c>
      <c r="B5979" s="45" t="s">
        <v>3</v>
      </c>
      <c r="C5979" s="23">
        <v>450</v>
      </c>
    </row>
    <row r="5980" spans="1:3" ht="13.2" x14ac:dyDescent="0.25">
      <c r="A5980" s="45" t="s">
        <v>6045</v>
      </c>
      <c r="B5980" s="45" t="s">
        <v>3</v>
      </c>
      <c r="C5980" s="23">
        <v>150</v>
      </c>
    </row>
    <row r="5981" spans="1:3" ht="13.2" x14ac:dyDescent="0.25">
      <c r="A5981" s="45" t="s">
        <v>6046</v>
      </c>
      <c r="B5981" s="45" t="s">
        <v>3</v>
      </c>
      <c r="C5981" s="23">
        <v>450</v>
      </c>
    </row>
    <row r="5982" spans="1:3" ht="13.2" x14ac:dyDescent="0.25">
      <c r="A5982" s="45" t="s">
        <v>6047</v>
      </c>
      <c r="B5982" s="45" t="s">
        <v>3</v>
      </c>
      <c r="C5982" s="23">
        <v>450</v>
      </c>
    </row>
    <row r="5983" spans="1:3" ht="13.2" x14ac:dyDescent="0.25">
      <c r="A5983" s="45" t="s">
        <v>6048</v>
      </c>
      <c r="B5983" s="45" t="s">
        <v>3</v>
      </c>
      <c r="C5983" s="23">
        <v>150</v>
      </c>
    </row>
    <row r="5984" spans="1:3" ht="13.2" x14ac:dyDescent="0.25">
      <c r="A5984" s="45" t="s">
        <v>6049</v>
      </c>
      <c r="B5984" s="45" t="s">
        <v>3</v>
      </c>
      <c r="C5984" s="23">
        <v>150</v>
      </c>
    </row>
    <row r="5985" spans="1:3" ht="13.2" x14ac:dyDescent="0.25">
      <c r="A5985" s="45" t="s">
        <v>6050</v>
      </c>
      <c r="B5985" s="45" t="s">
        <v>3</v>
      </c>
      <c r="C5985" s="23">
        <v>150</v>
      </c>
    </row>
    <row r="5986" spans="1:3" ht="13.2" x14ac:dyDescent="0.25">
      <c r="A5986" s="45" t="s">
        <v>6051</v>
      </c>
      <c r="B5986" s="45" t="s">
        <v>3</v>
      </c>
      <c r="C5986" s="23">
        <v>475</v>
      </c>
    </row>
    <row r="5987" spans="1:3" ht="13.2" x14ac:dyDescent="0.25">
      <c r="A5987" s="45" t="s">
        <v>6052</v>
      </c>
      <c r="B5987" s="45" t="s">
        <v>3</v>
      </c>
      <c r="C5987" s="23">
        <v>450</v>
      </c>
    </row>
    <row r="5988" spans="1:3" ht="13.2" x14ac:dyDescent="0.25">
      <c r="A5988" s="45" t="s">
        <v>6053</v>
      </c>
      <c r="B5988" s="45" t="s">
        <v>3</v>
      </c>
      <c r="C5988" s="23">
        <v>250</v>
      </c>
    </row>
    <row r="5989" spans="1:3" ht="13.2" x14ac:dyDescent="0.25">
      <c r="A5989" s="45" t="s">
        <v>6054</v>
      </c>
      <c r="B5989" s="45" t="s">
        <v>3</v>
      </c>
      <c r="C5989" s="23">
        <v>150</v>
      </c>
    </row>
    <row r="5990" spans="1:3" ht="13.2" x14ac:dyDescent="0.25">
      <c r="A5990" s="45" t="s">
        <v>6055</v>
      </c>
      <c r="B5990" s="45" t="s">
        <v>3</v>
      </c>
      <c r="C5990" s="23">
        <v>150</v>
      </c>
    </row>
    <row r="5991" spans="1:3" ht="13.2" x14ac:dyDescent="0.25">
      <c r="A5991" s="45" t="s">
        <v>6056</v>
      </c>
      <c r="B5991" s="45" t="s">
        <v>3</v>
      </c>
      <c r="C5991" s="23">
        <v>725</v>
      </c>
    </row>
    <row r="5992" spans="1:3" ht="13.2" x14ac:dyDescent="0.25">
      <c r="A5992" s="45" t="s">
        <v>6057</v>
      </c>
      <c r="B5992" s="45" t="s">
        <v>3</v>
      </c>
      <c r="C5992" s="23">
        <v>450</v>
      </c>
    </row>
    <row r="5993" spans="1:3" ht="13.2" x14ac:dyDescent="0.25">
      <c r="A5993" s="45" t="s">
        <v>6058</v>
      </c>
      <c r="B5993" s="45" t="s">
        <v>3</v>
      </c>
      <c r="C5993" s="23">
        <v>150</v>
      </c>
    </row>
    <row r="5994" spans="1:3" ht="13.2" x14ac:dyDescent="0.25">
      <c r="A5994" s="45" t="s">
        <v>6059</v>
      </c>
      <c r="B5994" s="45" t="s">
        <v>3</v>
      </c>
      <c r="C5994" s="23">
        <v>175</v>
      </c>
    </row>
    <row r="5995" spans="1:3" ht="13.2" x14ac:dyDescent="0.25">
      <c r="A5995" s="45" t="s">
        <v>6060</v>
      </c>
      <c r="B5995" s="45" t="s">
        <v>3</v>
      </c>
      <c r="C5995" s="23">
        <v>275</v>
      </c>
    </row>
    <row r="5996" spans="1:3" ht="13.2" x14ac:dyDescent="0.25">
      <c r="A5996" s="45" t="s">
        <v>6061</v>
      </c>
      <c r="B5996" s="45" t="s">
        <v>3</v>
      </c>
      <c r="C5996" s="23">
        <v>150</v>
      </c>
    </row>
    <row r="5997" spans="1:3" ht="13.2" x14ac:dyDescent="0.25">
      <c r="A5997" s="45" t="s">
        <v>6062</v>
      </c>
      <c r="B5997" s="45" t="s">
        <v>3</v>
      </c>
      <c r="C5997" s="23">
        <v>550</v>
      </c>
    </row>
    <row r="5998" spans="1:3" ht="13.2" x14ac:dyDescent="0.25">
      <c r="A5998" s="45" t="s">
        <v>6063</v>
      </c>
      <c r="B5998" s="45" t="s">
        <v>3</v>
      </c>
      <c r="C5998" s="23">
        <v>250</v>
      </c>
    </row>
    <row r="5999" spans="1:3" ht="13.2" x14ac:dyDescent="0.25">
      <c r="A5999" s="45" t="s">
        <v>6064</v>
      </c>
      <c r="B5999" s="45" t="s">
        <v>3</v>
      </c>
      <c r="C5999" s="23">
        <v>200</v>
      </c>
    </row>
    <row r="6000" spans="1:3" ht="13.2" x14ac:dyDescent="0.25">
      <c r="A6000" s="45" t="s">
        <v>6065</v>
      </c>
      <c r="B6000" s="45" t="s">
        <v>3</v>
      </c>
      <c r="C6000" s="23">
        <v>300</v>
      </c>
    </row>
    <row r="6001" spans="1:3" ht="13.2" x14ac:dyDescent="0.25">
      <c r="A6001" s="45" t="s">
        <v>6066</v>
      </c>
      <c r="B6001" s="45" t="s">
        <v>3</v>
      </c>
      <c r="C6001" s="23">
        <v>150</v>
      </c>
    </row>
    <row r="6002" spans="1:3" ht="13.2" x14ac:dyDescent="0.25">
      <c r="A6002" s="45" t="s">
        <v>6067</v>
      </c>
      <c r="B6002" s="45" t="s">
        <v>3</v>
      </c>
      <c r="C6002" s="23">
        <v>700</v>
      </c>
    </row>
    <row r="6003" spans="1:3" ht="13.2" x14ac:dyDescent="0.25">
      <c r="A6003" s="45" t="s">
        <v>6068</v>
      </c>
      <c r="B6003" s="45" t="s">
        <v>3</v>
      </c>
      <c r="C6003" s="23">
        <v>150</v>
      </c>
    </row>
    <row r="6004" spans="1:3" ht="13.2" x14ac:dyDescent="0.25">
      <c r="A6004" s="45" t="s">
        <v>6069</v>
      </c>
      <c r="B6004" s="45" t="s">
        <v>3</v>
      </c>
      <c r="C6004" s="23">
        <v>150</v>
      </c>
    </row>
    <row r="6005" spans="1:3" ht="13.2" x14ac:dyDescent="0.25">
      <c r="A6005" s="45" t="s">
        <v>6070</v>
      </c>
      <c r="B6005" s="45" t="s">
        <v>3</v>
      </c>
      <c r="C6005" s="23">
        <v>150</v>
      </c>
    </row>
    <row r="6006" spans="1:3" ht="13.2" x14ac:dyDescent="0.25">
      <c r="A6006" s="45" t="s">
        <v>6071</v>
      </c>
      <c r="B6006" s="45" t="s">
        <v>3</v>
      </c>
      <c r="C6006" s="23">
        <v>150</v>
      </c>
    </row>
    <row r="6007" spans="1:3" ht="13.2" x14ac:dyDescent="0.25">
      <c r="A6007" s="45" t="s">
        <v>6072</v>
      </c>
      <c r="B6007" s="45" t="s">
        <v>3</v>
      </c>
      <c r="C6007" s="23">
        <v>150</v>
      </c>
    </row>
    <row r="6008" spans="1:3" ht="13.2" x14ac:dyDescent="0.25">
      <c r="A6008" s="45" t="s">
        <v>6073</v>
      </c>
      <c r="B6008" s="45" t="s">
        <v>3</v>
      </c>
      <c r="C6008" s="23">
        <v>725</v>
      </c>
    </row>
    <row r="6009" spans="1:3" ht="13.2" x14ac:dyDescent="0.25">
      <c r="A6009" s="45" t="s">
        <v>6074</v>
      </c>
      <c r="B6009" s="45" t="s">
        <v>3</v>
      </c>
      <c r="C6009" s="23">
        <v>225</v>
      </c>
    </row>
    <row r="6010" spans="1:3" ht="13.2" x14ac:dyDescent="0.25">
      <c r="A6010" s="45" t="s">
        <v>6075</v>
      </c>
      <c r="B6010" s="45" t="s">
        <v>3</v>
      </c>
      <c r="C6010" s="23">
        <v>250</v>
      </c>
    </row>
    <row r="6011" spans="1:3" ht="13.2" x14ac:dyDescent="0.25">
      <c r="A6011" s="45" t="s">
        <v>6076</v>
      </c>
      <c r="B6011" s="45" t="s">
        <v>3</v>
      </c>
      <c r="C6011" s="23">
        <v>375</v>
      </c>
    </row>
    <row r="6012" spans="1:3" ht="13.2" x14ac:dyDescent="0.25">
      <c r="A6012" s="45" t="s">
        <v>6077</v>
      </c>
      <c r="B6012" s="45" t="s">
        <v>3</v>
      </c>
      <c r="C6012" s="23">
        <v>775</v>
      </c>
    </row>
    <row r="6013" spans="1:3" ht="13.2" x14ac:dyDescent="0.25">
      <c r="A6013" s="45" t="s">
        <v>6078</v>
      </c>
      <c r="B6013" s="45" t="s">
        <v>3</v>
      </c>
      <c r="C6013" s="23">
        <v>250</v>
      </c>
    </row>
    <row r="6014" spans="1:3" ht="13.2" x14ac:dyDescent="0.25">
      <c r="A6014" s="45" t="s">
        <v>6079</v>
      </c>
      <c r="B6014" s="45" t="s">
        <v>3</v>
      </c>
      <c r="C6014" s="23">
        <v>400</v>
      </c>
    </row>
    <row r="6015" spans="1:3" ht="13.2" x14ac:dyDescent="0.25">
      <c r="A6015" s="45" t="s">
        <v>6080</v>
      </c>
      <c r="B6015" s="45" t="s">
        <v>3</v>
      </c>
      <c r="C6015" s="23">
        <v>300</v>
      </c>
    </row>
    <row r="6016" spans="1:3" ht="13.2" x14ac:dyDescent="0.25">
      <c r="A6016" s="45" t="s">
        <v>6081</v>
      </c>
      <c r="B6016" s="45" t="s">
        <v>3</v>
      </c>
      <c r="C6016" s="23">
        <v>225</v>
      </c>
    </row>
    <row r="6017" spans="1:3" ht="13.2" x14ac:dyDescent="0.25">
      <c r="A6017" s="45" t="s">
        <v>6082</v>
      </c>
      <c r="B6017" s="45" t="s">
        <v>3</v>
      </c>
      <c r="C6017" s="23">
        <v>325</v>
      </c>
    </row>
    <row r="6018" spans="1:3" ht="13.2" x14ac:dyDescent="0.25">
      <c r="A6018" s="45" t="s">
        <v>6083</v>
      </c>
      <c r="B6018" s="45" t="s">
        <v>3</v>
      </c>
      <c r="C6018" s="23">
        <v>525</v>
      </c>
    </row>
    <row r="6019" spans="1:3" ht="13.2" x14ac:dyDescent="0.25">
      <c r="A6019" s="45" t="s">
        <v>6084</v>
      </c>
      <c r="B6019" s="45" t="s">
        <v>3</v>
      </c>
      <c r="C6019" s="23">
        <v>650</v>
      </c>
    </row>
    <row r="6020" spans="1:3" ht="13.2" x14ac:dyDescent="0.25">
      <c r="A6020" s="45" t="s">
        <v>6085</v>
      </c>
      <c r="B6020" s="45" t="s">
        <v>3</v>
      </c>
      <c r="C6020" s="23">
        <v>875</v>
      </c>
    </row>
    <row r="6021" spans="1:3" ht="13.2" x14ac:dyDescent="0.25">
      <c r="A6021" s="45" t="s">
        <v>6086</v>
      </c>
      <c r="B6021" s="45" t="s">
        <v>3</v>
      </c>
      <c r="C6021" s="23">
        <v>400</v>
      </c>
    </row>
    <row r="6022" spans="1:3" ht="13.2" x14ac:dyDescent="0.25">
      <c r="A6022" s="45" t="s">
        <v>6087</v>
      </c>
      <c r="B6022" s="45" t="s">
        <v>3</v>
      </c>
      <c r="C6022" s="23">
        <v>175</v>
      </c>
    </row>
    <row r="6023" spans="1:3" ht="13.2" x14ac:dyDescent="0.25">
      <c r="A6023" s="45" t="s">
        <v>6088</v>
      </c>
      <c r="B6023" s="45" t="s">
        <v>3</v>
      </c>
      <c r="C6023" s="23">
        <v>150</v>
      </c>
    </row>
    <row r="6024" spans="1:3" ht="13.2" x14ac:dyDescent="0.25">
      <c r="A6024" s="45" t="s">
        <v>6089</v>
      </c>
      <c r="B6024" s="45" t="s">
        <v>3</v>
      </c>
      <c r="C6024" s="23">
        <v>425</v>
      </c>
    </row>
    <row r="6025" spans="1:3" ht="13.2" x14ac:dyDescent="0.25">
      <c r="A6025" s="45" t="s">
        <v>6090</v>
      </c>
      <c r="B6025" s="45" t="s">
        <v>3</v>
      </c>
      <c r="C6025" s="23">
        <v>400</v>
      </c>
    </row>
    <row r="6026" spans="1:3" ht="13.2" x14ac:dyDescent="0.25">
      <c r="A6026" s="45" t="s">
        <v>6091</v>
      </c>
      <c r="B6026" s="45" t="s">
        <v>3</v>
      </c>
      <c r="C6026" s="23">
        <v>350</v>
      </c>
    </row>
    <row r="6027" spans="1:3" ht="13.2" x14ac:dyDescent="0.25">
      <c r="A6027" s="45" t="s">
        <v>6092</v>
      </c>
      <c r="B6027" s="45" t="s">
        <v>3</v>
      </c>
      <c r="C6027" s="23">
        <v>275</v>
      </c>
    </row>
    <row r="6028" spans="1:3" ht="13.2" x14ac:dyDescent="0.25">
      <c r="A6028" s="45" t="s">
        <v>6093</v>
      </c>
      <c r="B6028" s="45" t="s">
        <v>3</v>
      </c>
      <c r="C6028" s="23">
        <v>200</v>
      </c>
    </row>
    <row r="6029" spans="1:3" ht="13.2" x14ac:dyDescent="0.25">
      <c r="A6029" s="45" t="s">
        <v>6094</v>
      </c>
      <c r="B6029" s="45" t="s">
        <v>3</v>
      </c>
      <c r="C6029" s="23">
        <v>225</v>
      </c>
    </row>
    <row r="6030" spans="1:3" ht="13.2" x14ac:dyDescent="0.25">
      <c r="A6030" s="45" t="s">
        <v>6095</v>
      </c>
      <c r="B6030" s="45" t="s">
        <v>3</v>
      </c>
      <c r="C6030" s="23">
        <v>800</v>
      </c>
    </row>
    <row r="6031" spans="1:3" ht="13.2" x14ac:dyDescent="0.25">
      <c r="A6031" s="45" t="s">
        <v>6096</v>
      </c>
      <c r="B6031" s="45" t="s">
        <v>3</v>
      </c>
      <c r="C6031" s="23">
        <v>150</v>
      </c>
    </row>
    <row r="6032" spans="1:3" ht="13.2" x14ac:dyDescent="0.25">
      <c r="A6032" s="45" t="s">
        <v>6097</v>
      </c>
      <c r="B6032" s="45" t="s">
        <v>3</v>
      </c>
      <c r="C6032" s="23">
        <v>825</v>
      </c>
    </row>
    <row r="6033" spans="1:3" ht="13.2" x14ac:dyDescent="0.25">
      <c r="A6033" s="45" t="s">
        <v>6098</v>
      </c>
      <c r="B6033" s="45" t="s">
        <v>3</v>
      </c>
      <c r="C6033" s="23">
        <v>950</v>
      </c>
    </row>
    <row r="6034" spans="1:3" ht="13.2" x14ac:dyDescent="0.25">
      <c r="A6034" s="45" t="s">
        <v>6099</v>
      </c>
      <c r="B6034" s="45" t="s">
        <v>3</v>
      </c>
      <c r="C6034" s="23">
        <v>450</v>
      </c>
    </row>
    <row r="6035" spans="1:3" ht="13.2" x14ac:dyDescent="0.25">
      <c r="A6035" s="45" t="s">
        <v>6100</v>
      </c>
      <c r="B6035" s="45" t="s">
        <v>3</v>
      </c>
      <c r="C6035" s="23">
        <v>150</v>
      </c>
    </row>
    <row r="6036" spans="1:3" ht="13.2" x14ac:dyDescent="0.25">
      <c r="A6036" s="45" t="s">
        <v>6101</v>
      </c>
      <c r="B6036" s="45" t="s">
        <v>3</v>
      </c>
      <c r="C6036" s="23">
        <v>250</v>
      </c>
    </row>
    <row r="6037" spans="1:3" ht="13.2" x14ac:dyDescent="0.25">
      <c r="A6037" s="45" t="s">
        <v>6102</v>
      </c>
      <c r="B6037" s="45" t="s">
        <v>3</v>
      </c>
      <c r="C6037" s="23">
        <v>200</v>
      </c>
    </row>
    <row r="6038" spans="1:3" ht="13.2" x14ac:dyDescent="0.25">
      <c r="A6038" s="45" t="s">
        <v>6103</v>
      </c>
      <c r="B6038" s="45" t="s">
        <v>3</v>
      </c>
      <c r="C6038" s="23">
        <v>200</v>
      </c>
    </row>
    <row r="6039" spans="1:3" ht="13.2" x14ac:dyDescent="0.25">
      <c r="A6039" s="45" t="s">
        <v>6104</v>
      </c>
      <c r="B6039" s="45" t="s">
        <v>3</v>
      </c>
      <c r="C6039" s="23">
        <v>225</v>
      </c>
    </row>
    <row r="6040" spans="1:3" ht="13.2" x14ac:dyDescent="0.25">
      <c r="A6040" s="45" t="s">
        <v>6105</v>
      </c>
      <c r="B6040" s="45" t="s">
        <v>3</v>
      </c>
      <c r="C6040" s="23">
        <v>975</v>
      </c>
    </row>
    <row r="6041" spans="1:3" ht="13.2" x14ac:dyDescent="0.25">
      <c r="A6041" s="45" t="s">
        <v>6106</v>
      </c>
      <c r="B6041" s="45" t="s">
        <v>3</v>
      </c>
      <c r="C6041" s="23">
        <v>500</v>
      </c>
    </row>
    <row r="6042" spans="1:3" ht="13.2" x14ac:dyDescent="0.25">
      <c r="A6042" s="45" t="s">
        <v>6107</v>
      </c>
      <c r="B6042" s="45" t="s">
        <v>3</v>
      </c>
      <c r="C6042" s="23">
        <v>900</v>
      </c>
    </row>
    <row r="6043" spans="1:3" ht="13.2" x14ac:dyDescent="0.25">
      <c r="A6043" s="45" t="s">
        <v>6108</v>
      </c>
      <c r="B6043" s="45" t="s">
        <v>3</v>
      </c>
      <c r="C6043" s="23">
        <v>850</v>
      </c>
    </row>
    <row r="6044" spans="1:3" ht="13.2" x14ac:dyDescent="0.25">
      <c r="A6044" s="45" t="s">
        <v>6109</v>
      </c>
      <c r="B6044" s="45" t="s">
        <v>3</v>
      </c>
      <c r="C6044" s="23">
        <v>575</v>
      </c>
    </row>
    <row r="6045" spans="1:3" ht="13.2" x14ac:dyDescent="0.25">
      <c r="A6045" s="45" t="s">
        <v>6110</v>
      </c>
      <c r="B6045" s="45" t="s">
        <v>3</v>
      </c>
      <c r="C6045" s="23">
        <v>250</v>
      </c>
    </row>
    <row r="6046" spans="1:3" ht="13.2" x14ac:dyDescent="0.25">
      <c r="A6046" s="45" t="s">
        <v>6111</v>
      </c>
      <c r="B6046" s="45" t="s">
        <v>3</v>
      </c>
      <c r="C6046" s="23">
        <v>450</v>
      </c>
    </row>
    <row r="6047" spans="1:3" ht="13.2" x14ac:dyDescent="0.25">
      <c r="A6047" s="45" t="s">
        <v>6112</v>
      </c>
      <c r="B6047" s="45" t="s">
        <v>3</v>
      </c>
      <c r="C6047" s="23">
        <v>575</v>
      </c>
    </row>
    <row r="6048" spans="1:3" ht="13.2" x14ac:dyDescent="0.25">
      <c r="A6048" s="45" t="s">
        <v>6113</v>
      </c>
      <c r="B6048" s="45" t="s">
        <v>3</v>
      </c>
      <c r="C6048" s="23">
        <v>400</v>
      </c>
    </row>
    <row r="6049" spans="1:3" ht="13.2" x14ac:dyDescent="0.25">
      <c r="A6049" s="45" t="s">
        <v>6114</v>
      </c>
      <c r="B6049" s="45" t="s">
        <v>3</v>
      </c>
      <c r="C6049" s="23">
        <v>525</v>
      </c>
    </row>
    <row r="6050" spans="1:3" ht="13.2" x14ac:dyDescent="0.25">
      <c r="A6050" s="45" t="s">
        <v>6115</v>
      </c>
      <c r="B6050" s="45" t="s">
        <v>3</v>
      </c>
      <c r="C6050" s="23">
        <v>450</v>
      </c>
    </row>
    <row r="6051" spans="1:3" ht="13.2" x14ac:dyDescent="0.25">
      <c r="A6051" s="45" t="s">
        <v>6116</v>
      </c>
      <c r="B6051" s="45" t="s">
        <v>3</v>
      </c>
      <c r="C6051" s="23">
        <v>525</v>
      </c>
    </row>
    <row r="6052" spans="1:3" ht="13.2" x14ac:dyDescent="0.25">
      <c r="A6052" s="45" t="s">
        <v>6117</v>
      </c>
      <c r="B6052" s="45" t="s">
        <v>3</v>
      </c>
      <c r="C6052" s="23">
        <v>575</v>
      </c>
    </row>
    <row r="6053" spans="1:3" ht="13.2" x14ac:dyDescent="0.25">
      <c r="A6053" s="45" t="s">
        <v>6118</v>
      </c>
      <c r="B6053" s="45" t="s">
        <v>3</v>
      </c>
      <c r="C6053" s="23">
        <v>250</v>
      </c>
    </row>
    <row r="6054" spans="1:3" ht="13.2" x14ac:dyDescent="0.25">
      <c r="A6054" s="45" t="s">
        <v>6119</v>
      </c>
      <c r="B6054" s="45" t="s">
        <v>3</v>
      </c>
      <c r="C6054" s="23">
        <v>550</v>
      </c>
    </row>
    <row r="6055" spans="1:3" ht="13.2" x14ac:dyDescent="0.25">
      <c r="A6055" s="45" t="s">
        <v>6120</v>
      </c>
      <c r="B6055" s="45" t="s">
        <v>3</v>
      </c>
      <c r="C6055" s="23">
        <v>425</v>
      </c>
    </row>
    <row r="6056" spans="1:3" ht="13.2" x14ac:dyDescent="0.25">
      <c r="A6056" s="45" t="s">
        <v>6121</v>
      </c>
      <c r="B6056" s="45" t="s">
        <v>3</v>
      </c>
      <c r="C6056" s="23">
        <v>250</v>
      </c>
    </row>
    <row r="6057" spans="1:3" ht="13.2" x14ac:dyDescent="0.25">
      <c r="A6057" s="45" t="s">
        <v>6122</v>
      </c>
      <c r="B6057" s="45" t="s">
        <v>3</v>
      </c>
      <c r="C6057" s="23">
        <v>600</v>
      </c>
    </row>
    <row r="6058" spans="1:3" ht="13.2" x14ac:dyDescent="0.25">
      <c r="A6058" s="45" t="s">
        <v>6123</v>
      </c>
      <c r="B6058" s="45" t="s">
        <v>3</v>
      </c>
      <c r="C6058" s="23">
        <v>650</v>
      </c>
    </row>
    <row r="6059" spans="1:3" ht="13.2" x14ac:dyDescent="0.25">
      <c r="A6059" s="45" t="s">
        <v>6124</v>
      </c>
      <c r="B6059" s="45" t="s">
        <v>3</v>
      </c>
      <c r="C6059" s="23">
        <v>425</v>
      </c>
    </row>
    <row r="6060" spans="1:3" ht="13.2" x14ac:dyDescent="0.25">
      <c r="A6060" s="45" t="s">
        <v>6125</v>
      </c>
      <c r="B6060" s="45" t="s">
        <v>3</v>
      </c>
      <c r="C6060" s="23">
        <v>725</v>
      </c>
    </row>
    <row r="6061" spans="1:3" ht="13.2" x14ac:dyDescent="0.25">
      <c r="A6061" s="45" t="s">
        <v>6126</v>
      </c>
      <c r="B6061" s="45" t="s">
        <v>3</v>
      </c>
      <c r="C6061" s="23">
        <v>700</v>
      </c>
    </row>
    <row r="6062" spans="1:3" ht="13.2" x14ac:dyDescent="0.25">
      <c r="A6062" s="45" t="s">
        <v>6127</v>
      </c>
      <c r="B6062" s="45" t="s">
        <v>3</v>
      </c>
      <c r="C6062" s="23">
        <v>850</v>
      </c>
    </row>
    <row r="6063" spans="1:3" ht="13.2" x14ac:dyDescent="0.25">
      <c r="A6063" s="45" t="s">
        <v>6128</v>
      </c>
      <c r="B6063" s="45" t="s">
        <v>3</v>
      </c>
      <c r="C6063" s="23">
        <v>525</v>
      </c>
    </row>
    <row r="6064" spans="1:3" ht="13.2" x14ac:dyDescent="0.25">
      <c r="A6064" s="45" t="s">
        <v>6129</v>
      </c>
      <c r="B6064" s="45" t="s">
        <v>3</v>
      </c>
      <c r="C6064" s="23">
        <v>525</v>
      </c>
    </row>
    <row r="6065" spans="1:3" ht="13.2" x14ac:dyDescent="0.25">
      <c r="A6065" s="45" t="s">
        <v>6130</v>
      </c>
      <c r="B6065" s="45" t="s">
        <v>3</v>
      </c>
      <c r="C6065" s="23">
        <v>750</v>
      </c>
    </row>
    <row r="6066" spans="1:3" ht="13.2" x14ac:dyDescent="0.25">
      <c r="A6066" s="45" t="s">
        <v>6131</v>
      </c>
      <c r="B6066" s="45" t="s">
        <v>3</v>
      </c>
      <c r="C6066" s="23">
        <v>950</v>
      </c>
    </row>
    <row r="6067" spans="1:3" ht="13.2" x14ac:dyDescent="0.25">
      <c r="A6067" s="45" t="s">
        <v>6132</v>
      </c>
      <c r="B6067" s="45" t="s">
        <v>3</v>
      </c>
      <c r="C6067" s="23">
        <v>875</v>
      </c>
    </row>
    <row r="6068" spans="1:3" ht="13.2" x14ac:dyDescent="0.25">
      <c r="A6068" s="45" t="s">
        <v>6133</v>
      </c>
      <c r="B6068" s="45" t="s">
        <v>3</v>
      </c>
      <c r="C6068" s="23">
        <v>800</v>
      </c>
    </row>
    <row r="6069" spans="1:3" ht="13.2" x14ac:dyDescent="0.25">
      <c r="A6069" s="45" t="s">
        <v>6134</v>
      </c>
      <c r="B6069" s="45" t="s">
        <v>3</v>
      </c>
      <c r="C6069" s="23">
        <v>700</v>
      </c>
    </row>
    <row r="6070" spans="1:3" ht="13.2" x14ac:dyDescent="0.25">
      <c r="A6070" s="45" t="s">
        <v>6135</v>
      </c>
      <c r="B6070" s="45" t="s">
        <v>3</v>
      </c>
      <c r="C6070" s="23">
        <v>525</v>
      </c>
    </row>
    <row r="6071" spans="1:3" ht="13.2" x14ac:dyDescent="0.25">
      <c r="A6071" s="45" t="s">
        <v>6136</v>
      </c>
      <c r="B6071" s="45" t="s">
        <v>3</v>
      </c>
      <c r="C6071" s="23">
        <v>875</v>
      </c>
    </row>
    <row r="6072" spans="1:3" ht="13.2" x14ac:dyDescent="0.25">
      <c r="A6072" s="45" t="s">
        <v>6137</v>
      </c>
      <c r="B6072" s="45" t="s">
        <v>3</v>
      </c>
      <c r="C6072" s="23">
        <v>650</v>
      </c>
    </row>
    <row r="6073" spans="1:3" ht="13.2" x14ac:dyDescent="0.25">
      <c r="A6073" s="45" t="s">
        <v>6138</v>
      </c>
      <c r="B6073" s="45" t="s">
        <v>3</v>
      </c>
      <c r="C6073" s="23">
        <v>1125</v>
      </c>
    </row>
    <row r="6074" spans="1:3" ht="13.2" x14ac:dyDescent="0.25">
      <c r="A6074" s="45" t="s">
        <v>6139</v>
      </c>
      <c r="B6074" s="45" t="s">
        <v>3</v>
      </c>
      <c r="C6074" s="23">
        <v>500</v>
      </c>
    </row>
    <row r="6075" spans="1:3" ht="13.2" x14ac:dyDescent="0.25">
      <c r="A6075" s="45" t="s">
        <v>6140</v>
      </c>
      <c r="B6075" s="45" t="s">
        <v>3</v>
      </c>
      <c r="C6075" s="23">
        <v>550</v>
      </c>
    </row>
    <row r="6076" spans="1:3" ht="13.2" x14ac:dyDescent="0.25">
      <c r="A6076" s="45" t="s">
        <v>6141</v>
      </c>
      <c r="B6076" s="45" t="s">
        <v>3</v>
      </c>
      <c r="C6076" s="23">
        <v>775</v>
      </c>
    </row>
    <row r="6077" spans="1:3" ht="13.2" x14ac:dyDescent="0.25">
      <c r="A6077" s="45" t="s">
        <v>6142</v>
      </c>
      <c r="B6077" s="45" t="s">
        <v>3</v>
      </c>
      <c r="C6077" s="23">
        <v>550</v>
      </c>
    </row>
    <row r="6078" spans="1:3" ht="13.2" x14ac:dyDescent="0.25">
      <c r="A6078" s="45" t="s">
        <v>6143</v>
      </c>
      <c r="B6078" s="45" t="s">
        <v>3</v>
      </c>
      <c r="C6078" s="23">
        <v>550</v>
      </c>
    </row>
    <row r="6079" spans="1:3" ht="13.2" x14ac:dyDescent="0.25">
      <c r="A6079" s="45" t="s">
        <v>6144</v>
      </c>
      <c r="B6079" s="45" t="s">
        <v>3</v>
      </c>
      <c r="C6079" s="23">
        <v>575</v>
      </c>
    </row>
    <row r="6080" spans="1:3" ht="13.2" x14ac:dyDescent="0.25">
      <c r="A6080" s="45" t="s">
        <v>6145</v>
      </c>
      <c r="B6080" s="45" t="s">
        <v>3</v>
      </c>
      <c r="C6080" s="23">
        <v>725</v>
      </c>
    </row>
    <row r="6081" spans="1:3" ht="13.2" x14ac:dyDescent="0.25">
      <c r="A6081" s="45" t="s">
        <v>6146</v>
      </c>
      <c r="B6081" s="45" t="s">
        <v>3</v>
      </c>
      <c r="C6081" s="23">
        <v>500</v>
      </c>
    </row>
    <row r="6082" spans="1:3" ht="13.2" x14ac:dyDescent="0.25">
      <c r="A6082" s="45" t="s">
        <v>6147</v>
      </c>
      <c r="B6082" s="45" t="s">
        <v>3</v>
      </c>
      <c r="C6082" s="23">
        <v>400</v>
      </c>
    </row>
    <row r="6083" spans="1:3" ht="13.2" x14ac:dyDescent="0.25">
      <c r="A6083" s="45" t="s">
        <v>6148</v>
      </c>
      <c r="B6083" s="45" t="s">
        <v>3</v>
      </c>
      <c r="C6083" s="23">
        <v>800</v>
      </c>
    </row>
    <row r="6084" spans="1:3" ht="13.2" x14ac:dyDescent="0.25">
      <c r="A6084" s="45" t="s">
        <v>6149</v>
      </c>
      <c r="B6084" s="45" t="s">
        <v>3</v>
      </c>
      <c r="C6084" s="23">
        <v>300</v>
      </c>
    </row>
    <row r="6085" spans="1:3" ht="13.2" x14ac:dyDescent="0.25">
      <c r="A6085" s="45" t="s">
        <v>6150</v>
      </c>
      <c r="B6085" s="45" t="s">
        <v>3</v>
      </c>
      <c r="C6085" s="23">
        <v>1000</v>
      </c>
    </row>
    <row r="6086" spans="1:3" ht="13.2" x14ac:dyDescent="0.25">
      <c r="A6086" s="45" t="s">
        <v>6151</v>
      </c>
      <c r="B6086" s="45" t="s">
        <v>3</v>
      </c>
      <c r="C6086" s="23">
        <v>950</v>
      </c>
    </row>
    <row r="6087" spans="1:3" ht="13.2" x14ac:dyDescent="0.25">
      <c r="A6087" s="45" t="s">
        <v>6152</v>
      </c>
      <c r="B6087" s="45" t="s">
        <v>3</v>
      </c>
      <c r="C6087" s="23">
        <v>400</v>
      </c>
    </row>
    <row r="6088" spans="1:3" ht="13.2" x14ac:dyDescent="0.25">
      <c r="A6088" s="45" t="s">
        <v>6153</v>
      </c>
      <c r="B6088" s="45" t="s">
        <v>3</v>
      </c>
      <c r="C6088" s="23">
        <v>825</v>
      </c>
    </row>
    <row r="6089" spans="1:3" ht="13.2" x14ac:dyDescent="0.25">
      <c r="A6089" s="45" t="s">
        <v>6154</v>
      </c>
      <c r="B6089" s="45" t="s">
        <v>3</v>
      </c>
      <c r="C6089" s="23">
        <v>425</v>
      </c>
    </row>
    <row r="6090" spans="1:3" ht="13.2" x14ac:dyDescent="0.25">
      <c r="A6090" s="45" t="s">
        <v>6155</v>
      </c>
      <c r="B6090" s="45" t="s">
        <v>3</v>
      </c>
      <c r="C6090" s="23">
        <v>400</v>
      </c>
    </row>
    <row r="6091" spans="1:3" ht="13.2" x14ac:dyDescent="0.25">
      <c r="A6091" s="45" t="s">
        <v>6156</v>
      </c>
      <c r="B6091" s="45" t="s">
        <v>3</v>
      </c>
      <c r="C6091" s="23">
        <v>925</v>
      </c>
    </row>
    <row r="6092" spans="1:3" ht="13.2" x14ac:dyDescent="0.25">
      <c r="A6092" s="45" t="s">
        <v>6157</v>
      </c>
      <c r="B6092" s="45" t="s">
        <v>3</v>
      </c>
      <c r="C6092" s="23">
        <v>1075</v>
      </c>
    </row>
    <row r="6093" spans="1:3" ht="13.2" x14ac:dyDescent="0.25">
      <c r="A6093" s="45" t="s">
        <v>6158</v>
      </c>
      <c r="B6093" s="45" t="s">
        <v>3</v>
      </c>
      <c r="C6093" s="23">
        <v>250</v>
      </c>
    </row>
    <row r="6094" spans="1:3" ht="13.2" x14ac:dyDescent="0.25">
      <c r="A6094" s="45" t="s">
        <v>6159</v>
      </c>
      <c r="B6094" s="45" t="s">
        <v>3</v>
      </c>
      <c r="C6094" s="23">
        <v>300</v>
      </c>
    </row>
    <row r="6095" spans="1:3" ht="13.2" x14ac:dyDescent="0.25">
      <c r="A6095" s="45" t="s">
        <v>6160</v>
      </c>
      <c r="B6095" s="45" t="s">
        <v>3</v>
      </c>
      <c r="C6095" s="23">
        <v>725</v>
      </c>
    </row>
    <row r="6096" spans="1:3" ht="13.2" x14ac:dyDescent="0.25">
      <c r="A6096" s="45" t="s">
        <v>6161</v>
      </c>
      <c r="B6096" s="45" t="s">
        <v>3</v>
      </c>
      <c r="C6096" s="23">
        <v>475</v>
      </c>
    </row>
    <row r="6097" spans="1:3" ht="13.2" x14ac:dyDescent="0.25">
      <c r="A6097" s="45" t="s">
        <v>6162</v>
      </c>
      <c r="B6097" s="45" t="s">
        <v>3</v>
      </c>
      <c r="C6097" s="23">
        <v>875</v>
      </c>
    </row>
    <row r="6098" spans="1:3" ht="13.2" x14ac:dyDescent="0.25">
      <c r="A6098" s="45" t="s">
        <v>6163</v>
      </c>
      <c r="B6098" s="45" t="s">
        <v>3</v>
      </c>
      <c r="C6098" s="23">
        <v>725</v>
      </c>
    </row>
    <row r="6099" spans="1:3" ht="13.2" x14ac:dyDescent="0.25">
      <c r="A6099" s="45" t="s">
        <v>6164</v>
      </c>
      <c r="B6099" s="45" t="s">
        <v>3</v>
      </c>
      <c r="C6099" s="23">
        <v>900</v>
      </c>
    </row>
    <row r="6100" spans="1:3" ht="13.2" x14ac:dyDescent="0.25">
      <c r="A6100" s="45" t="s">
        <v>6165</v>
      </c>
      <c r="B6100" s="45" t="s">
        <v>3</v>
      </c>
      <c r="C6100" s="23">
        <v>450</v>
      </c>
    </row>
    <row r="6101" spans="1:3" ht="13.2" x14ac:dyDescent="0.25">
      <c r="A6101" s="45" t="s">
        <v>6166</v>
      </c>
      <c r="B6101" s="45" t="s">
        <v>3</v>
      </c>
      <c r="C6101" s="23">
        <v>625</v>
      </c>
    </row>
    <row r="6102" spans="1:3" ht="13.2" x14ac:dyDescent="0.25">
      <c r="A6102" s="45" t="s">
        <v>6167</v>
      </c>
      <c r="B6102" s="45" t="s">
        <v>3</v>
      </c>
      <c r="C6102" s="23">
        <v>150</v>
      </c>
    </row>
    <row r="6103" spans="1:3" ht="13.2" x14ac:dyDescent="0.25">
      <c r="A6103" s="45" t="s">
        <v>6168</v>
      </c>
      <c r="B6103" s="45" t="s">
        <v>3</v>
      </c>
      <c r="C6103" s="23">
        <v>150</v>
      </c>
    </row>
    <row r="6104" spans="1:3" ht="13.2" x14ac:dyDescent="0.25">
      <c r="A6104" s="45" t="s">
        <v>6169</v>
      </c>
      <c r="B6104" s="45" t="s">
        <v>3</v>
      </c>
      <c r="C6104" s="23">
        <v>275</v>
      </c>
    </row>
    <row r="6105" spans="1:3" ht="13.2" x14ac:dyDescent="0.25">
      <c r="A6105" s="45" t="s">
        <v>6170</v>
      </c>
      <c r="B6105" s="45" t="s">
        <v>3</v>
      </c>
      <c r="C6105" s="23">
        <v>150</v>
      </c>
    </row>
    <row r="6106" spans="1:3" ht="13.2" x14ac:dyDescent="0.25">
      <c r="A6106" s="45" t="s">
        <v>6171</v>
      </c>
      <c r="B6106" s="45" t="s">
        <v>3</v>
      </c>
      <c r="C6106" s="23">
        <v>525</v>
      </c>
    </row>
    <row r="6107" spans="1:3" ht="13.2" x14ac:dyDescent="0.25">
      <c r="A6107" s="45" t="s">
        <v>6172</v>
      </c>
      <c r="B6107" s="45" t="s">
        <v>3</v>
      </c>
      <c r="C6107" s="23">
        <v>275</v>
      </c>
    </row>
    <row r="6108" spans="1:3" ht="13.2" x14ac:dyDescent="0.25">
      <c r="A6108" s="45" t="s">
        <v>6173</v>
      </c>
      <c r="B6108" s="45" t="s">
        <v>3</v>
      </c>
      <c r="C6108" s="23">
        <v>1175</v>
      </c>
    </row>
    <row r="6109" spans="1:3" ht="13.2" x14ac:dyDescent="0.25">
      <c r="A6109" s="45" t="s">
        <v>6174</v>
      </c>
      <c r="B6109" s="45" t="s">
        <v>3</v>
      </c>
      <c r="C6109" s="23">
        <v>850</v>
      </c>
    </row>
    <row r="6110" spans="1:3" ht="13.2" x14ac:dyDescent="0.25">
      <c r="A6110" s="45" t="s">
        <v>6175</v>
      </c>
      <c r="B6110" s="45" t="s">
        <v>3</v>
      </c>
      <c r="C6110" s="23">
        <v>550</v>
      </c>
    </row>
    <row r="6111" spans="1:3" ht="13.2" x14ac:dyDescent="0.25">
      <c r="A6111" s="45" t="s">
        <v>6176</v>
      </c>
      <c r="B6111" s="45" t="s">
        <v>3</v>
      </c>
      <c r="C6111" s="23">
        <v>150</v>
      </c>
    </row>
    <row r="6112" spans="1:3" ht="13.2" x14ac:dyDescent="0.25">
      <c r="A6112" s="45" t="s">
        <v>6177</v>
      </c>
      <c r="B6112" s="45" t="s">
        <v>3</v>
      </c>
      <c r="C6112" s="23">
        <v>150</v>
      </c>
    </row>
    <row r="6113" spans="1:3" ht="13.2" x14ac:dyDescent="0.25">
      <c r="A6113" s="45" t="s">
        <v>6178</v>
      </c>
      <c r="B6113" s="45" t="s">
        <v>3</v>
      </c>
      <c r="C6113" s="23">
        <v>275</v>
      </c>
    </row>
    <row r="6114" spans="1:3" ht="13.2" x14ac:dyDescent="0.25">
      <c r="A6114" s="45" t="s">
        <v>6179</v>
      </c>
      <c r="B6114" s="45" t="s">
        <v>3</v>
      </c>
      <c r="C6114" s="23">
        <v>800</v>
      </c>
    </row>
    <row r="6115" spans="1:3" ht="13.2" x14ac:dyDescent="0.25">
      <c r="A6115" s="45" t="s">
        <v>6180</v>
      </c>
      <c r="B6115" s="45" t="s">
        <v>3</v>
      </c>
      <c r="C6115" s="23">
        <v>350</v>
      </c>
    </row>
    <row r="6116" spans="1:3" ht="13.2" x14ac:dyDescent="0.25">
      <c r="A6116" s="45" t="s">
        <v>6181</v>
      </c>
      <c r="B6116" s="45" t="s">
        <v>3</v>
      </c>
      <c r="C6116" s="23">
        <v>700</v>
      </c>
    </row>
    <row r="6117" spans="1:3" ht="13.2" x14ac:dyDescent="0.25">
      <c r="A6117" s="45" t="s">
        <v>6182</v>
      </c>
      <c r="B6117" s="45" t="s">
        <v>3</v>
      </c>
      <c r="C6117" s="23">
        <v>600</v>
      </c>
    </row>
    <row r="6118" spans="1:3" ht="13.2" x14ac:dyDescent="0.25">
      <c r="A6118" s="45" t="s">
        <v>6183</v>
      </c>
      <c r="B6118" s="45" t="s">
        <v>3</v>
      </c>
      <c r="C6118" s="23">
        <v>325</v>
      </c>
    </row>
    <row r="6119" spans="1:3" ht="13.2" x14ac:dyDescent="0.25">
      <c r="A6119" s="45" t="s">
        <v>6184</v>
      </c>
      <c r="B6119" s="45" t="s">
        <v>3</v>
      </c>
      <c r="C6119" s="23">
        <v>275</v>
      </c>
    </row>
    <row r="6120" spans="1:3" ht="13.2" x14ac:dyDescent="0.25">
      <c r="A6120" s="45" t="s">
        <v>6185</v>
      </c>
      <c r="B6120" s="45" t="s">
        <v>3</v>
      </c>
      <c r="C6120" s="23">
        <v>150</v>
      </c>
    </row>
    <row r="6121" spans="1:3" ht="13.2" x14ac:dyDescent="0.25">
      <c r="A6121" s="45" t="s">
        <v>6186</v>
      </c>
      <c r="B6121" s="45" t="s">
        <v>3</v>
      </c>
      <c r="C6121" s="23">
        <v>150</v>
      </c>
    </row>
    <row r="6122" spans="1:3" ht="13.2" x14ac:dyDescent="0.25">
      <c r="A6122" s="45" t="s">
        <v>6187</v>
      </c>
      <c r="B6122" s="45" t="s">
        <v>3</v>
      </c>
      <c r="C6122" s="23">
        <v>200</v>
      </c>
    </row>
    <row r="6123" spans="1:3" ht="13.2" x14ac:dyDescent="0.25">
      <c r="A6123" s="45" t="s">
        <v>6188</v>
      </c>
      <c r="B6123" s="45" t="s">
        <v>3</v>
      </c>
      <c r="C6123" s="23">
        <v>425</v>
      </c>
    </row>
    <row r="6124" spans="1:3" ht="13.2" x14ac:dyDescent="0.25">
      <c r="A6124" s="45" t="s">
        <v>6189</v>
      </c>
      <c r="B6124" s="45" t="s">
        <v>3</v>
      </c>
      <c r="C6124" s="23">
        <v>600</v>
      </c>
    </row>
    <row r="6125" spans="1:3" ht="13.2" x14ac:dyDescent="0.25">
      <c r="A6125" s="45" t="s">
        <v>6190</v>
      </c>
      <c r="B6125" s="45" t="s">
        <v>3</v>
      </c>
      <c r="C6125" s="23">
        <v>700</v>
      </c>
    </row>
    <row r="6126" spans="1:3" ht="13.2" x14ac:dyDescent="0.25">
      <c r="A6126" s="45" t="s">
        <v>6191</v>
      </c>
      <c r="B6126" s="45" t="s">
        <v>3</v>
      </c>
      <c r="C6126" s="23">
        <v>525</v>
      </c>
    </row>
    <row r="6127" spans="1:3" ht="13.2" x14ac:dyDescent="0.25">
      <c r="A6127" s="45" t="s">
        <v>6192</v>
      </c>
      <c r="B6127" s="45" t="s">
        <v>3</v>
      </c>
      <c r="C6127" s="23">
        <v>400</v>
      </c>
    </row>
    <row r="6128" spans="1:3" ht="13.2" x14ac:dyDescent="0.25">
      <c r="A6128" s="45" t="s">
        <v>6193</v>
      </c>
      <c r="B6128" s="45" t="s">
        <v>3</v>
      </c>
      <c r="C6128" s="23">
        <v>425</v>
      </c>
    </row>
    <row r="6129" spans="1:3" ht="13.2" x14ac:dyDescent="0.25">
      <c r="A6129" s="45" t="s">
        <v>6194</v>
      </c>
      <c r="B6129" s="45" t="s">
        <v>3</v>
      </c>
      <c r="C6129" s="23">
        <v>575</v>
      </c>
    </row>
    <row r="6130" spans="1:3" ht="13.2" x14ac:dyDescent="0.25">
      <c r="A6130" s="45" t="s">
        <v>6195</v>
      </c>
      <c r="B6130" s="45" t="s">
        <v>3</v>
      </c>
      <c r="C6130" s="23">
        <v>325</v>
      </c>
    </row>
    <row r="6131" spans="1:3" ht="13.2" x14ac:dyDescent="0.25">
      <c r="A6131" s="45" t="s">
        <v>6196</v>
      </c>
      <c r="B6131" s="45" t="s">
        <v>3</v>
      </c>
      <c r="C6131" s="23">
        <v>150</v>
      </c>
    </row>
    <row r="6132" spans="1:3" ht="13.2" x14ac:dyDescent="0.25">
      <c r="A6132" s="45" t="s">
        <v>6197</v>
      </c>
      <c r="B6132" s="45" t="s">
        <v>3</v>
      </c>
      <c r="C6132" s="23">
        <v>325</v>
      </c>
    </row>
    <row r="6133" spans="1:3" ht="13.2" x14ac:dyDescent="0.25">
      <c r="A6133" s="45" t="s">
        <v>6198</v>
      </c>
      <c r="B6133" s="45" t="s">
        <v>3</v>
      </c>
      <c r="C6133" s="23">
        <v>350</v>
      </c>
    </row>
    <row r="6134" spans="1:3" ht="13.2" x14ac:dyDescent="0.25">
      <c r="A6134" s="45" t="s">
        <v>6199</v>
      </c>
      <c r="B6134" s="45" t="s">
        <v>3</v>
      </c>
      <c r="C6134" s="23">
        <v>325</v>
      </c>
    </row>
    <row r="6135" spans="1:3" ht="13.2" x14ac:dyDescent="0.25">
      <c r="A6135" s="45" t="s">
        <v>6200</v>
      </c>
      <c r="B6135" s="45" t="s">
        <v>3</v>
      </c>
      <c r="C6135" s="23">
        <v>775</v>
      </c>
    </row>
    <row r="6136" spans="1:3" ht="13.2" x14ac:dyDescent="0.25">
      <c r="A6136" s="45" t="s">
        <v>6201</v>
      </c>
      <c r="B6136" s="45" t="s">
        <v>3</v>
      </c>
      <c r="C6136" s="23">
        <v>275</v>
      </c>
    </row>
    <row r="6137" spans="1:3" ht="13.2" x14ac:dyDescent="0.25">
      <c r="A6137" s="45" t="s">
        <v>6202</v>
      </c>
      <c r="B6137" s="45" t="s">
        <v>3</v>
      </c>
      <c r="C6137" s="23">
        <v>300</v>
      </c>
    </row>
    <row r="6138" spans="1:3" ht="13.2" x14ac:dyDescent="0.25">
      <c r="A6138" s="45" t="s">
        <v>6203</v>
      </c>
      <c r="B6138" s="45" t="s">
        <v>3</v>
      </c>
      <c r="C6138" s="23">
        <v>375</v>
      </c>
    </row>
    <row r="6139" spans="1:3" ht="13.2" x14ac:dyDescent="0.25">
      <c r="A6139" s="45" t="s">
        <v>6204</v>
      </c>
      <c r="B6139" s="45" t="s">
        <v>3</v>
      </c>
      <c r="C6139" s="23">
        <v>750</v>
      </c>
    </row>
    <row r="6140" spans="1:3" ht="13.2" x14ac:dyDescent="0.25">
      <c r="A6140" s="45" t="s">
        <v>6205</v>
      </c>
      <c r="B6140" s="45" t="s">
        <v>3</v>
      </c>
      <c r="C6140" s="23">
        <v>200</v>
      </c>
    </row>
    <row r="6141" spans="1:3" ht="13.2" x14ac:dyDescent="0.25">
      <c r="A6141" s="45" t="s">
        <v>6206</v>
      </c>
      <c r="B6141" s="45" t="s">
        <v>3</v>
      </c>
      <c r="C6141" s="23">
        <v>225</v>
      </c>
    </row>
    <row r="6142" spans="1:3" ht="13.2" x14ac:dyDescent="0.25">
      <c r="A6142" s="45" t="s">
        <v>6207</v>
      </c>
      <c r="B6142" s="45" t="s">
        <v>3</v>
      </c>
      <c r="C6142" s="23">
        <v>275</v>
      </c>
    </row>
    <row r="6143" spans="1:3" ht="13.2" x14ac:dyDescent="0.25">
      <c r="A6143" s="45" t="s">
        <v>6208</v>
      </c>
      <c r="B6143" s="45" t="s">
        <v>3</v>
      </c>
      <c r="C6143" s="23">
        <v>225</v>
      </c>
    </row>
    <row r="6144" spans="1:3" ht="13.2" x14ac:dyDescent="0.25">
      <c r="A6144" s="45" t="s">
        <v>6209</v>
      </c>
      <c r="B6144" s="45" t="s">
        <v>3</v>
      </c>
      <c r="C6144" s="23">
        <v>200</v>
      </c>
    </row>
    <row r="6145" spans="1:3" ht="13.2" x14ac:dyDescent="0.25">
      <c r="A6145" s="45" t="s">
        <v>6210</v>
      </c>
      <c r="B6145" s="45" t="s">
        <v>3</v>
      </c>
      <c r="C6145" s="23">
        <v>450</v>
      </c>
    </row>
    <row r="6146" spans="1:3" ht="13.2" x14ac:dyDescent="0.25">
      <c r="A6146" s="45" t="s">
        <v>6211</v>
      </c>
      <c r="B6146" s="45" t="s">
        <v>3</v>
      </c>
      <c r="C6146" s="23">
        <v>325</v>
      </c>
    </row>
    <row r="6147" spans="1:3" ht="13.2" x14ac:dyDescent="0.25">
      <c r="A6147" s="45" t="s">
        <v>6212</v>
      </c>
      <c r="B6147" s="45" t="s">
        <v>3</v>
      </c>
      <c r="C6147" s="23">
        <v>150</v>
      </c>
    </row>
    <row r="6148" spans="1:3" ht="13.2" x14ac:dyDescent="0.25">
      <c r="A6148" s="45" t="s">
        <v>6213</v>
      </c>
      <c r="B6148" s="45" t="s">
        <v>3</v>
      </c>
      <c r="C6148" s="23">
        <v>400</v>
      </c>
    </row>
    <row r="6149" spans="1:3" ht="13.2" x14ac:dyDescent="0.25">
      <c r="A6149" s="45" t="s">
        <v>6214</v>
      </c>
      <c r="B6149" s="45" t="s">
        <v>3</v>
      </c>
      <c r="C6149" s="23">
        <v>450</v>
      </c>
    </row>
    <row r="6150" spans="1:3" ht="13.2" x14ac:dyDescent="0.25">
      <c r="A6150" s="45" t="s">
        <v>6215</v>
      </c>
      <c r="B6150" s="45" t="s">
        <v>3</v>
      </c>
      <c r="C6150" s="23">
        <v>200</v>
      </c>
    </row>
    <row r="6151" spans="1:3" ht="13.2" x14ac:dyDescent="0.25">
      <c r="A6151" s="45" t="s">
        <v>6216</v>
      </c>
      <c r="B6151" s="45" t="s">
        <v>3</v>
      </c>
      <c r="C6151" s="23">
        <v>350</v>
      </c>
    </row>
    <row r="6152" spans="1:3" ht="13.2" x14ac:dyDescent="0.25">
      <c r="A6152" s="45" t="s">
        <v>6217</v>
      </c>
      <c r="B6152" s="45" t="s">
        <v>3</v>
      </c>
      <c r="C6152" s="23">
        <v>250</v>
      </c>
    </row>
    <row r="6153" spans="1:3" ht="13.2" x14ac:dyDescent="0.25">
      <c r="A6153" s="45" t="s">
        <v>6218</v>
      </c>
      <c r="B6153" s="45" t="s">
        <v>3</v>
      </c>
      <c r="C6153" s="23">
        <v>150</v>
      </c>
    </row>
    <row r="6154" spans="1:3" ht="13.2" x14ac:dyDescent="0.25">
      <c r="A6154" s="45" t="s">
        <v>6219</v>
      </c>
      <c r="B6154" s="45" t="s">
        <v>3</v>
      </c>
      <c r="C6154" s="23">
        <v>450</v>
      </c>
    </row>
    <row r="6155" spans="1:3" ht="13.2" x14ac:dyDescent="0.25">
      <c r="A6155" s="45" t="s">
        <v>6220</v>
      </c>
      <c r="B6155" s="45" t="s">
        <v>3</v>
      </c>
      <c r="C6155" s="23">
        <v>150</v>
      </c>
    </row>
    <row r="6156" spans="1:3" ht="13.2" x14ac:dyDescent="0.25">
      <c r="A6156" s="45" t="s">
        <v>6221</v>
      </c>
      <c r="B6156" s="45" t="s">
        <v>3</v>
      </c>
      <c r="C6156" s="23">
        <v>150</v>
      </c>
    </row>
    <row r="6157" spans="1:3" ht="13.2" x14ac:dyDescent="0.25">
      <c r="A6157" s="45" t="s">
        <v>6222</v>
      </c>
      <c r="B6157" s="45" t="s">
        <v>3</v>
      </c>
      <c r="C6157" s="23">
        <v>150</v>
      </c>
    </row>
    <row r="6158" spans="1:3" ht="13.2" x14ac:dyDescent="0.25">
      <c r="A6158" s="45" t="s">
        <v>6223</v>
      </c>
      <c r="B6158" s="45" t="s">
        <v>3</v>
      </c>
      <c r="C6158" s="23">
        <v>150</v>
      </c>
    </row>
    <row r="6159" spans="1:3" ht="13.2" x14ac:dyDescent="0.25">
      <c r="A6159" s="45" t="s">
        <v>6224</v>
      </c>
      <c r="B6159" s="45" t="s">
        <v>3</v>
      </c>
      <c r="C6159" s="23">
        <v>550</v>
      </c>
    </row>
    <row r="6160" spans="1:3" ht="13.2" x14ac:dyDescent="0.25">
      <c r="A6160" s="45" t="s">
        <v>6225</v>
      </c>
      <c r="B6160" s="45" t="s">
        <v>3</v>
      </c>
      <c r="C6160" s="23">
        <v>475</v>
      </c>
    </row>
    <row r="6161" spans="1:3" ht="13.2" x14ac:dyDescent="0.25">
      <c r="A6161" s="45" t="s">
        <v>6226</v>
      </c>
      <c r="B6161" s="45" t="s">
        <v>3</v>
      </c>
      <c r="C6161" s="23">
        <v>550</v>
      </c>
    </row>
    <row r="6162" spans="1:3" ht="13.2" x14ac:dyDescent="0.25">
      <c r="A6162" s="45" t="s">
        <v>6227</v>
      </c>
      <c r="B6162" s="45" t="s">
        <v>3</v>
      </c>
      <c r="C6162" s="23">
        <v>725</v>
      </c>
    </row>
    <row r="6163" spans="1:3" ht="13.2" x14ac:dyDescent="0.25">
      <c r="A6163" s="45" t="s">
        <v>6228</v>
      </c>
      <c r="B6163" s="45" t="s">
        <v>3</v>
      </c>
      <c r="C6163" s="23">
        <v>350</v>
      </c>
    </row>
    <row r="6164" spans="1:3" ht="13.2" x14ac:dyDescent="0.25">
      <c r="A6164" s="45" t="s">
        <v>6229</v>
      </c>
      <c r="B6164" s="45" t="s">
        <v>3</v>
      </c>
      <c r="C6164" s="23">
        <v>550</v>
      </c>
    </row>
    <row r="6165" spans="1:3" ht="13.2" x14ac:dyDescent="0.25">
      <c r="A6165" s="45" t="s">
        <v>6230</v>
      </c>
      <c r="B6165" s="45" t="s">
        <v>3</v>
      </c>
      <c r="C6165" s="23">
        <v>150</v>
      </c>
    </row>
    <row r="6166" spans="1:3" ht="13.2" x14ac:dyDescent="0.25">
      <c r="A6166" s="45" t="s">
        <v>6231</v>
      </c>
      <c r="B6166" s="45" t="s">
        <v>3</v>
      </c>
      <c r="C6166" s="23">
        <v>475</v>
      </c>
    </row>
    <row r="6167" spans="1:3" ht="13.2" x14ac:dyDescent="0.25">
      <c r="A6167" s="45" t="s">
        <v>6232</v>
      </c>
      <c r="B6167" s="45" t="s">
        <v>3</v>
      </c>
      <c r="C6167" s="23">
        <v>500</v>
      </c>
    </row>
    <row r="6168" spans="1:3" ht="13.2" x14ac:dyDescent="0.25">
      <c r="A6168" s="45" t="s">
        <v>6233</v>
      </c>
      <c r="B6168" s="45" t="s">
        <v>3</v>
      </c>
      <c r="C6168" s="23">
        <v>550</v>
      </c>
    </row>
    <row r="6169" spans="1:3" ht="13.2" x14ac:dyDescent="0.25">
      <c r="A6169" s="45" t="s">
        <v>6234</v>
      </c>
      <c r="B6169" s="45" t="s">
        <v>3</v>
      </c>
      <c r="C6169" s="23">
        <v>575</v>
      </c>
    </row>
    <row r="6170" spans="1:3" ht="13.2" x14ac:dyDescent="0.25">
      <c r="A6170" s="45" t="s">
        <v>6235</v>
      </c>
      <c r="B6170" s="45" t="s">
        <v>3</v>
      </c>
      <c r="C6170" s="23">
        <v>325</v>
      </c>
    </row>
    <row r="6171" spans="1:3" ht="13.2" x14ac:dyDescent="0.25">
      <c r="A6171" s="45" t="s">
        <v>6236</v>
      </c>
      <c r="B6171" s="45" t="s">
        <v>3</v>
      </c>
      <c r="C6171" s="23">
        <v>825</v>
      </c>
    </row>
    <row r="6172" spans="1:3" ht="13.2" x14ac:dyDescent="0.25">
      <c r="A6172" s="45" t="s">
        <v>6237</v>
      </c>
      <c r="B6172" s="45" t="s">
        <v>3</v>
      </c>
      <c r="C6172" s="23">
        <v>525</v>
      </c>
    </row>
    <row r="6173" spans="1:3" ht="13.2" x14ac:dyDescent="0.25">
      <c r="A6173" s="45" t="s">
        <v>6238</v>
      </c>
      <c r="B6173" s="45" t="s">
        <v>3</v>
      </c>
      <c r="C6173" s="23">
        <v>625</v>
      </c>
    </row>
    <row r="6174" spans="1:3" ht="13.2" x14ac:dyDescent="0.25">
      <c r="A6174" s="45" t="s">
        <v>6239</v>
      </c>
      <c r="B6174" s="45" t="s">
        <v>3</v>
      </c>
      <c r="C6174" s="23">
        <v>950</v>
      </c>
    </row>
    <row r="6175" spans="1:3" ht="13.2" x14ac:dyDescent="0.25">
      <c r="A6175" s="45" t="s">
        <v>6240</v>
      </c>
      <c r="B6175" s="45" t="s">
        <v>3</v>
      </c>
      <c r="C6175" s="23">
        <v>550</v>
      </c>
    </row>
    <row r="6176" spans="1:3" ht="13.2" x14ac:dyDescent="0.25">
      <c r="A6176" s="45" t="s">
        <v>6241</v>
      </c>
      <c r="B6176" s="45" t="s">
        <v>3</v>
      </c>
      <c r="C6176" s="23">
        <v>700</v>
      </c>
    </row>
    <row r="6177" spans="1:3" ht="13.2" x14ac:dyDescent="0.25">
      <c r="A6177" s="45" t="s">
        <v>6242</v>
      </c>
      <c r="B6177" s="45" t="s">
        <v>3</v>
      </c>
      <c r="C6177" s="23">
        <v>925</v>
      </c>
    </row>
    <row r="6178" spans="1:3" ht="13.2" x14ac:dyDescent="0.25">
      <c r="A6178" s="45" t="s">
        <v>6243</v>
      </c>
      <c r="B6178" s="45" t="s">
        <v>3</v>
      </c>
      <c r="C6178" s="23">
        <v>750</v>
      </c>
    </row>
    <row r="6179" spans="1:3" ht="13.2" x14ac:dyDescent="0.25">
      <c r="A6179" s="45" t="s">
        <v>6244</v>
      </c>
      <c r="B6179" s="45" t="s">
        <v>3</v>
      </c>
      <c r="C6179" s="23">
        <v>800</v>
      </c>
    </row>
    <row r="6180" spans="1:3" ht="13.2" x14ac:dyDescent="0.25">
      <c r="A6180" s="45" t="s">
        <v>6245</v>
      </c>
      <c r="B6180" s="45" t="s">
        <v>3</v>
      </c>
      <c r="C6180" s="23">
        <v>475</v>
      </c>
    </row>
    <row r="6181" spans="1:3" ht="13.2" x14ac:dyDescent="0.25">
      <c r="A6181" s="45" t="s">
        <v>6246</v>
      </c>
      <c r="B6181" s="45" t="s">
        <v>3</v>
      </c>
      <c r="C6181" s="23">
        <v>400</v>
      </c>
    </row>
    <row r="6182" spans="1:3" ht="13.2" x14ac:dyDescent="0.25">
      <c r="A6182" s="45" t="s">
        <v>6247</v>
      </c>
      <c r="B6182" s="45" t="s">
        <v>3</v>
      </c>
      <c r="C6182" s="23">
        <v>475</v>
      </c>
    </row>
    <row r="6183" spans="1:3" ht="13.2" x14ac:dyDescent="0.25">
      <c r="A6183" s="45" t="s">
        <v>6248</v>
      </c>
      <c r="B6183" s="45" t="s">
        <v>3</v>
      </c>
      <c r="C6183" s="23">
        <v>625</v>
      </c>
    </row>
    <row r="6184" spans="1:3" ht="13.2" x14ac:dyDescent="0.25">
      <c r="A6184" s="45" t="s">
        <v>6249</v>
      </c>
      <c r="B6184" s="45" t="s">
        <v>3</v>
      </c>
      <c r="C6184" s="23">
        <v>1225</v>
      </c>
    </row>
    <row r="6185" spans="1:3" ht="13.2" x14ac:dyDescent="0.25">
      <c r="A6185" s="45" t="s">
        <v>6250</v>
      </c>
      <c r="B6185" s="45" t="s">
        <v>3</v>
      </c>
      <c r="C6185" s="23">
        <v>900</v>
      </c>
    </row>
    <row r="6186" spans="1:3" ht="13.2" x14ac:dyDescent="0.25">
      <c r="A6186" s="45" t="s">
        <v>6251</v>
      </c>
      <c r="B6186" s="45" t="s">
        <v>3</v>
      </c>
      <c r="C6186" s="23">
        <v>375</v>
      </c>
    </row>
    <row r="6187" spans="1:3" ht="13.2" x14ac:dyDescent="0.25">
      <c r="A6187" s="45" t="s">
        <v>6252</v>
      </c>
      <c r="B6187" s="45" t="s">
        <v>3</v>
      </c>
      <c r="C6187" s="23">
        <v>650</v>
      </c>
    </row>
    <row r="6188" spans="1:3" ht="13.2" x14ac:dyDescent="0.25">
      <c r="A6188" s="45" t="s">
        <v>6253</v>
      </c>
      <c r="B6188" s="45" t="s">
        <v>3</v>
      </c>
      <c r="C6188" s="23">
        <v>825</v>
      </c>
    </row>
    <row r="6189" spans="1:3" ht="13.2" x14ac:dyDescent="0.25">
      <c r="A6189" s="45" t="s">
        <v>6254</v>
      </c>
      <c r="B6189" s="45" t="s">
        <v>3</v>
      </c>
      <c r="C6189" s="23">
        <v>375</v>
      </c>
    </row>
    <row r="6190" spans="1:3" ht="13.2" x14ac:dyDescent="0.25">
      <c r="A6190" s="45" t="s">
        <v>6255</v>
      </c>
      <c r="B6190" s="45" t="s">
        <v>3</v>
      </c>
      <c r="C6190" s="23">
        <v>425</v>
      </c>
    </row>
    <row r="6191" spans="1:3" ht="13.2" x14ac:dyDescent="0.25">
      <c r="A6191" s="45" t="s">
        <v>6256</v>
      </c>
      <c r="B6191" s="45" t="s">
        <v>3</v>
      </c>
      <c r="C6191" s="23">
        <v>550</v>
      </c>
    </row>
    <row r="6192" spans="1:3" ht="13.2" x14ac:dyDescent="0.25">
      <c r="A6192" s="45" t="s">
        <v>6257</v>
      </c>
      <c r="B6192" s="45" t="s">
        <v>3</v>
      </c>
      <c r="C6192" s="23">
        <v>725</v>
      </c>
    </row>
    <row r="6193" spans="1:3" ht="13.2" x14ac:dyDescent="0.25">
      <c r="A6193" s="45" t="s">
        <v>6258</v>
      </c>
      <c r="B6193" s="45" t="s">
        <v>3</v>
      </c>
      <c r="C6193" s="23">
        <v>800</v>
      </c>
    </row>
    <row r="6194" spans="1:3" ht="13.2" x14ac:dyDescent="0.25">
      <c r="A6194" s="45" t="s">
        <v>6259</v>
      </c>
      <c r="B6194" s="45" t="s">
        <v>3</v>
      </c>
      <c r="C6194" s="23">
        <v>425</v>
      </c>
    </row>
    <row r="6195" spans="1:3" ht="13.2" x14ac:dyDescent="0.25">
      <c r="A6195" s="45" t="s">
        <v>6260</v>
      </c>
      <c r="B6195" s="45" t="s">
        <v>3</v>
      </c>
      <c r="C6195" s="23">
        <v>250</v>
      </c>
    </row>
    <row r="6196" spans="1:3" ht="13.2" x14ac:dyDescent="0.25">
      <c r="A6196" s="45" t="s">
        <v>6261</v>
      </c>
      <c r="B6196" s="45" t="s">
        <v>3</v>
      </c>
      <c r="C6196" s="23">
        <v>625</v>
      </c>
    </row>
    <row r="6197" spans="1:3" ht="13.2" x14ac:dyDescent="0.25">
      <c r="A6197" s="45" t="s">
        <v>6262</v>
      </c>
      <c r="B6197" s="45" t="s">
        <v>3</v>
      </c>
      <c r="C6197" s="23">
        <v>875</v>
      </c>
    </row>
    <row r="6198" spans="1:3" ht="13.2" x14ac:dyDescent="0.25">
      <c r="A6198" s="45" t="s">
        <v>6263</v>
      </c>
      <c r="B6198" s="45" t="s">
        <v>3</v>
      </c>
      <c r="C6198" s="23">
        <v>250</v>
      </c>
    </row>
    <row r="6199" spans="1:3" ht="13.2" x14ac:dyDescent="0.25">
      <c r="A6199" s="45" t="s">
        <v>6264</v>
      </c>
      <c r="B6199" s="45" t="s">
        <v>3</v>
      </c>
      <c r="C6199" s="23">
        <v>550</v>
      </c>
    </row>
    <row r="6200" spans="1:3" ht="13.2" x14ac:dyDescent="0.25">
      <c r="A6200" s="45" t="s">
        <v>6265</v>
      </c>
      <c r="B6200" s="45" t="s">
        <v>3</v>
      </c>
      <c r="C6200" s="23">
        <v>775</v>
      </c>
    </row>
    <row r="6201" spans="1:3" ht="13.2" x14ac:dyDescent="0.25">
      <c r="A6201" s="45" t="s">
        <v>6266</v>
      </c>
      <c r="B6201" s="45" t="s">
        <v>3</v>
      </c>
      <c r="C6201" s="23">
        <v>550</v>
      </c>
    </row>
    <row r="6202" spans="1:3" ht="13.2" x14ac:dyDescent="0.25">
      <c r="A6202" s="45" t="s">
        <v>6267</v>
      </c>
      <c r="B6202" s="45" t="s">
        <v>3</v>
      </c>
      <c r="C6202" s="23">
        <v>700</v>
      </c>
    </row>
    <row r="6203" spans="1:3" ht="13.2" x14ac:dyDescent="0.25">
      <c r="A6203" s="45" t="s">
        <v>6268</v>
      </c>
      <c r="B6203" s="45" t="s">
        <v>3</v>
      </c>
      <c r="C6203" s="23">
        <v>600</v>
      </c>
    </row>
    <row r="6204" spans="1:3" ht="13.2" x14ac:dyDescent="0.25">
      <c r="A6204" s="45" t="s">
        <v>6269</v>
      </c>
      <c r="B6204" s="45" t="s">
        <v>3</v>
      </c>
      <c r="C6204" s="23">
        <v>1125</v>
      </c>
    </row>
    <row r="6205" spans="1:3" ht="13.2" x14ac:dyDescent="0.25">
      <c r="A6205" s="45" t="s">
        <v>6270</v>
      </c>
      <c r="B6205" s="45" t="s">
        <v>3</v>
      </c>
      <c r="C6205" s="23">
        <v>900</v>
      </c>
    </row>
    <row r="6206" spans="1:3" ht="13.2" x14ac:dyDescent="0.25">
      <c r="A6206" s="45" t="s">
        <v>6271</v>
      </c>
      <c r="B6206" s="45" t="s">
        <v>3</v>
      </c>
      <c r="C6206" s="23">
        <v>650</v>
      </c>
    </row>
    <row r="6207" spans="1:3" ht="13.2" x14ac:dyDescent="0.25">
      <c r="A6207" s="45" t="s">
        <v>6272</v>
      </c>
      <c r="B6207" s="45" t="s">
        <v>3</v>
      </c>
      <c r="C6207" s="23">
        <v>650</v>
      </c>
    </row>
    <row r="6208" spans="1:3" ht="13.2" x14ac:dyDescent="0.25">
      <c r="A6208" s="45" t="s">
        <v>6273</v>
      </c>
      <c r="B6208" s="45" t="s">
        <v>3</v>
      </c>
      <c r="C6208" s="23">
        <v>525</v>
      </c>
    </row>
    <row r="6209" spans="1:3" ht="13.2" x14ac:dyDescent="0.25">
      <c r="A6209" s="45" t="s">
        <v>6274</v>
      </c>
      <c r="B6209" s="45" t="s">
        <v>3</v>
      </c>
      <c r="C6209" s="23">
        <v>800</v>
      </c>
    </row>
    <row r="6210" spans="1:3" ht="13.2" x14ac:dyDescent="0.25">
      <c r="A6210" s="45" t="s">
        <v>6275</v>
      </c>
      <c r="B6210" s="45" t="s">
        <v>3</v>
      </c>
      <c r="C6210" s="23">
        <v>600</v>
      </c>
    </row>
    <row r="6211" spans="1:3" ht="13.2" x14ac:dyDescent="0.25">
      <c r="A6211" s="45" t="s">
        <v>6276</v>
      </c>
      <c r="B6211" s="45" t="s">
        <v>3</v>
      </c>
      <c r="C6211" s="23">
        <v>650</v>
      </c>
    </row>
    <row r="6212" spans="1:3" ht="13.2" x14ac:dyDescent="0.25">
      <c r="A6212" s="45" t="s">
        <v>6277</v>
      </c>
      <c r="B6212" s="45" t="s">
        <v>3</v>
      </c>
      <c r="C6212" s="23">
        <v>1025</v>
      </c>
    </row>
    <row r="6213" spans="1:3" ht="13.2" x14ac:dyDescent="0.25">
      <c r="A6213" s="45" t="s">
        <v>6278</v>
      </c>
      <c r="B6213" s="45" t="s">
        <v>3</v>
      </c>
      <c r="C6213" s="23">
        <v>800</v>
      </c>
    </row>
    <row r="6214" spans="1:3" ht="13.2" x14ac:dyDescent="0.25">
      <c r="A6214" s="45" t="s">
        <v>6279</v>
      </c>
      <c r="B6214" s="45" t="s">
        <v>3</v>
      </c>
      <c r="C6214" s="23">
        <v>475</v>
      </c>
    </row>
    <row r="6215" spans="1:3" ht="13.2" x14ac:dyDescent="0.25">
      <c r="A6215" s="45" t="s">
        <v>6280</v>
      </c>
      <c r="B6215" s="45" t="s">
        <v>3</v>
      </c>
      <c r="C6215" s="23">
        <v>200</v>
      </c>
    </row>
    <row r="6216" spans="1:3" ht="13.2" x14ac:dyDescent="0.25">
      <c r="A6216" s="45" t="s">
        <v>6281</v>
      </c>
      <c r="B6216" s="45" t="s">
        <v>3</v>
      </c>
      <c r="C6216" s="23">
        <v>150</v>
      </c>
    </row>
    <row r="6217" spans="1:3" ht="13.2" x14ac:dyDescent="0.25">
      <c r="A6217" s="45" t="s">
        <v>6282</v>
      </c>
      <c r="B6217" s="45" t="s">
        <v>3</v>
      </c>
      <c r="C6217" s="23">
        <v>250</v>
      </c>
    </row>
    <row r="6218" spans="1:3" ht="13.2" x14ac:dyDescent="0.25">
      <c r="A6218" s="45" t="s">
        <v>6283</v>
      </c>
      <c r="B6218" s="45" t="s">
        <v>3</v>
      </c>
      <c r="C6218" s="23">
        <v>150</v>
      </c>
    </row>
    <row r="6219" spans="1:3" ht="13.2" x14ac:dyDescent="0.25">
      <c r="A6219" s="45" t="s">
        <v>6284</v>
      </c>
      <c r="B6219" s="45" t="s">
        <v>3</v>
      </c>
      <c r="C6219" s="23">
        <v>425</v>
      </c>
    </row>
    <row r="6220" spans="1:3" ht="13.2" x14ac:dyDescent="0.25">
      <c r="A6220" s="45" t="s">
        <v>6285</v>
      </c>
      <c r="B6220" s="45" t="s">
        <v>3</v>
      </c>
      <c r="C6220" s="23">
        <v>575</v>
      </c>
    </row>
    <row r="6221" spans="1:3" ht="13.2" x14ac:dyDescent="0.25">
      <c r="A6221" s="45" t="s">
        <v>6286</v>
      </c>
      <c r="B6221" s="45" t="s">
        <v>3</v>
      </c>
      <c r="C6221" s="23">
        <v>575</v>
      </c>
    </row>
    <row r="6222" spans="1:3" ht="13.2" x14ac:dyDescent="0.25">
      <c r="A6222" s="45" t="s">
        <v>6287</v>
      </c>
      <c r="B6222" s="45" t="s">
        <v>3</v>
      </c>
      <c r="C6222" s="23">
        <v>300</v>
      </c>
    </row>
    <row r="6223" spans="1:3" ht="13.2" x14ac:dyDescent="0.25">
      <c r="A6223" s="45" t="s">
        <v>6288</v>
      </c>
      <c r="B6223" s="45" t="s">
        <v>3</v>
      </c>
      <c r="C6223" s="23">
        <v>275</v>
      </c>
    </row>
    <row r="6224" spans="1:3" ht="13.2" x14ac:dyDescent="0.25">
      <c r="A6224" s="45" t="s">
        <v>6289</v>
      </c>
      <c r="B6224" s="45" t="s">
        <v>3</v>
      </c>
      <c r="C6224" s="23">
        <v>700</v>
      </c>
    </row>
    <row r="6225" spans="1:3" ht="13.2" x14ac:dyDescent="0.25">
      <c r="A6225" s="45" t="s">
        <v>6290</v>
      </c>
      <c r="B6225" s="45" t="s">
        <v>3</v>
      </c>
      <c r="C6225" s="23">
        <v>650</v>
      </c>
    </row>
    <row r="6226" spans="1:3" ht="13.2" x14ac:dyDescent="0.25">
      <c r="A6226" s="45" t="s">
        <v>6291</v>
      </c>
      <c r="B6226" s="45" t="s">
        <v>3</v>
      </c>
      <c r="C6226" s="23">
        <v>625</v>
      </c>
    </row>
    <row r="6227" spans="1:3" ht="13.2" x14ac:dyDescent="0.25">
      <c r="A6227" s="45" t="s">
        <v>6292</v>
      </c>
      <c r="B6227" s="45" t="s">
        <v>3</v>
      </c>
      <c r="C6227" s="23">
        <v>150</v>
      </c>
    </row>
    <row r="6228" spans="1:3" ht="13.2" x14ac:dyDescent="0.25">
      <c r="A6228" s="45" t="s">
        <v>6293</v>
      </c>
      <c r="B6228" s="45" t="s">
        <v>3</v>
      </c>
      <c r="C6228" s="23">
        <v>550</v>
      </c>
    </row>
    <row r="6229" spans="1:3" ht="13.2" x14ac:dyDescent="0.25">
      <c r="A6229" s="45" t="s">
        <v>6294</v>
      </c>
      <c r="B6229" s="45" t="s">
        <v>3</v>
      </c>
      <c r="C6229" s="23">
        <v>875</v>
      </c>
    </row>
    <row r="6230" spans="1:3" ht="13.2" x14ac:dyDescent="0.25">
      <c r="A6230" s="45" t="s">
        <v>6295</v>
      </c>
      <c r="B6230" s="45" t="s">
        <v>3</v>
      </c>
      <c r="C6230" s="23">
        <v>875</v>
      </c>
    </row>
    <row r="6231" spans="1:3" ht="13.2" x14ac:dyDescent="0.25">
      <c r="A6231" s="45" t="s">
        <v>6296</v>
      </c>
      <c r="B6231" s="45" t="s">
        <v>3</v>
      </c>
      <c r="C6231" s="23">
        <v>325</v>
      </c>
    </row>
    <row r="6232" spans="1:3" ht="13.2" x14ac:dyDescent="0.25">
      <c r="A6232" s="45" t="s">
        <v>6297</v>
      </c>
      <c r="B6232" s="45" t="s">
        <v>3</v>
      </c>
      <c r="C6232" s="23">
        <v>550</v>
      </c>
    </row>
    <row r="6233" spans="1:3" ht="13.2" x14ac:dyDescent="0.25">
      <c r="A6233" s="45" t="s">
        <v>6298</v>
      </c>
      <c r="B6233" s="45" t="s">
        <v>3</v>
      </c>
      <c r="C6233" s="23">
        <v>250</v>
      </c>
    </row>
    <row r="6234" spans="1:3" ht="13.2" x14ac:dyDescent="0.25">
      <c r="A6234" s="45" t="s">
        <v>6299</v>
      </c>
      <c r="B6234" s="45" t="s">
        <v>3</v>
      </c>
      <c r="C6234" s="23">
        <v>350</v>
      </c>
    </row>
    <row r="6235" spans="1:3" ht="13.2" x14ac:dyDescent="0.25">
      <c r="A6235" s="45" t="s">
        <v>6300</v>
      </c>
      <c r="B6235" s="45" t="s">
        <v>3</v>
      </c>
      <c r="C6235" s="23">
        <v>250</v>
      </c>
    </row>
    <row r="6236" spans="1:3" ht="13.2" x14ac:dyDescent="0.25">
      <c r="A6236" s="45" t="s">
        <v>6301</v>
      </c>
      <c r="B6236" s="45" t="s">
        <v>3</v>
      </c>
      <c r="C6236" s="23">
        <v>250</v>
      </c>
    </row>
    <row r="6237" spans="1:3" ht="13.2" x14ac:dyDescent="0.25">
      <c r="A6237" s="45" t="s">
        <v>6302</v>
      </c>
      <c r="B6237" s="45" t="s">
        <v>3</v>
      </c>
      <c r="C6237" s="23">
        <v>725</v>
      </c>
    </row>
    <row r="6238" spans="1:3" ht="13.2" x14ac:dyDescent="0.25">
      <c r="A6238" s="45" t="s">
        <v>6303</v>
      </c>
      <c r="B6238" s="45" t="s">
        <v>3</v>
      </c>
      <c r="C6238" s="23">
        <v>500</v>
      </c>
    </row>
    <row r="6239" spans="1:3" ht="13.2" x14ac:dyDescent="0.25">
      <c r="A6239" s="45" t="s">
        <v>6304</v>
      </c>
      <c r="B6239" s="45" t="s">
        <v>3</v>
      </c>
      <c r="C6239" s="23">
        <v>650</v>
      </c>
    </row>
    <row r="6240" spans="1:3" ht="13.2" x14ac:dyDescent="0.25">
      <c r="A6240" s="45" t="s">
        <v>6305</v>
      </c>
      <c r="B6240" s="45" t="s">
        <v>3</v>
      </c>
      <c r="C6240" s="23">
        <v>450</v>
      </c>
    </row>
    <row r="6241" spans="1:3" ht="13.2" x14ac:dyDescent="0.25">
      <c r="A6241" s="45" t="s">
        <v>6306</v>
      </c>
      <c r="B6241" s="45" t="s">
        <v>3</v>
      </c>
      <c r="C6241" s="23">
        <v>500</v>
      </c>
    </row>
    <row r="6242" spans="1:3" ht="13.2" x14ac:dyDescent="0.25">
      <c r="A6242" s="45" t="s">
        <v>6307</v>
      </c>
      <c r="B6242" s="45" t="s">
        <v>3</v>
      </c>
      <c r="C6242" s="23">
        <v>600</v>
      </c>
    </row>
    <row r="6243" spans="1:3" ht="13.2" x14ac:dyDescent="0.25">
      <c r="A6243" s="45" t="s">
        <v>6308</v>
      </c>
      <c r="B6243" s="45" t="s">
        <v>3</v>
      </c>
      <c r="C6243" s="23">
        <v>650</v>
      </c>
    </row>
    <row r="6244" spans="1:3" ht="13.2" x14ac:dyDescent="0.25">
      <c r="A6244" s="45" t="s">
        <v>6309</v>
      </c>
      <c r="B6244" s="45" t="s">
        <v>3</v>
      </c>
      <c r="C6244" s="23">
        <v>450</v>
      </c>
    </row>
    <row r="6245" spans="1:3" ht="13.2" x14ac:dyDescent="0.25">
      <c r="A6245" s="45" t="s">
        <v>6310</v>
      </c>
      <c r="B6245" s="45" t="s">
        <v>3</v>
      </c>
      <c r="C6245" s="23">
        <v>900</v>
      </c>
    </row>
    <row r="6246" spans="1:3" ht="13.2" x14ac:dyDescent="0.25">
      <c r="A6246" s="45" t="s">
        <v>6311</v>
      </c>
      <c r="B6246" s="45" t="s">
        <v>3</v>
      </c>
      <c r="C6246" s="23">
        <v>525</v>
      </c>
    </row>
    <row r="6247" spans="1:3" ht="13.2" x14ac:dyDescent="0.25">
      <c r="A6247" s="45" t="s">
        <v>6312</v>
      </c>
      <c r="B6247" s="45" t="s">
        <v>3</v>
      </c>
      <c r="C6247" s="23">
        <v>275</v>
      </c>
    </row>
    <row r="6248" spans="1:3" ht="13.2" x14ac:dyDescent="0.25">
      <c r="A6248" s="45" t="s">
        <v>6313</v>
      </c>
      <c r="B6248" s="45" t="s">
        <v>3</v>
      </c>
      <c r="C6248" s="23">
        <v>425</v>
      </c>
    </row>
    <row r="6249" spans="1:3" ht="13.2" x14ac:dyDescent="0.25">
      <c r="A6249" s="45" t="s">
        <v>6314</v>
      </c>
      <c r="B6249" s="45" t="s">
        <v>3</v>
      </c>
      <c r="C6249" s="23">
        <v>475</v>
      </c>
    </row>
    <row r="6250" spans="1:3" ht="13.2" x14ac:dyDescent="0.25">
      <c r="A6250" s="45" t="s">
        <v>6315</v>
      </c>
      <c r="B6250" s="45" t="s">
        <v>3</v>
      </c>
      <c r="C6250" s="23">
        <v>1050</v>
      </c>
    </row>
    <row r="6251" spans="1:3" ht="13.2" x14ac:dyDescent="0.25">
      <c r="A6251" s="45" t="s">
        <v>6316</v>
      </c>
      <c r="B6251" s="45" t="s">
        <v>3</v>
      </c>
      <c r="C6251" s="23">
        <v>875</v>
      </c>
    </row>
    <row r="6252" spans="1:3" ht="13.2" x14ac:dyDescent="0.25">
      <c r="A6252" s="45" t="s">
        <v>6317</v>
      </c>
      <c r="B6252" s="45" t="s">
        <v>3</v>
      </c>
      <c r="C6252" s="23">
        <v>425</v>
      </c>
    </row>
    <row r="6253" spans="1:3" ht="13.2" x14ac:dyDescent="0.25">
      <c r="A6253" s="45" t="s">
        <v>6318</v>
      </c>
      <c r="B6253" s="45" t="s">
        <v>3</v>
      </c>
      <c r="C6253" s="23">
        <v>1125</v>
      </c>
    </row>
    <row r="6254" spans="1:3" ht="13.2" x14ac:dyDescent="0.25">
      <c r="A6254" s="45" t="s">
        <v>6319</v>
      </c>
      <c r="B6254" s="45" t="s">
        <v>3</v>
      </c>
      <c r="C6254" s="23">
        <v>425</v>
      </c>
    </row>
    <row r="6255" spans="1:3" ht="13.2" x14ac:dyDescent="0.25">
      <c r="A6255" s="45" t="s">
        <v>6320</v>
      </c>
      <c r="B6255" s="45" t="s">
        <v>3</v>
      </c>
      <c r="C6255" s="23">
        <v>850</v>
      </c>
    </row>
    <row r="6256" spans="1:3" ht="13.2" x14ac:dyDescent="0.25">
      <c r="A6256" s="45" t="s">
        <v>6321</v>
      </c>
      <c r="B6256" s="45" t="s">
        <v>3</v>
      </c>
      <c r="C6256" s="23">
        <v>875</v>
      </c>
    </row>
    <row r="6257" spans="1:3" ht="13.2" x14ac:dyDescent="0.25">
      <c r="A6257" s="45" t="s">
        <v>6322</v>
      </c>
      <c r="B6257" s="45" t="s">
        <v>3</v>
      </c>
      <c r="C6257" s="23">
        <v>900</v>
      </c>
    </row>
    <row r="6258" spans="1:3" ht="13.2" x14ac:dyDescent="0.25">
      <c r="A6258" s="45" t="s">
        <v>6323</v>
      </c>
      <c r="B6258" s="45" t="s">
        <v>3</v>
      </c>
      <c r="C6258" s="23">
        <v>675</v>
      </c>
    </row>
    <row r="6259" spans="1:3" ht="13.2" x14ac:dyDescent="0.25">
      <c r="A6259" s="45" t="s">
        <v>6324</v>
      </c>
      <c r="B6259" s="45" t="s">
        <v>3</v>
      </c>
      <c r="C6259" s="23">
        <v>475</v>
      </c>
    </row>
    <row r="6260" spans="1:3" ht="13.2" x14ac:dyDescent="0.25">
      <c r="A6260" s="45" t="s">
        <v>6325</v>
      </c>
      <c r="B6260" s="45" t="s">
        <v>3</v>
      </c>
      <c r="C6260" s="23">
        <v>875</v>
      </c>
    </row>
    <row r="6261" spans="1:3" ht="13.2" x14ac:dyDescent="0.25">
      <c r="A6261" s="45" t="s">
        <v>6326</v>
      </c>
      <c r="B6261" s="45" t="s">
        <v>3</v>
      </c>
      <c r="C6261" s="23">
        <v>525</v>
      </c>
    </row>
    <row r="6262" spans="1:3" ht="13.2" x14ac:dyDescent="0.25">
      <c r="A6262" s="45" t="s">
        <v>6327</v>
      </c>
      <c r="B6262" s="45" t="s">
        <v>3</v>
      </c>
      <c r="C6262" s="23">
        <v>250</v>
      </c>
    </row>
    <row r="6263" spans="1:3" ht="13.2" x14ac:dyDescent="0.25">
      <c r="A6263" s="45" t="s">
        <v>6328</v>
      </c>
      <c r="B6263" s="45" t="s">
        <v>3</v>
      </c>
      <c r="C6263" s="23">
        <v>650</v>
      </c>
    </row>
    <row r="6264" spans="1:3" ht="13.2" x14ac:dyDescent="0.25">
      <c r="A6264" s="45" t="s">
        <v>6329</v>
      </c>
      <c r="B6264" s="45" t="s">
        <v>3</v>
      </c>
      <c r="C6264" s="23">
        <v>725</v>
      </c>
    </row>
    <row r="6265" spans="1:3" ht="13.2" x14ac:dyDescent="0.25">
      <c r="A6265" s="45" t="s">
        <v>6330</v>
      </c>
      <c r="B6265" s="45" t="s">
        <v>3</v>
      </c>
      <c r="C6265" s="23">
        <v>375</v>
      </c>
    </row>
    <row r="6266" spans="1:3" ht="13.2" x14ac:dyDescent="0.25">
      <c r="A6266" s="45" t="s">
        <v>6331</v>
      </c>
      <c r="B6266" s="45" t="s">
        <v>3</v>
      </c>
      <c r="C6266" s="23">
        <v>1000</v>
      </c>
    </row>
    <row r="6267" spans="1:3" ht="13.2" x14ac:dyDescent="0.25">
      <c r="A6267" s="45" t="s">
        <v>6332</v>
      </c>
      <c r="B6267" s="45" t="s">
        <v>3</v>
      </c>
      <c r="C6267" s="23">
        <v>450</v>
      </c>
    </row>
    <row r="6268" spans="1:3" ht="13.2" x14ac:dyDescent="0.25">
      <c r="A6268" s="45" t="s">
        <v>6333</v>
      </c>
      <c r="B6268" s="45" t="s">
        <v>3</v>
      </c>
      <c r="C6268" s="23">
        <v>450</v>
      </c>
    </row>
    <row r="6269" spans="1:3" ht="13.2" x14ac:dyDescent="0.25">
      <c r="A6269" s="45" t="s">
        <v>6334</v>
      </c>
      <c r="B6269" s="45" t="s">
        <v>3</v>
      </c>
      <c r="C6269" s="23">
        <v>650</v>
      </c>
    </row>
    <row r="6270" spans="1:3" ht="13.2" x14ac:dyDescent="0.25">
      <c r="A6270" s="45" t="s">
        <v>6335</v>
      </c>
      <c r="B6270" s="45" t="s">
        <v>3</v>
      </c>
      <c r="C6270" s="23">
        <v>775</v>
      </c>
    </row>
    <row r="6271" spans="1:3" ht="13.2" x14ac:dyDescent="0.25">
      <c r="A6271" s="45" t="s">
        <v>6336</v>
      </c>
      <c r="B6271" s="45" t="s">
        <v>3</v>
      </c>
      <c r="C6271" s="23">
        <v>300</v>
      </c>
    </row>
    <row r="6272" spans="1:3" ht="13.2" x14ac:dyDescent="0.25">
      <c r="A6272" s="45" t="s">
        <v>6337</v>
      </c>
      <c r="B6272" s="45" t="s">
        <v>3</v>
      </c>
      <c r="C6272" s="23">
        <v>375</v>
      </c>
    </row>
    <row r="6273" spans="1:3" ht="13.2" x14ac:dyDescent="0.25">
      <c r="A6273" s="45" t="s">
        <v>6338</v>
      </c>
      <c r="B6273" s="45" t="s">
        <v>3</v>
      </c>
      <c r="C6273" s="23">
        <v>850</v>
      </c>
    </row>
    <row r="6274" spans="1:3" ht="13.2" x14ac:dyDescent="0.25">
      <c r="A6274" s="45" t="s">
        <v>6339</v>
      </c>
      <c r="B6274" s="45" t="s">
        <v>3</v>
      </c>
      <c r="C6274" s="23">
        <v>675</v>
      </c>
    </row>
    <row r="6275" spans="1:3" ht="13.2" x14ac:dyDescent="0.25">
      <c r="A6275" s="45" t="s">
        <v>6340</v>
      </c>
      <c r="B6275" s="45" t="s">
        <v>3</v>
      </c>
      <c r="C6275" s="23">
        <v>900</v>
      </c>
    </row>
    <row r="6276" spans="1:3" ht="13.2" x14ac:dyDescent="0.25">
      <c r="A6276" s="45" t="s">
        <v>6341</v>
      </c>
      <c r="B6276" s="45" t="s">
        <v>3</v>
      </c>
      <c r="C6276" s="23">
        <v>350</v>
      </c>
    </row>
    <row r="6277" spans="1:3" ht="13.2" x14ac:dyDescent="0.25">
      <c r="A6277" s="45" t="s">
        <v>6342</v>
      </c>
      <c r="B6277" s="45" t="s">
        <v>3</v>
      </c>
      <c r="C6277" s="23">
        <v>925</v>
      </c>
    </row>
    <row r="6278" spans="1:3" ht="13.2" x14ac:dyDescent="0.25">
      <c r="A6278" s="45" t="s">
        <v>6343</v>
      </c>
      <c r="B6278" s="45" t="s">
        <v>3</v>
      </c>
      <c r="C6278" s="23">
        <v>500</v>
      </c>
    </row>
    <row r="6279" spans="1:3" ht="13.2" x14ac:dyDescent="0.25">
      <c r="A6279" s="45" t="s">
        <v>6344</v>
      </c>
      <c r="B6279" s="45" t="s">
        <v>3</v>
      </c>
      <c r="C6279" s="23">
        <v>375</v>
      </c>
    </row>
    <row r="6280" spans="1:3" ht="13.2" x14ac:dyDescent="0.25">
      <c r="A6280" s="45" t="s">
        <v>6345</v>
      </c>
      <c r="B6280" s="45" t="s">
        <v>3</v>
      </c>
      <c r="C6280" s="23">
        <v>300</v>
      </c>
    </row>
    <row r="6281" spans="1:3" ht="13.2" x14ac:dyDescent="0.25">
      <c r="A6281" s="45" t="s">
        <v>6346</v>
      </c>
      <c r="B6281" s="45" t="s">
        <v>3</v>
      </c>
      <c r="C6281" s="23">
        <v>150</v>
      </c>
    </row>
    <row r="6282" spans="1:3" ht="13.2" x14ac:dyDescent="0.25">
      <c r="A6282" s="45" t="s">
        <v>6347</v>
      </c>
      <c r="B6282" s="45" t="s">
        <v>3</v>
      </c>
      <c r="C6282" s="23">
        <v>150</v>
      </c>
    </row>
    <row r="6283" spans="1:3" ht="13.2" x14ac:dyDescent="0.25">
      <c r="A6283" s="45" t="s">
        <v>6348</v>
      </c>
      <c r="B6283" s="45" t="s">
        <v>3</v>
      </c>
      <c r="C6283" s="23">
        <v>700</v>
      </c>
    </row>
    <row r="6284" spans="1:3" ht="13.2" x14ac:dyDescent="0.25">
      <c r="A6284" s="45" t="s">
        <v>6349</v>
      </c>
      <c r="B6284" s="45" t="s">
        <v>3</v>
      </c>
      <c r="C6284" s="23">
        <v>900</v>
      </c>
    </row>
    <row r="6285" spans="1:3" ht="13.2" x14ac:dyDescent="0.25">
      <c r="A6285" s="45" t="s">
        <v>6350</v>
      </c>
      <c r="B6285" s="45" t="s">
        <v>3</v>
      </c>
      <c r="C6285" s="23">
        <v>375</v>
      </c>
    </row>
    <row r="6286" spans="1:3" ht="13.2" x14ac:dyDescent="0.25">
      <c r="A6286" s="45" t="s">
        <v>6351</v>
      </c>
      <c r="B6286" s="45" t="s">
        <v>3</v>
      </c>
      <c r="C6286" s="23">
        <v>375</v>
      </c>
    </row>
    <row r="6287" spans="1:3" ht="13.2" x14ac:dyDescent="0.25">
      <c r="A6287" s="45" t="s">
        <v>6352</v>
      </c>
      <c r="B6287" s="45" t="s">
        <v>3</v>
      </c>
      <c r="C6287" s="23">
        <v>150</v>
      </c>
    </row>
    <row r="6288" spans="1:3" ht="13.2" x14ac:dyDescent="0.25">
      <c r="A6288" s="45" t="s">
        <v>6353</v>
      </c>
      <c r="B6288" s="45" t="s">
        <v>3</v>
      </c>
      <c r="C6288" s="23">
        <v>275</v>
      </c>
    </row>
    <row r="6289" spans="1:3" ht="13.2" x14ac:dyDescent="0.25">
      <c r="A6289" s="45" t="s">
        <v>6354</v>
      </c>
      <c r="B6289" s="45" t="s">
        <v>3</v>
      </c>
      <c r="C6289" s="23">
        <v>350</v>
      </c>
    </row>
    <row r="6290" spans="1:3" ht="13.2" x14ac:dyDescent="0.25">
      <c r="A6290" s="45" t="s">
        <v>6355</v>
      </c>
      <c r="B6290" s="45" t="s">
        <v>3</v>
      </c>
      <c r="C6290" s="23">
        <v>150</v>
      </c>
    </row>
    <row r="6291" spans="1:3" ht="13.2" x14ac:dyDescent="0.25">
      <c r="A6291" s="45" t="s">
        <v>6356</v>
      </c>
      <c r="B6291" s="45" t="s">
        <v>3</v>
      </c>
      <c r="C6291" s="23">
        <v>475</v>
      </c>
    </row>
    <row r="6292" spans="1:3" ht="13.2" x14ac:dyDescent="0.25">
      <c r="A6292" s="45" t="s">
        <v>6357</v>
      </c>
      <c r="B6292" s="45" t="s">
        <v>3</v>
      </c>
      <c r="C6292" s="23">
        <v>425</v>
      </c>
    </row>
    <row r="6293" spans="1:3" ht="13.2" x14ac:dyDescent="0.25">
      <c r="A6293" s="45" t="s">
        <v>6358</v>
      </c>
      <c r="B6293" s="45" t="s">
        <v>3</v>
      </c>
      <c r="C6293" s="23">
        <v>150</v>
      </c>
    </row>
    <row r="6294" spans="1:3" ht="13.2" x14ac:dyDescent="0.25">
      <c r="A6294" s="45" t="s">
        <v>6359</v>
      </c>
      <c r="B6294" s="45" t="s">
        <v>3</v>
      </c>
      <c r="C6294" s="23">
        <v>425</v>
      </c>
    </row>
    <row r="6295" spans="1:3" ht="13.2" x14ac:dyDescent="0.25">
      <c r="A6295" s="45" t="s">
        <v>6360</v>
      </c>
      <c r="B6295" s="45" t="s">
        <v>3</v>
      </c>
      <c r="C6295" s="23">
        <v>575</v>
      </c>
    </row>
    <row r="6296" spans="1:3" ht="13.2" x14ac:dyDescent="0.25">
      <c r="A6296" s="45" t="s">
        <v>6361</v>
      </c>
      <c r="B6296" s="45" t="s">
        <v>3</v>
      </c>
      <c r="C6296" s="23">
        <v>200</v>
      </c>
    </row>
    <row r="6297" spans="1:3" ht="13.2" x14ac:dyDescent="0.25">
      <c r="A6297" s="45" t="s">
        <v>6362</v>
      </c>
      <c r="B6297" s="45" t="s">
        <v>3</v>
      </c>
      <c r="C6297" s="23">
        <v>450</v>
      </c>
    </row>
    <row r="6298" spans="1:3" ht="13.2" x14ac:dyDescent="0.25">
      <c r="A6298" s="45" t="s">
        <v>6363</v>
      </c>
      <c r="B6298" s="45" t="s">
        <v>3</v>
      </c>
      <c r="C6298" s="23">
        <v>400</v>
      </c>
    </row>
    <row r="6299" spans="1:3" ht="13.2" x14ac:dyDescent="0.25">
      <c r="A6299" s="45" t="s">
        <v>6364</v>
      </c>
      <c r="B6299" s="45" t="s">
        <v>3</v>
      </c>
      <c r="C6299" s="23">
        <v>825</v>
      </c>
    </row>
    <row r="6300" spans="1:3" ht="13.2" x14ac:dyDescent="0.25">
      <c r="A6300" s="45" t="s">
        <v>6365</v>
      </c>
      <c r="B6300" s="45" t="s">
        <v>3</v>
      </c>
      <c r="C6300" s="23">
        <v>750</v>
      </c>
    </row>
    <row r="6301" spans="1:3" ht="13.2" x14ac:dyDescent="0.25">
      <c r="A6301" s="45" t="s">
        <v>6366</v>
      </c>
      <c r="B6301" s="45" t="s">
        <v>3</v>
      </c>
      <c r="C6301" s="23">
        <v>200</v>
      </c>
    </row>
    <row r="6302" spans="1:3" ht="13.2" x14ac:dyDescent="0.25">
      <c r="A6302" s="45" t="s">
        <v>6367</v>
      </c>
      <c r="B6302" s="45" t="s">
        <v>3</v>
      </c>
      <c r="C6302" s="23">
        <v>250</v>
      </c>
    </row>
    <row r="6303" spans="1:3" ht="13.2" x14ac:dyDescent="0.25">
      <c r="A6303" s="45" t="s">
        <v>6368</v>
      </c>
      <c r="B6303" s="45" t="s">
        <v>3</v>
      </c>
      <c r="C6303" s="23">
        <v>150</v>
      </c>
    </row>
    <row r="6304" spans="1:3" ht="13.2" x14ac:dyDescent="0.25">
      <c r="A6304" s="45" t="s">
        <v>6369</v>
      </c>
      <c r="B6304" s="45" t="s">
        <v>3</v>
      </c>
      <c r="C6304" s="23">
        <v>250</v>
      </c>
    </row>
    <row r="6305" spans="1:3" ht="13.2" x14ac:dyDescent="0.25">
      <c r="A6305" s="45" t="s">
        <v>6370</v>
      </c>
      <c r="B6305" s="45" t="s">
        <v>3</v>
      </c>
      <c r="C6305" s="23">
        <v>225</v>
      </c>
    </row>
    <row r="6306" spans="1:3" ht="13.2" x14ac:dyDescent="0.25">
      <c r="A6306" s="45" t="s">
        <v>6371</v>
      </c>
      <c r="B6306" s="45" t="s">
        <v>3</v>
      </c>
      <c r="C6306" s="23">
        <v>325</v>
      </c>
    </row>
    <row r="6307" spans="1:3" ht="13.2" x14ac:dyDescent="0.25">
      <c r="A6307" s="45" t="s">
        <v>6372</v>
      </c>
      <c r="B6307" s="45" t="s">
        <v>3</v>
      </c>
      <c r="C6307" s="23">
        <v>250</v>
      </c>
    </row>
    <row r="6308" spans="1:3" ht="13.2" x14ac:dyDescent="0.25">
      <c r="A6308" s="45" t="s">
        <v>6373</v>
      </c>
      <c r="B6308" s="45" t="s">
        <v>3</v>
      </c>
      <c r="C6308" s="23">
        <v>400</v>
      </c>
    </row>
    <row r="6309" spans="1:3" ht="13.2" x14ac:dyDescent="0.25">
      <c r="A6309" s="45" t="s">
        <v>6374</v>
      </c>
      <c r="B6309" s="45" t="s">
        <v>3</v>
      </c>
      <c r="C6309" s="23">
        <v>400</v>
      </c>
    </row>
    <row r="6310" spans="1:3" ht="13.2" x14ac:dyDescent="0.25">
      <c r="A6310" s="45" t="s">
        <v>6375</v>
      </c>
      <c r="B6310" s="45" t="s">
        <v>3</v>
      </c>
      <c r="C6310" s="23">
        <v>300</v>
      </c>
    </row>
    <row r="6311" spans="1:3" ht="13.2" x14ac:dyDescent="0.25">
      <c r="A6311" s="45" t="s">
        <v>6376</v>
      </c>
      <c r="B6311" s="45" t="s">
        <v>3</v>
      </c>
      <c r="C6311" s="23">
        <v>325</v>
      </c>
    </row>
    <row r="6312" spans="1:3" ht="13.2" x14ac:dyDescent="0.25">
      <c r="A6312" s="45" t="s">
        <v>6377</v>
      </c>
      <c r="B6312" s="45" t="s">
        <v>3</v>
      </c>
      <c r="C6312" s="23">
        <v>550</v>
      </c>
    </row>
    <row r="6313" spans="1:3" ht="13.2" x14ac:dyDescent="0.25">
      <c r="A6313" s="45" t="s">
        <v>6378</v>
      </c>
      <c r="B6313" s="45" t="s">
        <v>3</v>
      </c>
      <c r="C6313" s="23">
        <v>150</v>
      </c>
    </row>
    <row r="6314" spans="1:3" ht="13.2" x14ac:dyDescent="0.25">
      <c r="A6314" s="45" t="s">
        <v>6379</v>
      </c>
      <c r="B6314" s="45" t="s">
        <v>3</v>
      </c>
      <c r="C6314" s="23">
        <v>275</v>
      </c>
    </row>
    <row r="6315" spans="1:3" ht="13.2" x14ac:dyDescent="0.25">
      <c r="A6315" s="45" t="s">
        <v>6380</v>
      </c>
      <c r="B6315" s="45" t="s">
        <v>3</v>
      </c>
      <c r="C6315" s="23">
        <v>150</v>
      </c>
    </row>
    <row r="6316" spans="1:3" ht="13.2" x14ac:dyDescent="0.25">
      <c r="A6316" s="45" t="s">
        <v>6381</v>
      </c>
      <c r="B6316" s="45" t="s">
        <v>3</v>
      </c>
      <c r="C6316" s="23">
        <v>350</v>
      </c>
    </row>
    <row r="6317" spans="1:3" ht="13.2" x14ac:dyDescent="0.25">
      <c r="A6317" s="45" t="s">
        <v>6382</v>
      </c>
      <c r="B6317" s="45" t="s">
        <v>3</v>
      </c>
      <c r="C6317" s="23">
        <v>25</v>
      </c>
    </row>
    <row r="6318" spans="1:3" ht="13.2" x14ac:dyDescent="0.25">
      <c r="A6318" s="45" t="s">
        <v>6383</v>
      </c>
      <c r="B6318" s="45" t="s">
        <v>3</v>
      </c>
      <c r="C6318" s="23">
        <v>0</v>
      </c>
    </row>
    <row r="6319" spans="1:3" ht="13.2" x14ac:dyDescent="0.25">
      <c r="A6319" s="45" t="s">
        <v>6384</v>
      </c>
      <c r="B6319" s="45" t="s">
        <v>3</v>
      </c>
      <c r="C6319" s="23">
        <v>0</v>
      </c>
    </row>
    <row r="6320" spans="1:3" ht="13.2" x14ac:dyDescent="0.25">
      <c r="A6320" s="45" t="s">
        <v>6385</v>
      </c>
      <c r="B6320" s="45" t="s">
        <v>3</v>
      </c>
      <c r="C6320" s="23">
        <v>225</v>
      </c>
    </row>
    <row r="6321" spans="1:3" ht="13.2" x14ac:dyDescent="0.25">
      <c r="A6321" s="45" t="s">
        <v>6386</v>
      </c>
      <c r="B6321" s="45" t="s">
        <v>3</v>
      </c>
      <c r="C6321" s="23">
        <v>150</v>
      </c>
    </row>
    <row r="6322" spans="1:3" ht="13.2" x14ac:dyDescent="0.25">
      <c r="A6322" s="45" t="s">
        <v>6387</v>
      </c>
      <c r="B6322" s="45" t="s">
        <v>3</v>
      </c>
      <c r="C6322" s="23">
        <v>625</v>
      </c>
    </row>
    <row r="6323" spans="1:3" ht="13.2" x14ac:dyDescent="0.25">
      <c r="A6323" s="45" t="s">
        <v>6388</v>
      </c>
      <c r="B6323" s="45" t="s">
        <v>3</v>
      </c>
      <c r="C6323" s="23">
        <v>275</v>
      </c>
    </row>
    <row r="6324" spans="1:3" ht="13.2" x14ac:dyDescent="0.25">
      <c r="A6324" s="45" t="s">
        <v>6389</v>
      </c>
      <c r="B6324" s="45" t="s">
        <v>3</v>
      </c>
      <c r="C6324" s="23">
        <v>300</v>
      </c>
    </row>
    <row r="6325" spans="1:3" ht="13.2" x14ac:dyDescent="0.25">
      <c r="A6325" s="45" t="s">
        <v>6390</v>
      </c>
      <c r="B6325" s="45" t="s">
        <v>3</v>
      </c>
      <c r="C6325" s="23">
        <v>550</v>
      </c>
    </row>
    <row r="6326" spans="1:3" ht="13.2" x14ac:dyDescent="0.25">
      <c r="A6326" s="45" t="s">
        <v>6391</v>
      </c>
      <c r="B6326" s="45" t="s">
        <v>3</v>
      </c>
      <c r="C6326" s="23">
        <v>500</v>
      </c>
    </row>
    <row r="6327" spans="1:3" ht="13.2" x14ac:dyDescent="0.25">
      <c r="A6327" s="45" t="s">
        <v>6392</v>
      </c>
      <c r="B6327" s="45" t="s">
        <v>3</v>
      </c>
      <c r="C6327" s="23">
        <v>750</v>
      </c>
    </row>
    <row r="6328" spans="1:3" ht="13.2" x14ac:dyDescent="0.25">
      <c r="A6328" s="45" t="s">
        <v>6393</v>
      </c>
      <c r="B6328" s="45" t="s">
        <v>3</v>
      </c>
      <c r="C6328" s="23">
        <v>775</v>
      </c>
    </row>
    <row r="6329" spans="1:3" ht="13.2" x14ac:dyDescent="0.25">
      <c r="A6329" s="45" t="s">
        <v>6394</v>
      </c>
      <c r="B6329" s="45" t="s">
        <v>3</v>
      </c>
      <c r="C6329" s="23">
        <v>325</v>
      </c>
    </row>
    <row r="6330" spans="1:3" ht="13.2" x14ac:dyDescent="0.25">
      <c r="A6330" s="45" t="s">
        <v>6395</v>
      </c>
      <c r="B6330" s="45" t="s">
        <v>3</v>
      </c>
      <c r="C6330" s="23">
        <v>350</v>
      </c>
    </row>
    <row r="6331" spans="1:3" ht="13.2" x14ac:dyDescent="0.25">
      <c r="A6331" s="45" t="s">
        <v>6396</v>
      </c>
      <c r="B6331" s="45" t="s">
        <v>3</v>
      </c>
      <c r="C6331" s="23">
        <v>250</v>
      </c>
    </row>
    <row r="6332" spans="1:3" ht="13.2" x14ac:dyDescent="0.25">
      <c r="A6332" s="45" t="s">
        <v>6397</v>
      </c>
      <c r="B6332" s="45" t="s">
        <v>3</v>
      </c>
      <c r="C6332" s="23">
        <v>325</v>
      </c>
    </row>
    <row r="6333" spans="1:3" ht="13.2" x14ac:dyDescent="0.25">
      <c r="A6333" s="45" t="s">
        <v>6398</v>
      </c>
      <c r="B6333" s="45" t="s">
        <v>3</v>
      </c>
      <c r="C6333" s="23">
        <v>725</v>
      </c>
    </row>
    <row r="6334" spans="1:3" ht="13.2" x14ac:dyDescent="0.25">
      <c r="A6334" s="45" t="s">
        <v>6399</v>
      </c>
      <c r="B6334" s="45" t="s">
        <v>3</v>
      </c>
      <c r="C6334" s="23">
        <v>800</v>
      </c>
    </row>
    <row r="6335" spans="1:3" ht="13.2" x14ac:dyDescent="0.25">
      <c r="A6335" s="45" t="s">
        <v>6400</v>
      </c>
      <c r="B6335" s="45" t="s">
        <v>3</v>
      </c>
      <c r="C6335" s="23">
        <v>250</v>
      </c>
    </row>
    <row r="6336" spans="1:3" ht="13.2" x14ac:dyDescent="0.25">
      <c r="A6336" s="45" t="s">
        <v>6401</v>
      </c>
      <c r="B6336" s="45" t="s">
        <v>3</v>
      </c>
      <c r="C6336" s="23">
        <v>475</v>
      </c>
    </row>
    <row r="6337" spans="1:3" ht="13.2" x14ac:dyDescent="0.25">
      <c r="A6337" s="45" t="s">
        <v>6402</v>
      </c>
      <c r="B6337" s="45" t="s">
        <v>3</v>
      </c>
      <c r="C6337" s="23">
        <v>725</v>
      </c>
    </row>
    <row r="6338" spans="1:3" ht="13.2" x14ac:dyDescent="0.25">
      <c r="A6338" s="45" t="s">
        <v>6403</v>
      </c>
      <c r="B6338" s="45" t="s">
        <v>3</v>
      </c>
      <c r="C6338" s="23">
        <v>250</v>
      </c>
    </row>
    <row r="6339" spans="1:3" ht="13.2" x14ac:dyDescent="0.25">
      <c r="A6339" s="45" t="s">
        <v>6404</v>
      </c>
      <c r="B6339" s="45" t="s">
        <v>3</v>
      </c>
      <c r="C6339" s="23">
        <v>500</v>
      </c>
    </row>
    <row r="6340" spans="1:3" ht="13.2" x14ac:dyDescent="0.25">
      <c r="A6340" s="45" t="s">
        <v>6405</v>
      </c>
      <c r="B6340" s="45" t="s">
        <v>3</v>
      </c>
      <c r="C6340" s="23">
        <v>800</v>
      </c>
    </row>
    <row r="6341" spans="1:3" ht="13.2" x14ac:dyDescent="0.25">
      <c r="A6341" s="45" t="s">
        <v>6406</v>
      </c>
      <c r="B6341" s="45" t="s">
        <v>3</v>
      </c>
      <c r="C6341" s="23">
        <v>450</v>
      </c>
    </row>
    <row r="6342" spans="1:3" ht="13.2" x14ac:dyDescent="0.25">
      <c r="A6342" s="45" t="s">
        <v>6407</v>
      </c>
      <c r="B6342" s="45" t="s">
        <v>3</v>
      </c>
      <c r="C6342" s="23">
        <v>250</v>
      </c>
    </row>
    <row r="6343" spans="1:3" ht="13.2" x14ac:dyDescent="0.25">
      <c r="A6343" s="45" t="s">
        <v>6408</v>
      </c>
      <c r="B6343" s="45" t="s">
        <v>3</v>
      </c>
      <c r="C6343" s="23">
        <v>275</v>
      </c>
    </row>
    <row r="6344" spans="1:3" ht="13.2" x14ac:dyDescent="0.25">
      <c r="A6344" s="45" t="s">
        <v>6409</v>
      </c>
      <c r="B6344" s="45" t="s">
        <v>3</v>
      </c>
      <c r="C6344" s="23">
        <v>425</v>
      </c>
    </row>
    <row r="6345" spans="1:3" ht="13.2" x14ac:dyDescent="0.25">
      <c r="A6345" s="45" t="s">
        <v>6410</v>
      </c>
      <c r="B6345" s="45" t="s">
        <v>3</v>
      </c>
      <c r="C6345" s="23">
        <v>250</v>
      </c>
    </row>
    <row r="6346" spans="1:3" ht="13.2" x14ac:dyDescent="0.25">
      <c r="A6346" s="45" t="s">
        <v>6411</v>
      </c>
      <c r="B6346" s="45" t="s">
        <v>3</v>
      </c>
      <c r="C6346" s="23">
        <v>650</v>
      </c>
    </row>
    <row r="6347" spans="1:3" ht="13.2" x14ac:dyDescent="0.25">
      <c r="A6347" s="45" t="s">
        <v>6412</v>
      </c>
      <c r="B6347" s="45" t="s">
        <v>3</v>
      </c>
      <c r="C6347" s="23">
        <v>625</v>
      </c>
    </row>
    <row r="6348" spans="1:3" ht="13.2" x14ac:dyDescent="0.25">
      <c r="A6348" s="45" t="s">
        <v>6413</v>
      </c>
      <c r="B6348" s="45" t="s">
        <v>3</v>
      </c>
      <c r="C6348" s="23">
        <v>625</v>
      </c>
    </row>
    <row r="6349" spans="1:3" ht="13.2" x14ac:dyDescent="0.25">
      <c r="A6349" s="45" t="s">
        <v>6414</v>
      </c>
      <c r="B6349" s="45" t="s">
        <v>3</v>
      </c>
      <c r="C6349" s="23">
        <v>925</v>
      </c>
    </row>
    <row r="6350" spans="1:3" ht="13.2" x14ac:dyDescent="0.25">
      <c r="A6350" s="45" t="s">
        <v>6415</v>
      </c>
      <c r="B6350" s="45" t="s">
        <v>3</v>
      </c>
      <c r="C6350" s="23">
        <v>950</v>
      </c>
    </row>
    <row r="6351" spans="1:3" ht="13.2" x14ac:dyDescent="0.25">
      <c r="A6351" s="45" t="s">
        <v>6416</v>
      </c>
      <c r="B6351" s="45" t="s">
        <v>3</v>
      </c>
      <c r="C6351" s="23">
        <v>1000</v>
      </c>
    </row>
    <row r="6352" spans="1:3" ht="13.2" x14ac:dyDescent="0.25">
      <c r="A6352" s="45" t="s">
        <v>6417</v>
      </c>
      <c r="B6352" s="45" t="s">
        <v>3</v>
      </c>
      <c r="C6352" s="23">
        <v>400</v>
      </c>
    </row>
    <row r="6353" spans="1:3" ht="13.2" x14ac:dyDescent="0.25">
      <c r="A6353" s="45" t="s">
        <v>6418</v>
      </c>
      <c r="B6353" s="45" t="s">
        <v>3</v>
      </c>
      <c r="C6353" s="23">
        <v>650</v>
      </c>
    </row>
    <row r="6354" spans="1:3" ht="13.2" x14ac:dyDescent="0.25">
      <c r="A6354" s="45" t="s">
        <v>6419</v>
      </c>
      <c r="B6354" s="45" t="s">
        <v>3</v>
      </c>
      <c r="C6354" s="23">
        <v>250</v>
      </c>
    </row>
    <row r="6355" spans="1:3" ht="13.2" x14ac:dyDescent="0.25">
      <c r="A6355" s="45" t="s">
        <v>6420</v>
      </c>
      <c r="B6355" s="45" t="s">
        <v>3</v>
      </c>
      <c r="C6355" s="23">
        <v>650</v>
      </c>
    </row>
    <row r="6356" spans="1:3" ht="13.2" x14ac:dyDescent="0.25">
      <c r="A6356" s="45" t="s">
        <v>6421</v>
      </c>
      <c r="B6356" s="45" t="s">
        <v>3</v>
      </c>
      <c r="C6356" s="23">
        <v>375</v>
      </c>
    </row>
    <row r="6357" spans="1:3" ht="13.2" x14ac:dyDescent="0.25">
      <c r="A6357" s="45" t="s">
        <v>6422</v>
      </c>
      <c r="B6357" s="45" t="s">
        <v>3</v>
      </c>
      <c r="C6357" s="23">
        <v>475</v>
      </c>
    </row>
    <row r="6358" spans="1:3" ht="13.2" x14ac:dyDescent="0.25">
      <c r="A6358" s="45" t="s">
        <v>6423</v>
      </c>
      <c r="B6358" s="45" t="s">
        <v>3</v>
      </c>
      <c r="C6358" s="23">
        <v>400</v>
      </c>
    </row>
    <row r="6359" spans="1:3" ht="13.2" x14ac:dyDescent="0.25">
      <c r="A6359" s="45" t="s">
        <v>6424</v>
      </c>
      <c r="B6359" s="45" t="s">
        <v>3</v>
      </c>
      <c r="C6359" s="23">
        <v>575</v>
      </c>
    </row>
    <row r="6360" spans="1:3" ht="13.2" x14ac:dyDescent="0.25">
      <c r="A6360" s="45" t="s">
        <v>6425</v>
      </c>
      <c r="B6360" s="45" t="s">
        <v>3</v>
      </c>
      <c r="C6360" s="23">
        <v>850</v>
      </c>
    </row>
    <row r="6361" spans="1:3" ht="13.2" x14ac:dyDescent="0.25">
      <c r="A6361" s="45" t="s">
        <v>6426</v>
      </c>
      <c r="B6361" s="45" t="s">
        <v>3</v>
      </c>
      <c r="C6361" s="23">
        <v>750</v>
      </c>
    </row>
    <row r="6362" spans="1:3" ht="13.2" x14ac:dyDescent="0.25">
      <c r="A6362" s="45" t="s">
        <v>6427</v>
      </c>
      <c r="B6362" s="45" t="s">
        <v>3</v>
      </c>
      <c r="C6362" s="23">
        <v>400</v>
      </c>
    </row>
    <row r="6363" spans="1:3" ht="13.2" x14ac:dyDescent="0.25">
      <c r="A6363" s="45" t="s">
        <v>6428</v>
      </c>
      <c r="B6363" s="45" t="s">
        <v>3</v>
      </c>
      <c r="C6363" s="23">
        <v>325</v>
      </c>
    </row>
    <row r="6364" spans="1:3" ht="13.2" x14ac:dyDescent="0.25">
      <c r="A6364" s="45" t="s">
        <v>6429</v>
      </c>
      <c r="B6364" s="45" t="s">
        <v>3</v>
      </c>
      <c r="C6364" s="23">
        <v>850</v>
      </c>
    </row>
    <row r="6365" spans="1:3" ht="13.2" x14ac:dyDescent="0.25">
      <c r="A6365" s="45" t="s">
        <v>6430</v>
      </c>
      <c r="B6365" s="45" t="s">
        <v>3</v>
      </c>
      <c r="C6365" s="23">
        <v>1025</v>
      </c>
    </row>
    <row r="6366" spans="1:3" ht="13.2" x14ac:dyDescent="0.25">
      <c r="A6366" s="45" t="s">
        <v>6431</v>
      </c>
      <c r="B6366" s="45" t="s">
        <v>3</v>
      </c>
      <c r="C6366" s="23">
        <v>875</v>
      </c>
    </row>
    <row r="6367" spans="1:3" ht="13.2" x14ac:dyDescent="0.25">
      <c r="A6367" s="45" t="s">
        <v>6432</v>
      </c>
      <c r="B6367" s="45" t="s">
        <v>3</v>
      </c>
      <c r="C6367" s="23">
        <v>600</v>
      </c>
    </row>
    <row r="6368" spans="1:3" ht="13.2" x14ac:dyDescent="0.25">
      <c r="A6368" s="45" t="s">
        <v>6433</v>
      </c>
      <c r="B6368" s="45" t="s">
        <v>3</v>
      </c>
      <c r="C6368" s="23">
        <v>1100</v>
      </c>
    </row>
    <row r="6369" spans="1:3" ht="13.2" x14ac:dyDescent="0.25">
      <c r="A6369" s="45" t="s">
        <v>6434</v>
      </c>
      <c r="B6369" s="45" t="s">
        <v>3</v>
      </c>
      <c r="C6369" s="23">
        <v>875</v>
      </c>
    </row>
    <row r="6370" spans="1:3" ht="13.2" x14ac:dyDescent="0.25">
      <c r="A6370" s="45" t="s">
        <v>6435</v>
      </c>
      <c r="B6370" s="45" t="s">
        <v>3</v>
      </c>
      <c r="C6370" s="23">
        <v>925</v>
      </c>
    </row>
    <row r="6371" spans="1:3" ht="13.2" x14ac:dyDescent="0.25">
      <c r="A6371" s="45" t="s">
        <v>6436</v>
      </c>
      <c r="B6371" s="45" t="s">
        <v>3</v>
      </c>
      <c r="C6371" s="23">
        <v>675</v>
      </c>
    </row>
    <row r="6372" spans="1:3" ht="13.2" x14ac:dyDescent="0.25">
      <c r="A6372" s="45" t="s">
        <v>6437</v>
      </c>
      <c r="B6372" s="45" t="s">
        <v>3</v>
      </c>
      <c r="C6372" s="23">
        <v>1125</v>
      </c>
    </row>
    <row r="6373" spans="1:3" ht="13.2" x14ac:dyDescent="0.25">
      <c r="A6373" s="45" t="s">
        <v>6438</v>
      </c>
      <c r="B6373" s="45" t="s">
        <v>3</v>
      </c>
      <c r="C6373" s="23">
        <v>925</v>
      </c>
    </row>
    <row r="6374" spans="1:3" ht="13.2" x14ac:dyDescent="0.25">
      <c r="A6374" s="45" t="s">
        <v>6439</v>
      </c>
      <c r="B6374" s="45" t="s">
        <v>3</v>
      </c>
      <c r="C6374" s="23">
        <v>775</v>
      </c>
    </row>
    <row r="6375" spans="1:3" ht="13.2" x14ac:dyDescent="0.25">
      <c r="A6375" s="45" t="s">
        <v>6440</v>
      </c>
      <c r="B6375" s="45" t="s">
        <v>3</v>
      </c>
      <c r="C6375" s="23">
        <v>750</v>
      </c>
    </row>
    <row r="6376" spans="1:3" ht="13.2" x14ac:dyDescent="0.25">
      <c r="A6376" s="45" t="s">
        <v>6441</v>
      </c>
      <c r="B6376" s="45" t="s">
        <v>3</v>
      </c>
      <c r="C6376" s="23">
        <v>600</v>
      </c>
    </row>
    <row r="6377" spans="1:3" ht="13.2" x14ac:dyDescent="0.25">
      <c r="A6377" s="45" t="s">
        <v>6442</v>
      </c>
      <c r="B6377" s="45" t="s">
        <v>3</v>
      </c>
      <c r="C6377" s="23">
        <v>775</v>
      </c>
    </row>
    <row r="6378" spans="1:3" ht="13.2" x14ac:dyDescent="0.25">
      <c r="A6378" s="45" t="s">
        <v>6443</v>
      </c>
      <c r="B6378" s="45" t="s">
        <v>3</v>
      </c>
      <c r="C6378" s="23">
        <v>625</v>
      </c>
    </row>
    <row r="6379" spans="1:3" ht="13.2" x14ac:dyDescent="0.25">
      <c r="A6379" s="45" t="s">
        <v>6444</v>
      </c>
      <c r="B6379" s="45" t="s">
        <v>3</v>
      </c>
      <c r="C6379" s="23">
        <v>500</v>
      </c>
    </row>
    <row r="6380" spans="1:3" ht="13.2" x14ac:dyDescent="0.25">
      <c r="A6380" s="45" t="s">
        <v>6445</v>
      </c>
      <c r="B6380" s="45" t="s">
        <v>3</v>
      </c>
      <c r="C6380" s="23">
        <v>700</v>
      </c>
    </row>
    <row r="6381" spans="1:3" ht="13.2" x14ac:dyDescent="0.25">
      <c r="A6381" s="45" t="s">
        <v>6446</v>
      </c>
      <c r="B6381" s="45" t="s">
        <v>3</v>
      </c>
      <c r="C6381" s="23">
        <v>450</v>
      </c>
    </row>
    <row r="6382" spans="1:3" ht="13.2" x14ac:dyDescent="0.25">
      <c r="A6382" s="45" t="s">
        <v>6447</v>
      </c>
      <c r="B6382" s="45" t="s">
        <v>3</v>
      </c>
      <c r="C6382" s="23">
        <v>925</v>
      </c>
    </row>
    <row r="6383" spans="1:3" ht="13.2" x14ac:dyDescent="0.25">
      <c r="A6383" s="45" t="s">
        <v>6448</v>
      </c>
      <c r="B6383" s="45" t="s">
        <v>3</v>
      </c>
      <c r="C6383" s="23">
        <v>1100</v>
      </c>
    </row>
    <row r="6384" spans="1:3" ht="13.2" x14ac:dyDescent="0.25">
      <c r="A6384" s="45" t="s">
        <v>6449</v>
      </c>
      <c r="B6384" s="45" t="s">
        <v>3</v>
      </c>
      <c r="C6384" s="23">
        <v>850</v>
      </c>
    </row>
    <row r="6385" spans="1:3" ht="13.2" x14ac:dyDescent="0.25">
      <c r="A6385" s="45" t="s">
        <v>6450</v>
      </c>
      <c r="B6385" s="45" t="s">
        <v>3</v>
      </c>
      <c r="C6385" s="23">
        <v>675</v>
      </c>
    </row>
    <row r="6386" spans="1:3" ht="13.2" x14ac:dyDescent="0.25">
      <c r="A6386" s="45" t="s">
        <v>6451</v>
      </c>
      <c r="B6386" s="45" t="s">
        <v>3</v>
      </c>
      <c r="C6386" s="23">
        <v>750</v>
      </c>
    </row>
    <row r="6387" spans="1:3" ht="13.2" x14ac:dyDescent="0.25">
      <c r="A6387" s="45" t="s">
        <v>6452</v>
      </c>
      <c r="B6387" s="45" t="s">
        <v>3</v>
      </c>
      <c r="C6387" s="23">
        <v>875</v>
      </c>
    </row>
    <row r="6388" spans="1:3" ht="13.2" x14ac:dyDescent="0.25">
      <c r="A6388" s="45" t="s">
        <v>6453</v>
      </c>
      <c r="B6388" s="45" t="s">
        <v>3</v>
      </c>
      <c r="C6388" s="23">
        <v>375</v>
      </c>
    </row>
    <row r="6389" spans="1:3" ht="13.2" x14ac:dyDescent="0.25">
      <c r="A6389" s="45" t="s">
        <v>6454</v>
      </c>
      <c r="B6389" s="45" t="s">
        <v>3</v>
      </c>
      <c r="C6389" s="23">
        <v>500</v>
      </c>
    </row>
    <row r="6390" spans="1:3" ht="13.2" x14ac:dyDescent="0.25">
      <c r="A6390" s="45" t="s">
        <v>6455</v>
      </c>
      <c r="B6390" s="45" t="s">
        <v>3</v>
      </c>
      <c r="C6390" s="23">
        <v>550</v>
      </c>
    </row>
    <row r="6391" spans="1:3" ht="13.2" x14ac:dyDescent="0.25">
      <c r="A6391" s="45" t="s">
        <v>6456</v>
      </c>
      <c r="B6391" s="45" t="s">
        <v>3</v>
      </c>
      <c r="C6391" s="23">
        <v>250</v>
      </c>
    </row>
    <row r="6392" spans="1:3" ht="13.2" x14ac:dyDescent="0.25">
      <c r="A6392" s="45" t="s">
        <v>6457</v>
      </c>
      <c r="B6392" s="45" t="s">
        <v>3</v>
      </c>
      <c r="C6392" s="23">
        <v>425</v>
      </c>
    </row>
    <row r="6393" spans="1:3" ht="13.2" x14ac:dyDescent="0.25">
      <c r="A6393" s="45" t="s">
        <v>6458</v>
      </c>
      <c r="B6393" s="45" t="s">
        <v>3</v>
      </c>
      <c r="C6393" s="23">
        <v>975</v>
      </c>
    </row>
    <row r="6394" spans="1:3" ht="13.2" x14ac:dyDescent="0.25">
      <c r="A6394" s="45" t="s">
        <v>6459</v>
      </c>
      <c r="B6394" s="45" t="s">
        <v>3</v>
      </c>
      <c r="C6394" s="23">
        <v>650</v>
      </c>
    </row>
    <row r="6395" spans="1:3" ht="13.2" x14ac:dyDescent="0.25">
      <c r="A6395" s="45" t="s">
        <v>6460</v>
      </c>
      <c r="B6395" s="45" t="s">
        <v>3</v>
      </c>
      <c r="C6395" s="23">
        <v>325</v>
      </c>
    </row>
    <row r="6396" spans="1:3" ht="13.2" x14ac:dyDescent="0.25">
      <c r="A6396" s="45" t="s">
        <v>6461</v>
      </c>
      <c r="B6396" s="45" t="s">
        <v>3</v>
      </c>
      <c r="C6396" s="23">
        <v>1000</v>
      </c>
    </row>
    <row r="6397" spans="1:3" ht="13.2" x14ac:dyDescent="0.25">
      <c r="A6397" s="45" t="s">
        <v>6462</v>
      </c>
      <c r="B6397" s="45" t="s">
        <v>3</v>
      </c>
      <c r="C6397" s="23">
        <v>650</v>
      </c>
    </row>
    <row r="6398" spans="1:3" ht="13.2" x14ac:dyDescent="0.25">
      <c r="A6398" s="45" t="s">
        <v>6463</v>
      </c>
      <c r="B6398" s="45" t="s">
        <v>3</v>
      </c>
      <c r="C6398" s="23">
        <v>925</v>
      </c>
    </row>
    <row r="6399" spans="1:3" ht="13.2" x14ac:dyDescent="0.25">
      <c r="A6399" s="45" t="s">
        <v>6464</v>
      </c>
      <c r="B6399" s="45" t="s">
        <v>3</v>
      </c>
      <c r="C6399" s="23">
        <v>900</v>
      </c>
    </row>
    <row r="6400" spans="1:3" ht="13.2" x14ac:dyDescent="0.25">
      <c r="A6400" s="45" t="s">
        <v>6465</v>
      </c>
      <c r="B6400" s="45" t="s">
        <v>3</v>
      </c>
      <c r="C6400" s="23">
        <v>500</v>
      </c>
    </row>
    <row r="6401" spans="1:3" ht="13.2" x14ac:dyDescent="0.25">
      <c r="A6401" s="45" t="s">
        <v>6466</v>
      </c>
      <c r="B6401" s="45" t="s">
        <v>3</v>
      </c>
      <c r="C6401" s="23">
        <v>250</v>
      </c>
    </row>
    <row r="6402" spans="1:3" ht="13.2" x14ac:dyDescent="0.25">
      <c r="A6402" s="45" t="s">
        <v>6467</v>
      </c>
      <c r="B6402" s="45" t="s">
        <v>3</v>
      </c>
      <c r="C6402" s="23">
        <v>1275</v>
      </c>
    </row>
    <row r="6403" spans="1:3" ht="13.2" x14ac:dyDescent="0.25">
      <c r="A6403" s="45" t="s">
        <v>6468</v>
      </c>
      <c r="B6403" s="45" t="s">
        <v>3</v>
      </c>
      <c r="C6403" s="23">
        <v>975</v>
      </c>
    </row>
    <row r="6404" spans="1:3" ht="13.2" x14ac:dyDescent="0.25">
      <c r="A6404" s="45" t="s">
        <v>6469</v>
      </c>
      <c r="B6404" s="45" t="s">
        <v>3</v>
      </c>
      <c r="C6404" s="23">
        <v>975</v>
      </c>
    </row>
    <row r="6405" spans="1:3" ht="13.2" x14ac:dyDescent="0.25">
      <c r="A6405" s="45" t="s">
        <v>6470</v>
      </c>
      <c r="B6405" s="45" t="s">
        <v>3</v>
      </c>
      <c r="C6405" s="23">
        <v>450</v>
      </c>
    </row>
    <row r="6406" spans="1:3" ht="13.2" x14ac:dyDescent="0.25">
      <c r="A6406" s="45" t="s">
        <v>6471</v>
      </c>
      <c r="B6406" s="45" t="s">
        <v>3</v>
      </c>
      <c r="C6406" s="23">
        <v>450</v>
      </c>
    </row>
    <row r="6407" spans="1:3" ht="13.2" x14ac:dyDescent="0.25">
      <c r="A6407" s="45" t="s">
        <v>6472</v>
      </c>
      <c r="B6407" s="45" t="s">
        <v>3</v>
      </c>
      <c r="C6407" s="23">
        <v>450</v>
      </c>
    </row>
    <row r="6408" spans="1:3" ht="13.2" x14ac:dyDescent="0.25">
      <c r="A6408" s="45" t="s">
        <v>6473</v>
      </c>
      <c r="B6408" s="45" t="s">
        <v>3</v>
      </c>
      <c r="C6408" s="23">
        <v>400</v>
      </c>
    </row>
    <row r="6409" spans="1:3" ht="13.2" x14ac:dyDescent="0.25">
      <c r="A6409" s="45" t="s">
        <v>6474</v>
      </c>
      <c r="B6409" s="45" t="s">
        <v>3</v>
      </c>
      <c r="C6409" s="23">
        <v>1050</v>
      </c>
    </row>
    <row r="6410" spans="1:3" ht="13.2" x14ac:dyDescent="0.25">
      <c r="A6410" s="45" t="s">
        <v>6475</v>
      </c>
      <c r="B6410" s="45" t="s">
        <v>3</v>
      </c>
      <c r="C6410" s="23">
        <v>250</v>
      </c>
    </row>
    <row r="6411" spans="1:3" ht="13.2" x14ac:dyDescent="0.25">
      <c r="A6411" s="45" t="s">
        <v>6476</v>
      </c>
      <c r="B6411" s="45" t="s">
        <v>3</v>
      </c>
      <c r="C6411" s="23">
        <v>850</v>
      </c>
    </row>
    <row r="6412" spans="1:3" ht="13.2" x14ac:dyDescent="0.25">
      <c r="A6412" s="45" t="s">
        <v>6477</v>
      </c>
      <c r="B6412" s="45" t="s">
        <v>3</v>
      </c>
      <c r="C6412" s="23">
        <v>975</v>
      </c>
    </row>
    <row r="6413" spans="1:3" ht="13.2" x14ac:dyDescent="0.25">
      <c r="A6413" s="45" t="s">
        <v>6478</v>
      </c>
      <c r="B6413" s="45" t="s">
        <v>3</v>
      </c>
      <c r="C6413" s="23">
        <v>250</v>
      </c>
    </row>
    <row r="6414" spans="1:3" ht="13.2" x14ac:dyDescent="0.25">
      <c r="A6414" s="45" t="s">
        <v>6479</v>
      </c>
      <c r="B6414" s="45" t="s">
        <v>3</v>
      </c>
      <c r="C6414" s="23">
        <v>575</v>
      </c>
    </row>
    <row r="6415" spans="1:3" ht="13.2" x14ac:dyDescent="0.25">
      <c r="A6415" s="45" t="s">
        <v>6480</v>
      </c>
      <c r="B6415" s="45" t="s">
        <v>3</v>
      </c>
      <c r="C6415" s="23">
        <v>650</v>
      </c>
    </row>
    <row r="6416" spans="1:3" ht="13.2" x14ac:dyDescent="0.25">
      <c r="A6416" s="45" t="s">
        <v>6481</v>
      </c>
      <c r="B6416" s="45" t="s">
        <v>3</v>
      </c>
      <c r="C6416" s="23">
        <v>975</v>
      </c>
    </row>
    <row r="6417" spans="1:3" ht="13.2" x14ac:dyDescent="0.25">
      <c r="A6417" s="45" t="s">
        <v>6482</v>
      </c>
      <c r="B6417" s="45" t="s">
        <v>3</v>
      </c>
      <c r="C6417" s="23">
        <v>700</v>
      </c>
    </row>
    <row r="6418" spans="1:3" ht="13.2" x14ac:dyDescent="0.25">
      <c r="A6418" s="45" t="s">
        <v>6483</v>
      </c>
      <c r="B6418" s="45" t="s">
        <v>3</v>
      </c>
      <c r="C6418" s="23">
        <v>250</v>
      </c>
    </row>
    <row r="6419" spans="1:3" ht="13.2" x14ac:dyDescent="0.25">
      <c r="A6419" s="45" t="s">
        <v>6484</v>
      </c>
      <c r="B6419" s="45" t="s">
        <v>3</v>
      </c>
      <c r="C6419" s="23">
        <v>800</v>
      </c>
    </row>
    <row r="6420" spans="1:3" ht="13.2" x14ac:dyDescent="0.25">
      <c r="A6420" s="45" t="s">
        <v>6485</v>
      </c>
      <c r="B6420" s="45" t="s">
        <v>3</v>
      </c>
      <c r="C6420" s="23">
        <v>1125</v>
      </c>
    </row>
    <row r="6421" spans="1:3" ht="13.2" x14ac:dyDescent="0.25">
      <c r="A6421" s="45" t="s">
        <v>6486</v>
      </c>
      <c r="B6421" s="45" t="s">
        <v>3</v>
      </c>
      <c r="C6421" s="23">
        <v>550</v>
      </c>
    </row>
    <row r="6422" spans="1:3" ht="13.2" x14ac:dyDescent="0.25">
      <c r="A6422" s="45" t="s">
        <v>6487</v>
      </c>
      <c r="B6422" s="45" t="s">
        <v>3</v>
      </c>
      <c r="C6422" s="23">
        <v>500</v>
      </c>
    </row>
    <row r="6423" spans="1:3" ht="13.2" x14ac:dyDescent="0.25">
      <c r="A6423" s="45" t="s">
        <v>6488</v>
      </c>
      <c r="B6423" s="45" t="s">
        <v>3</v>
      </c>
      <c r="C6423" s="23">
        <v>650</v>
      </c>
    </row>
    <row r="6424" spans="1:3" ht="13.2" x14ac:dyDescent="0.25">
      <c r="A6424" s="45" t="s">
        <v>6489</v>
      </c>
      <c r="B6424" s="45" t="s">
        <v>3</v>
      </c>
      <c r="C6424" s="23">
        <v>750</v>
      </c>
    </row>
    <row r="6425" spans="1:3" ht="13.2" x14ac:dyDescent="0.25">
      <c r="A6425" s="45" t="s">
        <v>6490</v>
      </c>
      <c r="B6425" s="45" t="s">
        <v>3</v>
      </c>
      <c r="C6425" s="23">
        <v>450</v>
      </c>
    </row>
    <row r="6426" spans="1:3" ht="13.2" x14ac:dyDescent="0.25">
      <c r="A6426" s="45" t="s">
        <v>6491</v>
      </c>
      <c r="B6426" s="45" t="s">
        <v>3</v>
      </c>
      <c r="C6426" s="23">
        <v>375</v>
      </c>
    </row>
    <row r="6427" spans="1:3" ht="13.2" x14ac:dyDescent="0.25">
      <c r="A6427" s="45" t="s">
        <v>6492</v>
      </c>
      <c r="B6427" s="45" t="s">
        <v>3</v>
      </c>
      <c r="C6427" s="23">
        <v>450</v>
      </c>
    </row>
    <row r="6428" spans="1:3" ht="13.2" x14ac:dyDescent="0.25">
      <c r="A6428" s="45" t="s">
        <v>6493</v>
      </c>
      <c r="B6428" s="45" t="s">
        <v>3</v>
      </c>
      <c r="C6428" s="23">
        <v>550</v>
      </c>
    </row>
    <row r="6429" spans="1:3" ht="13.2" x14ac:dyDescent="0.25">
      <c r="A6429" s="45" t="s">
        <v>6494</v>
      </c>
      <c r="B6429" s="45" t="s">
        <v>3</v>
      </c>
      <c r="C6429" s="23">
        <v>700</v>
      </c>
    </row>
    <row r="6430" spans="1:3" ht="13.2" x14ac:dyDescent="0.25">
      <c r="A6430" s="45" t="s">
        <v>6495</v>
      </c>
      <c r="B6430" s="45" t="s">
        <v>3</v>
      </c>
      <c r="C6430" s="23">
        <v>250</v>
      </c>
    </row>
    <row r="6431" spans="1:3" ht="13.2" x14ac:dyDescent="0.25">
      <c r="A6431" s="45" t="s">
        <v>6496</v>
      </c>
      <c r="B6431" s="45" t="s">
        <v>3</v>
      </c>
      <c r="C6431" s="23">
        <v>725</v>
      </c>
    </row>
    <row r="6432" spans="1:3" ht="13.2" x14ac:dyDescent="0.25">
      <c r="A6432" s="45" t="s">
        <v>6497</v>
      </c>
      <c r="B6432" s="45" t="s">
        <v>3</v>
      </c>
      <c r="C6432" s="23">
        <v>300</v>
      </c>
    </row>
    <row r="6433" spans="1:3" ht="13.2" x14ac:dyDescent="0.25">
      <c r="A6433" s="45" t="s">
        <v>6498</v>
      </c>
      <c r="B6433" s="45" t="s">
        <v>3</v>
      </c>
      <c r="C6433" s="23">
        <v>875</v>
      </c>
    </row>
    <row r="6434" spans="1:3" ht="13.2" x14ac:dyDescent="0.25">
      <c r="A6434" s="45" t="s">
        <v>6499</v>
      </c>
      <c r="B6434" s="45" t="s">
        <v>3</v>
      </c>
      <c r="C6434" s="23">
        <v>700</v>
      </c>
    </row>
    <row r="6435" spans="1:3" ht="13.2" x14ac:dyDescent="0.25">
      <c r="A6435" s="45" t="s">
        <v>6500</v>
      </c>
      <c r="B6435" s="45" t="s">
        <v>3</v>
      </c>
      <c r="C6435" s="23">
        <v>400</v>
      </c>
    </row>
    <row r="6436" spans="1:3" ht="13.2" x14ac:dyDescent="0.25">
      <c r="A6436" s="45" t="s">
        <v>6501</v>
      </c>
      <c r="B6436" s="45" t="s">
        <v>3</v>
      </c>
      <c r="C6436" s="23">
        <v>375</v>
      </c>
    </row>
    <row r="6437" spans="1:3" ht="13.2" x14ac:dyDescent="0.25">
      <c r="A6437" s="45" t="s">
        <v>6502</v>
      </c>
      <c r="B6437" s="45" t="s">
        <v>3</v>
      </c>
      <c r="C6437" s="23">
        <v>250</v>
      </c>
    </row>
    <row r="6438" spans="1:3" ht="13.2" x14ac:dyDescent="0.25">
      <c r="A6438" s="45" t="s">
        <v>6503</v>
      </c>
      <c r="B6438" s="45" t="s">
        <v>3</v>
      </c>
      <c r="C6438" s="23">
        <v>250</v>
      </c>
    </row>
    <row r="6439" spans="1:3" ht="13.2" x14ac:dyDescent="0.25">
      <c r="A6439" s="45" t="s">
        <v>6504</v>
      </c>
      <c r="B6439" s="45" t="s">
        <v>3</v>
      </c>
      <c r="C6439" s="23">
        <v>950</v>
      </c>
    </row>
    <row r="6440" spans="1:3" ht="13.2" x14ac:dyDescent="0.25">
      <c r="A6440" s="45" t="s">
        <v>6505</v>
      </c>
      <c r="B6440" s="45" t="s">
        <v>3</v>
      </c>
      <c r="C6440" s="23">
        <v>150</v>
      </c>
    </row>
    <row r="6441" spans="1:3" ht="13.2" x14ac:dyDescent="0.25">
      <c r="A6441" s="45" t="s">
        <v>6506</v>
      </c>
      <c r="B6441" s="45" t="s">
        <v>3</v>
      </c>
      <c r="C6441" s="23">
        <v>150</v>
      </c>
    </row>
    <row r="6442" spans="1:3" ht="13.2" x14ac:dyDescent="0.25">
      <c r="A6442" s="45" t="s">
        <v>6507</v>
      </c>
      <c r="B6442" s="45" t="s">
        <v>3</v>
      </c>
      <c r="C6442" s="23">
        <v>250</v>
      </c>
    </row>
    <row r="6443" spans="1:3" ht="13.2" x14ac:dyDescent="0.25">
      <c r="A6443" s="45" t="s">
        <v>6508</v>
      </c>
      <c r="B6443" s="45" t="s">
        <v>3</v>
      </c>
      <c r="C6443" s="23">
        <v>600</v>
      </c>
    </row>
    <row r="6444" spans="1:3" ht="13.2" x14ac:dyDescent="0.25">
      <c r="A6444" s="45" t="s">
        <v>6509</v>
      </c>
      <c r="B6444" s="45" t="s">
        <v>3</v>
      </c>
      <c r="C6444" s="23">
        <v>500</v>
      </c>
    </row>
    <row r="6445" spans="1:3" ht="13.2" x14ac:dyDescent="0.25">
      <c r="A6445" s="45" t="s">
        <v>6510</v>
      </c>
      <c r="B6445" s="45" t="s">
        <v>3</v>
      </c>
      <c r="C6445" s="23">
        <v>150</v>
      </c>
    </row>
    <row r="6446" spans="1:3" ht="13.2" x14ac:dyDescent="0.25">
      <c r="A6446" s="45" t="s">
        <v>6511</v>
      </c>
      <c r="B6446" s="45" t="s">
        <v>3</v>
      </c>
      <c r="C6446" s="23">
        <v>250</v>
      </c>
    </row>
    <row r="6447" spans="1:3" ht="13.2" x14ac:dyDescent="0.25">
      <c r="A6447" s="45" t="s">
        <v>6512</v>
      </c>
      <c r="B6447" s="45" t="s">
        <v>3</v>
      </c>
      <c r="C6447" s="23">
        <v>200</v>
      </c>
    </row>
    <row r="6448" spans="1:3" ht="13.2" x14ac:dyDescent="0.25">
      <c r="A6448" s="45" t="s">
        <v>6513</v>
      </c>
      <c r="B6448" s="45" t="s">
        <v>3</v>
      </c>
      <c r="C6448" s="23">
        <v>150</v>
      </c>
    </row>
    <row r="6449" spans="1:3" ht="13.2" x14ac:dyDescent="0.25">
      <c r="A6449" s="45" t="s">
        <v>6514</v>
      </c>
      <c r="B6449" s="45" t="s">
        <v>3</v>
      </c>
      <c r="C6449" s="23">
        <v>200</v>
      </c>
    </row>
    <row r="6450" spans="1:3" ht="13.2" x14ac:dyDescent="0.25">
      <c r="A6450" s="45" t="s">
        <v>6515</v>
      </c>
      <c r="B6450" s="45" t="s">
        <v>3</v>
      </c>
      <c r="C6450" s="23">
        <v>150</v>
      </c>
    </row>
    <row r="6451" spans="1:3" ht="13.2" x14ac:dyDescent="0.25">
      <c r="A6451" s="45" t="s">
        <v>6516</v>
      </c>
      <c r="B6451" s="45" t="s">
        <v>3</v>
      </c>
      <c r="C6451" s="23">
        <v>150</v>
      </c>
    </row>
    <row r="6452" spans="1:3" ht="13.2" x14ac:dyDescent="0.25">
      <c r="A6452" s="45" t="s">
        <v>6517</v>
      </c>
      <c r="B6452" s="45" t="s">
        <v>3</v>
      </c>
      <c r="C6452" s="23">
        <v>550</v>
      </c>
    </row>
    <row r="6453" spans="1:3" ht="13.2" x14ac:dyDescent="0.25">
      <c r="A6453" s="45" t="s">
        <v>6518</v>
      </c>
      <c r="B6453" s="45" t="s">
        <v>3</v>
      </c>
      <c r="C6453" s="23">
        <v>150</v>
      </c>
    </row>
    <row r="6454" spans="1:3" ht="13.2" x14ac:dyDescent="0.25">
      <c r="A6454" s="45" t="s">
        <v>6519</v>
      </c>
      <c r="B6454" s="45" t="s">
        <v>3</v>
      </c>
      <c r="C6454" s="23">
        <v>150</v>
      </c>
    </row>
    <row r="6455" spans="1:3" ht="13.2" x14ac:dyDescent="0.25">
      <c r="A6455" s="45" t="s">
        <v>6520</v>
      </c>
      <c r="B6455" s="45" t="s">
        <v>3</v>
      </c>
      <c r="C6455" s="23">
        <v>200</v>
      </c>
    </row>
    <row r="6456" spans="1:3" ht="13.2" x14ac:dyDescent="0.25">
      <c r="A6456" s="45" t="s">
        <v>6521</v>
      </c>
      <c r="B6456" s="45" t="s">
        <v>3</v>
      </c>
      <c r="C6456" s="23">
        <v>150</v>
      </c>
    </row>
    <row r="6457" spans="1:3" ht="13.2" x14ac:dyDescent="0.25">
      <c r="A6457" s="45" t="s">
        <v>6522</v>
      </c>
      <c r="B6457" s="45" t="s">
        <v>3</v>
      </c>
      <c r="C6457" s="23">
        <v>850</v>
      </c>
    </row>
    <row r="6458" spans="1:3" ht="13.2" x14ac:dyDescent="0.25">
      <c r="A6458" s="45" t="s">
        <v>6523</v>
      </c>
      <c r="B6458" s="45" t="s">
        <v>3</v>
      </c>
      <c r="C6458" s="23">
        <v>475</v>
      </c>
    </row>
    <row r="6459" spans="1:3" ht="13.2" x14ac:dyDescent="0.25">
      <c r="A6459" s="45" t="s">
        <v>6524</v>
      </c>
      <c r="B6459" s="45" t="s">
        <v>3</v>
      </c>
      <c r="C6459" s="23">
        <v>325</v>
      </c>
    </row>
    <row r="6460" spans="1:3" ht="13.2" x14ac:dyDescent="0.25">
      <c r="A6460" s="45" t="s">
        <v>6525</v>
      </c>
      <c r="B6460" s="45" t="s">
        <v>3</v>
      </c>
      <c r="C6460" s="23">
        <v>200</v>
      </c>
    </row>
    <row r="6461" spans="1:3" ht="13.2" x14ac:dyDescent="0.25">
      <c r="A6461" s="45" t="s">
        <v>6526</v>
      </c>
      <c r="B6461" s="45" t="s">
        <v>3</v>
      </c>
      <c r="C6461" s="23">
        <v>275</v>
      </c>
    </row>
    <row r="6462" spans="1:3" ht="13.2" x14ac:dyDescent="0.25">
      <c r="A6462" s="45" t="s">
        <v>6527</v>
      </c>
      <c r="B6462" s="45" t="s">
        <v>3</v>
      </c>
      <c r="C6462" s="23">
        <v>325</v>
      </c>
    </row>
    <row r="6463" spans="1:3" ht="13.2" x14ac:dyDescent="0.25">
      <c r="A6463" s="45" t="s">
        <v>6528</v>
      </c>
      <c r="B6463" s="45" t="s">
        <v>3</v>
      </c>
      <c r="C6463" s="23">
        <v>525</v>
      </c>
    </row>
    <row r="6464" spans="1:3" ht="13.2" x14ac:dyDescent="0.25">
      <c r="A6464" s="45" t="s">
        <v>6529</v>
      </c>
      <c r="B6464" s="45" t="s">
        <v>3</v>
      </c>
      <c r="C6464" s="23">
        <v>500</v>
      </c>
    </row>
    <row r="6465" spans="1:3" ht="13.2" x14ac:dyDescent="0.25">
      <c r="A6465" s="45" t="s">
        <v>6530</v>
      </c>
      <c r="B6465" s="45" t="s">
        <v>3</v>
      </c>
      <c r="C6465" s="23">
        <v>525</v>
      </c>
    </row>
    <row r="6466" spans="1:3" ht="13.2" x14ac:dyDescent="0.25">
      <c r="A6466" s="45" t="s">
        <v>6531</v>
      </c>
      <c r="B6466" s="45" t="s">
        <v>3</v>
      </c>
      <c r="C6466" s="23">
        <v>200</v>
      </c>
    </row>
    <row r="6467" spans="1:3" ht="13.2" x14ac:dyDescent="0.25">
      <c r="A6467" s="45" t="s">
        <v>6532</v>
      </c>
      <c r="B6467" s="45" t="s">
        <v>3</v>
      </c>
      <c r="C6467" s="23">
        <v>275</v>
      </c>
    </row>
    <row r="6468" spans="1:3" ht="13.2" x14ac:dyDescent="0.25">
      <c r="A6468" s="45" t="s">
        <v>6533</v>
      </c>
      <c r="B6468" s="45" t="s">
        <v>3</v>
      </c>
      <c r="C6468" s="23">
        <v>300</v>
      </c>
    </row>
    <row r="6469" spans="1:3" ht="13.2" x14ac:dyDescent="0.25">
      <c r="A6469" s="45" t="s">
        <v>6534</v>
      </c>
      <c r="B6469" s="45" t="s">
        <v>3</v>
      </c>
      <c r="C6469" s="23">
        <v>250</v>
      </c>
    </row>
    <row r="6470" spans="1:3" ht="13.2" x14ac:dyDescent="0.25">
      <c r="A6470" s="45" t="s">
        <v>6535</v>
      </c>
      <c r="B6470" s="45" t="s">
        <v>3</v>
      </c>
      <c r="C6470" s="23">
        <v>375</v>
      </c>
    </row>
    <row r="6471" spans="1:3" ht="13.2" x14ac:dyDescent="0.25">
      <c r="A6471" s="45" t="s">
        <v>6536</v>
      </c>
      <c r="B6471" s="45" t="s">
        <v>3</v>
      </c>
      <c r="C6471" s="23">
        <v>200</v>
      </c>
    </row>
    <row r="6472" spans="1:3" ht="13.2" x14ac:dyDescent="0.25">
      <c r="A6472" s="45" t="s">
        <v>6537</v>
      </c>
      <c r="B6472" s="45" t="s">
        <v>3</v>
      </c>
      <c r="C6472" s="23">
        <v>25</v>
      </c>
    </row>
    <row r="6473" spans="1:3" ht="13.2" x14ac:dyDescent="0.25">
      <c r="A6473" s="45" t="s">
        <v>6538</v>
      </c>
      <c r="B6473" s="45" t="s">
        <v>3</v>
      </c>
      <c r="C6473" s="23">
        <v>375</v>
      </c>
    </row>
    <row r="6474" spans="1:3" ht="13.2" x14ac:dyDescent="0.25">
      <c r="A6474" s="45" t="s">
        <v>6539</v>
      </c>
      <c r="B6474" s="45" t="s">
        <v>3</v>
      </c>
      <c r="C6474" s="23">
        <v>350</v>
      </c>
    </row>
    <row r="6475" spans="1:3" ht="13.2" x14ac:dyDescent="0.25">
      <c r="A6475" s="45" t="s">
        <v>6540</v>
      </c>
      <c r="B6475" s="45" t="s">
        <v>3</v>
      </c>
      <c r="C6475" s="23">
        <v>175</v>
      </c>
    </row>
    <row r="6476" spans="1:3" ht="13.2" x14ac:dyDescent="0.25">
      <c r="A6476" s="45" t="s">
        <v>6541</v>
      </c>
      <c r="B6476" s="45" t="s">
        <v>3</v>
      </c>
      <c r="C6476" s="23">
        <v>625</v>
      </c>
    </row>
    <row r="6477" spans="1:3" ht="13.2" x14ac:dyDescent="0.25">
      <c r="A6477" s="45" t="s">
        <v>6542</v>
      </c>
      <c r="B6477" s="45" t="s">
        <v>3</v>
      </c>
      <c r="C6477" s="23">
        <v>1400</v>
      </c>
    </row>
    <row r="6478" spans="1:3" ht="13.2" x14ac:dyDescent="0.25">
      <c r="A6478" s="45" t="s">
        <v>6543</v>
      </c>
      <c r="B6478" s="45" t="s">
        <v>3</v>
      </c>
      <c r="C6478" s="23">
        <v>1000</v>
      </c>
    </row>
    <row r="6479" spans="1:3" ht="13.2" x14ac:dyDescent="0.25">
      <c r="A6479" s="45" t="s">
        <v>6544</v>
      </c>
      <c r="B6479" s="45" t="s">
        <v>3</v>
      </c>
      <c r="C6479" s="23">
        <v>550</v>
      </c>
    </row>
    <row r="6480" spans="1:3" ht="13.2" x14ac:dyDescent="0.25">
      <c r="A6480" s="45" t="s">
        <v>6545</v>
      </c>
      <c r="B6480" s="45" t="s">
        <v>3</v>
      </c>
      <c r="C6480" s="23">
        <v>450</v>
      </c>
    </row>
    <row r="6481" spans="1:3" ht="13.2" x14ac:dyDescent="0.25">
      <c r="A6481" s="45" t="s">
        <v>6546</v>
      </c>
      <c r="B6481" s="45" t="s">
        <v>3</v>
      </c>
      <c r="C6481" s="23">
        <v>350</v>
      </c>
    </row>
    <row r="6482" spans="1:3" ht="13.2" x14ac:dyDescent="0.25">
      <c r="A6482" s="45" t="s">
        <v>6547</v>
      </c>
      <c r="B6482" s="45" t="s">
        <v>3</v>
      </c>
      <c r="C6482" s="23">
        <v>425</v>
      </c>
    </row>
    <row r="6483" spans="1:3" ht="13.2" x14ac:dyDescent="0.25">
      <c r="A6483" s="45" t="s">
        <v>6548</v>
      </c>
      <c r="B6483" s="45" t="s">
        <v>3</v>
      </c>
      <c r="C6483" s="23">
        <v>575</v>
      </c>
    </row>
    <row r="6484" spans="1:3" ht="13.2" x14ac:dyDescent="0.25">
      <c r="A6484" s="45" t="s">
        <v>6549</v>
      </c>
      <c r="B6484" s="45" t="s">
        <v>3</v>
      </c>
      <c r="C6484" s="23">
        <v>750</v>
      </c>
    </row>
    <row r="6485" spans="1:3" ht="13.2" x14ac:dyDescent="0.25">
      <c r="A6485" s="45" t="s">
        <v>6550</v>
      </c>
      <c r="B6485" s="45" t="s">
        <v>3</v>
      </c>
      <c r="C6485" s="23">
        <v>525</v>
      </c>
    </row>
    <row r="6486" spans="1:3" ht="13.2" x14ac:dyDescent="0.25">
      <c r="A6486" s="45" t="s">
        <v>6551</v>
      </c>
      <c r="B6486" s="45" t="s">
        <v>3</v>
      </c>
      <c r="C6486" s="23">
        <v>175</v>
      </c>
    </row>
    <row r="6487" spans="1:3" ht="13.2" x14ac:dyDescent="0.25">
      <c r="A6487" s="45" t="s">
        <v>6552</v>
      </c>
      <c r="B6487" s="45" t="s">
        <v>3</v>
      </c>
      <c r="C6487" s="23">
        <v>150</v>
      </c>
    </row>
    <row r="6488" spans="1:3" ht="13.2" x14ac:dyDescent="0.25">
      <c r="A6488" s="45" t="s">
        <v>6553</v>
      </c>
      <c r="B6488" s="45" t="s">
        <v>3</v>
      </c>
      <c r="C6488" s="23">
        <v>50</v>
      </c>
    </row>
    <row r="6489" spans="1:3" ht="13.2" x14ac:dyDescent="0.25">
      <c r="A6489" s="45" t="s">
        <v>6554</v>
      </c>
      <c r="B6489" s="45" t="s">
        <v>3</v>
      </c>
      <c r="C6489" s="23">
        <v>0</v>
      </c>
    </row>
    <row r="6490" spans="1:3" ht="13.2" x14ac:dyDescent="0.25">
      <c r="A6490" s="45" t="s">
        <v>6555</v>
      </c>
      <c r="B6490" s="45" t="s">
        <v>3</v>
      </c>
      <c r="C6490" s="23">
        <v>225</v>
      </c>
    </row>
    <row r="6491" spans="1:3" ht="13.2" x14ac:dyDescent="0.25">
      <c r="A6491" s="45" t="s">
        <v>6556</v>
      </c>
      <c r="B6491" s="45" t="s">
        <v>3</v>
      </c>
      <c r="C6491" s="23">
        <v>50</v>
      </c>
    </row>
    <row r="6492" spans="1:3" ht="13.2" x14ac:dyDescent="0.25">
      <c r="A6492" s="45" t="s">
        <v>6557</v>
      </c>
      <c r="B6492" s="45" t="s">
        <v>3</v>
      </c>
      <c r="C6492" s="23">
        <v>400</v>
      </c>
    </row>
    <row r="6493" spans="1:3" ht="13.2" x14ac:dyDescent="0.25">
      <c r="A6493" s="45" t="s">
        <v>6558</v>
      </c>
      <c r="B6493" s="45" t="s">
        <v>3</v>
      </c>
      <c r="C6493" s="23">
        <v>875</v>
      </c>
    </row>
    <row r="6494" spans="1:3" ht="13.2" x14ac:dyDescent="0.25">
      <c r="A6494" s="45" t="s">
        <v>6559</v>
      </c>
      <c r="B6494" s="45" t="s">
        <v>3</v>
      </c>
      <c r="C6494" s="23">
        <v>175</v>
      </c>
    </row>
    <row r="6495" spans="1:3" ht="13.2" x14ac:dyDescent="0.25">
      <c r="A6495" s="45" t="s">
        <v>6560</v>
      </c>
      <c r="B6495" s="45" t="s">
        <v>3</v>
      </c>
      <c r="C6495" s="23">
        <v>575</v>
      </c>
    </row>
    <row r="6496" spans="1:3" ht="13.2" x14ac:dyDescent="0.25">
      <c r="A6496" s="45" t="s">
        <v>6561</v>
      </c>
      <c r="B6496" s="45" t="s">
        <v>3</v>
      </c>
      <c r="C6496" s="23">
        <v>575</v>
      </c>
    </row>
    <row r="6497" spans="1:3" ht="13.2" x14ac:dyDescent="0.25">
      <c r="A6497" s="45" t="s">
        <v>6562</v>
      </c>
      <c r="B6497" s="45" t="s">
        <v>3</v>
      </c>
      <c r="C6497" s="23">
        <v>475</v>
      </c>
    </row>
    <row r="6498" spans="1:3" ht="13.2" x14ac:dyDescent="0.25">
      <c r="A6498" s="45" t="s">
        <v>6563</v>
      </c>
      <c r="B6498" s="45" t="s">
        <v>3</v>
      </c>
      <c r="C6498" s="23">
        <v>425</v>
      </c>
    </row>
    <row r="6499" spans="1:3" ht="13.2" x14ac:dyDescent="0.25">
      <c r="A6499" s="45" t="s">
        <v>6564</v>
      </c>
      <c r="B6499" s="45" t="s">
        <v>3</v>
      </c>
      <c r="C6499" s="23">
        <v>225</v>
      </c>
    </row>
    <row r="6500" spans="1:3" ht="13.2" x14ac:dyDescent="0.25">
      <c r="A6500" s="45" t="s">
        <v>6565</v>
      </c>
      <c r="B6500" s="45" t="s">
        <v>3</v>
      </c>
      <c r="C6500" s="23">
        <v>200</v>
      </c>
    </row>
    <row r="6501" spans="1:3" ht="13.2" x14ac:dyDescent="0.25">
      <c r="A6501" s="45" t="s">
        <v>6566</v>
      </c>
      <c r="B6501" s="45" t="s">
        <v>3</v>
      </c>
      <c r="C6501" s="23">
        <v>325</v>
      </c>
    </row>
    <row r="6502" spans="1:3" ht="13.2" x14ac:dyDescent="0.25">
      <c r="A6502" s="45" t="s">
        <v>6567</v>
      </c>
      <c r="B6502" s="45" t="s">
        <v>3</v>
      </c>
      <c r="C6502" s="23">
        <v>300</v>
      </c>
    </row>
    <row r="6503" spans="1:3" ht="13.2" x14ac:dyDescent="0.25">
      <c r="A6503" s="45" t="s">
        <v>6568</v>
      </c>
      <c r="B6503" s="45" t="s">
        <v>3</v>
      </c>
      <c r="C6503" s="23">
        <v>250</v>
      </c>
    </row>
    <row r="6504" spans="1:3" ht="13.2" x14ac:dyDescent="0.25">
      <c r="A6504" s="45" t="s">
        <v>6569</v>
      </c>
      <c r="B6504" s="45" t="s">
        <v>3</v>
      </c>
      <c r="C6504" s="23">
        <v>525</v>
      </c>
    </row>
    <row r="6505" spans="1:3" ht="13.2" x14ac:dyDescent="0.25">
      <c r="A6505" s="45" t="s">
        <v>6570</v>
      </c>
      <c r="B6505" s="45" t="s">
        <v>3</v>
      </c>
      <c r="C6505" s="23">
        <v>375</v>
      </c>
    </row>
    <row r="6506" spans="1:3" ht="13.2" x14ac:dyDescent="0.25">
      <c r="A6506" s="45" t="s">
        <v>6571</v>
      </c>
      <c r="B6506" s="45" t="s">
        <v>3</v>
      </c>
      <c r="C6506" s="23">
        <v>500</v>
      </c>
    </row>
    <row r="6507" spans="1:3" ht="13.2" x14ac:dyDescent="0.25">
      <c r="A6507" s="45" t="s">
        <v>6572</v>
      </c>
      <c r="B6507" s="45" t="s">
        <v>3</v>
      </c>
      <c r="C6507" s="23">
        <v>375</v>
      </c>
    </row>
    <row r="6508" spans="1:3" ht="13.2" x14ac:dyDescent="0.25">
      <c r="A6508" s="45" t="s">
        <v>6573</v>
      </c>
      <c r="B6508" s="45" t="s">
        <v>3</v>
      </c>
      <c r="C6508" s="23">
        <v>400</v>
      </c>
    </row>
    <row r="6509" spans="1:3" ht="13.2" x14ac:dyDescent="0.25">
      <c r="A6509" s="45" t="s">
        <v>6574</v>
      </c>
      <c r="B6509" s="45" t="s">
        <v>3</v>
      </c>
      <c r="C6509" s="23">
        <v>400</v>
      </c>
    </row>
    <row r="6510" spans="1:3" ht="13.2" x14ac:dyDescent="0.25">
      <c r="A6510" s="45" t="s">
        <v>6575</v>
      </c>
      <c r="B6510" s="45" t="s">
        <v>3</v>
      </c>
      <c r="C6510" s="23">
        <v>450</v>
      </c>
    </row>
    <row r="6511" spans="1:3" ht="13.2" x14ac:dyDescent="0.25">
      <c r="A6511" s="45" t="s">
        <v>6576</v>
      </c>
      <c r="B6511" s="45" t="s">
        <v>3</v>
      </c>
      <c r="C6511" s="23">
        <v>275</v>
      </c>
    </row>
    <row r="6512" spans="1:3" ht="13.2" x14ac:dyDescent="0.25">
      <c r="A6512" s="45" t="s">
        <v>6577</v>
      </c>
      <c r="B6512" s="45" t="s">
        <v>3</v>
      </c>
      <c r="C6512" s="23">
        <v>475</v>
      </c>
    </row>
    <row r="6513" spans="1:3" ht="13.2" x14ac:dyDescent="0.25">
      <c r="A6513" s="45" t="s">
        <v>6578</v>
      </c>
      <c r="B6513" s="45" t="s">
        <v>3</v>
      </c>
      <c r="C6513" s="23">
        <v>450</v>
      </c>
    </row>
    <row r="6514" spans="1:3" ht="13.2" x14ac:dyDescent="0.25">
      <c r="A6514" s="45" t="s">
        <v>6579</v>
      </c>
      <c r="B6514" s="45" t="s">
        <v>3</v>
      </c>
      <c r="C6514" s="23">
        <v>175</v>
      </c>
    </row>
    <row r="6515" spans="1:3" ht="13.2" x14ac:dyDescent="0.25">
      <c r="A6515" s="45" t="s">
        <v>6580</v>
      </c>
      <c r="B6515" s="45" t="s">
        <v>3</v>
      </c>
      <c r="C6515" s="23">
        <v>150</v>
      </c>
    </row>
    <row r="6516" spans="1:3" ht="13.2" x14ac:dyDescent="0.25">
      <c r="A6516" s="45" t="s">
        <v>6581</v>
      </c>
      <c r="B6516" s="45" t="s">
        <v>3</v>
      </c>
      <c r="C6516" s="23">
        <v>175</v>
      </c>
    </row>
    <row r="6517" spans="1:3" ht="13.2" x14ac:dyDescent="0.25">
      <c r="A6517" s="45" t="s">
        <v>6582</v>
      </c>
      <c r="B6517" s="45" t="s">
        <v>3</v>
      </c>
      <c r="C6517" s="23">
        <v>375</v>
      </c>
    </row>
    <row r="6518" spans="1:3" ht="13.2" x14ac:dyDescent="0.25">
      <c r="A6518" s="45" t="s">
        <v>6583</v>
      </c>
      <c r="B6518" s="45" t="s">
        <v>3</v>
      </c>
      <c r="C6518" s="23">
        <v>150</v>
      </c>
    </row>
    <row r="6519" spans="1:3" ht="13.2" x14ac:dyDescent="0.25">
      <c r="A6519" s="45" t="s">
        <v>6584</v>
      </c>
      <c r="B6519" s="45" t="s">
        <v>3</v>
      </c>
      <c r="C6519" s="23">
        <v>150</v>
      </c>
    </row>
    <row r="6520" spans="1:3" ht="13.2" x14ac:dyDescent="0.25">
      <c r="A6520" s="45" t="s">
        <v>6585</v>
      </c>
      <c r="B6520" s="45" t="s">
        <v>3</v>
      </c>
      <c r="C6520" s="23">
        <v>275</v>
      </c>
    </row>
    <row r="6521" spans="1:3" ht="13.2" x14ac:dyDescent="0.25">
      <c r="A6521" s="45" t="s">
        <v>6586</v>
      </c>
      <c r="B6521" s="45" t="s">
        <v>3</v>
      </c>
      <c r="C6521" s="23">
        <v>350</v>
      </c>
    </row>
    <row r="6522" spans="1:3" ht="13.2" x14ac:dyDescent="0.25">
      <c r="A6522" s="45" t="s">
        <v>6587</v>
      </c>
      <c r="B6522" s="45" t="s">
        <v>3</v>
      </c>
      <c r="C6522" s="23">
        <v>275</v>
      </c>
    </row>
    <row r="6523" spans="1:3" ht="13.2" x14ac:dyDescent="0.25">
      <c r="A6523" s="45" t="s">
        <v>6588</v>
      </c>
      <c r="B6523" s="45" t="s">
        <v>3</v>
      </c>
      <c r="C6523" s="23">
        <v>250</v>
      </c>
    </row>
    <row r="6524" spans="1:3" ht="13.2" x14ac:dyDescent="0.25">
      <c r="A6524" s="45" t="s">
        <v>6589</v>
      </c>
      <c r="B6524" s="45" t="s">
        <v>3</v>
      </c>
      <c r="C6524" s="23">
        <v>200</v>
      </c>
    </row>
    <row r="6525" spans="1:3" ht="13.2" x14ac:dyDescent="0.25">
      <c r="A6525" s="45" t="s">
        <v>6590</v>
      </c>
      <c r="B6525" s="45" t="s">
        <v>3</v>
      </c>
      <c r="C6525" s="23">
        <v>850</v>
      </c>
    </row>
    <row r="6526" spans="1:3" ht="13.2" x14ac:dyDescent="0.25">
      <c r="A6526" s="45" t="s">
        <v>6591</v>
      </c>
      <c r="B6526" s="45" t="s">
        <v>3</v>
      </c>
      <c r="C6526" s="23">
        <v>1100</v>
      </c>
    </row>
    <row r="6527" spans="1:3" ht="13.2" x14ac:dyDescent="0.25">
      <c r="A6527" s="45" t="s">
        <v>6592</v>
      </c>
      <c r="B6527" s="45" t="s">
        <v>3</v>
      </c>
      <c r="C6527" s="23">
        <v>750</v>
      </c>
    </row>
    <row r="6528" spans="1:3" ht="13.2" x14ac:dyDescent="0.25">
      <c r="A6528" s="45" t="s">
        <v>6593</v>
      </c>
      <c r="B6528" s="45" t="s">
        <v>3</v>
      </c>
      <c r="C6528" s="23">
        <v>350</v>
      </c>
    </row>
    <row r="6529" spans="1:3" ht="13.2" x14ac:dyDescent="0.25">
      <c r="A6529" s="45" t="s">
        <v>6594</v>
      </c>
      <c r="B6529" s="45" t="s">
        <v>3</v>
      </c>
      <c r="C6529" s="23">
        <v>850</v>
      </c>
    </row>
    <row r="6530" spans="1:3" ht="13.2" x14ac:dyDescent="0.25">
      <c r="A6530" s="45" t="s">
        <v>6595</v>
      </c>
      <c r="B6530" s="45" t="s">
        <v>3</v>
      </c>
      <c r="C6530" s="23">
        <v>250</v>
      </c>
    </row>
    <row r="6531" spans="1:3" ht="13.2" x14ac:dyDescent="0.25">
      <c r="A6531" s="45" t="s">
        <v>6596</v>
      </c>
      <c r="B6531" s="45" t="s">
        <v>3</v>
      </c>
      <c r="C6531" s="23">
        <v>1025</v>
      </c>
    </row>
    <row r="6532" spans="1:3" ht="13.2" x14ac:dyDescent="0.25">
      <c r="A6532" s="45" t="s">
        <v>6597</v>
      </c>
      <c r="B6532" s="45" t="s">
        <v>3</v>
      </c>
      <c r="C6532" s="23">
        <v>425</v>
      </c>
    </row>
    <row r="6533" spans="1:3" ht="13.2" x14ac:dyDescent="0.25">
      <c r="A6533" s="45" t="s">
        <v>6598</v>
      </c>
      <c r="B6533" s="45" t="s">
        <v>3</v>
      </c>
      <c r="C6533" s="23">
        <v>1000</v>
      </c>
    </row>
    <row r="6534" spans="1:3" ht="13.2" x14ac:dyDescent="0.25">
      <c r="A6534" s="45" t="s">
        <v>6599</v>
      </c>
      <c r="B6534" s="45" t="s">
        <v>3</v>
      </c>
      <c r="C6534" s="23">
        <v>1075</v>
      </c>
    </row>
    <row r="6535" spans="1:3" ht="13.2" x14ac:dyDescent="0.25">
      <c r="A6535" s="45" t="s">
        <v>6600</v>
      </c>
      <c r="B6535" s="45" t="s">
        <v>3</v>
      </c>
      <c r="C6535" s="23">
        <v>1000</v>
      </c>
    </row>
    <row r="6536" spans="1:3" ht="13.2" x14ac:dyDescent="0.25">
      <c r="A6536" s="45" t="s">
        <v>6601</v>
      </c>
      <c r="B6536" s="45" t="s">
        <v>3</v>
      </c>
      <c r="C6536" s="23">
        <v>250</v>
      </c>
    </row>
    <row r="6537" spans="1:3" ht="13.2" x14ac:dyDescent="0.25">
      <c r="A6537" s="45" t="s">
        <v>6602</v>
      </c>
      <c r="B6537" s="45" t="s">
        <v>3</v>
      </c>
      <c r="C6537" s="23">
        <v>675</v>
      </c>
    </row>
    <row r="6538" spans="1:3" ht="13.2" x14ac:dyDescent="0.25">
      <c r="A6538" s="45" t="s">
        <v>6603</v>
      </c>
      <c r="B6538" s="45" t="s">
        <v>3</v>
      </c>
      <c r="C6538" s="23">
        <v>500</v>
      </c>
    </row>
    <row r="6539" spans="1:3" ht="13.2" x14ac:dyDescent="0.25">
      <c r="A6539" s="45" t="s">
        <v>6604</v>
      </c>
      <c r="B6539" s="45" t="s">
        <v>3</v>
      </c>
      <c r="C6539" s="23">
        <v>575</v>
      </c>
    </row>
    <row r="6540" spans="1:3" ht="13.2" x14ac:dyDescent="0.25">
      <c r="A6540" s="45" t="s">
        <v>6605</v>
      </c>
      <c r="B6540" s="45" t="s">
        <v>3</v>
      </c>
      <c r="C6540" s="23">
        <v>500</v>
      </c>
    </row>
    <row r="6541" spans="1:3" ht="13.2" x14ac:dyDescent="0.25">
      <c r="A6541" s="45" t="s">
        <v>6606</v>
      </c>
      <c r="B6541" s="45" t="s">
        <v>3</v>
      </c>
      <c r="C6541" s="23">
        <v>400</v>
      </c>
    </row>
    <row r="6542" spans="1:3" ht="13.2" x14ac:dyDescent="0.25">
      <c r="A6542" s="45" t="s">
        <v>6607</v>
      </c>
      <c r="B6542" s="45" t="s">
        <v>3</v>
      </c>
      <c r="C6542" s="23">
        <v>375</v>
      </c>
    </row>
    <row r="6543" spans="1:3" ht="13.2" x14ac:dyDescent="0.25">
      <c r="A6543" s="45" t="s">
        <v>6608</v>
      </c>
      <c r="B6543" s="45" t="s">
        <v>3</v>
      </c>
      <c r="C6543" s="23">
        <v>175</v>
      </c>
    </row>
    <row r="6544" spans="1:3" ht="13.2" x14ac:dyDescent="0.25">
      <c r="A6544" s="45" t="s">
        <v>6609</v>
      </c>
      <c r="B6544" s="45" t="s">
        <v>3</v>
      </c>
      <c r="C6544" s="23">
        <v>0</v>
      </c>
    </row>
    <row r="6545" spans="1:3" ht="13.2" x14ac:dyDescent="0.25">
      <c r="A6545" s="45" t="s">
        <v>6610</v>
      </c>
      <c r="B6545" s="45" t="s">
        <v>3</v>
      </c>
      <c r="C6545" s="23">
        <v>875</v>
      </c>
    </row>
    <row r="6546" spans="1:3" ht="13.2" x14ac:dyDescent="0.25">
      <c r="A6546" s="45" t="s">
        <v>6611</v>
      </c>
      <c r="B6546" s="45" t="s">
        <v>3</v>
      </c>
      <c r="C6546" s="23">
        <v>725</v>
      </c>
    </row>
    <row r="6547" spans="1:3" ht="13.2" x14ac:dyDescent="0.25">
      <c r="A6547" s="45" t="s">
        <v>6612</v>
      </c>
      <c r="B6547" s="45" t="s">
        <v>3</v>
      </c>
      <c r="C6547" s="23">
        <v>300</v>
      </c>
    </row>
    <row r="6548" spans="1:3" ht="13.2" x14ac:dyDescent="0.25">
      <c r="A6548" s="45" t="s">
        <v>6613</v>
      </c>
      <c r="B6548" s="45" t="s">
        <v>3</v>
      </c>
      <c r="C6548" s="23">
        <v>400</v>
      </c>
    </row>
    <row r="6549" spans="1:3" ht="13.2" x14ac:dyDescent="0.25">
      <c r="A6549" s="45" t="s">
        <v>6614</v>
      </c>
      <c r="B6549" s="45" t="s">
        <v>3</v>
      </c>
      <c r="C6549" s="23">
        <v>625</v>
      </c>
    </row>
    <row r="6550" spans="1:3" ht="13.2" x14ac:dyDescent="0.25">
      <c r="A6550" s="45" t="s">
        <v>6615</v>
      </c>
      <c r="B6550" s="45" t="s">
        <v>3</v>
      </c>
      <c r="C6550" s="23">
        <v>300</v>
      </c>
    </row>
    <row r="6551" spans="1:3" ht="13.2" x14ac:dyDescent="0.25">
      <c r="A6551" s="45" t="s">
        <v>6616</v>
      </c>
      <c r="B6551" s="45" t="s">
        <v>3</v>
      </c>
      <c r="C6551" s="23">
        <v>250</v>
      </c>
    </row>
    <row r="6552" spans="1:3" ht="13.2" x14ac:dyDescent="0.25">
      <c r="A6552" s="45" t="s">
        <v>6617</v>
      </c>
      <c r="B6552" s="45" t="s">
        <v>3</v>
      </c>
      <c r="C6552" s="23">
        <v>325</v>
      </c>
    </row>
    <row r="6553" spans="1:3" ht="13.2" x14ac:dyDescent="0.25">
      <c r="A6553" s="45" t="s">
        <v>6618</v>
      </c>
      <c r="B6553" s="45" t="s">
        <v>3</v>
      </c>
      <c r="C6553" s="23">
        <v>700</v>
      </c>
    </row>
    <row r="6554" spans="1:3" ht="13.2" x14ac:dyDescent="0.25">
      <c r="A6554" s="45" t="s">
        <v>6619</v>
      </c>
      <c r="B6554" s="45" t="s">
        <v>3</v>
      </c>
      <c r="C6554" s="23">
        <v>350</v>
      </c>
    </row>
    <row r="6555" spans="1:3" ht="13.2" x14ac:dyDescent="0.25">
      <c r="A6555" s="45" t="s">
        <v>6620</v>
      </c>
      <c r="B6555" s="45" t="s">
        <v>3</v>
      </c>
      <c r="C6555" s="23">
        <v>1025</v>
      </c>
    </row>
    <row r="6556" spans="1:3" ht="13.2" x14ac:dyDescent="0.25">
      <c r="A6556" s="45" t="s">
        <v>6621</v>
      </c>
      <c r="B6556" s="45" t="s">
        <v>3</v>
      </c>
      <c r="C6556" s="23">
        <v>475</v>
      </c>
    </row>
    <row r="6557" spans="1:3" ht="13.2" x14ac:dyDescent="0.25">
      <c r="A6557" s="45" t="s">
        <v>6622</v>
      </c>
      <c r="B6557" s="45" t="s">
        <v>3</v>
      </c>
      <c r="C6557" s="23">
        <v>675</v>
      </c>
    </row>
    <row r="6558" spans="1:3" ht="13.2" x14ac:dyDescent="0.25">
      <c r="A6558" s="45" t="s">
        <v>6623</v>
      </c>
      <c r="B6558" s="45" t="s">
        <v>3</v>
      </c>
      <c r="C6558" s="23">
        <v>475</v>
      </c>
    </row>
    <row r="6559" spans="1:3" ht="13.2" x14ac:dyDescent="0.25">
      <c r="A6559" s="45" t="s">
        <v>6624</v>
      </c>
      <c r="B6559" s="45" t="s">
        <v>3</v>
      </c>
      <c r="C6559" s="23">
        <v>425</v>
      </c>
    </row>
    <row r="6560" spans="1:3" ht="13.2" x14ac:dyDescent="0.25">
      <c r="A6560" s="45" t="s">
        <v>6625</v>
      </c>
      <c r="B6560" s="45" t="s">
        <v>3</v>
      </c>
      <c r="C6560" s="23">
        <v>625</v>
      </c>
    </row>
    <row r="6561" spans="1:3" ht="13.2" x14ac:dyDescent="0.25">
      <c r="A6561" s="45" t="s">
        <v>6626</v>
      </c>
      <c r="B6561" s="45" t="s">
        <v>3</v>
      </c>
      <c r="C6561" s="23">
        <v>600</v>
      </c>
    </row>
    <row r="6562" spans="1:3" ht="13.2" x14ac:dyDescent="0.25">
      <c r="A6562" s="45" t="s">
        <v>6627</v>
      </c>
      <c r="B6562" s="45" t="s">
        <v>3</v>
      </c>
      <c r="C6562" s="23">
        <v>750</v>
      </c>
    </row>
    <row r="6563" spans="1:3" ht="13.2" x14ac:dyDescent="0.25">
      <c r="A6563" s="45" t="s">
        <v>6628</v>
      </c>
      <c r="B6563" s="45" t="s">
        <v>3</v>
      </c>
      <c r="C6563" s="23">
        <v>675</v>
      </c>
    </row>
    <row r="6564" spans="1:3" ht="13.2" x14ac:dyDescent="0.25">
      <c r="A6564" s="45" t="s">
        <v>6629</v>
      </c>
      <c r="B6564" s="45" t="s">
        <v>3</v>
      </c>
      <c r="C6564" s="23">
        <v>675</v>
      </c>
    </row>
    <row r="6565" spans="1:3" ht="13.2" x14ac:dyDescent="0.25">
      <c r="A6565" s="45" t="s">
        <v>6630</v>
      </c>
      <c r="B6565" s="45" t="s">
        <v>3</v>
      </c>
      <c r="C6565" s="23">
        <v>850</v>
      </c>
    </row>
    <row r="6566" spans="1:3" ht="13.2" x14ac:dyDescent="0.25">
      <c r="A6566" s="45" t="s">
        <v>6631</v>
      </c>
      <c r="B6566" s="45" t="s">
        <v>3</v>
      </c>
      <c r="C6566" s="23">
        <v>475</v>
      </c>
    </row>
    <row r="6567" spans="1:3" ht="13.2" x14ac:dyDescent="0.25">
      <c r="A6567" s="45" t="s">
        <v>6632</v>
      </c>
      <c r="B6567" s="45" t="s">
        <v>3</v>
      </c>
      <c r="C6567" s="23">
        <v>550</v>
      </c>
    </row>
    <row r="6568" spans="1:3" ht="13.2" x14ac:dyDescent="0.25">
      <c r="A6568" s="45" t="s">
        <v>6633</v>
      </c>
      <c r="B6568" s="45" t="s">
        <v>3</v>
      </c>
      <c r="C6568" s="23">
        <v>575</v>
      </c>
    </row>
    <row r="6569" spans="1:3" ht="13.2" x14ac:dyDescent="0.25">
      <c r="A6569" s="45" t="s">
        <v>6634</v>
      </c>
      <c r="B6569" s="45" t="s">
        <v>3</v>
      </c>
      <c r="C6569" s="23">
        <v>350</v>
      </c>
    </row>
    <row r="6570" spans="1:3" ht="13.2" x14ac:dyDescent="0.25">
      <c r="A6570" s="45" t="s">
        <v>6635</v>
      </c>
      <c r="B6570" s="45" t="s">
        <v>3</v>
      </c>
      <c r="C6570" s="23">
        <v>525</v>
      </c>
    </row>
    <row r="6571" spans="1:3" ht="13.2" x14ac:dyDescent="0.25">
      <c r="A6571" s="45" t="s">
        <v>6636</v>
      </c>
      <c r="B6571" s="45" t="s">
        <v>3</v>
      </c>
      <c r="C6571" s="23">
        <v>475</v>
      </c>
    </row>
    <row r="6572" spans="1:3" ht="13.2" x14ac:dyDescent="0.25">
      <c r="A6572" s="45" t="s">
        <v>6637</v>
      </c>
      <c r="B6572" s="45" t="s">
        <v>3</v>
      </c>
      <c r="C6572" s="23">
        <v>400</v>
      </c>
    </row>
    <row r="6573" spans="1:3" ht="13.2" x14ac:dyDescent="0.25">
      <c r="A6573" s="45" t="s">
        <v>6638</v>
      </c>
      <c r="B6573" s="45" t="s">
        <v>3</v>
      </c>
      <c r="C6573" s="23">
        <v>900</v>
      </c>
    </row>
    <row r="6574" spans="1:3" ht="13.2" x14ac:dyDescent="0.25">
      <c r="A6574" s="45" t="s">
        <v>6639</v>
      </c>
      <c r="B6574" s="45" t="s">
        <v>3</v>
      </c>
      <c r="C6574" s="23">
        <v>250</v>
      </c>
    </row>
    <row r="6575" spans="1:3" ht="13.2" x14ac:dyDescent="0.25">
      <c r="A6575" s="45" t="s">
        <v>6640</v>
      </c>
      <c r="B6575" s="45" t="s">
        <v>3</v>
      </c>
      <c r="C6575" s="23">
        <v>675</v>
      </c>
    </row>
    <row r="6576" spans="1:3" ht="13.2" x14ac:dyDescent="0.25">
      <c r="A6576" s="45" t="s">
        <v>6641</v>
      </c>
      <c r="B6576" s="45" t="s">
        <v>3</v>
      </c>
      <c r="C6576" s="23">
        <v>600</v>
      </c>
    </row>
    <row r="6577" spans="1:3" ht="13.2" x14ac:dyDescent="0.25">
      <c r="A6577" s="45" t="s">
        <v>6642</v>
      </c>
      <c r="B6577" s="45" t="s">
        <v>3</v>
      </c>
      <c r="C6577" s="23">
        <v>525</v>
      </c>
    </row>
    <row r="6578" spans="1:3" ht="13.2" x14ac:dyDescent="0.25">
      <c r="A6578" s="45" t="s">
        <v>6643</v>
      </c>
      <c r="B6578" s="45" t="s">
        <v>3</v>
      </c>
      <c r="C6578" s="23">
        <v>625</v>
      </c>
    </row>
    <row r="6579" spans="1:3" ht="13.2" x14ac:dyDescent="0.25">
      <c r="A6579" s="45" t="s">
        <v>6644</v>
      </c>
      <c r="B6579" s="45" t="s">
        <v>3</v>
      </c>
      <c r="C6579" s="23">
        <v>1075</v>
      </c>
    </row>
    <row r="6580" spans="1:3" ht="13.2" x14ac:dyDescent="0.25">
      <c r="A6580" s="45" t="s">
        <v>6645</v>
      </c>
      <c r="B6580" s="45" t="s">
        <v>3</v>
      </c>
      <c r="C6580" s="23">
        <v>1050</v>
      </c>
    </row>
    <row r="6581" spans="1:3" ht="13.2" x14ac:dyDescent="0.25">
      <c r="A6581" s="45" t="s">
        <v>6646</v>
      </c>
      <c r="B6581" s="45" t="s">
        <v>3</v>
      </c>
      <c r="C6581" s="23">
        <v>925</v>
      </c>
    </row>
    <row r="6582" spans="1:3" ht="13.2" x14ac:dyDescent="0.25">
      <c r="A6582" s="45" t="s">
        <v>6647</v>
      </c>
      <c r="B6582" s="45" t="s">
        <v>3</v>
      </c>
      <c r="C6582" s="23">
        <v>500</v>
      </c>
    </row>
    <row r="6583" spans="1:3" ht="13.2" x14ac:dyDescent="0.25">
      <c r="A6583" s="45" t="s">
        <v>6648</v>
      </c>
      <c r="B6583" s="45" t="s">
        <v>3</v>
      </c>
      <c r="C6583" s="23">
        <v>450</v>
      </c>
    </row>
    <row r="6584" spans="1:3" ht="13.2" x14ac:dyDescent="0.25">
      <c r="A6584" s="45" t="s">
        <v>6649</v>
      </c>
      <c r="B6584" s="45" t="s">
        <v>3</v>
      </c>
      <c r="C6584" s="23">
        <v>650</v>
      </c>
    </row>
    <row r="6585" spans="1:3" ht="13.2" x14ac:dyDescent="0.25">
      <c r="A6585" s="45" t="s">
        <v>6650</v>
      </c>
      <c r="B6585" s="45" t="s">
        <v>3</v>
      </c>
      <c r="C6585" s="23">
        <v>475</v>
      </c>
    </row>
    <row r="6586" spans="1:3" ht="13.2" x14ac:dyDescent="0.25">
      <c r="A6586" s="45" t="s">
        <v>6651</v>
      </c>
      <c r="B6586" s="45" t="s">
        <v>3</v>
      </c>
      <c r="C6586" s="23">
        <v>525</v>
      </c>
    </row>
    <row r="6587" spans="1:3" ht="13.2" x14ac:dyDescent="0.25">
      <c r="A6587" s="45" t="s">
        <v>6652</v>
      </c>
      <c r="B6587" s="45" t="s">
        <v>3</v>
      </c>
      <c r="C6587" s="23">
        <v>400</v>
      </c>
    </row>
    <row r="6588" spans="1:3" ht="13.2" x14ac:dyDescent="0.25">
      <c r="A6588" s="45" t="s">
        <v>6653</v>
      </c>
      <c r="B6588" s="45" t="s">
        <v>3</v>
      </c>
      <c r="C6588" s="23">
        <v>675</v>
      </c>
    </row>
    <row r="6589" spans="1:3" ht="13.2" x14ac:dyDescent="0.25">
      <c r="A6589" s="45" t="s">
        <v>6654</v>
      </c>
      <c r="B6589" s="45" t="s">
        <v>3</v>
      </c>
      <c r="C6589" s="23">
        <v>525</v>
      </c>
    </row>
    <row r="6590" spans="1:3" ht="13.2" x14ac:dyDescent="0.25">
      <c r="A6590" s="45" t="s">
        <v>6655</v>
      </c>
      <c r="B6590" s="45" t="s">
        <v>3</v>
      </c>
      <c r="C6590" s="23">
        <v>900</v>
      </c>
    </row>
    <row r="6591" spans="1:3" ht="13.2" x14ac:dyDescent="0.25">
      <c r="A6591" s="45" t="s">
        <v>6656</v>
      </c>
      <c r="B6591" s="45" t="s">
        <v>3</v>
      </c>
      <c r="C6591" s="23">
        <v>325</v>
      </c>
    </row>
    <row r="6592" spans="1:3" ht="13.2" x14ac:dyDescent="0.25">
      <c r="A6592" s="45" t="s">
        <v>6657</v>
      </c>
      <c r="B6592" s="45" t="s">
        <v>3</v>
      </c>
      <c r="C6592" s="23">
        <v>350</v>
      </c>
    </row>
    <row r="6593" spans="1:3" ht="13.2" x14ac:dyDescent="0.25">
      <c r="A6593" s="45" t="s">
        <v>6658</v>
      </c>
      <c r="B6593" s="45" t="s">
        <v>3</v>
      </c>
      <c r="C6593" s="23">
        <v>300</v>
      </c>
    </row>
    <row r="6594" spans="1:3" ht="13.2" x14ac:dyDescent="0.25">
      <c r="A6594" s="45" t="s">
        <v>6659</v>
      </c>
      <c r="B6594" s="45" t="s">
        <v>3</v>
      </c>
      <c r="C6594" s="23">
        <v>200</v>
      </c>
    </row>
    <row r="6595" spans="1:3" ht="13.2" x14ac:dyDescent="0.25">
      <c r="A6595" s="45" t="s">
        <v>6660</v>
      </c>
      <c r="B6595" s="45" t="s">
        <v>3</v>
      </c>
      <c r="C6595" s="23">
        <v>150</v>
      </c>
    </row>
    <row r="6596" spans="1:3" ht="13.2" x14ac:dyDescent="0.25">
      <c r="A6596" s="45" t="s">
        <v>6661</v>
      </c>
      <c r="B6596" s="45" t="s">
        <v>3</v>
      </c>
      <c r="C6596" s="23">
        <v>425</v>
      </c>
    </row>
    <row r="6597" spans="1:3" ht="13.2" x14ac:dyDescent="0.25">
      <c r="A6597" s="45" t="s">
        <v>6662</v>
      </c>
      <c r="B6597" s="45" t="s">
        <v>3</v>
      </c>
      <c r="C6597" s="23">
        <v>450</v>
      </c>
    </row>
    <row r="6598" spans="1:3" ht="13.2" x14ac:dyDescent="0.25">
      <c r="A6598" s="45" t="s">
        <v>6663</v>
      </c>
      <c r="B6598" s="45" t="s">
        <v>3</v>
      </c>
      <c r="C6598" s="23">
        <v>225</v>
      </c>
    </row>
    <row r="6599" spans="1:3" ht="13.2" x14ac:dyDescent="0.25">
      <c r="A6599" s="45" t="s">
        <v>6664</v>
      </c>
      <c r="B6599" s="45" t="s">
        <v>3</v>
      </c>
      <c r="C6599" s="23">
        <v>275</v>
      </c>
    </row>
    <row r="6600" spans="1:3" ht="13.2" x14ac:dyDescent="0.25">
      <c r="A6600" s="45" t="s">
        <v>6665</v>
      </c>
      <c r="B6600" s="45" t="s">
        <v>3</v>
      </c>
      <c r="C6600" s="23">
        <v>300</v>
      </c>
    </row>
    <row r="6601" spans="1:3" ht="13.2" x14ac:dyDescent="0.25">
      <c r="A6601" s="45" t="s">
        <v>6666</v>
      </c>
      <c r="B6601" s="45" t="s">
        <v>3</v>
      </c>
      <c r="C6601" s="23">
        <v>150</v>
      </c>
    </row>
    <row r="6602" spans="1:3" ht="13.2" x14ac:dyDescent="0.25">
      <c r="A6602" s="45" t="s">
        <v>6667</v>
      </c>
      <c r="B6602" s="45" t="s">
        <v>3</v>
      </c>
      <c r="C6602" s="23">
        <v>350</v>
      </c>
    </row>
    <row r="6603" spans="1:3" ht="13.2" x14ac:dyDescent="0.25">
      <c r="A6603" s="45" t="s">
        <v>6668</v>
      </c>
      <c r="B6603" s="45" t="s">
        <v>3</v>
      </c>
      <c r="C6603" s="23">
        <v>550</v>
      </c>
    </row>
    <row r="6604" spans="1:3" ht="13.2" x14ac:dyDescent="0.25">
      <c r="A6604" s="45" t="s">
        <v>6669</v>
      </c>
      <c r="B6604" s="45" t="s">
        <v>3</v>
      </c>
      <c r="C6604" s="23">
        <v>650</v>
      </c>
    </row>
    <row r="6605" spans="1:3" ht="13.2" x14ac:dyDescent="0.25">
      <c r="A6605" s="45" t="s">
        <v>6670</v>
      </c>
      <c r="B6605" s="45" t="s">
        <v>3</v>
      </c>
      <c r="C6605" s="23">
        <v>475</v>
      </c>
    </row>
    <row r="6606" spans="1:3" ht="13.2" x14ac:dyDescent="0.25">
      <c r="A6606" s="45" t="s">
        <v>6671</v>
      </c>
      <c r="B6606" s="45" t="s">
        <v>3</v>
      </c>
      <c r="C6606" s="23">
        <v>150</v>
      </c>
    </row>
    <row r="6607" spans="1:3" ht="13.2" x14ac:dyDescent="0.25">
      <c r="A6607" s="45" t="s">
        <v>6672</v>
      </c>
      <c r="B6607" s="45" t="s">
        <v>3</v>
      </c>
      <c r="C6607" s="23">
        <v>650</v>
      </c>
    </row>
    <row r="6608" spans="1:3" ht="13.2" x14ac:dyDescent="0.25">
      <c r="A6608" s="45" t="s">
        <v>6673</v>
      </c>
      <c r="B6608" s="45" t="s">
        <v>3</v>
      </c>
      <c r="C6608" s="23">
        <v>825</v>
      </c>
    </row>
    <row r="6609" spans="1:3" ht="13.2" x14ac:dyDescent="0.25">
      <c r="A6609" s="45" t="s">
        <v>6674</v>
      </c>
      <c r="B6609" s="45" t="s">
        <v>3</v>
      </c>
      <c r="C6609" s="23">
        <v>150</v>
      </c>
    </row>
    <row r="6610" spans="1:3" ht="13.2" x14ac:dyDescent="0.25">
      <c r="A6610" s="45" t="s">
        <v>6675</v>
      </c>
      <c r="B6610" s="45" t="s">
        <v>3</v>
      </c>
      <c r="C6610" s="23">
        <v>450</v>
      </c>
    </row>
    <row r="6611" spans="1:3" ht="13.2" x14ac:dyDescent="0.25">
      <c r="A6611" s="45" t="s">
        <v>6676</v>
      </c>
      <c r="B6611" s="45" t="s">
        <v>3</v>
      </c>
      <c r="C6611" s="23">
        <v>475</v>
      </c>
    </row>
    <row r="6612" spans="1:3" ht="13.2" x14ac:dyDescent="0.25">
      <c r="A6612" s="45" t="s">
        <v>6677</v>
      </c>
      <c r="B6612" s="45" t="s">
        <v>3</v>
      </c>
      <c r="C6612" s="23">
        <v>425</v>
      </c>
    </row>
    <row r="6613" spans="1:3" ht="13.2" x14ac:dyDescent="0.25">
      <c r="A6613" s="45" t="s">
        <v>6678</v>
      </c>
      <c r="B6613" s="45" t="s">
        <v>3</v>
      </c>
      <c r="C6613" s="23">
        <v>800</v>
      </c>
    </row>
    <row r="6614" spans="1:3" ht="13.2" x14ac:dyDescent="0.25">
      <c r="A6614" s="45" t="s">
        <v>6679</v>
      </c>
      <c r="B6614" s="45" t="s">
        <v>3</v>
      </c>
      <c r="C6614" s="23">
        <v>700</v>
      </c>
    </row>
    <row r="6615" spans="1:3" ht="13.2" x14ac:dyDescent="0.25">
      <c r="A6615" s="45" t="s">
        <v>6680</v>
      </c>
      <c r="B6615" s="45" t="s">
        <v>3</v>
      </c>
      <c r="C6615" s="23">
        <v>250</v>
      </c>
    </row>
    <row r="6616" spans="1:3" ht="13.2" x14ac:dyDescent="0.25">
      <c r="A6616" s="45" t="s">
        <v>6681</v>
      </c>
      <c r="B6616" s="45" t="s">
        <v>3</v>
      </c>
      <c r="C6616" s="23">
        <v>400</v>
      </c>
    </row>
    <row r="6617" spans="1:3" ht="13.2" x14ac:dyDescent="0.25">
      <c r="A6617" s="45" t="s">
        <v>6682</v>
      </c>
      <c r="B6617" s="45" t="s">
        <v>3</v>
      </c>
      <c r="C6617" s="23">
        <v>275</v>
      </c>
    </row>
    <row r="6618" spans="1:3" ht="13.2" x14ac:dyDescent="0.25">
      <c r="A6618" s="45" t="s">
        <v>6683</v>
      </c>
      <c r="B6618" s="45" t="s">
        <v>3</v>
      </c>
      <c r="C6618" s="23">
        <v>325</v>
      </c>
    </row>
    <row r="6619" spans="1:3" ht="13.2" x14ac:dyDescent="0.25">
      <c r="A6619" s="45" t="s">
        <v>6684</v>
      </c>
      <c r="B6619" s="45" t="s">
        <v>3</v>
      </c>
      <c r="C6619" s="23">
        <v>625</v>
      </c>
    </row>
    <row r="6620" spans="1:3" ht="13.2" x14ac:dyDescent="0.25">
      <c r="A6620" s="45" t="s">
        <v>6685</v>
      </c>
      <c r="B6620" s="45" t="s">
        <v>3</v>
      </c>
      <c r="C6620" s="23">
        <v>325</v>
      </c>
    </row>
    <row r="6621" spans="1:3" ht="13.2" x14ac:dyDescent="0.25">
      <c r="A6621" s="45" t="s">
        <v>6686</v>
      </c>
      <c r="B6621" s="45" t="s">
        <v>3</v>
      </c>
      <c r="C6621" s="23">
        <v>300</v>
      </c>
    </row>
    <row r="6622" spans="1:3" ht="13.2" x14ac:dyDescent="0.25">
      <c r="A6622" s="45" t="s">
        <v>6687</v>
      </c>
      <c r="B6622" s="45" t="s">
        <v>3</v>
      </c>
      <c r="C6622" s="23">
        <v>300</v>
      </c>
    </row>
    <row r="6623" spans="1:3" ht="13.2" x14ac:dyDescent="0.25">
      <c r="A6623" s="45" t="s">
        <v>6688</v>
      </c>
      <c r="B6623" s="45" t="s">
        <v>3</v>
      </c>
      <c r="C6623" s="23">
        <v>225</v>
      </c>
    </row>
    <row r="6624" spans="1:3" ht="13.2" x14ac:dyDescent="0.25">
      <c r="A6624" s="45" t="s">
        <v>6689</v>
      </c>
      <c r="B6624" s="45" t="s">
        <v>3</v>
      </c>
      <c r="C6624" s="23">
        <v>325</v>
      </c>
    </row>
    <row r="6625" spans="1:3" ht="13.2" x14ac:dyDescent="0.25">
      <c r="A6625" s="45" t="s">
        <v>6690</v>
      </c>
      <c r="B6625" s="45" t="s">
        <v>3</v>
      </c>
      <c r="C6625" s="23">
        <v>275</v>
      </c>
    </row>
    <row r="6626" spans="1:3" ht="13.2" x14ac:dyDescent="0.25">
      <c r="A6626" s="45" t="s">
        <v>6691</v>
      </c>
      <c r="B6626" s="45" t="s">
        <v>3</v>
      </c>
      <c r="C6626" s="23">
        <v>150</v>
      </c>
    </row>
    <row r="6627" spans="1:3" ht="13.2" x14ac:dyDescent="0.25">
      <c r="A6627" s="45" t="s">
        <v>6692</v>
      </c>
      <c r="B6627" s="45" t="s">
        <v>3</v>
      </c>
      <c r="C6627" s="23">
        <v>150</v>
      </c>
    </row>
    <row r="6628" spans="1:3" ht="13.2" x14ac:dyDescent="0.25">
      <c r="A6628" s="45" t="s">
        <v>6693</v>
      </c>
      <c r="B6628" s="45" t="s">
        <v>3</v>
      </c>
      <c r="C6628" s="23">
        <v>200</v>
      </c>
    </row>
    <row r="6629" spans="1:3" ht="13.2" x14ac:dyDescent="0.25">
      <c r="A6629" s="45" t="s">
        <v>6694</v>
      </c>
      <c r="B6629" s="45" t="s">
        <v>3</v>
      </c>
      <c r="C6629" s="23">
        <v>200</v>
      </c>
    </row>
    <row r="6630" spans="1:3" ht="13.2" x14ac:dyDescent="0.25">
      <c r="A6630" s="45" t="s">
        <v>6695</v>
      </c>
      <c r="B6630" s="45" t="s">
        <v>3</v>
      </c>
      <c r="C6630" s="23">
        <v>150</v>
      </c>
    </row>
    <row r="6631" spans="1:3" ht="13.2" x14ac:dyDescent="0.25">
      <c r="A6631" s="45" t="s">
        <v>6696</v>
      </c>
      <c r="B6631" s="45" t="s">
        <v>3</v>
      </c>
      <c r="C6631" s="23">
        <v>225</v>
      </c>
    </row>
    <row r="6632" spans="1:3" ht="13.2" x14ac:dyDescent="0.25">
      <c r="A6632" s="45" t="s">
        <v>6697</v>
      </c>
      <c r="B6632" s="45" t="s">
        <v>3</v>
      </c>
      <c r="C6632" s="23">
        <v>200</v>
      </c>
    </row>
    <row r="6633" spans="1:3" ht="13.2" x14ac:dyDescent="0.25">
      <c r="A6633" s="45" t="s">
        <v>6698</v>
      </c>
      <c r="B6633" s="45" t="s">
        <v>3</v>
      </c>
      <c r="C6633" s="23">
        <v>700</v>
      </c>
    </row>
    <row r="6634" spans="1:3" ht="13.2" x14ac:dyDescent="0.25">
      <c r="A6634" s="45" t="s">
        <v>6699</v>
      </c>
      <c r="B6634" s="45" t="s">
        <v>3</v>
      </c>
      <c r="C6634" s="23">
        <v>250</v>
      </c>
    </row>
    <row r="6635" spans="1:3" ht="13.2" x14ac:dyDescent="0.25">
      <c r="A6635" s="45" t="s">
        <v>6700</v>
      </c>
      <c r="B6635" s="45" t="s">
        <v>3</v>
      </c>
      <c r="C6635" s="23">
        <v>150</v>
      </c>
    </row>
    <row r="6636" spans="1:3" ht="13.2" x14ac:dyDescent="0.25">
      <c r="A6636" s="45" t="s">
        <v>6701</v>
      </c>
      <c r="B6636" s="45" t="s">
        <v>3</v>
      </c>
      <c r="C6636" s="23">
        <v>250</v>
      </c>
    </row>
    <row r="6637" spans="1:3" ht="13.2" x14ac:dyDescent="0.25">
      <c r="A6637" s="45" t="s">
        <v>6702</v>
      </c>
      <c r="B6637" s="45" t="s">
        <v>3</v>
      </c>
      <c r="C6637" s="23">
        <v>200</v>
      </c>
    </row>
    <row r="6638" spans="1:3" ht="13.2" x14ac:dyDescent="0.25">
      <c r="A6638" s="45" t="s">
        <v>6703</v>
      </c>
      <c r="B6638" s="45" t="s">
        <v>3</v>
      </c>
      <c r="C6638" s="23">
        <v>450</v>
      </c>
    </row>
    <row r="6639" spans="1:3" ht="13.2" x14ac:dyDescent="0.25">
      <c r="A6639" s="45" t="s">
        <v>6704</v>
      </c>
      <c r="B6639" s="45" t="s">
        <v>3</v>
      </c>
      <c r="C6639" s="23">
        <v>950</v>
      </c>
    </row>
    <row r="6640" spans="1:3" ht="13.2" x14ac:dyDescent="0.25">
      <c r="A6640" s="45" t="s">
        <v>6705</v>
      </c>
      <c r="B6640" s="45" t="s">
        <v>3</v>
      </c>
      <c r="C6640" s="23">
        <v>275</v>
      </c>
    </row>
    <row r="6641" spans="1:3" ht="13.2" x14ac:dyDescent="0.25">
      <c r="A6641" s="45" t="s">
        <v>6706</v>
      </c>
      <c r="B6641" s="45" t="s">
        <v>3</v>
      </c>
      <c r="C6641" s="23">
        <v>300</v>
      </c>
    </row>
    <row r="6642" spans="1:3" ht="13.2" x14ac:dyDescent="0.25">
      <c r="A6642" s="45" t="s">
        <v>6707</v>
      </c>
      <c r="B6642" s="45" t="s">
        <v>3</v>
      </c>
      <c r="C6642" s="23">
        <v>150</v>
      </c>
    </row>
    <row r="6643" spans="1:3" ht="13.2" x14ac:dyDescent="0.25">
      <c r="A6643" s="45" t="s">
        <v>6708</v>
      </c>
      <c r="B6643" s="45" t="s">
        <v>3</v>
      </c>
      <c r="C6643" s="23">
        <v>425</v>
      </c>
    </row>
    <row r="6644" spans="1:3" ht="13.2" x14ac:dyDescent="0.25">
      <c r="A6644" s="45" t="s">
        <v>6709</v>
      </c>
      <c r="B6644" s="45" t="s">
        <v>3</v>
      </c>
      <c r="C6644" s="23">
        <v>425</v>
      </c>
    </row>
    <row r="6645" spans="1:3" ht="13.2" x14ac:dyDescent="0.25">
      <c r="A6645" s="45" t="s">
        <v>6710</v>
      </c>
      <c r="B6645" s="45" t="s">
        <v>3</v>
      </c>
      <c r="C6645" s="23">
        <v>225</v>
      </c>
    </row>
    <row r="6646" spans="1:3" ht="13.2" x14ac:dyDescent="0.25">
      <c r="A6646" s="45" t="s">
        <v>6711</v>
      </c>
      <c r="B6646" s="45" t="s">
        <v>3</v>
      </c>
      <c r="C6646" s="23">
        <v>500</v>
      </c>
    </row>
    <row r="6647" spans="1:3" ht="13.2" x14ac:dyDescent="0.25">
      <c r="A6647" s="45" t="s">
        <v>6712</v>
      </c>
      <c r="B6647" s="45" t="s">
        <v>3</v>
      </c>
      <c r="C6647" s="23">
        <v>150</v>
      </c>
    </row>
    <row r="6648" spans="1:3" ht="13.2" x14ac:dyDescent="0.25">
      <c r="A6648" s="45" t="s">
        <v>6713</v>
      </c>
      <c r="B6648" s="45" t="s">
        <v>3</v>
      </c>
      <c r="C6648" s="23">
        <v>325</v>
      </c>
    </row>
    <row r="6649" spans="1:3" ht="13.2" x14ac:dyDescent="0.25">
      <c r="A6649" s="45" t="s">
        <v>6714</v>
      </c>
      <c r="B6649" s="45" t="s">
        <v>3</v>
      </c>
      <c r="C6649" s="23">
        <v>150</v>
      </c>
    </row>
    <row r="6650" spans="1:3" ht="13.2" x14ac:dyDescent="0.25">
      <c r="A6650" s="45" t="s">
        <v>6715</v>
      </c>
      <c r="B6650" s="45" t="s">
        <v>3</v>
      </c>
      <c r="C6650" s="23">
        <v>400</v>
      </c>
    </row>
    <row r="6651" spans="1:3" ht="13.2" x14ac:dyDescent="0.25">
      <c r="A6651" s="45" t="s">
        <v>6716</v>
      </c>
      <c r="B6651" s="45" t="s">
        <v>3</v>
      </c>
      <c r="C6651" s="23">
        <v>450</v>
      </c>
    </row>
    <row r="6652" spans="1:3" ht="13.2" x14ac:dyDescent="0.25">
      <c r="A6652" s="45" t="s">
        <v>6717</v>
      </c>
      <c r="B6652" s="45" t="s">
        <v>3</v>
      </c>
      <c r="C6652" s="23">
        <v>400</v>
      </c>
    </row>
    <row r="6653" spans="1:3" ht="13.2" x14ac:dyDescent="0.25">
      <c r="A6653" s="45" t="s">
        <v>6718</v>
      </c>
      <c r="B6653" s="45" t="s">
        <v>3</v>
      </c>
      <c r="C6653" s="23">
        <v>425</v>
      </c>
    </row>
    <row r="6654" spans="1:3" ht="13.2" x14ac:dyDescent="0.25">
      <c r="A6654" s="45" t="s">
        <v>6719</v>
      </c>
      <c r="B6654" s="45" t="s">
        <v>3</v>
      </c>
      <c r="C6654" s="23">
        <v>475</v>
      </c>
    </row>
    <row r="6655" spans="1:3" ht="13.2" x14ac:dyDescent="0.25">
      <c r="A6655" s="45" t="s">
        <v>6720</v>
      </c>
      <c r="B6655" s="45" t="s">
        <v>3</v>
      </c>
      <c r="C6655" s="23">
        <v>150</v>
      </c>
    </row>
    <row r="6656" spans="1:3" ht="13.2" x14ac:dyDescent="0.25">
      <c r="A6656" s="45" t="s">
        <v>6721</v>
      </c>
      <c r="B6656" s="45" t="s">
        <v>3</v>
      </c>
      <c r="C6656" s="23">
        <v>525</v>
      </c>
    </row>
    <row r="6657" spans="1:3" ht="13.2" x14ac:dyDescent="0.25">
      <c r="A6657" s="45" t="s">
        <v>6722</v>
      </c>
      <c r="B6657" s="45" t="s">
        <v>3</v>
      </c>
      <c r="C6657" s="23">
        <v>250</v>
      </c>
    </row>
    <row r="6658" spans="1:3" ht="13.2" x14ac:dyDescent="0.25">
      <c r="A6658" s="45" t="s">
        <v>6723</v>
      </c>
      <c r="B6658" s="45" t="s">
        <v>3</v>
      </c>
      <c r="C6658" s="23">
        <v>375</v>
      </c>
    </row>
    <row r="6659" spans="1:3" ht="13.2" x14ac:dyDescent="0.25">
      <c r="A6659" s="45" t="s">
        <v>6724</v>
      </c>
      <c r="B6659" s="45" t="s">
        <v>3</v>
      </c>
      <c r="C6659" s="23">
        <v>550</v>
      </c>
    </row>
    <row r="6660" spans="1:3" ht="13.2" x14ac:dyDescent="0.25">
      <c r="A6660" s="45" t="s">
        <v>6725</v>
      </c>
      <c r="B6660" s="45" t="s">
        <v>3</v>
      </c>
      <c r="C6660" s="23">
        <v>450</v>
      </c>
    </row>
    <row r="6661" spans="1:3" ht="13.2" x14ac:dyDescent="0.25">
      <c r="A6661" s="45" t="s">
        <v>6726</v>
      </c>
      <c r="B6661" s="45" t="s">
        <v>3</v>
      </c>
      <c r="C6661" s="23">
        <v>350</v>
      </c>
    </row>
    <row r="6662" spans="1:3" ht="13.2" x14ac:dyDescent="0.25">
      <c r="A6662" s="45" t="s">
        <v>6727</v>
      </c>
      <c r="B6662" s="45" t="s">
        <v>3</v>
      </c>
      <c r="C6662" s="23">
        <v>25</v>
      </c>
    </row>
    <row r="6663" spans="1:3" ht="13.2" x14ac:dyDescent="0.25">
      <c r="A6663" s="45" t="s">
        <v>6728</v>
      </c>
      <c r="B6663" s="45" t="s">
        <v>3</v>
      </c>
      <c r="C6663" s="23">
        <v>175</v>
      </c>
    </row>
    <row r="6664" spans="1:3" ht="13.2" x14ac:dyDescent="0.25">
      <c r="A6664" s="45" t="s">
        <v>6729</v>
      </c>
      <c r="B6664" s="45" t="s">
        <v>3</v>
      </c>
      <c r="C6664" s="23">
        <v>50</v>
      </c>
    </row>
    <row r="6665" spans="1:3" ht="13.2" x14ac:dyDescent="0.25">
      <c r="A6665" s="45" t="s">
        <v>6730</v>
      </c>
      <c r="B6665" s="45" t="s">
        <v>3</v>
      </c>
      <c r="C6665" s="23">
        <v>0</v>
      </c>
    </row>
    <row r="6666" spans="1:3" ht="13.2" x14ac:dyDescent="0.25">
      <c r="A6666" s="45" t="s">
        <v>6731</v>
      </c>
      <c r="B6666" s="45" t="s">
        <v>3</v>
      </c>
      <c r="C6666" s="23">
        <v>0</v>
      </c>
    </row>
    <row r="6667" spans="1:3" ht="13.2" x14ac:dyDescent="0.25">
      <c r="A6667" s="45" t="s">
        <v>6732</v>
      </c>
      <c r="B6667" s="45" t="s">
        <v>3</v>
      </c>
      <c r="C6667" s="23">
        <v>0</v>
      </c>
    </row>
    <row r="6668" spans="1:3" ht="13.2" x14ac:dyDescent="0.25">
      <c r="A6668" s="45" t="s">
        <v>6733</v>
      </c>
      <c r="B6668" s="45" t="s">
        <v>3</v>
      </c>
      <c r="C6668" s="23">
        <v>450</v>
      </c>
    </row>
    <row r="6669" spans="1:3" ht="13.2" x14ac:dyDescent="0.25">
      <c r="A6669" s="45" t="s">
        <v>6734</v>
      </c>
      <c r="B6669" s="45" t="s">
        <v>3</v>
      </c>
      <c r="C6669" s="23">
        <v>150</v>
      </c>
    </row>
    <row r="6670" spans="1:3" ht="13.2" x14ac:dyDescent="0.25">
      <c r="A6670" s="45" t="s">
        <v>6735</v>
      </c>
      <c r="B6670" s="45" t="s">
        <v>3</v>
      </c>
      <c r="C6670" s="23">
        <v>150</v>
      </c>
    </row>
    <row r="6671" spans="1:3" ht="13.2" x14ac:dyDescent="0.25">
      <c r="A6671" s="45" t="s">
        <v>6736</v>
      </c>
      <c r="B6671" s="45" t="s">
        <v>3</v>
      </c>
      <c r="C6671" s="23">
        <v>725</v>
      </c>
    </row>
    <row r="6672" spans="1:3" ht="13.2" x14ac:dyDescent="0.25">
      <c r="A6672" s="45" t="s">
        <v>6737</v>
      </c>
      <c r="B6672" s="45" t="s">
        <v>3</v>
      </c>
      <c r="C6672" s="23">
        <v>725</v>
      </c>
    </row>
    <row r="6673" spans="1:3" ht="13.2" x14ac:dyDescent="0.25">
      <c r="A6673" s="45" t="s">
        <v>6738</v>
      </c>
      <c r="B6673" s="45" t="s">
        <v>3</v>
      </c>
      <c r="C6673" s="23">
        <v>300</v>
      </c>
    </row>
    <row r="6674" spans="1:3" ht="13.2" x14ac:dyDescent="0.25">
      <c r="A6674" s="45" t="s">
        <v>6739</v>
      </c>
      <c r="B6674" s="45" t="s">
        <v>3</v>
      </c>
      <c r="C6674" s="23">
        <v>200</v>
      </c>
    </row>
    <row r="6675" spans="1:3" ht="13.2" x14ac:dyDescent="0.25">
      <c r="A6675" s="45" t="s">
        <v>6740</v>
      </c>
      <c r="B6675" s="45" t="s">
        <v>3</v>
      </c>
      <c r="C6675" s="23">
        <v>450</v>
      </c>
    </row>
    <row r="6676" spans="1:3" ht="13.2" x14ac:dyDescent="0.25">
      <c r="A6676" s="45" t="s">
        <v>6741</v>
      </c>
      <c r="B6676" s="45" t="s">
        <v>3</v>
      </c>
      <c r="C6676" s="23">
        <v>625</v>
      </c>
    </row>
    <row r="6677" spans="1:3" ht="13.2" x14ac:dyDescent="0.25">
      <c r="A6677" s="45" t="s">
        <v>6742</v>
      </c>
      <c r="B6677" s="45" t="s">
        <v>3</v>
      </c>
      <c r="C6677" s="23">
        <v>425</v>
      </c>
    </row>
    <row r="6678" spans="1:3" ht="13.2" x14ac:dyDescent="0.25">
      <c r="A6678" s="45" t="s">
        <v>6743</v>
      </c>
      <c r="B6678" s="45" t="s">
        <v>3</v>
      </c>
      <c r="C6678" s="23">
        <v>175</v>
      </c>
    </row>
    <row r="6679" spans="1:3" ht="13.2" x14ac:dyDescent="0.25">
      <c r="A6679" s="45" t="s">
        <v>6744</v>
      </c>
      <c r="B6679" s="45" t="s">
        <v>3</v>
      </c>
      <c r="C6679" s="23">
        <v>225</v>
      </c>
    </row>
    <row r="6680" spans="1:3" ht="13.2" x14ac:dyDescent="0.25">
      <c r="A6680" s="45" t="s">
        <v>6745</v>
      </c>
      <c r="B6680" s="45" t="s">
        <v>3</v>
      </c>
      <c r="C6680" s="23">
        <v>450</v>
      </c>
    </row>
    <row r="6681" spans="1:3" ht="13.2" x14ac:dyDescent="0.25">
      <c r="A6681" s="45" t="s">
        <v>6746</v>
      </c>
      <c r="B6681" s="45" t="s">
        <v>3</v>
      </c>
      <c r="C6681" s="23">
        <v>975</v>
      </c>
    </row>
    <row r="6682" spans="1:3" ht="13.2" x14ac:dyDescent="0.25">
      <c r="A6682" s="45" t="s">
        <v>6747</v>
      </c>
      <c r="B6682" s="45" t="s">
        <v>3</v>
      </c>
      <c r="C6682" s="23">
        <v>575</v>
      </c>
    </row>
    <row r="6683" spans="1:3" ht="13.2" x14ac:dyDescent="0.25">
      <c r="A6683" s="45" t="s">
        <v>6748</v>
      </c>
      <c r="B6683" s="45" t="s">
        <v>3</v>
      </c>
      <c r="C6683" s="23">
        <v>350</v>
      </c>
    </row>
    <row r="6684" spans="1:3" ht="13.2" x14ac:dyDescent="0.25">
      <c r="A6684" s="45" t="s">
        <v>6749</v>
      </c>
      <c r="B6684" s="45" t="s">
        <v>3</v>
      </c>
      <c r="C6684" s="23">
        <v>450</v>
      </c>
    </row>
    <row r="6685" spans="1:3" ht="13.2" x14ac:dyDescent="0.25">
      <c r="A6685" s="45" t="s">
        <v>6750</v>
      </c>
      <c r="B6685" s="45" t="s">
        <v>3</v>
      </c>
      <c r="C6685" s="23">
        <v>250</v>
      </c>
    </row>
    <row r="6686" spans="1:3" ht="13.2" x14ac:dyDescent="0.25">
      <c r="A6686" s="45" t="s">
        <v>6751</v>
      </c>
      <c r="B6686" s="45" t="s">
        <v>3</v>
      </c>
      <c r="C6686" s="23">
        <v>425</v>
      </c>
    </row>
    <row r="6687" spans="1:3" ht="13.2" x14ac:dyDescent="0.25">
      <c r="A6687" s="45" t="s">
        <v>6752</v>
      </c>
      <c r="B6687" s="45" t="s">
        <v>3</v>
      </c>
      <c r="C6687" s="23">
        <v>450</v>
      </c>
    </row>
    <row r="6688" spans="1:3" ht="13.2" x14ac:dyDescent="0.25">
      <c r="A6688" s="45" t="s">
        <v>6753</v>
      </c>
      <c r="B6688" s="45" t="s">
        <v>3</v>
      </c>
      <c r="C6688" s="23">
        <v>850</v>
      </c>
    </row>
    <row r="6689" spans="1:3" ht="13.2" x14ac:dyDescent="0.25">
      <c r="A6689" s="45" t="s">
        <v>6754</v>
      </c>
      <c r="B6689" s="45" t="s">
        <v>3</v>
      </c>
      <c r="C6689" s="23">
        <v>250</v>
      </c>
    </row>
    <row r="6690" spans="1:3" ht="13.2" x14ac:dyDescent="0.25">
      <c r="A6690" s="45" t="s">
        <v>6755</v>
      </c>
      <c r="B6690" s="45" t="s">
        <v>3</v>
      </c>
      <c r="C6690" s="23">
        <v>725</v>
      </c>
    </row>
    <row r="6691" spans="1:3" ht="13.2" x14ac:dyDescent="0.25">
      <c r="A6691" s="45" t="s">
        <v>6756</v>
      </c>
      <c r="B6691" s="45" t="s">
        <v>3</v>
      </c>
      <c r="C6691" s="23">
        <v>350</v>
      </c>
    </row>
    <row r="6692" spans="1:3" ht="13.2" x14ac:dyDescent="0.25">
      <c r="A6692" s="45" t="s">
        <v>6757</v>
      </c>
      <c r="B6692" s="45" t="s">
        <v>3</v>
      </c>
      <c r="C6692" s="23">
        <v>800</v>
      </c>
    </row>
    <row r="6693" spans="1:3" ht="13.2" x14ac:dyDescent="0.25">
      <c r="A6693" s="45" t="s">
        <v>6758</v>
      </c>
      <c r="B6693" s="45" t="s">
        <v>3</v>
      </c>
      <c r="C6693" s="23">
        <v>350</v>
      </c>
    </row>
    <row r="6694" spans="1:3" ht="13.2" x14ac:dyDescent="0.25">
      <c r="A6694" s="45" t="s">
        <v>6759</v>
      </c>
      <c r="B6694" s="45" t="s">
        <v>3</v>
      </c>
      <c r="C6694" s="23">
        <v>375</v>
      </c>
    </row>
    <row r="6695" spans="1:3" ht="13.2" x14ac:dyDescent="0.25">
      <c r="A6695" s="45" t="s">
        <v>6760</v>
      </c>
      <c r="B6695" s="45" t="s">
        <v>3</v>
      </c>
      <c r="C6695" s="23">
        <v>275</v>
      </c>
    </row>
    <row r="6696" spans="1:3" ht="13.2" x14ac:dyDescent="0.25">
      <c r="A6696" s="45" t="s">
        <v>6761</v>
      </c>
      <c r="B6696" s="45" t="s">
        <v>3</v>
      </c>
      <c r="C6696" s="23">
        <v>250</v>
      </c>
    </row>
    <row r="6697" spans="1:3" ht="13.2" x14ac:dyDescent="0.25">
      <c r="A6697" s="45" t="s">
        <v>6762</v>
      </c>
      <c r="B6697" s="45" t="s">
        <v>3</v>
      </c>
      <c r="C6697" s="23">
        <v>675</v>
      </c>
    </row>
    <row r="6698" spans="1:3" ht="13.2" x14ac:dyDescent="0.25">
      <c r="A6698" s="45" t="s">
        <v>6763</v>
      </c>
      <c r="B6698" s="45" t="s">
        <v>3</v>
      </c>
      <c r="C6698" s="23">
        <v>650</v>
      </c>
    </row>
    <row r="6699" spans="1:3" ht="13.2" x14ac:dyDescent="0.25">
      <c r="A6699" s="45" t="s">
        <v>6764</v>
      </c>
      <c r="B6699" s="45" t="s">
        <v>3</v>
      </c>
      <c r="C6699" s="23">
        <v>1075</v>
      </c>
    </row>
    <row r="6700" spans="1:3" ht="13.2" x14ac:dyDescent="0.25">
      <c r="A6700" s="45" t="s">
        <v>6765</v>
      </c>
      <c r="B6700" s="45" t="s">
        <v>3</v>
      </c>
      <c r="C6700" s="23">
        <v>1050</v>
      </c>
    </row>
    <row r="6701" spans="1:3" ht="13.2" x14ac:dyDescent="0.25">
      <c r="A6701" s="45" t="s">
        <v>6766</v>
      </c>
      <c r="B6701" s="45" t="s">
        <v>3</v>
      </c>
      <c r="C6701" s="23">
        <v>425</v>
      </c>
    </row>
    <row r="6702" spans="1:3" ht="13.2" x14ac:dyDescent="0.25">
      <c r="A6702" s="45" t="s">
        <v>6767</v>
      </c>
      <c r="B6702" s="45" t="s">
        <v>3</v>
      </c>
      <c r="C6702" s="23">
        <v>1025</v>
      </c>
    </row>
    <row r="6703" spans="1:3" ht="13.2" x14ac:dyDescent="0.25">
      <c r="A6703" s="45" t="s">
        <v>6768</v>
      </c>
      <c r="B6703" s="45" t="s">
        <v>3</v>
      </c>
      <c r="C6703" s="23">
        <v>650</v>
      </c>
    </row>
    <row r="6704" spans="1:3" ht="13.2" x14ac:dyDescent="0.25">
      <c r="A6704" s="45" t="s">
        <v>6769</v>
      </c>
      <c r="B6704" s="45" t="s">
        <v>3</v>
      </c>
      <c r="C6704" s="23">
        <v>425</v>
      </c>
    </row>
    <row r="6705" spans="1:3" ht="13.2" x14ac:dyDescent="0.25">
      <c r="A6705" s="45" t="s">
        <v>6770</v>
      </c>
      <c r="B6705" s="45" t="s">
        <v>3</v>
      </c>
      <c r="C6705" s="23">
        <v>850</v>
      </c>
    </row>
    <row r="6706" spans="1:3" ht="13.2" x14ac:dyDescent="0.25">
      <c r="A6706" s="45" t="s">
        <v>6771</v>
      </c>
      <c r="B6706" s="45" t="s">
        <v>3</v>
      </c>
      <c r="C6706" s="23">
        <v>600</v>
      </c>
    </row>
    <row r="6707" spans="1:3" ht="13.2" x14ac:dyDescent="0.25">
      <c r="A6707" s="45" t="s">
        <v>6772</v>
      </c>
      <c r="B6707" s="45" t="s">
        <v>3</v>
      </c>
      <c r="C6707" s="23">
        <v>650</v>
      </c>
    </row>
    <row r="6708" spans="1:3" ht="13.2" x14ac:dyDescent="0.25">
      <c r="A6708" s="45" t="s">
        <v>6773</v>
      </c>
      <c r="B6708" s="45" t="s">
        <v>3</v>
      </c>
      <c r="C6708" s="23">
        <v>600</v>
      </c>
    </row>
    <row r="6709" spans="1:3" ht="13.2" x14ac:dyDescent="0.25">
      <c r="A6709" s="45" t="s">
        <v>6774</v>
      </c>
      <c r="B6709" s="45" t="s">
        <v>3</v>
      </c>
      <c r="C6709" s="23">
        <v>375</v>
      </c>
    </row>
    <row r="6710" spans="1:3" ht="13.2" x14ac:dyDescent="0.25">
      <c r="A6710" s="45" t="s">
        <v>6775</v>
      </c>
      <c r="B6710" s="45" t="s">
        <v>3</v>
      </c>
      <c r="C6710" s="23">
        <v>675</v>
      </c>
    </row>
    <row r="6711" spans="1:3" ht="13.2" x14ac:dyDescent="0.25">
      <c r="A6711" s="45" t="s">
        <v>6776</v>
      </c>
      <c r="B6711" s="45" t="s">
        <v>3</v>
      </c>
      <c r="C6711" s="23">
        <v>550</v>
      </c>
    </row>
    <row r="6712" spans="1:3" ht="13.2" x14ac:dyDescent="0.25">
      <c r="A6712" s="45" t="s">
        <v>6777</v>
      </c>
      <c r="B6712" s="45" t="s">
        <v>3</v>
      </c>
      <c r="C6712" s="23">
        <v>475</v>
      </c>
    </row>
    <row r="6713" spans="1:3" ht="13.2" x14ac:dyDescent="0.25">
      <c r="A6713" s="45" t="s">
        <v>6778</v>
      </c>
      <c r="B6713" s="45" t="s">
        <v>3</v>
      </c>
      <c r="C6713" s="23">
        <v>700</v>
      </c>
    </row>
    <row r="6714" spans="1:3" ht="13.2" x14ac:dyDescent="0.25">
      <c r="A6714" s="45" t="s">
        <v>6779</v>
      </c>
      <c r="B6714" s="45" t="s">
        <v>3</v>
      </c>
      <c r="C6714" s="23">
        <v>625</v>
      </c>
    </row>
    <row r="6715" spans="1:3" ht="13.2" x14ac:dyDescent="0.25">
      <c r="A6715" s="45" t="s">
        <v>6780</v>
      </c>
      <c r="B6715" s="45" t="s">
        <v>3</v>
      </c>
      <c r="C6715" s="23">
        <v>1075</v>
      </c>
    </row>
    <row r="6716" spans="1:3" ht="13.2" x14ac:dyDescent="0.25">
      <c r="A6716" s="45" t="s">
        <v>6781</v>
      </c>
      <c r="B6716" s="45" t="s">
        <v>3</v>
      </c>
      <c r="C6716" s="23">
        <v>1125</v>
      </c>
    </row>
    <row r="6717" spans="1:3" ht="13.2" x14ac:dyDescent="0.25">
      <c r="A6717" s="45" t="s">
        <v>6782</v>
      </c>
      <c r="B6717" s="45" t="s">
        <v>3</v>
      </c>
      <c r="C6717" s="23">
        <v>1100</v>
      </c>
    </row>
    <row r="6718" spans="1:3" ht="13.2" x14ac:dyDescent="0.25">
      <c r="A6718" s="45" t="s">
        <v>6783</v>
      </c>
      <c r="B6718" s="45" t="s">
        <v>3</v>
      </c>
      <c r="C6718" s="23">
        <v>625</v>
      </c>
    </row>
    <row r="6719" spans="1:3" ht="13.2" x14ac:dyDescent="0.25">
      <c r="A6719" s="45" t="s">
        <v>6784</v>
      </c>
      <c r="B6719" s="45" t="s">
        <v>3</v>
      </c>
      <c r="C6719" s="23">
        <v>600</v>
      </c>
    </row>
    <row r="6720" spans="1:3" ht="13.2" x14ac:dyDescent="0.25">
      <c r="A6720" s="45" t="s">
        <v>6785</v>
      </c>
      <c r="B6720" s="45" t="s">
        <v>3</v>
      </c>
      <c r="C6720" s="23">
        <v>1150</v>
      </c>
    </row>
    <row r="6721" spans="1:3" ht="13.2" x14ac:dyDescent="0.25">
      <c r="A6721" s="45" t="s">
        <v>6786</v>
      </c>
      <c r="B6721" s="45" t="s">
        <v>3</v>
      </c>
      <c r="C6721" s="23">
        <v>825</v>
      </c>
    </row>
    <row r="6722" spans="1:3" ht="13.2" x14ac:dyDescent="0.25">
      <c r="A6722" s="45" t="s">
        <v>6787</v>
      </c>
      <c r="B6722" s="45" t="s">
        <v>3</v>
      </c>
      <c r="C6722" s="23">
        <v>625</v>
      </c>
    </row>
    <row r="6723" spans="1:3" ht="13.2" x14ac:dyDescent="0.25">
      <c r="A6723" s="45" t="s">
        <v>6788</v>
      </c>
      <c r="B6723" s="45" t="s">
        <v>3</v>
      </c>
      <c r="C6723" s="23">
        <v>1050</v>
      </c>
    </row>
    <row r="6724" spans="1:3" ht="13.2" x14ac:dyDescent="0.25">
      <c r="A6724" s="45" t="s">
        <v>6789</v>
      </c>
      <c r="B6724" s="45" t="s">
        <v>3</v>
      </c>
      <c r="C6724" s="23">
        <v>550</v>
      </c>
    </row>
    <row r="6725" spans="1:3" ht="13.2" x14ac:dyDescent="0.25">
      <c r="A6725" s="45" t="s">
        <v>6790</v>
      </c>
      <c r="B6725" s="45" t="s">
        <v>3</v>
      </c>
      <c r="C6725" s="23">
        <v>500</v>
      </c>
    </row>
    <row r="6726" spans="1:3" ht="13.2" x14ac:dyDescent="0.25">
      <c r="A6726" s="45" t="s">
        <v>6791</v>
      </c>
      <c r="B6726" s="45" t="s">
        <v>3</v>
      </c>
      <c r="C6726" s="23">
        <v>25</v>
      </c>
    </row>
    <row r="6727" spans="1:3" ht="13.2" x14ac:dyDescent="0.25">
      <c r="A6727" s="45" t="s">
        <v>6792</v>
      </c>
      <c r="B6727" s="45" t="s">
        <v>3</v>
      </c>
      <c r="C6727" s="23">
        <v>400</v>
      </c>
    </row>
    <row r="6728" spans="1:3" ht="13.2" x14ac:dyDescent="0.25">
      <c r="A6728" s="45" t="s">
        <v>6793</v>
      </c>
      <c r="B6728" s="45" t="s">
        <v>3</v>
      </c>
      <c r="C6728" s="23">
        <v>250</v>
      </c>
    </row>
    <row r="6729" spans="1:3" ht="13.2" x14ac:dyDescent="0.25">
      <c r="A6729" s="45" t="s">
        <v>6794</v>
      </c>
      <c r="B6729" s="45" t="s">
        <v>3</v>
      </c>
      <c r="C6729" s="23">
        <v>725</v>
      </c>
    </row>
    <row r="6730" spans="1:3" ht="13.2" x14ac:dyDescent="0.25">
      <c r="A6730" s="45" t="s">
        <v>6795</v>
      </c>
      <c r="B6730" s="45" t="s">
        <v>3</v>
      </c>
      <c r="C6730" s="23">
        <v>250</v>
      </c>
    </row>
    <row r="6731" spans="1:3" ht="13.2" x14ac:dyDescent="0.25">
      <c r="A6731" s="45" t="s">
        <v>6796</v>
      </c>
      <c r="B6731" s="45" t="s">
        <v>3</v>
      </c>
      <c r="C6731" s="23">
        <v>250</v>
      </c>
    </row>
    <row r="6732" spans="1:3" ht="13.2" x14ac:dyDescent="0.25">
      <c r="A6732" s="45" t="s">
        <v>6797</v>
      </c>
      <c r="B6732" s="45" t="s">
        <v>3</v>
      </c>
      <c r="C6732" s="23">
        <v>425</v>
      </c>
    </row>
    <row r="6733" spans="1:3" ht="13.2" x14ac:dyDescent="0.25">
      <c r="A6733" s="45" t="s">
        <v>6798</v>
      </c>
      <c r="B6733" s="45" t="s">
        <v>3</v>
      </c>
      <c r="C6733" s="23">
        <v>525</v>
      </c>
    </row>
    <row r="6734" spans="1:3" ht="13.2" x14ac:dyDescent="0.25">
      <c r="A6734" s="45" t="s">
        <v>6799</v>
      </c>
      <c r="B6734" s="45" t="s">
        <v>3</v>
      </c>
      <c r="C6734" s="23">
        <v>250</v>
      </c>
    </row>
    <row r="6735" spans="1:3" ht="13.2" x14ac:dyDescent="0.25">
      <c r="A6735" s="45" t="s">
        <v>6800</v>
      </c>
      <c r="B6735" s="45" t="s">
        <v>3</v>
      </c>
      <c r="C6735" s="23">
        <v>250</v>
      </c>
    </row>
    <row r="6736" spans="1:3" ht="13.2" x14ac:dyDescent="0.25">
      <c r="A6736" s="45" t="s">
        <v>6801</v>
      </c>
      <c r="B6736" s="45" t="s">
        <v>3</v>
      </c>
      <c r="C6736" s="23">
        <v>850</v>
      </c>
    </row>
    <row r="6737" spans="1:3" ht="13.2" x14ac:dyDescent="0.25">
      <c r="A6737" s="45" t="s">
        <v>6802</v>
      </c>
      <c r="B6737" s="45" t="s">
        <v>3</v>
      </c>
      <c r="C6737" s="23">
        <v>800</v>
      </c>
    </row>
    <row r="6738" spans="1:3" ht="13.2" x14ac:dyDescent="0.25">
      <c r="A6738" s="45" t="s">
        <v>6803</v>
      </c>
      <c r="B6738" s="45" t="s">
        <v>3</v>
      </c>
      <c r="C6738" s="23">
        <v>500</v>
      </c>
    </row>
    <row r="6739" spans="1:3" ht="13.2" x14ac:dyDescent="0.25">
      <c r="A6739" s="45" t="s">
        <v>6804</v>
      </c>
      <c r="B6739" s="45" t="s">
        <v>3</v>
      </c>
      <c r="C6739" s="23">
        <v>425</v>
      </c>
    </row>
    <row r="6740" spans="1:3" ht="13.2" x14ac:dyDescent="0.25">
      <c r="A6740" s="45" t="s">
        <v>6805</v>
      </c>
      <c r="B6740" s="45" t="s">
        <v>3</v>
      </c>
      <c r="C6740" s="23">
        <v>950</v>
      </c>
    </row>
    <row r="6741" spans="1:3" ht="13.2" x14ac:dyDescent="0.25">
      <c r="A6741" s="45" t="s">
        <v>6806</v>
      </c>
      <c r="B6741" s="45" t="s">
        <v>3</v>
      </c>
      <c r="C6741" s="23">
        <v>700</v>
      </c>
    </row>
    <row r="6742" spans="1:3" ht="13.2" x14ac:dyDescent="0.25">
      <c r="A6742" s="45" t="s">
        <v>6807</v>
      </c>
      <c r="B6742" s="45" t="s">
        <v>3</v>
      </c>
      <c r="C6742" s="23">
        <v>250</v>
      </c>
    </row>
    <row r="6743" spans="1:3" ht="13.2" x14ac:dyDescent="0.25">
      <c r="A6743" s="45" t="s">
        <v>6808</v>
      </c>
      <c r="B6743" s="45" t="s">
        <v>3</v>
      </c>
      <c r="C6743" s="23">
        <v>725</v>
      </c>
    </row>
    <row r="6744" spans="1:3" ht="13.2" x14ac:dyDescent="0.25">
      <c r="A6744" s="45" t="s">
        <v>6809</v>
      </c>
      <c r="B6744" s="45" t="s">
        <v>3</v>
      </c>
      <c r="C6744" s="23">
        <v>675</v>
      </c>
    </row>
    <row r="6745" spans="1:3" ht="13.2" x14ac:dyDescent="0.25">
      <c r="A6745" s="45" t="s">
        <v>6810</v>
      </c>
      <c r="B6745" s="45" t="s">
        <v>3</v>
      </c>
      <c r="C6745" s="23">
        <v>500</v>
      </c>
    </row>
    <row r="6746" spans="1:3" ht="13.2" x14ac:dyDescent="0.25">
      <c r="A6746" s="45" t="s">
        <v>6811</v>
      </c>
      <c r="B6746" s="45" t="s">
        <v>3</v>
      </c>
      <c r="C6746" s="23">
        <v>800</v>
      </c>
    </row>
    <row r="6747" spans="1:3" ht="13.2" x14ac:dyDescent="0.25">
      <c r="A6747" s="45" t="s">
        <v>6812</v>
      </c>
      <c r="B6747" s="45" t="s">
        <v>3</v>
      </c>
      <c r="C6747" s="23">
        <v>650</v>
      </c>
    </row>
    <row r="6748" spans="1:3" ht="13.2" x14ac:dyDescent="0.25">
      <c r="A6748" s="45" t="s">
        <v>6813</v>
      </c>
      <c r="B6748" s="45" t="s">
        <v>3</v>
      </c>
      <c r="C6748" s="23">
        <v>375</v>
      </c>
    </row>
    <row r="6749" spans="1:3" ht="13.2" x14ac:dyDescent="0.25">
      <c r="A6749" s="45" t="s">
        <v>6814</v>
      </c>
      <c r="B6749" s="45" t="s">
        <v>3</v>
      </c>
      <c r="C6749" s="23">
        <v>850</v>
      </c>
    </row>
    <row r="6750" spans="1:3" ht="13.2" x14ac:dyDescent="0.25">
      <c r="A6750" s="45" t="s">
        <v>6815</v>
      </c>
      <c r="B6750" s="45" t="s">
        <v>3</v>
      </c>
      <c r="C6750" s="23">
        <v>200</v>
      </c>
    </row>
    <row r="6751" spans="1:3" ht="13.2" x14ac:dyDescent="0.25">
      <c r="A6751" s="45" t="s">
        <v>6816</v>
      </c>
      <c r="B6751" s="45" t="s">
        <v>3</v>
      </c>
      <c r="C6751" s="23">
        <v>550</v>
      </c>
    </row>
    <row r="6752" spans="1:3" ht="13.2" x14ac:dyDescent="0.25">
      <c r="A6752" s="45" t="s">
        <v>6817</v>
      </c>
      <c r="B6752" s="45" t="s">
        <v>3</v>
      </c>
      <c r="C6752" s="23">
        <v>275</v>
      </c>
    </row>
    <row r="6753" spans="1:3" ht="13.2" x14ac:dyDescent="0.25">
      <c r="A6753" s="45" t="s">
        <v>6818</v>
      </c>
      <c r="B6753" s="45" t="s">
        <v>3</v>
      </c>
      <c r="C6753" s="23">
        <v>550</v>
      </c>
    </row>
    <row r="6754" spans="1:3" ht="13.2" x14ac:dyDescent="0.25">
      <c r="A6754" s="45" t="s">
        <v>6819</v>
      </c>
      <c r="B6754" s="45" t="s">
        <v>3</v>
      </c>
      <c r="C6754" s="23">
        <v>425</v>
      </c>
    </row>
    <row r="6755" spans="1:3" ht="13.2" x14ac:dyDescent="0.25">
      <c r="A6755" s="45" t="s">
        <v>6820</v>
      </c>
      <c r="B6755" s="45" t="s">
        <v>3</v>
      </c>
      <c r="C6755" s="23">
        <v>275</v>
      </c>
    </row>
    <row r="6756" spans="1:3" ht="13.2" x14ac:dyDescent="0.25">
      <c r="A6756" s="45" t="s">
        <v>6821</v>
      </c>
      <c r="B6756" s="45" t="s">
        <v>3</v>
      </c>
      <c r="C6756" s="23">
        <v>425</v>
      </c>
    </row>
    <row r="6757" spans="1:3" ht="13.2" x14ac:dyDescent="0.25">
      <c r="A6757" s="45" t="s">
        <v>6822</v>
      </c>
      <c r="B6757" s="45" t="s">
        <v>3</v>
      </c>
      <c r="C6757" s="23">
        <v>950</v>
      </c>
    </row>
    <row r="6758" spans="1:3" ht="13.2" x14ac:dyDescent="0.25">
      <c r="A6758" s="45" t="s">
        <v>6823</v>
      </c>
      <c r="B6758" s="45" t="s">
        <v>3</v>
      </c>
      <c r="C6758" s="23">
        <v>200</v>
      </c>
    </row>
    <row r="6759" spans="1:3" ht="13.2" x14ac:dyDescent="0.25">
      <c r="A6759" s="45" t="s">
        <v>6824</v>
      </c>
      <c r="B6759" s="45" t="s">
        <v>3</v>
      </c>
      <c r="C6759" s="23">
        <v>150</v>
      </c>
    </row>
    <row r="6760" spans="1:3" ht="13.2" x14ac:dyDescent="0.25">
      <c r="A6760" s="45" t="s">
        <v>6825</v>
      </c>
      <c r="B6760" s="45" t="s">
        <v>3</v>
      </c>
      <c r="C6760" s="23">
        <v>150</v>
      </c>
    </row>
    <row r="6761" spans="1:3" ht="13.2" x14ac:dyDescent="0.25">
      <c r="A6761" s="45" t="s">
        <v>6826</v>
      </c>
      <c r="B6761" s="45" t="s">
        <v>3</v>
      </c>
      <c r="C6761" s="23">
        <v>150</v>
      </c>
    </row>
    <row r="6762" spans="1:3" ht="13.2" x14ac:dyDescent="0.25">
      <c r="A6762" s="45" t="s">
        <v>6827</v>
      </c>
      <c r="B6762" s="45" t="s">
        <v>3</v>
      </c>
      <c r="C6762" s="23">
        <v>150</v>
      </c>
    </row>
    <row r="6763" spans="1:3" ht="13.2" x14ac:dyDescent="0.25">
      <c r="A6763" s="45" t="s">
        <v>6828</v>
      </c>
      <c r="B6763" s="45" t="s">
        <v>3</v>
      </c>
      <c r="C6763" s="23">
        <v>150</v>
      </c>
    </row>
    <row r="6764" spans="1:3" ht="13.2" x14ac:dyDescent="0.25">
      <c r="A6764" s="45" t="s">
        <v>6829</v>
      </c>
      <c r="B6764" s="45" t="s">
        <v>3</v>
      </c>
      <c r="C6764" s="23">
        <v>150</v>
      </c>
    </row>
    <row r="6765" spans="1:3" ht="13.2" x14ac:dyDescent="0.25">
      <c r="A6765" s="45" t="s">
        <v>6830</v>
      </c>
      <c r="B6765" s="45" t="s">
        <v>3</v>
      </c>
      <c r="C6765" s="23">
        <v>200</v>
      </c>
    </row>
    <row r="6766" spans="1:3" ht="13.2" x14ac:dyDescent="0.25">
      <c r="A6766" s="45" t="s">
        <v>6831</v>
      </c>
      <c r="B6766" s="45" t="s">
        <v>3</v>
      </c>
      <c r="C6766" s="23">
        <v>150</v>
      </c>
    </row>
    <row r="6767" spans="1:3" ht="13.2" x14ac:dyDescent="0.25">
      <c r="A6767" s="45" t="s">
        <v>6832</v>
      </c>
      <c r="B6767" s="45" t="s">
        <v>3</v>
      </c>
      <c r="C6767" s="23">
        <v>450</v>
      </c>
    </row>
    <row r="6768" spans="1:3" ht="13.2" x14ac:dyDescent="0.25">
      <c r="A6768" s="45" t="s">
        <v>6833</v>
      </c>
      <c r="B6768" s="45" t="s">
        <v>3</v>
      </c>
      <c r="C6768" s="23">
        <v>150</v>
      </c>
    </row>
    <row r="6769" spans="1:3" ht="13.2" x14ac:dyDescent="0.25">
      <c r="A6769" s="45" t="s">
        <v>6834</v>
      </c>
      <c r="B6769" s="45" t="s">
        <v>3</v>
      </c>
      <c r="C6769" s="23">
        <v>150</v>
      </c>
    </row>
    <row r="6770" spans="1:3" ht="13.2" x14ac:dyDescent="0.25">
      <c r="A6770" s="45" t="s">
        <v>6835</v>
      </c>
      <c r="B6770" s="45" t="s">
        <v>3</v>
      </c>
      <c r="C6770" s="23">
        <v>425</v>
      </c>
    </row>
    <row r="6771" spans="1:3" ht="13.2" x14ac:dyDescent="0.25">
      <c r="A6771" s="45" t="s">
        <v>6836</v>
      </c>
      <c r="B6771" s="45" t="s">
        <v>3</v>
      </c>
      <c r="C6771" s="23">
        <v>350</v>
      </c>
    </row>
    <row r="6772" spans="1:3" ht="13.2" x14ac:dyDescent="0.25">
      <c r="A6772" s="45" t="s">
        <v>6837</v>
      </c>
      <c r="B6772" s="45" t="s">
        <v>3</v>
      </c>
      <c r="C6772" s="23">
        <v>725</v>
      </c>
    </row>
    <row r="6773" spans="1:3" ht="13.2" x14ac:dyDescent="0.25">
      <c r="A6773" s="45" t="s">
        <v>6838</v>
      </c>
      <c r="B6773" s="45" t="s">
        <v>3</v>
      </c>
      <c r="C6773" s="23">
        <v>600</v>
      </c>
    </row>
    <row r="6774" spans="1:3" ht="13.2" x14ac:dyDescent="0.25">
      <c r="A6774" s="45" t="s">
        <v>6839</v>
      </c>
      <c r="B6774" s="45" t="s">
        <v>3</v>
      </c>
      <c r="C6774" s="23">
        <v>250</v>
      </c>
    </row>
    <row r="6775" spans="1:3" ht="13.2" x14ac:dyDescent="0.25">
      <c r="A6775" s="45" t="s">
        <v>6840</v>
      </c>
      <c r="B6775" s="45" t="s">
        <v>3</v>
      </c>
      <c r="C6775" s="23">
        <v>200</v>
      </c>
    </row>
    <row r="6776" spans="1:3" ht="13.2" x14ac:dyDescent="0.25">
      <c r="A6776" s="45" t="s">
        <v>6841</v>
      </c>
      <c r="B6776" s="45" t="s">
        <v>3</v>
      </c>
      <c r="C6776" s="23">
        <v>625</v>
      </c>
    </row>
    <row r="6777" spans="1:3" ht="13.2" x14ac:dyDescent="0.25">
      <c r="A6777" s="45" t="s">
        <v>6842</v>
      </c>
      <c r="B6777" s="45" t="s">
        <v>3</v>
      </c>
      <c r="C6777" s="23">
        <v>275</v>
      </c>
    </row>
    <row r="6778" spans="1:3" ht="13.2" x14ac:dyDescent="0.25">
      <c r="A6778" s="45" t="s">
        <v>6843</v>
      </c>
      <c r="B6778" s="45" t="s">
        <v>3</v>
      </c>
      <c r="C6778" s="23">
        <v>150</v>
      </c>
    </row>
    <row r="6779" spans="1:3" ht="13.2" x14ac:dyDescent="0.25">
      <c r="A6779" s="45" t="s">
        <v>6844</v>
      </c>
      <c r="B6779" s="45" t="s">
        <v>3</v>
      </c>
      <c r="C6779" s="23">
        <v>225</v>
      </c>
    </row>
    <row r="6780" spans="1:3" ht="13.2" x14ac:dyDescent="0.25">
      <c r="A6780" s="45" t="s">
        <v>6845</v>
      </c>
      <c r="B6780" s="45" t="s">
        <v>3</v>
      </c>
      <c r="C6780" s="23">
        <v>175</v>
      </c>
    </row>
    <row r="6781" spans="1:3" ht="13.2" x14ac:dyDescent="0.25">
      <c r="A6781" s="45" t="s">
        <v>6846</v>
      </c>
      <c r="B6781" s="45" t="s">
        <v>3</v>
      </c>
      <c r="C6781" s="23">
        <v>350</v>
      </c>
    </row>
    <row r="6782" spans="1:3" ht="13.2" x14ac:dyDescent="0.25">
      <c r="A6782" s="45" t="s">
        <v>6847</v>
      </c>
      <c r="B6782" s="45" t="s">
        <v>3</v>
      </c>
      <c r="C6782" s="23">
        <v>525</v>
      </c>
    </row>
    <row r="6783" spans="1:3" ht="13.2" x14ac:dyDescent="0.25">
      <c r="A6783" s="45" t="s">
        <v>6848</v>
      </c>
      <c r="B6783" s="45" t="s">
        <v>3</v>
      </c>
      <c r="C6783" s="23">
        <v>250</v>
      </c>
    </row>
    <row r="6784" spans="1:3" ht="13.2" x14ac:dyDescent="0.25">
      <c r="A6784" s="45" t="s">
        <v>6849</v>
      </c>
      <c r="B6784" s="45" t="s">
        <v>3</v>
      </c>
      <c r="C6784" s="23">
        <v>525</v>
      </c>
    </row>
    <row r="6785" spans="1:3" ht="13.2" x14ac:dyDescent="0.25">
      <c r="A6785" s="45" t="s">
        <v>6850</v>
      </c>
      <c r="B6785" s="45" t="s">
        <v>3</v>
      </c>
      <c r="C6785" s="23">
        <v>225</v>
      </c>
    </row>
    <row r="6786" spans="1:3" ht="13.2" x14ac:dyDescent="0.25">
      <c r="A6786" s="45" t="s">
        <v>6851</v>
      </c>
      <c r="B6786" s="45" t="s">
        <v>3</v>
      </c>
      <c r="C6786" s="23">
        <v>300</v>
      </c>
    </row>
    <row r="6787" spans="1:3" ht="13.2" x14ac:dyDescent="0.25">
      <c r="A6787" s="45" t="s">
        <v>6852</v>
      </c>
      <c r="B6787" s="45" t="s">
        <v>3</v>
      </c>
      <c r="C6787" s="23">
        <v>200</v>
      </c>
    </row>
    <row r="6788" spans="1:3" ht="13.2" x14ac:dyDescent="0.25">
      <c r="A6788" s="45" t="s">
        <v>6853</v>
      </c>
      <c r="B6788" s="45" t="s">
        <v>3</v>
      </c>
      <c r="C6788" s="23">
        <v>550</v>
      </c>
    </row>
    <row r="6789" spans="1:3" ht="13.2" x14ac:dyDescent="0.25">
      <c r="A6789" s="45" t="s">
        <v>6854</v>
      </c>
      <c r="B6789" s="45" t="s">
        <v>3</v>
      </c>
      <c r="C6789" s="23">
        <v>225</v>
      </c>
    </row>
    <row r="6790" spans="1:3" ht="13.2" x14ac:dyDescent="0.25">
      <c r="A6790" s="45" t="s">
        <v>6855</v>
      </c>
      <c r="B6790" s="45" t="s">
        <v>3</v>
      </c>
      <c r="C6790" s="23">
        <v>250</v>
      </c>
    </row>
    <row r="6791" spans="1:3" ht="13.2" x14ac:dyDescent="0.25">
      <c r="A6791" s="45" t="s">
        <v>6856</v>
      </c>
      <c r="B6791" s="45" t="s">
        <v>3</v>
      </c>
      <c r="C6791" s="23">
        <v>300</v>
      </c>
    </row>
    <row r="6792" spans="1:3" ht="13.2" x14ac:dyDescent="0.25">
      <c r="A6792" s="45" t="s">
        <v>6857</v>
      </c>
      <c r="B6792" s="45" t="s">
        <v>3</v>
      </c>
      <c r="C6792" s="23">
        <v>225</v>
      </c>
    </row>
    <row r="6793" spans="1:3" ht="13.2" x14ac:dyDescent="0.25">
      <c r="A6793" s="45" t="s">
        <v>6858</v>
      </c>
      <c r="B6793" s="45" t="s">
        <v>3</v>
      </c>
      <c r="C6793" s="23">
        <v>250</v>
      </c>
    </row>
    <row r="6794" spans="1:3" ht="13.2" x14ac:dyDescent="0.25">
      <c r="A6794" s="45" t="s">
        <v>6859</v>
      </c>
      <c r="B6794" s="45" t="s">
        <v>3</v>
      </c>
      <c r="C6794" s="23">
        <v>450</v>
      </c>
    </row>
    <row r="6795" spans="1:3" ht="13.2" x14ac:dyDescent="0.25">
      <c r="A6795" s="45" t="s">
        <v>6860</v>
      </c>
      <c r="B6795" s="45" t="s">
        <v>3</v>
      </c>
      <c r="C6795" s="23">
        <v>150</v>
      </c>
    </row>
    <row r="6796" spans="1:3" ht="13.2" x14ac:dyDescent="0.25">
      <c r="A6796" s="45" t="s">
        <v>6861</v>
      </c>
      <c r="B6796" s="45" t="s">
        <v>3</v>
      </c>
      <c r="C6796" s="23">
        <v>150</v>
      </c>
    </row>
    <row r="6797" spans="1:3" ht="13.2" x14ac:dyDescent="0.25">
      <c r="A6797" s="45" t="s">
        <v>6862</v>
      </c>
      <c r="B6797" s="45" t="s">
        <v>3</v>
      </c>
      <c r="C6797" s="23">
        <v>150</v>
      </c>
    </row>
    <row r="6798" spans="1:3" ht="13.2" x14ac:dyDescent="0.25">
      <c r="A6798" s="45" t="s">
        <v>6863</v>
      </c>
      <c r="B6798" s="45" t="s">
        <v>3</v>
      </c>
      <c r="C6798" s="23">
        <v>150</v>
      </c>
    </row>
    <row r="6799" spans="1:3" ht="13.2" x14ac:dyDescent="0.25">
      <c r="A6799" s="45" t="s">
        <v>6864</v>
      </c>
      <c r="B6799" s="45" t="s">
        <v>3</v>
      </c>
      <c r="C6799" s="23">
        <v>150</v>
      </c>
    </row>
    <row r="6800" spans="1:3" ht="13.2" x14ac:dyDescent="0.25">
      <c r="A6800" s="45" t="s">
        <v>6865</v>
      </c>
      <c r="B6800" s="45" t="s">
        <v>3</v>
      </c>
      <c r="C6800" s="23">
        <v>150</v>
      </c>
    </row>
    <row r="6801" spans="1:3" ht="13.2" x14ac:dyDescent="0.25">
      <c r="A6801" s="45" t="s">
        <v>6866</v>
      </c>
      <c r="B6801" s="45" t="s">
        <v>3</v>
      </c>
      <c r="C6801" s="23">
        <v>1050</v>
      </c>
    </row>
    <row r="6802" spans="1:3" ht="13.2" x14ac:dyDescent="0.25">
      <c r="A6802" s="45" t="s">
        <v>6867</v>
      </c>
      <c r="B6802" s="45" t="s">
        <v>3</v>
      </c>
      <c r="C6802" s="23">
        <v>150</v>
      </c>
    </row>
    <row r="6803" spans="1:3" ht="13.2" x14ac:dyDescent="0.25">
      <c r="A6803" s="45" t="s">
        <v>6868</v>
      </c>
      <c r="B6803" s="45" t="s">
        <v>3</v>
      </c>
      <c r="C6803" s="23">
        <v>900</v>
      </c>
    </row>
    <row r="6804" spans="1:3" ht="13.2" x14ac:dyDescent="0.25">
      <c r="A6804" s="45" t="s">
        <v>6869</v>
      </c>
      <c r="B6804" s="45" t="s">
        <v>3</v>
      </c>
      <c r="C6804" s="23">
        <v>1325</v>
      </c>
    </row>
    <row r="6805" spans="1:3" ht="13.2" x14ac:dyDescent="0.25">
      <c r="A6805" s="45" t="s">
        <v>6870</v>
      </c>
      <c r="B6805" s="45" t="s">
        <v>3</v>
      </c>
      <c r="C6805" s="23">
        <v>375</v>
      </c>
    </row>
    <row r="6806" spans="1:3" ht="13.2" x14ac:dyDescent="0.25">
      <c r="A6806" s="45" t="s">
        <v>6871</v>
      </c>
      <c r="B6806" s="45" t="s">
        <v>3</v>
      </c>
      <c r="C6806" s="23">
        <v>575</v>
      </c>
    </row>
    <row r="6807" spans="1:3" ht="13.2" x14ac:dyDescent="0.25">
      <c r="A6807" s="45" t="s">
        <v>6872</v>
      </c>
      <c r="B6807" s="45" t="s">
        <v>3</v>
      </c>
      <c r="C6807" s="23">
        <v>250</v>
      </c>
    </row>
    <row r="6808" spans="1:3" ht="13.2" x14ac:dyDescent="0.25">
      <c r="A6808" s="45" t="s">
        <v>6873</v>
      </c>
      <c r="B6808" s="45" t="s">
        <v>3</v>
      </c>
      <c r="C6808" s="23">
        <v>250</v>
      </c>
    </row>
    <row r="6809" spans="1:3" ht="13.2" x14ac:dyDescent="0.25">
      <c r="A6809" s="45" t="s">
        <v>6874</v>
      </c>
      <c r="B6809" s="45" t="s">
        <v>3</v>
      </c>
      <c r="C6809" s="23">
        <v>575</v>
      </c>
    </row>
    <row r="6810" spans="1:3" ht="13.2" x14ac:dyDescent="0.25">
      <c r="A6810" s="45" t="s">
        <v>6875</v>
      </c>
      <c r="B6810" s="45" t="s">
        <v>3</v>
      </c>
      <c r="C6810" s="23">
        <v>425</v>
      </c>
    </row>
    <row r="6811" spans="1:3" ht="13.2" x14ac:dyDescent="0.25">
      <c r="A6811" s="45" t="s">
        <v>6876</v>
      </c>
      <c r="B6811" s="45" t="s">
        <v>3</v>
      </c>
      <c r="C6811" s="23">
        <v>700</v>
      </c>
    </row>
    <row r="6812" spans="1:3" ht="13.2" x14ac:dyDescent="0.25">
      <c r="A6812" s="45" t="s">
        <v>6877</v>
      </c>
      <c r="B6812" s="45" t="s">
        <v>3</v>
      </c>
      <c r="C6812" s="23">
        <v>450</v>
      </c>
    </row>
    <row r="6813" spans="1:3" ht="13.2" x14ac:dyDescent="0.25">
      <c r="A6813" s="45" t="s">
        <v>6878</v>
      </c>
      <c r="B6813" s="45" t="s">
        <v>3</v>
      </c>
      <c r="C6813" s="23">
        <v>450</v>
      </c>
    </row>
    <row r="6814" spans="1:3" ht="13.2" x14ac:dyDescent="0.25">
      <c r="A6814" s="45" t="s">
        <v>6879</v>
      </c>
      <c r="B6814" s="45" t="s">
        <v>3</v>
      </c>
      <c r="C6814" s="23">
        <v>150</v>
      </c>
    </row>
    <row r="6815" spans="1:3" ht="13.2" x14ac:dyDescent="0.25">
      <c r="A6815" s="45" t="s">
        <v>6880</v>
      </c>
      <c r="B6815" s="45" t="s">
        <v>3</v>
      </c>
      <c r="C6815" s="23">
        <v>150</v>
      </c>
    </row>
    <row r="6816" spans="1:3" ht="13.2" x14ac:dyDescent="0.25">
      <c r="A6816" s="45" t="s">
        <v>6881</v>
      </c>
      <c r="B6816" s="45" t="s">
        <v>3</v>
      </c>
      <c r="C6816" s="23">
        <v>200</v>
      </c>
    </row>
    <row r="6817" spans="1:3" ht="13.2" x14ac:dyDescent="0.25">
      <c r="A6817" s="45" t="s">
        <v>6882</v>
      </c>
      <c r="B6817" s="45" t="s">
        <v>3</v>
      </c>
      <c r="C6817" s="23">
        <v>175</v>
      </c>
    </row>
    <row r="6818" spans="1:3" ht="13.2" x14ac:dyDescent="0.25">
      <c r="A6818" s="45" t="s">
        <v>6883</v>
      </c>
      <c r="B6818" s="45" t="s">
        <v>3</v>
      </c>
      <c r="C6818" s="23">
        <v>200</v>
      </c>
    </row>
    <row r="6819" spans="1:3" ht="13.2" x14ac:dyDescent="0.25">
      <c r="A6819" s="45" t="s">
        <v>6884</v>
      </c>
      <c r="B6819" s="45" t="s">
        <v>3</v>
      </c>
      <c r="C6819" s="23">
        <v>750</v>
      </c>
    </row>
    <row r="6820" spans="1:3" ht="13.2" x14ac:dyDescent="0.25">
      <c r="A6820" s="45" t="s">
        <v>6885</v>
      </c>
      <c r="B6820" s="45" t="s">
        <v>3</v>
      </c>
      <c r="C6820" s="23">
        <v>250</v>
      </c>
    </row>
    <row r="6821" spans="1:3" ht="13.2" x14ac:dyDescent="0.25">
      <c r="A6821" s="45" t="s">
        <v>6886</v>
      </c>
      <c r="B6821" s="45" t="s">
        <v>3</v>
      </c>
      <c r="C6821" s="23">
        <v>225</v>
      </c>
    </row>
    <row r="6822" spans="1:3" ht="13.2" x14ac:dyDescent="0.25">
      <c r="A6822" s="45" t="s">
        <v>6887</v>
      </c>
      <c r="B6822" s="45" t="s">
        <v>3</v>
      </c>
      <c r="C6822" s="23">
        <v>200</v>
      </c>
    </row>
    <row r="6823" spans="1:3" ht="13.2" x14ac:dyDescent="0.25">
      <c r="A6823" s="45" t="s">
        <v>6888</v>
      </c>
      <c r="B6823" s="45" t="s">
        <v>3</v>
      </c>
      <c r="C6823" s="23">
        <v>200</v>
      </c>
    </row>
    <row r="6824" spans="1:3" ht="13.2" x14ac:dyDescent="0.25">
      <c r="A6824" s="45" t="s">
        <v>6889</v>
      </c>
      <c r="B6824" s="45" t="s">
        <v>3</v>
      </c>
      <c r="C6824" s="23">
        <v>275</v>
      </c>
    </row>
    <row r="6825" spans="1:3" ht="13.2" x14ac:dyDescent="0.25">
      <c r="A6825" s="45" t="s">
        <v>6890</v>
      </c>
      <c r="B6825" s="45" t="s">
        <v>3</v>
      </c>
      <c r="C6825" s="23">
        <v>250</v>
      </c>
    </row>
    <row r="6826" spans="1:3" ht="13.2" x14ac:dyDescent="0.25">
      <c r="A6826" s="45" t="s">
        <v>6891</v>
      </c>
      <c r="B6826" s="45" t="s">
        <v>3</v>
      </c>
      <c r="C6826" s="23">
        <v>600</v>
      </c>
    </row>
    <row r="6827" spans="1:3" ht="13.2" x14ac:dyDescent="0.25">
      <c r="A6827" s="45" t="s">
        <v>6892</v>
      </c>
      <c r="B6827" s="45" t="s">
        <v>3</v>
      </c>
      <c r="C6827" s="23">
        <v>425</v>
      </c>
    </row>
    <row r="6828" spans="1:3" ht="13.2" x14ac:dyDescent="0.25">
      <c r="A6828" s="45" t="s">
        <v>6893</v>
      </c>
      <c r="B6828" s="45" t="s">
        <v>3</v>
      </c>
      <c r="C6828" s="23">
        <v>450</v>
      </c>
    </row>
    <row r="6829" spans="1:3" ht="13.2" x14ac:dyDescent="0.25">
      <c r="A6829" s="45" t="s">
        <v>6894</v>
      </c>
      <c r="B6829" s="45" t="s">
        <v>3</v>
      </c>
      <c r="C6829" s="23">
        <v>150</v>
      </c>
    </row>
    <row r="6830" spans="1:3" ht="13.2" x14ac:dyDescent="0.25">
      <c r="A6830" s="45" t="s">
        <v>6895</v>
      </c>
      <c r="B6830" s="45" t="s">
        <v>3</v>
      </c>
      <c r="C6830" s="23">
        <v>450</v>
      </c>
    </row>
    <row r="6831" spans="1:3" ht="13.2" x14ac:dyDescent="0.25">
      <c r="A6831" s="45" t="s">
        <v>6896</v>
      </c>
      <c r="B6831" s="45" t="s">
        <v>3</v>
      </c>
      <c r="C6831" s="23">
        <v>150</v>
      </c>
    </row>
    <row r="6832" spans="1:3" ht="13.2" x14ac:dyDescent="0.25">
      <c r="A6832" s="45" t="s">
        <v>6897</v>
      </c>
      <c r="B6832" s="45" t="s">
        <v>3</v>
      </c>
      <c r="C6832" s="23">
        <v>150</v>
      </c>
    </row>
    <row r="6833" spans="1:3" ht="13.2" x14ac:dyDescent="0.25">
      <c r="A6833" s="45" t="s">
        <v>6898</v>
      </c>
      <c r="B6833" s="45" t="s">
        <v>3</v>
      </c>
      <c r="C6833" s="23">
        <v>475</v>
      </c>
    </row>
    <row r="6834" spans="1:3" ht="13.2" x14ac:dyDescent="0.25">
      <c r="A6834" s="45" t="s">
        <v>6899</v>
      </c>
      <c r="B6834" s="45" t="s">
        <v>3</v>
      </c>
      <c r="C6834" s="23">
        <v>225</v>
      </c>
    </row>
    <row r="6835" spans="1:3" ht="13.2" x14ac:dyDescent="0.25">
      <c r="A6835" s="45" t="s">
        <v>6900</v>
      </c>
      <c r="B6835" s="45" t="s">
        <v>3</v>
      </c>
      <c r="C6835" s="23">
        <v>150</v>
      </c>
    </row>
    <row r="6836" spans="1:3" ht="13.2" x14ac:dyDescent="0.25">
      <c r="A6836" s="45" t="s">
        <v>6901</v>
      </c>
      <c r="B6836" s="45" t="s">
        <v>3</v>
      </c>
      <c r="C6836" s="23">
        <v>825</v>
      </c>
    </row>
    <row r="6837" spans="1:3" ht="13.2" x14ac:dyDescent="0.25">
      <c r="A6837" s="45" t="s">
        <v>6902</v>
      </c>
      <c r="B6837" s="45" t="s">
        <v>3</v>
      </c>
      <c r="C6837" s="23">
        <v>150</v>
      </c>
    </row>
    <row r="6838" spans="1:3" ht="13.2" x14ac:dyDescent="0.25">
      <c r="A6838" s="45" t="s">
        <v>6903</v>
      </c>
      <c r="B6838" s="45" t="s">
        <v>3</v>
      </c>
      <c r="C6838" s="23">
        <v>675</v>
      </c>
    </row>
    <row r="6839" spans="1:3" ht="13.2" x14ac:dyDescent="0.25">
      <c r="A6839" s="45" t="s">
        <v>6904</v>
      </c>
      <c r="B6839" s="45" t="s">
        <v>3</v>
      </c>
      <c r="C6839" s="23">
        <v>150</v>
      </c>
    </row>
    <row r="6840" spans="1:3" ht="13.2" x14ac:dyDescent="0.25">
      <c r="A6840" s="45" t="s">
        <v>6905</v>
      </c>
      <c r="B6840" s="45" t="s">
        <v>3</v>
      </c>
      <c r="C6840" s="23">
        <v>450</v>
      </c>
    </row>
    <row r="6841" spans="1:3" ht="13.2" x14ac:dyDescent="0.25">
      <c r="A6841" s="45" t="s">
        <v>6906</v>
      </c>
      <c r="B6841" s="45" t="s">
        <v>3</v>
      </c>
      <c r="C6841" s="23">
        <v>250</v>
      </c>
    </row>
    <row r="6842" spans="1:3" ht="13.2" x14ac:dyDescent="0.25">
      <c r="A6842" s="45" t="s">
        <v>6907</v>
      </c>
      <c r="B6842" s="45" t="s">
        <v>3</v>
      </c>
      <c r="C6842" s="23">
        <v>450</v>
      </c>
    </row>
    <row r="6843" spans="1:3" ht="13.2" x14ac:dyDescent="0.25">
      <c r="A6843" s="45" t="s">
        <v>6908</v>
      </c>
      <c r="B6843" s="45" t="s">
        <v>3</v>
      </c>
      <c r="C6843" s="23">
        <v>325</v>
      </c>
    </row>
    <row r="6844" spans="1:3" ht="13.2" x14ac:dyDescent="0.25">
      <c r="A6844" s="45" t="s">
        <v>6909</v>
      </c>
      <c r="B6844" s="45" t="s">
        <v>3</v>
      </c>
      <c r="C6844" s="23">
        <v>275</v>
      </c>
    </row>
    <row r="6845" spans="1:3" ht="13.2" x14ac:dyDescent="0.25">
      <c r="A6845" s="45" t="s">
        <v>6910</v>
      </c>
      <c r="B6845" s="45" t="s">
        <v>3</v>
      </c>
      <c r="C6845" s="23">
        <v>475</v>
      </c>
    </row>
    <row r="6846" spans="1:3" ht="13.2" x14ac:dyDescent="0.25">
      <c r="A6846" s="45" t="s">
        <v>6911</v>
      </c>
      <c r="B6846" s="45" t="s">
        <v>3</v>
      </c>
      <c r="C6846" s="23">
        <v>525</v>
      </c>
    </row>
    <row r="6847" spans="1:3" ht="13.2" x14ac:dyDescent="0.25">
      <c r="A6847" s="45" t="s">
        <v>6912</v>
      </c>
      <c r="B6847" s="45" t="s">
        <v>3</v>
      </c>
      <c r="C6847" s="23">
        <v>400</v>
      </c>
    </row>
    <row r="6848" spans="1:3" ht="13.2" x14ac:dyDescent="0.25">
      <c r="A6848" s="45" t="s">
        <v>6913</v>
      </c>
      <c r="B6848" s="45" t="s">
        <v>3</v>
      </c>
      <c r="C6848" s="23">
        <v>575</v>
      </c>
    </row>
    <row r="6849" spans="1:3" ht="13.2" x14ac:dyDescent="0.25">
      <c r="A6849" s="45" t="s">
        <v>6914</v>
      </c>
      <c r="B6849" s="45" t="s">
        <v>3</v>
      </c>
      <c r="C6849" s="23">
        <v>375</v>
      </c>
    </row>
    <row r="6850" spans="1:3" ht="13.2" x14ac:dyDescent="0.25">
      <c r="A6850" s="45" t="s">
        <v>6915</v>
      </c>
      <c r="B6850" s="45" t="s">
        <v>3</v>
      </c>
      <c r="C6850" s="23">
        <v>425</v>
      </c>
    </row>
    <row r="6851" spans="1:3" ht="13.2" x14ac:dyDescent="0.25">
      <c r="A6851" s="45" t="s">
        <v>6916</v>
      </c>
      <c r="B6851" s="45" t="s">
        <v>3</v>
      </c>
      <c r="C6851" s="23">
        <v>550</v>
      </c>
    </row>
    <row r="6852" spans="1:3" ht="13.2" x14ac:dyDescent="0.25">
      <c r="A6852" s="45" t="s">
        <v>6917</v>
      </c>
      <c r="B6852" s="45" t="s">
        <v>3</v>
      </c>
      <c r="C6852" s="23">
        <v>250</v>
      </c>
    </row>
    <row r="6853" spans="1:3" ht="13.2" x14ac:dyDescent="0.25">
      <c r="A6853" s="45" t="s">
        <v>6918</v>
      </c>
      <c r="B6853" s="45" t="s">
        <v>3</v>
      </c>
      <c r="C6853" s="23">
        <v>300</v>
      </c>
    </row>
    <row r="6854" spans="1:3" ht="13.2" x14ac:dyDescent="0.25">
      <c r="A6854" s="45" t="s">
        <v>6919</v>
      </c>
      <c r="B6854" s="45" t="s">
        <v>3</v>
      </c>
      <c r="C6854" s="23">
        <v>400</v>
      </c>
    </row>
    <row r="6855" spans="1:3" ht="13.2" x14ac:dyDescent="0.25">
      <c r="A6855" s="45" t="s">
        <v>6920</v>
      </c>
      <c r="B6855" s="45" t="s">
        <v>3</v>
      </c>
      <c r="C6855" s="23">
        <v>900</v>
      </c>
    </row>
    <row r="6856" spans="1:3" ht="13.2" x14ac:dyDescent="0.25">
      <c r="A6856" s="45" t="s">
        <v>6921</v>
      </c>
      <c r="B6856" s="45" t="s">
        <v>3</v>
      </c>
      <c r="C6856" s="23">
        <v>550</v>
      </c>
    </row>
    <row r="6857" spans="1:3" ht="13.2" x14ac:dyDescent="0.25">
      <c r="A6857" s="45" t="s">
        <v>6922</v>
      </c>
      <c r="B6857" s="45" t="s">
        <v>3</v>
      </c>
      <c r="C6857" s="23">
        <v>350</v>
      </c>
    </row>
    <row r="6858" spans="1:3" ht="13.2" x14ac:dyDescent="0.25">
      <c r="A6858" s="45" t="s">
        <v>6923</v>
      </c>
      <c r="B6858" s="45" t="s">
        <v>3</v>
      </c>
      <c r="C6858" s="23">
        <v>425</v>
      </c>
    </row>
    <row r="6859" spans="1:3" ht="13.2" x14ac:dyDescent="0.25">
      <c r="A6859" s="45" t="s">
        <v>6924</v>
      </c>
      <c r="B6859" s="45" t="s">
        <v>3</v>
      </c>
      <c r="C6859" s="23">
        <v>750</v>
      </c>
    </row>
    <row r="6860" spans="1:3" ht="13.2" x14ac:dyDescent="0.25">
      <c r="A6860" s="45" t="s">
        <v>6925</v>
      </c>
      <c r="B6860" s="45" t="s">
        <v>3</v>
      </c>
      <c r="C6860" s="23">
        <v>525</v>
      </c>
    </row>
    <row r="6861" spans="1:3" ht="13.2" x14ac:dyDescent="0.25">
      <c r="A6861" s="45" t="s">
        <v>6926</v>
      </c>
      <c r="B6861" s="45" t="s">
        <v>3</v>
      </c>
      <c r="C6861" s="23">
        <v>650</v>
      </c>
    </row>
    <row r="6862" spans="1:3" ht="13.2" x14ac:dyDescent="0.25">
      <c r="A6862" s="45" t="s">
        <v>6927</v>
      </c>
      <c r="B6862" s="45" t="s">
        <v>3</v>
      </c>
      <c r="C6862" s="23">
        <v>250</v>
      </c>
    </row>
    <row r="6863" spans="1:3" ht="13.2" x14ac:dyDescent="0.25">
      <c r="A6863" s="45" t="s">
        <v>6928</v>
      </c>
      <c r="B6863" s="45" t="s">
        <v>3</v>
      </c>
      <c r="C6863" s="23">
        <v>975</v>
      </c>
    </row>
    <row r="6864" spans="1:3" ht="13.2" x14ac:dyDescent="0.25">
      <c r="A6864" s="45" t="s">
        <v>6929</v>
      </c>
      <c r="B6864" s="45" t="s">
        <v>3</v>
      </c>
      <c r="C6864" s="23">
        <v>975</v>
      </c>
    </row>
    <row r="6865" spans="1:3" ht="13.2" x14ac:dyDescent="0.25">
      <c r="A6865" s="45" t="s">
        <v>6930</v>
      </c>
      <c r="B6865" s="45" t="s">
        <v>3</v>
      </c>
      <c r="C6865" s="23">
        <v>675</v>
      </c>
    </row>
    <row r="6866" spans="1:3" ht="13.2" x14ac:dyDescent="0.25">
      <c r="A6866" s="45" t="s">
        <v>6931</v>
      </c>
      <c r="B6866" s="45" t="s">
        <v>3</v>
      </c>
      <c r="C6866" s="23">
        <v>250</v>
      </c>
    </row>
    <row r="6867" spans="1:3" ht="13.2" x14ac:dyDescent="0.25">
      <c r="A6867" s="45" t="s">
        <v>6932</v>
      </c>
      <c r="B6867" s="45" t="s">
        <v>3</v>
      </c>
      <c r="C6867" s="23">
        <v>375</v>
      </c>
    </row>
    <row r="6868" spans="1:3" ht="13.2" x14ac:dyDescent="0.25">
      <c r="A6868" s="45" t="s">
        <v>6933</v>
      </c>
      <c r="B6868" s="45" t="s">
        <v>3</v>
      </c>
      <c r="C6868" s="23">
        <v>925</v>
      </c>
    </row>
    <row r="6869" spans="1:3" ht="13.2" x14ac:dyDescent="0.25">
      <c r="A6869" s="45" t="s">
        <v>6934</v>
      </c>
      <c r="B6869" s="45" t="s">
        <v>3</v>
      </c>
      <c r="C6869" s="23">
        <v>550</v>
      </c>
    </row>
    <row r="6870" spans="1:3" ht="13.2" x14ac:dyDescent="0.25">
      <c r="A6870" s="45" t="s">
        <v>6935</v>
      </c>
      <c r="B6870" s="45" t="s">
        <v>3</v>
      </c>
      <c r="C6870" s="23">
        <v>200</v>
      </c>
    </row>
    <row r="6871" spans="1:3" ht="13.2" x14ac:dyDescent="0.25">
      <c r="A6871" s="45" t="s">
        <v>6936</v>
      </c>
      <c r="B6871" s="45" t="s">
        <v>3</v>
      </c>
      <c r="C6871" s="23">
        <v>325</v>
      </c>
    </row>
    <row r="6872" spans="1:3" ht="13.2" x14ac:dyDescent="0.25">
      <c r="A6872" s="45" t="s">
        <v>6937</v>
      </c>
      <c r="B6872" s="45" t="s">
        <v>3</v>
      </c>
      <c r="C6872" s="23">
        <v>725</v>
      </c>
    </row>
    <row r="6873" spans="1:3" ht="13.2" x14ac:dyDescent="0.25">
      <c r="A6873" s="45" t="s">
        <v>6938</v>
      </c>
      <c r="B6873" s="45" t="s">
        <v>3</v>
      </c>
      <c r="C6873" s="23">
        <v>325</v>
      </c>
    </row>
    <row r="6874" spans="1:3" ht="13.2" x14ac:dyDescent="0.25">
      <c r="A6874" s="45" t="s">
        <v>6939</v>
      </c>
      <c r="B6874" s="45" t="s">
        <v>3</v>
      </c>
      <c r="C6874" s="23">
        <v>575</v>
      </c>
    </row>
    <row r="6875" spans="1:3" ht="13.2" x14ac:dyDescent="0.25">
      <c r="A6875" s="45" t="s">
        <v>6940</v>
      </c>
      <c r="B6875" s="45" t="s">
        <v>3</v>
      </c>
      <c r="C6875" s="23">
        <v>250</v>
      </c>
    </row>
    <row r="6876" spans="1:3" ht="13.2" x14ac:dyDescent="0.25">
      <c r="A6876" s="45" t="s">
        <v>6941</v>
      </c>
      <c r="B6876" s="45" t="s">
        <v>3</v>
      </c>
      <c r="C6876" s="23">
        <v>900</v>
      </c>
    </row>
    <row r="6877" spans="1:3" ht="13.2" x14ac:dyDescent="0.25">
      <c r="A6877" s="45" t="s">
        <v>6942</v>
      </c>
      <c r="B6877" s="45" t="s">
        <v>3</v>
      </c>
      <c r="C6877" s="23">
        <v>625</v>
      </c>
    </row>
    <row r="6878" spans="1:3" ht="13.2" x14ac:dyDescent="0.25">
      <c r="A6878" s="45" t="s">
        <v>6943</v>
      </c>
      <c r="B6878" s="45" t="s">
        <v>3</v>
      </c>
      <c r="C6878" s="23">
        <v>325</v>
      </c>
    </row>
    <row r="6879" spans="1:3" ht="13.2" x14ac:dyDescent="0.25">
      <c r="A6879" s="45" t="s">
        <v>6944</v>
      </c>
      <c r="B6879" s="45" t="s">
        <v>3</v>
      </c>
      <c r="C6879" s="23">
        <v>300</v>
      </c>
    </row>
    <row r="6880" spans="1:3" ht="13.2" x14ac:dyDescent="0.25">
      <c r="A6880" s="45" t="s">
        <v>6945</v>
      </c>
      <c r="B6880" s="45" t="s">
        <v>3</v>
      </c>
      <c r="C6880" s="23">
        <v>675</v>
      </c>
    </row>
    <row r="6881" spans="1:3" ht="13.2" x14ac:dyDescent="0.25">
      <c r="A6881" s="45" t="s">
        <v>6946</v>
      </c>
      <c r="B6881" s="45" t="s">
        <v>3</v>
      </c>
      <c r="C6881" s="23">
        <v>325</v>
      </c>
    </row>
    <row r="6882" spans="1:3" ht="13.2" x14ac:dyDescent="0.25">
      <c r="A6882" s="45" t="s">
        <v>6947</v>
      </c>
      <c r="B6882" s="45" t="s">
        <v>3</v>
      </c>
      <c r="C6882" s="23">
        <v>775</v>
      </c>
    </row>
    <row r="6883" spans="1:3" ht="13.2" x14ac:dyDescent="0.25">
      <c r="A6883" s="45" t="s">
        <v>6948</v>
      </c>
      <c r="B6883" s="45" t="s">
        <v>3</v>
      </c>
      <c r="C6883" s="23">
        <v>300</v>
      </c>
    </row>
    <row r="6884" spans="1:3" ht="13.2" x14ac:dyDescent="0.25">
      <c r="A6884" s="45" t="s">
        <v>6949</v>
      </c>
      <c r="B6884" s="45" t="s">
        <v>3</v>
      </c>
      <c r="C6884" s="23">
        <v>250</v>
      </c>
    </row>
    <row r="6885" spans="1:3" ht="13.2" x14ac:dyDescent="0.25">
      <c r="A6885" s="45" t="s">
        <v>6950</v>
      </c>
      <c r="B6885" s="45" t="s">
        <v>3</v>
      </c>
      <c r="C6885" s="23">
        <v>250</v>
      </c>
    </row>
    <row r="6886" spans="1:3" ht="13.2" x14ac:dyDescent="0.25">
      <c r="A6886" s="45" t="s">
        <v>6951</v>
      </c>
      <c r="B6886" s="45" t="s">
        <v>3</v>
      </c>
      <c r="C6886" s="23">
        <v>800</v>
      </c>
    </row>
    <row r="6887" spans="1:3" ht="13.2" x14ac:dyDescent="0.25">
      <c r="A6887" s="45" t="s">
        <v>6952</v>
      </c>
      <c r="B6887" s="45" t="s">
        <v>3</v>
      </c>
      <c r="C6887" s="23">
        <v>250</v>
      </c>
    </row>
    <row r="6888" spans="1:3" ht="13.2" x14ac:dyDescent="0.25">
      <c r="A6888" s="45" t="s">
        <v>6953</v>
      </c>
      <c r="B6888" s="45" t="s">
        <v>3</v>
      </c>
      <c r="C6888" s="23">
        <v>700</v>
      </c>
    </row>
    <row r="6889" spans="1:3" ht="13.2" x14ac:dyDescent="0.25">
      <c r="A6889" s="45" t="s">
        <v>6954</v>
      </c>
      <c r="B6889" s="45" t="s">
        <v>3</v>
      </c>
      <c r="C6889" s="23">
        <v>650</v>
      </c>
    </row>
    <row r="6890" spans="1:3" ht="13.2" x14ac:dyDescent="0.25">
      <c r="A6890" s="45" t="s">
        <v>6955</v>
      </c>
      <c r="B6890" s="45" t="s">
        <v>3</v>
      </c>
      <c r="C6890" s="23">
        <v>1100</v>
      </c>
    </row>
    <row r="6891" spans="1:3" ht="13.2" x14ac:dyDescent="0.25">
      <c r="A6891" s="45" t="s">
        <v>6956</v>
      </c>
      <c r="B6891" s="45" t="s">
        <v>3</v>
      </c>
      <c r="C6891" s="23">
        <v>400</v>
      </c>
    </row>
    <row r="6892" spans="1:3" ht="13.2" x14ac:dyDescent="0.25">
      <c r="A6892" s="45" t="s">
        <v>6957</v>
      </c>
      <c r="B6892" s="45" t="s">
        <v>3</v>
      </c>
      <c r="C6892" s="23">
        <v>775</v>
      </c>
    </row>
    <row r="6893" spans="1:3" ht="13.2" x14ac:dyDescent="0.25">
      <c r="A6893" s="45" t="s">
        <v>6958</v>
      </c>
      <c r="B6893" s="45" t="s">
        <v>3</v>
      </c>
      <c r="C6893" s="23">
        <v>750</v>
      </c>
    </row>
    <row r="6894" spans="1:3" ht="13.2" x14ac:dyDescent="0.25">
      <c r="A6894" s="45" t="s">
        <v>6959</v>
      </c>
      <c r="B6894" s="45" t="s">
        <v>3</v>
      </c>
      <c r="C6894" s="23">
        <v>525</v>
      </c>
    </row>
    <row r="6895" spans="1:3" ht="13.2" x14ac:dyDescent="0.25">
      <c r="A6895" s="45" t="s">
        <v>6960</v>
      </c>
      <c r="B6895" s="45" t="s">
        <v>3</v>
      </c>
      <c r="C6895" s="23">
        <v>725</v>
      </c>
    </row>
    <row r="6896" spans="1:3" ht="13.2" x14ac:dyDescent="0.25">
      <c r="A6896" s="45" t="s">
        <v>6961</v>
      </c>
      <c r="B6896" s="45" t="s">
        <v>3</v>
      </c>
      <c r="C6896" s="23">
        <v>975</v>
      </c>
    </row>
    <row r="6897" spans="1:3" ht="13.2" x14ac:dyDescent="0.25">
      <c r="A6897" s="45" t="s">
        <v>6962</v>
      </c>
      <c r="B6897" s="45" t="s">
        <v>3</v>
      </c>
      <c r="C6897" s="23">
        <v>1525</v>
      </c>
    </row>
    <row r="6898" spans="1:3" ht="13.2" x14ac:dyDescent="0.25">
      <c r="A6898" s="45" t="s">
        <v>6963</v>
      </c>
      <c r="B6898" s="45" t="s">
        <v>3</v>
      </c>
      <c r="C6898" s="23">
        <v>900</v>
      </c>
    </row>
    <row r="6899" spans="1:3" ht="13.2" x14ac:dyDescent="0.25">
      <c r="A6899" s="45" t="s">
        <v>6964</v>
      </c>
      <c r="B6899" s="45" t="s">
        <v>3</v>
      </c>
      <c r="C6899" s="23">
        <v>425</v>
      </c>
    </row>
    <row r="6900" spans="1:3" ht="13.2" x14ac:dyDescent="0.25">
      <c r="A6900" s="45" t="s">
        <v>6965</v>
      </c>
      <c r="B6900" s="45" t="s">
        <v>3</v>
      </c>
      <c r="C6900" s="23">
        <v>600</v>
      </c>
    </row>
    <row r="6901" spans="1:3" ht="13.2" x14ac:dyDescent="0.25">
      <c r="A6901" s="45" t="s">
        <v>6966</v>
      </c>
      <c r="B6901" s="45" t="s">
        <v>3</v>
      </c>
      <c r="C6901" s="23">
        <v>250</v>
      </c>
    </row>
    <row r="6902" spans="1:3" ht="13.2" x14ac:dyDescent="0.25">
      <c r="A6902" s="45" t="s">
        <v>6967</v>
      </c>
      <c r="B6902" s="45" t="s">
        <v>3</v>
      </c>
      <c r="C6902" s="23">
        <v>250</v>
      </c>
    </row>
    <row r="6903" spans="1:3" ht="13.2" x14ac:dyDescent="0.25">
      <c r="A6903" s="45" t="s">
        <v>6968</v>
      </c>
      <c r="B6903" s="45" t="s">
        <v>3</v>
      </c>
      <c r="C6903" s="23">
        <v>575</v>
      </c>
    </row>
    <row r="6904" spans="1:3" ht="13.2" x14ac:dyDescent="0.25">
      <c r="A6904" s="45" t="s">
        <v>6969</v>
      </c>
      <c r="B6904" s="45" t="s">
        <v>3</v>
      </c>
      <c r="C6904" s="23">
        <v>425</v>
      </c>
    </row>
    <row r="6905" spans="1:3" ht="13.2" x14ac:dyDescent="0.25">
      <c r="A6905" s="45" t="s">
        <v>6970</v>
      </c>
      <c r="B6905" s="45" t="s">
        <v>3</v>
      </c>
      <c r="C6905" s="23">
        <v>450</v>
      </c>
    </row>
    <row r="6906" spans="1:3" ht="13.2" x14ac:dyDescent="0.25">
      <c r="A6906" s="45" t="s">
        <v>6971</v>
      </c>
      <c r="B6906" s="45" t="s">
        <v>3</v>
      </c>
      <c r="C6906" s="23">
        <v>300</v>
      </c>
    </row>
    <row r="6907" spans="1:3" ht="13.2" x14ac:dyDescent="0.25">
      <c r="A6907" s="45" t="s">
        <v>6972</v>
      </c>
      <c r="B6907" s="45" t="s">
        <v>3</v>
      </c>
      <c r="C6907" s="23">
        <v>700</v>
      </c>
    </row>
    <row r="6908" spans="1:3" ht="13.2" x14ac:dyDescent="0.25">
      <c r="A6908" s="45" t="s">
        <v>6973</v>
      </c>
      <c r="B6908" s="45" t="s">
        <v>3</v>
      </c>
      <c r="C6908" s="23">
        <v>500</v>
      </c>
    </row>
    <row r="6909" spans="1:3" ht="13.2" x14ac:dyDescent="0.25">
      <c r="A6909" s="45" t="s">
        <v>6974</v>
      </c>
      <c r="B6909" s="45" t="s">
        <v>3</v>
      </c>
      <c r="C6909" s="23">
        <v>500</v>
      </c>
    </row>
    <row r="6910" spans="1:3" ht="13.2" x14ac:dyDescent="0.25">
      <c r="A6910" s="45" t="s">
        <v>6975</v>
      </c>
      <c r="B6910" s="45" t="s">
        <v>3</v>
      </c>
      <c r="C6910" s="23">
        <v>450</v>
      </c>
    </row>
    <row r="6911" spans="1:3" ht="13.2" x14ac:dyDescent="0.25">
      <c r="A6911" s="45" t="s">
        <v>6976</v>
      </c>
      <c r="B6911" s="45" t="s">
        <v>3</v>
      </c>
      <c r="C6911" s="23">
        <v>1650</v>
      </c>
    </row>
    <row r="6912" spans="1:3" ht="13.2" x14ac:dyDescent="0.25">
      <c r="A6912" s="45" t="s">
        <v>6977</v>
      </c>
      <c r="B6912" s="45" t="s">
        <v>3</v>
      </c>
      <c r="C6912" s="23">
        <v>1525</v>
      </c>
    </row>
    <row r="6913" spans="1:3" ht="13.2" x14ac:dyDescent="0.25">
      <c r="A6913" s="45" t="s">
        <v>6978</v>
      </c>
      <c r="B6913" s="45" t="s">
        <v>3</v>
      </c>
      <c r="C6913" s="23">
        <v>925</v>
      </c>
    </row>
    <row r="6914" spans="1:3" ht="13.2" x14ac:dyDescent="0.25">
      <c r="A6914" s="45" t="s">
        <v>6979</v>
      </c>
      <c r="B6914" s="45" t="s">
        <v>3</v>
      </c>
      <c r="C6914" s="23">
        <v>475</v>
      </c>
    </row>
    <row r="6915" spans="1:3" ht="13.2" x14ac:dyDescent="0.25">
      <c r="A6915" s="45" t="s">
        <v>6980</v>
      </c>
      <c r="B6915" s="45" t="s">
        <v>3</v>
      </c>
      <c r="C6915" s="23">
        <v>375</v>
      </c>
    </row>
    <row r="6916" spans="1:3" ht="13.2" x14ac:dyDescent="0.25">
      <c r="A6916" s="45" t="s">
        <v>6981</v>
      </c>
      <c r="B6916" s="45" t="s">
        <v>3</v>
      </c>
      <c r="C6916" s="23">
        <v>850</v>
      </c>
    </row>
    <row r="6917" spans="1:3" ht="13.2" x14ac:dyDescent="0.25">
      <c r="A6917" s="45" t="s">
        <v>6982</v>
      </c>
      <c r="B6917" s="45" t="s">
        <v>3</v>
      </c>
      <c r="C6917" s="23">
        <v>375</v>
      </c>
    </row>
    <row r="6918" spans="1:3" ht="13.2" x14ac:dyDescent="0.25">
      <c r="A6918" s="45" t="s">
        <v>6983</v>
      </c>
      <c r="B6918" s="45" t="s">
        <v>3</v>
      </c>
      <c r="C6918" s="23">
        <v>750</v>
      </c>
    </row>
    <row r="6919" spans="1:3" ht="13.2" x14ac:dyDescent="0.25">
      <c r="A6919" s="45" t="s">
        <v>6984</v>
      </c>
      <c r="B6919" s="45" t="s">
        <v>3</v>
      </c>
      <c r="C6919" s="23">
        <v>800</v>
      </c>
    </row>
    <row r="6920" spans="1:3" ht="13.2" x14ac:dyDescent="0.25">
      <c r="A6920" s="45" t="s">
        <v>6985</v>
      </c>
      <c r="B6920" s="45" t="s">
        <v>3</v>
      </c>
      <c r="C6920" s="23">
        <v>800</v>
      </c>
    </row>
    <row r="6921" spans="1:3" ht="13.2" x14ac:dyDescent="0.25">
      <c r="A6921" s="45" t="s">
        <v>6986</v>
      </c>
      <c r="B6921" s="45" t="s">
        <v>3</v>
      </c>
      <c r="C6921" s="23">
        <v>400</v>
      </c>
    </row>
    <row r="6922" spans="1:3" ht="13.2" x14ac:dyDescent="0.25">
      <c r="A6922" s="45" t="s">
        <v>6987</v>
      </c>
      <c r="B6922" s="45" t="s">
        <v>3</v>
      </c>
      <c r="C6922" s="23">
        <v>900</v>
      </c>
    </row>
    <row r="6923" spans="1:3" ht="13.2" x14ac:dyDescent="0.25">
      <c r="A6923" s="45" t="s">
        <v>6988</v>
      </c>
      <c r="B6923" s="45" t="s">
        <v>3</v>
      </c>
      <c r="C6923" s="23">
        <v>475</v>
      </c>
    </row>
    <row r="6924" spans="1:3" ht="13.2" x14ac:dyDescent="0.25">
      <c r="A6924" s="45" t="s">
        <v>6989</v>
      </c>
      <c r="B6924" s="45" t="s">
        <v>3</v>
      </c>
      <c r="C6924" s="23">
        <v>325</v>
      </c>
    </row>
    <row r="6925" spans="1:3" ht="13.2" x14ac:dyDescent="0.25">
      <c r="A6925" s="45" t="s">
        <v>6990</v>
      </c>
      <c r="B6925" s="45" t="s">
        <v>3</v>
      </c>
      <c r="C6925" s="23">
        <v>325</v>
      </c>
    </row>
    <row r="6926" spans="1:3" ht="13.2" x14ac:dyDescent="0.25">
      <c r="A6926" s="45" t="s">
        <v>6991</v>
      </c>
      <c r="B6926" s="45" t="s">
        <v>3</v>
      </c>
      <c r="C6926" s="23">
        <v>1400</v>
      </c>
    </row>
    <row r="6927" spans="1:3" ht="13.2" x14ac:dyDescent="0.25">
      <c r="A6927" s="45" t="s">
        <v>6992</v>
      </c>
      <c r="B6927" s="45" t="s">
        <v>3</v>
      </c>
      <c r="C6927" s="23">
        <v>650</v>
      </c>
    </row>
    <row r="6928" spans="1:3" ht="13.2" x14ac:dyDescent="0.25">
      <c r="A6928" s="45" t="s">
        <v>6993</v>
      </c>
      <c r="B6928" s="45" t="s">
        <v>3</v>
      </c>
      <c r="C6928" s="23">
        <v>875</v>
      </c>
    </row>
    <row r="6929" spans="1:3" ht="13.2" x14ac:dyDescent="0.25">
      <c r="A6929" s="45" t="s">
        <v>6994</v>
      </c>
      <c r="B6929" s="45" t="s">
        <v>3</v>
      </c>
      <c r="C6929" s="23">
        <v>550</v>
      </c>
    </row>
    <row r="6930" spans="1:3" ht="13.2" x14ac:dyDescent="0.25">
      <c r="A6930" s="45" t="s">
        <v>6995</v>
      </c>
      <c r="B6930" s="45" t="s">
        <v>3</v>
      </c>
      <c r="C6930" s="23">
        <v>875</v>
      </c>
    </row>
    <row r="6931" spans="1:3" ht="13.2" x14ac:dyDescent="0.25">
      <c r="A6931" s="45" t="s">
        <v>6996</v>
      </c>
      <c r="B6931" s="45" t="s">
        <v>3</v>
      </c>
      <c r="C6931" s="23">
        <v>575</v>
      </c>
    </row>
    <row r="6932" spans="1:3" ht="13.2" x14ac:dyDescent="0.25">
      <c r="A6932" s="45" t="s">
        <v>6997</v>
      </c>
      <c r="B6932" s="45" t="s">
        <v>3</v>
      </c>
      <c r="C6932" s="23">
        <v>450</v>
      </c>
    </row>
    <row r="6933" spans="1:3" ht="13.2" x14ac:dyDescent="0.25">
      <c r="A6933" s="45" t="s">
        <v>6998</v>
      </c>
      <c r="B6933" s="45" t="s">
        <v>3</v>
      </c>
      <c r="C6933" s="23">
        <v>850</v>
      </c>
    </row>
    <row r="6934" spans="1:3" ht="13.2" x14ac:dyDescent="0.25">
      <c r="A6934" s="45" t="s">
        <v>6999</v>
      </c>
      <c r="B6934" s="45" t="s">
        <v>3</v>
      </c>
      <c r="C6934" s="23">
        <v>700</v>
      </c>
    </row>
    <row r="6935" spans="1:3" ht="13.2" x14ac:dyDescent="0.25">
      <c r="A6935" s="45" t="s">
        <v>7000</v>
      </c>
      <c r="B6935" s="45" t="s">
        <v>3</v>
      </c>
      <c r="C6935" s="23">
        <v>325</v>
      </c>
    </row>
    <row r="6936" spans="1:3" ht="13.2" x14ac:dyDescent="0.25">
      <c r="A6936" s="45" t="s">
        <v>7001</v>
      </c>
      <c r="B6936" s="45" t="s">
        <v>3</v>
      </c>
      <c r="C6936" s="23">
        <v>250</v>
      </c>
    </row>
    <row r="6937" spans="1:3" ht="13.2" x14ac:dyDescent="0.25">
      <c r="A6937" s="45" t="s">
        <v>7002</v>
      </c>
      <c r="B6937" s="45" t="s">
        <v>3</v>
      </c>
      <c r="C6937" s="23">
        <v>275</v>
      </c>
    </row>
    <row r="6938" spans="1:3" ht="13.2" x14ac:dyDescent="0.25">
      <c r="A6938" s="45" t="s">
        <v>7003</v>
      </c>
      <c r="B6938" s="45" t="s">
        <v>3</v>
      </c>
      <c r="C6938" s="23">
        <v>475</v>
      </c>
    </row>
    <row r="6939" spans="1:3" ht="13.2" x14ac:dyDescent="0.25">
      <c r="A6939" s="45" t="s">
        <v>7004</v>
      </c>
      <c r="B6939" s="45" t="s">
        <v>3</v>
      </c>
      <c r="C6939" s="23">
        <v>375</v>
      </c>
    </row>
    <row r="6940" spans="1:3" ht="13.2" x14ac:dyDescent="0.25">
      <c r="A6940" s="45" t="s">
        <v>7005</v>
      </c>
      <c r="B6940" s="45" t="s">
        <v>3</v>
      </c>
      <c r="C6940" s="23">
        <v>450</v>
      </c>
    </row>
    <row r="6941" spans="1:3" ht="13.2" x14ac:dyDescent="0.25">
      <c r="A6941" s="45" t="s">
        <v>7006</v>
      </c>
      <c r="B6941" s="45" t="s">
        <v>3</v>
      </c>
      <c r="C6941" s="23">
        <v>150</v>
      </c>
    </row>
    <row r="6942" spans="1:3" ht="13.2" x14ac:dyDescent="0.25">
      <c r="A6942" s="45" t="s">
        <v>7007</v>
      </c>
      <c r="B6942" s="45" t="s">
        <v>3</v>
      </c>
      <c r="C6942" s="23">
        <v>150</v>
      </c>
    </row>
    <row r="6943" spans="1:3" ht="13.2" x14ac:dyDescent="0.25">
      <c r="A6943" s="45" t="s">
        <v>7008</v>
      </c>
      <c r="B6943" s="45" t="s">
        <v>3</v>
      </c>
      <c r="C6943" s="23">
        <v>150</v>
      </c>
    </row>
    <row r="6944" spans="1:3" ht="13.2" x14ac:dyDescent="0.25">
      <c r="A6944" s="45" t="s">
        <v>7009</v>
      </c>
      <c r="B6944" s="45" t="s">
        <v>3</v>
      </c>
      <c r="C6944" s="23">
        <v>150</v>
      </c>
    </row>
    <row r="6945" spans="1:3" ht="13.2" x14ac:dyDescent="0.25">
      <c r="A6945" s="45" t="s">
        <v>7010</v>
      </c>
      <c r="B6945" s="45" t="s">
        <v>3</v>
      </c>
      <c r="C6945" s="23">
        <v>150</v>
      </c>
    </row>
    <row r="6946" spans="1:3" ht="13.2" x14ac:dyDescent="0.25">
      <c r="A6946" s="45" t="s">
        <v>7011</v>
      </c>
      <c r="B6946" s="45" t="s">
        <v>3</v>
      </c>
      <c r="C6946" s="23">
        <v>150</v>
      </c>
    </row>
    <row r="6947" spans="1:3" ht="13.2" x14ac:dyDescent="0.25">
      <c r="A6947" s="45" t="s">
        <v>7012</v>
      </c>
      <c r="B6947" s="45" t="s">
        <v>3</v>
      </c>
      <c r="C6947" s="23">
        <v>150</v>
      </c>
    </row>
    <row r="6948" spans="1:3" ht="13.2" x14ac:dyDescent="0.25">
      <c r="A6948" s="45" t="s">
        <v>7013</v>
      </c>
      <c r="B6948" s="45" t="s">
        <v>3</v>
      </c>
      <c r="C6948" s="23">
        <v>150</v>
      </c>
    </row>
    <row r="6949" spans="1:3" ht="13.2" x14ac:dyDescent="0.25">
      <c r="A6949" s="45" t="s">
        <v>7014</v>
      </c>
      <c r="B6949" s="45" t="s">
        <v>3</v>
      </c>
      <c r="C6949" s="23">
        <v>325</v>
      </c>
    </row>
    <row r="6950" spans="1:3" ht="13.2" x14ac:dyDescent="0.25">
      <c r="A6950" s="45" t="s">
        <v>7015</v>
      </c>
      <c r="B6950" s="45" t="s">
        <v>3</v>
      </c>
      <c r="C6950" s="23">
        <v>425</v>
      </c>
    </row>
    <row r="6951" spans="1:3" ht="13.2" x14ac:dyDescent="0.25">
      <c r="A6951" s="45" t="s">
        <v>7016</v>
      </c>
      <c r="B6951" s="45" t="s">
        <v>3</v>
      </c>
      <c r="C6951" s="23">
        <v>150</v>
      </c>
    </row>
    <row r="6952" spans="1:3" ht="13.2" x14ac:dyDescent="0.25">
      <c r="A6952" s="45" t="s">
        <v>7017</v>
      </c>
      <c r="B6952" s="45" t="s">
        <v>3</v>
      </c>
      <c r="C6952" s="23">
        <v>300</v>
      </c>
    </row>
    <row r="6953" spans="1:3" ht="13.2" x14ac:dyDescent="0.25">
      <c r="A6953" s="45" t="s">
        <v>7018</v>
      </c>
      <c r="B6953" s="45" t="s">
        <v>3</v>
      </c>
      <c r="C6953" s="23">
        <v>275</v>
      </c>
    </row>
    <row r="6954" spans="1:3" ht="13.2" x14ac:dyDescent="0.25">
      <c r="A6954" s="45" t="s">
        <v>7019</v>
      </c>
      <c r="B6954" s="45" t="s">
        <v>3</v>
      </c>
      <c r="C6954" s="23">
        <v>475</v>
      </c>
    </row>
    <row r="6955" spans="1:3" ht="13.2" x14ac:dyDescent="0.25">
      <c r="A6955" s="45" t="s">
        <v>7020</v>
      </c>
      <c r="B6955" s="45" t="s">
        <v>3</v>
      </c>
      <c r="C6955" s="23">
        <v>375</v>
      </c>
    </row>
    <row r="6956" spans="1:3" ht="13.2" x14ac:dyDescent="0.25">
      <c r="A6956" s="45" t="s">
        <v>7021</v>
      </c>
      <c r="B6956" s="45" t="s">
        <v>3</v>
      </c>
      <c r="C6956" s="23">
        <v>475</v>
      </c>
    </row>
    <row r="6957" spans="1:3" ht="13.2" x14ac:dyDescent="0.25">
      <c r="A6957" s="45" t="s">
        <v>7022</v>
      </c>
      <c r="B6957" s="45" t="s">
        <v>3</v>
      </c>
      <c r="C6957" s="23">
        <v>275</v>
      </c>
    </row>
    <row r="6958" spans="1:3" ht="13.2" x14ac:dyDescent="0.25">
      <c r="A6958" s="45" t="s">
        <v>7023</v>
      </c>
      <c r="B6958" s="45" t="s">
        <v>3</v>
      </c>
      <c r="C6958" s="23">
        <v>625</v>
      </c>
    </row>
    <row r="6959" spans="1:3" ht="13.2" x14ac:dyDescent="0.25">
      <c r="A6959" s="45" t="s">
        <v>7024</v>
      </c>
      <c r="B6959" s="45" t="s">
        <v>3</v>
      </c>
      <c r="C6959" s="23">
        <v>175</v>
      </c>
    </row>
    <row r="6960" spans="1:3" ht="13.2" x14ac:dyDescent="0.25">
      <c r="A6960" s="45" t="s">
        <v>7025</v>
      </c>
      <c r="B6960" s="45" t="s">
        <v>3</v>
      </c>
      <c r="C6960" s="23">
        <v>275</v>
      </c>
    </row>
    <row r="6961" spans="1:3" ht="13.2" x14ac:dyDescent="0.25">
      <c r="A6961" s="45" t="s">
        <v>7026</v>
      </c>
      <c r="B6961" s="45" t="s">
        <v>3</v>
      </c>
      <c r="C6961" s="23">
        <v>150</v>
      </c>
    </row>
    <row r="6962" spans="1:3" ht="13.2" x14ac:dyDescent="0.25">
      <c r="A6962" s="45" t="s">
        <v>7027</v>
      </c>
      <c r="B6962" s="45" t="s">
        <v>3</v>
      </c>
      <c r="C6962" s="23">
        <v>225</v>
      </c>
    </row>
    <row r="6963" spans="1:3" ht="13.2" x14ac:dyDescent="0.25">
      <c r="A6963" s="45" t="s">
        <v>7028</v>
      </c>
      <c r="B6963" s="45" t="s">
        <v>3</v>
      </c>
      <c r="C6963" s="23">
        <v>150</v>
      </c>
    </row>
    <row r="6964" spans="1:3" ht="13.2" x14ac:dyDescent="0.25">
      <c r="A6964" s="45" t="s">
        <v>7029</v>
      </c>
      <c r="B6964" s="45" t="s">
        <v>3</v>
      </c>
      <c r="C6964" s="23">
        <v>550</v>
      </c>
    </row>
    <row r="6965" spans="1:3" ht="13.2" x14ac:dyDescent="0.25">
      <c r="A6965" s="45" t="s">
        <v>7030</v>
      </c>
      <c r="B6965" s="45" t="s">
        <v>3</v>
      </c>
      <c r="C6965" s="23">
        <v>150</v>
      </c>
    </row>
    <row r="6966" spans="1:3" ht="13.2" x14ac:dyDescent="0.25">
      <c r="A6966" s="45" t="s">
        <v>7031</v>
      </c>
      <c r="B6966" s="45" t="s">
        <v>3</v>
      </c>
      <c r="C6966" s="23">
        <v>150</v>
      </c>
    </row>
    <row r="6967" spans="1:3" ht="13.2" x14ac:dyDescent="0.25">
      <c r="A6967" s="45" t="s">
        <v>7032</v>
      </c>
      <c r="B6967" s="45" t="s">
        <v>3</v>
      </c>
      <c r="C6967" s="23">
        <v>550</v>
      </c>
    </row>
    <row r="6968" spans="1:3" ht="13.2" x14ac:dyDescent="0.25">
      <c r="A6968" s="45" t="s">
        <v>7033</v>
      </c>
      <c r="B6968" s="45" t="s">
        <v>3</v>
      </c>
      <c r="C6968" s="23">
        <v>300</v>
      </c>
    </row>
    <row r="6969" spans="1:3" ht="13.2" x14ac:dyDescent="0.25">
      <c r="A6969" s="45" t="s">
        <v>7034</v>
      </c>
      <c r="B6969" s="45" t="s">
        <v>3</v>
      </c>
      <c r="C6969" s="23">
        <v>300</v>
      </c>
    </row>
    <row r="6970" spans="1:3" ht="13.2" x14ac:dyDescent="0.25">
      <c r="A6970" s="45" t="s">
        <v>7035</v>
      </c>
      <c r="B6970" s="45" t="s">
        <v>3</v>
      </c>
      <c r="C6970" s="23">
        <v>200</v>
      </c>
    </row>
    <row r="6971" spans="1:3" ht="13.2" x14ac:dyDescent="0.25">
      <c r="A6971" s="45" t="s">
        <v>7036</v>
      </c>
      <c r="B6971" s="45" t="s">
        <v>3</v>
      </c>
      <c r="C6971" s="23">
        <v>275</v>
      </c>
    </row>
    <row r="6972" spans="1:3" ht="13.2" x14ac:dyDescent="0.25">
      <c r="A6972" s="45" t="s">
        <v>7037</v>
      </c>
      <c r="B6972" s="45" t="s">
        <v>3</v>
      </c>
      <c r="C6972" s="23">
        <v>250</v>
      </c>
    </row>
    <row r="6973" spans="1:3" ht="13.2" x14ac:dyDescent="0.25">
      <c r="A6973" s="45" t="s">
        <v>7038</v>
      </c>
      <c r="B6973" s="45" t="s">
        <v>3</v>
      </c>
      <c r="C6973" s="23">
        <v>275</v>
      </c>
    </row>
    <row r="6974" spans="1:3" ht="13.2" x14ac:dyDescent="0.25">
      <c r="A6974" s="45" t="s">
        <v>7039</v>
      </c>
      <c r="B6974" s="45" t="s">
        <v>3</v>
      </c>
      <c r="C6974" s="23">
        <v>625</v>
      </c>
    </row>
    <row r="6975" spans="1:3" ht="13.2" x14ac:dyDescent="0.25">
      <c r="A6975" s="45" t="s">
        <v>7040</v>
      </c>
      <c r="B6975" s="45" t="s">
        <v>3</v>
      </c>
      <c r="C6975" s="23">
        <v>425</v>
      </c>
    </row>
    <row r="6976" spans="1:3" ht="13.2" x14ac:dyDescent="0.25">
      <c r="A6976" s="45" t="s">
        <v>7041</v>
      </c>
      <c r="B6976" s="45" t="s">
        <v>3</v>
      </c>
      <c r="C6976" s="23">
        <v>150</v>
      </c>
    </row>
    <row r="6977" spans="1:3" ht="13.2" x14ac:dyDescent="0.25">
      <c r="A6977" s="45" t="s">
        <v>7042</v>
      </c>
      <c r="B6977" s="45" t="s">
        <v>3</v>
      </c>
      <c r="C6977" s="23">
        <v>550</v>
      </c>
    </row>
    <row r="6978" spans="1:3" ht="13.2" x14ac:dyDescent="0.25">
      <c r="A6978" s="45" t="s">
        <v>7043</v>
      </c>
      <c r="B6978" s="45" t="s">
        <v>3</v>
      </c>
      <c r="C6978" s="23">
        <v>375</v>
      </c>
    </row>
    <row r="6979" spans="1:3" ht="13.2" x14ac:dyDescent="0.25">
      <c r="A6979" s="45" t="s">
        <v>7044</v>
      </c>
      <c r="B6979" s="45" t="s">
        <v>3</v>
      </c>
      <c r="C6979" s="23">
        <v>450</v>
      </c>
    </row>
    <row r="6980" spans="1:3" ht="13.2" x14ac:dyDescent="0.25">
      <c r="A6980" s="45" t="s">
        <v>7045</v>
      </c>
      <c r="B6980" s="45" t="s">
        <v>3</v>
      </c>
      <c r="C6980" s="23">
        <v>475</v>
      </c>
    </row>
    <row r="6981" spans="1:3" ht="13.2" x14ac:dyDescent="0.25">
      <c r="A6981" s="45" t="s">
        <v>7046</v>
      </c>
      <c r="B6981" s="45" t="s">
        <v>3</v>
      </c>
      <c r="C6981" s="23">
        <v>250</v>
      </c>
    </row>
    <row r="6982" spans="1:3" ht="13.2" x14ac:dyDescent="0.25">
      <c r="A6982" s="45" t="s">
        <v>7047</v>
      </c>
      <c r="B6982" s="45" t="s">
        <v>3</v>
      </c>
      <c r="C6982" s="23">
        <v>275</v>
      </c>
    </row>
    <row r="6983" spans="1:3" ht="13.2" x14ac:dyDescent="0.25">
      <c r="A6983" s="45" t="s">
        <v>7048</v>
      </c>
      <c r="B6983" s="45" t="s">
        <v>3</v>
      </c>
      <c r="C6983" s="23">
        <v>875</v>
      </c>
    </row>
    <row r="6984" spans="1:3" ht="13.2" x14ac:dyDescent="0.25">
      <c r="A6984" s="45" t="s">
        <v>7049</v>
      </c>
      <c r="B6984" s="45" t="s">
        <v>3</v>
      </c>
      <c r="C6984" s="23">
        <v>400</v>
      </c>
    </row>
    <row r="6985" spans="1:3" ht="13.2" x14ac:dyDescent="0.25">
      <c r="A6985" s="45" t="s">
        <v>7050</v>
      </c>
      <c r="B6985" s="45" t="s">
        <v>3</v>
      </c>
      <c r="C6985" s="23">
        <v>450</v>
      </c>
    </row>
    <row r="6986" spans="1:3" ht="13.2" x14ac:dyDescent="0.25">
      <c r="A6986" s="45" t="s">
        <v>7051</v>
      </c>
      <c r="B6986" s="45" t="s">
        <v>3</v>
      </c>
      <c r="C6986" s="23">
        <v>275</v>
      </c>
    </row>
    <row r="6987" spans="1:3" ht="13.2" x14ac:dyDescent="0.25">
      <c r="A6987" s="45" t="s">
        <v>7052</v>
      </c>
      <c r="B6987" s="45" t="s">
        <v>3</v>
      </c>
      <c r="C6987" s="23">
        <v>175</v>
      </c>
    </row>
    <row r="6988" spans="1:3" ht="13.2" x14ac:dyDescent="0.25">
      <c r="A6988" s="45" t="s">
        <v>7053</v>
      </c>
      <c r="B6988" s="45" t="s">
        <v>3</v>
      </c>
      <c r="C6988" s="23">
        <v>675</v>
      </c>
    </row>
    <row r="6989" spans="1:3" ht="13.2" x14ac:dyDescent="0.25">
      <c r="A6989" s="45" t="s">
        <v>7054</v>
      </c>
      <c r="B6989" s="45" t="s">
        <v>3</v>
      </c>
      <c r="C6989" s="23">
        <v>150</v>
      </c>
    </row>
    <row r="6990" spans="1:3" ht="13.2" x14ac:dyDescent="0.25">
      <c r="A6990" s="45" t="s">
        <v>7055</v>
      </c>
      <c r="B6990" s="45" t="s">
        <v>3</v>
      </c>
      <c r="C6990" s="23">
        <v>550</v>
      </c>
    </row>
    <row r="6991" spans="1:3" ht="13.2" x14ac:dyDescent="0.25">
      <c r="A6991" s="45" t="s">
        <v>7056</v>
      </c>
      <c r="B6991" s="45" t="s">
        <v>3</v>
      </c>
      <c r="C6991" s="23">
        <v>150</v>
      </c>
    </row>
    <row r="6992" spans="1:3" ht="13.2" x14ac:dyDescent="0.25">
      <c r="A6992" s="45" t="s">
        <v>7057</v>
      </c>
      <c r="B6992" s="45" t="s">
        <v>3</v>
      </c>
      <c r="C6992" s="23">
        <v>425</v>
      </c>
    </row>
    <row r="6993" spans="1:3" ht="13.2" x14ac:dyDescent="0.25">
      <c r="A6993" s="45" t="s">
        <v>7058</v>
      </c>
      <c r="B6993" s="45" t="s">
        <v>3</v>
      </c>
      <c r="C6993" s="23">
        <v>225</v>
      </c>
    </row>
    <row r="6994" spans="1:3" ht="13.2" x14ac:dyDescent="0.25">
      <c r="A6994" s="45" t="s">
        <v>7059</v>
      </c>
      <c r="B6994" s="45" t="s">
        <v>3</v>
      </c>
      <c r="C6994" s="23">
        <v>450</v>
      </c>
    </row>
    <row r="6995" spans="1:3" ht="13.2" x14ac:dyDescent="0.25">
      <c r="A6995" s="45" t="s">
        <v>7060</v>
      </c>
      <c r="B6995" s="45" t="s">
        <v>3</v>
      </c>
      <c r="C6995" s="23">
        <v>475</v>
      </c>
    </row>
    <row r="6996" spans="1:3" ht="13.2" x14ac:dyDescent="0.25">
      <c r="A6996" s="45" t="s">
        <v>7061</v>
      </c>
      <c r="B6996" s="45" t="s">
        <v>3</v>
      </c>
      <c r="C6996" s="23">
        <v>700</v>
      </c>
    </row>
    <row r="6997" spans="1:3" ht="13.2" x14ac:dyDescent="0.25">
      <c r="A6997" s="45" t="s">
        <v>7062</v>
      </c>
      <c r="B6997" s="45" t="s">
        <v>3</v>
      </c>
      <c r="C6997" s="23">
        <v>150</v>
      </c>
    </row>
    <row r="6998" spans="1:3" ht="13.2" x14ac:dyDescent="0.25">
      <c r="A6998" s="45" t="s">
        <v>7063</v>
      </c>
      <c r="B6998" s="45" t="s">
        <v>3</v>
      </c>
      <c r="C6998" s="23">
        <v>150</v>
      </c>
    </row>
    <row r="6999" spans="1:3" ht="13.2" x14ac:dyDescent="0.25">
      <c r="A6999" s="45" t="s">
        <v>7064</v>
      </c>
      <c r="B6999" s="45" t="s">
        <v>3</v>
      </c>
      <c r="C6999" s="23">
        <v>200</v>
      </c>
    </row>
    <row r="7000" spans="1:3" ht="13.2" x14ac:dyDescent="0.25">
      <c r="A7000" s="45" t="s">
        <v>7065</v>
      </c>
      <c r="B7000" s="45" t="s">
        <v>3</v>
      </c>
      <c r="C7000" s="23">
        <v>475</v>
      </c>
    </row>
    <row r="7001" spans="1:3" ht="13.2" x14ac:dyDescent="0.25">
      <c r="A7001" s="45" t="s">
        <v>7066</v>
      </c>
      <c r="B7001" s="45" t="s">
        <v>3</v>
      </c>
      <c r="C7001" s="23">
        <v>425</v>
      </c>
    </row>
    <row r="7002" spans="1:3" ht="13.2" x14ac:dyDescent="0.25">
      <c r="A7002" s="45" t="s">
        <v>7067</v>
      </c>
      <c r="B7002" s="45" t="s">
        <v>3</v>
      </c>
      <c r="C7002" s="23">
        <v>300</v>
      </c>
    </row>
    <row r="7003" spans="1:3" ht="13.2" x14ac:dyDescent="0.25">
      <c r="A7003" s="45" t="s">
        <v>7068</v>
      </c>
      <c r="B7003" s="45" t="s">
        <v>3</v>
      </c>
      <c r="C7003" s="23">
        <v>325</v>
      </c>
    </row>
    <row r="7004" spans="1:3" ht="13.2" x14ac:dyDescent="0.25">
      <c r="A7004" s="45" t="s">
        <v>7069</v>
      </c>
      <c r="B7004" s="45" t="s">
        <v>3</v>
      </c>
      <c r="C7004" s="23">
        <v>150</v>
      </c>
    </row>
    <row r="7005" spans="1:3" ht="13.2" x14ac:dyDescent="0.25">
      <c r="A7005" s="45" t="s">
        <v>7070</v>
      </c>
      <c r="B7005" s="45" t="s">
        <v>3</v>
      </c>
      <c r="C7005" s="23">
        <v>825</v>
      </c>
    </row>
    <row r="7006" spans="1:3" ht="13.2" x14ac:dyDescent="0.25">
      <c r="A7006" s="45" t="s">
        <v>7071</v>
      </c>
      <c r="B7006" s="45" t="s">
        <v>3</v>
      </c>
      <c r="C7006" s="23">
        <v>250</v>
      </c>
    </row>
    <row r="7007" spans="1:3" ht="13.2" x14ac:dyDescent="0.25">
      <c r="A7007" s="45" t="s">
        <v>7072</v>
      </c>
      <c r="B7007" s="45" t="s">
        <v>3</v>
      </c>
      <c r="C7007" s="23">
        <v>150</v>
      </c>
    </row>
    <row r="7008" spans="1:3" ht="13.2" x14ac:dyDescent="0.25">
      <c r="A7008" s="45" t="s">
        <v>7073</v>
      </c>
      <c r="B7008" s="45" t="s">
        <v>3</v>
      </c>
      <c r="C7008" s="23">
        <v>150</v>
      </c>
    </row>
    <row r="7009" spans="1:3" ht="13.2" x14ac:dyDescent="0.25">
      <c r="A7009" s="45" t="s">
        <v>7074</v>
      </c>
      <c r="B7009" s="45" t="s">
        <v>3</v>
      </c>
      <c r="C7009" s="23">
        <v>825</v>
      </c>
    </row>
    <row r="7010" spans="1:3" ht="13.2" x14ac:dyDescent="0.25">
      <c r="A7010" s="45" t="s">
        <v>7075</v>
      </c>
      <c r="B7010" s="45" t="s">
        <v>3</v>
      </c>
      <c r="C7010" s="23">
        <v>650</v>
      </c>
    </row>
    <row r="7011" spans="1:3" ht="13.2" x14ac:dyDescent="0.25">
      <c r="A7011" s="45" t="s">
        <v>7076</v>
      </c>
      <c r="B7011" s="45" t="s">
        <v>3</v>
      </c>
      <c r="C7011" s="23">
        <v>350</v>
      </c>
    </row>
    <row r="7012" spans="1:3" ht="13.2" x14ac:dyDescent="0.25">
      <c r="A7012" s="45" t="s">
        <v>7077</v>
      </c>
      <c r="B7012" s="45" t="s">
        <v>3</v>
      </c>
      <c r="C7012" s="23">
        <v>250</v>
      </c>
    </row>
    <row r="7013" spans="1:3" ht="13.2" x14ac:dyDescent="0.25">
      <c r="A7013" s="45" t="s">
        <v>7078</v>
      </c>
      <c r="B7013" s="45" t="s">
        <v>3</v>
      </c>
      <c r="C7013" s="23">
        <v>550</v>
      </c>
    </row>
    <row r="7014" spans="1:3" ht="13.2" x14ac:dyDescent="0.25">
      <c r="A7014" s="45" t="s">
        <v>7079</v>
      </c>
      <c r="B7014" s="45" t="s">
        <v>3</v>
      </c>
      <c r="C7014" s="23">
        <v>250</v>
      </c>
    </row>
    <row r="7015" spans="1:3" ht="13.2" x14ac:dyDescent="0.25">
      <c r="A7015" s="45" t="s">
        <v>7080</v>
      </c>
      <c r="B7015" s="45" t="s">
        <v>3</v>
      </c>
      <c r="C7015" s="23">
        <v>850</v>
      </c>
    </row>
    <row r="7016" spans="1:3" ht="13.2" x14ac:dyDescent="0.25">
      <c r="A7016" s="45" t="s">
        <v>7081</v>
      </c>
      <c r="B7016" s="45" t="s">
        <v>3</v>
      </c>
      <c r="C7016" s="23">
        <v>725</v>
      </c>
    </row>
    <row r="7017" spans="1:3" ht="13.2" x14ac:dyDescent="0.25">
      <c r="A7017" s="45" t="s">
        <v>7082</v>
      </c>
      <c r="B7017" s="45" t="s">
        <v>3</v>
      </c>
      <c r="C7017" s="23">
        <v>800</v>
      </c>
    </row>
    <row r="7018" spans="1:3" ht="13.2" x14ac:dyDescent="0.25">
      <c r="A7018" s="45" t="s">
        <v>7083</v>
      </c>
      <c r="B7018" s="45" t="s">
        <v>3</v>
      </c>
      <c r="C7018" s="23">
        <v>800</v>
      </c>
    </row>
    <row r="7019" spans="1:3" ht="13.2" x14ac:dyDescent="0.25">
      <c r="A7019" s="45" t="s">
        <v>7084</v>
      </c>
      <c r="B7019" s="45" t="s">
        <v>3</v>
      </c>
      <c r="C7019" s="23">
        <v>650</v>
      </c>
    </row>
    <row r="7020" spans="1:3" ht="13.2" x14ac:dyDescent="0.25">
      <c r="A7020" s="45" t="s">
        <v>7085</v>
      </c>
      <c r="B7020" s="45" t="s">
        <v>3</v>
      </c>
      <c r="C7020" s="23">
        <v>250</v>
      </c>
    </row>
    <row r="7021" spans="1:3" ht="13.2" x14ac:dyDescent="0.25">
      <c r="A7021" s="45" t="s">
        <v>7086</v>
      </c>
      <c r="B7021" s="45" t="s">
        <v>3</v>
      </c>
      <c r="C7021" s="23">
        <v>550</v>
      </c>
    </row>
    <row r="7022" spans="1:3" ht="13.2" x14ac:dyDescent="0.25">
      <c r="A7022" s="45" t="s">
        <v>7087</v>
      </c>
      <c r="B7022" s="45" t="s">
        <v>3</v>
      </c>
      <c r="C7022" s="23">
        <v>550</v>
      </c>
    </row>
    <row r="7023" spans="1:3" ht="13.2" x14ac:dyDescent="0.25">
      <c r="A7023" s="45" t="s">
        <v>7088</v>
      </c>
      <c r="B7023" s="45" t="s">
        <v>3</v>
      </c>
      <c r="C7023" s="23">
        <v>800</v>
      </c>
    </row>
    <row r="7024" spans="1:3" ht="13.2" x14ac:dyDescent="0.25">
      <c r="A7024" s="45" t="s">
        <v>7089</v>
      </c>
      <c r="B7024" s="45" t="s">
        <v>3</v>
      </c>
      <c r="C7024" s="23">
        <v>250</v>
      </c>
    </row>
    <row r="7025" spans="1:3" ht="13.2" x14ac:dyDescent="0.25">
      <c r="A7025" s="45" t="s">
        <v>7090</v>
      </c>
      <c r="B7025" s="45" t="s">
        <v>3</v>
      </c>
      <c r="C7025" s="23">
        <v>900</v>
      </c>
    </row>
    <row r="7026" spans="1:3" ht="13.2" x14ac:dyDescent="0.25">
      <c r="A7026" s="45" t="s">
        <v>7091</v>
      </c>
      <c r="B7026" s="45" t="s">
        <v>3</v>
      </c>
      <c r="C7026" s="23">
        <v>800</v>
      </c>
    </row>
    <row r="7027" spans="1:3" ht="13.2" x14ac:dyDescent="0.25">
      <c r="A7027" s="45" t="s">
        <v>7092</v>
      </c>
      <c r="B7027" s="45" t="s">
        <v>3</v>
      </c>
      <c r="C7027" s="23">
        <v>750</v>
      </c>
    </row>
    <row r="7028" spans="1:3" ht="13.2" x14ac:dyDescent="0.25">
      <c r="A7028" s="45" t="s">
        <v>7093</v>
      </c>
      <c r="B7028" s="45" t="s">
        <v>3</v>
      </c>
      <c r="C7028" s="23">
        <v>725</v>
      </c>
    </row>
    <row r="7029" spans="1:3" ht="13.2" x14ac:dyDescent="0.25">
      <c r="A7029" s="45" t="s">
        <v>7094</v>
      </c>
      <c r="B7029" s="45" t="s">
        <v>3</v>
      </c>
      <c r="C7029" s="23">
        <v>425</v>
      </c>
    </row>
    <row r="7030" spans="1:3" ht="13.2" x14ac:dyDescent="0.25">
      <c r="A7030" s="45" t="s">
        <v>7095</v>
      </c>
      <c r="B7030" s="45" t="s">
        <v>3</v>
      </c>
      <c r="C7030" s="23">
        <v>525</v>
      </c>
    </row>
    <row r="7031" spans="1:3" ht="13.2" x14ac:dyDescent="0.25">
      <c r="A7031" s="45" t="s">
        <v>7096</v>
      </c>
      <c r="B7031" s="45" t="s">
        <v>3</v>
      </c>
      <c r="C7031" s="23">
        <v>425</v>
      </c>
    </row>
    <row r="7032" spans="1:3" ht="13.2" x14ac:dyDescent="0.25">
      <c r="A7032" s="45" t="s">
        <v>7097</v>
      </c>
      <c r="B7032" s="45" t="s">
        <v>3</v>
      </c>
      <c r="C7032" s="23">
        <v>400</v>
      </c>
    </row>
    <row r="7033" spans="1:3" ht="13.2" x14ac:dyDescent="0.25">
      <c r="A7033" s="45" t="s">
        <v>7098</v>
      </c>
      <c r="B7033" s="45" t="s">
        <v>3</v>
      </c>
      <c r="C7033" s="23">
        <v>975</v>
      </c>
    </row>
    <row r="7034" spans="1:3" ht="13.2" x14ac:dyDescent="0.25">
      <c r="A7034" s="45" t="s">
        <v>7099</v>
      </c>
      <c r="B7034" s="45" t="s">
        <v>3</v>
      </c>
      <c r="C7034" s="23">
        <v>350</v>
      </c>
    </row>
    <row r="7035" spans="1:3" ht="13.2" x14ac:dyDescent="0.25">
      <c r="A7035" s="45" t="s">
        <v>7100</v>
      </c>
      <c r="B7035" s="45" t="s">
        <v>3</v>
      </c>
      <c r="C7035" s="23">
        <v>250</v>
      </c>
    </row>
    <row r="7036" spans="1:3" ht="13.2" x14ac:dyDescent="0.25">
      <c r="A7036" s="45" t="s">
        <v>7101</v>
      </c>
      <c r="B7036" s="45" t="s">
        <v>3</v>
      </c>
      <c r="C7036" s="23">
        <v>625</v>
      </c>
    </row>
    <row r="7037" spans="1:3" ht="13.2" x14ac:dyDescent="0.25">
      <c r="A7037" s="45" t="s">
        <v>7102</v>
      </c>
      <c r="B7037" s="45" t="s">
        <v>3</v>
      </c>
      <c r="C7037" s="23">
        <v>325</v>
      </c>
    </row>
    <row r="7038" spans="1:3" ht="13.2" x14ac:dyDescent="0.25">
      <c r="A7038" s="45" t="s">
        <v>7103</v>
      </c>
      <c r="B7038" s="45" t="s">
        <v>3</v>
      </c>
      <c r="C7038" s="23">
        <v>375</v>
      </c>
    </row>
    <row r="7039" spans="1:3" ht="13.2" x14ac:dyDescent="0.25">
      <c r="A7039" s="45" t="s">
        <v>7104</v>
      </c>
      <c r="B7039" s="45" t="s">
        <v>3</v>
      </c>
      <c r="C7039" s="23">
        <v>800</v>
      </c>
    </row>
    <row r="7040" spans="1:3" ht="13.2" x14ac:dyDescent="0.25">
      <c r="A7040" s="45" t="s">
        <v>7105</v>
      </c>
      <c r="B7040" s="45" t="s">
        <v>3</v>
      </c>
      <c r="C7040" s="23">
        <v>375</v>
      </c>
    </row>
    <row r="7041" spans="1:3" ht="13.2" x14ac:dyDescent="0.25">
      <c r="A7041" s="45" t="s">
        <v>7106</v>
      </c>
      <c r="B7041" s="45" t="s">
        <v>3</v>
      </c>
      <c r="C7041" s="23">
        <v>675</v>
      </c>
    </row>
    <row r="7042" spans="1:3" ht="13.2" x14ac:dyDescent="0.25">
      <c r="A7042" s="45" t="s">
        <v>7107</v>
      </c>
      <c r="B7042" s="45" t="s">
        <v>3</v>
      </c>
      <c r="C7042" s="23">
        <v>425</v>
      </c>
    </row>
    <row r="7043" spans="1:3" ht="13.2" x14ac:dyDescent="0.25">
      <c r="A7043" s="45" t="s">
        <v>7108</v>
      </c>
      <c r="B7043" s="45" t="s">
        <v>3</v>
      </c>
      <c r="C7043" s="23">
        <v>350</v>
      </c>
    </row>
    <row r="7044" spans="1:3" ht="13.2" x14ac:dyDescent="0.25">
      <c r="A7044" s="45" t="s">
        <v>7109</v>
      </c>
      <c r="B7044" s="45" t="s">
        <v>3</v>
      </c>
      <c r="C7044" s="23">
        <v>700</v>
      </c>
    </row>
    <row r="7045" spans="1:3" ht="13.2" x14ac:dyDescent="0.25">
      <c r="A7045" s="45" t="s">
        <v>7110</v>
      </c>
      <c r="B7045" s="45" t="s">
        <v>3</v>
      </c>
      <c r="C7045" s="23">
        <v>725</v>
      </c>
    </row>
    <row r="7046" spans="1:3" ht="13.2" x14ac:dyDescent="0.25">
      <c r="A7046" s="45" t="s">
        <v>7111</v>
      </c>
      <c r="B7046" s="45" t="s">
        <v>3</v>
      </c>
      <c r="C7046" s="23">
        <v>500</v>
      </c>
    </row>
    <row r="7047" spans="1:3" ht="13.2" x14ac:dyDescent="0.25">
      <c r="A7047" s="45" t="s">
        <v>7112</v>
      </c>
      <c r="B7047" s="45" t="s">
        <v>3</v>
      </c>
      <c r="C7047" s="23">
        <v>550</v>
      </c>
    </row>
    <row r="7048" spans="1:3" ht="13.2" x14ac:dyDescent="0.25">
      <c r="A7048" s="45" t="s">
        <v>7113</v>
      </c>
      <c r="B7048" s="45" t="s">
        <v>3</v>
      </c>
      <c r="C7048" s="23">
        <v>625</v>
      </c>
    </row>
    <row r="7049" spans="1:3" ht="13.2" x14ac:dyDescent="0.25">
      <c r="A7049" s="45" t="s">
        <v>7114</v>
      </c>
      <c r="B7049" s="45" t="s">
        <v>3</v>
      </c>
      <c r="C7049" s="23">
        <v>875</v>
      </c>
    </row>
    <row r="7050" spans="1:3" ht="13.2" x14ac:dyDescent="0.25">
      <c r="A7050" s="45" t="s">
        <v>7115</v>
      </c>
      <c r="B7050" s="45" t="s">
        <v>3</v>
      </c>
      <c r="C7050" s="23">
        <v>1050</v>
      </c>
    </row>
    <row r="7051" spans="1:3" ht="13.2" x14ac:dyDescent="0.25">
      <c r="A7051" s="45" t="s">
        <v>7116</v>
      </c>
      <c r="B7051" s="45" t="s">
        <v>3</v>
      </c>
      <c r="C7051" s="23">
        <v>725</v>
      </c>
    </row>
    <row r="7052" spans="1:3" ht="13.2" x14ac:dyDescent="0.25">
      <c r="A7052" s="45" t="s">
        <v>7117</v>
      </c>
      <c r="B7052" s="45" t="s">
        <v>3</v>
      </c>
      <c r="C7052" s="23">
        <v>425</v>
      </c>
    </row>
    <row r="7053" spans="1:3" ht="13.2" x14ac:dyDescent="0.25">
      <c r="A7053" s="45" t="s">
        <v>7118</v>
      </c>
      <c r="B7053" s="45" t="s">
        <v>3</v>
      </c>
      <c r="C7053" s="23">
        <v>500</v>
      </c>
    </row>
    <row r="7054" spans="1:3" ht="13.2" x14ac:dyDescent="0.25">
      <c r="A7054" s="45" t="s">
        <v>7119</v>
      </c>
      <c r="B7054" s="45" t="s">
        <v>3</v>
      </c>
      <c r="C7054" s="23">
        <v>1025</v>
      </c>
    </row>
    <row r="7055" spans="1:3" ht="13.2" x14ac:dyDescent="0.25">
      <c r="A7055" s="45" t="s">
        <v>7120</v>
      </c>
      <c r="B7055" s="45" t="s">
        <v>3</v>
      </c>
      <c r="C7055" s="23">
        <v>1150</v>
      </c>
    </row>
    <row r="7056" spans="1:3" ht="13.2" x14ac:dyDescent="0.25">
      <c r="A7056" s="45" t="s">
        <v>7121</v>
      </c>
      <c r="B7056" s="45" t="s">
        <v>3</v>
      </c>
      <c r="C7056" s="23">
        <v>500</v>
      </c>
    </row>
    <row r="7057" spans="1:3" ht="13.2" x14ac:dyDescent="0.25">
      <c r="A7057" s="45" t="s">
        <v>7122</v>
      </c>
      <c r="B7057" s="45" t="s">
        <v>3</v>
      </c>
      <c r="C7057" s="23">
        <v>525</v>
      </c>
    </row>
    <row r="7058" spans="1:3" ht="13.2" x14ac:dyDescent="0.25">
      <c r="A7058" s="45" t="s">
        <v>7123</v>
      </c>
      <c r="B7058" s="45" t="s">
        <v>3</v>
      </c>
      <c r="C7058" s="23">
        <v>1150</v>
      </c>
    </row>
    <row r="7059" spans="1:3" ht="13.2" x14ac:dyDescent="0.25">
      <c r="A7059" s="45" t="s">
        <v>7124</v>
      </c>
      <c r="B7059" s="45" t="s">
        <v>3</v>
      </c>
      <c r="C7059" s="23">
        <v>500</v>
      </c>
    </row>
    <row r="7060" spans="1:3" ht="13.2" x14ac:dyDescent="0.25">
      <c r="A7060" s="45" t="s">
        <v>7125</v>
      </c>
      <c r="B7060" s="45" t="s">
        <v>3</v>
      </c>
      <c r="C7060" s="23">
        <v>700</v>
      </c>
    </row>
    <row r="7061" spans="1:3" ht="13.2" x14ac:dyDescent="0.25">
      <c r="A7061" s="45" t="s">
        <v>7126</v>
      </c>
      <c r="B7061" s="45" t="s">
        <v>3</v>
      </c>
      <c r="C7061" s="23">
        <v>800</v>
      </c>
    </row>
    <row r="7062" spans="1:3" ht="13.2" x14ac:dyDescent="0.25">
      <c r="A7062" s="45" t="s">
        <v>7127</v>
      </c>
      <c r="B7062" s="45" t="s">
        <v>3</v>
      </c>
      <c r="C7062" s="23">
        <v>800</v>
      </c>
    </row>
    <row r="7063" spans="1:3" ht="13.2" x14ac:dyDescent="0.25">
      <c r="A7063" s="45" t="s">
        <v>7128</v>
      </c>
      <c r="B7063" s="45" t="s">
        <v>3</v>
      </c>
      <c r="C7063" s="23">
        <v>900</v>
      </c>
    </row>
    <row r="7064" spans="1:3" ht="13.2" x14ac:dyDescent="0.25">
      <c r="A7064" s="45" t="s">
        <v>7129</v>
      </c>
      <c r="B7064" s="45" t="s">
        <v>3</v>
      </c>
      <c r="C7064" s="23">
        <v>525</v>
      </c>
    </row>
    <row r="7065" spans="1:3" ht="13.2" x14ac:dyDescent="0.25">
      <c r="A7065" s="45" t="s">
        <v>7130</v>
      </c>
      <c r="B7065" s="45" t="s">
        <v>3</v>
      </c>
      <c r="C7065" s="23">
        <v>425</v>
      </c>
    </row>
    <row r="7066" spans="1:3" ht="13.2" x14ac:dyDescent="0.25">
      <c r="A7066" s="45" t="s">
        <v>7131</v>
      </c>
      <c r="B7066" s="45" t="s">
        <v>3</v>
      </c>
      <c r="C7066" s="23">
        <v>575</v>
      </c>
    </row>
    <row r="7067" spans="1:3" ht="13.2" x14ac:dyDescent="0.25">
      <c r="A7067" s="45" t="s">
        <v>7132</v>
      </c>
      <c r="B7067" s="45" t="s">
        <v>3</v>
      </c>
      <c r="C7067" s="23">
        <v>300</v>
      </c>
    </row>
    <row r="7068" spans="1:3" ht="13.2" x14ac:dyDescent="0.25">
      <c r="A7068" s="45" t="s">
        <v>7133</v>
      </c>
      <c r="B7068" s="45" t="s">
        <v>3</v>
      </c>
      <c r="C7068" s="23">
        <v>900</v>
      </c>
    </row>
    <row r="7069" spans="1:3" ht="13.2" x14ac:dyDescent="0.25">
      <c r="A7069" s="45" t="s">
        <v>7134</v>
      </c>
      <c r="B7069" s="45" t="s">
        <v>3</v>
      </c>
      <c r="C7069" s="23">
        <v>1100</v>
      </c>
    </row>
    <row r="7070" spans="1:3" ht="13.2" x14ac:dyDescent="0.25">
      <c r="A7070" s="45" t="s">
        <v>7135</v>
      </c>
      <c r="B7070" s="45" t="s">
        <v>3</v>
      </c>
      <c r="C7070" s="23">
        <v>250</v>
      </c>
    </row>
    <row r="7071" spans="1:3" ht="13.2" x14ac:dyDescent="0.25">
      <c r="A7071" s="45" t="s">
        <v>7136</v>
      </c>
      <c r="B7071" s="45" t="s">
        <v>3</v>
      </c>
      <c r="C7071" s="23">
        <v>1075</v>
      </c>
    </row>
    <row r="7072" spans="1:3" ht="13.2" x14ac:dyDescent="0.25">
      <c r="A7072" s="45" t="s">
        <v>7137</v>
      </c>
      <c r="B7072" s="45" t="s">
        <v>3</v>
      </c>
      <c r="C7072" s="23">
        <v>550</v>
      </c>
    </row>
    <row r="7073" spans="1:3" ht="13.2" x14ac:dyDescent="0.25">
      <c r="A7073" s="45" t="s">
        <v>7138</v>
      </c>
      <c r="B7073" s="45" t="s">
        <v>3</v>
      </c>
      <c r="C7073" s="23">
        <v>550</v>
      </c>
    </row>
    <row r="7074" spans="1:3" ht="13.2" x14ac:dyDescent="0.25">
      <c r="A7074" s="45" t="s">
        <v>7139</v>
      </c>
      <c r="B7074" s="45" t="s">
        <v>3</v>
      </c>
      <c r="C7074" s="23">
        <v>175</v>
      </c>
    </row>
    <row r="7075" spans="1:3" ht="13.2" x14ac:dyDescent="0.25">
      <c r="A7075" s="45" t="s">
        <v>7140</v>
      </c>
      <c r="B7075" s="45" t="s">
        <v>3</v>
      </c>
      <c r="C7075" s="23">
        <v>475</v>
      </c>
    </row>
    <row r="7076" spans="1:3" ht="13.2" x14ac:dyDescent="0.25">
      <c r="A7076" s="45" t="s">
        <v>7141</v>
      </c>
      <c r="B7076" s="45" t="s">
        <v>3</v>
      </c>
      <c r="C7076" s="23">
        <v>700</v>
      </c>
    </row>
    <row r="7077" spans="1:3" ht="13.2" x14ac:dyDescent="0.25">
      <c r="A7077" s="45" t="s">
        <v>7142</v>
      </c>
      <c r="B7077" s="45" t="s">
        <v>3</v>
      </c>
      <c r="C7077" s="23">
        <v>850</v>
      </c>
    </row>
    <row r="7078" spans="1:3" ht="13.2" x14ac:dyDescent="0.25">
      <c r="A7078" s="45" t="s">
        <v>7143</v>
      </c>
      <c r="B7078" s="45" t="s">
        <v>3</v>
      </c>
      <c r="C7078" s="23">
        <v>500</v>
      </c>
    </row>
    <row r="7079" spans="1:3" ht="13.2" x14ac:dyDescent="0.25">
      <c r="A7079" s="45" t="s">
        <v>7144</v>
      </c>
      <c r="B7079" s="45" t="s">
        <v>3</v>
      </c>
      <c r="C7079" s="23">
        <v>525</v>
      </c>
    </row>
    <row r="7080" spans="1:3" ht="13.2" x14ac:dyDescent="0.25">
      <c r="A7080" s="45" t="s">
        <v>7145</v>
      </c>
      <c r="B7080" s="45" t="s">
        <v>3</v>
      </c>
      <c r="C7080" s="23">
        <v>950</v>
      </c>
    </row>
    <row r="7081" spans="1:3" ht="13.2" x14ac:dyDescent="0.25">
      <c r="A7081" s="45" t="s">
        <v>7146</v>
      </c>
      <c r="B7081" s="45" t="s">
        <v>3</v>
      </c>
      <c r="C7081" s="23">
        <v>725</v>
      </c>
    </row>
    <row r="7082" spans="1:3" ht="13.2" x14ac:dyDescent="0.25">
      <c r="A7082" s="45" t="s">
        <v>7147</v>
      </c>
      <c r="B7082" s="45" t="s">
        <v>3</v>
      </c>
      <c r="C7082" s="23">
        <v>475</v>
      </c>
    </row>
    <row r="7083" spans="1:3" ht="13.2" x14ac:dyDescent="0.25">
      <c r="A7083" s="45" t="s">
        <v>7148</v>
      </c>
      <c r="B7083" s="45" t="s">
        <v>3</v>
      </c>
      <c r="C7083" s="23">
        <v>575</v>
      </c>
    </row>
    <row r="7084" spans="1:3" ht="13.2" x14ac:dyDescent="0.25">
      <c r="A7084" s="45" t="s">
        <v>7149</v>
      </c>
      <c r="B7084" s="45" t="s">
        <v>3</v>
      </c>
      <c r="C7084" s="23">
        <v>350</v>
      </c>
    </row>
    <row r="7085" spans="1:3" ht="13.2" x14ac:dyDescent="0.25">
      <c r="A7085" s="45" t="s">
        <v>7150</v>
      </c>
      <c r="B7085" s="45" t="s">
        <v>3</v>
      </c>
      <c r="C7085" s="23">
        <v>275</v>
      </c>
    </row>
    <row r="7086" spans="1:3" ht="13.2" x14ac:dyDescent="0.25">
      <c r="A7086" s="45" t="s">
        <v>7151</v>
      </c>
      <c r="B7086" s="45" t="s">
        <v>3</v>
      </c>
      <c r="C7086" s="23">
        <v>575</v>
      </c>
    </row>
    <row r="7087" spans="1:3" ht="13.2" x14ac:dyDescent="0.25">
      <c r="A7087" s="45" t="s">
        <v>7152</v>
      </c>
      <c r="B7087" s="45" t="s">
        <v>3</v>
      </c>
      <c r="C7087" s="23">
        <v>350</v>
      </c>
    </row>
    <row r="7088" spans="1:3" ht="13.2" x14ac:dyDescent="0.25">
      <c r="A7088" s="45" t="s">
        <v>7153</v>
      </c>
      <c r="B7088" s="45" t="s">
        <v>3</v>
      </c>
      <c r="C7088" s="23">
        <v>625</v>
      </c>
    </row>
    <row r="7089" spans="1:3" ht="13.2" x14ac:dyDescent="0.25">
      <c r="A7089" s="45" t="s">
        <v>7154</v>
      </c>
      <c r="B7089" s="45" t="s">
        <v>3</v>
      </c>
      <c r="C7089" s="23">
        <v>850</v>
      </c>
    </row>
    <row r="7090" spans="1:3" ht="13.2" x14ac:dyDescent="0.25">
      <c r="A7090" s="45" t="s">
        <v>7155</v>
      </c>
      <c r="B7090" s="45" t="s">
        <v>3</v>
      </c>
      <c r="C7090" s="23">
        <v>850</v>
      </c>
    </row>
    <row r="7091" spans="1:3" ht="13.2" x14ac:dyDescent="0.25">
      <c r="A7091" s="45" t="s">
        <v>7156</v>
      </c>
      <c r="B7091" s="45" t="s">
        <v>3</v>
      </c>
      <c r="C7091" s="23">
        <v>600</v>
      </c>
    </row>
    <row r="7092" spans="1:3" ht="13.2" x14ac:dyDescent="0.25">
      <c r="A7092" s="45" t="s">
        <v>7157</v>
      </c>
      <c r="B7092" s="45" t="s">
        <v>3</v>
      </c>
      <c r="C7092" s="23">
        <v>150</v>
      </c>
    </row>
    <row r="7093" spans="1:3" ht="13.2" x14ac:dyDescent="0.25">
      <c r="A7093" s="45" t="s">
        <v>7158</v>
      </c>
      <c r="B7093" s="45" t="s">
        <v>3</v>
      </c>
      <c r="C7093" s="23">
        <v>625</v>
      </c>
    </row>
    <row r="7094" spans="1:3" ht="13.2" x14ac:dyDescent="0.25">
      <c r="A7094" s="45" t="s">
        <v>7159</v>
      </c>
      <c r="B7094" s="45" t="s">
        <v>3</v>
      </c>
      <c r="C7094" s="23">
        <v>175</v>
      </c>
    </row>
    <row r="7095" spans="1:3" ht="13.2" x14ac:dyDescent="0.25">
      <c r="A7095" s="45" t="s">
        <v>7160</v>
      </c>
      <c r="B7095" s="45" t="s">
        <v>3</v>
      </c>
      <c r="C7095" s="23">
        <v>600</v>
      </c>
    </row>
    <row r="7096" spans="1:3" ht="13.2" x14ac:dyDescent="0.25">
      <c r="A7096" s="45" t="s">
        <v>7161</v>
      </c>
      <c r="B7096" s="45" t="s">
        <v>3</v>
      </c>
      <c r="C7096" s="23">
        <v>825</v>
      </c>
    </row>
    <row r="7097" spans="1:3" ht="13.2" x14ac:dyDescent="0.25">
      <c r="A7097" s="45" t="s">
        <v>7162</v>
      </c>
      <c r="B7097" s="45" t="s">
        <v>3</v>
      </c>
      <c r="C7097" s="23">
        <v>800</v>
      </c>
    </row>
    <row r="7098" spans="1:3" ht="13.2" x14ac:dyDescent="0.25">
      <c r="A7098" s="45" t="s">
        <v>7163</v>
      </c>
      <c r="B7098" s="45" t="s">
        <v>3</v>
      </c>
      <c r="C7098" s="23">
        <v>450</v>
      </c>
    </row>
    <row r="7099" spans="1:3" ht="13.2" x14ac:dyDescent="0.25">
      <c r="A7099" s="45" t="s">
        <v>7164</v>
      </c>
      <c r="B7099" s="45" t="s">
        <v>3</v>
      </c>
      <c r="C7099" s="23">
        <v>350</v>
      </c>
    </row>
    <row r="7100" spans="1:3" ht="13.2" x14ac:dyDescent="0.25">
      <c r="A7100" s="45" t="s">
        <v>7165</v>
      </c>
      <c r="B7100" s="45" t="s">
        <v>3</v>
      </c>
      <c r="C7100" s="23">
        <v>375</v>
      </c>
    </row>
    <row r="7101" spans="1:3" ht="13.2" x14ac:dyDescent="0.25">
      <c r="A7101" s="45" t="s">
        <v>7166</v>
      </c>
      <c r="B7101" s="45" t="s">
        <v>3</v>
      </c>
      <c r="C7101" s="23">
        <v>275</v>
      </c>
    </row>
    <row r="7102" spans="1:3" ht="13.2" x14ac:dyDescent="0.25">
      <c r="A7102" s="45" t="s">
        <v>7167</v>
      </c>
      <c r="B7102" s="45" t="s">
        <v>3</v>
      </c>
      <c r="C7102" s="23">
        <v>475</v>
      </c>
    </row>
    <row r="7103" spans="1:3" ht="13.2" x14ac:dyDescent="0.25">
      <c r="A7103" s="45" t="s">
        <v>7168</v>
      </c>
      <c r="B7103" s="45" t="s">
        <v>3</v>
      </c>
      <c r="C7103" s="23">
        <v>150</v>
      </c>
    </row>
    <row r="7104" spans="1:3" ht="13.2" x14ac:dyDescent="0.25">
      <c r="A7104" s="45" t="s">
        <v>7169</v>
      </c>
      <c r="B7104" s="45" t="s">
        <v>3</v>
      </c>
      <c r="C7104" s="23">
        <v>400</v>
      </c>
    </row>
    <row r="7105" spans="1:3" ht="13.2" x14ac:dyDescent="0.25">
      <c r="A7105" s="45" t="s">
        <v>7170</v>
      </c>
      <c r="B7105" s="45" t="s">
        <v>3</v>
      </c>
      <c r="C7105" s="23">
        <v>1125</v>
      </c>
    </row>
    <row r="7106" spans="1:3" ht="13.2" x14ac:dyDescent="0.25">
      <c r="A7106" s="45" t="s">
        <v>7171</v>
      </c>
      <c r="B7106" s="45" t="s">
        <v>3</v>
      </c>
      <c r="C7106" s="23">
        <v>475</v>
      </c>
    </row>
    <row r="7107" spans="1:3" ht="13.2" x14ac:dyDescent="0.25">
      <c r="A7107" s="45" t="s">
        <v>7172</v>
      </c>
      <c r="B7107" s="45" t="s">
        <v>3</v>
      </c>
      <c r="C7107" s="23">
        <v>425</v>
      </c>
    </row>
    <row r="7108" spans="1:3" ht="13.2" x14ac:dyDescent="0.25">
      <c r="A7108" s="45" t="s">
        <v>7173</v>
      </c>
      <c r="B7108" s="45" t="s">
        <v>3</v>
      </c>
      <c r="C7108" s="23">
        <v>700</v>
      </c>
    </row>
    <row r="7109" spans="1:3" ht="13.2" x14ac:dyDescent="0.25">
      <c r="A7109" s="45" t="s">
        <v>7174</v>
      </c>
      <c r="B7109" s="45" t="s">
        <v>3</v>
      </c>
      <c r="C7109" s="23">
        <v>150</v>
      </c>
    </row>
    <row r="7110" spans="1:3" ht="13.2" x14ac:dyDescent="0.25">
      <c r="A7110" s="45" t="s">
        <v>7175</v>
      </c>
      <c r="B7110" s="45" t="s">
        <v>3</v>
      </c>
      <c r="C7110" s="23">
        <v>150</v>
      </c>
    </row>
    <row r="7111" spans="1:3" ht="13.2" x14ac:dyDescent="0.25">
      <c r="A7111" s="45" t="s">
        <v>7176</v>
      </c>
      <c r="B7111" s="45" t="s">
        <v>3</v>
      </c>
      <c r="C7111" s="23">
        <v>150</v>
      </c>
    </row>
    <row r="7112" spans="1:3" ht="13.2" x14ac:dyDescent="0.25">
      <c r="A7112" s="45" t="s">
        <v>7177</v>
      </c>
      <c r="B7112" s="45" t="s">
        <v>3</v>
      </c>
      <c r="C7112" s="23">
        <v>375</v>
      </c>
    </row>
    <row r="7113" spans="1:3" ht="13.2" x14ac:dyDescent="0.25">
      <c r="A7113" s="45" t="s">
        <v>7178</v>
      </c>
      <c r="B7113" s="45" t="s">
        <v>3</v>
      </c>
      <c r="C7113" s="23">
        <v>300</v>
      </c>
    </row>
    <row r="7114" spans="1:3" ht="13.2" x14ac:dyDescent="0.25">
      <c r="A7114" s="45" t="s">
        <v>7179</v>
      </c>
      <c r="B7114" s="45" t="s">
        <v>3</v>
      </c>
      <c r="C7114" s="23">
        <v>250</v>
      </c>
    </row>
    <row r="7115" spans="1:3" ht="13.2" x14ac:dyDescent="0.25">
      <c r="A7115" s="45" t="s">
        <v>7180</v>
      </c>
      <c r="B7115" s="45" t="s">
        <v>3</v>
      </c>
      <c r="C7115" s="23">
        <v>175</v>
      </c>
    </row>
    <row r="7116" spans="1:3" ht="13.2" x14ac:dyDescent="0.25">
      <c r="A7116" s="45" t="s">
        <v>7181</v>
      </c>
      <c r="B7116" s="45" t="s">
        <v>3</v>
      </c>
      <c r="C7116" s="23">
        <v>150</v>
      </c>
    </row>
    <row r="7117" spans="1:3" ht="13.2" x14ac:dyDescent="0.25">
      <c r="A7117" s="45" t="s">
        <v>7182</v>
      </c>
      <c r="B7117" s="45" t="s">
        <v>3</v>
      </c>
      <c r="C7117" s="23">
        <v>150</v>
      </c>
    </row>
    <row r="7118" spans="1:3" ht="13.2" x14ac:dyDescent="0.25">
      <c r="A7118" s="45" t="s">
        <v>7183</v>
      </c>
      <c r="B7118" s="45" t="s">
        <v>3</v>
      </c>
      <c r="C7118" s="23">
        <v>150</v>
      </c>
    </row>
    <row r="7119" spans="1:3" ht="13.2" x14ac:dyDescent="0.25">
      <c r="A7119" s="45" t="s">
        <v>7184</v>
      </c>
      <c r="B7119" s="45" t="s">
        <v>3</v>
      </c>
      <c r="C7119" s="23">
        <v>200</v>
      </c>
    </row>
    <row r="7120" spans="1:3" ht="13.2" x14ac:dyDescent="0.25">
      <c r="A7120" s="45" t="s">
        <v>7185</v>
      </c>
      <c r="B7120" s="45" t="s">
        <v>3</v>
      </c>
      <c r="C7120" s="23">
        <v>600</v>
      </c>
    </row>
    <row r="7121" spans="1:3" ht="13.2" x14ac:dyDescent="0.25">
      <c r="A7121" s="45" t="s">
        <v>7186</v>
      </c>
      <c r="B7121" s="45" t="s">
        <v>3</v>
      </c>
      <c r="C7121" s="23">
        <v>575</v>
      </c>
    </row>
    <row r="7122" spans="1:3" ht="13.2" x14ac:dyDescent="0.25">
      <c r="A7122" s="45" t="s">
        <v>7187</v>
      </c>
      <c r="B7122" s="45" t="s">
        <v>3</v>
      </c>
      <c r="C7122" s="23">
        <v>400</v>
      </c>
    </row>
    <row r="7123" spans="1:3" ht="13.2" x14ac:dyDescent="0.25">
      <c r="A7123" s="45" t="s">
        <v>7188</v>
      </c>
      <c r="B7123" s="45" t="s">
        <v>3</v>
      </c>
      <c r="C7123" s="23">
        <v>375</v>
      </c>
    </row>
    <row r="7124" spans="1:3" ht="13.2" x14ac:dyDescent="0.25">
      <c r="A7124" s="45" t="s">
        <v>7189</v>
      </c>
      <c r="B7124" s="45" t="s">
        <v>3</v>
      </c>
      <c r="C7124" s="23">
        <v>400</v>
      </c>
    </row>
    <row r="7125" spans="1:3" ht="13.2" x14ac:dyDescent="0.25">
      <c r="A7125" s="45" t="s">
        <v>7190</v>
      </c>
      <c r="B7125" s="45" t="s">
        <v>3</v>
      </c>
      <c r="C7125" s="23">
        <v>775</v>
      </c>
    </row>
    <row r="7126" spans="1:3" ht="13.2" x14ac:dyDescent="0.25">
      <c r="A7126" s="45" t="s">
        <v>7191</v>
      </c>
      <c r="B7126" s="45" t="s">
        <v>3</v>
      </c>
      <c r="C7126" s="23">
        <v>150</v>
      </c>
    </row>
    <row r="7127" spans="1:3" ht="13.2" x14ac:dyDescent="0.25">
      <c r="A7127" s="45" t="s">
        <v>7192</v>
      </c>
      <c r="B7127" s="45" t="s">
        <v>3</v>
      </c>
      <c r="C7127" s="23">
        <v>175</v>
      </c>
    </row>
    <row r="7128" spans="1:3" ht="13.2" x14ac:dyDescent="0.25">
      <c r="A7128" s="45" t="s">
        <v>7193</v>
      </c>
      <c r="B7128" s="45" t="s">
        <v>3</v>
      </c>
      <c r="C7128" s="23">
        <v>300</v>
      </c>
    </row>
    <row r="7129" spans="1:3" ht="13.2" x14ac:dyDescent="0.25">
      <c r="A7129" s="45" t="s">
        <v>7194</v>
      </c>
      <c r="B7129" s="45" t="s">
        <v>3</v>
      </c>
      <c r="C7129" s="23">
        <v>900</v>
      </c>
    </row>
    <row r="7130" spans="1:3" ht="13.2" x14ac:dyDescent="0.25">
      <c r="A7130" s="45" t="s">
        <v>7195</v>
      </c>
      <c r="B7130" s="45" t="s">
        <v>3</v>
      </c>
      <c r="C7130" s="23">
        <v>175</v>
      </c>
    </row>
    <row r="7131" spans="1:3" ht="13.2" x14ac:dyDescent="0.25">
      <c r="A7131" s="45" t="s">
        <v>7196</v>
      </c>
      <c r="B7131" s="45" t="s">
        <v>3</v>
      </c>
      <c r="C7131" s="23">
        <v>325</v>
      </c>
    </row>
    <row r="7132" spans="1:3" ht="13.2" x14ac:dyDescent="0.25">
      <c r="A7132" s="45" t="s">
        <v>7197</v>
      </c>
      <c r="B7132" s="45" t="s">
        <v>3</v>
      </c>
      <c r="C7132" s="23">
        <v>375</v>
      </c>
    </row>
    <row r="7133" spans="1:3" ht="13.2" x14ac:dyDescent="0.25">
      <c r="A7133" s="45" t="s">
        <v>7198</v>
      </c>
      <c r="B7133" s="45" t="s">
        <v>3</v>
      </c>
      <c r="C7133" s="23">
        <v>425</v>
      </c>
    </row>
    <row r="7134" spans="1:3" ht="13.2" x14ac:dyDescent="0.25">
      <c r="A7134" s="45" t="s">
        <v>7199</v>
      </c>
      <c r="B7134" s="45" t="s">
        <v>3</v>
      </c>
      <c r="C7134" s="23">
        <v>300</v>
      </c>
    </row>
    <row r="7135" spans="1:3" ht="13.2" x14ac:dyDescent="0.25">
      <c r="A7135" s="45" t="s">
        <v>7200</v>
      </c>
      <c r="B7135" s="45" t="s">
        <v>3</v>
      </c>
      <c r="C7135" s="23">
        <v>300</v>
      </c>
    </row>
    <row r="7136" spans="1:3" ht="13.2" x14ac:dyDescent="0.25">
      <c r="A7136" s="45" t="s">
        <v>7201</v>
      </c>
      <c r="B7136" s="45" t="s">
        <v>3</v>
      </c>
      <c r="C7136" s="23">
        <v>275</v>
      </c>
    </row>
    <row r="7137" spans="1:3" ht="13.2" x14ac:dyDescent="0.25">
      <c r="A7137" s="45" t="s">
        <v>7202</v>
      </c>
      <c r="B7137" s="45" t="s">
        <v>3</v>
      </c>
      <c r="C7137" s="23">
        <v>550</v>
      </c>
    </row>
    <row r="7138" spans="1:3" ht="13.2" x14ac:dyDescent="0.25">
      <c r="A7138" s="45" t="s">
        <v>7203</v>
      </c>
      <c r="B7138" s="45" t="s">
        <v>3</v>
      </c>
      <c r="C7138" s="23">
        <v>275</v>
      </c>
    </row>
    <row r="7139" spans="1:3" ht="13.2" x14ac:dyDescent="0.25">
      <c r="A7139" s="45" t="s">
        <v>7204</v>
      </c>
      <c r="B7139" s="45" t="s">
        <v>3</v>
      </c>
      <c r="C7139" s="23">
        <v>150</v>
      </c>
    </row>
    <row r="7140" spans="1:3" ht="13.2" x14ac:dyDescent="0.25">
      <c r="A7140" s="45" t="s">
        <v>7205</v>
      </c>
      <c r="B7140" s="45" t="s">
        <v>3</v>
      </c>
      <c r="C7140" s="23">
        <v>150</v>
      </c>
    </row>
    <row r="7141" spans="1:3" ht="13.2" x14ac:dyDescent="0.25">
      <c r="A7141" s="45" t="s">
        <v>7206</v>
      </c>
      <c r="B7141" s="45" t="s">
        <v>3</v>
      </c>
      <c r="C7141" s="23">
        <v>425</v>
      </c>
    </row>
    <row r="7142" spans="1:3" ht="13.2" x14ac:dyDescent="0.25">
      <c r="A7142" s="45" t="s">
        <v>7207</v>
      </c>
      <c r="B7142" s="45" t="s">
        <v>3</v>
      </c>
      <c r="C7142" s="23">
        <v>1050</v>
      </c>
    </row>
    <row r="7143" spans="1:3" ht="13.2" x14ac:dyDescent="0.25">
      <c r="A7143" s="45" t="s">
        <v>7208</v>
      </c>
      <c r="B7143" s="45" t="s">
        <v>3</v>
      </c>
      <c r="C7143" s="23">
        <v>450</v>
      </c>
    </row>
    <row r="7144" spans="1:3" ht="13.2" x14ac:dyDescent="0.25">
      <c r="A7144" s="45" t="s">
        <v>7209</v>
      </c>
      <c r="B7144" s="45" t="s">
        <v>3</v>
      </c>
      <c r="C7144" s="23">
        <v>250</v>
      </c>
    </row>
    <row r="7145" spans="1:3" ht="13.2" x14ac:dyDescent="0.25">
      <c r="A7145" s="45" t="s">
        <v>7210</v>
      </c>
      <c r="B7145" s="45" t="s">
        <v>3</v>
      </c>
      <c r="C7145" s="23">
        <v>325</v>
      </c>
    </row>
    <row r="7146" spans="1:3" ht="13.2" x14ac:dyDescent="0.25">
      <c r="A7146" s="45" t="s">
        <v>7211</v>
      </c>
      <c r="B7146" s="45" t="s">
        <v>3</v>
      </c>
      <c r="C7146" s="23">
        <v>650</v>
      </c>
    </row>
    <row r="7147" spans="1:3" ht="13.2" x14ac:dyDescent="0.25">
      <c r="A7147" s="45" t="s">
        <v>7212</v>
      </c>
      <c r="B7147" s="45" t="s">
        <v>3</v>
      </c>
      <c r="C7147" s="23">
        <v>325</v>
      </c>
    </row>
    <row r="7148" spans="1:3" ht="13.2" x14ac:dyDescent="0.25">
      <c r="A7148" s="45" t="s">
        <v>7213</v>
      </c>
      <c r="B7148" s="45" t="s">
        <v>3</v>
      </c>
      <c r="C7148" s="23">
        <v>475</v>
      </c>
    </row>
    <row r="7149" spans="1:3" ht="13.2" x14ac:dyDescent="0.25">
      <c r="A7149" s="45" t="s">
        <v>7214</v>
      </c>
      <c r="B7149" s="45" t="s">
        <v>3</v>
      </c>
      <c r="C7149" s="23">
        <v>450</v>
      </c>
    </row>
    <row r="7150" spans="1:3" ht="13.2" x14ac:dyDescent="0.25">
      <c r="A7150" s="45" t="s">
        <v>7215</v>
      </c>
      <c r="B7150" s="45" t="s">
        <v>3</v>
      </c>
      <c r="C7150" s="23">
        <v>375</v>
      </c>
    </row>
    <row r="7151" spans="1:3" ht="13.2" x14ac:dyDescent="0.25">
      <c r="A7151" s="45" t="s">
        <v>7216</v>
      </c>
      <c r="B7151" s="45" t="s">
        <v>3</v>
      </c>
      <c r="C7151" s="23">
        <v>575</v>
      </c>
    </row>
    <row r="7152" spans="1:3" ht="13.2" x14ac:dyDescent="0.25">
      <c r="A7152" s="45" t="s">
        <v>7217</v>
      </c>
      <c r="B7152" s="45" t="s">
        <v>3</v>
      </c>
      <c r="C7152" s="23">
        <v>150</v>
      </c>
    </row>
    <row r="7153" spans="1:3" ht="13.2" x14ac:dyDescent="0.25">
      <c r="A7153" s="45" t="s">
        <v>7218</v>
      </c>
      <c r="B7153" s="45" t="s">
        <v>3</v>
      </c>
      <c r="C7153" s="23">
        <v>300</v>
      </c>
    </row>
    <row r="7154" spans="1:3" ht="13.2" x14ac:dyDescent="0.25">
      <c r="A7154" s="45" t="s">
        <v>7219</v>
      </c>
      <c r="B7154" s="45" t="s">
        <v>3</v>
      </c>
      <c r="C7154" s="23">
        <v>175</v>
      </c>
    </row>
    <row r="7155" spans="1:3" ht="13.2" x14ac:dyDescent="0.25">
      <c r="A7155" s="45" t="s">
        <v>7220</v>
      </c>
      <c r="B7155" s="45" t="s">
        <v>3</v>
      </c>
      <c r="C7155" s="23">
        <v>725</v>
      </c>
    </row>
    <row r="7156" spans="1:3" ht="13.2" x14ac:dyDescent="0.25">
      <c r="A7156" s="45" t="s">
        <v>7221</v>
      </c>
      <c r="B7156" s="45" t="s">
        <v>3</v>
      </c>
      <c r="C7156" s="23">
        <v>150</v>
      </c>
    </row>
    <row r="7157" spans="1:3" ht="13.2" x14ac:dyDescent="0.25">
      <c r="A7157" s="45" t="s">
        <v>7222</v>
      </c>
      <c r="B7157" s="45" t="s">
        <v>3</v>
      </c>
      <c r="C7157" s="23">
        <v>150</v>
      </c>
    </row>
    <row r="7158" spans="1:3" ht="13.2" x14ac:dyDescent="0.25">
      <c r="A7158" s="45" t="s">
        <v>7223</v>
      </c>
      <c r="B7158" s="45" t="s">
        <v>3</v>
      </c>
      <c r="C7158" s="23">
        <v>150</v>
      </c>
    </row>
    <row r="7159" spans="1:3" ht="13.2" x14ac:dyDescent="0.25">
      <c r="A7159" s="45" t="s">
        <v>7224</v>
      </c>
      <c r="B7159" s="45" t="s">
        <v>3</v>
      </c>
      <c r="C7159" s="23">
        <v>450</v>
      </c>
    </row>
    <row r="7160" spans="1:3" ht="13.2" x14ac:dyDescent="0.25">
      <c r="A7160" s="45" t="s">
        <v>7225</v>
      </c>
      <c r="B7160" s="45" t="s">
        <v>3</v>
      </c>
      <c r="C7160" s="23">
        <v>150</v>
      </c>
    </row>
    <row r="7161" spans="1:3" ht="13.2" x14ac:dyDescent="0.25">
      <c r="A7161" s="45" t="s">
        <v>7226</v>
      </c>
      <c r="B7161" s="45" t="s">
        <v>3</v>
      </c>
      <c r="C7161" s="23">
        <v>150</v>
      </c>
    </row>
    <row r="7162" spans="1:3" ht="13.2" x14ac:dyDescent="0.25">
      <c r="A7162" s="45" t="s">
        <v>7227</v>
      </c>
      <c r="B7162" s="45" t="s">
        <v>3</v>
      </c>
      <c r="C7162" s="23">
        <v>175</v>
      </c>
    </row>
    <row r="7163" spans="1:3" ht="13.2" x14ac:dyDescent="0.25">
      <c r="A7163" s="45" t="s">
        <v>7228</v>
      </c>
      <c r="B7163" s="45" t="s">
        <v>3</v>
      </c>
      <c r="C7163" s="23">
        <v>550</v>
      </c>
    </row>
    <row r="7164" spans="1:3" ht="13.2" x14ac:dyDescent="0.25">
      <c r="A7164" s="45" t="s">
        <v>7229</v>
      </c>
      <c r="B7164" s="45" t="s">
        <v>3</v>
      </c>
      <c r="C7164" s="23">
        <v>475</v>
      </c>
    </row>
    <row r="7165" spans="1:3" ht="13.2" x14ac:dyDescent="0.25">
      <c r="A7165" s="45" t="s">
        <v>7230</v>
      </c>
      <c r="B7165" s="45" t="s">
        <v>3</v>
      </c>
      <c r="C7165" s="23">
        <v>575</v>
      </c>
    </row>
    <row r="7166" spans="1:3" ht="13.2" x14ac:dyDescent="0.25">
      <c r="A7166" s="45" t="s">
        <v>7231</v>
      </c>
      <c r="B7166" s="45" t="s">
        <v>3</v>
      </c>
      <c r="C7166" s="23">
        <v>550</v>
      </c>
    </row>
    <row r="7167" spans="1:3" ht="13.2" x14ac:dyDescent="0.25">
      <c r="A7167" s="45" t="s">
        <v>7232</v>
      </c>
      <c r="B7167" s="45" t="s">
        <v>3</v>
      </c>
      <c r="C7167" s="23">
        <v>550</v>
      </c>
    </row>
    <row r="7168" spans="1:3" ht="13.2" x14ac:dyDescent="0.25">
      <c r="A7168" s="45" t="s">
        <v>7233</v>
      </c>
      <c r="B7168" s="45" t="s">
        <v>3</v>
      </c>
      <c r="C7168" s="23">
        <v>250</v>
      </c>
    </row>
    <row r="7169" spans="1:3" ht="13.2" x14ac:dyDescent="0.25">
      <c r="A7169" s="45" t="s">
        <v>7234</v>
      </c>
      <c r="B7169" s="45" t="s">
        <v>3</v>
      </c>
      <c r="C7169" s="23">
        <v>850</v>
      </c>
    </row>
    <row r="7170" spans="1:3" ht="13.2" x14ac:dyDescent="0.25">
      <c r="A7170" s="45" t="s">
        <v>7235</v>
      </c>
      <c r="B7170" s="45" t="s">
        <v>3</v>
      </c>
      <c r="C7170" s="23">
        <v>950</v>
      </c>
    </row>
    <row r="7171" spans="1:3" ht="13.2" x14ac:dyDescent="0.25">
      <c r="A7171" s="45" t="s">
        <v>7236</v>
      </c>
      <c r="B7171" s="45" t="s">
        <v>3</v>
      </c>
      <c r="C7171" s="23">
        <v>800</v>
      </c>
    </row>
    <row r="7172" spans="1:3" ht="13.2" x14ac:dyDescent="0.25">
      <c r="A7172" s="45" t="s">
        <v>7237</v>
      </c>
      <c r="B7172" s="45" t="s">
        <v>3</v>
      </c>
      <c r="C7172" s="23">
        <v>375</v>
      </c>
    </row>
    <row r="7173" spans="1:3" ht="13.2" x14ac:dyDescent="0.25">
      <c r="A7173" s="45" t="s">
        <v>7238</v>
      </c>
      <c r="B7173" s="45" t="s">
        <v>3</v>
      </c>
      <c r="C7173" s="23">
        <v>275</v>
      </c>
    </row>
    <row r="7174" spans="1:3" ht="13.2" x14ac:dyDescent="0.25">
      <c r="A7174" s="45" t="s">
        <v>7239</v>
      </c>
      <c r="B7174" s="45" t="s">
        <v>3</v>
      </c>
      <c r="C7174" s="23">
        <v>800</v>
      </c>
    </row>
    <row r="7175" spans="1:3" ht="13.2" x14ac:dyDescent="0.25">
      <c r="A7175" s="45" t="s">
        <v>7240</v>
      </c>
      <c r="B7175" s="45" t="s">
        <v>3</v>
      </c>
      <c r="C7175" s="23">
        <v>1025</v>
      </c>
    </row>
    <row r="7176" spans="1:3" ht="13.2" x14ac:dyDescent="0.25">
      <c r="A7176" s="45" t="s">
        <v>7241</v>
      </c>
      <c r="B7176" s="45" t="s">
        <v>3</v>
      </c>
      <c r="C7176" s="23">
        <v>650</v>
      </c>
    </row>
    <row r="7177" spans="1:3" ht="13.2" x14ac:dyDescent="0.25">
      <c r="A7177" s="45" t="s">
        <v>7242</v>
      </c>
      <c r="B7177" s="45" t="s">
        <v>3</v>
      </c>
      <c r="C7177" s="23">
        <v>425</v>
      </c>
    </row>
    <row r="7178" spans="1:3" ht="13.2" x14ac:dyDescent="0.25">
      <c r="A7178" s="45" t="s">
        <v>7243</v>
      </c>
      <c r="B7178" s="45" t="s">
        <v>3</v>
      </c>
      <c r="C7178" s="23">
        <v>650</v>
      </c>
    </row>
    <row r="7179" spans="1:3" ht="13.2" x14ac:dyDescent="0.25">
      <c r="A7179" s="45" t="s">
        <v>7244</v>
      </c>
      <c r="B7179" s="45" t="s">
        <v>3</v>
      </c>
      <c r="C7179" s="23">
        <v>1025</v>
      </c>
    </row>
    <row r="7180" spans="1:3" ht="13.2" x14ac:dyDescent="0.25">
      <c r="A7180" s="45" t="s">
        <v>7245</v>
      </c>
      <c r="B7180" s="45" t="s">
        <v>3</v>
      </c>
      <c r="C7180" s="23">
        <v>275</v>
      </c>
    </row>
    <row r="7181" spans="1:3" ht="13.2" x14ac:dyDescent="0.25">
      <c r="A7181" s="45" t="s">
        <v>7246</v>
      </c>
      <c r="B7181" s="45" t="s">
        <v>3</v>
      </c>
      <c r="C7181" s="23">
        <v>250</v>
      </c>
    </row>
    <row r="7182" spans="1:3" ht="13.2" x14ac:dyDescent="0.25">
      <c r="A7182" s="45" t="s">
        <v>7247</v>
      </c>
      <c r="B7182" s="45" t="s">
        <v>3</v>
      </c>
      <c r="C7182" s="23">
        <v>825</v>
      </c>
    </row>
    <row r="7183" spans="1:3" ht="13.2" x14ac:dyDescent="0.25">
      <c r="A7183" s="45" t="s">
        <v>7248</v>
      </c>
      <c r="B7183" s="45" t="s">
        <v>3</v>
      </c>
      <c r="C7183" s="23">
        <v>925</v>
      </c>
    </row>
    <row r="7184" spans="1:3" ht="13.2" x14ac:dyDescent="0.25">
      <c r="A7184" s="45" t="s">
        <v>7249</v>
      </c>
      <c r="B7184" s="45" t="s">
        <v>3</v>
      </c>
      <c r="C7184" s="23">
        <v>725</v>
      </c>
    </row>
    <row r="7185" spans="1:3" ht="13.2" x14ac:dyDescent="0.25">
      <c r="A7185" s="45" t="s">
        <v>7250</v>
      </c>
      <c r="B7185" s="45" t="s">
        <v>3</v>
      </c>
      <c r="C7185" s="23">
        <v>700</v>
      </c>
    </row>
    <row r="7186" spans="1:3" ht="13.2" x14ac:dyDescent="0.25">
      <c r="A7186" s="45" t="s">
        <v>7251</v>
      </c>
      <c r="B7186" s="45" t="s">
        <v>3</v>
      </c>
      <c r="C7186" s="23">
        <v>475</v>
      </c>
    </row>
    <row r="7187" spans="1:3" ht="13.2" x14ac:dyDescent="0.25">
      <c r="A7187" s="45" t="s">
        <v>7252</v>
      </c>
      <c r="B7187" s="45" t="s">
        <v>3</v>
      </c>
      <c r="C7187" s="23">
        <v>475</v>
      </c>
    </row>
    <row r="7188" spans="1:3" ht="13.2" x14ac:dyDescent="0.25">
      <c r="A7188" s="45" t="s">
        <v>7253</v>
      </c>
      <c r="B7188" s="45" t="s">
        <v>3</v>
      </c>
      <c r="C7188" s="23">
        <v>550</v>
      </c>
    </row>
    <row r="7189" spans="1:3" ht="13.2" x14ac:dyDescent="0.25">
      <c r="A7189" s="45" t="s">
        <v>7254</v>
      </c>
      <c r="B7189" s="45" t="s">
        <v>3</v>
      </c>
      <c r="C7189" s="23">
        <v>1125</v>
      </c>
    </row>
    <row r="7190" spans="1:3" ht="13.2" x14ac:dyDescent="0.25">
      <c r="A7190" s="45" t="s">
        <v>7255</v>
      </c>
      <c r="B7190" s="45" t="s">
        <v>3</v>
      </c>
      <c r="C7190" s="23">
        <v>525</v>
      </c>
    </row>
    <row r="7191" spans="1:3" ht="13.2" x14ac:dyDescent="0.25">
      <c r="A7191" s="45" t="s">
        <v>7256</v>
      </c>
      <c r="B7191" s="45" t="s">
        <v>3</v>
      </c>
      <c r="C7191" s="23">
        <v>900</v>
      </c>
    </row>
    <row r="7192" spans="1:3" ht="13.2" x14ac:dyDescent="0.25">
      <c r="A7192" s="45" t="s">
        <v>7257</v>
      </c>
      <c r="B7192" s="45" t="s">
        <v>3</v>
      </c>
      <c r="C7192" s="23">
        <v>1125</v>
      </c>
    </row>
    <row r="7193" spans="1:3" ht="13.2" x14ac:dyDescent="0.25">
      <c r="A7193" s="45" t="s">
        <v>7258</v>
      </c>
      <c r="B7193" s="45" t="s">
        <v>3</v>
      </c>
      <c r="C7193" s="23">
        <v>625</v>
      </c>
    </row>
    <row r="7194" spans="1:3" ht="13.2" x14ac:dyDescent="0.25">
      <c r="A7194" s="45" t="s">
        <v>7259</v>
      </c>
      <c r="B7194" s="45" t="s">
        <v>3</v>
      </c>
      <c r="C7194" s="23">
        <v>150</v>
      </c>
    </row>
    <row r="7195" spans="1:3" ht="13.2" x14ac:dyDescent="0.25">
      <c r="A7195" s="45" t="s">
        <v>7260</v>
      </c>
      <c r="B7195" s="45" t="s">
        <v>3</v>
      </c>
      <c r="C7195" s="23">
        <v>150</v>
      </c>
    </row>
    <row r="7196" spans="1:3" ht="13.2" x14ac:dyDescent="0.25">
      <c r="A7196" s="45" t="s">
        <v>7261</v>
      </c>
      <c r="B7196" s="45" t="s">
        <v>3</v>
      </c>
      <c r="C7196" s="23">
        <v>575</v>
      </c>
    </row>
    <row r="7197" spans="1:3" ht="13.2" x14ac:dyDescent="0.25">
      <c r="A7197" s="45" t="s">
        <v>7262</v>
      </c>
      <c r="B7197" s="45" t="s">
        <v>3</v>
      </c>
      <c r="C7197" s="23">
        <v>600</v>
      </c>
    </row>
    <row r="7198" spans="1:3" ht="13.2" x14ac:dyDescent="0.25">
      <c r="A7198" s="45" t="s">
        <v>7263</v>
      </c>
      <c r="B7198" s="45" t="s">
        <v>3</v>
      </c>
      <c r="C7198" s="23">
        <v>700</v>
      </c>
    </row>
    <row r="7199" spans="1:3" ht="13.2" x14ac:dyDescent="0.25">
      <c r="A7199" s="45" t="s">
        <v>7264</v>
      </c>
      <c r="B7199" s="45" t="s">
        <v>3</v>
      </c>
      <c r="C7199" s="23">
        <v>325</v>
      </c>
    </row>
    <row r="7200" spans="1:3" ht="13.2" x14ac:dyDescent="0.25">
      <c r="A7200" s="45" t="s">
        <v>7265</v>
      </c>
      <c r="B7200" s="45" t="s">
        <v>3</v>
      </c>
      <c r="C7200" s="23">
        <v>275</v>
      </c>
    </row>
    <row r="7201" spans="1:3" ht="13.2" x14ac:dyDescent="0.25">
      <c r="A7201" s="45" t="s">
        <v>7266</v>
      </c>
      <c r="B7201" s="45" t="s">
        <v>3</v>
      </c>
      <c r="C7201" s="23">
        <v>150</v>
      </c>
    </row>
    <row r="7202" spans="1:3" ht="13.2" x14ac:dyDescent="0.25">
      <c r="A7202" s="45" t="s">
        <v>7267</v>
      </c>
      <c r="B7202" s="45" t="s">
        <v>3</v>
      </c>
      <c r="C7202" s="23">
        <v>725</v>
      </c>
    </row>
    <row r="7203" spans="1:3" ht="13.2" x14ac:dyDescent="0.25">
      <c r="A7203" s="45" t="s">
        <v>7268</v>
      </c>
      <c r="B7203" s="45" t="s">
        <v>3</v>
      </c>
      <c r="C7203" s="23">
        <v>725</v>
      </c>
    </row>
    <row r="7204" spans="1:3" ht="13.2" x14ac:dyDescent="0.25">
      <c r="A7204" s="45" t="s">
        <v>7269</v>
      </c>
      <c r="B7204" s="45" t="s">
        <v>3</v>
      </c>
      <c r="C7204" s="23">
        <v>375</v>
      </c>
    </row>
    <row r="7205" spans="1:3" ht="13.2" x14ac:dyDescent="0.25">
      <c r="A7205" s="45" t="s">
        <v>7270</v>
      </c>
      <c r="B7205" s="45" t="s">
        <v>3</v>
      </c>
      <c r="C7205" s="23">
        <v>275</v>
      </c>
    </row>
    <row r="7206" spans="1:3" ht="13.2" x14ac:dyDescent="0.25">
      <c r="A7206" s="45" t="s">
        <v>7271</v>
      </c>
      <c r="B7206" s="45" t="s">
        <v>3</v>
      </c>
      <c r="C7206" s="23">
        <v>275</v>
      </c>
    </row>
    <row r="7207" spans="1:3" ht="13.2" x14ac:dyDescent="0.25">
      <c r="A7207" s="45" t="s">
        <v>7272</v>
      </c>
      <c r="B7207" s="45" t="s">
        <v>3</v>
      </c>
      <c r="C7207" s="23">
        <v>150</v>
      </c>
    </row>
    <row r="7208" spans="1:3" ht="13.2" x14ac:dyDescent="0.25">
      <c r="A7208" s="45" t="s">
        <v>7273</v>
      </c>
      <c r="B7208" s="45" t="s">
        <v>3</v>
      </c>
      <c r="C7208" s="23">
        <v>975</v>
      </c>
    </row>
    <row r="7209" spans="1:3" ht="13.2" x14ac:dyDescent="0.25">
      <c r="A7209" s="45" t="s">
        <v>7274</v>
      </c>
      <c r="B7209" s="45" t="s">
        <v>3</v>
      </c>
      <c r="C7209" s="23">
        <v>425</v>
      </c>
    </row>
    <row r="7210" spans="1:3" ht="13.2" x14ac:dyDescent="0.25">
      <c r="A7210" s="45" t="s">
        <v>7275</v>
      </c>
      <c r="B7210" s="45" t="s">
        <v>3</v>
      </c>
      <c r="C7210" s="23">
        <v>550</v>
      </c>
    </row>
    <row r="7211" spans="1:3" ht="13.2" x14ac:dyDescent="0.25">
      <c r="A7211" s="45" t="s">
        <v>7276</v>
      </c>
      <c r="B7211" s="45" t="s">
        <v>3</v>
      </c>
      <c r="C7211" s="23">
        <v>875</v>
      </c>
    </row>
    <row r="7212" spans="1:3" ht="13.2" x14ac:dyDescent="0.25">
      <c r="A7212" s="45" t="s">
        <v>7277</v>
      </c>
      <c r="B7212" s="45" t="s">
        <v>3</v>
      </c>
      <c r="C7212" s="23">
        <v>425</v>
      </c>
    </row>
    <row r="7213" spans="1:3" ht="13.2" x14ac:dyDescent="0.25">
      <c r="A7213" s="45" t="s">
        <v>7278</v>
      </c>
      <c r="B7213" s="45" t="s">
        <v>3</v>
      </c>
      <c r="C7213" s="23">
        <v>150</v>
      </c>
    </row>
    <row r="7214" spans="1:3" ht="13.2" x14ac:dyDescent="0.25">
      <c r="A7214" s="45" t="s">
        <v>7279</v>
      </c>
      <c r="B7214" s="45" t="s">
        <v>3</v>
      </c>
      <c r="C7214" s="23">
        <v>375</v>
      </c>
    </row>
    <row r="7215" spans="1:3" ht="13.2" x14ac:dyDescent="0.25">
      <c r="A7215" s="45" t="s">
        <v>7280</v>
      </c>
      <c r="B7215" s="45" t="s">
        <v>3</v>
      </c>
      <c r="C7215" s="23">
        <v>400</v>
      </c>
    </row>
    <row r="7216" spans="1:3" ht="13.2" x14ac:dyDescent="0.25">
      <c r="A7216" s="45" t="s">
        <v>7281</v>
      </c>
      <c r="B7216" s="45" t="s">
        <v>3</v>
      </c>
      <c r="C7216" s="23">
        <v>225</v>
      </c>
    </row>
    <row r="7217" spans="1:3" ht="13.2" x14ac:dyDescent="0.25">
      <c r="A7217" s="45" t="s">
        <v>7282</v>
      </c>
      <c r="B7217" s="45" t="s">
        <v>3</v>
      </c>
      <c r="C7217" s="23">
        <v>200</v>
      </c>
    </row>
    <row r="7218" spans="1:3" ht="13.2" x14ac:dyDescent="0.25">
      <c r="A7218" s="45" t="s">
        <v>7283</v>
      </c>
      <c r="B7218" s="45" t="s">
        <v>3</v>
      </c>
      <c r="C7218" s="23">
        <v>300</v>
      </c>
    </row>
    <row r="7219" spans="1:3" ht="13.2" x14ac:dyDescent="0.25">
      <c r="A7219" s="45" t="s">
        <v>7284</v>
      </c>
      <c r="B7219" s="45" t="s">
        <v>3</v>
      </c>
      <c r="C7219" s="23">
        <v>450</v>
      </c>
    </row>
    <row r="7220" spans="1:3" ht="13.2" x14ac:dyDescent="0.25">
      <c r="A7220" s="45" t="s">
        <v>7285</v>
      </c>
      <c r="B7220" s="45" t="s">
        <v>3</v>
      </c>
      <c r="C7220" s="23">
        <v>450</v>
      </c>
    </row>
    <row r="7221" spans="1:3" ht="13.2" x14ac:dyDescent="0.25">
      <c r="A7221" s="45" t="s">
        <v>7286</v>
      </c>
      <c r="B7221" s="45" t="s">
        <v>3</v>
      </c>
      <c r="C7221" s="23">
        <v>325</v>
      </c>
    </row>
    <row r="7222" spans="1:3" ht="13.2" x14ac:dyDescent="0.25">
      <c r="A7222" s="45" t="s">
        <v>7287</v>
      </c>
      <c r="B7222" s="45" t="s">
        <v>3</v>
      </c>
      <c r="C7222" s="23">
        <v>475</v>
      </c>
    </row>
    <row r="7223" spans="1:3" ht="13.2" x14ac:dyDescent="0.25">
      <c r="A7223" s="45" t="s">
        <v>7288</v>
      </c>
      <c r="B7223" s="45" t="s">
        <v>3</v>
      </c>
      <c r="C7223" s="23">
        <v>250</v>
      </c>
    </row>
    <row r="7224" spans="1:3" ht="13.2" x14ac:dyDescent="0.25">
      <c r="A7224" s="45" t="s">
        <v>7289</v>
      </c>
      <c r="B7224" s="45" t="s">
        <v>3</v>
      </c>
      <c r="C7224" s="23">
        <v>500</v>
      </c>
    </row>
    <row r="7225" spans="1:3" ht="13.2" x14ac:dyDescent="0.25">
      <c r="A7225" s="45" t="s">
        <v>7290</v>
      </c>
      <c r="B7225" s="45" t="s">
        <v>3</v>
      </c>
      <c r="C7225" s="23">
        <v>150</v>
      </c>
    </row>
    <row r="7226" spans="1:3" ht="13.2" x14ac:dyDescent="0.25">
      <c r="A7226" s="45" t="s">
        <v>7291</v>
      </c>
      <c r="B7226" s="45" t="s">
        <v>3</v>
      </c>
      <c r="C7226" s="23">
        <v>625</v>
      </c>
    </row>
    <row r="7227" spans="1:3" ht="13.2" x14ac:dyDescent="0.25">
      <c r="A7227" s="45" t="s">
        <v>7292</v>
      </c>
      <c r="B7227" s="45" t="s">
        <v>3</v>
      </c>
      <c r="C7227" s="23">
        <v>700</v>
      </c>
    </row>
    <row r="7228" spans="1:3" ht="13.2" x14ac:dyDescent="0.25">
      <c r="A7228" s="45" t="s">
        <v>7293</v>
      </c>
      <c r="B7228" s="45" t="s">
        <v>3</v>
      </c>
      <c r="C7228" s="23">
        <v>1075</v>
      </c>
    </row>
    <row r="7229" spans="1:3" ht="13.2" x14ac:dyDescent="0.25">
      <c r="A7229" s="45" t="s">
        <v>7294</v>
      </c>
      <c r="B7229" s="45" t="s">
        <v>3</v>
      </c>
      <c r="C7229" s="23">
        <v>625</v>
      </c>
    </row>
    <row r="7230" spans="1:3" ht="13.2" x14ac:dyDescent="0.25">
      <c r="A7230" s="45" t="s">
        <v>7295</v>
      </c>
      <c r="B7230" s="45" t="s">
        <v>3</v>
      </c>
      <c r="C7230" s="23">
        <v>850</v>
      </c>
    </row>
    <row r="7231" spans="1:3" ht="13.2" x14ac:dyDescent="0.25">
      <c r="A7231" s="45" t="s">
        <v>7296</v>
      </c>
      <c r="B7231" s="45" t="s">
        <v>3</v>
      </c>
      <c r="C7231" s="23">
        <v>250</v>
      </c>
    </row>
    <row r="7232" spans="1:3" ht="13.2" x14ac:dyDescent="0.25">
      <c r="A7232" s="45" t="s">
        <v>7297</v>
      </c>
      <c r="B7232" s="45" t="s">
        <v>3</v>
      </c>
      <c r="C7232" s="23">
        <v>1125</v>
      </c>
    </row>
    <row r="7233" spans="1:3" ht="13.2" x14ac:dyDescent="0.25">
      <c r="A7233" s="45" t="s">
        <v>7298</v>
      </c>
      <c r="B7233" s="45" t="s">
        <v>3</v>
      </c>
      <c r="C7233" s="23">
        <v>575</v>
      </c>
    </row>
    <row r="7234" spans="1:3" ht="13.2" x14ac:dyDescent="0.25">
      <c r="A7234" s="45" t="s">
        <v>7299</v>
      </c>
      <c r="B7234" s="45" t="s">
        <v>3</v>
      </c>
      <c r="C7234" s="23">
        <v>1075</v>
      </c>
    </row>
    <row r="7235" spans="1:3" ht="13.2" x14ac:dyDescent="0.25">
      <c r="A7235" s="45" t="s">
        <v>7300</v>
      </c>
      <c r="B7235" s="45" t="s">
        <v>3</v>
      </c>
      <c r="C7235" s="23">
        <v>525</v>
      </c>
    </row>
    <row r="7236" spans="1:3" ht="13.2" x14ac:dyDescent="0.25">
      <c r="A7236" s="45" t="s">
        <v>7301</v>
      </c>
      <c r="B7236" s="45" t="s">
        <v>3</v>
      </c>
      <c r="C7236" s="23">
        <v>475</v>
      </c>
    </row>
    <row r="7237" spans="1:3" ht="13.2" x14ac:dyDescent="0.25">
      <c r="A7237" s="45" t="s">
        <v>7302</v>
      </c>
      <c r="B7237" s="45" t="s">
        <v>3</v>
      </c>
      <c r="C7237" s="23">
        <v>675</v>
      </c>
    </row>
    <row r="7238" spans="1:3" ht="13.2" x14ac:dyDescent="0.25">
      <c r="A7238" s="45" t="s">
        <v>7303</v>
      </c>
      <c r="B7238" s="45" t="s">
        <v>3</v>
      </c>
      <c r="C7238" s="23">
        <v>275</v>
      </c>
    </row>
    <row r="7239" spans="1:3" ht="13.2" x14ac:dyDescent="0.25">
      <c r="A7239" s="45" t="s">
        <v>7304</v>
      </c>
      <c r="B7239" s="45" t="s">
        <v>3</v>
      </c>
      <c r="C7239" s="23">
        <v>275</v>
      </c>
    </row>
    <row r="7240" spans="1:3" ht="13.2" x14ac:dyDescent="0.25">
      <c r="A7240" s="45" t="s">
        <v>7305</v>
      </c>
      <c r="B7240" s="45" t="s">
        <v>3</v>
      </c>
      <c r="C7240" s="23">
        <v>275</v>
      </c>
    </row>
    <row r="7241" spans="1:3" ht="13.2" x14ac:dyDescent="0.25">
      <c r="A7241" s="45" t="s">
        <v>7306</v>
      </c>
      <c r="B7241" s="45" t="s">
        <v>3</v>
      </c>
      <c r="C7241" s="23">
        <v>775</v>
      </c>
    </row>
    <row r="7242" spans="1:3" ht="13.2" x14ac:dyDescent="0.25">
      <c r="A7242" s="45" t="s">
        <v>7307</v>
      </c>
      <c r="B7242" s="45" t="s">
        <v>3</v>
      </c>
      <c r="C7242" s="23">
        <v>525</v>
      </c>
    </row>
    <row r="7243" spans="1:3" ht="13.2" x14ac:dyDescent="0.25">
      <c r="A7243" s="45" t="s">
        <v>7308</v>
      </c>
      <c r="B7243" s="45" t="s">
        <v>3</v>
      </c>
      <c r="C7243" s="23">
        <v>800</v>
      </c>
    </row>
    <row r="7244" spans="1:3" ht="13.2" x14ac:dyDescent="0.25">
      <c r="A7244" s="45" t="s">
        <v>7309</v>
      </c>
      <c r="B7244" s="45" t="s">
        <v>3</v>
      </c>
      <c r="C7244" s="23">
        <v>400</v>
      </c>
    </row>
    <row r="7245" spans="1:3" ht="13.2" x14ac:dyDescent="0.25">
      <c r="A7245" s="45" t="s">
        <v>7310</v>
      </c>
      <c r="B7245" s="45" t="s">
        <v>3</v>
      </c>
      <c r="C7245" s="23">
        <v>525</v>
      </c>
    </row>
    <row r="7246" spans="1:3" ht="13.2" x14ac:dyDescent="0.25">
      <c r="A7246" s="45" t="s">
        <v>7311</v>
      </c>
      <c r="B7246" s="45" t="s">
        <v>3</v>
      </c>
      <c r="C7246" s="23">
        <v>825</v>
      </c>
    </row>
    <row r="7247" spans="1:3" ht="13.2" x14ac:dyDescent="0.25">
      <c r="A7247" s="45" t="s">
        <v>7312</v>
      </c>
      <c r="B7247" s="45" t="s">
        <v>3</v>
      </c>
      <c r="C7247" s="23">
        <v>1000</v>
      </c>
    </row>
    <row r="7248" spans="1:3" ht="13.2" x14ac:dyDescent="0.25">
      <c r="A7248" s="45" t="s">
        <v>7313</v>
      </c>
      <c r="B7248" s="45" t="s">
        <v>3</v>
      </c>
      <c r="C7248" s="23">
        <v>950</v>
      </c>
    </row>
    <row r="7249" spans="1:3" ht="13.2" x14ac:dyDescent="0.25">
      <c r="A7249" s="45" t="s">
        <v>7314</v>
      </c>
      <c r="B7249" s="45" t="s">
        <v>3</v>
      </c>
      <c r="C7249" s="23">
        <v>825</v>
      </c>
    </row>
    <row r="7250" spans="1:3" ht="13.2" x14ac:dyDescent="0.25">
      <c r="A7250" s="45" t="s">
        <v>7315</v>
      </c>
      <c r="B7250" s="45" t="s">
        <v>3</v>
      </c>
      <c r="C7250" s="23">
        <v>575</v>
      </c>
    </row>
    <row r="7251" spans="1:3" ht="13.2" x14ac:dyDescent="0.25">
      <c r="A7251" s="45" t="s">
        <v>7316</v>
      </c>
      <c r="B7251" s="45" t="s">
        <v>3</v>
      </c>
      <c r="C7251" s="23">
        <v>825</v>
      </c>
    </row>
    <row r="7252" spans="1:3" ht="13.2" x14ac:dyDescent="0.25">
      <c r="A7252" s="45" t="s">
        <v>7317</v>
      </c>
      <c r="B7252" s="45" t="s">
        <v>3</v>
      </c>
      <c r="C7252" s="23">
        <v>675</v>
      </c>
    </row>
    <row r="7253" spans="1:3" ht="13.2" x14ac:dyDescent="0.25">
      <c r="A7253" s="45" t="s">
        <v>7318</v>
      </c>
      <c r="B7253" s="45" t="s">
        <v>3</v>
      </c>
      <c r="C7253" s="23">
        <v>800</v>
      </c>
    </row>
    <row r="7254" spans="1:3" ht="13.2" x14ac:dyDescent="0.25">
      <c r="A7254" s="45" t="s">
        <v>7319</v>
      </c>
      <c r="B7254" s="45" t="s">
        <v>3</v>
      </c>
      <c r="C7254" s="23">
        <v>700</v>
      </c>
    </row>
    <row r="7255" spans="1:3" ht="13.2" x14ac:dyDescent="0.25">
      <c r="A7255" s="45" t="s">
        <v>7320</v>
      </c>
      <c r="B7255" s="45" t="s">
        <v>3</v>
      </c>
      <c r="C7255" s="23">
        <v>800</v>
      </c>
    </row>
    <row r="7256" spans="1:3" ht="13.2" x14ac:dyDescent="0.25">
      <c r="A7256" s="45" t="s">
        <v>7321</v>
      </c>
      <c r="B7256" s="45" t="s">
        <v>3</v>
      </c>
      <c r="C7256" s="23">
        <v>575</v>
      </c>
    </row>
    <row r="7257" spans="1:3" ht="13.2" x14ac:dyDescent="0.25">
      <c r="A7257" s="45" t="s">
        <v>7322</v>
      </c>
      <c r="B7257" s="45" t="s">
        <v>3</v>
      </c>
      <c r="C7257" s="23">
        <v>1050</v>
      </c>
    </row>
    <row r="7258" spans="1:3" ht="13.2" x14ac:dyDescent="0.25">
      <c r="A7258" s="45" t="s">
        <v>7323</v>
      </c>
      <c r="B7258" s="45" t="s">
        <v>3</v>
      </c>
      <c r="C7258" s="23">
        <v>525</v>
      </c>
    </row>
    <row r="7259" spans="1:3" ht="13.2" x14ac:dyDescent="0.25">
      <c r="A7259" s="45" t="s">
        <v>7324</v>
      </c>
      <c r="B7259" s="45" t="s">
        <v>3</v>
      </c>
      <c r="C7259" s="23">
        <v>675</v>
      </c>
    </row>
    <row r="7260" spans="1:3" ht="13.2" x14ac:dyDescent="0.25">
      <c r="A7260" s="45" t="s">
        <v>7325</v>
      </c>
      <c r="B7260" s="45" t="s">
        <v>3</v>
      </c>
      <c r="C7260" s="23">
        <v>675</v>
      </c>
    </row>
    <row r="7261" spans="1:3" ht="13.2" x14ac:dyDescent="0.25">
      <c r="A7261" s="45" t="s">
        <v>7326</v>
      </c>
      <c r="B7261" s="45" t="s">
        <v>3</v>
      </c>
      <c r="C7261" s="23">
        <v>675</v>
      </c>
    </row>
    <row r="7262" spans="1:3" ht="13.2" x14ac:dyDescent="0.25">
      <c r="A7262" s="45" t="s">
        <v>7327</v>
      </c>
      <c r="B7262" s="45" t="s">
        <v>3</v>
      </c>
      <c r="C7262" s="23">
        <v>700</v>
      </c>
    </row>
    <row r="7263" spans="1:3" ht="13.2" x14ac:dyDescent="0.25">
      <c r="A7263" s="45" t="s">
        <v>7328</v>
      </c>
      <c r="B7263" s="45" t="s">
        <v>3</v>
      </c>
      <c r="C7263" s="23">
        <v>525</v>
      </c>
    </row>
    <row r="7264" spans="1:3" ht="13.2" x14ac:dyDescent="0.25">
      <c r="A7264" s="45" t="s">
        <v>7329</v>
      </c>
      <c r="B7264" s="45" t="s">
        <v>3</v>
      </c>
      <c r="C7264" s="23">
        <v>500</v>
      </c>
    </row>
    <row r="7265" spans="1:3" ht="13.2" x14ac:dyDescent="0.25">
      <c r="A7265" s="45" t="s">
        <v>7330</v>
      </c>
      <c r="B7265" s="45" t="s">
        <v>3</v>
      </c>
      <c r="C7265" s="23">
        <v>375</v>
      </c>
    </row>
    <row r="7266" spans="1:3" ht="13.2" x14ac:dyDescent="0.25">
      <c r="A7266" s="45" t="s">
        <v>7331</v>
      </c>
      <c r="B7266" s="45" t="s">
        <v>3</v>
      </c>
      <c r="C7266" s="23">
        <v>725</v>
      </c>
    </row>
    <row r="7267" spans="1:3" ht="13.2" x14ac:dyDescent="0.25">
      <c r="A7267" s="45" t="s">
        <v>7332</v>
      </c>
      <c r="B7267" s="45" t="s">
        <v>3</v>
      </c>
      <c r="C7267" s="23">
        <v>800</v>
      </c>
    </row>
    <row r="7268" spans="1:3" ht="13.2" x14ac:dyDescent="0.25">
      <c r="A7268" s="45" t="s">
        <v>7333</v>
      </c>
      <c r="B7268" s="45" t="s">
        <v>3</v>
      </c>
      <c r="C7268" s="23">
        <v>450</v>
      </c>
    </row>
    <row r="7269" spans="1:3" ht="13.2" x14ac:dyDescent="0.25">
      <c r="A7269" s="45" t="s">
        <v>7334</v>
      </c>
      <c r="B7269" s="45" t="s">
        <v>3</v>
      </c>
      <c r="C7269" s="23">
        <v>550</v>
      </c>
    </row>
    <row r="7270" spans="1:3" ht="13.2" x14ac:dyDescent="0.25">
      <c r="A7270" s="45" t="s">
        <v>7335</v>
      </c>
      <c r="B7270" s="45" t="s">
        <v>3</v>
      </c>
      <c r="C7270" s="23">
        <v>650</v>
      </c>
    </row>
    <row r="7271" spans="1:3" ht="13.2" x14ac:dyDescent="0.25">
      <c r="A7271" s="45" t="s">
        <v>7336</v>
      </c>
      <c r="B7271" s="45" t="s">
        <v>3</v>
      </c>
      <c r="C7271" s="23">
        <v>250</v>
      </c>
    </row>
    <row r="7272" spans="1:3" ht="13.2" x14ac:dyDescent="0.25">
      <c r="A7272" s="45" t="s">
        <v>7337</v>
      </c>
      <c r="B7272" s="45" t="s">
        <v>3</v>
      </c>
      <c r="C7272" s="23">
        <v>150</v>
      </c>
    </row>
    <row r="7273" spans="1:3" ht="13.2" x14ac:dyDescent="0.25">
      <c r="A7273" s="45" t="s">
        <v>7338</v>
      </c>
      <c r="B7273" s="45" t="s">
        <v>3</v>
      </c>
      <c r="C7273" s="23">
        <v>450</v>
      </c>
    </row>
    <row r="7274" spans="1:3" ht="13.2" x14ac:dyDescent="0.25">
      <c r="A7274" s="45" t="s">
        <v>7339</v>
      </c>
      <c r="B7274" s="45" t="s">
        <v>3</v>
      </c>
      <c r="C7274" s="23">
        <v>200</v>
      </c>
    </row>
    <row r="7275" spans="1:3" ht="13.2" x14ac:dyDescent="0.25">
      <c r="A7275" s="45" t="s">
        <v>7340</v>
      </c>
      <c r="B7275" s="45" t="s">
        <v>3</v>
      </c>
      <c r="C7275" s="23">
        <v>700</v>
      </c>
    </row>
    <row r="7276" spans="1:3" ht="13.2" x14ac:dyDescent="0.25">
      <c r="A7276" s="45" t="s">
        <v>7341</v>
      </c>
      <c r="B7276" s="45" t="s">
        <v>3</v>
      </c>
      <c r="C7276" s="23">
        <v>150</v>
      </c>
    </row>
    <row r="7277" spans="1:3" ht="13.2" x14ac:dyDescent="0.25">
      <c r="A7277" s="45" t="s">
        <v>7342</v>
      </c>
      <c r="B7277" s="45" t="s">
        <v>3</v>
      </c>
      <c r="C7277" s="23">
        <v>150</v>
      </c>
    </row>
    <row r="7278" spans="1:3" ht="13.2" x14ac:dyDescent="0.25">
      <c r="A7278" s="45" t="s">
        <v>7343</v>
      </c>
      <c r="B7278" s="45" t="s">
        <v>3</v>
      </c>
      <c r="C7278" s="23">
        <v>250</v>
      </c>
    </row>
    <row r="7279" spans="1:3" ht="13.2" x14ac:dyDescent="0.25">
      <c r="A7279" s="45" t="s">
        <v>7344</v>
      </c>
      <c r="B7279" s="45" t="s">
        <v>3</v>
      </c>
      <c r="C7279" s="23">
        <v>250</v>
      </c>
    </row>
    <row r="7280" spans="1:3" ht="13.2" x14ac:dyDescent="0.25">
      <c r="A7280" s="45" t="s">
        <v>7345</v>
      </c>
      <c r="B7280" s="45" t="s">
        <v>3</v>
      </c>
      <c r="C7280" s="23">
        <v>275</v>
      </c>
    </row>
    <row r="7281" spans="1:3" ht="13.2" x14ac:dyDescent="0.25">
      <c r="A7281" s="45" t="s">
        <v>7346</v>
      </c>
      <c r="B7281" s="45" t="s">
        <v>3</v>
      </c>
      <c r="C7281" s="23">
        <v>425</v>
      </c>
    </row>
    <row r="7282" spans="1:3" ht="13.2" x14ac:dyDescent="0.25">
      <c r="A7282" s="45" t="s">
        <v>7347</v>
      </c>
      <c r="B7282" s="45" t="s">
        <v>3</v>
      </c>
      <c r="C7282" s="23">
        <v>325</v>
      </c>
    </row>
    <row r="7283" spans="1:3" ht="13.2" x14ac:dyDescent="0.25">
      <c r="A7283" s="45" t="s">
        <v>7348</v>
      </c>
      <c r="B7283" s="45" t="s">
        <v>3</v>
      </c>
      <c r="C7283" s="23">
        <v>150</v>
      </c>
    </row>
    <row r="7284" spans="1:3" ht="13.2" x14ac:dyDescent="0.25">
      <c r="A7284" s="45" t="s">
        <v>7349</v>
      </c>
      <c r="B7284" s="45" t="s">
        <v>3</v>
      </c>
      <c r="C7284" s="23">
        <v>375</v>
      </c>
    </row>
    <row r="7285" spans="1:3" ht="13.2" x14ac:dyDescent="0.25">
      <c r="A7285" s="45" t="s">
        <v>7350</v>
      </c>
      <c r="B7285" s="45" t="s">
        <v>3</v>
      </c>
      <c r="C7285" s="23">
        <v>150</v>
      </c>
    </row>
    <row r="7286" spans="1:3" ht="13.2" x14ac:dyDescent="0.25">
      <c r="A7286" s="45" t="s">
        <v>7351</v>
      </c>
      <c r="B7286" s="45" t="s">
        <v>3</v>
      </c>
      <c r="C7286" s="23">
        <v>500</v>
      </c>
    </row>
    <row r="7287" spans="1:3" ht="13.2" x14ac:dyDescent="0.25">
      <c r="A7287" s="45" t="s">
        <v>7352</v>
      </c>
      <c r="B7287" s="45" t="s">
        <v>3</v>
      </c>
      <c r="C7287" s="23">
        <v>300</v>
      </c>
    </row>
    <row r="7288" spans="1:3" ht="13.2" x14ac:dyDescent="0.25">
      <c r="A7288" s="45" t="s">
        <v>7353</v>
      </c>
      <c r="B7288" s="45" t="s">
        <v>3</v>
      </c>
      <c r="C7288" s="23">
        <v>150</v>
      </c>
    </row>
    <row r="7289" spans="1:3" ht="13.2" x14ac:dyDescent="0.25">
      <c r="A7289" s="45" t="s">
        <v>7354</v>
      </c>
      <c r="B7289" s="45" t="s">
        <v>3</v>
      </c>
      <c r="C7289" s="23">
        <v>150</v>
      </c>
    </row>
    <row r="7290" spans="1:3" ht="13.2" x14ac:dyDescent="0.25">
      <c r="A7290" s="45" t="s">
        <v>7355</v>
      </c>
      <c r="B7290" s="45" t="s">
        <v>3</v>
      </c>
      <c r="C7290" s="23">
        <v>150</v>
      </c>
    </row>
    <row r="7291" spans="1:3" ht="13.2" x14ac:dyDescent="0.25">
      <c r="A7291" s="45" t="s">
        <v>7356</v>
      </c>
      <c r="B7291" s="45" t="s">
        <v>3</v>
      </c>
      <c r="C7291" s="23">
        <v>150</v>
      </c>
    </row>
    <row r="7292" spans="1:3" ht="13.2" x14ac:dyDescent="0.25">
      <c r="A7292" s="45" t="s">
        <v>7357</v>
      </c>
      <c r="B7292" s="45" t="s">
        <v>3</v>
      </c>
      <c r="C7292" s="23">
        <v>300</v>
      </c>
    </row>
    <row r="7293" spans="1:3" ht="13.2" x14ac:dyDescent="0.25">
      <c r="A7293" s="45" t="s">
        <v>7358</v>
      </c>
      <c r="B7293" s="45" t="s">
        <v>3</v>
      </c>
      <c r="C7293" s="23">
        <v>300</v>
      </c>
    </row>
    <row r="7294" spans="1:3" ht="13.2" x14ac:dyDescent="0.25">
      <c r="A7294" s="45" t="s">
        <v>7359</v>
      </c>
      <c r="B7294" s="45" t="s">
        <v>3</v>
      </c>
      <c r="C7294" s="23">
        <v>675</v>
      </c>
    </row>
    <row r="7295" spans="1:3" ht="13.2" x14ac:dyDescent="0.25">
      <c r="A7295" s="45" t="s">
        <v>7360</v>
      </c>
      <c r="B7295" s="45" t="s">
        <v>3</v>
      </c>
      <c r="C7295" s="23">
        <v>350</v>
      </c>
    </row>
    <row r="7296" spans="1:3" ht="13.2" x14ac:dyDescent="0.25">
      <c r="A7296" s="45" t="s">
        <v>7361</v>
      </c>
      <c r="B7296" s="45" t="s">
        <v>3</v>
      </c>
      <c r="C7296" s="23">
        <v>350</v>
      </c>
    </row>
    <row r="7297" spans="1:3" ht="13.2" x14ac:dyDescent="0.25">
      <c r="A7297" s="45" t="s">
        <v>7362</v>
      </c>
      <c r="B7297" s="45" t="s">
        <v>3</v>
      </c>
      <c r="C7297" s="23">
        <v>375</v>
      </c>
    </row>
    <row r="7298" spans="1:3" ht="13.2" x14ac:dyDescent="0.25">
      <c r="A7298" s="45" t="s">
        <v>7363</v>
      </c>
      <c r="B7298" s="45" t="s">
        <v>3</v>
      </c>
      <c r="C7298" s="23">
        <v>550</v>
      </c>
    </row>
    <row r="7299" spans="1:3" ht="13.2" x14ac:dyDescent="0.25">
      <c r="A7299" s="45" t="s">
        <v>7364</v>
      </c>
      <c r="B7299" s="45" t="s">
        <v>3</v>
      </c>
      <c r="C7299" s="23">
        <v>225</v>
      </c>
    </row>
    <row r="7300" spans="1:3" ht="13.2" x14ac:dyDescent="0.25">
      <c r="A7300" s="45" t="s">
        <v>7365</v>
      </c>
      <c r="B7300" s="45" t="s">
        <v>3</v>
      </c>
      <c r="C7300" s="23">
        <v>150</v>
      </c>
    </row>
    <row r="7301" spans="1:3" ht="13.2" x14ac:dyDescent="0.25">
      <c r="A7301" s="45" t="s">
        <v>7366</v>
      </c>
      <c r="B7301" s="45" t="s">
        <v>3</v>
      </c>
      <c r="C7301" s="23">
        <v>350</v>
      </c>
    </row>
    <row r="7302" spans="1:3" ht="13.2" x14ac:dyDescent="0.25">
      <c r="A7302" s="45" t="s">
        <v>7367</v>
      </c>
      <c r="B7302" s="45" t="s">
        <v>3</v>
      </c>
      <c r="C7302" s="23">
        <v>325</v>
      </c>
    </row>
    <row r="7303" spans="1:3" ht="13.2" x14ac:dyDescent="0.25">
      <c r="A7303" s="45" t="s">
        <v>7368</v>
      </c>
      <c r="B7303" s="45" t="s">
        <v>3</v>
      </c>
      <c r="C7303" s="23">
        <v>375</v>
      </c>
    </row>
    <row r="7304" spans="1:3" ht="13.2" x14ac:dyDescent="0.25">
      <c r="A7304" s="45" t="s">
        <v>7369</v>
      </c>
      <c r="B7304" s="45" t="s">
        <v>3</v>
      </c>
      <c r="C7304" s="23">
        <v>275</v>
      </c>
    </row>
    <row r="7305" spans="1:3" ht="13.2" x14ac:dyDescent="0.25">
      <c r="A7305" s="45" t="s">
        <v>7370</v>
      </c>
      <c r="B7305" s="45" t="s">
        <v>3</v>
      </c>
      <c r="C7305" s="23">
        <v>150</v>
      </c>
    </row>
    <row r="7306" spans="1:3" ht="13.2" x14ac:dyDescent="0.25">
      <c r="A7306" s="45" t="s">
        <v>7371</v>
      </c>
      <c r="B7306" s="45" t="s">
        <v>3</v>
      </c>
      <c r="C7306" s="23">
        <v>475</v>
      </c>
    </row>
    <row r="7307" spans="1:3" ht="13.2" x14ac:dyDescent="0.25">
      <c r="A7307" s="45" t="s">
        <v>7372</v>
      </c>
      <c r="B7307" s="45" t="s">
        <v>3</v>
      </c>
      <c r="C7307" s="23">
        <v>275</v>
      </c>
    </row>
    <row r="7308" spans="1:3" ht="13.2" x14ac:dyDescent="0.25">
      <c r="A7308" s="45" t="s">
        <v>7373</v>
      </c>
      <c r="B7308" s="45" t="s">
        <v>3</v>
      </c>
      <c r="C7308" s="23">
        <v>425</v>
      </c>
    </row>
    <row r="7309" spans="1:3" ht="13.2" x14ac:dyDescent="0.25">
      <c r="A7309" s="45" t="s">
        <v>7374</v>
      </c>
      <c r="B7309" s="45" t="s">
        <v>3</v>
      </c>
      <c r="C7309" s="23">
        <v>375</v>
      </c>
    </row>
    <row r="7310" spans="1:3" ht="13.2" x14ac:dyDescent="0.25">
      <c r="A7310" s="45" t="s">
        <v>7375</v>
      </c>
      <c r="B7310" s="45" t="s">
        <v>3</v>
      </c>
      <c r="C7310" s="23">
        <v>525</v>
      </c>
    </row>
    <row r="7311" spans="1:3" ht="13.2" x14ac:dyDescent="0.25">
      <c r="A7311" s="45" t="s">
        <v>7376</v>
      </c>
      <c r="B7311" s="45" t="s">
        <v>3</v>
      </c>
      <c r="C7311" s="23">
        <v>425</v>
      </c>
    </row>
    <row r="7312" spans="1:3" ht="13.2" x14ac:dyDescent="0.25">
      <c r="A7312" s="45" t="s">
        <v>7377</v>
      </c>
      <c r="B7312" s="45" t="s">
        <v>3</v>
      </c>
      <c r="C7312" s="23">
        <v>150</v>
      </c>
    </row>
    <row r="7313" spans="1:3" ht="13.2" x14ac:dyDescent="0.25">
      <c r="A7313" s="45" t="s">
        <v>7378</v>
      </c>
      <c r="B7313" s="45" t="s">
        <v>3</v>
      </c>
      <c r="C7313" s="23">
        <v>150</v>
      </c>
    </row>
    <row r="7314" spans="1:3" ht="13.2" x14ac:dyDescent="0.25">
      <c r="A7314" s="45" t="s">
        <v>7379</v>
      </c>
      <c r="B7314" s="45" t="s">
        <v>3</v>
      </c>
      <c r="C7314" s="23">
        <v>200</v>
      </c>
    </row>
    <row r="7315" spans="1:3" ht="13.2" x14ac:dyDescent="0.25">
      <c r="A7315" s="45" t="s">
        <v>7380</v>
      </c>
      <c r="B7315" s="45" t="s">
        <v>3</v>
      </c>
      <c r="C7315" s="23">
        <v>475</v>
      </c>
    </row>
    <row r="7316" spans="1:3" ht="13.2" x14ac:dyDescent="0.25">
      <c r="A7316" s="45" t="s">
        <v>7381</v>
      </c>
      <c r="B7316" s="45" t="s">
        <v>3</v>
      </c>
      <c r="C7316" s="23">
        <v>325</v>
      </c>
    </row>
    <row r="7317" spans="1:3" ht="13.2" x14ac:dyDescent="0.25">
      <c r="A7317" s="45" t="s">
        <v>7382</v>
      </c>
      <c r="B7317" s="45" t="s">
        <v>3</v>
      </c>
      <c r="C7317" s="23">
        <v>575</v>
      </c>
    </row>
    <row r="7318" spans="1:3" ht="13.2" x14ac:dyDescent="0.25">
      <c r="A7318" s="45" t="s">
        <v>7383</v>
      </c>
      <c r="B7318" s="45" t="s">
        <v>3</v>
      </c>
      <c r="C7318" s="23">
        <v>325</v>
      </c>
    </row>
    <row r="7319" spans="1:3" ht="13.2" x14ac:dyDescent="0.25">
      <c r="A7319" s="45" t="s">
        <v>7384</v>
      </c>
      <c r="B7319" s="45" t="s">
        <v>3</v>
      </c>
      <c r="C7319" s="23">
        <v>275</v>
      </c>
    </row>
    <row r="7320" spans="1:3" ht="13.2" x14ac:dyDescent="0.25">
      <c r="A7320" s="45" t="s">
        <v>7385</v>
      </c>
      <c r="B7320" s="45" t="s">
        <v>3</v>
      </c>
      <c r="C7320" s="23">
        <v>275</v>
      </c>
    </row>
    <row r="7321" spans="1:3" ht="13.2" x14ac:dyDescent="0.25">
      <c r="A7321" s="45" t="s">
        <v>7386</v>
      </c>
      <c r="B7321" s="45" t="s">
        <v>3</v>
      </c>
      <c r="C7321" s="23">
        <v>175</v>
      </c>
    </row>
    <row r="7322" spans="1:3" ht="13.2" x14ac:dyDescent="0.25">
      <c r="A7322" s="45" t="s">
        <v>7387</v>
      </c>
      <c r="B7322" s="45" t="s">
        <v>3</v>
      </c>
      <c r="C7322" s="23">
        <v>4075</v>
      </c>
    </row>
    <row r="7323" spans="1:3" ht="13.2" x14ac:dyDescent="0.25">
      <c r="A7323" s="45" t="s">
        <v>7388</v>
      </c>
      <c r="B7323" s="45" t="s">
        <v>3</v>
      </c>
      <c r="C7323" s="23">
        <v>775</v>
      </c>
    </row>
    <row r="7324" spans="1:3" ht="13.2" x14ac:dyDescent="0.25">
      <c r="A7324" s="45" t="s">
        <v>7389</v>
      </c>
      <c r="B7324" s="45" t="s">
        <v>3</v>
      </c>
      <c r="C7324" s="23">
        <v>300</v>
      </c>
    </row>
    <row r="7325" spans="1:3" ht="13.2" x14ac:dyDescent="0.25">
      <c r="A7325" s="45" t="s">
        <v>7390</v>
      </c>
      <c r="B7325" s="45" t="s">
        <v>3</v>
      </c>
      <c r="C7325" s="23">
        <v>225</v>
      </c>
    </row>
    <row r="7326" spans="1:3" ht="13.2" x14ac:dyDescent="0.25">
      <c r="A7326" s="45" t="s">
        <v>7391</v>
      </c>
      <c r="B7326" s="45" t="s">
        <v>3</v>
      </c>
      <c r="C7326" s="23">
        <v>525</v>
      </c>
    </row>
    <row r="7327" spans="1:3" ht="13.2" x14ac:dyDescent="0.25">
      <c r="A7327" s="45" t="s">
        <v>7392</v>
      </c>
      <c r="B7327" s="45" t="s">
        <v>3</v>
      </c>
      <c r="C7327" s="23">
        <v>400</v>
      </c>
    </row>
    <row r="7328" spans="1:3" ht="13.2" x14ac:dyDescent="0.25">
      <c r="A7328" s="45" t="s">
        <v>7393</v>
      </c>
      <c r="B7328" s="45" t="s">
        <v>3</v>
      </c>
      <c r="C7328" s="23">
        <v>700</v>
      </c>
    </row>
    <row r="7329" spans="1:3" ht="13.2" x14ac:dyDescent="0.25">
      <c r="A7329" s="45" t="s">
        <v>7394</v>
      </c>
      <c r="B7329" s="45" t="s">
        <v>3</v>
      </c>
      <c r="C7329" s="23">
        <v>150</v>
      </c>
    </row>
    <row r="7330" spans="1:3" ht="13.2" x14ac:dyDescent="0.25">
      <c r="A7330" s="45" t="s">
        <v>7395</v>
      </c>
      <c r="B7330" s="45" t="s">
        <v>3</v>
      </c>
      <c r="C7330" s="23">
        <v>150</v>
      </c>
    </row>
    <row r="7331" spans="1:3" ht="13.2" x14ac:dyDescent="0.25">
      <c r="A7331" s="45" t="s">
        <v>7396</v>
      </c>
      <c r="B7331" s="45" t="s">
        <v>3</v>
      </c>
      <c r="C7331" s="23">
        <v>475</v>
      </c>
    </row>
    <row r="7332" spans="1:3" ht="13.2" x14ac:dyDescent="0.25">
      <c r="A7332" s="45" t="s">
        <v>7397</v>
      </c>
      <c r="B7332" s="45" t="s">
        <v>3</v>
      </c>
      <c r="C7332" s="23">
        <v>425</v>
      </c>
    </row>
    <row r="7333" spans="1:3" ht="13.2" x14ac:dyDescent="0.25">
      <c r="A7333" s="45" t="s">
        <v>7398</v>
      </c>
      <c r="B7333" s="45" t="s">
        <v>3</v>
      </c>
      <c r="C7333" s="23">
        <v>375</v>
      </c>
    </row>
    <row r="7334" spans="1:3" ht="13.2" x14ac:dyDescent="0.25">
      <c r="A7334" s="45" t="s">
        <v>7399</v>
      </c>
      <c r="B7334" s="45" t="s">
        <v>3</v>
      </c>
      <c r="C7334" s="23">
        <v>350</v>
      </c>
    </row>
    <row r="7335" spans="1:3" ht="13.2" x14ac:dyDescent="0.25">
      <c r="A7335" s="45" t="s">
        <v>7400</v>
      </c>
      <c r="B7335" s="45" t="s">
        <v>3</v>
      </c>
      <c r="C7335" s="23">
        <v>625</v>
      </c>
    </row>
    <row r="7336" spans="1:3" ht="13.2" x14ac:dyDescent="0.25">
      <c r="A7336" s="45" t="s">
        <v>7401</v>
      </c>
      <c r="B7336" s="45" t="s">
        <v>3</v>
      </c>
      <c r="C7336" s="23">
        <v>150</v>
      </c>
    </row>
    <row r="7337" spans="1:3" ht="13.2" x14ac:dyDescent="0.25">
      <c r="A7337" s="45" t="s">
        <v>7402</v>
      </c>
      <c r="B7337" s="45" t="s">
        <v>3</v>
      </c>
      <c r="C7337" s="23">
        <v>725</v>
      </c>
    </row>
    <row r="7338" spans="1:3" ht="13.2" x14ac:dyDescent="0.25">
      <c r="A7338" s="45" t="s">
        <v>7403</v>
      </c>
      <c r="B7338" s="45" t="s">
        <v>3</v>
      </c>
      <c r="C7338" s="23">
        <v>775</v>
      </c>
    </row>
    <row r="7339" spans="1:3" ht="13.2" x14ac:dyDescent="0.25">
      <c r="A7339" s="45" t="s">
        <v>7404</v>
      </c>
      <c r="B7339" s="45" t="s">
        <v>3</v>
      </c>
      <c r="C7339" s="23">
        <v>775</v>
      </c>
    </row>
    <row r="7340" spans="1:3" ht="13.2" x14ac:dyDescent="0.25">
      <c r="A7340" s="45" t="s">
        <v>7405</v>
      </c>
      <c r="B7340" s="45" t="s">
        <v>3</v>
      </c>
      <c r="C7340" s="23">
        <v>200</v>
      </c>
    </row>
    <row r="7341" spans="1:3" ht="13.2" x14ac:dyDescent="0.25">
      <c r="A7341" s="45" t="s">
        <v>7406</v>
      </c>
      <c r="B7341" s="45" t="s">
        <v>3</v>
      </c>
      <c r="C7341" s="23">
        <v>150</v>
      </c>
    </row>
    <row r="7342" spans="1:3" ht="13.2" x14ac:dyDescent="0.25">
      <c r="A7342" s="45" t="s">
        <v>7407</v>
      </c>
      <c r="B7342" s="45" t="s">
        <v>3</v>
      </c>
      <c r="C7342" s="23">
        <v>325</v>
      </c>
    </row>
    <row r="7343" spans="1:3" ht="13.2" x14ac:dyDescent="0.25">
      <c r="A7343" s="45" t="s">
        <v>7408</v>
      </c>
      <c r="B7343" s="45" t="s">
        <v>3</v>
      </c>
      <c r="C7343" s="23">
        <v>425</v>
      </c>
    </row>
    <row r="7344" spans="1:3" ht="13.2" x14ac:dyDescent="0.25">
      <c r="A7344" s="45" t="s">
        <v>7409</v>
      </c>
      <c r="B7344" s="45" t="s">
        <v>3</v>
      </c>
      <c r="C7344" s="23">
        <v>825</v>
      </c>
    </row>
    <row r="7345" spans="1:3" ht="13.2" x14ac:dyDescent="0.25">
      <c r="A7345" s="45" t="s">
        <v>7410</v>
      </c>
      <c r="B7345" s="45" t="s">
        <v>3</v>
      </c>
      <c r="C7345" s="23">
        <v>800</v>
      </c>
    </row>
    <row r="7346" spans="1:3" ht="13.2" x14ac:dyDescent="0.25">
      <c r="A7346" s="45" t="s">
        <v>7411</v>
      </c>
      <c r="B7346" s="45" t="s">
        <v>3</v>
      </c>
      <c r="C7346" s="23">
        <v>550</v>
      </c>
    </row>
    <row r="7347" spans="1:3" ht="13.2" x14ac:dyDescent="0.25">
      <c r="A7347" s="45" t="s">
        <v>7412</v>
      </c>
      <c r="B7347" s="45" t="s">
        <v>3</v>
      </c>
      <c r="C7347" s="23">
        <v>25</v>
      </c>
    </row>
    <row r="7348" spans="1:3" ht="13.2" x14ac:dyDescent="0.25">
      <c r="A7348" s="45" t="s">
        <v>7413</v>
      </c>
      <c r="B7348" s="45" t="s">
        <v>3</v>
      </c>
      <c r="C7348" s="23">
        <v>275</v>
      </c>
    </row>
    <row r="7349" spans="1:3" ht="13.2" x14ac:dyDescent="0.25">
      <c r="A7349" s="45" t="s">
        <v>7414</v>
      </c>
      <c r="B7349" s="45" t="s">
        <v>3</v>
      </c>
      <c r="C7349" s="23">
        <v>250</v>
      </c>
    </row>
    <row r="7350" spans="1:3" ht="13.2" x14ac:dyDescent="0.25">
      <c r="A7350" s="45" t="s">
        <v>7415</v>
      </c>
      <c r="B7350" s="45" t="s">
        <v>3</v>
      </c>
      <c r="C7350" s="23">
        <v>650</v>
      </c>
    </row>
    <row r="7351" spans="1:3" ht="13.2" x14ac:dyDescent="0.25">
      <c r="A7351" s="45" t="s">
        <v>7416</v>
      </c>
      <c r="B7351" s="45" t="s">
        <v>3</v>
      </c>
      <c r="C7351" s="23">
        <v>525</v>
      </c>
    </row>
    <row r="7352" spans="1:3" ht="13.2" x14ac:dyDescent="0.25">
      <c r="A7352" s="45" t="s">
        <v>7417</v>
      </c>
      <c r="B7352" s="45" t="s">
        <v>3</v>
      </c>
      <c r="C7352" s="23">
        <v>800</v>
      </c>
    </row>
    <row r="7353" spans="1:3" ht="13.2" x14ac:dyDescent="0.25">
      <c r="A7353" s="45" t="s">
        <v>7418</v>
      </c>
      <c r="B7353" s="45" t="s">
        <v>3</v>
      </c>
      <c r="C7353" s="23">
        <v>650</v>
      </c>
    </row>
    <row r="7354" spans="1:3" ht="13.2" x14ac:dyDescent="0.25">
      <c r="A7354" s="45" t="s">
        <v>7419</v>
      </c>
      <c r="B7354" s="45" t="s">
        <v>3</v>
      </c>
      <c r="C7354" s="23">
        <v>700</v>
      </c>
    </row>
    <row r="7355" spans="1:3" ht="13.2" x14ac:dyDescent="0.25">
      <c r="A7355" s="45" t="s">
        <v>7420</v>
      </c>
      <c r="B7355" s="45" t="s">
        <v>3</v>
      </c>
      <c r="C7355" s="23">
        <v>350</v>
      </c>
    </row>
    <row r="7356" spans="1:3" ht="13.2" x14ac:dyDescent="0.25">
      <c r="A7356" s="45" t="s">
        <v>7421</v>
      </c>
      <c r="B7356" s="45" t="s">
        <v>3</v>
      </c>
      <c r="C7356" s="23">
        <v>800</v>
      </c>
    </row>
    <row r="7357" spans="1:3" ht="13.2" x14ac:dyDescent="0.25">
      <c r="A7357" s="45" t="s">
        <v>7422</v>
      </c>
      <c r="B7357" s="45" t="s">
        <v>3</v>
      </c>
      <c r="C7357" s="23">
        <v>525</v>
      </c>
    </row>
    <row r="7358" spans="1:3" ht="13.2" x14ac:dyDescent="0.25">
      <c r="A7358" s="45" t="s">
        <v>7423</v>
      </c>
      <c r="B7358" s="45" t="s">
        <v>3</v>
      </c>
      <c r="C7358" s="23">
        <v>400</v>
      </c>
    </row>
    <row r="7359" spans="1:3" ht="13.2" x14ac:dyDescent="0.25">
      <c r="A7359" s="45" t="s">
        <v>7424</v>
      </c>
      <c r="B7359" s="45" t="s">
        <v>3</v>
      </c>
      <c r="C7359" s="23">
        <v>775</v>
      </c>
    </row>
    <row r="7360" spans="1:3" ht="13.2" x14ac:dyDescent="0.25">
      <c r="A7360" s="45" t="s">
        <v>7425</v>
      </c>
      <c r="B7360" s="45" t="s">
        <v>3</v>
      </c>
      <c r="C7360" s="23">
        <v>625</v>
      </c>
    </row>
    <row r="7361" spans="1:3" ht="13.2" x14ac:dyDescent="0.25">
      <c r="A7361" s="45" t="s">
        <v>7426</v>
      </c>
      <c r="B7361" s="45" t="s">
        <v>3</v>
      </c>
      <c r="C7361" s="23">
        <v>650</v>
      </c>
    </row>
    <row r="7362" spans="1:3" ht="13.2" x14ac:dyDescent="0.25">
      <c r="A7362" s="45" t="s">
        <v>7427</v>
      </c>
      <c r="B7362" s="45" t="s">
        <v>3</v>
      </c>
      <c r="C7362" s="23">
        <v>325</v>
      </c>
    </row>
    <row r="7363" spans="1:3" ht="13.2" x14ac:dyDescent="0.25">
      <c r="A7363" s="45" t="s">
        <v>7428</v>
      </c>
      <c r="B7363" s="45" t="s">
        <v>3</v>
      </c>
      <c r="C7363" s="23">
        <v>350</v>
      </c>
    </row>
    <row r="7364" spans="1:3" ht="13.2" x14ac:dyDescent="0.25">
      <c r="A7364" s="45" t="s">
        <v>7429</v>
      </c>
      <c r="B7364" s="45" t="s">
        <v>3</v>
      </c>
      <c r="C7364" s="23">
        <v>375</v>
      </c>
    </row>
    <row r="7365" spans="1:3" ht="13.2" x14ac:dyDescent="0.25">
      <c r="A7365" s="45" t="s">
        <v>7430</v>
      </c>
      <c r="B7365" s="45" t="s">
        <v>3</v>
      </c>
      <c r="C7365" s="23">
        <v>550</v>
      </c>
    </row>
    <row r="7366" spans="1:3" ht="13.2" x14ac:dyDescent="0.25">
      <c r="A7366" s="45" t="s">
        <v>7431</v>
      </c>
      <c r="B7366" s="45" t="s">
        <v>3</v>
      </c>
      <c r="C7366" s="23">
        <v>550</v>
      </c>
    </row>
    <row r="7367" spans="1:3" ht="13.2" x14ac:dyDescent="0.25">
      <c r="A7367" s="45" t="s">
        <v>7432</v>
      </c>
      <c r="B7367" s="45" t="s">
        <v>3</v>
      </c>
      <c r="C7367" s="23">
        <v>700</v>
      </c>
    </row>
    <row r="7368" spans="1:3" ht="13.2" x14ac:dyDescent="0.25">
      <c r="A7368" s="45" t="s">
        <v>7433</v>
      </c>
      <c r="B7368" s="45" t="s">
        <v>3</v>
      </c>
      <c r="C7368" s="23">
        <v>550</v>
      </c>
    </row>
    <row r="7369" spans="1:3" ht="13.2" x14ac:dyDescent="0.25">
      <c r="A7369" s="45" t="s">
        <v>7434</v>
      </c>
      <c r="B7369" s="45" t="s">
        <v>3</v>
      </c>
      <c r="C7369" s="23">
        <v>850</v>
      </c>
    </row>
    <row r="7370" spans="1:3" ht="13.2" x14ac:dyDescent="0.25">
      <c r="A7370" s="45" t="s">
        <v>7435</v>
      </c>
      <c r="B7370" s="45" t="s">
        <v>3</v>
      </c>
      <c r="C7370" s="23">
        <v>875</v>
      </c>
    </row>
    <row r="7371" spans="1:3" ht="13.2" x14ac:dyDescent="0.25">
      <c r="A7371" s="45" t="s">
        <v>7436</v>
      </c>
      <c r="B7371" s="45" t="s">
        <v>3</v>
      </c>
      <c r="C7371" s="23">
        <v>350</v>
      </c>
    </row>
    <row r="7372" spans="1:3" ht="13.2" x14ac:dyDescent="0.25">
      <c r="A7372" s="45" t="s">
        <v>7437</v>
      </c>
      <c r="B7372" s="45" t="s">
        <v>3</v>
      </c>
      <c r="C7372" s="23">
        <v>375</v>
      </c>
    </row>
    <row r="7373" spans="1:3" ht="13.2" x14ac:dyDescent="0.25">
      <c r="A7373" s="45" t="s">
        <v>7438</v>
      </c>
      <c r="B7373" s="45" t="s">
        <v>3</v>
      </c>
      <c r="C7373" s="23">
        <v>425</v>
      </c>
    </row>
    <row r="7374" spans="1:3" ht="13.2" x14ac:dyDescent="0.25">
      <c r="A7374" s="45" t="s">
        <v>7439</v>
      </c>
      <c r="B7374" s="45" t="s">
        <v>3</v>
      </c>
      <c r="C7374" s="23">
        <v>750</v>
      </c>
    </row>
    <row r="7375" spans="1:3" ht="13.2" x14ac:dyDescent="0.25">
      <c r="A7375" s="45" t="s">
        <v>7440</v>
      </c>
      <c r="B7375" s="45" t="s">
        <v>3</v>
      </c>
      <c r="C7375" s="23">
        <v>300</v>
      </c>
    </row>
    <row r="7376" spans="1:3" ht="13.2" x14ac:dyDescent="0.25">
      <c r="A7376" s="45" t="s">
        <v>7441</v>
      </c>
      <c r="B7376" s="45" t="s">
        <v>3</v>
      </c>
      <c r="C7376" s="23">
        <v>800</v>
      </c>
    </row>
    <row r="7377" spans="1:3" ht="13.2" x14ac:dyDescent="0.25">
      <c r="A7377" s="45" t="s">
        <v>7442</v>
      </c>
      <c r="B7377" s="45" t="s">
        <v>3</v>
      </c>
      <c r="C7377" s="23">
        <v>450</v>
      </c>
    </row>
    <row r="7378" spans="1:3" ht="13.2" x14ac:dyDescent="0.25">
      <c r="A7378" s="45" t="s">
        <v>7443</v>
      </c>
      <c r="B7378" s="45" t="s">
        <v>3</v>
      </c>
      <c r="C7378" s="23">
        <v>700</v>
      </c>
    </row>
    <row r="7379" spans="1:3" ht="13.2" x14ac:dyDescent="0.25">
      <c r="A7379" s="45" t="s">
        <v>7444</v>
      </c>
      <c r="B7379" s="45" t="s">
        <v>3</v>
      </c>
      <c r="C7379" s="23">
        <v>550</v>
      </c>
    </row>
    <row r="7380" spans="1:3" ht="13.2" x14ac:dyDescent="0.25">
      <c r="A7380" s="45" t="s">
        <v>7445</v>
      </c>
      <c r="B7380" s="45" t="s">
        <v>3</v>
      </c>
      <c r="C7380" s="23">
        <v>675</v>
      </c>
    </row>
    <row r="7381" spans="1:3" ht="13.2" x14ac:dyDescent="0.25">
      <c r="A7381" s="45" t="s">
        <v>7446</v>
      </c>
      <c r="B7381" s="45" t="s">
        <v>3</v>
      </c>
      <c r="C7381" s="23">
        <v>850</v>
      </c>
    </row>
    <row r="7382" spans="1:3" ht="13.2" x14ac:dyDescent="0.25">
      <c r="A7382" s="45" t="s">
        <v>7447</v>
      </c>
      <c r="B7382" s="45" t="s">
        <v>3</v>
      </c>
      <c r="C7382" s="23">
        <v>925</v>
      </c>
    </row>
    <row r="7383" spans="1:3" ht="13.2" x14ac:dyDescent="0.25">
      <c r="A7383" s="45" t="s">
        <v>7448</v>
      </c>
      <c r="B7383" s="45" t="s">
        <v>3</v>
      </c>
      <c r="C7383" s="23">
        <v>825</v>
      </c>
    </row>
    <row r="7384" spans="1:3" ht="13.2" x14ac:dyDescent="0.25">
      <c r="A7384" s="45" t="s">
        <v>7449</v>
      </c>
      <c r="B7384" s="45" t="s">
        <v>3</v>
      </c>
      <c r="C7384" s="23">
        <v>850</v>
      </c>
    </row>
    <row r="7385" spans="1:3" ht="13.2" x14ac:dyDescent="0.25">
      <c r="A7385" s="45" t="s">
        <v>7450</v>
      </c>
      <c r="B7385" s="45" t="s">
        <v>3</v>
      </c>
      <c r="C7385" s="23">
        <v>825</v>
      </c>
    </row>
    <row r="7386" spans="1:3" ht="13.2" x14ac:dyDescent="0.25">
      <c r="A7386" s="45" t="s">
        <v>7451</v>
      </c>
      <c r="B7386" s="45" t="s">
        <v>3</v>
      </c>
      <c r="C7386" s="23">
        <v>750</v>
      </c>
    </row>
    <row r="7387" spans="1:3" ht="13.2" x14ac:dyDescent="0.25">
      <c r="A7387" s="45" t="s">
        <v>7452</v>
      </c>
      <c r="B7387" s="45" t="s">
        <v>3</v>
      </c>
      <c r="C7387" s="23">
        <v>775</v>
      </c>
    </row>
    <row r="7388" spans="1:3" ht="13.2" x14ac:dyDescent="0.25">
      <c r="A7388" s="45" t="s">
        <v>7453</v>
      </c>
      <c r="B7388" s="45" t="s">
        <v>3</v>
      </c>
      <c r="C7388" s="23">
        <v>675</v>
      </c>
    </row>
    <row r="7389" spans="1:3" ht="13.2" x14ac:dyDescent="0.25">
      <c r="A7389" s="45" t="s">
        <v>7454</v>
      </c>
      <c r="B7389" s="45" t="s">
        <v>3</v>
      </c>
      <c r="C7389" s="23">
        <v>425</v>
      </c>
    </row>
    <row r="7390" spans="1:3" ht="13.2" x14ac:dyDescent="0.25">
      <c r="A7390" s="45" t="s">
        <v>7455</v>
      </c>
      <c r="B7390" s="45" t="s">
        <v>3</v>
      </c>
      <c r="C7390" s="23">
        <v>1150</v>
      </c>
    </row>
    <row r="7391" spans="1:3" ht="13.2" x14ac:dyDescent="0.25">
      <c r="A7391" s="45" t="s">
        <v>7456</v>
      </c>
      <c r="B7391" s="45" t="s">
        <v>3</v>
      </c>
      <c r="C7391" s="23">
        <v>750</v>
      </c>
    </row>
    <row r="7392" spans="1:3" ht="13.2" x14ac:dyDescent="0.25">
      <c r="A7392" s="45" t="s">
        <v>7457</v>
      </c>
      <c r="B7392" s="45" t="s">
        <v>3</v>
      </c>
      <c r="C7392" s="23">
        <v>550</v>
      </c>
    </row>
    <row r="7393" spans="1:3" ht="13.2" x14ac:dyDescent="0.25">
      <c r="A7393" s="45" t="s">
        <v>7458</v>
      </c>
      <c r="B7393" s="45" t="s">
        <v>3</v>
      </c>
      <c r="C7393" s="23">
        <v>675</v>
      </c>
    </row>
    <row r="7394" spans="1:3" ht="13.2" x14ac:dyDescent="0.25">
      <c r="A7394" s="45" t="s">
        <v>7459</v>
      </c>
      <c r="B7394" s="45" t="s">
        <v>3</v>
      </c>
      <c r="C7394" s="23">
        <v>850</v>
      </c>
    </row>
    <row r="7395" spans="1:3" ht="13.2" x14ac:dyDescent="0.25">
      <c r="A7395" s="45" t="s">
        <v>7460</v>
      </c>
      <c r="B7395" s="45" t="s">
        <v>3</v>
      </c>
      <c r="C7395" s="23">
        <v>675</v>
      </c>
    </row>
    <row r="7396" spans="1:3" ht="13.2" x14ac:dyDescent="0.25">
      <c r="A7396" s="45" t="s">
        <v>7461</v>
      </c>
      <c r="B7396" s="45" t="s">
        <v>3</v>
      </c>
      <c r="C7396" s="23">
        <v>825</v>
      </c>
    </row>
    <row r="7397" spans="1:3" ht="13.2" x14ac:dyDescent="0.25">
      <c r="A7397" s="45" t="s">
        <v>7462</v>
      </c>
      <c r="B7397" s="45" t="s">
        <v>3</v>
      </c>
      <c r="C7397" s="23">
        <v>1025</v>
      </c>
    </row>
    <row r="7398" spans="1:3" ht="13.2" x14ac:dyDescent="0.25">
      <c r="A7398" s="45" t="s">
        <v>7463</v>
      </c>
      <c r="B7398" s="45" t="s">
        <v>3</v>
      </c>
      <c r="C7398" s="23">
        <v>1000</v>
      </c>
    </row>
    <row r="7399" spans="1:3" ht="13.2" x14ac:dyDescent="0.25">
      <c r="A7399" s="45" t="s">
        <v>7464</v>
      </c>
      <c r="B7399" s="45" t="s">
        <v>3</v>
      </c>
      <c r="C7399" s="23">
        <v>525</v>
      </c>
    </row>
    <row r="7400" spans="1:3" ht="13.2" x14ac:dyDescent="0.25">
      <c r="A7400" s="45" t="s">
        <v>7465</v>
      </c>
      <c r="B7400" s="45" t="s">
        <v>3</v>
      </c>
      <c r="C7400" s="23">
        <v>825</v>
      </c>
    </row>
    <row r="7401" spans="1:3" ht="13.2" x14ac:dyDescent="0.25">
      <c r="A7401" s="45" t="s">
        <v>7466</v>
      </c>
      <c r="B7401" s="45" t="s">
        <v>3</v>
      </c>
      <c r="C7401" s="23">
        <v>800</v>
      </c>
    </row>
    <row r="7402" spans="1:3" ht="13.2" x14ac:dyDescent="0.25">
      <c r="A7402" s="45" t="s">
        <v>7467</v>
      </c>
      <c r="B7402" s="45" t="s">
        <v>3</v>
      </c>
      <c r="C7402" s="23">
        <v>250</v>
      </c>
    </row>
    <row r="7403" spans="1:3" ht="13.2" x14ac:dyDescent="0.25">
      <c r="A7403" s="45" t="s">
        <v>7468</v>
      </c>
      <c r="B7403" s="45" t="s">
        <v>3</v>
      </c>
      <c r="C7403" s="23">
        <v>900</v>
      </c>
    </row>
    <row r="7404" spans="1:3" ht="13.2" x14ac:dyDescent="0.25">
      <c r="A7404" s="45" t="s">
        <v>7469</v>
      </c>
      <c r="B7404" s="45" t="s">
        <v>3</v>
      </c>
      <c r="C7404" s="23">
        <v>1100</v>
      </c>
    </row>
    <row r="7405" spans="1:3" ht="13.2" x14ac:dyDescent="0.25">
      <c r="A7405" s="45" t="s">
        <v>7470</v>
      </c>
      <c r="B7405" s="45" t="s">
        <v>3</v>
      </c>
      <c r="C7405" s="23">
        <v>725</v>
      </c>
    </row>
    <row r="7406" spans="1:3" ht="13.2" x14ac:dyDescent="0.25">
      <c r="A7406" s="45" t="s">
        <v>7471</v>
      </c>
      <c r="B7406" s="45" t="s">
        <v>3</v>
      </c>
      <c r="C7406" s="23">
        <v>525</v>
      </c>
    </row>
    <row r="7407" spans="1:3" ht="13.2" x14ac:dyDescent="0.25">
      <c r="A7407" s="45" t="s">
        <v>7472</v>
      </c>
      <c r="B7407" s="45" t="s">
        <v>3</v>
      </c>
      <c r="C7407" s="23">
        <v>700</v>
      </c>
    </row>
    <row r="7408" spans="1:3" ht="13.2" x14ac:dyDescent="0.25">
      <c r="A7408" s="45" t="s">
        <v>7473</v>
      </c>
      <c r="B7408" s="45" t="s">
        <v>3</v>
      </c>
      <c r="C7408" s="23">
        <v>425</v>
      </c>
    </row>
    <row r="7409" spans="1:3" ht="13.2" x14ac:dyDescent="0.25">
      <c r="A7409" s="45" t="s">
        <v>7474</v>
      </c>
      <c r="B7409" s="45" t="s">
        <v>3</v>
      </c>
      <c r="C7409" s="23">
        <v>450</v>
      </c>
    </row>
    <row r="7410" spans="1:3" ht="13.2" x14ac:dyDescent="0.25">
      <c r="A7410" s="45" t="s">
        <v>7475</v>
      </c>
      <c r="B7410" s="45" t="s">
        <v>3</v>
      </c>
      <c r="C7410" s="23">
        <v>950</v>
      </c>
    </row>
    <row r="7411" spans="1:3" ht="13.2" x14ac:dyDescent="0.25">
      <c r="A7411" s="45" t="s">
        <v>7476</v>
      </c>
      <c r="B7411" s="45" t="s">
        <v>3</v>
      </c>
      <c r="C7411" s="23">
        <v>1050</v>
      </c>
    </row>
    <row r="7412" spans="1:3" ht="13.2" x14ac:dyDescent="0.25">
      <c r="A7412" s="45" t="s">
        <v>7477</v>
      </c>
      <c r="B7412" s="45" t="s">
        <v>3</v>
      </c>
      <c r="C7412" s="23">
        <v>275</v>
      </c>
    </row>
    <row r="7413" spans="1:3" ht="13.2" x14ac:dyDescent="0.25">
      <c r="A7413" s="45" t="s">
        <v>7478</v>
      </c>
      <c r="B7413" s="45" t="s">
        <v>3</v>
      </c>
      <c r="C7413" s="23">
        <v>500</v>
      </c>
    </row>
    <row r="7414" spans="1:3" ht="13.2" x14ac:dyDescent="0.25">
      <c r="A7414" s="45" t="s">
        <v>7479</v>
      </c>
      <c r="B7414" s="45" t="s">
        <v>3</v>
      </c>
      <c r="C7414" s="23">
        <v>750</v>
      </c>
    </row>
    <row r="7415" spans="1:3" ht="13.2" x14ac:dyDescent="0.25">
      <c r="A7415" s="45" t="s">
        <v>7480</v>
      </c>
      <c r="B7415" s="45" t="s">
        <v>3</v>
      </c>
      <c r="C7415" s="23">
        <v>250</v>
      </c>
    </row>
    <row r="7416" spans="1:3" ht="13.2" x14ac:dyDescent="0.25">
      <c r="A7416" s="45" t="s">
        <v>7481</v>
      </c>
      <c r="B7416" s="45" t="s">
        <v>3</v>
      </c>
      <c r="C7416" s="23">
        <v>800</v>
      </c>
    </row>
    <row r="7417" spans="1:3" ht="13.2" x14ac:dyDescent="0.25">
      <c r="A7417" s="45" t="s">
        <v>7482</v>
      </c>
      <c r="B7417" s="45" t="s">
        <v>3</v>
      </c>
      <c r="C7417" s="23">
        <v>725</v>
      </c>
    </row>
    <row r="7418" spans="1:3" ht="13.2" x14ac:dyDescent="0.25">
      <c r="A7418" s="45" t="s">
        <v>7483</v>
      </c>
      <c r="B7418" s="45" t="s">
        <v>3</v>
      </c>
      <c r="C7418" s="23">
        <v>525</v>
      </c>
    </row>
    <row r="7419" spans="1:3" ht="13.2" x14ac:dyDescent="0.25">
      <c r="A7419" s="45" t="s">
        <v>7484</v>
      </c>
      <c r="B7419" s="45" t="s">
        <v>3</v>
      </c>
      <c r="C7419" s="23">
        <v>375</v>
      </c>
    </row>
    <row r="7420" spans="1:3" ht="13.2" x14ac:dyDescent="0.25">
      <c r="A7420" s="45" t="s">
        <v>7485</v>
      </c>
      <c r="B7420" s="45" t="s">
        <v>3</v>
      </c>
      <c r="C7420" s="23">
        <v>425</v>
      </c>
    </row>
    <row r="7421" spans="1:3" ht="13.2" x14ac:dyDescent="0.25">
      <c r="A7421" s="45" t="s">
        <v>7486</v>
      </c>
      <c r="B7421" s="45" t="s">
        <v>3</v>
      </c>
      <c r="C7421" s="23">
        <v>425</v>
      </c>
    </row>
    <row r="7422" spans="1:3" ht="13.2" x14ac:dyDescent="0.25">
      <c r="A7422" s="45" t="s">
        <v>7487</v>
      </c>
      <c r="B7422" s="45" t="s">
        <v>3</v>
      </c>
      <c r="C7422" s="23">
        <v>550</v>
      </c>
    </row>
    <row r="7423" spans="1:3" ht="13.2" x14ac:dyDescent="0.25">
      <c r="A7423" s="45" t="s">
        <v>7488</v>
      </c>
      <c r="B7423" s="45" t="s">
        <v>3</v>
      </c>
      <c r="C7423" s="23">
        <v>475</v>
      </c>
    </row>
    <row r="7424" spans="1:3" ht="13.2" x14ac:dyDescent="0.25">
      <c r="A7424" s="45" t="s">
        <v>7489</v>
      </c>
      <c r="B7424" s="45" t="s">
        <v>3</v>
      </c>
      <c r="C7424" s="23">
        <v>650</v>
      </c>
    </row>
    <row r="7425" spans="1:3" ht="13.2" x14ac:dyDescent="0.25">
      <c r="A7425" s="45" t="s">
        <v>7490</v>
      </c>
      <c r="B7425" s="45" t="s">
        <v>3</v>
      </c>
      <c r="C7425" s="23">
        <v>300</v>
      </c>
    </row>
    <row r="7426" spans="1:3" ht="13.2" x14ac:dyDescent="0.25">
      <c r="A7426" s="45" t="s">
        <v>7491</v>
      </c>
      <c r="B7426" s="45" t="s">
        <v>3</v>
      </c>
      <c r="C7426" s="23">
        <v>575</v>
      </c>
    </row>
    <row r="7427" spans="1:3" ht="13.2" x14ac:dyDescent="0.25">
      <c r="A7427" s="45" t="s">
        <v>7492</v>
      </c>
      <c r="B7427" s="45" t="s">
        <v>3</v>
      </c>
      <c r="C7427" s="23">
        <v>1200</v>
      </c>
    </row>
    <row r="7428" spans="1:3" ht="13.2" x14ac:dyDescent="0.25">
      <c r="A7428" s="45" t="s">
        <v>7493</v>
      </c>
      <c r="B7428" s="45" t="s">
        <v>3</v>
      </c>
      <c r="C7428" s="23">
        <v>525</v>
      </c>
    </row>
    <row r="7429" spans="1:3" ht="13.2" x14ac:dyDescent="0.25">
      <c r="A7429" s="45" t="s">
        <v>7494</v>
      </c>
      <c r="B7429" s="45" t="s">
        <v>3</v>
      </c>
      <c r="C7429" s="23">
        <v>975</v>
      </c>
    </row>
    <row r="7430" spans="1:3" ht="13.2" x14ac:dyDescent="0.25">
      <c r="A7430" s="45" t="s">
        <v>7495</v>
      </c>
      <c r="B7430" s="45" t="s">
        <v>3</v>
      </c>
      <c r="C7430" s="23">
        <v>475</v>
      </c>
    </row>
    <row r="7431" spans="1:3" ht="13.2" x14ac:dyDescent="0.25">
      <c r="A7431" s="45" t="s">
        <v>7496</v>
      </c>
      <c r="B7431" s="45" t="s">
        <v>3</v>
      </c>
      <c r="C7431" s="23">
        <v>1575</v>
      </c>
    </row>
    <row r="7432" spans="1:3" ht="13.2" x14ac:dyDescent="0.25">
      <c r="A7432" s="45" t="s">
        <v>7497</v>
      </c>
      <c r="B7432" s="45" t="s">
        <v>3</v>
      </c>
      <c r="C7432" s="23">
        <v>1050</v>
      </c>
    </row>
    <row r="7433" spans="1:3" ht="13.2" x14ac:dyDescent="0.25">
      <c r="A7433" s="45" t="s">
        <v>7498</v>
      </c>
      <c r="B7433" s="45" t="s">
        <v>3</v>
      </c>
      <c r="C7433" s="23">
        <v>750</v>
      </c>
    </row>
    <row r="7434" spans="1:3" ht="13.2" x14ac:dyDescent="0.25">
      <c r="A7434" s="45" t="s">
        <v>7499</v>
      </c>
      <c r="B7434" s="45" t="s">
        <v>3</v>
      </c>
      <c r="C7434" s="23">
        <v>900</v>
      </c>
    </row>
    <row r="7435" spans="1:3" ht="13.2" x14ac:dyDescent="0.25">
      <c r="A7435" s="45" t="s">
        <v>7500</v>
      </c>
      <c r="B7435" s="45" t="s">
        <v>3</v>
      </c>
      <c r="C7435" s="23">
        <v>850</v>
      </c>
    </row>
    <row r="7436" spans="1:3" ht="13.2" x14ac:dyDescent="0.25">
      <c r="A7436" s="45" t="s">
        <v>7501</v>
      </c>
      <c r="B7436" s="45" t="s">
        <v>3</v>
      </c>
      <c r="C7436" s="23">
        <v>200</v>
      </c>
    </row>
    <row r="7437" spans="1:3" ht="13.2" x14ac:dyDescent="0.25">
      <c r="A7437" s="45" t="s">
        <v>7502</v>
      </c>
      <c r="B7437" s="45" t="s">
        <v>3</v>
      </c>
      <c r="C7437" s="23">
        <v>325</v>
      </c>
    </row>
    <row r="7438" spans="1:3" ht="13.2" x14ac:dyDescent="0.25">
      <c r="A7438" s="45" t="s">
        <v>7503</v>
      </c>
      <c r="B7438" s="45" t="s">
        <v>3</v>
      </c>
      <c r="C7438" s="23">
        <v>350</v>
      </c>
    </row>
    <row r="7439" spans="1:3" ht="13.2" x14ac:dyDescent="0.25">
      <c r="A7439" s="45" t="s">
        <v>7504</v>
      </c>
      <c r="B7439" s="45" t="s">
        <v>3</v>
      </c>
      <c r="C7439" s="23">
        <v>250</v>
      </c>
    </row>
    <row r="7440" spans="1:3" ht="13.2" x14ac:dyDescent="0.25">
      <c r="A7440" s="45" t="s">
        <v>7505</v>
      </c>
      <c r="B7440" s="45" t="s">
        <v>3</v>
      </c>
      <c r="C7440" s="23">
        <v>250</v>
      </c>
    </row>
    <row r="7441" spans="1:3" ht="13.2" x14ac:dyDescent="0.25">
      <c r="A7441" s="45" t="s">
        <v>7506</v>
      </c>
      <c r="B7441" s="45" t="s">
        <v>3</v>
      </c>
      <c r="C7441" s="23">
        <v>150</v>
      </c>
    </row>
    <row r="7442" spans="1:3" ht="13.2" x14ac:dyDescent="0.25">
      <c r="A7442" s="45" t="s">
        <v>7507</v>
      </c>
      <c r="B7442" s="45" t="s">
        <v>3</v>
      </c>
      <c r="C7442" s="23">
        <v>350</v>
      </c>
    </row>
    <row r="7443" spans="1:3" ht="13.2" x14ac:dyDescent="0.25">
      <c r="A7443" s="45" t="s">
        <v>7508</v>
      </c>
      <c r="B7443" s="45" t="s">
        <v>3</v>
      </c>
      <c r="C7443" s="23">
        <v>450</v>
      </c>
    </row>
    <row r="7444" spans="1:3" ht="13.2" x14ac:dyDescent="0.25">
      <c r="A7444" s="45" t="s">
        <v>7509</v>
      </c>
      <c r="B7444" s="45" t="s">
        <v>3</v>
      </c>
      <c r="C7444" s="23">
        <v>825</v>
      </c>
    </row>
    <row r="7445" spans="1:3" ht="13.2" x14ac:dyDescent="0.25">
      <c r="A7445" s="45" t="s">
        <v>7510</v>
      </c>
      <c r="B7445" s="45" t="s">
        <v>3</v>
      </c>
      <c r="C7445" s="23">
        <v>275</v>
      </c>
    </row>
    <row r="7446" spans="1:3" ht="13.2" x14ac:dyDescent="0.25">
      <c r="A7446" s="45" t="s">
        <v>7511</v>
      </c>
      <c r="B7446" s="45" t="s">
        <v>3</v>
      </c>
      <c r="C7446" s="23">
        <v>325</v>
      </c>
    </row>
    <row r="7447" spans="1:3" ht="13.2" x14ac:dyDescent="0.25">
      <c r="A7447" s="45" t="s">
        <v>7512</v>
      </c>
      <c r="B7447" s="45" t="s">
        <v>3</v>
      </c>
      <c r="C7447" s="23">
        <v>900</v>
      </c>
    </row>
    <row r="7448" spans="1:3" ht="13.2" x14ac:dyDescent="0.25">
      <c r="A7448" s="45" t="s">
        <v>7513</v>
      </c>
      <c r="B7448" s="45" t="s">
        <v>3</v>
      </c>
      <c r="C7448" s="23">
        <v>225</v>
      </c>
    </row>
    <row r="7449" spans="1:3" ht="13.2" x14ac:dyDescent="0.25">
      <c r="A7449" s="45" t="s">
        <v>7514</v>
      </c>
      <c r="B7449" s="45" t="s">
        <v>3</v>
      </c>
      <c r="C7449" s="23">
        <v>150</v>
      </c>
    </row>
    <row r="7450" spans="1:3" ht="13.2" x14ac:dyDescent="0.25">
      <c r="A7450" s="45" t="s">
        <v>7515</v>
      </c>
      <c r="B7450" s="45" t="s">
        <v>3</v>
      </c>
      <c r="C7450" s="23">
        <v>875</v>
      </c>
    </row>
    <row r="7451" spans="1:3" ht="13.2" x14ac:dyDescent="0.25">
      <c r="A7451" s="45" t="s">
        <v>7516</v>
      </c>
      <c r="B7451" s="45" t="s">
        <v>3</v>
      </c>
      <c r="C7451" s="23">
        <v>150</v>
      </c>
    </row>
    <row r="7452" spans="1:3" ht="13.2" x14ac:dyDescent="0.25">
      <c r="A7452" s="45" t="s">
        <v>7517</v>
      </c>
      <c r="B7452" s="45" t="s">
        <v>3</v>
      </c>
      <c r="C7452" s="23">
        <v>150</v>
      </c>
    </row>
    <row r="7453" spans="1:3" ht="13.2" x14ac:dyDescent="0.25">
      <c r="A7453" s="45" t="s">
        <v>7518</v>
      </c>
      <c r="B7453" s="45" t="s">
        <v>3</v>
      </c>
      <c r="C7453" s="23">
        <v>425</v>
      </c>
    </row>
    <row r="7454" spans="1:3" ht="13.2" x14ac:dyDescent="0.25">
      <c r="A7454" s="45" t="s">
        <v>7519</v>
      </c>
      <c r="B7454" s="45" t="s">
        <v>3</v>
      </c>
      <c r="C7454" s="23">
        <v>450</v>
      </c>
    </row>
    <row r="7455" spans="1:3" ht="13.2" x14ac:dyDescent="0.25">
      <c r="A7455" s="45" t="s">
        <v>7520</v>
      </c>
      <c r="B7455" s="45" t="s">
        <v>3</v>
      </c>
      <c r="C7455" s="23">
        <v>150</v>
      </c>
    </row>
    <row r="7456" spans="1:3" ht="13.2" x14ac:dyDescent="0.25">
      <c r="A7456" s="45" t="s">
        <v>7521</v>
      </c>
      <c r="B7456" s="45" t="s">
        <v>3</v>
      </c>
      <c r="C7456" s="23">
        <v>150</v>
      </c>
    </row>
    <row r="7457" spans="1:3" ht="13.2" x14ac:dyDescent="0.25">
      <c r="A7457" s="45" t="s">
        <v>7522</v>
      </c>
      <c r="B7457" s="45" t="s">
        <v>3</v>
      </c>
      <c r="C7457" s="23">
        <v>150</v>
      </c>
    </row>
    <row r="7458" spans="1:3" ht="13.2" x14ac:dyDescent="0.25">
      <c r="A7458" s="45" t="s">
        <v>7523</v>
      </c>
      <c r="B7458" s="45" t="s">
        <v>3</v>
      </c>
      <c r="C7458" s="23">
        <v>150</v>
      </c>
    </row>
    <row r="7459" spans="1:3" ht="13.2" x14ac:dyDescent="0.25">
      <c r="A7459" s="45" t="s">
        <v>7524</v>
      </c>
      <c r="B7459" s="45" t="s">
        <v>3</v>
      </c>
      <c r="C7459" s="23">
        <v>150</v>
      </c>
    </row>
    <row r="7460" spans="1:3" ht="13.2" x14ac:dyDescent="0.25">
      <c r="A7460" s="45" t="s">
        <v>7525</v>
      </c>
      <c r="B7460" s="45" t="s">
        <v>3</v>
      </c>
      <c r="C7460" s="23">
        <v>150</v>
      </c>
    </row>
    <row r="7461" spans="1:3" ht="13.2" x14ac:dyDescent="0.25">
      <c r="A7461" s="45" t="s">
        <v>7526</v>
      </c>
      <c r="B7461" s="45" t="s">
        <v>3</v>
      </c>
      <c r="C7461" s="23">
        <v>150</v>
      </c>
    </row>
    <row r="7462" spans="1:3" ht="13.2" x14ac:dyDescent="0.25">
      <c r="A7462" s="45" t="s">
        <v>7527</v>
      </c>
      <c r="B7462" s="45" t="s">
        <v>3</v>
      </c>
      <c r="C7462" s="23">
        <v>150</v>
      </c>
    </row>
    <row r="7463" spans="1:3" ht="13.2" x14ac:dyDescent="0.25">
      <c r="A7463" s="45" t="s">
        <v>7528</v>
      </c>
      <c r="B7463" s="45" t="s">
        <v>3</v>
      </c>
      <c r="C7463" s="23">
        <v>275</v>
      </c>
    </row>
    <row r="7464" spans="1:3" ht="13.2" x14ac:dyDescent="0.25">
      <c r="A7464" s="45" t="s">
        <v>7529</v>
      </c>
      <c r="B7464" s="45" t="s">
        <v>3</v>
      </c>
      <c r="C7464" s="23">
        <v>350</v>
      </c>
    </row>
    <row r="7465" spans="1:3" ht="13.2" x14ac:dyDescent="0.25">
      <c r="A7465" s="45" t="s">
        <v>7530</v>
      </c>
      <c r="B7465" s="45" t="s">
        <v>3</v>
      </c>
      <c r="C7465" s="23">
        <v>150</v>
      </c>
    </row>
    <row r="7466" spans="1:3" ht="13.2" x14ac:dyDescent="0.25">
      <c r="A7466" s="45" t="s">
        <v>7531</v>
      </c>
      <c r="B7466" s="45" t="s">
        <v>3</v>
      </c>
      <c r="C7466" s="23">
        <v>325</v>
      </c>
    </row>
    <row r="7467" spans="1:3" ht="13.2" x14ac:dyDescent="0.25">
      <c r="A7467" s="45" t="s">
        <v>7532</v>
      </c>
      <c r="B7467" s="45" t="s">
        <v>3</v>
      </c>
      <c r="C7467" s="23">
        <v>525</v>
      </c>
    </row>
    <row r="7468" spans="1:3" ht="13.2" x14ac:dyDescent="0.25">
      <c r="A7468" s="45" t="s">
        <v>7533</v>
      </c>
      <c r="B7468" s="45" t="s">
        <v>3</v>
      </c>
      <c r="C7468" s="23">
        <v>150</v>
      </c>
    </row>
    <row r="7469" spans="1:3" ht="13.2" x14ac:dyDescent="0.25">
      <c r="A7469" s="45" t="s">
        <v>7534</v>
      </c>
      <c r="B7469" s="45" t="s">
        <v>3</v>
      </c>
      <c r="C7469" s="23">
        <v>900</v>
      </c>
    </row>
    <row r="7470" spans="1:3" ht="13.2" x14ac:dyDescent="0.25">
      <c r="A7470" s="45" t="s">
        <v>7535</v>
      </c>
      <c r="B7470" s="45" t="s">
        <v>3</v>
      </c>
      <c r="C7470" s="23">
        <v>575</v>
      </c>
    </row>
    <row r="7471" spans="1:3" ht="13.2" x14ac:dyDescent="0.25">
      <c r="A7471" s="45" t="s">
        <v>7536</v>
      </c>
      <c r="B7471" s="45" t="s">
        <v>3</v>
      </c>
      <c r="C7471" s="23">
        <v>150</v>
      </c>
    </row>
    <row r="7472" spans="1:3" ht="13.2" x14ac:dyDescent="0.25">
      <c r="A7472" s="45" t="s">
        <v>7537</v>
      </c>
      <c r="B7472" s="45" t="s">
        <v>3</v>
      </c>
      <c r="C7472" s="23">
        <v>500</v>
      </c>
    </row>
    <row r="7473" spans="1:3" ht="13.2" x14ac:dyDescent="0.25">
      <c r="A7473" s="45" t="s">
        <v>7538</v>
      </c>
      <c r="B7473" s="45" t="s">
        <v>3</v>
      </c>
      <c r="C7473" s="23">
        <v>275</v>
      </c>
    </row>
    <row r="7474" spans="1:3" ht="13.2" x14ac:dyDescent="0.25">
      <c r="A7474" s="45" t="s">
        <v>7539</v>
      </c>
      <c r="B7474" s="45" t="s">
        <v>3</v>
      </c>
      <c r="C7474" s="23">
        <v>750</v>
      </c>
    </row>
    <row r="7475" spans="1:3" ht="13.2" x14ac:dyDescent="0.25">
      <c r="A7475" s="45" t="s">
        <v>7540</v>
      </c>
      <c r="B7475" s="45" t="s">
        <v>3</v>
      </c>
      <c r="C7475" s="23">
        <v>200</v>
      </c>
    </row>
    <row r="7476" spans="1:3" ht="13.2" x14ac:dyDescent="0.25">
      <c r="A7476" s="45" t="s">
        <v>7541</v>
      </c>
      <c r="B7476" s="45" t="s">
        <v>3</v>
      </c>
      <c r="C7476" s="23">
        <v>200</v>
      </c>
    </row>
    <row r="7477" spans="1:3" ht="13.2" x14ac:dyDescent="0.25">
      <c r="A7477" s="45" t="s">
        <v>7542</v>
      </c>
      <c r="B7477" s="45" t="s">
        <v>3</v>
      </c>
      <c r="C7477" s="23">
        <v>150</v>
      </c>
    </row>
    <row r="7478" spans="1:3" ht="13.2" x14ac:dyDescent="0.25">
      <c r="A7478" s="45" t="s">
        <v>7543</v>
      </c>
      <c r="B7478" s="45" t="s">
        <v>3</v>
      </c>
      <c r="C7478" s="23">
        <v>425</v>
      </c>
    </row>
    <row r="7479" spans="1:3" ht="13.2" x14ac:dyDescent="0.25">
      <c r="A7479" s="45" t="s">
        <v>7544</v>
      </c>
      <c r="B7479" s="45" t="s">
        <v>3</v>
      </c>
      <c r="C7479" s="23">
        <v>275</v>
      </c>
    </row>
    <row r="7480" spans="1:3" ht="13.2" x14ac:dyDescent="0.25">
      <c r="A7480" s="45" t="s">
        <v>7545</v>
      </c>
      <c r="B7480" s="45" t="s">
        <v>3</v>
      </c>
      <c r="C7480" s="23">
        <v>150</v>
      </c>
    </row>
    <row r="7481" spans="1:3" ht="13.2" x14ac:dyDescent="0.25">
      <c r="A7481" s="45" t="s">
        <v>7546</v>
      </c>
      <c r="B7481" s="45" t="s">
        <v>3</v>
      </c>
      <c r="C7481" s="23">
        <v>650</v>
      </c>
    </row>
    <row r="7482" spans="1:3" ht="13.2" x14ac:dyDescent="0.25">
      <c r="A7482" s="45" t="s">
        <v>7547</v>
      </c>
      <c r="B7482" s="45" t="s">
        <v>3</v>
      </c>
      <c r="C7482" s="23">
        <v>275</v>
      </c>
    </row>
    <row r="7483" spans="1:3" ht="13.2" x14ac:dyDescent="0.25">
      <c r="A7483" s="45" t="s">
        <v>7548</v>
      </c>
      <c r="B7483" s="45" t="s">
        <v>3</v>
      </c>
      <c r="C7483" s="23">
        <v>300</v>
      </c>
    </row>
    <row r="7484" spans="1:3" ht="13.2" x14ac:dyDescent="0.25">
      <c r="A7484" s="45" t="s">
        <v>7549</v>
      </c>
      <c r="B7484" s="45" t="s">
        <v>3</v>
      </c>
      <c r="C7484" s="23">
        <v>275</v>
      </c>
    </row>
    <row r="7485" spans="1:3" ht="13.2" x14ac:dyDescent="0.25">
      <c r="A7485" s="45" t="s">
        <v>7550</v>
      </c>
      <c r="B7485" s="45" t="s">
        <v>3</v>
      </c>
      <c r="C7485" s="23">
        <v>150</v>
      </c>
    </row>
    <row r="7486" spans="1:3" ht="13.2" x14ac:dyDescent="0.25">
      <c r="A7486" s="45" t="s">
        <v>7551</v>
      </c>
      <c r="B7486" s="45" t="s">
        <v>3</v>
      </c>
      <c r="C7486" s="23">
        <v>350</v>
      </c>
    </row>
    <row r="7487" spans="1:3" ht="13.2" x14ac:dyDescent="0.25">
      <c r="A7487" s="45" t="s">
        <v>7552</v>
      </c>
      <c r="B7487" s="45" t="s">
        <v>3</v>
      </c>
      <c r="C7487" s="23">
        <v>425</v>
      </c>
    </row>
    <row r="7488" spans="1:3" ht="13.2" x14ac:dyDescent="0.25">
      <c r="A7488" s="45" t="s">
        <v>7553</v>
      </c>
      <c r="B7488" s="45" t="s">
        <v>3</v>
      </c>
      <c r="C7488" s="23">
        <v>625</v>
      </c>
    </row>
    <row r="7489" spans="1:3" ht="13.2" x14ac:dyDescent="0.25">
      <c r="A7489" s="45" t="s">
        <v>7554</v>
      </c>
      <c r="B7489" s="45" t="s">
        <v>3</v>
      </c>
      <c r="C7489" s="23">
        <v>700</v>
      </c>
    </row>
    <row r="7490" spans="1:3" ht="13.2" x14ac:dyDescent="0.25">
      <c r="A7490" s="45" t="s">
        <v>7555</v>
      </c>
      <c r="B7490" s="45" t="s">
        <v>3</v>
      </c>
      <c r="C7490" s="23">
        <v>325</v>
      </c>
    </row>
    <row r="7491" spans="1:3" ht="13.2" x14ac:dyDescent="0.25">
      <c r="A7491" s="45" t="s">
        <v>7556</v>
      </c>
      <c r="B7491" s="45" t="s">
        <v>3</v>
      </c>
      <c r="C7491" s="23">
        <v>250</v>
      </c>
    </row>
    <row r="7492" spans="1:3" ht="13.2" x14ac:dyDescent="0.25">
      <c r="A7492" s="45" t="s">
        <v>7557</v>
      </c>
      <c r="B7492" s="45" t="s">
        <v>3</v>
      </c>
      <c r="C7492" s="23">
        <v>250</v>
      </c>
    </row>
    <row r="7493" spans="1:3" ht="13.2" x14ac:dyDescent="0.25">
      <c r="A7493" s="45" t="s">
        <v>7558</v>
      </c>
      <c r="B7493" s="45" t="s">
        <v>3</v>
      </c>
      <c r="C7493" s="23">
        <v>150</v>
      </c>
    </row>
    <row r="7494" spans="1:3" ht="13.2" x14ac:dyDescent="0.25">
      <c r="A7494" s="45" t="s">
        <v>7559</v>
      </c>
      <c r="B7494" s="45" t="s">
        <v>3</v>
      </c>
      <c r="C7494" s="23">
        <v>200</v>
      </c>
    </row>
    <row r="7495" spans="1:3" ht="13.2" x14ac:dyDescent="0.25">
      <c r="A7495" s="45" t="s">
        <v>7560</v>
      </c>
      <c r="B7495" s="45" t="s">
        <v>3</v>
      </c>
      <c r="C7495" s="23">
        <v>425</v>
      </c>
    </row>
    <row r="7496" spans="1:3" ht="13.2" x14ac:dyDescent="0.25">
      <c r="A7496" s="45" t="s">
        <v>7561</v>
      </c>
      <c r="B7496" s="45" t="s">
        <v>3</v>
      </c>
      <c r="C7496" s="23">
        <v>200</v>
      </c>
    </row>
    <row r="7497" spans="1:3" ht="13.2" x14ac:dyDescent="0.25">
      <c r="A7497" s="45" t="s">
        <v>7562</v>
      </c>
      <c r="B7497" s="45" t="s">
        <v>3</v>
      </c>
      <c r="C7497" s="23">
        <v>200</v>
      </c>
    </row>
    <row r="7498" spans="1:3" ht="13.2" x14ac:dyDescent="0.25">
      <c r="A7498" s="45" t="s">
        <v>7563</v>
      </c>
      <c r="B7498" s="45" t="s">
        <v>3</v>
      </c>
      <c r="C7498" s="23">
        <v>150</v>
      </c>
    </row>
    <row r="7499" spans="1:3" ht="13.2" x14ac:dyDescent="0.25">
      <c r="A7499" s="45" t="s">
        <v>7564</v>
      </c>
      <c r="B7499" s="45" t="s">
        <v>3</v>
      </c>
      <c r="C7499" s="23">
        <v>150</v>
      </c>
    </row>
    <row r="7500" spans="1:3" ht="13.2" x14ac:dyDescent="0.25">
      <c r="A7500" s="45" t="s">
        <v>7565</v>
      </c>
      <c r="B7500" s="45" t="s">
        <v>3</v>
      </c>
      <c r="C7500" s="23">
        <v>150</v>
      </c>
    </row>
    <row r="7501" spans="1:3" ht="13.2" x14ac:dyDescent="0.25">
      <c r="A7501" s="45" t="s">
        <v>7566</v>
      </c>
      <c r="B7501" s="45" t="s">
        <v>3</v>
      </c>
      <c r="C7501" s="23">
        <v>50</v>
      </c>
    </row>
    <row r="7502" spans="1:3" ht="13.2" x14ac:dyDescent="0.25">
      <c r="A7502" s="45" t="s">
        <v>7567</v>
      </c>
      <c r="B7502" s="45" t="s">
        <v>3</v>
      </c>
      <c r="C7502" s="23">
        <v>0</v>
      </c>
    </row>
    <row r="7503" spans="1:3" ht="13.2" x14ac:dyDescent="0.25">
      <c r="A7503" s="45" t="s">
        <v>7568</v>
      </c>
      <c r="B7503" s="45" t="s">
        <v>3</v>
      </c>
      <c r="C7503" s="23">
        <v>0</v>
      </c>
    </row>
    <row r="7504" spans="1:3" ht="13.2" x14ac:dyDescent="0.25">
      <c r="A7504" s="45" t="s">
        <v>7569</v>
      </c>
      <c r="B7504" s="45" t="s">
        <v>3</v>
      </c>
      <c r="C7504" s="23">
        <v>675</v>
      </c>
    </row>
    <row r="7505" spans="1:3" ht="13.2" x14ac:dyDescent="0.25">
      <c r="A7505" s="45" t="s">
        <v>7570</v>
      </c>
      <c r="B7505" s="45" t="s">
        <v>3</v>
      </c>
      <c r="C7505" s="23">
        <v>900</v>
      </c>
    </row>
    <row r="7506" spans="1:3" ht="13.2" x14ac:dyDescent="0.25">
      <c r="A7506" s="45" t="s">
        <v>7571</v>
      </c>
      <c r="B7506" s="45" t="s">
        <v>3</v>
      </c>
      <c r="C7506" s="23">
        <v>475</v>
      </c>
    </row>
    <row r="7507" spans="1:3" ht="13.2" x14ac:dyDescent="0.25">
      <c r="A7507" s="45" t="s">
        <v>7572</v>
      </c>
      <c r="B7507" s="45" t="s">
        <v>3</v>
      </c>
      <c r="C7507" s="23">
        <v>375</v>
      </c>
    </row>
    <row r="7508" spans="1:3" ht="13.2" x14ac:dyDescent="0.25">
      <c r="A7508" s="45" t="s">
        <v>7573</v>
      </c>
      <c r="B7508" s="45" t="s">
        <v>3</v>
      </c>
      <c r="C7508" s="23">
        <v>250</v>
      </c>
    </row>
    <row r="7509" spans="1:3" ht="13.2" x14ac:dyDescent="0.25">
      <c r="A7509" s="45" t="s">
        <v>7574</v>
      </c>
      <c r="B7509" s="45" t="s">
        <v>3</v>
      </c>
      <c r="C7509" s="23">
        <v>175</v>
      </c>
    </row>
    <row r="7510" spans="1:3" ht="13.2" x14ac:dyDescent="0.25">
      <c r="A7510" s="45" t="s">
        <v>7575</v>
      </c>
      <c r="B7510" s="45" t="s">
        <v>3</v>
      </c>
      <c r="C7510" s="23">
        <v>150</v>
      </c>
    </row>
    <row r="7511" spans="1:3" ht="13.2" x14ac:dyDescent="0.25">
      <c r="A7511" s="45" t="s">
        <v>7576</v>
      </c>
      <c r="B7511" s="45" t="s">
        <v>3</v>
      </c>
      <c r="C7511" s="23">
        <v>250</v>
      </c>
    </row>
    <row r="7512" spans="1:3" ht="13.2" x14ac:dyDescent="0.25">
      <c r="A7512" s="45" t="s">
        <v>7577</v>
      </c>
      <c r="B7512" s="45" t="s">
        <v>3</v>
      </c>
      <c r="C7512" s="23">
        <v>525</v>
      </c>
    </row>
    <row r="7513" spans="1:3" ht="13.2" x14ac:dyDescent="0.25">
      <c r="A7513" s="45" t="s">
        <v>7578</v>
      </c>
      <c r="B7513" s="45" t="s">
        <v>3</v>
      </c>
      <c r="C7513" s="23">
        <v>225</v>
      </c>
    </row>
    <row r="7514" spans="1:3" ht="13.2" x14ac:dyDescent="0.25">
      <c r="A7514" s="45" t="s">
        <v>7579</v>
      </c>
      <c r="B7514" s="45" t="s">
        <v>3</v>
      </c>
      <c r="C7514" s="23">
        <v>225</v>
      </c>
    </row>
    <row r="7515" spans="1:3" ht="13.2" x14ac:dyDescent="0.25">
      <c r="A7515" s="45" t="s">
        <v>7580</v>
      </c>
      <c r="B7515" s="45" t="s">
        <v>3</v>
      </c>
      <c r="C7515" s="23">
        <v>350</v>
      </c>
    </row>
    <row r="7516" spans="1:3" ht="13.2" x14ac:dyDescent="0.25">
      <c r="A7516" s="45" t="s">
        <v>7581</v>
      </c>
      <c r="B7516" s="45" t="s">
        <v>3</v>
      </c>
      <c r="C7516" s="23">
        <v>350</v>
      </c>
    </row>
    <row r="7517" spans="1:3" ht="13.2" x14ac:dyDescent="0.25">
      <c r="A7517" s="45" t="s">
        <v>7582</v>
      </c>
      <c r="B7517" s="45" t="s">
        <v>3</v>
      </c>
      <c r="C7517" s="23">
        <v>250</v>
      </c>
    </row>
    <row r="7518" spans="1:3" ht="13.2" x14ac:dyDescent="0.25">
      <c r="A7518" s="45" t="s">
        <v>7583</v>
      </c>
      <c r="B7518" s="45" t="s">
        <v>3</v>
      </c>
      <c r="C7518" s="23">
        <v>575</v>
      </c>
    </row>
    <row r="7519" spans="1:3" ht="13.2" x14ac:dyDescent="0.25">
      <c r="A7519" s="45" t="s">
        <v>7584</v>
      </c>
      <c r="B7519" s="45" t="s">
        <v>3</v>
      </c>
      <c r="C7519" s="23">
        <v>300</v>
      </c>
    </row>
    <row r="7520" spans="1:3" ht="13.2" x14ac:dyDescent="0.25">
      <c r="A7520" s="45" t="s">
        <v>7585</v>
      </c>
      <c r="B7520" s="45" t="s">
        <v>3</v>
      </c>
      <c r="C7520" s="23">
        <v>375</v>
      </c>
    </row>
    <row r="7521" spans="1:3" ht="13.2" x14ac:dyDescent="0.25">
      <c r="A7521" s="45" t="s">
        <v>7586</v>
      </c>
      <c r="B7521" s="45" t="s">
        <v>3</v>
      </c>
      <c r="C7521" s="23">
        <v>150</v>
      </c>
    </row>
    <row r="7522" spans="1:3" ht="13.2" x14ac:dyDescent="0.25">
      <c r="A7522" s="45" t="s">
        <v>7587</v>
      </c>
      <c r="B7522" s="45" t="s">
        <v>3</v>
      </c>
      <c r="C7522" s="23">
        <v>350</v>
      </c>
    </row>
    <row r="7523" spans="1:3" ht="13.2" x14ac:dyDescent="0.25">
      <c r="A7523" s="45" t="s">
        <v>7588</v>
      </c>
      <c r="B7523" s="45" t="s">
        <v>3</v>
      </c>
      <c r="C7523" s="23">
        <v>625</v>
      </c>
    </row>
    <row r="7524" spans="1:3" ht="13.2" x14ac:dyDescent="0.25">
      <c r="A7524" s="45" t="s">
        <v>7589</v>
      </c>
      <c r="B7524" s="45" t="s">
        <v>3</v>
      </c>
      <c r="C7524" s="23">
        <v>900</v>
      </c>
    </row>
    <row r="7525" spans="1:3" ht="13.2" x14ac:dyDescent="0.25">
      <c r="A7525" s="45" t="s">
        <v>7590</v>
      </c>
      <c r="B7525" s="45" t="s">
        <v>3</v>
      </c>
      <c r="C7525" s="23">
        <v>475</v>
      </c>
    </row>
    <row r="7526" spans="1:3" ht="13.2" x14ac:dyDescent="0.25">
      <c r="A7526" s="45" t="s">
        <v>7591</v>
      </c>
      <c r="B7526" s="45" t="s">
        <v>3</v>
      </c>
      <c r="C7526" s="23">
        <v>700</v>
      </c>
    </row>
    <row r="7527" spans="1:3" ht="13.2" x14ac:dyDescent="0.25">
      <c r="A7527" s="45" t="s">
        <v>7592</v>
      </c>
      <c r="B7527" s="45" t="s">
        <v>3</v>
      </c>
      <c r="C7527" s="23">
        <v>775</v>
      </c>
    </row>
    <row r="7528" spans="1:3" ht="13.2" x14ac:dyDescent="0.25">
      <c r="A7528" s="45" t="s">
        <v>7593</v>
      </c>
      <c r="B7528" s="45" t="s">
        <v>3</v>
      </c>
      <c r="C7528" s="23">
        <v>525</v>
      </c>
    </row>
    <row r="7529" spans="1:3" ht="13.2" x14ac:dyDescent="0.25">
      <c r="A7529" s="45" t="s">
        <v>7594</v>
      </c>
      <c r="B7529" s="45" t="s">
        <v>3</v>
      </c>
      <c r="C7529" s="23">
        <v>400</v>
      </c>
    </row>
    <row r="7530" spans="1:3" ht="13.2" x14ac:dyDescent="0.25">
      <c r="A7530" s="45" t="s">
        <v>7595</v>
      </c>
      <c r="B7530" s="45" t="s">
        <v>3</v>
      </c>
      <c r="C7530" s="23">
        <v>650</v>
      </c>
    </row>
    <row r="7531" spans="1:3" ht="13.2" x14ac:dyDescent="0.25">
      <c r="A7531" s="45" t="s">
        <v>7596</v>
      </c>
      <c r="B7531" s="45" t="s">
        <v>3</v>
      </c>
      <c r="C7531" s="23">
        <v>425</v>
      </c>
    </row>
    <row r="7532" spans="1:3" ht="13.2" x14ac:dyDescent="0.25">
      <c r="A7532" s="45" t="s">
        <v>7597</v>
      </c>
      <c r="B7532" s="45" t="s">
        <v>3</v>
      </c>
      <c r="C7532" s="23">
        <v>375</v>
      </c>
    </row>
    <row r="7533" spans="1:3" ht="13.2" x14ac:dyDescent="0.25">
      <c r="A7533" s="45" t="s">
        <v>7598</v>
      </c>
      <c r="B7533" s="45" t="s">
        <v>3</v>
      </c>
      <c r="C7533" s="23">
        <v>275</v>
      </c>
    </row>
    <row r="7534" spans="1:3" ht="13.2" x14ac:dyDescent="0.25">
      <c r="A7534" s="45" t="s">
        <v>7599</v>
      </c>
      <c r="B7534" s="45" t="s">
        <v>3</v>
      </c>
      <c r="C7534" s="23">
        <v>800</v>
      </c>
    </row>
    <row r="7535" spans="1:3" ht="13.2" x14ac:dyDescent="0.25">
      <c r="A7535" s="45" t="s">
        <v>7600</v>
      </c>
      <c r="B7535" s="45" t="s">
        <v>3</v>
      </c>
      <c r="C7535" s="23">
        <v>625</v>
      </c>
    </row>
    <row r="7536" spans="1:3" ht="13.2" x14ac:dyDescent="0.25">
      <c r="A7536" s="45" t="s">
        <v>7601</v>
      </c>
      <c r="B7536" s="45" t="s">
        <v>3</v>
      </c>
      <c r="C7536" s="23">
        <v>450</v>
      </c>
    </row>
    <row r="7537" spans="1:3" ht="13.2" x14ac:dyDescent="0.25">
      <c r="A7537" s="45" t="s">
        <v>7602</v>
      </c>
      <c r="B7537" s="45" t="s">
        <v>3</v>
      </c>
      <c r="C7537" s="23">
        <v>575</v>
      </c>
    </row>
    <row r="7538" spans="1:3" ht="13.2" x14ac:dyDescent="0.25">
      <c r="A7538" s="45" t="s">
        <v>7603</v>
      </c>
      <c r="B7538" s="45" t="s">
        <v>3</v>
      </c>
      <c r="C7538" s="23">
        <v>1000</v>
      </c>
    </row>
    <row r="7539" spans="1:3" ht="13.2" x14ac:dyDescent="0.25">
      <c r="A7539" s="45" t="s">
        <v>7604</v>
      </c>
      <c r="B7539" s="45" t="s">
        <v>3</v>
      </c>
      <c r="C7539" s="23">
        <v>250</v>
      </c>
    </row>
    <row r="7540" spans="1:3" ht="13.2" x14ac:dyDescent="0.25">
      <c r="A7540" s="45" t="s">
        <v>7605</v>
      </c>
      <c r="B7540" s="45" t="s">
        <v>3</v>
      </c>
      <c r="C7540" s="23">
        <v>325</v>
      </c>
    </row>
    <row r="7541" spans="1:3" ht="13.2" x14ac:dyDescent="0.25">
      <c r="A7541" s="45" t="s">
        <v>7606</v>
      </c>
      <c r="B7541" s="45" t="s">
        <v>3</v>
      </c>
      <c r="C7541" s="23">
        <v>1025</v>
      </c>
    </row>
    <row r="7542" spans="1:3" ht="13.2" x14ac:dyDescent="0.25">
      <c r="A7542" s="45" t="s">
        <v>7607</v>
      </c>
      <c r="B7542" s="45" t="s">
        <v>3</v>
      </c>
      <c r="C7542" s="23">
        <v>350</v>
      </c>
    </row>
    <row r="7543" spans="1:3" ht="13.2" x14ac:dyDescent="0.25">
      <c r="A7543" s="45" t="s">
        <v>7608</v>
      </c>
      <c r="B7543" s="45" t="s">
        <v>3</v>
      </c>
      <c r="C7543" s="23">
        <v>700</v>
      </c>
    </row>
    <row r="7544" spans="1:3" ht="13.2" x14ac:dyDescent="0.25">
      <c r="A7544" s="45" t="s">
        <v>7609</v>
      </c>
      <c r="B7544" s="45" t="s">
        <v>3</v>
      </c>
      <c r="C7544" s="23">
        <v>525</v>
      </c>
    </row>
    <row r="7545" spans="1:3" ht="13.2" x14ac:dyDescent="0.25">
      <c r="A7545" s="45" t="s">
        <v>7610</v>
      </c>
      <c r="B7545" s="45" t="s">
        <v>3</v>
      </c>
      <c r="C7545" s="23">
        <v>425</v>
      </c>
    </row>
    <row r="7546" spans="1:3" ht="13.2" x14ac:dyDescent="0.25">
      <c r="A7546" s="45" t="s">
        <v>7611</v>
      </c>
      <c r="B7546" s="45" t="s">
        <v>3</v>
      </c>
      <c r="C7546" s="23">
        <v>1025</v>
      </c>
    </row>
    <row r="7547" spans="1:3" ht="13.2" x14ac:dyDescent="0.25">
      <c r="A7547" s="45" t="s">
        <v>7612</v>
      </c>
      <c r="B7547" s="45" t="s">
        <v>3</v>
      </c>
      <c r="C7547" s="23">
        <v>775</v>
      </c>
    </row>
    <row r="7548" spans="1:3" ht="13.2" x14ac:dyDescent="0.25">
      <c r="A7548" s="45" t="s">
        <v>7613</v>
      </c>
      <c r="B7548" s="45" t="s">
        <v>3</v>
      </c>
      <c r="C7548" s="23">
        <v>850</v>
      </c>
    </row>
    <row r="7549" spans="1:3" ht="13.2" x14ac:dyDescent="0.25">
      <c r="A7549" s="45" t="s">
        <v>7614</v>
      </c>
      <c r="B7549" s="45" t="s">
        <v>3</v>
      </c>
      <c r="C7549" s="23">
        <v>475</v>
      </c>
    </row>
    <row r="7550" spans="1:3" ht="13.2" x14ac:dyDescent="0.25">
      <c r="A7550" s="45" t="s">
        <v>7615</v>
      </c>
      <c r="B7550" s="45" t="s">
        <v>3</v>
      </c>
      <c r="C7550" s="23">
        <v>425</v>
      </c>
    </row>
    <row r="7551" spans="1:3" ht="13.2" x14ac:dyDescent="0.25">
      <c r="A7551" s="45" t="s">
        <v>7616</v>
      </c>
      <c r="B7551" s="45" t="s">
        <v>3</v>
      </c>
      <c r="C7551" s="23">
        <v>375</v>
      </c>
    </row>
    <row r="7552" spans="1:3" ht="13.2" x14ac:dyDescent="0.25">
      <c r="A7552" s="45" t="s">
        <v>7617</v>
      </c>
      <c r="B7552" s="45" t="s">
        <v>3</v>
      </c>
      <c r="C7552" s="23">
        <v>550</v>
      </c>
    </row>
    <row r="7553" spans="1:3" ht="13.2" x14ac:dyDescent="0.25">
      <c r="A7553" s="45" t="s">
        <v>7618</v>
      </c>
      <c r="B7553" s="45" t="s">
        <v>3</v>
      </c>
      <c r="C7553" s="23">
        <v>250</v>
      </c>
    </row>
    <row r="7554" spans="1:3" ht="13.2" x14ac:dyDescent="0.25">
      <c r="A7554" s="45" t="s">
        <v>7619</v>
      </c>
      <c r="B7554" s="45" t="s">
        <v>3</v>
      </c>
      <c r="C7554" s="23">
        <v>250</v>
      </c>
    </row>
    <row r="7555" spans="1:3" ht="13.2" x14ac:dyDescent="0.25">
      <c r="A7555" s="45" t="s">
        <v>7620</v>
      </c>
      <c r="B7555" s="45" t="s">
        <v>3</v>
      </c>
      <c r="C7555" s="23">
        <v>800</v>
      </c>
    </row>
    <row r="7556" spans="1:3" ht="13.2" x14ac:dyDescent="0.25">
      <c r="A7556" s="45" t="s">
        <v>7621</v>
      </c>
      <c r="B7556" s="45" t="s">
        <v>3</v>
      </c>
      <c r="C7556" s="23">
        <v>450</v>
      </c>
    </row>
    <row r="7557" spans="1:3" ht="13.2" x14ac:dyDescent="0.25">
      <c r="A7557" s="45" t="s">
        <v>7622</v>
      </c>
      <c r="B7557" s="45" t="s">
        <v>3</v>
      </c>
      <c r="C7557" s="23">
        <v>475</v>
      </c>
    </row>
    <row r="7558" spans="1:3" ht="13.2" x14ac:dyDescent="0.25">
      <c r="A7558" s="45" t="s">
        <v>7623</v>
      </c>
      <c r="B7558" s="45" t="s">
        <v>3</v>
      </c>
      <c r="C7558" s="23">
        <v>650</v>
      </c>
    </row>
    <row r="7559" spans="1:3" ht="13.2" x14ac:dyDescent="0.25">
      <c r="A7559" s="45" t="s">
        <v>7624</v>
      </c>
      <c r="B7559" s="45" t="s">
        <v>3</v>
      </c>
      <c r="C7559" s="23">
        <v>825</v>
      </c>
    </row>
    <row r="7560" spans="1:3" ht="13.2" x14ac:dyDescent="0.25">
      <c r="A7560" s="45" t="s">
        <v>7625</v>
      </c>
      <c r="B7560" s="45" t="s">
        <v>3</v>
      </c>
      <c r="C7560" s="23">
        <v>875</v>
      </c>
    </row>
    <row r="7561" spans="1:3" ht="13.2" x14ac:dyDescent="0.25">
      <c r="A7561" s="45" t="s">
        <v>7626</v>
      </c>
      <c r="B7561" s="45" t="s">
        <v>3</v>
      </c>
      <c r="C7561" s="23">
        <v>575</v>
      </c>
    </row>
    <row r="7562" spans="1:3" ht="13.2" x14ac:dyDescent="0.25">
      <c r="A7562" s="45" t="s">
        <v>7627</v>
      </c>
      <c r="B7562" s="45" t="s">
        <v>3</v>
      </c>
      <c r="C7562" s="23">
        <v>650</v>
      </c>
    </row>
    <row r="7563" spans="1:3" ht="13.2" x14ac:dyDescent="0.25">
      <c r="A7563" s="45" t="s">
        <v>7628</v>
      </c>
      <c r="B7563" s="45" t="s">
        <v>3</v>
      </c>
      <c r="C7563" s="23">
        <v>475</v>
      </c>
    </row>
    <row r="7564" spans="1:3" ht="13.2" x14ac:dyDescent="0.25">
      <c r="A7564" s="45" t="s">
        <v>7629</v>
      </c>
      <c r="B7564" s="45" t="s">
        <v>3</v>
      </c>
      <c r="C7564" s="23">
        <v>650</v>
      </c>
    </row>
    <row r="7565" spans="1:3" ht="13.2" x14ac:dyDescent="0.25">
      <c r="A7565" s="45" t="s">
        <v>7630</v>
      </c>
      <c r="B7565" s="45" t="s">
        <v>3</v>
      </c>
      <c r="C7565" s="23">
        <v>1025</v>
      </c>
    </row>
    <row r="7566" spans="1:3" ht="13.2" x14ac:dyDescent="0.25">
      <c r="A7566" s="45" t="s">
        <v>7631</v>
      </c>
      <c r="B7566" s="45" t="s">
        <v>3</v>
      </c>
      <c r="C7566" s="23">
        <v>650</v>
      </c>
    </row>
    <row r="7567" spans="1:3" ht="13.2" x14ac:dyDescent="0.25">
      <c r="A7567" s="45" t="s">
        <v>7632</v>
      </c>
      <c r="B7567" s="45" t="s">
        <v>3</v>
      </c>
      <c r="C7567" s="23">
        <v>350</v>
      </c>
    </row>
    <row r="7568" spans="1:3" ht="13.2" x14ac:dyDescent="0.25">
      <c r="A7568" s="45" t="s">
        <v>7633</v>
      </c>
      <c r="B7568" s="45" t="s">
        <v>3</v>
      </c>
      <c r="C7568" s="23">
        <v>525</v>
      </c>
    </row>
    <row r="7569" spans="1:3" ht="13.2" x14ac:dyDescent="0.25">
      <c r="A7569" s="45" t="s">
        <v>7634</v>
      </c>
      <c r="B7569" s="45" t="s">
        <v>3</v>
      </c>
      <c r="C7569" s="23">
        <v>600</v>
      </c>
    </row>
    <row r="7570" spans="1:3" ht="13.2" x14ac:dyDescent="0.25">
      <c r="A7570" s="45" t="s">
        <v>7635</v>
      </c>
      <c r="B7570" s="45" t="s">
        <v>3</v>
      </c>
      <c r="C7570" s="23">
        <v>550</v>
      </c>
    </row>
    <row r="7571" spans="1:3" ht="13.2" x14ac:dyDescent="0.25">
      <c r="A7571" s="45" t="s">
        <v>7636</v>
      </c>
      <c r="B7571" s="45" t="s">
        <v>3</v>
      </c>
      <c r="C7571" s="23">
        <v>925</v>
      </c>
    </row>
    <row r="7572" spans="1:3" ht="13.2" x14ac:dyDescent="0.25">
      <c r="A7572" s="45" t="s">
        <v>7637</v>
      </c>
      <c r="B7572" s="45" t="s">
        <v>3</v>
      </c>
      <c r="C7572" s="23">
        <v>350</v>
      </c>
    </row>
    <row r="7573" spans="1:3" ht="13.2" x14ac:dyDescent="0.25">
      <c r="A7573" s="45" t="s">
        <v>7638</v>
      </c>
      <c r="B7573" s="45" t="s">
        <v>3</v>
      </c>
      <c r="C7573" s="23">
        <v>400</v>
      </c>
    </row>
    <row r="7574" spans="1:3" ht="13.2" x14ac:dyDescent="0.25">
      <c r="A7574" s="45" t="s">
        <v>7639</v>
      </c>
      <c r="B7574" s="45" t="s">
        <v>3</v>
      </c>
      <c r="C7574" s="23">
        <v>875</v>
      </c>
    </row>
    <row r="7575" spans="1:3" ht="13.2" x14ac:dyDescent="0.25">
      <c r="A7575" s="45" t="s">
        <v>7640</v>
      </c>
      <c r="B7575" s="45" t="s">
        <v>3</v>
      </c>
      <c r="C7575" s="23">
        <v>825</v>
      </c>
    </row>
    <row r="7576" spans="1:3" ht="13.2" x14ac:dyDescent="0.25">
      <c r="A7576" s="45" t="s">
        <v>7641</v>
      </c>
      <c r="B7576" s="45" t="s">
        <v>3</v>
      </c>
      <c r="C7576" s="23">
        <v>250</v>
      </c>
    </row>
    <row r="7577" spans="1:3" ht="13.2" x14ac:dyDescent="0.25">
      <c r="A7577" s="45" t="s">
        <v>7642</v>
      </c>
      <c r="B7577" s="45" t="s">
        <v>3</v>
      </c>
      <c r="C7577" s="23">
        <v>825</v>
      </c>
    </row>
    <row r="7578" spans="1:3" ht="13.2" x14ac:dyDescent="0.25">
      <c r="A7578" s="45" t="s">
        <v>7643</v>
      </c>
      <c r="B7578" s="45" t="s">
        <v>3</v>
      </c>
      <c r="C7578" s="23">
        <v>775</v>
      </c>
    </row>
    <row r="7579" spans="1:3" ht="13.2" x14ac:dyDescent="0.25">
      <c r="A7579" s="45" t="s">
        <v>7644</v>
      </c>
      <c r="B7579" s="45" t="s">
        <v>3</v>
      </c>
      <c r="C7579" s="23">
        <v>250</v>
      </c>
    </row>
    <row r="7580" spans="1:3" ht="13.2" x14ac:dyDescent="0.25">
      <c r="A7580" s="45" t="s">
        <v>7645</v>
      </c>
      <c r="B7580" s="45" t="s">
        <v>3</v>
      </c>
      <c r="C7580" s="23">
        <v>400</v>
      </c>
    </row>
    <row r="7581" spans="1:3" ht="13.2" x14ac:dyDescent="0.25">
      <c r="A7581" s="45" t="s">
        <v>7646</v>
      </c>
      <c r="B7581" s="45" t="s">
        <v>3</v>
      </c>
      <c r="C7581" s="23">
        <v>1200</v>
      </c>
    </row>
    <row r="7582" spans="1:3" ht="13.2" x14ac:dyDescent="0.25">
      <c r="A7582" s="45" t="s">
        <v>7647</v>
      </c>
      <c r="B7582" s="45" t="s">
        <v>3</v>
      </c>
      <c r="C7582" s="23">
        <v>500</v>
      </c>
    </row>
    <row r="7583" spans="1:3" ht="13.2" x14ac:dyDescent="0.25">
      <c r="A7583" s="45" t="s">
        <v>7648</v>
      </c>
      <c r="B7583" s="45" t="s">
        <v>3</v>
      </c>
      <c r="C7583" s="23">
        <v>625</v>
      </c>
    </row>
    <row r="7584" spans="1:3" ht="13.2" x14ac:dyDescent="0.25">
      <c r="A7584" s="45" t="s">
        <v>7649</v>
      </c>
      <c r="B7584" s="45" t="s">
        <v>3</v>
      </c>
      <c r="C7584" s="23">
        <v>275</v>
      </c>
    </row>
    <row r="7585" spans="1:3" ht="13.2" x14ac:dyDescent="0.25">
      <c r="A7585" s="45" t="s">
        <v>7650</v>
      </c>
      <c r="B7585" s="45" t="s">
        <v>3</v>
      </c>
      <c r="C7585" s="23">
        <v>150</v>
      </c>
    </row>
    <row r="7586" spans="1:3" ht="13.2" x14ac:dyDescent="0.25">
      <c r="A7586" s="45" t="s">
        <v>7651</v>
      </c>
      <c r="B7586" s="45" t="s">
        <v>3</v>
      </c>
      <c r="C7586" s="23">
        <v>200</v>
      </c>
    </row>
    <row r="7587" spans="1:3" ht="13.2" x14ac:dyDescent="0.25">
      <c r="A7587" s="45" t="s">
        <v>7652</v>
      </c>
      <c r="B7587" s="45" t="s">
        <v>3</v>
      </c>
      <c r="C7587" s="23">
        <v>250</v>
      </c>
    </row>
    <row r="7588" spans="1:3" ht="13.2" x14ac:dyDescent="0.25">
      <c r="A7588" s="45" t="s">
        <v>7653</v>
      </c>
      <c r="B7588" s="45" t="s">
        <v>3</v>
      </c>
      <c r="C7588" s="23">
        <v>175</v>
      </c>
    </row>
    <row r="7589" spans="1:3" ht="13.2" x14ac:dyDescent="0.25">
      <c r="A7589" s="45" t="s">
        <v>7654</v>
      </c>
      <c r="B7589" s="45" t="s">
        <v>3</v>
      </c>
      <c r="C7589" s="23">
        <v>150</v>
      </c>
    </row>
    <row r="7590" spans="1:3" ht="13.2" x14ac:dyDescent="0.25">
      <c r="A7590" s="45" t="s">
        <v>7655</v>
      </c>
      <c r="B7590" s="45" t="s">
        <v>3</v>
      </c>
      <c r="C7590" s="23">
        <v>150</v>
      </c>
    </row>
    <row r="7591" spans="1:3" ht="13.2" x14ac:dyDescent="0.25">
      <c r="A7591" s="45" t="s">
        <v>7656</v>
      </c>
      <c r="B7591" s="45" t="s">
        <v>3</v>
      </c>
      <c r="C7591" s="23">
        <v>650</v>
      </c>
    </row>
    <row r="7592" spans="1:3" ht="13.2" x14ac:dyDescent="0.25">
      <c r="A7592" s="45" t="s">
        <v>7657</v>
      </c>
      <c r="B7592" s="45" t="s">
        <v>3</v>
      </c>
      <c r="C7592" s="23">
        <v>300</v>
      </c>
    </row>
    <row r="7593" spans="1:3" ht="13.2" x14ac:dyDescent="0.25">
      <c r="A7593" s="45" t="s">
        <v>7658</v>
      </c>
      <c r="B7593" s="45" t="s">
        <v>3</v>
      </c>
      <c r="C7593" s="23">
        <v>875</v>
      </c>
    </row>
    <row r="7594" spans="1:3" ht="13.2" x14ac:dyDescent="0.25">
      <c r="A7594" s="45" t="s">
        <v>7659</v>
      </c>
      <c r="B7594" s="45" t="s">
        <v>3</v>
      </c>
      <c r="C7594" s="23">
        <v>625</v>
      </c>
    </row>
    <row r="7595" spans="1:3" ht="13.2" x14ac:dyDescent="0.25">
      <c r="A7595" s="45" t="s">
        <v>7660</v>
      </c>
      <c r="B7595" s="45" t="s">
        <v>3</v>
      </c>
      <c r="C7595" s="23">
        <v>350</v>
      </c>
    </row>
    <row r="7596" spans="1:3" ht="13.2" x14ac:dyDescent="0.25">
      <c r="A7596" s="45" t="s">
        <v>7661</v>
      </c>
      <c r="B7596" s="45" t="s">
        <v>3</v>
      </c>
      <c r="C7596" s="23">
        <v>150</v>
      </c>
    </row>
    <row r="7597" spans="1:3" ht="13.2" x14ac:dyDescent="0.25">
      <c r="A7597" s="45" t="s">
        <v>7662</v>
      </c>
      <c r="B7597" s="45" t="s">
        <v>3</v>
      </c>
      <c r="C7597" s="23">
        <v>275</v>
      </c>
    </row>
    <row r="7598" spans="1:3" ht="13.2" x14ac:dyDescent="0.25">
      <c r="A7598" s="45" t="s">
        <v>7663</v>
      </c>
      <c r="B7598" s="45" t="s">
        <v>3</v>
      </c>
      <c r="C7598" s="23">
        <v>275</v>
      </c>
    </row>
    <row r="7599" spans="1:3" ht="13.2" x14ac:dyDescent="0.25">
      <c r="A7599" s="45" t="s">
        <v>7664</v>
      </c>
      <c r="B7599" s="45" t="s">
        <v>3</v>
      </c>
      <c r="C7599" s="23">
        <v>150</v>
      </c>
    </row>
    <row r="7600" spans="1:3" ht="13.2" x14ac:dyDescent="0.25">
      <c r="A7600" s="45" t="s">
        <v>7665</v>
      </c>
      <c r="B7600" s="45" t="s">
        <v>3</v>
      </c>
      <c r="C7600" s="23">
        <v>150</v>
      </c>
    </row>
    <row r="7601" spans="1:3" ht="13.2" x14ac:dyDescent="0.25">
      <c r="A7601" s="45" t="s">
        <v>7666</v>
      </c>
      <c r="B7601" s="45" t="s">
        <v>3</v>
      </c>
      <c r="C7601" s="23">
        <v>375</v>
      </c>
    </row>
    <row r="7602" spans="1:3" ht="13.2" x14ac:dyDescent="0.25">
      <c r="A7602" s="45" t="s">
        <v>7667</v>
      </c>
      <c r="B7602" s="45" t="s">
        <v>3</v>
      </c>
      <c r="C7602" s="23">
        <v>300</v>
      </c>
    </row>
    <row r="7603" spans="1:3" ht="13.2" x14ac:dyDescent="0.25">
      <c r="A7603" s="45" t="s">
        <v>7668</v>
      </c>
      <c r="B7603" s="45" t="s">
        <v>3</v>
      </c>
      <c r="C7603" s="23">
        <v>525</v>
      </c>
    </row>
    <row r="7604" spans="1:3" ht="13.2" x14ac:dyDescent="0.25">
      <c r="A7604" s="45" t="s">
        <v>7669</v>
      </c>
      <c r="B7604" s="45" t="s">
        <v>3</v>
      </c>
      <c r="C7604" s="23">
        <v>350</v>
      </c>
    </row>
    <row r="7605" spans="1:3" ht="13.2" x14ac:dyDescent="0.25">
      <c r="A7605" s="45" t="s">
        <v>7670</v>
      </c>
      <c r="B7605" s="45" t="s">
        <v>3</v>
      </c>
      <c r="C7605" s="23">
        <v>150</v>
      </c>
    </row>
    <row r="7606" spans="1:3" ht="13.2" x14ac:dyDescent="0.25">
      <c r="A7606" s="45" t="s">
        <v>7671</v>
      </c>
      <c r="B7606" s="45" t="s">
        <v>3</v>
      </c>
      <c r="C7606" s="23">
        <v>200</v>
      </c>
    </row>
    <row r="7607" spans="1:3" ht="13.2" x14ac:dyDescent="0.25">
      <c r="A7607" s="45" t="s">
        <v>7672</v>
      </c>
      <c r="B7607" s="45" t="s">
        <v>3</v>
      </c>
      <c r="C7607" s="23">
        <v>700</v>
      </c>
    </row>
    <row r="7608" spans="1:3" ht="13.2" x14ac:dyDescent="0.25">
      <c r="A7608" s="45" t="s">
        <v>7673</v>
      </c>
      <c r="B7608" s="45" t="s">
        <v>3</v>
      </c>
      <c r="C7608" s="23">
        <v>150</v>
      </c>
    </row>
    <row r="7609" spans="1:3" ht="13.2" x14ac:dyDescent="0.25">
      <c r="A7609" s="45" t="s">
        <v>7674</v>
      </c>
      <c r="B7609" s="45" t="s">
        <v>3</v>
      </c>
      <c r="C7609" s="23">
        <v>150</v>
      </c>
    </row>
    <row r="7610" spans="1:3" ht="13.2" x14ac:dyDescent="0.25">
      <c r="A7610" s="45" t="s">
        <v>7675</v>
      </c>
      <c r="B7610" s="45" t="s">
        <v>3</v>
      </c>
      <c r="C7610" s="23">
        <v>150</v>
      </c>
    </row>
    <row r="7611" spans="1:3" ht="13.2" x14ac:dyDescent="0.25">
      <c r="A7611" s="45" t="s">
        <v>7676</v>
      </c>
      <c r="B7611" s="45" t="s">
        <v>3</v>
      </c>
      <c r="C7611" s="23">
        <v>150</v>
      </c>
    </row>
    <row r="7612" spans="1:3" ht="13.2" x14ac:dyDescent="0.25">
      <c r="A7612" s="45" t="s">
        <v>7677</v>
      </c>
      <c r="B7612" s="45" t="s">
        <v>3</v>
      </c>
      <c r="C7612" s="23">
        <v>200</v>
      </c>
    </row>
    <row r="7613" spans="1:3" ht="13.2" x14ac:dyDescent="0.25">
      <c r="A7613" s="45" t="s">
        <v>7678</v>
      </c>
      <c r="B7613" s="45" t="s">
        <v>3</v>
      </c>
      <c r="C7613" s="23">
        <v>200</v>
      </c>
    </row>
    <row r="7614" spans="1:3" ht="13.2" x14ac:dyDescent="0.25">
      <c r="A7614" s="45" t="s">
        <v>7679</v>
      </c>
      <c r="B7614" s="45" t="s">
        <v>3</v>
      </c>
      <c r="C7614" s="23">
        <v>150</v>
      </c>
    </row>
    <row r="7615" spans="1:3" ht="13.2" x14ac:dyDescent="0.25">
      <c r="A7615" s="45" t="s">
        <v>7680</v>
      </c>
      <c r="B7615" s="45" t="s">
        <v>3</v>
      </c>
      <c r="C7615" s="23">
        <v>200</v>
      </c>
    </row>
    <row r="7616" spans="1:3" ht="13.2" x14ac:dyDescent="0.25">
      <c r="A7616" s="45" t="s">
        <v>7681</v>
      </c>
      <c r="B7616" s="45" t="s">
        <v>3</v>
      </c>
      <c r="C7616" s="23">
        <v>150</v>
      </c>
    </row>
    <row r="7617" spans="1:3" ht="13.2" x14ac:dyDescent="0.25">
      <c r="A7617" s="45" t="s">
        <v>7682</v>
      </c>
      <c r="B7617" s="45" t="s">
        <v>3</v>
      </c>
      <c r="C7617" s="23">
        <v>200</v>
      </c>
    </row>
    <row r="7618" spans="1:3" ht="13.2" x14ac:dyDescent="0.25">
      <c r="A7618" s="45" t="s">
        <v>7683</v>
      </c>
      <c r="B7618" s="45" t="s">
        <v>3</v>
      </c>
      <c r="C7618" s="23">
        <v>725</v>
      </c>
    </row>
    <row r="7619" spans="1:3" ht="13.2" x14ac:dyDescent="0.25">
      <c r="A7619" s="45" t="s">
        <v>7684</v>
      </c>
      <c r="B7619" s="45" t="s">
        <v>3</v>
      </c>
      <c r="C7619" s="23">
        <v>150</v>
      </c>
    </row>
    <row r="7620" spans="1:3" ht="13.2" x14ac:dyDescent="0.25">
      <c r="A7620" s="45" t="s">
        <v>7685</v>
      </c>
      <c r="B7620" s="45" t="s">
        <v>3</v>
      </c>
      <c r="C7620" s="23">
        <v>150</v>
      </c>
    </row>
    <row r="7621" spans="1:3" ht="13.2" x14ac:dyDescent="0.25">
      <c r="A7621" s="45" t="s">
        <v>7686</v>
      </c>
      <c r="B7621" s="45" t="s">
        <v>3</v>
      </c>
      <c r="C7621" s="23">
        <v>275</v>
      </c>
    </row>
    <row r="7622" spans="1:3" ht="13.2" x14ac:dyDescent="0.25">
      <c r="A7622" s="45" t="s">
        <v>7687</v>
      </c>
      <c r="B7622" s="45" t="s">
        <v>3</v>
      </c>
      <c r="C7622" s="23">
        <v>150</v>
      </c>
    </row>
    <row r="7623" spans="1:3" ht="13.2" x14ac:dyDescent="0.25">
      <c r="A7623" s="45" t="s">
        <v>7688</v>
      </c>
      <c r="B7623" s="45" t="s">
        <v>3</v>
      </c>
      <c r="C7623" s="23">
        <v>150</v>
      </c>
    </row>
    <row r="7624" spans="1:3" ht="13.2" x14ac:dyDescent="0.25">
      <c r="A7624" s="45" t="s">
        <v>7689</v>
      </c>
      <c r="B7624" s="45" t="s">
        <v>3</v>
      </c>
      <c r="C7624" s="23">
        <v>200</v>
      </c>
    </row>
    <row r="7625" spans="1:3" ht="13.2" x14ac:dyDescent="0.25">
      <c r="A7625" s="45" t="s">
        <v>7690</v>
      </c>
      <c r="B7625" s="45" t="s">
        <v>3</v>
      </c>
      <c r="C7625" s="23">
        <v>575</v>
      </c>
    </row>
    <row r="7626" spans="1:3" ht="13.2" x14ac:dyDescent="0.25">
      <c r="A7626" s="45" t="s">
        <v>7691</v>
      </c>
      <c r="B7626" s="45" t="s">
        <v>3</v>
      </c>
      <c r="C7626" s="23">
        <v>250</v>
      </c>
    </row>
    <row r="7627" spans="1:3" ht="13.2" x14ac:dyDescent="0.25">
      <c r="A7627" s="45" t="s">
        <v>7692</v>
      </c>
      <c r="B7627" s="45" t="s">
        <v>3</v>
      </c>
      <c r="C7627" s="23">
        <v>175</v>
      </c>
    </row>
    <row r="7628" spans="1:3" ht="13.2" x14ac:dyDescent="0.25">
      <c r="A7628" s="45" t="s">
        <v>7693</v>
      </c>
      <c r="B7628" s="45" t="s">
        <v>3</v>
      </c>
      <c r="C7628" s="23">
        <v>150</v>
      </c>
    </row>
    <row r="7629" spans="1:3" ht="13.2" x14ac:dyDescent="0.25">
      <c r="A7629" s="45" t="s">
        <v>7694</v>
      </c>
      <c r="B7629" s="45" t="s">
        <v>3</v>
      </c>
      <c r="C7629" s="23">
        <v>375</v>
      </c>
    </row>
    <row r="7630" spans="1:3" ht="13.2" x14ac:dyDescent="0.25">
      <c r="A7630" s="45" t="s">
        <v>7695</v>
      </c>
      <c r="B7630" s="45" t="s">
        <v>3</v>
      </c>
      <c r="C7630" s="23">
        <v>150</v>
      </c>
    </row>
    <row r="7631" spans="1:3" ht="13.2" x14ac:dyDescent="0.25">
      <c r="A7631" s="45" t="s">
        <v>7696</v>
      </c>
      <c r="B7631" s="45" t="s">
        <v>3</v>
      </c>
      <c r="C7631" s="23">
        <v>150</v>
      </c>
    </row>
    <row r="7632" spans="1:3" ht="13.2" x14ac:dyDescent="0.25">
      <c r="A7632" s="45" t="s">
        <v>7697</v>
      </c>
      <c r="B7632" s="45" t="s">
        <v>3</v>
      </c>
      <c r="C7632" s="23">
        <v>150</v>
      </c>
    </row>
    <row r="7633" spans="1:3" ht="13.2" x14ac:dyDescent="0.25">
      <c r="A7633" s="45" t="s">
        <v>7698</v>
      </c>
      <c r="B7633" s="45" t="s">
        <v>3</v>
      </c>
      <c r="C7633" s="23">
        <v>475</v>
      </c>
    </row>
    <row r="7634" spans="1:3" ht="13.2" x14ac:dyDescent="0.25">
      <c r="A7634" s="45" t="s">
        <v>7699</v>
      </c>
      <c r="B7634" s="45" t="s">
        <v>3</v>
      </c>
      <c r="C7634" s="23">
        <v>450</v>
      </c>
    </row>
    <row r="7635" spans="1:3" ht="13.2" x14ac:dyDescent="0.25">
      <c r="A7635" s="45" t="s">
        <v>7700</v>
      </c>
      <c r="B7635" s="45" t="s">
        <v>3</v>
      </c>
      <c r="C7635" s="23">
        <v>300</v>
      </c>
    </row>
    <row r="7636" spans="1:3" ht="13.2" x14ac:dyDescent="0.25">
      <c r="A7636" s="45" t="s">
        <v>7701</v>
      </c>
      <c r="B7636" s="45" t="s">
        <v>3</v>
      </c>
      <c r="C7636" s="23">
        <v>300</v>
      </c>
    </row>
    <row r="7637" spans="1:3" ht="13.2" x14ac:dyDescent="0.25">
      <c r="A7637" s="45" t="s">
        <v>7702</v>
      </c>
      <c r="B7637" s="45" t="s">
        <v>3</v>
      </c>
      <c r="C7637" s="23">
        <v>150</v>
      </c>
    </row>
    <row r="7638" spans="1:3" ht="13.2" x14ac:dyDescent="0.25">
      <c r="A7638" s="45" t="s">
        <v>7703</v>
      </c>
      <c r="B7638" s="45" t="s">
        <v>3</v>
      </c>
      <c r="C7638" s="23">
        <v>225</v>
      </c>
    </row>
    <row r="7639" spans="1:3" ht="13.2" x14ac:dyDescent="0.25">
      <c r="A7639" s="45" t="s">
        <v>7704</v>
      </c>
      <c r="B7639" s="45" t="s">
        <v>3</v>
      </c>
      <c r="C7639" s="23">
        <v>275</v>
      </c>
    </row>
    <row r="7640" spans="1:3" ht="13.2" x14ac:dyDescent="0.25">
      <c r="A7640" s="45" t="s">
        <v>7705</v>
      </c>
      <c r="B7640" s="45" t="s">
        <v>3</v>
      </c>
      <c r="C7640" s="23">
        <v>150</v>
      </c>
    </row>
    <row r="7641" spans="1:3" ht="13.2" x14ac:dyDescent="0.25">
      <c r="A7641" s="45" t="s">
        <v>7706</v>
      </c>
      <c r="B7641" s="45" t="s">
        <v>3</v>
      </c>
      <c r="C7641" s="23">
        <v>275</v>
      </c>
    </row>
    <row r="7642" spans="1:3" ht="13.2" x14ac:dyDescent="0.25">
      <c r="A7642" s="45" t="s">
        <v>7707</v>
      </c>
      <c r="B7642" s="45" t="s">
        <v>3</v>
      </c>
      <c r="C7642" s="23">
        <v>475</v>
      </c>
    </row>
    <row r="7643" spans="1:3" ht="13.2" x14ac:dyDescent="0.25">
      <c r="A7643" s="45" t="s">
        <v>7708</v>
      </c>
      <c r="B7643" s="45" t="s">
        <v>3</v>
      </c>
      <c r="C7643" s="23">
        <v>375</v>
      </c>
    </row>
    <row r="7644" spans="1:3" ht="13.2" x14ac:dyDescent="0.25">
      <c r="A7644" s="45" t="s">
        <v>7709</v>
      </c>
      <c r="B7644" s="45" t="s">
        <v>3</v>
      </c>
      <c r="C7644" s="23">
        <v>475</v>
      </c>
    </row>
    <row r="7645" spans="1:3" ht="13.2" x14ac:dyDescent="0.25">
      <c r="A7645" s="45" t="s">
        <v>7710</v>
      </c>
      <c r="B7645" s="45" t="s">
        <v>3</v>
      </c>
      <c r="C7645" s="23">
        <v>275</v>
      </c>
    </row>
    <row r="7646" spans="1:3" ht="13.2" x14ac:dyDescent="0.25">
      <c r="A7646" s="45" t="s">
        <v>7711</v>
      </c>
      <c r="B7646" s="45" t="s">
        <v>3</v>
      </c>
      <c r="C7646" s="23">
        <v>150</v>
      </c>
    </row>
    <row r="7647" spans="1:3" ht="13.2" x14ac:dyDescent="0.25">
      <c r="A7647" s="45" t="s">
        <v>7712</v>
      </c>
      <c r="B7647" s="45" t="s">
        <v>3</v>
      </c>
      <c r="C7647" s="23">
        <v>200</v>
      </c>
    </row>
    <row r="7648" spans="1:3" ht="13.2" x14ac:dyDescent="0.25">
      <c r="A7648" s="45" t="s">
        <v>7713</v>
      </c>
      <c r="B7648" s="45" t="s">
        <v>3</v>
      </c>
      <c r="C7648" s="23">
        <v>250</v>
      </c>
    </row>
    <row r="7649" spans="1:3" ht="13.2" x14ac:dyDescent="0.25">
      <c r="A7649" s="45" t="s">
        <v>7714</v>
      </c>
      <c r="B7649" s="45" t="s">
        <v>3</v>
      </c>
      <c r="C7649" s="23">
        <v>150</v>
      </c>
    </row>
    <row r="7650" spans="1:3" ht="13.2" x14ac:dyDescent="0.25">
      <c r="A7650" s="45" t="s">
        <v>7715</v>
      </c>
      <c r="B7650" s="45" t="s">
        <v>3</v>
      </c>
      <c r="C7650" s="23">
        <v>350</v>
      </c>
    </row>
    <row r="7651" spans="1:3" ht="13.2" x14ac:dyDescent="0.25">
      <c r="A7651" s="45" t="s">
        <v>7716</v>
      </c>
      <c r="B7651" s="45" t="s">
        <v>3</v>
      </c>
      <c r="C7651" s="23">
        <v>875</v>
      </c>
    </row>
    <row r="7652" spans="1:3" ht="13.2" x14ac:dyDescent="0.25">
      <c r="A7652" s="45" t="s">
        <v>7717</v>
      </c>
      <c r="B7652" s="45" t="s">
        <v>3</v>
      </c>
      <c r="C7652" s="23">
        <v>150</v>
      </c>
    </row>
    <row r="7653" spans="1:3" ht="13.2" x14ac:dyDescent="0.25">
      <c r="A7653" s="45" t="s">
        <v>7718</v>
      </c>
      <c r="B7653" s="45" t="s">
        <v>3</v>
      </c>
      <c r="C7653" s="23">
        <v>350</v>
      </c>
    </row>
    <row r="7654" spans="1:3" ht="13.2" x14ac:dyDescent="0.25">
      <c r="A7654" s="45" t="s">
        <v>7719</v>
      </c>
      <c r="B7654" s="45" t="s">
        <v>3</v>
      </c>
      <c r="C7654" s="23">
        <v>525</v>
      </c>
    </row>
    <row r="7655" spans="1:3" ht="13.2" x14ac:dyDescent="0.25">
      <c r="A7655" s="45" t="s">
        <v>7720</v>
      </c>
      <c r="B7655" s="45" t="s">
        <v>3</v>
      </c>
      <c r="C7655" s="23">
        <v>150</v>
      </c>
    </row>
    <row r="7656" spans="1:3" ht="13.2" x14ac:dyDescent="0.25">
      <c r="A7656" s="45" t="s">
        <v>7721</v>
      </c>
      <c r="B7656" s="45" t="s">
        <v>3</v>
      </c>
      <c r="C7656" s="23">
        <v>275</v>
      </c>
    </row>
    <row r="7657" spans="1:3" ht="13.2" x14ac:dyDescent="0.25">
      <c r="A7657" s="45" t="s">
        <v>7722</v>
      </c>
      <c r="B7657" s="45" t="s">
        <v>3</v>
      </c>
      <c r="C7657" s="23">
        <v>300</v>
      </c>
    </row>
    <row r="7658" spans="1:3" ht="13.2" x14ac:dyDescent="0.25">
      <c r="A7658" s="45" t="s">
        <v>7723</v>
      </c>
      <c r="B7658" s="45" t="s">
        <v>3</v>
      </c>
      <c r="C7658" s="23">
        <v>475</v>
      </c>
    </row>
    <row r="7659" spans="1:3" ht="13.2" x14ac:dyDescent="0.25">
      <c r="A7659" s="45" t="s">
        <v>7724</v>
      </c>
      <c r="B7659" s="45" t="s">
        <v>3</v>
      </c>
      <c r="C7659" s="23">
        <v>375</v>
      </c>
    </row>
    <row r="7660" spans="1:3" ht="13.2" x14ac:dyDescent="0.25">
      <c r="A7660" s="45" t="s">
        <v>7725</v>
      </c>
      <c r="B7660" s="45" t="s">
        <v>3</v>
      </c>
      <c r="C7660" s="23">
        <v>150</v>
      </c>
    </row>
    <row r="7661" spans="1:3" ht="13.2" x14ac:dyDescent="0.25">
      <c r="A7661" s="45" t="s">
        <v>7726</v>
      </c>
      <c r="B7661" s="45" t="s">
        <v>3</v>
      </c>
      <c r="C7661" s="23">
        <v>350</v>
      </c>
    </row>
    <row r="7662" spans="1:3" ht="13.2" x14ac:dyDescent="0.25">
      <c r="A7662" s="45" t="s">
        <v>7727</v>
      </c>
      <c r="B7662" s="45" t="s">
        <v>3</v>
      </c>
      <c r="C7662" s="23">
        <v>600</v>
      </c>
    </row>
    <row r="7663" spans="1:3" ht="13.2" x14ac:dyDescent="0.25">
      <c r="A7663" s="45" t="s">
        <v>7728</v>
      </c>
      <c r="B7663" s="45" t="s">
        <v>3</v>
      </c>
      <c r="C7663" s="23">
        <v>325</v>
      </c>
    </row>
    <row r="7664" spans="1:3" ht="13.2" x14ac:dyDescent="0.25">
      <c r="A7664" s="45" t="s">
        <v>7729</v>
      </c>
      <c r="B7664" s="45" t="s">
        <v>3</v>
      </c>
      <c r="C7664" s="23">
        <v>300</v>
      </c>
    </row>
    <row r="7665" spans="1:3" ht="13.2" x14ac:dyDescent="0.25">
      <c r="A7665" s="45" t="s">
        <v>7730</v>
      </c>
      <c r="B7665" s="45" t="s">
        <v>3</v>
      </c>
      <c r="C7665" s="23">
        <v>200</v>
      </c>
    </row>
    <row r="7666" spans="1:3" ht="13.2" x14ac:dyDescent="0.25">
      <c r="A7666" s="45" t="s">
        <v>7731</v>
      </c>
      <c r="B7666" s="45" t="s">
        <v>3</v>
      </c>
      <c r="C7666" s="23">
        <v>425</v>
      </c>
    </row>
    <row r="7667" spans="1:3" ht="13.2" x14ac:dyDescent="0.25">
      <c r="A7667" s="45" t="s">
        <v>7732</v>
      </c>
      <c r="B7667" s="45" t="s">
        <v>3</v>
      </c>
      <c r="C7667" s="23">
        <v>150</v>
      </c>
    </row>
    <row r="7668" spans="1:3" ht="13.2" x14ac:dyDescent="0.25">
      <c r="A7668" s="45" t="s">
        <v>7733</v>
      </c>
      <c r="B7668" s="45" t="s">
        <v>3</v>
      </c>
      <c r="C7668" s="23">
        <v>875</v>
      </c>
    </row>
    <row r="7669" spans="1:3" ht="13.2" x14ac:dyDescent="0.25">
      <c r="A7669" s="45" t="s">
        <v>7734</v>
      </c>
      <c r="B7669" s="45" t="s">
        <v>3</v>
      </c>
      <c r="C7669" s="23">
        <v>250</v>
      </c>
    </row>
    <row r="7670" spans="1:3" ht="13.2" x14ac:dyDescent="0.25">
      <c r="A7670" s="45" t="s">
        <v>7735</v>
      </c>
      <c r="B7670" s="45" t="s">
        <v>3</v>
      </c>
      <c r="C7670" s="23">
        <v>400</v>
      </c>
    </row>
    <row r="7671" spans="1:3" ht="13.2" x14ac:dyDescent="0.25">
      <c r="A7671" s="45" t="s">
        <v>7736</v>
      </c>
      <c r="B7671" s="45" t="s">
        <v>3</v>
      </c>
      <c r="C7671" s="23">
        <v>150</v>
      </c>
    </row>
    <row r="7672" spans="1:3" ht="13.2" x14ac:dyDescent="0.25">
      <c r="A7672" s="45" t="s">
        <v>7737</v>
      </c>
      <c r="B7672" s="45" t="s">
        <v>3</v>
      </c>
      <c r="C7672" s="23">
        <v>150</v>
      </c>
    </row>
    <row r="7673" spans="1:3" ht="13.2" x14ac:dyDescent="0.25">
      <c r="A7673" s="45" t="s">
        <v>7738</v>
      </c>
      <c r="B7673" s="45" t="s">
        <v>3</v>
      </c>
      <c r="C7673" s="23">
        <v>300</v>
      </c>
    </row>
    <row r="7674" spans="1:3" ht="13.2" x14ac:dyDescent="0.25">
      <c r="A7674" s="45" t="s">
        <v>7739</v>
      </c>
      <c r="B7674" s="45" t="s">
        <v>3</v>
      </c>
      <c r="C7674" s="23">
        <v>500</v>
      </c>
    </row>
    <row r="7675" spans="1:3" ht="13.2" x14ac:dyDescent="0.25">
      <c r="A7675" s="45" t="s">
        <v>7740</v>
      </c>
      <c r="B7675" s="45" t="s">
        <v>3</v>
      </c>
      <c r="C7675" s="23">
        <v>150</v>
      </c>
    </row>
    <row r="7676" spans="1:3" ht="13.2" x14ac:dyDescent="0.25">
      <c r="A7676" s="45" t="s">
        <v>7741</v>
      </c>
      <c r="B7676" s="45" t="s">
        <v>3</v>
      </c>
      <c r="C7676" s="23">
        <v>150</v>
      </c>
    </row>
    <row r="7677" spans="1:3" ht="13.2" x14ac:dyDescent="0.25">
      <c r="A7677" s="45" t="s">
        <v>7742</v>
      </c>
      <c r="B7677" s="45" t="s">
        <v>3</v>
      </c>
      <c r="C7677" s="23">
        <v>150</v>
      </c>
    </row>
    <row r="7678" spans="1:3" ht="13.2" x14ac:dyDescent="0.25">
      <c r="A7678" s="45" t="s">
        <v>7743</v>
      </c>
      <c r="B7678" s="45" t="s">
        <v>3</v>
      </c>
      <c r="C7678" s="23">
        <v>250</v>
      </c>
    </row>
    <row r="7679" spans="1:3" ht="13.2" x14ac:dyDescent="0.25">
      <c r="A7679" s="45" t="s">
        <v>7744</v>
      </c>
      <c r="B7679" s="45" t="s">
        <v>3</v>
      </c>
      <c r="C7679" s="23">
        <v>200</v>
      </c>
    </row>
    <row r="7680" spans="1:3" ht="13.2" x14ac:dyDescent="0.25">
      <c r="A7680" s="45" t="s">
        <v>7745</v>
      </c>
      <c r="B7680" s="45" t="s">
        <v>3</v>
      </c>
      <c r="C7680" s="23">
        <v>400</v>
      </c>
    </row>
    <row r="7681" spans="1:3" ht="13.2" x14ac:dyDescent="0.25">
      <c r="A7681" s="45" t="s">
        <v>7746</v>
      </c>
      <c r="B7681" s="45" t="s">
        <v>3</v>
      </c>
      <c r="C7681" s="23">
        <v>850</v>
      </c>
    </row>
    <row r="7682" spans="1:3" ht="13.2" x14ac:dyDescent="0.25">
      <c r="A7682" s="45" t="s">
        <v>7747</v>
      </c>
      <c r="B7682" s="45" t="s">
        <v>3</v>
      </c>
      <c r="C7682" s="23">
        <v>750</v>
      </c>
    </row>
    <row r="7683" spans="1:3" ht="13.2" x14ac:dyDescent="0.25">
      <c r="A7683" s="45" t="s">
        <v>7748</v>
      </c>
      <c r="B7683" s="45" t="s">
        <v>3</v>
      </c>
      <c r="C7683" s="23">
        <v>700</v>
      </c>
    </row>
    <row r="7684" spans="1:3" ht="13.2" x14ac:dyDescent="0.25">
      <c r="A7684" s="45" t="s">
        <v>7749</v>
      </c>
      <c r="B7684" s="45" t="s">
        <v>3</v>
      </c>
      <c r="C7684" s="23">
        <v>925</v>
      </c>
    </row>
    <row r="7685" spans="1:3" ht="13.2" x14ac:dyDescent="0.25">
      <c r="A7685" s="45" t="s">
        <v>7750</v>
      </c>
      <c r="B7685" s="45" t="s">
        <v>3</v>
      </c>
      <c r="C7685" s="23">
        <v>800</v>
      </c>
    </row>
    <row r="7686" spans="1:3" ht="13.2" x14ac:dyDescent="0.25">
      <c r="A7686" s="45" t="s">
        <v>7751</v>
      </c>
      <c r="B7686" s="45" t="s">
        <v>3</v>
      </c>
      <c r="C7686" s="23">
        <v>550</v>
      </c>
    </row>
    <row r="7687" spans="1:3" ht="13.2" x14ac:dyDescent="0.25">
      <c r="A7687" s="45" t="s">
        <v>7752</v>
      </c>
      <c r="B7687" s="45" t="s">
        <v>3</v>
      </c>
      <c r="C7687" s="23">
        <v>1025</v>
      </c>
    </row>
    <row r="7688" spans="1:3" ht="13.2" x14ac:dyDescent="0.25">
      <c r="A7688" s="45" t="s">
        <v>7753</v>
      </c>
      <c r="B7688" s="45" t="s">
        <v>3</v>
      </c>
      <c r="C7688" s="23">
        <v>350</v>
      </c>
    </row>
    <row r="7689" spans="1:3" ht="13.2" x14ac:dyDescent="0.25">
      <c r="A7689" s="45" t="s">
        <v>7754</v>
      </c>
      <c r="B7689" s="45" t="s">
        <v>3</v>
      </c>
      <c r="C7689" s="23">
        <v>550</v>
      </c>
    </row>
    <row r="7690" spans="1:3" ht="13.2" x14ac:dyDescent="0.25">
      <c r="A7690" s="45" t="s">
        <v>7755</v>
      </c>
      <c r="B7690" s="45" t="s">
        <v>3</v>
      </c>
      <c r="C7690" s="23">
        <v>550</v>
      </c>
    </row>
    <row r="7691" spans="1:3" ht="13.2" x14ac:dyDescent="0.25">
      <c r="A7691" s="45" t="s">
        <v>7756</v>
      </c>
      <c r="B7691" s="45" t="s">
        <v>3</v>
      </c>
      <c r="C7691" s="23">
        <v>650</v>
      </c>
    </row>
    <row r="7692" spans="1:3" ht="13.2" x14ac:dyDescent="0.25">
      <c r="A7692" s="45" t="s">
        <v>7757</v>
      </c>
      <c r="B7692" s="45" t="s">
        <v>3</v>
      </c>
      <c r="C7692" s="23">
        <v>350</v>
      </c>
    </row>
    <row r="7693" spans="1:3" ht="13.2" x14ac:dyDescent="0.25">
      <c r="A7693" s="45" t="s">
        <v>7758</v>
      </c>
      <c r="B7693" s="45" t="s">
        <v>3</v>
      </c>
      <c r="C7693" s="23">
        <v>700</v>
      </c>
    </row>
    <row r="7694" spans="1:3" ht="13.2" x14ac:dyDescent="0.25">
      <c r="A7694" s="45" t="s">
        <v>7759</v>
      </c>
      <c r="B7694" s="45" t="s">
        <v>3</v>
      </c>
      <c r="C7694" s="23">
        <v>275</v>
      </c>
    </row>
    <row r="7695" spans="1:3" ht="13.2" x14ac:dyDescent="0.25">
      <c r="A7695" s="45" t="s">
        <v>7760</v>
      </c>
      <c r="B7695" s="45" t="s">
        <v>3</v>
      </c>
      <c r="C7695" s="23">
        <v>475</v>
      </c>
    </row>
    <row r="7696" spans="1:3" ht="13.2" x14ac:dyDescent="0.25">
      <c r="A7696" s="45" t="s">
        <v>7761</v>
      </c>
      <c r="B7696" s="45" t="s">
        <v>3</v>
      </c>
      <c r="C7696" s="23">
        <v>850</v>
      </c>
    </row>
    <row r="7697" spans="1:3" ht="13.2" x14ac:dyDescent="0.25">
      <c r="A7697" s="45" t="s">
        <v>7762</v>
      </c>
      <c r="B7697" s="45" t="s">
        <v>3</v>
      </c>
      <c r="C7697" s="23">
        <v>250</v>
      </c>
    </row>
    <row r="7698" spans="1:3" ht="13.2" x14ac:dyDescent="0.25">
      <c r="A7698" s="45" t="s">
        <v>7763</v>
      </c>
      <c r="B7698" s="45" t="s">
        <v>3</v>
      </c>
      <c r="C7698" s="23">
        <v>375</v>
      </c>
    </row>
    <row r="7699" spans="1:3" ht="13.2" x14ac:dyDescent="0.25">
      <c r="A7699" s="45" t="s">
        <v>7764</v>
      </c>
      <c r="B7699" s="45" t="s">
        <v>3</v>
      </c>
      <c r="C7699" s="23">
        <v>350</v>
      </c>
    </row>
    <row r="7700" spans="1:3" ht="13.2" x14ac:dyDescent="0.25">
      <c r="A7700" s="45" t="s">
        <v>7765</v>
      </c>
      <c r="B7700" s="45" t="s">
        <v>3</v>
      </c>
      <c r="C7700" s="23">
        <v>400</v>
      </c>
    </row>
    <row r="7701" spans="1:3" ht="13.2" x14ac:dyDescent="0.25">
      <c r="A7701" s="45" t="s">
        <v>7766</v>
      </c>
      <c r="B7701" s="45" t="s">
        <v>3</v>
      </c>
      <c r="C7701" s="23">
        <v>375</v>
      </c>
    </row>
    <row r="7702" spans="1:3" ht="13.2" x14ac:dyDescent="0.25">
      <c r="A7702" s="45" t="s">
        <v>7767</v>
      </c>
      <c r="B7702" s="45" t="s">
        <v>3</v>
      </c>
      <c r="C7702" s="23">
        <v>875</v>
      </c>
    </row>
    <row r="7703" spans="1:3" ht="13.2" x14ac:dyDescent="0.25">
      <c r="A7703" s="45" t="s">
        <v>7768</v>
      </c>
      <c r="B7703" s="45" t="s">
        <v>3</v>
      </c>
      <c r="C7703" s="23">
        <v>700</v>
      </c>
    </row>
    <row r="7704" spans="1:3" ht="13.2" x14ac:dyDescent="0.25">
      <c r="A7704" s="45" t="s">
        <v>7769</v>
      </c>
      <c r="B7704" s="45" t="s">
        <v>3</v>
      </c>
      <c r="C7704" s="23">
        <v>925</v>
      </c>
    </row>
    <row r="7705" spans="1:3" ht="13.2" x14ac:dyDescent="0.25">
      <c r="A7705" s="45" t="s">
        <v>7770</v>
      </c>
      <c r="B7705" s="45" t="s">
        <v>3</v>
      </c>
      <c r="C7705" s="23">
        <v>375</v>
      </c>
    </row>
    <row r="7706" spans="1:3" ht="13.2" x14ac:dyDescent="0.25">
      <c r="A7706" s="45" t="s">
        <v>7771</v>
      </c>
      <c r="B7706" s="45" t="s">
        <v>3</v>
      </c>
      <c r="C7706" s="23">
        <v>1050</v>
      </c>
    </row>
    <row r="7707" spans="1:3" ht="13.2" x14ac:dyDescent="0.25">
      <c r="A7707" s="45" t="s">
        <v>7772</v>
      </c>
      <c r="B7707" s="45" t="s">
        <v>3</v>
      </c>
      <c r="C7707" s="23">
        <v>725</v>
      </c>
    </row>
    <row r="7708" spans="1:3" ht="13.2" x14ac:dyDescent="0.25">
      <c r="A7708" s="45" t="s">
        <v>7773</v>
      </c>
      <c r="B7708" s="45" t="s">
        <v>3</v>
      </c>
      <c r="C7708" s="23">
        <v>475</v>
      </c>
    </row>
    <row r="7709" spans="1:3" ht="13.2" x14ac:dyDescent="0.25">
      <c r="A7709" s="45" t="s">
        <v>7774</v>
      </c>
      <c r="B7709" s="45" t="s">
        <v>3</v>
      </c>
      <c r="C7709" s="23">
        <v>775</v>
      </c>
    </row>
    <row r="7710" spans="1:3" ht="13.2" x14ac:dyDescent="0.25">
      <c r="A7710" s="45" t="s">
        <v>7775</v>
      </c>
      <c r="B7710" s="45" t="s">
        <v>3</v>
      </c>
      <c r="C7710" s="23">
        <v>675</v>
      </c>
    </row>
    <row r="7711" spans="1:3" ht="13.2" x14ac:dyDescent="0.25">
      <c r="A7711" s="45" t="s">
        <v>7776</v>
      </c>
      <c r="B7711" s="45" t="s">
        <v>3</v>
      </c>
      <c r="C7711" s="23">
        <v>550</v>
      </c>
    </row>
    <row r="7712" spans="1:3" ht="13.2" x14ac:dyDescent="0.25">
      <c r="A7712" s="45" t="s">
        <v>7777</v>
      </c>
      <c r="B7712" s="45" t="s">
        <v>3</v>
      </c>
      <c r="C7712" s="23">
        <v>1075</v>
      </c>
    </row>
    <row r="7713" spans="1:3" ht="13.2" x14ac:dyDescent="0.25">
      <c r="A7713" s="45" t="s">
        <v>7778</v>
      </c>
      <c r="B7713" s="45" t="s">
        <v>3</v>
      </c>
      <c r="C7713" s="23">
        <v>475</v>
      </c>
    </row>
    <row r="7714" spans="1:3" ht="13.2" x14ac:dyDescent="0.25">
      <c r="A7714" s="45" t="s">
        <v>7779</v>
      </c>
      <c r="B7714" s="45" t="s">
        <v>3</v>
      </c>
      <c r="C7714" s="23">
        <v>425</v>
      </c>
    </row>
    <row r="7715" spans="1:3" ht="13.2" x14ac:dyDescent="0.25">
      <c r="A7715" s="45" t="s">
        <v>7780</v>
      </c>
      <c r="B7715" s="45" t="s">
        <v>3</v>
      </c>
      <c r="C7715" s="23">
        <v>525</v>
      </c>
    </row>
    <row r="7716" spans="1:3" ht="13.2" x14ac:dyDescent="0.25">
      <c r="A7716" s="45" t="s">
        <v>7781</v>
      </c>
      <c r="B7716" s="45" t="s">
        <v>3</v>
      </c>
      <c r="C7716" s="23">
        <v>550</v>
      </c>
    </row>
    <row r="7717" spans="1:3" ht="13.2" x14ac:dyDescent="0.25">
      <c r="A7717" s="45" t="s">
        <v>7782</v>
      </c>
      <c r="B7717" s="45" t="s">
        <v>3</v>
      </c>
      <c r="C7717" s="23">
        <v>650</v>
      </c>
    </row>
    <row r="7718" spans="1:3" ht="13.2" x14ac:dyDescent="0.25">
      <c r="A7718" s="45" t="s">
        <v>7783</v>
      </c>
      <c r="B7718" s="45" t="s">
        <v>3</v>
      </c>
      <c r="C7718" s="23">
        <v>1125</v>
      </c>
    </row>
    <row r="7719" spans="1:3" ht="13.2" x14ac:dyDescent="0.25">
      <c r="A7719" s="45" t="s">
        <v>7784</v>
      </c>
      <c r="B7719" s="45" t="s">
        <v>3</v>
      </c>
      <c r="C7719" s="23">
        <v>775</v>
      </c>
    </row>
    <row r="7720" spans="1:3" ht="13.2" x14ac:dyDescent="0.25">
      <c r="A7720" s="45" t="s">
        <v>7785</v>
      </c>
      <c r="B7720" s="45" t="s">
        <v>3</v>
      </c>
      <c r="C7720" s="23">
        <v>800</v>
      </c>
    </row>
    <row r="7721" spans="1:3" ht="13.2" x14ac:dyDescent="0.25">
      <c r="A7721" s="45" t="s">
        <v>7786</v>
      </c>
      <c r="B7721" s="45" t="s">
        <v>3</v>
      </c>
      <c r="C7721" s="23">
        <v>300</v>
      </c>
    </row>
    <row r="7722" spans="1:3" ht="13.2" x14ac:dyDescent="0.25">
      <c r="A7722" s="45" t="s">
        <v>7787</v>
      </c>
      <c r="B7722" s="45" t="s">
        <v>3</v>
      </c>
      <c r="C7722" s="23">
        <v>1025</v>
      </c>
    </row>
    <row r="7723" spans="1:3" ht="13.2" x14ac:dyDescent="0.25">
      <c r="A7723" s="45" t="s">
        <v>7788</v>
      </c>
      <c r="B7723" s="45" t="s">
        <v>3</v>
      </c>
      <c r="C7723" s="23">
        <v>650</v>
      </c>
    </row>
    <row r="7724" spans="1:3" ht="13.2" x14ac:dyDescent="0.25">
      <c r="A7724" s="45" t="s">
        <v>7789</v>
      </c>
      <c r="B7724" s="45" t="s">
        <v>3</v>
      </c>
      <c r="C7724" s="23">
        <v>500</v>
      </c>
    </row>
    <row r="7725" spans="1:3" ht="13.2" x14ac:dyDescent="0.25">
      <c r="A7725" s="45" t="s">
        <v>7790</v>
      </c>
      <c r="B7725" s="45" t="s">
        <v>3</v>
      </c>
      <c r="C7725" s="23">
        <v>500</v>
      </c>
    </row>
    <row r="7726" spans="1:3" ht="13.2" x14ac:dyDescent="0.25">
      <c r="A7726" s="45" t="s">
        <v>7791</v>
      </c>
      <c r="B7726" s="45" t="s">
        <v>3</v>
      </c>
      <c r="C7726" s="23">
        <v>400</v>
      </c>
    </row>
    <row r="7727" spans="1:3" ht="13.2" x14ac:dyDescent="0.25">
      <c r="A7727" s="45" t="s">
        <v>7792</v>
      </c>
      <c r="B7727" s="45" t="s">
        <v>3</v>
      </c>
      <c r="C7727" s="23">
        <v>975</v>
      </c>
    </row>
    <row r="7728" spans="1:3" ht="13.2" x14ac:dyDescent="0.25">
      <c r="A7728" s="45" t="s">
        <v>7793</v>
      </c>
      <c r="B7728" s="45" t="s">
        <v>3</v>
      </c>
      <c r="C7728" s="23">
        <v>950</v>
      </c>
    </row>
    <row r="7729" spans="1:3" ht="13.2" x14ac:dyDescent="0.25">
      <c r="A7729" s="45" t="s">
        <v>7794</v>
      </c>
      <c r="B7729" s="45" t="s">
        <v>3</v>
      </c>
      <c r="C7729" s="23">
        <v>700</v>
      </c>
    </row>
    <row r="7730" spans="1:3" ht="13.2" x14ac:dyDescent="0.25">
      <c r="A7730" s="45" t="s">
        <v>7795</v>
      </c>
      <c r="B7730" s="45" t="s">
        <v>3</v>
      </c>
      <c r="C7730" s="23">
        <v>725</v>
      </c>
    </row>
    <row r="7731" spans="1:3" ht="13.2" x14ac:dyDescent="0.25">
      <c r="A7731" s="45" t="s">
        <v>7796</v>
      </c>
      <c r="B7731" s="45" t="s">
        <v>3</v>
      </c>
      <c r="C7731" s="23">
        <v>800</v>
      </c>
    </row>
    <row r="7732" spans="1:3" ht="13.2" x14ac:dyDescent="0.25">
      <c r="A7732" s="45" t="s">
        <v>7797</v>
      </c>
      <c r="B7732" s="45" t="s">
        <v>3</v>
      </c>
      <c r="C7732" s="23">
        <v>725</v>
      </c>
    </row>
    <row r="7733" spans="1:3" ht="13.2" x14ac:dyDescent="0.25">
      <c r="A7733" s="45" t="s">
        <v>7798</v>
      </c>
      <c r="B7733" s="45" t="s">
        <v>3</v>
      </c>
      <c r="C7733" s="23">
        <v>450</v>
      </c>
    </row>
    <row r="7734" spans="1:3" ht="13.2" x14ac:dyDescent="0.25">
      <c r="A7734" s="45" t="s">
        <v>7799</v>
      </c>
      <c r="B7734" s="45" t="s">
        <v>3</v>
      </c>
      <c r="C7734" s="23">
        <v>450</v>
      </c>
    </row>
    <row r="7735" spans="1:3" ht="13.2" x14ac:dyDescent="0.25">
      <c r="A7735" s="45" t="s">
        <v>7800</v>
      </c>
      <c r="B7735" s="45" t="s">
        <v>3</v>
      </c>
      <c r="C7735" s="23">
        <v>650</v>
      </c>
    </row>
    <row r="7736" spans="1:3" ht="13.2" x14ac:dyDescent="0.25">
      <c r="A7736" s="45" t="s">
        <v>7801</v>
      </c>
      <c r="B7736" s="45" t="s">
        <v>3</v>
      </c>
      <c r="C7736" s="23">
        <v>300</v>
      </c>
    </row>
    <row r="7737" spans="1:3" ht="13.2" x14ac:dyDescent="0.25">
      <c r="A7737" s="45" t="s">
        <v>7802</v>
      </c>
      <c r="B7737" s="45" t="s">
        <v>3</v>
      </c>
      <c r="C7737" s="23">
        <v>800</v>
      </c>
    </row>
    <row r="7738" spans="1:3" ht="13.2" x14ac:dyDescent="0.25">
      <c r="A7738" s="45" t="s">
        <v>7803</v>
      </c>
      <c r="B7738" s="45" t="s">
        <v>3</v>
      </c>
      <c r="C7738" s="23">
        <v>300</v>
      </c>
    </row>
    <row r="7739" spans="1:3" ht="13.2" x14ac:dyDescent="0.25">
      <c r="A7739" s="45" t="s">
        <v>7804</v>
      </c>
      <c r="B7739" s="45" t="s">
        <v>3</v>
      </c>
      <c r="C7739" s="23">
        <v>525</v>
      </c>
    </row>
    <row r="7740" spans="1:3" ht="13.2" x14ac:dyDescent="0.25">
      <c r="A7740" s="45" t="s">
        <v>7805</v>
      </c>
      <c r="B7740" s="45" t="s">
        <v>3</v>
      </c>
      <c r="C7740" s="23">
        <v>650</v>
      </c>
    </row>
    <row r="7741" spans="1:3" ht="13.2" x14ac:dyDescent="0.25">
      <c r="A7741" s="45" t="s">
        <v>7806</v>
      </c>
      <c r="B7741" s="45" t="s">
        <v>3</v>
      </c>
      <c r="C7741" s="23">
        <v>225</v>
      </c>
    </row>
    <row r="7742" spans="1:3" ht="13.2" x14ac:dyDescent="0.25">
      <c r="A7742" s="45" t="s">
        <v>7807</v>
      </c>
      <c r="B7742" s="45" t="s">
        <v>3</v>
      </c>
      <c r="C7742" s="23">
        <v>450</v>
      </c>
    </row>
    <row r="7743" spans="1:3" ht="13.2" x14ac:dyDescent="0.25">
      <c r="A7743" s="45" t="s">
        <v>7808</v>
      </c>
      <c r="B7743" s="45" t="s">
        <v>3</v>
      </c>
      <c r="C7743" s="23">
        <v>375</v>
      </c>
    </row>
    <row r="7744" spans="1:3" ht="13.2" x14ac:dyDescent="0.25">
      <c r="A7744" s="45" t="s">
        <v>7809</v>
      </c>
      <c r="B7744" s="45" t="s">
        <v>3</v>
      </c>
      <c r="C7744" s="23">
        <v>400</v>
      </c>
    </row>
    <row r="7745" spans="1:3" ht="13.2" x14ac:dyDescent="0.25">
      <c r="A7745" s="45" t="s">
        <v>7810</v>
      </c>
      <c r="B7745" s="45" t="s">
        <v>3</v>
      </c>
      <c r="C7745" s="23">
        <v>200</v>
      </c>
    </row>
    <row r="7746" spans="1:3" ht="13.2" x14ac:dyDescent="0.25">
      <c r="A7746" s="45" t="s">
        <v>7811</v>
      </c>
      <c r="B7746" s="45" t="s">
        <v>3</v>
      </c>
      <c r="C7746" s="23">
        <v>150</v>
      </c>
    </row>
    <row r="7747" spans="1:3" ht="13.2" x14ac:dyDescent="0.25">
      <c r="A7747" s="45" t="s">
        <v>7812</v>
      </c>
      <c r="B7747" s="45" t="s">
        <v>3</v>
      </c>
      <c r="C7747" s="23">
        <v>600</v>
      </c>
    </row>
    <row r="7748" spans="1:3" ht="13.2" x14ac:dyDescent="0.25">
      <c r="A7748" s="45" t="s">
        <v>7813</v>
      </c>
      <c r="B7748" s="45" t="s">
        <v>3</v>
      </c>
      <c r="C7748" s="23">
        <v>400</v>
      </c>
    </row>
    <row r="7749" spans="1:3" ht="13.2" x14ac:dyDescent="0.25">
      <c r="A7749" s="45" t="s">
        <v>7814</v>
      </c>
      <c r="B7749" s="45" t="s">
        <v>3</v>
      </c>
      <c r="C7749" s="23">
        <v>150</v>
      </c>
    </row>
    <row r="7750" spans="1:3" ht="13.2" x14ac:dyDescent="0.25">
      <c r="A7750" s="45" t="s">
        <v>7815</v>
      </c>
      <c r="B7750" s="45" t="s">
        <v>3</v>
      </c>
      <c r="C7750" s="23">
        <v>325</v>
      </c>
    </row>
    <row r="7751" spans="1:3" ht="13.2" x14ac:dyDescent="0.25">
      <c r="A7751" s="45" t="s">
        <v>7816</v>
      </c>
      <c r="B7751" s="45" t="s">
        <v>3</v>
      </c>
      <c r="C7751" s="23">
        <v>225</v>
      </c>
    </row>
    <row r="7752" spans="1:3" ht="13.2" x14ac:dyDescent="0.25">
      <c r="A7752" s="45" t="s">
        <v>7817</v>
      </c>
      <c r="B7752" s="45" t="s">
        <v>3</v>
      </c>
      <c r="C7752" s="23">
        <v>625</v>
      </c>
    </row>
    <row r="7753" spans="1:3" ht="13.2" x14ac:dyDescent="0.25">
      <c r="A7753" s="45" t="s">
        <v>7818</v>
      </c>
      <c r="B7753" s="45" t="s">
        <v>3</v>
      </c>
      <c r="C7753" s="23">
        <v>550</v>
      </c>
    </row>
    <row r="7754" spans="1:3" ht="13.2" x14ac:dyDescent="0.25">
      <c r="A7754" s="45" t="s">
        <v>7819</v>
      </c>
      <c r="B7754" s="45" t="s">
        <v>3</v>
      </c>
      <c r="C7754" s="23">
        <v>150</v>
      </c>
    </row>
    <row r="7755" spans="1:3" ht="13.2" x14ac:dyDescent="0.25">
      <c r="A7755" s="45" t="s">
        <v>7820</v>
      </c>
      <c r="B7755" s="45" t="s">
        <v>3</v>
      </c>
      <c r="C7755" s="23">
        <v>150</v>
      </c>
    </row>
    <row r="7756" spans="1:3" ht="13.2" x14ac:dyDescent="0.25">
      <c r="A7756" s="45" t="s">
        <v>7821</v>
      </c>
      <c r="B7756" s="45" t="s">
        <v>3</v>
      </c>
      <c r="C7756" s="23">
        <v>225</v>
      </c>
    </row>
    <row r="7757" spans="1:3" ht="13.2" x14ac:dyDescent="0.25">
      <c r="A7757" s="45" t="s">
        <v>7822</v>
      </c>
      <c r="B7757" s="45" t="s">
        <v>3</v>
      </c>
      <c r="C7757" s="23">
        <v>150</v>
      </c>
    </row>
    <row r="7758" spans="1:3" ht="13.2" x14ac:dyDescent="0.25">
      <c r="A7758" s="45" t="s">
        <v>7823</v>
      </c>
      <c r="B7758" s="45" t="s">
        <v>3</v>
      </c>
      <c r="C7758" s="23">
        <v>250</v>
      </c>
    </row>
    <row r="7759" spans="1:3" ht="13.2" x14ac:dyDescent="0.25">
      <c r="A7759" s="45" t="s">
        <v>7824</v>
      </c>
      <c r="B7759" s="45" t="s">
        <v>3</v>
      </c>
      <c r="C7759" s="23">
        <v>300</v>
      </c>
    </row>
    <row r="7760" spans="1:3" ht="13.2" x14ac:dyDescent="0.25">
      <c r="A7760" s="45" t="s">
        <v>7825</v>
      </c>
      <c r="B7760" s="45" t="s">
        <v>3</v>
      </c>
      <c r="C7760" s="23">
        <v>225</v>
      </c>
    </row>
    <row r="7761" spans="1:3" ht="13.2" x14ac:dyDescent="0.25">
      <c r="A7761" s="45" t="s">
        <v>7826</v>
      </c>
      <c r="B7761" s="45" t="s">
        <v>3</v>
      </c>
      <c r="C7761" s="23">
        <v>175</v>
      </c>
    </row>
    <row r="7762" spans="1:3" ht="13.2" x14ac:dyDescent="0.25">
      <c r="A7762" s="45" t="s">
        <v>7827</v>
      </c>
      <c r="B7762" s="45" t="s">
        <v>3</v>
      </c>
      <c r="C7762" s="23">
        <v>500</v>
      </c>
    </row>
    <row r="7763" spans="1:3" ht="13.2" x14ac:dyDescent="0.25">
      <c r="A7763" s="45" t="s">
        <v>7828</v>
      </c>
      <c r="B7763" s="45" t="s">
        <v>3</v>
      </c>
      <c r="C7763" s="23">
        <v>450</v>
      </c>
    </row>
    <row r="7764" spans="1:3" ht="13.2" x14ac:dyDescent="0.25">
      <c r="A7764" s="45" t="s">
        <v>7829</v>
      </c>
      <c r="B7764" s="45" t="s">
        <v>3</v>
      </c>
      <c r="C7764" s="23">
        <v>150</v>
      </c>
    </row>
    <row r="7765" spans="1:3" ht="13.2" x14ac:dyDescent="0.25">
      <c r="A7765" s="45" t="s">
        <v>7830</v>
      </c>
      <c r="B7765" s="45" t="s">
        <v>3</v>
      </c>
      <c r="C7765" s="23">
        <v>150</v>
      </c>
    </row>
    <row r="7766" spans="1:3" ht="13.2" x14ac:dyDescent="0.25">
      <c r="A7766" s="45" t="s">
        <v>7831</v>
      </c>
      <c r="B7766" s="45" t="s">
        <v>3</v>
      </c>
      <c r="C7766" s="23">
        <v>150</v>
      </c>
    </row>
    <row r="7767" spans="1:3" ht="13.2" x14ac:dyDescent="0.25">
      <c r="A7767" s="45" t="s">
        <v>7832</v>
      </c>
      <c r="B7767" s="45" t="s">
        <v>3</v>
      </c>
      <c r="C7767" s="23">
        <v>200</v>
      </c>
    </row>
    <row r="7768" spans="1:3" ht="13.2" x14ac:dyDescent="0.25">
      <c r="A7768" s="45" t="s">
        <v>7833</v>
      </c>
      <c r="B7768" s="45" t="s">
        <v>3</v>
      </c>
      <c r="C7768" s="23">
        <v>550</v>
      </c>
    </row>
    <row r="7769" spans="1:3" ht="13.2" x14ac:dyDescent="0.25">
      <c r="A7769" s="45" t="s">
        <v>7834</v>
      </c>
      <c r="B7769" s="45" t="s">
        <v>3</v>
      </c>
      <c r="C7769" s="23">
        <v>350</v>
      </c>
    </row>
    <row r="7770" spans="1:3" ht="13.2" x14ac:dyDescent="0.25">
      <c r="A7770" s="45" t="s">
        <v>7835</v>
      </c>
      <c r="B7770" s="45" t="s">
        <v>3</v>
      </c>
      <c r="C7770" s="23">
        <v>400</v>
      </c>
    </row>
    <row r="7771" spans="1:3" ht="13.2" x14ac:dyDescent="0.25">
      <c r="A7771" s="45" t="s">
        <v>7836</v>
      </c>
      <c r="B7771" s="45" t="s">
        <v>3</v>
      </c>
      <c r="C7771" s="23">
        <v>850</v>
      </c>
    </row>
    <row r="7772" spans="1:3" ht="13.2" x14ac:dyDescent="0.25">
      <c r="A7772" s="45" t="s">
        <v>7837</v>
      </c>
      <c r="B7772" s="45" t="s">
        <v>3</v>
      </c>
      <c r="C7772" s="23">
        <v>725</v>
      </c>
    </row>
    <row r="7773" spans="1:3" ht="13.2" x14ac:dyDescent="0.25">
      <c r="A7773" s="45" t="s">
        <v>7838</v>
      </c>
      <c r="B7773" s="45" t="s">
        <v>3</v>
      </c>
      <c r="C7773" s="23">
        <v>850</v>
      </c>
    </row>
    <row r="7774" spans="1:3" ht="13.2" x14ac:dyDescent="0.25">
      <c r="A7774" s="45" t="s">
        <v>7839</v>
      </c>
      <c r="B7774" s="45" t="s">
        <v>3</v>
      </c>
      <c r="C7774" s="23">
        <v>250</v>
      </c>
    </row>
    <row r="7775" spans="1:3" ht="13.2" x14ac:dyDescent="0.25">
      <c r="A7775" s="45" t="s">
        <v>7840</v>
      </c>
      <c r="B7775" s="45" t="s">
        <v>3</v>
      </c>
      <c r="C7775" s="23">
        <v>150</v>
      </c>
    </row>
    <row r="7776" spans="1:3" ht="13.2" x14ac:dyDescent="0.25">
      <c r="A7776" s="45" t="s">
        <v>7841</v>
      </c>
      <c r="B7776" s="45" t="s">
        <v>3</v>
      </c>
      <c r="C7776" s="23">
        <v>275</v>
      </c>
    </row>
    <row r="7777" spans="1:3" ht="13.2" x14ac:dyDescent="0.25">
      <c r="A7777" s="45" t="s">
        <v>7842</v>
      </c>
      <c r="B7777" s="45" t="s">
        <v>3</v>
      </c>
      <c r="C7777" s="23">
        <v>425</v>
      </c>
    </row>
    <row r="7778" spans="1:3" ht="13.2" x14ac:dyDescent="0.25">
      <c r="A7778" s="45" t="s">
        <v>7843</v>
      </c>
      <c r="B7778" s="45" t="s">
        <v>3</v>
      </c>
      <c r="C7778" s="23">
        <v>150</v>
      </c>
    </row>
    <row r="7779" spans="1:3" ht="13.2" x14ac:dyDescent="0.25">
      <c r="A7779" s="45" t="s">
        <v>7844</v>
      </c>
      <c r="B7779" s="45" t="s">
        <v>3</v>
      </c>
      <c r="C7779" s="23">
        <v>150</v>
      </c>
    </row>
    <row r="7780" spans="1:3" ht="13.2" x14ac:dyDescent="0.25">
      <c r="A7780" s="45" t="s">
        <v>7845</v>
      </c>
      <c r="B7780" s="45" t="s">
        <v>3</v>
      </c>
      <c r="C7780" s="23">
        <v>150</v>
      </c>
    </row>
    <row r="7781" spans="1:3" ht="13.2" x14ac:dyDescent="0.25">
      <c r="A7781" s="45" t="s">
        <v>7846</v>
      </c>
      <c r="B7781" s="45" t="s">
        <v>3</v>
      </c>
      <c r="C7781" s="23">
        <v>225</v>
      </c>
    </row>
    <row r="7782" spans="1:3" ht="13.2" x14ac:dyDescent="0.25">
      <c r="A7782" s="45" t="s">
        <v>7847</v>
      </c>
      <c r="B7782" s="45" t="s">
        <v>3</v>
      </c>
      <c r="C7782" s="23">
        <v>150</v>
      </c>
    </row>
    <row r="7783" spans="1:3" ht="13.2" x14ac:dyDescent="0.25">
      <c r="A7783" s="45" t="s">
        <v>7848</v>
      </c>
      <c r="B7783" s="45" t="s">
        <v>3</v>
      </c>
      <c r="C7783" s="23">
        <v>250</v>
      </c>
    </row>
    <row r="7784" spans="1:3" ht="13.2" x14ac:dyDescent="0.25">
      <c r="A7784" s="45" t="s">
        <v>7849</v>
      </c>
      <c r="B7784" s="45" t="s">
        <v>3</v>
      </c>
      <c r="C7784" s="23">
        <v>450</v>
      </c>
    </row>
    <row r="7785" spans="1:3" ht="13.2" x14ac:dyDescent="0.25">
      <c r="A7785" s="45" t="s">
        <v>7850</v>
      </c>
      <c r="B7785" s="45" t="s">
        <v>3</v>
      </c>
      <c r="C7785" s="23">
        <v>150</v>
      </c>
    </row>
    <row r="7786" spans="1:3" ht="13.2" x14ac:dyDescent="0.25">
      <c r="A7786" s="45" t="s">
        <v>7851</v>
      </c>
      <c r="B7786" s="45" t="s">
        <v>3</v>
      </c>
      <c r="C7786" s="23">
        <v>150</v>
      </c>
    </row>
    <row r="7787" spans="1:3" ht="13.2" x14ac:dyDescent="0.25">
      <c r="A7787" s="45" t="s">
        <v>7852</v>
      </c>
      <c r="B7787" s="45" t="s">
        <v>3</v>
      </c>
      <c r="C7787" s="23">
        <v>325</v>
      </c>
    </row>
    <row r="7788" spans="1:3" ht="13.2" x14ac:dyDescent="0.25">
      <c r="A7788" s="45" t="s">
        <v>7853</v>
      </c>
      <c r="B7788" s="45" t="s">
        <v>3</v>
      </c>
      <c r="C7788" s="23">
        <v>150</v>
      </c>
    </row>
    <row r="7789" spans="1:3" ht="13.2" x14ac:dyDescent="0.25">
      <c r="A7789" s="45" t="s">
        <v>7854</v>
      </c>
      <c r="B7789" s="45" t="s">
        <v>3</v>
      </c>
      <c r="C7789" s="23">
        <v>250</v>
      </c>
    </row>
    <row r="7790" spans="1:3" ht="13.2" x14ac:dyDescent="0.25">
      <c r="A7790" s="45" t="s">
        <v>7855</v>
      </c>
      <c r="B7790" s="45" t="s">
        <v>3</v>
      </c>
      <c r="C7790" s="23">
        <v>325</v>
      </c>
    </row>
    <row r="7791" spans="1:3" ht="13.2" x14ac:dyDescent="0.25">
      <c r="A7791" s="45" t="s">
        <v>7856</v>
      </c>
      <c r="B7791" s="45" t="s">
        <v>3</v>
      </c>
      <c r="C7791" s="23">
        <v>500</v>
      </c>
    </row>
    <row r="7792" spans="1:3" ht="13.2" x14ac:dyDescent="0.25">
      <c r="A7792" s="45" t="s">
        <v>7857</v>
      </c>
      <c r="B7792" s="45" t="s">
        <v>3</v>
      </c>
      <c r="C7792" s="23">
        <v>225</v>
      </c>
    </row>
    <row r="7793" spans="1:3" ht="13.2" x14ac:dyDescent="0.25">
      <c r="A7793" s="45" t="s">
        <v>7858</v>
      </c>
      <c r="B7793" s="45" t="s">
        <v>3</v>
      </c>
      <c r="C7793" s="23">
        <v>225</v>
      </c>
    </row>
    <row r="7794" spans="1:3" ht="13.2" x14ac:dyDescent="0.25">
      <c r="A7794" s="45" t="s">
        <v>7859</v>
      </c>
      <c r="B7794" s="45" t="s">
        <v>3</v>
      </c>
      <c r="C7794" s="23">
        <v>250</v>
      </c>
    </row>
    <row r="7795" spans="1:3" ht="13.2" x14ac:dyDescent="0.25">
      <c r="A7795" s="45" t="s">
        <v>7860</v>
      </c>
      <c r="B7795" s="45" t="s">
        <v>3</v>
      </c>
      <c r="C7795" s="23">
        <v>200</v>
      </c>
    </row>
    <row r="7796" spans="1:3" ht="13.2" x14ac:dyDescent="0.25">
      <c r="A7796" s="45" t="s">
        <v>7861</v>
      </c>
      <c r="B7796" s="45" t="s">
        <v>3</v>
      </c>
      <c r="C7796" s="23">
        <v>300</v>
      </c>
    </row>
    <row r="7797" spans="1:3" ht="13.2" x14ac:dyDescent="0.25">
      <c r="A7797" s="45" t="s">
        <v>7862</v>
      </c>
      <c r="B7797" s="45" t="s">
        <v>3</v>
      </c>
      <c r="C7797" s="23">
        <v>275</v>
      </c>
    </row>
    <row r="7798" spans="1:3" ht="13.2" x14ac:dyDescent="0.25">
      <c r="A7798" s="45" t="s">
        <v>7863</v>
      </c>
      <c r="B7798" s="45" t="s">
        <v>3</v>
      </c>
      <c r="C7798" s="23">
        <v>150</v>
      </c>
    </row>
    <row r="7799" spans="1:3" ht="13.2" x14ac:dyDescent="0.25">
      <c r="A7799" s="45" t="s">
        <v>7864</v>
      </c>
      <c r="B7799" s="45" t="s">
        <v>3</v>
      </c>
      <c r="C7799" s="23">
        <v>275</v>
      </c>
    </row>
    <row r="7800" spans="1:3" ht="13.2" x14ac:dyDescent="0.25">
      <c r="A7800" s="45" t="s">
        <v>7865</v>
      </c>
      <c r="B7800" s="45" t="s">
        <v>3</v>
      </c>
      <c r="C7800" s="23">
        <v>400</v>
      </c>
    </row>
    <row r="7801" spans="1:3" ht="13.2" x14ac:dyDescent="0.25">
      <c r="A7801" s="45" t="s">
        <v>7866</v>
      </c>
      <c r="B7801" s="45" t="s">
        <v>3</v>
      </c>
      <c r="C7801" s="23">
        <v>425</v>
      </c>
    </row>
    <row r="7802" spans="1:3" ht="13.2" x14ac:dyDescent="0.25">
      <c r="A7802" s="45" t="s">
        <v>7867</v>
      </c>
      <c r="B7802" s="45" t="s">
        <v>3</v>
      </c>
      <c r="C7802" s="23">
        <v>450</v>
      </c>
    </row>
    <row r="7803" spans="1:3" ht="13.2" x14ac:dyDescent="0.25">
      <c r="A7803" s="45" t="s">
        <v>7868</v>
      </c>
      <c r="B7803" s="45" t="s">
        <v>3</v>
      </c>
      <c r="C7803" s="23">
        <v>150</v>
      </c>
    </row>
    <row r="7804" spans="1:3" ht="13.2" x14ac:dyDescent="0.25">
      <c r="A7804" s="45" t="s">
        <v>7869</v>
      </c>
      <c r="B7804" s="45" t="s">
        <v>3</v>
      </c>
      <c r="C7804" s="23">
        <v>325</v>
      </c>
    </row>
    <row r="7805" spans="1:3" ht="13.2" x14ac:dyDescent="0.25">
      <c r="A7805" s="45" t="s">
        <v>7870</v>
      </c>
      <c r="B7805" s="45" t="s">
        <v>3</v>
      </c>
      <c r="C7805" s="23">
        <v>425</v>
      </c>
    </row>
    <row r="7806" spans="1:3" ht="13.2" x14ac:dyDescent="0.25">
      <c r="A7806" s="45" t="s">
        <v>7871</v>
      </c>
      <c r="B7806" s="45" t="s">
        <v>3</v>
      </c>
      <c r="C7806" s="23">
        <v>700</v>
      </c>
    </row>
    <row r="7807" spans="1:3" ht="13.2" x14ac:dyDescent="0.25">
      <c r="A7807" s="45" t="s">
        <v>7872</v>
      </c>
      <c r="B7807" s="45" t="s">
        <v>3</v>
      </c>
      <c r="C7807" s="23">
        <v>150</v>
      </c>
    </row>
    <row r="7808" spans="1:3" ht="13.2" x14ac:dyDescent="0.25">
      <c r="A7808" s="45" t="s">
        <v>7873</v>
      </c>
      <c r="B7808" s="45" t="s">
        <v>3</v>
      </c>
      <c r="C7808" s="23">
        <v>150</v>
      </c>
    </row>
    <row r="7809" spans="1:3" ht="13.2" x14ac:dyDescent="0.25">
      <c r="A7809" s="45" t="s">
        <v>7874</v>
      </c>
      <c r="B7809" s="45" t="s">
        <v>3</v>
      </c>
      <c r="C7809" s="23">
        <v>150</v>
      </c>
    </row>
    <row r="7810" spans="1:3" ht="13.2" x14ac:dyDescent="0.25">
      <c r="A7810" s="45" t="s">
        <v>7875</v>
      </c>
      <c r="B7810" s="45" t="s">
        <v>3</v>
      </c>
      <c r="C7810" s="23">
        <v>150</v>
      </c>
    </row>
    <row r="7811" spans="1:3" ht="13.2" x14ac:dyDescent="0.25">
      <c r="A7811" s="45" t="s">
        <v>7876</v>
      </c>
      <c r="B7811" s="45" t="s">
        <v>3</v>
      </c>
      <c r="C7811" s="23">
        <v>650</v>
      </c>
    </row>
    <row r="7812" spans="1:3" ht="13.2" x14ac:dyDescent="0.25">
      <c r="A7812" s="45" t="s">
        <v>7877</v>
      </c>
      <c r="B7812" s="45" t="s">
        <v>3</v>
      </c>
      <c r="C7812" s="23">
        <v>150</v>
      </c>
    </row>
    <row r="7813" spans="1:3" ht="13.2" x14ac:dyDescent="0.25">
      <c r="A7813" s="45" t="s">
        <v>7878</v>
      </c>
      <c r="B7813" s="45" t="s">
        <v>3</v>
      </c>
      <c r="C7813" s="23">
        <v>450</v>
      </c>
    </row>
    <row r="7814" spans="1:3" ht="13.2" x14ac:dyDescent="0.25">
      <c r="A7814" s="45" t="s">
        <v>7879</v>
      </c>
      <c r="B7814" s="45" t="s">
        <v>3</v>
      </c>
      <c r="C7814" s="23">
        <v>400</v>
      </c>
    </row>
    <row r="7815" spans="1:3" ht="13.2" x14ac:dyDescent="0.25">
      <c r="A7815" s="45" t="s">
        <v>7880</v>
      </c>
      <c r="B7815" s="45" t="s">
        <v>3</v>
      </c>
      <c r="C7815" s="23">
        <v>275</v>
      </c>
    </row>
    <row r="7816" spans="1:3" ht="13.2" x14ac:dyDescent="0.25">
      <c r="A7816" s="45" t="s">
        <v>7881</v>
      </c>
      <c r="B7816" s="45" t="s">
        <v>3</v>
      </c>
      <c r="C7816" s="23">
        <v>325</v>
      </c>
    </row>
    <row r="7817" spans="1:3" ht="13.2" x14ac:dyDescent="0.25">
      <c r="A7817" s="45" t="s">
        <v>7882</v>
      </c>
      <c r="B7817" s="45" t="s">
        <v>3</v>
      </c>
      <c r="C7817" s="23">
        <v>250</v>
      </c>
    </row>
    <row r="7818" spans="1:3" ht="13.2" x14ac:dyDescent="0.25">
      <c r="A7818" s="45" t="s">
        <v>7883</v>
      </c>
      <c r="B7818" s="45" t="s">
        <v>3</v>
      </c>
      <c r="C7818" s="23">
        <v>275</v>
      </c>
    </row>
    <row r="7819" spans="1:3" ht="13.2" x14ac:dyDescent="0.25">
      <c r="A7819" s="45" t="s">
        <v>7884</v>
      </c>
      <c r="B7819" s="45" t="s">
        <v>3</v>
      </c>
      <c r="C7819" s="23">
        <v>150</v>
      </c>
    </row>
    <row r="7820" spans="1:3" ht="13.2" x14ac:dyDescent="0.25">
      <c r="A7820" s="45" t="s">
        <v>7885</v>
      </c>
      <c r="B7820" s="45" t="s">
        <v>3</v>
      </c>
      <c r="C7820" s="23">
        <v>150</v>
      </c>
    </row>
    <row r="7821" spans="1:3" ht="13.2" x14ac:dyDescent="0.25">
      <c r="A7821" s="45" t="s">
        <v>7886</v>
      </c>
      <c r="B7821" s="45" t="s">
        <v>3</v>
      </c>
      <c r="C7821" s="23">
        <v>150</v>
      </c>
    </row>
    <row r="7822" spans="1:3" ht="13.2" x14ac:dyDescent="0.25">
      <c r="A7822" s="45" t="s">
        <v>7887</v>
      </c>
      <c r="B7822" s="45" t="s">
        <v>3</v>
      </c>
      <c r="C7822" s="23">
        <v>150</v>
      </c>
    </row>
    <row r="7823" spans="1:3" ht="13.2" x14ac:dyDescent="0.25">
      <c r="A7823" s="45" t="s">
        <v>7888</v>
      </c>
      <c r="B7823" s="45" t="s">
        <v>3</v>
      </c>
      <c r="C7823" s="23">
        <v>150</v>
      </c>
    </row>
    <row r="7824" spans="1:3" ht="13.2" x14ac:dyDescent="0.25">
      <c r="A7824" s="45" t="s">
        <v>7889</v>
      </c>
      <c r="B7824" s="45" t="s">
        <v>3</v>
      </c>
      <c r="C7824" s="23">
        <v>450</v>
      </c>
    </row>
    <row r="7825" spans="1:3" ht="13.2" x14ac:dyDescent="0.25">
      <c r="A7825" s="45" t="s">
        <v>7890</v>
      </c>
      <c r="B7825" s="45" t="s">
        <v>3</v>
      </c>
      <c r="C7825" s="23">
        <v>150</v>
      </c>
    </row>
    <row r="7826" spans="1:3" ht="13.2" x14ac:dyDescent="0.25">
      <c r="A7826" s="45" t="s">
        <v>7891</v>
      </c>
      <c r="B7826" s="45" t="s">
        <v>3</v>
      </c>
      <c r="C7826" s="23">
        <v>225</v>
      </c>
    </row>
    <row r="7827" spans="1:3" ht="13.2" x14ac:dyDescent="0.25">
      <c r="A7827" s="45" t="s">
        <v>7892</v>
      </c>
      <c r="B7827" s="45" t="s">
        <v>3</v>
      </c>
      <c r="C7827" s="23">
        <v>150</v>
      </c>
    </row>
    <row r="7828" spans="1:3" ht="13.2" x14ac:dyDescent="0.25">
      <c r="A7828" s="45" t="s">
        <v>7893</v>
      </c>
      <c r="B7828" s="45" t="s">
        <v>3</v>
      </c>
      <c r="C7828" s="23">
        <v>250</v>
      </c>
    </row>
    <row r="7829" spans="1:3" ht="13.2" x14ac:dyDescent="0.25">
      <c r="A7829" s="45" t="s">
        <v>7894</v>
      </c>
      <c r="B7829" s="45" t="s">
        <v>3</v>
      </c>
      <c r="C7829" s="23">
        <v>150</v>
      </c>
    </row>
    <row r="7830" spans="1:3" ht="13.2" x14ac:dyDescent="0.25">
      <c r="A7830" s="45" t="s">
        <v>7895</v>
      </c>
      <c r="B7830" s="45" t="s">
        <v>3</v>
      </c>
      <c r="C7830" s="23">
        <v>200</v>
      </c>
    </row>
    <row r="7831" spans="1:3" ht="13.2" x14ac:dyDescent="0.25">
      <c r="A7831" s="45" t="s">
        <v>7896</v>
      </c>
      <c r="B7831" s="45" t="s">
        <v>3</v>
      </c>
      <c r="C7831" s="23">
        <v>475</v>
      </c>
    </row>
    <row r="7832" spans="1:3" ht="13.2" x14ac:dyDescent="0.25">
      <c r="A7832" s="45" t="s">
        <v>7897</v>
      </c>
      <c r="B7832" s="45" t="s">
        <v>3</v>
      </c>
      <c r="C7832" s="23">
        <v>200</v>
      </c>
    </row>
    <row r="7833" spans="1:3" ht="13.2" x14ac:dyDescent="0.25">
      <c r="A7833" s="45" t="s">
        <v>7898</v>
      </c>
      <c r="B7833" s="45" t="s">
        <v>3</v>
      </c>
      <c r="C7833" s="23">
        <v>800</v>
      </c>
    </row>
    <row r="7834" spans="1:3" ht="13.2" x14ac:dyDescent="0.25">
      <c r="A7834" s="45" t="s">
        <v>7899</v>
      </c>
      <c r="B7834" s="45" t="s">
        <v>3</v>
      </c>
      <c r="C7834" s="23">
        <v>400</v>
      </c>
    </row>
    <row r="7835" spans="1:3" ht="13.2" x14ac:dyDescent="0.25">
      <c r="A7835" s="45" t="s">
        <v>7900</v>
      </c>
      <c r="B7835" s="45" t="s">
        <v>3</v>
      </c>
      <c r="C7835" s="23">
        <v>975</v>
      </c>
    </row>
    <row r="7836" spans="1:3" ht="13.2" x14ac:dyDescent="0.25">
      <c r="A7836" s="45" t="s">
        <v>7901</v>
      </c>
      <c r="B7836" s="45" t="s">
        <v>3</v>
      </c>
      <c r="C7836" s="23">
        <v>925</v>
      </c>
    </row>
    <row r="7837" spans="1:3" ht="13.2" x14ac:dyDescent="0.25">
      <c r="A7837" s="45" t="s">
        <v>7902</v>
      </c>
      <c r="B7837" s="45" t="s">
        <v>3</v>
      </c>
      <c r="C7837" s="23">
        <v>450</v>
      </c>
    </row>
    <row r="7838" spans="1:3" ht="13.2" x14ac:dyDescent="0.25">
      <c r="A7838" s="45" t="s">
        <v>7903</v>
      </c>
      <c r="B7838" s="45" t="s">
        <v>3</v>
      </c>
      <c r="C7838" s="23">
        <v>525</v>
      </c>
    </row>
    <row r="7839" spans="1:3" ht="13.2" x14ac:dyDescent="0.25">
      <c r="A7839" s="45" t="s">
        <v>7904</v>
      </c>
      <c r="B7839" s="45" t="s">
        <v>3</v>
      </c>
      <c r="C7839" s="23">
        <v>475</v>
      </c>
    </row>
    <row r="7840" spans="1:3" ht="13.2" x14ac:dyDescent="0.25">
      <c r="A7840" s="45" t="s">
        <v>7905</v>
      </c>
      <c r="B7840" s="45" t="s">
        <v>3</v>
      </c>
      <c r="C7840" s="23">
        <v>575</v>
      </c>
    </row>
    <row r="7841" spans="1:3" ht="13.2" x14ac:dyDescent="0.25">
      <c r="A7841" s="45" t="s">
        <v>7906</v>
      </c>
      <c r="B7841" s="45" t="s">
        <v>3</v>
      </c>
      <c r="C7841" s="23">
        <v>525</v>
      </c>
    </row>
    <row r="7842" spans="1:3" ht="13.2" x14ac:dyDescent="0.25">
      <c r="A7842" s="45" t="s">
        <v>7907</v>
      </c>
      <c r="B7842" s="45" t="s">
        <v>3</v>
      </c>
      <c r="C7842" s="23">
        <v>400</v>
      </c>
    </row>
    <row r="7843" spans="1:3" ht="13.2" x14ac:dyDescent="0.25">
      <c r="A7843" s="45" t="s">
        <v>7908</v>
      </c>
      <c r="B7843" s="45" t="s">
        <v>3</v>
      </c>
      <c r="C7843" s="23">
        <v>625</v>
      </c>
    </row>
    <row r="7844" spans="1:3" ht="13.2" x14ac:dyDescent="0.25">
      <c r="A7844" s="45" t="s">
        <v>7909</v>
      </c>
      <c r="B7844" s="45" t="s">
        <v>3</v>
      </c>
      <c r="C7844" s="23">
        <v>650</v>
      </c>
    </row>
    <row r="7845" spans="1:3" ht="13.2" x14ac:dyDescent="0.25">
      <c r="A7845" s="45" t="s">
        <v>7910</v>
      </c>
      <c r="B7845" s="45" t="s">
        <v>3</v>
      </c>
      <c r="C7845" s="23">
        <v>500</v>
      </c>
    </row>
    <row r="7846" spans="1:3" ht="13.2" x14ac:dyDescent="0.25">
      <c r="A7846" s="45" t="s">
        <v>7911</v>
      </c>
      <c r="B7846" s="45" t="s">
        <v>3</v>
      </c>
      <c r="C7846" s="23">
        <v>1075</v>
      </c>
    </row>
    <row r="7847" spans="1:3" ht="13.2" x14ac:dyDescent="0.25">
      <c r="A7847" s="45" t="s">
        <v>7912</v>
      </c>
      <c r="B7847" s="45" t="s">
        <v>3</v>
      </c>
      <c r="C7847" s="23">
        <v>1200</v>
      </c>
    </row>
    <row r="7848" spans="1:3" ht="13.2" x14ac:dyDescent="0.25">
      <c r="A7848" s="45" t="s">
        <v>7913</v>
      </c>
      <c r="B7848" s="45" t="s">
        <v>3</v>
      </c>
      <c r="C7848" s="23">
        <v>950</v>
      </c>
    </row>
    <row r="7849" spans="1:3" ht="13.2" x14ac:dyDescent="0.25">
      <c r="A7849" s="45" t="s">
        <v>7914</v>
      </c>
      <c r="B7849" s="45" t="s">
        <v>3</v>
      </c>
      <c r="C7849" s="23">
        <v>975</v>
      </c>
    </row>
    <row r="7850" spans="1:3" ht="13.2" x14ac:dyDescent="0.25">
      <c r="A7850" s="45" t="s">
        <v>7915</v>
      </c>
      <c r="B7850" s="45" t="s">
        <v>3</v>
      </c>
      <c r="C7850" s="23">
        <v>550</v>
      </c>
    </row>
    <row r="7851" spans="1:3" ht="13.2" x14ac:dyDescent="0.25">
      <c r="A7851" s="45" t="s">
        <v>7916</v>
      </c>
      <c r="B7851" s="45" t="s">
        <v>3</v>
      </c>
      <c r="C7851" s="23">
        <v>675</v>
      </c>
    </row>
    <row r="7852" spans="1:3" ht="13.2" x14ac:dyDescent="0.25">
      <c r="A7852" s="45" t="s">
        <v>7917</v>
      </c>
      <c r="B7852" s="45" t="s">
        <v>3</v>
      </c>
      <c r="C7852" s="23">
        <v>325</v>
      </c>
    </row>
    <row r="7853" spans="1:3" ht="13.2" x14ac:dyDescent="0.25">
      <c r="A7853" s="45" t="s">
        <v>7918</v>
      </c>
      <c r="B7853" s="45" t="s">
        <v>3</v>
      </c>
      <c r="C7853" s="23">
        <v>775</v>
      </c>
    </row>
    <row r="7854" spans="1:3" ht="13.2" x14ac:dyDescent="0.25">
      <c r="A7854" s="45" t="s">
        <v>7919</v>
      </c>
      <c r="B7854" s="45" t="s">
        <v>3</v>
      </c>
      <c r="C7854" s="23">
        <v>250</v>
      </c>
    </row>
    <row r="7855" spans="1:3" ht="13.2" x14ac:dyDescent="0.25">
      <c r="A7855" s="45" t="s">
        <v>7920</v>
      </c>
      <c r="B7855" s="45" t="s">
        <v>3</v>
      </c>
      <c r="C7855" s="23">
        <v>500</v>
      </c>
    </row>
    <row r="7856" spans="1:3" ht="13.2" x14ac:dyDescent="0.25">
      <c r="A7856" s="45" t="s">
        <v>7921</v>
      </c>
      <c r="B7856" s="45" t="s">
        <v>3</v>
      </c>
      <c r="C7856" s="23">
        <v>400</v>
      </c>
    </row>
    <row r="7857" spans="1:3" ht="13.2" x14ac:dyDescent="0.25">
      <c r="A7857" s="45" t="s">
        <v>7922</v>
      </c>
      <c r="B7857" s="45" t="s">
        <v>3</v>
      </c>
      <c r="C7857" s="23">
        <v>575</v>
      </c>
    </row>
    <row r="7858" spans="1:3" ht="13.2" x14ac:dyDescent="0.25">
      <c r="A7858" s="45" t="s">
        <v>7923</v>
      </c>
      <c r="B7858" s="45" t="s">
        <v>3</v>
      </c>
      <c r="C7858" s="23">
        <v>650</v>
      </c>
    </row>
    <row r="7859" spans="1:3" ht="13.2" x14ac:dyDescent="0.25">
      <c r="A7859" s="45" t="s">
        <v>7924</v>
      </c>
      <c r="B7859" s="45" t="s">
        <v>3</v>
      </c>
      <c r="C7859" s="23">
        <v>725</v>
      </c>
    </row>
    <row r="7860" spans="1:3" ht="13.2" x14ac:dyDescent="0.25">
      <c r="A7860" s="45" t="s">
        <v>7925</v>
      </c>
      <c r="B7860" s="45" t="s">
        <v>3</v>
      </c>
      <c r="C7860" s="23">
        <v>975</v>
      </c>
    </row>
    <row r="7861" spans="1:3" ht="13.2" x14ac:dyDescent="0.25">
      <c r="A7861" s="45" t="s">
        <v>7926</v>
      </c>
      <c r="B7861" s="45" t="s">
        <v>3</v>
      </c>
      <c r="C7861" s="23">
        <v>675</v>
      </c>
    </row>
    <row r="7862" spans="1:3" ht="13.2" x14ac:dyDescent="0.25">
      <c r="A7862" s="45" t="s">
        <v>7927</v>
      </c>
      <c r="B7862" s="45" t="s">
        <v>3</v>
      </c>
      <c r="C7862" s="23">
        <v>725</v>
      </c>
    </row>
    <row r="7863" spans="1:3" ht="13.2" x14ac:dyDescent="0.25">
      <c r="A7863" s="45" t="s">
        <v>7928</v>
      </c>
      <c r="B7863" s="45" t="s">
        <v>3</v>
      </c>
      <c r="C7863" s="23">
        <v>425</v>
      </c>
    </row>
    <row r="7864" spans="1:3" ht="13.2" x14ac:dyDescent="0.25">
      <c r="A7864" s="45" t="s">
        <v>7929</v>
      </c>
      <c r="B7864" s="45" t="s">
        <v>3</v>
      </c>
      <c r="C7864" s="23">
        <v>575</v>
      </c>
    </row>
    <row r="7865" spans="1:3" ht="13.2" x14ac:dyDescent="0.25">
      <c r="A7865" s="45" t="s">
        <v>7930</v>
      </c>
      <c r="B7865" s="45" t="s">
        <v>3</v>
      </c>
      <c r="C7865" s="23">
        <v>700</v>
      </c>
    </row>
    <row r="7866" spans="1:3" ht="13.2" x14ac:dyDescent="0.25">
      <c r="A7866" s="45" t="s">
        <v>7931</v>
      </c>
      <c r="B7866" s="45" t="s">
        <v>3</v>
      </c>
      <c r="C7866" s="23">
        <v>1000</v>
      </c>
    </row>
    <row r="7867" spans="1:3" ht="13.2" x14ac:dyDescent="0.25">
      <c r="A7867" s="45" t="s">
        <v>7932</v>
      </c>
      <c r="B7867" s="45" t="s">
        <v>3</v>
      </c>
      <c r="C7867" s="23">
        <v>300</v>
      </c>
    </row>
    <row r="7868" spans="1:3" ht="13.2" x14ac:dyDescent="0.25">
      <c r="A7868" s="45" t="s">
        <v>7933</v>
      </c>
      <c r="B7868" s="45" t="s">
        <v>3</v>
      </c>
      <c r="C7868" s="23">
        <v>425</v>
      </c>
    </row>
    <row r="7869" spans="1:3" ht="13.2" x14ac:dyDescent="0.25">
      <c r="A7869" s="45" t="s">
        <v>7934</v>
      </c>
      <c r="B7869" s="45" t="s">
        <v>3</v>
      </c>
      <c r="C7869" s="23">
        <v>150</v>
      </c>
    </row>
    <row r="7870" spans="1:3" ht="13.2" x14ac:dyDescent="0.25">
      <c r="A7870" s="45" t="s">
        <v>7935</v>
      </c>
      <c r="B7870" s="45" t="s">
        <v>3</v>
      </c>
      <c r="C7870" s="23">
        <v>350</v>
      </c>
    </row>
    <row r="7871" spans="1:3" ht="13.2" x14ac:dyDescent="0.25">
      <c r="A7871" s="45" t="s">
        <v>7936</v>
      </c>
      <c r="B7871" s="45" t="s">
        <v>3</v>
      </c>
      <c r="C7871" s="23">
        <v>500</v>
      </c>
    </row>
    <row r="7872" spans="1:3" ht="13.2" x14ac:dyDescent="0.25">
      <c r="A7872" s="45" t="s">
        <v>7937</v>
      </c>
      <c r="B7872" s="45" t="s">
        <v>3</v>
      </c>
      <c r="C7872" s="23">
        <v>300</v>
      </c>
    </row>
    <row r="7873" spans="1:3" ht="13.2" x14ac:dyDescent="0.25">
      <c r="A7873" s="45" t="s">
        <v>7938</v>
      </c>
      <c r="B7873" s="45" t="s">
        <v>3</v>
      </c>
      <c r="C7873" s="23">
        <v>425</v>
      </c>
    </row>
    <row r="7874" spans="1:3" ht="13.2" x14ac:dyDescent="0.25">
      <c r="A7874" s="45" t="s">
        <v>7939</v>
      </c>
      <c r="B7874" s="45" t="s">
        <v>3</v>
      </c>
      <c r="C7874" s="23">
        <v>625</v>
      </c>
    </row>
    <row r="7875" spans="1:3" ht="13.2" x14ac:dyDescent="0.25">
      <c r="A7875" s="45" t="s">
        <v>7940</v>
      </c>
      <c r="B7875" s="45" t="s">
        <v>3</v>
      </c>
      <c r="C7875" s="23">
        <v>150</v>
      </c>
    </row>
    <row r="7876" spans="1:3" ht="13.2" x14ac:dyDescent="0.25">
      <c r="A7876" s="45" t="s">
        <v>7941</v>
      </c>
      <c r="B7876" s="45" t="s">
        <v>3</v>
      </c>
      <c r="C7876" s="23">
        <v>475</v>
      </c>
    </row>
    <row r="7877" spans="1:3" ht="13.2" x14ac:dyDescent="0.25">
      <c r="A7877" s="45" t="s">
        <v>7942</v>
      </c>
      <c r="B7877" s="45" t="s">
        <v>3</v>
      </c>
      <c r="C7877" s="23">
        <v>150</v>
      </c>
    </row>
    <row r="7878" spans="1:3" ht="13.2" x14ac:dyDescent="0.25">
      <c r="A7878" s="45" t="s">
        <v>7943</v>
      </c>
      <c r="B7878" s="45" t="s">
        <v>3</v>
      </c>
      <c r="C7878" s="23">
        <v>450</v>
      </c>
    </row>
    <row r="7879" spans="1:3" ht="13.2" x14ac:dyDescent="0.25">
      <c r="A7879" s="45" t="s">
        <v>7944</v>
      </c>
      <c r="B7879" s="45" t="s">
        <v>3</v>
      </c>
      <c r="C7879" s="23">
        <v>375</v>
      </c>
    </row>
    <row r="7880" spans="1:3" ht="13.2" x14ac:dyDescent="0.25">
      <c r="A7880" s="45" t="s">
        <v>7945</v>
      </c>
      <c r="B7880" s="45" t="s">
        <v>3</v>
      </c>
      <c r="C7880" s="23">
        <v>275</v>
      </c>
    </row>
    <row r="7881" spans="1:3" ht="13.2" x14ac:dyDescent="0.25">
      <c r="A7881" s="45" t="s">
        <v>7946</v>
      </c>
      <c r="B7881" s="45" t="s">
        <v>3</v>
      </c>
      <c r="C7881" s="23">
        <v>800</v>
      </c>
    </row>
    <row r="7882" spans="1:3" ht="13.2" x14ac:dyDescent="0.25">
      <c r="A7882" s="45" t="s">
        <v>7947</v>
      </c>
      <c r="B7882" s="45" t="s">
        <v>3</v>
      </c>
      <c r="C7882" s="23">
        <v>150</v>
      </c>
    </row>
    <row r="7883" spans="1:3" ht="13.2" x14ac:dyDescent="0.25">
      <c r="A7883" s="45" t="s">
        <v>7948</v>
      </c>
      <c r="B7883" s="45" t="s">
        <v>3</v>
      </c>
      <c r="C7883" s="23">
        <v>625</v>
      </c>
    </row>
    <row r="7884" spans="1:3" ht="13.2" x14ac:dyDescent="0.25">
      <c r="A7884" s="45" t="s">
        <v>7949</v>
      </c>
      <c r="B7884" s="45" t="s">
        <v>3</v>
      </c>
      <c r="C7884" s="23">
        <v>150</v>
      </c>
    </row>
    <row r="7885" spans="1:3" ht="13.2" x14ac:dyDescent="0.25">
      <c r="A7885" s="45" t="s">
        <v>7950</v>
      </c>
      <c r="B7885" s="45" t="s">
        <v>3</v>
      </c>
      <c r="C7885" s="23">
        <v>525</v>
      </c>
    </row>
    <row r="7886" spans="1:3" ht="13.2" x14ac:dyDescent="0.25">
      <c r="A7886" s="45" t="s">
        <v>7951</v>
      </c>
      <c r="B7886" s="45" t="s">
        <v>3</v>
      </c>
      <c r="C7886" s="23">
        <v>250</v>
      </c>
    </row>
    <row r="7887" spans="1:3" ht="13.2" x14ac:dyDescent="0.25">
      <c r="A7887" s="45" t="s">
        <v>7952</v>
      </c>
      <c r="B7887" s="45" t="s">
        <v>3</v>
      </c>
      <c r="C7887" s="23">
        <v>300</v>
      </c>
    </row>
    <row r="7888" spans="1:3" ht="13.2" x14ac:dyDescent="0.25">
      <c r="A7888" s="45" t="s">
        <v>7953</v>
      </c>
      <c r="B7888" s="45" t="s">
        <v>3</v>
      </c>
      <c r="C7888" s="23">
        <v>275</v>
      </c>
    </row>
    <row r="7889" spans="1:3" ht="13.2" x14ac:dyDescent="0.25">
      <c r="A7889" s="45" t="s">
        <v>7954</v>
      </c>
      <c r="B7889" s="45" t="s">
        <v>3</v>
      </c>
      <c r="C7889" s="23">
        <v>150</v>
      </c>
    </row>
    <row r="7890" spans="1:3" ht="13.2" x14ac:dyDescent="0.25">
      <c r="A7890" s="45" t="s">
        <v>7955</v>
      </c>
      <c r="B7890" s="45" t="s">
        <v>3</v>
      </c>
      <c r="C7890" s="23">
        <v>375</v>
      </c>
    </row>
    <row r="7891" spans="1:3" ht="13.2" x14ac:dyDescent="0.25">
      <c r="A7891" s="45" t="s">
        <v>7956</v>
      </c>
      <c r="B7891" s="45" t="s">
        <v>3</v>
      </c>
      <c r="C7891" s="23">
        <v>425</v>
      </c>
    </row>
    <row r="7892" spans="1:3" ht="13.2" x14ac:dyDescent="0.25">
      <c r="A7892" s="45" t="s">
        <v>7957</v>
      </c>
      <c r="B7892" s="45" t="s">
        <v>3</v>
      </c>
      <c r="C7892" s="23">
        <v>375</v>
      </c>
    </row>
    <row r="7893" spans="1:3" ht="13.2" x14ac:dyDescent="0.25">
      <c r="A7893" s="45" t="s">
        <v>7958</v>
      </c>
      <c r="B7893" s="45" t="s">
        <v>3</v>
      </c>
      <c r="C7893" s="23">
        <v>200</v>
      </c>
    </row>
    <row r="7894" spans="1:3" ht="13.2" x14ac:dyDescent="0.25">
      <c r="A7894" s="45" t="s">
        <v>7959</v>
      </c>
      <c r="B7894" s="45" t="s">
        <v>3</v>
      </c>
      <c r="C7894" s="23">
        <v>150</v>
      </c>
    </row>
    <row r="7895" spans="1:3" ht="13.2" x14ac:dyDescent="0.25">
      <c r="A7895" s="45" t="s">
        <v>7960</v>
      </c>
      <c r="B7895" s="45" t="s">
        <v>3</v>
      </c>
      <c r="C7895" s="23">
        <v>200</v>
      </c>
    </row>
    <row r="7896" spans="1:3" ht="13.2" x14ac:dyDescent="0.25">
      <c r="A7896" s="45" t="s">
        <v>7961</v>
      </c>
      <c r="B7896" s="45" t="s">
        <v>3</v>
      </c>
      <c r="C7896" s="23">
        <v>300</v>
      </c>
    </row>
    <row r="7897" spans="1:3" ht="13.2" x14ac:dyDescent="0.25">
      <c r="A7897" s="45" t="s">
        <v>7962</v>
      </c>
      <c r="B7897" s="45" t="s">
        <v>3</v>
      </c>
      <c r="C7897" s="23">
        <v>400</v>
      </c>
    </row>
    <row r="7898" spans="1:3" ht="13.2" x14ac:dyDescent="0.25">
      <c r="A7898" s="45" t="s">
        <v>7963</v>
      </c>
      <c r="B7898" s="45" t="s">
        <v>3</v>
      </c>
      <c r="C7898" s="23">
        <v>275</v>
      </c>
    </row>
    <row r="7899" spans="1:3" ht="13.2" x14ac:dyDescent="0.25">
      <c r="A7899" s="45" t="s">
        <v>7964</v>
      </c>
      <c r="B7899" s="45" t="s">
        <v>3</v>
      </c>
      <c r="C7899" s="23">
        <v>375</v>
      </c>
    </row>
    <row r="7900" spans="1:3" ht="13.2" x14ac:dyDescent="0.25">
      <c r="A7900" s="45" t="s">
        <v>7965</v>
      </c>
      <c r="B7900" s="45" t="s">
        <v>3</v>
      </c>
      <c r="C7900" s="23">
        <v>150</v>
      </c>
    </row>
    <row r="7901" spans="1:3" ht="13.2" x14ac:dyDescent="0.25">
      <c r="A7901" s="45" t="s">
        <v>7966</v>
      </c>
      <c r="B7901" s="45" t="s">
        <v>3</v>
      </c>
      <c r="C7901" s="23">
        <v>250</v>
      </c>
    </row>
    <row r="7902" spans="1:3" ht="13.2" x14ac:dyDescent="0.25">
      <c r="A7902" s="45" t="s">
        <v>7967</v>
      </c>
      <c r="B7902" s="45" t="s">
        <v>3</v>
      </c>
      <c r="C7902" s="23">
        <v>225</v>
      </c>
    </row>
    <row r="7903" spans="1:3" ht="13.2" x14ac:dyDescent="0.25">
      <c r="A7903" s="45" t="s">
        <v>7968</v>
      </c>
      <c r="B7903" s="45" t="s">
        <v>3</v>
      </c>
      <c r="C7903" s="23">
        <v>150</v>
      </c>
    </row>
    <row r="7904" spans="1:3" ht="13.2" x14ac:dyDescent="0.25">
      <c r="A7904" s="45" t="s">
        <v>7969</v>
      </c>
      <c r="B7904" s="45" t="s">
        <v>3</v>
      </c>
      <c r="C7904" s="23">
        <v>150</v>
      </c>
    </row>
    <row r="7905" spans="1:3" ht="13.2" x14ac:dyDescent="0.25">
      <c r="A7905" s="45" t="s">
        <v>7970</v>
      </c>
      <c r="B7905" s="45" t="s">
        <v>3</v>
      </c>
      <c r="C7905" s="23">
        <v>150</v>
      </c>
    </row>
    <row r="7906" spans="1:3" ht="13.2" x14ac:dyDescent="0.25">
      <c r="A7906" s="45" t="s">
        <v>7971</v>
      </c>
      <c r="B7906" s="45" t="s">
        <v>3</v>
      </c>
      <c r="C7906" s="23">
        <v>300</v>
      </c>
    </row>
    <row r="7907" spans="1:3" ht="13.2" x14ac:dyDescent="0.25">
      <c r="A7907" s="45" t="s">
        <v>7972</v>
      </c>
      <c r="B7907" s="45" t="s">
        <v>3</v>
      </c>
      <c r="C7907" s="23">
        <v>200</v>
      </c>
    </row>
    <row r="7908" spans="1:3" ht="13.2" x14ac:dyDescent="0.25">
      <c r="A7908" s="45" t="s">
        <v>7973</v>
      </c>
      <c r="B7908" s="45" t="s">
        <v>3</v>
      </c>
      <c r="C7908" s="23">
        <v>350</v>
      </c>
    </row>
    <row r="7909" spans="1:3" ht="13.2" x14ac:dyDescent="0.25">
      <c r="A7909" s="45" t="s">
        <v>7974</v>
      </c>
      <c r="B7909" s="45" t="s">
        <v>3</v>
      </c>
      <c r="C7909" s="23">
        <v>550</v>
      </c>
    </row>
    <row r="7910" spans="1:3" ht="13.2" x14ac:dyDescent="0.25">
      <c r="A7910" s="45" t="s">
        <v>7975</v>
      </c>
      <c r="B7910" s="45" t="s">
        <v>3</v>
      </c>
      <c r="C7910" s="23">
        <v>300</v>
      </c>
    </row>
    <row r="7911" spans="1:3" ht="13.2" x14ac:dyDescent="0.25">
      <c r="A7911" s="45" t="s">
        <v>7976</v>
      </c>
      <c r="B7911" s="45" t="s">
        <v>3</v>
      </c>
      <c r="C7911" s="23">
        <v>475</v>
      </c>
    </row>
    <row r="7912" spans="1:3" ht="13.2" x14ac:dyDescent="0.25">
      <c r="A7912" s="45" t="s">
        <v>7977</v>
      </c>
      <c r="B7912" s="45" t="s">
        <v>3</v>
      </c>
      <c r="C7912" s="23">
        <v>675</v>
      </c>
    </row>
    <row r="7913" spans="1:3" ht="13.2" x14ac:dyDescent="0.25">
      <c r="A7913" s="45" t="s">
        <v>7978</v>
      </c>
      <c r="B7913" s="45" t="s">
        <v>3</v>
      </c>
      <c r="C7913" s="23">
        <v>400</v>
      </c>
    </row>
    <row r="7914" spans="1:3" ht="13.2" x14ac:dyDescent="0.25">
      <c r="A7914" s="45" t="s">
        <v>7979</v>
      </c>
      <c r="B7914" s="45" t="s">
        <v>3</v>
      </c>
      <c r="C7914" s="23">
        <v>150</v>
      </c>
    </row>
    <row r="7915" spans="1:3" ht="13.2" x14ac:dyDescent="0.25">
      <c r="A7915" s="45" t="s">
        <v>7980</v>
      </c>
      <c r="B7915" s="45" t="s">
        <v>3</v>
      </c>
      <c r="C7915" s="23">
        <v>325</v>
      </c>
    </row>
    <row r="7916" spans="1:3" ht="13.2" x14ac:dyDescent="0.25">
      <c r="A7916" s="45" t="s">
        <v>7981</v>
      </c>
      <c r="B7916" s="45" t="s">
        <v>3</v>
      </c>
      <c r="C7916" s="23">
        <v>625</v>
      </c>
    </row>
    <row r="7917" spans="1:3" ht="13.2" x14ac:dyDescent="0.25">
      <c r="A7917" s="45" t="s">
        <v>7982</v>
      </c>
      <c r="B7917" s="45" t="s">
        <v>3</v>
      </c>
      <c r="C7917" s="23">
        <v>600</v>
      </c>
    </row>
    <row r="7918" spans="1:3" ht="13.2" x14ac:dyDescent="0.25">
      <c r="A7918" s="45" t="s">
        <v>7983</v>
      </c>
      <c r="B7918" s="45" t="s">
        <v>3</v>
      </c>
      <c r="C7918" s="23">
        <v>150</v>
      </c>
    </row>
    <row r="7919" spans="1:3" ht="13.2" x14ac:dyDescent="0.25">
      <c r="A7919" s="45" t="s">
        <v>7984</v>
      </c>
      <c r="B7919" s="45" t="s">
        <v>3</v>
      </c>
      <c r="C7919" s="23">
        <v>325</v>
      </c>
    </row>
    <row r="7920" spans="1:3" ht="13.2" x14ac:dyDescent="0.25">
      <c r="A7920" s="45" t="s">
        <v>7985</v>
      </c>
      <c r="B7920" s="45" t="s">
        <v>3</v>
      </c>
      <c r="C7920" s="23">
        <v>200</v>
      </c>
    </row>
    <row r="7921" spans="1:3" ht="13.2" x14ac:dyDescent="0.25">
      <c r="A7921" s="45" t="s">
        <v>7986</v>
      </c>
      <c r="B7921" s="45" t="s">
        <v>3</v>
      </c>
      <c r="C7921" s="23">
        <v>150</v>
      </c>
    </row>
    <row r="7922" spans="1:3" ht="13.2" x14ac:dyDescent="0.25">
      <c r="A7922" s="45" t="s">
        <v>7987</v>
      </c>
      <c r="B7922" s="45" t="s">
        <v>3</v>
      </c>
      <c r="C7922" s="23">
        <v>150</v>
      </c>
    </row>
    <row r="7923" spans="1:3" ht="13.2" x14ac:dyDescent="0.25">
      <c r="A7923" s="45" t="s">
        <v>7988</v>
      </c>
      <c r="B7923" s="45" t="s">
        <v>3</v>
      </c>
      <c r="C7923" s="23">
        <v>150</v>
      </c>
    </row>
    <row r="7924" spans="1:3" ht="13.2" x14ac:dyDescent="0.25">
      <c r="A7924" s="45" t="s">
        <v>7989</v>
      </c>
      <c r="B7924" s="45" t="s">
        <v>3</v>
      </c>
      <c r="C7924" s="23">
        <v>150</v>
      </c>
    </row>
    <row r="7925" spans="1:3" ht="13.2" x14ac:dyDescent="0.25">
      <c r="A7925" s="45" t="s">
        <v>7990</v>
      </c>
      <c r="B7925" s="45" t="s">
        <v>3</v>
      </c>
      <c r="C7925" s="23">
        <v>150</v>
      </c>
    </row>
    <row r="7926" spans="1:3" ht="13.2" x14ac:dyDescent="0.25">
      <c r="A7926" s="45" t="s">
        <v>7991</v>
      </c>
      <c r="B7926" s="45" t="s">
        <v>3</v>
      </c>
      <c r="C7926" s="23">
        <v>150</v>
      </c>
    </row>
    <row r="7927" spans="1:3" ht="13.2" x14ac:dyDescent="0.25">
      <c r="A7927" s="45" t="s">
        <v>7992</v>
      </c>
      <c r="B7927" s="45" t="s">
        <v>3</v>
      </c>
      <c r="C7927" s="23">
        <v>150</v>
      </c>
    </row>
    <row r="7928" spans="1:3" ht="13.2" x14ac:dyDescent="0.25">
      <c r="A7928" s="45" t="s">
        <v>7993</v>
      </c>
      <c r="B7928" s="45" t="s">
        <v>3</v>
      </c>
      <c r="C7928" s="23">
        <v>150</v>
      </c>
    </row>
    <row r="7929" spans="1:3" ht="13.2" x14ac:dyDescent="0.25">
      <c r="A7929" s="45" t="s">
        <v>7994</v>
      </c>
      <c r="B7929" s="45" t="s">
        <v>3</v>
      </c>
      <c r="C7929" s="23">
        <v>150</v>
      </c>
    </row>
    <row r="7930" spans="1:3" ht="13.2" x14ac:dyDescent="0.25">
      <c r="A7930" s="45" t="s">
        <v>7995</v>
      </c>
      <c r="B7930" s="45" t="s">
        <v>3</v>
      </c>
      <c r="C7930" s="23">
        <v>325</v>
      </c>
    </row>
    <row r="7931" spans="1:3" ht="13.2" x14ac:dyDescent="0.25">
      <c r="A7931" s="45" t="s">
        <v>7996</v>
      </c>
      <c r="B7931" s="45" t="s">
        <v>3</v>
      </c>
      <c r="C7931" s="23">
        <v>500</v>
      </c>
    </row>
    <row r="7932" spans="1:3" ht="13.2" x14ac:dyDescent="0.25">
      <c r="A7932" s="45" t="s">
        <v>7997</v>
      </c>
      <c r="B7932" s="45" t="s">
        <v>3</v>
      </c>
      <c r="C7932" s="23">
        <v>650</v>
      </c>
    </row>
    <row r="7933" spans="1:3" ht="13.2" x14ac:dyDescent="0.25">
      <c r="A7933" s="45" t="s">
        <v>7998</v>
      </c>
      <c r="B7933" s="45" t="s">
        <v>3</v>
      </c>
      <c r="C7933" s="23">
        <v>525</v>
      </c>
    </row>
    <row r="7934" spans="1:3" ht="13.2" x14ac:dyDescent="0.25">
      <c r="A7934" s="45" t="s">
        <v>7999</v>
      </c>
      <c r="B7934" s="45" t="s">
        <v>3</v>
      </c>
      <c r="C7934" s="23">
        <v>275</v>
      </c>
    </row>
    <row r="7935" spans="1:3" ht="13.2" x14ac:dyDescent="0.25">
      <c r="A7935" s="45" t="s">
        <v>8000</v>
      </c>
      <c r="B7935" s="45" t="s">
        <v>3</v>
      </c>
      <c r="C7935" s="23">
        <v>275</v>
      </c>
    </row>
    <row r="7936" spans="1:3" ht="13.2" x14ac:dyDescent="0.25">
      <c r="A7936" s="45" t="s">
        <v>8001</v>
      </c>
      <c r="B7936" s="45" t="s">
        <v>3</v>
      </c>
      <c r="C7936" s="23">
        <v>275</v>
      </c>
    </row>
    <row r="7937" spans="1:3" ht="13.2" x14ac:dyDescent="0.25">
      <c r="A7937" s="45" t="s">
        <v>8002</v>
      </c>
      <c r="B7937" s="45" t="s">
        <v>3</v>
      </c>
      <c r="C7937" s="23">
        <v>400</v>
      </c>
    </row>
    <row r="7938" spans="1:3" ht="13.2" x14ac:dyDescent="0.25">
      <c r="A7938" s="45" t="s">
        <v>8003</v>
      </c>
      <c r="B7938" s="45" t="s">
        <v>3</v>
      </c>
      <c r="C7938" s="23">
        <v>500</v>
      </c>
    </row>
    <row r="7939" spans="1:3" ht="13.2" x14ac:dyDescent="0.25">
      <c r="A7939" s="45" t="s">
        <v>8004</v>
      </c>
      <c r="B7939" s="45" t="s">
        <v>3</v>
      </c>
      <c r="C7939" s="23">
        <v>675</v>
      </c>
    </row>
    <row r="7940" spans="1:3" ht="13.2" x14ac:dyDescent="0.25">
      <c r="A7940" s="45" t="s">
        <v>8005</v>
      </c>
      <c r="B7940" s="45" t="s">
        <v>3</v>
      </c>
      <c r="C7940" s="23">
        <v>175</v>
      </c>
    </row>
    <row r="7941" spans="1:3" ht="13.2" x14ac:dyDescent="0.25">
      <c r="A7941" s="45" t="s">
        <v>8006</v>
      </c>
      <c r="B7941" s="45" t="s">
        <v>3</v>
      </c>
      <c r="C7941" s="23">
        <v>375</v>
      </c>
    </row>
    <row r="7942" spans="1:3" ht="13.2" x14ac:dyDescent="0.25">
      <c r="A7942" s="45" t="s">
        <v>8007</v>
      </c>
      <c r="B7942" s="45" t="s">
        <v>3</v>
      </c>
      <c r="C7942" s="23">
        <v>175</v>
      </c>
    </row>
    <row r="7943" spans="1:3" ht="13.2" x14ac:dyDescent="0.25">
      <c r="A7943" s="45" t="s">
        <v>8008</v>
      </c>
      <c r="B7943" s="45" t="s">
        <v>3</v>
      </c>
      <c r="C7943" s="23">
        <v>575</v>
      </c>
    </row>
    <row r="7944" spans="1:3" ht="13.2" x14ac:dyDescent="0.25">
      <c r="A7944" s="45" t="s">
        <v>8009</v>
      </c>
      <c r="B7944" s="45" t="s">
        <v>3</v>
      </c>
      <c r="C7944" s="23">
        <v>450</v>
      </c>
    </row>
    <row r="7945" spans="1:3" ht="13.2" x14ac:dyDescent="0.25">
      <c r="A7945" s="45" t="s">
        <v>8010</v>
      </c>
      <c r="B7945" s="45" t="s">
        <v>3</v>
      </c>
      <c r="C7945" s="23">
        <v>250</v>
      </c>
    </row>
    <row r="7946" spans="1:3" ht="13.2" x14ac:dyDescent="0.25">
      <c r="A7946" s="45" t="s">
        <v>8011</v>
      </c>
      <c r="B7946" s="45" t="s">
        <v>3</v>
      </c>
      <c r="C7946" s="23">
        <v>500</v>
      </c>
    </row>
    <row r="7947" spans="1:3" ht="13.2" x14ac:dyDescent="0.25">
      <c r="A7947" s="45" t="s">
        <v>8012</v>
      </c>
      <c r="B7947" s="45" t="s">
        <v>3</v>
      </c>
      <c r="C7947" s="23">
        <v>250</v>
      </c>
    </row>
    <row r="7948" spans="1:3" ht="13.2" x14ac:dyDescent="0.25">
      <c r="A7948" s="45" t="s">
        <v>8013</v>
      </c>
      <c r="B7948" s="45" t="s">
        <v>3</v>
      </c>
      <c r="C7948" s="23">
        <v>400</v>
      </c>
    </row>
    <row r="7949" spans="1:3" ht="13.2" x14ac:dyDescent="0.25">
      <c r="A7949" s="45" t="s">
        <v>8014</v>
      </c>
      <c r="B7949" s="45" t="s">
        <v>3</v>
      </c>
      <c r="C7949" s="23">
        <v>700</v>
      </c>
    </row>
    <row r="7950" spans="1:3" ht="13.2" x14ac:dyDescent="0.25">
      <c r="A7950" s="45" t="s">
        <v>8015</v>
      </c>
      <c r="B7950" s="45" t="s">
        <v>3</v>
      </c>
      <c r="C7950" s="23">
        <v>275</v>
      </c>
    </row>
    <row r="7951" spans="1:3" ht="13.2" x14ac:dyDescent="0.25">
      <c r="A7951" s="45" t="s">
        <v>8016</v>
      </c>
      <c r="B7951" s="45" t="s">
        <v>3</v>
      </c>
      <c r="C7951" s="23">
        <v>275</v>
      </c>
    </row>
    <row r="7952" spans="1:3" ht="13.2" x14ac:dyDescent="0.25">
      <c r="A7952" s="45" t="s">
        <v>8017</v>
      </c>
      <c r="B7952" s="45" t="s">
        <v>3</v>
      </c>
      <c r="C7952" s="23">
        <v>175</v>
      </c>
    </row>
    <row r="7953" spans="1:3" ht="13.2" x14ac:dyDescent="0.25">
      <c r="A7953" s="45" t="s">
        <v>8018</v>
      </c>
      <c r="B7953" s="45" t="s">
        <v>3</v>
      </c>
      <c r="C7953" s="23">
        <v>275</v>
      </c>
    </row>
    <row r="7954" spans="1:3" ht="13.2" x14ac:dyDescent="0.25">
      <c r="A7954" s="45" t="s">
        <v>8019</v>
      </c>
      <c r="B7954" s="45" t="s">
        <v>4</v>
      </c>
      <c r="C7954" s="23">
        <v>575</v>
      </c>
    </row>
    <row r="7955" spans="1:3" ht="13.2" x14ac:dyDescent="0.25">
      <c r="A7955" s="45" t="s">
        <v>8020</v>
      </c>
      <c r="B7955" s="45" t="s">
        <v>4</v>
      </c>
      <c r="C7955" s="23">
        <v>400</v>
      </c>
    </row>
    <row r="7956" spans="1:3" ht="13.2" x14ac:dyDescent="0.25">
      <c r="A7956" s="45" t="s">
        <v>8021</v>
      </c>
      <c r="B7956" s="45" t="s">
        <v>4</v>
      </c>
      <c r="C7956" s="23">
        <v>725</v>
      </c>
    </row>
    <row r="7957" spans="1:3" ht="13.2" x14ac:dyDescent="0.25">
      <c r="A7957" s="45" t="s">
        <v>8022</v>
      </c>
      <c r="B7957" s="45" t="s">
        <v>4</v>
      </c>
      <c r="C7957" s="23">
        <v>350</v>
      </c>
    </row>
    <row r="7958" spans="1:3" ht="13.2" x14ac:dyDescent="0.25">
      <c r="A7958" s="45" t="s">
        <v>8023</v>
      </c>
      <c r="B7958" s="45" t="s">
        <v>4</v>
      </c>
      <c r="C7958" s="23">
        <v>325</v>
      </c>
    </row>
    <row r="7959" spans="1:3" ht="13.2" x14ac:dyDescent="0.25">
      <c r="A7959" s="45" t="s">
        <v>8024</v>
      </c>
      <c r="B7959" s="45" t="s">
        <v>4</v>
      </c>
      <c r="C7959" s="23">
        <v>925</v>
      </c>
    </row>
    <row r="7960" spans="1:3" ht="13.2" x14ac:dyDescent="0.25">
      <c r="A7960" s="45" t="s">
        <v>8025</v>
      </c>
      <c r="B7960" s="45" t="s">
        <v>4</v>
      </c>
      <c r="C7960" s="23">
        <v>450</v>
      </c>
    </row>
    <row r="7961" spans="1:3" ht="13.2" x14ac:dyDescent="0.25">
      <c r="A7961" s="45" t="s">
        <v>8026</v>
      </c>
      <c r="B7961" s="45" t="s">
        <v>4</v>
      </c>
      <c r="C7961" s="23">
        <v>250</v>
      </c>
    </row>
    <row r="7962" spans="1:3" ht="13.2" x14ac:dyDescent="0.25">
      <c r="A7962" s="45" t="s">
        <v>8027</v>
      </c>
      <c r="B7962" s="45" t="s">
        <v>4</v>
      </c>
      <c r="C7962" s="23">
        <v>775</v>
      </c>
    </row>
    <row r="7963" spans="1:3" ht="13.2" x14ac:dyDescent="0.25">
      <c r="A7963" s="45" t="s">
        <v>8028</v>
      </c>
      <c r="B7963" s="45" t="s">
        <v>4</v>
      </c>
      <c r="C7963" s="23">
        <v>250</v>
      </c>
    </row>
    <row r="7964" spans="1:3" ht="13.2" x14ac:dyDescent="0.25">
      <c r="A7964" s="45" t="s">
        <v>8029</v>
      </c>
      <c r="B7964" s="45" t="s">
        <v>4</v>
      </c>
      <c r="C7964" s="23">
        <v>650</v>
      </c>
    </row>
    <row r="7965" spans="1:3" ht="13.2" x14ac:dyDescent="0.25">
      <c r="A7965" s="45" t="s">
        <v>8030</v>
      </c>
      <c r="B7965" s="45" t="s">
        <v>4</v>
      </c>
      <c r="C7965" s="23">
        <v>1100</v>
      </c>
    </row>
    <row r="7966" spans="1:3" ht="13.2" x14ac:dyDescent="0.25">
      <c r="A7966" s="45" t="s">
        <v>8031</v>
      </c>
      <c r="B7966" s="45" t="s">
        <v>4</v>
      </c>
      <c r="C7966" s="23">
        <v>425</v>
      </c>
    </row>
    <row r="7967" spans="1:3" ht="13.2" x14ac:dyDescent="0.25">
      <c r="A7967" s="45" t="s">
        <v>8032</v>
      </c>
      <c r="B7967" s="45" t="s">
        <v>4</v>
      </c>
      <c r="C7967" s="23">
        <v>375</v>
      </c>
    </row>
    <row r="7968" spans="1:3" ht="13.2" x14ac:dyDescent="0.25">
      <c r="A7968" s="45" t="s">
        <v>8033</v>
      </c>
      <c r="B7968" s="45" t="s">
        <v>4</v>
      </c>
      <c r="C7968" s="23">
        <v>275</v>
      </c>
    </row>
    <row r="7969" spans="1:3" ht="13.2" x14ac:dyDescent="0.25">
      <c r="A7969" s="45" t="s">
        <v>8034</v>
      </c>
      <c r="B7969" s="45" t="s">
        <v>4</v>
      </c>
      <c r="C7969" s="23">
        <v>300</v>
      </c>
    </row>
    <row r="7970" spans="1:3" ht="13.2" x14ac:dyDescent="0.25">
      <c r="A7970" s="45" t="s">
        <v>8035</v>
      </c>
      <c r="B7970" s="45" t="s">
        <v>4</v>
      </c>
      <c r="C7970" s="23">
        <v>800</v>
      </c>
    </row>
    <row r="7971" spans="1:3" ht="13.2" x14ac:dyDescent="0.25">
      <c r="A7971" s="45" t="s">
        <v>8036</v>
      </c>
      <c r="B7971" s="45" t="s">
        <v>4</v>
      </c>
      <c r="C7971" s="23">
        <v>850</v>
      </c>
    </row>
    <row r="7972" spans="1:3" ht="13.2" x14ac:dyDescent="0.25">
      <c r="A7972" s="45" t="s">
        <v>8037</v>
      </c>
      <c r="B7972" s="45" t="s">
        <v>4</v>
      </c>
      <c r="C7972" s="23">
        <v>725</v>
      </c>
    </row>
    <row r="7973" spans="1:3" ht="13.2" x14ac:dyDescent="0.25">
      <c r="A7973" s="45" t="s">
        <v>8038</v>
      </c>
      <c r="B7973" s="45" t="s">
        <v>4</v>
      </c>
      <c r="C7973" s="23">
        <v>425</v>
      </c>
    </row>
    <row r="7974" spans="1:3" ht="13.2" x14ac:dyDescent="0.25">
      <c r="A7974" s="45" t="s">
        <v>8039</v>
      </c>
      <c r="B7974" s="45" t="s">
        <v>4</v>
      </c>
      <c r="C7974" s="23">
        <v>575</v>
      </c>
    </row>
    <row r="7975" spans="1:3" ht="13.2" x14ac:dyDescent="0.25">
      <c r="A7975" s="45" t="s">
        <v>8040</v>
      </c>
      <c r="B7975" s="45" t="s">
        <v>4</v>
      </c>
      <c r="C7975" s="23">
        <v>400</v>
      </c>
    </row>
    <row r="7976" spans="1:3" ht="13.2" x14ac:dyDescent="0.25">
      <c r="A7976" s="45" t="s">
        <v>8041</v>
      </c>
      <c r="B7976" s="45" t="s">
        <v>4</v>
      </c>
      <c r="C7976" s="23">
        <v>600</v>
      </c>
    </row>
    <row r="7977" spans="1:3" ht="13.2" x14ac:dyDescent="0.25">
      <c r="A7977" s="45" t="s">
        <v>8042</v>
      </c>
      <c r="B7977" s="45" t="s">
        <v>4</v>
      </c>
      <c r="C7977" s="23">
        <v>800</v>
      </c>
    </row>
    <row r="7978" spans="1:3" ht="13.2" x14ac:dyDescent="0.25">
      <c r="A7978" s="45" t="s">
        <v>8043</v>
      </c>
      <c r="B7978" s="45" t="s">
        <v>4</v>
      </c>
      <c r="C7978" s="23">
        <v>250</v>
      </c>
    </row>
    <row r="7979" spans="1:3" ht="13.2" x14ac:dyDescent="0.25">
      <c r="A7979" s="45" t="s">
        <v>8044</v>
      </c>
      <c r="B7979" s="45" t="s">
        <v>4</v>
      </c>
      <c r="C7979" s="23">
        <v>475</v>
      </c>
    </row>
    <row r="7980" spans="1:3" ht="13.2" x14ac:dyDescent="0.25">
      <c r="A7980" s="45" t="s">
        <v>8045</v>
      </c>
      <c r="B7980" s="45" t="s">
        <v>4</v>
      </c>
      <c r="C7980" s="23">
        <v>675</v>
      </c>
    </row>
    <row r="7981" spans="1:3" ht="13.2" x14ac:dyDescent="0.25">
      <c r="A7981" s="45" t="s">
        <v>8046</v>
      </c>
      <c r="B7981" s="45" t="s">
        <v>4</v>
      </c>
      <c r="C7981" s="23">
        <v>450</v>
      </c>
    </row>
    <row r="7982" spans="1:3" ht="13.2" x14ac:dyDescent="0.25">
      <c r="A7982" s="45" t="s">
        <v>8047</v>
      </c>
      <c r="B7982" s="45" t="s">
        <v>4</v>
      </c>
      <c r="C7982" s="23">
        <v>475</v>
      </c>
    </row>
    <row r="7983" spans="1:3" ht="13.2" x14ac:dyDescent="0.25">
      <c r="A7983" s="45" t="s">
        <v>8048</v>
      </c>
      <c r="B7983" s="45" t="s">
        <v>4</v>
      </c>
      <c r="C7983" s="23">
        <v>1400</v>
      </c>
    </row>
    <row r="7984" spans="1:3" ht="13.2" x14ac:dyDescent="0.25">
      <c r="A7984" s="45" t="s">
        <v>8049</v>
      </c>
      <c r="B7984" s="45" t="s">
        <v>4</v>
      </c>
      <c r="C7984" s="23">
        <v>1575</v>
      </c>
    </row>
    <row r="7985" spans="1:3" ht="13.2" x14ac:dyDescent="0.25">
      <c r="A7985" s="45" t="s">
        <v>8050</v>
      </c>
      <c r="B7985" s="45" t="s">
        <v>4</v>
      </c>
      <c r="C7985" s="23">
        <v>1250</v>
      </c>
    </row>
    <row r="7986" spans="1:3" ht="13.2" x14ac:dyDescent="0.25">
      <c r="A7986" s="45" t="s">
        <v>8051</v>
      </c>
      <c r="B7986" s="45" t="s">
        <v>4</v>
      </c>
      <c r="C7986" s="23">
        <v>1000</v>
      </c>
    </row>
    <row r="7987" spans="1:3" ht="13.2" x14ac:dyDescent="0.25">
      <c r="A7987" s="45" t="s">
        <v>8052</v>
      </c>
      <c r="B7987" s="45" t="s">
        <v>4</v>
      </c>
      <c r="C7987" s="23">
        <v>775</v>
      </c>
    </row>
    <row r="7988" spans="1:3" ht="13.2" x14ac:dyDescent="0.25">
      <c r="A7988" s="45" t="s">
        <v>8053</v>
      </c>
      <c r="B7988" s="45" t="s">
        <v>4</v>
      </c>
      <c r="C7988" s="23">
        <v>975</v>
      </c>
    </row>
    <row r="7989" spans="1:3" ht="13.2" x14ac:dyDescent="0.25">
      <c r="A7989" s="45" t="s">
        <v>8054</v>
      </c>
      <c r="B7989" s="45" t="s">
        <v>4</v>
      </c>
      <c r="C7989" s="23">
        <v>375</v>
      </c>
    </row>
    <row r="7990" spans="1:3" ht="13.2" x14ac:dyDescent="0.25">
      <c r="A7990" s="45" t="s">
        <v>8055</v>
      </c>
      <c r="B7990" s="45" t="s">
        <v>4</v>
      </c>
      <c r="C7990" s="23">
        <v>650</v>
      </c>
    </row>
    <row r="7991" spans="1:3" ht="13.2" x14ac:dyDescent="0.25">
      <c r="A7991" s="45" t="s">
        <v>8056</v>
      </c>
      <c r="B7991" s="45" t="s">
        <v>4</v>
      </c>
      <c r="C7991" s="23">
        <v>550</v>
      </c>
    </row>
    <row r="7992" spans="1:3" ht="13.2" x14ac:dyDescent="0.25">
      <c r="A7992" s="45" t="s">
        <v>8057</v>
      </c>
      <c r="B7992" s="45" t="s">
        <v>4</v>
      </c>
      <c r="C7992" s="23">
        <v>650</v>
      </c>
    </row>
    <row r="7993" spans="1:3" ht="13.2" x14ac:dyDescent="0.25">
      <c r="A7993" s="45" t="s">
        <v>8058</v>
      </c>
      <c r="B7993" s="45" t="s">
        <v>4</v>
      </c>
      <c r="C7993" s="23">
        <v>650</v>
      </c>
    </row>
    <row r="7994" spans="1:3" ht="13.2" x14ac:dyDescent="0.25">
      <c r="A7994" s="45" t="s">
        <v>8059</v>
      </c>
      <c r="B7994" s="45" t="s">
        <v>4</v>
      </c>
      <c r="C7994" s="23">
        <v>550</v>
      </c>
    </row>
    <row r="7995" spans="1:3" ht="13.2" x14ac:dyDescent="0.25">
      <c r="A7995" s="45" t="s">
        <v>8060</v>
      </c>
      <c r="B7995" s="45" t="s">
        <v>4</v>
      </c>
      <c r="C7995" s="23">
        <v>750</v>
      </c>
    </row>
    <row r="7996" spans="1:3" ht="13.2" x14ac:dyDescent="0.25">
      <c r="A7996" s="45" t="s">
        <v>8061</v>
      </c>
      <c r="B7996" s="45" t="s">
        <v>4</v>
      </c>
      <c r="C7996" s="23">
        <v>525</v>
      </c>
    </row>
    <row r="7997" spans="1:3" ht="13.2" x14ac:dyDescent="0.25">
      <c r="A7997" s="45" t="s">
        <v>8062</v>
      </c>
      <c r="B7997" s="45" t="s">
        <v>4</v>
      </c>
      <c r="C7997" s="23">
        <v>675</v>
      </c>
    </row>
    <row r="7998" spans="1:3" ht="13.2" x14ac:dyDescent="0.25">
      <c r="A7998" s="45" t="s">
        <v>8063</v>
      </c>
      <c r="B7998" s="45" t="s">
        <v>4</v>
      </c>
      <c r="C7998" s="23">
        <v>950</v>
      </c>
    </row>
    <row r="7999" spans="1:3" ht="13.2" x14ac:dyDescent="0.25">
      <c r="A7999" s="45" t="s">
        <v>8064</v>
      </c>
      <c r="B7999" s="45" t="s">
        <v>4</v>
      </c>
      <c r="C7999" s="23">
        <v>1150</v>
      </c>
    </row>
    <row r="8000" spans="1:3" ht="13.2" x14ac:dyDescent="0.25">
      <c r="A8000" s="45" t="s">
        <v>8065</v>
      </c>
      <c r="B8000" s="45" t="s">
        <v>4</v>
      </c>
      <c r="C8000" s="23">
        <v>750</v>
      </c>
    </row>
    <row r="8001" spans="1:3" ht="13.2" x14ac:dyDescent="0.25">
      <c r="A8001" s="45" t="s">
        <v>8066</v>
      </c>
      <c r="B8001" s="45" t="s">
        <v>4</v>
      </c>
      <c r="C8001" s="23">
        <v>675</v>
      </c>
    </row>
    <row r="8002" spans="1:3" ht="13.2" x14ac:dyDescent="0.25">
      <c r="A8002" s="45" t="s">
        <v>8067</v>
      </c>
      <c r="B8002" s="45" t="s">
        <v>4</v>
      </c>
      <c r="C8002" s="23">
        <v>675</v>
      </c>
    </row>
    <row r="8003" spans="1:3" ht="13.2" x14ac:dyDescent="0.25">
      <c r="A8003" s="45" t="s">
        <v>8068</v>
      </c>
      <c r="B8003" s="45" t="s">
        <v>4</v>
      </c>
      <c r="C8003" s="23">
        <v>425</v>
      </c>
    </row>
    <row r="8004" spans="1:3" ht="13.2" x14ac:dyDescent="0.25">
      <c r="A8004" s="45" t="s">
        <v>8069</v>
      </c>
      <c r="B8004" s="45" t="s">
        <v>4</v>
      </c>
      <c r="C8004" s="23">
        <v>675</v>
      </c>
    </row>
    <row r="8005" spans="1:3" ht="13.2" x14ac:dyDescent="0.25">
      <c r="A8005" s="45" t="s">
        <v>8070</v>
      </c>
      <c r="B8005" s="45" t="s">
        <v>4</v>
      </c>
      <c r="C8005" s="23">
        <v>375</v>
      </c>
    </row>
    <row r="8006" spans="1:3" ht="13.2" x14ac:dyDescent="0.25">
      <c r="A8006" s="45" t="s">
        <v>8071</v>
      </c>
      <c r="B8006" s="45" t="s">
        <v>4</v>
      </c>
      <c r="C8006" s="23">
        <v>900</v>
      </c>
    </row>
    <row r="8007" spans="1:3" ht="13.2" x14ac:dyDescent="0.25">
      <c r="A8007" s="45" t="s">
        <v>8072</v>
      </c>
      <c r="B8007" s="45" t="s">
        <v>4</v>
      </c>
      <c r="C8007" s="23">
        <v>625</v>
      </c>
    </row>
    <row r="8008" spans="1:3" ht="13.2" x14ac:dyDescent="0.25">
      <c r="A8008" s="45" t="s">
        <v>8073</v>
      </c>
      <c r="B8008" s="45" t="s">
        <v>4</v>
      </c>
      <c r="C8008" s="23">
        <v>1000</v>
      </c>
    </row>
    <row r="8009" spans="1:3" ht="13.2" x14ac:dyDescent="0.25">
      <c r="A8009" s="45" t="s">
        <v>8074</v>
      </c>
      <c r="B8009" s="45" t="s">
        <v>4</v>
      </c>
      <c r="C8009" s="23">
        <v>1025</v>
      </c>
    </row>
    <row r="8010" spans="1:3" ht="13.2" x14ac:dyDescent="0.25">
      <c r="A8010" s="45" t="s">
        <v>8075</v>
      </c>
      <c r="B8010" s="45" t="s">
        <v>4</v>
      </c>
      <c r="C8010" s="23">
        <v>800</v>
      </c>
    </row>
    <row r="8011" spans="1:3" ht="13.2" x14ac:dyDescent="0.25">
      <c r="A8011" s="45" t="s">
        <v>8076</v>
      </c>
      <c r="B8011" s="45" t="s">
        <v>4</v>
      </c>
      <c r="C8011" s="23">
        <v>550</v>
      </c>
    </row>
    <row r="8012" spans="1:3" ht="13.2" x14ac:dyDescent="0.25">
      <c r="A8012" s="45" t="s">
        <v>8077</v>
      </c>
      <c r="B8012" s="45" t="s">
        <v>4</v>
      </c>
      <c r="C8012" s="23">
        <v>625</v>
      </c>
    </row>
    <row r="8013" spans="1:3" ht="13.2" x14ac:dyDescent="0.25">
      <c r="A8013" s="45" t="s">
        <v>8078</v>
      </c>
      <c r="B8013" s="45" t="s">
        <v>4</v>
      </c>
      <c r="C8013" s="23">
        <v>675</v>
      </c>
    </row>
    <row r="8014" spans="1:3" ht="13.2" x14ac:dyDescent="0.25">
      <c r="A8014" s="45" t="s">
        <v>8079</v>
      </c>
      <c r="B8014" s="45" t="s">
        <v>4</v>
      </c>
      <c r="C8014" s="23">
        <v>350</v>
      </c>
    </row>
    <row r="8015" spans="1:3" ht="13.2" x14ac:dyDescent="0.25">
      <c r="A8015" s="45" t="s">
        <v>8080</v>
      </c>
      <c r="B8015" s="45" t="s">
        <v>4</v>
      </c>
      <c r="C8015" s="23">
        <v>350</v>
      </c>
    </row>
    <row r="8016" spans="1:3" ht="13.2" x14ac:dyDescent="0.25">
      <c r="A8016" s="45" t="s">
        <v>8081</v>
      </c>
      <c r="B8016" s="45" t="s">
        <v>4</v>
      </c>
      <c r="C8016" s="23">
        <v>250</v>
      </c>
    </row>
    <row r="8017" spans="1:3" ht="13.2" x14ac:dyDescent="0.25">
      <c r="A8017" s="45" t="s">
        <v>8082</v>
      </c>
      <c r="B8017" s="45" t="s">
        <v>4</v>
      </c>
      <c r="C8017" s="23">
        <v>50</v>
      </c>
    </row>
    <row r="8018" spans="1:3" ht="13.2" x14ac:dyDescent="0.25">
      <c r="A8018" s="45" t="s">
        <v>8083</v>
      </c>
      <c r="B8018" s="45" t="s">
        <v>4</v>
      </c>
      <c r="C8018" s="23">
        <v>400</v>
      </c>
    </row>
    <row r="8019" spans="1:3" ht="13.2" x14ac:dyDescent="0.25">
      <c r="A8019" s="45" t="s">
        <v>8084</v>
      </c>
      <c r="B8019" s="45" t="s">
        <v>4</v>
      </c>
      <c r="C8019" s="23">
        <v>1200</v>
      </c>
    </row>
    <row r="8020" spans="1:3" ht="13.2" x14ac:dyDescent="0.25">
      <c r="A8020" s="45" t="s">
        <v>8085</v>
      </c>
      <c r="B8020" s="45" t="s">
        <v>4</v>
      </c>
      <c r="C8020" s="23">
        <v>900</v>
      </c>
    </row>
    <row r="8021" spans="1:3" ht="13.2" x14ac:dyDescent="0.25">
      <c r="A8021" s="45" t="s">
        <v>8086</v>
      </c>
      <c r="B8021" s="45" t="s">
        <v>4</v>
      </c>
      <c r="C8021" s="23">
        <v>925</v>
      </c>
    </row>
    <row r="8022" spans="1:3" ht="13.2" x14ac:dyDescent="0.25">
      <c r="A8022" s="45" t="s">
        <v>8087</v>
      </c>
      <c r="B8022" s="45" t="s">
        <v>4</v>
      </c>
      <c r="C8022" s="23">
        <v>475</v>
      </c>
    </row>
    <row r="8023" spans="1:3" ht="13.2" x14ac:dyDescent="0.25">
      <c r="A8023" s="45" t="s">
        <v>8088</v>
      </c>
      <c r="B8023" s="45" t="s">
        <v>4</v>
      </c>
      <c r="C8023" s="23">
        <v>325</v>
      </c>
    </row>
    <row r="8024" spans="1:3" ht="13.2" x14ac:dyDescent="0.25">
      <c r="A8024" s="45" t="s">
        <v>8089</v>
      </c>
      <c r="B8024" s="45" t="s">
        <v>4</v>
      </c>
      <c r="C8024" s="23">
        <v>325</v>
      </c>
    </row>
    <row r="8025" spans="1:3" ht="13.2" x14ac:dyDescent="0.25">
      <c r="A8025" s="45" t="s">
        <v>8090</v>
      </c>
      <c r="B8025" s="45" t="s">
        <v>4</v>
      </c>
      <c r="C8025" s="23">
        <v>250</v>
      </c>
    </row>
    <row r="8026" spans="1:3" ht="13.2" x14ac:dyDescent="0.25">
      <c r="A8026" s="45" t="s">
        <v>8091</v>
      </c>
      <c r="B8026" s="45" t="s">
        <v>4</v>
      </c>
      <c r="C8026" s="23">
        <v>150</v>
      </c>
    </row>
    <row r="8027" spans="1:3" ht="13.2" x14ac:dyDescent="0.25">
      <c r="A8027" s="45" t="s">
        <v>8092</v>
      </c>
      <c r="B8027" s="45" t="s">
        <v>4</v>
      </c>
      <c r="C8027" s="23">
        <v>150</v>
      </c>
    </row>
    <row r="8028" spans="1:3" ht="13.2" x14ac:dyDescent="0.25">
      <c r="A8028" s="45" t="s">
        <v>8093</v>
      </c>
      <c r="B8028" s="45" t="s">
        <v>4</v>
      </c>
      <c r="C8028" s="23">
        <v>375</v>
      </c>
    </row>
    <row r="8029" spans="1:3" ht="13.2" x14ac:dyDescent="0.25">
      <c r="A8029" s="45" t="s">
        <v>8094</v>
      </c>
      <c r="B8029" s="45" t="s">
        <v>4</v>
      </c>
      <c r="C8029" s="23">
        <v>700</v>
      </c>
    </row>
    <row r="8030" spans="1:3" ht="13.2" x14ac:dyDescent="0.25">
      <c r="A8030" s="45" t="s">
        <v>8095</v>
      </c>
      <c r="B8030" s="45" t="s">
        <v>4</v>
      </c>
      <c r="C8030" s="23">
        <v>675</v>
      </c>
    </row>
    <row r="8031" spans="1:3" ht="13.2" x14ac:dyDescent="0.25">
      <c r="A8031" s="45" t="s">
        <v>8096</v>
      </c>
      <c r="B8031" s="45" t="s">
        <v>4</v>
      </c>
      <c r="C8031" s="23">
        <v>525</v>
      </c>
    </row>
    <row r="8032" spans="1:3" ht="13.2" x14ac:dyDescent="0.25">
      <c r="A8032" s="45" t="s">
        <v>8097</v>
      </c>
      <c r="B8032" s="45" t="s">
        <v>4</v>
      </c>
      <c r="C8032" s="23">
        <v>450</v>
      </c>
    </row>
    <row r="8033" spans="1:3" ht="13.2" x14ac:dyDescent="0.25">
      <c r="A8033" s="45" t="s">
        <v>8098</v>
      </c>
      <c r="B8033" s="45" t="s">
        <v>4</v>
      </c>
      <c r="C8033" s="23">
        <v>275</v>
      </c>
    </row>
    <row r="8034" spans="1:3" ht="13.2" x14ac:dyDescent="0.25">
      <c r="A8034" s="45" t="s">
        <v>8099</v>
      </c>
      <c r="B8034" s="45" t="s">
        <v>4</v>
      </c>
      <c r="C8034" s="23">
        <v>700</v>
      </c>
    </row>
    <row r="8035" spans="1:3" ht="13.2" x14ac:dyDescent="0.25">
      <c r="A8035" s="45" t="s">
        <v>8100</v>
      </c>
      <c r="B8035" s="45" t="s">
        <v>4</v>
      </c>
      <c r="C8035" s="23">
        <v>150</v>
      </c>
    </row>
    <row r="8036" spans="1:3" ht="13.2" x14ac:dyDescent="0.25">
      <c r="A8036" s="45" t="s">
        <v>8101</v>
      </c>
      <c r="B8036" s="45" t="s">
        <v>4</v>
      </c>
      <c r="C8036" s="23">
        <v>300</v>
      </c>
    </row>
    <row r="8037" spans="1:3" ht="13.2" x14ac:dyDescent="0.25">
      <c r="A8037" s="45" t="s">
        <v>8102</v>
      </c>
      <c r="B8037" s="45" t="s">
        <v>4</v>
      </c>
      <c r="C8037" s="23">
        <v>275</v>
      </c>
    </row>
    <row r="8038" spans="1:3" ht="13.2" x14ac:dyDescent="0.25">
      <c r="A8038" s="45" t="s">
        <v>8103</v>
      </c>
      <c r="B8038" s="45" t="s">
        <v>4</v>
      </c>
      <c r="C8038" s="23">
        <v>375</v>
      </c>
    </row>
    <row r="8039" spans="1:3" ht="13.2" x14ac:dyDescent="0.25">
      <c r="A8039" s="45" t="s">
        <v>8104</v>
      </c>
      <c r="B8039" s="45" t="s">
        <v>4</v>
      </c>
      <c r="C8039" s="23">
        <v>425</v>
      </c>
    </row>
    <row r="8040" spans="1:3" ht="13.2" x14ac:dyDescent="0.25">
      <c r="A8040" s="45" t="s">
        <v>8105</v>
      </c>
      <c r="B8040" s="45" t="s">
        <v>4</v>
      </c>
      <c r="C8040" s="23">
        <v>300</v>
      </c>
    </row>
    <row r="8041" spans="1:3" ht="13.2" x14ac:dyDescent="0.25">
      <c r="A8041" s="45" t="s">
        <v>8106</v>
      </c>
      <c r="B8041" s="45" t="s">
        <v>4</v>
      </c>
      <c r="C8041" s="23">
        <v>150</v>
      </c>
    </row>
    <row r="8042" spans="1:3" ht="13.2" x14ac:dyDescent="0.25">
      <c r="A8042" s="45" t="s">
        <v>8107</v>
      </c>
      <c r="B8042" s="45" t="s">
        <v>4</v>
      </c>
      <c r="C8042" s="23">
        <v>150</v>
      </c>
    </row>
    <row r="8043" spans="1:3" ht="13.2" x14ac:dyDescent="0.25">
      <c r="A8043" s="45" t="s">
        <v>8108</v>
      </c>
      <c r="B8043" s="45" t="s">
        <v>4</v>
      </c>
      <c r="C8043" s="23">
        <v>150</v>
      </c>
    </row>
    <row r="8044" spans="1:3" ht="13.2" x14ac:dyDescent="0.25">
      <c r="A8044" s="45" t="s">
        <v>8109</v>
      </c>
      <c r="B8044" s="45" t="s">
        <v>4</v>
      </c>
      <c r="C8044" s="23">
        <v>150</v>
      </c>
    </row>
    <row r="8045" spans="1:3" ht="13.2" x14ac:dyDescent="0.25">
      <c r="A8045" s="45" t="s">
        <v>8110</v>
      </c>
      <c r="B8045" s="45" t="s">
        <v>4</v>
      </c>
      <c r="C8045" s="23">
        <v>250</v>
      </c>
    </row>
    <row r="8046" spans="1:3" ht="13.2" x14ac:dyDescent="0.25">
      <c r="A8046" s="45" t="s">
        <v>8111</v>
      </c>
      <c r="B8046" s="45" t="s">
        <v>4</v>
      </c>
      <c r="C8046" s="23">
        <v>200</v>
      </c>
    </row>
    <row r="8047" spans="1:3" ht="13.2" x14ac:dyDescent="0.25">
      <c r="A8047" s="45" t="s">
        <v>8112</v>
      </c>
      <c r="B8047" s="45" t="s">
        <v>4</v>
      </c>
      <c r="C8047" s="23">
        <v>200</v>
      </c>
    </row>
    <row r="8048" spans="1:3" ht="13.2" x14ac:dyDescent="0.25">
      <c r="A8048" s="45" t="s">
        <v>8113</v>
      </c>
      <c r="B8048" s="45" t="s">
        <v>4</v>
      </c>
      <c r="C8048" s="23">
        <v>150</v>
      </c>
    </row>
    <row r="8049" spans="1:3" ht="13.2" x14ac:dyDescent="0.25">
      <c r="A8049" s="45" t="s">
        <v>8114</v>
      </c>
      <c r="B8049" s="45" t="s">
        <v>4</v>
      </c>
      <c r="C8049" s="23">
        <v>150</v>
      </c>
    </row>
    <row r="8050" spans="1:3" ht="13.2" x14ac:dyDescent="0.25">
      <c r="A8050" s="45" t="s">
        <v>8115</v>
      </c>
      <c r="B8050" s="45" t="s">
        <v>4</v>
      </c>
      <c r="C8050" s="23">
        <v>150</v>
      </c>
    </row>
    <row r="8051" spans="1:3" ht="13.2" x14ac:dyDescent="0.25">
      <c r="A8051" s="45" t="s">
        <v>8116</v>
      </c>
      <c r="B8051" s="45" t="s">
        <v>4</v>
      </c>
      <c r="C8051" s="23">
        <v>150</v>
      </c>
    </row>
    <row r="8052" spans="1:3" ht="13.2" x14ac:dyDescent="0.25">
      <c r="A8052" s="45" t="s">
        <v>8117</v>
      </c>
      <c r="B8052" s="45" t="s">
        <v>4</v>
      </c>
      <c r="C8052" s="23">
        <v>150</v>
      </c>
    </row>
    <row r="8053" spans="1:3" ht="13.2" x14ac:dyDescent="0.25">
      <c r="A8053" s="45" t="s">
        <v>8118</v>
      </c>
      <c r="B8053" s="45" t="s">
        <v>4</v>
      </c>
      <c r="C8053" s="23">
        <v>150</v>
      </c>
    </row>
    <row r="8054" spans="1:3" ht="13.2" x14ac:dyDescent="0.25">
      <c r="A8054" s="45" t="s">
        <v>8119</v>
      </c>
      <c r="B8054" s="45" t="s">
        <v>4</v>
      </c>
      <c r="C8054" s="23">
        <v>150</v>
      </c>
    </row>
    <row r="8055" spans="1:3" ht="13.2" x14ac:dyDescent="0.25">
      <c r="A8055" s="45" t="s">
        <v>8120</v>
      </c>
      <c r="B8055" s="45" t="s">
        <v>4</v>
      </c>
      <c r="C8055" s="23">
        <v>575</v>
      </c>
    </row>
    <row r="8056" spans="1:3" ht="13.2" x14ac:dyDescent="0.25">
      <c r="A8056" s="45" t="s">
        <v>8121</v>
      </c>
      <c r="B8056" s="45" t="s">
        <v>4</v>
      </c>
      <c r="C8056" s="23">
        <v>475</v>
      </c>
    </row>
    <row r="8057" spans="1:3" ht="13.2" x14ac:dyDescent="0.25">
      <c r="A8057" s="45" t="s">
        <v>8122</v>
      </c>
      <c r="B8057" s="45" t="s">
        <v>4</v>
      </c>
      <c r="C8057" s="23">
        <v>275</v>
      </c>
    </row>
    <row r="8058" spans="1:3" ht="13.2" x14ac:dyDescent="0.25">
      <c r="A8058" s="45" t="s">
        <v>8123</v>
      </c>
      <c r="B8058" s="45" t="s">
        <v>4</v>
      </c>
      <c r="C8058" s="23">
        <v>175</v>
      </c>
    </row>
    <row r="8059" spans="1:3" ht="13.2" x14ac:dyDescent="0.25">
      <c r="A8059" s="45" t="s">
        <v>8124</v>
      </c>
      <c r="B8059" s="45" t="s">
        <v>4</v>
      </c>
      <c r="C8059" s="23">
        <v>325</v>
      </c>
    </row>
    <row r="8060" spans="1:3" ht="13.2" x14ac:dyDescent="0.25">
      <c r="A8060" s="45" t="s">
        <v>8125</v>
      </c>
      <c r="B8060" s="45" t="s">
        <v>4</v>
      </c>
      <c r="C8060" s="23">
        <v>300</v>
      </c>
    </row>
    <row r="8061" spans="1:3" ht="13.2" x14ac:dyDescent="0.25">
      <c r="A8061" s="45" t="s">
        <v>8126</v>
      </c>
      <c r="B8061" s="45" t="s">
        <v>4</v>
      </c>
      <c r="C8061" s="23">
        <v>150</v>
      </c>
    </row>
    <row r="8062" spans="1:3" ht="13.2" x14ac:dyDescent="0.25">
      <c r="A8062" s="45" t="s">
        <v>8127</v>
      </c>
      <c r="B8062" s="45" t="s">
        <v>4</v>
      </c>
      <c r="C8062" s="23">
        <v>275</v>
      </c>
    </row>
    <row r="8063" spans="1:3" ht="13.2" x14ac:dyDescent="0.25">
      <c r="A8063" s="45" t="s">
        <v>8128</v>
      </c>
      <c r="B8063" s="45" t="s">
        <v>4</v>
      </c>
      <c r="C8063" s="23">
        <v>250</v>
      </c>
    </row>
    <row r="8064" spans="1:3" ht="13.2" x14ac:dyDescent="0.25">
      <c r="A8064" s="45" t="s">
        <v>8129</v>
      </c>
      <c r="B8064" s="45" t="s">
        <v>4</v>
      </c>
      <c r="C8064" s="23">
        <v>250</v>
      </c>
    </row>
    <row r="8065" spans="1:3" ht="13.2" x14ac:dyDescent="0.25">
      <c r="A8065" s="45" t="s">
        <v>8130</v>
      </c>
      <c r="B8065" s="45" t="s">
        <v>4</v>
      </c>
      <c r="C8065" s="23">
        <v>275</v>
      </c>
    </row>
    <row r="8066" spans="1:3" ht="13.2" x14ac:dyDescent="0.25">
      <c r="A8066" s="45" t="s">
        <v>8131</v>
      </c>
      <c r="B8066" s="45" t="s">
        <v>4</v>
      </c>
      <c r="C8066" s="23">
        <v>700</v>
      </c>
    </row>
    <row r="8067" spans="1:3" ht="13.2" x14ac:dyDescent="0.25">
      <c r="A8067" s="45" t="s">
        <v>8132</v>
      </c>
      <c r="B8067" s="45" t="s">
        <v>4</v>
      </c>
      <c r="C8067" s="23">
        <v>600</v>
      </c>
    </row>
    <row r="8068" spans="1:3" ht="13.2" x14ac:dyDescent="0.25">
      <c r="A8068" s="45" t="s">
        <v>8133</v>
      </c>
      <c r="B8068" s="45" t="s">
        <v>4</v>
      </c>
      <c r="C8068" s="23">
        <v>275</v>
      </c>
    </row>
    <row r="8069" spans="1:3" ht="13.2" x14ac:dyDescent="0.25">
      <c r="A8069" s="45" t="s">
        <v>8134</v>
      </c>
      <c r="B8069" s="45" t="s">
        <v>4</v>
      </c>
      <c r="C8069" s="23">
        <v>150</v>
      </c>
    </row>
    <row r="8070" spans="1:3" ht="13.2" x14ac:dyDescent="0.25">
      <c r="A8070" s="45" t="s">
        <v>8135</v>
      </c>
      <c r="B8070" s="45" t="s">
        <v>4</v>
      </c>
      <c r="C8070" s="23">
        <v>650</v>
      </c>
    </row>
    <row r="8071" spans="1:3" ht="13.2" x14ac:dyDescent="0.25">
      <c r="A8071" s="45" t="s">
        <v>8136</v>
      </c>
      <c r="B8071" s="45" t="s">
        <v>4</v>
      </c>
      <c r="C8071" s="23">
        <v>550</v>
      </c>
    </row>
    <row r="8072" spans="1:3" ht="13.2" x14ac:dyDescent="0.25">
      <c r="A8072" s="45" t="s">
        <v>8137</v>
      </c>
      <c r="B8072" s="45" t="s">
        <v>4</v>
      </c>
      <c r="C8072" s="23">
        <v>150</v>
      </c>
    </row>
    <row r="8073" spans="1:3" ht="13.2" x14ac:dyDescent="0.25">
      <c r="A8073" s="45" t="s">
        <v>8138</v>
      </c>
      <c r="B8073" s="45" t="s">
        <v>4</v>
      </c>
      <c r="C8073" s="23">
        <v>500</v>
      </c>
    </row>
    <row r="8074" spans="1:3" ht="13.2" x14ac:dyDescent="0.25">
      <c r="A8074" s="45" t="s">
        <v>8139</v>
      </c>
      <c r="B8074" s="45" t="s">
        <v>4</v>
      </c>
      <c r="C8074" s="23">
        <v>225</v>
      </c>
    </row>
    <row r="8075" spans="1:3" ht="13.2" x14ac:dyDescent="0.25">
      <c r="A8075" s="45" t="s">
        <v>8140</v>
      </c>
      <c r="B8075" s="45" t="s">
        <v>4</v>
      </c>
      <c r="C8075" s="23">
        <v>525</v>
      </c>
    </row>
    <row r="8076" spans="1:3" ht="13.2" x14ac:dyDescent="0.25">
      <c r="A8076" s="45" t="s">
        <v>8141</v>
      </c>
      <c r="B8076" s="45" t="s">
        <v>4</v>
      </c>
      <c r="C8076" s="23">
        <v>325</v>
      </c>
    </row>
    <row r="8077" spans="1:3" ht="13.2" x14ac:dyDescent="0.25">
      <c r="A8077" s="45" t="s">
        <v>8142</v>
      </c>
      <c r="B8077" s="45" t="s">
        <v>4</v>
      </c>
      <c r="C8077" s="23">
        <v>475</v>
      </c>
    </row>
    <row r="8078" spans="1:3" ht="13.2" x14ac:dyDescent="0.25">
      <c r="A8078" s="45" t="s">
        <v>8143</v>
      </c>
      <c r="B8078" s="45" t="s">
        <v>4</v>
      </c>
      <c r="C8078" s="23">
        <v>275</v>
      </c>
    </row>
    <row r="8079" spans="1:3" ht="13.2" x14ac:dyDescent="0.25">
      <c r="A8079" s="45" t="s">
        <v>8144</v>
      </c>
      <c r="B8079" s="45" t="s">
        <v>4</v>
      </c>
      <c r="C8079" s="23">
        <v>150</v>
      </c>
    </row>
    <row r="8080" spans="1:3" ht="13.2" x14ac:dyDescent="0.25">
      <c r="A8080" s="45" t="s">
        <v>8145</v>
      </c>
      <c r="B8080" s="45" t="s">
        <v>4</v>
      </c>
      <c r="C8080" s="23">
        <v>150</v>
      </c>
    </row>
    <row r="8081" spans="1:3" ht="13.2" x14ac:dyDescent="0.25">
      <c r="A8081" s="45" t="s">
        <v>8146</v>
      </c>
      <c r="B8081" s="45" t="s">
        <v>4</v>
      </c>
      <c r="C8081" s="23">
        <v>400</v>
      </c>
    </row>
    <row r="8082" spans="1:3" ht="13.2" x14ac:dyDescent="0.25">
      <c r="A8082" s="45" t="s">
        <v>8147</v>
      </c>
      <c r="B8082" s="45" t="s">
        <v>4</v>
      </c>
      <c r="C8082" s="23">
        <v>450</v>
      </c>
    </row>
    <row r="8083" spans="1:3" ht="13.2" x14ac:dyDescent="0.25">
      <c r="A8083" s="45" t="s">
        <v>8148</v>
      </c>
      <c r="B8083" s="45" t="s">
        <v>4</v>
      </c>
      <c r="C8083" s="23">
        <v>150</v>
      </c>
    </row>
    <row r="8084" spans="1:3" ht="13.2" x14ac:dyDescent="0.25">
      <c r="A8084" s="45" t="s">
        <v>8149</v>
      </c>
      <c r="B8084" s="45" t="s">
        <v>4</v>
      </c>
      <c r="C8084" s="23">
        <v>500</v>
      </c>
    </row>
    <row r="8085" spans="1:3" ht="13.2" x14ac:dyDescent="0.25">
      <c r="A8085" s="45" t="s">
        <v>8150</v>
      </c>
      <c r="B8085" s="45" t="s">
        <v>4</v>
      </c>
      <c r="C8085" s="23">
        <v>150</v>
      </c>
    </row>
    <row r="8086" spans="1:3" ht="13.2" x14ac:dyDescent="0.25">
      <c r="A8086" s="45" t="s">
        <v>8151</v>
      </c>
      <c r="B8086" s="45" t="s">
        <v>4</v>
      </c>
      <c r="C8086" s="23">
        <v>375</v>
      </c>
    </row>
    <row r="8087" spans="1:3" ht="13.2" x14ac:dyDescent="0.25">
      <c r="A8087" s="45" t="s">
        <v>8152</v>
      </c>
      <c r="B8087" s="45" t="s">
        <v>4</v>
      </c>
      <c r="C8087" s="23">
        <v>325</v>
      </c>
    </row>
    <row r="8088" spans="1:3" ht="13.2" x14ac:dyDescent="0.25">
      <c r="A8088" s="45" t="s">
        <v>8153</v>
      </c>
      <c r="B8088" s="45" t="s">
        <v>4</v>
      </c>
      <c r="C8088" s="23">
        <v>575</v>
      </c>
    </row>
    <row r="8089" spans="1:3" ht="13.2" x14ac:dyDescent="0.25">
      <c r="A8089" s="45" t="s">
        <v>8154</v>
      </c>
      <c r="B8089" s="45" t="s">
        <v>4</v>
      </c>
      <c r="C8089" s="23">
        <v>375</v>
      </c>
    </row>
    <row r="8090" spans="1:3" ht="13.2" x14ac:dyDescent="0.25">
      <c r="A8090" s="45" t="s">
        <v>8155</v>
      </c>
      <c r="B8090" s="45" t="s">
        <v>4</v>
      </c>
      <c r="C8090" s="23">
        <v>325</v>
      </c>
    </row>
    <row r="8091" spans="1:3" ht="13.2" x14ac:dyDescent="0.25">
      <c r="A8091" s="45" t="s">
        <v>8156</v>
      </c>
      <c r="B8091" s="45" t="s">
        <v>4</v>
      </c>
      <c r="C8091" s="23">
        <v>150</v>
      </c>
    </row>
    <row r="8092" spans="1:3" ht="13.2" x14ac:dyDescent="0.25">
      <c r="A8092" s="45" t="s">
        <v>8157</v>
      </c>
      <c r="B8092" s="45" t="s">
        <v>4</v>
      </c>
      <c r="C8092" s="23">
        <v>325</v>
      </c>
    </row>
    <row r="8093" spans="1:3" ht="13.2" x14ac:dyDescent="0.25">
      <c r="A8093" s="45" t="s">
        <v>8158</v>
      </c>
      <c r="B8093" s="45" t="s">
        <v>4</v>
      </c>
      <c r="C8093" s="23">
        <v>725</v>
      </c>
    </row>
    <row r="8094" spans="1:3" ht="13.2" x14ac:dyDescent="0.25">
      <c r="A8094" s="45" t="s">
        <v>8159</v>
      </c>
      <c r="B8094" s="45" t="s">
        <v>4</v>
      </c>
      <c r="C8094" s="23">
        <v>725</v>
      </c>
    </row>
    <row r="8095" spans="1:3" ht="13.2" x14ac:dyDescent="0.25">
      <c r="A8095" s="45" t="s">
        <v>8160</v>
      </c>
      <c r="B8095" s="45" t="s">
        <v>4</v>
      </c>
      <c r="C8095" s="23">
        <v>350</v>
      </c>
    </row>
    <row r="8096" spans="1:3" ht="13.2" x14ac:dyDescent="0.25">
      <c r="A8096" s="45" t="s">
        <v>8161</v>
      </c>
      <c r="B8096" s="45" t="s">
        <v>4</v>
      </c>
      <c r="C8096" s="23">
        <v>450</v>
      </c>
    </row>
    <row r="8097" spans="1:3" ht="13.2" x14ac:dyDescent="0.25">
      <c r="A8097" s="45" t="s">
        <v>8162</v>
      </c>
      <c r="B8097" s="45" t="s">
        <v>4</v>
      </c>
      <c r="C8097" s="23">
        <v>150</v>
      </c>
    </row>
    <row r="8098" spans="1:3" ht="13.2" x14ac:dyDescent="0.25">
      <c r="A8098" s="45" t="s">
        <v>8163</v>
      </c>
      <c r="B8098" s="45" t="s">
        <v>4</v>
      </c>
      <c r="C8098" s="23">
        <v>700</v>
      </c>
    </row>
    <row r="8099" spans="1:3" ht="13.2" x14ac:dyDescent="0.25">
      <c r="A8099" s="45" t="s">
        <v>8164</v>
      </c>
      <c r="B8099" s="45" t="s">
        <v>4</v>
      </c>
      <c r="C8099" s="23">
        <v>600</v>
      </c>
    </row>
    <row r="8100" spans="1:3" ht="13.2" x14ac:dyDescent="0.25">
      <c r="A8100" s="45" t="s">
        <v>8165</v>
      </c>
      <c r="B8100" s="45" t="s">
        <v>4</v>
      </c>
      <c r="C8100" s="23">
        <v>150</v>
      </c>
    </row>
    <row r="8101" spans="1:3" ht="13.2" x14ac:dyDescent="0.25">
      <c r="A8101" s="45" t="s">
        <v>8166</v>
      </c>
      <c r="B8101" s="45" t="s">
        <v>4</v>
      </c>
      <c r="C8101" s="23">
        <v>375</v>
      </c>
    </row>
    <row r="8102" spans="1:3" ht="13.2" x14ac:dyDescent="0.25">
      <c r="A8102" s="45" t="s">
        <v>8167</v>
      </c>
      <c r="B8102" s="45" t="s">
        <v>4</v>
      </c>
      <c r="C8102" s="23">
        <v>175</v>
      </c>
    </row>
    <row r="8103" spans="1:3" ht="13.2" x14ac:dyDescent="0.25">
      <c r="A8103" s="45" t="s">
        <v>8168</v>
      </c>
      <c r="B8103" s="45" t="s">
        <v>4</v>
      </c>
      <c r="C8103" s="23">
        <v>450</v>
      </c>
    </row>
    <row r="8104" spans="1:3" ht="13.2" x14ac:dyDescent="0.25">
      <c r="A8104" s="45" t="s">
        <v>8169</v>
      </c>
      <c r="B8104" s="45" t="s">
        <v>4</v>
      </c>
      <c r="C8104" s="23">
        <v>325</v>
      </c>
    </row>
    <row r="8105" spans="1:3" ht="13.2" x14ac:dyDescent="0.25">
      <c r="A8105" s="45" t="s">
        <v>8170</v>
      </c>
      <c r="B8105" s="45" t="s">
        <v>4</v>
      </c>
      <c r="C8105" s="23">
        <v>200</v>
      </c>
    </row>
    <row r="8106" spans="1:3" ht="13.2" x14ac:dyDescent="0.25">
      <c r="A8106" s="45" t="s">
        <v>8171</v>
      </c>
      <c r="B8106" s="45" t="s">
        <v>4</v>
      </c>
      <c r="C8106" s="23">
        <v>150</v>
      </c>
    </row>
    <row r="8107" spans="1:3" ht="13.2" x14ac:dyDescent="0.25">
      <c r="A8107" s="45" t="s">
        <v>8172</v>
      </c>
      <c r="B8107" s="45" t="s">
        <v>4</v>
      </c>
      <c r="C8107" s="23">
        <v>500</v>
      </c>
    </row>
    <row r="8108" spans="1:3" ht="13.2" x14ac:dyDescent="0.25">
      <c r="A8108" s="45" t="s">
        <v>8173</v>
      </c>
      <c r="B8108" s="45" t="s">
        <v>4</v>
      </c>
      <c r="C8108" s="23">
        <v>325</v>
      </c>
    </row>
    <row r="8109" spans="1:3" ht="13.2" x14ac:dyDescent="0.25">
      <c r="A8109" s="45" t="s">
        <v>8174</v>
      </c>
      <c r="B8109" s="45" t="s">
        <v>4</v>
      </c>
      <c r="C8109" s="23">
        <v>700</v>
      </c>
    </row>
    <row r="8110" spans="1:3" ht="13.2" x14ac:dyDescent="0.25">
      <c r="A8110" s="45" t="s">
        <v>8175</v>
      </c>
      <c r="B8110" s="45" t="s">
        <v>4</v>
      </c>
      <c r="C8110" s="23">
        <v>750</v>
      </c>
    </row>
    <row r="8111" spans="1:3" ht="13.2" x14ac:dyDescent="0.25">
      <c r="A8111" s="45" t="s">
        <v>8176</v>
      </c>
      <c r="B8111" s="45" t="s">
        <v>4</v>
      </c>
      <c r="C8111" s="23">
        <v>575</v>
      </c>
    </row>
    <row r="8112" spans="1:3" ht="13.2" x14ac:dyDescent="0.25">
      <c r="A8112" s="45" t="s">
        <v>8177</v>
      </c>
      <c r="B8112" s="45" t="s">
        <v>4</v>
      </c>
      <c r="C8112" s="23">
        <v>500</v>
      </c>
    </row>
    <row r="8113" spans="1:3" ht="13.2" x14ac:dyDescent="0.25">
      <c r="A8113" s="45" t="s">
        <v>8178</v>
      </c>
      <c r="B8113" s="45" t="s">
        <v>4</v>
      </c>
      <c r="C8113" s="23">
        <v>500</v>
      </c>
    </row>
    <row r="8114" spans="1:3" ht="13.2" x14ac:dyDescent="0.25">
      <c r="A8114" s="45" t="s">
        <v>8179</v>
      </c>
      <c r="B8114" s="45" t="s">
        <v>4</v>
      </c>
      <c r="C8114" s="23">
        <v>400</v>
      </c>
    </row>
    <row r="8115" spans="1:3" ht="13.2" x14ac:dyDescent="0.25">
      <c r="A8115" s="45" t="s">
        <v>8180</v>
      </c>
      <c r="B8115" s="45" t="s">
        <v>4</v>
      </c>
      <c r="C8115" s="23">
        <v>475</v>
      </c>
    </row>
    <row r="8116" spans="1:3" ht="13.2" x14ac:dyDescent="0.25">
      <c r="A8116" s="45" t="s">
        <v>8181</v>
      </c>
      <c r="B8116" s="45" t="s">
        <v>4</v>
      </c>
      <c r="C8116" s="23">
        <v>400</v>
      </c>
    </row>
    <row r="8117" spans="1:3" ht="13.2" x14ac:dyDescent="0.25">
      <c r="A8117" s="45" t="s">
        <v>8182</v>
      </c>
      <c r="B8117" s="45" t="s">
        <v>4</v>
      </c>
      <c r="C8117" s="23">
        <v>700</v>
      </c>
    </row>
    <row r="8118" spans="1:3" ht="13.2" x14ac:dyDescent="0.25">
      <c r="A8118" s="45" t="s">
        <v>8183</v>
      </c>
      <c r="B8118" s="45" t="s">
        <v>4</v>
      </c>
      <c r="C8118" s="23">
        <v>875</v>
      </c>
    </row>
    <row r="8119" spans="1:3" ht="13.2" x14ac:dyDescent="0.25">
      <c r="A8119" s="45" t="s">
        <v>8184</v>
      </c>
      <c r="B8119" s="45" t="s">
        <v>4</v>
      </c>
      <c r="C8119" s="23">
        <v>275</v>
      </c>
    </row>
    <row r="8120" spans="1:3" ht="13.2" x14ac:dyDescent="0.25">
      <c r="A8120" s="45" t="s">
        <v>8185</v>
      </c>
      <c r="B8120" s="45" t="s">
        <v>4</v>
      </c>
      <c r="C8120" s="23">
        <v>875</v>
      </c>
    </row>
    <row r="8121" spans="1:3" ht="13.2" x14ac:dyDescent="0.25">
      <c r="A8121" s="45" t="s">
        <v>8186</v>
      </c>
      <c r="B8121" s="45" t="s">
        <v>4</v>
      </c>
      <c r="C8121" s="23">
        <v>550</v>
      </c>
    </row>
    <row r="8122" spans="1:3" ht="13.2" x14ac:dyDescent="0.25">
      <c r="A8122" s="45" t="s">
        <v>8187</v>
      </c>
      <c r="B8122" s="45" t="s">
        <v>4</v>
      </c>
      <c r="C8122" s="23">
        <v>250</v>
      </c>
    </row>
    <row r="8123" spans="1:3" ht="13.2" x14ac:dyDescent="0.25">
      <c r="A8123" s="45" t="s">
        <v>8188</v>
      </c>
      <c r="B8123" s="45" t="s">
        <v>4</v>
      </c>
      <c r="C8123" s="23">
        <v>500</v>
      </c>
    </row>
    <row r="8124" spans="1:3" ht="13.2" x14ac:dyDescent="0.25">
      <c r="A8124" s="45" t="s">
        <v>8189</v>
      </c>
      <c r="B8124" s="45" t="s">
        <v>4</v>
      </c>
      <c r="C8124" s="23">
        <v>650</v>
      </c>
    </row>
    <row r="8125" spans="1:3" ht="13.2" x14ac:dyDescent="0.25">
      <c r="A8125" s="45" t="s">
        <v>8190</v>
      </c>
      <c r="B8125" s="45" t="s">
        <v>4</v>
      </c>
      <c r="C8125" s="23">
        <v>825</v>
      </c>
    </row>
    <row r="8126" spans="1:3" ht="13.2" x14ac:dyDescent="0.25">
      <c r="A8126" s="45" t="s">
        <v>8191</v>
      </c>
      <c r="B8126" s="45" t="s">
        <v>4</v>
      </c>
      <c r="C8126" s="23">
        <v>725</v>
      </c>
    </row>
    <row r="8127" spans="1:3" ht="13.2" x14ac:dyDescent="0.25">
      <c r="A8127" s="45" t="s">
        <v>8192</v>
      </c>
      <c r="B8127" s="45" t="s">
        <v>4</v>
      </c>
      <c r="C8127" s="23">
        <v>550</v>
      </c>
    </row>
    <row r="8128" spans="1:3" ht="13.2" x14ac:dyDescent="0.25">
      <c r="A8128" s="45" t="s">
        <v>8193</v>
      </c>
      <c r="B8128" s="45" t="s">
        <v>4</v>
      </c>
      <c r="C8128" s="23">
        <v>550</v>
      </c>
    </row>
    <row r="8129" spans="1:3" ht="13.2" x14ac:dyDescent="0.25">
      <c r="A8129" s="45" t="s">
        <v>8194</v>
      </c>
      <c r="B8129" s="45" t="s">
        <v>4</v>
      </c>
      <c r="C8129" s="23">
        <v>450</v>
      </c>
    </row>
    <row r="8130" spans="1:3" ht="13.2" x14ac:dyDescent="0.25">
      <c r="A8130" s="45" t="s">
        <v>8195</v>
      </c>
      <c r="B8130" s="45" t="s">
        <v>4</v>
      </c>
      <c r="C8130" s="23">
        <v>575</v>
      </c>
    </row>
    <row r="8131" spans="1:3" ht="13.2" x14ac:dyDescent="0.25">
      <c r="A8131" s="45" t="s">
        <v>8196</v>
      </c>
      <c r="B8131" s="45" t="s">
        <v>4</v>
      </c>
      <c r="C8131" s="23">
        <v>475</v>
      </c>
    </row>
    <row r="8132" spans="1:3" ht="13.2" x14ac:dyDescent="0.25">
      <c r="A8132" s="45" t="s">
        <v>8197</v>
      </c>
      <c r="B8132" s="45" t="s">
        <v>4</v>
      </c>
      <c r="C8132" s="23">
        <v>575</v>
      </c>
    </row>
    <row r="8133" spans="1:3" ht="13.2" x14ac:dyDescent="0.25">
      <c r="A8133" s="45" t="s">
        <v>8198</v>
      </c>
      <c r="B8133" s="45" t="s">
        <v>4</v>
      </c>
      <c r="C8133" s="23">
        <v>775</v>
      </c>
    </row>
    <row r="8134" spans="1:3" ht="13.2" x14ac:dyDescent="0.25">
      <c r="A8134" s="45" t="s">
        <v>8199</v>
      </c>
      <c r="B8134" s="45" t="s">
        <v>4</v>
      </c>
      <c r="C8134" s="23">
        <v>550</v>
      </c>
    </row>
    <row r="8135" spans="1:3" ht="13.2" x14ac:dyDescent="0.25">
      <c r="A8135" s="45" t="s">
        <v>8200</v>
      </c>
      <c r="B8135" s="45" t="s">
        <v>4</v>
      </c>
      <c r="C8135" s="23">
        <v>700</v>
      </c>
    </row>
    <row r="8136" spans="1:3" ht="13.2" x14ac:dyDescent="0.25">
      <c r="A8136" s="45" t="s">
        <v>8201</v>
      </c>
      <c r="B8136" s="45" t="s">
        <v>4</v>
      </c>
      <c r="C8136" s="23">
        <v>675</v>
      </c>
    </row>
    <row r="8137" spans="1:3" ht="13.2" x14ac:dyDescent="0.25">
      <c r="A8137" s="45" t="s">
        <v>8202</v>
      </c>
      <c r="B8137" s="45" t="s">
        <v>4</v>
      </c>
      <c r="C8137" s="23">
        <v>975</v>
      </c>
    </row>
    <row r="8138" spans="1:3" ht="13.2" x14ac:dyDescent="0.25">
      <c r="A8138" s="45" t="s">
        <v>8203</v>
      </c>
      <c r="B8138" s="45" t="s">
        <v>4</v>
      </c>
      <c r="C8138" s="23">
        <v>600</v>
      </c>
    </row>
    <row r="8139" spans="1:3" ht="13.2" x14ac:dyDescent="0.25">
      <c r="A8139" s="45" t="s">
        <v>8204</v>
      </c>
      <c r="B8139" s="45" t="s">
        <v>4</v>
      </c>
      <c r="C8139" s="23">
        <v>700</v>
      </c>
    </row>
    <row r="8140" spans="1:3" ht="13.2" x14ac:dyDescent="0.25">
      <c r="A8140" s="45" t="s">
        <v>8205</v>
      </c>
      <c r="B8140" s="45" t="s">
        <v>4</v>
      </c>
      <c r="C8140" s="23">
        <v>725</v>
      </c>
    </row>
    <row r="8141" spans="1:3" ht="13.2" x14ac:dyDescent="0.25">
      <c r="A8141" s="45" t="s">
        <v>8206</v>
      </c>
      <c r="B8141" s="45" t="s">
        <v>4</v>
      </c>
      <c r="C8141" s="23">
        <v>800</v>
      </c>
    </row>
    <row r="8142" spans="1:3" ht="13.2" x14ac:dyDescent="0.25">
      <c r="A8142" s="45" t="s">
        <v>8207</v>
      </c>
      <c r="B8142" s="45" t="s">
        <v>4</v>
      </c>
      <c r="C8142" s="23">
        <v>525</v>
      </c>
    </row>
    <row r="8143" spans="1:3" ht="13.2" x14ac:dyDescent="0.25">
      <c r="A8143" s="45" t="s">
        <v>8208</v>
      </c>
      <c r="B8143" s="45" t="s">
        <v>4</v>
      </c>
      <c r="C8143" s="23">
        <v>525</v>
      </c>
    </row>
    <row r="8144" spans="1:3" ht="13.2" x14ac:dyDescent="0.25">
      <c r="A8144" s="45" t="s">
        <v>8209</v>
      </c>
      <c r="B8144" s="45" t="s">
        <v>4</v>
      </c>
      <c r="C8144" s="23">
        <v>725</v>
      </c>
    </row>
    <row r="8145" spans="1:3" ht="13.2" x14ac:dyDescent="0.25">
      <c r="A8145" s="45" t="s">
        <v>8210</v>
      </c>
      <c r="B8145" s="45" t="s">
        <v>4</v>
      </c>
      <c r="C8145" s="23">
        <v>150</v>
      </c>
    </row>
    <row r="8146" spans="1:3" ht="13.2" x14ac:dyDescent="0.25">
      <c r="A8146" s="45" t="s">
        <v>8211</v>
      </c>
      <c r="B8146" s="45" t="s">
        <v>4</v>
      </c>
      <c r="C8146" s="23">
        <v>400</v>
      </c>
    </row>
    <row r="8147" spans="1:3" ht="13.2" x14ac:dyDescent="0.25">
      <c r="A8147" s="45" t="s">
        <v>8212</v>
      </c>
      <c r="B8147" s="45" t="s">
        <v>4</v>
      </c>
      <c r="C8147" s="23">
        <v>875</v>
      </c>
    </row>
    <row r="8148" spans="1:3" ht="13.2" x14ac:dyDescent="0.25">
      <c r="A8148" s="45" t="s">
        <v>8213</v>
      </c>
      <c r="B8148" s="45" t="s">
        <v>4</v>
      </c>
      <c r="C8148" s="23">
        <v>300</v>
      </c>
    </row>
    <row r="8149" spans="1:3" ht="13.2" x14ac:dyDescent="0.25">
      <c r="A8149" s="45" t="s">
        <v>8214</v>
      </c>
      <c r="B8149" s="45" t="s">
        <v>4</v>
      </c>
      <c r="C8149" s="23">
        <v>200</v>
      </c>
    </row>
    <row r="8150" spans="1:3" ht="13.2" x14ac:dyDescent="0.25">
      <c r="A8150" s="45" t="s">
        <v>8215</v>
      </c>
      <c r="B8150" s="45" t="s">
        <v>4</v>
      </c>
      <c r="C8150" s="23">
        <v>325</v>
      </c>
    </row>
    <row r="8151" spans="1:3" ht="13.2" x14ac:dyDescent="0.25">
      <c r="A8151" s="45" t="s">
        <v>8216</v>
      </c>
      <c r="B8151" s="45" t="s">
        <v>4</v>
      </c>
      <c r="C8151" s="23">
        <v>150</v>
      </c>
    </row>
    <row r="8152" spans="1:3" ht="13.2" x14ac:dyDescent="0.25">
      <c r="A8152" s="45" t="s">
        <v>8217</v>
      </c>
      <c r="B8152" s="45" t="s">
        <v>4</v>
      </c>
      <c r="C8152" s="23">
        <v>175</v>
      </c>
    </row>
    <row r="8153" spans="1:3" ht="13.2" x14ac:dyDescent="0.25">
      <c r="A8153" s="45" t="s">
        <v>8218</v>
      </c>
      <c r="B8153" s="45" t="s">
        <v>4</v>
      </c>
      <c r="C8153" s="23">
        <v>475</v>
      </c>
    </row>
    <row r="8154" spans="1:3" ht="13.2" x14ac:dyDescent="0.25">
      <c r="A8154" s="45" t="s">
        <v>8219</v>
      </c>
      <c r="B8154" s="45" t="s">
        <v>4</v>
      </c>
      <c r="C8154" s="23">
        <v>200</v>
      </c>
    </row>
    <row r="8155" spans="1:3" ht="13.2" x14ac:dyDescent="0.25">
      <c r="A8155" s="45" t="s">
        <v>8220</v>
      </c>
      <c r="B8155" s="45" t="s">
        <v>4</v>
      </c>
      <c r="C8155" s="23">
        <v>300</v>
      </c>
    </row>
    <row r="8156" spans="1:3" ht="13.2" x14ac:dyDescent="0.25">
      <c r="A8156" s="45" t="s">
        <v>8221</v>
      </c>
      <c r="B8156" s="45" t="s">
        <v>4</v>
      </c>
      <c r="C8156" s="23">
        <v>875</v>
      </c>
    </row>
    <row r="8157" spans="1:3" ht="13.2" x14ac:dyDescent="0.25">
      <c r="A8157" s="45" t="s">
        <v>8222</v>
      </c>
      <c r="B8157" s="45" t="s">
        <v>4</v>
      </c>
      <c r="C8157" s="23">
        <v>400</v>
      </c>
    </row>
    <row r="8158" spans="1:3" ht="13.2" x14ac:dyDescent="0.25">
      <c r="A8158" s="45" t="s">
        <v>8223</v>
      </c>
      <c r="B8158" s="45" t="s">
        <v>4</v>
      </c>
      <c r="C8158" s="23">
        <v>425</v>
      </c>
    </row>
    <row r="8159" spans="1:3" ht="13.2" x14ac:dyDescent="0.25">
      <c r="A8159" s="45" t="s">
        <v>8224</v>
      </c>
      <c r="B8159" s="45" t="s">
        <v>4</v>
      </c>
      <c r="C8159" s="23">
        <v>150</v>
      </c>
    </row>
    <row r="8160" spans="1:3" ht="13.2" x14ac:dyDescent="0.25">
      <c r="A8160" s="45" t="s">
        <v>8225</v>
      </c>
      <c r="B8160" s="45" t="s">
        <v>4</v>
      </c>
      <c r="C8160" s="23">
        <v>475</v>
      </c>
    </row>
    <row r="8161" spans="1:3" ht="13.2" x14ac:dyDescent="0.25">
      <c r="A8161" s="45" t="s">
        <v>8226</v>
      </c>
      <c r="B8161" s="45" t="s">
        <v>4</v>
      </c>
      <c r="C8161" s="23">
        <v>150</v>
      </c>
    </row>
    <row r="8162" spans="1:3" ht="13.2" x14ac:dyDescent="0.25">
      <c r="A8162" s="45" t="s">
        <v>8227</v>
      </c>
      <c r="B8162" s="45" t="s">
        <v>4</v>
      </c>
      <c r="C8162" s="23">
        <v>300</v>
      </c>
    </row>
    <row r="8163" spans="1:3" ht="13.2" x14ac:dyDescent="0.25">
      <c r="A8163" s="45" t="s">
        <v>8228</v>
      </c>
      <c r="B8163" s="45" t="s">
        <v>4</v>
      </c>
      <c r="C8163" s="23">
        <v>275</v>
      </c>
    </row>
    <row r="8164" spans="1:3" ht="13.2" x14ac:dyDescent="0.25">
      <c r="A8164" s="45" t="s">
        <v>8229</v>
      </c>
      <c r="B8164" s="45" t="s">
        <v>4</v>
      </c>
      <c r="C8164" s="23">
        <v>325</v>
      </c>
    </row>
    <row r="8165" spans="1:3" ht="13.2" x14ac:dyDescent="0.25">
      <c r="A8165" s="45" t="s">
        <v>8230</v>
      </c>
      <c r="B8165" s="45" t="s">
        <v>4</v>
      </c>
      <c r="C8165" s="23">
        <v>850</v>
      </c>
    </row>
    <row r="8166" spans="1:3" ht="13.2" x14ac:dyDescent="0.25">
      <c r="A8166" s="45" t="s">
        <v>8231</v>
      </c>
      <c r="B8166" s="45" t="s">
        <v>4</v>
      </c>
      <c r="C8166" s="23">
        <v>300</v>
      </c>
    </row>
    <row r="8167" spans="1:3" ht="13.2" x14ac:dyDescent="0.25">
      <c r="A8167" s="45" t="s">
        <v>8232</v>
      </c>
      <c r="B8167" s="45" t="s">
        <v>4</v>
      </c>
      <c r="C8167" s="23">
        <v>400</v>
      </c>
    </row>
    <row r="8168" spans="1:3" ht="13.2" x14ac:dyDescent="0.25">
      <c r="A8168" s="45" t="s">
        <v>8233</v>
      </c>
      <c r="B8168" s="45" t="s">
        <v>4</v>
      </c>
      <c r="C8168" s="23">
        <v>525</v>
      </c>
    </row>
    <row r="8169" spans="1:3" ht="13.2" x14ac:dyDescent="0.25">
      <c r="A8169" s="45" t="s">
        <v>8234</v>
      </c>
      <c r="B8169" s="45" t="s">
        <v>4</v>
      </c>
      <c r="C8169" s="23">
        <v>375</v>
      </c>
    </row>
    <row r="8170" spans="1:3" ht="13.2" x14ac:dyDescent="0.25">
      <c r="A8170" s="45" t="s">
        <v>8235</v>
      </c>
      <c r="B8170" s="45" t="s">
        <v>4</v>
      </c>
      <c r="C8170" s="23">
        <v>250</v>
      </c>
    </row>
    <row r="8171" spans="1:3" ht="13.2" x14ac:dyDescent="0.25">
      <c r="A8171" s="45" t="s">
        <v>8236</v>
      </c>
      <c r="B8171" s="45" t="s">
        <v>4</v>
      </c>
      <c r="C8171" s="23">
        <v>450</v>
      </c>
    </row>
    <row r="8172" spans="1:3" ht="13.2" x14ac:dyDescent="0.25">
      <c r="A8172" s="45" t="s">
        <v>8237</v>
      </c>
      <c r="B8172" s="45" t="s">
        <v>4</v>
      </c>
      <c r="C8172" s="23">
        <v>300</v>
      </c>
    </row>
    <row r="8173" spans="1:3" ht="13.2" x14ac:dyDescent="0.25">
      <c r="A8173" s="45" t="s">
        <v>8238</v>
      </c>
      <c r="B8173" s="45" t="s">
        <v>4</v>
      </c>
      <c r="C8173" s="23">
        <v>925</v>
      </c>
    </row>
    <row r="8174" spans="1:3" ht="13.2" x14ac:dyDescent="0.25">
      <c r="A8174" s="45" t="s">
        <v>8239</v>
      </c>
      <c r="B8174" s="45" t="s">
        <v>4</v>
      </c>
      <c r="C8174" s="23">
        <v>850</v>
      </c>
    </row>
    <row r="8175" spans="1:3" ht="13.2" x14ac:dyDescent="0.25">
      <c r="A8175" s="45" t="s">
        <v>8240</v>
      </c>
      <c r="B8175" s="45" t="s">
        <v>4</v>
      </c>
      <c r="C8175" s="23">
        <v>850</v>
      </c>
    </row>
    <row r="8176" spans="1:3" ht="13.2" x14ac:dyDescent="0.25">
      <c r="A8176" s="45" t="s">
        <v>8241</v>
      </c>
      <c r="B8176" s="45" t="s">
        <v>4</v>
      </c>
      <c r="C8176" s="23">
        <v>425</v>
      </c>
    </row>
    <row r="8177" spans="1:3" ht="13.2" x14ac:dyDescent="0.25">
      <c r="A8177" s="45" t="s">
        <v>8242</v>
      </c>
      <c r="B8177" s="45" t="s">
        <v>4</v>
      </c>
      <c r="C8177" s="23">
        <v>525</v>
      </c>
    </row>
    <row r="8178" spans="1:3" ht="13.2" x14ac:dyDescent="0.25">
      <c r="A8178" s="45" t="s">
        <v>8243</v>
      </c>
      <c r="B8178" s="45" t="s">
        <v>4</v>
      </c>
      <c r="C8178" s="23">
        <v>575</v>
      </c>
    </row>
    <row r="8179" spans="1:3" ht="13.2" x14ac:dyDescent="0.25">
      <c r="A8179" s="45" t="s">
        <v>8244</v>
      </c>
      <c r="B8179" s="45" t="s">
        <v>4</v>
      </c>
      <c r="C8179" s="23">
        <v>600</v>
      </c>
    </row>
    <row r="8180" spans="1:3" ht="13.2" x14ac:dyDescent="0.25">
      <c r="A8180" s="45" t="s">
        <v>8245</v>
      </c>
      <c r="B8180" s="45" t="s">
        <v>4</v>
      </c>
      <c r="C8180" s="23">
        <v>725</v>
      </c>
    </row>
    <row r="8181" spans="1:3" ht="13.2" x14ac:dyDescent="0.25">
      <c r="A8181" s="45" t="s">
        <v>8246</v>
      </c>
      <c r="B8181" s="45" t="s">
        <v>4</v>
      </c>
      <c r="C8181" s="23">
        <v>350</v>
      </c>
    </row>
    <row r="8182" spans="1:3" ht="13.2" x14ac:dyDescent="0.25">
      <c r="A8182" s="45" t="s">
        <v>8247</v>
      </c>
      <c r="B8182" s="45" t="s">
        <v>4</v>
      </c>
      <c r="C8182" s="23">
        <v>750</v>
      </c>
    </row>
    <row r="8183" spans="1:3" ht="13.2" x14ac:dyDescent="0.25">
      <c r="A8183" s="45" t="s">
        <v>8248</v>
      </c>
      <c r="B8183" s="45" t="s">
        <v>4</v>
      </c>
      <c r="C8183" s="23">
        <v>425</v>
      </c>
    </row>
    <row r="8184" spans="1:3" ht="13.2" x14ac:dyDescent="0.25">
      <c r="A8184" s="45" t="s">
        <v>8249</v>
      </c>
      <c r="B8184" s="45" t="s">
        <v>4</v>
      </c>
      <c r="C8184" s="23">
        <v>925</v>
      </c>
    </row>
    <row r="8185" spans="1:3" ht="13.2" x14ac:dyDescent="0.25">
      <c r="A8185" s="45" t="s">
        <v>8250</v>
      </c>
      <c r="B8185" s="45" t="s">
        <v>4</v>
      </c>
      <c r="C8185" s="23">
        <v>525</v>
      </c>
    </row>
    <row r="8186" spans="1:3" ht="13.2" x14ac:dyDescent="0.25">
      <c r="A8186" s="45" t="s">
        <v>8251</v>
      </c>
      <c r="B8186" s="45" t="s">
        <v>4</v>
      </c>
      <c r="C8186" s="23">
        <v>850</v>
      </c>
    </row>
    <row r="8187" spans="1:3" ht="13.2" x14ac:dyDescent="0.25">
      <c r="A8187" s="45" t="s">
        <v>8252</v>
      </c>
      <c r="B8187" s="45" t="s">
        <v>4</v>
      </c>
      <c r="C8187" s="23">
        <v>675</v>
      </c>
    </row>
    <row r="8188" spans="1:3" ht="13.2" x14ac:dyDescent="0.25">
      <c r="A8188" s="45" t="s">
        <v>8253</v>
      </c>
      <c r="B8188" s="45" t="s">
        <v>4</v>
      </c>
      <c r="C8188" s="23">
        <v>500</v>
      </c>
    </row>
    <row r="8189" spans="1:3" ht="13.2" x14ac:dyDescent="0.25">
      <c r="A8189" s="45" t="s">
        <v>8254</v>
      </c>
      <c r="B8189" s="45" t="s">
        <v>4</v>
      </c>
      <c r="C8189" s="23">
        <v>1025</v>
      </c>
    </row>
    <row r="8190" spans="1:3" ht="13.2" x14ac:dyDescent="0.25">
      <c r="A8190" s="45" t="s">
        <v>8255</v>
      </c>
      <c r="B8190" s="45" t="s">
        <v>4</v>
      </c>
      <c r="C8190" s="23">
        <v>675</v>
      </c>
    </row>
    <row r="8191" spans="1:3" ht="13.2" x14ac:dyDescent="0.25">
      <c r="A8191" s="45" t="s">
        <v>8256</v>
      </c>
      <c r="B8191" s="45" t="s">
        <v>4</v>
      </c>
      <c r="C8191" s="23">
        <v>1100</v>
      </c>
    </row>
    <row r="8192" spans="1:3" ht="13.2" x14ac:dyDescent="0.25">
      <c r="A8192" s="45" t="s">
        <v>8257</v>
      </c>
      <c r="B8192" s="45" t="s">
        <v>4</v>
      </c>
      <c r="C8192" s="23">
        <v>450</v>
      </c>
    </row>
    <row r="8193" spans="1:3" ht="13.2" x14ac:dyDescent="0.25">
      <c r="A8193" s="45" t="s">
        <v>8258</v>
      </c>
      <c r="B8193" s="45" t="s">
        <v>4</v>
      </c>
      <c r="C8193" s="23">
        <v>775</v>
      </c>
    </row>
    <row r="8194" spans="1:3" ht="13.2" x14ac:dyDescent="0.25">
      <c r="A8194" s="45" t="s">
        <v>8259</v>
      </c>
      <c r="B8194" s="45" t="s">
        <v>4</v>
      </c>
      <c r="C8194" s="23">
        <v>1200</v>
      </c>
    </row>
    <row r="8195" spans="1:3" ht="13.2" x14ac:dyDescent="0.25">
      <c r="A8195" s="45" t="s">
        <v>8260</v>
      </c>
      <c r="B8195" s="45" t="s">
        <v>4</v>
      </c>
      <c r="C8195" s="23">
        <v>575</v>
      </c>
    </row>
    <row r="8196" spans="1:3" ht="13.2" x14ac:dyDescent="0.25">
      <c r="A8196" s="45" t="s">
        <v>8261</v>
      </c>
      <c r="B8196" s="45" t="s">
        <v>4</v>
      </c>
      <c r="C8196" s="23">
        <v>850</v>
      </c>
    </row>
    <row r="8197" spans="1:3" ht="13.2" x14ac:dyDescent="0.25">
      <c r="A8197" s="45" t="s">
        <v>8262</v>
      </c>
      <c r="B8197" s="45" t="s">
        <v>4</v>
      </c>
      <c r="C8197" s="23">
        <v>300</v>
      </c>
    </row>
    <row r="8198" spans="1:3" ht="13.2" x14ac:dyDescent="0.25">
      <c r="A8198" s="45" t="s">
        <v>8263</v>
      </c>
      <c r="B8198" s="45" t="s">
        <v>4</v>
      </c>
      <c r="C8198" s="23">
        <v>425</v>
      </c>
    </row>
    <row r="8199" spans="1:3" ht="13.2" x14ac:dyDescent="0.25">
      <c r="A8199" s="45" t="s">
        <v>8264</v>
      </c>
      <c r="B8199" s="45" t="s">
        <v>4</v>
      </c>
      <c r="C8199" s="23">
        <v>575</v>
      </c>
    </row>
    <row r="8200" spans="1:3" ht="13.2" x14ac:dyDescent="0.25">
      <c r="A8200" s="45" t="s">
        <v>8265</v>
      </c>
      <c r="B8200" s="45" t="s">
        <v>4</v>
      </c>
      <c r="C8200" s="23">
        <v>300</v>
      </c>
    </row>
    <row r="8201" spans="1:3" ht="13.2" x14ac:dyDescent="0.25">
      <c r="A8201" s="45" t="s">
        <v>8266</v>
      </c>
      <c r="B8201" s="45" t="s">
        <v>4</v>
      </c>
      <c r="C8201" s="23">
        <v>375</v>
      </c>
    </row>
    <row r="8202" spans="1:3" ht="13.2" x14ac:dyDescent="0.25">
      <c r="A8202" s="45" t="s">
        <v>8267</v>
      </c>
      <c r="B8202" s="45" t="s">
        <v>4</v>
      </c>
      <c r="C8202" s="23">
        <v>250</v>
      </c>
    </row>
    <row r="8203" spans="1:3" ht="13.2" x14ac:dyDescent="0.25">
      <c r="A8203" s="45" t="s">
        <v>8268</v>
      </c>
      <c r="B8203" s="45" t="s">
        <v>4</v>
      </c>
      <c r="C8203" s="23">
        <v>700</v>
      </c>
    </row>
    <row r="8204" spans="1:3" ht="13.2" x14ac:dyDescent="0.25">
      <c r="A8204" s="45" t="s">
        <v>8269</v>
      </c>
      <c r="B8204" s="45" t="s">
        <v>4</v>
      </c>
      <c r="C8204" s="23">
        <v>250</v>
      </c>
    </row>
    <row r="8205" spans="1:3" ht="13.2" x14ac:dyDescent="0.25">
      <c r="A8205" s="45" t="s">
        <v>8270</v>
      </c>
      <c r="B8205" s="45" t="s">
        <v>4</v>
      </c>
      <c r="C8205" s="23">
        <v>575</v>
      </c>
    </row>
    <row r="8206" spans="1:3" ht="13.2" x14ac:dyDescent="0.25">
      <c r="A8206" s="45" t="s">
        <v>8271</v>
      </c>
      <c r="B8206" s="45" t="s">
        <v>4</v>
      </c>
      <c r="C8206" s="23">
        <v>650</v>
      </c>
    </row>
    <row r="8207" spans="1:3" ht="13.2" x14ac:dyDescent="0.25">
      <c r="A8207" s="45" t="s">
        <v>8272</v>
      </c>
      <c r="B8207" s="45" t="s">
        <v>4</v>
      </c>
      <c r="C8207" s="23">
        <v>825</v>
      </c>
    </row>
    <row r="8208" spans="1:3" ht="13.2" x14ac:dyDescent="0.25">
      <c r="A8208" s="45" t="s">
        <v>8273</v>
      </c>
      <c r="B8208" s="45" t="s">
        <v>4</v>
      </c>
      <c r="C8208" s="23">
        <v>250</v>
      </c>
    </row>
    <row r="8209" spans="1:3" ht="13.2" x14ac:dyDescent="0.25">
      <c r="A8209" s="45" t="s">
        <v>8274</v>
      </c>
      <c r="B8209" s="45" t="s">
        <v>4</v>
      </c>
      <c r="C8209" s="23">
        <v>400</v>
      </c>
    </row>
    <row r="8210" spans="1:3" ht="13.2" x14ac:dyDescent="0.25">
      <c r="A8210" s="45" t="s">
        <v>8275</v>
      </c>
      <c r="B8210" s="45" t="s">
        <v>4</v>
      </c>
      <c r="C8210" s="23">
        <v>250</v>
      </c>
    </row>
    <row r="8211" spans="1:3" ht="13.2" x14ac:dyDescent="0.25">
      <c r="A8211" s="45" t="s">
        <v>8276</v>
      </c>
      <c r="B8211" s="45" t="s">
        <v>4</v>
      </c>
      <c r="C8211" s="23">
        <v>325</v>
      </c>
    </row>
    <row r="8212" spans="1:3" ht="13.2" x14ac:dyDescent="0.25">
      <c r="A8212" s="45" t="s">
        <v>8277</v>
      </c>
      <c r="B8212" s="45" t="s">
        <v>4</v>
      </c>
      <c r="C8212" s="23">
        <v>350</v>
      </c>
    </row>
    <row r="8213" spans="1:3" ht="13.2" x14ac:dyDescent="0.25">
      <c r="A8213" s="45" t="s">
        <v>8278</v>
      </c>
      <c r="B8213" s="45" t="s">
        <v>4</v>
      </c>
      <c r="C8213" s="23">
        <v>400</v>
      </c>
    </row>
    <row r="8214" spans="1:3" ht="13.2" x14ac:dyDescent="0.25">
      <c r="A8214" s="45" t="s">
        <v>8279</v>
      </c>
      <c r="B8214" s="45" t="s">
        <v>4</v>
      </c>
      <c r="C8214" s="23">
        <v>150</v>
      </c>
    </row>
    <row r="8215" spans="1:3" ht="13.2" x14ac:dyDescent="0.25">
      <c r="A8215" s="45" t="s">
        <v>8280</v>
      </c>
      <c r="B8215" s="45" t="s">
        <v>4</v>
      </c>
      <c r="C8215" s="23">
        <v>725</v>
      </c>
    </row>
    <row r="8216" spans="1:3" ht="13.2" x14ac:dyDescent="0.25">
      <c r="A8216" s="45" t="s">
        <v>8281</v>
      </c>
      <c r="B8216" s="45" t="s">
        <v>4</v>
      </c>
      <c r="C8216" s="23">
        <v>150</v>
      </c>
    </row>
    <row r="8217" spans="1:3" ht="13.2" x14ac:dyDescent="0.25">
      <c r="A8217" s="45" t="s">
        <v>8282</v>
      </c>
      <c r="B8217" s="45" t="s">
        <v>4</v>
      </c>
      <c r="C8217" s="23">
        <v>275</v>
      </c>
    </row>
    <row r="8218" spans="1:3" ht="13.2" x14ac:dyDescent="0.25">
      <c r="A8218" s="45" t="s">
        <v>8283</v>
      </c>
      <c r="B8218" s="45" t="s">
        <v>4</v>
      </c>
      <c r="C8218" s="23">
        <v>150</v>
      </c>
    </row>
    <row r="8219" spans="1:3" ht="13.2" x14ac:dyDescent="0.25">
      <c r="A8219" s="45" t="s">
        <v>8284</v>
      </c>
      <c r="B8219" s="45" t="s">
        <v>4</v>
      </c>
      <c r="C8219" s="23">
        <v>450</v>
      </c>
    </row>
    <row r="8220" spans="1:3" ht="13.2" x14ac:dyDescent="0.25">
      <c r="A8220" s="45" t="s">
        <v>8285</v>
      </c>
      <c r="B8220" s="45" t="s">
        <v>4</v>
      </c>
      <c r="C8220" s="23">
        <v>250</v>
      </c>
    </row>
    <row r="8221" spans="1:3" ht="13.2" x14ac:dyDescent="0.25">
      <c r="A8221" s="45" t="s">
        <v>8286</v>
      </c>
      <c r="B8221" s="45" t="s">
        <v>4</v>
      </c>
      <c r="C8221" s="23">
        <v>475</v>
      </c>
    </row>
    <row r="8222" spans="1:3" ht="13.2" x14ac:dyDescent="0.25">
      <c r="A8222" s="45" t="s">
        <v>8287</v>
      </c>
      <c r="B8222" s="45" t="s">
        <v>4</v>
      </c>
      <c r="C8222" s="23">
        <v>275</v>
      </c>
    </row>
    <row r="8223" spans="1:3" ht="13.2" x14ac:dyDescent="0.25">
      <c r="A8223" s="45" t="s">
        <v>8288</v>
      </c>
      <c r="B8223" s="45" t="s">
        <v>4</v>
      </c>
      <c r="C8223" s="23">
        <v>150</v>
      </c>
    </row>
    <row r="8224" spans="1:3" ht="13.2" x14ac:dyDescent="0.25">
      <c r="A8224" s="45" t="s">
        <v>8289</v>
      </c>
      <c r="B8224" s="45" t="s">
        <v>4</v>
      </c>
      <c r="C8224" s="23">
        <v>150</v>
      </c>
    </row>
    <row r="8225" spans="1:3" ht="13.2" x14ac:dyDescent="0.25">
      <c r="A8225" s="45" t="s">
        <v>8290</v>
      </c>
      <c r="B8225" s="45" t="s">
        <v>4</v>
      </c>
      <c r="C8225" s="23">
        <v>225</v>
      </c>
    </row>
    <row r="8226" spans="1:3" ht="13.2" x14ac:dyDescent="0.25">
      <c r="A8226" s="45" t="s">
        <v>8291</v>
      </c>
      <c r="B8226" s="45" t="s">
        <v>4</v>
      </c>
      <c r="C8226" s="23">
        <v>150</v>
      </c>
    </row>
    <row r="8227" spans="1:3" ht="13.2" x14ac:dyDescent="0.25">
      <c r="A8227" s="45" t="s">
        <v>8292</v>
      </c>
      <c r="B8227" s="45" t="s">
        <v>4</v>
      </c>
      <c r="C8227" s="23">
        <v>150</v>
      </c>
    </row>
    <row r="8228" spans="1:3" ht="13.2" x14ac:dyDescent="0.25">
      <c r="A8228" s="45" t="s">
        <v>8293</v>
      </c>
      <c r="B8228" s="45" t="s">
        <v>4</v>
      </c>
      <c r="C8228" s="23">
        <v>250</v>
      </c>
    </row>
    <row r="8229" spans="1:3" ht="13.2" x14ac:dyDescent="0.25">
      <c r="A8229" s="45" t="s">
        <v>8294</v>
      </c>
      <c r="B8229" s="45" t="s">
        <v>4</v>
      </c>
      <c r="C8229" s="23">
        <v>800</v>
      </c>
    </row>
    <row r="8230" spans="1:3" ht="13.2" x14ac:dyDescent="0.25">
      <c r="A8230" s="45" t="s">
        <v>8295</v>
      </c>
      <c r="B8230" s="45" t="s">
        <v>4</v>
      </c>
      <c r="C8230" s="23">
        <v>150</v>
      </c>
    </row>
    <row r="8231" spans="1:3" ht="13.2" x14ac:dyDescent="0.25">
      <c r="A8231" s="45" t="s">
        <v>8296</v>
      </c>
      <c r="B8231" s="45" t="s">
        <v>4</v>
      </c>
      <c r="C8231" s="23">
        <v>575</v>
      </c>
    </row>
    <row r="8232" spans="1:3" ht="13.2" x14ac:dyDescent="0.25">
      <c r="A8232" s="45" t="s">
        <v>8297</v>
      </c>
      <c r="B8232" s="45" t="s">
        <v>4</v>
      </c>
      <c r="C8232" s="23">
        <v>150</v>
      </c>
    </row>
    <row r="8233" spans="1:3" ht="13.2" x14ac:dyDescent="0.25">
      <c r="A8233" s="45" t="s">
        <v>8298</v>
      </c>
      <c r="B8233" s="45" t="s">
        <v>4</v>
      </c>
      <c r="C8233" s="23">
        <v>200</v>
      </c>
    </row>
    <row r="8234" spans="1:3" ht="13.2" x14ac:dyDescent="0.25">
      <c r="A8234" s="45" t="s">
        <v>8299</v>
      </c>
      <c r="B8234" s="45" t="s">
        <v>4</v>
      </c>
      <c r="C8234" s="23">
        <v>150</v>
      </c>
    </row>
    <row r="8235" spans="1:3" ht="13.2" x14ac:dyDescent="0.25">
      <c r="A8235" s="45" t="s">
        <v>8300</v>
      </c>
      <c r="B8235" s="45" t="s">
        <v>4</v>
      </c>
      <c r="C8235" s="23">
        <v>300</v>
      </c>
    </row>
    <row r="8236" spans="1:3" ht="13.2" x14ac:dyDescent="0.25">
      <c r="A8236" s="45" t="s">
        <v>8301</v>
      </c>
      <c r="B8236" s="45" t="s">
        <v>4</v>
      </c>
      <c r="C8236" s="23">
        <v>200</v>
      </c>
    </row>
    <row r="8237" spans="1:3" ht="13.2" x14ac:dyDescent="0.25">
      <c r="A8237" s="45" t="s">
        <v>8302</v>
      </c>
      <c r="B8237" s="45" t="s">
        <v>4</v>
      </c>
      <c r="C8237" s="23">
        <v>200</v>
      </c>
    </row>
    <row r="8238" spans="1:3" ht="13.2" x14ac:dyDescent="0.25">
      <c r="A8238" s="45" t="s">
        <v>8303</v>
      </c>
      <c r="B8238" s="45" t="s">
        <v>4</v>
      </c>
      <c r="C8238" s="23">
        <v>150</v>
      </c>
    </row>
    <row r="8239" spans="1:3" ht="13.2" x14ac:dyDescent="0.25">
      <c r="A8239" s="45" t="s">
        <v>8304</v>
      </c>
      <c r="B8239" s="45" t="s">
        <v>4</v>
      </c>
      <c r="C8239" s="23">
        <v>525</v>
      </c>
    </row>
    <row r="8240" spans="1:3" ht="13.2" x14ac:dyDescent="0.25">
      <c r="A8240" s="45" t="s">
        <v>8305</v>
      </c>
      <c r="B8240" s="45" t="s">
        <v>4</v>
      </c>
      <c r="C8240" s="23">
        <v>700</v>
      </c>
    </row>
    <row r="8241" spans="1:3" ht="13.2" x14ac:dyDescent="0.25">
      <c r="A8241" s="45" t="s">
        <v>8306</v>
      </c>
      <c r="B8241" s="45" t="s">
        <v>4</v>
      </c>
      <c r="C8241" s="23">
        <v>225</v>
      </c>
    </row>
    <row r="8242" spans="1:3" ht="13.2" x14ac:dyDescent="0.25">
      <c r="A8242" s="45" t="s">
        <v>8307</v>
      </c>
      <c r="B8242" s="45" t="s">
        <v>4</v>
      </c>
      <c r="C8242" s="23">
        <v>450</v>
      </c>
    </row>
    <row r="8243" spans="1:3" ht="13.2" x14ac:dyDescent="0.25">
      <c r="A8243" s="45" t="s">
        <v>8308</v>
      </c>
      <c r="B8243" s="45" t="s">
        <v>4</v>
      </c>
      <c r="C8243" s="23">
        <v>150</v>
      </c>
    </row>
    <row r="8244" spans="1:3" ht="13.2" x14ac:dyDescent="0.25">
      <c r="A8244" s="45" t="s">
        <v>8309</v>
      </c>
      <c r="B8244" s="45" t="s">
        <v>4</v>
      </c>
      <c r="C8244" s="23">
        <v>150</v>
      </c>
    </row>
    <row r="8245" spans="1:3" ht="13.2" x14ac:dyDescent="0.25">
      <c r="A8245" s="45" t="s">
        <v>8310</v>
      </c>
      <c r="B8245" s="45" t="s">
        <v>4</v>
      </c>
      <c r="C8245" s="23">
        <v>150</v>
      </c>
    </row>
    <row r="8246" spans="1:3" ht="13.2" x14ac:dyDescent="0.25">
      <c r="A8246" s="45" t="s">
        <v>8311</v>
      </c>
      <c r="B8246" s="45" t="s">
        <v>4</v>
      </c>
      <c r="C8246" s="23">
        <v>575</v>
      </c>
    </row>
    <row r="8247" spans="1:3" ht="13.2" x14ac:dyDescent="0.25">
      <c r="A8247" s="45" t="s">
        <v>8312</v>
      </c>
      <c r="B8247" s="45" t="s">
        <v>4</v>
      </c>
      <c r="C8247" s="23">
        <v>400</v>
      </c>
    </row>
    <row r="8248" spans="1:3" ht="13.2" x14ac:dyDescent="0.25">
      <c r="A8248" s="45" t="s">
        <v>8313</v>
      </c>
      <c r="B8248" s="45" t="s">
        <v>4</v>
      </c>
      <c r="C8248" s="23">
        <v>225</v>
      </c>
    </row>
    <row r="8249" spans="1:3" ht="13.2" x14ac:dyDescent="0.25">
      <c r="A8249" s="45" t="s">
        <v>8314</v>
      </c>
      <c r="B8249" s="45" t="s">
        <v>4</v>
      </c>
      <c r="C8249" s="23">
        <v>725</v>
      </c>
    </row>
    <row r="8250" spans="1:3" ht="13.2" x14ac:dyDescent="0.25">
      <c r="A8250" s="45" t="s">
        <v>8315</v>
      </c>
      <c r="B8250" s="45" t="s">
        <v>4</v>
      </c>
      <c r="C8250" s="23">
        <v>250</v>
      </c>
    </row>
    <row r="8251" spans="1:3" ht="13.2" x14ac:dyDescent="0.25">
      <c r="A8251" s="45" t="s">
        <v>8316</v>
      </c>
      <c r="B8251" s="45" t="s">
        <v>4</v>
      </c>
      <c r="C8251" s="23">
        <v>150</v>
      </c>
    </row>
    <row r="8252" spans="1:3" ht="13.2" x14ac:dyDescent="0.25">
      <c r="A8252" s="45" t="s">
        <v>8317</v>
      </c>
      <c r="B8252" s="45" t="s">
        <v>4</v>
      </c>
      <c r="C8252" s="23">
        <v>825</v>
      </c>
    </row>
    <row r="8253" spans="1:3" ht="13.2" x14ac:dyDescent="0.25">
      <c r="A8253" s="45" t="s">
        <v>8318</v>
      </c>
      <c r="B8253" s="45" t="s">
        <v>4</v>
      </c>
      <c r="C8253" s="23">
        <v>900</v>
      </c>
    </row>
    <row r="8254" spans="1:3" ht="13.2" x14ac:dyDescent="0.25">
      <c r="A8254" s="45" t="s">
        <v>8319</v>
      </c>
      <c r="B8254" s="45" t="s">
        <v>4</v>
      </c>
      <c r="C8254" s="23">
        <v>850</v>
      </c>
    </row>
    <row r="8255" spans="1:3" ht="13.2" x14ac:dyDescent="0.25">
      <c r="A8255" s="45" t="s">
        <v>8320</v>
      </c>
      <c r="B8255" s="45" t="s">
        <v>4</v>
      </c>
      <c r="C8255" s="23">
        <v>325</v>
      </c>
    </row>
    <row r="8256" spans="1:3" ht="13.2" x14ac:dyDescent="0.25">
      <c r="A8256" s="45" t="s">
        <v>8321</v>
      </c>
      <c r="B8256" s="45" t="s">
        <v>4</v>
      </c>
      <c r="C8256" s="23">
        <v>350</v>
      </c>
    </row>
    <row r="8257" spans="1:3" ht="13.2" x14ac:dyDescent="0.25">
      <c r="A8257" s="45" t="s">
        <v>8322</v>
      </c>
      <c r="B8257" s="45" t="s">
        <v>4</v>
      </c>
      <c r="C8257" s="23">
        <v>250</v>
      </c>
    </row>
    <row r="8258" spans="1:3" ht="13.2" x14ac:dyDescent="0.25">
      <c r="A8258" s="45" t="s">
        <v>8323</v>
      </c>
      <c r="B8258" s="45" t="s">
        <v>4</v>
      </c>
      <c r="C8258" s="23">
        <v>0</v>
      </c>
    </row>
    <row r="8259" spans="1:3" ht="13.2" x14ac:dyDescent="0.25">
      <c r="A8259" s="45" t="s">
        <v>8324</v>
      </c>
      <c r="B8259" s="45" t="s">
        <v>4</v>
      </c>
      <c r="C8259" s="23">
        <v>475</v>
      </c>
    </row>
    <row r="8260" spans="1:3" ht="13.2" x14ac:dyDescent="0.25">
      <c r="A8260" s="45" t="s">
        <v>8325</v>
      </c>
      <c r="B8260" s="45" t="s">
        <v>4</v>
      </c>
      <c r="C8260" s="23">
        <v>700</v>
      </c>
    </row>
    <row r="8261" spans="1:3" ht="13.2" x14ac:dyDescent="0.25">
      <c r="A8261" s="45" t="s">
        <v>8326</v>
      </c>
      <c r="B8261" s="45" t="s">
        <v>4</v>
      </c>
      <c r="C8261" s="23">
        <v>275</v>
      </c>
    </row>
    <row r="8262" spans="1:3" ht="13.2" x14ac:dyDescent="0.25">
      <c r="A8262" s="45" t="s">
        <v>8327</v>
      </c>
      <c r="B8262" s="45" t="s">
        <v>4</v>
      </c>
      <c r="C8262" s="23">
        <v>150</v>
      </c>
    </row>
    <row r="8263" spans="1:3" ht="13.2" x14ac:dyDescent="0.25">
      <c r="A8263" s="45" t="s">
        <v>8328</v>
      </c>
      <c r="B8263" s="45" t="s">
        <v>4</v>
      </c>
      <c r="C8263" s="23">
        <v>250</v>
      </c>
    </row>
    <row r="8264" spans="1:3" ht="13.2" x14ac:dyDescent="0.25">
      <c r="A8264" s="45" t="s">
        <v>8329</v>
      </c>
      <c r="B8264" s="45" t="s">
        <v>4</v>
      </c>
      <c r="C8264" s="23">
        <v>175</v>
      </c>
    </row>
    <row r="8265" spans="1:3" ht="13.2" x14ac:dyDescent="0.25">
      <c r="A8265" s="45" t="s">
        <v>8330</v>
      </c>
      <c r="B8265" s="45" t="s">
        <v>4</v>
      </c>
      <c r="C8265" s="23">
        <v>175</v>
      </c>
    </row>
    <row r="8266" spans="1:3" ht="13.2" x14ac:dyDescent="0.25">
      <c r="A8266" s="45" t="s">
        <v>8331</v>
      </c>
      <c r="B8266" s="45" t="s">
        <v>4</v>
      </c>
      <c r="C8266" s="23">
        <v>150</v>
      </c>
    </row>
    <row r="8267" spans="1:3" ht="13.2" x14ac:dyDescent="0.25">
      <c r="A8267" s="45" t="s">
        <v>8332</v>
      </c>
      <c r="B8267" s="45" t="s">
        <v>4</v>
      </c>
      <c r="C8267" s="23">
        <v>375</v>
      </c>
    </row>
    <row r="8268" spans="1:3" ht="13.2" x14ac:dyDescent="0.25">
      <c r="A8268" s="45" t="s">
        <v>8333</v>
      </c>
      <c r="B8268" s="45" t="s">
        <v>4</v>
      </c>
      <c r="C8268" s="23">
        <v>625</v>
      </c>
    </row>
    <row r="8269" spans="1:3" ht="13.2" x14ac:dyDescent="0.25">
      <c r="A8269" s="45" t="s">
        <v>8334</v>
      </c>
      <c r="B8269" s="45" t="s">
        <v>4</v>
      </c>
      <c r="C8269" s="23">
        <v>475</v>
      </c>
    </row>
    <row r="8270" spans="1:3" ht="13.2" x14ac:dyDescent="0.25">
      <c r="A8270" s="45" t="s">
        <v>8335</v>
      </c>
      <c r="B8270" s="45" t="s">
        <v>4</v>
      </c>
      <c r="C8270" s="23">
        <v>650</v>
      </c>
    </row>
    <row r="8271" spans="1:3" ht="13.2" x14ac:dyDescent="0.25">
      <c r="A8271" s="45" t="s">
        <v>8336</v>
      </c>
      <c r="B8271" s="45" t="s">
        <v>4</v>
      </c>
      <c r="C8271" s="23">
        <v>150</v>
      </c>
    </row>
    <row r="8272" spans="1:3" ht="13.2" x14ac:dyDescent="0.25">
      <c r="A8272" s="45" t="s">
        <v>8337</v>
      </c>
      <c r="B8272" s="45" t="s">
        <v>4</v>
      </c>
      <c r="C8272" s="23">
        <v>475</v>
      </c>
    </row>
    <row r="8273" spans="1:3" ht="13.2" x14ac:dyDescent="0.25">
      <c r="A8273" s="45" t="s">
        <v>8338</v>
      </c>
      <c r="B8273" s="45" t="s">
        <v>4</v>
      </c>
      <c r="C8273" s="23">
        <v>450</v>
      </c>
    </row>
    <row r="8274" spans="1:3" ht="13.2" x14ac:dyDescent="0.25">
      <c r="A8274" s="45" t="s">
        <v>8339</v>
      </c>
      <c r="B8274" s="45" t="s">
        <v>4</v>
      </c>
      <c r="C8274" s="23">
        <v>975</v>
      </c>
    </row>
    <row r="8275" spans="1:3" ht="13.2" x14ac:dyDescent="0.25">
      <c r="A8275" s="45" t="s">
        <v>8340</v>
      </c>
      <c r="B8275" s="45" t="s">
        <v>4</v>
      </c>
      <c r="C8275" s="23">
        <v>250</v>
      </c>
    </row>
    <row r="8276" spans="1:3" ht="13.2" x14ac:dyDescent="0.25">
      <c r="A8276" s="45" t="s">
        <v>8341</v>
      </c>
      <c r="B8276" s="45" t="s">
        <v>4</v>
      </c>
      <c r="C8276" s="23">
        <v>150</v>
      </c>
    </row>
    <row r="8277" spans="1:3" ht="13.2" x14ac:dyDescent="0.25">
      <c r="A8277" s="45" t="s">
        <v>8342</v>
      </c>
      <c r="B8277" s="45" t="s">
        <v>4</v>
      </c>
      <c r="C8277" s="23">
        <v>450</v>
      </c>
    </row>
    <row r="8278" spans="1:3" ht="13.2" x14ac:dyDescent="0.25">
      <c r="A8278" s="45" t="s">
        <v>8343</v>
      </c>
      <c r="B8278" s="45" t="s">
        <v>4</v>
      </c>
      <c r="C8278" s="23">
        <v>700</v>
      </c>
    </row>
    <row r="8279" spans="1:3" ht="13.2" x14ac:dyDescent="0.25">
      <c r="A8279" s="45" t="s">
        <v>8344</v>
      </c>
      <c r="B8279" s="45" t="s">
        <v>4</v>
      </c>
      <c r="C8279" s="23">
        <v>700</v>
      </c>
    </row>
    <row r="8280" spans="1:3" ht="13.2" x14ac:dyDescent="0.25">
      <c r="A8280" s="45" t="s">
        <v>8345</v>
      </c>
      <c r="B8280" s="45" t="s">
        <v>4</v>
      </c>
      <c r="C8280" s="23">
        <v>250</v>
      </c>
    </row>
    <row r="8281" spans="1:3" ht="13.2" x14ac:dyDescent="0.25">
      <c r="A8281" s="45" t="s">
        <v>8346</v>
      </c>
      <c r="B8281" s="45" t="s">
        <v>4</v>
      </c>
      <c r="C8281" s="23">
        <v>275</v>
      </c>
    </row>
    <row r="8282" spans="1:3" ht="13.2" x14ac:dyDescent="0.25">
      <c r="A8282" s="45" t="s">
        <v>8347</v>
      </c>
      <c r="B8282" s="45" t="s">
        <v>4</v>
      </c>
      <c r="C8282" s="23">
        <v>150</v>
      </c>
    </row>
    <row r="8283" spans="1:3" ht="13.2" x14ac:dyDescent="0.25">
      <c r="A8283" s="45" t="s">
        <v>8348</v>
      </c>
      <c r="B8283" s="45" t="s">
        <v>4</v>
      </c>
      <c r="C8283" s="23">
        <v>200</v>
      </c>
    </row>
    <row r="8284" spans="1:3" ht="13.2" x14ac:dyDescent="0.25">
      <c r="A8284" s="45" t="s">
        <v>8349</v>
      </c>
      <c r="B8284" s="45" t="s">
        <v>4</v>
      </c>
      <c r="C8284" s="23">
        <v>150</v>
      </c>
    </row>
    <row r="8285" spans="1:3" ht="13.2" x14ac:dyDescent="0.25">
      <c r="A8285" s="45" t="s">
        <v>8350</v>
      </c>
      <c r="B8285" s="45" t="s">
        <v>4</v>
      </c>
      <c r="C8285" s="23">
        <v>550</v>
      </c>
    </row>
    <row r="8286" spans="1:3" ht="13.2" x14ac:dyDescent="0.25">
      <c r="A8286" s="45" t="s">
        <v>8351</v>
      </c>
      <c r="B8286" s="45" t="s">
        <v>4</v>
      </c>
      <c r="C8286" s="23">
        <v>275</v>
      </c>
    </row>
    <row r="8287" spans="1:3" ht="13.2" x14ac:dyDescent="0.25">
      <c r="A8287" s="45" t="s">
        <v>8352</v>
      </c>
      <c r="B8287" s="45" t="s">
        <v>4</v>
      </c>
      <c r="C8287" s="23">
        <v>225</v>
      </c>
    </row>
    <row r="8288" spans="1:3" ht="13.2" x14ac:dyDescent="0.25">
      <c r="A8288" s="45" t="s">
        <v>8353</v>
      </c>
      <c r="B8288" s="45" t="s">
        <v>4</v>
      </c>
      <c r="C8288" s="23">
        <v>275</v>
      </c>
    </row>
    <row r="8289" spans="1:3" ht="13.2" x14ac:dyDescent="0.25">
      <c r="A8289" s="45" t="s">
        <v>8354</v>
      </c>
      <c r="B8289" s="45" t="s">
        <v>4</v>
      </c>
      <c r="C8289" s="23">
        <v>225</v>
      </c>
    </row>
    <row r="8290" spans="1:3" ht="13.2" x14ac:dyDescent="0.25">
      <c r="A8290" s="45" t="s">
        <v>8355</v>
      </c>
      <c r="B8290" s="45" t="s">
        <v>4</v>
      </c>
      <c r="C8290" s="23">
        <v>200</v>
      </c>
    </row>
    <row r="8291" spans="1:3" ht="13.2" x14ac:dyDescent="0.25">
      <c r="A8291" s="45" t="s">
        <v>8356</v>
      </c>
      <c r="B8291" s="45" t="s">
        <v>4</v>
      </c>
      <c r="C8291" s="23">
        <v>275</v>
      </c>
    </row>
    <row r="8292" spans="1:3" ht="13.2" x14ac:dyDescent="0.25">
      <c r="A8292" s="45" t="s">
        <v>8357</v>
      </c>
      <c r="B8292" s="45" t="s">
        <v>4</v>
      </c>
      <c r="C8292" s="23">
        <v>850</v>
      </c>
    </row>
    <row r="8293" spans="1:3" ht="13.2" x14ac:dyDescent="0.25">
      <c r="A8293" s="45" t="s">
        <v>8358</v>
      </c>
      <c r="B8293" s="45" t="s">
        <v>4</v>
      </c>
      <c r="C8293" s="23">
        <v>800</v>
      </c>
    </row>
    <row r="8294" spans="1:3" ht="13.2" x14ac:dyDescent="0.25">
      <c r="A8294" s="45" t="s">
        <v>8359</v>
      </c>
      <c r="B8294" s="45" t="s">
        <v>4</v>
      </c>
      <c r="C8294" s="23">
        <v>425</v>
      </c>
    </row>
    <row r="8295" spans="1:3" ht="13.2" x14ac:dyDescent="0.25">
      <c r="A8295" s="45" t="s">
        <v>8360</v>
      </c>
      <c r="B8295" s="45" t="s">
        <v>4</v>
      </c>
      <c r="C8295" s="23">
        <v>925</v>
      </c>
    </row>
    <row r="8296" spans="1:3" ht="13.2" x14ac:dyDescent="0.25">
      <c r="A8296" s="45" t="s">
        <v>8361</v>
      </c>
      <c r="B8296" s="45" t="s">
        <v>4</v>
      </c>
      <c r="C8296" s="23">
        <v>525</v>
      </c>
    </row>
    <row r="8297" spans="1:3" ht="13.2" x14ac:dyDescent="0.25">
      <c r="A8297" s="45" t="s">
        <v>8362</v>
      </c>
      <c r="B8297" s="45" t="s">
        <v>4</v>
      </c>
      <c r="C8297" s="23">
        <v>475</v>
      </c>
    </row>
    <row r="8298" spans="1:3" ht="13.2" x14ac:dyDescent="0.25">
      <c r="A8298" s="45" t="s">
        <v>8363</v>
      </c>
      <c r="B8298" s="45" t="s">
        <v>4</v>
      </c>
      <c r="C8298" s="23">
        <v>300</v>
      </c>
    </row>
    <row r="8299" spans="1:3" ht="13.2" x14ac:dyDescent="0.25">
      <c r="A8299" s="45" t="s">
        <v>8364</v>
      </c>
      <c r="B8299" s="45" t="s">
        <v>4</v>
      </c>
      <c r="C8299" s="23">
        <v>400</v>
      </c>
    </row>
    <row r="8300" spans="1:3" ht="13.2" x14ac:dyDescent="0.25">
      <c r="A8300" s="45" t="s">
        <v>8365</v>
      </c>
      <c r="B8300" s="45" t="s">
        <v>4</v>
      </c>
      <c r="C8300" s="23">
        <v>250</v>
      </c>
    </row>
    <row r="8301" spans="1:3" ht="13.2" x14ac:dyDescent="0.25">
      <c r="A8301" s="45" t="s">
        <v>8366</v>
      </c>
      <c r="B8301" s="45" t="s">
        <v>4</v>
      </c>
      <c r="C8301" s="23">
        <v>675</v>
      </c>
    </row>
    <row r="8302" spans="1:3" ht="13.2" x14ac:dyDescent="0.25">
      <c r="A8302" s="45" t="s">
        <v>8367</v>
      </c>
      <c r="B8302" s="45" t="s">
        <v>4</v>
      </c>
      <c r="C8302" s="23">
        <v>275</v>
      </c>
    </row>
    <row r="8303" spans="1:3" ht="13.2" x14ac:dyDescent="0.25">
      <c r="A8303" s="45" t="s">
        <v>8368</v>
      </c>
      <c r="B8303" s="45" t="s">
        <v>4</v>
      </c>
      <c r="C8303" s="23">
        <v>950</v>
      </c>
    </row>
    <row r="8304" spans="1:3" ht="13.2" x14ac:dyDescent="0.25">
      <c r="A8304" s="45" t="s">
        <v>8369</v>
      </c>
      <c r="B8304" s="45" t="s">
        <v>4</v>
      </c>
      <c r="C8304" s="23">
        <v>550</v>
      </c>
    </row>
    <row r="8305" spans="1:3" ht="13.2" x14ac:dyDescent="0.25">
      <c r="A8305" s="45" t="s">
        <v>8370</v>
      </c>
      <c r="B8305" s="45" t="s">
        <v>4</v>
      </c>
      <c r="C8305" s="23">
        <v>650</v>
      </c>
    </row>
    <row r="8306" spans="1:3" ht="13.2" x14ac:dyDescent="0.25">
      <c r="A8306" s="45" t="s">
        <v>8371</v>
      </c>
      <c r="B8306" s="45" t="s">
        <v>4</v>
      </c>
      <c r="C8306" s="23">
        <v>325</v>
      </c>
    </row>
    <row r="8307" spans="1:3" ht="13.2" x14ac:dyDescent="0.25">
      <c r="A8307" s="45" t="s">
        <v>8372</v>
      </c>
      <c r="B8307" s="45" t="s">
        <v>4</v>
      </c>
      <c r="C8307" s="23">
        <v>425</v>
      </c>
    </row>
    <row r="8308" spans="1:3" ht="13.2" x14ac:dyDescent="0.25">
      <c r="A8308" s="45" t="s">
        <v>8373</v>
      </c>
      <c r="B8308" s="45" t="s">
        <v>4</v>
      </c>
      <c r="C8308" s="23">
        <v>975</v>
      </c>
    </row>
    <row r="8309" spans="1:3" ht="13.2" x14ac:dyDescent="0.25">
      <c r="A8309" s="45" t="s">
        <v>8374</v>
      </c>
      <c r="B8309" s="45" t="s">
        <v>4</v>
      </c>
      <c r="C8309" s="23">
        <v>400</v>
      </c>
    </row>
    <row r="8310" spans="1:3" ht="13.2" x14ac:dyDescent="0.25">
      <c r="A8310" s="45" t="s">
        <v>8375</v>
      </c>
      <c r="B8310" s="45" t="s">
        <v>4</v>
      </c>
      <c r="C8310" s="23">
        <v>650</v>
      </c>
    </row>
    <row r="8311" spans="1:3" ht="13.2" x14ac:dyDescent="0.25">
      <c r="A8311" s="45" t="s">
        <v>8376</v>
      </c>
      <c r="B8311" s="45" t="s">
        <v>4</v>
      </c>
      <c r="C8311" s="23">
        <v>475</v>
      </c>
    </row>
    <row r="8312" spans="1:3" ht="13.2" x14ac:dyDescent="0.25">
      <c r="A8312" s="45" t="s">
        <v>8377</v>
      </c>
      <c r="B8312" s="45" t="s">
        <v>4</v>
      </c>
      <c r="C8312" s="23">
        <v>400</v>
      </c>
    </row>
    <row r="8313" spans="1:3" ht="13.2" x14ac:dyDescent="0.25">
      <c r="A8313" s="45" t="s">
        <v>8378</v>
      </c>
      <c r="B8313" s="45" t="s">
        <v>4</v>
      </c>
      <c r="C8313" s="23">
        <v>600</v>
      </c>
    </row>
    <row r="8314" spans="1:3" ht="13.2" x14ac:dyDescent="0.25">
      <c r="A8314" s="45" t="s">
        <v>8379</v>
      </c>
      <c r="B8314" s="45" t="s">
        <v>4</v>
      </c>
      <c r="C8314" s="23">
        <v>525</v>
      </c>
    </row>
    <row r="8315" spans="1:3" ht="13.2" x14ac:dyDescent="0.25">
      <c r="A8315" s="45" t="s">
        <v>8380</v>
      </c>
      <c r="B8315" s="45" t="s">
        <v>4</v>
      </c>
      <c r="C8315" s="23">
        <v>850</v>
      </c>
    </row>
    <row r="8316" spans="1:3" ht="13.2" x14ac:dyDescent="0.25">
      <c r="A8316" s="45" t="s">
        <v>8381</v>
      </c>
      <c r="B8316" s="45" t="s">
        <v>4</v>
      </c>
      <c r="C8316" s="23">
        <v>550</v>
      </c>
    </row>
    <row r="8317" spans="1:3" ht="13.2" x14ac:dyDescent="0.25">
      <c r="A8317" s="45" t="s">
        <v>8382</v>
      </c>
      <c r="B8317" s="45" t="s">
        <v>4</v>
      </c>
      <c r="C8317" s="23">
        <v>700</v>
      </c>
    </row>
    <row r="8318" spans="1:3" ht="13.2" x14ac:dyDescent="0.25">
      <c r="A8318" s="45" t="s">
        <v>8383</v>
      </c>
      <c r="B8318" s="45" t="s">
        <v>4</v>
      </c>
      <c r="C8318" s="23">
        <v>800</v>
      </c>
    </row>
    <row r="8319" spans="1:3" ht="13.2" x14ac:dyDescent="0.25">
      <c r="A8319" s="45" t="s">
        <v>8384</v>
      </c>
      <c r="B8319" s="45" t="s">
        <v>4</v>
      </c>
      <c r="C8319" s="23">
        <v>850</v>
      </c>
    </row>
    <row r="8320" spans="1:3" ht="13.2" x14ac:dyDescent="0.25">
      <c r="A8320" s="45" t="s">
        <v>8385</v>
      </c>
      <c r="B8320" s="45" t="s">
        <v>4</v>
      </c>
      <c r="C8320" s="23">
        <v>525</v>
      </c>
    </row>
    <row r="8321" spans="1:3" ht="13.2" x14ac:dyDescent="0.25">
      <c r="A8321" s="45" t="s">
        <v>8386</v>
      </c>
      <c r="B8321" s="45" t="s">
        <v>4</v>
      </c>
      <c r="C8321" s="23">
        <v>800</v>
      </c>
    </row>
    <row r="8322" spans="1:3" ht="13.2" x14ac:dyDescent="0.25">
      <c r="A8322" s="45" t="s">
        <v>8387</v>
      </c>
      <c r="B8322" s="45" t="s">
        <v>4</v>
      </c>
      <c r="C8322" s="23">
        <v>450</v>
      </c>
    </row>
    <row r="8323" spans="1:3" ht="13.2" x14ac:dyDescent="0.25">
      <c r="A8323" s="45" t="s">
        <v>8388</v>
      </c>
      <c r="B8323" s="45" t="s">
        <v>4</v>
      </c>
      <c r="C8323" s="23">
        <v>500</v>
      </c>
    </row>
    <row r="8324" spans="1:3" ht="13.2" x14ac:dyDescent="0.25">
      <c r="A8324" s="45" t="s">
        <v>8389</v>
      </c>
      <c r="B8324" s="45" t="s">
        <v>4</v>
      </c>
      <c r="C8324" s="23">
        <v>275</v>
      </c>
    </row>
    <row r="8325" spans="1:3" ht="13.2" x14ac:dyDescent="0.25">
      <c r="A8325" s="45" t="s">
        <v>8390</v>
      </c>
      <c r="B8325" s="45" t="s">
        <v>4</v>
      </c>
      <c r="C8325" s="23">
        <v>775</v>
      </c>
    </row>
    <row r="8326" spans="1:3" ht="13.2" x14ac:dyDescent="0.25">
      <c r="A8326" s="45" t="s">
        <v>8391</v>
      </c>
      <c r="B8326" s="45" t="s">
        <v>4</v>
      </c>
      <c r="C8326" s="23">
        <v>475</v>
      </c>
    </row>
    <row r="8327" spans="1:3" ht="13.2" x14ac:dyDescent="0.25">
      <c r="A8327" s="45" t="s">
        <v>8392</v>
      </c>
      <c r="B8327" s="45" t="s">
        <v>4</v>
      </c>
      <c r="C8327" s="23">
        <v>900</v>
      </c>
    </row>
    <row r="8328" spans="1:3" ht="13.2" x14ac:dyDescent="0.25">
      <c r="A8328" s="45" t="s">
        <v>8393</v>
      </c>
      <c r="B8328" s="45" t="s">
        <v>4</v>
      </c>
      <c r="C8328" s="23">
        <v>250</v>
      </c>
    </row>
    <row r="8329" spans="1:3" ht="13.2" x14ac:dyDescent="0.25">
      <c r="A8329" s="45" t="s">
        <v>8394</v>
      </c>
      <c r="B8329" s="45" t="s">
        <v>4</v>
      </c>
      <c r="C8329" s="23">
        <v>425</v>
      </c>
    </row>
    <row r="8330" spans="1:3" ht="13.2" x14ac:dyDescent="0.25">
      <c r="A8330" s="45" t="s">
        <v>8395</v>
      </c>
      <c r="B8330" s="45" t="s">
        <v>4</v>
      </c>
      <c r="C8330" s="23">
        <v>700</v>
      </c>
    </row>
    <row r="8331" spans="1:3" ht="13.2" x14ac:dyDescent="0.25">
      <c r="A8331" s="45" t="s">
        <v>8396</v>
      </c>
      <c r="B8331" s="45" t="s">
        <v>4</v>
      </c>
      <c r="C8331" s="23">
        <v>625</v>
      </c>
    </row>
    <row r="8332" spans="1:3" ht="13.2" x14ac:dyDescent="0.25">
      <c r="A8332" s="45" t="s">
        <v>8397</v>
      </c>
      <c r="B8332" s="45" t="s">
        <v>4</v>
      </c>
      <c r="C8332" s="23">
        <v>500</v>
      </c>
    </row>
    <row r="8333" spans="1:3" ht="13.2" x14ac:dyDescent="0.25">
      <c r="A8333" s="45" t="s">
        <v>8398</v>
      </c>
      <c r="B8333" s="45" t="s">
        <v>4</v>
      </c>
      <c r="C8333" s="23">
        <v>550</v>
      </c>
    </row>
    <row r="8334" spans="1:3" ht="13.2" x14ac:dyDescent="0.25">
      <c r="A8334" s="45" t="s">
        <v>8399</v>
      </c>
      <c r="B8334" s="45" t="s">
        <v>4</v>
      </c>
      <c r="C8334" s="23">
        <v>675</v>
      </c>
    </row>
    <row r="8335" spans="1:3" ht="13.2" x14ac:dyDescent="0.25">
      <c r="A8335" s="45" t="s">
        <v>8400</v>
      </c>
      <c r="B8335" s="45" t="s">
        <v>4</v>
      </c>
      <c r="C8335" s="23">
        <v>450</v>
      </c>
    </row>
    <row r="8336" spans="1:3" ht="13.2" x14ac:dyDescent="0.25">
      <c r="A8336" s="45" t="s">
        <v>8401</v>
      </c>
      <c r="B8336" s="45" t="s">
        <v>4</v>
      </c>
      <c r="C8336" s="23">
        <v>475</v>
      </c>
    </row>
    <row r="8337" spans="1:3" ht="13.2" x14ac:dyDescent="0.25">
      <c r="A8337" s="45" t="s">
        <v>8402</v>
      </c>
      <c r="B8337" s="45" t="s">
        <v>4</v>
      </c>
      <c r="C8337" s="23">
        <v>550</v>
      </c>
    </row>
    <row r="8338" spans="1:3" ht="13.2" x14ac:dyDescent="0.25">
      <c r="A8338" s="45" t="s">
        <v>8403</v>
      </c>
      <c r="B8338" s="45" t="s">
        <v>4</v>
      </c>
      <c r="C8338" s="23">
        <v>500</v>
      </c>
    </row>
    <row r="8339" spans="1:3" ht="13.2" x14ac:dyDescent="0.25">
      <c r="A8339" s="45" t="s">
        <v>8404</v>
      </c>
      <c r="B8339" s="45" t="s">
        <v>4</v>
      </c>
      <c r="C8339" s="23">
        <v>550</v>
      </c>
    </row>
    <row r="8340" spans="1:3" ht="13.2" x14ac:dyDescent="0.25">
      <c r="A8340" s="45" t="s">
        <v>8405</v>
      </c>
      <c r="B8340" s="45" t="s">
        <v>4</v>
      </c>
      <c r="C8340" s="23">
        <v>500</v>
      </c>
    </row>
    <row r="8341" spans="1:3" ht="13.2" x14ac:dyDescent="0.25">
      <c r="A8341" s="45" t="s">
        <v>8406</v>
      </c>
      <c r="B8341" s="45" t="s">
        <v>4</v>
      </c>
      <c r="C8341" s="23">
        <v>1050</v>
      </c>
    </row>
    <row r="8342" spans="1:3" ht="13.2" x14ac:dyDescent="0.25">
      <c r="A8342" s="45" t="s">
        <v>8407</v>
      </c>
      <c r="B8342" s="45" t="s">
        <v>4</v>
      </c>
      <c r="C8342" s="23">
        <v>475</v>
      </c>
    </row>
    <row r="8343" spans="1:3" ht="13.2" x14ac:dyDescent="0.25">
      <c r="A8343" s="45" t="s">
        <v>8408</v>
      </c>
      <c r="B8343" s="45" t="s">
        <v>4</v>
      </c>
      <c r="C8343" s="23">
        <v>850</v>
      </c>
    </row>
    <row r="8344" spans="1:3" ht="13.2" x14ac:dyDescent="0.25">
      <c r="A8344" s="45" t="s">
        <v>8409</v>
      </c>
      <c r="B8344" s="45" t="s">
        <v>4</v>
      </c>
      <c r="C8344" s="23">
        <v>450</v>
      </c>
    </row>
    <row r="8345" spans="1:3" ht="13.2" x14ac:dyDescent="0.25">
      <c r="A8345" s="45" t="s">
        <v>8410</v>
      </c>
      <c r="B8345" s="45" t="s">
        <v>4</v>
      </c>
      <c r="C8345" s="23">
        <v>1050</v>
      </c>
    </row>
    <row r="8346" spans="1:3" ht="13.2" x14ac:dyDescent="0.25">
      <c r="A8346" s="45" t="s">
        <v>8411</v>
      </c>
      <c r="B8346" s="45" t="s">
        <v>4</v>
      </c>
      <c r="C8346" s="23">
        <v>550</v>
      </c>
    </row>
    <row r="8347" spans="1:3" ht="13.2" x14ac:dyDescent="0.25">
      <c r="A8347" s="45" t="s">
        <v>8412</v>
      </c>
      <c r="B8347" s="45" t="s">
        <v>4</v>
      </c>
      <c r="C8347" s="23">
        <v>475</v>
      </c>
    </row>
    <row r="8348" spans="1:3" ht="13.2" x14ac:dyDescent="0.25">
      <c r="A8348" s="45" t="s">
        <v>8413</v>
      </c>
      <c r="B8348" s="45" t="s">
        <v>4</v>
      </c>
      <c r="C8348" s="23">
        <v>375</v>
      </c>
    </row>
    <row r="8349" spans="1:3" ht="13.2" x14ac:dyDescent="0.25">
      <c r="A8349" s="45" t="s">
        <v>8414</v>
      </c>
      <c r="B8349" s="45" t="s">
        <v>4</v>
      </c>
      <c r="C8349" s="23">
        <v>400</v>
      </c>
    </row>
    <row r="8350" spans="1:3" ht="13.2" x14ac:dyDescent="0.25">
      <c r="A8350" s="45" t="s">
        <v>8415</v>
      </c>
      <c r="B8350" s="45" t="s">
        <v>4</v>
      </c>
      <c r="C8350" s="23">
        <v>600</v>
      </c>
    </row>
    <row r="8351" spans="1:3" ht="13.2" x14ac:dyDescent="0.25">
      <c r="A8351" s="45" t="s">
        <v>8416</v>
      </c>
      <c r="B8351" s="45" t="s">
        <v>4</v>
      </c>
      <c r="C8351" s="23">
        <v>250</v>
      </c>
    </row>
    <row r="8352" spans="1:3" ht="13.2" x14ac:dyDescent="0.25">
      <c r="A8352" s="45" t="s">
        <v>8417</v>
      </c>
      <c r="B8352" s="45" t="s">
        <v>4</v>
      </c>
      <c r="C8352" s="23">
        <v>300</v>
      </c>
    </row>
    <row r="8353" spans="1:3" ht="13.2" x14ac:dyDescent="0.25">
      <c r="A8353" s="45" t="s">
        <v>8418</v>
      </c>
      <c r="B8353" s="45" t="s">
        <v>4</v>
      </c>
      <c r="C8353" s="23">
        <v>850</v>
      </c>
    </row>
    <row r="8354" spans="1:3" ht="13.2" x14ac:dyDescent="0.25">
      <c r="A8354" s="45" t="s">
        <v>8419</v>
      </c>
      <c r="B8354" s="45" t="s">
        <v>4</v>
      </c>
      <c r="C8354" s="23">
        <v>850</v>
      </c>
    </row>
    <row r="8355" spans="1:3" ht="13.2" x14ac:dyDescent="0.25">
      <c r="A8355" s="45" t="s">
        <v>8420</v>
      </c>
      <c r="B8355" s="45" t="s">
        <v>4</v>
      </c>
      <c r="C8355" s="23">
        <v>925</v>
      </c>
    </row>
    <row r="8356" spans="1:3" ht="13.2" x14ac:dyDescent="0.25">
      <c r="A8356" s="45" t="s">
        <v>8421</v>
      </c>
      <c r="B8356" s="45" t="s">
        <v>4</v>
      </c>
      <c r="C8356" s="23">
        <v>675</v>
      </c>
    </row>
    <row r="8357" spans="1:3" ht="13.2" x14ac:dyDescent="0.25">
      <c r="A8357" s="45" t="s">
        <v>8422</v>
      </c>
      <c r="B8357" s="45" t="s">
        <v>4</v>
      </c>
      <c r="C8357" s="23">
        <v>375</v>
      </c>
    </row>
    <row r="8358" spans="1:3" ht="13.2" x14ac:dyDescent="0.25">
      <c r="A8358" s="45" t="s">
        <v>8423</v>
      </c>
      <c r="B8358" s="45" t="s">
        <v>4</v>
      </c>
      <c r="C8358" s="23">
        <v>350</v>
      </c>
    </row>
    <row r="8359" spans="1:3" ht="13.2" x14ac:dyDescent="0.25">
      <c r="A8359" s="45" t="s">
        <v>8424</v>
      </c>
      <c r="B8359" s="45" t="s">
        <v>4</v>
      </c>
      <c r="C8359" s="23">
        <v>700</v>
      </c>
    </row>
    <row r="8360" spans="1:3" ht="13.2" x14ac:dyDescent="0.25">
      <c r="A8360" s="45" t="s">
        <v>8425</v>
      </c>
      <c r="B8360" s="45" t="s">
        <v>4</v>
      </c>
      <c r="C8360" s="23">
        <v>700</v>
      </c>
    </row>
    <row r="8361" spans="1:3" ht="13.2" x14ac:dyDescent="0.25">
      <c r="A8361" s="45" t="s">
        <v>8426</v>
      </c>
      <c r="B8361" s="45" t="s">
        <v>4</v>
      </c>
      <c r="C8361" s="23">
        <v>625</v>
      </c>
    </row>
    <row r="8362" spans="1:3" ht="13.2" x14ac:dyDescent="0.25">
      <c r="A8362" s="45" t="s">
        <v>8427</v>
      </c>
      <c r="B8362" s="45" t="s">
        <v>4</v>
      </c>
      <c r="C8362" s="23">
        <v>250</v>
      </c>
    </row>
    <row r="8363" spans="1:3" ht="13.2" x14ac:dyDescent="0.25">
      <c r="A8363" s="45" t="s">
        <v>8428</v>
      </c>
      <c r="B8363" s="45" t="s">
        <v>4</v>
      </c>
      <c r="C8363" s="23">
        <v>500</v>
      </c>
    </row>
    <row r="8364" spans="1:3" ht="13.2" x14ac:dyDescent="0.25">
      <c r="A8364" s="45" t="s">
        <v>8429</v>
      </c>
      <c r="B8364" s="45" t="s">
        <v>4</v>
      </c>
      <c r="C8364" s="23">
        <v>1000</v>
      </c>
    </row>
    <row r="8365" spans="1:3" ht="13.2" x14ac:dyDescent="0.25">
      <c r="A8365" s="45" t="s">
        <v>8430</v>
      </c>
      <c r="B8365" s="45" t="s">
        <v>4</v>
      </c>
      <c r="C8365" s="23">
        <v>575</v>
      </c>
    </row>
    <row r="8366" spans="1:3" ht="13.2" x14ac:dyDescent="0.25">
      <c r="A8366" s="45" t="s">
        <v>8431</v>
      </c>
      <c r="B8366" s="45" t="s">
        <v>4</v>
      </c>
      <c r="C8366" s="23">
        <v>475</v>
      </c>
    </row>
    <row r="8367" spans="1:3" ht="13.2" x14ac:dyDescent="0.25">
      <c r="A8367" s="45" t="s">
        <v>8432</v>
      </c>
      <c r="B8367" s="45" t="s">
        <v>4</v>
      </c>
      <c r="C8367" s="23">
        <v>500</v>
      </c>
    </row>
    <row r="8368" spans="1:3" ht="13.2" x14ac:dyDescent="0.25">
      <c r="A8368" s="45" t="s">
        <v>8433</v>
      </c>
      <c r="B8368" s="45" t="s">
        <v>4</v>
      </c>
      <c r="C8368" s="23">
        <v>1650</v>
      </c>
    </row>
    <row r="8369" spans="1:3" ht="13.2" x14ac:dyDescent="0.25">
      <c r="A8369" s="45" t="s">
        <v>8434</v>
      </c>
      <c r="B8369" s="45" t="s">
        <v>4</v>
      </c>
      <c r="C8369" s="23">
        <v>400</v>
      </c>
    </row>
    <row r="8370" spans="1:3" ht="13.2" x14ac:dyDescent="0.25">
      <c r="A8370" s="45" t="s">
        <v>8435</v>
      </c>
      <c r="B8370" s="45" t="s">
        <v>4</v>
      </c>
      <c r="C8370" s="23">
        <v>375</v>
      </c>
    </row>
    <row r="8371" spans="1:3" ht="13.2" x14ac:dyDescent="0.25">
      <c r="A8371" s="45" t="s">
        <v>8436</v>
      </c>
      <c r="B8371" s="45" t="s">
        <v>4</v>
      </c>
      <c r="C8371" s="23">
        <v>1125</v>
      </c>
    </row>
    <row r="8372" spans="1:3" ht="13.2" x14ac:dyDescent="0.25">
      <c r="A8372" s="45" t="s">
        <v>8437</v>
      </c>
      <c r="B8372" s="45" t="s">
        <v>4</v>
      </c>
      <c r="C8372" s="23">
        <v>425</v>
      </c>
    </row>
    <row r="8373" spans="1:3" ht="13.2" x14ac:dyDescent="0.25">
      <c r="A8373" s="45" t="s">
        <v>8438</v>
      </c>
      <c r="B8373" s="45" t="s">
        <v>4</v>
      </c>
      <c r="C8373" s="23">
        <v>900</v>
      </c>
    </row>
    <row r="8374" spans="1:3" ht="13.2" x14ac:dyDescent="0.25">
      <c r="A8374" s="45" t="s">
        <v>8439</v>
      </c>
      <c r="B8374" s="45" t="s">
        <v>4</v>
      </c>
      <c r="C8374" s="23">
        <v>250</v>
      </c>
    </row>
    <row r="8375" spans="1:3" ht="13.2" x14ac:dyDescent="0.25">
      <c r="A8375" s="45" t="s">
        <v>8440</v>
      </c>
      <c r="B8375" s="45" t="s">
        <v>4</v>
      </c>
      <c r="C8375" s="23">
        <v>700</v>
      </c>
    </row>
    <row r="8376" spans="1:3" ht="13.2" x14ac:dyDescent="0.25">
      <c r="A8376" s="45" t="s">
        <v>8441</v>
      </c>
      <c r="B8376" s="45" t="s">
        <v>4</v>
      </c>
      <c r="C8376" s="23">
        <v>350</v>
      </c>
    </row>
    <row r="8377" spans="1:3" ht="13.2" x14ac:dyDescent="0.25">
      <c r="A8377" s="45" t="s">
        <v>8442</v>
      </c>
      <c r="B8377" s="45" t="s">
        <v>4</v>
      </c>
      <c r="C8377" s="23">
        <v>700</v>
      </c>
    </row>
    <row r="8378" spans="1:3" ht="13.2" x14ac:dyDescent="0.25">
      <c r="A8378" s="45" t="s">
        <v>8443</v>
      </c>
      <c r="B8378" s="45" t="s">
        <v>4</v>
      </c>
      <c r="C8378" s="23">
        <v>700</v>
      </c>
    </row>
    <row r="8379" spans="1:3" ht="13.2" x14ac:dyDescent="0.25">
      <c r="A8379" s="45" t="s">
        <v>8444</v>
      </c>
      <c r="B8379" s="45" t="s">
        <v>4</v>
      </c>
      <c r="C8379" s="23">
        <v>675</v>
      </c>
    </row>
    <row r="8380" spans="1:3" ht="13.2" x14ac:dyDescent="0.25">
      <c r="A8380" s="45" t="s">
        <v>8445</v>
      </c>
      <c r="B8380" s="45" t="s">
        <v>4</v>
      </c>
      <c r="C8380" s="23">
        <v>575</v>
      </c>
    </row>
    <row r="8381" spans="1:3" ht="13.2" x14ac:dyDescent="0.25">
      <c r="A8381" s="45" t="s">
        <v>8446</v>
      </c>
      <c r="B8381" s="45" t="s">
        <v>4</v>
      </c>
      <c r="C8381" s="23">
        <v>975</v>
      </c>
    </row>
    <row r="8382" spans="1:3" ht="13.2" x14ac:dyDescent="0.25">
      <c r="A8382" s="45" t="s">
        <v>8447</v>
      </c>
      <c r="B8382" s="45" t="s">
        <v>4</v>
      </c>
      <c r="C8382" s="23">
        <v>575</v>
      </c>
    </row>
    <row r="8383" spans="1:3" ht="13.2" x14ac:dyDescent="0.25">
      <c r="A8383" s="45" t="s">
        <v>8448</v>
      </c>
      <c r="B8383" s="45" t="s">
        <v>4</v>
      </c>
      <c r="C8383" s="23">
        <v>850</v>
      </c>
    </row>
    <row r="8384" spans="1:3" ht="13.2" x14ac:dyDescent="0.25">
      <c r="A8384" s="45" t="s">
        <v>8449</v>
      </c>
      <c r="B8384" s="45" t="s">
        <v>4</v>
      </c>
      <c r="C8384" s="23">
        <v>725</v>
      </c>
    </row>
    <row r="8385" spans="1:3" ht="13.2" x14ac:dyDescent="0.25">
      <c r="A8385" s="45" t="s">
        <v>8450</v>
      </c>
      <c r="B8385" s="45" t="s">
        <v>4</v>
      </c>
      <c r="C8385" s="23">
        <v>525</v>
      </c>
    </row>
    <row r="8386" spans="1:3" ht="13.2" x14ac:dyDescent="0.25">
      <c r="A8386" s="45" t="s">
        <v>8451</v>
      </c>
      <c r="B8386" s="45" t="s">
        <v>4</v>
      </c>
      <c r="C8386" s="23">
        <v>450</v>
      </c>
    </row>
    <row r="8387" spans="1:3" ht="13.2" x14ac:dyDescent="0.25">
      <c r="A8387" s="45" t="s">
        <v>8452</v>
      </c>
      <c r="B8387" s="45" t="s">
        <v>4</v>
      </c>
      <c r="C8387" s="23">
        <v>300</v>
      </c>
    </row>
    <row r="8388" spans="1:3" ht="13.2" x14ac:dyDescent="0.25">
      <c r="A8388" s="45" t="s">
        <v>8453</v>
      </c>
      <c r="B8388" s="45" t="s">
        <v>4</v>
      </c>
      <c r="C8388" s="23">
        <v>150</v>
      </c>
    </row>
    <row r="8389" spans="1:3" ht="13.2" x14ac:dyDescent="0.25">
      <c r="A8389" s="45" t="s">
        <v>8454</v>
      </c>
      <c r="B8389" s="45" t="s">
        <v>4</v>
      </c>
      <c r="C8389" s="23">
        <v>150</v>
      </c>
    </row>
    <row r="8390" spans="1:3" ht="13.2" x14ac:dyDescent="0.25">
      <c r="A8390" s="45" t="s">
        <v>8455</v>
      </c>
      <c r="B8390" s="45" t="s">
        <v>4</v>
      </c>
      <c r="C8390" s="23">
        <v>425</v>
      </c>
    </row>
    <row r="8391" spans="1:3" ht="13.2" x14ac:dyDescent="0.25">
      <c r="A8391" s="45" t="s">
        <v>8456</v>
      </c>
      <c r="B8391" s="45" t="s">
        <v>4</v>
      </c>
      <c r="C8391" s="23">
        <v>150</v>
      </c>
    </row>
    <row r="8392" spans="1:3" ht="13.2" x14ac:dyDescent="0.25">
      <c r="A8392" s="45" t="s">
        <v>8457</v>
      </c>
      <c r="B8392" s="45" t="s">
        <v>4</v>
      </c>
      <c r="C8392" s="23">
        <v>250</v>
      </c>
    </row>
    <row r="8393" spans="1:3" ht="13.2" x14ac:dyDescent="0.25">
      <c r="A8393" s="45" t="s">
        <v>8458</v>
      </c>
      <c r="B8393" s="45" t="s">
        <v>4</v>
      </c>
      <c r="C8393" s="23">
        <v>275</v>
      </c>
    </row>
    <row r="8394" spans="1:3" ht="13.2" x14ac:dyDescent="0.25">
      <c r="A8394" s="45" t="s">
        <v>8459</v>
      </c>
      <c r="B8394" s="45" t="s">
        <v>4</v>
      </c>
      <c r="C8394" s="23">
        <v>225</v>
      </c>
    </row>
    <row r="8395" spans="1:3" ht="13.2" x14ac:dyDescent="0.25">
      <c r="A8395" s="45" t="s">
        <v>8460</v>
      </c>
      <c r="B8395" s="45" t="s">
        <v>4</v>
      </c>
      <c r="C8395" s="23">
        <v>300</v>
      </c>
    </row>
    <row r="8396" spans="1:3" ht="13.2" x14ac:dyDescent="0.25">
      <c r="A8396" s="45" t="s">
        <v>8461</v>
      </c>
      <c r="B8396" s="45" t="s">
        <v>4</v>
      </c>
      <c r="C8396" s="23">
        <v>150</v>
      </c>
    </row>
    <row r="8397" spans="1:3" ht="13.2" x14ac:dyDescent="0.25">
      <c r="A8397" s="45" t="s">
        <v>8462</v>
      </c>
      <c r="B8397" s="45" t="s">
        <v>4</v>
      </c>
      <c r="C8397" s="23">
        <v>700</v>
      </c>
    </row>
    <row r="8398" spans="1:3" ht="13.2" x14ac:dyDescent="0.25">
      <c r="A8398" s="45" t="s">
        <v>8463</v>
      </c>
      <c r="B8398" s="45" t="s">
        <v>4</v>
      </c>
      <c r="C8398" s="23">
        <v>150</v>
      </c>
    </row>
    <row r="8399" spans="1:3" ht="13.2" x14ac:dyDescent="0.25">
      <c r="A8399" s="45" t="s">
        <v>8464</v>
      </c>
      <c r="B8399" s="45" t="s">
        <v>4</v>
      </c>
      <c r="C8399" s="23">
        <v>150</v>
      </c>
    </row>
    <row r="8400" spans="1:3" ht="13.2" x14ac:dyDescent="0.25">
      <c r="A8400" s="45" t="s">
        <v>8465</v>
      </c>
      <c r="B8400" s="45" t="s">
        <v>4</v>
      </c>
      <c r="C8400" s="23">
        <v>150</v>
      </c>
    </row>
    <row r="8401" spans="1:3" ht="13.2" x14ac:dyDescent="0.25">
      <c r="A8401" s="45" t="s">
        <v>8466</v>
      </c>
      <c r="B8401" s="45" t="s">
        <v>4</v>
      </c>
      <c r="C8401" s="23">
        <v>200</v>
      </c>
    </row>
    <row r="8402" spans="1:3" ht="13.2" x14ac:dyDescent="0.25">
      <c r="A8402" s="45" t="s">
        <v>8467</v>
      </c>
      <c r="B8402" s="45" t="s">
        <v>4</v>
      </c>
      <c r="C8402" s="23">
        <v>150</v>
      </c>
    </row>
    <row r="8403" spans="1:3" ht="13.2" x14ac:dyDescent="0.25">
      <c r="A8403" s="45" t="s">
        <v>8468</v>
      </c>
      <c r="B8403" s="45" t="s">
        <v>4</v>
      </c>
      <c r="C8403" s="23">
        <v>275</v>
      </c>
    </row>
    <row r="8404" spans="1:3" ht="13.2" x14ac:dyDescent="0.25">
      <c r="A8404" s="45" t="s">
        <v>8469</v>
      </c>
      <c r="B8404" s="45" t="s">
        <v>4</v>
      </c>
      <c r="C8404" s="23">
        <v>150</v>
      </c>
    </row>
    <row r="8405" spans="1:3" ht="13.2" x14ac:dyDescent="0.25">
      <c r="A8405" s="45" t="s">
        <v>8470</v>
      </c>
      <c r="B8405" s="45" t="s">
        <v>4</v>
      </c>
      <c r="C8405" s="23">
        <v>550</v>
      </c>
    </row>
    <row r="8406" spans="1:3" ht="13.2" x14ac:dyDescent="0.25">
      <c r="A8406" s="45" t="s">
        <v>8471</v>
      </c>
      <c r="B8406" s="45" t="s">
        <v>4</v>
      </c>
      <c r="C8406" s="23">
        <v>200</v>
      </c>
    </row>
    <row r="8407" spans="1:3" ht="13.2" x14ac:dyDescent="0.25">
      <c r="A8407" s="45" t="s">
        <v>8472</v>
      </c>
      <c r="B8407" s="45" t="s">
        <v>4</v>
      </c>
      <c r="C8407" s="23">
        <v>150</v>
      </c>
    </row>
    <row r="8408" spans="1:3" ht="13.2" x14ac:dyDescent="0.25">
      <c r="A8408" s="45" t="s">
        <v>8473</v>
      </c>
      <c r="B8408" s="45" t="s">
        <v>4</v>
      </c>
      <c r="C8408" s="23">
        <v>150</v>
      </c>
    </row>
    <row r="8409" spans="1:3" ht="13.2" x14ac:dyDescent="0.25">
      <c r="A8409" s="45" t="s">
        <v>8474</v>
      </c>
      <c r="B8409" s="45" t="s">
        <v>4</v>
      </c>
      <c r="C8409" s="23">
        <v>150</v>
      </c>
    </row>
    <row r="8410" spans="1:3" ht="13.2" x14ac:dyDescent="0.25">
      <c r="A8410" s="45" t="s">
        <v>8475</v>
      </c>
      <c r="B8410" s="45" t="s">
        <v>4</v>
      </c>
      <c r="C8410" s="23">
        <v>275</v>
      </c>
    </row>
    <row r="8411" spans="1:3" ht="13.2" x14ac:dyDescent="0.25">
      <c r="A8411" s="45" t="s">
        <v>8476</v>
      </c>
      <c r="B8411" s="45" t="s">
        <v>4</v>
      </c>
      <c r="C8411" s="23">
        <v>225</v>
      </c>
    </row>
    <row r="8412" spans="1:3" ht="13.2" x14ac:dyDescent="0.25">
      <c r="A8412" s="45" t="s">
        <v>8477</v>
      </c>
      <c r="B8412" s="45" t="s">
        <v>4</v>
      </c>
      <c r="C8412" s="23">
        <v>225</v>
      </c>
    </row>
    <row r="8413" spans="1:3" ht="13.2" x14ac:dyDescent="0.25">
      <c r="A8413" s="45" t="s">
        <v>8478</v>
      </c>
      <c r="B8413" s="45" t="s">
        <v>4</v>
      </c>
      <c r="C8413" s="23">
        <v>150</v>
      </c>
    </row>
    <row r="8414" spans="1:3" ht="13.2" x14ac:dyDescent="0.25">
      <c r="A8414" s="45" t="s">
        <v>8479</v>
      </c>
      <c r="B8414" s="45" t="s">
        <v>4</v>
      </c>
      <c r="C8414" s="23">
        <v>675</v>
      </c>
    </row>
    <row r="8415" spans="1:3" ht="13.2" x14ac:dyDescent="0.25">
      <c r="A8415" s="45" t="s">
        <v>8480</v>
      </c>
      <c r="B8415" s="45" t="s">
        <v>4</v>
      </c>
      <c r="C8415" s="23">
        <v>625</v>
      </c>
    </row>
    <row r="8416" spans="1:3" ht="13.2" x14ac:dyDescent="0.25">
      <c r="A8416" s="45" t="s">
        <v>8481</v>
      </c>
      <c r="B8416" s="45" t="s">
        <v>4</v>
      </c>
      <c r="C8416" s="23">
        <v>250</v>
      </c>
    </row>
    <row r="8417" spans="1:3" ht="13.2" x14ac:dyDescent="0.25">
      <c r="A8417" s="45" t="s">
        <v>8482</v>
      </c>
      <c r="B8417" s="45" t="s">
        <v>4</v>
      </c>
      <c r="C8417" s="23">
        <v>150</v>
      </c>
    </row>
    <row r="8418" spans="1:3" ht="13.2" x14ac:dyDescent="0.25">
      <c r="A8418" s="45" t="s">
        <v>8483</v>
      </c>
      <c r="B8418" s="45" t="s">
        <v>4</v>
      </c>
      <c r="C8418" s="23">
        <v>150</v>
      </c>
    </row>
    <row r="8419" spans="1:3" ht="13.2" x14ac:dyDescent="0.25">
      <c r="A8419" s="45" t="s">
        <v>8484</v>
      </c>
      <c r="B8419" s="45" t="s">
        <v>4</v>
      </c>
      <c r="C8419" s="23">
        <v>150</v>
      </c>
    </row>
    <row r="8420" spans="1:3" ht="13.2" x14ac:dyDescent="0.25">
      <c r="A8420" s="45" t="s">
        <v>8485</v>
      </c>
      <c r="B8420" s="45" t="s">
        <v>4</v>
      </c>
      <c r="C8420" s="23">
        <v>150</v>
      </c>
    </row>
    <row r="8421" spans="1:3" ht="13.2" x14ac:dyDescent="0.25">
      <c r="A8421" s="45" t="s">
        <v>8486</v>
      </c>
      <c r="B8421" s="45" t="s">
        <v>4</v>
      </c>
      <c r="C8421" s="23">
        <v>150</v>
      </c>
    </row>
    <row r="8422" spans="1:3" ht="13.2" x14ac:dyDescent="0.25">
      <c r="A8422" s="45" t="s">
        <v>8487</v>
      </c>
      <c r="B8422" s="45" t="s">
        <v>4</v>
      </c>
      <c r="C8422" s="23">
        <v>150</v>
      </c>
    </row>
    <row r="8423" spans="1:3" ht="13.2" x14ac:dyDescent="0.25">
      <c r="A8423" s="45" t="s">
        <v>8488</v>
      </c>
      <c r="B8423" s="45" t="s">
        <v>4</v>
      </c>
      <c r="C8423" s="23">
        <v>625</v>
      </c>
    </row>
    <row r="8424" spans="1:3" ht="13.2" x14ac:dyDescent="0.25">
      <c r="A8424" s="45" t="s">
        <v>8489</v>
      </c>
      <c r="B8424" s="45" t="s">
        <v>4</v>
      </c>
      <c r="C8424" s="23">
        <v>150</v>
      </c>
    </row>
    <row r="8425" spans="1:3" ht="13.2" x14ac:dyDescent="0.25">
      <c r="A8425" s="45" t="s">
        <v>8490</v>
      </c>
      <c r="B8425" s="45" t="s">
        <v>4</v>
      </c>
      <c r="C8425" s="23">
        <v>150</v>
      </c>
    </row>
    <row r="8426" spans="1:3" ht="13.2" x14ac:dyDescent="0.25">
      <c r="A8426" s="45" t="s">
        <v>8491</v>
      </c>
      <c r="B8426" s="45" t="s">
        <v>4</v>
      </c>
      <c r="C8426" s="23">
        <v>250</v>
      </c>
    </row>
    <row r="8427" spans="1:3" ht="13.2" x14ac:dyDescent="0.25">
      <c r="A8427" s="45" t="s">
        <v>8492</v>
      </c>
      <c r="B8427" s="45" t="s">
        <v>4</v>
      </c>
      <c r="C8427" s="23">
        <v>275</v>
      </c>
    </row>
    <row r="8428" spans="1:3" ht="13.2" x14ac:dyDescent="0.25">
      <c r="A8428" s="45" t="s">
        <v>8493</v>
      </c>
      <c r="B8428" s="45" t="s">
        <v>4</v>
      </c>
      <c r="C8428" s="23">
        <v>375</v>
      </c>
    </row>
    <row r="8429" spans="1:3" ht="13.2" x14ac:dyDescent="0.25">
      <c r="A8429" s="45" t="s">
        <v>8494</v>
      </c>
      <c r="B8429" s="45" t="s">
        <v>4</v>
      </c>
      <c r="C8429" s="23">
        <v>325</v>
      </c>
    </row>
    <row r="8430" spans="1:3" ht="13.2" x14ac:dyDescent="0.25">
      <c r="A8430" s="45" t="s">
        <v>8495</v>
      </c>
      <c r="B8430" s="45" t="s">
        <v>4</v>
      </c>
      <c r="C8430" s="23">
        <v>300</v>
      </c>
    </row>
    <row r="8431" spans="1:3" ht="13.2" x14ac:dyDescent="0.25">
      <c r="A8431" s="45" t="s">
        <v>8496</v>
      </c>
      <c r="B8431" s="45" t="s">
        <v>4</v>
      </c>
      <c r="C8431" s="23">
        <v>700</v>
      </c>
    </row>
    <row r="8432" spans="1:3" ht="13.2" x14ac:dyDescent="0.25">
      <c r="A8432" s="45" t="s">
        <v>8497</v>
      </c>
      <c r="B8432" s="45" t="s">
        <v>4</v>
      </c>
      <c r="C8432" s="23">
        <v>150</v>
      </c>
    </row>
    <row r="8433" spans="1:3" ht="13.2" x14ac:dyDescent="0.25">
      <c r="A8433" s="45" t="s">
        <v>8498</v>
      </c>
      <c r="B8433" s="45" t="s">
        <v>4</v>
      </c>
      <c r="C8433" s="23">
        <v>150</v>
      </c>
    </row>
    <row r="8434" spans="1:3" ht="13.2" x14ac:dyDescent="0.25">
      <c r="A8434" s="45" t="s">
        <v>8499</v>
      </c>
      <c r="B8434" s="45" t="s">
        <v>4</v>
      </c>
      <c r="C8434" s="23">
        <v>525</v>
      </c>
    </row>
    <row r="8435" spans="1:3" ht="13.2" x14ac:dyDescent="0.25">
      <c r="A8435" s="45" t="s">
        <v>8500</v>
      </c>
      <c r="B8435" s="45" t="s">
        <v>4</v>
      </c>
      <c r="C8435" s="23">
        <v>425</v>
      </c>
    </row>
    <row r="8436" spans="1:3" ht="13.2" x14ac:dyDescent="0.25">
      <c r="A8436" s="45" t="s">
        <v>8501</v>
      </c>
      <c r="B8436" s="45" t="s">
        <v>4</v>
      </c>
      <c r="C8436" s="23">
        <v>325</v>
      </c>
    </row>
    <row r="8437" spans="1:3" ht="13.2" x14ac:dyDescent="0.25">
      <c r="A8437" s="45" t="s">
        <v>8502</v>
      </c>
      <c r="B8437" s="45" t="s">
        <v>4</v>
      </c>
      <c r="C8437" s="23">
        <v>275</v>
      </c>
    </row>
    <row r="8438" spans="1:3" ht="13.2" x14ac:dyDescent="0.25">
      <c r="A8438" s="45" t="s">
        <v>8503</v>
      </c>
      <c r="B8438" s="45" t="s">
        <v>4</v>
      </c>
      <c r="C8438" s="23">
        <v>150</v>
      </c>
    </row>
    <row r="8439" spans="1:3" ht="13.2" x14ac:dyDescent="0.25">
      <c r="A8439" s="45" t="s">
        <v>8504</v>
      </c>
      <c r="B8439" s="45" t="s">
        <v>4</v>
      </c>
      <c r="C8439" s="23">
        <v>150</v>
      </c>
    </row>
    <row r="8440" spans="1:3" ht="13.2" x14ac:dyDescent="0.25">
      <c r="A8440" s="45" t="s">
        <v>8505</v>
      </c>
      <c r="B8440" s="45" t="s">
        <v>4</v>
      </c>
      <c r="C8440" s="23">
        <v>375</v>
      </c>
    </row>
    <row r="8441" spans="1:3" ht="13.2" x14ac:dyDescent="0.25">
      <c r="A8441" s="45" t="s">
        <v>8506</v>
      </c>
      <c r="B8441" s="45" t="s">
        <v>4</v>
      </c>
      <c r="C8441" s="23">
        <v>25</v>
      </c>
    </row>
    <row r="8442" spans="1:3" ht="13.2" x14ac:dyDescent="0.25">
      <c r="A8442" s="45" t="s">
        <v>8507</v>
      </c>
      <c r="B8442" s="45" t="s">
        <v>4</v>
      </c>
      <c r="C8442" s="23">
        <v>300</v>
      </c>
    </row>
    <row r="8443" spans="1:3" ht="13.2" x14ac:dyDescent="0.25">
      <c r="A8443" s="45" t="s">
        <v>8508</v>
      </c>
      <c r="B8443" s="45" t="s">
        <v>4</v>
      </c>
      <c r="C8443" s="23">
        <v>150</v>
      </c>
    </row>
    <row r="8444" spans="1:3" ht="13.2" x14ac:dyDescent="0.25">
      <c r="A8444" s="45" t="s">
        <v>8509</v>
      </c>
      <c r="B8444" s="45" t="s">
        <v>4</v>
      </c>
      <c r="C8444" s="23">
        <v>575</v>
      </c>
    </row>
    <row r="8445" spans="1:3" ht="13.2" x14ac:dyDescent="0.25">
      <c r="A8445" s="45" t="s">
        <v>8510</v>
      </c>
      <c r="B8445" s="45" t="s">
        <v>4</v>
      </c>
      <c r="C8445" s="23">
        <v>675</v>
      </c>
    </row>
    <row r="8446" spans="1:3" ht="13.2" x14ac:dyDescent="0.25">
      <c r="A8446" s="45" t="s">
        <v>8511</v>
      </c>
      <c r="B8446" s="45" t="s">
        <v>4</v>
      </c>
      <c r="C8446" s="23">
        <v>575</v>
      </c>
    </row>
    <row r="8447" spans="1:3" ht="13.2" x14ac:dyDescent="0.25">
      <c r="A8447" s="45" t="s">
        <v>8512</v>
      </c>
      <c r="B8447" s="45" t="s">
        <v>4</v>
      </c>
      <c r="C8447" s="23">
        <v>750</v>
      </c>
    </row>
    <row r="8448" spans="1:3" ht="13.2" x14ac:dyDescent="0.25">
      <c r="A8448" s="45" t="s">
        <v>8513</v>
      </c>
      <c r="B8448" s="45" t="s">
        <v>4</v>
      </c>
      <c r="C8448" s="23">
        <v>400</v>
      </c>
    </row>
    <row r="8449" spans="1:3" ht="13.2" x14ac:dyDescent="0.25">
      <c r="A8449" s="45" t="s">
        <v>8514</v>
      </c>
      <c r="B8449" s="45" t="s">
        <v>4</v>
      </c>
      <c r="C8449" s="23">
        <v>575</v>
      </c>
    </row>
    <row r="8450" spans="1:3" ht="13.2" x14ac:dyDescent="0.25">
      <c r="A8450" s="45" t="s">
        <v>8515</v>
      </c>
      <c r="B8450" s="45" t="s">
        <v>4</v>
      </c>
      <c r="C8450" s="23">
        <v>425</v>
      </c>
    </row>
    <row r="8451" spans="1:3" ht="13.2" x14ac:dyDescent="0.25">
      <c r="A8451" s="45" t="s">
        <v>8516</v>
      </c>
      <c r="B8451" s="45" t="s">
        <v>4</v>
      </c>
      <c r="C8451" s="23">
        <v>375</v>
      </c>
    </row>
    <row r="8452" spans="1:3" ht="13.2" x14ac:dyDescent="0.25">
      <c r="A8452" s="45" t="s">
        <v>8517</v>
      </c>
      <c r="B8452" s="45" t="s">
        <v>4</v>
      </c>
      <c r="C8452" s="23">
        <v>400</v>
      </c>
    </row>
    <row r="8453" spans="1:3" ht="13.2" x14ac:dyDescent="0.25">
      <c r="A8453" s="45" t="s">
        <v>8518</v>
      </c>
      <c r="B8453" s="45" t="s">
        <v>4</v>
      </c>
      <c r="C8453" s="23">
        <v>150</v>
      </c>
    </row>
    <row r="8454" spans="1:3" ht="13.2" x14ac:dyDescent="0.25">
      <c r="A8454" s="45" t="s">
        <v>8519</v>
      </c>
      <c r="B8454" s="45" t="s">
        <v>4</v>
      </c>
      <c r="C8454" s="23">
        <v>300</v>
      </c>
    </row>
    <row r="8455" spans="1:3" ht="13.2" x14ac:dyDescent="0.25">
      <c r="A8455" s="45" t="s">
        <v>8520</v>
      </c>
      <c r="B8455" s="45" t="s">
        <v>4</v>
      </c>
      <c r="C8455" s="23">
        <v>300</v>
      </c>
    </row>
    <row r="8456" spans="1:3" ht="13.2" x14ac:dyDescent="0.25">
      <c r="A8456" s="45" t="s">
        <v>8521</v>
      </c>
      <c r="B8456" s="45" t="s">
        <v>4</v>
      </c>
      <c r="C8456" s="23">
        <v>800</v>
      </c>
    </row>
    <row r="8457" spans="1:3" ht="13.2" x14ac:dyDescent="0.25">
      <c r="A8457" s="45" t="s">
        <v>8522</v>
      </c>
      <c r="B8457" s="45" t="s">
        <v>4</v>
      </c>
      <c r="C8457" s="23">
        <v>150</v>
      </c>
    </row>
    <row r="8458" spans="1:3" ht="13.2" x14ac:dyDescent="0.25">
      <c r="A8458" s="45" t="s">
        <v>8523</v>
      </c>
      <c r="B8458" s="45" t="s">
        <v>4</v>
      </c>
      <c r="C8458" s="23">
        <v>250</v>
      </c>
    </row>
    <row r="8459" spans="1:3" ht="13.2" x14ac:dyDescent="0.25">
      <c r="A8459" s="45" t="s">
        <v>8524</v>
      </c>
      <c r="B8459" s="45" t="s">
        <v>4</v>
      </c>
      <c r="C8459" s="23">
        <v>150</v>
      </c>
    </row>
    <row r="8460" spans="1:3" ht="13.2" x14ac:dyDescent="0.25">
      <c r="A8460" s="45" t="s">
        <v>8525</v>
      </c>
      <c r="B8460" s="45" t="s">
        <v>4</v>
      </c>
      <c r="C8460" s="23">
        <v>275</v>
      </c>
    </row>
    <row r="8461" spans="1:3" ht="13.2" x14ac:dyDescent="0.25">
      <c r="A8461" s="45" t="s">
        <v>8526</v>
      </c>
      <c r="B8461" s="45" t="s">
        <v>4</v>
      </c>
      <c r="C8461" s="23">
        <v>500</v>
      </c>
    </row>
    <row r="8462" spans="1:3" ht="13.2" x14ac:dyDescent="0.25">
      <c r="A8462" s="45" t="s">
        <v>8527</v>
      </c>
      <c r="B8462" s="45" t="s">
        <v>4</v>
      </c>
      <c r="C8462" s="23">
        <v>250</v>
      </c>
    </row>
    <row r="8463" spans="1:3" ht="13.2" x14ac:dyDescent="0.25">
      <c r="A8463" s="45" t="s">
        <v>8528</v>
      </c>
      <c r="B8463" s="45" t="s">
        <v>4</v>
      </c>
      <c r="C8463" s="23">
        <v>325</v>
      </c>
    </row>
    <row r="8464" spans="1:3" ht="13.2" x14ac:dyDescent="0.25">
      <c r="A8464" s="45" t="s">
        <v>8529</v>
      </c>
      <c r="B8464" s="45" t="s">
        <v>4</v>
      </c>
      <c r="C8464" s="23">
        <v>400</v>
      </c>
    </row>
    <row r="8465" spans="1:3" ht="13.2" x14ac:dyDescent="0.25">
      <c r="A8465" s="45" t="s">
        <v>8530</v>
      </c>
      <c r="B8465" s="45" t="s">
        <v>4</v>
      </c>
      <c r="C8465" s="23">
        <v>250</v>
      </c>
    </row>
    <row r="8466" spans="1:3" ht="13.2" x14ac:dyDescent="0.25">
      <c r="A8466" s="45" t="s">
        <v>8531</v>
      </c>
      <c r="B8466" s="45" t="s">
        <v>4</v>
      </c>
      <c r="C8466" s="23">
        <v>350</v>
      </c>
    </row>
    <row r="8467" spans="1:3" ht="13.2" x14ac:dyDescent="0.25">
      <c r="A8467" s="45" t="s">
        <v>8532</v>
      </c>
      <c r="B8467" s="45" t="s">
        <v>4</v>
      </c>
      <c r="C8467" s="23">
        <v>300</v>
      </c>
    </row>
    <row r="8468" spans="1:3" ht="13.2" x14ac:dyDescent="0.25">
      <c r="A8468" s="45" t="s">
        <v>8533</v>
      </c>
      <c r="B8468" s="45" t="s">
        <v>4</v>
      </c>
      <c r="C8468" s="23">
        <v>700</v>
      </c>
    </row>
    <row r="8469" spans="1:3" ht="13.2" x14ac:dyDescent="0.25">
      <c r="A8469" s="45" t="s">
        <v>8534</v>
      </c>
      <c r="B8469" s="45" t="s">
        <v>4</v>
      </c>
      <c r="C8469" s="23">
        <v>150</v>
      </c>
    </row>
    <row r="8470" spans="1:3" ht="13.2" x14ac:dyDescent="0.25">
      <c r="A8470" s="45" t="s">
        <v>8535</v>
      </c>
      <c r="B8470" s="45" t="s">
        <v>4</v>
      </c>
      <c r="C8470" s="23">
        <v>300</v>
      </c>
    </row>
    <row r="8471" spans="1:3" ht="13.2" x14ac:dyDescent="0.25">
      <c r="A8471" s="45" t="s">
        <v>8536</v>
      </c>
      <c r="B8471" s="45" t="s">
        <v>4</v>
      </c>
      <c r="C8471" s="23">
        <v>150</v>
      </c>
    </row>
    <row r="8472" spans="1:3" ht="13.2" x14ac:dyDescent="0.25">
      <c r="A8472" s="45" t="s">
        <v>8537</v>
      </c>
      <c r="B8472" s="45" t="s">
        <v>4</v>
      </c>
      <c r="C8472" s="23">
        <v>200</v>
      </c>
    </row>
    <row r="8473" spans="1:3" ht="13.2" x14ac:dyDescent="0.25">
      <c r="A8473" s="45" t="s">
        <v>8538</v>
      </c>
      <c r="B8473" s="45" t="s">
        <v>4</v>
      </c>
      <c r="C8473" s="23">
        <v>525</v>
      </c>
    </row>
    <row r="8474" spans="1:3" ht="13.2" x14ac:dyDescent="0.25">
      <c r="A8474" s="45" t="s">
        <v>8539</v>
      </c>
      <c r="B8474" s="45" t="s">
        <v>4</v>
      </c>
      <c r="C8474" s="23">
        <v>200</v>
      </c>
    </row>
    <row r="8475" spans="1:3" ht="13.2" x14ac:dyDescent="0.25">
      <c r="A8475" s="45" t="s">
        <v>8540</v>
      </c>
      <c r="B8475" s="45" t="s">
        <v>4</v>
      </c>
      <c r="C8475" s="23">
        <v>250</v>
      </c>
    </row>
    <row r="8476" spans="1:3" ht="13.2" x14ac:dyDescent="0.25">
      <c r="A8476" s="45" t="s">
        <v>8541</v>
      </c>
      <c r="B8476" s="45" t="s">
        <v>4</v>
      </c>
      <c r="C8476" s="23">
        <v>150</v>
      </c>
    </row>
    <row r="8477" spans="1:3" ht="13.2" x14ac:dyDescent="0.25">
      <c r="A8477" s="45" t="s">
        <v>8542</v>
      </c>
      <c r="B8477" s="45" t="s">
        <v>4</v>
      </c>
      <c r="C8477" s="23">
        <v>150</v>
      </c>
    </row>
    <row r="8478" spans="1:3" ht="13.2" x14ac:dyDescent="0.25">
      <c r="A8478" s="45" t="s">
        <v>8543</v>
      </c>
      <c r="B8478" s="45" t="s">
        <v>4</v>
      </c>
      <c r="C8478" s="23">
        <v>150</v>
      </c>
    </row>
    <row r="8479" spans="1:3" ht="13.2" x14ac:dyDescent="0.25">
      <c r="A8479" s="45" t="s">
        <v>8544</v>
      </c>
      <c r="B8479" s="45" t="s">
        <v>4</v>
      </c>
      <c r="C8479" s="23">
        <v>200</v>
      </c>
    </row>
    <row r="8480" spans="1:3" ht="13.2" x14ac:dyDescent="0.25">
      <c r="A8480" s="45" t="s">
        <v>8545</v>
      </c>
      <c r="B8480" s="45" t="s">
        <v>4</v>
      </c>
      <c r="C8480" s="23">
        <v>375</v>
      </c>
    </row>
    <row r="8481" spans="1:3" ht="13.2" x14ac:dyDescent="0.25">
      <c r="A8481" s="45" t="s">
        <v>8546</v>
      </c>
      <c r="B8481" s="45" t="s">
        <v>4</v>
      </c>
      <c r="C8481" s="23">
        <v>675</v>
      </c>
    </row>
    <row r="8482" spans="1:3" ht="13.2" x14ac:dyDescent="0.25">
      <c r="A8482" s="45" t="s">
        <v>8547</v>
      </c>
      <c r="B8482" s="45" t="s">
        <v>4</v>
      </c>
      <c r="C8482" s="23">
        <v>150</v>
      </c>
    </row>
    <row r="8483" spans="1:3" ht="13.2" x14ac:dyDescent="0.25">
      <c r="A8483" s="45" t="s">
        <v>8548</v>
      </c>
      <c r="B8483" s="45" t="s">
        <v>4</v>
      </c>
      <c r="C8483" s="23">
        <v>150</v>
      </c>
    </row>
    <row r="8484" spans="1:3" ht="13.2" x14ac:dyDescent="0.25">
      <c r="A8484" s="45" t="s">
        <v>8549</v>
      </c>
      <c r="B8484" s="45" t="s">
        <v>4</v>
      </c>
      <c r="C8484" s="23">
        <v>575</v>
      </c>
    </row>
    <row r="8485" spans="1:3" ht="13.2" x14ac:dyDescent="0.25">
      <c r="A8485" s="45" t="s">
        <v>8550</v>
      </c>
      <c r="B8485" s="45" t="s">
        <v>4</v>
      </c>
      <c r="C8485" s="23">
        <v>575</v>
      </c>
    </row>
    <row r="8486" spans="1:3" ht="13.2" x14ac:dyDescent="0.25">
      <c r="A8486" s="45" t="s">
        <v>8551</v>
      </c>
      <c r="B8486" s="45" t="s">
        <v>4</v>
      </c>
      <c r="C8486" s="23">
        <v>250</v>
      </c>
    </row>
    <row r="8487" spans="1:3" ht="13.2" x14ac:dyDescent="0.25">
      <c r="A8487" s="45" t="s">
        <v>8552</v>
      </c>
      <c r="B8487" s="45" t="s">
        <v>4</v>
      </c>
      <c r="C8487" s="23">
        <v>175</v>
      </c>
    </row>
    <row r="8488" spans="1:3" ht="13.2" x14ac:dyDescent="0.25">
      <c r="A8488" s="45" t="s">
        <v>8553</v>
      </c>
      <c r="B8488" s="45" t="s">
        <v>4</v>
      </c>
      <c r="C8488" s="23">
        <v>450</v>
      </c>
    </row>
    <row r="8489" spans="1:3" ht="13.2" x14ac:dyDescent="0.25">
      <c r="A8489" s="45" t="s">
        <v>8554</v>
      </c>
      <c r="B8489" s="45" t="s">
        <v>4</v>
      </c>
      <c r="C8489" s="23">
        <v>850</v>
      </c>
    </row>
    <row r="8490" spans="1:3" ht="13.2" x14ac:dyDescent="0.25">
      <c r="A8490" s="45" t="s">
        <v>8555</v>
      </c>
      <c r="B8490" s="45" t="s">
        <v>4</v>
      </c>
      <c r="C8490" s="23">
        <v>1025</v>
      </c>
    </row>
    <row r="8491" spans="1:3" ht="13.2" x14ac:dyDescent="0.25">
      <c r="A8491" s="45" t="s">
        <v>8556</v>
      </c>
      <c r="B8491" s="45" t="s">
        <v>4</v>
      </c>
      <c r="C8491" s="23">
        <v>950</v>
      </c>
    </row>
    <row r="8492" spans="1:3" ht="13.2" x14ac:dyDescent="0.25">
      <c r="A8492" s="45" t="s">
        <v>8557</v>
      </c>
      <c r="B8492" s="45" t="s">
        <v>4</v>
      </c>
      <c r="C8492" s="23">
        <v>850</v>
      </c>
    </row>
    <row r="8493" spans="1:3" ht="13.2" x14ac:dyDescent="0.25">
      <c r="A8493" s="45" t="s">
        <v>8558</v>
      </c>
      <c r="B8493" s="45" t="s">
        <v>4</v>
      </c>
      <c r="C8493" s="23">
        <v>550</v>
      </c>
    </row>
    <row r="8494" spans="1:3" ht="13.2" x14ac:dyDescent="0.25">
      <c r="A8494" s="45" t="s">
        <v>8559</v>
      </c>
      <c r="B8494" s="45" t="s">
        <v>4</v>
      </c>
      <c r="C8494" s="23">
        <v>400</v>
      </c>
    </row>
    <row r="8495" spans="1:3" ht="13.2" x14ac:dyDescent="0.25">
      <c r="A8495" s="45" t="s">
        <v>8560</v>
      </c>
      <c r="B8495" s="45" t="s">
        <v>4</v>
      </c>
      <c r="C8495" s="23">
        <v>250</v>
      </c>
    </row>
    <row r="8496" spans="1:3" ht="13.2" x14ac:dyDescent="0.25">
      <c r="A8496" s="45" t="s">
        <v>8561</v>
      </c>
      <c r="B8496" s="45" t="s">
        <v>4</v>
      </c>
      <c r="C8496" s="23">
        <v>675</v>
      </c>
    </row>
    <row r="8497" spans="1:3" ht="13.2" x14ac:dyDescent="0.25">
      <c r="A8497" s="45" t="s">
        <v>8562</v>
      </c>
      <c r="B8497" s="45" t="s">
        <v>4</v>
      </c>
      <c r="C8497" s="23">
        <v>475</v>
      </c>
    </row>
    <row r="8498" spans="1:3" ht="13.2" x14ac:dyDescent="0.25">
      <c r="A8498" s="45" t="s">
        <v>8563</v>
      </c>
      <c r="B8498" s="45" t="s">
        <v>4</v>
      </c>
      <c r="C8498" s="23">
        <v>625</v>
      </c>
    </row>
    <row r="8499" spans="1:3" ht="13.2" x14ac:dyDescent="0.25">
      <c r="A8499" s="45" t="s">
        <v>8564</v>
      </c>
      <c r="B8499" s="45" t="s">
        <v>4</v>
      </c>
      <c r="C8499" s="23">
        <v>400</v>
      </c>
    </row>
    <row r="8500" spans="1:3" ht="13.2" x14ac:dyDescent="0.25">
      <c r="A8500" s="45" t="s">
        <v>8565</v>
      </c>
      <c r="B8500" s="45" t="s">
        <v>4</v>
      </c>
      <c r="C8500" s="23">
        <v>650</v>
      </c>
    </row>
    <row r="8501" spans="1:3" ht="13.2" x14ac:dyDescent="0.25">
      <c r="A8501" s="45" t="s">
        <v>8566</v>
      </c>
      <c r="B8501" s="45" t="s">
        <v>4</v>
      </c>
      <c r="C8501" s="23">
        <v>400</v>
      </c>
    </row>
    <row r="8502" spans="1:3" ht="13.2" x14ac:dyDescent="0.25">
      <c r="A8502" s="45" t="s">
        <v>8567</v>
      </c>
      <c r="B8502" s="45" t="s">
        <v>4</v>
      </c>
      <c r="C8502" s="23">
        <v>400</v>
      </c>
    </row>
    <row r="8503" spans="1:3" ht="13.2" x14ac:dyDescent="0.25">
      <c r="A8503" s="45" t="s">
        <v>8568</v>
      </c>
      <c r="B8503" s="45" t="s">
        <v>4</v>
      </c>
      <c r="C8503" s="23">
        <v>550</v>
      </c>
    </row>
    <row r="8504" spans="1:3" ht="13.2" x14ac:dyDescent="0.25">
      <c r="A8504" s="45" t="s">
        <v>8569</v>
      </c>
      <c r="B8504" s="45" t="s">
        <v>4</v>
      </c>
      <c r="C8504" s="23">
        <v>850</v>
      </c>
    </row>
    <row r="8505" spans="1:3" ht="13.2" x14ac:dyDescent="0.25">
      <c r="A8505" s="45" t="s">
        <v>8570</v>
      </c>
      <c r="B8505" s="45" t="s">
        <v>4</v>
      </c>
      <c r="C8505" s="23">
        <v>650</v>
      </c>
    </row>
    <row r="8506" spans="1:3" ht="13.2" x14ac:dyDescent="0.25">
      <c r="A8506" s="45" t="s">
        <v>8571</v>
      </c>
      <c r="B8506" s="45" t="s">
        <v>4</v>
      </c>
      <c r="C8506" s="23">
        <v>300</v>
      </c>
    </row>
    <row r="8507" spans="1:3" ht="13.2" x14ac:dyDescent="0.25">
      <c r="A8507" s="45" t="s">
        <v>8572</v>
      </c>
      <c r="B8507" s="45" t="s">
        <v>4</v>
      </c>
      <c r="C8507" s="23">
        <v>350</v>
      </c>
    </row>
    <row r="8508" spans="1:3" ht="13.2" x14ac:dyDescent="0.25">
      <c r="A8508" s="45" t="s">
        <v>8573</v>
      </c>
      <c r="B8508" s="45" t="s">
        <v>4</v>
      </c>
      <c r="C8508" s="23">
        <v>650</v>
      </c>
    </row>
    <row r="8509" spans="1:3" ht="13.2" x14ac:dyDescent="0.25">
      <c r="A8509" s="45" t="s">
        <v>8574</v>
      </c>
      <c r="B8509" s="45" t="s">
        <v>4</v>
      </c>
      <c r="C8509" s="23">
        <v>875</v>
      </c>
    </row>
    <row r="8510" spans="1:3" ht="13.2" x14ac:dyDescent="0.25">
      <c r="A8510" s="45" t="s">
        <v>8575</v>
      </c>
      <c r="B8510" s="45" t="s">
        <v>4</v>
      </c>
      <c r="C8510" s="23">
        <v>450</v>
      </c>
    </row>
    <row r="8511" spans="1:3" ht="13.2" x14ac:dyDescent="0.25">
      <c r="A8511" s="45" t="s">
        <v>8576</v>
      </c>
      <c r="B8511" s="45" t="s">
        <v>4</v>
      </c>
      <c r="C8511" s="23">
        <v>300</v>
      </c>
    </row>
    <row r="8512" spans="1:3" ht="13.2" x14ac:dyDescent="0.25">
      <c r="A8512" s="45" t="s">
        <v>8577</v>
      </c>
      <c r="B8512" s="45" t="s">
        <v>4</v>
      </c>
      <c r="C8512" s="23">
        <v>550</v>
      </c>
    </row>
    <row r="8513" spans="1:3" ht="13.2" x14ac:dyDescent="0.25">
      <c r="A8513" s="45" t="s">
        <v>8578</v>
      </c>
      <c r="B8513" s="45" t="s">
        <v>4</v>
      </c>
      <c r="C8513" s="23">
        <v>600</v>
      </c>
    </row>
    <row r="8514" spans="1:3" ht="13.2" x14ac:dyDescent="0.25">
      <c r="A8514" s="45" t="s">
        <v>8579</v>
      </c>
      <c r="B8514" s="45" t="s">
        <v>4</v>
      </c>
      <c r="C8514" s="23">
        <v>575</v>
      </c>
    </row>
    <row r="8515" spans="1:3" ht="13.2" x14ac:dyDescent="0.25">
      <c r="A8515" s="45" t="s">
        <v>8580</v>
      </c>
      <c r="B8515" s="45" t="s">
        <v>4</v>
      </c>
      <c r="C8515" s="23">
        <v>300</v>
      </c>
    </row>
    <row r="8516" spans="1:3" ht="13.2" x14ac:dyDescent="0.25">
      <c r="A8516" s="45" t="s">
        <v>8581</v>
      </c>
      <c r="B8516" s="45" t="s">
        <v>4</v>
      </c>
      <c r="C8516" s="23">
        <v>275</v>
      </c>
    </row>
    <row r="8517" spans="1:3" ht="13.2" x14ac:dyDescent="0.25">
      <c r="A8517" s="45" t="s">
        <v>8582</v>
      </c>
      <c r="B8517" s="45" t="s">
        <v>4</v>
      </c>
      <c r="C8517" s="23">
        <v>675</v>
      </c>
    </row>
    <row r="8518" spans="1:3" ht="13.2" x14ac:dyDescent="0.25">
      <c r="A8518" s="45" t="s">
        <v>8583</v>
      </c>
      <c r="B8518" s="45" t="s">
        <v>4</v>
      </c>
      <c r="C8518" s="23">
        <v>875</v>
      </c>
    </row>
    <row r="8519" spans="1:3" ht="13.2" x14ac:dyDescent="0.25">
      <c r="A8519" s="45" t="s">
        <v>8584</v>
      </c>
      <c r="B8519" s="45" t="s">
        <v>4</v>
      </c>
      <c r="C8519" s="23">
        <v>725</v>
      </c>
    </row>
    <row r="8520" spans="1:3" ht="13.2" x14ac:dyDescent="0.25">
      <c r="A8520" s="45" t="s">
        <v>8585</v>
      </c>
      <c r="B8520" s="45" t="s">
        <v>4</v>
      </c>
      <c r="C8520" s="23">
        <v>625</v>
      </c>
    </row>
    <row r="8521" spans="1:3" ht="13.2" x14ac:dyDescent="0.25">
      <c r="A8521" s="45" t="s">
        <v>8586</v>
      </c>
      <c r="B8521" s="45" t="s">
        <v>4</v>
      </c>
      <c r="C8521" s="23">
        <v>1100</v>
      </c>
    </row>
    <row r="8522" spans="1:3" ht="13.2" x14ac:dyDescent="0.25">
      <c r="A8522" s="45" t="s">
        <v>8587</v>
      </c>
      <c r="B8522" s="45" t="s">
        <v>4</v>
      </c>
      <c r="C8522" s="23">
        <v>525</v>
      </c>
    </row>
    <row r="8523" spans="1:3" ht="13.2" x14ac:dyDescent="0.25">
      <c r="A8523" s="45" t="s">
        <v>8588</v>
      </c>
      <c r="B8523" s="45" t="s">
        <v>4</v>
      </c>
      <c r="C8523" s="23">
        <v>800</v>
      </c>
    </row>
    <row r="8524" spans="1:3" ht="13.2" x14ac:dyDescent="0.25">
      <c r="A8524" s="45" t="s">
        <v>8589</v>
      </c>
      <c r="B8524" s="45" t="s">
        <v>4</v>
      </c>
      <c r="C8524" s="23">
        <v>525</v>
      </c>
    </row>
    <row r="8525" spans="1:3" ht="13.2" x14ac:dyDescent="0.25">
      <c r="A8525" s="45" t="s">
        <v>8590</v>
      </c>
      <c r="B8525" s="45" t="s">
        <v>4</v>
      </c>
      <c r="C8525" s="23">
        <v>575</v>
      </c>
    </row>
    <row r="8526" spans="1:3" ht="13.2" x14ac:dyDescent="0.25">
      <c r="A8526" s="45" t="s">
        <v>8591</v>
      </c>
      <c r="B8526" s="45" t="s">
        <v>4</v>
      </c>
      <c r="C8526" s="23">
        <v>375</v>
      </c>
    </row>
    <row r="8527" spans="1:3" ht="13.2" x14ac:dyDescent="0.25">
      <c r="A8527" s="45" t="s">
        <v>8592</v>
      </c>
      <c r="B8527" s="45" t="s">
        <v>4</v>
      </c>
      <c r="C8527" s="23">
        <v>600</v>
      </c>
    </row>
    <row r="8528" spans="1:3" ht="13.2" x14ac:dyDescent="0.25">
      <c r="A8528" s="45" t="s">
        <v>8593</v>
      </c>
      <c r="B8528" s="45" t="s">
        <v>4</v>
      </c>
      <c r="C8528" s="23">
        <v>525</v>
      </c>
    </row>
    <row r="8529" spans="1:3" ht="13.2" x14ac:dyDescent="0.25">
      <c r="A8529" s="45" t="s">
        <v>8594</v>
      </c>
      <c r="B8529" s="45" t="s">
        <v>4</v>
      </c>
      <c r="C8529" s="23">
        <v>900</v>
      </c>
    </row>
    <row r="8530" spans="1:3" ht="13.2" x14ac:dyDescent="0.25">
      <c r="A8530" s="45" t="s">
        <v>8595</v>
      </c>
      <c r="B8530" s="45" t="s">
        <v>4</v>
      </c>
      <c r="C8530" s="23">
        <v>1050</v>
      </c>
    </row>
    <row r="8531" spans="1:3" ht="13.2" x14ac:dyDescent="0.25">
      <c r="A8531" s="45" t="s">
        <v>8596</v>
      </c>
      <c r="B8531" s="45" t="s">
        <v>4</v>
      </c>
      <c r="C8531" s="23">
        <v>1050</v>
      </c>
    </row>
    <row r="8532" spans="1:3" ht="13.2" x14ac:dyDescent="0.25">
      <c r="A8532" s="45" t="s">
        <v>8597</v>
      </c>
      <c r="B8532" s="45" t="s">
        <v>4</v>
      </c>
      <c r="C8532" s="23">
        <v>700</v>
      </c>
    </row>
    <row r="8533" spans="1:3" ht="13.2" x14ac:dyDescent="0.25">
      <c r="A8533" s="45" t="s">
        <v>8598</v>
      </c>
      <c r="B8533" s="45" t="s">
        <v>4</v>
      </c>
      <c r="C8533" s="23">
        <v>975</v>
      </c>
    </row>
    <row r="8534" spans="1:3" ht="13.2" x14ac:dyDescent="0.25">
      <c r="A8534" s="45" t="s">
        <v>8599</v>
      </c>
      <c r="B8534" s="45" t="s">
        <v>4</v>
      </c>
      <c r="C8534" s="23">
        <v>375</v>
      </c>
    </row>
    <row r="8535" spans="1:3" ht="13.2" x14ac:dyDescent="0.25">
      <c r="A8535" s="45" t="s">
        <v>8600</v>
      </c>
      <c r="B8535" s="45" t="s">
        <v>4</v>
      </c>
      <c r="C8535" s="23">
        <v>725</v>
      </c>
    </row>
    <row r="8536" spans="1:3" ht="13.2" x14ac:dyDescent="0.25">
      <c r="A8536" s="45" t="s">
        <v>8601</v>
      </c>
      <c r="B8536" s="45" t="s">
        <v>4</v>
      </c>
      <c r="C8536" s="23">
        <v>350</v>
      </c>
    </row>
    <row r="8537" spans="1:3" ht="13.2" x14ac:dyDescent="0.25">
      <c r="A8537" s="45" t="s">
        <v>8602</v>
      </c>
      <c r="B8537" s="45" t="s">
        <v>4</v>
      </c>
      <c r="C8537" s="23">
        <v>475</v>
      </c>
    </row>
    <row r="8538" spans="1:3" ht="13.2" x14ac:dyDescent="0.25">
      <c r="A8538" s="45" t="s">
        <v>8603</v>
      </c>
      <c r="B8538" s="45" t="s">
        <v>4</v>
      </c>
      <c r="C8538" s="23">
        <v>350</v>
      </c>
    </row>
    <row r="8539" spans="1:3" ht="13.2" x14ac:dyDescent="0.25">
      <c r="A8539" s="45" t="s">
        <v>8604</v>
      </c>
      <c r="B8539" s="45" t="s">
        <v>4</v>
      </c>
      <c r="C8539" s="23">
        <v>575</v>
      </c>
    </row>
    <row r="8540" spans="1:3" ht="13.2" x14ac:dyDescent="0.25">
      <c r="A8540" s="45" t="s">
        <v>8605</v>
      </c>
      <c r="B8540" s="45" t="s">
        <v>4</v>
      </c>
      <c r="C8540" s="23">
        <v>300</v>
      </c>
    </row>
    <row r="8541" spans="1:3" ht="13.2" x14ac:dyDescent="0.25">
      <c r="A8541" s="45" t="s">
        <v>8606</v>
      </c>
      <c r="B8541" s="45" t="s">
        <v>4</v>
      </c>
      <c r="C8541" s="23">
        <v>500</v>
      </c>
    </row>
    <row r="8542" spans="1:3" ht="13.2" x14ac:dyDescent="0.25">
      <c r="A8542" s="45" t="s">
        <v>8607</v>
      </c>
      <c r="B8542" s="45" t="s">
        <v>4</v>
      </c>
      <c r="C8542" s="23">
        <v>775</v>
      </c>
    </row>
    <row r="8543" spans="1:3" ht="13.2" x14ac:dyDescent="0.25">
      <c r="A8543" s="45" t="s">
        <v>8608</v>
      </c>
      <c r="B8543" s="45" t="s">
        <v>4</v>
      </c>
      <c r="C8543" s="23">
        <v>550</v>
      </c>
    </row>
    <row r="8544" spans="1:3" ht="13.2" x14ac:dyDescent="0.25">
      <c r="A8544" s="45" t="s">
        <v>8609</v>
      </c>
      <c r="B8544" s="45" t="s">
        <v>4</v>
      </c>
      <c r="C8544" s="23">
        <v>250</v>
      </c>
    </row>
    <row r="8545" spans="1:3" ht="13.2" x14ac:dyDescent="0.25">
      <c r="A8545" s="45" t="s">
        <v>8610</v>
      </c>
      <c r="B8545" s="45" t="s">
        <v>4</v>
      </c>
      <c r="C8545" s="23">
        <v>550</v>
      </c>
    </row>
    <row r="8546" spans="1:3" ht="13.2" x14ac:dyDescent="0.25">
      <c r="A8546" s="45" t="s">
        <v>8611</v>
      </c>
      <c r="B8546" s="45" t="s">
        <v>4</v>
      </c>
      <c r="C8546" s="23">
        <v>250</v>
      </c>
    </row>
    <row r="8547" spans="1:3" ht="13.2" x14ac:dyDescent="0.25">
      <c r="A8547" s="45" t="s">
        <v>8612</v>
      </c>
      <c r="B8547" s="45" t="s">
        <v>4</v>
      </c>
      <c r="C8547" s="23">
        <v>975</v>
      </c>
    </row>
    <row r="8548" spans="1:3" ht="13.2" x14ac:dyDescent="0.25">
      <c r="A8548" s="45" t="s">
        <v>8613</v>
      </c>
      <c r="B8548" s="45" t="s">
        <v>4</v>
      </c>
      <c r="C8548" s="23">
        <v>250</v>
      </c>
    </row>
    <row r="8549" spans="1:3" ht="13.2" x14ac:dyDescent="0.25">
      <c r="A8549" s="45" t="s">
        <v>8614</v>
      </c>
      <c r="B8549" s="45" t="s">
        <v>4</v>
      </c>
      <c r="C8549" s="23">
        <v>950</v>
      </c>
    </row>
    <row r="8550" spans="1:3" ht="13.2" x14ac:dyDescent="0.25">
      <c r="A8550" s="45" t="s">
        <v>8615</v>
      </c>
      <c r="B8550" s="45" t="s">
        <v>4</v>
      </c>
      <c r="C8550" s="23">
        <v>925</v>
      </c>
    </row>
    <row r="8551" spans="1:3" ht="13.2" x14ac:dyDescent="0.25">
      <c r="A8551" s="45" t="s">
        <v>8616</v>
      </c>
      <c r="B8551" s="45" t="s">
        <v>4</v>
      </c>
      <c r="C8551" s="23">
        <v>775</v>
      </c>
    </row>
    <row r="8552" spans="1:3" ht="13.2" x14ac:dyDescent="0.25">
      <c r="A8552" s="45" t="s">
        <v>8617</v>
      </c>
      <c r="B8552" s="45" t="s">
        <v>4</v>
      </c>
      <c r="C8552" s="23">
        <v>650</v>
      </c>
    </row>
    <row r="8553" spans="1:3" ht="13.2" x14ac:dyDescent="0.25">
      <c r="A8553" s="45" t="s">
        <v>8618</v>
      </c>
      <c r="B8553" s="45" t="s">
        <v>4</v>
      </c>
      <c r="C8553" s="23">
        <v>1000</v>
      </c>
    </row>
    <row r="8554" spans="1:3" ht="13.2" x14ac:dyDescent="0.25">
      <c r="A8554" s="45" t="s">
        <v>8619</v>
      </c>
      <c r="B8554" s="45" t="s">
        <v>4</v>
      </c>
      <c r="C8554" s="23">
        <v>850</v>
      </c>
    </row>
    <row r="8555" spans="1:3" ht="13.2" x14ac:dyDescent="0.25">
      <c r="A8555" s="45" t="s">
        <v>8620</v>
      </c>
      <c r="B8555" s="45" t="s">
        <v>4</v>
      </c>
      <c r="C8555" s="23">
        <v>250</v>
      </c>
    </row>
    <row r="8556" spans="1:3" ht="13.2" x14ac:dyDescent="0.25">
      <c r="A8556" s="45" t="s">
        <v>8621</v>
      </c>
      <c r="B8556" s="45" t="s">
        <v>4</v>
      </c>
      <c r="C8556" s="23">
        <v>700</v>
      </c>
    </row>
    <row r="8557" spans="1:3" ht="13.2" x14ac:dyDescent="0.25">
      <c r="A8557" s="45" t="s">
        <v>8622</v>
      </c>
      <c r="B8557" s="45" t="s">
        <v>4</v>
      </c>
      <c r="C8557" s="23">
        <v>825</v>
      </c>
    </row>
    <row r="8558" spans="1:3" ht="13.2" x14ac:dyDescent="0.25">
      <c r="A8558" s="45" t="s">
        <v>8623</v>
      </c>
      <c r="B8558" s="45" t="s">
        <v>4</v>
      </c>
      <c r="C8558" s="23">
        <v>600</v>
      </c>
    </row>
    <row r="8559" spans="1:3" ht="13.2" x14ac:dyDescent="0.25">
      <c r="A8559" s="45" t="s">
        <v>8624</v>
      </c>
      <c r="B8559" s="45" t="s">
        <v>4</v>
      </c>
      <c r="C8559" s="23">
        <v>550</v>
      </c>
    </row>
    <row r="8560" spans="1:3" ht="13.2" x14ac:dyDescent="0.25">
      <c r="A8560" s="45" t="s">
        <v>8625</v>
      </c>
      <c r="B8560" s="45" t="s">
        <v>4</v>
      </c>
      <c r="C8560" s="23">
        <v>550</v>
      </c>
    </row>
    <row r="8561" spans="1:3" ht="13.2" x14ac:dyDescent="0.25">
      <c r="A8561" s="45" t="s">
        <v>8626</v>
      </c>
      <c r="B8561" s="45" t="s">
        <v>4</v>
      </c>
      <c r="C8561" s="23">
        <v>375</v>
      </c>
    </row>
    <row r="8562" spans="1:3" ht="13.2" x14ac:dyDescent="0.25">
      <c r="A8562" s="45" t="s">
        <v>8627</v>
      </c>
      <c r="B8562" s="45" t="s">
        <v>4</v>
      </c>
      <c r="C8562" s="23">
        <v>475</v>
      </c>
    </row>
    <row r="8563" spans="1:3" ht="13.2" x14ac:dyDescent="0.25">
      <c r="A8563" s="45" t="s">
        <v>8628</v>
      </c>
      <c r="B8563" s="45" t="s">
        <v>4</v>
      </c>
      <c r="C8563" s="23">
        <v>900</v>
      </c>
    </row>
    <row r="8564" spans="1:3" ht="13.2" x14ac:dyDescent="0.25">
      <c r="A8564" s="45" t="s">
        <v>8629</v>
      </c>
      <c r="B8564" s="45" t="s">
        <v>4</v>
      </c>
      <c r="C8564" s="23">
        <v>350</v>
      </c>
    </row>
    <row r="8565" spans="1:3" ht="13.2" x14ac:dyDescent="0.25">
      <c r="A8565" s="45" t="s">
        <v>8630</v>
      </c>
      <c r="B8565" s="45" t="s">
        <v>4</v>
      </c>
      <c r="C8565" s="23">
        <v>500</v>
      </c>
    </row>
    <row r="8566" spans="1:3" ht="13.2" x14ac:dyDescent="0.25">
      <c r="A8566" s="45" t="s">
        <v>8631</v>
      </c>
      <c r="B8566" s="45" t="s">
        <v>4</v>
      </c>
      <c r="C8566" s="23">
        <v>925</v>
      </c>
    </row>
    <row r="8567" spans="1:3" ht="13.2" x14ac:dyDescent="0.25">
      <c r="A8567" s="45" t="s">
        <v>8632</v>
      </c>
      <c r="B8567" s="45" t="s">
        <v>4</v>
      </c>
      <c r="C8567" s="23">
        <v>925</v>
      </c>
    </row>
    <row r="8568" spans="1:3" ht="13.2" x14ac:dyDescent="0.25">
      <c r="A8568" s="45" t="s">
        <v>8633</v>
      </c>
      <c r="B8568" s="45" t="s">
        <v>4</v>
      </c>
      <c r="C8568" s="23">
        <v>425</v>
      </c>
    </row>
    <row r="8569" spans="1:3" ht="13.2" x14ac:dyDescent="0.25">
      <c r="A8569" s="45" t="s">
        <v>8634</v>
      </c>
      <c r="B8569" s="45" t="s">
        <v>4</v>
      </c>
      <c r="C8569" s="23">
        <v>475</v>
      </c>
    </row>
    <row r="8570" spans="1:3" ht="13.2" x14ac:dyDescent="0.25">
      <c r="A8570" s="45" t="s">
        <v>8635</v>
      </c>
      <c r="B8570" s="45" t="s">
        <v>4</v>
      </c>
      <c r="C8570" s="23">
        <v>550</v>
      </c>
    </row>
    <row r="8571" spans="1:3" ht="13.2" x14ac:dyDescent="0.25">
      <c r="A8571" s="45" t="s">
        <v>8636</v>
      </c>
      <c r="B8571" s="45" t="s">
        <v>4</v>
      </c>
      <c r="C8571" s="23">
        <v>550</v>
      </c>
    </row>
    <row r="8572" spans="1:3" ht="13.2" x14ac:dyDescent="0.25">
      <c r="A8572" s="45" t="s">
        <v>8637</v>
      </c>
      <c r="B8572" s="45" t="s">
        <v>4</v>
      </c>
      <c r="C8572" s="23">
        <v>275</v>
      </c>
    </row>
    <row r="8573" spans="1:3" ht="13.2" x14ac:dyDescent="0.25">
      <c r="A8573" s="45" t="s">
        <v>8638</v>
      </c>
      <c r="B8573" s="45" t="s">
        <v>4</v>
      </c>
      <c r="C8573" s="23">
        <v>350</v>
      </c>
    </row>
    <row r="8574" spans="1:3" ht="13.2" x14ac:dyDescent="0.25">
      <c r="A8574" s="45" t="s">
        <v>8639</v>
      </c>
      <c r="B8574" s="45" t="s">
        <v>4</v>
      </c>
      <c r="C8574" s="23">
        <v>350</v>
      </c>
    </row>
    <row r="8575" spans="1:3" ht="13.2" x14ac:dyDescent="0.25">
      <c r="A8575" s="45" t="s">
        <v>8640</v>
      </c>
      <c r="B8575" s="45" t="s">
        <v>4</v>
      </c>
      <c r="C8575" s="23">
        <v>675</v>
      </c>
    </row>
    <row r="8576" spans="1:3" ht="13.2" x14ac:dyDescent="0.25">
      <c r="A8576" s="45" t="s">
        <v>8641</v>
      </c>
      <c r="B8576" s="45" t="s">
        <v>4</v>
      </c>
      <c r="C8576" s="23">
        <v>400</v>
      </c>
    </row>
    <row r="8577" spans="1:3" ht="13.2" x14ac:dyDescent="0.25">
      <c r="A8577" s="45" t="s">
        <v>8642</v>
      </c>
      <c r="B8577" s="45" t="s">
        <v>4</v>
      </c>
      <c r="C8577" s="23">
        <v>875</v>
      </c>
    </row>
    <row r="8578" spans="1:3" ht="13.2" x14ac:dyDescent="0.25">
      <c r="A8578" s="45" t="s">
        <v>8643</v>
      </c>
      <c r="B8578" s="45" t="s">
        <v>4</v>
      </c>
      <c r="C8578" s="23">
        <v>325</v>
      </c>
    </row>
    <row r="8579" spans="1:3" ht="13.2" x14ac:dyDescent="0.25">
      <c r="A8579" s="45" t="s">
        <v>8644</v>
      </c>
      <c r="B8579" s="45" t="s">
        <v>4</v>
      </c>
      <c r="C8579" s="23">
        <v>900</v>
      </c>
    </row>
    <row r="8580" spans="1:3" ht="13.2" x14ac:dyDescent="0.25">
      <c r="A8580" s="45" t="s">
        <v>8645</v>
      </c>
      <c r="B8580" s="45" t="s">
        <v>4</v>
      </c>
      <c r="C8580" s="23">
        <v>600</v>
      </c>
    </row>
    <row r="8581" spans="1:3" ht="13.2" x14ac:dyDescent="0.25">
      <c r="A8581" s="45" t="s">
        <v>8646</v>
      </c>
      <c r="B8581" s="45" t="s">
        <v>4</v>
      </c>
      <c r="C8581" s="23">
        <v>625</v>
      </c>
    </row>
    <row r="8582" spans="1:3" ht="13.2" x14ac:dyDescent="0.25">
      <c r="A8582" s="45" t="s">
        <v>8647</v>
      </c>
      <c r="B8582" s="45" t="s">
        <v>4</v>
      </c>
      <c r="C8582" s="23">
        <v>25</v>
      </c>
    </row>
    <row r="8583" spans="1:3" ht="13.2" x14ac:dyDescent="0.25">
      <c r="A8583" s="45" t="s">
        <v>8648</v>
      </c>
      <c r="B8583" s="45" t="s">
        <v>4</v>
      </c>
      <c r="C8583" s="23">
        <v>300</v>
      </c>
    </row>
    <row r="8584" spans="1:3" ht="13.2" x14ac:dyDescent="0.25">
      <c r="A8584" s="45" t="s">
        <v>8649</v>
      </c>
      <c r="B8584" s="45" t="s">
        <v>4</v>
      </c>
      <c r="C8584" s="23">
        <v>150</v>
      </c>
    </row>
    <row r="8585" spans="1:3" ht="13.2" x14ac:dyDescent="0.25">
      <c r="A8585" s="45" t="s">
        <v>8650</v>
      </c>
      <c r="B8585" s="45" t="s">
        <v>4</v>
      </c>
      <c r="C8585" s="23">
        <v>700</v>
      </c>
    </row>
    <row r="8586" spans="1:3" ht="13.2" x14ac:dyDescent="0.25">
      <c r="A8586" s="45" t="s">
        <v>8651</v>
      </c>
      <c r="B8586" s="45" t="s">
        <v>4</v>
      </c>
      <c r="C8586" s="23">
        <v>250</v>
      </c>
    </row>
    <row r="8587" spans="1:3" ht="13.2" x14ac:dyDescent="0.25">
      <c r="A8587" s="45" t="s">
        <v>8652</v>
      </c>
      <c r="B8587" s="45" t="s">
        <v>4</v>
      </c>
      <c r="C8587" s="23">
        <v>850</v>
      </c>
    </row>
    <row r="8588" spans="1:3" ht="13.2" x14ac:dyDescent="0.25">
      <c r="A8588" s="45" t="s">
        <v>8653</v>
      </c>
      <c r="B8588" s="45" t="s">
        <v>4</v>
      </c>
      <c r="C8588" s="23">
        <v>350</v>
      </c>
    </row>
    <row r="8589" spans="1:3" ht="13.2" x14ac:dyDescent="0.25">
      <c r="A8589" s="45" t="s">
        <v>8654</v>
      </c>
      <c r="B8589" s="45" t="s">
        <v>4</v>
      </c>
      <c r="C8589" s="23">
        <v>550</v>
      </c>
    </row>
    <row r="8590" spans="1:3" ht="13.2" x14ac:dyDescent="0.25">
      <c r="A8590" s="45" t="s">
        <v>8655</v>
      </c>
      <c r="B8590" s="45" t="s">
        <v>4</v>
      </c>
      <c r="C8590" s="23">
        <v>475</v>
      </c>
    </row>
    <row r="8591" spans="1:3" ht="13.2" x14ac:dyDescent="0.25">
      <c r="A8591" s="45" t="s">
        <v>8656</v>
      </c>
      <c r="B8591" s="45" t="s">
        <v>4</v>
      </c>
      <c r="C8591" s="23">
        <v>525</v>
      </c>
    </row>
    <row r="8592" spans="1:3" ht="13.2" x14ac:dyDescent="0.25">
      <c r="A8592" s="45" t="s">
        <v>8657</v>
      </c>
      <c r="B8592" s="45" t="s">
        <v>4</v>
      </c>
      <c r="C8592" s="23">
        <v>450</v>
      </c>
    </row>
    <row r="8593" spans="1:3" ht="13.2" x14ac:dyDescent="0.25">
      <c r="A8593" s="45" t="s">
        <v>8658</v>
      </c>
      <c r="B8593" s="45" t="s">
        <v>4</v>
      </c>
      <c r="C8593" s="23">
        <v>475</v>
      </c>
    </row>
    <row r="8594" spans="1:3" ht="13.2" x14ac:dyDescent="0.25">
      <c r="A8594" s="45" t="s">
        <v>8659</v>
      </c>
      <c r="B8594" s="45" t="s">
        <v>4</v>
      </c>
      <c r="C8594" s="23">
        <v>525</v>
      </c>
    </row>
    <row r="8595" spans="1:3" ht="13.2" x14ac:dyDescent="0.25">
      <c r="A8595" s="45" t="s">
        <v>8660</v>
      </c>
      <c r="B8595" s="45" t="s">
        <v>4</v>
      </c>
      <c r="C8595" s="23">
        <v>225</v>
      </c>
    </row>
    <row r="8596" spans="1:3" ht="13.2" x14ac:dyDescent="0.25">
      <c r="A8596" s="45" t="s">
        <v>8661</v>
      </c>
      <c r="B8596" s="45" t="s">
        <v>4</v>
      </c>
      <c r="C8596" s="23">
        <v>250</v>
      </c>
    </row>
    <row r="8597" spans="1:3" ht="13.2" x14ac:dyDescent="0.25">
      <c r="A8597" s="45" t="s">
        <v>8662</v>
      </c>
      <c r="B8597" s="45" t="s">
        <v>4</v>
      </c>
      <c r="C8597" s="23">
        <v>275</v>
      </c>
    </row>
    <row r="8598" spans="1:3" ht="13.2" x14ac:dyDescent="0.25">
      <c r="A8598" s="45" t="s">
        <v>8663</v>
      </c>
      <c r="B8598" s="45" t="s">
        <v>4</v>
      </c>
      <c r="C8598" s="23">
        <v>150</v>
      </c>
    </row>
    <row r="8599" spans="1:3" ht="13.2" x14ac:dyDescent="0.25">
      <c r="A8599" s="45" t="s">
        <v>8664</v>
      </c>
      <c r="B8599" s="45" t="s">
        <v>4</v>
      </c>
      <c r="C8599" s="23">
        <v>800</v>
      </c>
    </row>
    <row r="8600" spans="1:3" ht="13.2" x14ac:dyDescent="0.25">
      <c r="A8600" s="45" t="s">
        <v>8665</v>
      </c>
      <c r="B8600" s="45" t="s">
        <v>4</v>
      </c>
      <c r="C8600" s="23">
        <v>150</v>
      </c>
    </row>
    <row r="8601" spans="1:3" ht="13.2" x14ac:dyDescent="0.25">
      <c r="A8601" s="45" t="s">
        <v>8666</v>
      </c>
      <c r="B8601" s="45" t="s">
        <v>4</v>
      </c>
      <c r="C8601" s="23">
        <v>525</v>
      </c>
    </row>
    <row r="8602" spans="1:3" ht="13.2" x14ac:dyDescent="0.25">
      <c r="A8602" s="45" t="s">
        <v>8667</v>
      </c>
      <c r="B8602" s="45" t="s">
        <v>4</v>
      </c>
      <c r="C8602" s="23">
        <v>150</v>
      </c>
    </row>
    <row r="8603" spans="1:3" ht="13.2" x14ac:dyDescent="0.25">
      <c r="A8603" s="45" t="s">
        <v>8668</v>
      </c>
      <c r="B8603" s="45" t="s">
        <v>4</v>
      </c>
      <c r="C8603" s="23">
        <v>425</v>
      </c>
    </row>
    <row r="8604" spans="1:3" ht="13.2" x14ac:dyDescent="0.25">
      <c r="A8604" s="45" t="s">
        <v>8669</v>
      </c>
      <c r="B8604" s="45" t="s">
        <v>4</v>
      </c>
      <c r="C8604" s="23">
        <v>325</v>
      </c>
    </row>
    <row r="8605" spans="1:3" ht="13.2" x14ac:dyDescent="0.25">
      <c r="A8605" s="45" t="s">
        <v>8670</v>
      </c>
      <c r="B8605" s="45" t="s">
        <v>4</v>
      </c>
      <c r="C8605" s="23">
        <v>475</v>
      </c>
    </row>
    <row r="8606" spans="1:3" ht="13.2" x14ac:dyDescent="0.25">
      <c r="A8606" s="45" t="s">
        <v>8671</v>
      </c>
      <c r="B8606" s="45" t="s">
        <v>4</v>
      </c>
      <c r="C8606" s="23">
        <v>300</v>
      </c>
    </row>
    <row r="8607" spans="1:3" ht="13.2" x14ac:dyDescent="0.25">
      <c r="A8607" s="45" t="s">
        <v>8672</v>
      </c>
      <c r="B8607" s="45" t="s">
        <v>4</v>
      </c>
      <c r="C8607" s="23">
        <v>400</v>
      </c>
    </row>
    <row r="8608" spans="1:3" ht="13.2" x14ac:dyDescent="0.25">
      <c r="A8608" s="45" t="s">
        <v>8673</v>
      </c>
      <c r="B8608" s="45" t="s">
        <v>4</v>
      </c>
      <c r="C8608" s="23">
        <v>150</v>
      </c>
    </row>
    <row r="8609" spans="1:3" ht="13.2" x14ac:dyDescent="0.25">
      <c r="A8609" s="45" t="s">
        <v>8674</v>
      </c>
      <c r="B8609" s="45" t="s">
        <v>4</v>
      </c>
      <c r="C8609" s="23">
        <v>150</v>
      </c>
    </row>
    <row r="8610" spans="1:3" ht="13.2" x14ac:dyDescent="0.25">
      <c r="A8610" s="45" t="s">
        <v>8675</v>
      </c>
      <c r="B8610" s="45" t="s">
        <v>4</v>
      </c>
      <c r="C8610" s="23">
        <v>375</v>
      </c>
    </row>
    <row r="8611" spans="1:3" ht="13.2" x14ac:dyDescent="0.25">
      <c r="A8611" s="45" t="s">
        <v>8676</v>
      </c>
      <c r="B8611" s="45" t="s">
        <v>4</v>
      </c>
      <c r="C8611" s="23">
        <v>200</v>
      </c>
    </row>
    <row r="8612" spans="1:3" ht="13.2" x14ac:dyDescent="0.25">
      <c r="A8612" s="45" t="s">
        <v>8677</v>
      </c>
      <c r="B8612" s="45" t="s">
        <v>4</v>
      </c>
      <c r="C8612" s="23">
        <v>150</v>
      </c>
    </row>
    <row r="8613" spans="1:3" ht="13.2" x14ac:dyDescent="0.25">
      <c r="A8613" s="45" t="s">
        <v>8678</v>
      </c>
      <c r="B8613" s="45" t="s">
        <v>4</v>
      </c>
      <c r="C8613" s="23">
        <v>150</v>
      </c>
    </row>
    <row r="8614" spans="1:3" ht="13.2" x14ac:dyDescent="0.25">
      <c r="A8614" s="45" t="s">
        <v>8679</v>
      </c>
      <c r="B8614" s="45" t="s">
        <v>4</v>
      </c>
      <c r="C8614" s="23">
        <v>150</v>
      </c>
    </row>
    <row r="8615" spans="1:3" ht="13.2" x14ac:dyDescent="0.25">
      <c r="A8615" s="45" t="s">
        <v>8680</v>
      </c>
      <c r="B8615" s="45" t="s">
        <v>4</v>
      </c>
      <c r="C8615" s="23">
        <v>150</v>
      </c>
    </row>
    <row r="8616" spans="1:3" ht="13.2" x14ac:dyDescent="0.25">
      <c r="A8616" s="45" t="s">
        <v>8681</v>
      </c>
      <c r="B8616" s="45" t="s">
        <v>4</v>
      </c>
      <c r="C8616" s="23">
        <v>850</v>
      </c>
    </row>
    <row r="8617" spans="1:3" ht="13.2" x14ac:dyDescent="0.25">
      <c r="A8617" s="45" t="s">
        <v>8682</v>
      </c>
      <c r="B8617" s="45" t="s">
        <v>4</v>
      </c>
      <c r="C8617" s="23">
        <v>500</v>
      </c>
    </row>
    <row r="8618" spans="1:3" ht="13.2" x14ac:dyDescent="0.25">
      <c r="A8618" s="45" t="s">
        <v>8683</v>
      </c>
      <c r="B8618" s="45" t="s">
        <v>4</v>
      </c>
      <c r="C8618" s="23">
        <v>575</v>
      </c>
    </row>
    <row r="8619" spans="1:3" ht="13.2" x14ac:dyDescent="0.25">
      <c r="A8619" s="45" t="s">
        <v>8684</v>
      </c>
      <c r="B8619" s="45" t="s">
        <v>4</v>
      </c>
      <c r="C8619" s="23">
        <v>1125</v>
      </c>
    </row>
    <row r="8620" spans="1:3" ht="13.2" x14ac:dyDescent="0.25">
      <c r="A8620" s="45" t="s">
        <v>8685</v>
      </c>
      <c r="B8620" s="45" t="s">
        <v>4</v>
      </c>
      <c r="C8620" s="23">
        <v>300</v>
      </c>
    </row>
    <row r="8621" spans="1:3" ht="13.2" x14ac:dyDescent="0.25">
      <c r="A8621" s="45" t="s">
        <v>8686</v>
      </c>
      <c r="B8621" s="45" t="s">
        <v>4</v>
      </c>
      <c r="C8621" s="23">
        <v>625</v>
      </c>
    </row>
    <row r="8622" spans="1:3" ht="13.2" x14ac:dyDescent="0.25">
      <c r="A8622" s="45" t="s">
        <v>8687</v>
      </c>
      <c r="B8622" s="45" t="s">
        <v>4</v>
      </c>
      <c r="C8622" s="23">
        <v>400</v>
      </c>
    </row>
    <row r="8623" spans="1:3" ht="13.2" x14ac:dyDescent="0.25">
      <c r="A8623" s="45" t="s">
        <v>8688</v>
      </c>
      <c r="B8623" s="45" t="s">
        <v>4</v>
      </c>
      <c r="C8623" s="23">
        <v>350</v>
      </c>
    </row>
    <row r="8624" spans="1:3" ht="13.2" x14ac:dyDescent="0.25">
      <c r="A8624" s="45" t="s">
        <v>8689</v>
      </c>
      <c r="B8624" s="45" t="s">
        <v>4</v>
      </c>
      <c r="C8624" s="23">
        <v>375</v>
      </c>
    </row>
    <row r="8625" spans="1:3" ht="13.2" x14ac:dyDescent="0.25">
      <c r="A8625" s="45" t="s">
        <v>8690</v>
      </c>
      <c r="B8625" s="45" t="s">
        <v>4</v>
      </c>
      <c r="C8625" s="23">
        <v>475</v>
      </c>
    </row>
    <row r="8626" spans="1:3" ht="13.2" x14ac:dyDescent="0.25">
      <c r="A8626" s="45" t="s">
        <v>8691</v>
      </c>
      <c r="B8626" s="45" t="s">
        <v>4</v>
      </c>
      <c r="C8626" s="23">
        <v>500</v>
      </c>
    </row>
    <row r="8627" spans="1:3" ht="13.2" x14ac:dyDescent="0.25">
      <c r="A8627" s="45" t="s">
        <v>8692</v>
      </c>
      <c r="B8627" s="45" t="s">
        <v>4</v>
      </c>
      <c r="C8627" s="23">
        <v>350</v>
      </c>
    </row>
    <row r="8628" spans="1:3" ht="13.2" x14ac:dyDescent="0.25">
      <c r="A8628" s="45" t="s">
        <v>8693</v>
      </c>
      <c r="B8628" s="45" t="s">
        <v>4</v>
      </c>
      <c r="C8628" s="23">
        <v>150</v>
      </c>
    </row>
    <row r="8629" spans="1:3" ht="13.2" x14ac:dyDescent="0.25">
      <c r="A8629" s="45" t="s">
        <v>8694</v>
      </c>
      <c r="B8629" s="45" t="s">
        <v>4</v>
      </c>
      <c r="C8629" s="23">
        <v>600</v>
      </c>
    </row>
    <row r="8630" spans="1:3" ht="13.2" x14ac:dyDescent="0.25">
      <c r="A8630" s="45" t="s">
        <v>8695</v>
      </c>
      <c r="B8630" s="45" t="s">
        <v>4</v>
      </c>
      <c r="C8630" s="23">
        <v>525</v>
      </c>
    </row>
    <row r="8631" spans="1:3" ht="13.2" x14ac:dyDescent="0.25">
      <c r="A8631" s="45" t="s">
        <v>8696</v>
      </c>
      <c r="B8631" s="45" t="s">
        <v>4</v>
      </c>
      <c r="C8631" s="23">
        <v>350</v>
      </c>
    </row>
    <row r="8632" spans="1:3" ht="13.2" x14ac:dyDescent="0.25">
      <c r="A8632" s="45" t="s">
        <v>8697</v>
      </c>
      <c r="B8632" s="45" t="s">
        <v>4</v>
      </c>
      <c r="C8632" s="23">
        <v>375</v>
      </c>
    </row>
    <row r="8633" spans="1:3" ht="13.2" x14ac:dyDescent="0.25">
      <c r="A8633" s="45" t="s">
        <v>8698</v>
      </c>
      <c r="B8633" s="45" t="s">
        <v>4</v>
      </c>
      <c r="C8633" s="23">
        <v>425</v>
      </c>
    </row>
    <row r="8634" spans="1:3" ht="13.2" x14ac:dyDescent="0.25">
      <c r="A8634" s="45" t="s">
        <v>8699</v>
      </c>
      <c r="B8634" s="45" t="s">
        <v>4</v>
      </c>
      <c r="C8634" s="23">
        <v>525</v>
      </c>
    </row>
    <row r="8635" spans="1:3" ht="13.2" x14ac:dyDescent="0.25">
      <c r="A8635" s="45" t="s">
        <v>8700</v>
      </c>
      <c r="B8635" s="45" t="s">
        <v>4</v>
      </c>
      <c r="C8635" s="23">
        <v>275</v>
      </c>
    </row>
    <row r="8636" spans="1:3" ht="13.2" x14ac:dyDescent="0.25">
      <c r="A8636" s="45" t="s">
        <v>8701</v>
      </c>
      <c r="B8636" s="45" t="s">
        <v>4</v>
      </c>
      <c r="C8636" s="23">
        <v>325</v>
      </c>
    </row>
    <row r="8637" spans="1:3" ht="13.2" x14ac:dyDescent="0.25">
      <c r="A8637" s="45" t="s">
        <v>8702</v>
      </c>
      <c r="B8637" s="45" t="s">
        <v>4</v>
      </c>
      <c r="C8637" s="23">
        <v>200</v>
      </c>
    </row>
    <row r="8638" spans="1:3" ht="13.2" x14ac:dyDescent="0.25">
      <c r="A8638" s="45" t="s">
        <v>8703</v>
      </c>
      <c r="B8638" s="45" t="s">
        <v>4</v>
      </c>
      <c r="C8638" s="23">
        <v>225</v>
      </c>
    </row>
    <row r="8639" spans="1:3" ht="13.2" x14ac:dyDescent="0.25">
      <c r="A8639" s="45" t="s">
        <v>8704</v>
      </c>
      <c r="B8639" s="45" t="s">
        <v>4</v>
      </c>
      <c r="C8639" s="23">
        <v>150</v>
      </c>
    </row>
    <row r="8640" spans="1:3" ht="13.2" x14ac:dyDescent="0.25">
      <c r="A8640" s="45" t="s">
        <v>8705</v>
      </c>
      <c r="B8640" s="45" t="s">
        <v>4</v>
      </c>
      <c r="C8640" s="23">
        <v>150</v>
      </c>
    </row>
    <row r="8641" spans="1:3" ht="13.2" x14ac:dyDescent="0.25">
      <c r="A8641" s="45" t="s">
        <v>8706</v>
      </c>
      <c r="B8641" s="45" t="s">
        <v>4</v>
      </c>
      <c r="C8641" s="23">
        <v>450</v>
      </c>
    </row>
    <row r="8642" spans="1:3" ht="13.2" x14ac:dyDescent="0.25">
      <c r="A8642" s="45" t="s">
        <v>8707</v>
      </c>
      <c r="B8642" s="45" t="s">
        <v>4</v>
      </c>
      <c r="C8642" s="23">
        <v>150</v>
      </c>
    </row>
    <row r="8643" spans="1:3" ht="13.2" x14ac:dyDescent="0.25">
      <c r="A8643" s="45" t="s">
        <v>8708</v>
      </c>
      <c r="B8643" s="45" t="s">
        <v>4</v>
      </c>
      <c r="C8643" s="23">
        <v>225</v>
      </c>
    </row>
    <row r="8644" spans="1:3" ht="13.2" x14ac:dyDescent="0.25">
      <c r="A8644" s="45" t="s">
        <v>8709</v>
      </c>
      <c r="B8644" s="45" t="s">
        <v>4</v>
      </c>
      <c r="C8644" s="23">
        <v>300</v>
      </c>
    </row>
    <row r="8645" spans="1:3" ht="13.2" x14ac:dyDescent="0.25">
      <c r="A8645" s="45" t="s">
        <v>8710</v>
      </c>
      <c r="B8645" s="45" t="s">
        <v>4</v>
      </c>
      <c r="C8645" s="23">
        <v>200</v>
      </c>
    </row>
    <row r="8646" spans="1:3" ht="13.2" x14ac:dyDescent="0.25">
      <c r="A8646" s="45" t="s">
        <v>8711</v>
      </c>
      <c r="B8646" s="45" t="s">
        <v>4</v>
      </c>
      <c r="C8646" s="23">
        <v>250</v>
      </c>
    </row>
    <row r="8647" spans="1:3" ht="13.2" x14ac:dyDescent="0.25">
      <c r="A8647" s="45" t="s">
        <v>8712</v>
      </c>
      <c r="B8647" s="45" t="s">
        <v>4</v>
      </c>
      <c r="C8647" s="23">
        <v>225</v>
      </c>
    </row>
    <row r="8648" spans="1:3" ht="13.2" x14ac:dyDescent="0.25">
      <c r="A8648" s="45" t="s">
        <v>8713</v>
      </c>
      <c r="B8648" s="45" t="s">
        <v>4</v>
      </c>
      <c r="C8648" s="23">
        <v>250</v>
      </c>
    </row>
    <row r="8649" spans="1:3" ht="13.2" x14ac:dyDescent="0.25">
      <c r="A8649" s="45" t="s">
        <v>8714</v>
      </c>
      <c r="B8649" s="45" t="s">
        <v>4</v>
      </c>
      <c r="C8649" s="23">
        <v>150</v>
      </c>
    </row>
    <row r="8650" spans="1:3" ht="13.2" x14ac:dyDescent="0.25">
      <c r="A8650" s="45" t="s">
        <v>8715</v>
      </c>
      <c r="B8650" s="45" t="s">
        <v>4</v>
      </c>
      <c r="C8650" s="23">
        <v>475</v>
      </c>
    </row>
    <row r="8651" spans="1:3" ht="13.2" x14ac:dyDescent="0.25">
      <c r="A8651" s="45" t="s">
        <v>8716</v>
      </c>
      <c r="B8651" s="45" t="s">
        <v>4</v>
      </c>
      <c r="C8651" s="23">
        <v>600</v>
      </c>
    </row>
    <row r="8652" spans="1:3" ht="13.2" x14ac:dyDescent="0.25">
      <c r="A8652" s="45" t="s">
        <v>8717</v>
      </c>
      <c r="B8652" s="45" t="s">
        <v>4</v>
      </c>
      <c r="C8652" s="23">
        <v>250</v>
      </c>
    </row>
    <row r="8653" spans="1:3" ht="13.2" x14ac:dyDescent="0.25">
      <c r="A8653" s="45" t="s">
        <v>8718</v>
      </c>
      <c r="B8653" s="45" t="s">
        <v>4</v>
      </c>
      <c r="C8653" s="23">
        <v>875</v>
      </c>
    </row>
    <row r="8654" spans="1:3" ht="13.2" x14ac:dyDescent="0.25">
      <c r="A8654" s="45" t="s">
        <v>8719</v>
      </c>
      <c r="B8654" s="45" t="s">
        <v>4</v>
      </c>
      <c r="C8654" s="23">
        <v>350</v>
      </c>
    </row>
    <row r="8655" spans="1:3" ht="13.2" x14ac:dyDescent="0.25">
      <c r="A8655" s="45" t="s">
        <v>8720</v>
      </c>
      <c r="B8655" s="45" t="s">
        <v>4</v>
      </c>
      <c r="C8655" s="23">
        <v>325</v>
      </c>
    </row>
    <row r="8656" spans="1:3" ht="13.2" x14ac:dyDescent="0.25">
      <c r="A8656" s="45" t="s">
        <v>8721</v>
      </c>
      <c r="B8656" s="45" t="s">
        <v>4</v>
      </c>
      <c r="C8656" s="23">
        <v>375</v>
      </c>
    </row>
    <row r="8657" spans="1:3" ht="13.2" x14ac:dyDescent="0.25">
      <c r="A8657" s="45" t="s">
        <v>8722</v>
      </c>
      <c r="B8657" s="45" t="s">
        <v>4</v>
      </c>
      <c r="C8657" s="23">
        <v>425</v>
      </c>
    </row>
    <row r="8658" spans="1:3" ht="13.2" x14ac:dyDescent="0.25">
      <c r="A8658" s="45" t="s">
        <v>8723</v>
      </c>
      <c r="B8658" s="45" t="s">
        <v>4</v>
      </c>
      <c r="C8658" s="23">
        <v>350</v>
      </c>
    </row>
    <row r="8659" spans="1:3" ht="13.2" x14ac:dyDescent="0.25">
      <c r="A8659" s="45" t="s">
        <v>8724</v>
      </c>
      <c r="B8659" s="45" t="s">
        <v>4</v>
      </c>
      <c r="C8659" s="23">
        <v>275</v>
      </c>
    </row>
    <row r="8660" spans="1:3" ht="13.2" x14ac:dyDescent="0.25">
      <c r="A8660" s="45" t="s">
        <v>8725</v>
      </c>
      <c r="B8660" s="45" t="s">
        <v>4</v>
      </c>
      <c r="C8660" s="23">
        <v>300</v>
      </c>
    </row>
    <row r="8661" spans="1:3" ht="13.2" x14ac:dyDescent="0.25">
      <c r="A8661" s="45" t="s">
        <v>8726</v>
      </c>
      <c r="B8661" s="45" t="s">
        <v>4</v>
      </c>
      <c r="C8661" s="23">
        <v>1025</v>
      </c>
    </row>
    <row r="8662" spans="1:3" ht="13.2" x14ac:dyDescent="0.25">
      <c r="A8662" s="45" t="s">
        <v>8727</v>
      </c>
      <c r="B8662" s="45" t="s">
        <v>4</v>
      </c>
      <c r="C8662" s="23">
        <v>150</v>
      </c>
    </row>
    <row r="8663" spans="1:3" ht="13.2" x14ac:dyDescent="0.25">
      <c r="A8663" s="45" t="s">
        <v>8728</v>
      </c>
      <c r="B8663" s="45" t="s">
        <v>4</v>
      </c>
      <c r="C8663" s="23">
        <v>575</v>
      </c>
    </row>
    <row r="8664" spans="1:3" ht="13.2" x14ac:dyDescent="0.25">
      <c r="A8664" s="45" t="s">
        <v>8729</v>
      </c>
      <c r="B8664" s="45" t="s">
        <v>4</v>
      </c>
      <c r="C8664" s="23">
        <v>325</v>
      </c>
    </row>
    <row r="8665" spans="1:3" ht="13.2" x14ac:dyDescent="0.25">
      <c r="A8665" s="45" t="s">
        <v>8730</v>
      </c>
      <c r="B8665" s="45" t="s">
        <v>4</v>
      </c>
      <c r="C8665" s="23">
        <v>500</v>
      </c>
    </row>
    <row r="8666" spans="1:3" ht="13.2" x14ac:dyDescent="0.25">
      <c r="A8666" s="45" t="s">
        <v>8731</v>
      </c>
      <c r="B8666" s="45" t="s">
        <v>4</v>
      </c>
      <c r="C8666" s="23">
        <v>250</v>
      </c>
    </row>
    <row r="8667" spans="1:3" ht="13.2" x14ac:dyDescent="0.25">
      <c r="A8667" s="45" t="s">
        <v>8732</v>
      </c>
      <c r="B8667" s="45" t="s">
        <v>4</v>
      </c>
      <c r="C8667" s="23">
        <v>150</v>
      </c>
    </row>
    <row r="8668" spans="1:3" ht="13.2" x14ac:dyDescent="0.25">
      <c r="A8668" s="45" t="s">
        <v>8733</v>
      </c>
      <c r="B8668" s="45" t="s">
        <v>4</v>
      </c>
      <c r="C8668" s="23">
        <v>275</v>
      </c>
    </row>
    <row r="8669" spans="1:3" ht="13.2" x14ac:dyDescent="0.25">
      <c r="A8669" s="45" t="s">
        <v>8734</v>
      </c>
      <c r="B8669" s="45" t="s">
        <v>4</v>
      </c>
      <c r="C8669" s="23">
        <v>150</v>
      </c>
    </row>
    <row r="8670" spans="1:3" ht="13.2" x14ac:dyDescent="0.25">
      <c r="A8670" s="45" t="s">
        <v>8735</v>
      </c>
      <c r="B8670" s="45" t="s">
        <v>4</v>
      </c>
      <c r="C8670" s="23">
        <v>250</v>
      </c>
    </row>
    <row r="8671" spans="1:3" ht="13.2" x14ac:dyDescent="0.25">
      <c r="A8671" s="45" t="s">
        <v>8736</v>
      </c>
      <c r="B8671" s="45" t="s">
        <v>4</v>
      </c>
      <c r="C8671" s="23">
        <v>150</v>
      </c>
    </row>
    <row r="8672" spans="1:3" ht="13.2" x14ac:dyDescent="0.25">
      <c r="A8672" s="45" t="s">
        <v>8737</v>
      </c>
      <c r="B8672" s="45" t="s">
        <v>4</v>
      </c>
      <c r="C8672" s="23">
        <v>200</v>
      </c>
    </row>
    <row r="8673" spans="1:3" ht="13.2" x14ac:dyDescent="0.25">
      <c r="A8673" s="45" t="s">
        <v>8738</v>
      </c>
      <c r="B8673" s="45" t="s">
        <v>4</v>
      </c>
      <c r="C8673" s="23">
        <v>150</v>
      </c>
    </row>
    <row r="8674" spans="1:3" ht="13.2" x14ac:dyDescent="0.25">
      <c r="A8674" s="45" t="s">
        <v>8739</v>
      </c>
      <c r="B8674" s="45" t="s">
        <v>4</v>
      </c>
      <c r="C8674" s="23">
        <v>150</v>
      </c>
    </row>
    <row r="8675" spans="1:3" ht="13.2" x14ac:dyDescent="0.25">
      <c r="A8675" s="45" t="s">
        <v>8740</v>
      </c>
      <c r="B8675" s="45" t="s">
        <v>4</v>
      </c>
      <c r="C8675" s="23">
        <v>150</v>
      </c>
    </row>
    <row r="8676" spans="1:3" ht="13.2" x14ac:dyDescent="0.25">
      <c r="A8676" s="45" t="s">
        <v>8741</v>
      </c>
      <c r="B8676" s="45" t="s">
        <v>4</v>
      </c>
      <c r="C8676" s="23">
        <v>850</v>
      </c>
    </row>
    <row r="8677" spans="1:3" ht="13.2" x14ac:dyDescent="0.25">
      <c r="A8677" s="45" t="s">
        <v>8742</v>
      </c>
      <c r="B8677" s="45" t="s">
        <v>4</v>
      </c>
      <c r="C8677" s="23">
        <v>250</v>
      </c>
    </row>
    <row r="8678" spans="1:3" ht="13.2" x14ac:dyDescent="0.25">
      <c r="A8678" s="45" t="s">
        <v>8743</v>
      </c>
      <c r="B8678" s="45" t="s">
        <v>4</v>
      </c>
      <c r="C8678" s="23">
        <v>750</v>
      </c>
    </row>
    <row r="8679" spans="1:3" ht="13.2" x14ac:dyDescent="0.25">
      <c r="A8679" s="45" t="s">
        <v>8744</v>
      </c>
      <c r="B8679" s="45" t="s">
        <v>4</v>
      </c>
      <c r="C8679" s="23">
        <v>800</v>
      </c>
    </row>
    <row r="8680" spans="1:3" ht="13.2" x14ac:dyDescent="0.25">
      <c r="A8680" s="45" t="s">
        <v>8745</v>
      </c>
      <c r="B8680" s="45" t="s">
        <v>4</v>
      </c>
      <c r="C8680" s="23">
        <v>300</v>
      </c>
    </row>
    <row r="8681" spans="1:3" ht="13.2" x14ac:dyDescent="0.25">
      <c r="A8681" s="45" t="s">
        <v>8746</v>
      </c>
      <c r="B8681" s="45" t="s">
        <v>4</v>
      </c>
      <c r="C8681" s="23">
        <v>850</v>
      </c>
    </row>
    <row r="8682" spans="1:3" ht="13.2" x14ac:dyDescent="0.25">
      <c r="A8682" s="45" t="s">
        <v>8747</v>
      </c>
      <c r="B8682" s="45" t="s">
        <v>4</v>
      </c>
      <c r="C8682" s="23">
        <v>350</v>
      </c>
    </row>
    <row r="8683" spans="1:3" ht="13.2" x14ac:dyDescent="0.25">
      <c r="A8683" s="45" t="s">
        <v>8748</v>
      </c>
      <c r="B8683" s="45" t="s">
        <v>4</v>
      </c>
      <c r="C8683" s="23">
        <v>375</v>
      </c>
    </row>
    <row r="8684" spans="1:3" ht="13.2" x14ac:dyDescent="0.25">
      <c r="A8684" s="45" t="s">
        <v>8749</v>
      </c>
      <c r="B8684" s="45" t="s">
        <v>4</v>
      </c>
      <c r="C8684" s="23">
        <v>700</v>
      </c>
    </row>
    <row r="8685" spans="1:3" ht="13.2" x14ac:dyDescent="0.25">
      <c r="A8685" s="45" t="s">
        <v>8750</v>
      </c>
      <c r="B8685" s="45" t="s">
        <v>4</v>
      </c>
      <c r="C8685" s="23">
        <v>1250</v>
      </c>
    </row>
    <row r="8686" spans="1:3" ht="13.2" x14ac:dyDescent="0.25">
      <c r="A8686" s="45" t="s">
        <v>8751</v>
      </c>
      <c r="B8686" s="45" t="s">
        <v>4</v>
      </c>
      <c r="C8686" s="23">
        <v>1100</v>
      </c>
    </row>
    <row r="8687" spans="1:3" ht="13.2" x14ac:dyDescent="0.25">
      <c r="A8687" s="45" t="s">
        <v>8752</v>
      </c>
      <c r="B8687" s="45" t="s">
        <v>4</v>
      </c>
      <c r="C8687" s="23">
        <v>800</v>
      </c>
    </row>
    <row r="8688" spans="1:3" ht="13.2" x14ac:dyDescent="0.25">
      <c r="A8688" s="45" t="s">
        <v>8753</v>
      </c>
      <c r="B8688" s="45" t="s">
        <v>4</v>
      </c>
      <c r="C8688" s="23">
        <v>300</v>
      </c>
    </row>
    <row r="8689" spans="1:3" ht="13.2" x14ac:dyDescent="0.25">
      <c r="A8689" s="45" t="s">
        <v>8754</v>
      </c>
      <c r="B8689" s="45" t="s">
        <v>4</v>
      </c>
      <c r="C8689" s="23">
        <v>250</v>
      </c>
    </row>
    <row r="8690" spans="1:3" ht="13.2" x14ac:dyDescent="0.25">
      <c r="A8690" s="45" t="s">
        <v>8755</v>
      </c>
      <c r="B8690" s="45" t="s">
        <v>4</v>
      </c>
      <c r="C8690" s="23">
        <v>250</v>
      </c>
    </row>
    <row r="8691" spans="1:3" ht="13.2" x14ac:dyDescent="0.25">
      <c r="A8691" s="45" t="s">
        <v>8756</v>
      </c>
      <c r="B8691" s="45" t="s">
        <v>4</v>
      </c>
      <c r="C8691" s="23">
        <v>950</v>
      </c>
    </row>
    <row r="8692" spans="1:3" ht="13.2" x14ac:dyDescent="0.25">
      <c r="A8692" s="45" t="s">
        <v>8757</v>
      </c>
      <c r="B8692" s="45" t="s">
        <v>4</v>
      </c>
      <c r="C8692" s="23">
        <v>700</v>
      </c>
    </row>
    <row r="8693" spans="1:3" ht="13.2" x14ac:dyDescent="0.25">
      <c r="A8693" s="45" t="s">
        <v>8758</v>
      </c>
      <c r="B8693" s="45" t="s">
        <v>4</v>
      </c>
      <c r="C8693" s="23">
        <v>450</v>
      </c>
    </row>
    <row r="8694" spans="1:3" ht="13.2" x14ac:dyDescent="0.25">
      <c r="A8694" s="45" t="s">
        <v>8759</v>
      </c>
      <c r="B8694" s="45" t="s">
        <v>4</v>
      </c>
      <c r="C8694" s="23">
        <v>400</v>
      </c>
    </row>
    <row r="8695" spans="1:3" ht="13.2" x14ac:dyDescent="0.25">
      <c r="A8695" s="45" t="s">
        <v>8760</v>
      </c>
      <c r="B8695" s="45" t="s">
        <v>4</v>
      </c>
      <c r="C8695" s="23">
        <v>250</v>
      </c>
    </row>
    <row r="8696" spans="1:3" ht="13.2" x14ac:dyDescent="0.25">
      <c r="A8696" s="45" t="s">
        <v>8761</v>
      </c>
      <c r="B8696" s="45" t="s">
        <v>4</v>
      </c>
      <c r="C8696" s="23">
        <v>650</v>
      </c>
    </row>
    <row r="8697" spans="1:3" ht="13.2" x14ac:dyDescent="0.25">
      <c r="A8697" s="45" t="s">
        <v>8762</v>
      </c>
      <c r="B8697" s="45" t="s">
        <v>4</v>
      </c>
      <c r="C8697" s="23">
        <v>400</v>
      </c>
    </row>
    <row r="8698" spans="1:3" ht="13.2" x14ac:dyDescent="0.25">
      <c r="A8698" s="45" t="s">
        <v>8763</v>
      </c>
      <c r="B8698" s="45" t="s">
        <v>4</v>
      </c>
      <c r="C8698" s="23">
        <v>550</v>
      </c>
    </row>
    <row r="8699" spans="1:3" ht="13.2" x14ac:dyDescent="0.25">
      <c r="A8699" s="45" t="s">
        <v>8764</v>
      </c>
      <c r="B8699" s="45" t="s">
        <v>4</v>
      </c>
      <c r="C8699" s="23">
        <v>400</v>
      </c>
    </row>
    <row r="8700" spans="1:3" ht="13.2" x14ac:dyDescent="0.25">
      <c r="A8700" s="45" t="s">
        <v>8765</v>
      </c>
      <c r="B8700" s="45" t="s">
        <v>4</v>
      </c>
      <c r="C8700" s="23">
        <v>700</v>
      </c>
    </row>
    <row r="8701" spans="1:3" ht="13.2" x14ac:dyDescent="0.25">
      <c r="A8701" s="45" t="s">
        <v>8766</v>
      </c>
      <c r="B8701" s="45" t="s">
        <v>4</v>
      </c>
      <c r="C8701" s="23">
        <v>675</v>
      </c>
    </row>
    <row r="8702" spans="1:3" ht="13.2" x14ac:dyDescent="0.25">
      <c r="A8702" s="45" t="s">
        <v>8767</v>
      </c>
      <c r="B8702" s="45" t="s">
        <v>4</v>
      </c>
      <c r="C8702" s="23">
        <v>850</v>
      </c>
    </row>
    <row r="8703" spans="1:3" ht="13.2" x14ac:dyDescent="0.25">
      <c r="A8703" s="45" t="s">
        <v>8768</v>
      </c>
      <c r="B8703" s="45" t="s">
        <v>4</v>
      </c>
      <c r="C8703" s="23">
        <v>700</v>
      </c>
    </row>
    <row r="8704" spans="1:3" ht="13.2" x14ac:dyDescent="0.25">
      <c r="A8704" s="45" t="s">
        <v>8769</v>
      </c>
      <c r="B8704" s="45" t="s">
        <v>4</v>
      </c>
      <c r="C8704" s="23">
        <v>550</v>
      </c>
    </row>
    <row r="8705" spans="1:3" ht="13.2" x14ac:dyDescent="0.25">
      <c r="A8705" s="45" t="s">
        <v>8770</v>
      </c>
      <c r="B8705" s="45" t="s">
        <v>4</v>
      </c>
      <c r="C8705" s="23">
        <v>250</v>
      </c>
    </row>
    <row r="8706" spans="1:3" ht="13.2" x14ac:dyDescent="0.25">
      <c r="A8706" s="45" t="s">
        <v>8771</v>
      </c>
      <c r="B8706" s="45" t="s">
        <v>4</v>
      </c>
      <c r="C8706" s="23">
        <v>525</v>
      </c>
    </row>
    <row r="8707" spans="1:3" ht="13.2" x14ac:dyDescent="0.25">
      <c r="A8707" s="45" t="s">
        <v>8772</v>
      </c>
      <c r="B8707" s="45" t="s">
        <v>4</v>
      </c>
      <c r="C8707" s="23">
        <v>800</v>
      </c>
    </row>
    <row r="8708" spans="1:3" ht="13.2" x14ac:dyDescent="0.25">
      <c r="A8708" s="45" t="s">
        <v>8773</v>
      </c>
      <c r="B8708" s="45" t="s">
        <v>4</v>
      </c>
      <c r="C8708" s="23">
        <v>375</v>
      </c>
    </row>
    <row r="8709" spans="1:3" ht="13.2" x14ac:dyDescent="0.25">
      <c r="A8709" s="45" t="s">
        <v>8774</v>
      </c>
      <c r="B8709" s="45" t="s">
        <v>4</v>
      </c>
      <c r="C8709" s="23">
        <v>900</v>
      </c>
    </row>
    <row r="8710" spans="1:3" ht="13.2" x14ac:dyDescent="0.25">
      <c r="A8710" s="45" t="s">
        <v>8775</v>
      </c>
      <c r="B8710" s="45" t="s">
        <v>4</v>
      </c>
      <c r="C8710" s="23">
        <v>400</v>
      </c>
    </row>
    <row r="8711" spans="1:3" ht="13.2" x14ac:dyDescent="0.25">
      <c r="A8711" s="45" t="s">
        <v>8776</v>
      </c>
      <c r="B8711" s="45" t="s">
        <v>4</v>
      </c>
      <c r="C8711" s="23">
        <v>600</v>
      </c>
    </row>
    <row r="8712" spans="1:3" ht="13.2" x14ac:dyDescent="0.25">
      <c r="A8712" s="45" t="s">
        <v>8777</v>
      </c>
      <c r="B8712" s="45" t="s">
        <v>4</v>
      </c>
      <c r="C8712" s="23">
        <v>650</v>
      </c>
    </row>
    <row r="8713" spans="1:3" ht="13.2" x14ac:dyDescent="0.25">
      <c r="A8713" s="45" t="s">
        <v>8778</v>
      </c>
      <c r="B8713" s="45" t="s">
        <v>4</v>
      </c>
      <c r="C8713" s="23">
        <v>600</v>
      </c>
    </row>
    <row r="8714" spans="1:3" ht="13.2" x14ac:dyDescent="0.25">
      <c r="A8714" s="45" t="s">
        <v>8779</v>
      </c>
      <c r="B8714" s="45" t="s">
        <v>4</v>
      </c>
      <c r="C8714" s="23">
        <v>925</v>
      </c>
    </row>
    <row r="8715" spans="1:3" ht="13.2" x14ac:dyDescent="0.25">
      <c r="A8715" s="45" t="s">
        <v>8780</v>
      </c>
      <c r="B8715" s="45" t="s">
        <v>4</v>
      </c>
      <c r="C8715" s="23">
        <v>1425</v>
      </c>
    </row>
    <row r="8716" spans="1:3" ht="13.2" x14ac:dyDescent="0.25">
      <c r="A8716" s="45" t="s">
        <v>8781</v>
      </c>
      <c r="B8716" s="45" t="s">
        <v>4</v>
      </c>
      <c r="C8716" s="23">
        <v>25</v>
      </c>
    </row>
    <row r="8717" spans="1:3" ht="13.2" x14ac:dyDescent="0.25">
      <c r="A8717" s="45" t="s">
        <v>8782</v>
      </c>
      <c r="B8717" s="45" t="s">
        <v>4</v>
      </c>
      <c r="C8717" s="23">
        <v>400</v>
      </c>
    </row>
    <row r="8718" spans="1:3" ht="13.2" x14ac:dyDescent="0.25">
      <c r="A8718" s="45" t="s">
        <v>8783</v>
      </c>
      <c r="B8718" s="45" t="s">
        <v>4</v>
      </c>
      <c r="C8718" s="23">
        <v>875</v>
      </c>
    </row>
    <row r="8719" spans="1:3" ht="13.2" x14ac:dyDescent="0.25">
      <c r="A8719" s="45" t="s">
        <v>8784</v>
      </c>
      <c r="B8719" s="45" t="s">
        <v>4</v>
      </c>
      <c r="C8719" s="23">
        <v>650</v>
      </c>
    </row>
    <row r="8720" spans="1:3" ht="13.2" x14ac:dyDescent="0.25">
      <c r="A8720" s="45" t="s">
        <v>8785</v>
      </c>
      <c r="B8720" s="45" t="s">
        <v>4</v>
      </c>
      <c r="C8720" s="23">
        <v>500</v>
      </c>
    </row>
    <row r="8721" spans="1:3" ht="13.2" x14ac:dyDescent="0.25">
      <c r="A8721" s="45" t="s">
        <v>8786</v>
      </c>
      <c r="B8721" s="45" t="s">
        <v>4</v>
      </c>
      <c r="C8721" s="23">
        <v>325</v>
      </c>
    </row>
    <row r="8722" spans="1:3" ht="13.2" x14ac:dyDescent="0.25">
      <c r="A8722" s="45" t="s">
        <v>8787</v>
      </c>
      <c r="B8722" s="45" t="s">
        <v>4</v>
      </c>
      <c r="C8722" s="23">
        <v>300</v>
      </c>
    </row>
    <row r="8723" spans="1:3" ht="13.2" x14ac:dyDescent="0.25">
      <c r="A8723" s="45" t="s">
        <v>8788</v>
      </c>
      <c r="B8723" s="45" t="s">
        <v>4</v>
      </c>
      <c r="C8723" s="23">
        <v>400</v>
      </c>
    </row>
    <row r="8724" spans="1:3" ht="13.2" x14ac:dyDescent="0.25">
      <c r="A8724" s="45" t="s">
        <v>8789</v>
      </c>
      <c r="B8724" s="45" t="s">
        <v>4</v>
      </c>
      <c r="C8724" s="23">
        <v>550</v>
      </c>
    </row>
    <row r="8725" spans="1:3" ht="13.2" x14ac:dyDescent="0.25">
      <c r="A8725" s="45" t="s">
        <v>8790</v>
      </c>
      <c r="B8725" s="45" t="s">
        <v>4</v>
      </c>
      <c r="C8725" s="23">
        <v>375</v>
      </c>
    </row>
    <row r="8726" spans="1:3" ht="13.2" x14ac:dyDescent="0.25">
      <c r="A8726" s="45" t="s">
        <v>8791</v>
      </c>
      <c r="B8726" s="45" t="s">
        <v>4</v>
      </c>
      <c r="C8726" s="23">
        <v>550</v>
      </c>
    </row>
    <row r="8727" spans="1:3" ht="13.2" x14ac:dyDescent="0.25">
      <c r="A8727" s="45" t="s">
        <v>8792</v>
      </c>
      <c r="B8727" s="45" t="s">
        <v>4</v>
      </c>
      <c r="C8727" s="23">
        <v>675</v>
      </c>
    </row>
    <row r="8728" spans="1:3" ht="13.2" x14ac:dyDescent="0.25">
      <c r="A8728" s="45" t="s">
        <v>8793</v>
      </c>
      <c r="B8728" s="45" t="s">
        <v>4</v>
      </c>
      <c r="C8728" s="23">
        <v>400</v>
      </c>
    </row>
    <row r="8729" spans="1:3" ht="13.2" x14ac:dyDescent="0.25">
      <c r="A8729" s="45" t="s">
        <v>8794</v>
      </c>
      <c r="B8729" s="45" t="s">
        <v>4</v>
      </c>
      <c r="C8729" s="23">
        <v>450</v>
      </c>
    </row>
    <row r="8730" spans="1:3" ht="13.2" x14ac:dyDescent="0.25">
      <c r="A8730" s="45" t="s">
        <v>8795</v>
      </c>
      <c r="B8730" s="45" t="s">
        <v>4</v>
      </c>
      <c r="C8730" s="23">
        <v>875</v>
      </c>
    </row>
    <row r="8731" spans="1:3" ht="13.2" x14ac:dyDescent="0.25">
      <c r="A8731" s="45" t="s">
        <v>8796</v>
      </c>
      <c r="B8731" s="45" t="s">
        <v>4</v>
      </c>
      <c r="C8731" s="23">
        <v>525</v>
      </c>
    </row>
    <row r="8732" spans="1:3" ht="13.2" x14ac:dyDescent="0.25">
      <c r="A8732" s="45" t="s">
        <v>8797</v>
      </c>
      <c r="B8732" s="45" t="s">
        <v>4</v>
      </c>
      <c r="C8732" s="23">
        <v>400</v>
      </c>
    </row>
    <row r="8733" spans="1:3" ht="13.2" x14ac:dyDescent="0.25">
      <c r="A8733" s="45" t="s">
        <v>8798</v>
      </c>
      <c r="B8733" s="45" t="s">
        <v>4</v>
      </c>
      <c r="C8733" s="23">
        <v>550</v>
      </c>
    </row>
    <row r="8734" spans="1:3" ht="13.2" x14ac:dyDescent="0.25">
      <c r="A8734" s="45" t="s">
        <v>8799</v>
      </c>
      <c r="B8734" s="45" t="s">
        <v>4</v>
      </c>
      <c r="C8734" s="23">
        <v>1000</v>
      </c>
    </row>
    <row r="8735" spans="1:3" ht="13.2" x14ac:dyDescent="0.25">
      <c r="A8735" s="45" t="s">
        <v>8800</v>
      </c>
      <c r="B8735" s="45" t="s">
        <v>4</v>
      </c>
      <c r="C8735" s="23">
        <v>475</v>
      </c>
    </row>
    <row r="8736" spans="1:3" ht="13.2" x14ac:dyDescent="0.25">
      <c r="A8736" s="45" t="s">
        <v>8801</v>
      </c>
      <c r="B8736" s="45" t="s">
        <v>4</v>
      </c>
      <c r="C8736" s="23">
        <v>250</v>
      </c>
    </row>
    <row r="8737" spans="1:3" ht="13.2" x14ac:dyDescent="0.25">
      <c r="A8737" s="45" t="s">
        <v>8802</v>
      </c>
      <c r="B8737" s="45" t="s">
        <v>4</v>
      </c>
      <c r="C8737" s="23">
        <v>500</v>
      </c>
    </row>
    <row r="8738" spans="1:3" ht="13.2" x14ac:dyDescent="0.25">
      <c r="A8738" s="45" t="s">
        <v>8803</v>
      </c>
      <c r="B8738" s="45" t="s">
        <v>4</v>
      </c>
      <c r="C8738" s="23">
        <v>1500</v>
      </c>
    </row>
    <row r="8739" spans="1:3" ht="13.2" x14ac:dyDescent="0.25">
      <c r="A8739" s="45" t="s">
        <v>8804</v>
      </c>
      <c r="B8739" s="45" t="s">
        <v>4</v>
      </c>
      <c r="C8739" s="23">
        <v>500</v>
      </c>
    </row>
    <row r="8740" spans="1:3" ht="13.2" x14ac:dyDescent="0.25">
      <c r="A8740" s="45" t="s">
        <v>8805</v>
      </c>
      <c r="B8740" s="45" t="s">
        <v>4</v>
      </c>
      <c r="C8740" s="23">
        <v>325</v>
      </c>
    </row>
    <row r="8741" spans="1:3" ht="13.2" x14ac:dyDescent="0.25">
      <c r="A8741" s="45" t="s">
        <v>8806</v>
      </c>
      <c r="B8741" s="45" t="s">
        <v>4</v>
      </c>
      <c r="C8741" s="23">
        <v>575</v>
      </c>
    </row>
    <row r="8742" spans="1:3" ht="13.2" x14ac:dyDescent="0.25">
      <c r="A8742" s="45" t="s">
        <v>8807</v>
      </c>
      <c r="B8742" s="45" t="s">
        <v>4</v>
      </c>
      <c r="C8742" s="23">
        <v>1450</v>
      </c>
    </row>
    <row r="8743" spans="1:3" ht="13.2" x14ac:dyDescent="0.25">
      <c r="A8743" s="45" t="s">
        <v>8808</v>
      </c>
      <c r="B8743" s="45" t="s">
        <v>4</v>
      </c>
      <c r="C8743" s="23">
        <v>350</v>
      </c>
    </row>
    <row r="8744" spans="1:3" ht="13.2" x14ac:dyDescent="0.25">
      <c r="A8744" s="45" t="s">
        <v>8809</v>
      </c>
      <c r="B8744" s="45" t="s">
        <v>4</v>
      </c>
      <c r="C8744" s="23">
        <v>250</v>
      </c>
    </row>
    <row r="8745" spans="1:3" ht="13.2" x14ac:dyDescent="0.25">
      <c r="A8745" s="45" t="s">
        <v>8810</v>
      </c>
      <c r="B8745" s="45" t="s">
        <v>4</v>
      </c>
      <c r="C8745" s="23">
        <v>325</v>
      </c>
    </row>
    <row r="8746" spans="1:3" ht="13.2" x14ac:dyDescent="0.25">
      <c r="A8746" s="45" t="s">
        <v>8811</v>
      </c>
      <c r="B8746" s="45" t="s">
        <v>4</v>
      </c>
      <c r="C8746" s="23">
        <v>225</v>
      </c>
    </row>
    <row r="8747" spans="1:3" ht="13.2" x14ac:dyDescent="0.25">
      <c r="A8747" s="45" t="s">
        <v>8812</v>
      </c>
      <c r="B8747" s="45" t="s">
        <v>4</v>
      </c>
      <c r="C8747" s="23">
        <v>350</v>
      </c>
    </row>
    <row r="8748" spans="1:3" ht="13.2" x14ac:dyDescent="0.25">
      <c r="A8748" s="45" t="s">
        <v>8813</v>
      </c>
      <c r="B8748" s="45" t="s">
        <v>4</v>
      </c>
      <c r="C8748" s="23">
        <v>250</v>
      </c>
    </row>
    <row r="8749" spans="1:3" ht="13.2" x14ac:dyDescent="0.25">
      <c r="A8749" s="45" t="s">
        <v>8814</v>
      </c>
      <c r="B8749" s="45" t="s">
        <v>4</v>
      </c>
      <c r="C8749" s="23">
        <v>150</v>
      </c>
    </row>
    <row r="8750" spans="1:3" ht="13.2" x14ac:dyDescent="0.25">
      <c r="A8750" s="45" t="s">
        <v>8815</v>
      </c>
      <c r="B8750" s="45" t="s">
        <v>4</v>
      </c>
      <c r="C8750" s="23">
        <v>325</v>
      </c>
    </row>
    <row r="8751" spans="1:3" ht="13.2" x14ac:dyDescent="0.25">
      <c r="A8751" s="45" t="s">
        <v>8816</v>
      </c>
      <c r="B8751" s="45" t="s">
        <v>4</v>
      </c>
      <c r="C8751" s="23">
        <v>875</v>
      </c>
    </row>
    <row r="8752" spans="1:3" ht="13.2" x14ac:dyDescent="0.25">
      <c r="A8752" s="45" t="s">
        <v>8817</v>
      </c>
      <c r="B8752" s="45" t="s">
        <v>4</v>
      </c>
      <c r="C8752" s="23">
        <v>225</v>
      </c>
    </row>
    <row r="8753" spans="1:3" ht="13.2" x14ac:dyDescent="0.25">
      <c r="A8753" s="45" t="s">
        <v>8818</v>
      </c>
      <c r="B8753" s="45" t="s">
        <v>4</v>
      </c>
      <c r="C8753" s="23">
        <v>625</v>
      </c>
    </row>
    <row r="8754" spans="1:3" ht="13.2" x14ac:dyDescent="0.25">
      <c r="A8754" s="45" t="s">
        <v>8819</v>
      </c>
      <c r="B8754" s="45" t="s">
        <v>4</v>
      </c>
      <c r="C8754" s="23">
        <v>500</v>
      </c>
    </row>
    <row r="8755" spans="1:3" ht="13.2" x14ac:dyDescent="0.25">
      <c r="A8755" s="45" t="s">
        <v>8820</v>
      </c>
      <c r="B8755" s="45" t="s">
        <v>4</v>
      </c>
      <c r="C8755" s="23">
        <v>900</v>
      </c>
    </row>
    <row r="8756" spans="1:3" ht="13.2" x14ac:dyDescent="0.25">
      <c r="A8756" s="45" t="s">
        <v>8821</v>
      </c>
      <c r="B8756" s="45" t="s">
        <v>4</v>
      </c>
      <c r="C8756" s="23">
        <v>575</v>
      </c>
    </row>
    <row r="8757" spans="1:3" ht="13.2" x14ac:dyDescent="0.25">
      <c r="A8757" s="45" t="s">
        <v>8822</v>
      </c>
      <c r="B8757" s="45" t="s">
        <v>4</v>
      </c>
      <c r="C8757" s="23">
        <v>250</v>
      </c>
    </row>
    <row r="8758" spans="1:3" ht="13.2" x14ac:dyDescent="0.25">
      <c r="A8758" s="45" t="s">
        <v>8823</v>
      </c>
      <c r="B8758" s="45" t="s">
        <v>4</v>
      </c>
      <c r="C8758" s="23">
        <v>250</v>
      </c>
    </row>
    <row r="8759" spans="1:3" ht="13.2" x14ac:dyDescent="0.25">
      <c r="A8759" s="45" t="s">
        <v>8824</v>
      </c>
      <c r="B8759" s="45" t="s">
        <v>4</v>
      </c>
      <c r="C8759" s="23">
        <v>150</v>
      </c>
    </row>
    <row r="8760" spans="1:3" ht="13.2" x14ac:dyDescent="0.25">
      <c r="A8760" s="45" t="s">
        <v>8825</v>
      </c>
      <c r="B8760" s="45" t="s">
        <v>4</v>
      </c>
      <c r="C8760" s="23">
        <v>275</v>
      </c>
    </row>
    <row r="8761" spans="1:3" ht="13.2" x14ac:dyDescent="0.25">
      <c r="A8761" s="45" t="s">
        <v>8826</v>
      </c>
      <c r="B8761" s="45" t="s">
        <v>4</v>
      </c>
      <c r="C8761" s="23">
        <v>325</v>
      </c>
    </row>
    <row r="8762" spans="1:3" ht="13.2" x14ac:dyDescent="0.25">
      <c r="A8762" s="45" t="s">
        <v>8827</v>
      </c>
      <c r="B8762" s="45" t="s">
        <v>4</v>
      </c>
      <c r="C8762" s="23">
        <v>550</v>
      </c>
    </row>
    <row r="8763" spans="1:3" ht="13.2" x14ac:dyDescent="0.25">
      <c r="A8763" s="45" t="s">
        <v>8828</v>
      </c>
      <c r="B8763" s="45" t="s">
        <v>4</v>
      </c>
      <c r="C8763" s="23">
        <v>275</v>
      </c>
    </row>
    <row r="8764" spans="1:3" ht="13.2" x14ac:dyDescent="0.25">
      <c r="A8764" s="45" t="s">
        <v>8829</v>
      </c>
      <c r="B8764" s="45" t="s">
        <v>4</v>
      </c>
      <c r="C8764" s="23">
        <v>550</v>
      </c>
    </row>
    <row r="8765" spans="1:3" ht="13.2" x14ac:dyDescent="0.25">
      <c r="A8765" s="45" t="s">
        <v>8830</v>
      </c>
      <c r="B8765" s="45" t="s">
        <v>4</v>
      </c>
      <c r="C8765" s="23">
        <v>175</v>
      </c>
    </row>
    <row r="8766" spans="1:3" ht="13.2" x14ac:dyDescent="0.25">
      <c r="A8766" s="45" t="s">
        <v>8831</v>
      </c>
      <c r="B8766" s="45" t="s">
        <v>4</v>
      </c>
      <c r="C8766" s="23">
        <v>200</v>
      </c>
    </row>
    <row r="8767" spans="1:3" ht="13.2" x14ac:dyDescent="0.25">
      <c r="A8767" s="45" t="s">
        <v>8832</v>
      </c>
      <c r="B8767" s="45" t="s">
        <v>4</v>
      </c>
      <c r="C8767" s="23">
        <v>400</v>
      </c>
    </row>
    <row r="8768" spans="1:3" ht="13.2" x14ac:dyDescent="0.25">
      <c r="A8768" s="45" t="s">
        <v>8833</v>
      </c>
      <c r="B8768" s="45" t="s">
        <v>4</v>
      </c>
      <c r="C8768" s="23">
        <v>500</v>
      </c>
    </row>
    <row r="8769" spans="1:3" ht="13.2" x14ac:dyDescent="0.25">
      <c r="A8769" s="45" t="s">
        <v>8834</v>
      </c>
      <c r="B8769" s="45" t="s">
        <v>4</v>
      </c>
      <c r="C8769" s="23">
        <v>875</v>
      </c>
    </row>
    <row r="8770" spans="1:3" ht="13.2" x14ac:dyDescent="0.25">
      <c r="A8770" s="45" t="s">
        <v>8835</v>
      </c>
      <c r="B8770" s="45" t="s">
        <v>4</v>
      </c>
      <c r="C8770" s="23">
        <v>225</v>
      </c>
    </row>
    <row r="8771" spans="1:3" ht="13.2" x14ac:dyDescent="0.25">
      <c r="A8771" s="45" t="s">
        <v>8836</v>
      </c>
      <c r="B8771" s="45" t="s">
        <v>4</v>
      </c>
      <c r="C8771" s="23">
        <v>150</v>
      </c>
    </row>
    <row r="8772" spans="1:3" ht="13.2" x14ac:dyDescent="0.25">
      <c r="A8772" s="45" t="s">
        <v>8837</v>
      </c>
      <c r="B8772" s="45" t="s">
        <v>4</v>
      </c>
      <c r="C8772" s="23">
        <v>375</v>
      </c>
    </row>
    <row r="8773" spans="1:3" ht="13.2" x14ac:dyDescent="0.25">
      <c r="A8773" s="45" t="s">
        <v>8838</v>
      </c>
      <c r="B8773" s="45" t="s">
        <v>4</v>
      </c>
      <c r="C8773" s="23">
        <v>500</v>
      </c>
    </row>
    <row r="8774" spans="1:3" ht="13.2" x14ac:dyDescent="0.25">
      <c r="A8774" s="45" t="s">
        <v>8839</v>
      </c>
      <c r="B8774" s="45" t="s">
        <v>4</v>
      </c>
      <c r="C8774" s="23">
        <v>400</v>
      </c>
    </row>
    <row r="8775" spans="1:3" ht="13.2" x14ac:dyDescent="0.25">
      <c r="A8775" s="45" t="s">
        <v>8840</v>
      </c>
      <c r="B8775" s="45" t="s">
        <v>4</v>
      </c>
      <c r="C8775" s="23">
        <v>325</v>
      </c>
    </row>
    <row r="8776" spans="1:3" ht="13.2" x14ac:dyDescent="0.25">
      <c r="A8776" s="45" t="s">
        <v>8841</v>
      </c>
      <c r="B8776" s="45" t="s">
        <v>4</v>
      </c>
      <c r="C8776" s="23">
        <v>700</v>
      </c>
    </row>
    <row r="8777" spans="1:3" ht="13.2" x14ac:dyDescent="0.25">
      <c r="A8777" s="45" t="s">
        <v>8842</v>
      </c>
      <c r="B8777" s="45" t="s">
        <v>4</v>
      </c>
      <c r="C8777" s="23">
        <v>275</v>
      </c>
    </row>
    <row r="8778" spans="1:3" ht="13.2" x14ac:dyDescent="0.25">
      <c r="A8778" s="45" t="s">
        <v>8843</v>
      </c>
      <c r="B8778" s="45" t="s">
        <v>4</v>
      </c>
      <c r="C8778" s="23">
        <v>425</v>
      </c>
    </row>
    <row r="8779" spans="1:3" ht="13.2" x14ac:dyDescent="0.25">
      <c r="A8779" s="45" t="s">
        <v>8844</v>
      </c>
      <c r="B8779" s="45" t="s">
        <v>4</v>
      </c>
      <c r="C8779" s="23">
        <v>700</v>
      </c>
    </row>
    <row r="8780" spans="1:3" ht="13.2" x14ac:dyDescent="0.25">
      <c r="A8780" s="45" t="s">
        <v>8845</v>
      </c>
      <c r="B8780" s="45" t="s">
        <v>4</v>
      </c>
      <c r="C8780" s="23">
        <v>350</v>
      </c>
    </row>
    <row r="8781" spans="1:3" ht="13.2" x14ac:dyDescent="0.25">
      <c r="A8781" s="45" t="s">
        <v>8846</v>
      </c>
      <c r="B8781" s="45" t="s">
        <v>4</v>
      </c>
      <c r="C8781" s="23">
        <v>150</v>
      </c>
    </row>
    <row r="8782" spans="1:3" ht="13.2" x14ac:dyDescent="0.25">
      <c r="A8782" s="45" t="s">
        <v>8847</v>
      </c>
      <c r="B8782" s="45" t="s">
        <v>4</v>
      </c>
      <c r="C8782" s="23">
        <v>175</v>
      </c>
    </row>
    <row r="8783" spans="1:3" ht="13.2" x14ac:dyDescent="0.25">
      <c r="A8783" s="45" t="s">
        <v>8848</v>
      </c>
      <c r="B8783" s="45" t="s">
        <v>4</v>
      </c>
      <c r="C8783" s="23">
        <v>175</v>
      </c>
    </row>
    <row r="8784" spans="1:3" ht="13.2" x14ac:dyDescent="0.25">
      <c r="A8784" s="45" t="s">
        <v>8849</v>
      </c>
      <c r="B8784" s="45" t="s">
        <v>4</v>
      </c>
      <c r="C8784" s="23">
        <v>450</v>
      </c>
    </row>
    <row r="8785" spans="1:3" ht="13.2" x14ac:dyDescent="0.25">
      <c r="A8785" s="45" t="s">
        <v>8850</v>
      </c>
      <c r="B8785" s="45" t="s">
        <v>4</v>
      </c>
      <c r="C8785" s="23">
        <v>850</v>
      </c>
    </row>
    <row r="8786" spans="1:3" ht="13.2" x14ac:dyDescent="0.25">
      <c r="A8786" s="45" t="s">
        <v>8851</v>
      </c>
      <c r="B8786" s="45" t="s">
        <v>4</v>
      </c>
      <c r="C8786" s="23">
        <v>600</v>
      </c>
    </row>
    <row r="8787" spans="1:3" ht="13.2" x14ac:dyDescent="0.25">
      <c r="A8787" s="45" t="s">
        <v>8852</v>
      </c>
      <c r="B8787" s="45" t="s">
        <v>4</v>
      </c>
      <c r="C8787" s="23">
        <v>150</v>
      </c>
    </row>
    <row r="8788" spans="1:3" ht="13.2" x14ac:dyDescent="0.25">
      <c r="A8788" s="45" t="s">
        <v>8853</v>
      </c>
      <c r="B8788" s="45" t="s">
        <v>4</v>
      </c>
      <c r="C8788" s="23">
        <v>675</v>
      </c>
    </row>
    <row r="8789" spans="1:3" ht="13.2" x14ac:dyDescent="0.25">
      <c r="A8789" s="45" t="s">
        <v>8854</v>
      </c>
      <c r="B8789" s="45" t="s">
        <v>4</v>
      </c>
      <c r="C8789" s="23">
        <v>350</v>
      </c>
    </row>
    <row r="8790" spans="1:3" ht="13.2" x14ac:dyDescent="0.25">
      <c r="A8790" s="45" t="s">
        <v>8855</v>
      </c>
      <c r="B8790" s="45" t="s">
        <v>4</v>
      </c>
      <c r="C8790" s="23">
        <v>350</v>
      </c>
    </row>
    <row r="8791" spans="1:3" ht="13.2" x14ac:dyDescent="0.25">
      <c r="A8791" s="45" t="s">
        <v>8856</v>
      </c>
      <c r="B8791" s="45" t="s">
        <v>4</v>
      </c>
      <c r="C8791" s="23">
        <v>875</v>
      </c>
    </row>
    <row r="8792" spans="1:3" ht="13.2" x14ac:dyDescent="0.25">
      <c r="A8792" s="45" t="s">
        <v>8857</v>
      </c>
      <c r="B8792" s="45" t="s">
        <v>4</v>
      </c>
      <c r="C8792" s="23">
        <v>350</v>
      </c>
    </row>
    <row r="8793" spans="1:3" ht="13.2" x14ac:dyDescent="0.25">
      <c r="A8793" s="45" t="s">
        <v>8858</v>
      </c>
      <c r="B8793" s="45" t="s">
        <v>4</v>
      </c>
      <c r="C8793" s="23">
        <v>150</v>
      </c>
    </row>
    <row r="8794" spans="1:3" ht="13.2" x14ac:dyDescent="0.25">
      <c r="A8794" s="45" t="s">
        <v>8859</v>
      </c>
      <c r="B8794" s="45" t="s">
        <v>4</v>
      </c>
      <c r="C8794" s="23">
        <v>150</v>
      </c>
    </row>
    <row r="8795" spans="1:3" ht="13.2" x14ac:dyDescent="0.25">
      <c r="A8795" s="45" t="s">
        <v>8860</v>
      </c>
      <c r="B8795" s="45" t="s">
        <v>4</v>
      </c>
      <c r="C8795" s="23">
        <v>150</v>
      </c>
    </row>
    <row r="8796" spans="1:3" ht="13.2" x14ac:dyDescent="0.25">
      <c r="A8796" s="45" t="s">
        <v>8861</v>
      </c>
      <c r="B8796" s="45" t="s">
        <v>4</v>
      </c>
      <c r="C8796" s="23">
        <v>250</v>
      </c>
    </row>
    <row r="8797" spans="1:3" ht="13.2" x14ac:dyDescent="0.25">
      <c r="A8797" s="45" t="s">
        <v>8862</v>
      </c>
      <c r="B8797" s="45" t="s">
        <v>4</v>
      </c>
      <c r="C8797" s="23">
        <v>300</v>
      </c>
    </row>
    <row r="8798" spans="1:3" ht="13.2" x14ac:dyDescent="0.25">
      <c r="A8798" s="45" t="s">
        <v>8863</v>
      </c>
      <c r="B8798" s="45" t="s">
        <v>4</v>
      </c>
      <c r="C8798" s="23">
        <v>200</v>
      </c>
    </row>
    <row r="8799" spans="1:3" ht="13.2" x14ac:dyDescent="0.25">
      <c r="A8799" s="45" t="s">
        <v>8864</v>
      </c>
      <c r="B8799" s="45" t="s">
        <v>4</v>
      </c>
      <c r="C8799" s="23">
        <v>625</v>
      </c>
    </row>
    <row r="8800" spans="1:3" ht="13.2" x14ac:dyDescent="0.25">
      <c r="A8800" s="45" t="s">
        <v>8865</v>
      </c>
      <c r="B8800" s="45" t="s">
        <v>4</v>
      </c>
      <c r="C8800" s="23">
        <v>250</v>
      </c>
    </row>
    <row r="8801" spans="1:3" ht="13.2" x14ac:dyDescent="0.25">
      <c r="A8801" s="45" t="s">
        <v>8866</v>
      </c>
      <c r="B8801" s="45" t="s">
        <v>4</v>
      </c>
      <c r="C8801" s="23">
        <v>325</v>
      </c>
    </row>
    <row r="8802" spans="1:3" ht="13.2" x14ac:dyDescent="0.25">
      <c r="A8802" s="45" t="s">
        <v>8867</v>
      </c>
      <c r="B8802" s="45" t="s">
        <v>4</v>
      </c>
      <c r="C8802" s="23">
        <v>525</v>
      </c>
    </row>
    <row r="8803" spans="1:3" ht="13.2" x14ac:dyDescent="0.25">
      <c r="A8803" s="45" t="s">
        <v>8868</v>
      </c>
      <c r="B8803" s="45" t="s">
        <v>4</v>
      </c>
      <c r="C8803" s="23">
        <v>950</v>
      </c>
    </row>
    <row r="8804" spans="1:3" ht="13.2" x14ac:dyDescent="0.25">
      <c r="A8804" s="45" t="s">
        <v>8869</v>
      </c>
      <c r="B8804" s="45" t="s">
        <v>4</v>
      </c>
      <c r="C8804" s="23">
        <v>775</v>
      </c>
    </row>
    <row r="8805" spans="1:3" ht="13.2" x14ac:dyDescent="0.25">
      <c r="A8805" s="45" t="s">
        <v>8870</v>
      </c>
      <c r="B8805" s="45" t="s">
        <v>4</v>
      </c>
      <c r="C8805" s="23">
        <v>475</v>
      </c>
    </row>
    <row r="8806" spans="1:3" ht="13.2" x14ac:dyDescent="0.25">
      <c r="A8806" s="45" t="s">
        <v>8871</v>
      </c>
      <c r="B8806" s="45" t="s">
        <v>4</v>
      </c>
      <c r="C8806" s="23">
        <v>275</v>
      </c>
    </row>
    <row r="8807" spans="1:3" ht="13.2" x14ac:dyDescent="0.25">
      <c r="A8807" s="45" t="s">
        <v>8872</v>
      </c>
      <c r="B8807" s="45" t="s">
        <v>4</v>
      </c>
      <c r="C8807" s="23">
        <v>150</v>
      </c>
    </row>
    <row r="8808" spans="1:3" ht="13.2" x14ac:dyDescent="0.25">
      <c r="A8808" s="45" t="s">
        <v>8873</v>
      </c>
      <c r="B8808" s="45" t="s">
        <v>4</v>
      </c>
      <c r="C8808" s="23">
        <v>150</v>
      </c>
    </row>
    <row r="8809" spans="1:3" ht="13.2" x14ac:dyDescent="0.25">
      <c r="A8809" s="45" t="s">
        <v>8874</v>
      </c>
      <c r="B8809" s="45" t="s">
        <v>4</v>
      </c>
      <c r="C8809" s="23">
        <v>200</v>
      </c>
    </row>
    <row r="8810" spans="1:3" ht="13.2" x14ac:dyDescent="0.25">
      <c r="A8810" s="45" t="s">
        <v>8875</v>
      </c>
      <c r="B8810" s="45" t="s">
        <v>4</v>
      </c>
      <c r="C8810" s="23">
        <v>150</v>
      </c>
    </row>
    <row r="8811" spans="1:3" ht="13.2" x14ac:dyDescent="0.25">
      <c r="A8811" s="45" t="s">
        <v>8876</v>
      </c>
      <c r="B8811" s="45" t="s">
        <v>4</v>
      </c>
      <c r="C8811" s="23">
        <v>200</v>
      </c>
    </row>
    <row r="8812" spans="1:3" ht="13.2" x14ac:dyDescent="0.25">
      <c r="A8812" s="45" t="s">
        <v>8877</v>
      </c>
      <c r="B8812" s="45" t="s">
        <v>4</v>
      </c>
      <c r="C8812" s="23">
        <v>150</v>
      </c>
    </row>
    <row r="8813" spans="1:3" ht="13.2" x14ac:dyDescent="0.25">
      <c r="A8813" s="45" t="s">
        <v>8878</v>
      </c>
      <c r="B8813" s="45" t="s">
        <v>4</v>
      </c>
      <c r="C8813" s="23">
        <v>150</v>
      </c>
    </row>
    <row r="8814" spans="1:3" ht="13.2" x14ac:dyDescent="0.25">
      <c r="A8814" s="45" t="s">
        <v>8879</v>
      </c>
      <c r="B8814" s="45" t="s">
        <v>4</v>
      </c>
      <c r="C8814" s="23">
        <v>200</v>
      </c>
    </row>
    <row r="8815" spans="1:3" ht="13.2" x14ac:dyDescent="0.25">
      <c r="A8815" s="45" t="s">
        <v>8880</v>
      </c>
      <c r="B8815" s="45" t="s">
        <v>4</v>
      </c>
      <c r="C8815" s="23">
        <v>150</v>
      </c>
    </row>
    <row r="8816" spans="1:3" ht="13.2" x14ac:dyDescent="0.25">
      <c r="A8816" s="45" t="s">
        <v>8881</v>
      </c>
      <c r="B8816" s="45" t="s">
        <v>4</v>
      </c>
      <c r="C8816" s="23">
        <v>450</v>
      </c>
    </row>
    <row r="8817" spans="1:3" ht="13.2" x14ac:dyDescent="0.25">
      <c r="A8817" s="45" t="s">
        <v>8882</v>
      </c>
      <c r="B8817" s="45" t="s">
        <v>4</v>
      </c>
      <c r="C8817" s="23">
        <v>150</v>
      </c>
    </row>
    <row r="8818" spans="1:3" ht="13.2" x14ac:dyDescent="0.25">
      <c r="A8818" s="45" t="s">
        <v>8883</v>
      </c>
      <c r="B8818" s="45" t="s">
        <v>4</v>
      </c>
      <c r="C8818" s="23">
        <v>150</v>
      </c>
    </row>
    <row r="8819" spans="1:3" ht="13.2" x14ac:dyDescent="0.25">
      <c r="A8819" s="45" t="s">
        <v>8884</v>
      </c>
      <c r="B8819" s="45" t="s">
        <v>4</v>
      </c>
      <c r="C8819" s="23">
        <v>150</v>
      </c>
    </row>
    <row r="8820" spans="1:3" ht="13.2" x14ac:dyDescent="0.25">
      <c r="A8820" s="45" t="s">
        <v>8885</v>
      </c>
      <c r="B8820" s="45" t="s">
        <v>4</v>
      </c>
      <c r="C8820" s="23">
        <v>225</v>
      </c>
    </row>
    <row r="8821" spans="1:3" ht="13.2" x14ac:dyDescent="0.25">
      <c r="A8821" s="45" t="s">
        <v>8886</v>
      </c>
      <c r="B8821" s="45" t="s">
        <v>4</v>
      </c>
      <c r="C8821" s="23">
        <v>150</v>
      </c>
    </row>
    <row r="8822" spans="1:3" ht="13.2" x14ac:dyDescent="0.25">
      <c r="A8822" s="45" t="s">
        <v>8887</v>
      </c>
      <c r="B8822" s="45" t="s">
        <v>4</v>
      </c>
      <c r="C8822" s="23">
        <v>150</v>
      </c>
    </row>
    <row r="8823" spans="1:3" ht="13.2" x14ac:dyDescent="0.25">
      <c r="A8823" s="45" t="s">
        <v>8888</v>
      </c>
      <c r="B8823" s="45" t="s">
        <v>4</v>
      </c>
      <c r="C8823" s="23">
        <v>800</v>
      </c>
    </row>
    <row r="8824" spans="1:3" ht="13.2" x14ac:dyDescent="0.25">
      <c r="A8824" s="45" t="s">
        <v>8889</v>
      </c>
      <c r="B8824" s="45" t="s">
        <v>4</v>
      </c>
      <c r="C8824" s="23">
        <v>750</v>
      </c>
    </row>
    <row r="8825" spans="1:3" ht="13.2" x14ac:dyDescent="0.25">
      <c r="A8825" s="45" t="s">
        <v>8890</v>
      </c>
      <c r="B8825" s="45" t="s">
        <v>4</v>
      </c>
      <c r="C8825" s="23">
        <v>425</v>
      </c>
    </row>
    <row r="8826" spans="1:3" ht="13.2" x14ac:dyDescent="0.25">
      <c r="A8826" s="45" t="s">
        <v>8891</v>
      </c>
      <c r="B8826" s="45" t="s">
        <v>4</v>
      </c>
      <c r="C8826" s="23">
        <v>475</v>
      </c>
    </row>
    <row r="8827" spans="1:3" ht="13.2" x14ac:dyDescent="0.25">
      <c r="A8827" s="45" t="s">
        <v>8892</v>
      </c>
      <c r="B8827" s="45" t="s">
        <v>4</v>
      </c>
      <c r="C8827" s="23">
        <v>850</v>
      </c>
    </row>
    <row r="8828" spans="1:3" ht="13.2" x14ac:dyDescent="0.25">
      <c r="A8828" s="45" t="s">
        <v>8893</v>
      </c>
      <c r="B8828" s="45" t="s">
        <v>4</v>
      </c>
      <c r="C8828" s="23">
        <v>675</v>
      </c>
    </row>
    <row r="8829" spans="1:3" ht="13.2" x14ac:dyDescent="0.25">
      <c r="A8829" s="45" t="s">
        <v>8894</v>
      </c>
      <c r="B8829" s="45" t="s">
        <v>4</v>
      </c>
      <c r="C8829" s="23">
        <v>900</v>
      </c>
    </row>
    <row r="8830" spans="1:3" ht="13.2" x14ac:dyDescent="0.25">
      <c r="A8830" s="45" t="s">
        <v>8895</v>
      </c>
      <c r="B8830" s="45" t="s">
        <v>4</v>
      </c>
      <c r="C8830" s="23">
        <v>525</v>
      </c>
    </row>
    <row r="8831" spans="1:3" ht="13.2" x14ac:dyDescent="0.25">
      <c r="A8831" s="45" t="s">
        <v>8896</v>
      </c>
      <c r="B8831" s="45" t="s">
        <v>4</v>
      </c>
      <c r="C8831" s="23">
        <v>550</v>
      </c>
    </row>
    <row r="8832" spans="1:3" ht="13.2" x14ac:dyDescent="0.25">
      <c r="A8832" s="45" t="s">
        <v>8897</v>
      </c>
      <c r="B8832" s="45" t="s">
        <v>4</v>
      </c>
      <c r="C8832" s="23">
        <v>250</v>
      </c>
    </row>
    <row r="8833" spans="1:3" ht="13.2" x14ac:dyDescent="0.25">
      <c r="A8833" s="45" t="s">
        <v>8898</v>
      </c>
      <c r="B8833" s="45" t="s">
        <v>4</v>
      </c>
      <c r="C8833" s="23">
        <v>725</v>
      </c>
    </row>
    <row r="8834" spans="1:3" ht="13.2" x14ac:dyDescent="0.25">
      <c r="A8834" s="45" t="s">
        <v>8899</v>
      </c>
      <c r="B8834" s="45" t="s">
        <v>4</v>
      </c>
      <c r="C8834" s="23">
        <v>375</v>
      </c>
    </row>
    <row r="8835" spans="1:3" ht="13.2" x14ac:dyDescent="0.25">
      <c r="A8835" s="45" t="s">
        <v>8900</v>
      </c>
      <c r="B8835" s="45" t="s">
        <v>4</v>
      </c>
      <c r="C8835" s="23">
        <v>800</v>
      </c>
    </row>
    <row r="8836" spans="1:3" ht="13.2" x14ac:dyDescent="0.25">
      <c r="A8836" s="45" t="s">
        <v>8901</v>
      </c>
      <c r="B8836" s="45" t="s">
        <v>4</v>
      </c>
      <c r="C8836" s="23">
        <v>300</v>
      </c>
    </row>
    <row r="8837" spans="1:3" ht="13.2" x14ac:dyDescent="0.25">
      <c r="A8837" s="45" t="s">
        <v>8902</v>
      </c>
      <c r="B8837" s="45" t="s">
        <v>4</v>
      </c>
      <c r="C8837" s="23">
        <v>675</v>
      </c>
    </row>
    <row r="8838" spans="1:3" ht="13.2" x14ac:dyDescent="0.25">
      <c r="A8838" s="45" t="s">
        <v>8903</v>
      </c>
      <c r="B8838" s="45" t="s">
        <v>4</v>
      </c>
      <c r="C8838" s="23">
        <v>975</v>
      </c>
    </row>
    <row r="8839" spans="1:3" ht="13.2" x14ac:dyDescent="0.25">
      <c r="A8839" s="45" t="s">
        <v>8904</v>
      </c>
      <c r="B8839" s="45" t="s">
        <v>4</v>
      </c>
      <c r="C8839" s="23">
        <v>675</v>
      </c>
    </row>
    <row r="8840" spans="1:3" ht="13.2" x14ac:dyDescent="0.25">
      <c r="A8840" s="45" t="s">
        <v>8905</v>
      </c>
      <c r="B8840" s="45" t="s">
        <v>4</v>
      </c>
      <c r="C8840" s="23">
        <v>950</v>
      </c>
    </row>
    <row r="8841" spans="1:3" ht="13.2" x14ac:dyDescent="0.25">
      <c r="A8841" s="45" t="s">
        <v>8906</v>
      </c>
      <c r="B8841" s="45" t="s">
        <v>4</v>
      </c>
      <c r="C8841" s="23">
        <v>600</v>
      </c>
    </row>
    <row r="8842" spans="1:3" ht="13.2" x14ac:dyDescent="0.25">
      <c r="A8842" s="45" t="s">
        <v>8907</v>
      </c>
      <c r="B8842" s="45" t="s">
        <v>4</v>
      </c>
      <c r="C8842" s="23">
        <v>800</v>
      </c>
    </row>
    <row r="8843" spans="1:3" ht="13.2" x14ac:dyDescent="0.25">
      <c r="A8843" s="45" t="s">
        <v>8908</v>
      </c>
      <c r="B8843" s="45" t="s">
        <v>4</v>
      </c>
      <c r="C8843" s="23">
        <v>875</v>
      </c>
    </row>
    <row r="8844" spans="1:3" ht="13.2" x14ac:dyDescent="0.25">
      <c r="A8844" s="45" t="s">
        <v>8909</v>
      </c>
      <c r="B8844" s="45" t="s">
        <v>4</v>
      </c>
      <c r="C8844" s="23">
        <v>675</v>
      </c>
    </row>
    <row r="8845" spans="1:3" ht="13.2" x14ac:dyDescent="0.25">
      <c r="A8845" s="45" t="s">
        <v>8910</v>
      </c>
      <c r="B8845" s="45" t="s">
        <v>4</v>
      </c>
      <c r="C8845" s="23">
        <v>325</v>
      </c>
    </row>
    <row r="8846" spans="1:3" ht="13.2" x14ac:dyDescent="0.25">
      <c r="A8846" s="45" t="s">
        <v>8911</v>
      </c>
      <c r="B8846" s="45" t="s">
        <v>4</v>
      </c>
      <c r="C8846" s="23">
        <v>750</v>
      </c>
    </row>
    <row r="8847" spans="1:3" ht="13.2" x14ac:dyDescent="0.25">
      <c r="A8847" s="45" t="s">
        <v>8912</v>
      </c>
      <c r="B8847" s="45" t="s">
        <v>4</v>
      </c>
      <c r="C8847" s="23">
        <v>800</v>
      </c>
    </row>
    <row r="8848" spans="1:3" ht="13.2" x14ac:dyDescent="0.25">
      <c r="A8848" s="45" t="s">
        <v>8913</v>
      </c>
      <c r="B8848" s="45" t="s">
        <v>4</v>
      </c>
      <c r="C8848" s="23">
        <v>750</v>
      </c>
    </row>
    <row r="8849" spans="1:3" ht="13.2" x14ac:dyDescent="0.25">
      <c r="A8849" s="45" t="s">
        <v>8914</v>
      </c>
      <c r="B8849" s="45" t="s">
        <v>4</v>
      </c>
      <c r="C8849" s="23">
        <v>475</v>
      </c>
    </row>
    <row r="8850" spans="1:3" ht="13.2" x14ac:dyDescent="0.25">
      <c r="A8850" s="45" t="s">
        <v>8915</v>
      </c>
      <c r="B8850" s="45" t="s">
        <v>4</v>
      </c>
      <c r="C8850" s="23">
        <v>750</v>
      </c>
    </row>
    <row r="8851" spans="1:3" ht="13.2" x14ac:dyDescent="0.25">
      <c r="A8851" s="45" t="s">
        <v>8916</v>
      </c>
      <c r="B8851" s="45" t="s">
        <v>4</v>
      </c>
      <c r="C8851" s="23">
        <v>275</v>
      </c>
    </row>
    <row r="8852" spans="1:3" ht="13.2" x14ac:dyDescent="0.25">
      <c r="A8852" s="45" t="s">
        <v>8917</v>
      </c>
      <c r="B8852" s="45" t="s">
        <v>4</v>
      </c>
      <c r="C8852" s="23">
        <v>400</v>
      </c>
    </row>
    <row r="8853" spans="1:3" ht="13.2" x14ac:dyDescent="0.25">
      <c r="A8853" s="45" t="s">
        <v>8918</v>
      </c>
      <c r="B8853" s="45" t="s">
        <v>4</v>
      </c>
      <c r="C8853" s="23">
        <v>525</v>
      </c>
    </row>
    <row r="8854" spans="1:3" ht="13.2" x14ac:dyDescent="0.25">
      <c r="A8854" s="45" t="s">
        <v>8919</v>
      </c>
      <c r="B8854" s="45" t="s">
        <v>4</v>
      </c>
      <c r="C8854" s="23">
        <v>525</v>
      </c>
    </row>
    <row r="8855" spans="1:3" ht="13.2" x14ac:dyDescent="0.25">
      <c r="A8855" s="45" t="s">
        <v>8920</v>
      </c>
      <c r="B8855" s="45" t="s">
        <v>4</v>
      </c>
      <c r="C8855" s="23">
        <v>850</v>
      </c>
    </row>
    <row r="8856" spans="1:3" ht="13.2" x14ac:dyDescent="0.25">
      <c r="A8856" s="45" t="s">
        <v>8921</v>
      </c>
      <c r="B8856" s="45" t="s">
        <v>4</v>
      </c>
      <c r="C8856" s="23">
        <v>500</v>
      </c>
    </row>
    <row r="8857" spans="1:3" ht="13.2" x14ac:dyDescent="0.25">
      <c r="A8857" s="45" t="s">
        <v>8922</v>
      </c>
      <c r="B8857" s="45" t="s">
        <v>4</v>
      </c>
      <c r="C8857" s="23">
        <v>450</v>
      </c>
    </row>
    <row r="8858" spans="1:3" ht="13.2" x14ac:dyDescent="0.25">
      <c r="A8858" s="45" t="s">
        <v>8923</v>
      </c>
      <c r="B8858" s="45" t="s">
        <v>4</v>
      </c>
      <c r="C8858" s="23">
        <v>775</v>
      </c>
    </row>
    <row r="8859" spans="1:3" ht="13.2" x14ac:dyDescent="0.25">
      <c r="A8859" s="45" t="s">
        <v>8924</v>
      </c>
      <c r="B8859" s="45" t="s">
        <v>4</v>
      </c>
      <c r="C8859" s="23">
        <v>525</v>
      </c>
    </row>
    <row r="8860" spans="1:3" ht="13.2" x14ac:dyDescent="0.25">
      <c r="A8860" s="45" t="s">
        <v>8925</v>
      </c>
      <c r="B8860" s="45" t="s">
        <v>4</v>
      </c>
      <c r="C8860" s="23">
        <v>650</v>
      </c>
    </row>
    <row r="8861" spans="1:3" ht="13.2" x14ac:dyDescent="0.25">
      <c r="A8861" s="45" t="s">
        <v>8926</v>
      </c>
      <c r="B8861" s="45" t="s">
        <v>4</v>
      </c>
      <c r="C8861" s="23">
        <v>1025</v>
      </c>
    </row>
    <row r="8862" spans="1:3" ht="13.2" x14ac:dyDescent="0.25">
      <c r="A8862" s="45" t="s">
        <v>8927</v>
      </c>
      <c r="B8862" s="45" t="s">
        <v>4</v>
      </c>
      <c r="C8862" s="23">
        <v>975</v>
      </c>
    </row>
    <row r="8863" spans="1:3" ht="13.2" x14ac:dyDescent="0.25">
      <c r="A8863" s="45" t="s">
        <v>8928</v>
      </c>
      <c r="B8863" s="45" t="s">
        <v>4</v>
      </c>
      <c r="C8863" s="23">
        <v>1100</v>
      </c>
    </row>
    <row r="8864" spans="1:3" ht="13.2" x14ac:dyDescent="0.25">
      <c r="A8864" s="45" t="s">
        <v>8929</v>
      </c>
      <c r="B8864" s="45" t="s">
        <v>4</v>
      </c>
      <c r="C8864" s="23">
        <v>775</v>
      </c>
    </row>
    <row r="8865" spans="1:3" ht="13.2" x14ac:dyDescent="0.25">
      <c r="A8865" s="45" t="s">
        <v>8930</v>
      </c>
      <c r="B8865" s="45" t="s">
        <v>4</v>
      </c>
      <c r="C8865" s="23">
        <v>500</v>
      </c>
    </row>
    <row r="8866" spans="1:3" ht="13.2" x14ac:dyDescent="0.25">
      <c r="A8866" s="45" t="s">
        <v>8931</v>
      </c>
      <c r="B8866" s="45" t="s">
        <v>4</v>
      </c>
      <c r="C8866" s="23">
        <v>500</v>
      </c>
    </row>
    <row r="8867" spans="1:3" ht="13.2" x14ac:dyDescent="0.25">
      <c r="A8867" s="45" t="s">
        <v>8932</v>
      </c>
      <c r="B8867" s="45" t="s">
        <v>4</v>
      </c>
      <c r="C8867" s="23">
        <v>750</v>
      </c>
    </row>
    <row r="8868" spans="1:3" ht="13.2" x14ac:dyDescent="0.25">
      <c r="A8868" s="45" t="s">
        <v>8933</v>
      </c>
      <c r="B8868" s="45" t="s">
        <v>4</v>
      </c>
      <c r="C8868" s="23">
        <v>675</v>
      </c>
    </row>
    <row r="8869" spans="1:3" ht="13.2" x14ac:dyDescent="0.25">
      <c r="A8869" s="45" t="s">
        <v>8934</v>
      </c>
      <c r="B8869" s="45" t="s">
        <v>4</v>
      </c>
      <c r="C8869" s="23">
        <v>725</v>
      </c>
    </row>
    <row r="8870" spans="1:3" ht="13.2" x14ac:dyDescent="0.25">
      <c r="A8870" s="45" t="s">
        <v>8935</v>
      </c>
      <c r="B8870" s="45" t="s">
        <v>4</v>
      </c>
      <c r="C8870" s="23">
        <v>400</v>
      </c>
    </row>
    <row r="8871" spans="1:3" ht="13.2" x14ac:dyDescent="0.25">
      <c r="A8871" s="45" t="s">
        <v>8936</v>
      </c>
      <c r="B8871" s="45" t="s">
        <v>4</v>
      </c>
      <c r="C8871" s="23">
        <v>550</v>
      </c>
    </row>
    <row r="8872" spans="1:3" ht="13.2" x14ac:dyDescent="0.25">
      <c r="A8872" s="45" t="s">
        <v>8937</v>
      </c>
      <c r="B8872" s="45" t="s">
        <v>4</v>
      </c>
      <c r="C8872" s="23">
        <v>575</v>
      </c>
    </row>
    <row r="8873" spans="1:3" ht="13.2" x14ac:dyDescent="0.25">
      <c r="A8873" s="45" t="s">
        <v>8938</v>
      </c>
      <c r="B8873" s="45" t="s">
        <v>4</v>
      </c>
      <c r="C8873" s="23">
        <v>550</v>
      </c>
    </row>
    <row r="8874" spans="1:3" ht="13.2" x14ac:dyDescent="0.25">
      <c r="A8874" s="45" t="s">
        <v>8939</v>
      </c>
      <c r="B8874" s="45" t="s">
        <v>4</v>
      </c>
      <c r="C8874" s="23">
        <v>375</v>
      </c>
    </row>
    <row r="8875" spans="1:3" ht="13.2" x14ac:dyDescent="0.25">
      <c r="A8875" s="45" t="s">
        <v>8940</v>
      </c>
      <c r="B8875" s="45" t="s">
        <v>4</v>
      </c>
      <c r="C8875" s="23">
        <v>625</v>
      </c>
    </row>
    <row r="8876" spans="1:3" ht="13.2" x14ac:dyDescent="0.25">
      <c r="A8876" s="45" t="s">
        <v>8941</v>
      </c>
      <c r="B8876" s="45" t="s">
        <v>4</v>
      </c>
      <c r="C8876" s="23">
        <v>1250</v>
      </c>
    </row>
    <row r="8877" spans="1:3" ht="13.2" x14ac:dyDescent="0.25">
      <c r="A8877" s="45" t="s">
        <v>8942</v>
      </c>
      <c r="B8877" s="45" t="s">
        <v>4</v>
      </c>
      <c r="C8877" s="23">
        <v>1350</v>
      </c>
    </row>
    <row r="8878" spans="1:3" ht="13.2" x14ac:dyDescent="0.25">
      <c r="A8878" s="45" t="s">
        <v>8943</v>
      </c>
      <c r="B8878" s="45" t="s">
        <v>4</v>
      </c>
      <c r="C8878" s="23">
        <v>550</v>
      </c>
    </row>
    <row r="8879" spans="1:3" ht="13.2" x14ac:dyDescent="0.25">
      <c r="A8879" s="45" t="s">
        <v>8944</v>
      </c>
      <c r="B8879" s="45" t="s">
        <v>4</v>
      </c>
      <c r="C8879" s="23">
        <v>550</v>
      </c>
    </row>
    <row r="8880" spans="1:3" ht="13.2" x14ac:dyDescent="0.25">
      <c r="A8880" s="45" t="s">
        <v>8945</v>
      </c>
      <c r="B8880" s="45" t="s">
        <v>4</v>
      </c>
      <c r="C8880" s="23">
        <v>800</v>
      </c>
    </row>
    <row r="8881" spans="1:3" ht="13.2" x14ac:dyDescent="0.25">
      <c r="A8881" s="45" t="s">
        <v>8946</v>
      </c>
      <c r="B8881" s="45" t="s">
        <v>4</v>
      </c>
      <c r="C8881" s="23">
        <v>1450</v>
      </c>
    </row>
    <row r="8882" spans="1:3" ht="13.2" x14ac:dyDescent="0.25">
      <c r="A8882" s="45" t="s">
        <v>8947</v>
      </c>
      <c r="B8882" s="45" t="s">
        <v>4</v>
      </c>
      <c r="C8882" s="23">
        <v>975</v>
      </c>
    </row>
    <row r="8883" spans="1:3" ht="13.2" x14ac:dyDescent="0.25">
      <c r="A8883" s="45" t="s">
        <v>8948</v>
      </c>
      <c r="B8883" s="45" t="s">
        <v>4</v>
      </c>
      <c r="C8883" s="23">
        <v>350</v>
      </c>
    </row>
    <row r="8884" spans="1:3" ht="13.2" x14ac:dyDescent="0.25">
      <c r="A8884" s="45" t="s">
        <v>8949</v>
      </c>
      <c r="B8884" s="45" t="s">
        <v>4</v>
      </c>
      <c r="C8884" s="23">
        <v>650</v>
      </c>
    </row>
    <row r="8885" spans="1:3" ht="13.2" x14ac:dyDescent="0.25">
      <c r="A8885" s="45" t="s">
        <v>8950</v>
      </c>
      <c r="B8885" s="45" t="s">
        <v>4</v>
      </c>
      <c r="C8885" s="23">
        <v>400</v>
      </c>
    </row>
    <row r="8886" spans="1:3" ht="13.2" x14ac:dyDescent="0.25">
      <c r="A8886" s="45" t="s">
        <v>8951</v>
      </c>
      <c r="B8886" s="45" t="s">
        <v>4</v>
      </c>
      <c r="C8886" s="23">
        <v>800</v>
      </c>
    </row>
    <row r="8887" spans="1:3" ht="13.2" x14ac:dyDescent="0.25">
      <c r="A8887" s="45" t="s">
        <v>8952</v>
      </c>
      <c r="B8887" s="45" t="s">
        <v>4</v>
      </c>
      <c r="C8887" s="23">
        <v>250</v>
      </c>
    </row>
    <row r="8888" spans="1:3" ht="13.2" x14ac:dyDescent="0.25">
      <c r="A8888" s="45" t="s">
        <v>8953</v>
      </c>
      <c r="B8888" s="45" t="s">
        <v>4</v>
      </c>
      <c r="C8888" s="23">
        <v>300</v>
      </c>
    </row>
    <row r="8889" spans="1:3" ht="13.2" x14ac:dyDescent="0.25">
      <c r="A8889" s="45" t="s">
        <v>8954</v>
      </c>
      <c r="B8889" s="45" t="s">
        <v>4</v>
      </c>
      <c r="C8889" s="23">
        <v>350</v>
      </c>
    </row>
    <row r="8890" spans="1:3" ht="13.2" x14ac:dyDescent="0.25">
      <c r="A8890" s="45" t="s">
        <v>8955</v>
      </c>
      <c r="B8890" s="45" t="s">
        <v>4</v>
      </c>
      <c r="C8890" s="23">
        <v>900</v>
      </c>
    </row>
    <row r="8891" spans="1:3" ht="13.2" x14ac:dyDescent="0.25">
      <c r="A8891" s="45" t="s">
        <v>8956</v>
      </c>
      <c r="B8891" s="45" t="s">
        <v>4</v>
      </c>
      <c r="C8891" s="23">
        <v>450</v>
      </c>
    </row>
    <row r="8892" spans="1:3" ht="13.2" x14ac:dyDescent="0.25">
      <c r="A8892" s="45" t="s">
        <v>8957</v>
      </c>
      <c r="B8892" s="45" t="s">
        <v>4</v>
      </c>
      <c r="C8892" s="23">
        <v>450</v>
      </c>
    </row>
    <row r="8893" spans="1:3" ht="13.2" x14ac:dyDescent="0.25">
      <c r="A8893" s="45" t="s">
        <v>8958</v>
      </c>
      <c r="B8893" s="45" t="s">
        <v>4</v>
      </c>
      <c r="C8893" s="23">
        <v>675</v>
      </c>
    </row>
    <row r="8894" spans="1:3" ht="13.2" x14ac:dyDescent="0.25">
      <c r="A8894" s="45" t="s">
        <v>8959</v>
      </c>
      <c r="B8894" s="45" t="s">
        <v>4</v>
      </c>
      <c r="C8894" s="23">
        <v>800</v>
      </c>
    </row>
    <row r="8895" spans="1:3" ht="13.2" x14ac:dyDescent="0.25">
      <c r="A8895" s="45" t="s">
        <v>8960</v>
      </c>
      <c r="B8895" s="45" t="s">
        <v>4</v>
      </c>
      <c r="C8895" s="23">
        <v>300</v>
      </c>
    </row>
    <row r="8896" spans="1:3" ht="13.2" x14ac:dyDescent="0.25">
      <c r="A8896" s="45" t="s">
        <v>8961</v>
      </c>
      <c r="B8896" s="45" t="s">
        <v>4</v>
      </c>
      <c r="C8896" s="23">
        <v>875</v>
      </c>
    </row>
    <row r="8897" spans="1:3" ht="13.2" x14ac:dyDescent="0.25">
      <c r="A8897" s="45" t="s">
        <v>8962</v>
      </c>
      <c r="B8897" s="45" t="s">
        <v>4</v>
      </c>
      <c r="C8897" s="23">
        <v>150</v>
      </c>
    </row>
    <row r="8898" spans="1:3" ht="13.2" x14ac:dyDescent="0.25">
      <c r="A8898" s="45" t="s">
        <v>8963</v>
      </c>
      <c r="B8898" s="45" t="s">
        <v>4</v>
      </c>
      <c r="C8898" s="23">
        <v>450</v>
      </c>
    </row>
    <row r="8899" spans="1:3" ht="13.2" x14ac:dyDescent="0.25">
      <c r="A8899" s="45" t="s">
        <v>8964</v>
      </c>
      <c r="B8899" s="45" t="s">
        <v>4</v>
      </c>
      <c r="C8899" s="23">
        <v>650</v>
      </c>
    </row>
    <row r="8900" spans="1:3" ht="13.2" x14ac:dyDescent="0.25">
      <c r="A8900" s="45" t="s">
        <v>8965</v>
      </c>
      <c r="B8900" s="45" t="s">
        <v>4</v>
      </c>
      <c r="C8900" s="23">
        <v>275</v>
      </c>
    </row>
    <row r="8901" spans="1:3" ht="13.2" x14ac:dyDescent="0.25">
      <c r="A8901" s="45" t="s">
        <v>8966</v>
      </c>
      <c r="B8901" s="45" t="s">
        <v>4</v>
      </c>
      <c r="C8901" s="23">
        <v>150</v>
      </c>
    </row>
    <row r="8902" spans="1:3" ht="13.2" x14ac:dyDescent="0.25">
      <c r="A8902" s="45" t="s">
        <v>8967</v>
      </c>
      <c r="B8902" s="45" t="s">
        <v>4</v>
      </c>
      <c r="C8902" s="23">
        <v>150</v>
      </c>
    </row>
    <row r="8903" spans="1:3" ht="13.2" x14ac:dyDescent="0.25">
      <c r="A8903" s="45" t="s">
        <v>8968</v>
      </c>
      <c r="B8903" s="45" t="s">
        <v>4</v>
      </c>
      <c r="C8903" s="23">
        <v>150</v>
      </c>
    </row>
    <row r="8904" spans="1:3" ht="13.2" x14ac:dyDescent="0.25">
      <c r="A8904" s="45" t="s">
        <v>8969</v>
      </c>
      <c r="B8904" s="45" t="s">
        <v>4</v>
      </c>
      <c r="C8904" s="23">
        <v>200</v>
      </c>
    </row>
    <row r="8905" spans="1:3" ht="13.2" x14ac:dyDescent="0.25">
      <c r="A8905" s="45" t="s">
        <v>8970</v>
      </c>
      <c r="B8905" s="45" t="s">
        <v>4</v>
      </c>
      <c r="C8905" s="23">
        <v>400</v>
      </c>
    </row>
    <row r="8906" spans="1:3" ht="13.2" x14ac:dyDescent="0.25">
      <c r="A8906" s="45" t="s">
        <v>8971</v>
      </c>
      <c r="B8906" s="45" t="s">
        <v>4</v>
      </c>
      <c r="C8906" s="23">
        <v>450</v>
      </c>
    </row>
    <row r="8907" spans="1:3" ht="13.2" x14ac:dyDescent="0.25">
      <c r="A8907" s="45" t="s">
        <v>8972</v>
      </c>
      <c r="B8907" s="45" t="s">
        <v>4</v>
      </c>
      <c r="C8907" s="23">
        <v>175</v>
      </c>
    </row>
    <row r="8908" spans="1:3" ht="13.2" x14ac:dyDescent="0.25">
      <c r="A8908" s="45" t="s">
        <v>8973</v>
      </c>
      <c r="B8908" s="45" t="s">
        <v>4</v>
      </c>
      <c r="C8908" s="23">
        <v>375</v>
      </c>
    </row>
    <row r="8909" spans="1:3" ht="13.2" x14ac:dyDescent="0.25">
      <c r="A8909" s="45" t="s">
        <v>8974</v>
      </c>
      <c r="B8909" s="45" t="s">
        <v>4</v>
      </c>
      <c r="C8909" s="23">
        <v>400</v>
      </c>
    </row>
    <row r="8910" spans="1:3" ht="13.2" x14ac:dyDescent="0.25">
      <c r="A8910" s="45" t="s">
        <v>8975</v>
      </c>
      <c r="B8910" s="45" t="s">
        <v>4</v>
      </c>
      <c r="C8910" s="23">
        <v>475</v>
      </c>
    </row>
    <row r="8911" spans="1:3" ht="13.2" x14ac:dyDescent="0.25">
      <c r="A8911" s="45" t="s">
        <v>8976</v>
      </c>
      <c r="B8911" s="45" t="s">
        <v>4</v>
      </c>
      <c r="C8911" s="23">
        <v>675</v>
      </c>
    </row>
    <row r="8912" spans="1:3" ht="13.2" x14ac:dyDescent="0.25">
      <c r="A8912" s="45" t="s">
        <v>8977</v>
      </c>
      <c r="B8912" s="45" t="s">
        <v>4</v>
      </c>
      <c r="C8912" s="23">
        <v>700</v>
      </c>
    </row>
    <row r="8913" spans="1:3" ht="13.2" x14ac:dyDescent="0.25">
      <c r="A8913" s="45" t="s">
        <v>8978</v>
      </c>
      <c r="B8913" s="45" t="s">
        <v>4</v>
      </c>
      <c r="C8913" s="23">
        <v>150</v>
      </c>
    </row>
    <row r="8914" spans="1:3" ht="13.2" x14ac:dyDescent="0.25">
      <c r="A8914" s="45" t="s">
        <v>8979</v>
      </c>
      <c r="B8914" s="45" t="s">
        <v>4</v>
      </c>
      <c r="C8914" s="23">
        <v>875</v>
      </c>
    </row>
    <row r="8915" spans="1:3" ht="13.2" x14ac:dyDescent="0.25">
      <c r="A8915" s="45" t="s">
        <v>8980</v>
      </c>
      <c r="B8915" s="45" t="s">
        <v>4</v>
      </c>
      <c r="C8915" s="23">
        <v>475</v>
      </c>
    </row>
    <row r="8916" spans="1:3" ht="13.2" x14ac:dyDescent="0.25">
      <c r="A8916" s="45" t="s">
        <v>8981</v>
      </c>
      <c r="B8916" s="45" t="s">
        <v>4</v>
      </c>
      <c r="C8916" s="23">
        <v>150</v>
      </c>
    </row>
    <row r="8917" spans="1:3" ht="13.2" x14ac:dyDescent="0.25">
      <c r="A8917" s="45" t="s">
        <v>8982</v>
      </c>
      <c r="B8917" s="45" t="s">
        <v>4</v>
      </c>
      <c r="C8917" s="23">
        <v>150</v>
      </c>
    </row>
    <row r="8918" spans="1:3" ht="13.2" x14ac:dyDescent="0.25">
      <c r="A8918" s="45" t="s">
        <v>8983</v>
      </c>
      <c r="B8918" s="45" t="s">
        <v>4</v>
      </c>
      <c r="C8918" s="23">
        <v>150</v>
      </c>
    </row>
    <row r="8919" spans="1:3" ht="13.2" x14ac:dyDescent="0.25">
      <c r="A8919" s="45" t="s">
        <v>8984</v>
      </c>
      <c r="B8919" s="45" t="s">
        <v>4</v>
      </c>
      <c r="C8919" s="23">
        <v>350</v>
      </c>
    </row>
    <row r="8920" spans="1:3" ht="13.2" x14ac:dyDescent="0.25">
      <c r="A8920" s="45" t="s">
        <v>8985</v>
      </c>
      <c r="B8920" s="45" t="s">
        <v>4</v>
      </c>
      <c r="C8920" s="23">
        <v>175</v>
      </c>
    </row>
    <row r="8921" spans="1:3" ht="13.2" x14ac:dyDescent="0.25">
      <c r="A8921" s="45" t="s">
        <v>8986</v>
      </c>
      <c r="B8921" s="45" t="s">
        <v>4</v>
      </c>
      <c r="C8921" s="23">
        <v>275</v>
      </c>
    </row>
    <row r="8922" spans="1:3" ht="13.2" x14ac:dyDescent="0.25">
      <c r="A8922" s="45" t="s">
        <v>8987</v>
      </c>
      <c r="B8922" s="45" t="s">
        <v>4</v>
      </c>
      <c r="C8922" s="23">
        <v>850</v>
      </c>
    </row>
    <row r="8923" spans="1:3" ht="13.2" x14ac:dyDescent="0.25">
      <c r="A8923" s="45" t="s">
        <v>8988</v>
      </c>
      <c r="B8923" s="45" t="s">
        <v>4</v>
      </c>
      <c r="C8923" s="23">
        <v>875</v>
      </c>
    </row>
    <row r="8924" spans="1:3" ht="13.2" x14ac:dyDescent="0.25">
      <c r="A8924" s="45" t="s">
        <v>8989</v>
      </c>
      <c r="B8924" s="45" t="s">
        <v>4</v>
      </c>
      <c r="C8924" s="23">
        <v>150</v>
      </c>
    </row>
    <row r="8925" spans="1:3" ht="13.2" x14ac:dyDescent="0.25">
      <c r="A8925" s="45" t="s">
        <v>8990</v>
      </c>
      <c r="B8925" s="45" t="s">
        <v>4</v>
      </c>
      <c r="C8925" s="23">
        <v>275</v>
      </c>
    </row>
    <row r="8926" spans="1:3" ht="13.2" x14ac:dyDescent="0.25">
      <c r="A8926" s="45" t="s">
        <v>8991</v>
      </c>
      <c r="B8926" s="45" t="s">
        <v>4</v>
      </c>
      <c r="C8926" s="23">
        <v>150</v>
      </c>
    </row>
    <row r="8927" spans="1:3" ht="13.2" x14ac:dyDescent="0.25">
      <c r="A8927" s="45" t="s">
        <v>8992</v>
      </c>
      <c r="B8927" s="45" t="s">
        <v>4</v>
      </c>
      <c r="C8927" s="23">
        <v>150</v>
      </c>
    </row>
    <row r="8928" spans="1:3" ht="13.2" x14ac:dyDescent="0.25">
      <c r="A8928" s="45" t="s">
        <v>8993</v>
      </c>
      <c r="B8928" s="45" t="s">
        <v>4</v>
      </c>
      <c r="C8928" s="23">
        <v>150</v>
      </c>
    </row>
    <row r="8929" spans="1:3" ht="13.2" x14ac:dyDescent="0.25">
      <c r="A8929" s="45" t="s">
        <v>8994</v>
      </c>
      <c r="B8929" s="45" t="s">
        <v>4</v>
      </c>
      <c r="C8929" s="23">
        <v>400</v>
      </c>
    </row>
    <row r="8930" spans="1:3" ht="13.2" x14ac:dyDescent="0.25">
      <c r="A8930" s="45" t="s">
        <v>8995</v>
      </c>
      <c r="B8930" s="45" t="s">
        <v>4</v>
      </c>
      <c r="C8930" s="23">
        <v>600</v>
      </c>
    </row>
    <row r="8931" spans="1:3" ht="13.2" x14ac:dyDescent="0.25">
      <c r="A8931" s="45" t="s">
        <v>8996</v>
      </c>
      <c r="B8931" s="45" t="s">
        <v>4</v>
      </c>
      <c r="C8931" s="23">
        <v>350</v>
      </c>
    </row>
    <row r="8932" spans="1:3" ht="13.2" x14ac:dyDescent="0.25">
      <c r="A8932" s="45" t="s">
        <v>8997</v>
      </c>
      <c r="B8932" s="45" t="s">
        <v>4</v>
      </c>
      <c r="C8932" s="23">
        <v>150</v>
      </c>
    </row>
    <row r="8933" spans="1:3" ht="13.2" x14ac:dyDescent="0.25">
      <c r="A8933" s="45" t="s">
        <v>8998</v>
      </c>
      <c r="B8933" s="45" t="s">
        <v>4</v>
      </c>
      <c r="C8933" s="23">
        <v>350</v>
      </c>
    </row>
    <row r="8934" spans="1:3" ht="13.2" x14ac:dyDescent="0.25">
      <c r="A8934" s="45" t="s">
        <v>8999</v>
      </c>
      <c r="B8934" s="45" t="s">
        <v>4</v>
      </c>
      <c r="C8934" s="23">
        <v>150</v>
      </c>
    </row>
    <row r="8935" spans="1:3" ht="13.2" x14ac:dyDescent="0.25">
      <c r="A8935" s="45" t="s">
        <v>9000</v>
      </c>
      <c r="B8935" s="45" t="s">
        <v>4</v>
      </c>
      <c r="C8935" s="23">
        <v>375</v>
      </c>
    </row>
    <row r="8936" spans="1:3" ht="13.2" x14ac:dyDescent="0.25">
      <c r="A8936" s="45" t="s">
        <v>9001</v>
      </c>
      <c r="B8936" s="45" t="s">
        <v>4</v>
      </c>
      <c r="C8936" s="23">
        <v>550</v>
      </c>
    </row>
    <row r="8937" spans="1:3" ht="13.2" x14ac:dyDescent="0.25">
      <c r="A8937" s="45" t="s">
        <v>9002</v>
      </c>
      <c r="B8937" s="45" t="s">
        <v>4</v>
      </c>
      <c r="C8937" s="23">
        <v>450</v>
      </c>
    </row>
    <row r="8938" spans="1:3" ht="13.2" x14ac:dyDescent="0.25">
      <c r="A8938" s="45" t="s">
        <v>9003</v>
      </c>
      <c r="B8938" s="45" t="s">
        <v>4</v>
      </c>
      <c r="C8938" s="23">
        <v>575</v>
      </c>
    </row>
    <row r="8939" spans="1:3" ht="13.2" x14ac:dyDescent="0.25">
      <c r="A8939" s="45" t="s">
        <v>9004</v>
      </c>
      <c r="B8939" s="45" t="s">
        <v>4</v>
      </c>
      <c r="C8939" s="23">
        <v>475</v>
      </c>
    </row>
    <row r="8940" spans="1:3" ht="13.2" x14ac:dyDescent="0.25">
      <c r="A8940" s="45" t="s">
        <v>9005</v>
      </c>
      <c r="B8940" s="45" t="s">
        <v>4</v>
      </c>
      <c r="C8940" s="23">
        <v>425</v>
      </c>
    </row>
    <row r="8941" spans="1:3" ht="13.2" x14ac:dyDescent="0.25">
      <c r="A8941" s="45" t="s">
        <v>9006</v>
      </c>
      <c r="B8941" s="45" t="s">
        <v>4</v>
      </c>
      <c r="C8941" s="23">
        <v>275</v>
      </c>
    </row>
    <row r="8942" spans="1:3" ht="13.2" x14ac:dyDescent="0.25">
      <c r="A8942" s="45" t="s">
        <v>9007</v>
      </c>
      <c r="B8942" s="45" t="s">
        <v>4</v>
      </c>
      <c r="C8942" s="23">
        <v>225</v>
      </c>
    </row>
    <row r="8943" spans="1:3" ht="13.2" x14ac:dyDescent="0.25">
      <c r="A8943" s="45" t="s">
        <v>9008</v>
      </c>
      <c r="B8943" s="45" t="s">
        <v>4</v>
      </c>
      <c r="C8943" s="23">
        <v>275</v>
      </c>
    </row>
    <row r="8944" spans="1:3" ht="13.2" x14ac:dyDescent="0.25">
      <c r="A8944" s="45" t="s">
        <v>9009</v>
      </c>
      <c r="B8944" s="45" t="s">
        <v>4</v>
      </c>
      <c r="C8944" s="23">
        <v>475</v>
      </c>
    </row>
    <row r="8945" spans="1:3" ht="13.2" x14ac:dyDescent="0.25">
      <c r="A8945" s="45" t="s">
        <v>9010</v>
      </c>
      <c r="B8945" s="45" t="s">
        <v>4</v>
      </c>
      <c r="C8945" s="23">
        <v>250</v>
      </c>
    </row>
    <row r="8946" spans="1:3" ht="13.2" x14ac:dyDescent="0.25">
      <c r="A8946" s="45" t="s">
        <v>9011</v>
      </c>
      <c r="B8946" s="45" t="s">
        <v>4</v>
      </c>
      <c r="C8946" s="23">
        <v>200</v>
      </c>
    </row>
    <row r="8947" spans="1:3" ht="13.2" x14ac:dyDescent="0.25">
      <c r="A8947" s="45" t="s">
        <v>9012</v>
      </c>
      <c r="B8947" s="45" t="s">
        <v>4</v>
      </c>
      <c r="C8947" s="23">
        <v>175</v>
      </c>
    </row>
    <row r="8948" spans="1:3" ht="13.2" x14ac:dyDescent="0.25">
      <c r="A8948" s="45" t="s">
        <v>9013</v>
      </c>
      <c r="B8948" s="45" t="s">
        <v>4</v>
      </c>
      <c r="C8948" s="23">
        <v>225</v>
      </c>
    </row>
    <row r="8949" spans="1:3" ht="13.2" x14ac:dyDescent="0.25">
      <c r="A8949" s="45" t="s">
        <v>9014</v>
      </c>
      <c r="B8949" s="45" t="s">
        <v>4</v>
      </c>
      <c r="C8949" s="23">
        <v>350</v>
      </c>
    </row>
    <row r="8950" spans="1:3" ht="13.2" x14ac:dyDescent="0.25">
      <c r="A8950" s="45" t="s">
        <v>9015</v>
      </c>
      <c r="B8950" s="45" t="s">
        <v>4</v>
      </c>
      <c r="C8950" s="23">
        <v>625</v>
      </c>
    </row>
    <row r="8951" spans="1:3" ht="13.2" x14ac:dyDescent="0.25">
      <c r="A8951" s="45" t="s">
        <v>9016</v>
      </c>
      <c r="B8951" s="45" t="s">
        <v>4</v>
      </c>
      <c r="C8951" s="23">
        <v>225</v>
      </c>
    </row>
    <row r="8952" spans="1:3" ht="13.2" x14ac:dyDescent="0.25">
      <c r="A8952" s="45" t="s">
        <v>9017</v>
      </c>
      <c r="B8952" s="45" t="s">
        <v>4</v>
      </c>
      <c r="C8952" s="23">
        <v>150</v>
      </c>
    </row>
    <row r="8953" spans="1:3" ht="13.2" x14ac:dyDescent="0.25">
      <c r="A8953" s="45" t="s">
        <v>9018</v>
      </c>
      <c r="B8953" s="45" t="s">
        <v>4</v>
      </c>
      <c r="C8953" s="23">
        <v>325</v>
      </c>
    </row>
    <row r="8954" spans="1:3" ht="13.2" x14ac:dyDescent="0.25">
      <c r="A8954" s="45" t="s">
        <v>9019</v>
      </c>
      <c r="B8954" s="45" t="s">
        <v>4</v>
      </c>
      <c r="C8954" s="23">
        <v>275</v>
      </c>
    </row>
    <row r="8955" spans="1:3" ht="13.2" x14ac:dyDescent="0.25">
      <c r="A8955" s="45" t="s">
        <v>9020</v>
      </c>
      <c r="B8955" s="45" t="s">
        <v>4</v>
      </c>
      <c r="C8955" s="23">
        <v>450</v>
      </c>
    </row>
    <row r="8956" spans="1:3" ht="13.2" x14ac:dyDescent="0.25">
      <c r="A8956" s="45" t="s">
        <v>9021</v>
      </c>
      <c r="B8956" s="45" t="s">
        <v>4</v>
      </c>
      <c r="C8956" s="23">
        <v>525</v>
      </c>
    </row>
    <row r="8957" spans="1:3" ht="13.2" x14ac:dyDescent="0.25">
      <c r="A8957" s="45" t="s">
        <v>9022</v>
      </c>
      <c r="B8957" s="45" t="s">
        <v>4</v>
      </c>
      <c r="C8957" s="23">
        <v>325</v>
      </c>
    </row>
    <row r="8958" spans="1:3" ht="13.2" x14ac:dyDescent="0.25">
      <c r="A8958" s="45" t="s">
        <v>9023</v>
      </c>
      <c r="B8958" s="45" t="s">
        <v>4</v>
      </c>
      <c r="C8958" s="23">
        <v>200</v>
      </c>
    </row>
    <row r="8959" spans="1:3" ht="13.2" x14ac:dyDescent="0.25">
      <c r="A8959" s="45" t="s">
        <v>9024</v>
      </c>
      <c r="B8959" s="45" t="s">
        <v>4</v>
      </c>
      <c r="C8959" s="23">
        <v>150</v>
      </c>
    </row>
    <row r="8960" spans="1:3" ht="13.2" x14ac:dyDescent="0.25">
      <c r="A8960" s="45" t="s">
        <v>9025</v>
      </c>
      <c r="B8960" s="45" t="s">
        <v>4</v>
      </c>
      <c r="C8960" s="23">
        <v>150</v>
      </c>
    </row>
    <row r="8961" spans="1:3" ht="13.2" x14ac:dyDescent="0.25">
      <c r="A8961" s="45" t="s">
        <v>9026</v>
      </c>
      <c r="B8961" s="45" t="s">
        <v>4</v>
      </c>
      <c r="C8961" s="23">
        <v>400</v>
      </c>
    </row>
    <row r="8962" spans="1:3" ht="13.2" x14ac:dyDescent="0.25">
      <c r="A8962" s="45" t="s">
        <v>9027</v>
      </c>
      <c r="B8962" s="45" t="s">
        <v>4</v>
      </c>
      <c r="C8962" s="23">
        <v>675</v>
      </c>
    </row>
    <row r="8963" spans="1:3" ht="13.2" x14ac:dyDescent="0.25">
      <c r="A8963" s="45" t="s">
        <v>9028</v>
      </c>
      <c r="B8963" s="45" t="s">
        <v>4</v>
      </c>
      <c r="C8963" s="23">
        <v>275</v>
      </c>
    </row>
    <row r="8964" spans="1:3" ht="13.2" x14ac:dyDescent="0.25">
      <c r="A8964" s="45" t="s">
        <v>9029</v>
      </c>
      <c r="B8964" s="45" t="s">
        <v>4</v>
      </c>
      <c r="C8964" s="23">
        <v>450</v>
      </c>
    </row>
    <row r="8965" spans="1:3" ht="13.2" x14ac:dyDescent="0.25">
      <c r="A8965" s="45" t="s">
        <v>9030</v>
      </c>
      <c r="B8965" s="45" t="s">
        <v>4</v>
      </c>
      <c r="C8965" s="23">
        <v>150</v>
      </c>
    </row>
    <row r="8966" spans="1:3" ht="13.2" x14ac:dyDescent="0.25">
      <c r="A8966" s="45" t="s">
        <v>9031</v>
      </c>
      <c r="B8966" s="45" t="s">
        <v>4</v>
      </c>
      <c r="C8966" s="23">
        <v>150</v>
      </c>
    </row>
    <row r="8967" spans="1:3" ht="13.2" x14ac:dyDescent="0.25">
      <c r="A8967" s="45" t="s">
        <v>9032</v>
      </c>
      <c r="B8967" s="45" t="s">
        <v>4</v>
      </c>
      <c r="C8967" s="23">
        <v>350</v>
      </c>
    </row>
    <row r="8968" spans="1:3" ht="13.2" x14ac:dyDescent="0.25">
      <c r="A8968" s="45" t="s">
        <v>9033</v>
      </c>
      <c r="B8968" s="45" t="s">
        <v>4</v>
      </c>
      <c r="C8968" s="23">
        <v>600</v>
      </c>
    </row>
    <row r="8969" spans="1:3" ht="13.2" x14ac:dyDescent="0.25">
      <c r="A8969" s="45" t="s">
        <v>9034</v>
      </c>
      <c r="B8969" s="45" t="s">
        <v>4</v>
      </c>
      <c r="C8969" s="23">
        <v>350</v>
      </c>
    </row>
    <row r="8970" spans="1:3" ht="13.2" x14ac:dyDescent="0.25">
      <c r="A8970" s="45" t="s">
        <v>9035</v>
      </c>
      <c r="B8970" s="45" t="s">
        <v>4</v>
      </c>
      <c r="C8970" s="23">
        <v>550</v>
      </c>
    </row>
    <row r="8971" spans="1:3" ht="13.2" x14ac:dyDescent="0.25">
      <c r="A8971" s="45" t="s">
        <v>9036</v>
      </c>
      <c r="B8971" s="45" t="s">
        <v>4</v>
      </c>
      <c r="C8971" s="23">
        <v>200</v>
      </c>
    </row>
    <row r="8972" spans="1:3" ht="13.2" x14ac:dyDescent="0.25">
      <c r="A8972" s="45" t="s">
        <v>9037</v>
      </c>
      <c r="B8972" s="45" t="s">
        <v>4</v>
      </c>
      <c r="C8972" s="23">
        <v>550</v>
      </c>
    </row>
    <row r="8973" spans="1:3" ht="13.2" x14ac:dyDescent="0.25">
      <c r="A8973" s="45" t="s">
        <v>9038</v>
      </c>
      <c r="B8973" s="45" t="s">
        <v>4</v>
      </c>
      <c r="C8973" s="23">
        <v>250</v>
      </c>
    </row>
    <row r="8974" spans="1:3" ht="13.2" x14ac:dyDescent="0.25">
      <c r="A8974" s="45" t="s">
        <v>9039</v>
      </c>
      <c r="B8974" s="45" t="s">
        <v>4</v>
      </c>
      <c r="C8974" s="23">
        <v>650</v>
      </c>
    </row>
    <row r="8975" spans="1:3" ht="13.2" x14ac:dyDescent="0.25">
      <c r="A8975" s="45" t="s">
        <v>9040</v>
      </c>
      <c r="B8975" s="45" t="s">
        <v>4</v>
      </c>
      <c r="C8975" s="23">
        <v>725</v>
      </c>
    </row>
    <row r="8976" spans="1:3" ht="13.2" x14ac:dyDescent="0.25">
      <c r="A8976" s="45" t="s">
        <v>9041</v>
      </c>
      <c r="B8976" s="45" t="s">
        <v>4</v>
      </c>
      <c r="C8976" s="23">
        <v>1225</v>
      </c>
    </row>
    <row r="8977" spans="1:3" ht="13.2" x14ac:dyDescent="0.25">
      <c r="A8977" s="45" t="s">
        <v>9042</v>
      </c>
      <c r="B8977" s="45" t="s">
        <v>4</v>
      </c>
      <c r="C8977" s="23">
        <v>1100</v>
      </c>
    </row>
    <row r="8978" spans="1:3" ht="13.2" x14ac:dyDescent="0.25">
      <c r="A8978" s="45" t="s">
        <v>9043</v>
      </c>
      <c r="B8978" s="45" t="s">
        <v>4</v>
      </c>
      <c r="C8978" s="23">
        <v>725</v>
      </c>
    </row>
    <row r="8979" spans="1:3" ht="13.2" x14ac:dyDescent="0.25">
      <c r="A8979" s="45" t="s">
        <v>9044</v>
      </c>
      <c r="B8979" s="45" t="s">
        <v>4</v>
      </c>
      <c r="C8979" s="23">
        <v>325</v>
      </c>
    </row>
    <row r="8980" spans="1:3" ht="13.2" x14ac:dyDescent="0.25">
      <c r="A8980" s="45" t="s">
        <v>9045</v>
      </c>
      <c r="B8980" s="45" t="s">
        <v>4</v>
      </c>
      <c r="C8980" s="23">
        <v>400</v>
      </c>
    </row>
    <row r="8981" spans="1:3" ht="13.2" x14ac:dyDescent="0.25">
      <c r="A8981" s="45" t="s">
        <v>9046</v>
      </c>
      <c r="B8981" s="45" t="s">
        <v>4</v>
      </c>
      <c r="C8981" s="23">
        <v>650</v>
      </c>
    </row>
    <row r="8982" spans="1:3" ht="13.2" x14ac:dyDescent="0.25">
      <c r="A8982" s="45" t="s">
        <v>9047</v>
      </c>
      <c r="B8982" s="45" t="s">
        <v>4</v>
      </c>
      <c r="C8982" s="23">
        <v>625</v>
      </c>
    </row>
    <row r="8983" spans="1:3" ht="13.2" x14ac:dyDescent="0.25">
      <c r="A8983" s="45" t="s">
        <v>9048</v>
      </c>
      <c r="B8983" s="45" t="s">
        <v>4</v>
      </c>
      <c r="C8983" s="23">
        <v>425</v>
      </c>
    </row>
    <row r="8984" spans="1:3" ht="13.2" x14ac:dyDescent="0.25">
      <c r="A8984" s="45" t="s">
        <v>9049</v>
      </c>
      <c r="B8984" s="45" t="s">
        <v>4</v>
      </c>
      <c r="C8984" s="23">
        <v>500</v>
      </c>
    </row>
    <row r="8985" spans="1:3" ht="13.2" x14ac:dyDescent="0.25">
      <c r="A8985" s="45" t="s">
        <v>9050</v>
      </c>
      <c r="B8985" s="45" t="s">
        <v>4</v>
      </c>
      <c r="C8985" s="23">
        <v>350</v>
      </c>
    </row>
    <row r="8986" spans="1:3" ht="13.2" x14ac:dyDescent="0.25">
      <c r="A8986" s="45" t="s">
        <v>9051</v>
      </c>
      <c r="B8986" s="45" t="s">
        <v>4</v>
      </c>
      <c r="C8986" s="23">
        <v>800</v>
      </c>
    </row>
    <row r="8987" spans="1:3" ht="13.2" x14ac:dyDescent="0.25">
      <c r="A8987" s="45" t="s">
        <v>9052</v>
      </c>
      <c r="B8987" s="45" t="s">
        <v>4</v>
      </c>
      <c r="C8987" s="23">
        <v>200</v>
      </c>
    </row>
    <row r="8988" spans="1:3" ht="13.2" x14ac:dyDescent="0.25">
      <c r="A8988" s="45" t="s">
        <v>9053</v>
      </c>
      <c r="B8988" s="45" t="s">
        <v>4</v>
      </c>
      <c r="C8988" s="23">
        <v>800</v>
      </c>
    </row>
    <row r="8989" spans="1:3" ht="13.2" x14ac:dyDescent="0.25">
      <c r="A8989" s="45" t="s">
        <v>9054</v>
      </c>
      <c r="B8989" s="45" t="s">
        <v>4</v>
      </c>
      <c r="C8989" s="23">
        <v>475</v>
      </c>
    </row>
    <row r="8990" spans="1:3" ht="13.2" x14ac:dyDescent="0.25">
      <c r="A8990" s="45" t="s">
        <v>9055</v>
      </c>
      <c r="B8990" s="45" t="s">
        <v>4</v>
      </c>
      <c r="C8990" s="23">
        <v>650</v>
      </c>
    </row>
    <row r="8991" spans="1:3" ht="13.2" x14ac:dyDescent="0.25">
      <c r="A8991" s="45" t="s">
        <v>9056</v>
      </c>
      <c r="B8991" s="45" t="s">
        <v>4</v>
      </c>
      <c r="C8991" s="23">
        <v>575</v>
      </c>
    </row>
    <row r="8992" spans="1:3" ht="13.2" x14ac:dyDescent="0.25">
      <c r="A8992" s="45" t="s">
        <v>9057</v>
      </c>
      <c r="B8992" s="45" t="s">
        <v>4</v>
      </c>
      <c r="C8992" s="23">
        <v>925</v>
      </c>
    </row>
    <row r="8993" spans="1:3" ht="13.2" x14ac:dyDescent="0.25">
      <c r="A8993" s="45" t="s">
        <v>9058</v>
      </c>
      <c r="B8993" s="45" t="s">
        <v>4</v>
      </c>
      <c r="C8993" s="23">
        <v>700</v>
      </c>
    </row>
    <row r="8994" spans="1:3" ht="13.2" x14ac:dyDescent="0.25">
      <c r="A8994" s="45" t="s">
        <v>9059</v>
      </c>
      <c r="B8994" s="45" t="s">
        <v>4</v>
      </c>
      <c r="C8994" s="23">
        <v>575</v>
      </c>
    </row>
    <row r="8995" spans="1:3" ht="13.2" x14ac:dyDescent="0.25">
      <c r="A8995" s="45" t="s">
        <v>9060</v>
      </c>
      <c r="B8995" s="45" t="s">
        <v>4</v>
      </c>
      <c r="C8995" s="23">
        <v>550</v>
      </c>
    </row>
    <row r="8996" spans="1:3" ht="13.2" x14ac:dyDescent="0.25">
      <c r="A8996" s="45" t="s">
        <v>9061</v>
      </c>
      <c r="B8996" s="45" t="s">
        <v>4</v>
      </c>
      <c r="C8996" s="23">
        <v>525</v>
      </c>
    </row>
    <row r="8997" spans="1:3" ht="13.2" x14ac:dyDescent="0.25">
      <c r="A8997" s="45" t="s">
        <v>9062</v>
      </c>
      <c r="B8997" s="45" t="s">
        <v>4</v>
      </c>
      <c r="C8997" s="23">
        <v>775</v>
      </c>
    </row>
    <row r="8998" spans="1:3" ht="13.2" x14ac:dyDescent="0.25">
      <c r="A8998" s="45" t="s">
        <v>9063</v>
      </c>
      <c r="B8998" s="45" t="s">
        <v>4</v>
      </c>
      <c r="C8998" s="23">
        <v>675</v>
      </c>
    </row>
    <row r="8999" spans="1:3" ht="13.2" x14ac:dyDescent="0.25">
      <c r="A8999" s="45" t="s">
        <v>9064</v>
      </c>
      <c r="B8999" s="45" t="s">
        <v>4</v>
      </c>
      <c r="C8999" s="23">
        <v>550</v>
      </c>
    </row>
    <row r="9000" spans="1:3" ht="13.2" x14ac:dyDescent="0.25">
      <c r="A9000" s="45" t="s">
        <v>9065</v>
      </c>
      <c r="B9000" s="45" t="s">
        <v>4</v>
      </c>
      <c r="C9000" s="23">
        <v>700</v>
      </c>
    </row>
    <row r="9001" spans="1:3" ht="13.2" x14ac:dyDescent="0.25">
      <c r="A9001" s="45" t="s">
        <v>9066</v>
      </c>
      <c r="B9001" s="45" t="s">
        <v>4</v>
      </c>
      <c r="C9001" s="23">
        <v>650</v>
      </c>
    </row>
    <row r="9002" spans="1:3" ht="13.2" x14ac:dyDescent="0.25">
      <c r="A9002" s="45" t="s">
        <v>9067</v>
      </c>
      <c r="B9002" s="45" t="s">
        <v>4</v>
      </c>
      <c r="C9002" s="23">
        <v>1025</v>
      </c>
    </row>
    <row r="9003" spans="1:3" ht="13.2" x14ac:dyDescent="0.25">
      <c r="A9003" s="45" t="s">
        <v>9068</v>
      </c>
      <c r="B9003" s="45" t="s">
        <v>4</v>
      </c>
      <c r="C9003" s="23">
        <v>375</v>
      </c>
    </row>
    <row r="9004" spans="1:3" ht="13.2" x14ac:dyDescent="0.25">
      <c r="A9004" s="45" t="s">
        <v>9069</v>
      </c>
      <c r="B9004" s="45" t="s">
        <v>4</v>
      </c>
      <c r="C9004" s="23">
        <v>1100</v>
      </c>
    </row>
    <row r="9005" spans="1:3" ht="13.2" x14ac:dyDescent="0.25">
      <c r="A9005" s="45" t="s">
        <v>9070</v>
      </c>
      <c r="B9005" s="45" t="s">
        <v>4</v>
      </c>
      <c r="C9005" s="23">
        <v>675</v>
      </c>
    </row>
    <row r="9006" spans="1:3" ht="13.2" x14ac:dyDescent="0.25">
      <c r="A9006" s="45" t="s">
        <v>9071</v>
      </c>
      <c r="B9006" s="45" t="s">
        <v>4</v>
      </c>
      <c r="C9006" s="23">
        <v>800</v>
      </c>
    </row>
    <row r="9007" spans="1:3" ht="13.2" x14ac:dyDescent="0.25">
      <c r="A9007" s="45" t="s">
        <v>9072</v>
      </c>
      <c r="B9007" s="45" t="s">
        <v>4</v>
      </c>
      <c r="C9007" s="23">
        <v>500</v>
      </c>
    </row>
    <row r="9008" spans="1:3" ht="13.2" x14ac:dyDescent="0.25">
      <c r="A9008" s="45" t="s">
        <v>9073</v>
      </c>
      <c r="B9008" s="45" t="s">
        <v>4</v>
      </c>
      <c r="C9008" s="23">
        <v>625</v>
      </c>
    </row>
    <row r="9009" spans="1:3" ht="13.2" x14ac:dyDescent="0.25">
      <c r="A9009" s="45" t="s">
        <v>9074</v>
      </c>
      <c r="B9009" s="45" t="s">
        <v>4</v>
      </c>
      <c r="C9009" s="23">
        <v>500</v>
      </c>
    </row>
    <row r="9010" spans="1:3" ht="13.2" x14ac:dyDescent="0.25">
      <c r="A9010" s="45" t="s">
        <v>9075</v>
      </c>
      <c r="B9010" s="45" t="s">
        <v>4</v>
      </c>
      <c r="C9010" s="23">
        <v>650</v>
      </c>
    </row>
    <row r="9011" spans="1:3" ht="13.2" x14ac:dyDescent="0.25">
      <c r="A9011" s="45" t="s">
        <v>9076</v>
      </c>
      <c r="B9011" s="45" t="s">
        <v>4</v>
      </c>
      <c r="C9011" s="23">
        <v>400</v>
      </c>
    </row>
    <row r="9012" spans="1:3" ht="13.2" x14ac:dyDescent="0.25">
      <c r="A9012" s="45" t="s">
        <v>9077</v>
      </c>
      <c r="B9012" s="45" t="s">
        <v>4</v>
      </c>
      <c r="C9012" s="23">
        <v>1000</v>
      </c>
    </row>
    <row r="9013" spans="1:3" ht="13.2" x14ac:dyDescent="0.25">
      <c r="A9013" s="45" t="s">
        <v>9078</v>
      </c>
      <c r="B9013" s="45" t="s">
        <v>4</v>
      </c>
      <c r="C9013" s="23">
        <v>275</v>
      </c>
    </row>
    <row r="9014" spans="1:3" ht="13.2" x14ac:dyDescent="0.25">
      <c r="A9014" s="45" t="s">
        <v>9079</v>
      </c>
      <c r="B9014" s="45" t="s">
        <v>4</v>
      </c>
      <c r="C9014" s="23">
        <v>250</v>
      </c>
    </row>
    <row r="9015" spans="1:3" ht="13.2" x14ac:dyDescent="0.25">
      <c r="A9015" s="45" t="s">
        <v>9080</v>
      </c>
      <c r="B9015" s="45" t="s">
        <v>4</v>
      </c>
      <c r="C9015" s="23">
        <v>1650</v>
      </c>
    </row>
    <row r="9016" spans="1:3" ht="13.2" x14ac:dyDescent="0.25">
      <c r="A9016" s="45" t="s">
        <v>9081</v>
      </c>
      <c r="B9016" s="45" t="s">
        <v>4</v>
      </c>
      <c r="C9016" s="23">
        <v>400</v>
      </c>
    </row>
    <row r="9017" spans="1:3" ht="13.2" x14ac:dyDescent="0.25">
      <c r="A9017" s="45" t="s">
        <v>9082</v>
      </c>
      <c r="B9017" s="45" t="s">
        <v>4</v>
      </c>
      <c r="C9017" s="23">
        <v>675</v>
      </c>
    </row>
    <row r="9018" spans="1:3" ht="13.2" x14ac:dyDescent="0.25">
      <c r="A9018" s="45" t="s">
        <v>9083</v>
      </c>
      <c r="B9018" s="45" t="s">
        <v>4</v>
      </c>
      <c r="C9018" s="23">
        <v>600</v>
      </c>
    </row>
    <row r="9019" spans="1:3" ht="13.2" x14ac:dyDescent="0.25">
      <c r="A9019" s="45" t="s">
        <v>9084</v>
      </c>
      <c r="B9019" s="45" t="s">
        <v>4</v>
      </c>
      <c r="C9019" s="23">
        <v>700</v>
      </c>
    </row>
    <row r="9020" spans="1:3" ht="13.2" x14ac:dyDescent="0.25">
      <c r="A9020" s="45" t="s">
        <v>9085</v>
      </c>
      <c r="B9020" s="45" t="s">
        <v>4</v>
      </c>
      <c r="C9020" s="23">
        <v>800</v>
      </c>
    </row>
    <row r="9021" spans="1:3" ht="13.2" x14ac:dyDescent="0.25">
      <c r="A9021" s="45" t="s">
        <v>9086</v>
      </c>
      <c r="B9021" s="45" t="s">
        <v>4</v>
      </c>
      <c r="C9021" s="23">
        <v>550</v>
      </c>
    </row>
    <row r="9022" spans="1:3" ht="13.2" x14ac:dyDescent="0.25">
      <c r="A9022" s="45" t="s">
        <v>9087</v>
      </c>
      <c r="B9022" s="45" t="s">
        <v>4</v>
      </c>
      <c r="C9022" s="23">
        <v>650</v>
      </c>
    </row>
    <row r="9023" spans="1:3" ht="13.2" x14ac:dyDescent="0.25">
      <c r="A9023" s="45" t="s">
        <v>9088</v>
      </c>
      <c r="B9023" s="45" t="s">
        <v>4</v>
      </c>
      <c r="C9023" s="23">
        <v>475</v>
      </c>
    </row>
    <row r="9024" spans="1:3" ht="13.2" x14ac:dyDescent="0.25">
      <c r="A9024" s="45" t="s">
        <v>9089</v>
      </c>
      <c r="B9024" s="45" t="s">
        <v>4</v>
      </c>
      <c r="C9024" s="23">
        <v>1050</v>
      </c>
    </row>
    <row r="9025" spans="1:3" ht="13.2" x14ac:dyDescent="0.25">
      <c r="A9025" s="45" t="s">
        <v>9090</v>
      </c>
      <c r="B9025" s="45" t="s">
        <v>4</v>
      </c>
      <c r="C9025" s="23">
        <v>1150</v>
      </c>
    </row>
    <row r="9026" spans="1:3" ht="13.2" x14ac:dyDescent="0.25">
      <c r="A9026" s="45" t="s">
        <v>9091</v>
      </c>
      <c r="B9026" s="45" t="s">
        <v>4</v>
      </c>
      <c r="C9026" s="23">
        <v>250</v>
      </c>
    </row>
    <row r="9027" spans="1:3" ht="13.2" x14ac:dyDescent="0.25">
      <c r="A9027" s="45" t="s">
        <v>9092</v>
      </c>
      <c r="B9027" s="45" t="s">
        <v>4</v>
      </c>
      <c r="C9027" s="23">
        <v>800</v>
      </c>
    </row>
    <row r="9028" spans="1:3" ht="13.2" x14ac:dyDescent="0.25">
      <c r="A9028" s="45" t="s">
        <v>9093</v>
      </c>
      <c r="B9028" s="45" t="s">
        <v>4</v>
      </c>
      <c r="C9028" s="23">
        <v>650</v>
      </c>
    </row>
    <row r="9029" spans="1:3" ht="13.2" x14ac:dyDescent="0.25">
      <c r="A9029" s="45" t="s">
        <v>9094</v>
      </c>
      <c r="B9029" s="45" t="s">
        <v>4</v>
      </c>
      <c r="C9029" s="23">
        <v>500</v>
      </c>
    </row>
    <row r="9030" spans="1:3" ht="13.2" x14ac:dyDescent="0.25">
      <c r="A9030" s="45" t="s">
        <v>9095</v>
      </c>
      <c r="B9030" s="45" t="s">
        <v>4</v>
      </c>
      <c r="C9030" s="23">
        <v>600</v>
      </c>
    </row>
    <row r="9031" spans="1:3" ht="13.2" x14ac:dyDescent="0.25">
      <c r="A9031" s="45" t="s">
        <v>9096</v>
      </c>
      <c r="B9031" s="45" t="s">
        <v>4</v>
      </c>
      <c r="C9031" s="23">
        <v>850</v>
      </c>
    </row>
    <row r="9032" spans="1:3" ht="13.2" x14ac:dyDescent="0.25">
      <c r="A9032" s="45" t="s">
        <v>9097</v>
      </c>
      <c r="B9032" s="45" t="s">
        <v>4</v>
      </c>
      <c r="C9032" s="23">
        <v>300</v>
      </c>
    </row>
    <row r="9033" spans="1:3" ht="13.2" x14ac:dyDescent="0.25">
      <c r="A9033" s="45" t="s">
        <v>9098</v>
      </c>
      <c r="B9033" s="45" t="s">
        <v>4</v>
      </c>
      <c r="C9033" s="23">
        <v>450</v>
      </c>
    </row>
    <row r="9034" spans="1:3" ht="13.2" x14ac:dyDescent="0.25">
      <c r="A9034" s="45" t="s">
        <v>9099</v>
      </c>
      <c r="B9034" s="45" t="s">
        <v>4</v>
      </c>
      <c r="C9034" s="23">
        <v>700</v>
      </c>
    </row>
    <row r="9035" spans="1:3" ht="13.2" x14ac:dyDescent="0.25">
      <c r="A9035" s="45" t="s">
        <v>9100</v>
      </c>
      <c r="B9035" s="45" t="s">
        <v>4</v>
      </c>
      <c r="C9035" s="23">
        <v>200</v>
      </c>
    </row>
    <row r="9036" spans="1:3" ht="13.2" x14ac:dyDescent="0.25">
      <c r="A9036" s="45" t="s">
        <v>9101</v>
      </c>
      <c r="B9036" s="45" t="s">
        <v>4</v>
      </c>
      <c r="C9036" s="23">
        <v>400</v>
      </c>
    </row>
    <row r="9037" spans="1:3" ht="13.2" x14ac:dyDescent="0.25">
      <c r="A9037" s="45" t="s">
        <v>9102</v>
      </c>
      <c r="B9037" s="45" t="s">
        <v>4</v>
      </c>
      <c r="C9037" s="23">
        <v>275</v>
      </c>
    </row>
    <row r="9038" spans="1:3" ht="13.2" x14ac:dyDescent="0.25">
      <c r="A9038" s="45" t="s">
        <v>9103</v>
      </c>
      <c r="B9038" s="45" t="s">
        <v>4</v>
      </c>
      <c r="C9038" s="23">
        <v>475</v>
      </c>
    </row>
    <row r="9039" spans="1:3" ht="13.2" x14ac:dyDescent="0.25">
      <c r="A9039" s="45" t="s">
        <v>9104</v>
      </c>
      <c r="B9039" s="45" t="s">
        <v>4</v>
      </c>
      <c r="C9039" s="23">
        <v>300</v>
      </c>
    </row>
    <row r="9040" spans="1:3" ht="13.2" x14ac:dyDescent="0.25">
      <c r="A9040" s="45" t="s">
        <v>9105</v>
      </c>
      <c r="B9040" s="45" t="s">
        <v>4</v>
      </c>
      <c r="C9040" s="23">
        <v>375</v>
      </c>
    </row>
    <row r="9041" spans="1:3" ht="13.2" x14ac:dyDescent="0.25">
      <c r="A9041" s="45" t="s">
        <v>9106</v>
      </c>
      <c r="B9041" s="45" t="s">
        <v>4</v>
      </c>
      <c r="C9041" s="23">
        <v>525</v>
      </c>
    </row>
    <row r="9042" spans="1:3" ht="13.2" x14ac:dyDescent="0.25">
      <c r="A9042" s="45" t="s">
        <v>9107</v>
      </c>
      <c r="B9042" s="45" t="s">
        <v>4</v>
      </c>
      <c r="C9042" s="23">
        <v>150</v>
      </c>
    </row>
    <row r="9043" spans="1:3" ht="13.2" x14ac:dyDescent="0.25">
      <c r="A9043" s="45" t="s">
        <v>9108</v>
      </c>
      <c r="B9043" s="45" t="s">
        <v>4</v>
      </c>
      <c r="C9043" s="23">
        <v>550</v>
      </c>
    </row>
    <row r="9044" spans="1:3" ht="13.2" x14ac:dyDescent="0.25">
      <c r="A9044" s="45" t="s">
        <v>9109</v>
      </c>
      <c r="B9044" s="45" t="s">
        <v>4</v>
      </c>
      <c r="C9044" s="23">
        <v>275</v>
      </c>
    </row>
    <row r="9045" spans="1:3" ht="13.2" x14ac:dyDescent="0.25">
      <c r="A9045" s="45" t="s">
        <v>9110</v>
      </c>
      <c r="B9045" s="45" t="s">
        <v>4</v>
      </c>
      <c r="C9045" s="23">
        <v>200</v>
      </c>
    </row>
    <row r="9046" spans="1:3" ht="13.2" x14ac:dyDescent="0.25">
      <c r="A9046" s="45" t="s">
        <v>9111</v>
      </c>
      <c r="B9046" s="45" t="s">
        <v>4</v>
      </c>
      <c r="C9046" s="23">
        <v>400</v>
      </c>
    </row>
    <row r="9047" spans="1:3" ht="13.2" x14ac:dyDescent="0.25">
      <c r="A9047" s="45" t="s">
        <v>9112</v>
      </c>
      <c r="B9047" s="45" t="s">
        <v>4</v>
      </c>
      <c r="C9047" s="23">
        <v>325</v>
      </c>
    </row>
    <row r="9048" spans="1:3" ht="13.2" x14ac:dyDescent="0.25">
      <c r="A9048" s="45" t="s">
        <v>9113</v>
      </c>
      <c r="B9048" s="45" t="s">
        <v>4</v>
      </c>
      <c r="C9048" s="23">
        <v>575</v>
      </c>
    </row>
    <row r="9049" spans="1:3" ht="13.2" x14ac:dyDescent="0.25">
      <c r="A9049" s="45" t="s">
        <v>9114</v>
      </c>
      <c r="B9049" s="45" t="s">
        <v>4</v>
      </c>
      <c r="C9049" s="23">
        <v>350</v>
      </c>
    </row>
    <row r="9050" spans="1:3" ht="13.2" x14ac:dyDescent="0.25">
      <c r="A9050" s="45" t="s">
        <v>9115</v>
      </c>
      <c r="B9050" s="45" t="s">
        <v>4</v>
      </c>
      <c r="C9050" s="23">
        <v>775</v>
      </c>
    </row>
    <row r="9051" spans="1:3" ht="13.2" x14ac:dyDescent="0.25">
      <c r="A9051" s="45" t="s">
        <v>9116</v>
      </c>
      <c r="B9051" s="45" t="s">
        <v>4</v>
      </c>
      <c r="C9051" s="23">
        <v>250</v>
      </c>
    </row>
    <row r="9052" spans="1:3" ht="13.2" x14ac:dyDescent="0.25">
      <c r="A9052" s="45" t="s">
        <v>9117</v>
      </c>
      <c r="B9052" s="45" t="s">
        <v>4</v>
      </c>
      <c r="C9052" s="23">
        <v>150</v>
      </c>
    </row>
    <row r="9053" spans="1:3" ht="13.2" x14ac:dyDescent="0.25">
      <c r="A9053" s="45" t="s">
        <v>9118</v>
      </c>
      <c r="B9053" s="45" t="s">
        <v>4</v>
      </c>
      <c r="C9053" s="23">
        <v>700</v>
      </c>
    </row>
    <row r="9054" spans="1:3" ht="13.2" x14ac:dyDescent="0.25">
      <c r="A9054" s="45" t="s">
        <v>9119</v>
      </c>
      <c r="B9054" s="45" t="s">
        <v>4</v>
      </c>
      <c r="C9054" s="23">
        <v>1050</v>
      </c>
    </row>
    <row r="9055" spans="1:3" ht="13.2" x14ac:dyDescent="0.25">
      <c r="A9055" s="45" t="s">
        <v>9120</v>
      </c>
      <c r="B9055" s="45" t="s">
        <v>4</v>
      </c>
      <c r="C9055" s="23">
        <v>700</v>
      </c>
    </row>
    <row r="9056" spans="1:3" ht="13.2" x14ac:dyDescent="0.25">
      <c r="A9056" s="45" t="s">
        <v>9121</v>
      </c>
      <c r="B9056" s="45" t="s">
        <v>4</v>
      </c>
      <c r="C9056" s="23">
        <v>150</v>
      </c>
    </row>
    <row r="9057" spans="1:3" ht="13.2" x14ac:dyDescent="0.25">
      <c r="A9057" s="45" t="s">
        <v>9122</v>
      </c>
      <c r="B9057" s="45" t="s">
        <v>4</v>
      </c>
      <c r="C9057" s="23">
        <v>475</v>
      </c>
    </row>
    <row r="9058" spans="1:3" ht="13.2" x14ac:dyDescent="0.25">
      <c r="A9058" s="45" t="s">
        <v>9123</v>
      </c>
      <c r="B9058" s="45" t="s">
        <v>4</v>
      </c>
      <c r="C9058" s="23">
        <v>525</v>
      </c>
    </row>
    <row r="9059" spans="1:3" ht="13.2" x14ac:dyDescent="0.25">
      <c r="A9059" s="45" t="s">
        <v>9124</v>
      </c>
      <c r="B9059" s="45" t="s">
        <v>4</v>
      </c>
      <c r="C9059" s="23">
        <v>425</v>
      </c>
    </row>
    <row r="9060" spans="1:3" ht="13.2" x14ac:dyDescent="0.25">
      <c r="A9060" s="45" t="s">
        <v>9125</v>
      </c>
      <c r="B9060" s="45" t="s">
        <v>4</v>
      </c>
      <c r="C9060" s="23">
        <v>150</v>
      </c>
    </row>
    <row r="9061" spans="1:3" ht="13.2" x14ac:dyDescent="0.25">
      <c r="A9061" s="45" t="s">
        <v>9126</v>
      </c>
      <c r="B9061" s="45" t="s">
        <v>4</v>
      </c>
      <c r="C9061" s="23">
        <v>150</v>
      </c>
    </row>
    <row r="9062" spans="1:3" ht="13.2" x14ac:dyDescent="0.25">
      <c r="A9062" s="45" t="s">
        <v>9127</v>
      </c>
      <c r="B9062" s="45" t="s">
        <v>4</v>
      </c>
      <c r="C9062" s="23">
        <v>150</v>
      </c>
    </row>
    <row r="9063" spans="1:3" ht="13.2" x14ac:dyDescent="0.25">
      <c r="A9063" s="45" t="s">
        <v>9128</v>
      </c>
      <c r="B9063" s="45" t="s">
        <v>4</v>
      </c>
      <c r="C9063" s="23">
        <v>425</v>
      </c>
    </row>
    <row r="9064" spans="1:3" ht="13.2" x14ac:dyDescent="0.25">
      <c r="A9064" s="45" t="s">
        <v>9129</v>
      </c>
      <c r="B9064" s="45" t="s">
        <v>4</v>
      </c>
      <c r="C9064" s="23">
        <v>200</v>
      </c>
    </row>
    <row r="9065" spans="1:3" ht="13.2" x14ac:dyDescent="0.25">
      <c r="A9065" s="45" t="s">
        <v>9130</v>
      </c>
      <c r="B9065" s="45" t="s">
        <v>4</v>
      </c>
      <c r="C9065" s="23">
        <v>150</v>
      </c>
    </row>
    <row r="9066" spans="1:3" ht="13.2" x14ac:dyDescent="0.25">
      <c r="A9066" s="45" t="s">
        <v>9131</v>
      </c>
      <c r="B9066" s="45" t="s">
        <v>4</v>
      </c>
      <c r="C9066" s="23">
        <v>150</v>
      </c>
    </row>
    <row r="9067" spans="1:3" ht="13.2" x14ac:dyDescent="0.25">
      <c r="A9067" s="45" t="s">
        <v>9132</v>
      </c>
      <c r="B9067" s="45" t="s">
        <v>4</v>
      </c>
      <c r="C9067" s="23">
        <v>325</v>
      </c>
    </row>
    <row r="9068" spans="1:3" ht="13.2" x14ac:dyDescent="0.25">
      <c r="A9068" s="45" t="s">
        <v>9133</v>
      </c>
      <c r="B9068" s="45" t="s">
        <v>4</v>
      </c>
      <c r="C9068" s="23">
        <v>200</v>
      </c>
    </row>
    <row r="9069" spans="1:3" ht="13.2" x14ac:dyDescent="0.25">
      <c r="A9069" s="45" t="s">
        <v>9134</v>
      </c>
      <c r="B9069" s="45" t="s">
        <v>4</v>
      </c>
      <c r="C9069" s="23">
        <v>150</v>
      </c>
    </row>
    <row r="9070" spans="1:3" ht="13.2" x14ac:dyDescent="0.25">
      <c r="A9070" s="45" t="s">
        <v>9135</v>
      </c>
      <c r="B9070" s="45" t="s">
        <v>4</v>
      </c>
      <c r="C9070" s="23">
        <v>375</v>
      </c>
    </row>
    <row r="9071" spans="1:3" ht="13.2" x14ac:dyDescent="0.25">
      <c r="A9071" s="45" t="s">
        <v>9136</v>
      </c>
      <c r="B9071" s="45" t="s">
        <v>4</v>
      </c>
      <c r="C9071" s="23">
        <v>825</v>
      </c>
    </row>
    <row r="9072" spans="1:3" ht="13.2" x14ac:dyDescent="0.25">
      <c r="A9072" s="45" t="s">
        <v>9137</v>
      </c>
      <c r="B9072" s="45" t="s">
        <v>4</v>
      </c>
      <c r="C9072" s="23">
        <v>150</v>
      </c>
    </row>
    <row r="9073" spans="1:3" ht="13.2" x14ac:dyDescent="0.25">
      <c r="A9073" s="45" t="s">
        <v>9138</v>
      </c>
      <c r="B9073" s="45" t="s">
        <v>4</v>
      </c>
      <c r="C9073" s="23">
        <v>250</v>
      </c>
    </row>
    <row r="9074" spans="1:3" ht="13.2" x14ac:dyDescent="0.25">
      <c r="A9074" s="45" t="s">
        <v>9139</v>
      </c>
      <c r="B9074" s="45" t="s">
        <v>4</v>
      </c>
      <c r="C9074" s="23">
        <v>550</v>
      </c>
    </row>
    <row r="9075" spans="1:3" ht="13.2" x14ac:dyDescent="0.25">
      <c r="A9075" s="45" t="s">
        <v>9140</v>
      </c>
      <c r="B9075" s="45" t="s">
        <v>4</v>
      </c>
      <c r="C9075" s="23">
        <v>650</v>
      </c>
    </row>
    <row r="9076" spans="1:3" ht="13.2" x14ac:dyDescent="0.25">
      <c r="A9076" s="45" t="s">
        <v>9141</v>
      </c>
      <c r="B9076" s="45" t="s">
        <v>4</v>
      </c>
      <c r="C9076" s="23">
        <v>150</v>
      </c>
    </row>
    <row r="9077" spans="1:3" ht="13.2" x14ac:dyDescent="0.25">
      <c r="A9077" s="45" t="s">
        <v>9142</v>
      </c>
      <c r="B9077" s="45" t="s">
        <v>4</v>
      </c>
      <c r="C9077" s="23">
        <v>225</v>
      </c>
    </row>
    <row r="9078" spans="1:3" ht="13.2" x14ac:dyDescent="0.25">
      <c r="A9078" s="45" t="s">
        <v>9143</v>
      </c>
      <c r="B9078" s="45" t="s">
        <v>4</v>
      </c>
      <c r="C9078" s="23">
        <v>450</v>
      </c>
    </row>
    <row r="9079" spans="1:3" ht="13.2" x14ac:dyDescent="0.25">
      <c r="A9079" s="45" t="s">
        <v>9144</v>
      </c>
      <c r="B9079" s="45" t="s">
        <v>4</v>
      </c>
      <c r="C9079" s="23">
        <v>425</v>
      </c>
    </row>
    <row r="9080" spans="1:3" ht="13.2" x14ac:dyDescent="0.25">
      <c r="A9080" s="45" t="s">
        <v>9145</v>
      </c>
      <c r="B9080" s="45" t="s">
        <v>4</v>
      </c>
      <c r="C9080" s="23">
        <v>150</v>
      </c>
    </row>
    <row r="9081" spans="1:3" ht="13.2" x14ac:dyDescent="0.25">
      <c r="A9081" s="45" t="s">
        <v>9146</v>
      </c>
      <c r="B9081" s="45" t="s">
        <v>4</v>
      </c>
      <c r="C9081" s="23">
        <v>225</v>
      </c>
    </row>
    <row r="9082" spans="1:3" ht="13.2" x14ac:dyDescent="0.25">
      <c r="A9082" s="45" t="s">
        <v>9147</v>
      </c>
      <c r="B9082" s="45" t="s">
        <v>4</v>
      </c>
      <c r="C9082" s="23">
        <v>575</v>
      </c>
    </row>
    <row r="9083" spans="1:3" ht="13.2" x14ac:dyDescent="0.25">
      <c r="A9083" s="45" t="s">
        <v>9148</v>
      </c>
      <c r="B9083" s="45" t="s">
        <v>4</v>
      </c>
      <c r="C9083" s="23">
        <v>950</v>
      </c>
    </row>
    <row r="9084" spans="1:3" ht="13.2" x14ac:dyDescent="0.25">
      <c r="A9084" s="45" t="s">
        <v>9149</v>
      </c>
      <c r="B9084" s="45" t="s">
        <v>4</v>
      </c>
      <c r="C9084" s="23">
        <v>275</v>
      </c>
    </row>
    <row r="9085" spans="1:3" ht="13.2" x14ac:dyDescent="0.25">
      <c r="A9085" s="45" t="s">
        <v>9150</v>
      </c>
      <c r="B9085" s="45" t="s">
        <v>4</v>
      </c>
      <c r="C9085" s="23">
        <v>375</v>
      </c>
    </row>
    <row r="9086" spans="1:3" ht="13.2" x14ac:dyDescent="0.25">
      <c r="A9086" s="45" t="s">
        <v>9151</v>
      </c>
      <c r="B9086" s="45" t="s">
        <v>4</v>
      </c>
      <c r="C9086" s="23">
        <v>300</v>
      </c>
    </row>
    <row r="9087" spans="1:3" ht="13.2" x14ac:dyDescent="0.25">
      <c r="A9087" s="45" t="s">
        <v>9152</v>
      </c>
      <c r="B9087" s="45" t="s">
        <v>4</v>
      </c>
      <c r="C9087" s="23">
        <v>150</v>
      </c>
    </row>
    <row r="9088" spans="1:3" ht="13.2" x14ac:dyDescent="0.25">
      <c r="A9088" s="45" t="s">
        <v>9153</v>
      </c>
      <c r="B9088" s="45" t="s">
        <v>4</v>
      </c>
      <c r="C9088" s="23">
        <v>225</v>
      </c>
    </row>
    <row r="9089" spans="1:3" ht="13.2" x14ac:dyDescent="0.25">
      <c r="A9089" s="45" t="s">
        <v>9154</v>
      </c>
      <c r="B9089" s="45" t="s">
        <v>4</v>
      </c>
      <c r="C9089" s="23">
        <v>225</v>
      </c>
    </row>
    <row r="9090" spans="1:3" ht="13.2" x14ac:dyDescent="0.25">
      <c r="A9090" s="45" t="s">
        <v>9155</v>
      </c>
      <c r="B9090" s="45" t="s">
        <v>4</v>
      </c>
      <c r="C9090" s="23">
        <v>225</v>
      </c>
    </row>
    <row r="9091" spans="1:3" ht="13.2" x14ac:dyDescent="0.25">
      <c r="A9091" s="45" t="s">
        <v>9156</v>
      </c>
      <c r="B9091" s="45" t="s">
        <v>4</v>
      </c>
      <c r="C9091" s="23">
        <v>150</v>
      </c>
    </row>
    <row r="9092" spans="1:3" ht="13.2" x14ac:dyDescent="0.25">
      <c r="A9092" s="45" t="s">
        <v>9157</v>
      </c>
      <c r="B9092" s="45" t="s">
        <v>4</v>
      </c>
      <c r="C9092" s="23">
        <v>850</v>
      </c>
    </row>
    <row r="9093" spans="1:3" ht="13.2" x14ac:dyDescent="0.25">
      <c r="A9093" s="45" t="s">
        <v>9158</v>
      </c>
      <c r="B9093" s="45" t="s">
        <v>4</v>
      </c>
      <c r="C9093" s="23">
        <v>375</v>
      </c>
    </row>
    <row r="9094" spans="1:3" ht="13.2" x14ac:dyDescent="0.25">
      <c r="A9094" s="45" t="s">
        <v>9159</v>
      </c>
      <c r="B9094" s="45" t="s">
        <v>4</v>
      </c>
      <c r="C9094" s="23">
        <v>475</v>
      </c>
    </row>
    <row r="9095" spans="1:3" ht="13.2" x14ac:dyDescent="0.25">
      <c r="A9095" s="45" t="s">
        <v>9160</v>
      </c>
      <c r="B9095" s="45" t="s">
        <v>4</v>
      </c>
      <c r="C9095" s="23">
        <v>575</v>
      </c>
    </row>
    <row r="9096" spans="1:3" ht="13.2" x14ac:dyDescent="0.25">
      <c r="A9096" s="45" t="s">
        <v>9161</v>
      </c>
      <c r="B9096" s="45" t="s">
        <v>4</v>
      </c>
      <c r="C9096" s="23">
        <v>625</v>
      </c>
    </row>
    <row r="9097" spans="1:3" ht="13.2" x14ac:dyDescent="0.25">
      <c r="A9097" s="45" t="s">
        <v>9162</v>
      </c>
      <c r="B9097" s="45" t="s">
        <v>4</v>
      </c>
      <c r="C9097" s="23">
        <v>150</v>
      </c>
    </row>
    <row r="9098" spans="1:3" ht="13.2" x14ac:dyDescent="0.25">
      <c r="A9098" s="45" t="s">
        <v>9163</v>
      </c>
      <c r="B9098" s="45" t="s">
        <v>4</v>
      </c>
      <c r="C9098" s="23">
        <v>175</v>
      </c>
    </row>
    <row r="9099" spans="1:3" ht="13.2" x14ac:dyDescent="0.25">
      <c r="A9099" s="45" t="s">
        <v>9164</v>
      </c>
      <c r="B9099" s="45" t="s">
        <v>4</v>
      </c>
      <c r="C9099" s="23">
        <v>150</v>
      </c>
    </row>
    <row r="9100" spans="1:3" ht="13.2" x14ac:dyDescent="0.25">
      <c r="A9100" s="45" t="s">
        <v>9165</v>
      </c>
      <c r="B9100" s="45" t="s">
        <v>4</v>
      </c>
      <c r="C9100" s="23">
        <v>375</v>
      </c>
    </row>
    <row r="9101" spans="1:3" ht="13.2" x14ac:dyDescent="0.25">
      <c r="A9101" s="45" t="s">
        <v>9166</v>
      </c>
      <c r="B9101" s="45" t="s">
        <v>4</v>
      </c>
      <c r="C9101" s="23">
        <v>325</v>
      </c>
    </row>
    <row r="9102" spans="1:3" ht="13.2" x14ac:dyDescent="0.25">
      <c r="A9102" s="45" t="s">
        <v>9167</v>
      </c>
      <c r="B9102" s="45" t="s">
        <v>4</v>
      </c>
      <c r="C9102" s="23">
        <v>425</v>
      </c>
    </row>
    <row r="9103" spans="1:3" ht="13.2" x14ac:dyDescent="0.25">
      <c r="A9103" s="45" t="s">
        <v>9168</v>
      </c>
      <c r="B9103" s="45" t="s">
        <v>4</v>
      </c>
      <c r="C9103" s="23">
        <v>300</v>
      </c>
    </row>
    <row r="9104" spans="1:3" ht="13.2" x14ac:dyDescent="0.25">
      <c r="A9104" s="45" t="s">
        <v>9169</v>
      </c>
      <c r="B9104" s="45" t="s">
        <v>4</v>
      </c>
      <c r="C9104" s="23">
        <v>325</v>
      </c>
    </row>
    <row r="9105" spans="1:3" ht="13.2" x14ac:dyDescent="0.25">
      <c r="A9105" s="45" t="s">
        <v>9170</v>
      </c>
      <c r="B9105" s="45" t="s">
        <v>4</v>
      </c>
      <c r="C9105" s="23">
        <v>200</v>
      </c>
    </row>
    <row r="9106" spans="1:3" ht="13.2" x14ac:dyDescent="0.25">
      <c r="A9106" s="45" t="s">
        <v>9171</v>
      </c>
      <c r="B9106" s="45" t="s">
        <v>4</v>
      </c>
      <c r="C9106" s="23">
        <v>575</v>
      </c>
    </row>
    <row r="9107" spans="1:3" ht="13.2" x14ac:dyDescent="0.25">
      <c r="A9107" s="45" t="s">
        <v>9172</v>
      </c>
      <c r="B9107" s="45" t="s">
        <v>4</v>
      </c>
      <c r="C9107" s="23">
        <v>700</v>
      </c>
    </row>
    <row r="9108" spans="1:3" ht="13.2" x14ac:dyDescent="0.25">
      <c r="A9108" s="45" t="s">
        <v>9173</v>
      </c>
      <c r="B9108" s="45" t="s">
        <v>4</v>
      </c>
      <c r="C9108" s="23">
        <v>575</v>
      </c>
    </row>
    <row r="9109" spans="1:3" ht="13.2" x14ac:dyDescent="0.25">
      <c r="A9109" s="45" t="s">
        <v>9174</v>
      </c>
      <c r="B9109" s="45" t="s">
        <v>4</v>
      </c>
      <c r="C9109" s="23">
        <v>525</v>
      </c>
    </row>
    <row r="9110" spans="1:3" ht="13.2" x14ac:dyDescent="0.25">
      <c r="A9110" s="45" t="s">
        <v>9175</v>
      </c>
      <c r="B9110" s="45" t="s">
        <v>4</v>
      </c>
      <c r="C9110" s="23">
        <v>350</v>
      </c>
    </row>
    <row r="9111" spans="1:3" ht="13.2" x14ac:dyDescent="0.25">
      <c r="A9111" s="45" t="s">
        <v>9176</v>
      </c>
      <c r="B9111" s="45" t="s">
        <v>4</v>
      </c>
      <c r="C9111" s="23">
        <v>550</v>
      </c>
    </row>
    <row r="9112" spans="1:3" ht="13.2" x14ac:dyDescent="0.25">
      <c r="A9112" s="45" t="s">
        <v>9177</v>
      </c>
      <c r="B9112" s="45" t="s">
        <v>4</v>
      </c>
      <c r="C9112" s="23">
        <v>400</v>
      </c>
    </row>
    <row r="9113" spans="1:3" ht="13.2" x14ac:dyDescent="0.25">
      <c r="A9113" s="45" t="s">
        <v>9178</v>
      </c>
      <c r="B9113" s="45" t="s">
        <v>4</v>
      </c>
      <c r="C9113" s="23">
        <v>900</v>
      </c>
    </row>
    <row r="9114" spans="1:3" ht="13.2" x14ac:dyDescent="0.25">
      <c r="A9114" s="45" t="s">
        <v>9179</v>
      </c>
      <c r="B9114" s="45" t="s">
        <v>4</v>
      </c>
      <c r="C9114" s="23">
        <v>375</v>
      </c>
    </row>
    <row r="9115" spans="1:3" ht="13.2" x14ac:dyDescent="0.25">
      <c r="A9115" s="45" t="s">
        <v>9180</v>
      </c>
      <c r="B9115" s="45" t="s">
        <v>4</v>
      </c>
      <c r="C9115" s="23">
        <v>350</v>
      </c>
    </row>
    <row r="9116" spans="1:3" ht="13.2" x14ac:dyDescent="0.25">
      <c r="A9116" s="45" t="s">
        <v>9181</v>
      </c>
      <c r="B9116" s="45" t="s">
        <v>4</v>
      </c>
      <c r="C9116" s="23">
        <v>475</v>
      </c>
    </row>
    <row r="9117" spans="1:3" ht="13.2" x14ac:dyDescent="0.25">
      <c r="A9117" s="45" t="s">
        <v>9182</v>
      </c>
      <c r="B9117" s="45" t="s">
        <v>4</v>
      </c>
      <c r="C9117" s="23">
        <v>975</v>
      </c>
    </row>
    <row r="9118" spans="1:3" ht="13.2" x14ac:dyDescent="0.25">
      <c r="A9118" s="45" t="s">
        <v>9183</v>
      </c>
      <c r="B9118" s="45" t="s">
        <v>4</v>
      </c>
      <c r="C9118" s="23">
        <v>500</v>
      </c>
    </row>
    <row r="9119" spans="1:3" ht="13.2" x14ac:dyDescent="0.25">
      <c r="A9119" s="45" t="s">
        <v>9184</v>
      </c>
      <c r="B9119" s="45" t="s">
        <v>4</v>
      </c>
      <c r="C9119" s="23">
        <v>850</v>
      </c>
    </row>
    <row r="9120" spans="1:3" ht="13.2" x14ac:dyDescent="0.25">
      <c r="A9120" s="45" t="s">
        <v>9185</v>
      </c>
      <c r="B9120" s="45" t="s">
        <v>4</v>
      </c>
      <c r="C9120" s="23">
        <v>850</v>
      </c>
    </row>
    <row r="9121" spans="1:3" ht="13.2" x14ac:dyDescent="0.25">
      <c r="A9121" s="45" t="s">
        <v>9186</v>
      </c>
      <c r="B9121" s="45" t="s">
        <v>4</v>
      </c>
      <c r="C9121" s="23">
        <v>850</v>
      </c>
    </row>
    <row r="9122" spans="1:3" ht="13.2" x14ac:dyDescent="0.25">
      <c r="A9122" s="45" t="s">
        <v>9187</v>
      </c>
      <c r="B9122" s="45" t="s">
        <v>4</v>
      </c>
      <c r="C9122" s="23">
        <v>700</v>
      </c>
    </row>
    <row r="9123" spans="1:3" ht="13.2" x14ac:dyDescent="0.25">
      <c r="A9123" s="45" t="s">
        <v>9188</v>
      </c>
      <c r="B9123" s="45" t="s">
        <v>4</v>
      </c>
      <c r="C9123" s="23">
        <v>725</v>
      </c>
    </row>
    <row r="9124" spans="1:3" ht="13.2" x14ac:dyDescent="0.25">
      <c r="A9124" s="45" t="s">
        <v>9189</v>
      </c>
      <c r="B9124" s="45" t="s">
        <v>4</v>
      </c>
      <c r="C9124" s="23">
        <v>650</v>
      </c>
    </row>
    <row r="9125" spans="1:3" ht="13.2" x14ac:dyDescent="0.25">
      <c r="A9125" s="45" t="s">
        <v>9190</v>
      </c>
      <c r="B9125" s="45" t="s">
        <v>4</v>
      </c>
      <c r="C9125" s="23">
        <v>675</v>
      </c>
    </row>
    <row r="9126" spans="1:3" ht="13.2" x14ac:dyDescent="0.25">
      <c r="A9126" s="45" t="s">
        <v>9191</v>
      </c>
      <c r="B9126" s="45" t="s">
        <v>4</v>
      </c>
      <c r="C9126" s="23">
        <v>900</v>
      </c>
    </row>
    <row r="9127" spans="1:3" ht="13.2" x14ac:dyDescent="0.25">
      <c r="A9127" s="45" t="s">
        <v>9192</v>
      </c>
      <c r="B9127" s="45" t="s">
        <v>4</v>
      </c>
      <c r="C9127" s="23">
        <v>800</v>
      </c>
    </row>
    <row r="9128" spans="1:3" ht="13.2" x14ac:dyDescent="0.25">
      <c r="A9128" s="45" t="s">
        <v>9193</v>
      </c>
      <c r="B9128" s="45" t="s">
        <v>4</v>
      </c>
      <c r="C9128" s="23">
        <v>500</v>
      </c>
    </row>
    <row r="9129" spans="1:3" ht="13.2" x14ac:dyDescent="0.25">
      <c r="A9129" s="45" t="s">
        <v>9194</v>
      </c>
      <c r="B9129" s="45" t="s">
        <v>4</v>
      </c>
      <c r="C9129" s="23">
        <v>275</v>
      </c>
    </row>
    <row r="9130" spans="1:3" ht="13.2" x14ac:dyDescent="0.25">
      <c r="A9130" s="45" t="s">
        <v>9195</v>
      </c>
      <c r="B9130" s="45" t="s">
        <v>4</v>
      </c>
      <c r="C9130" s="23">
        <v>475</v>
      </c>
    </row>
    <row r="9131" spans="1:3" ht="13.2" x14ac:dyDescent="0.25">
      <c r="A9131" s="45" t="s">
        <v>9196</v>
      </c>
      <c r="B9131" s="45" t="s">
        <v>4</v>
      </c>
      <c r="C9131" s="23">
        <v>250</v>
      </c>
    </row>
    <row r="9132" spans="1:3" ht="13.2" x14ac:dyDescent="0.25">
      <c r="A9132" s="45" t="s">
        <v>9197</v>
      </c>
      <c r="B9132" s="45" t="s">
        <v>4</v>
      </c>
      <c r="C9132" s="23">
        <v>675</v>
      </c>
    </row>
    <row r="9133" spans="1:3" ht="13.2" x14ac:dyDescent="0.25">
      <c r="A9133" s="45" t="s">
        <v>9198</v>
      </c>
      <c r="B9133" s="45" t="s">
        <v>4</v>
      </c>
      <c r="C9133" s="23">
        <v>250</v>
      </c>
    </row>
    <row r="9134" spans="1:3" ht="13.2" x14ac:dyDescent="0.25">
      <c r="A9134" s="45" t="s">
        <v>9199</v>
      </c>
      <c r="B9134" s="45" t="s">
        <v>4</v>
      </c>
      <c r="C9134" s="23">
        <v>275</v>
      </c>
    </row>
    <row r="9135" spans="1:3" ht="13.2" x14ac:dyDescent="0.25">
      <c r="A9135" s="45" t="s">
        <v>9200</v>
      </c>
      <c r="B9135" s="45" t="s">
        <v>4</v>
      </c>
      <c r="C9135" s="23">
        <v>250</v>
      </c>
    </row>
    <row r="9136" spans="1:3" ht="13.2" x14ac:dyDescent="0.25">
      <c r="A9136" s="45" t="s">
        <v>9201</v>
      </c>
      <c r="B9136" s="45" t="s">
        <v>4</v>
      </c>
      <c r="C9136" s="23">
        <v>825</v>
      </c>
    </row>
    <row r="9137" spans="1:3" ht="13.2" x14ac:dyDescent="0.25">
      <c r="A9137" s="45" t="s">
        <v>9202</v>
      </c>
      <c r="B9137" s="45" t="s">
        <v>4</v>
      </c>
      <c r="C9137" s="23">
        <v>525</v>
      </c>
    </row>
    <row r="9138" spans="1:3" ht="13.2" x14ac:dyDescent="0.25">
      <c r="A9138" s="45" t="s">
        <v>9203</v>
      </c>
      <c r="B9138" s="45" t="s">
        <v>4</v>
      </c>
      <c r="C9138" s="23">
        <v>825</v>
      </c>
    </row>
    <row r="9139" spans="1:3" ht="13.2" x14ac:dyDescent="0.25">
      <c r="A9139" s="45" t="s">
        <v>9204</v>
      </c>
      <c r="B9139" s="45" t="s">
        <v>4</v>
      </c>
      <c r="C9139" s="23">
        <v>750</v>
      </c>
    </row>
    <row r="9140" spans="1:3" ht="13.2" x14ac:dyDescent="0.25">
      <c r="A9140" s="45" t="s">
        <v>9205</v>
      </c>
      <c r="B9140" s="45" t="s">
        <v>4</v>
      </c>
      <c r="C9140" s="23">
        <v>550</v>
      </c>
    </row>
    <row r="9141" spans="1:3" ht="13.2" x14ac:dyDescent="0.25">
      <c r="A9141" s="45" t="s">
        <v>9206</v>
      </c>
      <c r="B9141" s="45" t="s">
        <v>4</v>
      </c>
      <c r="C9141" s="23">
        <v>250</v>
      </c>
    </row>
    <row r="9142" spans="1:3" ht="13.2" x14ac:dyDescent="0.25">
      <c r="A9142" s="45" t="s">
        <v>9207</v>
      </c>
      <c r="B9142" s="45" t="s">
        <v>4</v>
      </c>
      <c r="C9142" s="23">
        <v>250</v>
      </c>
    </row>
    <row r="9143" spans="1:3" ht="13.2" x14ac:dyDescent="0.25">
      <c r="A9143" s="45" t="s">
        <v>9208</v>
      </c>
      <c r="B9143" s="45" t="s">
        <v>4</v>
      </c>
      <c r="C9143" s="23">
        <v>275</v>
      </c>
    </row>
    <row r="9144" spans="1:3" ht="13.2" x14ac:dyDescent="0.25">
      <c r="A9144" s="45" t="s">
        <v>9209</v>
      </c>
      <c r="B9144" s="45" t="s">
        <v>4</v>
      </c>
      <c r="C9144" s="23">
        <v>625</v>
      </c>
    </row>
    <row r="9145" spans="1:3" ht="13.2" x14ac:dyDescent="0.25">
      <c r="A9145" s="45" t="s">
        <v>9210</v>
      </c>
      <c r="B9145" s="45" t="s">
        <v>4</v>
      </c>
      <c r="C9145" s="23">
        <v>775</v>
      </c>
    </row>
    <row r="9146" spans="1:3" ht="13.2" x14ac:dyDescent="0.25">
      <c r="A9146" s="45" t="s">
        <v>9211</v>
      </c>
      <c r="B9146" s="45" t="s">
        <v>4</v>
      </c>
      <c r="C9146" s="23">
        <v>275</v>
      </c>
    </row>
    <row r="9147" spans="1:3" ht="13.2" x14ac:dyDescent="0.25">
      <c r="A9147" s="45" t="s">
        <v>9212</v>
      </c>
      <c r="B9147" s="45" t="s">
        <v>4</v>
      </c>
      <c r="C9147" s="23">
        <v>875</v>
      </c>
    </row>
    <row r="9148" spans="1:3" ht="13.2" x14ac:dyDescent="0.25">
      <c r="A9148" s="45" t="s">
        <v>9213</v>
      </c>
      <c r="B9148" s="45" t="s">
        <v>4</v>
      </c>
      <c r="C9148" s="23">
        <v>600</v>
      </c>
    </row>
    <row r="9149" spans="1:3" ht="13.2" x14ac:dyDescent="0.25">
      <c r="A9149" s="45" t="s">
        <v>9214</v>
      </c>
      <c r="B9149" s="45" t="s">
        <v>4</v>
      </c>
      <c r="C9149" s="23">
        <v>850</v>
      </c>
    </row>
    <row r="9150" spans="1:3" ht="13.2" x14ac:dyDescent="0.25">
      <c r="A9150" s="45" t="s">
        <v>9215</v>
      </c>
      <c r="B9150" s="45" t="s">
        <v>4</v>
      </c>
      <c r="C9150" s="23">
        <v>650</v>
      </c>
    </row>
    <row r="9151" spans="1:3" ht="13.2" x14ac:dyDescent="0.25">
      <c r="A9151" s="45" t="s">
        <v>9216</v>
      </c>
      <c r="B9151" s="45" t="s">
        <v>4</v>
      </c>
      <c r="C9151" s="23">
        <v>375</v>
      </c>
    </row>
    <row r="9152" spans="1:3" ht="13.2" x14ac:dyDescent="0.25">
      <c r="A9152" s="45" t="s">
        <v>9217</v>
      </c>
      <c r="B9152" s="45" t="s">
        <v>4</v>
      </c>
      <c r="C9152" s="23">
        <v>275</v>
      </c>
    </row>
    <row r="9153" spans="1:3" ht="13.2" x14ac:dyDescent="0.25">
      <c r="A9153" s="45" t="s">
        <v>9218</v>
      </c>
      <c r="B9153" s="45" t="s">
        <v>4</v>
      </c>
      <c r="C9153" s="23">
        <v>200</v>
      </c>
    </row>
    <row r="9154" spans="1:3" ht="13.2" x14ac:dyDescent="0.25">
      <c r="A9154" s="45" t="s">
        <v>9219</v>
      </c>
      <c r="B9154" s="45" t="s">
        <v>4</v>
      </c>
      <c r="C9154" s="23">
        <v>325</v>
      </c>
    </row>
    <row r="9155" spans="1:3" ht="13.2" x14ac:dyDescent="0.25">
      <c r="A9155" s="45" t="s">
        <v>9220</v>
      </c>
      <c r="B9155" s="45" t="s">
        <v>4</v>
      </c>
      <c r="C9155" s="23">
        <v>400</v>
      </c>
    </row>
    <row r="9156" spans="1:3" ht="13.2" x14ac:dyDescent="0.25">
      <c r="A9156" s="45" t="s">
        <v>9221</v>
      </c>
      <c r="B9156" s="45" t="s">
        <v>4</v>
      </c>
      <c r="C9156" s="23">
        <v>900</v>
      </c>
    </row>
    <row r="9157" spans="1:3" ht="13.2" x14ac:dyDescent="0.25">
      <c r="A9157" s="45" t="s">
        <v>9222</v>
      </c>
      <c r="B9157" s="45" t="s">
        <v>4</v>
      </c>
      <c r="C9157" s="23">
        <v>425</v>
      </c>
    </row>
    <row r="9158" spans="1:3" ht="13.2" x14ac:dyDescent="0.25">
      <c r="A9158" s="45" t="s">
        <v>9223</v>
      </c>
      <c r="B9158" s="45" t="s">
        <v>4</v>
      </c>
      <c r="C9158" s="23">
        <v>225</v>
      </c>
    </row>
    <row r="9159" spans="1:3" ht="13.2" x14ac:dyDescent="0.25">
      <c r="A9159" s="45" t="s">
        <v>9224</v>
      </c>
      <c r="B9159" s="45" t="s">
        <v>4</v>
      </c>
      <c r="C9159" s="23">
        <v>450</v>
      </c>
    </row>
    <row r="9160" spans="1:3" ht="13.2" x14ac:dyDescent="0.25">
      <c r="A9160" s="45" t="s">
        <v>9225</v>
      </c>
      <c r="B9160" s="45" t="s">
        <v>4</v>
      </c>
      <c r="C9160" s="23">
        <v>450</v>
      </c>
    </row>
    <row r="9161" spans="1:3" ht="13.2" x14ac:dyDescent="0.25">
      <c r="A9161" s="45" t="s">
        <v>9226</v>
      </c>
      <c r="B9161" s="45" t="s">
        <v>4</v>
      </c>
      <c r="C9161" s="23">
        <v>300</v>
      </c>
    </row>
    <row r="9162" spans="1:3" ht="13.2" x14ac:dyDescent="0.25">
      <c r="A9162" s="45" t="s">
        <v>9227</v>
      </c>
      <c r="B9162" s="45" t="s">
        <v>4</v>
      </c>
      <c r="C9162" s="23">
        <v>150</v>
      </c>
    </row>
    <row r="9163" spans="1:3" ht="13.2" x14ac:dyDescent="0.25">
      <c r="A9163" s="45" t="s">
        <v>9228</v>
      </c>
      <c r="B9163" s="45" t="s">
        <v>4</v>
      </c>
      <c r="C9163" s="23">
        <v>150</v>
      </c>
    </row>
    <row r="9164" spans="1:3" ht="13.2" x14ac:dyDescent="0.25">
      <c r="A9164" s="45" t="s">
        <v>9229</v>
      </c>
      <c r="B9164" s="45" t="s">
        <v>4</v>
      </c>
      <c r="C9164" s="23">
        <v>300</v>
      </c>
    </row>
    <row r="9165" spans="1:3" ht="13.2" x14ac:dyDescent="0.25">
      <c r="A9165" s="45" t="s">
        <v>9230</v>
      </c>
      <c r="B9165" s="45" t="s">
        <v>4</v>
      </c>
      <c r="C9165" s="23">
        <v>1025</v>
      </c>
    </row>
    <row r="9166" spans="1:3" ht="13.2" x14ac:dyDescent="0.25">
      <c r="A9166" s="45" t="s">
        <v>9231</v>
      </c>
      <c r="B9166" s="45" t="s">
        <v>4</v>
      </c>
      <c r="C9166" s="23">
        <v>450</v>
      </c>
    </row>
    <row r="9167" spans="1:3" ht="13.2" x14ac:dyDescent="0.25">
      <c r="A9167" s="45" t="s">
        <v>9232</v>
      </c>
      <c r="B9167" s="45" t="s">
        <v>4</v>
      </c>
      <c r="C9167" s="23">
        <v>700</v>
      </c>
    </row>
    <row r="9168" spans="1:3" ht="13.2" x14ac:dyDescent="0.25">
      <c r="A9168" s="45" t="s">
        <v>9233</v>
      </c>
      <c r="B9168" s="45" t="s">
        <v>4</v>
      </c>
      <c r="C9168" s="23">
        <v>375</v>
      </c>
    </row>
    <row r="9169" spans="1:3" ht="13.2" x14ac:dyDescent="0.25">
      <c r="A9169" s="45" t="s">
        <v>9234</v>
      </c>
      <c r="B9169" s="45" t="s">
        <v>4</v>
      </c>
      <c r="C9169" s="23">
        <v>850</v>
      </c>
    </row>
    <row r="9170" spans="1:3" ht="13.2" x14ac:dyDescent="0.25">
      <c r="A9170" s="45" t="s">
        <v>9235</v>
      </c>
      <c r="B9170" s="45" t="s">
        <v>4</v>
      </c>
      <c r="C9170" s="23">
        <v>825</v>
      </c>
    </row>
    <row r="9171" spans="1:3" ht="13.2" x14ac:dyDescent="0.25">
      <c r="A9171" s="45" t="s">
        <v>9236</v>
      </c>
      <c r="B9171" s="45" t="s">
        <v>4</v>
      </c>
      <c r="C9171" s="23">
        <v>150</v>
      </c>
    </row>
    <row r="9172" spans="1:3" ht="13.2" x14ac:dyDescent="0.25">
      <c r="A9172" s="45" t="s">
        <v>9237</v>
      </c>
      <c r="B9172" s="45" t="s">
        <v>4</v>
      </c>
      <c r="C9172" s="23">
        <v>475</v>
      </c>
    </row>
    <row r="9173" spans="1:3" ht="13.2" x14ac:dyDescent="0.25">
      <c r="A9173" s="45" t="s">
        <v>9238</v>
      </c>
      <c r="B9173" s="45" t="s">
        <v>4</v>
      </c>
      <c r="C9173" s="23">
        <v>300</v>
      </c>
    </row>
    <row r="9174" spans="1:3" ht="13.2" x14ac:dyDescent="0.25">
      <c r="A9174" s="45" t="s">
        <v>9239</v>
      </c>
      <c r="B9174" s="45" t="s">
        <v>4</v>
      </c>
      <c r="C9174" s="23">
        <v>200</v>
      </c>
    </row>
    <row r="9175" spans="1:3" ht="13.2" x14ac:dyDescent="0.25">
      <c r="A9175" s="45" t="s">
        <v>9240</v>
      </c>
      <c r="B9175" s="45" t="s">
        <v>4</v>
      </c>
      <c r="C9175" s="23">
        <v>350</v>
      </c>
    </row>
    <row r="9176" spans="1:3" ht="13.2" x14ac:dyDescent="0.25">
      <c r="A9176" s="45" t="s">
        <v>9241</v>
      </c>
      <c r="B9176" s="45" t="s">
        <v>4</v>
      </c>
      <c r="C9176" s="23">
        <v>675</v>
      </c>
    </row>
    <row r="9177" spans="1:3" ht="13.2" x14ac:dyDescent="0.25">
      <c r="A9177" s="45" t="s">
        <v>9242</v>
      </c>
      <c r="B9177" s="45" t="s">
        <v>4</v>
      </c>
      <c r="C9177" s="23">
        <v>925</v>
      </c>
    </row>
    <row r="9178" spans="1:3" ht="13.2" x14ac:dyDescent="0.25">
      <c r="A9178" s="45" t="s">
        <v>9243</v>
      </c>
      <c r="B9178" s="45" t="s">
        <v>4</v>
      </c>
      <c r="C9178" s="23">
        <v>650</v>
      </c>
    </row>
    <row r="9179" spans="1:3" ht="13.2" x14ac:dyDescent="0.25">
      <c r="A9179" s="45" t="s">
        <v>9244</v>
      </c>
      <c r="B9179" s="45" t="s">
        <v>4</v>
      </c>
      <c r="C9179" s="23">
        <v>550</v>
      </c>
    </row>
    <row r="9180" spans="1:3" ht="13.2" x14ac:dyDescent="0.25">
      <c r="A9180" s="45" t="s">
        <v>9245</v>
      </c>
      <c r="B9180" s="45" t="s">
        <v>4</v>
      </c>
      <c r="C9180" s="23">
        <v>825</v>
      </c>
    </row>
    <row r="9181" spans="1:3" ht="13.2" x14ac:dyDescent="0.25">
      <c r="A9181" s="45" t="s">
        <v>9246</v>
      </c>
      <c r="B9181" s="45" t="s">
        <v>4</v>
      </c>
      <c r="C9181" s="23">
        <v>1125</v>
      </c>
    </row>
    <row r="9182" spans="1:3" ht="13.2" x14ac:dyDescent="0.25">
      <c r="A9182" s="45" t="s">
        <v>9247</v>
      </c>
      <c r="B9182" s="45" t="s">
        <v>4</v>
      </c>
      <c r="C9182" s="23">
        <v>800</v>
      </c>
    </row>
    <row r="9183" spans="1:3" ht="13.2" x14ac:dyDescent="0.25">
      <c r="A9183" s="45" t="s">
        <v>9248</v>
      </c>
      <c r="B9183" s="45" t="s">
        <v>4</v>
      </c>
      <c r="C9183" s="23">
        <v>700</v>
      </c>
    </row>
    <row r="9184" spans="1:3" ht="13.2" x14ac:dyDescent="0.25">
      <c r="A9184" s="45" t="s">
        <v>9249</v>
      </c>
      <c r="B9184" s="45" t="s">
        <v>4</v>
      </c>
      <c r="C9184" s="23">
        <v>1050</v>
      </c>
    </row>
    <row r="9185" spans="1:3" ht="13.2" x14ac:dyDescent="0.25">
      <c r="A9185" s="45" t="s">
        <v>9250</v>
      </c>
      <c r="B9185" s="45" t="s">
        <v>4</v>
      </c>
      <c r="C9185" s="23">
        <v>400</v>
      </c>
    </row>
    <row r="9186" spans="1:3" ht="13.2" x14ac:dyDescent="0.25">
      <c r="A9186" s="45" t="s">
        <v>9251</v>
      </c>
      <c r="B9186" s="45" t="s">
        <v>4</v>
      </c>
      <c r="C9186" s="23">
        <v>250</v>
      </c>
    </row>
    <row r="9187" spans="1:3" ht="13.2" x14ac:dyDescent="0.25">
      <c r="A9187" s="45" t="s">
        <v>9252</v>
      </c>
      <c r="B9187" s="45" t="s">
        <v>4</v>
      </c>
      <c r="C9187" s="23">
        <v>250</v>
      </c>
    </row>
    <row r="9188" spans="1:3" ht="13.2" x14ac:dyDescent="0.25">
      <c r="A9188" s="45" t="s">
        <v>9253</v>
      </c>
      <c r="B9188" s="45" t="s">
        <v>4</v>
      </c>
      <c r="C9188" s="23">
        <v>250</v>
      </c>
    </row>
    <row r="9189" spans="1:3" ht="13.2" x14ac:dyDescent="0.25">
      <c r="A9189" s="45" t="s">
        <v>9254</v>
      </c>
      <c r="B9189" s="45" t="s">
        <v>4</v>
      </c>
      <c r="C9189" s="23">
        <v>525</v>
      </c>
    </row>
    <row r="9190" spans="1:3" ht="13.2" x14ac:dyDescent="0.25">
      <c r="A9190" s="45" t="s">
        <v>9255</v>
      </c>
      <c r="B9190" s="45" t="s">
        <v>4</v>
      </c>
      <c r="C9190" s="23">
        <v>725</v>
      </c>
    </row>
    <row r="9191" spans="1:3" ht="13.2" x14ac:dyDescent="0.25">
      <c r="A9191" s="45" t="s">
        <v>9256</v>
      </c>
      <c r="B9191" s="45" t="s">
        <v>4</v>
      </c>
      <c r="C9191" s="23">
        <v>750</v>
      </c>
    </row>
    <row r="9192" spans="1:3" ht="13.2" x14ac:dyDescent="0.25">
      <c r="A9192" s="45" t="s">
        <v>9257</v>
      </c>
      <c r="B9192" s="45" t="s">
        <v>4</v>
      </c>
      <c r="C9192" s="23">
        <v>500</v>
      </c>
    </row>
    <row r="9193" spans="1:3" ht="13.2" x14ac:dyDescent="0.25">
      <c r="A9193" s="45" t="s">
        <v>9258</v>
      </c>
      <c r="B9193" s="45" t="s">
        <v>4</v>
      </c>
      <c r="C9193" s="23">
        <v>550</v>
      </c>
    </row>
    <row r="9194" spans="1:3" ht="13.2" x14ac:dyDescent="0.25">
      <c r="A9194" s="45" t="s">
        <v>9259</v>
      </c>
      <c r="B9194" s="45" t="s">
        <v>4</v>
      </c>
      <c r="C9194" s="23">
        <v>325</v>
      </c>
    </row>
    <row r="9195" spans="1:3" ht="13.2" x14ac:dyDescent="0.25">
      <c r="A9195" s="45" t="s">
        <v>9260</v>
      </c>
      <c r="B9195" s="45" t="s">
        <v>4</v>
      </c>
      <c r="C9195" s="23">
        <v>800</v>
      </c>
    </row>
    <row r="9196" spans="1:3" ht="13.2" x14ac:dyDescent="0.25">
      <c r="A9196" s="45" t="s">
        <v>9261</v>
      </c>
      <c r="B9196" s="45" t="s">
        <v>4</v>
      </c>
      <c r="C9196" s="23">
        <v>300</v>
      </c>
    </row>
    <row r="9197" spans="1:3" ht="13.2" x14ac:dyDescent="0.25">
      <c r="A9197" s="45" t="s">
        <v>9262</v>
      </c>
      <c r="B9197" s="45" t="s">
        <v>4</v>
      </c>
      <c r="C9197" s="23">
        <v>925</v>
      </c>
    </row>
    <row r="9198" spans="1:3" ht="13.2" x14ac:dyDescent="0.25">
      <c r="A9198" s="45" t="s">
        <v>9263</v>
      </c>
      <c r="B9198" s="45" t="s">
        <v>4</v>
      </c>
      <c r="C9198" s="23">
        <v>1125</v>
      </c>
    </row>
    <row r="9199" spans="1:3" ht="13.2" x14ac:dyDescent="0.25">
      <c r="A9199" s="45" t="s">
        <v>9264</v>
      </c>
      <c r="B9199" s="45" t="s">
        <v>4</v>
      </c>
      <c r="C9199" s="23">
        <v>475</v>
      </c>
    </row>
    <row r="9200" spans="1:3" ht="13.2" x14ac:dyDescent="0.25">
      <c r="A9200" s="45" t="s">
        <v>9265</v>
      </c>
      <c r="B9200" s="45" t="s">
        <v>4</v>
      </c>
      <c r="C9200" s="23">
        <v>525</v>
      </c>
    </row>
    <row r="9201" spans="1:3" ht="13.2" x14ac:dyDescent="0.25">
      <c r="A9201" s="45" t="s">
        <v>9266</v>
      </c>
      <c r="B9201" s="45" t="s">
        <v>4</v>
      </c>
      <c r="C9201" s="23">
        <v>900</v>
      </c>
    </row>
    <row r="9202" spans="1:3" ht="13.2" x14ac:dyDescent="0.25">
      <c r="A9202" s="45" t="s">
        <v>9267</v>
      </c>
      <c r="B9202" s="45" t="s">
        <v>4</v>
      </c>
      <c r="C9202" s="23">
        <v>600</v>
      </c>
    </row>
    <row r="9203" spans="1:3" ht="13.2" x14ac:dyDescent="0.25">
      <c r="A9203" s="45" t="s">
        <v>9268</v>
      </c>
      <c r="B9203" s="45" t="s">
        <v>4</v>
      </c>
      <c r="C9203" s="23">
        <v>775</v>
      </c>
    </row>
    <row r="9204" spans="1:3" ht="13.2" x14ac:dyDescent="0.25">
      <c r="A9204" s="45" t="s">
        <v>9269</v>
      </c>
      <c r="B9204" s="45" t="s">
        <v>4</v>
      </c>
      <c r="C9204" s="23">
        <v>850</v>
      </c>
    </row>
    <row r="9205" spans="1:3" ht="13.2" x14ac:dyDescent="0.25">
      <c r="A9205" s="45" t="s">
        <v>9270</v>
      </c>
      <c r="B9205" s="45" t="s">
        <v>4</v>
      </c>
      <c r="C9205" s="23">
        <v>825</v>
      </c>
    </row>
    <row r="9206" spans="1:3" ht="13.2" x14ac:dyDescent="0.25">
      <c r="A9206" s="45" t="s">
        <v>9271</v>
      </c>
      <c r="B9206" s="45" t="s">
        <v>4</v>
      </c>
      <c r="C9206" s="23">
        <v>375</v>
      </c>
    </row>
    <row r="9207" spans="1:3" ht="13.2" x14ac:dyDescent="0.25">
      <c r="A9207" s="45" t="s">
        <v>9272</v>
      </c>
      <c r="B9207" s="45" t="s">
        <v>4</v>
      </c>
      <c r="C9207" s="23">
        <v>800</v>
      </c>
    </row>
    <row r="9208" spans="1:3" ht="13.2" x14ac:dyDescent="0.25">
      <c r="A9208" s="45" t="s">
        <v>9273</v>
      </c>
      <c r="B9208" s="45" t="s">
        <v>4</v>
      </c>
      <c r="C9208" s="23">
        <v>300</v>
      </c>
    </row>
    <row r="9209" spans="1:3" ht="13.2" x14ac:dyDescent="0.25">
      <c r="A9209" s="45" t="s">
        <v>9274</v>
      </c>
      <c r="B9209" s="45" t="s">
        <v>4</v>
      </c>
      <c r="C9209" s="23">
        <v>500</v>
      </c>
    </row>
    <row r="9210" spans="1:3" ht="13.2" x14ac:dyDescent="0.25">
      <c r="A9210" s="45" t="s">
        <v>9275</v>
      </c>
      <c r="B9210" s="45" t="s">
        <v>4</v>
      </c>
      <c r="C9210" s="23">
        <v>725</v>
      </c>
    </row>
    <row r="9211" spans="1:3" ht="13.2" x14ac:dyDescent="0.25">
      <c r="A9211" s="45" t="s">
        <v>9276</v>
      </c>
      <c r="B9211" s="45" t="s">
        <v>4</v>
      </c>
      <c r="C9211" s="23">
        <v>550</v>
      </c>
    </row>
    <row r="9212" spans="1:3" ht="13.2" x14ac:dyDescent="0.25">
      <c r="A9212" s="45" t="s">
        <v>9277</v>
      </c>
      <c r="B9212" s="45" t="s">
        <v>4</v>
      </c>
      <c r="C9212" s="23">
        <v>900</v>
      </c>
    </row>
    <row r="9213" spans="1:3" ht="13.2" x14ac:dyDescent="0.25">
      <c r="A9213" s="45" t="s">
        <v>9278</v>
      </c>
      <c r="B9213" s="45" t="s">
        <v>4</v>
      </c>
      <c r="C9213" s="23">
        <v>900</v>
      </c>
    </row>
    <row r="9214" spans="1:3" ht="13.2" x14ac:dyDescent="0.25">
      <c r="A9214" s="45" t="s">
        <v>9279</v>
      </c>
      <c r="B9214" s="45" t="s">
        <v>4</v>
      </c>
      <c r="C9214" s="23">
        <v>600</v>
      </c>
    </row>
    <row r="9215" spans="1:3" ht="13.2" x14ac:dyDescent="0.25">
      <c r="A9215" s="45" t="s">
        <v>9280</v>
      </c>
      <c r="B9215" s="45" t="s">
        <v>4</v>
      </c>
      <c r="C9215" s="23">
        <v>475</v>
      </c>
    </row>
    <row r="9216" spans="1:3" ht="13.2" x14ac:dyDescent="0.25">
      <c r="A9216" s="45" t="s">
        <v>9281</v>
      </c>
      <c r="B9216" s="45" t="s">
        <v>4</v>
      </c>
      <c r="C9216" s="23">
        <v>650</v>
      </c>
    </row>
    <row r="9217" spans="1:3" ht="13.2" x14ac:dyDescent="0.25">
      <c r="A9217" s="45" t="s">
        <v>9282</v>
      </c>
      <c r="B9217" s="45" t="s">
        <v>4</v>
      </c>
      <c r="C9217" s="23">
        <v>375</v>
      </c>
    </row>
    <row r="9218" spans="1:3" ht="13.2" x14ac:dyDescent="0.25">
      <c r="A9218" s="45" t="s">
        <v>9283</v>
      </c>
      <c r="B9218" s="45" t="s">
        <v>4</v>
      </c>
      <c r="C9218" s="23">
        <v>475</v>
      </c>
    </row>
    <row r="9219" spans="1:3" ht="13.2" x14ac:dyDescent="0.25">
      <c r="A9219" s="45" t="s">
        <v>9284</v>
      </c>
      <c r="B9219" s="45" t="s">
        <v>4</v>
      </c>
      <c r="C9219" s="23">
        <v>250</v>
      </c>
    </row>
    <row r="9220" spans="1:3" ht="13.2" x14ac:dyDescent="0.25">
      <c r="A9220" s="45" t="s">
        <v>9285</v>
      </c>
      <c r="B9220" s="45" t="s">
        <v>4</v>
      </c>
      <c r="C9220" s="23">
        <v>225</v>
      </c>
    </row>
    <row r="9221" spans="1:3" ht="13.2" x14ac:dyDescent="0.25">
      <c r="A9221" s="45" t="s">
        <v>9286</v>
      </c>
      <c r="B9221" s="45" t="s">
        <v>4</v>
      </c>
      <c r="C9221" s="23">
        <v>150</v>
      </c>
    </row>
    <row r="9222" spans="1:3" ht="13.2" x14ac:dyDescent="0.25">
      <c r="A9222" s="45" t="s">
        <v>9287</v>
      </c>
      <c r="B9222" s="45" t="s">
        <v>4</v>
      </c>
      <c r="C9222" s="23">
        <v>250</v>
      </c>
    </row>
    <row r="9223" spans="1:3" ht="13.2" x14ac:dyDescent="0.25">
      <c r="A9223" s="45" t="s">
        <v>9288</v>
      </c>
      <c r="B9223" s="45" t="s">
        <v>4</v>
      </c>
      <c r="C9223" s="23">
        <v>475</v>
      </c>
    </row>
    <row r="9224" spans="1:3" ht="13.2" x14ac:dyDescent="0.25">
      <c r="A9224" s="45" t="s">
        <v>9289</v>
      </c>
      <c r="B9224" s="45" t="s">
        <v>4</v>
      </c>
      <c r="C9224" s="23">
        <v>275</v>
      </c>
    </row>
    <row r="9225" spans="1:3" ht="13.2" x14ac:dyDescent="0.25">
      <c r="A9225" s="45" t="s">
        <v>9290</v>
      </c>
      <c r="B9225" s="45" t="s">
        <v>4</v>
      </c>
      <c r="C9225" s="23">
        <v>200</v>
      </c>
    </row>
    <row r="9226" spans="1:3" ht="13.2" x14ac:dyDescent="0.25">
      <c r="A9226" s="45" t="s">
        <v>9291</v>
      </c>
      <c r="B9226" s="45" t="s">
        <v>4</v>
      </c>
      <c r="C9226" s="23">
        <v>225</v>
      </c>
    </row>
    <row r="9227" spans="1:3" ht="13.2" x14ac:dyDescent="0.25">
      <c r="A9227" s="45" t="s">
        <v>9292</v>
      </c>
      <c r="B9227" s="45" t="s">
        <v>4</v>
      </c>
      <c r="C9227" s="23">
        <v>200</v>
      </c>
    </row>
    <row r="9228" spans="1:3" ht="13.2" x14ac:dyDescent="0.25">
      <c r="A9228" s="45" t="s">
        <v>9293</v>
      </c>
      <c r="B9228" s="45" t="s">
        <v>4</v>
      </c>
      <c r="C9228" s="23">
        <v>150</v>
      </c>
    </row>
    <row r="9229" spans="1:3" ht="13.2" x14ac:dyDescent="0.25">
      <c r="A9229" s="45" t="s">
        <v>9294</v>
      </c>
      <c r="B9229" s="45" t="s">
        <v>4</v>
      </c>
      <c r="C9229" s="23">
        <v>425</v>
      </c>
    </row>
    <row r="9230" spans="1:3" ht="13.2" x14ac:dyDescent="0.25">
      <c r="A9230" s="45" t="s">
        <v>9295</v>
      </c>
      <c r="B9230" s="45" t="s">
        <v>4</v>
      </c>
      <c r="C9230" s="23">
        <v>150</v>
      </c>
    </row>
    <row r="9231" spans="1:3" ht="13.2" x14ac:dyDescent="0.25">
      <c r="A9231" s="45" t="s">
        <v>9296</v>
      </c>
      <c r="B9231" s="45" t="s">
        <v>4</v>
      </c>
      <c r="C9231" s="23">
        <v>325</v>
      </c>
    </row>
    <row r="9232" spans="1:3" ht="13.2" x14ac:dyDescent="0.25">
      <c r="A9232" s="45" t="s">
        <v>9297</v>
      </c>
      <c r="B9232" s="45" t="s">
        <v>4</v>
      </c>
      <c r="C9232" s="23">
        <v>250</v>
      </c>
    </row>
    <row r="9233" spans="1:3" ht="13.2" x14ac:dyDescent="0.25">
      <c r="A9233" s="45" t="s">
        <v>9298</v>
      </c>
      <c r="B9233" s="45" t="s">
        <v>4</v>
      </c>
      <c r="C9233" s="23">
        <v>450</v>
      </c>
    </row>
    <row r="9234" spans="1:3" ht="13.2" x14ac:dyDescent="0.25">
      <c r="A9234" s="45" t="s">
        <v>9299</v>
      </c>
      <c r="B9234" s="45" t="s">
        <v>4</v>
      </c>
      <c r="C9234" s="23">
        <v>275</v>
      </c>
    </row>
    <row r="9235" spans="1:3" ht="13.2" x14ac:dyDescent="0.25">
      <c r="A9235" s="45" t="s">
        <v>9300</v>
      </c>
      <c r="B9235" s="45" t="s">
        <v>4</v>
      </c>
      <c r="C9235" s="23">
        <v>275</v>
      </c>
    </row>
    <row r="9236" spans="1:3" ht="13.2" x14ac:dyDescent="0.25">
      <c r="A9236" s="45" t="s">
        <v>9301</v>
      </c>
      <c r="B9236" s="45" t="s">
        <v>4</v>
      </c>
      <c r="C9236" s="23">
        <v>225</v>
      </c>
    </row>
    <row r="9237" spans="1:3" ht="13.2" x14ac:dyDescent="0.25">
      <c r="A9237" s="45" t="s">
        <v>9302</v>
      </c>
      <c r="B9237" s="45" t="s">
        <v>4</v>
      </c>
      <c r="C9237" s="23">
        <v>150</v>
      </c>
    </row>
    <row r="9238" spans="1:3" ht="13.2" x14ac:dyDescent="0.25">
      <c r="A9238" s="45" t="s">
        <v>9303</v>
      </c>
      <c r="B9238" s="45" t="s">
        <v>4</v>
      </c>
      <c r="C9238" s="23">
        <v>675</v>
      </c>
    </row>
    <row r="9239" spans="1:3" ht="13.2" x14ac:dyDescent="0.25">
      <c r="A9239" s="45" t="s">
        <v>9304</v>
      </c>
      <c r="B9239" s="45" t="s">
        <v>4</v>
      </c>
      <c r="C9239" s="23">
        <v>375</v>
      </c>
    </row>
    <row r="9240" spans="1:3" ht="13.2" x14ac:dyDescent="0.25">
      <c r="A9240" s="45" t="s">
        <v>9305</v>
      </c>
      <c r="B9240" s="45" t="s">
        <v>4</v>
      </c>
      <c r="C9240" s="23">
        <v>250</v>
      </c>
    </row>
    <row r="9241" spans="1:3" ht="13.2" x14ac:dyDescent="0.25">
      <c r="A9241" s="45" t="s">
        <v>9306</v>
      </c>
      <c r="B9241" s="45" t="s">
        <v>4</v>
      </c>
      <c r="C9241" s="23">
        <v>350</v>
      </c>
    </row>
    <row r="9242" spans="1:3" ht="13.2" x14ac:dyDescent="0.25">
      <c r="A9242" s="45" t="s">
        <v>9307</v>
      </c>
      <c r="B9242" s="45" t="s">
        <v>4</v>
      </c>
      <c r="C9242" s="23">
        <v>400</v>
      </c>
    </row>
    <row r="9243" spans="1:3" ht="13.2" x14ac:dyDescent="0.25">
      <c r="A9243" s="45" t="s">
        <v>9308</v>
      </c>
      <c r="B9243" s="45" t="s">
        <v>4</v>
      </c>
      <c r="C9243" s="23">
        <v>550</v>
      </c>
    </row>
    <row r="9244" spans="1:3" ht="13.2" x14ac:dyDescent="0.25">
      <c r="A9244" s="45" t="s">
        <v>9309</v>
      </c>
      <c r="B9244" s="45" t="s">
        <v>4</v>
      </c>
      <c r="C9244" s="23">
        <v>150</v>
      </c>
    </row>
    <row r="9245" spans="1:3" ht="13.2" x14ac:dyDescent="0.25">
      <c r="A9245" s="45" t="s">
        <v>9310</v>
      </c>
      <c r="B9245" s="45" t="s">
        <v>4</v>
      </c>
      <c r="C9245" s="23">
        <v>400</v>
      </c>
    </row>
    <row r="9246" spans="1:3" ht="13.2" x14ac:dyDescent="0.25">
      <c r="A9246" s="45" t="s">
        <v>9311</v>
      </c>
      <c r="B9246" s="45" t="s">
        <v>4</v>
      </c>
      <c r="C9246" s="23">
        <v>400</v>
      </c>
    </row>
    <row r="9247" spans="1:3" ht="13.2" x14ac:dyDescent="0.25">
      <c r="A9247" s="45" t="s">
        <v>9312</v>
      </c>
      <c r="B9247" s="45" t="s">
        <v>4</v>
      </c>
      <c r="C9247" s="23">
        <v>450</v>
      </c>
    </row>
    <row r="9248" spans="1:3" ht="13.2" x14ac:dyDescent="0.25">
      <c r="A9248" s="45" t="s">
        <v>9313</v>
      </c>
      <c r="B9248" s="45" t="s">
        <v>4</v>
      </c>
      <c r="C9248" s="23">
        <v>475</v>
      </c>
    </row>
    <row r="9249" spans="1:3" ht="13.2" x14ac:dyDescent="0.25">
      <c r="A9249" s="45" t="s">
        <v>9314</v>
      </c>
      <c r="B9249" s="45" t="s">
        <v>4</v>
      </c>
      <c r="C9249" s="23">
        <v>150</v>
      </c>
    </row>
    <row r="9250" spans="1:3" ht="13.2" x14ac:dyDescent="0.25">
      <c r="A9250" s="45" t="s">
        <v>9315</v>
      </c>
      <c r="B9250" s="45" t="s">
        <v>4</v>
      </c>
      <c r="C9250" s="23">
        <v>400</v>
      </c>
    </row>
    <row r="9251" spans="1:3" ht="13.2" x14ac:dyDescent="0.25">
      <c r="A9251" s="45" t="s">
        <v>9316</v>
      </c>
      <c r="B9251" s="45" t="s">
        <v>4</v>
      </c>
      <c r="C9251" s="23">
        <v>375</v>
      </c>
    </row>
    <row r="9252" spans="1:3" ht="13.2" x14ac:dyDescent="0.25">
      <c r="A9252" s="45" t="s">
        <v>9317</v>
      </c>
      <c r="B9252" s="45" t="s">
        <v>4</v>
      </c>
      <c r="C9252" s="23">
        <v>275</v>
      </c>
    </row>
    <row r="9253" spans="1:3" ht="13.2" x14ac:dyDescent="0.25">
      <c r="A9253" s="45" t="s">
        <v>9318</v>
      </c>
      <c r="B9253" s="45" t="s">
        <v>4</v>
      </c>
      <c r="C9253" s="23">
        <v>775</v>
      </c>
    </row>
    <row r="9254" spans="1:3" ht="13.2" x14ac:dyDescent="0.25">
      <c r="A9254" s="45" t="s">
        <v>9319</v>
      </c>
      <c r="B9254" s="45" t="s">
        <v>4</v>
      </c>
      <c r="C9254" s="23">
        <v>150</v>
      </c>
    </row>
    <row r="9255" spans="1:3" ht="13.2" x14ac:dyDescent="0.25">
      <c r="A9255" s="45" t="s">
        <v>9320</v>
      </c>
      <c r="B9255" s="45" t="s">
        <v>4</v>
      </c>
      <c r="C9255" s="23">
        <v>900</v>
      </c>
    </row>
    <row r="9256" spans="1:3" ht="13.2" x14ac:dyDescent="0.25">
      <c r="A9256" s="45" t="s">
        <v>9321</v>
      </c>
      <c r="B9256" s="45" t="s">
        <v>4</v>
      </c>
      <c r="C9256" s="23">
        <v>300</v>
      </c>
    </row>
    <row r="9257" spans="1:3" ht="13.2" x14ac:dyDescent="0.25">
      <c r="A9257" s="45" t="s">
        <v>9322</v>
      </c>
      <c r="B9257" s="45" t="s">
        <v>4</v>
      </c>
      <c r="C9257" s="23">
        <v>200</v>
      </c>
    </row>
    <row r="9258" spans="1:3" ht="13.2" x14ac:dyDescent="0.25">
      <c r="A9258" s="45" t="s">
        <v>9323</v>
      </c>
      <c r="B9258" s="45" t="s">
        <v>4</v>
      </c>
      <c r="C9258" s="23">
        <v>150</v>
      </c>
    </row>
    <row r="9259" spans="1:3" ht="13.2" x14ac:dyDescent="0.25">
      <c r="A9259" s="45" t="s">
        <v>9324</v>
      </c>
      <c r="B9259" s="45" t="s">
        <v>4</v>
      </c>
      <c r="C9259" s="23">
        <v>200</v>
      </c>
    </row>
    <row r="9260" spans="1:3" ht="13.2" x14ac:dyDescent="0.25">
      <c r="A9260" s="45" t="s">
        <v>9325</v>
      </c>
      <c r="B9260" s="45" t="s">
        <v>4</v>
      </c>
      <c r="C9260" s="23">
        <v>200</v>
      </c>
    </row>
    <row r="9261" spans="1:3" ht="13.2" x14ac:dyDescent="0.25">
      <c r="A9261" s="45" t="s">
        <v>9326</v>
      </c>
      <c r="B9261" s="45" t="s">
        <v>4</v>
      </c>
      <c r="C9261" s="23">
        <v>150</v>
      </c>
    </row>
    <row r="9262" spans="1:3" ht="13.2" x14ac:dyDescent="0.25">
      <c r="A9262" s="45" t="s">
        <v>9327</v>
      </c>
      <c r="B9262" s="45" t="s">
        <v>4</v>
      </c>
      <c r="C9262" s="23">
        <v>175</v>
      </c>
    </row>
    <row r="9263" spans="1:3" ht="13.2" x14ac:dyDescent="0.25">
      <c r="A9263" s="45" t="s">
        <v>9328</v>
      </c>
      <c r="B9263" s="45" t="s">
        <v>4</v>
      </c>
      <c r="C9263" s="23">
        <v>200</v>
      </c>
    </row>
    <row r="9264" spans="1:3" ht="13.2" x14ac:dyDescent="0.25">
      <c r="A9264" s="45" t="s">
        <v>9329</v>
      </c>
      <c r="B9264" s="45" t="s">
        <v>4</v>
      </c>
      <c r="C9264" s="23">
        <v>250</v>
      </c>
    </row>
    <row r="9265" spans="1:3" ht="13.2" x14ac:dyDescent="0.25">
      <c r="A9265" s="45" t="s">
        <v>9330</v>
      </c>
      <c r="B9265" s="45" t="s">
        <v>4</v>
      </c>
      <c r="C9265" s="23">
        <v>475</v>
      </c>
    </row>
    <row r="9266" spans="1:3" ht="13.2" x14ac:dyDescent="0.25">
      <c r="A9266" s="45" t="s">
        <v>9331</v>
      </c>
      <c r="B9266" s="45" t="s">
        <v>4</v>
      </c>
      <c r="C9266" s="23">
        <v>275</v>
      </c>
    </row>
    <row r="9267" spans="1:3" ht="13.2" x14ac:dyDescent="0.25">
      <c r="A9267" s="45" t="s">
        <v>9332</v>
      </c>
      <c r="B9267" s="45" t="s">
        <v>4</v>
      </c>
      <c r="C9267" s="23">
        <v>150</v>
      </c>
    </row>
    <row r="9268" spans="1:3" ht="13.2" x14ac:dyDescent="0.25">
      <c r="A9268" s="45" t="s">
        <v>9333</v>
      </c>
      <c r="B9268" s="45" t="s">
        <v>4</v>
      </c>
      <c r="C9268" s="23">
        <v>200</v>
      </c>
    </row>
    <row r="9269" spans="1:3" ht="13.2" x14ac:dyDescent="0.25">
      <c r="A9269" s="45" t="s">
        <v>9334</v>
      </c>
      <c r="B9269" s="45" t="s">
        <v>4</v>
      </c>
      <c r="C9269" s="23">
        <v>325</v>
      </c>
    </row>
    <row r="9270" spans="1:3" ht="13.2" x14ac:dyDescent="0.25">
      <c r="A9270" s="45" t="s">
        <v>9335</v>
      </c>
      <c r="B9270" s="45" t="s">
        <v>4</v>
      </c>
      <c r="C9270" s="23">
        <v>275</v>
      </c>
    </row>
    <row r="9271" spans="1:3" ht="13.2" x14ac:dyDescent="0.25">
      <c r="A9271" s="45" t="s">
        <v>9336</v>
      </c>
      <c r="B9271" s="45" t="s">
        <v>4</v>
      </c>
      <c r="C9271" s="23">
        <v>625</v>
      </c>
    </row>
    <row r="9272" spans="1:3" ht="13.2" x14ac:dyDescent="0.25">
      <c r="A9272" s="45" t="s">
        <v>9337</v>
      </c>
      <c r="B9272" s="45" t="s">
        <v>4</v>
      </c>
      <c r="C9272" s="23">
        <v>375</v>
      </c>
    </row>
    <row r="9273" spans="1:3" ht="13.2" x14ac:dyDescent="0.25">
      <c r="A9273" s="45" t="s">
        <v>9338</v>
      </c>
      <c r="B9273" s="45" t="s">
        <v>4</v>
      </c>
      <c r="C9273" s="23">
        <v>950</v>
      </c>
    </row>
    <row r="9274" spans="1:3" ht="13.2" x14ac:dyDescent="0.25">
      <c r="A9274" s="45" t="s">
        <v>9339</v>
      </c>
      <c r="B9274" s="45" t="s">
        <v>4</v>
      </c>
      <c r="C9274" s="23">
        <v>300</v>
      </c>
    </row>
    <row r="9275" spans="1:3" ht="13.2" x14ac:dyDescent="0.25">
      <c r="A9275" s="45" t="s">
        <v>9340</v>
      </c>
      <c r="B9275" s="45" t="s">
        <v>4</v>
      </c>
      <c r="C9275" s="23">
        <v>300</v>
      </c>
    </row>
    <row r="9276" spans="1:3" ht="13.2" x14ac:dyDescent="0.25">
      <c r="A9276" s="45" t="s">
        <v>9341</v>
      </c>
      <c r="B9276" s="45" t="s">
        <v>4</v>
      </c>
      <c r="C9276" s="23">
        <v>500</v>
      </c>
    </row>
    <row r="9277" spans="1:3" ht="13.2" x14ac:dyDescent="0.25">
      <c r="A9277" s="45" t="s">
        <v>9342</v>
      </c>
      <c r="B9277" s="45" t="s">
        <v>4</v>
      </c>
      <c r="C9277" s="23">
        <v>225</v>
      </c>
    </row>
    <row r="9278" spans="1:3" ht="13.2" x14ac:dyDescent="0.25">
      <c r="A9278" s="45" t="s">
        <v>9343</v>
      </c>
      <c r="B9278" s="45" t="s">
        <v>4</v>
      </c>
      <c r="C9278" s="23">
        <v>500</v>
      </c>
    </row>
    <row r="9279" spans="1:3" ht="13.2" x14ac:dyDescent="0.25">
      <c r="A9279" s="45" t="s">
        <v>9344</v>
      </c>
      <c r="B9279" s="45" t="s">
        <v>4</v>
      </c>
      <c r="C9279" s="23">
        <v>150</v>
      </c>
    </row>
    <row r="9280" spans="1:3" ht="13.2" x14ac:dyDescent="0.25">
      <c r="A9280" s="45" t="s">
        <v>9345</v>
      </c>
      <c r="B9280" s="45" t="s">
        <v>4</v>
      </c>
      <c r="C9280" s="23">
        <v>175</v>
      </c>
    </row>
    <row r="9281" spans="1:3" ht="13.2" x14ac:dyDescent="0.25">
      <c r="A9281" s="45" t="s">
        <v>9346</v>
      </c>
      <c r="B9281" s="45" t="s">
        <v>4</v>
      </c>
      <c r="C9281" s="23">
        <v>375</v>
      </c>
    </row>
    <row r="9282" spans="1:3" ht="13.2" x14ac:dyDescent="0.25">
      <c r="A9282" s="45" t="s">
        <v>9347</v>
      </c>
      <c r="B9282" s="45" t="s">
        <v>4</v>
      </c>
      <c r="C9282" s="23">
        <v>400</v>
      </c>
    </row>
    <row r="9283" spans="1:3" ht="13.2" x14ac:dyDescent="0.25">
      <c r="A9283" s="45" t="s">
        <v>9348</v>
      </c>
      <c r="B9283" s="45" t="s">
        <v>4</v>
      </c>
      <c r="C9283" s="23">
        <v>375</v>
      </c>
    </row>
    <row r="9284" spans="1:3" ht="13.2" x14ac:dyDescent="0.25">
      <c r="A9284" s="45" t="s">
        <v>9349</v>
      </c>
      <c r="B9284" s="45" t="s">
        <v>4</v>
      </c>
      <c r="C9284" s="23">
        <v>900</v>
      </c>
    </row>
    <row r="9285" spans="1:3" ht="13.2" x14ac:dyDescent="0.25">
      <c r="A9285" s="45" t="s">
        <v>9350</v>
      </c>
      <c r="B9285" s="45" t="s">
        <v>4</v>
      </c>
      <c r="C9285" s="23">
        <v>400</v>
      </c>
    </row>
    <row r="9286" spans="1:3" ht="13.2" x14ac:dyDescent="0.25">
      <c r="A9286" s="45" t="s">
        <v>9351</v>
      </c>
      <c r="B9286" s="45" t="s">
        <v>4</v>
      </c>
      <c r="C9286" s="23">
        <v>725</v>
      </c>
    </row>
    <row r="9287" spans="1:3" ht="13.2" x14ac:dyDescent="0.25">
      <c r="A9287" s="45" t="s">
        <v>9352</v>
      </c>
      <c r="B9287" s="45" t="s">
        <v>4</v>
      </c>
      <c r="C9287" s="23">
        <v>675</v>
      </c>
    </row>
    <row r="9288" spans="1:3" ht="13.2" x14ac:dyDescent="0.25">
      <c r="A9288" s="45" t="s">
        <v>9353</v>
      </c>
      <c r="B9288" s="45" t="s">
        <v>4</v>
      </c>
      <c r="C9288" s="23">
        <v>650</v>
      </c>
    </row>
    <row r="9289" spans="1:3" ht="13.2" x14ac:dyDescent="0.25">
      <c r="A9289" s="45" t="s">
        <v>9354</v>
      </c>
      <c r="B9289" s="45" t="s">
        <v>4</v>
      </c>
      <c r="C9289" s="23">
        <v>575</v>
      </c>
    </row>
    <row r="9290" spans="1:3" ht="13.2" x14ac:dyDescent="0.25">
      <c r="A9290" s="45" t="s">
        <v>9355</v>
      </c>
      <c r="B9290" s="45" t="s">
        <v>4</v>
      </c>
      <c r="C9290" s="23">
        <v>975</v>
      </c>
    </row>
    <row r="9291" spans="1:3" ht="13.2" x14ac:dyDescent="0.25">
      <c r="A9291" s="45" t="s">
        <v>9356</v>
      </c>
      <c r="B9291" s="45" t="s">
        <v>4</v>
      </c>
      <c r="C9291" s="23">
        <v>400</v>
      </c>
    </row>
    <row r="9292" spans="1:3" ht="13.2" x14ac:dyDescent="0.25">
      <c r="A9292" s="45" t="s">
        <v>9357</v>
      </c>
      <c r="B9292" s="45" t="s">
        <v>4</v>
      </c>
      <c r="C9292" s="23">
        <v>250</v>
      </c>
    </row>
    <row r="9293" spans="1:3" ht="13.2" x14ac:dyDescent="0.25">
      <c r="A9293" s="45" t="s">
        <v>9358</v>
      </c>
      <c r="B9293" s="45" t="s">
        <v>4</v>
      </c>
      <c r="C9293" s="23">
        <v>575</v>
      </c>
    </row>
    <row r="9294" spans="1:3" ht="13.2" x14ac:dyDescent="0.25">
      <c r="A9294" s="45" t="s">
        <v>9359</v>
      </c>
      <c r="B9294" s="45" t="s">
        <v>4</v>
      </c>
      <c r="C9294" s="23">
        <v>900</v>
      </c>
    </row>
    <row r="9295" spans="1:3" ht="13.2" x14ac:dyDescent="0.25">
      <c r="A9295" s="45" t="s">
        <v>9360</v>
      </c>
      <c r="B9295" s="45" t="s">
        <v>4</v>
      </c>
      <c r="C9295" s="23">
        <v>625</v>
      </c>
    </row>
    <row r="9296" spans="1:3" ht="13.2" x14ac:dyDescent="0.25">
      <c r="A9296" s="45" t="s">
        <v>9361</v>
      </c>
      <c r="B9296" s="45" t="s">
        <v>4</v>
      </c>
      <c r="C9296" s="23">
        <v>550</v>
      </c>
    </row>
    <row r="9297" spans="1:3" ht="13.2" x14ac:dyDescent="0.25">
      <c r="A9297" s="45" t="s">
        <v>9362</v>
      </c>
      <c r="B9297" s="45" t="s">
        <v>4</v>
      </c>
      <c r="C9297" s="23">
        <v>550</v>
      </c>
    </row>
    <row r="9298" spans="1:3" ht="13.2" x14ac:dyDescent="0.25">
      <c r="A9298" s="45" t="s">
        <v>9363</v>
      </c>
      <c r="B9298" s="45" t="s">
        <v>4</v>
      </c>
      <c r="C9298" s="23">
        <v>550</v>
      </c>
    </row>
    <row r="9299" spans="1:3" ht="13.2" x14ac:dyDescent="0.25">
      <c r="A9299" s="45" t="s">
        <v>9364</v>
      </c>
      <c r="B9299" s="45" t="s">
        <v>4</v>
      </c>
      <c r="C9299" s="23">
        <v>550</v>
      </c>
    </row>
    <row r="9300" spans="1:3" ht="13.2" x14ac:dyDescent="0.25">
      <c r="A9300" s="45" t="s">
        <v>9365</v>
      </c>
      <c r="B9300" s="45" t="s">
        <v>4</v>
      </c>
      <c r="C9300" s="23">
        <v>575</v>
      </c>
    </row>
    <row r="9301" spans="1:3" ht="13.2" x14ac:dyDescent="0.25">
      <c r="A9301" s="45" t="s">
        <v>9366</v>
      </c>
      <c r="B9301" s="45" t="s">
        <v>4</v>
      </c>
      <c r="C9301" s="23">
        <v>250</v>
      </c>
    </row>
    <row r="9302" spans="1:3" ht="13.2" x14ac:dyDescent="0.25">
      <c r="A9302" s="45" t="s">
        <v>9367</v>
      </c>
      <c r="B9302" s="45" t="s">
        <v>4</v>
      </c>
      <c r="C9302" s="23">
        <v>525</v>
      </c>
    </row>
    <row r="9303" spans="1:3" ht="13.2" x14ac:dyDescent="0.25">
      <c r="A9303" s="45" t="s">
        <v>9368</v>
      </c>
      <c r="B9303" s="45" t="s">
        <v>4</v>
      </c>
      <c r="C9303" s="23">
        <v>475</v>
      </c>
    </row>
    <row r="9304" spans="1:3" ht="13.2" x14ac:dyDescent="0.25">
      <c r="A9304" s="45" t="s">
        <v>9369</v>
      </c>
      <c r="B9304" s="45" t="s">
        <v>4</v>
      </c>
      <c r="C9304" s="23">
        <v>375</v>
      </c>
    </row>
    <row r="9305" spans="1:3" ht="13.2" x14ac:dyDescent="0.25">
      <c r="A9305" s="45" t="s">
        <v>9370</v>
      </c>
      <c r="B9305" s="45" t="s">
        <v>4</v>
      </c>
      <c r="C9305" s="23">
        <v>675</v>
      </c>
    </row>
    <row r="9306" spans="1:3" ht="13.2" x14ac:dyDescent="0.25">
      <c r="A9306" s="45" t="s">
        <v>9371</v>
      </c>
      <c r="B9306" s="45" t="s">
        <v>4</v>
      </c>
      <c r="C9306" s="23">
        <v>575</v>
      </c>
    </row>
    <row r="9307" spans="1:3" ht="13.2" x14ac:dyDescent="0.25">
      <c r="A9307" s="45" t="s">
        <v>9372</v>
      </c>
      <c r="B9307" s="45" t="s">
        <v>4</v>
      </c>
      <c r="C9307" s="23">
        <v>650</v>
      </c>
    </row>
    <row r="9308" spans="1:3" ht="13.2" x14ac:dyDescent="0.25">
      <c r="A9308" s="45" t="s">
        <v>9373</v>
      </c>
      <c r="B9308" s="45" t="s">
        <v>4</v>
      </c>
      <c r="C9308" s="23">
        <v>925</v>
      </c>
    </row>
    <row r="9309" spans="1:3" ht="13.2" x14ac:dyDescent="0.25">
      <c r="A9309" s="45" t="s">
        <v>9374</v>
      </c>
      <c r="B9309" s="45" t="s">
        <v>4</v>
      </c>
      <c r="C9309" s="23">
        <v>475</v>
      </c>
    </row>
    <row r="9310" spans="1:3" ht="13.2" x14ac:dyDescent="0.25">
      <c r="A9310" s="45" t="s">
        <v>9375</v>
      </c>
      <c r="B9310" s="45" t="s">
        <v>4</v>
      </c>
      <c r="C9310" s="23">
        <v>700</v>
      </c>
    </row>
    <row r="9311" spans="1:3" ht="13.2" x14ac:dyDescent="0.25">
      <c r="A9311" s="45" t="s">
        <v>9376</v>
      </c>
      <c r="B9311" s="45" t="s">
        <v>4</v>
      </c>
      <c r="C9311" s="23">
        <v>550</v>
      </c>
    </row>
    <row r="9312" spans="1:3" ht="13.2" x14ac:dyDescent="0.25">
      <c r="A9312" s="45" t="s">
        <v>9377</v>
      </c>
      <c r="B9312" s="45" t="s">
        <v>4</v>
      </c>
      <c r="C9312" s="23">
        <v>500</v>
      </c>
    </row>
    <row r="9313" spans="1:3" ht="13.2" x14ac:dyDescent="0.25">
      <c r="A9313" s="45" t="s">
        <v>9378</v>
      </c>
      <c r="B9313" s="45" t="s">
        <v>4</v>
      </c>
      <c r="C9313" s="23">
        <v>600</v>
      </c>
    </row>
    <row r="9314" spans="1:3" ht="13.2" x14ac:dyDescent="0.25">
      <c r="A9314" s="45" t="s">
        <v>9379</v>
      </c>
      <c r="B9314" s="45" t="s">
        <v>4</v>
      </c>
      <c r="C9314" s="23">
        <v>1025</v>
      </c>
    </row>
    <row r="9315" spans="1:3" ht="13.2" x14ac:dyDescent="0.25">
      <c r="A9315" s="45" t="s">
        <v>9380</v>
      </c>
      <c r="B9315" s="45" t="s">
        <v>4</v>
      </c>
      <c r="C9315" s="23">
        <v>800</v>
      </c>
    </row>
    <row r="9316" spans="1:3" ht="13.2" x14ac:dyDescent="0.25">
      <c r="A9316" s="45" t="s">
        <v>9381</v>
      </c>
      <c r="B9316" s="45" t="s">
        <v>4</v>
      </c>
      <c r="C9316" s="23">
        <v>375</v>
      </c>
    </row>
    <row r="9317" spans="1:3" ht="13.2" x14ac:dyDescent="0.25">
      <c r="A9317" s="45" t="s">
        <v>9382</v>
      </c>
      <c r="B9317" s="45" t="s">
        <v>4</v>
      </c>
      <c r="C9317" s="23">
        <v>575</v>
      </c>
    </row>
    <row r="9318" spans="1:3" ht="13.2" x14ac:dyDescent="0.25">
      <c r="A9318" s="45" t="s">
        <v>9383</v>
      </c>
      <c r="B9318" s="45" t="s">
        <v>4</v>
      </c>
      <c r="C9318" s="23">
        <v>500</v>
      </c>
    </row>
    <row r="9319" spans="1:3" ht="13.2" x14ac:dyDescent="0.25">
      <c r="A9319" s="45" t="s">
        <v>9384</v>
      </c>
      <c r="B9319" s="45" t="s">
        <v>4</v>
      </c>
      <c r="C9319" s="23">
        <v>525</v>
      </c>
    </row>
    <row r="9320" spans="1:3" ht="13.2" x14ac:dyDescent="0.25">
      <c r="A9320" s="45" t="s">
        <v>9385</v>
      </c>
      <c r="B9320" s="45" t="s">
        <v>4</v>
      </c>
      <c r="C9320" s="23">
        <v>250</v>
      </c>
    </row>
    <row r="9321" spans="1:3" ht="13.2" x14ac:dyDescent="0.25">
      <c r="A9321" s="45" t="s">
        <v>9386</v>
      </c>
      <c r="B9321" s="45" t="s">
        <v>4</v>
      </c>
      <c r="C9321" s="23">
        <v>400</v>
      </c>
    </row>
    <row r="9322" spans="1:3" ht="13.2" x14ac:dyDescent="0.25">
      <c r="A9322" s="45" t="s">
        <v>9387</v>
      </c>
      <c r="B9322" s="45" t="s">
        <v>4</v>
      </c>
      <c r="C9322" s="23">
        <v>725</v>
      </c>
    </row>
    <row r="9323" spans="1:3" ht="13.2" x14ac:dyDescent="0.25">
      <c r="A9323" s="45" t="s">
        <v>9388</v>
      </c>
      <c r="B9323" s="45" t="s">
        <v>4</v>
      </c>
      <c r="C9323" s="23">
        <v>800</v>
      </c>
    </row>
    <row r="9324" spans="1:3" ht="13.2" x14ac:dyDescent="0.25">
      <c r="A9324" s="45" t="s">
        <v>9389</v>
      </c>
      <c r="B9324" s="45" t="s">
        <v>4</v>
      </c>
      <c r="C9324" s="23">
        <v>900</v>
      </c>
    </row>
    <row r="9325" spans="1:3" ht="13.2" x14ac:dyDescent="0.25">
      <c r="A9325" s="45" t="s">
        <v>9390</v>
      </c>
      <c r="B9325" s="45" t="s">
        <v>4</v>
      </c>
      <c r="C9325" s="23">
        <v>700</v>
      </c>
    </row>
    <row r="9326" spans="1:3" ht="13.2" x14ac:dyDescent="0.25">
      <c r="A9326" s="45" t="s">
        <v>9391</v>
      </c>
      <c r="B9326" s="45" t="s">
        <v>4</v>
      </c>
      <c r="C9326" s="23">
        <v>675</v>
      </c>
    </row>
    <row r="9327" spans="1:3" ht="13.2" x14ac:dyDescent="0.25">
      <c r="A9327" s="45" t="s">
        <v>9392</v>
      </c>
      <c r="B9327" s="45" t="s">
        <v>4</v>
      </c>
      <c r="C9327" s="23">
        <v>750</v>
      </c>
    </row>
    <row r="9328" spans="1:3" ht="13.2" x14ac:dyDescent="0.25">
      <c r="A9328" s="45" t="s">
        <v>9393</v>
      </c>
      <c r="B9328" s="45" t="s">
        <v>4</v>
      </c>
      <c r="C9328" s="23">
        <v>175</v>
      </c>
    </row>
    <row r="9329" spans="1:3" ht="13.2" x14ac:dyDescent="0.25">
      <c r="A9329" s="45" t="s">
        <v>9394</v>
      </c>
      <c r="B9329" s="45" t="s">
        <v>4</v>
      </c>
      <c r="C9329" s="23">
        <v>275</v>
      </c>
    </row>
    <row r="9330" spans="1:3" ht="13.2" x14ac:dyDescent="0.25">
      <c r="A9330" s="45" t="s">
        <v>9395</v>
      </c>
      <c r="B9330" s="45" t="s">
        <v>4</v>
      </c>
      <c r="C9330" s="23">
        <v>950</v>
      </c>
    </row>
    <row r="9331" spans="1:3" ht="13.2" x14ac:dyDescent="0.25">
      <c r="A9331" s="45" t="s">
        <v>9396</v>
      </c>
      <c r="B9331" s="45" t="s">
        <v>4</v>
      </c>
      <c r="C9331" s="23">
        <v>1200</v>
      </c>
    </row>
    <row r="9332" spans="1:3" ht="13.2" x14ac:dyDescent="0.25">
      <c r="A9332" s="45" t="s">
        <v>9397</v>
      </c>
      <c r="B9332" s="45" t="s">
        <v>4</v>
      </c>
      <c r="C9332" s="23">
        <v>475</v>
      </c>
    </row>
    <row r="9333" spans="1:3" ht="13.2" x14ac:dyDescent="0.25">
      <c r="A9333" s="45" t="s">
        <v>9398</v>
      </c>
      <c r="B9333" s="45" t="s">
        <v>4</v>
      </c>
      <c r="C9333" s="23">
        <v>550</v>
      </c>
    </row>
    <row r="9334" spans="1:3" ht="13.2" x14ac:dyDescent="0.25">
      <c r="A9334" s="45" t="s">
        <v>9399</v>
      </c>
      <c r="B9334" s="45" t="s">
        <v>4</v>
      </c>
      <c r="C9334" s="23">
        <v>325</v>
      </c>
    </row>
    <row r="9335" spans="1:3" ht="13.2" x14ac:dyDescent="0.25">
      <c r="A9335" s="45" t="s">
        <v>9400</v>
      </c>
      <c r="B9335" s="45" t="s">
        <v>4</v>
      </c>
      <c r="C9335" s="23">
        <v>250</v>
      </c>
    </row>
    <row r="9336" spans="1:3" ht="13.2" x14ac:dyDescent="0.25">
      <c r="A9336" s="45" t="s">
        <v>9401</v>
      </c>
      <c r="B9336" s="45" t="s">
        <v>4</v>
      </c>
      <c r="C9336" s="23">
        <v>250</v>
      </c>
    </row>
    <row r="9337" spans="1:3" ht="13.2" x14ac:dyDescent="0.25">
      <c r="A9337" s="45" t="s">
        <v>9402</v>
      </c>
      <c r="B9337" s="45" t="s">
        <v>4</v>
      </c>
      <c r="C9337" s="23">
        <v>525</v>
      </c>
    </row>
    <row r="9338" spans="1:3" ht="13.2" x14ac:dyDescent="0.25">
      <c r="A9338" s="45" t="s">
        <v>9403</v>
      </c>
      <c r="B9338" s="45" t="s">
        <v>4</v>
      </c>
      <c r="C9338" s="23">
        <v>425</v>
      </c>
    </row>
    <row r="9339" spans="1:3" ht="13.2" x14ac:dyDescent="0.25">
      <c r="A9339" s="45" t="s">
        <v>9404</v>
      </c>
      <c r="B9339" s="45" t="s">
        <v>4</v>
      </c>
      <c r="C9339" s="23">
        <v>425</v>
      </c>
    </row>
    <row r="9340" spans="1:3" ht="13.2" x14ac:dyDescent="0.25">
      <c r="A9340" s="45" t="s">
        <v>9405</v>
      </c>
      <c r="B9340" s="45" t="s">
        <v>4</v>
      </c>
      <c r="C9340" s="23">
        <v>625</v>
      </c>
    </row>
    <row r="9341" spans="1:3" ht="13.2" x14ac:dyDescent="0.25">
      <c r="A9341" s="45" t="s">
        <v>9406</v>
      </c>
      <c r="B9341" s="45" t="s">
        <v>4</v>
      </c>
      <c r="C9341" s="23">
        <v>800</v>
      </c>
    </row>
    <row r="9342" spans="1:3" ht="13.2" x14ac:dyDescent="0.25">
      <c r="A9342" s="45" t="s">
        <v>9407</v>
      </c>
      <c r="B9342" s="45" t="s">
        <v>4</v>
      </c>
      <c r="C9342" s="23">
        <v>475</v>
      </c>
    </row>
    <row r="9343" spans="1:3" ht="13.2" x14ac:dyDescent="0.25">
      <c r="A9343" s="45" t="s">
        <v>9408</v>
      </c>
      <c r="B9343" s="45" t="s">
        <v>4</v>
      </c>
      <c r="C9343" s="23">
        <v>375</v>
      </c>
    </row>
    <row r="9344" spans="1:3" ht="13.2" x14ac:dyDescent="0.25">
      <c r="A9344" s="45" t="s">
        <v>9409</v>
      </c>
      <c r="B9344" s="45" t="s">
        <v>4</v>
      </c>
      <c r="C9344" s="23">
        <v>350</v>
      </c>
    </row>
    <row r="9345" spans="1:3" ht="13.2" x14ac:dyDescent="0.25">
      <c r="A9345" s="45" t="s">
        <v>9410</v>
      </c>
      <c r="B9345" s="45" t="s">
        <v>4</v>
      </c>
      <c r="C9345" s="23">
        <v>200</v>
      </c>
    </row>
    <row r="9346" spans="1:3" ht="13.2" x14ac:dyDescent="0.25">
      <c r="A9346" s="45" t="s">
        <v>9411</v>
      </c>
      <c r="B9346" s="45" t="s">
        <v>4</v>
      </c>
      <c r="C9346" s="23">
        <v>150</v>
      </c>
    </row>
    <row r="9347" spans="1:3" ht="13.2" x14ac:dyDescent="0.25">
      <c r="A9347" s="45" t="s">
        <v>9412</v>
      </c>
      <c r="B9347" s="45" t="s">
        <v>4</v>
      </c>
      <c r="C9347" s="23">
        <v>450</v>
      </c>
    </row>
    <row r="9348" spans="1:3" ht="13.2" x14ac:dyDescent="0.25">
      <c r="A9348" s="45" t="s">
        <v>9413</v>
      </c>
      <c r="B9348" s="45" t="s">
        <v>4</v>
      </c>
      <c r="C9348" s="23">
        <v>675</v>
      </c>
    </row>
    <row r="9349" spans="1:3" ht="13.2" x14ac:dyDescent="0.25">
      <c r="A9349" s="45" t="s">
        <v>9414</v>
      </c>
      <c r="B9349" s="45" t="s">
        <v>4</v>
      </c>
      <c r="C9349" s="23">
        <v>400</v>
      </c>
    </row>
    <row r="9350" spans="1:3" ht="13.2" x14ac:dyDescent="0.25">
      <c r="A9350" s="45" t="s">
        <v>9415</v>
      </c>
      <c r="B9350" s="45" t="s">
        <v>4</v>
      </c>
      <c r="C9350" s="23">
        <v>150</v>
      </c>
    </row>
    <row r="9351" spans="1:3" ht="13.2" x14ac:dyDescent="0.25">
      <c r="A9351" s="45" t="s">
        <v>9416</v>
      </c>
      <c r="B9351" s="45" t="s">
        <v>4</v>
      </c>
      <c r="C9351" s="23">
        <v>300</v>
      </c>
    </row>
    <row r="9352" spans="1:3" ht="13.2" x14ac:dyDescent="0.25">
      <c r="A9352" s="45" t="s">
        <v>9417</v>
      </c>
      <c r="B9352" s="45" t="s">
        <v>4</v>
      </c>
      <c r="C9352" s="23">
        <v>150</v>
      </c>
    </row>
    <row r="9353" spans="1:3" ht="13.2" x14ac:dyDescent="0.25">
      <c r="A9353" s="45" t="s">
        <v>9418</v>
      </c>
      <c r="B9353" s="45" t="s">
        <v>4</v>
      </c>
      <c r="C9353" s="23">
        <v>150</v>
      </c>
    </row>
    <row r="9354" spans="1:3" ht="13.2" x14ac:dyDescent="0.25">
      <c r="A9354" s="45" t="s">
        <v>9419</v>
      </c>
      <c r="B9354" s="45" t="s">
        <v>4</v>
      </c>
      <c r="C9354" s="23">
        <v>150</v>
      </c>
    </row>
    <row r="9355" spans="1:3" ht="13.2" x14ac:dyDescent="0.25">
      <c r="A9355" s="45" t="s">
        <v>9420</v>
      </c>
      <c r="B9355" s="45" t="s">
        <v>4</v>
      </c>
      <c r="C9355" s="23">
        <v>150</v>
      </c>
    </row>
    <row r="9356" spans="1:3" ht="13.2" x14ac:dyDescent="0.25">
      <c r="A9356" s="45" t="s">
        <v>9421</v>
      </c>
      <c r="B9356" s="45" t="s">
        <v>4</v>
      </c>
      <c r="C9356" s="23">
        <v>275</v>
      </c>
    </row>
    <row r="9357" spans="1:3" ht="13.2" x14ac:dyDescent="0.25">
      <c r="A9357" s="45" t="s">
        <v>9422</v>
      </c>
      <c r="B9357" s="45" t="s">
        <v>4</v>
      </c>
      <c r="C9357" s="23">
        <v>325</v>
      </c>
    </row>
    <row r="9358" spans="1:3" ht="13.2" x14ac:dyDescent="0.25">
      <c r="A9358" s="45" t="s">
        <v>9423</v>
      </c>
      <c r="B9358" s="45" t="s">
        <v>4</v>
      </c>
      <c r="C9358" s="23">
        <v>1050</v>
      </c>
    </row>
    <row r="9359" spans="1:3" ht="13.2" x14ac:dyDescent="0.25">
      <c r="A9359" s="45" t="s">
        <v>9424</v>
      </c>
      <c r="B9359" s="45" t="s">
        <v>4</v>
      </c>
      <c r="C9359" s="23">
        <v>325</v>
      </c>
    </row>
    <row r="9360" spans="1:3" ht="13.2" x14ac:dyDescent="0.25">
      <c r="A9360" s="45" t="s">
        <v>9425</v>
      </c>
      <c r="B9360" s="45" t="s">
        <v>4</v>
      </c>
      <c r="C9360" s="23">
        <v>400</v>
      </c>
    </row>
    <row r="9361" spans="1:3" ht="13.2" x14ac:dyDescent="0.25">
      <c r="A9361" s="45" t="s">
        <v>9426</v>
      </c>
      <c r="B9361" s="45" t="s">
        <v>4</v>
      </c>
      <c r="C9361" s="23">
        <v>150</v>
      </c>
    </row>
    <row r="9362" spans="1:3" ht="13.2" x14ac:dyDescent="0.25">
      <c r="A9362" s="45" t="s">
        <v>9427</v>
      </c>
      <c r="B9362" s="45" t="s">
        <v>4</v>
      </c>
      <c r="C9362" s="23">
        <v>150</v>
      </c>
    </row>
    <row r="9363" spans="1:3" ht="13.2" x14ac:dyDescent="0.25">
      <c r="A9363" s="45" t="s">
        <v>9428</v>
      </c>
      <c r="B9363" s="45" t="s">
        <v>4</v>
      </c>
      <c r="C9363" s="23">
        <v>150</v>
      </c>
    </row>
    <row r="9364" spans="1:3" ht="13.2" x14ac:dyDescent="0.25">
      <c r="A9364" s="45" t="s">
        <v>9429</v>
      </c>
      <c r="B9364" s="45" t="s">
        <v>4</v>
      </c>
      <c r="C9364" s="23">
        <v>150</v>
      </c>
    </row>
    <row r="9365" spans="1:3" ht="13.2" x14ac:dyDescent="0.25">
      <c r="A9365" s="45" t="s">
        <v>9430</v>
      </c>
      <c r="B9365" s="45" t="s">
        <v>4</v>
      </c>
      <c r="C9365" s="23">
        <v>1175</v>
      </c>
    </row>
    <row r="9366" spans="1:3" ht="13.2" x14ac:dyDescent="0.25">
      <c r="A9366" s="45" t="s">
        <v>9431</v>
      </c>
      <c r="B9366" s="45" t="s">
        <v>4</v>
      </c>
      <c r="C9366" s="23">
        <v>800</v>
      </c>
    </row>
    <row r="9367" spans="1:3" ht="13.2" x14ac:dyDescent="0.25">
      <c r="A9367" s="45" t="s">
        <v>9432</v>
      </c>
      <c r="B9367" s="45" t="s">
        <v>4</v>
      </c>
      <c r="C9367" s="23">
        <v>375</v>
      </c>
    </row>
    <row r="9368" spans="1:3" ht="13.2" x14ac:dyDescent="0.25">
      <c r="A9368" s="45" t="s">
        <v>9433</v>
      </c>
      <c r="B9368" s="45" t="s">
        <v>4</v>
      </c>
      <c r="C9368" s="23">
        <v>450</v>
      </c>
    </row>
    <row r="9369" spans="1:3" ht="13.2" x14ac:dyDescent="0.25">
      <c r="A9369" s="45" t="s">
        <v>9434</v>
      </c>
      <c r="B9369" s="45" t="s">
        <v>4</v>
      </c>
      <c r="C9369" s="23">
        <v>825</v>
      </c>
    </row>
    <row r="9370" spans="1:3" ht="13.2" x14ac:dyDescent="0.25">
      <c r="A9370" s="45" t="s">
        <v>9435</v>
      </c>
      <c r="B9370" s="45" t="s">
        <v>4</v>
      </c>
      <c r="C9370" s="23">
        <v>150</v>
      </c>
    </row>
    <row r="9371" spans="1:3" ht="13.2" x14ac:dyDescent="0.25">
      <c r="A9371" s="45" t="s">
        <v>9436</v>
      </c>
      <c r="B9371" s="45" t="s">
        <v>4</v>
      </c>
      <c r="C9371" s="23">
        <v>300</v>
      </c>
    </row>
    <row r="9372" spans="1:3" ht="13.2" x14ac:dyDescent="0.25">
      <c r="A9372" s="45" t="s">
        <v>9437</v>
      </c>
      <c r="B9372" s="45" t="s">
        <v>4</v>
      </c>
      <c r="C9372" s="23">
        <v>275</v>
      </c>
    </row>
    <row r="9373" spans="1:3" ht="13.2" x14ac:dyDescent="0.25">
      <c r="A9373" s="45" t="s">
        <v>9438</v>
      </c>
      <c r="B9373" s="45" t="s">
        <v>4</v>
      </c>
      <c r="C9373" s="23">
        <v>300</v>
      </c>
    </row>
    <row r="9374" spans="1:3" ht="13.2" x14ac:dyDescent="0.25">
      <c r="A9374" s="45" t="s">
        <v>9439</v>
      </c>
      <c r="B9374" s="45" t="s">
        <v>4</v>
      </c>
      <c r="C9374" s="23">
        <v>150</v>
      </c>
    </row>
    <row r="9375" spans="1:3" ht="13.2" x14ac:dyDescent="0.25">
      <c r="A9375" s="45" t="s">
        <v>9440</v>
      </c>
      <c r="B9375" s="45" t="s">
        <v>4</v>
      </c>
      <c r="C9375" s="23">
        <v>150</v>
      </c>
    </row>
    <row r="9376" spans="1:3" ht="13.2" x14ac:dyDescent="0.25">
      <c r="A9376" s="45" t="s">
        <v>9441</v>
      </c>
      <c r="B9376" s="45" t="s">
        <v>4</v>
      </c>
      <c r="C9376" s="23">
        <v>150</v>
      </c>
    </row>
    <row r="9377" spans="1:3" ht="13.2" x14ac:dyDescent="0.25">
      <c r="A9377" s="45" t="s">
        <v>9442</v>
      </c>
      <c r="B9377" s="45" t="s">
        <v>4</v>
      </c>
      <c r="C9377" s="23">
        <v>450</v>
      </c>
    </row>
    <row r="9378" spans="1:3" ht="13.2" x14ac:dyDescent="0.25">
      <c r="A9378" s="45" t="s">
        <v>9443</v>
      </c>
      <c r="B9378" s="45" t="s">
        <v>4</v>
      </c>
      <c r="C9378" s="23">
        <v>150</v>
      </c>
    </row>
    <row r="9379" spans="1:3" ht="13.2" x14ac:dyDescent="0.25">
      <c r="A9379" s="45" t="s">
        <v>9444</v>
      </c>
      <c r="B9379" s="45" t="s">
        <v>4</v>
      </c>
      <c r="C9379" s="23">
        <v>150</v>
      </c>
    </row>
    <row r="9380" spans="1:3" ht="13.2" x14ac:dyDescent="0.25">
      <c r="A9380" s="45" t="s">
        <v>9445</v>
      </c>
      <c r="B9380" s="45" t="s">
        <v>4</v>
      </c>
      <c r="C9380" s="23">
        <v>150</v>
      </c>
    </row>
    <row r="9381" spans="1:3" ht="13.2" x14ac:dyDescent="0.25">
      <c r="A9381" s="45" t="s">
        <v>9446</v>
      </c>
      <c r="B9381" s="45" t="s">
        <v>4</v>
      </c>
      <c r="C9381" s="23">
        <v>150</v>
      </c>
    </row>
    <row r="9382" spans="1:3" ht="13.2" x14ac:dyDescent="0.25">
      <c r="A9382" s="45" t="s">
        <v>9447</v>
      </c>
      <c r="B9382" s="45" t="s">
        <v>4</v>
      </c>
      <c r="C9382" s="23">
        <v>150</v>
      </c>
    </row>
    <row r="9383" spans="1:3" ht="13.2" x14ac:dyDescent="0.25">
      <c r="A9383" s="45" t="s">
        <v>9448</v>
      </c>
      <c r="B9383" s="45" t="s">
        <v>4</v>
      </c>
      <c r="C9383" s="23">
        <v>475</v>
      </c>
    </row>
    <row r="9384" spans="1:3" ht="13.2" x14ac:dyDescent="0.25">
      <c r="A9384" s="45" t="s">
        <v>9449</v>
      </c>
      <c r="B9384" s="45" t="s">
        <v>4</v>
      </c>
      <c r="C9384" s="23">
        <v>225</v>
      </c>
    </row>
    <row r="9385" spans="1:3" ht="13.2" x14ac:dyDescent="0.25">
      <c r="A9385" s="45" t="s">
        <v>9450</v>
      </c>
      <c r="B9385" s="45" t="s">
        <v>4</v>
      </c>
      <c r="C9385" s="23">
        <v>375</v>
      </c>
    </row>
    <row r="9386" spans="1:3" ht="13.2" x14ac:dyDescent="0.25">
      <c r="A9386" s="45" t="s">
        <v>9451</v>
      </c>
      <c r="B9386" s="45" t="s">
        <v>4</v>
      </c>
      <c r="C9386" s="23">
        <v>475</v>
      </c>
    </row>
    <row r="9387" spans="1:3" ht="13.2" x14ac:dyDescent="0.25">
      <c r="A9387" s="45" t="s">
        <v>9452</v>
      </c>
      <c r="B9387" s="45" t="s">
        <v>4</v>
      </c>
      <c r="C9387" s="23">
        <v>325</v>
      </c>
    </row>
    <row r="9388" spans="1:3" ht="13.2" x14ac:dyDescent="0.25">
      <c r="A9388" s="45" t="s">
        <v>9453</v>
      </c>
      <c r="B9388" s="45" t="s">
        <v>4</v>
      </c>
      <c r="C9388" s="23">
        <v>300</v>
      </c>
    </row>
    <row r="9389" spans="1:3" ht="13.2" x14ac:dyDescent="0.25">
      <c r="A9389" s="45" t="s">
        <v>9454</v>
      </c>
      <c r="B9389" s="45" t="s">
        <v>4</v>
      </c>
      <c r="C9389" s="23">
        <v>150</v>
      </c>
    </row>
    <row r="9390" spans="1:3" ht="13.2" x14ac:dyDescent="0.25">
      <c r="A9390" s="45" t="s">
        <v>9455</v>
      </c>
      <c r="B9390" s="45" t="s">
        <v>4</v>
      </c>
      <c r="C9390" s="23">
        <v>300</v>
      </c>
    </row>
    <row r="9391" spans="1:3" ht="13.2" x14ac:dyDescent="0.25">
      <c r="A9391" s="45" t="s">
        <v>9456</v>
      </c>
      <c r="B9391" s="45" t="s">
        <v>4</v>
      </c>
      <c r="C9391" s="23">
        <v>150</v>
      </c>
    </row>
    <row r="9392" spans="1:3" ht="13.2" x14ac:dyDescent="0.25">
      <c r="A9392" s="45" t="s">
        <v>9457</v>
      </c>
      <c r="B9392" s="45" t="s">
        <v>4</v>
      </c>
      <c r="C9392" s="23">
        <v>625</v>
      </c>
    </row>
    <row r="9393" spans="1:3" ht="13.2" x14ac:dyDescent="0.25">
      <c r="A9393" s="45" t="s">
        <v>9458</v>
      </c>
      <c r="B9393" s="45" t="s">
        <v>4</v>
      </c>
      <c r="C9393" s="23">
        <v>575</v>
      </c>
    </row>
    <row r="9394" spans="1:3" ht="13.2" x14ac:dyDescent="0.25">
      <c r="A9394" s="45" t="s">
        <v>9459</v>
      </c>
      <c r="B9394" s="45" t="s">
        <v>4</v>
      </c>
      <c r="C9394" s="23">
        <v>275</v>
      </c>
    </row>
    <row r="9395" spans="1:3" ht="13.2" x14ac:dyDescent="0.25">
      <c r="A9395" s="45" t="s">
        <v>9460</v>
      </c>
      <c r="B9395" s="45" t="s">
        <v>4</v>
      </c>
      <c r="C9395" s="23">
        <v>700</v>
      </c>
    </row>
    <row r="9396" spans="1:3" ht="13.2" x14ac:dyDescent="0.25">
      <c r="A9396" s="45" t="s">
        <v>9461</v>
      </c>
      <c r="B9396" s="45" t="s">
        <v>4</v>
      </c>
      <c r="C9396" s="23">
        <v>200</v>
      </c>
    </row>
    <row r="9397" spans="1:3" ht="13.2" x14ac:dyDescent="0.25">
      <c r="A9397" s="45" t="s">
        <v>9462</v>
      </c>
      <c r="B9397" s="45" t="s">
        <v>4</v>
      </c>
      <c r="C9397" s="23">
        <v>250</v>
      </c>
    </row>
    <row r="9398" spans="1:3" ht="13.2" x14ac:dyDescent="0.25">
      <c r="A9398" s="45" t="s">
        <v>9463</v>
      </c>
      <c r="B9398" s="45" t="s">
        <v>4</v>
      </c>
      <c r="C9398" s="23">
        <v>275</v>
      </c>
    </row>
    <row r="9399" spans="1:3" ht="13.2" x14ac:dyDescent="0.25">
      <c r="A9399" s="45" t="s">
        <v>9464</v>
      </c>
      <c r="B9399" s="45" t="s">
        <v>4</v>
      </c>
      <c r="C9399" s="23">
        <v>150</v>
      </c>
    </row>
    <row r="9400" spans="1:3" ht="13.2" x14ac:dyDescent="0.25">
      <c r="A9400" s="45" t="s">
        <v>9465</v>
      </c>
      <c r="B9400" s="45" t="s">
        <v>4</v>
      </c>
      <c r="C9400" s="23">
        <v>150</v>
      </c>
    </row>
    <row r="9401" spans="1:3" ht="13.2" x14ac:dyDescent="0.25">
      <c r="A9401" s="45" t="s">
        <v>9466</v>
      </c>
      <c r="B9401" s="45" t="s">
        <v>4</v>
      </c>
      <c r="C9401" s="23">
        <v>475</v>
      </c>
    </row>
    <row r="9402" spans="1:3" ht="13.2" x14ac:dyDescent="0.25">
      <c r="A9402" s="45" t="s">
        <v>9467</v>
      </c>
      <c r="B9402" s="45" t="s">
        <v>4</v>
      </c>
      <c r="C9402" s="23">
        <v>250</v>
      </c>
    </row>
    <row r="9403" spans="1:3" ht="13.2" x14ac:dyDescent="0.25">
      <c r="A9403" s="45" t="s">
        <v>9468</v>
      </c>
      <c r="B9403" s="45" t="s">
        <v>4</v>
      </c>
      <c r="C9403" s="23">
        <v>150</v>
      </c>
    </row>
    <row r="9404" spans="1:3" ht="13.2" x14ac:dyDescent="0.25">
      <c r="A9404" s="45" t="s">
        <v>9469</v>
      </c>
      <c r="B9404" s="45" t="s">
        <v>4</v>
      </c>
      <c r="C9404" s="23">
        <v>275</v>
      </c>
    </row>
    <row r="9405" spans="1:3" ht="13.2" x14ac:dyDescent="0.25">
      <c r="A9405" s="45" t="s">
        <v>9470</v>
      </c>
      <c r="B9405" s="45" t="s">
        <v>4</v>
      </c>
      <c r="C9405" s="23">
        <v>325</v>
      </c>
    </row>
    <row r="9406" spans="1:3" ht="13.2" x14ac:dyDescent="0.25">
      <c r="A9406" s="45" t="s">
        <v>9471</v>
      </c>
      <c r="B9406" s="45" t="s">
        <v>4</v>
      </c>
      <c r="C9406" s="23">
        <v>400</v>
      </c>
    </row>
    <row r="9407" spans="1:3" ht="13.2" x14ac:dyDescent="0.25">
      <c r="A9407" s="45" t="s">
        <v>9472</v>
      </c>
      <c r="B9407" s="45" t="s">
        <v>4</v>
      </c>
      <c r="C9407" s="23">
        <v>150</v>
      </c>
    </row>
    <row r="9408" spans="1:3" ht="13.2" x14ac:dyDescent="0.25">
      <c r="A9408" s="45" t="s">
        <v>9473</v>
      </c>
      <c r="B9408" s="45" t="s">
        <v>4</v>
      </c>
      <c r="C9408" s="23">
        <v>325</v>
      </c>
    </row>
    <row r="9409" spans="1:3" ht="13.2" x14ac:dyDescent="0.25">
      <c r="A9409" s="45" t="s">
        <v>9474</v>
      </c>
      <c r="B9409" s="45" t="s">
        <v>4</v>
      </c>
      <c r="C9409" s="23">
        <v>175</v>
      </c>
    </row>
    <row r="9410" spans="1:3" ht="13.2" x14ac:dyDescent="0.25">
      <c r="A9410" s="45" t="s">
        <v>9475</v>
      </c>
      <c r="B9410" s="45" t="s">
        <v>4</v>
      </c>
      <c r="C9410" s="23">
        <v>200</v>
      </c>
    </row>
    <row r="9411" spans="1:3" ht="13.2" x14ac:dyDescent="0.25">
      <c r="A9411" s="45" t="s">
        <v>9476</v>
      </c>
      <c r="B9411" s="45" t="s">
        <v>4</v>
      </c>
      <c r="C9411" s="23">
        <v>250</v>
      </c>
    </row>
    <row r="9412" spans="1:3" ht="13.2" x14ac:dyDescent="0.25">
      <c r="A9412" s="45" t="s">
        <v>9477</v>
      </c>
      <c r="B9412" s="45" t="s">
        <v>4</v>
      </c>
      <c r="C9412" s="23">
        <v>150</v>
      </c>
    </row>
    <row r="9413" spans="1:3" ht="13.2" x14ac:dyDescent="0.25">
      <c r="A9413" s="45" t="s">
        <v>9478</v>
      </c>
      <c r="B9413" s="45" t="s">
        <v>4</v>
      </c>
      <c r="C9413" s="23">
        <v>350</v>
      </c>
    </row>
    <row r="9414" spans="1:3" ht="13.2" x14ac:dyDescent="0.25">
      <c r="A9414" s="45" t="s">
        <v>9479</v>
      </c>
      <c r="B9414" s="45" t="s">
        <v>4</v>
      </c>
      <c r="C9414" s="23">
        <v>400</v>
      </c>
    </row>
    <row r="9415" spans="1:3" ht="13.2" x14ac:dyDescent="0.25">
      <c r="A9415" s="45" t="s">
        <v>9480</v>
      </c>
      <c r="B9415" s="45" t="s">
        <v>4</v>
      </c>
      <c r="C9415" s="23">
        <v>350</v>
      </c>
    </row>
    <row r="9416" spans="1:3" ht="13.2" x14ac:dyDescent="0.25">
      <c r="A9416" s="45" t="s">
        <v>9481</v>
      </c>
      <c r="B9416" s="45" t="s">
        <v>4</v>
      </c>
      <c r="C9416" s="23">
        <v>150</v>
      </c>
    </row>
    <row r="9417" spans="1:3" ht="13.2" x14ac:dyDescent="0.25">
      <c r="A9417" s="45" t="s">
        <v>9482</v>
      </c>
      <c r="B9417" s="45" t="s">
        <v>4</v>
      </c>
      <c r="C9417" s="23">
        <v>625</v>
      </c>
    </row>
    <row r="9418" spans="1:3" ht="13.2" x14ac:dyDescent="0.25">
      <c r="A9418" s="45" t="s">
        <v>9483</v>
      </c>
      <c r="B9418" s="45" t="s">
        <v>4</v>
      </c>
      <c r="C9418" s="23">
        <v>475</v>
      </c>
    </row>
    <row r="9419" spans="1:3" ht="13.2" x14ac:dyDescent="0.25">
      <c r="A9419" s="45" t="s">
        <v>9484</v>
      </c>
      <c r="B9419" s="45" t="s">
        <v>4</v>
      </c>
      <c r="C9419" s="23">
        <v>225</v>
      </c>
    </row>
    <row r="9420" spans="1:3" ht="13.2" x14ac:dyDescent="0.25">
      <c r="A9420" s="45" t="s">
        <v>9485</v>
      </c>
      <c r="B9420" s="45" t="s">
        <v>4</v>
      </c>
      <c r="C9420" s="23">
        <v>650</v>
      </c>
    </row>
    <row r="9421" spans="1:3" ht="13.2" x14ac:dyDescent="0.25">
      <c r="A9421" s="45" t="s">
        <v>9486</v>
      </c>
      <c r="B9421" s="45" t="s">
        <v>4</v>
      </c>
      <c r="C9421" s="23">
        <v>750</v>
      </c>
    </row>
    <row r="9422" spans="1:3" ht="13.2" x14ac:dyDescent="0.25">
      <c r="A9422" s="45" t="s">
        <v>9487</v>
      </c>
      <c r="B9422" s="45" t="s">
        <v>4</v>
      </c>
      <c r="C9422" s="23">
        <v>450</v>
      </c>
    </row>
    <row r="9423" spans="1:3" ht="13.2" x14ac:dyDescent="0.25">
      <c r="A9423" s="45" t="s">
        <v>9488</v>
      </c>
      <c r="B9423" s="45" t="s">
        <v>4</v>
      </c>
      <c r="C9423" s="23">
        <v>350</v>
      </c>
    </row>
    <row r="9424" spans="1:3" ht="13.2" x14ac:dyDescent="0.25">
      <c r="A9424" s="45" t="s">
        <v>9489</v>
      </c>
      <c r="B9424" s="45" t="s">
        <v>4</v>
      </c>
      <c r="C9424" s="23">
        <v>400</v>
      </c>
    </row>
    <row r="9425" spans="1:3" ht="13.2" x14ac:dyDescent="0.25">
      <c r="A9425" s="45" t="s">
        <v>9490</v>
      </c>
      <c r="B9425" s="45" t="s">
        <v>4</v>
      </c>
      <c r="C9425" s="23">
        <v>150</v>
      </c>
    </row>
    <row r="9426" spans="1:3" ht="13.2" x14ac:dyDescent="0.25">
      <c r="A9426" s="45" t="s">
        <v>9491</v>
      </c>
      <c r="B9426" s="45" t="s">
        <v>4</v>
      </c>
      <c r="C9426" s="23">
        <v>375</v>
      </c>
    </row>
    <row r="9427" spans="1:3" ht="13.2" x14ac:dyDescent="0.25">
      <c r="A9427" s="45" t="s">
        <v>9492</v>
      </c>
      <c r="B9427" s="45" t="s">
        <v>4</v>
      </c>
      <c r="C9427" s="23">
        <v>175</v>
      </c>
    </row>
    <row r="9428" spans="1:3" ht="13.2" x14ac:dyDescent="0.25">
      <c r="A9428" s="45" t="s">
        <v>9493</v>
      </c>
      <c r="B9428" s="45" t="s">
        <v>4</v>
      </c>
      <c r="C9428" s="23">
        <v>200</v>
      </c>
    </row>
    <row r="9429" spans="1:3" ht="13.2" x14ac:dyDescent="0.25">
      <c r="A9429" s="45" t="s">
        <v>9494</v>
      </c>
      <c r="B9429" s="45" t="s">
        <v>4</v>
      </c>
      <c r="C9429" s="23">
        <v>425</v>
      </c>
    </row>
    <row r="9430" spans="1:3" ht="13.2" x14ac:dyDescent="0.25">
      <c r="A9430" s="45" t="s">
        <v>9495</v>
      </c>
      <c r="B9430" s="45" t="s">
        <v>4</v>
      </c>
      <c r="C9430" s="23">
        <v>500</v>
      </c>
    </row>
    <row r="9431" spans="1:3" ht="13.2" x14ac:dyDescent="0.25">
      <c r="A9431" s="45" t="s">
        <v>9496</v>
      </c>
      <c r="B9431" s="45" t="s">
        <v>4</v>
      </c>
      <c r="C9431" s="23">
        <v>175</v>
      </c>
    </row>
    <row r="9432" spans="1:3" ht="13.2" x14ac:dyDescent="0.25">
      <c r="A9432" s="45" t="s">
        <v>9497</v>
      </c>
      <c r="B9432" s="45" t="s">
        <v>4</v>
      </c>
      <c r="C9432" s="23">
        <v>450</v>
      </c>
    </row>
    <row r="9433" spans="1:3" ht="13.2" x14ac:dyDescent="0.25">
      <c r="A9433" s="45" t="s">
        <v>9498</v>
      </c>
      <c r="B9433" s="45" t="s">
        <v>4</v>
      </c>
      <c r="C9433" s="23">
        <v>500</v>
      </c>
    </row>
    <row r="9434" spans="1:3" ht="13.2" x14ac:dyDescent="0.25">
      <c r="A9434" s="45" t="s">
        <v>9499</v>
      </c>
      <c r="B9434" s="45" t="s">
        <v>4</v>
      </c>
      <c r="C9434" s="23">
        <v>675</v>
      </c>
    </row>
    <row r="9435" spans="1:3" ht="13.2" x14ac:dyDescent="0.25">
      <c r="A9435" s="45" t="s">
        <v>9500</v>
      </c>
      <c r="B9435" s="45" t="s">
        <v>4</v>
      </c>
      <c r="C9435" s="23">
        <v>650</v>
      </c>
    </row>
    <row r="9436" spans="1:3" ht="13.2" x14ac:dyDescent="0.25">
      <c r="A9436" s="45" t="s">
        <v>9501</v>
      </c>
      <c r="B9436" s="45" t="s">
        <v>4</v>
      </c>
      <c r="C9436" s="23">
        <v>775</v>
      </c>
    </row>
    <row r="9437" spans="1:3" ht="13.2" x14ac:dyDescent="0.25">
      <c r="A9437" s="45" t="s">
        <v>9502</v>
      </c>
      <c r="B9437" s="45" t="s">
        <v>4</v>
      </c>
      <c r="C9437" s="23">
        <v>675</v>
      </c>
    </row>
    <row r="9438" spans="1:3" ht="13.2" x14ac:dyDescent="0.25">
      <c r="A9438" s="45" t="s">
        <v>9503</v>
      </c>
      <c r="B9438" s="45" t="s">
        <v>4</v>
      </c>
      <c r="C9438" s="23">
        <v>800</v>
      </c>
    </row>
    <row r="9439" spans="1:3" ht="13.2" x14ac:dyDescent="0.25">
      <c r="A9439" s="45" t="s">
        <v>9504</v>
      </c>
      <c r="B9439" s="45" t="s">
        <v>4</v>
      </c>
      <c r="C9439" s="23">
        <v>250</v>
      </c>
    </row>
    <row r="9440" spans="1:3" ht="13.2" x14ac:dyDescent="0.25">
      <c r="A9440" s="45" t="s">
        <v>9505</v>
      </c>
      <c r="B9440" s="45" t="s">
        <v>4</v>
      </c>
      <c r="C9440" s="23">
        <v>250</v>
      </c>
    </row>
    <row r="9441" spans="1:3" ht="13.2" x14ac:dyDescent="0.25">
      <c r="A9441" s="45" t="s">
        <v>9506</v>
      </c>
      <c r="B9441" s="45" t="s">
        <v>4</v>
      </c>
      <c r="C9441" s="23">
        <v>350</v>
      </c>
    </row>
    <row r="9442" spans="1:3" ht="13.2" x14ac:dyDescent="0.25">
      <c r="A9442" s="45" t="s">
        <v>9507</v>
      </c>
      <c r="B9442" s="45" t="s">
        <v>4</v>
      </c>
      <c r="C9442" s="23">
        <v>400</v>
      </c>
    </row>
    <row r="9443" spans="1:3" ht="13.2" x14ac:dyDescent="0.25">
      <c r="A9443" s="45" t="s">
        <v>9508</v>
      </c>
      <c r="B9443" s="45" t="s">
        <v>4</v>
      </c>
      <c r="C9443" s="23">
        <v>325</v>
      </c>
    </row>
    <row r="9444" spans="1:3" ht="13.2" x14ac:dyDescent="0.25">
      <c r="A9444" s="45" t="s">
        <v>9509</v>
      </c>
      <c r="B9444" s="45" t="s">
        <v>4</v>
      </c>
      <c r="C9444" s="23">
        <v>550</v>
      </c>
    </row>
    <row r="9445" spans="1:3" ht="13.2" x14ac:dyDescent="0.25">
      <c r="A9445" s="45" t="s">
        <v>9510</v>
      </c>
      <c r="B9445" s="45" t="s">
        <v>4</v>
      </c>
      <c r="C9445" s="23">
        <v>250</v>
      </c>
    </row>
    <row r="9446" spans="1:3" ht="13.2" x14ac:dyDescent="0.25">
      <c r="A9446" s="45" t="s">
        <v>9511</v>
      </c>
      <c r="B9446" s="45" t="s">
        <v>4</v>
      </c>
      <c r="C9446" s="23">
        <v>250</v>
      </c>
    </row>
    <row r="9447" spans="1:3" ht="13.2" x14ac:dyDescent="0.25">
      <c r="A9447" s="45" t="s">
        <v>9512</v>
      </c>
      <c r="B9447" s="45" t="s">
        <v>4</v>
      </c>
      <c r="C9447" s="23">
        <v>900</v>
      </c>
    </row>
    <row r="9448" spans="1:3" ht="13.2" x14ac:dyDescent="0.25">
      <c r="A9448" s="45" t="s">
        <v>9513</v>
      </c>
      <c r="B9448" s="45" t="s">
        <v>4</v>
      </c>
      <c r="C9448" s="23">
        <v>1125</v>
      </c>
    </row>
    <row r="9449" spans="1:3" ht="13.2" x14ac:dyDescent="0.25">
      <c r="A9449" s="45" t="s">
        <v>9514</v>
      </c>
      <c r="B9449" s="45" t="s">
        <v>4</v>
      </c>
      <c r="C9449" s="23">
        <v>550</v>
      </c>
    </row>
    <row r="9450" spans="1:3" ht="13.2" x14ac:dyDescent="0.25">
      <c r="A9450" s="45" t="s">
        <v>9515</v>
      </c>
      <c r="B9450" s="45" t="s">
        <v>4</v>
      </c>
      <c r="C9450" s="23">
        <v>975</v>
      </c>
    </row>
    <row r="9451" spans="1:3" ht="13.2" x14ac:dyDescent="0.25">
      <c r="A9451" s="45" t="s">
        <v>9516</v>
      </c>
      <c r="B9451" s="45" t="s">
        <v>4</v>
      </c>
      <c r="C9451" s="23">
        <v>1125</v>
      </c>
    </row>
    <row r="9452" spans="1:3" ht="13.2" x14ac:dyDescent="0.25">
      <c r="A9452" s="45" t="s">
        <v>9517</v>
      </c>
      <c r="B9452" s="45" t="s">
        <v>4</v>
      </c>
      <c r="C9452" s="23">
        <v>250</v>
      </c>
    </row>
    <row r="9453" spans="1:3" ht="13.2" x14ac:dyDescent="0.25">
      <c r="A9453" s="45" t="s">
        <v>9518</v>
      </c>
      <c r="B9453" s="45" t="s">
        <v>4</v>
      </c>
      <c r="C9453" s="23">
        <v>625</v>
      </c>
    </row>
    <row r="9454" spans="1:3" ht="13.2" x14ac:dyDescent="0.25">
      <c r="A9454" s="45" t="s">
        <v>9519</v>
      </c>
      <c r="B9454" s="45" t="s">
        <v>4</v>
      </c>
      <c r="C9454" s="23">
        <v>425</v>
      </c>
    </row>
    <row r="9455" spans="1:3" ht="13.2" x14ac:dyDescent="0.25">
      <c r="A9455" s="45" t="s">
        <v>9520</v>
      </c>
      <c r="B9455" s="45" t="s">
        <v>4</v>
      </c>
      <c r="C9455" s="23">
        <v>800</v>
      </c>
    </row>
    <row r="9456" spans="1:3" ht="13.2" x14ac:dyDescent="0.25">
      <c r="A9456" s="45" t="s">
        <v>9521</v>
      </c>
      <c r="B9456" s="45" t="s">
        <v>4</v>
      </c>
      <c r="C9456" s="23">
        <v>250</v>
      </c>
    </row>
    <row r="9457" spans="1:3" ht="13.2" x14ac:dyDescent="0.25">
      <c r="A9457" s="45" t="s">
        <v>9522</v>
      </c>
      <c r="B9457" s="45" t="s">
        <v>4</v>
      </c>
      <c r="C9457" s="23">
        <v>250</v>
      </c>
    </row>
    <row r="9458" spans="1:3" ht="13.2" x14ac:dyDescent="0.25">
      <c r="A9458" s="45" t="s">
        <v>9523</v>
      </c>
      <c r="B9458" s="45" t="s">
        <v>4</v>
      </c>
      <c r="C9458" s="23">
        <v>975</v>
      </c>
    </row>
    <row r="9459" spans="1:3" ht="13.2" x14ac:dyDescent="0.25">
      <c r="A9459" s="45" t="s">
        <v>9524</v>
      </c>
      <c r="B9459" s="45" t="s">
        <v>4</v>
      </c>
      <c r="C9459" s="23">
        <v>325</v>
      </c>
    </row>
    <row r="9460" spans="1:3" ht="13.2" x14ac:dyDescent="0.25">
      <c r="A9460" s="45" t="s">
        <v>9525</v>
      </c>
      <c r="B9460" s="45" t="s">
        <v>4</v>
      </c>
      <c r="C9460" s="23">
        <v>675</v>
      </c>
    </row>
    <row r="9461" spans="1:3" ht="13.2" x14ac:dyDescent="0.25">
      <c r="A9461" s="45" t="s">
        <v>9526</v>
      </c>
      <c r="B9461" s="45" t="s">
        <v>4</v>
      </c>
      <c r="C9461" s="23">
        <v>475</v>
      </c>
    </row>
    <row r="9462" spans="1:3" ht="13.2" x14ac:dyDescent="0.25">
      <c r="A9462" s="45" t="s">
        <v>9527</v>
      </c>
      <c r="B9462" s="45" t="s">
        <v>4</v>
      </c>
      <c r="C9462" s="23">
        <v>425</v>
      </c>
    </row>
    <row r="9463" spans="1:3" ht="13.2" x14ac:dyDescent="0.25">
      <c r="A9463" s="45" t="s">
        <v>9528</v>
      </c>
      <c r="B9463" s="45" t="s">
        <v>4</v>
      </c>
      <c r="C9463" s="23">
        <v>475</v>
      </c>
    </row>
    <row r="9464" spans="1:3" ht="13.2" x14ac:dyDescent="0.25">
      <c r="A9464" s="45" t="s">
        <v>9529</v>
      </c>
      <c r="B9464" s="45" t="s">
        <v>4</v>
      </c>
      <c r="C9464" s="23">
        <v>400</v>
      </c>
    </row>
    <row r="9465" spans="1:3" ht="13.2" x14ac:dyDescent="0.25">
      <c r="A9465" s="45" t="s">
        <v>9530</v>
      </c>
      <c r="B9465" s="45" t="s">
        <v>4</v>
      </c>
      <c r="C9465" s="23">
        <v>575</v>
      </c>
    </row>
    <row r="9466" spans="1:3" ht="13.2" x14ac:dyDescent="0.25">
      <c r="A9466" s="45" t="s">
        <v>9531</v>
      </c>
      <c r="B9466" s="45" t="s">
        <v>4</v>
      </c>
      <c r="C9466" s="23">
        <v>325</v>
      </c>
    </row>
    <row r="9467" spans="1:3" ht="13.2" x14ac:dyDescent="0.25">
      <c r="A9467" s="45" t="s">
        <v>9532</v>
      </c>
      <c r="B9467" s="45" t="s">
        <v>4</v>
      </c>
      <c r="C9467" s="23">
        <v>375</v>
      </c>
    </row>
    <row r="9468" spans="1:3" ht="13.2" x14ac:dyDescent="0.25">
      <c r="A9468" s="45" t="s">
        <v>9533</v>
      </c>
      <c r="B9468" s="45" t="s">
        <v>4</v>
      </c>
      <c r="C9468" s="23">
        <v>700</v>
      </c>
    </row>
    <row r="9469" spans="1:3" ht="13.2" x14ac:dyDescent="0.25">
      <c r="A9469" s="45" t="s">
        <v>9534</v>
      </c>
      <c r="B9469" s="45" t="s">
        <v>4</v>
      </c>
      <c r="C9469" s="23">
        <v>925</v>
      </c>
    </row>
    <row r="9470" spans="1:3" ht="13.2" x14ac:dyDescent="0.25">
      <c r="A9470" s="45" t="s">
        <v>9535</v>
      </c>
      <c r="B9470" s="45" t="s">
        <v>4</v>
      </c>
      <c r="C9470" s="23">
        <v>450</v>
      </c>
    </row>
    <row r="9471" spans="1:3" ht="13.2" x14ac:dyDescent="0.25">
      <c r="A9471" s="45" t="s">
        <v>9536</v>
      </c>
      <c r="B9471" s="45" t="s">
        <v>4</v>
      </c>
      <c r="C9471" s="23">
        <v>775</v>
      </c>
    </row>
    <row r="9472" spans="1:3" ht="13.2" x14ac:dyDescent="0.25">
      <c r="A9472" s="45" t="s">
        <v>9537</v>
      </c>
      <c r="B9472" s="45" t="s">
        <v>4</v>
      </c>
      <c r="C9472" s="23">
        <v>575</v>
      </c>
    </row>
    <row r="9473" spans="1:3" ht="13.2" x14ac:dyDescent="0.25">
      <c r="A9473" s="45" t="s">
        <v>9538</v>
      </c>
      <c r="B9473" s="45" t="s">
        <v>4</v>
      </c>
      <c r="C9473" s="23">
        <v>625</v>
      </c>
    </row>
    <row r="9474" spans="1:3" ht="13.2" x14ac:dyDescent="0.25">
      <c r="A9474" s="45" t="s">
        <v>9539</v>
      </c>
      <c r="B9474" s="45" t="s">
        <v>4</v>
      </c>
      <c r="C9474" s="23">
        <v>925</v>
      </c>
    </row>
    <row r="9475" spans="1:3" ht="13.2" x14ac:dyDescent="0.25">
      <c r="A9475" s="45" t="s">
        <v>9540</v>
      </c>
      <c r="B9475" s="45" t="s">
        <v>4</v>
      </c>
      <c r="C9475" s="23">
        <v>875</v>
      </c>
    </row>
    <row r="9476" spans="1:3" ht="13.2" x14ac:dyDescent="0.25">
      <c r="A9476" s="45" t="s">
        <v>9541</v>
      </c>
      <c r="B9476" s="45" t="s">
        <v>4</v>
      </c>
      <c r="C9476" s="23">
        <v>525</v>
      </c>
    </row>
    <row r="9477" spans="1:3" ht="13.2" x14ac:dyDescent="0.25">
      <c r="A9477" s="45" t="s">
        <v>9542</v>
      </c>
      <c r="B9477" s="45" t="s">
        <v>4</v>
      </c>
      <c r="C9477" s="23">
        <v>375</v>
      </c>
    </row>
    <row r="9478" spans="1:3" ht="13.2" x14ac:dyDescent="0.25">
      <c r="A9478" s="45" t="s">
        <v>9543</v>
      </c>
      <c r="B9478" s="45" t="s">
        <v>4</v>
      </c>
      <c r="C9478" s="23">
        <v>375</v>
      </c>
    </row>
    <row r="9479" spans="1:3" ht="13.2" x14ac:dyDescent="0.25">
      <c r="A9479" s="45" t="s">
        <v>9544</v>
      </c>
      <c r="B9479" s="45" t="s">
        <v>4</v>
      </c>
      <c r="C9479" s="23">
        <v>825</v>
      </c>
    </row>
    <row r="9480" spans="1:3" ht="13.2" x14ac:dyDescent="0.25">
      <c r="A9480" s="45" t="s">
        <v>9545</v>
      </c>
      <c r="B9480" s="45" t="s">
        <v>4</v>
      </c>
      <c r="C9480" s="23">
        <v>750</v>
      </c>
    </row>
    <row r="9481" spans="1:3" ht="13.2" x14ac:dyDescent="0.25">
      <c r="A9481" s="45" t="s">
        <v>9546</v>
      </c>
      <c r="B9481" s="45" t="s">
        <v>4</v>
      </c>
      <c r="C9481" s="23">
        <v>1050</v>
      </c>
    </row>
    <row r="9482" spans="1:3" ht="13.2" x14ac:dyDescent="0.25">
      <c r="A9482" s="45" t="s">
        <v>9547</v>
      </c>
      <c r="B9482" s="45" t="s">
        <v>4</v>
      </c>
      <c r="C9482" s="23">
        <v>625</v>
      </c>
    </row>
    <row r="9483" spans="1:3" ht="13.2" x14ac:dyDescent="0.25">
      <c r="A9483" s="45" t="s">
        <v>9548</v>
      </c>
      <c r="B9483" s="45" t="s">
        <v>4</v>
      </c>
      <c r="C9483" s="23">
        <v>675</v>
      </c>
    </row>
    <row r="9484" spans="1:3" ht="13.2" x14ac:dyDescent="0.25">
      <c r="A9484" s="45" t="s">
        <v>9549</v>
      </c>
      <c r="B9484" s="45" t="s">
        <v>4</v>
      </c>
      <c r="C9484" s="23">
        <v>550</v>
      </c>
    </row>
    <row r="9485" spans="1:3" ht="13.2" x14ac:dyDescent="0.25">
      <c r="A9485" s="45" t="s">
        <v>9550</v>
      </c>
      <c r="B9485" s="45" t="s">
        <v>4</v>
      </c>
      <c r="C9485" s="23">
        <v>625</v>
      </c>
    </row>
    <row r="9486" spans="1:3" ht="13.2" x14ac:dyDescent="0.25">
      <c r="A9486" s="45" t="s">
        <v>9551</v>
      </c>
      <c r="B9486" s="45" t="s">
        <v>4</v>
      </c>
      <c r="C9486" s="23">
        <v>925</v>
      </c>
    </row>
    <row r="9487" spans="1:3" ht="13.2" x14ac:dyDescent="0.25">
      <c r="A9487" s="45" t="s">
        <v>9552</v>
      </c>
      <c r="B9487" s="45" t="s">
        <v>4</v>
      </c>
      <c r="C9487" s="23">
        <v>625</v>
      </c>
    </row>
    <row r="9488" spans="1:3" ht="13.2" x14ac:dyDescent="0.25">
      <c r="A9488" s="45" t="s">
        <v>9553</v>
      </c>
      <c r="B9488" s="45" t="s">
        <v>4</v>
      </c>
      <c r="C9488" s="23">
        <v>250</v>
      </c>
    </row>
    <row r="9489" spans="1:3" ht="13.2" x14ac:dyDescent="0.25">
      <c r="A9489" s="45" t="s">
        <v>9554</v>
      </c>
      <c r="B9489" s="45" t="s">
        <v>4</v>
      </c>
      <c r="C9489" s="23">
        <v>500</v>
      </c>
    </row>
    <row r="9490" spans="1:3" ht="13.2" x14ac:dyDescent="0.25">
      <c r="A9490" s="45" t="s">
        <v>9555</v>
      </c>
      <c r="B9490" s="45" t="s">
        <v>4</v>
      </c>
      <c r="C9490" s="23">
        <v>550</v>
      </c>
    </row>
    <row r="9491" spans="1:3" ht="13.2" x14ac:dyDescent="0.25">
      <c r="A9491" s="45" t="s">
        <v>9556</v>
      </c>
      <c r="B9491" s="45" t="s">
        <v>4</v>
      </c>
      <c r="C9491" s="23">
        <v>875</v>
      </c>
    </row>
    <row r="9492" spans="1:3" ht="13.2" x14ac:dyDescent="0.25">
      <c r="A9492" s="45" t="s">
        <v>9557</v>
      </c>
      <c r="B9492" s="45" t="s">
        <v>4</v>
      </c>
      <c r="C9492" s="23">
        <v>250</v>
      </c>
    </row>
    <row r="9493" spans="1:3" ht="13.2" x14ac:dyDescent="0.25">
      <c r="A9493" s="45" t="s">
        <v>9558</v>
      </c>
      <c r="B9493" s="45" t="s">
        <v>4</v>
      </c>
      <c r="C9493" s="23">
        <v>400</v>
      </c>
    </row>
    <row r="9494" spans="1:3" ht="13.2" x14ac:dyDescent="0.25">
      <c r="A9494" s="45" t="s">
        <v>9559</v>
      </c>
      <c r="B9494" s="45" t="s">
        <v>4</v>
      </c>
      <c r="C9494" s="23">
        <v>725</v>
      </c>
    </row>
    <row r="9495" spans="1:3" ht="13.2" x14ac:dyDescent="0.25">
      <c r="A9495" s="45" t="s">
        <v>9560</v>
      </c>
      <c r="B9495" s="45" t="s">
        <v>4</v>
      </c>
      <c r="C9495" s="23">
        <v>550</v>
      </c>
    </row>
    <row r="9496" spans="1:3" ht="13.2" x14ac:dyDescent="0.25">
      <c r="A9496" s="45" t="s">
        <v>9561</v>
      </c>
      <c r="B9496" s="45" t="s">
        <v>4</v>
      </c>
      <c r="C9496" s="23">
        <v>525</v>
      </c>
    </row>
    <row r="9497" spans="1:3" ht="13.2" x14ac:dyDescent="0.25">
      <c r="A9497" s="45" t="s">
        <v>9562</v>
      </c>
      <c r="B9497" s="45" t="s">
        <v>4</v>
      </c>
      <c r="C9497" s="23">
        <v>675</v>
      </c>
    </row>
    <row r="9498" spans="1:3" ht="13.2" x14ac:dyDescent="0.25">
      <c r="A9498" s="45" t="s">
        <v>9563</v>
      </c>
      <c r="B9498" s="45" t="s">
        <v>4</v>
      </c>
      <c r="C9498" s="23">
        <v>650</v>
      </c>
    </row>
    <row r="9499" spans="1:3" ht="13.2" x14ac:dyDescent="0.25">
      <c r="A9499" s="45" t="s">
        <v>9564</v>
      </c>
      <c r="B9499" s="45" t="s">
        <v>4</v>
      </c>
      <c r="C9499" s="23">
        <v>850</v>
      </c>
    </row>
    <row r="9500" spans="1:3" ht="13.2" x14ac:dyDescent="0.25">
      <c r="A9500" s="45" t="s">
        <v>9565</v>
      </c>
      <c r="B9500" s="45" t="s">
        <v>4</v>
      </c>
      <c r="C9500" s="23">
        <v>975</v>
      </c>
    </row>
    <row r="9501" spans="1:3" ht="13.2" x14ac:dyDescent="0.25">
      <c r="A9501" s="45" t="s">
        <v>9566</v>
      </c>
      <c r="B9501" s="45" t="s">
        <v>4</v>
      </c>
      <c r="C9501" s="23">
        <v>500</v>
      </c>
    </row>
    <row r="9502" spans="1:3" ht="13.2" x14ac:dyDescent="0.25">
      <c r="A9502" s="45" t="s">
        <v>9567</v>
      </c>
      <c r="B9502" s="45" t="s">
        <v>4</v>
      </c>
      <c r="C9502" s="23">
        <v>800</v>
      </c>
    </row>
    <row r="9503" spans="1:3" ht="13.2" x14ac:dyDescent="0.25">
      <c r="A9503" s="45" t="s">
        <v>9568</v>
      </c>
      <c r="B9503" s="45" t="s">
        <v>4</v>
      </c>
      <c r="C9503" s="23">
        <v>900</v>
      </c>
    </row>
    <row r="9504" spans="1:3" ht="13.2" x14ac:dyDescent="0.25">
      <c r="A9504" s="45" t="s">
        <v>9569</v>
      </c>
      <c r="B9504" s="45" t="s">
        <v>4</v>
      </c>
      <c r="C9504" s="23">
        <v>725</v>
      </c>
    </row>
    <row r="9505" spans="1:3" ht="13.2" x14ac:dyDescent="0.25">
      <c r="A9505" s="45" t="s">
        <v>9570</v>
      </c>
      <c r="B9505" s="45" t="s">
        <v>4</v>
      </c>
      <c r="C9505" s="23">
        <v>600</v>
      </c>
    </row>
    <row r="9506" spans="1:3" ht="13.2" x14ac:dyDescent="0.25">
      <c r="A9506" s="45" t="s">
        <v>9571</v>
      </c>
      <c r="B9506" s="45" t="s">
        <v>4</v>
      </c>
      <c r="C9506" s="23">
        <v>375</v>
      </c>
    </row>
    <row r="9507" spans="1:3" ht="13.2" x14ac:dyDescent="0.25">
      <c r="A9507" s="45" t="s">
        <v>9572</v>
      </c>
      <c r="B9507" s="45" t="s">
        <v>4</v>
      </c>
      <c r="C9507" s="23">
        <v>200</v>
      </c>
    </row>
    <row r="9508" spans="1:3" ht="13.2" x14ac:dyDescent="0.25">
      <c r="A9508" s="45" t="s">
        <v>9573</v>
      </c>
      <c r="B9508" s="45" t="s">
        <v>4</v>
      </c>
      <c r="C9508" s="23">
        <v>425</v>
      </c>
    </row>
    <row r="9509" spans="1:3" ht="13.2" x14ac:dyDescent="0.25">
      <c r="A9509" s="45" t="s">
        <v>9574</v>
      </c>
      <c r="B9509" s="45" t="s">
        <v>4</v>
      </c>
      <c r="C9509" s="23">
        <v>550</v>
      </c>
    </row>
    <row r="9510" spans="1:3" ht="13.2" x14ac:dyDescent="0.25">
      <c r="A9510" s="45" t="s">
        <v>9575</v>
      </c>
      <c r="B9510" s="45" t="s">
        <v>4</v>
      </c>
      <c r="C9510" s="23">
        <v>150</v>
      </c>
    </row>
    <row r="9511" spans="1:3" ht="13.2" x14ac:dyDescent="0.25">
      <c r="A9511" s="45" t="s">
        <v>9576</v>
      </c>
      <c r="B9511" s="45" t="s">
        <v>4</v>
      </c>
      <c r="C9511" s="23">
        <v>275</v>
      </c>
    </row>
    <row r="9512" spans="1:3" ht="13.2" x14ac:dyDescent="0.25">
      <c r="A9512" s="45" t="s">
        <v>9577</v>
      </c>
      <c r="B9512" s="45" t="s">
        <v>4</v>
      </c>
      <c r="C9512" s="23">
        <v>225</v>
      </c>
    </row>
    <row r="9513" spans="1:3" ht="13.2" x14ac:dyDescent="0.25">
      <c r="A9513" s="45" t="s">
        <v>9578</v>
      </c>
      <c r="B9513" s="45" t="s">
        <v>4</v>
      </c>
      <c r="C9513" s="23">
        <v>550</v>
      </c>
    </row>
    <row r="9514" spans="1:3" ht="13.2" x14ac:dyDescent="0.25">
      <c r="A9514" s="45" t="s">
        <v>9579</v>
      </c>
      <c r="B9514" s="45" t="s">
        <v>4</v>
      </c>
      <c r="C9514" s="23">
        <v>150</v>
      </c>
    </row>
    <row r="9515" spans="1:3" ht="13.2" x14ac:dyDescent="0.25">
      <c r="A9515" s="45" t="s">
        <v>9580</v>
      </c>
      <c r="B9515" s="45" t="s">
        <v>4</v>
      </c>
      <c r="C9515" s="23">
        <v>475</v>
      </c>
    </row>
    <row r="9516" spans="1:3" ht="13.2" x14ac:dyDescent="0.25">
      <c r="A9516" s="45" t="s">
        <v>9581</v>
      </c>
      <c r="B9516" s="45" t="s">
        <v>4</v>
      </c>
      <c r="C9516" s="23">
        <v>275</v>
      </c>
    </row>
    <row r="9517" spans="1:3" ht="13.2" x14ac:dyDescent="0.25">
      <c r="A9517" s="45" t="s">
        <v>9582</v>
      </c>
      <c r="B9517" s="45" t="s">
        <v>4</v>
      </c>
      <c r="C9517" s="23">
        <v>175</v>
      </c>
    </row>
    <row r="9518" spans="1:3" ht="13.2" x14ac:dyDescent="0.25">
      <c r="A9518" s="45" t="s">
        <v>9583</v>
      </c>
      <c r="B9518" s="45" t="s">
        <v>4</v>
      </c>
      <c r="C9518" s="23">
        <v>150</v>
      </c>
    </row>
    <row r="9519" spans="1:3" ht="13.2" x14ac:dyDescent="0.25">
      <c r="A9519" s="45" t="s">
        <v>9584</v>
      </c>
      <c r="B9519" s="45" t="s">
        <v>4</v>
      </c>
      <c r="C9519" s="23">
        <v>325</v>
      </c>
    </row>
    <row r="9520" spans="1:3" ht="13.2" x14ac:dyDescent="0.25">
      <c r="A9520" s="45" t="s">
        <v>9585</v>
      </c>
      <c r="B9520" s="45" t="s">
        <v>4</v>
      </c>
      <c r="C9520" s="23">
        <v>400</v>
      </c>
    </row>
    <row r="9521" spans="1:3" ht="13.2" x14ac:dyDescent="0.25">
      <c r="A9521" s="45" t="s">
        <v>9586</v>
      </c>
      <c r="B9521" s="45" t="s">
        <v>4</v>
      </c>
      <c r="C9521" s="23">
        <v>200</v>
      </c>
    </row>
    <row r="9522" spans="1:3" ht="13.2" x14ac:dyDescent="0.25">
      <c r="A9522" s="45" t="s">
        <v>9587</v>
      </c>
      <c r="B9522" s="45" t="s">
        <v>4</v>
      </c>
      <c r="C9522" s="23">
        <v>150</v>
      </c>
    </row>
    <row r="9523" spans="1:3" ht="13.2" x14ac:dyDescent="0.25">
      <c r="A9523" s="45" t="s">
        <v>9588</v>
      </c>
      <c r="B9523" s="45" t="s">
        <v>4</v>
      </c>
      <c r="C9523" s="23">
        <v>225</v>
      </c>
    </row>
    <row r="9524" spans="1:3" ht="13.2" x14ac:dyDescent="0.25">
      <c r="A9524" s="45" t="s">
        <v>9589</v>
      </c>
      <c r="B9524" s="45" t="s">
        <v>4</v>
      </c>
      <c r="C9524" s="23">
        <v>200</v>
      </c>
    </row>
    <row r="9525" spans="1:3" ht="13.2" x14ac:dyDescent="0.25">
      <c r="A9525" s="45" t="s">
        <v>9590</v>
      </c>
      <c r="B9525" s="45" t="s">
        <v>4</v>
      </c>
      <c r="C9525" s="23">
        <v>225</v>
      </c>
    </row>
    <row r="9526" spans="1:3" ht="13.2" x14ac:dyDescent="0.25">
      <c r="A9526" s="45" t="s">
        <v>9591</v>
      </c>
      <c r="B9526" s="45" t="s">
        <v>4</v>
      </c>
      <c r="C9526" s="23">
        <v>200</v>
      </c>
    </row>
    <row r="9527" spans="1:3" ht="13.2" x14ac:dyDescent="0.25">
      <c r="A9527" s="45" t="s">
        <v>9592</v>
      </c>
      <c r="B9527" s="45" t="s">
        <v>4</v>
      </c>
      <c r="C9527" s="23">
        <v>200</v>
      </c>
    </row>
    <row r="9528" spans="1:3" ht="13.2" x14ac:dyDescent="0.25">
      <c r="A9528" s="45" t="s">
        <v>9593</v>
      </c>
      <c r="B9528" s="45" t="s">
        <v>4</v>
      </c>
      <c r="C9528" s="23">
        <v>650</v>
      </c>
    </row>
    <row r="9529" spans="1:3" ht="13.2" x14ac:dyDescent="0.25">
      <c r="A9529" s="45" t="s">
        <v>9594</v>
      </c>
      <c r="B9529" s="45" t="s">
        <v>4</v>
      </c>
      <c r="C9529" s="23">
        <v>150</v>
      </c>
    </row>
    <row r="9530" spans="1:3" ht="13.2" x14ac:dyDescent="0.25">
      <c r="A9530" s="45" t="s">
        <v>9595</v>
      </c>
      <c r="B9530" s="45" t="s">
        <v>4</v>
      </c>
      <c r="C9530" s="23">
        <v>150</v>
      </c>
    </row>
    <row r="9531" spans="1:3" ht="13.2" x14ac:dyDescent="0.25">
      <c r="A9531" s="45" t="s">
        <v>9596</v>
      </c>
      <c r="B9531" s="45" t="s">
        <v>4</v>
      </c>
      <c r="C9531" s="23">
        <v>600</v>
      </c>
    </row>
    <row r="9532" spans="1:3" ht="13.2" x14ac:dyDescent="0.25">
      <c r="A9532" s="45" t="s">
        <v>9597</v>
      </c>
      <c r="B9532" s="45" t="s">
        <v>4</v>
      </c>
      <c r="C9532" s="23">
        <v>250</v>
      </c>
    </row>
    <row r="9533" spans="1:3" ht="13.2" x14ac:dyDescent="0.25">
      <c r="A9533" s="45" t="s">
        <v>9598</v>
      </c>
      <c r="B9533" s="45" t="s">
        <v>4</v>
      </c>
      <c r="C9533" s="23">
        <v>150</v>
      </c>
    </row>
    <row r="9534" spans="1:3" ht="13.2" x14ac:dyDescent="0.25">
      <c r="A9534" s="45" t="s">
        <v>9599</v>
      </c>
      <c r="B9534" s="45" t="s">
        <v>4</v>
      </c>
      <c r="C9534" s="23">
        <v>250</v>
      </c>
    </row>
    <row r="9535" spans="1:3" ht="13.2" x14ac:dyDescent="0.25">
      <c r="A9535" s="45" t="s">
        <v>9600</v>
      </c>
      <c r="B9535" s="45" t="s">
        <v>4</v>
      </c>
      <c r="C9535" s="23">
        <v>150</v>
      </c>
    </row>
    <row r="9536" spans="1:3" ht="13.2" x14ac:dyDescent="0.25">
      <c r="A9536" s="45" t="s">
        <v>9601</v>
      </c>
      <c r="B9536" s="45" t="s">
        <v>4</v>
      </c>
      <c r="C9536" s="23">
        <v>200</v>
      </c>
    </row>
    <row r="9537" spans="1:3" ht="13.2" x14ac:dyDescent="0.25">
      <c r="A9537" s="45" t="s">
        <v>9602</v>
      </c>
      <c r="B9537" s="45" t="s">
        <v>4</v>
      </c>
      <c r="C9537" s="23">
        <v>150</v>
      </c>
    </row>
    <row r="9538" spans="1:3" ht="13.2" x14ac:dyDescent="0.25">
      <c r="A9538" s="45" t="s">
        <v>9603</v>
      </c>
      <c r="B9538" s="45" t="s">
        <v>4</v>
      </c>
      <c r="C9538" s="23">
        <v>50</v>
      </c>
    </row>
    <row r="9539" spans="1:3" ht="13.2" x14ac:dyDescent="0.25">
      <c r="A9539" s="45" t="s">
        <v>9604</v>
      </c>
      <c r="B9539" s="45" t="s">
        <v>4</v>
      </c>
      <c r="C9539" s="23">
        <v>0</v>
      </c>
    </row>
    <row r="9540" spans="1:3" ht="13.2" x14ac:dyDescent="0.25">
      <c r="A9540" s="45" t="s">
        <v>9605</v>
      </c>
      <c r="B9540" s="45" t="s">
        <v>4</v>
      </c>
      <c r="C9540" s="23">
        <v>300</v>
      </c>
    </row>
    <row r="9541" spans="1:3" ht="13.2" x14ac:dyDescent="0.25">
      <c r="A9541" s="45" t="s">
        <v>9606</v>
      </c>
      <c r="B9541" s="45" t="s">
        <v>4</v>
      </c>
      <c r="C9541" s="23">
        <v>150</v>
      </c>
    </row>
    <row r="9542" spans="1:3" ht="13.2" x14ac:dyDescent="0.25">
      <c r="A9542" s="45" t="s">
        <v>9607</v>
      </c>
      <c r="B9542" s="45" t="s">
        <v>4</v>
      </c>
      <c r="C9542" s="23">
        <v>150</v>
      </c>
    </row>
    <row r="9543" spans="1:3" ht="13.2" x14ac:dyDescent="0.25">
      <c r="A9543" s="45" t="s">
        <v>9608</v>
      </c>
      <c r="B9543" s="45" t="s">
        <v>4</v>
      </c>
      <c r="C9543" s="23">
        <v>150</v>
      </c>
    </row>
    <row r="9544" spans="1:3" ht="13.2" x14ac:dyDescent="0.25">
      <c r="A9544" s="45" t="s">
        <v>9609</v>
      </c>
      <c r="B9544" s="45" t="s">
        <v>4</v>
      </c>
      <c r="C9544" s="23">
        <v>350</v>
      </c>
    </row>
    <row r="9545" spans="1:3" ht="13.2" x14ac:dyDescent="0.25">
      <c r="A9545" s="45" t="s">
        <v>9610</v>
      </c>
      <c r="B9545" s="45" t="s">
        <v>4</v>
      </c>
      <c r="C9545" s="23">
        <v>450</v>
      </c>
    </row>
    <row r="9546" spans="1:3" ht="13.2" x14ac:dyDescent="0.25">
      <c r="A9546" s="45" t="s">
        <v>9611</v>
      </c>
      <c r="B9546" s="45" t="s">
        <v>4</v>
      </c>
      <c r="C9546" s="23">
        <v>150</v>
      </c>
    </row>
    <row r="9547" spans="1:3" ht="13.2" x14ac:dyDescent="0.25">
      <c r="A9547" s="45" t="s">
        <v>9612</v>
      </c>
      <c r="B9547" s="45" t="s">
        <v>4</v>
      </c>
      <c r="C9547" s="23">
        <v>150</v>
      </c>
    </row>
    <row r="9548" spans="1:3" ht="13.2" x14ac:dyDescent="0.25">
      <c r="A9548" s="45" t="s">
        <v>9613</v>
      </c>
      <c r="B9548" s="45" t="s">
        <v>4</v>
      </c>
      <c r="C9548" s="23">
        <v>150</v>
      </c>
    </row>
    <row r="9549" spans="1:3" ht="13.2" x14ac:dyDescent="0.25">
      <c r="A9549" s="45" t="s">
        <v>9614</v>
      </c>
      <c r="B9549" s="45" t="s">
        <v>4</v>
      </c>
      <c r="C9549" s="23">
        <v>150</v>
      </c>
    </row>
    <row r="9550" spans="1:3" ht="13.2" x14ac:dyDescent="0.25">
      <c r="A9550" s="45" t="s">
        <v>9615</v>
      </c>
      <c r="B9550" s="45" t="s">
        <v>4</v>
      </c>
      <c r="C9550" s="23">
        <v>150</v>
      </c>
    </row>
    <row r="9551" spans="1:3" ht="13.2" x14ac:dyDescent="0.25">
      <c r="A9551" s="45" t="s">
        <v>9616</v>
      </c>
      <c r="B9551" s="45" t="s">
        <v>4</v>
      </c>
      <c r="C9551" s="23">
        <v>150</v>
      </c>
    </row>
    <row r="9552" spans="1:3" ht="13.2" x14ac:dyDescent="0.25">
      <c r="A9552" s="45" t="s">
        <v>9617</v>
      </c>
      <c r="B9552" s="45" t="s">
        <v>4</v>
      </c>
      <c r="C9552" s="23">
        <v>725</v>
      </c>
    </row>
    <row r="9553" spans="1:3" ht="13.2" x14ac:dyDescent="0.25">
      <c r="A9553" s="45" t="s">
        <v>9618</v>
      </c>
      <c r="B9553" s="45" t="s">
        <v>4</v>
      </c>
      <c r="C9553" s="23">
        <v>325</v>
      </c>
    </row>
    <row r="9554" spans="1:3" ht="13.2" x14ac:dyDescent="0.25">
      <c r="A9554" s="45" t="s">
        <v>9619</v>
      </c>
      <c r="B9554" s="45" t="s">
        <v>4</v>
      </c>
      <c r="C9554" s="23">
        <v>400</v>
      </c>
    </row>
    <row r="9555" spans="1:3" ht="13.2" x14ac:dyDescent="0.25">
      <c r="A9555" s="45" t="s">
        <v>9620</v>
      </c>
      <c r="B9555" s="45" t="s">
        <v>4</v>
      </c>
      <c r="C9555" s="23">
        <v>225</v>
      </c>
    </row>
    <row r="9556" spans="1:3" ht="13.2" x14ac:dyDescent="0.25">
      <c r="A9556" s="45" t="s">
        <v>9621</v>
      </c>
      <c r="B9556" s="45" t="s">
        <v>4</v>
      </c>
      <c r="C9556" s="23">
        <v>300</v>
      </c>
    </row>
    <row r="9557" spans="1:3" ht="13.2" x14ac:dyDescent="0.25">
      <c r="A9557" s="45" t="s">
        <v>9622</v>
      </c>
      <c r="B9557" s="45" t="s">
        <v>4</v>
      </c>
      <c r="C9557" s="23">
        <v>425</v>
      </c>
    </row>
    <row r="9558" spans="1:3" ht="13.2" x14ac:dyDescent="0.25">
      <c r="A9558" s="45" t="s">
        <v>9623</v>
      </c>
      <c r="B9558" s="45" t="s">
        <v>4</v>
      </c>
      <c r="C9558" s="23">
        <v>500</v>
      </c>
    </row>
    <row r="9559" spans="1:3" ht="13.2" x14ac:dyDescent="0.25">
      <c r="A9559" s="45" t="s">
        <v>9624</v>
      </c>
      <c r="B9559" s="45" t="s">
        <v>4</v>
      </c>
      <c r="C9559" s="23">
        <v>625</v>
      </c>
    </row>
    <row r="9560" spans="1:3" ht="13.2" x14ac:dyDescent="0.25">
      <c r="A9560" s="45" t="s">
        <v>9625</v>
      </c>
      <c r="B9560" s="45" t="s">
        <v>4</v>
      </c>
      <c r="C9560" s="23">
        <v>600</v>
      </c>
    </row>
    <row r="9561" spans="1:3" ht="13.2" x14ac:dyDescent="0.25">
      <c r="A9561" s="45" t="s">
        <v>9626</v>
      </c>
      <c r="B9561" s="45" t="s">
        <v>4</v>
      </c>
      <c r="C9561" s="23">
        <v>500</v>
      </c>
    </row>
    <row r="9562" spans="1:3" ht="13.2" x14ac:dyDescent="0.25">
      <c r="A9562" s="45" t="s">
        <v>9627</v>
      </c>
      <c r="B9562" s="45" t="s">
        <v>4</v>
      </c>
      <c r="C9562" s="23">
        <v>150</v>
      </c>
    </row>
    <row r="9563" spans="1:3" ht="13.2" x14ac:dyDescent="0.25">
      <c r="A9563" s="45" t="s">
        <v>9628</v>
      </c>
      <c r="B9563" s="45" t="s">
        <v>4</v>
      </c>
      <c r="C9563" s="23">
        <v>150</v>
      </c>
    </row>
    <row r="9564" spans="1:3" ht="13.2" x14ac:dyDescent="0.25">
      <c r="A9564" s="45" t="s">
        <v>9629</v>
      </c>
      <c r="B9564" s="45" t="s">
        <v>4</v>
      </c>
      <c r="C9564" s="23">
        <v>450</v>
      </c>
    </row>
    <row r="9565" spans="1:3" ht="13.2" x14ac:dyDescent="0.25">
      <c r="A9565" s="45" t="s">
        <v>9630</v>
      </c>
      <c r="B9565" s="45" t="s">
        <v>4</v>
      </c>
      <c r="C9565" s="23">
        <v>200</v>
      </c>
    </row>
    <row r="9566" spans="1:3" ht="13.2" x14ac:dyDescent="0.25">
      <c r="A9566" s="45" t="s">
        <v>9631</v>
      </c>
      <c r="B9566" s="45" t="s">
        <v>4</v>
      </c>
      <c r="C9566" s="23">
        <v>275</v>
      </c>
    </row>
    <row r="9567" spans="1:3" ht="13.2" x14ac:dyDescent="0.25">
      <c r="A9567" s="45" t="s">
        <v>9632</v>
      </c>
      <c r="B9567" s="45" t="s">
        <v>4</v>
      </c>
      <c r="C9567" s="23">
        <v>150</v>
      </c>
    </row>
    <row r="9568" spans="1:3" ht="13.2" x14ac:dyDescent="0.25">
      <c r="A9568" s="45" t="s">
        <v>9633</v>
      </c>
      <c r="B9568" s="45" t="s">
        <v>4</v>
      </c>
      <c r="C9568" s="23">
        <v>425</v>
      </c>
    </row>
    <row r="9569" spans="1:3" ht="13.2" x14ac:dyDescent="0.25">
      <c r="A9569" s="45" t="s">
        <v>9634</v>
      </c>
      <c r="B9569" s="45" t="s">
        <v>4</v>
      </c>
      <c r="C9569" s="23">
        <v>400</v>
      </c>
    </row>
    <row r="9570" spans="1:3" ht="13.2" x14ac:dyDescent="0.25">
      <c r="A9570" s="45" t="s">
        <v>9635</v>
      </c>
      <c r="B9570" s="45" t="s">
        <v>4</v>
      </c>
      <c r="C9570" s="23">
        <v>300</v>
      </c>
    </row>
    <row r="9571" spans="1:3" ht="13.2" x14ac:dyDescent="0.25">
      <c r="A9571" s="45" t="s">
        <v>9636</v>
      </c>
      <c r="B9571" s="45" t="s">
        <v>4</v>
      </c>
      <c r="C9571" s="23">
        <v>300</v>
      </c>
    </row>
    <row r="9572" spans="1:3" ht="13.2" x14ac:dyDescent="0.25">
      <c r="A9572" s="45" t="s">
        <v>9637</v>
      </c>
      <c r="B9572" s="45" t="s">
        <v>4</v>
      </c>
      <c r="C9572" s="23">
        <v>300</v>
      </c>
    </row>
    <row r="9573" spans="1:3" ht="13.2" x14ac:dyDescent="0.25">
      <c r="A9573" s="45" t="s">
        <v>9638</v>
      </c>
      <c r="B9573" s="45" t="s">
        <v>4</v>
      </c>
      <c r="C9573" s="23">
        <v>350</v>
      </c>
    </row>
    <row r="9574" spans="1:3" ht="13.2" x14ac:dyDescent="0.25">
      <c r="A9574" s="45" t="s">
        <v>9639</v>
      </c>
      <c r="B9574" s="45" t="s">
        <v>4</v>
      </c>
      <c r="C9574" s="23">
        <v>200</v>
      </c>
    </row>
    <row r="9575" spans="1:3" ht="13.2" x14ac:dyDescent="0.25">
      <c r="A9575" s="45" t="s">
        <v>9640</v>
      </c>
      <c r="B9575" s="45" t="s">
        <v>4</v>
      </c>
      <c r="C9575" s="23">
        <v>150</v>
      </c>
    </row>
    <row r="9576" spans="1:3" ht="13.2" x14ac:dyDescent="0.25">
      <c r="A9576" s="45" t="s">
        <v>9641</v>
      </c>
      <c r="B9576" s="45" t="s">
        <v>4</v>
      </c>
      <c r="C9576" s="23">
        <v>450</v>
      </c>
    </row>
    <row r="9577" spans="1:3" ht="13.2" x14ac:dyDescent="0.25">
      <c r="A9577" s="45" t="s">
        <v>9642</v>
      </c>
      <c r="B9577" s="45" t="s">
        <v>4</v>
      </c>
      <c r="C9577" s="23">
        <v>375</v>
      </c>
    </row>
    <row r="9578" spans="1:3" ht="13.2" x14ac:dyDescent="0.25">
      <c r="A9578" s="45" t="s">
        <v>9643</v>
      </c>
      <c r="B9578" s="45" t="s">
        <v>4</v>
      </c>
      <c r="C9578" s="23">
        <v>900</v>
      </c>
    </row>
    <row r="9579" spans="1:3" ht="13.2" x14ac:dyDescent="0.25">
      <c r="A9579" s="45" t="s">
        <v>9644</v>
      </c>
      <c r="B9579" s="45" t="s">
        <v>4</v>
      </c>
      <c r="C9579" s="23">
        <v>425</v>
      </c>
    </row>
    <row r="9580" spans="1:3" ht="13.2" x14ac:dyDescent="0.25">
      <c r="A9580" s="45" t="s">
        <v>9645</v>
      </c>
      <c r="B9580" s="45" t="s">
        <v>4</v>
      </c>
      <c r="C9580" s="23">
        <v>425</v>
      </c>
    </row>
    <row r="9581" spans="1:3" ht="13.2" x14ac:dyDescent="0.25">
      <c r="A9581" s="45" t="s">
        <v>9646</v>
      </c>
      <c r="B9581" s="45" t="s">
        <v>4</v>
      </c>
      <c r="C9581" s="23">
        <v>325</v>
      </c>
    </row>
    <row r="9582" spans="1:3" ht="13.2" x14ac:dyDescent="0.25">
      <c r="A9582" s="45" t="s">
        <v>9647</v>
      </c>
      <c r="B9582" s="45" t="s">
        <v>4</v>
      </c>
      <c r="C9582" s="23">
        <v>275</v>
      </c>
    </row>
    <row r="9583" spans="1:3" ht="13.2" x14ac:dyDescent="0.25">
      <c r="A9583" s="45" t="s">
        <v>9648</v>
      </c>
      <c r="B9583" s="45" t="s">
        <v>4</v>
      </c>
      <c r="C9583" s="23">
        <v>275</v>
      </c>
    </row>
    <row r="9584" spans="1:3" ht="13.2" x14ac:dyDescent="0.25">
      <c r="A9584" s="45" t="s">
        <v>9649</v>
      </c>
      <c r="B9584" s="45" t="s">
        <v>4</v>
      </c>
      <c r="C9584" s="23">
        <v>225</v>
      </c>
    </row>
    <row r="9585" spans="1:3" ht="13.2" x14ac:dyDescent="0.25">
      <c r="A9585" s="45" t="s">
        <v>9650</v>
      </c>
      <c r="B9585" s="45" t="s">
        <v>4</v>
      </c>
      <c r="C9585" s="23">
        <v>475</v>
      </c>
    </row>
    <row r="9586" spans="1:3" ht="13.2" x14ac:dyDescent="0.25">
      <c r="A9586" s="45" t="s">
        <v>9651</v>
      </c>
      <c r="B9586" s="45" t="s">
        <v>4</v>
      </c>
      <c r="C9586" s="23">
        <v>250</v>
      </c>
    </row>
    <row r="9587" spans="1:3" ht="13.2" x14ac:dyDescent="0.25">
      <c r="A9587" s="45" t="s">
        <v>9652</v>
      </c>
      <c r="B9587" s="45" t="s">
        <v>4</v>
      </c>
      <c r="C9587" s="23">
        <v>150</v>
      </c>
    </row>
    <row r="9588" spans="1:3" ht="13.2" x14ac:dyDescent="0.25">
      <c r="A9588" s="45" t="s">
        <v>9653</v>
      </c>
      <c r="B9588" s="45" t="s">
        <v>4</v>
      </c>
      <c r="C9588" s="23">
        <v>425</v>
      </c>
    </row>
    <row r="9589" spans="1:3" ht="13.2" x14ac:dyDescent="0.25">
      <c r="A9589" s="45" t="s">
        <v>9654</v>
      </c>
      <c r="B9589" s="45" t="s">
        <v>4</v>
      </c>
      <c r="C9589" s="23">
        <v>350</v>
      </c>
    </row>
    <row r="9590" spans="1:3" ht="13.2" x14ac:dyDescent="0.25">
      <c r="A9590" s="45" t="s">
        <v>9655</v>
      </c>
      <c r="B9590" s="45" t="s">
        <v>4</v>
      </c>
      <c r="C9590" s="23">
        <v>250</v>
      </c>
    </row>
    <row r="9591" spans="1:3" ht="13.2" x14ac:dyDescent="0.25">
      <c r="A9591" s="45" t="s">
        <v>9656</v>
      </c>
      <c r="B9591" s="45" t="s">
        <v>4</v>
      </c>
      <c r="C9591" s="23">
        <v>225</v>
      </c>
    </row>
    <row r="9592" spans="1:3" ht="13.2" x14ac:dyDescent="0.25">
      <c r="A9592" s="45" t="s">
        <v>9657</v>
      </c>
      <c r="B9592" s="45" t="s">
        <v>4</v>
      </c>
      <c r="C9592" s="23">
        <v>175</v>
      </c>
    </row>
    <row r="9593" spans="1:3" ht="13.2" x14ac:dyDescent="0.25">
      <c r="A9593" s="45" t="s">
        <v>9658</v>
      </c>
      <c r="B9593" s="45" t="s">
        <v>4</v>
      </c>
      <c r="C9593" s="23">
        <v>150</v>
      </c>
    </row>
    <row r="9594" spans="1:3" ht="13.2" x14ac:dyDescent="0.25">
      <c r="A9594" s="45" t="s">
        <v>9659</v>
      </c>
      <c r="B9594" s="45" t="s">
        <v>4</v>
      </c>
      <c r="C9594" s="23">
        <v>150</v>
      </c>
    </row>
    <row r="9595" spans="1:3" ht="13.2" x14ac:dyDescent="0.25">
      <c r="A9595" s="45" t="s">
        <v>9660</v>
      </c>
      <c r="B9595" s="45" t="s">
        <v>4</v>
      </c>
      <c r="C9595" s="23">
        <v>200</v>
      </c>
    </row>
    <row r="9596" spans="1:3" ht="13.2" x14ac:dyDescent="0.25">
      <c r="A9596" s="45" t="s">
        <v>9661</v>
      </c>
      <c r="B9596" s="45" t="s">
        <v>4</v>
      </c>
      <c r="C9596" s="23">
        <v>475</v>
      </c>
    </row>
    <row r="9597" spans="1:3" ht="13.2" x14ac:dyDescent="0.25">
      <c r="A9597" s="45" t="s">
        <v>9662</v>
      </c>
      <c r="B9597" s="45" t="s">
        <v>4</v>
      </c>
      <c r="C9597" s="23">
        <v>225</v>
      </c>
    </row>
    <row r="9598" spans="1:3" ht="13.2" x14ac:dyDescent="0.25">
      <c r="A9598" s="45" t="s">
        <v>9663</v>
      </c>
      <c r="B9598" s="45" t="s">
        <v>4</v>
      </c>
      <c r="C9598" s="23">
        <v>150</v>
      </c>
    </row>
    <row r="9599" spans="1:3" ht="13.2" x14ac:dyDescent="0.25">
      <c r="A9599" s="45" t="s">
        <v>9664</v>
      </c>
      <c r="B9599" s="45" t="s">
        <v>4</v>
      </c>
      <c r="C9599" s="23">
        <v>150</v>
      </c>
    </row>
    <row r="9600" spans="1:3" ht="13.2" x14ac:dyDescent="0.25">
      <c r="A9600" s="45" t="s">
        <v>9665</v>
      </c>
      <c r="B9600" s="45" t="s">
        <v>4</v>
      </c>
      <c r="C9600" s="23">
        <v>150</v>
      </c>
    </row>
    <row r="9601" spans="1:3" ht="13.2" x14ac:dyDescent="0.25">
      <c r="A9601" s="45" t="s">
        <v>9666</v>
      </c>
      <c r="B9601" s="45" t="s">
        <v>4</v>
      </c>
      <c r="C9601" s="23">
        <v>150</v>
      </c>
    </row>
    <row r="9602" spans="1:3" ht="13.2" x14ac:dyDescent="0.25">
      <c r="A9602" s="45" t="s">
        <v>9667</v>
      </c>
      <c r="B9602" s="45" t="s">
        <v>4</v>
      </c>
      <c r="C9602" s="23">
        <v>250</v>
      </c>
    </row>
    <row r="9603" spans="1:3" ht="13.2" x14ac:dyDescent="0.25">
      <c r="A9603" s="45" t="s">
        <v>9668</v>
      </c>
      <c r="B9603" s="45" t="s">
        <v>4</v>
      </c>
      <c r="C9603" s="23">
        <v>250</v>
      </c>
    </row>
    <row r="9604" spans="1:3" ht="13.2" x14ac:dyDescent="0.25">
      <c r="A9604" s="45" t="s">
        <v>9669</v>
      </c>
      <c r="B9604" s="45" t="s">
        <v>4</v>
      </c>
      <c r="C9604" s="23">
        <v>875</v>
      </c>
    </row>
    <row r="9605" spans="1:3" ht="13.2" x14ac:dyDescent="0.25">
      <c r="A9605" s="45" t="s">
        <v>9670</v>
      </c>
      <c r="B9605" s="45" t="s">
        <v>4</v>
      </c>
      <c r="C9605" s="23">
        <v>375</v>
      </c>
    </row>
    <row r="9606" spans="1:3" ht="13.2" x14ac:dyDescent="0.25">
      <c r="A9606" s="45" t="s">
        <v>9671</v>
      </c>
      <c r="B9606" s="45" t="s">
        <v>4</v>
      </c>
      <c r="C9606" s="23">
        <v>150</v>
      </c>
    </row>
    <row r="9607" spans="1:3" ht="13.2" x14ac:dyDescent="0.25">
      <c r="A9607" s="45" t="s">
        <v>9672</v>
      </c>
      <c r="B9607" s="45" t="s">
        <v>4</v>
      </c>
      <c r="C9607" s="23">
        <v>575</v>
      </c>
    </row>
    <row r="9608" spans="1:3" ht="13.2" x14ac:dyDescent="0.25">
      <c r="A9608" s="45" t="s">
        <v>9673</v>
      </c>
      <c r="B9608" s="45" t="s">
        <v>4</v>
      </c>
      <c r="C9608" s="23">
        <v>350</v>
      </c>
    </row>
    <row r="9609" spans="1:3" ht="13.2" x14ac:dyDescent="0.25">
      <c r="A9609" s="45" t="s">
        <v>9674</v>
      </c>
      <c r="B9609" s="45" t="s">
        <v>4</v>
      </c>
      <c r="C9609" s="23">
        <v>600</v>
      </c>
    </row>
    <row r="9610" spans="1:3" ht="13.2" x14ac:dyDescent="0.25">
      <c r="A9610" s="45" t="s">
        <v>9675</v>
      </c>
      <c r="B9610" s="45" t="s">
        <v>4</v>
      </c>
      <c r="C9610" s="23">
        <v>250</v>
      </c>
    </row>
    <row r="9611" spans="1:3" ht="13.2" x14ac:dyDescent="0.25">
      <c r="A9611" s="45" t="s">
        <v>9676</v>
      </c>
      <c r="B9611" s="45" t="s">
        <v>4</v>
      </c>
      <c r="C9611" s="23">
        <v>800</v>
      </c>
    </row>
    <row r="9612" spans="1:3" ht="13.2" x14ac:dyDescent="0.25">
      <c r="A9612" s="45" t="s">
        <v>9677</v>
      </c>
      <c r="B9612" s="45" t="s">
        <v>4</v>
      </c>
      <c r="C9612" s="23">
        <v>325</v>
      </c>
    </row>
    <row r="9613" spans="1:3" ht="13.2" x14ac:dyDescent="0.25">
      <c r="A9613" s="45" t="s">
        <v>9678</v>
      </c>
      <c r="B9613" s="45" t="s">
        <v>4</v>
      </c>
      <c r="C9613" s="23">
        <v>325</v>
      </c>
    </row>
    <row r="9614" spans="1:3" ht="13.2" x14ac:dyDescent="0.25">
      <c r="A9614" s="45" t="s">
        <v>9679</v>
      </c>
      <c r="B9614" s="45" t="s">
        <v>4</v>
      </c>
      <c r="C9614" s="23">
        <v>250</v>
      </c>
    </row>
    <row r="9615" spans="1:3" ht="13.2" x14ac:dyDescent="0.25">
      <c r="A9615" s="45" t="s">
        <v>9680</v>
      </c>
      <c r="B9615" s="45" t="s">
        <v>4</v>
      </c>
      <c r="C9615" s="23">
        <v>550</v>
      </c>
    </row>
    <row r="9616" spans="1:3" ht="13.2" x14ac:dyDescent="0.25">
      <c r="A9616" s="45" t="s">
        <v>9681</v>
      </c>
      <c r="B9616" s="45" t="s">
        <v>4</v>
      </c>
      <c r="C9616" s="23">
        <v>550</v>
      </c>
    </row>
    <row r="9617" spans="1:3" ht="13.2" x14ac:dyDescent="0.25">
      <c r="A9617" s="45" t="s">
        <v>9682</v>
      </c>
      <c r="B9617" s="45" t="s">
        <v>4</v>
      </c>
      <c r="C9617" s="23">
        <v>300</v>
      </c>
    </row>
    <row r="9618" spans="1:3" ht="13.2" x14ac:dyDescent="0.25">
      <c r="A9618" s="45" t="s">
        <v>9683</v>
      </c>
      <c r="B9618" s="45" t="s">
        <v>4</v>
      </c>
      <c r="C9618" s="23">
        <v>650</v>
      </c>
    </row>
    <row r="9619" spans="1:3" ht="13.2" x14ac:dyDescent="0.25">
      <c r="A9619" s="45" t="s">
        <v>9684</v>
      </c>
      <c r="B9619" s="45" t="s">
        <v>4</v>
      </c>
      <c r="C9619" s="23">
        <v>425</v>
      </c>
    </row>
    <row r="9620" spans="1:3" ht="13.2" x14ac:dyDescent="0.25">
      <c r="A9620" s="45" t="s">
        <v>9685</v>
      </c>
      <c r="B9620" s="45" t="s">
        <v>4</v>
      </c>
      <c r="C9620" s="23">
        <v>700</v>
      </c>
    </row>
    <row r="9621" spans="1:3" ht="13.2" x14ac:dyDescent="0.25">
      <c r="A9621" s="45" t="s">
        <v>9686</v>
      </c>
      <c r="B9621" s="45" t="s">
        <v>4</v>
      </c>
      <c r="C9621" s="23">
        <v>400</v>
      </c>
    </row>
    <row r="9622" spans="1:3" ht="13.2" x14ac:dyDescent="0.25">
      <c r="A9622" s="45" t="s">
        <v>9687</v>
      </c>
      <c r="B9622" s="45" t="s">
        <v>4</v>
      </c>
      <c r="C9622" s="23">
        <v>250</v>
      </c>
    </row>
    <row r="9623" spans="1:3" ht="13.2" x14ac:dyDescent="0.25">
      <c r="A9623" s="45" t="s">
        <v>9688</v>
      </c>
      <c r="B9623" s="45" t="s">
        <v>4</v>
      </c>
      <c r="C9623" s="23">
        <v>375</v>
      </c>
    </row>
    <row r="9624" spans="1:3" ht="13.2" x14ac:dyDescent="0.25">
      <c r="A9624" s="45" t="s">
        <v>9689</v>
      </c>
      <c r="B9624" s="45" t="s">
        <v>4</v>
      </c>
      <c r="C9624" s="23">
        <v>250</v>
      </c>
    </row>
    <row r="9625" spans="1:3" ht="13.2" x14ac:dyDescent="0.25">
      <c r="A9625" s="45" t="s">
        <v>9690</v>
      </c>
      <c r="B9625" s="45" t="s">
        <v>4</v>
      </c>
      <c r="C9625" s="23">
        <v>550</v>
      </c>
    </row>
    <row r="9626" spans="1:3" ht="13.2" x14ac:dyDescent="0.25">
      <c r="A9626" s="45" t="s">
        <v>9691</v>
      </c>
      <c r="B9626" s="45" t="s">
        <v>4</v>
      </c>
      <c r="C9626" s="23">
        <v>250</v>
      </c>
    </row>
    <row r="9627" spans="1:3" ht="13.2" x14ac:dyDescent="0.25">
      <c r="A9627" s="45" t="s">
        <v>9692</v>
      </c>
      <c r="B9627" s="45" t="s">
        <v>4</v>
      </c>
      <c r="C9627" s="23">
        <v>900</v>
      </c>
    </row>
    <row r="9628" spans="1:3" ht="13.2" x14ac:dyDescent="0.25">
      <c r="A9628" s="45" t="s">
        <v>9693</v>
      </c>
      <c r="B9628" s="45" t="s">
        <v>4</v>
      </c>
      <c r="C9628" s="23">
        <v>450</v>
      </c>
    </row>
    <row r="9629" spans="1:3" ht="13.2" x14ac:dyDescent="0.25">
      <c r="A9629" s="45" t="s">
        <v>9694</v>
      </c>
      <c r="B9629" s="45" t="s">
        <v>4</v>
      </c>
      <c r="C9629" s="23">
        <v>850</v>
      </c>
    </row>
    <row r="9630" spans="1:3" ht="13.2" x14ac:dyDescent="0.25">
      <c r="A9630" s="45" t="s">
        <v>9695</v>
      </c>
      <c r="B9630" s="45" t="s">
        <v>4</v>
      </c>
      <c r="C9630" s="23">
        <v>400</v>
      </c>
    </row>
    <row r="9631" spans="1:3" ht="13.2" x14ac:dyDescent="0.25">
      <c r="A9631" s="45" t="s">
        <v>9696</v>
      </c>
      <c r="B9631" s="45" t="s">
        <v>4</v>
      </c>
      <c r="C9631" s="23">
        <v>350</v>
      </c>
    </row>
    <row r="9632" spans="1:3" ht="13.2" x14ac:dyDescent="0.25">
      <c r="A9632" s="45" t="s">
        <v>9697</v>
      </c>
      <c r="B9632" s="45" t="s">
        <v>4</v>
      </c>
      <c r="C9632" s="23">
        <v>850</v>
      </c>
    </row>
    <row r="9633" spans="1:3" ht="13.2" x14ac:dyDescent="0.25">
      <c r="A9633" s="45" t="s">
        <v>9698</v>
      </c>
      <c r="B9633" s="45" t="s">
        <v>4</v>
      </c>
      <c r="C9633" s="23">
        <v>250</v>
      </c>
    </row>
    <row r="9634" spans="1:3" ht="13.2" x14ac:dyDescent="0.25">
      <c r="A9634" s="45" t="s">
        <v>9699</v>
      </c>
      <c r="B9634" s="45" t="s">
        <v>4</v>
      </c>
      <c r="C9634" s="23">
        <v>250</v>
      </c>
    </row>
    <row r="9635" spans="1:3" ht="13.2" x14ac:dyDescent="0.25">
      <c r="A9635" s="45" t="s">
        <v>9700</v>
      </c>
      <c r="B9635" s="45" t="s">
        <v>4</v>
      </c>
      <c r="C9635" s="23">
        <v>675</v>
      </c>
    </row>
    <row r="9636" spans="1:3" ht="13.2" x14ac:dyDescent="0.25">
      <c r="A9636" s="45" t="s">
        <v>9701</v>
      </c>
      <c r="B9636" s="45" t="s">
        <v>4</v>
      </c>
      <c r="C9636" s="23">
        <v>700</v>
      </c>
    </row>
    <row r="9637" spans="1:3" ht="13.2" x14ac:dyDescent="0.25">
      <c r="A9637" s="45" t="s">
        <v>9702</v>
      </c>
      <c r="B9637" s="45" t="s">
        <v>4</v>
      </c>
      <c r="C9637" s="23">
        <v>850</v>
      </c>
    </row>
    <row r="9638" spans="1:3" ht="13.2" x14ac:dyDescent="0.25">
      <c r="A9638" s="45" t="s">
        <v>9703</v>
      </c>
      <c r="B9638" s="45" t="s">
        <v>4</v>
      </c>
      <c r="C9638" s="23">
        <v>650</v>
      </c>
    </row>
    <row r="9639" spans="1:3" ht="13.2" x14ac:dyDescent="0.25">
      <c r="A9639" s="45" t="s">
        <v>9704</v>
      </c>
      <c r="B9639" s="45" t="s">
        <v>4</v>
      </c>
      <c r="C9639" s="23">
        <v>675</v>
      </c>
    </row>
    <row r="9640" spans="1:3" ht="13.2" x14ac:dyDescent="0.25">
      <c r="A9640" s="45" t="s">
        <v>9705</v>
      </c>
      <c r="B9640" s="45" t="s">
        <v>4</v>
      </c>
      <c r="C9640" s="23">
        <v>900</v>
      </c>
    </row>
    <row r="9641" spans="1:3" ht="13.2" x14ac:dyDescent="0.25">
      <c r="A9641" s="45" t="s">
        <v>9706</v>
      </c>
      <c r="B9641" s="45" t="s">
        <v>4</v>
      </c>
      <c r="C9641" s="23">
        <v>800</v>
      </c>
    </row>
    <row r="9642" spans="1:3" ht="13.2" x14ac:dyDescent="0.25">
      <c r="A9642" s="45" t="s">
        <v>9707</v>
      </c>
      <c r="B9642" s="45" t="s">
        <v>4</v>
      </c>
      <c r="C9642" s="23">
        <v>775</v>
      </c>
    </row>
    <row r="9643" spans="1:3" ht="13.2" x14ac:dyDescent="0.25">
      <c r="A9643" s="45" t="s">
        <v>9708</v>
      </c>
      <c r="B9643" s="45" t="s">
        <v>4</v>
      </c>
      <c r="C9643" s="23">
        <v>525</v>
      </c>
    </row>
    <row r="9644" spans="1:3" ht="13.2" x14ac:dyDescent="0.25">
      <c r="A9644" s="45" t="s">
        <v>9709</v>
      </c>
      <c r="B9644" s="45" t="s">
        <v>4</v>
      </c>
      <c r="C9644" s="23">
        <v>675</v>
      </c>
    </row>
    <row r="9645" spans="1:3" ht="13.2" x14ac:dyDescent="0.25">
      <c r="A9645" s="45" t="s">
        <v>9710</v>
      </c>
      <c r="B9645" s="45" t="s">
        <v>4</v>
      </c>
      <c r="C9645" s="23">
        <v>550</v>
      </c>
    </row>
    <row r="9646" spans="1:3" ht="13.2" x14ac:dyDescent="0.25">
      <c r="A9646" s="45" t="s">
        <v>9711</v>
      </c>
      <c r="B9646" s="45" t="s">
        <v>4</v>
      </c>
      <c r="C9646" s="23">
        <v>925</v>
      </c>
    </row>
    <row r="9647" spans="1:3" ht="13.2" x14ac:dyDescent="0.25">
      <c r="A9647" s="45" t="s">
        <v>9712</v>
      </c>
      <c r="B9647" s="45" t="s">
        <v>4</v>
      </c>
      <c r="C9647" s="23">
        <v>975</v>
      </c>
    </row>
    <row r="9648" spans="1:3" ht="13.2" x14ac:dyDescent="0.25">
      <c r="A9648" s="45" t="s">
        <v>9713</v>
      </c>
      <c r="B9648" s="45" t="s">
        <v>4</v>
      </c>
      <c r="C9648" s="23">
        <v>950</v>
      </c>
    </row>
    <row r="9649" spans="1:3" ht="13.2" x14ac:dyDescent="0.25">
      <c r="A9649" s="45" t="s">
        <v>9714</v>
      </c>
      <c r="B9649" s="45" t="s">
        <v>4</v>
      </c>
      <c r="C9649" s="23">
        <v>550</v>
      </c>
    </row>
    <row r="9650" spans="1:3" ht="13.2" x14ac:dyDescent="0.25">
      <c r="A9650" s="45" t="s">
        <v>9715</v>
      </c>
      <c r="B9650" s="45" t="s">
        <v>4</v>
      </c>
      <c r="C9650" s="23">
        <v>250</v>
      </c>
    </row>
    <row r="9651" spans="1:3" ht="13.2" x14ac:dyDescent="0.25">
      <c r="A9651" s="45" t="s">
        <v>9716</v>
      </c>
      <c r="B9651" s="45" t="s">
        <v>4</v>
      </c>
      <c r="C9651" s="23">
        <v>800</v>
      </c>
    </row>
    <row r="9652" spans="1:3" ht="13.2" x14ac:dyDescent="0.25">
      <c r="A9652" s="45" t="s">
        <v>9717</v>
      </c>
      <c r="B9652" s="45" t="s">
        <v>4</v>
      </c>
      <c r="C9652" s="23">
        <v>825</v>
      </c>
    </row>
    <row r="9653" spans="1:3" ht="13.2" x14ac:dyDescent="0.25">
      <c r="A9653" s="45" t="s">
        <v>9718</v>
      </c>
      <c r="B9653" s="45" t="s">
        <v>4</v>
      </c>
      <c r="C9653" s="23">
        <v>725</v>
      </c>
    </row>
    <row r="9654" spans="1:3" ht="13.2" x14ac:dyDescent="0.25">
      <c r="A9654" s="45" t="s">
        <v>9719</v>
      </c>
      <c r="B9654" s="45" t="s">
        <v>4</v>
      </c>
      <c r="C9654" s="23">
        <v>250</v>
      </c>
    </row>
    <row r="9655" spans="1:3" ht="13.2" x14ac:dyDescent="0.25">
      <c r="A9655" s="45" t="s">
        <v>9720</v>
      </c>
      <c r="B9655" s="45" t="s">
        <v>4</v>
      </c>
      <c r="C9655" s="23">
        <v>525</v>
      </c>
    </row>
    <row r="9656" spans="1:3" ht="13.2" x14ac:dyDescent="0.25">
      <c r="A9656" s="45" t="s">
        <v>9721</v>
      </c>
      <c r="B9656" s="45" t="s">
        <v>4</v>
      </c>
      <c r="C9656" s="23">
        <v>700</v>
      </c>
    </row>
    <row r="9657" spans="1:3" ht="13.2" x14ac:dyDescent="0.25">
      <c r="A9657" s="45" t="s">
        <v>9722</v>
      </c>
      <c r="B9657" s="45" t="s">
        <v>4</v>
      </c>
      <c r="C9657" s="23">
        <v>550</v>
      </c>
    </row>
    <row r="9658" spans="1:3" ht="13.2" x14ac:dyDescent="0.25">
      <c r="A9658" s="45" t="s">
        <v>9723</v>
      </c>
      <c r="B9658" s="45" t="s">
        <v>4</v>
      </c>
      <c r="C9658" s="23">
        <v>825</v>
      </c>
    </row>
    <row r="9659" spans="1:3" ht="13.2" x14ac:dyDescent="0.25">
      <c r="A9659" s="45" t="s">
        <v>9724</v>
      </c>
      <c r="B9659" s="45" t="s">
        <v>4</v>
      </c>
      <c r="C9659" s="23">
        <v>725</v>
      </c>
    </row>
    <row r="9660" spans="1:3" ht="13.2" x14ac:dyDescent="0.25">
      <c r="A9660" s="45" t="s">
        <v>9725</v>
      </c>
      <c r="B9660" s="45" t="s">
        <v>4</v>
      </c>
      <c r="C9660" s="23">
        <v>800</v>
      </c>
    </row>
    <row r="9661" spans="1:3" ht="13.2" x14ac:dyDescent="0.25">
      <c r="A9661" s="45" t="s">
        <v>9726</v>
      </c>
      <c r="B9661" s="45" t="s">
        <v>4</v>
      </c>
      <c r="C9661" s="23">
        <v>575</v>
      </c>
    </row>
    <row r="9662" spans="1:3" ht="13.2" x14ac:dyDescent="0.25">
      <c r="A9662" s="45" t="s">
        <v>9727</v>
      </c>
      <c r="B9662" s="45" t="s">
        <v>4</v>
      </c>
      <c r="C9662" s="23">
        <v>500</v>
      </c>
    </row>
    <row r="9663" spans="1:3" ht="13.2" x14ac:dyDescent="0.25">
      <c r="A9663" s="45" t="s">
        <v>9728</v>
      </c>
      <c r="B9663" s="45" t="s">
        <v>4</v>
      </c>
      <c r="C9663" s="23">
        <v>525</v>
      </c>
    </row>
    <row r="9664" spans="1:3" ht="13.2" x14ac:dyDescent="0.25">
      <c r="A9664" s="45" t="s">
        <v>9729</v>
      </c>
      <c r="B9664" s="45" t="s">
        <v>4</v>
      </c>
      <c r="C9664" s="23">
        <v>400</v>
      </c>
    </row>
    <row r="9665" spans="1:3" ht="13.2" x14ac:dyDescent="0.25">
      <c r="A9665" s="45" t="s">
        <v>9730</v>
      </c>
      <c r="B9665" s="45" t="s">
        <v>4</v>
      </c>
      <c r="C9665" s="23">
        <v>300</v>
      </c>
    </row>
    <row r="9666" spans="1:3" ht="13.2" x14ac:dyDescent="0.25">
      <c r="A9666" s="45" t="s">
        <v>9731</v>
      </c>
      <c r="B9666" s="45" t="s">
        <v>4</v>
      </c>
      <c r="C9666" s="23">
        <v>625</v>
      </c>
    </row>
    <row r="9667" spans="1:3" ht="13.2" x14ac:dyDescent="0.25">
      <c r="A9667" s="45" t="s">
        <v>9732</v>
      </c>
      <c r="B9667" s="45" t="s">
        <v>4</v>
      </c>
      <c r="C9667" s="23">
        <v>600</v>
      </c>
    </row>
    <row r="9668" spans="1:3" ht="13.2" x14ac:dyDescent="0.25">
      <c r="A9668" s="45" t="s">
        <v>9733</v>
      </c>
      <c r="B9668" s="45" t="s">
        <v>4</v>
      </c>
      <c r="C9668" s="23">
        <v>375</v>
      </c>
    </row>
    <row r="9669" spans="1:3" ht="13.2" x14ac:dyDescent="0.25">
      <c r="A9669" s="45" t="s">
        <v>9734</v>
      </c>
      <c r="B9669" s="45" t="s">
        <v>4</v>
      </c>
      <c r="C9669" s="23">
        <v>950</v>
      </c>
    </row>
    <row r="9670" spans="1:3" ht="13.2" x14ac:dyDescent="0.25">
      <c r="A9670" s="45" t="s">
        <v>9735</v>
      </c>
      <c r="B9670" s="45" t="s">
        <v>4</v>
      </c>
      <c r="C9670" s="23">
        <v>1075</v>
      </c>
    </row>
    <row r="9671" spans="1:3" ht="13.2" x14ac:dyDescent="0.25">
      <c r="A9671" s="45" t="s">
        <v>9736</v>
      </c>
      <c r="B9671" s="45" t="s">
        <v>4</v>
      </c>
      <c r="C9671" s="23">
        <v>475</v>
      </c>
    </row>
    <row r="9672" spans="1:3" ht="13.2" x14ac:dyDescent="0.25">
      <c r="A9672" s="45" t="s">
        <v>9737</v>
      </c>
      <c r="B9672" s="45" t="s">
        <v>4</v>
      </c>
      <c r="C9672" s="23">
        <v>575</v>
      </c>
    </row>
    <row r="9673" spans="1:3" ht="13.2" x14ac:dyDescent="0.25">
      <c r="A9673" s="45" t="s">
        <v>9738</v>
      </c>
      <c r="B9673" s="45" t="s">
        <v>4</v>
      </c>
      <c r="C9673" s="23">
        <v>725</v>
      </c>
    </row>
    <row r="9674" spans="1:3" ht="13.2" x14ac:dyDescent="0.25">
      <c r="A9674" s="45" t="s">
        <v>9739</v>
      </c>
      <c r="B9674" s="45" t="s">
        <v>4</v>
      </c>
      <c r="C9674" s="23">
        <v>500</v>
      </c>
    </row>
    <row r="9675" spans="1:3" ht="13.2" x14ac:dyDescent="0.25">
      <c r="A9675" s="45" t="s">
        <v>9740</v>
      </c>
      <c r="B9675" s="45" t="s">
        <v>4</v>
      </c>
      <c r="C9675" s="23">
        <v>425</v>
      </c>
    </row>
    <row r="9676" spans="1:3" ht="13.2" x14ac:dyDescent="0.25">
      <c r="A9676" s="45" t="s">
        <v>9741</v>
      </c>
      <c r="B9676" s="45" t="s">
        <v>4</v>
      </c>
      <c r="C9676" s="23">
        <v>450</v>
      </c>
    </row>
    <row r="9677" spans="1:3" ht="13.2" x14ac:dyDescent="0.25">
      <c r="A9677" s="45" t="s">
        <v>9742</v>
      </c>
      <c r="B9677" s="45" t="s">
        <v>4</v>
      </c>
      <c r="C9677" s="23">
        <v>525</v>
      </c>
    </row>
    <row r="9678" spans="1:3" ht="13.2" x14ac:dyDescent="0.25">
      <c r="A9678" s="45" t="s">
        <v>9743</v>
      </c>
      <c r="B9678" s="45" t="s">
        <v>4</v>
      </c>
      <c r="C9678" s="23">
        <v>1250</v>
      </c>
    </row>
    <row r="9679" spans="1:3" ht="13.2" x14ac:dyDescent="0.25">
      <c r="A9679" s="45" t="s">
        <v>9744</v>
      </c>
      <c r="B9679" s="45" t="s">
        <v>4</v>
      </c>
      <c r="C9679" s="23">
        <v>475</v>
      </c>
    </row>
    <row r="9680" spans="1:3" ht="13.2" x14ac:dyDescent="0.25">
      <c r="A9680" s="45" t="s">
        <v>9745</v>
      </c>
      <c r="B9680" s="45" t="s">
        <v>4</v>
      </c>
      <c r="C9680" s="23">
        <v>425</v>
      </c>
    </row>
    <row r="9681" spans="1:3" ht="13.2" x14ac:dyDescent="0.25">
      <c r="A9681" s="45" t="s">
        <v>9746</v>
      </c>
      <c r="B9681" s="45" t="s">
        <v>4</v>
      </c>
      <c r="C9681" s="23">
        <v>275</v>
      </c>
    </row>
    <row r="9682" spans="1:3" ht="13.2" x14ac:dyDescent="0.25">
      <c r="A9682" s="45" t="s">
        <v>9747</v>
      </c>
      <c r="B9682" s="45" t="s">
        <v>4</v>
      </c>
      <c r="C9682" s="23">
        <v>150</v>
      </c>
    </row>
    <row r="9683" spans="1:3" ht="13.2" x14ac:dyDescent="0.25">
      <c r="A9683" s="45" t="s">
        <v>9748</v>
      </c>
      <c r="B9683" s="45" t="s">
        <v>4</v>
      </c>
      <c r="C9683" s="23">
        <v>150</v>
      </c>
    </row>
    <row r="9684" spans="1:3" ht="13.2" x14ac:dyDescent="0.25">
      <c r="A9684" s="45" t="s">
        <v>9749</v>
      </c>
      <c r="B9684" s="45" t="s">
        <v>4</v>
      </c>
      <c r="C9684" s="23">
        <v>300</v>
      </c>
    </row>
    <row r="9685" spans="1:3" ht="13.2" x14ac:dyDescent="0.25">
      <c r="A9685" s="45" t="s">
        <v>9750</v>
      </c>
      <c r="B9685" s="45" t="s">
        <v>4</v>
      </c>
      <c r="C9685" s="23">
        <v>550</v>
      </c>
    </row>
    <row r="9686" spans="1:3" ht="13.2" x14ac:dyDescent="0.25">
      <c r="A9686" s="45" t="s">
        <v>9751</v>
      </c>
      <c r="B9686" s="45" t="s">
        <v>4</v>
      </c>
      <c r="C9686" s="23">
        <v>150</v>
      </c>
    </row>
    <row r="9687" spans="1:3" ht="13.2" x14ac:dyDescent="0.25">
      <c r="A9687" s="45" t="s">
        <v>9752</v>
      </c>
      <c r="B9687" s="45" t="s">
        <v>4</v>
      </c>
      <c r="C9687" s="23">
        <v>700</v>
      </c>
    </row>
    <row r="9688" spans="1:3" ht="13.2" x14ac:dyDescent="0.25">
      <c r="A9688" s="45" t="s">
        <v>9753</v>
      </c>
      <c r="B9688" s="45" t="s">
        <v>4</v>
      </c>
      <c r="C9688" s="23">
        <v>150</v>
      </c>
    </row>
    <row r="9689" spans="1:3" ht="13.2" x14ac:dyDescent="0.25">
      <c r="A9689" s="45" t="s">
        <v>9754</v>
      </c>
      <c r="B9689" s="45" t="s">
        <v>4</v>
      </c>
      <c r="C9689" s="23">
        <v>150</v>
      </c>
    </row>
    <row r="9690" spans="1:3" ht="13.2" x14ac:dyDescent="0.25">
      <c r="A9690" s="45" t="s">
        <v>9755</v>
      </c>
      <c r="B9690" s="45" t="s">
        <v>4</v>
      </c>
      <c r="C9690" s="23">
        <v>375</v>
      </c>
    </row>
    <row r="9691" spans="1:3" ht="13.2" x14ac:dyDescent="0.25">
      <c r="A9691" s="45" t="s">
        <v>9756</v>
      </c>
      <c r="B9691" s="45" t="s">
        <v>4</v>
      </c>
      <c r="C9691" s="23">
        <v>300</v>
      </c>
    </row>
    <row r="9692" spans="1:3" ht="13.2" x14ac:dyDescent="0.25">
      <c r="A9692" s="45" t="s">
        <v>9757</v>
      </c>
      <c r="B9692" s="45" t="s">
        <v>4</v>
      </c>
      <c r="C9692" s="23">
        <v>500</v>
      </c>
    </row>
    <row r="9693" spans="1:3" ht="13.2" x14ac:dyDescent="0.25">
      <c r="A9693" s="45" t="s">
        <v>9758</v>
      </c>
      <c r="B9693" s="45" t="s">
        <v>4</v>
      </c>
      <c r="C9693" s="23">
        <v>225</v>
      </c>
    </row>
    <row r="9694" spans="1:3" ht="13.2" x14ac:dyDescent="0.25">
      <c r="A9694" s="45" t="s">
        <v>9759</v>
      </c>
      <c r="B9694" s="45" t="s">
        <v>4</v>
      </c>
      <c r="C9694" s="23">
        <v>325</v>
      </c>
    </row>
    <row r="9695" spans="1:3" ht="13.2" x14ac:dyDescent="0.25">
      <c r="A9695" s="45" t="s">
        <v>9760</v>
      </c>
      <c r="B9695" s="45" t="s">
        <v>4</v>
      </c>
      <c r="C9695" s="23">
        <v>300</v>
      </c>
    </row>
    <row r="9696" spans="1:3" ht="13.2" x14ac:dyDescent="0.25">
      <c r="A9696" s="45" t="s">
        <v>9761</v>
      </c>
      <c r="B9696" s="45" t="s">
        <v>4</v>
      </c>
      <c r="C9696" s="23">
        <v>250</v>
      </c>
    </row>
    <row r="9697" spans="1:3" ht="13.2" x14ac:dyDescent="0.25">
      <c r="A9697" s="45" t="s">
        <v>9762</v>
      </c>
      <c r="B9697" s="45" t="s">
        <v>4</v>
      </c>
      <c r="C9697" s="23">
        <v>275</v>
      </c>
    </row>
    <row r="9698" spans="1:3" ht="13.2" x14ac:dyDescent="0.25">
      <c r="A9698" s="45" t="s">
        <v>9763</v>
      </c>
      <c r="B9698" s="45" t="s">
        <v>4</v>
      </c>
      <c r="C9698" s="23">
        <v>450</v>
      </c>
    </row>
    <row r="9699" spans="1:3" ht="13.2" x14ac:dyDescent="0.25">
      <c r="A9699" s="45" t="s">
        <v>9764</v>
      </c>
      <c r="B9699" s="45" t="s">
        <v>4</v>
      </c>
      <c r="C9699" s="23">
        <v>250</v>
      </c>
    </row>
    <row r="9700" spans="1:3" ht="13.2" x14ac:dyDescent="0.25">
      <c r="A9700" s="45" t="s">
        <v>9765</v>
      </c>
      <c r="B9700" s="45" t="s">
        <v>4</v>
      </c>
      <c r="C9700" s="23">
        <v>675</v>
      </c>
    </row>
    <row r="9701" spans="1:3" ht="13.2" x14ac:dyDescent="0.25">
      <c r="A9701" s="45" t="s">
        <v>9766</v>
      </c>
      <c r="B9701" s="45" t="s">
        <v>4</v>
      </c>
      <c r="C9701" s="23">
        <v>300</v>
      </c>
    </row>
    <row r="9702" spans="1:3" ht="13.2" x14ac:dyDescent="0.25">
      <c r="A9702" s="45" t="s">
        <v>9767</v>
      </c>
      <c r="B9702" s="45" t="s">
        <v>4</v>
      </c>
      <c r="C9702" s="23">
        <v>275</v>
      </c>
    </row>
    <row r="9703" spans="1:3" ht="13.2" x14ac:dyDescent="0.25">
      <c r="A9703" s="45" t="s">
        <v>9768</v>
      </c>
      <c r="B9703" s="45" t="s">
        <v>4</v>
      </c>
      <c r="C9703" s="23">
        <v>525</v>
      </c>
    </row>
    <row r="9704" spans="1:3" ht="13.2" x14ac:dyDescent="0.25">
      <c r="A9704" s="45" t="s">
        <v>9769</v>
      </c>
      <c r="B9704" s="45" t="s">
        <v>4</v>
      </c>
      <c r="C9704" s="23">
        <v>225</v>
      </c>
    </row>
    <row r="9705" spans="1:3" ht="13.2" x14ac:dyDescent="0.25">
      <c r="A9705" s="45" t="s">
        <v>9770</v>
      </c>
      <c r="B9705" s="45" t="s">
        <v>4</v>
      </c>
      <c r="C9705" s="23">
        <v>525</v>
      </c>
    </row>
    <row r="9706" spans="1:3" ht="13.2" x14ac:dyDescent="0.25">
      <c r="A9706" s="45" t="s">
        <v>9771</v>
      </c>
      <c r="B9706" s="45" t="s">
        <v>4</v>
      </c>
      <c r="C9706" s="23">
        <v>475</v>
      </c>
    </row>
    <row r="9707" spans="1:3" ht="13.2" x14ac:dyDescent="0.25">
      <c r="A9707" s="45" t="s">
        <v>9772</v>
      </c>
      <c r="B9707" s="45" t="s">
        <v>4</v>
      </c>
      <c r="C9707" s="23">
        <v>200</v>
      </c>
    </row>
    <row r="9708" spans="1:3" ht="13.2" x14ac:dyDescent="0.25">
      <c r="A9708" s="45" t="s">
        <v>9773</v>
      </c>
      <c r="B9708" s="45" t="s">
        <v>4</v>
      </c>
      <c r="C9708" s="23">
        <v>225</v>
      </c>
    </row>
    <row r="9709" spans="1:3" ht="13.2" x14ac:dyDescent="0.25">
      <c r="A9709" s="45" t="s">
        <v>9774</v>
      </c>
      <c r="B9709" s="45" t="s">
        <v>4</v>
      </c>
      <c r="C9709" s="23">
        <v>200</v>
      </c>
    </row>
    <row r="9710" spans="1:3" ht="13.2" x14ac:dyDescent="0.25">
      <c r="A9710" s="45" t="s">
        <v>9775</v>
      </c>
      <c r="B9710" s="45" t="s">
        <v>4</v>
      </c>
      <c r="C9710" s="23">
        <v>150</v>
      </c>
    </row>
    <row r="9711" spans="1:3" ht="13.2" x14ac:dyDescent="0.25">
      <c r="A9711" s="45" t="s">
        <v>9776</v>
      </c>
      <c r="B9711" s="45" t="s">
        <v>4</v>
      </c>
      <c r="C9711" s="23">
        <v>150</v>
      </c>
    </row>
    <row r="9712" spans="1:3" ht="13.2" x14ac:dyDescent="0.25">
      <c r="A9712" s="45" t="s">
        <v>9777</v>
      </c>
      <c r="B9712" s="45" t="s">
        <v>4</v>
      </c>
      <c r="C9712" s="23">
        <v>25</v>
      </c>
    </row>
    <row r="9713" spans="1:3" ht="13.2" x14ac:dyDescent="0.25">
      <c r="A9713" s="45" t="s">
        <v>9778</v>
      </c>
      <c r="B9713" s="45" t="s">
        <v>4</v>
      </c>
      <c r="C9713" s="23">
        <v>325</v>
      </c>
    </row>
    <row r="9714" spans="1:3" ht="13.2" x14ac:dyDescent="0.25">
      <c r="A9714" s="45" t="s">
        <v>9779</v>
      </c>
      <c r="B9714" s="45" t="s">
        <v>4</v>
      </c>
      <c r="C9714" s="23">
        <v>150</v>
      </c>
    </row>
    <row r="9715" spans="1:3" ht="13.2" x14ac:dyDescent="0.25">
      <c r="A9715" s="45" t="s">
        <v>9780</v>
      </c>
      <c r="B9715" s="45" t="s">
        <v>4</v>
      </c>
      <c r="C9715" s="23">
        <v>250</v>
      </c>
    </row>
    <row r="9716" spans="1:3" ht="13.2" x14ac:dyDescent="0.25">
      <c r="A9716" s="45" t="s">
        <v>9781</v>
      </c>
      <c r="B9716" s="45" t="s">
        <v>4</v>
      </c>
      <c r="C9716" s="23">
        <v>375</v>
      </c>
    </row>
    <row r="9717" spans="1:3" ht="13.2" x14ac:dyDescent="0.25">
      <c r="A9717" s="45" t="s">
        <v>9782</v>
      </c>
      <c r="B9717" s="45" t="s">
        <v>4</v>
      </c>
      <c r="C9717" s="23">
        <v>800</v>
      </c>
    </row>
    <row r="9718" spans="1:3" ht="13.2" x14ac:dyDescent="0.25">
      <c r="A9718" s="45" t="s">
        <v>9783</v>
      </c>
      <c r="B9718" s="45" t="s">
        <v>4</v>
      </c>
      <c r="C9718" s="23">
        <v>300</v>
      </c>
    </row>
    <row r="9719" spans="1:3" ht="13.2" x14ac:dyDescent="0.25">
      <c r="A9719" s="45" t="s">
        <v>9784</v>
      </c>
      <c r="B9719" s="45" t="s">
        <v>4</v>
      </c>
      <c r="C9719" s="23">
        <v>550</v>
      </c>
    </row>
    <row r="9720" spans="1:3" ht="13.2" x14ac:dyDescent="0.25">
      <c r="A9720" s="45" t="s">
        <v>9785</v>
      </c>
      <c r="B9720" s="45" t="s">
        <v>4</v>
      </c>
      <c r="C9720" s="23">
        <v>225</v>
      </c>
    </row>
    <row r="9721" spans="1:3" ht="13.2" x14ac:dyDescent="0.25">
      <c r="A9721" s="45" t="s">
        <v>9786</v>
      </c>
      <c r="B9721" s="45" t="s">
        <v>4</v>
      </c>
      <c r="C9721" s="23">
        <v>150</v>
      </c>
    </row>
    <row r="9722" spans="1:3" ht="13.2" x14ac:dyDescent="0.25">
      <c r="A9722" s="45" t="s">
        <v>9787</v>
      </c>
      <c r="B9722" s="45" t="s">
        <v>4</v>
      </c>
      <c r="C9722" s="23">
        <v>250</v>
      </c>
    </row>
    <row r="9723" spans="1:3" ht="13.2" x14ac:dyDescent="0.25">
      <c r="A9723" s="45" t="s">
        <v>9788</v>
      </c>
      <c r="B9723" s="45" t="s">
        <v>4</v>
      </c>
      <c r="C9723" s="23">
        <v>150</v>
      </c>
    </row>
    <row r="9724" spans="1:3" ht="13.2" x14ac:dyDescent="0.25">
      <c r="A9724" s="45" t="s">
        <v>9789</v>
      </c>
      <c r="B9724" s="45" t="s">
        <v>4</v>
      </c>
      <c r="C9724" s="23">
        <v>150</v>
      </c>
    </row>
    <row r="9725" spans="1:3" ht="13.2" x14ac:dyDescent="0.25">
      <c r="A9725" s="45" t="s">
        <v>9790</v>
      </c>
      <c r="B9725" s="45" t="s">
        <v>4</v>
      </c>
      <c r="C9725" s="23">
        <v>250</v>
      </c>
    </row>
    <row r="9726" spans="1:3" ht="13.2" x14ac:dyDescent="0.25">
      <c r="A9726" s="45" t="s">
        <v>9791</v>
      </c>
      <c r="B9726" s="45" t="s">
        <v>4</v>
      </c>
      <c r="C9726" s="23">
        <v>375</v>
      </c>
    </row>
    <row r="9727" spans="1:3" ht="13.2" x14ac:dyDescent="0.25">
      <c r="A9727" s="45" t="s">
        <v>9792</v>
      </c>
      <c r="B9727" s="45" t="s">
        <v>4</v>
      </c>
      <c r="C9727" s="23">
        <v>600</v>
      </c>
    </row>
    <row r="9728" spans="1:3" ht="13.2" x14ac:dyDescent="0.25">
      <c r="A9728" s="45" t="s">
        <v>9793</v>
      </c>
      <c r="B9728" s="45" t="s">
        <v>4</v>
      </c>
      <c r="C9728" s="23">
        <v>500</v>
      </c>
    </row>
    <row r="9729" spans="1:3" ht="13.2" x14ac:dyDescent="0.25">
      <c r="A9729" s="45" t="s">
        <v>9794</v>
      </c>
      <c r="B9729" s="45" t="s">
        <v>4</v>
      </c>
      <c r="C9729" s="23">
        <v>150</v>
      </c>
    </row>
    <row r="9730" spans="1:3" ht="13.2" x14ac:dyDescent="0.25">
      <c r="A9730" s="45" t="s">
        <v>9795</v>
      </c>
      <c r="B9730" s="45" t="s">
        <v>4</v>
      </c>
      <c r="C9730" s="23">
        <v>150</v>
      </c>
    </row>
    <row r="9731" spans="1:3" ht="13.2" x14ac:dyDescent="0.25">
      <c r="A9731" s="45" t="s">
        <v>9796</v>
      </c>
      <c r="B9731" s="45" t="s">
        <v>4</v>
      </c>
      <c r="C9731" s="23">
        <v>775</v>
      </c>
    </row>
    <row r="9732" spans="1:3" ht="13.2" x14ac:dyDescent="0.25">
      <c r="A9732" s="45" t="s">
        <v>9797</v>
      </c>
      <c r="B9732" s="45" t="s">
        <v>4</v>
      </c>
      <c r="C9732" s="23">
        <v>150</v>
      </c>
    </row>
    <row r="9733" spans="1:3" ht="13.2" x14ac:dyDescent="0.25">
      <c r="A9733" s="45" t="s">
        <v>9798</v>
      </c>
      <c r="B9733" s="45" t="s">
        <v>4</v>
      </c>
      <c r="C9733" s="23">
        <v>150</v>
      </c>
    </row>
    <row r="9734" spans="1:3" ht="13.2" x14ac:dyDescent="0.25">
      <c r="A9734" s="45" t="s">
        <v>9799</v>
      </c>
      <c r="B9734" s="45" t="s">
        <v>4</v>
      </c>
      <c r="C9734" s="23">
        <v>250</v>
      </c>
    </row>
    <row r="9735" spans="1:3" ht="13.2" x14ac:dyDescent="0.25">
      <c r="A9735" s="45" t="s">
        <v>9800</v>
      </c>
      <c r="B9735" s="45" t="s">
        <v>4</v>
      </c>
      <c r="C9735" s="23">
        <v>325</v>
      </c>
    </row>
    <row r="9736" spans="1:3" ht="13.2" x14ac:dyDescent="0.25">
      <c r="A9736" s="45" t="s">
        <v>9801</v>
      </c>
      <c r="B9736" s="45" t="s">
        <v>4</v>
      </c>
      <c r="C9736" s="23">
        <v>150</v>
      </c>
    </row>
    <row r="9737" spans="1:3" ht="13.2" x14ac:dyDescent="0.25">
      <c r="A9737" s="45" t="s">
        <v>9802</v>
      </c>
      <c r="B9737" s="45" t="s">
        <v>4</v>
      </c>
      <c r="C9737" s="23">
        <v>150</v>
      </c>
    </row>
    <row r="9738" spans="1:3" ht="13.2" x14ac:dyDescent="0.25">
      <c r="A9738" s="45" t="s">
        <v>9803</v>
      </c>
      <c r="B9738" s="45" t="s">
        <v>4</v>
      </c>
      <c r="C9738" s="23">
        <v>275</v>
      </c>
    </row>
    <row r="9739" spans="1:3" ht="13.2" x14ac:dyDescent="0.25">
      <c r="A9739" s="45" t="s">
        <v>9804</v>
      </c>
      <c r="B9739" s="45" t="s">
        <v>4</v>
      </c>
      <c r="C9739" s="23">
        <v>275</v>
      </c>
    </row>
    <row r="9740" spans="1:3" ht="13.2" x14ac:dyDescent="0.25">
      <c r="A9740" s="45" t="s">
        <v>9805</v>
      </c>
      <c r="B9740" s="45" t="s">
        <v>4</v>
      </c>
      <c r="C9740" s="23">
        <v>875</v>
      </c>
    </row>
    <row r="9741" spans="1:3" ht="13.2" x14ac:dyDescent="0.25">
      <c r="A9741" s="45" t="s">
        <v>9806</v>
      </c>
      <c r="B9741" s="45" t="s">
        <v>4</v>
      </c>
      <c r="C9741" s="23">
        <v>575</v>
      </c>
    </row>
    <row r="9742" spans="1:3" ht="13.2" x14ac:dyDescent="0.25">
      <c r="A9742" s="45" t="s">
        <v>9807</v>
      </c>
      <c r="B9742" s="45" t="s">
        <v>4</v>
      </c>
      <c r="C9742" s="23">
        <v>150</v>
      </c>
    </row>
    <row r="9743" spans="1:3" ht="13.2" x14ac:dyDescent="0.25">
      <c r="A9743" s="45" t="s">
        <v>9808</v>
      </c>
      <c r="B9743" s="45" t="s">
        <v>4</v>
      </c>
      <c r="C9743" s="23">
        <v>150</v>
      </c>
    </row>
    <row r="9744" spans="1:3" ht="13.2" x14ac:dyDescent="0.25">
      <c r="A9744" s="45" t="s">
        <v>9809</v>
      </c>
      <c r="B9744" s="45" t="s">
        <v>4</v>
      </c>
      <c r="C9744" s="23">
        <v>550</v>
      </c>
    </row>
    <row r="9745" spans="1:3" ht="13.2" x14ac:dyDescent="0.25">
      <c r="A9745" s="45" t="s">
        <v>9810</v>
      </c>
      <c r="B9745" s="45" t="s">
        <v>4</v>
      </c>
      <c r="C9745" s="23">
        <v>650</v>
      </c>
    </row>
    <row r="9746" spans="1:3" ht="13.2" x14ac:dyDescent="0.25">
      <c r="A9746" s="45" t="s">
        <v>9811</v>
      </c>
      <c r="B9746" s="45" t="s">
        <v>4</v>
      </c>
      <c r="C9746" s="23">
        <v>550</v>
      </c>
    </row>
    <row r="9747" spans="1:3" ht="13.2" x14ac:dyDescent="0.25">
      <c r="A9747" s="45" t="s">
        <v>9812</v>
      </c>
      <c r="B9747" s="45" t="s">
        <v>4</v>
      </c>
      <c r="C9747" s="23">
        <v>150</v>
      </c>
    </row>
    <row r="9748" spans="1:3" ht="13.2" x14ac:dyDescent="0.25">
      <c r="A9748" s="45" t="s">
        <v>9813</v>
      </c>
      <c r="B9748" s="45" t="s">
        <v>4</v>
      </c>
      <c r="C9748" s="23">
        <v>150</v>
      </c>
    </row>
    <row r="9749" spans="1:3" ht="13.2" x14ac:dyDescent="0.25">
      <c r="A9749" s="45" t="s">
        <v>9814</v>
      </c>
      <c r="B9749" s="45" t="s">
        <v>4</v>
      </c>
      <c r="C9749" s="23">
        <v>375</v>
      </c>
    </row>
    <row r="9750" spans="1:3" ht="13.2" x14ac:dyDescent="0.25">
      <c r="A9750" s="45" t="s">
        <v>9815</v>
      </c>
      <c r="B9750" s="45" t="s">
        <v>4</v>
      </c>
      <c r="C9750" s="23">
        <v>275</v>
      </c>
    </row>
    <row r="9751" spans="1:3" ht="13.2" x14ac:dyDescent="0.25">
      <c r="A9751" s="45" t="s">
        <v>9816</v>
      </c>
      <c r="B9751" s="45" t="s">
        <v>4</v>
      </c>
      <c r="C9751" s="23">
        <v>350</v>
      </c>
    </row>
    <row r="9752" spans="1:3" ht="13.2" x14ac:dyDescent="0.25">
      <c r="A9752" s="45" t="s">
        <v>9817</v>
      </c>
      <c r="B9752" s="45" t="s">
        <v>4</v>
      </c>
      <c r="C9752" s="23">
        <v>500</v>
      </c>
    </row>
    <row r="9753" spans="1:3" ht="13.2" x14ac:dyDescent="0.25">
      <c r="A9753" s="45" t="s">
        <v>9818</v>
      </c>
      <c r="B9753" s="45" t="s">
        <v>4</v>
      </c>
      <c r="C9753" s="23">
        <v>300</v>
      </c>
    </row>
    <row r="9754" spans="1:3" ht="13.2" x14ac:dyDescent="0.25">
      <c r="A9754" s="45" t="s">
        <v>9819</v>
      </c>
      <c r="B9754" s="45" t="s">
        <v>4</v>
      </c>
      <c r="C9754" s="23">
        <v>150</v>
      </c>
    </row>
    <row r="9755" spans="1:3" ht="13.2" x14ac:dyDescent="0.25">
      <c r="A9755" s="45" t="s">
        <v>9820</v>
      </c>
      <c r="B9755" s="45" t="s">
        <v>4</v>
      </c>
      <c r="C9755" s="23">
        <v>150</v>
      </c>
    </row>
    <row r="9756" spans="1:3" ht="13.2" x14ac:dyDescent="0.25">
      <c r="A9756" s="45" t="s">
        <v>9821</v>
      </c>
      <c r="B9756" s="45" t="s">
        <v>4</v>
      </c>
      <c r="C9756" s="23">
        <v>250</v>
      </c>
    </row>
    <row r="9757" spans="1:3" ht="13.2" x14ac:dyDescent="0.25">
      <c r="A9757" s="45" t="s">
        <v>9822</v>
      </c>
      <c r="B9757" s="45" t="s">
        <v>4</v>
      </c>
      <c r="C9757" s="23">
        <v>225</v>
      </c>
    </row>
    <row r="9758" spans="1:3" ht="13.2" x14ac:dyDescent="0.25">
      <c r="A9758" s="45" t="s">
        <v>9823</v>
      </c>
      <c r="B9758" s="45" t="s">
        <v>4</v>
      </c>
      <c r="C9758" s="23">
        <v>150</v>
      </c>
    </row>
    <row r="9759" spans="1:3" ht="13.2" x14ac:dyDescent="0.25">
      <c r="A9759" s="45" t="s">
        <v>9824</v>
      </c>
      <c r="B9759" s="45" t="s">
        <v>4</v>
      </c>
      <c r="C9759" s="23">
        <v>150</v>
      </c>
    </row>
    <row r="9760" spans="1:3" ht="13.2" x14ac:dyDescent="0.25">
      <c r="A9760" s="45" t="s">
        <v>9825</v>
      </c>
      <c r="B9760" s="45" t="s">
        <v>4</v>
      </c>
      <c r="C9760" s="23">
        <v>750</v>
      </c>
    </row>
    <row r="9761" spans="1:3" ht="13.2" x14ac:dyDescent="0.25">
      <c r="A9761" s="45" t="s">
        <v>9826</v>
      </c>
      <c r="B9761" s="45" t="s">
        <v>4</v>
      </c>
      <c r="C9761" s="23">
        <v>150</v>
      </c>
    </row>
    <row r="9762" spans="1:3" ht="13.2" x14ac:dyDescent="0.25">
      <c r="A9762" s="45" t="s">
        <v>9827</v>
      </c>
      <c r="B9762" s="45" t="s">
        <v>4</v>
      </c>
      <c r="C9762" s="23">
        <v>225</v>
      </c>
    </row>
    <row r="9763" spans="1:3" ht="13.2" x14ac:dyDescent="0.25">
      <c r="A9763" s="45" t="s">
        <v>9828</v>
      </c>
      <c r="B9763" s="45" t="s">
        <v>4</v>
      </c>
      <c r="C9763" s="23">
        <v>225</v>
      </c>
    </row>
    <row r="9764" spans="1:3" ht="13.2" x14ac:dyDescent="0.25">
      <c r="A9764" s="45" t="s">
        <v>9829</v>
      </c>
      <c r="B9764" s="45" t="s">
        <v>4</v>
      </c>
      <c r="C9764" s="23">
        <v>275</v>
      </c>
    </row>
    <row r="9765" spans="1:3" ht="13.2" x14ac:dyDescent="0.25">
      <c r="A9765" s="45" t="s">
        <v>9830</v>
      </c>
      <c r="B9765" s="45" t="s">
        <v>4</v>
      </c>
      <c r="C9765" s="23">
        <v>150</v>
      </c>
    </row>
    <row r="9766" spans="1:3" ht="13.2" x14ac:dyDescent="0.25">
      <c r="A9766" s="45" t="s">
        <v>9831</v>
      </c>
      <c r="B9766" s="45" t="s">
        <v>4</v>
      </c>
      <c r="C9766" s="23">
        <v>250</v>
      </c>
    </row>
    <row r="9767" spans="1:3" ht="13.2" x14ac:dyDescent="0.25">
      <c r="A9767" s="45" t="s">
        <v>9832</v>
      </c>
      <c r="B9767" s="45" t="s">
        <v>4</v>
      </c>
      <c r="C9767" s="23">
        <v>650</v>
      </c>
    </row>
    <row r="9768" spans="1:3" ht="13.2" x14ac:dyDescent="0.25">
      <c r="A9768" s="45" t="s">
        <v>9833</v>
      </c>
      <c r="B9768" s="45" t="s">
        <v>4</v>
      </c>
      <c r="C9768" s="23">
        <v>150</v>
      </c>
    </row>
    <row r="9769" spans="1:3" ht="13.2" x14ac:dyDescent="0.25">
      <c r="A9769" s="45" t="s">
        <v>9834</v>
      </c>
      <c r="B9769" s="45" t="s">
        <v>4</v>
      </c>
      <c r="C9769" s="23">
        <v>275</v>
      </c>
    </row>
    <row r="9770" spans="1:3" ht="13.2" x14ac:dyDescent="0.25">
      <c r="A9770" s="45" t="s">
        <v>9835</v>
      </c>
      <c r="B9770" s="45" t="s">
        <v>4</v>
      </c>
      <c r="C9770" s="23">
        <v>150</v>
      </c>
    </row>
    <row r="9771" spans="1:3" ht="13.2" x14ac:dyDescent="0.25">
      <c r="A9771" s="45" t="s">
        <v>9836</v>
      </c>
      <c r="B9771" s="45" t="s">
        <v>4</v>
      </c>
      <c r="C9771" s="23">
        <v>375</v>
      </c>
    </row>
    <row r="9772" spans="1:3" ht="13.2" x14ac:dyDescent="0.25">
      <c r="A9772" s="45" t="s">
        <v>9837</v>
      </c>
      <c r="B9772" s="45" t="s">
        <v>4</v>
      </c>
      <c r="C9772" s="23">
        <v>975</v>
      </c>
    </row>
    <row r="9773" spans="1:3" ht="13.2" x14ac:dyDescent="0.25">
      <c r="A9773" s="45" t="s">
        <v>9838</v>
      </c>
      <c r="B9773" s="45" t="s">
        <v>4</v>
      </c>
      <c r="C9773" s="23">
        <v>550</v>
      </c>
    </row>
    <row r="9774" spans="1:3" ht="13.2" x14ac:dyDescent="0.25">
      <c r="A9774" s="45" t="s">
        <v>9839</v>
      </c>
      <c r="B9774" s="45" t="s">
        <v>4</v>
      </c>
      <c r="C9774" s="23">
        <v>575</v>
      </c>
    </row>
    <row r="9775" spans="1:3" ht="13.2" x14ac:dyDescent="0.25">
      <c r="A9775" s="45" t="s">
        <v>9840</v>
      </c>
      <c r="B9775" s="45" t="s">
        <v>4</v>
      </c>
      <c r="C9775" s="23">
        <v>575</v>
      </c>
    </row>
    <row r="9776" spans="1:3" ht="13.2" x14ac:dyDescent="0.25">
      <c r="A9776" s="45" t="s">
        <v>9841</v>
      </c>
      <c r="B9776" s="45" t="s">
        <v>4</v>
      </c>
      <c r="C9776" s="23">
        <v>350</v>
      </c>
    </row>
    <row r="9777" spans="1:3" ht="13.2" x14ac:dyDescent="0.25">
      <c r="A9777" s="45" t="s">
        <v>9842</v>
      </c>
      <c r="B9777" s="45" t="s">
        <v>4</v>
      </c>
      <c r="C9777" s="23">
        <v>1150</v>
      </c>
    </row>
    <row r="9778" spans="1:3" ht="13.2" x14ac:dyDescent="0.25">
      <c r="A9778" s="45" t="s">
        <v>9843</v>
      </c>
      <c r="B9778" s="45" t="s">
        <v>4</v>
      </c>
      <c r="C9778" s="23">
        <v>1500</v>
      </c>
    </row>
    <row r="9779" spans="1:3" ht="13.2" x14ac:dyDescent="0.25">
      <c r="A9779" s="45" t="s">
        <v>9844</v>
      </c>
      <c r="B9779" s="45" t="s">
        <v>4</v>
      </c>
      <c r="C9779" s="23">
        <v>325</v>
      </c>
    </row>
    <row r="9780" spans="1:3" ht="13.2" x14ac:dyDescent="0.25">
      <c r="A9780" s="45" t="s">
        <v>9845</v>
      </c>
      <c r="B9780" s="45" t="s">
        <v>4</v>
      </c>
      <c r="C9780" s="23">
        <v>500</v>
      </c>
    </row>
    <row r="9781" spans="1:3" ht="13.2" x14ac:dyDescent="0.25">
      <c r="A9781" s="45" t="s">
        <v>9846</v>
      </c>
      <c r="B9781" s="45" t="s">
        <v>4</v>
      </c>
      <c r="C9781" s="23">
        <v>900</v>
      </c>
    </row>
    <row r="9782" spans="1:3" ht="13.2" x14ac:dyDescent="0.25">
      <c r="A9782" s="45" t="s">
        <v>9847</v>
      </c>
      <c r="B9782" s="45" t="s">
        <v>4</v>
      </c>
      <c r="C9782" s="23">
        <v>500</v>
      </c>
    </row>
    <row r="9783" spans="1:3" ht="13.2" x14ac:dyDescent="0.25">
      <c r="A9783" s="45" t="s">
        <v>9848</v>
      </c>
      <c r="B9783" s="45" t="s">
        <v>4</v>
      </c>
      <c r="C9783" s="23">
        <v>500</v>
      </c>
    </row>
    <row r="9784" spans="1:3" ht="13.2" x14ac:dyDescent="0.25">
      <c r="A9784" s="45" t="s">
        <v>9849</v>
      </c>
      <c r="B9784" s="45" t="s">
        <v>4</v>
      </c>
      <c r="C9784" s="23">
        <v>375</v>
      </c>
    </row>
    <row r="9785" spans="1:3" ht="13.2" x14ac:dyDescent="0.25">
      <c r="A9785" s="45" t="s">
        <v>9850</v>
      </c>
      <c r="B9785" s="45" t="s">
        <v>4</v>
      </c>
      <c r="C9785" s="23">
        <v>550</v>
      </c>
    </row>
    <row r="9786" spans="1:3" ht="13.2" x14ac:dyDescent="0.25">
      <c r="A9786" s="45" t="s">
        <v>9851</v>
      </c>
      <c r="B9786" s="45" t="s">
        <v>4</v>
      </c>
      <c r="C9786" s="23">
        <v>250</v>
      </c>
    </row>
    <row r="9787" spans="1:3" ht="13.2" x14ac:dyDescent="0.25">
      <c r="A9787" s="45" t="s">
        <v>9852</v>
      </c>
      <c r="B9787" s="45" t="s">
        <v>4</v>
      </c>
      <c r="C9787" s="23">
        <v>675</v>
      </c>
    </row>
    <row r="9788" spans="1:3" ht="13.2" x14ac:dyDescent="0.25">
      <c r="A9788" s="45" t="s">
        <v>9853</v>
      </c>
      <c r="B9788" s="45" t="s">
        <v>4</v>
      </c>
      <c r="C9788" s="23">
        <v>550</v>
      </c>
    </row>
    <row r="9789" spans="1:3" ht="13.2" x14ac:dyDescent="0.25">
      <c r="A9789" s="45" t="s">
        <v>9854</v>
      </c>
      <c r="B9789" s="45" t="s">
        <v>4</v>
      </c>
      <c r="C9789" s="23">
        <v>875</v>
      </c>
    </row>
    <row r="9790" spans="1:3" ht="13.2" x14ac:dyDescent="0.25">
      <c r="A9790" s="45" t="s">
        <v>9855</v>
      </c>
      <c r="B9790" s="45" t="s">
        <v>4</v>
      </c>
      <c r="C9790" s="23">
        <v>575</v>
      </c>
    </row>
    <row r="9791" spans="1:3" ht="13.2" x14ac:dyDescent="0.25">
      <c r="A9791" s="45" t="s">
        <v>9856</v>
      </c>
      <c r="B9791" s="45" t="s">
        <v>4</v>
      </c>
      <c r="C9791" s="23">
        <v>700</v>
      </c>
    </row>
    <row r="9792" spans="1:3" ht="13.2" x14ac:dyDescent="0.25">
      <c r="A9792" s="45" t="s">
        <v>9857</v>
      </c>
      <c r="B9792" s="45" t="s">
        <v>4</v>
      </c>
      <c r="C9792" s="23">
        <v>525</v>
      </c>
    </row>
    <row r="9793" spans="1:3" ht="13.2" x14ac:dyDescent="0.25">
      <c r="A9793" s="45" t="s">
        <v>9858</v>
      </c>
      <c r="B9793" s="45" t="s">
        <v>4</v>
      </c>
      <c r="C9793" s="23">
        <v>525</v>
      </c>
    </row>
    <row r="9794" spans="1:3" ht="13.2" x14ac:dyDescent="0.25">
      <c r="A9794" s="45" t="s">
        <v>9859</v>
      </c>
      <c r="B9794" s="45" t="s">
        <v>4</v>
      </c>
      <c r="C9794" s="23">
        <v>500</v>
      </c>
    </row>
    <row r="9795" spans="1:3" ht="13.2" x14ac:dyDescent="0.25">
      <c r="A9795" s="45" t="s">
        <v>9860</v>
      </c>
      <c r="B9795" s="45" t="s">
        <v>4</v>
      </c>
      <c r="C9795" s="23">
        <v>600</v>
      </c>
    </row>
    <row r="9796" spans="1:3" ht="13.2" x14ac:dyDescent="0.25">
      <c r="A9796" s="45" t="s">
        <v>9861</v>
      </c>
      <c r="B9796" s="45" t="s">
        <v>4</v>
      </c>
      <c r="C9796" s="23">
        <v>825</v>
      </c>
    </row>
    <row r="9797" spans="1:3" ht="13.2" x14ac:dyDescent="0.25">
      <c r="A9797" s="45" t="s">
        <v>9862</v>
      </c>
      <c r="B9797" s="45" t="s">
        <v>4</v>
      </c>
      <c r="C9797" s="23">
        <v>925</v>
      </c>
    </row>
    <row r="9798" spans="1:3" ht="13.2" x14ac:dyDescent="0.25">
      <c r="A9798" s="45" t="s">
        <v>9863</v>
      </c>
      <c r="B9798" s="45" t="s">
        <v>4</v>
      </c>
      <c r="C9798" s="23">
        <v>650</v>
      </c>
    </row>
    <row r="9799" spans="1:3" ht="13.2" x14ac:dyDescent="0.25">
      <c r="A9799" s="45" t="s">
        <v>9864</v>
      </c>
      <c r="B9799" s="45" t="s">
        <v>4</v>
      </c>
      <c r="C9799" s="23">
        <v>500</v>
      </c>
    </row>
    <row r="9800" spans="1:3" ht="13.2" x14ac:dyDescent="0.25">
      <c r="A9800" s="45" t="s">
        <v>9865</v>
      </c>
      <c r="B9800" s="45" t="s">
        <v>4</v>
      </c>
      <c r="C9800" s="23">
        <v>850</v>
      </c>
    </row>
    <row r="9801" spans="1:3" ht="13.2" x14ac:dyDescent="0.25">
      <c r="A9801" s="45" t="s">
        <v>9866</v>
      </c>
      <c r="B9801" s="45" t="s">
        <v>4</v>
      </c>
      <c r="C9801" s="23">
        <v>625</v>
      </c>
    </row>
    <row r="9802" spans="1:3" ht="13.2" x14ac:dyDescent="0.25">
      <c r="A9802" s="45" t="s">
        <v>9867</v>
      </c>
      <c r="B9802" s="45" t="s">
        <v>4</v>
      </c>
      <c r="C9802" s="23">
        <v>775</v>
      </c>
    </row>
    <row r="9803" spans="1:3" ht="13.2" x14ac:dyDescent="0.25">
      <c r="A9803" s="45" t="s">
        <v>9868</v>
      </c>
      <c r="B9803" s="45" t="s">
        <v>4</v>
      </c>
      <c r="C9803" s="23">
        <v>1375</v>
      </c>
    </row>
    <row r="9804" spans="1:3" ht="13.2" x14ac:dyDescent="0.25">
      <c r="A9804" s="45" t="s">
        <v>9869</v>
      </c>
      <c r="B9804" s="45" t="s">
        <v>4</v>
      </c>
      <c r="C9804" s="23">
        <v>775</v>
      </c>
    </row>
    <row r="9805" spans="1:3" ht="13.2" x14ac:dyDescent="0.25">
      <c r="A9805" s="45" t="s">
        <v>9870</v>
      </c>
      <c r="B9805" s="45" t="s">
        <v>4</v>
      </c>
      <c r="C9805" s="23">
        <v>850</v>
      </c>
    </row>
    <row r="9806" spans="1:3" ht="13.2" x14ac:dyDescent="0.25">
      <c r="A9806" s="45" t="s">
        <v>9871</v>
      </c>
      <c r="B9806" s="45" t="s">
        <v>4</v>
      </c>
      <c r="C9806" s="23">
        <v>925</v>
      </c>
    </row>
    <row r="9807" spans="1:3" ht="13.2" x14ac:dyDescent="0.25">
      <c r="A9807" s="45" t="s">
        <v>9872</v>
      </c>
      <c r="B9807" s="45" t="s">
        <v>4</v>
      </c>
      <c r="C9807" s="23">
        <v>475</v>
      </c>
    </row>
    <row r="9808" spans="1:3" ht="13.2" x14ac:dyDescent="0.25">
      <c r="A9808" s="45" t="s">
        <v>9873</v>
      </c>
      <c r="B9808" s="45" t="s">
        <v>4</v>
      </c>
      <c r="C9808" s="23">
        <v>1050</v>
      </c>
    </row>
    <row r="9809" spans="1:3" ht="13.2" x14ac:dyDescent="0.25">
      <c r="A9809" s="45" t="s">
        <v>9874</v>
      </c>
      <c r="B9809" s="45" t="s">
        <v>4</v>
      </c>
      <c r="C9809" s="23">
        <v>400</v>
      </c>
    </row>
    <row r="9810" spans="1:3" ht="13.2" x14ac:dyDescent="0.25">
      <c r="A9810" s="45" t="s">
        <v>9875</v>
      </c>
      <c r="B9810" s="45" t="s">
        <v>4</v>
      </c>
      <c r="C9810" s="23">
        <v>675</v>
      </c>
    </row>
    <row r="9811" spans="1:3" ht="13.2" x14ac:dyDescent="0.25">
      <c r="A9811" s="45" t="s">
        <v>9876</v>
      </c>
      <c r="B9811" s="45" t="s">
        <v>4</v>
      </c>
      <c r="C9811" s="23">
        <v>1025</v>
      </c>
    </row>
    <row r="9812" spans="1:3" ht="13.2" x14ac:dyDescent="0.25">
      <c r="A9812" s="45" t="s">
        <v>9877</v>
      </c>
      <c r="B9812" s="45" t="s">
        <v>4</v>
      </c>
      <c r="C9812" s="23">
        <v>650</v>
      </c>
    </row>
    <row r="9813" spans="1:3" ht="13.2" x14ac:dyDescent="0.25">
      <c r="A9813" s="45" t="s">
        <v>9878</v>
      </c>
      <c r="B9813" s="45" t="s">
        <v>4</v>
      </c>
      <c r="C9813" s="23">
        <v>775</v>
      </c>
    </row>
    <row r="9814" spans="1:3" ht="13.2" x14ac:dyDescent="0.25">
      <c r="A9814" s="45" t="s">
        <v>9879</v>
      </c>
      <c r="B9814" s="45" t="s">
        <v>4</v>
      </c>
      <c r="C9814" s="23">
        <v>425</v>
      </c>
    </row>
    <row r="9815" spans="1:3" ht="13.2" x14ac:dyDescent="0.25">
      <c r="A9815" s="45" t="s">
        <v>9880</v>
      </c>
      <c r="B9815" s="45" t="s">
        <v>4</v>
      </c>
      <c r="C9815" s="23">
        <v>800</v>
      </c>
    </row>
    <row r="9816" spans="1:3" ht="13.2" x14ac:dyDescent="0.25">
      <c r="A9816" s="45" t="s">
        <v>9881</v>
      </c>
      <c r="B9816" s="45" t="s">
        <v>4</v>
      </c>
      <c r="C9816" s="23">
        <v>425</v>
      </c>
    </row>
    <row r="9817" spans="1:3" ht="13.2" x14ac:dyDescent="0.25">
      <c r="A9817" s="45" t="s">
        <v>9882</v>
      </c>
      <c r="B9817" s="45" t="s">
        <v>4</v>
      </c>
      <c r="C9817" s="23">
        <v>1050</v>
      </c>
    </row>
    <row r="9818" spans="1:3" ht="13.2" x14ac:dyDescent="0.25">
      <c r="A9818" s="45" t="s">
        <v>9883</v>
      </c>
      <c r="B9818" s="45" t="s">
        <v>4</v>
      </c>
      <c r="C9818" s="23">
        <v>500</v>
      </c>
    </row>
    <row r="9819" spans="1:3" ht="13.2" x14ac:dyDescent="0.25">
      <c r="A9819" s="45" t="s">
        <v>9884</v>
      </c>
      <c r="B9819" s="45" t="s">
        <v>4</v>
      </c>
      <c r="C9819" s="23">
        <v>350</v>
      </c>
    </row>
    <row r="9820" spans="1:3" ht="13.2" x14ac:dyDescent="0.25">
      <c r="A9820" s="45" t="s">
        <v>9885</v>
      </c>
      <c r="B9820" s="45" t="s">
        <v>4</v>
      </c>
      <c r="C9820" s="23">
        <v>1050</v>
      </c>
    </row>
    <row r="9821" spans="1:3" ht="13.2" x14ac:dyDescent="0.25">
      <c r="A9821" s="45" t="s">
        <v>9886</v>
      </c>
      <c r="B9821" s="45" t="s">
        <v>4</v>
      </c>
      <c r="C9821" s="23">
        <v>1150</v>
      </c>
    </row>
    <row r="9822" spans="1:3" ht="13.2" x14ac:dyDescent="0.25">
      <c r="A9822" s="45" t="s">
        <v>9887</v>
      </c>
      <c r="B9822" s="45" t="s">
        <v>4</v>
      </c>
      <c r="C9822" s="23">
        <v>1050</v>
      </c>
    </row>
    <row r="9823" spans="1:3" ht="13.2" x14ac:dyDescent="0.25">
      <c r="A9823" s="45" t="s">
        <v>9888</v>
      </c>
      <c r="B9823" s="45" t="s">
        <v>4</v>
      </c>
      <c r="C9823" s="23">
        <v>725</v>
      </c>
    </row>
    <row r="9824" spans="1:3" ht="13.2" x14ac:dyDescent="0.25">
      <c r="A9824" s="45" t="s">
        <v>9889</v>
      </c>
      <c r="B9824" s="45" t="s">
        <v>4</v>
      </c>
      <c r="C9824" s="23">
        <v>900</v>
      </c>
    </row>
    <row r="9825" spans="1:3" ht="13.2" x14ac:dyDescent="0.25">
      <c r="A9825" s="45" t="s">
        <v>9890</v>
      </c>
      <c r="B9825" s="45" t="s">
        <v>4</v>
      </c>
      <c r="C9825" s="23">
        <v>700</v>
      </c>
    </row>
    <row r="9826" spans="1:3" ht="13.2" x14ac:dyDescent="0.25">
      <c r="A9826" s="45" t="s">
        <v>9891</v>
      </c>
      <c r="B9826" s="45" t="s">
        <v>4</v>
      </c>
      <c r="C9826" s="23">
        <v>950</v>
      </c>
    </row>
    <row r="9827" spans="1:3" ht="13.2" x14ac:dyDescent="0.25">
      <c r="A9827" s="45" t="s">
        <v>9892</v>
      </c>
      <c r="B9827" s="45" t="s">
        <v>4</v>
      </c>
      <c r="C9827" s="23">
        <v>1025</v>
      </c>
    </row>
    <row r="9828" spans="1:3" ht="13.2" x14ac:dyDescent="0.25">
      <c r="A9828" s="45" t="s">
        <v>9893</v>
      </c>
      <c r="B9828" s="45" t="s">
        <v>4</v>
      </c>
      <c r="C9828" s="23">
        <v>550</v>
      </c>
    </row>
    <row r="9829" spans="1:3" ht="13.2" x14ac:dyDescent="0.25">
      <c r="A9829" s="45" t="s">
        <v>9894</v>
      </c>
      <c r="B9829" s="45" t="s">
        <v>4</v>
      </c>
      <c r="C9829" s="23">
        <v>275</v>
      </c>
    </row>
    <row r="9830" spans="1:3" ht="13.2" x14ac:dyDescent="0.25">
      <c r="A9830" s="45" t="s">
        <v>9895</v>
      </c>
      <c r="B9830" s="45" t="s">
        <v>4</v>
      </c>
      <c r="C9830" s="23">
        <v>625</v>
      </c>
    </row>
    <row r="9831" spans="1:3" ht="13.2" x14ac:dyDescent="0.25">
      <c r="A9831" s="45" t="s">
        <v>9896</v>
      </c>
      <c r="B9831" s="45" t="s">
        <v>4</v>
      </c>
      <c r="C9831" s="23">
        <v>350</v>
      </c>
    </row>
    <row r="9832" spans="1:3" ht="13.2" x14ac:dyDescent="0.25">
      <c r="A9832" s="45" t="s">
        <v>9897</v>
      </c>
      <c r="B9832" s="45" t="s">
        <v>4</v>
      </c>
      <c r="C9832" s="23">
        <v>325</v>
      </c>
    </row>
    <row r="9833" spans="1:3" ht="13.2" x14ac:dyDescent="0.25">
      <c r="A9833" s="45" t="s">
        <v>9898</v>
      </c>
      <c r="B9833" s="45" t="s">
        <v>4</v>
      </c>
      <c r="C9833" s="23">
        <v>225</v>
      </c>
    </row>
    <row r="9834" spans="1:3" ht="13.2" x14ac:dyDescent="0.25">
      <c r="A9834" s="45" t="s">
        <v>9899</v>
      </c>
      <c r="B9834" s="45" t="s">
        <v>4</v>
      </c>
      <c r="C9834" s="23">
        <v>600</v>
      </c>
    </row>
    <row r="9835" spans="1:3" ht="13.2" x14ac:dyDescent="0.25">
      <c r="A9835" s="45" t="s">
        <v>9900</v>
      </c>
      <c r="B9835" s="45" t="s">
        <v>4</v>
      </c>
      <c r="C9835" s="23">
        <v>275</v>
      </c>
    </row>
    <row r="9836" spans="1:3" ht="13.2" x14ac:dyDescent="0.25">
      <c r="A9836" s="45" t="s">
        <v>9901</v>
      </c>
      <c r="B9836" s="45" t="s">
        <v>4</v>
      </c>
      <c r="C9836" s="23">
        <v>150</v>
      </c>
    </row>
    <row r="9837" spans="1:3" ht="13.2" x14ac:dyDescent="0.25">
      <c r="A9837" s="45" t="s">
        <v>9902</v>
      </c>
      <c r="B9837" s="45" t="s">
        <v>4</v>
      </c>
      <c r="C9837" s="23">
        <v>150</v>
      </c>
    </row>
    <row r="9838" spans="1:3" ht="13.2" x14ac:dyDescent="0.25">
      <c r="A9838" s="45" t="s">
        <v>9903</v>
      </c>
      <c r="B9838" s="45" t="s">
        <v>4</v>
      </c>
      <c r="C9838" s="23">
        <v>150</v>
      </c>
    </row>
    <row r="9839" spans="1:3" ht="13.2" x14ac:dyDescent="0.25">
      <c r="A9839" s="45" t="s">
        <v>9904</v>
      </c>
      <c r="B9839" s="45" t="s">
        <v>4</v>
      </c>
      <c r="C9839" s="23">
        <v>200</v>
      </c>
    </row>
    <row r="9840" spans="1:3" ht="13.2" x14ac:dyDescent="0.25">
      <c r="A9840" s="45" t="s">
        <v>9905</v>
      </c>
      <c r="B9840" s="45" t="s">
        <v>4</v>
      </c>
      <c r="C9840" s="23">
        <v>250</v>
      </c>
    </row>
    <row r="9841" spans="1:3" ht="13.2" x14ac:dyDescent="0.25">
      <c r="A9841" s="45" t="s">
        <v>9906</v>
      </c>
      <c r="B9841" s="45" t="s">
        <v>4</v>
      </c>
      <c r="C9841" s="23">
        <v>200</v>
      </c>
    </row>
    <row r="9842" spans="1:3" ht="13.2" x14ac:dyDescent="0.25">
      <c r="A9842" s="45" t="s">
        <v>9907</v>
      </c>
      <c r="B9842" s="45" t="s">
        <v>4</v>
      </c>
      <c r="C9842" s="23">
        <v>200</v>
      </c>
    </row>
    <row r="9843" spans="1:3" ht="13.2" x14ac:dyDescent="0.25">
      <c r="A9843" s="45" t="s">
        <v>9908</v>
      </c>
      <c r="B9843" s="45" t="s">
        <v>4</v>
      </c>
      <c r="C9843" s="23">
        <v>200</v>
      </c>
    </row>
    <row r="9844" spans="1:3" ht="13.2" x14ac:dyDescent="0.25">
      <c r="A9844" s="45" t="s">
        <v>9909</v>
      </c>
      <c r="B9844" s="45" t="s">
        <v>4</v>
      </c>
      <c r="C9844" s="23">
        <v>575</v>
      </c>
    </row>
    <row r="9845" spans="1:3" ht="13.2" x14ac:dyDescent="0.25">
      <c r="A9845" s="45" t="s">
        <v>9910</v>
      </c>
      <c r="B9845" s="45" t="s">
        <v>4</v>
      </c>
      <c r="C9845" s="23">
        <v>250</v>
      </c>
    </row>
    <row r="9846" spans="1:3" ht="13.2" x14ac:dyDescent="0.25">
      <c r="A9846" s="45" t="s">
        <v>9911</v>
      </c>
      <c r="B9846" s="45" t="s">
        <v>4</v>
      </c>
      <c r="C9846" s="23">
        <v>475</v>
      </c>
    </row>
    <row r="9847" spans="1:3" ht="13.2" x14ac:dyDescent="0.25">
      <c r="A9847" s="45" t="s">
        <v>9912</v>
      </c>
      <c r="B9847" s="45" t="s">
        <v>4</v>
      </c>
      <c r="C9847" s="23">
        <v>425</v>
      </c>
    </row>
    <row r="9848" spans="1:3" ht="13.2" x14ac:dyDescent="0.25">
      <c r="A9848" s="45" t="s">
        <v>9913</v>
      </c>
      <c r="B9848" s="45" t="s">
        <v>4</v>
      </c>
      <c r="C9848" s="23">
        <v>150</v>
      </c>
    </row>
    <row r="9849" spans="1:3" ht="13.2" x14ac:dyDescent="0.25">
      <c r="A9849" s="45" t="s">
        <v>9914</v>
      </c>
      <c r="B9849" s="45" t="s">
        <v>4</v>
      </c>
      <c r="C9849" s="23">
        <v>450</v>
      </c>
    </row>
    <row r="9850" spans="1:3" ht="13.2" x14ac:dyDescent="0.25">
      <c r="A9850" s="45" t="s">
        <v>9915</v>
      </c>
      <c r="B9850" s="45" t="s">
        <v>4</v>
      </c>
      <c r="C9850" s="23">
        <v>250</v>
      </c>
    </row>
    <row r="9851" spans="1:3" ht="13.2" x14ac:dyDescent="0.25">
      <c r="A9851" s="45" t="s">
        <v>9916</v>
      </c>
      <c r="B9851" s="45" t="s">
        <v>4</v>
      </c>
      <c r="C9851" s="23">
        <v>150</v>
      </c>
    </row>
    <row r="9852" spans="1:3" ht="13.2" x14ac:dyDescent="0.25">
      <c r="A9852" s="45" t="s">
        <v>9917</v>
      </c>
      <c r="B9852" s="45" t="s">
        <v>4</v>
      </c>
      <c r="C9852" s="23">
        <v>250</v>
      </c>
    </row>
    <row r="9853" spans="1:3" ht="13.2" x14ac:dyDescent="0.25">
      <c r="A9853" s="45" t="s">
        <v>9918</v>
      </c>
      <c r="B9853" s="45" t="s">
        <v>4</v>
      </c>
      <c r="C9853" s="23">
        <v>150</v>
      </c>
    </row>
    <row r="9854" spans="1:3" ht="13.2" x14ac:dyDescent="0.25">
      <c r="A9854" s="45" t="s">
        <v>9919</v>
      </c>
      <c r="B9854" s="45" t="s">
        <v>4</v>
      </c>
      <c r="C9854" s="23">
        <v>300</v>
      </c>
    </row>
    <row r="9855" spans="1:3" ht="13.2" x14ac:dyDescent="0.25">
      <c r="A9855" s="45" t="s">
        <v>9920</v>
      </c>
      <c r="B9855" s="45" t="s">
        <v>4</v>
      </c>
      <c r="C9855" s="23">
        <v>150</v>
      </c>
    </row>
    <row r="9856" spans="1:3" ht="13.2" x14ac:dyDescent="0.25">
      <c r="A9856" s="45" t="s">
        <v>9921</v>
      </c>
      <c r="B9856" s="45" t="s">
        <v>4</v>
      </c>
      <c r="C9856" s="23">
        <v>425</v>
      </c>
    </row>
    <row r="9857" spans="1:3" ht="13.2" x14ac:dyDescent="0.25">
      <c r="A9857" s="45" t="s">
        <v>9922</v>
      </c>
      <c r="B9857" s="45" t="s">
        <v>4</v>
      </c>
      <c r="C9857" s="23">
        <v>825</v>
      </c>
    </row>
    <row r="9858" spans="1:3" ht="13.2" x14ac:dyDescent="0.25">
      <c r="A9858" s="45" t="s">
        <v>9923</v>
      </c>
      <c r="B9858" s="45" t="s">
        <v>4</v>
      </c>
      <c r="C9858" s="23">
        <v>300</v>
      </c>
    </row>
    <row r="9859" spans="1:3" ht="13.2" x14ac:dyDescent="0.25">
      <c r="A9859" s="45" t="s">
        <v>9924</v>
      </c>
      <c r="B9859" s="45" t="s">
        <v>4</v>
      </c>
      <c r="C9859" s="23">
        <v>150</v>
      </c>
    </row>
    <row r="9860" spans="1:3" ht="13.2" x14ac:dyDescent="0.25">
      <c r="A9860" s="45" t="s">
        <v>9925</v>
      </c>
      <c r="B9860" s="45" t="s">
        <v>4</v>
      </c>
      <c r="C9860" s="23">
        <v>150</v>
      </c>
    </row>
    <row r="9861" spans="1:3" ht="13.2" x14ac:dyDescent="0.25">
      <c r="A9861" s="45" t="s">
        <v>9926</v>
      </c>
      <c r="B9861" s="45" t="s">
        <v>4</v>
      </c>
      <c r="C9861" s="23">
        <v>200</v>
      </c>
    </row>
    <row r="9862" spans="1:3" ht="13.2" x14ac:dyDescent="0.25">
      <c r="A9862" s="45" t="s">
        <v>9927</v>
      </c>
      <c r="B9862" s="45" t="s">
        <v>4</v>
      </c>
      <c r="C9862" s="23">
        <v>900</v>
      </c>
    </row>
    <row r="9863" spans="1:3" ht="13.2" x14ac:dyDescent="0.25">
      <c r="A9863" s="45" t="s">
        <v>9928</v>
      </c>
      <c r="B9863" s="45" t="s">
        <v>4</v>
      </c>
      <c r="C9863" s="23">
        <v>250</v>
      </c>
    </row>
    <row r="9864" spans="1:3" ht="13.2" x14ac:dyDescent="0.25">
      <c r="A9864" s="45" t="s">
        <v>9929</v>
      </c>
      <c r="B9864" s="45" t="s">
        <v>4</v>
      </c>
      <c r="C9864" s="23">
        <v>850</v>
      </c>
    </row>
    <row r="9865" spans="1:3" ht="13.2" x14ac:dyDescent="0.25">
      <c r="A9865" s="45" t="s">
        <v>9930</v>
      </c>
      <c r="B9865" s="45" t="s">
        <v>4</v>
      </c>
      <c r="C9865" s="23">
        <v>425</v>
      </c>
    </row>
    <row r="9866" spans="1:3" ht="13.2" x14ac:dyDescent="0.25">
      <c r="A9866" s="45" t="s">
        <v>9931</v>
      </c>
      <c r="B9866" s="45" t="s">
        <v>4</v>
      </c>
      <c r="C9866" s="23">
        <v>150</v>
      </c>
    </row>
    <row r="9867" spans="1:3" ht="13.2" x14ac:dyDescent="0.25">
      <c r="A9867" s="45" t="s">
        <v>9932</v>
      </c>
      <c r="B9867" s="45" t="s">
        <v>4</v>
      </c>
      <c r="C9867" s="23">
        <v>150</v>
      </c>
    </row>
    <row r="9868" spans="1:3" ht="13.2" x14ac:dyDescent="0.25">
      <c r="A9868" s="45" t="s">
        <v>9933</v>
      </c>
      <c r="B9868" s="45" t="s">
        <v>4</v>
      </c>
      <c r="C9868" s="23">
        <v>250</v>
      </c>
    </row>
    <row r="9869" spans="1:3" ht="13.2" x14ac:dyDescent="0.25">
      <c r="A9869" s="45" t="s">
        <v>9934</v>
      </c>
      <c r="B9869" s="45" t="s">
        <v>4</v>
      </c>
      <c r="C9869" s="23">
        <v>150</v>
      </c>
    </row>
    <row r="9870" spans="1:3" ht="13.2" x14ac:dyDescent="0.25">
      <c r="A9870" s="45" t="s">
        <v>9935</v>
      </c>
      <c r="B9870" s="45" t="s">
        <v>4</v>
      </c>
      <c r="C9870" s="23">
        <v>250</v>
      </c>
    </row>
    <row r="9871" spans="1:3" ht="13.2" x14ac:dyDescent="0.25">
      <c r="A9871" s="45" t="s">
        <v>9936</v>
      </c>
      <c r="B9871" s="45" t="s">
        <v>4</v>
      </c>
      <c r="C9871" s="23">
        <v>225</v>
      </c>
    </row>
    <row r="9872" spans="1:3" ht="13.2" x14ac:dyDescent="0.25">
      <c r="A9872" s="45" t="s">
        <v>9937</v>
      </c>
      <c r="B9872" s="45" t="s">
        <v>4</v>
      </c>
      <c r="C9872" s="23">
        <v>275</v>
      </c>
    </row>
    <row r="9873" spans="1:3" ht="13.2" x14ac:dyDescent="0.25">
      <c r="A9873" s="45" t="s">
        <v>9938</v>
      </c>
      <c r="B9873" s="45" t="s">
        <v>4</v>
      </c>
      <c r="C9873" s="23">
        <v>150</v>
      </c>
    </row>
    <row r="9874" spans="1:3" ht="13.2" x14ac:dyDescent="0.25">
      <c r="A9874" s="45" t="s">
        <v>9939</v>
      </c>
      <c r="B9874" s="45" t="s">
        <v>4</v>
      </c>
      <c r="C9874" s="23">
        <v>700</v>
      </c>
    </row>
    <row r="9875" spans="1:3" ht="13.2" x14ac:dyDescent="0.25">
      <c r="A9875" s="45" t="s">
        <v>9940</v>
      </c>
      <c r="B9875" s="45" t="s">
        <v>4</v>
      </c>
      <c r="C9875" s="23">
        <v>150</v>
      </c>
    </row>
    <row r="9876" spans="1:3" ht="13.2" x14ac:dyDescent="0.25">
      <c r="A9876" s="45" t="s">
        <v>9941</v>
      </c>
      <c r="B9876" s="45" t="s">
        <v>4</v>
      </c>
      <c r="C9876" s="23">
        <v>725</v>
      </c>
    </row>
    <row r="9877" spans="1:3" ht="13.2" x14ac:dyDescent="0.25">
      <c r="A9877" s="45" t="s">
        <v>9942</v>
      </c>
      <c r="B9877" s="45" t="s">
        <v>4</v>
      </c>
      <c r="C9877" s="23">
        <v>650</v>
      </c>
    </row>
    <row r="9878" spans="1:3" ht="13.2" x14ac:dyDescent="0.25">
      <c r="A9878" s="45" t="s">
        <v>9943</v>
      </c>
      <c r="B9878" s="45" t="s">
        <v>4</v>
      </c>
      <c r="C9878" s="23">
        <v>400</v>
      </c>
    </row>
    <row r="9879" spans="1:3" ht="13.2" x14ac:dyDescent="0.25">
      <c r="A9879" s="45" t="s">
        <v>9944</v>
      </c>
      <c r="B9879" s="45" t="s">
        <v>4</v>
      </c>
      <c r="C9879" s="23">
        <v>350</v>
      </c>
    </row>
    <row r="9880" spans="1:3" ht="13.2" x14ac:dyDescent="0.25">
      <c r="A9880" s="45" t="s">
        <v>9945</v>
      </c>
      <c r="B9880" s="45" t="s">
        <v>4</v>
      </c>
      <c r="C9880" s="23">
        <v>650</v>
      </c>
    </row>
    <row r="9881" spans="1:3" ht="13.2" x14ac:dyDescent="0.25">
      <c r="A9881" s="45" t="s">
        <v>9946</v>
      </c>
      <c r="B9881" s="45" t="s">
        <v>4</v>
      </c>
      <c r="C9881" s="23">
        <v>300</v>
      </c>
    </row>
    <row r="9882" spans="1:3" ht="13.2" x14ac:dyDescent="0.25">
      <c r="A9882" s="45" t="s">
        <v>9947</v>
      </c>
      <c r="B9882" s="45" t="s">
        <v>4</v>
      </c>
      <c r="C9882" s="23">
        <v>200</v>
      </c>
    </row>
    <row r="9883" spans="1:3" ht="13.2" x14ac:dyDescent="0.25">
      <c r="A9883" s="45" t="s">
        <v>9948</v>
      </c>
      <c r="B9883" s="45" t="s">
        <v>4</v>
      </c>
      <c r="C9883" s="23">
        <v>150</v>
      </c>
    </row>
    <row r="9884" spans="1:3" ht="13.2" x14ac:dyDescent="0.25">
      <c r="A9884" s="45" t="s">
        <v>9949</v>
      </c>
      <c r="B9884" s="45" t="s">
        <v>4</v>
      </c>
      <c r="C9884" s="23">
        <v>475</v>
      </c>
    </row>
    <row r="9885" spans="1:3" ht="13.2" x14ac:dyDescent="0.25">
      <c r="A9885" s="45" t="s">
        <v>9950</v>
      </c>
      <c r="B9885" s="45" t="s">
        <v>4</v>
      </c>
      <c r="C9885" s="23">
        <v>325</v>
      </c>
    </row>
    <row r="9886" spans="1:3" ht="13.2" x14ac:dyDescent="0.25">
      <c r="A9886" s="45" t="s">
        <v>9951</v>
      </c>
      <c r="B9886" s="45" t="s">
        <v>4</v>
      </c>
      <c r="C9886" s="23">
        <v>300</v>
      </c>
    </row>
    <row r="9887" spans="1:3" ht="13.2" x14ac:dyDescent="0.25">
      <c r="A9887" s="45" t="s">
        <v>9952</v>
      </c>
      <c r="B9887" s="45" t="s">
        <v>4</v>
      </c>
      <c r="C9887" s="23">
        <v>450</v>
      </c>
    </row>
    <row r="9888" spans="1:3" ht="13.2" x14ac:dyDescent="0.25">
      <c r="A9888" s="45" t="s">
        <v>9953</v>
      </c>
      <c r="B9888" s="45" t="s">
        <v>4</v>
      </c>
      <c r="C9888" s="23">
        <v>150</v>
      </c>
    </row>
    <row r="9889" spans="1:3" ht="13.2" x14ac:dyDescent="0.25">
      <c r="A9889" s="45" t="s">
        <v>9954</v>
      </c>
      <c r="B9889" s="45" t="s">
        <v>4</v>
      </c>
      <c r="C9889" s="23">
        <v>150</v>
      </c>
    </row>
    <row r="9890" spans="1:3" ht="13.2" x14ac:dyDescent="0.25">
      <c r="A9890" s="45" t="s">
        <v>9955</v>
      </c>
      <c r="B9890" s="45" t="s">
        <v>4</v>
      </c>
      <c r="C9890" s="23">
        <v>150</v>
      </c>
    </row>
    <row r="9891" spans="1:3" ht="13.2" x14ac:dyDescent="0.25">
      <c r="A9891" s="45" t="s">
        <v>9956</v>
      </c>
      <c r="B9891" s="45" t="s">
        <v>4</v>
      </c>
      <c r="C9891" s="23">
        <v>150</v>
      </c>
    </row>
    <row r="9892" spans="1:3" ht="13.2" x14ac:dyDescent="0.25">
      <c r="A9892" s="45" t="s">
        <v>9957</v>
      </c>
      <c r="B9892" s="45" t="s">
        <v>4</v>
      </c>
      <c r="C9892" s="23">
        <v>150</v>
      </c>
    </row>
    <row r="9893" spans="1:3" ht="13.2" x14ac:dyDescent="0.25">
      <c r="A9893" s="45" t="s">
        <v>9958</v>
      </c>
      <c r="B9893" s="45" t="s">
        <v>4</v>
      </c>
      <c r="C9893" s="23">
        <v>675</v>
      </c>
    </row>
    <row r="9894" spans="1:3" ht="13.2" x14ac:dyDescent="0.25">
      <c r="A9894" s="45" t="s">
        <v>9959</v>
      </c>
      <c r="B9894" s="45" t="s">
        <v>4</v>
      </c>
      <c r="C9894" s="23">
        <v>175</v>
      </c>
    </row>
    <row r="9895" spans="1:3" ht="13.2" x14ac:dyDescent="0.25">
      <c r="A9895" s="45" t="s">
        <v>9960</v>
      </c>
      <c r="B9895" s="45" t="s">
        <v>4</v>
      </c>
      <c r="C9895" s="23">
        <v>700</v>
      </c>
    </row>
    <row r="9896" spans="1:3" ht="13.2" x14ac:dyDescent="0.25">
      <c r="A9896" s="45" t="s">
        <v>9961</v>
      </c>
      <c r="B9896" s="45" t="s">
        <v>4</v>
      </c>
      <c r="C9896" s="23">
        <v>475</v>
      </c>
    </row>
    <row r="9897" spans="1:3" ht="13.2" x14ac:dyDescent="0.25">
      <c r="A9897" s="45" t="s">
        <v>9962</v>
      </c>
      <c r="B9897" s="45" t="s">
        <v>4</v>
      </c>
      <c r="C9897" s="23">
        <v>150</v>
      </c>
    </row>
    <row r="9898" spans="1:3" ht="13.2" x14ac:dyDescent="0.25">
      <c r="A9898" s="45" t="s">
        <v>9963</v>
      </c>
      <c r="B9898" s="45" t="s">
        <v>4</v>
      </c>
      <c r="C9898" s="23">
        <v>350</v>
      </c>
    </row>
    <row r="9899" spans="1:3" ht="13.2" x14ac:dyDescent="0.25">
      <c r="A9899" s="45" t="s">
        <v>9964</v>
      </c>
      <c r="B9899" s="45" t="s">
        <v>4</v>
      </c>
      <c r="C9899" s="23">
        <v>150</v>
      </c>
    </row>
    <row r="9900" spans="1:3" ht="13.2" x14ac:dyDescent="0.25">
      <c r="A9900" s="45" t="s">
        <v>9965</v>
      </c>
      <c r="B9900" s="45" t="s">
        <v>4</v>
      </c>
      <c r="C9900" s="23">
        <v>225</v>
      </c>
    </row>
    <row r="9901" spans="1:3" ht="13.2" x14ac:dyDescent="0.25">
      <c r="A9901" s="45" t="s">
        <v>9966</v>
      </c>
      <c r="B9901" s="45" t="s">
        <v>4</v>
      </c>
      <c r="C9901" s="23">
        <v>725</v>
      </c>
    </row>
    <row r="9902" spans="1:3" ht="13.2" x14ac:dyDescent="0.25">
      <c r="A9902" s="45" t="s">
        <v>9967</v>
      </c>
      <c r="B9902" s="45" t="s">
        <v>4</v>
      </c>
      <c r="C9902" s="23">
        <v>450</v>
      </c>
    </row>
    <row r="9903" spans="1:3" ht="13.2" x14ac:dyDescent="0.25">
      <c r="A9903" s="45" t="s">
        <v>9968</v>
      </c>
      <c r="B9903" s="45" t="s">
        <v>4</v>
      </c>
      <c r="C9903" s="23">
        <v>275</v>
      </c>
    </row>
    <row r="9904" spans="1:3" ht="13.2" x14ac:dyDescent="0.25">
      <c r="A9904" s="45" t="s">
        <v>9969</v>
      </c>
      <c r="B9904" s="45" t="s">
        <v>4</v>
      </c>
      <c r="C9904" s="23">
        <v>375</v>
      </c>
    </row>
    <row r="9905" spans="1:3" ht="13.2" x14ac:dyDescent="0.25">
      <c r="A9905" s="45" t="s">
        <v>9970</v>
      </c>
      <c r="B9905" s="45" t="s">
        <v>4</v>
      </c>
      <c r="C9905" s="23">
        <v>400</v>
      </c>
    </row>
    <row r="9906" spans="1:3" ht="13.2" x14ac:dyDescent="0.25">
      <c r="A9906" s="45" t="s">
        <v>9971</v>
      </c>
      <c r="B9906" s="45" t="s">
        <v>4</v>
      </c>
      <c r="C9906" s="23">
        <v>250</v>
      </c>
    </row>
    <row r="9907" spans="1:3" ht="13.2" x14ac:dyDescent="0.25">
      <c r="A9907" s="45" t="s">
        <v>9972</v>
      </c>
      <c r="B9907" s="45" t="s">
        <v>4</v>
      </c>
      <c r="C9907" s="23">
        <v>225</v>
      </c>
    </row>
    <row r="9908" spans="1:3" ht="13.2" x14ac:dyDescent="0.25">
      <c r="A9908" s="45" t="s">
        <v>9973</v>
      </c>
      <c r="B9908" s="45" t="s">
        <v>4</v>
      </c>
      <c r="C9908" s="23">
        <v>475</v>
      </c>
    </row>
    <row r="9909" spans="1:3" ht="13.2" x14ac:dyDescent="0.25">
      <c r="A9909" s="45" t="s">
        <v>9974</v>
      </c>
      <c r="B9909" s="45" t="s">
        <v>4</v>
      </c>
      <c r="C9909" s="23">
        <v>525</v>
      </c>
    </row>
    <row r="9910" spans="1:3" ht="13.2" x14ac:dyDescent="0.25">
      <c r="A9910" s="45" t="s">
        <v>9975</v>
      </c>
      <c r="B9910" s="45" t="s">
        <v>4</v>
      </c>
      <c r="C9910" s="23">
        <v>775</v>
      </c>
    </row>
    <row r="9911" spans="1:3" ht="13.2" x14ac:dyDescent="0.25">
      <c r="A9911" s="45" t="s">
        <v>9976</v>
      </c>
      <c r="B9911" s="45" t="s">
        <v>4</v>
      </c>
      <c r="C9911" s="23">
        <v>150</v>
      </c>
    </row>
    <row r="9912" spans="1:3" ht="13.2" x14ac:dyDescent="0.25">
      <c r="A9912" s="45" t="s">
        <v>9977</v>
      </c>
      <c r="B9912" s="45" t="s">
        <v>4</v>
      </c>
      <c r="C9912" s="23">
        <v>475</v>
      </c>
    </row>
    <row r="9913" spans="1:3" ht="13.2" x14ac:dyDescent="0.25">
      <c r="A9913" s="45" t="s">
        <v>9978</v>
      </c>
      <c r="B9913" s="45" t="s">
        <v>4</v>
      </c>
      <c r="C9913" s="23">
        <v>150</v>
      </c>
    </row>
    <row r="9914" spans="1:3" ht="13.2" x14ac:dyDescent="0.25">
      <c r="A9914" s="45" t="s">
        <v>9979</v>
      </c>
      <c r="B9914" s="45" t="s">
        <v>4</v>
      </c>
      <c r="C9914" s="23">
        <v>675</v>
      </c>
    </row>
    <row r="9915" spans="1:3" ht="13.2" x14ac:dyDescent="0.25">
      <c r="A9915" s="45" t="s">
        <v>9980</v>
      </c>
      <c r="B9915" s="45" t="s">
        <v>4</v>
      </c>
      <c r="C9915" s="23">
        <v>550</v>
      </c>
    </row>
    <row r="9916" spans="1:3" ht="13.2" x14ac:dyDescent="0.25">
      <c r="A9916" s="45" t="s">
        <v>9981</v>
      </c>
      <c r="B9916" s="45" t="s">
        <v>4</v>
      </c>
      <c r="C9916" s="23">
        <v>225</v>
      </c>
    </row>
    <row r="9917" spans="1:3" ht="13.2" x14ac:dyDescent="0.25">
      <c r="A9917" s="45" t="s">
        <v>9982</v>
      </c>
      <c r="B9917" s="45" t="s">
        <v>4</v>
      </c>
      <c r="C9917" s="23">
        <v>575</v>
      </c>
    </row>
    <row r="9918" spans="1:3" ht="13.2" x14ac:dyDescent="0.25">
      <c r="A9918" s="45" t="s">
        <v>9983</v>
      </c>
      <c r="B9918" s="45" t="s">
        <v>4</v>
      </c>
      <c r="C9918" s="23">
        <v>250</v>
      </c>
    </row>
    <row r="9919" spans="1:3" ht="13.2" x14ac:dyDescent="0.25">
      <c r="A9919" s="45" t="s">
        <v>9984</v>
      </c>
      <c r="B9919" s="45" t="s">
        <v>4</v>
      </c>
      <c r="C9919" s="23">
        <v>250</v>
      </c>
    </row>
    <row r="9920" spans="1:3" ht="13.2" x14ac:dyDescent="0.25">
      <c r="A9920" s="45" t="s">
        <v>9985</v>
      </c>
      <c r="B9920" s="45" t="s">
        <v>4</v>
      </c>
      <c r="C9920" s="23">
        <v>450</v>
      </c>
    </row>
    <row r="9921" spans="1:3" ht="13.2" x14ac:dyDescent="0.25">
      <c r="A9921" s="45" t="s">
        <v>9986</v>
      </c>
      <c r="B9921" s="45" t="s">
        <v>4</v>
      </c>
      <c r="C9921" s="23">
        <v>975</v>
      </c>
    </row>
    <row r="9922" spans="1:3" ht="13.2" x14ac:dyDescent="0.25">
      <c r="A9922" s="45" t="s">
        <v>9987</v>
      </c>
      <c r="B9922" s="45" t="s">
        <v>4</v>
      </c>
      <c r="C9922" s="23">
        <v>775</v>
      </c>
    </row>
    <row r="9923" spans="1:3" ht="13.2" x14ac:dyDescent="0.25">
      <c r="A9923" s="45" t="s">
        <v>9988</v>
      </c>
      <c r="B9923" s="45" t="s">
        <v>4</v>
      </c>
      <c r="C9923" s="23">
        <v>850</v>
      </c>
    </row>
    <row r="9924" spans="1:3" ht="13.2" x14ac:dyDescent="0.25">
      <c r="A9924" s="45" t="s">
        <v>9989</v>
      </c>
      <c r="B9924" s="45" t="s">
        <v>4</v>
      </c>
      <c r="C9924" s="23">
        <v>475</v>
      </c>
    </row>
    <row r="9925" spans="1:3" ht="13.2" x14ac:dyDescent="0.25">
      <c r="A9925" s="45" t="s">
        <v>9990</v>
      </c>
      <c r="B9925" s="45" t="s">
        <v>4</v>
      </c>
      <c r="C9925" s="23">
        <v>550</v>
      </c>
    </row>
    <row r="9926" spans="1:3" ht="13.2" x14ac:dyDescent="0.25">
      <c r="A9926" s="45" t="s">
        <v>9991</v>
      </c>
      <c r="B9926" s="45" t="s">
        <v>4</v>
      </c>
      <c r="C9926" s="23">
        <v>550</v>
      </c>
    </row>
    <row r="9927" spans="1:3" ht="13.2" x14ac:dyDescent="0.25">
      <c r="A9927" s="45" t="s">
        <v>9992</v>
      </c>
      <c r="B9927" s="45" t="s">
        <v>4</v>
      </c>
      <c r="C9927" s="23">
        <v>250</v>
      </c>
    </row>
    <row r="9928" spans="1:3" ht="13.2" x14ac:dyDescent="0.25">
      <c r="A9928" s="45" t="s">
        <v>9993</v>
      </c>
      <c r="B9928" s="45" t="s">
        <v>4</v>
      </c>
      <c r="C9928" s="23">
        <v>550</v>
      </c>
    </row>
    <row r="9929" spans="1:3" ht="13.2" x14ac:dyDescent="0.25">
      <c r="A9929" s="45" t="s">
        <v>9994</v>
      </c>
      <c r="B9929" s="45" t="s">
        <v>4</v>
      </c>
      <c r="C9929" s="23">
        <v>425</v>
      </c>
    </row>
    <row r="9930" spans="1:3" ht="13.2" x14ac:dyDescent="0.25">
      <c r="A9930" s="45" t="s">
        <v>9995</v>
      </c>
      <c r="B9930" s="45" t="s">
        <v>4</v>
      </c>
      <c r="C9930" s="23">
        <v>550</v>
      </c>
    </row>
    <row r="9931" spans="1:3" ht="13.2" x14ac:dyDescent="0.25">
      <c r="A9931" s="45" t="s">
        <v>9996</v>
      </c>
      <c r="B9931" s="45" t="s">
        <v>4</v>
      </c>
      <c r="C9931" s="23">
        <v>1100</v>
      </c>
    </row>
    <row r="9932" spans="1:3" ht="13.2" x14ac:dyDescent="0.25">
      <c r="A9932" s="45" t="s">
        <v>9997</v>
      </c>
      <c r="B9932" s="45" t="s">
        <v>4</v>
      </c>
      <c r="C9932" s="23">
        <v>700</v>
      </c>
    </row>
    <row r="9933" spans="1:3" ht="13.2" x14ac:dyDescent="0.25">
      <c r="A9933" s="45" t="s">
        <v>9998</v>
      </c>
      <c r="B9933" s="45" t="s">
        <v>4</v>
      </c>
      <c r="C9933" s="23">
        <v>375</v>
      </c>
    </row>
    <row r="9934" spans="1:3" ht="13.2" x14ac:dyDescent="0.25">
      <c r="A9934" s="45" t="s">
        <v>9999</v>
      </c>
      <c r="B9934" s="45" t="s">
        <v>4</v>
      </c>
      <c r="C9934" s="23">
        <v>675</v>
      </c>
    </row>
    <row r="9935" spans="1:3" ht="13.2" x14ac:dyDescent="0.25">
      <c r="A9935" s="45" t="s">
        <v>10000</v>
      </c>
      <c r="B9935" s="45" t="s">
        <v>4</v>
      </c>
      <c r="C9935" s="23">
        <v>525</v>
      </c>
    </row>
    <row r="9936" spans="1:3" ht="13.2" x14ac:dyDescent="0.25">
      <c r="A9936" s="45" t="s">
        <v>10001</v>
      </c>
      <c r="B9936" s="45" t="s">
        <v>4</v>
      </c>
      <c r="C9936" s="23">
        <v>375</v>
      </c>
    </row>
    <row r="9937" spans="1:3" ht="13.2" x14ac:dyDescent="0.25">
      <c r="A9937" s="45" t="s">
        <v>10002</v>
      </c>
      <c r="B9937" s="45" t="s">
        <v>4</v>
      </c>
      <c r="C9937" s="23">
        <v>250</v>
      </c>
    </row>
    <row r="9938" spans="1:3" ht="13.2" x14ac:dyDescent="0.25">
      <c r="A9938" s="45" t="s">
        <v>10003</v>
      </c>
      <c r="B9938" s="45" t="s">
        <v>4</v>
      </c>
      <c r="C9938" s="23">
        <v>575</v>
      </c>
    </row>
    <row r="9939" spans="1:3" ht="13.2" x14ac:dyDescent="0.25">
      <c r="A9939" s="45" t="s">
        <v>10004</v>
      </c>
      <c r="B9939" s="45" t="s">
        <v>4</v>
      </c>
      <c r="C9939" s="23">
        <v>550</v>
      </c>
    </row>
    <row r="9940" spans="1:3" ht="13.2" x14ac:dyDescent="0.25">
      <c r="A9940" s="45" t="s">
        <v>10005</v>
      </c>
      <c r="B9940" s="45" t="s">
        <v>4</v>
      </c>
      <c r="C9940" s="23">
        <v>575</v>
      </c>
    </row>
    <row r="9941" spans="1:3" ht="13.2" x14ac:dyDescent="0.25">
      <c r="A9941" s="45" t="s">
        <v>10006</v>
      </c>
      <c r="B9941" s="45" t="s">
        <v>4</v>
      </c>
      <c r="C9941" s="23">
        <v>575</v>
      </c>
    </row>
    <row r="9942" spans="1:3" ht="13.2" x14ac:dyDescent="0.25">
      <c r="A9942" s="45" t="s">
        <v>10007</v>
      </c>
      <c r="B9942" s="45" t="s">
        <v>4</v>
      </c>
      <c r="C9942" s="23">
        <v>525</v>
      </c>
    </row>
    <row r="9943" spans="1:3" ht="13.2" x14ac:dyDescent="0.25">
      <c r="A9943" s="45" t="s">
        <v>10008</v>
      </c>
      <c r="B9943" s="45" t="s">
        <v>4</v>
      </c>
      <c r="C9943" s="23">
        <v>300</v>
      </c>
    </row>
    <row r="9944" spans="1:3" ht="13.2" x14ac:dyDescent="0.25">
      <c r="A9944" s="45" t="s">
        <v>10009</v>
      </c>
      <c r="B9944" s="45" t="s">
        <v>4</v>
      </c>
      <c r="C9944" s="23">
        <v>900</v>
      </c>
    </row>
    <row r="9945" spans="1:3" ht="13.2" x14ac:dyDescent="0.25">
      <c r="A9945" s="45" t="s">
        <v>10010</v>
      </c>
      <c r="B9945" s="45" t="s">
        <v>4</v>
      </c>
      <c r="C9945" s="23">
        <v>625</v>
      </c>
    </row>
    <row r="9946" spans="1:3" ht="13.2" x14ac:dyDescent="0.25">
      <c r="A9946" s="45" t="s">
        <v>10011</v>
      </c>
      <c r="B9946" s="45" t="s">
        <v>4</v>
      </c>
      <c r="C9946" s="23">
        <v>750</v>
      </c>
    </row>
    <row r="9947" spans="1:3" ht="13.2" x14ac:dyDescent="0.25">
      <c r="A9947" s="45" t="s">
        <v>10012</v>
      </c>
      <c r="B9947" s="45" t="s">
        <v>4</v>
      </c>
      <c r="C9947" s="23">
        <v>400</v>
      </c>
    </row>
    <row r="9948" spans="1:3" ht="13.2" x14ac:dyDescent="0.25">
      <c r="A9948" s="45" t="s">
        <v>10013</v>
      </c>
      <c r="B9948" s="45" t="s">
        <v>4</v>
      </c>
      <c r="C9948" s="23">
        <v>625</v>
      </c>
    </row>
    <row r="9949" spans="1:3" ht="13.2" x14ac:dyDescent="0.25">
      <c r="A9949" s="45" t="s">
        <v>10014</v>
      </c>
      <c r="B9949" s="45" t="s">
        <v>4</v>
      </c>
      <c r="C9949" s="23">
        <v>375</v>
      </c>
    </row>
    <row r="9950" spans="1:3" ht="13.2" x14ac:dyDescent="0.25">
      <c r="A9950" s="45" t="s">
        <v>10015</v>
      </c>
      <c r="B9950" s="45" t="s">
        <v>4</v>
      </c>
      <c r="C9950" s="23">
        <v>550</v>
      </c>
    </row>
    <row r="9951" spans="1:3" ht="13.2" x14ac:dyDescent="0.25">
      <c r="A9951" s="45" t="s">
        <v>10016</v>
      </c>
      <c r="B9951" s="45" t="s">
        <v>4</v>
      </c>
      <c r="C9951" s="23">
        <v>575</v>
      </c>
    </row>
    <row r="9952" spans="1:3" ht="13.2" x14ac:dyDescent="0.25">
      <c r="A9952" s="45" t="s">
        <v>10017</v>
      </c>
      <c r="B9952" s="45" t="s">
        <v>4</v>
      </c>
      <c r="C9952" s="23">
        <v>250</v>
      </c>
    </row>
    <row r="9953" spans="1:3" ht="13.2" x14ac:dyDescent="0.25">
      <c r="A9953" s="45" t="s">
        <v>10018</v>
      </c>
      <c r="B9953" s="45" t="s">
        <v>4</v>
      </c>
      <c r="C9953" s="23">
        <v>400</v>
      </c>
    </row>
    <row r="9954" spans="1:3" ht="13.2" x14ac:dyDescent="0.25">
      <c r="A9954" s="45" t="s">
        <v>10019</v>
      </c>
      <c r="B9954" s="45" t="s">
        <v>4</v>
      </c>
      <c r="C9954" s="23">
        <v>825</v>
      </c>
    </row>
    <row r="9955" spans="1:3" ht="13.2" x14ac:dyDescent="0.25">
      <c r="A9955" s="45" t="s">
        <v>10020</v>
      </c>
      <c r="B9955" s="45" t="s">
        <v>4</v>
      </c>
      <c r="C9955" s="23">
        <v>625</v>
      </c>
    </row>
    <row r="9956" spans="1:3" ht="13.2" x14ac:dyDescent="0.25">
      <c r="A9956" s="45" t="s">
        <v>10021</v>
      </c>
      <c r="B9956" s="45" t="s">
        <v>4</v>
      </c>
      <c r="C9956" s="23">
        <v>275</v>
      </c>
    </row>
    <row r="9957" spans="1:3" ht="13.2" x14ac:dyDescent="0.25">
      <c r="A9957" s="45" t="s">
        <v>10022</v>
      </c>
      <c r="B9957" s="45" t="s">
        <v>4</v>
      </c>
      <c r="C9957" s="23">
        <v>250</v>
      </c>
    </row>
    <row r="9958" spans="1:3" ht="13.2" x14ac:dyDescent="0.25">
      <c r="A9958" s="45" t="s">
        <v>10023</v>
      </c>
      <c r="B9958" s="45" t="s">
        <v>4</v>
      </c>
      <c r="C9958" s="23">
        <v>525</v>
      </c>
    </row>
    <row r="9959" spans="1:3" ht="13.2" x14ac:dyDescent="0.25">
      <c r="A9959" s="45" t="s">
        <v>10024</v>
      </c>
      <c r="B9959" s="45" t="s">
        <v>4</v>
      </c>
      <c r="C9959" s="23">
        <v>725</v>
      </c>
    </row>
    <row r="9960" spans="1:3" ht="13.2" x14ac:dyDescent="0.25">
      <c r="A9960" s="45" t="s">
        <v>10025</v>
      </c>
      <c r="B9960" s="45" t="s">
        <v>4</v>
      </c>
      <c r="C9960" s="23">
        <v>675</v>
      </c>
    </row>
    <row r="9961" spans="1:3" ht="13.2" x14ac:dyDescent="0.25">
      <c r="A9961" s="45" t="s">
        <v>10026</v>
      </c>
      <c r="B9961" s="45" t="s">
        <v>4</v>
      </c>
      <c r="C9961" s="23">
        <v>725</v>
      </c>
    </row>
    <row r="9962" spans="1:3" ht="13.2" x14ac:dyDescent="0.25">
      <c r="A9962" s="45" t="s">
        <v>10027</v>
      </c>
      <c r="B9962" s="45" t="s">
        <v>4</v>
      </c>
      <c r="C9962" s="23">
        <v>675</v>
      </c>
    </row>
    <row r="9963" spans="1:3" ht="13.2" x14ac:dyDescent="0.25">
      <c r="A9963" s="45" t="s">
        <v>10028</v>
      </c>
      <c r="B9963" s="45" t="s">
        <v>4</v>
      </c>
      <c r="C9963" s="23">
        <v>375</v>
      </c>
    </row>
    <row r="9964" spans="1:3" ht="13.2" x14ac:dyDescent="0.25">
      <c r="A9964" s="45" t="s">
        <v>10029</v>
      </c>
      <c r="B9964" s="45" t="s">
        <v>4</v>
      </c>
      <c r="C9964" s="23">
        <v>1025</v>
      </c>
    </row>
    <row r="9965" spans="1:3" ht="13.2" x14ac:dyDescent="0.25">
      <c r="A9965" s="45" t="s">
        <v>10030</v>
      </c>
      <c r="B9965" s="45" t="s">
        <v>4</v>
      </c>
      <c r="C9965" s="23">
        <v>625</v>
      </c>
    </row>
    <row r="9966" spans="1:3" ht="13.2" x14ac:dyDescent="0.25">
      <c r="A9966" s="45" t="s">
        <v>10031</v>
      </c>
      <c r="B9966" s="45" t="s">
        <v>4</v>
      </c>
      <c r="C9966" s="23">
        <v>675</v>
      </c>
    </row>
    <row r="9967" spans="1:3" ht="13.2" x14ac:dyDescent="0.25">
      <c r="A9967" s="45" t="s">
        <v>10032</v>
      </c>
      <c r="B9967" s="45" t="s">
        <v>4</v>
      </c>
      <c r="C9967" s="23">
        <v>375</v>
      </c>
    </row>
    <row r="9968" spans="1:3" ht="13.2" x14ac:dyDescent="0.25">
      <c r="A9968" s="45" t="s">
        <v>10033</v>
      </c>
      <c r="B9968" s="45" t="s">
        <v>4</v>
      </c>
      <c r="C9968" s="23">
        <v>375</v>
      </c>
    </row>
    <row r="9969" spans="1:3" ht="13.2" x14ac:dyDescent="0.25">
      <c r="A9969" s="45" t="s">
        <v>10034</v>
      </c>
      <c r="B9969" s="45" t="s">
        <v>4</v>
      </c>
      <c r="C9969" s="23">
        <v>650</v>
      </c>
    </row>
    <row r="9970" spans="1:3" ht="13.2" x14ac:dyDescent="0.25">
      <c r="A9970" s="45" t="s">
        <v>10035</v>
      </c>
      <c r="B9970" s="45" t="s">
        <v>4</v>
      </c>
      <c r="C9970" s="23">
        <v>800</v>
      </c>
    </row>
    <row r="9971" spans="1:3" ht="13.2" x14ac:dyDescent="0.25">
      <c r="A9971" s="45" t="s">
        <v>10036</v>
      </c>
      <c r="B9971" s="45" t="s">
        <v>4</v>
      </c>
      <c r="C9971" s="23">
        <v>700</v>
      </c>
    </row>
    <row r="9972" spans="1:3" ht="13.2" x14ac:dyDescent="0.25">
      <c r="A9972" s="45" t="s">
        <v>10037</v>
      </c>
      <c r="B9972" s="45" t="s">
        <v>4</v>
      </c>
      <c r="C9972" s="23">
        <v>550</v>
      </c>
    </row>
    <row r="9973" spans="1:3" ht="13.2" x14ac:dyDescent="0.25">
      <c r="A9973" s="45" t="s">
        <v>10038</v>
      </c>
      <c r="B9973" s="45" t="s">
        <v>4</v>
      </c>
      <c r="C9973" s="23">
        <v>1150</v>
      </c>
    </row>
    <row r="9974" spans="1:3" ht="13.2" x14ac:dyDescent="0.25">
      <c r="A9974" s="45" t="s">
        <v>10039</v>
      </c>
      <c r="B9974" s="45" t="s">
        <v>4</v>
      </c>
      <c r="C9974" s="23">
        <v>250</v>
      </c>
    </row>
    <row r="9975" spans="1:3" ht="13.2" x14ac:dyDescent="0.25">
      <c r="A9975" s="45" t="s">
        <v>10040</v>
      </c>
      <c r="B9975" s="45" t="s">
        <v>4</v>
      </c>
      <c r="C9975" s="23">
        <v>550</v>
      </c>
    </row>
    <row r="9976" spans="1:3" ht="13.2" x14ac:dyDescent="0.25">
      <c r="A9976" s="45" t="s">
        <v>10041</v>
      </c>
      <c r="B9976" s="45" t="s">
        <v>4</v>
      </c>
      <c r="C9976" s="23">
        <v>550</v>
      </c>
    </row>
    <row r="9977" spans="1:3" ht="13.2" x14ac:dyDescent="0.25">
      <c r="A9977" s="45" t="s">
        <v>10042</v>
      </c>
      <c r="B9977" s="45" t="s">
        <v>4</v>
      </c>
      <c r="C9977" s="23">
        <v>800</v>
      </c>
    </row>
    <row r="9978" spans="1:3" ht="13.2" x14ac:dyDescent="0.25">
      <c r="A9978" s="45" t="s">
        <v>10043</v>
      </c>
      <c r="B9978" s="45" t="s">
        <v>4</v>
      </c>
      <c r="C9978" s="23">
        <v>700</v>
      </c>
    </row>
    <row r="9979" spans="1:3" ht="13.2" x14ac:dyDescent="0.25">
      <c r="A9979" s="45" t="s">
        <v>10044</v>
      </c>
      <c r="B9979" s="45" t="s">
        <v>4</v>
      </c>
      <c r="C9979" s="23">
        <v>475</v>
      </c>
    </row>
    <row r="9980" spans="1:3" ht="13.2" x14ac:dyDescent="0.25">
      <c r="A9980" s="45" t="s">
        <v>10045</v>
      </c>
      <c r="B9980" s="45" t="s">
        <v>4</v>
      </c>
      <c r="C9980" s="23">
        <v>825</v>
      </c>
    </row>
    <row r="9981" spans="1:3" ht="13.2" x14ac:dyDescent="0.25">
      <c r="A9981" s="45" t="s">
        <v>10046</v>
      </c>
      <c r="B9981" s="45" t="s">
        <v>4</v>
      </c>
      <c r="C9981" s="23">
        <v>525</v>
      </c>
    </row>
    <row r="9982" spans="1:3" ht="13.2" x14ac:dyDescent="0.25">
      <c r="A9982" s="45" t="s">
        <v>10047</v>
      </c>
      <c r="B9982" s="45" t="s">
        <v>4</v>
      </c>
      <c r="C9982" s="23">
        <v>275</v>
      </c>
    </row>
    <row r="9983" spans="1:3" ht="13.2" x14ac:dyDescent="0.25">
      <c r="A9983" s="45" t="s">
        <v>10048</v>
      </c>
      <c r="B9983" s="45" t="s">
        <v>4</v>
      </c>
      <c r="C9983" s="23">
        <v>250</v>
      </c>
    </row>
    <row r="9984" spans="1:3" ht="13.2" x14ac:dyDescent="0.25">
      <c r="A9984" s="45" t="s">
        <v>10049</v>
      </c>
      <c r="B9984" s="45" t="s">
        <v>4</v>
      </c>
      <c r="C9984" s="23">
        <v>200</v>
      </c>
    </row>
    <row r="9985" spans="1:3" ht="13.2" x14ac:dyDescent="0.25">
      <c r="A9985" s="45" t="s">
        <v>10050</v>
      </c>
      <c r="B9985" s="45" t="s">
        <v>4</v>
      </c>
      <c r="C9985" s="23">
        <v>275</v>
      </c>
    </row>
    <row r="9986" spans="1:3" ht="13.2" x14ac:dyDescent="0.25">
      <c r="A9986" s="45" t="s">
        <v>10051</v>
      </c>
      <c r="B9986" s="45" t="s">
        <v>4</v>
      </c>
      <c r="C9986" s="23">
        <v>225</v>
      </c>
    </row>
    <row r="9987" spans="1:3" ht="13.2" x14ac:dyDescent="0.25">
      <c r="A9987" s="45" t="s">
        <v>10052</v>
      </c>
      <c r="B9987" s="45" t="s">
        <v>4</v>
      </c>
      <c r="C9987" s="23">
        <v>300</v>
      </c>
    </row>
    <row r="9988" spans="1:3" ht="13.2" x14ac:dyDescent="0.25">
      <c r="A9988" s="45" t="s">
        <v>10053</v>
      </c>
      <c r="B9988" s="45" t="s">
        <v>4</v>
      </c>
      <c r="C9988" s="23">
        <v>150</v>
      </c>
    </row>
    <row r="9989" spans="1:3" ht="13.2" x14ac:dyDescent="0.25">
      <c r="A9989" s="45" t="s">
        <v>10054</v>
      </c>
      <c r="B9989" s="45" t="s">
        <v>4</v>
      </c>
      <c r="C9989" s="23">
        <v>150</v>
      </c>
    </row>
    <row r="9990" spans="1:3" ht="13.2" x14ac:dyDescent="0.25">
      <c r="A9990" s="45" t="s">
        <v>10055</v>
      </c>
      <c r="B9990" s="45" t="s">
        <v>4</v>
      </c>
      <c r="C9990" s="23">
        <v>425</v>
      </c>
    </row>
    <row r="9991" spans="1:3" ht="13.2" x14ac:dyDescent="0.25">
      <c r="A9991" s="45" t="s">
        <v>10056</v>
      </c>
      <c r="B9991" s="45" t="s">
        <v>4</v>
      </c>
      <c r="C9991" s="23">
        <v>150</v>
      </c>
    </row>
    <row r="9992" spans="1:3" ht="13.2" x14ac:dyDescent="0.25">
      <c r="A9992" s="45" t="s">
        <v>10057</v>
      </c>
      <c r="B9992" s="45" t="s">
        <v>4</v>
      </c>
      <c r="C9992" s="23">
        <v>150</v>
      </c>
    </row>
    <row r="9993" spans="1:3" ht="13.2" x14ac:dyDescent="0.25">
      <c r="A9993" s="45" t="s">
        <v>10058</v>
      </c>
      <c r="B9993" s="45" t="s">
        <v>4</v>
      </c>
      <c r="C9993" s="23">
        <v>150</v>
      </c>
    </row>
    <row r="9994" spans="1:3" ht="13.2" x14ac:dyDescent="0.25">
      <c r="A9994" s="45" t="s">
        <v>10059</v>
      </c>
      <c r="B9994" s="45" t="s">
        <v>4</v>
      </c>
      <c r="C9994" s="23">
        <v>150</v>
      </c>
    </row>
    <row r="9995" spans="1:3" ht="13.2" x14ac:dyDescent="0.25">
      <c r="A9995" s="45" t="s">
        <v>10060</v>
      </c>
      <c r="B9995" s="45" t="s">
        <v>4</v>
      </c>
      <c r="C9995" s="23">
        <v>150</v>
      </c>
    </row>
    <row r="9996" spans="1:3" ht="13.2" x14ac:dyDescent="0.25">
      <c r="A9996" s="45" t="s">
        <v>10061</v>
      </c>
      <c r="B9996" s="45" t="s">
        <v>4</v>
      </c>
      <c r="C9996" s="23">
        <v>375</v>
      </c>
    </row>
    <row r="9997" spans="1:3" ht="13.2" x14ac:dyDescent="0.25">
      <c r="A9997" s="45" t="s">
        <v>10062</v>
      </c>
      <c r="B9997" s="45" t="s">
        <v>4</v>
      </c>
      <c r="C9997" s="23">
        <v>750</v>
      </c>
    </row>
    <row r="9998" spans="1:3" ht="13.2" x14ac:dyDescent="0.25">
      <c r="A9998" s="45" t="s">
        <v>10063</v>
      </c>
      <c r="B9998" s="45" t="s">
        <v>4</v>
      </c>
      <c r="C9998" s="23">
        <v>150</v>
      </c>
    </row>
    <row r="9999" spans="1:3" ht="13.2" x14ac:dyDescent="0.25">
      <c r="A9999" s="45" t="s">
        <v>10064</v>
      </c>
      <c r="B9999" s="45" t="s">
        <v>4</v>
      </c>
      <c r="C9999" s="23">
        <v>325</v>
      </c>
    </row>
    <row r="10000" spans="1:3" ht="13.2" x14ac:dyDescent="0.25">
      <c r="A10000" s="45" t="s">
        <v>10065</v>
      </c>
      <c r="B10000" s="45" t="s">
        <v>4</v>
      </c>
      <c r="C10000" s="23">
        <v>400</v>
      </c>
    </row>
    <row r="10001" spans="1:3" ht="13.2" x14ac:dyDescent="0.25">
      <c r="A10001" s="45" t="s">
        <v>10066</v>
      </c>
      <c r="B10001" s="45" t="s">
        <v>4</v>
      </c>
      <c r="C10001" s="23">
        <v>150</v>
      </c>
    </row>
    <row r="10002" spans="1:3" ht="13.2" x14ac:dyDescent="0.25">
      <c r="A10002" s="45" t="s">
        <v>10067</v>
      </c>
      <c r="B10002" s="45" t="s">
        <v>4</v>
      </c>
      <c r="C10002" s="23">
        <v>150</v>
      </c>
    </row>
    <row r="10003" spans="1:3" ht="13.2" x14ac:dyDescent="0.25">
      <c r="A10003" s="45" t="s">
        <v>10068</v>
      </c>
      <c r="B10003" s="45" t="s">
        <v>4</v>
      </c>
      <c r="C10003" s="23">
        <v>900</v>
      </c>
    </row>
    <row r="10004" spans="1:3" ht="13.2" x14ac:dyDescent="0.25">
      <c r="A10004" s="45" t="s">
        <v>10069</v>
      </c>
      <c r="B10004" s="45" t="s">
        <v>4</v>
      </c>
      <c r="C10004" s="23">
        <v>150</v>
      </c>
    </row>
    <row r="10005" spans="1:3" ht="13.2" x14ac:dyDescent="0.25">
      <c r="A10005" s="45" t="s">
        <v>10070</v>
      </c>
      <c r="B10005" s="45" t="s">
        <v>4</v>
      </c>
      <c r="C10005" s="23">
        <v>150</v>
      </c>
    </row>
    <row r="10006" spans="1:3" ht="13.2" x14ac:dyDescent="0.25">
      <c r="A10006" s="45" t="s">
        <v>10071</v>
      </c>
      <c r="B10006" s="45" t="s">
        <v>4</v>
      </c>
      <c r="C10006" s="23">
        <v>225</v>
      </c>
    </row>
    <row r="10007" spans="1:3" ht="13.2" x14ac:dyDescent="0.25">
      <c r="A10007" s="45" t="s">
        <v>10072</v>
      </c>
      <c r="B10007" s="45" t="s">
        <v>4</v>
      </c>
      <c r="C10007" s="23">
        <v>300</v>
      </c>
    </row>
    <row r="10008" spans="1:3" ht="13.2" x14ac:dyDescent="0.25">
      <c r="A10008" s="45" t="s">
        <v>10073</v>
      </c>
      <c r="B10008" s="45" t="s">
        <v>4</v>
      </c>
      <c r="C10008" s="23">
        <v>325</v>
      </c>
    </row>
    <row r="10009" spans="1:3" ht="13.2" x14ac:dyDescent="0.25">
      <c r="A10009" s="45" t="s">
        <v>10074</v>
      </c>
      <c r="B10009" s="45" t="s">
        <v>4</v>
      </c>
      <c r="C10009" s="23">
        <v>375</v>
      </c>
    </row>
    <row r="10010" spans="1:3" ht="13.2" x14ac:dyDescent="0.25">
      <c r="A10010" s="45" t="s">
        <v>10075</v>
      </c>
      <c r="B10010" s="45" t="s">
        <v>4</v>
      </c>
      <c r="C10010" s="23">
        <v>350</v>
      </c>
    </row>
    <row r="10011" spans="1:3" ht="13.2" x14ac:dyDescent="0.25">
      <c r="A10011" s="45" t="s">
        <v>10076</v>
      </c>
      <c r="B10011" s="45" t="s">
        <v>4</v>
      </c>
      <c r="C10011" s="23">
        <v>300</v>
      </c>
    </row>
    <row r="10012" spans="1:3" ht="13.2" x14ac:dyDescent="0.25">
      <c r="A10012" s="45" t="s">
        <v>10077</v>
      </c>
      <c r="B10012" s="45" t="s">
        <v>4</v>
      </c>
      <c r="C10012" s="23">
        <v>150</v>
      </c>
    </row>
    <row r="10013" spans="1:3" ht="13.2" x14ac:dyDescent="0.25">
      <c r="A10013" s="45" t="s">
        <v>10078</v>
      </c>
      <c r="B10013" s="45" t="s">
        <v>4</v>
      </c>
      <c r="C10013" s="23">
        <v>425</v>
      </c>
    </row>
    <row r="10014" spans="1:3" ht="13.2" x14ac:dyDescent="0.25">
      <c r="A10014" s="45" t="s">
        <v>10079</v>
      </c>
      <c r="B10014" s="45" t="s">
        <v>4</v>
      </c>
      <c r="C10014" s="23">
        <v>600</v>
      </c>
    </row>
    <row r="10015" spans="1:3" ht="13.2" x14ac:dyDescent="0.25">
      <c r="A10015" s="45" t="s">
        <v>10080</v>
      </c>
      <c r="B10015" s="45" t="s">
        <v>4</v>
      </c>
      <c r="C10015" s="23">
        <v>450</v>
      </c>
    </row>
    <row r="10016" spans="1:3" ht="13.2" x14ac:dyDescent="0.25">
      <c r="A10016" s="45" t="s">
        <v>10081</v>
      </c>
      <c r="B10016" s="45" t="s">
        <v>4</v>
      </c>
      <c r="C10016" s="23">
        <v>225</v>
      </c>
    </row>
    <row r="10017" spans="1:3" ht="13.2" x14ac:dyDescent="0.25">
      <c r="A10017" s="45" t="s">
        <v>10082</v>
      </c>
      <c r="B10017" s="45" t="s">
        <v>4</v>
      </c>
      <c r="C10017" s="23">
        <v>325</v>
      </c>
    </row>
    <row r="10018" spans="1:3" ht="13.2" x14ac:dyDescent="0.25">
      <c r="A10018" s="45" t="s">
        <v>10083</v>
      </c>
      <c r="B10018" s="45" t="s">
        <v>4</v>
      </c>
      <c r="C10018" s="23">
        <v>500</v>
      </c>
    </row>
    <row r="10019" spans="1:3" ht="13.2" x14ac:dyDescent="0.25">
      <c r="A10019" s="45" t="s">
        <v>10084</v>
      </c>
      <c r="B10019" s="45" t="s">
        <v>4</v>
      </c>
      <c r="C10019" s="23">
        <v>450</v>
      </c>
    </row>
    <row r="10020" spans="1:3" ht="13.2" x14ac:dyDescent="0.25">
      <c r="A10020" s="45" t="s">
        <v>10085</v>
      </c>
      <c r="B10020" s="45" t="s">
        <v>4</v>
      </c>
      <c r="C10020" s="23">
        <v>400</v>
      </c>
    </row>
    <row r="10021" spans="1:3" ht="13.2" x14ac:dyDescent="0.25">
      <c r="A10021" s="45" t="s">
        <v>10086</v>
      </c>
      <c r="B10021" s="45" t="s">
        <v>4</v>
      </c>
      <c r="C10021" s="23">
        <v>650</v>
      </c>
    </row>
    <row r="10022" spans="1:3" ht="13.2" x14ac:dyDescent="0.25">
      <c r="A10022" s="45" t="s">
        <v>10087</v>
      </c>
      <c r="B10022" s="45" t="s">
        <v>4</v>
      </c>
      <c r="C10022" s="23">
        <v>725</v>
      </c>
    </row>
    <row r="10023" spans="1:3" ht="13.2" x14ac:dyDescent="0.25">
      <c r="A10023" s="45" t="s">
        <v>10088</v>
      </c>
      <c r="B10023" s="45" t="s">
        <v>4</v>
      </c>
      <c r="C10023" s="23">
        <v>375</v>
      </c>
    </row>
    <row r="10024" spans="1:3" ht="13.2" x14ac:dyDescent="0.25">
      <c r="A10024" s="45" t="s">
        <v>10089</v>
      </c>
      <c r="B10024" s="45" t="s">
        <v>4</v>
      </c>
      <c r="C10024" s="23">
        <v>350</v>
      </c>
    </row>
    <row r="10025" spans="1:3" ht="13.2" x14ac:dyDescent="0.25">
      <c r="A10025" s="45" t="s">
        <v>10090</v>
      </c>
      <c r="B10025" s="45" t="s">
        <v>4</v>
      </c>
      <c r="C10025" s="23">
        <v>150</v>
      </c>
    </row>
    <row r="10026" spans="1:3" ht="13.2" x14ac:dyDescent="0.25">
      <c r="A10026" s="45" t="s">
        <v>10091</v>
      </c>
      <c r="B10026" s="45" t="s">
        <v>4</v>
      </c>
      <c r="C10026" s="23">
        <v>150</v>
      </c>
    </row>
    <row r="10027" spans="1:3" ht="13.2" x14ac:dyDescent="0.25">
      <c r="A10027" s="45" t="s">
        <v>10092</v>
      </c>
      <c r="B10027" s="45" t="s">
        <v>4</v>
      </c>
      <c r="C10027" s="23">
        <v>150</v>
      </c>
    </row>
    <row r="10028" spans="1:3" ht="13.2" x14ac:dyDescent="0.25">
      <c r="A10028" s="45" t="s">
        <v>10093</v>
      </c>
      <c r="B10028" s="45" t="s">
        <v>4</v>
      </c>
      <c r="C10028" s="23">
        <v>250</v>
      </c>
    </row>
    <row r="10029" spans="1:3" ht="13.2" x14ac:dyDescent="0.25">
      <c r="A10029" s="45" t="s">
        <v>10094</v>
      </c>
      <c r="B10029" s="45" t="s">
        <v>4</v>
      </c>
      <c r="C10029" s="23">
        <v>550</v>
      </c>
    </row>
    <row r="10030" spans="1:3" ht="13.2" x14ac:dyDescent="0.25">
      <c r="A10030" s="45" t="s">
        <v>10095</v>
      </c>
      <c r="B10030" s="45" t="s">
        <v>4</v>
      </c>
      <c r="C10030" s="23">
        <v>450</v>
      </c>
    </row>
    <row r="10031" spans="1:3" ht="13.2" x14ac:dyDescent="0.25">
      <c r="A10031" s="45" t="s">
        <v>10096</v>
      </c>
      <c r="B10031" s="45" t="s">
        <v>4</v>
      </c>
      <c r="C10031" s="23">
        <v>150</v>
      </c>
    </row>
    <row r="10032" spans="1:3" ht="13.2" x14ac:dyDescent="0.25">
      <c r="A10032" s="45" t="s">
        <v>10097</v>
      </c>
      <c r="B10032" s="45" t="s">
        <v>4</v>
      </c>
      <c r="C10032" s="23">
        <v>150</v>
      </c>
    </row>
    <row r="10033" spans="1:3" ht="13.2" x14ac:dyDescent="0.25">
      <c r="A10033" s="45" t="s">
        <v>10098</v>
      </c>
      <c r="B10033" s="45" t="s">
        <v>4</v>
      </c>
      <c r="C10033" s="23">
        <v>150</v>
      </c>
    </row>
    <row r="10034" spans="1:3" ht="13.2" x14ac:dyDescent="0.25">
      <c r="A10034" s="45" t="s">
        <v>10099</v>
      </c>
      <c r="B10034" s="45" t="s">
        <v>4</v>
      </c>
      <c r="C10034" s="23">
        <v>225</v>
      </c>
    </row>
    <row r="10035" spans="1:3" ht="13.2" x14ac:dyDescent="0.25">
      <c r="A10035" s="45" t="s">
        <v>10100</v>
      </c>
      <c r="B10035" s="45" t="s">
        <v>4</v>
      </c>
      <c r="C10035" s="23">
        <v>250</v>
      </c>
    </row>
    <row r="10036" spans="1:3" ht="13.2" x14ac:dyDescent="0.25">
      <c r="A10036" s="45" t="s">
        <v>10101</v>
      </c>
      <c r="B10036" s="45" t="s">
        <v>4</v>
      </c>
      <c r="C10036" s="23">
        <v>700</v>
      </c>
    </row>
    <row r="10037" spans="1:3" ht="13.2" x14ac:dyDescent="0.25">
      <c r="A10037" s="45" t="s">
        <v>10102</v>
      </c>
      <c r="B10037" s="45" t="s">
        <v>4</v>
      </c>
      <c r="C10037" s="23">
        <v>700</v>
      </c>
    </row>
    <row r="10038" spans="1:3" ht="13.2" x14ac:dyDescent="0.25">
      <c r="A10038" s="45" t="s">
        <v>10103</v>
      </c>
      <c r="B10038" s="45" t="s">
        <v>4</v>
      </c>
      <c r="C10038" s="23">
        <v>600</v>
      </c>
    </row>
    <row r="10039" spans="1:3" ht="13.2" x14ac:dyDescent="0.25">
      <c r="A10039" s="45" t="s">
        <v>10104</v>
      </c>
      <c r="B10039" s="45" t="s">
        <v>4</v>
      </c>
      <c r="C10039" s="23">
        <v>375</v>
      </c>
    </row>
    <row r="10040" spans="1:3" ht="13.2" x14ac:dyDescent="0.25">
      <c r="A10040" s="45" t="s">
        <v>10105</v>
      </c>
      <c r="B10040" s="45" t="s">
        <v>4</v>
      </c>
      <c r="C10040" s="23">
        <v>325</v>
      </c>
    </row>
    <row r="10041" spans="1:3" ht="13.2" x14ac:dyDescent="0.25">
      <c r="A10041" s="45" t="s">
        <v>10106</v>
      </c>
      <c r="B10041" s="45" t="s">
        <v>4</v>
      </c>
      <c r="C10041" s="23">
        <v>250</v>
      </c>
    </row>
    <row r="10042" spans="1:3" ht="13.2" x14ac:dyDescent="0.25">
      <c r="A10042" s="45" t="s">
        <v>10107</v>
      </c>
      <c r="B10042" s="45" t="s">
        <v>4</v>
      </c>
      <c r="C10042" s="23">
        <v>375</v>
      </c>
    </row>
    <row r="10043" spans="1:3" ht="13.2" x14ac:dyDescent="0.25">
      <c r="A10043" s="45" t="s">
        <v>10108</v>
      </c>
      <c r="B10043" s="45" t="s">
        <v>4</v>
      </c>
      <c r="C10043" s="23">
        <v>275</v>
      </c>
    </row>
    <row r="10044" spans="1:3" ht="13.2" x14ac:dyDescent="0.25">
      <c r="A10044" s="45" t="s">
        <v>10109</v>
      </c>
      <c r="B10044" s="45" t="s">
        <v>4</v>
      </c>
      <c r="C10044" s="23">
        <v>500</v>
      </c>
    </row>
    <row r="10045" spans="1:3" ht="13.2" x14ac:dyDescent="0.25">
      <c r="A10045" s="45" t="s">
        <v>10110</v>
      </c>
      <c r="B10045" s="45" t="s">
        <v>4</v>
      </c>
      <c r="C10045" s="23">
        <v>250</v>
      </c>
    </row>
    <row r="10046" spans="1:3" ht="13.2" x14ac:dyDescent="0.25">
      <c r="A10046" s="45" t="s">
        <v>10111</v>
      </c>
      <c r="B10046" s="45" t="s">
        <v>4</v>
      </c>
      <c r="C10046" s="23">
        <v>625</v>
      </c>
    </row>
    <row r="10047" spans="1:3" ht="13.2" x14ac:dyDescent="0.25">
      <c r="A10047" s="45" t="s">
        <v>10112</v>
      </c>
      <c r="B10047" s="45" t="s">
        <v>4</v>
      </c>
      <c r="C10047" s="23">
        <v>150</v>
      </c>
    </row>
    <row r="10048" spans="1:3" ht="13.2" x14ac:dyDescent="0.25">
      <c r="A10048" s="45" t="s">
        <v>10113</v>
      </c>
      <c r="B10048" s="45" t="s">
        <v>4</v>
      </c>
      <c r="C10048" s="23">
        <v>150</v>
      </c>
    </row>
    <row r="10049" spans="1:3" ht="13.2" x14ac:dyDescent="0.25">
      <c r="A10049" s="45" t="s">
        <v>10114</v>
      </c>
      <c r="B10049" s="45" t="s">
        <v>4</v>
      </c>
      <c r="C10049" s="23">
        <v>300</v>
      </c>
    </row>
    <row r="10050" spans="1:3" ht="13.2" x14ac:dyDescent="0.25">
      <c r="A10050" s="45" t="s">
        <v>10115</v>
      </c>
      <c r="B10050" s="45" t="s">
        <v>4</v>
      </c>
      <c r="C10050" s="23">
        <v>550</v>
      </c>
    </row>
    <row r="10051" spans="1:3" ht="13.2" x14ac:dyDescent="0.25">
      <c r="A10051" s="45" t="s">
        <v>10116</v>
      </c>
      <c r="B10051" s="45" t="s">
        <v>4</v>
      </c>
      <c r="C10051" s="23">
        <v>150</v>
      </c>
    </row>
    <row r="10052" spans="1:3" ht="13.2" x14ac:dyDescent="0.25">
      <c r="A10052" s="45" t="s">
        <v>10117</v>
      </c>
      <c r="B10052" s="45" t="s">
        <v>4</v>
      </c>
      <c r="C10052" s="23">
        <v>275</v>
      </c>
    </row>
    <row r="10053" spans="1:3" ht="13.2" x14ac:dyDescent="0.25">
      <c r="A10053" s="45" t="s">
        <v>10118</v>
      </c>
      <c r="B10053" s="45" t="s">
        <v>4</v>
      </c>
      <c r="C10053" s="23">
        <v>450</v>
      </c>
    </row>
    <row r="10054" spans="1:3" ht="13.2" x14ac:dyDescent="0.25">
      <c r="A10054" s="45" t="s">
        <v>10119</v>
      </c>
      <c r="B10054" s="45" t="s">
        <v>4</v>
      </c>
      <c r="C10054" s="23">
        <v>350</v>
      </c>
    </row>
    <row r="10055" spans="1:3" ht="13.2" x14ac:dyDescent="0.25">
      <c r="A10055" s="45" t="s">
        <v>10120</v>
      </c>
      <c r="B10055" s="45" t="s">
        <v>4</v>
      </c>
      <c r="C10055" s="23">
        <v>925</v>
      </c>
    </row>
    <row r="10056" spans="1:3" ht="13.2" x14ac:dyDescent="0.25">
      <c r="A10056" s="45" t="s">
        <v>10121</v>
      </c>
      <c r="B10056" s="45" t="s">
        <v>4</v>
      </c>
      <c r="C10056" s="23">
        <v>550</v>
      </c>
    </row>
    <row r="10057" spans="1:3" ht="13.2" x14ac:dyDescent="0.25">
      <c r="A10057" s="45" t="s">
        <v>10122</v>
      </c>
      <c r="B10057" s="45" t="s">
        <v>4</v>
      </c>
      <c r="C10057" s="23">
        <v>650</v>
      </c>
    </row>
    <row r="10058" spans="1:3" ht="13.2" x14ac:dyDescent="0.25">
      <c r="A10058" s="45" t="s">
        <v>10123</v>
      </c>
      <c r="B10058" s="45" t="s">
        <v>4</v>
      </c>
      <c r="C10058" s="23">
        <v>675</v>
      </c>
    </row>
    <row r="10059" spans="1:3" ht="13.2" x14ac:dyDescent="0.25">
      <c r="A10059" s="45" t="s">
        <v>10124</v>
      </c>
      <c r="B10059" s="45" t="s">
        <v>4</v>
      </c>
      <c r="C10059" s="23">
        <v>400</v>
      </c>
    </row>
    <row r="10060" spans="1:3" ht="13.2" x14ac:dyDescent="0.25">
      <c r="A10060" s="45" t="s">
        <v>10125</v>
      </c>
      <c r="B10060" s="45" t="s">
        <v>4</v>
      </c>
      <c r="C10060" s="23">
        <v>750</v>
      </c>
    </row>
    <row r="10061" spans="1:3" ht="13.2" x14ac:dyDescent="0.25">
      <c r="A10061" s="45" t="s">
        <v>10126</v>
      </c>
      <c r="B10061" s="45" t="s">
        <v>4</v>
      </c>
      <c r="C10061" s="23">
        <v>550</v>
      </c>
    </row>
    <row r="10062" spans="1:3" ht="13.2" x14ac:dyDescent="0.25">
      <c r="A10062" s="45" t="s">
        <v>10127</v>
      </c>
      <c r="B10062" s="45" t="s">
        <v>4</v>
      </c>
      <c r="C10062" s="23">
        <v>975</v>
      </c>
    </row>
    <row r="10063" spans="1:3" ht="13.2" x14ac:dyDescent="0.25">
      <c r="A10063" s="45" t="s">
        <v>10128</v>
      </c>
      <c r="B10063" s="45" t="s">
        <v>4</v>
      </c>
      <c r="C10063" s="23">
        <v>300</v>
      </c>
    </row>
    <row r="10064" spans="1:3" ht="13.2" x14ac:dyDescent="0.25">
      <c r="A10064" s="45" t="s">
        <v>10129</v>
      </c>
      <c r="B10064" s="45" t="s">
        <v>4</v>
      </c>
      <c r="C10064" s="23">
        <v>1050</v>
      </c>
    </row>
    <row r="10065" spans="1:3" ht="13.2" x14ac:dyDescent="0.25">
      <c r="A10065" s="45" t="s">
        <v>10130</v>
      </c>
      <c r="B10065" s="45" t="s">
        <v>4</v>
      </c>
      <c r="C10065" s="23">
        <v>425</v>
      </c>
    </row>
    <row r="10066" spans="1:3" ht="13.2" x14ac:dyDescent="0.25">
      <c r="A10066" s="45" t="s">
        <v>10131</v>
      </c>
      <c r="B10066" s="45" t="s">
        <v>4</v>
      </c>
      <c r="C10066" s="23">
        <v>950</v>
      </c>
    </row>
    <row r="10067" spans="1:3" ht="13.2" x14ac:dyDescent="0.25">
      <c r="A10067" s="45" t="s">
        <v>10132</v>
      </c>
      <c r="B10067" s="45" t="s">
        <v>4</v>
      </c>
      <c r="C10067" s="23">
        <v>900</v>
      </c>
    </row>
    <row r="10068" spans="1:3" ht="13.2" x14ac:dyDescent="0.25">
      <c r="A10068" s="45" t="s">
        <v>10133</v>
      </c>
      <c r="B10068" s="45" t="s">
        <v>4</v>
      </c>
      <c r="C10068" s="23">
        <v>575</v>
      </c>
    </row>
    <row r="10069" spans="1:3" ht="13.2" x14ac:dyDescent="0.25">
      <c r="A10069" s="45" t="s">
        <v>10134</v>
      </c>
      <c r="B10069" s="45" t="s">
        <v>4</v>
      </c>
      <c r="C10069" s="23">
        <v>900</v>
      </c>
    </row>
    <row r="10070" spans="1:3" ht="13.2" x14ac:dyDescent="0.25">
      <c r="A10070" s="45" t="s">
        <v>10135</v>
      </c>
      <c r="B10070" s="45" t="s">
        <v>4</v>
      </c>
      <c r="C10070" s="23">
        <v>625</v>
      </c>
    </row>
    <row r="10071" spans="1:3" ht="13.2" x14ac:dyDescent="0.25">
      <c r="A10071" s="45" t="s">
        <v>10136</v>
      </c>
      <c r="B10071" s="45" t="s">
        <v>4</v>
      </c>
      <c r="C10071" s="23">
        <v>650</v>
      </c>
    </row>
    <row r="10072" spans="1:3" ht="13.2" x14ac:dyDescent="0.25">
      <c r="A10072" s="45" t="s">
        <v>10137</v>
      </c>
      <c r="B10072" s="45" t="s">
        <v>4</v>
      </c>
      <c r="C10072" s="23">
        <v>250</v>
      </c>
    </row>
    <row r="10073" spans="1:3" ht="13.2" x14ac:dyDescent="0.25">
      <c r="A10073" s="45" t="s">
        <v>10138</v>
      </c>
      <c r="B10073" s="45" t="s">
        <v>4</v>
      </c>
      <c r="C10073" s="23">
        <v>375</v>
      </c>
    </row>
    <row r="10074" spans="1:3" ht="13.2" x14ac:dyDescent="0.25">
      <c r="A10074" s="45" t="s">
        <v>10139</v>
      </c>
      <c r="B10074" s="45" t="s">
        <v>4</v>
      </c>
      <c r="C10074" s="23">
        <v>500</v>
      </c>
    </row>
    <row r="10075" spans="1:3" ht="13.2" x14ac:dyDescent="0.25">
      <c r="A10075" s="45" t="s">
        <v>10140</v>
      </c>
      <c r="B10075" s="45" t="s">
        <v>4</v>
      </c>
      <c r="C10075" s="23">
        <v>275</v>
      </c>
    </row>
    <row r="10076" spans="1:3" ht="13.2" x14ac:dyDescent="0.25">
      <c r="A10076" s="45" t="s">
        <v>10141</v>
      </c>
      <c r="B10076" s="45" t="s">
        <v>4</v>
      </c>
      <c r="C10076" s="23">
        <v>525</v>
      </c>
    </row>
    <row r="10077" spans="1:3" ht="13.2" x14ac:dyDescent="0.25">
      <c r="A10077" s="45" t="s">
        <v>10142</v>
      </c>
      <c r="B10077" s="45" t="s">
        <v>4</v>
      </c>
      <c r="C10077" s="23">
        <v>925</v>
      </c>
    </row>
    <row r="10078" spans="1:3" ht="13.2" x14ac:dyDescent="0.25">
      <c r="A10078" s="45" t="s">
        <v>10143</v>
      </c>
      <c r="B10078" s="45" t="s">
        <v>4</v>
      </c>
      <c r="C10078" s="23">
        <v>1275</v>
      </c>
    </row>
    <row r="10079" spans="1:3" ht="13.2" x14ac:dyDescent="0.25">
      <c r="A10079" s="45" t="s">
        <v>10144</v>
      </c>
      <c r="B10079" s="45" t="s">
        <v>4</v>
      </c>
      <c r="C10079" s="23">
        <v>1250</v>
      </c>
    </row>
    <row r="10080" spans="1:3" ht="13.2" x14ac:dyDescent="0.25">
      <c r="A10080" s="45" t="s">
        <v>10145</v>
      </c>
      <c r="B10080" s="45" t="s">
        <v>4</v>
      </c>
      <c r="C10080" s="23">
        <v>1250</v>
      </c>
    </row>
    <row r="10081" spans="1:3" ht="13.2" x14ac:dyDescent="0.25">
      <c r="A10081" s="45" t="s">
        <v>10146</v>
      </c>
      <c r="B10081" s="45" t="s">
        <v>4</v>
      </c>
      <c r="C10081" s="23">
        <v>750</v>
      </c>
    </row>
    <row r="10082" spans="1:3" ht="13.2" x14ac:dyDescent="0.25">
      <c r="A10082" s="45" t="s">
        <v>10147</v>
      </c>
      <c r="B10082" s="45" t="s">
        <v>4</v>
      </c>
      <c r="C10082" s="23">
        <v>425</v>
      </c>
    </row>
    <row r="10083" spans="1:3" ht="13.2" x14ac:dyDescent="0.25">
      <c r="A10083" s="45" t="s">
        <v>10148</v>
      </c>
      <c r="B10083" s="45" t="s">
        <v>4</v>
      </c>
      <c r="C10083" s="23">
        <v>525</v>
      </c>
    </row>
    <row r="10084" spans="1:3" ht="13.2" x14ac:dyDescent="0.25">
      <c r="A10084" s="45" t="s">
        <v>10149</v>
      </c>
      <c r="B10084" s="45" t="s">
        <v>4</v>
      </c>
      <c r="C10084" s="23">
        <v>775</v>
      </c>
    </row>
    <row r="10085" spans="1:3" ht="13.2" x14ac:dyDescent="0.25">
      <c r="A10085" s="45" t="s">
        <v>10150</v>
      </c>
      <c r="B10085" s="45" t="s">
        <v>4</v>
      </c>
      <c r="C10085" s="23">
        <v>675</v>
      </c>
    </row>
    <row r="10086" spans="1:3" ht="13.2" x14ac:dyDescent="0.25">
      <c r="A10086" s="45" t="s">
        <v>10151</v>
      </c>
      <c r="B10086" s="45" t="s">
        <v>4</v>
      </c>
      <c r="C10086" s="23">
        <v>650</v>
      </c>
    </row>
    <row r="10087" spans="1:3" ht="13.2" x14ac:dyDescent="0.25">
      <c r="A10087" s="45" t="s">
        <v>10152</v>
      </c>
      <c r="B10087" s="45" t="s">
        <v>4</v>
      </c>
      <c r="C10087" s="23">
        <v>625</v>
      </c>
    </row>
    <row r="10088" spans="1:3" ht="13.2" x14ac:dyDescent="0.25">
      <c r="A10088" s="45" t="s">
        <v>10153</v>
      </c>
      <c r="B10088" s="45" t="s">
        <v>4</v>
      </c>
      <c r="C10088" s="23">
        <v>525</v>
      </c>
    </row>
    <row r="10089" spans="1:3" ht="13.2" x14ac:dyDescent="0.25">
      <c r="A10089" s="45" t="s">
        <v>10154</v>
      </c>
      <c r="B10089" s="45" t="s">
        <v>4</v>
      </c>
      <c r="C10089" s="23">
        <v>800</v>
      </c>
    </row>
    <row r="10090" spans="1:3" ht="13.2" x14ac:dyDescent="0.25">
      <c r="A10090" s="45" t="s">
        <v>10155</v>
      </c>
      <c r="B10090" s="45" t="s">
        <v>4</v>
      </c>
      <c r="C10090" s="23">
        <v>975</v>
      </c>
    </row>
    <row r="10091" spans="1:3" ht="13.2" x14ac:dyDescent="0.25">
      <c r="A10091" s="45" t="s">
        <v>10156</v>
      </c>
      <c r="B10091" s="45" t="s">
        <v>4</v>
      </c>
      <c r="C10091" s="23">
        <v>675</v>
      </c>
    </row>
    <row r="10092" spans="1:3" ht="13.2" x14ac:dyDescent="0.25">
      <c r="A10092" s="45" t="s">
        <v>10157</v>
      </c>
      <c r="B10092" s="45" t="s">
        <v>4</v>
      </c>
      <c r="C10092" s="23">
        <v>550</v>
      </c>
    </row>
    <row r="10093" spans="1:3" ht="13.2" x14ac:dyDescent="0.25">
      <c r="A10093" s="45" t="s">
        <v>10158</v>
      </c>
      <c r="B10093" s="45" t="s">
        <v>4</v>
      </c>
      <c r="C10093" s="23">
        <v>825</v>
      </c>
    </row>
    <row r="10094" spans="1:3" ht="13.2" x14ac:dyDescent="0.25">
      <c r="A10094" s="45" t="s">
        <v>10159</v>
      </c>
      <c r="B10094" s="45" t="s">
        <v>4</v>
      </c>
      <c r="C10094" s="23">
        <v>375</v>
      </c>
    </row>
    <row r="10095" spans="1:3" ht="13.2" x14ac:dyDescent="0.25">
      <c r="A10095" s="45" t="s">
        <v>10160</v>
      </c>
      <c r="B10095" s="45" t="s">
        <v>4</v>
      </c>
      <c r="C10095" s="23">
        <v>600</v>
      </c>
    </row>
    <row r="10096" spans="1:3" ht="13.2" x14ac:dyDescent="0.25">
      <c r="A10096" s="45" t="s">
        <v>10161</v>
      </c>
      <c r="B10096" s="45" t="s">
        <v>4</v>
      </c>
      <c r="C10096" s="23">
        <v>925</v>
      </c>
    </row>
    <row r="10097" spans="1:3" ht="13.2" x14ac:dyDescent="0.25">
      <c r="A10097" s="45" t="s">
        <v>10162</v>
      </c>
      <c r="B10097" s="45" t="s">
        <v>4</v>
      </c>
      <c r="C10097" s="23">
        <v>400</v>
      </c>
    </row>
    <row r="10098" spans="1:3" ht="13.2" x14ac:dyDescent="0.25">
      <c r="A10098" s="45" t="s">
        <v>10163</v>
      </c>
      <c r="B10098" s="45" t="s">
        <v>4</v>
      </c>
      <c r="C10098" s="23">
        <v>1725</v>
      </c>
    </row>
    <row r="10099" spans="1:3" ht="13.2" x14ac:dyDescent="0.25">
      <c r="A10099" s="45" t="s">
        <v>10164</v>
      </c>
      <c r="B10099" s="45" t="s">
        <v>4</v>
      </c>
      <c r="C10099" s="23">
        <v>1050</v>
      </c>
    </row>
    <row r="10100" spans="1:3" ht="13.2" x14ac:dyDescent="0.25">
      <c r="A10100" s="45" t="s">
        <v>10165</v>
      </c>
      <c r="B10100" s="45" t="s">
        <v>4</v>
      </c>
      <c r="C10100" s="23">
        <v>375</v>
      </c>
    </row>
    <row r="10101" spans="1:3" ht="13.2" x14ac:dyDescent="0.25">
      <c r="A10101" s="45" t="s">
        <v>10166</v>
      </c>
      <c r="B10101" s="45" t="s">
        <v>4</v>
      </c>
      <c r="C10101" s="23">
        <v>500</v>
      </c>
    </row>
    <row r="10102" spans="1:3" ht="13.2" x14ac:dyDescent="0.25">
      <c r="A10102" s="45" t="s">
        <v>10167</v>
      </c>
      <c r="B10102" s="45" t="s">
        <v>4</v>
      </c>
      <c r="C10102" s="23">
        <v>725</v>
      </c>
    </row>
    <row r="10103" spans="1:3" ht="13.2" x14ac:dyDescent="0.25">
      <c r="A10103" s="45" t="s">
        <v>10168</v>
      </c>
      <c r="B10103" s="45" t="s">
        <v>4</v>
      </c>
      <c r="C10103" s="23">
        <v>450</v>
      </c>
    </row>
    <row r="10104" spans="1:3" ht="13.2" x14ac:dyDescent="0.25">
      <c r="A10104" s="45" t="s">
        <v>10169</v>
      </c>
      <c r="B10104" s="45" t="s">
        <v>4</v>
      </c>
      <c r="C10104" s="23">
        <v>475</v>
      </c>
    </row>
    <row r="10105" spans="1:3" ht="13.2" x14ac:dyDescent="0.25">
      <c r="A10105" s="45" t="s">
        <v>10170</v>
      </c>
      <c r="B10105" s="45" t="s">
        <v>4</v>
      </c>
      <c r="C10105" s="23">
        <v>400</v>
      </c>
    </row>
    <row r="10106" spans="1:3" ht="13.2" x14ac:dyDescent="0.25">
      <c r="A10106" s="45" t="s">
        <v>10171</v>
      </c>
      <c r="B10106" s="45" t="s">
        <v>4</v>
      </c>
      <c r="C10106" s="23">
        <v>1550</v>
      </c>
    </row>
    <row r="10107" spans="1:3" ht="13.2" x14ac:dyDescent="0.25">
      <c r="A10107" s="45" t="s">
        <v>10172</v>
      </c>
      <c r="B10107" s="45" t="s">
        <v>4</v>
      </c>
      <c r="C10107" s="23">
        <v>600</v>
      </c>
    </row>
    <row r="10108" spans="1:3" ht="13.2" x14ac:dyDescent="0.25">
      <c r="A10108" s="45" t="s">
        <v>10173</v>
      </c>
      <c r="B10108" s="45" t="s">
        <v>4</v>
      </c>
      <c r="C10108" s="23">
        <v>150</v>
      </c>
    </row>
    <row r="10109" spans="1:3" ht="13.2" x14ac:dyDescent="0.25">
      <c r="A10109" s="45" t="s">
        <v>10174</v>
      </c>
      <c r="B10109" s="45" t="s">
        <v>4</v>
      </c>
      <c r="C10109" s="23">
        <v>625</v>
      </c>
    </row>
    <row r="10110" spans="1:3" ht="13.2" x14ac:dyDescent="0.25">
      <c r="A10110" s="45" t="s">
        <v>10175</v>
      </c>
      <c r="B10110" s="45" t="s">
        <v>4</v>
      </c>
      <c r="C10110" s="23">
        <v>525</v>
      </c>
    </row>
    <row r="10111" spans="1:3" ht="13.2" x14ac:dyDescent="0.25">
      <c r="A10111" s="45" t="s">
        <v>10176</v>
      </c>
      <c r="B10111" s="45" t="s">
        <v>4</v>
      </c>
      <c r="C10111" s="23">
        <v>875</v>
      </c>
    </row>
    <row r="10112" spans="1:3" ht="13.2" x14ac:dyDescent="0.25">
      <c r="A10112" s="45" t="s">
        <v>10177</v>
      </c>
      <c r="B10112" s="45" t="s">
        <v>4</v>
      </c>
      <c r="C10112" s="23">
        <v>150</v>
      </c>
    </row>
    <row r="10113" spans="1:3" ht="13.2" x14ac:dyDescent="0.25">
      <c r="A10113" s="45" t="s">
        <v>10178</v>
      </c>
      <c r="B10113" s="45" t="s">
        <v>4</v>
      </c>
      <c r="C10113" s="23">
        <v>400</v>
      </c>
    </row>
    <row r="10114" spans="1:3" ht="13.2" x14ac:dyDescent="0.25">
      <c r="A10114" s="45" t="s">
        <v>10179</v>
      </c>
      <c r="B10114" s="45" t="s">
        <v>4</v>
      </c>
      <c r="C10114" s="23">
        <v>425</v>
      </c>
    </row>
    <row r="10115" spans="1:3" ht="13.2" x14ac:dyDescent="0.25">
      <c r="A10115" s="45" t="s">
        <v>10180</v>
      </c>
      <c r="B10115" s="45" t="s">
        <v>4</v>
      </c>
      <c r="C10115" s="23">
        <v>600</v>
      </c>
    </row>
    <row r="10116" spans="1:3" ht="13.2" x14ac:dyDescent="0.25">
      <c r="A10116" s="45" t="s">
        <v>10181</v>
      </c>
      <c r="B10116" s="45" t="s">
        <v>4</v>
      </c>
      <c r="C10116" s="23">
        <v>750</v>
      </c>
    </row>
    <row r="10117" spans="1:3" ht="13.2" x14ac:dyDescent="0.25">
      <c r="A10117" s="45" t="s">
        <v>10182</v>
      </c>
      <c r="B10117" s="45" t="s">
        <v>4</v>
      </c>
      <c r="C10117" s="23">
        <v>200</v>
      </c>
    </row>
    <row r="10118" spans="1:3" ht="13.2" x14ac:dyDescent="0.25">
      <c r="A10118" s="45" t="s">
        <v>10183</v>
      </c>
      <c r="B10118" s="45" t="s">
        <v>4</v>
      </c>
      <c r="C10118" s="23">
        <v>200</v>
      </c>
    </row>
    <row r="10119" spans="1:3" ht="13.2" x14ac:dyDescent="0.25">
      <c r="A10119" s="45" t="s">
        <v>10184</v>
      </c>
      <c r="B10119" s="45" t="s">
        <v>4</v>
      </c>
      <c r="C10119" s="23">
        <v>200</v>
      </c>
    </row>
    <row r="10120" spans="1:3" ht="13.2" x14ac:dyDescent="0.25">
      <c r="A10120" s="45" t="s">
        <v>10185</v>
      </c>
      <c r="B10120" s="45" t="s">
        <v>4</v>
      </c>
      <c r="C10120" s="23">
        <v>575</v>
      </c>
    </row>
    <row r="10121" spans="1:3" ht="13.2" x14ac:dyDescent="0.25">
      <c r="A10121" s="45" t="s">
        <v>10186</v>
      </c>
      <c r="B10121" s="45" t="s">
        <v>4</v>
      </c>
      <c r="C10121" s="23">
        <v>175</v>
      </c>
    </row>
    <row r="10122" spans="1:3" ht="13.2" x14ac:dyDescent="0.25">
      <c r="A10122" s="45" t="s">
        <v>10187</v>
      </c>
      <c r="B10122" s="45" t="s">
        <v>4</v>
      </c>
      <c r="C10122" s="23">
        <v>375</v>
      </c>
    </row>
    <row r="10123" spans="1:3" ht="13.2" x14ac:dyDescent="0.25">
      <c r="A10123" s="45" t="s">
        <v>10188</v>
      </c>
      <c r="B10123" s="45" t="s">
        <v>4</v>
      </c>
      <c r="C10123" s="23">
        <v>300</v>
      </c>
    </row>
    <row r="10124" spans="1:3" ht="13.2" x14ac:dyDescent="0.25">
      <c r="A10124" s="45" t="s">
        <v>10189</v>
      </c>
      <c r="B10124" s="45" t="s">
        <v>4</v>
      </c>
      <c r="C10124" s="23">
        <v>525</v>
      </c>
    </row>
    <row r="10125" spans="1:3" ht="13.2" x14ac:dyDescent="0.25">
      <c r="A10125" s="45" t="s">
        <v>10190</v>
      </c>
      <c r="B10125" s="45" t="s">
        <v>4</v>
      </c>
      <c r="C10125" s="23">
        <v>275</v>
      </c>
    </row>
    <row r="10126" spans="1:3" ht="13.2" x14ac:dyDescent="0.25">
      <c r="A10126" s="45" t="s">
        <v>10191</v>
      </c>
      <c r="B10126" s="45" t="s">
        <v>4</v>
      </c>
      <c r="C10126" s="23">
        <v>525</v>
      </c>
    </row>
    <row r="10127" spans="1:3" ht="13.2" x14ac:dyDescent="0.25">
      <c r="A10127" s="45" t="s">
        <v>10192</v>
      </c>
      <c r="B10127" s="45" t="s">
        <v>4</v>
      </c>
      <c r="C10127" s="23">
        <v>500</v>
      </c>
    </row>
    <row r="10128" spans="1:3" ht="13.2" x14ac:dyDescent="0.25">
      <c r="A10128" s="45" t="s">
        <v>10193</v>
      </c>
      <c r="B10128" s="45" t="s">
        <v>4</v>
      </c>
      <c r="C10128" s="23">
        <v>400</v>
      </c>
    </row>
    <row r="10129" spans="1:3" ht="13.2" x14ac:dyDescent="0.25">
      <c r="A10129" s="45" t="s">
        <v>10194</v>
      </c>
      <c r="B10129" s="45" t="s">
        <v>4</v>
      </c>
      <c r="C10129" s="23">
        <v>475</v>
      </c>
    </row>
    <row r="10130" spans="1:3" ht="13.2" x14ac:dyDescent="0.25">
      <c r="A10130" s="45" t="s">
        <v>10195</v>
      </c>
      <c r="B10130" s="45" t="s">
        <v>4</v>
      </c>
      <c r="C10130" s="23">
        <v>200</v>
      </c>
    </row>
    <row r="10131" spans="1:3" ht="13.2" x14ac:dyDescent="0.25">
      <c r="A10131" s="45" t="s">
        <v>10196</v>
      </c>
      <c r="B10131" s="45" t="s">
        <v>4</v>
      </c>
      <c r="C10131" s="23">
        <v>400</v>
      </c>
    </row>
    <row r="10132" spans="1:3" ht="13.2" x14ac:dyDescent="0.25">
      <c r="A10132" s="45" t="s">
        <v>10197</v>
      </c>
      <c r="B10132" s="45" t="s">
        <v>4</v>
      </c>
      <c r="C10132" s="23">
        <v>925</v>
      </c>
    </row>
    <row r="10133" spans="1:3" ht="13.2" x14ac:dyDescent="0.25">
      <c r="A10133" s="45" t="s">
        <v>10198</v>
      </c>
      <c r="B10133" s="45" t="s">
        <v>4</v>
      </c>
      <c r="C10133" s="23">
        <v>575</v>
      </c>
    </row>
    <row r="10134" spans="1:3" ht="13.2" x14ac:dyDescent="0.25">
      <c r="A10134" s="45" t="s">
        <v>10199</v>
      </c>
      <c r="B10134" s="45" t="s">
        <v>4</v>
      </c>
      <c r="C10134" s="23">
        <v>700</v>
      </c>
    </row>
    <row r="10135" spans="1:3" ht="13.2" x14ac:dyDescent="0.25">
      <c r="A10135" s="45" t="s">
        <v>10200</v>
      </c>
      <c r="B10135" s="45" t="s">
        <v>4</v>
      </c>
      <c r="C10135" s="23">
        <v>725</v>
      </c>
    </row>
    <row r="10136" spans="1:3" ht="13.2" x14ac:dyDescent="0.25">
      <c r="A10136" s="45" t="s">
        <v>10201</v>
      </c>
      <c r="B10136" s="45" t="s">
        <v>4</v>
      </c>
      <c r="C10136" s="23">
        <v>275</v>
      </c>
    </row>
    <row r="10137" spans="1:3" ht="13.2" x14ac:dyDescent="0.25">
      <c r="A10137" s="45" t="s">
        <v>10202</v>
      </c>
      <c r="B10137" s="45" t="s">
        <v>4</v>
      </c>
      <c r="C10137" s="23">
        <v>375</v>
      </c>
    </row>
    <row r="10138" spans="1:3" ht="13.2" x14ac:dyDescent="0.25">
      <c r="A10138" s="45" t="s">
        <v>10203</v>
      </c>
      <c r="B10138" s="45" t="s">
        <v>4</v>
      </c>
      <c r="C10138" s="23">
        <v>925</v>
      </c>
    </row>
    <row r="10139" spans="1:3" ht="13.2" x14ac:dyDescent="0.25">
      <c r="A10139" s="45" t="s">
        <v>10204</v>
      </c>
      <c r="B10139" s="45" t="s">
        <v>4</v>
      </c>
      <c r="C10139" s="23">
        <v>675</v>
      </c>
    </row>
    <row r="10140" spans="1:3" ht="13.2" x14ac:dyDescent="0.25">
      <c r="A10140" s="45" t="s">
        <v>10205</v>
      </c>
      <c r="B10140" s="45" t="s">
        <v>4</v>
      </c>
      <c r="C10140" s="23">
        <v>925</v>
      </c>
    </row>
    <row r="10141" spans="1:3" ht="13.2" x14ac:dyDescent="0.25">
      <c r="A10141" s="45" t="s">
        <v>10206</v>
      </c>
      <c r="B10141" s="45" t="s">
        <v>4</v>
      </c>
      <c r="C10141" s="23">
        <v>850</v>
      </c>
    </row>
    <row r="10142" spans="1:3" ht="13.2" x14ac:dyDescent="0.25">
      <c r="A10142" s="45" t="s">
        <v>10207</v>
      </c>
      <c r="B10142" s="45" t="s">
        <v>4</v>
      </c>
      <c r="C10142" s="23">
        <v>825</v>
      </c>
    </row>
    <row r="10143" spans="1:3" ht="13.2" x14ac:dyDescent="0.25">
      <c r="A10143" s="45" t="s">
        <v>10208</v>
      </c>
      <c r="B10143" s="45" t="s">
        <v>4</v>
      </c>
      <c r="C10143" s="23">
        <v>675</v>
      </c>
    </row>
    <row r="10144" spans="1:3" ht="13.2" x14ac:dyDescent="0.25">
      <c r="A10144" s="45" t="s">
        <v>10209</v>
      </c>
      <c r="B10144" s="45" t="s">
        <v>4</v>
      </c>
      <c r="C10144" s="23">
        <v>1125</v>
      </c>
    </row>
    <row r="10145" spans="1:3" ht="13.2" x14ac:dyDescent="0.25">
      <c r="A10145" s="45" t="s">
        <v>10210</v>
      </c>
      <c r="B10145" s="45" t="s">
        <v>4</v>
      </c>
      <c r="C10145" s="23">
        <v>650</v>
      </c>
    </row>
    <row r="10146" spans="1:3" ht="13.2" x14ac:dyDescent="0.25">
      <c r="A10146" s="45" t="s">
        <v>10211</v>
      </c>
      <c r="B10146" s="45" t="s">
        <v>4</v>
      </c>
      <c r="C10146" s="23">
        <v>250</v>
      </c>
    </row>
    <row r="10147" spans="1:3" ht="13.2" x14ac:dyDescent="0.25">
      <c r="A10147" s="45" t="s">
        <v>10212</v>
      </c>
      <c r="B10147" s="45" t="s">
        <v>4</v>
      </c>
      <c r="C10147" s="23">
        <v>975</v>
      </c>
    </row>
    <row r="10148" spans="1:3" ht="13.2" x14ac:dyDescent="0.25">
      <c r="A10148" s="45" t="s">
        <v>10213</v>
      </c>
      <c r="B10148" s="45" t="s">
        <v>4</v>
      </c>
      <c r="C10148" s="23">
        <v>325</v>
      </c>
    </row>
    <row r="10149" spans="1:3" ht="13.2" x14ac:dyDescent="0.25">
      <c r="A10149" s="45" t="s">
        <v>10214</v>
      </c>
      <c r="B10149" s="45" t="s">
        <v>4</v>
      </c>
      <c r="C10149" s="23">
        <v>1100</v>
      </c>
    </row>
    <row r="10150" spans="1:3" ht="13.2" x14ac:dyDescent="0.25">
      <c r="A10150" s="45" t="s">
        <v>10215</v>
      </c>
      <c r="B10150" s="45" t="s">
        <v>4</v>
      </c>
      <c r="C10150" s="23">
        <v>250</v>
      </c>
    </row>
    <row r="10151" spans="1:3" ht="13.2" x14ac:dyDescent="0.25">
      <c r="A10151" s="45" t="s">
        <v>10216</v>
      </c>
      <c r="B10151" s="45" t="s">
        <v>4</v>
      </c>
      <c r="C10151" s="23">
        <v>275</v>
      </c>
    </row>
    <row r="10152" spans="1:3" ht="13.2" x14ac:dyDescent="0.25">
      <c r="A10152" s="45" t="s">
        <v>10217</v>
      </c>
      <c r="B10152" s="45" t="s">
        <v>4</v>
      </c>
      <c r="C10152" s="23">
        <v>650</v>
      </c>
    </row>
    <row r="10153" spans="1:3" ht="13.2" x14ac:dyDescent="0.25">
      <c r="A10153" s="45" t="s">
        <v>10218</v>
      </c>
      <c r="B10153" s="45" t="s">
        <v>4</v>
      </c>
      <c r="C10153" s="23">
        <v>375</v>
      </c>
    </row>
    <row r="10154" spans="1:3" ht="13.2" x14ac:dyDescent="0.25">
      <c r="A10154" s="45" t="s">
        <v>10219</v>
      </c>
      <c r="B10154" s="45" t="s">
        <v>4</v>
      </c>
      <c r="C10154" s="23">
        <v>400</v>
      </c>
    </row>
    <row r="10155" spans="1:3" ht="13.2" x14ac:dyDescent="0.25">
      <c r="A10155" s="45" t="s">
        <v>10220</v>
      </c>
      <c r="B10155" s="45" t="s">
        <v>4</v>
      </c>
      <c r="C10155" s="23">
        <v>375</v>
      </c>
    </row>
    <row r="10156" spans="1:3" ht="13.2" x14ac:dyDescent="0.25">
      <c r="A10156" s="45" t="s">
        <v>10221</v>
      </c>
      <c r="B10156" s="45" t="s">
        <v>4</v>
      </c>
      <c r="C10156" s="23">
        <v>400</v>
      </c>
    </row>
    <row r="10157" spans="1:3" ht="13.2" x14ac:dyDescent="0.25">
      <c r="A10157" s="45" t="s">
        <v>10222</v>
      </c>
      <c r="B10157" s="45" t="s">
        <v>4</v>
      </c>
      <c r="C10157" s="23">
        <v>400</v>
      </c>
    </row>
    <row r="10158" spans="1:3" ht="13.2" x14ac:dyDescent="0.25">
      <c r="A10158" s="45" t="s">
        <v>10223</v>
      </c>
      <c r="B10158" s="45" t="s">
        <v>4</v>
      </c>
      <c r="C10158" s="23">
        <v>500</v>
      </c>
    </row>
    <row r="10159" spans="1:3" ht="13.2" x14ac:dyDescent="0.25">
      <c r="A10159" s="45" t="s">
        <v>10224</v>
      </c>
      <c r="B10159" s="45" t="s">
        <v>4</v>
      </c>
      <c r="C10159" s="23">
        <v>500</v>
      </c>
    </row>
    <row r="10160" spans="1:3" ht="13.2" x14ac:dyDescent="0.25">
      <c r="A10160" s="45" t="s">
        <v>10225</v>
      </c>
      <c r="B10160" s="45" t="s">
        <v>4</v>
      </c>
      <c r="C10160" s="23">
        <v>975</v>
      </c>
    </row>
    <row r="10161" spans="1:3" ht="13.2" x14ac:dyDescent="0.25">
      <c r="A10161" s="45" t="s">
        <v>10226</v>
      </c>
      <c r="B10161" s="45" t="s">
        <v>4</v>
      </c>
      <c r="C10161" s="23">
        <v>500</v>
      </c>
    </row>
    <row r="10162" spans="1:3" ht="13.2" x14ac:dyDescent="0.25">
      <c r="A10162" s="45" t="s">
        <v>10227</v>
      </c>
      <c r="B10162" s="45" t="s">
        <v>4</v>
      </c>
      <c r="C10162" s="23">
        <v>625</v>
      </c>
    </row>
    <row r="10163" spans="1:3" ht="13.2" x14ac:dyDescent="0.25">
      <c r="A10163" s="45" t="s">
        <v>10228</v>
      </c>
      <c r="B10163" s="45" t="s">
        <v>4</v>
      </c>
      <c r="C10163" s="23">
        <v>275</v>
      </c>
    </row>
    <row r="10164" spans="1:3" ht="13.2" x14ac:dyDescent="0.25">
      <c r="A10164" s="45" t="s">
        <v>10229</v>
      </c>
      <c r="B10164" s="45" t="s">
        <v>4</v>
      </c>
      <c r="C10164" s="23">
        <v>675</v>
      </c>
    </row>
    <row r="10165" spans="1:3" ht="13.2" x14ac:dyDescent="0.25">
      <c r="A10165" s="45" t="s">
        <v>10230</v>
      </c>
      <c r="B10165" s="45" t="s">
        <v>4</v>
      </c>
      <c r="C10165" s="23">
        <v>375</v>
      </c>
    </row>
    <row r="10166" spans="1:3" ht="13.2" x14ac:dyDescent="0.25">
      <c r="A10166" s="45" t="s">
        <v>10231</v>
      </c>
      <c r="B10166" s="45" t="s">
        <v>4</v>
      </c>
      <c r="C10166" s="23">
        <v>675</v>
      </c>
    </row>
    <row r="10167" spans="1:3" ht="13.2" x14ac:dyDescent="0.25">
      <c r="A10167" s="45" t="s">
        <v>10232</v>
      </c>
      <c r="B10167" s="45" t="s">
        <v>4</v>
      </c>
      <c r="C10167" s="23">
        <v>750</v>
      </c>
    </row>
    <row r="10168" spans="1:3" ht="13.2" x14ac:dyDescent="0.25">
      <c r="A10168" s="45" t="s">
        <v>10233</v>
      </c>
      <c r="B10168" s="45" t="s">
        <v>4</v>
      </c>
      <c r="C10168" s="23">
        <v>675</v>
      </c>
    </row>
    <row r="10169" spans="1:3" ht="13.2" x14ac:dyDescent="0.25">
      <c r="A10169" s="45" t="s">
        <v>10234</v>
      </c>
      <c r="B10169" s="45" t="s">
        <v>4</v>
      </c>
      <c r="C10169" s="23">
        <v>700</v>
      </c>
    </row>
    <row r="10170" spans="1:3" ht="13.2" x14ac:dyDescent="0.25">
      <c r="A10170" s="45" t="s">
        <v>10235</v>
      </c>
      <c r="B10170" s="45" t="s">
        <v>4</v>
      </c>
      <c r="C10170" s="23">
        <v>1100</v>
      </c>
    </row>
    <row r="10171" spans="1:3" ht="13.2" x14ac:dyDescent="0.25">
      <c r="A10171" s="45" t="s">
        <v>10236</v>
      </c>
      <c r="B10171" s="45" t="s">
        <v>4</v>
      </c>
      <c r="C10171" s="23">
        <v>1150</v>
      </c>
    </row>
    <row r="10172" spans="1:3" ht="13.2" x14ac:dyDescent="0.25">
      <c r="A10172" s="45" t="s">
        <v>10237</v>
      </c>
      <c r="B10172" s="45" t="s">
        <v>4</v>
      </c>
      <c r="C10172" s="23">
        <v>525</v>
      </c>
    </row>
    <row r="10173" spans="1:3" ht="13.2" x14ac:dyDescent="0.25">
      <c r="A10173" s="45" t="s">
        <v>10238</v>
      </c>
      <c r="B10173" s="45" t="s">
        <v>4</v>
      </c>
      <c r="C10173" s="23">
        <v>375</v>
      </c>
    </row>
    <row r="10174" spans="1:3" ht="13.2" x14ac:dyDescent="0.25">
      <c r="A10174" s="45" t="s">
        <v>10239</v>
      </c>
      <c r="B10174" s="45" t="s">
        <v>4</v>
      </c>
      <c r="C10174" s="23">
        <v>725</v>
      </c>
    </row>
    <row r="10175" spans="1:3" ht="13.2" x14ac:dyDescent="0.25">
      <c r="A10175" s="45" t="s">
        <v>10240</v>
      </c>
      <c r="B10175" s="45" t="s">
        <v>4</v>
      </c>
      <c r="C10175" s="23">
        <v>600</v>
      </c>
    </row>
    <row r="10176" spans="1:3" ht="13.2" x14ac:dyDescent="0.25">
      <c r="A10176" s="45" t="s">
        <v>10241</v>
      </c>
      <c r="B10176" s="45" t="s">
        <v>4</v>
      </c>
      <c r="C10176" s="23">
        <v>250</v>
      </c>
    </row>
    <row r="10177" spans="1:3" ht="13.2" x14ac:dyDescent="0.25">
      <c r="A10177" s="45" t="s">
        <v>10242</v>
      </c>
      <c r="B10177" s="45" t="s">
        <v>4</v>
      </c>
      <c r="C10177" s="23">
        <v>250</v>
      </c>
    </row>
    <row r="10178" spans="1:3" ht="13.2" x14ac:dyDescent="0.25">
      <c r="A10178" s="45" t="s">
        <v>10243</v>
      </c>
      <c r="B10178" s="45" t="s">
        <v>4</v>
      </c>
      <c r="C10178" s="23">
        <v>825</v>
      </c>
    </row>
    <row r="10179" spans="1:3" ht="13.2" x14ac:dyDescent="0.25">
      <c r="A10179" s="45" t="s">
        <v>10244</v>
      </c>
      <c r="B10179" s="45" t="s">
        <v>4</v>
      </c>
      <c r="C10179" s="23">
        <v>1225</v>
      </c>
    </row>
    <row r="10180" spans="1:3" ht="13.2" x14ac:dyDescent="0.25">
      <c r="A10180" s="45" t="s">
        <v>10245</v>
      </c>
      <c r="B10180" s="45" t="s">
        <v>4</v>
      </c>
      <c r="C10180" s="23">
        <v>1425</v>
      </c>
    </row>
    <row r="10181" spans="1:3" ht="13.2" x14ac:dyDescent="0.25">
      <c r="A10181" s="45" t="s">
        <v>10246</v>
      </c>
      <c r="B10181" s="45" t="s">
        <v>4</v>
      </c>
      <c r="C10181" s="23">
        <v>700</v>
      </c>
    </row>
    <row r="10182" spans="1:3" ht="13.2" x14ac:dyDescent="0.25">
      <c r="A10182" s="45" t="s">
        <v>10247</v>
      </c>
      <c r="B10182" s="45" t="s">
        <v>4</v>
      </c>
      <c r="C10182" s="23">
        <v>500</v>
      </c>
    </row>
    <row r="10183" spans="1:3" ht="13.2" x14ac:dyDescent="0.25">
      <c r="A10183" s="45" t="s">
        <v>10248</v>
      </c>
      <c r="B10183" s="45" t="s">
        <v>4</v>
      </c>
      <c r="C10183" s="23">
        <v>550</v>
      </c>
    </row>
    <row r="10184" spans="1:3" ht="13.2" x14ac:dyDescent="0.25">
      <c r="A10184" s="45" t="s">
        <v>10249</v>
      </c>
      <c r="B10184" s="45" t="s">
        <v>4</v>
      </c>
      <c r="C10184" s="23">
        <v>575</v>
      </c>
    </row>
    <row r="10185" spans="1:3" ht="13.2" x14ac:dyDescent="0.25">
      <c r="A10185" s="45" t="s">
        <v>10250</v>
      </c>
      <c r="B10185" s="45" t="s">
        <v>4</v>
      </c>
      <c r="C10185" s="23">
        <v>525</v>
      </c>
    </row>
    <row r="10186" spans="1:3" ht="13.2" x14ac:dyDescent="0.25">
      <c r="A10186" s="45" t="s">
        <v>10251</v>
      </c>
      <c r="B10186" s="45" t="s">
        <v>4</v>
      </c>
      <c r="C10186" s="23">
        <v>425</v>
      </c>
    </row>
    <row r="10187" spans="1:3" ht="13.2" x14ac:dyDescent="0.25">
      <c r="A10187" s="45" t="s">
        <v>10252</v>
      </c>
      <c r="B10187" s="45" t="s">
        <v>4</v>
      </c>
      <c r="C10187" s="23">
        <v>800</v>
      </c>
    </row>
    <row r="10188" spans="1:3" ht="13.2" x14ac:dyDescent="0.25">
      <c r="A10188" s="45" t="s">
        <v>10253</v>
      </c>
      <c r="B10188" s="45" t="s">
        <v>4</v>
      </c>
      <c r="C10188" s="23">
        <v>400</v>
      </c>
    </row>
    <row r="10189" spans="1:3" ht="13.2" x14ac:dyDescent="0.25">
      <c r="A10189" s="45" t="s">
        <v>10254</v>
      </c>
      <c r="B10189" s="45" t="s">
        <v>4</v>
      </c>
      <c r="C10189" s="23">
        <v>300</v>
      </c>
    </row>
    <row r="10190" spans="1:3" ht="13.2" x14ac:dyDescent="0.25">
      <c r="A10190" s="45" t="s">
        <v>10255</v>
      </c>
      <c r="B10190" s="45" t="s">
        <v>4</v>
      </c>
      <c r="C10190" s="23">
        <v>150</v>
      </c>
    </row>
    <row r="10191" spans="1:3" ht="13.2" x14ac:dyDescent="0.25">
      <c r="A10191" s="45" t="s">
        <v>10256</v>
      </c>
      <c r="B10191" s="45" t="s">
        <v>4</v>
      </c>
      <c r="C10191" s="23">
        <v>300</v>
      </c>
    </row>
    <row r="10192" spans="1:3" ht="13.2" x14ac:dyDescent="0.25">
      <c r="A10192" s="45" t="s">
        <v>10257</v>
      </c>
      <c r="B10192" s="45" t="s">
        <v>4</v>
      </c>
      <c r="C10192" s="23">
        <v>250</v>
      </c>
    </row>
    <row r="10193" spans="1:3" ht="13.2" x14ac:dyDescent="0.25">
      <c r="A10193" s="45" t="s">
        <v>10258</v>
      </c>
      <c r="B10193" s="45" t="s">
        <v>4</v>
      </c>
      <c r="C10193" s="23">
        <v>150</v>
      </c>
    </row>
    <row r="10194" spans="1:3" ht="13.2" x14ac:dyDescent="0.25">
      <c r="A10194" s="45" t="s">
        <v>10259</v>
      </c>
      <c r="B10194" s="45" t="s">
        <v>4</v>
      </c>
      <c r="C10194" s="23">
        <v>200</v>
      </c>
    </row>
    <row r="10195" spans="1:3" ht="13.2" x14ac:dyDescent="0.25">
      <c r="A10195" s="45" t="s">
        <v>10260</v>
      </c>
      <c r="B10195" s="45" t="s">
        <v>4</v>
      </c>
      <c r="C10195" s="23">
        <v>150</v>
      </c>
    </row>
    <row r="10196" spans="1:3" ht="13.2" x14ac:dyDescent="0.25">
      <c r="A10196" s="45" t="s">
        <v>10261</v>
      </c>
      <c r="B10196" s="45" t="s">
        <v>4</v>
      </c>
      <c r="C10196" s="23">
        <v>150</v>
      </c>
    </row>
    <row r="10197" spans="1:3" ht="13.2" x14ac:dyDescent="0.25">
      <c r="A10197" s="45" t="s">
        <v>10262</v>
      </c>
      <c r="B10197" s="45" t="s">
        <v>4</v>
      </c>
      <c r="C10197" s="23">
        <v>200</v>
      </c>
    </row>
    <row r="10198" spans="1:3" ht="13.2" x14ac:dyDescent="0.25">
      <c r="A10198" s="45" t="s">
        <v>10263</v>
      </c>
      <c r="B10198" s="45" t="s">
        <v>4</v>
      </c>
      <c r="C10198" s="23">
        <v>700</v>
      </c>
    </row>
    <row r="10199" spans="1:3" ht="13.2" x14ac:dyDescent="0.25">
      <c r="A10199" s="45" t="s">
        <v>10264</v>
      </c>
      <c r="B10199" s="45" t="s">
        <v>4</v>
      </c>
      <c r="C10199" s="23">
        <v>150</v>
      </c>
    </row>
    <row r="10200" spans="1:3" ht="13.2" x14ac:dyDescent="0.25">
      <c r="A10200" s="45" t="s">
        <v>10265</v>
      </c>
      <c r="B10200" s="45" t="s">
        <v>4</v>
      </c>
      <c r="C10200" s="23">
        <v>550</v>
      </c>
    </row>
    <row r="10201" spans="1:3" ht="13.2" x14ac:dyDescent="0.25">
      <c r="A10201" s="45" t="s">
        <v>10266</v>
      </c>
      <c r="B10201" s="45" t="s">
        <v>4</v>
      </c>
      <c r="C10201" s="23">
        <v>875</v>
      </c>
    </row>
    <row r="10202" spans="1:3" ht="13.2" x14ac:dyDescent="0.25">
      <c r="A10202" s="45" t="s">
        <v>10267</v>
      </c>
      <c r="B10202" s="45" t="s">
        <v>4</v>
      </c>
      <c r="C10202" s="23">
        <v>775</v>
      </c>
    </row>
    <row r="10203" spans="1:3" ht="13.2" x14ac:dyDescent="0.25">
      <c r="A10203" s="45" t="s">
        <v>10268</v>
      </c>
      <c r="B10203" s="45" t="s">
        <v>4</v>
      </c>
      <c r="C10203" s="23">
        <v>450</v>
      </c>
    </row>
    <row r="10204" spans="1:3" ht="13.2" x14ac:dyDescent="0.25">
      <c r="A10204" s="45" t="s">
        <v>10269</v>
      </c>
      <c r="B10204" s="45" t="s">
        <v>4</v>
      </c>
      <c r="C10204" s="23">
        <v>700</v>
      </c>
    </row>
    <row r="10205" spans="1:3" ht="13.2" x14ac:dyDescent="0.25">
      <c r="A10205" s="45" t="s">
        <v>10270</v>
      </c>
      <c r="B10205" s="45" t="s">
        <v>4</v>
      </c>
      <c r="C10205" s="23">
        <v>350</v>
      </c>
    </row>
    <row r="10206" spans="1:3" ht="13.2" x14ac:dyDescent="0.25">
      <c r="A10206" s="45" t="s">
        <v>10271</v>
      </c>
      <c r="B10206" s="45" t="s">
        <v>4</v>
      </c>
      <c r="C10206" s="23">
        <v>525</v>
      </c>
    </row>
    <row r="10207" spans="1:3" ht="13.2" x14ac:dyDescent="0.25">
      <c r="A10207" s="45" t="s">
        <v>10272</v>
      </c>
      <c r="B10207" s="45" t="s">
        <v>4</v>
      </c>
      <c r="C10207" s="23">
        <v>150</v>
      </c>
    </row>
    <row r="10208" spans="1:3" ht="13.2" x14ac:dyDescent="0.25">
      <c r="A10208" s="45" t="s">
        <v>10273</v>
      </c>
      <c r="B10208" s="45" t="s">
        <v>4</v>
      </c>
      <c r="C10208" s="23">
        <v>150</v>
      </c>
    </row>
    <row r="10209" spans="1:3" ht="13.2" x14ac:dyDescent="0.25">
      <c r="A10209" s="45" t="s">
        <v>10274</v>
      </c>
      <c r="B10209" s="45" t="s">
        <v>4</v>
      </c>
      <c r="C10209" s="23">
        <v>250</v>
      </c>
    </row>
    <row r="10210" spans="1:3" ht="13.2" x14ac:dyDescent="0.25">
      <c r="A10210" s="45" t="s">
        <v>10275</v>
      </c>
      <c r="B10210" s="45" t="s">
        <v>4</v>
      </c>
      <c r="C10210" s="23">
        <v>425</v>
      </c>
    </row>
    <row r="10211" spans="1:3" ht="13.2" x14ac:dyDescent="0.25">
      <c r="A10211" s="45" t="s">
        <v>10276</v>
      </c>
      <c r="B10211" s="45" t="s">
        <v>4</v>
      </c>
      <c r="C10211" s="23">
        <v>375</v>
      </c>
    </row>
    <row r="10212" spans="1:3" ht="13.2" x14ac:dyDescent="0.25">
      <c r="A10212" s="45" t="s">
        <v>10277</v>
      </c>
      <c r="B10212" s="45" t="s">
        <v>4</v>
      </c>
      <c r="C10212" s="23">
        <v>500</v>
      </c>
    </row>
    <row r="10213" spans="1:3" ht="13.2" x14ac:dyDescent="0.25">
      <c r="A10213" s="45" t="s">
        <v>10278</v>
      </c>
      <c r="B10213" s="45" t="s">
        <v>4</v>
      </c>
      <c r="C10213" s="23">
        <v>775</v>
      </c>
    </row>
    <row r="10214" spans="1:3" ht="13.2" x14ac:dyDescent="0.25">
      <c r="A10214" s="45" t="s">
        <v>10279</v>
      </c>
      <c r="B10214" s="45" t="s">
        <v>4</v>
      </c>
      <c r="C10214" s="23">
        <v>375</v>
      </c>
    </row>
    <row r="10215" spans="1:3" ht="13.2" x14ac:dyDescent="0.25">
      <c r="A10215" s="45" t="s">
        <v>10280</v>
      </c>
      <c r="B10215" s="45" t="s">
        <v>4</v>
      </c>
      <c r="C10215" s="23">
        <v>150</v>
      </c>
    </row>
    <row r="10216" spans="1:3" ht="13.2" x14ac:dyDescent="0.25">
      <c r="A10216" s="45" t="s">
        <v>10281</v>
      </c>
      <c r="B10216" s="45" t="s">
        <v>4</v>
      </c>
      <c r="C10216" s="23">
        <v>275</v>
      </c>
    </row>
    <row r="10217" spans="1:3" ht="13.2" x14ac:dyDescent="0.25">
      <c r="A10217" s="45" t="s">
        <v>10282</v>
      </c>
      <c r="B10217" s="45" t="s">
        <v>4</v>
      </c>
      <c r="C10217" s="23">
        <v>350</v>
      </c>
    </row>
    <row r="10218" spans="1:3" ht="13.2" x14ac:dyDescent="0.25">
      <c r="A10218" s="45" t="s">
        <v>10283</v>
      </c>
      <c r="B10218" s="45" t="s">
        <v>4</v>
      </c>
      <c r="C10218" s="23">
        <v>250</v>
      </c>
    </row>
    <row r="10219" spans="1:3" ht="13.2" x14ac:dyDescent="0.25">
      <c r="A10219" s="45" t="s">
        <v>10284</v>
      </c>
      <c r="B10219" s="45" t="s">
        <v>4</v>
      </c>
      <c r="C10219" s="23">
        <v>550</v>
      </c>
    </row>
    <row r="10220" spans="1:3" ht="13.2" x14ac:dyDescent="0.25">
      <c r="A10220" s="45" t="s">
        <v>10285</v>
      </c>
      <c r="B10220" s="45" t="s">
        <v>4</v>
      </c>
      <c r="C10220" s="23">
        <v>300</v>
      </c>
    </row>
    <row r="10221" spans="1:3" ht="13.2" x14ac:dyDescent="0.25">
      <c r="A10221" s="45" t="s">
        <v>10286</v>
      </c>
      <c r="B10221" s="45" t="s">
        <v>4</v>
      </c>
      <c r="C10221" s="23">
        <v>150</v>
      </c>
    </row>
    <row r="10222" spans="1:3" ht="13.2" x14ac:dyDescent="0.25">
      <c r="A10222" s="45" t="s">
        <v>10287</v>
      </c>
      <c r="B10222" s="45" t="s">
        <v>4</v>
      </c>
      <c r="C10222" s="23">
        <v>325</v>
      </c>
    </row>
    <row r="10223" spans="1:3" ht="13.2" x14ac:dyDescent="0.25">
      <c r="A10223" s="45" t="s">
        <v>10288</v>
      </c>
      <c r="B10223" s="45" t="s">
        <v>4</v>
      </c>
      <c r="C10223" s="23">
        <v>700</v>
      </c>
    </row>
    <row r="10224" spans="1:3" ht="13.2" x14ac:dyDescent="0.25">
      <c r="A10224" s="45" t="s">
        <v>10289</v>
      </c>
      <c r="B10224" s="45" t="s">
        <v>4</v>
      </c>
      <c r="C10224" s="23">
        <v>275</v>
      </c>
    </row>
    <row r="10225" spans="1:3" ht="13.2" x14ac:dyDescent="0.25">
      <c r="A10225" s="45" t="s">
        <v>10290</v>
      </c>
      <c r="B10225" s="45" t="s">
        <v>4</v>
      </c>
      <c r="C10225" s="23">
        <v>325</v>
      </c>
    </row>
    <row r="10226" spans="1:3" ht="13.2" x14ac:dyDescent="0.25">
      <c r="A10226" s="45" t="s">
        <v>10291</v>
      </c>
      <c r="B10226" s="45" t="s">
        <v>4</v>
      </c>
      <c r="C10226" s="23">
        <v>200</v>
      </c>
    </row>
    <row r="10227" spans="1:3" ht="13.2" x14ac:dyDescent="0.25">
      <c r="A10227" s="45" t="s">
        <v>10292</v>
      </c>
      <c r="B10227" s="45" t="s">
        <v>4</v>
      </c>
      <c r="C10227" s="23">
        <v>250</v>
      </c>
    </row>
    <row r="10228" spans="1:3" ht="13.2" x14ac:dyDescent="0.25">
      <c r="A10228" s="45" t="s">
        <v>10293</v>
      </c>
      <c r="B10228" s="45" t="s">
        <v>4</v>
      </c>
      <c r="C10228" s="23">
        <v>325</v>
      </c>
    </row>
    <row r="10229" spans="1:3" ht="13.2" x14ac:dyDescent="0.25">
      <c r="A10229" s="45" t="s">
        <v>10294</v>
      </c>
      <c r="B10229" s="45" t="s">
        <v>4</v>
      </c>
      <c r="C10229" s="23">
        <v>175</v>
      </c>
    </row>
    <row r="10230" spans="1:3" ht="13.2" x14ac:dyDescent="0.25">
      <c r="A10230" s="45" t="s">
        <v>10295</v>
      </c>
      <c r="B10230" s="45" t="s">
        <v>4</v>
      </c>
      <c r="C10230" s="23">
        <v>225</v>
      </c>
    </row>
    <row r="10231" spans="1:3" ht="13.2" x14ac:dyDescent="0.25">
      <c r="A10231" s="45" t="s">
        <v>10296</v>
      </c>
      <c r="B10231" s="45" t="s">
        <v>4</v>
      </c>
      <c r="C10231" s="23">
        <v>150</v>
      </c>
    </row>
    <row r="10232" spans="1:3" ht="13.2" x14ac:dyDescent="0.25">
      <c r="A10232" s="45" t="s">
        <v>10297</v>
      </c>
      <c r="B10232" s="45" t="s">
        <v>4</v>
      </c>
      <c r="C10232" s="23">
        <v>150</v>
      </c>
    </row>
    <row r="10233" spans="1:3" ht="13.2" x14ac:dyDescent="0.25">
      <c r="A10233" s="45" t="s">
        <v>10298</v>
      </c>
      <c r="B10233" s="45" t="s">
        <v>4</v>
      </c>
      <c r="C10233" s="23">
        <v>175</v>
      </c>
    </row>
    <row r="10234" spans="1:3" ht="13.2" x14ac:dyDescent="0.25">
      <c r="A10234" s="45" t="s">
        <v>10299</v>
      </c>
      <c r="B10234" s="45" t="s">
        <v>4</v>
      </c>
      <c r="C10234" s="23">
        <v>725</v>
      </c>
    </row>
    <row r="10235" spans="1:3" ht="13.2" x14ac:dyDescent="0.25">
      <c r="A10235" s="45" t="s">
        <v>10300</v>
      </c>
      <c r="B10235" s="45" t="s">
        <v>4</v>
      </c>
      <c r="C10235" s="23">
        <v>150</v>
      </c>
    </row>
    <row r="10236" spans="1:3" ht="13.2" x14ac:dyDescent="0.25">
      <c r="A10236" s="45" t="s">
        <v>10301</v>
      </c>
      <c r="B10236" s="45" t="s">
        <v>4</v>
      </c>
      <c r="C10236" s="23">
        <v>850</v>
      </c>
    </row>
    <row r="10237" spans="1:3" ht="13.2" x14ac:dyDescent="0.25">
      <c r="A10237" s="45" t="s">
        <v>10302</v>
      </c>
      <c r="B10237" s="45" t="s">
        <v>4</v>
      </c>
      <c r="C10237" s="23">
        <v>950</v>
      </c>
    </row>
    <row r="10238" spans="1:3" ht="13.2" x14ac:dyDescent="0.25">
      <c r="A10238" s="45" t="s">
        <v>10303</v>
      </c>
      <c r="B10238" s="45" t="s">
        <v>4</v>
      </c>
      <c r="C10238" s="23">
        <v>450</v>
      </c>
    </row>
    <row r="10239" spans="1:3" ht="13.2" x14ac:dyDescent="0.25">
      <c r="A10239" s="45" t="s">
        <v>10304</v>
      </c>
      <c r="B10239" s="45" t="s">
        <v>4</v>
      </c>
      <c r="C10239" s="23">
        <v>575</v>
      </c>
    </row>
    <row r="10240" spans="1:3" ht="13.2" x14ac:dyDescent="0.25">
      <c r="A10240" s="45" t="s">
        <v>10305</v>
      </c>
      <c r="B10240" s="45" t="s">
        <v>4</v>
      </c>
      <c r="C10240" s="23">
        <v>475</v>
      </c>
    </row>
    <row r="10241" spans="1:3" ht="13.2" x14ac:dyDescent="0.25">
      <c r="A10241" s="45" t="s">
        <v>10306</v>
      </c>
      <c r="B10241" s="45" t="s">
        <v>4</v>
      </c>
      <c r="C10241" s="23">
        <v>300</v>
      </c>
    </row>
    <row r="10242" spans="1:3" ht="13.2" x14ac:dyDescent="0.25">
      <c r="A10242" s="45" t="s">
        <v>10307</v>
      </c>
      <c r="B10242" s="45" t="s">
        <v>4</v>
      </c>
      <c r="C10242" s="23">
        <v>800</v>
      </c>
    </row>
    <row r="10243" spans="1:3" ht="13.2" x14ac:dyDescent="0.25">
      <c r="A10243" s="45" t="s">
        <v>10308</v>
      </c>
      <c r="B10243" s="45" t="s">
        <v>4</v>
      </c>
      <c r="C10243" s="23">
        <v>475</v>
      </c>
    </row>
    <row r="10244" spans="1:3" ht="13.2" x14ac:dyDescent="0.25">
      <c r="A10244" s="45" t="s">
        <v>10309</v>
      </c>
      <c r="B10244" s="45" t="s">
        <v>4</v>
      </c>
      <c r="C10244" s="23">
        <v>275</v>
      </c>
    </row>
    <row r="10245" spans="1:3" ht="13.2" x14ac:dyDescent="0.25">
      <c r="A10245" s="45" t="s">
        <v>10310</v>
      </c>
      <c r="B10245" s="45" t="s">
        <v>4</v>
      </c>
      <c r="C10245" s="23">
        <v>450</v>
      </c>
    </row>
    <row r="10246" spans="1:3" ht="13.2" x14ac:dyDescent="0.25">
      <c r="A10246" s="45" t="s">
        <v>10311</v>
      </c>
      <c r="B10246" s="45" t="s">
        <v>4</v>
      </c>
      <c r="C10246" s="23">
        <v>425</v>
      </c>
    </row>
    <row r="10247" spans="1:3" ht="13.2" x14ac:dyDescent="0.25">
      <c r="A10247" s="45" t="s">
        <v>10312</v>
      </c>
      <c r="B10247" s="45" t="s">
        <v>4</v>
      </c>
      <c r="C10247" s="23">
        <v>150</v>
      </c>
    </row>
    <row r="10248" spans="1:3" ht="13.2" x14ac:dyDescent="0.25">
      <c r="A10248" s="45" t="s">
        <v>10313</v>
      </c>
      <c r="B10248" s="45" t="s">
        <v>4</v>
      </c>
      <c r="C10248" s="23">
        <v>150</v>
      </c>
    </row>
    <row r="10249" spans="1:3" ht="13.2" x14ac:dyDescent="0.25">
      <c r="A10249" s="45" t="s">
        <v>10314</v>
      </c>
      <c r="B10249" s="45" t="s">
        <v>4</v>
      </c>
      <c r="C10249" s="23">
        <v>150</v>
      </c>
    </row>
    <row r="10250" spans="1:3" ht="13.2" x14ac:dyDescent="0.25">
      <c r="A10250" s="45" t="s">
        <v>10315</v>
      </c>
      <c r="B10250" s="45" t="s">
        <v>4</v>
      </c>
      <c r="C10250" s="23">
        <v>525</v>
      </c>
    </row>
    <row r="10251" spans="1:3" ht="13.2" x14ac:dyDescent="0.25">
      <c r="A10251" s="45" t="s">
        <v>10316</v>
      </c>
      <c r="B10251" s="45" t="s">
        <v>4</v>
      </c>
      <c r="C10251" s="23">
        <v>150</v>
      </c>
    </row>
    <row r="10252" spans="1:3" ht="13.2" x14ac:dyDescent="0.25">
      <c r="A10252" s="45" t="s">
        <v>10317</v>
      </c>
      <c r="B10252" s="45" t="s">
        <v>4</v>
      </c>
      <c r="C10252" s="23">
        <v>150</v>
      </c>
    </row>
    <row r="10253" spans="1:3" ht="13.2" x14ac:dyDescent="0.25">
      <c r="A10253" s="45" t="s">
        <v>10318</v>
      </c>
      <c r="B10253" s="45" t="s">
        <v>4</v>
      </c>
      <c r="C10253" s="23">
        <v>150</v>
      </c>
    </row>
    <row r="10254" spans="1:3" ht="13.2" x14ac:dyDescent="0.25">
      <c r="A10254" s="45" t="s">
        <v>10319</v>
      </c>
      <c r="B10254" s="45" t="s">
        <v>4</v>
      </c>
      <c r="C10254" s="23">
        <v>700</v>
      </c>
    </row>
    <row r="10255" spans="1:3" ht="13.2" x14ac:dyDescent="0.25">
      <c r="A10255" s="45" t="s">
        <v>10320</v>
      </c>
      <c r="B10255" s="45" t="s">
        <v>4</v>
      </c>
      <c r="C10255" s="23">
        <v>300</v>
      </c>
    </row>
    <row r="10256" spans="1:3" ht="13.2" x14ac:dyDescent="0.25">
      <c r="A10256" s="45" t="s">
        <v>10321</v>
      </c>
      <c r="B10256" s="45" t="s">
        <v>4</v>
      </c>
      <c r="C10256" s="23">
        <v>275</v>
      </c>
    </row>
    <row r="10257" spans="1:3" ht="13.2" x14ac:dyDescent="0.25">
      <c r="A10257" s="45" t="s">
        <v>10322</v>
      </c>
      <c r="B10257" s="45" t="s">
        <v>4</v>
      </c>
      <c r="C10257" s="23">
        <v>300</v>
      </c>
    </row>
    <row r="10258" spans="1:3" ht="13.2" x14ac:dyDescent="0.25">
      <c r="A10258" s="45" t="s">
        <v>10323</v>
      </c>
      <c r="B10258" s="45" t="s">
        <v>4</v>
      </c>
      <c r="C10258" s="23">
        <v>150</v>
      </c>
    </row>
    <row r="10259" spans="1:3" ht="13.2" x14ac:dyDescent="0.25">
      <c r="A10259" s="45" t="s">
        <v>10324</v>
      </c>
      <c r="B10259" s="45" t="s">
        <v>4</v>
      </c>
      <c r="C10259" s="23">
        <v>150</v>
      </c>
    </row>
    <row r="10260" spans="1:3" ht="13.2" x14ac:dyDescent="0.25">
      <c r="A10260" s="45" t="s">
        <v>10325</v>
      </c>
      <c r="B10260" s="45" t="s">
        <v>4</v>
      </c>
      <c r="C10260" s="23">
        <v>475</v>
      </c>
    </row>
    <row r="10261" spans="1:3" ht="13.2" x14ac:dyDescent="0.25">
      <c r="A10261" s="45" t="s">
        <v>10326</v>
      </c>
      <c r="B10261" s="45" t="s">
        <v>4</v>
      </c>
      <c r="C10261" s="23">
        <v>300</v>
      </c>
    </row>
    <row r="10262" spans="1:3" ht="13.2" x14ac:dyDescent="0.25">
      <c r="A10262" s="45" t="s">
        <v>10327</v>
      </c>
      <c r="B10262" s="45" t="s">
        <v>4</v>
      </c>
      <c r="C10262" s="23">
        <v>150</v>
      </c>
    </row>
    <row r="10263" spans="1:3" ht="13.2" x14ac:dyDescent="0.25">
      <c r="A10263" s="45" t="s">
        <v>10328</v>
      </c>
      <c r="B10263" s="45" t="s">
        <v>4</v>
      </c>
      <c r="C10263" s="23">
        <v>250</v>
      </c>
    </row>
    <row r="10264" spans="1:3" ht="13.2" x14ac:dyDescent="0.25">
      <c r="A10264" s="45" t="s">
        <v>10329</v>
      </c>
      <c r="B10264" s="45" t="s">
        <v>4</v>
      </c>
      <c r="C10264" s="23">
        <v>150</v>
      </c>
    </row>
    <row r="10265" spans="1:3" ht="13.2" x14ac:dyDescent="0.25">
      <c r="A10265" s="45" t="s">
        <v>10330</v>
      </c>
      <c r="B10265" s="45" t="s">
        <v>4</v>
      </c>
      <c r="C10265" s="23">
        <v>150</v>
      </c>
    </row>
    <row r="10266" spans="1:3" ht="13.2" x14ac:dyDescent="0.25">
      <c r="A10266" s="45" t="s">
        <v>10331</v>
      </c>
      <c r="B10266" s="45" t="s">
        <v>4</v>
      </c>
      <c r="C10266" s="23">
        <v>150</v>
      </c>
    </row>
    <row r="10267" spans="1:3" ht="13.2" x14ac:dyDescent="0.25">
      <c r="A10267" s="45" t="s">
        <v>10332</v>
      </c>
      <c r="B10267" s="45" t="s">
        <v>4</v>
      </c>
      <c r="C10267" s="23">
        <v>300</v>
      </c>
    </row>
    <row r="10268" spans="1:3" ht="13.2" x14ac:dyDescent="0.25">
      <c r="A10268" s="45" t="s">
        <v>10333</v>
      </c>
      <c r="B10268" s="45" t="s">
        <v>4</v>
      </c>
      <c r="C10268" s="23">
        <v>150</v>
      </c>
    </row>
    <row r="10269" spans="1:3" ht="13.2" x14ac:dyDescent="0.25">
      <c r="A10269" s="45" t="s">
        <v>10334</v>
      </c>
      <c r="B10269" s="45" t="s">
        <v>4</v>
      </c>
      <c r="C10269" s="23">
        <v>900</v>
      </c>
    </row>
    <row r="10270" spans="1:3" ht="13.2" x14ac:dyDescent="0.25">
      <c r="A10270" s="45" t="s">
        <v>10335</v>
      </c>
      <c r="B10270" s="45" t="s">
        <v>4</v>
      </c>
      <c r="C10270" s="23">
        <v>550</v>
      </c>
    </row>
    <row r="10271" spans="1:3" ht="13.2" x14ac:dyDescent="0.25">
      <c r="A10271" s="45" t="s">
        <v>10336</v>
      </c>
      <c r="B10271" s="45" t="s">
        <v>4</v>
      </c>
      <c r="C10271" s="23">
        <v>600</v>
      </c>
    </row>
    <row r="10272" spans="1:3" ht="13.2" x14ac:dyDescent="0.25">
      <c r="A10272" s="45" t="s">
        <v>10337</v>
      </c>
      <c r="B10272" s="45" t="s">
        <v>4</v>
      </c>
      <c r="C10272" s="23">
        <v>675</v>
      </c>
    </row>
    <row r="10273" spans="1:3" ht="13.2" x14ac:dyDescent="0.25">
      <c r="A10273" s="45" t="s">
        <v>10338</v>
      </c>
      <c r="B10273" s="45" t="s">
        <v>4</v>
      </c>
      <c r="C10273" s="23">
        <v>675</v>
      </c>
    </row>
    <row r="10274" spans="1:3" ht="13.2" x14ac:dyDescent="0.25">
      <c r="A10274" s="45" t="s">
        <v>10339</v>
      </c>
      <c r="B10274" s="45" t="s">
        <v>4</v>
      </c>
      <c r="C10274" s="23">
        <v>925</v>
      </c>
    </row>
    <row r="10275" spans="1:3" ht="13.2" x14ac:dyDescent="0.25">
      <c r="A10275" s="45" t="s">
        <v>10340</v>
      </c>
      <c r="B10275" s="45" t="s">
        <v>4</v>
      </c>
      <c r="C10275" s="23">
        <v>850</v>
      </c>
    </row>
    <row r="10276" spans="1:3" ht="13.2" x14ac:dyDescent="0.25">
      <c r="A10276" s="45" t="s">
        <v>10341</v>
      </c>
      <c r="B10276" s="45" t="s">
        <v>4</v>
      </c>
      <c r="C10276" s="23">
        <v>550</v>
      </c>
    </row>
    <row r="10277" spans="1:3" ht="13.2" x14ac:dyDescent="0.25">
      <c r="A10277" s="45" t="s">
        <v>10342</v>
      </c>
      <c r="B10277" s="45" t="s">
        <v>4</v>
      </c>
      <c r="C10277" s="23">
        <v>550</v>
      </c>
    </row>
    <row r="10278" spans="1:3" ht="13.2" x14ac:dyDescent="0.25">
      <c r="A10278" s="45" t="s">
        <v>10343</v>
      </c>
      <c r="B10278" s="45" t="s">
        <v>4</v>
      </c>
      <c r="C10278" s="23">
        <v>825</v>
      </c>
    </row>
    <row r="10279" spans="1:3" ht="13.2" x14ac:dyDescent="0.25">
      <c r="A10279" s="45" t="s">
        <v>10344</v>
      </c>
      <c r="B10279" s="45" t="s">
        <v>4</v>
      </c>
      <c r="C10279" s="23">
        <v>250</v>
      </c>
    </row>
    <row r="10280" spans="1:3" ht="13.2" x14ac:dyDescent="0.25">
      <c r="A10280" s="45" t="s">
        <v>10345</v>
      </c>
      <c r="B10280" s="45" t="s">
        <v>4</v>
      </c>
      <c r="C10280" s="23">
        <v>525</v>
      </c>
    </row>
    <row r="10281" spans="1:3" ht="13.2" x14ac:dyDescent="0.25">
      <c r="A10281" s="45" t="s">
        <v>10346</v>
      </c>
      <c r="B10281" s="45" t="s">
        <v>4</v>
      </c>
      <c r="C10281" s="23">
        <v>275</v>
      </c>
    </row>
    <row r="10282" spans="1:3" ht="13.2" x14ac:dyDescent="0.25">
      <c r="A10282" s="45" t="s">
        <v>10347</v>
      </c>
      <c r="B10282" s="45" t="s">
        <v>4</v>
      </c>
      <c r="C10282" s="23">
        <v>550</v>
      </c>
    </row>
    <row r="10283" spans="1:3" ht="13.2" x14ac:dyDescent="0.25">
      <c r="A10283" s="45" t="s">
        <v>10348</v>
      </c>
      <c r="B10283" s="45" t="s">
        <v>4</v>
      </c>
      <c r="C10283" s="23">
        <v>375</v>
      </c>
    </row>
    <row r="10284" spans="1:3" ht="13.2" x14ac:dyDescent="0.25">
      <c r="A10284" s="45" t="s">
        <v>10349</v>
      </c>
      <c r="B10284" s="45" t="s">
        <v>4</v>
      </c>
      <c r="C10284" s="23">
        <v>625</v>
      </c>
    </row>
    <row r="10285" spans="1:3" ht="13.2" x14ac:dyDescent="0.25">
      <c r="A10285" s="45" t="s">
        <v>10350</v>
      </c>
      <c r="B10285" s="45" t="s">
        <v>4</v>
      </c>
      <c r="C10285" s="23">
        <v>325</v>
      </c>
    </row>
    <row r="10286" spans="1:3" ht="13.2" x14ac:dyDescent="0.25">
      <c r="A10286" s="45" t="s">
        <v>10351</v>
      </c>
      <c r="B10286" s="45" t="s">
        <v>4</v>
      </c>
      <c r="C10286" s="23">
        <v>275</v>
      </c>
    </row>
    <row r="10287" spans="1:3" ht="13.2" x14ac:dyDescent="0.25">
      <c r="A10287" s="45" t="s">
        <v>10352</v>
      </c>
      <c r="B10287" s="45" t="s">
        <v>4</v>
      </c>
      <c r="C10287" s="23">
        <v>675</v>
      </c>
    </row>
    <row r="10288" spans="1:3" ht="13.2" x14ac:dyDescent="0.25">
      <c r="A10288" s="45" t="s">
        <v>10353</v>
      </c>
      <c r="B10288" s="45" t="s">
        <v>4</v>
      </c>
      <c r="C10288" s="23">
        <v>775</v>
      </c>
    </row>
    <row r="10289" spans="1:3" ht="13.2" x14ac:dyDescent="0.25">
      <c r="A10289" s="45" t="s">
        <v>10354</v>
      </c>
      <c r="B10289" s="45" t="s">
        <v>4</v>
      </c>
      <c r="C10289" s="23">
        <v>750</v>
      </c>
    </row>
    <row r="10290" spans="1:3" ht="13.2" x14ac:dyDescent="0.25">
      <c r="A10290" s="45" t="s">
        <v>10355</v>
      </c>
      <c r="B10290" s="45" t="s">
        <v>4</v>
      </c>
      <c r="C10290" s="23">
        <v>1450</v>
      </c>
    </row>
    <row r="10291" spans="1:3" ht="13.2" x14ac:dyDescent="0.25">
      <c r="A10291" s="45" t="s">
        <v>10356</v>
      </c>
      <c r="B10291" s="45" t="s">
        <v>4</v>
      </c>
      <c r="C10291" s="23">
        <v>1525</v>
      </c>
    </row>
    <row r="10292" spans="1:3" ht="13.2" x14ac:dyDescent="0.25">
      <c r="A10292" s="45" t="s">
        <v>10357</v>
      </c>
      <c r="B10292" s="45" t="s">
        <v>4</v>
      </c>
      <c r="C10292" s="23">
        <v>500</v>
      </c>
    </row>
    <row r="10293" spans="1:3" ht="13.2" x14ac:dyDescent="0.25">
      <c r="A10293" s="45" t="s">
        <v>10358</v>
      </c>
      <c r="B10293" s="45" t="s">
        <v>4</v>
      </c>
      <c r="C10293" s="23">
        <v>800</v>
      </c>
    </row>
    <row r="10294" spans="1:3" ht="13.2" x14ac:dyDescent="0.25">
      <c r="A10294" s="45" t="s">
        <v>10359</v>
      </c>
      <c r="B10294" s="45" t="s">
        <v>4</v>
      </c>
      <c r="C10294" s="23">
        <v>950</v>
      </c>
    </row>
    <row r="10295" spans="1:3" ht="13.2" x14ac:dyDescent="0.25">
      <c r="A10295" s="45" t="s">
        <v>10360</v>
      </c>
      <c r="B10295" s="45" t="s">
        <v>4</v>
      </c>
      <c r="C10295" s="23">
        <v>550</v>
      </c>
    </row>
    <row r="10296" spans="1:3" ht="13.2" x14ac:dyDescent="0.25">
      <c r="A10296" s="45" t="s">
        <v>10361</v>
      </c>
      <c r="B10296" s="45" t="s">
        <v>4</v>
      </c>
      <c r="C10296" s="23">
        <v>675</v>
      </c>
    </row>
    <row r="10297" spans="1:3" ht="13.2" x14ac:dyDescent="0.25">
      <c r="A10297" s="45" t="s">
        <v>10362</v>
      </c>
      <c r="B10297" s="45" t="s">
        <v>4</v>
      </c>
      <c r="C10297" s="23">
        <v>550</v>
      </c>
    </row>
    <row r="10298" spans="1:3" ht="13.2" x14ac:dyDescent="0.25">
      <c r="A10298" s="45" t="s">
        <v>10363</v>
      </c>
      <c r="B10298" s="45" t="s">
        <v>4</v>
      </c>
      <c r="C10298" s="23">
        <v>850</v>
      </c>
    </row>
    <row r="10299" spans="1:3" ht="13.2" x14ac:dyDescent="0.25">
      <c r="A10299" s="45" t="s">
        <v>10364</v>
      </c>
      <c r="B10299" s="45" t="s">
        <v>4</v>
      </c>
      <c r="C10299" s="23">
        <v>750</v>
      </c>
    </row>
    <row r="10300" spans="1:3" ht="13.2" x14ac:dyDescent="0.25">
      <c r="A10300" s="45" t="s">
        <v>10365</v>
      </c>
      <c r="B10300" s="45" t="s">
        <v>4</v>
      </c>
      <c r="C10300" s="23">
        <v>950</v>
      </c>
    </row>
    <row r="10301" spans="1:3" ht="13.2" x14ac:dyDescent="0.25">
      <c r="A10301" s="45" t="s">
        <v>10366</v>
      </c>
      <c r="B10301" s="45" t="s">
        <v>4</v>
      </c>
      <c r="C10301" s="23">
        <v>775</v>
      </c>
    </row>
    <row r="10302" spans="1:3" ht="13.2" x14ac:dyDescent="0.25">
      <c r="A10302" s="45" t="s">
        <v>10367</v>
      </c>
      <c r="B10302" s="45" t="s">
        <v>4</v>
      </c>
      <c r="C10302" s="23">
        <v>1075</v>
      </c>
    </row>
    <row r="10303" spans="1:3" ht="13.2" x14ac:dyDescent="0.25">
      <c r="A10303" s="45" t="s">
        <v>10368</v>
      </c>
      <c r="B10303" s="45" t="s">
        <v>4</v>
      </c>
      <c r="C10303" s="23">
        <v>700</v>
      </c>
    </row>
    <row r="10304" spans="1:3" ht="13.2" x14ac:dyDescent="0.25">
      <c r="A10304" s="45" t="s">
        <v>10369</v>
      </c>
      <c r="B10304" s="45" t="s">
        <v>4</v>
      </c>
      <c r="C10304" s="23">
        <v>250</v>
      </c>
    </row>
    <row r="10305" spans="1:3" ht="13.2" x14ac:dyDescent="0.25">
      <c r="A10305" s="45" t="s">
        <v>10370</v>
      </c>
      <c r="B10305" s="45" t="s">
        <v>4</v>
      </c>
      <c r="C10305" s="23">
        <v>900</v>
      </c>
    </row>
    <row r="10306" spans="1:3" ht="13.2" x14ac:dyDescent="0.25">
      <c r="A10306" s="45" t="s">
        <v>10371</v>
      </c>
      <c r="B10306" s="45" t="s">
        <v>4</v>
      </c>
      <c r="C10306" s="23">
        <v>400</v>
      </c>
    </row>
    <row r="10307" spans="1:3" ht="13.2" x14ac:dyDescent="0.25">
      <c r="A10307" s="45" t="s">
        <v>10372</v>
      </c>
      <c r="B10307" s="45" t="s">
        <v>4</v>
      </c>
      <c r="C10307" s="23">
        <v>1125</v>
      </c>
    </row>
    <row r="10308" spans="1:3" ht="13.2" x14ac:dyDescent="0.25">
      <c r="A10308" s="45" t="s">
        <v>10373</v>
      </c>
      <c r="B10308" s="45" t="s">
        <v>4</v>
      </c>
      <c r="C10308" s="23">
        <v>1050</v>
      </c>
    </row>
    <row r="10309" spans="1:3" ht="13.2" x14ac:dyDescent="0.25">
      <c r="A10309" s="45" t="s">
        <v>10374</v>
      </c>
      <c r="B10309" s="45" t="s">
        <v>4</v>
      </c>
      <c r="C10309" s="23">
        <v>550</v>
      </c>
    </row>
    <row r="10310" spans="1:3" ht="13.2" x14ac:dyDescent="0.25">
      <c r="A10310" s="45" t="s">
        <v>10375</v>
      </c>
      <c r="B10310" s="45" t="s">
        <v>4</v>
      </c>
      <c r="C10310" s="23">
        <v>300</v>
      </c>
    </row>
    <row r="10311" spans="1:3" ht="13.2" x14ac:dyDescent="0.25">
      <c r="A10311" s="45" t="s">
        <v>10376</v>
      </c>
      <c r="B10311" s="45" t="s">
        <v>4</v>
      </c>
      <c r="C10311" s="23">
        <v>550</v>
      </c>
    </row>
    <row r="10312" spans="1:3" ht="13.2" x14ac:dyDescent="0.25">
      <c r="A10312" s="45" t="s">
        <v>10377</v>
      </c>
      <c r="B10312" s="45" t="s">
        <v>4</v>
      </c>
      <c r="C10312" s="23">
        <v>250</v>
      </c>
    </row>
    <row r="10313" spans="1:3" ht="13.2" x14ac:dyDescent="0.25">
      <c r="A10313" s="45" t="s">
        <v>10378</v>
      </c>
      <c r="B10313" s="45" t="s">
        <v>4</v>
      </c>
      <c r="C10313" s="23">
        <v>250</v>
      </c>
    </row>
    <row r="10314" spans="1:3" ht="13.2" x14ac:dyDescent="0.25">
      <c r="A10314" s="45" t="s">
        <v>10379</v>
      </c>
      <c r="B10314" s="45" t="s">
        <v>4</v>
      </c>
      <c r="C10314" s="23">
        <v>1000</v>
      </c>
    </row>
    <row r="10315" spans="1:3" ht="13.2" x14ac:dyDescent="0.25">
      <c r="A10315" s="45" t="s">
        <v>10380</v>
      </c>
      <c r="B10315" s="45" t="s">
        <v>4</v>
      </c>
      <c r="C10315" s="23">
        <v>1075</v>
      </c>
    </row>
    <row r="10316" spans="1:3" ht="13.2" x14ac:dyDescent="0.25">
      <c r="A10316" s="45" t="s">
        <v>10381</v>
      </c>
      <c r="B10316" s="45" t="s">
        <v>4</v>
      </c>
      <c r="C10316" s="23">
        <v>1200</v>
      </c>
    </row>
    <row r="10317" spans="1:3" ht="13.2" x14ac:dyDescent="0.25">
      <c r="A10317" s="45" t="s">
        <v>10382</v>
      </c>
      <c r="B10317" s="45" t="s">
        <v>4</v>
      </c>
      <c r="C10317" s="23">
        <v>800</v>
      </c>
    </row>
    <row r="10318" spans="1:3" ht="13.2" x14ac:dyDescent="0.25">
      <c r="A10318" s="45" t="s">
        <v>10383</v>
      </c>
      <c r="B10318" s="45" t="s">
        <v>4</v>
      </c>
      <c r="C10318" s="23">
        <v>1000</v>
      </c>
    </row>
    <row r="10319" spans="1:3" ht="13.2" x14ac:dyDescent="0.25">
      <c r="A10319" s="45" t="s">
        <v>10384</v>
      </c>
      <c r="B10319" s="45" t="s">
        <v>4</v>
      </c>
      <c r="C10319" s="23">
        <v>875</v>
      </c>
    </row>
    <row r="10320" spans="1:3" ht="13.2" x14ac:dyDescent="0.25">
      <c r="A10320" s="45" t="s">
        <v>10385</v>
      </c>
      <c r="B10320" s="45" t="s">
        <v>4</v>
      </c>
      <c r="C10320" s="23">
        <v>475</v>
      </c>
    </row>
    <row r="10321" spans="1:3" ht="13.2" x14ac:dyDescent="0.25">
      <c r="A10321" s="45" t="s">
        <v>10386</v>
      </c>
      <c r="B10321" s="45" t="s">
        <v>4</v>
      </c>
      <c r="C10321" s="23">
        <v>675</v>
      </c>
    </row>
    <row r="10322" spans="1:3" ht="13.2" x14ac:dyDescent="0.25">
      <c r="A10322" s="45" t="s">
        <v>10387</v>
      </c>
      <c r="B10322" s="45" t="s">
        <v>4</v>
      </c>
      <c r="C10322" s="23">
        <v>700</v>
      </c>
    </row>
    <row r="10323" spans="1:3" ht="13.2" x14ac:dyDescent="0.25">
      <c r="A10323" s="45" t="s">
        <v>10388</v>
      </c>
      <c r="B10323" s="45" t="s">
        <v>4</v>
      </c>
      <c r="C10323" s="23">
        <v>500</v>
      </c>
    </row>
    <row r="10324" spans="1:3" ht="13.2" x14ac:dyDescent="0.25">
      <c r="A10324" s="45" t="s">
        <v>10389</v>
      </c>
      <c r="B10324" s="45" t="s">
        <v>4</v>
      </c>
      <c r="C10324" s="23">
        <v>700</v>
      </c>
    </row>
    <row r="10325" spans="1:3" ht="13.2" x14ac:dyDescent="0.25">
      <c r="A10325" s="45" t="s">
        <v>10390</v>
      </c>
      <c r="B10325" s="45" t="s">
        <v>4</v>
      </c>
      <c r="C10325" s="23">
        <v>850</v>
      </c>
    </row>
    <row r="10326" spans="1:3" ht="13.2" x14ac:dyDescent="0.25">
      <c r="A10326" s="45" t="s">
        <v>10391</v>
      </c>
      <c r="B10326" s="45" t="s">
        <v>4</v>
      </c>
      <c r="C10326" s="23">
        <v>775</v>
      </c>
    </row>
    <row r="10327" spans="1:3" ht="13.2" x14ac:dyDescent="0.25">
      <c r="A10327" s="45" t="s">
        <v>10392</v>
      </c>
      <c r="B10327" s="45" t="s">
        <v>4</v>
      </c>
      <c r="C10327" s="23">
        <v>1000</v>
      </c>
    </row>
    <row r="10328" spans="1:3" ht="13.2" x14ac:dyDescent="0.25">
      <c r="A10328" s="45" t="s">
        <v>10393</v>
      </c>
      <c r="B10328" s="45" t="s">
        <v>4</v>
      </c>
      <c r="C10328" s="23">
        <v>575</v>
      </c>
    </row>
    <row r="10329" spans="1:3" ht="13.2" x14ac:dyDescent="0.25">
      <c r="A10329" s="45" t="s">
        <v>10394</v>
      </c>
      <c r="B10329" s="45" t="s">
        <v>4</v>
      </c>
      <c r="C10329" s="23">
        <v>525</v>
      </c>
    </row>
    <row r="10330" spans="1:3" ht="13.2" x14ac:dyDescent="0.25">
      <c r="A10330" s="45" t="s">
        <v>10395</v>
      </c>
      <c r="B10330" s="45" t="s">
        <v>4</v>
      </c>
      <c r="C10330" s="23">
        <v>750</v>
      </c>
    </row>
    <row r="10331" spans="1:3" ht="13.2" x14ac:dyDescent="0.25">
      <c r="A10331" s="45" t="s">
        <v>10396</v>
      </c>
      <c r="B10331" s="45" t="s">
        <v>4</v>
      </c>
      <c r="C10331" s="23">
        <v>250</v>
      </c>
    </row>
    <row r="10332" spans="1:3" ht="13.2" x14ac:dyDescent="0.25">
      <c r="A10332" s="45" t="s">
        <v>10397</v>
      </c>
      <c r="B10332" s="45" t="s">
        <v>4</v>
      </c>
      <c r="C10332" s="23">
        <v>650</v>
      </c>
    </row>
    <row r="10333" spans="1:3" ht="13.2" x14ac:dyDescent="0.25">
      <c r="A10333" s="45" t="s">
        <v>10398</v>
      </c>
      <c r="B10333" s="45" t="s">
        <v>4</v>
      </c>
      <c r="C10333" s="23">
        <v>825</v>
      </c>
    </row>
    <row r="10334" spans="1:3" ht="13.2" x14ac:dyDescent="0.25">
      <c r="A10334" s="45" t="s">
        <v>10399</v>
      </c>
      <c r="B10334" s="45" t="s">
        <v>4</v>
      </c>
      <c r="C10334" s="23">
        <v>350</v>
      </c>
    </row>
    <row r="10335" spans="1:3" ht="13.2" x14ac:dyDescent="0.25">
      <c r="A10335" s="45" t="s">
        <v>10400</v>
      </c>
      <c r="B10335" s="45" t="s">
        <v>4</v>
      </c>
      <c r="C10335" s="23">
        <v>400</v>
      </c>
    </row>
    <row r="10336" spans="1:3" ht="13.2" x14ac:dyDescent="0.25">
      <c r="A10336" s="45" t="s">
        <v>10401</v>
      </c>
      <c r="B10336" s="45" t="s">
        <v>4</v>
      </c>
      <c r="C10336" s="23">
        <v>450</v>
      </c>
    </row>
    <row r="10337" spans="1:3" ht="13.2" x14ac:dyDescent="0.25">
      <c r="A10337" s="45" t="s">
        <v>10402</v>
      </c>
      <c r="B10337" s="45" t="s">
        <v>4</v>
      </c>
      <c r="C10337" s="23">
        <v>375</v>
      </c>
    </row>
    <row r="10338" spans="1:3" ht="13.2" x14ac:dyDescent="0.25">
      <c r="A10338" s="45" t="s">
        <v>10403</v>
      </c>
      <c r="B10338" s="45" t="s">
        <v>4</v>
      </c>
      <c r="C10338" s="23">
        <v>675</v>
      </c>
    </row>
    <row r="10339" spans="1:3" ht="13.2" x14ac:dyDescent="0.25">
      <c r="A10339" s="45" t="s">
        <v>10404</v>
      </c>
      <c r="B10339" s="45" t="s">
        <v>4</v>
      </c>
      <c r="C10339" s="23">
        <v>775</v>
      </c>
    </row>
    <row r="10340" spans="1:3" ht="13.2" x14ac:dyDescent="0.25">
      <c r="A10340" s="45" t="s">
        <v>10405</v>
      </c>
      <c r="B10340" s="45" t="s">
        <v>4</v>
      </c>
      <c r="C10340" s="23">
        <v>450</v>
      </c>
    </row>
    <row r="10341" spans="1:3" ht="13.2" x14ac:dyDescent="0.25">
      <c r="A10341" s="45" t="s">
        <v>10406</v>
      </c>
      <c r="B10341" s="45" t="s">
        <v>4</v>
      </c>
      <c r="C10341" s="23">
        <v>475</v>
      </c>
    </row>
    <row r="10342" spans="1:3" ht="13.2" x14ac:dyDescent="0.25">
      <c r="A10342" s="45" t="s">
        <v>10407</v>
      </c>
      <c r="B10342" s="45" t="s">
        <v>4</v>
      </c>
      <c r="C10342" s="23">
        <v>825</v>
      </c>
    </row>
    <row r="10343" spans="1:3" ht="13.2" x14ac:dyDescent="0.25">
      <c r="A10343" s="45" t="s">
        <v>10408</v>
      </c>
      <c r="B10343" s="45" t="s">
        <v>4</v>
      </c>
      <c r="C10343" s="23">
        <v>900</v>
      </c>
    </row>
    <row r="10344" spans="1:3" ht="13.2" x14ac:dyDescent="0.25">
      <c r="A10344" s="45" t="s">
        <v>10409</v>
      </c>
      <c r="B10344" s="45" t="s">
        <v>4</v>
      </c>
      <c r="C10344" s="23">
        <v>800</v>
      </c>
    </row>
    <row r="10345" spans="1:3" ht="13.2" x14ac:dyDescent="0.25">
      <c r="A10345" s="45" t="s">
        <v>10410</v>
      </c>
      <c r="B10345" s="45" t="s">
        <v>4</v>
      </c>
      <c r="C10345" s="23">
        <v>425</v>
      </c>
    </row>
    <row r="10346" spans="1:3" ht="13.2" x14ac:dyDescent="0.25">
      <c r="A10346" s="45" t="s">
        <v>10411</v>
      </c>
      <c r="B10346" s="45" t="s">
        <v>4</v>
      </c>
      <c r="C10346" s="23">
        <v>300</v>
      </c>
    </row>
    <row r="10347" spans="1:3" ht="13.2" x14ac:dyDescent="0.25">
      <c r="A10347" s="45" t="s">
        <v>10412</v>
      </c>
      <c r="B10347" s="45" t="s">
        <v>4</v>
      </c>
      <c r="C10347" s="23">
        <v>425</v>
      </c>
    </row>
    <row r="10348" spans="1:3" ht="13.2" x14ac:dyDescent="0.25">
      <c r="A10348" s="45" t="s">
        <v>10413</v>
      </c>
      <c r="B10348" s="45" t="s">
        <v>4</v>
      </c>
      <c r="C10348" s="23">
        <v>525</v>
      </c>
    </row>
    <row r="10349" spans="1:3" ht="13.2" x14ac:dyDescent="0.25">
      <c r="A10349" s="45" t="s">
        <v>10414</v>
      </c>
      <c r="B10349" s="45" t="s">
        <v>4</v>
      </c>
      <c r="C10349" s="23">
        <v>400</v>
      </c>
    </row>
    <row r="10350" spans="1:3" ht="13.2" x14ac:dyDescent="0.25">
      <c r="A10350" s="45" t="s">
        <v>10415</v>
      </c>
      <c r="B10350" s="45" t="s">
        <v>4</v>
      </c>
      <c r="C10350" s="23">
        <v>150</v>
      </c>
    </row>
    <row r="10351" spans="1:3" ht="13.2" x14ac:dyDescent="0.25">
      <c r="A10351" s="45" t="s">
        <v>10416</v>
      </c>
      <c r="B10351" s="45" t="s">
        <v>4</v>
      </c>
      <c r="C10351" s="23">
        <v>150</v>
      </c>
    </row>
    <row r="10352" spans="1:3" ht="13.2" x14ac:dyDescent="0.25">
      <c r="A10352" s="45" t="s">
        <v>10417</v>
      </c>
      <c r="B10352" s="45" t="s">
        <v>4</v>
      </c>
      <c r="C10352" s="23">
        <v>500</v>
      </c>
    </row>
    <row r="10353" spans="1:3" ht="13.2" x14ac:dyDescent="0.25">
      <c r="A10353" s="45" t="s">
        <v>10418</v>
      </c>
      <c r="B10353" s="45" t="s">
        <v>4</v>
      </c>
      <c r="C10353" s="23">
        <v>250</v>
      </c>
    </row>
    <row r="10354" spans="1:3" ht="13.2" x14ac:dyDescent="0.25">
      <c r="A10354" s="45" t="s">
        <v>10419</v>
      </c>
      <c r="B10354" s="45" t="s">
        <v>4</v>
      </c>
      <c r="C10354" s="23">
        <v>200</v>
      </c>
    </row>
    <row r="10355" spans="1:3" ht="13.2" x14ac:dyDescent="0.25">
      <c r="A10355" s="45" t="s">
        <v>10420</v>
      </c>
      <c r="B10355" s="45" t="s">
        <v>4</v>
      </c>
      <c r="C10355" s="23">
        <v>150</v>
      </c>
    </row>
    <row r="10356" spans="1:3" ht="13.2" x14ac:dyDescent="0.25">
      <c r="A10356" s="45" t="s">
        <v>10421</v>
      </c>
      <c r="B10356" s="45" t="s">
        <v>4</v>
      </c>
      <c r="C10356" s="23">
        <v>200</v>
      </c>
    </row>
    <row r="10357" spans="1:3" ht="13.2" x14ac:dyDescent="0.25">
      <c r="A10357" s="45" t="s">
        <v>10422</v>
      </c>
      <c r="B10357" s="45" t="s">
        <v>4</v>
      </c>
      <c r="C10357" s="23">
        <v>150</v>
      </c>
    </row>
    <row r="10358" spans="1:3" ht="13.2" x14ac:dyDescent="0.25">
      <c r="A10358" s="45" t="s">
        <v>10423</v>
      </c>
      <c r="B10358" s="45" t="s">
        <v>4</v>
      </c>
      <c r="C10358" s="23">
        <v>150</v>
      </c>
    </row>
    <row r="10359" spans="1:3" ht="13.2" x14ac:dyDescent="0.25">
      <c r="A10359" s="45" t="s">
        <v>10424</v>
      </c>
      <c r="B10359" s="45" t="s">
        <v>4</v>
      </c>
      <c r="C10359" s="23">
        <v>150</v>
      </c>
    </row>
    <row r="10360" spans="1:3" ht="13.2" x14ac:dyDescent="0.25">
      <c r="A10360" s="45" t="s">
        <v>10425</v>
      </c>
      <c r="B10360" s="45" t="s">
        <v>4</v>
      </c>
      <c r="C10360" s="23">
        <v>475</v>
      </c>
    </row>
    <row r="10361" spans="1:3" ht="13.2" x14ac:dyDescent="0.25">
      <c r="A10361" s="45" t="s">
        <v>10426</v>
      </c>
      <c r="B10361" s="45" t="s">
        <v>4</v>
      </c>
      <c r="C10361" s="23">
        <v>300</v>
      </c>
    </row>
    <row r="10362" spans="1:3" ht="13.2" x14ac:dyDescent="0.25">
      <c r="A10362" s="45" t="s">
        <v>10427</v>
      </c>
      <c r="B10362" s="45" t="s">
        <v>4</v>
      </c>
      <c r="C10362" s="23">
        <v>275</v>
      </c>
    </row>
    <row r="10363" spans="1:3" ht="13.2" x14ac:dyDescent="0.25">
      <c r="A10363" s="45" t="s">
        <v>10428</v>
      </c>
      <c r="B10363" s="45" t="s">
        <v>4</v>
      </c>
      <c r="C10363" s="23">
        <v>150</v>
      </c>
    </row>
    <row r="10364" spans="1:3" ht="13.2" x14ac:dyDescent="0.25">
      <c r="A10364" s="45" t="s">
        <v>10429</v>
      </c>
      <c r="B10364" s="45" t="s">
        <v>4</v>
      </c>
      <c r="C10364" s="23">
        <v>150</v>
      </c>
    </row>
    <row r="10365" spans="1:3" ht="13.2" x14ac:dyDescent="0.25">
      <c r="A10365" s="45" t="s">
        <v>10430</v>
      </c>
      <c r="B10365" s="45" t="s">
        <v>4</v>
      </c>
      <c r="C10365" s="23">
        <v>375</v>
      </c>
    </row>
    <row r="10366" spans="1:3" ht="13.2" x14ac:dyDescent="0.25">
      <c r="A10366" s="45" t="s">
        <v>10431</v>
      </c>
      <c r="B10366" s="45" t="s">
        <v>4</v>
      </c>
      <c r="C10366" s="23">
        <v>625</v>
      </c>
    </row>
    <row r="10367" spans="1:3" ht="13.2" x14ac:dyDescent="0.25">
      <c r="A10367" s="45" t="s">
        <v>10432</v>
      </c>
      <c r="B10367" s="45" t="s">
        <v>4</v>
      </c>
      <c r="C10367" s="23">
        <v>150</v>
      </c>
    </row>
    <row r="10368" spans="1:3" ht="13.2" x14ac:dyDescent="0.25">
      <c r="A10368" s="45" t="s">
        <v>10433</v>
      </c>
      <c r="B10368" s="45" t="s">
        <v>4</v>
      </c>
      <c r="C10368" s="23">
        <v>325</v>
      </c>
    </row>
    <row r="10369" spans="1:3" ht="13.2" x14ac:dyDescent="0.25">
      <c r="A10369" s="45" t="s">
        <v>10434</v>
      </c>
      <c r="B10369" s="45" t="s">
        <v>4</v>
      </c>
      <c r="C10369" s="23">
        <v>325</v>
      </c>
    </row>
    <row r="10370" spans="1:3" ht="13.2" x14ac:dyDescent="0.25">
      <c r="A10370" s="45" t="s">
        <v>10435</v>
      </c>
      <c r="B10370" s="45" t="s">
        <v>4</v>
      </c>
      <c r="C10370" s="23">
        <v>150</v>
      </c>
    </row>
    <row r="10371" spans="1:3" ht="13.2" x14ac:dyDescent="0.25">
      <c r="A10371" s="45" t="s">
        <v>10436</v>
      </c>
      <c r="B10371" s="45" t="s">
        <v>4</v>
      </c>
      <c r="C10371" s="23">
        <v>475</v>
      </c>
    </row>
    <row r="10372" spans="1:3" ht="13.2" x14ac:dyDescent="0.25">
      <c r="A10372" s="45" t="s">
        <v>10437</v>
      </c>
      <c r="B10372" s="45" t="s">
        <v>4</v>
      </c>
      <c r="C10372" s="23">
        <v>325</v>
      </c>
    </row>
    <row r="10373" spans="1:3" ht="13.2" x14ac:dyDescent="0.25">
      <c r="A10373" s="45" t="s">
        <v>10438</v>
      </c>
      <c r="B10373" s="45" t="s">
        <v>4</v>
      </c>
      <c r="C10373" s="23">
        <v>425</v>
      </c>
    </row>
    <row r="10374" spans="1:3" ht="13.2" x14ac:dyDescent="0.25">
      <c r="A10374" s="45" t="s">
        <v>10439</v>
      </c>
      <c r="B10374" s="45" t="s">
        <v>4</v>
      </c>
      <c r="C10374" s="23">
        <v>300</v>
      </c>
    </row>
    <row r="10375" spans="1:3" ht="13.2" x14ac:dyDescent="0.25">
      <c r="A10375" s="45" t="s">
        <v>10440</v>
      </c>
      <c r="B10375" s="45" t="s">
        <v>4</v>
      </c>
      <c r="C10375" s="23">
        <v>300</v>
      </c>
    </row>
    <row r="10376" spans="1:3" ht="13.2" x14ac:dyDescent="0.25">
      <c r="A10376" s="45" t="s">
        <v>10441</v>
      </c>
      <c r="B10376" s="45" t="s">
        <v>4</v>
      </c>
      <c r="C10376" s="23">
        <v>250</v>
      </c>
    </row>
    <row r="10377" spans="1:3" ht="13.2" x14ac:dyDescent="0.25">
      <c r="A10377" s="45" t="s">
        <v>10442</v>
      </c>
      <c r="B10377" s="45" t="s">
        <v>4</v>
      </c>
      <c r="C10377" s="23">
        <v>450</v>
      </c>
    </row>
    <row r="10378" spans="1:3" ht="13.2" x14ac:dyDescent="0.25">
      <c r="A10378" s="45" t="s">
        <v>10443</v>
      </c>
      <c r="B10378" s="45" t="s">
        <v>4</v>
      </c>
      <c r="C10378" s="23">
        <v>150</v>
      </c>
    </row>
    <row r="10379" spans="1:3" ht="13.2" x14ac:dyDescent="0.25">
      <c r="A10379" s="45" t="s">
        <v>10444</v>
      </c>
      <c r="B10379" s="45" t="s">
        <v>4</v>
      </c>
      <c r="C10379" s="23">
        <v>150</v>
      </c>
    </row>
    <row r="10380" spans="1:3" ht="13.2" x14ac:dyDescent="0.25">
      <c r="A10380" s="45" t="s">
        <v>10445</v>
      </c>
      <c r="B10380" s="45" t="s">
        <v>4</v>
      </c>
      <c r="C10380" s="23">
        <v>150</v>
      </c>
    </row>
    <row r="10381" spans="1:3" ht="13.2" x14ac:dyDescent="0.25">
      <c r="A10381" s="45" t="s">
        <v>10446</v>
      </c>
      <c r="B10381" s="45" t="s">
        <v>4</v>
      </c>
      <c r="C10381" s="23">
        <v>150</v>
      </c>
    </row>
    <row r="10382" spans="1:3" ht="13.2" x14ac:dyDescent="0.25">
      <c r="A10382" s="45" t="s">
        <v>10447</v>
      </c>
      <c r="B10382" s="45" t="s">
        <v>4</v>
      </c>
      <c r="C10382" s="23">
        <v>150</v>
      </c>
    </row>
    <row r="10383" spans="1:3" ht="13.2" x14ac:dyDescent="0.25">
      <c r="A10383" s="45" t="s">
        <v>10448</v>
      </c>
      <c r="B10383" s="45" t="s">
        <v>4</v>
      </c>
      <c r="C10383" s="23">
        <v>150</v>
      </c>
    </row>
    <row r="10384" spans="1:3" ht="13.2" x14ac:dyDescent="0.25">
      <c r="A10384" s="45" t="s">
        <v>10449</v>
      </c>
      <c r="B10384" s="45" t="s">
        <v>4</v>
      </c>
      <c r="C10384" s="23">
        <v>625</v>
      </c>
    </row>
    <row r="10385" spans="1:3" ht="13.2" x14ac:dyDescent="0.25">
      <c r="A10385" s="45" t="s">
        <v>10450</v>
      </c>
      <c r="B10385" s="45" t="s">
        <v>4</v>
      </c>
      <c r="C10385" s="23">
        <v>150</v>
      </c>
    </row>
    <row r="10386" spans="1:3" ht="13.2" x14ac:dyDescent="0.25">
      <c r="A10386" s="45" t="s">
        <v>10451</v>
      </c>
      <c r="B10386" s="45" t="s">
        <v>4</v>
      </c>
      <c r="C10386" s="23">
        <v>575</v>
      </c>
    </row>
    <row r="10387" spans="1:3" ht="13.2" x14ac:dyDescent="0.25">
      <c r="A10387" s="45" t="s">
        <v>10452</v>
      </c>
      <c r="B10387" s="45" t="s">
        <v>4</v>
      </c>
      <c r="C10387" s="23">
        <v>675</v>
      </c>
    </row>
    <row r="10388" spans="1:3" ht="13.2" x14ac:dyDescent="0.25">
      <c r="A10388" s="45" t="s">
        <v>10453</v>
      </c>
      <c r="B10388" s="45" t="s">
        <v>4</v>
      </c>
      <c r="C10388" s="23">
        <v>725</v>
      </c>
    </row>
    <row r="10389" spans="1:3" ht="13.2" x14ac:dyDescent="0.25">
      <c r="A10389" s="45" t="s">
        <v>10454</v>
      </c>
      <c r="B10389" s="45" t="s">
        <v>4</v>
      </c>
      <c r="C10389" s="23">
        <v>900</v>
      </c>
    </row>
    <row r="10390" spans="1:3" ht="13.2" x14ac:dyDescent="0.25">
      <c r="A10390" s="45" t="s">
        <v>10455</v>
      </c>
      <c r="B10390" s="45" t="s">
        <v>4</v>
      </c>
      <c r="C10390" s="23">
        <v>1400</v>
      </c>
    </row>
    <row r="10391" spans="1:3" ht="13.2" x14ac:dyDescent="0.25">
      <c r="A10391" s="45" t="s">
        <v>10456</v>
      </c>
      <c r="B10391" s="45" t="s">
        <v>4</v>
      </c>
      <c r="C10391" s="23">
        <v>525</v>
      </c>
    </row>
    <row r="10392" spans="1:3" ht="13.2" x14ac:dyDescent="0.25">
      <c r="A10392" s="45" t="s">
        <v>10457</v>
      </c>
      <c r="B10392" s="45" t="s">
        <v>4</v>
      </c>
      <c r="C10392" s="23">
        <v>575</v>
      </c>
    </row>
    <row r="10393" spans="1:3" ht="13.2" x14ac:dyDescent="0.25">
      <c r="A10393" s="45" t="s">
        <v>10458</v>
      </c>
      <c r="B10393" s="45" t="s">
        <v>4</v>
      </c>
      <c r="C10393" s="23">
        <v>250</v>
      </c>
    </row>
    <row r="10394" spans="1:3" ht="13.2" x14ac:dyDescent="0.25">
      <c r="A10394" s="45" t="s">
        <v>10459</v>
      </c>
      <c r="B10394" s="45" t="s">
        <v>4</v>
      </c>
      <c r="C10394" s="23">
        <v>150</v>
      </c>
    </row>
    <row r="10395" spans="1:3" ht="13.2" x14ac:dyDescent="0.25">
      <c r="A10395" s="45" t="s">
        <v>10460</v>
      </c>
      <c r="B10395" s="45" t="s">
        <v>4</v>
      </c>
      <c r="C10395" s="23">
        <v>0</v>
      </c>
    </row>
    <row r="10396" spans="1:3" ht="13.2" x14ac:dyDescent="0.25">
      <c r="A10396" s="45" t="s">
        <v>10461</v>
      </c>
      <c r="B10396" s="45" t="s">
        <v>4</v>
      </c>
      <c r="C10396" s="23">
        <v>0</v>
      </c>
    </row>
    <row r="10397" spans="1:3" ht="13.2" x14ac:dyDescent="0.25">
      <c r="A10397" s="45" t="s">
        <v>10462</v>
      </c>
      <c r="B10397" s="45" t="s">
        <v>4</v>
      </c>
      <c r="C10397" s="23">
        <v>900</v>
      </c>
    </row>
    <row r="10398" spans="1:3" ht="13.2" x14ac:dyDescent="0.25">
      <c r="A10398" s="45" t="s">
        <v>10463</v>
      </c>
      <c r="B10398" s="45" t="s">
        <v>4</v>
      </c>
      <c r="C10398" s="23">
        <v>175</v>
      </c>
    </row>
    <row r="10399" spans="1:3" ht="13.2" x14ac:dyDescent="0.25">
      <c r="A10399" s="45" t="s">
        <v>10464</v>
      </c>
      <c r="B10399" s="45" t="s">
        <v>4</v>
      </c>
      <c r="C10399" s="23">
        <v>150</v>
      </c>
    </row>
    <row r="10400" spans="1:3" ht="13.2" x14ac:dyDescent="0.25">
      <c r="A10400" s="45" t="s">
        <v>10465</v>
      </c>
      <c r="B10400" s="45" t="s">
        <v>4</v>
      </c>
      <c r="C10400" s="23">
        <v>150</v>
      </c>
    </row>
    <row r="10401" spans="1:3" ht="13.2" x14ac:dyDescent="0.25">
      <c r="A10401" s="45" t="s">
        <v>10466</v>
      </c>
      <c r="B10401" s="45" t="s">
        <v>4</v>
      </c>
      <c r="C10401" s="23">
        <v>150</v>
      </c>
    </row>
    <row r="10402" spans="1:3" ht="13.2" x14ac:dyDescent="0.25">
      <c r="A10402" s="45" t="s">
        <v>10467</v>
      </c>
      <c r="B10402" s="45" t="s">
        <v>4</v>
      </c>
      <c r="C10402" s="23">
        <v>225</v>
      </c>
    </row>
    <row r="10403" spans="1:3" ht="13.2" x14ac:dyDescent="0.25">
      <c r="A10403" s="45" t="s">
        <v>10468</v>
      </c>
      <c r="B10403" s="45" t="s">
        <v>4</v>
      </c>
      <c r="C10403" s="23">
        <v>275</v>
      </c>
    </row>
    <row r="10404" spans="1:3" ht="13.2" x14ac:dyDescent="0.25">
      <c r="A10404" s="45" t="s">
        <v>10469</v>
      </c>
      <c r="B10404" s="45" t="s">
        <v>4</v>
      </c>
      <c r="C10404" s="23">
        <v>325</v>
      </c>
    </row>
    <row r="10405" spans="1:3" ht="13.2" x14ac:dyDescent="0.25">
      <c r="A10405" s="45" t="s">
        <v>10470</v>
      </c>
      <c r="B10405" s="45" t="s">
        <v>4</v>
      </c>
      <c r="C10405" s="23">
        <v>350</v>
      </c>
    </row>
    <row r="10406" spans="1:3" ht="13.2" x14ac:dyDescent="0.25">
      <c r="A10406" s="45" t="s">
        <v>10471</v>
      </c>
      <c r="B10406" s="45" t="s">
        <v>4</v>
      </c>
      <c r="C10406" s="23">
        <v>525</v>
      </c>
    </row>
    <row r="10407" spans="1:3" ht="13.2" x14ac:dyDescent="0.25">
      <c r="A10407" s="45" t="s">
        <v>10472</v>
      </c>
      <c r="B10407" s="45" t="s">
        <v>4</v>
      </c>
      <c r="C10407" s="23">
        <v>700</v>
      </c>
    </row>
    <row r="10408" spans="1:3" ht="13.2" x14ac:dyDescent="0.25">
      <c r="A10408" s="45" t="s">
        <v>10473</v>
      </c>
      <c r="B10408" s="45" t="s">
        <v>4</v>
      </c>
      <c r="C10408" s="23">
        <v>225</v>
      </c>
    </row>
    <row r="10409" spans="1:3" ht="13.2" x14ac:dyDescent="0.25">
      <c r="A10409" s="45" t="s">
        <v>10474</v>
      </c>
      <c r="B10409" s="45" t="s">
        <v>4</v>
      </c>
      <c r="C10409" s="23">
        <v>275</v>
      </c>
    </row>
    <row r="10410" spans="1:3" ht="13.2" x14ac:dyDescent="0.25">
      <c r="A10410" s="45" t="s">
        <v>10475</v>
      </c>
      <c r="B10410" s="45" t="s">
        <v>4</v>
      </c>
      <c r="C10410" s="23">
        <v>700</v>
      </c>
    </row>
    <row r="10411" spans="1:3" ht="13.2" x14ac:dyDescent="0.25">
      <c r="A10411" s="45" t="s">
        <v>10476</v>
      </c>
      <c r="B10411" s="45" t="s">
        <v>4</v>
      </c>
      <c r="C10411" s="23">
        <v>450</v>
      </c>
    </row>
    <row r="10412" spans="1:3" ht="13.2" x14ac:dyDescent="0.25">
      <c r="A10412" s="45" t="s">
        <v>10477</v>
      </c>
      <c r="B10412" s="45" t="s">
        <v>4</v>
      </c>
      <c r="C10412" s="23">
        <v>150</v>
      </c>
    </row>
    <row r="10413" spans="1:3" ht="13.2" x14ac:dyDescent="0.25">
      <c r="A10413" s="45" t="s">
        <v>10478</v>
      </c>
      <c r="B10413" s="45" t="s">
        <v>4</v>
      </c>
      <c r="C10413" s="23">
        <v>150</v>
      </c>
    </row>
    <row r="10414" spans="1:3" ht="13.2" x14ac:dyDescent="0.25">
      <c r="A10414" s="45" t="s">
        <v>10479</v>
      </c>
      <c r="B10414" s="45" t="s">
        <v>4</v>
      </c>
      <c r="C10414" s="23">
        <v>150</v>
      </c>
    </row>
    <row r="10415" spans="1:3" ht="13.2" x14ac:dyDescent="0.25">
      <c r="A10415" s="45" t="s">
        <v>10480</v>
      </c>
      <c r="B10415" s="45" t="s">
        <v>4</v>
      </c>
      <c r="C10415" s="23">
        <v>475</v>
      </c>
    </row>
    <row r="10416" spans="1:3" ht="13.2" x14ac:dyDescent="0.25">
      <c r="A10416" s="45" t="s">
        <v>10481</v>
      </c>
      <c r="B10416" s="45" t="s">
        <v>4</v>
      </c>
      <c r="C10416" s="23">
        <v>250</v>
      </c>
    </row>
    <row r="10417" spans="1:3" ht="13.2" x14ac:dyDescent="0.25">
      <c r="A10417" s="45" t="s">
        <v>10482</v>
      </c>
      <c r="B10417" s="45" t="s">
        <v>4</v>
      </c>
      <c r="C10417" s="23">
        <v>300</v>
      </c>
    </row>
    <row r="10418" spans="1:3" ht="13.2" x14ac:dyDescent="0.25">
      <c r="A10418" s="45" t="s">
        <v>10483</v>
      </c>
      <c r="B10418" s="45" t="s">
        <v>4</v>
      </c>
      <c r="C10418" s="23">
        <v>250</v>
      </c>
    </row>
    <row r="10419" spans="1:3" ht="13.2" x14ac:dyDescent="0.25">
      <c r="A10419" s="45" t="s">
        <v>10484</v>
      </c>
      <c r="B10419" s="45" t="s">
        <v>4</v>
      </c>
      <c r="C10419" s="23">
        <v>150</v>
      </c>
    </row>
    <row r="10420" spans="1:3" ht="13.2" x14ac:dyDescent="0.25">
      <c r="A10420" s="45" t="s">
        <v>10485</v>
      </c>
      <c r="B10420" s="45" t="s">
        <v>4</v>
      </c>
      <c r="C10420" s="23">
        <v>150</v>
      </c>
    </row>
    <row r="10421" spans="1:3" ht="13.2" x14ac:dyDescent="0.25">
      <c r="A10421" s="45" t="s">
        <v>10486</v>
      </c>
      <c r="B10421" s="45" t="s">
        <v>4</v>
      </c>
      <c r="C10421" s="23">
        <v>200</v>
      </c>
    </row>
    <row r="10422" spans="1:3" ht="13.2" x14ac:dyDescent="0.25">
      <c r="A10422" s="45" t="s">
        <v>10487</v>
      </c>
      <c r="B10422" s="45" t="s">
        <v>4</v>
      </c>
      <c r="C10422" s="23">
        <v>150</v>
      </c>
    </row>
    <row r="10423" spans="1:3" ht="13.2" x14ac:dyDescent="0.25">
      <c r="A10423" s="45" t="s">
        <v>10488</v>
      </c>
      <c r="B10423" s="45" t="s">
        <v>4</v>
      </c>
      <c r="C10423" s="23">
        <v>200</v>
      </c>
    </row>
    <row r="10424" spans="1:3" ht="13.2" x14ac:dyDescent="0.25">
      <c r="A10424" s="45" t="s">
        <v>10489</v>
      </c>
      <c r="B10424" s="45" t="s">
        <v>4</v>
      </c>
      <c r="C10424" s="23">
        <v>150</v>
      </c>
    </row>
    <row r="10425" spans="1:3" ht="13.2" x14ac:dyDescent="0.25">
      <c r="A10425" s="45" t="s">
        <v>10490</v>
      </c>
      <c r="B10425" s="45" t="s">
        <v>4</v>
      </c>
      <c r="C10425" s="23">
        <v>450</v>
      </c>
    </row>
    <row r="10426" spans="1:3" ht="13.2" x14ac:dyDescent="0.25">
      <c r="A10426" s="45" t="s">
        <v>10491</v>
      </c>
      <c r="B10426" s="45" t="s">
        <v>4</v>
      </c>
      <c r="C10426" s="23">
        <v>225</v>
      </c>
    </row>
    <row r="10427" spans="1:3" ht="13.2" x14ac:dyDescent="0.25">
      <c r="A10427" s="45" t="s">
        <v>10492</v>
      </c>
      <c r="B10427" s="45" t="s">
        <v>4</v>
      </c>
      <c r="C10427" s="23">
        <v>350</v>
      </c>
    </row>
    <row r="10428" spans="1:3" ht="13.2" x14ac:dyDescent="0.25">
      <c r="A10428" s="45" t="s">
        <v>10493</v>
      </c>
      <c r="B10428" s="45" t="s">
        <v>4</v>
      </c>
      <c r="C10428" s="23">
        <v>300</v>
      </c>
    </row>
    <row r="10429" spans="1:3" ht="13.2" x14ac:dyDescent="0.25">
      <c r="A10429" s="45" t="s">
        <v>10494</v>
      </c>
      <c r="B10429" s="45" t="s">
        <v>4</v>
      </c>
      <c r="C10429" s="23">
        <v>325</v>
      </c>
    </row>
    <row r="10430" spans="1:3" ht="13.2" x14ac:dyDescent="0.25">
      <c r="A10430" s="45" t="s">
        <v>10495</v>
      </c>
      <c r="B10430" s="45" t="s">
        <v>4</v>
      </c>
      <c r="C10430" s="23">
        <v>575</v>
      </c>
    </row>
    <row r="10431" spans="1:3" ht="13.2" x14ac:dyDescent="0.25">
      <c r="A10431" s="45" t="s">
        <v>10496</v>
      </c>
      <c r="B10431" s="45" t="s">
        <v>4</v>
      </c>
      <c r="C10431" s="23">
        <v>150</v>
      </c>
    </row>
    <row r="10432" spans="1:3" ht="13.2" x14ac:dyDescent="0.25">
      <c r="A10432" s="45" t="s">
        <v>10497</v>
      </c>
      <c r="B10432" s="45" t="s">
        <v>4</v>
      </c>
      <c r="C10432" s="23">
        <v>400</v>
      </c>
    </row>
    <row r="10433" spans="1:3" ht="13.2" x14ac:dyDescent="0.25">
      <c r="A10433" s="45" t="s">
        <v>10498</v>
      </c>
      <c r="B10433" s="45" t="s">
        <v>4</v>
      </c>
      <c r="C10433" s="23">
        <v>350</v>
      </c>
    </row>
    <row r="10434" spans="1:3" ht="13.2" x14ac:dyDescent="0.25">
      <c r="A10434" s="45" t="s">
        <v>10499</v>
      </c>
      <c r="B10434" s="45" t="s">
        <v>4</v>
      </c>
      <c r="C10434" s="23">
        <v>825</v>
      </c>
    </row>
    <row r="10435" spans="1:3" ht="13.2" x14ac:dyDescent="0.25">
      <c r="A10435" s="45" t="s">
        <v>10500</v>
      </c>
      <c r="B10435" s="45" t="s">
        <v>4</v>
      </c>
      <c r="C10435" s="23">
        <v>550</v>
      </c>
    </row>
    <row r="10436" spans="1:3" ht="13.2" x14ac:dyDescent="0.25">
      <c r="A10436" s="45" t="s">
        <v>10501</v>
      </c>
      <c r="B10436" s="45" t="s">
        <v>4</v>
      </c>
      <c r="C10436" s="23">
        <v>250</v>
      </c>
    </row>
    <row r="10437" spans="1:3" ht="13.2" x14ac:dyDescent="0.25">
      <c r="A10437" s="45" t="s">
        <v>10502</v>
      </c>
      <c r="B10437" s="45" t="s">
        <v>4</v>
      </c>
      <c r="C10437" s="23">
        <v>800</v>
      </c>
    </row>
    <row r="10438" spans="1:3" ht="13.2" x14ac:dyDescent="0.25">
      <c r="A10438" s="45" t="s">
        <v>10503</v>
      </c>
      <c r="B10438" s="45" t="s">
        <v>4</v>
      </c>
      <c r="C10438" s="23">
        <v>825</v>
      </c>
    </row>
    <row r="10439" spans="1:3" ht="13.2" x14ac:dyDescent="0.25">
      <c r="A10439" s="45" t="s">
        <v>10504</v>
      </c>
      <c r="B10439" s="45" t="s">
        <v>4</v>
      </c>
      <c r="C10439" s="23">
        <v>475</v>
      </c>
    </row>
    <row r="10440" spans="1:3" ht="13.2" x14ac:dyDescent="0.25">
      <c r="A10440" s="45" t="s">
        <v>10505</v>
      </c>
      <c r="B10440" s="45" t="s">
        <v>4</v>
      </c>
      <c r="C10440" s="23">
        <v>600</v>
      </c>
    </row>
    <row r="10441" spans="1:3" ht="13.2" x14ac:dyDescent="0.25">
      <c r="A10441" s="45" t="s">
        <v>10506</v>
      </c>
      <c r="B10441" s="45" t="s">
        <v>4</v>
      </c>
      <c r="C10441" s="23">
        <v>250</v>
      </c>
    </row>
    <row r="10442" spans="1:3" ht="13.2" x14ac:dyDescent="0.25">
      <c r="A10442" s="45" t="s">
        <v>10507</v>
      </c>
      <c r="B10442" s="45" t="s">
        <v>4</v>
      </c>
      <c r="C10442" s="23">
        <v>475</v>
      </c>
    </row>
    <row r="10443" spans="1:3" ht="13.2" x14ac:dyDescent="0.25">
      <c r="A10443" s="45" t="s">
        <v>10508</v>
      </c>
      <c r="B10443" s="45" t="s">
        <v>4</v>
      </c>
      <c r="C10443" s="23">
        <v>250</v>
      </c>
    </row>
    <row r="10444" spans="1:3" ht="13.2" x14ac:dyDescent="0.25">
      <c r="A10444" s="45" t="s">
        <v>10509</v>
      </c>
      <c r="B10444" s="45" t="s">
        <v>4</v>
      </c>
      <c r="C10444" s="23">
        <v>850</v>
      </c>
    </row>
    <row r="10445" spans="1:3" ht="13.2" x14ac:dyDescent="0.25">
      <c r="A10445" s="45" t="s">
        <v>10510</v>
      </c>
      <c r="B10445" s="45" t="s">
        <v>4</v>
      </c>
      <c r="C10445" s="23">
        <v>325</v>
      </c>
    </row>
    <row r="10446" spans="1:3" ht="13.2" x14ac:dyDescent="0.25">
      <c r="A10446" s="45" t="s">
        <v>10511</v>
      </c>
      <c r="B10446" s="45" t="s">
        <v>4</v>
      </c>
      <c r="C10446" s="23">
        <v>575</v>
      </c>
    </row>
    <row r="10447" spans="1:3" ht="13.2" x14ac:dyDescent="0.25">
      <c r="A10447" s="45" t="s">
        <v>10512</v>
      </c>
      <c r="B10447" s="45" t="s">
        <v>4</v>
      </c>
      <c r="C10447" s="23">
        <v>525</v>
      </c>
    </row>
    <row r="10448" spans="1:3" ht="13.2" x14ac:dyDescent="0.25">
      <c r="A10448" s="45" t="s">
        <v>10513</v>
      </c>
      <c r="B10448" s="45" t="s">
        <v>4</v>
      </c>
      <c r="C10448" s="23">
        <v>525</v>
      </c>
    </row>
    <row r="10449" spans="1:3" ht="13.2" x14ac:dyDescent="0.25">
      <c r="A10449" s="45" t="s">
        <v>10514</v>
      </c>
      <c r="B10449" s="45" t="s">
        <v>4</v>
      </c>
      <c r="C10449" s="23">
        <v>850</v>
      </c>
    </row>
    <row r="10450" spans="1:3" ht="13.2" x14ac:dyDescent="0.25">
      <c r="A10450" s="45" t="s">
        <v>10515</v>
      </c>
      <c r="B10450" s="45" t="s">
        <v>4</v>
      </c>
      <c r="C10450" s="23">
        <v>250</v>
      </c>
    </row>
    <row r="10451" spans="1:3" ht="13.2" x14ac:dyDescent="0.25">
      <c r="A10451" s="45" t="s">
        <v>10516</v>
      </c>
      <c r="B10451" s="45" t="s">
        <v>4</v>
      </c>
      <c r="C10451" s="23">
        <v>300</v>
      </c>
    </row>
    <row r="10452" spans="1:3" ht="13.2" x14ac:dyDescent="0.25">
      <c r="A10452" s="45" t="s">
        <v>10517</v>
      </c>
      <c r="B10452" s="45" t="s">
        <v>4</v>
      </c>
      <c r="C10452" s="23">
        <v>550</v>
      </c>
    </row>
    <row r="10453" spans="1:3" ht="13.2" x14ac:dyDescent="0.25">
      <c r="A10453" s="45" t="s">
        <v>10518</v>
      </c>
      <c r="B10453" s="45" t="s">
        <v>4</v>
      </c>
      <c r="C10453" s="23">
        <v>650</v>
      </c>
    </row>
    <row r="10454" spans="1:3" ht="13.2" x14ac:dyDescent="0.25">
      <c r="A10454" s="45" t="s">
        <v>10519</v>
      </c>
      <c r="B10454" s="45" t="s">
        <v>4</v>
      </c>
      <c r="C10454" s="23">
        <v>650</v>
      </c>
    </row>
    <row r="10455" spans="1:3" ht="13.2" x14ac:dyDescent="0.25">
      <c r="A10455" s="45" t="s">
        <v>10520</v>
      </c>
      <c r="B10455" s="45" t="s">
        <v>4</v>
      </c>
      <c r="C10455" s="23">
        <v>425</v>
      </c>
    </row>
    <row r="10456" spans="1:3" ht="13.2" x14ac:dyDescent="0.25">
      <c r="A10456" s="45" t="s">
        <v>10521</v>
      </c>
      <c r="B10456" s="45" t="s">
        <v>4</v>
      </c>
      <c r="C10456" s="23">
        <v>450</v>
      </c>
    </row>
    <row r="10457" spans="1:3" ht="13.2" x14ac:dyDescent="0.25">
      <c r="A10457" s="45" t="s">
        <v>10522</v>
      </c>
      <c r="B10457" s="45" t="s">
        <v>4</v>
      </c>
      <c r="C10457" s="23">
        <v>1050</v>
      </c>
    </row>
    <row r="10458" spans="1:3" ht="13.2" x14ac:dyDescent="0.25">
      <c r="A10458" s="45" t="s">
        <v>10523</v>
      </c>
      <c r="B10458" s="45" t="s">
        <v>4</v>
      </c>
      <c r="C10458" s="23">
        <v>875</v>
      </c>
    </row>
    <row r="10459" spans="1:3" ht="13.2" x14ac:dyDescent="0.25">
      <c r="A10459" s="45" t="s">
        <v>10524</v>
      </c>
      <c r="B10459" s="45" t="s">
        <v>4</v>
      </c>
      <c r="C10459" s="23">
        <v>800</v>
      </c>
    </row>
    <row r="10460" spans="1:3" ht="13.2" x14ac:dyDescent="0.25">
      <c r="A10460" s="45" t="s">
        <v>10525</v>
      </c>
      <c r="B10460" s="45" t="s">
        <v>4</v>
      </c>
      <c r="C10460" s="23">
        <v>525</v>
      </c>
    </row>
    <row r="10461" spans="1:3" ht="13.2" x14ac:dyDescent="0.25">
      <c r="A10461" s="45" t="s">
        <v>10526</v>
      </c>
      <c r="B10461" s="45" t="s">
        <v>4</v>
      </c>
      <c r="C10461" s="23">
        <v>400</v>
      </c>
    </row>
    <row r="10462" spans="1:3" ht="13.2" x14ac:dyDescent="0.25">
      <c r="A10462" s="45" t="s">
        <v>10527</v>
      </c>
      <c r="B10462" s="45" t="s">
        <v>4</v>
      </c>
      <c r="C10462" s="23">
        <v>925</v>
      </c>
    </row>
    <row r="10463" spans="1:3" ht="13.2" x14ac:dyDescent="0.25">
      <c r="A10463" s="45" t="s">
        <v>10528</v>
      </c>
      <c r="B10463" s="45" t="s">
        <v>4</v>
      </c>
      <c r="C10463" s="23">
        <v>675</v>
      </c>
    </row>
    <row r="10464" spans="1:3" ht="13.2" x14ac:dyDescent="0.25">
      <c r="A10464" s="45" t="s">
        <v>10529</v>
      </c>
      <c r="B10464" s="45" t="s">
        <v>4</v>
      </c>
      <c r="C10464" s="23">
        <v>275</v>
      </c>
    </row>
    <row r="10465" spans="1:3" ht="13.2" x14ac:dyDescent="0.25">
      <c r="A10465" s="45" t="s">
        <v>10530</v>
      </c>
      <c r="B10465" s="45" t="s">
        <v>4</v>
      </c>
      <c r="C10465" s="23">
        <v>1125</v>
      </c>
    </row>
    <row r="10466" spans="1:3" ht="13.2" x14ac:dyDescent="0.25">
      <c r="A10466" s="45" t="s">
        <v>10531</v>
      </c>
      <c r="B10466" s="45" t="s">
        <v>4</v>
      </c>
      <c r="C10466" s="23">
        <v>575</v>
      </c>
    </row>
    <row r="10467" spans="1:3" ht="13.2" x14ac:dyDescent="0.25">
      <c r="A10467" s="45" t="s">
        <v>10532</v>
      </c>
      <c r="B10467" s="45" t="s">
        <v>4</v>
      </c>
      <c r="C10467" s="23">
        <v>675</v>
      </c>
    </row>
    <row r="10468" spans="1:3" ht="13.2" x14ac:dyDescent="0.25">
      <c r="A10468" s="45" t="s">
        <v>10533</v>
      </c>
      <c r="B10468" s="45" t="s">
        <v>4</v>
      </c>
      <c r="C10468" s="23">
        <v>525</v>
      </c>
    </row>
    <row r="10469" spans="1:3" ht="13.2" x14ac:dyDescent="0.25">
      <c r="A10469" s="45" t="s">
        <v>10534</v>
      </c>
      <c r="B10469" s="45" t="s">
        <v>4</v>
      </c>
      <c r="C10469" s="23">
        <v>475</v>
      </c>
    </row>
    <row r="10470" spans="1:3" ht="13.2" x14ac:dyDescent="0.25">
      <c r="A10470" s="45" t="s">
        <v>10535</v>
      </c>
      <c r="B10470" s="45" t="s">
        <v>4</v>
      </c>
      <c r="C10470" s="23">
        <v>1200</v>
      </c>
    </row>
    <row r="10471" spans="1:3" ht="13.2" x14ac:dyDescent="0.25">
      <c r="A10471" s="45" t="s">
        <v>10536</v>
      </c>
      <c r="B10471" s="45" t="s">
        <v>4</v>
      </c>
      <c r="C10471" s="23">
        <v>1175</v>
      </c>
    </row>
    <row r="10472" spans="1:3" ht="13.2" x14ac:dyDescent="0.25">
      <c r="A10472" s="45" t="s">
        <v>10537</v>
      </c>
      <c r="B10472" s="45" t="s">
        <v>4</v>
      </c>
      <c r="C10472" s="23">
        <v>725</v>
      </c>
    </row>
    <row r="10473" spans="1:3" ht="13.2" x14ac:dyDescent="0.25">
      <c r="A10473" s="45" t="s">
        <v>10538</v>
      </c>
      <c r="B10473" s="45" t="s">
        <v>4</v>
      </c>
      <c r="C10473" s="23">
        <v>1175</v>
      </c>
    </row>
    <row r="10474" spans="1:3" ht="13.2" x14ac:dyDescent="0.25">
      <c r="A10474" s="45" t="s">
        <v>10539</v>
      </c>
      <c r="B10474" s="45" t="s">
        <v>4</v>
      </c>
      <c r="C10474" s="23">
        <v>525</v>
      </c>
    </row>
    <row r="10475" spans="1:3" ht="13.2" x14ac:dyDescent="0.25">
      <c r="A10475" s="45" t="s">
        <v>10540</v>
      </c>
      <c r="B10475" s="45" t="s">
        <v>4</v>
      </c>
      <c r="C10475" s="23">
        <v>900</v>
      </c>
    </row>
    <row r="10476" spans="1:3" ht="13.2" x14ac:dyDescent="0.25">
      <c r="A10476" s="45" t="s">
        <v>10541</v>
      </c>
      <c r="B10476" s="45" t="s">
        <v>4</v>
      </c>
      <c r="C10476" s="23">
        <v>500</v>
      </c>
    </row>
    <row r="10477" spans="1:3" ht="13.2" x14ac:dyDescent="0.25">
      <c r="A10477" s="45" t="s">
        <v>10542</v>
      </c>
      <c r="B10477" s="45" t="s">
        <v>4</v>
      </c>
      <c r="C10477" s="23">
        <v>750</v>
      </c>
    </row>
    <row r="10478" spans="1:3" ht="13.2" x14ac:dyDescent="0.25">
      <c r="A10478" s="45" t="s">
        <v>10543</v>
      </c>
      <c r="B10478" s="45" t="s">
        <v>4</v>
      </c>
      <c r="C10478" s="23">
        <v>800</v>
      </c>
    </row>
    <row r="10479" spans="1:3" ht="13.2" x14ac:dyDescent="0.25">
      <c r="A10479" s="45" t="s">
        <v>10544</v>
      </c>
      <c r="B10479" s="45" t="s">
        <v>4</v>
      </c>
      <c r="C10479" s="23">
        <v>250</v>
      </c>
    </row>
    <row r="10480" spans="1:3" ht="13.2" x14ac:dyDescent="0.25">
      <c r="A10480" s="45" t="s">
        <v>10545</v>
      </c>
      <c r="B10480" s="45" t="s">
        <v>4</v>
      </c>
      <c r="C10480" s="23">
        <v>450</v>
      </c>
    </row>
    <row r="10481" spans="1:3" ht="13.2" x14ac:dyDescent="0.25">
      <c r="A10481" s="45" t="s">
        <v>10546</v>
      </c>
      <c r="B10481" s="45" t="s">
        <v>4</v>
      </c>
      <c r="C10481" s="23">
        <v>300</v>
      </c>
    </row>
    <row r="10482" spans="1:3" ht="13.2" x14ac:dyDescent="0.25">
      <c r="A10482" s="45" t="s">
        <v>10547</v>
      </c>
      <c r="B10482" s="45" t="s">
        <v>4</v>
      </c>
      <c r="C10482" s="23">
        <v>1000</v>
      </c>
    </row>
    <row r="10483" spans="1:3" ht="13.2" x14ac:dyDescent="0.25">
      <c r="A10483" s="45" t="s">
        <v>10548</v>
      </c>
      <c r="B10483" s="45" t="s">
        <v>4</v>
      </c>
      <c r="C10483" s="23">
        <v>625</v>
      </c>
    </row>
    <row r="10484" spans="1:3" ht="13.2" x14ac:dyDescent="0.25">
      <c r="A10484" s="45" t="s">
        <v>10549</v>
      </c>
      <c r="B10484" s="45" t="s">
        <v>4</v>
      </c>
      <c r="C10484" s="23">
        <v>450</v>
      </c>
    </row>
    <row r="10485" spans="1:3" ht="13.2" x14ac:dyDescent="0.25">
      <c r="A10485" s="45" t="s">
        <v>10550</v>
      </c>
      <c r="B10485" s="45" t="s">
        <v>4</v>
      </c>
      <c r="C10485" s="23">
        <v>950</v>
      </c>
    </row>
    <row r="10486" spans="1:3" ht="13.2" x14ac:dyDescent="0.25">
      <c r="A10486" s="45" t="s">
        <v>10551</v>
      </c>
      <c r="B10486" s="45" t="s">
        <v>4</v>
      </c>
      <c r="C10486" s="23">
        <v>325</v>
      </c>
    </row>
    <row r="10487" spans="1:3" ht="13.2" x14ac:dyDescent="0.25">
      <c r="A10487" s="45" t="s">
        <v>10552</v>
      </c>
      <c r="B10487" s="45" t="s">
        <v>4</v>
      </c>
      <c r="C10487" s="23">
        <v>425</v>
      </c>
    </row>
    <row r="10488" spans="1:3" ht="13.2" x14ac:dyDescent="0.25">
      <c r="A10488" s="45" t="s">
        <v>10553</v>
      </c>
      <c r="B10488" s="45" t="s">
        <v>4</v>
      </c>
      <c r="C10488" s="23">
        <v>800</v>
      </c>
    </row>
    <row r="10489" spans="1:3" ht="13.2" x14ac:dyDescent="0.25">
      <c r="A10489" s="45" t="s">
        <v>10554</v>
      </c>
      <c r="B10489" s="45" t="s">
        <v>4</v>
      </c>
      <c r="C10489" s="23">
        <v>550</v>
      </c>
    </row>
    <row r="10490" spans="1:3" ht="13.2" x14ac:dyDescent="0.25">
      <c r="A10490" s="45" t="s">
        <v>10555</v>
      </c>
      <c r="B10490" s="45" t="s">
        <v>4</v>
      </c>
      <c r="C10490" s="23">
        <v>675</v>
      </c>
    </row>
    <row r="10491" spans="1:3" ht="13.2" x14ac:dyDescent="0.25">
      <c r="A10491" s="45" t="s">
        <v>10556</v>
      </c>
      <c r="B10491" s="45" t="s">
        <v>4</v>
      </c>
      <c r="C10491" s="23">
        <v>900</v>
      </c>
    </row>
    <row r="10492" spans="1:3" ht="13.2" x14ac:dyDescent="0.25">
      <c r="A10492" s="45" t="s">
        <v>10557</v>
      </c>
      <c r="B10492" s="45" t="s">
        <v>4</v>
      </c>
      <c r="C10492" s="23">
        <v>975</v>
      </c>
    </row>
    <row r="10493" spans="1:3" ht="13.2" x14ac:dyDescent="0.25">
      <c r="A10493" s="45" t="s">
        <v>10558</v>
      </c>
      <c r="B10493" s="45" t="s">
        <v>4</v>
      </c>
      <c r="C10493" s="23">
        <v>550</v>
      </c>
    </row>
    <row r="10494" spans="1:3" ht="13.2" x14ac:dyDescent="0.25">
      <c r="A10494" s="45" t="s">
        <v>10559</v>
      </c>
      <c r="B10494" s="45" t="s">
        <v>4</v>
      </c>
      <c r="C10494" s="23">
        <v>250</v>
      </c>
    </row>
    <row r="10495" spans="1:3" ht="13.2" x14ac:dyDescent="0.25">
      <c r="A10495" s="45" t="s">
        <v>10560</v>
      </c>
      <c r="B10495" s="45" t="s">
        <v>4</v>
      </c>
      <c r="C10495" s="23">
        <v>300</v>
      </c>
    </row>
    <row r="10496" spans="1:3" ht="13.2" x14ac:dyDescent="0.25">
      <c r="A10496" s="45" t="s">
        <v>10561</v>
      </c>
      <c r="B10496" s="45" t="s">
        <v>4</v>
      </c>
      <c r="C10496" s="23">
        <v>600</v>
      </c>
    </row>
    <row r="10497" spans="1:3" ht="13.2" x14ac:dyDescent="0.25">
      <c r="A10497" s="45" t="s">
        <v>10562</v>
      </c>
      <c r="B10497" s="45" t="s">
        <v>4</v>
      </c>
      <c r="C10497" s="23">
        <v>550</v>
      </c>
    </row>
    <row r="10498" spans="1:3" ht="13.2" x14ac:dyDescent="0.25">
      <c r="A10498" s="45" t="s">
        <v>10563</v>
      </c>
      <c r="B10498" s="45" t="s">
        <v>4</v>
      </c>
      <c r="C10498" s="23">
        <v>650</v>
      </c>
    </row>
    <row r="10499" spans="1:3" ht="13.2" x14ac:dyDescent="0.25">
      <c r="A10499" s="45" t="s">
        <v>10564</v>
      </c>
      <c r="B10499" s="45" t="s">
        <v>4</v>
      </c>
      <c r="C10499" s="23">
        <v>150</v>
      </c>
    </row>
    <row r="10500" spans="1:3" ht="13.2" x14ac:dyDescent="0.25">
      <c r="A10500" s="45" t="s">
        <v>10565</v>
      </c>
      <c r="B10500" s="45" t="s">
        <v>4</v>
      </c>
      <c r="C10500" s="23">
        <v>300</v>
      </c>
    </row>
    <row r="10501" spans="1:3" ht="13.2" x14ac:dyDescent="0.25">
      <c r="A10501" s="45" t="s">
        <v>10566</v>
      </c>
      <c r="B10501" s="45" t="s">
        <v>4</v>
      </c>
      <c r="C10501" s="23">
        <v>425</v>
      </c>
    </row>
    <row r="10502" spans="1:3" ht="13.2" x14ac:dyDescent="0.25">
      <c r="A10502" s="45" t="s">
        <v>10567</v>
      </c>
      <c r="B10502" s="45" t="s">
        <v>4</v>
      </c>
      <c r="C10502" s="23">
        <v>500</v>
      </c>
    </row>
    <row r="10503" spans="1:3" ht="13.2" x14ac:dyDescent="0.25">
      <c r="A10503" s="45" t="s">
        <v>10568</v>
      </c>
      <c r="B10503" s="45" t="s">
        <v>4</v>
      </c>
      <c r="C10503" s="23">
        <v>850</v>
      </c>
    </row>
    <row r="10504" spans="1:3" ht="13.2" x14ac:dyDescent="0.25">
      <c r="A10504" s="45" t="s">
        <v>10569</v>
      </c>
      <c r="B10504" s="45" t="s">
        <v>4</v>
      </c>
      <c r="C10504" s="23">
        <v>150</v>
      </c>
    </row>
    <row r="10505" spans="1:3" ht="13.2" x14ac:dyDescent="0.25">
      <c r="A10505" s="45" t="s">
        <v>10570</v>
      </c>
      <c r="B10505" s="45" t="s">
        <v>4</v>
      </c>
      <c r="C10505" s="23">
        <v>150</v>
      </c>
    </row>
    <row r="10506" spans="1:3" ht="13.2" x14ac:dyDescent="0.25">
      <c r="A10506" s="45" t="s">
        <v>10571</v>
      </c>
      <c r="B10506" s="45" t="s">
        <v>4</v>
      </c>
      <c r="C10506" s="23">
        <v>225</v>
      </c>
    </row>
    <row r="10507" spans="1:3" ht="13.2" x14ac:dyDescent="0.25">
      <c r="A10507" s="45" t="s">
        <v>10572</v>
      </c>
      <c r="B10507" s="45" t="s">
        <v>4</v>
      </c>
      <c r="C10507" s="23">
        <v>150</v>
      </c>
    </row>
    <row r="10508" spans="1:3" ht="13.2" x14ac:dyDescent="0.25">
      <c r="A10508" s="45" t="s">
        <v>10573</v>
      </c>
      <c r="B10508" s="45" t="s">
        <v>4</v>
      </c>
      <c r="C10508" s="23">
        <v>375</v>
      </c>
    </row>
    <row r="10509" spans="1:3" ht="13.2" x14ac:dyDescent="0.25">
      <c r="A10509" s="45" t="s">
        <v>10574</v>
      </c>
      <c r="B10509" s="45" t="s">
        <v>4</v>
      </c>
      <c r="C10509" s="23">
        <v>575</v>
      </c>
    </row>
    <row r="10510" spans="1:3" ht="13.2" x14ac:dyDescent="0.25">
      <c r="A10510" s="45" t="s">
        <v>10575</v>
      </c>
      <c r="B10510" s="45" t="s">
        <v>4</v>
      </c>
      <c r="C10510" s="23">
        <v>475</v>
      </c>
    </row>
    <row r="10511" spans="1:3" ht="13.2" x14ac:dyDescent="0.25">
      <c r="A10511" s="45" t="s">
        <v>10576</v>
      </c>
      <c r="B10511" s="45" t="s">
        <v>4</v>
      </c>
      <c r="C10511" s="23">
        <v>325</v>
      </c>
    </row>
    <row r="10512" spans="1:3" ht="13.2" x14ac:dyDescent="0.25">
      <c r="A10512" s="45" t="s">
        <v>10577</v>
      </c>
      <c r="B10512" s="45" t="s">
        <v>4</v>
      </c>
      <c r="C10512" s="23">
        <v>200</v>
      </c>
    </row>
    <row r="10513" spans="1:3" ht="13.2" x14ac:dyDescent="0.25">
      <c r="A10513" s="45" t="s">
        <v>10578</v>
      </c>
      <c r="B10513" s="45" t="s">
        <v>4</v>
      </c>
      <c r="C10513" s="23">
        <v>1050</v>
      </c>
    </row>
    <row r="10514" spans="1:3" ht="13.2" x14ac:dyDescent="0.25">
      <c r="A10514" s="45" t="s">
        <v>10579</v>
      </c>
      <c r="B10514" s="45" t="s">
        <v>4</v>
      </c>
      <c r="C10514" s="23">
        <v>750</v>
      </c>
    </row>
    <row r="10515" spans="1:3" ht="13.2" x14ac:dyDescent="0.25">
      <c r="A10515" s="45" t="s">
        <v>10580</v>
      </c>
      <c r="B10515" s="45" t="s">
        <v>4</v>
      </c>
      <c r="C10515" s="23">
        <v>500</v>
      </c>
    </row>
    <row r="10516" spans="1:3" ht="13.2" x14ac:dyDescent="0.25">
      <c r="A10516" s="45" t="s">
        <v>10581</v>
      </c>
      <c r="B10516" s="45" t="s">
        <v>4</v>
      </c>
      <c r="C10516" s="23">
        <v>500</v>
      </c>
    </row>
    <row r="10517" spans="1:3" ht="13.2" x14ac:dyDescent="0.25">
      <c r="A10517" s="45" t="s">
        <v>10582</v>
      </c>
      <c r="B10517" s="45" t="s">
        <v>4</v>
      </c>
      <c r="C10517" s="23">
        <v>300</v>
      </c>
    </row>
    <row r="10518" spans="1:3" ht="13.2" x14ac:dyDescent="0.25">
      <c r="A10518" s="45" t="s">
        <v>10583</v>
      </c>
      <c r="B10518" s="45" t="s">
        <v>4</v>
      </c>
      <c r="C10518" s="23">
        <v>250</v>
      </c>
    </row>
    <row r="10519" spans="1:3" ht="13.2" x14ac:dyDescent="0.25">
      <c r="A10519" s="45" t="s">
        <v>10584</v>
      </c>
      <c r="B10519" s="45" t="s">
        <v>4</v>
      </c>
      <c r="C10519" s="23">
        <v>275</v>
      </c>
    </row>
    <row r="10520" spans="1:3" ht="13.2" x14ac:dyDescent="0.25">
      <c r="A10520" s="45" t="s">
        <v>10585</v>
      </c>
      <c r="B10520" s="45" t="s">
        <v>4</v>
      </c>
      <c r="C10520" s="23">
        <v>525</v>
      </c>
    </row>
    <row r="10521" spans="1:3" ht="13.2" x14ac:dyDescent="0.25">
      <c r="A10521" s="45" t="s">
        <v>10586</v>
      </c>
      <c r="B10521" s="45" t="s">
        <v>4</v>
      </c>
      <c r="C10521" s="23">
        <v>350</v>
      </c>
    </row>
    <row r="10522" spans="1:3" ht="13.2" x14ac:dyDescent="0.25">
      <c r="A10522" s="45" t="s">
        <v>10587</v>
      </c>
      <c r="B10522" s="45" t="s">
        <v>4</v>
      </c>
      <c r="C10522" s="23">
        <v>550</v>
      </c>
    </row>
    <row r="10523" spans="1:3" ht="13.2" x14ac:dyDescent="0.25">
      <c r="A10523" s="45" t="s">
        <v>10588</v>
      </c>
      <c r="B10523" s="45" t="s">
        <v>4</v>
      </c>
      <c r="C10523" s="23">
        <v>500</v>
      </c>
    </row>
    <row r="10524" spans="1:3" ht="13.2" x14ac:dyDescent="0.25">
      <c r="A10524" s="45" t="s">
        <v>10589</v>
      </c>
      <c r="B10524" s="45" t="s">
        <v>4</v>
      </c>
      <c r="C10524" s="23">
        <v>475</v>
      </c>
    </row>
    <row r="10525" spans="1:3" ht="13.2" x14ac:dyDescent="0.25">
      <c r="A10525" s="45" t="s">
        <v>10590</v>
      </c>
      <c r="B10525" s="45" t="s">
        <v>4</v>
      </c>
      <c r="C10525" s="23">
        <v>150</v>
      </c>
    </row>
    <row r="10526" spans="1:3" ht="13.2" x14ac:dyDescent="0.25">
      <c r="A10526" s="45" t="s">
        <v>10591</v>
      </c>
      <c r="B10526" s="45" t="s">
        <v>4</v>
      </c>
      <c r="C10526" s="23">
        <v>200</v>
      </c>
    </row>
    <row r="10527" spans="1:3" ht="13.2" x14ac:dyDescent="0.25">
      <c r="A10527" s="45" t="s">
        <v>10592</v>
      </c>
      <c r="B10527" s="45" t="s">
        <v>4</v>
      </c>
      <c r="C10527" s="23">
        <v>150</v>
      </c>
    </row>
    <row r="10528" spans="1:3" ht="13.2" x14ac:dyDescent="0.25">
      <c r="A10528" s="45" t="s">
        <v>10593</v>
      </c>
      <c r="B10528" s="45" t="s">
        <v>4</v>
      </c>
      <c r="C10528" s="23">
        <v>250</v>
      </c>
    </row>
    <row r="10529" spans="1:3" ht="13.2" x14ac:dyDescent="0.25">
      <c r="A10529" s="45" t="s">
        <v>10594</v>
      </c>
      <c r="B10529" s="45" t="s">
        <v>4</v>
      </c>
      <c r="C10529" s="23">
        <v>150</v>
      </c>
    </row>
    <row r="10530" spans="1:3" ht="13.2" x14ac:dyDescent="0.25">
      <c r="A10530" s="45" t="s">
        <v>10595</v>
      </c>
      <c r="B10530" s="45" t="s">
        <v>4</v>
      </c>
      <c r="C10530" s="23">
        <v>150</v>
      </c>
    </row>
    <row r="10531" spans="1:3" ht="13.2" x14ac:dyDescent="0.25">
      <c r="A10531" s="45" t="s">
        <v>10596</v>
      </c>
      <c r="B10531" s="45" t="s">
        <v>4</v>
      </c>
      <c r="C10531" s="23">
        <v>150</v>
      </c>
    </row>
    <row r="10532" spans="1:3" ht="13.2" x14ac:dyDescent="0.25">
      <c r="A10532" s="45" t="s">
        <v>10597</v>
      </c>
      <c r="B10532" s="45" t="s">
        <v>4</v>
      </c>
      <c r="C10532" s="23">
        <v>450</v>
      </c>
    </row>
    <row r="10533" spans="1:3" ht="13.2" x14ac:dyDescent="0.25">
      <c r="A10533" s="45" t="s">
        <v>10598</v>
      </c>
      <c r="B10533" s="45" t="s">
        <v>4</v>
      </c>
      <c r="C10533" s="23">
        <v>150</v>
      </c>
    </row>
    <row r="10534" spans="1:3" ht="13.2" x14ac:dyDescent="0.25">
      <c r="A10534" s="45" t="s">
        <v>10599</v>
      </c>
      <c r="B10534" s="45" t="s">
        <v>4</v>
      </c>
      <c r="C10534" s="23">
        <v>150</v>
      </c>
    </row>
    <row r="10535" spans="1:3" ht="13.2" x14ac:dyDescent="0.25">
      <c r="A10535" s="45" t="s">
        <v>10600</v>
      </c>
      <c r="B10535" s="45" t="s">
        <v>4</v>
      </c>
      <c r="C10535" s="23">
        <v>525</v>
      </c>
    </row>
    <row r="10536" spans="1:3" ht="13.2" x14ac:dyDescent="0.25">
      <c r="A10536" s="45" t="s">
        <v>10601</v>
      </c>
      <c r="B10536" s="45" t="s">
        <v>4</v>
      </c>
      <c r="C10536" s="23">
        <v>700</v>
      </c>
    </row>
    <row r="10537" spans="1:3" ht="13.2" x14ac:dyDescent="0.25">
      <c r="A10537" s="45" t="s">
        <v>10602</v>
      </c>
      <c r="B10537" s="45" t="s">
        <v>4</v>
      </c>
      <c r="C10537" s="23">
        <v>475</v>
      </c>
    </row>
    <row r="10538" spans="1:3" ht="13.2" x14ac:dyDescent="0.25">
      <c r="A10538" s="45" t="s">
        <v>10603</v>
      </c>
      <c r="B10538" s="45" t="s">
        <v>4</v>
      </c>
      <c r="C10538" s="23">
        <v>300</v>
      </c>
    </row>
    <row r="10539" spans="1:3" ht="13.2" x14ac:dyDescent="0.25">
      <c r="A10539" s="45" t="s">
        <v>10604</v>
      </c>
      <c r="B10539" s="45" t="s">
        <v>4</v>
      </c>
      <c r="C10539" s="23">
        <v>275</v>
      </c>
    </row>
    <row r="10540" spans="1:3" ht="13.2" x14ac:dyDescent="0.25">
      <c r="A10540" s="45" t="s">
        <v>10605</v>
      </c>
      <c r="B10540" s="45" t="s">
        <v>4</v>
      </c>
      <c r="C10540" s="23">
        <v>800</v>
      </c>
    </row>
    <row r="10541" spans="1:3" ht="13.2" x14ac:dyDescent="0.25">
      <c r="A10541" s="45" t="s">
        <v>10606</v>
      </c>
      <c r="B10541" s="45" t="s">
        <v>4</v>
      </c>
      <c r="C10541" s="23">
        <v>675</v>
      </c>
    </row>
    <row r="10542" spans="1:3" ht="13.2" x14ac:dyDescent="0.25">
      <c r="A10542" s="45" t="s">
        <v>10607</v>
      </c>
      <c r="B10542" s="45" t="s">
        <v>4</v>
      </c>
      <c r="C10542" s="23">
        <v>550</v>
      </c>
    </row>
    <row r="10543" spans="1:3" ht="13.2" x14ac:dyDescent="0.25">
      <c r="A10543" s="45" t="s">
        <v>10608</v>
      </c>
      <c r="B10543" s="45" t="s">
        <v>4</v>
      </c>
      <c r="C10543" s="23">
        <v>400</v>
      </c>
    </row>
    <row r="10544" spans="1:3" ht="13.2" x14ac:dyDescent="0.25">
      <c r="A10544" s="45" t="s">
        <v>10609</v>
      </c>
      <c r="B10544" s="45" t="s">
        <v>4</v>
      </c>
      <c r="C10544" s="23">
        <v>300</v>
      </c>
    </row>
    <row r="10545" spans="1:3" ht="13.2" x14ac:dyDescent="0.25">
      <c r="A10545" s="45" t="s">
        <v>10610</v>
      </c>
      <c r="B10545" s="45" t="s">
        <v>4</v>
      </c>
      <c r="C10545" s="23">
        <v>275</v>
      </c>
    </row>
    <row r="10546" spans="1:3" ht="13.2" x14ac:dyDescent="0.25">
      <c r="A10546" s="45" t="s">
        <v>10611</v>
      </c>
      <c r="B10546" s="45" t="s">
        <v>4</v>
      </c>
      <c r="C10546" s="23">
        <v>150</v>
      </c>
    </row>
    <row r="10547" spans="1:3" ht="13.2" x14ac:dyDescent="0.25">
      <c r="A10547" s="45" t="s">
        <v>10612</v>
      </c>
      <c r="B10547" s="45" t="s">
        <v>4</v>
      </c>
      <c r="C10547" s="23">
        <v>250</v>
      </c>
    </row>
    <row r="10548" spans="1:3" ht="13.2" x14ac:dyDescent="0.25">
      <c r="A10548" s="45" t="s">
        <v>10613</v>
      </c>
      <c r="B10548" s="45" t="s">
        <v>4</v>
      </c>
      <c r="C10548" s="23">
        <v>150</v>
      </c>
    </row>
    <row r="10549" spans="1:3" ht="13.2" x14ac:dyDescent="0.25">
      <c r="A10549" s="45" t="s">
        <v>10614</v>
      </c>
      <c r="B10549" s="45" t="s">
        <v>4</v>
      </c>
      <c r="C10549" s="23">
        <v>325</v>
      </c>
    </row>
    <row r="10550" spans="1:3" ht="13.2" x14ac:dyDescent="0.25">
      <c r="A10550" s="45" t="s">
        <v>10615</v>
      </c>
      <c r="B10550" s="45" t="s">
        <v>4</v>
      </c>
      <c r="C10550" s="23">
        <v>175</v>
      </c>
    </row>
    <row r="10551" spans="1:3" ht="13.2" x14ac:dyDescent="0.25">
      <c r="A10551" s="45" t="s">
        <v>10616</v>
      </c>
      <c r="B10551" s="45" t="s">
        <v>4</v>
      </c>
      <c r="C10551" s="23">
        <v>250</v>
      </c>
    </row>
    <row r="10552" spans="1:3" ht="13.2" x14ac:dyDescent="0.25">
      <c r="A10552" s="45" t="s">
        <v>10617</v>
      </c>
      <c r="B10552" s="45" t="s">
        <v>4</v>
      </c>
      <c r="C10552" s="23">
        <v>150</v>
      </c>
    </row>
    <row r="10553" spans="1:3" ht="13.2" x14ac:dyDescent="0.25">
      <c r="A10553" s="45" t="s">
        <v>10618</v>
      </c>
      <c r="B10553" s="45" t="s">
        <v>4</v>
      </c>
      <c r="C10553" s="23">
        <v>150</v>
      </c>
    </row>
    <row r="10554" spans="1:3" ht="13.2" x14ac:dyDescent="0.25">
      <c r="A10554" s="45" t="s">
        <v>10619</v>
      </c>
      <c r="B10554" s="45" t="s">
        <v>4</v>
      </c>
      <c r="C10554" s="23">
        <v>325</v>
      </c>
    </row>
    <row r="10555" spans="1:3" ht="13.2" x14ac:dyDescent="0.25">
      <c r="A10555" s="45" t="s">
        <v>10620</v>
      </c>
      <c r="B10555" s="45" t="s">
        <v>4</v>
      </c>
      <c r="C10555" s="23">
        <v>300</v>
      </c>
    </row>
    <row r="10556" spans="1:3" ht="13.2" x14ac:dyDescent="0.25">
      <c r="A10556" s="45" t="s">
        <v>10621</v>
      </c>
      <c r="B10556" s="45" t="s">
        <v>4</v>
      </c>
      <c r="C10556" s="23">
        <v>150</v>
      </c>
    </row>
    <row r="10557" spans="1:3" ht="13.2" x14ac:dyDescent="0.25">
      <c r="A10557" s="45" t="s">
        <v>10622</v>
      </c>
      <c r="B10557" s="45" t="s">
        <v>4</v>
      </c>
      <c r="C10557" s="23">
        <v>625</v>
      </c>
    </row>
    <row r="10558" spans="1:3" ht="13.2" x14ac:dyDescent="0.25">
      <c r="A10558" s="45" t="s">
        <v>10623</v>
      </c>
      <c r="B10558" s="45" t="s">
        <v>4</v>
      </c>
      <c r="C10558" s="23">
        <v>175</v>
      </c>
    </row>
    <row r="10559" spans="1:3" ht="13.2" x14ac:dyDescent="0.25">
      <c r="A10559" s="45" t="s">
        <v>10624</v>
      </c>
      <c r="B10559" s="45" t="s">
        <v>4</v>
      </c>
      <c r="C10559" s="23">
        <v>150</v>
      </c>
    </row>
    <row r="10560" spans="1:3" ht="13.2" x14ac:dyDescent="0.25">
      <c r="A10560" s="45" t="s">
        <v>10625</v>
      </c>
      <c r="B10560" s="45" t="s">
        <v>4</v>
      </c>
      <c r="C10560" s="23">
        <v>275</v>
      </c>
    </row>
    <row r="10561" spans="1:3" ht="13.2" x14ac:dyDescent="0.25">
      <c r="A10561" s="45" t="s">
        <v>10626</v>
      </c>
      <c r="B10561" s="45" t="s">
        <v>4</v>
      </c>
      <c r="C10561" s="23">
        <v>400</v>
      </c>
    </row>
    <row r="10562" spans="1:3" ht="13.2" x14ac:dyDescent="0.25">
      <c r="A10562" s="45" t="s">
        <v>10627</v>
      </c>
      <c r="B10562" s="45" t="s">
        <v>4</v>
      </c>
      <c r="C10562" s="23">
        <v>600</v>
      </c>
    </row>
    <row r="10563" spans="1:3" ht="13.2" x14ac:dyDescent="0.25">
      <c r="A10563" s="45" t="s">
        <v>10628</v>
      </c>
      <c r="B10563" s="45" t="s">
        <v>4</v>
      </c>
      <c r="C10563" s="23">
        <v>875</v>
      </c>
    </row>
    <row r="10564" spans="1:3" ht="13.2" x14ac:dyDescent="0.25">
      <c r="A10564" s="45" t="s">
        <v>10629</v>
      </c>
      <c r="B10564" s="45" t="s">
        <v>4</v>
      </c>
      <c r="C10564" s="23">
        <v>450</v>
      </c>
    </row>
    <row r="10565" spans="1:3" ht="13.2" x14ac:dyDescent="0.25">
      <c r="A10565" s="45" t="s">
        <v>10630</v>
      </c>
      <c r="B10565" s="45" t="s">
        <v>4</v>
      </c>
      <c r="C10565" s="23">
        <v>425</v>
      </c>
    </row>
    <row r="10566" spans="1:3" ht="13.2" x14ac:dyDescent="0.25">
      <c r="A10566" s="45" t="s">
        <v>10631</v>
      </c>
      <c r="B10566" s="45" t="s">
        <v>4</v>
      </c>
      <c r="C10566" s="23">
        <v>150</v>
      </c>
    </row>
    <row r="10567" spans="1:3" ht="13.2" x14ac:dyDescent="0.25">
      <c r="A10567" s="45" t="s">
        <v>10632</v>
      </c>
      <c r="B10567" s="45" t="s">
        <v>4</v>
      </c>
      <c r="C10567" s="23">
        <v>150</v>
      </c>
    </row>
    <row r="10568" spans="1:3" ht="13.2" x14ac:dyDescent="0.25">
      <c r="A10568" s="45" t="s">
        <v>10633</v>
      </c>
      <c r="B10568" s="45" t="s">
        <v>4</v>
      </c>
      <c r="C10568" s="23">
        <v>225</v>
      </c>
    </row>
    <row r="10569" spans="1:3" ht="13.2" x14ac:dyDescent="0.25">
      <c r="A10569" s="45" t="s">
        <v>10634</v>
      </c>
      <c r="B10569" s="45" t="s">
        <v>4</v>
      </c>
      <c r="C10569" s="23">
        <v>300</v>
      </c>
    </row>
    <row r="10570" spans="1:3" ht="13.2" x14ac:dyDescent="0.25">
      <c r="A10570" s="45" t="s">
        <v>10635</v>
      </c>
      <c r="B10570" s="45" t="s">
        <v>4</v>
      </c>
      <c r="C10570" s="23">
        <v>200</v>
      </c>
    </row>
    <row r="10571" spans="1:3" ht="13.2" x14ac:dyDescent="0.25">
      <c r="A10571" s="45" t="s">
        <v>10636</v>
      </c>
      <c r="B10571" s="45" t="s">
        <v>4</v>
      </c>
      <c r="C10571" s="23">
        <v>450</v>
      </c>
    </row>
    <row r="10572" spans="1:3" ht="13.2" x14ac:dyDescent="0.25">
      <c r="A10572" s="45" t="s">
        <v>10637</v>
      </c>
      <c r="B10572" s="45" t="s">
        <v>4</v>
      </c>
      <c r="C10572" s="23">
        <v>725</v>
      </c>
    </row>
    <row r="10573" spans="1:3" ht="13.2" x14ac:dyDescent="0.25">
      <c r="A10573" s="45" t="s">
        <v>10638</v>
      </c>
      <c r="B10573" s="45" t="s">
        <v>4</v>
      </c>
      <c r="C10573" s="23">
        <v>225</v>
      </c>
    </row>
    <row r="10574" spans="1:3" ht="13.2" x14ac:dyDescent="0.25">
      <c r="A10574" s="45" t="s">
        <v>10639</v>
      </c>
      <c r="B10574" s="45" t="s">
        <v>4</v>
      </c>
      <c r="C10574" s="23">
        <v>225</v>
      </c>
    </row>
    <row r="10575" spans="1:3" ht="13.2" x14ac:dyDescent="0.25">
      <c r="A10575" s="45" t="s">
        <v>10640</v>
      </c>
      <c r="B10575" s="45" t="s">
        <v>4</v>
      </c>
      <c r="C10575" s="23">
        <v>300</v>
      </c>
    </row>
    <row r="10576" spans="1:3" ht="13.2" x14ac:dyDescent="0.25">
      <c r="A10576" s="45" t="s">
        <v>10641</v>
      </c>
      <c r="B10576" s="45" t="s">
        <v>4</v>
      </c>
      <c r="C10576" s="23">
        <v>150</v>
      </c>
    </row>
    <row r="10577" spans="1:3" ht="13.2" x14ac:dyDescent="0.25">
      <c r="A10577" s="45" t="s">
        <v>10642</v>
      </c>
      <c r="B10577" s="45" t="s">
        <v>4</v>
      </c>
      <c r="C10577" s="23">
        <v>325</v>
      </c>
    </row>
    <row r="10578" spans="1:3" ht="13.2" x14ac:dyDescent="0.25">
      <c r="A10578" s="45" t="s">
        <v>10643</v>
      </c>
      <c r="B10578" s="45" t="s">
        <v>4</v>
      </c>
      <c r="C10578" s="23">
        <v>325</v>
      </c>
    </row>
    <row r="10579" spans="1:3" ht="13.2" x14ac:dyDescent="0.25">
      <c r="A10579" s="45" t="s">
        <v>10644</v>
      </c>
      <c r="B10579" s="45" t="s">
        <v>4</v>
      </c>
      <c r="C10579" s="23">
        <v>425</v>
      </c>
    </row>
    <row r="10580" spans="1:3" ht="13.2" x14ac:dyDescent="0.25">
      <c r="A10580" s="45" t="s">
        <v>10645</v>
      </c>
      <c r="B10580" s="45" t="s">
        <v>4</v>
      </c>
      <c r="C10580" s="23">
        <v>200</v>
      </c>
    </row>
    <row r="10581" spans="1:3" ht="13.2" x14ac:dyDescent="0.25">
      <c r="A10581" s="45" t="s">
        <v>10646</v>
      </c>
      <c r="B10581" s="45" t="s">
        <v>4</v>
      </c>
      <c r="C10581" s="23">
        <v>200</v>
      </c>
    </row>
    <row r="10582" spans="1:3" ht="13.2" x14ac:dyDescent="0.25">
      <c r="A10582" s="45" t="s">
        <v>10647</v>
      </c>
      <c r="B10582" s="45" t="s">
        <v>4</v>
      </c>
      <c r="C10582" s="23">
        <v>325</v>
      </c>
    </row>
    <row r="10583" spans="1:3" ht="13.2" x14ac:dyDescent="0.25">
      <c r="A10583" s="45" t="s">
        <v>10648</v>
      </c>
      <c r="B10583" s="45" t="s">
        <v>4</v>
      </c>
      <c r="C10583" s="23">
        <v>200</v>
      </c>
    </row>
    <row r="10584" spans="1:3" ht="13.2" x14ac:dyDescent="0.25">
      <c r="A10584" s="45" t="s">
        <v>10649</v>
      </c>
      <c r="B10584" s="45" t="s">
        <v>4</v>
      </c>
      <c r="C10584" s="23">
        <v>250</v>
      </c>
    </row>
    <row r="10585" spans="1:3" ht="13.2" x14ac:dyDescent="0.25">
      <c r="A10585" s="45" t="s">
        <v>10650</v>
      </c>
      <c r="B10585" s="45" t="s">
        <v>4</v>
      </c>
      <c r="C10585" s="23">
        <v>275</v>
      </c>
    </row>
    <row r="10586" spans="1:3" ht="13.2" x14ac:dyDescent="0.25">
      <c r="A10586" s="45" t="s">
        <v>10651</v>
      </c>
      <c r="B10586" s="45" t="s">
        <v>4</v>
      </c>
      <c r="C10586" s="23">
        <v>675</v>
      </c>
    </row>
    <row r="10587" spans="1:3" ht="13.2" x14ac:dyDescent="0.25">
      <c r="A10587" s="45" t="s">
        <v>10652</v>
      </c>
      <c r="B10587" s="45" t="s">
        <v>4</v>
      </c>
      <c r="C10587" s="23">
        <v>375</v>
      </c>
    </row>
    <row r="10588" spans="1:3" ht="13.2" x14ac:dyDescent="0.25">
      <c r="A10588" s="45" t="s">
        <v>10653</v>
      </c>
      <c r="B10588" s="45" t="s">
        <v>4</v>
      </c>
      <c r="C10588" s="23">
        <v>400</v>
      </c>
    </row>
    <row r="10589" spans="1:3" ht="13.2" x14ac:dyDescent="0.25">
      <c r="A10589" s="45" t="s">
        <v>10654</v>
      </c>
      <c r="B10589" s="45" t="s">
        <v>4</v>
      </c>
      <c r="C10589" s="23">
        <v>600</v>
      </c>
    </row>
    <row r="10590" spans="1:3" ht="13.2" x14ac:dyDescent="0.25">
      <c r="A10590" s="45" t="s">
        <v>10655</v>
      </c>
      <c r="B10590" s="45" t="s">
        <v>4</v>
      </c>
      <c r="C10590" s="23">
        <v>650</v>
      </c>
    </row>
    <row r="10591" spans="1:3" ht="13.2" x14ac:dyDescent="0.25">
      <c r="A10591" s="45" t="s">
        <v>10656</v>
      </c>
      <c r="B10591" s="45" t="s">
        <v>4</v>
      </c>
      <c r="C10591" s="23">
        <v>800</v>
      </c>
    </row>
    <row r="10592" spans="1:3" ht="13.2" x14ac:dyDescent="0.25">
      <c r="A10592" s="45" t="s">
        <v>10657</v>
      </c>
      <c r="B10592" s="45" t="s">
        <v>4</v>
      </c>
      <c r="C10592" s="23">
        <v>650</v>
      </c>
    </row>
    <row r="10593" spans="1:3" ht="13.2" x14ac:dyDescent="0.25">
      <c r="A10593" s="45" t="s">
        <v>10658</v>
      </c>
      <c r="B10593" s="45" t="s">
        <v>4</v>
      </c>
      <c r="C10593" s="23">
        <v>400</v>
      </c>
    </row>
    <row r="10594" spans="1:3" ht="13.2" x14ac:dyDescent="0.25">
      <c r="A10594" s="45" t="s">
        <v>10659</v>
      </c>
      <c r="B10594" s="45" t="s">
        <v>4</v>
      </c>
      <c r="C10594" s="23">
        <v>375</v>
      </c>
    </row>
    <row r="10595" spans="1:3" ht="13.2" x14ac:dyDescent="0.25">
      <c r="A10595" s="45" t="s">
        <v>10660</v>
      </c>
      <c r="B10595" s="45" t="s">
        <v>4</v>
      </c>
      <c r="C10595" s="23">
        <v>600</v>
      </c>
    </row>
    <row r="10596" spans="1:3" ht="13.2" x14ac:dyDescent="0.25">
      <c r="A10596" s="45" t="s">
        <v>10661</v>
      </c>
      <c r="B10596" s="45" t="s">
        <v>4</v>
      </c>
      <c r="C10596" s="23">
        <v>600</v>
      </c>
    </row>
    <row r="10597" spans="1:3" ht="13.2" x14ac:dyDescent="0.25">
      <c r="A10597" s="45" t="s">
        <v>10662</v>
      </c>
      <c r="B10597" s="45" t="s">
        <v>4</v>
      </c>
      <c r="C10597" s="23">
        <v>275</v>
      </c>
    </row>
    <row r="10598" spans="1:3" ht="13.2" x14ac:dyDescent="0.25">
      <c r="A10598" s="45" t="s">
        <v>10663</v>
      </c>
      <c r="B10598" s="45" t="s">
        <v>4</v>
      </c>
      <c r="C10598" s="23">
        <v>600</v>
      </c>
    </row>
    <row r="10599" spans="1:3" ht="13.2" x14ac:dyDescent="0.25">
      <c r="A10599" s="45" t="s">
        <v>10664</v>
      </c>
      <c r="B10599" s="45" t="s">
        <v>4</v>
      </c>
      <c r="C10599" s="23">
        <v>350</v>
      </c>
    </row>
    <row r="10600" spans="1:3" ht="13.2" x14ac:dyDescent="0.25">
      <c r="A10600" s="45" t="s">
        <v>10665</v>
      </c>
      <c r="B10600" s="45" t="s">
        <v>4</v>
      </c>
      <c r="C10600" s="23">
        <v>275</v>
      </c>
    </row>
    <row r="10601" spans="1:3" ht="13.2" x14ac:dyDescent="0.25">
      <c r="A10601" s="45" t="s">
        <v>10666</v>
      </c>
      <c r="B10601" s="45" t="s">
        <v>4</v>
      </c>
      <c r="C10601" s="23">
        <v>475</v>
      </c>
    </row>
    <row r="10602" spans="1:3" ht="13.2" x14ac:dyDescent="0.25">
      <c r="A10602" s="45" t="s">
        <v>10667</v>
      </c>
      <c r="B10602" s="45" t="s">
        <v>4</v>
      </c>
      <c r="C10602" s="23">
        <v>650</v>
      </c>
    </row>
    <row r="10603" spans="1:3" ht="13.2" x14ac:dyDescent="0.25">
      <c r="A10603" s="45" t="s">
        <v>10668</v>
      </c>
      <c r="B10603" s="45" t="s">
        <v>4</v>
      </c>
      <c r="C10603" s="23">
        <v>1100</v>
      </c>
    </row>
    <row r="10604" spans="1:3" ht="13.2" x14ac:dyDescent="0.25">
      <c r="A10604" s="45" t="s">
        <v>10669</v>
      </c>
      <c r="B10604" s="45" t="s">
        <v>4</v>
      </c>
      <c r="C10604" s="23">
        <v>525</v>
      </c>
    </row>
    <row r="10605" spans="1:3" ht="13.2" x14ac:dyDescent="0.25">
      <c r="A10605" s="45" t="s">
        <v>10670</v>
      </c>
      <c r="B10605" s="45" t="s">
        <v>4</v>
      </c>
      <c r="C10605" s="23">
        <v>450</v>
      </c>
    </row>
    <row r="10606" spans="1:3" ht="13.2" x14ac:dyDescent="0.25">
      <c r="A10606" s="45" t="s">
        <v>10671</v>
      </c>
      <c r="B10606" s="45" t="s">
        <v>4</v>
      </c>
      <c r="C10606" s="23">
        <v>450</v>
      </c>
    </row>
    <row r="10607" spans="1:3" ht="13.2" x14ac:dyDescent="0.25">
      <c r="A10607" s="45" t="s">
        <v>10672</v>
      </c>
      <c r="B10607" s="45" t="s">
        <v>4</v>
      </c>
      <c r="C10607" s="23">
        <v>650</v>
      </c>
    </row>
    <row r="10608" spans="1:3" ht="13.2" x14ac:dyDescent="0.25">
      <c r="A10608" s="45" t="s">
        <v>10673</v>
      </c>
      <c r="B10608" s="45" t="s">
        <v>4</v>
      </c>
      <c r="C10608" s="23">
        <v>350</v>
      </c>
    </row>
    <row r="10609" spans="1:3" ht="13.2" x14ac:dyDescent="0.25">
      <c r="A10609" s="45" t="s">
        <v>10674</v>
      </c>
      <c r="B10609" s="45" t="s">
        <v>4</v>
      </c>
      <c r="C10609" s="23">
        <v>525</v>
      </c>
    </row>
    <row r="10610" spans="1:3" ht="13.2" x14ac:dyDescent="0.25">
      <c r="A10610" s="45" t="s">
        <v>10675</v>
      </c>
      <c r="B10610" s="45" t="s">
        <v>4</v>
      </c>
      <c r="C10610" s="23">
        <v>550</v>
      </c>
    </row>
    <row r="10611" spans="1:3" ht="13.2" x14ac:dyDescent="0.25">
      <c r="A10611" s="45" t="s">
        <v>10676</v>
      </c>
      <c r="B10611" s="45" t="s">
        <v>4</v>
      </c>
      <c r="C10611" s="23">
        <v>250</v>
      </c>
    </row>
    <row r="10612" spans="1:3" ht="13.2" x14ac:dyDescent="0.25">
      <c r="A10612" s="45" t="s">
        <v>10677</v>
      </c>
      <c r="B10612" s="45" t="s">
        <v>4</v>
      </c>
      <c r="C10612" s="23">
        <v>475</v>
      </c>
    </row>
    <row r="10613" spans="1:3" ht="13.2" x14ac:dyDescent="0.25">
      <c r="A10613" s="45" t="s">
        <v>10678</v>
      </c>
      <c r="B10613" s="45" t="s">
        <v>4</v>
      </c>
      <c r="C10613" s="23">
        <v>625</v>
      </c>
    </row>
    <row r="10614" spans="1:3" ht="13.2" x14ac:dyDescent="0.25">
      <c r="A10614" s="45" t="s">
        <v>10679</v>
      </c>
      <c r="B10614" s="45" t="s">
        <v>4</v>
      </c>
      <c r="C10614" s="23">
        <v>350</v>
      </c>
    </row>
    <row r="10615" spans="1:3" ht="13.2" x14ac:dyDescent="0.25">
      <c r="A10615" s="45" t="s">
        <v>10680</v>
      </c>
      <c r="B10615" s="45" t="s">
        <v>4</v>
      </c>
      <c r="C10615" s="23">
        <v>525</v>
      </c>
    </row>
    <row r="10616" spans="1:3" ht="13.2" x14ac:dyDescent="0.25">
      <c r="A10616" s="45" t="s">
        <v>10681</v>
      </c>
      <c r="B10616" s="45" t="s">
        <v>4</v>
      </c>
      <c r="C10616" s="23">
        <v>1000</v>
      </c>
    </row>
    <row r="10617" spans="1:3" ht="13.2" x14ac:dyDescent="0.25">
      <c r="A10617" s="45" t="s">
        <v>10682</v>
      </c>
      <c r="B10617" s="45" t="s">
        <v>4</v>
      </c>
      <c r="C10617" s="23">
        <v>625</v>
      </c>
    </row>
    <row r="10618" spans="1:3" ht="13.2" x14ac:dyDescent="0.25">
      <c r="A10618" s="45" t="s">
        <v>10683</v>
      </c>
      <c r="B10618" s="45" t="s">
        <v>4</v>
      </c>
      <c r="C10618" s="23">
        <v>725</v>
      </c>
    </row>
    <row r="10619" spans="1:3" ht="13.2" x14ac:dyDescent="0.25">
      <c r="A10619" s="45" t="s">
        <v>10684</v>
      </c>
      <c r="B10619" s="45" t="s">
        <v>4</v>
      </c>
      <c r="C10619" s="23">
        <v>875</v>
      </c>
    </row>
    <row r="10620" spans="1:3" ht="13.2" x14ac:dyDescent="0.25">
      <c r="A10620" s="45" t="s">
        <v>10685</v>
      </c>
      <c r="B10620" s="45" t="s">
        <v>4</v>
      </c>
      <c r="C10620" s="23">
        <v>800</v>
      </c>
    </row>
    <row r="10621" spans="1:3" ht="13.2" x14ac:dyDescent="0.25">
      <c r="A10621" s="45" t="s">
        <v>10686</v>
      </c>
      <c r="B10621" s="45" t="s">
        <v>4</v>
      </c>
      <c r="C10621" s="23">
        <v>575</v>
      </c>
    </row>
    <row r="10622" spans="1:3" ht="13.2" x14ac:dyDescent="0.25">
      <c r="A10622" s="45" t="s">
        <v>10687</v>
      </c>
      <c r="B10622" s="45" t="s">
        <v>4</v>
      </c>
      <c r="C10622" s="23">
        <v>250</v>
      </c>
    </row>
    <row r="10623" spans="1:3" ht="13.2" x14ac:dyDescent="0.25">
      <c r="A10623" s="45" t="s">
        <v>10688</v>
      </c>
      <c r="B10623" s="45" t="s">
        <v>4</v>
      </c>
      <c r="C10623" s="23">
        <v>850</v>
      </c>
    </row>
    <row r="10624" spans="1:3" ht="13.2" x14ac:dyDescent="0.25">
      <c r="A10624" s="45" t="s">
        <v>10689</v>
      </c>
      <c r="B10624" s="45" t="s">
        <v>4</v>
      </c>
      <c r="C10624" s="23">
        <v>675</v>
      </c>
    </row>
    <row r="10625" spans="1:3" ht="13.2" x14ac:dyDescent="0.25">
      <c r="A10625" s="45" t="s">
        <v>10690</v>
      </c>
      <c r="B10625" s="45" t="s">
        <v>4</v>
      </c>
      <c r="C10625" s="23">
        <v>925</v>
      </c>
    </row>
    <row r="10626" spans="1:3" ht="13.2" x14ac:dyDescent="0.25">
      <c r="A10626" s="45" t="s">
        <v>10691</v>
      </c>
      <c r="B10626" s="45" t="s">
        <v>4</v>
      </c>
      <c r="C10626" s="23">
        <v>725</v>
      </c>
    </row>
    <row r="10627" spans="1:3" ht="13.2" x14ac:dyDescent="0.25">
      <c r="A10627" s="45" t="s">
        <v>10692</v>
      </c>
      <c r="B10627" s="45" t="s">
        <v>4</v>
      </c>
      <c r="C10627" s="23">
        <v>600</v>
      </c>
    </row>
    <row r="10628" spans="1:3" ht="13.2" x14ac:dyDescent="0.25">
      <c r="A10628" s="45" t="s">
        <v>10693</v>
      </c>
      <c r="B10628" s="45" t="s">
        <v>4</v>
      </c>
      <c r="C10628" s="23">
        <v>1100</v>
      </c>
    </row>
    <row r="10629" spans="1:3" ht="13.2" x14ac:dyDescent="0.25">
      <c r="A10629" s="45" t="s">
        <v>10694</v>
      </c>
      <c r="B10629" s="45" t="s">
        <v>4</v>
      </c>
      <c r="C10629" s="23">
        <v>1100</v>
      </c>
    </row>
    <row r="10630" spans="1:3" ht="13.2" x14ac:dyDescent="0.25">
      <c r="A10630" s="45" t="s">
        <v>10695</v>
      </c>
      <c r="B10630" s="45" t="s">
        <v>4</v>
      </c>
      <c r="C10630" s="23">
        <v>850</v>
      </c>
    </row>
    <row r="10631" spans="1:3" ht="13.2" x14ac:dyDescent="0.25">
      <c r="A10631" s="45" t="s">
        <v>10696</v>
      </c>
      <c r="B10631" s="45" t="s">
        <v>4</v>
      </c>
      <c r="C10631" s="23">
        <v>650</v>
      </c>
    </row>
    <row r="10632" spans="1:3" ht="13.2" x14ac:dyDescent="0.25">
      <c r="A10632" s="45" t="s">
        <v>10697</v>
      </c>
      <c r="B10632" s="45" t="s">
        <v>4</v>
      </c>
      <c r="C10632" s="23">
        <v>600</v>
      </c>
    </row>
    <row r="10633" spans="1:3" ht="13.2" x14ac:dyDescent="0.25">
      <c r="A10633" s="45" t="s">
        <v>10698</v>
      </c>
      <c r="B10633" s="45" t="s">
        <v>4</v>
      </c>
      <c r="C10633" s="23">
        <v>725</v>
      </c>
    </row>
    <row r="10634" spans="1:3" ht="13.2" x14ac:dyDescent="0.25">
      <c r="A10634" s="45" t="s">
        <v>10699</v>
      </c>
      <c r="B10634" s="45" t="s">
        <v>4</v>
      </c>
      <c r="C10634" s="23">
        <v>500</v>
      </c>
    </row>
    <row r="10635" spans="1:3" ht="13.2" x14ac:dyDescent="0.25">
      <c r="A10635" s="45" t="s">
        <v>10700</v>
      </c>
      <c r="B10635" s="45" t="s">
        <v>4</v>
      </c>
      <c r="C10635" s="23">
        <v>850</v>
      </c>
    </row>
    <row r="10636" spans="1:3" ht="13.2" x14ac:dyDescent="0.25">
      <c r="A10636" s="45" t="s">
        <v>10701</v>
      </c>
      <c r="B10636" s="45" t="s">
        <v>4</v>
      </c>
      <c r="C10636" s="23">
        <v>450</v>
      </c>
    </row>
    <row r="10637" spans="1:3" ht="13.2" x14ac:dyDescent="0.25">
      <c r="A10637" s="45" t="s">
        <v>10702</v>
      </c>
      <c r="B10637" s="45" t="s">
        <v>4</v>
      </c>
      <c r="C10637" s="23">
        <v>675</v>
      </c>
    </row>
    <row r="10638" spans="1:3" ht="13.2" x14ac:dyDescent="0.25">
      <c r="A10638" s="45" t="s">
        <v>10703</v>
      </c>
      <c r="B10638" s="45" t="s">
        <v>4</v>
      </c>
      <c r="C10638" s="23">
        <v>875</v>
      </c>
    </row>
    <row r="10639" spans="1:3" ht="13.2" x14ac:dyDescent="0.25">
      <c r="A10639" s="45" t="s">
        <v>10704</v>
      </c>
      <c r="B10639" s="45" t="s">
        <v>4</v>
      </c>
      <c r="C10639" s="23">
        <v>675</v>
      </c>
    </row>
    <row r="10640" spans="1:3" ht="13.2" x14ac:dyDescent="0.25">
      <c r="A10640" s="45" t="s">
        <v>10705</v>
      </c>
      <c r="B10640" s="45" t="s">
        <v>4</v>
      </c>
      <c r="C10640" s="23">
        <v>475</v>
      </c>
    </row>
    <row r="10641" spans="1:3" ht="13.2" x14ac:dyDescent="0.25">
      <c r="A10641" s="45" t="s">
        <v>10706</v>
      </c>
      <c r="B10641" s="45" t="s">
        <v>4</v>
      </c>
      <c r="C10641" s="23">
        <v>500</v>
      </c>
    </row>
    <row r="10642" spans="1:3" ht="13.2" x14ac:dyDescent="0.25">
      <c r="A10642" s="45" t="s">
        <v>10707</v>
      </c>
      <c r="B10642" s="45" t="s">
        <v>4</v>
      </c>
      <c r="C10642" s="23">
        <v>725</v>
      </c>
    </row>
    <row r="10643" spans="1:3" ht="13.2" x14ac:dyDescent="0.25">
      <c r="A10643" s="45" t="s">
        <v>10708</v>
      </c>
      <c r="B10643" s="45" t="s">
        <v>4</v>
      </c>
      <c r="C10643" s="23">
        <v>550</v>
      </c>
    </row>
    <row r="10644" spans="1:3" ht="13.2" x14ac:dyDescent="0.25">
      <c r="A10644" s="45" t="s">
        <v>10709</v>
      </c>
      <c r="B10644" s="45" t="s">
        <v>4</v>
      </c>
      <c r="C10644" s="23">
        <v>525</v>
      </c>
    </row>
    <row r="10645" spans="1:3" ht="13.2" x14ac:dyDescent="0.25">
      <c r="A10645" s="45" t="s">
        <v>10710</v>
      </c>
      <c r="B10645" s="45" t="s">
        <v>4</v>
      </c>
      <c r="C10645" s="23">
        <v>525</v>
      </c>
    </row>
    <row r="10646" spans="1:3" ht="13.2" x14ac:dyDescent="0.25">
      <c r="A10646" s="45" t="s">
        <v>10711</v>
      </c>
      <c r="B10646" s="45" t="s">
        <v>4</v>
      </c>
      <c r="C10646" s="23">
        <v>425</v>
      </c>
    </row>
    <row r="10647" spans="1:3" ht="13.2" x14ac:dyDescent="0.25">
      <c r="A10647" s="45" t="s">
        <v>10712</v>
      </c>
      <c r="B10647" s="45" t="s">
        <v>4</v>
      </c>
      <c r="C10647" s="23">
        <v>875</v>
      </c>
    </row>
    <row r="10648" spans="1:3" ht="13.2" x14ac:dyDescent="0.25">
      <c r="A10648" s="45" t="s">
        <v>10713</v>
      </c>
      <c r="B10648" s="45" t="s">
        <v>4</v>
      </c>
      <c r="C10648" s="23">
        <v>975</v>
      </c>
    </row>
    <row r="10649" spans="1:3" ht="13.2" x14ac:dyDescent="0.25">
      <c r="A10649" s="45" t="s">
        <v>10714</v>
      </c>
      <c r="B10649" s="45" t="s">
        <v>4</v>
      </c>
      <c r="C10649" s="23">
        <v>400</v>
      </c>
    </row>
    <row r="10650" spans="1:3" ht="13.2" x14ac:dyDescent="0.25">
      <c r="A10650" s="45" t="s">
        <v>10715</v>
      </c>
      <c r="B10650" s="45" t="s">
        <v>4</v>
      </c>
      <c r="C10650" s="23">
        <v>700</v>
      </c>
    </row>
    <row r="10651" spans="1:3" ht="13.2" x14ac:dyDescent="0.25">
      <c r="A10651" s="45" t="s">
        <v>10716</v>
      </c>
      <c r="B10651" s="45" t="s">
        <v>4</v>
      </c>
      <c r="C10651" s="23">
        <v>825</v>
      </c>
    </row>
    <row r="10652" spans="1:3" ht="13.2" x14ac:dyDescent="0.25">
      <c r="A10652" s="45" t="s">
        <v>10717</v>
      </c>
      <c r="B10652" s="45" t="s">
        <v>4</v>
      </c>
      <c r="C10652" s="23">
        <v>875</v>
      </c>
    </row>
    <row r="10653" spans="1:3" ht="13.2" x14ac:dyDescent="0.25">
      <c r="A10653" s="45" t="s">
        <v>10718</v>
      </c>
      <c r="B10653" s="45" t="s">
        <v>4</v>
      </c>
      <c r="C10653" s="23">
        <v>525</v>
      </c>
    </row>
    <row r="10654" spans="1:3" ht="13.2" x14ac:dyDescent="0.25">
      <c r="A10654" s="45" t="s">
        <v>10719</v>
      </c>
      <c r="B10654" s="45" t="s">
        <v>4</v>
      </c>
      <c r="C10654" s="23">
        <v>550</v>
      </c>
    </row>
    <row r="10655" spans="1:3" ht="13.2" x14ac:dyDescent="0.25">
      <c r="A10655" s="45" t="s">
        <v>10720</v>
      </c>
      <c r="B10655" s="45" t="s">
        <v>4</v>
      </c>
      <c r="C10655" s="23">
        <v>425</v>
      </c>
    </row>
    <row r="10656" spans="1:3" ht="13.2" x14ac:dyDescent="0.25">
      <c r="A10656" s="45" t="s">
        <v>10721</v>
      </c>
      <c r="B10656" s="45" t="s">
        <v>4</v>
      </c>
      <c r="C10656" s="23">
        <v>550</v>
      </c>
    </row>
    <row r="10657" spans="1:3" ht="13.2" x14ac:dyDescent="0.25">
      <c r="A10657" s="45" t="s">
        <v>10722</v>
      </c>
      <c r="B10657" s="45" t="s">
        <v>4</v>
      </c>
      <c r="C10657" s="23">
        <v>800</v>
      </c>
    </row>
    <row r="10658" spans="1:3" ht="13.2" x14ac:dyDescent="0.25">
      <c r="A10658" s="45" t="s">
        <v>10723</v>
      </c>
      <c r="B10658" s="45" t="s">
        <v>4</v>
      </c>
      <c r="C10658" s="23">
        <v>975</v>
      </c>
    </row>
    <row r="10659" spans="1:3" ht="13.2" x14ac:dyDescent="0.25">
      <c r="A10659" s="45" t="s">
        <v>10724</v>
      </c>
      <c r="B10659" s="45" t="s">
        <v>4</v>
      </c>
      <c r="C10659" s="23">
        <v>325</v>
      </c>
    </row>
    <row r="10660" spans="1:3" ht="13.2" x14ac:dyDescent="0.25">
      <c r="A10660" s="45" t="s">
        <v>10725</v>
      </c>
      <c r="B10660" s="45" t="s">
        <v>4</v>
      </c>
      <c r="C10660" s="23">
        <v>500</v>
      </c>
    </row>
    <row r="10661" spans="1:3" ht="13.2" x14ac:dyDescent="0.25">
      <c r="A10661" s="45" t="s">
        <v>10726</v>
      </c>
      <c r="B10661" s="45" t="s">
        <v>4</v>
      </c>
      <c r="C10661" s="23">
        <v>325</v>
      </c>
    </row>
    <row r="10662" spans="1:3" ht="13.2" x14ac:dyDescent="0.25">
      <c r="A10662" s="45" t="s">
        <v>10727</v>
      </c>
      <c r="B10662" s="45" t="s">
        <v>4</v>
      </c>
      <c r="C10662" s="23">
        <v>700</v>
      </c>
    </row>
    <row r="10663" spans="1:3" ht="13.2" x14ac:dyDescent="0.25">
      <c r="A10663" s="45" t="s">
        <v>10728</v>
      </c>
      <c r="B10663" s="45" t="s">
        <v>4</v>
      </c>
      <c r="C10663" s="23">
        <v>425</v>
      </c>
    </row>
    <row r="10664" spans="1:3" ht="13.2" x14ac:dyDescent="0.25">
      <c r="A10664" s="45" t="s">
        <v>10729</v>
      </c>
      <c r="B10664" s="45" t="s">
        <v>4</v>
      </c>
      <c r="C10664" s="23">
        <v>400</v>
      </c>
    </row>
    <row r="10665" spans="1:3" ht="13.2" x14ac:dyDescent="0.25">
      <c r="A10665" s="45" t="s">
        <v>10730</v>
      </c>
      <c r="B10665" s="45" t="s">
        <v>4</v>
      </c>
      <c r="C10665" s="23">
        <v>600</v>
      </c>
    </row>
    <row r="10666" spans="1:3" ht="13.2" x14ac:dyDescent="0.25">
      <c r="A10666" s="45" t="s">
        <v>10731</v>
      </c>
      <c r="B10666" s="45" t="s">
        <v>4</v>
      </c>
      <c r="C10666" s="23">
        <v>1200</v>
      </c>
    </row>
    <row r="10667" spans="1:3" ht="13.2" x14ac:dyDescent="0.25">
      <c r="A10667" s="45" t="s">
        <v>10732</v>
      </c>
      <c r="B10667" s="45" t="s">
        <v>4</v>
      </c>
      <c r="C10667" s="23">
        <v>475</v>
      </c>
    </row>
    <row r="10668" spans="1:3" ht="13.2" x14ac:dyDescent="0.25">
      <c r="A10668" s="45" t="s">
        <v>10733</v>
      </c>
      <c r="B10668" s="45" t="s">
        <v>4</v>
      </c>
      <c r="C10668" s="23">
        <v>500</v>
      </c>
    </row>
    <row r="10669" spans="1:3" ht="13.2" x14ac:dyDescent="0.25">
      <c r="A10669" s="45" t="s">
        <v>10734</v>
      </c>
      <c r="B10669" s="45" t="s">
        <v>4</v>
      </c>
      <c r="C10669" s="23">
        <v>525</v>
      </c>
    </row>
    <row r="10670" spans="1:3" ht="13.2" x14ac:dyDescent="0.25">
      <c r="A10670" s="45" t="s">
        <v>10735</v>
      </c>
      <c r="B10670" s="45" t="s">
        <v>4</v>
      </c>
      <c r="C10670" s="23">
        <v>0</v>
      </c>
    </row>
    <row r="10671" spans="1:3" ht="13.2" x14ac:dyDescent="0.25">
      <c r="A10671" s="45" t="s">
        <v>10736</v>
      </c>
      <c r="B10671" s="45" t="s">
        <v>4</v>
      </c>
      <c r="C10671" s="23">
        <v>550</v>
      </c>
    </row>
    <row r="10672" spans="1:3" ht="13.2" x14ac:dyDescent="0.25">
      <c r="A10672" s="45" t="s">
        <v>10737</v>
      </c>
      <c r="B10672" s="45" t="s">
        <v>4</v>
      </c>
      <c r="C10672" s="23">
        <v>250</v>
      </c>
    </row>
    <row r="10673" spans="1:3" ht="13.2" x14ac:dyDescent="0.25">
      <c r="A10673" s="45" t="s">
        <v>10738</v>
      </c>
      <c r="B10673" s="45" t="s">
        <v>4</v>
      </c>
      <c r="C10673" s="23">
        <v>350</v>
      </c>
    </row>
    <row r="10674" spans="1:3" ht="13.2" x14ac:dyDescent="0.25">
      <c r="A10674" s="45" t="s">
        <v>10739</v>
      </c>
      <c r="B10674" s="45" t="s">
        <v>4</v>
      </c>
      <c r="C10674" s="23">
        <v>825</v>
      </c>
    </row>
    <row r="10675" spans="1:3" ht="13.2" x14ac:dyDescent="0.25">
      <c r="A10675" s="45" t="s">
        <v>10740</v>
      </c>
      <c r="B10675" s="45" t="s">
        <v>4</v>
      </c>
      <c r="C10675" s="23">
        <v>400</v>
      </c>
    </row>
    <row r="10676" spans="1:3" ht="13.2" x14ac:dyDescent="0.25">
      <c r="A10676" s="45" t="s">
        <v>10741</v>
      </c>
      <c r="B10676" s="45" t="s">
        <v>4</v>
      </c>
      <c r="C10676" s="23">
        <v>625</v>
      </c>
    </row>
    <row r="10677" spans="1:3" ht="13.2" x14ac:dyDescent="0.25">
      <c r="A10677" s="45" t="s">
        <v>10742</v>
      </c>
      <c r="B10677" s="45" t="s">
        <v>4</v>
      </c>
      <c r="C10677" s="23">
        <v>1025</v>
      </c>
    </row>
    <row r="10678" spans="1:3" ht="13.2" x14ac:dyDescent="0.25">
      <c r="A10678" s="45" t="s">
        <v>10743</v>
      </c>
      <c r="B10678" s="45" t="s">
        <v>4</v>
      </c>
      <c r="C10678" s="23">
        <v>550</v>
      </c>
    </row>
    <row r="10679" spans="1:3" ht="13.2" x14ac:dyDescent="0.25">
      <c r="A10679" s="45" t="s">
        <v>10744</v>
      </c>
      <c r="B10679" s="45" t="s">
        <v>4</v>
      </c>
      <c r="C10679" s="23">
        <v>425</v>
      </c>
    </row>
    <row r="10680" spans="1:3" ht="13.2" x14ac:dyDescent="0.25">
      <c r="A10680" s="45" t="s">
        <v>10745</v>
      </c>
      <c r="B10680" s="45" t="s">
        <v>4</v>
      </c>
      <c r="C10680" s="23">
        <v>675</v>
      </c>
    </row>
    <row r="10681" spans="1:3" ht="13.2" x14ac:dyDescent="0.25">
      <c r="A10681" s="45" t="s">
        <v>10746</v>
      </c>
      <c r="B10681" s="45" t="s">
        <v>4</v>
      </c>
      <c r="C10681" s="23">
        <v>1500</v>
      </c>
    </row>
    <row r="10682" spans="1:3" ht="13.2" x14ac:dyDescent="0.25">
      <c r="A10682" s="45" t="s">
        <v>10747</v>
      </c>
      <c r="B10682" s="45" t="s">
        <v>4</v>
      </c>
      <c r="C10682" s="23">
        <v>1000</v>
      </c>
    </row>
    <row r="10683" spans="1:3" ht="13.2" x14ac:dyDescent="0.25">
      <c r="A10683" s="45" t="s">
        <v>10748</v>
      </c>
      <c r="B10683" s="45" t="s">
        <v>4</v>
      </c>
      <c r="C10683" s="23">
        <v>250</v>
      </c>
    </row>
    <row r="10684" spans="1:3" ht="13.2" x14ac:dyDescent="0.25">
      <c r="A10684" s="45" t="s">
        <v>10749</v>
      </c>
      <c r="B10684" s="45" t="s">
        <v>4</v>
      </c>
      <c r="C10684" s="23">
        <v>1450</v>
      </c>
    </row>
    <row r="10685" spans="1:3" ht="13.2" x14ac:dyDescent="0.25">
      <c r="A10685" s="45" t="s">
        <v>10750</v>
      </c>
      <c r="B10685" s="45" t="s">
        <v>4</v>
      </c>
      <c r="C10685" s="23">
        <v>450</v>
      </c>
    </row>
    <row r="10686" spans="1:3" ht="13.2" x14ac:dyDescent="0.25">
      <c r="A10686" s="45" t="s">
        <v>10751</v>
      </c>
      <c r="B10686" s="45" t="s">
        <v>4</v>
      </c>
      <c r="C10686" s="23">
        <v>375</v>
      </c>
    </row>
    <row r="10687" spans="1:3" ht="13.2" x14ac:dyDescent="0.25">
      <c r="A10687" s="45" t="s">
        <v>10752</v>
      </c>
      <c r="B10687" s="45" t="s">
        <v>4</v>
      </c>
      <c r="C10687" s="23">
        <v>175</v>
      </c>
    </row>
    <row r="10688" spans="1:3" ht="13.2" x14ac:dyDescent="0.25">
      <c r="A10688" s="45" t="s">
        <v>10753</v>
      </c>
      <c r="B10688" s="45" t="s">
        <v>4</v>
      </c>
      <c r="C10688" s="23">
        <v>225</v>
      </c>
    </row>
    <row r="10689" spans="1:3" ht="13.2" x14ac:dyDescent="0.25">
      <c r="A10689" s="45" t="s">
        <v>10754</v>
      </c>
      <c r="B10689" s="45" t="s">
        <v>4</v>
      </c>
      <c r="C10689" s="23">
        <v>150</v>
      </c>
    </row>
    <row r="10690" spans="1:3" ht="13.2" x14ac:dyDescent="0.25">
      <c r="A10690" s="45" t="s">
        <v>10755</v>
      </c>
      <c r="B10690" s="45" t="s">
        <v>4</v>
      </c>
      <c r="C10690" s="23">
        <v>425</v>
      </c>
    </row>
    <row r="10691" spans="1:3" ht="13.2" x14ac:dyDescent="0.25">
      <c r="A10691" s="45" t="s">
        <v>10756</v>
      </c>
      <c r="B10691" s="45" t="s">
        <v>4</v>
      </c>
      <c r="C10691" s="23">
        <v>325</v>
      </c>
    </row>
    <row r="10692" spans="1:3" ht="13.2" x14ac:dyDescent="0.25">
      <c r="A10692" s="45" t="s">
        <v>10757</v>
      </c>
      <c r="B10692" s="45" t="s">
        <v>4</v>
      </c>
      <c r="C10692" s="23">
        <v>475</v>
      </c>
    </row>
    <row r="10693" spans="1:3" ht="13.2" x14ac:dyDescent="0.25">
      <c r="A10693" s="45" t="s">
        <v>10758</v>
      </c>
      <c r="B10693" s="45" t="s">
        <v>4</v>
      </c>
      <c r="C10693" s="23">
        <v>250</v>
      </c>
    </row>
    <row r="10694" spans="1:3" ht="13.2" x14ac:dyDescent="0.25">
      <c r="A10694" s="45" t="s">
        <v>10759</v>
      </c>
      <c r="B10694" s="45" t="s">
        <v>4</v>
      </c>
      <c r="C10694" s="23">
        <v>250</v>
      </c>
    </row>
    <row r="10695" spans="1:3" ht="13.2" x14ac:dyDescent="0.25">
      <c r="A10695" s="45" t="s">
        <v>10760</v>
      </c>
      <c r="B10695" s="45" t="s">
        <v>4</v>
      </c>
      <c r="C10695" s="23">
        <v>250</v>
      </c>
    </row>
    <row r="10696" spans="1:3" ht="13.2" x14ac:dyDescent="0.25">
      <c r="A10696" s="45" t="s">
        <v>10761</v>
      </c>
      <c r="B10696" s="45" t="s">
        <v>4</v>
      </c>
      <c r="C10696" s="23">
        <v>250</v>
      </c>
    </row>
    <row r="10697" spans="1:3" ht="13.2" x14ac:dyDescent="0.25">
      <c r="A10697" s="45" t="s">
        <v>10762</v>
      </c>
      <c r="B10697" s="45" t="s">
        <v>4</v>
      </c>
      <c r="C10697" s="23">
        <v>200</v>
      </c>
    </row>
    <row r="10698" spans="1:3" ht="13.2" x14ac:dyDescent="0.25">
      <c r="A10698" s="45" t="s">
        <v>10763</v>
      </c>
      <c r="B10698" s="45" t="s">
        <v>4</v>
      </c>
      <c r="C10698" s="23">
        <v>875</v>
      </c>
    </row>
    <row r="10699" spans="1:3" ht="13.2" x14ac:dyDescent="0.25">
      <c r="A10699" s="45" t="s">
        <v>10764</v>
      </c>
      <c r="B10699" s="45" t="s">
        <v>4</v>
      </c>
      <c r="C10699" s="23">
        <v>150</v>
      </c>
    </row>
    <row r="10700" spans="1:3" ht="13.2" x14ac:dyDescent="0.25">
      <c r="A10700" s="45" t="s">
        <v>10765</v>
      </c>
      <c r="B10700" s="45" t="s">
        <v>4</v>
      </c>
      <c r="C10700" s="23">
        <v>550</v>
      </c>
    </row>
    <row r="10701" spans="1:3" ht="13.2" x14ac:dyDescent="0.25">
      <c r="A10701" s="45" t="s">
        <v>10766</v>
      </c>
      <c r="B10701" s="45" t="s">
        <v>4</v>
      </c>
      <c r="C10701" s="23">
        <v>600</v>
      </c>
    </row>
    <row r="10702" spans="1:3" ht="13.2" x14ac:dyDescent="0.25">
      <c r="A10702" s="45" t="s">
        <v>10767</v>
      </c>
      <c r="B10702" s="45" t="s">
        <v>4</v>
      </c>
      <c r="C10702" s="23">
        <v>150</v>
      </c>
    </row>
    <row r="10703" spans="1:3" ht="13.2" x14ac:dyDescent="0.25">
      <c r="A10703" s="45" t="s">
        <v>10768</v>
      </c>
      <c r="B10703" s="45" t="s">
        <v>4</v>
      </c>
      <c r="C10703" s="23">
        <v>475</v>
      </c>
    </row>
    <row r="10704" spans="1:3" ht="13.2" x14ac:dyDescent="0.25">
      <c r="A10704" s="45" t="s">
        <v>10769</v>
      </c>
      <c r="B10704" s="45" t="s">
        <v>4</v>
      </c>
      <c r="C10704" s="23">
        <v>900</v>
      </c>
    </row>
    <row r="10705" spans="1:3" ht="13.2" x14ac:dyDescent="0.25">
      <c r="A10705" s="45" t="s">
        <v>10770</v>
      </c>
      <c r="B10705" s="45" t="s">
        <v>4</v>
      </c>
      <c r="C10705" s="23">
        <v>375</v>
      </c>
    </row>
    <row r="10706" spans="1:3" ht="13.2" x14ac:dyDescent="0.25">
      <c r="A10706" s="45" t="s">
        <v>10771</v>
      </c>
      <c r="B10706" s="45" t="s">
        <v>4</v>
      </c>
      <c r="C10706" s="23">
        <v>250</v>
      </c>
    </row>
    <row r="10707" spans="1:3" ht="13.2" x14ac:dyDescent="0.25">
      <c r="A10707" s="45" t="s">
        <v>10772</v>
      </c>
      <c r="B10707" s="45" t="s">
        <v>4</v>
      </c>
      <c r="C10707" s="23">
        <v>500</v>
      </c>
    </row>
    <row r="10708" spans="1:3" ht="13.2" x14ac:dyDescent="0.25">
      <c r="A10708" s="45" t="s">
        <v>10773</v>
      </c>
      <c r="B10708" s="45" t="s">
        <v>4</v>
      </c>
      <c r="C10708" s="23">
        <v>1175</v>
      </c>
    </row>
    <row r="10709" spans="1:3" ht="13.2" x14ac:dyDescent="0.25">
      <c r="A10709" s="45" t="s">
        <v>10774</v>
      </c>
      <c r="B10709" s="45" t="s">
        <v>4</v>
      </c>
      <c r="C10709" s="23">
        <v>725</v>
      </c>
    </row>
    <row r="10710" spans="1:3" ht="13.2" x14ac:dyDescent="0.25">
      <c r="A10710" s="45" t="s">
        <v>10775</v>
      </c>
      <c r="B10710" s="45" t="s">
        <v>4</v>
      </c>
      <c r="C10710" s="23">
        <v>275</v>
      </c>
    </row>
    <row r="10711" spans="1:3" ht="13.2" x14ac:dyDescent="0.25">
      <c r="A10711" s="45" t="s">
        <v>10776</v>
      </c>
      <c r="B10711" s="45" t="s">
        <v>4</v>
      </c>
      <c r="C10711" s="23">
        <v>650</v>
      </c>
    </row>
    <row r="10712" spans="1:3" ht="13.2" x14ac:dyDescent="0.25">
      <c r="A10712" s="45" t="s">
        <v>10777</v>
      </c>
      <c r="B10712" s="45" t="s">
        <v>4</v>
      </c>
      <c r="C10712" s="23">
        <v>725</v>
      </c>
    </row>
    <row r="10713" spans="1:3" ht="13.2" x14ac:dyDescent="0.25">
      <c r="A10713" s="45" t="s">
        <v>10778</v>
      </c>
      <c r="B10713" s="45" t="s">
        <v>4</v>
      </c>
      <c r="C10713" s="23">
        <v>500</v>
      </c>
    </row>
    <row r="10714" spans="1:3" ht="13.2" x14ac:dyDescent="0.25">
      <c r="A10714" s="45" t="s">
        <v>10779</v>
      </c>
      <c r="B10714" s="45" t="s">
        <v>4</v>
      </c>
      <c r="C10714" s="23">
        <v>375</v>
      </c>
    </row>
    <row r="10715" spans="1:3" ht="13.2" x14ac:dyDescent="0.25">
      <c r="A10715" s="45" t="s">
        <v>10780</v>
      </c>
      <c r="B10715" s="45" t="s">
        <v>4</v>
      </c>
      <c r="C10715" s="23">
        <v>400</v>
      </c>
    </row>
    <row r="10716" spans="1:3" ht="13.2" x14ac:dyDescent="0.25">
      <c r="A10716" s="45" t="s">
        <v>10781</v>
      </c>
      <c r="B10716" s="45" t="s">
        <v>4</v>
      </c>
      <c r="C10716" s="23">
        <v>450</v>
      </c>
    </row>
    <row r="10717" spans="1:3" ht="13.2" x14ac:dyDescent="0.25">
      <c r="A10717" s="45" t="s">
        <v>10782</v>
      </c>
      <c r="B10717" s="45" t="s">
        <v>4</v>
      </c>
      <c r="C10717" s="23">
        <v>425</v>
      </c>
    </row>
    <row r="10718" spans="1:3" ht="13.2" x14ac:dyDescent="0.25">
      <c r="A10718" s="45" t="s">
        <v>10783</v>
      </c>
      <c r="B10718" s="45" t="s">
        <v>4</v>
      </c>
      <c r="C10718" s="23">
        <v>400</v>
      </c>
    </row>
    <row r="10719" spans="1:3" ht="13.2" x14ac:dyDescent="0.25">
      <c r="A10719" s="45" t="s">
        <v>10784</v>
      </c>
      <c r="B10719" s="45" t="s">
        <v>4</v>
      </c>
      <c r="C10719" s="23">
        <v>375</v>
      </c>
    </row>
    <row r="10720" spans="1:3" ht="13.2" x14ac:dyDescent="0.25">
      <c r="A10720" s="45" t="s">
        <v>10785</v>
      </c>
      <c r="B10720" s="45" t="s">
        <v>4</v>
      </c>
      <c r="C10720" s="23">
        <v>150</v>
      </c>
    </row>
    <row r="10721" spans="1:3" ht="13.2" x14ac:dyDescent="0.25">
      <c r="A10721" s="45" t="s">
        <v>10786</v>
      </c>
      <c r="B10721" s="45" t="s">
        <v>4</v>
      </c>
      <c r="C10721" s="23">
        <v>250</v>
      </c>
    </row>
    <row r="10722" spans="1:3" ht="13.2" x14ac:dyDescent="0.25">
      <c r="A10722" s="45" t="s">
        <v>10787</v>
      </c>
      <c r="B10722" s="45" t="s">
        <v>4</v>
      </c>
      <c r="C10722" s="23">
        <v>300</v>
      </c>
    </row>
    <row r="10723" spans="1:3" ht="13.2" x14ac:dyDescent="0.25">
      <c r="A10723" s="45" t="s">
        <v>10788</v>
      </c>
      <c r="B10723" s="45" t="s">
        <v>4</v>
      </c>
      <c r="C10723" s="23">
        <v>425</v>
      </c>
    </row>
    <row r="10724" spans="1:3" ht="13.2" x14ac:dyDescent="0.25">
      <c r="A10724" s="45" t="s">
        <v>10789</v>
      </c>
      <c r="B10724" s="45" t="s">
        <v>4</v>
      </c>
      <c r="C10724" s="23">
        <v>800</v>
      </c>
    </row>
    <row r="10725" spans="1:3" ht="13.2" x14ac:dyDescent="0.25">
      <c r="A10725" s="45" t="s">
        <v>10790</v>
      </c>
      <c r="B10725" s="45" t="s">
        <v>4</v>
      </c>
      <c r="C10725" s="23">
        <v>150</v>
      </c>
    </row>
    <row r="10726" spans="1:3" ht="13.2" x14ac:dyDescent="0.25">
      <c r="A10726" s="45" t="s">
        <v>10791</v>
      </c>
      <c r="B10726" s="45" t="s">
        <v>4</v>
      </c>
      <c r="C10726" s="23">
        <v>525</v>
      </c>
    </row>
    <row r="10727" spans="1:3" ht="13.2" x14ac:dyDescent="0.25">
      <c r="A10727" s="45" t="s">
        <v>10792</v>
      </c>
      <c r="B10727" s="45" t="s">
        <v>4</v>
      </c>
      <c r="C10727" s="23">
        <v>525</v>
      </c>
    </row>
    <row r="10728" spans="1:3" ht="13.2" x14ac:dyDescent="0.25">
      <c r="A10728" s="45" t="s">
        <v>10793</v>
      </c>
      <c r="B10728" s="45" t="s">
        <v>4</v>
      </c>
      <c r="C10728" s="23">
        <v>175</v>
      </c>
    </row>
    <row r="10729" spans="1:3" ht="13.2" x14ac:dyDescent="0.25">
      <c r="A10729" s="45" t="s">
        <v>10794</v>
      </c>
      <c r="B10729" s="45" t="s">
        <v>4</v>
      </c>
      <c r="C10729" s="23">
        <v>400</v>
      </c>
    </row>
    <row r="10730" spans="1:3" ht="13.2" x14ac:dyDescent="0.25">
      <c r="A10730" s="45" t="s">
        <v>10795</v>
      </c>
      <c r="B10730" s="45" t="s">
        <v>4</v>
      </c>
      <c r="C10730" s="23">
        <v>500</v>
      </c>
    </row>
    <row r="10731" spans="1:3" ht="13.2" x14ac:dyDescent="0.25">
      <c r="A10731" s="45" t="s">
        <v>10796</v>
      </c>
      <c r="B10731" s="45" t="s">
        <v>4</v>
      </c>
      <c r="C10731" s="23">
        <v>150</v>
      </c>
    </row>
    <row r="10732" spans="1:3" ht="13.2" x14ac:dyDescent="0.25">
      <c r="A10732" s="45" t="s">
        <v>10797</v>
      </c>
      <c r="B10732" s="45" t="s">
        <v>4</v>
      </c>
      <c r="C10732" s="23">
        <v>150</v>
      </c>
    </row>
    <row r="10733" spans="1:3" ht="13.2" x14ac:dyDescent="0.25">
      <c r="A10733" s="45" t="s">
        <v>10798</v>
      </c>
      <c r="B10733" s="45" t="s">
        <v>4</v>
      </c>
      <c r="C10733" s="23">
        <v>150</v>
      </c>
    </row>
    <row r="10734" spans="1:3" ht="13.2" x14ac:dyDescent="0.25">
      <c r="A10734" s="45" t="s">
        <v>10799</v>
      </c>
      <c r="B10734" s="45" t="s">
        <v>4</v>
      </c>
      <c r="C10734" s="23">
        <v>250</v>
      </c>
    </row>
    <row r="10735" spans="1:3" ht="13.2" x14ac:dyDescent="0.25">
      <c r="A10735" s="45" t="s">
        <v>10800</v>
      </c>
      <c r="B10735" s="45" t="s">
        <v>4</v>
      </c>
      <c r="C10735" s="23">
        <v>200</v>
      </c>
    </row>
    <row r="10736" spans="1:3" ht="13.2" x14ac:dyDescent="0.25">
      <c r="A10736" s="45" t="s">
        <v>10801</v>
      </c>
      <c r="B10736" s="45" t="s">
        <v>4</v>
      </c>
      <c r="C10736" s="23">
        <v>450</v>
      </c>
    </row>
    <row r="10737" spans="1:3" ht="13.2" x14ac:dyDescent="0.25">
      <c r="A10737" s="45" t="s">
        <v>10802</v>
      </c>
      <c r="B10737" s="45" t="s">
        <v>4</v>
      </c>
      <c r="C10737" s="23">
        <v>150</v>
      </c>
    </row>
    <row r="10738" spans="1:3" ht="13.2" x14ac:dyDescent="0.25">
      <c r="A10738" s="45" t="s">
        <v>10803</v>
      </c>
      <c r="B10738" s="45" t="s">
        <v>4</v>
      </c>
      <c r="C10738" s="23">
        <v>375</v>
      </c>
    </row>
    <row r="10739" spans="1:3" ht="13.2" x14ac:dyDescent="0.25">
      <c r="A10739" s="45" t="s">
        <v>10804</v>
      </c>
      <c r="B10739" s="45" t="s">
        <v>4</v>
      </c>
      <c r="C10739" s="23">
        <v>200</v>
      </c>
    </row>
    <row r="10740" spans="1:3" ht="13.2" x14ac:dyDescent="0.25">
      <c r="A10740" s="45" t="s">
        <v>10805</v>
      </c>
      <c r="B10740" s="45" t="s">
        <v>4</v>
      </c>
      <c r="C10740" s="23">
        <v>375</v>
      </c>
    </row>
    <row r="10741" spans="1:3" ht="13.2" x14ac:dyDescent="0.25">
      <c r="A10741" s="45" t="s">
        <v>10806</v>
      </c>
      <c r="B10741" s="45" t="s">
        <v>4</v>
      </c>
      <c r="C10741" s="23">
        <v>450</v>
      </c>
    </row>
    <row r="10742" spans="1:3" ht="13.2" x14ac:dyDescent="0.25">
      <c r="A10742" s="45" t="s">
        <v>10807</v>
      </c>
      <c r="B10742" s="45" t="s">
        <v>4</v>
      </c>
      <c r="C10742" s="23">
        <v>425</v>
      </c>
    </row>
    <row r="10743" spans="1:3" ht="13.2" x14ac:dyDescent="0.25">
      <c r="A10743" s="45" t="s">
        <v>10808</v>
      </c>
      <c r="B10743" s="45" t="s">
        <v>4</v>
      </c>
      <c r="C10743" s="23">
        <v>150</v>
      </c>
    </row>
    <row r="10744" spans="1:3" ht="13.2" x14ac:dyDescent="0.25">
      <c r="A10744" s="45" t="s">
        <v>10809</v>
      </c>
      <c r="B10744" s="45" t="s">
        <v>4</v>
      </c>
      <c r="C10744" s="23">
        <v>150</v>
      </c>
    </row>
    <row r="10745" spans="1:3" ht="13.2" x14ac:dyDescent="0.25">
      <c r="A10745" s="45" t="s">
        <v>10810</v>
      </c>
      <c r="B10745" s="45" t="s">
        <v>4</v>
      </c>
      <c r="C10745" s="23">
        <v>150</v>
      </c>
    </row>
    <row r="10746" spans="1:3" ht="13.2" x14ac:dyDescent="0.25">
      <c r="A10746" s="45" t="s">
        <v>10811</v>
      </c>
      <c r="B10746" s="45" t="s">
        <v>4</v>
      </c>
      <c r="C10746" s="23">
        <v>325</v>
      </c>
    </row>
    <row r="10747" spans="1:3" ht="13.2" x14ac:dyDescent="0.25">
      <c r="A10747" s="45" t="s">
        <v>10812</v>
      </c>
      <c r="B10747" s="45" t="s">
        <v>4</v>
      </c>
      <c r="C10747" s="23">
        <v>150</v>
      </c>
    </row>
    <row r="10748" spans="1:3" ht="13.2" x14ac:dyDescent="0.25">
      <c r="A10748" s="45" t="s">
        <v>10813</v>
      </c>
      <c r="B10748" s="45" t="s">
        <v>4</v>
      </c>
      <c r="C10748" s="23">
        <v>475</v>
      </c>
    </row>
    <row r="10749" spans="1:3" ht="13.2" x14ac:dyDescent="0.25">
      <c r="A10749" s="45" t="s">
        <v>10814</v>
      </c>
      <c r="B10749" s="45" t="s">
        <v>4</v>
      </c>
      <c r="C10749" s="23">
        <v>150</v>
      </c>
    </row>
    <row r="10750" spans="1:3" ht="13.2" x14ac:dyDescent="0.25">
      <c r="A10750" s="45" t="s">
        <v>10815</v>
      </c>
      <c r="B10750" s="45" t="s">
        <v>4</v>
      </c>
      <c r="C10750" s="23">
        <v>250</v>
      </c>
    </row>
    <row r="10751" spans="1:3" ht="13.2" x14ac:dyDescent="0.25">
      <c r="A10751" s="45" t="s">
        <v>10816</v>
      </c>
      <c r="B10751" s="45" t="s">
        <v>4</v>
      </c>
      <c r="C10751" s="23">
        <v>250</v>
      </c>
    </row>
    <row r="10752" spans="1:3" ht="13.2" x14ac:dyDescent="0.25">
      <c r="A10752" s="45" t="s">
        <v>10817</v>
      </c>
      <c r="B10752" s="45" t="s">
        <v>4</v>
      </c>
      <c r="C10752" s="23">
        <v>225</v>
      </c>
    </row>
    <row r="10753" spans="1:3" ht="13.2" x14ac:dyDescent="0.25">
      <c r="A10753" s="45" t="s">
        <v>10818</v>
      </c>
      <c r="B10753" s="45" t="s">
        <v>4</v>
      </c>
      <c r="C10753" s="23">
        <v>150</v>
      </c>
    </row>
    <row r="10754" spans="1:3" ht="13.2" x14ac:dyDescent="0.25">
      <c r="A10754" s="45" t="s">
        <v>10819</v>
      </c>
      <c r="B10754" s="45" t="s">
        <v>4</v>
      </c>
      <c r="C10754" s="23">
        <v>150</v>
      </c>
    </row>
    <row r="10755" spans="1:3" ht="13.2" x14ac:dyDescent="0.25">
      <c r="A10755" s="45" t="s">
        <v>10820</v>
      </c>
      <c r="B10755" s="45" t="s">
        <v>4</v>
      </c>
      <c r="C10755" s="23">
        <v>150</v>
      </c>
    </row>
    <row r="10756" spans="1:3" ht="13.2" x14ac:dyDescent="0.25">
      <c r="A10756" s="45" t="s">
        <v>10821</v>
      </c>
      <c r="B10756" s="45" t="s">
        <v>4</v>
      </c>
      <c r="C10756" s="23">
        <v>175</v>
      </c>
    </row>
    <row r="10757" spans="1:3" ht="13.2" x14ac:dyDescent="0.25">
      <c r="A10757" s="45" t="s">
        <v>10822</v>
      </c>
      <c r="B10757" s="45" t="s">
        <v>4</v>
      </c>
      <c r="C10757" s="23">
        <v>150</v>
      </c>
    </row>
    <row r="10758" spans="1:3" ht="13.2" x14ac:dyDescent="0.25">
      <c r="A10758" s="45" t="s">
        <v>10823</v>
      </c>
      <c r="B10758" s="45" t="s">
        <v>4</v>
      </c>
      <c r="C10758" s="23">
        <v>50</v>
      </c>
    </row>
    <row r="10759" spans="1:3" ht="13.2" x14ac:dyDescent="0.25">
      <c r="A10759" s="45" t="s">
        <v>10824</v>
      </c>
      <c r="B10759" s="45" t="s">
        <v>4</v>
      </c>
      <c r="C10759" s="23">
        <v>0</v>
      </c>
    </row>
    <row r="10760" spans="1:3" ht="13.2" x14ac:dyDescent="0.25">
      <c r="A10760" s="45" t="s">
        <v>10825</v>
      </c>
      <c r="B10760" s="45" t="s">
        <v>4</v>
      </c>
      <c r="C10760" s="23">
        <v>225</v>
      </c>
    </row>
    <row r="10761" spans="1:3" ht="13.2" x14ac:dyDescent="0.25">
      <c r="A10761" s="45" t="s">
        <v>10826</v>
      </c>
      <c r="B10761" s="45" t="s">
        <v>4</v>
      </c>
      <c r="C10761" s="23">
        <v>150</v>
      </c>
    </row>
    <row r="10762" spans="1:3" ht="13.2" x14ac:dyDescent="0.25">
      <c r="A10762" s="45" t="s">
        <v>10827</v>
      </c>
      <c r="B10762" s="45" t="s">
        <v>4</v>
      </c>
      <c r="C10762" s="23">
        <v>550</v>
      </c>
    </row>
    <row r="10763" spans="1:3" ht="13.2" x14ac:dyDescent="0.25">
      <c r="A10763" s="45" t="s">
        <v>10828</v>
      </c>
      <c r="B10763" s="45" t="s">
        <v>4</v>
      </c>
      <c r="C10763" s="23">
        <v>325</v>
      </c>
    </row>
    <row r="10764" spans="1:3" ht="13.2" x14ac:dyDescent="0.25">
      <c r="A10764" s="45" t="s">
        <v>10829</v>
      </c>
      <c r="B10764" s="45" t="s">
        <v>4</v>
      </c>
      <c r="C10764" s="23">
        <v>375</v>
      </c>
    </row>
    <row r="10765" spans="1:3" ht="13.2" x14ac:dyDescent="0.25">
      <c r="A10765" s="45" t="s">
        <v>10830</v>
      </c>
      <c r="B10765" s="45" t="s">
        <v>4</v>
      </c>
      <c r="C10765" s="23">
        <v>250</v>
      </c>
    </row>
    <row r="10766" spans="1:3" ht="13.2" x14ac:dyDescent="0.25">
      <c r="A10766" s="45" t="s">
        <v>10831</v>
      </c>
      <c r="B10766" s="45" t="s">
        <v>4</v>
      </c>
      <c r="C10766" s="23">
        <v>575</v>
      </c>
    </row>
    <row r="10767" spans="1:3" ht="13.2" x14ac:dyDescent="0.25">
      <c r="A10767" s="45" t="s">
        <v>10832</v>
      </c>
      <c r="B10767" s="45" t="s">
        <v>4</v>
      </c>
      <c r="C10767" s="23">
        <v>550</v>
      </c>
    </row>
    <row r="10768" spans="1:3" ht="13.2" x14ac:dyDescent="0.25">
      <c r="A10768" s="45" t="s">
        <v>10833</v>
      </c>
      <c r="B10768" s="45" t="s">
        <v>4</v>
      </c>
      <c r="C10768" s="23">
        <v>475</v>
      </c>
    </row>
    <row r="10769" spans="1:3" ht="13.2" x14ac:dyDescent="0.25">
      <c r="A10769" s="45" t="s">
        <v>10834</v>
      </c>
      <c r="B10769" s="45" t="s">
        <v>4</v>
      </c>
      <c r="C10769" s="23">
        <v>800</v>
      </c>
    </row>
    <row r="10770" spans="1:3" ht="13.2" x14ac:dyDescent="0.25">
      <c r="A10770" s="45" t="s">
        <v>10835</v>
      </c>
      <c r="B10770" s="45" t="s">
        <v>4</v>
      </c>
      <c r="C10770" s="23">
        <v>725</v>
      </c>
    </row>
    <row r="10771" spans="1:3" ht="13.2" x14ac:dyDescent="0.25">
      <c r="A10771" s="45" t="s">
        <v>10836</v>
      </c>
      <c r="B10771" s="45" t="s">
        <v>4</v>
      </c>
      <c r="C10771" s="23">
        <v>425</v>
      </c>
    </row>
    <row r="10772" spans="1:3" ht="13.2" x14ac:dyDescent="0.25">
      <c r="A10772" s="45" t="s">
        <v>10837</v>
      </c>
      <c r="B10772" s="45" t="s">
        <v>4</v>
      </c>
      <c r="C10772" s="23">
        <v>275</v>
      </c>
    </row>
    <row r="10773" spans="1:3" ht="13.2" x14ac:dyDescent="0.25">
      <c r="A10773" s="45" t="s">
        <v>10838</v>
      </c>
      <c r="B10773" s="45" t="s">
        <v>4</v>
      </c>
      <c r="C10773" s="23">
        <v>800</v>
      </c>
    </row>
    <row r="10774" spans="1:3" ht="13.2" x14ac:dyDescent="0.25">
      <c r="A10774" s="45" t="s">
        <v>10839</v>
      </c>
      <c r="B10774" s="45" t="s">
        <v>4</v>
      </c>
      <c r="C10774" s="23">
        <v>650</v>
      </c>
    </row>
    <row r="10775" spans="1:3" ht="13.2" x14ac:dyDescent="0.25">
      <c r="A10775" s="45" t="s">
        <v>10840</v>
      </c>
      <c r="B10775" s="45" t="s">
        <v>4</v>
      </c>
      <c r="C10775" s="23">
        <v>525</v>
      </c>
    </row>
    <row r="10776" spans="1:3" ht="13.2" x14ac:dyDescent="0.25">
      <c r="A10776" s="45" t="s">
        <v>10841</v>
      </c>
      <c r="B10776" s="45" t="s">
        <v>4</v>
      </c>
      <c r="C10776" s="23">
        <v>300</v>
      </c>
    </row>
    <row r="10777" spans="1:3" ht="13.2" x14ac:dyDescent="0.25">
      <c r="A10777" s="45" t="s">
        <v>10842</v>
      </c>
      <c r="B10777" s="45" t="s">
        <v>4</v>
      </c>
      <c r="C10777" s="23">
        <v>825</v>
      </c>
    </row>
    <row r="10778" spans="1:3" ht="13.2" x14ac:dyDescent="0.25">
      <c r="A10778" s="45" t="s">
        <v>10843</v>
      </c>
      <c r="B10778" s="45" t="s">
        <v>4</v>
      </c>
      <c r="C10778" s="23">
        <v>725</v>
      </c>
    </row>
    <row r="10779" spans="1:3" ht="13.2" x14ac:dyDescent="0.25">
      <c r="A10779" s="45" t="s">
        <v>10844</v>
      </c>
      <c r="B10779" s="45" t="s">
        <v>4</v>
      </c>
      <c r="C10779" s="23">
        <v>725</v>
      </c>
    </row>
    <row r="10780" spans="1:3" ht="13.2" x14ac:dyDescent="0.25">
      <c r="A10780" s="45" t="s">
        <v>10845</v>
      </c>
      <c r="B10780" s="45" t="s">
        <v>4</v>
      </c>
      <c r="C10780" s="23">
        <v>725</v>
      </c>
    </row>
    <row r="10781" spans="1:3" ht="13.2" x14ac:dyDescent="0.25">
      <c r="A10781" s="45" t="s">
        <v>10846</v>
      </c>
      <c r="B10781" s="45" t="s">
        <v>4</v>
      </c>
      <c r="C10781" s="23">
        <v>725</v>
      </c>
    </row>
    <row r="10782" spans="1:3" ht="13.2" x14ac:dyDescent="0.25">
      <c r="A10782" s="45" t="s">
        <v>10847</v>
      </c>
      <c r="B10782" s="45" t="s">
        <v>4</v>
      </c>
      <c r="C10782" s="23">
        <v>650</v>
      </c>
    </row>
    <row r="10783" spans="1:3" ht="13.2" x14ac:dyDescent="0.25">
      <c r="A10783" s="45" t="s">
        <v>10848</v>
      </c>
      <c r="B10783" s="45" t="s">
        <v>4</v>
      </c>
      <c r="C10783" s="23">
        <v>350</v>
      </c>
    </row>
    <row r="10784" spans="1:3" ht="13.2" x14ac:dyDescent="0.25">
      <c r="A10784" s="45" t="s">
        <v>10849</v>
      </c>
      <c r="B10784" s="45" t="s">
        <v>4</v>
      </c>
      <c r="C10784" s="23">
        <v>525</v>
      </c>
    </row>
    <row r="10785" spans="1:3" ht="13.2" x14ac:dyDescent="0.25">
      <c r="A10785" s="45" t="s">
        <v>10850</v>
      </c>
      <c r="B10785" s="45" t="s">
        <v>4</v>
      </c>
      <c r="C10785" s="23">
        <v>850</v>
      </c>
    </row>
    <row r="10786" spans="1:3" ht="13.2" x14ac:dyDescent="0.25">
      <c r="A10786" s="45" t="s">
        <v>10851</v>
      </c>
      <c r="B10786" s="45" t="s">
        <v>4</v>
      </c>
      <c r="C10786" s="23">
        <v>375</v>
      </c>
    </row>
    <row r="10787" spans="1:3" ht="13.2" x14ac:dyDescent="0.25">
      <c r="A10787" s="45" t="s">
        <v>10852</v>
      </c>
      <c r="B10787" s="45" t="s">
        <v>4</v>
      </c>
      <c r="C10787" s="23">
        <v>250</v>
      </c>
    </row>
    <row r="10788" spans="1:3" ht="13.2" x14ac:dyDescent="0.25">
      <c r="A10788" s="45" t="s">
        <v>10853</v>
      </c>
      <c r="B10788" s="45" t="s">
        <v>4</v>
      </c>
      <c r="C10788" s="23">
        <v>475</v>
      </c>
    </row>
    <row r="10789" spans="1:3" ht="13.2" x14ac:dyDescent="0.25">
      <c r="A10789" s="45" t="s">
        <v>10854</v>
      </c>
      <c r="B10789" s="45" t="s">
        <v>4</v>
      </c>
      <c r="C10789" s="23">
        <v>775</v>
      </c>
    </row>
    <row r="10790" spans="1:3" ht="13.2" x14ac:dyDescent="0.25">
      <c r="A10790" s="45" t="s">
        <v>10855</v>
      </c>
      <c r="B10790" s="45" t="s">
        <v>4</v>
      </c>
      <c r="C10790" s="23">
        <v>775</v>
      </c>
    </row>
    <row r="10791" spans="1:3" ht="13.2" x14ac:dyDescent="0.25">
      <c r="A10791" s="45" t="s">
        <v>10856</v>
      </c>
      <c r="B10791" s="45" t="s">
        <v>4</v>
      </c>
      <c r="C10791" s="23">
        <v>850</v>
      </c>
    </row>
    <row r="10792" spans="1:3" ht="13.2" x14ac:dyDescent="0.25">
      <c r="A10792" s="45" t="s">
        <v>10857</v>
      </c>
      <c r="B10792" s="45" t="s">
        <v>4</v>
      </c>
      <c r="C10792" s="23">
        <v>875</v>
      </c>
    </row>
    <row r="10793" spans="1:3" ht="13.2" x14ac:dyDescent="0.25">
      <c r="A10793" s="45" t="s">
        <v>10858</v>
      </c>
      <c r="B10793" s="45" t="s">
        <v>4</v>
      </c>
      <c r="C10793" s="23">
        <v>250</v>
      </c>
    </row>
    <row r="10794" spans="1:3" ht="13.2" x14ac:dyDescent="0.25">
      <c r="A10794" s="45" t="s">
        <v>10859</v>
      </c>
      <c r="B10794" s="45" t="s">
        <v>4</v>
      </c>
      <c r="C10794" s="23">
        <v>375</v>
      </c>
    </row>
    <row r="10795" spans="1:3" ht="13.2" x14ac:dyDescent="0.25">
      <c r="A10795" s="45" t="s">
        <v>10860</v>
      </c>
      <c r="B10795" s="45" t="s">
        <v>4</v>
      </c>
      <c r="C10795" s="23">
        <v>250</v>
      </c>
    </row>
    <row r="10796" spans="1:3" ht="13.2" x14ac:dyDescent="0.25">
      <c r="A10796" s="45" t="s">
        <v>10861</v>
      </c>
      <c r="B10796" s="45" t="s">
        <v>4</v>
      </c>
      <c r="C10796" s="23">
        <v>475</v>
      </c>
    </row>
    <row r="10797" spans="1:3" ht="13.2" x14ac:dyDescent="0.25">
      <c r="A10797" s="45" t="s">
        <v>10862</v>
      </c>
      <c r="B10797" s="45" t="s">
        <v>4</v>
      </c>
      <c r="C10797" s="23">
        <v>575</v>
      </c>
    </row>
    <row r="10798" spans="1:3" ht="13.2" x14ac:dyDescent="0.25">
      <c r="A10798" s="45" t="s">
        <v>10863</v>
      </c>
      <c r="B10798" s="45" t="s">
        <v>4</v>
      </c>
      <c r="C10798" s="23">
        <v>475</v>
      </c>
    </row>
    <row r="10799" spans="1:3" ht="13.2" x14ac:dyDescent="0.25">
      <c r="A10799" s="45" t="s">
        <v>10864</v>
      </c>
      <c r="B10799" s="45" t="s">
        <v>4</v>
      </c>
      <c r="C10799" s="23">
        <v>900</v>
      </c>
    </row>
    <row r="10800" spans="1:3" ht="13.2" x14ac:dyDescent="0.25">
      <c r="A10800" s="45" t="s">
        <v>10865</v>
      </c>
      <c r="B10800" s="45" t="s">
        <v>4</v>
      </c>
      <c r="C10800" s="23">
        <v>425</v>
      </c>
    </row>
    <row r="10801" spans="1:3" ht="13.2" x14ac:dyDescent="0.25">
      <c r="A10801" s="45" t="s">
        <v>10866</v>
      </c>
      <c r="B10801" s="45" t="s">
        <v>4</v>
      </c>
      <c r="C10801" s="23">
        <v>775</v>
      </c>
    </row>
    <row r="10802" spans="1:3" ht="13.2" x14ac:dyDescent="0.25">
      <c r="A10802" s="45" t="s">
        <v>10867</v>
      </c>
      <c r="B10802" s="45" t="s">
        <v>4</v>
      </c>
      <c r="C10802" s="23">
        <v>500</v>
      </c>
    </row>
    <row r="10803" spans="1:3" ht="13.2" x14ac:dyDescent="0.25">
      <c r="A10803" s="45" t="s">
        <v>10868</v>
      </c>
      <c r="B10803" s="45" t="s">
        <v>4</v>
      </c>
      <c r="C10803" s="23">
        <v>700</v>
      </c>
    </row>
    <row r="10804" spans="1:3" ht="13.2" x14ac:dyDescent="0.25">
      <c r="A10804" s="45" t="s">
        <v>10869</v>
      </c>
      <c r="B10804" s="45" t="s">
        <v>4</v>
      </c>
      <c r="C10804" s="23">
        <v>675</v>
      </c>
    </row>
    <row r="10805" spans="1:3" ht="13.2" x14ac:dyDescent="0.25">
      <c r="A10805" s="45" t="s">
        <v>10870</v>
      </c>
      <c r="B10805" s="45" t="s">
        <v>4</v>
      </c>
      <c r="C10805" s="23">
        <v>950</v>
      </c>
    </row>
    <row r="10806" spans="1:3" ht="13.2" x14ac:dyDescent="0.25">
      <c r="A10806" s="45" t="s">
        <v>10871</v>
      </c>
      <c r="B10806" s="45" t="s">
        <v>4</v>
      </c>
      <c r="C10806" s="23">
        <v>600</v>
      </c>
    </row>
    <row r="10807" spans="1:3" ht="13.2" x14ac:dyDescent="0.25">
      <c r="A10807" s="45" t="s">
        <v>10872</v>
      </c>
      <c r="B10807" s="45" t="s">
        <v>4</v>
      </c>
      <c r="C10807" s="23">
        <v>800</v>
      </c>
    </row>
    <row r="10808" spans="1:3" ht="13.2" x14ac:dyDescent="0.25">
      <c r="A10808" s="45" t="s">
        <v>10873</v>
      </c>
      <c r="B10808" s="45" t="s">
        <v>4</v>
      </c>
      <c r="C10808" s="23">
        <v>375</v>
      </c>
    </row>
    <row r="10809" spans="1:3" ht="13.2" x14ac:dyDescent="0.25">
      <c r="A10809" s="45" t="s">
        <v>10874</v>
      </c>
      <c r="B10809" s="45" t="s">
        <v>4</v>
      </c>
      <c r="C10809" s="23">
        <v>525</v>
      </c>
    </row>
    <row r="10810" spans="1:3" ht="13.2" x14ac:dyDescent="0.25">
      <c r="A10810" s="45" t="s">
        <v>10875</v>
      </c>
      <c r="B10810" s="45" t="s">
        <v>4</v>
      </c>
      <c r="C10810" s="23">
        <v>600</v>
      </c>
    </row>
    <row r="10811" spans="1:3" ht="13.2" x14ac:dyDescent="0.25">
      <c r="A10811" s="45" t="s">
        <v>10876</v>
      </c>
      <c r="B10811" s="45" t="s">
        <v>4</v>
      </c>
      <c r="C10811" s="23">
        <v>725</v>
      </c>
    </row>
    <row r="10812" spans="1:3" ht="13.2" x14ac:dyDescent="0.25">
      <c r="A10812" s="45" t="s">
        <v>10877</v>
      </c>
      <c r="B10812" s="45" t="s">
        <v>4</v>
      </c>
      <c r="C10812" s="23">
        <v>575</v>
      </c>
    </row>
    <row r="10813" spans="1:3" ht="13.2" x14ac:dyDescent="0.25">
      <c r="A10813" s="45" t="s">
        <v>10878</v>
      </c>
      <c r="B10813" s="45" t="s">
        <v>4</v>
      </c>
      <c r="C10813" s="23">
        <v>525</v>
      </c>
    </row>
    <row r="10814" spans="1:3" ht="13.2" x14ac:dyDescent="0.25">
      <c r="A10814" s="45" t="s">
        <v>10879</v>
      </c>
      <c r="B10814" s="45" t="s">
        <v>4</v>
      </c>
      <c r="C10814" s="23">
        <v>475</v>
      </c>
    </row>
    <row r="10815" spans="1:3" ht="13.2" x14ac:dyDescent="0.25">
      <c r="A10815" s="45" t="s">
        <v>10880</v>
      </c>
      <c r="B10815" s="45" t="s">
        <v>4</v>
      </c>
      <c r="C10815" s="23">
        <v>550</v>
      </c>
    </row>
    <row r="10816" spans="1:3" ht="13.2" x14ac:dyDescent="0.25">
      <c r="A10816" s="45" t="s">
        <v>10881</v>
      </c>
      <c r="B10816" s="45" t="s">
        <v>4</v>
      </c>
      <c r="C10816" s="23">
        <v>250</v>
      </c>
    </row>
    <row r="10817" spans="1:3" ht="13.2" x14ac:dyDescent="0.25">
      <c r="A10817" s="45" t="s">
        <v>10882</v>
      </c>
      <c r="B10817" s="45" t="s">
        <v>4</v>
      </c>
      <c r="C10817" s="23">
        <v>250</v>
      </c>
    </row>
    <row r="10818" spans="1:3" ht="13.2" x14ac:dyDescent="0.25">
      <c r="A10818" s="45" t="s">
        <v>10883</v>
      </c>
      <c r="B10818" s="45" t="s">
        <v>4</v>
      </c>
      <c r="C10818" s="23">
        <v>1000</v>
      </c>
    </row>
    <row r="10819" spans="1:3" ht="13.2" x14ac:dyDescent="0.25">
      <c r="A10819" s="45" t="s">
        <v>10884</v>
      </c>
      <c r="B10819" s="45" t="s">
        <v>4</v>
      </c>
      <c r="C10819" s="23">
        <v>625</v>
      </c>
    </row>
    <row r="10820" spans="1:3" ht="13.2" x14ac:dyDescent="0.25">
      <c r="A10820" s="45" t="s">
        <v>10885</v>
      </c>
      <c r="B10820" s="45" t="s">
        <v>4</v>
      </c>
      <c r="C10820" s="23">
        <v>675</v>
      </c>
    </row>
    <row r="10821" spans="1:3" ht="13.2" x14ac:dyDescent="0.25">
      <c r="A10821" s="45" t="s">
        <v>10886</v>
      </c>
      <c r="B10821" s="45" t="s">
        <v>4</v>
      </c>
      <c r="C10821" s="23">
        <v>450</v>
      </c>
    </row>
    <row r="10822" spans="1:3" ht="13.2" x14ac:dyDescent="0.25">
      <c r="A10822" s="45" t="s">
        <v>10887</v>
      </c>
      <c r="B10822" s="45" t="s">
        <v>4</v>
      </c>
      <c r="C10822" s="23">
        <v>275</v>
      </c>
    </row>
    <row r="10823" spans="1:3" ht="13.2" x14ac:dyDescent="0.25">
      <c r="A10823" s="45" t="s">
        <v>10888</v>
      </c>
      <c r="B10823" s="45" t="s">
        <v>4</v>
      </c>
      <c r="C10823" s="23">
        <v>600</v>
      </c>
    </row>
    <row r="10824" spans="1:3" ht="13.2" x14ac:dyDescent="0.25">
      <c r="A10824" s="45" t="s">
        <v>10889</v>
      </c>
      <c r="B10824" s="45" t="s">
        <v>4</v>
      </c>
      <c r="C10824" s="23">
        <v>925</v>
      </c>
    </row>
    <row r="10825" spans="1:3" ht="13.2" x14ac:dyDescent="0.25">
      <c r="A10825" s="45" t="s">
        <v>10890</v>
      </c>
      <c r="B10825" s="45" t="s">
        <v>4</v>
      </c>
      <c r="C10825" s="23">
        <v>250</v>
      </c>
    </row>
    <row r="10826" spans="1:3" ht="13.2" x14ac:dyDescent="0.25">
      <c r="A10826" s="45" t="s">
        <v>10891</v>
      </c>
      <c r="B10826" s="45" t="s">
        <v>4</v>
      </c>
      <c r="C10826" s="23">
        <v>525</v>
      </c>
    </row>
    <row r="10827" spans="1:3" ht="13.2" x14ac:dyDescent="0.25">
      <c r="A10827" s="45" t="s">
        <v>10892</v>
      </c>
      <c r="B10827" s="45" t="s">
        <v>4</v>
      </c>
      <c r="C10827" s="23">
        <v>650</v>
      </c>
    </row>
    <row r="10828" spans="1:3" ht="13.2" x14ac:dyDescent="0.25">
      <c r="A10828" s="45" t="s">
        <v>10893</v>
      </c>
      <c r="B10828" s="45" t="s">
        <v>4</v>
      </c>
      <c r="C10828" s="23">
        <v>900</v>
      </c>
    </row>
    <row r="10829" spans="1:3" ht="13.2" x14ac:dyDescent="0.25">
      <c r="A10829" s="45" t="s">
        <v>10894</v>
      </c>
      <c r="B10829" s="45" t="s">
        <v>4</v>
      </c>
      <c r="C10829" s="23">
        <v>1100</v>
      </c>
    </row>
    <row r="10830" spans="1:3" ht="13.2" x14ac:dyDescent="0.25">
      <c r="A10830" s="45" t="s">
        <v>10895</v>
      </c>
      <c r="B10830" s="45" t="s">
        <v>4</v>
      </c>
      <c r="C10830" s="23">
        <v>725</v>
      </c>
    </row>
    <row r="10831" spans="1:3" ht="13.2" x14ac:dyDescent="0.25">
      <c r="A10831" s="45" t="s">
        <v>10896</v>
      </c>
      <c r="B10831" s="45" t="s">
        <v>4</v>
      </c>
      <c r="C10831" s="23">
        <v>150</v>
      </c>
    </row>
    <row r="10832" spans="1:3" ht="13.2" x14ac:dyDescent="0.25">
      <c r="A10832" s="45" t="s">
        <v>10897</v>
      </c>
      <c r="B10832" s="45" t="s">
        <v>4</v>
      </c>
      <c r="C10832" s="23">
        <v>325</v>
      </c>
    </row>
    <row r="10833" spans="1:3" ht="13.2" x14ac:dyDescent="0.25">
      <c r="A10833" s="45" t="s">
        <v>10898</v>
      </c>
      <c r="B10833" s="45" t="s">
        <v>4</v>
      </c>
      <c r="C10833" s="23">
        <v>375</v>
      </c>
    </row>
    <row r="10834" spans="1:3" ht="13.2" x14ac:dyDescent="0.25">
      <c r="A10834" s="45" t="s">
        <v>10899</v>
      </c>
      <c r="B10834" s="45" t="s">
        <v>4</v>
      </c>
      <c r="C10834" s="23">
        <v>300</v>
      </c>
    </row>
    <row r="10835" spans="1:3" ht="13.2" x14ac:dyDescent="0.25">
      <c r="A10835" s="45" t="s">
        <v>10900</v>
      </c>
      <c r="B10835" s="45" t="s">
        <v>4</v>
      </c>
      <c r="C10835" s="23">
        <v>875</v>
      </c>
    </row>
    <row r="10836" spans="1:3" ht="13.2" x14ac:dyDescent="0.25">
      <c r="A10836" s="45" t="s">
        <v>10901</v>
      </c>
      <c r="B10836" s="45" t="s">
        <v>4</v>
      </c>
      <c r="C10836" s="23">
        <v>150</v>
      </c>
    </row>
    <row r="10837" spans="1:3" ht="13.2" x14ac:dyDescent="0.25">
      <c r="A10837" s="45" t="s">
        <v>10902</v>
      </c>
      <c r="B10837" s="45" t="s">
        <v>4</v>
      </c>
      <c r="C10837" s="23">
        <v>300</v>
      </c>
    </row>
    <row r="10838" spans="1:3" ht="13.2" x14ac:dyDescent="0.25">
      <c r="A10838" s="45" t="s">
        <v>10903</v>
      </c>
      <c r="B10838" s="45" t="s">
        <v>4</v>
      </c>
      <c r="C10838" s="23">
        <v>325</v>
      </c>
    </row>
    <row r="10839" spans="1:3" ht="13.2" x14ac:dyDescent="0.25">
      <c r="A10839" s="45" t="s">
        <v>10904</v>
      </c>
      <c r="B10839" s="45" t="s">
        <v>4</v>
      </c>
      <c r="C10839" s="23">
        <v>225</v>
      </c>
    </row>
    <row r="10840" spans="1:3" ht="13.2" x14ac:dyDescent="0.25">
      <c r="A10840" s="45" t="s">
        <v>10905</v>
      </c>
      <c r="B10840" s="45" t="s">
        <v>4</v>
      </c>
      <c r="C10840" s="23">
        <v>700</v>
      </c>
    </row>
    <row r="10841" spans="1:3" ht="13.2" x14ac:dyDescent="0.25">
      <c r="A10841" s="45" t="s">
        <v>10906</v>
      </c>
      <c r="B10841" s="45" t="s">
        <v>4</v>
      </c>
      <c r="C10841" s="23">
        <v>575</v>
      </c>
    </row>
    <row r="10842" spans="1:3" ht="13.2" x14ac:dyDescent="0.25">
      <c r="A10842" s="45" t="s">
        <v>10907</v>
      </c>
      <c r="B10842" s="45" t="s">
        <v>4</v>
      </c>
      <c r="C10842" s="23">
        <v>150</v>
      </c>
    </row>
    <row r="10843" spans="1:3" ht="13.2" x14ac:dyDescent="0.25">
      <c r="A10843" s="45" t="s">
        <v>10908</v>
      </c>
      <c r="B10843" s="45" t="s">
        <v>4</v>
      </c>
      <c r="C10843" s="23">
        <v>200</v>
      </c>
    </row>
    <row r="10844" spans="1:3" ht="13.2" x14ac:dyDescent="0.25">
      <c r="A10844" s="45" t="s">
        <v>10909</v>
      </c>
      <c r="B10844" s="45" t="s">
        <v>4</v>
      </c>
      <c r="C10844" s="23">
        <v>150</v>
      </c>
    </row>
    <row r="10845" spans="1:3" ht="13.2" x14ac:dyDescent="0.25">
      <c r="A10845" s="45" t="s">
        <v>10910</v>
      </c>
      <c r="B10845" s="45" t="s">
        <v>4</v>
      </c>
      <c r="C10845" s="23">
        <v>325</v>
      </c>
    </row>
    <row r="10846" spans="1:3" ht="13.2" x14ac:dyDescent="0.25">
      <c r="A10846" s="45" t="s">
        <v>10911</v>
      </c>
      <c r="B10846" s="45" t="s">
        <v>4</v>
      </c>
      <c r="C10846" s="23">
        <v>325</v>
      </c>
    </row>
    <row r="10847" spans="1:3" ht="13.2" x14ac:dyDescent="0.25">
      <c r="A10847" s="45" t="s">
        <v>10912</v>
      </c>
      <c r="B10847" s="45" t="s">
        <v>4</v>
      </c>
      <c r="C10847" s="23">
        <v>150</v>
      </c>
    </row>
    <row r="10848" spans="1:3" ht="13.2" x14ac:dyDescent="0.25">
      <c r="A10848" s="45" t="s">
        <v>10913</v>
      </c>
      <c r="B10848" s="45" t="s">
        <v>4</v>
      </c>
      <c r="C10848" s="23">
        <v>250</v>
      </c>
    </row>
    <row r="10849" spans="1:3" ht="13.2" x14ac:dyDescent="0.25">
      <c r="A10849" s="45" t="s">
        <v>10914</v>
      </c>
      <c r="B10849" s="45" t="s">
        <v>4</v>
      </c>
      <c r="C10849" s="23">
        <v>275</v>
      </c>
    </row>
    <row r="10850" spans="1:3" ht="13.2" x14ac:dyDescent="0.25">
      <c r="A10850" s="45" t="s">
        <v>10915</v>
      </c>
      <c r="B10850" s="45" t="s">
        <v>4</v>
      </c>
      <c r="C10850" s="23">
        <v>300</v>
      </c>
    </row>
    <row r="10851" spans="1:3" ht="13.2" x14ac:dyDescent="0.25">
      <c r="A10851" s="45" t="s">
        <v>10916</v>
      </c>
      <c r="B10851" s="45" t="s">
        <v>4</v>
      </c>
      <c r="C10851" s="23">
        <v>500</v>
      </c>
    </row>
    <row r="10852" spans="1:3" ht="13.2" x14ac:dyDescent="0.25">
      <c r="A10852" s="45" t="s">
        <v>10917</v>
      </c>
      <c r="B10852" s="45" t="s">
        <v>4</v>
      </c>
      <c r="C10852" s="23">
        <v>150</v>
      </c>
    </row>
    <row r="10853" spans="1:3" ht="13.2" x14ac:dyDescent="0.25">
      <c r="A10853" s="45" t="s">
        <v>10918</v>
      </c>
      <c r="B10853" s="45" t="s">
        <v>4</v>
      </c>
      <c r="C10853" s="23">
        <v>175</v>
      </c>
    </row>
    <row r="10854" spans="1:3" ht="13.2" x14ac:dyDescent="0.25">
      <c r="A10854" s="45" t="s">
        <v>10919</v>
      </c>
      <c r="B10854" s="45" t="s">
        <v>4</v>
      </c>
      <c r="C10854" s="23">
        <v>250</v>
      </c>
    </row>
    <row r="10855" spans="1:3" ht="13.2" x14ac:dyDescent="0.25">
      <c r="A10855" s="45" t="s">
        <v>10920</v>
      </c>
      <c r="B10855" s="45" t="s">
        <v>4</v>
      </c>
      <c r="C10855" s="23">
        <v>200</v>
      </c>
    </row>
    <row r="10856" spans="1:3" ht="13.2" x14ac:dyDescent="0.25">
      <c r="A10856" s="45" t="s">
        <v>10921</v>
      </c>
      <c r="B10856" s="45" t="s">
        <v>4</v>
      </c>
      <c r="C10856" s="23">
        <v>250</v>
      </c>
    </row>
    <row r="10857" spans="1:3" ht="13.2" x14ac:dyDescent="0.25">
      <c r="A10857" s="45" t="s">
        <v>10922</v>
      </c>
      <c r="B10857" s="45" t="s">
        <v>4</v>
      </c>
      <c r="C10857" s="23">
        <v>225</v>
      </c>
    </row>
    <row r="10858" spans="1:3" ht="13.2" x14ac:dyDescent="0.25">
      <c r="A10858" s="45" t="s">
        <v>10923</v>
      </c>
      <c r="B10858" s="45" t="s">
        <v>4</v>
      </c>
      <c r="C10858" s="23">
        <v>150</v>
      </c>
    </row>
    <row r="10859" spans="1:3" ht="13.2" x14ac:dyDescent="0.25">
      <c r="A10859" s="45" t="s">
        <v>10924</v>
      </c>
      <c r="B10859" s="45" t="s">
        <v>4</v>
      </c>
      <c r="C10859" s="23">
        <v>200</v>
      </c>
    </row>
    <row r="10860" spans="1:3" ht="13.2" x14ac:dyDescent="0.25">
      <c r="A10860" s="45" t="s">
        <v>10925</v>
      </c>
      <c r="B10860" s="45" t="s">
        <v>4</v>
      </c>
      <c r="C10860" s="23">
        <v>400</v>
      </c>
    </row>
    <row r="10861" spans="1:3" ht="13.2" x14ac:dyDescent="0.25">
      <c r="A10861" s="45" t="s">
        <v>10926</v>
      </c>
      <c r="B10861" s="45" t="s">
        <v>4</v>
      </c>
      <c r="C10861" s="23">
        <v>275</v>
      </c>
    </row>
    <row r="10862" spans="1:3" ht="13.2" x14ac:dyDescent="0.25">
      <c r="A10862" s="45" t="s">
        <v>10927</v>
      </c>
      <c r="B10862" s="45" t="s">
        <v>4</v>
      </c>
      <c r="C10862" s="23">
        <v>725</v>
      </c>
    </row>
    <row r="10863" spans="1:3" ht="13.2" x14ac:dyDescent="0.25">
      <c r="A10863" s="45" t="s">
        <v>10928</v>
      </c>
      <c r="B10863" s="45" t="s">
        <v>4</v>
      </c>
      <c r="C10863" s="23">
        <v>275</v>
      </c>
    </row>
    <row r="10864" spans="1:3" ht="13.2" x14ac:dyDescent="0.25">
      <c r="A10864" s="45" t="s">
        <v>10929</v>
      </c>
      <c r="B10864" s="45" t="s">
        <v>4</v>
      </c>
      <c r="C10864" s="23">
        <v>425</v>
      </c>
    </row>
    <row r="10865" spans="1:3" ht="13.2" x14ac:dyDescent="0.25">
      <c r="A10865" s="45" t="s">
        <v>10930</v>
      </c>
      <c r="B10865" s="45" t="s">
        <v>4</v>
      </c>
      <c r="C10865" s="23">
        <v>150</v>
      </c>
    </row>
    <row r="10866" spans="1:3" ht="13.2" x14ac:dyDescent="0.25">
      <c r="A10866" s="45" t="s">
        <v>10931</v>
      </c>
      <c r="B10866" s="45" t="s">
        <v>4</v>
      </c>
      <c r="C10866" s="23">
        <v>450</v>
      </c>
    </row>
    <row r="10867" spans="1:3" ht="13.2" x14ac:dyDescent="0.25">
      <c r="A10867" s="45" t="s">
        <v>10932</v>
      </c>
      <c r="B10867" s="45" t="s">
        <v>4</v>
      </c>
      <c r="C10867" s="23">
        <v>600</v>
      </c>
    </row>
    <row r="10868" spans="1:3" ht="13.2" x14ac:dyDescent="0.25">
      <c r="A10868" s="45" t="s">
        <v>10933</v>
      </c>
      <c r="B10868" s="45" t="s">
        <v>4</v>
      </c>
      <c r="C10868" s="23">
        <v>800</v>
      </c>
    </row>
    <row r="10869" spans="1:3" ht="13.2" x14ac:dyDescent="0.25">
      <c r="A10869" s="45" t="s">
        <v>10934</v>
      </c>
      <c r="B10869" s="45" t="s">
        <v>4</v>
      </c>
      <c r="C10869" s="23">
        <v>275</v>
      </c>
    </row>
    <row r="10870" spans="1:3" ht="13.2" x14ac:dyDescent="0.25">
      <c r="A10870" s="45" t="s">
        <v>10935</v>
      </c>
      <c r="B10870" s="45" t="s">
        <v>4</v>
      </c>
      <c r="C10870" s="23">
        <v>500</v>
      </c>
    </row>
    <row r="10871" spans="1:3" ht="13.2" x14ac:dyDescent="0.25">
      <c r="A10871" s="45" t="s">
        <v>10936</v>
      </c>
      <c r="B10871" s="45" t="s">
        <v>4</v>
      </c>
      <c r="C10871" s="23">
        <v>425</v>
      </c>
    </row>
    <row r="10872" spans="1:3" ht="13.2" x14ac:dyDescent="0.25">
      <c r="A10872" s="45" t="s">
        <v>10937</v>
      </c>
      <c r="B10872" s="45" t="s">
        <v>4</v>
      </c>
      <c r="C10872" s="23">
        <v>150</v>
      </c>
    </row>
    <row r="10873" spans="1:3" ht="13.2" x14ac:dyDescent="0.25">
      <c r="A10873" s="45" t="s">
        <v>10938</v>
      </c>
      <c r="B10873" s="45" t="s">
        <v>4</v>
      </c>
      <c r="C10873" s="23">
        <v>150</v>
      </c>
    </row>
    <row r="10874" spans="1:3" ht="13.2" x14ac:dyDescent="0.25">
      <c r="A10874" s="45" t="s">
        <v>10939</v>
      </c>
      <c r="B10874" s="45" t="s">
        <v>4</v>
      </c>
      <c r="C10874" s="23">
        <v>300</v>
      </c>
    </row>
    <row r="10875" spans="1:3" ht="13.2" x14ac:dyDescent="0.25">
      <c r="A10875" s="45" t="s">
        <v>10940</v>
      </c>
      <c r="B10875" s="45" t="s">
        <v>4</v>
      </c>
      <c r="C10875" s="23">
        <v>300</v>
      </c>
    </row>
    <row r="10876" spans="1:3" ht="13.2" x14ac:dyDescent="0.25">
      <c r="A10876" s="45" t="s">
        <v>10941</v>
      </c>
      <c r="B10876" s="45" t="s">
        <v>4</v>
      </c>
      <c r="C10876" s="23">
        <v>150</v>
      </c>
    </row>
    <row r="10877" spans="1:3" ht="13.2" x14ac:dyDescent="0.25">
      <c r="A10877" s="45" t="s">
        <v>10942</v>
      </c>
      <c r="B10877" s="45" t="s">
        <v>4</v>
      </c>
      <c r="C10877" s="23">
        <v>700</v>
      </c>
    </row>
    <row r="10878" spans="1:3" ht="13.2" x14ac:dyDescent="0.25">
      <c r="A10878" s="45" t="s">
        <v>10943</v>
      </c>
      <c r="B10878" s="45" t="s">
        <v>4</v>
      </c>
      <c r="C10878" s="23">
        <v>400</v>
      </c>
    </row>
    <row r="10879" spans="1:3" ht="13.2" x14ac:dyDescent="0.25">
      <c r="A10879" s="45" t="s">
        <v>10944</v>
      </c>
      <c r="B10879" s="45" t="s">
        <v>4</v>
      </c>
      <c r="C10879" s="23">
        <v>250</v>
      </c>
    </row>
    <row r="10880" spans="1:3" ht="13.2" x14ac:dyDescent="0.25">
      <c r="A10880" s="45" t="s">
        <v>10945</v>
      </c>
      <c r="B10880" s="45" t="s">
        <v>4</v>
      </c>
      <c r="C10880" s="23">
        <v>375</v>
      </c>
    </row>
    <row r="10881" spans="1:3" ht="13.2" x14ac:dyDescent="0.25">
      <c r="A10881" s="45" t="s">
        <v>10946</v>
      </c>
      <c r="B10881" s="45" t="s">
        <v>4</v>
      </c>
      <c r="C10881" s="23">
        <v>250</v>
      </c>
    </row>
    <row r="10882" spans="1:3" ht="13.2" x14ac:dyDescent="0.25">
      <c r="A10882" s="45" t="s">
        <v>10947</v>
      </c>
      <c r="B10882" s="45" t="s">
        <v>4</v>
      </c>
      <c r="C10882" s="23">
        <v>150</v>
      </c>
    </row>
    <row r="10883" spans="1:3" ht="13.2" x14ac:dyDescent="0.25">
      <c r="A10883" s="45" t="s">
        <v>10948</v>
      </c>
      <c r="B10883" s="45" t="s">
        <v>4</v>
      </c>
      <c r="C10883" s="23">
        <v>350</v>
      </c>
    </row>
    <row r="10884" spans="1:3" ht="13.2" x14ac:dyDescent="0.25">
      <c r="A10884" s="45" t="s">
        <v>10949</v>
      </c>
      <c r="B10884" s="45" t="s">
        <v>4</v>
      </c>
      <c r="C10884" s="23">
        <v>150</v>
      </c>
    </row>
    <row r="10885" spans="1:3" ht="13.2" x14ac:dyDescent="0.25">
      <c r="A10885" s="45" t="s">
        <v>10950</v>
      </c>
      <c r="B10885" s="45" t="s">
        <v>4</v>
      </c>
      <c r="C10885" s="23">
        <v>450</v>
      </c>
    </row>
    <row r="10886" spans="1:3" ht="13.2" x14ac:dyDescent="0.25">
      <c r="A10886" s="45" t="s">
        <v>10951</v>
      </c>
      <c r="B10886" s="45" t="s">
        <v>4</v>
      </c>
      <c r="C10886" s="23">
        <v>150</v>
      </c>
    </row>
    <row r="10887" spans="1:3" ht="13.2" x14ac:dyDescent="0.25">
      <c r="A10887" s="45" t="s">
        <v>10952</v>
      </c>
      <c r="B10887" s="45" t="s">
        <v>4</v>
      </c>
      <c r="C10887" s="23">
        <v>150</v>
      </c>
    </row>
    <row r="10888" spans="1:3" ht="13.2" x14ac:dyDescent="0.25">
      <c r="A10888" s="45" t="s">
        <v>10953</v>
      </c>
      <c r="B10888" s="45" t="s">
        <v>4</v>
      </c>
      <c r="C10888" s="23">
        <v>150</v>
      </c>
    </row>
    <row r="10889" spans="1:3" ht="13.2" x14ac:dyDescent="0.25">
      <c r="A10889" s="45" t="s">
        <v>10954</v>
      </c>
      <c r="B10889" s="45" t="s">
        <v>4</v>
      </c>
      <c r="C10889" s="23">
        <v>275</v>
      </c>
    </row>
    <row r="10890" spans="1:3" ht="13.2" x14ac:dyDescent="0.25">
      <c r="A10890" s="45" t="s">
        <v>10955</v>
      </c>
      <c r="B10890" s="45" t="s">
        <v>4</v>
      </c>
      <c r="C10890" s="23">
        <v>175</v>
      </c>
    </row>
    <row r="10891" spans="1:3" ht="13.2" x14ac:dyDescent="0.25">
      <c r="A10891" s="45" t="s">
        <v>10956</v>
      </c>
      <c r="B10891" s="45" t="s">
        <v>4</v>
      </c>
      <c r="C10891" s="23">
        <v>575</v>
      </c>
    </row>
    <row r="10892" spans="1:3" ht="13.2" x14ac:dyDescent="0.25">
      <c r="A10892" s="45" t="s">
        <v>10957</v>
      </c>
      <c r="B10892" s="45" t="s">
        <v>4</v>
      </c>
      <c r="C10892" s="23">
        <v>150</v>
      </c>
    </row>
    <row r="10893" spans="1:3" ht="13.2" x14ac:dyDescent="0.25">
      <c r="A10893" s="45" t="s">
        <v>10958</v>
      </c>
      <c r="B10893" s="45" t="s">
        <v>4</v>
      </c>
      <c r="C10893" s="23">
        <v>375</v>
      </c>
    </row>
    <row r="10894" spans="1:3" ht="13.2" x14ac:dyDescent="0.25">
      <c r="A10894" s="45" t="s">
        <v>10959</v>
      </c>
      <c r="B10894" s="45" t="s">
        <v>4</v>
      </c>
      <c r="C10894" s="23">
        <v>250</v>
      </c>
    </row>
    <row r="10895" spans="1:3" ht="13.2" x14ac:dyDescent="0.25">
      <c r="A10895" s="45" t="s">
        <v>10960</v>
      </c>
      <c r="B10895" s="45" t="s">
        <v>4</v>
      </c>
      <c r="C10895" s="23">
        <v>275</v>
      </c>
    </row>
    <row r="10896" spans="1:3" ht="13.2" x14ac:dyDescent="0.25">
      <c r="A10896" s="45" t="s">
        <v>10961</v>
      </c>
      <c r="B10896" s="45" t="s">
        <v>4</v>
      </c>
      <c r="C10896" s="23">
        <v>250</v>
      </c>
    </row>
    <row r="10897" spans="1:3" ht="13.2" x14ac:dyDescent="0.25">
      <c r="A10897" s="45" t="s">
        <v>10962</v>
      </c>
      <c r="B10897" s="45" t="s">
        <v>4</v>
      </c>
      <c r="C10897" s="23">
        <v>275</v>
      </c>
    </row>
    <row r="10898" spans="1:3" ht="13.2" x14ac:dyDescent="0.25">
      <c r="A10898" s="45" t="s">
        <v>10963</v>
      </c>
      <c r="B10898" s="45" t="s">
        <v>4</v>
      </c>
      <c r="C10898" s="23">
        <v>375</v>
      </c>
    </row>
    <row r="10899" spans="1:3" ht="13.2" x14ac:dyDescent="0.25">
      <c r="A10899" s="45" t="s">
        <v>10964</v>
      </c>
      <c r="B10899" s="45" t="s">
        <v>4</v>
      </c>
      <c r="C10899" s="23">
        <v>250</v>
      </c>
    </row>
    <row r="10900" spans="1:3" ht="13.2" x14ac:dyDescent="0.25">
      <c r="A10900" s="45" t="s">
        <v>10965</v>
      </c>
      <c r="B10900" s="45" t="s">
        <v>4</v>
      </c>
      <c r="C10900" s="23">
        <v>425</v>
      </c>
    </row>
    <row r="10901" spans="1:3" ht="13.2" x14ac:dyDescent="0.25">
      <c r="A10901" s="45" t="s">
        <v>10966</v>
      </c>
      <c r="B10901" s="45" t="s">
        <v>4</v>
      </c>
      <c r="C10901" s="23">
        <v>900</v>
      </c>
    </row>
    <row r="10902" spans="1:3" ht="13.2" x14ac:dyDescent="0.25">
      <c r="A10902" s="45" t="s">
        <v>10967</v>
      </c>
      <c r="B10902" s="45" t="s">
        <v>4</v>
      </c>
      <c r="C10902" s="23">
        <v>550</v>
      </c>
    </row>
    <row r="10903" spans="1:3" ht="13.2" x14ac:dyDescent="0.25">
      <c r="A10903" s="45" t="s">
        <v>10968</v>
      </c>
      <c r="B10903" s="45" t="s">
        <v>4</v>
      </c>
      <c r="C10903" s="23">
        <v>250</v>
      </c>
    </row>
    <row r="10904" spans="1:3" ht="13.2" x14ac:dyDescent="0.25">
      <c r="A10904" s="45" t="s">
        <v>10969</v>
      </c>
      <c r="B10904" s="45" t="s">
        <v>4</v>
      </c>
      <c r="C10904" s="23">
        <v>925</v>
      </c>
    </row>
    <row r="10905" spans="1:3" ht="13.2" x14ac:dyDescent="0.25">
      <c r="A10905" s="45" t="s">
        <v>10970</v>
      </c>
      <c r="B10905" s="45" t="s">
        <v>4</v>
      </c>
      <c r="C10905" s="23">
        <v>675</v>
      </c>
    </row>
    <row r="10906" spans="1:3" ht="13.2" x14ac:dyDescent="0.25">
      <c r="A10906" s="45" t="s">
        <v>10971</v>
      </c>
      <c r="B10906" s="45" t="s">
        <v>4</v>
      </c>
      <c r="C10906" s="23">
        <v>575</v>
      </c>
    </row>
    <row r="10907" spans="1:3" ht="13.2" x14ac:dyDescent="0.25">
      <c r="A10907" s="45" t="s">
        <v>10972</v>
      </c>
      <c r="B10907" s="45" t="s">
        <v>4</v>
      </c>
      <c r="C10907" s="23">
        <v>275</v>
      </c>
    </row>
    <row r="10908" spans="1:3" ht="13.2" x14ac:dyDescent="0.25">
      <c r="A10908" s="45" t="s">
        <v>10973</v>
      </c>
      <c r="B10908" s="45" t="s">
        <v>4</v>
      </c>
      <c r="C10908" s="23">
        <v>525</v>
      </c>
    </row>
    <row r="10909" spans="1:3" ht="13.2" x14ac:dyDescent="0.25">
      <c r="A10909" s="45" t="s">
        <v>10974</v>
      </c>
      <c r="B10909" s="45" t="s">
        <v>4</v>
      </c>
      <c r="C10909" s="23">
        <v>250</v>
      </c>
    </row>
    <row r="10910" spans="1:3" ht="13.2" x14ac:dyDescent="0.25">
      <c r="A10910" s="45" t="s">
        <v>10975</v>
      </c>
      <c r="B10910" s="45" t="s">
        <v>4</v>
      </c>
      <c r="C10910" s="23">
        <v>575</v>
      </c>
    </row>
    <row r="10911" spans="1:3" ht="13.2" x14ac:dyDescent="0.25">
      <c r="A10911" s="45" t="s">
        <v>10976</v>
      </c>
      <c r="B10911" s="45" t="s">
        <v>4</v>
      </c>
      <c r="C10911" s="23">
        <v>700</v>
      </c>
    </row>
    <row r="10912" spans="1:3" ht="13.2" x14ac:dyDescent="0.25">
      <c r="A10912" s="45" t="s">
        <v>10977</v>
      </c>
      <c r="B10912" s="45" t="s">
        <v>4</v>
      </c>
      <c r="C10912" s="23">
        <v>950</v>
      </c>
    </row>
    <row r="10913" spans="1:3" ht="13.2" x14ac:dyDescent="0.25">
      <c r="A10913" s="45" t="s">
        <v>10978</v>
      </c>
      <c r="B10913" s="45" t="s">
        <v>4</v>
      </c>
      <c r="C10913" s="23">
        <v>775</v>
      </c>
    </row>
    <row r="10914" spans="1:3" ht="13.2" x14ac:dyDescent="0.25">
      <c r="A10914" s="45" t="s">
        <v>10979</v>
      </c>
      <c r="B10914" s="45" t="s">
        <v>4</v>
      </c>
      <c r="C10914" s="23">
        <v>900</v>
      </c>
    </row>
    <row r="10915" spans="1:3" ht="13.2" x14ac:dyDescent="0.25">
      <c r="A10915" s="45" t="s">
        <v>10980</v>
      </c>
      <c r="B10915" s="45" t="s">
        <v>4</v>
      </c>
      <c r="C10915" s="23">
        <v>625</v>
      </c>
    </row>
    <row r="10916" spans="1:3" ht="13.2" x14ac:dyDescent="0.25">
      <c r="A10916" s="45" t="s">
        <v>10981</v>
      </c>
      <c r="B10916" s="45" t="s">
        <v>4</v>
      </c>
      <c r="C10916" s="23">
        <v>575</v>
      </c>
    </row>
    <row r="10917" spans="1:3" ht="13.2" x14ac:dyDescent="0.25">
      <c r="A10917" s="45" t="s">
        <v>10982</v>
      </c>
      <c r="B10917" s="45" t="s">
        <v>4</v>
      </c>
      <c r="C10917" s="23">
        <v>625</v>
      </c>
    </row>
    <row r="10918" spans="1:3" ht="13.2" x14ac:dyDescent="0.25">
      <c r="A10918" s="45" t="s">
        <v>10983</v>
      </c>
      <c r="B10918" s="45" t="s">
        <v>4</v>
      </c>
      <c r="C10918" s="23">
        <v>400</v>
      </c>
    </row>
    <row r="10919" spans="1:3" ht="13.2" x14ac:dyDescent="0.25">
      <c r="A10919" s="45" t="s">
        <v>10984</v>
      </c>
      <c r="B10919" s="45" t="s">
        <v>4</v>
      </c>
      <c r="C10919" s="23">
        <v>550</v>
      </c>
    </row>
    <row r="10920" spans="1:3" ht="13.2" x14ac:dyDescent="0.25">
      <c r="A10920" s="45" t="s">
        <v>10985</v>
      </c>
      <c r="B10920" s="45" t="s">
        <v>4</v>
      </c>
      <c r="C10920" s="23">
        <v>250</v>
      </c>
    </row>
    <row r="10921" spans="1:3" ht="13.2" x14ac:dyDescent="0.25">
      <c r="A10921" s="45" t="s">
        <v>10986</v>
      </c>
      <c r="B10921" s="45" t="s">
        <v>4</v>
      </c>
      <c r="C10921" s="23">
        <v>550</v>
      </c>
    </row>
    <row r="10922" spans="1:3" ht="13.2" x14ac:dyDescent="0.25">
      <c r="A10922" s="45" t="s">
        <v>10987</v>
      </c>
      <c r="B10922" s="45" t="s">
        <v>4</v>
      </c>
      <c r="C10922" s="23">
        <v>475</v>
      </c>
    </row>
    <row r="10923" spans="1:3" ht="13.2" x14ac:dyDescent="0.25">
      <c r="A10923" s="45" t="s">
        <v>10988</v>
      </c>
      <c r="B10923" s="45" t="s">
        <v>4</v>
      </c>
      <c r="C10923" s="23">
        <v>525</v>
      </c>
    </row>
    <row r="10924" spans="1:3" ht="13.2" x14ac:dyDescent="0.25">
      <c r="A10924" s="45" t="s">
        <v>10989</v>
      </c>
      <c r="B10924" s="45" t="s">
        <v>4</v>
      </c>
      <c r="C10924" s="23">
        <v>400</v>
      </c>
    </row>
    <row r="10925" spans="1:3" ht="13.2" x14ac:dyDescent="0.25">
      <c r="A10925" s="45" t="s">
        <v>10990</v>
      </c>
      <c r="B10925" s="45" t="s">
        <v>4</v>
      </c>
      <c r="C10925" s="23">
        <v>525</v>
      </c>
    </row>
    <row r="10926" spans="1:3" ht="13.2" x14ac:dyDescent="0.25">
      <c r="A10926" s="45" t="s">
        <v>10991</v>
      </c>
      <c r="B10926" s="45" t="s">
        <v>4</v>
      </c>
      <c r="C10926" s="23">
        <v>825</v>
      </c>
    </row>
    <row r="10927" spans="1:3" ht="13.2" x14ac:dyDescent="0.25">
      <c r="A10927" s="45" t="s">
        <v>10992</v>
      </c>
      <c r="B10927" s="45" t="s">
        <v>4</v>
      </c>
      <c r="C10927" s="23">
        <v>625</v>
      </c>
    </row>
    <row r="10928" spans="1:3" ht="13.2" x14ac:dyDescent="0.25">
      <c r="A10928" s="45" t="s">
        <v>10993</v>
      </c>
      <c r="B10928" s="45" t="s">
        <v>4</v>
      </c>
      <c r="C10928" s="23">
        <v>425</v>
      </c>
    </row>
    <row r="10929" spans="1:3" ht="13.2" x14ac:dyDescent="0.25">
      <c r="A10929" s="45" t="s">
        <v>10994</v>
      </c>
      <c r="B10929" s="45" t="s">
        <v>4</v>
      </c>
      <c r="C10929" s="23">
        <v>625</v>
      </c>
    </row>
    <row r="10930" spans="1:3" ht="13.2" x14ac:dyDescent="0.25">
      <c r="A10930" s="45" t="s">
        <v>10995</v>
      </c>
      <c r="B10930" s="45" t="s">
        <v>4</v>
      </c>
      <c r="C10930" s="23">
        <v>925</v>
      </c>
    </row>
    <row r="10931" spans="1:3" ht="13.2" x14ac:dyDescent="0.25">
      <c r="A10931" s="45" t="s">
        <v>10996</v>
      </c>
      <c r="B10931" s="45" t="s">
        <v>4</v>
      </c>
      <c r="C10931" s="23">
        <v>425</v>
      </c>
    </row>
    <row r="10932" spans="1:3" ht="13.2" x14ac:dyDescent="0.25">
      <c r="A10932" s="45" t="s">
        <v>10997</v>
      </c>
      <c r="B10932" s="45" t="s">
        <v>4</v>
      </c>
      <c r="C10932" s="23">
        <v>700</v>
      </c>
    </row>
    <row r="10933" spans="1:3" ht="13.2" x14ac:dyDescent="0.25">
      <c r="A10933" s="45" t="s">
        <v>10998</v>
      </c>
      <c r="B10933" s="45" t="s">
        <v>4</v>
      </c>
      <c r="C10933" s="23">
        <v>925</v>
      </c>
    </row>
    <row r="10934" spans="1:3" ht="13.2" x14ac:dyDescent="0.25">
      <c r="A10934" s="45" t="s">
        <v>10999</v>
      </c>
      <c r="B10934" s="45" t="s">
        <v>4</v>
      </c>
      <c r="C10934" s="23">
        <v>650</v>
      </c>
    </row>
    <row r="10935" spans="1:3" ht="13.2" x14ac:dyDescent="0.25">
      <c r="A10935" s="45" t="s">
        <v>11000</v>
      </c>
      <c r="B10935" s="45" t="s">
        <v>4</v>
      </c>
      <c r="C10935" s="23">
        <v>1450</v>
      </c>
    </row>
    <row r="10936" spans="1:3" ht="13.2" x14ac:dyDescent="0.25">
      <c r="A10936" s="45" t="s">
        <v>11001</v>
      </c>
      <c r="B10936" s="45" t="s">
        <v>4</v>
      </c>
      <c r="C10936" s="23">
        <v>1050</v>
      </c>
    </row>
    <row r="10937" spans="1:3" ht="13.2" x14ac:dyDescent="0.25">
      <c r="A10937" s="45" t="s">
        <v>11002</v>
      </c>
      <c r="B10937" s="45" t="s">
        <v>4</v>
      </c>
      <c r="C10937" s="23">
        <v>850</v>
      </c>
    </row>
    <row r="10938" spans="1:3" ht="13.2" x14ac:dyDescent="0.25">
      <c r="A10938" s="45" t="s">
        <v>11003</v>
      </c>
      <c r="B10938" s="45" t="s">
        <v>4</v>
      </c>
      <c r="C10938" s="23">
        <v>975</v>
      </c>
    </row>
    <row r="10939" spans="1:3" ht="13.2" x14ac:dyDescent="0.25">
      <c r="A10939" s="45" t="s">
        <v>11004</v>
      </c>
      <c r="B10939" s="45" t="s">
        <v>4</v>
      </c>
      <c r="C10939" s="23">
        <v>900</v>
      </c>
    </row>
    <row r="10940" spans="1:3" ht="13.2" x14ac:dyDescent="0.25">
      <c r="A10940" s="45" t="s">
        <v>11005</v>
      </c>
      <c r="B10940" s="45" t="s">
        <v>4</v>
      </c>
      <c r="C10940" s="23">
        <v>975</v>
      </c>
    </row>
    <row r="10941" spans="1:3" ht="13.2" x14ac:dyDescent="0.25">
      <c r="A10941" s="45" t="s">
        <v>11006</v>
      </c>
      <c r="B10941" s="45" t="s">
        <v>4</v>
      </c>
      <c r="C10941" s="23">
        <v>975</v>
      </c>
    </row>
    <row r="10942" spans="1:3" ht="13.2" x14ac:dyDescent="0.25">
      <c r="A10942" s="45" t="s">
        <v>11007</v>
      </c>
      <c r="B10942" s="45" t="s">
        <v>4</v>
      </c>
      <c r="C10942" s="23">
        <v>775</v>
      </c>
    </row>
    <row r="10943" spans="1:3" ht="13.2" x14ac:dyDescent="0.25">
      <c r="A10943" s="45" t="s">
        <v>11008</v>
      </c>
      <c r="B10943" s="45" t="s">
        <v>4</v>
      </c>
      <c r="C10943" s="23">
        <v>375</v>
      </c>
    </row>
    <row r="10944" spans="1:3" ht="13.2" x14ac:dyDescent="0.25">
      <c r="A10944" s="45" t="s">
        <v>11009</v>
      </c>
      <c r="B10944" s="45" t="s">
        <v>4</v>
      </c>
      <c r="C10944" s="23">
        <v>825</v>
      </c>
    </row>
    <row r="10945" spans="1:3" ht="13.2" x14ac:dyDescent="0.25">
      <c r="A10945" s="45" t="s">
        <v>11010</v>
      </c>
      <c r="B10945" s="45" t="s">
        <v>4</v>
      </c>
      <c r="C10945" s="23">
        <v>650</v>
      </c>
    </row>
    <row r="10946" spans="1:3" ht="13.2" x14ac:dyDescent="0.25">
      <c r="A10946" s="45" t="s">
        <v>11011</v>
      </c>
      <c r="B10946" s="45" t="s">
        <v>4</v>
      </c>
      <c r="C10946" s="23">
        <v>650</v>
      </c>
    </row>
    <row r="10947" spans="1:3" ht="13.2" x14ac:dyDescent="0.25">
      <c r="A10947" s="45" t="s">
        <v>11012</v>
      </c>
      <c r="B10947" s="45" t="s">
        <v>4</v>
      </c>
      <c r="C10947" s="23">
        <v>1750</v>
      </c>
    </row>
    <row r="10948" spans="1:3" ht="13.2" x14ac:dyDescent="0.25">
      <c r="A10948" s="45" t="s">
        <v>11013</v>
      </c>
      <c r="B10948" s="45" t="s">
        <v>4</v>
      </c>
      <c r="C10948" s="23">
        <v>700</v>
      </c>
    </row>
    <row r="10949" spans="1:3" ht="13.2" x14ac:dyDescent="0.25">
      <c r="A10949" s="45" t="s">
        <v>11014</v>
      </c>
      <c r="B10949" s="45" t="s">
        <v>4</v>
      </c>
      <c r="C10949" s="23">
        <v>650</v>
      </c>
    </row>
    <row r="10950" spans="1:3" ht="13.2" x14ac:dyDescent="0.25">
      <c r="A10950" s="45" t="s">
        <v>11015</v>
      </c>
      <c r="B10950" s="45" t="s">
        <v>4</v>
      </c>
      <c r="C10950" s="23">
        <v>500</v>
      </c>
    </row>
    <row r="10951" spans="1:3" ht="13.2" x14ac:dyDescent="0.25">
      <c r="A10951" s="45" t="s">
        <v>11016</v>
      </c>
      <c r="B10951" s="45" t="s">
        <v>4</v>
      </c>
      <c r="C10951" s="23">
        <v>825</v>
      </c>
    </row>
    <row r="10952" spans="1:3" ht="13.2" x14ac:dyDescent="0.25">
      <c r="A10952" s="45" t="s">
        <v>11017</v>
      </c>
      <c r="B10952" s="45" t="s">
        <v>4</v>
      </c>
      <c r="C10952" s="23">
        <v>275</v>
      </c>
    </row>
    <row r="10953" spans="1:3" ht="13.2" x14ac:dyDescent="0.25">
      <c r="A10953" s="45" t="s">
        <v>11018</v>
      </c>
      <c r="B10953" s="45" t="s">
        <v>4</v>
      </c>
      <c r="C10953" s="23">
        <v>725</v>
      </c>
    </row>
    <row r="10954" spans="1:3" ht="13.2" x14ac:dyDescent="0.25">
      <c r="A10954" s="45" t="s">
        <v>11019</v>
      </c>
      <c r="B10954" s="45" t="s">
        <v>4</v>
      </c>
      <c r="C10954" s="23">
        <v>425</v>
      </c>
    </row>
    <row r="10955" spans="1:3" ht="13.2" x14ac:dyDescent="0.25">
      <c r="A10955" s="45" t="s">
        <v>11020</v>
      </c>
      <c r="B10955" s="45" t="s">
        <v>4</v>
      </c>
      <c r="C10955" s="23">
        <v>375</v>
      </c>
    </row>
    <row r="10956" spans="1:3" ht="13.2" x14ac:dyDescent="0.25">
      <c r="A10956" s="45" t="s">
        <v>11021</v>
      </c>
      <c r="B10956" s="45" t="s">
        <v>4</v>
      </c>
      <c r="C10956" s="23">
        <v>375</v>
      </c>
    </row>
    <row r="10957" spans="1:3" ht="13.2" x14ac:dyDescent="0.25">
      <c r="A10957" s="45" t="s">
        <v>11022</v>
      </c>
      <c r="B10957" s="45" t="s">
        <v>4</v>
      </c>
      <c r="C10957" s="23">
        <v>450</v>
      </c>
    </row>
    <row r="10958" spans="1:3" ht="13.2" x14ac:dyDescent="0.25">
      <c r="A10958" s="45" t="s">
        <v>11023</v>
      </c>
      <c r="B10958" s="45" t="s">
        <v>4</v>
      </c>
      <c r="C10958" s="23">
        <v>875</v>
      </c>
    </row>
    <row r="10959" spans="1:3" ht="13.2" x14ac:dyDescent="0.25">
      <c r="A10959" s="45" t="s">
        <v>11024</v>
      </c>
      <c r="B10959" s="45" t="s">
        <v>4</v>
      </c>
      <c r="C10959" s="23">
        <v>975</v>
      </c>
    </row>
    <row r="10960" spans="1:3" ht="13.2" x14ac:dyDescent="0.25">
      <c r="A10960" s="45" t="s">
        <v>11025</v>
      </c>
      <c r="B10960" s="45" t="s">
        <v>4</v>
      </c>
      <c r="C10960" s="23">
        <v>575</v>
      </c>
    </row>
    <row r="10961" spans="1:3" ht="13.2" x14ac:dyDescent="0.25">
      <c r="A10961" s="45" t="s">
        <v>11026</v>
      </c>
      <c r="B10961" s="45" t="s">
        <v>4</v>
      </c>
      <c r="C10961" s="23">
        <v>575</v>
      </c>
    </row>
    <row r="10962" spans="1:3" ht="13.2" x14ac:dyDescent="0.25">
      <c r="A10962" s="45" t="s">
        <v>11027</v>
      </c>
      <c r="B10962" s="45" t="s">
        <v>4</v>
      </c>
      <c r="C10962" s="23">
        <v>375</v>
      </c>
    </row>
    <row r="10963" spans="1:3" ht="13.2" x14ac:dyDescent="0.25">
      <c r="A10963" s="45" t="s">
        <v>11028</v>
      </c>
      <c r="B10963" s="45" t="s">
        <v>4</v>
      </c>
      <c r="C10963" s="23">
        <v>425</v>
      </c>
    </row>
    <row r="10964" spans="1:3" ht="13.2" x14ac:dyDescent="0.25">
      <c r="A10964" s="45" t="s">
        <v>11029</v>
      </c>
      <c r="B10964" s="45" t="s">
        <v>4</v>
      </c>
      <c r="C10964" s="23">
        <v>575</v>
      </c>
    </row>
    <row r="10965" spans="1:3" ht="13.2" x14ac:dyDescent="0.25">
      <c r="A10965" s="45" t="s">
        <v>11030</v>
      </c>
      <c r="B10965" s="45" t="s">
        <v>4</v>
      </c>
      <c r="C10965" s="23">
        <v>275</v>
      </c>
    </row>
    <row r="10966" spans="1:3" ht="13.2" x14ac:dyDescent="0.25">
      <c r="A10966" s="45" t="s">
        <v>11031</v>
      </c>
      <c r="B10966" s="45" t="s">
        <v>4</v>
      </c>
      <c r="C10966" s="23">
        <v>900</v>
      </c>
    </row>
    <row r="10967" spans="1:3" ht="13.2" x14ac:dyDescent="0.25">
      <c r="A10967" s="45" t="s">
        <v>11032</v>
      </c>
      <c r="B10967" s="45" t="s">
        <v>4</v>
      </c>
      <c r="C10967" s="23">
        <v>1525</v>
      </c>
    </row>
    <row r="10968" spans="1:3" ht="13.2" x14ac:dyDescent="0.25">
      <c r="A10968" s="45" t="s">
        <v>11033</v>
      </c>
      <c r="B10968" s="45" t="s">
        <v>4</v>
      </c>
      <c r="C10968" s="23">
        <v>1150</v>
      </c>
    </row>
    <row r="10969" spans="1:3" ht="13.2" x14ac:dyDescent="0.25">
      <c r="A10969" s="45" t="s">
        <v>11034</v>
      </c>
      <c r="B10969" s="45" t="s">
        <v>4</v>
      </c>
      <c r="C10969" s="23">
        <v>850</v>
      </c>
    </row>
    <row r="10970" spans="1:3" ht="13.2" x14ac:dyDescent="0.25">
      <c r="A10970" s="45" t="s">
        <v>11035</v>
      </c>
      <c r="B10970" s="45" t="s">
        <v>4</v>
      </c>
      <c r="C10970" s="23">
        <v>950</v>
      </c>
    </row>
    <row r="10971" spans="1:3" ht="13.2" x14ac:dyDescent="0.25">
      <c r="A10971" s="45" t="s">
        <v>11036</v>
      </c>
      <c r="B10971" s="45" t="s">
        <v>4</v>
      </c>
      <c r="C10971" s="23">
        <v>700</v>
      </c>
    </row>
    <row r="10972" spans="1:3" ht="13.2" x14ac:dyDescent="0.25">
      <c r="A10972" s="45" t="s">
        <v>11037</v>
      </c>
      <c r="B10972" s="45" t="s">
        <v>4</v>
      </c>
      <c r="C10972" s="23">
        <v>300</v>
      </c>
    </row>
    <row r="10973" spans="1:3" ht="13.2" x14ac:dyDescent="0.25">
      <c r="A10973" s="45" t="s">
        <v>11038</v>
      </c>
      <c r="B10973" s="45" t="s">
        <v>4</v>
      </c>
      <c r="C10973" s="23">
        <v>600</v>
      </c>
    </row>
    <row r="10974" spans="1:3" ht="13.2" x14ac:dyDescent="0.25">
      <c r="A10974" s="45" t="s">
        <v>11039</v>
      </c>
      <c r="B10974" s="45" t="s">
        <v>4</v>
      </c>
      <c r="C10974" s="23">
        <v>800</v>
      </c>
    </row>
    <row r="10975" spans="1:3" ht="13.2" x14ac:dyDescent="0.25">
      <c r="A10975" s="45" t="s">
        <v>11040</v>
      </c>
      <c r="B10975" s="45" t="s">
        <v>4</v>
      </c>
      <c r="C10975" s="23">
        <v>150</v>
      </c>
    </row>
    <row r="10976" spans="1:3" ht="13.2" x14ac:dyDescent="0.25">
      <c r="A10976" s="45" t="s">
        <v>11041</v>
      </c>
      <c r="B10976" s="45" t="s">
        <v>4</v>
      </c>
      <c r="C10976" s="23">
        <v>250</v>
      </c>
    </row>
    <row r="10977" spans="1:3" ht="13.2" x14ac:dyDescent="0.25">
      <c r="A10977" s="45" t="s">
        <v>11042</v>
      </c>
      <c r="B10977" s="45" t="s">
        <v>4</v>
      </c>
      <c r="C10977" s="23">
        <v>325</v>
      </c>
    </row>
    <row r="10978" spans="1:3" ht="13.2" x14ac:dyDescent="0.25">
      <c r="A10978" s="45" t="s">
        <v>11043</v>
      </c>
      <c r="B10978" s="45" t="s">
        <v>4</v>
      </c>
      <c r="C10978" s="23">
        <v>400</v>
      </c>
    </row>
    <row r="10979" spans="1:3" ht="13.2" x14ac:dyDescent="0.25">
      <c r="A10979" s="45" t="s">
        <v>11044</v>
      </c>
      <c r="B10979" s="45" t="s">
        <v>4</v>
      </c>
      <c r="C10979" s="23">
        <v>575</v>
      </c>
    </row>
    <row r="10980" spans="1:3" ht="13.2" x14ac:dyDescent="0.25">
      <c r="A10980" s="45" t="s">
        <v>11045</v>
      </c>
      <c r="B10980" s="45" t="s">
        <v>4</v>
      </c>
      <c r="C10980" s="23">
        <v>325</v>
      </c>
    </row>
    <row r="10981" spans="1:3" ht="13.2" x14ac:dyDescent="0.25">
      <c r="A10981" s="45" t="s">
        <v>11046</v>
      </c>
      <c r="B10981" s="45" t="s">
        <v>4</v>
      </c>
      <c r="C10981" s="23">
        <v>275</v>
      </c>
    </row>
    <row r="10982" spans="1:3" ht="13.2" x14ac:dyDescent="0.25">
      <c r="A10982" s="45" t="s">
        <v>11047</v>
      </c>
      <c r="B10982" s="45" t="s">
        <v>4</v>
      </c>
      <c r="C10982" s="23">
        <v>175</v>
      </c>
    </row>
    <row r="10983" spans="1:3" ht="13.2" x14ac:dyDescent="0.25">
      <c r="A10983" s="45" t="s">
        <v>11048</v>
      </c>
      <c r="B10983" s="45" t="s">
        <v>4</v>
      </c>
      <c r="C10983" s="23">
        <v>475</v>
      </c>
    </row>
    <row r="10984" spans="1:3" ht="13.2" x14ac:dyDescent="0.25">
      <c r="A10984" s="45" t="s">
        <v>11049</v>
      </c>
      <c r="B10984" s="45" t="s">
        <v>4</v>
      </c>
      <c r="C10984" s="23">
        <v>350</v>
      </c>
    </row>
    <row r="10985" spans="1:3" ht="13.2" x14ac:dyDescent="0.25">
      <c r="A10985" s="45" t="s">
        <v>11050</v>
      </c>
      <c r="B10985" s="45" t="s">
        <v>4</v>
      </c>
      <c r="C10985" s="23">
        <v>325</v>
      </c>
    </row>
    <row r="10986" spans="1:3" ht="13.2" x14ac:dyDescent="0.25">
      <c r="A10986" s="45" t="s">
        <v>11051</v>
      </c>
      <c r="B10986" s="45" t="s">
        <v>4</v>
      </c>
      <c r="C10986" s="23">
        <v>250</v>
      </c>
    </row>
    <row r="10987" spans="1:3" ht="13.2" x14ac:dyDescent="0.25">
      <c r="A10987" s="45" t="s">
        <v>11052</v>
      </c>
      <c r="B10987" s="45" t="s">
        <v>4</v>
      </c>
      <c r="C10987" s="23">
        <v>400</v>
      </c>
    </row>
    <row r="10988" spans="1:3" ht="13.2" x14ac:dyDescent="0.25">
      <c r="A10988" s="45" t="s">
        <v>11053</v>
      </c>
      <c r="B10988" s="45" t="s">
        <v>4</v>
      </c>
      <c r="C10988" s="23">
        <v>150</v>
      </c>
    </row>
    <row r="10989" spans="1:3" ht="13.2" x14ac:dyDescent="0.25">
      <c r="A10989" s="45" t="s">
        <v>11054</v>
      </c>
      <c r="B10989" s="45" t="s">
        <v>4</v>
      </c>
      <c r="C10989" s="23">
        <v>375</v>
      </c>
    </row>
    <row r="10990" spans="1:3" ht="13.2" x14ac:dyDescent="0.25">
      <c r="A10990" s="45" t="s">
        <v>11055</v>
      </c>
      <c r="B10990" s="45" t="s">
        <v>4</v>
      </c>
      <c r="C10990" s="23">
        <v>500</v>
      </c>
    </row>
    <row r="10991" spans="1:3" ht="13.2" x14ac:dyDescent="0.25">
      <c r="A10991" s="45" t="s">
        <v>11056</v>
      </c>
      <c r="B10991" s="45" t="s">
        <v>4</v>
      </c>
      <c r="C10991" s="23">
        <v>700</v>
      </c>
    </row>
    <row r="10992" spans="1:3" ht="13.2" x14ac:dyDescent="0.25">
      <c r="A10992" s="45" t="s">
        <v>11057</v>
      </c>
      <c r="B10992" s="45" t="s">
        <v>4</v>
      </c>
      <c r="C10992" s="23">
        <v>400</v>
      </c>
    </row>
    <row r="10993" spans="1:3" ht="13.2" x14ac:dyDescent="0.25">
      <c r="A10993" s="45" t="s">
        <v>11058</v>
      </c>
      <c r="B10993" s="45" t="s">
        <v>4</v>
      </c>
      <c r="C10993" s="23">
        <v>300</v>
      </c>
    </row>
    <row r="10994" spans="1:3" ht="13.2" x14ac:dyDescent="0.25">
      <c r="A10994" s="45" t="s">
        <v>11059</v>
      </c>
      <c r="B10994" s="45" t="s">
        <v>4</v>
      </c>
      <c r="C10994" s="23">
        <v>150</v>
      </c>
    </row>
    <row r="10995" spans="1:3" ht="13.2" x14ac:dyDescent="0.25">
      <c r="A10995" s="45" t="s">
        <v>11060</v>
      </c>
      <c r="B10995" s="45" t="s">
        <v>4</v>
      </c>
      <c r="C10995" s="23">
        <v>150</v>
      </c>
    </row>
    <row r="10996" spans="1:3" ht="13.2" x14ac:dyDescent="0.25">
      <c r="A10996" s="45" t="s">
        <v>11061</v>
      </c>
      <c r="B10996" s="45" t="s">
        <v>4</v>
      </c>
      <c r="C10996" s="23">
        <v>225</v>
      </c>
    </row>
    <row r="10997" spans="1:3" ht="13.2" x14ac:dyDescent="0.25">
      <c r="A10997" s="45" t="s">
        <v>11062</v>
      </c>
      <c r="B10997" s="45" t="s">
        <v>4</v>
      </c>
      <c r="C10997" s="23">
        <v>450</v>
      </c>
    </row>
    <row r="10998" spans="1:3" ht="13.2" x14ac:dyDescent="0.25">
      <c r="A10998" s="45" t="s">
        <v>11063</v>
      </c>
      <c r="B10998" s="45" t="s">
        <v>4</v>
      </c>
      <c r="C10998" s="23">
        <v>450</v>
      </c>
    </row>
    <row r="10999" spans="1:3" ht="13.2" x14ac:dyDescent="0.25">
      <c r="A10999" s="45" t="s">
        <v>11064</v>
      </c>
      <c r="B10999" s="45" t="s">
        <v>4</v>
      </c>
      <c r="C10999" s="23">
        <v>150</v>
      </c>
    </row>
    <row r="11000" spans="1:3" ht="13.2" x14ac:dyDescent="0.25">
      <c r="A11000" s="45" t="s">
        <v>11065</v>
      </c>
      <c r="B11000" s="45" t="s">
        <v>4</v>
      </c>
      <c r="C11000" s="23">
        <v>150</v>
      </c>
    </row>
    <row r="11001" spans="1:3" ht="13.2" x14ac:dyDescent="0.25">
      <c r="A11001" s="45" t="s">
        <v>11066</v>
      </c>
      <c r="B11001" s="45" t="s">
        <v>4</v>
      </c>
      <c r="C11001" s="23">
        <v>150</v>
      </c>
    </row>
    <row r="11002" spans="1:3" ht="13.2" x14ac:dyDescent="0.25">
      <c r="A11002" s="45" t="s">
        <v>11067</v>
      </c>
      <c r="B11002" s="45" t="s">
        <v>4</v>
      </c>
      <c r="C11002" s="23">
        <v>150</v>
      </c>
    </row>
    <row r="11003" spans="1:3" ht="13.2" x14ac:dyDescent="0.25">
      <c r="A11003" s="45" t="s">
        <v>11068</v>
      </c>
      <c r="B11003" s="45" t="s">
        <v>4</v>
      </c>
      <c r="C11003" s="23">
        <v>150</v>
      </c>
    </row>
    <row r="11004" spans="1:3" ht="13.2" x14ac:dyDescent="0.25">
      <c r="A11004" s="45" t="s">
        <v>11069</v>
      </c>
      <c r="B11004" s="45" t="s">
        <v>4</v>
      </c>
      <c r="C11004" s="23">
        <v>525</v>
      </c>
    </row>
    <row r="11005" spans="1:3" ht="13.2" x14ac:dyDescent="0.25">
      <c r="A11005" s="45" t="s">
        <v>11070</v>
      </c>
      <c r="B11005" s="45" t="s">
        <v>4</v>
      </c>
      <c r="C11005" s="23">
        <v>350</v>
      </c>
    </row>
    <row r="11006" spans="1:3" ht="13.2" x14ac:dyDescent="0.25">
      <c r="A11006" s="45" t="s">
        <v>11071</v>
      </c>
      <c r="B11006" s="45" t="s">
        <v>4</v>
      </c>
      <c r="C11006" s="23">
        <v>650</v>
      </c>
    </row>
    <row r="11007" spans="1:3" ht="13.2" x14ac:dyDescent="0.25">
      <c r="A11007" s="45" t="s">
        <v>11072</v>
      </c>
      <c r="B11007" s="45" t="s">
        <v>4</v>
      </c>
      <c r="C11007" s="23">
        <v>575</v>
      </c>
    </row>
    <row r="11008" spans="1:3" ht="13.2" x14ac:dyDescent="0.25">
      <c r="A11008" s="45" t="s">
        <v>11073</v>
      </c>
      <c r="B11008" s="45" t="s">
        <v>4</v>
      </c>
      <c r="C11008" s="23">
        <v>400</v>
      </c>
    </row>
    <row r="11009" spans="1:3" ht="13.2" x14ac:dyDescent="0.25">
      <c r="A11009" s="45" t="s">
        <v>11074</v>
      </c>
      <c r="B11009" s="45" t="s">
        <v>4</v>
      </c>
      <c r="C11009" s="23">
        <v>875</v>
      </c>
    </row>
    <row r="11010" spans="1:3" ht="13.2" x14ac:dyDescent="0.25">
      <c r="A11010" s="45" t="s">
        <v>11075</v>
      </c>
      <c r="B11010" s="45" t="s">
        <v>4</v>
      </c>
      <c r="C11010" s="23">
        <v>225</v>
      </c>
    </row>
    <row r="11011" spans="1:3" ht="13.2" x14ac:dyDescent="0.25">
      <c r="A11011" s="45" t="s">
        <v>11076</v>
      </c>
      <c r="B11011" s="45" t="s">
        <v>4</v>
      </c>
      <c r="C11011" s="23">
        <v>150</v>
      </c>
    </row>
    <row r="11012" spans="1:3" ht="13.2" x14ac:dyDescent="0.25">
      <c r="A11012" s="45" t="s">
        <v>11077</v>
      </c>
      <c r="B11012" s="45" t="s">
        <v>4</v>
      </c>
      <c r="C11012" s="23">
        <v>400</v>
      </c>
    </row>
    <row r="11013" spans="1:3" ht="13.2" x14ac:dyDescent="0.25">
      <c r="A11013" s="45" t="s">
        <v>11078</v>
      </c>
      <c r="B11013" s="45" t="s">
        <v>4</v>
      </c>
      <c r="C11013" s="23">
        <v>600</v>
      </c>
    </row>
    <row r="11014" spans="1:3" ht="13.2" x14ac:dyDescent="0.25">
      <c r="A11014" s="45" t="s">
        <v>11079</v>
      </c>
      <c r="B11014" s="45" t="s">
        <v>4</v>
      </c>
      <c r="C11014" s="23">
        <v>425</v>
      </c>
    </row>
    <row r="11015" spans="1:3" ht="13.2" x14ac:dyDescent="0.25">
      <c r="A11015" s="45" t="s">
        <v>11080</v>
      </c>
      <c r="B11015" s="45" t="s">
        <v>4</v>
      </c>
      <c r="C11015" s="23">
        <v>350</v>
      </c>
    </row>
    <row r="11016" spans="1:3" ht="13.2" x14ac:dyDescent="0.25">
      <c r="A11016" s="45" t="s">
        <v>11081</v>
      </c>
      <c r="B11016" s="45" t="s">
        <v>4</v>
      </c>
      <c r="C11016" s="23">
        <v>350</v>
      </c>
    </row>
    <row r="11017" spans="1:3" ht="13.2" x14ac:dyDescent="0.25">
      <c r="A11017" s="45" t="s">
        <v>11082</v>
      </c>
      <c r="B11017" s="45" t="s">
        <v>4</v>
      </c>
      <c r="C11017" s="23">
        <v>350</v>
      </c>
    </row>
    <row r="11018" spans="1:3" ht="13.2" x14ac:dyDescent="0.25">
      <c r="A11018" s="45" t="s">
        <v>11083</v>
      </c>
      <c r="B11018" s="45" t="s">
        <v>4</v>
      </c>
      <c r="C11018" s="23">
        <v>700</v>
      </c>
    </row>
    <row r="11019" spans="1:3" ht="13.2" x14ac:dyDescent="0.25">
      <c r="A11019" s="45" t="s">
        <v>11084</v>
      </c>
      <c r="B11019" s="45" t="s">
        <v>4</v>
      </c>
      <c r="C11019" s="23">
        <v>375</v>
      </c>
    </row>
    <row r="11020" spans="1:3" ht="13.2" x14ac:dyDescent="0.25">
      <c r="A11020" s="45" t="s">
        <v>11085</v>
      </c>
      <c r="B11020" s="45" t="s">
        <v>4</v>
      </c>
      <c r="C11020" s="23">
        <v>300</v>
      </c>
    </row>
    <row r="11021" spans="1:3" ht="13.2" x14ac:dyDescent="0.25">
      <c r="A11021" s="45" t="s">
        <v>11086</v>
      </c>
      <c r="B11021" s="45" t="s">
        <v>4</v>
      </c>
      <c r="C11021" s="23">
        <v>400</v>
      </c>
    </row>
    <row r="11022" spans="1:3" ht="13.2" x14ac:dyDescent="0.25">
      <c r="A11022" s="45" t="s">
        <v>11087</v>
      </c>
      <c r="B11022" s="45" t="s">
        <v>4</v>
      </c>
      <c r="C11022" s="23">
        <v>400</v>
      </c>
    </row>
    <row r="11023" spans="1:3" ht="13.2" x14ac:dyDescent="0.25">
      <c r="A11023" s="45" t="s">
        <v>11088</v>
      </c>
      <c r="B11023" s="45" t="s">
        <v>4</v>
      </c>
      <c r="C11023" s="23">
        <v>500</v>
      </c>
    </row>
    <row r="11024" spans="1:3" ht="13.2" x14ac:dyDescent="0.25">
      <c r="A11024" s="45" t="s">
        <v>11089</v>
      </c>
      <c r="B11024" s="45" t="s">
        <v>4</v>
      </c>
      <c r="C11024" s="23">
        <v>300</v>
      </c>
    </row>
    <row r="11025" spans="1:3" ht="13.2" x14ac:dyDescent="0.25">
      <c r="A11025" s="45" t="s">
        <v>11090</v>
      </c>
      <c r="B11025" s="45" t="s">
        <v>4</v>
      </c>
      <c r="C11025" s="23">
        <v>250</v>
      </c>
    </row>
    <row r="11026" spans="1:3" ht="13.2" x14ac:dyDescent="0.25">
      <c r="A11026" s="45" t="s">
        <v>11091</v>
      </c>
      <c r="B11026" s="45" t="s">
        <v>4</v>
      </c>
      <c r="C11026" s="23">
        <v>450</v>
      </c>
    </row>
    <row r="11027" spans="1:3" ht="13.2" x14ac:dyDescent="0.25">
      <c r="A11027" s="45" t="s">
        <v>11092</v>
      </c>
      <c r="B11027" s="45" t="s">
        <v>4</v>
      </c>
      <c r="C11027" s="23">
        <v>150</v>
      </c>
    </row>
    <row r="11028" spans="1:3" ht="13.2" x14ac:dyDescent="0.25">
      <c r="A11028" s="45" t="s">
        <v>11093</v>
      </c>
      <c r="B11028" s="45" t="s">
        <v>4</v>
      </c>
      <c r="C11028" s="23">
        <v>150</v>
      </c>
    </row>
    <row r="11029" spans="1:3" ht="13.2" x14ac:dyDescent="0.25">
      <c r="A11029" s="45" t="s">
        <v>11094</v>
      </c>
      <c r="B11029" s="45" t="s">
        <v>4</v>
      </c>
      <c r="C11029" s="23">
        <v>150</v>
      </c>
    </row>
    <row r="11030" spans="1:3" ht="13.2" x14ac:dyDescent="0.25">
      <c r="A11030" s="45" t="s">
        <v>11095</v>
      </c>
      <c r="B11030" s="45" t="s">
        <v>4</v>
      </c>
      <c r="C11030" s="23">
        <v>150</v>
      </c>
    </row>
    <row r="11031" spans="1:3" ht="13.2" x14ac:dyDescent="0.25">
      <c r="A11031" s="45" t="s">
        <v>11096</v>
      </c>
      <c r="B11031" s="45" t="s">
        <v>4</v>
      </c>
      <c r="C11031" s="23">
        <v>150</v>
      </c>
    </row>
    <row r="11032" spans="1:3" ht="13.2" x14ac:dyDescent="0.25">
      <c r="A11032" s="45" t="s">
        <v>11097</v>
      </c>
      <c r="B11032" s="45" t="s">
        <v>4</v>
      </c>
      <c r="C11032" s="23">
        <v>150</v>
      </c>
    </row>
    <row r="11033" spans="1:3" ht="13.2" x14ac:dyDescent="0.25">
      <c r="A11033" s="45" t="s">
        <v>11098</v>
      </c>
      <c r="B11033" s="45" t="s">
        <v>4</v>
      </c>
      <c r="C11033" s="23">
        <v>300</v>
      </c>
    </row>
    <row r="11034" spans="1:3" ht="13.2" x14ac:dyDescent="0.25">
      <c r="A11034" s="45" t="s">
        <v>11099</v>
      </c>
      <c r="B11034" s="45" t="s">
        <v>4</v>
      </c>
      <c r="C11034" s="23">
        <v>350</v>
      </c>
    </row>
    <row r="11035" spans="1:3" ht="13.2" x14ac:dyDescent="0.25">
      <c r="A11035" s="45" t="s">
        <v>11100</v>
      </c>
      <c r="B11035" s="45" t="s">
        <v>4</v>
      </c>
      <c r="C11035" s="23">
        <v>700</v>
      </c>
    </row>
    <row r="11036" spans="1:3" ht="13.2" x14ac:dyDescent="0.25">
      <c r="A11036" s="45" t="s">
        <v>11101</v>
      </c>
      <c r="B11036" s="45" t="s">
        <v>4</v>
      </c>
      <c r="C11036" s="23">
        <v>150</v>
      </c>
    </row>
    <row r="11037" spans="1:3" ht="13.2" x14ac:dyDescent="0.25">
      <c r="A11037" s="45" t="s">
        <v>11102</v>
      </c>
      <c r="B11037" s="45" t="s">
        <v>4</v>
      </c>
      <c r="C11037" s="23">
        <v>200</v>
      </c>
    </row>
    <row r="11038" spans="1:3" ht="13.2" x14ac:dyDescent="0.25">
      <c r="A11038" s="45" t="s">
        <v>11103</v>
      </c>
      <c r="B11038" s="45" t="s">
        <v>4</v>
      </c>
      <c r="C11038" s="23">
        <v>150</v>
      </c>
    </row>
    <row r="11039" spans="1:3" ht="13.2" x14ac:dyDescent="0.25">
      <c r="A11039" s="45" t="s">
        <v>11104</v>
      </c>
      <c r="B11039" s="45" t="s">
        <v>4</v>
      </c>
      <c r="C11039" s="23">
        <v>425</v>
      </c>
    </row>
    <row r="11040" spans="1:3" ht="13.2" x14ac:dyDescent="0.25">
      <c r="A11040" s="45" t="s">
        <v>11105</v>
      </c>
      <c r="B11040" s="45" t="s">
        <v>4</v>
      </c>
      <c r="C11040" s="23">
        <v>275</v>
      </c>
    </row>
    <row r="11041" spans="1:3" ht="13.2" x14ac:dyDescent="0.25">
      <c r="A11041" s="45" t="s">
        <v>11106</v>
      </c>
      <c r="B11041" s="45" t="s">
        <v>4</v>
      </c>
      <c r="C11041" s="23">
        <v>275</v>
      </c>
    </row>
    <row r="11042" spans="1:3" ht="13.2" x14ac:dyDescent="0.25">
      <c r="A11042" s="45" t="s">
        <v>11107</v>
      </c>
      <c r="B11042" s="45" t="s">
        <v>4</v>
      </c>
      <c r="C11042" s="23">
        <v>300</v>
      </c>
    </row>
    <row r="11043" spans="1:3" ht="13.2" x14ac:dyDescent="0.25">
      <c r="A11043" s="45" t="s">
        <v>11108</v>
      </c>
      <c r="B11043" s="45" t="s">
        <v>4</v>
      </c>
      <c r="C11043" s="23">
        <v>300</v>
      </c>
    </row>
    <row r="11044" spans="1:3" ht="13.2" x14ac:dyDescent="0.25">
      <c r="A11044" s="45" t="s">
        <v>11109</v>
      </c>
      <c r="B11044" s="45" t="s">
        <v>4</v>
      </c>
      <c r="C11044" s="23">
        <v>225</v>
      </c>
    </row>
    <row r="11045" spans="1:3" ht="13.2" x14ac:dyDescent="0.25">
      <c r="A11045" s="45" t="s">
        <v>11110</v>
      </c>
      <c r="B11045" s="45" t="s">
        <v>4</v>
      </c>
      <c r="C11045" s="23">
        <v>675</v>
      </c>
    </row>
    <row r="11046" spans="1:3" ht="13.2" x14ac:dyDescent="0.25">
      <c r="A11046" s="45" t="s">
        <v>11111</v>
      </c>
      <c r="B11046" s="45" t="s">
        <v>4</v>
      </c>
      <c r="C11046" s="23">
        <v>725</v>
      </c>
    </row>
    <row r="11047" spans="1:3" ht="13.2" x14ac:dyDescent="0.25">
      <c r="A11047" s="45" t="s">
        <v>11112</v>
      </c>
      <c r="B11047" s="45" t="s">
        <v>4</v>
      </c>
      <c r="C11047" s="23">
        <v>625</v>
      </c>
    </row>
    <row r="11048" spans="1:3" ht="13.2" x14ac:dyDescent="0.25">
      <c r="A11048" s="45" t="s">
        <v>11113</v>
      </c>
      <c r="B11048" s="45" t="s">
        <v>4</v>
      </c>
      <c r="C11048" s="23">
        <v>975</v>
      </c>
    </row>
    <row r="11049" spans="1:3" ht="13.2" x14ac:dyDescent="0.25">
      <c r="A11049" s="45" t="s">
        <v>11114</v>
      </c>
      <c r="B11049" s="45" t="s">
        <v>4</v>
      </c>
      <c r="C11049" s="23">
        <v>925</v>
      </c>
    </row>
    <row r="11050" spans="1:3" ht="13.2" x14ac:dyDescent="0.25">
      <c r="A11050" s="45" t="s">
        <v>11115</v>
      </c>
      <c r="B11050" s="45" t="s">
        <v>4</v>
      </c>
      <c r="C11050" s="23">
        <v>475</v>
      </c>
    </row>
    <row r="11051" spans="1:3" ht="13.2" x14ac:dyDescent="0.25">
      <c r="A11051" s="45" t="s">
        <v>11116</v>
      </c>
      <c r="B11051" s="45" t="s">
        <v>4</v>
      </c>
      <c r="C11051" s="23">
        <v>1050</v>
      </c>
    </row>
    <row r="11052" spans="1:3" ht="13.2" x14ac:dyDescent="0.25">
      <c r="A11052" s="45" t="s">
        <v>11117</v>
      </c>
      <c r="B11052" s="45" t="s">
        <v>4</v>
      </c>
      <c r="C11052" s="23">
        <v>850</v>
      </c>
    </row>
    <row r="11053" spans="1:3" ht="13.2" x14ac:dyDescent="0.25">
      <c r="A11053" s="45" t="s">
        <v>11118</v>
      </c>
      <c r="B11053" s="45" t="s">
        <v>4</v>
      </c>
      <c r="C11053" s="23">
        <v>550</v>
      </c>
    </row>
    <row r="11054" spans="1:3" ht="13.2" x14ac:dyDescent="0.25">
      <c r="A11054" s="45" t="s">
        <v>11119</v>
      </c>
      <c r="B11054" s="45" t="s">
        <v>4</v>
      </c>
      <c r="C11054" s="23">
        <v>900</v>
      </c>
    </row>
    <row r="11055" spans="1:3" ht="13.2" x14ac:dyDescent="0.25">
      <c r="A11055" s="45" t="s">
        <v>11120</v>
      </c>
      <c r="B11055" s="45" t="s">
        <v>4</v>
      </c>
      <c r="C11055" s="23">
        <v>250</v>
      </c>
    </row>
    <row r="11056" spans="1:3" ht="13.2" x14ac:dyDescent="0.25">
      <c r="A11056" s="45" t="s">
        <v>11121</v>
      </c>
      <c r="B11056" s="45" t="s">
        <v>4</v>
      </c>
      <c r="C11056" s="23">
        <v>525</v>
      </c>
    </row>
    <row r="11057" spans="1:3" ht="13.2" x14ac:dyDescent="0.25">
      <c r="A11057" s="45" t="s">
        <v>11122</v>
      </c>
      <c r="B11057" s="45" t="s">
        <v>4</v>
      </c>
      <c r="C11057" s="23">
        <v>475</v>
      </c>
    </row>
    <row r="11058" spans="1:3" ht="13.2" x14ac:dyDescent="0.25">
      <c r="A11058" s="45" t="s">
        <v>11123</v>
      </c>
      <c r="B11058" s="45" t="s">
        <v>4</v>
      </c>
      <c r="C11058" s="23">
        <v>300</v>
      </c>
    </row>
    <row r="11059" spans="1:3" ht="13.2" x14ac:dyDescent="0.25">
      <c r="A11059" s="45" t="s">
        <v>11124</v>
      </c>
      <c r="B11059" s="45" t="s">
        <v>4</v>
      </c>
      <c r="C11059" s="23">
        <v>725</v>
      </c>
    </row>
    <row r="11060" spans="1:3" ht="13.2" x14ac:dyDescent="0.25">
      <c r="A11060" s="45" t="s">
        <v>11125</v>
      </c>
      <c r="B11060" s="45" t="s">
        <v>4</v>
      </c>
      <c r="C11060" s="23">
        <v>600</v>
      </c>
    </row>
    <row r="11061" spans="1:3" ht="13.2" x14ac:dyDescent="0.25">
      <c r="A11061" s="45" t="s">
        <v>11126</v>
      </c>
      <c r="B11061" s="45" t="s">
        <v>4</v>
      </c>
      <c r="C11061" s="23">
        <v>725</v>
      </c>
    </row>
    <row r="11062" spans="1:3" ht="13.2" x14ac:dyDescent="0.25">
      <c r="A11062" s="45" t="s">
        <v>11127</v>
      </c>
      <c r="B11062" s="45" t="s">
        <v>4</v>
      </c>
      <c r="C11062" s="23">
        <v>650</v>
      </c>
    </row>
    <row r="11063" spans="1:3" ht="13.2" x14ac:dyDescent="0.25">
      <c r="A11063" s="45" t="s">
        <v>11128</v>
      </c>
      <c r="B11063" s="45" t="s">
        <v>4</v>
      </c>
      <c r="C11063" s="23">
        <v>925</v>
      </c>
    </row>
    <row r="11064" spans="1:3" ht="13.2" x14ac:dyDescent="0.25">
      <c r="A11064" s="45" t="s">
        <v>11129</v>
      </c>
      <c r="B11064" s="45" t="s">
        <v>4</v>
      </c>
      <c r="C11064" s="23">
        <v>575</v>
      </c>
    </row>
    <row r="11065" spans="1:3" ht="13.2" x14ac:dyDescent="0.25">
      <c r="A11065" s="45" t="s">
        <v>11130</v>
      </c>
      <c r="B11065" s="45" t="s">
        <v>4</v>
      </c>
      <c r="C11065" s="23">
        <v>1100</v>
      </c>
    </row>
    <row r="11066" spans="1:3" ht="13.2" x14ac:dyDescent="0.25">
      <c r="A11066" s="45" t="s">
        <v>11131</v>
      </c>
      <c r="B11066" s="45" t="s">
        <v>4</v>
      </c>
      <c r="C11066" s="23">
        <v>775</v>
      </c>
    </row>
    <row r="11067" spans="1:3" ht="13.2" x14ac:dyDescent="0.25">
      <c r="A11067" s="45" t="s">
        <v>11132</v>
      </c>
      <c r="B11067" s="45" t="s">
        <v>4</v>
      </c>
      <c r="C11067" s="23">
        <v>700</v>
      </c>
    </row>
    <row r="11068" spans="1:3" ht="13.2" x14ac:dyDescent="0.25">
      <c r="A11068" s="45" t="s">
        <v>11133</v>
      </c>
      <c r="B11068" s="45" t="s">
        <v>4</v>
      </c>
      <c r="C11068" s="23">
        <v>525</v>
      </c>
    </row>
    <row r="11069" spans="1:3" ht="13.2" x14ac:dyDescent="0.25">
      <c r="A11069" s="45" t="s">
        <v>11134</v>
      </c>
      <c r="B11069" s="45" t="s">
        <v>4</v>
      </c>
      <c r="C11069" s="23">
        <v>475</v>
      </c>
    </row>
    <row r="11070" spans="1:3" ht="13.2" x14ac:dyDescent="0.25">
      <c r="A11070" s="45" t="s">
        <v>11135</v>
      </c>
      <c r="B11070" s="45" t="s">
        <v>4</v>
      </c>
      <c r="C11070" s="23">
        <v>1000</v>
      </c>
    </row>
    <row r="11071" spans="1:3" ht="13.2" x14ac:dyDescent="0.25">
      <c r="A11071" s="45" t="s">
        <v>11136</v>
      </c>
      <c r="B11071" s="45" t="s">
        <v>4</v>
      </c>
      <c r="C11071" s="23">
        <v>600</v>
      </c>
    </row>
    <row r="11072" spans="1:3" ht="13.2" x14ac:dyDescent="0.25">
      <c r="A11072" s="45" t="s">
        <v>11137</v>
      </c>
      <c r="B11072" s="45" t="s">
        <v>4</v>
      </c>
      <c r="C11072" s="23">
        <v>975</v>
      </c>
    </row>
    <row r="11073" spans="1:3" ht="13.2" x14ac:dyDescent="0.25">
      <c r="A11073" s="45" t="s">
        <v>11138</v>
      </c>
      <c r="B11073" s="45" t="s">
        <v>4</v>
      </c>
      <c r="C11073" s="23">
        <v>400</v>
      </c>
    </row>
    <row r="11074" spans="1:3" ht="13.2" x14ac:dyDescent="0.25">
      <c r="A11074" s="45" t="s">
        <v>11139</v>
      </c>
      <c r="B11074" s="45" t="s">
        <v>4</v>
      </c>
      <c r="C11074" s="23">
        <v>375</v>
      </c>
    </row>
    <row r="11075" spans="1:3" ht="13.2" x14ac:dyDescent="0.25">
      <c r="A11075" s="45" t="s">
        <v>11140</v>
      </c>
      <c r="B11075" s="45" t="s">
        <v>4</v>
      </c>
      <c r="C11075" s="23">
        <v>675</v>
      </c>
    </row>
    <row r="11076" spans="1:3" ht="13.2" x14ac:dyDescent="0.25">
      <c r="A11076" s="45" t="s">
        <v>11141</v>
      </c>
      <c r="B11076" s="45" t="s">
        <v>4</v>
      </c>
      <c r="C11076" s="23">
        <v>650</v>
      </c>
    </row>
    <row r="11077" spans="1:3" ht="13.2" x14ac:dyDescent="0.25">
      <c r="A11077" s="45" t="s">
        <v>11142</v>
      </c>
      <c r="B11077" s="45" t="s">
        <v>4</v>
      </c>
      <c r="C11077" s="23">
        <v>300</v>
      </c>
    </row>
    <row r="11078" spans="1:3" ht="13.2" x14ac:dyDescent="0.25">
      <c r="A11078" s="45" t="s">
        <v>11143</v>
      </c>
      <c r="B11078" s="45" t="s">
        <v>4</v>
      </c>
      <c r="C11078" s="23">
        <v>625</v>
      </c>
    </row>
    <row r="11079" spans="1:3" ht="13.2" x14ac:dyDescent="0.25">
      <c r="A11079" s="45" t="s">
        <v>11144</v>
      </c>
      <c r="B11079" s="45" t="s">
        <v>4</v>
      </c>
      <c r="C11079" s="23">
        <v>850</v>
      </c>
    </row>
    <row r="11080" spans="1:3" ht="13.2" x14ac:dyDescent="0.25">
      <c r="A11080" s="45" t="s">
        <v>11145</v>
      </c>
      <c r="B11080" s="45" t="s">
        <v>4</v>
      </c>
      <c r="C11080" s="23">
        <v>375</v>
      </c>
    </row>
    <row r="11081" spans="1:3" ht="13.2" x14ac:dyDescent="0.25">
      <c r="A11081" s="45" t="s">
        <v>11146</v>
      </c>
      <c r="B11081" s="45" t="s">
        <v>4</v>
      </c>
      <c r="C11081" s="23">
        <v>275</v>
      </c>
    </row>
    <row r="11082" spans="1:3" ht="13.2" x14ac:dyDescent="0.25">
      <c r="A11082" s="45" t="s">
        <v>11147</v>
      </c>
      <c r="B11082" s="45" t="s">
        <v>4</v>
      </c>
      <c r="C11082" s="23">
        <v>150</v>
      </c>
    </row>
    <row r="11083" spans="1:3" ht="13.2" x14ac:dyDescent="0.25">
      <c r="A11083" s="45" t="s">
        <v>11148</v>
      </c>
      <c r="B11083" s="45" t="s">
        <v>4</v>
      </c>
      <c r="C11083" s="23">
        <v>200</v>
      </c>
    </row>
    <row r="11084" spans="1:3" ht="13.2" x14ac:dyDescent="0.25">
      <c r="A11084" s="45" t="s">
        <v>11149</v>
      </c>
      <c r="B11084" s="45" t="s">
        <v>4</v>
      </c>
      <c r="C11084" s="23">
        <v>800</v>
      </c>
    </row>
    <row r="11085" spans="1:3" ht="13.2" x14ac:dyDescent="0.25">
      <c r="A11085" s="45" t="s">
        <v>11150</v>
      </c>
      <c r="B11085" s="45" t="s">
        <v>4</v>
      </c>
      <c r="C11085" s="23">
        <v>825</v>
      </c>
    </row>
    <row r="11086" spans="1:3" ht="13.2" x14ac:dyDescent="0.25">
      <c r="A11086" s="45" t="s">
        <v>11151</v>
      </c>
      <c r="B11086" s="45" t="s">
        <v>4</v>
      </c>
      <c r="C11086" s="23">
        <v>775</v>
      </c>
    </row>
    <row r="11087" spans="1:3" ht="13.2" x14ac:dyDescent="0.25">
      <c r="A11087" s="45" t="s">
        <v>11152</v>
      </c>
      <c r="B11087" s="45" t="s">
        <v>4</v>
      </c>
      <c r="C11087" s="23">
        <v>825</v>
      </c>
    </row>
    <row r="11088" spans="1:3" ht="13.2" x14ac:dyDescent="0.25">
      <c r="A11088" s="45" t="s">
        <v>11153</v>
      </c>
      <c r="B11088" s="45" t="s">
        <v>4</v>
      </c>
      <c r="C11088" s="23">
        <v>300</v>
      </c>
    </row>
    <row r="11089" spans="1:3" ht="13.2" x14ac:dyDescent="0.25">
      <c r="A11089" s="45" t="s">
        <v>11154</v>
      </c>
      <c r="B11089" s="45" t="s">
        <v>4</v>
      </c>
      <c r="C11089" s="23">
        <v>200</v>
      </c>
    </row>
    <row r="11090" spans="1:3" ht="13.2" x14ac:dyDescent="0.25">
      <c r="A11090" s="45" t="s">
        <v>11155</v>
      </c>
      <c r="B11090" s="45" t="s">
        <v>4</v>
      </c>
      <c r="C11090" s="23">
        <v>1050</v>
      </c>
    </row>
    <row r="11091" spans="1:3" ht="13.2" x14ac:dyDescent="0.25">
      <c r="A11091" s="45" t="s">
        <v>11156</v>
      </c>
      <c r="B11091" s="45" t="s">
        <v>4</v>
      </c>
      <c r="C11091" s="23">
        <v>975</v>
      </c>
    </row>
    <row r="11092" spans="1:3" ht="13.2" x14ac:dyDescent="0.25">
      <c r="A11092" s="45" t="s">
        <v>11157</v>
      </c>
      <c r="B11092" s="45" t="s">
        <v>4</v>
      </c>
      <c r="C11092" s="23">
        <v>425</v>
      </c>
    </row>
    <row r="11093" spans="1:3" ht="13.2" x14ac:dyDescent="0.25">
      <c r="A11093" s="45" t="s">
        <v>11158</v>
      </c>
      <c r="B11093" s="45" t="s">
        <v>4</v>
      </c>
      <c r="C11093" s="23">
        <v>675</v>
      </c>
    </row>
    <row r="11094" spans="1:3" ht="13.2" x14ac:dyDescent="0.25">
      <c r="A11094" s="45" t="s">
        <v>11159</v>
      </c>
      <c r="B11094" s="45" t="s">
        <v>4</v>
      </c>
      <c r="C11094" s="23">
        <v>300</v>
      </c>
    </row>
    <row r="11095" spans="1:3" ht="13.2" x14ac:dyDescent="0.25">
      <c r="A11095" s="45" t="s">
        <v>11160</v>
      </c>
      <c r="B11095" s="45" t="s">
        <v>4</v>
      </c>
      <c r="C11095" s="23">
        <v>600</v>
      </c>
    </row>
    <row r="11096" spans="1:3" ht="13.2" x14ac:dyDescent="0.25">
      <c r="A11096" s="45" t="s">
        <v>11161</v>
      </c>
      <c r="B11096" s="45" t="s">
        <v>4</v>
      </c>
      <c r="C11096" s="23">
        <v>325</v>
      </c>
    </row>
    <row r="11097" spans="1:3" ht="13.2" x14ac:dyDescent="0.25">
      <c r="A11097" s="45" t="s">
        <v>11162</v>
      </c>
      <c r="B11097" s="45" t="s">
        <v>4</v>
      </c>
      <c r="C11097" s="23">
        <v>150</v>
      </c>
    </row>
    <row r="11098" spans="1:3" ht="13.2" x14ac:dyDescent="0.25">
      <c r="A11098" s="45" t="s">
        <v>11163</v>
      </c>
      <c r="B11098" s="45" t="s">
        <v>4</v>
      </c>
      <c r="C11098" s="23">
        <v>300</v>
      </c>
    </row>
    <row r="11099" spans="1:3" ht="13.2" x14ac:dyDescent="0.25">
      <c r="A11099" s="45" t="s">
        <v>11164</v>
      </c>
      <c r="B11099" s="45" t="s">
        <v>4</v>
      </c>
      <c r="C11099" s="23">
        <v>600</v>
      </c>
    </row>
    <row r="11100" spans="1:3" ht="13.2" x14ac:dyDescent="0.25">
      <c r="A11100" s="45" t="s">
        <v>11165</v>
      </c>
      <c r="B11100" s="45" t="s">
        <v>4</v>
      </c>
      <c r="C11100" s="23">
        <v>425</v>
      </c>
    </row>
    <row r="11101" spans="1:3" ht="13.2" x14ac:dyDescent="0.25">
      <c r="A11101" s="45" t="s">
        <v>11166</v>
      </c>
      <c r="B11101" s="45" t="s">
        <v>4</v>
      </c>
      <c r="C11101" s="23">
        <v>450</v>
      </c>
    </row>
    <row r="11102" spans="1:3" ht="13.2" x14ac:dyDescent="0.25">
      <c r="A11102" s="45" t="s">
        <v>11167</v>
      </c>
      <c r="B11102" s="45" t="s">
        <v>4</v>
      </c>
      <c r="C11102" s="23">
        <v>700</v>
      </c>
    </row>
    <row r="11103" spans="1:3" ht="13.2" x14ac:dyDescent="0.25">
      <c r="A11103" s="45" t="s">
        <v>11168</v>
      </c>
      <c r="B11103" s="45" t="s">
        <v>4</v>
      </c>
      <c r="C11103" s="23">
        <v>150</v>
      </c>
    </row>
    <row r="11104" spans="1:3" ht="13.2" x14ac:dyDescent="0.25">
      <c r="A11104" s="45" t="s">
        <v>11169</v>
      </c>
      <c r="B11104" s="45" t="s">
        <v>4</v>
      </c>
      <c r="C11104" s="23">
        <v>150</v>
      </c>
    </row>
    <row r="11105" spans="1:3" ht="13.2" x14ac:dyDescent="0.25">
      <c r="A11105" s="45" t="s">
        <v>11170</v>
      </c>
      <c r="B11105" s="45" t="s">
        <v>4</v>
      </c>
      <c r="C11105" s="23">
        <v>150</v>
      </c>
    </row>
    <row r="11106" spans="1:3" ht="13.2" x14ac:dyDescent="0.25">
      <c r="A11106" s="45" t="s">
        <v>11171</v>
      </c>
      <c r="B11106" s="45" t="s">
        <v>4</v>
      </c>
      <c r="C11106" s="23">
        <v>475</v>
      </c>
    </row>
    <row r="11107" spans="1:3" ht="13.2" x14ac:dyDescent="0.25">
      <c r="A11107" s="45" t="s">
        <v>11172</v>
      </c>
      <c r="B11107" s="45" t="s">
        <v>4</v>
      </c>
      <c r="C11107" s="23">
        <v>250</v>
      </c>
    </row>
    <row r="11108" spans="1:3" ht="13.2" x14ac:dyDescent="0.25">
      <c r="A11108" s="45" t="s">
        <v>11173</v>
      </c>
      <c r="B11108" s="45" t="s">
        <v>4</v>
      </c>
      <c r="C11108" s="23">
        <v>300</v>
      </c>
    </row>
    <row r="11109" spans="1:3" ht="13.2" x14ac:dyDescent="0.25">
      <c r="A11109" s="45" t="s">
        <v>11174</v>
      </c>
      <c r="B11109" s="45" t="s">
        <v>4</v>
      </c>
      <c r="C11109" s="23">
        <v>675</v>
      </c>
    </row>
    <row r="11110" spans="1:3" ht="13.2" x14ac:dyDescent="0.25">
      <c r="A11110" s="45" t="s">
        <v>11175</v>
      </c>
      <c r="B11110" s="45" t="s">
        <v>4</v>
      </c>
      <c r="C11110" s="23">
        <v>400</v>
      </c>
    </row>
    <row r="11111" spans="1:3" ht="13.2" x14ac:dyDescent="0.25">
      <c r="A11111" s="45" t="s">
        <v>11176</v>
      </c>
      <c r="B11111" s="45" t="s">
        <v>4</v>
      </c>
      <c r="C11111" s="23">
        <v>750</v>
      </c>
    </row>
    <row r="11112" spans="1:3" ht="13.2" x14ac:dyDescent="0.25">
      <c r="A11112" s="45" t="s">
        <v>11177</v>
      </c>
      <c r="B11112" s="45" t="s">
        <v>4</v>
      </c>
      <c r="C11112" s="23">
        <v>975</v>
      </c>
    </row>
    <row r="11113" spans="1:3" ht="13.2" x14ac:dyDescent="0.25">
      <c r="A11113" s="45" t="s">
        <v>11178</v>
      </c>
      <c r="B11113" s="45" t="s">
        <v>4</v>
      </c>
      <c r="C11113" s="23">
        <v>900</v>
      </c>
    </row>
    <row r="11114" spans="1:3" ht="13.2" x14ac:dyDescent="0.25">
      <c r="A11114" s="45" t="s">
        <v>11179</v>
      </c>
      <c r="B11114" s="45" t="s">
        <v>4</v>
      </c>
      <c r="C11114" s="23">
        <v>925</v>
      </c>
    </row>
    <row r="11115" spans="1:3" ht="13.2" x14ac:dyDescent="0.25">
      <c r="A11115" s="45" t="s">
        <v>11180</v>
      </c>
      <c r="B11115" s="45" t="s">
        <v>4</v>
      </c>
      <c r="C11115" s="23">
        <v>650</v>
      </c>
    </row>
    <row r="11116" spans="1:3" ht="13.2" x14ac:dyDescent="0.25">
      <c r="A11116" s="45" t="s">
        <v>11181</v>
      </c>
      <c r="B11116" s="45" t="s">
        <v>4</v>
      </c>
      <c r="C11116" s="23">
        <v>350</v>
      </c>
    </row>
    <row r="11117" spans="1:3" ht="13.2" x14ac:dyDescent="0.25">
      <c r="A11117" s="45" t="s">
        <v>11182</v>
      </c>
      <c r="B11117" s="45" t="s">
        <v>4</v>
      </c>
      <c r="C11117" s="23">
        <v>900</v>
      </c>
    </row>
    <row r="11118" spans="1:3" ht="13.2" x14ac:dyDescent="0.25">
      <c r="A11118" s="45" t="s">
        <v>11183</v>
      </c>
      <c r="B11118" s="45" t="s">
        <v>4</v>
      </c>
      <c r="C11118" s="23">
        <v>800</v>
      </c>
    </row>
    <row r="11119" spans="1:3" ht="13.2" x14ac:dyDescent="0.25">
      <c r="A11119" s="45" t="s">
        <v>11184</v>
      </c>
      <c r="B11119" s="45" t="s">
        <v>4</v>
      </c>
      <c r="C11119" s="23">
        <v>425</v>
      </c>
    </row>
    <row r="11120" spans="1:3" ht="13.2" x14ac:dyDescent="0.25">
      <c r="A11120" s="45" t="s">
        <v>11185</v>
      </c>
      <c r="B11120" s="45" t="s">
        <v>4</v>
      </c>
      <c r="C11120" s="23">
        <v>900</v>
      </c>
    </row>
    <row r="11121" spans="1:3" ht="13.2" x14ac:dyDescent="0.25">
      <c r="A11121" s="45" t="s">
        <v>11186</v>
      </c>
      <c r="B11121" s="45" t="s">
        <v>4</v>
      </c>
      <c r="C11121" s="23">
        <v>800</v>
      </c>
    </row>
    <row r="11122" spans="1:3" ht="13.2" x14ac:dyDescent="0.25">
      <c r="A11122" s="45" t="s">
        <v>11187</v>
      </c>
      <c r="B11122" s="45" t="s">
        <v>4</v>
      </c>
      <c r="C11122" s="23">
        <v>275</v>
      </c>
    </row>
    <row r="11123" spans="1:3" ht="13.2" x14ac:dyDescent="0.25">
      <c r="A11123" s="45" t="s">
        <v>11188</v>
      </c>
      <c r="B11123" s="45" t="s">
        <v>4</v>
      </c>
      <c r="C11123" s="23">
        <v>375</v>
      </c>
    </row>
    <row r="11124" spans="1:3" ht="13.2" x14ac:dyDescent="0.25">
      <c r="A11124" s="45" t="s">
        <v>11189</v>
      </c>
      <c r="B11124" s="45" t="s">
        <v>4</v>
      </c>
      <c r="C11124" s="23">
        <v>975</v>
      </c>
    </row>
    <row r="11125" spans="1:3" ht="13.2" x14ac:dyDescent="0.25">
      <c r="A11125" s="45" t="s">
        <v>11190</v>
      </c>
      <c r="B11125" s="45" t="s">
        <v>4</v>
      </c>
      <c r="C11125" s="23">
        <v>450</v>
      </c>
    </row>
    <row r="11126" spans="1:3" ht="13.2" x14ac:dyDescent="0.25">
      <c r="A11126" s="45" t="s">
        <v>11191</v>
      </c>
      <c r="B11126" s="45" t="s">
        <v>4</v>
      </c>
      <c r="C11126" s="23">
        <v>425</v>
      </c>
    </row>
    <row r="11127" spans="1:3" ht="13.2" x14ac:dyDescent="0.25">
      <c r="A11127" s="45" t="s">
        <v>11192</v>
      </c>
      <c r="B11127" s="45" t="s">
        <v>4</v>
      </c>
      <c r="C11127" s="23">
        <v>500</v>
      </c>
    </row>
    <row r="11128" spans="1:3" ht="13.2" x14ac:dyDescent="0.25">
      <c r="A11128" s="45" t="s">
        <v>11193</v>
      </c>
      <c r="B11128" s="45" t="s">
        <v>4</v>
      </c>
      <c r="C11128" s="23">
        <v>750</v>
      </c>
    </row>
    <row r="11129" spans="1:3" ht="13.2" x14ac:dyDescent="0.25">
      <c r="A11129" s="45" t="s">
        <v>11194</v>
      </c>
      <c r="B11129" s="45" t="s">
        <v>4</v>
      </c>
      <c r="C11129" s="23">
        <v>250</v>
      </c>
    </row>
    <row r="11130" spans="1:3" ht="13.2" x14ac:dyDescent="0.25">
      <c r="A11130" s="45" t="s">
        <v>11195</v>
      </c>
      <c r="B11130" s="45" t="s">
        <v>4</v>
      </c>
      <c r="C11130" s="23">
        <v>1025</v>
      </c>
    </row>
    <row r="11131" spans="1:3" ht="13.2" x14ac:dyDescent="0.25">
      <c r="A11131" s="45" t="s">
        <v>11196</v>
      </c>
      <c r="B11131" s="45" t="s">
        <v>4</v>
      </c>
      <c r="C11131" s="23">
        <v>625</v>
      </c>
    </row>
    <row r="11132" spans="1:3" ht="13.2" x14ac:dyDescent="0.25">
      <c r="A11132" s="45" t="s">
        <v>11197</v>
      </c>
      <c r="B11132" s="45" t="s">
        <v>4</v>
      </c>
      <c r="C11132" s="23">
        <v>550</v>
      </c>
    </row>
    <row r="11133" spans="1:3" ht="13.2" x14ac:dyDescent="0.25">
      <c r="A11133" s="45" t="s">
        <v>11198</v>
      </c>
      <c r="B11133" s="45" t="s">
        <v>4</v>
      </c>
      <c r="C11133" s="23">
        <v>675</v>
      </c>
    </row>
    <row r="11134" spans="1:3" ht="13.2" x14ac:dyDescent="0.25">
      <c r="A11134" s="45" t="s">
        <v>11199</v>
      </c>
      <c r="B11134" s="45" t="s">
        <v>4</v>
      </c>
      <c r="C11134" s="23">
        <v>850</v>
      </c>
    </row>
    <row r="11135" spans="1:3" ht="13.2" x14ac:dyDescent="0.25">
      <c r="A11135" s="45" t="s">
        <v>11200</v>
      </c>
      <c r="B11135" s="45" t="s">
        <v>4</v>
      </c>
      <c r="C11135" s="23">
        <v>1100</v>
      </c>
    </row>
    <row r="11136" spans="1:3" ht="13.2" x14ac:dyDescent="0.25">
      <c r="A11136" s="45" t="s">
        <v>11201</v>
      </c>
      <c r="B11136" s="45" t="s">
        <v>4</v>
      </c>
      <c r="C11136" s="23">
        <v>1050</v>
      </c>
    </row>
    <row r="11137" spans="1:3" ht="13.2" x14ac:dyDescent="0.25">
      <c r="A11137" s="45" t="s">
        <v>11202</v>
      </c>
      <c r="B11137" s="45" t="s">
        <v>4</v>
      </c>
      <c r="C11137" s="23">
        <v>1075</v>
      </c>
    </row>
    <row r="11138" spans="1:3" ht="13.2" x14ac:dyDescent="0.25">
      <c r="A11138" s="45" t="s">
        <v>11203</v>
      </c>
      <c r="B11138" s="45" t="s">
        <v>4</v>
      </c>
      <c r="C11138" s="23">
        <v>525</v>
      </c>
    </row>
    <row r="11139" spans="1:3" ht="13.2" x14ac:dyDescent="0.25">
      <c r="A11139" s="45" t="s">
        <v>11204</v>
      </c>
      <c r="B11139" s="45" t="s">
        <v>4</v>
      </c>
      <c r="C11139" s="23">
        <v>475</v>
      </c>
    </row>
    <row r="11140" spans="1:3" ht="13.2" x14ac:dyDescent="0.25">
      <c r="A11140" s="45" t="s">
        <v>11205</v>
      </c>
      <c r="B11140" s="45" t="s">
        <v>4</v>
      </c>
      <c r="C11140" s="23">
        <v>700</v>
      </c>
    </row>
    <row r="11141" spans="1:3" ht="13.2" x14ac:dyDescent="0.25">
      <c r="A11141" s="45" t="s">
        <v>11206</v>
      </c>
      <c r="B11141" s="45" t="s">
        <v>4</v>
      </c>
      <c r="C11141" s="23">
        <v>800</v>
      </c>
    </row>
    <row r="11142" spans="1:3" ht="13.2" x14ac:dyDescent="0.25">
      <c r="A11142" s="45" t="s">
        <v>11207</v>
      </c>
      <c r="B11142" s="45" t="s">
        <v>4</v>
      </c>
      <c r="C11142" s="23">
        <v>950</v>
      </c>
    </row>
    <row r="11143" spans="1:3" ht="13.2" x14ac:dyDescent="0.25">
      <c r="A11143" s="45" t="s">
        <v>11208</v>
      </c>
      <c r="B11143" s="45" t="s">
        <v>4</v>
      </c>
      <c r="C11143" s="23">
        <v>500</v>
      </c>
    </row>
    <row r="11144" spans="1:3" ht="13.2" x14ac:dyDescent="0.25">
      <c r="A11144" s="45" t="s">
        <v>11209</v>
      </c>
      <c r="B11144" s="45" t="s">
        <v>4</v>
      </c>
      <c r="C11144" s="23">
        <v>975</v>
      </c>
    </row>
    <row r="11145" spans="1:3" ht="13.2" x14ac:dyDescent="0.25">
      <c r="A11145" s="45" t="s">
        <v>11210</v>
      </c>
      <c r="B11145" s="45" t="s">
        <v>4</v>
      </c>
      <c r="C11145" s="23">
        <v>500</v>
      </c>
    </row>
    <row r="11146" spans="1:3" ht="13.2" x14ac:dyDescent="0.25">
      <c r="A11146" s="45" t="s">
        <v>11211</v>
      </c>
      <c r="B11146" s="45" t="s">
        <v>4</v>
      </c>
      <c r="C11146" s="23">
        <v>550</v>
      </c>
    </row>
    <row r="11147" spans="1:3" ht="13.2" x14ac:dyDescent="0.25">
      <c r="A11147" s="45" t="s">
        <v>11212</v>
      </c>
      <c r="B11147" s="45" t="s">
        <v>4</v>
      </c>
      <c r="C11147" s="23">
        <v>250</v>
      </c>
    </row>
    <row r="11148" spans="1:3" ht="13.2" x14ac:dyDescent="0.25">
      <c r="A11148" s="45" t="s">
        <v>11213</v>
      </c>
      <c r="B11148" s="45" t="s">
        <v>4</v>
      </c>
      <c r="C11148" s="23">
        <v>675</v>
      </c>
    </row>
    <row r="11149" spans="1:3" ht="13.2" x14ac:dyDescent="0.25">
      <c r="A11149" s="45" t="s">
        <v>11214</v>
      </c>
      <c r="B11149" s="45" t="s">
        <v>4</v>
      </c>
      <c r="C11149" s="23">
        <v>400</v>
      </c>
    </row>
    <row r="11150" spans="1:3" ht="13.2" x14ac:dyDescent="0.25">
      <c r="A11150" s="45" t="s">
        <v>11215</v>
      </c>
      <c r="B11150" s="45" t="s">
        <v>4</v>
      </c>
      <c r="C11150" s="23">
        <v>500</v>
      </c>
    </row>
    <row r="11151" spans="1:3" ht="13.2" x14ac:dyDescent="0.25">
      <c r="A11151" s="45" t="s">
        <v>11216</v>
      </c>
      <c r="B11151" s="45" t="s">
        <v>4</v>
      </c>
      <c r="C11151" s="23">
        <v>700</v>
      </c>
    </row>
    <row r="11152" spans="1:3" ht="13.2" x14ac:dyDescent="0.25">
      <c r="A11152" s="45" t="s">
        <v>11217</v>
      </c>
      <c r="B11152" s="45" t="s">
        <v>4</v>
      </c>
      <c r="C11152" s="23">
        <v>700</v>
      </c>
    </row>
    <row r="11153" spans="1:3" ht="13.2" x14ac:dyDescent="0.25">
      <c r="A11153" s="45" t="s">
        <v>11218</v>
      </c>
      <c r="B11153" s="45" t="s">
        <v>4</v>
      </c>
      <c r="C11153" s="23">
        <v>850</v>
      </c>
    </row>
    <row r="11154" spans="1:3" ht="13.2" x14ac:dyDescent="0.25">
      <c r="A11154" s="45" t="s">
        <v>11219</v>
      </c>
      <c r="B11154" s="45" t="s">
        <v>4</v>
      </c>
      <c r="C11154" s="23">
        <v>775</v>
      </c>
    </row>
    <row r="11155" spans="1:3" ht="13.2" x14ac:dyDescent="0.25">
      <c r="A11155" s="45" t="s">
        <v>11220</v>
      </c>
      <c r="B11155" s="45" t="s">
        <v>4</v>
      </c>
      <c r="C11155" s="23">
        <v>725</v>
      </c>
    </row>
    <row r="11156" spans="1:3" ht="13.2" x14ac:dyDescent="0.25">
      <c r="A11156" s="45" t="s">
        <v>11221</v>
      </c>
      <c r="B11156" s="45" t="s">
        <v>4</v>
      </c>
      <c r="C11156" s="23">
        <v>550</v>
      </c>
    </row>
    <row r="11157" spans="1:3" ht="13.2" x14ac:dyDescent="0.25">
      <c r="A11157" s="45" t="s">
        <v>11222</v>
      </c>
      <c r="B11157" s="45" t="s">
        <v>4</v>
      </c>
      <c r="C11157" s="23">
        <v>250</v>
      </c>
    </row>
    <row r="11158" spans="1:3" ht="13.2" x14ac:dyDescent="0.25">
      <c r="A11158" s="45" t="s">
        <v>11223</v>
      </c>
      <c r="B11158" s="45" t="s">
        <v>4</v>
      </c>
      <c r="C11158" s="23">
        <v>950</v>
      </c>
    </row>
    <row r="11159" spans="1:3" ht="13.2" x14ac:dyDescent="0.25">
      <c r="A11159" s="45" t="s">
        <v>11224</v>
      </c>
      <c r="B11159" s="45" t="s">
        <v>4</v>
      </c>
      <c r="C11159" s="23">
        <v>625</v>
      </c>
    </row>
    <row r="11160" spans="1:3" ht="13.2" x14ac:dyDescent="0.25">
      <c r="A11160" s="45" t="s">
        <v>11225</v>
      </c>
      <c r="B11160" s="45" t="s">
        <v>4</v>
      </c>
      <c r="C11160" s="23">
        <v>575</v>
      </c>
    </row>
    <row r="11161" spans="1:3" ht="13.2" x14ac:dyDescent="0.25">
      <c r="A11161" s="45" t="s">
        <v>11226</v>
      </c>
      <c r="B11161" s="45" t="s">
        <v>4</v>
      </c>
      <c r="C11161" s="23">
        <v>400</v>
      </c>
    </row>
    <row r="11162" spans="1:3" ht="13.2" x14ac:dyDescent="0.25">
      <c r="A11162" s="45" t="s">
        <v>11227</v>
      </c>
      <c r="B11162" s="45" t="s">
        <v>4</v>
      </c>
      <c r="C11162" s="23">
        <v>700</v>
      </c>
    </row>
    <row r="11163" spans="1:3" ht="13.2" x14ac:dyDescent="0.25">
      <c r="A11163" s="45" t="s">
        <v>11228</v>
      </c>
      <c r="B11163" s="45" t="s">
        <v>4</v>
      </c>
      <c r="C11163" s="23">
        <v>450</v>
      </c>
    </row>
    <row r="11164" spans="1:3" ht="13.2" x14ac:dyDescent="0.25">
      <c r="A11164" s="45" t="s">
        <v>11229</v>
      </c>
      <c r="B11164" s="45" t="s">
        <v>4</v>
      </c>
      <c r="C11164" s="23">
        <v>150</v>
      </c>
    </row>
    <row r="11165" spans="1:3" ht="13.2" x14ac:dyDescent="0.25">
      <c r="A11165" s="45" t="s">
        <v>11230</v>
      </c>
      <c r="B11165" s="45" t="s">
        <v>4</v>
      </c>
      <c r="C11165" s="23">
        <v>425</v>
      </c>
    </row>
    <row r="11166" spans="1:3" ht="13.2" x14ac:dyDescent="0.25">
      <c r="A11166" s="45" t="s">
        <v>11231</v>
      </c>
      <c r="B11166" s="45" t="s">
        <v>4</v>
      </c>
      <c r="C11166" s="23">
        <v>150</v>
      </c>
    </row>
    <row r="11167" spans="1:3" ht="13.2" x14ac:dyDescent="0.25">
      <c r="A11167" s="45" t="s">
        <v>11232</v>
      </c>
      <c r="B11167" s="45" t="s">
        <v>4</v>
      </c>
      <c r="C11167" s="23">
        <v>150</v>
      </c>
    </row>
    <row r="11168" spans="1:3" ht="13.2" x14ac:dyDescent="0.25">
      <c r="A11168" s="45" t="s">
        <v>11233</v>
      </c>
      <c r="B11168" s="45" t="s">
        <v>4</v>
      </c>
      <c r="C11168" s="23">
        <v>150</v>
      </c>
    </row>
    <row r="11169" spans="1:3" ht="13.2" x14ac:dyDescent="0.25">
      <c r="A11169" s="45" t="s">
        <v>11234</v>
      </c>
      <c r="B11169" s="45" t="s">
        <v>4</v>
      </c>
      <c r="C11169" s="23">
        <v>900</v>
      </c>
    </row>
    <row r="11170" spans="1:3" ht="13.2" x14ac:dyDescent="0.25">
      <c r="A11170" s="45" t="s">
        <v>11235</v>
      </c>
      <c r="B11170" s="45" t="s">
        <v>4</v>
      </c>
      <c r="C11170" s="23">
        <v>150</v>
      </c>
    </row>
    <row r="11171" spans="1:3" ht="13.2" x14ac:dyDescent="0.25">
      <c r="A11171" s="45" t="s">
        <v>11236</v>
      </c>
      <c r="B11171" s="45" t="s">
        <v>4</v>
      </c>
      <c r="C11171" s="23">
        <v>150</v>
      </c>
    </row>
    <row r="11172" spans="1:3" ht="13.2" x14ac:dyDescent="0.25">
      <c r="A11172" s="45" t="s">
        <v>11237</v>
      </c>
      <c r="B11172" s="45" t="s">
        <v>4</v>
      </c>
      <c r="C11172" s="23">
        <v>300</v>
      </c>
    </row>
    <row r="11173" spans="1:3" ht="13.2" x14ac:dyDescent="0.25">
      <c r="A11173" s="45" t="s">
        <v>11238</v>
      </c>
      <c r="B11173" s="45" t="s">
        <v>4</v>
      </c>
      <c r="C11173" s="23">
        <v>350</v>
      </c>
    </row>
    <row r="11174" spans="1:3" ht="13.2" x14ac:dyDescent="0.25">
      <c r="A11174" s="45" t="s">
        <v>11239</v>
      </c>
      <c r="B11174" s="45" t="s">
        <v>4</v>
      </c>
      <c r="C11174" s="23">
        <v>150</v>
      </c>
    </row>
    <row r="11175" spans="1:3" ht="13.2" x14ac:dyDescent="0.25">
      <c r="A11175" s="45" t="s">
        <v>11240</v>
      </c>
      <c r="B11175" s="45" t="s">
        <v>4</v>
      </c>
      <c r="C11175" s="23">
        <v>350</v>
      </c>
    </row>
    <row r="11176" spans="1:3" ht="13.2" x14ac:dyDescent="0.25">
      <c r="A11176" s="45" t="s">
        <v>11241</v>
      </c>
      <c r="B11176" s="45" t="s">
        <v>4</v>
      </c>
      <c r="C11176" s="23">
        <v>275</v>
      </c>
    </row>
    <row r="11177" spans="1:3" ht="13.2" x14ac:dyDescent="0.25">
      <c r="A11177" s="45" t="s">
        <v>11242</v>
      </c>
      <c r="B11177" s="45" t="s">
        <v>4</v>
      </c>
      <c r="C11177" s="23">
        <v>250</v>
      </c>
    </row>
    <row r="11178" spans="1:3" ht="13.2" x14ac:dyDescent="0.25">
      <c r="A11178" s="45" t="s">
        <v>11243</v>
      </c>
      <c r="B11178" s="45" t="s">
        <v>4</v>
      </c>
      <c r="C11178" s="23">
        <v>775</v>
      </c>
    </row>
    <row r="11179" spans="1:3" ht="13.2" x14ac:dyDescent="0.25">
      <c r="A11179" s="45" t="s">
        <v>11244</v>
      </c>
      <c r="B11179" s="45" t="s">
        <v>4</v>
      </c>
      <c r="C11179" s="23">
        <v>375</v>
      </c>
    </row>
    <row r="11180" spans="1:3" ht="13.2" x14ac:dyDescent="0.25">
      <c r="A11180" s="45" t="s">
        <v>11245</v>
      </c>
      <c r="B11180" s="45" t="s">
        <v>4</v>
      </c>
      <c r="C11180" s="23">
        <v>300</v>
      </c>
    </row>
    <row r="11181" spans="1:3" ht="13.2" x14ac:dyDescent="0.25">
      <c r="A11181" s="45" t="s">
        <v>11246</v>
      </c>
      <c r="B11181" s="45" t="s">
        <v>4</v>
      </c>
      <c r="C11181" s="23">
        <v>275</v>
      </c>
    </row>
    <row r="11182" spans="1:3" ht="13.2" x14ac:dyDescent="0.25">
      <c r="A11182" s="45" t="s">
        <v>11247</v>
      </c>
      <c r="B11182" s="45" t="s">
        <v>4</v>
      </c>
      <c r="C11182" s="23">
        <v>150</v>
      </c>
    </row>
    <row r="11183" spans="1:3" ht="13.2" x14ac:dyDescent="0.25">
      <c r="A11183" s="45" t="s">
        <v>11248</v>
      </c>
      <c r="B11183" s="45" t="s">
        <v>4</v>
      </c>
      <c r="C11183" s="23">
        <v>400</v>
      </c>
    </row>
    <row r="11184" spans="1:3" ht="13.2" x14ac:dyDescent="0.25">
      <c r="A11184" s="45" t="s">
        <v>11249</v>
      </c>
      <c r="B11184" s="45" t="s">
        <v>4</v>
      </c>
      <c r="C11184" s="23">
        <v>475</v>
      </c>
    </row>
    <row r="11185" spans="1:3" ht="13.2" x14ac:dyDescent="0.25">
      <c r="A11185" s="45" t="s">
        <v>11250</v>
      </c>
      <c r="B11185" s="45" t="s">
        <v>4</v>
      </c>
      <c r="C11185" s="23">
        <v>725</v>
      </c>
    </row>
    <row r="11186" spans="1:3" ht="13.2" x14ac:dyDescent="0.25">
      <c r="A11186" s="45" t="s">
        <v>11251</v>
      </c>
      <c r="B11186" s="45" t="s">
        <v>4</v>
      </c>
      <c r="C11186" s="23">
        <v>475</v>
      </c>
    </row>
    <row r="11187" spans="1:3" ht="13.2" x14ac:dyDescent="0.25">
      <c r="A11187" s="45" t="s">
        <v>11252</v>
      </c>
      <c r="B11187" s="45" t="s">
        <v>4</v>
      </c>
      <c r="C11187" s="23">
        <v>325</v>
      </c>
    </row>
    <row r="11188" spans="1:3" ht="13.2" x14ac:dyDescent="0.25">
      <c r="A11188" s="45" t="s">
        <v>11253</v>
      </c>
      <c r="B11188" s="45" t="s">
        <v>4</v>
      </c>
      <c r="C11188" s="23">
        <v>175</v>
      </c>
    </row>
    <row r="11189" spans="1:3" ht="13.2" x14ac:dyDescent="0.25">
      <c r="A11189" s="45" t="s">
        <v>11254</v>
      </c>
      <c r="B11189" s="45" t="s">
        <v>4</v>
      </c>
      <c r="C11189" s="23">
        <v>175</v>
      </c>
    </row>
    <row r="11190" spans="1:3" ht="13.2" x14ac:dyDescent="0.25">
      <c r="A11190" s="45" t="s">
        <v>11255</v>
      </c>
      <c r="B11190" s="45" t="s">
        <v>4</v>
      </c>
      <c r="C11190" s="23">
        <v>150</v>
      </c>
    </row>
    <row r="11191" spans="1:3" ht="13.2" x14ac:dyDescent="0.25">
      <c r="A11191" s="45" t="s">
        <v>11256</v>
      </c>
      <c r="B11191" s="45" t="s">
        <v>4</v>
      </c>
      <c r="C11191" s="23">
        <v>150</v>
      </c>
    </row>
    <row r="11192" spans="1:3" ht="13.2" x14ac:dyDescent="0.25">
      <c r="A11192" s="45" t="s">
        <v>11257</v>
      </c>
      <c r="B11192" s="45" t="s">
        <v>4</v>
      </c>
      <c r="C11192" s="23">
        <v>250</v>
      </c>
    </row>
    <row r="11193" spans="1:3" ht="13.2" x14ac:dyDescent="0.25">
      <c r="A11193" s="45" t="s">
        <v>11258</v>
      </c>
      <c r="B11193" s="45" t="s">
        <v>4</v>
      </c>
      <c r="C11193" s="23">
        <v>475</v>
      </c>
    </row>
    <row r="11194" spans="1:3" ht="13.2" x14ac:dyDescent="0.25">
      <c r="A11194" s="45" t="s">
        <v>11259</v>
      </c>
      <c r="B11194" s="45" t="s">
        <v>4</v>
      </c>
      <c r="C11194" s="23">
        <v>425</v>
      </c>
    </row>
    <row r="11195" spans="1:3" ht="13.2" x14ac:dyDescent="0.25">
      <c r="A11195" s="45" t="s">
        <v>11260</v>
      </c>
      <c r="B11195" s="45" t="s">
        <v>4</v>
      </c>
      <c r="C11195" s="23">
        <v>475</v>
      </c>
    </row>
    <row r="11196" spans="1:3" ht="13.2" x14ac:dyDescent="0.25">
      <c r="A11196" s="45" t="s">
        <v>11261</v>
      </c>
      <c r="B11196" s="45" t="s">
        <v>4</v>
      </c>
      <c r="C11196" s="23">
        <v>450</v>
      </c>
    </row>
    <row r="11197" spans="1:3" ht="13.2" x14ac:dyDescent="0.25">
      <c r="A11197" s="45" t="s">
        <v>11262</v>
      </c>
      <c r="B11197" s="45" t="s">
        <v>4</v>
      </c>
      <c r="C11197" s="23">
        <v>300</v>
      </c>
    </row>
    <row r="11198" spans="1:3" ht="13.2" x14ac:dyDescent="0.25">
      <c r="A11198" s="45" t="s">
        <v>11263</v>
      </c>
      <c r="B11198" s="45" t="s">
        <v>4</v>
      </c>
      <c r="C11198" s="23">
        <v>575</v>
      </c>
    </row>
    <row r="11199" spans="1:3" ht="13.2" x14ac:dyDescent="0.25">
      <c r="A11199" s="45" t="s">
        <v>11264</v>
      </c>
      <c r="B11199" s="45" t="s">
        <v>4</v>
      </c>
      <c r="C11199" s="23">
        <v>250</v>
      </c>
    </row>
    <row r="11200" spans="1:3" ht="13.2" x14ac:dyDescent="0.25">
      <c r="A11200" s="45" t="s">
        <v>11265</v>
      </c>
      <c r="B11200" s="45" t="s">
        <v>4</v>
      </c>
      <c r="C11200" s="23">
        <v>150</v>
      </c>
    </row>
    <row r="11201" spans="1:3" ht="13.2" x14ac:dyDescent="0.25">
      <c r="A11201" s="45" t="s">
        <v>11266</v>
      </c>
      <c r="B11201" s="45" t="s">
        <v>4</v>
      </c>
      <c r="C11201" s="23">
        <v>150</v>
      </c>
    </row>
    <row r="11202" spans="1:3" ht="13.2" x14ac:dyDescent="0.25">
      <c r="A11202" s="45" t="s">
        <v>11267</v>
      </c>
      <c r="B11202" s="45" t="s">
        <v>4</v>
      </c>
      <c r="C11202" s="23">
        <v>150</v>
      </c>
    </row>
    <row r="11203" spans="1:3" ht="13.2" x14ac:dyDescent="0.25">
      <c r="A11203" s="45" t="s">
        <v>11268</v>
      </c>
      <c r="B11203" s="45" t="s">
        <v>4</v>
      </c>
      <c r="C11203" s="23">
        <v>150</v>
      </c>
    </row>
    <row r="11204" spans="1:3" ht="13.2" x14ac:dyDescent="0.25">
      <c r="A11204" s="45" t="s">
        <v>11269</v>
      </c>
      <c r="B11204" s="45" t="s">
        <v>4</v>
      </c>
      <c r="C11204" s="23">
        <v>450</v>
      </c>
    </row>
    <row r="11205" spans="1:3" ht="13.2" x14ac:dyDescent="0.25">
      <c r="A11205" s="45" t="s">
        <v>11270</v>
      </c>
      <c r="B11205" s="45" t="s">
        <v>4</v>
      </c>
      <c r="C11205" s="23">
        <v>250</v>
      </c>
    </row>
    <row r="11206" spans="1:3" ht="13.2" x14ac:dyDescent="0.25">
      <c r="A11206" s="45" t="s">
        <v>11271</v>
      </c>
      <c r="B11206" s="45" t="s">
        <v>4</v>
      </c>
      <c r="C11206" s="23">
        <v>150</v>
      </c>
    </row>
    <row r="11207" spans="1:3" ht="13.2" x14ac:dyDescent="0.25">
      <c r="A11207" s="45" t="s">
        <v>11272</v>
      </c>
      <c r="B11207" s="45" t="s">
        <v>4</v>
      </c>
      <c r="C11207" s="23">
        <v>275</v>
      </c>
    </row>
    <row r="11208" spans="1:3" ht="13.2" x14ac:dyDescent="0.25">
      <c r="A11208" s="45" t="s">
        <v>11273</v>
      </c>
      <c r="B11208" s="45" t="s">
        <v>4</v>
      </c>
      <c r="C11208" s="23">
        <v>150</v>
      </c>
    </row>
    <row r="11209" spans="1:3" ht="13.2" x14ac:dyDescent="0.25">
      <c r="A11209" s="45" t="s">
        <v>11274</v>
      </c>
      <c r="B11209" s="45" t="s">
        <v>4</v>
      </c>
      <c r="C11209" s="23">
        <v>500</v>
      </c>
    </row>
    <row r="11210" spans="1:3" ht="13.2" x14ac:dyDescent="0.25">
      <c r="A11210" s="45" t="s">
        <v>11275</v>
      </c>
      <c r="B11210" s="45" t="s">
        <v>4</v>
      </c>
      <c r="C11210" s="23">
        <v>275</v>
      </c>
    </row>
    <row r="11211" spans="1:3" ht="13.2" x14ac:dyDescent="0.25">
      <c r="A11211" s="45" t="s">
        <v>11276</v>
      </c>
      <c r="B11211" s="45" t="s">
        <v>4</v>
      </c>
      <c r="C11211" s="23">
        <v>150</v>
      </c>
    </row>
    <row r="11212" spans="1:3" ht="13.2" x14ac:dyDescent="0.25">
      <c r="A11212" s="45" t="s">
        <v>11277</v>
      </c>
      <c r="B11212" s="45" t="s">
        <v>4</v>
      </c>
      <c r="C11212" s="23">
        <v>600</v>
      </c>
    </row>
    <row r="11213" spans="1:3" ht="13.2" x14ac:dyDescent="0.25">
      <c r="A11213" s="45" t="s">
        <v>11278</v>
      </c>
      <c r="B11213" s="45" t="s">
        <v>4</v>
      </c>
      <c r="C11213" s="23">
        <v>325</v>
      </c>
    </row>
    <row r="11214" spans="1:3" ht="13.2" x14ac:dyDescent="0.25">
      <c r="A11214" s="45" t="s">
        <v>11279</v>
      </c>
      <c r="B11214" s="45" t="s">
        <v>4</v>
      </c>
      <c r="C11214" s="23">
        <v>275</v>
      </c>
    </row>
    <row r="11215" spans="1:3" ht="13.2" x14ac:dyDescent="0.25">
      <c r="A11215" s="45" t="s">
        <v>11280</v>
      </c>
      <c r="B11215" s="45" t="s">
        <v>4</v>
      </c>
      <c r="C11215" s="23">
        <v>450</v>
      </c>
    </row>
    <row r="11216" spans="1:3" ht="13.2" x14ac:dyDescent="0.25">
      <c r="A11216" s="45" t="s">
        <v>11281</v>
      </c>
      <c r="B11216" s="45" t="s">
        <v>4</v>
      </c>
      <c r="C11216" s="23">
        <v>350</v>
      </c>
    </row>
    <row r="11217" spans="1:3" ht="13.2" x14ac:dyDescent="0.25">
      <c r="A11217" s="45" t="s">
        <v>11282</v>
      </c>
      <c r="B11217" s="45" t="s">
        <v>4</v>
      </c>
      <c r="C11217" s="23">
        <v>150</v>
      </c>
    </row>
    <row r="11218" spans="1:3" ht="13.2" x14ac:dyDescent="0.25">
      <c r="A11218" s="45" t="s">
        <v>11283</v>
      </c>
      <c r="B11218" s="45" t="s">
        <v>4</v>
      </c>
      <c r="C11218" s="23">
        <v>275</v>
      </c>
    </row>
    <row r="11219" spans="1:3" ht="13.2" x14ac:dyDescent="0.25">
      <c r="A11219" s="45" t="s">
        <v>11284</v>
      </c>
      <c r="B11219" s="45" t="s">
        <v>4</v>
      </c>
      <c r="C11219" s="23">
        <v>150</v>
      </c>
    </row>
    <row r="11220" spans="1:3" ht="13.2" x14ac:dyDescent="0.25">
      <c r="A11220" s="45" t="s">
        <v>11285</v>
      </c>
      <c r="B11220" s="45" t="s">
        <v>4</v>
      </c>
      <c r="C11220" s="23">
        <v>150</v>
      </c>
    </row>
    <row r="11221" spans="1:3" ht="13.2" x14ac:dyDescent="0.25">
      <c r="A11221" s="45" t="s">
        <v>11286</v>
      </c>
      <c r="B11221" s="45" t="s">
        <v>4</v>
      </c>
      <c r="C11221" s="23">
        <v>150</v>
      </c>
    </row>
    <row r="11222" spans="1:3" ht="13.2" x14ac:dyDescent="0.25">
      <c r="A11222" s="45" t="s">
        <v>11287</v>
      </c>
      <c r="B11222" s="45" t="s">
        <v>4</v>
      </c>
      <c r="C11222" s="23">
        <v>200</v>
      </c>
    </row>
    <row r="11223" spans="1:3" ht="13.2" x14ac:dyDescent="0.25">
      <c r="A11223" s="45" t="s">
        <v>11288</v>
      </c>
      <c r="B11223" s="45" t="s">
        <v>4</v>
      </c>
      <c r="C11223" s="23">
        <v>200</v>
      </c>
    </row>
    <row r="11224" spans="1:3" ht="13.2" x14ac:dyDescent="0.25">
      <c r="A11224" s="45" t="s">
        <v>11289</v>
      </c>
      <c r="B11224" s="45" t="s">
        <v>4</v>
      </c>
      <c r="C11224" s="23">
        <v>750</v>
      </c>
    </row>
    <row r="11225" spans="1:3" ht="13.2" x14ac:dyDescent="0.25">
      <c r="A11225" s="45" t="s">
        <v>11290</v>
      </c>
      <c r="B11225" s="45" t="s">
        <v>4</v>
      </c>
      <c r="C11225" s="23">
        <v>875</v>
      </c>
    </row>
    <row r="11226" spans="1:3" ht="13.2" x14ac:dyDescent="0.25">
      <c r="A11226" s="45" t="s">
        <v>11291</v>
      </c>
      <c r="B11226" s="45" t="s">
        <v>4</v>
      </c>
      <c r="C11226" s="23">
        <v>225</v>
      </c>
    </row>
    <row r="11227" spans="1:3" ht="13.2" x14ac:dyDescent="0.25">
      <c r="A11227" s="45" t="s">
        <v>11292</v>
      </c>
      <c r="B11227" s="45" t="s">
        <v>4</v>
      </c>
      <c r="C11227" s="23">
        <v>425</v>
      </c>
    </row>
    <row r="11228" spans="1:3" ht="13.2" x14ac:dyDescent="0.25">
      <c r="A11228" s="45" t="s">
        <v>11293</v>
      </c>
      <c r="B11228" s="45" t="s">
        <v>4</v>
      </c>
      <c r="C11228" s="23">
        <v>300</v>
      </c>
    </row>
    <row r="11229" spans="1:3" ht="13.2" x14ac:dyDescent="0.25">
      <c r="A11229" s="45" t="s">
        <v>11294</v>
      </c>
      <c r="B11229" s="45" t="s">
        <v>4</v>
      </c>
      <c r="C11229" s="23">
        <v>300</v>
      </c>
    </row>
    <row r="11230" spans="1:3" ht="13.2" x14ac:dyDescent="0.25">
      <c r="A11230" s="45" t="s">
        <v>11295</v>
      </c>
      <c r="B11230" s="45" t="s">
        <v>4</v>
      </c>
      <c r="C11230" s="23">
        <v>425</v>
      </c>
    </row>
    <row r="11231" spans="1:3" ht="13.2" x14ac:dyDescent="0.25">
      <c r="A11231" s="45" t="s">
        <v>11296</v>
      </c>
      <c r="B11231" s="45" t="s">
        <v>4</v>
      </c>
      <c r="C11231" s="23">
        <v>225</v>
      </c>
    </row>
    <row r="11232" spans="1:3" ht="13.2" x14ac:dyDescent="0.25">
      <c r="A11232" s="45" t="s">
        <v>11297</v>
      </c>
      <c r="B11232" s="45" t="s">
        <v>4</v>
      </c>
      <c r="C11232" s="23">
        <v>150</v>
      </c>
    </row>
    <row r="11233" spans="1:3" ht="13.2" x14ac:dyDescent="0.25">
      <c r="A11233" s="45" t="s">
        <v>11298</v>
      </c>
      <c r="B11233" s="45" t="s">
        <v>4</v>
      </c>
      <c r="C11233" s="23">
        <v>200</v>
      </c>
    </row>
    <row r="11234" spans="1:3" ht="13.2" x14ac:dyDescent="0.25">
      <c r="A11234" s="45" t="s">
        <v>11299</v>
      </c>
      <c r="B11234" s="45" t="s">
        <v>4</v>
      </c>
      <c r="C11234" s="23">
        <v>775</v>
      </c>
    </row>
    <row r="11235" spans="1:3" ht="13.2" x14ac:dyDescent="0.25">
      <c r="A11235" s="45" t="s">
        <v>11300</v>
      </c>
      <c r="B11235" s="45" t="s">
        <v>4</v>
      </c>
      <c r="C11235" s="23">
        <v>275</v>
      </c>
    </row>
    <row r="11236" spans="1:3" ht="13.2" x14ac:dyDescent="0.25">
      <c r="A11236" s="45" t="s">
        <v>11301</v>
      </c>
      <c r="B11236" s="45" t="s">
        <v>4</v>
      </c>
      <c r="C11236" s="23">
        <v>275</v>
      </c>
    </row>
    <row r="11237" spans="1:3" ht="13.2" x14ac:dyDescent="0.25">
      <c r="A11237" s="45" t="s">
        <v>11302</v>
      </c>
      <c r="B11237" s="45" t="s">
        <v>4</v>
      </c>
      <c r="C11237" s="23">
        <v>425</v>
      </c>
    </row>
    <row r="11238" spans="1:3" ht="13.2" x14ac:dyDescent="0.25">
      <c r="A11238" s="45" t="s">
        <v>11303</v>
      </c>
      <c r="B11238" s="45" t="s">
        <v>4</v>
      </c>
      <c r="C11238" s="23">
        <v>150</v>
      </c>
    </row>
    <row r="11239" spans="1:3" ht="13.2" x14ac:dyDescent="0.25">
      <c r="A11239" s="45" t="s">
        <v>11304</v>
      </c>
      <c r="B11239" s="45" t="s">
        <v>4</v>
      </c>
      <c r="C11239" s="23">
        <v>225</v>
      </c>
    </row>
    <row r="11240" spans="1:3" ht="13.2" x14ac:dyDescent="0.25">
      <c r="A11240" s="45" t="s">
        <v>11305</v>
      </c>
      <c r="B11240" s="45" t="s">
        <v>4</v>
      </c>
      <c r="C11240" s="23">
        <v>150</v>
      </c>
    </row>
    <row r="11241" spans="1:3" ht="13.2" x14ac:dyDescent="0.25">
      <c r="A11241" s="45" t="s">
        <v>11306</v>
      </c>
      <c r="B11241" s="45" t="s">
        <v>4</v>
      </c>
      <c r="C11241" s="23">
        <v>800</v>
      </c>
    </row>
    <row r="11242" spans="1:3" ht="13.2" x14ac:dyDescent="0.25">
      <c r="A11242" s="45" t="s">
        <v>11307</v>
      </c>
      <c r="B11242" s="45" t="s">
        <v>4</v>
      </c>
      <c r="C11242" s="23">
        <v>500</v>
      </c>
    </row>
    <row r="11243" spans="1:3" ht="13.2" x14ac:dyDescent="0.25">
      <c r="A11243" s="45" t="s">
        <v>11308</v>
      </c>
      <c r="B11243" s="45" t="s">
        <v>4</v>
      </c>
      <c r="C11243" s="23">
        <v>550</v>
      </c>
    </row>
    <row r="11244" spans="1:3" ht="13.2" x14ac:dyDescent="0.25">
      <c r="A11244" s="45" t="s">
        <v>11309</v>
      </c>
      <c r="B11244" s="45" t="s">
        <v>4</v>
      </c>
      <c r="C11244" s="23">
        <v>250</v>
      </c>
    </row>
    <row r="11245" spans="1:3" ht="13.2" x14ac:dyDescent="0.25">
      <c r="A11245" s="45" t="s">
        <v>11310</v>
      </c>
      <c r="B11245" s="45" t="s">
        <v>4</v>
      </c>
      <c r="C11245" s="23">
        <v>600</v>
      </c>
    </row>
    <row r="11246" spans="1:3" ht="13.2" x14ac:dyDescent="0.25">
      <c r="A11246" s="45" t="s">
        <v>11311</v>
      </c>
      <c r="B11246" s="45" t="s">
        <v>4</v>
      </c>
      <c r="C11246" s="23">
        <v>600</v>
      </c>
    </row>
    <row r="11247" spans="1:3" ht="13.2" x14ac:dyDescent="0.25">
      <c r="A11247" s="45" t="s">
        <v>11312</v>
      </c>
      <c r="B11247" s="45" t="s">
        <v>4</v>
      </c>
      <c r="C11247" s="23">
        <v>500</v>
      </c>
    </row>
    <row r="11248" spans="1:3" ht="13.2" x14ac:dyDescent="0.25">
      <c r="A11248" s="45" t="s">
        <v>11313</v>
      </c>
      <c r="B11248" s="45" t="s">
        <v>4</v>
      </c>
      <c r="C11248" s="23">
        <v>975</v>
      </c>
    </row>
    <row r="11249" spans="1:3" ht="13.2" x14ac:dyDescent="0.25">
      <c r="A11249" s="45" t="s">
        <v>11314</v>
      </c>
      <c r="B11249" s="45" t="s">
        <v>4</v>
      </c>
      <c r="C11249" s="23">
        <v>250</v>
      </c>
    </row>
    <row r="11250" spans="1:3" ht="13.2" x14ac:dyDescent="0.25">
      <c r="A11250" s="45" t="s">
        <v>11315</v>
      </c>
      <c r="B11250" s="45" t="s">
        <v>4</v>
      </c>
      <c r="C11250" s="23">
        <v>500</v>
      </c>
    </row>
    <row r="11251" spans="1:3" ht="13.2" x14ac:dyDescent="0.25">
      <c r="A11251" s="45" t="s">
        <v>11316</v>
      </c>
      <c r="B11251" s="45" t="s">
        <v>4</v>
      </c>
      <c r="C11251" s="23">
        <v>275</v>
      </c>
    </row>
    <row r="11252" spans="1:3" ht="13.2" x14ac:dyDescent="0.25">
      <c r="A11252" s="45" t="s">
        <v>11317</v>
      </c>
      <c r="B11252" s="45" t="s">
        <v>4</v>
      </c>
      <c r="C11252" s="23">
        <v>700</v>
      </c>
    </row>
    <row r="11253" spans="1:3" ht="13.2" x14ac:dyDescent="0.25">
      <c r="A11253" s="45" t="s">
        <v>11318</v>
      </c>
      <c r="B11253" s="45" t="s">
        <v>4</v>
      </c>
      <c r="C11253" s="23">
        <v>550</v>
      </c>
    </row>
    <row r="11254" spans="1:3" ht="13.2" x14ac:dyDescent="0.25">
      <c r="A11254" s="45" t="s">
        <v>11319</v>
      </c>
      <c r="B11254" s="45" t="s">
        <v>4</v>
      </c>
      <c r="C11254" s="23">
        <v>575</v>
      </c>
    </row>
    <row r="11255" spans="1:3" ht="13.2" x14ac:dyDescent="0.25">
      <c r="A11255" s="45" t="s">
        <v>11320</v>
      </c>
      <c r="B11255" s="45" t="s">
        <v>4</v>
      </c>
      <c r="C11255" s="23">
        <v>275</v>
      </c>
    </row>
    <row r="11256" spans="1:3" ht="13.2" x14ac:dyDescent="0.25">
      <c r="A11256" s="45" t="s">
        <v>11321</v>
      </c>
      <c r="B11256" s="45" t="s">
        <v>4</v>
      </c>
      <c r="C11256" s="23">
        <v>275</v>
      </c>
    </row>
    <row r="11257" spans="1:3" ht="13.2" x14ac:dyDescent="0.25">
      <c r="A11257" s="45" t="s">
        <v>11322</v>
      </c>
      <c r="B11257" s="45" t="s">
        <v>4</v>
      </c>
      <c r="C11257" s="23">
        <v>575</v>
      </c>
    </row>
    <row r="11258" spans="1:3" ht="13.2" x14ac:dyDescent="0.25">
      <c r="A11258" s="45" t="s">
        <v>11323</v>
      </c>
      <c r="B11258" s="45" t="s">
        <v>4</v>
      </c>
      <c r="C11258" s="23">
        <v>375</v>
      </c>
    </row>
    <row r="11259" spans="1:3" ht="13.2" x14ac:dyDescent="0.25">
      <c r="A11259" s="45" t="s">
        <v>11324</v>
      </c>
      <c r="B11259" s="45" t="s">
        <v>4</v>
      </c>
      <c r="C11259" s="23">
        <v>1175</v>
      </c>
    </row>
    <row r="11260" spans="1:3" ht="13.2" x14ac:dyDescent="0.25">
      <c r="A11260" s="45" t="s">
        <v>11325</v>
      </c>
      <c r="B11260" s="45" t="s">
        <v>4</v>
      </c>
      <c r="C11260" s="23">
        <v>1075</v>
      </c>
    </row>
    <row r="11261" spans="1:3" ht="13.2" x14ac:dyDescent="0.25">
      <c r="A11261" s="45" t="s">
        <v>11326</v>
      </c>
      <c r="B11261" s="45" t="s">
        <v>4</v>
      </c>
      <c r="C11261" s="23">
        <v>425</v>
      </c>
    </row>
    <row r="11262" spans="1:3" ht="13.2" x14ac:dyDescent="0.25">
      <c r="A11262" s="45" t="s">
        <v>11327</v>
      </c>
      <c r="B11262" s="45" t="s">
        <v>4</v>
      </c>
      <c r="C11262" s="23">
        <v>1100</v>
      </c>
    </row>
    <row r="11263" spans="1:3" ht="13.2" x14ac:dyDescent="0.25">
      <c r="A11263" s="45" t="s">
        <v>11328</v>
      </c>
      <c r="B11263" s="45" t="s">
        <v>4</v>
      </c>
      <c r="C11263" s="23">
        <v>1650</v>
      </c>
    </row>
    <row r="11264" spans="1:3" ht="13.2" x14ac:dyDescent="0.25">
      <c r="A11264" s="45" t="s">
        <v>11329</v>
      </c>
      <c r="B11264" s="45" t="s">
        <v>4</v>
      </c>
      <c r="C11264" s="23">
        <v>500</v>
      </c>
    </row>
    <row r="11265" spans="1:3" ht="13.2" x14ac:dyDescent="0.25">
      <c r="A11265" s="45" t="s">
        <v>11330</v>
      </c>
      <c r="B11265" s="45" t="s">
        <v>4</v>
      </c>
      <c r="C11265" s="23">
        <v>1125</v>
      </c>
    </row>
    <row r="11266" spans="1:3" ht="13.2" x14ac:dyDescent="0.25">
      <c r="A11266" s="45" t="s">
        <v>11331</v>
      </c>
      <c r="B11266" s="45" t="s">
        <v>4</v>
      </c>
      <c r="C11266" s="23">
        <v>700</v>
      </c>
    </row>
    <row r="11267" spans="1:3" ht="13.2" x14ac:dyDescent="0.25">
      <c r="A11267" s="45" t="s">
        <v>11332</v>
      </c>
      <c r="B11267" s="45" t="s">
        <v>4</v>
      </c>
      <c r="C11267" s="23">
        <v>850</v>
      </c>
    </row>
    <row r="11268" spans="1:3" ht="13.2" x14ac:dyDescent="0.25">
      <c r="A11268" s="45" t="s">
        <v>11333</v>
      </c>
      <c r="B11268" s="45" t="s">
        <v>4</v>
      </c>
      <c r="C11268" s="23">
        <v>575</v>
      </c>
    </row>
    <row r="11269" spans="1:3" ht="13.2" x14ac:dyDescent="0.25">
      <c r="A11269" s="45" t="s">
        <v>11334</v>
      </c>
      <c r="B11269" s="45" t="s">
        <v>4</v>
      </c>
      <c r="C11269" s="23">
        <v>1450</v>
      </c>
    </row>
    <row r="11270" spans="1:3" ht="13.2" x14ac:dyDescent="0.25">
      <c r="A11270" s="45" t="s">
        <v>11335</v>
      </c>
      <c r="B11270" s="45" t="s">
        <v>4</v>
      </c>
      <c r="C11270" s="23">
        <v>375</v>
      </c>
    </row>
    <row r="11271" spans="1:3" ht="13.2" x14ac:dyDescent="0.25">
      <c r="A11271" s="45" t="s">
        <v>11336</v>
      </c>
      <c r="B11271" s="45" t="s">
        <v>4</v>
      </c>
      <c r="C11271" s="23">
        <v>700</v>
      </c>
    </row>
    <row r="11272" spans="1:3" ht="13.2" x14ac:dyDescent="0.25">
      <c r="A11272" s="45" t="s">
        <v>11337</v>
      </c>
      <c r="B11272" s="45" t="s">
        <v>4</v>
      </c>
      <c r="C11272" s="23">
        <v>700</v>
      </c>
    </row>
    <row r="11273" spans="1:3" ht="13.2" x14ac:dyDescent="0.25">
      <c r="A11273" s="45" t="s">
        <v>11338</v>
      </c>
      <c r="B11273" s="45" t="s">
        <v>4</v>
      </c>
      <c r="C11273" s="23">
        <v>375</v>
      </c>
    </row>
    <row r="11274" spans="1:3" ht="13.2" x14ac:dyDescent="0.25">
      <c r="A11274" s="45" t="s">
        <v>11339</v>
      </c>
      <c r="B11274" s="45" t="s">
        <v>4</v>
      </c>
      <c r="C11274" s="23">
        <v>825</v>
      </c>
    </row>
    <row r="11275" spans="1:3" ht="13.2" x14ac:dyDescent="0.25">
      <c r="A11275" s="45" t="s">
        <v>11340</v>
      </c>
      <c r="B11275" s="45" t="s">
        <v>4</v>
      </c>
      <c r="C11275" s="23">
        <v>925</v>
      </c>
    </row>
    <row r="11276" spans="1:3" ht="13.2" x14ac:dyDescent="0.25">
      <c r="A11276" s="45" t="s">
        <v>11341</v>
      </c>
      <c r="B11276" s="45" t="s">
        <v>4</v>
      </c>
      <c r="C11276" s="23">
        <v>550</v>
      </c>
    </row>
    <row r="11277" spans="1:3" ht="13.2" x14ac:dyDescent="0.25">
      <c r="A11277" s="45" t="s">
        <v>11342</v>
      </c>
      <c r="B11277" s="45" t="s">
        <v>4</v>
      </c>
      <c r="C11277" s="23">
        <v>1100</v>
      </c>
    </row>
    <row r="11278" spans="1:3" ht="13.2" x14ac:dyDescent="0.25">
      <c r="A11278" s="45" t="s">
        <v>11343</v>
      </c>
      <c r="B11278" s="45" t="s">
        <v>4</v>
      </c>
      <c r="C11278" s="23">
        <v>1200</v>
      </c>
    </row>
    <row r="11279" spans="1:3" ht="13.2" x14ac:dyDescent="0.25">
      <c r="A11279" s="45" t="s">
        <v>11344</v>
      </c>
      <c r="B11279" s="45" t="s">
        <v>4</v>
      </c>
      <c r="C11279" s="23">
        <v>900</v>
      </c>
    </row>
    <row r="11280" spans="1:3" ht="13.2" x14ac:dyDescent="0.25">
      <c r="A11280" s="45" t="s">
        <v>11345</v>
      </c>
      <c r="B11280" s="45" t="s">
        <v>4</v>
      </c>
      <c r="C11280" s="23">
        <v>500</v>
      </c>
    </row>
    <row r="11281" spans="1:3" ht="13.2" x14ac:dyDescent="0.25">
      <c r="A11281" s="45" t="s">
        <v>11346</v>
      </c>
      <c r="B11281" s="45" t="s">
        <v>4</v>
      </c>
      <c r="C11281" s="23">
        <v>650</v>
      </c>
    </row>
    <row r="11282" spans="1:3" ht="13.2" x14ac:dyDescent="0.25">
      <c r="A11282" s="45" t="s">
        <v>11347</v>
      </c>
      <c r="B11282" s="45" t="s">
        <v>4</v>
      </c>
      <c r="C11282" s="23">
        <v>525</v>
      </c>
    </row>
    <row r="11283" spans="1:3" ht="13.2" x14ac:dyDescent="0.25">
      <c r="A11283" s="45" t="s">
        <v>11348</v>
      </c>
      <c r="B11283" s="45" t="s">
        <v>4</v>
      </c>
      <c r="C11283" s="23">
        <v>800</v>
      </c>
    </row>
    <row r="11284" spans="1:3" ht="13.2" x14ac:dyDescent="0.25">
      <c r="A11284" s="45" t="s">
        <v>11349</v>
      </c>
      <c r="B11284" s="45" t="s">
        <v>4</v>
      </c>
      <c r="C11284" s="23">
        <v>1075</v>
      </c>
    </row>
    <row r="11285" spans="1:3" ht="13.2" x14ac:dyDescent="0.25">
      <c r="A11285" s="45" t="s">
        <v>11350</v>
      </c>
      <c r="B11285" s="45" t="s">
        <v>4</v>
      </c>
      <c r="C11285" s="23">
        <v>875</v>
      </c>
    </row>
    <row r="11286" spans="1:3" ht="13.2" x14ac:dyDescent="0.25">
      <c r="A11286" s="45" t="s">
        <v>11351</v>
      </c>
      <c r="B11286" s="45" t="s">
        <v>4</v>
      </c>
      <c r="C11286" s="23">
        <v>700</v>
      </c>
    </row>
    <row r="11287" spans="1:3" ht="13.2" x14ac:dyDescent="0.25">
      <c r="A11287" s="45" t="s">
        <v>11352</v>
      </c>
      <c r="B11287" s="45" t="s">
        <v>4</v>
      </c>
      <c r="C11287" s="23">
        <v>625</v>
      </c>
    </row>
    <row r="11288" spans="1:3" ht="13.2" x14ac:dyDescent="0.25">
      <c r="A11288" s="45" t="s">
        <v>11353</v>
      </c>
      <c r="B11288" s="45" t="s">
        <v>4</v>
      </c>
      <c r="C11288" s="23">
        <v>600</v>
      </c>
    </row>
    <row r="11289" spans="1:3" ht="13.2" x14ac:dyDescent="0.25">
      <c r="A11289" s="45" t="s">
        <v>11354</v>
      </c>
      <c r="B11289" s="45" t="s">
        <v>4</v>
      </c>
      <c r="C11289" s="23">
        <v>750</v>
      </c>
    </row>
    <row r="11290" spans="1:3" ht="13.2" x14ac:dyDescent="0.25">
      <c r="A11290" s="45" t="s">
        <v>11355</v>
      </c>
      <c r="B11290" s="45" t="s">
        <v>4</v>
      </c>
      <c r="C11290" s="23">
        <v>575</v>
      </c>
    </row>
    <row r="11291" spans="1:3" ht="13.2" x14ac:dyDescent="0.25">
      <c r="A11291" s="45" t="s">
        <v>11356</v>
      </c>
      <c r="B11291" s="45" t="s">
        <v>4</v>
      </c>
      <c r="C11291" s="23">
        <v>600</v>
      </c>
    </row>
    <row r="11292" spans="1:3" ht="13.2" x14ac:dyDescent="0.25">
      <c r="A11292" s="45" t="s">
        <v>11357</v>
      </c>
      <c r="B11292" s="45" t="s">
        <v>4</v>
      </c>
      <c r="C11292" s="23">
        <v>900</v>
      </c>
    </row>
    <row r="11293" spans="1:3" ht="13.2" x14ac:dyDescent="0.25">
      <c r="A11293" s="45" t="s">
        <v>11358</v>
      </c>
      <c r="B11293" s="45" t="s">
        <v>4</v>
      </c>
      <c r="C11293" s="23">
        <v>250</v>
      </c>
    </row>
    <row r="11294" spans="1:3" ht="13.2" x14ac:dyDescent="0.25">
      <c r="A11294" s="45" t="s">
        <v>11359</v>
      </c>
      <c r="B11294" s="45" t="s">
        <v>4</v>
      </c>
      <c r="C11294" s="23">
        <v>450</v>
      </c>
    </row>
    <row r="11295" spans="1:3" ht="13.2" x14ac:dyDescent="0.25">
      <c r="A11295" s="45" t="s">
        <v>11360</v>
      </c>
      <c r="B11295" s="45" t="s">
        <v>4</v>
      </c>
      <c r="C11295" s="23">
        <v>600</v>
      </c>
    </row>
    <row r="11296" spans="1:3" ht="13.2" x14ac:dyDescent="0.25">
      <c r="A11296" s="45" t="s">
        <v>11361</v>
      </c>
      <c r="B11296" s="45" t="s">
        <v>4</v>
      </c>
      <c r="C11296" s="23">
        <v>775</v>
      </c>
    </row>
    <row r="11297" spans="1:3" ht="13.2" x14ac:dyDescent="0.25">
      <c r="A11297" s="45" t="s">
        <v>11362</v>
      </c>
      <c r="B11297" s="45" t="s">
        <v>4</v>
      </c>
      <c r="C11297" s="23">
        <v>425</v>
      </c>
    </row>
    <row r="11298" spans="1:3" ht="13.2" x14ac:dyDescent="0.25">
      <c r="A11298" s="45" t="s">
        <v>11363</v>
      </c>
      <c r="B11298" s="45" t="s">
        <v>4</v>
      </c>
      <c r="C11298" s="23">
        <v>1000</v>
      </c>
    </row>
    <row r="11299" spans="1:3" ht="13.2" x14ac:dyDescent="0.25">
      <c r="A11299" s="45" t="s">
        <v>11364</v>
      </c>
      <c r="B11299" s="45" t="s">
        <v>4</v>
      </c>
      <c r="C11299" s="23">
        <v>1125</v>
      </c>
    </row>
    <row r="11300" spans="1:3" ht="13.2" x14ac:dyDescent="0.25">
      <c r="A11300" s="45" t="s">
        <v>11365</v>
      </c>
      <c r="B11300" s="45" t="s">
        <v>4</v>
      </c>
      <c r="C11300" s="23">
        <v>500</v>
      </c>
    </row>
    <row r="11301" spans="1:3" ht="13.2" x14ac:dyDescent="0.25">
      <c r="A11301" s="45" t="s">
        <v>11366</v>
      </c>
      <c r="B11301" s="45" t="s">
        <v>4</v>
      </c>
      <c r="C11301" s="23">
        <v>450</v>
      </c>
    </row>
    <row r="11302" spans="1:3" ht="13.2" x14ac:dyDescent="0.25">
      <c r="A11302" s="45" t="s">
        <v>11367</v>
      </c>
      <c r="B11302" s="45" t="s">
        <v>4</v>
      </c>
      <c r="C11302" s="23">
        <v>1575</v>
      </c>
    </row>
    <row r="11303" spans="1:3" ht="13.2" x14ac:dyDescent="0.25">
      <c r="A11303" s="45" t="s">
        <v>11368</v>
      </c>
      <c r="B11303" s="45" t="s">
        <v>4</v>
      </c>
      <c r="C11303" s="23">
        <v>575</v>
      </c>
    </row>
    <row r="11304" spans="1:3" ht="13.2" x14ac:dyDescent="0.25">
      <c r="A11304" s="45" t="s">
        <v>11369</v>
      </c>
      <c r="B11304" s="45" t="s">
        <v>4</v>
      </c>
      <c r="C11304" s="23">
        <v>525</v>
      </c>
    </row>
    <row r="11305" spans="1:3" ht="13.2" x14ac:dyDescent="0.25">
      <c r="A11305" s="45" t="s">
        <v>11370</v>
      </c>
      <c r="B11305" s="45" t="s">
        <v>4</v>
      </c>
      <c r="C11305" s="23">
        <v>725</v>
      </c>
    </row>
    <row r="11306" spans="1:3" ht="13.2" x14ac:dyDescent="0.25">
      <c r="A11306" s="45" t="s">
        <v>11371</v>
      </c>
      <c r="B11306" s="45" t="s">
        <v>4</v>
      </c>
      <c r="C11306" s="23">
        <v>600</v>
      </c>
    </row>
    <row r="11307" spans="1:3" ht="13.2" x14ac:dyDescent="0.25">
      <c r="A11307" s="45" t="s">
        <v>11372</v>
      </c>
      <c r="B11307" s="45" t="s">
        <v>4</v>
      </c>
      <c r="C11307" s="23">
        <v>150</v>
      </c>
    </row>
    <row r="11308" spans="1:3" ht="13.2" x14ac:dyDescent="0.25">
      <c r="A11308" s="45" t="s">
        <v>11373</v>
      </c>
      <c r="B11308" s="45" t="s">
        <v>4</v>
      </c>
      <c r="C11308" s="23">
        <v>150</v>
      </c>
    </row>
    <row r="11309" spans="1:3" ht="13.2" x14ac:dyDescent="0.25">
      <c r="A11309" s="45" t="s">
        <v>11374</v>
      </c>
      <c r="B11309" s="45" t="s">
        <v>4</v>
      </c>
      <c r="C11309" s="23">
        <v>600</v>
      </c>
    </row>
    <row r="11310" spans="1:3" ht="13.2" x14ac:dyDescent="0.25">
      <c r="A11310" s="45" t="s">
        <v>11375</v>
      </c>
      <c r="B11310" s="45" t="s">
        <v>4</v>
      </c>
      <c r="C11310" s="23">
        <v>800</v>
      </c>
    </row>
    <row r="11311" spans="1:3" ht="13.2" x14ac:dyDescent="0.25">
      <c r="A11311" s="45" t="s">
        <v>11376</v>
      </c>
      <c r="B11311" s="45" t="s">
        <v>4</v>
      </c>
      <c r="C11311" s="23">
        <v>275</v>
      </c>
    </row>
    <row r="11312" spans="1:3" ht="13.2" x14ac:dyDescent="0.25">
      <c r="A11312" s="45" t="s">
        <v>11377</v>
      </c>
      <c r="B11312" s="45" t="s">
        <v>4</v>
      </c>
      <c r="C11312" s="23">
        <v>300</v>
      </c>
    </row>
    <row r="11313" spans="1:3" ht="13.2" x14ac:dyDescent="0.25">
      <c r="A11313" s="45" t="s">
        <v>11378</v>
      </c>
      <c r="B11313" s="45" t="s">
        <v>4</v>
      </c>
      <c r="C11313" s="23">
        <v>650</v>
      </c>
    </row>
    <row r="11314" spans="1:3" ht="13.2" x14ac:dyDescent="0.25">
      <c r="A11314" s="45" t="s">
        <v>11379</v>
      </c>
      <c r="B11314" s="45" t="s">
        <v>4</v>
      </c>
      <c r="C11314" s="23">
        <v>600</v>
      </c>
    </row>
    <row r="11315" spans="1:3" ht="13.2" x14ac:dyDescent="0.25">
      <c r="A11315" s="45" t="s">
        <v>11380</v>
      </c>
      <c r="B11315" s="45" t="s">
        <v>4</v>
      </c>
      <c r="C11315" s="23">
        <v>700</v>
      </c>
    </row>
    <row r="11316" spans="1:3" ht="13.2" x14ac:dyDescent="0.25">
      <c r="A11316" s="45" t="s">
        <v>11381</v>
      </c>
      <c r="B11316" s="45" t="s">
        <v>4</v>
      </c>
      <c r="C11316" s="23">
        <v>150</v>
      </c>
    </row>
    <row r="11317" spans="1:3" ht="13.2" x14ac:dyDescent="0.25">
      <c r="A11317" s="45" t="s">
        <v>11382</v>
      </c>
      <c r="B11317" s="45" t="s">
        <v>4</v>
      </c>
      <c r="C11317" s="23">
        <v>250</v>
      </c>
    </row>
    <row r="11318" spans="1:3" ht="13.2" x14ac:dyDescent="0.25">
      <c r="A11318" s="45" t="s">
        <v>11383</v>
      </c>
      <c r="B11318" s="45" t="s">
        <v>4</v>
      </c>
      <c r="C11318" s="23">
        <v>250</v>
      </c>
    </row>
    <row r="11319" spans="1:3" ht="13.2" x14ac:dyDescent="0.25">
      <c r="A11319" s="45" t="s">
        <v>11384</v>
      </c>
      <c r="B11319" s="45" t="s">
        <v>4</v>
      </c>
      <c r="C11319" s="23">
        <v>225</v>
      </c>
    </row>
    <row r="11320" spans="1:3" ht="13.2" x14ac:dyDescent="0.25">
      <c r="A11320" s="45" t="s">
        <v>11385</v>
      </c>
      <c r="B11320" s="45" t="s">
        <v>4</v>
      </c>
      <c r="C11320" s="23">
        <v>150</v>
      </c>
    </row>
    <row r="11321" spans="1:3" ht="13.2" x14ac:dyDescent="0.25">
      <c r="A11321" s="45" t="s">
        <v>11386</v>
      </c>
      <c r="B11321" s="45" t="s">
        <v>4</v>
      </c>
      <c r="C11321" s="23">
        <v>250</v>
      </c>
    </row>
    <row r="11322" spans="1:3" ht="13.2" x14ac:dyDescent="0.25">
      <c r="A11322" s="45" t="s">
        <v>11387</v>
      </c>
      <c r="B11322" s="45" t="s">
        <v>4</v>
      </c>
      <c r="C11322" s="23">
        <v>150</v>
      </c>
    </row>
    <row r="11323" spans="1:3" ht="13.2" x14ac:dyDescent="0.25">
      <c r="A11323" s="45" t="s">
        <v>11388</v>
      </c>
      <c r="B11323" s="45" t="s">
        <v>4</v>
      </c>
      <c r="C11323" s="23">
        <v>275</v>
      </c>
    </row>
    <row r="11324" spans="1:3" ht="13.2" x14ac:dyDescent="0.25">
      <c r="A11324" s="45" t="s">
        <v>11389</v>
      </c>
      <c r="B11324" s="45" t="s">
        <v>4</v>
      </c>
      <c r="C11324" s="23">
        <v>150</v>
      </c>
    </row>
    <row r="11325" spans="1:3" ht="13.2" x14ac:dyDescent="0.25">
      <c r="A11325" s="45" t="s">
        <v>11390</v>
      </c>
      <c r="B11325" s="45" t="s">
        <v>4</v>
      </c>
      <c r="C11325" s="23">
        <v>200</v>
      </c>
    </row>
    <row r="11326" spans="1:3" ht="13.2" x14ac:dyDescent="0.25">
      <c r="A11326" s="45" t="s">
        <v>11391</v>
      </c>
      <c r="B11326" s="45" t="s">
        <v>4</v>
      </c>
      <c r="C11326" s="23">
        <v>200</v>
      </c>
    </row>
    <row r="11327" spans="1:3" ht="13.2" x14ac:dyDescent="0.25">
      <c r="A11327" s="45" t="s">
        <v>11392</v>
      </c>
      <c r="B11327" s="45" t="s">
        <v>4</v>
      </c>
      <c r="C11327" s="23">
        <v>600</v>
      </c>
    </row>
    <row r="11328" spans="1:3" ht="13.2" x14ac:dyDescent="0.25">
      <c r="A11328" s="45" t="s">
        <v>11393</v>
      </c>
      <c r="B11328" s="45" t="s">
        <v>4</v>
      </c>
      <c r="C11328" s="23">
        <v>400</v>
      </c>
    </row>
    <row r="11329" spans="1:3" ht="13.2" x14ac:dyDescent="0.25">
      <c r="A11329" s="45" t="s">
        <v>11394</v>
      </c>
      <c r="B11329" s="45" t="s">
        <v>4</v>
      </c>
      <c r="C11329" s="23">
        <v>400</v>
      </c>
    </row>
    <row r="11330" spans="1:3" ht="13.2" x14ac:dyDescent="0.25">
      <c r="A11330" s="45" t="s">
        <v>11395</v>
      </c>
      <c r="B11330" s="45" t="s">
        <v>4</v>
      </c>
      <c r="C11330" s="23">
        <v>175</v>
      </c>
    </row>
    <row r="11331" spans="1:3" ht="13.2" x14ac:dyDescent="0.25">
      <c r="A11331" s="45" t="s">
        <v>11396</v>
      </c>
      <c r="B11331" s="45" t="s">
        <v>4</v>
      </c>
      <c r="C11331" s="23">
        <v>475</v>
      </c>
    </row>
    <row r="11332" spans="1:3" ht="13.2" x14ac:dyDescent="0.25">
      <c r="A11332" s="45" t="s">
        <v>11397</v>
      </c>
      <c r="B11332" s="45" t="s">
        <v>4</v>
      </c>
      <c r="C11332" s="23">
        <v>150</v>
      </c>
    </row>
    <row r="11333" spans="1:3" ht="13.2" x14ac:dyDescent="0.25">
      <c r="A11333" s="45" t="s">
        <v>11398</v>
      </c>
      <c r="B11333" s="45" t="s">
        <v>4</v>
      </c>
      <c r="C11333" s="23">
        <v>150</v>
      </c>
    </row>
    <row r="11334" spans="1:3" ht="13.2" x14ac:dyDescent="0.25">
      <c r="A11334" s="45" t="s">
        <v>11399</v>
      </c>
      <c r="B11334" s="45" t="s">
        <v>4</v>
      </c>
      <c r="C11334" s="23">
        <v>275</v>
      </c>
    </row>
    <row r="11335" spans="1:3" ht="13.2" x14ac:dyDescent="0.25">
      <c r="A11335" s="45" t="s">
        <v>11400</v>
      </c>
      <c r="B11335" s="45" t="s">
        <v>4</v>
      </c>
      <c r="C11335" s="23">
        <v>300</v>
      </c>
    </row>
    <row r="11336" spans="1:3" ht="13.2" x14ac:dyDescent="0.25">
      <c r="A11336" s="45" t="s">
        <v>11401</v>
      </c>
      <c r="B11336" s="45" t="s">
        <v>4</v>
      </c>
      <c r="C11336" s="23">
        <v>150</v>
      </c>
    </row>
    <row r="11337" spans="1:3" ht="13.2" x14ac:dyDescent="0.25">
      <c r="A11337" s="45" t="s">
        <v>11402</v>
      </c>
      <c r="B11337" s="45" t="s">
        <v>4</v>
      </c>
      <c r="C11337" s="23">
        <v>150</v>
      </c>
    </row>
    <row r="11338" spans="1:3" ht="13.2" x14ac:dyDescent="0.25">
      <c r="A11338" s="45" t="s">
        <v>11403</v>
      </c>
      <c r="B11338" s="45" t="s">
        <v>4</v>
      </c>
      <c r="C11338" s="23">
        <v>325</v>
      </c>
    </row>
    <row r="11339" spans="1:3" ht="13.2" x14ac:dyDescent="0.25">
      <c r="A11339" s="45" t="s">
        <v>11404</v>
      </c>
      <c r="B11339" s="45" t="s">
        <v>4</v>
      </c>
      <c r="C11339" s="23">
        <v>750</v>
      </c>
    </row>
    <row r="11340" spans="1:3" ht="13.2" x14ac:dyDescent="0.25">
      <c r="A11340" s="45" t="s">
        <v>11405</v>
      </c>
      <c r="B11340" s="45" t="s">
        <v>4</v>
      </c>
      <c r="C11340" s="23">
        <v>350</v>
      </c>
    </row>
    <row r="11341" spans="1:3" ht="13.2" x14ac:dyDescent="0.25">
      <c r="A11341" s="45" t="s">
        <v>11406</v>
      </c>
      <c r="B11341" s="45" t="s">
        <v>4</v>
      </c>
      <c r="C11341" s="23">
        <v>375</v>
      </c>
    </row>
    <row r="11342" spans="1:3" ht="13.2" x14ac:dyDescent="0.25">
      <c r="A11342" s="45" t="s">
        <v>11407</v>
      </c>
      <c r="B11342" s="45" t="s">
        <v>4</v>
      </c>
      <c r="C11342" s="23">
        <v>150</v>
      </c>
    </row>
    <row r="11343" spans="1:3" ht="13.2" x14ac:dyDescent="0.25">
      <c r="A11343" s="45" t="s">
        <v>11408</v>
      </c>
      <c r="B11343" s="45" t="s">
        <v>4</v>
      </c>
      <c r="C11343" s="23">
        <v>700</v>
      </c>
    </row>
    <row r="11344" spans="1:3" ht="13.2" x14ac:dyDescent="0.25">
      <c r="A11344" s="45" t="s">
        <v>11409</v>
      </c>
      <c r="B11344" s="45" t="s">
        <v>4</v>
      </c>
      <c r="C11344" s="23">
        <v>225</v>
      </c>
    </row>
    <row r="11345" spans="1:3" ht="13.2" x14ac:dyDescent="0.25">
      <c r="A11345" s="45" t="s">
        <v>11410</v>
      </c>
      <c r="B11345" s="45" t="s">
        <v>4</v>
      </c>
      <c r="C11345" s="23">
        <v>150</v>
      </c>
    </row>
    <row r="11346" spans="1:3" ht="13.2" x14ac:dyDescent="0.25">
      <c r="A11346" s="45" t="s">
        <v>11411</v>
      </c>
      <c r="B11346" s="45" t="s">
        <v>4</v>
      </c>
      <c r="C11346" s="23">
        <v>300</v>
      </c>
    </row>
    <row r="11347" spans="1:3" ht="13.2" x14ac:dyDescent="0.25">
      <c r="A11347" s="45" t="s">
        <v>11412</v>
      </c>
      <c r="B11347" s="45" t="s">
        <v>4</v>
      </c>
      <c r="C11347" s="23">
        <v>225</v>
      </c>
    </row>
    <row r="11348" spans="1:3" ht="13.2" x14ac:dyDescent="0.25">
      <c r="A11348" s="45" t="s">
        <v>11413</v>
      </c>
      <c r="B11348" s="45" t="s">
        <v>4</v>
      </c>
      <c r="C11348" s="23">
        <v>150</v>
      </c>
    </row>
    <row r="11349" spans="1:3" ht="13.2" x14ac:dyDescent="0.25">
      <c r="A11349" s="45" t="s">
        <v>11414</v>
      </c>
      <c r="B11349" s="45" t="s">
        <v>4</v>
      </c>
      <c r="C11349" s="23">
        <v>150</v>
      </c>
    </row>
    <row r="11350" spans="1:3" ht="13.2" x14ac:dyDescent="0.25">
      <c r="A11350" s="45" t="s">
        <v>11415</v>
      </c>
      <c r="B11350" s="45" t="s">
        <v>4</v>
      </c>
      <c r="C11350" s="23">
        <v>1025</v>
      </c>
    </row>
    <row r="11351" spans="1:3" ht="13.2" x14ac:dyDescent="0.25">
      <c r="A11351" s="45" t="s">
        <v>11416</v>
      </c>
      <c r="B11351" s="45" t="s">
        <v>4</v>
      </c>
      <c r="C11351" s="23">
        <v>950</v>
      </c>
    </row>
    <row r="11352" spans="1:3" ht="13.2" x14ac:dyDescent="0.25">
      <c r="A11352" s="45" t="s">
        <v>11417</v>
      </c>
      <c r="B11352" s="45" t="s">
        <v>4</v>
      </c>
      <c r="C11352" s="23">
        <v>225</v>
      </c>
    </row>
    <row r="11353" spans="1:3" ht="13.2" x14ac:dyDescent="0.25">
      <c r="A11353" s="45" t="s">
        <v>11418</v>
      </c>
      <c r="B11353" s="45" t="s">
        <v>4</v>
      </c>
      <c r="C11353" s="23">
        <v>150</v>
      </c>
    </row>
    <row r="11354" spans="1:3" ht="13.2" x14ac:dyDescent="0.25">
      <c r="A11354" s="45" t="s">
        <v>11419</v>
      </c>
      <c r="B11354" s="45" t="s">
        <v>4</v>
      </c>
      <c r="C11354" s="23">
        <v>150</v>
      </c>
    </row>
    <row r="11355" spans="1:3" ht="13.2" x14ac:dyDescent="0.25">
      <c r="A11355" s="45" t="s">
        <v>11420</v>
      </c>
      <c r="B11355" s="45" t="s">
        <v>4</v>
      </c>
      <c r="C11355" s="23">
        <v>550</v>
      </c>
    </row>
    <row r="11356" spans="1:3" ht="13.2" x14ac:dyDescent="0.25">
      <c r="A11356" s="45" t="s">
        <v>11421</v>
      </c>
      <c r="B11356" s="45" t="s">
        <v>4</v>
      </c>
      <c r="C11356" s="23">
        <v>150</v>
      </c>
    </row>
    <row r="11357" spans="1:3" ht="13.2" x14ac:dyDescent="0.25">
      <c r="A11357" s="45" t="s">
        <v>11422</v>
      </c>
      <c r="B11357" s="45" t="s">
        <v>4</v>
      </c>
      <c r="C11357" s="23">
        <v>275</v>
      </c>
    </row>
    <row r="11358" spans="1:3" ht="13.2" x14ac:dyDescent="0.25">
      <c r="A11358" s="45" t="s">
        <v>11423</v>
      </c>
      <c r="B11358" s="45" t="s">
        <v>4</v>
      </c>
      <c r="C11358" s="23">
        <v>275</v>
      </c>
    </row>
    <row r="11359" spans="1:3" ht="13.2" x14ac:dyDescent="0.25">
      <c r="A11359" s="45" t="s">
        <v>11424</v>
      </c>
      <c r="B11359" s="45" t="s">
        <v>4</v>
      </c>
      <c r="C11359" s="23">
        <v>725</v>
      </c>
    </row>
    <row r="11360" spans="1:3" ht="13.2" x14ac:dyDescent="0.25">
      <c r="A11360" s="45" t="s">
        <v>11425</v>
      </c>
      <c r="B11360" s="45" t="s">
        <v>4</v>
      </c>
      <c r="C11360" s="23">
        <v>725</v>
      </c>
    </row>
    <row r="11361" spans="1:3" ht="13.2" x14ac:dyDescent="0.25">
      <c r="A11361" s="45" t="s">
        <v>11426</v>
      </c>
      <c r="B11361" s="45" t="s">
        <v>4</v>
      </c>
      <c r="C11361" s="23">
        <v>150</v>
      </c>
    </row>
    <row r="11362" spans="1:3" ht="13.2" x14ac:dyDescent="0.25">
      <c r="A11362" s="45" t="s">
        <v>11427</v>
      </c>
      <c r="B11362" s="45" t="s">
        <v>4</v>
      </c>
      <c r="C11362" s="23">
        <v>150</v>
      </c>
    </row>
    <row r="11363" spans="1:3" ht="13.2" x14ac:dyDescent="0.25">
      <c r="A11363" s="45" t="s">
        <v>11428</v>
      </c>
      <c r="B11363" s="45" t="s">
        <v>4</v>
      </c>
      <c r="C11363" s="23">
        <v>150</v>
      </c>
    </row>
    <row r="11364" spans="1:3" ht="13.2" x14ac:dyDescent="0.25">
      <c r="A11364" s="45" t="s">
        <v>11429</v>
      </c>
      <c r="B11364" s="45" t="s">
        <v>4</v>
      </c>
      <c r="C11364" s="23">
        <v>375</v>
      </c>
    </row>
    <row r="11365" spans="1:3" ht="13.2" x14ac:dyDescent="0.25">
      <c r="A11365" s="45" t="s">
        <v>11430</v>
      </c>
      <c r="B11365" s="45" t="s">
        <v>4</v>
      </c>
      <c r="C11365" s="23">
        <v>150</v>
      </c>
    </row>
    <row r="11366" spans="1:3" ht="13.2" x14ac:dyDescent="0.25">
      <c r="A11366" s="45" t="s">
        <v>11431</v>
      </c>
      <c r="B11366" s="45" t="s">
        <v>4</v>
      </c>
      <c r="C11366" s="23">
        <v>700</v>
      </c>
    </row>
    <row r="11367" spans="1:3" ht="13.2" x14ac:dyDescent="0.25">
      <c r="A11367" s="45" t="s">
        <v>11432</v>
      </c>
      <c r="B11367" s="45" t="s">
        <v>4</v>
      </c>
      <c r="C11367" s="23">
        <v>350</v>
      </c>
    </row>
    <row r="11368" spans="1:3" ht="13.2" x14ac:dyDescent="0.25">
      <c r="A11368" s="45" t="s">
        <v>11433</v>
      </c>
      <c r="B11368" s="45" t="s">
        <v>4</v>
      </c>
      <c r="C11368" s="23">
        <v>150</v>
      </c>
    </row>
    <row r="11369" spans="1:3" ht="13.2" x14ac:dyDescent="0.25">
      <c r="A11369" s="45" t="s">
        <v>11434</v>
      </c>
      <c r="B11369" s="45" t="s">
        <v>4</v>
      </c>
      <c r="C11369" s="23">
        <v>325</v>
      </c>
    </row>
    <row r="11370" spans="1:3" ht="13.2" x14ac:dyDescent="0.25">
      <c r="A11370" s="45" t="s">
        <v>11435</v>
      </c>
      <c r="B11370" s="45" t="s">
        <v>4</v>
      </c>
      <c r="C11370" s="23">
        <v>175</v>
      </c>
    </row>
    <row r="11371" spans="1:3" ht="13.2" x14ac:dyDescent="0.25">
      <c r="A11371" s="45" t="s">
        <v>11436</v>
      </c>
      <c r="B11371" s="45" t="s">
        <v>4</v>
      </c>
      <c r="C11371" s="23">
        <v>275</v>
      </c>
    </row>
    <row r="11372" spans="1:3" ht="13.2" x14ac:dyDescent="0.25">
      <c r="A11372" s="45" t="s">
        <v>11437</v>
      </c>
      <c r="B11372" s="45" t="s">
        <v>4</v>
      </c>
      <c r="C11372" s="23">
        <v>475</v>
      </c>
    </row>
    <row r="11373" spans="1:3" ht="13.2" x14ac:dyDescent="0.25">
      <c r="A11373" s="45" t="s">
        <v>11438</v>
      </c>
      <c r="B11373" s="45" t="s">
        <v>4</v>
      </c>
      <c r="C11373" s="23">
        <v>325</v>
      </c>
    </row>
    <row r="11374" spans="1:3" ht="13.2" x14ac:dyDescent="0.25">
      <c r="A11374" s="45" t="s">
        <v>11439</v>
      </c>
      <c r="B11374" s="45" t="s">
        <v>4</v>
      </c>
      <c r="C11374" s="23">
        <v>375</v>
      </c>
    </row>
    <row r="11375" spans="1:3" ht="13.2" x14ac:dyDescent="0.25">
      <c r="A11375" s="45" t="s">
        <v>11440</v>
      </c>
      <c r="B11375" s="45" t="s">
        <v>4</v>
      </c>
      <c r="C11375" s="23">
        <v>325</v>
      </c>
    </row>
    <row r="11376" spans="1:3" ht="13.2" x14ac:dyDescent="0.25">
      <c r="A11376" s="45" t="s">
        <v>11441</v>
      </c>
      <c r="B11376" s="45" t="s">
        <v>4</v>
      </c>
      <c r="C11376" s="23">
        <v>150</v>
      </c>
    </row>
    <row r="11377" spans="1:3" ht="13.2" x14ac:dyDescent="0.25">
      <c r="A11377" s="45" t="s">
        <v>11442</v>
      </c>
      <c r="B11377" s="45" t="s">
        <v>4</v>
      </c>
      <c r="C11377" s="23">
        <v>675</v>
      </c>
    </row>
    <row r="11378" spans="1:3" ht="13.2" x14ac:dyDescent="0.25">
      <c r="A11378" s="45" t="s">
        <v>11443</v>
      </c>
      <c r="B11378" s="45" t="s">
        <v>4</v>
      </c>
      <c r="C11378" s="23">
        <v>875</v>
      </c>
    </row>
    <row r="11379" spans="1:3" ht="13.2" x14ac:dyDescent="0.25">
      <c r="A11379" s="45" t="s">
        <v>11444</v>
      </c>
      <c r="B11379" s="45" t="s">
        <v>4</v>
      </c>
      <c r="C11379" s="23">
        <v>150</v>
      </c>
    </row>
    <row r="11380" spans="1:3" ht="13.2" x14ac:dyDescent="0.25">
      <c r="A11380" s="45" t="s">
        <v>11445</v>
      </c>
      <c r="B11380" s="45" t="s">
        <v>4</v>
      </c>
      <c r="C11380" s="23">
        <v>350</v>
      </c>
    </row>
    <row r="11381" spans="1:3" ht="13.2" x14ac:dyDescent="0.25">
      <c r="A11381" s="45" t="s">
        <v>11446</v>
      </c>
      <c r="B11381" s="45" t="s">
        <v>4</v>
      </c>
      <c r="C11381" s="23">
        <v>325</v>
      </c>
    </row>
    <row r="11382" spans="1:3" ht="13.2" x14ac:dyDescent="0.25">
      <c r="A11382" s="45" t="s">
        <v>11447</v>
      </c>
      <c r="B11382" s="45" t="s">
        <v>4</v>
      </c>
      <c r="C11382" s="23">
        <v>150</v>
      </c>
    </row>
    <row r="11383" spans="1:3" ht="13.2" x14ac:dyDescent="0.25">
      <c r="A11383" s="45" t="s">
        <v>11448</v>
      </c>
      <c r="B11383" s="45" t="s">
        <v>4</v>
      </c>
      <c r="C11383" s="23">
        <v>250</v>
      </c>
    </row>
    <row r="11384" spans="1:3" ht="13.2" x14ac:dyDescent="0.25">
      <c r="A11384" s="45" t="s">
        <v>11449</v>
      </c>
      <c r="B11384" s="45" t="s">
        <v>4</v>
      </c>
      <c r="C11384" s="23">
        <v>525</v>
      </c>
    </row>
    <row r="11385" spans="1:3" ht="13.2" x14ac:dyDescent="0.25">
      <c r="A11385" s="45" t="s">
        <v>11450</v>
      </c>
      <c r="B11385" s="45" t="s">
        <v>4</v>
      </c>
      <c r="C11385" s="23">
        <v>275</v>
      </c>
    </row>
    <row r="11386" spans="1:3" ht="13.2" x14ac:dyDescent="0.25">
      <c r="A11386" s="45" t="s">
        <v>11451</v>
      </c>
      <c r="B11386" s="45" t="s">
        <v>4</v>
      </c>
      <c r="C11386" s="23">
        <v>150</v>
      </c>
    </row>
    <row r="11387" spans="1:3" ht="13.2" x14ac:dyDescent="0.25">
      <c r="A11387" s="45" t="s">
        <v>11452</v>
      </c>
      <c r="B11387" s="45" t="s">
        <v>4</v>
      </c>
      <c r="C11387" s="23">
        <v>200</v>
      </c>
    </row>
    <row r="11388" spans="1:3" ht="13.2" x14ac:dyDescent="0.25">
      <c r="A11388" s="45" t="s">
        <v>11453</v>
      </c>
      <c r="B11388" s="45" t="s">
        <v>4</v>
      </c>
      <c r="C11388" s="23">
        <v>150</v>
      </c>
    </row>
    <row r="11389" spans="1:3" ht="13.2" x14ac:dyDescent="0.25">
      <c r="A11389" s="45" t="s">
        <v>11454</v>
      </c>
      <c r="B11389" s="45" t="s">
        <v>4</v>
      </c>
      <c r="C11389" s="23">
        <v>350</v>
      </c>
    </row>
    <row r="11390" spans="1:3" ht="13.2" x14ac:dyDescent="0.25">
      <c r="A11390" s="45" t="s">
        <v>11455</v>
      </c>
      <c r="B11390" s="45" t="s">
        <v>4</v>
      </c>
      <c r="C11390" s="23">
        <v>225</v>
      </c>
    </row>
    <row r="11391" spans="1:3" ht="13.2" x14ac:dyDescent="0.25">
      <c r="A11391" s="45" t="s">
        <v>11456</v>
      </c>
      <c r="B11391" s="45" t="s">
        <v>4</v>
      </c>
      <c r="C11391" s="23">
        <v>275</v>
      </c>
    </row>
    <row r="11392" spans="1:3" ht="13.2" x14ac:dyDescent="0.25">
      <c r="A11392" s="45" t="s">
        <v>11457</v>
      </c>
      <c r="B11392" s="45" t="s">
        <v>4</v>
      </c>
      <c r="C11392" s="23">
        <v>200</v>
      </c>
    </row>
    <row r="11393" spans="1:3" ht="13.2" x14ac:dyDescent="0.25">
      <c r="A11393" s="45" t="s">
        <v>11458</v>
      </c>
      <c r="B11393" s="45" t="s">
        <v>4</v>
      </c>
      <c r="C11393" s="23">
        <v>275</v>
      </c>
    </row>
    <row r="11394" spans="1:3" ht="13.2" x14ac:dyDescent="0.25">
      <c r="A11394" s="45" t="s">
        <v>11459</v>
      </c>
      <c r="B11394" s="45" t="s">
        <v>4</v>
      </c>
      <c r="C11394" s="23">
        <v>150</v>
      </c>
    </row>
    <row r="11395" spans="1:3" ht="13.2" x14ac:dyDescent="0.25">
      <c r="A11395" s="45" t="s">
        <v>11460</v>
      </c>
      <c r="B11395" s="45" t="s">
        <v>4</v>
      </c>
      <c r="C11395" s="23">
        <v>150</v>
      </c>
    </row>
    <row r="11396" spans="1:3" ht="13.2" x14ac:dyDescent="0.25">
      <c r="A11396" s="45" t="s">
        <v>11461</v>
      </c>
      <c r="B11396" s="45" t="s">
        <v>4</v>
      </c>
      <c r="C11396" s="23">
        <v>175</v>
      </c>
    </row>
    <row r="11397" spans="1:3" ht="13.2" x14ac:dyDescent="0.25">
      <c r="A11397" s="45" t="s">
        <v>11462</v>
      </c>
      <c r="B11397" s="45" t="s">
        <v>4</v>
      </c>
      <c r="C11397" s="23">
        <v>175</v>
      </c>
    </row>
    <row r="11398" spans="1:3" ht="13.2" x14ac:dyDescent="0.25">
      <c r="A11398" s="45" t="s">
        <v>11463</v>
      </c>
      <c r="B11398" s="45" t="s">
        <v>4</v>
      </c>
      <c r="C11398" s="23">
        <v>150</v>
      </c>
    </row>
    <row r="11399" spans="1:3" ht="13.2" x14ac:dyDescent="0.25">
      <c r="A11399" s="45" t="s">
        <v>11464</v>
      </c>
      <c r="B11399" s="45" t="s">
        <v>4</v>
      </c>
      <c r="C11399" s="23">
        <v>350</v>
      </c>
    </row>
    <row r="11400" spans="1:3" ht="13.2" x14ac:dyDescent="0.25">
      <c r="A11400" s="45" t="s">
        <v>11465</v>
      </c>
      <c r="B11400" s="45" t="s">
        <v>4</v>
      </c>
      <c r="C11400" s="23">
        <v>1150</v>
      </c>
    </row>
    <row r="11401" spans="1:3" ht="13.2" x14ac:dyDescent="0.25">
      <c r="A11401" s="45" t="s">
        <v>11466</v>
      </c>
      <c r="B11401" s="45" t="s">
        <v>4</v>
      </c>
      <c r="C11401" s="23">
        <v>1075</v>
      </c>
    </row>
    <row r="11402" spans="1:3" ht="13.2" x14ac:dyDescent="0.25">
      <c r="A11402" s="45" t="s">
        <v>11467</v>
      </c>
      <c r="B11402" s="45" t="s">
        <v>4</v>
      </c>
      <c r="C11402" s="23">
        <v>975</v>
      </c>
    </row>
    <row r="11403" spans="1:3" ht="13.2" x14ac:dyDescent="0.25">
      <c r="A11403" s="45" t="s">
        <v>11468</v>
      </c>
      <c r="B11403" s="45" t="s">
        <v>4</v>
      </c>
      <c r="C11403" s="23">
        <v>375</v>
      </c>
    </row>
    <row r="11404" spans="1:3" ht="13.2" x14ac:dyDescent="0.25">
      <c r="A11404" s="45" t="s">
        <v>11469</v>
      </c>
      <c r="B11404" s="45" t="s">
        <v>4</v>
      </c>
      <c r="C11404" s="23">
        <v>525</v>
      </c>
    </row>
    <row r="11405" spans="1:3" ht="13.2" x14ac:dyDescent="0.25">
      <c r="A11405" s="45" t="s">
        <v>11470</v>
      </c>
      <c r="B11405" s="45" t="s">
        <v>4</v>
      </c>
      <c r="C11405" s="23">
        <v>600</v>
      </c>
    </row>
    <row r="11406" spans="1:3" ht="13.2" x14ac:dyDescent="0.25">
      <c r="A11406" s="45" t="s">
        <v>11471</v>
      </c>
      <c r="B11406" s="45" t="s">
        <v>4</v>
      </c>
      <c r="C11406" s="23">
        <v>1150</v>
      </c>
    </row>
    <row r="11407" spans="1:3" ht="13.2" x14ac:dyDescent="0.25">
      <c r="A11407" s="45" t="s">
        <v>11472</v>
      </c>
      <c r="B11407" s="45" t="s">
        <v>4</v>
      </c>
      <c r="C11407" s="23">
        <v>1075</v>
      </c>
    </row>
    <row r="11408" spans="1:3" ht="13.2" x14ac:dyDescent="0.25">
      <c r="A11408" s="45" t="s">
        <v>11473</v>
      </c>
      <c r="B11408" s="45" t="s">
        <v>4</v>
      </c>
      <c r="C11408" s="23">
        <v>575</v>
      </c>
    </row>
    <row r="11409" spans="1:3" ht="13.2" x14ac:dyDescent="0.25">
      <c r="A11409" s="45" t="s">
        <v>11474</v>
      </c>
      <c r="B11409" s="45" t="s">
        <v>4</v>
      </c>
      <c r="C11409" s="23">
        <v>500</v>
      </c>
    </row>
    <row r="11410" spans="1:3" ht="13.2" x14ac:dyDescent="0.25">
      <c r="A11410" s="45" t="s">
        <v>11475</v>
      </c>
      <c r="B11410" s="45" t="s">
        <v>4</v>
      </c>
      <c r="C11410" s="23">
        <v>700</v>
      </c>
    </row>
    <row r="11411" spans="1:3" ht="13.2" x14ac:dyDescent="0.25">
      <c r="A11411" s="45" t="s">
        <v>11476</v>
      </c>
      <c r="B11411" s="45" t="s">
        <v>4</v>
      </c>
      <c r="C11411" s="23">
        <v>550</v>
      </c>
    </row>
    <row r="11412" spans="1:3" ht="13.2" x14ac:dyDescent="0.25">
      <c r="A11412" s="45" t="s">
        <v>11477</v>
      </c>
      <c r="B11412" s="45" t="s">
        <v>4</v>
      </c>
      <c r="C11412" s="23">
        <v>800</v>
      </c>
    </row>
    <row r="11413" spans="1:3" ht="13.2" x14ac:dyDescent="0.25">
      <c r="A11413" s="45" t="s">
        <v>11478</v>
      </c>
      <c r="B11413" s="45" t="s">
        <v>4</v>
      </c>
      <c r="C11413" s="23">
        <v>250</v>
      </c>
    </row>
    <row r="11414" spans="1:3" ht="13.2" x14ac:dyDescent="0.25">
      <c r="A11414" s="45" t="s">
        <v>11479</v>
      </c>
      <c r="B11414" s="45" t="s">
        <v>4</v>
      </c>
      <c r="C11414" s="23">
        <v>725</v>
      </c>
    </row>
    <row r="11415" spans="1:3" ht="13.2" x14ac:dyDescent="0.25">
      <c r="A11415" s="45" t="s">
        <v>11480</v>
      </c>
      <c r="B11415" s="45" t="s">
        <v>4</v>
      </c>
      <c r="C11415" s="23">
        <v>525</v>
      </c>
    </row>
    <row r="11416" spans="1:3" ht="13.2" x14ac:dyDescent="0.25">
      <c r="A11416" s="45" t="s">
        <v>11481</v>
      </c>
      <c r="B11416" s="45" t="s">
        <v>4</v>
      </c>
      <c r="C11416" s="23">
        <v>375</v>
      </c>
    </row>
    <row r="11417" spans="1:3" ht="13.2" x14ac:dyDescent="0.25">
      <c r="A11417" s="45" t="s">
        <v>11482</v>
      </c>
      <c r="B11417" s="45" t="s">
        <v>4</v>
      </c>
      <c r="C11417" s="23">
        <v>250</v>
      </c>
    </row>
    <row r="11418" spans="1:3" ht="13.2" x14ac:dyDescent="0.25">
      <c r="A11418" s="45" t="s">
        <v>11483</v>
      </c>
      <c r="B11418" s="45" t="s">
        <v>4</v>
      </c>
      <c r="C11418" s="23">
        <v>625</v>
      </c>
    </row>
    <row r="11419" spans="1:3" ht="13.2" x14ac:dyDescent="0.25">
      <c r="A11419" s="45" t="s">
        <v>11484</v>
      </c>
      <c r="B11419" s="45" t="s">
        <v>4</v>
      </c>
      <c r="C11419" s="23">
        <v>1175</v>
      </c>
    </row>
    <row r="11420" spans="1:3" ht="13.2" x14ac:dyDescent="0.25">
      <c r="A11420" s="45" t="s">
        <v>11485</v>
      </c>
      <c r="B11420" s="45" t="s">
        <v>4</v>
      </c>
      <c r="C11420" s="23">
        <v>900</v>
      </c>
    </row>
    <row r="11421" spans="1:3" ht="13.2" x14ac:dyDescent="0.25">
      <c r="A11421" s="45" t="s">
        <v>11486</v>
      </c>
      <c r="B11421" s="45" t="s">
        <v>4</v>
      </c>
      <c r="C11421" s="23">
        <v>475</v>
      </c>
    </row>
    <row r="11422" spans="1:3" ht="13.2" x14ac:dyDescent="0.25">
      <c r="A11422" s="45" t="s">
        <v>11487</v>
      </c>
      <c r="B11422" s="45" t="s">
        <v>4</v>
      </c>
      <c r="C11422" s="23">
        <v>700</v>
      </c>
    </row>
    <row r="11423" spans="1:3" ht="13.2" x14ac:dyDescent="0.25">
      <c r="A11423" s="45" t="s">
        <v>11488</v>
      </c>
      <c r="B11423" s="45" t="s">
        <v>4</v>
      </c>
      <c r="C11423" s="23">
        <v>925</v>
      </c>
    </row>
    <row r="11424" spans="1:3" ht="13.2" x14ac:dyDescent="0.25">
      <c r="A11424" s="45" t="s">
        <v>11489</v>
      </c>
      <c r="B11424" s="45" t="s">
        <v>4</v>
      </c>
      <c r="C11424" s="23">
        <v>650</v>
      </c>
    </row>
    <row r="11425" spans="1:3" ht="13.2" x14ac:dyDescent="0.25">
      <c r="A11425" s="45" t="s">
        <v>11490</v>
      </c>
      <c r="B11425" s="45" t="s">
        <v>4</v>
      </c>
      <c r="C11425" s="23">
        <v>575</v>
      </c>
    </row>
    <row r="11426" spans="1:3" ht="13.2" x14ac:dyDescent="0.25">
      <c r="A11426" s="45" t="s">
        <v>11491</v>
      </c>
      <c r="B11426" s="45" t="s">
        <v>4</v>
      </c>
      <c r="C11426" s="23">
        <v>250</v>
      </c>
    </row>
    <row r="11427" spans="1:3" ht="13.2" x14ac:dyDescent="0.25">
      <c r="A11427" s="45" t="s">
        <v>11492</v>
      </c>
      <c r="B11427" s="45" t="s">
        <v>4</v>
      </c>
      <c r="C11427" s="23">
        <v>275</v>
      </c>
    </row>
    <row r="11428" spans="1:3" ht="13.2" x14ac:dyDescent="0.25">
      <c r="A11428" s="45" t="s">
        <v>11493</v>
      </c>
      <c r="B11428" s="45" t="s">
        <v>4</v>
      </c>
      <c r="C11428" s="23">
        <v>425</v>
      </c>
    </row>
    <row r="11429" spans="1:3" ht="13.2" x14ac:dyDescent="0.25">
      <c r="A11429" s="45" t="s">
        <v>11494</v>
      </c>
      <c r="B11429" s="45" t="s">
        <v>4</v>
      </c>
      <c r="C11429" s="23">
        <v>650</v>
      </c>
    </row>
    <row r="11430" spans="1:3" ht="13.2" x14ac:dyDescent="0.25">
      <c r="A11430" s="45" t="s">
        <v>11495</v>
      </c>
      <c r="B11430" s="45" t="s">
        <v>4</v>
      </c>
      <c r="C11430" s="23">
        <v>800</v>
      </c>
    </row>
    <row r="11431" spans="1:3" ht="13.2" x14ac:dyDescent="0.25">
      <c r="A11431" s="45" t="s">
        <v>11496</v>
      </c>
      <c r="B11431" s="45" t="s">
        <v>4</v>
      </c>
      <c r="C11431" s="23">
        <v>850</v>
      </c>
    </row>
    <row r="11432" spans="1:3" ht="13.2" x14ac:dyDescent="0.25">
      <c r="A11432" s="45" t="s">
        <v>11497</v>
      </c>
      <c r="B11432" s="45" t="s">
        <v>4</v>
      </c>
      <c r="C11432" s="23">
        <v>850</v>
      </c>
    </row>
    <row r="11433" spans="1:3" ht="13.2" x14ac:dyDescent="0.25">
      <c r="A11433" s="45" t="s">
        <v>11498</v>
      </c>
      <c r="B11433" s="45" t="s">
        <v>4</v>
      </c>
      <c r="C11433" s="23">
        <v>1075</v>
      </c>
    </row>
    <row r="11434" spans="1:3" ht="13.2" x14ac:dyDescent="0.25">
      <c r="A11434" s="45" t="s">
        <v>11499</v>
      </c>
      <c r="B11434" s="45" t="s">
        <v>4</v>
      </c>
      <c r="C11434" s="23">
        <v>875</v>
      </c>
    </row>
    <row r="11435" spans="1:3" ht="13.2" x14ac:dyDescent="0.25">
      <c r="A11435" s="45" t="s">
        <v>11500</v>
      </c>
      <c r="B11435" s="45" t="s">
        <v>4</v>
      </c>
      <c r="C11435" s="23">
        <v>975</v>
      </c>
    </row>
    <row r="11436" spans="1:3" ht="13.2" x14ac:dyDescent="0.25">
      <c r="A11436" s="45" t="s">
        <v>11501</v>
      </c>
      <c r="B11436" s="45" t="s">
        <v>4</v>
      </c>
      <c r="C11436" s="23">
        <v>650</v>
      </c>
    </row>
    <row r="11437" spans="1:3" ht="13.2" x14ac:dyDescent="0.25">
      <c r="A11437" s="45" t="s">
        <v>11502</v>
      </c>
      <c r="B11437" s="45" t="s">
        <v>4</v>
      </c>
      <c r="C11437" s="23">
        <v>600</v>
      </c>
    </row>
    <row r="11438" spans="1:3" ht="13.2" x14ac:dyDescent="0.25">
      <c r="A11438" s="45" t="s">
        <v>11503</v>
      </c>
      <c r="B11438" s="45" t="s">
        <v>4</v>
      </c>
      <c r="C11438" s="23">
        <v>450</v>
      </c>
    </row>
    <row r="11439" spans="1:3" ht="13.2" x14ac:dyDescent="0.25">
      <c r="A11439" s="45" t="s">
        <v>11504</v>
      </c>
      <c r="B11439" s="45" t="s">
        <v>4</v>
      </c>
      <c r="C11439" s="23">
        <v>900</v>
      </c>
    </row>
    <row r="11440" spans="1:3" ht="13.2" x14ac:dyDescent="0.25">
      <c r="A11440" s="45" t="s">
        <v>11505</v>
      </c>
      <c r="B11440" s="45" t="s">
        <v>4</v>
      </c>
      <c r="C11440" s="23">
        <v>975</v>
      </c>
    </row>
    <row r="11441" spans="1:3" ht="13.2" x14ac:dyDescent="0.25">
      <c r="A11441" s="45" t="s">
        <v>11506</v>
      </c>
      <c r="B11441" s="45" t="s">
        <v>4</v>
      </c>
      <c r="C11441" s="23">
        <v>525</v>
      </c>
    </row>
    <row r="11442" spans="1:3" ht="13.2" x14ac:dyDescent="0.25">
      <c r="A11442" s="45" t="s">
        <v>11507</v>
      </c>
      <c r="B11442" s="45" t="s">
        <v>4</v>
      </c>
      <c r="C11442" s="23">
        <v>925</v>
      </c>
    </row>
    <row r="11443" spans="1:3" ht="13.2" x14ac:dyDescent="0.25">
      <c r="A11443" s="45" t="s">
        <v>11508</v>
      </c>
      <c r="B11443" s="45" t="s">
        <v>4</v>
      </c>
      <c r="C11443" s="23">
        <v>1625</v>
      </c>
    </row>
    <row r="11444" spans="1:3" ht="13.2" x14ac:dyDescent="0.25">
      <c r="A11444" s="45" t="s">
        <v>11509</v>
      </c>
      <c r="B11444" s="45" t="s">
        <v>4</v>
      </c>
      <c r="C11444" s="23">
        <v>450</v>
      </c>
    </row>
    <row r="11445" spans="1:3" ht="13.2" x14ac:dyDescent="0.25">
      <c r="A11445" s="45" t="s">
        <v>11510</v>
      </c>
      <c r="B11445" s="45" t="s">
        <v>4</v>
      </c>
      <c r="C11445" s="23">
        <v>1075</v>
      </c>
    </row>
    <row r="11446" spans="1:3" ht="13.2" x14ac:dyDescent="0.25">
      <c r="A11446" s="45" t="s">
        <v>11511</v>
      </c>
      <c r="B11446" s="45" t="s">
        <v>4</v>
      </c>
      <c r="C11446" s="23">
        <v>575</v>
      </c>
    </row>
    <row r="11447" spans="1:3" ht="13.2" x14ac:dyDescent="0.25">
      <c r="A11447" s="45" t="s">
        <v>11512</v>
      </c>
      <c r="B11447" s="45" t="s">
        <v>4</v>
      </c>
      <c r="C11447" s="23">
        <v>650</v>
      </c>
    </row>
    <row r="11448" spans="1:3" ht="13.2" x14ac:dyDescent="0.25">
      <c r="A11448" s="45" t="s">
        <v>11513</v>
      </c>
      <c r="B11448" s="45" t="s">
        <v>4</v>
      </c>
      <c r="C11448" s="23">
        <v>375</v>
      </c>
    </row>
    <row r="11449" spans="1:3" ht="13.2" x14ac:dyDescent="0.25">
      <c r="A11449" s="45" t="s">
        <v>11514</v>
      </c>
      <c r="B11449" s="45" t="s">
        <v>4</v>
      </c>
      <c r="C11449" s="23">
        <v>575</v>
      </c>
    </row>
    <row r="11450" spans="1:3" ht="13.2" x14ac:dyDescent="0.25">
      <c r="A11450" s="45" t="s">
        <v>11515</v>
      </c>
      <c r="B11450" s="45" t="s">
        <v>4</v>
      </c>
      <c r="C11450" s="23">
        <v>575</v>
      </c>
    </row>
    <row r="11451" spans="1:3" ht="13.2" x14ac:dyDescent="0.25">
      <c r="A11451" s="45" t="s">
        <v>11516</v>
      </c>
      <c r="B11451" s="45" t="s">
        <v>4</v>
      </c>
      <c r="C11451" s="23">
        <v>400</v>
      </c>
    </row>
    <row r="11452" spans="1:3" ht="13.2" x14ac:dyDescent="0.25">
      <c r="A11452" s="45" t="s">
        <v>11517</v>
      </c>
      <c r="B11452" s="45" t="s">
        <v>4</v>
      </c>
      <c r="C11452" s="23">
        <v>850</v>
      </c>
    </row>
    <row r="11453" spans="1:3" ht="13.2" x14ac:dyDescent="0.25">
      <c r="A11453" s="45" t="s">
        <v>11518</v>
      </c>
      <c r="B11453" s="45" t="s">
        <v>4</v>
      </c>
      <c r="C11453" s="23">
        <v>525</v>
      </c>
    </row>
    <row r="11454" spans="1:3" ht="13.2" x14ac:dyDescent="0.25">
      <c r="A11454" s="45" t="s">
        <v>11519</v>
      </c>
      <c r="B11454" s="45" t="s">
        <v>4</v>
      </c>
      <c r="C11454" s="23">
        <v>275</v>
      </c>
    </row>
    <row r="11455" spans="1:3" ht="13.2" x14ac:dyDescent="0.25">
      <c r="A11455" s="45" t="s">
        <v>11520</v>
      </c>
      <c r="B11455" s="45" t="s">
        <v>4</v>
      </c>
      <c r="C11455" s="23">
        <v>875</v>
      </c>
    </row>
    <row r="11456" spans="1:3" ht="13.2" x14ac:dyDescent="0.25">
      <c r="A11456" s="45" t="s">
        <v>11521</v>
      </c>
      <c r="B11456" s="45" t="s">
        <v>4</v>
      </c>
      <c r="C11456" s="23">
        <v>375</v>
      </c>
    </row>
    <row r="11457" spans="1:3" ht="13.2" x14ac:dyDescent="0.25">
      <c r="A11457" s="45" t="s">
        <v>11522</v>
      </c>
      <c r="B11457" s="45" t="s">
        <v>4</v>
      </c>
      <c r="C11457" s="23">
        <v>425</v>
      </c>
    </row>
    <row r="11458" spans="1:3" ht="13.2" x14ac:dyDescent="0.25">
      <c r="A11458" s="45" t="s">
        <v>11523</v>
      </c>
      <c r="B11458" s="45" t="s">
        <v>4</v>
      </c>
      <c r="C11458" s="23">
        <v>475</v>
      </c>
    </row>
    <row r="11459" spans="1:3" ht="13.2" x14ac:dyDescent="0.25">
      <c r="A11459" s="45" t="s">
        <v>11524</v>
      </c>
      <c r="B11459" s="45" t="s">
        <v>4</v>
      </c>
      <c r="C11459" s="23">
        <v>725</v>
      </c>
    </row>
    <row r="11460" spans="1:3" ht="13.2" x14ac:dyDescent="0.25">
      <c r="A11460" s="45" t="s">
        <v>11525</v>
      </c>
      <c r="B11460" s="45" t="s">
        <v>4</v>
      </c>
      <c r="C11460" s="23">
        <v>625</v>
      </c>
    </row>
    <row r="11461" spans="1:3" ht="13.2" x14ac:dyDescent="0.25">
      <c r="A11461" s="45" t="s">
        <v>11526</v>
      </c>
      <c r="B11461" s="45" t="s">
        <v>4</v>
      </c>
      <c r="C11461" s="23">
        <v>475</v>
      </c>
    </row>
    <row r="11462" spans="1:3" ht="13.2" x14ac:dyDescent="0.25">
      <c r="A11462" s="45" t="s">
        <v>11527</v>
      </c>
      <c r="B11462" s="45" t="s">
        <v>4</v>
      </c>
      <c r="C11462" s="23">
        <v>800</v>
      </c>
    </row>
    <row r="11463" spans="1:3" ht="13.2" x14ac:dyDescent="0.25">
      <c r="A11463" s="45" t="s">
        <v>11528</v>
      </c>
      <c r="B11463" s="45" t="s">
        <v>4</v>
      </c>
      <c r="C11463" s="23">
        <v>300</v>
      </c>
    </row>
    <row r="11464" spans="1:3" ht="13.2" x14ac:dyDescent="0.25">
      <c r="A11464" s="45" t="s">
        <v>11529</v>
      </c>
      <c r="B11464" s="45" t="s">
        <v>4</v>
      </c>
      <c r="C11464" s="23">
        <v>425</v>
      </c>
    </row>
    <row r="11465" spans="1:3" ht="13.2" x14ac:dyDescent="0.25">
      <c r="A11465" s="45" t="s">
        <v>11530</v>
      </c>
      <c r="B11465" s="45" t="s">
        <v>4</v>
      </c>
      <c r="C11465" s="23">
        <v>450</v>
      </c>
    </row>
    <row r="11466" spans="1:3" ht="13.2" x14ac:dyDescent="0.25">
      <c r="A11466" s="45" t="s">
        <v>11531</v>
      </c>
      <c r="B11466" s="45" t="s">
        <v>4</v>
      </c>
      <c r="C11466" s="23">
        <v>575</v>
      </c>
    </row>
    <row r="11467" spans="1:3" ht="13.2" x14ac:dyDescent="0.25">
      <c r="A11467" s="45" t="s">
        <v>11532</v>
      </c>
      <c r="B11467" s="45" t="s">
        <v>4</v>
      </c>
      <c r="C11467" s="23">
        <v>375</v>
      </c>
    </row>
    <row r="11468" spans="1:3" ht="13.2" x14ac:dyDescent="0.25">
      <c r="A11468" s="45" t="s">
        <v>11533</v>
      </c>
      <c r="B11468" s="45" t="s">
        <v>4</v>
      </c>
      <c r="C11468" s="23">
        <v>900</v>
      </c>
    </row>
    <row r="11469" spans="1:3" ht="13.2" x14ac:dyDescent="0.25">
      <c r="A11469" s="45" t="s">
        <v>11534</v>
      </c>
      <c r="B11469" s="45" t="s">
        <v>4</v>
      </c>
      <c r="C11469" s="23">
        <v>300</v>
      </c>
    </row>
    <row r="11470" spans="1:3" ht="13.2" x14ac:dyDescent="0.25">
      <c r="A11470" s="45" t="s">
        <v>11535</v>
      </c>
      <c r="B11470" s="45" t="s">
        <v>4</v>
      </c>
      <c r="C11470" s="23">
        <v>250</v>
      </c>
    </row>
    <row r="11471" spans="1:3" ht="13.2" x14ac:dyDescent="0.25">
      <c r="A11471" s="45" t="s">
        <v>11536</v>
      </c>
      <c r="B11471" s="45" t="s">
        <v>4</v>
      </c>
      <c r="C11471" s="23">
        <v>150</v>
      </c>
    </row>
    <row r="11472" spans="1:3" ht="13.2" x14ac:dyDescent="0.25">
      <c r="A11472" s="45" t="s">
        <v>11537</v>
      </c>
      <c r="B11472" s="45" t="s">
        <v>4</v>
      </c>
      <c r="C11472" s="23">
        <v>150</v>
      </c>
    </row>
    <row r="11473" spans="1:3" ht="13.2" x14ac:dyDescent="0.25">
      <c r="A11473" s="45" t="s">
        <v>11538</v>
      </c>
      <c r="B11473" s="45" t="s">
        <v>4</v>
      </c>
      <c r="C11473" s="23">
        <v>150</v>
      </c>
    </row>
    <row r="11474" spans="1:3" ht="13.2" x14ac:dyDescent="0.25">
      <c r="A11474" s="45" t="s">
        <v>11539</v>
      </c>
      <c r="B11474" s="45" t="s">
        <v>4</v>
      </c>
      <c r="C11474" s="23">
        <v>175</v>
      </c>
    </row>
    <row r="11475" spans="1:3" ht="13.2" x14ac:dyDescent="0.25">
      <c r="A11475" s="45" t="s">
        <v>11540</v>
      </c>
      <c r="B11475" s="45" t="s">
        <v>4</v>
      </c>
      <c r="C11475" s="23">
        <v>200</v>
      </c>
    </row>
    <row r="11476" spans="1:3" ht="13.2" x14ac:dyDescent="0.25">
      <c r="A11476" s="45" t="s">
        <v>11541</v>
      </c>
      <c r="B11476" s="45" t="s">
        <v>4</v>
      </c>
      <c r="C11476" s="23">
        <v>375</v>
      </c>
    </row>
    <row r="11477" spans="1:3" ht="13.2" x14ac:dyDescent="0.25">
      <c r="A11477" s="45" t="s">
        <v>11542</v>
      </c>
      <c r="B11477" s="45" t="s">
        <v>4</v>
      </c>
      <c r="C11477" s="23">
        <v>150</v>
      </c>
    </row>
    <row r="11478" spans="1:3" ht="13.2" x14ac:dyDescent="0.25">
      <c r="A11478" s="45" t="s">
        <v>11543</v>
      </c>
      <c r="B11478" s="45" t="s">
        <v>4</v>
      </c>
      <c r="C11478" s="23">
        <v>450</v>
      </c>
    </row>
    <row r="11479" spans="1:3" ht="13.2" x14ac:dyDescent="0.25">
      <c r="A11479" s="45" t="s">
        <v>11544</v>
      </c>
      <c r="B11479" s="45" t="s">
        <v>4</v>
      </c>
      <c r="C11479" s="23">
        <v>150</v>
      </c>
    </row>
    <row r="11480" spans="1:3" ht="13.2" x14ac:dyDescent="0.25">
      <c r="A11480" s="45" t="s">
        <v>11545</v>
      </c>
      <c r="B11480" s="45" t="s">
        <v>4</v>
      </c>
      <c r="C11480" s="23">
        <v>300</v>
      </c>
    </row>
    <row r="11481" spans="1:3" ht="13.2" x14ac:dyDescent="0.25">
      <c r="A11481" s="45" t="s">
        <v>11546</v>
      </c>
      <c r="B11481" s="45" t="s">
        <v>4</v>
      </c>
      <c r="C11481" s="23">
        <v>475</v>
      </c>
    </row>
    <row r="11482" spans="1:3" ht="13.2" x14ac:dyDescent="0.25">
      <c r="A11482" s="45" t="s">
        <v>11547</v>
      </c>
      <c r="B11482" s="45" t="s">
        <v>4</v>
      </c>
      <c r="C11482" s="23">
        <v>675</v>
      </c>
    </row>
    <row r="11483" spans="1:3" ht="13.2" x14ac:dyDescent="0.25">
      <c r="A11483" s="45" t="s">
        <v>11548</v>
      </c>
      <c r="B11483" s="45" t="s">
        <v>4</v>
      </c>
      <c r="C11483" s="23">
        <v>150</v>
      </c>
    </row>
    <row r="11484" spans="1:3" ht="13.2" x14ac:dyDescent="0.25">
      <c r="A11484" s="45" t="s">
        <v>11549</v>
      </c>
      <c r="B11484" s="45" t="s">
        <v>4</v>
      </c>
      <c r="C11484" s="23">
        <v>475</v>
      </c>
    </row>
    <row r="11485" spans="1:3" ht="13.2" x14ac:dyDescent="0.25">
      <c r="A11485" s="45" t="s">
        <v>11550</v>
      </c>
      <c r="B11485" s="45" t="s">
        <v>4</v>
      </c>
      <c r="C11485" s="23">
        <v>350</v>
      </c>
    </row>
    <row r="11486" spans="1:3" ht="13.2" x14ac:dyDescent="0.25">
      <c r="A11486" s="45" t="s">
        <v>11551</v>
      </c>
      <c r="B11486" s="45" t="s">
        <v>4</v>
      </c>
      <c r="C11486" s="23">
        <v>625</v>
      </c>
    </row>
    <row r="11487" spans="1:3" ht="13.2" x14ac:dyDescent="0.25">
      <c r="A11487" s="45" t="s">
        <v>11552</v>
      </c>
      <c r="B11487" s="45" t="s">
        <v>4</v>
      </c>
      <c r="C11487" s="23">
        <v>175</v>
      </c>
    </row>
    <row r="11488" spans="1:3" ht="13.2" x14ac:dyDescent="0.25">
      <c r="A11488" s="45" t="s">
        <v>11553</v>
      </c>
      <c r="B11488" s="45" t="s">
        <v>4</v>
      </c>
      <c r="C11488" s="23">
        <v>450</v>
      </c>
    </row>
    <row r="11489" spans="1:3" ht="13.2" x14ac:dyDescent="0.25">
      <c r="A11489" s="45" t="s">
        <v>11554</v>
      </c>
      <c r="B11489" s="45" t="s">
        <v>4</v>
      </c>
      <c r="C11489" s="23">
        <v>150</v>
      </c>
    </row>
    <row r="11490" spans="1:3" ht="13.2" x14ac:dyDescent="0.25">
      <c r="A11490" s="45" t="s">
        <v>11555</v>
      </c>
      <c r="B11490" s="45" t="s">
        <v>4</v>
      </c>
      <c r="C11490" s="23">
        <v>150</v>
      </c>
    </row>
    <row r="11491" spans="1:3" ht="13.2" x14ac:dyDescent="0.25">
      <c r="A11491" s="45" t="s">
        <v>11556</v>
      </c>
      <c r="B11491" s="45" t="s">
        <v>4</v>
      </c>
      <c r="C11491" s="23">
        <v>425</v>
      </c>
    </row>
    <row r="11492" spans="1:3" ht="13.2" x14ac:dyDescent="0.25">
      <c r="A11492" s="45" t="s">
        <v>11557</v>
      </c>
      <c r="B11492" s="45" t="s">
        <v>4</v>
      </c>
      <c r="C11492" s="23">
        <v>550</v>
      </c>
    </row>
    <row r="11493" spans="1:3" ht="13.2" x14ac:dyDescent="0.25">
      <c r="A11493" s="45" t="s">
        <v>11558</v>
      </c>
      <c r="B11493" s="45" t="s">
        <v>4</v>
      </c>
      <c r="C11493" s="23">
        <v>325</v>
      </c>
    </row>
    <row r="11494" spans="1:3" ht="13.2" x14ac:dyDescent="0.25">
      <c r="A11494" s="45" t="s">
        <v>11559</v>
      </c>
      <c r="B11494" s="45" t="s">
        <v>4</v>
      </c>
      <c r="C11494" s="23">
        <v>150</v>
      </c>
    </row>
    <row r="11495" spans="1:3" ht="13.2" x14ac:dyDescent="0.25">
      <c r="A11495" s="45" t="s">
        <v>11560</v>
      </c>
      <c r="B11495" s="45" t="s">
        <v>4</v>
      </c>
      <c r="C11495" s="23">
        <v>150</v>
      </c>
    </row>
    <row r="11496" spans="1:3" ht="13.2" x14ac:dyDescent="0.25">
      <c r="A11496" s="45" t="s">
        <v>11561</v>
      </c>
      <c r="B11496" s="45" t="s">
        <v>4</v>
      </c>
      <c r="C11496" s="23">
        <v>150</v>
      </c>
    </row>
    <row r="11497" spans="1:3" ht="13.2" x14ac:dyDescent="0.25">
      <c r="A11497" s="45" t="s">
        <v>11562</v>
      </c>
      <c r="B11497" s="45" t="s">
        <v>4</v>
      </c>
      <c r="C11497" s="23">
        <v>450</v>
      </c>
    </row>
    <row r="11498" spans="1:3" ht="13.2" x14ac:dyDescent="0.25">
      <c r="A11498" s="45" t="s">
        <v>11563</v>
      </c>
      <c r="B11498" s="45" t="s">
        <v>4</v>
      </c>
      <c r="C11498" s="23">
        <v>150</v>
      </c>
    </row>
    <row r="11499" spans="1:3" ht="13.2" x14ac:dyDescent="0.25">
      <c r="A11499" s="45" t="s">
        <v>11564</v>
      </c>
      <c r="B11499" s="45" t="s">
        <v>4</v>
      </c>
      <c r="C11499" s="23">
        <v>225</v>
      </c>
    </row>
    <row r="11500" spans="1:3" ht="13.2" x14ac:dyDescent="0.25">
      <c r="A11500" s="45" t="s">
        <v>11565</v>
      </c>
      <c r="B11500" s="45" t="s">
        <v>4</v>
      </c>
      <c r="C11500" s="23">
        <v>150</v>
      </c>
    </row>
    <row r="11501" spans="1:3" ht="13.2" x14ac:dyDescent="0.25">
      <c r="A11501" s="45" t="s">
        <v>11566</v>
      </c>
      <c r="B11501" s="45" t="s">
        <v>4</v>
      </c>
      <c r="C11501" s="23">
        <v>325</v>
      </c>
    </row>
    <row r="11502" spans="1:3" ht="13.2" x14ac:dyDescent="0.25">
      <c r="A11502" s="45" t="s">
        <v>11567</v>
      </c>
      <c r="B11502" s="45" t="s">
        <v>4</v>
      </c>
      <c r="C11502" s="23">
        <v>200</v>
      </c>
    </row>
    <row r="11503" spans="1:3" ht="13.2" x14ac:dyDescent="0.25">
      <c r="A11503" s="45" t="s">
        <v>11568</v>
      </c>
      <c r="B11503" s="45" t="s">
        <v>4</v>
      </c>
      <c r="C11503" s="23">
        <v>225</v>
      </c>
    </row>
    <row r="11504" spans="1:3" ht="13.2" x14ac:dyDescent="0.25">
      <c r="A11504" s="45" t="s">
        <v>11569</v>
      </c>
      <c r="B11504" s="45" t="s">
        <v>4</v>
      </c>
      <c r="C11504" s="23">
        <v>325</v>
      </c>
    </row>
    <row r="11505" spans="1:3" ht="13.2" x14ac:dyDescent="0.25">
      <c r="A11505" s="45" t="s">
        <v>11570</v>
      </c>
      <c r="B11505" s="45" t="s">
        <v>4</v>
      </c>
      <c r="C11505" s="23">
        <v>525</v>
      </c>
    </row>
    <row r="11506" spans="1:3" ht="13.2" x14ac:dyDescent="0.25">
      <c r="A11506" s="45" t="s">
        <v>11571</v>
      </c>
      <c r="B11506" s="45" t="s">
        <v>4</v>
      </c>
      <c r="C11506" s="23">
        <v>300</v>
      </c>
    </row>
    <row r="11507" spans="1:3" ht="13.2" x14ac:dyDescent="0.25">
      <c r="A11507" s="45" t="s">
        <v>11572</v>
      </c>
      <c r="B11507" s="45" t="s">
        <v>4</v>
      </c>
      <c r="C11507" s="23">
        <v>150</v>
      </c>
    </row>
    <row r="11508" spans="1:3" ht="13.2" x14ac:dyDescent="0.25">
      <c r="A11508" s="45" t="s">
        <v>11573</v>
      </c>
      <c r="B11508" s="45" t="s">
        <v>4</v>
      </c>
      <c r="C11508" s="23">
        <v>300</v>
      </c>
    </row>
    <row r="11509" spans="1:3" ht="13.2" x14ac:dyDescent="0.25">
      <c r="A11509" s="45" t="s">
        <v>11574</v>
      </c>
      <c r="B11509" s="45" t="s">
        <v>4</v>
      </c>
      <c r="C11509" s="23">
        <v>450</v>
      </c>
    </row>
    <row r="11510" spans="1:3" ht="13.2" x14ac:dyDescent="0.25">
      <c r="A11510" s="45" t="s">
        <v>11575</v>
      </c>
      <c r="B11510" s="45" t="s">
        <v>4</v>
      </c>
      <c r="C11510" s="23">
        <v>150</v>
      </c>
    </row>
    <row r="11511" spans="1:3" ht="13.2" x14ac:dyDescent="0.25">
      <c r="A11511" s="45" t="s">
        <v>11576</v>
      </c>
      <c r="B11511" s="45" t="s">
        <v>4</v>
      </c>
      <c r="C11511" s="23">
        <v>200</v>
      </c>
    </row>
    <row r="11512" spans="1:3" ht="13.2" x14ac:dyDescent="0.25">
      <c r="A11512" s="45" t="s">
        <v>11577</v>
      </c>
      <c r="B11512" s="45" t="s">
        <v>4</v>
      </c>
      <c r="C11512" s="23">
        <v>350</v>
      </c>
    </row>
    <row r="11513" spans="1:3" ht="13.2" x14ac:dyDescent="0.25">
      <c r="A11513" s="45" t="s">
        <v>11578</v>
      </c>
      <c r="B11513" s="45" t="s">
        <v>4</v>
      </c>
      <c r="C11513" s="23">
        <v>450</v>
      </c>
    </row>
    <row r="11514" spans="1:3" ht="13.2" x14ac:dyDescent="0.25">
      <c r="A11514" s="45" t="s">
        <v>11579</v>
      </c>
      <c r="B11514" s="45" t="s">
        <v>4</v>
      </c>
      <c r="C11514" s="23">
        <v>500</v>
      </c>
    </row>
    <row r="11515" spans="1:3" ht="13.2" x14ac:dyDescent="0.25">
      <c r="A11515" s="45" t="s">
        <v>11580</v>
      </c>
      <c r="B11515" s="45" t="s">
        <v>4</v>
      </c>
      <c r="C11515" s="23">
        <v>150</v>
      </c>
    </row>
    <row r="11516" spans="1:3" ht="13.2" x14ac:dyDescent="0.25">
      <c r="A11516" s="45" t="s">
        <v>11581</v>
      </c>
      <c r="B11516" s="45" t="s">
        <v>4</v>
      </c>
      <c r="C11516" s="23">
        <v>325</v>
      </c>
    </row>
    <row r="11517" spans="1:3" ht="13.2" x14ac:dyDescent="0.25">
      <c r="A11517" s="45" t="s">
        <v>11582</v>
      </c>
      <c r="B11517" s="45" t="s">
        <v>4</v>
      </c>
      <c r="C11517" s="23">
        <v>450</v>
      </c>
    </row>
    <row r="11518" spans="1:3" ht="13.2" x14ac:dyDescent="0.25">
      <c r="A11518" s="45" t="s">
        <v>11583</v>
      </c>
      <c r="B11518" s="45" t="s">
        <v>4</v>
      </c>
      <c r="C11518" s="23">
        <v>350</v>
      </c>
    </row>
    <row r="11519" spans="1:3" ht="13.2" x14ac:dyDescent="0.25">
      <c r="A11519" s="45" t="s">
        <v>11584</v>
      </c>
      <c r="B11519" s="45" t="s">
        <v>4</v>
      </c>
      <c r="C11519" s="23">
        <v>150</v>
      </c>
    </row>
    <row r="11520" spans="1:3" ht="13.2" x14ac:dyDescent="0.25">
      <c r="A11520" s="45" t="s">
        <v>11585</v>
      </c>
      <c r="B11520" s="45" t="s">
        <v>4</v>
      </c>
      <c r="C11520" s="23">
        <v>550</v>
      </c>
    </row>
    <row r="11521" spans="1:3" ht="13.2" x14ac:dyDescent="0.25">
      <c r="A11521" s="45" t="s">
        <v>11586</v>
      </c>
      <c r="B11521" s="45" t="s">
        <v>4</v>
      </c>
      <c r="C11521" s="23">
        <v>575</v>
      </c>
    </row>
    <row r="11522" spans="1:3" ht="13.2" x14ac:dyDescent="0.25">
      <c r="A11522" s="45" t="s">
        <v>11587</v>
      </c>
      <c r="B11522" s="45" t="s">
        <v>4</v>
      </c>
      <c r="C11522" s="23">
        <v>275</v>
      </c>
    </row>
    <row r="11523" spans="1:3" ht="13.2" x14ac:dyDescent="0.25">
      <c r="A11523" s="45" t="s">
        <v>11588</v>
      </c>
      <c r="B11523" s="45" t="s">
        <v>4</v>
      </c>
      <c r="C11523" s="23">
        <v>350</v>
      </c>
    </row>
    <row r="11524" spans="1:3" ht="13.2" x14ac:dyDescent="0.25">
      <c r="A11524" s="45" t="s">
        <v>11589</v>
      </c>
      <c r="B11524" s="45" t="s">
        <v>4</v>
      </c>
      <c r="C11524" s="23">
        <v>200</v>
      </c>
    </row>
    <row r="11525" spans="1:3" ht="13.2" x14ac:dyDescent="0.25">
      <c r="A11525" s="45" t="s">
        <v>11590</v>
      </c>
      <c r="B11525" s="45" t="s">
        <v>4</v>
      </c>
      <c r="C11525" s="23">
        <v>350</v>
      </c>
    </row>
    <row r="11526" spans="1:3" ht="13.2" x14ac:dyDescent="0.25">
      <c r="A11526" s="45" t="s">
        <v>11591</v>
      </c>
      <c r="B11526" s="45" t="s">
        <v>4</v>
      </c>
      <c r="C11526" s="23">
        <v>800</v>
      </c>
    </row>
    <row r="11527" spans="1:3" ht="13.2" x14ac:dyDescent="0.25">
      <c r="A11527" s="45" t="s">
        <v>11592</v>
      </c>
      <c r="B11527" s="45" t="s">
        <v>4</v>
      </c>
      <c r="C11527" s="23">
        <v>325</v>
      </c>
    </row>
    <row r="11528" spans="1:3" ht="13.2" x14ac:dyDescent="0.25">
      <c r="A11528" s="45" t="s">
        <v>11593</v>
      </c>
      <c r="B11528" s="45" t="s">
        <v>4</v>
      </c>
      <c r="C11528" s="23">
        <v>350</v>
      </c>
    </row>
    <row r="11529" spans="1:3" ht="13.2" x14ac:dyDescent="0.25">
      <c r="A11529" s="45" t="s">
        <v>11594</v>
      </c>
      <c r="B11529" s="45" t="s">
        <v>4</v>
      </c>
      <c r="C11529" s="23">
        <v>325</v>
      </c>
    </row>
    <row r="11530" spans="1:3" ht="13.2" x14ac:dyDescent="0.25">
      <c r="A11530" s="45" t="s">
        <v>11595</v>
      </c>
      <c r="B11530" s="45" t="s">
        <v>4</v>
      </c>
      <c r="C11530" s="23">
        <v>325</v>
      </c>
    </row>
    <row r="11531" spans="1:3" ht="13.2" x14ac:dyDescent="0.25">
      <c r="A11531" s="45" t="s">
        <v>11596</v>
      </c>
      <c r="B11531" s="45" t="s">
        <v>4</v>
      </c>
      <c r="C11531" s="23">
        <v>300</v>
      </c>
    </row>
    <row r="11532" spans="1:3" ht="13.2" x14ac:dyDescent="0.25">
      <c r="A11532" s="45" t="s">
        <v>11597</v>
      </c>
      <c r="B11532" s="45" t="s">
        <v>4</v>
      </c>
      <c r="C11532" s="23">
        <v>150</v>
      </c>
    </row>
    <row r="11533" spans="1:3" ht="13.2" x14ac:dyDescent="0.25">
      <c r="A11533" s="45" t="s">
        <v>11598</v>
      </c>
      <c r="B11533" s="45" t="s">
        <v>4</v>
      </c>
      <c r="C11533" s="23">
        <v>625</v>
      </c>
    </row>
    <row r="11534" spans="1:3" ht="13.2" x14ac:dyDescent="0.25">
      <c r="A11534" s="45" t="s">
        <v>11599</v>
      </c>
      <c r="B11534" s="45" t="s">
        <v>4</v>
      </c>
      <c r="C11534" s="23">
        <v>550</v>
      </c>
    </row>
    <row r="11535" spans="1:3" ht="13.2" x14ac:dyDescent="0.25">
      <c r="A11535" s="45" t="s">
        <v>11600</v>
      </c>
      <c r="B11535" s="45" t="s">
        <v>4</v>
      </c>
      <c r="C11535" s="23">
        <v>400</v>
      </c>
    </row>
    <row r="11536" spans="1:3" ht="13.2" x14ac:dyDescent="0.25">
      <c r="A11536" s="45" t="s">
        <v>11601</v>
      </c>
      <c r="B11536" s="45" t="s">
        <v>4</v>
      </c>
      <c r="C11536" s="23">
        <v>750</v>
      </c>
    </row>
    <row r="11537" spans="1:3" ht="13.2" x14ac:dyDescent="0.25">
      <c r="A11537" s="45" t="s">
        <v>11602</v>
      </c>
      <c r="B11537" s="45" t="s">
        <v>4</v>
      </c>
      <c r="C11537" s="23">
        <v>275</v>
      </c>
    </row>
    <row r="11538" spans="1:3" ht="13.2" x14ac:dyDescent="0.25">
      <c r="A11538" s="45" t="s">
        <v>11603</v>
      </c>
      <c r="B11538" s="45" t="s">
        <v>4</v>
      </c>
      <c r="C11538" s="23">
        <v>150</v>
      </c>
    </row>
    <row r="11539" spans="1:3" ht="13.2" x14ac:dyDescent="0.25">
      <c r="A11539" s="45" t="s">
        <v>11604</v>
      </c>
      <c r="B11539" s="45" t="s">
        <v>4</v>
      </c>
      <c r="C11539" s="23">
        <v>250</v>
      </c>
    </row>
    <row r="11540" spans="1:3" ht="13.2" x14ac:dyDescent="0.25">
      <c r="A11540" s="45" t="s">
        <v>11605</v>
      </c>
      <c r="B11540" s="45" t="s">
        <v>4</v>
      </c>
      <c r="C11540" s="23">
        <v>875</v>
      </c>
    </row>
    <row r="11541" spans="1:3" ht="13.2" x14ac:dyDescent="0.25">
      <c r="A11541" s="45" t="s">
        <v>11606</v>
      </c>
      <c r="B11541" s="45" t="s">
        <v>4</v>
      </c>
      <c r="C11541" s="23">
        <v>200</v>
      </c>
    </row>
    <row r="11542" spans="1:3" ht="13.2" x14ac:dyDescent="0.25">
      <c r="A11542" s="45" t="s">
        <v>11607</v>
      </c>
      <c r="B11542" s="45" t="s">
        <v>4</v>
      </c>
      <c r="C11542" s="23">
        <v>225</v>
      </c>
    </row>
    <row r="11543" spans="1:3" ht="13.2" x14ac:dyDescent="0.25">
      <c r="A11543" s="45" t="s">
        <v>11608</v>
      </c>
      <c r="B11543" s="45" t="s">
        <v>4</v>
      </c>
      <c r="C11543" s="23">
        <v>150</v>
      </c>
    </row>
    <row r="11544" spans="1:3" ht="13.2" x14ac:dyDescent="0.25">
      <c r="A11544" s="45" t="s">
        <v>11609</v>
      </c>
      <c r="B11544" s="45" t="s">
        <v>4</v>
      </c>
      <c r="C11544" s="23">
        <v>300</v>
      </c>
    </row>
    <row r="11545" spans="1:3" ht="13.2" x14ac:dyDescent="0.25">
      <c r="A11545" s="45" t="s">
        <v>11610</v>
      </c>
      <c r="B11545" s="45" t="s">
        <v>4</v>
      </c>
      <c r="C11545" s="23">
        <v>575</v>
      </c>
    </row>
    <row r="11546" spans="1:3" ht="13.2" x14ac:dyDescent="0.25">
      <c r="A11546" s="45" t="s">
        <v>11611</v>
      </c>
      <c r="B11546" s="45" t="s">
        <v>4</v>
      </c>
      <c r="C11546" s="23">
        <v>625</v>
      </c>
    </row>
    <row r="11547" spans="1:3" ht="13.2" x14ac:dyDescent="0.25">
      <c r="A11547" s="45" t="s">
        <v>11612</v>
      </c>
      <c r="B11547" s="45" t="s">
        <v>4</v>
      </c>
      <c r="C11547" s="23">
        <v>475</v>
      </c>
    </row>
    <row r="11548" spans="1:3" ht="13.2" x14ac:dyDescent="0.25">
      <c r="A11548" s="45" t="s">
        <v>11613</v>
      </c>
      <c r="B11548" s="45" t="s">
        <v>4</v>
      </c>
      <c r="C11548" s="23">
        <v>150</v>
      </c>
    </row>
    <row r="11549" spans="1:3" ht="13.2" x14ac:dyDescent="0.25">
      <c r="A11549" s="45" t="s">
        <v>11614</v>
      </c>
      <c r="B11549" s="45" t="s">
        <v>4</v>
      </c>
      <c r="C11549" s="23">
        <v>550</v>
      </c>
    </row>
    <row r="11550" spans="1:3" ht="13.2" x14ac:dyDescent="0.25">
      <c r="A11550" s="45" t="s">
        <v>11615</v>
      </c>
      <c r="B11550" s="45" t="s">
        <v>4</v>
      </c>
      <c r="C11550" s="23">
        <v>250</v>
      </c>
    </row>
    <row r="11551" spans="1:3" ht="13.2" x14ac:dyDescent="0.25">
      <c r="A11551" s="45" t="s">
        <v>11616</v>
      </c>
      <c r="B11551" s="45" t="s">
        <v>4</v>
      </c>
      <c r="C11551" s="23">
        <v>800</v>
      </c>
    </row>
    <row r="11552" spans="1:3" ht="13.2" x14ac:dyDescent="0.25">
      <c r="A11552" s="45" t="s">
        <v>11617</v>
      </c>
      <c r="B11552" s="45" t="s">
        <v>4</v>
      </c>
      <c r="C11552" s="23">
        <v>725</v>
      </c>
    </row>
    <row r="11553" spans="1:3" ht="13.2" x14ac:dyDescent="0.25">
      <c r="A11553" s="45" t="s">
        <v>11618</v>
      </c>
      <c r="B11553" s="45" t="s">
        <v>4</v>
      </c>
      <c r="C11553" s="23">
        <v>675</v>
      </c>
    </row>
    <row r="11554" spans="1:3" ht="13.2" x14ac:dyDescent="0.25">
      <c r="A11554" s="45" t="s">
        <v>11619</v>
      </c>
      <c r="B11554" s="45" t="s">
        <v>4</v>
      </c>
      <c r="C11554" s="23">
        <v>725</v>
      </c>
    </row>
    <row r="11555" spans="1:3" ht="13.2" x14ac:dyDescent="0.25">
      <c r="A11555" s="45" t="s">
        <v>11620</v>
      </c>
      <c r="B11555" s="45" t="s">
        <v>4</v>
      </c>
      <c r="C11555" s="23">
        <v>250</v>
      </c>
    </row>
    <row r="11556" spans="1:3" ht="13.2" x14ac:dyDescent="0.25">
      <c r="A11556" s="45" t="s">
        <v>11621</v>
      </c>
      <c r="B11556" s="45" t="s">
        <v>4</v>
      </c>
      <c r="C11556" s="23">
        <v>500</v>
      </c>
    </row>
    <row r="11557" spans="1:3" ht="13.2" x14ac:dyDescent="0.25">
      <c r="A11557" s="45" t="s">
        <v>11622</v>
      </c>
      <c r="B11557" s="45" t="s">
        <v>4</v>
      </c>
      <c r="C11557" s="23">
        <v>500</v>
      </c>
    </row>
    <row r="11558" spans="1:3" ht="13.2" x14ac:dyDescent="0.25">
      <c r="A11558" s="45" t="s">
        <v>11623</v>
      </c>
      <c r="B11558" s="45" t="s">
        <v>4</v>
      </c>
      <c r="C11558" s="23">
        <v>975</v>
      </c>
    </row>
    <row r="11559" spans="1:3" ht="13.2" x14ac:dyDescent="0.25">
      <c r="A11559" s="45" t="s">
        <v>11624</v>
      </c>
      <c r="B11559" s="45" t="s">
        <v>4</v>
      </c>
      <c r="C11559" s="23">
        <v>550</v>
      </c>
    </row>
    <row r="11560" spans="1:3" ht="13.2" x14ac:dyDescent="0.25">
      <c r="A11560" s="45" t="s">
        <v>11625</v>
      </c>
      <c r="B11560" s="45" t="s">
        <v>4</v>
      </c>
      <c r="C11560" s="23">
        <v>375</v>
      </c>
    </row>
    <row r="11561" spans="1:3" ht="13.2" x14ac:dyDescent="0.25">
      <c r="A11561" s="45" t="s">
        <v>11626</v>
      </c>
      <c r="B11561" s="45" t="s">
        <v>4</v>
      </c>
      <c r="C11561" s="23">
        <v>1000</v>
      </c>
    </row>
    <row r="11562" spans="1:3" ht="13.2" x14ac:dyDescent="0.25">
      <c r="A11562" s="45" t="s">
        <v>11627</v>
      </c>
      <c r="B11562" s="45" t="s">
        <v>4</v>
      </c>
      <c r="C11562" s="23">
        <v>400</v>
      </c>
    </row>
    <row r="11563" spans="1:3" ht="13.2" x14ac:dyDescent="0.25">
      <c r="A11563" s="45" t="s">
        <v>11628</v>
      </c>
      <c r="B11563" s="45" t="s">
        <v>4</v>
      </c>
      <c r="C11563" s="23">
        <v>1075</v>
      </c>
    </row>
    <row r="11564" spans="1:3" ht="13.2" x14ac:dyDescent="0.25">
      <c r="A11564" s="45" t="s">
        <v>11629</v>
      </c>
      <c r="B11564" s="45" t="s">
        <v>4</v>
      </c>
      <c r="C11564" s="23">
        <v>425</v>
      </c>
    </row>
    <row r="11565" spans="1:3" ht="13.2" x14ac:dyDescent="0.25">
      <c r="A11565" s="45" t="s">
        <v>11630</v>
      </c>
      <c r="B11565" s="45" t="s">
        <v>4</v>
      </c>
      <c r="C11565" s="23">
        <v>700</v>
      </c>
    </row>
    <row r="11566" spans="1:3" ht="13.2" x14ac:dyDescent="0.25">
      <c r="A11566" s="45" t="s">
        <v>11631</v>
      </c>
      <c r="B11566" s="45" t="s">
        <v>4</v>
      </c>
      <c r="C11566" s="23">
        <v>900</v>
      </c>
    </row>
    <row r="11567" spans="1:3" ht="13.2" x14ac:dyDescent="0.25">
      <c r="A11567" s="45" t="s">
        <v>11632</v>
      </c>
      <c r="B11567" s="45" t="s">
        <v>4</v>
      </c>
      <c r="C11567" s="23">
        <v>450</v>
      </c>
    </row>
    <row r="11568" spans="1:3" ht="13.2" x14ac:dyDescent="0.25">
      <c r="A11568" s="45" t="s">
        <v>11633</v>
      </c>
      <c r="B11568" s="45" t="s">
        <v>4</v>
      </c>
      <c r="C11568" s="23">
        <v>375</v>
      </c>
    </row>
    <row r="11569" spans="1:3" ht="13.2" x14ac:dyDescent="0.25">
      <c r="A11569" s="45" t="s">
        <v>11634</v>
      </c>
      <c r="B11569" s="45" t="s">
        <v>4</v>
      </c>
      <c r="C11569" s="23">
        <v>250</v>
      </c>
    </row>
    <row r="11570" spans="1:3" ht="13.2" x14ac:dyDescent="0.25">
      <c r="A11570" s="45" t="s">
        <v>11635</v>
      </c>
      <c r="B11570" s="45" t="s">
        <v>4</v>
      </c>
      <c r="C11570" s="23">
        <v>250</v>
      </c>
    </row>
    <row r="11571" spans="1:3" ht="13.2" x14ac:dyDescent="0.25">
      <c r="A11571" s="45" t="s">
        <v>11636</v>
      </c>
      <c r="B11571" s="45" t="s">
        <v>4</v>
      </c>
      <c r="C11571" s="23">
        <v>800</v>
      </c>
    </row>
    <row r="11572" spans="1:3" ht="13.2" x14ac:dyDescent="0.25">
      <c r="A11572" s="45" t="s">
        <v>11637</v>
      </c>
      <c r="B11572" s="45" t="s">
        <v>4</v>
      </c>
      <c r="C11572" s="23">
        <v>450</v>
      </c>
    </row>
    <row r="11573" spans="1:3" ht="13.2" x14ac:dyDescent="0.25">
      <c r="A11573" s="45" t="s">
        <v>11638</v>
      </c>
      <c r="B11573" s="45" t="s">
        <v>4</v>
      </c>
      <c r="C11573" s="23">
        <v>375</v>
      </c>
    </row>
    <row r="11574" spans="1:3" ht="13.2" x14ac:dyDescent="0.25">
      <c r="A11574" s="45" t="s">
        <v>11639</v>
      </c>
      <c r="B11574" s="45" t="s">
        <v>4</v>
      </c>
      <c r="C11574" s="23">
        <v>375</v>
      </c>
    </row>
    <row r="11575" spans="1:3" ht="13.2" x14ac:dyDescent="0.25">
      <c r="A11575" s="45" t="s">
        <v>11640</v>
      </c>
      <c r="B11575" s="45" t="s">
        <v>4</v>
      </c>
      <c r="C11575" s="23">
        <v>950</v>
      </c>
    </row>
    <row r="11576" spans="1:3" ht="13.2" x14ac:dyDescent="0.25">
      <c r="A11576" s="45" t="s">
        <v>11641</v>
      </c>
      <c r="B11576" s="45" t="s">
        <v>4</v>
      </c>
      <c r="C11576" s="23">
        <v>525</v>
      </c>
    </row>
    <row r="11577" spans="1:3" ht="13.2" x14ac:dyDescent="0.25">
      <c r="A11577" s="45" t="s">
        <v>11642</v>
      </c>
      <c r="B11577" s="45" t="s">
        <v>4</v>
      </c>
      <c r="C11577" s="23">
        <v>775</v>
      </c>
    </row>
    <row r="11578" spans="1:3" ht="13.2" x14ac:dyDescent="0.25">
      <c r="A11578" s="45" t="s">
        <v>11643</v>
      </c>
      <c r="B11578" s="45" t="s">
        <v>4</v>
      </c>
      <c r="C11578" s="23">
        <v>525</v>
      </c>
    </row>
    <row r="11579" spans="1:3" ht="13.2" x14ac:dyDescent="0.25">
      <c r="A11579" s="45" t="s">
        <v>11644</v>
      </c>
      <c r="B11579" s="45" t="s">
        <v>4</v>
      </c>
      <c r="C11579" s="23">
        <v>975</v>
      </c>
    </row>
    <row r="11580" spans="1:3" ht="13.2" x14ac:dyDescent="0.25">
      <c r="A11580" s="45" t="s">
        <v>11645</v>
      </c>
      <c r="B11580" s="45" t="s">
        <v>4</v>
      </c>
      <c r="C11580" s="23">
        <v>950</v>
      </c>
    </row>
    <row r="11581" spans="1:3" ht="13.2" x14ac:dyDescent="0.25">
      <c r="A11581" s="45" t="s">
        <v>11646</v>
      </c>
      <c r="B11581" s="45" t="s">
        <v>4</v>
      </c>
      <c r="C11581" s="23">
        <v>875</v>
      </c>
    </row>
    <row r="11582" spans="1:3" ht="13.2" x14ac:dyDescent="0.25">
      <c r="A11582" s="45" t="s">
        <v>11647</v>
      </c>
      <c r="B11582" s="45" t="s">
        <v>4</v>
      </c>
      <c r="C11582" s="23">
        <v>700</v>
      </c>
    </row>
    <row r="11583" spans="1:3" ht="13.2" x14ac:dyDescent="0.25">
      <c r="A11583" s="45" t="s">
        <v>11648</v>
      </c>
      <c r="B11583" s="45" t="s">
        <v>4</v>
      </c>
      <c r="C11583" s="23">
        <v>675</v>
      </c>
    </row>
    <row r="11584" spans="1:3" ht="13.2" x14ac:dyDescent="0.25">
      <c r="A11584" s="45" t="s">
        <v>11649</v>
      </c>
      <c r="B11584" s="45" t="s">
        <v>4</v>
      </c>
      <c r="C11584" s="23">
        <v>550</v>
      </c>
    </row>
    <row r="11585" spans="1:3" ht="13.2" x14ac:dyDescent="0.25">
      <c r="A11585" s="45" t="s">
        <v>11650</v>
      </c>
      <c r="B11585" s="45" t="s">
        <v>4</v>
      </c>
      <c r="C11585" s="23">
        <v>375</v>
      </c>
    </row>
    <row r="11586" spans="1:3" ht="13.2" x14ac:dyDescent="0.25">
      <c r="A11586" s="45" t="s">
        <v>11651</v>
      </c>
      <c r="B11586" s="45" t="s">
        <v>4</v>
      </c>
      <c r="C11586" s="23">
        <v>250</v>
      </c>
    </row>
    <row r="11587" spans="1:3" ht="13.2" x14ac:dyDescent="0.25">
      <c r="A11587" s="45" t="s">
        <v>11652</v>
      </c>
      <c r="B11587" s="45" t="s">
        <v>4</v>
      </c>
      <c r="C11587" s="23">
        <v>250</v>
      </c>
    </row>
    <row r="11588" spans="1:3" ht="13.2" x14ac:dyDescent="0.25">
      <c r="A11588" s="45" t="s">
        <v>11653</v>
      </c>
      <c r="B11588" s="45" t="s">
        <v>4</v>
      </c>
      <c r="C11588" s="23">
        <v>550</v>
      </c>
    </row>
    <row r="11589" spans="1:3" ht="13.2" x14ac:dyDescent="0.25">
      <c r="A11589" s="45" t="s">
        <v>11654</v>
      </c>
      <c r="B11589" s="45" t="s">
        <v>4</v>
      </c>
      <c r="C11589" s="23">
        <v>650</v>
      </c>
    </row>
    <row r="11590" spans="1:3" ht="13.2" x14ac:dyDescent="0.25">
      <c r="A11590" s="45" t="s">
        <v>11655</v>
      </c>
      <c r="B11590" s="45" t="s">
        <v>4</v>
      </c>
      <c r="C11590" s="23">
        <v>800</v>
      </c>
    </row>
    <row r="11591" spans="1:3" ht="13.2" x14ac:dyDescent="0.25">
      <c r="A11591" s="45" t="s">
        <v>11656</v>
      </c>
      <c r="B11591" s="45" t="s">
        <v>4</v>
      </c>
      <c r="C11591" s="23">
        <v>1075</v>
      </c>
    </row>
    <row r="11592" spans="1:3" ht="13.2" x14ac:dyDescent="0.25">
      <c r="A11592" s="45" t="s">
        <v>11657</v>
      </c>
      <c r="B11592" s="45" t="s">
        <v>4</v>
      </c>
      <c r="C11592" s="23">
        <v>950</v>
      </c>
    </row>
    <row r="11593" spans="1:3" ht="13.2" x14ac:dyDescent="0.25">
      <c r="A11593" s="45" t="s">
        <v>11658</v>
      </c>
      <c r="B11593" s="45" t="s">
        <v>4</v>
      </c>
      <c r="C11593" s="23">
        <v>625</v>
      </c>
    </row>
    <row r="11594" spans="1:3" ht="13.2" x14ac:dyDescent="0.25">
      <c r="A11594" s="45" t="s">
        <v>11659</v>
      </c>
      <c r="B11594" s="45" t="s">
        <v>4</v>
      </c>
      <c r="C11594" s="23">
        <v>375</v>
      </c>
    </row>
    <row r="11595" spans="1:3" ht="13.2" x14ac:dyDescent="0.25">
      <c r="A11595" s="45" t="s">
        <v>11660</v>
      </c>
      <c r="B11595" s="45" t="s">
        <v>4</v>
      </c>
      <c r="C11595" s="23">
        <v>775</v>
      </c>
    </row>
    <row r="11596" spans="1:3" ht="13.2" x14ac:dyDescent="0.25">
      <c r="A11596" s="45" t="s">
        <v>11661</v>
      </c>
      <c r="B11596" s="45" t="s">
        <v>4</v>
      </c>
      <c r="C11596" s="23">
        <v>875</v>
      </c>
    </row>
    <row r="11597" spans="1:3" ht="13.2" x14ac:dyDescent="0.25">
      <c r="A11597" s="45" t="s">
        <v>11662</v>
      </c>
      <c r="B11597" s="45" t="s">
        <v>4</v>
      </c>
      <c r="C11597" s="23">
        <v>400</v>
      </c>
    </row>
    <row r="11598" spans="1:3" ht="13.2" x14ac:dyDescent="0.25">
      <c r="A11598" s="45" t="s">
        <v>11663</v>
      </c>
      <c r="B11598" s="45" t="s">
        <v>4</v>
      </c>
      <c r="C11598" s="23">
        <v>175</v>
      </c>
    </row>
    <row r="11599" spans="1:3" ht="13.2" x14ac:dyDescent="0.25">
      <c r="A11599" s="45" t="s">
        <v>11664</v>
      </c>
      <c r="B11599" s="45" t="s">
        <v>4</v>
      </c>
      <c r="C11599" s="23">
        <v>50</v>
      </c>
    </row>
    <row r="11600" spans="1:3" ht="13.2" x14ac:dyDescent="0.25">
      <c r="A11600" s="45" t="s">
        <v>11665</v>
      </c>
      <c r="B11600" s="45" t="s">
        <v>4</v>
      </c>
      <c r="C11600" s="23">
        <v>300</v>
      </c>
    </row>
    <row r="11601" spans="1:3" ht="13.2" x14ac:dyDescent="0.25">
      <c r="A11601" s="45" t="s">
        <v>11666</v>
      </c>
      <c r="B11601" s="45" t="s">
        <v>4</v>
      </c>
      <c r="C11601" s="23">
        <v>275</v>
      </c>
    </row>
    <row r="11602" spans="1:3" ht="13.2" x14ac:dyDescent="0.25">
      <c r="A11602" s="45" t="s">
        <v>11667</v>
      </c>
      <c r="B11602" s="45" t="s">
        <v>4</v>
      </c>
      <c r="C11602" s="23">
        <v>450</v>
      </c>
    </row>
    <row r="11603" spans="1:3" ht="13.2" x14ac:dyDescent="0.25">
      <c r="A11603" s="45" t="s">
        <v>11668</v>
      </c>
      <c r="B11603" s="45" t="s">
        <v>4</v>
      </c>
      <c r="C11603" s="23">
        <v>900</v>
      </c>
    </row>
    <row r="11604" spans="1:3" ht="13.2" x14ac:dyDescent="0.25">
      <c r="A11604" s="45" t="s">
        <v>11669</v>
      </c>
      <c r="B11604" s="45" t="s">
        <v>4</v>
      </c>
      <c r="C11604" s="23">
        <v>150</v>
      </c>
    </row>
    <row r="11605" spans="1:3" ht="13.2" x14ac:dyDescent="0.25">
      <c r="A11605" s="45" t="s">
        <v>11670</v>
      </c>
      <c r="B11605" s="45" t="s">
        <v>4</v>
      </c>
      <c r="C11605" s="23">
        <v>325</v>
      </c>
    </row>
    <row r="11606" spans="1:3" ht="13.2" x14ac:dyDescent="0.25">
      <c r="A11606" s="45" t="s">
        <v>11671</v>
      </c>
      <c r="B11606" s="45" t="s">
        <v>4</v>
      </c>
      <c r="C11606" s="23">
        <v>750</v>
      </c>
    </row>
    <row r="11607" spans="1:3" ht="13.2" x14ac:dyDescent="0.25">
      <c r="A11607" s="45" t="s">
        <v>11672</v>
      </c>
      <c r="B11607" s="45" t="s">
        <v>4</v>
      </c>
      <c r="C11607" s="23">
        <v>450</v>
      </c>
    </row>
    <row r="11608" spans="1:3" ht="13.2" x14ac:dyDescent="0.25">
      <c r="A11608" s="45" t="s">
        <v>11673</v>
      </c>
      <c r="B11608" s="45" t="s">
        <v>4</v>
      </c>
      <c r="C11608" s="23">
        <v>500</v>
      </c>
    </row>
    <row r="11609" spans="1:3" ht="13.2" x14ac:dyDescent="0.25">
      <c r="A11609" s="45" t="s">
        <v>11674</v>
      </c>
      <c r="B11609" s="45" t="s">
        <v>4</v>
      </c>
      <c r="C11609" s="23">
        <v>725</v>
      </c>
    </row>
    <row r="11610" spans="1:3" ht="13.2" x14ac:dyDescent="0.25">
      <c r="A11610" s="45" t="s">
        <v>11675</v>
      </c>
      <c r="B11610" s="45" t="s">
        <v>4</v>
      </c>
      <c r="C11610" s="23">
        <v>525</v>
      </c>
    </row>
    <row r="11611" spans="1:3" ht="13.2" x14ac:dyDescent="0.25">
      <c r="A11611" s="45" t="s">
        <v>11676</v>
      </c>
      <c r="B11611" s="45" t="s">
        <v>4</v>
      </c>
      <c r="C11611" s="23">
        <v>525</v>
      </c>
    </row>
    <row r="11612" spans="1:3" ht="13.2" x14ac:dyDescent="0.25">
      <c r="A11612" s="45" t="s">
        <v>11677</v>
      </c>
      <c r="B11612" s="45" t="s">
        <v>4</v>
      </c>
      <c r="C11612" s="23">
        <v>150</v>
      </c>
    </row>
    <row r="11613" spans="1:3" ht="13.2" x14ac:dyDescent="0.25">
      <c r="A11613" s="45" t="s">
        <v>11678</v>
      </c>
      <c r="B11613" s="45" t="s">
        <v>4</v>
      </c>
      <c r="C11613" s="23">
        <v>400</v>
      </c>
    </row>
    <row r="11614" spans="1:3" ht="13.2" x14ac:dyDescent="0.25">
      <c r="A11614" s="45" t="s">
        <v>11679</v>
      </c>
      <c r="B11614" s="45" t="s">
        <v>4</v>
      </c>
      <c r="C11614" s="23">
        <v>600</v>
      </c>
    </row>
    <row r="11615" spans="1:3" ht="13.2" x14ac:dyDescent="0.25">
      <c r="A11615" s="45" t="s">
        <v>11680</v>
      </c>
      <c r="B11615" s="45" t="s">
        <v>4</v>
      </c>
      <c r="C11615" s="23">
        <v>300</v>
      </c>
    </row>
    <row r="11616" spans="1:3" ht="13.2" x14ac:dyDescent="0.25">
      <c r="A11616" s="45" t="s">
        <v>11681</v>
      </c>
      <c r="B11616" s="45" t="s">
        <v>4</v>
      </c>
      <c r="C11616" s="23">
        <v>325</v>
      </c>
    </row>
    <row r="11617" spans="1:3" ht="13.2" x14ac:dyDescent="0.25">
      <c r="A11617" s="45" t="s">
        <v>11682</v>
      </c>
      <c r="B11617" s="45" t="s">
        <v>4</v>
      </c>
      <c r="C11617" s="23">
        <v>200</v>
      </c>
    </row>
    <row r="11618" spans="1:3" ht="13.2" x14ac:dyDescent="0.25">
      <c r="A11618" s="45" t="s">
        <v>11683</v>
      </c>
      <c r="B11618" s="45" t="s">
        <v>4</v>
      </c>
      <c r="C11618" s="23">
        <v>550</v>
      </c>
    </row>
    <row r="11619" spans="1:3" ht="13.2" x14ac:dyDescent="0.25">
      <c r="A11619" s="45" t="s">
        <v>11684</v>
      </c>
      <c r="B11619" s="45" t="s">
        <v>4</v>
      </c>
      <c r="C11619" s="23">
        <v>150</v>
      </c>
    </row>
    <row r="11620" spans="1:3" ht="13.2" x14ac:dyDescent="0.25">
      <c r="A11620" s="45" t="s">
        <v>11685</v>
      </c>
      <c r="B11620" s="45" t="s">
        <v>4</v>
      </c>
      <c r="C11620" s="23">
        <v>625</v>
      </c>
    </row>
    <row r="11621" spans="1:3" ht="13.2" x14ac:dyDescent="0.25">
      <c r="A11621" s="45" t="s">
        <v>11686</v>
      </c>
      <c r="B11621" s="45" t="s">
        <v>4</v>
      </c>
      <c r="C11621" s="23">
        <v>400</v>
      </c>
    </row>
    <row r="11622" spans="1:3" ht="13.2" x14ac:dyDescent="0.25">
      <c r="A11622" s="45" t="s">
        <v>11687</v>
      </c>
      <c r="B11622" s="45" t="s">
        <v>4</v>
      </c>
      <c r="C11622" s="23">
        <v>150</v>
      </c>
    </row>
    <row r="11623" spans="1:3" ht="13.2" x14ac:dyDescent="0.25">
      <c r="A11623" s="45" t="s">
        <v>11688</v>
      </c>
      <c r="B11623" s="45" t="s">
        <v>4</v>
      </c>
      <c r="C11623" s="23">
        <v>300</v>
      </c>
    </row>
    <row r="11624" spans="1:3" ht="13.2" x14ac:dyDescent="0.25">
      <c r="A11624" s="45" t="s">
        <v>11689</v>
      </c>
      <c r="B11624" s="45" t="s">
        <v>4</v>
      </c>
      <c r="C11624" s="23">
        <v>200</v>
      </c>
    </row>
    <row r="11625" spans="1:3" ht="13.2" x14ac:dyDescent="0.25">
      <c r="A11625" s="45" t="s">
        <v>11690</v>
      </c>
      <c r="B11625" s="45" t="s">
        <v>4</v>
      </c>
      <c r="C11625" s="23">
        <v>575</v>
      </c>
    </row>
    <row r="11626" spans="1:3" ht="13.2" x14ac:dyDescent="0.25">
      <c r="A11626" s="45" t="s">
        <v>11691</v>
      </c>
      <c r="B11626" s="45" t="s">
        <v>4</v>
      </c>
      <c r="C11626" s="23">
        <v>300</v>
      </c>
    </row>
    <row r="11627" spans="1:3" ht="13.2" x14ac:dyDescent="0.25">
      <c r="A11627" s="45" t="s">
        <v>11692</v>
      </c>
      <c r="B11627" s="45" t="s">
        <v>4</v>
      </c>
      <c r="C11627" s="23">
        <v>475</v>
      </c>
    </row>
    <row r="11628" spans="1:3" ht="13.2" x14ac:dyDescent="0.25">
      <c r="A11628" s="45" t="s">
        <v>11693</v>
      </c>
      <c r="B11628" s="45" t="s">
        <v>4</v>
      </c>
      <c r="C11628" s="23">
        <v>500</v>
      </c>
    </row>
    <row r="11629" spans="1:3" ht="13.2" x14ac:dyDescent="0.25">
      <c r="A11629" s="45" t="s">
        <v>11694</v>
      </c>
      <c r="B11629" s="45" t="s">
        <v>4</v>
      </c>
      <c r="C11629" s="23">
        <v>425</v>
      </c>
    </row>
    <row r="11630" spans="1:3" ht="13.2" x14ac:dyDescent="0.25">
      <c r="A11630" s="45" t="s">
        <v>11695</v>
      </c>
      <c r="B11630" s="45" t="s">
        <v>4</v>
      </c>
      <c r="C11630" s="23">
        <v>375</v>
      </c>
    </row>
    <row r="11631" spans="1:3" ht="13.2" x14ac:dyDescent="0.25">
      <c r="A11631" s="45" t="s">
        <v>11696</v>
      </c>
      <c r="B11631" s="45" t="s">
        <v>4</v>
      </c>
      <c r="C11631" s="23">
        <v>450</v>
      </c>
    </row>
    <row r="11632" spans="1:3" ht="13.2" x14ac:dyDescent="0.25">
      <c r="A11632" s="45" t="s">
        <v>11697</v>
      </c>
      <c r="B11632" s="45" t="s">
        <v>4</v>
      </c>
      <c r="C11632" s="23">
        <v>300</v>
      </c>
    </row>
    <row r="11633" spans="1:3" ht="13.2" x14ac:dyDescent="0.25">
      <c r="A11633" s="45" t="s">
        <v>11698</v>
      </c>
      <c r="B11633" s="45" t="s">
        <v>4</v>
      </c>
      <c r="C11633" s="23">
        <v>275</v>
      </c>
    </row>
    <row r="11634" spans="1:3" ht="13.2" x14ac:dyDescent="0.25">
      <c r="A11634" s="45" t="s">
        <v>11699</v>
      </c>
      <c r="B11634" s="45" t="s">
        <v>4</v>
      </c>
      <c r="C11634" s="23">
        <v>150</v>
      </c>
    </row>
    <row r="11635" spans="1:3" ht="13.2" x14ac:dyDescent="0.25">
      <c r="A11635" s="45" t="s">
        <v>11700</v>
      </c>
      <c r="B11635" s="45" t="s">
        <v>4</v>
      </c>
      <c r="C11635" s="23">
        <v>150</v>
      </c>
    </row>
    <row r="11636" spans="1:3" ht="13.2" x14ac:dyDescent="0.25">
      <c r="A11636" s="45" t="s">
        <v>11701</v>
      </c>
      <c r="B11636" s="45" t="s">
        <v>4</v>
      </c>
      <c r="C11636" s="23">
        <v>150</v>
      </c>
    </row>
    <row r="11637" spans="1:3" ht="13.2" x14ac:dyDescent="0.25">
      <c r="A11637" s="45" t="s">
        <v>11702</v>
      </c>
      <c r="B11637" s="45" t="s">
        <v>4</v>
      </c>
      <c r="C11637" s="23">
        <v>200</v>
      </c>
    </row>
    <row r="11638" spans="1:3" ht="13.2" x14ac:dyDescent="0.25">
      <c r="A11638" s="45" t="s">
        <v>11703</v>
      </c>
      <c r="B11638" s="45" t="s">
        <v>4</v>
      </c>
      <c r="C11638" s="23">
        <v>325</v>
      </c>
    </row>
    <row r="11639" spans="1:3" ht="13.2" x14ac:dyDescent="0.25">
      <c r="A11639" s="45" t="s">
        <v>11704</v>
      </c>
      <c r="B11639" s="45" t="s">
        <v>4</v>
      </c>
      <c r="C11639" s="23">
        <v>375</v>
      </c>
    </row>
    <row r="11640" spans="1:3" ht="13.2" x14ac:dyDescent="0.25">
      <c r="A11640" s="45" t="s">
        <v>11705</v>
      </c>
      <c r="B11640" s="45" t="s">
        <v>4</v>
      </c>
      <c r="C11640" s="23">
        <v>275</v>
      </c>
    </row>
    <row r="11641" spans="1:3" ht="13.2" x14ac:dyDescent="0.25">
      <c r="A11641" s="45" t="s">
        <v>11706</v>
      </c>
      <c r="B11641" s="45" t="s">
        <v>4</v>
      </c>
      <c r="C11641" s="23">
        <v>725</v>
      </c>
    </row>
    <row r="11642" spans="1:3" ht="13.2" x14ac:dyDescent="0.25">
      <c r="A11642" s="45" t="s">
        <v>11707</v>
      </c>
      <c r="B11642" s="45" t="s">
        <v>4</v>
      </c>
      <c r="C11642" s="23">
        <v>450</v>
      </c>
    </row>
    <row r="11643" spans="1:3" ht="13.2" x14ac:dyDescent="0.25">
      <c r="A11643" s="45" t="s">
        <v>11708</v>
      </c>
      <c r="B11643" s="45" t="s">
        <v>4</v>
      </c>
      <c r="C11643" s="23">
        <v>275</v>
      </c>
    </row>
    <row r="11644" spans="1:3" ht="13.2" x14ac:dyDescent="0.25">
      <c r="A11644" s="45" t="s">
        <v>11709</v>
      </c>
      <c r="B11644" s="45" t="s">
        <v>4</v>
      </c>
      <c r="C11644" s="23">
        <v>500</v>
      </c>
    </row>
    <row r="11645" spans="1:3" ht="13.2" x14ac:dyDescent="0.25">
      <c r="A11645" s="45" t="s">
        <v>11710</v>
      </c>
      <c r="B11645" s="45" t="s">
        <v>4</v>
      </c>
      <c r="C11645" s="23">
        <v>275</v>
      </c>
    </row>
    <row r="11646" spans="1:3" ht="13.2" x14ac:dyDescent="0.25">
      <c r="A11646" s="45" t="s">
        <v>11711</v>
      </c>
      <c r="B11646" s="45" t="s">
        <v>4</v>
      </c>
      <c r="C11646" s="23">
        <v>675</v>
      </c>
    </row>
    <row r="11647" spans="1:3" ht="13.2" x14ac:dyDescent="0.25">
      <c r="A11647" s="45" t="s">
        <v>11712</v>
      </c>
      <c r="B11647" s="45" t="s">
        <v>4</v>
      </c>
      <c r="C11647" s="23">
        <v>450</v>
      </c>
    </row>
    <row r="11648" spans="1:3" ht="13.2" x14ac:dyDescent="0.25">
      <c r="A11648" s="45" t="s">
        <v>11713</v>
      </c>
      <c r="B11648" s="45" t="s">
        <v>4</v>
      </c>
      <c r="C11648" s="23">
        <v>275</v>
      </c>
    </row>
    <row r="11649" spans="1:3" ht="13.2" x14ac:dyDescent="0.25">
      <c r="A11649" s="45" t="s">
        <v>11714</v>
      </c>
      <c r="B11649" s="45" t="s">
        <v>4</v>
      </c>
      <c r="C11649" s="23">
        <v>875</v>
      </c>
    </row>
    <row r="11650" spans="1:3" ht="13.2" x14ac:dyDescent="0.25">
      <c r="A11650" s="45" t="s">
        <v>11715</v>
      </c>
      <c r="B11650" s="45" t="s">
        <v>4</v>
      </c>
      <c r="C11650" s="23">
        <v>575</v>
      </c>
    </row>
    <row r="11651" spans="1:3" ht="13.2" x14ac:dyDescent="0.25">
      <c r="A11651" s="45" t="s">
        <v>11716</v>
      </c>
      <c r="B11651" s="45" t="s">
        <v>4</v>
      </c>
      <c r="C11651" s="23">
        <v>150</v>
      </c>
    </row>
    <row r="11652" spans="1:3" ht="13.2" x14ac:dyDescent="0.25">
      <c r="A11652" s="45" t="s">
        <v>11717</v>
      </c>
      <c r="B11652" s="45" t="s">
        <v>4</v>
      </c>
      <c r="C11652" s="23">
        <v>150</v>
      </c>
    </row>
    <row r="11653" spans="1:3" ht="13.2" x14ac:dyDescent="0.25">
      <c r="A11653" s="45" t="s">
        <v>11718</v>
      </c>
      <c r="B11653" s="45" t="s">
        <v>4</v>
      </c>
      <c r="C11653" s="23">
        <v>400</v>
      </c>
    </row>
    <row r="11654" spans="1:3" ht="13.2" x14ac:dyDescent="0.25">
      <c r="A11654" s="45" t="s">
        <v>11719</v>
      </c>
      <c r="B11654" s="45" t="s">
        <v>4</v>
      </c>
      <c r="C11654" s="23">
        <v>325</v>
      </c>
    </row>
    <row r="11655" spans="1:3" ht="13.2" x14ac:dyDescent="0.25">
      <c r="A11655" s="45" t="s">
        <v>11720</v>
      </c>
      <c r="B11655" s="45" t="s">
        <v>4</v>
      </c>
      <c r="C11655" s="23">
        <v>575</v>
      </c>
    </row>
    <row r="11656" spans="1:3" ht="13.2" x14ac:dyDescent="0.25">
      <c r="A11656" s="45" t="s">
        <v>11721</v>
      </c>
      <c r="B11656" s="45" t="s">
        <v>4</v>
      </c>
      <c r="C11656" s="23">
        <v>450</v>
      </c>
    </row>
    <row r="11657" spans="1:3" ht="13.2" x14ac:dyDescent="0.25">
      <c r="A11657" s="45" t="s">
        <v>11722</v>
      </c>
      <c r="B11657" s="45" t="s">
        <v>4</v>
      </c>
      <c r="C11657" s="23">
        <v>150</v>
      </c>
    </row>
    <row r="11658" spans="1:3" ht="13.2" x14ac:dyDescent="0.25">
      <c r="A11658" s="45" t="s">
        <v>11723</v>
      </c>
      <c r="B11658" s="45" t="s">
        <v>4</v>
      </c>
      <c r="C11658" s="23">
        <v>150</v>
      </c>
    </row>
    <row r="11659" spans="1:3" ht="13.2" x14ac:dyDescent="0.25">
      <c r="A11659" s="45" t="s">
        <v>11724</v>
      </c>
      <c r="B11659" s="45" t="s">
        <v>4</v>
      </c>
      <c r="C11659" s="23">
        <v>550</v>
      </c>
    </row>
    <row r="11660" spans="1:3" ht="13.2" x14ac:dyDescent="0.25">
      <c r="A11660" s="45" t="s">
        <v>11725</v>
      </c>
      <c r="B11660" s="45" t="s">
        <v>4</v>
      </c>
      <c r="C11660" s="23">
        <v>350</v>
      </c>
    </row>
    <row r="11661" spans="1:3" ht="13.2" x14ac:dyDescent="0.25">
      <c r="A11661" s="45" t="s">
        <v>11726</v>
      </c>
      <c r="B11661" s="45" t="s">
        <v>4</v>
      </c>
      <c r="C11661" s="23">
        <v>425</v>
      </c>
    </row>
    <row r="11662" spans="1:3" ht="13.2" x14ac:dyDescent="0.25">
      <c r="A11662" s="45" t="s">
        <v>11727</v>
      </c>
      <c r="B11662" s="45" t="s">
        <v>4</v>
      </c>
      <c r="C11662" s="23">
        <v>325</v>
      </c>
    </row>
    <row r="11663" spans="1:3" ht="13.2" x14ac:dyDescent="0.25">
      <c r="A11663" s="45" t="s">
        <v>11728</v>
      </c>
      <c r="B11663" s="45" t="s">
        <v>4</v>
      </c>
      <c r="C11663" s="23">
        <v>700</v>
      </c>
    </row>
    <row r="11664" spans="1:3" ht="13.2" x14ac:dyDescent="0.25">
      <c r="A11664" s="45" t="s">
        <v>11729</v>
      </c>
      <c r="B11664" s="45" t="s">
        <v>4</v>
      </c>
      <c r="C11664" s="23">
        <v>150</v>
      </c>
    </row>
    <row r="11665" spans="1:3" ht="13.2" x14ac:dyDescent="0.25">
      <c r="A11665" s="45" t="s">
        <v>11730</v>
      </c>
      <c r="B11665" s="45" t="s">
        <v>4</v>
      </c>
      <c r="C11665" s="23">
        <v>250</v>
      </c>
    </row>
    <row r="11666" spans="1:3" ht="13.2" x14ac:dyDescent="0.25">
      <c r="A11666" s="45" t="s">
        <v>11731</v>
      </c>
      <c r="B11666" s="45" t="s">
        <v>4</v>
      </c>
      <c r="C11666" s="23">
        <v>150</v>
      </c>
    </row>
    <row r="11667" spans="1:3" ht="13.2" x14ac:dyDescent="0.25">
      <c r="A11667" s="45" t="s">
        <v>11732</v>
      </c>
      <c r="B11667" s="45" t="s">
        <v>4</v>
      </c>
      <c r="C11667" s="23">
        <v>375</v>
      </c>
    </row>
    <row r="11668" spans="1:3" ht="13.2" x14ac:dyDescent="0.25">
      <c r="A11668" s="45" t="s">
        <v>11733</v>
      </c>
      <c r="B11668" s="45" t="s">
        <v>4</v>
      </c>
      <c r="C11668" s="23">
        <v>275</v>
      </c>
    </row>
    <row r="11669" spans="1:3" ht="13.2" x14ac:dyDescent="0.25">
      <c r="A11669" s="45" t="s">
        <v>11734</v>
      </c>
      <c r="B11669" s="45" t="s">
        <v>4</v>
      </c>
      <c r="C11669" s="23">
        <v>325</v>
      </c>
    </row>
    <row r="11670" spans="1:3" ht="13.2" x14ac:dyDescent="0.25">
      <c r="A11670" s="45" t="s">
        <v>11735</v>
      </c>
      <c r="B11670" s="45" t="s">
        <v>4</v>
      </c>
      <c r="C11670" s="23">
        <v>150</v>
      </c>
    </row>
    <row r="11671" spans="1:3" ht="13.2" x14ac:dyDescent="0.25">
      <c r="A11671" s="45" t="s">
        <v>11736</v>
      </c>
      <c r="B11671" s="45" t="s">
        <v>4</v>
      </c>
      <c r="C11671" s="23">
        <v>700</v>
      </c>
    </row>
    <row r="11672" spans="1:3" ht="13.2" x14ac:dyDescent="0.25">
      <c r="A11672" s="45" t="s">
        <v>11737</v>
      </c>
      <c r="B11672" s="45" t="s">
        <v>4</v>
      </c>
      <c r="C11672" s="23">
        <v>850</v>
      </c>
    </row>
    <row r="11673" spans="1:3" ht="13.2" x14ac:dyDescent="0.25">
      <c r="A11673" s="45" t="s">
        <v>11738</v>
      </c>
      <c r="B11673" s="45" t="s">
        <v>4</v>
      </c>
      <c r="C11673" s="23">
        <v>300</v>
      </c>
    </row>
    <row r="11674" spans="1:3" ht="13.2" x14ac:dyDescent="0.25">
      <c r="A11674" s="45" t="s">
        <v>11739</v>
      </c>
      <c r="B11674" s="45" t="s">
        <v>4</v>
      </c>
      <c r="C11674" s="23">
        <v>725</v>
      </c>
    </row>
    <row r="11675" spans="1:3" ht="13.2" x14ac:dyDescent="0.25">
      <c r="A11675" s="45" t="s">
        <v>11740</v>
      </c>
      <c r="B11675" s="45" t="s">
        <v>4</v>
      </c>
      <c r="C11675" s="23">
        <v>550</v>
      </c>
    </row>
    <row r="11676" spans="1:3" ht="13.2" x14ac:dyDescent="0.25">
      <c r="A11676" s="45" t="s">
        <v>11741</v>
      </c>
      <c r="B11676" s="45" t="s">
        <v>4</v>
      </c>
      <c r="C11676" s="23">
        <v>650</v>
      </c>
    </row>
    <row r="11677" spans="1:3" ht="13.2" x14ac:dyDescent="0.25">
      <c r="A11677" s="45" t="s">
        <v>11742</v>
      </c>
      <c r="B11677" s="45" t="s">
        <v>4</v>
      </c>
      <c r="C11677" s="23">
        <v>775</v>
      </c>
    </row>
    <row r="11678" spans="1:3" ht="13.2" x14ac:dyDescent="0.25">
      <c r="A11678" s="45" t="s">
        <v>11743</v>
      </c>
      <c r="B11678" s="45" t="s">
        <v>4</v>
      </c>
      <c r="C11678" s="23">
        <v>300</v>
      </c>
    </row>
    <row r="11679" spans="1:3" ht="13.2" x14ac:dyDescent="0.25">
      <c r="A11679" s="45" t="s">
        <v>11744</v>
      </c>
      <c r="B11679" s="45" t="s">
        <v>4</v>
      </c>
      <c r="C11679" s="23">
        <v>400</v>
      </c>
    </row>
    <row r="11680" spans="1:3" ht="13.2" x14ac:dyDescent="0.25">
      <c r="A11680" s="45" t="s">
        <v>11745</v>
      </c>
      <c r="B11680" s="45" t="s">
        <v>4</v>
      </c>
      <c r="C11680" s="23">
        <v>750</v>
      </c>
    </row>
    <row r="11681" spans="1:3" ht="13.2" x14ac:dyDescent="0.25">
      <c r="A11681" s="45" t="s">
        <v>11746</v>
      </c>
      <c r="B11681" s="45" t="s">
        <v>4</v>
      </c>
      <c r="C11681" s="23">
        <v>850</v>
      </c>
    </row>
    <row r="11682" spans="1:3" ht="13.2" x14ac:dyDescent="0.25">
      <c r="A11682" s="45" t="s">
        <v>11747</v>
      </c>
      <c r="B11682" s="45" t="s">
        <v>4</v>
      </c>
      <c r="C11682" s="23">
        <v>700</v>
      </c>
    </row>
    <row r="11683" spans="1:3" ht="13.2" x14ac:dyDescent="0.25">
      <c r="A11683" s="45" t="s">
        <v>11748</v>
      </c>
      <c r="B11683" s="45" t="s">
        <v>4</v>
      </c>
      <c r="C11683" s="23">
        <v>525</v>
      </c>
    </row>
    <row r="11684" spans="1:3" ht="13.2" x14ac:dyDescent="0.25">
      <c r="A11684" s="45" t="s">
        <v>11749</v>
      </c>
      <c r="B11684" s="45" t="s">
        <v>4</v>
      </c>
      <c r="C11684" s="23">
        <v>375</v>
      </c>
    </row>
    <row r="11685" spans="1:3" ht="13.2" x14ac:dyDescent="0.25">
      <c r="A11685" s="45" t="s">
        <v>11750</v>
      </c>
      <c r="B11685" s="45" t="s">
        <v>4</v>
      </c>
      <c r="C11685" s="23">
        <v>375</v>
      </c>
    </row>
    <row r="11686" spans="1:3" ht="13.2" x14ac:dyDescent="0.25">
      <c r="A11686" s="45" t="s">
        <v>11751</v>
      </c>
      <c r="B11686" s="45" t="s">
        <v>4</v>
      </c>
      <c r="C11686" s="23">
        <v>275</v>
      </c>
    </row>
    <row r="11687" spans="1:3" ht="13.2" x14ac:dyDescent="0.25">
      <c r="A11687" s="45" t="s">
        <v>11752</v>
      </c>
      <c r="B11687" s="45" t="s">
        <v>4</v>
      </c>
      <c r="C11687" s="23">
        <v>325</v>
      </c>
    </row>
    <row r="11688" spans="1:3" ht="13.2" x14ac:dyDescent="0.25">
      <c r="A11688" s="45" t="s">
        <v>11753</v>
      </c>
      <c r="B11688" s="45" t="s">
        <v>4</v>
      </c>
      <c r="C11688" s="23">
        <v>550</v>
      </c>
    </row>
    <row r="11689" spans="1:3" ht="13.2" x14ac:dyDescent="0.25">
      <c r="A11689" s="45" t="s">
        <v>11754</v>
      </c>
      <c r="B11689" s="45" t="s">
        <v>4</v>
      </c>
      <c r="C11689" s="23">
        <v>375</v>
      </c>
    </row>
    <row r="11690" spans="1:3" ht="13.2" x14ac:dyDescent="0.25">
      <c r="A11690" s="45" t="s">
        <v>11755</v>
      </c>
      <c r="B11690" s="45" t="s">
        <v>4</v>
      </c>
      <c r="C11690" s="23">
        <v>250</v>
      </c>
    </row>
    <row r="11691" spans="1:3" ht="13.2" x14ac:dyDescent="0.25">
      <c r="A11691" s="45" t="s">
        <v>11756</v>
      </c>
      <c r="B11691" s="45" t="s">
        <v>4</v>
      </c>
      <c r="C11691" s="23">
        <v>500</v>
      </c>
    </row>
    <row r="11692" spans="1:3" ht="13.2" x14ac:dyDescent="0.25">
      <c r="A11692" s="45" t="s">
        <v>11757</v>
      </c>
      <c r="B11692" s="45" t="s">
        <v>4</v>
      </c>
      <c r="C11692" s="23">
        <v>575</v>
      </c>
    </row>
    <row r="11693" spans="1:3" ht="13.2" x14ac:dyDescent="0.25">
      <c r="A11693" s="45" t="s">
        <v>11758</v>
      </c>
      <c r="B11693" s="45" t="s">
        <v>4</v>
      </c>
      <c r="C11693" s="23">
        <v>525</v>
      </c>
    </row>
    <row r="11694" spans="1:3" ht="13.2" x14ac:dyDescent="0.25">
      <c r="A11694" s="45" t="s">
        <v>11759</v>
      </c>
      <c r="B11694" s="45" t="s">
        <v>4</v>
      </c>
      <c r="C11694" s="23">
        <v>350</v>
      </c>
    </row>
    <row r="11695" spans="1:3" ht="13.2" x14ac:dyDescent="0.25">
      <c r="A11695" s="45" t="s">
        <v>11760</v>
      </c>
      <c r="B11695" s="45" t="s">
        <v>4</v>
      </c>
      <c r="C11695" s="23">
        <v>500</v>
      </c>
    </row>
    <row r="11696" spans="1:3" ht="13.2" x14ac:dyDescent="0.25">
      <c r="A11696" s="45" t="s">
        <v>11761</v>
      </c>
      <c r="B11696" s="45" t="s">
        <v>4</v>
      </c>
      <c r="C11696" s="23">
        <v>650</v>
      </c>
    </row>
    <row r="11697" spans="1:3" ht="13.2" x14ac:dyDescent="0.25">
      <c r="A11697" s="45" t="s">
        <v>11762</v>
      </c>
      <c r="B11697" s="45" t="s">
        <v>4</v>
      </c>
      <c r="C11697" s="23">
        <v>400</v>
      </c>
    </row>
    <row r="11698" spans="1:3" ht="13.2" x14ac:dyDescent="0.25">
      <c r="A11698" s="45" t="s">
        <v>11763</v>
      </c>
      <c r="B11698" s="45" t="s">
        <v>4</v>
      </c>
      <c r="C11698" s="23">
        <v>250</v>
      </c>
    </row>
    <row r="11699" spans="1:3" ht="13.2" x14ac:dyDescent="0.25">
      <c r="A11699" s="45" t="s">
        <v>11764</v>
      </c>
      <c r="B11699" s="45" t="s">
        <v>4</v>
      </c>
      <c r="C11699" s="23">
        <v>600</v>
      </c>
    </row>
    <row r="11700" spans="1:3" ht="13.2" x14ac:dyDescent="0.25">
      <c r="A11700" s="45" t="s">
        <v>11765</v>
      </c>
      <c r="B11700" s="45" t="s">
        <v>4</v>
      </c>
      <c r="C11700" s="23">
        <v>600</v>
      </c>
    </row>
    <row r="11701" spans="1:3" ht="13.2" x14ac:dyDescent="0.25">
      <c r="A11701" s="45" t="s">
        <v>11766</v>
      </c>
      <c r="B11701" s="45" t="s">
        <v>4</v>
      </c>
      <c r="C11701" s="23">
        <v>800</v>
      </c>
    </row>
    <row r="11702" spans="1:3" ht="13.2" x14ac:dyDescent="0.25">
      <c r="A11702" s="45" t="s">
        <v>11767</v>
      </c>
      <c r="B11702" s="45" t="s">
        <v>4</v>
      </c>
      <c r="C11702" s="23">
        <v>250</v>
      </c>
    </row>
    <row r="11703" spans="1:3" ht="13.2" x14ac:dyDescent="0.25">
      <c r="A11703" s="45" t="s">
        <v>11768</v>
      </c>
      <c r="B11703" s="45" t="s">
        <v>4</v>
      </c>
      <c r="C11703" s="23">
        <v>250</v>
      </c>
    </row>
    <row r="11704" spans="1:3" ht="13.2" x14ac:dyDescent="0.25">
      <c r="A11704" s="45" t="s">
        <v>11769</v>
      </c>
      <c r="B11704" s="45" t="s">
        <v>4</v>
      </c>
      <c r="C11704" s="23">
        <v>675</v>
      </c>
    </row>
    <row r="11705" spans="1:3" ht="13.2" x14ac:dyDescent="0.25">
      <c r="A11705" s="45" t="s">
        <v>11770</v>
      </c>
      <c r="B11705" s="45" t="s">
        <v>4</v>
      </c>
      <c r="C11705" s="23">
        <v>500</v>
      </c>
    </row>
    <row r="11706" spans="1:3" ht="13.2" x14ac:dyDescent="0.25">
      <c r="A11706" s="45" t="s">
        <v>11771</v>
      </c>
      <c r="B11706" s="45" t="s">
        <v>4</v>
      </c>
      <c r="C11706" s="23">
        <v>800</v>
      </c>
    </row>
    <row r="11707" spans="1:3" ht="13.2" x14ac:dyDescent="0.25">
      <c r="A11707" s="45" t="s">
        <v>11772</v>
      </c>
      <c r="B11707" s="45" t="s">
        <v>4</v>
      </c>
      <c r="C11707" s="23">
        <v>700</v>
      </c>
    </row>
    <row r="11708" spans="1:3" ht="13.2" x14ac:dyDescent="0.25">
      <c r="A11708" s="45" t="s">
        <v>11773</v>
      </c>
      <c r="B11708" s="45" t="s">
        <v>4</v>
      </c>
      <c r="C11708" s="23">
        <v>575</v>
      </c>
    </row>
    <row r="11709" spans="1:3" ht="13.2" x14ac:dyDescent="0.25">
      <c r="A11709" s="45" t="s">
        <v>11774</v>
      </c>
      <c r="B11709" s="45" t="s">
        <v>4</v>
      </c>
      <c r="C11709" s="23">
        <v>575</v>
      </c>
    </row>
    <row r="11710" spans="1:3" ht="13.2" x14ac:dyDescent="0.25">
      <c r="A11710" s="45" t="s">
        <v>11775</v>
      </c>
      <c r="B11710" s="45" t="s">
        <v>4</v>
      </c>
      <c r="C11710" s="23">
        <v>725</v>
      </c>
    </row>
    <row r="11711" spans="1:3" ht="13.2" x14ac:dyDescent="0.25">
      <c r="A11711" s="45" t="s">
        <v>11776</v>
      </c>
      <c r="B11711" s="45" t="s">
        <v>4</v>
      </c>
      <c r="C11711" s="23">
        <v>575</v>
      </c>
    </row>
    <row r="11712" spans="1:3" ht="13.2" x14ac:dyDescent="0.25">
      <c r="A11712" s="45" t="s">
        <v>11777</v>
      </c>
      <c r="B11712" s="45" t="s">
        <v>4</v>
      </c>
      <c r="C11712" s="23">
        <v>925</v>
      </c>
    </row>
    <row r="11713" spans="1:3" ht="13.2" x14ac:dyDescent="0.25">
      <c r="A11713" s="45" t="s">
        <v>11778</v>
      </c>
      <c r="B11713" s="45" t="s">
        <v>4</v>
      </c>
      <c r="C11713" s="23">
        <v>625</v>
      </c>
    </row>
    <row r="11714" spans="1:3" ht="13.2" x14ac:dyDescent="0.25">
      <c r="A11714" s="45" t="s">
        <v>11779</v>
      </c>
      <c r="B11714" s="45" t="s">
        <v>4</v>
      </c>
      <c r="C11714" s="23">
        <v>475</v>
      </c>
    </row>
    <row r="11715" spans="1:3" ht="13.2" x14ac:dyDescent="0.25">
      <c r="A11715" s="45" t="s">
        <v>11780</v>
      </c>
      <c r="B11715" s="45" t="s">
        <v>4</v>
      </c>
      <c r="C11715" s="23">
        <v>525</v>
      </c>
    </row>
    <row r="11716" spans="1:3" ht="13.2" x14ac:dyDescent="0.25">
      <c r="A11716" s="45" t="s">
        <v>11781</v>
      </c>
      <c r="B11716" s="45" t="s">
        <v>4</v>
      </c>
      <c r="C11716" s="23">
        <v>425</v>
      </c>
    </row>
    <row r="11717" spans="1:3" ht="13.2" x14ac:dyDescent="0.25">
      <c r="A11717" s="45" t="s">
        <v>11782</v>
      </c>
      <c r="B11717" s="45" t="s">
        <v>4</v>
      </c>
      <c r="C11717" s="23">
        <v>825</v>
      </c>
    </row>
    <row r="11718" spans="1:3" ht="13.2" x14ac:dyDescent="0.25">
      <c r="A11718" s="45" t="s">
        <v>11783</v>
      </c>
      <c r="B11718" s="45" t="s">
        <v>4</v>
      </c>
      <c r="C11718" s="23">
        <v>625</v>
      </c>
    </row>
    <row r="11719" spans="1:3" ht="13.2" x14ac:dyDescent="0.25">
      <c r="A11719" s="45" t="s">
        <v>11784</v>
      </c>
      <c r="B11719" s="45" t="s">
        <v>4</v>
      </c>
      <c r="C11719" s="23">
        <v>700</v>
      </c>
    </row>
    <row r="11720" spans="1:3" ht="13.2" x14ac:dyDescent="0.25">
      <c r="A11720" s="45" t="s">
        <v>11785</v>
      </c>
      <c r="B11720" s="45" t="s">
        <v>4</v>
      </c>
      <c r="C11720" s="23">
        <v>600</v>
      </c>
    </row>
    <row r="11721" spans="1:3" ht="13.2" x14ac:dyDescent="0.25">
      <c r="A11721" s="45" t="s">
        <v>11786</v>
      </c>
      <c r="B11721" s="45" t="s">
        <v>4</v>
      </c>
      <c r="C11721" s="23">
        <v>750</v>
      </c>
    </row>
    <row r="11722" spans="1:3" ht="13.2" x14ac:dyDescent="0.25">
      <c r="A11722" s="45" t="s">
        <v>11787</v>
      </c>
      <c r="B11722" s="45" t="s">
        <v>4</v>
      </c>
      <c r="C11722" s="23">
        <v>875</v>
      </c>
    </row>
    <row r="11723" spans="1:3" ht="13.2" x14ac:dyDescent="0.25">
      <c r="A11723" s="45" t="s">
        <v>11788</v>
      </c>
      <c r="B11723" s="45" t="s">
        <v>4</v>
      </c>
      <c r="C11723" s="23">
        <v>525</v>
      </c>
    </row>
    <row r="11724" spans="1:3" ht="13.2" x14ac:dyDescent="0.25">
      <c r="A11724" s="45" t="s">
        <v>11789</v>
      </c>
      <c r="B11724" s="45" t="s">
        <v>4</v>
      </c>
      <c r="C11724" s="23">
        <v>425</v>
      </c>
    </row>
    <row r="11725" spans="1:3" ht="13.2" x14ac:dyDescent="0.25">
      <c r="A11725" s="45" t="s">
        <v>11790</v>
      </c>
      <c r="B11725" s="45" t="s">
        <v>4</v>
      </c>
      <c r="C11725" s="23">
        <v>350</v>
      </c>
    </row>
    <row r="11726" spans="1:3" ht="13.2" x14ac:dyDescent="0.25">
      <c r="A11726" s="45" t="s">
        <v>11791</v>
      </c>
      <c r="B11726" s="45" t="s">
        <v>4</v>
      </c>
      <c r="C11726" s="23">
        <v>250</v>
      </c>
    </row>
    <row r="11727" spans="1:3" ht="13.2" x14ac:dyDescent="0.25">
      <c r="A11727" s="45" t="s">
        <v>11792</v>
      </c>
      <c r="B11727" s="45" t="s">
        <v>4</v>
      </c>
      <c r="C11727" s="23">
        <v>475</v>
      </c>
    </row>
    <row r="11728" spans="1:3" ht="13.2" x14ac:dyDescent="0.25">
      <c r="A11728" s="45" t="s">
        <v>11793</v>
      </c>
      <c r="B11728" s="45" t="s">
        <v>4</v>
      </c>
      <c r="C11728" s="23">
        <v>350</v>
      </c>
    </row>
    <row r="11729" spans="1:3" ht="13.2" x14ac:dyDescent="0.25">
      <c r="A11729" s="45" t="s">
        <v>11794</v>
      </c>
      <c r="B11729" s="45" t="s">
        <v>4</v>
      </c>
      <c r="C11729" s="23">
        <v>475</v>
      </c>
    </row>
    <row r="11730" spans="1:3" ht="13.2" x14ac:dyDescent="0.25">
      <c r="A11730" s="45" t="s">
        <v>11795</v>
      </c>
      <c r="B11730" s="45" t="s">
        <v>4</v>
      </c>
      <c r="C11730" s="23">
        <v>575</v>
      </c>
    </row>
    <row r="11731" spans="1:3" ht="13.2" x14ac:dyDescent="0.25">
      <c r="A11731" s="45" t="s">
        <v>11796</v>
      </c>
      <c r="B11731" s="45" t="s">
        <v>4</v>
      </c>
      <c r="C11731" s="23">
        <v>750</v>
      </c>
    </row>
    <row r="11732" spans="1:3" ht="13.2" x14ac:dyDescent="0.25">
      <c r="A11732" s="45" t="s">
        <v>11797</v>
      </c>
      <c r="B11732" s="45" t="s">
        <v>4</v>
      </c>
      <c r="C11732" s="23">
        <v>475</v>
      </c>
    </row>
    <row r="11733" spans="1:3" ht="13.2" x14ac:dyDescent="0.25">
      <c r="A11733" s="45" t="s">
        <v>11798</v>
      </c>
      <c r="B11733" s="45" t="s">
        <v>4</v>
      </c>
      <c r="C11733" s="23">
        <v>750</v>
      </c>
    </row>
    <row r="11734" spans="1:3" ht="13.2" x14ac:dyDescent="0.25">
      <c r="A11734" s="45" t="s">
        <v>11799</v>
      </c>
      <c r="B11734" s="45" t="s">
        <v>4</v>
      </c>
      <c r="C11734" s="23">
        <v>875</v>
      </c>
    </row>
    <row r="11735" spans="1:3" ht="13.2" x14ac:dyDescent="0.25">
      <c r="A11735" s="45" t="s">
        <v>11800</v>
      </c>
      <c r="B11735" s="45" t="s">
        <v>4</v>
      </c>
      <c r="C11735" s="23">
        <v>775</v>
      </c>
    </row>
    <row r="11736" spans="1:3" ht="13.2" x14ac:dyDescent="0.25">
      <c r="A11736" s="45" t="s">
        <v>11801</v>
      </c>
      <c r="B11736" s="45" t="s">
        <v>4</v>
      </c>
      <c r="C11736" s="23">
        <v>475</v>
      </c>
    </row>
    <row r="11737" spans="1:3" ht="13.2" x14ac:dyDescent="0.25">
      <c r="A11737" s="45" t="s">
        <v>11802</v>
      </c>
      <c r="B11737" s="45" t="s">
        <v>4</v>
      </c>
      <c r="C11737" s="23">
        <v>250</v>
      </c>
    </row>
    <row r="11738" spans="1:3" ht="13.2" x14ac:dyDescent="0.25">
      <c r="A11738" s="45" t="s">
        <v>11803</v>
      </c>
      <c r="B11738" s="45" t="s">
        <v>4</v>
      </c>
      <c r="C11738" s="23">
        <v>275</v>
      </c>
    </row>
    <row r="11739" spans="1:3" ht="13.2" x14ac:dyDescent="0.25">
      <c r="A11739" s="45" t="s">
        <v>11804</v>
      </c>
      <c r="B11739" s="45" t="s">
        <v>4</v>
      </c>
      <c r="C11739" s="23">
        <v>275</v>
      </c>
    </row>
    <row r="11740" spans="1:3" ht="13.2" x14ac:dyDescent="0.25">
      <c r="A11740" s="45" t="s">
        <v>11805</v>
      </c>
      <c r="B11740" s="45" t="s">
        <v>4</v>
      </c>
      <c r="C11740" s="23">
        <v>150</v>
      </c>
    </row>
    <row r="11741" spans="1:3" ht="13.2" x14ac:dyDescent="0.25">
      <c r="A11741" s="45" t="s">
        <v>11806</v>
      </c>
      <c r="B11741" s="45" t="s">
        <v>4</v>
      </c>
      <c r="C11741" s="23">
        <v>150</v>
      </c>
    </row>
    <row r="11742" spans="1:3" ht="13.2" x14ac:dyDescent="0.25">
      <c r="A11742" s="45" t="s">
        <v>11807</v>
      </c>
      <c r="B11742" s="45" t="s">
        <v>4</v>
      </c>
      <c r="C11742" s="23">
        <v>400</v>
      </c>
    </row>
    <row r="11743" spans="1:3" ht="13.2" x14ac:dyDescent="0.25">
      <c r="A11743" s="45" t="s">
        <v>11808</v>
      </c>
      <c r="B11743" s="45" t="s">
        <v>4</v>
      </c>
      <c r="C11743" s="23">
        <v>375</v>
      </c>
    </row>
    <row r="11744" spans="1:3" ht="13.2" x14ac:dyDescent="0.25">
      <c r="A11744" s="45" t="s">
        <v>11809</v>
      </c>
      <c r="B11744" s="45" t="s">
        <v>4</v>
      </c>
      <c r="C11744" s="23">
        <v>475</v>
      </c>
    </row>
    <row r="11745" spans="1:3" ht="13.2" x14ac:dyDescent="0.25">
      <c r="A11745" s="45" t="s">
        <v>11810</v>
      </c>
      <c r="B11745" s="45" t="s">
        <v>4</v>
      </c>
      <c r="C11745" s="23">
        <v>275</v>
      </c>
    </row>
    <row r="11746" spans="1:3" ht="13.2" x14ac:dyDescent="0.25">
      <c r="A11746" s="45" t="s">
        <v>11811</v>
      </c>
      <c r="B11746" s="45" t="s">
        <v>4</v>
      </c>
      <c r="C11746" s="23">
        <v>150</v>
      </c>
    </row>
    <row r="11747" spans="1:3" ht="13.2" x14ac:dyDescent="0.25">
      <c r="A11747" s="45" t="s">
        <v>11812</v>
      </c>
      <c r="B11747" s="45" t="s">
        <v>4</v>
      </c>
      <c r="C11747" s="23">
        <v>150</v>
      </c>
    </row>
    <row r="11748" spans="1:3" ht="13.2" x14ac:dyDescent="0.25">
      <c r="A11748" s="45" t="s">
        <v>11813</v>
      </c>
      <c r="B11748" s="45" t="s">
        <v>4</v>
      </c>
      <c r="C11748" s="23">
        <v>200</v>
      </c>
    </row>
    <row r="11749" spans="1:3" ht="13.2" x14ac:dyDescent="0.25">
      <c r="A11749" s="45" t="s">
        <v>11814</v>
      </c>
      <c r="B11749" s="45" t="s">
        <v>4</v>
      </c>
      <c r="C11749" s="23">
        <v>200</v>
      </c>
    </row>
    <row r="11750" spans="1:3" ht="13.2" x14ac:dyDescent="0.25">
      <c r="A11750" s="45" t="s">
        <v>11815</v>
      </c>
      <c r="B11750" s="45" t="s">
        <v>4</v>
      </c>
      <c r="C11750" s="23">
        <v>300</v>
      </c>
    </row>
    <row r="11751" spans="1:3" ht="13.2" x14ac:dyDescent="0.25">
      <c r="A11751" s="45" t="s">
        <v>11816</v>
      </c>
      <c r="B11751" s="45" t="s">
        <v>4</v>
      </c>
      <c r="C11751" s="23">
        <v>300</v>
      </c>
    </row>
    <row r="11752" spans="1:3" ht="13.2" x14ac:dyDescent="0.25">
      <c r="A11752" s="45" t="s">
        <v>11817</v>
      </c>
      <c r="B11752" s="45" t="s">
        <v>4</v>
      </c>
      <c r="C11752" s="23">
        <v>200</v>
      </c>
    </row>
    <row r="11753" spans="1:3" ht="13.2" x14ac:dyDescent="0.25">
      <c r="A11753" s="45" t="s">
        <v>11818</v>
      </c>
      <c r="B11753" s="45" t="s">
        <v>4</v>
      </c>
      <c r="C11753" s="23">
        <v>300</v>
      </c>
    </row>
    <row r="11754" spans="1:3" ht="13.2" x14ac:dyDescent="0.25">
      <c r="A11754" s="45" t="s">
        <v>11819</v>
      </c>
      <c r="B11754" s="45" t="s">
        <v>4</v>
      </c>
      <c r="C11754" s="23">
        <v>500</v>
      </c>
    </row>
    <row r="11755" spans="1:3" ht="13.2" x14ac:dyDescent="0.25">
      <c r="A11755" s="45" t="s">
        <v>11820</v>
      </c>
      <c r="B11755" s="45" t="s">
        <v>4</v>
      </c>
      <c r="C11755" s="23">
        <v>150</v>
      </c>
    </row>
    <row r="11756" spans="1:3" ht="13.2" x14ac:dyDescent="0.25">
      <c r="A11756" s="45" t="s">
        <v>11821</v>
      </c>
      <c r="B11756" s="45" t="s">
        <v>4</v>
      </c>
      <c r="C11756" s="23">
        <v>150</v>
      </c>
    </row>
    <row r="11757" spans="1:3" ht="13.2" x14ac:dyDescent="0.25">
      <c r="A11757" s="45" t="s">
        <v>11822</v>
      </c>
      <c r="B11757" s="45" t="s">
        <v>4</v>
      </c>
      <c r="C11757" s="23">
        <v>500</v>
      </c>
    </row>
    <row r="11758" spans="1:3" ht="13.2" x14ac:dyDescent="0.25">
      <c r="A11758" s="45" t="s">
        <v>11823</v>
      </c>
      <c r="B11758" s="45" t="s">
        <v>4</v>
      </c>
      <c r="C11758" s="23">
        <v>400</v>
      </c>
    </row>
    <row r="11759" spans="1:3" ht="13.2" x14ac:dyDescent="0.25">
      <c r="A11759" s="45" t="s">
        <v>11824</v>
      </c>
      <c r="B11759" s="45" t="s">
        <v>4</v>
      </c>
      <c r="C11759" s="23">
        <v>175</v>
      </c>
    </row>
    <row r="11760" spans="1:3" ht="13.2" x14ac:dyDescent="0.25">
      <c r="A11760" s="45" t="s">
        <v>11825</v>
      </c>
      <c r="B11760" s="45" t="s">
        <v>4</v>
      </c>
      <c r="C11760" s="23">
        <v>150</v>
      </c>
    </row>
    <row r="11761" spans="1:3" ht="13.2" x14ac:dyDescent="0.25">
      <c r="A11761" s="45" t="s">
        <v>11826</v>
      </c>
      <c r="B11761" s="45" t="s">
        <v>4</v>
      </c>
      <c r="C11761" s="23">
        <v>200</v>
      </c>
    </row>
    <row r="11762" spans="1:3" ht="13.2" x14ac:dyDescent="0.25">
      <c r="A11762" s="45" t="s">
        <v>11827</v>
      </c>
      <c r="B11762" s="45" t="s">
        <v>4</v>
      </c>
      <c r="C11762" s="23">
        <v>475</v>
      </c>
    </row>
    <row r="11763" spans="1:3" ht="13.2" x14ac:dyDescent="0.25">
      <c r="A11763" s="45" t="s">
        <v>11828</v>
      </c>
      <c r="B11763" s="45" t="s">
        <v>4</v>
      </c>
      <c r="C11763" s="23">
        <v>250</v>
      </c>
    </row>
    <row r="11764" spans="1:3" ht="13.2" x14ac:dyDescent="0.25">
      <c r="A11764" s="45" t="s">
        <v>11829</v>
      </c>
      <c r="B11764" s="45" t="s">
        <v>4</v>
      </c>
      <c r="C11764" s="23">
        <v>600</v>
      </c>
    </row>
    <row r="11765" spans="1:3" ht="13.2" x14ac:dyDescent="0.25">
      <c r="A11765" s="45" t="s">
        <v>11830</v>
      </c>
      <c r="B11765" s="45" t="s">
        <v>4</v>
      </c>
      <c r="C11765" s="23">
        <v>750</v>
      </c>
    </row>
    <row r="11766" spans="1:3" ht="13.2" x14ac:dyDescent="0.25">
      <c r="A11766" s="45" t="s">
        <v>11831</v>
      </c>
      <c r="B11766" s="45" t="s">
        <v>4</v>
      </c>
      <c r="C11766" s="23">
        <v>175</v>
      </c>
    </row>
    <row r="11767" spans="1:3" ht="13.2" x14ac:dyDescent="0.25">
      <c r="A11767" s="45" t="s">
        <v>11832</v>
      </c>
      <c r="B11767" s="45" t="s">
        <v>4</v>
      </c>
      <c r="C11767" s="23">
        <v>300</v>
      </c>
    </row>
    <row r="11768" spans="1:3" ht="13.2" x14ac:dyDescent="0.25">
      <c r="A11768" s="45" t="s">
        <v>11833</v>
      </c>
      <c r="B11768" s="45" t="s">
        <v>4</v>
      </c>
      <c r="C11768" s="23">
        <v>400</v>
      </c>
    </row>
    <row r="11769" spans="1:3" ht="13.2" x14ac:dyDescent="0.25">
      <c r="A11769" s="45" t="s">
        <v>11834</v>
      </c>
      <c r="B11769" s="45" t="s">
        <v>4</v>
      </c>
      <c r="C11769" s="23">
        <v>600</v>
      </c>
    </row>
    <row r="11770" spans="1:3" ht="13.2" x14ac:dyDescent="0.25">
      <c r="A11770" s="45" t="s">
        <v>11835</v>
      </c>
      <c r="B11770" s="45" t="s">
        <v>4</v>
      </c>
      <c r="C11770" s="23">
        <v>275</v>
      </c>
    </row>
    <row r="11771" spans="1:3" ht="13.2" x14ac:dyDescent="0.25">
      <c r="A11771" s="45" t="s">
        <v>11836</v>
      </c>
      <c r="B11771" s="45" t="s">
        <v>4</v>
      </c>
      <c r="C11771" s="23">
        <v>350</v>
      </c>
    </row>
    <row r="11772" spans="1:3" ht="13.2" x14ac:dyDescent="0.25">
      <c r="A11772" s="45" t="s">
        <v>11837</v>
      </c>
      <c r="B11772" s="45" t="s">
        <v>4</v>
      </c>
      <c r="C11772" s="23">
        <v>150</v>
      </c>
    </row>
    <row r="11773" spans="1:3" ht="13.2" x14ac:dyDescent="0.25">
      <c r="A11773" s="45" t="s">
        <v>11838</v>
      </c>
      <c r="B11773" s="45" t="s">
        <v>4</v>
      </c>
      <c r="C11773" s="23">
        <v>425</v>
      </c>
    </row>
    <row r="11774" spans="1:3" ht="13.2" x14ac:dyDescent="0.25">
      <c r="A11774" s="45" t="s">
        <v>11839</v>
      </c>
      <c r="B11774" s="45" t="s">
        <v>4</v>
      </c>
      <c r="C11774" s="23">
        <v>150</v>
      </c>
    </row>
    <row r="11775" spans="1:3" ht="13.2" x14ac:dyDescent="0.25">
      <c r="A11775" s="45" t="s">
        <v>11840</v>
      </c>
      <c r="B11775" s="45" t="s">
        <v>4</v>
      </c>
      <c r="C11775" s="23">
        <v>150</v>
      </c>
    </row>
    <row r="11776" spans="1:3" ht="13.2" x14ac:dyDescent="0.25">
      <c r="A11776" s="45" t="s">
        <v>11841</v>
      </c>
      <c r="B11776" s="45" t="s">
        <v>4</v>
      </c>
      <c r="C11776" s="23">
        <v>150</v>
      </c>
    </row>
    <row r="11777" spans="1:3" ht="13.2" x14ac:dyDescent="0.25">
      <c r="A11777" s="45" t="s">
        <v>11842</v>
      </c>
      <c r="B11777" s="45" t="s">
        <v>4</v>
      </c>
      <c r="C11777" s="23">
        <v>575</v>
      </c>
    </row>
    <row r="11778" spans="1:3" ht="13.2" x14ac:dyDescent="0.25">
      <c r="A11778" s="45" t="s">
        <v>11843</v>
      </c>
      <c r="B11778" s="45" t="s">
        <v>4</v>
      </c>
      <c r="C11778" s="23">
        <v>175</v>
      </c>
    </row>
    <row r="11779" spans="1:3" ht="13.2" x14ac:dyDescent="0.25">
      <c r="A11779" s="45" t="s">
        <v>11844</v>
      </c>
      <c r="B11779" s="45" t="s">
        <v>4</v>
      </c>
      <c r="C11779" s="23">
        <v>700</v>
      </c>
    </row>
    <row r="11780" spans="1:3" ht="13.2" x14ac:dyDescent="0.25">
      <c r="A11780" s="45" t="s">
        <v>11845</v>
      </c>
      <c r="B11780" s="45" t="s">
        <v>4</v>
      </c>
      <c r="C11780" s="23">
        <v>150</v>
      </c>
    </row>
    <row r="11781" spans="1:3" ht="13.2" x14ac:dyDescent="0.25">
      <c r="A11781" s="45" t="s">
        <v>11846</v>
      </c>
      <c r="B11781" s="45" t="s">
        <v>4</v>
      </c>
      <c r="C11781" s="23">
        <v>300</v>
      </c>
    </row>
    <row r="11782" spans="1:3" ht="13.2" x14ac:dyDescent="0.25">
      <c r="A11782" s="45" t="s">
        <v>11847</v>
      </c>
      <c r="B11782" s="45" t="s">
        <v>4</v>
      </c>
      <c r="C11782" s="23">
        <v>250</v>
      </c>
    </row>
    <row r="11783" spans="1:3" ht="13.2" x14ac:dyDescent="0.25">
      <c r="A11783" s="45" t="s">
        <v>11848</v>
      </c>
      <c r="B11783" s="45" t="s">
        <v>4</v>
      </c>
      <c r="C11783" s="23">
        <v>500</v>
      </c>
    </row>
    <row r="11784" spans="1:3" ht="13.2" x14ac:dyDescent="0.25">
      <c r="A11784" s="45" t="s">
        <v>11849</v>
      </c>
      <c r="B11784" s="45" t="s">
        <v>4</v>
      </c>
      <c r="C11784" s="23">
        <v>650</v>
      </c>
    </row>
    <row r="11785" spans="1:3" ht="13.2" x14ac:dyDescent="0.25">
      <c r="A11785" s="45" t="s">
        <v>11850</v>
      </c>
      <c r="B11785" s="45" t="s">
        <v>4</v>
      </c>
      <c r="C11785" s="23">
        <v>450</v>
      </c>
    </row>
    <row r="11786" spans="1:3" ht="13.2" x14ac:dyDescent="0.25">
      <c r="A11786" s="45" t="s">
        <v>11851</v>
      </c>
      <c r="B11786" s="45" t="s">
        <v>4</v>
      </c>
      <c r="C11786" s="23">
        <v>450</v>
      </c>
    </row>
    <row r="11787" spans="1:3" ht="13.2" x14ac:dyDescent="0.25">
      <c r="A11787" s="45" t="s">
        <v>11852</v>
      </c>
      <c r="B11787" s="45" t="s">
        <v>4</v>
      </c>
      <c r="C11787" s="23">
        <v>375</v>
      </c>
    </row>
    <row r="11788" spans="1:3" ht="13.2" x14ac:dyDescent="0.25">
      <c r="A11788" s="45" t="s">
        <v>11853</v>
      </c>
      <c r="B11788" s="45" t="s">
        <v>4</v>
      </c>
      <c r="C11788" s="23">
        <v>175</v>
      </c>
    </row>
    <row r="11789" spans="1:3" ht="13.2" x14ac:dyDescent="0.25">
      <c r="A11789" s="45" t="s">
        <v>11854</v>
      </c>
      <c r="B11789" s="45" t="s">
        <v>4</v>
      </c>
      <c r="C11789" s="23">
        <v>350</v>
      </c>
    </row>
    <row r="11790" spans="1:3" ht="13.2" x14ac:dyDescent="0.25">
      <c r="A11790" s="45" t="s">
        <v>11855</v>
      </c>
      <c r="B11790" s="45" t="s">
        <v>4</v>
      </c>
      <c r="C11790" s="23">
        <v>700</v>
      </c>
    </row>
    <row r="11791" spans="1:3" ht="13.2" x14ac:dyDescent="0.25">
      <c r="A11791" s="45" t="s">
        <v>11856</v>
      </c>
      <c r="B11791" s="45" t="s">
        <v>4</v>
      </c>
      <c r="C11791" s="23">
        <v>200</v>
      </c>
    </row>
    <row r="11792" spans="1:3" ht="13.2" x14ac:dyDescent="0.25">
      <c r="A11792" s="45" t="s">
        <v>11857</v>
      </c>
      <c r="B11792" s="45" t="s">
        <v>4</v>
      </c>
      <c r="C11792" s="23">
        <v>275</v>
      </c>
    </row>
    <row r="11793" spans="1:3" ht="13.2" x14ac:dyDescent="0.25">
      <c r="A11793" s="45" t="s">
        <v>11858</v>
      </c>
      <c r="B11793" s="45" t="s">
        <v>4</v>
      </c>
      <c r="C11793" s="23">
        <v>375</v>
      </c>
    </row>
    <row r="11794" spans="1:3" ht="13.2" x14ac:dyDescent="0.25">
      <c r="A11794" s="45" t="s">
        <v>11859</v>
      </c>
      <c r="B11794" s="45" t="s">
        <v>4</v>
      </c>
      <c r="C11794" s="23">
        <v>325</v>
      </c>
    </row>
    <row r="11795" spans="1:3" ht="13.2" x14ac:dyDescent="0.25">
      <c r="A11795" s="45" t="s">
        <v>11860</v>
      </c>
      <c r="B11795" s="45" t="s">
        <v>4</v>
      </c>
      <c r="C11795" s="23">
        <v>150</v>
      </c>
    </row>
    <row r="11796" spans="1:3" ht="13.2" x14ac:dyDescent="0.25">
      <c r="A11796" s="45" t="s">
        <v>11861</v>
      </c>
      <c r="B11796" s="45" t="s">
        <v>4</v>
      </c>
      <c r="C11796" s="23">
        <v>150</v>
      </c>
    </row>
    <row r="11797" spans="1:3" ht="13.2" x14ac:dyDescent="0.25">
      <c r="A11797" s="45" t="s">
        <v>11862</v>
      </c>
      <c r="B11797" s="45" t="s">
        <v>4</v>
      </c>
      <c r="C11797" s="23">
        <v>200</v>
      </c>
    </row>
    <row r="11798" spans="1:3" ht="13.2" x14ac:dyDescent="0.25">
      <c r="A11798" s="45" t="s">
        <v>11863</v>
      </c>
      <c r="B11798" s="45" t="s">
        <v>4</v>
      </c>
      <c r="C11798" s="23">
        <v>525</v>
      </c>
    </row>
    <row r="11799" spans="1:3" ht="13.2" x14ac:dyDescent="0.25">
      <c r="A11799" s="45" t="s">
        <v>11864</v>
      </c>
      <c r="B11799" s="45" t="s">
        <v>4</v>
      </c>
      <c r="C11799" s="23">
        <v>300</v>
      </c>
    </row>
    <row r="11800" spans="1:3" ht="13.2" x14ac:dyDescent="0.25">
      <c r="A11800" s="45" t="s">
        <v>11865</v>
      </c>
      <c r="B11800" s="45" t="s">
        <v>4</v>
      </c>
      <c r="C11800" s="23">
        <v>400</v>
      </c>
    </row>
    <row r="11801" spans="1:3" ht="13.2" x14ac:dyDescent="0.25">
      <c r="A11801" s="45" t="s">
        <v>11866</v>
      </c>
      <c r="B11801" s="45" t="s">
        <v>4</v>
      </c>
      <c r="C11801" s="23">
        <v>375</v>
      </c>
    </row>
    <row r="11802" spans="1:3" ht="13.2" x14ac:dyDescent="0.25">
      <c r="A11802" s="45" t="s">
        <v>11867</v>
      </c>
      <c r="B11802" s="45" t="s">
        <v>4</v>
      </c>
      <c r="C11802" s="23">
        <v>450</v>
      </c>
    </row>
    <row r="11803" spans="1:3" ht="13.2" x14ac:dyDescent="0.25">
      <c r="A11803" s="45" t="s">
        <v>11868</v>
      </c>
      <c r="B11803" s="45" t="s">
        <v>4</v>
      </c>
      <c r="C11803" s="23">
        <v>850</v>
      </c>
    </row>
    <row r="11804" spans="1:3" ht="13.2" x14ac:dyDescent="0.25">
      <c r="A11804" s="45" t="s">
        <v>11869</v>
      </c>
      <c r="B11804" s="45" t="s">
        <v>4</v>
      </c>
      <c r="C11804" s="23">
        <v>850</v>
      </c>
    </row>
    <row r="11805" spans="1:3" ht="13.2" x14ac:dyDescent="0.25">
      <c r="A11805" s="45" t="s">
        <v>11870</v>
      </c>
      <c r="B11805" s="45" t="s">
        <v>4</v>
      </c>
      <c r="C11805" s="23">
        <v>750</v>
      </c>
    </row>
    <row r="11806" spans="1:3" ht="13.2" x14ac:dyDescent="0.25">
      <c r="A11806" s="45" t="s">
        <v>11871</v>
      </c>
      <c r="B11806" s="45" t="s">
        <v>4</v>
      </c>
      <c r="C11806" s="23">
        <v>425</v>
      </c>
    </row>
    <row r="11807" spans="1:3" ht="13.2" x14ac:dyDescent="0.25">
      <c r="A11807" s="45" t="s">
        <v>11872</v>
      </c>
      <c r="B11807" s="45" t="s">
        <v>4</v>
      </c>
      <c r="C11807" s="23">
        <v>150</v>
      </c>
    </row>
    <row r="11808" spans="1:3" ht="13.2" x14ac:dyDescent="0.25">
      <c r="A11808" s="45" t="s">
        <v>11873</v>
      </c>
      <c r="B11808" s="45" t="s">
        <v>4</v>
      </c>
      <c r="C11808" s="23">
        <v>450</v>
      </c>
    </row>
    <row r="11809" spans="1:3" ht="13.2" x14ac:dyDescent="0.25">
      <c r="A11809" s="45" t="s">
        <v>11874</v>
      </c>
      <c r="B11809" s="45" t="s">
        <v>4</v>
      </c>
      <c r="C11809" s="23">
        <v>150</v>
      </c>
    </row>
    <row r="11810" spans="1:3" ht="13.2" x14ac:dyDescent="0.25">
      <c r="A11810" s="45" t="s">
        <v>11875</v>
      </c>
      <c r="B11810" s="45" t="s">
        <v>4</v>
      </c>
      <c r="C11810" s="23">
        <v>150</v>
      </c>
    </row>
    <row r="11811" spans="1:3" ht="13.2" x14ac:dyDescent="0.25">
      <c r="A11811" s="45" t="s">
        <v>11876</v>
      </c>
      <c r="B11811" s="45" t="s">
        <v>4</v>
      </c>
      <c r="C11811" s="23">
        <v>150</v>
      </c>
    </row>
    <row r="11812" spans="1:3" ht="13.2" x14ac:dyDescent="0.25">
      <c r="A11812" s="45" t="s">
        <v>11877</v>
      </c>
      <c r="B11812" s="45" t="s">
        <v>4</v>
      </c>
      <c r="C11812" s="23">
        <v>150</v>
      </c>
    </row>
    <row r="11813" spans="1:3" ht="13.2" x14ac:dyDescent="0.25">
      <c r="A11813" s="45" t="s">
        <v>11878</v>
      </c>
      <c r="B11813" s="45" t="s">
        <v>4</v>
      </c>
      <c r="C11813" s="23">
        <v>225</v>
      </c>
    </row>
    <row r="11814" spans="1:3" ht="13.2" x14ac:dyDescent="0.25">
      <c r="A11814" s="45" t="s">
        <v>11879</v>
      </c>
      <c r="B11814" s="45" t="s">
        <v>4</v>
      </c>
      <c r="C11814" s="23">
        <v>150</v>
      </c>
    </row>
    <row r="11815" spans="1:3" ht="13.2" x14ac:dyDescent="0.25">
      <c r="A11815" s="45" t="s">
        <v>11880</v>
      </c>
      <c r="B11815" s="45" t="s">
        <v>4</v>
      </c>
      <c r="C11815" s="23">
        <v>150</v>
      </c>
    </row>
    <row r="11816" spans="1:3" ht="13.2" x14ac:dyDescent="0.25">
      <c r="A11816" s="45" t="s">
        <v>11881</v>
      </c>
      <c r="B11816" s="45" t="s">
        <v>4</v>
      </c>
      <c r="C11816" s="23">
        <v>225</v>
      </c>
    </row>
    <row r="11817" spans="1:3" ht="13.2" x14ac:dyDescent="0.25">
      <c r="A11817" s="45" t="s">
        <v>11882</v>
      </c>
      <c r="B11817" s="45" t="s">
        <v>4</v>
      </c>
      <c r="C11817" s="23">
        <v>275</v>
      </c>
    </row>
    <row r="11818" spans="1:3" ht="13.2" x14ac:dyDescent="0.25">
      <c r="A11818" s="45" t="s">
        <v>11883</v>
      </c>
      <c r="B11818" s="45" t="s">
        <v>4</v>
      </c>
      <c r="C11818" s="23">
        <v>275</v>
      </c>
    </row>
    <row r="11819" spans="1:3" ht="13.2" x14ac:dyDescent="0.25">
      <c r="A11819" s="45" t="s">
        <v>11884</v>
      </c>
      <c r="B11819" s="45" t="s">
        <v>4</v>
      </c>
      <c r="C11819" s="23">
        <v>350</v>
      </c>
    </row>
    <row r="11820" spans="1:3" ht="13.2" x14ac:dyDescent="0.25">
      <c r="A11820" s="45" t="s">
        <v>11885</v>
      </c>
      <c r="B11820" s="45" t="s">
        <v>4</v>
      </c>
      <c r="C11820" s="23">
        <v>150</v>
      </c>
    </row>
    <row r="11821" spans="1:3" ht="13.2" x14ac:dyDescent="0.25">
      <c r="A11821" s="45" t="s">
        <v>11886</v>
      </c>
      <c r="B11821" s="45" t="s">
        <v>4</v>
      </c>
      <c r="C11821" s="23">
        <v>550</v>
      </c>
    </row>
    <row r="11822" spans="1:3" ht="13.2" x14ac:dyDescent="0.25">
      <c r="A11822" s="45" t="s">
        <v>11887</v>
      </c>
      <c r="B11822" s="45" t="s">
        <v>4</v>
      </c>
      <c r="C11822" s="23">
        <v>250</v>
      </c>
    </row>
    <row r="11823" spans="1:3" ht="13.2" x14ac:dyDescent="0.25">
      <c r="A11823" s="45" t="s">
        <v>11888</v>
      </c>
      <c r="B11823" s="45" t="s">
        <v>4</v>
      </c>
      <c r="C11823" s="23">
        <v>525</v>
      </c>
    </row>
    <row r="11824" spans="1:3" ht="13.2" x14ac:dyDescent="0.25">
      <c r="A11824" s="45" t="s">
        <v>11889</v>
      </c>
      <c r="B11824" s="45" t="s">
        <v>4</v>
      </c>
      <c r="C11824" s="23">
        <v>300</v>
      </c>
    </row>
    <row r="11825" spans="1:3" ht="13.2" x14ac:dyDescent="0.25">
      <c r="A11825" s="45" t="s">
        <v>11890</v>
      </c>
      <c r="B11825" s="45" t="s">
        <v>4</v>
      </c>
      <c r="C11825" s="23">
        <v>375</v>
      </c>
    </row>
    <row r="11826" spans="1:3" ht="13.2" x14ac:dyDescent="0.25">
      <c r="A11826" s="45" t="s">
        <v>11891</v>
      </c>
      <c r="B11826" s="45" t="s">
        <v>4</v>
      </c>
      <c r="C11826" s="23">
        <v>1125</v>
      </c>
    </row>
    <row r="11827" spans="1:3" ht="13.2" x14ac:dyDescent="0.25">
      <c r="A11827" s="45" t="s">
        <v>11892</v>
      </c>
      <c r="B11827" s="45" t="s">
        <v>4</v>
      </c>
      <c r="C11827" s="23">
        <v>550</v>
      </c>
    </row>
    <row r="11828" spans="1:3" ht="13.2" x14ac:dyDescent="0.25">
      <c r="A11828" s="45" t="s">
        <v>11893</v>
      </c>
      <c r="B11828" s="45" t="s">
        <v>4</v>
      </c>
      <c r="C11828" s="23">
        <v>550</v>
      </c>
    </row>
    <row r="11829" spans="1:3" ht="13.2" x14ac:dyDescent="0.25">
      <c r="A11829" s="45" t="s">
        <v>11894</v>
      </c>
      <c r="B11829" s="45" t="s">
        <v>4</v>
      </c>
      <c r="C11829" s="23">
        <v>725</v>
      </c>
    </row>
    <row r="11830" spans="1:3" ht="13.2" x14ac:dyDescent="0.25">
      <c r="A11830" s="45" t="s">
        <v>11895</v>
      </c>
      <c r="B11830" s="45" t="s">
        <v>4</v>
      </c>
      <c r="C11830" s="23">
        <v>575</v>
      </c>
    </row>
    <row r="11831" spans="1:3" ht="13.2" x14ac:dyDescent="0.25">
      <c r="A11831" s="45" t="s">
        <v>11896</v>
      </c>
      <c r="B11831" s="45" t="s">
        <v>4</v>
      </c>
      <c r="C11831" s="23">
        <v>650</v>
      </c>
    </row>
    <row r="11832" spans="1:3" ht="13.2" x14ac:dyDescent="0.25">
      <c r="A11832" s="45" t="s">
        <v>11897</v>
      </c>
      <c r="B11832" s="45" t="s">
        <v>4</v>
      </c>
      <c r="C11832" s="23">
        <v>250</v>
      </c>
    </row>
    <row r="11833" spans="1:3" ht="13.2" x14ac:dyDescent="0.25">
      <c r="A11833" s="45" t="s">
        <v>11898</v>
      </c>
      <c r="B11833" s="45" t="s">
        <v>4</v>
      </c>
      <c r="C11833" s="23">
        <v>500</v>
      </c>
    </row>
    <row r="11834" spans="1:3" ht="13.2" x14ac:dyDescent="0.25">
      <c r="A11834" s="45" t="s">
        <v>11899</v>
      </c>
      <c r="B11834" s="45" t="s">
        <v>4</v>
      </c>
      <c r="C11834" s="23">
        <v>500</v>
      </c>
    </row>
    <row r="11835" spans="1:3" ht="13.2" x14ac:dyDescent="0.25">
      <c r="A11835" s="45" t="s">
        <v>11900</v>
      </c>
      <c r="B11835" s="45" t="s">
        <v>4</v>
      </c>
      <c r="C11835" s="23">
        <v>400</v>
      </c>
    </row>
    <row r="11836" spans="1:3" ht="13.2" x14ac:dyDescent="0.25">
      <c r="A11836" s="45" t="s">
        <v>11901</v>
      </c>
      <c r="B11836" s="45" t="s">
        <v>4</v>
      </c>
      <c r="C11836" s="23">
        <v>550</v>
      </c>
    </row>
    <row r="11837" spans="1:3" ht="13.2" x14ac:dyDescent="0.25">
      <c r="A11837" s="45" t="s">
        <v>11902</v>
      </c>
      <c r="B11837" s="45" t="s">
        <v>4</v>
      </c>
      <c r="C11837" s="23">
        <v>650</v>
      </c>
    </row>
    <row r="11838" spans="1:3" ht="13.2" x14ac:dyDescent="0.25">
      <c r="A11838" s="45" t="s">
        <v>11903</v>
      </c>
      <c r="B11838" s="45" t="s">
        <v>4</v>
      </c>
      <c r="C11838" s="23">
        <v>725</v>
      </c>
    </row>
    <row r="11839" spans="1:3" ht="13.2" x14ac:dyDescent="0.25">
      <c r="A11839" s="45" t="s">
        <v>11904</v>
      </c>
      <c r="B11839" s="45" t="s">
        <v>4</v>
      </c>
      <c r="C11839" s="23">
        <v>725</v>
      </c>
    </row>
    <row r="11840" spans="1:3" ht="13.2" x14ac:dyDescent="0.25">
      <c r="A11840" s="45" t="s">
        <v>11905</v>
      </c>
      <c r="B11840" s="45" t="s">
        <v>4</v>
      </c>
      <c r="C11840" s="23">
        <v>550</v>
      </c>
    </row>
    <row r="11841" spans="1:3" ht="13.2" x14ac:dyDescent="0.25">
      <c r="A11841" s="45" t="s">
        <v>11906</v>
      </c>
      <c r="B11841" s="45" t="s">
        <v>4</v>
      </c>
      <c r="C11841" s="23">
        <v>650</v>
      </c>
    </row>
    <row r="11842" spans="1:3" ht="13.2" x14ac:dyDescent="0.25">
      <c r="A11842" s="45" t="s">
        <v>11907</v>
      </c>
      <c r="B11842" s="45" t="s">
        <v>4</v>
      </c>
      <c r="C11842" s="23">
        <v>975</v>
      </c>
    </row>
    <row r="11843" spans="1:3" ht="13.2" x14ac:dyDescent="0.25">
      <c r="A11843" s="45" t="s">
        <v>11908</v>
      </c>
      <c r="B11843" s="45" t="s">
        <v>4</v>
      </c>
      <c r="C11843" s="23">
        <v>900</v>
      </c>
    </row>
    <row r="11844" spans="1:3" ht="13.2" x14ac:dyDescent="0.25">
      <c r="A11844" s="45" t="s">
        <v>11909</v>
      </c>
      <c r="B11844" s="45" t="s">
        <v>4</v>
      </c>
      <c r="C11844" s="23">
        <v>725</v>
      </c>
    </row>
    <row r="11845" spans="1:3" ht="13.2" x14ac:dyDescent="0.25">
      <c r="A11845" s="45" t="s">
        <v>11910</v>
      </c>
      <c r="B11845" s="45" t="s">
        <v>4</v>
      </c>
      <c r="C11845" s="23">
        <v>600</v>
      </c>
    </row>
    <row r="11846" spans="1:3" ht="13.2" x14ac:dyDescent="0.25">
      <c r="A11846" s="45" t="s">
        <v>11911</v>
      </c>
      <c r="B11846" s="45" t="s">
        <v>4</v>
      </c>
      <c r="C11846" s="23">
        <v>550</v>
      </c>
    </row>
    <row r="11847" spans="1:3" ht="13.2" x14ac:dyDescent="0.25">
      <c r="A11847" s="45" t="s">
        <v>11912</v>
      </c>
      <c r="B11847" s="45" t="s">
        <v>4</v>
      </c>
      <c r="C11847" s="23">
        <v>625</v>
      </c>
    </row>
    <row r="11848" spans="1:3" ht="13.2" x14ac:dyDescent="0.25">
      <c r="A11848" s="45" t="s">
        <v>11913</v>
      </c>
      <c r="B11848" s="45" t="s">
        <v>4</v>
      </c>
      <c r="C11848" s="23">
        <v>675</v>
      </c>
    </row>
    <row r="11849" spans="1:3" ht="13.2" x14ac:dyDescent="0.25">
      <c r="A11849" s="45" t="s">
        <v>11914</v>
      </c>
      <c r="B11849" s="45" t="s">
        <v>4</v>
      </c>
      <c r="C11849" s="23">
        <v>1275</v>
      </c>
    </row>
    <row r="11850" spans="1:3" ht="13.2" x14ac:dyDescent="0.25">
      <c r="A11850" s="45" t="s">
        <v>11915</v>
      </c>
      <c r="B11850" s="45" t="s">
        <v>4</v>
      </c>
      <c r="C11850" s="23">
        <v>450</v>
      </c>
    </row>
    <row r="11851" spans="1:3" ht="13.2" x14ac:dyDescent="0.25">
      <c r="A11851" s="45" t="s">
        <v>11916</v>
      </c>
      <c r="B11851" s="45" t="s">
        <v>4</v>
      </c>
      <c r="C11851" s="23">
        <v>500</v>
      </c>
    </row>
    <row r="11852" spans="1:3" ht="13.2" x14ac:dyDescent="0.25">
      <c r="A11852" s="45" t="s">
        <v>11917</v>
      </c>
      <c r="B11852" s="45" t="s">
        <v>4</v>
      </c>
      <c r="C11852" s="23">
        <v>700</v>
      </c>
    </row>
    <row r="11853" spans="1:3" ht="13.2" x14ac:dyDescent="0.25">
      <c r="A11853" s="45" t="s">
        <v>11918</v>
      </c>
      <c r="B11853" s="45" t="s">
        <v>4</v>
      </c>
      <c r="C11853" s="23">
        <v>1350</v>
      </c>
    </row>
    <row r="11854" spans="1:3" ht="13.2" x14ac:dyDescent="0.25">
      <c r="A11854" s="45" t="s">
        <v>11919</v>
      </c>
      <c r="B11854" s="45" t="s">
        <v>4</v>
      </c>
      <c r="C11854" s="23">
        <v>475</v>
      </c>
    </row>
    <row r="11855" spans="1:3" ht="13.2" x14ac:dyDescent="0.25">
      <c r="A11855" s="45" t="s">
        <v>11920</v>
      </c>
      <c r="B11855" s="45" t="s">
        <v>4</v>
      </c>
      <c r="C11855" s="23">
        <v>775</v>
      </c>
    </row>
    <row r="11856" spans="1:3" ht="13.2" x14ac:dyDescent="0.25">
      <c r="A11856" s="45" t="s">
        <v>11921</v>
      </c>
      <c r="B11856" s="45" t="s">
        <v>4</v>
      </c>
      <c r="C11856" s="23">
        <v>650</v>
      </c>
    </row>
    <row r="11857" spans="1:3" ht="13.2" x14ac:dyDescent="0.25">
      <c r="A11857" s="45" t="s">
        <v>11922</v>
      </c>
      <c r="B11857" s="45" t="s">
        <v>4</v>
      </c>
      <c r="C11857" s="23">
        <v>450</v>
      </c>
    </row>
    <row r="11858" spans="1:3" ht="13.2" x14ac:dyDescent="0.25">
      <c r="A11858" s="45" t="s">
        <v>11923</v>
      </c>
      <c r="B11858" s="45" t="s">
        <v>4</v>
      </c>
      <c r="C11858" s="23">
        <v>375</v>
      </c>
    </row>
    <row r="11859" spans="1:3" ht="13.2" x14ac:dyDescent="0.25">
      <c r="A11859" s="45" t="s">
        <v>11924</v>
      </c>
      <c r="B11859" s="45" t="s">
        <v>4</v>
      </c>
      <c r="C11859" s="23">
        <v>650</v>
      </c>
    </row>
    <row r="11860" spans="1:3" ht="13.2" x14ac:dyDescent="0.25">
      <c r="A11860" s="45" t="s">
        <v>11925</v>
      </c>
      <c r="B11860" s="45" t="s">
        <v>4</v>
      </c>
      <c r="C11860" s="23">
        <v>575</v>
      </c>
    </row>
    <row r="11861" spans="1:3" ht="13.2" x14ac:dyDescent="0.25">
      <c r="A11861" s="45" t="s">
        <v>11926</v>
      </c>
      <c r="B11861" s="45" t="s">
        <v>4</v>
      </c>
      <c r="C11861" s="23">
        <v>400</v>
      </c>
    </row>
    <row r="11862" spans="1:3" ht="13.2" x14ac:dyDescent="0.25">
      <c r="A11862" s="45" t="s">
        <v>11927</v>
      </c>
      <c r="B11862" s="45" t="s">
        <v>4</v>
      </c>
      <c r="C11862" s="23">
        <v>675</v>
      </c>
    </row>
    <row r="11863" spans="1:3" ht="13.2" x14ac:dyDescent="0.25">
      <c r="A11863" s="45" t="s">
        <v>11928</v>
      </c>
      <c r="B11863" s="45" t="s">
        <v>4</v>
      </c>
      <c r="C11863" s="23">
        <v>725</v>
      </c>
    </row>
    <row r="11864" spans="1:3" ht="13.2" x14ac:dyDescent="0.25">
      <c r="A11864" s="45" t="s">
        <v>11929</v>
      </c>
      <c r="B11864" s="45" t="s">
        <v>4</v>
      </c>
      <c r="C11864" s="23">
        <v>250</v>
      </c>
    </row>
    <row r="11865" spans="1:3" ht="13.2" x14ac:dyDescent="0.25">
      <c r="A11865" s="45" t="s">
        <v>11930</v>
      </c>
      <c r="B11865" s="45" t="s">
        <v>4</v>
      </c>
      <c r="C11865" s="23">
        <v>1275</v>
      </c>
    </row>
    <row r="11866" spans="1:3" ht="13.2" x14ac:dyDescent="0.25">
      <c r="A11866" s="45" t="s">
        <v>11931</v>
      </c>
      <c r="B11866" s="45" t="s">
        <v>4</v>
      </c>
      <c r="C11866" s="23">
        <v>475</v>
      </c>
    </row>
    <row r="11867" spans="1:3" ht="13.2" x14ac:dyDescent="0.25">
      <c r="A11867" s="45" t="s">
        <v>11932</v>
      </c>
      <c r="B11867" s="45" t="s">
        <v>4</v>
      </c>
      <c r="C11867" s="23">
        <v>350</v>
      </c>
    </row>
    <row r="11868" spans="1:3" ht="13.2" x14ac:dyDescent="0.25">
      <c r="A11868" s="45" t="s">
        <v>11933</v>
      </c>
      <c r="B11868" s="45" t="s">
        <v>4</v>
      </c>
      <c r="C11868" s="23">
        <v>275</v>
      </c>
    </row>
    <row r="11869" spans="1:3" ht="13.2" x14ac:dyDescent="0.25">
      <c r="A11869" s="45" t="s">
        <v>11934</v>
      </c>
      <c r="B11869" s="45" t="s">
        <v>4</v>
      </c>
      <c r="C11869" s="23">
        <v>500</v>
      </c>
    </row>
    <row r="11870" spans="1:3" ht="13.2" x14ac:dyDescent="0.25">
      <c r="A11870" s="45" t="s">
        <v>11935</v>
      </c>
      <c r="B11870" s="45" t="s">
        <v>4</v>
      </c>
      <c r="C11870" s="23">
        <v>250</v>
      </c>
    </row>
    <row r="11871" spans="1:3" ht="13.2" x14ac:dyDescent="0.25">
      <c r="A11871" s="45" t="s">
        <v>11936</v>
      </c>
      <c r="B11871" s="45" t="s">
        <v>4</v>
      </c>
      <c r="C11871" s="23">
        <v>1000</v>
      </c>
    </row>
    <row r="11872" spans="1:3" ht="13.2" x14ac:dyDescent="0.25">
      <c r="A11872" s="45" t="s">
        <v>11937</v>
      </c>
      <c r="B11872" s="45" t="s">
        <v>4</v>
      </c>
      <c r="C11872" s="23">
        <v>325</v>
      </c>
    </row>
    <row r="11873" spans="1:3" ht="13.2" x14ac:dyDescent="0.25">
      <c r="A11873" s="45" t="s">
        <v>11938</v>
      </c>
      <c r="B11873" s="45" t="s">
        <v>4</v>
      </c>
      <c r="C11873" s="23">
        <v>275</v>
      </c>
    </row>
    <row r="11874" spans="1:3" ht="13.2" x14ac:dyDescent="0.25">
      <c r="A11874" s="45" t="s">
        <v>11939</v>
      </c>
      <c r="B11874" s="45" t="s">
        <v>4</v>
      </c>
      <c r="C11874" s="23">
        <v>275</v>
      </c>
    </row>
    <row r="11875" spans="1:3" ht="13.2" x14ac:dyDescent="0.25">
      <c r="A11875" s="45" t="s">
        <v>11940</v>
      </c>
      <c r="B11875" s="45" t="s">
        <v>4</v>
      </c>
      <c r="C11875" s="23">
        <v>350</v>
      </c>
    </row>
    <row r="11876" spans="1:3" ht="13.2" x14ac:dyDescent="0.25">
      <c r="A11876" s="45" t="s">
        <v>11941</v>
      </c>
      <c r="B11876" s="45" t="s">
        <v>4</v>
      </c>
      <c r="C11876" s="23">
        <v>775</v>
      </c>
    </row>
    <row r="11877" spans="1:3" ht="13.2" x14ac:dyDescent="0.25">
      <c r="A11877" s="45" t="s">
        <v>11942</v>
      </c>
      <c r="B11877" s="45" t="s">
        <v>4</v>
      </c>
      <c r="C11877" s="23">
        <v>325</v>
      </c>
    </row>
    <row r="11878" spans="1:3" ht="13.2" x14ac:dyDescent="0.25">
      <c r="A11878" s="45" t="s">
        <v>11943</v>
      </c>
      <c r="B11878" s="45" t="s">
        <v>4</v>
      </c>
      <c r="C11878" s="23">
        <v>425</v>
      </c>
    </row>
    <row r="11879" spans="1:3" ht="13.2" x14ac:dyDescent="0.25">
      <c r="A11879" s="45" t="s">
        <v>11944</v>
      </c>
      <c r="B11879" s="45" t="s">
        <v>4</v>
      </c>
      <c r="C11879" s="23">
        <v>400</v>
      </c>
    </row>
    <row r="11880" spans="1:3" ht="13.2" x14ac:dyDescent="0.25">
      <c r="A11880" s="45" t="s">
        <v>11945</v>
      </c>
      <c r="B11880" s="45" t="s">
        <v>4</v>
      </c>
      <c r="C11880" s="23">
        <v>400</v>
      </c>
    </row>
    <row r="11881" spans="1:3" ht="13.2" x14ac:dyDescent="0.25">
      <c r="A11881" s="45" t="s">
        <v>11946</v>
      </c>
      <c r="B11881" s="45" t="s">
        <v>4</v>
      </c>
      <c r="C11881" s="23">
        <v>450</v>
      </c>
    </row>
    <row r="11882" spans="1:3" ht="13.2" x14ac:dyDescent="0.25">
      <c r="A11882" s="45" t="s">
        <v>11947</v>
      </c>
      <c r="B11882" s="45" t="s">
        <v>4</v>
      </c>
      <c r="C11882" s="23">
        <v>400</v>
      </c>
    </row>
    <row r="11883" spans="1:3" ht="13.2" x14ac:dyDescent="0.25">
      <c r="A11883" s="45" t="s">
        <v>11948</v>
      </c>
      <c r="B11883" s="45" t="s">
        <v>4</v>
      </c>
      <c r="C11883" s="23">
        <v>350</v>
      </c>
    </row>
    <row r="11884" spans="1:3" ht="13.2" x14ac:dyDescent="0.25">
      <c r="A11884" s="45" t="s">
        <v>11949</v>
      </c>
      <c r="B11884" s="45" t="s">
        <v>4</v>
      </c>
      <c r="C11884" s="23">
        <v>425</v>
      </c>
    </row>
    <row r="11885" spans="1:3" ht="13.2" x14ac:dyDescent="0.25">
      <c r="A11885" s="45" t="s">
        <v>11950</v>
      </c>
      <c r="B11885" s="45" t="s">
        <v>4</v>
      </c>
      <c r="C11885" s="23">
        <v>375</v>
      </c>
    </row>
    <row r="11886" spans="1:3" ht="13.2" x14ac:dyDescent="0.25">
      <c r="A11886" s="45" t="s">
        <v>11951</v>
      </c>
      <c r="B11886" s="45" t="s">
        <v>4</v>
      </c>
      <c r="C11886" s="23">
        <v>150</v>
      </c>
    </row>
    <row r="11887" spans="1:3" ht="13.2" x14ac:dyDescent="0.25">
      <c r="A11887" s="45" t="s">
        <v>11952</v>
      </c>
      <c r="B11887" s="45" t="s">
        <v>4</v>
      </c>
      <c r="C11887" s="23">
        <v>325</v>
      </c>
    </row>
    <row r="11888" spans="1:3" ht="13.2" x14ac:dyDescent="0.25">
      <c r="A11888" s="45" t="s">
        <v>11953</v>
      </c>
      <c r="B11888" s="45" t="s">
        <v>4</v>
      </c>
      <c r="C11888" s="23">
        <v>775</v>
      </c>
    </row>
    <row r="11889" spans="1:3" ht="13.2" x14ac:dyDescent="0.25">
      <c r="A11889" s="45" t="s">
        <v>11954</v>
      </c>
      <c r="B11889" s="45" t="s">
        <v>4</v>
      </c>
      <c r="C11889" s="23">
        <v>425</v>
      </c>
    </row>
    <row r="11890" spans="1:3" ht="13.2" x14ac:dyDescent="0.25">
      <c r="A11890" s="45" t="s">
        <v>11955</v>
      </c>
      <c r="B11890" s="45" t="s">
        <v>4</v>
      </c>
      <c r="C11890" s="23">
        <v>375</v>
      </c>
    </row>
    <row r="11891" spans="1:3" ht="13.2" x14ac:dyDescent="0.25">
      <c r="A11891" s="45" t="s">
        <v>11956</v>
      </c>
      <c r="B11891" s="45" t="s">
        <v>4</v>
      </c>
      <c r="C11891" s="23">
        <v>350</v>
      </c>
    </row>
    <row r="11892" spans="1:3" ht="13.2" x14ac:dyDescent="0.25">
      <c r="A11892" s="45" t="s">
        <v>11957</v>
      </c>
      <c r="B11892" s="45" t="s">
        <v>4</v>
      </c>
      <c r="C11892" s="23">
        <v>200</v>
      </c>
    </row>
    <row r="11893" spans="1:3" ht="13.2" x14ac:dyDescent="0.25">
      <c r="A11893" s="45" t="s">
        <v>11958</v>
      </c>
      <c r="B11893" s="45" t="s">
        <v>4</v>
      </c>
      <c r="C11893" s="23">
        <v>500</v>
      </c>
    </row>
    <row r="11894" spans="1:3" ht="13.2" x14ac:dyDescent="0.25">
      <c r="A11894" s="45" t="s">
        <v>11959</v>
      </c>
      <c r="B11894" s="45" t="s">
        <v>4</v>
      </c>
      <c r="C11894" s="23">
        <v>450</v>
      </c>
    </row>
    <row r="11895" spans="1:3" ht="13.2" x14ac:dyDescent="0.25">
      <c r="A11895" s="45" t="s">
        <v>11960</v>
      </c>
      <c r="B11895" s="45" t="s">
        <v>4</v>
      </c>
      <c r="C11895" s="23">
        <v>375</v>
      </c>
    </row>
    <row r="11896" spans="1:3" ht="13.2" x14ac:dyDescent="0.25">
      <c r="A11896" s="45" t="s">
        <v>11961</v>
      </c>
      <c r="B11896" s="45" t="s">
        <v>4</v>
      </c>
      <c r="C11896" s="23">
        <v>350</v>
      </c>
    </row>
    <row r="11897" spans="1:3" ht="13.2" x14ac:dyDescent="0.25">
      <c r="A11897" s="45" t="s">
        <v>11962</v>
      </c>
      <c r="B11897" s="45" t="s">
        <v>4</v>
      </c>
      <c r="C11897" s="23">
        <v>300</v>
      </c>
    </row>
    <row r="11898" spans="1:3" ht="13.2" x14ac:dyDescent="0.25">
      <c r="A11898" s="45" t="s">
        <v>11963</v>
      </c>
      <c r="B11898" s="45" t="s">
        <v>4</v>
      </c>
      <c r="C11898" s="23">
        <v>150</v>
      </c>
    </row>
    <row r="11899" spans="1:3" ht="13.2" x14ac:dyDescent="0.25">
      <c r="A11899" s="45" t="s">
        <v>11964</v>
      </c>
      <c r="B11899" s="45" t="s">
        <v>4</v>
      </c>
      <c r="C11899" s="23">
        <v>675</v>
      </c>
    </row>
    <row r="11900" spans="1:3" ht="13.2" x14ac:dyDescent="0.25">
      <c r="A11900" s="45" t="s">
        <v>11965</v>
      </c>
      <c r="B11900" s="45" t="s">
        <v>4</v>
      </c>
      <c r="C11900" s="23">
        <v>500</v>
      </c>
    </row>
    <row r="11901" spans="1:3" ht="13.2" x14ac:dyDescent="0.25">
      <c r="A11901" s="45" t="s">
        <v>11966</v>
      </c>
      <c r="B11901" s="45" t="s">
        <v>4</v>
      </c>
      <c r="C11901" s="23">
        <v>150</v>
      </c>
    </row>
    <row r="11902" spans="1:3" ht="13.2" x14ac:dyDescent="0.25">
      <c r="A11902" s="45" t="s">
        <v>11967</v>
      </c>
      <c r="B11902" s="45" t="s">
        <v>4</v>
      </c>
      <c r="C11902" s="23">
        <v>200</v>
      </c>
    </row>
    <row r="11903" spans="1:3" ht="13.2" x14ac:dyDescent="0.25">
      <c r="A11903" s="45" t="s">
        <v>11968</v>
      </c>
      <c r="B11903" s="45" t="s">
        <v>4</v>
      </c>
      <c r="C11903" s="23">
        <v>450</v>
      </c>
    </row>
    <row r="11904" spans="1:3" ht="13.2" x14ac:dyDescent="0.25">
      <c r="A11904" s="45" t="s">
        <v>11969</v>
      </c>
      <c r="B11904" s="45" t="s">
        <v>4</v>
      </c>
      <c r="C11904" s="23">
        <v>150</v>
      </c>
    </row>
    <row r="11905" spans="1:3" ht="13.2" x14ac:dyDescent="0.25">
      <c r="A11905" s="45" t="s">
        <v>11970</v>
      </c>
      <c r="B11905" s="45" t="s">
        <v>4</v>
      </c>
      <c r="C11905" s="23">
        <v>200</v>
      </c>
    </row>
    <row r="11906" spans="1:3" ht="13.2" x14ac:dyDescent="0.25">
      <c r="A11906" s="45" t="s">
        <v>11971</v>
      </c>
      <c r="B11906" s="45" t="s">
        <v>4</v>
      </c>
      <c r="C11906" s="23">
        <v>425</v>
      </c>
    </row>
    <row r="11907" spans="1:3" ht="13.2" x14ac:dyDescent="0.25">
      <c r="A11907" s="45" t="s">
        <v>11972</v>
      </c>
      <c r="B11907" s="45" t="s">
        <v>4</v>
      </c>
      <c r="C11907" s="23">
        <v>925</v>
      </c>
    </row>
    <row r="11908" spans="1:3" ht="13.2" x14ac:dyDescent="0.25">
      <c r="A11908" s="45" t="s">
        <v>11973</v>
      </c>
      <c r="B11908" s="45" t="s">
        <v>4</v>
      </c>
      <c r="C11908" s="23">
        <v>500</v>
      </c>
    </row>
    <row r="11909" spans="1:3" ht="13.2" x14ac:dyDescent="0.25">
      <c r="A11909" s="45" t="s">
        <v>11974</v>
      </c>
      <c r="B11909" s="45" t="s">
        <v>4</v>
      </c>
      <c r="C11909" s="23">
        <v>150</v>
      </c>
    </row>
    <row r="11910" spans="1:3" ht="13.2" x14ac:dyDescent="0.25">
      <c r="A11910" s="45" t="s">
        <v>11975</v>
      </c>
      <c r="B11910" s="45" t="s">
        <v>4</v>
      </c>
      <c r="C11910" s="23">
        <v>150</v>
      </c>
    </row>
    <row r="11911" spans="1:3" ht="13.2" x14ac:dyDescent="0.25">
      <c r="A11911" s="45" t="s">
        <v>11976</v>
      </c>
      <c r="B11911" s="45" t="s">
        <v>4</v>
      </c>
      <c r="C11911" s="23">
        <v>325</v>
      </c>
    </row>
    <row r="11912" spans="1:3" ht="13.2" x14ac:dyDescent="0.25">
      <c r="A11912" s="45" t="s">
        <v>11977</v>
      </c>
      <c r="B11912" s="45" t="s">
        <v>4</v>
      </c>
      <c r="C11912" s="23">
        <v>550</v>
      </c>
    </row>
    <row r="11913" spans="1:3" ht="13.2" x14ac:dyDescent="0.25">
      <c r="A11913" s="45" t="s">
        <v>11978</v>
      </c>
      <c r="B11913" s="45" t="s">
        <v>4</v>
      </c>
      <c r="C11913" s="23">
        <v>425</v>
      </c>
    </row>
    <row r="11914" spans="1:3" ht="13.2" x14ac:dyDescent="0.25">
      <c r="A11914" s="45" t="s">
        <v>11979</v>
      </c>
      <c r="B11914" s="45" t="s">
        <v>4</v>
      </c>
      <c r="C11914" s="23">
        <v>325</v>
      </c>
    </row>
    <row r="11915" spans="1:3" ht="13.2" x14ac:dyDescent="0.25">
      <c r="A11915" s="45" t="s">
        <v>11980</v>
      </c>
      <c r="B11915" s="45" t="s">
        <v>4</v>
      </c>
      <c r="C11915" s="23">
        <v>900</v>
      </c>
    </row>
    <row r="11916" spans="1:3" ht="13.2" x14ac:dyDescent="0.25">
      <c r="A11916" s="45" t="s">
        <v>11981</v>
      </c>
      <c r="B11916" s="45" t="s">
        <v>4</v>
      </c>
      <c r="C11916" s="23">
        <v>200</v>
      </c>
    </row>
    <row r="11917" spans="1:3" ht="13.2" x14ac:dyDescent="0.25">
      <c r="A11917" s="45" t="s">
        <v>11982</v>
      </c>
      <c r="B11917" s="45" t="s">
        <v>4</v>
      </c>
      <c r="C11917" s="23">
        <v>375</v>
      </c>
    </row>
    <row r="11918" spans="1:3" ht="13.2" x14ac:dyDescent="0.25">
      <c r="A11918" s="45" t="s">
        <v>11983</v>
      </c>
      <c r="B11918" s="45" t="s">
        <v>4</v>
      </c>
      <c r="C11918" s="23">
        <v>700</v>
      </c>
    </row>
    <row r="11919" spans="1:3" ht="13.2" x14ac:dyDescent="0.25">
      <c r="A11919" s="45" t="s">
        <v>11984</v>
      </c>
      <c r="B11919" s="45" t="s">
        <v>4</v>
      </c>
      <c r="C11919" s="23">
        <v>300</v>
      </c>
    </row>
    <row r="11920" spans="1:3" ht="13.2" x14ac:dyDescent="0.25">
      <c r="A11920" s="45" t="s">
        <v>11985</v>
      </c>
      <c r="B11920" s="45" t="s">
        <v>4</v>
      </c>
      <c r="C11920" s="23">
        <v>150</v>
      </c>
    </row>
    <row r="11921" spans="1:3" ht="13.2" x14ac:dyDescent="0.25">
      <c r="A11921" s="45" t="s">
        <v>11986</v>
      </c>
      <c r="B11921" s="45" t="s">
        <v>4</v>
      </c>
      <c r="C11921" s="23">
        <v>800</v>
      </c>
    </row>
    <row r="11922" spans="1:3" ht="13.2" x14ac:dyDescent="0.25">
      <c r="A11922" s="45" t="s">
        <v>11987</v>
      </c>
      <c r="B11922" s="45" t="s">
        <v>4</v>
      </c>
      <c r="C11922" s="23">
        <v>600</v>
      </c>
    </row>
    <row r="11923" spans="1:3" ht="13.2" x14ac:dyDescent="0.25">
      <c r="A11923" s="45" t="s">
        <v>11988</v>
      </c>
      <c r="B11923" s="45" t="s">
        <v>4</v>
      </c>
      <c r="C11923" s="23">
        <v>400</v>
      </c>
    </row>
    <row r="11924" spans="1:3" ht="13.2" x14ac:dyDescent="0.25">
      <c r="A11924" s="45" t="s">
        <v>11989</v>
      </c>
      <c r="B11924" s="45" t="s">
        <v>5</v>
      </c>
      <c r="C11924" s="23">
        <v>25</v>
      </c>
    </row>
    <row r="11925" spans="1:3" ht="13.2" x14ac:dyDescent="0.25">
      <c r="A11925" s="45" t="s">
        <v>11990</v>
      </c>
      <c r="B11925" s="45" t="s">
        <v>5</v>
      </c>
      <c r="C11925" s="23">
        <v>475</v>
      </c>
    </row>
    <row r="11926" spans="1:3" ht="13.2" x14ac:dyDescent="0.25">
      <c r="A11926" s="45" t="s">
        <v>11991</v>
      </c>
      <c r="B11926" s="45" t="s">
        <v>5</v>
      </c>
      <c r="C11926" s="23">
        <v>700</v>
      </c>
    </row>
    <row r="11927" spans="1:3" ht="13.2" x14ac:dyDescent="0.25">
      <c r="A11927" s="45" t="s">
        <v>11992</v>
      </c>
      <c r="B11927" s="45" t="s">
        <v>5</v>
      </c>
      <c r="C11927" s="23">
        <v>575</v>
      </c>
    </row>
    <row r="11928" spans="1:3" ht="13.2" x14ac:dyDescent="0.25">
      <c r="A11928" s="45" t="s">
        <v>11993</v>
      </c>
      <c r="B11928" s="45" t="s">
        <v>5</v>
      </c>
      <c r="C11928" s="23">
        <v>375</v>
      </c>
    </row>
    <row r="11929" spans="1:3" ht="13.2" x14ac:dyDescent="0.25">
      <c r="A11929" s="45" t="s">
        <v>11994</v>
      </c>
      <c r="B11929" s="45" t="s">
        <v>5</v>
      </c>
      <c r="C11929" s="23">
        <v>400</v>
      </c>
    </row>
    <row r="11930" spans="1:3" ht="13.2" x14ac:dyDescent="0.25">
      <c r="A11930" s="45" t="s">
        <v>11995</v>
      </c>
      <c r="B11930" s="45" t="s">
        <v>5</v>
      </c>
      <c r="C11930" s="23">
        <v>950</v>
      </c>
    </row>
    <row r="11931" spans="1:3" ht="13.2" x14ac:dyDescent="0.25">
      <c r="A11931" s="45" t="s">
        <v>11996</v>
      </c>
      <c r="B11931" s="45" t="s">
        <v>5</v>
      </c>
      <c r="C11931" s="23">
        <v>550</v>
      </c>
    </row>
    <row r="11932" spans="1:3" ht="13.2" x14ac:dyDescent="0.25">
      <c r="A11932" s="45" t="s">
        <v>11997</v>
      </c>
      <c r="B11932" s="45" t="s">
        <v>5</v>
      </c>
      <c r="C11932" s="23">
        <v>675</v>
      </c>
    </row>
    <row r="11933" spans="1:3" ht="13.2" x14ac:dyDescent="0.25">
      <c r="A11933" s="45" t="s">
        <v>11998</v>
      </c>
      <c r="B11933" s="45" t="s">
        <v>5</v>
      </c>
      <c r="C11933" s="23">
        <v>575</v>
      </c>
    </row>
    <row r="11934" spans="1:3" ht="13.2" x14ac:dyDescent="0.25">
      <c r="A11934" s="45" t="s">
        <v>11999</v>
      </c>
      <c r="B11934" s="45" t="s">
        <v>5</v>
      </c>
      <c r="C11934" s="23">
        <v>500</v>
      </c>
    </row>
    <row r="11935" spans="1:3" ht="13.2" x14ac:dyDescent="0.25">
      <c r="A11935" s="45" t="s">
        <v>12000</v>
      </c>
      <c r="B11935" s="45" t="s">
        <v>5</v>
      </c>
      <c r="C11935" s="23">
        <v>1075</v>
      </c>
    </row>
    <row r="11936" spans="1:3" ht="13.2" x14ac:dyDescent="0.25">
      <c r="A11936" s="45" t="s">
        <v>12001</v>
      </c>
      <c r="B11936" s="45" t="s">
        <v>5</v>
      </c>
      <c r="C11936" s="23">
        <v>525</v>
      </c>
    </row>
    <row r="11937" spans="1:3" ht="13.2" x14ac:dyDescent="0.25">
      <c r="A11937" s="45" t="s">
        <v>12002</v>
      </c>
      <c r="B11937" s="45" t="s">
        <v>5</v>
      </c>
      <c r="C11937" s="23">
        <v>925</v>
      </c>
    </row>
    <row r="11938" spans="1:3" ht="13.2" x14ac:dyDescent="0.25">
      <c r="A11938" s="45" t="s">
        <v>12003</v>
      </c>
      <c r="B11938" s="45" t="s">
        <v>5</v>
      </c>
      <c r="C11938" s="23">
        <v>250</v>
      </c>
    </row>
    <row r="11939" spans="1:3" ht="13.2" x14ac:dyDescent="0.25">
      <c r="A11939" s="45" t="s">
        <v>12004</v>
      </c>
      <c r="B11939" s="45" t="s">
        <v>5</v>
      </c>
      <c r="C11939" s="23">
        <v>1150</v>
      </c>
    </row>
    <row r="11940" spans="1:3" ht="13.2" x14ac:dyDescent="0.25">
      <c r="A11940" s="45" t="s">
        <v>12005</v>
      </c>
      <c r="B11940" s="45" t="s">
        <v>5</v>
      </c>
      <c r="C11940" s="23">
        <v>900</v>
      </c>
    </row>
    <row r="11941" spans="1:3" ht="13.2" x14ac:dyDescent="0.25">
      <c r="A11941" s="45" t="s">
        <v>12006</v>
      </c>
      <c r="B11941" s="45" t="s">
        <v>5</v>
      </c>
      <c r="C11941" s="23">
        <v>500</v>
      </c>
    </row>
    <row r="11942" spans="1:3" ht="13.2" x14ac:dyDescent="0.25">
      <c r="A11942" s="45" t="s">
        <v>12007</v>
      </c>
      <c r="B11942" s="45" t="s">
        <v>5</v>
      </c>
      <c r="C11942" s="23">
        <v>775</v>
      </c>
    </row>
    <row r="11943" spans="1:3" ht="13.2" x14ac:dyDescent="0.25">
      <c r="A11943" s="45" t="s">
        <v>12008</v>
      </c>
      <c r="B11943" s="45" t="s">
        <v>5</v>
      </c>
      <c r="C11943" s="23">
        <v>700</v>
      </c>
    </row>
    <row r="11944" spans="1:3" ht="13.2" x14ac:dyDescent="0.25">
      <c r="A11944" s="45" t="s">
        <v>12009</v>
      </c>
      <c r="B11944" s="45" t="s">
        <v>5</v>
      </c>
      <c r="C11944" s="23">
        <v>925</v>
      </c>
    </row>
    <row r="11945" spans="1:3" ht="13.2" x14ac:dyDescent="0.25">
      <c r="A11945" s="45" t="s">
        <v>12010</v>
      </c>
      <c r="B11945" s="45" t="s">
        <v>5</v>
      </c>
      <c r="C11945" s="23">
        <v>1000</v>
      </c>
    </row>
    <row r="11946" spans="1:3" ht="13.2" x14ac:dyDescent="0.25">
      <c r="A11946" s="45" t="s">
        <v>12011</v>
      </c>
      <c r="B11946" s="45" t="s">
        <v>5</v>
      </c>
      <c r="C11946" s="23">
        <v>825</v>
      </c>
    </row>
    <row r="11947" spans="1:3" ht="13.2" x14ac:dyDescent="0.25">
      <c r="A11947" s="45" t="s">
        <v>12012</v>
      </c>
      <c r="B11947" s="45" t="s">
        <v>5</v>
      </c>
      <c r="C11947" s="23">
        <v>650</v>
      </c>
    </row>
    <row r="11948" spans="1:3" ht="13.2" x14ac:dyDescent="0.25">
      <c r="A11948" s="45" t="s">
        <v>12013</v>
      </c>
      <c r="B11948" s="45" t="s">
        <v>5</v>
      </c>
      <c r="C11948" s="23">
        <v>550</v>
      </c>
    </row>
    <row r="11949" spans="1:3" ht="13.2" x14ac:dyDescent="0.25">
      <c r="A11949" s="45" t="s">
        <v>12014</v>
      </c>
      <c r="B11949" s="45" t="s">
        <v>5</v>
      </c>
      <c r="C11949" s="23">
        <v>750</v>
      </c>
    </row>
    <row r="11950" spans="1:3" ht="13.2" x14ac:dyDescent="0.25">
      <c r="A11950" s="45" t="s">
        <v>12015</v>
      </c>
      <c r="B11950" s="45" t="s">
        <v>5</v>
      </c>
      <c r="C11950" s="23">
        <v>500</v>
      </c>
    </row>
    <row r="11951" spans="1:3" ht="13.2" x14ac:dyDescent="0.25">
      <c r="A11951" s="45" t="s">
        <v>12016</v>
      </c>
      <c r="B11951" s="45" t="s">
        <v>5</v>
      </c>
      <c r="C11951" s="23">
        <v>250</v>
      </c>
    </row>
    <row r="11952" spans="1:3" ht="13.2" x14ac:dyDescent="0.25">
      <c r="A11952" s="45" t="s">
        <v>12017</v>
      </c>
      <c r="B11952" s="45" t="s">
        <v>5</v>
      </c>
      <c r="C11952" s="23">
        <v>350</v>
      </c>
    </row>
    <row r="11953" spans="1:3" ht="13.2" x14ac:dyDescent="0.25">
      <c r="A11953" s="45" t="s">
        <v>12018</v>
      </c>
      <c r="B11953" s="45" t="s">
        <v>5</v>
      </c>
      <c r="C11953" s="23">
        <v>775</v>
      </c>
    </row>
    <row r="11954" spans="1:3" ht="13.2" x14ac:dyDescent="0.25">
      <c r="A11954" s="45" t="s">
        <v>12019</v>
      </c>
      <c r="B11954" s="45" t="s">
        <v>5</v>
      </c>
      <c r="C11954" s="23">
        <v>400</v>
      </c>
    </row>
    <row r="11955" spans="1:3" ht="13.2" x14ac:dyDescent="0.25">
      <c r="A11955" s="45" t="s">
        <v>12020</v>
      </c>
      <c r="B11955" s="45" t="s">
        <v>5</v>
      </c>
      <c r="C11955" s="23">
        <v>175</v>
      </c>
    </row>
    <row r="11956" spans="1:3" ht="13.2" x14ac:dyDescent="0.25">
      <c r="A11956" s="45" t="s">
        <v>12021</v>
      </c>
      <c r="B11956" s="45" t="s">
        <v>5</v>
      </c>
      <c r="C11956" s="23">
        <v>150</v>
      </c>
    </row>
    <row r="11957" spans="1:3" ht="13.2" x14ac:dyDescent="0.25">
      <c r="A11957" s="45" t="s">
        <v>12022</v>
      </c>
      <c r="B11957" s="45" t="s">
        <v>5</v>
      </c>
      <c r="C11957" s="23">
        <v>625</v>
      </c>
    </row>
    <row r="11958" spans="1:3" ht="13.2" x14ac:dyDescent="0.25">
      <c r="A11958" s="45" t="s">
        <v>12023</v>
      </c>
      <c r="B11958" s="45" t="s">
        <v>5</v>
      </c>
      <c r="C11958" s="23">
        <v>1125</v>
      </c>
    </row>
    <row r="11959" spans="1:3" ht="13.2" x14ac:dyDescent="0.25">
      <c r="A11959" s="45" t="s">
        <v>12024</v>
      </c>
      <c r="B11959" s="45" t="s">
        <v>5</v>
      </c>
      <c r="C11959" s="23">
        <v>600</v>
      </c>
    </row>
    <row r="11960" spans="1:3" ht="13.2" x14ac:dyDescent="0.25">
      <c r="A11960" s="45" t="s">
        <v>12025</v>
      </c>
      <c r="B11960" s="45" t="s">
        <v>5</v>
      </c>
      <c r="C11960" s="23">
        <v>325</v>
      </c>
    </row>
    <row r="11961" spans="1:3" ht="13.2" x14ac:dyDescent="0.25">
      <c r="A11961" s="45" t="s">
        <v>12026</v>
      </c>
      <c r="B11961" s="45" t="s">
        <v>5</v>
      </c>
      <c r="C11961" s="23">
        <v>450</v>
      </c>
    </row>
    <row r="11962" spans="1:3" ht="13.2" x14ac:dyDescent="0.25">
      <c r="A11962" s="45" t="s">
        <v>12027</v>
      </c>
      <c r="B11962" s="45" t="s">
        <v>5</v>
      </c>
      <c r="C11962" s="23">
        <v>500</v>
      </c>
    </row>
    <row r="11963" spans="1:3" ht="13.2" x14ac:dyDescent="0.25">
      <c r="A11963" s="45" t="s">
        <v>12028</v>
      </c>
      <c r="B11963" s="45" t="s">
        <v>5</v>
      </c>
      <c r="C11963" s="23">
        <v>925</v>
      </c>
    </row>
    <row r="11964" spans="1:3" ht="13.2" x14ac:dyDescent="0.25">
      <c r="A11964" s="45" t="s">
        <v>12029</v>
      </c>
      <c r="B11964" s="45" t="s">
        <v>5</v>
      </c>
      <c r="C11964" s="23">
        <v>825</v>
      </c>
    </row>
    <row r="11965" spans="1:3" ht="13.2" x14ac:dyDescent="0.25">
      <c r="A11965" s="45" t="s">
        <v>12030</v>
      </c>
      <c r="B11965" s="45" t="s">
        <v>5</v>
      </c>
      <c r="C11965" s="23">
        <v>550</v>
      </c>
    </row>
    <row r="11966" spans="1:3" ht="13.2" x14ac:dyDescent="0.25">
      <c r="A11966" s="45" t="s">
        <v>12031</v>
      </c>
      <c r="B11966" s="45" t="s">
        <v>5</v>
      </c>
      <c r="C11966" s="23">
        <v>875</v>
      </c>
    </row>
    <row r="11967" spans="1:3" ht="13.2" x14ac:dyDescent="0.25">
      <c r="A11967" s="45" t="s">
        <v>12032</v>
      </c>
      <c r="B11967" s="45" t="s">
        <v>5</v>
      </c>
      <c r="C11967" s="23">
        <v>525</v>
      </c>
    </row>
    <row r="11968" spans="1:3" ht="13.2" x14ac:dyDescent="0.25">
      <c r="A11968" s="45" t="s">
        <v>12033</v>
      </c>
      <c r="B11968" s="45" t="s">
        <v>5</v>
      </c>
      <c r="C11968" s="23">
        <v>425</v>
      </c>
    </row>
    <row r="11969" spans="1:3" ht="13.2" x14ac:dyDescent="0.25">
      <c r="A11969" s="45" t="s">
        <v>12034</v>
      </c>
      <c r="B11969" s="45" t="s">
        <v>5</v>
      </c>
      <c r="C11969" s="23">
        <v>900</v>
      </c>
    </row>
    <row r="11970" spans="1:3" ht="13.2" x14ac:dyDescent="0.25">
      <c r="A11970" s="45" t="s">
        <v>12035</v>
      </c>
      <c r="B11970" s="45" t="s">
        <v>5</v>
      </c>
      <c r="C11970" s="23">
        <v>1700</v>
      </c>
    </row>
    <row r="11971" spans="1:3" ht="13.2" x14ac:dyDescent="0.25">
      <c r="A11971" s="45" t="s">
        <v>12036</v>
      </c>
      <c r="B11971" s="45" t="s">
        <v>5</v>
      </c>
      <c r="C11971" s="23">
        <v>1050</v>
      </c>
    </row>
    <row r="11972" spans="1:3" ht="13.2" x14ac:dyDescent="0.25">
      <c r="A11972" s="45" t="s">
        <v>12037</v>
      </c>
      <c r="B11972" s="45" t="s">
        <v>5</v>
      </c>
      <c r="C11972" s="23">
        <v>575</v>
      </c>
    </row>
    <row r="11973" spans="1:3" ht="13.2" x14ac:dyDescent="0.25">
      <c r="A11973" s="45" t="s">
        <v>12038</v>
      </c>
      <c r="B11973" s="45" t="s">
        <v>5</v>
      </c>
      <c r="C11973" s="23">
        <v>675</v>
      </c>
    </row>
    <row r="11974" spans="1:3" ht="13.2" x14ac:dyDescent="0.25">
      <c r="A11974" s="45" t="s">
        <v>12039</v>
      </c>
      <c r="B11974" s="45" t="s">
        <v>5</v>
      </c>
      <c r="C11974" s="23">
        <v>875</v>
      </c>
    </row>
    <row r="11975" spans="1:3" ht="13.2" x14ac:dyDescent="0.25">
      <c r="A11975" s="45" t="s">
        <v>12040</v>
      </c>
      <c r="B11975" s="45" t="s">
        <v>5</v>
      </c>
      <c r="C11975" s="23">
        <v>750</v>
      </c>
    </row>
    <row r="11976" spans="1:3" ht="13.2" x14ac:dyDescent="0.25">
      <c r="A11976" s="45" t="s">
        <v>12041</v>
      </c>
      <c r="B11976" s="45" t="s">
        <v>5</v>
      </c>
      <c r="C11976" s="23">
        <v>875</v>
      </c>
    </row>
    <row r="11977" spans="1:3" ht="13.2" x14ac:dyDescent="0.25">
      <c r="A11977" s="45" t="s">
        <v>12042</v>
      </c>
      <c r="B11977" s="45" t="s">
        <v>5</v>
      </c>
      <c r="C11977" s="23">
        <v>875</v>
      </c>
    </row>
    <row r="11978" spans="1:3" ht="13.2" x14ac:dyDescent="0.25">
      <c r="A11978" s="45" t="s">
        <v>12043</v>
      </c>
      <c r="B11978" s="45" t="s">
        <v>5</v>
      </c>
      <c r="C11978" s="23">
        <v>1125</v>
      </c>
    </row>
    <row r="11979" spans="1:3" ht="13.2" x14ac:dyDescent="0.25">
      <c r="A11979" s="45" t="s">
        <v>12044</v>
      </c>
      <c r="B11979" s="45" t="s">
        <v>5</v>
      </c>
      <c r="C11979" s="23">
        <v>575</v>
      </c>
    </row>
    <row r="11980" spans="1:3" ht="13.2" x14ac:dyDescent="0.25">
      <c r="A11980" s="45" t="s">
        <v>12045</v>
      </c>
      <c r="B11980" s="45" t="s">
        <v>5</v>
      </c>
      <c r="C11980" s="23">
        <v>825</v>
      </c>
    </row>
    <row r="11981" spans="1:3" ht="13.2" x14ac:dyDescent="0.25">
      <c r="A11981" s="45" t="s">
        <v>12046</v>
      </c>
      <c r="B11981" s="45" t="s">
        <v>5</v>
      </c>
      <c r="C11981" s="23">
        <v>1250</v>
      </c>
    </row>
    <row r="11982" spans="1:3" ht="13.2" x14ac:dyDescent="0.25">
      <c r="A11982" s="45" t="s">
        <v>12047</v>
      </c>
      <c r="B11982" s="45" t="s">
        <v>5</v>
      </c>
      <c r="C11982" s="23">
        <v>550</v>
      </c>
    </row>
    <row r="11983" spans="1:3" ht="13.2" x14ac:dyDescent="0.25">
      <c r="A11983" s="45" t="s">
        <v>12048</v>
      </c>
      <c r="B11983" s="45" t="s">
        <v>5</v>
      </c>
      <c r="C11983" s="23">
        <v>575</v>
      </c>
    </row>
    <row r="11984" spans="1:3" ht="13.2" x14ac:dyDescent="0.25">
      <c r="A11984" s="45" t="s">
        <v>12049</v>
      </c>
      <c r="B11984" s="45" t="s">
        <v>5</v>
      </c>
      <c r="C11984" s="23">
        <v>250</v>
      </c>
    </row>
    <row r="11985" spans="1:3" ht="13.2" x14ac:dyDescent="0.25">
      <c r="A11985" s="45" t="s">
        <v>12050</v>
      </c>
      <c r="B11985" s="45" t="s">
        <v>5</v>
      </c>
      <c r="C11985" s="23">
        <v>375</v>
      </c>
    </row>
    <row r="11986" spans="1:3" ht="13.2" x14ac:dyDescent="0.25">
      <c r="A11986" s="45" t="s">
        <v>12051</v>
      </c>
      <c r="B11986" s="45" t="s">
        <v>5</v>
      </c>
      <c r="C11986" s="23">
        <v>675</v>
      </c>
    </row>
    <row r="11987" spans="1:3" ht="13.2" x14ac:dyDescent="0.25">
      <c r="A11987" s="45" t="s">
        <v>12052</v>
      </c>
      <c r="B11987" s="45" t="s">
        <v>5</v>
      </c>
      <c r="C11987" s="23">
        <v>475</v>
      </c>
    </row>
    <row r="11988" spans="1:3" ht="13.2" x14ac:dyDescent="0.25">
      <c r="A11988" s="45" t="s">
        <v>12053</v>
      </c>
      <c r="B11988" s="45" t="s">
        <v>5</v>
      </c>
      <c r="C11988" s="23">
        <v>400</v>
      </c>
    </row>
    <row r="11989" spans="1:3" ht="13.2" x14ac:dyDescent="0.25">
      <c r="A11989" s="45" t="s">
        <v>12054</v>
      </c>
      <c r="B11989" s="45" t="s">
        <v>5</v>
      </c>
      <c r="C11989" s="23">
        <v>600</v>
      </c>
    </row>
    <row r="11990" spans="1:3" ht="13.2" x14ac:dyDescent="0.25">
      <c r="A11990" s="45" t="s">
        <v>12055</v>
      </c>
      <c r="B11990" s="45" t="s">
        <v>5</v>
      </c>
      <c r="C11990" s="23">
        <v>850</v>
      </c>
    </row>
    <row r="11991" spans="1:3" ht="13.2" x14ac:dyDescent="0.25">
      <c r="A11991" s="45" t="s">
        <v>12056</v>
      </c>
      <c r="B11991" s="45" t="s">
        <v>5</v>
      </c>
      <c r="C11991" s="23">
        <v>475</v>
      </c>
    </row>
    <row r="11992" spans="1:3" ht="13.2" x14ac:dyDescent="0.25">
      <c r="A11992" s="45" t="s">
        <v>12057</v>
      </c>
      <c r="B11992" s="45" t="s">
        <v>5</v>
      </c>
      <c r="C11992" s="23">
        <v>550</v>
      </c>
    </row>
    <row r="11993" spans="1:3" ht="13.2" x14ac:dyDescent="0.25">
      <c r="A11993" s="45" t="s">
        <v>12058</v>
      </c>
      <c r="B11993" s="45" t="s">
        <v>5</v>
      </c>
      <c r="C11993" s="23">
        <v>575</v>
      </c>
    </row>
    <row r="11994" spans="1:3" ht="13.2" x14ac:dyDescent="0.25">
      <c r="A11994" s="45" t="s">
        <v>12059</v>
      </c>
      <c r="B11994" s="45" t="s">
        <v>5</v>
      </c>
      <c r="C11994" s="23">
        <v>450</v>
      </c>
    </row>
    <row r="11995" spans="1:3" ht="13.2" x14ac:dyDescent="0.25">
      <c r="A11995" s="45" t="s">
        <v>12060</v>
      </c>
      <c r="B11995" s="45" t="s">
        <v>5</v>
      </c>
      <c r="C11995" s="23">
        <v>250</v>
      </c>
    </row>
    <row r="11996" spans="1:3" ht="13.2" x14ac:dyDescent="0.25">
      <c r="A11996" s="45" t="s">
        <v>12061</v>
      </c>
      <c r="B11996" s="45" t="s">
        <v>5</v>
      </c>
      <c r="C11996" s="23">
        <v>500</v>
      </c>
    </row>
    <row r="11997" spans="1:3" ht="13.2" x14ac:dyDescent="0.25">
      <c r="A11997" s="45" t="s">
        <v>12062</v>
      </c>
      <c r="B11997" s="45" t="s">
        <v>5</v>
      </c>
      <c r="C11997" s="23">
        <v>575</v>
      </c>
    </row>
    <row r="11998" spans="1:3" ht="13.2" x14ac:dyDescent="0.25">
      <c r="A11998" s="45" t="s">
        <v>12063</v>
      </c>
      <c r="B11998" s="45" t="s">
        <v>5</v>
      </c>
      <c r="C11998" s="23">
        <v>350</v>
      </c>
    </row>
    <row r="11999" spans="1:3" ht="13.2" x14ac:dyDescent="0.25">
      <c r="A11999" s="45" t="s">
        <v>12064</v>
      </c>
      <c r="B11999" s="45" t="s">
        <v>5</v>
      </c>
      <c r="C11999" s="23">
        <v>275</v>
      </c>
    </row>
    <row r="12000" spans="1:3" ht="13.2" x14ac:dyDescent="0.25">
      <c r="A12000" s="45" t="s">
        <v>12065</v>
      </c>
      <c r="B12000" s="45" t="s">
        <v>5</v>
      </c>
      <c r="C12000" s="23">
        <v>350</v>
      </c>
    </row>
    <row r="12001" spans="1:3" ht="13.2" x14ac:dyDescent="0.25">
      <c r="A12001" s="45" t="s">
        <v>12066</v>
      </c>
      <c r="B12001" s="45" t="s">
        <v>5</v>
      </c>
      <c r="C12001" s="23">
        <v>700</v>
      </c>
    </row>
    <row r="12002" spans="1:3" ht="13.2" x14ac:dyDescent="0.25">
      <c r="A12002" s="45" t="s">
        <v>12067</v>
      </c>
      <c r="B12002" s="45" t="s">
        <v>5</v>
      </c>
      <c r="C12002" s="23">
        <v>475</v>
      </c>
    </row>
    <row r="12003" spans="1:3" ht="13.2" x14ac:dyDescent="0.25">
      <c r="A12003" s="45" t="s">
        <v>12068</v>
      </c>
      <c r="B12003" s="45" t="s">
        <v>5</v>
      </c>
      <c r="C12003" s="23">
        <v>525</v>
      </c>
    </row>
    <row r="12004" spans="1:3" ht="13.2" x14ac:dyDescent="0.25">
      <c r="A12004" s="45" t="s">
        <v>12069</v>
      </c>
      <c r="B12004" s="45" t="s">
        <v>5</v>
      </c>
      <c r="C12004" s="23">
        <v>825</v>
      </c>
    </row>
    <row r="12005" spans="1:3" ht="13.2" x14ac:dyDescent="0.25">
      <c r="A12005" s="45" t="s">
        <v>12070</v>
      </c>
      <c r="B12005" s="45" t="s">
        <v>5</v>
      </c>
      <c r="C12005" s="23">
        <v>875</v>
      </c>
    </row>
    <row r="12006" spans="1:3" ht="13.2" x14ac:dyDescent="0.25">
      <c r="A12006" s="45" t="s">
        <v>12071</v>
      </c>
      <c r="B12006" s="45" t="s">
        <v>5</v>
      </c>
      <c r="C12006" s="23">
        <v>600</v>
      </c>
    </row>
    <row r="12007" spans="1:3" ht="13.2" x14ac:dyDescent="0.25">
      <c r="A12007" s="45" t="s">
        <v>12072</v>
      </c>
      <c r="B12007" s="45" t="s">
        <v>5</v>
      </c>
      <c r="C12007" s="23">
        <v>325</v>
      </c>
    </row>
    <row r="12008" spans="1:3" ht="13.2" x14ac:dyDescent="0.25">
      <c r="A12008" s="45" t="s">
        <v>12073</v>
      </c>
      <c r="B12008" s="45" t="s">
        <v>5</v>
      </c>
      <c r="C12008" s="23">
        <v>475</v>
      </c>
    </row>
    <row r="12009" spans="1:3" ht="13.2" x14ac:dyDescent="0.25">
      <c r="A12009" s="45" t="s">
        <v>12074</v>
      </c>
      <c r="B12009" s="45" t="s">
        <v>5</v>
      </c>
      <c r="C12009" s="23">
        <v>375</v>
      </c>
    </row>
    <row r="12010" spans="1:3" ht="13.2" x14ac:dyDescent="0.25">
      <c r="A12010" s="45" t="s">
        <v>12075</v>
      </c>
      <c r="B12010" s="45" t="s">
        <v>5</v>
      </c>
      <c r="C12010" s="23">
        <v>150</v>
      </c>
    </row>
    <row r="12011" spans="1:3" ht="13.2" x14ac:dyDescent="0.25">
      <c r="A12011" s="45" t="s">
        <v>12076</v>
      </c>
      <c r="B12011" s="45" t="s">
        <v>5</v>
      </c>
      <c r="C12011" s="23">
        <v>400</v>
      </c>
    </row>
    <row r="12012" spans="1:3" ht="13.2" x14ac:dyDescent="0.25">
      <c r="A12012" s="45" t="s">
        <v>12077</v>
      </c>
      <c r="B12012" s="45" t="s">
        <v>5</v>
      </c>
      <c r="C12012" s="23">
        <v>400</v>
      </c>
    </row>
    <row r="12013" spans="1:3" ht="13.2" x14ac:dyDescent="0.25">
      <c r="A12013" s="45" t="s">
        <v>12078</v>
      </c>
      <c r="B12013" s="45" t="s">
        <v>5</v>
      </c>
      <c r="C12013" s="23">
        <v>425</v>
      </c>
    </row>
    <row r="12014" spans="1:3" ht="13.2" x14ac:dyDescent="0.25">
      <c r="A12014" s="45" t="s">
        <v>12079</v>
      </c>
      <c r="B12014" s="45" t="s">
        <v>5</v>
      </c>
      <c r="C12014" s="23">
        <v>600</v>
      </c>
    </row>
    <row r="12015" spans="1:3" ht="13.2" x14ac:dyDescent="0.25">
      <c r="A12015" s="45" t="s">
        <v>12080</v>
      </c>
      <c r="B12015" s="45" t="s">
        <v>5</v>
      </c>
      <c r="C12015" s="23">
        <v>325</v>
      </c>
    </row>
    <row r="12016" spans="1:3" ht="13.2" x14ac:dyDescent="0.25">
      <c r="A12016" s="45" t="s">
        <v>12081</v>
      </c>
      <c r="B12016" s="45" t="s">
        <v>5</v>
      </c>
      <c r="C12016" s="23">
        <v>750</v>
      </c>
    </row>
    <row r="12017" spans="1:3" ht="13.2" x14ac:dyDescent="0.25">
      <c r="A12017" s="45" t="s">
        <v>12082</v>
      </c>
      <c r="B12017" s="45" t="s">
        <v>5</v>
      </c>
      <c r="C12017" s="23">
        <v>275</v>
      </c>
    </row>
    <row r="12018" spans="1:3" ht="13.2" x14ac:dyDescent="0.25">
      <c r="A12018" s="45" t="s">
        <v>12083</v>
      </c>
      <c r="B12018" s="45" t="s">
        <v>5</v>
      </c>
      <c r="C12018" s="23">
        <v>250</v>
      </c>
    </row>
    <row r="12019" spans="1:3" ht="13.2" x14ac:dyDescent="0.25">
      <c r="A12019" s="45" t="s">
        <v>12084</v>
      </c>
      <c r="B12019" s="45" t="s">
        <v>5</v>
      </c>
      <c r="C12019" s="23">
        <v>600</v>
      </c>
    </row>
    <row r="12020" spans="1:3" ht="13.2" x14ac:dyDescent="0.25">
      <c r="A12020" s="45" t="s">
        <v>12085</v>
      </c>
      <c r="B12020" s="45" t="s">
        <v>5</v>
      </c>
      <c r="C12020" s="23">
        <v>1100</v>
      </c>
    </row>
    <row r="12021" spans="1:3" ht="13.2" x14ac:dyDescent="0.25">
      <c r="A12021" s="45" t="s">
        <v>12086</v>
      </c>
      <c r="B12021" s="45" t="s">
        <v>5</v>
      </c>
      <c r="C12021" s="23">
        <v>975</v>
      </c>
    </row>
    <row r="12022" spans="1:3" ht="13.2" x14ac:dyDescent="0.25">
      <c r="A12022" s="45" t="s">
        <v>12087</v>
      </c>
      <c r="B12022" s="45" t="s">
        <v>5</v>
      </c>
      <c r="C12022" s="23">
        <v>875</v>
      </c>
    </row>
    <row r="12023" spans="1:3" ht="13.2" x14ac:dyDescent="0.25">
      <c r="A12023" s="45" t="s">
        <v>12088</v>
      </c>
      <c r="B12023" s="45" t="s">
        <v>5</v>
      </c>
      <c r="C12023" s="23">
        <v>475</v>
      </c>
    </row>
    <row r="12024" spans="1:3" ht="13.2" x14ac:dyDescent="0.25">
      <c r="A12024" s="45" t="s">
        <v>12089</v>
      </c>
      <c r="B12024" s="45" t="s">
        <v>5</v>
      </c>
      <c r="C12024" s="23">
        <v>1000</v>
      </c>
    </row>
    <row r="12025" spans="1:3" ht="13.2" x14ac:dyDescent="0.25">
      <c r="A12025" s="45" t="s">
        <v>12090</v>
      </c>
      <c r="B12025" s="45" t="s">
        <v>5</v>
      </c>
      <c r="C12025" s="23">
        <v>1025</v>
      </c>
    </row>
    <row r="12026" spans="1:3" ht="13.2" x14ac:dyDescent="0.25">
      <c r="A12026" s="45" t="s">
        <v>12091</v>
      </c>
      <c r="B12026" s="45" t="s">
        <v>5</v>
      </c>
      <c r="C12026" s="23">
        <v>525</v>
      </c>
    </row>
    <row r="12027" spans="1:3" ht="13.2" x14ac:dyDescent="0.25">
      <c r="A12027" s="45" t="s">
        <v>12092</v>
      </c>
      <c r="B12027" s="45" t="s">
        <v>5</v>
      </c>
      <c r="C12027" s="23">
        <v>250</v>
      </c>
    </row>
    <row r="12028" spans="1:3" ht="13.2" x14ac:dyDescent="0.25">
      <c r="A12028" s="45" t="s">
        <v>12093</v>
      </c>
      <c r="B12028" s="45" t="s">
        <v>5</v>
      </c>
      <c r="C12028" s="23">
        <v>250</v>
      </c>
    </row>
    <row r="12029" spans="1:3" ht="13.2" x14ac:dyDescent="0.25">
      <c r="A12029" s="45" t="s">
        <v>12094</v>
      </c>
      <c r="B12029" s="45" t="s">
        <v>5</v>
      </c>
      <c r="C12029" s="23">
        <v>150</v>
      </c>
    </row>
    <row r="12030" spans="1:3" ht="13.2" x14ac:dyDescent="0.25">
      <c r="A12030" s="45" t="s">
        <v>12095</v>
      </c>
      <c r="B12030" s="45" t="s">
        <v>5</v>
      </c>
      <c r="C12030" s="23">
        <v>1000</v>
      </c>
    </row>
    <row r="12031" spans="1:3" ht="13.2" x14ac:dyDescent="0.25">
      <c r="A12031" s="45" t="s">
        <v>12096</v>
      </c>
      <c r="B12031" s="45" t="s">
        <v>5</v>
      </c>
      <c r="C12031" s="23">
        <v>475</v>
      </c>
    </row>
    <row r="12032" spans="1:3" ht="13.2" x14ac:dyDescent="0.25">
      <c r="A12032" s="45" t="s">
        <v>12097</v>
      </c>
      <c r="B12032" s="45" t="s">
        <v>5</v>
      </c>
      <c r="C12032" s="23">
        <v>500</v>
      </c>
    </row>
    <row r="12033" spans="1:3" ht="13.2" x14ac:dyDescent="0.25">
      <c r="A12033" s="45" t="s">
        <v>12098</v>
      </c>
      <c r="B12033" s="45" t="s">
        <v>5</v>
      </c>
      <c r="C12033" s="23">
        <v>800</v>
      </c>
    </row>
    <row r="12034" spans="1:3" ht="13.2" x14ac:dyDescent="0.25">
      <c r="A12034" s="45" t="s">
        <v>12099</v>
      </c>
      <c r="B12034" s="45" t="s">
        <v>5</v>
      </c>
      <c r="C12034" s="23">
        <v>425</v>
      </c>
    </row>
    <row r="12035" spans="1:3" ht="13.2" x14ac:dyDescent="0.25">
      <c r="A12035" s="45" t="s">
        <v>12100</v>
      </c>
      <c r="B12035" s="45" t="s">
        <v>5</v>
      </c>
      <c r="C12035" s="23">
        <v>375</v>
      </c>
    </row>
    <row r="12036" spans="1:3" ht="13.2" x14ac:dyDescent="0.25">
      <c r="A12036" s="45" t="s">
        <v>12101</v>
      </c>
      <c r="B12036" s="45" t="s">
        <v>5</v>
      </c>
      <c r="C12036" s="23">
        <v>675</v>
      </c>
    </row>
    <row r="12037" spans="1:3" ht="13.2" x14ac:dyDescent="0.25">
      <c r="A12037" s="45" t="s">
        <v>12102</v>
      </c>
      <c r="B12037" s="45" t="s">
        <v>5</v>
      </c>
      <c r="C12037" s="23">
        <v>775</v>
      </c>
    </row>
    <row r="12038" spans="1:3" ht="13.2" x14ac:dyDescent="0.25">
      <c r="A12038" s="45" t="s">
        <v>12103</v>
      </c>
      <c r="B12038" s="45" t="s">
        <v>5</v>
      </c>
      <c r="C12038" s="23">
        <v>1025</v>
      </c>
    </row>
    <row r="12039" spans="1:3" ht="13.2" x14ac:dyDescent="0.25">
      <c r="A12039" s="45" t="s">
        <v>12104</v>
      </c>
      <c r="B12039" s="45" t="s">
        <v>5</v>
      </c>
      <c r="C12039" s="23">
        <v>650</v>
      </c>
    </row>
    <row r="12040" spans="1:3" ht="13.2" x14ac:dyDescent="0.25">
      <c r="A12040" s="45" t="s">
        <v>12105</v>
      </c>
      <c r="B12040" s="45" t="s">
        <v>5</v>
      </c>
      <c r="C12040" s="23">
        <v>475</v>
      </c>
    </row>
    <row r="12041" spans="1:3" ht="13.2" x14ac:dyDescent="0.25">
      <c r="A12041" s="45" t="s">
        <v>12106</v>
      </c>
      <c r="B12041" s="45" t="s">
        <v>5</v>
      </c>
      <c r="C12041" s="23">
        <v>975</v>
      </c>
    </row>
    <row r="12042" spans="1:3" ht="13.2" x14ac:dyDescent="0.25">
      <c r="A12042" s="45" t="s">
        <v>12107</v>
      </c>
      <c r="B12042" s="45" t="s">
        <v>5</v>
      </c>
      <c r="C12042" s="23">
        <v>525</v>
      </c>
    </row>
    <row r="12043" spans="1:3" ht="13.2" x14ac:dyDescent="0.25">
      <c r="A12043" s="45" t="s">
        <v>12108</v>
      </c>
      <c r="B12043" s="45" t="s">
        <v>5</v>
      </c>
      <c r="C12043" s="23">
        <v>450</v>
      </c>
    </row>
    <row r="12044" spans="1:3" ht="13.2" x14ac:dyDescent="0.25">
      <c r="A12044" s="45" t="s">
        <v>12109</v>
      </c>
      <c r="B12044" s="45" t="s">
        <v>5</v>
      </c>
      <c r="C12044" s="23">
        <v>275</v>
      </c>
    </row>
    <row r="12045" spans="1:3" ht="13.2" x14ac:dyDescent="0.25">
      <c r="A12045" s="45" t="s">
        <v>12110</v>
      </c>
      <c r="B12045" s="45" t="s">
        <v>5</v>
      </c>
      <c r="C12045" s="23">
        <v>475</v>
      </c>
    </row>
    <row r="12046" spans="1:3" ht="13.2" x14ac:dyDescent="0.25">
      <c r="A12046" s="45" t="s">
        <v>12111</v>
      </c>
      <c r="B12046" s="45" t="s">
        <v>5</v>
      </c>
      <c r="C12046" s="23">
        <v>350</v>
      </c>
    </row>
    <row r="12047" spans="1:3" ht="13.2" x14ac:dyDescent="0.25">
      <c r="A12047" s="45" t="s">
        <v>12112</v>
      </c>
      <c r="B12047" s="45" t="s">
        <v>5</v>
      </c>
      <c r="C12047" s="23">
        <v>550</v>
      </c>
    </row>
    <row r="12048" spans="1:3" ht="13.2" x14ac:dyDescent="0.25">
      <c r="A12048" s="45" t="s">
        <v>12113</v>
      </c>
      <c r="B12048" s="45" t="s">
        <v>5</v>
      </c>
      <c r="C12048" s="23">
        <v>550</v>
      </c>
    </row>
    <row r="12049" spans="1:3" ht="13.2" x14ac:dyDescent="0.25">
      <c r="A12049" s="45" t="s">
        <v>12114</v>
      </c>
      <c r="B12049" s="45" t="s">
        <v>5</v>
      </c>
      <c r="C12049" s="23">
        <v>375</v>
      </c>
    </row>
    <row r="12050" spans="1:3" ht="13.2" x14ac:dyDescent="0.25">
      <c r="A12050" s="45" t="s">
        <v>12115</v>
      </c>
      <c r="B12050" s="45" t="s">
        <v>5</v>
      </c>
      <c r="C12050" s="23">
        <v>650</v>
      </c>
    </row>
    <row r="12051" spans="1:3" ht="13.2" x14ac:dyDescent="0.25">
      <c r="A12051" s="45" t="s">
        <v>12116</v>
      </c>
      <c r="B12051" s="45" t="s">
        <v>5</v>
      </c>
      <c r="C12051" s="23">
        <v>450</v>
      </c>
    </row>
    <row r="12052" spans="1:3" ht="13.2" x14ac:dyDescent="0.25">
      <c r="A12052" s="45" t="s">
        <v>12117</v>
      </c>
      <c r="B12052" s="45" t="s">
        <v>5</v>
      </c>
      <c r="C12052" s="23">
        <v>675</v>
      </c>
    </row>
    <row r="12053" spans="1:3" ht="13.2" x14ac:dyDescent="0.25">
      <c r="A12053" s="45" t="s">
        <v>12118</v>
      </c>
      <c r="B12053" s="45" t="s">
        <v>5</v>
      </c>
      <c r="C12053" s="23">
        <v>550</v>
      </c>
    </row>
    <row r="12054" spans="1:3" ht="13.2" x14ac:dyDescent="0.25">
      <c r="A12054" s="45" t="s">
        <v>12119</v>
      </c>
      <c r="B12054" s="45" t="s">
        <v>5</v>
      </c>
      <c r="C12054" s="23">
        <v>600</v>
      </c>
    </row>
    <row r="12055" spans="1:3" ht="13.2" x14ac:dyDescent="0.25">
      <c r="A12055" s="45" t="s">
        <v>12120</v>
      </c>
      <c r="B12055" s="45" t="s">
        <v>5</v>
      </c>
      <c r="C12055" s="23">
        <v>550</v>
      </c>
    </row>
    <row r="12056" spans="1:3" ht="13.2" x14ac:dyDescent="0.25">
      <c r="A12056" s="45" t="s">
        <v>12121</v>
      </c>
      <c r="B12056" s="45" t="s">
        <v>5</v>
      </c>
      <c r="C12056" s="23">
        <v>925</v>
      </c>
    </row>
    <row r="12057" spans="1:3" ht="13.2" x14ac:dyDescent="0.25">
      <c r="A12057" s="45" t="s">
        <v>12122</v>
      </c>
      <c r="B12057" s="45" t="s">
        <v>5</v>
      </c>
      <c r="C12057" s="23">
        <v>550</v>
      </c>
    </row>
    <row r="12058" spans="1:3" ht="13.2" x14ac:dyDescent="0.25">
      <c r="A12058" s="45" t="s">
        <v>12123</v>
      </c>
      <c r="B12058" s="45" t="s">
        <v>5</v>
      </c>
      <c r="C12058" s="23">
        <v>425</v>
      </c>
    </row>
    <row r="12059" spans="1:3" ht="13.2" x14ac:dyDescent="0.25">
      <c r="A12059" s="45" t="s">
        <v>12124</v>
      </c>
      <c r="B12059" s="45" t="s">
        <v>5</v>
      </c>
      <c r="C12059" s="23">
        <v>400</v>
      </c>
    </row>
    <row r="12060" spans="1:3" ht="13.2" x14ac:dyDescent="0.25">
      <c r="A12060" s="45" t="s">
        <v>12125</v>
      </c>
      <c r="B12060" s="45" t="s">
        <v>5</v>
      </c>
      <c r="C12060" s="23">
        <v>575</v>
      </c>
    </row>
    <row r="12061" spans="1:3" ht="13.2" x14ac:dyDescent="0.25">
      <c r="A12061" s="45" t="s">
        <v>12126</v>
      </c>
      <c r="B12061" s="45" t="s">
        <v>5</v>
      </c>
      <c r="C12061" s="23">
        <v>775</v>
      </c>
    </row>
    <row r="12062" spans="1:3" ht="13.2" x14ac:dyDescent="0.25">
      <c r="A12062" s="45" t="s">
        <v>12127</v>
      </c>
      <c r="B12062" s="45" t="s">
        <v>5</v>
      </c>
      <c r="C12062" s="23">
        <v>1300</v>
      </c>
    </row>
    <row r="12063" spans="1:3" ht="13.2" x14ac:dyDescent="0.25">
      <c r="A12063" s="45" t="s">
        <v>12128</v>
      </c>
      <c r="B12063" s="45" t="s">
        <v>5</v>
      </c>
      <c r="C12063" s="23">
        <v>1225</v>
      </c>
    </row>
    <row r="12064" spans="1:3" ht="13.2" x14ac:dyDescent="0.25">
      <c r="A12064" s="45" t="s">
        <v>12129</v>
      </c>
      <c r="B12064" s="45" t="s">
        <v>5</v>
      </c>
      <c r="C12064" s="23">
        <v>550</v>
      </c>
    </row>
    <row r="12065" spans="1:3" ht="13.2" x14ac:dyDescent="0.25">
      <c r="A12065" s="45" t="s">
        <v>12130</v>
      </c>
      <c r="B12065" s="45" t="s">
        <v>5</v>
      </c>
      <c r="C12065" s="23">
        <v>575</v>
      </c>
    </row>
    <row r="12066" spans="1:3" ht="13.2" x14ac:dyDescent="0.25">
      <c r="A12066" s="45" t="s">
        <v>12131</v>
      </c>
      <c r="B12066" s="45" t="s">
        <v>5</v>
      </c>
      <c r="C12066" s="23">
        <v>825</v>
      </c>
    </row>
    <row r="12067" spans="1:3" ht="13.2" x14ac:dyDescent="0.25">
      <c r="A12067" s="45" t="s">
        <v>12132</v>
      </c>
      <c r="B12067" s="45" t="s">
        <v>5</v>
      </c>
      <c r="C12067" s="23">
        <v>475</v>
      </c>
    </row>
    <row r="12068" spans="1:3" ht="13.2" x14ac:dyDescent="0.25">
      <c r="A12068" s="45" t="s">
        <v>12133</v>
      </c>
      <c r="B12068" s="45" t="s">
        <v>5</v>
      </c>
      <c r="C12068" s="23">
        <v>700</v>
      </c>
    </row>
    <row r="12069" spans="1:3" ht="13.2" x14ac:dyDescent="0.25">
      <c r="A12069" s="45" t="s">
        <v>12134</v>
      </c>
      <c r="B12069" s="45" t="s">
        <v>5</v>
      </c>
      <c r="C12069" s="23">
        <v>650</v>
      </c>
    </row>
    <row r="12070" spans="1:3" ht="13.2" x14ac:dyDescent="0.25">
      <c r="A12070" s="45" t="s">
        <v>12135</v>
      </c>
      <c r="B12070" s="45" t="s">
        <v>5</v>
      </c>
      <c r="C12070" s="23">
        <v>775</v>
      </c>
    </row>
    <row r="12071" spans="1:3" ht="13.2" x14ac:dyDescent="0.25">
      <c r="A12071" s="45" t="s">
        <v>12136</v>
      </c>
      <c r="B12071" s="45" t="s">
        <v>5</v>
      </c>
      <c r="C12071" s="23">
        <v>700</v>
      </c>
    </row>
    <row r="12072" spans="1:3" ht="13.2" x14ac:dyDescent="0.25">
      <c r="A12072" s="45" t="s">
        <v>12137</v>
      </c>
      <c r="B12072" s="45" t="s">
        <v>5</v>
      </c>
      <c r="C12072" s="23">
        <v>775</v>
      </c>
    </row>
    <row r="12073" spans="1:3" ht="13.2" x14ac:dyDescent="0.25">
      <c r="A12073" s="45" t="s">
        <v>12138</v>
      </c>
      <c r="B12073" s="45" t="s">
        <v>5</v>
      </c>
      <c r="C12073" s="23">
        <v>550</v>
      </c>
    </row>
    <row r="12074" spans="1:3" ht="13.2" x14ac:dyDescent="0.25">
      <c r="A12074" s="45" t="s">
        <v>12139</v>
      </c>
      <c r="B12074" s="45" t="s">
        <v>5</v>
      </c>
      <c r="C12074" s="23">
        <v>700</v>
      </c>
    </row>
    <row r="12075" spans="1:3" ht="13.2" x14ac:dyDescent="0.25">
      <c r="A12075" s="45" t="s">
        <v>12140</v>
      </c>
      <c r="B12075" s="45" t="s">
        <v>5</v>
      </c>
      <c r="C12075" s="23">
        <v>550</v>
      </c>
    </row>
    <row r="12076" spans="1:3" ht="13.2" x14ac:dyDescent="0.25">
      <c r="A12076" s="45" t="s">
        <v>12141</v>
      </c>
      <c r="B12076" s="45" t="s">
        <v>5</v>
      </c>
      <c r="C12076" s="23">
        <v>750</v>
      </c>
    </row>
    <row r="12077" spans="1:3" ht="13.2" x14ac:dyDescent="0.25">
      <c r="A12077" s="45" t="s">
        <v>12142</v>
      </c>
      <c r="B12077" s="45" t="s">
        <v>5</v>
      </c>
      <c r="C12077" s="23">
        <v>625</v>
      </c>
    </row>
    <row r="12078" spans="1:3" ht="13.2" x14ac:dyDescent="0.25">
      <c r="A12078" s="45" t="s">
        <v>12143</v>
      </c>
      <c r="B12078" s="45" t="s">
        <v>5</v>
      </c>
      <c r="C12078" s="23">
        <v>150</v>
      </c>
    </row>
    <row r="12079" spans="1:3" ht="13.2" x14ac:dyDescent="0.25">
      <c r="A12079" s="45" t="s">
        <v>12144</v>
      </c>
      <c r="B12079" s="45" t="s">
        <v>5</v>
      </c>
      <c r="C12079" s="23">
        <v>325</v>
      </c>
    </row>
    <row r="12080" spans="1:3" ht="13.2" x14ac:dyDescent="0.25">
      <c r="A12080" s="45" t="s">
        <v>12145</v>
      </c>
      <c r="B12080" s="45" t="s">
        <v>5</v>
      </c>
      <c r="C12080" s="23">
        <v>25</v>
      </c>
    </row>
    <row r="12081" spans="1:3" ht="13.2" x14ac:dyDescent="0.25">
      <c r="A12081" s="45" t="s">
        <v>12146</v>
      </c>
      <c r="B12081" s="45" t="s">
        <v>5</v>
      </c>
      <c r="C12081" s="23">
        <v>400</v>
      </c>
    </row>
    <row r="12082" spans="1:3" ht="13.2" x14ac:dyDescent="0.25">
      <c r="A12082" s="45" t="s">
        <v>12147</v>
      </c>
      <c r="B12082" s="45" t="s">
        <v>5</v>
      </c>
      <c r="C12082" s="23">
        <v>475</v>
      </c>
    </row>
    <row r="12083" spans="1:3" ht="13.2" x14ac:dyDescent="0.25">
      <c r="A12083" s="45" t="s">
        <v>12148</v>
      </c>
      <c r="B12083" s="45" t="s">
        <v>5</v>
      </c>
      <c r="C12083" s="23">
        <v>150</v>
      </c>
    </row>
    <row r="12084" spans="1:3" ht="13.2" x14ac:dyDescent="0.25">
      <c r="A12084" s="45" t="s">
        <v>12149</v>
      </c>
      <c r="B12084" s="45" t="s">
        <v>5</v>
      </c>
      <c r="C12084" s="23">
        <v>650</v>
      </c>
    </row>
    <row r="12085" spans="1:3" ht="13.2" x14ac:dyDescent="0.25">
      <c r="A12085" s="45" t="s">
        <v>12150</v>
      </c>
      <c r="B12085" s="45" t="s">
        <v>5</v>
      </c>
      <c r="C12085" s="23">
        <v>150</v>
      </c>
    </row>
    <row r="12086" spans="1:3" ht="13.2" x14ac:dyDescent="0.25">
      <c r="A12086" s="45" t="s">
        <v>12151</v>
      </c>
      <c r="B12086" s="45" t="s">
        <v>5</v>
      </c>
      <c r="C12086" s="23">
        <v>200</v>
      </c>
    </row>
    <row r="12087" spans="1:3" ht="13.2" x14ac:dyDescent="0.25">
      <c r="A12087" s="45" t="s">
        <v>12152</v>
      </c>
      <c r="B12087" s="45" t="s">
        <v>5</v>
      </c>
      <c r="C12087" s="23">
        <v>425</v>
      </c>
    </row>
    <row r="12088" spans="1:3" ht="13.2" x14ac:dyDescent="0.25">
      <c r="A12088" s="45" t="s">
        <v>12153</v>
      </c>
      <c r="B12088" s="45" t="s">
        <v>5</v>
      </c>
      <c r="C12088" s="23">
        <v>350</v>
      </c>
    </row>
    <row r="12089" spans="1:3" ht="13.2" x14ac:dyDescent="0.25">
      <c r="A12089" s="45" t="s">
        <v>12154</v>
      </c>
      <c r="B12089" s="45" t="s">
        <v>5</v>
      </c>
      <c r="C12089" s="23">
        <v>275</v>
      </c>
    </row>
    <row r="12090" spans="1:3" ht="13.2" x14ac:dyDescent="0.25">
      <c r="A12090" s="45" t="s">
        <v>12155</v>
      </c>
      <c r="B12090" s="45" t="s">
        <v>5</v>
      </c>
      <c r="C12090" s="23">
        <v>200</v>
      </c>
    </row>
    <row r="12091" spans="1:3" ht="13.2" x14ac:dyDescent="0.25">
      <c r="A12091" s="45" t="s">
        <v>12156</v>
      </c>
      <c r="B12091" s="45" t="s">
        <v>5</v>
      </c>
      <c r="C12091" s="23">
        <v>550</v>
      </c>
    </row>
    <row r="12092" spans="1:3" ht="13.2" x14ac:dyDescent="0.25">
      <c r="A12092" s="45" t="s">
        <v>12157</v>
      </c>
      <c r="B12092" s="45" t="s">
        <v>5</v>
      </c>
      <c r="C12092" s="23">
        <v>475</v>
      </c>
    </row>
    <row r="12093" spans="1:3" ht="13.2" x14ac:dyDescent="0.25">
      <c r="A12093" s="45" t="s">
        <v>12158</v>
      </c>
      <c r="B12093" s="45" t="s">
        <v>5</v>
      </c>
      <c r="C12093" s="23">
        <v>300</v>
      </c>
    </row>
    <row r="12094" spans="1:3" ht="13.2" x14ac:dyDescent="0.25">
      <c r="A12094" s="45" t="s">
        <v>12159</v>
      </c>
      <c r="B12094" s="45" t="s">
        <v>5</v>
      </c>
      <c r="C12094" s="23">
        <v>425</v>
      </c>
    </row>
    <row r="12095" spans="1:3" ht="13.2" x14ac:dyDescent="0.25">
      <c r="A12095" s="45" t="s">
        <v>12160</v>
      </c>
      <c r="B12095" s="45" t="s">
        <v>5</v>
      </c>
      <c r="C12095" s="23">
        <v>150</v>
      </c>
    </row>
    <row r="12096" spans="1:3" ht="13.2" x14ac:dyDescent="0.25">
      <c r="A12096" s="45" t="s">
        <v>12161</v>
      </c>
      <c r="B12096" s="45" t="s">
        <v>5</v>
      </c>
      <c r="C12096" s="23">
        <v>375</v>
      </c>
    </row>
    <row r="12097" spans="1:3" ht="13.2" x14ac:dyDescent="0.25">
      <c r="A12097" s="45" t="s">
        <v>12162</v>
      </c>
      <c r="B12097" s="45" t="s">
        <v>5</v>
      </c>
      <c r="C12097" s="23">
        <v>225</v>
      </c>
    </row>
    <row r="12098" spans="1:3" ht="13.2" x14ac:dyDescent="0.25">
      <c r="A12098" s="45" t="s">
        <v>12163</v>
      </c>
      <c r="B12098" s="45" t="s">
        <v>5</v>
      </c>
      <c r="C12098" s="23">
        <v>200</v>
      </c>
    </row>
    <row r="12099" spans="1:3" ht="13.2" x14ac:dyDescent="0.25">
      <c r="A12099" s="45" t="s">
        <v>12164</v>
      </c>
      <c r="B12099" s="45" t="s">
        <v>5</v>
      </c>
      <c r="C12099" s="23">
        <v>225</v>
      </c>
    </row>
    <row r="12100" spans="1:3" ht="13.2" x14ac:dyDescent="0.25">
      <c r="A12100" s="45" t="s">
        <v>12165</v>
      </c>
      <c r="B12100" s="45" t="s">
        <v>5</v>
      </c>
      <c r="C12100" s="23">
        <v>150</v>
      </c>
    </row>
    <row r="12101" spans="1:3" ht="13.2" x14ac:dyDescent="0.25">
      <c r="A12101" s="45" t="s">
        <v>12166</v>
      </c>
      <c r="B12101" s="45" t="s">
        <v>5</v>
      </c>
      <c r="C12101" s="23">
        <v>425</v>
      </c>
    </row>
    <row r="12102" spans="1:3" ht="13.2" x14ac:dyDescent="0.25">
      <c r="A12102" s="45" t="s">
        <v>12167</v>
      </c>
      <c r="B12102" s="45" t="s">
        <v>5</v>
      </c>
      <c r="C12102" s="23">
        <v>325</v>
      </c>
    </row>
    <row r="12103" spans="1:3" ht="13.2" x14ac:dyDescent="0.25">
      <c r="A12103" s="45" t="s">
        <v>12168</v>
      </c>
      <c r="B12103" s="45" t="s">
        <v>5</v>
      </c>
      <c r="C12103" s="23">
        <v>350</v>
      </c>
    </row>
    <row r="12104" spans="1:3" ht="13.2" x14ac:dyDescent="0.25">
      <c r="A12104" s="45" t="s">
        <v>12169</v>
      </c>
      <c r="B12104" s="45" t="s">
        <v>5</v>
      </c>
      <c r="C12104" s="23">
        <v>275</v>
      </c>
    </row>
    <row r="12105" spans="1:3" ht="13.2" x14ac:dyDescent="0.25">
      <c r="A12105" s="45" t="s">
        <v>12170</v>
      </c>
      <c r="B12105" s="45" t="s">
        <v>5</v>
      </c>
      <c r="C12105" s="23">
        <v>275</v>
      </c>
    </row>
    <row r="12106" spans="1:3" ht="13.2" x14ac:dyDescent="0.25">
      <c r="A12106" s="45" t="s">
        <v>12171</v>
      </c>
      <c r="B12106" s="45" t="s">
        <v>5</v>
      </c>
      <c r="C12106" s="23">
        <v>425</v>
      </c>
    </row>
    <row r="12107" spans="1:3" ht="13.2" x14ac:dyDescent="0.25">
      <c r="A12107" s="45" t="s">
        <v>12172</v>
      </c>
      <c r="B12107" s="45" t="s">
        <v>5</v>
      </c>
      <c r="C12107" s="23">
        <v>725</v>
      </c>
    </row>
    <row r="12108" spans="1:3" ht="13.2" x14ac:dyDescent="0.25">
      <c r="A12108" s="45" t="s">
        <v>12173</v>
      </c>
      <c r="B12108" s="45" t="s">
        <v>5</v>
      </c>
      <c r="C12108" s="23">
        <v>150</v>
      </c>
    </row>
    <row r="12109" spans="1:3" ht="13.2" x14ac:dyDescent="0.25">
      <c r="A12109" s="45" t="s">
        <v>12174</v>
      </c>
      <c r="B12109" s="45" t="s">
        <v>5</v>
      </c>
      <c r="C12109" s="23">
        <v>150</v>
      </c>
    </row>
    <row r="12110" spans="1:3" ht="13.2" x14ac:dyDescent="0.25">
      <c r="A12110" s="45" t="s">
        <v>12175</v>
      </c>
      <c r="B12110" s="45" t="s">
        <v>5</v>
      </c>
      <c r="C12110" s="23">
        <v>725</v>
      </c>
    </row>
    <row r="12111" spans="1:3" ht="13.2" x14ac:dyDescent="0.25">
      <c r="A12111" s="45" t="s">
        <v>12176</v>
      </c>
      <c r="B12111" s="45" t="s">
        <v>5</v>
      </c>
      <c r="C12111" s="23">
        <v>150</v>
      </c>
    </row>
    <row r="12112" spans="1:3" ht="13.2" x14ac:dyDescent="0.25">
      <c r="A12112" s="45" t="s">
        <v>12177</v>
      </c>
      <c r="B12112" s="45" t="s">
        <v>5</v>
      </c>
      <c r="C12112" s="23">
        <v>900</v>
      </c>
    </row>
    <row r="12113" spans="1:3" ht="13.2" x14ac:dyDescent="0.25">
      <c r="A12113" s="45" t="s">
        <v>12178</v>
      </c>
      <c r="B12113" s="45" t="s">
        <v>5</v>
      </c>
      <c r="C12113" s="23">
        <v>525</v>
      </c>
    </row>
    <row r="12114" spans="1:3" ht="13.2" x14ac:dyDescent="0.25">
      <c r="A12114" s="45" t="s">
        <v>12179</v>
      </c>
      <c r="B12114" s="45" t="s">
        <v>5</v>
      </c>
      <c r="C12114" s="23">
        <v>275</v>
      </c>
    </row>
    <row r="12115" spans="1:3" ht="13.2" x14ac:dyDescent="0.25">
      <c r="A12115" s="45" t="s">
        <v>12180</v>
      </c>
      <c r="B12115" s="45" t="s">
        <v>5</v>
      </c>
      <c r="C12115" s="23">
        <v>225</v>
      </c>
    </row>
    <row r="12116" spans="1:3" ht="13.2" x14ac:dyDescent="0.25">
      <c r="A12116" s="45" t="s">
        <v>12181</v>
      </c>
      <c r="B12116" s="45" t="s">
        <v>5</v>
      </c>
      <c r="C12116" s="23">
        <v>150</v>
      </c>
    </row>
    <row r="12117" spans="1:3" ht="13.2" x14ac:dyDescent="0.25">
      <c r="A12117" s="45" t="s">
        <v>12182</v>
      </c>
      <c r="B12117" s="45" t="s">
        <v>5</v>
      </c>
      <c r="C12117" s="23">
        <v>600</v>
      </c>
    </row>
    <row r="12118" spans="1:3" ht="13.2" x14ac:dyDescent="0.25">
      <c r="A12118" s="45" t="s">
        <v>12183</v>
      </c>
      <c r="B12118" s="45" t="s">
        <v>5</v>
      </c>
      <c r="C12118" s="23">
        <v>325</v>
      </c>
    </row>
    <row r="12119" spans="1:3" ht="13.2" x14ac:dyDescent="0.25">
      <c r="A12119" s="45" t="s">
        <v>12184</v>
      </c>
      <c r="B12119" s="45" t="s">
        <v>5</v>
      </c>
      <c r="C12119" s="23">
        <v>425</v>
      </c>
    </row>
    <row r="12120" spans="1:3" ht="13.2" x14ac:dyDescent="0.25">
      <c r="A12120" s="45" t="s">
        <v>12185</v>
      </c>
      <c r="B12120" s="45" t="s">
        <v>5</v>
      </c>
      <c r="C12120" s="23">
        <v>1025</v>
      </c>
    </row>
    <row r="12121" spans="1:3" ht="13.2" x14ac:dyDescent="0.25">
      <c r="A12121" s="45" t="s">
        <v>12186</v>
      </c>
      <c r="B12121" s="45" t="s">
        <v>5</v>
      </c>
      <c r="C12121" s="23">
        <v>400</v>
      </c>
    </row>
    <row r="12122" spans="1:3" ht="13.2" x14ac:dyDescent="0.25">
      <c r="A12122" s="45" t="s">
        <v>12187</v>
      </c>
      <c r="B12122" s="45" t="s">
        <v>5</v>
      </c>
      <c r="C12122" s="23">
        <v>775</v>
      </c>
    </row>
    <row r="12123" spans="1:3" ht="13.2" x14ac:dyDescent="0.25">
      <c r="A12123" s="45" t="s">
        <v>12188</v>
      </c>
      <c r="B12123" s="45" t="s">
        <v>5</v>
      </c>
      <c r="C12123" s="23">
        <v>725</v>
      </c>
    </row>
    <row r="12124" spans="1:3" ht="13.2" x14ac:dyDescent="0.25">
      <c r="A12124" s="45" t="s">
        <v>12189</v>
      </c>
      <c r="B12124" s="45" t="s">
        <v>5</v>
      </c>
      <c r="C12124" s="23">
        <v>325</v>
      </c>
    </row>
    <row r="12125" spans="1:3" ht="13.2" x14ac:dyDescent="0.25">
      <c r="A12125" s="45" t="s">
        <v>12190</v>
      </c>
      <c r="B12125" s="45" t="s">
        <v>5</v>
      </c>
      <c r="C12125" s="23">
        <v>700</v>
      </c>
    </row>
    <row r="12126" spans="1:3" ht="13.2" x14ac:dyDescent="0.25">
      <c r="A12126" s="45" t="s">
        <v>12191</v>
      </c>
      <c r="B12126" s="45" t="s">
        <v>5</v>
      </c>
      <c r="C12126" s="23">
        <v>600</v>
      </c>
    </row>
    <row r="12127" spans="1:3" ht="13.2" x14ac:dyDescent="0.25">
      <c r="A12127" s="45" t="s">
        <v>12192</v>
      </c>
      <c r="B12127" s="45" t="s">
        <v>5</v>
      </c>
      <c r="C12127" s="23">
        <v>1175</v>
      </c>
    </row>
    <row r="12128" spans="1:3" ht="13.2" x14ac:dyDescent="0.25">
      <c r="A12128" s="45" t="s">
        <v>12193</v>
      </c>
      <c r="B12128" s="45" t="s">
        <v>5</v>
      </c>
      <c r="C12128" s="23">
        <v>1175</v>
      </c>
    </row>
    <row r="12129" spans="1:3" ht="13.2" x14ac:dyDescent="0.25">
      <c r="A12129" s="45" t="s">
        <v>12194</v>
      </c>
      <c r="B12129" s="45" t="s">
        <v>5</v>
      </c>
      <c r="C12129" s="23">
        <v>425</v>
      </c>
    </row>
    <row r="12130" spans="1:3" ht="13.2" x14ac:dyDescent="0.25">
      <c r="A12130" s="45" t="s">
        <v>12195</v>
      </c>
      <c r="B12130" s="45" t="s">
        <v>5</v>
      </c>
      <c r="C12130" s="23">
        <v>650</v>
      </c>
    </row>
    <row r="12131" spans="1:3" ht="13.2" x14ac:dyDescent="0.25">
      <c r="A12131" s="45" t="s">
        <v>12196</v>
      </c>
      <c r="B12131" s="45" t="s">
        <v>5</v>
      </c>
      <c r="C12131" s="23">
        <v>475</v>
      </c>
    </row>
    <row r="12132" spans="1:3" ht="13.2" x14ac:dyDescent="0.25">
      <c r="A12132" s="45" t="s">
        <v>12197</v>
      </c>
      <c r="B12132" s="45" t="s">
        <v>5</v>
      </c>
      <c r="C12132" s="23">
        <v>550</v>
      </c>
    </row>
    <row r="12133" spans="1:3" ht="13.2" x14ac:dyDescent="0.25">
      <c r="A12133" s="45" t="s">
        <v>12198</v>
      </c>
      <c r="B12133" s="45" t="s">
        <v>5</v>
      </c>
      <c r="C12133" s="23">
        <v>550</v>
      </c>
    </row>
    <row r="12134" spans="1:3" ht="13.2" x14ac:dyDescent="0.25">
      <c r="A12134" s="45" t="s">
        <v>12199</v>
      </c>
      <c r="B12134" s="45" t="s">
        <v>5</v>
      </c>
      <c r="C12134" s="23">
        <v>575</v>
      </c>
    </row>
    <row r="12135" spans="1:3" ht="13.2" x14ac:dyDescent="0.25">
      <c r="A12135" s="45" t="s">
        <v>12200</v>
      </c>
      <c r="B12135" s="45" t="s">
        <v>5</v>
      </c>
      <c r="C12135" s="23">
        <v>350</v>
      </c>
    </row>
    <row r="12136" spans="1:3" ht="13.2" x14ac:dyDescent="0.25">
      <c r="A12136" s="45" t="s">
        <v>12201</v>
      </c>
      <c r="B12136" s="45" t="s">
        <v>5</v>
      </c>
      <c r="C12136" s="23">
        <v>475</v>
      </c>
    </row>
    <row r="12137" spans="1:3" ht="13.2" x14ac:dyDescent="0.25">
      <c r="A12137" s="45" t="s">
        <v>12202</v>
      </c>
      <c r="B12137" s="45" t="s">
        <v>5</v>
      </c>
      <c r="C12137" s="23">
        <v>1125</v>
      </c>
    </row>
    <row r="12138" spans="1:3" ht="13.2" x14ac:dyDescent="0.25">
      <c r="A12138" s="45" t="s">
        <v>12203</v>
      </c>
      <c r="B12138" s="45" t="s">
        <v>5</v>
      </c>
      <c r="C12138" s="23">
        <v>1050</v>
      </c>
    </row>
    <row r="12139" spans="1:3" ht="13.2" x14ac:dyDescent="0.25">
      <c r="A12139" s="45" t="s">
        <v>12204</v>
      </c>
      <c r="B12139" s="45" t="s">
        <v>5</v>
      </c>
      <c r="C12139" s="23">
        <v>825</v>
      </c>
    </row>
    <row r="12140" spans="1:3" ht="13.2" x14ac:dyDescent="0.25">
      <c r="A12140" s="45" t="s">
        <v>12205</v>
      </c>
      <c r="B12140" s="45" t="s">
        <v>5</v>
      </c>
      <c r="C12140" s="23">
        <v>375</v>
      </c>
    </row>
    <row r="12141" spans="1:3" ht="13.2" x14ac:dyDescent="0.25">
      <c r="A12141" s="45" t="s">
        <v>12206</v>
      </c>
      <c r="B12141" s="45" t="s">
        <v>5</v>
      </c>
      <c r="C12141" s="23">
        <v>575</v>
      </c>
    </row>
    <row r="12142" spans="1:3" ht="13.2" x14ac:dyDescent="0.25">
      <c r="A12142" s="45" t="s">
        <v>12207</v>
      </c>
      <c r="B12142" s="45" t="s">
        <v>5</v>
      </c>
      <c r="C12142" s="23">
        <v>700</v>
      </c>
    </row>
    <row r="12143" spans="1:3" ht="13.2" x14ac:dyDescent="0.25">
      <c r="A12143" s="45" t="s">
        <v>12208</v>
      </c>
      <c r="B12143" s="45" t="s">
        <v>5</v>
      </c>
      <c r="C12143" s="23">
        <v>675</v>
      </c>
    </row>
    <row r="12144" spans="1:3" ht="13.2" x14ac:dyDescent="0.25">
      <c r="A12144" s="45" t="s">
        <v>12209</v>
      </c>
      <c r="B12144" s="45" t="s">
        <v>5</v>
      </c>
      <c r="C12144" s="23">
        <v>825</v>
      </c>
    </row>
    <row r="12145" spans="1:3" ht="13.2" x14ac:dyDescent="0.25">
      <c r="A12145" s="45" t="s">
        <v>12210</v>
      </c>
      <c r="B12145" s="45" t="s">
        <v>5</v>
      </c>
      <c r="C12145" s="23">
        <v>1050</v>
      </c>
    </row>
    <row r="12146" spans="1:3" ht="13.2" x14ac:dyDescent="0.25">
      <c r="A12146" s="45" t="s">
        <v>12211</v>
      </c>
      <c r="B12146" s="45" t="s">
        <v>5</v>
      </c>
      <c r="C12146" s="23">
        <v>650</v>
      </c>
    </row>
    <row r="12147" spans="1:3" ht="13.2" x14ac:dyDescent="0.25">
      <c r="A12147" s="45" t="s">
        <v>12212</v>
      </c>
      <c r="B12147" s="45" t="s">
        <v>5</v>
      </c>
      <c r="C12147" s="23">
        <v>400</v>
      </c>
    </row>
    <row r="12148" spans="1:3" ht="13.2" x14ac:dyDescent="0.25">
      <c r="A12148" s="45" t="s">
        <v>12213</v>
      </c>
      <c r="B12148" s="45" t="s">
        <v>5</v>
      </c>
      <c r="C12148" s="23">
        <v>1000</v>
      </c>
    </row>
    <row r="12149" spans="1:3" ht="13.2" x14ac:dyDescent="0.25">
      <c r="A12149" s="45" t="s">
        <v>12214</v>
      </c>
      <c r="B12149" s="45" t="s">
        <v>5</v>
      </c>
      <c r="C12149" s="23">
        <v>475</v>
      </c>
    </row>
    <row r="12150" spans="1:3" ht="13.2" x14ac:dyDescent="0.25">
      <c r="A12150" s="45" t="s">
        <v>12215</v>
      </c>
      <c r="B12150" s="45" t="s">
        <v>5</v>
      </c>
      <c r="C12150" s="23">
        <v>400</v>
      </c>
    </row>
    <row r="12151" spans="1:3" ht="13.2" x14ac:dyDescent="0.25">
      <c r="A12151" s="45" t="s">
        <v>12216</v>
      </c>
      <c r="B12151" s="45" t="s">
        <v>5</v>
      </c>
      <c r="C12151" s="23">
        <v>600</v>
      </c>
    </row>
    <row r="12152" spans="1:3" ht="13.2" x14ac:dyDescent="0.25">
      <c r="A12152" s="45" t="s">
        <v>12217</v>
      </c>
      <c r="B12152" s="45" t="s">
        <v>5</v>
      </c>
      <c r="C12152" s="23">
        <v>725</v>
      </c>
    </row>
    <row r="12153" spans="1:3" ht="13.2" x14ac:dyDescent="0.25">
      <c r="A12153" s="45" t="s">
        <v>12218</v>
      </c>
      <c r="B12153" s="45" t="s">
        <v>5</v>
      </c>
      <c r="C12153" s="23">
        <v>500</v>
      </c>
    </row>
    <row r="12154" spans="1:3" ht="13.2" x14ac:dyDescent="0.25">
      <c r="A12154" s="45" t="s">
        <v>12219</v>
      </c>
      <c r="B12154" s="45" t="s">
        <v>5</v>
      </c>
      <c r="C12154" s="23">
        <v>400</v>
      </c>
    </row>
    <row r="12155" spans="1:3" ht="13.2" x14ac:dyDescent="0.25">
      <c r="A12155" s="45" t="s">
        <v>12220</v>
      </c>
      <c r="B12155" s="45" t="s">
        <v>5</v>
      </c>
      <c r="C12155" s="23">
        <v>400</v>
      </c>
    </row>
    <row r="12156" spans="1:3" ht="13.2" x14ac:dyDescent="0.25">
      <c r="A12156" s="45" t="s">
        <v>12221</v>
      </c>
      <c r="B12156" s="45" t="s">
        <v>5</v>
      </c>
      <c r="C12156" s="23">
        <v>575</v>
      </c>
    </row>
    <row r="12157" spans="1:3" ht="13.2" x14ac:dyDescent="0.25">
      <c r="A12157" s="45" t="s">
        <v>12222</v>
      </c>
      <c r="B12157" s="45" t="s">
        <v>5</v>
      </c>
      <c r="C12157" s="23">
        <v>400</v>
      </c>
    </row>
    <row r="12158" spans="1:3" ht="13.2" x14ac:dyDescent="0.25">
      <c r="A12158" s="45" t="s">
        <v>12223</v>
      </c>
      <c r="B12158" s="45" t="s">
        <v>5</v>
      </c>
      <c r="C12158" s="23">
        <v>525</v>
      </c>
    </row>
    <row r="12159" spans="1:3" ht="13.2" x14ac:dyDescent="0.25">
      <c r="A12159" s="45" t="s">
        <v>12224</v>
      </c>
      <c r="B12159" s="45" t="s">
        <v>5</v>
      </c>
      <c r="C12159" s="23">
        <v>650</v>
      </c>
    </row>
    <row r="12160" spans="1:3" ht="13.2" x14ac:dyDescent="0.25">
      <c r="A12160" s="45" t="s">
        <v>12225</v>
      </c>
      <c r="B12160" s="45" t="s">
        <v>5</v>
      </c>
      <c r="C12160" s="23">
        <v>525</v>
      </c>
    </row>
    <row r="12161" spans="1:3" ht="13.2" x14ac:dyDescent="0.25">
      <c r="A12161" s="45" t="s">
        <v>12226</v>
      </c>
      <c r="B12161" s="45" t="s">
        <v>5</v>
      </c>
      <c r="C12161" s="23">
        <v>675</v>
      </c>
    </row>
    <row r="12162" spans="1:3" ht="13.2" x14ac:dyDescent="0.25">
      <c r="A12162" s="45" t="s">
        <v>12227</v>
      </c>
      <c r="B12162" s="45" t="s">
        <v>5</v>
      </c>
      <c r="C12162" s="23">
        <v>250</v>
      </c>
    </row>
    <row r="12163" spans="1:3" ht="13.2" x14ac:dyDescent="0.25">
      <c r="A12163" s="45" t="s">
        <v>12228</v>
      </c>
      <c r="B12163" s="45" t="s">
        <v>5</v>
      </c>
      <c r="C12163" s="23">
        <v>550</v>
      </c>
    </row>
    <row r="12164" spans="1:3" ht="13.2" x14ac:dyDescent="0.25">
      <c r="A12164" s="45" t="s">
        <v>12229</v>
      </c>
      <c r="B12164" s="45" t="s">
        <v>5</v>
      </c>
      <c r="C12164" s="23">
        <v>725</v>
      </c>
    </row>
    <row r="12165" spans="1:3" ht="13.2" x14ac:dyDescent="0.25">
      <c r="A12165" s="45" t="s">
        <v>12230</v>
      </c>
      <c r="B12165" s="45" t="s">
        <v>5</v>
      </c>
      <c r="C12165" s="23">
        <v>850</v>
      </c>
    </row>
    <row r="12166" spans="1:3" ht="13.2" x14ac:dyDescent="0.25">
      <c r="A12166" s="45" t="s">
        <v>12231</v>
      </c>
      <c r="B12166" s="45" t="s">
        <v>5</v>
      </c>
      <c r="C12166" s="23">
        <v>525</v>
      </c>
    </row>
    <row r="12167" spans="1:3" ht="13.2" x14ac:dyDescent="0.25">
      <c r="A12167" s="45" t="s">
        <v>12232</v>
      </c>
      <c r="B12167" s="45" t="s">
        <v>5</v>
      </c>
      <c r="C12167" s="23">
        <v>650</v>
      </c>
    </row>
    <row r="12168" spans="1:3" ht="13.2" x14ac:dyDescent="0.25">
      <c r="A12168" s="45" t="s">
        <v>12233</v>
      </c>
      <c r="B12168" s="45" t="s">
        <v>5</v>
      </c>
      <c r="C12168" s="23">
        <v>925</v>
      </c>
    </row>
    <row r="12169" spans="1:3" ht="13.2" x14ac:dyDescent="0.25">
      <c r="A12169" s="45" t="s">
        <v>12234</v>
      </c>
      <c r="B12169" s="45" t="s">
        <v>5</v>
      </c>
      <c r="C12169" s="23">
        <v>925</v>
      </c>
    </row>
    <row r="12170" spans="1:3" ht="13.2" x14ac:dyDescent="0.25">
      <c r="A12170" s="45" t="s">
        <v>12235</v>
      </c>
      <c r="B12170" s="45" t="s">
        <v>5</v>
      </c>
      <c r="C12170" s="23">
        <v>550</v>
      </c>
    </row>
    <row r="12171" spans="1:3" ht="13.2" x14ac:dyDescent="0.25">
      <c r="A12171" s="45" t="s">
        <v>12236</v>
      </c>
      <c r="B12171" s="45" t="s">
        <v>5</v>
      </c>
      <c r="C12171" s="23">
        <v>625</v>
      </c>
    </row>
    <row r="12172" spans="1:3" ht="13.2" x14ac:dyDescent="0.25">
      <c r="A12172" s="45" t="s">
        <v>12237</v>
      </c>
      <c r="B12172" s="45" t="s">
        <v>5</v>
      </c>
      <c r="C12172" s="23">
        <v>375</v>
      </c>
    </row>
    <row r="12173" spans="1:3" ht="13.2" x14ac:dyDescent="0.25">
      <c r="A12173" s="45" t="s">
        <v>12238</v>
      </c>
      <c r="B12173" s="45" t="s">
        <v>5</v>
      </c>
      <c r="C12173" s="23">
        <v>500</v>
      </c>
    </row>
    <row r="12174" spans="1:3" ht="13.2" x14ac:dyDescent="0.25">
      <c r="A12174" s="45" t="s">
        <v>12239</v>
      </c>
      <c r="B12174" s="45" t="s">
        <v>5</v>
      </c>
      <c r="C12174" s="23">
        <v>550</v>
      </c>
    </row>
    <row r="12175" spans="1:3" ht="13.2" x14ac:dyDescent="0.25">
      <c r="A12175" s="45" t="s">
        <v>12240</v>
      </c>
      <c r="B12175" s="45" t="s">
        <v>5</v>
      </c>
      <c r="C12175" s="23">
        <v>325</v>
      </c>
    </row>
    <row r="12176" spans="1:3" ht="13.2" x14ac:dyDescent="0.25">
      <c r="A12176" s="45" t="s">
        <v>12241</v>
      </c>
      <c r="B12176" s="45" t="s">
        <v>5</v>
      </c>
      <c r="C12176" s="23">
        <v>1325</v>
      </c>
    </row>
    <row r="12177" spans="1:3" ht="13.2" x14ac:dyDescent="0.25">
      <c r="A12177" s="45" t="s">
        <v>12242</v>
      </c>
      <c r="B12177" s="45" t="s">
        <v>5</v>
      </c>
      <c r="C12177" s="23">
        <v>550</v>
      </c>
    </row>
    <row r="12178" spans="1:3" ht="13.2" x14ac:dyDescent="0.25">
      <c r="A12178" s="45" t="s">
        <v>12243</v>
      </c>
      <c r="B12178" s="45" t="s">
        <v>5</v>
      </c>
      <c r="C12178" s="23">
        <v>200</v>
      </c>
    </row>
    <row r="12179" spans="1:3" ht="13.2" x14ac:dyDescent="0.25">
      <c r="A12179" s="45" t="s">
        <v>12244</v>
      </c>
      <c r="B12179" s="45" t="s">
        <v>5</v>
      </c>
      <c r="C12179" s="23">
        <v>375</v>
      </c>
    </row>
    <row r="12180" spans="1:3" ht="13.2" x14ac:dyDescent="0.25">
      <c r="A12180" s="45" t="s">
        <v>12245</v>
      </c>
      <c r="B12180" s="45" t="s">
        <v>5</v>
      </c>
      <c r="C12180" s="23">
        <v>250</v>
      </c>
    </row>
    <row r="12181" spans="1:3" ht="13.2" x14ac:dyDescent="0.25">
      <c r="A12181" s="45" t="s">
        <v>12246</v>
      </c>
      <c r="B12181" s="45" t="s">
        <v>5</v>
      </c>
      <c r="C12181" s="23">
        <v>325</v>
      </c>
    </row>
    <row r="12182" spans="1:3" ht="13.2" x14ac:dyDescent="0.25">
      <c r="A12182" s="45" t="s">
        <v>12247</v>
      </c>
      <c r="B12182" s="45" t="s">
        <v>5</v>
      </c>
      <c r="C12182" s="23">
        <v>800</v>
      </c>
    </row>
    <row r="12183" spans="1:3" ht="13.2" x14ac:dyDescent="0.25">
      <c r="A12183" s="45" t="s">
        <v>12248</v>
      </c>
      <c r="B12183" s="45" t="s">
        <v>5</v>
      </c>
      <c r="C12183" s="23">
        <v>275</v>
      </c>
    </row>
    <row r="12184" spans="1:3" ht="13.2" x14ac:dyDescent="0.25">
      <c r="A12184" s="45" t="s">
        <v>12249</v>
      </c>
      <c r="B12184" s="45" t="s">
        <v>5</v>
      </c>
      <c r="C12184" s="23">
        <v>950</v>
      </c>
    </row>
    <row r="12185" spans="1:3" ht="13.2" x14ac:dyDescent="0.25">
      <c r="A12185" s="45" t="s">
        <v>12250</v>
      </c>
      <c r="B12185" s="45" t="s">
        <v>5</v>
      </c>
      <c r="C12185" s="23">
        <v>425</v>
      </c>
    </row>
    <row r="12186" spans="1:3" ht="13.2" x14ac:dyDescent="0.25">
      <c r="A12186" s="45" t="s">
        <v>12251</v>
      </c>
      <c r="B12186" s="45" t="s">
        <v>5</v>
      </c>
      <c r="C12186" s="23">
        <v>875</v>
      </c>
    </row>
    <row r="12187" spans="1:3" ht="13.2" x14ac:dyDescent="0.25">
      <c r="A12187" s="45" t="s">
        <v>12252</v>
      </c>
      <c r="B12187" s="45" t="s">
        <v>5</v>
      </c>
      <c r="C12187" s="23">
        <v>150</v>
      </c>
    </row>
    <row r="12188" spans="1:3" ht="13.2" x14ac:dyDescent="0.25">
      <c r="A12188" s="45" t="s">
        <v>12253</v>
      </c>
      <c r="B12188" s="45" t="s">
        <v>5</v>
      </c>
      <c r="C12188" s="23">
        <v>575</v>
      </c>
    </row>
    <row r="12189" spans="1:3" ht="13.2" x14ac:dyDescent="0.25">
      <c r="A12189" s="45" t="s">
        <v>12254</v>
      </c>
      <c r="B12189" s="45" t="s">
        <v>5</v>
      </c>
      <c r="C12189" s="23">
        <v>500</v>
      </c>
    </row>
    <row r="12190" spans="1:3" ht="13.2" x14ac:dyDescent="0.25">
      <c r="A12190" s="45" t="s">
        <v>12255</v>
      </c>
      <c r="B12190" s="45" t="s">
        <v>5</v>
      </c>
      <c r="C12190" s="23">
        <v>550</v>
      </c>
    </row>
    <row r="12191" spans="1:3" ht="13.2" x14ac:dyDescent="0.25">
      <c r="A12191" s="45" t="s">
        <v>12256</v>
      </c>
      <c r="B12191" s="45" t="s">
        <v>5</v>
      </c>
      <c r="C12191" s="23">
        <v>300</v>
      </c>
    </row>
    <row r="12192" spans="1:3" ht="13.2" x14ac:dyDescent="0.25">
      <c r="A12192" s="45" t="s">
        <v>12257</v>
      </c>
      <c r="B12192" s="45" t="s">
        <v>5</v>
      </c>
      <c r="C12192" s="23">
        <v>800</v>
      </c>
    </row>
    <row r="12193" spans="1:3" ht="13.2" x14ac:dyDescent="0.25">
      <c r="A12193" s="45" t="s">
        <v>12258</v>
      </c>
      <c r="B12193" s="45" t="s">
        <v>5</v>
      </c>
      <c r="C12193" s="23">
        <v>325</v>
      </c>
    </row>
    <row r="12194" spans="1:3" ht="13.2" x14ac:dyDescent="0.25">
      <c r="A12194" s="45" t="s">
        <v>12259</v>
      </c>
      <c r="B12194" s="45" t="s">
        <v>5</v>
      </c>
      <c r="C12194" s="23">
        <v>450</v>
      </c>
    </row>
    <row r="12195" spans="1:3" ht="13.2" x14ac:dyDescent="0.25">
      <c r="A12195" s="45" t="s">
        <v>12260</v>
      </c>
      <c r="B12195" s="45" t="s">
        <v>5</v>
      </c>
      <c r="C12195" s="23">
        <v>300</v>
      </c>
    </row>
    <row r="12196" spans="1:3" ht="13.2" x14ac:dyDescent="0.25">
      <c r="A12196" s="45" t="s">
        <v>12261</v>
      </c>
      <c r="B12196" s="45" t="s">
        <v>5</v>
      </c>
      <c r="C12196" s="23">
        <v>150</v>
      </c>
    </row>
    <row r="12197" spans="1:3" ht="13.2" x14ac:dyDescent="0.25">
      <c r="A12197" s="45" t="s">
        <v>12262</v>
      </c>
      <c r="B12197" s="45" t="s">
        <v>5</v>
      </c>
      <c r="C12197" s="23">
        <v>750</v>
      </c>
    </row>
    <row r="12198" spans="1:3" ht="13.2" x14ac:dyDescent="0.25">
      <c r="A12198" s="45" t="s">
        <v>12263</v>
      </c>
      <c r="B12198" s="45" t="s">
        <v>5</v>
      </c>
      <c r="C12198" s="23">
        <v>750</v>
      </c>
    </row>
    <row r="12199" spans="1:3" ht="13.2" x14ac:dyDescent="0.25">
      <c r="A12199" s="45" t="s">
        <v>12264</v>
      </c>
      <c r="B12199" s="45" t="s">
        <v>5</v>
      </c>
      <c r="C12199" s="23">
        <v>150</v>
      </c>
    </row>
    <row r="12200" spans="1:3" ht="13.2" x14ac:dyDescent="0.25">
      <c r="A12200" s="45" t="s">
        <v>12265</v>
      </c>
      <c r="B12200" s="45" t="s">
        <v>5</v>
      </c>
      <c r="C12200" s="23">
        <v>850</v>
      </c>
    </row>
    <row r="12201" spans="1:3" ht="13.2" x14ac:dyDescent="0.25">
      <c r="A12201" s="45" t="s">
        <v>12266</v>
      </c>
      <c r="B12201" s="45" t="s">
        <v>5</v>
      </c>
      <c r="C12201" s="23">
        <v>250</v>
      </c>
    </row>
    <row r="12202" spans="1:3" ht="13.2" x14ac:dyDescent="0.25">
      <c r="A12202" s="45" t="s">
        <v>12267</v>
      </c>
      <c r="B12202" s="45" t="s">
        <v>5</v>
      </c>
      <c r="C12202" s="23">
        <v>150</v>
      </c>
    </row>
    <row r="12203" spans="1:3" ht="13.2" x14ac:dyDescent="0.25">
      <c r="A12203" s="45" t="s">
        <v>12268</v>
      </c>
      <c r="B12203" s="45" t="s">
        <v>5</v>
      </c>
      <c r="C12203" s="23">
        <v>600</v>
      </c>
    </row>
    <row r="12204" spans="1:3" ht="13.2" x14ac:dyDescent="0.25">
      <c r="A12204" s="45" t="s">
        <v>12269</v>
      </c>
      <c r="B12204" s="45" t="s">
        <v>5</v>
      </c>
      <c r="C12204" s="23">
        <v>450</v>
      </c>
    </row>
    <row r="12205" spans="1:3" ht="13.2" x14ac:dyDescent="0.25">
      <c r="A12205" s="45" t="s">
        <v>12270</v>
      </c>
      <c r="B12205" s="45" t="s">
        <v>5</v>
      </c>
      <c r="C12205" s="23">
        <v>550</v>
      </c>
    </row>
    <row r="12206" spans="1:3" ht="13.2" x14ac:dyDescent="0.25">
      <c r="A12206" s="45" t="s">
        <v>12271</v>
      </c>
      <c r="B12206" s="45" t="s">
        <v>5</v>
      </c>
      <c r="C12206" s="23">
        <v>550</v>
      </c>
    </row>
    <row r="12207" spans="1:3" ht="13.2" x14ac:dyDescent="0.25">
      <c r="A12207" s="45" t="s">
        <v>12272</v>
      </c>
      <c r="B12207" s="45" t="s">
        <v>5</v>
      </c>
      <c r="C12207" s="23">
        <v>400</v>
      </c>
    </row>
    <row r="12208" spans="1:3" ht="13.2" x14ac:dyDescent="0.25">
      <c r="A12208" s="45" t="s">
        <v>12273</v>
      </c>
      <c r="B12208" s="45" t="s">
        <v>5</v>
      </c>
      <c r="C12208" s="23">
        <v>550</v>
      </c>
    </row>
    <row r="12209" spans="1:3" ht="13.2" x14ac:dyDescent="0.25">
      <c r="A12209" s="45" t="s">
        <v>12274</v>
      </c>
      <c r="B12209" s="45" t="s">
        <v>5</v>
      </c>
      <c r="C12209" s="23">
        <v>325</v>
      </c>
    </row>
    <row r="12210" spans="1:3" ht="13.2" x14ac:dyDescent="0.25">
      <c r="A12210" s="45" t="s">
        <v>12275</v>
      </c>
      <c r="B12210" s="45" t="s">
        <v>5</v>
      </c>
      <c r="C12210" s="23">
        <v>325</v>
      </c>
    </row>
    <row r="12211" spans="1:3" ht="13.2" x14ac:dyDescent="0.25">
      <c r="A12211" s="45" t="s">
        <v>12276</v>
      </c>
      <c r="B12211" s="45" t="s">
        <v>5</v>
      </c>
      <c r="C12211" s="23">
        <v>275</v>
      </c>
    </row>
    <row r="12212" spans="1:3" ht="13.2" x14ac:dyDescent="0.25">
      <c r="A12212" s="45" t="s">
        <v>12277</v>
      </c>
      <c r="B12212" s="45" t="s">
        <v>5</v>
      </c>
      <c r="C12212" s="23">
        <v>325</v>
      </c>
    </row>
    <row r="12213" spans="1:3" ht="13.2" x14ac:dyDescent="0.25">
      <c r="A12213" s="45" t="s">
        <v>12278</v>
      </c>
      <c r="B12213" s="45" t="s">
        <v>5</v>
      </c>
      <c r="C12213" s="23">
        <v>150</v>
      </c>
    </row>
    <row r="12214" spans="1:3" ht="13.2" x14ac:dyDescent="0.25">
      <c r="A12214" s="45" t="s">
        <v>12279</v>
      </c>
      <c r="B12214" s="45" t="s">
        <v>5</v>
      </c>
      <c r="C12214" s="23">
        <v>300</v>
      </c>
    </row>
    <row r="12215" spans="1:3" ht="13.2" x14ac:dyDescent="0.25">
      <c r="A12215" s="45" t="s">
        <v>12280</v>
      </c>
      <c r="B12215" s="45" t="s">
        <v>5</v>
      </c>
      <c r="C12215" s="23">
        <v>150</v>
      </c>
    </row>
    <row r="12216" spans="1:3" ht="13.2" x14ac:dyDescent="0.25">
      <c r="A12216" s="45" t="s">
        <v>12281</v>
      </c>
      <c r="B12216" s="45" t="s">
        <v>5</v>
      </c>
      <c r="C12216" s="23">
        <v>200</v>
      </c>
    </row>
    <row r="12217" spans="1:3" ht="13.2" x14ac:dyDescent="0.25">
      <c r="A12217" s="45" t="s">
        <v>12282</v>
      </c>
      <c r="B12217" s="45" t="s">
        <v>5</v>
      </c>
      <c r="C12217" s="23">
        <v>350</v>
      </c>
    </row>
    <row r="12218" spans="1:3" ht="13.2" x14ac:dyDescent="0.25">
      <c r="A12218" s="45" t="s">
        <v>12283</v>
      </c>
      <c r="B12218" s="45" t="s">
        <v>5</v>
      </c>
      <c r="C12218" s="23">
        <v>1075</v>
      </c>
    </row>
    <row r="12219" spans="1:3" ht="13.2" x14ac:dyDescent="0.25">
      <c r="A12219" s="45" t="s">
        <v>12284</v>
      </c>
      <c r="B12219" s="45" t="s">
        <v>5</v>
      </c>
      <c r="C12219" s="23">
        <v>575</v>
      </c>
    </row>
    <row r="12220" spans="1:3" ht="13.2" x14ac:dyDescent="0.25">
      <c r="A12220" s="45" t="s">
        <v>12285</v>
      </c>
      <c r="B12220" s="45" t="s">
        <v>5</v>
      </c>
      <c r="C12220" s="23">
        <v>725</v>
      </c>
    </row>
    <row r="12221" spans="1:3" ht="13.2" x14ac:dyDescent="0.25">
      <c r="A12221" s="45" t="s">
        <v>12286</v>
      </c>
      <c r="B12221" s="45" t="s">
        <v>5</v>
      </c>
      <c r="C12221" s="23">
        <v>675</v>
      </c>
    </row>
    <row r="12222" spans="1:3" ht="13.2" x14ac:dyDescent="0.25">
      <c r="A12222" s="45" t="s">
        <v>12287</v>
      </c>
      <c r="B12222" s="45" t="s">
        <v>5</v>
      </c>
      <c r="C12222" s="23">
        <v>625</v>
      </c>
    </row>
    <row r="12223" spans="1:3" ht="13.2" x14ac:dyDescent="0.25">
      <c r="A12223" s="45" t="s">
        <v>12288</v>
      </c>
      <c r="B12223" s="45" t="s">
        <v>5</v>
      </c>
      <c r="C12223" s="23">
        <v>800</v>
      </c>
    </row>
    <row r="12224" spans="1:3" ht="13.2" x14ac:dyDescent="0.25">
      <c r="A12224" s="45" t="s">
        <v>12289</v>
      </c>
      <c r="B12224" s="45" t="s">
        <v>5</v>
      </c>
      <c r="C12224" s="23">
        <v>700</v>
      </c>
    </row>
    <row r="12225" spans="1:3" ht="13.2" x14ac:dyDescent="0.25">
      <c r="A12225" s="45" t="s">
        <v>12290</v>
      </c>
      <c r="B12225" s="45" t="s">
        <v>5</v>
      </c>
      <c r="C12225" s="23">
        <v>875</v>
      </c>
    </row>
    <row r="12226" spans="1:3" ht="13.2" x14ac:dyDescent="0.25">
      <c r="A12226" s="45" t="s">
        <v>12291</v>
      </c>
      <c r="B12226" s="45" t="s">
        <v>5</v>
      </c>
      <c r="C12226" s="23">
        <v>925</v>
      </c>
    </row>
    <row r="12227" spans="1:3" ht="13.2" x14ac:dyDescent="0.25">
      <c r="A12227" s="45" t="s">
        <v>12292</v>
      </c>
      <c r="B12227" s="45" t="s">
        <v>5</v>
      </c>
      <c r="C12227" s="23">
        <v>1250</v>
      </c>
    </row>
    <row r="12228" spans="1:3" ht="13.2" x14ac:dyDescent="0.25">
      <c r="A12228" s="45" t="s">
        <v>12293</v>
      </c>
      <c r="B12228" s="45" t="s">
        <v>5</v>
      </c>
      <c r="C12228" s="23">
        <v>625</v>
      </c>
    </row>
    <row r="12229" spans="1:3" ht="13.2" x14ac:dyDescent="0.25">
      <c r="A12229" s="45" t="s">
        <v>12294</v>
      </c>
      <c r="B12229" s="45" t="s">
        <v>5</v>
      </c>
      <c r="C12229" s="23">
        <v>250</v>
      </c>
    </row>
    <row r="12230" spans="1:3" ht="13.2" x14ac:dyDescent="0.25">
      <c r="A12230" s="45" t="s">
        <v>12295</v>
      </c>
      <c r="B12230" s="45" t="s">
        <v>5</v>
      </c>
      <c r="C12230" s="23">
        <v>725</v>
      </c>
    </row>
    <row r="12231" spans="1:3" ht="13.2" x14ac:dyDescent="0.25">
      <c r="A12231" s="45" t="s">
        <v>12296</v>
      </c>
      <c r="B12231" s="45" t="s">
        <v>5</v>
      </c>
      <c r="C12231" s="23">
        <v>900</v>
      </c>
    </row>
    <row r="12232" spans="1:3" ht="13.2" x14ac:dyDescent="0.25">
      <c r="A12232" s="45" t="s">
        <v>12297</v>
      </c>
      <c r="B12232" s="45" t="s">
        <v>5</v>
      </c>
      <c r="C12232" s="23">
        <v>1025</v>
      </c>
    </row>
    <row r="12233" spans="1:3" ht="13.2" x14ac:dyDescent="0.25">
      <c r="A12233" s="45" t="s">
        <v>12298</v>
      </c>
      <c r="B12233" s="45" t="s">
        <v>5</v>
      </c>
      <c r="C12233" s="23">
        <v>550</v>
      </c>
    </row>
    <row r="12234" spans="1:3" ht="13.2" x14ac:dyDescent="0.25">
      <c r="A12234" s="45" t="s">
        <v>12299</v>
      </c>
      <c r="B12234" s="45" t="s">
        <v>5</v>
      </c>
      <c r="C12234" s="23">
        <v>650</v>
      </c>
    </row>
    <row r="12235" spans="1:3" ht="13.2" x14ac:dyDescent="0.25">
      <c r="A12235" s="45" t="s">
        <v>12300</v>
      </c>
      <c r="B12235" s="45" t="s">
        <v>5</v>
      </c>
      <c r="C12235" s="23">
        <v>625</v>
      </c>
    </row>
    <row r="12236" spans="1:3" ht="13.2" x14ac:dyDescent="0.25">
      <c r="A12236" s="45" t="s">
        <v>12301</v>
      </c>
      <c r="B12236" s="45" t="s">
        <v>5</v>
      </c>
      <c r="C12236" s="23">
        <v>575</v>
      </c>
    </row>
    <row r="12237" spans="1:3" ht="13.2" x14ac:dyDescent="0.25">
      <c r="A12237" s="45" t="s">
        <v>12302</v>
      </c>
      <c r="B12237" s="45" t="s">
        <v>5</v>
      </c>
      <c r="C12237" s="23">
        <v>650</v>
      </c>
    </row>
    <row r="12238" spans="1:3" ht="13.2" x14ac:dyDescent="0.25">
      <c r="A12238" s="45" t="s">
        <v>12303</v>
      </c>
      <c r="B12238" s="45" t="s">
        <v>5</v>
      </c>
      <c r="C12238" s="23">
        <v>550</v>
      </c>
    </row>
    <row r="12239" spans="1:3" ht="13.2" x14ac:dyDescent="0.25">
      <c r="A12239" s="45" t="s">
        <v>12304</v>
      </c>
      <c r="B12239" s="45" t="s">
        <v>5</v>
      </c>
      <c r="C12239" s="23">
        <v>775</v>
      </c>
    </row>
    <row r="12240" spans="1:3" ht="13.2" x14ac:dyDescent="0.25">
      <c r="A12240" s="45" t="s">
        <v>12305</v>
      </c>
      <c r="B12240" s="45" t="s">
        <v>5</v>
      </c>
      <c r="C12240" s="23">
        <v>725</v>
      </c>
    </row>
    <row r="12241" spans="1:3" ht="13.2" x14ac:dyDescent="0.25">
      <c r="A12241" s="45" t="s">
        <v>12306</v>
      </c>
      <c r="B12241" s="45" t="s">
        <v>5</v>
      </c>
      <c r="C12241" s="23">
        <v>625</v>
      </c>
    </row>
    <row r="12242" spans="1:3" ht="13.2" x14ac:dyDescent="0.25">
      <c r="A12242" s="45" t="s">
        <v>12307</v>
      </c>
      <c r="B12242" s="45" t="s">
        <v>5</v>
      </c>
      <c r="C12242" s="23">
        <v>350</v>
      </c>
    </row>
    <row r="12243" spans="1:3" ht="13.2" x14ac:dyDescent="0.25">
      <c r="A12243" s="45" t="s">
        <v>12308</v>
      </c>
      <c r="B12243" s="45" t="s">
        <v>5</v>
      </c>
      <c r="C12243" s="23">
        <v>425</v>
      </c>
    </row>
    <row r="12244" spans="1:3" ht="13.2" x14ac:dyDescent="0.25">
      <c r="A12244" s="45" t="s">
        <v>12309</v>
      </c>
      <c r="B12244" s="45" t="s">
        <v>5</v>
      </c>
      <c r="C12244" s="23">
        <v>250</v>
      </c>
    </row>
    <row r="12245" spans="1:3" ht="13.2" x14ac:dyDescent="0.25">
      <c r="A12245" s="45" t="s">
        <v>12310</v>
      </c>
      <c r="B12245" s="45" t="s">
        <v>5</v>
      </c>
      <c r="C12245" s="23">
        <v>200</v>
      </c>
    </row>
    <row r="12246" spans="1:3" ht="13.2" x14ac:dyDescent="0.25">
      <c r="A12246" s="45" t="s">
        <v>12311</v>
      </c>
      <c r="B12246" s="45" t="s">
        <v>5</v>
      </c>
      <c r="C12246" s="23">
        <v>600</v>
      </c>
    </row>
    <row r="12247" spans="1:3" ht="13.2" x14ac:dyDescent="0.25">
      <c r="A12247" s="45" t="s">
        <v>12312</v>
      </c>
      <c r="B12247" s="45" t="s">
        <v>5</v>
      </c>
      <c r="C12247" s="23">
        <v>750</v>
      </c>
    </row>
    <row r="12248" spans="1:3" ht="13.2" x14ac:dyDescent="0.25">
      <c r="A12248" s="45" t="s">
        <v>12313</v>
      </c>
      <c r="B12248" s="45" t="s">
        <v>5</v>
      </c>
      <c r="C12248" s="23">
        <v>175</v>
      </c>
    </row>
    <row r="12249" spans="1:3" ht="13.2" x14ac:dyDescent="0.25">
      <c r="A12249" s="45" t="s">
        <v>12314</v>
      </c>
      <c r="B12249" s="45" t="s">
        <v>5</v>
      </c>
      <c r="C12249" s="23">
        <v>150</v>
      </c>
    </row>
    <row r="12250" spans="1:3" ht="13.2" x14ac:dyDescent="0.25">
      <c r="A12250" s="45" t="s">
        <v>12315</v>
      </c>
      <c r="B12250" s="45" t="s">
        <v>5</v>
      </c>
      <c r="C12250" s="23">
        <v>700</v>
      </c>
    </row>
    <row r="12251" spans="1:3" ht="13.2" x14ac:dyDescent="0.25">
      <c r="A12251" s="45" t="s">
        <v>12316</v>
      </c>
      <c r="B12251" s="45" t="s">
        <v>5</v>
      </c>
      <c r="C12251" s="23">
        <v>275</v>
      </c>
    </row>
    <row r="12252" spans="1:3" ht="13.2" x14ac:dyDescent="0.25">
      <c r="A12252" s="45" t="s">
        <v>12317</v>
      </c>
      <c r="B12252" s="45" t="s">
        <v>5</v>
      </c>
      <c r="C12252" s="23">
        <v>150</v>
      </c>
    </row>
    <row r="12253" spans="1:3" ht="13.2" x14ac:dyDescent="0.25">
      <c r="A12253" s="45" t="s">
        <v>12318</v>
      </c>
      <c r="B12253" s="45" t="s">
        <v>5</v>
      </c>
      <c r="C12253" s="23">
        <v>800</v>
      </c>
    </row>
    <row r="12254" spans="1:3" ht="13.2" x14ac:dyDescent="0.25">
      <c r="A12254" s="45" t="s">
        <v>12319</v>
      </c>
      <c r="B12254" s="45" t="s">
        <v>5</v>
      </c>
      <c r="C12254" s="23">
        <v>725</v>
      </c>
    </row>
    <row r="12255" spans="1:3" ht="13.2" x14ac:dyDescent="0.25">
      <c r="A12255" s="45" t="s">
        <v>12320</v>
      </c>
      <c r="B12255" s="45" t="s">
        <v>5</v>
      </c>
      <c r="C12255" s="23">
        <v>725</v>
      </c>
    </row>
    <row r="12256" spans="1:3" ht="13.2" x14ac:dyDescent="0.25">
      <c r="A12256" s="45" t="s">
        <v>12321</v>
      </c>
      <c r="B12256" s="45" t="s">
        <v>5</v>
      </c>
      <c r="C12256" s="23">
        <v>675</v>
      </c>
    </row>
    <row r="12257" spans="1:3" ht="13.2" x14ac:dyDescent="0.25">
      <c r="A12257" s="45" t="s">
        <v>12322</v>
      </c>
      <c r="B12257" s="45" t="s">
        <v>5</v>
      </c>
      <c r="C12257" s="23">
        <v>525</v>
      </c>
    </row>
    <row r="12258" spans="1:3" ht="13.2" x14ac:dyDescent="0.25">
      <c r="A12258" s="45" t="s">
        <v>12323</v>
      </c>
      <c r="B12258" s="45" t="s">
        <v>5</v>
      </c>
      <c r="C12258" s="23">
        <v>675</v>
      </c>
    </row>
    <row r="12259" spans="1:3" ht="13.2" x14ac:dyDescent="0.25">
      <c r="A12259" s="45" t="s">
        <v>12324</v>
      </c>
      <c r="B12259" s="45" t="s">
        <v>5</v>
      </c>
      <c r="C12259" s="23">
        <v>450</v>
      </c>
    </row>
    <row r="12260" spans="1:3" ht="13.2" x14ac:dyDescent="0.25">
      <c r="A12260" s="45" t="s">
        <v>12325</v>
      </c>
      <c r="B12260" s="45" t="s">
        <v>5</v>
      </c>
      <c r="C12260" s="23">
        <v>475</v>
      </c>
    </row>
    <row r="12261" spans="1:3" ht="13.2" x14ac:dyDescent="0.25">
      <c r="A12261" s="45" t="s">
        <v>12326</v>
      </c>
      <c r="B12261" s="45" t="s">
        <v>5</v>
      </c>
      <c r="C12261" s="23">
        <v>725</v>
      </c>
    </row>
    <row r="12262" spans="1:3" ht="13.2" x14ac:dyDescent="0.25">
      <c r="A12262" s="45" t="s">
        <v>12327</v>
      </c>
      <c r="B12262" s="45" t="s">
        <v>5</v>
      </c>
      <c r="C12262" s="23">
        <v>575</v>
      </c>
    </row>
    <row r="12263" spans="1:3" ht="13.2" x14ac:dyDescent="0.25">
      <c r="A12263" s="45" t="s">
        <v>12328</v>
      </c>
      <c r="B12263" s="45" t="s">
        <v>5</v>
      </c>
      <c r="C12263" s="23">
        <v>675</v>
      </c>
    </row>
    <row r="12264" spans="1:3" ht="13.2" x14ac:dyDescent="0.25">
      <c r="A12264" s="45" t="s">
        <v>12329</v>
      </c>
      <c r="B12264" s="45" t="s">
        <v>5</v>
      </c>
      <c r="C12264" s="23">
        <v>575</v>
      </c>
    </row>
    <row r="12265" spans="1:3" ht="13.2" x14ac:dyDescent="0.25">
      <c r="A12265" s="45" t="s">
        <v>12330</v>
      </c>
      <c r="B12265" s="45" t="s">
        <v>5</v>
      </c>
      <c r="C12265" s="23">
        <v>350</v>
      </c>
    </row>
    <row r="12266" spans="1:3" ht="13.2" x14ac:dyDescent="0.25">
      <c r="A12266" s="45" t="s">
        <v>12331</v>
      </c>
      <c r="B12266" s="45" t="s">
        <v>5</v>
      </c>
      <c r="C12266" s="23">
        <v>725</v>
      </c>
    </row>
    <row r="12267" spans="1:3" ht="13.2" x14ac:dyDescent="0.25">
      <c r="A12267" s="45" t="s">
        <v>12332</v>
      </c>
      <c r="B12267" s="45" t="s">
        <v>5</v>
      </c>
      <c r="C12267" s="23">
        <v>1050</v>
      </c>
    </row>
    <row r="12268" spans="1:3" ht="13.2" x14ac:dyDescent="0.25">
      <c r="A12268" s="45" t="s">
        <v>12333</v>
      </c>
      <c r="B12268" s="45" t="s">
        <v>5</v>
      </c>
      <c r="C12268" s="23">
        <v>325</v>
      </c>
    </row>
    <row r="12269" spans="1:3" ht="13.2" x14ac:dyDescent="0.25">
      <c r="A12269" s="45" t="s">
        <v>12334</v>
      </c>
      <c r="B12269" s="45" t="s">
        <v>5</v>
      </c>
      <c r="C12269" s="23">
        <v>600</v>
      </c>
    </row>
    <row r="12270" spans="1:3" ht="13.2" x14ac:dyDescent="0.25">
      <c r="A12270" s="45" t="s">
        <v>12335</v>
      </c>
      <c r="B12270" s="45" t="s">
        <v>5</v>
      </c>
      <c r="C12270" s="23">
        <v>525</v>
      </c>
    </row>
    <row r="12271" spans="1:3" ht="13.2" x14ac:dyDescent="0.25">
      <c r="A12271" s="45" t="s">
        <v>12336</v>
      </c>
      <c r="B12271" s="45" t="s">
        <v>5</v>
      </c>
      <c r="C12271" s="23">
        <v>475</v>
      </c>
    </row>
    <row r="12272" spans="1:3" ht="13.2" x14ac:dyDescent="0.25">
      <c r="A12272" s="45" t="s">
        <v>12337</v>
      </c>
      <c r="B12272" s="45" t="s">
        <v>5</v>
      </c>
      <c r="C12272" s="23">
        <v>925</v>
      </c>
    </row>
    <row r="12273" spans="1:3" ht="13.2" x14ac:dyDescent="0.25">
      <c r="A12273" s="45" t="s">
        <v>12338</v>
      </c>
      <c r="B12273" s="45" t="s">
        <v>5</v>
      </c>
      <c r="C12273" s="23">
        <v>950</v>
      </c>
    </row>
    <row r="12274" spans="1:3" ht="13.2" x14ac:dyDescent="0.25">
      <c r="A12274" s="45" t="s">
        <v>12339</v>
      </c>
      <c r="B12274" s="45" t="s">
        <v>5</v>
      </c>
      <c r="C12274" s="23">
        <v>900</v>
      </c>
    </row>
    <row r="12275" spans="1:3" ht="13.2" x14ac:dyDescent="0.25">
      <c r="A12275" s="45" t="s">
        <v>12340</v>
      </c>
      <c r="B12275" s="45" t="s">
        <v>5</v>
      </c>
      <c r="C12275" s="23">
        <v>1275</v>
      </c>
    </row>
    <row r="12276" spans="1:3" ht="13.2" x14ac:dyDescent="0.25">
      <c r="A12276" s="45" t="s">
        <v>12341</v>
      </c>
      <c r="B12276" s="45" t="s">
        <v>5</v>
      </c>
      <c r="C12276" s="23">
        <v>1250</v>
      </c>
    </row>
    <row r="12277" spans="1:3" ht="13.2" x14ac:dyDescent="0.25">
      <c r="A12277" s="45" t="s">
        <v>12342</v>
      </c>
      <c r="B12277" s="45" t="s">
        <v>5</v>
      </c>
      <c r="C12277" s="23">
        <v>500</v>
      </c>
    </row>
    <row r="12278" spans="1:3" ht="13.2" x14ac:dyDescent="0.25">
      <c r="A12278" s="45" t="s">
        <v>12343</v>
      </c>
      <c r="B12278" s="45" t="s">
        <v>5</v>
      </c>
      <c r="C12278" s="23">
        <v>725</v>
      </c>
    </row>
    <row r="12279" spans="1:3" ht="13.2" x14ac:dyDescent="0.25">
      <c r="A12279" s="45" t="s">
        <v>12344</v>
      </c>
      <c r="B12279" s="45" t="s">
        <v>5</v>
      </c>
      <c r="C12279" s="23">
        <v>600</v>
      </c>
    </row>
    <row r="12280" spans="1:3" ht="13.2" x14ac:dyDescent="0.25">
      <c r="A12280" s="45" t="s">
        <v>12345</v>
      </c>
      <c r="B12280" s="45" t="s">
        <v>5</v>
      </c>
      <c r="C12280" s="23">
        <v>575</v>
      </c>
    </row>
    <row r="12281" spans="1:3" ht="13.2" x14ac:dyDescent="0.25">
      <c r="A12281" s="45" t="s">
        <v>12346</v>
      </c>
      <c r="B12281" s="45" t="s">
        <v>5</v>
      </c>
      <c r="C12281" s="23">
        <v>525</v>
      </c>
    </row>
    <row r="12282" spans="1:3" ht="13.2" x14ac:dyDescent="0.25">
      <c r="A12282" s="45" t="s">
        <v>12347</v>
      </c>
      <c r="B12282" s="45" t="s">
        <v>5</v>
      </c>
      <c r="C12282" s="23">
        <v>475</v>
      </c>
    </row>
    <row r="12283" spans="1:3" ht="13.2" x14ac:dyDescent="0.25">
      <c r="A12283" s="45" t="s">
        <v>12348</v>
      </c>
      <c r="B12283" s="45" t="s">
        <v>5</v>
      </c>
      <c r="C12283" s="23">
        <v>700</v>
      </c>
    </row>
    <row r="12284" spans="1:3" ht="13.2" x14ac:dyDescent="0.25">
      <c r="A12284" s="45" t="s">
        <v>12349</v>
      </c>
      <c r="B12284" s="45" t="s">
        <v>5</v>
      </c>
      <c r="C12284" s="23">
        <v>1175</v>
      </c>
    </row>
    <row r="12285" spans="1:3" ht="13.2" x14ac:dyDescent="0.25">
      <c r="A12285" s="45" t="s">
        <v>12350</v>
      </c>
      <c r="B12285" s="45" t="s">
        <v>5</v>
      </c>
      <c r="C12285" s="23">
        <v>675</v>
      </c>
    </row>
    <row r="12286" spans="1:3" ht="13.2" x14ac:dyDescent="0.25">
      <c r="A12286" s="45" t="s">
        <v>12351</v>
      </c>
      <c r="B12286" s="45" t="s">
        <v>5</v>
      </c>
      <c r="C12286" s="23">
        <v>700</v>
      </c>
    </row>
    <row r="12287" spans="1:3" ht="13.2" x14ac:dyDescent="0.25">
      <c r="A12287" s="45" t="s">
        <v>12352</v>
      </c>
      <c r="B12287" s="45" t="s">
        <v>5</v>
      </c>
      <c r="C12287" s="23">
        <v>425</v>
      </c>
    </row>
    <row r="12288" spans="1:3" ht="13.2" x14ac:dyDescent="0.25">
      <c r="A12288" s="45" t="s">
        <v>12353</v>
      </c>
      <c r="B12288" s="45" t="s">
        <v>5</v>
      </c>
      <c r="C12288" s="23">
        <v>825</v>
      </c>
    </row>
    <row r="12289" spans="1:3" ht="13.2" x14ac:dyDescent="0.25">
      <c r="A12289" s="45" t="s">
        <v>12354</v>
      </c>
      <c r="B12289" s="45" t="s">
        <v>5</v>
      </c>
      <c r="C12289" s="23">
        <v>250</v>
      </c>
    </row>
    <row r="12290" spans="1:3" ht="13.2" x14ac:dyDescent="0.25">
      <c r="A12290" s="45" t="s">
        <v>12355</v>
      </c>
      <c r="B12290" s="45" t="s">
        <v>5</v>
      </c>
      <c r="C12290" s="23">
        <v>1000</v>
      </c>
    </row>
    <row r="12291" spans="1:3" ht="13.2" x14ac:dyDescent="0.25">
      <c r="A12291" s="45" t="s">
        <v>12356</v>
      </c>
      <c r="B12291" s="45" t="s">
        <v>5</v>
      </c>
      <c r="C12291" s="23">
        <v>400</v>
      </c>
    </row>
    <row r="12292" spans="1:3" ht="13.2" x14ac:dyDescent="0.25">
      <c r="A12292" s="45" t="s">
        <v>12357</v>
      </c>
      <c r="B12292" s="45" t="s">
        <v>5</v>
      </c>
      <c r="C12292" s="23">
        <v>875</v>
      </c>
    </row>
    <row r="12293" spans="1:3" ht="13.2" x14ac:dyDescent="0.25">
      <c r="A12293" s="45" t="s">
        <v>12358</v>
      </c>
      <c r="B12293" s="45" t="s">
        <v>5</v>
      </c>
      <c r="C12293" s="23">
        <v>450</v>
      </c>
    </row>
    <row r="12294" spans="1:3" ht="13.2" x14ac:dyDescent="0.25">
      <c r="A12294" s="45" t="s">
        <v>12359</v>
      </c>
      <c r="B12294" s="45" t="s">
        <v>5</v>
      </c>
      <c r="C12294" s="23">
        <v>600</v>
      </c>
    </row>
    <row r="12295" spans="1:3" ht="13.2" x14ac:dyDescent="0.25">
      <c r="A12295" s="45" t="s">
        <v>12360</v>
      </c>
      <c r="B12295" s="45" t="s">
        <v>5</v>
      </c>
      <c r="C12295" s="23">
        <v>650</v>
      </c>
    </row>
    <row r="12296" spans="1:3" ht="13.2" x14ac:dyDescent="0.25">
      <c r="A12296" s="45" t="s">
        <v>12361</v>
      </c>
      <c r="B12296" s="45" t="s">
        <v>5</v>
      </c>
      <c r="C12296" s="23">
        <v>500</v>
      </c>
    </row>
    <row r="12297" spans="1:3" ht="13.2" x14ac:dyDescent="0.25">
      <c r="A12297" s="45" t="s">
        <v>12362</v>
      </c>
      <c r="B12297" s="45" t="s">
        <v>5</v>
      </c>
      <c r="C12297" s="23">
        <v>925</v>
      </c>
    </row>
    <row r="12298" spans="1:3" ht="13.2" x14ac:dyDescent="0.25">
      <c r="A12298" s="45" t="s">
        <v>12363</v>
      </c>
      <c r="B12298" s="45" t="s">
        <v>5</v>
      </c>
      <c r="C12298" s="23">
        <v>725</v>
      </c>
    </row>
    <row r="12299" spans="1:3" ht="13.2" x14ac:dyDescent="0.25">
      <c r="A12299" s="45" t="s">
        <v>12364</v>
      </c>
      <c r="B12299" s="45" t="s">
        <v>5</v>
      </c>
      <c r="C12299" s="23">
        <v>650</v>
      </c>
    </row>
    <row r="12300" spans="1:3" ht="13.2" x14ac:dyDescent="0.25">
      <c r="A12300" s="45" t="s">
        <v>12365</v>
      </c>
      <c r="B12300" s="45" t="s">
        <v>5</v>
      </c>
      <c r="C12300" s="23">
        <v>800</v>
      </c>
    </row>
    <row r="12301" spans="1:3" ht="13.2" x14ac:dyDescent="0.25">
      <c r="A12301" s="45" t="s">
        <v>12366</v>
      </c>
      <c r="B12301" s="45" t="s">
        <v>5</v>
      </c>
      <c r="C12301" s="23">
        <v>600</v>
      </c>
    </row>
    <row r="12302" spans="1:3" ht="13.2" x14ac:dyDescent="0.25">
      <c r="A12302" s="45" t="s">
        <v>12367</v>
      </c>
      <c r="B12302" s="45" t="s">
        <v>5</v>
      </c>
      <c r="C12302" s="23">
        <v>225</v>
      </c>
    </row>
    <row r="12303" spans="1:3" ht="13.2" x14ac:dyDescent="0.25">
      <c r="A12303" s="45" t="s">
        <v>12368</v>
      </c>
      <c r="B12303" s="45" t="s">
        <v>5</v>
      </c>
      <c r="C12303" s="23">
        <v>150</v>
      </c>
    </row>
    <row r="12304" spans="1:3" ht="13.2" x14ac:dyDescent="0.25">
      <c r="A12304" s="45" t="s">
        <v>12369</v>
      </c>
      <c r="B12304" s="45" t="s">
        <v>5</v>
      </c>
      <c r="C12304" s="23">
        <v>700</v>
      </c>
    </row>
    <row r="12305" spans="1:3" ht="13.2" x14ac:dyDescent="0.25">
      <c r="A12305" s="45" t="s">
        <v>12370</v>
      </c>
      <c r="B12305" s="45" t="s">
        <v>5</v>
      </c>
      <c r="C12305" s="23">
        <v>600</v>
      </c>
    </row>
    <row r="12306" spans="1:3" ht="13.2" x14ac:dyDescent="0.25">
      <c r="A12306" s="45" t="s">
        <v>12371</v>
      </c>
      <c r="B12306" s="45" t="s">
        <v>5</v>
      </c>
      <c r="C12306" s="23">
        <v>600</v>
      </c>
    </row>
    <row r="12307" spans="1:3" ht="13.2" x14ac:dyDescent="0.25">
      <c r="A12307" s="45" t="s">
        <v>12372</v>
      </c>
      <c r="B12307" s="45" t="s">
        <v>5</v>
      </c>
      <c r="C12307" s="23">
        <v>150</v>
      </c>
    </row>
    <row r="12308" spans="1:3" ht="13.2" x14ac:dyDescent="0.25">
      <c r="A12308" s="45" t="s">
        <v>12373</v>
      </c>
      <c r="B12308" s="45" t="s">
        <v>5</v>
      </c>
      <c r="C12308" s="23">
        <v>325</v>
      </c>
    </row>
    <row r="12309" spans="1:3" ht="13.2" x14ac:dyDescent="0.25">
      <c r="A12309" s="45" t="s">
        <v>12374</v>
      </c>
      <c r="B12309" s="45" t="s">
        <v>5</v>
      </c>
      <c r="C12309" s="23">
        <v>450</v>
      </c>
    </row>
    <row r="12310" spans="1:3" ht="13.2" x14ac:dyDescent="0.25">
      <c r="A12310" s="45" t="s">
        <v>12375</v>
      </c>
      <c r="B12310" s="45" t="s">
        <v>5</v>
      </c>
      <c r="C12310" s="23">
        <v>150</v>
      </c>
    </row>
    <row r="12311" spans="1:3" ht="13.2" x14ac:dyDescent="0.25">
      <c r="A12311" s="45" t="s">
        <v>12376</v>
      </c>
      <c r="B12311" s="45" t="s">
        <v>5</v>
      </c>
      <c r="C12311" s="23">
        <v>150</v>
      </c>
    </row>
    <row r="12312" spans="1:3" ht="13.2" x14ac:dyDescent="0.25">
      <c r="A12312" s="45" t="s">
        <v>12377</v>
      </c>
      <c r="B12312" s="45" t="s">
        <v>5</v>
      </c>
      <c r="C12312" s="23">
        <v>300</v>
      </c>
    </row>
    <row r="12313" spans="1:3" ht="13.2" x14ac:dyDescent="0.25">
      <c r="A12313" s="45" t="s">
        <v>12378</v>
      </c>
      <c r="B12313" s="45" t="s">
        <v>5</v>
      </c>
      <c r="C12313" s="23">
        <v>375</v>
      </c>
    </row>
    <row r="12314" spans="1:3" ht="13.2" x14ac:dyDescent="0.25">
      <c r="A12314" s="45" t="s">
        <v>12379</v>
      </c>
      <c r="B12314" s="45" t="s">
        <v>5</v>
      </c>
      <c r="C12314" s="23">
        <v>225</v>
      </c>
    </row>
    <row r="12315" spans="1:3" ht="13.2" x14ac:dyDescent="0.25">
      <c r="A12315" s="45" t="s">
        <v>12380</v>
      </c>
      <c r="B12315" s="45" t="s">
        <v>5</v>
      </c>
      <c r="C12315" s="23">
        <v>325</v>
      </c>
    </row>
    <row r="12316" spans="1:3" ht="13.2" x14ac:dyDescent="0.25">
      <c r="A12316" s="45" t="s">
        <v>12381</v>
      </c>
      <c r="B12316" s="45" t="s">
        <v>5</v>
      </c>
      <c r="C12316" s="23">
        <v>950</v>
      </c>
    </row>
    <row r="12317" spans="1:3" ht="13.2" x14ac:dyDescent="0.25">
      <c r="A12317" s="45" t="s">
        <v>12382</v>
      </c>
      <c r="B12317" s="45" t="s">
        <v>5</v>
      </c>
      <c r="C12317" s="23">
        <v>150</v>
      </c>
    </row>
    <row r="12318" spans="1:3" ht="13.2" x14ac:dyDescent="0.25">
      <c r="A12318" s="45" t="s">
        <v>12383</v>
      </c>
      <c r="B12318" s="45" t="s">
        <v>5</v>
      </c>
      <c r="C12318" s="23">
        <v>150</v>
      </c>
    </row>
    <row r="12319" spans="1:3" ht="13.2" x14ac:dyDescent="0.25">
      <c r="A12319" s="45" t="s">
        <v>12384</v>
      </c>
      <c r="B12319" s="45" t="s">
        <v>5</v>
      </c>
      <c r="C12319" s="23">
        <v>300</v>
      </c>
    </row>
    <row r="12320" spans="1:3" ht="13.2" x14ac:dyDescent="0.25">
      <c r="A12320" s="45" t="s">
        <v>12385</v>
      </c>
      <c r="B12320" s="45" t="s">
        <v>5</v>
      </c>
      <c r="C12320" s="23">
        <v>450</v>
      </c>
    </row>
    <row r="12321" spans="1:3" ht="13.2" x14ac:dyDescent="0.25">
      <c r="A12321" s="45" t="s">
        <v>12386</v>
      </c>
      <c r="B12321" s="45" t="s">
        <v>5</v>
      </c>
      <c r="C12321" s="23">
        <v>700</v>
      </c>
    </row>
    <row r="12322" spans="1:3" ht="13.2" x14ac:dyDescent="0.25">
      <c r="A12322" s="45" t="s">
        <v>12387</v>
      </c>
      <c r="B12322" s="45" t="s">
        <v>5</v>
      </c>
      <c r="C12322" s="23">
        <v>200</v>
      </c>
    </row>
    <row r="12323" spans="1:3" ht="13.2" x14ac:dyDescent="0.25">
      <c r="A12323" s="45" t="s">
        <v>12388</v>
      </c>
      <c r="B12323" s="45" t="s">
        <v>5</v>
      </c>
      <c r="C12323" s="23">
        <v>150</v>
      </c>
    </row>
    <row r="12324" spans="1:3" ht="13.2" x14ac:dyDescent="0.25">
      <c r="A12324" s="45" t="s">
        <v>12389</v>
      </c>
      <c r="B12324" s="45" t="s">
        <v>5</v>
      </c>
      <c r="C12324" s="23">
        <v>200</v>
      </c>
    </row>
    <row r="12325" spans="1:3" ht="13.2" x14ac:dyDescent="0.25">
      <c r="A12325" s="45" t="s">
        <v>12390</v>
      </c>
      <c r="B12325" s="45" t="s">
        <v>5</v>
      </c>
      <c r="C12325" s="23">
        <v>150</v>
      </c>
    </row>
    <row r="12326" spans="1:3" ht="13.2" x14ac:dyDescent="0.25">
      <c r="A12326" s="45" t="s">
        <v>12391</v>
      </c>
      <c r="B12326" s="45" t="s">
        <v>5</v>
      </c>
      <c r="C12326" s="23">
        <v>150</v>
      </c>
    </row>
    <row r="12327" spans="1:3" ht="13.2" x14ac:dyDescent="0.25">
      <c r="A12327" s="45" t="s">
        <v>12392</v>
      </c>
      <c r="B12327" s="45" t="s">
        <v>5</v>
      </c>
      <c r="C12327" s="23">
        <v>150</v>
      </c>
    </row>
    <row r="12328" spans="1:3" ht="13.2" x14ac:dyDescent="0.25">
      <c r="A12328" s="45" t="s">
        <v>12393</v>
      </c>
      <c r="B12328" s="45" t="s">
        <v>5</v>
      </c>
      <c r="C12328" s="23">
        <v>850</v>
      </c>
    </row>
    <row r="12329" spans="1:3" ht="13.2" x14ac:dyDescent="0.25">
      <c r="A12329" s="45" t="s">
        <v>12394</v>
      </c>
      <c r="B12329" s="45" t="s">
        <v>5</v>
      </c>
      <c r="C12329" s="23">
        <v>375</v>
      </c>
    </row>
    <row r="12330" spans="1:3" ht="13.2" x14ac:dyDescent="0.25">
      <c r="A12330" s="45" t="s">
        <v>12395</v>
      </c>
      <c r="B12330" s="45" t="s">
        <v>5</v>
      </c>
      <c r="C12330" s="23">
        <v>625</v>
      </c>
    </row>
    <row r="12331" spans="1:3" ht="13.2" x14ac:dyDescent="0.25">
      <c r="A12331" s="45" t="s">
        <v>12396</v>
      </c>
      <c r="B12331" s="45" t="s">
        <v>5</v>
      </c>
      <c r="C12331" s="23">
        <v>225</v>
      </c>
    </row>
    <row r="12332" spans="1:3" ht="13.2" x14ac:dyDescent="0.25">
      <c r="A12332" s="45" t="s">
        <v>12397</v>
      </c>
      <c r="B12332" s="45" t="s">
        <v>5</v>
      </c>
      <c r="C12332" s="23">
        <v>350</v>
      </c>
    </row>
    <row r="12333" spans="1:3" ht="13.2" x14ac:dyDescent="0.25">
      <c r="A12333" s="45" t="s">
        <v>12398</v>
      </c>
      <c r="B12333" s="45" t="s">
        <v>5</v>
      </c>
      <c r="C12333" s="23">
        <v>350</v>
      </c>
    </row>
    <row r="12334" spans="1:3" ht="13.2" x14ac:dyDescent="0.25">
      <c r="A12334" s="45" t="s">
        <v>12399</v>
      </c>
      <c r="B12334" s="45" t="s">
        <v>5</v>
      </c>
      <c r="C12334" s="23">
        <v>150</v>
      </c>
    </row>
    <row r="12335" spans="1:3" ht="13.2" x14ac:dyDescent="0.25">
      <c r="A12335" s="45" t="s">
        <v>12400</v>
      </c>
      <c r="B12335" s="45" t="s">
        <v>5</v>
      </c>
      <c r="C12335" s="23">
        <v>200</v>
      </c>
    </row>
    <row r="12336" spans="1:3" ht="13.2" x14ac:dyDescent="0.25">
      <c r="A12336" s="45" t="s">
        <v>12401</v>
      </c>
      <c r="B12336" s="45" t="s">
        <v>5</v>
      </c>
      <c r="C12336" s="23">
        <v>200</v>
      </c>
    </row>
    <row r="12337" spans="1:3" ht="13.2" x14ac:dyDescent="0.25">
      <c r="A12337" s="45" t="s">
        <v>12402</v>
      </c>
      <c r="B12337" s="45" t="s">
        <v>5</v>
      </c>
      <c r="C12337" s="23">
        <v>150</v>
      </c>
    </row>
    <row r="12338" spans="1:3" ht="13.2" x14ac:dyDescent="0.25">
      <c r="A12338" s="45" t="s">
        <v>12403</v>
      </c>
      <c r="B12338" s="45" t="s">
        <v>5</v>
      </c>
      <c r="C12338" s="23">
        <v>150</v>
      </c>
    </row>
    <row r="12339" spans="1:3" ht="13.2" x14ac:dyDescent="0.25">
      <c r="A12339" s="45" t="s">
        <v>12404</v>
      </c>
      <c r="B12339" s="45" t="s">
        <v>5</v>
      </c>
      <c r="C12339" s="23">
        <v>150</v>
      </c>
    </row>
    <row r="12340" spans="1:3" ht="13.2" x14ac:dyDescent="0.25">
      <c r="A12340" s="45" t="s">
        <v>12405</v>
      </c>
      <c r="B12340" s="45" t="s">
        <v>5</v>
      </c>
      <c r="C12340" s="23">
        <v>450</v>
      </c>
    </row>
    <row r="12341" spans="1:3" ht="13.2" x14ac:dyDescent="0.25">
      <c r="A12341" s="45" t="s">
        <v>12406</v>
      </c>
      <c r="B12341" s="45" t="s">
        <v>5</v>
      </c>
      <c r="C12341" s="23">
        <v>175</v>
      </c>
    </row>
    <row r="12342" spans="1:3" ht="13.2" x14ac:dyDescent="0.25">
      <c r="A12342" s="45" t="s">
        <v>12407</v>
      </c>
      <c r="B12342" s="45" t="s">
        <v>5</v>
      </c>
      <c r="C12342" s="23">
        <v>800</v>
      </c>
    </row>
    <row r="12343" spans="1:3" ht="13.2" x14ac:dyDescent="0.25">
      <c r="A12343" s="45" t="s">
        <v>12408</v>
      </c>
      <c r="B12343" s="45" t="s">
        <v>5</v>
      </c>
      <c r="C12343" s="23">
        <v>150</v>
      </c>
    </row>
    <row r="12344" spans="1:3" ht="13.2" x14ac:dyDescent="0.25">
      <c r="A12344" s="45" t="s">
        <v>12409</v>
      </c>
      <c r="B12344" s="45" t="s">
        <v>5</v>
      </c>
      <c r="C12344" s="23">
        <v>300</v>
      </c>
    </row>
    <row r="12345" spans="1:3" ht="13.2" x14ac:dyDescent="0.25">
      <c r="A12345" s="45" t="s">
        <v>12410</v>
      </c>
      <c r="B12345" s="45" t="s">
        <v>5</v>
      </c>
      <c r="C12345" s="23">
        <v>425</v>
      </c>
    </row>
    <row r="12346" spans="1:3" ht="13.2" x14ac:dyDescent="0.25">
      <c r="A12346" s="45" t="s">
        <v>12411</v>
      </c>
      <c r="B12346" s="45" t="s">
        <v>5</v>
      </c>
      <c r="C12346" s="23">
        <v>150</v>
      </c>
    </row>
    <row r="12347" spans="1:3" ht="13.2" x14ac:dyDescent="0.25">
      <c r="A12347" s="45" t="s">
        <v>12412</v>
      </c>
      <c r="B12347" s="45" t="s">
        <v>5</v>
      </c>
      <c r="C12347" s="23">
        <v>250</v>
      </c>
    </row>
    <row r="12348" spans="1:3" ht="13.2" x14ac:dyDescent="0.25">
      <c r="A12348" s="45" t="s">
        <v>12413</v>
      </c>
      <c r="B12348" s="45" t="s">
        <v>5</v>
      </c>
      <c r="C12348" s="23">
        <v>325</v>
      </c>
    </row>
    <row r="12349" spans="1:3" ht="13.2" x14ac:dyDescent="0.25">
      <c r="A12349" s="45" t="s">
        <v>12414</v>
      </c>
      <c r="B12349" s="45" t="s">
        <v>5</v>
      </c>
      <c r="C12349" s="23">
        <v>175</v>
      </c>
    </row>
    <row r="12350" spans="1:3" ht="13.2" x14ac:dyDescent="0.25">
      <c r="A12350" s="45" t="s">
        <v>12415</v>
      </c>
      <c r="B12350" s="45" t="s">
        <v>5</v>
      </c>
      <c r="C12350" s="23">
        <v>200</v>
      </c>
    </row>
    <row r="12351" spans="1:3" ht="13.2" x14ac:dyDescent="0.25">
      <c r="A12351" s="45" t="s">
        <v>12416</v>
      </c>
      <c r="B12351" s="45" t="s">
        <v>5</v>
      </c>
      <c r="C12351" s="23">
        <v>600</v>
      </c>
    </row>
    <row r="12352" spans="1:3" ht="13.2" x14ac:dyDescent="0.25">
      <c r="A12352" s="45" t="s">
        <v>12417</v>
      </c>
      <c r="B12352" s="45" t="s">
        <v>5</v>
      </c>
      <c r="C12352" s="23">
        <v>150</v>
      </c>
    </row>
    <row r="12353" spans="1:3" ht="13.2" x14ac:dyDescent="0.25">
      <c r="A12353" s="45" t="s">
        <v>12418</v>
      </c>
      <c r="B12353" s="45" t="s">
        <v>5</v>
      </c>
      <c r="C12353" s="23">
        <v>425</v>
      </c>
    </row>
    <row r="12354" spans="1:3" ht="13.2" x14ac:dyDescent="0.25">
      <c r="A12354" s="45" t="s">
        <v>12419</v>
      </c>
      <c r="B12354" s="45" t="s">
        <v>5</v>
      </c>
      <c r="C12354" s="23">
        <v>300</v>
      </c>
    </row>
    <row r="12355" spans="1:3" ht="13.2" x14ac:dyDescent="0.25">
      <c r="A12355" s="45" t="s">
        <v>12420</v>
      </c>
      <c r="B12355" s="45" t="s">
        <v>5</v>
      </c>
      <c r="C12355" s="23">
        <v>150</v>
      </c>
    </row>
    <row r="12356" spans="1:3" ht="13.2" x14ac:dyDescent="0.25">
      <c r="A12356" s="45" t="s">
        <v>12421</v>
      </c>
      <c r="B12356" s="45" t="s">
        <v>5</v>
      </c>
      <c r="C12356" s="23">
        <v>425</v>
      </c>
    </row>
    <row r="12357" spans="1:3" ht="13.2" x14ac:dyDescent="0.25">
      <c r="A12357" s="45" t="s">
        <v>12422</v>
      </c>
      <c r="B12357" s="45" t="s">
        <v>5</v>
      </c>
      <c r="C12357" s="23">
        <v>275</v>
      </c>
    </row>
    <row r="12358" spans="1:3" ht="13.2" x14ac:dyDescent="0.25">
      <c r="A12358" s="45" t="s">
        <v>12423</v>
      </c>
      <c r="B12358" s="45" t="s">
        <v>5</v>
      </c>
      <c r="C12358" s="23">
        <v>350</v>
      </c>
    </row>
    <row r="12359" spans="1:3" ht="13.2" x14ac:dyDescent="0.25">
      <c r="A12359" s="45" t="s">
        <v>12424</v>
      </c>
      <c r="B12359" s="45" t="s">
        <v>5</v>
      </c>
      <c r="C12359" s="23">
        <v>300</v>
      </c>
    </row>
    <row r="12360" spans="1:3" ht="13.2" x14ac:dyDescent="0.25">
      <c r="A12360" s="45" t="s">
        <v>12425</v>
      </c>
      <c r="B12360" s="45" t="s">
        <v>5</v>
      </c>
      <c r="C12360" s="23">
        <v>300</v>
      </c>
    </row>
    <row r="12361" spans="1:3" ht="13.2" x14ac:dyDescent="0.25">
      <c r="A12361" s="45" t="s">
        <v>12426</v>
      </c>
      <c r="B12361" s="45" t="s">
        <v>5</v>
      </c>
      <c r="C12361" s="23">
        <v>150</v>
      </c>
    </row>
    <row r="12362" spans="1:3" ht="13.2" x14ac:dyDescent="0.25">
      <c r="A12362" s="45" t="s">
        <v>12427</v>
      </c>
      <c r="B12362" s="45" t="s">
        <v>5</v>
      </c>
      <c r="C12362" s="23">
        <v>150</v>
      </c>
    </row>
    <row r="12363" spans="1:3" ht="13.2" x14ac:dyDescent="0.25">
      <c r="A12363" s="45" t="s">
        <v>12428</v>
      </c>
      <c r="B12363" s="45" t="s">
        <v>5</v>
      </c>
      <c r="C12363" s="23">
        <v>150</v>
      </c>
    </row>
    <row r="12364" spans="1:3" ht="13.2" x14ac:dyDescent="0.25">
      <c r="A12364" s="45" t="s">
        <v>12429</v>
      </c>
      <c r="B12364" s="45" t="s">
        <v>5</v>
      </c>
      <c r="C12364" s="23">
        <v>150</v>
      </c>
    </row>
    <row r="12365" spans="1:3" ht="13.2" x14ac:dyDescent="0.25">
      <c r="A12365" s="45" t="s">
        <v>12430</v>
      </c>
      <c r="B12365" s="45" t="s">
        <v>5</v>
      </c>
      <c r="C12365" s="23">
        <v>250</v>
      </c>
    </row>
    <row r="12366" spans="1:3" ht="13.2" x14ac:dyDescent="0.25">
      <c r="A12366" s="45" t="s">
        <v>12431</v>
      </c>
      <c r="B12366" s="45" t="s">
        <v>5</v>
      </c>
      <c r="C12366" s="23">
        <v>300</v>
      </c>
    </row>
    <row r="12367" spans="1:3" ht="13.2" x14ac:dyDescent="0.25">
      <c r="A12367" s="45" t="s">
        <v>12432</v>
      </c>
      <c r="B12367" s="45" t="s">
        <v>5</v>
      </c>
      <c r="C12367" s="23">
        <v>200</v>
      </c>
    </row>
    <row r="12368" spans="1:3" ht="13.2" x14ac:dyDescent="0.25">
      <c r="A12368" s="45" t="s">
        <v>12433</v>
      </c>
      <c r="B12368" s="45" t="s">
        <v>5</v>
      </c>
      <c r="C12368" s="23">
        <v>300</v>
      </c>
    </row>
    <row r="12369" spans="1:3" ht="13.2" x14ac:dyDescent="0.25">
      <c r="A12369" s="45" t="s">
        <v>12434</v>
      </c>
      <c r="B12369" s="45" t="s">
        <v>5</v>
      </c>
      <c r="C12369" s="23">
        <v>575</v>
      </c>
    </row>
    <row r="12370" spans="1:3" ht="13.2" x14ac:dyDescent="0.25">
      <c r="A12370" s="45" t="s">
        <v>12435</v>
      </c>
      <c r="B12370" s="45" t="s">
        <v>5</v>
      </c>
      <c r="C12370" s="23">
        <v>375</v>
      </c>
    </row>
    <row r="12371" spans="1:3" ht="13.2" x14ac:dyDescent="0.25">
      <c r="A12371" s="45" t="s">
        <v>12436</v>
      </c>
      <c r="B12371" s="45" t="s">
        <v>5</v>
      </c>
      <c r="C12371" s="23">
        <v>300</v>
      </c>
    </row>
    <row r="12372" spans="1:3" ht="13.2" x14ac:dyDescent="0.25">
      <c r="A12372" s="45" t="s">
        <v>12437</v>
      </c>
      <c r="B12372" s="45" t="s">
        <v>5</v>
      </c>
      <c r="C12372" s="23">
        <v>275</v>
      </c>
    </row>
    <row r="12373" spans="1:3" ht="13.2" x14ac:dyDescent="0.25">
      <c r="A12373" s="45" t="s">
        <v>12438</v>
      </c>
      <c r="B12373" s="45" t="s">
        <v>5</v>
      </c>
      <c r="C12373" s="23">
        <v>550</v>
      </c>
    </row>
    <row r="12374" spans="1:3" ht="13.2" x14ac:dyDescent="0.25">
      <c r="A12374" s="45" t="s">
        <v>12439</v>
      </c>
      <c r="B12374" s="45" t="s">
        <v>5</v>
      </c>
      <c r="C12374" s="23">
        <v>650</v>
      </c>
    </row>
    <row r="12375" spans="1:3" ht="13.2" x14ac:dyDescent="0.25">
      <c r="A12375" s="45" t="s">
        <v>12440</v>
      </c>
      <c r="B12375" s="45" t="s">
        <v>5</v>
      </c>
      <c r="C12375" s="23">
        <v>475</v>
      </c>
    </row>
    <row r="12376" spans="1:3" ht="13.2" x14ac:dyDescent="0.25">
      <c r="A12376" s="45" t="s">
        <v>12441</v>
      </c>
      <c r="B12376" s="45" t="s">
        <v>5</v>
      </c>
      <c r="C12376" s="23">
        <v>950</v>
      </c>
    </row>
    <row r="12377" spans="1:3" ht="13.2" x14ac:dyDescent="0.25">
      <c r="A12377" s="45" t="s">
        <v>12442</v>
      </c>
      <c r="B12377" s="45" t="s">
        <v>5</v>
      </c>
      <c r="C12377" s="23">
        <v>800</v>
      </c>
    </row>
    <row r="12378" spans="1:3" ht="13.2" x14ac:dyDescent="0.25">
      <c r="A12378" s="45" t="s">
        <v>12443</v>
      </c>
      <c r="B12378" s="45" t="s">
        <v>5</v>
      </c>
      <c r="C12378" s="23">
        <v>725</v>
      </c>
    </row>
    <row r="12379" spans="1:3" ht="13.2" x14ac:dyDescent="0.25">
      <c r="A12379" s="45" t="s">
        <v>12444</v>
      </c>
      <c r="B12379" s="45" t="s">
        <v>5</v>
      </c>
      <c r="C12379" s="23">
        <v>250</v>
      </c>
    </row>
    <row r="12380" spans="1:3" ht="13.2" x14ac:dyDescent="0.25">
      <c r="A12380" s="45" t="s">
        <v>12445</v>
      </c>
      <c r="B12380" s="45" t="s">
        <v>5</v>
      </c>
      <c r="C12380" s="23">
        <v>1050</v>
      </c>
    </row>
    <row r="12381" spans="1:3" ht="13.2" x14ac:dyDescent="0.25">
      <c r="A12381" s="45" t="s">
        <v>12446</v>
      </c>
      <c r="B12381" s="45" t="s">
        <v>5</v>
      </c>
      <c r="C12381" s="23">
        <v>250</v>
      </c>
    </row>
    <row r="12382" spans="1:3" ht="13.2" x14ac:dyDescent="0.25">
      <c r="A12382" s="45" t="s">
        <v>12447</v>
      </c>
      <c r="B12382" s="45" t="s">
        <v>5</v>
      </c>
      <c r="C12382" s="23">
        <v>250</v>
      </c>
    </row>
    <row r="12383" spans="1:3" ht="13.2" x14ac:dyDescent="0.25">
      <c r="A12383" s="45" t="s">
        <v>12448</v>
      </c>
      <c r="B12383" s="45" t="s">
        <v>5</v>
      </c>
      <c r="C12383" s="23">
        <v>250</v>
      </c>
    </row>
    <row r="12384" spans="1:3" ht="13.2" x14ac:dyDescent="0.25">
      <c r="A12384" s="45" t="s">
        <v>12449</v>
      </c>
      <c r="B12384" s="45" t="s">
        <v>5</v>
      </c>
      <c r="C12384" s="23">
        <v>700</v>
      </c>
    </row>
    <row r="12385" spans="1:3" ht="13.2" x14ac:dyDescent="0.25">
      <c r="A12385" s="45" t="s">
        <v>12450</v>
      </c>
      <c r="B12385" s="45" t="s">
        <v>5</v>
      </c>
      <c r="C12385" s="23">
        <v>1225</v>
      </c>
    </row>
    <row r="12386" spans="1:3" ht="13.2" x14ac:dyDescent="0.25">
      <c r="A12386" s="45" t="s">
        <v>12451</v>
      </c>
      <c r="B12386" s="45" t="s">
        <v>5</v>
      </c>
      <c r="C12386" s="23">
        <v>475</v>
      </c>
    </row>
    <row r="12387" spans="1:3" ht="13.2" x14ac:dyDescent="0.25">
      <c r="A12387" s="45" t="s">
        <v>12452</v>
      </c>
      <c r="B12387" s="45" t="s">
        <v>5</v>
      </c>
      <c r="C12387" s="23">
        <v>575</v>
      </c>
    </row>
    <row r="12388" spans="1:3" ht="13.2" x14ac:dyDescent="0.25">
      <c r="A12388" s="45" t="s">
        <v>12453</v>
      </c>
      <c r="B12388" s="45" t="s">
        <v>5</v>
      </c>
      <c r="C12388" s="23">
        <v>875</v>
      </c>
    </row>
    <row r="12389" spans="1:3" ht="13.2" x14ac:dyDescent="0.25">
      <c r="A12389" s="45" t="s">
        <v>12454</v>
      </c>
      <c r="B12389" s="45" t="s">
        <v>5</v>
      </c>
      <c r="C12389" s="23">
        <v>700</v>
      </c>
    </row>
    <row r="12390" spans="1:3" ht="13.2" x14ac:dyDescent="0.25">
      <c r="A12390" s="45" t="s">
        <v>12455</v>
      </c>
      <c r="B12390" s="45" t="s">
        <v>5</v>
      </c>
      <c r="C12390" s="23">
        <v>425</v>
      </c>
    </row>
    <row r="12391" spans="1:3" ht="13.2" x14ac:dyDescent="0.25">
      <c r="A12391" s="45" t="s">
        <v>12456</v>
      </c>
      <c r="B12391" s="45" t="s">
        <v>5</v>
      </c>
      <c r="C12391" s="23">
        <v>900</v>
      </c>
    </row>
    <row r="12392" spans="1:3" ht="13.2" x14ac:dyDescent="0.25">
      <c r="A12392" s="45" t="s">
        <v>12457</v>
      </c>
      <c r="B12392" s="45" t="s">
        <v>5</v>
      </c>
      <c r="C12392" s="23">
        <v>475</v>
      </c>
    </row>
    <row r="12393" spans="1:3" ht="13.2" x14ac:dyDescent="0.25">
      <c r="A12393" s="45" t="s">
        <v>12458</v>
      </c>
      <c r="B12393" s="45" t="s">
        <v>5</v>
      </c>
      <c r="C12393" s="23">
        <v>250</v>
      </c>
    </row>
    <row r="12394" spans="1:3" ht="13.2" x14ac:dyDescent="0.25">
      <c r="A12394" s="45" t="s">
        <v>12459</v>
      </c>
      <c r="B12394" s="45" t="s">
        <v>5</v>
      </c>
      <c r="C12394" s="23">
        <v>525</v>
      </c>
    </row>
    <row r="12395" spans="1:3" ht="13.2" x14ac:dyDescent="0.25">
      <c r="A12395" s="45" t="s">
        <v>12460</v>
      </c>
      <c r="B12395" s="45" t="s">
        <v>5</v>
      </c>
      <c r="C12395" s="23">
        <v>550</v>
      </c>
    </row>
    <row r="12396" spans="1:3" ht="13.2" x14ac:dyDescent="0.25">
      <c r="A12396" s="45" t="s">
        <v>12461</v>
      </c>
      <c r="B12396" s="45" t="s">
        <v>5</v>
      </c>
      <c r="C12396" s="23">
        <v>575</v>
      </c>
    </row>
    <row r="12397" spans="1:3" ht="13.2" x14ac:dyDescent="0.25">
      <c r="A12397" s="45" t="s">
        <v>12462</v>
      </c>
      <c r="B12397" s="45" t="s">
        <v>5</v>
      </c>
      <c r="C12397" s="23">
        <v>375</v>
      </c>
    </row>
    <row r="12398" spans="1:3" ht="13.2" x14ac:dyDescent="0.25">
      <c r="A12398" s="45" t="s">
        <v>12463</v>
      </c>
      <c r="B12398" s="45" t="s">
        <v>5</v>
      </c>
      <c r="C12398" s="23">
        <v>550</v>
      </c>
    </row>
    <row r="12399" spans="1:3" ht="13.2" x14ac:dyDescent="0.25">
      <c r="A12399" s="45" t="s">
        <v>12464</v>
      </c>
      <c r="B12399" s="45" t="s">
        <v>5</v>
      </c>
      <c r="C12399" s="23">
        <v>500</v>
      </c>
    </row>
    <row r="12400" spans="1:3" ht="13.2" x14ac:dyDescent="0.25">
      <c r="A12400" s="45" t="s">
        <v>12465</v>
      </c>
      <c r="B12400" s="45" t="s">
        <v>5</v>
      </c>
      <c r="C12400" s="23">
        <v>350</v>
      </c>
    </row>
    <row r="12401" spans="1:3" ht="13.2" x14ac:dyDescent="0.25">
      <c r="A12401" s="45" t="s">
        <v>12466</v>
      </c>
      <c r="B12401" s="45" t="s">
        <v>5</v>
      </c>
      <c r="C12401" s="23">
        <v>925</v>
      </c>
    </row>
    <row r="12402" spans="1:3" ht="13.2" x14ac:dyDescent="0.25">
      <c r="A12402" s="45" t="s">
        <v>12467</v>
      </c>
      <c r="B12402" s="45" t="s">
        <v>5</v>
      </c>
      <c r="C12402" s="23">
        <v>400</v>
      </c>
    </row>
    <row r="12403" spans="1:3" ht="13.2" x14ac:dyDescent="0.25">
      <c r="A12403" s="45" t="s">
        <v>12468</v>
      </c>
      <c r="B12403" s="45" t="s">
        <v>5</v>
      </c>
      <c r="C12403" s="23">
        <v>400</v>
      </c>
    </row>
    <row r="12404" spans="1:3" ht="13.2" x14ac:dyDescent="0.25">
      <c r="A12404" s="45" t="s">
        <v>12469</v>
      </c>
      <c r="B12404" s="45" t="s">
        <v>5</v>
      </c>
      <c r="C12404" s="23">
        <v>850</v>
      </c>
    </row>
    <row r="12405" spans="1:3" ht="13.2" x14ac:dyDescent="0.25">
      <c r="A12405" s="45" t="s">
        <v>12470</v>
      </c>
      <c r="B12405" s="45" t="s">
        <v>5</v>
      </c>
      <c r="C12405" s="23">
        <v>575</v>
      </c>
    </row>
    <row r="12406" spans="1:3" ht="13.2" x14ac:dyDescent="0.25">
      <c r="A12406" s="45" t="s">
        <v>12471</v>
      </c>
      <c r="B12406" s="45" t="s">
        <v>5</v>
      </c>
      <c r="C12406" s="23">
        <v>250</v>
      </c>
    </row>
    <row r="12407" spans="1:3" ht="13.2" x14ac:dyDescent="0.25">
      <c r="A12407" s="45" t="s">
        <v>12472</v>
      </c>
      <c r="B12407" s="45" t="s">
        <v>5</v>
      </c>
      <c r="C12407" s="23">
        <v>975</v>
      </c>
    </row>
    <row r="12408" spans="1:3" ht="13.2" x14ac:dyDescent="0.25">
      <c r="A12408" s="45" t="s">
        <v>12473</v>
      </c>
      <c r="B12408" s="45" t="s">
        <v>5</v>
      </c>
      <c r="C12408" s="23">
        <v>1000</v>
      </c>
    </row>
    <row r="12409" spans="1:3" ht="13.2" x14ac:dyDescent="0.25">
      <c r="A12409" s="45" t="s">
        <v>12474</v>
      </c>
      <c r="B12409" s="45" t="s">
        <v>5</v>
      </c>
      <c r="C12409" s="23">
        <v>350</v>
      </c>
    </row>
    <row r="12410" spans="1:3" ht="13.2" x14ac:dyDescent="0.25">
      <c r="A12410" s="45" t="s">
        <v>12475</v>
      </c>
      <c r="B12410" s="45" t="s">
        <v>5</v>
      </c>
      <c r="C12410" s="23">
        <v>800</v>
      </c>
    </row>
    <row r="12411" spans="1:3" ht="13.2" x14ac:dyDescent="0.25">
      <c r="A12411" s="45" t="s">
        <v>12476</v>
      </c>
      <c r="B12411" s="45" t="s">
        <v>5</v>
      </c>
      <c r="C12411" s="23">
        <v>250</v>
      </c>
    </row>
    <row r="12412" spans="1:3" ht="13.2" x14ac:dyDescent="0.25">
      <c r="A12412" s="45" t="s">
        <v>12477</v>
      </c>
      <c r="B12412" s="45" t="s">
        <v>5</v>
      </c>
      <c r="C12412" s="23">
        <v>550</v>
      </c>
    </row>
    <row r="12413" spans="1:3" ht="13.2" x14ac:dyDescent="0.25">
      <c r="A12413" s="45" t="s">
        <v>12478</v>
      </c>
      <c r="B12413" s="45" t="s">
        <v>5</v>
      </c>
      <c r="C12413" s="23">
        <v>700</v>
      </c>
    </row>
    <row r="12414" spans="1:3" ht="13.2" x14ac:dyDescent="0.25">
      <c r="A12414" s="45" t="s">
        <v>12479</v>
      </c>
      <c r="B12414" s="45" t="s">
        <v>5</v>
      </c>
      <c r="C12414" s="23">
        <v>525</v>
      </c>
    </row>
    <row r="12415" spans="1:3" ht="13.2" x14ac:dyDescent="0.25">
      <c r="A12415" s="45" t="s">
        <v>12480</v>
      </c>
      <c r="B12415" s="45" t="s">
        <v>5</v>
      </c>
      <c r="C12415" s="23">
        <v>550</v>
      </c>
    </row>
    <row r="12416" spans="1:3" ht="13.2" x14ac:dyDescent="0.25">
      <c r="A12416" s="45" t="s">
        <v>12481</v>
      </c>
      <c r="B12416" s="45" t="s">
        <v>5</v>
      </c>
      <c r="C12416" s="23">
        <v>500</v>
      </c>
    </row>
    <row r="12417" spans="1:3" ht="13.2" x14ac:dyDescent="0.25">
      <c r="A12417" s="45" t="s">
        <v>12482</v>
      </c>
      <c r="B12417" s="45" t="s">
        <v>5</v>
      </c>
      <c r="C12417" s="23">
        <v>650</v>
      </c>
    </row>
    <row r="12418" spans="1:3" ht="13.2" x14ac:dyDescent="0.25">
      <c r="A12418" s="45" t="s">
        <v>12483</v>
      </c>
      <c r="B12418" s="45" t="s">
        <v>5</v>
      </c>
      <c r="C12418" s="23">
        <v>575</v>
      </c>
    </row>
    <row r="12419" spans="1:3" ht="13.2" x14ac:dyDescent="0.25">
      <c r="A12419" s="45" t="s">
        <v>12484</v>
      </c>
      <c r="B12419" s="45" t="s">
        <v>5</v>
      </c>
      <c r="C12419" s="23">
        <v>825</v>
      </c>
    </row>
    <row r="12420" spans="1:3" ht="13.2" x14ac:dyDescent="0.25">
      <c r="A12420" s="45" t="s">
        <v>12485</v>
      </c>
      <c r="B12420" s="45" t="s">
        <v>5</v>
      </c>
      <c r="C12420" s="23">
        <v>725</v>
      </c>
    </row>
    <row r="12421" spans="1:3" ht="13.2" x14ac:dyDescent="0.25">
      <c r="A12421" s="45" t="s">
        <v>12486</v>
      </c>
      <c r="B12421" s="45" t="s">
        <v>5</v>
      </c>
      <c r="C12421" s="23">
        <v>575</v>
      </c>
    </row>
    <row r="12422" spans="1:3" ht="13.2" x14ac:dyDescent="0.25">
      <c r="A12422" s="45" t="s">
        <v>12487</v>
      </c>
      <c r="B12422" s="45" t="s">
        <v>5</v>
      </c>
      <c r="C12422" s="23">
        <v>1375</v>
      </c>
    </row>
    <row r="12423" spans="1:3" ht="13.2" x14ac:dyDescent="0.25">
      <c r="A12423" s="45" t="s">
        <v>12488</v>
      </c>
      <c r="B12423" s="45" t="s">
        <v>5</v>
      </c>
      <c r="C12423" s="23">
        <v>600</v>
      </c>
    </row>
    <row r="12424" spans="1:3" ht="13.2" x14ac:dyDescent="0.25">
      <c r="A12424" s="45" t="s">
        <v>12489</v>
      </c>
      <c r="B12424" s="45" t="s">
        <v>5</v>
      </c>
      <c r="C12424" s="23">
        <v>1775</v>
      </c>
    </row>
    <row r="12425" spans="1:3" ht="13.2" x14ac:dyDescent="0.25">
      <c r="A12425" s="45" t="s">
        <v>12490</v>
      </c>
      <c r="B12425" s="45" t="s">
        <v>5</v>
      </c>
      <c r="C12425" s="23">
        <v>625</v>
      </c>
    </row>
    <row r="12426" spans="1:3" ht="13.2" x14ac:dyDescent="0.25">
      <c r="A12426" s="45" t="s">
        <v>12491</v>
      </c>
      <c r="B12426" s="45" t="s">
        <v>5</v>
      </c>
      <c r="C12426" s="23">
        <v>775</v>
      </c>
    </row>
    <row r="12427" spans="1:3" ht="13.2" x14ac:dyDescent="0.25">
      <c r="A12427" s="45" t="s">
        <v>12492</v>
      </c>
      <c r="B12427" s="45" t="s">
        <v>5</v>
      </c>
      <c r="C12427" s="23">
        <v>550</v>
      </c>
    </row>
    <row r="12428" spans="1:3" ht="13.2" x14ac:dyDescent="0.25">
      <c r="A12428" s="45" t="s">
        <v>12493</v>
      </c>
      <c r="B12428" s="45" t="s">
        <v>5</v>
      </c>
      <c r="C12428" s="23">
        <v>1175</v>
      </c>
    </row>
    <row r="12429" spans="1:3" ht="13.2" x14ac:dyDescent="0.25">
      <c r="A12429" s="45" t="s">
        <v>12494</v>
      </c>
      <c r="B12429" s="45" t="s">
        <v>5</v>
      </c>
      <c r="C12429" s="23">
        <v>375</v>
      </c>
    </row>
    <row r="12430" spans="1:3" ht="13.2" x14ac:dyDescent="0.25">
      <c r="A12430" s="45" t="s">
        <v>12495</v>
      </c>
      <c r="B12430" s="45" t="s">
        <v>5</v>
      </c>
      <c r="C12430" s="23">
        <v>900</v>
      </c>
    </row>
    <row r="12431" spans="1:3" ht="13.2" x14ac:dyDescent="0.25">
      <c r="A12431" s="45" t="s">
        <v>12496</v>
      </c>
      <c r="B12431" s="45" t="s">
        <v>5</v>
      </c>
      <c r="C12431" s="23">
        <v>475</v>
      </c>
    </row>
    <row r="12432" spans="1:3" ht="13.2" x14ac:dyDescent="0.25">
      <c r="A12432" s="45" t="s">
        <v>12497</v>
      </c>
      <c r="B12432" s="45" t="s">
        <v>5</v>
      </c>
      <c r="C12432" s="23">
        <v>500</v>
      </c>
    </row>
    <row r="12433" spans="1:3" ht="13.2" x14ac:dyDescent="0.25">
      <c r="A12433" s="45" t="s">
        <v>12498</v>
      </c>
      <c r="B12433" s="45" t="s">
        <v>5</v>
      </c>
      <c r="C12433" s="23">
        <v>575</v>
      </c>
    </row>
    <row r="12434" spans="1:3" ht="13.2" x14ac:dyDescent="0.25">
      <c r="A12434" s="45" t="s">
        <v>12499</v>
      </c>
      <c r="B12434" s="45" t="s">
        <v>5</v>
      </c>
      <c r="C12434" s="23">
        <v>475</v>
      </c>
    </row>
    <row r="12435" spans="1:3" ht="13.2" x14ac:dyDescent="0.25">
      <c r="A12435" s="45" t="s">
        <v>12500</v>
      </c>
      <c r="B12435" s="45" t="s">
        <v>5</v>
      </c>
      <c r="C12435" s="23">
        <v>275</v>
      </c>
    </row>
    <row r="12436" spans="1:3" ht="13.2" x14ac:dyDescent="0.25">
      <c r="A12436" s="45" t="s">
        <v>12501</v>
      </c>
      <c r="B12436" s="45" t="s">
        <v>5</v>
      </c>
      <c r="C12436" s="23">
        <v>925</v>
      </c>
    </row>
    <row r="12437" spans="1:3" ht="13.2" x14ac:dyDescent="0.25">
      <c r="A12437" s="45" t="s">
        <v>12502</v>
      </c>
      <c r="B12437" s="45" t="s">
        <v>5</v>
      </c>
      <c r="C12437" s="23">
        <v>1225</v>
      </c>
    </row>
    <row r="12438" spans="1:3" ht="13.2" x14ac:dyDescent="0.25">
      <c r="A12438" s="45" t="s">
        <v>12503</v>
      </c>
      <c r="B12438" s="45" t="s">
        <v>5</v>
      </c>
      <c r="C12438" s="23">
        <v>250</v>
      </c>
    </row>
    <row r="12439" spans="1:3" ht="13.2" x14ac:dyDescent="0.25">
      <c r="A12439" s="45" t="s">
        <v>12504</v>
      </c>
      <c r="B12439" s="45" t="s">
        <v>5</v>
      </c>
      <c r="C12439" s="23">
        <v>575</v>
      </c>
    </row>
    <row r="12440" spans="1:3" ht="13.2" x14ac:dyDescent="0.25">
      <c r="A12440" s="45" t="s">
        <v>12505</v>
      </c>
      <c r="B12440" s="45" t="s">
        <v>5</v>
      </c>
      <c r="C12440" s="23">
        <v>350</v>
      </c>
    </row>
    <row r="12441" spans="1:3" ht="13.2" x14ac:dyDescent="0.25">
      <c r="A12441" s="45" t="s">
        <v>12506</v>
      </c>
      <c r="B12441" s="45" t="s">
        <v>5</v>
      </c>
      <c r="C12441" s="23">
        <v>375</v>
      </c>
    </row>
    <row r="12442" spans="1:3" ht="13.2" x14ac:dyDescent="0.25">
      <c r="A12442" s="45" t="s">
        <v>12507</v>
      </c>
      <c r="B12442" s="45" t="s">
        <v>5</v>
      </c>
      <c r="C12442" s="23">
        <v>425</v>
      </c>
    </row>
    <row r="12443" spans="1:3" ht="13.2" x14ac:dyDescent="0.25">
      <c r="A12443" s="45" t="s">
        <v>12508</v>
      </c>
      <c r="B12443" s="45" t="s">
        <v>5</v>
      </c>
      <c r="C12443" s="23">
        <v>600</v>
      </c>
    </row>
    <row r="12444" spans="1:3" ht="13.2" x14ac:dyDescent="0.25">
      <c r="A12444" s="45" t="s">
        <v>12509</v>
      </c>
      <c r="B12444" s="45" t="s">
        <v>5</v>
      </c>
      <c r="C12444" s="23">
        <v>275</v>
      </c>
    </row>
    <row r="12445" spans="1:3" ht="13.2" x14ac:dyDescent="0.25">
      <c r="A12445" s="45" t="s">
        <v>12510</v>
      </c>
      <c r="B12445" s="45" t="s">
        <v>5</v>
      </c>
      <c r="C12445" s="23">
        <v>525</v>
      </c>
    </row>
    <row r="12446" spans="1:3" ht="13.2" x14ac:dyDescent="0.25">
      <c r="A12446" s="45" t="s">
        <v>12511</v>
      </c>
      <c r="B12446" s="45" t="s">
        <v>5</v>
      </c>
      <c r="C12446" s="23">
        <v>475</v>
      </c>
    </row>
    <row r="12447" spans="1:3" ht="13.2" x14ac:dyDescent="0.25">
      <c r="A12447" s="45" t="s">
        <v>12512</v>
      </c>
      <c r="B12447" s="45" t="s">
        <v>5</v>
      </c>
      <c r="C12447" s="23">
        <v>500</v>
      </c>
    </row>
    <row r="12448" spans="1:3" ht="13.2" x14ac:dyDescent="0.25">
      <c r="A12448" s="45" t="s">
        <v>12513</v>
      </c>
      <c r="B12448" s="45" t="s">
        <v>5</v>
      </c>
      <c r="C12448" s="23">
        <v>250</v>
      </c>
    </row>
    <row r="12449" spans="1:3" ht="13.2" x14ac:dyDescent="0.25">
      <c r="A12449" s="45" t="s">
        <v>12514</v>
      </c>
      <c r="B12449" s="45" t="s">
        <v>5</v>
      </c>
      <c r="C12449" s="23">
        <v>500</v>
      </c>
    </row>
    <row r="12450" spans="1:3" ht="13.2" x14ac:dyDescent="0.25">
      <c r="A12450" s="45" t="s">
        <v>12515</v>
      </c>
      <c r="B12450" s="45" t="s">
        <v>5</v>
      </c>
      <c r="C12450" s="23">
        <v>650</v>
      </c>
    </row>
    <row r="12451" spans="1:3" ht="13.2" x14ac:dyDescent="0.25">
      <c r="A12451" s="45" t="s">
        <v>12516</v>
      </c>
      <c r="B12451" s="45" t="s">
        <v>5</v>
      </c>
      <c r="C12451" s="23">
        <v>1050</v>
      </c>
    </row>
    <row r="12452" spans="1:3" ht="13.2" x14ac:dyDescent="0.25">
      <c r="A12452" s="45" t="s">
        <v>12517</v>
      </c>
      <c r="B12452" s="45" t="s">
        <v>5</v>
      </c>
      <c r="C12452" s="23">
        <v>725</v>
      </c>
    </row>
    <row r="12453" spans="1:3" ht="13.2" x14ac:dyDescent="0.25">
      <c r="A12453" s="45" t="s">
        <v>12518</v>
      </c>
      <c r="B12453" s="45" t="s">
        <v>5</v>
      </c>
      <c r="C12453" s="23">
        <v>300</v>
      </c>
    </row>
    <row r="12454" spans="1:3" ht="13.2" x14ac:dyDescent="0.25">
      <c r="A12454" s="45" t="s">
        <v>12519</v>
      </c>
      <c r="B12454" s="45" t="s">
        <v>5</v>
      </c>
      <c r="C12454" s="23">
        <v>325</v>
      </c>
    </row>
    <row r="12455" spans="1:3" ht="13.2" x14ac:dyDescent="0.25">
      <c r="A12455" s="45" t="s">
        <v>12520</v>
      </c>
      <c r="B12455" s="45" t="s">
        <v>5</v>
      </c>
      <c r="C12455" s="23">
        <v>225</v>
      </c>
    </row>
    <row r="12456" spans="1:3" ht="13.2" x14ac:dyDescent="0.25">
      <c r="A12456" s="45" t="s">
        <v>12521</v>
      </c>
      <c r="B12456" s="45" t="s">
        <v>5</v>
      </c>
      <c r="C12456" s="23">
        <v>150</v>
      </c>
    </row>
    <row r="12457" spans="1:3" ht="13.2" x14ac:dyDescent="0.25">
      <c r="A12457" s="45" t="s">
        <v>12522</v>
      </c>
      <c r="B12457" s="45" t="s">
        <v>5</v>
      </c>
      <c r="C12457" s="23">
        <v>325</v>
      </c>
    </row>
    <row r="12458" spans="1:3" ht="13.2" x14ac:dyDescent="0.25">
      <c r="A12458" s="45" t="s">
        <v>12523</v>
      </c>
      <c r="B12458" s="45" t="s">
        <v>5</v>
      </c>
      <c r="C12458" s="23">
        <v>150</v>
      </c>
    </row>
    <row r="12459" spans="1:3" ht="13.2" x14ac:dyDescent="0.25">
      <c r="A12459" s="45" t="s">
        <v>12524</v>
      </c>
      <c r="B12459" s="45" t="s">
        <v>5</v>
      </c>
      <c r="C12459" s="23">
        <v>900</v>
      </c>
    </row>
    <row r="12460" spans="1:3" ht="13.2" x14ac:dyDescent="0.25">
      <c r="A12460" s="45" t="s">
        <v>12525</v>
      </c>
      <c r="B12460" s="45" t="s">
        <v>5</v>
      </c>
      <c r="C12460" s="23">
        <v>250</v>
      </c>
    </row>
    <row r="12461" spans="1:3" ht="13.2" x14ac:dyDescent="0.25">
      <c r="A12461" s="45" t="s">
        <v>12526</v>
      </c>
      <c r="B12461" s="45" t="s">
        <v>5</v>
      </c>
      <c r="C12461" s="23">
        <v>200</v>
      </c>
    </row>
    <row r="12462" spans="1:3" ht="13.2" x14ac:dyDescent="0.25">
      <c r="A12462" s="45" t="s">
        <v>12527</v>
      </c>
      <c r="B12462" s="45" t="s">
        <v>5</v>
      </c>
      <c r="C12462" s="23">
        <v>300</v>
      </c>
    </row>
    <row r="12463" spans="1:3" ht="13.2" x14ac:dyDescent="0.25">
      <c r="A12463" s="45" t="s">
        <v>12528</v>
      </c>
      <c r="B12463" s="45" t="s">
        <v>5</v>
      </c>
      <c r="C12463" s="23">
        <v>375</v>
      </c>
    </row>
    <row r="12464" spans="1:3" ht="13.2" x14ac:dyDescent="0.25">
      <c r="A12464" s="45" t="s">
        <v>12529</v>
      </c>
      <c r="B12464" s="45" t="s">
        <v>5</v>
      </c>
      <c r="C12464" s="23">
        <v>425</v>
      </c>
    </row>
    <row r="12465" spans="1:3" ht="13.2" x14ac:dyDescent="0.25">
      <c r="A12465" s="45" t="s">
        <v>12530</v>
      </c>
      <c r="B12465" s="45" t="s">
        <v>5</v>
      </c>
      <c r="C12465" s="23">
        <v>150</v>
      </c>
    </row>
    <row r="12466" spans="1:3" ht="13.2" x14ac:dyDescent="0.25">
      <c r="A12466" s="45" t="s">
        <v>12531</v>
      </c>
      <c r="B12466" s="45" t="s">
        <v>5</v>
      </c>
      <c r="C12466" s="23">
        <v>275</v>
      </c>
    </row>
    <row r="12467" spans="1:3" ht="13.2" x14ac:dyDescent="0.25">
      <c r="A12467" s="45" t="s">
        <v>12532</v>
      </c>
      <c r="B12467" s="45" t="s">
        <v>5</v>
      </c>
      <c r="C12467" s="23">
        <v>175</v>
      </c>
    </row>
    <row r="12468" spans="1:3" ht="13.2" x14ac:dyDescent="0.25">
      <c r="A12468" s="45" t="s">
        <v>12533</v>
      </c>
      <c r="B12468" s="45" t="s">
        <v>5</v>
      </c>
      <c r="C12468" s="23">
        <v>175</v>
      </c>
    </row>
    <row r="12469" spans="1:3" ht="13.2" x14ac:dyDescent="0.25">
      <c r="A12469" s="45" t="s">
        <v>12534</v>
      </c>
      <c r="B12469" s="45" t="s">
        <v>5</v>
      </c>
      <c r="C12469" s="23">
        <v>150</v>
      </c>
    </row>
    <row r="12470" spans="1:3" ht="13.2" x14ac:dyDescent="0.25">
      <c r="A12470" s="45" t="s">
        <v>12535</v>
      </c>
      <c r="B12470" s="45" t="s">
        <v>5</v>
      </c>
      <c r="C12470" s="23">
        <v>300</v>
      </c>
    </row>
    <row r="12471" spans="1:3" ht="13.2" x14ac:dyDescent="0.25">
      <c r="A12471" s="45" t="s">
        <v>12536</v>
      </c>
      <c r="B12471" s="45" t="s">
        <v>5</v>
      </c>
      <c r="C12471" s="23">
        <v>200</v>
      </c>
    </row>
    <row r="12472" spans="1:3" ht="13.2" x14ac:dyDescent="0.25">
      <c r="A12472" s="45" t="s">
        <v>12537</v>
      </c>
      <c r="B12472" s="45" t="s">
        <v>5</v>
      </c>
      <c r="C12472" s="23">
        <v>150</v>
      </c>
    </row>
    <row r="12473" spans="1:3" ht="13.2" x14ac:dyDescent="0.25">
      <c r="A12473" s="45" t="s">
        <v>12538</v>
      </c>
      <c r="B12473" s="45" t="s">
        <v>5</v>
      </c>
      <c r="C12473" s="23">
        <v>200</v>
      </c>
    </row>
    <row r="12474" spans="1:3" ht="13.2" x14ac:dyDescent="0.25">
      <c r="A12474" s="45" t="s">
        <v>12539</v>
      </c>
      <c r="B12474" s="45" t="s">
        <v>5</v>
      </c>
      <c r="C12474" s="23">
        <v>450</v>
      </c>
    </row>
    <row r="12475" spans="1:3" ht="13.2" x14ac:dyDescent="0.25">
      <c r="A12475" s="45" t="s">
        <v>12540</v>
      </c>
      <c r="B12475" s="45" t="s">
        <v>5</v>
      </c>
      <c r="C12475" s="23">
        <v>150</v>
      </c>
    </row>
    <row r="12476" spans="1:3" ht="13.2" x14ac:dyDescent="0.25">
      <c r="A12476" s="45" t="s">
        <v>12541</v>
      </c>
      <c r="B12476" s="45" t="s">
        <v>5</v>
      </c>
      <c r="C12476" s="23">
        <v>150</v>
      </c>
    </row>
    <row r="12477" spans="1:3" ht="13.2" x14ac:dyDescent="0.25">
      <c r="A12477" s="45" t="s">
        <v>12542</v>
      </c>
      <c r="B12477" s="45" t="s">
        <v>5</v>
      </c>
      <c r="C12477" s="23">
        <v>150</v>
      </c>
    </row>
    <row r="12478" spans="1:3" ht="13.2" x14ac:dyDescent="0.25">
      <c r="A12478" s="45" t="s">
        <v>12543</v>
      </c>
      <c r="B12478" s="45" t="s">
        <v>5</v>
      </c>
      <c r="C12478" s="23">
        <v>150</v>
      </c>
    </row>
    <row r="12479" spans="1:3" ht="13.2" x14ac:dyDescent="0.25">
      <c r="A12479" s="45" t="s">
        <v>12544</v>
      </c>
      <c r="B12479" s="45" t="s">
        <v>5</v>
      </c>
      <c r="C12479" s="23">
        <v>150</v>
      </c>
    </row>
    <row r="12480" spans="1:3" ht="13.2" x14ac:dyDescent="0.25">
      <c r="A12480" s="45" t="s">
        <v>12545</v>
      </c>
      <c r="B12480" s="45" t="s">
        <v>5</v>
      </c>
      <c r="C12480" s="23">
        <v>350</v>
      </c>
    </row>
    <row r="12481" spans="1:3" ht="13.2" x14ac:dyDescent="0.25">
      <c r="A12481" s="45" t="s">
        <v>12546</v>
      </c>
      <c r="B12481" s="45" t="s">
        <v>5</v>
      </c>
      <c r="C12481" s="23">
        <v>300</v>
      </c>
    </row>
    <row r="12482" spans="1:3" ht="13.2" x14ac:dyDescent="0.25">
      <c r="A12482" s="45" t="s">
        <v>12547</v>
      </c>
      <c r="B12482" s="45" t="s">
        <v>5</v>
      </c>
      <c r="C12482" s="23">
        <v>150</v>
      </c>
    </row>
    <row r="12483" spans="1:3" ht="13.2" x14ac:dyDescent="0.25">
      <c r="A12483" s="45" t="s">
        <v>12548</v>
      </c>
      <c r="B12483" s="45" t="s">
        <v>5</v>
      </c>
      <c r="C12483" s="23">
        <v>600</v>
      </c>
    </row>
    <row r="12484" spans="1:3" ht="13.2" x14ac:dyDescent="0.25">
      <c r="A12484" s="45" t="s">
        <v>12549</v>
      </c>
      <c r="B12484" s="45" t="s">
        <v>5</v>
      </c>
      <c r="C12484" s="23">
        <v>250</v>
      </c>
    </row>
    <row r="12485" spans="1:3" ht="13.2" x14ac:dyDescent="0.25">
      <c r="A12485" s="45" t="s">
        <v>12550</v>
      </c>
      <c r="B12485" s="45" t="s">
        <v>5</v>
      </c>
      <c r="C12485" s="23">
        <v>425</v>
      </c>
    </row>
    <row r="12486" spans="1:3" ht="13.2" x14ac:dyDescent="0.25">
      <c r="A12486" s="45" t="s">
        <v>12551</v>
      </c>
      <c r="B12486" s="45" t="s">
        <v>5</v>
      </c>
      <c r="C12486" s="23">
        <v>250</v>
      </c>
    </row>
    <row r="12487" spans="1:3" ht="13.2" x14ac:dyDescent="0.25">
      <c r="A12487" s="45" t="s">
        <v>12552</v>
      </c>
      <c r="B12487" s="45" t="s">
        <v>5</v>
      </c>
      <c r="C12487" s="23">
        <v>175</v>
      </c>
    </row>
    <row r="12488" spans="1:3" ht="13.2" x14ac:dyDescent="0.25">
      <c r="A12488" s="45" t="s">
        <v>12553</v>
      </c>
      <c r="B12488" s="45" t="s">
        <v>5</v>
      </c>
      <c r="C12488" s="23">
        <v>400</v>
      </c>
    </row>
    <row r="12489" spans="1:3" ht="13.2" x14ac:dyDescent="0.25">
      <c r="A12489" s="45" t="s">
        <v>12554</v>
      </c>
      <c r="B12489" s="45" t="s">
        <v>5</v>
      </c>
      <c r="C12489" s="23">
        <v>225</v>
      </c>
    </row>
    <row r="12490" spans="1:3" ht="13.2" x14ac:dyDescent="0.25">
      <c r="A12490" s="45" t="s">
        <v>12555</v>
      </c>
      <c r="B12490" s="45" t="s">
        <v>5</v>
      </c>
      <c r="C12490" s="23">
        <v>300</v>
      </c>
    </row>
    <row r="12491" spans="1:3" ht="13.2" x14ac:dyDescent="0.25">
      <c r="A12491" s="45" t="s">
        <v>12556</v>
      </c>
      <c r="B12491" s="45" t="s">
        <v>5</v>
      </c>
      <c r="C12491" s="23">
        <v>425</v>
      </c>
    </row>
    <row r="12492" spans="1:3" ht="13.2" x14ac:dyDescent="0.25">
      <c r="A12492" s="45" t="s">
        <v>12557</v>
      </c>
      <c r="B12492" s="45" t="s">
        <v>5</v>
      </c>
      <c r="C12492" s="23">
        <v>325</v>
      </c>
    </row>
    <row r="12493" spans="1:3" ht="13.2" x14ac:dyDescent="0.25">
      <c r="A12493" s="45" t="s">
        <v>12558</v>
      </c>
      <c r="B12493" s="45" t="s">
        <v>5</v>
      </c>
      <c r="C12493" s="23">
        <v>325</v>
      </c>
    </row>
    <row r="12494" spans="1:3" ht="13.2" x14ac:dyDescent="0.25">
      <c r="A12494" s="45" t="s">
        <v>12559</v>
      </c>
      <c r="B12494" s="45" t="s">
        <v>5</v>
      </c>
      <c r="C12494" s="23">
        <v>200</v>
      </c>
    </row>
    <row r="12495" spans="1:3" ht="13.2" x14ac:dyDescent="0.25">
      <c r="A12495" s="45" t="s">
        <v>12560</v>
      </c>
      <c r="B12495" s="45" t="s">
        <v>5</v>
      </c>
      <c r="C12495" s="23">
        <v>150</v>
      </c>
    </row>
    <row r="12496" spans="1:3" ht="13.2" x14ac:dyDescent="0.25">
      <c r="A12496" s="45" t="s">
        <v>12561</v>
      </c>
      <c r="B12496" s="45" t="s">
        <v>5</v>
      </c>
      <c r="C12496" s="23">
        <v>150</v>
      </c>
    </row>
    <row r="12497" spans="1:3" ht="13.2" x14ac:dyDescent="0.25">
      <c r="A12497" s="45" t="s">
        <v>12562</v>
      </c>
      <c r="B12497" s="45" t="s">
        <v>5</v>
      </c>
      <c r="C12497" s="23">
        <v>50</v>
      </c>
    </row>
    <row r="12498" spans="1:3" ht="13.2" x14ac:dyDescent="0.25">
      <c r="A12498" s="45" t="s">
        <v>12563</v>
      </c>
      <c r="B12498" s="45" t="s">
        <v>5</v>
      </c>
      <c r="C12498" s="23">
        <v>625</v>
      </c>
    </row>
    <row r="12499" spans="1:3" ht="13.2" x14ac:dyDescent="0.25">
      <c r="A12499" s="45" t="s">
        <v>12564</v>
      </c>
      <c r="B12499" s="45" t="s">
        <v>5</v>
      </c>
      <c r="C12499" s="23">
        <v>150</v>
      </c>
    </row>
    <row r="12500" spans="1:3" ht="13.2" x14ac:dyDescent="0.25">
      <c r="A12500" s="45" t="s">
        <v>12565</v>
      </c>
      <c r="B12500" s="45" t="s">
        <v>5</v>
      </c>
      <c r="C12500" s="23">
        <v>150</v>
      </c>
    </row>
    <row r="12501" spans="1:3" ht="13.2" x14ac:dyDescent="0.25">
      <c r="A12501" s="45" t="s">
        <v>12566</v>
      </c>
      <c r="B12501" s="45" t="s">
        <v>5</v>
      </c>
      <c r="C12501" s="23">
        <v>350</v>
      </c>
    </row>
    <row r="12502" spans="1:3" ht="13.2" x14ac:dyDescent="0.25">
      <c r="A12502" s="45" t="s">
        <v>12567</v>
      </c>
      <c r="B12502" s="45" t="s">
        <v>5</v>
      </c>
      <c r="C12502" s="23">
        <v>150</v>
      </c>
    </row>
    <row r="12503" spans="1:3" ht="13.2" x14ac:dyDescent="0.25">
      <c r="A12503" s="45" t="s">
        <v>12568</v>
      </c>
      <c r="B12503" s="45" t="s">
        <v>5</v>
      </c>
      <c r="C12503" s="23">
        <v>250</v>
      </c>
    </row>
    <row r="12504" spans="1:3" ht="13.2" x14ac:dyDescent="0.25">
      <c r="A12504" s="45" t="s">
        <v>12569</v>
      </c>
      <c r="B12504" s="45" t="s">
        <v>5</v>
      </c>
      <c r="C12504" s="23">
        <v>350</v>
      </c>
    </row>
    <row r="12505" spans="1:3" ht="13.2" x14ac:dyDescent="0.25">
      <c r="A12505" s="45" t="s">
        <v>12570</v>
      </c>
      <c r="B12505" s="45" t="s">
        <v>5</v>
      </c>
      <c r="C12505" s="23">
        <v>150</v>
      </c>
    </row>
    <row r="12506" spans="1:3" ht="13.2" x14ac:dyDescent="0.25">
      <c r="A12506" s="45" t="s">
        <v>12571</v>
      </c>
      <c r="B12506" s="45" t="s">
        <v>5</v>
      </c>
      <c r="C12506" s="23">
        <v>275</v>
      </c>
    </row>
    <row r="12507" spans="1:3" ht="13.2" x14ac:dyDescent="0.25">
      <c r="A12507" s="45" t="s">
        <v>12572</v>
      </c>
      <c r="B12507" s="45" t="s">
        <v>5</v>
      </c>
      <c r="C12507" s="23">
        <v>150</v>
      </c>
    </row>
    <row r="12508" spans="1:3" ht="13.2" x14ac:dyDescent="0.25">
      <c r="A12508" s="45" t="s">
        <v>12573</v>
      </c>
      <c r="B12508" s="45" t="s">
        <v>5</v>
      </c>
      <c r="C12508" s="23">
        <v>175</v>
      </c>
    </row>
    <row r="12509" spans="1:3" ht="13.2" x14ac:dyDescent="0.25">
      <c r="A12509" s="45" t="s">
        <v>12574</v>
      </c>
      <c r="B12509" s="45" t="s">
        <v>5</v>
      </c>
      <c r="C12509" s="23">
        <v>250</v>
      </c>
    </row>
    <row r="12510" spans="1:3" ht="13.2" x14ac:dyDescent="0.25">
      <c r="A12510" s="45" t="s">
        <v>12575</v>
      </c>
      <c r="B12510" s="45" t="s">
        <v>5</v>
      </c>
      <c r="C12510" s="23">
        <v>200</v>
      </c>
    </row>
    <row r="12511" spans="1:3" ht="13.2" x14ac:dyDescent="0.25">
      <c r="A12511" s="45" t="s">
        <v>12576</v>
      </c>
      <c r="B12511" s="45" t="s">
        <v>5</v>
      </c>
      <c r="C12511" s="23">
        <v>175</v>
      </c>
    </row>
    <row r="12512" spans="1:3" ht="13.2" x14ac:dyDescent="0.25">
      <c r="A12512" s="45" t="s">
        <v>12577</v>
      </c>
      <c r="B12512" s="45" t="s">
        <v>5</v>
      </c>
      <c r="C12512" s="23">
        <v>200</v>
      </c>
    </row>
    <row r="12513" spans="1:3" ht="13.2" x14ac:dyDescent="0.25">
      <c r="A12513" s="45" t="s">
        <v>12578</v>
      </c>
      <c r="B12513" s="45" t="s">
        <v>5</v>
      </c>
      <c r="C12513" s="23">
        <v>150</v>
      </c>
    </row>
    <row r="12514" spans="1:3" ht="13.2" x14ac:dyDescent="0.25">
      <c r="A12514" s="45" t="s">
        <v>12579</v>
      </c>
      <c r="B12514" s="45" t="s">
        <v>5</v>
      </c>
      <c r="C12514" s="23">
        <v>150</v>
      </c>
    </row>
    <row r="12515" spans="1:3" ht="13.2" x14ac:dyDescent="0.25">
      <c r="A12515" s="45" t="s">
        <v>12580</v>
      </c>
      <c r="B12515" s="45" t="s">
        <v>5</v>
      </c>
      <c r="C12515" s="23">
        <v>450</v>
      </c>
    </row>
    <row r="12516" spans="1:3" ht="13.2" x14ac:dyDescent="0.25">
      <c r="A12516" s="45" t="s">
        <v>12581</v>
      </c>
      <c r="B12516" s="45" t="s">
        <v>5</v>
      </c>
      <c r="C12516" s="23">
        <v>300</v>
      </c>
    </row>
    <row r="12517" spans="1:3" ht="13.2" x14ac:dyDescent="0.25">
      <c r="A12517" s="45" t="s">
        <v>12582</v>
      </c>
      <c r="B12517" s="45" t="s">
        <v>5</v>
      </c>
      <c r="C12517" s="23">
        <v>150</v>
      </c>
    </row>
    <row r="12518" spans="1:3" ht="13.2" x14ac:dyDescent="0.25">
      <c r="A12518" s="45" t="s">
        <v>12583</v>
      </c>
      <c r="B12518" s="45" t="s">
        <v>5</v>
      </c>
      <c r="C12518" s="23">
        <v>200</v>
      </c>
    </row>
    <row r="12519" spans="1:3" ht="13.2" x14ac:dyDescent="0.25">
      <c r="A12519" s="45" t="s">
        <v>12584</v>
      </c>
      <c r="B12519" s="45" t="s">
        <v>5</v>
      </c>
      <c r="C12519" s="23">
        <v>150</v>
      </c>
    </row>
    <row r="12520" spans="1:3" ht="13.2" x14ac:dyDescent="0.25">
      <c r="A12520" s="45" t="s">
        <v>12585</v>
      </c>
      <c r="B12520" s="45" t="s">
        <v>5</v>
      </c>
      <c r="C12520" s="23">
        <v>375</v>
      </c>
    </row>
    <row r="12521" spans="1:3" ht="13.2" x14ac:dyDescent="0.25">
      <c r="A12521" s="45" t="s">
        <v>12586</v>
      </c>
      <c r="B12521" s="45" t="s">
        <v>5</v>
      </c>
      <c r="C12521" s="23">
        <v>425</v>
      </c>
    </row>
    <row r="12522" spans="1:3" ht="13.2" x14ac:dyDescent="0.25">
      <c r="A12522" s="45" t="s">
        <v>12587</v>
      </c>
      <c r="B12522" s="45" t="s">
        <v>5</v>
      </c>
      <c r="C12522" s="23">
        <v>375</v>
      </c>
    </row>
    <row r="12523" spans="1:3" ht="13.2" x14ac:dyDescent="0.25">
      <c r="A12523" s="45" t="s">
        <v>12588</v>
      </c>
      <c r="B12523" s="45" t="s">
        <v>5</v>
      </c>
      <c r="C12523" s="23">
        <v>200</v>
      </c>
    </row>
    <row r="12524" spans="1:3" ht="13.2" x14ac:dyDescent="0.25">
      <c r="A12524" s="45" t="s">
        <v>12589</v>
      </c>
      <c r="B12524" s="45" t="s">
        <v>5</v>
      </c>
      <c r="C12524" s="23">
        <v>150</v>
      </c>
    </row>
    <row r="12525" spans="1:3" ht="13.2" x14ac:dyDescent="0.25">
      <c r="A12525" s="45" t="s">
        <v>12590</v>
      </c>
      <c r="B12525" s="45" t="s">
        <v>5</v>
      </c>
      <c r="C12525" s="23">
        <v>525</v>
      </c>
    </row>
    <row r="12526" spans="1:3" ht="13.2" x14ac:dyDescent="0.25">
      <c r="A12526" s="45" t="s">
        <v>12591</v>
      </c>
      <c r="B12526" s="45" t="s">
        <v>5</v>
      </c>
      <c r="C12526" s="23">
        <v>1000</v>
      </c>
    </row>
    <row r="12527" spans="1:3" ht="13.2" x14ac:dyDescent="0.25">
      <c r="A12527" s="45" t="s">
        <v>12592</v>
      </c>
      <c r="B12527" s="45" t="s">
        <v>5</v>
      </c>
      <c r="C12527" s="23">
        <v>550</v>
      </c>
    </row>
    <row r="12528" spans="1:3" ht="13.2" x14ac:dyDescent="0.25">
      <c r="A12528" s="45" t="s">
        <v>12593</v>
      </c>
      <c r="B12528" s="45" t="s">
        <v>5</v>
      </c>
      <c r="C12528" s="23">
        <v>400</v>
      </c>
    </row>
    <row r="12529" spans="1:3" ht="13.2" x14ac:dyDescent="0.25">
      <c r="A12529" s="45" t="s">
        <v>12594</v>
      </c>
      <c r="B12529" s="45" t="s">
        <v>5</v>
      </c>
      <c r="C12529" s="23">
        <v>700</v>
      </c>
    </row>
    <row r="12530" spans="1:3" ht="13.2" x14ac:dyDescent="0.25">
      <c r="A12530" s="45" t="s">
        <v>12595</v>
      </c>
      <c r="B12530" s="45" t="s">
        <v>5</v>
      </c>
      <c r="C12530" s="23">
        <v>325</v>
      </c>
    </row>
    <row r="12531" spans="1:3" ht="13.2" x14ac:dyDescent="0.25">
      <c r="A12531" s="45" t="s">
        <v>12596</v>
      </c>
      <c r="B12531" s="45" t="s">
        <v>5</v>
      </c>
      <c r="C12531" s="23">
        <v>250</v>
      </c>
    </row>
    <row r="12532" spans="1:3" ht="13.2" x14ac:dyDescent="0.25">
      <c r="A12532" s="45" t="s">
        <v>12597</v>
      </c>
      <c r="B12532" s="45" t="s">
        <v>5</v>
      </c>
      <c r="C12532" s="23">
        <v>400</v>
      </c>
    </row>
    <row r="12533" spans="1:3" ht="13.2" x14ac:dyDescent="0.25">
      <c r="A12533" s="45" t="s">
        <v>12598</v>
      </c>
      <c r="B12533" s="45" t="s">
        <v>5</v>
      </c>
      <c r="C12533" s="23">
        <v>350</v>
      </c>
    </row>
    <row r="12534" spans="1:3" ht="13.2" x14ac:dyDescent="0.25">
      <c r="A12534" s="45" t="s">
        <v>12599</v>
      </c>
      <c r="B12534" s="45" t="s">
        <v>5</v>
      </c>
      <c r="C12534" s="23">
        <v>700</v>
      </c>
    </row>
    <row r="12535" spans="1:3" ht="13.2" x14ac:dyDescent="0.25">
      <c r="A12535" s="45" t="s">
        <v>12600</v>
      </c>
      <c r="B12535" s="45" t="s">
        <v>5</v>
      </c>
      <c r="C12535" s="23">
        <v>350</v>
      </c>
    </row>
    <row r="12536" spans="1:3" ht="13.2" x14ac:dyDescent="0.25">
      <c r="A12536" s="45" t="s">
        <v>12601</v>
      </c>
      <c r="B12536" s="45" t="s">
        <v>5</v>
      </c>
      <c r="C12536" s="23">
        <v>800</v>
      </c>
    </row>
    <row r="12537" spans="1:3" ht="13.2" x14ac:dyDescent="0.25">
      <c r="A12537" s="45" t="s">
        <v>12602</v>
      </c>
      <c r="B12537" s="45" t="s">
        <v>5</v>
      </c>
      <c r="C12537" s="23">
        <v>600</v>
      </c>
    </row>
    <row r="12538" spans="1:3" ht="13.2" x14ac:dyDescent="0.25">
      <c r="A12538" s="45" t="s">
        <v>12603</v>
      </c>
      <c r="B12538" s="45" t="s">
        <v>5</v>
      </c>
      <c r="C12538" s="23">
        <v>150</v>
      </c>
    </row>
    <row r="12539" spans="1:3" ht="13.2" x14ac:dyDescent="0.25">
      <c r="A12539" s="45" t="s">
        <v>12604</v>
      </c>
      <c r="B12539" s="45" t="s">
        <v>5</v>
      </c>
      <c r="C12539" s="23">
        <v>725</v>
      </c>
    </row>
    <row r="12540" spans="1:3" ht="13.2" x14ac:dyDescent="0.25">
      <c r="A12540" s="45" t="s">
        <v>12605</v>
      </c>
      <c r="B12540" s="45" t="s">
        <v>5</v>
      </c>
      <c r="C12540" s="23">
        <v>150</v>
      </c>
    </row>
    <row r="12541" spans="1:3" ht="13.2" x14ac:dyDescent="0.25">
      <c r="A12541" s="45" t="s">
        <v>12606</v>
      </c>
      <c r="B12541" s="45" t="s">
        <v>5</v>
      </c>
      <c r="C12541" s="23">
        <v>150</v>
      </c>
    </row>
    <row r="12542" spans="1:3" ht="13.2" x14ac:dyDescent="0.25">
      <c r="A12542" s="45" t="s">
        <v>12607</v>
      </c>
      <c r="B12542" s="45" t="s">
        <v>5</v>
      </c>
      <c r="C12542" s="23">
        <v>150</v>
      </c>
    </row>
    <row r="12543" spans="1:3" ht="13.2" x14ac:dyDescent="0.25">
      <c r="A12543" s="45" t="s">
        <v>12608</v>
      </c>
      <c r="B12543" s="45" t="s">
        <v>5</v>
      </c>
      <c r="C12543" s="23">
        <v>250</v>
      </c>
    </row>
    <row r="12544" spans="1:3" ht="13.2" x14ac:dyDescent="0.25">
      <c r="A12544" s="45" t="s">
        <v>12609</v>
      </c>
      <c r="B12544" s="45" t="s">
        <v>5</v>
      </c>
      <c r="C12544" s="23">
        <v>675</v>
      </c>
    </row>
    <row r="12545" spans="1:3" ht="13.2" x14ac:dyDescent="0.25">
      <c r="A12545" s="45" t="s">
        <v>12610</v>
      </c>
      <c r="B12545" s="45" t="s">
        <v>5</v>
      </c>
      <c r="C12545" s="23">
        <v>350</v>
      </c>
    </row>
    <row r="12546" spans="1:3" ht="13.2" x14ac:dyDescent="0.25">
      <c r="A12546" s="45" t="s">
        <v>12611</v>
      </c>
      <c r="B12546" s="45" t="s">
        <v>5</v>
      </c>
      <c r="C12546" s="23">
        <v>250</v>
      </c>
    </row>
    <row r="12547" spans="1:3" ht="13.2" x14ac:dyDescent="0.25">
      <c r="A12547" s="45" t="s">
        <v>12612</v>
      </c>
      <c r="B12547" s="45" t="s">
        <v>5</v>
      </c>
      <c r="C12547" s="23">
        <v>475</v>
      </c>
    </row>
    <row r="12548" spans="1:3" ht="13.2" x14ac:dyDescent="0.25">
      <c r="A12548" s="45" t="s">
        <v>12613</v>
      </c>
      <c r="B12548" s="45" t="s">
        <v>5</v>
      </c>
      <c r="C12548" s="23">
        <v>425</v>
      </c>
    </row>
    <row r="12549" spans="1:3" ht="13.2" x14ac:dyDescent="0.25">
      <c r="A12549" s="45" t="s">
        <v>12614</v>
      </c>
      <c r="B12549" s="45" t="s">
        <v>5</v>
      </c>
      <c r="C12549" s="23">
        <v>650</v>
      </c>
    </row>
    <row r="12550" spans="1:3" ht="13.2" x14ac:dyDescent="0.25">
      <c r="A12550" s="45" t="s">
        <v>12615</v>
      </c>
      <c r="B12550" s="45" t="s">
        <v>5</v>
      </c>
      <c r="C12550" s="23">
        <v>400</v>
      </c>
    </row>
    <row r="12551" spans="1:3" ht="13.2" x14ac:dyDescent="0.25">
      <c r="A12551" s="45" t="s">
        <v>12616</v>
      </c>
      <c r="B12551" s="45" t="s">
        <v>5</v>
      </c>
      <c r="C12551" s="23">
        <v>500</v>
      </c>
    </row>
    <row r="12552" spans="1:3" ht="13.2" x14ac:dyDescent="0.25">
      <c r="A12552" s="45" t="s">
        <v>12617</v>
      </c>
      <c r="B12552" s="45" t="s">
        <v>5</v>
      </c>
      <c r="C12552" s="23">
        <v>550</v>
      </c>
    </row>
    <row r="12553" spans="1:3" ht="13.2" x14ac:dyDescent="0.25">
      <c r="A12553" s="45" t="s">
        <v>12618</v>
      </c>
      <c r="B12553" s="45" t="s">
        <v>5</v>
      </c>
      <c r="C12553" s="23">
        <v>250</v>
      </c>
    </row>
    <row r="12554" spans="1:3" ht="13.2" x14ac:dyDescent="0.25">
      <c r="A12554" s="45" t="s">
        <v>12619</v>
      </c>
      <c r="B12554" s="45" t="s">
        <v>5</v>
      </c>
      <c r="C12554" s="23">
        <v>300</v>
      </c>
    </row>
    <row r="12555" spans="1:3" ht="13.2" x14ac:dyDescent="0.25">
      <c r="A12555" s="45" t="s">
        <v>12620</v>
      </c>
      <c r="B12555" s="45" t="s">
        <v>5</v>
      </c>
      <c r="C12555" s="23">
        <v>325</v>
      </c>
    </row>
    <row r="12556" spans="1:3" ht="13.2" x14ac:dyDescent="0.25">
      <c r="A12556" s="45" t="s">
        <v>12621</v>
      </c>
      <c r="B12556" s="45" t="s">
        <v>5</v>
      </c>
      <c r="C12556" s="23">
        <v>300</v>
      </c>
    </row>
    <row r="12557" spans="1:3" ht="13.2" x14ac:dyDescent="0.25">
      <c r="A12557" s="45" t="s">
        <v>12622</v>
      </c>
      <c r="B12557" s="45" t="s">
        <v>5</v>
      </c>
      <c r="C12557" s="23">
        <v>575</v>
      </c>
    </row>
    <row r="12558" spans="1:3" ht="13.2" x14ac:dyDescent="0.25">
      <c r="A12558" s="45" t="s">
        <v>12623</v>
      </c>
      <c r="B12558" s="45" t="s">
        <v>5</v>
      </c>
      <c r="C12558" s="23">
        <v>350</v>
      </c>
    </row>
    <row r="12559" spans="1:3" ht="13.2" x14ac:dyDescent="0.25">
      <c r="A12559" s="45" t="s">
        <v>12624</v>
      </c>
      <c r="B12559" s="45" t="s">
        <v>5</v>
      </c>
      <c r="C12559" s="23">
        <v>600</v>
      </c>
    </row>
    <row r="12560" spans="1:3" ht="13.2" x14ac:dyDescent="0.25">
      <c r="A12560" s="45" t="s">
        <v>12625</v>
      </c>
      <c r="B12560" s="45" t="s">
        <v>5</v>
      </c>
      <c r="C12560" s="23">
        <v>575</v>
      </c>
    </row>
    <row r="12561" spans="1:3" ht="13.2" x14ac:dyDescent="0.25">
      <c r="A12561" s="45" t="s">
        <v>12626</v>
      </c>
      <c r="B12561" s="45" t="s">
        <v>5</v>
      </c>
      <c r="C12561" s="23">
        <v>400</v>
      </c>
    </row>
    <row r="12562" spans="1:3" ht="13.2" x14ac:dyDescent="0.25">
      <c r="A12562" s="45" t="s">
        <v>12627</v>
      </c>
      <c r="B12562" s="45" t="s">
        <v>5</v>
      </c>
      <c r="C12562" s="23">
        <v>750</v>
      </c>
    </row>
    <row r="12563" spans="1:3" ht="13.2" x14ac:dyDescent="0.25">
      <c r="A12563" s="45" t="s">
        <v>12628</v>
      </c>
      <c r="B12563" s="45" t="s">
        <v>5</v>
      </c>
      <c r="C12563" s="23">
        <v>375</v>
      </c>
    </row>
    <row r="12564" spans="1:3" ht="13.2" x14ac:dyDescent="0.25">
      <c r="A12564" s="45" t="s">
        <v>12629</v>
      </c>
      <c r="B12564" s="45" t="s">
        <v>5</v>
      </c>
      <c r="C12564" s="23">
        <v>550</v>
      </c>
    </row>
    <row r="12565" spans="1:3" ht="13.2" x14ac:dyDescent="0.25">
      <c r="A12565" s="45" t="s">
        <v>12630</v>
      </c>
      <c r="B12565" s="45" t="s">
        <v>5</v>
      </c>
      <c r="C12565" s="23">
        <v>1150</v>
      </c>
    </row>
    <row r="12566" spans="1:3" ht="13.2" x14ac:dyDescent="0.25">
      <c r="A12566" s="45" t="s">
        <v>12631</v>
      </c>
      <c r="B12566" s="45" t="s">
        <v>5</v>
      </c>
      <c r="C12566" s="23">
        <v>1075</v>
      </c>
    </row>
    <row r="12567" spans="1:3" ht="13.2" x14ac:dyDescent="0.25">
      <c r="A12567" s="45" t="s">
        <v>12632</v>
      </c>
      <c r="B12567" s="45" t="s">
        <v>5</v>
      </c>
      <c r="C12567" s="23">
        <v>575</v>
      </c>
    </row>
    <row r="12568" spans="1:3" ht="13.2" x14ac:dyDescent="0.25">
      <c r="A12568" s="45" t="s">
        <v>12633</v>
      </c>
      <c r="B12568" s="45" t="s">
        <v>5</v>
      </c>
      <c r="C12568" s="23">
        <v>250</v>
      </c>
    </row>
    <row r="12569" spans="1:3" ht="13.2" x14ac:dyDescent="0.25">
      <c r="A12569" s="45" t="s">
        <v>12634</v>
      </c>
      <c r="B12569" s="45" t="s">
        <v>5</v>
      </c>
      <c r="C12569" s="23">
        <v>550</v>
      </c>
    </row>
    <row r="12570" spans="1:3" ht="13.2" x14ac:dyDescent="0.25">
      <c r="A12570" s="45" t="s">
        <v>12635</v>
      </c>
      <c r="B12570" s="45" t="s">
        <v>5</v>
      </c>
      <c r="C12570" s="23">
        <v>800</v>
      </c>
    </row>
    <row r="12571" spans="1:3" ht="13.2" x14ac:dyDescent="0.25">
      <c r="A12571" s="45" t="s">
        <v>12636</v>
      </c>
      <c r="B12571" s="45" t="s">
        <v>5</v>
      </c>
      <c r="C12571" s="23">
        <v>550</v>
      </c>
    </row>
    <row r="12572" spans="1:3" ht="13.2" x14ac:dyDescent="0.25">
      <c r="A12572" s="45" t="s">
        <v>12637</v>
      </c>
      <c r="B12572" s="45" t="s">
        <v>5</v>
      </c>
      <c r="C12572" s="23">
        <v>250</v>
      </c>
    </row>
    <row r="12573" spans="1:3" ht="13.2" x14ac:dyDescent="0.25">
      <c r="A12573" s="45" t="s">
        <v>12638</v>
      </c>
      <c r="B12573" s="45" t="s">
        <v>5</v>
      </c>
      <c r="C12573" s="23">
        <v>525</v>
      </c>
    </row>
    <row r="12574" spans="1:3" ht="13.2" x14ac:dyDescent="0.25">
      <c r="A12574" s="45" t="s">
        <v>12639</v>
      </c>
      <c r="B12574" s="45" t="s">
        <v>5</v>
      </c>
      <c r="C12574" s="23">
        <v>1225</v>
      </c>
    </row>
    <row r="12575" spans="1:3" ht="13.2" x14ac:dyDescent="0.25">
      <c r="A12575" s="45" t="s">
        <v>12640</v>
      </c>
      <c r="B12575" s="45" t="s">
        <v>5</v>
      </c>
      <c r="C12575" s="23">
        <v>1050</v>
      </c>
    </row>
    <row r="12576" spans="1:3" ht="13.2" x14ac:dyDescent="0.25">
      <c r="A12576" s="45" t="s">
        <v>12641</v>
      </c>
      <c r="B12576" s="45" t="s">
        <v>5</v>
      </c>
      <c r="C12576" s="23">
        <v>975</v>
      </c>
    </row>
    <row r="12577" spans="1:3" ht="13.2" x14ac:dyDescent="0.25">
      <c r="A12577" s="45" t="s">
        <v>12642</v>
      </c>
      <c r="B12577" s="45" t="s">
        <v>5</v>
      </c>
      <c r="C12577" s="23">
        <v>675</v>
      </c>
    </row>
    <row r="12578" spans="1:3" ht="13.2" x14ac:dyDescent="0.25">
      <c r="A12578" s="45" t="s">
        <v>12643</v>
      </c>
      <c r="B12578" s="45" t="s">
        <v>5</v>
      </c>
      <c r="C12578" s="23">
        <v>375</v>
      </c>
    </row>
    <row r="12579" spans="1:3" ht="13.2" x14ac:dyDescent="0.25">
      <c r="A12579" s="45" t="s">
        <v>12644</v>
      </c>
      <c r="B12579" s="45" t="s">
        <v>5</v>
      </c>
      <c r="C12579" s="23">
        <v>375</v>
      </c>
    </row>
    <row r="12580" spans="1:3" ht="13.2" x14ac:dyDescent="0.25">
      <c r="A12580" s="45" t="s">
        <v>12645</v>
      </c>
      <c r="B12580" s="45" t="s">
        <v>5</v>
      </c>
      <c r="C12580" s="23">
        <v>850</v>
      </c>
    </row>
    <row r="12581" spans="1:3" ht="13.2" x14ac:dyDescent="0.25">
      <c r="A12581" s="45" t="s">
        <v>12646</v>
      </c>
      <c r="B12581" s="45" t="s">
        <v>5</v>
      </c>
      <c r="C12581" s="23">
        <v>375</v>
      </c>
    </row>
    <row r="12582" spans="1:3" ht="13.2" x14ac:dyDescent="0.25">
      <c r="A12582" s="45" t="s">
        <v>12647</v>
      </c>
      <c r="B12582" s="45" t="s">
        <v>5</v>
      </c>
      <c r="C12582" s="23">
        <v>375</v>
      </c>
    </row>
    <row r="12583" spans="1:3" ht="13.2" x14ac:dyDescent="0.25">
      <c r="A12583" s="45" t="s">
        <v>12648</v>
      </c>
      <c r="B12583" s="45" t="s">
        <v>5</v>
      </c>
      <c r="C12583" s="23">
        <v>850</v>
      </c>
    </row>
    <row r="12584" spans="1:3" ht="13.2" x14ac:dyDescent="0.25">
      <c r="A12584" s="45" t="s">
        <v>12649</v>
      </c>
      <c r="B12584" s="45" t="s">
        <v>5</v>
      </c>
      <c r="C12584" s="23">
        <v>425</v>
      </c>
    </row>
    <row r="12585" spans="1:3" ht="13.2" x14ac:dyDescent="0.25">
      <c r="A12585" s="45" t="s">
        <v>12650</v>
      </c>
      <c r="B12585" s="45" t="s">
        <v>5</v>
      </c>
      <c r="C12585" s="23">
        <v>775</v>
      </c>
    </row>
    <row r="12586" spans="1:3" ht="13.2" x14ac:dyDescent="0.25">
      <c r="A12586" s="45" t="s">
        <v>12651</v>
      </c>
      <c r="B12586" s="45" t="s">
        <v>5</v>
      </c>
      <c r="C12586" s="23">
        <v>375</v>
      </c>
    </row>
    <row r="12587" spans="1:3" ht="13.2" x14ac:dyDescent="0.25">
      <c r="A12587" s="45" t="s">
        <v>12652</v>
      </c>
      <c r="B12587" s="45" t="s">
        <v>5</v>
      </c>
      <c r="C12587" s="23">
        <v>825</v>
      </c>
    </row>
    <row r="12588" spans="1:3" ht="13.2" x14ac:dyDescent="0.25">
      <c r="A12588" s="45" t="s">
        <v>12653</v>
      </c>
      <c r="B12588" s="45" t="s">
        <v>5</v>
      </c>
      <c r="C12588" s="23">
        <v>475</v>
      </c>
    </row>
    <row r="12589" spans="1:3" ht="13.2" x14ac:dyDescent="0.25">
      <c r="A12589" s="45" t="s">
        <v>12654</v>
      </c>
      <c r="B12589" s="45" t="s">
        <v>5</v>
      </c>
      <c r="C12589" s="23">
        <v>1100</v>
      </c>
    </row>
    <row r="12590" spans="1:3" ht="13.2" x14ac:dyDescent="0.25">
      <c r="A12590" s="45" t="s">
        <v>12655</v>
      </c>
      <c r="B12590" s="45" t="s">
        <v>5</v>
      </c>
      <c r="C12590" s="23">
        <v>775</v>
      </c>
    </row>
    <row r="12591" spans="1:3" ht="13.2" x14ac:dyDescent="0.25">
      <c r="A12591" s="45" t="s">
        <v>12656</v>
      </c>
      <c r="B12591" s="45" t="s">
        <v>5</v>
      </c>
      <c r="C12591" s="23">
        <v>775</v>
      </c>
    </row>
    <row r="12592" spans="1:3" ht="13.2" x14ac:dyDescent="0.25">
      <c r="A12592" s="45" t="s">
        <v>12657</v>
      </c>
      <c r="B12592" s="45" t="s">
        <v>5</v>
      </c>
      <c r="C12592" s="23">
        <v>375</v>
      </c>
    </row>
    <row r="12593" spans="1:3" ht="13.2" x14ac:dyDescent="0.25">
      <c r="A12593" s="45" t="s">
        <v>12658</v>
      </c>
      <c r="B12593" s="45" t="s">
        <v>5</v>
      </c>
      <c r="C12593" s="23">
        <v>900</v>
      </c>
    </row>
    <row r="12594" spans="1:3" ht="13.2" x14ac:dyDescent="0.25">
      <c r="A12594" s="45" t="s">
        <v>12659</v>
      </c>
      <c r="B12594" s="45" t="s">
        <v>5</v>
      </c>
      <c r="C12594" s="23">
        <v>800</v>
      </c>
    </row>
    <row r="12595" spans="1:3" ht="13.2" x14ac:dyDescent="0.25">
      <c r="A12595" s="45" t="s">
        <v>12660</v>
      </c>
      <c r="B12595" s="45" t="s">
        <v>5</v>
      </c>
      <c r="C12595" s="23">
        <v>250</v>
      </c>
    </row>
    <row r="12596" spans="1:3" ht="13.2" x14ac:dyDescent="0.25">
      <c r="A12596" s="45" t="s">
        <v>12661</v>
      </c>
      <c r="B12596" s="45" t="s">
        <v>5</v>
      </c>
      <c r="C12596" s="23">
        <v>250</v>
      </c>
    </row>
    <row r="12597" spans="1:3" ht="13.2" x14ac:dyDescent="0.25">
      <c r="A12597" s="45" t="s">
        <v>12662</v>
      </c>
      <c r="B12597" s="45" t="s">
        <v>5</v>
      </c>
      <c r="C12597" s="23">
        <v>650</v>
      </c>
    </row>
    <row r="12598" spans="1:3" ht="13.2" x14ac:dyDescent="0.25">
      <c r="A12598" s="45" t="s">
        <v>12663</v>
      </c>
      <c r="B12598" s="45" t="s">
        <v>5</v>
      </c>
      <c r="C12598" s="23">
        <v>500</v>
      </c>
    </row>
    <row r="12599" spans="1:3" ht="13.2" x14ac:dyDescent="0.25">
      <c r="A12599" s="45" t="s">
        <v>12664</v>
      </c>
      <c r="B12599" s="45" t="s">
        <v>5</v>
      </c>
      <c r="C12599" s="23">
        <v>975</v>
      </c>
    </row>
    <row r="12600" spans="1:3" ht="13.2" x14ac:dyDescent="0.25">
      <c r="A12600" s="45" t="s">
        <v>12665</v>
      </c>
      <c r="B12600" s="45" t="s">
        <v>5</v>
      </c>
      <c r="C12600" s="23">
        <v>525</v>
      </c>
    </row>
    <row r="12601" spans="1:3" ht="13.2" x14ac:dyDescent="0.25">
      <c r="A12601" s="45" t="s">
        <v>12666</v>
      </c>
      <c r="B12601" s="45" t="s">
        <v>5</v>
      </c>
      <c r="C12601" s="23">
        <v>775</v>
      </c>
    </row>
    <row r="12602" spans="1:3" ht="13.2" x14ac:dyDescent="0.25">
      <c r="A12602" s="45" t="s">
        <v>12667</v>
      </c>
      <c r="B12602" s="45" t="s">
        <v>5</v>
      </c>
      <c r="C12602" s="23">
        <v>750</v>
      </c>
    </row>
    <row r="12603" spans="1:3" ht="13.2" x14ac:dyDescent="0.25">
      <c r="A12603" s="45" t="s">
        <v>12668</v>
      </c>
      <c r="B12603" s="45" t="s">
        <v>5</v>
      </c>
      <c r="C12603" s="23">
        <v>1075</v>
      </c>
    </row>
    <row r="12604" spans="1:3" ht="13.2" x14ac:dyDescent="0.25">
      <c r="A12604" s="45" t="s">
        <v>12669</v>
      </c>
      <c r="B12604" s="45" t="s">
        <v>5</v>
      </c>
      <c r="C12604" s="23">
        <v>500</v>
      </c>
    </row>
    <row r="12605" spans="1:3" ht="13.2" x14ac:dyDescent="0.25">
      <c r="A12605" s="45" t="s">
        <v>12670</v>
      </c>
      <c r="B12605" s="45" t="s">
        <v>5</v>
      </c>
      <c r="C12605" s="23">
        <v>425</v>
      </c>
    </row>
    <row r="12606" spans="1:3" ht="13.2" x14ac:dyDescent="0.25">
      <c r="A12606" s="45" t="s">
        <v>12671</v>
      </c>
      <c r="B12606" s="45" t="s">
        <v>5</v>
      </c>
      <c r="C12606" s="23">
        <v>700</v>
      </c>
    </row>
    <row r="12607" spans="1:3" ht="13.2" x14ac:dyDescent="0.25">
      <c r="A12607" s="45" t="s">
        <v>12672</v>
      </c>
      <c r="B12607" s="45" t="s">
        <v>5</v>
      </c>
      <c r="C12607" s="23">
        <v>1600</v>
      </c>
    </row>
    <row r="12608" spans="1:3" ht="13.2" x14ac:dyDescent="0.25">
      <c r="A12608" s="45" t="s">
        <v>12673</v>
      </c>
      <c r="B12608" s="45" t="s">
        <v>5</v>
      </c>
      <c r="C12608" s="23">
        <v>575</v>
      </c>
    </row>
    <row r="12609" spans="1:3" ht="13.2" x14ac:dyDescent="0.25">
      <c r="A12609" s="45" t="s">
        <v>12674</v>
      </c>
      <c r="B12609" s="45" t="s">
        <v>5</v>
      </c>
      <c r="C12609" s="23">
        <v>1025</v>
      </c>
    </row>
    <row r="12610" spans="1:3" ht="13.2" x14ac:dyDescent="0.25">
      <c r="A12610" s="45" t="s">
        <v>12675</v>
      </c>
      <c r="B12610" s="45" t="s">
        <v>5</v>
      </c>
      <c r="C12610" s="23">
        <v>725</v>
      </c>
    </row>
    <row r="12611" spans="1:3" ht="13.2" x14ac:dyDescent="0.25">
      <c r="A12611" s="45" t="s">
        <v>12676</v>
      </c>
      <c r="B12611" s="45" t="s">
        <v>5</v>
      </c>
      <c r="C12611" s="23">
        <v>725</v>
      </c>
    </row>
    <row r="12612" spans="1:3" ht="13.2" x14ac:dyDescent="0.25">
      <c r="A12612" s="45" t="s">
        <v>12677</v>
      </c>
      <c r="B12612" s="45" t="s">
        <v>5</v>
      </c>
      <c r="C12612" s="23">
        <v>400</v>
      </c>
    </row>
    <row r="12613" spans="1:3" ht="13.2" x14ac:dyDescent="0.25">
      <c r="A12613" s="45" t="s">
        <v>12678</v>
      </c>
      <c r="B12613" s="45" t="s">
        <v>5</v>
      </c>
      <c r="C12613" s="23">
        <v>775</v>
      </c>
    </row>
    <row r="12614" spans="1:3" ht="13.2" x14ac:dyDescent="0.25">
      <c r="A12614" s="45" t="s">
        <v>12679</v>
      </c>
      <c r="B12614" s="45" t="s">
        <v>5</v>
      </c>
      <c r="C12614" s="23">
        <v>750</v>
      </c>
    </row>
    <row r="12615" spans="1:3" ht="13.2" x14ac:dyDescent="0.25">
      <c r="A12615" s="45" t="s">
        <v>12680</v>
      </c>
      <c r="B12615" s="45" t="s">
        <v>5</v>
      </c>
      <c r="C12615" s="23">
        <v>150</v>
      </c>
    </row>
    <row r="12616" spans="1:3" ht="13.2" x14ac:dyDescent="0.25">
      <c r="A12616" s="45" t="s">
        <v>12681</v>
      </c>
      <c r="B12616" s="45" t="s">
        <v>5</v>
      </c>
      <c r="C12616" s="23">
        <v>400</v>
      </c>
    </row>
    <row r="12617" spans="1:3" ht="13.2" x14ac:dyDescent="0.25">
      <c r="A12617" s="45" t="s">
        <v>12682</v>
      </c>
      <c r="B12617" s="45" t="s">
        <v>5</v>
      </c>
      <c r="C12617" s="23">
        <v>150</v>
      </c>
    </row>
    <row r="12618" spans="1:3" ht="13.2" x14ac:dyDescent="0.25">
      <c r="A12618" s="45" t="s">
        <v>12683</v>
      </c>
      <c r="B12618" s="45" t="s">
        <v>5</v>
      </c>
      <c r="C12618" s="23">
        <v>375</v>
      </c>
    </row>
    <row r="12619" spans="1:3" ht="13.2" x14ac:dyDescent="0.25">
      <c r="A12619" s="45" t="s">
        <v>12684</v>
      </c>
      <c r="B12619" s="45" t="s">
        <v>5</v>
      </c>
      <c r="C12619" s="23">
        <v>350</v>
      </c>
    </row>
    <row r="12620" spans="1:3" ht="13.2" x14ac:dyDescent="0.25">
      <c r="A12620" s="45" t="s">
        <v>12685</v>
      </c>
      <c r="B12620" s="45" t="s">
        <v>5</v>
      </c>
      <c r="C12620" s="23">
        <v>375</v>
      </c>
    </row>
    <row r="12621" spans="1:3" ht="13.2" x14ac:dyDescent="0.25">
      <c r="A12621" s="45" t="s">
        <v>12686</v>
      </c>
      <c r="B12621" s="45" t="s">
        <v>5</v>
      </c>
      <c r="C12621" s="23">
        <v>400</v>
      </c>
    </row>
    <row r="12622" spans="1:3" ht="13.2" x14ac:dyDescent="0.25">
      <c r="A12622" s="45" t="s">
        <v>12687</v>
      </c>
      <c r="B12622" s="45" t="s">
        <v>5</v>
      </c>
      <c r="C12622" s="23">
        <v>700</v>
      </c>
    </row>
    <row r="12623" spans="1:3" ht="13.2" x14ac:dyDescent="0.25">
      <c r="A12623" s="45" t="s">
        <v>12688</v>
      </c>
      <c r="B12623" s="45" t="s">
        <v>5</v>
      </c>
      <c r="C12623" s="23">
        <v>825</v>
      </c>
    </row>
    <row r="12624" spans="1:3" ht="13.2" x14ac:dyDescent="0.25">
      <c r="A12624" s="45" t="s">
        <v>12689</v>
      </c>
      <c r="B12624" s="45" t="s">
        <v>5</v>
      </c>
      <c r="C12624" s="23">
        <v>250</v>
      </c>
    </row>
    <row r="12625" spans="1:3" ht="13.2" x14ac:dyDescent="0.25">
      <c r="A12625" s="45" t="s">
        <v>12690</v>
      </c>
      <c r="B12625" s="45" t="s">
        <v>5</v>
      </c>
      <c r="C12625" s="23">
        <v>150</v>
      </c>
    </row>
    <row r="12626" spans="1:3" ht="13.2" x14ac:dyDescent="0.25">
      <c r="A12626" s="45" t="s">
        <v>12691</v>
      </c>
      <c r="B12626" s="45" t="s">
        <v>5</v>
      </c>
      <c r="C12626" s="23">
        <v>400</v>
      </c>
    </row>
    <row r="12627" spans="1:3" ht="13.2" x14ac:dyDescent="0.25">
      <c r="A12627" s="45" t="s">
        <v>12692</v>
      </c>
      <c r="B12627" s="45" t="s">
        <v>5</v>
      </c>
      <c r="C12627" s="23">
        <v>550</v>
      </c>
    </row>
    <row r="12628" spans="1:3" ht="13.2" x14ac:dyDescent="0.25">
      <c r="A12628" s="45" t="s">
        <v>12693</v>
      </c>
      <c r="B12628" s="45" t="s">
        <v>5</v>
      </c>
      <c r="C12628" s="23">
        <v>150</v>
      </c>
    </row>
    <row r="12629" spans="1:3" ht="13.2" x14ac:dyDescent="0.25">
      <c r="A12629" s="45" t="s">
        <v>12694</v>
      </c>
      <c r="B12629" s="45" t="s">
        <v>5</v>
      </c>
      <c r="C12629" s="23">
        <v>325</v>
      </c>
    </row>
    <row r="12630" spans="1:3" ht="13.2" x14ac:dyDescent="0.25">
      <c r="A12630" s="45" t="s">
        <v>12695</v>
      </c>
      <c r="B12630" s="45" t="s">
        <v>5</v>
      </c>
      <c r="C12630" s="23">
        <v>300</v>
      </c>
    </row>
    <row r="12631" spans="1:3" ht="13.2" x14ac:dyDescent="0.25">
      <c r="A12631" s="45" t="s">
        <v>12696</v>
      </c>
      <c r="B12631" s="45" t="s">
        <v>5</v>
      </c>
      <c r="C12631" s="23">
        <v>225</v>
      </c>
    </row>
    <row r="12632" spans="1:3" ht="13.2" x14ac:dyDescent="0.25">
      <c r="A12632" s="45" t="s">
        <v>12697</v>
      </c>
      <c r="B12632" s="45" t="s">
        <v>5</v>
      </c>
      <c r="C12632" s="23">
        <v>150</v>
      </c>
    </row>
    <row r="12633" spans="1:3" ht="13.2" x14ac:dyDescent="0.25">
      <c r="A12633" s="45" t="s">
        <v>12698</v>
      </c>
      <c r="B12633" s="45" t="s">
        <v>5</v>
      </c>
      <c r="C12633" s="23">
        <v>150</v>
      </c>
    </row>
    <row r="12634" spans="1:3" ht="13.2" x14ac:dyDescent="0.25">
      <c r="A12634" s="45" t="s">
        <v>12699</v>
      </c>
      <c r="B12634" s="45" t="s">
        <v>5</v>
      </c>
      <c r="C12634" s="23">
        <v>250</v>
      </c>
    </row>
    <row r="12635" spans="1:3" ht="13.2" x14ac:dyDescent="0.25">
      <c r="A12635" s="45" t="s">
        <v>12700</v>
      </c>
      <c r="B12635" s="45" t="s">
        <v>5</v>
      </c>
      <c r="C12635" s="23">
        <v>450</v>
      </c>
    </row>
    <row r="12636" spans="1:3" ht="13.2" x14ac:dyDescent="0.25">
      <c r="A12636" s="45" t="s">
        <v>12701</v>
      </c>
      <c r="B12636" s="45" t="s">
        <v>5</v>
      </c>
      <c r="C12636" s="23">
        <v>675</v>
      </c>
    </row>
    <row r="12637" spans="1:3" ht="13.2" x14ac:dyDescent="0.25">
      <c r="A12637" s="45" t="s">
        <v>12702</v>
      </c>
      <c r="B12637" s="45" t="s">
        <v>5</v>
      </c>
      <c r="C12637" s="23">
        <v>150</v>
      </c>
    </row>
    <row r="12638" spans="1:3" ht="13.2" x14ac:dyDescent="0.25">
      <c r="A12638" s="45" t="s">
        <v>12703</v>
      </c>
      <c r="B12638" s="45" t="s">
        <v>5</v>
      </c>
      <c r="C12638" s="23">
        <v>150</v>
      </c>
    </row>
    <row r="12639" spans="1:3" ht="13.2" x14ac:dyDescent="0.25">
      <c r="A12639" s="45" t="s">
        <v>12704</v>
      </c>
      <c r="B12639" s="45" t="s">
        <v>5</v>
      </c>
      <c r="C12639" s="23">
        <v>425</v>
      </c>
    </row>
    <row r="12640" spans="1:3" ht="13.2" x14ac:dyDescent="0.25">
      <c r="A12640" s="45" t="s">
        <v>12705</v>
      </c>
      <c r="B12640" s="45" t="s">
        <v>5</v>
      </c>
      <c r="C12640" s="23">
        <v>275</v>
      </c>
    </row>
    <row r="12641" spans="1:3" ht="13.2" x14ac:dyDescent="0.25">
      <c r="A12641" s="45" t="s">
        <v>12706</v>
      </c>
      <c r="B12641" s="45" t="s">
        <v>5</v>
      </c>
      <c r="C12641" s="23">
        <v>225</v>
      </c>
    </row>
    <row r="12642" spans="1:3" ht="13.2" x14ac:dyDescent="0.25">
      <c r="A12642" s="45" t="s">
        <v>12707</v>
      </c>
      <c r="B12642" s="45" t="s">
        <v>5</v>
      </c>
      <c r="C12642" s="23">
        <v>250</v>
      </c>
    </row>
    <row r="12643" spans="1:3" ht="13.2" x14ac:dyDescent="0.25">
      <c r="A12643" s="45" t="s">
        <v>12708</v>
      </c>
      <c r="B12643" s="45" t="s">
        <v>5</v>
      </c>
      <c r="C12643" s="23">
        <v>375</v>
      </c>
    </row>
    <row r="12644" spans="1:3" ht="13.2" x14ac:dyDescent="0.25">
      <c r="A12644" s="45" t="s">
        <v>12709</v>
      </c>
      <c r="B12644" s="45" t="s">
        <v>5</v>
      </c>
      <c r="C12644" s="23">
        <v>150</v>
      </c>
    </row>
    <row r="12645" spans="1:3" ht="13.2" x14ac:dyDescent="0.25">
      <c r="A12645" s="45" t="s">
        <v>12710</v>
      </c>
      <c r="B12645" s="45" t="s">
        <v>5</v>
      </c>
      <c r="C12645" s="23">
        <v>325</v>
      </c>
    </row>
    <row r="12646" spans="1:3" ht="13.2" x14ac:dyDescent="0.25">
      <c r="A12646" s="45" t="s">
        <v>12711</v>
      </c>
      <c r="B12646" s="45" t="s">
        <v>5</v>
      </c>
      <c r="C12646" s="23">
        <v>400</v>
      </c>
    </row>
    <row r="12647" spans="1:3" ht="13.2" x14ac:dyDescent="0.25">
      <c r="A12647" s="45" t="s">
        <v>12712</v>
      </c>
      <c r="B12647" s="45" t="s">
        <v>5</v>
      </c>
      <c r="C12647" s="23">
        <v>625</v>
      </c>
    </row>
    <row r="12648" spans="1:3" ht="13.2" x14ac:dyDescent="0.25">
      <c r="A12648" s="45" t="s">
        <v>12713</v>
      </c>
      <c r="B12648" s="45" t="s">
        <v>5</v>
      </c>
      <c r="C12648" s="23">
        <v>200</v>
      </c>
    </row>
    <row r="12649" spans="1:3" ht="13.2" x14ac:dyDescent="0.25">
      <c r="A12649" s="45" t="s">
        <v>12714</v>
      </c>
      <c r="B12649" s="45" t="s">
        <v>5</v>
      </c>
      <c r="C12649" s="23">
        <v>150</v>
      </c>
    </row>
    <row r="12650" spans="1:3" ht="13.2" x14ac:dyDescent="0.25">
      <c r="A12650" s="45" t="s">
        <v>12715</v>
      </c>
      <c r="B12650" s="45" t="s">
        <v>5</v>
      </c>
      <c r="C12650" s="23">
        <v>375</v>
      </c>
    </row>
    <row r="12651" spans="1:3" ht="13.2" x14ac:dyDescent="0.25">
      <c r="A12651" s="45" t="s">
        <v>12716</v>
      </c>
      <c r="B12651" s="45" t="s">
        <v>5</v>
      </c>
      <c r="C12651" s="23">
        <v>525</v>
      </c>
    </row>
    <row r="12652" spans="1:3" ht="13.2" x14ac:dyDescent="0.25">
      <c r="A12652" s="45" t="s">
        <v>12717</v>
      </c>
      <c r="B12652" s="45" t="s">
        <v>5</v>
      </c>
      <c r="C12652" s="23">
        <v>400</v>
      </c>
    </row>
    <row r="12653" spans="1:3" ht="13.2" x14ac:dyDescent="0.25">
      <c r="A12653" s="45" t="s">
        <v>12718</v>
      </c>
      <c r="B12653" s="45" t="s">
        <v>5</v>
      </c>
      <c r="C12653" s="23">
        <v>475</v>
      </c>
    </row>
    <row r="12654" spans="1:3" ht="13.2" x14ac:dyDescent="0.25">
      <c r="A12654" s="45" t="s">
        <v>12719</v>
      </c>
      <c r="B12654" s="45" t="s">
        <v>5</v>
      </c>
      <c r="C12654" s="23">
        <v>225</v>
      </c>
    </row>
    <row r="12655" spans="1:3" ht="13.2" x14ac:dyDescent="0.25">
      <c r="A12655" s="45" t="s">
        <v>12720</v>
      </c>
      <c r="B12655" s="45" t="s">
        <v>5</v>
      </c>
      <c r="C12655" s="23">
        <v>275</v>
      </c>
    </row>
    <row r="12656" spans="1:3" ht="13.2" x14ac:dyDescent="0.25">
      <c r="A12656" s="45" t="s">
        <v>12721</v>
      </c>
      <c r="B12656" s="45" t="s">
        <v>5</v>
      </c>
      <c r="C12656" s="23">
        <v>275</v>
      </c>
    </row>
    <row r="12657" spans="1:3" ht="13.2" x14ac:dyDescent="0.25">
      <c r="A12657" s="45" t="s">
        <v>12722</v>
      </c>
      <c r="B12657" s="45" t="s">
        <v>5</v>
      </c>
      <c r="C12657" s="23">
        <v>600</v>
      </c>
    </row>
    <row r="12658" spans="1:3" ht="13.2" x14ac:dyDescent="0.25">
      <c r="A12658" s="45" t="s">
        <v>12723</v>
      </c>
      <c r="B12658" s="45" t="s">
        <v>5</v>
      </c>
      <c r="C12658" s="23">
        <v>150</v>
      </c>
    </row>
    <row r="12659" spans="1:3" ht="13.2" x14ac:dyDescent="0.25">
      <c r="A12659" s="45" t="s">
        <v>12724</v>
      </c>
      <c r="B12659" s="45" t="s">
        <v>5</v>
      </c>
      <c r="C12659" s="23">
        <v>150</v>
      </c>
    </row>
    <row r="12660" spans="1:3" ht="13.2" x14ac:dyDescent="0.25">
      <c r="A12660" s="45" t="s">
        <v>12725</v>
      </c>
      <c r="B12660" s="45" t="s">
        <v>5</v>
      </c>
      <c r="C12660" s="23">
        <v>450</v>
      </c>
    </row>
    <row r="12661" spans="1:3" ht="13.2" x14ac:dyDescent="0.25">
      <c r="A12661" s="45" t="s">
        <v>12726</v>
      </c>
      <c r="B12661" s="45" t="s">
        <v>5</v>
      </c>
      <c r="C12661" s="23">
        <v>150</v>
      </c>
    </row>
    <row r="12662" spans="1:3" ht="13.2" x14ac:dyDescent="0.25">
      <c r="A12662" s="45" t="s">
        <v>12727</v>
      </c>
      <c r="B12662" s="45" t="s">
        <v>5</v>
      </c>
      <c r="C12662" s="23">
        <v>150</v>
      </c>
    </row>
    <row r="12663" spans="1:3" ht="13.2" x14ac:dyDescent="0.25">
      <c r="A12663" s="45" t="s">
        <v>12728</v>
      </c>
      <c r="B12663" s="45" t="s">
        <v>5</v>
      </c>
      <c r="C12663" s="23">
        <v>450</v>
      </c>
    </row>
    <row r="12664" spans="1:3" ht="13.2" x14ac:dyDescent="0.25">
      <c r="A12664" s="45" t="s">
        <v>12729</v>
      </c>
      <c r="B12664" s="45" t="s">
        <v>5</v>
      </c>
      <c r="C12664" s="23">
        <v>300</v>
      </c>
    </row>
    <row r="12665" spans="1:3" ht="13.2" x14ac:dyDescent="0.25">
      <c r="A12665" s="45" t="s">
        <v>12730</v>
      </c>
      <c r="B12665" s="45" t="s">
        <v>5</v>
      </c>
      <c r="C12665" s="23">
        <v>200</v>
      </c>
    </row>
    <row r="12666" spans="1:3" ht="13.2" x14ac:dyDescent="0.25">
      <c r="A12666" s="45" t="s">
        <v>12731</v>
      </c>
      <c r="B12666" s="45" t="s">
        <v>5</v>
      </c>
      <c r="C12666" s="23">
        <v>150</v>
      </c>
    </row>
    <row r="12667" spans="1:3" ht="13.2" x14ac:dyDescent="0.25">
      <c r="A12667" s="45" t="s">
        <v>12732</v>
      </c>
      <c r="B12667" s="45" t="s">
        <v>5</v>
      </c>
      <c r="C12667" s="23">
        <v>150</v>
      </c>
    </row>
    <row r="12668" spans="1:3" ht="13.2" x14ac:dyDescent="0.25">
      <c r="A12668" s="45" t="s">
        <v>12733</v>
      </c>
      <c r="B12668" s="45" t="s">
        <v>5</v>
      </c>
      <c r="C12668" s="23">
        <v>150</v>
      </c>
    </row>
    <row r="12669" spans="1:3" ht="13.2" x14ac:dyDescent="0.25">
      <c r="A12669" s="45" t="s">
        <v>12734</v>
      </c>
      <c r="B12669" s="45" t="s">
        <v>5</v>
      </c>
      <c r="C12669" s="23">
        <v>200</v>
      </c>
    </row>
    <row r="12670" spans="1:3" ht="13.2" x14ac:dyDescent="0.25">
      <c r="A12670" s="45" t="s">
        <v>12735</v>
      </c>
      <c r="B12670" s="45" t="s">
        <v>5</v>
      </c>
      <c r="C12670" s="23">
        <v>475</v>
      </c>
    </row>
    <row r="12671" spans="1:3" ht="13.2" x14ac:dyDescent="0.25">
      <c r="A12671" s="45" t="s">
        <v>12736</v>
      </c>
      <c r="B12671" s="45" t="s">
        <v>5</v>
      </c>
      <c r="C12671" s="23">
        <v>475</v>
      </c>
    </row>
    <row r="12672" spans="1:3" ht="13.2" x14ac:dyDescent="0.25">
      <c r="A12672" s="45" t="s">
        <v>12737</v>
      </c>
      <c r="B12672" s="45" t="s">
        <v>5</v>
      </c>
      <c r="C12672" s="23">
        <v>450</v>
      </c>
    </row>
    <row r="12673" spans="1:3" ht="13.2" x14ac:dyDescent="0.25">
      <c r="A12673" s="45" t="s">
        <v>12738</v>
      </c>
      <c r="B12673" s="45" t="s">
        <v>5</v>
      </c>
      <c r="C12673" s="23">
        <v>150</v>
      </c>
    </row>
    <row r="12674" spans="1:3" ht="13.2" x14ac:dyDescent="0.25">
      <c r="A12674" s="45" t="s">
        <v>12739</v>
      </c>
      <c r="B12674" s="45" t="s">
        <v>5</v>
      </c>
      <c r="C12674" s="23">
        <v>150</v>
      </c>
    </row>
    <row r="12675" spans="1:3" ht="13.2" x14ac:dyDescent="0.25">
      <c r="A12675" s="45" t="s">
        <v>12740</v>
      </c>
      <c r="B12675" s="45" t="s">
        <v>5</v>
      </c>
      <c r="C12675" s="23">
        <v>225</v>
      </c>
    </row>
    <row r="12676" spans="1:3" ht="13.2" x14ac:dyDescent="0.25">
      <c r="A12676" s="45" t="s">
        <v>12741</v>
      </c>
      <c r="B12676" s="45" t="s">
        <v>5</v>
      </c>
      <c r="C12676" s="23">
        <v>650</v>
      </c>
    </row>
    <row r="12677" spans="1:3" ht="13.2" x14ac:dyDescent="0.25">
      <c r="A12677" s="45" t="s">
        <v>12742</v>
      </c>
      <c r="B12677" s="45" t="s">
        <v>5</v>
      </c>
      <c r="C12677" s="23">
        <v>1100</v>
      </c>
    </row>
    <row r="12678" spans="1:3" ht="13.2" x14ac:dyDescent="0.25">
      <c r="A12678" s="45" t="s">
        <v>12743</v>
      </c>
      <c r="B12678" s="45" t="s">
        <v>5</v>
      </c>
      <c r="C12678" s="23">
        <v>400</v>
      </c>
    </row>
    <row r="12679" spans="1:3" ht="13.2" x14ac:dyDescent="0.25">
      <c r="A12679" s="45" t="s">
        <v>12744</v>
      </c>
      <c r="B12679" s="45" t="s">
        <v>5</v>
      </c>
      <c r="C12679" s="23">
        <v>425</v>
      </c>
    </row>
    <row r="12680" spans="1:3" ht="13.2" x14ac:dyDescent="0.25">
      <c r="A12680" s="45" t="s">
        <v>12745</v>
      </c>
      <c r="B12680" s="45" t="s">
        <v>5</v>
      </c>
      <c r="C12680" s="23">
        <v>150</v>
      </c>
    </row>
    <row r="12681" spans="1:3" ht="13.2" x14ac:dyDescent="0.25">
      <c r="A12681" s="45" t="s">
        <v>12746</v>
      </c>
      <c r="B12681" s="45" t="s">
        <v>5</v>
      </c>
      <c r="C12681" s="23">
        <v>150</v>
      </c>
    </row>
    <row r="12682" spans="1:3" ht="13.2" x14ac:dyDescent="0.25">
      <c r="A12682" s="45" t="s">
        <v>12747</v>
      </c>
      <c r="B12682" s="45" t="s">
        <v>5</v>
      </c>
      <c r="C12682" s="23">
        <v>325</v>
      </c>
    </row>
    <row r="12683" spans="1:3" ht="13.2" x14ac:dyDescent="0.25">
      <c r="A12683" s="45" t="s">
        <v>12748</v>
      </c>
      <c r="B12683" s="45" t="s">
        <v>5</v>
      </c>
      <c r="C12683" s="23">
        <v>150</v>
      </c>
    </row>
    <row r="12684" spans="1:3" ht="13.2" x14ac:dyDescent="0.25">
      <c r="A12684" s="45" t="s">
        <v>12749</v>
      </c>
      <c r="B12684" s="45" t="s">
        <v>5</v>
      </c>
      <c r="C12684" s="23">
        <v>550</v>
      </c>
    </row>
    <row r="12685" spans="1:3" ht="13.2" x14ac:dyDescent="0.25">
      <c r="A12685" s="45" t="s">
        <v>12750</v>
      </c>
      <c r="B12685" s="45" t="s">
        <v>5</v>
      </c>
      <c r="C12685" s="23">
        <v>475</v>
      </c>
    </row>
    <row r="12686" spans="1:3" ht="13.2" x14ac:dyDescent="0.25">
      <c r="A12686" s="45" t="s">
        <v>12751</v>
      </c>
      <c r="B12686" s="45" t="s">
        <v>5</v>
      </c>
      <c r="C12686" s="23">
        <v>225</v>
      </c>
    </row>
    <row r="12687" spans="1:3" ht="13.2" x14ac:dyDescent="0.25">
      <c r="A12687" s="45" t="s">
        <v>12752</v>
      </c>
      <c r="B12687" s="45" t="s">
        <v>5</v>
      </c>
      <c r="C12687" s="23">
        <v>250</v>
      </c>
    </row>
    <row r="12688" spans="1:3" ht="13.2" x14ac:dyDescent="0.25">
      <c r="A12688" s="45" t="s">
        <v>12753</v>
      </c>
      <c r="B12688" s="45" t="s">
        <v>5</v>
      </c>
      <c r="C12688" s="23">
        <v>225</v>
      </c>
    </row>
    <row r="12689" spans="1:3" ht="13.2" x14ac:dyDescent="0.25">
      <c r="A12689" s="45" t="s">
        <v>12754</v>
      </c>
      <c r="B12689" s="45" t="s">
        <v>5</v>
      </c>
      <c r="C12689" s="23">
        <v>250</v>
      </c>
    </row>
    <row r="12690" spans="1:3" ht="13.2" x14ac:dyDescent="0.25">
      <c r="A12690" s="45" t="s">
        <v>12755</v>
      </c>
      <c r="B12690" s="45" t="s">
        <v>5</v>
      </c>
      <c r="C12690" s="23">
        <v>200</v>
      </c>
    </row>
    <row r="12691" spans="1:3" ht="13.2" x14ac:dyDescent="0.25">
      <c r="A12691" s="45" t="s">
        <v>12756</v>
      </c>
      <c r="B12691" s="45" t="s">
        <v>5</v>
      </c>
      <c r="C12691" s="23">
        <v>800</v>
      </c>
    </row>
    <row r="12692" spans="1:3" ht="13.2" x14ac:dyDescent="0.25">
      <c r="A12692" s="45" t="s">
        <v>12757</v>
      </c>
      <c r="B12692" s="45" t="s">
        <v>5</v>
      </c>
      <c r="C12692" s="23">
        <v>350</v>
      </c>
    </row>
    <row r="12693" spans="1:3" ht="13.2" x14ac:dyDescent="0.25">
      <c r="A12693" s="45" t="s">
        <v>12758</v>
      </c>
      <c r="B12693" s="45" t="s">
        <v>5</v>
      </c>
      <c r="C12693" s="23">
        <v>700</v>
      </c>
    </row>
    <row r="12694" spans="1:3" ht="13.2" x14ac:dyDescent="0.25">
      <c r="A12694" s="45" t="s">
        <v>12759</v>
      </c>
      <c r="B12694" s="45" t="s">
        <v>5</v>
      </c>
      <c r="C12694" s="23">
        <v>275</v>
      </c>
    </row>
    <row r="12695" spans="1:3" ht="13.2" x14ac:dyDescent="0.25">
      <c r="A12695" s="45" t="s">
        <v>12760</v>
      </c>
      <c r="B12695" s="45" t="s">
        <v>5</v>
      </c>
      <c r="C12695" s="23">
        <v>150</v>
      </c>
    </row>
    <row r="12696" spans="1:3" ht="13.2" x14ac:dyDescent="0.25">
      <c r="A12696" s="45" t="s">
        <v>12761</v>
      </c>
      <c r="B12696" s="45" t="s">
        <v>5</v>
      </c>
      <c r="C12696" s="23">
        <v>150</v>
      </c>
    </row>
    <row r="12697" spans="1:3" ht="13.2" x14ac:dyDescent="0.25">
      <c r="A12697" s="45" t="s">
        <v>12762</v>
      </c>
      <c r="B12697" s="45" t="s">
        <v>5</v>
      </c>
      <c r="C12697" s="23">
        <v>425</v>
      </c>
    </row>
    <row r="12698" spans="1:3" ht="13.2" x14ac:dyDescent="0.25">
      <c r="A12698" s="45" t="s">
        <v>12763</v>
      </c>
      <c r="B12698" s="45" t="s">
        <v>5</v>
      </c>
      <c r="C12698" s="23">
        <v>300</v>
      </c>
    </row>
    <row r="12699" spans="1:3" ht="13.2" x14ac:dyDescent="0.25">
      <c r="A12699" s="45" t="s">
        <v>12764</v>
      </c>
      <c r="B12699" s="45" t="s">
        <v>5</v>
      </c>
      <c r="C12699" s="23">
        <v>275</v>
      </c>
    </row>
    <row r="12700" spans="1:3" ht="13.2" x14ac:dyDescent="0.25">
      <c r="A12700" s="45" t="s">
        <v>12765</v>
      </c>
      <c r="B12700" s="45" t="s">
        <v>5</v>
      </c>
      <c r="C12700" s="23">
        <v>350</v>
      </c>
    </row>
    <row r="12701" spans="1:3" ht="13.2" x14ac:dyDescent="0.25">
      <c r="A12701" s="45" t="s">
        <v>12766</v>
      </c>
      <c r="B12701" s="45" t="s">
        <v>5</v>
      </c>
      <c r="C12701" s="23">
        <v>300</v>
      </c>
    </row>
    <row r="12702" spans="1:3" ht="13.2" x14ac:dyDescent="0.25">
      <c r="A12702" s="45" t="s">
        <v>12767</v>
      </c>
      <c r="B12702" s="45" t="s">
        <v>5</v>
      </c>
      <c r="C12702" s="23">
        <v>300</v>
      </c>
    </row>
    <row r="12703" spans="1:3" ht="13.2" x14ac:dyDescent="0.25">
      <c r="A12703" s="45" t="s">
        <v>12768</v>
      </c>
      <c r="B12703" s="45" t="s">
        <v>5</v>
      </c>
      <c r="C12703" s="23">
        <v>275</v>
      </c>
    </row>
    <row r="12704" spans="1:3" ht="13.2" x14ac:dyDescent="0.25">
      <c r="A12704" s="45" t="s">
        <v>12769</v>
      </c>
      <c r="B12704" s="45" t="s">
        <v>5</v>
      </c>
      <c r="C12704" s="23">
        <v>150</v>
      </c>
    </row>
    <row r="12705" spans="1:3" ht="13.2" x14ac:dyDescent="0.25">
      <c r="A12705" s="45" t="s">
        <v>12770</v>
      </c>
      <c r="B12705" s="45" t="s">
        <v>5</v>
      </c>
      <c r="C12705" s="23">
        <v>150</v>
      </c>
    </row>
    <row r="12706" spans="1:3" ht="13.2" x14ac:dyDescent="0.25">
      <c r="A12706" s="45" t="s">
        <v>12771</v>
      </c>
      <c r="B12706" s="45" t="s">
        <v>5</v>
      </c>
      <c r="C12706" s="23">
        <v>150</v>
      </c>
    </row>
    <row r="12707" spans="1:3" ht="13.2" x14ac:dyDescent="0.25">
      <c r="A12707" s="45" t="s">
        <v>12772</v>
      </c>
      <c r="B12707" s="45" t="s">
        <v>5</v>
      </c>
      <c r="C12707" s="23">
        <v>200</v>
      </c>
    </row>
    <row r="12708" spans="1:3" ht="13.2" x14ac:dyDescent="0.25">
      <c r="A12708" s="45" t="s">
        <v>12773</v>
      </c>
      <c r="B12708" s="45" t="s">
        <v>5</v>
      </c>
      <c r="C12708" s="23">
        <v>200</v>
      </c>
    </row>
    <row r="12709" spans="1:3" ht="13.2" x14ac:dyDescent="0.25">
      <c r="A12709" s="45" t="s">
        <v>12774</v>
      </c>
      <c r="B12709" s="45" t="s">
        <v>5</v>
      </c>
      <c r="C12709" s="23">
        <v>200</v>
      </c>
    </row>
    <row r="12710" spans="1:3" ht="13.2" x14ac:dyDescent="0.25">
      <c r="A12710" s="45" t="s">
        <v>12775</v>
      </c>
      <c r="B12710" s="45" t="s">
        <v>5</v>
      </c>
      <c r="C12710" s="23">
        <v>325</v>
      </c>
    </row>
    <row r="12711" spans="1:3" ht="13.2" x14ac:dyDescent="0.25">
      <c r="A12711" s="45" t="s">
        <v>12776</v>
      </c>
      <c r="B12711" s="45" t="s">
        <v>5</v>
      </c>
      <c r="C12711" s="23">
        <v>150</v>
      </c>
    </row>
    <row r="12712" spans="1:3" ht="13.2" x14ac:dyDescent="0.25">
      <c r="A12712" s="45" t="s">
        <v>12777</v>
      </c>
      <c r="B12712" s="45" t="s">
        <v>5</v>
      </c>
      <c r="C12712" s="23">
        <v>900</v>
      </c>
    </row>
    <row r="12713" spans="1:3" ht="13.2" x14ac:dyDescent="0.25">
      <c r="A12713" s="45" t="s">
        <v>12778</v>
      </c>
      <c r="B12713" s="45" t="s">
        <v>5</v>
      </c>
      <c r="C12713" s="23">
        <v>400</v>
      </c>
    </row>
    <row r="12714" spans="1:3" ht="13.2" x14ac:dyDescent="0.25">
      <c r="A12714" s="45" t="s">
        <v>12779</v>
      </c>
      <c r="B12714" s="45" t="s">
        <v>5</v>
      </c>
      <c r="C12714" s="23">
        <v>150</v>
      </c>
    </row>
    <row r="12715" spans="1:3" ht="13.2" x14ac:dyDescent="0.25">
      <c r="A12715" s="45" t="s">
        <v>12780</v>
      </c>
      <c r="B12715" s="45" t="s">
        <v>5</v>
      </c>
      <c r="C12715" s="23">
        <v>150</v>
      </c>
    </row>
    <row r="12716" spans="1:3" ht="13.2" x14ac:dyDescent="0.25">
      <c r="A12716" s="45" t="s">
        <v>12781</v>
      </c>
      <c r="B12716" s="45" t="s">
        <v>5</v>
      </c>
      <c r="C12716" s="23">
        <v>250</v>
      </c>
    </row>
    <row r="12717" spans="1:3" ht="13.2" x14ac:dyDescent="0.25">
      <c r="A12717" s="45" t="s">
        <v>12782</v>
      </c>
      <c r="B12717" s="45" t="s">
        <v>5</v>
      </c>
      <c r="C12717" s="23">
        <v>200</v>
      </c>
    </row>
    <row r="12718" spans="1:3" ht="13.2" x14ac:dyDescent="0.25">
      <c r="A12718" s="45" t="s">
        <v>12783</v>
      </c>
      <c r="B12718" s="45" t="s">
        <v>5</v>
      </c>
      <c r="C12718" s="23">
        <v>200</v>
      </c>
    </row>
    <row r="12719" spans="1:3" ht="13.2" x14ac:dyDescent="0.25">
      <c r="A12719" s="45" t="s">
        <v>12784</v>
      </c>
      <c r="B12719" s="45" t="s">
        <v>5</v>
      </c>
      <c r="C12719" s="23">
        <v>150</v>
      </c>
    </row>
    <row r="12720" spans="1:3" ht="13.2" x14ac:dyDescent="0.25">
      <c r="A12720" s="45" t="s">
        <v>12785</v>
      </c>
      <c r="B12720" s="45" t="s">
        <v>5</v>
      </c>
      <c r="C12720" s="23">
        <v>150</v>
      </c>
    </row>
    <row r="12721" spans="1:3" ht="13.2" x14ac:dyDescent="0.25">
      <c r="A12721" s="45" t="s">
        <v>12786</v>
      </c>
      <c r="B12721" s="45" t="s">
        <v>5</v>
      </c>
      <c r="C12721" s="23">
        <v>225</v>
      </c>
    </row>
    <row r="12722" spans="1:3" ht="13.2" x14ac:dyDescent="0.25">
      <c r="A12722" s="45" t="s">
        <v>12787</v>
      </c>
      <c r="B12722" s="45" t="s">
        <v>5</v>
      </c>
      <c r="C12722" s="23">
        <v>850</v>
      </c>
    </row>
    <row r="12723" spans="1:3" ht="13.2" x14ac:dyDescent="0.25">
      <c r="A12723" s="45" t="s">
        <v>12788</v>
      </c>
      <c r="B12723" s="45" t="s">
        <v>5</v>
      </c>
      <c r="C12723" s="23">
        <v>500</v>
      </c>
    </row>
    <row r="12724" spans="1:3" ht="13.2" x14ac:dyDescent="0.25">
      <c r="A12724" s="45" t="s">
        <v>12789</v>
      </c>
      <c r="B12724" s="45" t="s">
        <v>5</v>
      </c>
      <c r="C12724" s="23">
        <v>900</v>
      </c>
    </row>
    <row r="12725" spans="1:3" ht="13.2" x14ac:dyDescent="0.25">
      <c r="A12725" s="45" t="s">
        <v>12790</v>
      </c>
      <c r="B12725" s="45" t="s">
        <v>5</v>
      </c>
      <c r="C12725" s="23">
        <v>450</v>
      </c>
    </row>
    <row r="12726" spans="1:3" ht="13.2" x14ac:dyDescent="0.25">
      <c r="A12726" s="45" t="s">
        <v>12791</v>
      </c>
      <c r="B12726" s="45" t="s">
        <v>5</v>
      </c>
      <c r="C12726" s="23">
        <v>500</v>
      </c>
    </row>
    <row r="12727" spans="1:3" ht="13.2" x14ac:dyDescent="0.25">
      <c r="A12727" s="45" t="s">
        <v>12792</v>
      </c>
      <c r="B12727" s="45" t="s">
        <v>5</v>
      </c>
      <c r="C12727" s="23">
        <v>900</v>
      </c>
    </row>
    <row r="12728" spans="1:3" ht="13.2" x14ac:dyDescent="0.25">
      <c r="A12728" s="45" t="s">
        <v>12793</v>
      </c>
      <c r="B12728" s="45" t="s">
        <v>5</v>
      </c>
      <c r="C12728" s="23">
        <v>900</v>
      </c>
    </row>
    <row r="12729" spans="1:3" ht="13.2" x14ac:dyDescent="0.25">
      <c r="A12729" s="45" t="s">
        <v>12794</v>
      </c>
      <c r="B12729" s="45" t="s">
        <v>5</v>
      </c>
      <c r="C12729" s="23">
        <v>925</v>
      </c>
    </row>
    <row r="12730" spans="1:3" ht="13.2" x14ac:dyDescent="0.25">
      <c r="A12730" s="45" t="s">
        <v>12795</v>
      </c>
      <c r="B12730" s="45" t="s">
        <v>5</v>
      </c>
      <c r="C12730" s="23">
        <v>700</v>
      </c>
    </row>
    <row r="12731" spans="1:3" ht="13.2" x14ac:dyDescent="0.25">
      <c r="A12731" s="45" t="s">
        <v>12796</v>
      </c>
      <c r="B12731" s="45" t="s">
        <v>5</v>
      </c>
      <c r="C12731" s="23">
        <v>250</v>
      </c>
    </row>
    <row r="12732" spans="1:3" ht="13.2" x14ac:dyDescent="0.25">
      <c r="A12732" s="45" t="s">
        <v>12797</v>
      </c>
      <c r="B12732" s="45" t="s">
        <v>5</v>
      </c>
      <c r="C12732" s="23">
        <v>250</v>
      </c>
    </row>
    <row r="12733" spans="1:3" ht="13.2" x14ac:dyDescent="0.25">
      <c r="A12733" s="45" t="s">
        <v>12798</v>
      </c>
      <c r="B12733" s="45" t="s">
        <v>5</v>
      </c>
      <c r="C12733" s="23">
        <v>375</v>
      </c>
    </row>
    <row r="12734" spans="1:3" ht="13.2" x14ac:dyDescent="0.25">
      <c r="A12734" s="45" t="s">
        <v>12799</v>
      </c>
      <c r="B12734" s="45" t="s">
        <v>5</v>
      </c>
      <c r="C12734" s="23">
        <v>825</v>
      </c>
    </row>
    <row r="12735" spans="1:3" ht="13.2" x14ac:dyDescent="0.25">
      <c r="A12735" s="45" t="s">
        <v>12800</v>
      </c>
      <c r="B12735" s="45" t="s">
        <v>5</v>
      </c>
      <c r="C12735" s="23">
        <v>475</v>
      </c>
    </row>
    <row r="12736" spans="1:3" ht="13.2" x14ac:dyDescent="0.25">
      <c r="A12736" s="45" t="s">
        <v>12801</v>
      </c>
      <c r="B12736" s="45" t="s">
        <v>5</v>
      </c>
      <c r="C12736" s="23">
        <v>650</v>
      </c>
    </row>
    <row r="12737" spans="1:3" ht="13.2" x14ac:dyDescent="0.25">
      <c r="A12737" s="45" t="s">
        <v>12802</v>
      </c>
      <c r="B12737" s="45" t="s">
        <v>5</v>
      </c>
      <c r="C12737" s="23">
        <v>550</v>
      </c>
    </row>
    <row r="12738" spans="1:3" ht="13.2" x14ac:dyDescent="0.25">
      <c r="A12738" s="45" t="s">
        <v>12803</v>
      </c>
      <c r="B12738" s="45" t="s">
        <v>5</v>
      </c>
      <c r="C12738" s="23">
        <v>450</v>
      </c>
    </row>
    <row r="12739" spans="1:3" ht="13.2" x14ac:dyDescent="0.25">
      <c r="A12739" s="45" t="s">
        <v>12804</v>
      </c>
      <c r="B12739" s="45" t="s">
        <v>5</v>
      </c>
      <c r="C12739" s="23">
        <v>375</v>
      </c>
    </row>
    <row r="12740" spans="1:3" ht="13.2" x14ac:dyDescent="0.25">
      <c r="A12740" s="45" t="s">
        <v>12805</v>
      </c>
      <c r="B12740" s="45" t="s">
        <v>5</v>
      </c>
      <c r="C12740" s="23">
        <v>575</v>
      </c>
    </row>
    <row r="12741" spans="1:3" ht="13.2" x14ac:dyDescent="0.25">
      <c r="A12741" s="45" t="s">
        <v>12806</v>
      </c>
      <c r="B12741" s="45" t="s">
        <v>5</v>
      </c>
      <c r="C12741" s="23">
        <v>675</v>
      </c>
    </row>
    <row r="12742" spans="1:3" ht="13.2" x14ac:dyDescent="0.25">
      <c r="A12742" s="45" t="s">
        <v>12807</v>
      </c>
      <c r="B12742" s="45" t="s">
        <v>5</v>
      </c>
      <c r="C12742" s="23">
        <v>550</v>
      </c>
    </row>
    <row r="12743" spans="1:3" ht="13.2" x14ac:dyDescent="0.25">
      <c r="A12743" s="45" t="s">
        <v>12808</v>
      </c>
      <c r="B12743" s="45" t="s">
        <v>5</v>
      </c>
      <c r="C12743" s="23">
        <v>650</v>
      </c>
    </row>
    <row r="12744" spans="1:3" ht="13.2" x14ac:dyDescent="0.25">
      <c r="A12744" s="45" t="s">
        <v>12809</v>
      </c>
      <c r="B12744" s="45" t="s">
        <v>5</v>
      </c>
      <c r="C12744" s="23">
        <v>675</v>
      </c>
    </row>
    <row r="12745" spans="1:3" ht="13.2" x14ac:dyDescent="0.25">
      <c r="A12745" s="45" t="s">
        <v>12810</v>
      </c>
      <c r="B12745" s="45" t="s">
        <v>5</v>
      </c>
      <c r="C12745" s="23">
        <v>850</v>
      </c>
    </row>
    <row r="12746" spans="1:3" ht="13.2" x14ac:dyDescent="0.25">
      <c r="A12746" s="45" t="s">
        <v>12811</v>
      </c>
      <c r="B12746" s="45" t="s">
        <v>5</v>
      </c>
      <c r="C12746" s="23">
        <v>300</v>
      </c>
    </row>
    <row r="12747" spans="1:3" ht="13.2" x14ac:dyDescent="0.25">
      <c r="A12747" s="45" t="s">
        <v>12812</v>
      </c>
      <c r="B12747" s="45" t="s">
        <v>5</v>
      </c>
      <c r="C12747" s="23">
        <v>575</v>
      </c>
    </row>
    <row r="12748" spans="1:3" ht="13.2" x14ac:dyDescent="0.25">
      <c r="A12748" s="45" t="s">
        <v>12813</v>
      </c>
      <c r="B12748" s="45" t="s">
        <v>5</v>
      </c>
      <c r="C12748" s="23">
        <v>650</v>
      </c>
    </row>
    <row r="12749" spans="1:3" ht="13.2" x14ac:dyDescent="0.25">
      <c r="A12749" s="45" t="s">
        <v>12814</v>
      </c>
      <c r="B12749" s="45" t="s">
        <v>5</v>
      </c>
      <c r="C12749" s="23">
        <v>1125</v>
      </c>
    </row>
    <row r="12750" spans="1:3" ht="13.2" x14ac:dyDescent="0.25">
      <c r="A12750" s="45" t="s">
        <v>12815</v>
      </c>
      <c r="B12750" s="45" t="s">
        <v>5</v>
      </c>
      <c r="C12750" s="23">
        <v>650</v>
      </c>
    </row>
    <row r="12751" spans="1:3" ht="13.2" x14ac:dyDescent="0.25">
      <c r="A12751" s="45" t="s">
        <v>12816</v>
      </c>
      <c r="B12751" s="45" t="s">
        <v>5</v>
      </c>
      <c r="C12751" s="23">
        <v>550</v>
      </c>
    </row>
    <row r="12752" spans="1:3" ht="13.2" x14ac:dyDescent="0.25">
      <c r="A12752" s="45" t="s">
        <v>12817</v>
      </c>
      <c r="B12752" s="45" t="s">
        <v>5</v>
      </c>
      <c r="C12752" s="23">
        <v>525</v>
      </c>
    </row>
    <row r="12753" spans="1:3" ht="13.2" x14ac:dyDescent="0.25">
      <c r="A12753" s="45" t="s">
        <v>12818</v>
      </c>
      <c r="B12753" s="45" t="s">
        <v>5</v>
      </c>
      <c r="C12753" s="23">
        <v>675</v>
      </c>
    </row>
    <row r="12754" spans="1:3" ht="13.2" x14ac:dyDescent="0.25">
      <c r="A12754" s="45" t="s">
        <v>12819</v>
      </c>
      <c r="B12754" s="45" t="s">
        <v>5</v>
      </c>
      <c r="C12754" s="23">
        <v>200</v>
      </c>
    </row>
    <row r="12755" spans="1:3" ht="13.2" x14ac:dyDescent="0.25">
      <c r="A12755" s="45" t="s">
        <v>12820</v>
      </c>
      <c r="B12755" s="45" t="s">
        <v>5</v>
      </c>
      <c r="C12755" s="23">
        <v>1225</v>
      </c>
    </row>
    <row r="12756" spans="1:3" ht="13.2" x14ac:dyDescent="0.25">
      <c r="A12756" s="45" t="s">
        <v>12821</v>
      </c>
      <c r="B12756" s="45" t="s">
        <v>5</v>
      </c>
      <c r="C12756" s="23">
        <v>550</v>
      </c>
    </row>
    <row r="12757" spans="1:3" ht="13.2" x14ac:dyDescent="0.25">
      <c r="A12757" s="45" t="s">
        <v>12822</v>
      </c>
      <c r="B12757" s="45" t="s">
        <v>5</v>
      </c>
      <c r="C12757" s="23">
        <v>650</v>
      </c>
    </row>
    <row r="12758" spans="1:3" ht="13.2" x14ac:dyDescent="0.25">
      <c r="A12758" s="45" t="s">
        <v>12823</v>
      </c>
      <c r="B12758" s="45" t="s">
        <v>5</v>
      </c>
      <c r="C12758" s="23">
        <v>975</v>
      </c>
    </row>
    <row r="12759" spans="1:3" ht="13.2" x14ac:dyDescent="0.25">
      <c r="A12759" s="45" t="s">
        <v>12824</v>
      </c>
      <c r="B12759" s="45" t="s">
        <v>5</v>
      </c>
      <c r="C12759" s="23">
        <v>625</v>
      </c>
    </row>
    <row r="12760" spans="1:3" ht="13.2" x14ac:dyDescent="0.25">
      <c r="A12760" s="45" t="s">
        <v>12825</v>
      </c>
      <c r="B12760" s="45" t="s">
        <v>5</v>
      </c>
      <c r="C12760" s="23">
        <v>1125</v>
      </c>
    </row>
    <row r="12761" spans="1:3" ht="13.2" x14ac:dyDescent="0.25">
      <c r="A12761" s="45" t="s">
        <v>12826</v>
      </c>
      <c r="B12761" s="45" t="s">
        <v>5</v>
      </c>
      <c r="C12761" s="23">
        <v>475</v>
      </c>
    </row>
    <row r="12762" spans="1:3" ht="13.2" x14ac:dyDescent="0.25">
      <c r="A12762" s="45" t="s">
        <v>12827</v>
      </c>
      <c r="B12762" s="45" t="s">
        <v>5</v>
      </c>
      <c r="C12762" s="23">
        <v>1000</v>
      </c>
    </row>
    <row r="12763" spans="1:3" ht="13.2" x14ac:dyDescent="0.25">
      <c r="A12763" s="45" t="s">
        <v>12828</v>
      </c>
      <c r="B12763" s="45" t="s">
        <v>5</v>
      </c>
      <c r="C12763" s="23">
        <v>800</v>
      </c>
    </row>
    <row r="12764" spans="1:3" ht="13.2" x14ac:dyDescent="0.25">
      <c r="A12764" s="45" t="s">
        <v>12829</v>
      </c>
      <c r="B12764" s="45" t="s">
        <v>5</v>
      </c>
      <c r="C12764" s="23">
        <v>450</v>
      </c>
    </row>
    <row r="12765" spans="1:3" ht="13.2" x14ac:dyDescent="0.25">
      <c r="A12765" s="45" t="s">
        <v>12830</v>
      </c>
      <c r="B12765" s="45" t="s">
        <v>5</v>
      </c>
      <c r="C12765" s="23">
        <v>425</v>
      </c>
    </row>
    <row r="12766" spans="1:3" ht="13.2" x14ac:dyDescent="0.25">
      <c r="A12766" s="45" t="s">
        <v>12831</v>
      </c>
      <c r="B12766" s="45" t="s">
        <v>5</v>
      </c>
      <c r="C12766" s="23">
        <v>525</v>
      </c>
    </row>
    <row r="12767" spans="1:3" ht="13.2" x14ac:dyDescent="0.25">
      <c r="A12767" s="45" t="s">
        <v>12832</v>
      </c>
      <c r="B12767" s="45" t="s">
        <v>5</v>
      </c>
      <c r="C12767" s="23">
        <v>575</v>
      </c>
    </row>
    <row r="12768" spans="1:3" ht="13.2" x14ac:dyDescent="0.25">
      <c r="A12768" s="45" t="s">
        <v>12833</v>
      </c>
      <c r="B12768" s="45" t="s">
        <v>5</v>
      </c>
      <c r="C12768" s="23">
        <v>525</v>
      </c>
    </row>
    <row r="12769" spans="1:3" ht="13.2" x14ac:dyDescent="0.25">
      <c r="A12769" s="45" t="s">
        <v>12834</v>
      </c>
      <c r="B12769" s="45" t="s">
        <v>5</v>
      </c>
      <c r="C12769" s="23">
        <v>1175</v>
      </c>
    </row>
    <row r="12770" spans="1:3" ht="13.2" x14ac:dyDescent="0.25">
      <c r="A12770" s="45" t="s">
        <v>12835</v>
      </c>
      <c r="B12770" s="45" t="s">
        <v>5</v>
      </c>
      <c r="C12770" s="23">
        <v>350</v>
      </c>
    </row>
    <row r="12771" spans="1:3" ht="13.2" x14ac:dyDescent="0.25">
      <c r="A12771" s="45" t="s">
        <v>12836</v>
      </c>
      <c r="B12771" s="45" t="s">
        <v>5</v>
      </c>
      <c r="C12771" s="23">
        <v>250</v>
      </c>
    </row>
    <row r="12772" spans="1:3" ht="13.2" x14ac:dyDescent="0.25">
      <c r="A12772" s="45" t="s">
        <v>12837</v>
      </c>
      <c r="B12772" s="45" t="s">
        <v>5</v>
      </c>
      <c r="C12772" s="23">
        <v>875</v>
      </c>
    </row>
    <row r="12773" spans="1:3" ht="13.2" x14ac:dyDescent="0.25">
      <c r="A12773" s="45" t="s">
        <v>12838</v>
      </c>
      <c r="B12773" s="45" t="s">
        <v>5</v>
      </c>
      <c r="C12773" s="23">
        <v>475</v>
      </c>
    </row>
    <row r="12774" spans="1:3" ht="13.2" x14ac:dyDescent="0.25">
      <c r="A12774" s="45" t="s">
        <v>12839</v>
      </c>
      <c r="B12774" s="45" t="s">
        <v>5</v>
      </c>
      <c r="C12774" s="23">
        <v>425</v>
      </c>
    </row>
    <row r="12775" spans="1:3" ht="13.2" x14ac:dyDescent="0.25">
      <c r="A12775" s="45" t="s">
        <v>12840</v>
      </c>
      <c r="B12775" s="45" t="s">
        <v>5</v>
      </c>
      <c r="C12775" s="23">
        <v>775</v>
      </c>
    </row>
    <row r="12776" spans="1:3" ht="13.2" x14ac:dyDescent="0.25">
      <c r="A12776" s="45" t="s">
        <v>12841</v>
      </c>
      <c r="B12776" s="45" t="s">
        <v>5</v>
      </c>
      <c r="C12776" s="23">
        <v>825</v>
      </c>
    </row>
    <row r="12777" spans="1:3" ht="13.2" x14ac:dyDescent="0.25">
      <c r="A12777" s="45" t="s">
        <v>12842</v>
      </c>
      <c r="B12777" s="45" t="s">
        <v>5</v>
      </c>
      <c r="C12777" s="23">
        <v>600</v>
      </c>
    </row>
    <row r="12778" spans="1:3" ht="13.2" x14ac:dyDescent="0.25">
      <c r="A12778" s="45" t="s">
        <v>12843</v>
      </c>
      <c r="B12778" s="45" t="s">
        <v>5</v>
      </c>
      <c r="C12778" s="23">
        <v>950</v>
      </c>
    </row>
    <row r="12779" spans="1:3" ht="13.2" x14ac:dyDescent="0.25">
      <c r="A12779" s="45" t="s">
        <v>12844</v>
      </c>
      <c r="B12779" s="45" t="s">
        <v>5</v>
      </c>
      <c r="C12779" s="23">
        <v>1225</v>
      </c>
    </row>
    <row r="12780" spans="1:3" ht="13.2" x14ac:dyDescent="0.25">
      <c r="A12780" s="45" t="s">
        <v>12845</v>
      </c>
      <c r="B12780" s="45" t="s">
        <v>5</v>
      </c>
      <c r="C12780" s="23">
        <v>425</v>
      </c>
    </row>
    <row r="12781" spans="1:3" ht="13.2" x14ac:dyDescent="0.25">
      <c r="A12781" s="45" t="s">
        <v>12846</v>
      </c>
      <c r="B12781" s="45" t="s">
        <v>5</v>
      </c>
      <c r="C12781" s="23">
        <v>675</v>
      </c>
    </row>
    <row r="12782" spans="1:3" ht="13.2" x14ac:dyDescent="0.25">
      <c r="A12782" s="45" t="s">
        <v>12847</v>
      </c>
      <c r="B12782" s="45" t="s">
        <v>5</v>
      </c>
      <c r="C12782" s="23">
        <v>500</v>
      </c>
    </row>
    <row r="12783" spans="1:3" ht="13.2" x14ac:dyDescent="0.25">
      <c r="A12783" s="45" t="s">
        <v>12848</v>
      </c>
      <c r="B12783" s="45" t="s">
        <v>5</v>
      </c>
      <c r="C12783" s="23">
        <v>725</v>
      </c>
    </row>
    <row r="12784" spans="1:3" ht="13.2" x14ac:dyDescent="0.25">
      <c r="A12784" s="45" t="s">
        <v>12849</v>
      </c>
      <c r="B12784" s="45" t="s">
        <v>5</v>
      </c>
      <c r="C12784" s="23">
        <v>625</v>
      </c>
    </row>
    <row r="12785" spans="1:3" ht="13.2" x14ac:dyDescent="0.25">
      <c r="A12785" s="45" t="s">
        <v>12850</v>
      </c>
      <c r="B12785" s="45" t="s">
        <v>5</v>
      </c>
      <c r="C12785" s="23">
        <v>450</v>
      </c>
    </row>
    <row r="12786" spans="1:3" ht="13.2" x14ac:dyDescent="0.25">
      <c r="A12786" s="45" t="s">
        <v>12851</v>
      </c>
      <c r="B12786" s="45" t="s">
        <v>5</v>
      </c>
      <c r="C12786" s="23">
        <v>1025</v>
      </c>
    </row>
    <row r="12787" spans="1:3" ht="13.2" x14ac:dyDescent="0.25">
      <c r="A12787" s="45" t="s">
        <v>12852</v>
      </c>
      <c r="B12787" s="45" t="s">
        <v>5</v>
      </c>
      <c r="C12787" s="23">
        <v>1125</v>
      </c>
    </row>
    <row r="12788" spans="1:3" ht="13.2" x14ac:dyDescent="0.25">
      <c r="A12788" s="45" t="s">
        <v>12853</v>
      </c>
      <c r="B12788" s="45" t="s">
        <v>5</v>
      </c>
      <c r="C12788" s="23">
        <v>450</v>
      </c>
    </row>
    <row r="12789" spans="1:3" ht="13.2" x14ac:dyDescent="0.25">
      <c r="A12789" s="45" t="s">
        <v>12854</v>
      </c>
      <c r="B12789" s="45" t="s">
        <v>5</v>
      </c>
      <c r="C12789" s="23">
        <v>375</v>
      </c>
    </row>
    <row r="12790" spans="1:3" ht="13.2" x14ac:dyDescent="0.25">
      <c r="A12790" s="45" t="s">
        <v>12855</v>
      </c>
      <c r="B12790" s="45" t="s">
        <v>5</v>
      </c>
      <c r="C12790" s="23">
        <v>425</v>
      </c>
    </row>
    <row r="12791" spans="1:3" ht="13.2" x14ac:dyDescent="0.25">
      <c r="A12791" s="45" t="s">
        <v>12856</v>
      </c>
      <c r="B12791" s="45" t="s">
        <v>5</v>
      </c>
      <c r="C12791" s="23">
        <v>975</v>
      </c>
    </row>
    <row r="12792" spans="1:3" ht="13.2" x14ac:dyDescent="0.25">
      <c r="A12792" s="45" t="s">
        <v>12857</v>
      </c>
      <c r="B12792" s="45" t="s">
        <v>5</v>
      </c>
      <c r="C12792" s="23">
        <v>250</v>
      </c>
    </row>
    <row r="12793" spans="1:3" ht="13.2" x14ac:dyDescent="0.25">
      <c r="A12793" s="45" t="s">
        <v>12858</v>
      </c>
      <c r="B12793" s="45" t="s">
        <v>5</v>
      </c>
      <c r="C12793" s="23">
        <v>250</v>
      </c>
    </row>
    <row r="12794" spans="1:3" ht="13.2" x14ac:dyDescent="0.25">
      <c r="A12794" s="45" t="s">
        <v>12859</v>
      </c>
      <c r="B12794" s="45" t="s">
        <v>5</v>
      </c>
      <c r="C12794" s="23">
        <v>1350</v>
      </c>
    </row>
    <row r="12795" spans="1:3" ht="13.2" x14ac:dyDescent="0.25">
      <c r="A12795" s="45" t="s">
        <v>12860</v>
      </c>
      <c r="B12795" s="45" t="s">
        <v>5</v>
      </c>
      <c r="C12795" s="23">
        <v>250</v>
      </c>
    </row>
    <row r="12796" spans="1:3" ht="13.2" x14ac:dyDescent="0.25">
      <c r="A12796" s="45" t="s">
        <v>12861</v>
      </c>
      <c r="B12796" s="45" t="s">
        <v>5</v>
      </c>
      <c r="C12796" s="23">
        <v>500</v>
      </c>
    </row>
    <row r="12797" spans="1:3" ht="13.2" x14ac:dyDescent="0.25">
      <c r="A12797" s="45" t="s">
        <v>12862</v>
      </c>
      <c r="B12797" s="45" t="s">
        <v>5</v>
      </c>
      <c r="C12797" s="23">
        <v>600</v>
      </c>
    </row>
    <row r="12798" spans="1:3" ht="13.2" x14ac:dyDescent="0.25">
      <c r="A12798" s="45" t="s">
        <v>12863</v>
      </c>
      <c r="B12798" s="45" t="s">
        <v>5</v>
      </c>
      <c r="C12798" s="23">
        <v>475</v>
      </c>
    </row>
    <row r="12799" spans="1:3" ht="13.2" x14ac:dyDescent="0.25">
      <c r="A12799" s="45" t="s">
        <v>12864</v>
      </c>
      <c r="B12799" s="45" t="s">
        <v>5</v>
      </c>
      <c r="C12799" s="23">
        <v>875</v>
      </c>
    </row>
    <row r="12800" spans="1:3" ht="13.2" x14ac:dyDescent="0.25">
      <c r="A12800" s="45" t="s">
        <v>12865</v>
      </c>
      <c r="B12800" s="45" t="s">
        <v>5</v>
      </c>
      <c r="C12800" s="23">
        <v>900</v>
      </c>
    </row>
    <row r="12801" spans="1:3" ht="13.2" x14ac:dyDescent="0.25">
      <c r="A12801" s="45" t="s">
        <v>12866</v>
      </c>
      <c r="B12801" s="45" t="s">
        <v>5</v>
      </c>
      <c r="C12801" s="23">
        <v>1150</v>
      </c>
    </row>
    <row r="12802" spans="1:3" ht="13.2" x14ac:dyDescent="0.25">
      <c r="A12802" s="45" t="s">
        <v>12867</v>
      </c>
      <c r="B12802" s="45" t="s">
        <v>5</v>
      </c>
      <c r="C12802" s="23">
        <v>1275</v>
      </c>
    </row>
    <row r="12803" spans="1:3" ht="13.2" x14ac:dyDescent="0.25">
      <c r="A12803" s="45" t="s">
        <v>12868</v>
      </c>
      <c r="B12803" s="45" t="s">
        <v>5</v>
      </c>
      <c r="C12803" s="23">
        <v>475</v>
      </c>
    </row>
    <row r="12804" spans="1:3" ht="13.2" x14ac:dyDescent="0.25">
      <c r="A12804" s="45" t="s">
        <v>12869</v>
      </c>
      <c r="B12804" s="45" t="s">
        <v>5</v>
      </c>
      <c r="C12804" s="23">
        <v>375</v>
      </c>
    </row>
    <row r="12805" spans="1:3" ht="13.2" x14ac:dyDescent="0.25">
      <c r="A12805" s="45" t="s">
        <v>12870</v>
      </c>
      <c r="B12805" s="45" t="s">
        <v>5</v>
      </c>
      <c r="C12805" s="23">
        <v>250</v>
      </c>
    </row>
    <row r="12806" spans="1:3" ht="13.2" x14ac:dyDescent="0.25">
      <c r="A12806" s="45" t="s">
        <v>12871</v>
      </c>
      <c r="B12806" s="45" t="s">
        <v>5</v>
      </c>
      <c r="C12806" s="23">
        <v>825</v>
      </c>
    </row>
    <row r="12807" spans="1:3" ht="13.2" x14ac:dyDescent="0.25">
      <c r="A12807" s="45" t="s">
        <v>12872</v>
      </c>
      <c r="B12807" s="45" t="s">
        <v>5</v>
      </c>
      <c r="C12807" s="23">
        <v>400</v>
      </c>
    </row>
    <row r="12808" spans="1:3" ht="13.2" x14ac:dyDescent="0.25">
      <c r="A12808" s="45" t="s">
        <v>12873</v>
      </c>
      <c r="B12808" s="45" t="s">
        <v>5</v>
      </c>
      <c r="C12808" s="23">
        <v>700</v>
      </c>
    </row>
    <row r="12809" spans="1:3" ht="13.2" x14ac:dyDescent="0.25">
      <c r="A12809" s="45" t="s">
        <v>12874</v>
      </c>
      <c r="B12809" s="45" t="s">
        <v>5</v>
      </c>
      <c r="C12809" s="23">
        <v>675</v>
      </c>
    </row>
    <row r="12810" spans="1:3" ht="13.2" x14ac:dyDescent="0.25">
      <c r="A12810" s="45" t="s">
        <v>12875</v>
      </c>
      <c r="B12810" s="45" t="s">
        <v>5</v>
      </c>
      <c r="C12810" s="23">
        <v>475</v>
      </c>
    </row>
    <row r="12811" spans="1:3" ht="13.2" x14ac:dyDescent="0.25">
      <c r="A12811" s="45" t="s">
        <v>12876</v>
      </c>
      <c r="B12811" s="45" t="s">
        <v>5</v>
      </c>
      <c r="C12811" s="23">
        <v>450</v>
      </c>
    </row>
    <row r="12812" spans="1:3" ht="13.2" x14ac:dyDescent="0.25">
      <c r="A12812" s="45" t="s">
        <v>12877</v>
      </c>
      <c r="B12812" s="45" t="s">
        <v>5</v>
      </c>
      <c r="C12812" s="23">
        <v>575</v>
      </c>
    </row>
    <row r="12813" spans="1:3" ht="13.2" x14ac:dyDescent="0.25">
      <c r="A12813" s="45" t="s">
        <v>12878</v>
      </c>
      <c r="B12813" s="45" t="s">
        <v>5</v>
      </c>
      <c r="C12813" s="23">
        <v>400</v>
      </c>
    </row>
    <row r="12814" spans="1:3" ht="13.2" x14ac:dyDescent="0.25">
      <c r="A12814" s="45" t="s">
        <v>12879</v>
      </c>
      <c r="B12814" s="45" t="s">
        <v>5</v>
      </c>
      <c r="C12814" s="23">
        <v>725</v>
      </c>
    </row>
    <row r="12815" spans="1:3" ht="13.2" x14ac:dyDescent="0.25">
      <c r="A12815" s="45" t="s">
        <v>12880</v>
      </c>
      <c r="B12815" s="45" t="s">
        <v>5</v>
      </c>
      <c r="C12815" s="23">
        <v>425</v>
      </c>
    </row>
    <row r="12816" spans="1:3" ht="13.2" x14ac:dyDescent="0.25">
      <c r="A12816" s="45" t="s">
        <v>12881</v>
      </c>
      <c r="B12816" s="45" t="s">
        <v>5</v>
      </c>
      <c r="C12816" s="23">
        <v>975</v>
      </c>
    </row>
    <row r="12817" spans="1:3" ht="13.2" x14ac:dyDescent="0.25">
      <c r="A12817" s="45" t="s">
        <v>12882</v>
      </c>
      <c r="B12817" s="45" t="s">
        <v>5</v>
      </c>
      <c r="C12817" s="23">
        <v>200</v>
      </c>
    </row>
    <row r="12818" spans="1:3" ht="13.2" x14ac:dyDescent="0.25">
      <c r="A12818" s="45" t="s">
        <v>12883</v>
      </c>
      <c r="B12818" s="45" t="s">
        <v>5</v>
      </c>
      <c r="C12818" s="23">
        <v>225</v>
      </c>
    </row>
    <row r="12819" spans="1:3" ht="13.2" x14ac:dyDescent="0.25">
      <c r="A12819" s="45" t="s">
        <v>12884</v>
      </c>
      <c r="B12819" s="45" t="s">
        <v>5</v>
      </c>
      <c r="C12819" s="23">
        <v>275</v>
      </c>
    </row>
    <row r="12820" spans="1:3" ht="13.2" x14ac:dyDescent="0.25">
      <c r="A12820" s="45" t="s">
        <v>12885</v>
      </c>
      <c r="B12820" s="45" t="s">
        <v>5</v>
      </c>
      <c r="C12820" s="23">
        <v>450</v>
      </c>
    </row>
    <row r="12821" spans="1:3" ht="13.2" x14ac:dyDescent="0.25">
      <c r="A12821" s="45" t="s">
        <v>12886</v>
      </c>
      <c r="B12821" s="45" t="s">
        <v>5</v>
      </c>
      <c r="C12821" s="23">
        <v>200</v>
      </c>
    </row>
    <row r="12822" spans="1:3" ht="13.2" x14ac:dyDescent="0.25">
      <c r="A12822" s="45" t="s">
        <v>12887</v>
      </c>
      <c r="B12822" s="45" t="s">
        <v>5</v>
      </c>
      <c r="C12822" s="23">
        <v>650</v>
      </c>
    </row>
    <row r="12823" spans="1:3" ht="13.2" x14ac:dyDescent="0.25">
      <c r="A12823" s="45" t="s">
        <v>12888</v>
      </c>
      <c r="B12823" s="45" t="s">
        <v>5</v>
      </c>
      <c r="C12823" s="23">
        <v>475</v>
      </c>
    </row>
    <row r="12824" spans="1:3" ht="13.2" x14ac:dyDescent="0.25">
      <c r="A12824" s="45" t="s">
        <v>12889</v>
      </c>
      <c r="B12824" s="45" t="s">
        <v>5</v>
      </c>
      <c r="C12824" s="23">
        <v>150</v>
      </c>
    </row>
    <row r="12825" spans="1:3" ht="13.2" x14ac:dyDescent="0.25">
      <c r="A12825" s="45" t="s">
        <v>12890</v>
      </c>
      <c r="B12825" s="45" t="s">
        <v>5</v>
      </c>
      <c r="C12825" s="23">
        <v>725</v>
      </c>
    </row>
    <row r="12826" spans="1:3" ht="13.2" x14ac:dyDescent="0.25">
      <c r="A12826" s="45" t="s">
        <v>12891</v>
      </c>
      <c r="B12826" s="45" t="s">
        <v>5</v>
      </c>
      <c r="C12826" s="23">
        <v>375</v>
      </c>
    </row>
    <row r="12827" spans="1:3" ht="13.2" x14ac:dyDescent="0.25">
      <c r="A12827" s="45" t="s">
        <v>12892</v>
      </c>
      <c r="B12827" s="45" t="s">
        <v>5</v>
      </c>
      <c r="C12827" s="23">
        <v>150</v>
      </c>
    </row>
    <row r="12828" spans="1:3" ht="13.2" x14ac:dyDescent="0.25">
      <c r="A12828" s="45" t="s">
        <v>12893</v>
      </c>
      <c r="B12828" s="45" t="s">
        <v>5</v>
      </c>
      <c r="C12828" s="23">
        <v>325</v>
      </c>
    </row>
    <row r="12829" spans="1:3" ht="13.2" x14ac:dyDescent="0.25">
      <c r="A12829" s="45" t="s">
        <v>12894</v>
      </c>
      <c r="B12829" s="45" t="s">
        <v>5</v>
      </c>
      <c r="C12829" s="23">
        <v>275</v>
      </c>
    </row>
    <row r="12830" spans="1:3" ht="13.2" x14ac:dyDescent="0.25">
      <c r="A12830" s="45" t="s">
        <v>12895</v>
      </c>
      <c r="B12830" s="45" t="s">
        <v>5</v>
      </c>
      <c r="C12830" s="23">
        <v>275</v>
      </c>
    </row>
    <row r="12831" spans="1:3" ht="13.2" x14ac:dyDescent="0.25">
      <c r="A12831" s="45" t="s">
        <v>12896</v>
      </c>
      <c r="B12831" s="45" t="s">
        <v>5</v>
      </c>
      <c r="C12831" s="23">
        <v>600</v>
      </c>
    </row>
    <row r="12832" spans="1:3" ht="13.2" x14ac:dyDescent="0.25">
      <c r="A12832" s="45" t="s">
        <v>12897</v>
      </c>
      <c r="B12832" s="45" t="s">
        <v>5</v>
      </c>
      <c r="C12832" s="23">
        <v>150</v>
      </c>
    </row>
    <row r="12833" spans="1:3" ht="13.2" x14ac:dyDescent="0.25">
      <c r="A12833" s="45" t="s">
        <v>12898</v>
      </c>
      <c r="B12833" s="45" t="s">
        <v>5</v>
      </c>
      <c r="C12833" s="23">
        <v>350</v>
      </c>
    </row>
    <row r="12834" spans="1:3" ht="13.2" x14ac:dyDescent="0.25">
      <c r="A12834" s="45" t="s">
        <v>12899</v>
      </c>
      <c r="B12834" s="45" t="s">
        <v>5</v>
      </c>
      <c r="C12834" s="23">
        <v>150</v>
      </c>
    </row>
    <row r="12835" spans="1:3" ht="13.2" x14ac:dyDescent="0.25">
      <c r="A12835" s="45" t="s">
        <v>12900</v>
      </c>
      <c r="B12835" s="45" t="s">
        <v>5</v>
      </c>
      <c r="C12835" s="23">
        <v>325</v>
      </c>
    </row>
    <row r="12836" spans="1:3" ht="13.2" x14ac:dyDescent="0.25">
      <c r="A12836" s="45" t="s">
        <v>12901</v>
      </c>
      <c r="B12836" s="45" t="s">
        <v>5</v>
      </c>
      <c r="C12836" s="23">
        <v>425</v>
      </c>
    </row>
    <row r="12837" spans="1:3" ht="13.2" x14ac:dyDescent="0.25">
      <c r="A12837" s="45" t="s">
        <v>12902</v>
      </c>
      <c r="B12837" s="45" t="s">
        <v>5</v>
      </c>
      <c r="C12837" s="23">
        <v>600</v>
      </c>
    </row>
    <row r="12838" spans="1:3" ht="13.2" x14ac:dyDescent="0.25">
      <c r="A12838" s="45" t="s">
        <v>12903</v>
      </c>
      <c r="B12838" s="45" t="s">
        <v>5</v>
      </c>
      <c r="C12838" s="23">
        <v>650</v>
      </c>
    </row>
    <row r="12839" spans="1:3" ht="13.2" x14ac:dyDescent="0.25">
      <c r="A12839" s="45" t="s">
        <v>12904</v>
      </c>
      <c r="B12839" s="45" t="s">
        <v>5</v>
      </c>
      <c r="C12839" s="23">
        <v>250</v>
      </c>
    </row>
    <row r="12840" spans="1:3" ht="13.2" x14ac:dyDescent="0.25">
      <c r="A12840" s="45" t="s">
        <v>12905</v>
      </c>
      <c r="B12840" s="45" t="s">
        <v>5</v>
      </c>
      <c r="C12840" s="23">
        <v>400</v>
      </c>
    </row>
    <row r="12841" spans="1:3" ht="13.2" x14ac:dyDescent="0.25">
      <c r="A12841" s="45" t="s">
        <v>12906</v>
      </c>
      <c r="B12841" s="45" t="s">
        <v>5</v>
      </c>
      <c r="C12841" s="23">
        <v>200</v>
      </c>
    </row>
    <row r="12842" spans="1:3" ht="13.2" x14ac:dyDescent="0.25">
      <c r="A12842" s="45" t="s">
        <v>12907</v>
      </c>
      <c r="B12842" s="45" t="s">
        <v>5</v>
      </c>
      <c r="C12842" s="23">
        <v>300</v>
      </c>
    </row>
    <row r="12843" spans="1:3" ht="13.2" x14ac:dyDescent="0.25">
      <c r="A12843" s="45" t="s">
        <v>12908</v>
      </c>
      <c r="B12843" s="45" t="s">
        <v>5</v>
      </c>
      <c r="C12843" s="23">
        <v>150</v>
      </c>
    </row>
    <row r="12844" spans="1:3" ht="13.2" x14ac:dyDescent="0.25">
      <c r="A12844" s="45" t="s">
        <v>12909</v>
      </c>
      <c r="B12844" s="45" t="s">
        <v>5</v>
      </c>
      <c r="C12844" s="23">
        <v>300</v>
      </c>
    </row>
    <row r="12845" spans="1:3" ht="13.2" x14ac:dyDescent="0.25">
      <c r="A12845" s="45" t="s">
        <v>12910</v>
      </c>
      <c r="B12845" s="45" t="s">
        <v>5</v>
      </c>
      <c r="C12845" s="23">
        <v>350</v>
      </c>
    </row>
    <row r="12846" spans="1:3" ht="13.2" x14ac:dyDescent="0.25">
      <c r="A12846" s="45" t="s">
        <v>12911</v>
      </c>
      <c r="B12846" s="45" t="s">
        <v>5</v>
      </c>
      <c r="C12846" s="23">
        <v>275</v>
      </c>
    </row>
    <row r="12847" spans="1:3" ht="13.2" x14ac:dyDescent="0.25">
      <c r="A12847" s="45" t="s">
        <v>12912</v>
      </c>
      <c r="B12847" s="45" t="s">
        <v>5</v>
      </c>
      <c r="C12847" s="23">
        <v>900</v>
      </c>
    </row>
    <row r="12848" spans="1:3" ht="13.2" x14ac:dyDescent="0.25">
      <c r="A12848" s="45" t="s">
        <v>12913</v>
      </c>
      <c r="B12848" s="45" t="s">
        <v>5</v>
      </c>
      <c r="C12848" s="23">
        <v>150</v>
      </c>
    </row>
    <row r="12849" spans="1:3" ht="13.2" x14ac:dyDescent="0.25">
      <c r="A12849" s="45" t="s">
        <v>12914</v>
      </c>
      <c r="B12849" s="45" t="s">
        <v>5</v>
      </c>
      <c r="C12849" s="23">
        <v>150</v>
      </c>
    </row>
    <row r="12850" spans="1:3" ht="13.2" x14ac:dyDescent="0.25">
      <c r="A12850" s="45" t="s">
        <v>12915</v>
      </c>
      <c r="B12850" s="45" t="s">
        <v>5</v>
      </c>
      <c r="C12850" s="23">
        <v>175</v>
      </c>
    </row>
    <row r="12851" spans="1:3" ht="13.2" x14ac:dyDescent="0.25">
      <c r="A12851" s="45" t="s">
        <v>12916</v>
      </c>
      <c r="B12851" s="45" t="s">
        <v>5</v>
      </c>
      <c r="C12851" s="23">
        <v>150</v>
      </c>
    </row>
    <row r="12852" spans="1:3" ht="13.2" x14ac:dyDescent="0.25">
      <c r="A12852" s="45" t="s">
        <v>12917</v>
      </c>
      <c r="B12852" s="45" t="s">
        <v>5</v>
      </c>
      <c r="C12852" s="23">
        <v>325</v>
      </c>
    </row>
    <row r="12853" spans="1:3" ht="13.2" x14ac:dyDescent="0.25">
      <c r="A12853" s="45" t="s">
        <v>12918</v>
      </c>
      <c r="B12853" s="45" t="s">
        <v>5</v>
      </c>
      <c r="C12853" s="23">
        <v>325</v>
      </c>
    </row>
    <row r="12854" spans="1:3" ht="13.2" x14ac:dyDescent="0.25">
      <c r="A12854" s="45" t="s">
        <v>12919</v>
      </c>
      <c r="B12854" s="45" t="s">
        <v>5</v>
      </c>
      <c r="C12854" s="23">
        <v>475</v>
      </c>
    </row>
    <row r="12855" spans="1:3" ht="13.2" x14ac:dyDescent="0.25">
      <c r="A12855" s="45" t="s">
        <v>12920</v>
      </c>
      <c r="B12855" s="45" t="s">
        <v>5</v>
      </c>
      <c r="C12855" s="23">
        <v>275</v>
      </c>
    </row>
    <row r="12856" spans="1:3" ht="13.2" x14ac:dyDescent="0.25">
      <c r="A12856" s="45" t="s">
        <v>12921</v>
      </c>
      <c r="B12856" s="45" t="s">
        <v>5</v>
      </c>
      <c r="C12856" s="23">
        <v>150</v>
      </c>
    </row>
    <row r="12857" spans="1:3" ht="13.2" x14ac:dyDescent="0.25">
      <c r="A12857" s="45" t="s">
        <v>12922</v>
      </c>
      <c r="B12857" s="45" t="s">
        <v>5</v>
      </c>
      <c r="C12857" s="23">
        <v>250</v>
      </c>
    </row>
    <row r="12858" spans="1:3" ht="13.2" x14ac:dyDescent="0.25">
      <c r="A12858" s="45" t="s">
        <v>12923</v>
      </c>
      <c r="B12858" s="45" t="s">
        <v>5</v>
      </c>
      <c r="C12858" s="23">
        <v>250</v>
      </c>
    </row>
    <row r="12859" spans="1:3" ht="13.2" x14ac:dyDescent="0.25">
      <c r="A12859" s="45" t="s">
        <v>12924</v>
      </c>
      <c r="B12859" s="45" t="s">
        <v>5</v>
      </c>
      <c r="C12859" s="23">
        <v>275</v>
      </c>
    </row>
    <row r="12860" spans="1:3" ht="13.2" x14ac:dyDescent="0.25">
      <c r="A12860" s="45" t="s">
        <v>12925</v>
      </c>
      <c r="B12860" s="45" t="s">
        <v>5</v>
      </c>
      <c r="C12860" s="23">
        <v>600</v>
      </c>
    </row>
    <row r="12861" spans="1:3" ht="13.2" x14ac:dyDescent="0.25">
      <c r="A12861" s="45" t="s">
        <v>12926</v>
      </c>
      <c r="B12861" s="45" t="s">
        <v>5</v>
      </c>
      <c r="C12861" s="23">
        <v>350</v>
      </c>
    </row>
    <row r="12862" spans="1:3" ht="13.2" x14ac:dyDescent="0.25">
      <c r="A12862" s="45" t="s">
        <v>12927</v>
      </c>
      <c r="B12862" s="45" t="s">
        <v>5</v>
      </c>
      <c r="C12862" s="23">
        <v>300</v>
      </c>
    </row>
    <row r="12863" spans="1:3" ht="13.2" x14ac:dyDescent="0.25">
      <c r="A12863" s="45" t="s">
        <v>12928</v>
      </c>
      <c r="B12863" s="45" t="s">
        <v>5</v>
      </c>
      <c r="C12863" s="23">
        <v>475</v>
      </c>
    </row>
    <row r="12864" spans="1:3" ht="13.2" x14ac:dyDescent="0.25">
      <c r="A12864" s="45" t="s">
        <v>12929</v>
      </c>
      <c r="B12864" s="45" t="s">
        <v>5</v>
      </c>
      <c r="C12864" s="23">
        <v>575</v>
      </c>
    </row>
    <row r="12865" spans="1:3" ht="13.2" x14ac:dyDescent="0.25">
      <c r="A12865" s="45" t="s">
        <v>12930</v>
      </c>
      <c r="B12865" s="45" t="s">
        <v>5</v>
      </c>
      <c r="C12865" s="23">
        <v>400</v>
      </c>
    </row>
    <row r="12866" spans="1:3" ht="13.2" x14ac:dyDescent="0.25">
      <c r="A12866" s="45" t="s">
        <v>12931</v>
      </c>
      <c r="B12866" s="45" t="s">
        <v>5</v>
      </c>
      <c r="C12866" s="23">
        <v>400</v>
      </c>
    </row>
    <row r="12867" spans="1:3" ht="13.2" x14ac:dyDescent="0.25">
      <c r="A12867" s="45" t="s">
        <v>12932</v>
      </c>
      <c r="B12867" s="45" t="s">
        <v>5</v>
      </c>
      <c r="C12867" s="23">
        <v>550</v>
      </c>
    </row>
    <row r="12868" spans="1:3" ht="13.2" x14ac:dyDescent="0.25">
      <c r="A12868" s="45" t="s">
        <v>12933</v>
      </c>
      <c r="B12868" s="45" t="s">
        <v>5</v>
      </c>
      <c r="C12868" s="23">
        <v>150</v>
      </c>
    </row>
    <row r="12869" spans="1:3" ht="13.2" x14ac:dyDescent="0.25">
      <c r="A12869" s="45" t="s">
        <v>12934</v>
      </c>
      <c r="B12869" s="45" t="s">
        <v>5</v>
      </c>
      <c r="C12869" s="23">
        <v>175</v>
      </c>
    </row>
    <row r="12870" spans="1:3" ht="13.2" x14ac:dyDescent="0.25">
      <c r="A12870" s="45" t="s">
        <v>12935</v>
      </c>
      <c r="B12870" s="45" t="s">
        <v>5</v>
      </c>
      <c r="C12870" s="23">
        <v>325</v>
      </c>
    </row>
    <row r="12871" spans="1:3" ht="13.2" x14ac:dyDescent="0.25">
      <c r="A12871" s="45" t="s">
        <v>12936</v>
      </c>
      <c r="B12871" s="45" t="s">
        <v>5</v>
      </c>
      <c r="C12871" s="23">
        <v>300</v>
      </c>
    </row>
    <row r="12872" spans="1:3" ht="13.2" x14ac:dyDescent="0.25">
      <c r="A12872" s="45" t="s">
        <v>12937</v>
      </c>
      <c r="B12872" s="45" t="s">
        <v>5</v>
      </c>
      <c r="C12872" s="23">
        <v>300</v>
      </c>
    </row>
    <row r="12873" spans="1:3" ht="13.2" x14ac:dyDescent="0.25">
      <c r="A12873" s="45" t="s">
        <v>12938</v>
      </c>
      <c r="B12873" s="45" t="s">
        <v>5</v>
      </c>
      <c r="C12873" s="23">
        <v>150</v>
      </c>
    </row>
    <row r="12874" spans="1:3" ht="13.2" x14ac:dyDescent="0.25">
      <c r="A12874" s="45" t="s">
        <v>12939</v>
      </c>
      <c r="B12874" s="45" t="s">
        <v>5</v>
      </c>
      <c r="C12874" s="23">
        <v>700</v>
      </c>
    </row>
    <row r="12875" spans="1:3" ht="13.2" x14ac:dyDescent="0.25">
      <c r="A12875" s="45" t="s">
        <v>12940</v>
      </c>
      <c r="B12875" s="45" t="s">
        <v>5</v>
      </c>
      <c r="C12875" s="23">
        <v>150</v>
      </c>
    </row>
    <row r="12876" spans="1:3" ht="13.2" x14ac:dyDescent="0.25">
      <c r="A12876" s="45" t="s">
        <v>12941</v>
      </c>
      <c r="B12876" s="45" t="s">
        <v>5</v>
      </c>
      <c r="C12876" s="23">
        <v>250</v>
      </c>
    </row>
    <row r="12877" spans="1:3" ht="13.2" x14ac:dyDescent="0.25">
      <c r="A12877" s="45" t="s">
        <v>12942</v>
      </c>
      <c r="B12877" s="45" t="s">
        <v>5</v>
      </c>
      <c r="C12877" s="23">
        <v>600</v>
      </c>
    </row>
    <row r="12878" spans="1:3" ht="13.2" x14ac:dyDescent="0.25">
      <c r="A12878" s="45" t="s">
        <v>12943</v>
      </c>
      <c r="B12878" s="45" t="s">
        <v>5</v>
      </c>
      <c r="C12878" s="23">
        <v>200</v>
      </c>
    </row>
    <row r="12879" spans="1:3" ht="13.2" x14ac:dyDescent="0.25">
      <c r="A12879" s="45" t="s">
        <v>12944</v>
      </c>
      <c r="B12879" s="45" t="s">
        <v>5</v>
      </c>
      <c r="C12879" s="23">
        <v>300</v>
      </c>
    </row>
    <row r="12880" spans="1:3" ht="13.2" x14ac:dyDescent="0.25">
      <c r="A12880" s="45" t="s">
        <v>12945</v>
      </c>
      <c r="B12880" s="45" t="s">
        <v>5</v>
      </c>
      <c r="C12880" s="23">
        <v>175</v>
      </c>
    </row>
    <row r="12881" spans="1:3" ht="13.2" x14ac:dyDescent="0.25">
      <c r="A12881" s="45" t="s">
        <v>12946</v>
      </c>
      <c r="B12881" s="45" t="s">
        <v>5</v>
      </c>
      <c r="C12881" s="23">
        <v>225</v>
      </c>
    </row>
    <row r="12882" spans="1:3" ht="13.2" x14ac:dyDescent="0.25">
      <c r="A12882" s="45" t="s">
        <v>12947</v>
      </c>
      <c r="B12882" s="45" t="s">
        <v>5</v>
      </c>
      <c r="C12882" s="23">
        <v>150</v>
      </c>
    </row>
    <row r="12883" spans="1:3" ht="13.2" x14ac:dyDescent="0.25">
      <c r="A12883" s="45" t="s">
        <v>12948</v>
      </c>
      <c r="B12883" s="45" t="s">
        <v>5</v>
      </c>
      <c r="C12883" s="23">
        <v>150</v>
      </c>
    </row>
    <row r="12884" spans="1:3" ht="13.2" x14ac:dyDescent="0.25">
      <c r="A12884" s="45" t="s">
        <v>12949</v>
      </c>
      <c r="B12884" s="45" t="s">
        <v>5</v>
      </c>
      <c r="C12884" s="23">
        <v>150</v>
      </c>
    </row>
    <row r="12885" spans="1:3" ht="13.2" x14ac:dyDescent="0.25">
      <c r="A12885" s="45" t="s">
        <v>12950</v>
      </c>
      <c r="B12885" s="45" t="s">
        <v>5</v>
      </c>
      <c r="C12885" s="23">
        <v>200</v>
      </c>
    </row>
    <row r="12886" spans="1:3" ht="13.2" x14ac:dyDescent="0.25">
      <c r="A12886" s="45" t="s">
        <v>12951</v>
      </c>
      <c r="B12886" s="45" t="s">
        <v>5</v>
      </c>
      <c r="C12886" s="23">
        <v>600</v>
      </c>
    </row>
    <row r="12887" spans="1:3" ht="13.2" x14ac:dyDescent="0.25">
      <c r="A12887" s="45" t="s">
        <v>12952</v>
      </c>
      <c r="B12887" s="45" t="s">
        <v>5</v>
      </c>
      <c r="C12887" s="23">
        <v>150</v>
      </c>
    </row>
    <row r="12888" spans="1:3" ht="13.2" x14ac:dyDescent="0.25">
      <c r="A12888" s="45" t="s">
        <v>12953</v>
      </c>
      <c r="B12888" s="45" t="s">
        <v>5</v>
      </c>
      <c r="C12888" s="23">
        <v>425</v>
      </c>
    </row>
    <row r="12889" spans="1:3" ht="13.2" x14ac:dyDescent="0.25">
      <c r="A12889" s="45" t="s">
        <v>12954</v>
      </c>
      <c r="B12889" s="45" t="s">
        <v>5</v>
      </c>
      <c r="C12889" s="23">
        <v>250</v>
      </c>
    </row>
    <row r="12890" spans="1:3" ht="13.2" x14ac:dyDescent="0.25">
      <c r="A12890" s="45" t="s">
        <v>12955</v>
      </c>
      <c r="B12890" s="45" t="s">
        <v>5</v>
      </c>
      <c r="C12890" s="23">
        <v>750</v>
      </c>
    </row>
    <row r="12891" spans="1:3" ht="13.2" x14ac:dyDescent="0.25">
      <c r="A12891" s="45" t="s">
        <v>12956</v>
      </c>
      <c r="B12891" s="45" t="s">
        <v>5</v>
      </c>
      <c r="C12891" s="23">
        <v>500</v>
      </c>
    </row>
    <row r="12892" spans="1:3" ht="13.2" x14ac:dyDescent="0.25">
      <c r="A12892" s="45" t="s">
        <v>12957</v>
      </c>
      <c r="B12892" s="45" t="s">
        <v>5</v>
      </c>
      <c r="C12892" s="23">
        <v>700</v>
      </c>
    </row>
    <row r="12893" spans="1:3" ht="13.2" x14ac:dyDescent="0.25">
      <c r="A12893" s="45" t="s">
        <v>12958</v>
      </c>
      <c r="B12893" s="45" t="s">
        <v>5</v>
      </c>
      <c r="C12893" s="23">
        <v>150</v>
      </c>
    </row>
    <row r="12894" spans="1:3" ht="13.2" x14ac:dyDescent="0.25">
      <c r="A12894" s="45" t="s">
        <v>12959</v>
      </c>
      <c r="B12894" s="45" t="s">
        <v>5</v>
      </c>
      <c r="C12894" s="23">
        <v>200</v>
      </c>
    </row>
    <row r="12895" spans="1:3" ht="13.2" x14ac:dyDescent="0.25">
      <c r="A12895" s="45" t="s">
        <v>12960</v>
      </c>
      <c r="B12895" s="45" t="s">
        <v>5</v>
      </c>
      <c r="C12895" s="23">
        <v>225</v>
      </c>
    </row>
    <row r="12896" spans="1:3" ht="13.2" x14ac:dyDescent="0.25">
      <c r="A12896" s="45" t="s">
        <v>12961</v>
      </c>
      <c r="B12896" s="45" t="s">
        <v>5</v>
      </c>
      <c r="C12896" s="23">
        <v>175</v>
      </c>
    </row>
    <row r="12897" spans="1:3" ht="13.2" x14ac:dyDescent="0.25">
      <c r="A12897" s="45" t="s">
        <v>12962</v>
      </c>
      <c r="B12897" s="45" t="s">
        <v>5</v>
      </c>
      <c r="C12897" s="23">
        <v>700</v>
      </c>
    </row>
    <row r="12898" spans="1:3" ht="13.2" x14ac:dyDescent="0.25">
      <c r="A12898" s="45" t="s">
        <v>12963</v>
      </c>
      <c r="B12898" s="45" t="s">
        <v>5</v>
      </c>
      <c r="C12898" s="23">
        <v>150</v>
      </c>
    </row>
    <row r="12899" spans="1:3" ht="13.2" x14ac:dyDescent="0.25">
      <c r="A12899" s="45" t="s">
        <v>12964</v>
      </c>
      <c r="B12899" s="45" t="s">
        <v>5</v>
      </c>
      <c r="C12899" s="23">
        <v>1175</v>
      </c>
    </row>
    <row r="12900" spans="1:3" ht="13.2" x14ac:dyDescent="0.25">
      <c r="A12900" s="45" t="s">
        <v>12965</v>
      </c>
      <c r="B12900" s="45" t="s">
        <v>5</v>
      </c>
      <c r="C12900" s="23">
        <v>875</v>
      </c>
    </row>
    <row r="12901" spans="1:3" ht="13.2" x14ac:dyDescent="0.25">
      <c r="A12901" s="45" t="s">
        <v>12966</v>
      </c>
      <c r="B12901" s="45" t="s">
        <v>5</v>
      </c>
      <c r="C12901" s="23">
        <v>625</v>
      </c>
    </row>
    <row r="12902" spans="1:3" ht="13.2" x14ac:dyDescent="0.25">
      <c r="A12902" s="45" t="s">
        <v>12967</v>
      </c>
      <c r="B12902" s="45" t="s">
        <v>5</v>
      </c>
      <c r="C12902" s="23">
        <v>850</v>
      </c>
    </row>
    <row r="12903" spans="1:3" ht="13.2" x14ac:dyDescent="0.25">
      <c r="A12903" s="45" t="s">
        <v>12968</v>
      </c>
      <c r="B12903" s="45" t="s">
        <v>5</v>
      </c>
      <c r="C12903" s="23">
        <v>800</v>
      </c>
    </row>
    <row r="12904" spans="1:3" ht="13.2" x14ac:dyDescent="0.25">
      <c r="A12904" s="45" t="s">
        <v>12969</v>
      </c>
      <c r="B12904" s="45" t="s">
        <v>5</v>
      </c>
      <c r="C12904" s="23">
        <v>550</v>
      </c>
    </row>
    <row r="12905" spans="1:3" ht="13.2" x14ac:dyDescent="0.25">
      <c r="A12905" s="45" t="s">
        <v>12970</v>
      </c>
      <c r="B12905" s="45" t="s">
        <v>5</v>
      </c>
      <c r="C12905" s="23">
        <v>250</v>
      </c>
    </row>
    <row r="12906" spans="1:3" ht="13.2" x14ac:dyDescent="0.25">
      <c r="A12906" s="45" t="s">
        <v>12971</v>
      </c>
      <c r="B12906" s="45" t="s">
        <v>5</v>
      </c>
      <c r="C12906" s="23">
        <v>350</v>
      </c>
    </row>
    <row r="12907" spans="1:3" ht="13.2" x14ac:dyDescent="0.25">
      <c r="A12907" s="45" t="s">
        <v>12972</v>
      </c>
      <c r="B12907" s="45" t="s">
        <v>5</v>
      </c>
      <c r="C12907" s="23">
        <v>1100</v>
      </c>
    </row>
    <row r="12908" spans="1:3" ht="13.2" x14ac:dyDescent="0.25">
      <c r="A12908" s="45" t="s">
        <v>12973</v>
      </c>
      <c r="B12908" s="45" t="s">
        <v>5</v>
      </c>
      <c r="C12908" s="23">
        <v>675</v>
      </c>
    </row>
    <row r="12909" spans="1:3" ht="13.2" x14ac:dyDescent="0.25">
      <c r="A12909" s="45" t="s">
        <v>12974</v>
      </c>
      <c r="B12909" s="45" t="s">
        <v>5</v>
      </c>
      <c r="C12909" s="23">
        <v>650</v>
      </c>
    </row>
    <row r="12910" spans="1:3" ht="13.2" x14ac:dyDescent="0.25">
      <c r="A12910" s="45" t="s">
        <v>12975</v>
      </c>
      <c r="B12910" s="45" t="s">
        <v>5</v>
      </c>
      <c r="C12910" s="23">
        <v>850</v>
      </c>
    </row>
    <row r="12911" spans="1:3" ht="13.2" x14ac:dyDescent="0.25">
      <c r="A12911" s="45" t="s">
        <v>12976</v>
      </c>
      <c r="B12911" s="45" t="s">
        <v>5</v>
      </c>
      <c r="C12911" s="23">
        <v>425</v>
      </c>
    </row>
    <row r="12912" spans="1:3" ht="13.2" x14ac:dyDescent="0.25">
      <c r="A12912" s="45" t="s">
        <v>12977</v>
      </c>
      <c r="B12912" s="45" t="s">
        <v>5</v>
      </c>
      <c r="C12912" s="23">
        <v>625</v>
      </c>
    </row>
    <row r="12913" spans="1:3" ht="13.2" x14ac:dyDescent="0.25">
      <c r="A12913" s="45" t="s">
        <v>12978</v>
      </c>
      <c r="B12913" s="45" t="s">
        <v>5</v>
      </c>
      <c r="C12913" s="23">
        <v>250</v>
      </c>
    </row>
    <row r="12914" spans="1:3" ht="13.2" x14ac:dyDescent="0.25">
      <c r="A12914" s="45" t="s">
        <v>12979</v>
      </c>
      <c r="B12914" s="45" t="s">
        <v>5</v>
      </c>
      <c r="C12914" s="23">
        <v>525</v>
      </c>
    </row>
    <row r="12915" spans="1:3" ht="13.2" x14ac:dyDescent="0.25">
      <c r="A12915" s="45" t="s">
        <v>12980</v>
      </c>
      <c r="B12915" s="45" t="s">
        <v>5</v>
      </c>
      <c r="C12915" s="23">
        <v>775</v>
      </c>
    </row>
    <row r="12916" spans="1:3" ht="13.2" x14ac:dyDescent="0.25">
      <c r="A12916" s="45" t="s">
        <v>12981</v>
      </c>
      <c r="B12916" s="45" t="s">
        <v>5</v>
      </c>
      <c r="C12916" s="23">
        <v>700</v>
      </c>
    </row>
    <row r="12917" spans="1:3" ht="13.2" x14ac:dyDescent="0.25">
      <c r="A12917" s="45" t="s">
        <v>12982</v>
      </c>
      <c r="B12917" s="45" t="s">
        <v>5</v>
      </c>
      <c r="C12917" s="23">
        <v>675</v>
      </c>
    </row>
    <row r="12918" spans="1:3" ht="13.2" x14ac:dyDescent="0.25">
      <c r="A12918" s="45" t="s">
        <v>12983</v>
      </c>
      <c r="B12918" s="45" t="s">
        <v>5</v>
      </c>
      <c r="C12918" s="23">
        <v>250</v>
      </c>
    </row>
    <row r="12919" spans="1:3" ht="13.2" x14ac:dyDescent="0.25">
      <c r="A12919" s="45" t="s">
        <v>12984</v>
      </c>
      <c r="B12919" s="45" t="s">
        <v>5</v>
      </c>
      <c r="C12919" s="23">
        <v>550</v>
      </c>
    </row>
    <row r="12920" spans="1:3" ht="13.2" x14ac:dyDescent="0.25">
      <c r="A12920" s="45" t="s">
        <v>12985</v>
      </c>
      <c r="B12920" s="45" t="s">
        <v>5</v>
      </c>
      <c r="C12920" s="23">
        <v>700</v>
      </c>
    </row>
    <row r="12921" spans="1:3" ht="13.2" x14ac:dyDescent="0.25">
      <c r="A12921" s="45" t="s">
        <v>12986</v>
      </c>
      <c r="B12921" s="45" t="s">
        <v>5</v>
      </c>
      <c r="C12921" s="23">
        <v>375</v>
      </c>
    </row>
    <row r="12922" spans="1:3" ht="13.2" x14ac:dyDescent="0.25">
      <c r="A12922" s="45" t="s">
        <v>12987</v>
      </c>
      <c r="B12922" s="45" t="s">
        <v>5</v>
      </c>
      <c r="C12922" s="23">
        <v>325</v>
      </c>
    </row>
    <row r="12923" spans="1:3" ht="13.2" x14ac:dyDescent="0.25">
      <c r="A12923" s="45" t="s">
        <v>12988</v>
      </c>
      <c r="B12923" s="45" t="s">
        <v>5</v>
      </c>
      <c r="C12923" s="23">
        <v>525</v>
      </c>
    </row>
    <row r="12924" spans="1:3" ht="13.2" x14ac:dyDescent="0.25">
      <c r="A12924" s="45" t="s">
        <v>12989</v>
      </c>
      <c r="B12924" s="45" t="s">
        <v>5</v>
      </c>
      <c r="C12924" s="23">
        <v>300</v>
      </c>
    </row>
    <row r="12925" spans="1:3" ht="13.2" x14ac:dyDescent="0.25">
      <c r="A12925" s="45" t="s">
        <v>12990</v>
      </c>
      <c r="B12925" s="45" t="s">
        <v>5</v>
      </c>
      <c r="C12925" s="23">
        <v>400</v>
      </c>
    </row>
    <row r="12926" spans="1:3" ht="13.2" x14ac:dyDescent="0.25">
      <c r="A12926" s="45" t="s">
        <v>12991</v>
      </c>
      <c r="B12926" s="45" t="s">
        <v>5</v>
      </c>
      <c r="C12926" s="23">
        <v>425</v>
      </c>
    </row>
    <row r="12927" spans="1:3" ht="13.2" x14ac:dyDescent="0.25">
      <c r="A12927" s="45" t="s">
        <v>12992</v>
      </c>
      <c r="B12927" s="45" t="s">
        <v>5</v>
      </c>
      <c r="C12927" s="23">
        <v>525</v>
      </c>
    </row>
    <row r="12928" spans="1:3" ht="13.2" x14ac:dyDescent="0.25">
      <c r="A12928" s="45" t="s">
        <v>12993</v>
      </c>
      <c r="B12928" s="45" t="s">
        <v>5</v>
      </c>
      <c r="C12928" s="23">
        <v>250</v>
      </c>
    </row>
    <row r="12929" spans="1:3" ht="13.2" x14ac:dyDescent="0.25">
      <c r="A12929" s="45" t="s">
        <v>12994</v>
      </c>
      <c r="B12929" s="45" t="s">
        <v>5</v>
      </c>
      <c r="C12929" s="23">
        <v>575</v>
      </c>
    </row>
    <row r="12930" spans="1:3" ht="13.2" x14ac:dyDescent="0.25">
      <c r="A12930" s="45" t="s">
        <v>12995</v>
      </c>
      <c r="B12930" s="45" t="s">
        <v>5</v>
      </c>
      <c r="C12930" s="23">
        <v>250</v>
      </c>
    </row>
    <row r="12931" spans="1:3" ht="13.2" x14ac:dyDescent="0.25">
      <c r="A12931" s="45" t="s">
        <v>12996</v>
      </c>
      <c r="B12931" s="45" t="s">
        <v>5</v>
      </c>
      <c r="C12931" s="23">
        <v>800</v>
      </c>
    </row>
    <row r="12932" spans="1:3" ht="13.2" x14ac:dyDescent="0.25">
      <c r="A12932" s="45" t="s">
        <v>12997</v>
      </c>
      <c r="B12932" s="45" t="s">
        <v>5</v>
      </c>
      <c r="C12932" s="23">
        <v>475</v>
      </c>
    </row>
    <row r="12933" spans="1:3" ht="13.2" x14ac:dyDescent="0.25">
      <c r="A12933" s="45" t="s">
        <v>12998</v>
      </c>
      <c r="B12933" s="45" t="s">
        <v>5</v>
      </c>
      <c r="C12933" s="23">
        <v>300</v>
      </c>
    </row>
    <row r="12934" spans="1:3" ht="13.2" x14ac:dyDescent="0.25">
      <c r="A12934" s="45" t="s">
        <v>12999</v>
      </c>
      <c r="B12934" s="45" t="s">
        <v>5</v>
      </c>
      <c r="C12934" s="23">
        <v>725</v>
      </c>
    </row>
    <row r="12935" spans="1:3" ht="13.2" x14ac:dyDescent="0.25">
      <c r="A12935" s="45" t="s">
        <v>13000</v>
      </c>
      <c r="B12935" s="45" t="s">
        <v>5</v>
      </c>
      <c r="C12935" s="23">
        <v>675</v>
      </c>
    </row>
    <row r="12936" spans="1:3" ht="13.2" x14ac:dyDescent="0.25">
      <c r="A12936" s="45" t="s">
        <v>13001</v>
      </c>
      <c r="B12936" s="45" t="s">
        <v>5</v>
      </c>
      <c r="C12936" s="23">
        <v>250</v>
      </c>
    </row>
    <row r="12937" spans="1:3" ht="13.2" x14ac:dyDescent="0.25">
      <c r="A12937" s="45" t="s">
        <v>13002</v>
      </c>
      <c r="B12937" s="45" t="s">
        <v>5</v>
      </c>
      <c r="C12937" s="23">
        <v>825</v>
      </c>
    </row>
    <row r="12938" spans="1:3" ht="13.2" x14ac:dyDescent="0.25">
      <c r="A12938" s="45" t="s">
        <v>13003</v>
      </c>
      <c r="B12938" s="45" t="s">
        <v>5</v>
      </c>
      <c r="C12938" s="23">
        <v>1025</v>
      </c>
    </row>
    <row r="12939" spans="1:3" ht="13.2" x14ac:dyDescent="0.25">
      <c r="A12939" s="45" t="s">
        <v>13004</v>
      </c>
      <c r="B12939" s="45" t="s">
        <v>5</v>
      </c>
      <c r="C12939" s="23">
        <v>1175</v>
      </c>
    </row>
    <row r="12940" spans="1:3" ht="13.2" x14ac:dyDescent="0.25">
      <c r="A12940" s="45" t="s">
        <v>13005</v>
      </c>
      <c r="B12940" s="45" t="s">
        <v>5</v>
      </c>
      <c r="C12940" s="23">
        <v>925</v>
      </c>
    </row>
    <row r="12941" spans="1:3" ht="13.2" x14ac:dyDescent="0.25">
      <c r="A12941" s="45" t="s">
        <v>13006</v>
      </c>
      <c r="B12941" s="45" t="s">
        <v>5</v>
      </c>
      <c r="C12941" s="23">
        <v>750</v>
      </c>
    </row>
    <row r="12942" spans="1:3" ht="13.2" x14ac:dyDescent="0.25">
      <c r="A12942" s="45" t="s">
        <v>13007</v>
      </c>
      <c r="B12942" s="45" t="s">
        <v>5</v>
      </c>
      <c r="C12942" s="23">
        <v>525</v>
      </c>
    </row>
    <row r="12943" spans="1:3" ht="13.2" x14ac:dyDescent="0.25">
      <c r="A12943" s="45" t="s">
        <v>13008</v>
      </c>
      <c r="B12943" s="45" t="s">
        <v>5</v>
      </c>
      <c r="C12943" s="23">
        <v>975</v>
      </c>
    </row>
    <row r="12944" spans="1:3" ht="13.2" x14ac:dyDescent="0.25">
      <c r="A12944" s="45" t="s">
        <v>13009</v>
      </c>
      <c r="B12944" s="45" t="s">
        <v>5</v>
      </c>
      <c r="C12944" s="23">
        <v>900</v>
      </c>
    </row>
    <row r="12945" spans="1:3" ht="13.2" x14ac:dyDescent="0.25">
      <c r="A12945" s="45" t="s">
        <v>13010</v>
      </c>
      <c r="B12945" s="45" t="s">
        <v>5</v>
      </c>
      <c r="C12945" s="23">
        <v>825</v>
      </c>
    </row>
    <row r="12946" spans="1:3" ht="13.2" x14ac:dyDescent="0.25">
      <c r="A12946" s="45" t="s">
        <v>13011</v>
      </c>
      <c r="B12946" s="45" t="s">
        <v>5</v>
      </c>
      <c r="C12946" s="23">
        <v>600</v>
      </c>
    </row>
    <row r="12947" spans="1:3" ht="13.2" x14ac:dyDescent="0.25">
      <c r="A12947" s="45" t="s">
        <v>13012</v>
      </c>
      <c r="B12947" s="45" t="s">
        <v>5</v>
      </c>
      <c r="C12947" s="23">
        <v>875</v>
      </c>
    </row>
    <row r="12948" spans="1:3" ht="13.2" x14ac:dyDescent="0.25">
      <c r="A12948" s="45" t="s">
        <v>13013</v>
      </c>
      <c r="B12948" s="45" t="s">
        <v>5</v>
      </c>
      <c r="C12948" s="23">
        <v>725</v>
      </c>
    </row>
    <row r="12949" spans="1:3" ht="13.2" x14ac:dyDescent="0.25">
      <c r="A12949" s="45" t="s">
        <v>13014</v>
      </c>
      <c r="B12949" s="45" t="s">
        <v>5</v>
      </c>
      <c r="C12949" s="23">
        <v>475</v>
      </c>
    </row>
    <row r="12950" spans="1:3" ht="13.2" x14ac:dyDescent="0.25">
      <c r="A12950" s="45" t="s">
        <v>13015</v>
      </c>
      <c r="B12950" s="45" t="s">
        <v>5</v>
      </c>
      <c r="C12950" s="23">
        <v>925</v>
      </c>
    </row>
    <row r="12951" spans="1:3" ht="13.2" x14ac:dyDescent="0.25">
      <c r="A12951" s="45" t="s">
        <v>13016</v>
      </c>
      <c r="B12951" s="45" t="s">
        <v>5</v>
      </c>
      <c r="C12951" s="23">
        <v>625</v>
      </c>
    </row>
    <row r="12952" spans="1:3" ht="13.2" x14ac:dyDescent="0.25">
      <c r="A12952" s="45" t="s">
        <v>13017</v>
      </c>
      <c r="B12952" s="45" t="s">
        <v>5</v>
      </c>
      <c r="C12952" s="23">
        <v>525</v>
      </c>
    </row>
    <row r="12953" spans="1:3" ht="13.2" x14ac:dyDescent="0.25">
      <c r="A12953" s="45" t="s">
        <v>13018</v>
      </c>
      <c r="B12953" s="45" t="s">
        <v>5</v>
      </c>
      <c r="C12953" s="23">
        <v>925</v>
      </c>
    </row>
    <row r="12954" spans="1:3" ht="13.2" x14ac:dyDescent="0.25">
      <c r="A12954" s="45" t="s">
        <v>13019</v>
      </c>
      <c r="B12954" s="45" t="s">
        <v>5</v>
      </c>
      <c r="C12954" s="23">
        <v>600</v>
      </c>
    </row>
    <row r="12955" spans="1:3" ht="13.2" x14ac:dyDescent="0.25">
      <c r="A12955" s="45" t="s">
        <v>13020</v>
      </c>
      <c r="B12955" s="45" t="s">
        <v>5</v>
      </c>
      <c r="C12955" s="23">
        <v>550</v>
      </c>
    </row>
    <row r="12956" spans="1:3" ht="13.2" x14ac:dyDescent="0.25">
      <c r="A12956" s="45" t="s">
        <v>13021</v>
      </c>
      <c r="B12956" s="45" t="s">
        <v>5</v>
      </c>
      <c r="C12956" s="23">
        <v>600</v>
      </c>
    </row>
    <row r="12957" spans="1:3" ht="13.2" x14ac:dyDescent="0.25">
      <c r="A12957" s="45" t="s">
        <v>13022</v>
      </c>
      <c r="B12957" s="45" t="s">
        <v>5</v>
      </c>
      <c r="C12957" s="23">
        <v>900</v>
      </c>
    </row>
    <row r="12958" spans="1:3" ht="13.2" x14ac:dyDescent="0.25">
      <c r="A12958" s="45" t="s">
        <v>13023</v>
      </c>
      <c r="B12958" s="45" t="s">
        <v>5</v>
      </c>
      <c r="C12958" s="23">
        <v>850</v>
      </c>
    </row>
    <row r="12959" spans="1:3" ht="13.2" x14ac:dyDescent="0.25">
      <c r="A12959" s="45" t="s">
        <v>13024</v>
      </c>
      <c r="B12959" s="45" t="s">
        <v>5</v>
      </c>
      <c r="C12959" s="23">
        <v>1025</v>
      </c>
    </row>
    <row r="12960" spans="1:3" ht="13.2" x14ac:dyDescent="0.25">
      <c r="A12960" s="45" t="s">
        <v>13025</v>
      </c>
      <c r="B12960" s="45" t="s">
        <v>5</v>
      </c>
      <c r="C12960" s="23">
        <v>925</v>
      </c>
    </row>
    <row r="12961" spans="1:3" ht="13.2" x14ac:dyDescent="0.25">
      <c r="A12961" s="45" t="s">
        <v>13026</v>
      </c>
      <c r="B12961" s="45" t="s">
        <v>5</v>
      </c>
      <c r="C12961" s="23">
        <v>800</v>
      </c>
    </row>
    <row r="12962" spans="1:3" ht="13.2" x14ac:dyDescent="0.25">
      <c r="A12962" s="45" t="s">
        <v>13027</v>
      </c>
      <c r="B12962" s="45" t="s">
        <v>5</v>
      </c>
      <c r="C12962" s="23">
        <v>250</v>
      </c>
    </row>
    <row r="12963" spans="1:3" ht="13.2" x14ac:dyDescent="0.25">
      <c r="A12963" s="45" t="s">
        <v>13028</v>
      </c>
      <c r="B12963" s="45" t="s">
        <v>5</v>
      </c>
      <c r="C12963" s="23">
        <v>400</v>
      </c>
    </row>
    <row r="12964" spans="1:3" ht="13.2" x14ac:dyDescent="0.25">
      <c r="A12964" s="45" t="s">
        <v>13029</v>
      </c>
      <c r="B12964" s="45" t="s">
        <v>5</v>
      </c>
      <c r="C12964" s="23">
        <v>575</v>
      </c>
    </row>
    <row r="12965" spans="1:3" ht="13.2" x14ac:dyDescent="0.25">
      <c r="A12965" s="45" t="s">
        <v>13030</v>
      </c>
      <c r="B12965" s="45" t="s">
        <v>5</v>
      </c>
      <c r="C12965" s="23">
        <v>325</v>
      </c>
    </row>
    <row r="12966" spans="1:3" ht="13.2" x14ac:dyDescent="0.25">
      <c r="A12966" s="45" t="s">
        <v>13031</v>
      </c>
      <c r="B12966" s="45" t="s">
        <v>5</v>
      </c>
      <c r="C12966" s="23">
        <v>425</v>
      </c>
    </row>
    <row r="12967" spans="1:3" ht="13.2" x14ac:dyDescent="0.25">
      <c r="A12967" s="45" t="s">
        <v>13032</v>
      </c>
      <c r="B12967" s="45" t="s">
        <v>5</v>
      </c>
      <c r="C12967" s="23">
        <v>450</v>
      </c>
    </row>
    <row r="12968" spans="1:3" ht="13.2" x14ac:dyDescent="0.25">
      <c r="A12968" s="45" t="s">
        <v>13033</v>
      </c>
      <c r="B12968" s="45" t="s">
        <v>5</v>
      </c>
      <c r="C12968" s="23">
        <v>525</v>
      </c>
    </row>
    <row r="12969" spans="1:3" ht="13.2" x14ac:dyDescent="0.25">
      <c r="A12969" s="45" t="s">
        <v>13034</v>
      </c>
      <c r="B12969" s="45" t="s">
        <v>5</v>
      </c>
      <c r="C12969" s="23">
        <v>425</v>
      </c>
    </row>
    <row r="12970" spans="1:3" ht="13.2" x14ac:dyDescent="0.25">
      <c r="A12970" s="45" t="s">
        <v>13035</v>
      </c>
      <c r="B12970" s="45" t="s">
        <v>5</v>
      </c>
      <c r="C12970" s="23">
        <v>750</v>
      </c>
    </row>
    <row r="12971" spans="1:3" ht="13.2" x14ac:dyDescent="0.25">
      <c r="A12971" s="45" t="s">
        <v>13036</v>
      </c>
      <c r="B12971" s="45" t="s">
        <v>5</v>
      </c>
      <c r="C12971" s="23">
        <v>1100</v>
      </c>
    </row>
    <row r="12972" spans="1:3" ht="13.2" x14ac:dyDescent="0.25">
      <c r="A12972" s="45" t="s">
        <v>13037</v>
      </c>
      <c r="B12972" s="45" t="s">
        <v>5</v>
      </c>
      <c r="C12972" s="23">
        <v>1350</v>
      </c>
    </row>
    <row r="12973" spans="1:3" ht="13.2" x14ac:dyDescent="0.25">
      <c r="A12973" s="45" t="s">
        <v>13038</v>
      </c>
      <c r="B12973" s="45" t="s">
        <v>5</v>
      </c>
      <c r="C12973" s="23">
        <v>575</v>
      </c>
    </row>
    <row r="12974" spans="1:3" ht="13.2" x14ac:dyDescent="0.25">
      <c r="A12974" s="45" t="s">
        <v>13039</v>
      </c>
      <c r="B12974" s="45" t="s">
        <v>5</v>
      </c>
      <c r="C12974" s="23">
        <v>425</v>
      </c>
    </row>
    <row r="12975" spans="1:3" ht="13.2" x14ac:dyDescent="0.25">
      <c r="A12975" s="45" t="s">
        <v>13040</v>
      </c>
      <c r="B12975" s="45" t="s">
        <v>5</v>
      </c>
      <c r="C12975" s="23">
        <v>575</v>
      </c>
    </row>
    <row r="12976" spans="1:3" ht="13.2" x14ac:dyDescent="0.25">
      <c r="A12976" s="45" t="s">
        <v>13041</v>
      </c>
      <c r="B12976" s="45" t="s">
        <v>5</v>
      </c>
      <c r="C12976" s="23">
        <v>600</v>
      </c>
    </row>
    <row r="12977" spans="1:3" ht="13.2" x14ac:dyDescent="0.25">
      <c r="A12977" s="45" t="s">
        <v>13042</v>
      </c>
      <c r="B12977" s="45" t="s">
        <v>5</v>
      </c>
      <c r="C12977" s="23">
        <v>150</v>
      </c>
    </row>
    <row r="12978" spans="1:3" ht="13.2" x14ac:dyDescent="0.25">
      <c r="A12978" s="45" t="s">
        <v>13043</v>
      </c>
      <c r="B12978" s="45" t="s">
        <v>5</v>
      </c>
      <c r="C12978" s="23">
        <v>150</v>
      </c>
    </row>
    <row r="12979" spans="1:3" ht="13.2" x14ac:dyDescent="0.25">
      <c r="A12979" s="45" t="s">
        <v>13044</v>
      </c>
      <c r="B12979" s="45" t="s">
        <v>5</v>
      </c>
      <c r="C12979" s="23">
        <v>400</v>
      </c>
    </row>
    <row r="12980" spans="1:3" ht="13.2" x14ac:dyDescent="0.25">
      <c r="A12980" s="45" t="s">
        <v>13045</v>
      </c>
      <c r="B12980" s="45" t="s">
        <v>5</v>
      </c>
      <c r="C12980" s="23">
        <v>225</v>
      </c>
    </row>
    <row r="12981" spans="1:3" ht="13.2" x14ac:dyDescent="0.25">
      <c r="A12981" s="45" t="s">
        <v>13046</v>
      </c>
      <c r="B12981" s="45" t="s">
        <v>5</v>
      </c>
      <c r="C12981" s="23">
        <v>150</v>
      </c>
    </row>
    <row r="12982" spans="1:3" ht="13.2" x14ac:dyDescent="0.25">
      <c r="A12982" s="45" t="s">
        <v>13047</v>
      </c>
      <c r="B12982" s="45" t="s">
        <v>5</v>
      </c>
      <c r="C12982" s="23">
        <v>550</v>
      </c>
    </row>
    <row r="12983" spans="1:3" ht="13.2" x14ac:dyDescent="0.25">
      <c r="A12983" s="45" t="s">
        <v>13048</v>
      </c>
      <c r="B12983" s="45" t="s">
        <v>5</v>
      </c>
      <c r="C12983" s="23">
        <v>400</v>
      </c>
    </row>
    <row r="12984" spans="1:3" ht="13.2" x14ac:dyDescent="0.25">
      <c r="A12984" s="45" t="s">
        <v>13049</v>
      </c>
      <c r="B12984" s="45" t="s">
        <v>5</v>
      </c>
      <c r="C12984" s="23">
        <v>150</v>
      </c>
    </row>
    <row r="12985" spans="1:3" ht="13.2" x14ac:dyDescent="0.25">
      <c r="A12985" s="45" t="s">
        <v>13050</v>
      </c>
      <c r="B12985" s="45" t="s">
        <v>5</v>
      </c>
      <c r="C12985" s="23">
        <v>325</v>
      </c>
    </row>
    <row r="12986" spans="1:3" ht="13.2" x14ac:dyDescent="0.25">
      <c r="A12986" s="45" t="s">
        <v>13051</v>
      </c>
      <c r="B12986" s="45" t="s">
        <v>5</v>
      </c>
      <c r="C12986" s="23">
        <v>275</v>
      </c>
    </row>
    <row r="12987" spans="1:3" ht="13.2" x14ac:dyDescent="0.25">
      <c r="A12987" s="45" t="s">
        <v>13052</v>
      </c>
      <c r="B12987" s="45" t="s">
        <v>5</v>
      </c>
      <c r="C12987" s="23">
        <v>300</v>
      </c>
    </row>
    <row r="12988" spans="1:3" ht="13.2" x14ac:dyDescent="0.25">
      <c r="A12988" s="45" t="s">
        <v>13053</v>
      </c>
      <c r="B12988" s="45" t="s">
        <v>5</v>
      </c>
      <c r="C12988" s="23">
        <v>275</v>
      </c>
    </row>
    <row r="12989" spans="1:3" ht="13.2" x14ac:dyDescent="0.25">
      <c r="A12989" s="45" t="s">
        <v>13054</v>
      </c>
      <c r="B12989" s="45" t="s">
        <v>5</v>
      </c>
      <c r="C12989" s="23">
        <v>275</v>
      </c>
    </row>
    <row r="12990" spans="1:3" ht="13.2" x14ac:dyDescent="0.25">
      <c r="A12990" s="45" t="s">
        <v>13055</v>
      </c>
      <c r="B12990" s="45" t="s">
        <v>5</v>
      </c>
      <c r="C12990" s="23">
        <v>325</v>
      </c>
    </row>
    <row r="12991" spans="1:3" ht="13.2" x14ac:dyDescent="0.25">
      <c r="A12991" s="45" t="s">
        <v>13056</v>
      </c>
      <c r="B12991" s="45" t="s">
        <v>5</v>
      </c>
      <c r="C12991" s="23">
        <v>325</v>
      </c>
    </row>
    <row r="12992" spans="1:3" ht="13.2" x14ac:dyDescent="0.25">
      <c r="A12992" s="45" t="s">
        <v>13057</v>
      </c>
      <c r="B12992" s="45" t="s">
        <v>5</v>
      </c>
      <c r="C12992" s="23">
        <v>325</v>
      </c>
    </row>
    <row r="12993" spans="1:3" ht="13.2" x14ac:dyDescent="0.25">
      <c r="A12993" s="45" t="s">
        <v>13058</v>
      </c>
      <c r="B12993" s="45" t="s">
        <v>5</v>
      </c>
      <c r="C12993" s="23">
        <v>425</v>
      </c>
    </row>
    <row r="12994" spans="1:3" ht="13.2" x14ac:dyDescent="0.25">
      <c r="A12994" s="45" t="s">
        <v>13059</v>
      </c>
      <c r="B12994" s="45" t="s">
        <v>5</v>
      </c>
      <c r="C12994" s="23">
        <v>550</v>
      </c>
    </row>
    <row r="12995" spans="1:3" ht="13.2" x14ac:dyDescent="0.25">
      <c r="A12995" s="45" t="s">
        <v>13060</v>
      </c>
      <c r="B12995" s="45" t="s">
        <v>5</v>
      </c>
      <c r="C12995" s="23">
        <v>275</v>
      </c>
    </row>
    <row r="12996" spans="1:3" ht="13.2" x14ac:dyDescent="0.25">
      <c r="A12996" s="45" t="s">
        <v>13061</v>
      </c>
      <c r="B12996" s="45" t="s">
        <v>5</v>
      </c>
      <c r="C12996" s="23">
        <v>175</v>
      </c>
    </row>
    <row r="12997" spans="1:3" ht="13.2" x14ac:dyDescent="0.25">
      <c r="A12997" s="45" t="s">
        <v>13062</v>
      </c>
      <c r="B12997" s="45" t="s">
        <v>5</v>
      </c>
      <c r="C12997" s="23">
        <v>225</v>
      </c>
    </row>
    <row r="12998" spans="1:3" ht="13.2" x14ac:dyDescent="0.25">
      <c r="A12998" s="45" t="s">
        <v>13063</v>
      </c>
      <c r="B12998" s="45" t="s">
        <v>5</v>
      </c>
      <c r="C12998" s="23">
        <v>275</v>
      </c>
    </row>
    <row r="12999" spans="1:3" ht="13.2" x14ac:dyDescent="0.25">
      <c r="A12999" s="45" t="s">
        <v>13064</v>
      </c>
      <c r="B12999" s="45" t="s">
        <v>5</v>
      </c>
      <c r="C12999" s="23">
        <v>225</v>
      </c>
    </row>
    <row r="13000" spans="1:3" ht="13.2" x14ac:dyDescent="0.25">
      <c r="A13000" s="45" t="s">
        <v>13065</v>
      </c>
      <c r="B13000" s="45" t="s">
        <v>5</v>
      </c>
      <c r="C13000" s="23">
        <v>200</v>
      </c>
    </row>
    <row r="13001" spans="1:3" ht="13.2" x14ac:dyDescent="0.25">
      <c r="A13001" s="45" t="s">
        <v>13066</v>
      </c>
      <c r="B13001" s="45" t="s">
        <v>5</v>
      </c>
      <c r="C13001" s="23">
        <v>625</v>
      </c>
    </row>
    <row r="13002" spans="1:3" ht="13.2" x14ac:dyDescent="0.25">
      <c r="A13002" s="45" t="s">
        <v>13067</v>
      </c>
      <c r="B13002" s="45" t="s">
        <v>5</v>
      </c>
      <c r="C13002" s="23">
        <v>150</v>
      </c>
    </row>
    <row r="13003" spans="1:3" ht="13.2" x14ac:dyDescent="0.25">
      <c r="A13003" s="45" t="s">
        <v>13068</v>
      </c>
      <c r="B13003" s="45" t="s">
        <v>5</v>
      </c>
      <c r="C13003" s="23">
        <v>175</v>
      </c>
    </row>
    <row r="13004" spans="1:3" ht="13.2" x14ac:dyDescent="0.25">
      <c r="A13004" s="45" t="s">
        <v>13069</v>
      </c>
      <c r="B13004" s="45" t="s">
        <v>5</v>
      </c>
      <c r="C13004" s="23">
        <v>225</v>
      </c>
    </row>
    <row r="13005" spans="1:3" ht="13.2" x14ac:dyDescent="0.25">
      <c r="A13005" s="45" t="s">
        <v>13070</v>
      </c>
      <c r="B13005" s="45" t="s">
        <v>5</v>
      </c>
      <c r="C13005" s="23">
        <v>550</v>
      </c>
    </row>
    <row r="13006" spans="1:3" ht="13.2" x14ac:dyDescent="0.25">
      <c r="A13006" s="45" t="s">
        <v>13071</v>
      </c>
      <c r="B13006" s="45" t="s">
        <v>5</v>
      </c>
      <c r="C13006" s="23">
        <v>150</v>
      </c>
    </row>
    <row r="13007" spans="1:3" ht="13.2" x14ac:dyDescent="0.25">
      <c r="A13007" s="45" t="s">
        <v>13072</v>
      </c>
      <c r="B13007" s="45" t="s">
        <v>5</v>
      </c>
      <c r="C13007" s="23">
        <v>150</v>
      </c>
    </row>
    <row r="13008" spans="1:3" ht="13.2" x14ac:dyDescent="0.25">
      <c r="A13008" s="45" t="s">
        <v>13073</v>
      </c>
      <c r="B13008" s="45" t="s">
        <v>5</v>
      </c>
      <c r="C13008" s="23">
        <v>475</v>
      </c>
    </row>
    <row r="13009" spans="1:3" ht="13.2" x14ac:dyDescent="0.25">
      <c r="A13009" s="45" t="s">
        <v>13074</v>
      </c>
      <c r="B13009" s="45" t="s">
        <v>5</v>
      </c>
      <c r="C13009" s="23">
        <v>375</v>
      </c>
    </row>
    <row r="13010" spans="1:3" ht="13.2" x14ac:dyDescent="0.25">
      <c r="A13010" s="45" t="s">
        <v>13075</v>
      </c>
      <c r="B13010" s="45" t="s">
        <v>5</v>
      </c>
      <c r="C13010" s="23">
        <v>700</v>
      </c>
    </row>
    <row r="13011" spans="1:3" ht="13.2" x14ac:dyDescent="0.25">
      <c r="A13011" s="45" t="s">
        <v>13076</v>
      </c>
      <c r="B13011" s="45" t="s">
        <v>5</v>
      </c>
      <c r="C13011" s="23">
        <v>150</v>
      </c>
    </row>
    <row r="13012" spans="1:3" ht="13.2" x14ac:dyDescent="0.25">
      <c r="A13012" s="45" t="s">
        <v>13077</v>
      </c>
      <c r="B13012" s="45" t="s">
        <v>5</v>
      </c>
      <c r="C13012" s="23">
        <v>150</v>
      </c>
    </row>
    <row r="13013" spans="1:3" ht="13.2" x14ac:dyDescent="0.25">
      <c r="A13013" s="45" t="s">
        <v>13078</v>
      </c>
      <c r="B13013" s="45" t="s">
        <v>5</v>
      </c>
      <c r="C13013" s="23">
        <v>600</v>
      </c>
    </row>
    <row r="13014" spans="1:3" ht="13.2" x14ac:dyDescent="0.25">
      <c r="A13014" s="45" t="s">
        <v>13079</v>
      </c>
      <c r="B13014" s="45" t="s">
        <v>5</v>
      </c>
      <c r="C13014" s="23">
        <v>325</v>
      </c>
    </row>
    <row r="13015" spans="1:3" ht="13.2" x14ac:dyDescent="0.25">
      <c r="A13015" s="45" t="s">
        <v>13080</v>
      </c>
      <c r="B13015" s="45" t="s">
        <v>5</v>
      </c>
      <c r="C13015" s="23">
        <v>575</v>
      </c>
    </row>
    <row r="13016" spans="1:3" ht="13.2" x14ac:dyDescent="0.25">
      <c r="A13016" s="45" t="s">
        <v>13081</v>
      </c>
      <c r="B13016" s="45" t="s">
        <v>5</v>
      </c>
      <c r="C13016" s="23">
        <v>250</v>
      </c>
    </row>
    <row r="13017" spans="1:3" ht="13.2" x14ac:dyDescent="0.25">
      <c r="A13017" s="45" t="s">
        <v>13082</v>
      </c>
      <c r="B13017" s="45" t="s">
        <v>5</v>
      </c>
      <c r="C13017" s="23">
        <v>525</v>
      </c>
    </row>
    <row r="13018" spans="1:3" ht="13.2" x14ac:dyDescent="0.25">
      <c r="A13018" s="45" t="s">
        <v>13083</v>
      </c>
      <c r="B13018" s="45" t="s">
        <v>5</v>
      </c>
      <c r="C13018" s="23">
        <v>325</v>
      </c>
    </row>
    <row r="13019" spans="1:3" ht="13.2" x14ac:dyDescent="0.25">
      <c r="A13019" s="45" t="s">
        <v>13084</v>
      </c>
      <c r="B13019" s="45" t="s">
        <v>5</v>
      </c>
      <c r="C13019" s="23">
        <v>250</v>
      </c>
    </row>
    <row r="13020" spans="1:3" ht="13.2" x14ac:dyDescent="0.25">
      <c r="A13020" s="45" t="s">
        <v>13085</v>
      </c>
      <c r="B13020" s="45" t="s">
        <v>5</v>
      </c>
      <c r="C13020" s="23">
        <v>175</v>
      </c>
    </row>
    <row r="13021" spans="1:3" ht="13.2" x14ac:dyDescent="0.25">
      <c r="A13021" s="45" t="s">
        <v>13086</v>
      </c>
      <c r="B13021" s="45" t="s">
        <v>5</v>
      </c>
      <c r="C13021" s="23">
        <v>200</v>
      </c>
    </row>
    <row r="13022" spans="1:3" ht="13.2" x14ac:dyDescent="0.25">
      <c r="A13022" s="45" t="s">
        <v>13087</v>
      </c>
      <c r="B13022" s="45" t="s">
        <v>5</v>
      </c>
      <c r="C13022" s="23">
        <v>175</v>
      </c>
    </row>
    <row r="13023" spans="1:3" ht="13.2" x14ac:dyDescent="0.25">
      <c r="A13023" s="45" t="s">
        <v>13088</v>
      </c>
      <c r="B13023" s="45" t="s">
        <v>5</v>
      </c>
      <c r="C13023" s="23">
        <v>600</v>
      </c>
    </row>
    <row r="13024" spans="1:3" ht="13.2" x14ac:dyDescent="0.25">
      <c r="A13024" s="45" t="s">
        <v>13089</v>
      </c>
      <c r="B13024" s="45" t="s">
        <v>5</v>
      </c>
      <c r="C13024" s="23">
        <v>150</v>
      </c>
    </row>
    <row r="13025" spans="1:3" ht="13.2" x14ac:dyDescent="0.25">
      <c r="A13025" s="45" t="s">
        <v>13090</v>
      </c>
      <c r="B13025" s="45" t="s">
        <v>5</v>
      </c>
      <c r="C13025" s="23">
        <v>400</v>
      </c>
    </row>
    <row r="13026" spans="1:3" ht="13.2" x14ac:dyDescent="0.25">
      <c r="A13026" s="45" t="s">
        <v>13091</v>
      </c>
      <c r="B13026" s="45" t="s">
        <v>5</v>
      </c>
      <c r="C13026" s="23">
        <v>225</v>
      </c>
    </row>
    <row r="13027" spans="1:3" ht="13.2" x14ac:dyDescent="0.25">
      <c r="A13027" s="45" t="s">
        <v>13092</v>
      </c>
      <c r="B13027" s="45" t="s">
        <v>5</v>
      </c>
      <c r="C13027" s="23">
        <v>250</v>
      </c>
    </row>
    <row r="13028" spans="1:3" ht="13.2" x14ac:dyDescent="0.25">
      <c r="A13028" s="45" t="s">
        <v>13093</v>
      </c>
      <c r="B13028" s="45" t="s">
        <v>5</v>
      </c>
      <c r="C13028" s="23">
        <v>200</v>
      </c>
    </row>
    <row r="13029" spans="1:3" ht="13.2" x14ac:dyDescent="0.25">
      <c r="A13029" s="45" t="s">
        <v>13094</v>
      </c>
      <c r="B13029" s="45" t="s">
        <v>5</v>
      </c>
      <c r="C13029" s="23">
        <v>450</v>
      </c>
    </row>
    <row r="13030" spans="1:3" ht="13.2" x14ac:dyDescent="0.25">
      <c r="A13030" s="45" t="s">
        <v>13095</v>
      </c>
      <c r="B13030" s="45" t="s">
        <v>5</v>
      </c>
      <c r="C13030" s="23">
        <v>150</v>
      </c>
    </row>
    <row r="13031" spans="1:3" ht="13.2" x14ac:dyDescent="0.25">
      <c r="A13031" s="45" t="s">
        <v>13096</v>
      </c>
      <c r="B13031" s="45" t="s">
        <v>5</v>
      </c>
      <c r="C13031" s="23">
        <v>150</v>
      </c>
    </row>
    <row r="13032" spans="1:3" ht="13.2" x14ac:dyDescent="0.25">
      <c r="A13032" s="45" t="s">
        <v>13097</v>
      </c>
      <c r="B13032" s="45" t="s">
        <v>5</v>
      </c>
      <c r="C13032" s="23">
        <v>350</v>
      </c>
    </row>
    <row r="13033" spans="1:3" ht="13.2" x14ac:dyDescent="0.25">
      <c r="A13033" s="45" t="s">
        <v>13098</v>
      </c>
      <c r="B13033" s="45" t="s">
        <v>5</v>
      </c>
      <c r="C13033" s="23">
        <v>375</v>
      </c>
    </row>
    <row r="13034" spans="1:3" ht="13.2" x14ac:dyDescent="0.25">
      <c r="A13034" s="45" t="s">
        <v>13099</v>
      </c>
      <c r="B13034" s="45" t="s">
        <v>5</v>
      </c>
      <c r="C13034" s="23">
        <v>225</v>
      </c>
    </row>
    <row r="13035" spans="1:3" ht="13.2" x14ac:dyDescent="0.25">
      <c r="A13035" s="45" t="s">
        <v>13100</v>
      </c>
      <c r="B13035" s="45" t="s">
        <v>5</v>
      </c>
      <c r="C13035" s="23">
        <v>275</v>
      </c>
    </row>
    <row r="13036" spans="1:3" ht="13.2" x14ac:dyDescent="0.25">
      <c r="A13036" s="45" t="s">
        <v>13101</v>
      </c>
      <c r="B13036" s="45" t="s">
        <v>5</v>
      </c>
      <c r="C13036" s="23">
        <v>600</v>
      </c>
    </row>
    <row r="13037" spans="1:3" ht="13.2" x14ac:dyDescent="0.25">
      <c r="A13037" s="45" t="s">
        <v>13102</v>
      </c>
      <c r="B13037" s="45" t="s">
        <v>5</v>
      </c>
      <c r="C13037" s="23">
        <v>775</v>
      </c>
    </row>
    <row r="13038" spans="1:3" ht="13.2" x14ac:dyDescent="0.25">
      <c r="A13038" s="45" t="s">
        <v>13103</v>
      </c>
      <c r="B13038" s="45" t="s">
        <v>5</v>
      </c>
      <c r="C13038" s="23">
        <v>300</v>
      </c>
    </row>
    <row r="13039" spans="1:3" ht="13.2" x14ac:dyDescent="0.25">
      <c r="A13039" s="45" t="s">
        <v>13104</v>
      </c>
      <c r="B13039" s="45" t="s">
        <v>5</v>
      </c>
      <c r="C13039" s="23">
        <v>425</v>
      </c>
    </row>
    <row r="13040" spans="1:3" ht="13.2" x14ac:dyDescent="0.25">
      <c r="A13040" s="45" t="s">
        <v>13105</v>
      </c>
      <c r="B13040" s="45" t="s">
        <v>5</v>
      </c>
      <c r="C13040" s="23">
        <v>425</v>
      </c>
    </row>
    <row r="13041" spans="1:3" ht="13.2" x14ac:dyDescent="0.25">
      <c r="A13041" s="45" t="s">
        <v>13106</v>
      </c>
      <c r="B13041" s="45" t="s">
        <v>5</v>
      </c>
      <c r="C13041" s="23">
        <v>450</v>
      </c>
    </row>
    <row r="13042" spans="1:3" ht="13.2" x14ac:dyDescent="0.25">
      <c r="A13042" s="45" t="s">
        <v>13107</v>
      </c>
      <c r="B13042" s="45" t="s">
        <v>5</v>
      </c>
      <c r="C13042" s="23">
        <v>400</v>
      </c>
    </row>
    <row r="13043" spans="1:3" ht="13.2" x14ac:dyDescent="0.25">
      <c r="A13043" s="45" t="s">
        <v>13108</v>
      </c>
      <c r="B13043" s="45" t="s">
        <v>5</v>
      </c>
      <c r="C13043" s="23">
        <v>200</v>
      </c>
    </row>
    <row r="13044" spans="1:3" ht="13.2" x14ac:dyDescent="0.25">
      <c r="A13044" s="45" t="s">
        <v>13109</v>
      </c>
      <c r="B13044" s="45" t="s">
        <v>5</v>
      </c>
      <c r="C13044" s="23">
        <v>425</v>
      </c>
    </row>
    <row r="13045" spans="1:3" ht="13.2" x14ac:dyDescent="0.25">
      <c r="A13045" s="45" t="s">
        <v>13110</v>
      </c>
      <c r="B13045" s="45" t="s">
        <v>5</v>
      </c>
      <c r="C13045" s="23">
        <v>400</v>
      </c>
    </row>
    <row r="13046" spans="1:3" ht="13.2" x14ac:dyDescent="0.25">
      <c r="A13046" s="45" t="s">
        <v>13111</v>
      </c>
      <c r="B13046" s="45" t="s">
        <v>5</v>
      </c>
      <c r="C13046" s="23">
        <v>550</v>
      </c>
    </row>
    <row r="13047" spans="1:3" ht="13.2" x14ac:dyDescent="0.25">
      <c r="A13047" s="45" t="s">
        <v>13112</v>
      </c>
      <c r="B13047" s="45" t="s">
        <v>5</v>
      </c>
      <c r="C13047" s="23">
        <v>750</v>
      </c>
    </row>
    <row r="13048" spans="1:3" ht="13.2" x14ac:dyDescent="0.25">
      <c r="A13048" s="45" t="s">
        <v>13113</v>
      </c>
      <c r="B13048" s="45" t="s">
        <v>5</v>
      </c>
      <c r="C13048" s="23">
        <v>200</v>
      </c>
    </row>
    <row r="13049" spans="1:3" ht="13.2" x14ac:dyDescent="0.25">
      <c r="A13049" s="45" t="s">
        <v>13114</v>
      </c>
      <c r="B13049" s="45" t="s">
        <v>5</v>
      </c>
      <c r="C13049" s="23">
        <v>150</v>
      </c>
    </row>
    <row r="13050" spans="1:3" ht="13.2" x14ac:dyDescent="0.25">
      <c r="A13050" s="45" t="s">
        <v>13115</v>
      </c>
      <c r="B13050" s="45" t="s">
        <v>5</v>
      </c>
      <c r="C13050" s="23">
        <v>250</v>
      </c>
    </row>
    <row r="13051" spans="1:3" ht="13.2" x14ac:dyDescent="0.25">
      <c r="A13051" s="45" t="s">
        <v>13116</v>
      </c>
      <c r="B13051" s="45" t="s">
        <v>5</v>
      </c>
      <c r="C13051" s="23">
        <v>250</v>
      </c>
    </row>
    <row r="13052" spans="1:3" ht="13.2" x14ac:dyDescent="0.25">
      <c r="A13052" s="45" t="s">
        <v>13117</v>
      </c>
      <c r="B13052" s="45" t="s">
        <v>5</v>
      </c>
      <c r="C13052" s="23">
        <v>475</v>
      </c>
    </row>
    <row r="13053" spans="1:3" ht="13.2" x14ac:dyDescent="0.25">
      <c r="A13053" s="45" t="s">
        <v>13118</v>
      </c>
      <c r="B13053" s="45" t="s">
        <v>5</v>
      </c>
      <c r="C13053" s="23">
        <v>150</v>
      </c>
    </row>
    <row r="13054" spans="1:3" ht="13.2" x14ac:dyDescent="0.25">
      <c r="A13054" s="45" t="s">
        <v>13119</v>
      </c>
      <c r="B13054" s="45" t="s">
        <v>5</v>
      </c>
      <c r="C13054" s="23">
        <v>300</v>
      </c>
    </row>
    <row r="13055" spans="1:3" ht="13.2" x14ac:dyDescent="0.25">
      <c r="A13055" s="45" t="s">
        <v>13120</v>
      </c>
      <c r="B13055" s="45" t="s">
        <v>5</v>
      </c>
      <c r="C13055" s="23">
        <v>325</v>
      </c>
    </row>
    <row r="13056" spans="1:3" ht="13.2" x14ac:dyDescent="0.25">
      <c r="A13056" s="45" t="s">
        <v>13121</v>
      </c>
      <c r="B13056" s="45" t="s">
        <v>5</v>
      </c>
      <c r="C13056" s="23">
        <v>575</v>
      </c>
    </row>
    <row r="13057" spans="1:3" ht="13.2" x14ac:dyDescent="0.25">
      <c r="A13057" s="45" t="s">
        <v>13122</v>
      </c>
      <c r="B13057" s="45" t="s">
        <v>5</v>
      </c>
      <c r="C13057" s="23">
        <v>175</v>
      </c>
    </row>
    <row r="13058" spans="1:3" ht="13.2" x14ac:dyDescent="0.25">
      <c r="A13058" s="45" t="s">
        <v>13123</v>
      </c>
      <c r="B13058" s="45" t="s">
        <v>5</v>
      </c>
      <c r="C13058" s="23">
        <v>150</v>
      </c>
    </row>
    <row r="13059" spans="1:3" ht="13.2" x14ac:dyDescent="0.25">
      <c r="A13059" s="45" t="s">
        <v>13124</v>
      </c>
      <c r="B13059" s="45" t="s">
        <v>5</v>
      </c>
      <c r="C13059" s="23">
        <v>200</v>
      </c>
    </row>
    <row r="13060" spans="1:3" ht="13.2" x14ac:dyDescent="0.25">
      <c r="A13060" s="45" t="s">
        <v>13125</v>
      </c>
      <c r="B13060" s="45" t="s">
        <v>5</v>
      </c>
      <c r="C13060" s="23">
        <v>200</v>
      </c>
    </row>
    <row r="13061" spans="1:3" ht="13.2" x14ac:dyDescent="0.25">
      <c r="A13061" s="45" t="s">
        <v>13126</v>
      </c>
      <c r="B13061" s="45" t="s">
        <v>5</v>
      </c>
      <c r="C13061" s="23">
        <v>725</v>
      </c>
    </row>
    <row r="13062" spans="1:3" ht="13.2" x14ac:dyDescent="0.25">
      <c r="A13062" s="45" t="s">
        <v>13127</v>
      </c>
      <c r="B13062" s="45" t="s">
        <v>5</v>
      </c>
      <c r="C13062" s="23">
        <v>425</v>
      </c>
    </row>
    <row r="13063" spans="1:3" ht="13.2" x14ac:dyDescent="0.25">
      <c r="A13063" s="45" t="s">
        <v>13128</v>
      </c>
      <c r="B13063" s="45" t="s">
        <v>5</v>
      </c>
      <c r="C13063" s="23">
        <v>375</v>
      </c>
    </row>
    <row r="13064" spans="1:3" ht="13.2" x14ac:dyDescent="0.25">
      <c r="A13064" s="45" t="s">
        <v>13129</v>
      </c>
      <c r="B13064" s="45" t="s">
        <v>5</v>
      </c>
      <c r="C13064" s="23">
        <v>450</v>
      </c>
    </row>
    <row r="13065" spans="1:3" ht="13.2" x14ac:dyDescent="0.25">
      <c r="A13065" s="45" t="s">
        <v>13130</v>
      </c>
      <c r="B13065" s="45" t="s">
        <v>5</v>
      </c>
      <c r="C13065" s="23">
        <v>275</v>
      </c>
    </row>
    <row r="13066" spans="1:3" ht="13.2" x14ac:dyDescent="0.25">
      <c r="A13066" s="45" t="s">
        <v>13131</v>
      </c>
      <c r="B13066" s="45" t="s">
        <v>5</v>
      </c>
      <c r="C13066" s="23">
        <v>250</v>
      </c>
    </row>
    <row r="13067" spans="1:3" ht="13.2" x14ac:dyDescent="0.25">
      <c r="A13067" s="45" t="s">
        <v>13132</v>
      </c>
      <c r="B13067" s="45" t="s">
        <v>5</v>
      </c>
      <c r="C13067" s="23">
        <v>425</v>
      </c>
    </row>
    <row r="13068" spans="1:3" ht="13.2" x14ac:dyDescent="0.25">
      <c r="A13068" s="45" t="s">
        <v>13133</v>
      </c>
      <c r="B13068" s="45" t="s">
        <v>5</v>
      </c>
      <c r="C13068" s="23">
        <v>200</v>
      </c>
    </row>
    <row r="13069" spans="1:3" ht="13.2" x14ac:dyDescent="0.25">
      <c r="A13069" s="45" t="s">
        <v>13134</v>
      </c>
      <c r="B13069" s="45" t="s">
        <v>5</v>
      </c>
      <c r="C13069" s="23">
        <v>425</v>
      </c>
    </row>
    <row r="13070" spans="1:3" ht="13.2" x14ac:dyDescent="0.25">
      <c r="A13070" s="45" t="s">
        <v>13135</v>
      </c>
      <c r="B13070" s="45" t="s">
        <v>5</v>
      </c>
      <c r="C13070" s="23">
        <v>825</v>
      </c>
    </row>
    <row r="13071" spans="1:3" ht="13.2" x14ac:dyDescent="0.25">
      <c r="A13071" s="45" t="s">
        <v>13136</v>
      </c>
      <c r="B13071" s="45" t="s">
        <v>5</v>
      </c>
      <c r="C13071" s="23">
        <v>400</v>
      </c>
    </row>
    <row r="13072" spans="1:3" ht="13.2" x14ac:dyDescent="0.25">
      <c r="A13072" s="45" t="s">
        <v>13137</v>
      </c>
      <c r="B13072" s="45" t="s">
        <v>5</v>
      </c>
      <c r="C13072" s="23">
        <v>350</v>
      </c>
    </row>
    <row r="13073" spans="1:3" ht="13.2" x14ac:dyDescent="0.25">
      <c r="A13073" s="45" t="s">
        <v>13138</v>
      </c>
      <c r="B13073" s="45" t="s">
        <v>5</v>
      </c>
      <c r="C13073" s="23">
        <v>425</v>
      </c>
    </row>
    <row r="13074" spans="1:3" ht="13.2" x14ac:dyDescent="0.25">
      <c r="A13074" s="45" t="s">
        <v>13139</v>
      </c>
      <c r="B13074" s="45" t="s">
        <v>5</v>
      </c>
      <c r="C13074" s="23">
        <v>300</v>
      </c>
    </row>
    <row r="13075" spans="1:3" ht="13.2" x14ac:dyDescent="0.25">
      <c r="A13075" s="45" t="s">
        <v>13140</v>
      </c>
      <c r="B13075" s="45" t="s">
        <v>5</v>
      </c>
      <c r="C13075" s="23">
        <v>525</v>
      </c>
    </row>
    <row r="13076" spans="1:3" ht="13.2" x14ac:dyDescent="0.25">
      <c r="A13076" s="45" t="s">
        <v>13141</v>
      </c>
      <c r="B13076" s="45" t="s">
        <v>5</v>
      </c>
      <c r="C13076" s="23">
        <v>750</v>
      </c>
    </row>
    <row r="13077" spans="1:3" ht="13.2" x14ac:dyDescent="0.25">
      <c r="A13077" s="45" t="s">
        <v>13142</v>
      </c>
      <c r="B13077" s="45" t="s">
        <v>5</v>
      </c>
      <c r="C13077" s="23">
        <v>600</v>
      </c>
    </row>
    <row r="13078" spans="1:3" ht="13.2" x14ac:dyDescent="0.25">
      <c r="A13078" s="45" t="s">
        <v>13143</v>
      </c>
      <c r="B13078" s="45" t="s">
        <v>5</v>
      </c>
      <c r="C13078" s="23">
        <v>425</v>
      </c>
    </row>
    <row r="13079" spans="1:3" ht="13.2" x14ac:dyDescent="0.25">
      <c r="A13079" s="45" t="s">
        <v>13144</v>
      </c>
      <c r="B13079" s="45" t="s">
        <v>5</v>
      </c>
      <c r="C13079" s="23">
        <v>425</v>
      </c>
    </row>
    <row r="13080" spans="1:3" ht="13.2" x14ac:dyDescent="0.25">
      <c r="A13080" s="45" t="s">
        <v>13145</v>
      </c>
      <c r="B13080" s="45" t="s">
        <v>5</v>
      </c>
      <c r="C13080" s="23">
        <v>675</v>
      </c>
    </row>
    <row r="13081" spans="1:3" ht="13.2" x14ac:dyDescent="0.25">
      <c r="A13081" s="45" t="s">
        <v>13146</v>
      </c>
      <c r="B13081" s="45" t="s">
        <v>5</v>
      </c>
      <c r="C13081" s="23">
        <v>250</v>
      </c>
    </row>
    <row r="13082" spans="1:3" ht="13.2" x14ac:dyDescent="0.25">
      <c r="A13082" s="45" t="s">
        <v>13147</v>
      </c>
      <c r="B13082" s="45" t="s">
        <v>5</v>
      </c>
      <c r="C13082" s="23">
        <v>600</v>
      </c>
    </row>
    <row r="13083" spans="1:3" ht="13.2" x14ac:dyDescent="0.25">
      <c r="A13083" s="45" t="s">
        <v>13148</v>
      </c>
      <c r="B13083" s="45" t="s">
        <v>5</v>
      </c>
      <c r="C13083" s="23">
        <v>600</v>
      </c>
    </row>
    <row r="13084" spans="1:3" ht="13.2" x14ac:dyDescent="0.25">
      <c r="A13084" s="45" t="s">
        <v>13149</v>
      </c>
      <c r="B13084" s="45" t="s">
        <v>5</v>
      </c>
      <c r="C13084" s="23">
        <v>400</v>
      </c>
    </row>
    <row r="13085" spans="1:3" ht="13.2" x14ac:dyDescent="0.25">
      <c r="A13085" s="45" t="s">
        <v>13150</v>
      </c>
      <c r="B13085" s="45" t="s">
        <v>5</v>
      </c>
      <c r="C13085" s="23">
        <v>275</v>
      </c>
    </row>
    <row r="13086" spans="1:3" ht="13.2" x14ac:dyDescent="0.25">
      <c r="A13086" s="45" t="s">
        <v>13151</v>
      </c>
      <c r="B13086" s="45" t="s">
        <v>5</v>
      </c>
      <c r="C13086" s="23">
        <v>525</v>
      </c>
    </row>
    <row r="13087" spans="1:3" ht="13.2" x14ac:dyDescent="0.25">
      <c r="A13087" s="45" t="s">
        <v>13152</v>
      </c>
      <c r="B13087" s="45" t="s">
        <v>5</v>
      </c>
      <c r="C13087" s="23">
        <v>700</v>
      </c>
    </row>
    <row r="13088" spans="1:3" ht="13.2" x14ac:dyDescent="0.25">
      <c r="A13088" s="45" t="s">
        <v>13153</v>
      </c>
      <c r="B13088" s="45" t="s">
        <v>5</v>
      </c>
      <c r="C13088" s="23">
        <v>550</v>
      </c>
    </row>
    <row r="13089" spans="1:3" ht="13.2" x14ac:dyDescent="0.25">
      <c r="A13089" s="45" t="s">
        <v>13154</v>
      </c>
      <c r="B13089" s="45" t="s">
        <v>5</v>
      </c>
      <c r="C13089" s="23">
        <v>300</v>
      </c>
    </row>
    <row r="13090" spans="1:3" ht="13.2" x14ac:dyDescent="0.25">
      <c r="A13090" s="45" t="s">
        <v>13155</v>
      </c>
      <c r="B13090" s="45" t="s">
        <v>5</v>
      </c>
      <c r="C13090" s="23">
        <v>300</v>
      </c>
    </row>
    <row r="13091" spans="1:3" ht="13.2" x14ac:dyDescent="0.25">
      <c r="A13091" s="45" t="s">
        <v>13156</v>
      </c>
      <c r="B13091" s="45" t="s">
        <v>5</v>
      </c>
      <c r="C13091" s="23">
        <v>650</v>
      </c>
    </row>
    <row r="13092" spans="1:3" ht="13.2" x14ac:dyDescent="0.25">
      <c r="A13092" s="45" t="s">
        <v>13157</v>
      </c>
      <c r="B13092" s="45" t="s">
        <v>5</v>
      </c>
      <c r="C13092" s="23">
        <v>425</v>
      </c>
    </row>
    <row r="13093" spans="1:3" ht="13.2" x14ac:dyDescent="0.25">
      <c r="A13093" s="45" t="s">
        <v>13158</v>
      </c>
      <c r="B13093" s="45" t="s">
        <v>5</v>
      </c>
      <c r="C13093" s="23">
        <v>450</v>
      </c>
    </row>
    <row r="13094" spans="1:3" ht="13.2" x14ac:dyDescent="0.25">
      <c r="A13094" s="45" t="s">
        <v>13159</v>
      </c>
      <c r="B13094" s="45" t="s">
        <v>5</v>
      </c>
      <c r="C13094" s="23">
        <v>800</v>
      </c>
    </row>
    <row r="13095" spans="1:3" ht="13.2" x14ac:dyDescent="0.25">
      <c r="A13095" s="45" t="s">
        <v>13160</v>
      </c>
      <c r="B13095" s="45" t="s">
        <v>5</v>
      </c>
      <c r="C13095" s="23">
        <v>250</v>
      </c>
    </row>
    <row r="13096" spans="1:3" ht="13.2" x14ac:dyDescent="0.25">
      <c r="A13096" s="45" t="s">
        <v>13161</v>
      </c>
      <c r="B13096" s="45" t="s">
        <v>5</v>
      </c>
      <c r="C13096" s="23">
        <v>575</v>
      </c>
    </row>
    <row r="13097" spans="1:3" ht="13.2" x14ac:dyDescent="0.25">
      <c r="A13097" s="45" t="s">
        <v>13162</v>
      </c>
      <c r="B13097" s="45" t="s">
        <v>5</v>
      </c>
      <c r="C13097" s="23">
        <v>625</v>
      </c>
    </row>
    <row r="13098" spans="1:3" ht="13.2" x14ac:dyDescent="0.25">
      <c r="A13098" s="45" t="s">
        <v>13163</v>
      </c>
      <c r="B13098" s="45" t="s">
        <v>5</v>
      </c>
      <c r="C13098" s="23">
        <v>550</v>
      </c>
    </row>
    <row r="13099" spans="1:3" ht="13.2" x14ac:dyDescent="0.25">
      <c r="A13099" s="45" t="s">
        <v>13164</v>
      </c>
      <c r="B13099" s="45" t="s">
        <v>5</v>
      </c>
      <c r="C13099" s="23">
        <v>975</v>
      </c>
    </row>
    <row r="13100" spans="1:3" ht="13.2" x14ac:dyDescent="0.25">
      <c r="A13100" s="45" t="s">
        <v>13165</v>
      </c>
      <c r="B13100" s="45" t="s">
        <v>5</v>
      </c>
      <c r="C13100" s="23">
        <v>925</v>
      </c>
    </row>
    <row r="13101" spans="1:3" ht="13.2" x14ac:dyDescent="0.25">
      <c r="A13101" s="45" t="s">
        <v>13166</v>
      </c>
      <c r="B13101" s="45" t="s">
        <v>5</v>
      </c>
      <c r="C13101" s="23">
        <v>550</v>
      </c>
    </row>
    <row r="13102" spans="1:3" ht="13.2" x14ac:dyDescent="0.25">
      <c r="A13102" s="45" t="s">
        <v>13167</v>
      </c>
      <c r="B13102" s="45" t="s">
        <v>5</v>
      </c>
      <c r="C13102" s="23">
        <v>500</v>
      </c>
    </row>
    <row r="13103" spans="1:3" ht="13.2" x14ac:dyDescent="0.25">
      <c r="A13103" s="45" t="s">
        <v>13168</v>
      </c>
      <c r="B13103" s="45" t="s">
        <v>5</v>
      </c>
      <c r="C13103" s="23">
        <v>750</v>
      </c>
    </row>
    <row r="13104" spans="1:3" ht="13.2" x14ac:dyDescent="0.25">
      <c r="A13104" s="45" t="s">
        <v>13169</v>
      </c>
      <c r="B13104" s="45" t="s">
        <v>5</v>
      </c>
      <c r="C13104" s="23">
        <v>600</v>
      </c>
    </row>
    <row r="13105" spans="1:3" ht="13.2" x14ac:dyDescent="0.25">
      <c r="A13105" s="45" t="s">
        <v>13170</v>
      </c>
      <c r="B13105" s="45" t="s">
        <v>5</v>
      </c>
      <c r="C13105" s="23">
        <v>725</v>
      </c>
    </row>
    <row r="13106" spans="1:3" ht="13.2" x14ac:dyDescent="0.25">
      <c r="A13106" s="45" t="s">
        <v>13171</v>
      </c>
      <c r="B13106" s="45" t="s">
        <v>5</v>
      </c>
      <c r="C13106" s="23">
        <v>825</v>
      </c>
    </row>
    <row r="13107" spans="1:3" ht="13.2" x14ac:dyDescent="0.25">
      <c r="A13107" s="45" t="s">
        <v>13172</v>
      </c>
      <c r="B13107" s="45" t="s">
        <v>5</v>
      </c>
      <c r="C13107" s="23">
        <v>900</v>
      </c>
    </row>
    <row r="13108" spans="1:3" ht="13.2" x14ac:dyDescent="0.25">
      <c r="A13108" s="45" t="s">
        <v>13173</v>
      </c>
      <c r="B13108" s="45" t="s">
        <v>5</v>
      </c>
      <c r="C13108" s="23">
        <v>1000</v>
      </c>
    </row>
    <row r="13109" spans="1:3" ht="13.2" x14ac:dyDescent="0.25">
      <c r="A13109" s="45" t="s">
        <v>13174</v>
      </c>
      <c r="B13109" s="45" t="s">
        <v>5</v>
      </c>
      <c r="C13109" s="23">
        <v>425</v>
      </c>
    </row>
    <row r="13110" spans="1:3" ht="13.2" x14ac:dyDescent="0.25">
      <c r="A13110" s="45" t="s">
        <v>13175</v>
      </c>
      <c r="B13110" s="45" t="s">
        <v>5</v>
      </c>
      <c r="C13110" s="23">
        <v>250</v>
      </c>
    </row>
    <row r="13111" spans="1:3" ht="13.2" x14ac:dyDescent="0.25">
      <c r="A13111" s="45" t="s">
        <v>13176</v>
      </c>
      <c r="B13111" s="45" t="s">
        <v>5</v>
      </c>
      <c r="C13111" s="23">
        <v>575</v>
      </c>
    </row>
    <row r="13112" spans="1:3" ht="13.2" x14ac:dyDescent="0.25">
      <c r="A13112" s="45" t="s">
        <v>13177</v>
      </c>
      <c r="B13112" s="45" t="s">
        <v>5</v>
      </c>
      <c r="C13112" s="23">
        <v>250</v>
      </c>
    </row>
    <row r="13113" spans="1:3" ht="13.2" x14ac:dyDescent="0.25">
      <c r="A13113" s="45" t="s">
        <v>13178</v>
      </c>
      <c r="B13113" s="45" t="s">
        <v>5</v>
      </c>
      <c r="C13113" s="23">
        <v>775</v>
      </c>
    </row>
    <row r="13114" spans="1:3" ht="13.2" x14ac:dyDescent="0.25">
      <c r="A13114" s="45" t="s">
        <v>13179</v>
      </c>
      <c r="B13114" s="45" t="s">
        <v>5</v>
      </c>
      <c r="C13114" s="23">
        <v>1250</v>
      </c>
    </row>
    <row r="13115" spans="1:3" ht="13.2" x14ac:dyDescent="0.25">
      <c r="A13115" s="45" t="s">
        <v>13180</v>
      </c>
      <c r="B13115" s="45" t="s">
        <v>5</v>
      </c>
      <c r="C13115" s="23">
        <v>450</v>
      </c>
    </row>
    <row r="13116" spans="1:3" ht="13.2" x14ac:dyDescent="0.25">
      <c r="A13116" s="45" t="s">
        <v>13181</v>
      </c>
      <c r="B13116" s="45" t="s">
        <v>5</v>
      </c>
      <c r="C13116" s="23">
        <v>400</v>
      </c>
    </row>
    <row r="13117" spans="1:3" ht="13.2" x14ac:dyDescent="0.25">
      <c r="A13117" s="45" t="s">
        <v>13182</v>
      </c>
      <c r="B13117" s="45" t="s">
        <v>5</v>
      </c>
      <c r="C13117" s="23">
        <v>375</v>
      </c>
    </row>
    <row r="13118" spans="1:3" ht="13.2" x14ac:dyDescent="0.25">
      <c r="A13118" s="45" t="s">
        <v>13183</v>
      </c>
      <c r="B13118" s="45" t="s">
        <v>5</v>
      </c>
      <c r="C13118" s="23">
        <v>175</v>
      </c>
    </row>
    <row r="13119" spans="1:3" ht="13.2" x14ac:dyDescent="0.25">
      <c r="A13119" s="45" t="s">
        <v>13184</v>
      </c>
      <c r="B13119" s="45" t="s">
        <v>5</v>
      </c>
      <c r="C13119" s="23">
        <v>725</v>
      </c>
    </row>
    <row r="13120" spans="1:3" ht="13.2" x14ac:dyDescent="0.25">
      <c r="A13120" s="45" t="s">
        <v>13185</v>
      </c>
      <c r="B13120" s="45" t="s">
        <v>5</v>
      </c>
      <c r="C13120" s="23">
        <v>600</v>
      </c>
    </row>
    <row r="13121" spans="1:3" ht="13.2" x14ac:dyDescent="0.25">
      <c r="A13121" s="45" t="s">
        <v>13186</v>
      </c>
      <c r="B13121" s="45" t="s">
        <v>5</v>
      </c>
      <c r="C13121" s="23">
        <v>775</v>
      </c>
    </row>
    <row r="13122" spans="1:3" ht="13.2" x14ac:dyDescent="0.25">
      <c r="A13122" s="45" t="s">
        <v>13187</v>
      </c>
      <c r="B13122" s="45" t="s">
        <v>5</v>
      </c>
      <c r="C13122" s="23">
        <v>375</v>
      </c>
    </row>
    <row r="13123" spans="1:3" ht="13.2" x14ac:dyDescent="0.25">
      <c r="A13123" s="45" t="s">
        <v>13188</v>
      </c>
      <c r="B13123" s="45" t="s">
        <v>5</v>
      </c>
      <c r="C13123" s="23">
        <v>775</v>
      </c>
    </row>
    <row r="13124" spans="1:3" ht="13.2" x14ac:dyDescent="0.25">
      <c r="A13124" s="45" t="s">
        <v>13189</v>
      </c>
      <c r="B13124" s="45" t="s">
        <v>5</v>
      </c>
      <c r="C13124" s="23">
        <v>550</v>
      </c>
    </row>
    <row r="13125" spans="1:3" ht="13.2" x14ac:dyDescent="0.25">
      <c r="A13125" s="45" t="s">
        <v>13190</v>
      </c>
      <c r="B13125" s="45" t="s">
        <v>5</v>
      </c>
      <c r="C13125" s="23">
        <v>325</v>
      </c>
    </row>
    <row r="13126" spans="1:3" ht="13.2" x14ac:dyDescent="0.25">
      <c r="A13126" s="45" t="s">
        <v>13191</v>
      </c>
      <c r="B13126" s="45" t="s">
        <v>5</v>
      </c>
      <c r="C13126" s="23">
        <v>1100</v>
      </c>
    </row>
    <row r="13127" spans="1:3" ht="13.2" x14ac:dyDescent="0.25">
      <c r="A13127" s="45" t="s">
        <v>13192</v>
      </c>
      <c r="B13127" s="45" t="s">
        <v>5</v>
      </c>
      <c r="C13127" s="23">
        <v>900</v>
      </c>
    </row>
    <row r="13128" spans="1:3" ht="13.2" x14ac:dyDescent="0.25">
      <c r="A13128" s="45" t="s">
        <v>13193</v>
      </c>
      <c r="B13128" s="45" t="s">
        <v>5</v>
      </c>
      <c r="C13128" s="23">
        <v>250</v>
      </c>
    </row>
    <row r="13129" spans="1:3" ht="13.2" x14ac:dyDescent="0.25">
      <c r="A13129" s="45" t="s">
        <v>13194</v>
      </c>
      <c r="B13129" s="45" t="s">
        <v>5</v>
      </c>
      <c r="C13129" s="23">
        <v>550</v>
      </c>
    </row>
    <row r="13130" spans="1:3" ht="13.2" x14ac:dyDescent="0.25">
      <c r="A13130" s="45" t="s">
        <v>13195</v>
      </c>
      <c r="B13130" s="45" t="s">
        <v>5</v>
      </c>
      <c r="C13130" s="23">
        <v>575</v>
      </c>
    </row>
    <row r="13131" spans="1:3" ht="13.2" x14ac:dyDescent="0.25">
      <c r="A13131" s="45" t="s">
        <v>13196</v>
      </c>
      <c r="B13131" s="45" t="s">
        <v>5</v>
      </c>
      <c r="C13131" s="23">
        <v>875</v>
      </c>
    </row>
    <row r="13132" spans="1:3" ht="13.2" x14ac:dyDescent="0.25">
      <c r="A13132" s="45" t="s">
        <v>13197</v>
      </c>
      <c r="B13132" s="45" t="s">
        <v>5</v>
      </c>
      <c r="C13132" s="23">
        <v>425</v>
      </c>
    </row>
    <row r="13133" spans="1:3" ht="13.2" x14ac:dyDescent="0.25">
      <c r="A13133" s="45" t="s">
        <v>13198</v>
      </c>
      <c r="B13133" s="45" t="s">
        <v>5</v>
      </c>
      <c r="C13133" s="23">
        <v>500</v>
      </c>
    </row>
    <row r="13134" spans="1:3" ht="13.2" x14ac:dyDescent="0.25">
      <c r="A13134" s="45" t="s">
        <v>13199</v>
      </c>
      <c r="B13134" s="45" t="s">
        <v>5</v>
      </c>
      <c r="C13134" s="23">
        <v>500</v>
      </c>
    </row>
    <row r="13135" spans="1:3" ht="13.2" x14ac:dyDescent="0.25">
      <c r="A13135" s="45" t="s">
        <v>13200</v>
      </c>
      <c r="B13135" s="45" t="s">
        <v>5</v>
      </c>
      <c r="C13135" s="23">
        <v>400</v>
      </c>
    </row>
    <row r="13136" spans="1:3" ht="13.2" x14ac:dyDescent="0.25">
      <c r="A13136" s="45" t="s">
        <v>13201</v>
      </c>
      <c r="B13136" s="45" t="s">
        <v>5</v>
      </c>
      <c r="C13136" s="23">
        <v>600</v>
      </c>
    </row>
    <row r="13137" spans="1:3" ht="13.2" x14ac:dyDescent="0.25">
      <c r="A13137" s="45" t="s">
        <v>13202</v>
      </c>
      <c r="B13137" s="45" t="s">
        <v>5</v>
      </c>
      <c r="C13137" s="23">
        <v>475</v>
      </c>
    </row>
    <row r="13138" spans="1:3" ht="13.2" x14ac:dyDescent="0.25">
      <c r="A13138" s="45" t="s">
        <v>13203</v>
      </c>
      <c r="B13138" s="45" t="s">
        <v>5</v>
      </c>
      <c r="C13138" s="23">
        <v>1425</v>
      </c>
    </row>
    <row r="13139" spans="1:3" ht="13.2" x14ac:dyDescent="0.25">
      <c r="A13139" s="45" t="s">
        <v>13204</v>
      </c>
      <c r="B13139" s="45" t="s">
        <v>5</v>
      </c>
      <c r="C13139" s="23">
        <v>350</v>
      </c>
    </row>
    <row r="13140" spans="1:3" ht="13.2" x14ac:dyDescent="0.25">
      <c r="A13140" s="45" t="s">
        <v>13205</v>
      </c>
      <c r="B13140" s="45" t="s">
        <v>5</v>
      </c>
      <c r="C13140" s="23">
        <v>325</v>
      </c>
    </row>
    <row r="13141" spans="1:3" ht="13.2" x14ac:dyDescent="0.25">
      <c r="A13141" s="45" t="s">
        <v>13206</v>
      </c>
      <c r="B13141" s="45" t="s">
        <v>5</v>
      </c>
      <c r="C13141" s="23">
        <v>650</v>
      </c>
    </row>
    <row r="13142" spans="1:3" ht="13.2" x14ac:dyDescent="0.25">
      <c r="A13142" s="45" t="s">
        <v>13207</v>
      </c>
      <c r="B13142" s="45" t="s">
        <v>5</v>
      </c>
      <c r="C13142" s="23">
        <v>250</v>
      </c>
    </row>
    <row r="13143" spans="1:3" ht="13.2" x14ac:dyDescent="0.25">
      <c r="A13143" s="45" t="s">
        <v>13208</v>
      </c>
      <c r="B13143" s="45" t="s">
        <v>5</v>
      </c>
      <c r="C13143" s="23">
        <v>250</v>
      </c>
    </row>
    <row r="13144" spans="1:3" ht="13.2" x14ac:dyDescent="0.25">
      <c r="A13144" s="45" t="s">
        <v>13209</v>
      </c>
      <c r="B13144" s="45" t="s">
        <v>5</v>
      </c>
      <c r="C13144" s="23">
        <v>875</v>
      </c>
    </row>
    <row r="13145" spans="1:3" ht="13.2" x14ac:dyDescent="0.25">
      <c r="A13145" s="45" t="s">
        <v>13210</v>
      </c>
      <c r="B13145" s="45" t="s">
        <v>5</v>
      </c>
      <c r="C13145" s="23">
        <v>725</v>
      </c>
    </row>
    <row r="13146" spans="1:3" ht="13.2" x14ac:dyDescent="0.25">
      <c r="A13146" s="45" t="s">
        <v>13211</v>
      </c>
      <c r="B13146" s="45" t="s">
        <v>5</v>
      </c>
      <c r="C13146" s="23">
        <v>625</v>
      </c>
    </row>
    <row r="13147" spans="1:3" ht="13.2" x14ac:dyDescent="0.25">
      <c r="A13147" s="45" t="s">
        <v>13212</v>
      </c>
      <c r="B13147" s="45" t="s">
        <v>5</v>
      </c>
      <c r="C13147" s="23">
        <v>400</v>
      </c>
    </row>
    <row r="13148" spans="1:3" ht="13.2" x14ac:dyDescent="0.25">
      <c r="A13148" s="45" t="s">
        <v>13213</v>
      </c>
      <c r="B13148" s="45" t="s">
        <v>5</v>
      </c>
      <c r="C13148" s="23">
        <v>400</v>
      </c>
    </row>
    <row r="13149" spans="1:3" ht="13.2" x14ac:dyDescent="0.25">
      <c r="A13149" s="45" t="s">
        <v>13214</v>
      </c>
      <c r="B13149" s="45" t="s">
        <v>5</v>
      </c>
      <c r="C13149" s="23">
        <v>1100</v>
      </c>
    </row>
    <row r="13150" spans="1:3" ht="13.2" x14ac:dyDescent="0.25">
      <c r="A13150" s="45" t="s">
        <v>13215</v>
      </c>
      <c r="B13150" s="45" t="s">
        <v>5</v>
      </c>
      <c r="C13150" s="23">
        <v>675</v>
      </c>
    </row>
    <row r="13151" spans="1:3" ht="13.2" x14ac:dyDescent="0.25">
      <c r="A13151" s="45" t="s">
        <v>13216</v>
      </c>
      <c r="B13151" s="45" t="s">
        <v>5</v>
      </c>
      <c r="C13151" s="23">
        <v>1025</v>
      </c>
    </row>
    <row r="13152" spans="1:3" ht="13.2" x14ac:dyDescent="0.25">
      <c r="A13152" s="45" t="s">
        <v>13217</v>
      </c>
      <c r="B13152" s="45" t="s">
        <v>5</v>
      </c>
      <c r="C13152" s="23">
        <v>900</v>
      </c>
    </row>
    <row r="13153" spans="1:3" ht="13.2" x14ac:dyDescent="0.25">
      <c r="A13153" s="45" t="s">
        <v>13218</v>
      </c>
      <c r="B13153" s="45" t="s">
        <v>5</v>
      </c>
      <c r="C13153" s="23">
        <v>325</v>
      </c>
    </row>
    <row r="13154" spans="1:3" ht="13.2" x14ac:dyDescent="0.25">
      <c r="A13154" s="45" t="s">
        <v>13219</v>
      </c>
      <c r="B13154" s="45" t="s">
        <v>5</v>
      </c>
      <c r="C13154" s="23">
        <v>625</v>
      </c>
    </row>
    <row r="13155" spans="1:3" ht="13.2" x14ac:dyDescent="0.25">
      <c r="A13155" s="45" t="s">
        <v>13220</v>
      </c>
      <c r="B13155" s="45" t="s">
        <v>5</v>
      </c>
      <c r="C13155" s="23">
        <v>525</v>
      </c>
    </row>
    <row r="13156" spans="1:3" ht="13.2" x14ac:dyDescent="0.25">
      <c r="A13156" s="45" t="s">
        <v>13221</v>
      </c>
      <c r="B13156" s="45" t="s">
        <v>5</v>
      </c>
      <c r="C13156" s="23">
        <v>700</v>
      </c>
    </row>
    <row r="13157" spans="1:3" ht="13.2" x14ac:dyDescent="0.25">
      <c r="A13157" s="45" t="s">
        <v>13222</v>
      </c>
      <c r="B13157" s="45" t="s">
        <v>5</v>
      </c>
      <c r="C13157" s="23">
        <v>150</v>
      </c>
    </row>
    <row r="13158" spans="1:3" ht="13.2" x14ac:dyDescent="0.25">
      <c r="A13158" s="45" t="s">
        <v>13223</v>
      </c>
      <c r="B13158" s="45" t="s">
        <v>5</v>
      </c>
      <c r="C13158" s="23">
        <v>425</v>
      </c>
    </row>
    <row r="13159" spans="1:3" ht="13.2" x14ac:dyDescent="0.25">
      <c r="A13159" s="45" t="s">
        <v>13224</v>
      </c>
      <c r="B13159" s="45" t="s">
        <v>5</v>
      </c>
      <c r="C13159" s="23">
        <v>775</v>
      </c>
    </row>
    <row r="13160" spans="1:3" ht="13.2" x14ac:dyDescent="0.25">
      <c r="A13160" s="45" t="s">
        <v>13225</v>
      </c>
      <c r="B13160" s="45" t="s">
        <v>5</v>
      </c>
      <c r="C13160" s="23">
        <v>475</v>
      </c>
    </row>
    <row r="13161" spans="1:3" ht="13.2" x14ac:dyDescent="0.25">
      <c r="A13161" s="45" t="s">
        <v>13226</v>
      </c>
      <c r="B13161" s="45" t="s">
        <v>5</v>
      </c>
      <c r="C13161" s="23">
        <v>225</v>
      </c>
    </row>
    <row r="13162" spans="1:3" ht="13.2" x14ac:dyDescent="0.25">
      <c r="A13162" s="45" t="s">
        <v>13227</v>
      </c>
      <c r="B13162" s="45" t="s">
        <v>5</v>
      </c>
      <c r="C13162" s="23">
        <v>275</v>
      </c>
    </row>
    <row r="13163" spans="1:3" ht="13.2" x14ac:dyDescent="0.25">
      <c r="A13163" s="45" t="s">
        <v>13228</v>
      </c>
      <c r="B13163" s="45" t="s">
        <v>5</v>
      </c>
      <c r="C13163" s="23">
        <v>150</v>
      </c>
    </row>
    <row r="13164" spans="1:3" ht="13.2" x14ac:dyDescent="0.25">
      <c r="A13164" s="45" t="s">
        <v>13229</v>
      </c>
      <c r="B13164" s="45" t="s">
        <v>5</v>
      </c>
      <c r="C13164" s="23">
        <v>275</v>
      </c>
    </row>
    <row r="13165" spans="1:3" ht="13.2" x14ac:dyDescent="0.25">
      <c r="A13165" s="45" t="s">
        <v>13230</v>
      </c>
      <c r="B13165" s="45" t="s">
        <v>5</v>
      </c>
      <c r="C13165" s="23">
        <v>350</v>
      </c>
    </row>
    <row r="13166" spans="1:3" ht="13.2" x14ac:dyDescent="0.25">
      <c r="A13166" s="45" t="s">
        <v>13231</v>
      </c>
      <c r="B13166" s="45" t="s">
        <v>5</v>
      </c>
      <c r="C13166" s="23">
        <v>450</v>
      </c>
    </row>
    <row r="13167" spans="1:3" ht="13.2" x14ac:dyDescent="0.25">
      <c r="A13167" s="45" t="s">
        <v>13232</v>
      </c>
      <c r="B13167" s="45" t="s">
        <v>5</v>
      </c>
      <c r="C13167" s="23">
        <v>750</v>
      </c>
    </row>
    <row r="13168" spans="1:3" ht="13.2" x14ac:dyDescent="0.25">
      <c r="A13168" s="45" t="s">
        <v>13233</v>
      </c>
      <c r="B13168" s="45" t="s">
        <v>5</v>
      </c>
      <c r="C13168" s="23">
        <v>150</v>
      </c>
    </row>
    <row r="13169" spans="1:3" ht="13.2" x14ac:dyDescent="0.25">
      <c r="A13169" s="45" t="s">
        <v>13234</v>
      </c>
      <c r="B13169" s="45" t="s">
        <v>5</v>
      </c>
      <c r="C13169" s="23">
        <v>150</v>
      </c>
    </row>
    <row r="13170" spans="1:3" ht="13.2" x14ac:dyDescent="0.25">
      <c r="A13170" s="45" t="s">
        <v>13235</v>
      </c>
      <c r="B13170" s="45" t="s">
        <v>5</v>
      </c>
      <c r="C13170" s="23">
        <v>325</v>
      </c>
    </row>
    <row r="13171" spans="1:3" ht="13.2" x14ac:dyDescent="0.25">
      <c r="A13171" s="45" t="s">
        <v>13236</v>
      </c>
      <c r="B13171" s="45" t="s">
        <v>5</v>
      </c>
      <c r="C13171" s="23">
        <v>175</v>
      </c>
    </row>
    <row r="13172" spans="1:3" ht="13.2" x14ac:dyDescent="0.25">
      <c r="A13172" s="45" t="s">
        <v>13237</v>
      </c>
      <c r="B13172" s="45" t="s">
        <v>5</v>
      </c>
      <c r="C13172" s="23">
        <v>225</v>
      </c>
    </row>
    <row r="13173" spans="1:3" ht="13.2" x14ac:dyDescent="0.25">
      <c r="A13173" s="45" t="s">
        <v>13238</v>
      </c>
      <c r="B13173" s="45" t="s">
        <v>5</v>
      </c>
      <c r="C13173" s="23">
        <v>300</v>
      </c>
    </row>
    <row r="13174" spans="1:3" ht="13.2" x14ac:dyDescent="0.25">
      <c r="A13174" s="45" t="s">
        <v>13239</v>
      </c>
      <c r="B13174" s="45" t="s">
        <v>5</v>
      </c>
      <c r="C13174" s="23">
        <v>450</v>
      </c>
    </row>
    <row r="13175" spans="1:3" ht="13.2" x14ac:dyDescent="0.25">
      <c r="A13175" s="45" t="s">
        <v>13240</v>
      </c>
      <c r="B13175" s="45" t="s">
        <v>5</v>
      </c>
      <c r="C13175" s="23">
        <v>350</v>
      </c>
    </row>
    <row r="13176" spans="1:3" ht="13.2" x14ac:dyDescent="0.25">
      <c r="A13176" s="45" t="s">
        <v>13241</v>
      </c>
      <c r="B13176" s="45" t="s">
        <v>5</v>
      </c>
      <c r="C13176" s="23">
        <v>150</v>
      </c>
    </row>
    <row r="13177" spans="1:3" ht="13.2" x14ac:dyDescent="0.25">
      <c r="A13177" s="45" t="s">
        <v>13242</v>
      </c>
      <c r="B13177" s="45" t="s">
        <v>5</v>
      </c>
      <c r="C13177" s="23">
        <v>600</v>
      </c>
    </row>
    <row r="13178" spans="1:3" ht="13.2" x14ac:dyDescent="0.25">
      <c r="A13178" s="45" t="s">
        <v>13243</v>
      </c>
      <c r="B13178" s="45" t="s">
        <v>5</v>
      </c>
      <c r="C13178" s="23">
        <v>300</v>
      </c>
    </row>
    <row r="13179" spans="1:3" ht="13.2" x14ac:dyDescent="0.25">
      <c r="A13179" s="45" t="s">
        <v>13244</v>
      </c>
      <c r="B13179" s="45" t="s">
        <v>5</v>
      </c>
      <c r="C13179" s="23">
        <v>725</v>
      </c>
    </row>
    <row r="13180" spans="1:3" ht="13.2" x14ac:dyDescent="0.25">
      <c r="A13180" s="45" t="s">
        <v>13245</v>
      </c>
      <c r="B13180" s="45" t="s">
        <v>5</v>
      </c>
      <c r="C13180" s="23">
        <v>300</v>
      </c>
    </row>
    <row r="13181" spans="1:3" ht="13.2" x14ac:dyDescent="0.25">
      <c r="A13181" s="45" t="s">
        <v>13246</v>
      </c>
      <c r="B13181" s="45" t="s">
        <v>5</v>
      </c>
      <c r="C13181" s="23">
        <v>450</v>
      </c>
    </row>
    <row r="13182" spans="1:3" ht="13.2" x14ac:dyDescent="0.25">
      <c r="A13182" s="45" t="s">
        <v>13247</v>
      </c>
      <c r="B13182" s="45" t="s">
        <v>5</v>
      </c>
      <c r="C13182" s="23">
        <v>675</v>
      </c>
    </row>
    <row r="13183" spans="1:3" ht="13.2" x14ac:dyDescent="0.25">
      <c r="A13183" s="45" t="s">
        <v>13248</v>
      </c>
      <c r="B13183" s="45" t="s">
        <v>5</v>
      </c>
      <c r="C13183" s="23">
        <v>650</v>
      </c>
    </row>
    <row r="13184" spans="1:3" ht="13.2" x14ac:dyDescent="0.25">
      <c r="A13184" s="45" t="s">
        <v>13249</v>
      </c>
      <c r="B13184" s="45" t="s">
        <v>5</v>
      </c>
      <c r="C13184" s="23">
        <v>575</v>
      </c>
    </row>
    <row r="13185" spans="1:3" ht="13.2" x14ac:dyDescent="0.25">
      <c r="A13185" s="45" t="s">
        <v>13250</v>
      </c>
      <c r="B13185" s="45" t="s">
        <v>5</v>
      </c>
      <c r="C13185" s="23">
        <v>375</v>
      </c>
    </row>
    <row r="13186" spans="1:3" ht="13.2" x14ac:dyDescent="0.25">
      <c r="A13186" s="45" t="s">
        <v>13251</v>
      </c>
      <c r="B13186" s="45" t="s">
        <v>5</v>
      </c>
      <c r="C13186" s="23">
        <v>150</v>
      </c>
    </row>
    <row r="13187" spans="1:3" ht="13.2" x14ac:dyDescent="0.25">
      <c r="A13187" s="45" t="s">
        <v>13252</v>
      </c>
      <c r="B13187" s="45" t="s">
        <v>5</v>
      </c>
      <c r="C13187" s="23">
        <v>225</v>
      </c>
    </row>
    <row r="13188" spans="1:3" ht="13.2" x14ac:dyDescent="0.25">
      <c r="A13188" s="45" t="s">
        <v>13253</v>
      </c>
      <c r="B13188" s="45" t="s">
        <v>5</v>
      </c>
      <c r="C13188" s="23">
        <v>175</v>
      </c>
    </row>
    <row r="13189" spans="1:3" ht="13.2" x14ac:dyDescent="0.25">
      <c r="A13189" s="45" t="s">
        <v>13254</v>
      </c>
      <c r="B13189" s="45" t="s">
        <v>5</v>
      </c>
      <c r="C13189" s="23">
        <v>175</v>
      </c>
    </row>
    <row r="13190" spans="1:3" ht="13.2" x14ac:dyDescent="0.25">
      <c r="A13190" s="45" t="s">
        <v>13255</v>
      </c>
      <c r="B13190" s="45" t="s">
        <v>5</v>
      </c>
      <c r="C13190" s="23">
        <v>150</v>
      </c>
    </row>
    <row r="13191" spans="1:3" ht="13.2" x14ac:dyDescent="0.25">
      <c r="A13191" s="45" t="s">
        <v>13256</v>
      </c>
      <c r="B13191" s="45" t="s">
        <v>5</v>
      </c>
      <c r="C13191" s="23">
        <v>150</v>
      </c>
    </row>
    <row r="13192" spans="1:3" ht="13.2" x14ac:dyDescent="0.25">
      <c r="A13192" s="45" t="s">
        <v>13257</v>
      </c>
      <c r="B13192" s="45" t="s">
        <v>5</v>
      </c>
      <c r="C13192" s="23">
        <v>150</v>
      </c>
    </row>
    <row r="13193" spans="1:3" ht="13.2" x14ac:dyDescent="0.25">
      <c r="A13193" s="45" t="s">
        <v>13258</v>
      </c>
      <c r="B13193" s="45" t="s">
        <v>5</v>
      </c>
      <c r="C13193" s="23">
        <v>150</v>
      </c>
    </row>
    <row r="13194" spans="1:3" ht="13.2" x14ac:dyDescent="0.25">
      <c r="A13194" s="45" t="s">
        <v>13259</v>
      </c>
      <c r="B13194" s="45" t="s">
        <v>5</v>
      </c>
      <c r="C13194" s="23">
        <v>200</v>
      </c>
    </row>
    <row r="13195" spans="1:3" ht="13.2" x14ac:dyDescent="0.25">
      <c r="A13195" s="45" t="s">
        <v>13260</v>
      </c>
      <c r="B13195" s="45" t="s">
        <v>5</v>
      </c>
      <c r="C13195" s="23">
        <v>350</v>
      </c>
    </row>
    <row r="13196" spans="1:3" ht="13.2" x14ac:dyDescent="0.25">
      <c r="A13196" s="45" t="s">
        <v>13261</v>
      </c>
      <c r="B13196" s="45" t="s">
        <v>5</v>
      </c>
      <c r="C13196" s="23">
        <v>325</v>
      </c>
    </row>
    <row r="13197" spans="1:3" ht="13.2" x14ac:dyDescent="0.25">
      <c r="A13197" s="45" t="s">
        <v>13262</v>
      </c>
      <c r="B13197" s="45" t="s">
        <v>5</v>
      </c>
      <c r="C13197" s="23">
        <v>450</v>
      </c>
    </row>
    <row r="13198" spans="1:3" ht="13.2" x14ac:dyDescent="0.25">
      <c r="A13198" s="45" t="s">
        <v>13263</v>
      </c>
      <c r="B13198" s="45" t="s">
        <v>5</v>
      </c>
      <c r="C13198" s="23">
        <v>150</v>
      </c>
    </row>
    <row r="13199" spans="1:3" ht="13.2" x14ac:dyDescent="0.25">
      <c r="A13199" s="45" t="s">
        <v>13264</v>
      </c>
      <c r="B13199" s="45" t="s">
        <v>5</v>
      </c>
      <c r="C13199" s="23">
        <v>525</v>
      </c>
    </row>
    <row r="13200" spans="1:3" ht="13.2" x14ac:dyDescent="0.25">
      <c r="A13200" s="45" t="s">
        <v>13265</v>
      </c>
      <c r="B13200" s="45" t="s">
        <v>5</v>
      </c>
      <c r="C13200" s="23">
        <v>450</v>
      </c>
    </row>
    <row r="13201" spans="1:3" ht="13.2" x14ac:dyDescent="0.25">
      <c r="A13201" s="45" t="s">
        <v>13266</v>
      </c>
      <c r="B13201" s="45" t="s">
        <v>5</v>
      </c>
      <c r="C13201" s="23">
        <v>800</v>
      </c>
    </row>
    <row r="13202" spans="1:3" ht="13.2" x14ac:dyDescent="0.25">
      <c r="A13202" s="45" t="s">
        <v>13267</v>
      </c>
      <c r="B13202" s="45" t="s">
        <v>5</v>
      </c>
      <c r="C13202" s="23">
        <v>400</v>
      </c>
    </row>
    <row r="13203" spans="1:3" ht="13.2" x14ac:dyDescent="0.25">
      <c r="A13203" s="45" t="s">
        <v>13268</v>
      </c>
      <c r="B13203" s="45" t="s">
        <v>5</v>
      </c>
      <c r="C13203" s="23">
        <v>350</v>
      </c>
    </row>
    <row r="13204" spans="1:3" ht="13.2" x14ac:dyDescent="0.25">
      <c r="A13204" s="45" t="s">
        <v>13269</v>
      </c>
      <c r="B13204" s="45" t="s">
        <v>5</v>
      </c>
      <c r="C13204" s="23">
        <v>625</v>
      </c>
    </row>
    <row r="13205" spans="1:3" ht="13.2" x14ac:dyDescent="0.25">
      <c r="A13205" s="45" t="s">
        <v>13270</v>
      </c>
      <c r="B13205" s="45" t="s">
        <v>5</v>
      </c>
      <c r="C13205" s="23">
        <v>275</v>
      </c>
    </row>
    <row r="13206" spans="1:3" ht="13.2" x14ac:dyDescent="0.25">
      <c r="A13206" s="45" t="s">
        <v>13271</v>
      </c>
      <c r="B13206" s="45" t="s">
        <v>5</v>
      </c>
      <c r="C13206" s="23">
        <v>325</v>
      </c>
    </row>
    <row r="13207" spans="1:3" ht="13.2" x14ac:dyDescent="0.25">
      <c r="A13207" s="45" t="s">
        <v>13272</v>
      </c>
      <c r="B13207" s="45" t="s">
        <v>5</v>
      </c>
      <c r="C13207" s="23">
        <v>425</v>
      </c>
    </row>
    <row r="13208" spans="1:3" ht="13.2" x14ac:dyDescent="0.25">
      <c r="A13208" s="45" t="s">
        <v>13273</v>
      </c>
      <c r="B13208" s="45" t="s">
        <v>5</v>
      </c>
      <c r="C13208" s="23">
        <v>300</v>
      </c>
    </row>
    <row r="13209" spans="1:3" ht="13.2" x14ac:dyDescent="0.25">
      <c r="A13209" s="45" t="s">
        <v>13274</v>
      </c>
      <c r="B13209" s="45" t="s">
        <v>5</v>
      </c>
      <c r="C13209" s="23">
        <v>250</v>
      </c>
    </row>
    <row r="13210" spans="1:3" ht="13.2" x14ac:dyDescent="0.25">
      <c r="A13210" s="45" t="s">
        <v>13275</v>
      </c>
      <c r="B13210" s="45" t="s">
        <v>5</v>
      </c>
      <c r="C13210" s="23">
        <v>325</v>
      </c>
    </row>
    <row r="13211" spans="1:3" ht="13.2" x14ac:dyDescent="0.25">
      <c r="A13211" s="45" t="s">
        <v>13276</v>
      </c>
      <c r="B13211" s="45" t="s">
        <v>5</v>
      </c>
      <c r="C13211" s="23">
        <v>550</v>
      </c>
    </row>
    <row r="13212" spans="1:3" ht="13.2" x14ac:dyDescent="0.25">
      <c r="A13212" s="45" t="s">
        <v>13277</v>
      </c>
      <c r="B13212" s="45" t="s">
        <v>5</v>
      </c>
      <c r="C13212" s="23">
        <v>225</v>
      </c>
    </row>
    <row r="13213" spans="1:3" ht="13.2" x14ac:dyDescent="0.25">
      <c r="A13213" s="45" t="s">
        <v>13278</v>
      </c>
      <c r="B13213" s="45" t="s">
        <v>5</v>
      </c>
      <c r="C13213" s="23">
        <v>200</v>
      </c>
    </row>
    <row r="13214" spans="1:3" ht="13.2" x14ac:dyDescent="0.25">
      <c r="A13214" s="45" t="s">
        <v>13279</v>
      </c>
      <c r="B13214" s="45" t="s">
        <v>5</v>
      </c>
      <c r="C13214" s="23">
        <v>550</v>
      </c>
    </row>
    <row r="13215" spans="1:3" ht="13.2" x14ac:dyDescent="0.25">
      <c r="A13215" s="45" t="s">
        <v>13280</v>
      </c>
      <c r="B13215" s="45" t="s">
        <v>5</v>
      </c>
      <c r="C13215" s="23">
        <v>300</v>
      </c>
    </row>
    <row r="13216" spans="1:3" ht="13.2" x14ac:dyDescent="0.25">
      <c r="A13216" s="45" t="s">
        <v>13281</v>
      </c>
      <c r="B13216" s="45" t="s">
        <v>5</v>
      </c>
      <c r="C13216" s="23">
        <v>575</v>
      </c>
    </row>
    <row r="13217" spans="1:3" ht="13.2" x14ac:dyDescent="0.25">
      <c r="A13217" s="45" t="s">
        <v>13282</v>
      </c>
      <c r="B13217" s="45" t="s">
        <v>5</v>
      </c>
      <c r="C13217" s="23">
        <v>700</v>
      </c>
    </row>
    <row r="13218" spans="1:3" ht="13.2" x14ac:dyDescent="0.25">
      <c r="A13218" s="45" t="s">
        <v>13283</v>
      </c>
      <c r="B13218" s="45" t="s">
        <v>5</v>
      </c>
      <c r="C13218" s="23">
        <v>675</v>
      </c>
    </row>
    <row r="13219" spans="1:3" ht="13.2" x14ac:dyDescent="0.25">
      <c r="A13219" s="45" t="s">
        <v>13284</v>
      </c>
      <c r="B13219" s="45" t="s">
        <v>5</v>
      </c>
      <c r="C13219" s="23">
        <v>825</v>
      </c>
    </row>
    <row r="13220" spans="1:3" ht="13.2" x14ac:dyDescent="0.25">
      <c r="A13220" s="45" t="s">
        <v>13285</v>
      </c>
      <c r="B13220" s="45" t="s">
        <v>5</v>
      </c>
      <c r="C13220" s="23">
        <v>700</v>
      </c>
    </row>
    <row r="13221" spans="1:3" ht="13.2" x14ac:dyDescent="0.25">
      <c r="A13221" s="45" t="s">
        <v>13286</v>
      </c>
      <c r="B13221" s="45" t="s">
        <v>5</v>
      </c>
      <c r="C13221" s="23">
        <v>250</v>
      </c>
    </row>
    <row r="13222" spans="1:3" ht="13.2" x14ac:dyDescent="0.25">
      <c r="A13222" s="45" t="s">
        <v>13287</v>
      </c>
      <c r="B13222" s="45" t="s">
        <v>5</v>
      </c>
      <c r="C13222" s="23">
        <v>425</v>
      </c>
    </row>
    <row r="13223" spans="1:3" ht="13.2" x14ac:dyDescent="0.25">
      <c r="A13223" s="45" t="s">
        <v>13288</v>
      </c>
      <c r="B13223" s="45" t="s">
        <v>5</v>
      </c>
      <c r="C13223" s="23">
        <v>150</v>
      </c>
    </row>
    <row r="13224" spans="1:3" ht="13.2" x14ac:dyDescent="0.25">
      <c r="A13224" s="45" t="s">
        <v>13289</v>
      </c>
      <c r="B13224" s="45" t="s">
        <v>5</v>
      </c>
      <c r="C13224" s="23">
        <v>275</v>
      </c>
    </row>
    <row r="13225" spans="1:3" ht="13.2" x14ac:dyDescent="0.25">
      <c r="A13225" s="45" t="s">
        <v>13290</v>
      </c>
      <c r="B13225" s="45" t="s">
        <v>5</v>
      </c>
      <c r="C13225" s="23">
        <v>300</v>
      </c>
    </row>
    <row r="13226" spans="1:3" ht="13.2" x14ac:dyDescent="0.25">
      <c r="A13226" s="45" t="s">
        <v>13291</v>
      </c>
      <c r="B13226" s="45" t="s">
        <v>5</v>
      </c>
      <c r="C13226" s="23">
        <v>300</v>
      </c>
    </row>
    <row r="13227" spans="1:3" ht="13.2" x14ac:dyDescent="0.25">
      <c r="A13227" s="45" t="s">
        <v>13292</v>
      </c>
      <c r="B13227" s="45" t="s">
        <v>5</v>
      </c>
      <c r="C13227" s="23">
        <v>725</v>
      </c>
    </row>
    <row r="13228" spans="1:3" ht="13.2" x14ac:dyDescent="0.25">
      <c r="A13228" s="45" t="s">
        <v>13293</v>
      </c>
      <c r="B13228" s="45" t="s">
        <v>5</v>
      </c>
      <c r="C13228" s="23">
        <v>550</v>
      </c>
    </row>
    <row r="13229" spans="1:3" ht="13.2" x14ac:dyDescent="0.25">
      <c r="A13229" s="45" t="s">
        <v>13294</v>
      </c>
      <c r="B13229" s="45" t="s">
        <v>5</v>
      </c>
      <c r="C13229" s="23">
        <v>550</v>
      </c>
    </row>
    <row r="13230" spans="1:3" ht="13.2" x14ac:dyDescent="0.25">
      <c r="A13230" s="45" t="s">
        <v>13295</v>
      </c>
      <c r="B13230" s="45" t="s">
        <v>5</v>
      </c>
      <c r="C13230" s="23">
        <v>1100</v>
      </c>
    </row>
    <row r="13231" spans="1:3" ht="13.2" x14ac:dyDescent="0.25">
      <c r="A13231" s="45" t="s">
        <v>13296</v>
      </c>
      <c r="B13231" s="45" t="s">
        <v>5</v>
      </c>
      <c r="C13231" s="23">
        <v>825</v>
      </c>
    </row>
    <row r="13232" spans="1:3" ht="13.2" x14ac:dyDescent="0.25">
      <c r="A13232" s="45" t="s">
        <v>13297</v>
      </c>
      <c r="B13232" s="45" t="s">
        <v>5</v>
      </c>
      <c r="C13232" s="23">
        <v>850</v>
      </c>
    </row>
    <row r="13233" spans="1:3" ht="13.2" x14ac:dyDescent="0.25">
      <c r="A13233" s="45" t="s">
        <v>13298</v>
      </c>
      <c r="B13233" s="45" t="s">
        <v>5</v>
      </c>
      <c r="C13233" s="23">
        <v>850</v>
      </c>
    </row>
    <row r="13234" spans="1:3" ht="13.2" x14ac:dyDescent="0.25">
      <c r="A13234" s="45" t="s">
        <v>13299</v>
      </c>
      <c r="B13234" s="45" t="s">
        <v>5</v>
      </c>
      <c r="C13234" s="23">
        <v>625</v>
      </c>
    </row>
    <row r="13235" spans="1:3" ht="13.2" x14ac:dyDescent="0.25">
      <c r="A13235" s="45" t="s">
        <v>13300</v>
      </c>
      <c r="B13235" s="45" t="s">
        <v>5</v>
      </c>
      <c r="C13235" s="23">
        <v>575</v>
      </c>
    </row>
    <row r="13236" spans="1:3" ht="13.2" x14ac:dyDescent="0.25">
      <c r="A13236" s="45" t="s">
        <v>13301</v>
      </c>
      <c r="B13236" s="45" t="s">
        <v>5</v>
      </c>
      <c r="C13236" s="23">
        <v>250</v>
      </c>
    </row>
    <row r="13237" spans="1:3" ht="13.2" x14ac:dyDescent="0.25">
      <c r="A13237" s="45" t="s">
        <v>13302</v>
      </c>
      <c r="B13237" s="45" t="s">
        <v>5</v>
      </c>
      <c r="C13237" s="23">
        <v>625</v>
      </c>
    </row>
    <row r="13238" spans="1:3" ht="13.2" x14ac:dyDescent="0.25">
      <c r="A13238" s="45" t="s">
        <v>13303</v>
      </c>
      <c r="B13238" s="45" t="s">
        <v>5</v>
      </c>
      <c r="C13238" s="23">
        <v>500</v>
      </c>
    </row>
    <row r="13239" spans="1:3" ht="13.2" x14ac:dyDescent="0.25">
      <c r="A13239" s="45" t="s">
        <v>13304</v>
      </c>
      <c r="B13239" s="45" t="s">
        <v>5</v>
      </c>
      <c r="C13239" s="23">
        <v>450</v>
      </c>
    </row>
    <row r="13240" spans="1:3" ht="13.2" x14ac:dyDescent="0.25">
      <c r="A13240" s="45" t="s">
        <v>13305</v>
      </c>
      <c r="B13240" s="45" t="s">
        <v>5</v>
      </c>
      <c r="C13240" s="23">
        <v>900</v>
      </c>
    </row>
    <row r="13241" spans="1:3" ht="13.2" x14ac:dyDescent="0.25">
      <c r="A13241" s="45" t="s">
        <v>13306</v>
      </c>
      <c r="B13241" s="45" t="s">
        <v>5</v>
      </c>
      <c r="C13241" s="23">
        <v>575</v>
      </c>
    </row>
    <row r="13242" spans="1:3" ht="13.2" x14ac:dyDescent="0.25">
      <c r="A13242" s="45" t="s">
        <v>13307</v>
      </c>
      <c r="B13242" s="45" t="s">
        <v>5</v>
      </c>
      <c r="C13242" s="23">
        <v>500</v>
      </c>
    </row>
    <row r="13243" spans="1:3" ht="13.2" x14ac:dyDescent="0.25">
      <c r="A13243" s="45" t="s">
        <v>13308</v>
      </c>
      <c r="B13243" s="45" t="s">
        <v>5</v>
      </c>
      <c r="C13243" s="23">
        <v>550</v>
      </c>
    </row>
    <row r="13244" spans="1:3" ht="13.2" x14ac:dyDescent="0.25">
      <c r="A13244" s="45" t="s">
        <v>13309</v>
      </c>
      <c r="B13244" s="45" t="s">
        <v>5</v>
      </c>
      <c r="C13244" s="23">
        <v>800</v>
      </c>
    </row>
    <row r="13245" spans="1:3" ht="13.2" x14ac:dyDescent="0.25">
      <c r="A13245" s="45" t="s">
        <v>13310</v>
      </c>
      <c r="B13245" s="45" t="s">
        <v>5</v>
      </c>
      <c r="C13245" s="23">
        <v>250</v>
      </c>
    </row>
    <row r="13246" spans="1:3" ht="13.2" x14ac:dyDescent="0.25">
      <c r="A13246" s="45" t="s">
        <v>13311</v>
      </c>
      <c r="B13246" s="45" t="s">
        <v>5</v>
      </c>
      <c r="C13246" s="23">
        <v>625</v>
      </c>
    </row>
    <row r="13247" spans="1:3" ht="13.2" x14ac:dyDescent="0.25">
      <c r="A13247" s="45" t="s">
        <v>13312</v>
      </c>
      <c r="B13247" s="45" t="s">
        <v>5</v>
      </c>
      <c r="C13247" s="23">
        <v>1025</v>
      </c>
    </row>
    <row r="13248" spans="1:3" ht="13.2" x14ac:dyDescent="0.25">
      <c r="A13248" s="45" t="s">
        <v>13313</v>
      </c>
      <c r="B13248" s="45" t="s">
        <v>5</v>
      </c>
      <c r="C13248" s="23">
        <v>975</v>
      </c>
    </row>
    <row r="13249" spans="1:3" ht="13.2" x14ac:dyDescent="0.25">
      <c r="A13249" s="45" t="s">
        <v>13314</v>
      </c>
      <c r="B13249" s="45" t="s">
        <v>5</v>
      </c>
      <c r="C13249" s="23">
        <v>800</v>
      </c>
    </row>
    <row r="13250" spans="1:3" ht="13.2" x14ac:dyDescent="0.25">
      <c r="A13250" s="45" t="s">
        <v>13315</v>
      </c>
      <c r="B13250" s="45" t="s">
        <v>5</v>
      </c>
      <c r="C13250" s="23">
        <v>950</v>
      </c>
    </row>
    <row r="13251" spans="1:3" ht="13.2" x14ac:dyDescent="0.25">
      <c r="A13251" s="45" t="s">
        <v>13316</v>
      </c>
      <c r="B13251" s="45" t="s">
        <v>5</v>
      </c>
      <c r="C13251" s="23">
        <v>375</v>
      </c>
    </row>
    <row r="13252" spans="1:3" ht="13.2" x14ac:dyDescent="0.25">
      <c r="A13252" s="45" t="s">
        <v>13317</v>
      </c>
      <c r="B13252" s="45" t="s">
        <v>5</v>
      </c>
      <c r="C13252" s="23">
        <v>950</v>
      </c>
    </row>
    <row r="13253" spans="1:3" ht="13.2" x14ac:dyDescent="0.25">
      <c r="A13253" s="45" t="s">
        <v>13318</v>
      </c>
      <c r="B13253" s="45" t="s">
        <v>5</v>
      </c>
      <c r="C13253" s="23">
        <v>825</v>
      </c>
    </row>
    <row r="13254" spans="1:3" ht="13.2" x14ac:dyDescent="0.25">
      <c r="A13254" s="45" t="s">
        <v>13319</v>
      </c>
      <c r="B13254" s="45" t="s">
        <v>5</v>
      </c>
      <c r="C13254" s="23">
        <v>925</v>
      </c>
    </row>
    <row r="13255" spans="1:3" ht="13.2" x14ac:dyDescent="0.25">
      <c r="A13255" s="45" t="s">
        <v>13320</v>
      </c>
      <c r="B13255" s="45" t="s">
        <v>5</v>
      </c>
      <c r="C13255" s="23">
        <v>950</v>
      </c>
    </row>
    <row r="13256" spans="1:3" ht="13.2" x14ac:dyDescent="0.25">
      <c r="A13256" s="45" t="s">
        <v>13321</v>
      </c>
      <c r="B13256" s="45" t="s">
        <v>5</v>
      </c>
      <c r="C13256" s="23">
        <v>925</v>
      </c>
    </row>
    <row r="13257" spans="1:3" ht="13.2" x14ac:dyDescent="0.25">
      <c r="A13257" s="45" t="s">
        <v>13322</v>
      </c>
      <c r="B13257" s="45" t="s">
        <v>5</v>
      </c>
      <c r="C13257" s="23">
        <v>550</v>
      </c>
    </row>
    <row r="13258" spans="1:3" ht="13.2" x14ac:dyDescent="0.25">
      <c r="A13258" s="45" t="s">
        <v>13323</v>
      </c>
      <c r="B13258" s="45" t="s">
        <v>5</v>
      </c>
      <c r="C13258" s="23">
        <v>775</v>
      </c>
    </row>
    <row r="13259" spans="1:3" ht="13.2" x14ac:dyDescent="0.25">
      <c r="A13259" s="45" t="s">
        <v>13324</v>
      </c>
      <c r="B13259" s="45" t="s">
        <v>5</v>
      </c>
      <c r="C13259" s="23">
        <v>400</v>
      </c>
    </row>
    <row r="13260" spans="1:3" ht="13.2" x14ac:dyDescent="0.25">
      <c r="A13260" s="45" t="s">
        <v>13325</v>
      </c>
      <c r="B13260" s="45" t="s">
        <v>5</v>
      </c>
      <c r="C13260" s="23">
        <v>625</v>
      </c>
    </row>
    <row r="13261" spans="1:3" ht="13.2" x14ac:dyDescent="0.25">
      <c r="A13261" s="45" t="s">
        <v>13326</v>
      </c>
      <c r="B13261" s="45" t="s">
        <v>5</v>
      </c>
      <c r="C13261" s="23">
        <v>925</v>
      </c>
    </row>
    <row r="13262" spans="1:3" ht="13.2" x14ac:dyDescent="0.25">
      <c r="A13262" s="45" t="s">
        <v>13327</v>
      </c>
      <c r="B13262" s="45" t="s">
        <v>5</v>
      </c>
      <c r="C13262" s="23">
        <v>900</v>
      </c>
    </row>
    <row r="13263" spans="1:3" ht="13.2" x14ac:dyDescent="0.25">
      <c r="A13263" s="45" t="s">
        <v>13328</v>
      </c>
      <c r="B13263" s="45" t="s">
        <v>5</v>
      </c>
      <c r="C13263" s="23">
        <v>325</v>
      </c>
    </row>
    <row r="13264" spans="1:3" ht="13.2" x14ac:dyDescent="0.25">
      <c r="A13264" s="45" t="s">
        <v>13329</v>
      </c>
      <c r="B13264" s="45" t="s">
        <v>5</v>
      </c>
      <c r="C13264" s="23">
        <v>650</v>
      </c>
    </row>
    <row r="13265" spans="1:3" ht="13.2" x14ac:dyDescent="0.25">
      <c r="A13265" s="45" t="s">
        <v>13330</v>
      </c>
      <c r="B13265" s="45" t="s">
        <v>5</v>
      </c>
      <c r="C13265" s="23">
        <v>850</v>
      </c>
    </row>
    <row r="13266" spans="1:3" ht="13.2" x14ac:dyDescent="0.25">
      <c r="A13266" s="45" t="s">
        <v>13331</v>
      </c>
      <c r="B13266" s="45" t="s">
        <v>5</v>
      </c>
      <c r="C13266" s="23">
        <v>300</v>
      </c>
    </row>
    <row r="13267" spans="1:3" ht="13.2" x14ac:dyDescent="0.25">
      <c r="A13267" s="45" t="s">
        <v>13332</v>
      </c>
      <c r="B13267" s="45" t="s">
        <v>5</v>
      </c>
      <c r="C13267" s="23">
        <v>525</v>
      </c>
    </row>
    <row r="13268" spans="1:3" ht="13.2" x14ac:dyDescent="0.25">
      <c r="A13268" s="45" t="s">
        <v>13333</v>
      </c>
      <c r="B13268" s="45" t="s">
        <v>5</v>
      </c>
      <c r="C13268" s="23">
        <v>1100</v>
      </c>
    </row>
    <row r="13269" spans="1:3" ht="13.2" x14ac:dyDescent="0.25">
      <c r="A13269" s="45" t="s">
        <v>13334</v>
      </c>
      <c r="B13269" s="45" t="s">
        <v>5</v>
      </c>
      <c r="C13269" s="23">
        <v>700</v>
      </c>
    </row>
    <row r="13270" spans="1:3" ht="13.2" x14ac:dyDescent="0.25">
      <c r="A13270" s="45" t="s">
        <v>13335</v>
      </c>
      <c r="B13270" s="45" t="s">
        <v>5</v>
      </c>
      <c r="C13270" s="23">
        <v>150</v>
      </c>
    </row>
    <row r="13271" spans="1:3" ht="13.2" x14ac:dyDescent="0.25">
      <c r="A13271" s="45" t="s">
        <v>13336</v>
      </c>
      <c r="B13271" s="45" t="s">
        <v>5</v>
      </c>
      <c r="C13271" s="23">
        <v>475</v>
      </c>
    </row>
    <row r="13272" spans="1:3" ht="13.2" x14ac:dyDescent="0.25">
      <c r="A13272" s="45" t="s">
        <v>13337</v>
      </c>
      <c r="B13272" s="45" t="s">
        <v>5</v>
      </c>
      <c r="C13272" s="23">
        <v>300</v>
      </c>
    </row>
    <row r="13273" spans="1:3" ht="13.2" x14ac:dyDescent="0.25">
      <c r="A13273" s="45" t="s">
        <v>13338</v>
      </c>
      <c r="B13273" s="45" t="s">
        <v>5</v>
      </c>
      <c r="C13273" s="23">
        <v>600</v>
      </c>
    </row>
    <row r="13274" spans="1:3" ht="13.2" x14ac:dyDescent="0.25">
      <c r="A13274" s="45" t="s">
        <v>13339</v>
      </c>
      <c r="B13274" s="45" t="s">
        <v>5</v>
      </c>
      <c r="C13274" s="23">
        <v>700</v>
      </c>
    </row>
    <row r="13275" spans="1:3" ht="13.2" x14ac:dyDescent="0.25">
      <c r="A13275" s="45" t="s">
        <v>13340</v>
      </c>
      <c r="B13275" s="45" t="s">
        <v>5</v>
      </c>
      <c r="C13275" s="23">
        <v>375</v>
      </c>
    </row>
    <row r="13276" spans="1:3" ht="13.2" x14ac:dyDescent="0.25">
      <c r="A13276" s="45" t="s">
        <v>13341</v>
      </c>
      <c r="B13276" s="45" t="s">
        <v>5</v>
      </c>
      <c r="C13276" s="23">
        <v>750</v>
      </c>
    </row>
    <row r="13277" spans="1:3" ht="13.2" x14ac:dyDescent="0.25">
      <c r="A13277" s="45" t="s">
        <v>13342</v>
      </c>
      <c r="B13277" s="45" t="s">
        <v>5</v>
      </c>
      <c r="C13277" s="23">
        <v>675</v>
      </c>
    </row>
    <row r="13278" spans="1:3" ht="13.2" x14ac:dyDescent="0.25">
      <c r="A13278" s="45" t="s">
        <v>13343</v>
      </c>
      <c r="B13278" s="45" t="s">
        <v>5</v>
      </c>
      <c r="C13278" s="23">
        <v>400</v>
      </c>
    </row>
    <row r="13279" spans="1:3" ht="13.2" x14ac:dyDescent="0.25">
      <c r="A13279" s="45" t="s">
        <v>13344</v>
      </c>
      <c r="B13279" s="45" t="s">
        <v>5</v>
      </c>
      <c r="C13279" s="23">
        <v>450</v>
      </c>
    </row>
    <row r="13280" spans="1:3" ht="13.2" x14ac:dyDescent="0.25">
      <c r="A13280" s="45" t="s">
        <v>13345</v>
      </c>
      <c r="B13280" s="45" t="s">
        <v>5</v>
      </c>
      <c r="C13280" s="23">
        <v>400</v>
      </c>
    </row>
    <row r="13281" spans="1:3" ht="13.2" x14ac:dyDescent="0.25">
      <c r="A13281" s="45" t="s">
        <v>13346</v>
      </c>
      <c r="B13281" s="45" t="s">
        <v>5</v>
      </c>
      <c r="C13281" s="23">
        <v>150</v>
      </c>
    </row>
    <row r="13282" spans="1:3" ht="13.2" x14ac:dyDescent="0.25">
      <c r="A13282" s="45" t="s">
        <v>13347</v>
      </c>
      <c r="B13282" s="45" t="s">
        <v>5</v>
      </c>
      <c r="C13282" s="23">
        <v>525</v>
      </c>
    </row>
    <row r="13283" spans="1:3" ht="13.2" x14ac:dyDescent="0.25">
      <c r="A13283" s="45" t="s">
        <v>13348</v>
      </c>
      <c r="B13283" s="45" t="s">
        <v>5</v>
      </c>
      <c r="C13283" s="23">
        <v>275</v>
      </c>
    </row>
    <row r="13284" spans="1:3" ht="13.2" x14ac:dyDescent="0.25">
      <c r="A13284" s="45" t="s">
        <v>13349</v>
      </c>
      <c r="B13284" s="45" t="s">
        <v>5</v>
      </c>
      <c r="C13284" s="23">
        <v>150</v>
      </c>
    </row>
    <row r="13285" spans="1:3" ht="13.2" x14ac:dyDescent="0.25">
      <c r="A13285" s="45" t="s">
        <v>13350</v>
      </c>
      <c r="B13285" s="45" t="s">
        <v>5</v>
      </c>
      <c r="C13285" s="23">
        <v>150</v>
      </c>
    </row>
    <row r="13286" spans="1:3" ht="13.2" x14ac:dyDescent="0.25">
      <c r="A13286" s="45" t="s">
        <v>13351</v>
      </c>
      <c r="B13286" s="45" t="s">
        <v>5</v>
      </c>
      <c r="C13286" s="23">
        <v>150</v>
      </c>
    </row>
    <row r="13287" spans="1:3" ht="13.2" x14ac:dyDescent="0.25">
      <c r="A13287" s="45" t="s">
        <v>13352</v>
      </c>
      <c r="B13287" s="45" t="s">
        <v>5</v>
      </c>
      <c r="C13287" s="23">
        <v>150</v>
      </c>
    </row>
    <row r="13288" spans="1:3" ht="13.2" x14ac:dyDescent="0.25">
      <c r="A13288" s="45" t="s">
        <v>13353</v>
      </c>
      <c r="B13288" s="45" t="s">
        <v>5</v>
      </c>
      <c r="C13288" s="23">
        <v>625</v>
      </c>
    </row>
    <row r="13289" spans="1:3" ht="13.2" x14ac:dyDescent="0.25">
      <c r="A13289" s="45" t="s">
        <v>13354</v>
      </c>
      <c r="B13289" s="45" t="s">
        <v>5</v>
      </c>
      <c r="C13289" s="23">
        <v>650</v>
      </c>
    </row>
    <row r="13290" spans="1:3" ht="13.2" x14ac:dyDescent="0.25">
      <c r="A13290" s="45" t="s">
        <v>13355</v>
      </c>
      <c r="B13290" s="45" t="s">
        <v>5</v>
      </c>
      <c r="C13290" s="23">
        <v>850</v>
      </c>
    </row>
    <row r="13291" spans="1:3" ht="13.2" x14ac:dyDescent="0.25">
      <c r="A13291" s="45" t="s">
        <v>13356</v>
      </c>
      <c r="B13291" s="45" t="s">
        <v>5</v>
      </c>
      <c r="C13291" s="23">
        <v>500</v>
      </c>
    </row>
    <row r="13292" spans="1:3" ht="13.2" x14ac:dyDescent="0.25">
      <c r="A13292" s="45" t="s">
        <v>13357</v>
      </c>
      <c r="B13292" s="45" t="s">
        <v>5</v>
      </c>
      <c r="C13292" s="23">
        <v>425</v>
      </c>
    </row>
    <row r="13293" spans="1:3" ht="13.2" x14ac:dyDescent="0.25">
      <c r="A13293" s="45" t="s">
        <v>13358</v>
      </c>
      <c r="B13293" s="45" t="s">
        <v>5</v>
      </c>
      <c r="C13293" s="23">
        <v>550</v>
      </c>
    </row>
    <row r="13294" spans="1:3" ht="13.2" x14ac:dyDescent="0.25">
      <c r="A13294" s="45" t="s">
        <v>13359</v>
      </c>
      <c r="B13294" s="45" t="s">
        <v>5</v>
      </c>
      <c r="C13294" s="23">
        <v>800</v>
      </c>
    </row>
    <row r="13295" spans="1:3" ht="13.2" x14ac:dyDescent="0.25">
      <c r="A13295" s="45" t="s">
        <v>13360</v>
      </c>
      <c r="B13295" s="45" t="s">
        <v>5</v>
      </c>
      <c r="C13295" s="23">
        <v>300</v>
      </c>
    </row>
    <row r="13296" spans="1:3" ht="13.2" x14ac:dyDescent="0.25">
      <c r="A13296" s="45" t="s">
        <v>13361</v>
      </c>
      <c r="B13296" s="45" t="s">
        <v>5</v>
      </c>
      <c r="C13296" s="23">
        <v>375</v>
      </c>
    </row>
    <row r="13297" spans="1:3" ht="13.2" x14ac:dyDescent="0.25">
      <c r="A13297" s="45" t="s">
        <v>13362</v>
      </c>
      <c r="B13297" s="45" t="s">
        <v>5</v>
      </c>
      <c r="C13297" s="23">
        <v>800</v>
      </c>
    </row>
    <row r="13298" spans="1:3" ht="13.2" x14ac:dyDescent="0.25">
      <c r="A13298" s="45" t="s">
        <v>13363</v>
      </c>
      <c r="B13298" s="45" t="s">
        <v>5</v>
      </c>
      <c r="C13298" s="23">
        <v>250</v>
      </c>
    </row>
    <row r="13299" spans="1:3" ht="13.2" x14ac:dyDescent="0.25">
      <c r="A13299" s="45" t="s">
        <v>13364</v>
      </c>
      <c r="B13299" s="45" t="s">
        <v>5</v>
      </c>
      <c r="C13299" s="23">
        <v>850</v>
      </c>
    </row>
    <row r="13300" spans="1:3" ht="13.2" x14ac:dyDescent="0.25">
      <c r="A13300" s="45" t="s">
        <v>13365</v>
      </c>
      <c r="B13300" s="45" t="s">
        <v>5</v>
      </c>
      <c r="C13300" s="23">
        <v>850</v>
      </c>
    </row>
    <row r="13301" spans="1:3" ht="13.2" x14ac:dyDescent="0.25">
      <c r="A13301" s="45" t="s">
        <v>13366</v>
      </c>
      <c r="B13301" s="45" t="s">
        <v>5</v>
      </c>
      <c r="C13301" s="23">
        <v>725</v>
      </c>
    </row>
    <row r="13302" spans="1:3" ht="13.2" x14ac:dyDescent="0.25">
      <c r="A13302" s="45" t="s">
        <v>13367</v>
      </c>
      <c r="B13302" s="45" t="s">
        <v>5</v>
      </c>
      <c r="C13302" s="23">
        <v>700</v>
      </c>
    </row>
    <row r="13303" spans="1:3" ht="13.2" x14ac:dyDescent="0.25">
      <c r="A13303" s="45" t="s">
        <v>13368</v>
      </c>
      <c r="B13303" s="45" t="s">
        <v>5</v>
      </c>
      <c r="C13303" s="23">
        <v>475</v>
      </c>
    </row>
    <row r="13304" spans="1:3" ht="13.2" x14ac:dyDescent="0.25">
      <c r="A13304" s="45" t="s">
        <v>13369</v>
      </c>
      <c r="B13304" s="45" t="s">
        <v>5</v>
      </c>
      <c r="C13304" s="23">
        <v>250</v>
      </c>
    </row>
    <row r="13305" spans="1:3" ht="13.2" x14ac:dyDescent="0.25">
      <c r="A13305" s="45" t="s">
        <v>13370</v>
      </c>
      <c r="B13305" s="45" t="s">
        <v>5</v>
      </c>
      <c r="C13305" s="23">
        <v>525</v>
      </c>
    </row>
    <row r="13306" spans="1:3" ht="13.2" x14ac:dyDescent="0.25">
      <c r="A13306" s="45" t="s">
        <v>13371</v>
      </c>
      <c r="B13306" s="45" t="s">
        <v>5</v>
      </c>
      <c r="C13306" s="23">
        <v>800</v>
      </c>
    </row>
    <row r="13307" spans="1:3" ht="13.2" x14ac:dyDescent="0.25">
      <c r="A13307" s="45" t="s">
        <v>13372</v>
      </c>
      <c r="B13307" s="45" t="s">
        <v>5</v>
      </c>
      <c r="C13307" s="23">
        <v>250</v>
      </c>
    </row>
    <row r="13308" spans="1:3" ht="13.2" x14ac:dyDescent="0.25">
      <c r="A13308" s="45" t="s">
        <v>13373</v>
      </c>
      <c r="B13308" s="45" t="s">
        <v>5</v>
      </c>
      <c r="C13308" s="23">
        <v>650</v>
      </c>
    </row>
    <row r="13309" spans="1:3" ht="13.2" x14ac:dyDescent="0.25">
      <c r="A13309" s="45" t="s">
        <v>13374</v>
      </c>
      <c r="B13309" s="45" t="s">
        <v>5</v>
      </c>
      <c r="C13309" s="23">
        <v>375</v>
      </c>
    </row>
    <row r="13310" spans="1:3" ht="13.2" x14ac:dyDescent="0.25">
      <c r="A13310" s="45" t="s">
        <v>13375</v>
      </c>
      <c r="B13310" s="45" t="s">
        <v>5</v>
      </c>
      <c r="C13310" s="23">
        <v>475</v>
      </c>
    </row>
    <row r="13311" spans="1:3" ht="13.2" x14ac:dyDescent="0.25">
      <c r="A13311" s="45" t="s">
        <v>13376</v>
      </c>
      <c r="B13311" s="45" t="s">
        <v>5</v>
      </c>
      <c r="C13311" s="23">
        <v>850</v>
      </c>
    </row>
    <row r="13312" spans="1:3" ht="13.2" x14ac:dyDescent="0.25">
      <c r="A13312" s="45" t="s">
        <v>13377</v>
      </c>
      <c r="B13312" s="45" t="s">
        <v>5</v>
      </c>
      <c r="C13312" s="23">
        <v>1100</v>
      </c>
    </row>
    <row r="13313" spans="1:3" ht="13.2" x14ac:dyDescent="0.25">
      <c r="A13313" s="45" t="s">
        <v>13378</v>
      </c>
      <c r="B13313" s="45" t="s">
        <v>5</v>
      </c>
      <c r="C13313" s="23">
        <v>1125</v>
      </c>
    </row>
    <row r="13314" spans="1:3" ht="13.2" x14ac:dyDescent="0.25">
      <c r="A13314" s="45" t="s">
        <v>13379</v>
      </c>
      <c r="B13314" s="45" t="s">
        <v>5</v>
      </c>
      <c r="C13314" s="23">
        <v>1050</v>
      </c>
    </row>
    <row r="13315" spans="1:3" ht="13.2" x14ac:dyDescent="0.25">
      <c r="A13315" s="45" t="s">
        <v>13380</v>
      </c>
      <c r="B13315" s="45" t="s">
        <v>5</v>
      </c>
      <c r="C13315" s="23">
        <v>800</v>
      </c>
    </row>
    <row r="13316" spans="1:3" ht="13.2" x14ac:dyDescent="0.25">
      <c r="A13316" s="45" t="s">
        <v>13381</v>
      </c>
      <c r="B13316" s="45" t="s">
        <v>5</v>
      </c>
      <c r="C13316" s="23">
        <v>900</v>
      </c>
    </row>
    <row r="13317" spans="1:3" ht="13.2" x14ac:dyDescent="0.25">
      <c r="A13317" s="45" t="s">
        <v>13382</v>
      </c>
      <c r="B13317" s="45" t="s">
        <v>5</v>
      </c>
      <c r="C13317" s="23">
        <v>650</v>
      </c>
    </row>
    <row r="13318" spans="1:3" ht="13.2" x14ac:dyDescent="0.25">
      <c r="A13318" s="45" t="s">
        <v>13383</v>
      </c>
      <c r="B13318" s="45" t="s">
        <v>5</v>
      </c>
      <c r="C13318" s="23">
        <v>675</v>
      </c>
    </row>
    <row r="13319" spans="1:3" ht="13.2" x14ac:dyDescent="0.25">
      <c r="A13319" s="45" t="s">
        <v>13384</v>
      </c>
      <c r="B13319" s="45" t="s">
        <v>5</v>
      </c>
      <c r="C13319" s="23">
        <v>925</v>
      </c>
    </row>
    <row r="13320" spans="1:3" ht="13.2" x14ac:dyDescent="0.25">
      <c r="A13320" s="45" t="s">
        <v>13385</v>
      </c>
      <c r="B13320" s="45" t="s">
        <v>5</v>
      </c>
      <c r="C13320" s="23">
        <v>425</v>
      </c>
    </row>
    <row r="13321" spans="1:3" ht="13.2" x14ac:dyDescent="0.25">
      <c r="A13321" s="45" t="s">
        <v>13386</v>
      </c>
      <c r="B13321" s="45" t="s">
        <v>5</v>
      </c>
      <c r="C13321" s="23">
        <v>500</v>
      </c>
    </row>
    <row r="13322" spans="1:3" ht="13.2" x14ac:dyDescent="0.25">
      <c r="A13322" s="45" t="s">
        <v>13387</v>
      </c>
      <c r="B13322" s="45" t="s">
        <v>5</v>
      </c>
      <c r="C13322" s="23">
        <v>650</v>
      </c>
    </row>
    <row r="13323" spans="1:3" ht="13.2" x14ac:dyDescent="0.25">
      <c r="A13323" s="45" t="s">
        <v>13388</v>
      </c>
      <c r="B13323" s="45" t="s">
        <v>5</v>
      </c>
      <c r="C13323" s="23">
        <v>500</v>
      </c>
    </row>
    <row r="13324" spans="1:3" ht="13.2" x14ac:dyDescent="0.25">
      <c r="A13324" s="45" t="s">
        <v>13389</v>
      </c>
      <c r="B13324" s="45" t="s">
        <v>5</v>
      </c>
      <c r="C13324" s="23">
        <v>650</v>
      </c>
    </row>
    <row r="13325" spans="1:3" ht="13.2" x14ac:dyDescent="0.25">
      <c r="A13325" s="45" t="s">
        <v>13390</v>
      </c>
      <c r="B13325" s="45" t="s">
        <v>5</v>
      </c>
      <c r="C13325" s="23">
        <v>475</v>
      </c>
    </row>
    <row r="13326" spans="1:3" ht="13.2" x14ac:dyDescent="0.25">
      <c r="A13326" s="45" t="s">
        <v>13391</v>
      </c>
      <c r="B13326" s="45" t="s">
        <v>5</v>
      </c>
      <c r="C13326" s="23">
        <v>800</v>
      </c>
    </row>
    <row r="13327" spans="1:3" ht="13.2" x14ac:dyDescent="0.25">
      <c r="A13327" s="45" t="s">
        <v>13392</v>
      </c>
      <c r="B13327" s="45" t="s">
        <v>5</v>
      </c>
      <c r="C13327" s="23">
        <v>850</v>
      </c>
    </row>
    <row r="13328" spans="1:3" ht="13.2" x14ac:dyDescent="0.25">
      <c r="A13328" s="45" t="s">
        <v>13393</v>
      </c>
      <c r="B13328" s="45" t="s">
        <v>5</v>
      </c>
      <c r="C13328" s="23">
        <v>975</v>
      </c>
    </row>
    <row r="13329" spans="1:3" ht="13.2" x14ac:dyDescent="0.25">
      <c r="A13329" s="45" t="s">
        <v>13394</v>
      </c>
      <c r="B13329" s="45" t="s">
        <v>5</v>
      </c>
      <c r="C13329" s="23">
        <v>250</v>
      </c>
    </row>
    <row r="13330" spans="1:3" ht="13.2" x14ac:dyDescent="0.25">
      <c r="A13330" s="45" t="s">
        <v>13395</v>
      </c>
      <c r="B13330" s="45" t="s">
        <v>5</v>
      </c>
      <c r="C13330" s="23">
        <v>700</v>
      </c>
    </row>
    <row r="13331" spans="1:3" ht="13.2" x14ac:dyDescent="0.25">
      <c r="A13331" s="45" t="s">
        <v>13396</v>
      </c>
      <c r="B13331" s="45" t="s">
        <v>5</v>
      </c>
      <c r="C13331" s="23">
        <v>250</v>
      </c>
    </row>
    <row r="13332" spans="1:3" ht="13.2" x14ac:dyDescent="0.25">
      <c r="A13332" s="45" t="s">
        <v>13397</v>
      </c>
      <c r="B13332" s="45" t="s">
        <v>5</v>
      </c>
      <c r="C13332" s="23">
        <v>1125</v>
      </c>
    </row>
    <row r="13333" spans="1:3" ht="13.2" x14ac:dyDescent="0.25">
      <c r="A13333" s="45" t="s">
        <v>13398</v>
      </c>
      <c r="B13333" s="45" t="s">
        <v>5</v>
      </c>
      <c r="C13333" s="23">
        <v>900</v>
      </c>
    </row>
    <row r="13334" spans="1:3" ht="13.2" x14ac:dyDescent="0.25">
      <c r="A13334" s="45" t="s">
        <v>13399</v>
      </c>
      <c r="B13334" s="45" t="s">
        <v>5</v>
      </c>
      <c r="C13334" s="23">
        <v>475</v>
      </c>
    </row>
    <row r="13335" spans="1:3" ht="13.2" x14ac:dyDescent="0.25">
      <c r="A13335" s="45" t="s">
        <v>13400</v>
      </c>
      <c r="B13335" s="45" t="s">
        <v>5</v>
      </c>
      <c r="C13335" s="23">
        <v>475</v>
      </c>
    </row>
    <row r="13336" spans="1:3" ht="13.2" x14ac:dyDescent="0.25">
      <c r="A13336" s="45" t="s">
        <v>13401</v>
      </c>
      <c r="B13336" s="45" t="s">
        <v>5</v>
      </c>
      <c r="C13336" s="23">
        <v>700</v>
      </c>
    </row>
    <row r="13337" spans="1:3" ht="13.2" x14ac:dyDescent="0.25">
      <c r="A13337" s="45" t="s">
        <v>13402</v>
      </c>
      <c r="B13337" s="45" t="s">
        <v>5</v>
      </c>
      <c r="C13337" s="23">
        <v>800</v>
      </c>
    </row>
    <row r="13338" spans="1:3" ht="13.2" x14ac:dyDescent="0.25">
      <c r="A13338" s="45" t="s">
        <v>13403</v>
      </c>
      <c r="B13338" s="45" t="s">
        <v>5</v>
      </c>
      <c r="C13338" s="23">
        <v>450</v>
      </c>
    </row>
    <row r="13339" spans="1:3" ht="13.2" x14ac:dyDescent="0.25">
      <c r="A13339" s="45" t="s">
        <v>13404</v>
      </c>
      <c r="B13339" s="45" t="s">
        <v>5</v>
      </c>
      <c r="C13339" s="23">
        <v>550</v>
      </c>
    </row>
    <row r="13340" spans="1:3" ht="13.2" x14ac:dyDescent="0.25">
      <c r="A13340" s="45" t="s">
        <v>13405</v>
      </c>
      <c r="B13340" s="45" t="s">
        <v>5</v>
      </c>
      <c r="C13340" s="23">
        <v>975</v>
      </c>
    </row>
    <row r="13341" spans="1:3" ht="13.2" x14ac:dyDescent="0.25">
      <c r="A13341" s="45" t="s">
        <v>13406</v>
      </c>
      <c r="B13341" s="45" t="s">
        <v>5</v>
      </c>
      <c r="C13341" s="23">
        <v>450</v>
      </c>
    </row>
    <row r="13342" spans="1:3" ht="13.2" x14ac:dyDescent="0.25">
      <c r="A13342" s="45" t="s">
        <v>13407</v>
      </c>
      <c r="B13342" s="45" t="s">
        <v>5</v>
      </c>
      <c r="C13342" s="23">
        <v>250</v>
      </c>
    </row>
    <row r="13343" spans="1:3" ht="13.2" x14ac:dyDescent="0.25">
      <c r="A13343" s="45" t="s">
        <v>13408</v>
      </c>
      <c r="B13343" s="45" t="s">
        <v>5</v>
      </c>
      <c r="C13343" s="23">
        <v>800</v>
      </c>
    </row>
    <row r="13344" spans="1:3" ht="13.2" x14ac:dyDescent="0.25">
      <c r="A13344" s="45" t="s">
        <v>13409</v>
      </c>
      <c r="B13344" s="45" t="s">
        <v>5</v>
      </c>
      <c r="C13344" s="23">
        <v>300</v>
      </c>
    </row>
    <row r="13345" spans="1:3" ht="13.2" x14ac:dyDescent="0.25">
      <c r="A13345" s="45" t="s">
        <v>13410</v>
      </c>
      <c r="B13345" s="45" t="s">
        <v>5</v>
      </c>
      <c r="C13345" s="23">
        <v>150</v>
      </c>
    </row>
    <row r="13346" spans="1:3" ht="13.2" x14ac:dyDescent="0.25">
      <c r="A13346" s="45" t="s">
        <v>13411</v>
      </c>
      <c r="B13346" s="45" t="s">
        <v>5</v>
      </c>
      <c r="C13346" s="23">
        <v>150</v>
      </c>
    </row>
    <row r="13347" spans="1:3" ht="13.2" x14ac:dyDescent="0.25">
      <c r="A13347" s="45" t="s">
        <v>13412</v>
      </c>
      <c r="B13347" s="45" t="s">
        <v>5</v>
      </c>
      <c r="C13347" s="23">
        <v>150</v>
      </c>
    </row>
    <row r="13348" spans="1:3" ht="13.2" x14ac:dyDescent="0.25">
      <c r="A13348" s="45" t="s">
        <v>13413</v>
      </c>
      <c r="B13348" s="45" t="s">
        <v>5</v>
      </c>
      <c r="C13348" s="23">
        <v>400</v>
      </c>
    </row>
    <row r="13349" spans="1:3" ht="13.2" x14ac:dyDescent="0.25">
      <c r="A13349" s="45" t="s">
        <v>13414</v>
      </c>
      <c r="B13349" s="45" t="s">
        <v>5</v>
      </c>
      <c r="C13349" s="23">
        <v>425</v>
      </c>
    </row>
    <row r="13350" spans="1:3" ht="13.2" x14ac:dyDescent="0.25">
      <c r="A13350" s="45" t="s">
        <v>13415</v>
      </c>
      <c r="B13350" s="45" t="s">
        <v>5</v>
      </c>
      <c r="C13350" s="23">
        <v>375</v>
      </c>
    </row>
    <row r="13351" spans="1:3" ht="13.2" x14ac:dyDescent="0.25">
      <c r="A13351" s="45" t="s">
        <v>13416</v>
      </c>
      <c r="B13351" s="45" t="s">
        <v>5</v>
      </c>
      <c r="C13351" s="23">
        <v>725</v>
      </c>
    </row>
    <row r="13352" spans="1:3" ht="13.2" x14ac:dyDescent="0.25">
      <c r="A13352" s="45" t="s">
        <v>13417</v>
      </c>
      <c r="B13352" s="45" t="s">
        <v>5</v>
      </c>
      <c r="C13352" s="23">
        <v>900</v>
      </c>
    </row>
    <row r="13353" spans="1:3" ht="13.2" x14ac:dyDescent="0.25">
      <c r="A13353" s="45" t="s">
        <v>13418</v>
      </c>
      <c r="B13353" s="45" t="s">
        <v>5</v>
      </c>
      <c r="C13353" s="23">
        <v>450</v>
      </c>
    </row>
    <row r="13354" spans="1:3" ht="13.2" x14ac:dyDescent="0.25">
      <c r="A13354" s="45" t="s">
        <v>13419</v>
      </c>
      <c r="B13354" s="45" t="s">
        <v>5</v>
      </c>
      <c r="C13354" s="23">
        <v>550</v>
      </c>
    </row>
    <row r="13355" spans="1:3" ht="13.2" x14ac:dyDescent="0.25">
      <c r="A13355" s="45" t="s">
        <v>13420</v>
      </c>
      <c r="B13355" s="45" t="s">
        <v>5</v>
      </c>
      <c r="C13355" s="23">
        <v>375</v>
      </c>
    </row>
    <row r="13356" spans="1:3" ht="13.2" x14ac:dyDescent="0.25">
      <c r="A13356" s="45" t="s">
        <v>13421</v>
      </c>
      <c r="B13356" s="45" t="s">
        <v>5</v>
      </c>
      <c r="C13356" s="23">
        <v>450</v>
      </c>
    </row>
    <row r="13357" spans="1:3" ht="13.2" x14ac:dyDescent="0.25">
      <c r="A13357" s="45" t="s">
        <v>13422</v>
      </c>
      <c r="B13357" s="45" t="s">
        <v>5</v>
      </c>
      <c r="C13357" s="23">
        <v>300</v>
      </c>
    </row>
    <row r="13358" spans="1:3" ht="13.2" x14ac:dyDescent="0.25">
      <c r="A13358" s="45" t="s">
        <v>13423</v>
      </c>
      <c r="B13358" s="45" t="s">
        <v>5</v>
      </c>
      <c r="C13358" s="23">
        <v>475</v>
      </c>
    </row>
    <row r="13359" spans="1:3" ht="13.2" x14ac:dyDescent="0.25">
      <c r="A13359" s="45" t="s">
        <v>13424</v>
      </c>
      <c r="B13359" s="45" t="s">
        <v>5</v>
      </c>
      <c r="C13359" s="23">
        <v>675</v>
      </c>
    </row>
    <row r="13360" spans="1:3" ht="13.2" x14ac:dyDescent="0.25">
      <c r="A13360" s="45" t="s">
        <v>13425</v>
      </c>
      <c r="B13360" s="45" t="s">
        <v>5</v>
      </c>
      <c r="C13360" s="23">
        <v>425</v>
      </c>
    </row>
    <row r="13361" spans="1:3" ht="13.2" x14ac:dyDescent="0.25">
      <c r="A13361" s="45" t="s">
        <v>13426</v>
      </c>
      <c r="B13361" s="45" t="s">
        <v>5</v>
      </c>
      <c r="C13361" s="23">
        <v>150</v>
      </c>
    </row>
    <row r="13362" spans="1:3" ht="13.2" x14ac:dyDescent="0.25">
      <c r="A13362" s="45" t="s">
        <v>13427</v>
      </c>
      <c r="B13362" s="45" t="s">
        <v>5</v>
      </c>
      <c r="C13362" s="23">
        <v>400</v>
      </c>
    </row>
    <row r="13363" spans="1:3" ht="13.2" x14ac:dyDescent="0.25">
      <c r="A13363" s="45" t="s">
        <v>13428</v>
      </c>
      <c r="B13363" s="45" t="s">
        <v>5</v>
      </c>
      <c r="C13363" s="23">
        <v>325</v>
      </c>
    </row>
    <row r="13364" spans="1:3" ht="13.2" x14ac:dyDescent="0.25">
      <c r="A13364" s="45" t="s">
        <v>13429</v>
      </c>
      <c r="B13364" s="45" t="s">
        <v>5</v>
      </c>
      <c r="C13364" s="23">
        <v>600</v>
      </c>
    </row>
    <row r="13365" spans="1:3" ht="13.2" x14ac:dyDescent="0.25">
      <c r="A13365" s="45" t="s">
        <v>13430</v>
      </c>
      <c r="B13365" s="45" t="s">
        <v>5</v>
      </c>
      <c r="C13365" s="23">
        <v>375</v>
      </c>
    </row>
    <row r="13366" spans="1:3" ht="13.2" x14ac:dyDescent="0.25">
      <c r="A13366" s="45" t="s">
        <v>13431</v>
      </c>
      <c r="B13366" s="45" t="s">
        <v>5</v>
      </c>
      <c r="C13366" s="23">
        <v>250</v>
      </c>
    </row>
    <row r="13367" spans="1:3" ht="13.2" x14ac:dyDescent="0.25">
      <c r="A13367" s="45" t="s">
        <v>13432</v>
      </c>
      <c r="B13367" s="45" t="s">
        <v>5</v>
      </c>
      <c r="C13367" s="23">
        <v>500</v>
      </c>
    </row>
    <row r="13368" spans="1:3" ht="13.2" x14ac:dyDescent="0.25">
      <c r="A13368" s="45" t="s">
        <v>13433</v>
      </c>
      <c r="B13368" s="45" t="s">
        <v>5</v>
      </c>
      <c r="C13368" s="23">
        <v>325</v>
      </c>
    </row>
    <row r="13369" spans="1:3" ht="13.2" x14ac:dyDescent="0.25">
      <c r="A13369" s="45" t="s">
        <v>13434</v>
      </c>
      <c r="B13369" s="45" t="s">
        <v>5</v>
      </c>
      <c r="C13369" s="23">
        <v>475</v>
      </c>
    </row>
    <row r="13370" spans="1:3" ht="13.2" x14ac:dyDescent="0.25">
      <c r="A13370" s="45" t="s">
        <v>13435</v>
      </c>
      <c r="B13370" s="45" t="s">
        <v>5</v>
      </c>
      <c r="C13370" s="23">
        <v>600</v>
      </c>
    </row>
    <row r="13371" spans="1:3" ht="13.2" x14ac:dyDescent="0.25">
      <c r="A13371" s="45" t="s">
        <v>13436</v>
      </c>
      <c r="B13371" s="45" t="s">
        <v>5</v>
      </c>
      <c r="C13371" s="23">
        <v>150</v>
      </c>
    </row>
    <row r="13372" spans="1:3" ht="13.2" x14ac:dyDescent="0.25">
      <c r="A13372" s="45" t="s">
        <v>13437</v>
      </c>
      <c r="B13372" s="45" t="s">
        <v>5</v>
      </c>
      <c r="C13372" s="23">
        <v>150</v>
      </c>
    </row>
    <row r="13373" spans="1:3" ht="13.2" x14ac:dyDescent="0.25">
      <c r="A13373" s="45" t="s">
        <v>13438</v>
      </c>
      <c r="B13373" s="45" t="s">
        <v>5</v>
      </c>
      <c r="C13373" s="23">
        <v>300</v>
      </c>
    </row>
    <row r="13374" spans="1:3" ht="13.2" x14ac:dyDescent="0.25">
      <c r="A13374" s="45" t="s">
        <v>13439</v>
      </c>
      <c r="B13374" s="45" t="s">
        <v>5</v>
      </c>
      <c r="C13374" s="23">
        <v>450</v>
      </c>
    </row>
    <row r="13375" spans="1:3" ht="13.2" x14ac:dyDescent="0.25">
      <c r="A13375" s="45" t="s">
        <v>13440</v>
      </c>
      <c r="B13375" s="45" t="s">
        <v>5</v>
      </c>
      <c r="C13375" s="23">
        <v>400</v>
      </c>
    </row>
    <row r="13376" spans="1:3" ht="13.2" x14ac:dyDescent="0.25">
      <c r="A13376" s="45" t="s">
        <v>13441</v>
      </c>
      <c r="B13376" s="45" t="s">
        <v>5</v>
      </c>
      <c r="C13376" s="23">
        <v>425</v>
      </c>
    </row>
    <row r="13377" spans="1:3" ht="13.2" x14ac:dyDescent="0.25">
      <c r="A13377" s="45" t="s">
        <v>13442</v>
      </c>
      <c r="B13377" s="45" t="s">
        <v>5</v>
      </c>
      <c r="C13377" s="23">
        <v>150</v>
      </c>
    </row>
    <row r="13378" spans="1:3" ht="13.2" x14ac:dyDescent="0.25">
      <c r="A13378" s="45" t="s">
        <v>13443</v>
      </c>
      <c r="B13378" s="45" t="s">
        <v>5</v>
      </c>
      <c r="C13378" s="23">
        <v>450</v>
      </c>
    </row>
    <row r="13379" spans="1:3" ht="13.2" x14ac:dyDescent="0.25">
      <c r="A13379" s="45" t="s">
        <v>13444</v>
      </c>
      <c r="B13379" s="45" t="s">
        <v>5</v>
      </c>
      <c r="C13379" s="23">
        <v>225</v>
      </c>
    </row>
    <row r="13380" spans="1:3" ht="13.2" x14ac:dyDescent="0.25">
      <c r="A13380" s="45" t="s">
        <v>13445</v>
      </c>
      <c r="B13380" s="45" t="s">
        <v>5</v>
      </c>
      <c r="C13380" s="23">
        <v>325</v>
      </c>
    </row>
    <row r="13381" spans="1:3" ht="13.2" x14ac:dyDescent="0.25">
      <c r="A13381" s="45" t="s">
        <v>13446</v>
      </c>
      <c r="B13381" s="45" t="s">
        <v>5</v>
      </c>
      <c r="C13381" s="23">
        <v>275</v>
      </c>
    </row>
    <row r="13382" spans="1:3" ht="13.2" x14ac:dyDescent="0.25">
      <c r="A13382" s="45" t="s">
        <v>13447</v>
      </c>
      <c r="B13382" s="45" t="s">
        <v>5</v>
      </c>
      <c r="C13382" s="23">
        <v>325</v>
      </c>
    </row>
    <row r="13383" spans="1:3" ht="13.2" x14ac:dyDescent="0.25">
      <c r="A13383" s="45" t="s">
        <v>13448</v>
      </c>
      <c r="B13383" s="45" t="s">
        <v>5</v>
      </c>
      <c r="C13383" s="23">
        <v>475</v>
      </c>
    </row>
    <row r="13384" spans="1:3" ht="13.2" x14ac:dyDescent="0.25">
      <c r="A13384" s="45" t="s">
        <v>13449</v>
      </c>
      <c r="B13384" s="45" t="s">
        <v>5</v>
      </c>
      <c r="C13384" s="23">
        <v>450</v>
      </c>
    </row>
    <row r="13385" spans="1:3" ht="13.2" x14ac:dyDescent="0.25">
      <c r="A13385" s="45" t="s">
        <v>13450</v>
      </c>
      <c r="B13385" s="45" t="s">
        <v>5</v>
      </c>
      <c r="C13385" s="23">
        <v>150</v>
      </c>
    </row>
    <row r="13386" spans="1:3" ht="13.2" x14ac:dyDescent="0.25">
      <c r="A13386" s="45" t="s">
        <v>13451</v>
      </c>
      <c r="B13386" s="45" t="s">
        <v>5</v>
      </c>
      <c r="C13386" s="23">
        <v>225</v>
      </c>
    </row>
    <row r="13387" spans="1:3" ht="13.2" x14ac:dyDescent="0.25">
      <c r="A13387" s="45" t="s">
        <v>13452</v>
      </c>
      <c r="B13387" s="45" t="s">
        <v>5</v>
      </c>
      <c r="C13387" s="23">
        <v>150</v>
      </c>
    </row>
    <row r="13388" spans="1:3" ht="13.2" x14ac:dyDescent="0.25">
      <c r="A13388" s="45" t="s">
        <v>13453</v>
      </c>
      <c r="B13388" s="45" t="s">
        <v>5</v>
      </c>
      <c r="C13388" s="23">
        <v>475</v>
      </c>
    </row>
    <row r="13389" spans="1:3" ht="13.2" x14ac:dyDescent="0.25">
      <c r="A13389" s="45" t="s">
        <v>13454</v>
      </c>
      <c r="B13389" s="45" t="s">
        <v>5</v>
      </c>
      <c r="C13389" s="23">
        <v>300</v>
      </c>
    </row>
    <row r="13390" spans="1:3" ht="13.2" x14ac:dyDescent="0.25">
      <c r="A13390" s="45" t="s">
        <v>13455</v>
      </c>
      <c r="B13390" s="45" t="s">
        <v>5</v>
      </c>
      <c r="C13390" s="23">
        <v>550</v>
      </c>
    </row>
    <row r="13391" spans="1:3" ht="13.2" x14ac:dyDescent="0.25">
      <c r="A13391" s="45" t="s">
        <v>13456</v>
      </c>
      <c r="B13391" s="45" t="s">
        <v>5</v>
      </c>
      <c r="C13391" s="23">
        <v>625</v>
      </c>
    </row>
    <row r="13392" spans="1:3" ht="13.2" x14ac:dyDescent="0.25">
      <c r="A13392" s="45" t="s">
        <v>13457</v>
      </c>
      <c r="B13392" s="45" t="s">
        <v>5</v>
      </c>
      <c r="C13392" s="23">
        <v>250</v>
      </c>
    </row>
    <row r="13393" spans="1:3" ht="13.2" x14ac:dyDescent="0.25">
      <c r="A13393" s="45" t="s">
        <v>13458</v>
      </c>
      <c r="B13393" s="45" t="s">
        <v>5</v>
      </c>
      <c r="C13393" s="23">
        <v>700</v>
      </c>
    </row>
    <row r="13394" spans="1:3" ht="13.2" x14ac:dyDescent="0.25">
      <c r="A13394" s="45" t="s">
        <v>13459</v>
      </c>
      <c r="B13394" s="45" t="s">
        <v>5</v>
      </c>
      <c r="C13394" s="23">
        <v>225</v>
      </c>
    </row>
    <row r="13395" spans="1:3" ht="13.2" x14ac:dyDescent="0.25">
      <c r="A13395" s="45" t="s">
        <v>13460</v>
      </c>
      <c r="B13395" s="45" t="s">
        <v>5</v>
      </c>
      <c r="C13395" s="23">
        <v>225</v>
      </c>
    </row>
    <row r="13396" spans="1:3" ht="13.2" x14ac:dyDescent="0.25">
      <c r="A13396" s="45" t="s">
        <v>13461</v>
      </c>
      <c r="B13396" s="45" t="s">
        <v>5</v>
      </c>
      <c r="C13396" s="23">
        <v>325</v>
      </c>
    </row>
    <row r="13397" spans="1:3" ht="13.2" x14ac:dyDescent="0.25">
      <c r="A13397" s="45" t="s">
        <v>13462</v>
      </c>
      <c r="B13397" s="45" t="s">
        <v>5</v>
      </c>
      <c r="C13397" s="23">
        <v>300</v>
      </c>
    </row>
    <row r="13398" spans="1:3" ht="13.2" x14ac:dyDescent="0.25">
      <c r="A13398" s="45" t="s">
        <v>13463</v>
      </c>
      <c r="B13398" s="45" t="s">
        <v>5</v>
      </c>
      <c r="C13398" s="23">
        <v>475</v>
      </c>
    </row>
    <row r="13399" spans="1:3" ht="13.2" x14ac:dyDescent="0.25">
      <c r="A13399" s="45" t="s">
        <v>13464</v>
      </c>
      <c r="B13399" s="45" t="s">
        <v>5</v>
      </c>
      <c r="C13399" s="23">
        <v>150</v>
      </c>
    </row>
    <row r="13400" spans="1:3" ht="13.2" x14ac:dyDescent="0.25">
      <c r="A13400" s="45" t="s">
        <v>13465</v>
      </c>
      <c r="B13400" s="45" t="s">
        <v>5</v>
      </c>
      <c r="C13400" s="23">
        <v>475</v>
      </c>
    </row>
    <row r="13401" spans="1:3" ht="13.2" x14ac:dyDescent="0.25">
      <c r="A13401" s="45" t="s">
        <v>13466</v>
      </c>
      <c r="B13401" s="45" t="s">
        <v>5</v>
      </c>
      <c r="C13401" s="23">
        <v>350</v>
      </c>
    </row>
    <row r="13402" spans="1:3" ht="13.2" x14ac:dyDescent="0.25">
      <c r="A13402" s="45" t="s">
        <v>13467</v>
      </c>
      <c r="B13402" s="45" t="s">
        <v>5</v>
      </c>
      <c r="C13402" s="23">
        <v>300</v>
      </c>
    </row>
    <row r="13403" spans="1:3" ht="13.2" x14ac:dyDescent="0.25">
      <c r="A13403" s="45" t="s">
        <v>13468</v>
      </c>
      <c r="B13403" s="45" t="s">
        <v>5</v>
      </c>
      <c r="C13403" s="23">
        <v>150</v>
      </c>
    </row>
    <row r="13404" spans="1:3" ht="13.2" x14ac:dyDescent="0.25">
      <c r="A13404" s="45" t="s">
        <v>13469</v>
      </c>
      <c r="B13404" s="45" t="s">
        <v>5</v>
      </c>
      <c r="C13404" s="23">
        <v>650</v>
      </c>
    </row>
    <row r="13405" spans="1:3" ht="13.2" x14ac:dyDescent="0.25">
      <c r="A13405" s="45" t="s">
        <v>13470</v>
      </c>
      <c r="B13405" s="45" t="s">
        <v>5</v>
      </c>
      <c r="C13405" s="23">
        <v>800</v>
      </c>
    </row>
    <row r="13406" spans="1:3" ht="13.2" x14ac:dyDescent="0.25">
      <c r="A13406" s="45" t="s">
        <v>13471</v>
      </c>
      <c r="B13406" s="45" t="s">
        <v>5</v>
      </c>
      <c r="C13406" s="23">
        <v>700</v>
      </c>
    </row>
    <row r="13407" spans="1:3" ht="13.2" x14ac:dyDescent="0.25">
      <c r="A13407" s="45" t="s">
        <v>13472</v>
      </c>
      <c r="B13407" s="45" t="s">
        <v>5</v>
      </c>
      <c r="C13407" s="23">
        <v>400</v>
      </c>
    </row>
    <row r="13408" spans="1:3" ht="13.2" x14ac:dyDescent="0.25">
      <c r="A13408" s="45" t="s">
        <v>13473</v>
      </c>
      <c r="B13408" s="45" t="s">
        <v>5</v>
      </c>
      <c r="C13408" s="23">
        <v>275</v>
      </c>
    </row>
    <row r="13409" spans="1:3" ht="13.2" x14ac:dyDescent="0.25">
      <c r="A13409" s="45" t="s">
        <v>13474</v>
      </c>
      <c r="B13409" s="45" t="s">
        <v>5</v>
      </c>
      <c r="C13409" s="23">
        <v>275</v>
      </c>
    </row>
    <row r="13410" spans="1:3" ht="13.2" x14ac:dyDescent="0.25">
      <c r="A13410" s="45" t="s">
        <v>13475</v>
      </c>
      <c r="B13410" s="45" t="s">
        <v>5</v>
      </c>
      <c r="C13410" s="23">
        <v>275</v>
      </c>
    </row>
    <row r="13411" spans="1:3" ht="13.2" x14ac:dyDescent="0.25">
      <c r="A13411" s="45" t="s">
        <v>13476</v>
      </c>
      <c r="B13411" s="45" t="s">
        <v>5</v>
      </c>
      <c r="C13411" s="23">
        <v>225</v>
      </c>
    </row>
    <row r="13412" spans="1:3" ht="13.2" x14ac:dyDescent="0.25">
      <c r="A13412" s="45" t="s">
        <v>13477</v>
      </c>
      <c r="B13412" s="45" t="s">
        <v>5</v>
      </c>
      <c r="C13412" s="23">
        <v>850</v>
      </c>
    </row>
    <row r="13413" spans="1:3" ht="13.2" x14ac:dyDescent="0.25">
      <c r="A13413" s="45" t="s">
        <v>13478</v>
      </c>
      <c r="B13413" s="45" t="s">
        <v>5</v>
      </c>
      <c r="C13413" s="23">
        <v>650</v>
      </c>
    </row>
    <row r="13414" spans="1:3" ht="13.2" x14ac:dyDescent="0.25">
      <c r="A13414" s="45" t="s">
        <v>13479</v>
      </c>
      <c r="B13414" s="45" t="s">
        <v>5</v>
      </c>
      <c r="C13414" s="23">
        <v>375</v>
      </c>
    </row>
    <row r="13415" spans="1:3" ht="13.2" x14ac:dyDescent="0.25">
      <c r="A13415" s="45" t="s">
        <v>13480</v>
      </c>
      <c r="B13415" s="45" t="s">
        <v>5</v>
      </c>
      <c r="C13415" s="23">
        <v>975</v>
      </c>
    </row>
    <row r="13416" spans="1:3" ht="13.2" x14ac:dyDescent="0.25">
      <c r="A13416" s="45" t="s">
        <v>13481</v>
      </c>
      <c r="B13416" s="45" t="s">
        <v>5</v>
      </c>
      <c r="C13416" s="23">
        <v>550</v>
      </c>
    </row>
    <row r="13417" spans="1:3" ht="13.2" x14ac:dyDescent="0.25">
      <c r="A13417" s="45" t="s">
        <v>13482</v>
      </c>
      <c r="B13417" s="45" t="s">
        <v>5</v>
      </c>
      <c r="C13417" s="23">
        <v>600</v>
      </c>
    </row>
    <row r="13418" spans="1:3" ht="13.2" x14ac:dyDescent="0.25">
      <c r="A13418" s="45" t="s">
        <v>13483</v>
      </c>
      <c r="B13418" s="45" t="s">
        <v>5</v>
      </c>
      <c r="C13418" s="23">
        <v>650</v>
      </c>
    </row>
    <row r="13419" spans="1:3" ht="13.2" x14ac:dyDescent="0.25">
      <c r="A13419" s="45" t="s">
        <v>13484</v>
      </c>
      <c r="B13419" s="45" t="s">
        <v>5</v>
      </c>
      <c r="C13419" s="23">
        <v>1125</v>
      </c>
    </row>
    <row r="13420" spans="1:3" ht="13.2" x14ac:dyDescent="0.25">
      <c r="A13420" s="45" t="s">
        <v>13485</v>
      </c>
      <c r="B13420" s="45" t="s">
        <v>5</v>
      </c>
      <c r="C13420" s="23">
        <v>525</v>
      </c>
    </row>
    <row r="13421" spans="1:3" ht="13.2" x14ac:dyDescent="0.25">
      <c r="A13421" s="45" t="s">
        <v>13486</v>
      </c>
      <c r="B13421" s="45" t="s">
        <v>5</v>
      </c>
      <c r="C13421" s="23">
        <v>400</v>
      </c>
    </row>
    <row r="13422" spans="1:3" ht="13.2" x14ac:dyDescent="0.25">
      <c r="A13422" s="45" t="s">
        <v>13487</v>
      </c>
      <c r="B13422" s="45" t="s">
        <v>5</v>
      </c>
      <c r="C13422" s="23">
        <v>725</v>
      </c>
    </row>
    <row r="13423" spans="1:3" ht="13.2" x14ac:dyDescent="0.25">
      <c r="A13423" s="45" t="s">
        <v>13488</v>
      </c>
      <c r="B13423" s="45" t="s">
        <v>5</v>
      </c>
      <c r="C13423" s="23">
        <v>300</v>
      </c>
    </row>
    <row r="13424" spans="1:3" ht="13.2" x14ac:dyDescent="0.25">
      <c r="A13424" s="45" t="s">
        <v>13489</v>
      </c>
      <c r="B13424" s="45" t="s">
        <v>5</v>
      </c>
      <c r="C13424" s="23">
        <v>625</v>
      </c>
    </row>
    <row r="13425" spans="1:3" ht="13.2" x14ac:dyDescent="0.25">
      <c r="A13425" s="45" t="s">
        <v>13490</v>
      </c>
      <c r="B13425" s="45" t="s">
        <v>5</v>
      </c>
      <c r="C13425" s="23">
        <v>575</v>
      </c>
    </row>
    <row r="13426" spans="1:3" ht="13.2" x14ac:dyDescent="0.25">
      <c r="A13426" s="45" t="s">
        <v>13491</v>
      </c>
      <c r="B13426" s="45" t="s">
        <v>5</v>
      </c>
      <c r="C13426" s="23">
        <v>1175</v>
      </c>
    </row>
    <row r="13427" spans="1:3" ht="13.2" x14ac:dyDescent="0.25">
      <c r="A13427" s="45" t="s">
        <v>13492</v>
      </c>
      <c r="B13427" s="45" t="s">
        <v>5</v>
      </c>
      <c r="C13427" s="23">
        <v>1125</v>
      </c>
    </row>
    <row r="13428" spans="1:3" ht="13.2" x14ac:dyDescent="0.25">
      <c r="A13428" s="45" t="s">
        <v>13493</v>
      </c>
      <c r="B13428" s="45" t="s">
        <v>5</v>
      </c>
      <c r="C13428" s="23">
        <v>375</v>
      </c>
    </row>
    <row r="13429" spans="1:3" ht="13.2" x14ac:dyDescent="0.25">
      <c r="A13429" s="45" t="s">
        <v>13494</v>
      </c>
      <c r="B13429" s="45" t="s">
        <v>5</v>
      </c>
      <c r="C13429" s="23">
        <v>650</v>
      </c>
    </row>
    <row r="13430" spans="1:3" ht="13.2" x14ac:dyDescent="0.25">
      <c r="A13430" s="45" t="s">
        <v>13495</v>
      </c>
      <c r="B13430" s="45" t="s">
        <v>5</v>
      </c>
      <c r="C13430" s="23">
        <v>400</v>
      </c>
    </row>
    <row r="13431" spans="1:3" ht="13.2" x14ac:dyDescent="0.25">
      <c r="A13431" s="45" t="s">
        <v>13496</v>
      </c>
      <c r="B13431" s="45" t="s">
        <v>5</v>
      </c>
      <c r="C13431" s="23">
        <v>375</v>
      </c>
    </row>
    <row r="13432" spans="1:3" ht="13.2" x14ac:dyDescent="0.25">
      <c r="A13432" s="45" t="s">
        <v>13497</v>
      </c>
      <c r="B13432" s="45" t="s">
        <v>5</v>
      </c>
      <c r="C13432" s="23">
        <v>600</v>
      </c>
    </row>
    <row r="13433" spans="1:3" ht="13.2" x14ac:dyDescent="0.25">
      <c r="A13433" s="45" t="s">
        <v>13498</v>
      </c>
      <c r="B13433" s="45" t="s">
        <v>5</v>
      </c>
      <c r="C13433" s="23">
        <v>350</v>
      </c>
    </row>
    <row r="13434" spans="1:3" ht="13.2" x14ac:dyDescent="0.25">
      <c r="A13434" s="45" t="s">
        <v>13499</v>
      </c>
      <c r="B13434" s="45" t="s">
        <v>5</v>
      </c>
      <c r="C13434" s="23">
        <v>300</v>
      </c>
    </row>
    <row r="13435" spans="1:3" ht="13.2" x14ac:dyDescent="0.25">
      <c r="A13435" s="45" t="s">
        <v>13500</v>
      </c>
      <c r="B13435" s="45" t="s">
        <v>5</v>
      </c>
      <c r="C13435" s="23">
        <v>975</v>
      </c>
    </row>
    <row r="13436" spans="1:3" ht="13.2" x14ac:dyDescent="0.25">
      <c r="A13436" s="45" t="s">
        <v>13501</v>
      </c>
      <c r="B13436" s="45" t="s">
        <v>5</v>
      </c>
      <c r="C13436" s="23">
        <v>550</v>
      </c>
    </row>
    <row r="13437" spans="1:3" ht="13.2" x14ac:dyDescent="0.25">
      <c r="A13437" s="45" t="s">
        <v>13502</v>
      </c>
      <c r="B13437" s="45" t="s">
        <v>5</v>
      </c>
      <c r="C13437" s="23">
        <v>1050</v>
      </c>
    </row>
    <row r="13438" spans="1:3" ht="13.2" x14ac:dyDescent="0.25">
      <c r="A13438" s="45" t="s">
        <v>13503</v>
      </c>
      <c r="B13438" s="45" t="s">
        <v>5</v>
      </c>
      <c r="C13438" s="23">
        <v>1075</v>
      </c>
    </row>
    <row r="13439" spans="1:3" ht="13.2" x14ac:dyDescent="0.25">
      <c r="A13439" s="45" t="s">
        <v>13504</v>
      </c>
      <c r="B13439" s="45" t="s">
        <v>5</v>
      </c>
      <c r="C13439" s="23">
        <v>1050</v>
      </c>
    </row>
    <row r="13440" spans="1:3" ht="13.2" x14ac:dyDescent="0.25">
      <c r="A13440" s="45" t="s">
        <v>13505</v>
      </c>
      <c r="B13440" s="45" t="s">
        <v>5</v>
      </c>
      <c r="C13440" s="23">
        <v>1100</v>
      </c>
    </row>
    <row r="13441" spans="1:3" ht="13.2" x14ac:dyDescent="0.25">
      <c r="A13441" s="45" t="s">
        <v>13506</v>
      </c>
      <c r="B13441" s="45" t="s">
        <v>5</v>
      </c>
      <c r="C13441" s="23">
        <v>775</v>
      </c>
    </row>
    <row r="13442" spans="1:3" ht="13.2" x14ac:dyDescent="0.25">
      <c r="A13442" s="45" t="s">
        <v>13507</v>
      </c>
      <c r="B13442" s="45" t="s">
        <v>5</v>
      </c>
      <c r="C13442" s="23">
        <v>800</v>
      </c>
    </row>
    <row r="13443" spans="1:3" ht="13.2" x14ac:dyDescent="0.25">
      <c r="A13443" s="45" t="s">
        <v>13508</v>
      </c>
      <c r="B13443" s="45" t="s">
        <v>5</v>
      </c>
      <c r="C13443" s="23">
        <v>525</v>
      </c>
    </row>
    <row r="13444" spans="1:3" ht="13.2" x14ac:dyDescent="0.25">
      <c r="A13444" s="45" t="s">
        <v>13509</v>
      </c>
      <c r="B13444" s="45" t="s">
        <v>5</v>
      </c>
      <c r="C13444" s="23">
        <v>800</v>
      </c>
    </row>
    <row r="13445" spans="1:3" ht="13.2" x14ac:dyDescent="0.25">
      <c r="A13445" s="45" t="s">
        <v>13510</v>
      </c>
      <c r="B13445" s="45" t="s">
        <v>5</v>
      </c>
      <c r="C13445" s="23">
        <v>900</v>
      </c>
    </row>
    <row r="13446" spans="1:3" ht="13.2" x14ac:dyDescent="0.25">
      <c r="A13446" s="45" t="s">
        <v>13511</v>
      </c>
      <c r="B13446" s="45" t="s">
        <v>5</v>
      </c>
      <c r="C13446" s="23">
        <v>825</v>
      </c>
    </row>
    <row r="13447" spans="1:3" ht="13.2" x14ac:dyDescent="0.25">
      <c r="A13447" s="45" t="s">
        <v>13512</v>
      </c>
      <c r="B13447" s="45" t="s">
        <v>5</v>
      </c>
      <c r="C13447" s="23">
        <v>575</v>
      </c>
    </row>
    <row r="13448" spans="1:3" ht="13.2" x14ac:dyDescent="0.25">
      <c r="A13448" s="45" t="s">
        <v>13513</v>
      </c>
      <c r="B13448" s="45" t="s">
        <v>5</v>
      </c>
      <c r="C13448" s="23">
        <v>850</v>
      </c>
    </row>
    <row r="13449" spans="1:3" ht="13.2" x14ac:dyDescent="0.25">
      <c r="A13449" s="45" t="s">
        <v>13514</v>
      </c>
      <c r="B13449" s="45" t="s">
        <v>5</v>
      </c>
      <c r="C13449" s="23">
        <v>450</v>
      </c>
    </row>
    <row r="13450" spans="1:3" ht="13.2" x14ac:dyDescent="0.25">
      <c r="A13450" s="45" t="s">
        <v>13515</v>
      </c>
      <c r="B13450" s="45" t="s">
        <v>5</v>
      </c>
      <c r="C13450" s="23">
        <v>1000</v>
      </c>
    </row>
    <row r="13451" spans="1:3" ht="13.2" x14ac:dyDescent="0.25">
      <c r="A13451" s="45" t="s">
        <v>13516</v>
      </c>
      <c r="B13451" s="45" t="s">
        <v>5</v>
      </c>
      <c r="C13451" s="23">
        <v>475</v>
      </c>
    </row>
    <row r="13452" spans="1:3" ht="13.2" x14ac:dyDescent="0.25">
      <c r="A13452" s="45" t="s">
        <v>13517</v>
      </c>
      <c r="B13452" s="45" t="s">
        <v>5</v>
      </c>
      <c r="C13452" s="23">
        <v>1000</v>
      </c>
    </row>
    <row r="13453" spans="1:3" ht="13.2" x14ac:dyDescent="0.25">
      <c r="A13453" s="45" t="s">
        <v>13518</v>
      </c>
      <c r="B13453" s="45" t="s">
        <v>5</v>
      </c>
      <c r="C13453" s="23">
        <v>775</v>
      </c>
    </row>
    <row r="13454" spans="1:3" ht="13.2" x14ac:dyDescent="0.25">
      <c r="A13454" s="45" t="s">
        <v>13519</v>
      </c>
      <c r="B13454" s="45" t="s">
        <v>5</v>
      </c>
      <c r="C13454" s="23">
        <v>700</v>
      </c>
    </row>
    <row r="13455" spans="1:3" ht="13.2" x14ac:dyDescent="0.25">
      <c r="A13455" s="45" t="s">
        <v>13520</v>
      </c>
      <c r="B13455" s="45" t="s">
        <v>5</v>
      </c>
      <c r="C13455" s="23">
        <v>250</v>
      </c>
    </row>
    <row r="13456" spans="1:3" ht="13.2" x14ac:dyDescent="0.25">
      <c r="A13456" s="45" t="s">
        <v>13521</v>
      </c>
      <c r="B13456" s="45" t="s">
        <v>5</v>
      </c>
      <c r="C13456" s="23">
        <v>825</v>
      </c>
    </row>
    <row r="13457" spans="1:3" ht="13.2" x14ac:dyDescent="0.25">
      <c r="A13457" s="45" t="s">
        <v>13522</v>
      </c>
      <c r="B13457" s="45" t="s">
        <v>5</v>
      </c>
      <c r="C13457" s="23">
        <v>700</v>
      </c>
    </row>
    <row r="13458" spans="1:3" ht="13.2" x14ac:dyDescent="0.25">
      <c r="A13458" s="45" t="s">
        <v>13523</v>
      </c>
      <c r="B13458" s="45" t="s">
        <v>5</v>
      </c>
      <c r="C13458" s="23">
        <v>1175</v>
      </c>
    </row>
    <row r="13459" spans="1:3" ht="13.2" x14ac:dyDescent="0.25">
      <c r="A13459" s="45" t="s">
        <v>13524</v>
      </c>
      <c r="B13459" s="45" t="s">
        <v>5</v>
      </c>
      <c r="C13459" s="23">
        <v>300</v>
      </c>
    </row>
    <row r="13460" spans="1:3" ht="13.2" x14ac:dyDescent="0.25">
      <c r="A13460" s="45" t="s">
        <v>13525</v>
      </c>
      <c r="B13460" s="45" t="s">
        <v>5</v>
      </c>
      <c r="C13460" s="23">
        <v>550</v>
      </c>
    </row>
    <row r="13461" spans="1:3" ht="13.2" x14ac:dyDescent="0.25">
      <c r="A13461" s="45" t="s">
        <v>13526</v>
      </c>
      <c r="B13461" s="45" t="s">
        <v>5</v>
      </c>
      <c r="C13461" s="23">
        <v>525</v>
      </c>
    </row>
    <row r="13462" spans="1:3" ht="13.2" x14ac:dyDescent="0.25">
      <c r="A13462" s="45" t="s">
        <v>13527</v>
      </c>
      <c r="B13462" s="45" t="s">
        <v>5</v>
      </c>
      <c r="C13462" s="23">
        <v>450</v>
      </c>
    </row>
    <row r="13463" spans="1:3" ht="13.2" x14ac:dyDescent="0.25">
      <c r="A13463" s="45" t="s">
        <v>13528</v>
      </c>
      <c r="B13463" s="45" t="s">
        <v>5</v>
      </c>
      <c r="C13463" s="23">
        <v>575</v>
      </c>
    </row>
    <row r="13464" spans="1:3" ht="13.2" x14ac:dyDescent="0.25">
      <c r="A13464" s="45" t="s">
        <v>13529</v>
      </c>
      <c r="B13464" s="45" t="s">
        <v>5</v>
      </c>
      <c r="C13464" s="23">
        <v>575</v>
      </c>
    </row>
    <row r="13465" spans="1:3" ht="13.2" x14ac:dyDescent="0.25">
      <c r="A13465" s="45" t="s">
        <v>13530</v>
      </c>
      <c r="B13465" s="45" t="s">
        <v>5</v>
      </c>
      <c r="C13465" s="23">
        <v>250</v>
      </c>
    </row>
    <row r="13466" spans="1:3" ht="13.2" x14ac:dyDescent="0.25">
      <c r="A13466" s="45" t="s">
        <v>13531</v>
      </c>
      <c r="B13466" s="45" t="s">
        <v>5</v>
      </c>
      <c r="C13466" s="23">
        <v>375</v>
      </c>
    </row>
    <row r="13467" spans="1:3" ht="13.2" x14ac:dyDescent="0.25">
      <c r="A13467" s="45" t="s">
        <v>13532</v>
      </c>
      <c r="B13467" s="45" t="s">
        <v>5</v>
      </c>
      <c r="C13467" s="23">
        <v>575</v>
      </c>
    </row>
    <row r="13468" spans="1:3" ht="13.2" x14ac:dyDescent="0.25">
      <c r="A13468" s="45" t="s">
        <v>13533</v>
      </c>
      <c r="B13468" s="45" t="s">
        <v>5</v>
      </c>
      <c r="C13468" s="23">
        <v>525</v>
      </c>
    </row>
    <row r="13469" spans="1:3" ht="13.2" x14ac:dyDescent="0.25">
      <c r="A13469" s="45" t="s">
        <v>13534</v>
      </c>
      <c r="B13469" s="45" t="s">
        <v>5</v>
      </c>
      <c r="C13469" s="23">
        <v>150</v>
      </c>
    </row>
    <row r="13470" spans="1:3" ht="13.2" x14ac:dyDescent="0.25">
      <c r="A13470" s="45" t="s">
        <v>13535</v>
      </c>
      <c r="B13470" s="45" t="s">
        <v>5</v>
      </c>
      <c r="C13470" s="23">
        <v>550</v>
      </c>
    </row>
    <row r="13471" spans="1:3" ht="13.2" x14ac:dyDescent="0.25">
      <c r="A13471" s="45" t="s">
        <v>13536</v>
      </c>
      <c r="B13471" s="45" t="s">
        <v>5</v>
      </c>
      <c r="C13471" s="23">
        <v>150</v>
      </c>
    </row>
    <row r="13472" spans="1:3" ht="13.2" x14ac:dyDescent="0.25">
      <c r="A13472" s="45" t="s">
        <v>13537</v>
      </c>
      <c r="B13472" s="45" t="s">
        <v>5</v>
      </c>
      <c r="C13472" s="23">
        <v>750</v>
      </c>
    </row>
    <row r="13473" spans="1:3" ht="13.2" x14ac:dyDescent="0.25">
      <c r="A13473" s="45" t="s">
        <v>13538</v>
      </c>
      <c r="B13473" s="45" t="s">
        <v>5</v>
      </c>
      <c r="C13473" s="23">
        <v>225</v>
      </c>
    </row>
    <row r="13474" spans="1:3" ht="13.2" x14ac:dyDescent="0.25">
      <c r="A13474" s="45" t="s">
        <v>13539</v>
      </c>
      <c r="B13474" s="45" t="s">
        <v>5</v>
      </c>
      <c r="C13474" s="23">
        <v>350</v>
      </c>
    </row>
    <row r="13475" spans="1:3" ht="13.2" x14ac:dyDescent="0.25">
      <c r="A13475" s="45" t="s">
        <v>13540</v>
      </c>
      <c r="B13475" s="45" t="s">
        <v>5</v>
      </c>
      <c r="C13475" s="23">
        <v>400</v>
      </c>
    </row>
    <row r="13476" spans="1:3" ht="13.2" x14ac:dyDescent="0.25">
      <c r="A13476" s="45" t="s">
        <v>13541</v>
      </c>
      <c r="B13476" s="45" t="s">
        <v>5</v>
      </c>
      <c r="C13476" s="23">
        <v>450</v>
      </c>
    </row>
    <row r="13477" spans="1:3" ht="13.2" x14ac:dyDescent="0.25">
      <c r="A13477" s="45" t="s">
        <v>13542</v>
      </c>
      <c r="B13477" s="45" t="s">
        <v>5</v>
      </c>
      <c r="C13477" s="23">
        <v>250</v>
      </c>
    </row>
    <row r="13478" spans="1:3" ht="13.2" x14ac:dyDescent="0.25">
      <c r="A13478" s="45" t="s">
        <v>13543</v>
      </c>
      <c r="B13478" s="45" t="s">
        <v>5</v>
      </c>
      <c r="C13478" s="23">
        <v>450</v>
      </c>
    </row>
    <row r="13479" spans="1:3" ht="13.2" x14ac:dyDescent="0.25">
      <c r="A13479" s="45" t="s">
        <v>13544</v>
      </c>
      <c r="B13479" s="45" t="s">
        <v>5</v>
      </c>
      <c r="C13479" s="23">
        <v>150</v>
      </c>
    </row>
    <row r="13480" spans="1:3" ht="13.2" x14ac:dyDescent="0.25">
      <c r="A13480" s="45" t="s">
        <v>13545</v>
      </c>
      <c r="B13480" s="45" t="s">
        <v>5</v>
      </c>
      <c r="C13480" s="23">
        <v>150</v>
      </c>
    </row>
    <row r="13481" spans="1:3" ht="13.2" x14ac:dyDescent="0.25">
      <c r="A13481" s="45" t="s">
        <v>13546</v>
      </c>
      <c r="B13481" s="45" t="s">
        <v>5</v>
      </c>
      <c r="C13481" s="23">
        <v>150</v>
      </c>
    </row>
    <row r="13482" spans="1:3" ht="13.2" x14ac:dyDescent="0.25">
      <c r="A13482" s="45" t="s">
        <v>13547</v>
      </c>
      <c r="B13482" s="45" t="s">
        <v>5</v>
      </c>
      <c r="C13482" s="23">
        <v>225</v>
      </c>
    </row>
    <row r="13483" spans="1:3" ht="13.2" x14ac:dyDescent="0.25">
      <c r="A13483" s="45" t="s">
        <v>13548</v>
      </c>
      <c r="B13483" s="45" t="s">
        <v>5</v>
      </c>
      <c r="C13483" s="23">
        <v>150</v>
      </c>
    </row>
    <row r="13484" spans="1:3" ht="13.2" x14ac:dyDescent="0.25">
      <c r="A13484" s="45" t="s">
        <v>13549</v>
      </c>
      <c r="B13484" s="45" t="s">
        <v>5</v>
      </c>
      <c r="C13484" s="23">
        <v>150</v>
      </c>
    </row>
    <row r="13485" spans="1:3" ht="13.2" x14ac:dyDescent="0.25">
      <c r="A13485" s="45" t="s">
        <v>13550</v>
      </c>
      <c r="B13485" s="45" t="s">
        <v>5</v>
      </c>
      <c r="C13485" s="23">
        <v>250</v>
      </c>
    </row>
    <row r="13486" spans="1:3" ht="13.2" x14ac:dyDescent="0.25">
      <c r="A13486" s="45" t="s">
        <v>13551</v>
      </c>
      <c r="B13486" s="45" t="s">
        <v>5</v>
      </c>
      <c r="C13486" s="23">
        <v>575</v>
      </c>
    </row>
    <row r="13487" spans="1:3" ht="13.2" x14ac:dyDescent="0.25">
      <c r="A13487" s="45" t="s">
        <v>13552</v>
      </c>
      <c r="B13487" s="45" t="s">
        <v>5</v>
      </c>
      <c r="C13487" s="23">
        <v>625</v>
      </c>
    </row>
    <row r="13488" spans="1:3" ht="13.2" x14ac:dyDescent="0.25">
      <c r="A13488" s="45" t="s">
        <v>13553</v>
      </c>
      <c r="B13488" s="45" t="s">
        <v>5</v>
      </c>
      <c r="C13488" s="23">
        <v>250</v>
      </c>
    </row>
    <row r="13489" spans="1:3" ht="13.2" x14ac:dyDescent="0.25">
      <c r="A13489" s="45" t="s">
        <v>13554</v>
      </c>
      <c r="B13489" s="45" t="s">
        <v>5</v>
      </c>
      <c r="C13489" s="23">
        <v>425</v>
      </c>
    </row>
    <row r="13490" spans="1:3" ht="13.2" x14ac:dyDescent="0.25">
      <c r="A13490" s="45" t="s">
        <v>13555</v>
      </c>
      <c r="B13490" s="45" t="s">
        <v>5</v>
      </c>
      <c r="C13490" s="23">
        <v>250</v>
      </c>
    </row>
    <row r="13491" spans="1:3" ht="13.2" x14ac:dyDescent="0.25">
      <c r="A13491" s="45" t="s">
        <v>13556</v>
      </c>
      <c r="B13491" s="45" t="s">
        <v>5</v>
      </c>
      <c r="C13491" s="23">
        <v>275</v>
      </c>
    </row>
    <row r="13492" spans="1:3" ht="13.2" x14ac:dyDescent="0.25">
      <c r="A13492" s="45" t="s">
        <v>13557</v>
      </c>
      <c r="B13492" s="45" t="s">
        <v>5</v>
      </c>
      <c r="C13492" s="23">
        <v>300</v>
      </c>
    </row>
    <row r="13493" spans="1:3" ht="13.2" x14ac:dyDescent="0.25">
      <c r="A13493" s="45" t="s">
        <v>13558</v>
      </c>
      <c r="B13493" s="45" t="s">
        <v>5</v>
      </c>
      <c r="C13493" s="23">
        <v>150</v>
      </c>
    </row>
    <row r="13494" spans="1:3" ht="13.2" x14ac:dyDescent="0.25">
      <c r="A13494" s="45" t="s">
        <v>13559</v>
      </c>
      <c r="B13494" s="45" t="s">
        <v>5</v>
      </c>
      <c r="C13494" s="23">
        <v>450</v>
      </c>
    </row>
    <row r="13495" spans="1:3" ht="13.2" x14ac:dyDescent="0.25">
      <c r="A13495" s="45" t="s">
        <v>13560</v>
      </c>
      <c r="B13495" s="45" t="s">
        <v>5</v>
      </c>
      <c r="C13495" s="23">
        <v>400</v>
      </c>
    </row>
    <row r="13496" spans="1:3" ht="13.2" x14ac:dyDescent="0.25">
      <c r="A13496" s="45" t="s">
        <v>13561</v>
      </c>
      <c r="B13496" s="45" t="s">
        <v>5</v>
      </c>
      <c r="C13496" s="23">
        <v>350</v>
      </c>
    </row>
    <row r="13497" spans="1:3" ht="13.2" x14ac:dyDescent="0.25">
      <c r="A13497" s="45" t="s">
        <v>13562</v>
      </c>
      <c r="B13497" s="45" t="s">
        <v>5</v>
      </c>
      <c r="C13497" s="23">
        <v>425</v>
      </c>
    </row>
    <row r="13498" spans="1:3" ht="13.2" x14ac:dyDescent="0.25">
      <c r="A13498" s="45" t="s">
        <v>13563</v>
      </c>
      <c r="B13498" s="45" t="s">
        <v>5</v>
      </c>
      <c r="C13498" s="23">
        <v>575</v>
      </c>
    </row>
    <row r="13499" spans="1:3" ht="13.2" x14ac:dyDescent="0.25">
      <c r="A13499" s="45" t="s">
        <v>13564</v>
      </c>
      <c r="B13499" s="45" t="s">
        <v>5</v>
      </c>
      <c r="C13499" s="23">
        <v>375</v>
      </c>
    </row>
    <row r="13500" spans="1:3" ht="13.2" x14ac:dyDescent="0.25">
      <c r="A13500" s="45" t="s">
        <v>13565</v>
      </c>
      <c r="B13500" s="45" t="s">
        <v>5</v>
      </c>
      <c r="C13500" s="23">
        <v>425</v>
      </c>
    </row>
    <row r="13501" spans="1:3" ht="13.2" x14ac:dyDescent="0.25">
      <c r="A13501" s="45" t="s">
        <v>13566</v>
      </c>
      <c r="B13501" s="45" t="s">
        <v>5</v>
      </c>
      <c r="C13501" s="23">
        <v>325</v>
      </c>
    </row>
    <row r="13502" spans="1:3" ht="13.2" x14ac:dyDescent="0.25">
      <c r="A13502" s="45" t="s">
        <v>13567</v>
      </c>
      <c r="B13502" s="45" t="s">
        <v>5</v>
      </c>
      <c r="C13502" s="23">
        <v>250</v>
      </c>
    </row>
    <row r="13503" spans="1:3" ht="13.2" x14ac:dyDescent="0.25">
      <c r="A13503" s="45" t="s">
        <v>13568</v>
      </c>
      <c r="B13503" s="45" t="s">
        <v>5</v>
      </c>
      <c r="C13503" s="23">
        <v>875</v>
      </c>
    </row>
    <row r="13504" spans="1:3" ht="13.2" x14ac:dyDescent="0.25">
      <c r="A13504" s="45" t="s">
        <v>13569</v>
      </c>
      <c r="B13504" s="45" t="s">
        <v>5</v>
      </c>
      <c r="C13504" s="23">
        <v>150</v>
      </c>
    </row>
    <row r="13505" spans="1:3" ht="13.2" x14ac:dyDescent="0.25">
      <c r="A13505" s="45" t="s">
        <v>13570</v>
      </c>
      <c r="B13505" s="45" t="s">
        <v>5</v>
      </c>
      <c r="C13505" s="23">
        <v>250</v>
      </c>
    </row>
    <row r="13506" spans="1:3" ht="13.2" x14ac:dyDescent="0.25">
      <c r="A13506" s="45" t="s">
        <v>13571</v>
      </c>
      <c r="B13506" s="45" t="s">
        <v>5</v>
      </c>
      <c r="C13506" s="23">
        <v>250</v>
      </c>
    </row>
    <row r="13507" spans="1:3" ht="13.2" x14ac:dyDescent="0.25">
      <c r="A13507" s="45" t="s">
        <v>13572</v>
      </c>
      <c r="B13507" s="45" t="s">
        <v>5</v>
      </c>
      <c r="C13507" s="23">
        <v>225</v>
      </c>
    </row>
    <row r="13508" spans="1:3" ht="13.2" x14ac:dyDescent="0.25">
      <c r="A13508" s="45" t="s">
        <v>13573</v>
      </c>
      <c r="B13508" s="45" t="s">
        <v>5</v>
      </c>
      <c r="C13508" s="23">
        <v>150</v>
      </c>
    </row>
    <row r="13509" spans="1:3" ht="13.2" x14ac:dyDescent="0.25">
      <c r="A13509" s="45" t="s">
        <v>13574</v>
      </c>
      <c r="B13509" s="45" t="s">
        <v>5</v>
      </c>
      <c r="C13509" s="23">
        <v>225</v>
      </c>
    </row>
    <row r="13510" spans="1:3" ht="13.2" x14ac:dyDescent="0.25">
      <c r="A13510" s="45" t="s">
        <v>13575</v>
      </c>
      <c r="B13510" s="45" t="s">
        <v>5</v>
      </c>
      <c r="C13510" s="23">
        <v>600</v>
      </c>
    </row>
    <row r="13511" spans="1:3" ht="13.2" x14ac:dyDescent="0.25">
      <c r="A13511" s="45" t="s">
        <v>13576</v>
      </c>
      <c r="B13511" s="45" t="s">
        <v>5</v>
      </c>
      <c r="C13511" s="23">
        <v>200</v>
      </c>
    </row>
    <row r="13512" spans="1:3" ht="13.2" x14ac:dyDescent="0.25">
      <c r="A13512" s="45" t="s">
        <v>13577</v>
      </c>
      <c r="B13512" s="45" t="s">
        <v>5</v>
      </c>
      <c r="C13512" s="23">
        <v>225</v>
      </c>
    </row>
    <row r="13513" spans="1:3" ht="13.2" x14ac:dyDescent="0.25">
      <c r="A13513" s="45" t="s">
        <v>13578</v>
      </c>
      <c r="B13513" s="45" t="s">
        <v>5</v>
      </c>
      <c r="C13513" s="23">
        <v>525</v>
      </c>
    </row>
    <row r="13514" spans="1:3" ht="13.2" x14ac:dyDescent="0.25">
      <c r="A13514" s="45" t="s">
        <v>13579</v>
      </c>
      <c r="B13514" s="45" t="s">
        <v>5</v>
      </c>
      <c r="C13514" s="23">
        <v>675</v>
      </c>
    </row>
    <row r="13515" spans="1:3" ht="13.2" x14ac:dyDescent="0.25">
      <c r="A13515" s="45" t="s">
        <v>13580</v>
      </c>
      <c r="B13515" s="45" t="s">
        <v>5</v>
      </c>
      <c r="C13515" s="23">
        <v>450</v>
      </c>
    </row>
    <row r="13516" spans="1:3" ht="13.2" x14ac:dyDescent="0.25">
      <c r="A13516" s="45" t="s">
        <v>13581</v>
      </c>
      <c r="B13516" s="45" t="s">
        <v>5</v>
      </c>
      <c r="C13516" s="23">
        <v>375</v>
      </c>
    </row>
    <row r="13517" spans="1:3" ht="13.2" x14ac:dyDescent="0.25">
      <c r="A13517" s="45" t="s">
        <v>13582</v>
      </c>
      <c r="B13517" s="45" t="s">
        <v>5</v>
      </c>
      <c r="C13517" s="23">
        <v>525</v>
      </c>
    </row>
    <row r="13518" spans="1:3" ht="13.2" x14ac:dyDescent="0.25">
      <c r="A13518" s="45" t="s">
        <v>13583</v>
      </c>
      <c r="B13518" s="45" t="s">
        <v>5</v>
      </c>
      <c r="C13518" s="23">
        <v>350</v>
      </c>
    </row>
    <row r="13519" spans="1:3" ht="13.2" x14ac:dyDescent="0.25">
      <c r="A13519" s="45" t="s">
        <v>13584</v>
      </c>
      <c r="B13519" s="45" t="s">
        <v>5</v>
      </c>
      <c r="C13519" s="23">
        <v>625</v>
      </c>
    </row>
    <row r="13520" spans="1:3" ht="13.2" x14ac:dyDescent="0.25">
      <c r="A13520" s="45" t="s">
        <v>13585</v>
      </c>
      <c r="B13520" s="45" t="s">
        <v>5</v>
      </c>
      <c r="C13520" s="23">
        <v>150</v>
      </c>
    </row>
    <row r="13521" spans="1:3" ht="13.2" x14ac:dyDescent="0.25">
      <c r="A13521" s="45" t="s">
        <v>13586</v>
      </c>
      <c r="B13521" s="45" t="s">
        <v>5</v>
      </c>
      <c r="C13521" s="23">
        <v>150</v>
      </c>
    </row>
    <row r="13522" spans="1:3" ht="13.2" x14ac:dyDescent="0.25">
      <c r="A13522" s="45" t="s">
        <v>13587</v>
      </c>
      <c r="B13522" s="45" t="s">
        <v>5</v>
      </c>
      <c r="C13522" s="23">
        <v>500</v>
      </c>
    </row>
    <row r="13523" spans="1:3" ht="13.2" x14ac:dyDescent="0.25">
      <c r="A13523" s="45" t="s">
        <v>13588</v>
      </c>
      <c r="B13523" s="45" t="s">
        <v>5</v>
      </c>
      <c r="C13523" s="23">
        <v>350</v>
      </c>
    </row>
    <row r="13524" spans="1:3" ht="13.2" x14ac:dyDescent="0.25">
      <c r="A13524" s="45" t="s">
        <v>13589</v>
      </c>
      <c r="B13524" s="45" t="s">
        <v>5</v>
      </c>
      <c r="C13524" s="23">
        <v>600</v>
      </c>
    </row>
    <row r="13525" spans="1:3" ht="13.2" x14ac:dyDescent="0.25">
      <c r="A13525" s="45" t="s">
        <v>13590</v>
      </c>
      <c r="B13525" s="45" t="s">
        <v>5</v>
      </c>
      <c r="C13525" s="23">
        <v>150</v>
      </c>
    </row>
    <row r="13526" spans="1:3" ht="13.2" x14ac:dyDescent="0.25">
      <c r="A13526" s="45" t="s">
        <v>13591</v>
      </c>
      <c r="B13526" s="45" t="s">
        <v>5</v>
      </c>
      <c r="C13526" s="23">
        <v>325</v>
      </c>
    </row>
    <row r="13527" spans="1:3" ht="13.2" x14ac:dyDescent="0.25">
      <c r="A13527" s="45" t="s">
        <v>13592</v>
      </c>
      <c r="B13527" s="45" t="s">
        <v>5</v>
      </c>
      <c r="C13527" s="23">
        <v>175</v>
      </c>
    </row>
    <row r="13528" spans="1:3" ht="13.2" x14ac:dyDescent="0.25">
      <c r="A13528" s="45" t="s">
        <v>13593</v>
      </c>
      <c r="B13528" s="45" t="s">
        <v>5</v>
      </c>
      <c r="C13528" s="23">
        <v>225</v>
      </c>
    </row>
    <row r="13529" spans="1:3" ht="13.2" x14ac:dyDescent="0.25">
      <c r="A13529" s="45" t="s">
        <v>13594</v>
      </c>
      <c r="B13529" s="45" t="s">
        <v>5</v>
      </c>
      <c r="C13529" s="23">
        <v>150</v>
      </c>
    </row>
    <row r="13530" spans="1:3" ht="13.2" x14ac:dyDescent="0.25">
      <c r="A13530" s="45" t="s">
        <v>13595</v>
      </c>
      <c r="B13530" s="45" t="s">
        <v>5</v>
      </c>
      <c r="C13530" s="23">
        <v>325</v>
      </c>
    </row>
    <row r="13531" spans="1:3" ht="13.2" x14ac:dyDescent="0.25">
      <c r="A13531" s="45" t="s">
        <v>13596</v>
      </c>
      <c r="B13531" s="45" t="s">
        <v>5</v>
      </c>
      <c r="C13531" s="23">
        <v>1000</v>
      </c>
    </row>
    <row r="13532" spans="1:3" ht="13.2" x14ac:dyDescent="0.25">
      <c r="A13532" s="45" t="s">
        <v>13597</v>
      </c>
      <c r="B13532" s="45" t="s">
        <v>5</v>
      </c>
      <c r="C13532" s="23">
        <v>475</v>
      </c>
    </row>
    <row r="13533" spans="1:3" ht="13.2" x14ac:dyDescent="0.25">
      <c r="A13533" s="45" t="s">
        <v>13598</v>
      </c>
      <c r="B13533" s="45" t="s">
        <v>5</v>
      </c>
      <c r="C13533" s="23">
        <v>600</v>
      </c>
    </row>
    <row r="13534" spans="1:3" ht="13.2" x14ac:dyDescent="0.25">
      <c r="A13534" s="45" t="s">
        <v>13599</v>
      </c>
      <c r="B13534" s="45" t="s">
        <v>5</v>
      </c>
      <c r="C13534" s="23">
        <v>700</v>
      </c>
    </row>
    <row r="13535" spans="1:3" ht="13.2" x14ac:dyDescent="0.25">
      <c r="A13535" s="45" t="s">
        <v>13600</v>
      </c>
      <c r="B13535" s="45" t="s">
        <v>5</v>
      </c>
      <c r="C13535" s="23">
        <v>475</v>
      </c>
    </row>
    <row r="13536" spans="1:3" ht="13.2" x14ac:dyDescent="0.25">
      <c r="A13536" s="45" t="s">
        <v>13601</v>
      </c>
      <c r="B13536" s="45" t="s">
        <v>5</v>
      </c>
      <c r="C13536" s="23">
        <v>250</v>
      </c>
    </row>
    <row r="13537" spans="1:3" ht="13.2" x14ac:dyDescent="0.25">
      <c r="A13537" s="45" t="s">
        <v>13602</v>
      </c>
      <c r="B13537" s="45" t="s">
        <v>5</v>
      </c>
      <c r="C13537" s="23">
        <v>250</v>
      </c>
    </row>
    <row r="13538" spans="1:3" ht="13.2" x14ac:dyDescent="0.25">
      <c r="A13538" s="45" t="s">
        <v>13603</v>
      </c>
      <c r="B13538" s="45" t="s">
        <v>5</v>
      </c>
      <c r="C13538" s="23">
        <v>150</v>
      </c>
    </row>
    <row r="13539" spans="1:3" ht="13.2" x14ac:dyDescent="0.25">
      <c r="A13539" s="45" t="s">
        <v>13604</v>
      </c>
      <c r="B13539" s="45" t="s">
        <v>5</v>
      </c>
      <c r="C13539" s="23">
        <v>550</v>
      </c>
    </row>
    <row r="13540" spans="1:3" ht="13.2" x14ac:dyDescent="0.25">
      <c r="A13540" s="45" t="s">
        <v>13605</v>
      </c>
      <c r="B13540" s="45" t="s">
        <v>5</v>
      </c>
      <c r="C13540" s="23">
        <v>850</v>
      </c>
    </row>
    <row r="13541" spans="1:3" ht="13.2" x14ac:dyDescent="0.25">
      <c r="A13541" s="45" t="s">
        <v>13606</v>
      </c>
      <c r="B13541" s="45" t="s">
        <v>5</v>
      </c>
      <c r="C13541" s="23">
        <v>500</v>
      </c>
    </row>
    <row r="13542" spans="1:3" ht="13.2" x14ac:dyDescent="0.25">
      <c r="A13542" s="45" t="s">
        <v>13607</v>
      </c>
      <c r="B13542" s="45" t="s">
        <v>5</v>
      </c>
      <c r="C13542" s="23">
        <v>250</v>
      </c>
    </row>
    <row r="13543" spans="1:3" ht="13.2" x14ac:dyDescent="0.25">
      <c r="A13543" s="45" t="s">
        <v>13608</v>
      </c>
      <c r="B13543" s="45" t="s">
        <v>5</v>
      </c>
      <c r="C13543" s="23">
        <v>550</v>
      </c>
    </row>
    <row r="13544" spans="1:3" ht="13.2" x14ac:dyDescent="0.25">
      <c r="A13544" s="45" t="s">
        <v>13609</v>
      </c>
      <c r="B13544" s="45" t="s">
        <v>5</v>
      </c>
      <c r="C13544" s="23">
        <v>1025</v>
      </c>
    </row>
    <row r="13545" spans="1:3" ht="13.2" x14ac:dyDescent="0.25">
      <c r="A13545" s="45" t="s">
        <v>13610</v>
      </c>
      <c r="B13545" s="45" t="s">
        <v>5</v>
      </c>
      <c r="C13545" s="23">
        <v>850</v>
      </c>
    </row>
    <row r="13546" spans="1:3" ht="13.2" x14ac:dyDescent="0.25">
      <c r="A13546" s="45" t="s">
        <v>13611</v>
      </c>
      <c r="B13546" s="45" t="s">
        <v>5</v>
      </c>
      <c r="C13546" s="23">
        <v>300</v>
      </c>
    </row>
    <row r="13547" spans="1:3" ht="13.2" x14ac:dyDescent="0.25">
      <c r="A13547" s="45" t="s">
        <v>13612</v>
      </c>
      <c r="B13547" s="45" t="s">
        <v>5</v>
      </c>
      <c r="C13547" s="23">
        <v>700</v>
      </c>
    </row>
    <row r="13548" spans="1:3" ht="13.2" x14ac:dyDescent="0.25">
      <c r="A13548" s="45" t="s">
        <v>13613</v>
      </c>
      <c r="B13548" s="45" t="s">
        <v>5</v>
      </c>
      <c r="C13548" s="23">
        <v>375</v>
      </c>
    </row>
    <row r="13549" spans="1:3" ht="13.2" x14ac:dyDescent="0.25">
      <c r="A13549" s="45" t="s">
        <v>13614</v>
      </c>
      <c r="B13549" s="45" t="s">
        <v>5</v>
      </c>
      <c r="C13549" s="23">
        <v>800</v>
      </c>
    </row>
    <row r="13550" spans="1:3" ht="13.2" x14ac:dyDescent="0.25">
      <c r="A13550" s="45" t="s">
        <v>13615</v>
      </c>
      <c r="B13550" s="45" t="s">
        <v>5</v>
      </c>
      <c r="C13550" s="23">
        <v>700</v>
      </c>
    </row>
    <row r="13551" spans="1:3" ht="13.2" x14ac:dyDescent="0.25">
      <c r="A13551" s="45" t="s">
        <v>13616</v>
      </c>
      <c r="B13551" s="45" t="s">
        <v>5</v>
      </c>
      <c r="C13551" s="23">
        <v>675</v>
      </c>
    </row>
    <row r="13552" spans="1:3" ht="13.2" x14ac:dyDescent="0.25">
      <c r="A13552" s="45" t="s">
        <v>13617</v>
      </c>
      <c r="B13552" s="45" t="s">
        <v>5</v>
      </c>
      <c r="C13552" s="23">
        <v>625</v>
      </c>
    </row>
    <row r="13553" spans="1:3" ht="13.2" x14ac:dyDescent="0.25">
      <c r="A13553" s="45" t="s">
        <v>13618</v>
      </c>
      <c r="B13553" s="45" t="s">
        <v>5</v>
      </c>
      <c r="C13553" s="23">
        <v>250</v>
      </c>
    </row>
    <row r="13554" spans="1:3" ht="13.2" x14ac:dyDescent="0.25">
      <c r="A13554" s="45" t="s">
        <v>13619</v>
      </c>
      <c r="B13554" s="45" t="s">
        <v>5</v>
      </c>
      <c r="C13554" s="23">
        <v>400</v>
      </c>
    </row>
    <row r="13555" spans="1:3" ht="13.2" x14ac:dyDescent="0.25">
      <c r="A13555" s="45" t="s">
        <v>13620</v>
      </c>
      <c r="B13555" s="45" t="s">
        <v>5</v>
      </c>
      <c r="C13555" s="23">
        <v>650</v>
      </c>
    </row>
    <row r="13556" spans="1:3" ht="13.2" x14ac:dyDescent="0.25">
      <c r="A13556" s="45" t="s">
        <v>13621</v>
      </c>
      <c r="B13556" s="45" t="s">
        <v>5</v>
      </c>
      <c r="C13556" s="23">
        <v>375</v>
      </c>
    </row>
    <row r="13557" spans="1:3" ht="13.2" x14ac:dyDescent="0.25">
      <c r="A13557" s="45" t="s">
        <v>13622</v>
      </c>
      <c r="B13557" s="45" t="s">
        <v>5</v>
      </c>
      <c r="C13557" s="23">
        <v>625</v>
      </c>
    </row>
    <row r="13558" spans="1:3" ht="13.2" x14ac:dyDescent="0.25">
      <c r="A13558" s="45" t="s">
        <v>13623</v>
      </c>
      <c r="B13558" s="45" t="s">
        <v>5</v>
      </c>
      <c r="C13558" s="23">
        <v>650</v>
      </c>
    </row>
    <row r="13559" spans="1:3" ht="13.2" x14ac:dyDescent="0.25">
      <c r="A13559" s="45" t="s">
        <v>13624</v>
      </c>
      <c r="B13559" s="45" t="s">
        <v>5</v>
      </c>
      <c r="C13559" s="23">
        <v>425</v>
      </c>
    </row>
    <row r="13560" spans="1:3" ht="13.2" x14ac:dyDescent="0.25">
      <c r="A13560" s="45" t="s">
        <v>13625</v>
      </c>
      <c r="B13560" s="45" t="s">
        <v>5</v>
      </c>
      <c r="C13560" s="23">
        <v>525</v>
      </c>
    </row>
    <row r="13561" spans="1:3" ht="13.2" x14ac:dyDescent="0.25">
      <c r="A13561" s="45" t="s">
        <v>13626</v>
      </c>
      <c r="B13561" s="45" t="s">
        <v>5</v>
      </c>
      <c r="C13561" s="23">
        <v>675</v>
      </c>
    </row>
    <row r="13562" spans="1:3" ht="13.2" x14ac:dyDescent="0.25">
      <c r="A13562" s="45" t="s">
        <v>13627</v>
      </c>
      <c r="B13562" s="45" t="s">
        <v>5</v>
      </c>
      <c r="C13562" s="23">
        <v>725</v>
      </c>
    </row>
    <row r="13563" spans="1:3" ht="13.2" x14ac:dyDescent="0.25">
      <c r="A13563" s="45" t="s">
        <v>13628</v>
      </c>
      <c r="B13563" s="45" t="s">
        <v>5</v>
      </c>
      <c r="C13563" s="23">
        <v>250</v>
      </c>
    </row>
    <row r="13564" spans="1:3" ht="13.2" x14ac:dyDescent="0.25">
      <c r="A13564" s="45" t="s">
        <v>13629</v>
      </c>
      <c r="B13564" s="45" t="s">
        <v>5</v>
      </c>
      <c r="C13564" s="23">
        <v>325</v>
      </c>
    </row>
    <row r="13565" spans="1:3" ht="13.2" x14ac:dyDescent="0.25">
      <c r="A13565" s="45" t="s">
        <v>13630</v>
      </c>
      <c r="B13565" s="45" t="s">
        <v>5</v>
      </c>
      <c r="C13565" s="23">
        <v>400</v>
      </c>
    </row>
    <row r="13566" spans="1:3" ht="13.2" x14ac:dyDescent="0.25">
      <c r="A13566" s="45" t="s">
        <v>13631</v>
      </c>
      <c r="B13566" s="45" t="s">
        <v>5</v>
      </c>
      <c r="C13566" s="23">
        <v>325</v>
      </c>
    </row>
    <row r="13567" spans="1:3" ht="13.2" x14ac:dyDescent="0.25">
      <c r="A13567" s="45" t="s">
        <v>13632</v>
      </c>
      <c r="B13567" s="45" t="s">
        <v>5</v>
      </c>
      <c r="C13567" s="23">
        <v>250</v>
      </c>
    </row>
    <row r="13568" spans="1:3" ht="13.2" x14ac:dyDescent="0.25">
      <c r="A13568" s="45" t="s">
        <v>13633</v>
      </c>
      <c r="B13568" s="45" t="s">
        <v>5</v>
      </c>
      <c r="C13568" s="23">
        <v>975</v>
      </c>
    </row>
    <row r="13569" spans="1:3" ht="13.2" x14ac:dyDescent="0.25">
      <c r="A13569" s="45" t="s">
        <v>13634</v>
      </c>
      <c r="B13569" s="45" t="s">
        <v>5</v>
      </c>
      <c r="C13569" s="23">
        <v>525</v>
      </c>
    </row>
    <row r="13570" spans="1:3" ht="13.2" x14ac:dyDescent="0.25">
      <c r="A13570" s="45" t="s">
        <v>13635</v>
      </c>
      <c r="B13570" s="45" t="s">
        <v>5</v>
      </c>
      <c r="C13570" s="23">
        <v>675</v>
      </c>
    </row>
    <row r="13571" spans="1:3" ht="13.2" x14ac:dyDescent="0.25">
      <c r="A13571" s="45" t="s">
        <v>13636</v>
      </c>
      <c r="B13571" s="45" t="s">
        <v>5</v>
      </c>
      <c r="C13571" s="23">
        <v>375</v>
      </c>
    </row>
    <row r="13572" spans="1:3" ht="13.2" x14ac:dyDescent="0.25">
      <c r="A13572" s="45" t="s">
        <v>13637</v>
      </c>
      <c r="B13572" s="45" t="s">
        <v>5</v>
      </c>
      <c r="C13572" s="23">
        <v>400</v>
      </c>
    </row>
    <row r="13573" spans="1:3" ht="13.2" x14ac:dyDescent="0.25">
      <c r="A13573" s="45" t="s">
        <v>13638</v>
      </c>
      <c r="B13573" s="45" t="s">
        <v>5</v>
      </c>
      <c r="C13573" s="23">
        <v>1100</v>
      </c>
    </row>
    <row r="13574" spans="1:3" ht="13.2" x14ac:dyDescent="0.25">
      <c r="A13574" s="45" t="s">
        <v>13639</v>
      </c>
      <c r="B13574" s="45" t="s">
        <v>5</v>
      </c>
      <c r="C13574" s="23">
        <v>625</v>
      </c>
    </row>
    <row r="13575" spans="1:3" ht="13.2" x14ac:dyDescent="0.25">
      <c r="A13575" s="45" t="s">
        <v>13640</v>
      </c>
      <c r="B13575" s="45" t="s">
        <v>5</v>
      </c>
      <c r="C13575" s="23">
        <v>1100</v>
      </c>
    </row>
    <row r="13576" spans="1:3" ht="13.2" x14ac:dyDescent="0.25">
      <c r="A13576" s="45" t="s">
        <v>13641</v>
      </c>
      <c r="B13576" s="45" t="s">
        <v>5</v>
      </c>
      <c r="C13576" s="23">
        <v>1125</v>
      </c>
    </row>
    <row r="13577" spans="1:3" ht="13.2" x14ac:dyDescent="0.25">
      <c r="A13577" s="45" t="s">
        <v>13642</v>
      </c>
      <c r="B13577" s="45" t="s">
        <v>5</v>
      </c>
      <c r="C13577" s="23">
        <v>975</v>
      </c>
    </row>
    <row r="13578" spans="1:3" ht="13.2" x14ac:dyDescent="0.25">
      <c r="A13578" s="45" t="s">
        <v>13643</v>
      </c>
      <c r="B13578" s="45" t="s">
        <v>5</v>
      </c>
      <c r="C13578" s="23">
        <v>875</v>
      </c>
    </row>
    <row r="13579" spans="1:3" ht="13.2" x14ac:dyDescent="0.25">
      <c r="A13579" s="45" t="s">
        <v>13644</v>
      </c>
      <c r="B13579" s="45" t="s">
        <v>5</v>
      </c>
      <c r="C13579" s="23">
        <v>725</v>
      </c>
    </row>
    <row r="13580" spans="1:3" ht="13.2" x14ac:dyDescent="0.25">
      <c r="A13580" s="45" t="s">
        <v>13645</v>
      </c>
      <c r="B13580" s="45" t="s">
        <v>5</v>
      </c>
      <c r="C13580" s="23">
        <v>550</v>
      </c>
    </row>
    <row r="13581" spans="1:3" ht="13.2" x14ac:dyDescent="0.25">
      <c r="A13581" s="45" t="s">
        <v>13646</v>
      </c>
      <c r="B13581" s="45" t="s">
        <v>5</v>
      </c>
      <c r="C13581" s="23">
        <v>700</v>
      </c>
    </row>
    <row r="13582" spans="1:3" ht="13.2" x14ac:dyDescent="0.25">
      <c r="A13582" s="45" t="s">
        <v>13647</v>
      </c>
      <c r="B13582" s="45" t="s">
        <v>5</v>
      </c>
      <c r="C13582" s="23">
        <v>325</v>
      </c>
    </row>
    <row r="13583" spans="1:3" ht="13.2" x14ac:dyDescent="0.25">
      <c r="A13583" s="45" t="s">
        <v>13648</v>
      </c>
      <c r="B13583" s="45" t="s">
        <v>5</v>
      </c>
      <c r="C13583" s="23">
        <v>400</v>
      </c>
    </row>
    <row r="13584" spans="1:3" ht="13.2" x14ac:dyDescent="0.25">
      <c r="A13584" s="45" t="s">
        <v>13649</v>
      </c>
      <c r="B13584" s="45" t="s">
        <v>5</v>
      </c>
      <c r="C13584" s="23">
        <v>900</v>
      </c>
    </row>
    <row r="13585" spans="1:3" ht="13.2" x14ac:dyDescent="0.25">
      <c r="A13585" s="45" t="s">
        <v>13650</v>
      </c>
      <c r="B13585" s="45" t="s">
        <v>5</v>
      </c>
      <c r="C13585" s="23">
        <v>250</v>
      </c>
    </row>
    <row r="13586" spans="1:3" ht="13.2" x14ac:dyDescent="0.25">
      <c r="A13586" s="45" t="s">
        <v>13651</v>
      </c>
      <c r="B13586" s="45" t="s">
        <v>5</v>
      </c>
      <c r="C13586" s="23">
        <v>1100</v>
      </c>
    </row>
    <row r="13587" spans="1:3" ht="13.2" x14ac:dyDescent="0.25">
      <c r="A13587" s="45" t="s">
        <v>13652</v>
      </c>
      <c r="B13587" s="45" t="s">
        <v>5</v>
      </c>
      <c r="C13587" s="23">
        <v>850</v>
      </c>
    </row>
    <row r="13588" spans="1:3" ht="13.2" x14ac:dyDescent="0.25">
      <c r="A13588" s="45" t="s">
        <v>13653</v>
      </c>
      <c r="B13588" s="45" t="s">
        <v>5</v>
      </c>
      <c r="C13588" s="23">
        <v>700</v>
      </c>
    </row>
    <row r="13589" spans="1:3" ht="13.2" x14ac:dyDescent="0.25">
      <c r="A13589" s="45" t="s">
        <v>13654</v>
      </c>
      <c r="B13589" s="45" t="s">
        <v>5</v>
      </c>
      <c r="C13589" s="23">
        <v>850</v>
      </c>
    </row>
    <row r="13590" spans="1:3" ht="13.2" x14ac:dyDescent="0.25">
      <c r="A13590" s="45" t="s">
        <v>13655</v>
      </c>
      <c r="B13590" s="45" t="s">
        <v>5</v>
      </c>
      <c r="C13590" s="23">
        <v>525</v>
      </c>
    </row>
    <row r="13591" spans="1:3" ht="13.2" x14ac:dyDescent="0.25">
      <c r="A13591" s="45" t="s">
        <v>13656</v>
      </c>
      <c r="B13591" s="45" t="s">
        <v>5</v>
      </c>
      <c r="C13591" s="23">
        <v>525</v>
      </c>
    </row>
    <row r="13592" spans="1:3" ht="13.2" x14ac:dyDescent="0.25">
      <c r="A13592" s="45" t="s">
        <v>13657</v>
      </c>
      <c r="B13592" s="45" t="s">
        <v>5</v>
      </c>
      <c r="C13592" s="23">
        <v>525</v>
      </c>
    </row>
    <row r="13593" spans="1:3" ht="13.2" x14ac:dyDescent="0.25">
      <c r="A13593" s="45" t="s">
        <v>13658</v>
      </c>
      <c r="B13593" s="45" t="s">
        <v>5</v>
      </c>
      <c r="C13593" s="23">
        <v>400</v>
      </c>
    </row>
    <row r="13594" spans="1:3" ht="13.2" x14ac:dyDescent="0.25">
      <c r="A13594" s="45" t="s">
        <v>13659</v>
      </c>
      <c r="B13594" s="45" t="s">
        <v>5</v>
      </c>
      <c r="C13594" s="23">
        <v>475</v>
      </c>
    </row>
    <row r="13595" spans="1:3" ht="13.2" x14ac:dyDescent="0.25">
      <c r="A13595" s="45" t="s">
        <v>13660</v>
      </c>
      <c r="B13595" s="45" t="s">
        <v>5</v>
      </c>
      <c r="C13595" s="23">
        <v>450</v>
      </c>
    </row>
    <row r="13596" spans="1:3" ht="13.2" x14ac:dyDescent="0.25">
      <c r="A13596" s="45" t="s">
        <v>13661</v>
      </c>
      <c r="B13596" s="45" t="s">
        <v>5</v>
      </c>
      <c r="C13596" s="23">
        <v>900</v>
      </c>
    </row>
    <row r="13597" spans="1:3" ht="13.2" x14ac:dyDescent="0.25">
      <c r="A13597" s="45" t="s">
        <v>13662</v>
      </c>
      <c r="B13597" s="45" t="s">
        <v>5</v>
      </c>
      <c r="C13597" s="23">
        <v>750</v>
      </c>
    </row>
    <row r="13598" spans="1:3" ht="13.2" x14ac:dyDescent="0.25">
      <c r="A13598" s="45" t="s">
        <v>13663</v>
      </c>
      <c r="B13598" s="45" t="s">
        <v>5</v>
      </c>
      <c r="C13598" s="23">
        <v>250</v>
      </c>
    </row>
    <row r="13599" spans="1:3" ht="13.2" x14ac:dyDescent="0.25">
      <c r="A13599" s="45" t="s">
        <v>13664</v>
      </c>
      <c r="B13599" s="45" t="s">
        <v>5</v>
      </c>
      <c r="C13599" s="23">
        <v>750</v>
      </c>
    </row>
    <row r="13600" spans="1:3" ht="13.2" x14ac:dyDescent="0.25">
      <c r="A13600" s="45" t="s">
        <v>13665</v>
      </c>
      <c r="B13600" s="45" t="s">
        <v>5</v>
      </c>
      <c r="C13600" s="23">
        <v>675</v>
      </c>
    </row>
    <row r="13601" spans="1:3" ht="13.2" x14ac:dyDescent="0.25">
      <c r="A13601" s="45" t="s">
        <v>13666</v>
      </c>
      <c r="B13601" s="45" t="s">
        <v>5</v>
      </c>
      <c r="C13601" s="23">
        <v>750</v>
      </c>
    </row>
    <row r="13602" spans="1:3" ht="13.2" x14ac:dyDescent="0.25">
      <c r="A13602" s="45" t="s">
        <v>13667</v>
      </c>
      <c r="B13602" s="45" t="s">
        <v>5</v>
      </c>
      <c r="C13602" s="23">
        <v>300</v>
      </c>
    </row>
    <row r="13603" spans="1:3" ht="13.2" x14ac:dyDescent="0.25">
      <c r="A13603" s="45" t="s">
        <v>13668</v>
      </c>
      <c r="B13603" s="45" t="s">
        <v>5</v>
      </c>
      <c r="C13603" s="23">
        <v>875</v>
      </c>
    </row>
    <row r="13604" spans="1:3" ht="13.2" x14ac:dyDescent="0.25">
      <c r="A13604" s="45" t="s">
        <v>13669</v>
      </c>
      <c r="B13604" s="45" t="s">
        <v>5</v>
      </c>
      <c r="C13604" s="23">
        <v>575</v>
      </c>
    </row>
    <row r="13605" spans="1:3" ht="13.2" x14ac:dyDescent="0.25">
      <c r="A13605" s="45" t="s">
        <v>13670</v>
      </c>
      <c r="B13605" s="45" t="s">
        <v>5</v>
      </c>
      <c r="C13605" s="23">
        <v>1550</v>
      </c>
    </row>
    <row r="13606" spans="1:3" ht="13.2" x14ac:dyDescent="0.25">
      <c r="A13606" s="45" t="s">
        <v>13671</v>
      </c>
      <c r="B13606" s="45" t="s">
        <v>5</v>
      </c>
      <c r="C13606" s="23">
        <v>1250</v>
      </c>
    </row>
    <row r="13607" spans="1:3" ht="13.2" x14ac:dyDescent="0.25">
      <c r="A13607" s="45" t="s">
        <v>13672</v>
      </c>
      <c r="B13607" s="45" t="s">
        <v>5</v>
      </c>
      <c r="C13607" s="23">
        <v>375</v>
      </c>
    </row>
    <row r="13608" spans="1:3" ht="13.2" x14ac:dyDescent="0.25">
      <c r="A13608" s="45" t="s">
        <v>13673</v>
      </c>
      <c r="B13608" s="45" t="s">
        <v>5</v>
      </c>
      <c r="C13608" s="23">
        <v>600</v>
      </c>
    </row>
    <row r="13609" spans="1:3" ht="13.2" x14ac:dyDescent="0.25">
      <c r="A13609" s="45" t="s">
        <v>13674</v>
      </c>
      <c r="B13609" s="45" t="s">
        <v>5</v>
      </c>
      <c r="C13609" s="23">
        <v>300</v>
      </c>
    </row>
    <row r="13610" spans="1:3" ht="13.2" x14ac:dyDescent="0.25">
      <c r="A13610" s="45" t="s">
        <v>13675</v>
      </c>
      <c r="B13610" s="45" t="s">
        <v>5</v>
      </c>
      <c r="C13610" s="23">
        <v>575</v>
      </c>
    </row>
    <row r="13611" spans="1:3" ht="13.2" x14ac:dyDescent="0.25">
      <c r="A13611" s="45" t="s">
        <v>13676</v>
      </c>
      <c r="B13611" s="45" t="s">
        <v>5</v>
      </c>
      <c r="C13611" s="23">
        <v>550</v>
      </c>
    </row>
    <row r="13612" spans="1:3" ht="13.2" x14ac:dyDescent="0.25">
      <c r="A13612" s="45" t="s">
        <v>13677</v>
      </c>
      <c r="B13612" s="45" t="s">
        <v>5</v>
      </c>
      <c r="C13612" s="23">
        <v>450</v>
      </c>
    </row>
    <row r="13613" spans="1:3" ht="13.2" x14ac:dyDescent="0.25">
      <c r="A13613" s="45" t="s">
        <v>13678</v>
      </c>
      <c r="B13613" s="45" t="s">
        <v>5</v>
      </c>
      <c r="C13613" s="23">
        <v>375</v>
      </c>
    </row>
    <row r="13614" spans="1:3" ht="13.2" x14ac:dyDescent="0.25">
      <c r="A13614" s="45" t="s">
        <v>13679</v>
      </c>
      <c r="B13614" s="45" t="s">
        <v>5</v>
      </c>
      <c r="C13614" s="23">
        <v>450</v>
      </c>
    </row>
    <row r="13615" spans="1:3" ht="13.2" x14ac:dyDescent="0.25">
      <c r="A13615" s="45" t="s">
        <v>13680</v>
      </c>
      <c r="B13615" s="45" t="s">
        <v>5</v>
      </c>
      <c r="C13615" s="23">
        <v>150</v>
      </c>
    </row>
    <row r="13616" spans="1:3" ht="13.2" x14ac:dyDescent="0.25">
      <c r="A13616" s="45" t="s">
        <v>13681</v>
      </c>
      <c r="B13616" s="45" t="s">
        <v>5</v>
      </c>
      <c r="C13616" s="23">
        <v>150</v>
      </c>
    </row>
    <row r="13617" spans="1:3" ht="13.2" x14ac:dyDescent="0.25">
      <c r="A13617" s="45" t="s">
        <v>13682</v>
      </c>
      <c r="B13617" s="45" t="s">
        <v>5</v>
      </c>
      <c r="C13617" s="23">
        <v>150</v>
      </c>
    </row>
    <row r="13618" spans="1:3" ht="13.2" x14ac:dyDescent="0.25">
      <c r="A13618" s="45" t="s">
        <v>13683</v>
      </c>
      <c r="B13618" s="45" t="s">
        <v>5</v>
      </c>
      <c r="C13618" s="23">
        <v>150</v>
      </c>
    </row>
    <row r="13619" spans="1:3" ht="13.2" x14ac:dyDescent="0.25">
      <c r="A13619" s="45" t="s">
        <v>13684</v>
      </c>
      <c r="B13619" s="45" t="s">
        <v>5</v>
      </c>
      <c r="C13619" s="23">
        <v>225</v>
      </c>
    </row>
    <row r="13620" spans="1:3" ht="13.2" x14ac:dyDescent="0.25">
      <c r="A13620" s="45" t="s">
        <v>13685</v>
      </c>
      <c r="B13620" s="45" t="s">
        <v>5</v>
      </c>
      <c r="C13620" s="23">
        <v>150</v>
      </c>
    </row>
    <row r="13621" spans="1:3" ht="13.2" x14ac:dyDescent="0.25">
      <c r="A13621" s="45" t="s">
        <v>13686</v>
      </c>
      <c r="B13621" s="45" t="s">
        <v>5</v>
      </c>
      <c r="C13621" s="23">
        <v>250</v>
      </c>
    </row>
    <row r="13622" spans="1:3" ht="13.2" x14ac:dyDescent="0.25">
      <c r="A13622" s="45" t="s">
        <v>13687</v>
      </c>
      <c r="B13622" s="45" t="s">
        <v>5</v>
      </c>
      <c r="C13622" s="23">
        <v>150</v>
      </c>
    </row>
    <row r="13623" spans="1:3" ht="13.2" x14ac:dyDescent="0.25">
      <c r="A13623" s="45" t="s">
        <v>13688</v>
      </c>
      <c r="B13623" s="45" t="s">
        <v>5</v>
      </c>
      <c r="C13623" s="23">
        <v>150</v>
      </c>
    </row>
    <row r="13624" spans="1:3" ht="13.2" x14ac:dyDescent="0.25">
      <c r="A13624" s="45" t="s">
        <v>13689</v>
      </c>
      <c r="B13624" s="45" t="s">
        <v>5</v>
      </c>
      <c r="C13624" s="23">
        <v>150</v>
      </c>
    </row>
    <row r="13625" spans="1:3" ht="13.2" x14ac:dyDescent="0.25">
      <c r="A13625" s="45" t="s">
        <v>13690</v>
      </c>
      <c r="B13625" s="45" t="s">
        <v>5</v>
      </c>
      <c r="C13625" s="23">
        <v>325</v>
      </c>
    </row>
    <row r="13626" spans="1:3" ht="13.2" x14ac:dyDescent="0.25">
      <c r="A13626" s="45" t="s">
        <v>13691</v>
      </c>
      <c r="B13626" s="45" t="s">
        <v>5</v>
      </c>
      <c r="C13626" s="23">
        <v>600</v>
      </c>
    </row>
    <row r="13627" spans="1:3" ht="13.2" x14ac:dyDescent="0.25">
      <c r="A13627" s="45" t="s">
        <v>13692</v>
      </c>
      <c r="B13627" s="45" t="s">
        <v>5</v>
      </c>
      <c r="C13627" s="23">
        <v>525</v>
      </c>
    </row>
    <row r="13628" spans="1:3" ht="13.2" x14ac:dyDescent="0.25">
      <c r="A13628" s="45" t="s">
        <v>13693</v>
      </c>
      <c r="B13628" s="45" t="s">
        <v>5</v>
      </c>
      <c r="C13628" s="23">
        <v>500</v>
      </c>
    </row>
    <row r="13629" spans="1:3" ht="13.2" x14ac:dyDescent="0.25">
      <c r="A13629" s="45" t="s">
        <v>13694</v>
      </c>
      <c r="B13629" s="45" t="s">
        <v>5</v>
      </c>
      <c r="C13629" s="23">
        <v>275</v>
      </c>
    </row>
    <row r="13630" spans="1:3" ht="13.2" x14ac:dyDescent="0.25">
      <c r="A13630" s="45" t="s">
        <v>13695</v>
      </c>
      <c r="B13630" s="45" t="s">
        <v>5</v>
      </c>
      <c r="C13630" s="23">
        <v>150</v>
      </c>
    </row>
    <row r="13631" spans="1:3" ht="13.2" x14ac:dyDescent="0.25">
      <c r="A13631" s="45" t="s">
        <v>13696</v>
      </c>
      <c r="B13631" s="45" t="s">
        <v>5</v>
      </c>
      <c r="C13631" s="23">
        <v>300</v>
      </c>
    </row>
    <row r="13632" spans="1:3" ht="13.2" x14ac:dyDescent="0.25">
      <c r="A13632" s="45" t="s">
        <v>13697</v>
      </c>
      <c r="B13632" s="45" t="s">
        <v>5</v>
      </c>
      <c r="C13632" s="23">
        <v>200</v>
      </c>
    </row>
    <row r="13633" spans="1:3" ht="13.2" x14ac:dyDescent="0.25">
      <c r="A13633" s="45" t="s">
        <v>13698</v>
      </c>
      <c r="B13633" s="45" t="s">
        <v>5</v>
      </c>
      <c r="C13633" s="23">
        <v>150</v>
      </c>
    </row>
    <row r="13634" spans="1:3" ht="13.2" x14ac:dyDescent="0.25">
      <c r="A13634" s="45" t="s">
        <v>13699</v>
      </c>
      <c r="B13634" s="45" t="s">
        <v>5</v>
      </c>
      <c r="C13634" s="23">
        <v>150</v>
      </c>
    </row>
    <row r="13635" spans="1:3" ht="13.2" x14ac:dyDescent="0.25">
      <c r="A13635" s="45" t="s">
        <v>13700</v>
      </c>
      <c r="B13635" s="45" t="s">
        <v>5</v>
      </c>
      <c r="C13635" s="23">
        <v>150</v>
      </c>
    </row>
    <row r="13636" spans="1:3" ht="13.2" x14ac:dyDescent="0.25">
      <c r="A13636" s="45" t="s">
        <v>13701</v>
      </c>
      <c r="B13636" s="45" t="s">
        <v>5</v>
      </c>
      <c r="C13636" s="23">
        <v>150</v>
      </c>
    </row>
    <row r="13637" spans="1:3" ht="13.2" x14ac:dyDescent="0.25">
      <c r="A13637" s="45" t="s">
        <v>13702</v>
      </c>
      <c r="B13637" s="45" t="s">
        <v>5</v>
      </c>
      <c r="C13637" s="23">
        <v>150</v>
      </c>
    </row>
    <row r="13638" spans="1:3" ht="13.2" x14ac:dyDescent="0.25">
      <c r="A13638" s="45" t="s">
        <v>13703</v>
      </c>
      <c r="B13638" s="45" t="s">
        <v>5</v>
      </c>
      <c r="C13638" s="23">
        <v>200</v>
      </c>
    </row>
    <row r="13639" spans="1:3" ht="13.2" x14ac:dyDescent="0.25">
      <c r="A13639" s="45" t="s">
        <v>13704</v>
      </c>
      <c r="B13639" s="45" t="s">
        <v>5</v>
      </c>
      <c r="C13639" s="23">
        <v>150</v>
      </c>
    </row>
    <row r="13640" spans="1:3" ht="13.2" x14ac:dyDescent="0.25">
      <c r="A13640" s="45" t="s">
        <v>13705</v>
      </c>
      <c r="B13640" s="45" t="s">
        <v>5</v>
      </c>
      <c r="C13640" s="23">
        <v>150</v>
      </c>
    </row>
    <row r="13641" spans="1:3" ht="13.2" x14ac:dyDescent="0.25">
      <c r="A13641" s="45" t="s">
        <v>13706</v>
      </c>
      <c r="B13641" s="45" t="s">
        <v>5</v>
      </c>
      <c r="C13641" s="23">
        <v>200</v>
      </c>
    </row>
    <row r="13642" spans="1:3" ht="13.2" x14ac:dyDescent="0.25">
      <c r="A13642" s="45" t="s">
        <v>13707</v>
      </c>
      <c r="B13642" s="45" t="s">
        <v>5</v>
      </c>
      <c r="C13642" s="23">
        <v>300</v>
      </c>
    </row>
    <row r="13643" spans="1:3" ht="13.2" x14ac:dyDescent="0.25">
      <c r="A13643" s="45" t="s">
        <v>13708</v>
      </c>
      <c r="B13643" s="45" t="s">
        <v>5</v>
      </c>
      <c r="C13643" s="23">
        <v>1000</v>
      </c>
    </row>
    <row r="13644" spans="1:3" ht="13.2" x14ac:dyDescent="0.25">
      <c r="A13644" s="45" t="s">
        <v>13709</v>
      </c>
      <c r="B13644" s="45" t="s">
        <v>5</v>
      </c>
      <c r="C13644" s="23">
        <v>200</v>
      </c>
    </row>
    <row r="13645" spans="1:3" ht="13.2" x14ac:dyDescent="0.25">
      <c r="A13645" s="45" t="s">
        <v>13710</v>
      </c>
      <c r="B13645" s="45" t="s">
        <v>5</v>
      </c>
      <c r="C13645" s="23">
        <v>225</v>
      </c>
    </row>
    <row r="13646" spans="1:3" ht="13.2" x14ac:dyDescent="0.25">
      <c r="A13646" s="45" t="s">
        <v>13711</v>
      </c>
      <c r="B13646" s="45" t="s">
        <v>5</v>
      </c>
      <c r="C13646" s="23">
        <v>250</v>
      </c>
    </row>
    <row r="13647" spans="1:3" ht="13.2" x14ac:dyDescent="0.25">
      <c r="A13647" s="45" t="s">
        <v>13712</v>
      </c>
      <c r="B13647" s="45" t="s">
        <v>5</v>
      </c>
      <c r="C13647" s="23">
        <v>850</v>
      </c>
    </row>
    <row r="13648" spans="1:3" ht="13.2" x14ac:dyDescent="0.25">
      <c r="A13648" s="45" t="s">
        <v>13713</v>
      </c>
      <c r="B13648" s="45" t="s">
        <v>5</v>
      </c>
      <c r="C13648" s="23">
        <v>475</v>
      </c>
    </row>
    <row r="13649" spans="1:3" ht="13.2" x14ac:dyDescent="0.25">
      <c r="A13649" s="45" t="s">
        <v>13714</v>
      </c>
      <c r="B13649" s="45" t="s">
        <v>5</v>
      </c>
      <c r="C13649" s="23">
        <v>275</v>
      </c>
    </row>
    <row r="13650" spans="1:3" ht="13.2" x14ac:dyDescent="0.25">
      <c r="A13650" s="45" t="s">
        <v>13715</v>
      </c>
      <c r="B13650" s="45" t="s">
        <v>5</v>
      </c>
      <c r="C13650" s="23">
        <v>275</v>
      </c>
    </row>
    <row r="13651" spans="1:3" ht="13.2" x14ac:dyDescent="0.25">
      <c r="A13651" s="45" t="s">
        <v>13716</v>
      </c>
      <c r="B13651" s="45" t="s">
        <v>5</v>
      </c>
      <c r="C13651" s="23">
        <v>150</v>
      </c>
    </row>
    <row r="13652" spans="1:3" ht="13.2" x14ac:dyDescent="0.25">
      <c r="A13652" s="45" t="s">
        <v>13717</v>
      </c>
      <c r="B13652" s="45" t="s">
        <v>5</v>
      </c>
      <c r="C13652" s="23">
        <v>250</v>
      </c>
    </row>
    <row r="13653" spans="1:3" ht="13.2" x14ac:dyDescent="0.25">
      <c r="A13653" s="45" t="s">
        <v>13718</v>
      </c>
      <c r="B13653" s="45" t="s">
        <v>5</v>
      </c>
      <c r="C13653" s="23">
        <v>150</v>
      </c>
    </row>
    <row r="13654" spans="1:3" ht="13.2" x14ac:dyDescent="0.25">
      <c r="A13654" s="45" t="s">
        <v>13719</v>
      </c>
      <c r="B13654" s="45" t="s">
        <v>5</v>
      </c>
      <c r="C13654" s="23">
        <v>150</v>
      </c>
    </row>
    <row r="13655" spans="1:3" ht="13.2" x14ac:dyDescent="0.25">
      <c r="A13655" s="45" t="s">
        <v>13720</v>
      </c>
      <c r="B13655" s="45" t="s">
        <v>5</v>
      </c>
      <c r="C13655" s="23">
        <v>400</v>
      </c>
    </row>
    <row r="13656" spans="1:3" ht="13.2" x14ac:dyDescent="0.25">
      <c r="A13656" s="45" t="s">
        <v>13721</v>
      </c>
      <c r="B13656" s="45" t="s">
        <v>5</v>
      </c>
      <c r="C13656" s="23">
        <v>475</v>
      </c>
    </row>
    <row r="13657" spans="1:3" ht="13.2" x14ac:dyDescent="0.25">
      <c r="A13657" s="45" t="s">
        <v>13722</v>
      </c>
      <c r="B13657" s="45" t="s">
        <v>5</v>
      </c>
      <c r="C13657" s="23">
        <v>150</v>
      </c>
    </row>
    <row r="13658" spans="1:3" ht="13.2" x14ac:dyDescent="0.25">
      <c r="A13658" s="45" t="s">
        <v>13723</v>
      </c>
      <c r="B13658" s="45" t="s">
        <v>5</v>
      </c>
      <c r="C13658" s="23">
        <v>150</v>
      </c>
    </row>
    <row r="13659" spans="1:3" ht="13.2" x14ac:dyDescent="0.25">
      <c r="A13659" s="45" t="s">
        <v>13724</v>
      </c>
      <c r="B13659" s="45" t="s">
        <v>5</v>
      </c>
      <c r="C13659" s="23">
        <v>150</v>
      </c>
    </row>
    <row r="13660" spans="1:3" ht="13.2" x14ac:dyDescent="0.25">
      <c r="A13660" s="45" t="s">
        <v>13725</v>
      </c>
      <c r="B13660" s="45" t="s">
        <v>5</v>
      </c>
      <c r="C13660" s="23">
        <v>750</v>
      </c>
    </row>
    <row r="13661" spans="1:3" ht="13.2" x14ac:dyDescent="0.25">
      <c r="A13661" s="45" t="s">
        <v>13726</v>
      </c>
      <c r="B13661" s="45" t="s">
        <v>5</v>
      </c>
      <c r="C13661" s="23">
        <v>200</v>
      </c>
    </row>
    <row r="13662" spans="1:3" ht="13.2" x14ac:dyDescent="0.25">
      <c r="A13662" s="45" t="s">
        <v>13727</v>
      </c>
      <c r="B13662" s="45" t="s">
        <v>5</v>
      </c>
      <c r="C13662" s="23">
        <v>200</v>
      </c>
    </row>
    <row r="13663" spans="1:3" ht="13.2" x14ac:dyDescent="0.25">
      <c r="A13663" s="45" t="s">
        <v>13728</v>
      </c>
      <c r="B13663" s="45" t="s">
        <v>5</v>
      </c>
      <c r="C13663" s="23">
        <v>225</v>
      </c>
    </row>
    <row r="13664" spans="1:3" ht="13.2" x14ac:dyDescent="0.25">
      <c r="A13664" s="45" t="s">
        <v>13729</v>
      </c>
      <c r="B13664" s="45" t="s">
        <v>5</v>
      </c>
      <c r="C13664" s="23">
        <v>150</v>
      </c>
    </row>
    <row r="13665" spans="1:3" ht="13.2" x14ac:dyDescent="0.25">
      <c r="A13665" s="45" t="s">
        <v>13730</v>
      </c>
      <c r="B13665" s="45" t="s">
        <v>5</v>
      </c>
      <c r="C13665" s="23">
        <v>150</v>
      </c>
    </row>
    <row r="13666" spans="1:3" ht="13.2" x14ac:dyDescent="0.25">
      <c r="A13666" s="45" t="s">
        <v>13731</v>
      </c>
      <c r="B13666" s="45" t="s">
        <v>5</v>
      </c>
      <c r="C13666" s="23">
        <v>150</v>
      </c>
    </row>
    <row r="13667" spans="1:3" ht="13.2" x14ac:dyDescent="0.25">
      <c r="A13667" s="45" t="s">
        <v>13732</v>
      </c>
      <c r="B13667" s="45" t="s">
        <v>5</v>
      </c>
      <c r="C13667" s="23">
        <v>150</v>
      </c>
    </row>
    <row r="13668" spans="1:3" ht="13.2" x14ac:dyDescent="0.25">
      <c r="A13668" s="45" t="s">
        <v>13733</v>
      </c>
      <c r="B13668" s="45" t="s">
        <v>5</v>
      </c>
      <c r="C13668" s="23">
        <v>225</v>
      </c>
    </row>
    <row r="13669" spans="1:3" ht="13.2" x14ac:dyDescent="0.25">
      <c r="A13669" s="45" t="s">
        <v>13734</v>
      </c>
      <c r="B13669" s="45" t="s">
        <v>5</v>
      </c>
      <c r="C13669" s="23">
        <v>575</v>
      </c>
    </row>
    <row r="13670" spans="1:3" ht="13.2" x14ac:dyDescent="0.25">
      <c r="A13670" s="45" t="s">
        <v>13735</v>
      </c>
      <c r="B13670" s="45" t="s">
        <v>5</v>
      </c>
      <c r="C13670" s="23">
        <v>575</v>
      </c>
    </row>
    <row r="13671" spans="1:3" ht="13.2" x14ac:dyDescent="0.25">
      <c r="A13671" s="45" t="s">
        <v>13736</v>
      </c>
      <c r="B13671" s="45" t="s">
        <v>5</v>
      </c>
      <c r="C13671" s="23">
        <v>175</v>
      </c>
    </row>
    <row r="13672" spans="1:3" ht="13.2" x14ac:dyDescent="0.25">
      <c r="A13672" s="45" t="s">
        <v>13737</v>
      </c>
      <c r="B13672" s="45" t="s">
        <v>5</v>
      </c>
      <c r="C13672" s="23">
        <v>150</v>
      </c>
    </row>
    <row r="13673" spans="1:3" ht="13.2" x14ac:dyDescent="0.25">
      <c r="A13673" s="45" t="s">
        <v>13738</v>
      </c>
      <c r="B13673" s="45" t="s">
        <v>5</v>
      </c>
      <c r="C13673" s="23">
        <v>625</v>
      </c>
    </row>
    <row r="13674" spans="1:3" ht="13.2" x14ac:dyDescent="0.25">
      <c r="A13674" s="45" t="s">
        <v>13739</v>
      </c>
      <c r="B13674" s="45" t="s">
        <v>5</v>
      </c>
      <c r="C13674" s="23">
        <v>625</v>
      </c>
    </row>
    <row r="13675" spans="1:3" ht="13.2" x14ac:dyDescent="0.25">
      <c r="A13675" s="45" t="s">
        <v>13740</v>
      </c>
      <c r="B13675" s="45" t="s">
        <v>5</v>
      </c>
      <c r="C13675" s="23">
        <v>625</v>
      </c>
    </row>
    <row r="13676" spans="1:3" ht="13.2" x14ac:dyDescent="0.25">
      <c r="A13676" s="45" t="s">
        <v>13741</v>
      </c>
      <c r="B13676" s="45" t="s">
        <v>5</v>
      </c>
      <c r="C13676" s="23">
        <v>850</v>
      </c>
    </row>
    <row r="13677" spans="1:3" ht="13.2" x14ac:dyDescent="0.25">
      <c r="A13677" s="45" t="s">
        <v>13742</v>
      </c>
      <c r="B13677" s="45" t="s">
        <v>5</v>
      </c>
      <c r="C13677" s="23">
        <v>150</v>
      </c>
    </row>
    <row r="13678" spans="1:3" ht="13.2" x14ac:dyDescent="0.25">
      <c r="A13678" s="45" t="s">
        <v>13743</v>
      </c>
      <c r="B13678" s="45" t="s">
        <v>5</v>
      </c>
      <c r="C13678" s="23">
        <v>600</v>
      </c>
    </row>
    <row r="13679" spans="1:3" ht="13.2" x14ac:dyDescent="0.25">
      <c r="A13679" s="45" t="s">
        <v>13744</v>
      </c>
      <c r="B13679" s="45" t="s">
        <v>5</v>
      </c>
      <c r="C13679" s="23">
        <v>450</v>
      </c>
    </row>
    <row r="13680" spans="1:3" ht="13.2" x14ac:dyDescent="0.25">
      <c r="A13680" s="45" t="s">
        <v>13745</v>
      </c>
      <c r="B13680" s="45" t="s">
        <v>5</v>
      </c>
      <c r="C13680" s="23">
        <v>425</v>
      </c>
    </row>
    <row r="13681" spans="1:3" ht="13.2" x14ac:dyDescent="0.25">
      <c r="A13681" s="45" t="s">
        <v>13746</v>
      </c>
      <c r="B13681" s="45" t="s">
        <v>5</v>
      </c>
      <c r="C13681" s="23">
        <v>825</v>
      </c>
    </row>
    <row r="13682" spans="1:3" ht="13.2" x14ac:dyDescent="0.25">
      <c r="A13682" s="45" t="s">
        <v>13747</v>
      </c>
      <c r="B13682" s="45" t="s">
        <v>5</v>
      </c>
      <c r="C13682" s="23">
        <v>400</v>
      </c>
    </row>
    <row r="13683" spans="1:3" ht="13.2" x14ac:dyDescent="0.25">
      <c r="A13683" s="45" t="s">
        <v>13748</v>
      </c>
      <c r="B13683" s="45" t="s">
        <v>5</v>
      </c>
      <c r="C13683" s="23">
        <v>750</v>
      </c>
    </row>
    <row r="13684" spans="1:3" ht="13.2" x14ac:dyDescent="0.25">
      <c r="A13684" s="45" t="s">
        <v>13749</v>
      </c>
      <c r="B13684" s="45" t="s">
        <v>5</v>
      </c>
      <c r="C13684" s="23">
        <v>275</v>
      </c>
    </row>
    <row r="13685" spans="1:3" ht="13.2" x14ac:dyDescent="0.25">
      <c r="A13685" s="45" t="s">
        <v>13750</v>
      </c>
      <c r="B13685" s="45" t="s">
        <v>5</v>
      </c>
      <c r="C13685" s="23">
        <v>150</v>
      </c>
    </row>
    <row r="13686" spans="1:3" ht="13.2" x14ac:dyDescent="0.25">
      <c r="A13686" s="45" t="s">
        <v>13751</v>
      </c>
      <c r="B13686" s="45" t="s">
        <v>5</v>
      </c>
      <c r="C13686" s="23">
        <v>150</v>
      </c>
    </row>
    <row r="13687" spans="1:3" ht="13.2" x14ac:dyDescent="0.25">
      <c r="A13687" s="45" t="s">
        <v>13752</v>
      </c>
      <c r="B13687" s="45" t="s">
        <v>5</v>
      </c>
      <c r="C13687" s="23">
        <v>150</v>
      </c>
    </row>
    <row r="13688" spans="1:3" ht="13.2" x14ac:dyDescent="0.25">
      <c r="A13688" s="45" t="s">
        <v>13753</v>
      </c>
      <c r="B13688" s="45" t="s">
        <v>5</v>
      </c>
      <c r="C13688" s="23">
        <v>150</v>
      </c>
    </row>
    <row r="13689" spans="1:3" ht="13.2" x14ac:dyDescent="0.25">
      <c r="A13689" s="45" t="s">
        <v>13754</v>
      </c>
      <c r="B13689" s="45" t="s">
        <v>5</v>
      </c>
      <c r="C13689" s="23">
        <v>150</v>
      </c>
    </row>
    <row r="13690" spans="1:3" ht="13.2" x14ac:dyDescent="0.25">
      <c r="A13690" s="45" t="s">
        <v>13755</v>
      </c>
      <c r="B13690" s="45" t="s">
        <v>5</v>
      </c>
      <c r="C13690" s="23">
        <v>150</v>
      </c>
    </row>
    <row r="13691" spans="1:3" ht="13.2" x14ac:dyDescent="0.25">
      <c r="A13691" s="45" t="s">
        <v>13756</v>
      </c>
      <c r="B13691" s="45" t="s">
        <v>5</v>
      </c>
      <c r="C13691" s="23">
        <v>550</v>
      </c>
    </row>
    <row r="13692" spans="1:3" ht="13.2" x14ac:dyDescent="0.25">
      <c r="A13692" s="45" t="s">
        <v>13757</v>
      </c>
      <c r="B13692" s="45" t="s">
        <v>5</v>
      </c>
      <c r="C13692" s="23">
        <v>350</v>
      </c>
    </row>
    <row r="13693" spans="1:3" ht="13.2" x14ac:dyDescent="0.25">
      <c r="A13693" s="45" t="s">
        <v>13758</v>
      </c>
      <c r="B13693" s="45" t="s">
        <v>5</v>
      </c>
      <c r="C13693" s="23">
        <v>250</v>
      </c>
    </row>
    <row r="13694" spans="1:3" ht="13.2" x14ac:dyDescent="0.25">
      <c r="A13694" s="45" t="s">
        <v>13759</v>
      </c>
      <c r="B13694" s="45" t="s">
        <v>5</v>
      </c>
      <c r="C13694" s="23">
        <v>300</v>
      </c>
    </row>
    <row r="13695" spans="1:3" ht="13.2" x14ac:dyDescent="0.25">
      <c r="A13695" s="45" t="s">
        <v>13760</v>
      </c>
      <c r="B13695" s="45" t="s">
        <v>5</v>
      </c>
      <c r="C13695" s="23">
        <v>650</v>
      </c>
    </row>
    <row r="13696" spans="1:3" ht="13.2" x14ac:dyDescent="0.25">
      <c r="A13696" s="45" t="s">
        <v>13761</v>
      </c>
      <c r="B13696" s="45" t="s">
        <v>5</v>
      </c>
      <c r="C13696" s="23">
        <v>325</v>
      </c>
    </row>
    <row r="13697" spans="1:3" ht="13.2" x14ac:dyDescent="0.25">
      <c r="A13697" s="45" t="s">
        <v>13762</v>
      </c>
      <c r="B13697" s="45" t="s">
        <v>5</v>
      </c>
      <c r="C13697" s="23">
        <v>325</v>
      </c>
    </row>
    <row r="13698" spans="1:3" ht="13.2" x14ac:dyDescent="0.25">
      <c r="A13698" s="45" t="s">
        <v>13763</v>
      </c>
      <c r="B13698" s="45" t="s">
        <v>5</v>
      </c>
      <c r="C13698" s="23">
        <v>850</v>
      </c>
    </row>
    <row r="13699" spans="1:3" ht="13.2" x14ac:dyDescent="0.25">
      <c r="A13699" s="45" t="s">
        <v>13764</v>
      </c>
      <c r="B13699" s="45" t="s">
        <v>5</v>
      </c>
      <c r="C13699" s="23">
        <v>500</v>
      </c>
    </row>
    <row r="13700" spans="1:3" ht="13.2" x14ac:dyDescent="0.25">
      <c r="A13700" s="45" t="s">
        <v>13765</v>
      </c>
      <c r="B13700" s="45" t="s">
        <v>5</v>
      </c>
      <c r="C13700" s="23">
        <v>325</v>
      </c>
    </row>
    <row r="13701" spans="1:3" ht="13.2" x14ac:dyDescent="0.25">
      <c r="A13701" s="45" t="s">
        <v>13766</v>
      </c>
      <c r="B13701" s="45" t="s">
        <v>5</v>
      </c>
      <c r="C13701" s="23">
        <v>575</v>
      </c>
    </row>
    <row r="13702" spans="1:3" ht="13.2" x14ac:dyDescent="0.25">
      <c r="A13702" s="45" t="s">
        <v>13767</v>
      </c>
      <c r="B13702" s="45" t="s">
        <v>5</v>
      </c>
      <c r="C13702" s="23">
        <v>700</v>
      </c>
    </row>
    <row r="13703" spans="1:3" ht="13.2" x14ac:dyDescent="0.25">
      <c r="A13703" s="45" t="s">
        <v>13768</v>
      </c>
      <c r="B13703" s="45" t="s">
        <v>5</v>
      </c>
      <c r="C13703" s="23">
        <v>350</v>
      </c>
    </row>
    <row r="13704" spans="1:3" ht="13.2" x14ac:dyDescent="0.25">
      <c r="A13704" s="45" t="s">
        <v>13769</v>
      </c>
      <c r="B13704" s="45" t="s">
        <v>5</v>
      </c>
      <c r="C13704" s="23">
        <v>900</v>
      </c>
    </row>
    <row r="13705" spans="1:3" ht="13.2" x14ac:dyDescent="0.25">
      <c r="A13705" s="45" t="s">
        <v>13770</v>
      </c>
      <c r="B13705" s="45" t="s">
        <v>5</v>
      </c>
      <c r="C13705" s="23">
        <v>275</v>
      </c>
    </row>
    <row r="13706" spans="1:3" ht="13.2" x14ac:dyDescent="0.25">
      <c r="A13706" s="45" t="s">
        <v>13771</v>
      </c>
      <c r="B13706" s="45" t="s">
        <v>5</v>
      </c>
      <c r="C13706" s="23">
        <v>200</v>
      </c>
    </row>
    <row r="13707" spans="1:3" ht="13.2" x14ac:dyDescent="0.25">
      <c r="A13707" s="45" t="s">
        <v>13772</v>
      </c>
      <c r="B13707" s="45" t="s">
        <v>5</v>
      </c>
      <c r="C13707" s="23">
        <v>175</v>
      </c>
    </row>
    <row r="13708" spans="1:3" ht="13.2" x14ac:dyDescent="0.25">
      <c r="A13708" s="45" t="s">
        <v>13773</v>
      </c>
      <c r="B13708" s="45" t="s">
        <v>5</v>
      </c>
      <c r="C13708" s="23">
        <v>375</v>
      </c>
    </row>
    <row r="13709" spans="1:3" ht="13.2" x14ac:dyDescent="0.25">
      <c r="A13709" s="45" t="s">
        <v>13774</v>
      </c>
      <c r="B13709" s="45" t="s">
        <v>5</v>
      </c>
      <c r="C13709" s="23">
        <v>150</v>
      </c>
    </row>
    <row r="13710" spans="1:3" ht="13.2" x14ac:dyDescent="0.25">
      <c r="A13710" s="45" t="s">
        <v>13775</v>
      </c>
      <c r="B13710" s="45" t="s">
        <v>5</v>
      </c>
      <c r="C13710" s="23">
        <v>300</v>
      </c>
    </row>
    <row r="13711" spans="1:3" ht="13.2" x14ac:dyDescent="0.25">
      <c r="A13711" s="45" t="s">
        <v>13776</v>
      </c>
      <c r="B13711" s="45" t="s">
        <v>5</v>
      </c>
      <c r="C13711" s="23">
        <v>350</v>
      </c>
    </row>
    <row r="13712" spans="1:3" ht="13.2" x14ac:dyDescent="0.25">
      <c r="A13712" s="45" t="s">
        <v>13777</v>
      </c>
      <c r="B13712" s="45" t="s">
        <v>5</v>
      </c>
      <c r="C13712" s="23">
        <v>350</v>
      </c>
    </row>
    <row r="13713" spans="1:3" ht="13.2" x14ac:dyDescent="0.25">
      <c r="A13713" s="45" t="s">
        <v>13778</v>
      </c>
      <c r="B13713" s="45" t="s">
        <v>5</v>
      </c>
      <c r="C13713" s="23">
        <v>850</v>
      </c>
    </row>
    <row r="13714" spans="1:3" ht="13.2" x14ac:dyDescent="0.25">
      <c r="A13714" s="45" t="s">
        <v>13779</v>
      </c>
      <c r="B13714" s="45" t="s">
        <v>5</v>
      </c>
      <c r="C13714" s="23">
        <v>525</v>
      </c>
    </row>
    <row r="13715" spans="1:3" ht="13.2" x14ac:dyDescent="0.25">
      <c r="A13715" s="45" t="s">
        <v>13780</v>
      </c>
      <c r="B13715" s="45" t="s">
        <v>5</v>
      </c>
      <c r="C13715" s="23">
        <v>500</v>
      </c>
    </row>
    <row r="13716" spans="1:3" ht="13.2" x14ac:dyDescent="0.25">
      <c r="A13716" s="45" t="s">
        <v>13781</v>
      </c>
      <c r="B13716" s="45" t="s">
        <v>5</v>
      </c>
      <c r="C13716" s="23">
        <v>500</v>
      </c>
    </row>
    <row r="13717" spans="1:3" ht="13.2" x14ac:dyDescent="0.25">
      <c r="A13717" s="45" t="s">
        <v>13782</v>
      </c>
      <c r="B13717" s="45" t="s">
        <v>5</v>
      </c>
      <c r="C13717" s="23">
        <v>500</v>
      </c>
    </row>
    <row r="13718" spans="1:3" ht="13.2" x14ac:dyDescent="0.25">
      <c r="A13718" s="45" t="s">
        <v>13783</v>
      </c>
      <c r="B13718" s="45" t="s">
        <v>5</v>
      </c>
      <c r="C13718" s="23">
        <v>425</v>
      </c>
    </row>
    <row r="13719" spans="1:3" ht="13.2" x14ac:dyDescent="0.25">
      <c r="A13719" s="45" t="s">
        <v>13784</v>
      </c>
      <c r="B13719" s="45" t="s">
        <v>5</v>
      </c>
      <c r="C13719" s="23">
        <v>850</v>
      </c>
    </row>
    <row r="13720" spans="1:3" ht="13.2" x14ac:dyDescent="0.25">
      <c r="A13720" s="45" t="s">
        <v>13785</v>
      </c>
      <c r="B13720" s="45" t="s">
        <v>5</v>
      </c>
      <c r="C13720" s="23">
        <v>1775</v>
      </c>
    </row>
    <row r="13721" spans="1:3" ht="13.2" x14ac:dyDescent="0.25">
      <c r="A13721" s="45" t="s">
        <v>13786</v>
      </c>
      <c r="B13721" s="45" t="s">
        <v>5</v>
      </c>
      <c r="C13721" s="23">
        <v>475</v>
      </c>
    </row>
    <row r="13722" spans="1:3" ht="13.2" x14ac:dyDescent="0.25">
      <c r="A13722" s="45" t="s">
        <v>13787</v>
      </c>
      <c r="B13722" s="45" t="s">
        <v>5</v>
      </c>
      <c r="C13722" s="23">
        <v>500</v>
      </c>
    </row>
    <row r="13723" spans="1:3" ht="13.2" x14ac:dyDescent="0.25">
      <c r="A13723" s="45" t="s">
        <v>13788</v>
      </c>
      <c r="B13723" s="45" t="s">
        <v>5</v>
      </c>
      <c r="C13723" s="23">
        <v>550</v>
      </c>
    </row>
    <row r="13724" spans="1:3" ht="13.2" x14ac:dyDescent="0.25">
      <c r="A13724" s="45" t="s">
        <v>13789</v>
      </c>
      <c r="B13724" s="45" t="s">
        <v>5</v>
      </c>
      <c r="C13724" s="23">
        <v>650</v>
      </c>
    </row>
    <row r="13725" spans="1:3" ht="13.2" x14ac:dyDescent="0.25">
      <c r="A13725" s="45" t="s">
        <v>13790</v>
      </c>
      <c r="B13725" s="45" t="s">
        <v>5</v>
      </c>
      <c r="C13725" s="23">
        <v>250</v>
      </c>
    </row>
    <row r="13726" spans="1:3" ht="13.2" x14ac:dyDescent="0.25">
      <c r="A13726" s="45" t="s">
        <v>13791</v>
      </c>
      <c r="B13726" s="45" t="s">
        <v>5</v>
      </c>
      <c r="C13726" s="23">
        <v>625</v>
      </c>
    </row>
    <row r="13727" spans="1:3" ht="13.2" x14ac:dyDescent="0.25">
      <c r="A13727" s="45" t="s">
        <v>13792</v>
      </c>
      <c r="B13727" s="45" t="s">
        <v>5</v>
      </c>
      <c r="C13727" s="23">
        <v>400</v>
      </c>
    </row>
    <row r="13728" spans="1:3" ht="13.2" x14ac:dyDescent="0.25">
      <c r="A13728" s="45" t="s">
        <v>13793</v>
      </c>
      <c r="B13728" s="45" t="s">
        <v>5</v>
      </c>
      <c r="C13728" s="23">
        <v>450</v>
      </c>
    </row>
    <row r="13729" spans="1:3" ht="13.2" x14ac:dyDescent="0.25">
      <c r="A13729" s="45" t="s">
        <v>13794</v>
      </c>
      <c r="B13729" s="45" t="s">
        <v>5</v>
      </c>
      <c r="C13729" s="23">
        <v>900</v>
      </c>
    </row>
    <row r="13730" spans="1:3" ht="13.2" x14ac:dyDescent="0.25">
      <c r="A13730" s="45" t="s">
        <v>13795</v>
      </c>
      <c r="B13730" s="45" t="s">
        <v>5</v>
      </c>
      <c r="C13730" s="23">
        <v>925</v>
      </c>
    </row>
    <row r="13731" spans="1:3" ht="13.2" x14ac:dyDescent="0.25">
      <c r="A13731" s="45" t="s">
        <v>13796</v>
      </c>
      <c r="B13731" s="45" t="s">
        <v>5</v>
      </c>
      <c r="C13731" s="23">
        <v>375</v>
      </c>
    </row>
    <row r="13732" spans="1:3" ht="13.2" x14ac:dyDescent="0.25">
      <c r="A13732" s="45" t="s">
        <v>13797</v>
      </c>
      <c r="B13732" s="45" t="s">
        <v>5</v>
      </c>
      <c r="C13732" s="23">
        <v>350</v>
      </c>
    </row>
    <row r="13733" spans="1:3" ht="13.2" x14ac:dyDescent="0.25">
      <c r="A13733" s="45" t="s">
        <v>13798</v>
      </c>
      <c r="B13733" s="45" t="s">
        <v>5</v>
      </c>
      <c r="C13733" s="23">
        <v>750</v>
      </c>
    </row>
    <row r="13734" spans="1:3" ht="13.2" x14ac:dyDescent="0.25">
      <c r="A13734" s="45" t="s">
        <v>13799</v>
      </c>
      <c r="B13734" s="45" t="s">
        <v>5</v>
      </c>
      <c r="C13734" s="23">
        <v>900</v>
      </c>
    </row>
    <row r="13735" spans="1:3" ht="13.2" x14ac:dyDescent="0.25">
      <c r="A13735" s="45" t="s">
        <v>13800</v>
      </c>
      <c r="B13735" s="45" t="s">
        <v>5</v>
      </c>
      <c r="C13735" s="23">
        <v>1425</v>
      </c>
    </row>
    <row r="13736" spans="1:3" ht="13.2" x14ac:dyDescent="0.25">
      <c r="A13736" s="45" t="s">
        <v>13801</v>
      </c>
      <c r="B13736" s="45" t="s">
        <v>5</v>
      </c>
      <c r="C13736" s="23">
        <v>250</v>
      </c>
    </row>
    <row r="13737" spans="1:3" ht="13.2" x14ac:dyDescent="0.25">
      <c r="A13737" s="45" t="s">
        <v>13802</v>
      </c>
      <c r="B13737" s="45" t="s">
        <v>5</v>
      </c>
      <c r="C13737" s="23">
        <v>250</v>
      </c>
    </row>
    <row r="13738" spans="1:3" ht="13.2" x14ac:dyDescent="0.25">
      <c r="A13738" s="45" t="s">
        <v>13803</v>
      </c>
      <c r="B13738" s="45" t="s">
        <v>5</v>
      </c>
      <c r="C13738" s="23">
        <v>1050</v>
      </c>
    </row>
    <row r="13739" spans="1:3" ht="13.2" x14ac:dyDescent="0.25">
      <c r="A13739" s="45" t="s">
        <v>13804</v>
      </c>
      <c r="B13739" s="45" t="s">
        <v>5</v>
      </c>
      <c r="C13739" s="23">
        <v>250</v>
      </c>
    </row>
    <row r="13740" spans="1:3" ht="13.2" x14ac:dyDescent="0.25">
      <c r="A13740" s="45" t="s">
        <v>13805</v>
      </c>
      <c r="B13740" s="45" t="s">
        <v>5</v>
      </c>
      <c r="C13740" s="23">
        <v>775</v>
      </c>
    </row>
    <row r="13741" spans="1:3" ht="13.2" x14ac:dyDescent="0.25">
      <c r="A13741" s="45" t="s">
        <v>13806</v>
      </c>
      <c r="B13741" s="45" t="s">
        <v>5</v>
      </c>
      <c r="C13741" s="23">
        <v>925</v>
      </c>
    </row>
    <row r="13742" spans="1:3" ht="13.2" x14ac:dyDescent="0.25">
      <c r="A13742" s="45" t="s">
        <v>13807</v>
      </c>
      <c r="B13742" s="45" t="s">
        <v>5</v>
      </c>
      <c r="C13742" s="23">
        <v>775</v>
      </c>
    </row>
    <row r="13743" spans="1:3" ht="13.2" x14ac:dyDescent="0.25">
      <c r="A13743" s="45" t="s">
        <v>13808</v>
      </c>
      <c r="B13743" s="45" t="s">
        <v>5</v>
      </c>
      <c r="C13743" s="23">
        <v>775</v>
      </c>
    </row>
    <row r="13744" spans="1:3" ht="13.2" x14ac:dyDescent="0.25">
      <c r="A13744" s="45" t="s">
        <v>13809</v>
      </c>
      <c r="B13744" s="45" t="s">
        <v>5</v>
      </c>
      <c r="C13744" s="23">
        <v>550</v>
      </c>
    </row>
    <row r="13745" spans="1:3" ht="13.2" x14ac:dyDescent="0.25">
      <c r="A13745" s="45" t="s">
        <v>13810</v>
      </c>
      <c r="B13745" s="45" t="s">
        <v>5</v>
      </c>
      <c r="C13745" s="23">
        <v>1100</v>
      </c>
    </row>
    <row r="13746" spans="1:3" ht="13.2" x14ac:dyDescent="0.25">
      <c r="A13746" s="45" t="s">
        <v>13811</v>
      </c>
      <c r="B13746" s="45" t="s">
        <v>5</v>
      </c>
      <c r="C13746" s="23">
        <v>425</v>
      </c>
    </row>
    <row r="13747" spans="1:3" ht="13.2" x14ac:dyDescent="0.25">
      <c r="A13747" s="45" t="s">
        <v>13812</v>
      </c>
      <c r="B13747" s="45" t="s">
        <v>5</v>
      </c>
      <c r="C13747" s="23">
        <v>850</v>
      </c>
    </row>
    <row r="13748" spans="1:3" ht="13.2" x14ac:dyDescent="0.25">
      <c r="A13748" s="45" t="s">
        <v>13813</v>
      </c>
      <c r="B13748" s="45" t="s">
        <v>5</v>
      </c>
      <c r="C13748" s="23">
        <v>875</v>
      </c>
    </row>
    <row r="13749" spans="1:3" ht="13.2" x14ac:dyDescent="0.25">
      <c r="A13749" s="45" t="s">
        <v>13814</v>
      </c>
      <c r="B13749" s="45" t="s">
        <v>5</v>
      </c>
      <c r="C13749" s="23">
        <v>1375</v>
      </c>
    </row>
    <row r="13750" spans="1:3" ht="13.2" x14ac:dyDescent="0.25">
      <c r="A13750" s="45" t="s">
        <v>13815</v>
      </c>
      <c r="B13750" s="45" t="s">
        <v>5</v>
      </c>
      <c r="C13750" s="23">
        <v>650</v>
      </c>
    </row>
    <row r="13751" spans="1:3" ht="13.2" x14ac:dyDescent="0.25">
      <c r="A13751" s="45" t="s">
        <v>13816</v>
      </c>
      <c r="B13751" s="45" t="s">
        <v>5</v>
      </c>
      <c r="C13751" s="23">
        <v>600</v>
      </c>
    </row>
    <row r="13752" spans="1:3" ht="13.2" x14ac:dyDescent="0.25">
      <c r="A13752" s="45" t="s">
        <v>13817</v>
      </c>
      <c r="B13752" s="45" t="s">
        <v>5</v>
      </c>
      <c r="C13752" s="23">
        <v>650</v>
      </c>
    </row>
    <row r="13753" spans="1:3" ht="13.2" x14ac:dyDescent="0.25">
      <c r="A13753" s="45" t="s">
        <v>13818</v>
      </c>
      <c r="B13753" s="45" t="s">
        <v>5</v>
      </c>
      <c r="C13753" s="23">
        <v>750</v>
      </c>
    </row>
    <row r="13754" spans="1:3" ht="13.2" x14ac:dyDescent="0.25">
      <c r="A13754" s="45" t="s">
        <v>13819</v>
      </c>
      <c r="B13754" s="45" t="s">
        <v>5</v>
      </c>
      <c r="C13754" s="23">
        <v>500</v>
      </c>
    </row>
    <row r="13755" spans="1:3" ht="13.2" x14ac:dyDescent="0.25">
      <c r="A13755" s="45" t="s">
        <v>13820</v>
      </c>
      <c r="B13755" s="45" t="s">
        <v>5</v>
      </c>
      <c r="C13755" s="23">
        <v>800</v>
      </c>
    </row>
    <row r="13756" spans="1:3" ht="13.2" x14ac:dyDescent="0.25">
      <c r="A13756" s="45" t="s">
        <v>13821</v>
      </c>
      <c r="B13756" s="45" t="s">
        <v>5</v>
      </c>
      <c r="C13756" s="23">
        <v>925</v>
      </c>
    </row>
    <row r="13757" spans="1:3" ht="13.2" x14ac:dyDescent="0.25">
      <c r="A13757" s="45" t="s">
        <v>13822</v>
      </c>
      <c r="B13757" s="45" t="s">
        <v>5</v>
      </c>
      <c r="C13757" s="23">
        <v>875</v>
      </c>
    </row>
    <row r="13758" spans="1:3" ht="13.2" x14ac:dyDescent="0.25">
      <c r="A13758" s="45" t="s">
        <v>13823</v>
      </c>
      <c r="B13758" s="45" t="s">
        <v>5</v>
      </c>
      <c r="C13758" s="23">
        <v>925</v>
      </c>
    </row>
    <row r="13759" spans="1:3" ht="13.2" x14ac:dyDescent="0.25">
      <c r="A13759" s="45" t="s">
        <v>13824</v>
      </c>
      <c r="B13759" s="45" t="s">
        <v>5</v>
      </c>
      <c r="C13759" s="23">
        <v>675</v>
      </c>
    </row>
    <row r="13760" spans="1:3" ht="13.2" x14ac:dyDescent="0.25">
      <c r="A13760" s="45" t="s">
        <v>13825</v>
      </c>
      <c r="B13760" s="45" t="s">
        <v>5</v>
      </c>
      <c r="C13760" s="23">
        <v>725</v>
      </c>
    </row>
    <row r="13761" spans="1:3" ht="13.2" x14ac:dyDescent="0.25">
      <c r="A13761" s="45" t="s">
        <v>13826</v>
      </c>
      <c r="B13761" s="45" t="s">
        <v>5</v>
      </c>
      <c r="C13761" s="23">
        <v>975</v>
      </c>
    </row>
    <row r="13762" spans="1:3" ht="13.2" x14ac:dyDescent="0.25">
      <c r="A13762" s="45" t="s">
        <v>13827</v>
      </c>
      <c r="B13762" s="45" t="s">
        <v>5</v>
      </c>
      <c r="C13762" s="23">
        <v>750</v>
      </c>
    </row>
    <row r="13763" spans="1:3" ht="13.2" x14ac:dyDescent="0.25">
      <c r="A13763" s="45" t="s">
        <v>13828</v>
      </c>
      <c r="B13763" s="45" t="s">
        <v>5</v>
      </c>
      <c r="C13763" s="23">
        <v>925</v>
      </c>
    </row>
    <row r="13764" spans="1:3" ht="13.2" x14ac:dyDescent="0.25">
      <c r="A13764" s="45" t="s">
        <v>13829</v>
      </c>
      <c r="B13764" s="45" t="s">
        <v>5</v>
      </c>
      <c r="C13764" s="23">
        <v>600</v>
      </c>
    </row>
    <row r="13765" spans="1:3" ht="13.2" x14ac:dyDescent="0.25">
      <c r="A13765" s="45" t="s">
        <v>13830</v>
      </c>
      <c r="B13765" s="45" t="s">
        <v>5</v>
      </c>
      <c r="C13765" s="23">
        <v>1150</v>
      </c>
    </row>
    <row r="13766" spans="1:3" ht="13.2" x14ac:dyDescent="0.25">
      <c r="A13766" s="45" t="s">
        <v>13831</v>
      </c>
      <c r="B13766" s="45" t="s">
        <v>5</v>
      </c>
      <c r="C13766" s="23">
        <v>800</v>
      </c>
    </row>
    <row r="13767" spans="1:3" ht="13.2" x14ac:dyDescent="0.25">
      <c r="A13767" s="45" t="s">
        <v>13832</v>
      </c>
      <c r="B13767" s="45" t="s">
        <v>5</v>
      </c>
      <c r="C13767" s="23">
        <v>800</v>
      </c>
    </row>
    <row r="13768" spans="1:3" ht="13.2" x14ac:dyDescent="0.25">
      <c r="A13768" s="45" t="s">
        <v>13833</v>
      </c>
      <c r="B13768" s="45" t="s">
        <v>5</v>
      </c>
      <c r="C13768" s="23">
        <v>250</v>
      </c>
    </row>
    <row r="13769" spans="1:3" ht="13.2" x14ac:dyDescent="0.25">
      <c r="A13769" s="45" t="s">
        <v>13834</v>
      </c>
      <c r="B13769" s="45" t="s">
        <v>5</v>
      </c>
      <c r="C13769" s="23">
        <v>375</v>
      </c>
    </row>
    <row r="13770" spans="1:3" ht="13.2" x14ac:dyDescent="0.25">
      <c r="A13770" s="45" t="s">
        <v>13835</v>
      </c>
      <c r="B13770" s="45" t="s">
        <v>5</v>
      </c>
      <c r="C13770" s="23">
        <v>925</v>
      </c>
    </row>
    <row r="13771" spans="1:3" ht="13.2" x14ac:dyDescent="0.25">
      <c r="A13771" s="45" t="s">
        <v>13836</v>
      </c>
      <c r="B13771" s="45" t="s">
        <v>5</v>
      </c>
      <c r="C13771" s="23">
        <v>1000</v>
      </c>
    </row>
    <row r="13772" spans="1:3" ht="13.2" x14ac:dyDescent="0.25">
      <c r="A13772" s="45" t="s">
        <v>13837</v>
      </c>
      <c r="B13772" s="45" t="s">
        <v>5</v>
      </c>
      <c r="C13772" s="23">
        <v>300</v>
      </c>
    </row>
    <row r="13773" spans="1:3" ht="13.2" x14ac:dyDescent="0.25">
      <c r="A13773" s="45" t="s">
        <v>13838</v>
      </c>
      <c r="B13773" s="45" t="s">
        <v>5</v>
      </c>
      <c r="C13773" s="23">
        <v>325</v>
      </c>
    </row>
    <row r="13774" spans="1:3" ht="13.2" x14ac:dyDescent="0.25">
      <c r="A13774" s="45" t="s">
        <v>13839</v>
      </c>
      <c r="B13774" s="45" t="s">
        <v>5</v>
      </c>
      <c r="C13774" s="23">
        <v>725</v>
      </c>
    </row>
    <row r="13775" spans="1:3" ht="13.2" x14ac:dyDescent="0.25">
      <c r="A13775" s="45" t="s">
        <v>13840</v>
      </c>
      <c r="B13775" s="45" t="s">
        <v>5</v>
      </c>
      <c r="C13775" s="23">
        <v>375</v>
      </c>
    </row>
    <row r="13776" spans="1:3" ht="13.2" x14ac:dyDescent="0.25">
      <c r="A13776" s="45" t="s">
        <v>13841</v>
      </c>
      <c r="B13776" s="45" t="s">
        <v>5</v>
      </c>
      <c r="C13776" s="23">
        <v>1075</v>
      </c>
    </row>
    <row r="13777" spans="1:3" ht="13.2" x14ac:dyDescent="0.25">
      <c r="A13777" s="45" t="s">
        <v>13842</v>
      </c>
      <c r="B13777" s="45" t="s">
        <v>5</v>
      </c>
      <c r="C13777" s="23">
        <v>375</v>
      </c>
    </row>
    <row r="13778" spans="1:3" ht="13.2" x14ac:dyDescent="0.25">
      <c r="A13778" s="45" t="s">
        <v>13843</v>
      </c>
      <c r="B13778" s="45" t="s">
        <v>5</v>
      </c>
      <c r="C13778" s="23">
        <v>825</v>
      </c>
    </row>
    <row r="13779" spans="1:3" ht="13.2" x14ac:dyDescent="0.25">
      <c r="A13779" s="45" t="s">
        <v>13844</v>
      </c>
      <c r="B13779" s="45" t="s">
        <v>5</v>
      </c>
      <c r="C13779" s="23">
        <v>675</v>
      </c>
    </row>
    <row r="13780" spans="1:3" ht="13.2" x14ac:dyDescent="0.25">
      <c r="A13780" s="45" t="s">
        <v>13845</v>
      </c>
      <c r="B13780" s="45" t="s">
        <v>5</v>
      </c>
      <c r="C13780" s="23">
        <v>675</v>
      </c>
    </row>
    <row r="13781" spans="1:3" ht="13.2" x14ac:dyDescent="0.25">
      <c r="A13781" s="45" t="s">
        <v>13846</v>
      </c>
      <c r="B13781" s="45" t="s">
        <v>5</v>
      </c>
      <c r="C13781" s="23">
        <v>500</v>
      </c>
    </row>
    <row r="13782" spans="1:3" ht="13.2" x14ac:dyDescent="0.25">
      <c r="A13782" s="45" t="s">
        <v>13847</v>
      </c>
      <c r="B13782" s="45" t="s">
        <v>5</v>
      </c>
      <c r="C13782" s="23">
        <v>250</v>
      </c>
    </row>
    <row r="13783" spans="1:3" ht="13.2" x14ac:dyDescent="0.25">
      <c r="A13783" s="45" t="s">
        <v>13848</v>
      </c>
      <c r="B13783" s="45" t="s">
        <v>5</v>
      </c>
      <c r="C13783" s="23">
        <v>325</v>
      </c>
    </row>
    <row r="13784" spans="1:3" ht="13.2" x14ac:dyDescent="0.25">
      <c r="A13784" s="45" t="s">
        <v>13849</v>
      </c>
      <c r="B13784" s="45" t="s">
        <v>5</v>
      </c>
      <c r="C13784" s="23">
        <v>450</v>
      </c>
    </row>
    <row r="13785" spans="1:3" ht="13.2" x14ac:dyDescent="0.25">
      <c r="A13785" s="45" t="s">
        <v>13850</v>
      </c>
      <c r="B13785" s="45" t="s">
        <v>5</v>
      </c>
      <c r="C13785" s="23">
        <v>425</v>
      </c>
    </row>
    <row r="13786" spans="1:3" ht="13.2" x14ac:dyDescent="0.25">
      <c r="A13786" s="45" t="s">
        <v>13851</v>
      </c>
      <c r="B13786" s="45" t="s">
        <v>5</v>
      </c>
      <c r="C13786" s="23">
        <v>925</v>
      </c>
    </row>
    <row r="13787" spans="1:3" ht="13.2" x14ac:dyDescent="0.25">
      <c r="A13787" s="45" t="s">
        <v>13852</v>
      </c>
      <c r="B13787" s="45" t="s">
        <v>5</v>
      </c>
      <c r="C13787" s="23">
        <v>500</v>
      </c>
    </row>
    <row r="13788" spans="1:3" ht="13.2" x14ac:dyDescent="0.25">
      <c r="A13788" s="45" t="s">
        <v>13853</v>
      </c>
      <c r="B13788" s="45" t="s">
        <v>5</v>
      </c>
      <c r="C13788" s="23">
        <v>375</v>
      </c>
    </row>
    <row r="13789" spans="1:3" ht="13.2" x14ac:dyDescent="0.25">
      <c r="A13789" s="45" t="s">
        <v>13854</v>
      </c>
      <c r="B13789" s="45" t="s">
        <v>5</v>
      </c>
      <c r="C13789" s="23">
        <v>175</v>
      </c>
    </row>
    <row r="13790" spans="1:3" ht="13.2" x14ac:dyDescent="0.25">
      <c r="A13790" s="45" t="s">
        <v>13855</v>
      </c>
      <c r="B13790" s="45" t="s">
        <v>5</v>
      </c>
      <c r="C13790" s="23">
        <v>150</v>
      </c>
    </row>
    <row r="13791" spans="1:3" ht="13.2" x14ac:dyDescent="0.25">
      <c r="A13791" s="45" t="s">
        <v>13856</v>
      </c>
      <c r="B13791" s="45" t="s">
        <v>5</v>
      </c>
      <c r="C13791" s="23">
        <v>200</v>
      </c>
    </row>
    <row r="13792" spans="1:3" ht="13.2" x14ac:dyDescent="0.25">
      <c r="A13792" s="45" t="s">
        <v>13857</v>
      </c>
      <c r="B13792" s="45" t="s">
        <v>5</v>
      </c>
      <c r="C13792" s="23">
        <v>300</v>
      </c>
    </row>
    <row r="13793" spans="1:3" ht="13.2" x14ac:dyDescent="0.25">
      <c r="A13793" s="45" t="s">
        <v>13858</v>
      </c>
      <c r="B13793" s="45" t="s">
        <v>5</v>
      </c>
      <c r="C13793" s="23">
        <v>325</v>
      </c>
    </row>
    <row r="13794" spans="1:3" ht="13.2" x14ac:dyDescent="0.25">
      <c r="A13794" s="45" t="s">
        <v>13859</v>
      </c>
      <c r="B13794" s="45" t="s">
        <v>5</v>
      </c>
      <c r="C13794" s="23">
        <v>250</v>
      </c>
    </row>
    <row r="13795" spans="1:3" ht="13.2" x14ac:dyDescent="0.25">
      <c r="A13795" s="45" t="s">
        <v>13860</v>
      </c>
      <c r="B13795" s="45" t="s">
        <v>5</v>
      </c>
      <c r="C13795" s="23">
        <v>125</v>
      </c>
    </row>
    <row r="13796" spans="1:3" ht="13.2" x14ac:dyDescent="0.25">
      <c r="A13796" s="45" t="s">
        <v>13861</v>
      </c>
      <c r="B13796" s="45" t="s">
        <v>5</v>
      </c>
      <c r="C13796" s="23">
        <v>0</v>
      </c>
    </row>
    <row r="13797" spans="1:3" ht="13.2" x14ac:dyDescent="0.25">
      <c r="A13797" s="45" t="s">
        <v>13862</v>
      </c>
      <c r="B13797" s="45" t="s">
        <v>5</v>
      </c>
      <c r="C13797" s="23">
        <v>300</v>
      </c>
    </row>
    <row r="13798" spans="1:3" ht="13.2" x14ac:dyDescent="0.25">
      <c r="A13798" s="45" t="s">
        <v>13863</v>
      </c>
      <c r="B13798" s="45" t="s">
        <v>5</v>
      </c>
      <c r="C13798" s="23">
        <v>475</v>
      </c>
    </row>
    <row r="13799" spans="1:3" ht="13.2" x14ac:dyDescent="0.25">
      <c r="A13799" s="45" t="s">
        <v>13864</v>
      </c>
      <c r="B13799" s="45" t="s">
        <v>5</v>
      </c>
      <c r="C13799" s="23">
        <v>325</v>
      </c>
    </row>
    <row r="13800" spans="1:3" ht="13.2" x14ac:dyDescent="0.25">
      <c r="A13800" s="45" t="s">
        <v>13865</v>
      </c>
      <c r="B13800" s="45" t="s">
        <v>5</v>
      </c>
      <c r="C13800" s="23">
        <v>425</v>
      </c>
    </row>
    <row r="13801" spans="1:3" ht="13.2" x14ac:dyDescent="0.25">
      <c r="A13801" s="45" t="s">
        <v>13866</v>
      </c>
      <c r="B13801" s="45" t="s">
        <v>5</v>
      </c>
      <c r="C13801" s="23">
        <v>275</v>
      </c>
    </row>
    <row r="13802" spans="1:3" ht="13.2" x14ac:dyDescent="0.25">
      <c r="A13802" s="45" t="s">
        <v>13867</v>
      </c>
      <c r="B13802" s="45" t="s">
        <v>5</v>
      </c>
      <c r="C13802" s="23">
        <v>350</v>
      </c>
    </row>
    <row r="13803" spans="1:3" ht="13.2" x14ac:dyDescent="0.25">
      <c r="A13803" s="45" t="s">
        <v>13868</v>
      </c>
      <c r="B13803" s="45" t="s">
        <v>5</v>
      </c>
      <c r="C13803" s="23">
        <v>700</v>
      </c>
    </row>
    <row r="13804" spans="1:3" ht="13.2" x14ac:dyDescent="0.25">
      <c r="A13804" s="45" t="s">
        <v>13869</v>
      </c>
      <c r="B13804" s="45" t="s">
        <v>5</v>
      </c>
      <c r="C13804" s="23">
        <v>350</v>
      </c>
    </row>
    <row r="13805" spans="1:3" ht="13.2" x14ac:dyDescent="0.25">
      <c r="A13805" s="45" t="s">
        <v>13870</v>
      </c>
      <c r="B13805" s="45" t="s">
        <v>5</v>
      </c>
      <c r="C13805" s="23">
        <v>425</v>
      </c>
    </row>
    <row r="13806" spans="1:3" ht="13.2" x14ac:dyDescent="0.25">
      <c r="A13806" s="45" t="s">
        <v>13871</v>
      </c>
      <c r="B13806" s="45" t="s">
        <v>5</v>
      </c>
      <c r="C13806" s="23">
        <v>275</v>
      </c>
    </row>
    <row r="13807" spans="1:3" ht="13.2" x14ac:dyDescent="0.25">
      <c r="A13807" s="45" t="s">
        <v>13872</v>
      </c>
      <c r="B13807" s="45" t="s">
        <v>5</v>
      </c>
      <c r="C13807" s="23">
        <v>225</v>
      </c>
    </row>
    <row r="13808" spans="1:3" ht="13.2" x14ac:dyDescent="0.25">
      <c r="A13808" s="45" t="s">
        <v>13873</v>
      </c>
      <c r="B13808" s="45" t="s">
        <v>5</v>
      </c>
      <c r="C13808" s="23">
        <v>275</v>
      </c>
    </row>
    <row r="13809" spans="1:3" ht="13.2" x14ac:dyDescent="0.25">
      <c r="A13809" s="45" t="s">
        <v>13874</v>
      </c>
      <c r="B13809" s="45" t="s">
        <v>5</v>
      </c>
      <c r="C13809" s="23">
        <v>700</v>
      </c>
    </row>
    <row r="13810" spans="1:3" ht="13.2" x14ac:dyDescent="0.25">
      <c r="A13810" s="45" t="s">
        <v>13875</v>
      </c>
      <c r="B13810" s="45" t="s">
        <v>5</v>
      </c>
      <c r="C13810" s="23">
        <v>275</v>
      </c>
    </row>
    <row r="13811" spans="1:3" ht="13.2" x14ac:dyDescent="0.25">
      <c r="A13811" s="45" t="s">
        <v>13876</v>
      </c>
      <c r="B13811" s="45" t="s">
        <v>5</v>
      </c>
      <c r="C13811" s="23">
        <v>275</v>
      </c>
    </row>
    <row r="13812" spans="1:3" ht="13.2" x14ac:dyDescent="0.25">
      <c r="A13812" s="45" t="s">
        <v>13877</v>
      </c>
      <c r="B13812" s="45" t="s">
        <v>5</v>
      </c>
      <c r="C13812" s="23">
        <v>275</v>
      </c>
    </row>
    <row r="13813" spans="1:3" ht="13.2" x14ac:dyDescent="0.25">
      <c r="A13813" s="45" t="s">
        <v>13878</v>
      </c>
      <c r="B13813" s="45" t="s">
        <v>5</v>
      </c>
      <c r="C13813" s="23">
        <v>150</v>
      </c>
    </row>
    <row r="13814" spans="1:3" ht="13.2" x14ac:dyDescent="0.25">
      <c r="A13814" s="45" t="s">
        <v>13879</v>
      </c>
      <c r="B13814" s="45" t="s">
        <v>5</v>
      </c>
      <c r="C13814" s="23">
        <v>575</v>
      </c>
    </row>
    <row r="13815" spans="1:3" ht="13.2" x14ac:dyDescent="0.25">
      <c r="A13815" s="45" t="s">
        <v>13880</v>
      </c>
      <c r="B13815" s="45" t="s">
        <v>5</v>
      </c>
      <c r="C13815" s="23">
        <v>250</v>
      </c>
    </row>
    <row r="13816" spans="1:3" ht="13.2" x14ac:dyDescent="0.25">
      <c r="A13816" s="45" t="s">
        <v>13881</v>
      </c>
      <c r="B13816" s="45" t="s">
        <v>5</v>
      </c>
      <c r="C13816" s="23">
        <v>375</v>
      </c>
    </row>
    <row r="13817" spans="1:3" ht="13.2" x14ac:dyDescent="0.25">
      <c r="A13817" s="45" t="s">
        <v>13882</v>
      </c>
      <c r="B13817" s="45" t="s">
        <v>5</v>
      </c>
      <c r="C13817" s="23">
        <v>150</v>
      </c>
    </row>
    <row r="13818" spans="1:3" ht="13.2" x14ac:dyDescent="0.25">
      <c r="A13818" s="45" t="s">
        <v>13883</v>
      </c>
      <c r="B13818" s="45" t="s">
        <v>5</v>
      </c>
      <c r="C13818" s="23">
        <v>775</v>
      </c>
    </row>
    <row r="13819" spans="1:3" ht="13.2" x14ac:dyDescent="0.25">
      <c r="A13819" s="45" t="s">
        <v>13884</v>
      </c>
      <c r="B13819" s="45" t="s">
        <v>5</v>
      </c>
      <c r="C13819" s="23">
        <v>575</v>
      </c>
    </row>
    <row r="13820" spans="1:3" ht="13.2" x14ac:dyDescent="0.25">
      <c r="A13820" s="45" t="s">
        <v>13885</v>
      </c>
      <c r="B13820" s="45" t="s">
        <v>5</v>
      </c>
      <c r="C13820" s="23">
        <v>350</v>
      </c>
    </row>
    <row r="13821" spans="1:3" ht="13.2" x14ac:dyDescent="0.25">
      <c r="A13821" s="45" t="s">
        <v>13886</v>
      </c>
      <c r="B13821" s="45" t="s">
        <v>5</v>
      </c>
      <c r="C13821" s="23">
        <v>400</v>
      </c>
    </row>
    <row r="13822" spans="1:3" ht="13.2" x14ac:dyDescent="0.25">
      <c r="A13822" s="45" t="s">
        <v>13887</v>
      </c>
      <c r="B13822" s="45" t="s">
        <v>5</v>
      </c>
      <c r="C13822" s="23">
        <v>150</v>
      </c>
    </row>
    <row r="13823" spans="1:3" ht="13.2" x14ac:dyDescent="0.25">
      <c r="A13823" s="45" t="s">
        <v>13888</v>
      </c>
      <c r="B13823" s="45" t="s">
        <v>5</v>
      </c>
      <c r="C13823" s="23">
        <v>650</v>
      </c>
    </row>
    <row r="13824" spans="1:3" ht="13.2" x14ac:dyDescent="0.25">
      <c r="A13824" s="45" t="s">
        <v>13889</v>
      </c>
      <c r="B13824" s="45" t="s">
        <v>5</v>
      </c>
      <c r="C13824" s="23">
        <v>450</v>
      </c>
    </row>
    <row r="13825" spans="1:3" ht="13.2" x14ac:dyDescent="0.25">
      <c r="A13825" s="45" t="s">
        <v>13890</v>
      </c>
      <c r="B13825" s="45" t="s">
        <v>5</v>
      </c>
      <c r="C13825" s="23">
        <v>225</v>
      </c>
    </row>
    <row r="13826" spans="1:3" ht="13.2" x14ac:dyDescent="0.25">
      <c r="A13826" s="45" t="s">
        <v>13891</v>
      </c>
      <c r="B13826" s="45" t="s">
        <v>5</v>
      </c>
      <c r="C13826" s="23">
        <v>250</v>
      </c>
    </row>
    <row r="13827" spans="1:3" ht="13.2" x14ac:dyDescent="0.25">
      <c r="A13827" s="45" t="s">
        <v>13892</v>
      </c>
      <c r="B13827" s="45" t="s">
        <v>5</v>
      </c>
      <c r="C13827" s="23">
        <v>225</v>
      </c>
    </row>
    <row r="13828" spans="1:3" ht="13.2" x14ac:dyDescent="0.25">
      <c r="A13828" s="45" t="s">
        <v>13893</v>
      </c>
      <c r="B13828" s="45" t="s">
        <v>5</v>
      </c>
      <c r="C13828" s="23">
        <v>250</v>
      </c>
    </row>
    <row r="13829" spans="1:3" ht="13.2" x14ac:dyDescent="0.25">
      <c r="A13829" s="45" t="s">
        <v>13894</v>
      </c>
      <c r="B13829" s="45" t="s">
        <v>5</v>
      </c>
      <c r="C13829" s="23">
        <v>225</v>
      </c>
    </row>
    <row r="13830" spans="1:3" ht="13.2" x14ac:dyDescent="0.25">
      <c r="A13830" s="45" t="s">
        <v>13895</v>
      </c>
      <c r="B13830" s="45" t="s">
        <v>5</v>
      </c>
      <c r="C13830" s="23">
        <v>250</v>
      </c>
    </row>
    <row r="13831" spans="1:3" ht="13.2" x14ac:dyDescent="0.25">
      <c r="A13831" s="45" t="s">
        <v>13896</v>
      </c>
      <c r="B13831" s="45" t="s">
        <v>5</v>
      </c>
      <c r="C13831" s="23">
        <v>150</v>
      </c>
    </row>
    <row r="13832" spans="1:3" ht="13.2" x14ac:dyDescent="0.25">
      <c r="A13832" s="45" t="s">
        <v>13897</v>
      </c>
      <c r="B13832" s="45" t="s">
        <v>5</v>
      </c>
      <c r="C13832" s="23">
        <v>150</v>
      </c>
    </row>
    <row r="13833" spans="1:3" ht="13.2" x14ac:dyDescent="0.25">
      <c r="A13833" s="45" t="s">
        <v>13898</v>
      </c>
      <c r="B13833" s="45" t="s">
        <v>5</v>
      </c>
      <c r="C13833" s="23">
        <v>150</v>
      </c>
    </row>
    <row r="13834" spans="1:3" ht="13.2" x14ac:dyDescent="0.25">
      <c r="A13834" s="45" t="s">
        <v>13899</v>
      </c>
      <c r="B13834" s="45" t="s">
        <v>5</v>
      </c>
      <c r="C13834" s="23">
        <v>150</v>
      </c>
    </row>
    <row r="13835" spans="1:3" ht="13.2" x14ac:dyDescent="0.25">
      <c r="A13835" s="45" t="s">
        <v>13900</v>
      </c>
      <c r="B13835" s="45" t="s">
        <v>5</v>
      </c>
      <c r="C13835" s="23">
        <v>725</v>
      </c>
    </row>
    <row r="13836" spans="1:3" ht="13.2" x14ac:dyDescent="0.25">
      <c r="A13836" s="45" t="s">
        <v>13901</v>
      </c>
      <c r="B13836" s="45" t="s">
        <v>5</v>
      </c>
      <c r="C13836" s="23">
        <v>600</v>
      </c>
    </row>
    <row r="13837" spans="1:3" ht="13.2" x14ac:dyDescent="0.25">
      <c r="A13837" s="45" t="s">
        <v>13902</v>
      </c>
      <c r="B13837" s="45" t="s">
        <v>5</v>
      </c>
      <c r="C13837" s="23">
        <v>350</v>
      </c>
    </row>
    <row r="13838" spans="1:3" ht="13.2" x14ac:dyDescent="0.25">
      <c r="A13838" s="45" t="s">
        <v>13903</v>
      </c>
      <c r="B13838" s="45" t="s">
        <v>5</v>
      </c>
      <c r="C13838" s="23">
        <v>325</v>
      </c>
    </row>
    <row r="13839" spans="1:3" ht="13.2" x14ac:dyDescent="0.25">
      <c r="A13839" s="45" t="s">
        <v>13904</v>
      </c>
      <c r="B13839" s="45" t="s">
        <v>5</v>
      </c>
      <c r="C13839" s="23">
        <v>575</v>
      </c>
    </row>
    <row r="13840" spans="1:3" ht="13.2" x14ac:dyDescent="0.25">
      <c r="A13840" s="45" t="s">
        <v>13905</v>
      </c>
      <c r="B13840" s="45" t="s">
        <v>5</v>
      </c>
      <c r="C13840" s="23">
        <v>550</v>
      </c>
    </row>
    <row r="13841" spans="1:3" ht="13.2" x14ac:dyDescent="0.25">
      <c r="A13841" s="45" t="s">
        <v>13906</v>
      </c>
      <c r="B13841" s="45" t="s">
        <v>5</v>
      </c>
      <c r="C13841" s="23">
        <v>325</v>
      </c>
    </row>
    <row r="13842" spans="1:3" ht="13.2" x14ac:dyDescent="0.25">
      <c r="A13842" s="45" t="s">
        <v>13907</v>
      </c>
      <c r="B13842" s="45" t="s">
        <v>5</v>
      </c>
      <c r="C13842" s="23">
        <v>425</v>
      </c>
    </row>
    <row r="13843" spans="1:3" ht="13.2" x14ac:dyDescent="0.25">
      <c r="A13843" s="45" t="s">
        <v>13908</v>
      </c>
      <c r="B13843" s="45" t="s">
        <v>5</v>
      </c>
      <c r="C13843" s="23">
        <v>425</v>
      </c>
    </row>
    <row r="13844" spans="1:3" ht="13.2" x14ac:dyDescent="0.25">
      <c r="A13844" s="45" t="s">
        <v>13909</v>
      </c>
      <c r="B13844" s="45" t="s">
        <v>5</v>
      </c>
      <c r="C13844" s="23">
        <v>150</v>
      </c>
    </row>
    <row r="13845" spans="1:3" ht="13.2" x14ac:dyDescent="0.25">
      <c r="A13845" s="45" t="s">
        <v>13910</v>
      </c>
      <c r="B13845" s="45" t="s">
        <v>5</v>
      </c>
      <c r="C13845" s="23">
        <v>350</v>
      </c>
    </row>
    <row r="13846" spans="1:3" ht="13.2" x14ac:dyDescent="0.25">
      <c r="A13846" s="45" t="s">
        <v>13911</v>
      </c>
      <c r="B13846" s="45" t="s">
        <v>5</v>
      </c>
      <c r="C13846" s="23">
        <v>425</v>
      </c>
    </row>
    <row r="13847" spans="1:3" ht="13.2" x14ac:dyDescent="0.25">
      <c r="A13847" s="45" t="s">
        <v>13912</v>
      </c>
      <c r="B13847" s="45" t="s">
        <v>5</v>
      </c>
      <c r="C13847" s="23">
        <v>400</v>
      </c>
    </row>
    <row r="13848" spans="1:3" ht="13.2" x14ac:dyDescent="0.25">
      <c r="A13848" s="45" t="s">
        <v>13913</v>
      </c>
      <c r="B13848" s="45" t="s">
        <v>5</v>
      </c>
      <c r="C13848" s="23">
        <v>225</v>
      </c>
    </row>
    <row r="13849" spans="1:3" ht="13.2" x14ac:dyDescent="0.25">
      <c r="A13849" s="45" t="s">
        <v>13914</v>
      </c>
      <c r="B13849" s="45" t="s">
        <v>5</v>
      </c>
      <c r="C13849" s="23">
        <v>250</v>
      </c>
    </row>
    <row r="13850" spans="1:3" ht="13.2" x14ac:dyDescent="0.25">
      <c r="A13850" s="45" t="s">
        <v>13915</v>
      </c>
      <c r="B13850" s="45" t="s">
        <v>5</v>
      </c>
      <c r="C13850" s="23">
        <v>200</v>
      </c>
    </row>
    <row r="13851" spans="1:3" ht="13.2" x14ac:dyDescent="0.25">
      <c r="A13851" s="45" t="s">
        <v>13916</v>
      </c>
      <c r="B13851" s="45" t="s">
        <v>5</v>
      </c>
      <c r="C13851" s="23">
        <v>300</v>
      </c>
    </row>
    <row r="13852" spans="1:3" ht="13.2" x14ac:dyDescent="0.25">
      <c r="A13852" s="45" t="s">
        <v>13917</v>
      </c>
      <c r="B13852" s="45" t="s">
        <v>5</v>
      </c>
      <c r="C13852" s="23">
        <v>150</v>
      </c>
    </row>
    <row r="13853" spans="1:3" ht="13.2" x14ac:dyDescent="0.25">
      <c r="A13853" s="45" t="s">
        <v>13918</v>
      </c>
      <c r="B13853" s="45" t="s">
        <v>5</v>
      </c>
      <c r="C13853" s="23">
        <v>250</v>
      </c>
    </row>
    <row r="13854" spans="1:3" ht="13.2" x14ac:dyDescent="0.25">
      <c r="A13854" s="45" t="s">
        <v>13919</v>
      </c>
      <c r="B13854" s="45" t="s">
        <v>5</v>
      </c>
      <c r="C13854" s="23">
        <v>500</v>
      </c>
    </row>
    <row r="13855" spans="1:3" ht="13.2" x14ac:dyDescent="0.25">
      <c r="A13855" s="45" t="s">
        <v>13920</v>
      </c>
      <c r="B13855" s="45" t="s">
        <v>5</v>
      </c>
      <c r="C13855" s="23">
        <v>900</v>
      </c>
    </row>
    <row r="13856" spans="1:3" ht="13.2" x14ac:dyDescent="0.25">
      <c r="A13856" s="45" t="s">
        <v>13921</v>
      </c>
      <c r="B13856" s="45" t="s">
        <v>5</v>
      </c>
      <c r="C13856" s="23">
        <v>150</v>
      </c>
    </row>
    <row r="13857" spans="1:3" ht="13.2" x14ac:dyDescent="0.25">
      <c r="A13857" s="45" t="s">
        <v>13922</v>
      </c>
      <c r="B13857" s="45" t="s">
        <v>5</v>
      </c>
      <c r="C13857" s="23">
        <v>525</v>
      </c>
    </row>
    <row r="13858" spans="1:3" ht="13.2" x14ac:dyDescent="0.25">
      <c r="A13858" s="45" t="s">
        <v>13923</v>
      </c>
      <c r="B13858" s="45" t="s">
        <v>5</v>
      </c>
      <c r="C13858" s="23">
        <v>275</v>
      </c>
    </row>
    <row r="13859" spans="1:3" ht="13.2" x14ac:dyDescent="0.25">
      <c r="A13859" s="45" t="s">
        <v>13924</v>
      </c>
      <c r="B13859" s="45" t="s">
        <v>5</v>
      </c>
      <c r="C13859" s="23">
        <v>200</v>
      </c>
    </row>
    <row r="13860" spans="1:3" ht="13.2" x14ac:dyDescent="0.25">
      <c r="A13860" s="45" t="s">
        <v>13925</v>
      </c>
      <c r="B13860" s="45" t="s">
        <v>5</v>
      </c>
      <c r="C13860" s="23">
        <v>200</v>
      </c>
    </row>
    <row r="13861" spans="1:3" ht="13.2" x14ac:dyDescent="0.25">
      <c r="A13861" s="45" t="s">
        <v>13926</v>
      </c>
      <c r="B13861" s="45" t="s">
        <v>5</v>
      </c>
      <c r="C13861" s="23">
        <v>200</v>
      </c>
    </row>
    <row r="13862" spans="1:3" ht="13.2" x14ac:dyDescent="0.25">
      <c r="A13862" s="45" t="s">
        <v>13927</v>
      </c>
      <c r="B13862" s="45" t="s">
        <v>5</v>
      </c>
      <c r="C13862" s="23">
        <v>150</v>
      </c>
    </row>
    <row r="13863" spans="1:3" ht="13.2" x14ac:dyDescent="0.25">
      <c r="A13863" s="45" t="s">
        <v>13928</v>
      </c>
      <c r="B13863" s="45" t="s">
        <v>5</v>
      </c>
      <c r="C13863" s="23">
        <v>175</v>
      </c>
    </row>
    <row r="13864" spans="1:3" ht="13.2" x14ac:dyDescent="0.25">
      <c r="A13864" s="45" t="s">
        <v>13929</v>
      </c>
      <c r="B13864" s="45" t="s">
        <v>5</v>
      </c>
      <c r="C13864" s="23">
        <v>150</v>
      </c>
    </row>
    <row r="13865" spans="1:3" ht="13.2" x14ac:dyDescent="0.25">
      <c r="A13865" s="45" t="s">
        <v>13930</v>
      </c>
      <c r="B13865" s="45" t="s">
        <v>5</v>
      </c>
      <c r="C13865" s="23">
        <v>325</v>
      </c>
    </row>
    <row r="13866" spans="1:3" ht="13.2" x14ac:dyDescent="0.25">
      <c r="A13866" s="45" t="s">
        <v>13931</v>
      </c>
      <c r="B13866" s="45" t="s">
        <v>5</v>
      </c>
      <c r="C13866" s="23">
        <v>550</v>
      </c>
    </row>
    <row r="13867" spans="1:3" ht="13.2" x14ac:dyDescent="0.25">
      <c r="A13867" s="45" t="s">
        <v>13932</v>
      </c>
      <c r="B13867" s="45" t="s">
        <v>5</v>
      </c>
      <c r="C13867" s="23">
        <v>175</v>
      </c>
    </row>
    <row r="13868" spans="1:3" ht="13.2" x14ac:dyDescent="0.25">
      <c r="A13868" s="45" t="s">
        <v>13933</v>
      </c>
      <c r="B13868" s="45" t="s">
        <v>5</v>
      </c>
      <c r="C13868" s="23">
        <v>150</v>
      </c>
    </row>
    <row r="13869" spans="1:3" ht="13.2" x14ac:dyDescent="0.25">
      <c r="A13869" s="45" t="s">
        <v>13934</v>
      </c>
      <c r="B13869" s="45" t="s">
        <v>5</v>
      </c>
      <c r="C13869" s="23">
        <v>150</v>
      </c>
    </row>
    <row r="13870" spans="1:3" ht="13.2" x14ac:dyDescent="0.25">
      <c r="A13870" s="45" t="s">
        <v>13935</v>
      </c>
      <c r="B13870" s="45" t="s">
        <v>5</v>
      </c>
      <c r="C13870" s="23">
        <v>475</v>
      </c>
    </row>
    <row r="13871" spans="1:3" ht="13.2" x14ac:dyDescent="0.25">
      <c r="A13871" s="45" t="s">
        <v>13936</v>
      </c>
      <c r="B13871" s="45" t="s">
        <v>5</v>
      </c>
      <c r="C13871" s="23">
        <v>225</v>
      </c>
    </row>
    <row r="13872" spans="1:3" ht="13.2" x14ac:dyDescent="0.25">
      <c r="A13872" s="45" t="s">
        <v>13937</v>
      </c>
      <c r="B13872" s="45" t="s">
        <v>5</v>
      </c>
      <c r="C13872" s="23">
        <v>175</v>
      </c>
    </row>
    <row r="13873" spans="1:3" ht="13.2" x14ac:dyDescent="0.25">
      <c r="A13873" s="45" t="s">
        <v>13938</v>
      </c>
      <c r="B13873" s="45" t="s">
        <v>5</v>
      </c>
      <c r="C13873" s="23">
        <v>200</v>
      </c>
    </row>
    <row r="13874" spans="1:3" ht="13.2" x14ac:dyDescent="0.25">
      <c r="A13874" s="45" t="s">
        <v>13939</v>
      </c>
      <c r="B13874" s="45" t="s">
        <v>5</v>
      </c>
      <c r="C13874" s="23">
        <v>725</v>
      </c>
    </row>
    <row r="13875" spans="1:3" ht="13.2" x14ac:dyDescent="0.25">
      <c r="A13875" s="45" t="s">
        <v>13940</v>
      </c>
      <c r="B13875" s="45" t="s">
        <v>5</v>
      </c>
      <c r="C13875" s="23">
        <v>225</v>
      </c>
    </row>
    <row r="13876" spans="1:3" ht="13.2" x14ac:dyDescent="0.25">
      <c r="A13876" s="45" t="s">
        <v>13941</v>
      </c>
      <c r="B13876" s="45" t="s">
        <v>5</v>
      </c>
      <c r="C13876" s="23">
        <v>500</v>
      </c>
    </row>
    <row r="13877" spans="1:3" ht="13.2" x14ac:dyDescent="0.25">
      <c r="A13877" s="45" t="s">
        <v>13942</v>
      </c>
      <c r="B13877" s="45" t="s">
        <v>5</v>
      </c>
      <c r="C13877" s="23">
        <v>325</v>
      </c>
    </row>
    <row r="13878" spans="1:3" ht="13.2" x14ac:dyDescent="0.25">
      <c r="A13878" s="45" t="s">
        <v>13943</v>
      </c>
      <c r="B13878" s="45" t="s">
        <v>5</v>
      </c>
      <c r="C13878" s="23">
        <v>150</v>
      </c>
    </row>
    <row r="13879" spans="1:3" ht="13.2" x14ac:dyDescent="0.25">
      <c r="A13879" s="45" t="s">
        <v>13944</v>
      </c>
      <c r="B13879" s="45" t="s">
        <v>5</v>
      </c>
      <c r="C13879" s="23">
        <v>150</v>
      </c>
    </row>
    <row r="13880" spans="1:3" ht="13.2" x14ac:dyDescent="0.25">
      <c r="A13880" s="45" t="s">
        <v>13945</v>
      </c>
      <c r="B13880" s="45" t="s">
        <v>5</v>
      </c>
      <c r="C13880" s="23">
        <v>175</v>
      </c>
    </row>
    <row r="13881" spans="1:3" ht="13.2" x14ac:dyDescent="0.25">
      <c r="A13881" s="45" t="s">
        <v>13946</v>
      </c>
      <c r="B13881" s="45" t="s">
        <v>5</v>
      </c>
      <c r="C13881" s="23">
        <v>150</v>
      </c>
    </row>
    <row r="13882" spans="1:3" ht="13.2" x14ac:dyDescent="0.25">
      <c r="A13882" s="45" t="s">
        <v>13947</v>
      </c>
      <c r="B13882" s="45" t="s">
        <v>5</v>
      </c>
      <c r="C13882" s="23">
        <v>150</v>
      </c>
    </row>
    <row r="13883" spans="1:3" ht="13.2" x14ac:dyDescent="0.25">
      <c r="A13883" s="45" t="s">
        <v>13948</v>
      </c>
      <c r="B13883" s="45" t="s">
        <v>5</v>
      </c>
      <c r="C13883" s="23">
        <v>150</v>
      </c>
    </row>
    <row r="13884" spans="1:3" ht="13.2" x14ac:dyDescent="0.25">
      <c r="A13884" s="45" t="s">
        <v>13949</v>
      </c>
      <c r="B13884" s="45" t="s">
        <v>5</v>
      </c>
      <c r="C13884" s="23">
        <v>250</v>
      </c>
    </row>
    <row r="13885" spans="1:3" ht="13.2" x14ac:dyDescent="0.25">
      <c r="A13885" s="45" t="s">
        <v>13950</v>
      </c>
      <c r="B13885" s="45" t="s">
        <v>5</v>
      </c>
      <c r="C13885" s="23">
        <v>775</v>
      </c>
    </row>
    <row r="13886" spans="1:3" ht="13.2" x14ac:dyDescent="0.25">
      <c r="A13886" s="45" t="s">
        <v>13951</v>
      </c>
      <c r="B13886" s="45" t="s">
        <v>5</v>
      </c>
      <c r="C13886" s="23">
        <v>800</v>
      </c>
    </row>
    <row r="13887" spans="1:3" ht="13.2" x14ac:dyDescent="0.25">
      <c r="A13887" s="45" t="s">
        <v>13952</v>
      </c>
      <c r="B13887" s="45" t="s">
        <v>5</v>
      </c>
      <c r="C13887" s="23">
        <v>500</v>
      </c>
    </row>
    <row r="13888" spans="1:3" ht="13.2" x14ac:dyDescent="0.25">
      <c r="A13888" s="45" t="s">
        <v>13953</v>
      </c>
      <c r="B13888" s="45" t="s">
        <v>5</v>
      </c>
      <c r="C13888" s="23">
        <v>425</v>
      </c>
    </row>
    <row r="13889" spans="1:3" ht="13.2" x14ac:dyDescent="0.25">
      <c r="A13889" s="45" t="s">
        <v>13954</v>
      </c>
      <c r="B13889" s="45" t="s">
        <v>5</v>
      </c>
      <c r="C13889" s="23">
        <v>475</v>
      </c>
    </row>
    <row r="13890" spans="1:3" ht="13.2" x14ac:dyDescent="0.25">
      <c r="A13890" s="45" t="s">
        <v>13955</v>
      </c>
      <c r="B13890" s="45" t="s">
        <v>5</v>
      </c>
      <c r="C13890" s="23">
        <v>525</v>
      </c>
    </row>
    <row r="13891" spans="1:3" ht="13.2" x14ac:dyDescent="0.25">
      <c r="A13891" s="45" t="s">
        <v>13956</v>
      </c>
      <c r="B13891" s="45" t="s">
        <v>5</v>
      </c>
      <c r="C13891" s="23">
        <v>950</v>
      </c>
    </row>
    <row r="13892" spans="1:3" ht="13.2" x14ac:dyDescent="0.25">
      <c r="A13892" s="45" t="s">
        <v>13957</v>
      </c>
      <c r="B13892" s="45" t="s">
        <v>5</v>
      </c>
      <c r="C13892" s="23">
        <v>775</v>
      </c>
    </row>
    <row r="13893" spans="1:3" ht="13.2" x14ac:dyDescent="0.25">
      <c r="A13893" s="45" t="s">
        <v>13958</v>
      </c>
      <c r="B13893" s="45" t="s">
        <v>5</v>
      </c>
      <c r="C13893" s="23">
        <v>600</v>
      </c>
    </row>
    <row r="13894" spans="1:3" ht="13.2" x14ac:dyDescent="0.25">
      <c r="A13894" s="45" t="s">
        <v>13959</v>
      </c>
      <c r="B13894" s="45" t="s">
        <v>5</v>
      </c>
      <c r="C13894" s="23">
        <v>400</v>
      </c>
    </row>
    <row r="13895" spans="1:3" ht="13.2" x14ac:dyDescent="0.25">
      <c r="A13895" s="45" t="s">
        <v>13960</v>
      </c>
      <c r="B13895" s="45" t="s">
        <v>5</v>
      </c>
      <c r="C13895" s="23">
        <v>525</v>
      </c>
    </row>
    <row r="13896" spans="1:3" ht="13.2" x14ac:dyDescent="0.25">
      <c r="A13896" s="45" t="s">
        <v>13961</v>
      </c>
      <c r="B13896" s="45" t="s">
        <v>5</v>
      </c>
      <c r="C13896" s="23">
        <v>550</v>
      </c>
    </row>
    <row r="13897" spans="1:3" ht="13.2" x14ac:dyDescent="0.25">
      <c r="A13897" s="45" t="s">
        <v>13962</v>
      </c>
      <c r="B13897" s="45" t="s">
        <v>5</v>
      </c>
      <c r="C13897" s="23">
        <v>250</v>
      </c>
    </row>
    <row r="13898" spans="1:3" ht="13.2" x14ac:dyDescent="0.25">
      <c r="A13898" s="45" t="s">
        <v>13963</v>
      </c>
      <c r="B13898" s="45" t="s">
        <v>5</v>
      </c>
      <c r="C13898" s="23">
        <v>725</v>
      </c>
    </row>
    <row r="13899" spans="1:3" ht="13.2" x14ac:dyDescent="0.25">
      <c r="A13899" s="45" t="s">
        <v>13964</v>
      </c>
      <c r="B13899" s="45" t="s">
        <v>5</v>
      </c>
      <c r="C13899" s="23">
        <v>650</v>
      </c>
    </row>
    <row r="13900" spans="1:3" ht="13.2" x14ac:dyDescent="0.25">
      <c r="A13900" s="45" t="s">
        <v>13965</v>
      </c>
      <c r="B13900" s="45" t="s">
        <v>5</v>
      </c>
      <c r="C13900" s="23">
        <v>350</v>
      </c>
    </row>
    <row r="13901" spans="1:3" ht="13.2" x14ac:dyDescent="0.25">
      <c r="A13901" s="45" t="s">
        <v>13966</v>
      </c>
      <c r="B13901" s="45" t="s">
        <v>5</v>
      </c>
      <c r="C13901" s="23">
        <v>975</v>
      </c>
    </row>
    <row r="13902" spans="1:3" ht="13.2" x14ac:dyDescent="0.25">
      <c r="A13902" s="45" t="s">
        <v>13967</v>
      </c>
      <c r="B13902" s="45" t="s">
        <v>5</v>
      </c>
      <c r="C13902" s="23">
        <v>550</v>
      </c>
    </row>
    <row r="13903" spans="1:3" ht="13.2" x14ac:dyDescent="0.25">
      <c r="A13903" s="45" t="s">
        <v>13968</v>
      </c>
      <c r="B13903" s="45" t="s">
        <v>5</v>
      </c>
      <c r="C13903" s="23">
        <v>850</v>
      </c>
    </row>
    <row r="13904" spans="1:3" ht="13.2" x14ac:dyDescent="0.25">
      <c r="A13904" s="45" t="s">
        <v>13969</v>
      </c>
      <c r="B13904" s="45" t="s">
        <v>5</v>
      </c>
      <c r="C13904" s="23">
        <v>600</v>
      </c>
    </row>
    <row r="13905" spans="1:3" ht="13.2" x14ac:dyDescent="0.25">
      <c r="A13905" s="45" t="s">
        <v>13970</v>
      </c>
      <c r="B13905" s="45" t="s">
        <v>5</v>
      </c>
      <c r="C13905" s="23">
        <v>400</v>
      </c>
    </row>
    <row r="13906" spans="1:3" ht="13.2" x14ac:dyDescent="0.25">
      <c r="A13906" s="45" t="s">
        <v>13971</v>
      </c>
      <c r="B13906" s="45" t="s">
        <v>5</v>
      </c>
      <c r="C13906" s="23">
        <v>800</v>
      </c>
    </row>
    <row r="13907" spans="1:3" ht="13.2" x14ac:dyDescent="0.25">
      <c r="A13907" s="45" t="s">
        <v>13972</v>
      </c>
      <c r="B13907" s="45" t="s">
        <v>5</v>
      </c>
      <c r="C13907" s="23">
        <v>750</v>
      </c>
    </row>
    <row r="13908" spans="1:3" ht="13.2" x14ac:dyDescent="0.25">
      <c r="A13908" s="45" t="s">
        <v>13973</v>
      </c>
      <c r="B13908" s="45" t="s">
        <v>5</v>
      </c>
      <c r="C13908" s="23">
        <v>550</v>
      </c>
    </row>
    <row r="13909" spans="1:3" ht="13.2" x14ac:dyDescent="0.25">
      <c r="A13909" s="45" t="s">
        <v>13974</v>
      </c>
      <c r="B13909" s="45" t="s">
        <v>5</v>
      </c>
      <c r="C13909" s="23">
        <v>725</v>
      </c>
    </row>
    <row r="13910" spans="1:3" ht="13.2" x14ac:dyDescent="0.25">
      <c r="A13910" s="45" t="s">
        <v>13975</v>
      </c>
      <c r="B13910" s="45" t="s">
        <v>5</v>
      </c>
      <c r="C13910" s="23">
        <v>675</v>
      </c>
    </row>
    <row r="13911" spans="1:3" ht="13.2" x14ac:dyDescent="0.25">
      <c r="A13911" s="45" t="s">
        <v>13976</v>
      </c>
      <c r="B13911" s="45" t="s">
        <v>5</v>
      </c>
      <c r="C13911" s="23">
        <v>1000</v>
      </c>
    </row>
    <row r="13912" spans="1:3" ht="13.2" x14ac:dyDescent="0.25">
      <c r="A13912" s="45" t="s">
        <v>13977</v>
      </c>
      <c r="B13912" s="45" t="s">
        <v>5</v>
      </c>
      <c r="C13912" s="23">
        <v>700</v>
      </c>
    </row>
    <row r="13913" spans="1:3" ht="13.2" x14ac:dyDescent="0.25">
      <c r="A13913" s="45" t="s">
        <v>13978</v>
      </c>
      <c r="B13913" s="45" t="s">
        <v>5</v>
      </c>
      <c r="C13913" s="23">
        <v>750</v>
      </c>
    </row>
    <row r="13914" spans="1:3" ht="13.2" x14ac:dyDescent="0.25">
      <c r="A13914" s="45" t="s">
        <v>13979</v>
      </c>
      <c r="B13914" s="45" t="s">
        <v>5</v>
      </c>
      <c r="C13914" s="23">
        <v>1125</v>
      </c>
    </row>
    <row r="13915" spans="1:3" ht="13.2" x14ac:dyDescent="0.25">
      <c r="A13915" s="45" t="s">
        <v>13980</v>
      </c>
      <c r="B13915" s="45" t="s">
        <v>5</v>
      </c>
      <c r="C13915" s="23">
        <v>1225</v>
      </c>
    </row>
    <row r="13916" spans="1:3" ht="13.2" x14ac:dyDescent="0.25">
      <c r="A13916" s="45" t="s">
        <v>13981</v>
      </c>
      <c r="B13916" s="45" t="s">
        <v>5</v>
      </c>
      <c r="C13916" s="23">
        <v>1025</v>
      </c>
    </row>
    <row r="13917" spans="1:3" ht="13.2" x14ac:dyDescent="0.25">
      <c r="A13917" s="45" t="s">
        <v>13982</v>
      </c>
      <c r="B13917" s="45" t="s">
        <v>5</v>
      </c>
      <c r="C13917" s="23">
        <v>1225</v>
      </c>
    </row>
    <row r="13918" spans="1:3" ht="13.2" x14ac:dyDescent="0.25">
      <c r="A13918" s="45" t="s">
        <v>13983</v>
      </c>
      <c r="B13918" s="45" t="s">
        <v>5</v>
      </c>
      <c r="C13918" s="23">
        <v>1075</v>
      </c>
    </row>
    <row r="13919" spans="1:3" ht="13.2" x14ac:dyDescent="0.25">
      <c r="A13919" s="45" t="s">
        <v>13984</v>
      </c>
      <c r="B13919" s="45" t="s">
        <v>5</v>
      </c>
      <c r="C13919" s="23">
        <v>1250</v>
      </c>
    </row>
    <row r="13920" spans="1:3" ht="13.2" x14ac:dyDescent="0.25">
      <c r="A13920" s="45" t="s">
        <v>13985</v>
      </c>
      <c r="B13920" s="45" t="s">
        <v>5</v>
      </c>
      <c r="C13920" s="23">
        <v>625</v>
      </c>
    </row>
    <row r="13921" spans="1:3" ht="13.2" x14ac:dyDescent="0.25">
      <c r="A13921" s="45" t="s">
        <v>13986</v>
      </c>
      <c r="B13921" s="45" t="s">
        <v>5</v>
      </c>
      <c r="C13921" s="23">
        <v>750</v>
      </c>
    </row>
    <row r="13922" spans="1:3" ht="13.2" x14ac:dyDescent="0.25">
      <c r="A13922" s="45" t="s">
        <v>13987</v>
      </c>
      <c r="B13922" s="45" t="s">
        <v>5</v>
      </c>
      <c r="C13922" s="23">
        <v>1300</v>
      </c>
    </row>
    <row r="13923" spans="1:3" ht="13.2" x14ac:dyDescent="0.25">
      <c r="A13923" s="45" t="s">
        <v>13988</v>
      </c>
      <c r="B13923" s="45" t="s">
        <v>5</v>
      </c>
      <c r="C13923" s="23">
        <v>625</v>
      </c>
    </row>
    <row r="13924" spans="1:3" ht="13.2" x14ac:dyDescent="0.25">
      <c r="A13924" s="45" t="s">
        <v>13989</v>
      </c>
      <c r="B13924" s="45" t="s">
        <v>5</v>
      </c>
      <c r="C13924" s="23">
        <v>575</v>
      </c>
    </row>
    <row r="13925" spans="1:3" ht="13.2" x14ac:dyDescent="0.25">
      <c r="A13925" s="45" t="s">
        <v>13990</v>
      </c>
      <c r="B13925" s="45" t="s">
        <v>5</v>
      </c>
      <c r="C13925" s="23">
        <v>650</v>
      </c>
    </row>
    <row r="13926" spans="1:3" ht="13.2" x14ac:dyDescent="0.25">
      <c r="A13926" s="45" t="s">
        <v>13991</v>
      </c>
      <c r="B13926" s="45" t="s">
        <v>5</v>
      </c>
      <c r="C13926" s="23">
        <v>875</v>
      </c>
    </row>
    <row r="13927" spans="1:3" ht="13.2" x14ac:dyDescent="0.25">
      <c r="A13927" s="45" t="s">
        <v>13992</v>
      </c>
      <c r="B13927" s="45" t="s">
        <v>5</v>
      </c>
      <c r="C13927" s="23">
        <v>550</v>
      </c>
    </row>
    <row r="13928" spans="1:3" ht="13.2" x14ac:dyDescent="0.25">
      <c r="A13928" s="45" t="s">
        <v>13993</v>
      </c>
      <c r="B13928" s="45" t="s">
        <v>5</v>
      </c>
      <c r="C13928" s="23">
        <v>575</v>
      </c>
    </row>
    <row r="13929" spans="1:3" ht="13.2" x14ac:dyDescent="0.25">
      <c r="A13929" s="45" t="s">
        <v>13994</v>
      </c>
      <c r="B13929" s="45" t="s">
        <v>5</v>
      </c>
      <c r="C13929" s="23">
        <v>350</v>
      </c>
    </row>
    <row r="13930" spans="1:3" ht="13.2" x14ac:dyDescent="0.25">
      <c r="A13930" s="45" t="s">
        <v>13995</v>
      </c>
      <c r="B13930" s="45" t="s">
        <v>5</v>
      </c>
      <c r="C13930" s="23">
        <v>475</v>
      </c>
    </row>
    <row r="13931" spans="1:3" ht="13.2" x14ac:dyDescent="0.25">
      <c r="A13931" s="45" t="s">
        <v>13996</v>
      </c>
      <c r="B13931" s="45" t="s">
        <v>5</v>
      </c>
      <c r="C13931" s="23">
        <v>600</v>
      </c>
    </row>
    <row r="13932" spans="1:3" ht="13.2" x14ac:dyDescent="0.25">
      <c r="A13932" s="45" t="s">
        <v>13997</v>
      </c>
      <c r="B13932" s="45" t="s">
        <v>5</v>
      </c>
      <c r="C13932" s="23">
        <v>725</v>
      </c>
    </row>
    <row r="13933" spans="1:3" ht="13.2" x14ac:dyDescent="0.25">
      <c r="A13933" s="45" t="s">
        <v>13998</v>
      </c>
      <c r="B13933" s="45" t="s">
        <v>5</v>
      </c>
      <c r="C13933" s="23">
        <v>500</v>
      </c>
    </row>
    <row r="13934" spans="1:3" ht="13.2" x14ac:dyDescent="0.25">
      <c r="A13934" s="45" t="s">
        <v>13999</v>
      </c>
      <c r="B13934" s="45" t="s">
        <v>5</v>
      </c>
      <c r="C13934" s="23">
        <v>650</v>
      </c>
    </row>
    <row r="13935" spans="1:3" ht="13.2" x14ac:dyDescent="0.25">
      <c r="A13935" s="45" t="s">
        <v>14000</v>
      </c>
      <c r="B13935" s="45" t="s">
        <v>5</v>
      </c>
      <c r="C13935" s="23">
        <v>475</v>
      </c>
    </row>
    <row r="13936" spans="1:3" ht="13.2" x14ac:dyDescent="0.25">
      <c r="A13936" s="45" t="s">
        <v>14001</v>
      </c>
      <c r="B13936" s="45" t="s">
        <v>5</v>
      </c>
      <c r="C13936" s="23">
        <v>550</v>
      </c>
    </row>
    <row r="13937" spans="1:3" ht="13.2" x14ac:dyDescent="0.25">
      <c r="A13937" s="45" t="s">
        <v>14002</v>
      </c>
      <c r="B13937" s="45" t="s">
        <v>5</v>
      </c>
      <c r="C13937" s="23">
        <v>600</v>
      </c>
    </row>
    <row r="13938" spans="1:3" ht="13.2" x14ac:dyDescent="0.25">
      <c r="A13938" s="45" t="s">
        <v>14003</v>
      </c>
      <c r="B13938" s="45" t="s">
        <v>5</v>
      </c>
      <c r="C13938" s="23">
        <v>500</v>
      </c>
    </row>
    <row r="13939" spans="1:3" ht="13.2" x14ac:dyDescent="0.25">
      <c r="A13939" s="45" t="s">
        <v>14004</v>
      </c>
      <c r="B13939" s="45" t="s">
        <v>5</v>
      </c>
      <c r="C13939" s="23">
        <v>525</v>
      </c>
    </row>
    <row r="13940" spans="1:3" ht="13.2" x14ac:dyDescent="0.25">
      <c r="A13940" s="45" t="s">
        <v>14005</v>
      </c>
      <c r="B13940" s="45" t="s">
        <v>5</v>
      </c>
      <c r="C13940" s="23">
        <v>525</v>
      </c>
    </row>
    <row r="13941" spans="1:3" ht="13.2" x14ac:dyDescent="0.25">
      <c r="A13941" s="45" t="s">
        <v>14006</v>
      </c>
      <c r="B13941" s="45" t="s">
        <v>5</v>
      </c>
      <c r="C13941" s="23">
        <v>975</v>
      </c>
    </row>
    <row r="13942" spans="1:3" ht="13.2" x14ac:dyDescent="0.25">
      <c r="A13942" s="45" t="s">
        <v>14007</v>
      </c>
      <c r="B13942" s="45" t="s">
        <v>5</v>
      </c>
      <c r="C13942" s="23">
        <v>500</v>
      </c>
    </row>
    <row r="13943" spans="1:3" ht="13.2" x14ac:dyDescent="0.25">
      <c r="A13943" s="45" t="s">
        <v>14008</v>
      </c>
      <c r="B13943" s="45" t="s">
        <v>5</v>
      </c>
      <c r="C13943" s="23">
        <v>525</v>
      </c>
    </row>
    <row r="13944" spans="1:3" ht="13.2" x14ac:dyDescent="0.25">
      <c r="A13944" s="45" t="s">
        <v>14009</v>
      </c>
      <c r="B13944" s="45" t="s">
        <v>5</v>
      </c>
      <c r="C13944" s="23">
        <v>1300</v>
      </c>
    </row>
    <row r="13945" spans="1:3" ht="13.2" x14ac:dyDescent="0.25">
      <c r="A13945" s="45" t="s">
        <v>14010</v>
      </c>
      <c r="B13945" s="45" t="s">
        <v>5</v>
      </c>
      <c r="C13945" s="23">
        <v>250</v>
      </c>
    </row>
    <row r="13946" spans="1:3" ht="13.2" x14ac:dyDescent="0.25">
      <c r="A13946" s="45" t="s">
        <v>14011</v>
      </c>
      <c r="B13946" s="45" t="s">
        <v>5</v>
      </c>
      <c r="C13946" s="23">
        <v>375</v>
      </c>
    </row>
    <row r="13947" spans="1:3" ht="13.2" x14ac:dyDescent="0.25">
      <c r="A13947" s="45" t="s">
        <v>14012</v>
      </c>
      <c r="B13947" s="45" t="s">
        <v>5</v>
      </c>
      <c r="C13947" s="23">
        <v>475</v>
      </c>
    </row>
    <row r="13948" spans="1:3" ht="13.2" x14ac:dyDescent="0.25">
      <c r="A13948" s="45" t="s">
        <v>14013</v>
      </c>
      <c r="B13948" s="45" t="s">
        <v>5</v>
      </c>
      <c r="C13948" s="23">
        <v>450</v>
      </c>
    </row>
    <row r="13949" spans="1:3" ht="13.2" x14ac:dyDescent="0.25">
      <c r="A13949" s="45" t="s">
        <v>14014</v>
      </c>
      <c r="B13949" s="45" t="s">
        <v>5</v>
      </c>
      <c r="C13949" s="23">
        <v>150</v>
      </c>
    </row>
    <row r="13950" spans="1:3" ht="13.2" x14ac:dyDescent="0.25">
      <c r="A13950" s="45" t="s">
        <v>14015</v>
      </c>
      <c r="B13950" s="45" t="s">
        <v>5</v>
      </c>
      <c r="C13950" s="23">
        <v>150</v>
      </c>
    </row>
    <row r="13951" spans="1:3" ht="13.2" x14ac:dyDescent="0.25">
      <c r="A13951" s="45" t="s">
        <v>14016</v>
      </c>
      <c r="B13951" s="45" t="s">
        <v>5</v>
      </c>
      <c r="C13951" s="23">
        <v>150</v>
      </c>
    </row>
    <row r="13952" spans="1:3" ht="13.2" x14ac:dyDescent="0.25">
      <c r="A13952" s="45" t="s">
        <v>14017</v>
      </c>
      <c r="B13952" s="45" t="s">
        <v>5</v>
      </c>
      <c r="C13952" s="23">
        <v>150</v>
      </c>
    </row>
    <row r="13953" spans="1:3" ht="13.2" x14ac:dyDescent="0.25">
      <c r="A13953" s="45" t="s">
        <v>14018</v>
      </c>
      <c r="B13953" s="45" t="s">
        <v>5</v>
      </c>
      <c r="C13953" s="23">
        <v>425</v>
      </c>
    </row>
    <row r="13954" spans="1:3" ht="13.2" x14ac:dyDescent="0.25">
      <c r="A13954" s="45" t="s">
        <v>14019</v>
      </c>
      <c r="B13954" s="45" t="s">
        <v>5</v>
      </c>
      <c r="C13954" s="23">
        <v>250</v>
      </c>
    </row>
    <row r="13955" spans="1:3" ht="13.2" x14ac:dyDescent="0.25">
      <c r="A13955" s="45" t="s">
        <v>14020</v>
      </c>
      <c r="B13955" s="45" t="s">
        <v>5</v>
      </c>
      <c r="C13955" s="23">
        <v>325</v>
      </c>
    </row>
    <row r="13956" spans="1:3" ht="13.2" x14ac:dyDescent="0.25">
      <c r="A13956" s="45" t="s">
        <v>14021</v>
      </c>
      <c r="B13956" s="45" t="s">
        <v>5</v>
      </c>
      <c r="C13956" s="23">
        <v>275</v>
      </c>
    </row>
    <row r="13957" spans="1:3" ht="13.2" x14ac:dyDescent="0.25">
      <c r="A13957" s="45" t="s">
        <v>14022</v>
      </c>
      <c r="B13957" s="45" t="s">
        <v>5</v>
      </c>
      <c r="C13957" s="23">
        <v>625</v>
      </c>
    </row>
    <row r="13958" spans="1:3" ht="13.2" x14ac:dyDescent="0.25">
      <c r="A13958" s="45" t="s">
        <v>14023</v>
      </c>
      <c r="B13958" s="45" t="s">
        <v>5</v>
      </c>
      <c r="C13958" s="23">
        <v>350</v>
      </c>
    </row>
    <row r="13959" spans="1:3" ht="13.2" x14ac:dyDescent="0.25">
      <c r="A13959" s="45" t="s">
        <v>14024</v>
      </c>
      <c r="B13959" s="45" t="s">
        <v>5</v>
      </c>
      <c r="C13959" s="23">
        <v>500</v>
      </c>
    </row>
    <row r="13960" spans="1:3" ht="13.2" x14ac:dyDescent="0.25">
      <c r="A13960" s="45" t="s">
        <v>14025</v>
      </c>
      <c r="B13960" s="45" t="s">
        <v>5</v>
      </c>
      <c r="C13960" s="23">
        <v>225</v>
      </c>
    </row>
    <row r="13961" spans="1:3" ht="13.2" x14ac:dyDescent="0.25">
      <c r="A13961" s="45" t="s">
        <v>14026</v>
      </c>
      <c r="B13961" s="45" t="s">
        <v>5</v>
      </c>
      <c r="C13961" s="23">
        <v>425</v>
      </c>
    </row>
    <row r="13962" spans="1:3" ht="13.2" x14ac:dyDescent="0.25">
      <c r="A13962" s="45" t="s">
        <v>14027</v>
      </c>
      <c r="B13962" s="45" t="s">
        <v>5</v>
      </c>
      <c r="C13962" s="23">
        <v>325</v>
      </c>
    </row>
    <row r="13963" spans="1:3" ht="13.2" x14ac:dyDescent="0.25">
      <c r="A13963" s="45" t="s">
        <v>14028</v>
      </c>
      <c r="B13963" s="45" t="s">
        <v>5</v>
      </c>
      <c r="C13963" s="23">
        <v>375</v>
      </c>
    </row>
    <row r="13964" spans="1:3" ht="13.2" x14ac:dyDescent="0.25">
      <c r="A13964" s="45" t="s">
        <v>14029</v>
      </c>
      <c r="B13964" s="45" t="s">
        <v>5</v>
      </c>
      <c r="C13964" s="23">
        <v>275</v>
      </c>
    </row>
    <row r="13965" spans="1:3" ht="13.2" x14ac:dyDescent="0.25">
      <c r="A13965" s="45" t="s">
        <v>14030</v>
      </c>
      <c r="B13965" s="45" t="s">
        <v>5</v>
      </c>
      <c r="C13965" s="23">
        <v>250</v>
      </c>
    </row>
    <row r="13966" spans="1:3" ht="13.2" x14ac:dyDescent="0.25">
      <c r="A13966" s="45" t="s">
        <v>14031</v>
      </c>
      <c r="B13966" s="45" t="s">
        <v>5</v>
      </c>
      <c r="C13966" s="23">
        <v>150</v>
      </c>
    </row>
    <row r="13967" spans="1:3" ht="13.2" x14ac:dyDescent="0.25">
      <c r="A13967" s="45" t="s">
        <v>14032</v>
      </c>
      <c r="B13967" s="45" t="s">
        <v>5</v>
      </c>
      <c r="C13967" s="23">
        <v>725</v>
      </c>
    </row>
    <row r="13968" spans="1:3" ht="13.2" x14ac:dyDescent="0.25">
      <c r="A13968" s="45" t="s">
        <v>14033</v>
      </c>
      <c r="B13968" s="45" t="s">
        <v>5</v>
      </c>
      <c r="C13968" s="23">
        <v>600</v>
      </c>
    </row>
    <row r="13969" spans="1:3" ht="13.2" x14ac:dyDescent="0.25">
      <c r="A13969" s="45" t="s">
        <v>14034</v>
      </c>
      <c r="B13969" s="45" t="s">
        <v>5</v>
      </c>
      <c r="C13969" s="23">
        <v>325</v>
      </c>
    </row>
    <row r="13970" spans="1:3" ht="13.2" x14ac:dyDescent="0.25">
      <c r="A13970" s="45" t="s">
        <v>14035</v>
      </c>
      <c r="B13970" s="45" t="s">
        <v>5</v>
      </c>
      <c r="C13970" s="23">
        <v>500</v>
      </c>
    </row>
    <row r="13971" spans="1:3" ht="13.2" x14ac:dyDescent="0.25">
      <c r="A13971" s="45" t="s">
        <v>14036</v>
      </c>
      <c r="B13971" s="45" t="s">
        <v>5</v>
      </c>
      <c r="C13971" s="23">
        <v>200</v>
      </c>
    </row>
    <row r="13972" spans="1:3" ht="13.2" x14ac:dyDescent="0.25">
      <c r="A13972" s="45" t="s">
        <v>14037</v>
      </c>
      <c r="B13972" s="45" t="s">
        <v>5</v>
      </c>
      <c r="C13972" s="23">
        <v>450</v>
      </c>
    </row>
    <row r="13973" spans="1:3" ht="13.2" x14ac:dyDescent="0.25">
      <c r="A13973" s="45" t="s">
        <v>14038</v>
      </c>
      <c r="B13973" s="45" t="s">
        <v>5</v>
      </c>
      <c r="C13973" s="23">
        <v>500</v>
      </c>
    </row>
    <row r="13974" spans="1:3" ht="13.2" x14ac:dyDescent="0.25">
      <c r="A13974" s="45" t="s">
        <v>14039</v>
      </c>
      <c r="B13974" s="45" t="s">
        <v>5</v>
      </c>
      <c r="C13974" s="23">
        <v>375</v>
      </c>
    </row>
    <row r="13975" spans="1:3" ht="13.2" x14ac:dyDescent="0.25">
      <c r="A13975" s="45" t="s">
        <v>14040</v>
      </c>
      <c r="B13975" s="45" t="s">
        <v>5</v>
      </c>
      <c r="C13975" s="23">
        <v>375</v>
      </c>
    </row>
    <row r="13976" spans="1:3" ht="13.2" x14ac:dyDescent="0.25">
      <c r="A13976" s="45" t="s">
        <v>14041</v>
      </c>
      <c r="B13976" s="45" t="s">
        <v>5</v>
      </c>
      <c r="C13976" s="23">
        <v>400</v>
      </c>
    </row>
    <row r="13977" spans="1:3" ht="13.2" x14ac:dyDescent="0.25">
      <c r="A13977" s="45" t="s">
        <v>14042</v>
      </c>
      <c r="B13977" s="45" t="s">
        <v>5</v>
      </c>
      <c r="C13977" s="23">
        <v>425</v>
      </c>
    </row>
    <row r="13978" spans="1:3" ht="13.2" x14ac:dyDescent="0.25">
      <c r="A13978" s="45" t="s">
        <v>14043</v>
      </c>
      <c r="B13978" s="45" t="s">
        <v>5</v>
      </c>
      <c r="C13978" s="23">
        <v>875</v>
      </c>
    </row>
    <row r="13979" spans="1:3" ht="13.2" x14ac:dyDescent="0.25">
      <c r="A13979" s="45" t="s">
        <v>14044</v>
      </c>
      <c r="B13979" s="45" t="s">
        <v>5</v>
      </c>
      <c r="C13979" s="23">
        <v>450</v>
      </c>
    </row>
    <row r="13980" spans="1:3" ht="13.2" x14ac:dyDescent="0.25">
      <c r="A13980" s="45" t="s">
        <v>14045</v>
      </c>
      <c r="B13980" s="45" t="s">
        <v>5</v>
      </c>
      <c r="C13980" s="23">
        <v>150</v>
      </c>
    </row>
    <row r="13981" spans="1:3" ht="13.2" x14ac:dyDescent="0.25">
      <c r="A13981" s="45" t="s">
        <v>14046</v>
      </c>
      <c r="B13981" s="45" t="s">
        <v>5</v>
      </c>
      <c r="C13981" s="23">
        <v>450</v>
      </c>
    </row>
    <row r="13982" spans="1:3" ht="13.2" x14ac:dyDescent="0.25">
      <c r="A13982" s="45" t="s">
        <v>14047</v>
      </c>
      <c r="B13982" s="45" t="s">
        <v>5</v>
      </c>
      <c r="C13982" s="23">
        <v>600</v>
      </c>
    </row>
    <row r="13983" spans="1:3" ht="13.2" x14ac:dyDescent="0.25">
      <c r="A13983" s="45" t="s">
        <v>14048</v>
      </c>
      <c r="B13983" s="45" t="s">
        <v>5</v>
      </c>
      <c r="C13983" s="23">
        <v>550</v>
      </c>
    </row>
    <row r="13984" spans="1:3" ht="13.2" x14ac:dyDescent="0.25">
      <c r="A13984" s="45" t="s">
        <v>14049</v>
      </c>
      <c r="B13984" s="45" t="s">
        <v>5</v>
      </c>
      <c r="C13984" s="23">
        <v>350</v>
      </c>
    </row>
    <row r="13985" spans="1:3" ht="13.2" x14ac:dyDescent="0.25">
      <c r="A13985" s="45" t="s">
        <v>14050</v>
      </c>
      <c r="B13985" s="45" t="s">
        <v>5</v>
      </c>
      <c r="C13985" s="23">
        <v>275</v>
      </c>
    </row>
    <row r="13986" spans="1:3" ht="13.2" x14ac:dyDescent="0.25">
      <c r="A13986" s="45" t="s">
        <v>14051</v>
      </c>
      <c r="B13986" s="45" t="s">
        <v>5</v>
      </c>
      <c r="C13986" s="23">
        <v>275</v>
      </c>
    </row>
    <row r="13987" spans="1:3" ht="13.2" x14ac:dyDescent="0.25">
      <c r="A13987" s="45" t="s">
        <v>14052</v>
      </c>
      <c r="B13987" s="45" t="s">
        <v>5</v>
      </c>
      <c r="C13987" s="23">
        <v>725</v>
      </c>
    </row>
    <row r="13988" spans="1:3" ht="13.2" x14ac:dyDescent="0.25">
      <c r="A13988" s="45" t="s">
        <v>14053</v>
      </c>
      <c r="B13988" s="45" t="s">
        <v>5</v>
      </c>
      <c r="C13988" s="23">
        <v>400</v>
      </c>
    </row>
    <row r="13989" spans="1:3" ht="13.2" x14ac:dyDescent="0.25">
      <c r="A13989" s="45" t="s">
        <v>14054</v>
      </c>
      <c r="B13989" s="45" t="s">
        <v>5</v>
      </c>
      <c r="C13989" s="23">
        <v>475</v>
      </c>
    </row>
    <row r="13990" spans="1:3" ht="13.2" x14ac:dyDescent="0.25">
      <c r="A13990" s="45" t="s">
        <v>14055</v>
      </c>
      <c r="B13990" s="45" t="s">
        <v>5</v>
      </c>
      <c r="C13990" s="23">
        <v>500</v>
      </c>
    </row>
    <row r="13991" spans="1:3" ht="13.2" x14ac:dyDescent="0.25">
      <c r="A13991" s="45" t="s">
        <v>14056</v>
      </c>
      <c r="B13991" s="45" t="s">
        <v>5</v>
      </c>
      <c r="C13991" s="23">
        <v>625</v>
      </c>
    </row>
    <row r="13992" spans="1:3" ht="13.2" x14ac:dyDescent="0.25">
      <c r="A13992" s="45" t="s">
        <v>14057</v>
      </c>
      <c r="B13992" s="45" t="s">
        <v>5</v>
      </c>
      <c r="C13992" s="23">
        <v>550</v>
      </c>
    </row>
    <row r="13993" spans="1:3" ht="13.2" x14ac:dyDescent="0.25">
      <c r="A13993" s="45" t="s">
        <v>14058</v>
      </c>
      <c r="B13993" s="45" t="s">
        <v>5</v>
      </c>
      <c r="C13993" s="23">
        <v>550</v>
      </c>
    </row>
    <row r="13994" spans="1:3" ht="13.2" x14ac:dyDescent="0.25">
      <c r="A13994" s="45" t="s">
        <v>14059</v>
      </c>
      <c r="B13994" s="45" t="s">
        <v>5</v>
      </c>
      <c r="C13994" s="23">
        <v>975</v>
      </c>
    </row>
    <row r="13995" spans="1:3" ht="13.2" x14ac:dyDescent="0.25">
      <c r="A13995" s="45" t="s">
        <v>14060</v>
      </c>
      <c r="B13995" s="45" t="s">
        <v>5</v>
      </c>
      <c r="C13995" s="23">
        <v>600</v>
      </c>
    </row>
    <row r="13996" spans="1:3" ht="13.2" x14ac:dyDescent="0.25">
      <c r="A13996" s="45" t="s">
        <v>14061</v>
      </c>
      <c r="B13996" s="45" t="s">
        <v>5</v>
      </c>
      <c r="C13996" s="23">
        <v>375</v>
      </c>
    </row>
    <row r="13997" spans="1:3" ht="13.2" x14ac:dyDescent="0.25">
      <c r="A13997" s="45" t="s">
        <v>14062</v>
      </c>
      <c r="B13997" s="45" t="s">
        <v>5</v>
      </c>
      <c r="C13997" s="23">
        <v>900</v>
      </c>
    </row>
    <row r="13998" spans="1:3" ht="13.2" x14ac:dyDescent="0.25">
      <c r="A13998" s="45" t="s">
        <v>14063</v>
      </c>
      <c r="B13998" s="45" t="s">
        <v>5</v>
      </c>
      <c r="C13998" s="23">
        <v>325</v>
      </c>
    </row>
    <row r="13999" spans="1:3" ht="13.2" x14ac:dyDescent="0.25">
      <c r="A13999" s="45" t="s">
        <v>14064</v>
      </c>
      <c r="B13999" s="45" t="s">
        <v>5</v>
      </c>
      <c r="C13999" s="23">
        <v>825</v>
      </c>
    </row>
    <row r="14000" spans="1:3" ht="13.2" x14ac:dyDescent="0.25">
      <c r="A14000" s="45" t="s">
        <v>14065</v>
      </c>
      <c r="B14000" s="45" t="s">
        <v>5</v>
      </c>
      <c r="C14000" s="23">
        <v>575</v>
      </c>
    </row>
    <row r="14001" spans="1:3" ht="13.2" x14ac:dyDescent="0.25">
      <c r="A14001" s="45" t="s">
        <v>14066</v>
      </c>
      <c r="B14001" s="45" t="s">
        <v>5</v>
      </c>
      <c r="C14001" s="23">
        <v>250</v>
      </c>
    </row>
    <row r="14002" spans="1:3" ht="13.2" x14ac:dyDescent="0.25">
      <c r="A14002" s="45" t="s">
        <v>14067</v>
      </c>
      <c r="B14002" s="45" t="s">
        <v>5</v>
      </c>
      <c r="C14002" s="23">
        <v>550</v>
      </c>
    </row>
    <row r="14003" spans="1:3" ht="13.2" x14ac:dyDescent="0.25">
      <c r="A14003" s="45" t="s">
        <v>14068</v>
      </c>
      <c r="B14003" s="45" t="s">
        <v>5</v>
      </c>
      <c r="C14003" s="23">
        <v>250</v>
      </c>
    </row>
    <row r="14004" spans="1:3" ht="13.2" x14ac:dyDescent="0.25">
      <c r="A14004" s="45" t="s">
        <v>14069</v>
      </c>
      <c r="B14004" s="45" t="s">
        <v>5</v>
      </c>
      <c r="C14004" s="23">
        <v>250</v>
      </c>
    </row>
    <row r="14005" spans="1:3" ht="13.2" x14ac:dyDescent="0.25">
      <c r="A14005" s="45" t="s">
        <v>14070</v>
      </c>
      <c r="B14005" s="45" t="s">
        <v>5</v>
      </c>
      <c r="C14005" s="23">
        <v>575</v>
      </c>
    </row>
    <row r="14006" spans="1:3" ht="13.2" x14ac:dyDescent="0.25">
      <c r="A14006" s="45" t="s">
        <v>14071</v>
      </c>
      <c r="B14006" s="45" t="s">
        <v>5</v>
      </c>
      <c r="C14006" s="23">
        <v>650</v>
      </c>
    </row>
    <row r="14007" spans="1:3" ht="13.2" x14ac:dyDescent="0.25">
      <c r="A14007" s="45" t="s">
        <v>14072</v>
      </c>
      <c r="B14007" s="45" t="s">
        <v>5</v>
      </c>
      <c r="C14007" s="23">
        <v>275</v>
      </c>
    </row>
    <row r="14008" spans="1:3" ht="13.2" x14ac:dyDescent="0.25">
      <c r="A14008" s="45" t="s">
        <v>14073</v>
      </c>
      <c r="B14008" s="45" t="s">
        <v>5</v>
      </c>
      <c r="C14008" s="23">
        <v>500</v>
      </c>
    </row>
    <row r="14009" spans="1:3" ht="13.2" x14ac:dyDescent="0.25">
      <c r="A14009" s="45" t="s">
        <v>14074</v>
      </c>
      <c r="B14009" s="45" t="s">
        <v>5</v>
      </c>
      <c r="C14009" s="23">
        <v>775</v>
      </c>
    </row>
    <row r="14010" spans="1:3" ht="13.2" x14ac:dyDescent="0.25">
      <c r="A14010" s="45" t="s">
        <v>14075</v>
      </c>
      <c r="B14010" s="45" t="s">
        <v>5</v>
      </c>
      <c r="C14010" s="23">
        <v>350</v>
      </c>
    </row>
    <row r="14011" spans="1:3" ht="13.2" x14ac:dyDescent="0.25">
      <c r="A14011" s="45" t="s">
        <v>14076</v>
      </c>
      <c r="B14011" s="45" t="s">
        <v>5</v>
      </c>
      <c r="C14011" s="23">
        <v>475</v>
      </c>
    </row>
    <row r="14012" spans="1:3" ht="13.2" x14ac:dyDescent="0.25">
      <c r="A14012" s="45" t="s">
        <v>14077</v>
      </c>
      <c r="B14012" s="45" t="s">
        <v>5</v>
      </c>
      <c r="C14012" s="23">
        <v>625</v>
      </c>
    </row>
    <row r="14013" spans="1:3" ht="13.2" x14ac:dyDescent="0.25">
      <c r="A14013" s="45" t="s">
        <v>14078</v>
      </c>
      <c r="B14013" s="45" t="s">
        <v>5</v>
      </c>
      <c r="C14013" s="23">
        <v>750</v>
      </c>
    </row>
    <row r="14014" spans="1:3" ht="13.2" x14ac:dyDescent="0.25">
      <c r="A14014" s="45" t="s">
        <v>14079</v>
      </c>
      <c r="B14014" s="45" t="s">
        <v>5</v>
      </c>
      <c r="C14014" s="23">
        <v>650</v>
      </c>
    </row>
    <row r="14015" spans="1:3" ht="13.2" x14ac:dyDescent="0.25">
      <c r="A14015" s="45" t="s">
        <v>14080</v>
      </c>
      <c r="B14015" s="45" t="s">
        <v>5</v>
      </c>
      <c r="C14015" s="23">
        <v>775</v>
      </c>
    </row>
    <row r="14016" spans="1:3" ht="13.2" x14ac:dyDescent="0.25">
      <c r="A14016" s="45" t="s">
        <v>14081</v>
      </c>
      <c r="B14016" s="45" t="s">
        <v>5</v>
      </c>
      <c r="C14016" s="23">
        <v>850</v>
      </c>
    </row>
    <row r="14017" spans="1:3" ht="13.2" x14ac:dyDescent="0.25">
      <c r="A14017" s="45" t="s">
        <v>14082</v>
      </c>
      <c r="B14017" s="45" t="s">
        <v>5</v>
      </c>
      <c r="C14017" s="23">
        <v>925</v>
      </c>
    </row>
    <row r="14018" spans="1:3" ht="13.2" x14ac:dyDescent="0.25">
      <c r="A14018" s="45" t="s">
        <v>14083</v>
      </c>
      <c r="B14018" s="45" t="s">
        <v>5</v>
      </c>
      <c r="C14018" s="23">
        <v>375</v>
      </c>
    </row>
    <row r="14019" spans="1:3" ht="13.2" x14ac:dyDescent="0.25">
      <c r="A14019" s="45" t="s">
        <v>14084</v>
      </c>
      <c r="B14019" s="45" t="s">
        <v>5</v>
      </c>
      <c r="C14019" s="23">
        <v>500</v>
      </c>
    </row>
    <row r="14020" spans="1:3" ht="13.2" x14ac:dyDescent="0.25">
      <c r="A14020" s="45" t="s">
        <v>14085</v>
      </c>
      <c r="B14020" s="45" t="s">
        <v>5</v>
      </c>
      <c r="C14020" s="23">
        <v>825</v>
      </c>
    </row>
    <row r="14021" spans="1:3" ht="13.2" x14ac:dyDescent="0.25">
      <c r="A14021" s="45" t="s">
        <v>14086</v>
      </c>
      <c r="B14021" s="45" t="s">
        <v>5</v>
      </c>
      <c r="C14021" s="23">
        <v>825</v>
      </c>
    </row>
    <row r="14022" spans="1:3" ht="13.2" x14ac:dyDescent="0.25">
      <c r="A14022" s="45" t="s">
        <v>14087</v>
      </c>
      <c r="B14022" s="45" t="s">
        <v>5</v>
      </c>
      <c r="C14022" s="23">
        <v>825</v>
      </c>
    </row>
    <row r="14023" spans="1:3" ht="13.2" x14ac:dyDescent="0.25">
      <c r="A14023" s="45" t="s">
        <v>14088</v>
      </c>
      <c r="B14023" s="45" t="s">
        <v>5</v>
      </c>
      <c r="C14023" s="23">
        <v>1025</v>
      </c>
    </row>
    <row r="14024" spans="1:3" ht="13.2" x14ac:dyDescent="0.25">
      <c r="A14024" s="45" t="s">
        <v>14089</v>
      </c>
      <c r="B14024" s="45" t="s">
        <v>5</v>
      </c>
      <c r="C14024" s="23">
        <v>625</v>
      </c>
    </row>
    <row r="14025" spans="1:3" ht="13.2" x14ac:dyDescent="0.25">
      <c r="A14025" s="45" t="s">
        <v>14090</v>
      </c>
      <c r="B14025" s="45" t="s">
        <v>5</v>
      </c>
      <c r="C14025" s="23">
        <v>825</v>
      </c>
    </row>
    <row r="14026" spans="1:3" ht="13.2" x14ac:dyDescent="0.25">
      <c r="A14026" s="45" t="s">
        <v>14091</v>
      </c>
      <c r="B14026" s="45" t="s">
        <v>5</v>
      </c>
      <c r="C14026" s="23">
        <v>725</v>
      </c>
    </row>
    <row r="14027" spans="1:3" ht="13.2" x14ac:dyDescent="0.25">
      <c r="A14027" s="45" t="s">
        <v>14092</v>
      </c>
      <c r="B14027" s="45" t="s">
        <v>5</v>
      </c>
      <c r="C14027" s="23">
        <v>1050</v>
      </c>
    </row>
    <row r="14028" spans="1:3" ht="13.2" x14ac:dyDescent="0.25">
      <c r="A14028" s="45" t="s">
        <v>14093</v>
      </c>
      <c r="B14028" s="45" t="s">
        <v>5</v>
      </c>
      <c r="C14028" s="23">
        <v>375</v>
      </c>
    </row>
    <row r="14029" spans="1:3" ht="13.2" x14ac:dyDescent="0.25">
      <c r="A14029" s="45" t="s">
        <v>14094</v>
      </c>
      <c r="B14029" s="45" t="s">
        <v>5</v>
      </c>
      <c r="C14029" s="23">
        <v>525</v>
      </c>
    </row>
    <row r="14030" spans="1:3" ht="13.2" x14ac:dyDescent="0.25">
      <c r="A14030" s="45" t="s">
        <v>14095</v>
      </c>
      <c r="B14030" s="45" t="s">
        <v>5</v>
      </c>
      <c r="C14030" s="23">
        <v>250</v>
      </c>
    </row>
    <row r="14031" spans="1:3" ht="13.2" x14ac:dyDescent="0.25">
      <c r="A14031" s="45" t="s">
        <v>14096</v>
      </c>
      <c r="B14031" s="45" t="s">
        <v>5</v>
      </c>
      <c r="C14031" s="23">
        <v>800</v>
      </c>
    </row>
    <row r="14032" spans="1:3" ht="13.2" x14ac:dyDescent="0.25">
      <c r="A14032" s="45" t="s">
        <v>14097</v>
      </c>
      <c r="B14032" s="45" t="s">
        <v>5</v>
      </c>
      <c r="C14032" s="23">
        <v>325</v>
      </c>
    </row>
    <row r="14033" spans="1:3" ht="13.2" x14ac:dyDescent="0.25">
      <c r="A14033" s="45" t="s">
        <v>14098</v>
      </c>
      <c r="B14033" s="45" t="s">
        <v>5</v>
      </c>
      <c r="C14033" s="23">
        <v>550</v>
      </c>
    </row>
    <row r="14034" spans="1:3" ht="13.2" x14ac:dyDescent="0.25">
      <c r="A14034" s="45" t="s">
        <v>14099</v>
      </c>
      <c r="B14034" s="45" t="s">
        <v>5</v>
      </c>
      <c r="C14034" s="23">
        <v>700</v>
      </c>
    </row>
    <row r="14035" spans="1:3" ht="13.2" x14ac:dyDescent="0.25">
      <c r="A14035" s="45" t="s">
        <v>14100</v>
      </c>
      <c r="B14035" s="45" t="s">
        <v>5</v>
      </c>
      <c r="C14035" s="23">
        <v>750</v>
      </c>
    </row>
    <row r="14036" spans="1:3" ht="13.2" x14ac:dyDescent="0.25">
      <c r="A14036" s="45" t="s">
        <v>14101</v>
      </c>
      <c r="B14036" s="45" t="s">
        <v>5</v>
      </c>
      <c r="C14036" s="23">
        <v>950</v>
      </c>
    </row>
    <row r="14037" spans="1:3" ht="13.2" x14ac:dyDescent="0.25">
      <c r="A14037" s="45" t="s">
        <v>14102</v>
      </c>
      <c r="B14037" s="45" t="s">
        <v>5</v>
      </c>
      <c r="C14037" s="23">
        <v>700</v>
      </c>
    </row>
    <row r="14038" spans="1:3" ht="13.2" x14ac:dyDescent="0.25">
      <c r="A14038" s="45" t="s">
        <v>14103</v>
      </c>
      <c r="B14038" s="45" t="s">
        <v>5</v>
      </c>
      <c r="C14038" s="23">
        <v>750</v>
      </c>
    </row>
    <row r="14039" spans="1:3" ht="13.2" x14ac:dyDescent="0.25">
      <c r="A14039" s="45" t="s">
        <v>14104</v>
      </c>
      <c r="B14039" s="45" t="s">
        <v>5</v>
      </c>
      <c r="C14039" s="23">
        <v>400</v>
      </c>
    </row>
    <row r="14040" spans="1:3" ht="13.2" x14ac:dyDescent="0.25">
      <c r="A14040" s="45" t="s">
        <v>14105</v>
      </c>
      <c r="B14040" s="45" t="s">
        <v>5</v>
      </c>
      <c r="C14040" s="23">
        <v>250</v>
      </c>
    </row>
    <row r="14041" spans="1:3" ht="13.2" x14ac:dyDescent="0.25">
      <c r="A14041" s="45" t="s">
        <v>14106</v>
      </c>
      <c r="B14041" s="45" t="s">
        <v>5</v>
      </c>
      <c r="C14041" s="23">
        <v>975</v>
      </c>
    </row>
    <row r="14042" spans="1:3" ht="13.2" x14ac:dyDescent="0.25">
      <c r="A14042" s="45" t="s">
        <v>14107</v>
      </c>
      <c r="B14042" s="45" t="s">
        <v>5</v>
      </c>
      <c r="C14042" s="23">
        <v>950</v>
      </c>
    </row>
    <row r="14043" spans="1:3" ht="13.2" x14ac:dyDescent="0.25">
      <c r="A14043" s="45" t="s">
        <v>14108</v>
      </c>
      <c r="B14043" s="45" t="s">
        <v>5</v>
      </c>
      <c r="C14043" s="23">
        <v>500</v>
      </c>
    </row>
    <row r="14044" spans="1:3" ht="13.2" x14ac:dyDescent="0.25">
      <c r="A14044" s="45" t="s">
        <v>14109</v>
      </c>
      <c r="B14044" s="45" t="s">
        <v>5</v>
      </c>
      <c r="C14044" s="23">
        <v>500</v>
      </c>
    </row>
    <row r="14045" spans="1:3" ht="13.2" x14ac:dyDescent="0.25">
      <c r="A14045" s="45" t="s">
        <v>14110</v>
      </c>
      <c r="B14045" s="45" t="s">
        <v>5</v>
      </c>
      <c r="C14045" s="23">
        <v>450</v>
      </c>
    </row>
    <row r="14046" spans="1:3" ht="13.2" x14ac:dyDescent="0.25">
      <c r="A14046" s="45" t="s">
        <v>14111</v>
      </c>
      <c r="B14046" s="45" t="s">
        <v>5</v>
      </c>
      <c r="C14046" s="23">
        <v>1550</v>
      </c>
    </row>
    <row r="14047" spans="1:3" ht="13.2" x14ac:dyDescent="0.25">
      <c r="A14047" s="45" t="s">
        <v>14112</v>
      </c>
      <c r="B14047" s="45" t="s">
        <v>5</v>
      </c>
      <c r="C14047" s="23">
        <v>1500</v>
      </c>
    </row>
    <row r="14048" spans="1:3" ht="13.2" x14ac:dyDescent="0.25">
      <c r="A14048" s="45" t="s">
        <v>14113</v>
      </c>
      <c r="B14048" s="45" t="s">
        <v>5</v>
      </c>
      <c r="C14048" s="23">
        <v>150</v>
      </c>
    </row>
    <row r="14049" spans="1:3" ht="13.2" x14ac:dyDescent="0.25">
      <c r="A14049" s="45" t="s">
        <v>14114</v>
      </c>
      <c r="B14049" s="45" t="s">
        <v>5</v>
      </c>
      <c r="C14049" s="23">
        <v>800</v>
      </c>
    </row>
    <row r="14050" spans="1:3" ht="13.2" x14ac:dyDescent="0.25">
      <c r="A14050" s="45" t="s">
        <v>14115</v>
      </c>
      <c r="B14050" s="45" t="s">
        <v>5</v>
      </c>
      <c r="C14050" s="23">
        <v>275</v>
      </c>
    </row>
    <row r="14051" spans="1:3" ht="13.2" x14ac:dyDescent="0.25">
      <c r="A14051" s="45" t="s">
        <v>14116</v>
      </c>
      <c r="B14051" s="45" t="s">
        <v>5</v>
      </c>
      <c r="C14051" s="23">
        <v>150</v>
      </c>
    </row>
    <row r="14052" spans="1:3" ht="13.2" x14ac:dyDescent="0.25">
      <c r="A14052" s="45" t="s">
        <v>14117</v>
      </c>
      <c r="B14052" s="45" t="s">
        <v>5</v>
      </c>
      <c r="C14052" s="23">
        <v>375</v>
      </c>
    </row>
    <row r="14053" spans="1:3" ht="13.2" x14ac:dyDescent="0.25">
      <c r="A14053" s="45" t="s">
        <v>14118</v>
      </c>
      <c r="B14053" s="45" t="s">
        <v>5</v>
      </c>
      <c r="C14053" s="23">
        <v>450</v>
      </c>
    </row>
    <row r="14054" spans="1:3" ht="13.2" x14ac:dyDescent="0.25">
      <c r="A14054" s="45" t="s">
        <v>14119</v>
      </c>
      <c r="B14054" s="45" t="s">
        <v>5</v>
      </c>
      <c r="C14054" s="23">
        <v>150</v>
      </c>
    </row>
    <row r="14055" spans="1:3" ht="13.2" x14ac:dyDescent="0.25">
      <c r="A14055" s="45" t="s">
        <v>14120</v>
      </c>
      <c r="B14055" s="45" t="s">
        <v>5</v>
      </c>
      <c r="C14055" s="23">
        <v>150</v>
      </c>
    </row>
    <row r="14056" spans="1:3" ht="13.2" x14ac:dyDescent="0.25">
      <c r="A14056" s="45" t="s">
        <v>14121</v>
      </c>
      <c r="B14056" s="45" t="s">
        <v>5</v>
      </c>
      <c r="C14056" s="23">
        <v>150</v>
      </c>
    </row>
    <row r="14057" spans="1:3" ht="13.2" x14ac:dyDescent="0.25">
      <c r="A14057" s="45" t="s">
        <v>14122</v>
      </c>
      <c r="B14057" s="45" t="s">
        <v>5</v>
      </c>
      <c r="C14057" s="23">
        <v>300</v>
      </c>
    </row>
    <row r="14058" spans="1:3" ht="13.2" x14ac:dyDescent="0.25">
      <c r="A14058" s="45" t="s">
        <v>14123</v>
      </c>
      <c r="B14058" s="45" t="s">
        <v>5</v>
      </c>
      <c r="C14058" s="23">
        <v>475</v>
      </c>
    </row>
    <row r="14059" spans="1:3" ht="13.2" x14ac:dyDescent="0.25">
      <c r="A14059" s="45" t="s">
        <v>14124</v>
      </c>
      <c r="B14059" s="45" t="s">
        <v>5</v>
      </c>
      <c r="C14059" s="23">
        <v>425</v>
      </c>
    </row>
    <row r="14060" spans="1:3" ht="13.2" x14ac:dyDescent="0.25">
      <c r="A14060" s="45" t="s">
        <v>14125</v>
      </c>
      <c r="B14060" s="45" t="s">
        <v>5</v>
      </c>
      <c r="C14060" s="23">
        <v>350</v>
      </c>
    </row>
    <row r="14061" spans="1:3" ht="13.2" x14ac:dyDescent="0.25">
      <c r="A14061" s="45" t="s">
        <v>14126</v>
      </c>
      <c r="B14061" s="45" t="s">
        <v>5</v>
      </c>
      <c r="C14061" s="23">
        <v>550</v>
      </c>
    </row>
    <row r="14062" spans="1:3" ht="13.2" x14ac:dyDescent="0.25">
      <c r="A14062" s="45" t="s">
        <v>14127</v>
      </c>
      <c r="B14062" s="45" t="s">
        <v>5</v>
      </c>
      <c r="C14062" s="23">
        <v>150</v>
      </c>
    </row>
    <row r="14063" spans="1:3" ht="13.2" x14ac:dyDescent="0.25">
      <c r="A14063" s="45" t="s">
        <v>14128</v>
      </c>
      <c r="B14063" s="45" t="s">
        <v>5</v>
      </c>
      <c r="C14063" s="23">
        <v>300</v>
      </c>
    </row>
    <row r="14064" spans="1:3" ht="13.2" x14ac:dyDescent="0.25">
      <c r="A14064" s="45" t="s">
        <v>14129</v>
      </c>
      <c r="B14064" s="45" t="s">
        <v>5</v>
      </c>
      <c r="C14064" s="23">
        <v>150</v>
      </c>
    </row>
    <row r="14065" spans="1:3" ht="13.2" x14ac:dyDescent="0.25">
      <c r="A14065" s="45" t="s">
        <v>14130</v>
      </c>
      <c r="B14065" s="45" t="s">
        <v>5</v>
      </c>
      <c r="C14065" s="23">
        <v>450</v>
      </c>
    </row>
    <row r="14066" spans="1:3" ht="13.2" x14ac:dyDescent="0.25">
      <c r="A14066" s="45" t="s">
        <v>14131</v>
      </c>
      <c r="B14066" s="45" t="s">
        <v>5</v>
      </c>
      <c r="C14066" s="23">
        <v>375</v>
      </c>
    </row>
    <row r="14067" spans="1:3" ht="13.2" x14ac:dyDescent="0.25">
      <c r="A14067" s="45" t="s">
        <v>14132</v>
      </c>
      <c r="B14067" s="45" t="s">
        <v>5</v>
      </c>
      <c r="C14067" s="23">
        <v>600</v>
      </c>
    </row>
    <row r="14068" spans="1:3" ht="13.2" x14ac:dyDescent="0.25">
      <c r="A14068" s="45" t="s">
        <v>14133</v>
      </c>
      <c r="B14068" s="45" t="s">
        <v>5</v>
      </c>
      <c r="C14068" s="23">
        <v>525</v>
      </c>
    </row>
    <row r="14069" spans="1:3" ht="13.2" x14ac:dyDescent="0.25">
      <c r="A14069" s="45" t="s">
        <v>14134</v>
      </c>
      <c r="B14069" s="45" t="s">
        <v>5</v>
      </c>
      <c r="C14069" s="23">
        <v>425</v>
      </c>
    </row>
    <row r="14070" spans="1:3" ht="13.2" x14ac:dyDescent="0.25">
      <c r="A14070" s="45" t="s">
        <v>14135</v>
      </c>
      <c r="B14070" s="45" t="s">
        <v>5</v>
      </c>
      <c r="C14070" s="23">
        <v>725</v>
      </c>
    </row>
    <row r="14071" spans="1:3" ht="13.2" x14ac:dyDescent="0.25">
      <c r="A14071" s="45" t="s">
        <v>14136</v>
      </c>
      <c r="B14071" s="45" t="s">
        <v>5</v>
      </c>
      <c r="C14071" s="23">
        <v>375</v>
      </c>
    </row>
    <row r="14072" spans="1:3" ht="13.2" x14ac:dyDescent="0.25">
      <c r="A14072" s="45" t="s">
        <v>14137</v>
      </c>
      <c r="B14072" s="45" t="s">
        <v>5</v>
      </c>
      <c r="C14072" s="23">
        <v>575</v>
      </c>
    </row>
    <row r="14073" spans="1:3" ht="13.2" x14ac:dyDescent="0.25">
      <c r="A14073" s="45" t="s">
        <v>14138</v>
      </c>
      <c r="B14073" s="45" t="s">
        <v>5</v>
      </c>
      <c r="C14073" s="23">
        <v>175</v>
      </c>
    </row>
    <row r="14074" spans="1:3" ht="13.2" x14ac:dyDescent="0.25">
      <c r="A14074" s="45" t="s">
        <v>14139</v>
      </c>
      <c r="B14074" s="45" t="s">
        <v>5</v>
      </c>
      <c r="C14074" s="23">
        <v>175</v>
      </c>
    </row>
    <row r="14075" spans="1:3" ht="13.2" x14ac:dyDescent="0.25">
      <c r="A14075" s="45" t="s">
        <v>14140</v>
      </c>
      <c r="B14075" s="45" t="s">
        <v>5</v>
      </c>
      <c r="C14075" s="23">
        <v>150</v>
      </c>
    </row>
    <row r="14076" spans="1:3" ht="13.2" x14ac:dyDescent="0.25">
      <c r="A14076" s="45" t="s">
        <v>14141</v>
      </c>
      <c r="B14076" s="45" t="s">
        <v>5</v>
      </c>
      <c r="C14076" s="23">
        <v>150</v>
      </c>
    </row>
    <row r="14077" spans="1:3" ht="13.2" x14ac:dyDescent="0.25">
      <c r="A14077" s="45" t="s">
        <v>14142</v>
      </c>
      <c r="B14077" s="45" t="s">
        <v>5</v>
      </c>
      <c r="C14077" s="23">
        <v>150</v>
      </c>
    </row>
    <row r="14078" spans="1:3" ht="13.2" x14ac:dyDescent="0.25">
      <c r="A14078" s="45" t="s">
        <v>14143</v>
      </c>
      <c r="B14078" s="45" t="s">
        <v>5</v>
      </c>
      <c r="C14078" s="23">
        <v>150</v>
      </c>
    </row>
    <row r="14079" spans="1:3" ht="13.2" x14ac:dyDescent="0.25">
      <c r="A14079" s="45" t="s">
        <v>14144</v>
      </c>
      <c r="B14079" s="45" t="s">
        <v>5</v>
      </c>
      <c r="C14079" s="23">
        <v>375</v>
      </c>
    </row>
    <row r="14080" spans="1:3" ht="13.2" x14ac:dyDescent="0.25">
      <c r="A14080" s="45" t="s">
        <v>14145</v>
      </c>
      <c r="B14080" s="45" t="s">
        <v>5</v>
      </c>
      <c r="C14080" s="23">
        <v>150</v>
      </c>
    </row>
    <row r="14081" spans="1:3" ht="13.2" x14ac:dyDescent="0.25">
      <c r="A14081" s="45" t="s">
        <v>14146</v>
      </c>
      <c r="B14081" s="45" t="s">
        <v>5</v>
      </c>
      <c r="C14081" s="23">
        <v>150</v>
      </c>
    </row>
    <row r="14082" spans="1:3" ht="13.2" x14ac:dyDescent="0.25">
      <c r="A14082" s="45" t="s">
        <v>14147</v>
      </c>
      <c r="B14082" s="45" t="s">
        <v>5</v>
      </c>
      <c r="C14082" s="23">
        <v>700</v>
      </c>
    </row>
    <row r="14083" spans="1:3" ht="13.2" x14ac:dyDescent="0.25">
      <c r="A14083" s="45" t="s">
        <v>14148</v>
      </c>
      <c r="B14083" s="45" t="s">
        <v>5</v>
      </c>
      <c r="C14083" s="23">
        <v>150</v>
      </c>
    </row>
    <row r="14084" spans="1:3" ht="13.2" x14ac:dyDescent="0.25">
      <c r="A14084" s="45" t="s">
        <v>14149</v>
      </c>
      <c r="B14084" s="45" t="s">
        <v>5</v>
      </c>
      <c r="C14084" s="23">
        <v>475</v>
      </c>
    </row>
    <row r="14085" spans="1:3" ht="13.2" x14ac:dyDescent="0.25">
      <c r="A14085" s="45" t="s">
        <v>14150</v>
      </c>
      <c r="B14085" s="45" t="s">
        <v>5</v>
      </c>
      <c r="C14085" s="23">
        <v>700</v>
      </c>
    </row>
    <row r="14086" spans="1:3" ht="13.2" x14ac:dyDescent="0.25">
      <c r="A14086" s="45" t="s">
        <v>14151</v>
      </c>
      <c r="B14086" s="45" t="s">
        <v>5</v>
      </c>
      <c r="C14086" s="23">
        <v>950</v>
      </c>
    </row>
    <row r="14087" spans="1:3" ht="13.2" x14ac:dyDescent="0.25">
      <c r="A14087" s="45" t="s">
        <v>14152</v>
      </c>
      <c r="B14087" s="45" t="s">
        <v>5</v>
      </c>
      <c r="C14087" s="23">
        <v>450</v>
      </c>
    </row>
    <row r="14088" spans="1:3" ht="13.2" x14ac:dyDescent="0.25">
      <c r="A14088" s="45" t="s">
        <v>14153</v>
      </c>
      <c r="B14088" s="45" t="s">
        <v>5</v>
      </c>
      <c r="C14088" s="23">
        <v>525</v>
      </c>
    </row>
    <row r="14089" spans="1:3" ht="13.2" x14ac:dyDescent="0.25">
      <c r="A14089" s="45" t="s">
        <v>14154</v>
      </c>
      <c r="B14089" s="45" t="s">
        <v>5</v>
      </c>
      <c r="C14089" s="23">
        <v>375</v>
      </c>
    </row>
    <row r="14090" spans="1:3" ht="13.2" x14ac:dyDescent="0.25">
      <c r="A14090" s="45" t="s">
        <v>14155</v>
      </c>
      <c r="B14090" s="45" t="s">
        <v>5</v>
      </c>
      <c r="C14090" s="23">
        <v>275</v>
      </c>
    </row>
    <row r="14091" spans="1:3" ht="13.2" x14ac:dyDescent="0.25">
      <c r="A14091" s="45" t="s">
        <v>14156</v>
      </c>
      <c r="B14091" s="45" t="s">
        <v>5</v>
      </c>
      <c r="C14091" s="23">
        <v>150</v>
      </c>
    </row>
    <row r="14092" spans="1:3" ht="13.2" x14ac:dyDescent="0.25">
      <c r="A14092" s="45" t="s">
        <v>14157</v>
      </c>
      <c r="B14092" s="45" t="s">
        <v>5</v>
      </c>
      <c r="C14092" s="23">
        <v>175</v>
      </c>
    </row>
    <row r="14093" spans="1:3" ht="13.2" x14ac:dyDescent="0.25">
      <c r="A14093" s="45" t="s">
        <v>14158</v>
      </c>
      <c r="B14093" s="45" t="s">
        <v>5</v>
      </c>
      <c r="C14093" s="23">
        <v>150</v>
      </c>
    </row>
    <row r="14094" spans="1:3" ht="13.2" x14ac:dyDescent="0.25">
      <c r="A14094" s="45" t="s">
        <v>14159</v>
      </c>
      <c r="B14094" s="45" t="s">
        <v>5</v>
      </c>
      <c r="C14094" s="23">
        <v>150</v>
      </c>
    </row>
    <row r="14095" spans="1:3" ht="13.2" x14ac:dyDescent="0.25">
      <c r="A14095" s="45" t="s">
        <v>14160</v>
      </c>
      <c r="B14095" s="45" t="s">
        <v>5</v>
      </c>
      <c r="C14095" s="23">
        <v>150</v>
      </c>
    </row>
    <row r="14096" spans="1:3" ht="13.2" x14ac:dyDescent="0.25">
      <c r="A14096" s="45" t="s">
        <v>14161</v>
      </c>
      <c r="B14096" s="45" t="s">
        <v>5</v>
      </c>
      <c r="C14096" s="23">
        <v>200</v>
      </c>
    </row>
    <row r="14097" spans="1:3" ht="13.2" x14ac:dyDescent="0.25">
      <c r="A14097" s="45" t="s">
        <v>14162</v>
      </c>
      <c r="B14097" s="45" t="s">
        <v>5</v>
      </c>
      <c r="C14097" s="23">
        <v>625</v>
      </c>
    </row>
    <row r="14098" spans="1:3" ht="13.2" x14ac:dyDescent="0.25">
      <c r="A14098" s="45" t="s">
        <v>14163</v>
      </c>
      <c r="B14098" s="45" t="s">
        <v>5</v>
      </c>
      <c r="C14098" s="23">
        <v>200</v>
      </c>
    </row>
    <row r="14099" spans="1:3" ht="13.2" x14ac:dyDescent="0.25">
      <c r="A14099" s="45" t="s">
        <v>14164</v>
      </c>
      <c r="B14099" s="45" t="s">
        <v>5</v>
      </c>
      <c r="C14099" s="23">
        <v>475</v>
      </c>
    </row>
    <row r="14100" spans="1:3" ht="13.2" x14ac:dyDescent="0.25">
      <c r="A14100" s="45" t="s">
        <v>14165</v>
      </c>
      <c r="B14100" s="45" t="s">
        <v>5</v>
      </c>
      <c r="C14100" s="23">
        <v>425</v>
      </c>
    </row>
    <row r="14101" spans="1:3" ht="13.2" x14ac:dyDescent="0.25">
      <c r="A14101" s="45" t="s">
        <v>14166</v>
      </c>
      <c r="B14101" s="45" t="s">
        <v>5</v>
      </c>
      <c r="C14101" s="23">
        <v>475</v>
      </c>
    </row>
    <row r="14102" spans="1:3" ht="13.2" x14ac:dyDescent="0.25">
      <c r="A14102" s="45" t="s">
        <v>14167</v>
      </c>
      <c r="B14102" s="45" t="s">
        <v>5</v>
      </c>
      <c r="C14102" s="23">
        <v>425</v>
      </c>
    </row>
    <row r="14103" spans="1:3" ht="13.2" x14ac:dyDescent="0.25">
      <c r="A14103" s="45" t="s">
        <v>14168</v>
      </c>
      <c r="B14103" s="45" t="s">
        <v>5</v>
      </c>
      <c r="C14103" s="23">
        <v>700</v>
      </c>
    </row>
    <row r="14104" spans="1:3" ht="13.2" x14ac:dyDescent="0.25">
      <c r="A14104" s="45" t="s">
        <v>14169</v>
      </c>
      <c r="B14104" s="45" t="s">
        <v>5</v>
      </c>
      <c r="C14104" s="23">
        <v>325</v>
      </c>
    </row>
    <row r="14105" spans="1:3" ht="13.2" x14ac:dyDescent="0.25">
      <c r="A14105" s="45" t="s">
        <v>14170</v>
      </c>
      <c r="B14105" s="45" t="s">
        <v>5</v>
      </c>
      <c r="C14105" s="23">
        <v>300</v>
      </c>
    </row>
    <row r="14106" spans="1:3" ht="13.2" x14ac:dyDescent="0.25">
      <c r="A14106" s="45" t="s">
        <v>14171</v>
      </c>
      <c r="B14106" s="45" t="s">
        <v>5</v>
      </c>
      <c r="C14106" s="23">
        <v>150</v>
      </c>
    </row>
    <row r="14107" spans="1:3" ht="13.2" x14ac:dyDescent="0.25">
      <c r="A14107" s="45" t="s">
        <v>14172</v>
      </c>
      <c r="B14107" s="45" t="s">
        <v>5</v>
      </c>
      <c r="C14107" s="23">
        <v>150</v>
      </c>
    </row>
    <row r="14108" spans="1:3" ht="13.2" x14ac:dyDescent="0.25">
      <c r="A14108" s="45" t="s">
        <v>14173</v>
      </c>
      <c r="B14108" s="45" t="s">
        <v>5</v>
      </c>
      <c r="C14108" s="23">
        <v>200</v>
      </c>
    </row>
    <row r="14109" spans="1:3" ht="13.2" x14ac:dyDescent="0.25">
      <c r="A14109" s="45" t="s">
        <v>14174</v>
      </c>
      <c r="B14109" s="45" t="s">
        <v>5</v>
      </c>
      <c r="C14109" s="23">
        <v>850</v>
      </c>
    </row>
    <row r="14110" spans="1:3" ht="13.2" x14ac:dyDescent="0.25">
      <c r="A14110" s="45" t="s">
        <v>14175</v>
      </c>
      <c r="B14110" s="45" t="s">
        <v>5</v>
      </c>
      <c r="C14110" s="23">
        <v>750</v>
      </c>
    </row>
    <row r="14111" spans="1:3" ht="13.2" x14ac:dyDescent="0.25">
      <c r="A14111" s="45" t="s">
        <v>14176</v>
      </c>
      <c r="B14111" s="45" t="s">
        <v>5</v>
      </c>
      <c r="C14111" s="23">
        <v>250</v>
      </c>
    </row>
    <row r="14112" spans="1:3" ht="13.2" x14ac:dyDescent="0.25">
      <c r="A14112" s="45" t="s">
        <v>14177</v>
      </c>
      <c r="B14112" s="45" t="s">
        <v>5</v>
      </c>
      <c r="C14112" s="23">
        <v>150</v>
      </c>
    </row>
    <row r="14113" spans="1:3" ht="13.2" x14ac:dyDescent="0.25">
      <c r="A14113" s="45" t="s">
        <v>14178</v>
      </c>
      <c r="B14113" s="45" t="s">
        <v>5</v>
      </c>
      <c r="C14113" s="23">
        <v>600</v>
      </c>
    </row>
    <row r="14114" spans="1:3" ht="13.2" x14ac:dyDescent="0.25">
      <c r="A14114" s="45" t="s">
        <v>14179</v>
      </c>
      <c r="B14114" s="45" t="s">
        <v>5</v>
      </c>
      <c r="C14114" s="23">
        <v>700</v>
      </c>
    </row>
    <row r="14115" spans="1:3" ht="13.2" x14ac:dyDescent="0.25">
      <c r="A14115" s="45" t="s">
        <v>14180</v>
      </c>
      <c r="B14115" s="45" t="s">
        <v>5</v>
      </c>
      <c r="C14115" s="23">
        <v>625</v>
      </c>
    </row>
    <row r="14116" spans="1:3" ht="13.2" x14ac:dyDescent="0.25">
      <c r="A14116" s="45" t="s">
        <v>14181</v>
      </c>
      <c r="B14116" s="45" t="s">
        <v>5</v>
      </c>
      <c r="C14116" s="23">
        <v>150</v>
      </c>
    </row>
    <row r="14117" spans="1:3" ht="13.2" x14ac:dyDescent="0.25">
      <c r="A14117" s="45" t="s">
        <v>14182</v>
      </c>
      <c r="B14117" s="45" t="s">
        <v>5</v>
      </c>
      <c r="C14117" s="23">
        <v>225</v>
      </c>
    </row>
    <row r="14118" spans="1:3" ht="13.2" x14ac:dyDescent="0.25">
      <c r="A14118" s="45" t="s">
        <v>14183</v>
      </c>
      <c r="B14118" s="45" t="s">
        <v>5</v>
      </c>
      <c r="C14118" s="23">
        <v>225</v>
      </c>
    </row>
    <row r="14119" spans="1:3" ht="13.2" x14ac:dyDescent="0.25">
      <c r="A14119" s="45" t="s">
        <v>14184</v>
      </c>
      <c r="B14119" s="45" t="s">
        <v>5</v>
      </c>
      <c r="C14119" s="23">
        <v>300</v>
      </c>
    </row>
    <row r="14120" spans="1:3" ht="13.2" x14ac:dyDescent="0.25">
      <c r="A14120" s="45" t="s">
        <v>14185</v>
      </c>
      <c r="B14120" s="45" t="s">
        <v>5</v>
      </c>
      <c r="C14120" s="23">
        <v>375</v>
      </c>
    </row>
    <row r="14121" spans="1:3" ht="13.2" x14ac:dyDescent="0.25">
      <c r="A14121" s="45" t="s">
        <v>14186</v>
      </c>
      <c r="B14121" s="45" t="s">
        <v>5</v>
      </c>
      <c r="C14121" s="23">
        <v>825</v>
      </c>
    </row>
    <row r="14122" spans="1:3" ht="13.2" x14ac:dyDescent="0.25">
      <c r="A14122" s="45" t="s">
        <v>14187</v>
      </c>
      <c r="B14122" s="45" t="s">
        <v>5</v>
      </c>
      <c r="C14122" s="23">
        <v>800</v>
      </c>
    </row>
    <row r="14123" spans="1:3" ht="13.2" x14ac:dyDescent="0.25">
      <c r="A14123" s="45" t="s">
        <v>14188</v>
      </c>
      <c r="B14123" s="45" t="s">
        <v>5</v>
      </c>
      <c r="C14123" s="23">
        <v>525</v>
      </c>
    </row>
    <row r="14124" spans="1:3" ht="13.2" x14ac:dyDescent="0.25">
      <c r="A14124" s="45" t="s">
        <v>14189</v>
      </c>
      <c r="B14124" s="45" t="s">
        <v>5</v>
      </c>
      <c r="C14124" s="23">
        <v>800</v>
      </c>
    </row>
    <row r="14125" spans="1:3" ht="13.2" x14ac:dyDescent="0.25">
      <c r="A14125" s="45" t="s">
        <v>14190</v>
      </c>
      <c r="B14125" s="45" t="s">
        <v>5</v>
      </c>
      <c r="C14125" s="23">
        <v>1150</v>
      </c>
    </row>
    <row r="14126" spans="1:3" ht="13.2" x14ac:dyDescent="0.25">
      <c r="A14126" s="45" t="s">
        <v>14191</v>
      </c>
      <c r="B14126" s="45" t="s">
        <v>5</v>
      </c>
      <c r="C14126" s="23">
        <v>375</v>
      </c>
    </row>
    <row r="14127" spans="1:3" ht="13.2" x14ac:dyDescent="0.25">
      <c r="A14127" s="45" t="s">
        <v>14192</v>
      </c>
      <c r="B14127" s="45" t="s">
        <v>5</v>
      </c>
      <c r="C14127" s="23">
        <v>475</v>
      </c>
    </row>
    <row r="14128" spans="1:3" ht="13.2" x14ac:dyDescent="0.25">
      <c r="A14128" s="45" t="s">
        <v>14193</v>
      </c>
      <c r="B14128" s="45" t="s">
        <v>5</v>
      </c>
      <c r="C14128" s="23">
        <v>725</v>
      </c>
    </row>
    <row r="14129" spans="1:3" ht="13.2" x14ac:dyDescent="0.25">
      <c r="A14129" s="45" t="s">
        <v>14194</v>
      </c>
      <c r="B14129" s="45" t="s">
        <v>5</v>
      </c>
      <c r="C14129" s="23">
        <v>550</v>
      </c>
    </row>
    <row r="14130" spans="1:3" ht="13.2" x14ac:dyDescent="0.25">
      <c r="A14130" s="45" t="s">
        <v>14195</v>
      </c>
      <c r="B14130" s="45" t="s">
        <v>5</v>
      </c>
      <c r="C14130" s="23">
        <v>550</v>
      </c>
    </row>
    <row r="14131" spans="1:3" ht="13.2" x14ac:dyDescent="0.25">
      <c r="A14131" s="45" t="s">
        <v>14196</v>
      </c>
      <c r="B14131" s="45" t="s">
        <v>5</v>
      </c>
      <c r="C14131" s="23">
        <v>675</v>
      </c>
    </row>
    <row r="14132" spans="1:3" ht="13.2" x14ac:dyDescent="0.25">
      <c r="A14132" s="45" t="s">
        <v>14197</v>
      </c>
      <c r="B14132" s="45" t="s">
        <v>5</v>
      </c>
      <c r="C14132" s="23">
        <v>500</v>
      </c>
    </row>
    <row r="14133" spans="1:3" ht="13.2" x14ac:dyDescent="0.25">
      <c r="A14133" s="45" t="s">
        <v>14198</v>
      </c>
      <c r="B14133" s="45" t="s">
        <v>5</v>
      </c>
      <c r="C14133" s="23">
        <v>625</v>
      </c>
    </row>
    <row r="14134" spans="1:3" ht="13.2" x14ac:dyDescent="0.25">
      <c r="A14134" s="45" t="s">
        <v>14199</v>
      </c>
      <c r="B14134" s="45" t="s">
        <v>5</v>
      </c>
      <c r="C14134" s="23">
        <v>550</v>
      </c>
    </row>
    <row r="14135" spans="1:3" ht="13.2" x14ac:dyDescent="0.25">
      <c r="A14135" s="45" t="s">
        <v>14200</v>
      </c>
      <c r="B14135" s="45" t="s">
        <v>5</v>
      </c>
      <c r="C14135" s="23">
        <v>525</v>
      </c>
    </row>
    <row r="14136" spans="1:3" ht="13.2" x14ac:dyDescent="0.25">
      <c r="A14136" s="45" t="s">
        <v>14201</v>
      </c>
      <c r="B14136" s="45" t="s">
        <v>5</v>
      </c>
      <c r="C14136" s="23">
        <v>900</v>
      </c>
    </row>
    <row r="14137" spans="1:3" ht="13.2" x14ac:dyDescent="0.25">
      <c r="A14137" s="45" t="s">
        <v>14202</v>
      </c>
      <c r="B14137" s="45" t="s">
        <v>5</v>
      </c>
      <c r="C14137" s="23">
        <v>675</v>
      </c>
    </row>
    <row r="14138" spans="1:3" ht="13.2" x14ac:dyDescent="0.25">
      <c r="A14138" s="45" t="s">
        <v>14203</v>
      </c>
      <c r="B14138" s="45" t="s">
        <v>5</v>
      </c>
      <c r="C14138" s="23">
        <v>375</v>
      </c>
    </row>
    <row r="14139" spans="1:3" ht="13.2" x14ac:dyDescent="0.25">
      <c r="A14139" s="45" t="s">
        <v>14204</v>
      </c>
      <c r="B14139" s="45" t="s">
        <v>5</v>
      </c>
      <c r="C14139" s="23">
        <v>675</v>
      </c>
    </row>
    <row r="14140" spans="1:3" ht="13.2" x14ac:dyDescent="0.25">
      <c r="A14140" s="45" t="s">
        <v>14205</v>
      </c>
      <c r="B14140" s="45" t="s">
        <v>5</v>
      </c>
      <c r="C14140" s="23">
        <v>650</v>
      </c>
    </row>
    <row r="14141" spans="1:3" ht="13.2" x14ac:dyDescent="0.25">
      <c r="A14141" s="45" t="s">
        <v>14206</v>
      </c>
      <c r="B14141" s="45" t="s">
        <v>5</v>
      </c>
      <c r="C14141" s="23">
        <v>500</v>
      </c>
    </row>
    <row r="14142" spans="1:3" ht="13.2" x14ac:dyDescent="0.25">
      <c r="A14142" s="45" t="s">
        <v>14207</v>
      </c>
      <c r="B14142" s="45" t="s">
        <v>5</v>
      </c>
      <c r="C14142" s="23">
        <v>1100</v>
      </c>
    </row>
    <row r="14143" spans="1:3" ht="13.2" x14ac:dyDescent="0.25">
      <c r="A14143" s="45" t="s">
        <v>14208</v>
      </c>
      <c r="B14143" s="45" t="s">
        <v>5</v>
      </c>
      <c r="C14143" s="23">
        <v>425</v>
      </c>
    </row>
    <row r="14144" spans="1:3" ht="13.2" x14ac:dyDescent="0.25">
      <c r="A14144" s="45" t="s">
        <v>14209</v>
      </c>
      <c r="B14144" s="45" t="s">
        <v>5</v>
      </c>
      <c r="C14144" s="23">
        <v>550</v>
      </c>
    </row>
    <row r="14145" spans="1:3" ht="13.2" x14ac:dyDescent="0.25">
      <c r="A14145" s="45" t="s">
        <v>14210</v>
      </c>
      <c r="B14145" s="45" t="s">
        <v>5</v>
      </c>
      <c r="C14145" s="23">
        <v>250</v>
      </c>
    </row>
    <row r="14146" spans="1:3" ht="13.2" x14ac:dyDescent="0.25">
      <c r="A14146" s="45" t="s">
        <v>14211</v>
      </c>
      <c r="B14146" s="45" t="s">
        <v>5</v>
      </c>
      <c r="C14146" s="23">
        <v>450</v>
      </c>
    </row>
    <row r="14147" spans="1:3" ht="13.2" x14ac:dyDescent="0.25">
      <c r="A14147" s="45" t="s">
        <v>14212</v>
      </c>
      <c r="B14147" s="45" t="s">
        <v>5</v>
      </c>
      <c r="C14147" s="23">
        <v>450</v>
      </c>
    </row>
    <row r="14148" spans="1:3" ht="13.2" x14ac:dyDescent="0.25">
      <c r="A14148" s="45" t="s">
        <v>14213</v>
      </c>
      <c r="B14148" s="45" t="s">
        <v>5</v>
      </c>
      <c r="C14148" s="23">
        <v>300</v>
      </c>
    </row>
    <row r="14149" spans="1:3" ht="13.2" x14ac:dyDescent="0.25">
      <c r="A14149" s="45" t="s">
        <v>14214</v>
      </c>
      <c r="B14149" s="45" t="s">
        <v>5</v>
      </c>
      <c r="C14149" s="23">
        <v>1025</v>
      </c>
    </row>
    <row r="14150" spans="1:3" ht="13.2" x14ac:dyDescent="0.25">
      <c r="A14150" s="45" t="s">
        <v>14215</v>
      </c>
      <c r="B14150" s="45" t="s">
        <v>5</v>
      </c>
      <c r="C14150" s="23">
        <v>475</v>
      </c>
    </row>
    <row r="14151" spans="1:3" ht="13.2" x14ac:dyDescent="0.25">
      <c r="A14151" s="45" t="s">
        <v>14216</v>
      </c>
      <c r="B14151" s="45" t="s">
        <v>5</v>
      </c>
      <c r="C14151" s="23">
        <v>275</v>
      </c>
    </row>
    <row r="14152" spans="1:3" ht="13.2" x14ac:dyDescent="0.25">
      <c r="A14152" s="45" t="s">
        <v>14217</v>
      </c>
      <c r="B14152" s="45" t="s">
        <v>5</v>
      </c>
      <c r="C14152" s="23">
        <v>350</v>
      </c>
    </row>
    <row r="14153" spans="1:3" ht="13.2" x14ac:dyDescent="0.25">
      <c r="A14153" s="45" t="s">
        <v>14218</v>
      </c>
      <c r="B14153" s="45" t="s">
        <v>5</v>
      </c>
      <c r="C14153" s="23">
        <v>725</v>
      </c>
    </row>
    <row r="14154" spans="1:3" ht="13.2" x14ac:dyDescent="0.25">
      <c r="A14154" s="45" t="s">
        <v>14219</v>
      </c>
      <c r="B14154" s="45" t="s">
        <v>5</v>
      </c>
      <c r="C14154" s="23">
        <v>575</v>
      </c>
    </row>
    <row r="14155" spans="1:3" ht="13.2" x14ac:dyDescent="0.25">
      <c r="A14155" s="45" t="s">
        <v>14220</v>
      </c>
      <c r="B14155" s="45" t="s">
        <v>5</v>
      </c>
      <c r="C14155" s="23">
        <v>550</v>
      </c>
    </row>
    <row r="14156" spans="1:3" ht="13.2" x14ac:dyDescent="0.25">
      <c r="A14156" s="45" t="s">
        <v>14221</v>
      </c>
      <c r="B14156" s="45" t="s">
        <v>5</v>
      </c>
      <c r="C14156" s="23">
        <v>375</v>
      </c>
    </row>
    <row r="14157" spans="1:3" ht="13.2" x14ac:dyDescent="0.25">
      <c r="A14157" s="45" t="s">
        <v>14222</v>
      </c>
      <c r="B14157" s="45" t="s">
        <v>5</v>
      </c>
      <c r="C14157" s="23">
        <v>475</v>
      </c>
    </row>
    <row r="14158" spans="1:3" ht="13.2" x14ac:dyDescent="0.25">
      <c r="A14158" s="45" t="s">
        <v>14223</v>
      </c>
      <c r="B14158" s="45" t="s">
        <v>5</v>
      </c>
      <c r="C14158" s="23">
        <v>575</v>
      </c>
    </row>
    <row r="14159" spans="1:3" ht="13.2" x14ac:dyDescent="0.25">
      <c r="A14159" s="45" t="s">
        <v>14224</v>
      </c>
      <c r="B14159" s="45" t="s">
        <v>5</v>
      </c>
      <c r="C14159" s="23">
        <v>325</v>
      </c>
    </row>
    <row r="14160" spans="1:3" ht="13.2" x14ac:dyDescent="0.25">
      <c r="A14160" s="45" t="s">
        <v>14225</v>
      </c>
      <c r="B14160" s="45" t="s">
        <v>5</v>
      </c>
      <c r="C14160" s="23">
        <v>450</v>
      </c>
    </row>
    <row r="14161" spans="1:3" ht="13.2" x14ac:dyDescent="0.25">
      <c r="A14161" s="45" t="s">
        <v>14226</v>
      </c>
      <c r="B14161" s="45" t="s">
        <v>5</v>
      </c>
      <c r="C14161" s="23">
        <v>200</v>
      </c>
    </row>
    <row r="14162" spans="1:3" ht="13.2" x14ac:dyDescent="0.25">
      <c r="A14162" s="45" t="s">
        <v>14227</v>
      </c>
      <c r="B14162" s="45" t="s">
        <v>5</v>
      </c>
      <c r="C14162" s="23">
        <v>150</v>
      </c>
    </row>
    <row r="14163" spans="1:3" ht="13.2" x14ac:dyDescent="0.25">
      <c r="A14163" s="45" t="s">
        <v>14228</v>
      </c>
      <c r="B14163" s="45" t="s">
        <v>5</v>
      </c>
      <c r="C14163" s="23">
        <v>625</v>
      </c>
    </row>
    <row r="14164" spans="1:3" ht="13.2" x14ac:dyDescent="0.25">
      <c r="A14164" s="45" t="s">
        <v>14229</v>
      </c>
      <c r="B14164" s="45" t="s">
        <v>5</v>
      </c>
      <c r="C14164" s="23">
        <v>275</v>
      </c>
    </row>
    <row r="14165" spans="1:3" ht="13.2" x14ac:dyDescent="0.25">
      <c r="A14165" s="45" t="s">
        <v>14230</v>
      </c>
      <c r="B14165" s="45" t="s">
        <v>5</v>
      </c>
      <c r="C14165" s="23">
        <v>400</v>
      </c>
    </row>
    <row r="14166" spans="1:3" ht="13.2" x14ac:dyDescent="0.25">
      <c r="A14166" s="45" t="s">
        <v>14231</v>
      </c>
      <c r="B14166" s="45" t="s">
        <v>5</v>
      </c>
      <c r="C14166" s="23">
        <v>800</v>
      </c>
    </row>
    <row r="14167" spans="1:3" ht="13.2" x14ac:dyDescent="0.25">
      <c r="A14167" s="45" t="s">
        <v>14232</v>
      </c>
      <c r="B14167" s="45" t="s">
        <v>5</v>
      </c>
      <c r="C14167" s="23">
        <v>800</v>
      </c>
    </row>
    <row r="14168" spans="1:3" ht="13.2" x14ac:dyDescent="0.25">
      <c r="A14168" s="45" t="s">
        <v>14233</v>
      </c>
      <c r="B14168" s="45" t="s">
        <v>5</v>
      </c>
      <c r="C14168" s="23">
        <v>775</v>
      </c>
    </row>
    <row r="14169" spans="1:3" ht="13.2" x14ac:dyDescent="0.25">
      <c r="A14169" s="45" t="s">
        <v>14234</v>
      </c>
      <c r="B14169" s="45" t="s">
        <v>5</v>
      </c>
      <c r="C14169" s="23">
        <v>700</v>
      </c>
    </row>
    <row r="14170" spans="1:3" ht="13.2" x14ac:dyDescent="0.25">
      <c r="A14170" s="45" t="s">
        <v>14235</v>
      </c>
      <c r="B14170" s="45" t="s">
        <v>5</v>
      </c>
      <c r="C14170" s="23">
        <v>300</v>
      </c>
    </row>
    <row r="14171" spans="1:3" ht="13.2" x14ac:dyDescent="0.25">
      <c r="A14171" s="45" t="s">
        <v>14236</v>
      </c>
      <c r="B14171" s="45" t="s">
        <v>5</v>
      </c>
      <c r="C14171" s="23">
        <v>500</v>
      </c>
    </row>
    <row r="14172" spans="1:3" ht="13.2" x14ac:dyDescent="0.25">
      <c r="A14172" s="45" t="s">
        <v>14237</v>
      </c>
      <c r="B14172" s="45" t="s">
        <v>5</v>
      </c>
      <c r="C14172" s="23">
        <v>800</v>
      </c>
    </row>
    <row r="14173" spans="1:3" ht="13.2" x14ac:dyDescent="0.25">
      <c r="A14173" s="45" t="s">
        <v>14238</v>
      </c>
      <c r="B14173" s="45" t="s">
        <v>5</v>
      </c>
      <c r="C14173" s="23">
        <v>625</v>
      </c>
    </row>
    <row r="14174" spans="1:3" ht="13.2" x14ac:dyDescent="0.25">
      <c r="A14174" s="45" t="s">
        <v>14239</v>
      </c>
      <c r="B14174" s="45" t="s">
        <v>5</v>
      </c>
      <c r="C14174" s="23">
        <v>550</v>
      </c>
    </row>
    <row r="14175" spans="1:3" ht="13.2" x14ac:dyDescent="0.25">
      <c r="A14175" s="45" t="s">
        <v>14240</v>
      </c>
      <c r="B14175" s="45" t="s">
        <v>5</v>
      </c>
      <c r="C14175" s="23">
        <v>825</v>
      </c>
    </row>
    <row r="14176" spans="1:3" ht="13.2" x14ac:dyDescent="0.25">
      <c r="A14176" s="45" t="s">
        <v>14241</v>
      </c>
      <c r="B14176" s="45" t="s">
        <v>5</v>
      </c>
      <c r="C14176" s="23">
        <v>600</v>
      </c>
    </row>
    <row r="14177" spans="1:3" ht="13.2" x14ac:dyDescent="0.25">
      <c r="A14177" s="45" t="s">
        <v>14242</v>
      </c>
      <c r="B14177" s="45" t="s">
        <v>5</v>
      </c>
      <c r="C14177" s="23">
        <v>475</v>
      </c>
    </row>
    <row r="14178" spans="1:3" ht="13.2" x14ac:dyDescent="0.25">
      <c r="A14178" s="45" t="s">
        <v>14243</v>
      </c>
      <c r="B14178" s="45" t="s">
        <v>5</v>
      </c>
      <c r="C14178" s="23">
        <v>575</v>
      </c>
    </row>
    <row r="14179" spans="1:3" ht="13.2" x14ac:dyDescent="0.25">
      <c r="A14179" s="45" t="s">
        <v>14244</v>
      </c>
      <c r="B14179" s="45" t="s">
        <v>5</v>
      </c>
      <c r="C14179" s="23">
        <v>300</v>
      </c>
    </row>
    <row r="14180" spans="1:3" ht="13.2" x14ac:dyDescent="0.25">
      <c r="A14180" s="45" t="s">
        <v>14245</v>
      </c>
      <c r="B14180" s="45" t="s">
        <v>5</v>
      </c>
      <c r="C14180" s="23">
        <v>375</v>
      </c>
    </row>
    <row r="14181" spans="1:3" ht="13.2" x14ac:dyDescent="0.25">
      <c r="A14181" s="45" t="s">
        <v>14246</v>
      </c>
      <c r="B14181" s="45" t="s">
        <v>5</v>
      </c>
      <c r="C14181" s="23">
        <v>675</v>
      </c>
    </row>
    <row r="14182" spans="1:3" ht="13.2" x14ac:dyDescent="0.25">
      <c r="A14182" s="45" t="s">
        <v>14247</v>
      </c>
      <c r="B14182" s="45" t="s">
        <v>5</v>
      </c>
      <c r="C14182" s="23">
        <v>1000</v>
      </c>
    </row>
    <row r="14183" spans="1:3" ht="13.2" x14ac:dyDescent="0.25">
      <c r="A14183" s="45" t="s">
        <v>14248</v>
      </c>
      <c r="B14183" s="45" t="s">
        <v>5</v>
      </c>
      <c r="C14183" s="23">
        <v>900</v>
      </c>
    </row>
    <row r="14184" spans="1:3" ht="13.2" x14ac:dyDescent="0.25">
      <c r="A14184" s="45" t="s">
        <v>14249</v>
      </c>
      <c r="B14184" s="45" t="s">
        <v>5</v>
      </c>
      <c r="C14184" s="23">
        <v>900</v>
      </c>
    </row>
    <row r="14185" spans="1:3" ht="13.2" x14ac:dyDescent="0.25">
      <c r="A14185" s="45" t="s">
        <v>14250</v>
      </c>
      <c r="B14185" s="45" t="s">
        <v>5</v>
      </c>
      <c r="C14185" s="23">
        <v>475</v>
      </c>
    </row>
    <row r="14186" spans="1:3" ht="13.2" x14ac:dyDescent="0.25">
      <c r="A14186" s="45" t="s">
        <v>14251</v>
      </c>
      <c r="B14186" s="45" t="s">
        <v>5</v>
      </c>
      <c r="C14186" s="23">
        <v>850</v>
      </c>
    </row>
    <row r="14187" spans="1:3" ht="13.2" x14ac:dyDescent="0.25">
      <c r="A14187" s="45" t="s">
        <v>14252</v>
      </c>
      <c r="B14187" s="45" t="s">
        <v>5</v>
      </c>
      <c r="C14187" s="23">
        <v>825</v>
      </c>
    </row>
    <row r="14188" spans="1:3" ht="13.2" x14ac:dyDescent="0.25">
      <c r="A14188" s="45" t="s">
        <v>14253</v>
      </c>
      <c r="B14188" s="45" t="s">
        <v>5</v>
      </c>
      <c r="C14188" s="23">
        <v>825</v>
      </c>
    </row>
    <row r="14189" spans="1:3" ht="13.2" x14ac:dyDescent="0.25">
      <c r="A14189" s="45" t="s">
        <v>14254</v>
      </c>
      <c r="B14189" s="45" t="s">
        <v>5</v>
      </c>
      <c r="C14189" s="23">
        <v>575</v>
      </c>
    </row>
    <row r="14190" spans="1:3" ht="13.2" x14ac:dyDescent="0.25">
      <c r="A14190" s="45" t="s">
        <v>14255</v>
      </c>
      <c r="B14190" s="45" t="s">
        <v>5</v>
      </c>
      <c r="C14190" s="23">
        <v>775</v>
      </c>
    </row>
    <row r="14191" spans="1:3" ht="13.2" x14ac:dyDescent="0.25">
      <c r="A14191" s="45" t="s">
        <v>14256</v>
      </c>
      <c r="B14191" s="45" t="s">
        <v>5</v>
      </c>
      <c r="C14191" s="23">
        <v>900</v>
      </c>
    </row>
    <row r="14192" spans="1:3" ht="13.2" x14ac:dyDescent="0.25">
      <c r="A14192" s="45" t="s">
        <v>14257</v>
      </c>
      <c r="B14192" s="45" t="s">
        <v>5</v>
      </c>
      <c r="C14192" s="23">
        <v>650</v>
      </c>
    </row>
    <row r="14193" spans="1:3" ht="13.2" x14ac:dyDescent="0.25">
      <c r="A14193" s="45" t="s">
        <v>14258</v>
      </c>
      <c r="B14193" s="45" t="s">
        <v>5</v>
      </c>
      <c r="C14193" s="23">
        <v>375</v>
      </c>
    </row>
    <row r="14194" spans="1:3" ht="13.2" x14ac:dyDescent="0.25">
      <c r="A14194" s="45" t="s">
        <v>14259</v>
      </c>
      <c r="B14194" s="45" t="s">
        <v>5</v>
      </c>
      <c r="C14194" s="23">
        <v>675</v>
      </c>
    </row>
    <row r="14195" spans="1:3" ht="13.2" x14ac:dyDescent="0.25">
      <c r="A14195" s="45" t="s">
        <v>14260</v>
      </c>
      <c r="B14195" s="45" t="s">
        <v>5</v>
      </c>
      <c r="C14195" s="23">
        <v>750</v>
      </c>
    </row>
    <row r="14196" spans="1:3" ht="13.2" x14ac:dyDescent="0.25">
      <c r="A14196" s="45" t="s">
        <v>14261</v>
      </c>
      <c r="B14196" s="45" t="s">
        <v>5</v>
      </c>
      <c r="C14196" s="23">
        <v>850</v>
      </c>
    </row>
    <row r="14197" spans="1:3" ht="13.2" x14ac:dyDescent="0.25">
      <c r="A14197" s="45" t="s">
        <v>14262</v>
      </c>
      <c r="B14197" s="45" t="s">
        <v>5</v>
      </c>
      <c r="C14197" s="23">
        <v>900</v>
      </c>
    </row>
    <row r="14198" spans="1:3" ht="13.2" x14ac:dyDescent="0.25">
      <c r="A14198" s="45" t="s">
        <v>14263</v>
      </c>
      <c r="B14198" s="45" t="s">
        <v>5</v>
      </c>
      <c r="C14198" s="23">
        <v>750</v>
      </c>
    </row>
    <row r="14199" spans="1:3" ht="13.2" x14ac:dyDescent="0.25">
      <c r="A14199" s="45" t="s">
        <v>14264</v>
      </c>
      <c r="B14199" s="45" t="s">
        <v>5</v>
      </c>
      <c r="C14199" s="23">
        <v>700</v>
      </c>
    </row>
    <row r="14200" spans="1:3" ht="13.2" x14ac:dyDescent="0.25">
      <c r="A14200" s="45" t="s">
        <v>14265</v>
      </c>
      <c r="B14200" s="45" t="s">
        <v>5</v>
      </c>
      <c r="C14200" s="23">
        <v>800</v>
      </c>
    </row>
    <row r="14201" spans="1:3" ht="13.2" x14ac:dyDescent="0.25">
      <c r="A14201" s="45" t="s">
        <v>14266</v>
      </c>
      <c r="B14201" s="45" t="s">
        <v>5</v>
      </c>
      <c r="C14201" s="23">
        <v>975</v>
      </c>
    </row>
    <row r="14202" spans="1:3" ht="13.2" x14ac:dyDescent="0.25">
      <c r="A14202" s="45" t="s">
        <v>14267</v>
      </c>
      <c r="B14202" s="45" t="s">
        <v>5</v>
      </c>
      <c r="C14202" s="23">
        <v>250</v>
      </c>
    </row>
    <row r="14203" spans="1:3" ht="13.2" x14ac:dyDescent="0.25">
      <c r="A14203" s="45" t="s">
        <v>14268</v>
      </c>
      <c r="B14203" s="45" t="s">
        <v>5</v>
      </c>
      <c r="C14203" s="23">
        <v>1575</v>
      </c>
    </row>
    <row r="14204" spans="1:3" ht="13.2" x14ac:dyDescent="0.25">
      <c r="A14204" s="45" t="s">
        <v>14269</v>
      </c>
      <c r="B14204" s="45" t="s">
        <v>5</v>
      </c>
      <c r="C14204" s="23">
        <v>475</v>
      </c>
    </row>
    <row r="14205" spans="1:3" ht="13.2" x14ac:dyDescent="0.25">
      <c r="A14205" s="45" t="s">
        <v>14270</v>
      </c>
      <c r="B14205" s="45" t="s">
        <v>5</v>
      </c>
      <c r="C14205" s="23">
        <v>525</v>
      </c>
    </row>
    <row r="14206" spans="1:3" ht="13.2" x14ac:dyDescent="0.25">
      <c r="A14206" s="45" t="s">
        <v>14271</v>
      </c>
      <c r="B14206" s="45" t="s">
        <v>5</v>
      </c>
      <c r="C14206" s="23">
        <v>950</v>
      </c>
    </row>
    <row r="14207" spans="1:3" ht="13.2" x14ac:dyDescent="0.25">
      <c r="A14207" s="45" t="s">
        <v>14272</v>
      </c>
      <c r="B14207" s="45" t="s">
        <v>5</v>
      </c>
      <c r="C14207" s="23">
        <v>350</v>
      </c>
    </row>
    <row r="14208" spans="1:3" ht="13.2" x14ac:dyDescent="0.25">
      <c r="A14208" s="45" t="s">
        <v>14273</v>
      </c>
      <c r="B14208" s="45" t="s">
        <v>5</v>
      </c>
      <c r="C14208" s="23">
        <v>725</v>
      </c>
    </row>
    <row r="14209" spans="1:3" ht="13.2" x14ac:dyDescent="0.25">
      <c r="A14209" s="45" t="s">
        <v>14274</v>
      </c>
      <c r="B14209" s="45" t="s">
        <v>5</v>
      </c>
      <c r="C14209" s="23">
        <v>275</v>
      </c>
    </row>
    <row r="14210" spans="1:3" ht="13.2" x14ac:dyDescent="0.25">
      <c r="A14210" s="45" t="s">
        <v>14275</v>
      </c>
      <c r="B14210" s="45" t="s">
        <v>5</v>
      </c>
      <c r="C14210" s="23">
        <v>950</v>
      </c>
    </row>
    <row r="14211" spans="1:3" ht="13.2" x14ac:dyDescent="0.25">
      <c r="A14211" s="45" t="s">
        <v>14276</v>
      </c>
      <c r="B14211" s="45" t="s">
        <v>5</v>
      </c>
      <c r="C14211" s="23">
        <v>375</v>
      </c>
    </row>
    <row r="14212" spans="1:3" ht="13.2" x14ac:dyDescent="0.25">
      <c r="A14212" s="45" t="s">
        <v>14277</v>
      </c>
      <c r="B14212" s="45" t="s">
        <v>5</v>
      </c>
      <c r="C14212" s="23">
        <v>550</v>
      </c>
    </row>
    <row r="14213" spans="1:3" ht="13.2" x14ac:dyDescent="0.25">
      <c r="A14213" s="45" t="s">
        <v>14278</v>
      </c>
      <c r="B14213" s="45" t="s">
        <v>5</v>
      </c>
      <c r="C14213" s="23">
        <v>1000</v>
      </c>
    </row>
    <row r="14214" spans="1:3" ht="13.2" x14ac:dyDescent="0.25">
      <c r="A14214" s="45" t="s">
        <v>14279</v>
      </c>
      <c r="B14214" s="45" t="s">
        <v>5</v>
      </c>
      <c r="C14214" s="23">
        <v>1125</v>
      </c>
    </row>
    <row r="14215" spans="1:3" ht="13.2" x14ac:dyDescent="0.25">
      <c r="A14215" s="45" t="s">
        <v>14280</v>
      </c>
      <c r="B14215" s="45" t="s">
        <v>5</v>
      </c>
      <c r="C14215" s="23">
        <v>350</v>
      </c>
    </row>
    <row r="14216" spans="1:3" ht="13.2" x14ac:dyDescent="0.25">
      <c r="A14216" s="45" t="s">
        <v>14281</v>
      </c>
      <c r="B14216" s="45" t="s">
        <v>5</v>
      </c>
      <c r="C14216" s="23">
        <v>650</v>
      </c>
    </row>
    <row r="14217" spans="1:3" ht="13.2" x14ac:dyDescent="0.25">
      <c r="A14217" s="45" t="s">
        <v>14282</v>
      </c>
      <c r="B14217" s="45" t="s">
        <v>5</v>
      </c>
      <c r="C14217" s="23">
        <v>250</v>
      </c>
    </row>
    <row r="14218" spans="1:3" ht="13.2" x14ac:dyDescent="0.25">
      <c r="A14218" s="45" t="s">
        <v>14283</v>
      </c>
      <c r="B14218" s="45" t="s">
        <v>5</v>
      </c>
      <c r="C14218" s="23">
        <v>400</v>
      </c>
    </row>
    <row r="14219" spans="1:3" ht="13.2" x14ac:dyDescent="0.25">
      <c r="A14219" s="45" t="s">
        <v>14284</v>
      </c>
      <c r="B14219" s="45" t="s">
        <v>5</v>
      </c>
      <c r="C14219" s="23">
        <v>550</v>
      </c>
    </row>
    <row r="14220" spans="1:3" ht="13.2" x14ac:dyDescent="0.25">
      <c r="A14220" s="45" t="s">
        <v>14285</v>
      </c>
      <c r="B14220" s="45" t="s">
        <v>5</v>
      </c>
      <c r="C14220" s="23">
        <v>500</v>
      </c>
    </row>
    <row r="14221" spans="1:3" ht="13.2" x14ac:dyDescent="0.25">
      <c r="A14221" s="45" t="s">
        <v>14286</v>
      </c>
      <c r="B14221" s="45" t="s">
        <v>5</v>
      </c>
      <c r="C14221" s="23">
        <v>700</v>
      </c>
    </row>
    <row r="14222" spans="1:3" ht="13.2" x14ac:dyDescent="0.25">
      <c r="A14222" s="45" t="s">
        <v>14287</v>
      </c>
      <c r="B14222" s="45" t="s">
        <v>5</v>
      </c>
      <c r="C14222" s="23">
        <v>575</v>
      </c>
    </row>
    <row r="14223" spans="1:3" ht="13.2" x14ac:dyDescent="0.25">
      <c r="A14223" s="45" t="s">
        <v>14288</v>
      </c>
      <c r="B14223" s="45" t="s">
        <v>5</v>
      </c>
      <c r="C14223" s="23">
        <v>250</v>
      </c>
    </row>
    <row r="14224" spans="1:3" ht="13.2" x14ac:dyDescent="0.25">
      <c r="A14224" s="45" t="s">
        <v>14289</v>
      </c>
      <c r="B14224" s="45" t="s">
        <v>5</v>
      </c>
      <c r="C14224" s="23">
        <v>225</v>
      </c>
    </row>
    <row r="14225" spans="1:3" ht="13.2" x14ac:dyDescent="0.25">
      <c r="A14225" s="45" t="s">
        <v>14290</v>
      </c>
      <c r="B14225" s="45" t="s">
        <v>5</v>
      </c>
      <c r="C14225" s="23">
        <v>250</v>
      </c>
    </row>
    <row r="14226" spans="1:3" ht="13.2" x14ac:dyDescent="0.25">
      <c r="A14226" s="45" t="s">
        <v>14291</v>
      </c>
      <c r="B14226" s="45" t="s">
        <v>5</v>
      </c>
      <c r="C14226" s="23">
        <v>275</v>
      </c>
    </row>
    <row r="14227" spans="1:3" ht="13.2" x14ac:dyDescent="0.25">
      <c r="A14227" s="45" t="s">
        <v>14292</v>
      </c>
      <c r="B14227" s="45" t="s">
        <v>5</v>
      </c>
      <c r="C14227" s="23">
        <v>275</v>
      </c>
    </row>
    <row r="14228" spans="1:3" ht="13.2" x14ac:dyDescent="0.25">
      <c r="A14228" s="45" t="s">
        <v>14293</v>
      </c>
      <c r="B14228" s="45" t="s">
        <v>5</v>
      </c>
      <c r="C14228" s="23">
        <v>850</v>
      </c>
    </row>
    <row r="14229" spans="1:3" ht="13.2" x14ac:dyDescent="0.25">
      <c r="A14229" s="45" t="s">
        <v>14294</v>
      </c>
      <c r="B14229" s="45" t="s">
        <v>5</v>
      </c>
      <c r="C14229" s="23">
        <v>950</v>
      </c>
    </row>
    <row r="14230" spans="1:3" ht="13.2" x14ac:dyDescent="0.25">
      <c r="A14230" s="45" t="s">
        <v>14295</v>
      </c>
      <c r="B14230" s="45" t="s">
        <v>5</v>
      </c>
      <c r="C14230" s="23">
        <v>750</v>
      </c>
    </row>
    <row r="14231" spans="1:3" ht="13.2" x14ac:dyDescent="0.25">
      <c r="A14231" s="45" t="s">
        <v>14296</v>
      </c>
      <c r="B14231" s="45" t="s">
        <v>5</v>
      </c>
      <c r="C14231" s="23">
        <v>275</v>
      </c>
    </row>
    <row r="14232" spans="1:3" ht="13.2" x14ac:dyDescent="0.25">
      <c r="A14232" s="45" t="s">
        <v>14297</v>
      </c>
      <c r="B14232" s="45" t="s">
        <v>5</v>
      </c>
      <c r="C14232" s="23">
        <v>175</v>
      </c>
    </row>
    <row r="14233" spans="1:3" ht="13.2" x14ac:dyDescent="0.25">
      <c r="A14233" s="45" t="s">
        <v>14298</v>
      </c>
      <c r="B14233" s="45" t="s">
        <v>5</v>
      </c>
      <c r="C14233" s="23">
        <v>150</v>
      </c>
    </row>
    <row r="14234" spans="1:3" ht="13.2" x14ac:dyDescent="0.25">
      <c r="A14234" s="45" t="s">
        <v>14299</v>
      </c>
      <c r="B14234" s="45" t="s">
        <v>5</v>
      </c>
      <c r="C14234" s="23">
        <v>425</v>
      </c>
    </row>
    <row r="14235" spans="1:3" ht="13.2" x14ac:dyDescent="0.25">
      <c r="A14235" s="45" t="s">
        <v>14300</v>
      </c>
      <c r="B14235" s="45" t="s">
        <v>5</v>
      </c>
      <c r="C14235" s="23">
        <v>475</v>
      </c>
    </row>
    <row r="14236" spans="1:3" ht="13.2" x14ac:dyDescent="0.25">
      <c r="A14236" s="45" t="s">
        <v>14301</v>
      </c>
      <c r="B14236" s="45" t="s">
        <v>5</v>
      </c>
      <c r="C14236" s="23">
        <v>675</v>
      </c>
    </row>
    <row r="14237" spans="1:3" ht="13.2" x14ac:dyDescent="0.25">
      <c r="A14237" s="45" t="s">
        <v>14302</v>
      </c>
      <c r="B14237" s="45" t="s">
        <v>5</v>
      </c>
      <c r="C14237" s="23">
        <v>175</v>
      </c>
    </row>
    <row r="14238" spans="1:3" ht="13.2" x14ac:dyDescent="0.25">
      <c r="A14238" s="45" t="s">
        <v>14303</v>
      </c>
      <c r="B14238" s="45" t="s">
        <v>5</v>
      </c>
      <c r="C14238" s="23">
        <v>175</v>
      </c>
    </row>
    <row r="14239" spans="1:3" ht="13.2" x14ac:dyDescent="0.25">
      <c r="A14239" s="45" t="s">
        <v>14304</v>
      </c>
      <c r="B14239" s="45" t="s">
        <v>5</v>
      </c>
      <c r="C14239" s="23">
        <v>400</v>
      </c>
    </row>
    <row r="14240" spans="1:3" ht="13.2" x14ac:dyDescent="0.25">
      <c r="A14240" s="45" t="s">
        <v>14305</v>
      </c>
      <c r="B14240" s="45" t="s">
        <v>5</v>
      </c>
      <c r="C14240" s="23">
        <v>400</v>
      </c>
    </row>
    <row r="14241" spans="1:3" ht="13.2" x14ac:dyDescent="0.25">
      <c r="A14241" s="45" t="s">
        <v>14306</v>
      </c>
      <c r="B14241" s="45" t="s">
        <v>5</v>
      </c>
      <c r="C14241" s="23">
        <v>350</v>
      </c>
    </row>
    <row r="14242" spans="1:3" ht="13.2" x14ac:dyDescent="0.25">
      <c r="A14242" s="45" t="s">
        <v>14307</v>
      </c>
      <c r="B14242" s="45" t="s">
        <v>5</v>
      </c>
      <c r="C14242" s="23">
        <v>600</v>
      </c>
    </row>
    <row r="14243" spans="1:3" ht="13.2" x14ac:dyDescent="0.25">
      <c r="A14243" s="45" t="s">
        <v>14308</v>
      </c>
      <c r="B14243" s="45" t="s">
        <v>5</v>
      </c>
      <c r="C14243" s="23">
        <v>350</v>
      </c>
    </row>
    <row r="14244" spans="1:3" ht="13.2" x14ac:dyDescent="0.25">
      <c r="A14244" s="45" t="s">
        <v>14309</v>
      </c>
      <c r="B14244" s="45" t="s">
        <v>5</v>
      </c>
      <c r="C14244" s="23">
        <v>500</v>
      </c>
    </row>
    <row r="14245" spans="1:3" ht="13.2" x14ac:dyDescent="0.25">
      <c r="A14245" s="45" t="s">
        <v>14310</v>
      </c>
      <c r="B14245" s="45" t="s">
        <v>5</v>
      </c>
      <c r="C14245" s="23">
        <v>250</v>
      </c>
    </row>
    <row r="14246" spans="1:3" ht="13.2" x14ac:dyDescent="0.25">
      <c r="A14246" s="45" t="s">
        <v>14311</v>
      </c>
      <c r="B14246" s="45" t="s">
        <v>5</v>
      </c>
      <c r="C14246" s="23">
        <v>275</v>
      </c>
    </row>
    <row r="14247" spans="1:3" ht="13.2" x14ac:dyDescent="0.25">
      <c r="A14247" s="45" t="s">
        <v>14312</v>
      </c>
      <c r="B14247" s="45" t="s">
        <v>5</v>
      </c>
      <c r="C14247" s="23">
        <v>250</v>
      </c>
    </row>
    <row r="14248" spans="1:3" ht="13.2" x14ac:dyDescent="0.25">
      <c r="A14248" s="45" t="s">
        <v>14313</v>
      </c>
      <c r="B14248" s="45" t="s">
        <v>5</v>
      </c>
      <c r="C14248" s="23">
        <v>200</v>
      </c>
    </row>
    <row r="14249" spans="1:3" ht="13.2" x14ac:dyDescent="0.25">
      <c r="A14249" s="45" t="s">
        <v>14314</v>
      </c>
      <c r="B14249" s="45" t="s">
        <v>5</v>
      </c>
      <c r="C14249" s="23">
        <v>550</v>
      </c>
    </row>
    <row r="14250" spans="1:3" ht="13.2" x14ac:dyDescent="0.25">
      <c r="A14250" s="45" t="s">
        <v>14315</v>
      </c>
      <c r="B14250" s="45" t="s">
        <v>5</v>
      </c>
      <c r="C14250" s="23">
        <v>300</v>
      </c>
    </row>
    <row r="14251" spans="1:3" ht="13.2" x14ac:dyDescent="0.25">
      <c r="A14251" s="45" t="s">
        <v>14316</v>
      </c>
      <c r="B14251" s="45" t="s">
        <v>5</v>
      </c>
      <c r="C14251" s="23">
        <v>150</v>
      </c>
    </row>
    <row r="14252" spans="1:3" ht="13.2" x14ac:dyDescent="0.25">
      <c r="A14252" s="45" t="s">
        <v>14317</v>
      </c>
      <c r="B14252" s="45" t="s">
        <v>5</v>
      </c>
      <c r="C14252" s="23">
        <v>225</v>
      </c>
    </row>
    <row r="14253" spans="1:3" ht="13.2" x14ac:dyDescent="0.25">
      <c r="A14253" s="45" t="s">
        <v>14318</v>
      </c>
      <c r="B14253" s="45" t="s">
        <v>5</v>
      </c>
      <c r="C14253" s="23">
        <v>200</v>
      </c>
    </row>
    <row r="14254" spans="1:3" ht="13.2" x14ac:dyDescent="0.25">
      <c r="A14254" s="45" t="s">
        <v>14319</v>
      </c>
      <c r="B14254" s="45" t="s">
        <v>5</v>
      </c>
      <c r="C14254" s="23">
        <v>150</v>
      </c>
    </row>
    <row r="14255" spans="1:3" ht="13.2" x14ac:dyDescent="0.25">
      <c r="A14255" s="45" t="s">
        <v>14320</v>
      </c>
      <c r="B14255" s="45" t="s">
        <v>5</v>
      </c>
      <c r="C14255" s="23">
        <v>275</v>
      </c>
    </row>
    <row r="14256" spans="1:3" ht="13.2" x14ac:dyDescent="0.25">
      <c r="A14256" s="45" t="s">
        <v>14321</v>
      </c>
      <c r="B14256" s="45" t="s">
        <v>5</v>
      </c>
      <c r="C14256" s="23">
        <v>375</v>
      </c>
    </row>
    <row r="14257" spans="1:3" ht="13.2" x14ac:dyDescent="0.25">
      <c r="A14257" s="45" t="s">
        <v>14322</v>
      </c>
      <c r="B14257" s="45" t="s">
        <v>5</v>
      </c>
      <c r="C14257" s="23">
        <v>150</v>
      </c>
    </row>
    <row r="14258" spans="1:3" ht="13.2" x14ac:dyDescent="0.25">
      <c r="A14258" s="45" t="s">
        <v>14323</v>
      </c>
      <c r="B14258" s="45" t="s">
        <v>5</v>
      </c>
      <c r="C14258" s="23">
        <v>150</v>
      </c>
    </row>
    <row r="14259" spans="1:3" ht="13.2" x14ac:dyDescent="0.25">
      <c r="A14259" s="45" t="s">
        <v>14324</v>
      </c>
      <c r="B14259" s="45" t="s">
        <v>5</v>
      </c>
      <c r="C14259" s="23">
        <v>725</v>
      </c>
    </row>
    <row r="14260" spans="1:3" ht="13.2" x14ac:dyDescent="0.25">
      <c r="A14260" s="45" t="s">
        <v>14325</v>
      </c>
      <c r="B14260" s="45" t="s">
        <v>5</v>
      </c>
      <c r="C14260" s="23">
        <v>150</v>
      </c>
    </row>
    <row r="14261" spans="1:3" ht="13.2" x14ac:dyDescent="0.25">
      <c r="A14261" s="45" t="s">
        <v>14326</v>
      </c>
      <c r="B14261" s="45" t="s">
        <v>5</v>
      </c>
      <c r="C14261" s="23">
        <v>375</v>
      </c>
    </row>
    <row r="14262" spans="1:3" ht="13.2" x14ac:dyDescent="0.25">
      <c r="A14262" s="45" t="s">
        <v>14327</v>
      </c>
      <c r="B14262" s="45" t="s">
        <v>5</v>
      </c>
      <c r="C14262" s="23">
        <v>625</v>
      </c>
    </row>
    <row r="14263" spans="1:3" ht="13.2" x14ac:dyDescent="0.25">
      <c r="A14263" s="45" t="s">
        <v>14328</v>
      </c>
      <c r="B14263" s="45" t="s">
        <v>5</v>
      </c>
      <c r="C14263" s="23">
        <v>175</v>
      </c>
    </row>
    <row r="14264" spans="1:3" ht="13.2" x14ac:dyDescent="0.25">
      <c r="A14264" s="45" t="s">
        <v>14329</v>
      </c>
      <c r="B14264" s="45" t="s">
        <v>5</v>
      </c>
      <c r="C14264" s="23">
        <v>150</v>
      </c>
    </row>
    <row r="14265" spans="1:3" ht="13.2" x14ac:dyDescent="0.25">
      <c r="A14265" s="45" t="s">
        <v>14330</v>
      </c>
      <c r="B14265" s="45" t="s">
        <v>5</v>
      </c>
      <c r="C14265" s="23">
        <v>150</v>
      </c>
    </row>
    <row r="14266" spans="1:3" ht="13.2" x14ac:dyDescent="0.25">
      <c r="A14266" s="45" t="s">
        <v>14331</v>
      </c>
      <c r="B14266" s="45" t="s">
        <v>5</v>
      </c>
      <c r="C14266" s="23">
        <v>150</v>
      </c>
    </row>
    <row r="14267" spans="1:3" ht="13.2" x14ac:dyDescent="0.25">
      <c r="A14267" s="45" t="s">
        <v>14332</v>
      </c>
      <c r="B14267" s="45" t="s">
        <v>5</v>
      </c>
      <c r="C14267" s="23">
        <v>150</v>
      </c>
    </row>
    <row r="14268" spans="1:3" ht="13.2" x14ac:dyDescent="0.25">
      <c r="A14268" s="45" t="s">
        <v>14333</v>
      </c>
      <c r="B14268" s="45" t="s">
        <v>5</v>
      </c>
      <c r="C14268" s="23">
        <v>725</v>
      </c>
    </row>
    <row r="14269" spans="1:3" ht="13.2" x14ac:dyDescent="0.25">
      <c r="A14269" s="45" t="s">
        <v>14334</v>
      </c>
      <c r="B14269" s="45" t="s">
        <v>5</v>
      </c>
      <c r="C14269" s="23">
        <v>250</v>
      </c>
    </row>
    <row r="14270" spans="1:3" ht="13.2" x14ac:dyDescent="0.25">
      <c r="A14270" s="45" t="s">
        <v>14335</v>
      </c>
      <c r="B14270" s="45" t="s">
        <v>5</v>
      </c>
      <c r="C14270" s="23">
        <v>550</v>
      </c>
    </row>
    <row r="14271" spans="1:3" ht="13.2" x14ac:dyDescent="0.25">
      <c r="A14271" s="45" t="s">
        <v>14336</v>
      </c>
      <c r="B14271" s="45" t="s">
        <v>5</v>
      </c>
      <c r="C14271" s="23">
        <v>225</v>
      </c>
    </row>
    <row r="14272" spans="1:3" ht="13.2" x14ac:dyDescent="0.25">
      <c r="A14272" s="45" t="s">
        <v>14337</v>
      </c>
      <c r="B14272" s="45" t="s">
        <v>5</v>
      </c>
      <c r="C14272" s="23">
        <v>475</v>
      </c>
    </row>
    <row r="14273" spans="1:3" ht="13.2" x14ac:dyDescent="0.25">
      <c r="A14273" s="45" t="s">
        <v>14338</v>
      </c>
      <c r="B14273" s="45" t="s">
        <v>5</v>
      </c>
      <c r="C14273" s="23">
        <v>600</v>
      </c>
    </row>
    <row r="14274" spans="1:3" ht="13.2" x14ac:dyDescent="0.25">
      <c r="A14274" s="45" t="s">
        <v>14339</v>
      </c>
      <c r="B14274" s="45" t="s">
        <v>5</v>
      </c>
      <c r="C14274" s="23">
        <v>375</v>
      </c>
    </row>
    <row r="14275" spans="1:3" ht="13.2" x14ac:dyDescent="0.25">
      <c r="A14275" s="45" t="s">
        <v>14340</v>
      </c>
      <c r="B14275" s="45" t="s">
        <v>5</v>
      </c>
      <c r="C14275" s="23">
        <v>150</v>
      </c>
    </row>
    <row r="14276" spans="1:3" ht="13.2" x14ac:dyDescent="0.25">
      <c r="A14276" s="45" t="s">
        <v>14341</v>
      </c>
      <c r="B14276" s="45" t="s">
        <v>5</v>
      </c>
      <c r="C14276" s="23">
        <v>700</v>
      </c>
    </row>
    <row r="14277" spans="1:3" ht="13.2" x14ac:dyDescent="0.25">
      <c r="A14277" s="45" t="s">
        <v>14342</v>
      </c>
      <c r="B14277" s="45" t="s">
        <v>5</v>
      </c>
      <c r="C14277" s="23">
        <v>525</v>
      </c>
    </row>
    <row r="14278" spans="1:3" ht="13.2" x14ac:dyDescent="0.25">
      <c r="A14278" s="45" t="s">
        <v>14343</v>
      </c>
      <c r="B14278" s="45" t="s">
        <v>5</v>
      </c>
      <c r="C14278" s="23">
        <v>150</v>
      </c>
    </row>
    <row r="14279" spans="1:3" ht="13.2" x14ac:dyDescent="0.25">
      <c r="A14279" s="45" t="s">
        <v>14344</v>
      </c>
      <c r="B14279" s="45" t="s">
        <v>5</v>
      </c>
      <c r="C14279" s="23">
        <v>425</v>
      </c>
    </row>
    <row r="14280" spans="1:3" ht="13.2" x14ac:dyDescent="0.25">
      <c r="A14280" s="45" t="s">
        <v>14345</v>
      </c>
      <c r="B14280" s="45" t="s">
        <v>5</v>
      </c>
      <c r="C14280" s="23">
        <v>800</v>
      </c>
    </row>
    <row r="14281" spans="1:3" ht="13.2" x14ac:dyDescent="0.25">
      <c r="A14281" s="45" t="s">
        <v>14346</v>
      </c>
      <c r="B14281" s="45" t="s">
        <v>5</v>
      </c>
      <c r="C14281" s="23">
        <v>300</v>
      </c>
    </row>
    <row r="14282" spans="1:3" ht="13.2" x14ac:dyDescent="0.25">
      <c r="A14282" s="45" t="s">
        <v>14347</v>
      </c>
      <c r="B14282" s="45" t="s">
        <v>5</v>
      </c>
      <c r="C14282" s="23">
        <v>350</v>
      </c>
    </row>
    <row r="14283" spans="1:3" ht="13.2" x14ac:dyDescent="0.25">
      <c r="A14283" s="45" t="s">
        <v>14348</v>
      </c>
      <c r="B14283" s="45" t="s">
        <v>5</v>
      </c>
      <c r="C14283" s="23">
        <v>475</v>
      </c>
    </row>
    <row r="14284" spans="1:3" ht="13.2" x14ac:dyDescent="0.25">
      <c r="A14284" s="45" t="s">
        <v>14349</v>
      </c>
      <c r="B14284" s="45" t="s">
        <v>5</v>
      </c>
      <c r="C14284" s="23">
        <v>700</v>
      </c>
    </row>
    <row r="14285" spans="1:3" ht="13.2" x14ac:dyDescent="0.25">
      <c r="A14285" s="45" t="s">
        <v>14350</v>
      </c>
      <c r="B14285" s="45" t="s">
        <v>5</v>
      </c>
      <c r="C14285" s="23">
        <v>600</v>
      </c>
    </row>
    <row r="14286" spans="1:3" ht="13.2" x14ac:dyDescent="0.25">
      <c r="A14286" s="45" t="s">
        <v>14351</v>
      </c>
      <c r="B14286" s="45" t="s">
        <v>5</v>
      </c>
      <c r="C14286" s="23">
        <v>500</v>
      </c>
    </row>
    <row r="14287" spans="1:3" ht="13.2" x14ac:dyDescent="0.25">
      <c r="A14287" s="45" t="s">
        <v>14352</v>
      </c>
      <c r="B14287" s="45" t="s">
        <v>5</v>
      </c>
      <c r="C14287" s="23">
        <v>450</v>
      </c>
    </row>
    <row r="14288" spans="1:3" ht="13.2" x14ac:dyDescent="0.25">
      <c r="A14288" s="45" t="s">
        <v>14353</v>
      </c>
      <c r="B14288" s="45" t="s">
        <v>5</v>
      </c>
      <c r="C14288" s="23">
        <v>550</v>
      </c>
    </row>
    <row r="14289" spans="1:3" ht="13.2" x14ac:dyDescent="0.25">
      <c r="A14289" s="45" t="s">
        <v>14354</v>
      </c>
      <c r="B14289" s="45" t="s">
        <v>5</v>
      </c>
      <c r="C14289" s="23">
        <v>250</v>
      </c>
    </row>
    <row r="14290" spans="1:3" ht="13.2" x14ac:dyDescent="0.25">
      <c r="A14290" s="45" t="s">
        <v>14355</v>
      </c>
      <c r="B14290" s="45" t="s">
        <v>5</v>
      </c>
      <c r="C14290" s="23">
        <v>575</v>
      </c>
    </row>
    <row r="14291" spans="1:3" ht="13.2" x14ac:dyDescent="0.25">
      <c r="A14291" s="45" t="s">
        <v>14356</v>
      </c>
      <c r="B14291" s="45" t="s">
        <v>5</v>
      </c>
      <c r="C14291" s="23">
        <v>350</v>
      </c>
    </row>
    <row r="14292" spans="1:3" ht="13.2" x14ac:dyDescent="0.25">
      <c r="A14292" s="45" t="s">
        <v>14357</v>
      </c>
      <c r="B14292" s="45" t="s">
        <v>5</v>
      </c>
      <c r="C14292" s="23">
        <v>375</v>
      </c>
    </row>
    <row r="14293" spans="1:3" ht="13.2" x14ac:dyDescent="0.25">
      <c r="A14293" s="45" t="s">
        <v>14358</v>
      </c>
      <c r="B14293" s="45" t="s">
        <v>5</v>
      </c>
      <c r="C14293" s="23">
        <v>650</v>
      </c>
    </row>
    <row r="14294" spans="1:3" ht="13.2" x14ac:dyDescent="0.25">
      <c r="A14294" s="45" t="s">
        <v>14359</v>
      </c>
      <c r="B14294" s="45" t="s">
        <v>5</v>
      </c>
      <c r="C14294" s="23">
        <v>675</v>
      </c>
    </row>
    <row r="14295" spans="1:3" ht="13.2" x14ac:dyDescent="0.25">
      <c r="A14295" s="45" t="s">
        <v>14360</v>
      </c>
      <c r="B14295" s="45" t="s">
        <v>5</v>
      </c>
      <c r="C14295" s="23">
        <v>575</v>
      </c>
    </row>
    <row r="14296" spans="1:3" ht="13.2" x14ac:dyDescent="0.25">
      <c r="A14296" s="45" t="s">
        <v>14361</v>
      </c>
      <c r="B14296" s="45" t="s">
        <v>5</v>
      </c>
      <c r="C14296" s="23">
        <v>750</v>
      </c>
    </row>
    <row r="14297" spans="1:3" ht="13.2" x14ac:dyDescent="0.25">
      <c r="A14297" s="45" t="s">
        <v>14362</v>
      </c>
      <c r="B14297" s="45" t="s">
        <v>5</v>
      </c>
      <c r="C14297" s="23">
        <v>550</v>
      </c>
    </row>
    <row r="14298" spans="1:3" ht="13.2" x14ac:dyDescent="0.25">
      <c r="A14298" s="45" t="s">
        <v>14363</v>
      </c>
      <c r="B14298" s="45" t="s">
        <v>5</v>
      </c>
      <c r="C14298" s="23">
        <v>375</v>
      </c>
    </row>
    <row r="14299" spans="1:3" ht="13.2" x14ac:dyDescent="0.25">
      <c r="A14299" s="45" t="s">
        <v>14364</v>
      </c>
      <c r="B14299" s="45" t="s">
        <v>5</v>
      </c>
      <c r="C14299" s="23">
        <v>475</v>
      </c>
    </row>
    <row r="14300" spans="1:3" ht="13.2" x14ac:dyDescent="0.25">
      <c r="A14300" s="45" t="s">
        <v>14365</v>
      </c>
      <c r="B14300" s="45" t="s">
        <v>5</v>
      </c>
      <c r="C14300" s="23">
        <v>600</v>
      </c>
    </row>
    <row r="14301" spans="1:3" ht="13.2" x14ac:dyDescent="0.25">
      <c r="A14301" s="45" t="s">
        <v>14366</v>
      </c>
      <c r="B14301" s="45" t="s">
        <v>5</v>
      </c>
      <c r="C14301" s="23">
        <v>975</v>
      </c>
    </row>
    <row r="14302" spans="1:3" ht="13.2" x14ac:dyDescent="0.25">
      <c r="A14302" s="45" t="s">
        <v>14367</v>
      </c>
      <c r="B14302" s="45" t="s">
        <v>5</v>
      </c>
      <c r="C14302" s="23">
        <v>1000</v>
      </c>
    </row>
    <row r="14303" spans="1:3" ht="13.2" x14ac:dyDescent="0.25">
      <c r="A14303" s="45" t="s">
        <v>14368</v>
      </c>
      <c r="B14303" s="45" t="s">
        <v>5</v>
      </c>
      <c r="C14303" s="23">
        <v>250</v>
      </c>
    </row>
    <row r="14304" spans="1:3" ht="13.2" x14ac:dyDescent="0.25">
      <c r="A14304" s="45" t="s">
        <v>14369</v>
      </c>
      <c r="B14304" s="45" t="s">
        <v>5</v>
      </c>
      <c r="C14304" s="23">
        <v>425</v>
      </c>
    </row>
    <row r="14305" spans="1:3" ht="13.2" x14ac:dyDescent="0.25">
      <c r="A14305" s="45" t="s">
        <v>14370</v>
      </c>
      <c r="B14305" s="45" t="s">
        <v>5</v>
      </c>
      <c r="C14305" s="23">
        <v>175</v>
      </c>
    </row>
    <row r="14306" spans="1:3" ht="13.2" x14ac:dyDescent="0.25">
      <c r="A14306" s="45" t="s">
        <v>14371</v>
      </c>
      <c r="B14306" s="45" t="s">
        <v>5</v>
      </c>
      <c r="C14306" s="23">
        <v>800</v>
      </c>
    </row>
    <row r="14307" spans="1:3" ht="13.2" x14ac:dyDescent="0.25">
      <c r="A14307" s="45" t="s">
        <v>14372</v>
      </c>
      <c r="B14307" s="45" t="s">
        <v>5</v>
      </c>
      <c r="C14307" s="23">
        <v>650</v>
      </c>
    </row>
    <row r="14308" spans="1:3" ht="13.2" x14ac:dyDescent="0.25">
      <c r="A14308" s="45" t="s">
        <v>14373</v>
      </c>
      <c r="B14308" s="45" t="s">
        <v>5</v>
      </c>
      <c r="C14308" s="23">
        <v>900</v>
      </c>
    </row>
    <row r="14309" spans="1:3" ht="13.2" x14ac:dyDescent="0.25">
      <c r="A14309" s="45" t="s">
        <v>14374</v>
      </c>
      <c r="B14309" s="45" t="s">
        <v>5</v>
      </c>
      <c r="C14309" s="23">
        <v>725</v>
      </c>
    </row>
    <row r="14310" spans="1:3" ht="13.2" x14ac:dyDescent="0.25">
      <c r="A14310" s="45" t="s">
        <v>14375</v>
      </c>
      <c r="B14310" s="45" t="s">
        <v>5</v>
      </c>
      <c r="C14310" s="23">
        <v>450</v>
      </c>
    </row>
    <row r="14311" spans="1:3" ht="13.2" x14ac:dyDescent="0.25">
      <c r="A14311" s="45" t="s">
        <v>14376</v>
      </c>
      <c r="B14311" s="45" t="s">
        <v>5</v>
      </c>
      <c r="C14311" s="23">
        <v>650</v>
      </c>
    </row>
    <row r="14312" spans="1:3" ht="13.2" x14ac:dyDescent="0.25">
      <c r="A14312" s="45" t="s">
        <v>14377</v>
      </c>
      <c r="B14312" s="45" t="s">
        <v>5</v>
      </c>
      <c r="C14312" s="23">
        <v>700</v>
      </c>
    </row>
    <row r="14313" spans="1:3" ht="13.2" x14ac:dyDescent="0.25">
      <c r="A14313" s="45" t="s">
        <v>14378</v>
      </c>
      <c r="B14313" s="45" t="s">
        <v>5</v>
      </c>
      <c r="C14313" s="23">
        <v>1175</v>
      </c>
    </row>
    <row r="14314" spans="1:3" ht="13.2" x14ac:dyDescent="0.25">
      <c r="A14314" s="45" t="s">
        <v>14379</v>
      </c>
      <c r="B14314" s="45" t="s">
        <v>5</v>
      </c>
      <c r="C14314" s="23">
        <v>1150</v>
      </c>
    </row>
    <row r="14315" spans="1:3" ht="13.2" x14ac:dyDescent="0.25">
      <c r="A14315" s="45" t="s">
        <v>14380</v>
      </c>
      <c r="B14315" s="45" t="s">
        <v>5</v>
      </c>
      <c r="C14315" s="23">
        <v>800</v>
      </c>
    </row>
    <row r="14316" spans="1:3" ht="13.2" x14ac:dyDescent="0.25">
      <c r="A14316" s="45" t="s">
        <v>14381</v>
      </c>
      <c r="B14316" s="45" t="s">
        <v>5</v>
      </c>
      <c r="C14316" s="23">
        <v>575</v>
      </c>
    </row>
    <row r="14317" spans="1:3" ht="13.2" x14ac:dyDescent="0.25">
      <c r="A14317" s="45" t="s">
        <v>14382</v>
      </c>
      <c r="B14317" s="45" t="s">
        <v>5</v>
      </c>
      <c r="C14317" s="23">
        <v>500</v>
      </c>
    </row>
    <row r="14318" spans="1:3" ht="13.2" x14ac:dyDescent="0.25">
      <c r="A14318" s="45" t="s">
        <v>14383</v>
      </c>
      <c r="B14318" s="45" t="s">
        <v>5</v>
      </c>
      <c r="C14318" s="23">
        <v>550</v>
      </c>
    </row>
    <row r="14319" spans="1:3" ht="13.2" x14ac:dyDescent="0.25">
      <c r="A14319" s="45" t="s">
        <v>14384</v>
      </c>
      <c r="B14319" s="45" t="s">
        <v>5</v>
      </c>
      <c r="C14319" s="23">
        <v>850</v>
      </c>
    </row>
    <row r="14320" spans="1:3" ht="13.2" x14ac:dyDescent="0.25">
      <c r="A14320" s="45" t="s">
        <v>14385</v>
      </c>
      <c r="B14320" s="45" t="s">
        <v>5</v>
      </c>
      <c r="C14320" s="23">
        <v>700</v>
      </c>
    </row>
    <row r="14321" spans="1:3" ht="13.2" x14ac:dyDescent="0.25">
      <c r="A14321" s="45" t="s">
        <v>14386</v>
      </c>
      <c r="B14321" s="45" t="s">
        <v>5</v>
      </c>
      <c r="C14321" s="23">
        <v>450</v>
      </c>
    </row>
    <row r="14322" spans="1:3" ht="13.2" x14ac:dyDescent="0.25">
      <c r="A14322" s="45" t="s">
        <v>14387</v>
      </c>
      <c r="B14322" s="45" t="s">
        <v>5</v>
      </c>
      <c r="C14322" s="23">
        <v>750</v>
      </c>
    </row>
    <row r="14323" spans="1:3" ht="13.2" x14ac:dyDescent="0.25">
      <c r="A14323" s="45" t="s">
        <v>14388</v>
      </c>
      <c r="B14323" s="45" t="s">
        <v>5</v>
      </c>
      <c r="C14323" s="23">
        <v>825</v>
      </c>
    </row>
    <row r="14324" spans="1:3" ht="13.2" x14ac:dyDescent="0.25">
      <c r="A14324" s="45" t="s">
        <v>14389</v>
      </c>
      <c r="B14324" s="45" t="s">
        <v>5</v>
      </c>
      <c r="C14324" s="23">
        <v>775</v>
      </c>
    </row>
    <row r="14325" spans="1:3" ht="13.2" x14ac:dyDescent="0.25">
      <c r="A14325" s="45" t="s">
        <v>14390</v>
      </c>
      <c r="B14325" s="45" t="s">
        <v>5</v>
      </c>
      <c r="C14325" s="23">
        <v>425</v>
      </c>
    </row>
    <row r="14326" spans="1:3" ht="13.2" x14ac:dyDescent="0.25">
      <c r="A14326" s="45" t="s">
        <v>14391</v>
      </c>
      <c r="B14326" s="45" t="s">
        <v>5</v>
      </c>
      <c r="C14326" s="23">
        <v>800</v>
      </c>
    </row>
    <row r="14327" spans="1:3" ht="13.2" x14ac:dyDescent="0.25">
      <c r="A14327" s="45" t="s">
        <v>14392</v>
      </c>
      <c r="B14327" s="45" t="s">
        <v>5</v>
      </c>
      <c r="C14327" s="23">
        <v>900</v>
      </c>
    </row>
    <row r="14328" spans="1:3" ht="13.2" x14ac:dyDescent="0.25">
      <c r="A14328" s="45" t="s">
        <v>14393</v>
      </c>
      <c r="B14328" s="45" t="s">
        <v>5</v>
      </c>
      <c r="C14328" s="23">
        <v>550</v>
      </c>
    </row>
    <row r="14329" spans="1:3" ht="13.2" x14ac:dyDescent="0.25">
      <c r="A14329" s="45" t="s">
        <v>14394</v>
      </c>
      <c r="B14329" s="45" t="s">
        <v>5</v>
      </c>
      <c r="C14329" s="23">
        <v>975</v>
      </c>
    </row>
    <row r="14330" spans="1:3" ht="13.2" x14ac:dyDescent="0.25">
      <c r="A14330" s="45" t="s">
        <v>14395</v>
      </c>
      <c r="B14330" s="45" t="s">
        <v>5</v>
      </c>
      <c r="C14330" s="23">
        <v>400</v>
      </c>
    </row>
    <row r="14331" spans="1:3" ht="13.2" x14ac:dyDescent="0.25">
      <c r="A14331" s="45" t="s">
        <v>14396</v>
      </c>
      <c r="B14331" s="45" t="s">
        <v>5</v>
      </c>
      <c r="C14331" s="23">
        <v>1100</v>
      </c>
    </row>
    <row r="14332" spans="1:3" ht="13.2" x14ac:dyDescent="0.25">
      <c r="A14332" s="45" t="s">
        <v>14397</v>
      </c>
      <c r="B14332" s="45" t="s">
        <v>5</v>
      </c>
      <c r="C14332" s="23">
        <v>725</v>
      </c>
    </row>
    <row r="14333" spans="1:3" ht="13.2" x14ac:dyDescent="0.25">
      <c r="A14333" s="45" t="s">
        <v>14398</v>
      </c>
      <c r="B14333" s="45" t="s">
        <v>5</v>
      </c>
      <c r="C14333" s="23">
        <v>1000</v>
      </c>
    </row>
    <row r="14334" spans="1:3" ht="13.2" x14ac:dyDescent="0.25">
      <c r="A14334" s="45" t="s">
        <v>14399</v>
      </c>
      <c r="B14334" s="45" t="s">
        <v>5</v>
      </c>
      <c r="C14334" s="23">
        <v>1150</v>
      </c>
    </row>
    <row r="14335" spans="1:3" ht="13.2" x14ac:dyDescent="0.25">
      <c r="A14335" s="45" t="s">
        <v>14400</v>
      </c>
      <c r="B14335" s="45" t="s">
        <v>5</v>
      </c>
      <c r="C14335" s="23">
        <v>900</v>
      </c>
    </row>
    <row r="14336" spans="1:3" ht="13.2" x14ac:dyDescent="0.25">
      <c r="A14336" s="45" t="s">
        <v>14401</v>
      </c>
      <c r="B14336" s="45" t="s">
        <v>5</v>
      </c>
      <c r="C14336" s="23">
        <v>1050</v>
      </c>
    </row>
    <row r="14337" spans="1:3" ht="13.2" x14ac:dyDescent="0.25">
      <c r="A14337" s="45" t="s">
        <v>14402</v>
      </c>
      <c r="B14337" s="45" t="s">
        <v>5</v>
      </c>
      <c r="C14337" s="23">
        <v>250</v>
      </c>
    </row>
    <row r="14338" spans="1:3" ht="13.2" x14ac:dyDescent="0.25">
      <c r="A14338" s="45" t="s">
        <v>14403</v>
      </c>
      <c r="B14338" s="45" t="s">
        <v>5</v>
      </c>
      <c r="C14338" s="23">
        <v>650</v>
      </c>
    </row>
    <row r="14339" spans="1:3" ht="13.2" x14ac:dyDescent="0.25">
      <c r="A14339" s="45" t="s">
        <v>14404</v>
      </c>
      <c r="B14339" s="45" t="s">
        <v>5</v>
      </c>
      <c r="C14339" s="23">
        <v>825</v>
      </c>
    </row>
    <row r="14340" spans="1:3" ht="13.2" x14ac:dyDescent="0.25">
      <c r="A14340" s="45" t="s">
        <v>14405</v>
      </c>
      <c r="B14340" s="45" t="s">
        <v>5</v>
      </c>
      <c r="C14340" s="23">
        <v>625</v>
      </c>
    </row>
    <row r="14341" spans="1:3" ht="13.2" x14ac:dyDescent="0.25">
      <c r="A14341" s="45" t="s">
        <v>14406</v>
      </c>
      <c r="B14341" s="45" t="s">
        <v>5</v>
      </c>
      <c r="C14341" s="23">
        <v>475</v>
      </c>
    </row>
    <row r="14342" spans="1:3" ht="13.2" x14ac:dyDescent="0.25">
      <c r="A14342" s="45" t="s">
        <v>14407</v>
      </c>
      <c r="B14342" s="45" t="s">
        <v>5</v>
      </c>
      <c r="C14342" s="23">
        <v>550</v>
      </c>
    </row>
    <row r="14343" spans="1:3" ht="13.2" x14ac:dyDescent="0.25">
      <c r="A14343" s="45" t="s">
        <v>14408</v>
      </c>
      <c r="B14343" s="45" t="s">
        <v>5</v>
      </c>
      <c r="C14343" s="23">
        <v>275</v>
      </c>
    </row>
    <row r="14344" spans="1:3" ht="13.2" x14ac:dyDescent="0.25">
      <c r="A14344" s="45" t="s">
        <v>14409</v>
      </c>
      <c r="B14344" s="45" t="s">
        <v>5</v>
      </c>
      <c r="C14344" s="23">
        <v>225</v>
      </c>
    </row>
    <row r="14345" spans="1:3" ht="13.2" x14ac:dyDescent="0.25">
      <c r="A14345" s="45" t="s">
        <v>14410</v>
      </c>
      <c r="B14345" s="45" t="s">
        <v>5</v>
      </c>
      <c r="C14345" s="23">
        <v>150</v>
      </c>
    </row>
    <row r="14346" spans="1:3" ht="13.2" x14ac:dyDescent="0.25">
      <c r="A14346" s="45" t="s">
        <v>14411</v>
      </c>
      <c r="B14346" s="45" t="s">
        <v>5</v>
      </c>
      <c r="C14346" s="23">
        <v>275</v>
      </c>
    </row>
    <row r="14347" spans="1:3" ht="13.2" x14ac:dyDescent="0.25">
      <c r="A14347" s="45" t="s">
        <v>14412</v>
      </c>
      <c r="B14347" s="45" t="s">
        <v>5</v>
      </c>
      <c r="C14347" s="23">
        <v>250</v>
      </c>
    </row>
    <row r="14348" spans="1:3" ht="13.2" x14ac:dyDescent="0.25">
      <c r="A14348" s="45" t="s">
        <v>14413</v>
      </c>
      <c r="B14348" s="45" t="s">
        <v>5</v>
      </c>
      <c r="C14348" s="23">
        <v>275</v>
      </c>
    </row>
    <row r="14349" spans="1:3" ht="13.2" x14ac:dyDescent="0.25">
      <c r="A14349" s="45" t="s">
        <v>14414</v>
      </c>
      <c r="B14349" s="45" t="s">
        <v>5</v>
      </c>
      <c r="C14349" s="23">
        <v>700</v>
      </c>
    </row>
    <row r="14350" spans="1:3" ht="13.2" x14ac:dyDescent="0.25">
      <c r="A14350" s="45" t="s">
        <v>14415</v>
      </c>
      <c r="B14350" s="45" t="s">
        <v>5</v>
      </c>
      <c r="C14350" s="23">
        <v>150</v>
      </c>
    </row>
    <row r="14351" spans="1:3" ht="13.2" x14ac:dyDescent="0.25">
      <c r="A14351" s="45" t="s">
        <v>14416</v>
      </c>
      <c r="B14351" s="45" t="s">
        <v>5</v>
      </c>
      <c r="C14351" s="23">
        <v>150</v>
      </c>
    </row>
    <row r="14352" spans="1:3" ht="13.2" x14ac:dyDescent="0.25">
      <c r="A14352" s="45" t="s">
        <v>14417</v>
      </c>
      <c r="B14352" s="45" t="s">
        <v>5</v>
      </c>
      <c r="C14352" s="23">
        <v>150</v>
      </c>
    </row>
    <row r="14353" spans="1:3" ht="13.2" x14ac:dyDescent="0.25">
      <c r="A14353" s="45" t="s">
        <v>14418</v>
      </c>
      <c r="B14353" s="45" t="s">
        <v>5</v>
      </c>
      <c r="C14353" s="23">
        <v>150</v>
      </c>
    </row>
    <row r="14354" spans="1:3" ht="13.2" x14ac:dyDescent="0.25">
      <c r="A14354" s="45" t="s">
        <v>14419</v>
      </c>
      <c r="B14354" s="45" t="s">
        <v>5</v>
      </c>
      <c r="C14354" s="23">
        <v>150</v>
      </c>
    </row>
    <row r="14355" spans="1:3" ht="13.2" x14ac:dyDescent="0.25">
      <c r="A14355" s="45" t="s">
        <v>14420</v>
      </c>
      <c r="B14355" s="45" t="s">
        <v>5</v>
      </c>
      <c r="C14355" s="23">
        <v>275</v>
      </c>
    </row>
    <row r="14356" spans="1:3" ht="13.2" x14ac:dyDescent="0.25">
      <c r="A14356" s="45" t="s">
        <v>14421</v>
      </c>
      <c r="B14356" s="45" t="s">
        <v>5</v>
      </c>
      <c r="C14356" s="23">
        <v>150</v>
      </c>
    </row>
    <row r="14357" spans="1:3" ht="13.2" x14ac:dyDescent="0.25">
      <c r="A14357" s="45" t="s">
        <v>14422</v>
      </c>
      <c r="B14357" s="45" t="s">
        <v>5</v>
      </c>
      <c r="C14357" s="23">
        <v>150</v>
      </c>
    </row>
    <row r="14358" spans="1:3" ht="13.2" x14ac:dyDescent="0.25">
      <c r="A14358" s="45" t="s">
        <v>14423</v>
      </c>
      <c r="B14358" s="45" t="s">
        <v>5</v>
      </c>
      <c r="C14358" s="23">
        <v>425</v>
      </c>
    </row>
    <row r="14359" spans="1:3" ht="13.2" x14ac:dyDescent="0.25">
      <c r="A14359" s="45" t="s">
        <v>14424</v>
      </c>
      <c r="B14359" s="45" t="s">
        <v>5</v>
      </c>
      <c r="C14359" s="23">
        <v>525</v>
      </c>
    </row>
    <row r="14360" spans="1:3" ht="13.2" x14ac:dyDescent="0.25">
      <c r="A14360" s="45" t="s">
        <v>14425</v>
      </c>
      <c r="B14360" s="45" t="s">
        <v>5</v>
      </c>
      <c r="C14360" s="23">
        <v>625</v>
      </c>
    </row>
    <row r="14361" spans="1:3" ht="13.2" x14ac:dyDescent="0.25">
      <c r="A14361" s="45" t="s">
        <v>14426</v>
      </c>
      <c r="B14361" s="45" t="s">
        <v>5</v>
      </c>
      <c r="C14361" s="23">
        <v>450</v>
      </c>
    </row>
    <row r="14362" spans="1:3" ht="13.2" x14ac:dyDescent="0.25">
      <c r="A14362" s="45" t="s">
        <v>14427</v>
      </c>
      <c r="B14362" s="45" t="s">
        <v>5</v>
      </c>
      <c r="C14362" s="23">
        <v>325</v>
      </c>
    </row>
    <row r="14363" spans="1:3" ht="13.2" x14ac:dyDescent="0.25">
      <c r="A14363" s="45" t="s">
        <v>14428</v>
      </c>
      <c r="B14363" s="45" t="s">
        <v>5</v>
      </c>
      <c r="C14363" s="23">
        <v>375</v>
      </c>
    </row>
    <row r="14364" spans="1:3" ht="13.2" x14ac:dyDescent="0.25">
      <c r="A14364" s="45" t="s">
        <v>14429</v>
      </c>
      <c r="B14364" s="45" t="s">
        <v>5</v>
      </c>
      <c r="C14364" s="23">
        <v>150</v>
      </c>
    </row>
    <row r="14365" spans="1:3" ht="13.2" x14ac:dyDescent="0.25">
      <c r="A14365" s="45" t="s">
        <v>14430</v>
      </c>
      <c r="B14365" s="45" t="s">
        <v>5</v>
      </c>
      <c r="C14365" s="23">
        <v>150</v>
      </c>
    </row>
    <row r="14366" spans="1:3" ht="13.2" x14ac:dyDescent="0.25">
      <c r="A14366" s="45" t="s">
        <v>14431</v>
      </c>
      <c r="B14366" s="45" t="s">
        <v>5</v>
      </c>
      <c r="C14366" s="23">
        <v>250</v>
      </c>
    </row>
    <row r="14367" spans="1:3" ht="13.2" x14ac:dyDescent="0.25">
      <c r="A14367" s="45" t="s">
        <v>14432</v>
      </c>
      <c r="B14367" s="45" t="s">
        <v>5</v>
      </c>
      <c r="C14367" s="23">
        <v>325</v>
      </c>
    </row>
    <row r="14368" spans="1:3" ht="13.2" x14ac:dyDescent="0.25">
      <c r="A14368" s="45" t="s">
        <v>14433</v>
      </c>
      <c r="B14368" s="45" t="s">
        <v>5</v>
      </c>
      <c r="C14368" s="23">
        <v>175</v>
      </c>
    </row>
    <row r="14369" spans="1:3" ht="13.2" x14ac:dyDescent="0.25">
      <c r="A14369" s="45" t="s">
        <v>14434</v>
      </c>
      <c r="B14369" s="45" t="s">
        <v>5</v>
      </c>
      <c r="C14369" s="23">
        <v>775</v>
      </c>
    </row>
    <row r="14370" spans="1:3" ht="13.2" x14ac:dyDescent="0.25">
      <c r="A14370" s="45" t="s">
        <v>14435</v>
      </c>
      <c r="B14370" s="45" t="s">
        <v>5</v>
      </c>
      <c r="C14370" s="23">
        <v>150</v>
      </c>
    </row>
    <row r="14371" spans="1:3" ht="13.2" x14ac:dyDescent="0.25">
      <c r="A14371" s="45" t="s">
        <v>14436</v>
      </c>
      <c r="B14371" s="45" t="s">
        <v>5</v>
      </c>
      <c r="C14371" s="23">
        <v>475</v>
      </c>
    </row>
    <row r="14372" spans="1:3" ht="13.2" x14ac:dyDescent="0.25">
      <c r="A14372" s="45" t="s">
        <v>14437</v>
      </c>
      <c r="B14372" s="45" t="s">
        <v>5</v>
      </c>
      <c r="C14372" s="23">
        <v>700</v>
      </c>
    </row>
    <row r="14373" spans="1:3" ht="13.2" x14ac:dyDescent="0.25">
      <c r="A14373" s="45" t="s">
        <v>14438</v>
      </c>
      <c r="B14373" s="45" t="s">
        <v>5</v>
      </c>
      <c r="C14373" s="23">
        <v>225</v>
      </c>
    </row>
    <row r="14374" spans="1:3" ht="13.2" x14ac:dyDescent="0.25">
      <c r="A14374" s="45" t="s">
        <v>14439</v>
      </c>
      <c r="B14374" s="45" t="s">
        <v>5</v>
      </c>
      <c r="C14374" s="23">
        <v>200</v>
      </c>
    </row>
    <row r="14375" spans="1:3" ht="13.2" x14ac:dyDescent="0.25">
      <c r="A14375" s="45" t="s">
        <v>14440</v>
      </c>
      <c r="B14375" s="45" t="s">
        <v>5</v>
      </c>
      <c r="C14375" s="23">
        <v>250</v>
      </c>
    </row>
    <row r="14376" spans="1:3" ht="13.2" x14ac:dyDescent="0.25">
      <c r="A14376" s="45" t="s">
        <v>14441</v>
      </c>
      <c r="B14376" s="45" t="s">
        <v>5</v>
      </c>
      <c r="C14376" s="23">
        <v>250</v>
      </c>
    </row>
    <row r="14377" spans="1:3" ht="13.2" x14ac:dyDescent="0.25">
      <c r="A14377" s="45" t="s">
        <v>14442</v>
      </c>
      <c r="B14377" s="45" t="s">
        <v>5</v>
      </c>
      <c r="C14377" s="23">
        <v>200</v>
      </c>
    </row>
    <row r="14378" spans="1:3" ht="13.2" x14ac:dyDescent="0.25">
      <c r="A14378" s="45" t="s">
        <v>14443</v>
      </c>
      <c r="B14378" s="45" t="s">
        <v>5</v>
      </c>
      <c r="C14378" s="23">
        <v>475</v>
      </c>
    </row>
    <row r="14379" spans="1:3" ht="13.2" x14ac:dyDescent="0.25">
      <c r="A14379" s="45" t="s">
        <v>14444</v>
      </c>
      <c r="B14379" s="45" t="s">
        <v>5</v>
      </c>
      <c r="C14379" s="23">
        <v>250</v>
      </c>
    </row>
    <row r="14380" spans="1:3" ht="13.2" x14ac:dyDescent="0.25">
      <c r="A14380" s="45" t="s">
        <v>14445</v>
      </c>
      <c r="B14380" s="45" t="s">
        <v>5</v>
      </c>
      <c r="C14380" s="23">
        <v>150</v>
      </c>
    </row>
    <row r="14381" spans="1:3" ht="13.2" x14ac:dyDescent="0.25">
      <c r="A14381" s="45" t="s">
        <v>14446</v>
      </c>
      <c r="B14381" s="45" t="s">
        <v>5</v>
      </c>
      <c r="C14381" s="23">
        <v>200</v>
      </c>
    </row>
    <row r="14382" spans="1:3" ht="13.2" x14ac:dyDescent="0.25">
      <c r="A14382" s="45" t="s">
        <v>14447</v>
      </c>
      <c r="B14382" s="45" t="s">
        <v>5</v>
      </c>
      <c r="C14382" s="23">
        <v>250</v>
      </c>
    </row>
    <row r="14383" spans="1:3" ht="13.2" x14ac:dyDescent="0.25">
      <c r="A14383" s="45" t="s">
        <v>14448</v>
      </c>
      <c r="B14383" s="45" t="s">
        <v>5</v>
      </c>
      <c r="C14383" s="23">
        <v>250</v>
      </c>
    </row>
    <row r="14384" spans="1:3" ht="13.2" x14ac:dyDescent="0.25">
      <c r="A14384" s="45" t="s">
        <v>14449</v>
      </c>
      <c r="B14384" s="45" t="s">
        <v>5</v>
      </c>
      <c r="C14384" s="23">
        <v>150</v>
      </c>
    </row>
    <row r="14385" spans="1:3" ht="13.2" x14ac:dyDescent="0.25">
      <c r="A14385" s="45" t="s">
        <v>14450</v>
      </c>
      <c r="B14385" s="45" t="s">
        <v>5</v>
      </c>
      <c r="C14385" s="23">
        <v>225</v>
      </c>
    </row>
    <row r="14386" spans="1:3" ht="13.2" x14ac:dyDescent="0.25">
      <c r="A14386" s="45" t="s">
        <v>14451</v>
      </c>
      <c r="B14386" s="45" t="s">
        <v>5</v>
      </c>
      <c r="C14386" s="23">
        <v>175</v>
      </c>
    </row>
    <row r="14387" spans="1:3" ht="13.2" x14ac:dyDescent="0.25">
      <c r="A14387" s="45" t="s">
        <v>14452</v>
      </c>
      <c r="B14387" s="45" t="s">
        <v>5</v>
      </c>
      <c r="C14387" s="23">
        <v>450</v>
      </c>
    </row>
    <row r="14388" spans="1:3" ht="13.2" x14ac:dyDescent="0.25">
      <c r="A14388" s="45" t="s">
        <v>14453</v>
      </c>
      <c r="B14388" s="45" t="s">
        <v>5</v>
      </c>
      <c r="C14388" s="23">
        <v>150</v>
      </c>
    </row>
    <row r="14389" spans="1:3" ht="13.2" x14ac:dyDescent="0.25">
      <c r="A14389" s="45" t="s">
        <v>14454</v>
      </c>
      <c r="B14389" s="45" t="s">
        <v>5</v>
      </c>
      <c r="C14389" s="23">
        <v>150</v>
      </c>
    </row>
    <row r="14390" spans="1:3" ht="13.2" x14ac:dyDescent="0.25">
      <c r="A14390" s="45" t="s">
        <v>14455</v>
      </c>
      <c r="B14390" s="45" t="s">
        <v>5</v>
      </c>
      <c r="C14390" s="23">
        <v>150</v>
      </c>
    </row>
    <row r="14391" spans="1:3" ht="13.2" x14ac:dyDescent="0.25">
      <c r="A14391" s="45" t="s">
        <v>14456</v>
      </c>
      <c r="B14391" s="45" t="s">
        <v>5</v>
      </c>
      <c r="C14391" s="23">
        <v>150</v>
      </c>
    </row>
    <row r="14392" spans="1:3" ht="13.2" x14ac:dyDescent="0.25">
      <c r="A14392" s="45" t="s">
        <v>14457</v>
      </c>
      <c r="B14392" s="45" t="s">
        <v>5</v>
      </c>
      <c r="C14392" s="23">
        <v>150</v>
      </c>
    </row>
    <row r="14393" spans="1:3" ht="13.2" x14ac:dyDescent="0.25">
      <c r="A14393" s="45" t="s">
        <v>14458</v>
      </c>
      <c r="B14393" s="45" t="s">
        <v>5</v>
      </c>
      <c r="C14393" s="23">
        <v>150</v>
      </c>
    </row>
    <row r="14394" spans="1:3" ht="13.2" x14ac:dyDescent="0.25">
      <c r="A14394" s="45" t="s">
        <v>14459</v>
      </c>
      <c r="B14394" s="45" t="s">
        <v>5</v>
      </c>
      <c r="C14394" s="23">
        <v>150</v>
      </c>
    </row>
    <row r="14395" spans="1:3" ht="13.2" x14ac:dyDescent="0.25">
      <c r="A14395" s="45" t="s">
        <v>14460</v>
      </c>
      <c r="B14395" s="45" t="s">
        <v>5</v>
      </c>
      <c r="C14395" s="23">
        <v>225</v>
      </c>
    </row>
    <row r="14396" spans="1:3" ht="13.2" x14ac:dyDescent="0.25">
      <c r="A14396" s="45" t="s">
        <v>14461</v>
      </c>
      <c r="B14396" s="45" t="s">
        <v>5</v>
      </c>
      <c r="C14396" s="23">
        <v>250</v>
      </c>
    </row>
    <row r="14397" spans="1:3" ht="13.2" x14ac:dyDescent="0.25">
      <c r="A14397" s="45" t="s">
        <v>14462</v>
      </c>
      <c r="B14397" s="45" t="s">
        <v>5</v>
      </c>
      <c r="C14397" s="23">
        <v>350</v>
      </c>
    </row>
    <row r="14398" spans="1:3" ht="13.2" x14ac:dyDescent="0.25">
      <c r="A14398" s="45" t="s">
        <v>14463</v>
      </c>
      <c r="B14398" s="45" t="s">
        <v>5</v>
      </c>
      <c r="C14398" s="23">
        <v>275</v>
      </c>
    </row>
    <row r="14399" spans="1:3" ht="13.2" x14ac:dyDescent="0.25">
      <c r="A14399" s="45" t="s">
        <v>14464</v>
      </c>
      <c r="B14399" s="45" t="s">
        <v>5</v>
      </c>
      <c r="C14399" s="23">
        <v>475</v>
      </c>
    </row>
    <row r="14400" spans="1:3" ht="13.2" x14ac:dyDescent="0.25">
      <c r="A14400" s="45" t="s">
        <v>14465</v>
      </c>
      <c r="B14400" s="45" t="s">
        <v>5</v>
      </c>
      <c r="C14400" s="23">
        <v>275</v>
      </c>
    </row>
    <row r="14401" spans="1:3" ht="13.2" x14ac:dyDescent="0.25">
      <c r="A14401" s="45" t="s">
        <v>14466</v>
      </c>
      <c r="B14401" s="45" t="s">
        <v>5</v>
      </c>
      <c r="C14401" s="23">
        <v>325</v>
      </c>
    </row>
    <row r="14402" spans="1:3" ht="13.2" x14ac:dyDescent="0.25">
      <c r="A14402" s="45" t="s">
        <v>14467</v>
      </c>
      <c r="B14402" s="45" t="s">
        <v>5</v>
      </c>
      <c r="C14402" s="23">
        <v>325</v>
      </c>
    </row>
    <row r="14403" spans="1:3" ht="13.2" x14ac:dyDescent="0.25">
      <c r="A14403" s="45" t="s">
        <v>14468</v>
      </c>
      <c r="B14403" s="45" t="s">
        <v>5</v>
      </c>
      <c r="C14403" s="23">
        <v>375</v>
      </c>
    </row>
    <row r="14404" spans="1:3" ht="13.2" x14ac:dyDescent="0.25">
      <c r="A14404" s="45" t="s">
        <v>14469</v>
      </c>
      <c r="B14404" s="45" t="s">
        <v>5</v>
      </c>
      <c r="C14404" s="23">
        <v>500</v>
      </c>
    </row>
    <row r="14405" spans="1:3" ht="13.2" x14ac:dyDescent="0.25">
      <c r="A14405" s="45" t="s">
        <v>14470</v>
      </c>
      <c r="B14405" s="45" t="s">
        <v>5</v>
      </c>
      <c r="C14405" s="23">
        <v>825</v>
      </c>
    </row>
    <row r="14406" spans="1:3" ht="13.2" x14ac:dyDescent="0.25">
      <c r="A14406" s="45" t="s">
        <v>14471</v>
      </c>
      <c r="B14406" s="45" t="s">
        <v>5</v>
      </c>
      <c r="C14406" s="23">
        <v>350</v>
      </c>
    </row>
    <row r="14407" spans="1:3" ht="13.2" x14ac:dyDescent="0.25">
      <c r="A14407" s="45" t="s">
        <v>14472</v>
      </c>
      <c r="B14407" s="45" t="s">
        <v>5</v>
      </c>
      <c r="C14407" s="23">
        <v>150</v>
      </c>
    </row>
    <row r="14408" spans="1:3" ht="13.2" x14ac:dyDescent="0.25">
      <c r="A14408" s="45" t="s">
        <v>14473</v>
      </c>
      <c r="B14408" s="45" t="s">
        <v>5</v>
      </c>
      <c r="C14408" s="23">
        <v>150</v>
      </c>
    </row>
    <row r="14409" spans="1:3" ht="13.2" x14ac:dyDescent="0.25">
      <c r="A14409" s="45" t="s">
        <v>14474</v>
      </c>
      <c r="B14409" s="45" t="s">
        <v>5</v>
      </c>
      <c r="C14409" s="23">
        <v>275</v>
      </c>
    </row>
    <row r="14410" spans="1:3" ht="13.2" x14ac:dyDescent="0.25">
      <c r="A14410" s="45" t="s">
        <v>14475</v>
      </c>
      <c r="B14410" s="45" t="s">
        <v>5</v>
      </c>
      <c r="C14410" s="23">
        <v>150</v>
      </c>
    </row>
    <row r="14411" spans="1:3" ht="13.2" x14ac:dyDescent="0.25">
      <c r="A14411" s="45" t="s">
        <v>14476</v>
      </c>
      <c r="B14411" s="45" t="s">
        <v>5</v>
      </c>
      <c r="C14411" s="23">
        <v>325</v>
      </c>
    </row>
    <row r="14412" spans="1:3" ht="13.2" x14ac:dyDescent="0.25">
      <c r="A14412" s="45" t="s">
        <v>14477</v>
      </c>
      <c r="B14412" s="45" t="s">
        <v>5</v>
      </c>
      <c r="C14412" s="23">
        <v>150</v>
      </c>
    </row>
    <row r="14413" spans="1:3" ht="13.2" x14ac:dyDescent="0.25">
      <c r="A14413" s="45" t="s">
        <v>14478</v>
      </c>
      <c r="B14413" s="45" t="s">
        <v>5</v>
      </c>
      <c r="C14413" s="23">
        <v>150</v>
      </c>
    </row>
    <row r="14414" spans="1:3" ht="13.2" x14ac:dyDescent="0.25">
      <c r="A14414" s="45" t="s">
        <v>14479</v>
      </c>
      <c r="B14414" s="45" t="s">
        <v>5</v>
      </c>
      <c r="C14414" s="23">
        <v>200</v>
      </c>
    </row>
    <row r="14415" spans="1:3" ht="13.2" x14ac:dyDescent="0.25">
      <c r="A14415" s="45" t="s">
        <v>14480</v>
      </c>
      <c r="B14415" s="45" t="s">
        <v>5</v>
      </c>
      <c r="C14415" s="23">
        <v>150</v>
      </c>
    </row>
    <row r="14416" spans="1:3" ht="13.2" x14ac:dyDescent="0.25">
      <c r="A14416" s="45" t="s">
        <v>14481</v>
      </c>
      <c r="B14416" s="45" t="s">
        <v>5</v>
      </c>
      <c r="C14416" s="23">
        <v>300</v>
      </c>
    </row>
    <row r="14417" spans="1:3" ht="13.2" x14ac:dyDescent="0.25">
      <c r="A14417" s="45" t="s">
        <v>14482</v>
      </c>
      <c r="B14417" s="45" t="s">
        <v>5</v>
      </c>
      <c r="C14417" s="23">
        <v>350</v>
      </c>
    </row>
    <row r="14418" spans="1:3" ht="13.2" x14ac:dyDescent="0.25">
      <c r="A14418" s="45" t="s">
        <v>14483</v>
      </c>
      <c r="B14418" s="45" t="s">
        <v>5</v>
      </c>
      <c r="C14418" s="23">
        <v>475</v>
      </c>
    </row>
    <row r="14419" spans="1:3" ht="13.2" x14ac:dyDescent="0.25">
      <c r="A14419" s="45" t="s">
        <v>14484</v>
      </c>
      <c r="B14419" s="45" t="s">
        <v>5</v>
      </c>
      <c r="C14419" s="23">
        <v>150</v>
      </c>
    </row>
    <row r="14420" spans="1:3" ht="13.2" x14ac:dyDescent="0.25">
      <c r="A14420" s="45" t="s">
        <v>14485</v>
      </c>
      <c r="B14420" s="45" t="s">
        <v>5</v>
      </c>
      <c r="C14420" s="23">
        <v>475</v>
      </c>
    </row>
    <row r="14421" spans="1:3" ht="13.2" x14ac:dyDescent="0.25">
      <c r="A14421" s="45" t="s">
        <v>14486</v>
      </c>
      <c r="B14421" s="45" t="s">
        <v>5</v>
      </c>
      <c r="C14421" s="23">
        <v>175</v>
      </c>
    </row>
    <row r="14422" spans="1:3" ht="13.2" x14ac:dyDescent="0.25">
      <c r="A14422" s="45" t="s">
        <v>14487</v>
      </c>
      <c r="B14422" s="45" t="s">
        <v>5</v>
      </c>
      <c r="C14422" s="23">
        <v>150</v>
      </c>
    </row>
    <row r="14423" spans="1:3" ht="13.2" x14ac:dyDescent="0.25">
      <c r="A14423" s="45" t="s">
        <v>14488</v>
      </c>
      <c r="B14423" s="45" t="s">
        <v>5</v>
      </c>
      <c r="C14423" s="23">
        <v>150</v>
      </c>
    </row>
    <row r="14424" spans="1:3" ht="13.2" x14ac:dyDescent="0.25">
      <c r="A14424" s="45" t="s">
        <v>14489</v>
      </c>
      <c r="B14424" s="45" t="s">
        <v>5</v>
      </c>
      <c r="C14424" s="23">
        <v>600</v>
      </c>
    </row>
    <row r="14425" spans="1:3" ht="13.2" x14ac:dyDescent="0.25">
      <c r="A14425" s="45" t="s">
        <v>14490</v>
      </c>
      <c r="B14425" s="45" t="s">
        <v>5</v>
      </c>
      <c r="C14425" s="23">
        <v>275</v>
      </c>
    </row>
    <row r="14426" spans="1:3" ht="13.2" x14ac:dyDescent="0.25">
      <c r="A14426" s="45" t="s">
        <v>14491</v>
      </c>
      <c r="B14426" s="45" t="s">
        <v>5</v>
      </c>
      <c r="C14426" s="23">
        <v>150</v>
      </c>
    </row>
    <row r="14427" spans="1:3" ht="13.2" x14ac:dyDescent="0.25">
      <c r="A14427" s="45" t="s">
        <v>14492</v>
      </c>
      <c r="B14427" s="45" t="s">
        <v>5</v>
      </c>
      <c r="C14427" s="23">
        <v>425</v>
      </c>
    </row>
    <row r="14428" spans="1:3" ht="13.2" x14ac:dyDescent="0.25">
      <c r="A14428" s="45" t="s">
        <v>14493</v>
      </c>
      <c r="B14428" s="45" t="s">
        <v>5</v>
      </c>
      <c r="C14428" s="23">
        <v>250</v>
      </c>
    </row>
    <row r="14429" spans="1:3" ht="13.2" x14ac:dyDescent="0.25">
      <c r="A14429" s="45" t="s">
        <v>14494</v>
      </c>
      <c r="B14429" s="45" t="s">
        <v>5</v>
      </c>
      <c r="C14429" s="23">
        <v>375</v>
      </c>
    </row>
    <row r="14430" spans="1:3" ht="13.2" x14ac:dyDescent="0.25">
      <c r="A14430" s="45" t="s">
        <v>14495</v>
      </c>
      <c r="B14430" s="45" t="s">
        <v>5</v>
      </c>
      <c r="C14430" s="23">
        <v>275</v>
      </c>
    </row>
    <row r="14431" spans="1:3" ht="13.2" x14ac:dyDescent="0.25">
      <c r="A14431" s="45" t="s">
        <v>14496</v>
      </c>
      <c r="B14431" s="45" t="s">
        <v>5</v>
      </c>
      <c r="C14431" s="23">
        <v>275</v>
      </c>
    </row>
    <row r="14432" spans="1:3" ht="13.2" x14ac:dyDescent="0.25">
      <c r="A14432" s="45" t="s">
        <v>14497</v>
      </c>
      <c r="B14432" s="45" t="s">
        <v>5</v>
      </c>
      <c r="C14432" s="23">
        <v>300</v>
      </c>
    </row>
    <row r="14433" spans="1:3" ht="13.2" x14ac:dyDescent="0.25">
      <c r="A14433" s="45" t="s">
        <v>14498</v>
      </c>
      <c r="B14433" s="45" t="s">
        <v>5</v>
      </c>
      <c r="C14433" s="23">
        <v>950</v>
      </c>
    </row>
    <row r="14434" spans="1:3" ht="13.2" x14ac:dyDescent="0.25">
      <c r="A14434" s="45" t="s">
        <v>14499</v>
      </c>
      <c r="B14434" s="45" t="s">
        <v>5</v>
      </c>
      <c r="C14434" s="23">
        <v>450</v>
      </c>
    </row>
    <row r="14435" spans="1:3" ht="13.2" x14ac:dyDescent="0.25">
      <c r="A14435" s="45" t="s">
        <v>14500</v>
      </c>
      <c r="B14435" s="45" t="s">
        <v>5</v>
      </c>
      <c r="C14435" s="23">
        <v>275</v>
      </c>
    </row>
    <row r="14436" spans="1:3" ht="13.2" x14ac:dyDescent="0.25">
      <c r="A14436" s="45" t="s">
        <v>14501</v>
      </c>
      <c r="B14436" s="45" t="s">
        <v>5</v>
      </c>
      <c r="C14436" s="23">
        <v>325</v>
      </c>
    </row>
    <row r="14437" spans="1:3" ht="13.2" x14ac:dyDescent="0.25">
      <c r="A14437" s="45" t="s">
        <v>14502</v>
      </c>
      <c r="B14437" s="45" t="s">
        <v>5</v>
      </c>
      <c r="C14437" s="23">
        <v>275</v>
      </c>
    </row>
    <row r="14438" spans="1:3" ht="13.2" x14ac:dyDescent="0.25">
      <c r="A14438" s="45" t="s">
        <v>14503</v>
      </c>
      <c r="B14438" s="45" t="s">
        <v>5</v>
      </c>
      <c r="C14438" s="23">
        <v>150</v>
      </c>
    </row>
    <row r="14439" spans="1:3" ht="13.2" x14ac:dyDescent="0.25">
      <c r="A14439" s="45" t="s">
        <v>14504</v>
      </c>
      <c r="B14439" s="45" t="s">
        <v>5</v>
      </c>
      <c r="C14439" s="23">
        <v>300</v>
      </c>
    </row>
    <row r="14440" spans="1:3" ht="13.2" x14ac:dyDescent="0.25">
      <c r="A14440" s="45" t="s">
        <v>14505</v>
      </c>
      <c r="B14440" s="45" t="s">
        <v>5</v>
      </c>
      <c r="C14440" s="23">
        <v>150</v>
      </c>
    </row>
    <row r="14441" spans="1:3" ht="13.2" x14ac:dyDescent="0.25">
      <c r="A14441" s="45" t="s">
        <v>14506</v>
      </c>
      <c r="B14441" s="45" t="s">
        <v>5</v>
      </c>
      <c r="C14441" s="23">
        <v>150</v>
      </c>
    </row>
    <row r="14442" spans="1:3" ht="13.2" x14ac:dyDescent="0.25">
      <c r="A14442" s="45" t="s">
        <v>14507</v>
      </c>
      <c r="B14442" s="45" t="s">
        <v>5</v>
      </c>
      <c r="C14442" s="23">
        <v>300</v>
      </c>
    </row>
    <row r="14443" spans="1:3" ht="13.2" x14ac:dyDescent="0.25">
      <c r="A14443" s="45" t="s">
        <v>14508</v>
      </c>
      <c r="B14443" s="45" t="s">
        <v>5</v>
      </c>
      <c r="C14443" s="23">
        <v>550</v>
      </c>
    </row>
    <row r="14444" spans="1:3" ht="13.2" x14ac:dyDescent="0.25">
      <c r="A14444" s="45" t="s">
        <v>14509</v>
      </c>
      <c r="B14444" s="45" t="s">
        <v>5</v>
      </c>
      <c r="C14444" s="23">
        <v>150</v>
      </c>
    </row>
    <row r="14445" spans="1:3" ht="13.2" x14ac:dyDescent="0.25">
      <c r="A14445" s="45" t="s">
        <v>14510</v>
      </c>
      <c r="B14445" s="45" t="s">
        <v>5</v>
      </c>
      <c r="C14445" s="23">
        <v>150</v>
      </c>
    </row>
    <row r="14446" spans="1:3" ht="13.2" x14ac:dyDescent="0.25">
      <c r="A14446" s="45" t="s">
        <v>14511</v>
      </c>
      <c r="B14446" s="45" t="s">
        <v>5</v>
      </c>
      <c r="C14446" s="23">
        <v>300</v>
      </c>
    </row>
    <row r="14447" spans="1:3" ht="13.2" x14ac:dyDescent="0.25">
      <c r="A14447" s="45" t="s">
        <v>14512</v>
      </c>
      <c r="B14447" s="45" t="s">
        <v>5</v>
      </c>
      <c r="C14447" s="23">
        <v>275</v>
      </c>
    </row>
    <row r="14448" spans="1:3" ht="13.2" x14ac:dyDescent="0.25">
      <c r="A14448" s="45" t="s">
        <v>14513</v>
      </c>
      <c r="B14448" s="45" t="s">
        <v>5</v>
      </c>
      <c r="C14448" s="23">
        <v>275</v>
      </c>
    </row>
    <row r="14449" spans="1:3" ht="13.2" x14ac:dyDescent="0.25">
      <c r="A14449" s="45" t="s">
        <v>14514</v>
      </c>
      <c r="B14449" s="45" t="s">
        <v>5</v>
      </c>
      <c r="C14449" s="23">
        <v>700</v>
      </c>
    </row>
    <row r="14450" spans="1:3" ht="13.2" x14ac:dyDescent="0.25">
      <c r="A14450" s="45" t="s">
        <v>14515</v>
      </c>
      <c r="B14450" s="45" t="s">
        <v>5</v>
      </c>
      <c r="C14450" s="23">
        <v>800</v>
      </c>
    </row>
    <row r="14451" spans="1:3" ht="13.2" x14ac:dyDescent="0.25">
      <c r="A14451" s="45" t="s">
        <v>14516</v>
      </c>
      <c r="B14451" s="45" t="s">
        <v>5</v>
      </c>
      <c r="C14451" s="23">
        <v>500</v>
      </c>
    </row>
    <row r="14452" spans="1:3" ht="13.2" x14ac:dyDescent="0.25">
      <c r="A14452" s="45" t="s">
        <v>14517</v>
      </c>
      <c r="B14452" s="45" t="s">
        <v>5</v>
      </c>
      <c r="C14452" s="23">
        <v>325</v>
      </c>
    </row>
    <row r="14453" spans="1:3" ht="13.2" x14ac:dyDescent="0.25">
      <c r="A14453" s="45" t="s">
        <v>14518</v>
      </c>
      <c r="B14453" s="45" t="s">
        <v>5</v>
      </c>
      <c r="C14453" s="23">
        <v>675</v>
      </c>
    </row>
    <row r="14454" spans="1:3" ht="13.2" x14ac:dyDescent="0.25">
      <c r="A14454" s="45" t="s">
        <v>14519</v>
      </c>
      <c r="B14454" s="45" t="s">
        <v>5</v>
      </c>
      <c r="C14454" s="23">
        <v>875</v>
      </c>
    </row>
    <row r="14455" spans="1:3" ht="13.2" x14ac:dyDescent="0.25">
      <c r="A14455" s="45" t="s">
        <v>14520</v>
      </c>
      <c r="B14455" s="45" t="s">
        <v>5</v>
      </c>
      <c r="C14455" s="23">
        <v>250</v>
      </c>
    </row>
    <row r="14456" spans="1:3" ht="13.2" x14ac:dyDescent="0.25">
      <c r="A14456" s="45" t="s">
        <v>14521</v>
      </c>
      <c r="B14456" s="45" t="s">
        <v>5</v>
      </c>
      <c r="C14456" s="23">
        <v>475</v>
      </c>
    </row>
    <row r="14457" spans="1:3" ht="13.2" x14ac:dyDescent="0.25">
      <c r="A14457" s="45" t="s">
        <v>14522</v>
      </c>
      <c r="B14457" s="45" t="s">
        <v>5</v>
      </c>
      <c r="C14457" s="23">
        <v>300</v>
      </c>
    </row>
    <row r="14458" spans="1:3" ht="13.2" x14ac:dyDescent="0.25">
      <c r="A14458" s="45" t="s">
        <v>14523</v>
      </c>
      <c r="B14458" s="45" t="s">
        <v>5</v>
      </c>
      <c r="C14458" s="23">
        <v>725</v>
      </c>
    </row>
    <row r="14459" spans="1:3" ht="13.2" x14ac:dyDescent="0.25">
      <c r="A14459" s="45" t="s">
        <v>14524</v>
      </c>
      <c r="B14459" s="45" t="s">
        <v>5</v>
      </c>
      <c r="C14459" s="23">
        <v>875</v>
      </c>
    </row>
    <row r="14460" spans="1:3" ht="13.2" x14ac:dyDescent="0.25">
      <c r="A14460" s="45" t="s">
        <v>14525</v>
      </c>
      <c r="B14460" s="45" t="s">
        <v>5</v>
      </c>
      <c r="C14460" s="23">
        <v>775</v>
      </c>
    </row>
    <row r="14461" spans="1:3" ht="13.2" x14ac:dyDescent="0.25">
      <c r="A14461" s="45" t="s">
        <v>14526</v>
      </c>
      <c r="B14461" s="45" t="s">
        <v>5</v>
      </c>
      <c r="C14461" s="23">
        <v>725</v>
      </c>
    </row>
    <row r="14462" spans="1:3" ht="13.2" x14ac:dyDescent="0.25">
      <c r="A14462" s="45" t="s">
        <v>14527</v>
      </c>
      <c r="B14462" s="45" t="s">
        <v>5</v>
      </c>
      <c r="C14462" s="23">
        <v>250</v>
      </c>
    </row>
    <row r="14463" spans="1:3" ht="13.2" x14ac:dyDescent="0.25">
      <c r="A14463" s="45" t="s">
        <v>14528</v>
      </c>
      <c r="B14463" s="45" t="s">
        <v>5</v>
      </c>
      <c r="C14463" s="23">
        <v>550</v>
      </c>
    </row>
    <row r="14464" spans="1:3" ht="13.2" x14ac:dyDescent="0.25">
      <c r="A14464" s="45" t="s">
        <v>14529</v>
      </c>
      <c r="B14464" s="45" t="s">
        <v>5</v>
      </c>
      <c r="C14464" s="23">
        <v>1525</v>
      </c>
    </row>
    <row r="14465" spans="1:3" ht="13.2" x14ac:dyDescent="0.25">
      <c r="A14465" s="45" t="s">
        <v>14530</v>
      </c>
      <c r="B14465" s="45" t="s">
        <v>5</v>
      </c>
      <c r="C14465" s="23">
        <v>675</v>
      </c>
    </row>
    <row r="14466" spans="1:3" ht="13.2" x14ac:dyDescent="0.25">
      <c r="A14466" s="45" t="s">
        <v>14531</v>
      </c>
      <c r="B14466" s="45" t="s">
        <v>5</v>
      </c>
      <c r="C14466" s="23">
        <v>800</v>
      </c>
    </row>
    <row r="14467" spans="1:3" ht="13.2" x14ac:dyDescent="0.25">
      <c r="A14467" s="45" t="s">
        <v>14532</v>
      </c>
      <c r="B14467" s="45" t="s">
        <v>5</v>
      </c>
      <c r="C14467" s="23">
        <v>1000</v>
      </c>
    </row>
    <row r="14468" spans="1:3" ht="13.2" x14ac:dyDescent="0.25">
      <c r="A14468" s="45" t="s">
        <v>14533</v>
      </c>
      <c r="B14468" s="45" t="s">
        <v>5</v>
      </c>
      <c r="C14468" s="23">
        <v>750</v>
      </c>
    </row>
    <row r="14469" spans="1:3" ht="13.2" x14ac:dyDescent="0.25">
      <c r="A14469" s="45" t="s">
        <v>14534</v>
      </c>
      <c r="B14469" s="45" t="s">
        <v>5</v>
      </c>
      <c r="C14469" s="23">
        <v>425</v>
      </c>
    </row>
    <row r="14470" spans="1:3" ht="13.2" x14ac:dyDescent="0.25">
      <c r="A14470" s="45" t="s">
        <v>14535</v>
      </c>
      <c r="B14470" s="45" t="s">
        <v>5</v>
      </c>
      <c r="C14470" s="23">
        <v>525</v>
      </c>
    </row>
    <row r="14471" spans="1:3" ht="13.2" x14ac:dyDescent="0.25">
      <c r="A14471" s="45" t="s">
        <v>14536</v>
      </c>
      <c r="B14471" s="45" t="s">
        <v>5</v>
      </c>
      <c r="C14471" s="23">
        <v>250</v>
      </c>
    </row>
    <row r="14472" spans="1:3" ht="13.2" x14ac:dyDescent="0.25">
      <c r="A14472" s="45" t="s">
        <v>14537</v>
      </c>
      <c r="B14472" s="45" t="s">
        <v>5</v>
      </c>
      <c r="C14472" s="23">
        <v>625</v>
      </c>
    </row>
    <row r="14473" spans="1:3" ht="13.2" x14ac:dyDescent="0.25">
      <c r="A14473" s="45" t="s">
        <v>14538</v>
      </c>
      <c r="B14473" s="45" t="s">
        <v>5</v>
      </c>
      <c r="C14473" s="23">
        <v>475</v>
      </c>
    </row>
    <row r="14474" spans="1:3" ht="13.2" x14ac:dyDescent="0.25">
      <c r="A14474" s="45" t="s">
        <v>14539</v>
      </c>
      <c r="B14474" s="45" t="s">
        <v>5</v>
      </c>
      <c r="C14474" s="23">
        <v>375</v>
      </c>
    </row>
    <row r="14475" spans="1:3" ht="13.2" x14ac:dyDescent="0.25">
      <c r="A14475" s="45" t="s">
        <v>14540</v>
      </c>
      <c r="B14475" s="45" t="s">
        <v>5</v>
      </c>
      <c r="C14475" s="23">
        <v>850</v>
      </c>
    </row>
    <row r="14476" spans="1:3" ht="13.2" x14ac:dyDescent="0.25">
      <c r="A14476" s="45" t="s">
        <v>14541</v>
      </c>
      <c r="B14476" s="45" t="s">
        <v>5</v>
      </c>
      <c r="C14476" s="23">
        <v>800</v>
      </c>
    </row>
    <row r="14477" spans="1:3" ht="13.2" x14ac:dyDescent="0.25">
      <c r="A14477" s="45" t="s">
        <v>14542</v>
      </c>
      <c r="B14477" s="45" t="s">
        <v>5</v>
      </c>
      <c r="C14477" s="23">
        <v>850</v>
      </c>
    </row>
    <row r="14478" spans="1:3" ht="13.2" x14ac:dyDescent="0.25">
      <c r="A14478" s="45" t="s">
        <v>14543</v>
      </c>
      <c r="B14478" s="45" t="s">
        <v>5</v>
      </c>
      <c r="C14478" s="23">
        <v>575</v>
      </c>
    </row>
    <row r="14479" spans="1:3" ht="13.2" x14ac:dyDescent="0.25">
      <c r="A14479" s="45" t="s">
        <v>14544</v>
      </c>
      <c r="B14479" s="45" t="s">
        <v>5</v>
      </c>
      <c r="C14479" s="23">
        <v>725</v>
      </c>
    </row>
    <row r="14480" spans="1:3" ht="13.2" x14ac:dyDescent="0.25">
      <c r="A14480" s="45" t="s">
        <v>14545</v>
      </c>
      <c r="B14480" s="45" t="s">
        <v>5</v>
      </c>
      <c r="C14480" s="23">
        <v>400</v>
      </c>
    </row>
    <row r="14481" spans="1:3" ht="13.2" x14ac:dyDescent="0.25">
      <c r="A14481" s="45" t="s">
        <v>14546</v>
      </c>
      <c r="B14481" s="45" t="s">
        <v>5</v>
      </c>
      <c r="C14481" s="23">
        <v>250</v>
      </c>
    </row>
    <row r="14482" spans="1:3" ht="13.2" x14ac:dyDescent="0.25">
      <c r="A14482" s="45" t="s">
        <v>14547</v>
      </c>
      <c r="B14482" s="45" t="s">
        <v>5</v>
      </c>
      <c r="C14482" s="23">
        <v>875</v>
      </c>
    </row>
    <row r="14483" spans="1:3" ht="13.2" x14ac:dyDescent="0.25">
      <c r="A14483" s="45" t="s">
        <v>14548</v>
      </c>
      <c r="B14483" s="45" t="s">
        <v>5</v>
      </c>
      <c r="C14483" s="23">
        <v>550</v>
      </c>
    </row>
    <row r="14484" spans="1:3" ht="13.2" x14ac:dyDescent="0.25">
      <c r="A14484" s="45" t="s">
        <v>14549</v>
      </c>
      <c r="B14484" s="45" t="s">
        <v>5</v>
      </c>
      <c r="C14484" s="23">
        <v>325</v>
      </c>
    </row>
    <row r="14485" spans="1:3" ht="13.2" x14ac:dyDescent="0.25">
      <c r="A14485" s="45" t="s">
        <v>14550</v>
      </c>
      <c r="B14485" s="45" t="s">
        <v>5</v>
      </c>
      <c r="C14485" s="23">
        <v>850</v>
      </c>
    </row>
    <row r="14486" spans="1:3" ht="13.2" x14ac:dyDescent="0.25">
      <c r="A14486" s="45" t="s">
        <v>14551</v>
      </c>
      <c r="B14486" s="45" t="s">
        <v>5</v>
      </c>
      <c r="C14486" s="23">
        <v>550</v>
      </c>
    </row>
    <row r="14487" spans="1:3" ht="13.2" x14ac:dyDescent="0.25">
      <c r="A14487" s="45" t="s">
        <v>14552</v>
      </c>
      <c r="B14487" s="45" t="s">
        <v>5</v>
      </c>
      <c r="C14487" s="23">
        <v>250</v>
      </c>
    </row>
    <row r="14488" spans="1:3" ht="13.2" x14ac:dyDescent="0.25">
      <c r="A14488" s="45" t="s">
        <v>14553</v>
      </c>
      <c r="B14488" s="45" t="s">
        <v>5</v>
      </c>
      <c r="C14488" s="23">
        <v>250</v>
      </c>
    </row>
    <row r="14489" spans="1:3" ht="13.2" x14ac:dyDescent="0.25">
      <c r="A14489" s="45" t="s">
        <v>14554</v>
      </c>
      <c r="B14489" s="45" t="s">
        <v>5</v>
      </c>
      <c r="C14489" s="23">
        <v>775</v>
      </c>
    </row>
    <row r="14490" spans="1:3" ht="13.2" x14ac:dyDescent="0.25">
      <c r="A14490" s="45" t="s">
        <v>14555</v>
      </c>
      <c r="B14490" s="45" t="s">
        <v>5</v>
      </c>
      <c r="C14490" s="23">
        <v>800</v>
      </c>
    </row>
    <row r="14491" spans="1:3" ht="13.2" x14ac:dyDescent="0.25">
      <c r="A14491" s="45" t="s">
        <v>14556</v>
      </c>
      <c r="B14491" s="45" t="s">
        <v>5</v>
      </c>
      <c r="C14491" s="23">
        <v>850</v>
      </c>
    </row>
    <row r="14492" spans="1:3" ht="13.2" x14ac:dyDescent="0.25">
      <c r="A14492" s="45" t="s">
        <v>14557</v>
      </c>
      <c r="B14492" s="45" t="s">
        <v>5</v>
      </c>
      <c r="C14492" s="23">
        <v>850</v>
      </c>
    </row>
    <row r="14493" spans="1:3" ht="13.2" x14ac:dyDescent="0.25">
      <c r="A14493" s="45" t="s">
        <v>14558</v>
      </c>
      <c r="B14493" s="45" t="s">
        <v>5</v>
      </c>
      <c r="C14493" s="23">
        <v>925</v>
      </c>
    </row>
    <row r="14494" spans="1:3" ht="13.2" x14ac:dyDescent="0.25">
      <c r="A14494" s="45" t="s">
        <v>14559</v>
      </c>
      <c r="B14494" s="45" t="s">
        <v>5</v>
      </c>
      <c r="C14494" s="23">
        <v>825</v>
      </c>
    </row>
    <row r="14495" spans="1:3" ht="13.2" x14ac:dyDescent="0.25">
      <c r="A14495" s="45" t="s">
        <v>14560</v>
      </c>
      <c r="B14495" s="45" t="s">
        <v>5</v>
      </c>
      <c r="C14495" s="23">
        <v>750</v>
      </c>
    </row>
    <row r="14496" spans="1:3" ht="13.2" x14ac:dyDescent="0.25">
      <c r="A14496" s="45" t="s">
        <v>14561</v>
      </c>
      <c r="B14496" s="45" t="s">
        <v>5</v>
      </c>
      <c r="C14496" s="23">
        <v>725</v>
      </c>
    </row>
    <row r="14497" spans="1:3" ht="13.2" x14ac:dyDescent="0.25">
      <c r="A14497" s="45" t="s">
        <v>14562</v>
      </c>
      <c r="B14497" s="45" t="s">
        <v>5</v>
      </c>
      <c r="C14497" s="23">
        <v>1775</v>
      </c>
    </row>
    <row r="14498" spans="1:3" ht="13.2" x14ac:dyDescent="0.25">
      <c r="A14498" s="45" t="s">
        <v>14563</v>
      </c>
      <c r="B14498" s="45" t="s">
        <v>5</v>
      </c>
      <c r="C14498" s="23">
        <v>400</v>
      </c>
    </row>
    <row r="14499" spans="1:3" ht="13.2" x14ac:dyDescent="0.25">
      <c r="A14499" s="45" t="s">
        <v>14564</v>
      </c>
      <c r="B14499" s="45" t="s">
        <v>5</v>
      </c>
      <c r="C14499" s="23">
        <v>700</v>
      </c>
    </row>
    <row r="14500" spans="1:3" ht="13.2" x14ac:dyDescent="0.25">
      <c r="A14500" s="45" t="s">
        <v>14565</v>
      </c>
      <c r="B14500" s="45" t="s">
        <v>5</v>
      </c>
      <c r="C14500" s="23">
        <v>450</v>
      </c>
    </row>
    <row r="14501" spans="1:3" ht="13.2" x14ac:dyDescent="0.25">
      <c r="A14501" s="45" t="s">
        <v>14566</v>
      </c>
      <c r="B14501" s="45" t="s">
        <v>5</v>
      </c>
      <c r="C14501" s="23">
        <v>900</v>
      </c>
    </row>
    <row r="14502" spans="1:3" ht="13.2" x14ac:dyDescent="0.25">
      <c r="A14502" s="45" t="s">
        <v>14567</v>
      </c>
      <c r="B14502" s="45" t="s">
        <v>5</v>
      </c>
      <c r="C14502" s="23">
        <v>550</v>
      </c>
    </row>
    <row r="14503" spans="1:3" ht="13.2" x14ac:dyDescent="0.25">
      <c r="A14503" s="45" t="s">
        <v>14568</v>
      </c>
      <c r="B14503" s="45" t="s">
        <v>5</v>
      </c>
      <c r="C14503" s="23">
        <v>375</v>
      </c>
    </row>
    <row r="14504" spans="1:3" ht="13.2" x14ac:dyDescent="0.25">
      <c r="A14504" s="45" t="s">
        <v>14569</v>
      </c>
      <c r="B14504" s="45" t="s">
        <v>5</v>
      </c>
      <c r="C14504" s="23">
        <v>675</v>
      </c>
    </row>
    <row r="14505" spans="1:3" ht="13.2" x14ac:dyDescent="0.25">
      <c r="A14505" s="45" t="s">
        <v>14570</v>
      </c>
      <c r="B14505" s="45" t="s">
        <v>5</v>
      </c>
      <c r="C14505" s="23">
        <v>950</v>
      </c>
    </row>
    <row r="14506" spans="1:3" ht="13.2" x14ac:dyDescent="0.25">
      <c r="A14506" s="45" t="s">
        <v>14571</v>
      </c>
      <c r="B14506" s="45" t="s">
        <v>5</v>
      </c>
      <c r="C14506" s="23">
        <v>675</v>
      </c>
    </row>
    <row r="14507" spans="1:3" ht="13.2" x14ac:dyDescent="0.25">
      <c r="A14507" s="45" t="s">
        <v>14572</v>
      </c>
      <c r="B14507" s="45" t="s">
        <v>5</v>
      </c>
      <c r="C14507" s="23">
        <v>950</v>
      </c>
    </row>
    <row r="14508" spans="1:3" ht="13.2" x14ac:dyDescent="0.25">
      <c r="A14508" s="45" t="s">
        <v>14573</v>
      </c>
      <c r="B14508" s="45" t="s">
        <v>5</v>
      </c>
      <c r="C14508" s="23">
        <v>700</v>
      </c>
    </row>
    <row r="14509" spans="1:3" ht="13.2" x14ac:dyDescent="0.25">
      <c r="A14509" s="45" t="s">
        <v>14574</v>
      </c>
      <c r="B14509" s="45" t="s">
        <v>5</v>
      </c>
      <c r="C14509" s="23">
        <v>1175</v>
      </c>
    </row>
    <row r="14510" spans="1:3" ht="13.2" x14ac:dyDescent="0.25">
      <c r="A14510" s="45" t="s">
        <v>14575</v>
      </c>
      <c r="B14510" s="45" t="s">
        <v>5</v>
      </c>
      <c r="C14510" s="23">
        <v>875</v>
      </c>
    </row>
    <row r="14511" spans="1:3" ht="13.2" x14ac:dyDescent="0.25">
      <c r="A14511" s="45" t="s">
        <v>14576</v>
      </c>
      <c r="B14511" s="45" t="s">
        <v>5</v>
      </c>
      <c r="C14511" s="23">
        <v>600</v>
      </c>
    </row>
    <row r="14512" spans="1:3" ht="13.2" x14ac:dyDescent="0.25">
      <c r="A14512" s="45" t="s">
        <v>14577</v>
      </c>
      <c r="B14512" s="45" t="s">
        <v>5</v>
      </c>
      <c r="C14512" s="23">
        <v>900</v>
      </c>
    </row>
    <row r="14513" spans="1:3" ht="13.2" x14ac:dyDescent="0.25">
      <c r="A14513" s="45" t="s">
        <v>14578</v>
      </c>
      <c r="B14513" s="45" t="s">
        <v>5</v>
      </c>
      <c r="C14513" s="23">
        <v>425</v>
      </c>
    </row>
    <row r="14514" spans="1:3" ht="13.2" x14ac:dyDescent="0.25">
      <c r="A14514" s="45" t="s">
        <v>14579</v>
      </c>
      <c r="B14514" s="45" t="s">
        <v>5</v>
      </c>
      <c r="C14514" s="23">
        <v>250</v>
      </c>
    </row>
    <row r="14515" spans="1:3" ht="13.2" x14ac:dyDescent="0.25">
      <c r="A14515" s="45" t="s">
        <v>14580</v>
      </c>
      <c r="B14515" s="45" t="s">
        <v>5</v>
      </c>
      <c r="C14515" s="23">
        <v>1225</v>
      </c>
    </row>
    <row r="14516" spans="1:3" ht="13.2" x14ac:dyDescent="0.25">
      <c r="A14516" s="45" t="s">
        <v>14581</v>
      </c>
      <c r="B14516" s="45" t="s">
        <v>5</v>
      </c>
      <c r="C14516" s="23">
        <v>550</v>
      </c>
    </row>
    <row r="14517" spans="1:3" ht="13.2" x14ac:dyDescent="0.25">
      <c r="A14517" s="45" t="s">
        <v>14582</v>
      </c>
      <c r="B14517" s="45" t="s">
        <v>5</v>
      </c>
      <c r="C14517" s="23">
        <v>250</v>
      </c>
    </row>
    <row r="14518" spans="1:3" ht="13.2" x14ac:dyDescent="0.25">
      <c r="A14518" s="45" t="s">
        <v>14583</v>
      </c>
      <c r="B14518" s="45" t="s">
        <v>5</v>
      </c>
      <c r="C14518" s="23">
        <v>200</v>
      </c>
    </row>
    <row r="14519" spans="1:3" ht="13.2" x14ac:dyDescent="0.25">
      <c r="A14519" s="45" t="s">
        <v>14584</v>
      </c>
      <c r="B14519" s="45" t="s">
        <v>5</v>
      </c>
      <c r="C14519" s="23">
        <v>775</v>
      </c>
    </row>
    <row r="14520" spans="1:3" ht="13.2" x14ac:dyDescent="0.25">
      <c r="A14520" s="45" t="s">
        <v>14585</v>
      </c>
      <c r="B14520" s="45" t="s">
        <v>5</v>
      </c>
      <c r="C14520" s="23">
        <v>575</v>
      </c>
    </row>
    <row r="14521" spans="1:3" ht="13.2" x14ac:dyDescent="0.25">
      <c r="A14521" s="45" t="s">
        <v>14586</v>
      </c>
      <c r="B14521" s="45" t="s">
        <v>5</v>
      </c>
      <c r="C14521" s="23">
        <v>350</v>
      </c>
    </row>
    <row r="14522" spans="1:3" ht="13.2" x14ac:dyDescent="0.25">
      <c r="A14522" s="45" t="s">
        <v>14587</v>
      </c>
      <c r="B14522" s="45" t="s">
        <v>5</v>
      </c>
      <c r="C14522" s="23">
        <v>725</v>
      </c>
    </row>
    <row r="14523" spans="1:3" ht="13.2" x14ac:dyDescent="0.25">
      <c r="A14523" s="45" t="s">
        <v>14588</v>
      </c>
      <c r="B14523" s="45" t="s">
        <v>5</v>
      </c>
      <c r="C14523" s="23">
        <v>750</v>
      </c>
    </row>
    <row r="14524" spans="1:3" ht="13.2" x14ac:dyDescent="0.25">
      <c r="A14524" s="45" t="s">
        <v>14589</v>
      </c>
      <c r="B14524" s="45" t="s">
        <v>5</v>
      </c>
      <c r="C14524" s="23">
        <v>275</v>
      </c>
    </row>
    <row r="14525" spans="1:3" ht="13.2" x14ac:dyDescent="0.25">
      <c r="A14525" s="45" t="s">
        <v>14590</v>
      </c>
      <c r="B14525" s="45" t="s">
        <v>5</v>
      </c>
      <c r="C14525" s="23">
        <v>825</v>
      </c>
    </row>
    <row r="14526" spans="1:3" ht="13.2" x14ac:dyDescent="0.25">
      <c r="A14526" s="45" t="s">
        <v>14591</v>
      </c>
      <c r="B14526" s="45" t="s">
        <v>5</v>
      </c>
      <c r="C14526" s="23">
        <v>900</v>
      </c>
    </row>
    <row r="14527" spans="1:3" ht="13.2" x14ac:dyDescent="0.25">
      <c r="A14527" s="45" t="s">
        <v>14592</v>
      </c>
      <c r="B14527" s="45" t="s">
        <v>5</v>
      </c>
      <c r="C14527" s="23">
        <v>425</v>
      </c>
    </row>
    <row r="14528" spans="1:3" ht="13.2" x14ac:dyDescent="0.25">
      <c r="A14528" s="45" t="s">
        <v>14593</v>
      </c>
      <c r="B14528" s="45" t="s">
        <v>5</v>
      </c>
      <c r="C14528" s="23">
        <v>725</v>
      </c>
    </row>
    <row r="14529" spans="1:3" ht="13.2" x14ac:dyDescent="0.25">
      <c r="A14529" s="45" t="s">
        <v>14594</v>
      </c>
      <c r="B14529" s="45" t="s">
        <v>5</v>
      </c>
      <c r="C14529" s="23">
        <v>650</v>
      </c>
    </row>
    <row r="14530" spans="1:3" ht="13.2" x14ac:dyDescent="0.25">
      <c r="A14530" s="45" t="s">
        <v>14595</v>
      </c>
      <c r="B14530" s="45" t="s">
        <v>5</v>
      </c>
      <c r="C14530" s="23">
        <v>400</v>
      </c>
    </row>
    <row r="14531" spans="1:3" ht="13.2" x14ac:dyDescent="0.25">
      <c r="A14531" s="45" t="s">
        <v>14596</v>
      </c>
      <c r="B14531" s="45" t="s">
        <v>5</v>
      </c>
      <c r="C14531" s="23">
        <v>825</v>
      </c>
    </row>
    <row r="14532" spans="1:3" ht="13.2" x14ac:dyDescent="0.25">
      <c r="A14532" s="45" t="s">
        <v>14597</v>
      </c>
      <c r="B14532" s="45" t="s">
        <v>5</v>
      </c>
      <c r="C14532" s="23">
        <v>725</v>
      </c>
    </row>
    <row r="14533" spans="1:3" ht="13.2" x14ac:dyDescent="0.25">
      <c r="A14533" s="45" t="s">
        <v>14598</v>
      </c>
      <c r="B14533" s="45" t="s">
        <v>5</v>
      </c>
      <c r="C14533" s="23">
        <v>375</v>
      </c>
    </row>
    <row r="14534" spans="1:3" ht="13.2" x14ac:dyDescent="0.25">
      <c r="A14534" s="45" t="s">
        <v>14599</v>
      </c>
      <c r="B14534" s="45" t="s">
        <v>5</v>
      </c>
      <c r="C14534" s="23">
        <v>350</v>
      </c>
    </row>
    <row r="14535" spans="1:3" ht="13.2" x14ac:dyDescent="0.25">
      <c r="A14535" s="45" t="s">
        <v>14600</v>
      </c>
      <c r="B14535" s="45" t="s">
        <v>5</v>
      </c>
      <c r="C14535" s="23">
        <v>775</v>
      </c>
    </row>
    <row r="14536" spans="1:3" ht="13.2" x14ac:dyDescent="0.25">
      <c r="A14536" s="45" t="s">
        <v>14601</v>
      </c>
      <c r="B14536" s="45" t="s">
        <v>5</v>
      </c>
      <c r="C14536" s="23">
        <v>725</v>
      </c>
    </row>
    <row r="14537" spans="1:3" ht="13.2" x14ac:dyDescent="0.25">
      <c r="A14537" s="45" t="s">
        <v>14602</v>
      </c>
      <c r="B14537" s="45" t="s">
        <v>5</v>
      </c>
      <c r="C14537" s="23">
        <v>550</v>
      </c>
    </row>
    <row r="14538" spans="1:3" ht="13.2" x14ac:dyDescent="0.25">
      <c r="A14538" s="45" t="s">
        <v>14603</v>
      </c>
      <c r="B14538" s="45" t="s">
        <v>5</v>
      </c>
      <c r="C14538" s="23">
        <v>500</v>
      </c>
    </row>
    <row r="14539" spans="1:3" ht="13.2" x14ac:dyDescent="0.25">
      <c r="A14539" s="45" t="s">
        <v>14604</v>
      </c>
      <c r="B14539" s="45" t="s">
        <v>5</v>
      </c>
      <c r="C14539" s="23">
        <v>1500</v>
      </c>
    </row>
    <row r="14540" spans="1:3" ht="13.2" x14ac:dyDescent="0.25">
      <c r="A14540" s="45" t="s">
        <v>14605</v>
      </c>
      <c r="B14540" s="45" t="s">
        <v>5</v>
      </c>
      <c r="C14540" s="23">
        <v>450</v>
      </c>
    </row>
    <row r="14541" spans="1:3" ht="13.2" x14ac:dyDescent="0.25">
      <c r="A14541" s="45" t="s">
        <v>14606</v>
      </c>
      <c r="B14541" s="45" t="s">
        <v>5</v>
      </c>
      <c r="C14541" s="23">
        <v>475</v>
      </c>
    </row>
    <row r="14542" spans="1:3" ht="13.2" x14ac:dyDescent="0.25">
      <c r="A14542" s="45" t="s">
        <v>14607</v>
      </c>
      <c r="B14542" s="45" t="s">
        <v>5</v>
      </c>
      <c r="C14542" s="23">
        <v>500</v>
      </c>
    </row>
    <row r="14543" spans="1:3" ht="13.2" x14ac:dyDescent="0.25">
      <c r="A14543" s="45" t="s">
        <v>14608</v>
      </c>
      <c r="B14543" s="45" t="s">
        <v>5</v>
      </c>
      <c r="C14543" s="23">
        <v>400</v>
      </c>
    </row>
    <row r="14544" spans="1:3" ht="13.2" x14ac:dyDescent="0.25">
      <c r="A14544" s="45" t="s">
        <v>14609</v>
      </c>
      <c r="B14544" s="45" t="s">
        <v>5</v>
      </c>
      <c r="C14544" s="23">
        <v>625</v>
      </c>
    </row>
    <row r="14545" spans="1:3" ht="13.2" x14ac:dyDescent="0.25">
      <c r="A14545" s="45" t="s">
        <v>14610</v>
      </c>
      <c r="B14545" s="45" t="s">
        <v>5</v>
      </c>
      <c r="C14545" s="23">
        <v>575</v>
      </c>
    </row>
    <row r="14546" spans="1:3" ht="13.2" x14ac:dyDescent="0.25">
      <c r="A14546" s="45" t="s">
        <v>14611</v>
      </c>
      <c r="B14546" s="45" t="s">
        <v>5</v>
      </c>
      <c r="C14546" s="23">
        <v>300</v>
      </c>
    </row>
    <row r="14547" spans="1:3" ht="13.2" x14ac:dyDescent="0.25">
      <c r="A14547" s="45" t="s">
        <v>14612</v>
      </c>
      <c r="B14547" s="45" t="s">
        <v>5</v>
      </c>
      <c r="C14547" s="23">
        <v>800</v>
      </c>
    </row>
    <row r="14548" spans="1:3" ht="13.2" x14ac:dyDescent="0.25">
      <c r="A14548" s="45" t="s">
        <v>14613</v>
      </c>
      <c r="B14548" s="45" t="s">
        <v>5</v>
      </c>
      <c r="C14548" s="23">
        <v>300</v>
      </c>
    </row>
    <row r="14549" spans="1:3" ht="13.2" x14ac:dyDescent="0.25">
      <c r="A14549" s="45" t="s">
        <v>14614</v>
      </c>
      <c r="B14549" s="45" t="s">
        <v>5</v>
      </c>
      <c r="C14549" s="23">
        <v>550</v>
      </c>
    </row>
    <row r="14550" spans="1:3" ht="13.2" x14ac:dyDescent="0.25">
      <c r="A14550" s="45" t="s">
        <v>14615</v>
      </c>
      <c r="B14550" s="45" t="s">
        <v>5</v>
      </c>
      <c r="C14550" s="23">
        <v>700</v>
      </c>
    </row>
    <row r="14551" spans="1:3" ht="13.2" x14ac:dyDescent="0.25">
      <c r="A14551" s="45" t="s">
        <v>14616</v>
      </c>
      <c r="B14551" s="45" t="s">
        <v>5</v>
      </c>
      <c r="C14551" s="23">
        <v>625</v>
      </c>
    </row>
    <row r="14552" spans="1:3" ht="13.2" x14ac:dyDescent="0.25">
      <c r="A14552" s="45" t="s">
        <v>14617</v>
      </c>
      <c r="B14552" s="45" t="s">
        <v>5</v>
      </c>
      <c r="C14552" s="23">
        <v>275</v>
      </c>
    </row>
    <row r="14553" spans="1:3" ht="13.2" x14ac:dyDescent="0.25">
      <c r="A14553" s="45" t="s">
        <v>14618</v>
      </c>
      <c r="B14553" s="45" t="s">
        <v>5</v>
      </c>
      <c r="C14553" s="23">
        <v>700</v>
      </c>
    </row>
    <row r="14554" spans="1:3" ht="13.2" x14ac:dyDescent="0.25">
      <c r="A14554" s="45" t="s">
        <v>14619</v>
      </c>
      <c r="B14554" s="45" t="s">
        <v>5</v>
      </c>
      <c r="C14554" s="23">
        <v>425</v>
      </c>
    </row>
    <row r="14555" spans="1:3" ht="13.2" x14ac:dyDescent="0.25">
      <c r="A14555" s="45" t="s">
        <v>14620</v>
      </c>
      <c r="B14555" s="45" t="s">
        <v>5</v>
      </c>
      <c r="C14555" s="23">
        <v>575</v>
      </c>
    </row>
    <row r="14556" spans="1:3" ht="13.2" x14ac:dyDescent="0.25">
      <c r="A14556" s="45" t="s">
        <v>14621</v>
      </c>
      <c r="B14556" s="45" t="s">
        <v>5</v>
      </c>
      <c r="C14556" s="23">
        <v>225</v>
      </c>
    </row>
    <row r="14557" spans="1:3" ht="13.2" x14ac:dyDescent="0.25">
      <c r="A14557" s="45" t="s">
        <v>14622</v>
      </c>
      <c r="B14557" s="45" t="s">
        <v>5</v>
      </c>
      <c r="C14557" s="23">
        <v>150</v>
      </c>
    </row>
    <row r="14558" spans="1:3" ht="13.2" x14ac:dyDescent="0.25">
      <c r="A14558" s="45" t="s">
        <v>14623</v>
      </c>
      <c r="B14558" s="45" t="s">
        <v>5</v>
      </c>
      <c r="C14558" s="23">
        <v>225</v>
      </c>
    </row>
    <row r="14559" spans="1:3" ht="13.2" x14ac:dyDescent="0.25">
      <c r="A14559" s="45" t="s">
        <v>14624</v>
      </c>
      <c r="B14559" s="45" t="s">
        <v>5</v>
      </c>
      <c r="C14559" s="23">
        <v>225</v>
      </c>
    </row>
    <row r="14560" spans="1:3" ht="13.2" x14ac:dyDescent="0.25">
      <c r="A14560" s="45" t="s">
        <v>14625</v>
      </c>
      <c r="B14560" s="45" t="s">
        <v>5</v>
      </c>
      <c r="C14560" s="23">
        <v>275</v>
      </c>
    </row>
    <row r="14561" spans="1:3" ht="13.2" x14ac:dyDescent="0.25">
      <c r="A14561" s="45" t="s">
        <v>14626</v>
      </c>
      <c r="B14561" s="45" t="s">
        <v>5</v>
      </c>
      <c r="C14561" s="23">
        <v>225</v>
      </c>
    </row>
    <row r="14562" spans="1:3" ht="13.2" x14ac:dyDescent="0.25">
      <c r="A14562" s="45" t="s">
        <v>14627</v>
      </c>
      <c r="B14562" s="45" t="s">
        <v>5</v>
      </c>
      <c r="C14562" s="23">
        <v>475</v>
      </c>
    </row>
    <row r="14563" spans="1:3" ht="13.2" x14ac:dyDescent="0.25">
      <c r="A14563" s="45" t="s">
        <v>14628</v>
      </c>
      <c r="B14563" s="45" t="s">
        <v>5</v>
      </c>
      <c r="C14563" s="23">
        <v>350</v>
      </c>
    </row>
    <row r="14564" spans="1:3" ht="13.2" x14ac:dyDescent="0.25">
      <c r="A14564" s="45" t="s">
        <v>14629</v>
      </c>
      <c r="B14564" s="45" t="s">
        <v>5</v>
      </c>
      <c r="C14564" s="23">
        <v>325</v>
      </c>
    </row>
    <row r="14565" spans="1:3" ht="13.2" x14ac:dyDescent="0.25">
      <c r="A14565" s="45" t="s">
        <v>14630</v>
      </c>
      <c r="B14565" s="45" t="s">
        <v>5</v>
      </c>
      <c r="C14565" s="23">
        <v>250</v>
      </c>
    </row>
    <row r="14566" spans="1:3" ht="13.2" x14ac:dyDescent="0.25">
      <c r="A14566" s="45" t="s">
        <v>14631</v>
      </c>
      <c r="B14566" s="45" t="s">
        <v>5</v>
      </c>
      <c r="C14566" s="23">
        <v>275</v>
      </c>
    </row>
    <row r="14567" spans="1:3" ht="13.2" x14ac:dyDescent="0.25">
      <c r="A14567" s="45" t="s">
        <v>14632</v>
      </c>
      <c r="B14567" s="45" t="s">
        <v>5</v>
      </c>
      <c r="C14567" s="23">
        <v>575</v>
      </c>
    </row>
    <row r="14568" spans="1:3" ht="13.2" x14ac:dyDescent="0.25">
      <c r="A14568" s="45" t="s">
        <v>14633</v>
      </c>
      <c r="B14568" s="45" t="s">
        <v>5</v>
      </c>
      <c r="C14568" s="23">
        <v>275</v>
      </c>
    </row>
    <row r="14569" spans="1:3" ht="13.2" x14ac:dyDescent="0.25">
      <c r="A14569" s="45" t="s">
        <v>14634</v>
      </c>
      <c r="B14569" s="45" t="s">
        <v>5</v>
      </c>
      <c r="C14569" s="23">
        <v>150</v>
      </c>
    </row>
    <row r="14570" spans="1:3" ht="13.2" x14ac:dyDescent="0.25">
      <c r="A14570" s="45" t="s">
        <v>14635</v>
      </c>
      <c r="B14570" s="45" t="s">
        <v>5</v>
      </c>
      <c r="C14570" s="23">
        <v>175</v>
      </c>
    </row>
    <row r="14571" spans="1:3" ht="13.2" x14ac:dyDescent="0.25">
      <c r="A14571" s="45" t="s">
        <v>14636</v>
      </c>
      <c r="B14571" s="45" t="s">
        <v>5</v>
      </c>
      <c r="C14571" s="23">
        <v>175</v>
      </c>
    </row>
    <row r="14572" spans="1:3" ht="13.2" x14ac:dyDescent="0.25">
      <c r="A14572" s="45" t="s">
        <v>14637</v>
      </c>
      <c r="B14572" s="45" t="s">
        <v>5</v>
      </c>
      <c r="C14572" s="23">
        <v>600</v>
      </c>
    </row>
    <row r="14573" spans="1:3" ht="13.2" x14ac:dyDescent="0.25">
      <c r="A14573" s="45" t="s">
        <v>14638</v>
      </c>
      <c r="B14573" s="45" t="s">
        <v>5</v>
      </c>
      <c r="C14573" s="23">
        <v>400</v>
      </c>
    </row>
    <row r="14574" spans="1:3" ht="13.2" x14ac:dyDescent="0.25">
      <c r="A14574" s="45" t="s">
        <v>14639</v>
      </c>
      <c r="B14574" s="45" t="s">
        <v>5</v>
      </c>
      <c r="C14574" s="23">
        <v>150</v>
      </c>
    </row>
    <row r="14575" spans="1:3" ht="13.2" x14ac:dyDescent="0.25">
      <c r="A14575" s="45" t="s">
        <v>14640</v>
      </c>
      <c r="B14575" s="45" t="s">
        <v>5</v>
      </c>
      <c r="C14575" s="23">
        <v>225</v>
      </c>
    </row>
    <row r="14576" spans="1:3" ht="13.2" x14ac:dyDescent="0.25">
      <c r="A14576" s="45" t="s">
        <v>14641</v>
      </c>
      <c r="B14576" s="45" t="s">
        <v>5</v>
      </c>
      <c r="C14576" s="23">
        <v>150</v>
      </c>
    </row>
    <row r="14577" spans="1:3" ht="13.2" x14ac:dyDescent="0.25">
      <c r="A14577" s="45" t="s">
        <v>14642</v>
      </c>
      <c r="B14577" s="45" t="s">
        <v>5</v>
      </c>
      <c r="C14577" s="23">
        <v>450</v>
      </c>
    </row>
    <row r="14578" spans="1:3" ht="13.2" x14ac:dyDescent="0.25">
      <c r="A14578" s="45" t="s">
        <v>14643</v>
      </c>
      <c r="B14578" s="45" t="s">
        <v>5</v>
      </c>
      <c r="C14578" s="23">
        <v>250</v>
      </c>
    </row>
    <row r="14579" spans="1:3" ht="13.2" x14ac:dyDescent="0.25">
      <c r="A14579" s="45" t="s">
        <v>14644</v>
      </c>
      <c r="B14579" s="45" t="s">
        <v>5</v>
      </c>
      <c r="C14579" s="23">
        <v>150</v>
      </c>
    </row>
    <row r="14580" spans="1:3" ht="13.2" x14ac:dyDescent="0.25">
      <c r="A14580" s="45" t="s">
        <v>14645</v>
      </c>
      <c r="B14580" s="45" t="s">
        <v>5</v>
      </c>
      <c r="C14580" s="23">
        <v>150</v>
      </c>
    </row>
    <row r="14581" spans="1:3" ht="13.2" x14ac:dyDescent="0.25">
      <c r="A14581" s="45" t="s">
        <v>14646</v>
      </c>
      <c r="B14581" s="45" t="s">
        <v>5</v>
      </c>
      <c r="C14581" s="23">
        <v>225</v>
      </c>
    </row>
    <row r="14582" spans="1:3" ht="13.2" x14ac:dyDescent="0.25">
      <c r="A14582" s="45" t="s">
        <v>14647</v>
      </c>
      <c r="B14582" s="45" t="s">
        <v>5</v>
      </c>
      <c r="C14582" s="23">
        <v>300</v>
      </c>
    </row>
    <row r="14583" spans="1:3" ht="13.2" x14ac:dyDescent="0.25">
      <c r="A14583" s="45" t="s">
        <v>14648</v>
      </c>
      <c r="B14583" s="45" t="s">
        <v>5</v>
      </c>
      <c r="C14583" s="23">
        <v>150</v>
      </c>
    </row>
    <row r="14584" spans="1:3" ht="13.2" x14ac:dyDescent="0.25">
      <c r="A14584" s="45" t="s">
        <v>14649</v>
      </c>
      <c r="B14584" s="45" t="s">
        <v>5</v>
      </c>
      <c r="C14584" s="23">
        <v>150</v>
      </c>
    </row>
    <row r="14585" spans="1:3" ht="13.2" x14ac:dyDescent="0.25">
      <c r="A14585" s="45" t="s">
        <v>14650</v>
      </c>
      <c r="B14585" s="45" t="s">
        <v>5</v>
      </c>
      <c r="C14585" s="23">
        <v>175</v>
      </c>
    </row>
    <row r="14586" spans="1:3" ht="13.2" x14ac:dyDescent="0.25">
      <c r="A14586" s="45" t="s">
        <v>14651</v>
      </c>
      <c r="B14586" s="45" t="s">
        <v>5</v>
      </c>
      <c r="C14586" s="23">
        <v>425</v>
      </c>
    </row>
    <row r="14587" spans="1:3" ht="13.2" x14ac:dyDescent="0.25">
      <c r="A14587" s="45" t="s">
        <v>14652</v>
      </c>
      <c r="B14587" s="45" t="s">
        <v>5</v>
      </c>
      <c r="C14587" s="23">
        <v>475</v>
      </c>
    </row>
    <row r="14588" spans="1:3" ht="13.2" x14ac:dyDescent="0.25">
      <c r="A14588" s="45" t="s">
        <v>14653</v>
      </c>
      <c r="B14588" s="45" t="s">
        <v>5</v>
      </c>
      <c r="C14588" s="23">
        <v>375</v>
      </c>
    </row>
    <row r="14589" spans="1:3" ht="13.2" x14ac:dyDescent="0.25">
      <c r="A14589" s="45" t="s">
        <v>14654</v>
      </c>
      <c r="B14589" s="45" t="s">
        <v>5</v>
      </c>
      <c r="C14589" s="23">
        <v>350</v>
      </c>
    </row>
    <row r="14590" spans="1:3" ht="13.2" x14ac:dyDescent="0.25">
      <c r="A14590" s="45" t="s">
        <v>14655</v>
      </c>
      <c r="B14590" s="45" t="s">
        <v>5</v>
      </c>
      <c r="C14590" s="23">
        <v>400</v>
      </c>
    </row>
    <row r="14591" spans="1:3" ht="13.2" x14ac:dyDescent="0.25">
      <c r="A14591" s="45" t="s">
        <v>14656</v>
      </c>
      <c r="B14591" s="45" t="s">
        <v>5</v>
      </c>
      <c r="C14591" s="23">
        <v>750</v>
      </c>
    </row>
    <row r="14592" spans="1:3" ht="13.2" x14ac:dyDescent="0.25">
      <c r="A14592" s="45" t="s">
        <v>14657</v>
      </c>
      <c r="B14592" s="45" t="s">
        <v>5</v>
      </c>
      <c r="C14592" s="23">
        <v>200</v>
      </c>
    </row>
    <row r="14593" spans="1:3" ht="13.2" x14ac:dyDescent="0.25">
      <c r="A14593" s="45" t="s">
        <v>14658</v>
      </c>
      <c r="B14593" s="45" t="s">
        <v>5</v>
      </c>
      <c r="C14593" s="23">
        <v>600</v>
      </c>
    </row>
    <row r="14594" spans="1:3" ht="13.2" x14ac:dyDescent="0.25">
      <c r="A14594" s="45" t="s">
        <v>14659</v>
      </c>
      <c r="B14594" s="45" t="s">
        <v>5</v>
      </c>
      <c r="C14594" s="23">
        <v>575</v>
      </c>
    </row>
    <row r="14595" spans="1:3" ht="13.2" x14ac:dyDescent="0.25">
      <c r="A14595" s="45" t="s">
        <v>14660</v>
      </c>
      <c r="B14595" s="45" t="s">
        <v>5</v>
      </c>
      <c r="C14595" s="23">
        <v>150</v>
      </c>
    </row>
    <row r="14596" spans="1:3" ht="13.2" x14ac:dyDescent="0.25">
      <c r="A14596" s="45" t="s">
        <v>14661</v>
      </c>
      <c r="B14596" s="45" t="s">
        <v>5</v>
      </c>
      <c r="C14596" s="23">
        <v>200</v>
      </c>
    </row>
    <row r="14597" spans="1:3" ht="13.2" x14ac:dyDescent="0.25">
      <c r="A14597" s="45" t="s">
        <v>14662</v>
      </c>
      <c r="B14597" s="45" t="s">
        <v>5</v>
      </c>
      <c r="C14597" s="23">
        <v>150</v>
      </c>
    </row>
    <row r="14598" spans="1:3" ht="13.2" x14ac:dyDescent="0.25">
      <c r="A14598" s="45" t="s">
        <v>14663</v>
      </c>
      <c r="B14598" s="45" t="s">
        <v>5</v>
      </c>
      <c r="C14598" s="23">
        <v>200</v>
      </c>
    </row>
    <row r="14599" spans="1:3" ht="13.2" x14ac:dyDescent="0.25">
      <c r="A14599" s="45" t="s">
        <v>14664</v>
      </c>
      <c r="B14599" s="45" t="s">
        <v>5</v>
      </c>
      <c r="C14599" s="23">
        <v>425</v>
      </c>
    </row>
    <row r="14600" spans="1:3" ht="13.2" x14ac:dyDescent="0.25">
      <c r="A14600" s="45" t="s">
        <v>14665</v>
      </c>
      <c r="B14600" s="45" t="s">
        <v>5</v>
      </c>
      <c r="C14600" s="23">
        <v>400</v>
      </c>
    </row>
    <row r="14601" spans="1:3" ht="13.2" x14ac:dyDescent="0.25">
      <c r="A14601" s="45" t="s">
        <v>14666</v>
      </c>
      <c r="B14601" s="45" t="s">
        <v>5</v>
      </c>
      <c r="C14601" s="23">
        <v>250</v>
      </c>
    </row>
    <row r="14602" spans="1:3" ht="13.2" x14ac:dyDescent="0.25">
      <c r="A14602" s="45" t="s">
        <v>14667</v>
      </c>
      <c r="B14602" s="45" t="s">
        <v>5</v>
      </c>
      <c r="C14602" s="23">
        <v>325</v>
      </c>
    </row>
    <row r="14603" spans="1:3" ht="13.2" x14ac:dyDescent="0.25">
      <c r="A14603" s="45" t="s">
        <v>14668</v>
      </c>
      <c r="B14603" s="45" t="s">
        <v>5</v>
      </c>
      <c r="C14603" s="23">
        <v>350</v>
      </c>
    </row>
    <row r="14604" spans="1:3" ht="13.2" x14ac:dyDescent="0.25">
      <c r="A14604" s="45" t="s">
        <v>14669</v>
      </c>
      <c r="B14604" s="45" t="s">
        <v>5</v>
      </c>
      <c r="C14604" s="23">
        <v>475</v>
      </c>
    </row>
    <row r="14605" spans="1:3" ht="13.2" x14ac:dyDescent="0.25">
      <c r="A14605" s="45" t="s">
        <v>14670</v>
      </c>
      <c r="B14605" s="45" t="s">
        <v>5</v>
      </c>
      <c r="C14605" s="23">
        <v>450</v>
      </c>
    </row>
    <row r="14606" spans="1:3" ht="13.2" x14ac:dyDescent="0.25">
      <c r="A14606" s="45" t="s">
        <v>14671</v>
      </c>
      <c r="B14606" s="45" t="s">
        <v>5</v>
      </c>
      <c r="C14606" s="23">
        <v>150</v>
      </c>
    </row>
    <row r="14607" spans="1:3" ht="13.2" x14ac:dyDescent="0.25">
      <c r="A14607" s="45" t="s">
        <v>14672</v>
      </c>
      <c r="B14607" s="45" t="s">
        <v>5</v>
      </c>
      <c r="C14607" s="23">
        <v>150</v>
      </c>
    </row>
    <row r="14608" spans="1:3" ht="13.2" x14ac:dyDescent="0.25">
      <c r="A14608" s="45" t="s">
        <v>14673</v>
      </c>
      <c r="B14608" s="45" t="s">
        <v>5</v>
      </c>
      <c r="C14608" s="23">
        <v>150</v>
      </c>
    </row>
    <row r="14609" spans="1:3" ht="13.2" x14ac:dyDescent="0.25">
      <c r="A14609" s="45" t="s">
        <v>14674</v>
      </c>
      <c r="B14609" s="45" t="s">
        <v>5</v>
      </c>
      <c r="C14609" s="23">
        <v>150</v>
      </c>
    </row>
    <row r="14610" spans="1:3" ht="13.2" x14ac:dyDescent="0.25">
      <c r="A14610" s="45" t="s">
        <v>14675</v>
      </c>
      <c r="B14610" s="45" t="s">
        <v>5</v>
      </c>
      <c r="C14610" s="23">
        <v>250</v>
      </c>
    </row>
    <row r="14611" spans="1:3" ht="13.2" x14ac:dyDescent="0.25">
      <c r="A14611" s="45" t="s">
        <v>14676</v>
      </c>
      <c r="B14611" s="45" t="s">
        <v>5</v>
      </c>
      <c r="C14611" s="23">
        <v>325</v>
      </c>
    </row>
    <row r="14612" spans="1:3" ht="13.2" x14ac:dyDescent="0.25">
      <c r="A14612" s="45" t="s">
        <v>14677</v>
      </c>
      <c r="B14612" s="45" t="s">
        <v>5</v>
      </c>
      <c r="C14612" s="23">
        <v>275</v>
      </c>
    </row>
    <row r="14613" spans="1:3" ht="13.2" x14ac:dyDescent="0.25">
      <c r="A14613" s="45" t="s">
        <v>14678</v>
      </c>
      <c r="B14613" s="45" t="s">
        <v>5</v>
      </c>
      <c r="C14613" s="23">
        <v>675</v>
      </c>
    </row>
    <row r="14614" spans="1:3" ht="13.2" x14ac:dyDescent="0.25">
      <c r="A14614" s="45" t="s">
        <v>14679</v>
      </c>
      <c r="B14614" s="45" t="s">
        <v>5</v>
      </c>
      <c r="C14614" s="23">
        <v>500</v>
      </c>
    </row>
    <row r="14615" spans="1:3" ht="13.2" x14ac:dyDescent="0.25">
      <c r="A14615" s="45" t="s">
        <v>14680</v>
      </c>
      <c r="B14615" s="45" t="s">
        <v>5</v>
      </c>
      <c r="C14615" s="23">
        <v>150</v>
      </c>
    </row>
    <row r="14616" spans="1:3" ht="13.2" x14ac:dyDescent="0.25">
      <c r="A14616" s="45" t="s">
        <v>14681</v>
      </c>
      <c r="B14616" s="45" t="s">
        <v>5</v>
      </c>
      <c r="C14616" s="23">
        <v>150</v>
      </c>
    </row>
    <row r="14617" spans="1:3" ht="13.2" x14ac:dyDescent="0.25">
      <c r="A14617" s="45" t="s">
        <v>14682</v>
      </c>
      <c r="B14617" s="45" t="s">
        <v>5</v>
      </c>
      <c r="C14617" s="23">
        <v>350</v>
      </c>
    </row>
    <row r="14618" spans="1:3" ht="13.2" x14ac:dyDescent="0.25">
      <c r="A14618" s="45" t="s">
        <v>14683</v>
      </c>
      <c r="B14618" s="45" t="s">
        <v>5</v>
      </c>
      <c r="C14618" s="23">
        <v>450</v>
      </c>
    </row>
    <row r="14619" spans="1:3" ht="13.2" x14ac:dyDescent="0.25">
      <c r="A14619" s="45" t="s">
        <v>14684</v>
      </c>
      <c r="B14619" s="45" t="s">
        <v>5</v>
      </c>
      <c r="C14619" s="23">
        <v>175</v>
      </c>
    </row>
    <row r="14620" spans="1:3" ht="13.2" x14ac:dyDescent="0.25">
      <c r="A14620" s="45" t="s">
        <v>14685</v>
      </c>
      <c r="B14620" s="45" t="s">
        <v>5</v>
      </c>
      <c r="C14620" s="23">
        <v>450</v>
      </c>
    </row>
    <row r="14621" spans="1:3" ht="13.2" x14ac:dyDescent="0.25">
      <c r="A14621" s="45" t="s">
        <v>14686</v>
      </c>
      <c r="B14621" s="45" t="s">
        <v>5</v>
      </c>
      <c r="C14621" s="23">
        <v>150</v>
      </c>
    </row>
    <row r="14622" spans="1:3" ht="13.2" x14ac:dyDescent="0.25">
      <c r="A14622" s="45" t="s">
        <v>14687</v>
      </c>
      <c r="B14622" s="45" t="s">
        <v>5</v>
      </c>
      <c r="C14622" s="23">
        <v>225</v>
      </c>
    </row>
    <row r="14623" spans="1:3" ht="13.2" x14ac:dyDescent="0.25">
      <c r="A14623" s="45" t="s">
        <v>14688</v>
      </c>
      <c r="B14623" s="45" t="s">
        <v>5</v>
      </c>
      <c r="C14623" s="23">
        <v>150</v>
      </c>
    </row>
    <row r="14624" spans="1:3" ht="13.2" x14ac:dyDescent="0.25">
      <c r="A14624" s="45" t="s">
        <v>14689</v>
      </c>
      <c r="B14624" s="45" t="s">
        <v>5</v>
      </c>
      <c r="C14624" s="23">
        <v>200</v>
      </c>
    </row>
    <row r="14625" spans="1:3" ht="13.2" x14ac:dyDescent="0.25">
      <c r="A14625" s="45" t="s">
        <v>14690</v>
      </c>
      <c r="B14625" s="45" t="s">
        <v>5</v>
      </c>
      <c r="C14625" s="23">
        <v>200</v>
      </c>
    </row>
    <row r="14626" spans="1:3" ht="13.2" x14ac:dyDescent="0.25">
      <c r="A14626" s="45" t="s">
        <v>14691</v>
      </c>
      <c r="B14626" s="45" t="s">
        <v>5</v>
      </c>
      <c r="C14626" s="23">
        <v>150</v>
      </c>
    </row>
    <row r="14627" spans="1:3" ht="13.2" x14ac:dyDescent="0.25">
      <c r="A14627" s="45" t="s">
        <v>14692</v>
      </c>
      <c r="B14627" s="45" t="s">
        <v>5</v>
      </c>
      <c r="C14627" s="23">
        <v>150</v>
      </c>
    </row>
    <row r="14628" spans="1:3" ht="13.2" x14ac:dyDescent="0.25">
      <c r="A14628" s="45" t="s">
        <v>14693</v>
      </c>
      <c r="B14628" s="45" t="s">
        <v>5</v>
      </c>
      <c r="C14628" s="23">
        <v>150</v>
      </c>
    </row>
    <row r="14629" spans="1:3" ht="13.2" x14ac:dyDescent="0.25">
      <c r="A14629" s="45" t="s">
        <v>14694</v>
      </c>
      <c r="B14629" s="45" t="s">
        <v>5</v>
      </c>
      <c r="C14629" s="23">
        <v>475</v>
      </c>
    </row>
    <row r="14630" spans="1:3" ht="13.2" x14ac:dyDescent="0.25">
      <c r="A14630" s="45" t="s">
        <v>14695</v>
      </c>
      <c r="B14630" s="45" t="s">
        <v>5</v>
      </c>
      <c r="C14630" s="23">
        <v>475</v>
      </c>
    </row>
    <row r="14631" spans="1:3" ht="13.2" x14ac:dyDescent="0.25">
      <c r="A14631" s="45" t="s">
        <v>14696</v>
      </c>
      <c r="B14631" s="45" t="s">
        <v>5</v>
      </c>
      <c r="C14631" s="23">
        <v>450</v>
      </c>
    </row>
    <row r="14632" spans="1:3" ht="13.2" x14ac:dyDescent="0.25">
      <c r="A14632" s="45" t="s">
        <v>14697</v>
      </c>
      <c r="B14632" s="45" t="s">
        <v>5</v>
      </c>
      <c r="C14632" s="23">
        <v>300</v>
      </c>
    </row>
    <row r="14633" spans="1:3" ht="13.2" x14ac:dyDescent="0.25">
      <c r="A14633" s="45" t="s">
        <v>14698</v>
      </c>
      <c r="B14633" s="45" t="s">
        <v>5</v>
      </c>
      <c r="C14633" s="23">
        <v>150</v>
      </c>
    </row>
    <row r="14634" spans="1:3" ht="13.2" x14ac:dyDescent="0.25">
      <c r="A14634" s="45" t="s">
        <v>14699</v>
      </c>
      <c r="B14634" s="45" t="s">
        <v>5</v>
      </c>
      <c r="C14634" s="23">
        <v>675</v>
      </c>
    </row>
    <row r="14635" spans="1:3" ht="13.2" x14ac:dyDescent="0.25">
      <c r="A14635" s="45" t="s">
        <v>14700</v>
      </c>
      <c r="B14635" s="45" t="s">
        <v>5</v>
      </c>
      <c r="C14635" s="23">
        <v>150</v>
      </c>
    </row>
    <row r="14636" spans="1:3" ht="13.2" x14ac:dyDescent="0.25">
      <c r="A14636" s="45" t="s">
        <v>14701</v>
      </c>
      <c r="B14636" s="45" t="s">
        <v>5</v>
      </c>
      <c r="C14636" s="23">
        <v>275</v>
      </c>
    </row>
    <row r="14637" spans="1:3" ht="13.2" x14ac:dyDescent="0.25">
      <c r="A14637" s="45" t="s">
        <v>14702</v>
      </c>
      <c r="B14637" s="45" t="s">
        <v>5</v>
      </c>
      <c r="C14637" s="23">
        <v>350</v>
      </c>
    </row>
    <row r="14638" spans="1:3" ht="13.2" x14ac:dyDescent="0.25">
      <c r="A14638" s="45" t="s">
        <v>14703</v>
      </c>
      <c r="B14638" s="45" t="s">
        <v>5</v>
      </c>
      <c r="C14638" s="23">
        <v>350</v>
      </c>
    </row>
    <row r="14639" spans="1:3" ht="13.2" x14ac:dyDescent="0.25">
      <c r="A14639" s="45" t="s">
        <v>14704</v>
      </c>
      <c r="B14639" s="45" t="s">
        <v>5</v>
      </c>
      <c r="C14639" s="23">
        <v>375</v>
      </c>
    </row>
    <row r="14640" spans="1:3" ht="13.2" x14ac:dyDescent="0.25">
      <c r="A14640" s="45" t="s">
        <v>14705</v>
      </c>
      <c r="B14640" s="45" t="s">
        <v>5</v>
      </c>
      <c r="C14640" s="23">
        <v>275</v>
      </c>
    </row>
    <row r="14641" spans="1:3" ht="13.2" x14ac:dyDescent="0.25">
      <c r="A14641" s="45" t="s">
        <v>14706</v>
      </c>
      <c r="B14641" s="45" t="s">
        <v>5</v>
      </c>
      <c r="C14641" s="23">
        <v>325</v>
      </c>
    </row>
    <row r="14642" spans="1:3" ht="13.2" x14ac:dyDescent="0.25">
      <c r="A14642" s="45" t="s">
        <v>14707</v>
      </c>
      <c r="B14642" s="45" t="s">
        <v>5</v>
      </c>
      <c r="C14642" s="23">
        <v>375</v>
      </c>
    </row>
    <row r="14643" spans="1:3" ht="13.2" x14ac:dyDescent="0.25">
      <c r="A14643" s="45" t="s">
        <v>14708</v>
      </c>
      <c r="B14643" s="45" t="s">
        <v>5</v>
      </c>
      <c r="C14643" s="23">
        <v>800</v>
      </c>
    </row>
    <row r="14644" spans="1:3" ht="13.2" x14ac:dyDescent="0.25">
      <c r="A14644" s="45" t="s">
        <v>14709</v>
      </c>
      <c r="B14644" s="45" t="s">
        <v>5</v>
      </c>
      <c r="C14644" s="23">
        <v>400</v>
      </c>
    </row>
    <row r="14645" spans="1:3" ht="13.2" x14ac:dyDescent="0.25">
      <c r="A14645" s="45" t="s">
        <v>14710</v>
      </c>
      <c r="B14645" s="45" t="s">
        <v>5</v>
      </c>
      <c r="C14645" s="23">
        <v>450</v>
      </c>
    </row>
    <row r="14646" spans="1:3" ht="13.2" x14ac:dyDescent="0.25">
      <c r="A14646" s="45" t="s">
        <v>14711</v>
      </c>
      <c r="B14646" s="45" t="s">
        <v>5</v>
      </c>
      <c r="C14646" s="23">
        <v>950</v>
      </c>
    </row>
    <row r="14647" spans="1:3" ht="13.2" x14ac:dyDescent="0.25">
      <c r="A14647" s="45" t="s">
        <v>14712</v>
      </c>
      <c r="B14647" s="45" t="s">
        <v>5</v>
      </c>
      <c r="C14647" s="23">
        <v>500</v>
      </c>
    </row>
    <row r="14648" spans="1:3" ht="13.2" x14ac:dyDescent="0.25">
      <c r="A14648" s="45" t="s">
        <v>14713</v>
      </c>
      <c r="B14648" s="45" t="s">
        <v>5</v>
      </c>
      <c r="C14648" s="23">
        <v>150</v>
      </c>
    </row>
    <row r="14649" spans="1:3" ht="13.2" x14ac:dyDescent="0.25">
      <c r="A14649" s="45" t="s">
        <v>14714</v>
      </c>
      <c r="B14649" s="45" t="s">
        <v>5</v>
      </c>
      <c r="C14649" s="23">
        <v>225</v>
      </c>
    </row>
    <row r="14650" spans="1:3" ht="13.2" x14ac:dyDescent="0.25">
      <c r="A14650" s="45" t="s">
        <v>14715</v>
      </c>
      <c r="B14650" s="45" t="s">
        <v>5</v>
      </c>
      <c r="C14650" s="23">
        <v>350</v>
      </c>
    </row>
    <row r="14651" spans="1:3" ht="13.2" x14ac:dyDescent="0.25">
      <c r="A14651" s="45" t="s">
        <v>14716</v>
      </c>
      <c r="B14651" s="45" t="s">
        <v>5</v>
      </c>
      <c r="C14651" s="23">
        <v>525</v>
      </c>
    </row>
    <row r="14652" spans="1:3" ht="13.2" x14ac:dyDescent="0.25">
      <c r="A14652" s="45" t="s">
        <v>14717</v>
      </c>
      <c r="B14652" s="45" t="s">
        <v>5</v>
      </c>
      <c r="C14652" s="23">
        <v>725</v>
      </c>
    </row>
    <row r="14653" spans="1:3" ht="13.2" x14ac:dyDescent="0.25">
      <c r="A14653" s="45" t="s">
        <v>14718</v>
      </c>
      <c r="B14653" s="45" t="s">
        <v>5</v>
      </c>
      <c r="C14653" s="23">
        <v>700</v>
      </c>
    </row>
    <row r="14654" spans="1:3" ht="13.2" x14ac:dyDescent="0.25">
      <c r="A14654" s="45" t="s">
        <v>14719</v>
      </c>
      <c r="B14654" s="45" t="s">
        <v>5</v>
      </c>
      <c r="C14654" s="23">
        <v>1375</v>
      </c>
    </row>
    <row r="14655" spans="1:3" ht="13.2" x14ac:dyDescent="0.25">
      <c r="A14655" s="45" t="s">
        <v>14720</v>
      </c>
      <c r="B14655" s="45" t="s">
        <v>5</v>
      </c>
      <c r="C14655" s="23">
        <v>500</v>
      </c>
    </row>
    <row r="14656" spans="1:3" ht="13.2" x14ac:dyDescent="0.25">
      <c r="A14656" s="45" t="s">
        <v>14721</v>
      </c>
      <c r="B14656" s="45" t="s">
        <v>5</v>
      </c>
      <c r="C14656" s="23">
        <v>625</v>
      </c>
    </row>
    <row r="14657" spans="1:3" ht="13.2" x14ac:dyDescent="0.25">
      <c r="A14657" s="45" t="s">
        <v>14722</v>
      </c>
      <c r="B14657" s="45" t="s">
        <v>5</v>
      </c>
      <c r="C14657" s="23">
        <v>675</v>
      </c>
    </row>
    <row r="14658" spans="1:3" ht="13.2" x14ac:dyDescent="0.25">
      <c r="A14658" s="45" t="s">
        <v>14723</v>
      </c>
      <c r="B14658" s="45" t="s">
        <v>5</v>
      </c>
      <c r="C14658" s="23">
        <v>725</v>
      </c>
    </row>
    <row r="14659" spans="1:3" ht="13.2" x14ac:dyDescent="0.25">
      <c r="A14659" s="45" t="s">
        <v>14724</v>
      </c>
      <c r="B14659" s="45" t="s">
        <v>5</v>
      </c>
      <c r="C14659" s="23">
        <v>950</v>
      </c>
    </row>
    <row r="14660" spans="1:3" ht="13.2" x14ac:dyDescent="0.25">
      <c r="A14660" s="45" t="s">
        <v>14725</v>
      </c>
      <c r="B14660" s="45" t="s">
        <v>5</v>
      </c>
      <c r="C14660" s="23">
        <v>425</v>
      </c>
    </row>
    <row r="14661" spans="1:3" ht="13.2" x14ac:dyDescent="0.25">
      <c r="A14661" s="45" t="s">
        <v>14726</v>
      </c>
      <c r="B14661" s="45" t="s">
        <v>5</v>
      </c>
      <c r="C14661" s="23">
        <v>550</v>
      </c>
    </row>
    <row r="14662" spans="1:3" ht="13.2" x14ac:dyDescent="0.25">
      <c r="A14662" s="45" t="s">
        <v>14727</v>
      </c>
      <c r="B14662" s="45" t="s">
        <v>5</v>
      </c>
      <c r="C14662" s="23">
        <v>250</v>
      </c>
    </row>
    <row r="14663" spans="1:3" ht="13.2" x14ac:dyDescent="0.25">
      <c r="A14663" s="45" t="s">
        <v>14728</v>
      </c>
      <c r="B14663" s="45" t="s">
        <v>5</v>
      </c>
      <c r="C14663" s="23">
        <v>800</v>
      </c>
    </row>
    <row r="14664" spans="1:3" ht="13.2" x14ac:dyDescent="0.25">
      <c r="A14664" s="45" t="s">
        <v>14729</v>
      </c>
      <c r="B14664" s="45" t="s">
        <v>5</v>
      </c>
      <c r="C14664" s="23">
        <v>600</v>
      </c>
    </row>
    <row r="14665" spans="1:3" ht="13.2" x14ac:dyDescent="0.25">
      <c r="A14665" s="45" t="s">
        <v>14730</v>
      </c>
      <c r="B14665" s="45" t="s">
        <v>5</v>
      </c>
      <c r="C14665" s="23">
        <v>250</v>
      </c>
    </row>
    <row r="14666" spans="1:3" ht="13.2" x14ac:dyDescent="0.25">
      <c r="A14666" s="45" t="s">
        <v>14731</v>
      </c>
      <c r="B14666" s="45" t="s">
        <v>5</v>
      </c>
      <c r="C14666" s="23">
        <v>475</v>
      </c>
    </row>
    <row r="14667" spans="1:3" ht="13.2" x14ac:dyDescent="0.25">
      <c r="A14667" s="45" t="s">
        <v>14732</v>
      </c>
      <c r="B14667" s="45" t="s">
        <v>5</v>
      </c>
      <c r="C14667" s="23">
        <v>500</v>
      </c>
    </row>
    <row r="14668" spans="1:3" ht="13.2" x14ac:dyDescent="0.25">
      <c r="A14668" s="45" t="s">
        <v>14733</v>
      </c>
      <c r="B14668" s="45" t="s">
        <v>5</v>
      </c>
      <c r="C14668" s="23">
        <v>650</v>
      </c>
    </row>
    <row r="14669" spans="1:3" ht="13.2" x14ac:dyDescent="0.25">
      <c r="A14669" s="45" t="s">
        <v>14734</v>
      </c>
      <c r="B14669" s="45" t="s">
        <v>5</v>
      </c>
      <c r="C14669" s="23">
        <v>425</v>
      </c>
    </row>
    <row r="14670" spans="1:3" ht="13.2" x14ac:dyDescent="0.25">
      <c r="A14670" s="45" t="s">
        <v>14735</v>
      </c>
      <c r="B14670" s="45" t="s">
        <v>5</v>
      </c>
      <c r="C14670" s="23">
        <v>850</v>
      </c>
    </row>
    <row r="14671" spans="1:3" ht="13.2" x14ac:dyDescent="0.25">
      <c r="A14671" s="45" t="s">
        <v>14736</v>
      </c>
      <c r="B14671" s="45" t="s">
        <v>5</v>
      </c>
      <c r="C14671" s="23">
        <v>1025</v>
      </c>
    </row>
    <row r="14672" spans="1:3" ht="13.2" x14ac:dyDescent="0.25">
      <c r="A14672" s="45" t="s">
        <v>14737</v>
      </c>
      <c r="B14672" s="45" t="s">
        <v>5</v>
      </c>
      <c r="C14672" s="23">
        <v>1025</v>
      </c>
    </row>
    <row r="14673" spans="1:3" ht="13.2" x14ac:dyDescent="0.25">
      <c r="A14673" s="45" t="s">
        <v>14738</v>
      </c>
      <c r="B14673" s="45" t="s">
        <v>5</v>
      </c>
      <c r="C14673" s="23">
        <v>375</v>
      </c>
    </row>
    <row r="14674" spans="1:3" ht="13.2" x14ac:dyDescent="0.25">
      <c r="A14674" s="45" t="s">
        <v>14739</v>
      </c>
      <c r="B14674" s="45" t="s">
        <v>5</v>
      </c>
      <c r="C14674" s="23">
        <v>525</v>
      </c>
    </row>
    <row r="14675" spans="1:3" ht="13.2" x14ac:dyDescent="0.25">
      <c r="A14675" s="45" t="s">
        <v>14740</v>
      </c>
      <c r="B14675" s="45" t="s">
        <v>5</v>
      </c>
      <c r="C14675" s="23">
        <v>725</v>
      </c>
    </row>
    <row r="14676" spans="1:3" ht="13.2" x14ac:dyDescent="0.25">
      <c r="A14676" s="45" t="s">
        <v>14741</v>
      </c>
      <c r="B14676" s="45" t="s">
        <v>5</v>
      </c>
      <c r="C14676" s="23">
        <v>500</v>
      </c>
    </row>
    <row r="14677" spans="1:3" ht="13.2" x14ac:dyDescent="0.25">
      <c r="A14677" s="45" t="s">
        <v>14742</v>
      </c>
      <c r="B14677" s="45" t="s">
        <v>5</v>
      </c>
      <c r="C14677" s="23">
        <v>850</v>
      </c>
    </row>
    <row r="14678" spans="1:3" ht="13.2" x14ac:dyDescent="0.25">
      <c r="A14678" s="45" t="s">
        <v>14743</v>
      </c>
      <c r="B14678" s="45" t="s">
        <v>5</v>
      </c>
      <c r="C14678" s="23">
        <v>650</v>
      </c>
    </row>
    <row r="14679" spans="1:3" ht="13.2" x14ac:dyDescent="0.25">
      <c r="A14679" s="45" t="s">
        <v>14744</v>
      </c>
      <c r="B14679" s="45" t="s">
        <v>5</v>
      </c>
      <c r="C14679" s="23">
        <v>650</v>
      </c>
    </row>
    <row r="14680" spans="1:3" ht="13.2" x14ac:dyDescent="0.25">
      <c r="A14680" s="45" t="s">
        <v>14745</v>
      </c>
      <c r="B14680" s="45" t="s">
        <v>5</v>
      </c>
      <c r="C14680" s="23">
        <v>375</v>
      </c>
    </row>
    <row r="14681" spans="1:3" ht="13.2" x14ac:dyDescent="0.25">
      <c r="A14681" s="45" t="s">
        <v>14746</v>
      </c>
      <c r="B14681" s="45" t="s">
        <v>5</v>
      </c>
      <c r="C14681" s="23">
        <v>900</v>
      </c>
    </row>
    <row r="14682" spans="1:3" ht="13.2" x14ac:dyDescent="0.25">
      <c r="A14682" s="45" t="s">
        <v>14747</v>
      </c>
      <c r="B14682" s="45" t="s">
        <v>5</v>
      </c>
      <c r="C14682" s="23">
        <v>800</v>
      </c>
    </row>
    <row r="14683" spans="1:3" ht="13.2" x14ac:dyDescent="0.25">
      <c r="A14683" s="45" t="s">
        <v>14748</v>
      </c>
      <c r="B14683" s="45" t="s">
        <v>5</v>
      </c>
      <c r="C14683" s="23">
        <v>550</v>
      </c>
    </row>
    <row r="14684" spans="1:3" ht="13.2" x14ac:dyDescent="0.25">
      <c r="A14684" s="45" t="s">
        <v>14749</v>
      </c>
      <c r="B14684" s="45" t="s">
        <v>5</v>
      </c>
      <c r="C14684" s="23">
        <v>625</v>
      </c>
    </row>
    <row r="14685" spans="1:3" ht="13.2" x14ac:dyDescent="0.25">
      <c r="A14685" s="45" t="s">
        <v>14750</v>
      </c>
      <c r="B14685" s="45" t="s">
        <v>5</v>
      </c>
      <c r="C14685" s="23">
        <v>675</v>
      </c>
    </row>
    <row r="14686" spans="1:3" ht="13.2" x14ac:dyDescent="0.25">
      <c r="A14686" s="45" t="s">
        <v>14751</v>
      </c>
      <c r="B14686" s="45" t="s">
        <v>5</v>
      </c>
      <c r="C14686" s="23">
        <v>375</v>
      </c>
    </row>
    <row r="14687" spans="1:3" ht="13.2" x14ac:dyDescent="0.25">
      <c r="A14687" s="45" t="s">
        <v>14752</v>
      </c>
      <c r="B14687" s="45" t="s">
        <v>5</v>
      </c>
      <c r="C14687" s="23">
        <v>650</v>
      </c>
    </row>
    <row r="14688" spans="1:3" ht="13.2" x14ac:dyDescent="0.25">
      <c r="A14688" s="45" t="s">
        <v>14753</v>
      </c>
      <c r="B14688" s="45" t="s">
        <v>5</v>
      </c>
      <c r="C14688" s="23">
        <v>825</v>
      </c>
    </row>
    <row r="14689" spans="1:3" ht="13.2" x14ac:dyDescent="0.25">
      <c r="A14689" s="45" t="s">
        <v>14754</v>
      </c>
      <c r="B14689" s="45" t="s">
        <v>5</v>
      </c>
      <c r="C14689" s="23">
        <v>925</v>
      </c>
    </row>
    <row r="14690" spans="1:3" ht="13.2" x14ac:dyDescent="0.25">
      <c r="A14690" s="45" t="s">
        <v>14755</v>
      </c>
      <c r="B14690" s="45" t="s">
        <v>5</v>
      </c>
      <c r="C14690" s="23">
        <v>900</v>
      </c>
    </row>
    <row r="14691" spans="1:3" ht="13.2" x14ac:dyDescent="0.25">
      <c r="A14691" s="45" t="s">
        <v>14756</v>
      </c>
      <c r="B14691" s="45" t="s">
        <v>5</v>
      </c>
      <c r="C14691" s="23">
        <v>500</v>
      </c>
    </row>
    <row r="14692" spans="1:3" ht="13.2" x14ac:dyDescent="0.25">
      <c r="A14692" s="45" t="s">
        <v>14757</v>
      </c>
      <c r="B14692" s="45" t="s">
        <v>5</v>
      </c>
      <c r="C14692" s="23">
        <v>725</v>
      </c>
    </row>
    <row r="14693" spans="1:3" ht="13.2" x14ac:dyDescent="0.25">
      <c r="A14693" s="45" t="s">
        <v>14758</v>
      </c>
      <c r="B14693" s="45" t="s">
        <v>5</v>
      </c>
      <c r="C14693" s="23">
        <v>550</v>
      </c>
    </row>
    <row r="14694" spans="1:3" ht="13.2" x14ac:dyDescent="0.25">
      <c r="A14694" s="45" t="s">
        <v>14759</v>
      </c>
      <c r="B14694" s="45" t="s">
        <v>5</v>
      </c>
      <c r="C14694" s="23">
        <v>700</v>
      </c>
    </row>
    <row r="14695" spans="1:3" ht="13.2" x14ac:dyDescent="0.25">
      <c r="A14695" s="45" t="s">
        <v>14760</v>
      </c>
      <c r="B14695" s="45" t="s">
        <v>5</v>
      </c>
      <c r="C14695" s="23">
        <v>875</v>
      </c>
    </row>
    <row r="14696" spans="1:3" ht="13.2" x14ac:dyDescent="0.25">
      <c r="A14696" s="45" t="s">
        <v>14761</v>
      </c>
      <c r="B14696" s="45" t="s">
        <v>5</v>
      </c>
      <c r="C14696" s="23">
        <v>650</v>
      </c>
    </row>
    <row r="14697" spans="1:3" ht="13.2" x14ac:dyDescent="0.25">
      <c r="A14697" s="45" t="s">
        <v>14762</v>
      </c>
      <c r="B14697" s="45" t="s">
        <v>5</v>
      </c>
      <c r="C14697" s="23">
        <v>450</v>
      </c>
    </row>
    <row r="14698" spans="1:3" ht="13.2" x14ac:dyDescent="0.25">
      <c r="A14698" s="45" t="s">
        <v>14763</v>
      </c>
      <c r="B14698" s="45" t="s">
        <v>5</v>
      </c>
      <c r="C14698" s="23">
        <v>1075</v>
      </c>
    </row>
    <row r="14699" spans="1:3" ht="13.2" x14ac:dyDescent="0.25">
      <c r="A14699" s="45" t="s">
        <v>14764</v>
      </c>
      <c r="B14699" s="45" t="s">
        <v>5</v>
      </c>
      <c r="C14699" s="23">
        <v>600</v>
      </c>
    </row>
    <row r="14700" spans="1:3" ht="13.2" x14ac:dyDescent="0.25">
      <c r="A14700" s="45" t="s">
        <v>14765</v>
      </c>
      <c r="B14700" s="45" t="s">
        <v>5</v>
      </c>
      <c r="C14700" s="23">
        <v>900</v>
      </c>
    </row>
    <row r="14701" spans="1:3" ht="13.2" x14ac:dyDescent="0.25">
      <c r="A14701" s="45" t="s">
        <v>14766</v>
      </c>
      <c r="B14701" s="45" t="s">
        <v>5</v>
      </c>
      <c r="C14701" s="23">
        <v>350</v>
      </c>
    </row>
    <row r="14702" spans="1:3" ht="13.2" x14ac:dyDescent="0.25">
      <c r="A14702" s="45" t="s">
        <v>14767</v>
      </c>
      <c r="B14702" s="45" t="s">
        <v>5</v>
      </c>
      <c r="C14702" s="23">
        <v>525</v>
      </c>
    </row>
    <row r="14703" spans="1:3" ht="13.2" x14ac:dyDescent="0.25">
      <c r="A14703" s="45" t="s">
        <v>14768</v>
      </c>
      <c r="B14703" s="45" t="s">
        <v>5</v>
      </c>
      <c r="C14703" s="23">
        <v>575</v>
      </c>
    </row>
    <row r="14704" spans="1:3" ht="13.2" x14ac:dyDescent="0.25">
      <c r="A14704" s="45" t="s">
        <v>14769</v>
      </c>
      <c r="B14704" s="45" t="s">
        <v>5</v>
      </c>
      <c r="C14704" s="23">
        <v>825</v>
      </c>
    </row>
    <row r="14705" spans="1:3" ht="13.2" x14ac:dyDescent="0.25">
      <c r="A14705" s="45" t="s">
        <v>14770</v>
      </c>
      <c r="B14705" s="45" t="s">
        <v>5</v>
      </c>
      <c r="C14705" s="23">
        <v>375</v>
      </c>
    </row>
    <row r="14706" spans="1:3" ht="13.2" x14ac:dyDescent="0.25">
      <c r="A14706" s="45" t="s">
        <v>14771</v>
      </c>
      <c r="B14706" s="45" t="s">
        <v>5</v>
      </c>
      <c r="C14706" s="23">
        <v>650</v>
      </c>
    </row>
    <row r="14707" spans="1:3" ht="13.2" x14ac:dyDescent="0.25">
      <c r="A14707" s="45" t="s">
        <v>14772</v>
      </c>
      <c r="B14707" s="45" t="s">
        <v>5</v>
      </c>
      <c r="C14707" s="23">
        <v>600</v>
      </c>
    </row>
    <row r="14708" spans="1:3" ht="13.2" x14ac:dyDescent="0.25">
      <c r="A14708" s="45" t="s">
        <v>14773</v>
      </c>
      <c r="B14708" s="45" t="s">
        <v>5</v>
      </c>
      <c r="C14708" s="23">
        <v>675</v>
      </c>
    </row>
    <row r="14709" spans="1:3" ht="13.2" x14ac:dyDescent="0.25">
      <c r="A14709" s="45" t="s">
        <v>14774</v>
      </c>
      <c r="B14709" s="45" t="s">
        <v>5</v>
      </c>
      <c r="C14709" s="23">
        <v>500</v>
      </c>
    </row>
    <row r="14710" spans="1:3" ht="13.2" x14ac:dyDescent="0.25">
      <c r="A14710" s="45" t="s">
        <v>14775</v>
      </c>
      <c r="B14710" s="45" t="s">
        <v>5</v>
      </c>
      <c r="C14710" s="23">
        <v>825</v>
      </c>
    </row>
    <row r="14711" spans="1:3" ht="13.2" x14ac:dyDescent="0.25">
      <c r="A14711" s="45" t="s">
        <v>14776</v>
      </c>
      <c r="B14711" s="45" t="s">
        <v>5</v>
      </c>
      <c r="C14711" s="23">
        <v>325</v>
      </c>
    </row>
    <row r="14712" spans="1:3" ht="13.2" x14ac:dyDescent="0.25">
      <c r="A14712" s="45" t="s">
        <v>14777</v>
      </c>
      <c r="B14712" s="45" t="s">
        <v>5</v>
      </c>
      <c r="C14712" s="23">
        <v>675</v>
      </c>
    </row>
    <row r="14713" spans="1:3" ht="13.2" x14ac:dyDescent="0.25">
      <c r="A14713" s="45" t="s">
        <v>14778</v>
      </c>
      <c r="B14713" s="45" t="s">
        <v>5</v>
      </c>
      <c r="C14713" s="23">
        <v>700</v>
      </c>
    </row>
    <row r="14714" spans="1:3" ht="13.2" x14ac:dyDescent="0.25">
      <c r="A14714" s="45" t="s">
        <v>14779</v>
      </c>
      <c r="B14714" s="45" t="s">
        <v>5</v>
      </c>
      <c r="C14714" s="23">
        <v>325</v>
      </c>
    </row>
    <row r="14715" spans="1:3" ht="13.2" x14ac:dyDescent="0.25">
      <c r="A14715" s="45" t="s">
        <v>14780</v>
      </c>
      <c r="B14715" s="45" t="s">
        <v>5</v>
      </c>
      <c r="C14715" s="23">
        <v>675</v>
      </c>
    </row>
    <row r="14716" spans="1:3" ht="13.2" x14ac:dyDescent="0.25">
      <c r="A14716" s="45" t="s">
        <v>14781</v>
      </c>
      <c r="B14716" s="45" t="s">
        <v>5</v>
      </c>
      <c r="C14716" s="23">
        <v>550</v>
      </c>
    </row>
    <row r="14717" spans="1:3" ht="13.2" x14ac:dyDescent="0.25">
      <c r="A14717" s="45" t="s">
        <v>14782</v>
      </c>
      <c r="B14717" s="45" t="s">
        <v>5</v>
      </c>
      <c r="C14717" s="23">
        <v>250</v>
      </c>
    </row>
    <row r="14718" spans="1:3" ht="13.2" x14ac:dyDescent="0.25">
      <c r="A14718" s="45" t="s">
        <v>14783</v>
      </c>
      <c r="B14718" s="45" t="s">
        <v>5</v>
      </c>
      <c r="C14718" s="23">
        <v>250</v>
      </c>
    </row>
    <row r="14719" spans="1:3" ht="13.2" x14ac:dyDescent="0.25">
      <c r="A14719" s="45" t="s">
        <v>14784</v>
      </c>
      <c r="B14719" s="45" t="s">
        <v>5</v>
      </c>
      <c r="C14719" s="23">
        <v>150</v>
      </c>
    </row>
    <row r="14720" spans="1:3" ht="13.2" x14ac:dyDescent="0.25">
      <c r="A14720" s="45" t="s">
        <v>14785</v>
      </c>
      <c r="B14720" s="45" t="s">
        <v>5</v>
      </c>
      <c r="C14720" s="23">
        <v>275</v>
      </c>
    </row>
    <row r="14721" spans="1:3" ht="13.2" x14ac:dyDescent="0.25">
      <c r="A14721" s="45" t="s">
        <v>14786</v>
      </c>
      <c r="B14721" s="45" t="s">
        <v>5</v>
      </c>
      <c r="C14721" s="23">
        <v>225</v>
      </c>
    </row>
    <row r="14722" spans="1:3" ht="13.2" x14ac:dyDescent="0.25">
      <c r="A14722" s="45" t="s">
        <v>14787</v>
      </c>
      <c r="B14722" s="45" t="s">
        <v>5</v>
      </c>
      <c r="C14722" s="23">
        <v>225</v>
      </c>
    </row>
    <row r="14723" spans="1:3" ht="13.2" x14ac:dyDescent="0.25">
      <c r="A14723" s="45" t="s">
        <v>14788</v>
      </c>
      <c r="B14723" s="45" t="s">
        <v>5</v>
      </c>
      <c r="C14723" s="23">
        <v>475</v>
      </c>
    </row>
    <row r="14724" spans="1:3" ht="13.2" x14ac:dyDescent="0.25">
      <c r="A14724" s="45" t="s">
        <v>14789</v>
      </c>
      <c r="B14724" s="45" t="s">
        <v>5</v>
      </c>
      <c r="C14724" s="23">
        <v>225</v>
      </c>
    </row>
    <row r="14725" spans="1:3" ht="13.2" x14ac:dyDescent="0.25">
      <c r="A14725" s="45" t="s">
        <v>14790</v>
      </c>
      <c r="B14725" s="45" t="s">
        <v>5</v>
      </c>
      <c r="C14725" s="23">
        <v>150</v>
      </c>
    </row>
    <row r="14726" spans="1:3" ht="13.2" x14ac:dyDescent="0.25">
      <c r="A14726" s="45" t="s">
        <v>14791</v>
      </c>
      <c r="B14726" s="45" t="s">
        <v>5</v>
      </c>
      <c r="C14726" s="23">
        <v>225</v>
      </c>
    </row>
    <row r="14727" spans="1:3" ht="13.2" x14ac:dyDescent="0.25">
      <c r="A14727" s="45" t="s">
        <v>14792</v>
      </c>
      <c r="B14727" s="45" t="s">
        <v>5</v>
      </c>
      <c r="C14727" s="23">
        <v>275</v>
      </c>
    </row>
    <row r="14728" spans="1:3" ht="13.2" x14ac:dyDescent="0.25">
      <c r="A14728" s="45" t="s">
        <v>14793</v>
      </c>
      <c r="B14728" s="45" t="s">
        <v>5</v>
      </c>
      <c r="C14728" s="23">
        <v>275</v>
      </c>
    </row>
    <row r="14729" spans="1:3" ht="13.2" x14ac:dyDescent="0.25">
      <c r="A14729" s="45" t="s">
        <v>14794</v>
      </c>
      <c r="B14729" s="45" t="s">
        <v>5</v>
      </c>
      <c r="C14729" s="23">
        <v>150</v>
      </c>
    </row>
    <row r="14730" spans="1:3" ht="13.2" x14ac:dyDescent="0.25">
      <c r="A14730" s="45" t="s">
        <v>14795</v>
      </c>
      <c r="B14730" s="45" t="s">
        <v>5</v>
      </c>
      <c r="C14730" s="23">
        <v>150</v>
      </c>
    </row>
    <row r="14731" spans="1:3" ht="13.2" x14ac:dyDescent="0.25">
      <c r="A14731" s="45" t="s">
        <v>14796</v>
      </c>
      <c r="B14731" s="45" t="s">
        <v>5</v>
      </c>
      <c r="C14731" s="23">
        <v>200</v>
      </c>
    </row>
    <row r="14732" spans="1:3" ht="13.2" x14ac:dyDescent="0.25">
      <c r="A14732" s="45" t="s">
        <v>14797</v>
      </c>
      <c r="B14732" s="45" t="s">
        <v>5</v>
      </c>
      <c r="C14732" s="23">
        <v>225</v>
      </c>
    </row>
    <row r="14733" spans="1:3" ht="13.2" x14ac:dyDescent="0.25">
      <c r="A14733" s="45" t="s">
        <v>14798</v>
      </c>
      <c r="B14733" s="45" t="s">
        <v>5</v>
      </c>
      <c r="C14733" s="23">
        <v>425</v>
      </c>
    </row>
    <row r="14734" spans="1:3" ht="13.2" x14ac:dyDescent="0.25">
      <c r="A14734" s="45" t="s">
        <v>14799</v>
      </c>
      <c r="B14734" s="45" t="s">
        <v>5</v>
      </c>
      <c r="C14734" s="23">
        <v>150</v>
      </c>
    </row>
    <row r="14735" spans="1:3" ht="13.2" x14ac:dyDescent="0.25">
      <c r="A14735" s="45" t="s">
        <v>14800</v>
      </c>
      <c r="B14735" s="45" t="s">
        <v>5</v>
      </c>
      <c r="C14735" s="23">
        <v>150</v>
      </c>
    </row>
    <row r="14736" spans="1:3" ht="13.2" x14ac:dyDescent="0.25">
      <c r="A14736" s="45" t="s">
        <v>14801</v>
      </c>
      <c r="B14736" s="45" t="s">
        <v>5</v>
      </c>
      <c r="C14736" s="23">
        <v>775</v>
      </c>
    </row>
    <row r="14737" spans="1:3" ht="13.2" x14ac:dyDescent="0.25">
      <c r="A14737" s="45" t="s">
        <v>14802</v>
      </c>
      <c r="B14737" s="45" t="s">
        <v>5</v>
      </c>
      <c r="C14737" s="23">
        <v>325</v>
      </c>
    </row>
    <row r="14738" spans="1:3" ht="13.2" x14ac:dyDescent="0.25">
      <c r="A14738" s="45" t="s">
        <v>14803</v>
      </c>
      <c r="B14738" s="45" t="s">
        <v>5</v>
      </c>
      <c r="C14738" s="23">
        <v>400</v>
      </c>
    </row>
    <row r="14739" spans="1:3" ht="13.2" x14ac:dyDescent="0.25">
      <c r="A14739" s="45" t="s">
        <v>14804</v>
      </c>
      <c r="B14739" s="45" t="s">
        <v>5</v>
      </c>
      <c r="C14739" s="23">
        <v>450</v>
      </c>
    </row>
    <row r="14740" spans="1:3" ht="13.2" x14ac:dyDescent="0.25">
      <c r="A14740" s="45" t="s">
        <v>14805</v>
      </c>
      <c r="B14740" s="45" t="s">
        <v>5</v>
      </c>
      <c r="C14740" s="23">
        <v>550</v>
      </c>
    </row>
    <row r="14741" spans="1:3" ht="13.2" x14ac:dyDescent="0.25">
      <c r="A14741" s="45" t="s">
        <v>14806</v>
      </c>
      <c r="B14741" s="45" t="s">
        <v>5</v>
      </c>
      <c r="C14741" s="23">
        <v>325</v>
      </c>
    </row>
    <row r="14742" spans="1:3" ht="13.2" x14ac:dyDescent="0.25">
      <c r="A14742" s="45" t="s">
        <v>14807</v>
      </c>
      <c r="B14742" s="45" t="s">
        <v>5</v>
      </c>
      <c r="C14742" s="23">
        <v>775</v>
      </c>
    </row>
    <row r="14743" spans="1:3" ht="13.2" x14ac:dyDescent="0.25">
      <c r="A14743" s="45" t="s">
        <v>14808</v>
      </c>
      <c r="B14743" s="45" t="s">
        <v>5</v>
      </c>
      <c r="C14743" s="23">
        <v>925</v>
      </c>
    </row>
    <row r="14744" spans="1:3" ht="13.2" x14ac:dyDescent="0.25">
      <c r="A14744" s="45" t="s">
        <v>14809</v>
      </c>
      <c r="B14744" s="45" t="s">
        <v>5</v>
      </c>
      <c r="C14744" s="23">
        <v>775</v>
      </c>
    </row>
    <row r="14745" spans="1:3" ht="13.2" x14ac:dyDescent="0.25">
      <c r="A14745" s="45" t="s">
        <v>14810</v>
      </c>
      <c r="B14745" s="45" t="s">
        <v>5</v>
      </c>
      <c r="C14745" s="23">
        <v>150</v>
      </c>
    </row>
    <row r="14746" spans="1:3" ht="13.2" x14ac:dyDescent="0.25">
      <c r="A14746" s="45" t="s">
        <v>14811</v>
      </c>
      <c r="B14746" s="45" t="s">
        <v>5</v>
      </c>
      <c r="C14746" s="23">
        <v>550</v>
      </c>
    </row>
    <row r="14747" spans="1:3" ht="13.2" x14ac:dyDescent="0.25">
      <c r="A14747" s="45" t="s">
        <v>14812</v>
      </c>
      <c r="B14747" s="45" t="s">
        <v>5</v>
      </c>
      <c r="C14747" s="23">
        <v>225</v>
      </c>
    </row>
    <row r="14748" spans="1:3" ht="13.2" x14ac:dyDescent="0.25">
      <c r="A14748" s="45" t="s">
        <v>14813</v>
      </c>
      <c r="B14748" s="45" t="s">
        <v>5</v>
      </c>
      <c r="C14748" s="23">
        <v>325</v>
      </c>
    </row>
    <row r="14749" spans="1:3" ht="13.2" x14ac:dyDescent="0.25">
      <c r="A14749" s="45" t="s">
        <v>14814</v>
      </c>
      <c r="B14749" s="45" t="s">
        <v>5</v>
      </c>
      <c r="C14749" s="23">
        <v>750</v>
      </c>
    </row>
    <row r="14750" spans="1:3" ht="13.2" x14ac:dyDescent="0.25">
      <c r="A14750" s="45" t="s">
        <v>14815</v>
      </c>
      <c r="B14750" s="45" t="s">
        <v>5</v>
      </c>
      <c r="C14750" s="23">
        <v>150</v>
      </c>
    </row>
    <row r="14751" spans="1:3" ht="13.2" x14ac:dyDescent="0.25">
      <c r="A14751" s="45" t="s">
        <v>14816</v>
      </c>
      <c r="B14751" s="45" t="s">
        <v>5</v>
      </c>
      <c r="C14751" s="23">
        <v>275</v>
      </c>
    </row>
    <row r="14752" spans="1:3" ht="13.2" x14ac:dyDescent="0.25">
      <c r="A14752" s="45" t="s">
        <v>14817</v>
      </c>
      <c r="B14752" s="45" t="s">
        <v>5</v>
      </c>
      <c r="C14752" s="23">
        <v>225</v>
      </c>
    </row>
    <row r="14753" spans="1:3" ht="13.2" x14ac:dyDescent="0.25">
      <c r="A14753" s="45" t="s">
        <v>14818</v>
      </c>
      <c r="B14753" s="45" t="s">
        <v>5</v>
      </c>
      <c r="C14753" s="23">
        <v>425</v>
      </c>
    </row>
    <row r="14754" spans="1:3" ht="13.2" x14ac:dyDescent="0.25">
      <c r="A14754" s="45" t="s">
        <v>14819</v>
      </c>
      <c r="B14754" s="45" t="s">
        <v>5</v>
      </c>
      <c r="C14754" s="23">
        <v>425</v>
      </c>
    </row>
    <row r="14755" spans="1:3" ht="13.2" x14ac:dyDescent="0.25">
      <c r="A14755" s="45" t="s">
        <v>14820</v>
      </c>
      <c r="B14755" s="45" t="s">
        <v>5</v>
      </c>
      <c r="C14755" s="23">
        <v>200</v>
      </c>
    </row>
    <row r="14756" spans="1:3" ht="13.2" x14ac:dyDescent="0.25">
      <c r="A14756" s="45" t="s">
        <v>14821</v>
      </c>
      <c r="B14756" s="45" t="s">
        <v>5</v>
      </c>
      <c r="C14756" s="23">
        <v>400</v>
      </c>
    </row>
    <row r="14757" spans="1:3" ht="13.2" x14ac:dyDescent="0.25">
      <c r="A14757" s="45" t="s">
        <v>14822</v>
      </c>
      <c r="B14757" s="45" t="s">
        <v>5</v>
      </c>
      <c r="C14757" s="23">
        <v>150</v>
      </c>
    </row>
    <row r="14758" spans="1:3" ht="13.2" x14ac:dyDescent="0.25">
      <c r="A14758" s="45" t="s">
        <v>14823</v>
      </c>
      <c r="B14758" s="45" t="s">
        <v>5</v>
      </c>
      <c r="C14758" s="23">
        <v>200</v>
      </c>
    </row>
    <row r="14759" spans="1:3" ht="13.2" x14ac:dyDescent="0.25">
      <c r="A14759" s="45" t="s">
        <v>14824</v>
      </c>
      <c r="B14759" s="45" t="s">
        <v>5</v>
      </c>
      <c r="C14759" s="23">
        <v>175</v>
      </c>
    </row>
    <row r="14760" spans="1:3" ht="13.2" x14ac:dyDescent="0.25">
      <c r="A14760" s="45" t="s">
        <v>14825</v>
      </c>
      <c r="B14760" s="45" t="s">
        <v>5</v>
      </c>
      <c r="C14760" s="23">
        <v>250</v>
      </c>
    </row>
    <row r="14761" spans="1:3" ht="13.2" x14ac:dyDescent="0.25">
      <c r="A14761" s="45" t="s">
        <v>14826</v>
      </c>
      <c r="B14761" s="45" t="s">
        <v>5</v>
      </c>
      <c r="C14761" s="23">
        <v>225</v>
      </c>
    </row>
    <row r="14762" spans="1:3" ht="13.2" x14ac:dyDescent="0.25">
      <c r="A14762" s="45" t="s">
        <v>14827</v>
      </c>
      <c r="B14762" s="45" t="s">
        <v>5</v>
      </c>
      <c r="C14762" s="23">
        <v>200</v>
      </c>
    </row>
    <row r="14763" spans="1:3" ht="13.2" x14ac:dyDescent="0.25">
      <c r="A14763" s="45" t="s">
        <v>14828</v>
      </c>
      <c r="B14763" s="45" t="s">
        <v>5</v>
      </c>
      <c r="C14763" s="23">
        <v>450</v>
      </c>
    </row>
    <row r="14764" spans="1:3" ht="13.2" x14ac:dyDescent="0.25">
      <c r="A14764" s="45" t="s">
        <v>14829</v>
      </c>
      <c r="B14764" s="45" t="s">
        <v>5</v>
      </c>
      <c r="C14764" s="23">
        <v>150</v>
      </c>
    </row>
    <row r="14765" spans="1:3" ht="13.2" x14ac:dyDescent="0.25">
      <c r="A14765" s="45" t="s">
        <v>14830</v>
      </c>
      <c r="B14765" s="45" t="s">
        <v>5</v>
      </c>
      <c r="C14765" s="23">
        <v>150</v>
      </c>
    </row>
    <row r="14766" spans="1:3" ht="13.2" x14ac:dyDescent="0.25">
      <c r="A14766" s="45" t="s">
        <v>14831</v>
      </c>
      <c r="B14766" s="45" t="s">
        <v>5</v>
      </c>
      <c r="C14766" s="23">
        <v>225</v>
      </c>
    </row>
    <row r="14767" spans="1:3" ht="13.2" x14ac:dyDescent="0.25">
      <c r="A14767" s="45" t="s">
        <v>14832</v>
      </c>
      <c r="B14767" s="45" t="s">
        <v>5</v>
      </c>
      <c r="C14767" s="23">
        <v>250</v>
      </c>
    </row>
    <row r="14768" spans="1:3" ht="13.2" x14ac:dyDescent="0.25">
      <c r="A14768" s="45" t="s">
        <v>14833</v>
      </c>
      <c r="B14768" s="45" t="s">
        <v>5</v>
      </c>
      <c r="C14768" s="23">
        <v>375</v>
      </c>
    </row>
    <row r="14769" spans="1:3" ht="13.2" x14ac:dyDescent="0.25">
      <c r="A14769" s="45" t="s">
        <v>14834</v>
      </c>
      <c r="B14769" s="45" t="s">
        <v>5</v>
      </c>
      <c r="C14769" s="23">
        <v>275</v>
      </c>
    </row>
    <row r="14770" spans="1:3" ht="13.2" x14ac:dyDescent="0.25">
      <c r="A14770" s="45" t="s">
        <v>14835</v>
      </c>
      <c r="B14770" s="45" t="s">
        <v>5</v>
      </c>
      <c r="C14770" s="23">
        <v>500</v>
      </c>
    </row>
    <row r="14771" spans="1:3" ht="13.2" x14ac:dyDescent="0.25">
      <c r="A14771" s="45" t="s">
        <v>14836</v>
      </c>
      <c r="B14771" s="45" t="s">
        <v>5</v>
      </c>
      <c r="C14771" s="23">
        <v>300</v>
      </c>
    </row>
    <row r="14772" spans="1:3" ht="13.2" x14ac:dyDescent="0.25">
      <c r="A14772" s="45" t="s">
        <v>14837</v>
      </c>
      <c r="B14772" s="45" t="s">
        <v>5</v>
      </c>
      <c r="C14772" s="23">
        <v>150</v>
      </c>
    </row>
    <row r="14773" spans="1:3" ht="13.2" x14ac:dyDescent="0.25">
      <c r="A14773" s="45" t="s">
        <v>14838</v>
      </c>
      <c r="B14773" s="45" t="s">
        <v>5</v>
      </c>
      <c r="C14773" s="23">
        <v>275</v>
      </c>
    </row>
    <row r="14774" spans="1:3" ht="13.2" x14ac:dyDescent="0.25">
      <c r="A14774" s="45" t="s">
        <v>14839</v>
      </c>
      <c r="B14774" s="45" t="s">
        <v>5</v>
      </c>
      <c r="C14774" s="23">
        <v>400</v>
      </c>
    </row>
    <row r="14775" spans="1:3" ht="13.2" x14ac:dyDescent="0.25">
      <c r="A14775" s="45" t="s">
        <v>14840</v>
      </c>
      <c r="B14775" s="45" t="s">
        <v>5</v>
      </c>
      <c r="C14775" s="23">
        <v>150</v>
      </c>
    </row>
    <row r="14776" spans="1:3" ht="13.2" x14ac:dyDescent="0.25">
      <c r="A14776" s="45" t="s">
        <v>14841</v>
      </c>
      <c r="B14776" s="45" t="s">
        <v>5</v>
      </c>
      <c r="C14776" s="23">
        <v>450</v>
      </c>
    </row>
    <row r="14777" spans="1:3" ht="13.2" x14ac:dyDescent="0.25">
      <c r="A14777" s="45" t="s">
        <v>14842</v>
      </c>
      <c r="B14777" s="45" t="s">
        <v>5</v>
      </c>
      <c r="C14777" s="23">
        <v>625</v>
      </c>
    </row>
    <row r="14778" spans="1:3" ht="13.2" x14ac:dyDescent="0.25">
      <c r="A14778" s="45" t="s">
        <v>14843</v>
      </c>
      <c r="B14778" s="45" t="s">
        <v>5</v>
      </c>
      <c r="C14778" s="23">
        <v>175</v>
      </c>
    </row>
    <row r="14779" spans="1:3" ht="13.2" x14ac:dyDescent="0.25">
      <c r="A14779" s="45" t="s">
        <v>14844</v>
      </c>
      <c r="B14779" s="45" t="s">
        <v>5</v>
      </c>
      <c r="C14779" s="23">
        <v>150</v>
      </c>
    </row>
    <row r="14780" spans="1:3" ht="13.2" x14ac:dyDescent="0.25">
      <c r="A14780" s="45" t="s">
        <v>14845</v>
      </c>
      <c r="B14780" s="45" t="s">
        <v>5</v>
      </c>
      <c r="C14780" s="23">
        <v>175</v>
      </c>
    </row>
    <row r="14781" spans="1:3" ht="13.2" x14ac:dyDescent="0.25">
      <c r="A14781" s="45" t="s">
        <v>14846</v>
      </c>
      <c r="B14781" s="45" t="s">
        <v>5</v>
      </c>
      <c r="C14781" s="23">
        <v>550</v>
      </c>
    </row>
    <row r="14782" spans="1:3" ht="13.2" x14ac:dyDescent="0.25">
      <c r="A14782" s="45" t="s">
        <v>14847</v>
      </c>
      <c r="B14782" s="45" t="s">
        <v>5</v>
      </c>
      <c r="C14782" s="23">
        <v>525</v>
      </c>
    </row>
    <row r="14783" spans="1:3" ht="13.2" x14ac:dyDescent="0.25">
      <c r="A14783" s="45" t="s">
        <v>14848</v>
      </c>
      <c r="B14783" s="45" t="s">
        <v>5</v>
      </c>
      <c r="C14783" s="23">
        <v>150</v>
      </c>
    </row>
    <row r="14784" spans="1:3" ht="13.2" x14ac:dyDescent="0.25">
      <c r="A14784" s="45" t="s">
        <v>14849</v>
      </c>
      <c r="B14784" s="45" t="s">
        <v>5</v>
      </c>
      <c r="C14784" s="23">
        <v>550</v>
      </c>
    </row>
    <row r="14785" spans="1:3" ht="13.2" x14ac:dyDescent="0.25">
      <c r="A14785" s="45" t="s">
        <v>14850</v>
      </c>
      <c r="B14785" s="45" t="s">
        <v>5</v>
      </c>
      <c r="C14785" s="23">
        <v>150</v>
      </c>
    </row>
    <row r="14786" spans="1:3" ht="13.2" x14ac:dyDescent="0.25">
      <c r="A14786" s="45" t="s">
        <v>14851</v>
      </c>
      <c r="B14786" s="45" t="s">
        <v>5</v>
      </c>
      <c r="C14786" s="23">
        <v>275</v>
      </c>
    </row>
    <row r="14787" spans="1:3" ht="13.2" x14ac:dyDescent="0.25">
      <c r="A14787" s="45" t="s">
        <v>14852</v>
      </c>
      <c r="B14787" s="45" t="s">
        <v>5</v>
      </c>
      <c r="C14787" s="23">
        <v>150</v>
      </c>
    </row>
    <row r="14788" spans="1:3" ht="13.2" x14ac:dyDescent="0.25">
      <c r="A14788" s="45" t="s">
        <v>14853</v>
      </c>
      <c r="B14788" s="45" t="s">
        <v>5</v>
      </c>
      <c r="C14788" s="23">
        <v>375</v>
      </c>
    </row>
    <row r="14789" spans="1:3" ht="13.2" x14ac:dyDescent="0.25">
      <c r="A14789" s="45" t="s">
        <v>14854</v>
      </c>
      <c r="B14789" s="45" t="s">
        <v>5</v>
      </c>
      <c r="C14789" s="23">
        <v>150</v>
      </c>
    </row>
    <row r="14790" spans="1:3" ht="13.2" x14ac:dyDescent="0.25">
      <c r="A14790" s="45" t="s">
        <v>14855</v>
      </c>
      <c r="B14790" s="45" t="s">
        <v>5</v>
      </c>
      <c r="C14790" s="23">
        <v>325</v>
      </c>
    </row>
    <row r="14791" spans="1:3" ht="13.2" x14ac:dyDescent="0.25">
      <c r="A14791" s="45" t="s">
        <v>14856</v>
      </c>
      <c r="B14791" s="45" t="s">
        <v>5</v>
      </c>
      <c r="C14791" s="23">
        <v>800</v>
      </c>
    </row>
    <row r="14792" spans="1:3" ht="13.2" x14ac:dyDescent="0.25">
      <c r="A14792" s="45" t="s">
        <v>14857</v>
      </c>
      <c r="B14792" s="45" t="s">
        <v>5</v>
      </c>
      <c r="C14792" s="23">
        <v>250</v>
      </c>
    </row>
    <row r="14793" spans="1:3" ht="13.2" x14ac:dyDescent="0.25">
      <c r="A14793" s="45" t="s">
        <v>14858</v>
      </c>
      <c r="B14793" s="45" t="s">
        <v>5</v>
      </c>
      <c r="C14793" s="23">
        <v>975</v>
      </c>
    </row>
    <row r="14794" spans="1:3" ht="13.2" x14ac:dyDescent="0.25">
      <c r="A14794" s="45" t="s">
        <v>14859</v>
      </c>
      <c r="B14794" s="45" t="s">
        <v>5</v>
      </c>
      <c r="C14794" s="23">
        <v>1000</v>
      </c>
    </row>
    <row r="14795" spans="1:3" ht="13.2" x14ac:dyDescent="0.25">
      <c r="A14795" s="45" t="s">
        <v>14860</v>
      </c>
      <c r="B14795" s="45" t="s">
        <v>5</v>
      </c>
      <c r="C14795" s="23">
        <v>425</v>
      </c>
    </row>
    <row r="14796" spans="1:3" ht="13.2" x14ac:dyDescent="0.25">
      <c r="A14796" s="45" t="s">
        <v>14861</v>
      </c>
      <c r="B14796" s="45" t="s">
        <v>5</v>
      </c>
      <c r="C14796" s="23">
        <v>575</v>
      </c>
    </row>
    <row r="14797" spans="1:3" ht="13.2" x14ac:dyDescent="0.25">
      <c r="A14797" s="45" t="s">
        <v>14862</v>
      </c>
      <c r="B14797" s="45" t="s">
        <v>5</v>
      </c>
      <c r="C14797" s="23">
        <v>175</v>
      </c>
    </row>
    <row r="14798" spans="1:3" ht="13.2" x14ac:dyDescent="0.25">
      <c r="A14798" s="45" t="s">
        <v>14863</v>
      </c>
      <c r="B14798" s="45" t="s">
        <v>5</v>
      </c>
      <c r="C14798" s="23">
        <v>350</v>
      </c>
    </row>
    <row r="14799" spans="1:3" ht="13.2" x14ac:dyDescent="0.25">
      <c r="A14799" s="45" t="s">
        <v>14864</v>
      </c>
      <c r="B14799" s="45" t="s">
        <v>5</v>
      </c>
      <c r="C14799" s="23">
        <v>600</v>
      </c>
    </row>
    <row r="14800" spans="1:3" ht="13.2" x14ac:dyDescent="0.25">
      <c r="A14800" s="45" t="s">
        <v>14865</v>
      </c>
      <c r="B14800" s="45" t="s">
        <v>5</v>
      </c>
      <c r="C14800" s="23">
        <v>250</v>
      </c>
    </row>
    <row r="14801" spans="1:3" ht="13.2" x14ac:dyDescent="0.25">
      <c r="A14801" s="45" t="s">
        <v>14866</v>
      </c>
      <c r="B14801" s="45" t="s">
        <v>5</v>
      </c>
      <c r="C14801" s="23">
        <v>300</v>
      </c>
    </row>
    <row r="14802" spans="1:3" ht="13.2" x14ac:dyDescent="0.25">
      <c r="A14802" s="45" t="s">
        <v>14867</v>
      </c>
      <c r="B14802" s="45" t="s">
        <v>5</v>
      </c>
      <c r="C14802" s="23">
        <v>175</v>
      </c>
    </row>
    <row r="14803" spans="1:3" ht="13.2" x14ac:dyDescent="0.25">
      <c r="A14803" s="45" t="s">
        <v>14868</v>
      </c>
      <c r="B14803" s="45" t="s">
        <v>5</v>
      </c>
      <c r="C14803" s="23">
        <v>150</v>
      </c>
    </row>
    <row r="14804" spans="1:3" ht="13.2" x14ac:dyDescent="0.25">
      <c r="A14804" s="45" t="s">
        <v>14869</v>
      </c>
      <c r="B14804" s="45" t="s">
        <v>5</v>
      </c>
      <c r="C14804" s="23">
        <v>500</v>
      </c>
    </row>
    <row r="14805" spans="1:3" ht="13.2" x14ac:dyDescent="0.25">
      <c r="A14805" s="45" t="s">
        <v>14870</v>
      </c>
      <c r="B14805" s="45" t="s">
        <v>5</v>
      </c>
      <c r="C14805" s="23">
        <v>275</v>
      </c>
    </row>
    <row r="14806" spans="1:3" ht="13.2" x14ac:dyDescent="0.25">
      <c r="A14806" s="45" t="s">
        <v>14871</v>
      </c>
      <c r="B14806" s="45" t="s">
        <v>5</v>
      </c>
      <c r="C14806" s="23">
        <v>150</v>
      </c>
    </row>
    <row r="14807" spans="1:3" ht="13.2" x14ac:dyDescent="0.25">
      <c r="A14807" s="45" t="s">
        <v>14872</v>
      </c>
      <c r="B14807" s="45" t="s">
        <v>5</v>
      </c>
      <c r="C14807" s="23">
        <v>725</v>
      </c>
    </row>
    <row r="14808" spans="1:3" ht="13.2" x14ac:dyDescent="0.25">
      <c r="A14808" s="45" t="s">
        <v>14873</v>
      </c>
      <c r="B14808" s="45" t="s">
        <v>5</v>
      </c>
      <c r="C14808" s="23">
        <v>150</v>
      </c>
    </row>
    <row r="14809" spans="1:3" ht="13.2" x14ac:dyDescent="0.25">
      <c r="A14809" s="45" t="s">
        <v>14874</v>
      </c>
      <c r="B14809" s="45" t="s">
        <v>5</v>
      </c>
      <c r="C14809" s="23">
        <v>150</v>
      </c>
    </row>
    <row r="14810" spans="1:3" ht="13.2" x14ac:dyDescent="0.25">
      <c r="A14810" s="45" t="s">
        <v>14875</v>
      </c>
      <c r="B14810" s="45" t="s">
        <v>5</v>
      </c>
      <c r="C14810" s="23">
        <v>150</v>
      </c>
    </row>
    <row r="14811" spans="1:3" ht="13.2" x14ac:dyDescent="0.25">
      <c r="A14811" s="45" t="s">
        <v>14876</v>
      </c>
      <c r="B14811" s="45" t="s">
        <v>5</v>
      </c>
      <c r="C14811" s="23">
        <v>725</v>
      </c>
    </row>
    <row r="14812" spans="1:3" ht="13.2" x14ac:dyDescent="0.25">
      <c r="A14812" s="45" t="s">
        <v>14877</v>
      </c>
      <c r="B14812" s="45" t="s">
        <v>5</v>
      </c>
      <c r="C14812" s="23">
        <v>950</v>
      </c>
    </row>
    <row r="14813" spans="1:3" ht="13.2" x14ac:dyDescent="0.25">
      <c r="A14813" s="45" t="s">
        <v>14878</v>
      </c>
      <c r="B14813" s="45" t="s">
        <v>5</v>
      </c>
      <c r="C14813" s="23">
        <v>1025</v>
      </c>
    </row>
    <row r="14814" spans="1:3" ht="13.2" x14ac:dyDescent="0.25">
      <c r="A14814" s="45" t="s">
        <v>14879</v>
      </c>
      <c r="B14814" s="45" t="s">
        <v>5</v>
      </c>
      <c r="C14814" s="23">
        <v>300</v>
      </c>
    </row>
    <row r="14815" spans="1:3" ht="13.2" x14ac:dyDescent="0.25">
      <c r="A14815" s="45" t="s">
        <v>14880</v>
      </c>
      <c r="B14815" s="45" t="s">
        <v>5</v>
      </c>
      <c r="C14815" s="23">
        <v>500</v>
      </c>
    </row>
    <row r="14816" spans="1:3" ht="13.2" x14ac:dyDescent="0.25">
      <c r="A14816" s="45" t="s">
        <v>14881</v>
      </c>
      <c r="B14816" s="45" t="s">
        <v>5</v>
      </c>
      <c r="C14816" s="23">
        <v>275</v>
      </c>
    </row>
    <row r="14817" spans="1:3" ht="13.2" x14ac:dyDescent="0.25">
      <c r="A14817" s="45" t="s">
        <v>14882</v>
      </c>
      <c r="B14817" s="45" t="s">
        <v>5</v>
      </c>
      <c r="C14817" s="23">
        <v>575</v>
      </c>
    </row>
    <row r="14818" spans="1:3" ht="13.2" x14ac:dyDescent="0.25">
      <c r="A14818" s="45" t="s">
        <v>14883</v>
      </c>
      <c r="B14818" s="45" t="s">
        <v>5</v>
      </c>
      <c r="C14818" s="23">
        <v>800</v>
      </c>
    </row>
    <row r="14819" spans="1:3" ht="13.2" x14ac:dyDescent="0.25">
      <c r="A14819" s="45" t="s">
        <v>14884</v>
      </c>
      <c r="B14819" s="45" t="s">
        <v>5</v>
      </c>
      <c r="C14819" s="23">
        <v>850</v>
      </c>
    </row>
    <row r="14820" spans="1:3" ht="13.2" x14ac:dyDescent="0.25">
      <c r="A14820" s="45" t="s">
        <v>14885</v>
      </c>
      <c r="B14820" s="45" t="s">
        <v>5</v>
      </c>
      <c r="C14820" s="23">
        <v>250</v>
      </c>
    </row>
    <row r="14821" spans="1:3" ht="13.2" x14ac:dyDescent="0.25">
      <c r="A14821" s="45" t="s">
        <v>14886</v>
      </c>
      <c r="B14821" s="45" t="s">
        <v>5</v>
      </c>
      <c r="C14821" s="23">
        <v>900</v>
      </c>
    </row>
    <row r="14822" spans="1:3" ht="13.2" x14ac:dyDescent="0.25">
      <c r="A14822" s="45" t="s">
        <v>14887</v>
      </c>
      <c r="B14822" s="45" t="s">
        <v>5</v>
      </c>
      <c r="C14822" s="23">
        <v>825</v>
      </c>
    </row>
    <row r="14823" spans="1:3" ht="13.2" x14ac:dyDescent="0.25">
      <c r="A14823" s="45" t="s">
        <v>14888</v>
      </c>
      <c r="B14823" s="45" t="s">
        <v>5</v>
      </c>
      <c r="C14823" s="23">
        <v>625</v>
      </c>
    </row>
    <row r="14824" spans="1:3" ht="13.2" x14ac:dyDescent="0.25">
      <c r="A14824" s="45" t="s">
        <v>14889</v>
      </c>
      <c r="B14824" s="45" t="s">
        <v>5</v>
      </c>
      <c r="C14824" s="23">
        <v>325</v>
      </c>
    </row>
    <row r="14825" spans="1:3" ht="13.2" x14ac:dyDescent="0.25">
      <c r="A14825" s="45" t="s">
        <v>14890</v>
      </c>
      <c r="B14825" s="45" t="s">
        <v>5</v>
      </c>
      <c r="C14825" s="23">
        <v>825</v>
      </c>
    </row>
    <row r="14826" spans="1:3" ht="13.2" x14ac:dyDescent="0.25">
      <c r="A14826" s="45" t="s">
        <v>14891</v>
      </c>
      <c r="B14826" s="45" t="s">
        <v>5</v>
      </c>
      <c r="C14826" s="23">
        <v>575</v>
      </c>
    </row>
    <row r="14827" spans="1:3" ht="13.2" x14ac:dyDescent="0.25">
      <c r="A14827" s="45" t="s">
        <v>14892</v>
      </c>
      <c r="B14827" s="45" t="s">
        <v>5</v>
      </c>
      <c r="C14827" s="23">
        <v>575</v>
      </c>
    </row>
    <row r="14828" spans="1:3" ht="13.2" x14ac:dyDescent="0.25">
      <c r="A14828" s="45" t="s">
        <v>14893</v>
      </c>
      <c r="B14828" s="45" t="s">
        <v>5</v>
      </c>
      <c r="C14828" s="23">
        <v>575</v>
      </c>
    </row>
    <row r="14829" spans="1:3" ht="13.2" x14ac:dyDescent="0.25">
      <c r="A14829" s="45" t="s">
        <v>14894</v>
      </c>
      <c r="B14829" s="45" t="s">
        <v>5</v>
      </c>
      <c r="C14829" s="23">
        <v>700</v>
      </c>
    </row>
    <row r="14830" spans="1:3" ht="13.2" x14ac:dyDescent="0.25">
      <c r="A14830" s="45" t="s">
        <v>14895</v>
      </c>
      <c r="B14830" s="45" t="s">
        <v>5</v>
      </c>
      <c r="C14830" s="23">
        <v>350</v>
      </c>
    </row>
    <row r="14831" spans="1:3" ht="13.2" x14ac:dyDescent="0.25">
      <c r="A14831" s="45" t="s">
        <v>14896</v>
      </c>
      <c r="B14831" s="45" t="s">
        <v>5</v>
      </c>
      <c r="C14831" s="23">
        <v>650</v>
      </c>
    </row>
    <row r="14832" spans="1:3" ht="13.2" x14ac:dyDescent="0.25">
      <c r="A14832" s="45" t="s">
        <v>14897</v>
      </c>
      <c r="B14832" s="45" t="s">
        <v>5</v>
      </c>
      <c r="C14832" s="23">
        <v>375</v>
      </c>
    </row>
    <row r="14833" spans="1:3" ht="13.2" x14ac:dyDescent="0.25">
      <c r="A14833" s="45" t="s">
        <v>14898</v>
      </c>
      <c r="B14833" s="45" t="s">
        <v>5</v>
      </c>
      <c r="C14833" s="23">
        <v>425</v>
      </c>
    </row>
    <row r="14834" spans="1:3" ht="13.2" x14ac:dyDescent="0.25">
      <c r="A14834" s="45" t="s">
        <v>14899</v>
      </c>
      <c r="B14834" s="45" t="s">
        <v>5</v>
      </c>
      <c r="C14834" s="23">
        <v>500</v>
      </c>
    </row>
    <row r="14835" spans="1:3" ht="13.2" x14ac:dyDescent="0.25">
      <c r="A14835" s="45" t="s">
        <v>14900</v>
      </c>
      <c r="B14835" s="45" t="s">
        <v>5</v>
      </c>
      <c r="C14835" s="23">
        <v>275</v>
      </c>
    </row>
    <row r="14836" spans="1:3" ht="13.2" x14ac:dyDescent="0.25">
      <c r="A14836" s="45" t="s">
        <v>14901</v>
      </c>
      <c r="B14836" s="45" t="s">
        <v>5</v>
      </c>
      <c r="C14836" s="23">
        <v>250</v>
      </c>
    </row>
    <row r="14837" spans="1:3" ht="13.2" x14ac:dyDescent="0.25">
      <c r="A14837" s="45" t="s">
        <v>14902</v>
      </c>
      <c r="B14837" s="45" t="s">
        <v>5</v>
      </c>
      <c r="C14837" s="23">
        <v>550</v>
      </c>
    </row>
    <row r="14838" spans="1:3" ht="13.2" x14ac:dyDescent="0.25">
      <c r="A14838" s="45" t="s">
        <v>14903</v>
      </c>
      <c r="B14838" s="45" t="s">
        <v>5</v>
      </c>
      <c r="C14838" s="23">
        <v>650</v>
      </c>
    </row>
    <row r="14839" spans="1:3" ht="13.2" x14ac:dyDescent="0.25">
      <c r="A14839" s="45" t="s">
        <v>14904</v>
      </c>
      <c r="B14839" s="45" t="s">
        <v>5</v>
      </c>
      <c r="C14839" s="23">
        <v>800</v>
      </c>
    </row>
    <row r="14840" spans="1:3" ht="13.2" x14ac:dyDescent="0.25">
      <c r="A14840" s="45" t="s">
        <v>14905</v>
      </c>
      <c r="B14840" s="45" t="s">
        <v>5</v>
      </c>
      <c r="C14840" s="23">
        <v>250</v>
      </c>
    </row>
    <row r="14841" spans="1:3" ht="13.2" x14ac:dyDescent="0.25">
      <c r="A14841" s="45" t="s">
        <v>14906</v>
      </c>
      <c r="B14841" s="45" t="s">
        <v>5</v>
      </c>
      <c r="C14841" s="23">
        <v>900</v>
      </c>
    </row>
    <row r="14842" spans="1:3" ht="13.2" x14ac:dyDescent="0.25">
      <c r="A14842" s="45" t="s">
        <v>14907</v>
      </c>
      <c r="B14842" s="45" t="s">
        <v>5</v>
      </c>
      <c r="C14842" s="23">
        <v>575</v>
      </c>
    </row>
    <row r="14843" spans="1:3" ht="13.2" x14ac:dyDescent="0.25">
      <c r="A14843" s="45" t="s">
        <v>14908</v>
      </c>
      <c r="B14843" s="45" t="s">
        <v>5</v>
      </c>
      <c r="C14843" s="23">
        <v>300</v>
      </c>
    </row>
    <row r="14844" spans="1:3" ht="13.2" x14ac:dyDescent="0.25">
      <c r="A14844" s="45" t="s">
        <v>14909</v>
      </c>
      <c r="B14844" s="45" t="s">
        <v>5</v>
      </c>
      <c r="C14844" s="23">
        <v>825</v>
      </c>
    </row>
    <row r="14845" spans="1:3" ht="13.2" x14ac:dyDescent="0.25">
      <c r="A14845" s="45" t="s">
        <v>14910</v>
      </c>
      <c r="B14845" s="45" t="s">
        <v>5</v>
      </c>
      <c r="C14845" s="23">
        <v>800</v>
      </c>
    </row>
    <row r="14846" spans="1:3" ht="13.2" x14ac:dyDescent="0.25">
      <c r="A14846" s="45" t="s">
        <v>14911</v>
      </c>
      <c r="B14846" s="45" t="s">
        <v>5</v>
      </c>
      <c r="C14846" s="23">
        <v>975</v>
      </c>
    </row>
    <row r="14847" spans="1:3" ht="13.2" x14ac:dyDescent="0.25">
      <c r="A14847" s="45" t="s">
        <v>14912</v>
      </c>
      <c r="B14847" s="45" t="s">
        <v>5</v>
      </c>
      <c r="C14847" s="23">
        <v>1050</v>
      </c>
    </row>
    <row r="14848" spans="1:3" ht="13.2" x14ac:dyDescent="0.25">
      <c r="A14848" s="45" t="s">
        <v>14913</v>
      </c>
      <c r="B14848" s="45" t="s">
        <v>5</v>
      </c>
      <c r="C14848" s="23">
        <v>750</v>
      </c>
    </row>
    <row r="14849" spans="1:3" ht="13.2" x14ac:dyDescent="0.25">
      <c r="A14849" s="45" t="s">
        <v>14914</v>
      </c>
      <c r="B14849" s="45" t="s">
        <v>5</v>
      </c>
      <c r="C14849" s="23">
        <v>1075</v>
      </c>
    </row>
    <row r="14850" spans="1:3" ht="13.2" x14ac:dyDescent="0.25">
      <c r="A14850" s="45" t="s">
        <v>14915</v>
      </c>
      <c r="B14850" s="45" t="s">
        <v>5</v>
      </c>
      <c r="C14850" s="23">
        <v>600</v>
      </c>
    </row>
    <row r="14851" spans="1:3" ht="13.2" x14ac:dyDescent="0.25">
      <c r="A14851" s="45" t="s">
        <v>14916</v>
      </c>
      <c r="B14851" s="45" t="s">
        <v>5</v>
      </c>
      <c r="C14851" s="23">
        <v>500</v>
      </c>
    </row>
    <row r="14852" spans="1:3" ht="13.2" x14ac:dyDescent="0.25">
      <c r="A14852" s="45" t="s">
        <v>14917</v>
      </c>
      <c r="B14852" s="45" t="s">
        <v>5</v>
      </c>
      <c r="C14852" s="23">
        <v>725</v>
      </c>
    </row>
    <row r="14853" spans="1:3" ht="13.2" x14ac:dyDescent="0.25">
      <c r="A14853" s="45" t="s">
        <v>14918</v>
      </c>
      <c r="B14853" s="45" t="s">
        <v>5</v>
      </c>
      <c r="C14853" s="23">
        <v>950</v>
      </c>
    </row>
    <row r="14854" spans="1:3" ht="13.2" x14ac:dyDescent="0.25">
      <c r="A14854" s="45" t="s">
        <v>14919</v>
      </c>
      <c r="B14854" s="45" t="s">
        <v>5</v>
      </c>
      <c r="C14854" s="23">
        <v>950</v>
      </c>
    </row>
    <row r="14855" spans="1:3" ht="13.2" x14ac:dyDescent="0.25">
      <c r="A14855" s="45" t="s">
        <v>14920</v>
      </c>
      <c r="B14855" s="45" t="s">
        <v>5</v>
      </c>
      <c r="C14855" s="23">
        <v>1100</v>
      </c>
    </row>
    <row r="14856" spans="1:3" ht="13.2" x14ac:dyDescent="0.25">
      <c r="A14856" s="45" t="s">
        <v>14921</v>
      </c>
      <c r="B14856" s="45" t="s">
        <v>5</v>
      </c>
      <c r="C14856" s="23">
        <v>375</v>
      </c>
    </row>
    <row r="14857" spans="1:3" ht="13.2" x14ac:dyDescent="0.25">
      <c r="A14857" s="45" t="s">
        <v>14922</v>
      </c>
      <c r="B14857" s="45" t="s">
        <v>5</v>
      </c>
      <c r="C14857" s="23">
        <v>450</v>
      </c>
    </row>
    <row r="14858" spans="1:3" ht="13.2" x14ac:dyDescent="0.25">
      <c r="A14858" s="45" t="s">
        <v>14923</v>
      </c>
      <c r="B14858" s="45" t="s">
        <v>5</v>
      </c>
      <c r="C14858" s="23">
        <v>500</v>
      </c>
    </row>
    <row r="14859" spans="1:3" ht="13.2" x14ac:dyDescent="0.25">
      <c r="A14859" s="45" t="s">
        <v>14924</v>
      </c>
      <c r="B14859" s="45" t="s">
        <v>5</v>
      </c>
      <c r="C14859" s="23">
        <v>675</v>
      </c>
    </row>
    <row r="14860" spans="1:3" ht="13.2" x14ac:dyDescent="0.25">
      <c r="A14860" s="45" t="s">
        <v>14925</v>
      </c>
      <c r="B14860" s="45" t="s">
        <v>5</v>
      </c>
      <c r="C14860" s="23">
        <v>1000</v>
      </c>
    </row>
    <row r="14861" spans="1:3" ht="13.2" x14ac:dyDescent="0.25">
      <c r="A14861" s="45" t="s">
        <v>14926</v>
      </c>
      <c r="B14861" s="45" t="s">
        <v>5</v>
      </c>
      <c r="C14861" s="23">
        <v>750</v>
      </c>
    </row>
    <row r="14862" spans="1:3" ht="13.2" x14ac:dyDescent="0.25">
      <c r="A14862" s="45" t="s">
        <v>14927</v>
      </c>
      <c r="B14862" s="45" t="s">
        <v>5</v>
      </c>
      <c r="C14862" s="23">
        <v>775</v>
      </c>
    </row>
    <row r="14863" spans="1:3" ht="13.2" x14ac:dyDescent="0.25">
      <c r="A14863" s="45" t="s">
        <v>14928</v>
      </c>
      <c r="B14863" s="45" t="s">
        <v>5</v>
      </c>
      <c r="C14863" s="23">
        <v>700</v>
      </c>
    </row>
    <row r="14864" spans="1:3" ht="13.2" x14ac:dyDescent="0.25">
      <c r="A14864" s="45" t="s">
        <v>14929</v>
      </c>
      <c r="B14864" s="45" t="s">
        <v>5</v>
      </c>
      <c r="C14864" s="23">
        <v>925</v>
      </c>
    </row>
    <row r="14865" spans="1:3" ht="13.2" x14ac:dyDescent="0.25">
      <c r="A14865" s="45" t="s">
        <v>14930</v>
      </c>
      <c r="B14865" s="45" t="s">
        <v>5</v>
      </c>
      <c r="C14865" s="23">
        <v>375</v>
      </c>
    </row>
    <row r="14866" spans="1:3" ht="13.2" x14ac:dyDescent="0.25">
      <c r="A14866" s="45" t="s">
        <v>14931</v>
      </c>
      <c r="B14866" s="45" t="s">
        <v>5</v>
      </c>
      <c r="C14866" s="23">
        <v>1425</v>
      </c>
    </row>
    <row r="14867" spans="1:3" ht="13.2" x14ac:dyDescent="0.25">
      <c r="A14867" s="45" t="s">
        <v>14932</v>
      </c>
      <c r="B14867" s="45" t="s">
        <v>5</v>
      </c>
      <c r="C14867" s="23">
        <v>925</v>
      </c>
    </row>
    <row r="14868" spans="1:3" ht="13.2" x14ac:dyDescent="0.25">
      <c r="A14868" s="45" t="s">
        <v>14933</v>
      </c>
      <c r="B14868" s="45" t="s">
        <v>5</v>
      </c>
      <c r="C14868" s="23">
        <v>1175</v>
      </c>
    </row>
    <row r="14869" spans="1:3" ht="13.2" x14ac:dyDescent="0.25">
      <c r="A14869" s="45" t="s">
        <v>14934</v>
      </c>
      <c r="B14869" s="45" t="s">
        <v>5</v>
      </c>
      <c r="C14869" s="23">
        <v>800</v>
      </c>
    </row>
    <row r="14870" spans="1:3" ht="13.2" x14ac:dyDescent="0.25">
      <c r="A14870" s="45" t="s">
        <v>14935</v>
      </c>
      <c r="B14870" s="45" t="s">
        <v>5</v>
      </c>
      <c r="C14870" s="23">
        <v>925</v>
      </c>
    </row>
    <row r="14871" spans="1:3" ht="13.2" x14ac:dyDescent="0.25">
      <c r="A14871" s="45" t="s">
        <v>14936</v>
      </c>
      <c r="B14871" s="45" t="s">
        <v>5</v>
      </c>
      <c r="C14871" s="23">
        <v>375</v>
      </c>
    </row>
    <row r="14872" spans="1:3" ht="13.2" x14ac:dyDescent="0.25">
      <c r="A14872" s="45" t="s">
        <v>14937</v>
      </c>
      <c r="B14872" s="45" t="s">
        <v>5</v>
      </c>
      <c r="C14872" s="23">
        <v>1125</v>
      </c>
    </row>
    <row r="14873" spans="1:3" ht="13.2" x14ac:dyDescent="0.25">
      <c r="A14873" s="45" t="s">
        <v>14938</v>
      </c>
      <c r="B14873" s="45" t="s">
        <v>5</v>
      </c>
      <c r="C14873" s="23">
        <v>1175</v>
      </c>
    </row>
    <row r="14874" spans="1:3" ht="13.2" x14ac:dyDescent="0.25">
      <c r="A14874" s="45" t="s">
        <v>14939</v>
      </c>
      <c r="B14874" s="45" t="s">
        <v>5</v>
      </c>
      <c r="C14874" s="23">
        <v>1725</v>
      </c>
    </row>
    <row r="14875" spans="1:3" ht="13.2" x14ac:dyDescent="0.25">
      <c r="A14875" s="45" t="s">
        <v>14940</v>
      </c>
      <c r="B14875" s="45" t="s">
        <v>5</v>
      </c>
      <c r="C14875" s="23">
        <v>475</v>
      </c>
    </row>
    <row r="14876" spans="1:3" ht="13.2" x14ac:dyDescent="0.25">
      <c r="A14876" s="45" t="s">
        <v>14941</v>
      </c>
      <c r="B14876" s="45" t="s">
        <v>5</v>
      </c>
      <c r="C14876" s="23">
        <v>700</v>
      </c>
    </row>
    <row r="14877" spans="1:3" ht="13.2" x14ac:dyDescent="0.25">
      <c r="A14877" s="45" t="s">
        <v>14942</v>
      </c>
      <c r="B14877" s="45" t="s">
        <v>5</v>
      </c>
      <c r="C14877" s="23">
        <v>550</v>
      </c>
    </row>
    <row r="14878" spans="1:3" ht="13.2" x14ac:dyDescent="0.25">
      <c r="A14878" s="45" t="s">
        <v>14943</v>
      </c>
      <c r="B14878" s="45" t="s">
        <v>5</v>
      </c>
      <c r="C14878" s="23">
        <v>800</v>
      </c>
    </row>
    <row r="14879" spans="1:3" ht="13.2" x14ac:dyDescent="0.25">
      <c r="A14879" s="45" t="s">
        <v>14944</v>
      </c>
      <c r="B14879" s="45" t="s">
        <v>5</v>
      </c>
      <c r="C14879" s="23">
        <v>375</v>
      </c>
    </row>
    <row r="14880" spans="1:3" ht="13.2" x14ac:dyDescent="0.25">
      <c r="A14880" s="45" t="s">
        <v>14945</v>
      </c>
      <c r="B14880" s="45" t="s">
        <v>5</v>
      </c>
      <c r="C14880" s="23">
        <v>250</v>
      </c>
    </row>
    <row r="14881" spans="1:3" ht="13.2" x14ac:dyDescent="0.25">
      <c r="A14881" s="45" t="s">
        <v>14946</v>
      </c>
      <c r="B14881" s="45" t="s">
        <v>5</v>
      </c>
      <c r="C14881" s="23">
        <v>650</v>
      </c>
    </row>
    <row r="14882" spans="1:3" ht="13.2" x14ac:dyDescent="0.25">
      <c r="A14882" s="45" t="s">
        <v>14947</v>
      </c>
      <c r="B14882" s="45" t="s">
        <v>5</v>
      </c>
      <c r="C14882" s="23">
        <v>300</v>
      </c>
    </row>
    <row r="14883" spans="1:3" ht="13.2" x14ac:dyDescent="0.25">
      <c r="A14883" s="45" t="s">
        <v>14948</v>
      </c>
      <c r="B14883" s="45" t="s">
        <v>5</v>
      </c>
      <c r="C14883" s="23">
        <v>500</v>
      </c>
    </row>
    <row r="14884" spans="1:3" ht="13.2" x14ac:dyDescent="0.25">
      <c r="A14884" s="45" t="s">
        <v>14949</v>
      </c>
      <c r="B14884" s="45" t="s">
        <v>5</v>
      </c>
      <c r="C14884" s="23">
        <v>675</v>
      </c>
    </row>
    <row r="14885" spans="1:3" ht="13.2" x14ac:dyDescent="0.25">
      <c r="A14885" s="45" t="s">
        <v>14950</v>
      </c>
      <c r="B14885" s="45" t="s">
        <v>5</v>
      </c>
      <c r="C14885" s="23">
        <v>500</v>
      </c>
    </row>
    <row r="14886" spans="1:3" ht="13.2" x14ac:dyDescent="0.25">
      <c r="A14886" s="45" t="s">
        <v>14951</v>
      </c>
      <c r="B14886" s="45" t="s">
        <v>5</v>
      </c>
      <c r="C14886" s="23">
        <v>900</v>
      </c>
    </row>
    <row r="14887" spans="1:3" ht="13.2" x14ac:dyDescent="0.25">
      <c r="A14887" s="45" t="s">
        <v>14952</v>
      </c>
      <c r="B14887" s="45" t="s">
        <v>5</v>
      </c>
      <c r="C14887" s="23">
        <v>900</v>
      </c>
    </row>
    <row r="14888" spans="1:3" ht="13.2" x14ac:dyDescent="0.25">
      <c r="A14888" s="45" t="s">
        <v>14953</v>
      </c>
      <c r="B14888" s="45" t="s">
        <v>5</v>
      </c>
      <c r="C14888" s="23">
        <v>900</v>
      </c>
    </row>
    <row r="14889" spans="1:3" ht="13.2" x14ac:dyDescent="0.25">
      <c r="A14889" s="45" t="s">
        <v>14954</v>
      </c>
      <c r="B14889" s="45" t="s">
        <v>5</v>
      </c>
      <c r="C14889" s="23">
        <v>975</v>
      </c>
    </row>
    <row r="14890" spans="1:3" ht="13.2" x14ac:dyDescent="0.25">
      <c r="A14890" s="45" t="s">
        <v>14955</v>
      </c>
      <c r="B14890" s="45" t="s">
        <v>5</v>
      </c>
      <c r="C14890" s="23">
        <v>850</v>
      </c>
    </row>
    <row r="14891" spans="1:3" ht="13.2" x14ac:dyDescent="0.25">
      <c r="A14891" s="45" t="s">
        <v>14956</v>
      </c>
      <c r="B14891" s="45" t="s">
        <v>5</v>
      </c>
      <c r="C14891" s="23">
        <v>1475</v>
      </c>
    </row>
    <row r="14892" spans="1:3" ht="13.2" x14ac:dyDescent="0.25">
      <c r="A14892" s="45" t="s">
        <v>14957</v>
      </c>
      <c r="B14892" s="45" t="s">
        <v>5</v>
      </c>
      <c r="C14892" s="23">
        <v>600</v>
      </c>
    </row>
    <row r="14893" spans="1:3" ht="13.2" x14ac:dyDescent="0.25">
      <c r="A14893" s="45" t="s">
        <v>14958</v>
      </c>
      <c r="B14893" s="45" t="s">
        <v>5</v>
      </c>
      <c r="C14893" s="23">
        <v>725</v>
      </c>
    </row>
    <row r="14894" spans="1:3" ht="13.2" x14ac:dyDescent="0.25">
      <c r="A14894" s="45" t="s">
        <v>14959</v>
      </c>
      <c r="B14894" s="45" t="s">
        <v>5</v>
      </c>
      <c r="C14894" s="23">
        <v>550</v>
      </c>
    </row>
    <row r="14895" spans="1:3" ht="13.2" x14ac:dyDescent="0.25">
      <c r="A14895" s="45" t="s">
        <v>14960</v>
      </c>
      <c r="B14895" s="45" t="s">
        <v>5</v>
      </c>
      <c r="C14895" s="23">
        <v>1250</v>
      </c>
    </row>
    <row r="14896" spans="1:3" ht="13.2" x14ac:dyDescent="0.25">
      <c r="A14896" s="45" t="s">
        <v>14961</v>
      </c>
      <c r="B14896" s="45" t="s">
        <v>5</v>
      </c>
      <c r="C14896" s="23">
        <v>850</v>
      </c>
    </row>
    <row r="14897" spans="1:3" ht="13.2" x14ac:dyDescent="0.25">
      <c r="A14897" s="45" t="s">
        <v>14962</v>
      </c>
      <c r="B14897" s="45" t="s">
        <v>5</v>
      </c>
      <c r="C14897" s="23">
        <v>250</v>
      </c>
    </row>
    <row r="14898" spans="1:3" ht="13.2" x14ac:dyDescent="0.25">
      <c r="A14898" s="45" t="s">
        <v>14963</v>
      </c>
      <c r="B14898" s="45" t="s">
        <v>5</v>
      </c>
      <c r="C14898" s="23">
        <v>475</v>
      </c>
    </row>
    <row r="14899" spans="1:3" ht="13.2" x14ac:dyDescent="0.25">
      <c r="A14899" s="45" t="s">
        <v>14964</v>
      </c>
      <c r="B14899" s="45" t="s">
        <v>5</v>
      </c>
      <c r="C14899" s="23">
        <v>875</v>
      </c>
    </row>
    <row r="14900" spans="1:3" ht="13.2" x14ac:dyDescent="0.25">
      <c r="A14900" s="45" t="s">
        <v>14965</v>
      </c>
      <c r="B14900" s="45" t="s">
        <v>5</v>
      </c>
      <c r="C14900" s="23">
        <v>850</v>
      </c>
    </row>
    <row r="14901" spans="1:3" ht="13.2" x14ac:dyDescent="0.25">
      <c r="A14901" s="45" t="s">
        <v>14966</v>
      </c>
      <c r="B14901" s="45" t="s">
        <v>5</v>
      </c>
      <c r="C14901" s="23">
        <v>475</v>
      </c>
    </row>
    <row r="14902" spans="1:3" ht="13.2" x14ac:dyDescent="0.25">
      <c r="A14902" s="45" t="s">
        <v>14967</v>
      </c>
      <c r="B14902" s="45" t="s">
        <v>5</v>
      </c>
      <c r="C14902" s="23">
        <v>1175</v>
      </c>
    </row>
    <row r="14903" spans="1:3" ht="13.2" x14ac:dyDescent="0.25">
      <c r="A14903" s="45" t="s">
        <v>14968</v>
      </c>
      <c r="B14903" s="45" t="s">
        <v>5</v>
      </c>
      <c r="C14903" s="23">
        <v>275</v>
      </c>
    </row>
    <row r="14904" spans="1:3" ht="13.2" x14ac:dyDescent="0.25">
      <c r="A14904" s="45" t="s">
        <v>14969</v>
      </c>
      <c r="B14904" s="45" t="s">
        <v>5</v>
      </c>
      <c r="C14904" s="23">
        <v>300</v>
      </c>
    </row>
    <row r="14905" spans="1:3" ht="13.2" x14ac:dyDescent="0.25">
      <c r="A14905" s="45" t="s">
        <v>14970</v>
      </c>
      <c r="B14905" s="45" t="s">
        <v>5</v>
      </c>
      <c r="C14905" s="23">
        <v>425</v>
      </c>
    </row>
    <row r="14906" spans="1:3" ht="13.2" x14ac:dyDescent="0.25">
      <c r="A14906" s="45" t="s">
        <v>14971</v>
      </c>
      <c r="B14906" s="45" t="s">
        <v>5</v>
      </c>
      <c r="C14906" s="23">
        <v>275</v>
      </c>
    </row>
    <row r="14907" spans="1:3" ht="13.2" x14ac:dyDescent="0.25">
      <c r="A14907" s="45" t="s">
        <v>14972</v>
      </c>
      <c r="B14907" s="45" t="s">
        <v>5</v>
      </c>
      <c r="C14907" s="23">
        <v>450</v>
      </c>
    </row>
    <row r="14908" spans="1:3" ht="13.2" x14ac:dyDescent="0.25">
      <c r="A14908" s="45" t="s">
        <v>14973</v>
      </c>
      <c r="B14908" s="45" t="s">
        <v>5</v>
      </c>
      <c r="C14908" s="23">
        <v>475</v>
      </c>
    </row>
    <row r="14909" spans="1:3" ht="13.2" x14ac:dyDescent="0.25">
      <c r="A14909" s="45" t="s">
        <v>14974</v>
      </c>
      <c r="B14909" s="45" t="s">
        <v>5</v>
      </c>
      <c r="C14909" s="23">
        <v>300</v>
      </c>
    </row>
    <row r="14910" spans="1:3" ht="13.2" x14ac:dyDescent="0.25">
      <c r="A14910" s="45" t="s">
        <v>14975</v>
      </c>
      <c r="B14910" s="45" t="s">
        <v>5</v>
      </c>
      <c r="C14910" s="23">
        <v>475</v>
      </c>
    </row>
    <row r="14911" spans="1:3" ht="13.2" x14ac:dyDescent="0.25">
      <c r="A14911" s="45" t="s">
        <v>14976</v>
      </c>
      <c r="B14911" s="45" t="s">
        <v>5</v>
      </c>
      <c r="C14911" s="23">
        <v>425</v>
      </c>
    </row>
    <row r="14912" spans="1:3" ht="13.2" x14ac:dyDescent="0.25">
      <c r="A14912" s="45" t="s">
        <v>14977</v>
      </c>
      <c r="B14912" s="45" t="s">
        <v>5</v>
      </c>
      <c r="C14912" s="23">
        <v>600</v>
      </c>
    </row>
    <row r="14913" spans="1:3" ht="13.2" x14ac:dyDescent="0.25">
      <c r="A14913" s="45" t="s">
        <v>14978</v>
      </c>
      <c r="B14913" s="45" t="s">
        <v>5</v>
      </c>
      <c r="C14913" s="23">
        <v>550</v>
      </c>
    </row>
    <row r="14914" spans="1:3" ht="13.2" x14ac:dyDescent="0.25">
      <c r="A14914" s="45" t="s">
        <v>14979</v>
      </c>
      <c r="B14914" s="45" t="s">
        <v>5</v>
      </c>
      <c r="C14914" s="23">
        <v>325</v>
      </c>
    </row>
    <row r="14915" spans="1:3" ht="13.2" x14ac:dyDescent="0.25">
      <c r="A14915" s="45" t="s">
        <v>14980</v>
      </c>
      <c r="B14915" s="45" t="s">
        <v>5</v>
      </c>
      <c r="C14915" s="23">
        <v>325</v>
      </c>
    </row>
    <row r="14916" spans="1:3" ht="13.2" x14ac:dyDescent="0.25">
      <c r="A14916" s="45" t="s">
        <v>14981</v>
      </c>
      <c r="B14916" s="45" t="s">
        <v>5</v>
      </c>
      <c r="C14916" s="23">
        <v>225</v>
      </c>
    </row>
    <row r="14917" spans="1:3" ht="13.2" x14ac:dyDescent="0.25">
      <c r="A14917" s="45" t="s">
        <v>14982</v>
      </c>
      <c r="B14917" s="45" t="s">
        <v>5</v>
      </c>
      <c r="C14917" s="23">
        <v>150</v>
      </c>
    </row>
    <row r="14918" spans="1:3" ht="13.2" x14ac:dyDescent="0.25">
      <c r="A14918" s="45" t="s">
        <v>14983</v>
      </c>
      <c r="B14918" s="45" t="s">
        <v>5</v>
      </c>
      <c r="C14918" s="23">
        <v>475</v>
      </c>
    </row>
    <row r="14919" spans="1:3" ht="13.2" x14ac:dyDescent="0.25">
      <c r="A14919" s="45" t="s">
        <v>14984</v>
      </c>
      <c r="B14919" s="45" t="s">
        <v>5</v>
      </c>
      <c r="C14919" s="23">
        <v>350</v>
      </c>
    </row>
    <row r="14920" spans="1:3" ht="13.2" x14ac:dyDescent="0.25">
      <c r="A14920" s="45" t="s">
        <v>14985</v>
      </c>
      <c r="B14920" s="45" t="s">
        <v>5</v>
      </c>
      <c r="C14920" s="23">
        <v>475</v>
      </c>
    </row>
    <row r="14921" spans="1:3" ht="13.2" x14ac:dyDescent="0.25">
      <c r="A14921" s="45" t="s">
        <v>14986</v>
      </c>
      <c r="B14921" s="45" t="s">
        <v>5</v>
      </c>
      <c r="C14921" s="23">
        <v>350</v>
      </c>
    </row>
    <row r="14922" spans="1:3" ht="13.2" x14ac:dyDescent="0.25">
      <c r="A14922" s="45" t="s">
        <v>14987</v>
      </c>
      <c r="B14922" s="45" t="s">
        <v>5</v>
      </c>
      <c r="C14922" s="23">
        <v>725</v>
      </c>
    </row>
    <row r="14923" spans="1:3" ht="13.2" x14ac:dyDescent="0.25">
      <c r="A14923" s="45" t="s">
        <v>14988</v>
      </c>
      <c r="B14923" s="45" t="s">
        <v>5</v>
      </c>
      <c r="C14923" s="23">
        <v>275</v>
      </c>
    </row>
    <row r="14924" spans="1:3" ht="13.2" x14ac:dyDescent="0.25">
      <c r="A14924" s="45" t="s">
        <v>14989</v>
      </c>
      <c r="B14924" s="45" t="s">
        <v>5</v>
      </c>
      <c r="C14924" s="23">
        <v>275</v>
      </c>
    </row>
    <row r="14925" spans="1:3" ht="13.2" x14ac:dyDescent="0.25">
      <c r="A14925" s="45" t="s">
        <v>14990</v>
      </c>
      <c r="B14925" s="45" t="s">
        <v>5</v>
      </c>
      <c r="C14925" s="23">
        <v>275</v>
      </c>
    </row>
    <row r="14926" spans="1:3" ht="13.2" x14ac:dyDescent="0.25">
      <c r="A14926" s="45" t="s">
        <v>14991</v>
      </c>
      <c r="B14926" s="45" t="s">
        <v>5</v>
      </c>
      <c r="C14926" s="23">
        <v>350</v>
      </c>
    </row>
    <row r="14927" spans="1:3" ht="13.2" x14ac:dyDescent="0.25">
      <c r="A14927" s="45" t="s">
        <v>14992</v>
      </c>
      <c r="B14927" s="45" t="s">
        <v>5</v>
      </c>
      <c r="C14927" s="23">
        <v>225</v>
      </c>
    </row>
    <row r="14928" spans="1:3" ht="13.2" x14ac:dyDescent="0.25">
      <c r="A14928" s="45" t="s">
        <v>14993</v>
      </c>
      <c r="B14928" s="45" t="s">
        <v>5</v>
      </c>
      <c r="C14928" s="23">
        <v>800</v>
      </c>
    </row>
    <row r="14929" spans="1:3" ht="13.2" x14ac:dyDescent="0.25">
      <c r="A14929" s="45" t="s">
        <v>14994</v>
      </c>
      <c r="B14929" s="45" t="s">
        <v>5</v>
      </c>
      <c r="C14929" s="23">
        <v>550</v>
      </c>
    </row>
    <row r="14930" spans="1:3" ht="13.2" x14ac:dyDescent="0.25">
      <c r="A14930" s="45" t="s">
        <v>14995</v>
      </c>
      <c r="B14930" s="45" t="s">
        <v>5</v>
      </c>
      <c r="C14930" s="23">
        <v>300</v>
      </c>
    </row>
    <row r="14931" spans="1:3" ht="13.2" x14ac:dyDescent="0.25">
      <c r="A14931" s="45" t="s">
        <v>14996</v>
      </c>
      <c r="B14931" s="45" t="s">
        <v>5</v>
      </c>
      <c r="C14931" s="23">
        <v>550</v>
      </c>
    </row>
    <row r="14932" spans="1:3" ht="13.2" x14ac:dyDescent="0.25">
      <c r="A14932" s="45" t="s">
        <v>14997</v>
      </c>
      <c r="B14932" s="45" t="s">
        <v>5</v>
      </c>
      <c r="C14932" s="23">
        <v>600</v>
      </c>
    </row>
    <row r="14933" spans="1:3" ht="13.2" x14ac:dyDescent="0.25">
      <c r="A14933" s="45" t="s">
        <v>14998</v>
      </c>
      <c r="B14933" s="45" t="s">
        <v>5</v>
      </c>
      <c r="C14933" s="23">
        <v>725</v>
      </c>
    </row>
    <row r="14934" spans="1:3" ht="13.2" x14ac:dyDescent="0.25">
      <c r="A14934" s="45" t="s">
        <v>14999</v>
      </c>
      <c r="B14934" s="45" t="s">
        <v>5</v>
      </c>
      <c r="C14934" s="23">
        <v>300</v>
      </c>
    </row>
    <row r="14935" spans="1:3" ht="13.2" x14ac:dyDescent="0.25">
      <c r="A14935" s="45" t="s">
        <v>15000</v>
      </c>
      <c r="B14935" s="45" t="s">
        <v>5</v>
      </c>
      <c r="C14935" s="23">
        <v>50</v>
      </c>
    </row>
    <row r="14936" spans="1:3" ht="13.2" x14ac:dyDescent="0.25">
      <c r="A14936" s="45" t="s">
        <v>15001</v>
      </c>
      <c r="B14936" s="45" t="s">
        <v>5</v>
      </c>
      <c r="C14936" s="23">
        <v>475</v>
      </c>
    </row>
    <row r="14937" spans="1:3" ht="13.2" x14ac:dyDescent="0.25">
      <c r="A14937" s="45" t="s">
        <v>15002</v>
      </c>
      <c r="B14937" s="45" t="s">
        <v>5</v>
      </c>
      <c r="C14937" s="23">
        <v>400</v>
      </c>
    </row>
    <row r="14938" spans="1:3" ht="13.2" x14ac:dyDescent="0.25">
      <c r="A14938" s="45" t="s">
        <v>15003</v>
      </c>
      <c r="B14938" s="45" t="s">
        <v>5</v>
      </c>
      <c r="C14938" s="23">
        <v>400</v>
      </c>
    </row>
    <row r="14939" spans="1:3" ht="13.2" x14ac:dyDescent="0.25">
      <c r="A14939" s="45" t="s">
        <v>15004</v>
      </c>
      <c r="B14939" s="45" t="s">
        <v>5</v>
      </c>
      <c r="C14939" s="23">
        <v>150</v>
      </c>
    </row>
    <row r="14940" spans="1:3" ht="13.2" x14ac:dyDescent="0.25">
      <c r="A14940" s="45" t="s">
        <v>15005</v>
      </c>
      <c r="B14940" s="45" t="s">
        <v>5</v>
      </c>
      <c r="C14940" s="23">
        <v>700</v>
      </c>
    </row>
    <row r="14941" spans="1:3" ht="13.2" x14ac:dyDescent="0.25">
      <c r="A14941" s="45" t="s">
        <v>15006</v>
      </c>
      <c r="B14941" s="45" t="s">
        <v>5</v>
      </c>
      <c r="C14941" s="23">
        <v>400</v>
      </c>
    </row>
    <row r="14942" spans="1:3" ht="13.2" x14ac:dyDescent="0.25">
      <c r="A14942" s="45" t="s">
        <v>15007</v>
      </c>
      <c r="B14942" s="45" t="s">
        <v>5</v>
      </c>
      <c r="C14942" s="23">
        <v>400</v>
      </c>
    </row>
    <row r="14943" spans="1:3" ht="13.2" x14ac:dyDescent="0.25">
      <c r="A14943" s="45" t="s">
        <v>15008</v>
      </c>
      <c r="B14943" s="45" t="s">
        <v>5</v>
      </c>
      <c r="C14943" s="23">
        <v>200</v>
      </c>
    </row>
    <row r="14944" spans="1:3" ht="13.2" x14ac:dyDescent="0.25">
      <c r="A14944" s="45" t="s">
        <v>15009</v>
      </c>
      <c r="B14944" s="45" t="s">
        <v>5</v>
      </c>
      <c r="C14944" s="23">
        <v>525</v>
      </c>
    </row>
    <row r="14945" spans="1:3" ht="13.2" x14ac:dyDescent="0.25">
      <c r="A14945" s="45" t="s">
        <v>15010</v>
      </c>
      <c r="B14945" s="45" t="s">
        <v>5</v>
      </c>
      <c r="C14945" s="23">
        <v>300</v>
      </c>
    </row>
    <row r="14946" spans="1:3" ht="13.2" x14ac:dyDescent="0.25">
      <c r="A14946" s="45" t="s">
        <v>15011</v>
      </c>
      <c r="B14946" s="45" t="s">
        <v>5</v>
      </c>
      <c r="C14946" s="23">
        <v>150</v>
      </c>
    </row>
    <row r="14947" spans="1:3" ht="13.2" x14ac:dyDescent="0.25">
      <c r="A14947" s="45" t="s">
        <v>15012</v>
      </c>
      <c r="B14947" s="45" t="s">
        <v>5</v>
      </c>
      <c r="C14947" s="23">
        <v>225</v>
      </c>
    </row>
    <row r="14948" spans="1:3" ht="13.2" x14ac:dyDescent="0.25">
      <c r="A14948" s="45" t="s">
        <v>15013</v>
      </c>
      <c r="B14948" s="45" t="s">
        <v>5</v>
      </c>
      <c r="C14948" s="23">
        <v>150</v>
      </c>
    </row>
    <row r="14949" spans="1:3" ht="13.2" x14ac:dyDescent="0.25">
      <c r="A14949" s="45" t="s">
        <v>15014</v>
      </c>
      <c r="B14949" s="45" t="s">
        <v>5</v>
      </c>
      <c r="C14949" s="23">
        <v>350</v>
      </c>
    </row>
    <row r="14950" spans="1:3" ht="13.2" x14ac:dyDescent="0.25">
      <c r="A14950" s="45" t="s">
        <v>15015</v>
      </c>
      <c r="B14950" s="45" t="s">
        <v>5</v>
      </c>
      <c r="C14950" s="23">
        <v>450</v>
      </c>
    </row>
    <row r="14951" spans="1:3" ht="13.2" x14ac:dyDescent="0.25">
      <c r="A14951" s="45" t="s">
        <v>15016</v>
      </c>
      <c r="B14951" s="45" t="s">
        <v>5</v>
      </c>
      <c r="C14951" s="23">
        <v>150</v>
      </c>
    </row>
    <row r="14952" spans="1:3" ht="13.2" x14ac:dyDescent="0.25">
      <c r="A14952" s="45" t="s">
        <v>15017</v>
      </c>
      <c r="B14952" s="45" t="s">
        <v>5</v>
      </c>
      <c r="C14952" s="23">
        <v>150</v>
      </c>
    </row>
    <row r="14953" spans="1:3" ht="13.2" x14ac:dyDescent="0.25">
      <c r="A14953" s="45" t="s">
        <v>15018</v>
      </c>
      <c r="B14953" s="45" t="s">
        <v>5</v>
      </c>
      <c r="C14953" s="23">
        <v>150</v>
      </c>
    </row>
    <row r="14954" spans="1:3" ht="13.2" x14ac:dyDescent="0.25">
      <c r="A14954" s="45" t="s">
        <v>15019</v>
      </c>
      <c r="B14954" s="45" t="s">
        <v>5</v>
      </c>
      <c r="C14954" s="23">
        <v>150</v>
      </c>
    </row>
    <row r="14955" spans="1:3" ht="13.2" x14ac:dyDescent="0.25">
      <c r="A14955" s="45" t="s">
        <v>15020</v>
      </c>
      <c r="B14955" s="45" t="s">
        <v>5</v>
      </c>
      <c r="C14955" s="23">
        <v>225</v>
      </c>
    </row>
    <row r="14956" spans="1:3" ht="13.2" x14ac:dyDescent="0.25">
      <c r="A14956" s="45" t="s">
        <v>15021</v>
      </c>
      <c r="B14956" s="45" t="s">
        <v>5</v>
      </c>
      <c r="C14956" s="23">
        <v>250</v>
      </c>
    </row>
    <row r="14957" spans="1:3" ht="13.2" x14ac:dyDescent="0.25">
      <c r="A14957" s="45" t="s">
        <v>15022</v>
      </c>
      <c r="B14957" s="45" t="s">
        <v>5</v>
      </c>
      <c r="C14957" s="23">
        <v>225</v>
      </c>
    </row>
    <row r="14958" spans="1:3" ht="13.2" x14ac:dyDescent="0.25">
      <c r="A14958" s="45" t="s">
        <v>15023</v>
      </c>
      <c r="B14958" s="45" t="s">
        <v>5</v>
      </c>
      <c r="C14958" s="23">
        <v>200</v>
      </c>
    </row>
    <row r="14959" spans="1:3" ht="13.2" x14ac:dyDescent="0.25">
      <c r="A14959" s="45" t="s">
        <v>15024</v>
      </c>
      <c r="B14959" s="45" t="s">
        <v>5</v>
      </c>
      <c r="C14959" s="23">
        <v>150</v>
      </c>
    </row>
    <row r="14960" spans="1:3" ht="13.2" x14ac:dyDescent="0.25">
      <c r="A14960" s="45" t="s">
        <v>15025</v>
      </c>
      <c r="B14960" s="45" t="s">
        <v>5</v>
      </c>
      <c r="C14960" s="23">
        <v>650</v>
      </c>
    </row>
    <row r="14961" spans="1:3" ht="13.2" x14ac:dyDescent="0.25">
      <c r="A14961" s="45" t="s">
        <v>15026</v>
      </c>
      <c r="B14961" s="45" t="s">
        <v>5</v>
      </c>
      <c r="C14961" s="23">
        <v>150</v>
      </c>
    </row>
    <row r="14962" spans="1:3" ht="13.2" x14ac:dyDescent="0.25">
      <c r="A14962" s="45" t="s">
        <v>15027</v>
      </c>
      <c r="B14962" s="45" t="s">
        <v>5</v>
      </c>
      <c r="C14962" s="23">
        <v>650</v>
      </c>
    </row>
    <row r="14963" spans="1:3" ht="13.2" x14ac:dyDescent="0.25">
      <c r="A14963" s="45" t="s">
        <v>15028</v>
      </c>
      <c r="B14963" s="45" t="s">
        <v>5</v>
      </c>
      <c r="C14963" s="23">
        <v>300</v>
      </c>
    </row>
    <row r="14964" spans="1:3" ht="13.2" x14ac:dyDescent="0.25">
      <c r="A14964" s="45" t="s">
        <v>15029</v>
      </c>
      <c r="B14964" s="45" t="s">
        <v>5</v>
      </c>
      <c r="C14964" s="23">
        <v>150</v>
      </c>
    </row>
    <row r="14965" spans="1:3" ht="13.2" x14ac:dyDescent="0.25">
      <c r="A14965" s="45" t="s">
        <v>15030</v>
      </c>
      <c r="B14965" s="45" t="s">
        <v>5</v>
      </c>
      <c r="C14965" s="23">
        <v>150</v>
      </c>
    </row>
    <row r="14966" spans="1:3" ht="13.2" x14ac:dyDescent="0.25">
      <c r="A14966" s="45" t="s">
        <v>15031</v>
      </c>
      <c r="B14966" s="45" t="s">
        <v>5</v>
      </c>
      <c r="C14966" s="23">
        <v>150</v>
      </c>
    </row>
    <row r="14967" spans="1:3" ht="13.2" x14ac:dyDescent="0.25">
      <c r="A14967" s="45" t="s">
        <v>15032</v>
      </c>
      <c r="B14967" s="45" t="s">
        <v>5</v>
      </c>
      <c r="C14967" s="23">
        <v>500</v>
      </c>
    </row>
    <row r="14968" spans="1:3" ht="13.2" x14ac:dyDescent="0.25">
      <c r="A14968" s="45" t="s">
        <v>15033</v>
      </c>
      <c r="B14968" s="45" t="s">
        <v>5</v>
      </c>
      <c r="C14968" s="23">
        <v>250</v>
      </c>
    </row>
    <row r="14969" spans="1:3" ht="13.2" x14ac:dyDescent="0.25">
      <c r="A14969" s="45" t="s">
        <v>15034</v>
      </c>
      <c r="B14969" s="45" t="s">
        <v>5</v>
      </c>
      <c r="C14969" s="23">
        <v>750</v>
      </c>
    </row>
    <row r="14970" spans="1:3" ht="13.2" x14ac:dyDescent="0.25">
      <c r="A14970" s="45" t="s">
        <v>15035</v>
      </c>
      <c r="B14970" s="45" t="s">
        <v>5</v>
      </c>
      <c r="C14970" s="23">
        <v>225</v>
      </c>
    </row>
    <row r="14971" spans="1:3" ht="13.2" x14ac:dyDescent="0.25">
      <c r="A14971" s="45" t="s">
        <v>15036</v>
      </c>
      <c r="B14971" s="45" t="s">
        <v>5</v>
      </c>
      <c r="C14971" s="23">
        <v>225</v>
      </c>
    </row>
    <row r="14972" spans="1:3" ht="13.2" x14ac:dyDescent="0.25">
      <c r="A14972" s="45" t="s">
        <v>15037</v>
      </c>
      <c r="B14972" s="45" t="s">
        <v>5</v>
      </c>
      <c r="C14972" s="23">
        <v>275</v>
      </c>
    </row>
    <row r="14973" spans="1:3" ht="13.2" x14ac:dyDescent="0.25">
      <c r="A14973" s="45" t="s">
        <v>15038</v>
      </c>
      <c r="B14973" s="45" t="s">
        <v>5</v>
      </c>
      <c r="C14973" s="23">
        <v>450</v>
      </c>
    </row>
    <row r="14974" spans="1:3" ht="13.2" x14ac:dyDescent="0.25">
      <c r="A14974" s="45" t="s">
        <v>15039</v>
      </c>
      <c r="B14974" s="45" t="s">
        <v>5</v>
      </c>
      <c r="C14974" s="23">
        <v>150</v>
      </c>
    </row>
    <row r="14975" spans="1:3" ht="13.2" x14ac:dyDescent="0.25">
      <c r="A14975" s="45" t="s">
        <v>15040</v>
      </c>
      <c r="B14975" s="45" t="s">
        <v>5</v>
      </c>
      <c r="C14975" s="23">
        <v>150</v>
      </c>
    </row>
    <row r="14976" spans="1:3" ht="13.2" x14ac:dyDescent="0.25">
      <c r="A14976" s="45" t="s">
        <v>15041</v>
      </c>
      <c r="B14976" s="45" t="s">
        <v>5</v>
      </c>
      <c r="C14976" s="23">
        <v>150</v>
      </c>
    </row>
    <row r="14977" spans="1:3" ht="13.2" x14ac:dyDescent="0.25">
      <c r="A14977" s="45" t="s">
        <v>15042</v>
      </c>
      <c r="B14977" s="45" t="s">
        <v>5</v>
      </c>
      <c r="C14977" s="23">
        <v>975</v>
      </c>
    </row>
    <row r="14978" spans="1:3" ht="13.2" x14ac:dyDescent="0.25">
      <c r="A14978" s="45" t="s">
        <v>15043</v>
      </c>
      <c r="B14978" s="45" t="s">
        <v>5</v>
      </c>
      <c r="C14978" s="23">
        <v>150</v>
      </c>
    </row>
    <row r="14979" spans="1:3" ht="13.2" x14ac:dyDescent="0.25">
      <c r="A14979" s="45" t="s">
        <v>15044</v>
      </c>
      <c r="B14979" s="45" t="s">
        <v>5</v>
      </c>
      <c r="C14979" s="23">
        <v>625</v>
      </c>
    </row>
    <row r="14980" spans="1:3" ht="13.2" x14ac:dyDescent="0.25">
      <c r="A14980" s="45" t="s">
        <v>15045</v>
      </c>
      <c r="B14980" s="45" t="s">
        <v>5</v>
      </c>
      <c r="C14980" s="23">
        <v>400</v>
      </c>
    </row>
    <row r="14981" spans="1:3" ht="13.2" x14ac:dyDescent="0.25">
      <c r="A14981" s="45" t="s">
        <v>15046</v>
      </c>
      <c r="B14981" s="45" t="s">
        <v>5</v>
      </c>
      <c r="C14981" s="23">
        <v>375</v>
      </c>
    </row>
    <row r="14982" spans="1:3" ht="13.2" x14ac:dyDescent="0.25">
      <c r="A14982" s="45" t="s">
        <v>15047</v>
      </c>
      <c r="B14982" s="45" t="s">
        <v>5</v>
      </c>
      <c r="C14982" s="23">
        <v>250</v>
      </c>
    </row>
    <row r="14983" spans="1:3" ht="13.2" x14ac:dyDescent="0.25">
      <c r="A14983" s="45" t="s">
        <v>15048</v>
      </c>
      <c r="B14983" s="45" t="s">
        <v>5</v>
      </c>
      <c r="C14983" s="23">
        <v>350</v>
      </c>
    </row>
    <row r="14984" spans="1:3" ht="13.2" x14ac:dyDescent="0.25">
      <c r="A14984" s="45" t="s">
        <v>15049</v>
      </c>
      <c r="B14984" s="45" t="s">
        <v>5</v>
      </c>
      <c r="C14984" s="23">
        <v>275</v>
      </c>
    </row>
    <row r="14985" spans="1:3" ht="13.2" x14ac:dyDescent="0.25">
      <c r="A14985" s="45" t="s">
        <v>15050</v>
      </c>
      <c r="B14985" s="45" t="s">
        <v>5</v>
      </c>
      <c r="C14985" s="23">
        <v>300</v>
      </c>
    </row>
    <row r="14986" spans="1:3" ht="13.2" x14ac:dyDescent="0.25">
      <c r="A14986" s="45" t="s">
        <v>15051</v>
      </c>
      <c r="B14986" s="45" t="s">
        <v>5</v>
      </c>
      <c r="C14986" s="23">
        <v>300</v>
      </c>
    </row>
    <row r="14987" spans="1:3" ht="13.2" x14ac:dyDescent="0.25">
      <c r="A14987" s="45" t="s">
        <v>15052</v>
      </c>
      <c r="B14987" s="45" t="s">
        <v>5</v>
      </c>
      <c r="C14987" s="23">
        <v>325</v>
      </c>
    </row>
    <row r="14988" spans="1:3" ht="13.2" x14ac:dyDescent="0.25">
      <c r="A14988" s="45" t="s">
        <v>15053</v>
      </c>
      <c r="B14988" s="45" t="s">
        <v>5</v>
      </c>
      <c r="C14988" s="23">
        <v>200</v>
      </c>
    </row>
    <row r="14989" spans="1:3" ht="13.2" x14ac:dyDescent="0.25">
      <c r="A14989" s="45" t="s">
        <v>15054</v>
      </c>
      <c r="B14989" s="45" t="s">
        <v>5</v>
      </c>
      <c r="C14989" s="23">
        <v>225</v>
      </c>
    </row>
    <row r="14990" spans="1:3" ht="13.2" x14ac:dyDescent="0.25">
      <c r="A14990" s="45" t="s">
        <v>15055</v>
      </c>
      <c r="B14990" s="45" t="s">
        <v>5</v>
      </c>
      <c r="C14990" s="23">
        <v>475</v>
      </c>
    </row>
    <row r="14991" spans="1:3" ht="13.2" x14ac:dyDescent="0.25">
      <c r="A14991" s="45" t="s">
        <v>15056</v>
      </c>
      <c r="B14991" s="45" t="s">
        <v>5</v>
      </c>
      <c r="C14991" s="23">
        <v>150</v>
      </c>
    </row>
    <row r="14992" spans="1:3" ht="13.2" x14ac:dyDescent="0.25">
      <c r="A14992" s="45" t="s">
        <v>15057</v>
      </c>
      <c r="B14992" s="45" t="s">
        <v>5</v>
      </c>
      <c r="C14992" s="23">
        <v>225</v>
      </c>
    </row>
    <row r="14993" spans="1:3" ht="13.2" x14ac:dyDescent="0.25">
      <c r="A14993" s="45" t="s">
        <v>15058</v>
      </c>
      <c r="B14993" s="45" t="s">
        <v>5</v>
      </c>
      <c r="C14993" s="23">
        <v>300</v>
      </c>
    </row>
    <row r="14994" spans="1:3" ht="13.2" x14ac:dyDescent="0.25">
      <c r="A14994" s="45" t="s">
        <v>15059</v>
      </c>
      <c r="B14994" s="45" t="s">
        <v>5</v>
      </c>
      <c r="C14994" s="23">
        <v>225</v>
      </c>
    </row>
    <row r="14995" spans="1:3" ht="13.2" x14ac:dyDescent="0.25">
      <c r="A14995" s="45" t="s">
        <v>15060</v>
      </c>
      <c r="B14995" s="45" t="s">
        <v>5</v>
      </c>
      <c r="C14995" s="23">
        <v>300</v>
      </c>
    </row>
    <row r="14996" spans="1:3" ht="13.2" x14ac:dyDescent="0.25">
      <c r="A14996" s="45" t="s">
        <v>15061</v>
      </c>
      <c r="B14996" s="45" t="s">
        <v>5</v>
      </c>
      <c r="C14996" s="23">
        <v>700</v>
      </c>
    </row>
    <row r="14997" spans="1:3" ht="13.2" x14ac:dyDescent="0.25">
      <c r="A14997" s="45" t="s">
        <v>15062</v>
      </c>
      <c r="B14997" s="45" t="s">
        <v>5</v>
      </c>
      <c r="C14997" s="23">
        <v>425</v>
      </c>
    </row>
    <row r="14998" spans="1:3" ht="13.2" x14ac:dyDescent="0.25">
      <c r="A14998" s="45" t="s">
        <v>15063</v>
      </c>
      <c r="B14998" s="45" t="s">
        <v>5</v>
      </c>
      <c r="C14998" s="23">
        <v>300</v>
      </c>
    </row>
    <row r="14999" spans="1:3" ht="13.2" x14ac:dyDescent="0.25">
      <c r="A14999" s="45" t="s">
        <v>15064</v>
      </c>
      <c r="B14999" s="45" t="s">
        <v>5</v>
      </c>
      <c r="C14999" s="23">
        <v>450</v>
      </c>
    </row>
    <row r="15000" spans="1:3" ht="13.2" x14ac:dyDescent="0.25">
      <c r="A15000" s="45" t="s">
        <v>15065</v>
      </c>
      <c r="B15000" s="45" t="s">
        <v>5</v>
      </c>
      <c r="C15000" s="23">
        <v>800</v>
      </c>
    </row>
    <row r="15001" spans="1:3" ht="13.2" x14ac:dyDescent="0.25">
      <c r="A15001" s="45" t="s">
        <v>15066</v>
      </c>
      <c r="B15001" s="45" t="s">
        <v>5</v>
      </c>
      <c r="C15001" s="23">
        <v>400</v>
      </c>
    </row>
    <row r="15002" spans="1:3" ht="13.2" x14ac:dyDescent="0.25">
      <c r="A15002" s="45" t="s">
        <v>15067</v>
      </c>
      <c r="B15002" s="45" t="s">
        <v>5</v>
      </c>
      <c r="C15002" s="23">
        <v>350</v>
      </c>
    </row>
    <row r="15003" spans="1:3" ht="13.2" x14ac:dyDescent="0.25">
      <c r="A15003" s="45" t="s">
        <v>15068</v>
      </c>
      <c r="B15003" s="45" t="s">
        <v>5</v>
      </c>
      <c r="C15003" s="23">
        <v>550</v>
      </c>
    </row>
    <row r="15004" spans="1:3" ht="13.2" x14ac:dyDescent="0.25">
      <c r="A15004" s="45" t="s">
        <v>15069</v>
      </c>
      <c r="B15004" s="45" t="s">
        <v>5</v>
      </c>
      <c r="C15004" s="23">
        <v>250</v>
      </c>
    </row>
    <row r="15005" spans="1:3" ht="13.2" x14ac:dyDescent="0.25">
      <c r="A15005" s="45" t="s">
        <v>15070</v>
      </c>
      <c r="B15005" s="45" t="s">
        <v>5</v>
      </c>
      <c r="C15005" s="23">
        <v>575</v>
      </c>
    </row>
    <row r="15006" spans="1:3" ht="13.2" x14ac:dyDescent="0.25">
      <c r="A15006" s="45" t="s">
        <v>15071</v>
      </c>
      <c r="B15006" s="45" t="s">
        <v>5</v>
      </c>
      <c r="C15006" s="23">
        <v>525</v>
      </c>
    </row>
    <row r="15007" spans="1:3" ht="13.2" x14ac:dyDescent="0.25">
      <c r="A15007" s="45" t="s">
        <v>15072</v>
      </c>
      <c r="B15007" s="45" t="s">
        <v>5</v>
      </c>
      <c r="C15007" s="23">
        <v>625</v>
      </c>
    </row>
    <row r="15008" spans="1:3" ht="13.2" x14ac:dyDescent="0.25">
      <c r="A15008" s="45" t="s">
        <v>15073</v>
      </c>
      <c r="B15008" s="45" t="s">
        <v>5</v>
      </c>
      <c r="C15008" s="23">
        <v>300</v>
      </c>
    </row>
    <row r="15009" spans="1:3" ht="13.2" x14ac:dyDescent="0.25">
      <c r="A15009" s="45" t="s">
        <v>15074</v>
      </c>
      <c r="B15009" s="45" t="s">
        <v>5</v>
      </c>
      <c r="C15009" s="23">
        <v>375</v>
      </c>
    </row>
    <row r="15010" spans="1:3" ht="13.2" x14ac:dyDescent="0.25">
      <c r="A15010" s="45" t="s">
        <v>15075</v>
      </c>
      <c r="B15010" s="45" t="s">
        <v>5</v>
      </c>
      <c r="C15010" s="23">
        <v>575</v>
      </c>
    </row>
    <row r="15011" spans="1:3" ht="13.2" x14ac:dyDescent="0.25">
      <c r="A15011" s="45" t="s">
        <v>15076</v>
      </c>
      <c r="B15011" s="45" t="s">
        <v>5</v>
      </c>
      <c r="C15011" s="23">
        <v>350</v>
      </c>
    </row>
    <row r="15012" spans="1:3" ht="13.2" x14ac:dyDescent="0.25">
      <c r="A15012" s="45" t="s">
        <v>15077</v>
      </c>
      <c r="B15012" s="45" t="s">
        <v>5</v>
      </c>
      <c r="C15012" s="23">
        <v>475</v>
      </c>
    </row>
    <row r="15013" spans="1:3" ht="13.2" x14ac:dyDescent="0.25">
      <c r="A15013" s="45" t="s">
        <v>15078</v>
      </c>
      <c r="B15013" s="45" t="s">
        <v>5</v>
      </c>
      <c r="C15013" s="23">
        <v>500</v>
      </c>
    </row>
    <row r="15014" spans="1:3" ht="13.2" x14ac:dyDescent="0.25">
      <c r="A15014" s="45" t="s">
        <v>15079</v>
      </c>
      <c r="B15014" s="45" t="s">
        <v>5</v>
      </c>
      <c r="C15014" s="23">
        <v>275</v>
      </c>
    </row>
    <row r="15015" spans="1:3" ht="13.2" x14ac:dyDescent="0.25">
      <c r="A15015" s="45" t="s">
        <v>15080</v>
      </c>
      <c r="B15015" s="45" t="s">
        <v>5</v>
      </c>
      <c r="C15015" s="23">
        <v>425</v>
      </c>
    </row>
    <row r="15016" spans="1:3" ht="13.2" x14ac:dyDescent="0.25">
      <c r="A15016" s="45" t="s">
        <v>15081</v>
      </c>
      <c r="B15016" s="45" t="s">
        <v>5</v>
      </c>
      <c r="C15016" s="23">
        <v>475</v>
      </c>
    </row>
    <row r="15017" spans="1:3" ht="13.2" x14ac:dyDescent="0.25">
      <c r="A15017" s="45" t="s">
        <v>15082</v>
      </c>
      <c r="B15017" s="45" t="s">
        <v>5</v>
      </c>
      <c r="C15017" s="23">
        <v>425</v>
      </c>
    </row>
    <row r="15018" spans="1:3" ht="13.2" x14ac:dyDescent="0.25">
      <c r="A15018" s="45" t="s">
        <v>15083</v>
      </c>
      <c r="B15018" s="45" t="s">
        <v>5</v>
      </c>
      <c r="C15018" s="23">
        <v>350</v>
      </c>
    </row>
    <row r="15019" spans="1:3" ht="13.2" x14ac:dyDescent="0.25">
      <c r="A15019" s="45" t="s">
        <v>15084</v>
      </c>
      <c r="B15019" s="45" t="s">
        <v>5</v>
      </c>
      <c r="C15019" s="23">
        <v>425</v>
      </c>
    </row>
    <row r="15020" spans="1:3" ht="13.2" x14ac:dyDescent="0.25">
      <c r="A15020" s="45" t="s">
        <v>15085</v>
      </c>
      <c r="B15020" s="45" t="s">
        <v>5</v>
      </c>
      <c r="C15020" s="23">
        <v>550</v>
      </c>
    </row>
    <row r="15021" spans="1:3" ht="13.2" x14ac:dyDescent="0.25">
      <c r="A15021" s="45" t="s">
        <v>15086</v>
      </c>
      <c r="B15021" s="45" t="s">
        <v>5</v>
      </c>
      <c r="C15021" s="23">
        <v>950</v>
      </c>
    </row>
    <row r="15022" spans="1:3" ht="13.2" x14ac:dyDescent="0.25">
      <c r="A15022" s="45" t="s">
        <v>15087</v>
      </c>
      <c r="B15022" s="45" t="s">
        <v>5</v>
      </c>
      <c r="C15022" s="23">
        <v>250</v>
      </c>
    </row>
    <row r="15023" spans="1:3" ht="13.2" x14ac:dyDescent="0.25">
      <c r="A15023" s="45" t="s">
        <v>15088</v>
      </c>
      <c r="B15023" s="45" t="s">
        <v>5</v>
      </c>
      <c r="C15023" s="23">
        <v>775</v>
      </c>
    </row>
    <row r="15024" spans="1:3" ht="13.2" x14ac:dyDescent="0.25">
      <c r="A15024" s="45" t="s">
        <v>15089</v>
      </c>
      <c r="B15024" s="45" t="s">
        <v>5</v>
      </c>
      <c r="C15024" s="23">
        <v>950</v>
      </c>
    </row>
    <row r="15025" spans="1:3" ht="13.2" x14ac:dyDescent="0.25">
      <c r="A15025" s="45" t="s">
        <v>15090</v>
      </c>
      <c r="B15025" s="45" t="s">
        <v>5</v>
      </c>
      <c r="C15025" s="23">
        <v>575</v>
      </c>
    </row>
    <row r="15026" spans="1:3" ht="13.2" x14ac:dyDescent="0.25">
      <c r="A15026" s="45" t="s">
        <v>15091</v>
      </c>
      <c r="B15026" s="45" t="s">
        <v>5</v>
      </c>
      <c r="C15026" s="23">
        <v>1025</v>
      </c>
    </row>
    <row r="15027" spans="1:3" ht="13.2" x14ac:dyDescent="0.25">
      <c r="A15027" s="45" t="s">
        <v>15092</v>
      </c>
      <c r="B15027" s="45" t="s">
        <v>5</v>
      </c>
      <c r="C15027" s="23">
        <v>1175</v>
      </c>
    </row>
    <row r="15028" spans="1:3" ht="13.2" x14ac:dyDescent="0.25">
      <c r="A15028" s="45" t="s">
        <v>15093</v>
      </c>
      <c r="B15028" s="45" t="s">
        <v>5</v>
      </c>
      <c r="C15028" s="23">
        <v>875</v>
      </c>
    </row>
    <row r="15029" spans="1:3" ht="13.2" x14ac:dyDescent="0.25">
      <c r="A15029" s="45" t="s">
        <v>15094</v>
      </c>
      <c r="B15029" s="45" t="s">
        <v>5</v>
      </c>
      <c r="C15029" s="23">
        <v>525</v>
      </c>
    </row>
    <row r="15030" spans="1:3" ht="13.2" x14ac:dyDescent="0.25">
      <c r="A15030" s="45" t="s">
        <v>15095</v>
      </c>
      <c r="B15030" s="45" t="s">
        <v>5</v>
      </c>
      <c r="C15030" s="23">
        <v>650</v>
      </c>
    </row>
    <row r="15031" spans="1:3" ht="13.2" x14ac:dyDescent="0.25">
      <c r="A15031" s="45" t="s">
        <v>15096</v>
      </c>
      <c r="B15031" s="45" t="s">
        <v>5</v>
      </c>
      <c r="C15031" s="23">
        <v>900</v>
      </c>
    </row>
    <row r="15032" spans="1:3" ht="13.2" x14ac:dyDescent="0.25">
      <c r="A15032" s="45" t="s">
        <v>15097</v>
      </c>
      <c r="B15032" s="45" t="s">
        <v>5</v>
      </c>
      <c r="C15032" s="23">
        <v>725</v>
      </c>
    </row>
    <row r="15033" spans="1:3" ht="13.2" x14ac:dyDescent="0.25">
      <c r="A15033" s="45" t="s">
        <v>15098</v>
      </c>
      <c r="B15033" s="45" t="s">
        <v>5</v>
      </c>
      <c r="C15033" s="23">
        <v>725</v>
      </c>
    </row>
    <row r="15034" spans="1:3" ht="13.2" x14ac:dyDescent="0.25">
      <c r="A15034" s="45" t="s">
        <v>15099</v>
      </c>
      <c r="B15034" s="45" t="s">
        <v>5</v>
      </c>
      <c r="C15034" s="23">
        <v>700</v>
      </c>
    </row>
    <row r="15035" spans="1:3" ht="13.2" x14ac:dyDescent="0.25">
      <c r="A15035" s="45" t="s">
        <v>15100</v>
      </c>
      <c r="B15035" s="45" t="s">
        <v>5</v>
      </c>
      <c r="C15035" s="23">
        <v>1025</v>
      </c>
    </row>
    <row r="15036" spans="1:3" ht="13.2" x14ac:dyDescent="0.25">
      <c r="A15036" s="45" t="s">
        <v>15101</v>
      </c>
      <c r="B15036" s="45" t="s">
        <v>5</v>
      </c>
      <c r="C15036" s="23">
        <v>375</v>
      </c>
    </row>
    <row r="15037" spans="1:3" ht="13.2" x14ac:dyDescent="0.25">
      <c r="A15037" s="45" t="s">
        <v>15102</v>
      </c>
      <c r="B15037" s="45" t="s">
        <v>5</v>
      </c>
      <c r="C15037" s="23">
        <v>950</v>
      </c>
    </row>
    <row r="15038" spans="1:3" ht="13.2" x14ac:dyDescent="0.25">
      <c r="A15038" s="45" t="s">
        <v>15103</v>
      </c>
      <c r="B15038" s="45" t="s">
        <v>5</v>
      </c>
      <c r="C15038" s="23">
        <v>825</v>
      </c>
    </row>
    <row r="15039" spans="1:3" ht="13.2" x14ac:dyDescent="0.25">
      <c r="A15039" s="45" t="s">
        <v>15104</v>
      </c>
      <c r="B15039" s="45" t="s">
        <v>5</v>
      </c>
      <c r="C15039" s="23">
        <v>425</v>
      </c>
    </row>
    <row r="15040" spans="1:3" ht="13.2" x14ac:dyDescent="0.25">
      <c r="A15040" s="45" t="s">
        <v>15105</v>
      </c>
      <c r="B15040" s="45" t="s">
        <v>5</v>
      </c>
      <c r="C15040" s="23">
        <v>575</v>
      </c>
    </row>
    <row r="15041" spans="1:3" ht="13.2" x14ac:dyDescent="0.25">
      <c r="A15041" s="45" t="s">
        <v>15106</v>
      </c>
      <c r="B15041" s="45" t="s">
        <v>5</v>
      </c>
      <c r="C15041" s="23">
        <v>350</v>
      </c>
    </row>
    <row r="15042" spans="1:3" ht="13.2" x14ac:dyDescent="0.25">
      <c r="A15042" s="45" t="s">
        <v>15107</v>
      </c>
      <c r="B15042" s="45" t="s">
        <v>5</v>
      </c>
      <c r="C15042" s="23">
        <v>375</v>
      </c>
    </row>
    <row r="15043" spans="1:3" ht="13.2" x14ac:dyDescent="0.25">
      <c r="A15043" s="45" t="s">
        <v>15108</v>
      </c>
      <c r="B15043" s="45" t="s">
        <v>5</v>
      </c>
      <c r="C15043" s="23">
        <v>300</v>
      </c>
    </row>
    <row r="15044" spans="1:3" ht="13.2" x14ac:dyDescent="0.25">
      <c r="A15044" s="45" t="s">
        <v>15109</v>
      </c>
      <c r="B15044" s="45" t="s">
        <v>5</v>
      </c>
      <c r="C15044" s="23">
        <v>325</v>
      </c>
    </row>
    <row r="15045" spans="1:3" ht="13.2" x14ac:dyDescent="0.25">
      <c r="A15045" s="45" t="s">
        <v>15110</v>
      </c>
      <c r="B15045" s="45" t="s">
        <v>5</v>
      </c>
      <c r="C15045" s="23">
        <v>350</v>
      </c>
    </row>
    <row r="15046" spans="1:3" ht="13.2" x14ac:dyDescent="0.25">
      <c r="A15046" s="45" t="s">
        <v>15111</v>
      </c>
      <c r="B15046" s="45" t="s">
        <v>5</v>
      </c>
      <c r="C15046" s="23">
        <v>725</v>
      </c>
    </row>
    <row r="15047" spans="1:3" ht="13.2" x14ac:dyDescent="0.25">
      <c r="A15047" s="45" t="s">
        <v>15112</v>
      </c>
      <c r="B15047" s="45" t="s">
        <v>5</v>
      </c>
      <c r="C15047" s="23">
        <v>500</v>
      </c>
    </row>
    <row r="15048" spans="1:3" ht="13.2" x14ac:dyDescent="0.25">
      <c r="A15048" s="45" t="s">
        <v>15113</v>
      </c>
      <c r="B15048" s="45" t="s">
        <v>5</v>
      </c>
      <c r="C15048" s="23">
        <v>625</v>
      </c>
    </row>
    <row r="15049" spans="1:3" ht="13.2" x14ac:dyDescent="0.25">
      <c r="A15049" s="45" t="s">
        <v>15114</v>
      </c>
      <c r="B15049" s="45" t="s">
        <v>5</v>
      </c>
      <c r="C15049" s="23">
        <v>375</v>
      </c>
    </row>
    <row r="15050" spans="1:3" ht="13.2" x14ac:dyDescent="0.25">
      <c r="A15050" s="45" t="s">
        <v>15115</v>
      </c>
      <c r="B15050" s="45" t="s">
        <v>5</v>
      </c>
      <c r="C15050" s="23">
        <v>400</v>
      </c>
    </row>
    <row r="15051" spans="1:3" ht="13.2" x14ac:dyDescent="0.25">
      <c r="A15051" s="45" t="s">
        <v>15116</v>
      </c>
      <c r="B15051" s="45" t="s">
        <v>5</v>
      </c>
      <c r="C15051" s="23">
        <v>975</v>
      </c>
    </row>
    <row r="15052" spans="1:3" ht="13.2" x14ac:dyDescent="0.25">
      <c r="A15052" s="45" t="s">
        <v>15117</v>
      </c>
      <c r="B15052" s="45" t="s">
        <v>5</v>
      </c>
      <c r="C15052" s="23">
        <v>950</v>
      </c>
    </row>
    <row r="15053" spans="1:3" ht="13.2" x14ac:dyDescent="0.25">
      <c r="A15053" s="45" t="s">
        <v>15118</v>
      </c>
      <c r="B15053" s="45" t="s">
        <v>5</v>
      </c>
      <c r="C15053" s="23">
        <v>275</v>
      </c>
    </row>
    <row r="15054" spans="1:3" ht="13.2" x14ac:dyDescent="0.25">
      <c r="A15054" s="45" t="s">
        <v>15119</v>
      </c>
      <c r="B15054" s="45" t="s">
        <v>5</v>
      </c>
      <c r="C15054" s="23">
        <v>475</v>
      </c>
    </row>
    <row r="15055" spans="1:3" ht="13.2" x14ac:dyDescent="0.25">
      <c r="A15055" s="45" t="s">
        <v>15120</v>
      </c>
      <c r="B15055" s="45" t="s">
        <v>5</v>
      </c>
      <c r="C15055" s="23">
        <v>425</v>
      </c>
    </row>
    <row r="15056" spans="1:3" ht="13.2" x14ac:dyDescent="0.25">
      <c r="A15056" s="45" t="s">
        <v>15121</v>
      </c>
      <c r="B15056" s="45" t="s">
        <v>5</v>
      </c>
      <c r="C15056" s="23">
        <v>600</v>
      </c>
    </row>
    <row r="15057" spans="1:3" ht="13.2" x14ac:dyDescent="0.25">
      <c r="A15057" s="45" t="s">
        <v>15122</v>
      </c>
      <c r="B15057" s="45" t="s">
        <v>5</v>
      </c>
      <c r="C15057" s="23">
        <v>900</v>
      </c>
    </row>
    <row r="15058" spans="1:3" ht="13.2" x14ac:dyDescent="0.25">
      <c r="A15058" s="45" t="s">
        <v>15123</v>
      </c>
      <c r="B15058" s="45" t="s">
        <v>5</v>
      </c>
      <c r="C15058" s="23">
        <v>250</v>
      </c>
    </row>
    <row r="15059" spans="1:3" ht="13.2" x14ac:dyDescent="0.25">
      <c r="A15059" s="45" t="s">
        <v>15124</v>
      </c>
      <c r="B15059" s="45" t="s">
        <v>5</v>
      </c>
      <c r="C15059" s="23">
        <v>525</v>
      </c>
    </row>
    <row r="15060" spans="1:3" ht="13.2" x14ac:dyDescent="0.25">
      <c r="A15060" s="45" t="s">
        <v>15125</v>
      </c>
      <c r="B15060" s="45" t="s">
        <v>5</v>
      </c>
      <c r="C15060" s="23">
        <v>1000</v>
      </c>
    </row>
    <row r="15061" spans="1:3" ht="13.2" x14ac:dyDescent="0.25">
      <c r="A15061" s="45" t="s">
        <v>15126</v>
      </c>
      <c r="B15061" s="45" t="s">
        <v>5</v>
      </c>
      <c r="C15061" s="23">
        <v>475</v>
      </c>
    </row>
    <row r="15062" spans="1:3" ht="13.2" x14ac:dyDescent="0.25">
      <c r="A15062" s="45" t="s">
        <v>15127</v>
      </c>
      <c r="B15062" s="45" t="s">
        <v>5</v>
      </c>
      <c r="C15062" s="23">
        <v>250</v>
      </c>
    </row>
    <row r="15063" spans="1:3" ht="13.2" x14ac:dyDescent="0.25">
      <c r="A15063" s="45" t="s">
        <v>15128</v>
      </c>
      <c r="B15063" s="45" t="s">
        <v>5</v>
      </c>
      <c r="C15063" s="23">
        <v>700</v>
      </c>
    </row>
    <row r="15064" spans="1:3" ht="13.2" x14ac:dyDescent="0.25">
      <c r="A15064" s="45" t="s">
        <v>15129</v>
      </c>
      <c r="B15064" s="45" t="s">
        <v>5</v>
      </c>
      <c r="C15064" s="23">
        <v>150</v>
      </c>
    </row>
    <row r="15065" spans="1:3" ht="13.2" x14ac:dyDescent="0.25">
      <c r="A15065" s="45" t="s">
        <v>15130</v>
      </c>
      <c r="B15065" s="45" t="s">
        <v>5</v>
      </c>
      <c r="C15065" s="23">
        <v>150</v>
      </c>
    </row>
    <row r="15066" spans="1:3" ht="13.2" x14ac:dyDescent="0.25">
      <c r="A15066" s="45" t="s">
        <v>15131</v>
      </c>
      <c r="B15066" s="45" t="s">
        <v>5</v>
      </c>
      <c r="C15066" s="23">
        <v>325</v>
      </c>
    </row>
    <row r="15067" spans="1:3" ht="13.2" x14ac:dyDescent="0.25">
      <c r="A15067" s="45" t="s">
        <v>15132</v>
      </c>
      <c r="B15067" s="45" t="s">
        <v>5</v>
      </c>
      <c r="C15067" s="23">
        <v>325</v>
      </c>
    </row>
    <row r="15068" spans="1:3" ht="13.2" x14ac:dyDescent="0.25">
      <c r="A15068" s="45" t="s">
        <v>15133</v>
      </c>
      <c r="B15068" s="45" t="s">
        <v>5</v>
      </c>
      <c r="C15068" s="23">
        <v>325</v>
      </c>
    </row>
    <row r="15069" spans="1:3" ht="13.2" x14ac:dyDescent="0.25">
      <c r="A15069" s="45" t="s">
        <v>15134</v>
      </c>
      <c r="B15069" s="45" t="s">
        <v>5</v>
      </c>
      <c r="C15069" s="23">
        <v>750</v>
      </c>
    </row>
    <row r="15070" spans="1:3" ht="13.2" x14ac:dyDescent="0.25">
      <c r="A15070" s="45" t="s">
        <v>15135</v>
      </c>
      <c r="B15070" s="45" t="s">
        <v>5</v>
      </c>
      <c r="C15070" s="23">
        <v>375</v>
      </c>
    </row>
    <row r="15071" spans="1:3" ht="13.2" x14ac:dyDescent="0.25">
      <c r="A15071" s="45" t="s">
        <v>15136</v>
      </c>
      <c r="B15071" s="45" t="s">
        <v>5</v>
      </c>
      <c r="C15071" s="23">
        <v>325</v>
      </c>
    </row>
    <row r="15072" spans="1:3" ht="13.2" x14ac:dyDescent="0.25">
      <c r="A15072" s="45" t="s">
        <v>15137</v>
      </c>
      <c r="B15072" s="45" t="s">
        <v>5</v>
      </c>
      <c r="C15072" s="23">
        <v>150</v>
      </c>
    </row>
    <row r="15073" spans="1:3" ht="13.2" x14ac:dyDescent="0.25">
      <c r="A15073" s="45" t="s">
        <v>15138</v>
      </c>
      <c r="B15073" s="45" t="s">
        <v>5</v>
      </c>
      <c r="C15073" s="23">
        <v>575</v>
      </c>
    </row>
    <row r="15074" spans="1:3" ht="13.2" x14ac:dyDescent="0.25">
      <c r="A15074" s="45" t="s">
        <v>15139</v>
      </c>
      <c r="B15074" s="45" t="s">
        <v>5</v>
      </c>
      <c r="C15074" s="23">
        <v>600</v>
      </c>
    </row>
    <row r="15075" spans="1:3" ht="13.2" x14ac:dyDescent="0.25">
      <c r="A15075" s="45" t="s">
        <v>15140</v>
      </c>
      <c r="B15075" s="45" t="s">
        <v>5</v>
      </c>
      <c r="C15075" s="23">
        <v>750</v>
      </c>
    </row>
    <row r="15076" spans="1:3" ht="13.2" x14ac:dyDescent="0.25">
      <c r="A15076" s="45" t="s">
        <v>15141</v>
      </c>
      <c r="B15076" s="45" t="s">
        <v>5</v>
      </c>
      <c r="C15076" s="23">
        <v>225</v>
      </c>
    </row>
    <row r="15077" spans="1:3" ht="13.2" x14ac:dyDescent="0.25">
      <c r="A15077" s="45" t="s">
        <v>15142</v>
      </c>
      <c r="B15077" s="45" t="s">
        <v>5</v>
      </c>
      <c r="C15077" s="23">
        <v>275</v>
      </c>
    </row>
    <row r="15078" spans="1:3" ht="13.2" x14ac:dyDescent="0.25">
      <c r="A15078" s="45" t="s">
        <v>15143</v>
      </c>
      <c r="B15078" s="45" t="s">
        <v>5</v>
      </c>
      <c r="C15078" s="23">
        <v>550</v>
      </c>
    </row>
    <row r="15079" spans="1:3" ht="13.2" x14ac:dyDescent="0.25">
      <c r="A15079" s="45" t="s">
        <v>15144</v>
      </c>
      <c r="B15079" s="45" t="s">
        <v>5</v>
      </c>
      <c r="C15079" s="23">
        <v>275</v>
      </c>
    </row>
    <row r="15080" spans="1:3" ht="13.2" x14ac:dyDescent="0.25">
      <c r="A15080" s="45" t="s">
        <v>15145</v>
      </c>
      <c r="B15080" s="45" t="s">
        <v>5</v>
      </c>
      <c r="C15080" s="23">
        <v>350</v>
      </c>
    </row>
    <row r="15081" spans="1:3" ht="13.2" x14ac:dyDescent="0.25">
      <c r="A15081" s="45" t="s">
        <v>15146</v>
      </c>
      <c r="B15081" s="45" t="s">
        <v>5</v>
      </c>
      <c r="C15081" s="23">
        <v>300</v>
      </c>
    </row>
    <row r="15082" spans="1:3" ht="13.2" x14ac:dyDescent="0.25">
      <c r="A15082" s="45" t="s">
        <v>15147</v>
      </c>
      <c r="B15082" s="45" t="s">
        <v>5</v>
      </c>
      <c r="C15082" s="23">
        <v>700</v>
      </c>
    </row>
    <row r="15083" spans="1:3" ht="13.2" x14ac:dyDescent="0.25">
      <c r="A15083" s="45" t="s">
        <v>15148</v>
      </c>
      <c r="B15083" s="45" t="s">
        <v>5</v>
      </c>
      <c r="C15083" s="23">
        <v>150</v>
      </c>
    </row>
    <row r="15084" spans="1:3" ht="13.2" x14ac:dyDescent="0.25">
      <c r="A15084" s="45" t="s">
        <v>15149</v>
      </c>
      <c r="B15084" s="45" t="s">
        <v>5</v>
      </c>
      <c r="C15084" s="23">
        <v>175</v>
      </c>
    </row>
    <row r="15085" spans="1:3" ht="13.2" x14ac:dyDescent="0.25">
      <c r="A15085" s="45" t="s">
        <v>15150</v>
      </c>
      <c r="B15085" s="45" t="s">
        <v>5</v>
      </c>
      <c r="C15085" s="23">
        <v>200</v>
      </c>
    </row>
    <row r="15086" spans="1:3" ht="13.2" x14ac:dyDescent="0.25">
      <c r="A15086" s="45" t="s">
        <v>15151</v>
      </c>
      <c r="B15086" s="45" t="s">
        <v>5</v>
      </c>
      <c r="C15086" s="23">
        <v>250</v>
      </c>
    </row>
    <row r="15087" spans="1:3" ht="13.2" x14ac:dyDescent="0.25">
      <c r="A15087" s="45" t="s">
        <v>15152</v>
      </c>
      <c r="B15087" s="45" t="s">
        <v>5</v>
      </c>
      <c r="C15087" s="23">
        <v>400</v>
      </c>
    </row>
    <row r="15088" spans="1:3" ht="13.2" x14ac:dyDescent="0.25">
      <c r="A15088" s="45" t="s">
        <v>15153</v>
      </c>
      <c r="B15088" s="45" t="s">
        <v>5</v>
      </c>
      <c r="C15088" s="23">
        <v>300</v>
      </c>
    </row>
    <row r="15089" spans="1:3" ht="13.2" x14ac:dyDescent="0.25">
      <c r="A15089" s="45" t="s">
        <v>15154</v>
      </c>
      <c r="B15089" s="45" t="s">
        <v>5</v>
      </c>
      <c r="C15089" s="23">
        <v>150</v>
      </c>
    </row>
    <row r="15090" spans="1:3" ht="13.2" x14ac:dyDescent="0.25">
      <c r="A15090" s="45" t="s">
        <v>15155</v>
      </c>
      <c r="B15090" s="45" t="s">
        <v>5</v>
      </c>
      <c r="C15090" s="23">
        <v>325</v>
      </c>
    </row>
    <row r="15091" spans="1:3" ht="13.2" x14ac:dyDescent="0.25">
      <c r="A15091" s="45" t="s">
        <v>15156</v>
      </c>
      <c r="B15091" s="45" t="s">
        <v>5</v>
      </c>
      <c r="C15091" s="23">
        <v>450</v>
      </c>
    </row>
    <row r="15092" spans="1:3" ht="13.2" x14ac:dyDescent="0.25">
      <c r="A15092" s="45" t="s">
        <v>15157</v>
      </c>
      <c r="B15092" s="45" t="s">
        <v>5</v>
      </c>
      <c r="C15092" s="23">
        <v>150</v>
      </c>
    </row>
    <row r="15093" spans="1:3" ht="13.2" x14ac:dyDescent="0.25">
      <c r="A15093" s="45" t="s">
        <v>15158</v>
      </c>
      <c r="B15093" s="45" t="s">
        <v>5</v>
      </c>
      <c r="C15093" s="23">
        <v>150</v>
      </c>
    </row>
    <row r="15094" spans="1:3" ht="13.2" x14ac:dyDescent="0.25">
      <c r="A15094" s="45" t="s">
        <v>15159</v>
      </c>
      <c r="B15094" s="45" t="s">
        <v>5</v>
      </c>
      <c r="C15094" s="23">
        <v>150</v>
      </c>
    </row>
    <row r="15095" spans="1:3" ht="13.2" x14ac:dyDescent="0.25">
      <c r="A15095" s="45" t="s">
        <v>15160</v>
      </c>
      <c r="B15095" s="45" t="s">
        <v>5</v>
      </c>
      <c r="C15095" s="23">
        <v>150</v>
      </c>
    </row>
    <row r="15096" spans="1:3" ht="13.2" x14ac:dyDescent="0.25">
      <c r="A15096" s="45" t="s">
        <v>15161</v>
      </c>
      <c r="B15096" s="45" t="s">
        <v>5</v>
      </c>
      <c r="C15096" s="23">
        <v>150</v>
      </c>
    </row>
    <row r="15097" spans="1:3" ht="13.2" x14ac:dyDescent="0.25">
      <c r="A15097" s="45" t="s">
        <v>15162</v>
      </c>
      <c r="B15097" s="45" t="s">
        <v>5</v>
      </c>
      <c r="C15097" s="23">
        <v>150</v>
      </c>
    </row>
    <row r="15098" spans="1:3" ht="13.2" x14ac:dyDescent="0.25">
      <c r="A15098" s="45" t="s">
        <v>15163</v>
      </c>
      <c r="B15098" s="45" t="s">
        <v>5</v>
      </c>
      <c r="C15098" s="23">
        <v>150</v>
      </c>
    </row>
    <row r="15099" spans="1:3" ht="13.2" x14ac:dyDescent="0.25">
      <c r="A15099" s="45" t="s">
        <v>15164</v>
      </c>
      <c r="B15099" s="45" t="s">
        <v>5</v>
      </c>
      <c r="C15099" s="23">
        <v>150</v>
      </c>
    </row>
    <row r="15100" spans="1:3" ht="13.2" x14ac:dyDescent="0.25">
      <c r="A15100" s="45" t="s">
        <v>15165</v>
      </c>
      <c r="B15100" s="45" t="s">
        <v>5</v>
      </c>
      <c r="C15100" s="23">
        <v>375</v>
      </c>
    </row>
    <row r="15101" spans="1:3" ht="13.2" x14ac:dyDescent="0.25">
      <c r="A15101" s="45" t="s">
        <v>15166</v>
      </c>
      <c r="B15101" s="45" t="s">
        <v>5</v>
      </c>
      <c r="C15101" s="23">
        <v>250</v>
      </c>
    </row>
    <row r="15102" spans="1:3" ht="13.2" x14ac:dyDescent="0.25">
      <c r="A15102" s="45" t="s">
        <v>15167</v>
      </c>
      <c r="B15102" s="45" t="s">
        <v>5</v>
      </c>
      <c r="C15102" s="23">
        <v>725</v>
      </c>
    </row>
    <row r="15103" spans="1:3" ht="13.2" x14ac:dyDescent="0.25">
      <c r="A15103" s="45" t="s">
        <v>15168</v>
      </c>
      <c r="B15103" s="45" t="s">
        <v>5</v>
      </c>
      <c r="C15103" s="23">
        <v>775</v>
      </c>
    </row>
    <row r="15104" spans="1:3" ht="13.2" x14ac:dyDescent="0.25">
      <c r="A15104" s="45" t="s">
        <v>15169</v>
      </c>
      <c r="B15104" s="45" t="s">
        <v>5</v>
      </c>
      <c r="C15104" s="23">
        <v>1075</v>
      </c>
    </row>
    <row r="15105" spans="1:3" ht="13.2" x14ac:dyDescent="0.25">
      <c r="A15105" s="45" t="s">
        <v>15170</v>
      </c>
      <c r="B15105" s="45" t="s">
        <v>5</v>
      </c>
      <c r="C15105" s="23">
        <v>1000</v>
      </c>
    </row>
    <row r="15106" spans="1:3" ht="13.2" x14ac:dyDescent="0.25">
      <c r="A15106" s="45" t="s">
        <v>15171</v>
      </c>
      <c r="B15106" s="45" t="s">
        <v>5</v>
      </c>
      <c r="C15106" s="23">
        <v>25</v>
      </c>
    </row>
    <row r="15107" spans="1:3" ht="13.2" x14ac:dyDescent="0.25">
      <c r="A15107" s="45" t="s">
        <v>15172</v>
      </c>
      <c r="B15107" s="45" t="s">
        <v>5</v>
      </c>
      <c r="C15107" s="23">
        <v>475</v>
      </c>
    </row>
    <row r="15108" spans="1:3" ht="13.2" x14ac:dyDescent="0.25">
      <c r="A15108" s="45" t="s">
        <v>15173</v>
      </c>
      <c r="B15108" s="45" t="s">
        <v>5</v>
      </c>
      <c r="C15108" s="23">
        <v>425</v>
      </c>
    </row>
    <row r="15109" spans="1:3" ht="13.2" x14ac:dyDescent="0.25">
      <c r="A15109" s="45" t="s">
        <v>15174</v>
      </c>
      <c r="B15109" s="45" t="s">
        <v>5</v>
      </c>
      <c r="C15109" s="23">
        <v>250</v>
      </c>
    </row>
    <row r="15110" spans="1:3" ht="13.2" x14ac:dyDescent="0.25">
      <c r="A15110" s="45" t="s">
        <v>15175</v>
      </c>
      <c r="B15110" s="45" t="s">
        <v>5</v>
      </c>
      <c r="C15110" s="23">
        <v>150</v>
      </c>
    </row>
    <row r="15111" spans="1:3" ht="13.2" x14ac:dyDescent="0.25">
      <c r="A15111" s="45" t="s">
        <v>15176</v>
      </c>
      <c r="B15111" s="45" t="s">
        <v>5</v>
      </c>
      <c r="C15111" s="23">
        <v>475</v>
      </c>
    </row>
    <row r="15112" spans="1:3" ht="13.2" x14ac:dyDescent="0.25">
      <c r="A15112" s="45" t="s">
        <v>15177</v>
      </c>
      <c r="B15112" s="45" t="s">
        <v>5</v>
      </c>
      <c r="C15112" s="23">
        <v>475</v>
      </c>
    </row>
    <row r="15113" spans="1:3" ht="13.2" x14ac:dyDescent="0.25">
      <c r="A15113" s="45" t="s">
        <v>15178</v>
      </c>
      <c r="B15113" s="45" t="s">
        <v>5</v>
      </c>
      <c r="C15113" s="23">
        <v>550</v>
      </c>
    </row>
    <row r="15114" spans="1:3" ht="13.2" x14ac:dyDescent="0.25">
      <c r="A15114" s="45" t="s">
        <v>15179</v>
      </c>
      <c r="B15114" s="45" t="s">
        <v>5</v>
      </c>
      <c r="C15114" s="23">
        <v>225</v>
      </c>
    </row>
    <row r="15115" spans="1:3" ht="13.2" x14ac:dyDescent="0.25">
      <c r="A15115" s="45" t="s">
        <v>15180</v>
      </c>
      <c r="B15115" s="45" t="s">
        <v>5</v>
      </c>
      <c r="C15115" s="23">
        <v>375</v>
      </c>
    </row>
    <row r="15116" spans="1:3" ht="13.2" x14ac:dyDescent="0.25">
      <c r="A15116" s="45" t="s">
        <v>15181</v>
      </c>
      <c r="B15116" s="45" t="s">
        <v>5</v>
      </c>
      <c r="C15116" s="23">
        <v>325</v>
      </c>
    </row>
    <row r="15117" spans="1:3" ht="13.2" x14ac:dyDescent="0.25">
      <c r="A15117" s="45" t="s">
        <v>15182</v>
      </c>
      <c r="B15117" s="45" t="s">
        <v>5</v>
      </c>
      <c r="C15117" s="23">
        <v>150</v>
      </c>
    </row>
    <row r="15118" spans="1:3" ht="13.2" x14ac:dyDescent="0.25">
      <c r="A15118" s="45" t="s">
        <v>15183</v>
      </c>
      <c r="B15118" s="45" t="s">
        <v>5</v>
      </c>
      <c r="C15118" s="23">
        <v>625</v>
      </c>
    </row>
    <row r="15119" spans="1:3" ht="13.2" x14ac:dyDescent="0.25">
      <c r="A15119" s="45" t="s">
        <v>15184</v>
      </c>
      <c r="B15119" s="45" t="s">
        <v>5</v>
      </c>
      <c r="C15119" s="23">
        <v>150</v>
      </c>
    </row>
    <row r="15120" spans="1:3" ht="13.2" x14ac:dyDescent="0.25">
      <c r="A15120" s="45" t="s">
        <v>15185</v>
      </c>
      <c r="B15120" s="45" t="s">
        <v>5</v>
      </c>
      <c r="C15120" s="23">
        <v>150</v>
      </c>
    </row>
    <row r="15121" spans="1:3" ht="13.2" x14ac:dyDescent="0.25">
      <c r="A15121" s="45" t="s">
        <v>15186</v>
      </c>
      <c r="B15121" s="45" t="s">
        <v>5</v>
      </c>
      <c r="C15121" s="23">
        <v>375</v>
      </c>
    </row>
    <row r="15122" spans="1:3" ht="13.2" x14ac:dyDescent="0.25">
      <c r="A15122" s="45" t="s">
        <v>15187</v>
      </c>
      <c r="B15122" s="45" t="s">
        <v>5</v>
      </c>
      <c r="C15122" s="23">
        <v>425</v>
      </c>
    </row>
    <row r="15123" spans="1:3" ht="13.2" x14ac:dyDescent="0.25">
      <c r="A15123" s="45" t="s">
        <v>15188</v>
      </c>
      <c r="B15123" s="45" t="s">
        <v>5</v>
      </c>
      <c r="C15123" s="23">
        <v>300</v>
      </c>
    </row>
    <row r="15124" spans="1:3" ht="13.2" x14ac:dyDescent="0.25">
      <c r="A15124" s="45" t="s">
        <v>15189</v>
      </c>
      <c r="B15124" s="45" t="s">
        <v>5</v>
      </c>
      <c r="C15124" s="23">
        <v>475</v>
      </c>
    </row>
    <row r="15125" spans="1:3" ht="13.2" x14ac:dyDescent="0.25">
      <c r="A15125" s="45" t="s">
        <v>15190</v>
      </c>
      <c r="B15125" s="45" t="s">
        <v>5</v>
      </c>
      <c r="C15125" s="23">
        <v>200</v>
      </c>
    </row>
    <row r="15126" spans="1:3" ht="13.2" x14ac:dyDescent="0.25">
      <c r="A15126" s="45" t="s">
        <v>15191</v>
      </c>
      <c r="B15126" s="45" t="s">
        <v>5</v>
      </c>
      <c r="C15126" s="23">
        <v>625</v>
      </c>
    </row>
    <row r="15127" spans="1:3" ht="13.2" x14ac:dyDescent="0.25">
      <c r="A15127" s="45" t="s">
        <v>15192</v>
      </c>
      <c r="B15127" s="45" t="s">
        <v>5</v>
      </c>
      <c r="C15127" s="23">
        <v>1050</v>
      </c>
    </row>
    <row r="15128" spans="1:3" ht="13.2" x14ac:dyDescent="0.25">
      <c r="A15128" s="45" t="s">
        <v>15193</v>
      </c>
      <c r="B15128" s="45" t="s">
        <v>5</v>
      </c>
      <c r="C15128" s="23">
        <v>625</v>
      </c>
    </row>
    <row r="15129" spans="1:3" ht="13.2" x14ac:dyDescent="0.25">
      <c r="A15129" s="45" t="s">
        <v>15194</v>
      </c>
      <c r="B15129" s="45" t="s">
        <v>5</v>
      </c>
      <c r="C15129" s="23">
        <v>150</v>
      </c>
    </row>
    <row r="15130" spans="1:3" ht="13.2" x14ac:dyDescent="0.25">
      <c r="A15130" s="45" t="s">
        <v>15195</v>
      </c>
      <c r="B15130" s="45" t="s">
        <v>5</v>
      </c>
      <c r="C15130" s="23">
        <v>150</v>
      </c>
    </row>
    <row r="15131" spans="1:3" ht="13.2" x14ac:dyDescent="0.25">
      <c r="A15131" s="45" t="s">
        <v>15196</v>
      </c>
      <c r="B15131" s="45" t="s">
        <v>5</v>
      </c>
      <c r="C15131" s="23">
        <v>275</v>
      </c>
    </row>
    <row r="15132" spans="1:3" ht="13.2" x14ac:dyDescent="0.25">
      <c r="A15132" s="45" t="s">
        <v>15197</v>
      </c>
      <c r="B15132" s="45" t="s">
        <v>5</v>
      </c>
      <c r="C15132" s="23">
        <v>350</v>
      </c>
    </row>
    <row r="15133" spans="1:3" ht="13.2" x14ac:dyDescent="0.25">
      <c r="A15133" s="45" t="s">
        <v>15198</v>
      </c>
      <c r="B15133" s="45" t="s">
        <v>5</v>
      </c>
      <c r="C15133" s="23">
        <v>675</v>
      </c>
    </row>
    <row r="15134" spans="1:3" ht="13.2" x14ac:dyDescent="0.25">
      <c r="A15134" s="45" t="s">
        <v>15199</v>
      </c>
      <c r="B15134" s="45" t="s">
        <v>5</v>
      </c>
      <c r="C15134" s="23">
        <v>600</v>
      </c>
    </row>
    <row r="15135" spans="1:3" ht="13.2" x14ac:dyDescent="0.25">
      <c r="A15135" s="45" t="s">
        <v>15200</v>
      </c>
      <c r="B15135" s="45" t="s">
        <v>5</v>
      </c>
      <c r="C15135" s="23">
        <v>300</v>
      </c>
    </row>
    <row r="15136" spans="1:3" ht="13.2" x14ac:dyDescent="0.25">
      <c r="A15136" s="45" t="s">
        <v>15201</v>
      </c>
      <c r="B15136" s="45" t="s">
        <v>5</v>
      </c>
      <c r="C15136" s="23">
        <v>500</v>
      </c>
    </row>
    <row r="15137" spans="1:3" ht="13.2" x14ac:dyDescent="0.25">
      <c r="A15137" s="45" t="s">
        <v>15202</v>
      </c>
      <c r="B15137" s="45" t="s">
        <v>5</v>
      </c>
      <c r="C15137" s="23">
        <v>250</v>
      </c>
    </row>
    <row r="15138" spans="1:3" ht="13.2" x14ac:dyDescent="0.25">
      <c r="A15138" s="45" t="s">
        <v>15203</v>
      </c>
      <c r="B15138" s="45" t="s">
        <v>5</v>
      </c>
      <c r="C15138" s="23">
        <v>600</v>
      </c>
    </row>
    <row r="15139" spans="1:3" ht="13.2" x14ac:dyDescent="0.25">
      <c r="A15139" s="45" t="s">
        <v>15204</v>
      </c>
      <c r="B15139" s="45" t="s">
        <v>5</v>
      </c>
      <c r="C15139" s="23">
        <v>900</v>
      </c>
    </row>
    <row r="15140" spans="1:3" ht="13.2" x14ac:dyDescent="0.25">
      <c r="A15140" s="45" t="s">
        <v>15205</v>
      </c>
      <c r="B15140" s="45" t="s">
        <v>5</v>
      </c>
      <c r="C15140" s="23">
        <v>525</v>
      </c>
    </row>
    <row r="15141" spans="1:3" ht="13.2" x14ac:dyDescent="0.25">
      <c r="A15141" s="45" t="s">
        <v>15206</v>
      </c>
      <c r="B15141" s="45" t="s">
        <v>5</v>
      </c>
      <c r="C15141" s="23">
        <v>675</v>
      </c>
    </row>
    <row r="15142" spans="1:3" ht="13.2" x14ac:dyDescent="0.25">
      <c r="A15142" s="45" t="s">
        <v>15207</v>
      </c>
      <c r="B15142" s="45" t="s">
        <v>5</v>
      </c>
      <c r="C15142" s="23">
        <v>950</v>
      </c>
    </row>
    <row r="15143" spans="1:3" ht="13.2" x14ac:dyDescent="0.25">
      <c r="A15143" s="45" t="s">
        <v>15208</v>
      </c>
      <c r="B15143" s="45" t="s">
        <v>5</v>
      </c>
      <c r="C15143" s="23">
        <v>850</v>
      </c>
    </row>
    <row r="15144" spans="1:3" ht="13.2" x14ac:dyDescent="0.25">
      <c r="A15144" s="45" t="s">
        <v>15209</v>
      </c>
      <c r="B15144" s="45" t="s">
        <v>5</v>
      </c>
      <c r="C15144" s="23">
        <v>375</v>
      </c>
    </row>
    <row r="15145" spans="1:3" ht="13.2" x14ac:dyDescent="0.25">
      <c r="A15145" s="45" t="s">
        <v>15210</v>
      </c>
      <c r="B15145" s="45" t="s">
        <v>5</v>
      </c>
      <c r="C15145" s="23">
        <v>650</v>
      </c>
    </row>
    <row r="15146" spans="1:3" ht="13.2" x14ac:dyDescent="0.25">
      <c r="A15146" s="45" t="s">
        <v>15211</v>
      </c>
      <c r="B15146" s="45" t="s">
        <v>5</v>
      </c>
      <c r="C15146" s="23">
        <v>500</v>
      </c>
    </row>
    <row r="15147" spans="1:3" ht="13.2" x14ac:dyDescent="0.25">
      <c r="A15147" s="45" t="s">
        <v>15212</v>
      </c>
      <c r="B15147" s="45" t="s">
        <v>5</v>
      </c>
      <c r="C15147" s="23">
        <v>375</v>
      </c>
    </row>
    <row r="15148" spans="1:3" ht="13.2" x14ac:dyDescent="0.25">
      <c r="A15148" s="45" t="s">
        <v>15213</v>
      </c>
      <c r="B15148" s="45" t="s">
        <v>5</v>
      </c>
      <c r="C15148" s="23">
        <v>400</v>
      </c>
    </row>
    <row r="15149" spans="1:3" ht="13.2" x14ac:dyDescent="0.25">
      <c r="A15149" s="45" t="s">
        <v>15214</v>
      </c>
      <c r="B15149" s="45" t="s">
        <v>5</v>
      </c>
      <c r="C15149" s="23">
        <v>800</v>
      </c>
    </row>
    <row r="15150" spans="1:3" ht="13.2" x14ac:dyDescent="0.25">
      <c r="A15150" s="45" t="s">
        <v>15215</v>
      </c>
      <c r="B15150" s="45" t="s">
        <v>5</v>
      </c>
      <c r="C15150" s="23">
        <v>650</v>
      </c>
    </row>
    <row r="15151" spans="1:3" ht="13.2" x14ac:dyDescent="0.25">
      <c r="A15151" s="45" t="s">
        <v>15216</v>
      </c>
      <c r="B15151" s="45" t="s">
        <v>5</v>
      </c>
      <c r="C15151" s="23">
        <v>900</v>
      </c>
    </row>
    <row r="15152" spans="1:3" ht="13.2" x14ac:dyDescent="0.25">
      <c r="A15152" s="45" t="s">
        <v>15217</v>
      </c>
      <c r="B15152" s="45" t="s">
        <v>5</v>
      </c>
      <c r="C15152" s="23">
        <v>700</v>
      </c>
    </row>
    <row r="15153" spans="1:3" ht="13.2" x14ac:dyDescent="0.25">
      <c r="A15153" s="45" t="s">
        <v>15218</v>
      </c>
      <c r="B15153" s="45" t="s">
        <v>5</v>
      </c>
      <c r="C15153" s="23">
        <v>925</v>
      </c>
    </row>
    <row r="15154" spans="1:3" ht="13.2" x14ac:dyDescent="0.25">
      <c r="A15154" s="45" t="s">
        <v>15219</v>
      </c>
      <c r="B15154" s="45" t="s">
        <v>5</v>
      </c>
      <c r="C15154" s="23">
        <v>925</v>
      </c>
    </row>
    <row r="15155" spans="1:3" ht="13.2" x14ac:dyDescent="0.25">
      <c r="A15155" s="45" t="s">
        <v>15220</v>
      </c>
      <c r="B15155" s="45" t="s">
        <v>5</v>
      </c>
      <c r="C15155" s="23">
        <v>575</v>
      </c>
    </row>
    <row r="15156" spans="1:3" ht="13.2" x14ac:dyDescent="0.25">
      <c r="A15156" s="45" t="s">
        <v>15221</v>
      </c>
      <c r="B15156" s="45" t="s">
        <v>5</v>
      </c>
      <c r="C15156" s="23">
        <v>925</v>
      </c>
    </row>
    <row r="15157" spans="1:3" ht="13.2" x14ac:dyDescent="0.25">
      <c r="A15157" s="45" t="s">
        <v>15222</v>
      </c>
      <c r="B15157" s="45" t="s">
        <v>5</v>
      </c>
      <c r="C15157" s="23">
        <v>375</v>
      </c>
    </row>
    <row r="15158" spans="1:3" ht="13.2" x14ac:dyDescent="0.25">
      <c r="A15158" s="45" t="s">
        <v>15223</v>
      </c>
      <c r="B15158" s="45" t="s">
        <v>5</v>
      </c>
      <c r="C15158" s="23">
        <v>925</v>
      </c>
    </row>
    <row r="15159" spans="1:3" ht="13.2" x14ac:dyDescent="0.25">
      <c r="A15159" s="45" t="s">
        <v>15224</v>
      </c>
      <c r="B15159" s="45" t="s">
        <v>5</v>
      </c>
      <c r="C15159" s="23">
        <v>1150</v>
      </c>
    </row>
    <row r="15160" spans="1:3" ht="13.2" x14ac:dyDescent="0.25">
      <c r="A15160" s="45" t="s">
        <v>15225</v>
      </c>
      <c r="B15160" s="45" t="s">
        <v>5</v>
      </c>
      <c r="C15160" s="23">
        <v>575</v>
      </c>
    </row>
    <row r="15161" spans="1:3" ht="13.2" x14ac:dyDescent="0.25">
      <c r="A15161" s="45" t="s">
        <v>15226</v>
      </c>
      <c r="B15161" s="45" t="s">
        <v>5</v>
      </c>
      <c r="C15161" s="23">
        <v>925</v>
      </c>
    </row>
    <row r="15162" spans="1:3" ht="13.2" x14ac:dyDescent="0.25">
      <c r="A15162" s="45" t="s">
        <v>15227</v>
      </c>
      <c r="B15162" s="45" t="s">
        <v>5</v>
      </c>
      <c r="C15162" s="23">
        <v>575</v>
      </c>
    </row>
    <row r="15163" spans="1:3" ht="13.2" x14ac:dyDescent="0.25">
      <c r="A15163" s="45" t="s">
        <v>15228</v>
      </c>
      <c r="B15163" s="45" t="s">
        <v>5</v>
      </c>
      <c r="C15163" s="23">
        <v>725</v>
      </c>
    </row>
    <row r="15164" spans="1:3" ht="13.2" x14ac:dyDescent="0.25">
      <c r="A15164" s="45" t="s">
        <v>15229</v>
      </c>
      <c r="B15164" s="45" t="s">
        <v>5</v>
      </c>
      <c r="C15164" s="23">
        <v>950</v>
      </c>
    </row>
    <row r="15165" spans="1:3" ht="13.2" x14ac:dyDescent="0.25">
      <c r="A15165" s="45" t="s">
        <v>15230</v>
      </c>
      <c r="B15165" s="45" t="s">
        <v>5</v>
      </c>
      <c r="C15165" s="23">
        <v>1250</v>
      </c>
    </row>
    <row r="15166" spans="1:3" ht="13.2" x14ac:dyDescent="0.25">
      <c r="A15166" s="45" t="s">
        <v>15231</v>
      </c>
      <c r="B15166" s="45" t="s">
        <v>5</v>
      </c>
      <c r="C15166" s="23">
        <v>775</v>
      </c>
    </row>
    <row r="15167" spans="1:3" ht="13.2" x14ac:dyDescent="0.25">
      <c r="A15167" s="45" t="s">
        <v>15232</v>
      </c>
      <c r="B15167" s="45" t="s">
        <v>5</v>
      </c>
      <c r="C15167" s="23">
        <v>775</v>
      </c>
    </row>
    <row r="15168" spans="1:3" ht="13.2" x14ac:dyDescent="0.25">
      <c r="A15168" s="45" t="s">
        <v>15233</v>
      </c>
      <c r="B15168" s="45" t="s">
        <v>5</v>
      </c>
      <c r="C15168" s="23">
        <v>850</v>
      </c>
    </row>
    <row r="15169" spans="1:3" ht="13.2" x14ac:dyDescent="0.25">
      <c r="A15169" s="45" t="s">
        <v>15234</v>
      </c>
      <c r="B15169" s="45" t="s">
        <v>5</v>
      </c>
      <c r="C15169" s="23">
        <v>550</v>
      </c>
    </row>
    <row r="15170" spans="1:3" ht="13.2" x14ac:dyDescent="0.25">
      <c r="A15170" s="45" t="s">
        <v>15235</v>
      </c>
      <c r="B15170" s="45" t="s">
        <v>5</v>
      </c>
      <c r="C15170" s="23">
        <v>575</v>
      </c>
    </row>
    <row r="15171" spans="1:3" ht="13.2" x14ac:dyDescent="0.25">
      <c r="A15171" s="45" t="s">
        <v>15236</v>
      </c>
      <c r="B15171" s="45" t="s">
        <v>5</v>
      </c>
      <c r="C15171" s="23">
        <v>625</v>
      </c>
    </row>
    <row r="15172" spans="1:3" ht="13.2" x14ac:dyDescent="0.25">
      <c r="A15172" s="45" t="s">
        <v>15237</v>
      </c>
      <c r="B15172" s="45" t="s">
        <v>5</v>
      </c>
      <c r="C15172" s="23">
        <v>775</v>
      </c>
    </row>
    <row r="15173" spans="1:3" ht="13.2" x14ac:dyDescent="0.25">
      <c r="A15173" s="45" t="s">
        <v>15238</v>
      </c>
      <c r="B15173" s="45" t="s">
        <v>5</v>
      </c>
      <c r="C15173" s="23">
        <v>800</v>
      </c>
    </row>
    <row r="15174" spans="1:3" ht="13.2" x14ac:dyDescent="0.25">
      <c r="A15174" s="45" t="s">
        <v>15239</v>
      </c>
      <c r="B15174" s="45" t="s">
        <v>5</v>
      </c>
      <c r="C15174" s="23">
        <v>275</v>
      </c>
    </row>
    <row r="15175" spans="1:3" ht="13.2" x14ac:dyDescent="0.25">
      <c r="A15175" s="45" t="s">
        <v>15240</v>
      </c>
      <c r="B15175" s="45" t="s">
        <v>5</v>
      </c>
      <c r="C15175" s="23">
        <v>450</v>
      </c>
    </row>
    <row r="15176" spans="1:3" ht="13.2" x14ac:dyDescent="0.25">
      <c r="A15176" s="45" t="s">
        <v>15241</v>
      </c>
      <c r="B15176" s="45" t="s">
        <v>5</v>
      </c>
      <c r="C15176" s="23">
        <v>625</v>
      </c>
    </row>
    <row r="15177" spans="1:3" ht="13.2" x14ac:dyDescent="0.25">
      <c r="A15177" s="45" t="s">
        <v>15242</v>
      </c>
      <c r="B15177" s="45" t="s">
        <v>5</v>
      </c>
      <c r="C15177" s="23">
        <v>150</v>
      </c>
    </row>
    <row r="15178" spans="1:3" ht="13.2" x14ac:dyDescent="0.25">
      <c r="A15178" s="45" t="s">
        <v>15243</v>
      </c>
      <c r="B15178" s="45" t="s">
        <v>5</v>
      </c>
      <c r="C15178" s="23">
        <v>400</v>
      </c>
    </row>
    <row r="15179" spans="1:3" ht="13.2" x14ac:dyDescent="0.25">
      <c r="A15179" s="45" t="s">
        <v>15244</v>
      </c>
      <c r="B15179" s="45" t="s">
        <v>5</v>
      </c>
      <c r="C15179" s="23">
        <v>150</v>
      </c>
    </row>
    <row r="15180" spans="1:3" ht="13.2" x14ac:dyDescent="0.25">
      <c r="A15180" s="45" t="s">
        <v>15245</v>
      </c>
      <c r="B15180" s="45" t="s">
        <v>5</v>
      </c>
      <c r="C15180" s="23">
        <v>450</v>
      </c>
    </row>
    <row r="15181" spans="1:3" ht="13.2" x14ac:dyDescent="0.25">
      <c r="A15181" s="45" t="s">
        <v>15246</v>
      </c>
      <c r="B15181" s="45" t="s">
        <v>5</v>
      </c>
      <c r="C15181" s="23">
        <v>600</v>
      </c>
    </row>
    <row r="15182" spans="1:3" ht="13.2" x14ac:dyDescent="0.25">
      <c r="A15182" s="45" t="s">
        <v>15247</v>
      </c>
      <c r="B15182" s="45" t="s">
        <v>5</v>
      </c>
      <c r="C15182" s="23">
        <v>475</v>
      </c>
    </row>
    <row r="15183" spans="1:3" ht="13.2" x14ac:dyDescent="0.25">
      <c r="A15183" s="45" t="s">
        <v>15248</v>
      </c>
      <c r="B15183" s="45" t="s">
        <v>5</v>
      </c>
      <c r="C15183" s="23">
        <v>425</v>
      </c>
    </row>
    <row r="15184" spans="1:3" ht="13.2" x14ac:dyDescent="0.25">
      <c r="A15184" s="45" t="s">
        <v>15249</v>
      </c>
      <c r="B15184" s="45" t="s">
        <v>5</v>
      </c>
      <c r="C15184" s="23">
        <v>425</v>
      </c>
    </row>
    <row r="15185" spans="1:3" ht="13.2" x14ac:dyDescent="0.25">
      <c r="A15185" s="45" t="s">
        <v>15250</v>
      </c>
      <c r="B15185" s="45" t="s">
        <v>5</v>
      </c>
      <c r="C15185" s="23">
        <v>500</v>
      </c>
    </row>
    <row r="15186" spans="1:3" ht="13.2" x14ac:dyDescent="0.25">
      <c r="A15186" s="45" t="s">
        <v>15251</v>
      </c>
      <c r="B15186" s="45" t="s">
        <v>5</v>
      </c>
      <c r="C15186" s="23">
        <v>475</v>
      </c>
    </row>
    <row r="15187" spans="1:3" ht="13.2" x14ac:dyDescent="0.25">
      <c r="A15187" s="45" t="s">
        <v>15252</v>
      </c>
      <c r="B15187" s="45" t="s">
        <v>5</v>
      </c>
      <c r="C15187" s="23">
        <v>350</v>
      </c>
    </row>
    <row r="15188" spans="1:3" ht="13.2" x14ac:dyDescent="0.25">
      <c r="A15188" s="45" t="s">
        <v>15253</v>
      </c>
      <c r="B15188" s="45" t="s">
        <v>5</v>
      </c>
      <c r="C15188" s="23">
        <v>275</v>
      </c>
    </row>
    <row r="15189" spans="1:3" ht="13.2" x14ac:dyDescent="0.25">
      <c r="A15189" s="45" t="s">
        <v>15254</v>
      </c>
      <c r="B15189" s="45" t="s">
        <v>5</v>
      </c>
      <c r="C15189" s="23">
        <v>875</v>
      </c>
    </row>
    <row r="15190" spans="1:3" ht="13.2" x14ac:dyDescent="0.25">
      <c r="A15190" s="45" t="s">
        <v>15255</v>
      </c>
      <c r="B15190" s="45" t="s">
        <v>5</v>
      </c>
      <c r="C15190" s="23">
        <v>425</v>
      </c>
    </row>
    <row r="15191" spans="1:3" ht="13.2" x14ac:dyDescent="0.25">
      <c r="A15191" s="45" t="s">
        <v>15256</v>
      </c>
      <c r="B15191" s="45" t="s">
        <v>5</v>
      </c>
      <c r="C15191" s="23">
        <v>275</v>
      </c>
    </row>
    <row r="15192" spans="1:3" ht="13.2" x14ac:dyDescent="0.25">
      <c r="A15192" s="45" t="s">
        <v>15257</v>
      </c>
      <c r="B15192" s="45" t="s">
        <v>5</v>
      </c>
      <c r="C15192" s="23">
        <v>800</v>
      </c>
    </row>
    <row r="15193" spans="1:3" ht="13.2" x14ac:dyDescent="0.25">
      <c r="A15193" s="45" t="s">
        <v>15258</v>
      </c>
      <c r="B15193" s="45" t="s">
        <v>5</v>
      </c>
      <c r="C15193" s="23">
        <v>150</v>
      </c>
    </row>
    <row r="15194" spans="1:3" ht="13.2" x14ac:dyDescent="0.25">
      <c r="A15194" s="45" t="s">
        <v>15259</v>
      </c>
      <c r="B15194" s="45" t="s">
        <v>5</v>
      </c>
      <c r="C15194" s="23">
        <v>150</v>
      </c>
    </row>
    <row r="15195" spans="1:3" ht="13.2" x14ac:dyDescent="0.25">
      <c r="A15195" s="45" t="s">
        <v>15260</v>
      </c>
      <c r="B15195" s="45" t="s">
        <v>5</v>
      </c>
      <c r="C15195" s="23">
        <v>725</v>
      </c>
    </row>
    <row r="15196" spans="1:3" ht="13.2" x14ac:dyDescent="0.25">
      <c r="A15196" s="45" t="s">
        <v>15261</v>
      </c>
      <c r="B15196" s="45" t="s">
        <v>5</v>
      </c>
      <c r="C15196" s="23">
        <v>175</v>
      </c>
    </row>
    <row r="15197" spans="1:3" ht="13.2" x14ac:dyDescent="0.25">
      <c r="A15197" s="45" t="s">
        <v>15262</v>
      </c>
      <c r="B15197" s="45" t="s">
        <v>5</v>
      </c>
      <c r="C15197" s="23">
        <v>675</v>
      </c>
    </row>
    <row r="15198" spans="1:3" ht="13.2" x14ac:dyDescent="0.25">
      <c r="A15198" s="45" t="s">
        <v>15263</v>
      </c>
      <c r="B15198" s="45" t="s">
        <v>5</v>
      </c>
      <c r="C15198" s="23">
        <v>150</v>
      </c>
    </row>
    <row r="15199" spans="1:3" ht="13.2" x14ac:dyDescent="0.25">
      <c r="A15199" s="45" t="s">
        <v>15264</v>
      </c>
      <c r="B15199" s="45" t="s">
        <v>5</v>
      </c>
      <c r="C15199" s="23">
        <v>150</v>
      </c>
    </row>
    <row r="15200" spans="1:3" ht="13.2" x14ac:dyDescent="0.25">
      <c r="A15200" s="45" t="s">
        <v>15265</v>
      </c>
      <c r="B15200" s="45" t="s">
        <v>5</v>
      </c>
      <c r="C15200" s="23">
        <v>575</v>
      </c>
    </row>
    <row r="15201" spans="1:3" ht="13.2" x14ac:dyDescent="0.25">
      <c r="A15201" s="45" t="s">
        <v>15266</v>
      </c>
      <c r="B15201" s="45" t="s">
        <v>5</v>
      </c>
      <c r="C15201" s="23">
        <v>450</v>
      </c>
    </row>
    <row r="15202" spans="1:3" ht="13.2" x14ac:dyDescent="0.25">
      <c r="A15202" s="45" t="s">
        <v>15267</v>
      </c>
      <c r="B15202" s="45" t="s">
        <v>5</v>
      </c>
      <c r="C15202" s="23">
        <v>600</v>
      </c>
    </row>
    <row r="15203" spans="1:3" ht="13.2" x14ac:dyDescent="0.25">
      <c r="A15203" s="45" t="s">
        <v>15268</v>
      </c>
      <c r="B15203" s="45" t="s">
        <v>5</v>
      </c>
      <c r="C15203" s="23">
        <v>400</v>
      </c>
    </row>
    <row r="15204" spans="1:3" ht="13.2" x14ac:dyDescent="0.25">
      <c r="A15204" s="45" t="s">
        <v>15269</v>
      </c>
      <c r="B15204" s="45" t="s">
        <v>5</v>
      </c>
      <c r="C15204" s="23">
        <v>800</v>
      </c>
    </row>
    <row r="15205" spans="1:3" ht="13.2" x14ac:dyDescent="0.25">
      <c r="A15205" s="45" t="s">
        <v>15270</v>
      </c>
      <c r="B15205" s="45" t="s">
        <v>5</v>
      </c>
      <c r="C15205" s="23">
        <v>525</v>
      </c>
    </row>
    <row r="15206" spans="1:3" ht="13.2" x14ac:dyDescent="0.25">
      <c r="A15206" s="45" t="s">
        <v>15271</v>
      </c>
      <c r="B15206" s="45" t="s">
        <v>5</v>
      </c>
      <c r="C15206" s="23">
        <v>650</v>
      </c>
    </row>
    <row r="15207" spans="1:3" ht="13.2" x14ac:dyDescent="0.25">
      <c r="A15207" s="45" t="s">
        <v>15272</v>
      </c>
      <c r="B15207" s="45" t="s">
        <v>5</v>
      </c>
      <c r="C15207" s="23">
        <v>650</v>
      </c>
    </row>
    <row r="15208" spans="1:3" ht="13.2" x14ac:dyDescent="0.25">
      <c r="A15208" s="45" t="s">
        <v>15273</v>
      </c>
      <c r="B15208" s="45" t="s">
        <v>5</v>
      </c>
      <c r="C15208" s="23">
        <v>725</v>
      </c>
    </row>
    <row r="15209" spans="1:3" ht="13.2" x14ac:dyDescent="0.25">
      <c r="A15209" s="45" t="s">
        <v>15274</v>
      </c>
      <c r="B15209" s="45" t="s">
        <v>5</v>
      </c>
      <c r="C15209" s="23">
        <v>800</v>
      </c>
    </row>
    <row r="15210" spans="1:3" ht="13.2" x14ac:dyDescent="0.25">
      <c r="A15210" s="45" t="s">
        <v>15275</v>
      </c>
      <c r="B15210" s="45" t="s">
        <v>5</v>
      </c>
      <c r="C15210" s="23">
        <v>525</v>
      </c>
    </row>
    <row r="15211" spans="1:3" ht="13.2" x14ac:dyDescent="0.25">
      <c r="A15211" s="45" t="s">
        <v>15276</v>
      </c>
      <c r="B15211" s="45" t="s">
        <v>5</v>
      </c>
      <c r="C15211" s="23">
        <v>550</v>
      </c>
    </row>
    <row r="15212" spans="1:3" ht="13.2" x14ac:dyDescent="0.25">
      <c r="A15212" s="45" t="s">
        <v>15277</v>
      </c>
      <c r="B15212" s="45" t="s">
        <v>5</v>
      </c>
      <c r="C15212" s="23">
        <v>250</v>
      </c>
    </row>
    <row r="15213" spans="1:3" ht="13.2" x14ac:dyDescent="0.25">
      <c r="A15213" s="45" t="s">
        <v>15278</v>
      </c>
      <c r="B15213" s="45" t="s">
        <v>5</v>
      </c>
      <c r="C15213" s="23">
        <v>550</v>
      </c>
    </row>
    <row r="15214" spans="1:3" ht="13.2" x14ac:dyDescent="0.25">
      <c r="A15214" s="45" t="s">
        <v>15279</v>
      </c>
      <c r="B15214" s="45" t="s">
        <v>5</v>
      </c>
      <c r="C15214" s="23">
        <v>650</v>
      </c>
    </row>
    <row r="15215" spans="1:3" ht="13.2" x14ac:dyDescent="0.25">
      <c r="A15215" s="45" t="s">
        <v>15280</v>
      </c>
      <c r="B15215" s="45" t="s">
        <v>5</v>
      </c>
      <c r="C15215" s="23">
        <v>325</v>
      </c>
    </row>
    <row r="15216" spans="1:3" ht="13.2" x14ac:dyDescent="0.25">
      <c r="A15216" s="45" t="s">
        <v>15281</v>
      </c>
      <c r="B15216" s="45" t="s">
        <v>5</v>
      </c>
      <c r="C15216" s="23">
        <v>500</v>
      </c>
    </row>
    <row r="15217" spans="1:3" ht="13.2" x14ac:dyDescent="0.25">
      <c r="A15217" s="45" t="s">
        <v>15282</v>
      </c>
      <c r="B15217" s="45" t="s">
        <v>5</v>
      </c>
      <c r="C15217" s="23">
        <v>975</v>
      </c>
    </row>
    <row r="15218" spans="1:3" ht="13.2" x14ac:dyDescent="0.25">
      <c r="A15218" s="45" t="s">
        <v>15283</v>
      </c>
      <c r="B15218" s="45" t="s">
        <v>5</v>
      </c>
      <c r="C15218" s="23">
        <v>325</v>
      </c>
    </row>
    <row r="15219" spans="1:3" ht="13.2" x14ac:dyDescent="0.25">
      <c r="A15219" s="45" t="s">
        <v>15284</v>
      </c>
      <c r="B15219" s="45" t="s">
        <v>5</v>
      </c>
      <c r="C15219" s="23">
        <v>500</v>
      </c>
    </row>
    <row r="15220" spans="1:3" ht="13.2" x14ac:dyDescent="0.25">
      <c r="A15220" s="45" t="s">
        <v>15285</v>
      </c>
      <c r="B15220" s="45" t="s">
        <v>5</v>
      </c>
      <c r="C15220" s="23">
        <v>700</v>
      </c>
    </row>
    <row r="15221" spans="1:3" ht="13.2" x14ac:dyDescent="0.25">
      <c r="A15221" s="45" t="s">
        <v>15286</v>
      </c>
      <c r="B15221" s="45" t="s">
        <v>5</v>
      </c>
      <c r="C15221" s="23">
        <v>400</v>
      </c>
    </row>
    <row r="15222" spans="1:3" ht="13.2" x14ac:dyDescent="0.25">
      <c r="A15222" s="45" t="s">
        <v>15287</v>
      </c>
      <c r="B15222" s="45" t="s">
        <v>5</v>
      </c>
      <c r="C15222" s="23">
        <v>700</v>
      </c>
    </row>
    <row r="15223" spans="1:3" ht="13.2" x14ac:dyDescent="0.25">
      <c r="A15223" s="45" t="s">
        <v>15288</v>
      </c>
      <c r="B15223" s="45" t="s">
        <v>5</v>
      </c>
      <c r="C15223" s="23">
        <v>400</v>
      </c>
    </row>
    <row r="15224" spans="1:3" ht="13.2" x14ac:dyDescent="0.25">
      <c r="A15224" s="45" t="s">
        <v>15289</v>
      </c>
      <c r="B15224" s="45" t="s">
        <v>5</v>
      </c>
      <c r="C15224" s="23">
        <v>500</v>
      </c>
    </row>
    <row r="15225" spans="1:3" ht="13.2" x14ac:dyDescent="0.25">
      <c r="A15225" s="45" t="s">
        <v>15290</v>
      </c>
      <c r="B15225" s="45" t="s">
        <v>5</v>
      </c>
      <c r="C15225" s="23">
        <v>375</v>
      </c>
    </row>
    <row r="15226" spans="1:3" ht="13.2" x14ac:dyDescent="0.25">
      <c r="A15226" s="45" t="s">
        <v>15291</v>
      </c>
      <c r="B15226" s="45" t="s">
        <v>5</v>
      </c>
      <c r="C15226" s="23">
        <v>925</v>
      </c>
    </row>
    <row r="15227" spans="1:3" ht="13.2" x14ac:dyDescent="0.25">
      <c r="A15227" s="45" t="s">
        <v>15292</v>
      </c>
      <c r="B15227" s="45" t="s">
        <v>5</v>
      </c>
      <c r="C15227" s="23">
        <v>425</v>
      </c>
    </row>
    <row r="15228" spans="1:3" ht="13.2" x14ac:dyDescent="0.25">
      <c r="A15228" s="45" t="s">
        <v>15293</v>
      </c>
      <c r="B15228" s="45" t="s">
        <v>5</v>
      </c>
      <c r="C15228" s="23">
        <v>700</v>
      </c>
    </row>
    <row r="15229" spans="1:3" ht="13.2" x14ac:dyDescent="0.25">
      <c r="A15229" s="45" t="s">
        <v>15294</v>
      </c>
      <c r="B15229" s="45" t="s">
        <v>5</v>
      </c>
      <c r="C15229" s="23">
        <v>500</v>
      </c>
    </row>
    <row r="15230" spans="1:3" ht="13.2" x14ac:dyDescent="0.25">
      <c r="A15230" s="45" t="s">
        <v>15295</v>
      </c>
      <c r="B15230" s="45" t="s">
        <v>5</v>
      </c>
      <c r="C15230" s="23">
        <v>700</v>
      </c>
    </row>
    <row r="15231" spans="1:3" ht="13.2" x14ac:dyDescent="0.25">
      <c r="A15231" s="45" t="s">
        <v>15296</v>
      </c>
      <c r="B15231" s="45" t="s">
        <v>5</v>
      </c>
      <c r="C15231" s="23">
        <v>825</v>
      </c>
    </row>
    <row r="15232" spans="1:3" ht="13.2" x14ac:dyDescent="0.25">
      <c r="A15232" s="45" t="s">
        <v>15297</v>
      </c>
      <c r="B15232" s="45" t="s">
        <v>5</v>
      </c>
      <c r="C15232" s="23">
        <v>650</v>
      </c>
    </row>
    <row r="15233" spans="1:3" ht="13.2" x14ac:dyDescent="0.25">
      <c r="A15233" s="45" t="s">
        <v>15298</v>
      </c>
      <c r="B15233" s="45" t="s">
        <v>5</v>
      </c>
      <c r="C15233" s="23">
        <v>650</v>
      </c>
    </row>
    <row r="15234" spans="1:3" ht="13.2" x14ac:dyDescent="0.25">
      <c r="A15234" s="45" t="s">
        <v>15299</v>
      </c>
      <c r="B15234" s="45" t="s">
        <v>5</v>
      </c>
      <c r="C15234" s="23">
        <v>525</v>
      </c>
    </row>
    <row r="15235" spans="1:3" ht="13.2" x14ac:dyDescent="0.25">
      <c r="A15235" s="45" t="s">
        <v>15300</v>
      </c>
      <c r="B15235" s="45" t="s">
        <v>5</v>
      </c>
      <c r="C15235" s="23">
        <v>700</v>
      </c>
    </row>
    <row r="15236" spans="1:3" ht="13.2" x14ac:dyDescent="0.25">
      <c r="A15236" s="45" t="s">
        <v>15301</v>
      </c>
      <c r="B15236" s="45" t="s">
        <v>5</v>
      </c>
      <c r="C15236" s="23">
        <v>925</v>
      </c>
    </row>
    <row r="15237" spans="1:3" ht="13.2" x14ac:dyDescent="0.25">
      <c r="A15237" s="45" t="s">
        <v>15302</v>
      </c>
      <c r="B15237" s="45" t="s">
        <v>5</v>
      </c>
      <c r="C15237" s="23">
        <v>575</v>
      </c>
    </row>
    <row r="15238" spans="1:3" ht="13.2" x14ac:dyDescent="0.25">
      <c r="A15238" s="45" t="s">
        <v>15303</v>
      </c>
      <c r="B15238" s="45" t="s">
        <v>5</v>
      </c>
      <c r="C15238" s="23">
        <v>400</v>
      </c>
    </row>
    <row r="15239" spans="1:3" ht="13.2" x14ac:dyDescent="0.25">
      <c r="A15239" s="45" t="s">
        <v>15304</v>
      </c>
      <c r="B15239" s="45" t="s">
        <v>5</v>
      </c>
      <c r="C15239" s="23">
        <v>675</v>
      </c>
    </row>
    <row r="15240" spans="1:3" ht="13.2" x14ac:dyDescent="0.25">
      <c r="A15240" s="45" t="s">
        <v>15305</v>
      </c>
      <c r="B15240" s="45" t="s">
        <v>5</v>
      </c>
      <c r="C15240" s="23">
        <v>525</v>
      </c>
    </row>
    <row r="15241" spans="1:3" ht="13.2" x14ac:dyDescent="0.25">
      <c r="A15241" s="45" t="s">
        <v>15306</v>
      </c>
      <c r="B15241" s="45" t="s">
        <v>5</v>
      </c>
      <c r="C15241" s="23">
        <v>700</v>
      </c>
    </row>
    <row r="15242" spans="1:3" ht="13.2" x14ac:dyDescent="0.25">
      <c r="A15242" s="45" t="s">
        <v>15307</v>
      </c>
      <c r="B15242" s="45" t="s">
        <v>5</v>
      </c>
      <c r="C15242" s="23">
        <v>500</v>
      </c>
    </row>
    <row r="15243" spans="1:3" ht="13.2" x14ac:dyDescent="0.25">
      <c r="A15243" s="45" t="s">
        <v>15308</v>
      </c>
      <c r="B15243" s="45" t="s">
        <v>5</v>
      </c>
      <c r="C15243" s="23">
        <v>900</v>
      </c>
    </row>
    <row r="15244" spans="1:3" ht="13.2" x14ac:dyDescent="0.25">
      <c r="A15244" s="45" t="s">
        <v>15309</v>
      </c>
      <c r="B15244" s="45" t="s">
        <v>5</v>
      </c>
      <c r="C15244" s="23">
        <v>475</v>
      </c>
    </row>
    <row r="15245" spans="1:3" ht="13.2" x14ac:dyDescent="0.25">
      <c r="A15245" s="45" t="s">
        <v>15310</v>
      </c>
      <c r="B15245" s="45" t="s">
        <v>5</v>
      </c>
      <c r="C15245" s="23">
        <v>575</v>
      </c>
    </row>
    <row r="15246" spans="1:3" ht="13.2" x14ac:dyDescent="0.25">
      <c r="A15246" s="45" t="s">
        <v>15311</v>
      </c>
      <c r="B15246" s="45" t="s">
        <v>5</v>
      </c>
      <c r="C15246" s="23">
        <v>850</v>
      </c>
    </row>
    <row r="15247" spans="1:3" ht="13.2" x14ac:dyDescent="0.25">
      <c r="A15247" s="45" t="s">
        <v>15312</v>
      </c>
      <c r="B15247" s="45" t="s">
        <v>5</v>
      </c>
      <c r="C15247" s="23">
        <v>525</v>
      </c>
    </row>
    <row r="15248" spans="1:3" ht="13.2" x14ac:dyDescent="0.25">
      <c r="A15248" s="45" t="s">
        <v>15313</v>
      </c>
      <c r="B15248" s="45" t="s">
        <v>5</v>
      </c>
      <c r="C15248" s="23">
        <v>725</v>
      </c>
    </row>
    <row r="15249" spans="1:3" ht="13.2" x14ac:dyDescent="0.25">
      <c r="A15249" s="45" t="s">
        <v>15314</v>
      </c>
      <c r="B15249" s="45" t="s">
        <v>5</v>
      </c>
      <c r="C15249" s="23">
        <v>700</v>
      </c>
    </row>
    <row r="15250" spans="1:3" ht="13.2" x14ac:dyDescent="0.25">
      <c r="A15250" s="45" t="s">
        <v>15315</v>
      </c>
      <c r="B15250" s="45" t="s">
        <v>5</v>
      </c>
      <c r="C15250" s="23">
        <v>550</v>
      </c>
    </row>
    <row r="15251" spans="1:3" ht="13.2" x14ac:dyDescent="0.25">
      <c r="A15251" s="45" t="s">
        <v>15316</v>
      </c>
      <c r="B15251" s="45" t="s">
        <v>5</v>
      </c>
      <c r="C15251" s="23">
        <v>800</v>
      </c>
    </row>
    <row r="15252" spans="1:3" ht="13.2" x14ac:dyDescent="0.25">
      <c r="A15252" s="45" t="s">
        <v>15317</v>
      </c>
      <c r="B15252" s="45" t="s">
        <v>5</v>
      </c>
      <c r="C15252" s="23">
        <v>250</v>
      </c>
    </row>
    <row r="15253" spans="1:3" ht="13.2" x14ac:dyDescent="0.25">
      <c r="A15253" s="45" t="s">
        <v>15318</v>
      </c>
      <c r="B15253" s="45" t="s">
        <v>5</v>
      </c>
      <c r="C15253" s="23">
        <v>900</v>
      </c>
    </row>
    <row r="15254" spans="1:3" ht="13.2" x14ac:dyDescent="0.25">
      <c r="A15254" s="45" t="s">
        <v>15319</v>
      </c>
      <c r="B15254" s="45" t="s">
        <v>5</v>
      </c>
      <c r="C15254" s="23">
        <v>625</v>
      </c>
    </row>
    <row r="15255" spans="1:3" ht="13.2" x14ac:dyDescent="0.25">
      <c r="A15255" s="45" t="s">
        <v>15320</v>
      </c>
      <c r="B15255" s="45" t="s">
        <v>5</v>
      </c>
      <c r="C15255" s="23">
        <v>600</v>
      </c>
    </row>
    <row r="15256" spans="1:3" ht="13.2" x14ac:dyDescent="0.25">
      <c r="A15256" s="45" t="s">
        <v>15321</v>
      </c>
      <c r="B15256" s="45" t="s">
        <v>5</v>
      </c>
      <c r="C15256" s="23">
        <v>250</v>
      </c>
    </row>
    <row r="15257" spans="1:3" ht="13.2" x14ac:dyDescent="0.25">
      <c r="A15257" s="45" t="s">
        <v>15322</v>
      </c>
      <c r="B15257" s="45" t="s">
        <v>5</v>
      </c>
      <c r="C15257" s="23">
        <v>775</v>
      </c>
    </row>
    <row r="15258" spans="1:3" ht="13.2" x14ac:dyDescent="0.25">
      <c r="A15258" s="45" t="s">
        <v>15323</v>
      </c>
      <c r="B15258" s="45" t="s">
        <v>5</v>
      </c>
      <c r="C15258" s="23">
        <v>750</v>
      </c>
    </row>
    <row r="15259" spans="1:3" ht="13.2" x14ac:dyDescent="0.25">
      <c r="A15259" s="45" t="s">
        <v>15324</v>
      </c>
      <c r="B15259" s="45" t="s">
        <v>5</v>
      </c>
      <c r="C15259" s="23">
        <v>425</v>
      </c>
    </row>
    <row r="15260" spans="1:3" ht="13.2" x14ac:dyDescent="0.25">
      <c r="A15260" s="45" t="s">
        <v>15325</v>
      </c>
      <c r="B15260" s="45" t="s">
        <v>5</v>
      </c>
      <c r="C15260" s="23">
        <v>775</v>
      </c>
    </row>
    <row r="15261" spans="1:3" ht="13.2" x14ac:dyDescent="0.25">
      <c r="A15261" s="45" t="s">
        <v>15326</v>
      </c>
      <c r="B15261" s="45" t="s">
        <v>5</v>
      </c>
      <c r="C15261" s="23">
        <v>750</v>
      </c>
    </row>
    <row r="15262" spans="1:3" ht="13.2" x14ac:dyDescent="0.25">
      <c r="A15262" s="45" t="s">
        <v>15327</v>
      </c>
      <c r="B15262" s="45" t="s">
        <v>5</v>
      </c>
      <c r="C15262" s="23">
        <v>425</v>
      </c>
    </row>
    <row r="15263" spans="1:3" ht="13.2" x14ac:dyDescent="0.25">
      <c r="A15263" s="45" t="s">
        <v>15328</v>
      </c>
      <c r="B15263" s="45" t="s">
        <v>5</v>
      </c>
      <c r="C15263" s="23">
        <v>625</v>
      </c>
    </row>
    <row r="15264" spans="1:3" ht="13.2" x14ac:dyDescent="0.25">
      <c r="A15264" s="45" t="s">
        <v>15329</v>
      </c>
      <c r="B15264" s="45" t="s">
        <v>5</v>
      </c>
      <c r="C15264" s="23">
        <v>600</v>
      </c>
    </row>
    <row r="15265" spans="1:3" ht="13.2" x14ac:dyDescent="0.25">
      <c r="A15265" s="45" t="s">
        <v>15330</v>
      </c>
      <c r="B15265" s="45" t="s">
        <v>5</v>
      </c>
      <c r="C15265" s="23">
        <v>250</v>
      </c>
    </row>
    <row r="15266" spans="1:3" ht="13.2" x14ac:dyDescent="0.25">
      <c r="A15266" s="45" t="s">
        <v>15331</v>
      </c>
      <c r="B15266" s="45" t="s">
        <v>5</v>
      </c>
      <c r="C15266" s="23">
        <v>275</v>
      </c>
    </row>
    <row r="15267" spans="1:3" ht="13.2" x14ac:dyDescent="0.25">
      <c r="A15267" s="45" t="s">
        <v>15332</v>
      </c>
      <c r="B15267" s="45" t="s">
        <v>5</v>
      </c>
      <c r="C15267" s="23">
        <v>300</v>
      </c>
    </row>
    <row r="15268" spans="1:3" ht="13.2" x14ac:dyDescent="0.25">
      <c r="A15268" s="45" t="s">
        <v>15333</v>
      </c>
      <c r="B15268" s="45" t="s">
        <v>5</v>
      </c>
      <c r="C15268" s="23">
        <v>150</v>
      </c>
    </row>
    <row r="15269" spans="1:3" ht="13.2" x14ac:dyDescent="0.25">
      <c r="A15269" s="45" t="s">
        <v>15334</v>
      </c>
      <c r="B15269" s="45" t="s">
        <v>5</v>
      </c>
      <c r="C15269" s="23">
        <v>225</v>
      </c>
    </row>
    <row r="15270" spans="1:3" ht="13.2" x14ac:dyDescent="0.25">
      <c r="A15270" s="45" t="s">
        <v>15335</v>
      </c>
      <c r="B15270" s="45" t="s">
        <v>5</v>
      </c>
      <c r="C15270" s="23">
        <v>700</v>
      </c>
    </row>
    <row r="15271" spans="1:3" ht="13.2" x14ac:dyDescent="0.25">
      <c r="A15271" s="45" t="s">
        <v>15336</v>
      </c>
      <c r="B15271" s="45" t="s">
        <v>5</v>
      </c>
      <c r="C15271" s="23">
        <v>150</v>
      </c>
    </row>
    <row r="15272" spans="1:3" ht="13.2" x14ac:dyDescent="0.25">
      <c r="A15272" s="45" t="s">
        <v>15337</v>
      </c>
      <c r="B15272" s="45" t="s">
        <v>5</v>
      </c>
      <c r="C15272" s="23">
        <v>150</v>
      </c>
    </row>
    <row r="15273" spans="1:3" ht="13.2" x14ac:dyDescent="0.25">
      <c r="A15273" s="45" t="s">
        <v>15338</v>
      </c>
      <c r="B15273" s="45" t="s">
        <v>5</v>
      </c>
      <c r="C15273" s="23">
        <v>200</v>
      </c>
    </row>
    <row r="15274" spans="1:3" ht="13.2" x14ac:dyDescent="0.25">
      <c r="A15274" s="45" t="s">
        <v>15339</v>
      </c>
      <c r="B15274" s="45" t="s">
        <v>5</v>
      </c>
      <c r="C15274" s="23">
        <v>200</v>
      </c>
    </row>
    <row r="15275" spans="1:3" ht="13.2" x14ac:dyDescent="0.25">
      <c r="A15275" s="45" t="s">
        <v>15340</v>
      </c>
      <c r="B15275" s="45" t="s">
        <v>5</v>
      </c>
      <c r="C15275" s="23">
        <v>150</v>
      </c>
    </row>
    <row r="15276" spans="1:3" ht="13.2" x14ac:dyDescent="0.25">
      <c r="A15276" s="45" t="s">
        <v>15341</v>
      </c>
      <c r="B15276" s="45" t="s">
        <v>5</v>
      </c>
      <c r="C15276" s="23">
        <v>700</v>
      </c>
    </row>
    <row r="15277" spans="1:3" ht="13.2" x14ac:dyDescent="0.25">
      <c r="A15277" s="45" t="s">
        <v>15342</v>
      </c>
      <c r="B15277" s="45" t="s">
        <v>5</v>
      </c>
      <c r="C15277" s="23">
        <v>450</v>
      </c>
    </row>
    <row r="15278" spans="1:3" ht="13.2" x14ac:dyDescent="0.25">
      <c r="A15278" s="45" t="s">
        <v>15343</v>
      </c>
      <c r="B15278" s="45" t="s">
        <v>5</v>
      </c>
      <c r="C15278" s="23">
        <v>275</v>
      </c>
    </row>
    <row r="15279" spans="1:3" ht="13.2" x14ac:dyDescent="0.25">
      <c r="A15279" s="45" t="s">
        <v>15344</v>
      </c>
      <c r="B15279" s="45" t="s">
        <v>5</v>
      </c>
      <c r="C15279" s="23">
        <v>225</v>
      </c>
    </row>
    <row r="15280" spans="1:3" ht="13.2" x14ac:dyDescent="0.25">
      <c r="A15280" s="45" t="s">
        <v>15345</v>
      </c>
      <c r="B15280" s="45" t="s">
        <v>5</v>
      </c>
      <c r="C15280" s="23">
        <v>400</v>
      </c>
    </row>
    <row r="15281" spans="1:3" ht="13.2" x14ac:dyDescent="0.25">
      <c r="A15281" s="45" t="s">
        <v>15346</v>
      </c>
      <c r="B15281" s="45" t="s">
        <v>5</v>
      </c>
      <c r="C15281" s="23">
        <v>300</v>
      </c>
    </row>
    <row r="15282" spans="1:3" ht="13.2" x14ac:dyDescent="0.25">
      <c r="A15282" s="45" t="s">
        <v>15347</v>
      </c>
      <c r="B15282" s="45" t="s">
        <v>5</v>
      </c>
      <c r="C15282" s="23">
        <v>325</v>
      </c>
    </row>
    <row r="15283" spans="1:3" ht="13.2" x14ac:dyDescent="0.25">
      <c r="A15283" s="45" t="s">
        <v>15348</v>
      </c>
      <c r="B15283" s="45" t="s">
        <v>5</v>
      </c>
      <c r="C15283" s="23">
        <v>575</v>
      </c>
    </row>
    <row r="15284" spans="1:3" ht="13.2" x14ac:dyDescent="0.25">
      <c r="A15284" s="45" t="s">
        <v>15349</v>
      </c>
      <c r="B15284" s="45" t="s">
        <v>5</v>
      </c>
      <c r="C15284" s="23">
        <v>475</v>
      </c>
    </row>
    <row r="15285" spans="1:3" ht="13.2" x14ac:dyDescent="0.25">
      <c r="A15285" s="45" t="s">
        <v>15350</v>
      </c>
      <c r="B15285" s="45" t="s">
        <v>5</v>
      </c>
      <c r="C15285" s="23">
        <v>425</v>
      </c>
    </row>
    <row r="15286" spans="1:3" ht="13.2" x14ac:dyDescent="0.25">
      <c r="A15286" s="45" t="s">
        <v>15351</v>
      </c>
      <c r="B15286" s="45" t="s">
        <v>5</v>
      </c>
      <c r="C15286" s="23">
        <v>300</v>
      </c>
    </row>
    <row r="15287" spans="1:3" ht="13.2" x14ac:dyDescent="0.25">
      <c r="A15287" s="45" t="s">
        <v>15352</v>
      </c>
      <c r="B15287" s="45" t="s">
        <v>5</v>
      </c>
      <c r="C15287" s="23">
        <v>275</v>
      </c>
    </row>
    <row r="15288" spans="1:3" ht="13.2" x14ac:dyDescent="0.25">
      <c r="A15288" s="45" t="s">
        <v>15353</v>
      </c>
      <c r="B15288" s="45" t="s">
        <v>5</v>
      </c>
      <c r="C15288" s="23">
        <v>200</v>
      </c>
    </row>
    <row r="15289" spans="1:3" ht="13.2" x14ac:dyDescent="0.25">
      <c r="A15289" s="45" t="s">
        <v>15354</v>
      </c>
      <c r="B15289" s="45" t="s">
        <v>5</v>
      </c>
      <c r="C15289" s="23">
        <v>275</v>
      </c>
    </row>
    <row r="15290" spans="1:3" ht="13.2" x14ac:dyDescent="0.25">
      <c r="A15290" s="45" t="s">
        <v>15355</v>
      </c>
      <c r="B15290" s="45" t="s">
        <v>5</v>
      </c>
      <c r="C15290" s="23">
        <v>250</v>
      </c>
    </row>
    <row r="15291" spans="1:3" ht="13.2" x14ac:dyDescent="0.25">
      <c r="A15291" s="45" t="s">
        <v>15356</v>
      </c>
      <c r="B15291" s="45" t="s">
        <v>5</v>
      </c>
      <c r="C15291" s="23">
        <v>775</v>
      </c>
    </row>
    <row r="15292" spans="1:3" ht="13.2" x14ac:dyDescent="0.25">
      <c r="A15292" s="45" t="s">
        <v>15357</v>
      </c>
      <c r="B15292" s="45" t="s">
        <v>5</v>
      </c>
      <c r="C15292" s="23">
        <v>150</v>
      </c>
    </row>
    <row r="15293" spans="1:3" ht="13.2" x14ac:dyDescent="0.25">
      <c r="A15293" s="45" t="s">
        <v>15358</v>
      </c>
      <c r="B15293" s="45" t="s">
        <v>5</v>
      </c>
      <c r="C15293" s="23">
        <v>325</v>
      </c>
    </row>
    <row r="15294" spans="1:3" ht="13.2" x14ac:dyDescent="0.25">
      <c r="A15294" s="45" t="s">
        <v>15359</v>
      </c>
      <c r="B15294" s="45" t="s">
        <v>5</v>
      </c>
      <c r="C15294" s="23">
        <v>150</v>
      </c>
    </row>
    <row r="15295" spans="1:3" ht="13.2" x14ac:dyDescent="0.25">
      <c r="A15295" s="45" t="s">
        <v>15360</v>
      </c>
      <c r="B15295" s="45" t="s">
        <v>5</v>
      </c>
      <c r="C15295" s="23">
        <v>150</v>
      </c>
    </row>
    <row r="15296" spans="1:3" ht="13.2" x14ac:dyDescent="0.25">
      <c r="A15296" s="45" t="s">
        <v>15361</v>
      </c>
      <c r="B15296" s="45" t="s">
        <v>5</v>
      </c>
      <c r="C15296" s="23">
        <v>850</v>
      </c>
    </row>
    <row r="15297" spans="1:3" ht="13.2" x14ac:dyDescent="0.25">
      <c r="A15297" s="45" t="s">
        <v>15362</v>
      </c>
      <c r="B15297" s="45" t="s">
        <v>5</v>
      </c>
      <c r="C15297" s="23">
        <v>200</v>
      </c>
    </row>
    <row r="15298" spans="1:3" ht="13.2" x14ac:dyDescent="0.25">
      <c r="A15298" s="45" t="s">
        <v>15363</v>
      </c>
      <c r="B15298" s="45" t="s">
        <v>5</v>
      </c>
      <c r="C15298" s="23">
        <v>325</v>
      </c>
    </row>
    <row r="15299" spans="1:3" ht="13.2" x14ac:dyDescent="0.25">
      <c r="A15299" s="45" t="s">
        <v>15364</v>
      </c>
      <c r="B15299" s="45" t="s">
        <v>5</v>
      </c>
      <c r="C15299" s="23">
        <v>300</v>
      </c>
    </row>
    <row r="15300" spans="1:3" ht="13.2" x14ac:dyDescent="0.25">
      <c r="A15300" s="45" t="s">
        <v>15365</v>
      </c>
      <c r="B15300" s="45" t="s">
        <v>5</v>
      </c>
      <c r="C15300" s="23">
        <v>300</v>
      </c>
    </row>
    <row r="15301" spans="1:3" ht="13.2" x14ac:dyDescent="0.25">
      <c r="A15301" s="45" t="s">
        <v>15366</v>
      </c>
      <c r="B15301" s="45" t="s">
        <v>5</v>
      </c>
      <c r="C15301" s="23">
        <v>475</v>
      </c>
    </row>
    <row r="15302" spans="1:3" ht="13.2" x14ac:dyDescent="0.25">
      <c r="A15302" s="45" t="s">
        <v>15367</v>
      </c>
      <c r="B15302" s="45" t="s">
        <v>5</v>
      </c>
      <c r="C15302" s="23">
        <v>150</v>
      </c>
    </row>
    <row r="15303" spans="1:3" ht="13.2" x14ac:dyDescent="0.25">
      <c r="A15303" s="45" t="s">
        <v>15368</v>
      </c>
      <c r="B15303" s="45" t="s">
        <v>5</v>
      </c>
      <c r="C15303" s="23">
        <v>375</v>
      </c>
    </row>
    <row r="15304" spans="1:3" ht="13.2" x14ac:dyDescent="0.25">
      <c r="A15304" s="45" t="s">
        <v>15369</v>
      </c>
      <c r="B15304" s="45" t="s">
        <v>5</v>
      </c>
      <c r="C15304" s="23">
        <v>150</v>
      </c>
    </row>
    <row r="15305" spans="1:3" ht="13.2" x14ac:dyDescent="0.25">
      <c r="A15305" s="45" t="s">
        <v>15370</v>
      </c>
      <c r="B15305" s="45" t="s">
        <v>5</v>
      </c>
      <c r="C15305" s="23">
        <v>175</v>
      </c>
    </row>
    <row r="15306" spans="1:3" ht="13.2" x14ac:dyDescent="0.25">
      <c r="A15306" s="45" t="s">
        <v>15371</v>
      </c>
      <c r="B15306" s="45" t="s">
        <v>5</v>
      </c>
      <c r="C15306" s="23">
        <v>425</v>
      </c>
    </row>
    <row r="15307" spans="1:3" ht="13.2" x14ac:dyDescent="0.25">
      <c r="A15307" s="45" t="s">
        <v>15372</v>
      </c>
      <c r="B15307" s="45" t="s">
        <v>5</v>
      </c>
      <c r="C15307" s="23">
        <v>875</v>
      </c>
    </row>
    <row r="15308" spans="1:3" ht="13.2" x14ac:dyDescent="0.25">
      <c r="A15308" s="45" t="s">
        <v>15373</v>
      </c>
      <c r="B15308" s="45" t="s">
        <v>5</v>
      </c>
      <c r="C15308" s="23">
        <v>175</v>
      </c>
    </row>
    <row r="15309" spans="1:3" ht="13.2" x14ac:dyDescent="0.25">
      <c r="A15309" s="45" t="s">
        <v>15374</v>
      </c>
      <c r="B15309" s="45" t="s">
        <v>5</v>
      </c>
      <c r="C15309" s="23">
        <v>225</v>
      </c>
    </row>
    <row r="15310" spans="1:3" ht="13.2" x14ac:dyDescent="0.25">
      <c r="A15310" s="45" t="s">
        <v>15375</v>
      </c>
      <c r="B15310" s="45" t="s">
        <v>5</v>
      </c>
      <c r="C15310" s="23">
        <v>400</v>
      </c>
    </row>
    <row r="15311" spans="1:3" ht="13.2" x14ac:dyDescent="0.25">
      <c r="A15311" s="45" t="s">
        <v>15376</v>
      </c>
      <c r="B15311" s="45" t="s">
        <v>5</v>
      </c>
      <c r="C15311" s="23">
        <v>150</v>
      </c>
    </row>
    <row r="15312" spans="1:3" ht="13.2" x14ac:dyDescent="0.25">
      <c r="A15312" s="45" t="s">
        <v>15377</v>
      </c>
      <c r="B15312" s="45" t="s">
        <v>5</v>
      </c>
      <c r="C15312" s="23">
        <v>150</v>
      </c>
    </row>
    <row r="15313" spans="1:3" ht="13.2" x14ac:dyDescent="0.25">
      <c r="A15313" s="45" t="s">
        <v>15378</v>
      </c>
      <c r="B15313" s="45" t="s">
        <v>5</v>
      </c>
      <c r="C15313" s="23">
        <v>650</v>
      </c>
    </row>
    <row r="15314" spans="1:3" ht="13.2" x14ac:dyDescent="0.25">
      <c r="A15314" s="45" t="s">
        <v>15379</v>
      </c>
      <c r="B15314" s="45" t="s">
        <v>5</v>
      </c>
      <c r="C15314" s="23">
        <v>600</v>
      </c>
    </row>
    <row r="15315" spans="1:3" ht="13.2" x14ac:dyDescent="0.25">
      <c r="A15315" s="45" t="s">
        <v>15380</v>
      </c>
      <c r="B15315" s="45" t="s">
        <v>5</v>
      </c>
      <c r="C15315" s="23">
        <v>250</v>
      </c>
    </row>
    <row r="15316" spans="1:3" ht="13.2" x14ac:dyDescent="0.25">
      <c r="A15316" s="45" t="s">
        <v>15381</v>
      </c>
      <c r="B15316" s="45" t="s">
        <v>5</v>
      </c>
      <c r="C15316" s="23">
        <v>500</v>
      </c>
    </row>
    <row r="15317" spans="1:3" ht="13.2" x14ac:dyDescent="0.25">
      <c r="A15317" s="45" t="s">
        <v>15382</v>
      </c>
      <c r="B15317" s="45" t="s">
        <v>5</v>
      </c>
      <c r="C15317" s="23">
        <v>500</v>
      </c>
    </row>
    <row r="15318" spans="1:3" ht="13.2" x14ac:dyDescent="0.25">
      <c r="A15318" s="45" t="s">
        <v>15383</v>
      </c>
      <c r="B15318" s="45" t="s">
        <v>5</v>
      </c>
      <c r="C15318" s="23">
        <v>275</v>
      </c>
    </row>
    <row r="15319" spans="1:3" ht="13.2" x14ac:dyDescent="0.25">
      <c r="A15319" s="45" t="s">
        <v>15384</v>
      </c>
      <c r="B15319" s="45" t="s">
        <v>5</v>
      </c>
      <c r="C15319" s="23">
        <v>625</v>
      </c>
    </row>
    <row r="15320" spans="1:3" ht="13.2" x14ac:dyDescent="0.25">
      <c r="A15320" s="45" t="s">
        <v>15385</v>
      </c>
      <c r="B15320" s="45" t="s">
        <v>5</v>
      </c>
      <c r="C15320" s="23">
        <v>400</v>
      </c>
    </row>
    <row r="15321" spans="1:3" ht="13.2" x14ac:dyDescent="0.25">
      <c r="A15321" s="45" t="s">
        <v>15386</v>
      </c>
      <c r="B15321" s="45" t="s">
        <v>5</v>
      </c>
      <c r="C15321" s="23">
        <v>150</v>
      </c>
    </row>
    <row r="15322" spans="1:3" ht="13.2" x14ac:dyDescent="0.25">
      <c r="A15322" s="45" t="s">
        <v>15387</v>
      </c>
      <c r="B15322" s="45" t="s">
        <v>5</v>
      </c>
      <c r="C15322" s="23">
        <v>400</v>
      </c>
    </row>
    <row r="15323" spans="1:3" ht="13.2" x14ac:dyDescent="0.25">
      <c r="A15323" s="45" t="s">
        <v>15388</v>
      </c>
      <c r="B15323" s="45" t="s">
        <v>5</v>
      </c>
      <c r="C15323" s="23">
        <v>275</v>
      </c>
    </row>
    <row r="15324" spans="1:3" ht="13.2" x14ac:dyDescent="0.25">
      <c r="A15324" s="45" t="s">
        <v>15389</v>
      </c>
      <c r="B15324" s="45" t="s">
        <v>5</v>
      </c>
      <c r="C15324" s="23">
        <v>200</v>
      </c>
    </row>
    <row r="15325" spans="1:3" ht="13.2" x14ac:dyDescent="0.25">
      <c r="A15325" s="45" t="s">
        <v>15390</v>
      </c>
      <c r="B15325" s="45" t="s">
        <v>5</v>
      </c>
      <c r="C15325" s="23">
        <v>350</v>
      </c>
    </row>
    <row r="15326" spans="1:3" ht="13.2" x14ac:dyDescent="0.25">
      <c r="A15326" s="45" t="s">
        <v>15391</v>
      </c>
      <c r="B15326" s="45" t="s">
        <v>5</v>
      </c>
      <c r="C15326" s="23">
        <v>575</v>
      </c>
    </row>
    <row r="15327" spans="1:3" ht="13.2" x14ac:dyDescent="0.25">
      <c r="A15327" s="45" t="s">
        <v>15392</v>
      </c>
      <c r="B15327" s="45" t="s">
        <v>5</v>
      </c>
      <c r="C15327" s="23">
        <v>350</v>
      </c>
    </row>
    <row r="15328" spans="1:3" ht="13.2" x14ac:dyDescent="0.25">
      <c r="A15328" s="45" t="s">
        <v>15393</v>
      </c>
      <c r="B15328" s="45" t="s">
        <v>5</v>
      </c>
      <c r="C15328" s="23">
        <v>300</v>
      </c>
    </row>
    <row r="15329" spans="1:3" ht="13.2" x14ac:dyDescent="0.25">
      <c r="A15329" s="45" t="s">
        <v>15394</v>
      </c>
      <c r="B15329" s="45" t="s">
        <v>5</v>
      </c>
      <c r="C15329" s="23">
        <v>175</v>
      </c>
    </row>
    <row r="15330" spans="1:3" ht="13.2" x14ac:dyDescent="0.25">
      <c r="A15330" s="45" t="s">
        <v>15395</v>
      </c>
      <c r="B15330" s="45" t="s">
        <v>5</v>
      </c>
      <c r="C15330" s="23">
        <v>375</v>
      </c>
    </row>
    <row r="15331" spans="1:3" ht="13.2" x14ac:dyDescent="0.25">
      <c r="A15331" s="45" t="s">
        <v>15396</v>
      </c>
      <c r="B15331" s="45" t="s">
        <v>5</v>
      </c>
      <c r="C15331" s="23">
        <v>700</v>
      </c>
    </row>
    <row r="15332" spans="1:3" ht="13.2" x14ac:dyDescent="0.25">
      <c r="A15332" s="45" t="s">
        <v>15397</v>
      </c>
      <c r="B15332" s="45" t="s">
        <v>5</v>
      </c>
      <c r="C15332" s="23">
        <v>150</v>
      </c>
    </row>
    <row r="15333" spans="1:3" ht="13.2" x14ac:dyDescent="0.25">
      <c r="A15333" s="45" t="s">
        <v>15398</v>
      </c>
      <c r="B15333" s="45" t="s">
        <v>5</v>
      </c>
      <c r="C15333" s="23">
        <v>150</v>
      </c>
    </row>
    <row r="15334" spans="1:3" ht="13.2" x14ac:dyDescent="0.25">
      <c r="A15334" s="45" t="s">
        <v>15399</v>
      </c>
      <c r="B15334" s="45" t="s">
        <v>5</v>
      </c>
      <c r="C15334" s="23">
        <v>150</v>
      </c>
    </row>
    <row r="15335" spans="1:3" ht="13.2" x14ac:dyDescent="0.25">
      <c r="A15335" s="45" t="s">
        <v>15400</v>
      </c>
      <c r="B15335" s="45" t="s">
        <v>5</v>
      </c>
      <c r="C15335" s="23">
        <v>1175</v>
      </c>
    </row>
    <row r="15336" spans="1:3" ht="13.2" x14ac:dyDescent="0.25">
      <c r="A15336" s="45" t="s">
        <v>15401</v>
      </c>
      <c r="B15336" s="45" t="s">
        <v>5</v>
      </c>
      <c r="C15336" s="23">
        <v>1175</v>
      </c>
    </row>
    <row r="15337" spans="1:3" ht="13.2" x14ac:dyDescent="0.25">
      <c r="A15337" s="45" t="s">
        <v>15402</v>
      </c>
      <c r="B15337" s="45" t="s">
        <v>5</v>
      </c>
      <c r="C15337" s="23">
        <v>25</v>
      </c>
    </row>
    <row r="15338" spans="1:3" ht="13.2" x14ac:dyDescent="0.25">
      <c r="A15338" s="45" t="s">
        <v>15403</v>
      </c>
      <c r="B15338" s="45" t="s">
        <v>5</v>
      </c>
      <c r="C15338" s="23">
        <v>550</v>
      </c>
    </row>
    <row r="15339" spans="1:3" ht="13.2" x14ac:dyDescent="0.25">
      <c r="A15339" s="45" t="s">
        <v>15404</v>
      </c>
      <c r="B15339" s="45" t="s">
        <v>5</v>
      </c>
      <c r="C15339" s="23">
        <v>525</v>
      </c>
    </row>
    <row r="15340" spans="1:3" ht="13.2" x14ac:dyDescent="0.25">
      <c r="A15340" s="45" t="s">
        <v>15405</v>
      </c>
      <c r="B15340" s="45" t="s">
        <v>5</v>
      </c>
      <c r="C15340" s="23">
        <v>900</v>
      </c>
    </row>
    <row r="15341" spans="1:3" ht="13.2" x14ac:dyDescent="0.25">
      <c r="A15341" s="45" t="s">
        <v>15406</v>
      </c>
      <c r="B15341" s="45" t="s">
        <v>5</v>
      </c>
      <c r="C15341" s="23">
        <v>250</v>
      </c>
    </row>
    <row r="15342" spans="1:3" ht="13.2" x14ac:dyDescent="0.25">
      <c r="A15342" s="45" t="s">
        <v>15407</v>
      </c>
      <c r="B15342" s="45" t="s">
        <v>5</v>
      </c>
      <c r="C15342" s="23">
        <v>475</v>
      </c>
    </row>
    <row r="15343" spans="1:3" ht="13.2" x14ac:dyDescent="0.25">
      <c r="A15343" s="45" t="s">
        <v>15408</v>
      </c>
      <c r="B15343" s="45" t="s">
        <v>5</v>
      </c>
      <c r="C15343" s="23">
        <v>275</v>
      </c>
    </row>
    <row r="15344" spans="1:3" ht="13.2" x14ac:dyDescent="0.25">
      <c r="A15344" s="45" t="s">
        <v>15409</v>
      </c>
      <c r="B15344" s="45" t="s">
        <v>5</v>
      </c>
      <c r="C15344" s="23">
        <v>500</v>
      </c>
    </row>
    <row r="15345" spans="1:3" ht="13.2" x14ac:dyDescent="0.25">
      <c r="A15345" s="45" t="s">
        <v>15410</v>
      </c>
      <c r="B15345" s="45" t="s">
        <v>5</v>
      </c>
      <c r="C15345" s="23">
        <v>550</v>
      </c>
    </row>
    <row r="15346" spans="1:3" ht="13.2" x14ac:dyDescent="0.25">
      <c r="A15346" s="45" t="s">
        <v>15411</v>
      </c>
      <c r="B15346" s="45" t="s">
        <v>5</v>
      </c>
      <c r="C15346" s="23">
        <v>475</v>
      </c>
    </row>
    <row r="15347" spans="1:3" ht="13.2" x14ac:dyDescent="0.25">
      <c r="A15347" s="45" t="s">
        <v>15412</v>
      </c>
      <c r="B15347" s="45" t="s">
        <v>5</v>
      </c>
      <c r="C15347" s="23">
        <v>350</v>
      </c>
    </row>
    <row r="15348" spans="1:3" ht="13.2" x14ac:dyDescent="0.25">
      <c r="A15348" s="45" t="s">
        <v>15413</v>
      </c>
      <c r="B15348" s="45" t="s">
        <v>5</v>
      </c>
      <c r="C15348" s="23">
        <v>800</v>
      </c>
    </row>
    <row r="15349" spans="1:3" ht="13.2" x14ac:dyDescent="0.25">
      <c r="A15349" s="45" t="s">
        <v>15414</v>
      </c>
      <c r="B15349" s="45" t="s">
        <v>5</v>
      </c>
      <c r="C15349" s="23">
        <v>250</v>
      </c>
    </row>
    <row r="15350" spans="1:3" ht="13.2" x14ac:dyDescent="0.25">
      <c r="A15350" s="45" t="s">
        <v>15415</v>
      </c>
      <c r="B15350" s="45" t="s">
        <v>5</v>
      </c>
      <c r="C15350" s="23">
        <v>250</v>
      </c>
    </row>
    <row r="15351" spans="1:3" ht="13.2" x14ac:dyDescent="0.25">
      <c r="A15351" s="45" t="s">
        <v>15416</v>
      </c>
      <c r="B15351" s="45" t="s">
        <v>5</v>
      </c>
      <c r="C15351" s="23">
        <v>600</v>
      </c>
    </row>
    <row r="15352" spans="1:3" ht="13.2" x14ac:dyDescent="0.25">
      <c r="A15352" s="45" t="s">
        <v>15417</v>
      </c>
      <c r="B15352" s="45" t="s">
        <v>5</v>
      </c>
      <c r="C15352" s="23">
        <v>350</v>
      </c>
    </row>
    <row r="15353" spans="1:3" ht="13.2" x14ac:dyDescent="0.25">
      <c r="A15353" s="45" t="s">
        <v>15418</v>
      </c>
      <c r="B15353" s="45" t="s">
        <v>5</v>
      </c>
      <c r="C15353" s="23">
        <v>850</v>
      </c>
    </row>
    <row r="15354" spans="1:3" ht="13.2" x14ac:dyDescent="0.25">
      <c r="A15354" s="45" t="s">
        <v>15419</v>
      </c>
      <c r="B15354" s="45" t="s">
        <v>5</v>
      </c>
      <c r="C15354" s="23">
        <v>525</v>
      </c>
    </row>
    <row r="15355" spans="1:3" ht="13.2" x14ac:dyDescent="0.25">
      <c r="A15355" s="45" t="s">
        <v>15420</v>
      </c>
      <c r="B15355" s="45" t="s">
        <v>5</v>
      </c>
      <c r="C15355" s="23">
        <v>875</v>
      </c>
    </row>
    <row r="15356" spans="1:3" ht="13.2" x14ac:dyDescent="0.25">
      <c r="A15356" s="45" t="s">
        <v>15421</v>
      </c>
      <c r="B15356" s="45" t="s">
        <v>5</v>
      </c>
      <c r="C15356" s="23">
        <v>700</v>
      </c>
    </row>
    <row r="15357" spans="1:3" ht="13.2" x14ac:dyDescent="0.25">
      <c r="A15357" s="45" t="s">
        <v>15422</v>
      </c>
      <c r="B15357" s="45" t="s">
        <v>5</v>
      </c>
      <c r="C15357" s="23">
        <v>375</v>
      </c>
    </row>
    <row r="15358" spans="1:3" ht="13.2" x14ac:dyDescent="0.25">
      <c r="A15358" s="45" t="s">
        <v>15423</v>
      </c>
      <c r="B15358" s="45" t="s">
        <v>5</v>
      </c>
      <c r="C15358" s="23">
        <v>975</v>
      </c>
    </row>
    <row r="15359" spans="1:3" ht="13.2" x14ac:dyDescent="0.25">
      <c r="A15359" s="45" t="s">
        <v>15424</v>
      </c>
      <c r="B15359" s="45" t="s">
        <v>5</v>
      </c>
      <c r="C15359" s="23">
        <v>325</v>
      </c>
    </row>
    <row r="15360" spans="1:3" ht="13.2" x14ac:dyDescent="0.25">
      <c r="A15360" s="45" t="s">
        <v>15425</v>
      </c>
      <c r="B15360" s="45" t="s">
        <v>5</v>
      </c>
      <c r="C15360" s="23">
        <v>600</v>
      </c>
    </row>
    <row r="15361" spans="1:3" ht="13.2" x14ac:dyDescent="0.25">
      <c r="A15361" s="45" t="s">
        <v>15426</v>
      </c>
      <c r="B15361" s="45" t="s">
        <v>5</v>
      </c>
      <c r="C15361" s="23">
        <v>675</v>
      </c>
    </row>
    <row r="15362" spans="1:3" ht="13.2" x14ac:dyDescent="0.25">
      <c r="A15362" s="45" t="s">
        <v>15427</v>
      </c>
      <c r="B15362" s="45" t="s">
        <v>5</v>
      </c>
      <c r="C15362" s="23">
        <v>1000</v>
      </c>
    </row>
    <row r="15363" spans="1:3" ht="13.2" x14ac:dyDescent="0.25">
      <c r="A15363" s="45" t="s">
        <v>15428</v>
      </c>
      <c r="B15363" s="45" t="s">
        <v>5</v>
      </c>
      <c r="C15363" s="23">
        <v>325</v>
      </c>
    </row>
    <row r="15364" spans="1:3" ht="13.2" x14ac:dyDescent="0.25">
      <c r="A15364" s="45" t="s">
        <v>15429</v>
      </c>
      <c r="B15364" s="45" t="s">
        <v>5</v>
      </c>
      <c r="C15364" s="23">
        <v>700</v>
      </c>
    </row>
    <row r="15365" spans="1:3" ht="13.2" x14ac:dyDescent="0.25">
      <c r="A15365" s="45" t="s">
        <v>15430</v>
      </c>
      <c r="B15365" s="45" t="s">
        <v>5</v>
      </c>
      <c r="C15365" s="23">
        <v>675</v>
      </c>
    </row>
    <row r="15366" spans="1:3" ht="13.2" x14ac:dyDescent="0.25">
      <c r="A15366" s="45" t="s">
        <v>15431</v>
      </c>
      <c r="B15366" s="45" t="s">
        <v>5</v>
      </c>
      <c r="C15366" s="23">
        <v>825</v>
      </c>
    </row>
    <row r="15367" spans="1:3" ht="13.2" x14ac:dyDescent="0.25">
      <c r="A15367" s="45" t="s">
        <v>15432</v>
      </c>
      <c r="B15367" s="45" t="s">
        <v>5</v>
      </c>
      <c r="C15367" s="23">
        <v>375</v>
      </c>
    </row>
    <row r="15368" spans="1:3" ht="13.2" x14ac:dyDescent="0.25">
      <c r="A15368" s="45" t="s">
        <v>15433</v>
      </c>
      <c r="B15368" s="45" t="s">
        <v>5</v>
      </c>
      <c r="C15368" s="23">
        <v>550</v>
      </c>
    </row>
    <row r="15369" spans="1:3" ht="13.2" x14ac:dyDescent="0.25">
      <c r="A15369" s="45" t="s">
        <v>15434</v>
      </c>
      <c r="B15369" s="45" t="s">
        <v>5</v>
      </c>
      <c r="C15369" s="23">
        <v>550</v>
      </c>
    </row>
    <row r="15370" spans="1:3" ht="13.2" x14ac:dyDescent="0.25">
      <c r="A15370" s="45" t="s">
        <v>15435</v>
      </c>
      <c r="B15370" s="45" t="s">
        <v>5</v>
      </c>
      <c r="C15370" s="23">
        <v>425</v>
      </c>
    </row>
    <row r="15371" spans="1:3" ht="13.2" x14ac:dyDescent="0.25">
      <c r="A15371" s="45" t="s">
        <v>15436</v>
      </c>
      <c r="B15371" s="45" t="s">
        <v>5</v>
      </c>
      <c r="C15371" s="23">
        <v>875</v>
      </c>
    </row>
    <row r="15372" spans="1:3" ht="13.2" x14ac:dyDescent="0.25">
      <c r="A15372" s="45" t="s">
        <v>15437</v>
      </c>
      <c r="B15372" s="45" t="s">
        <v>5</v>
      </c>
      <c r="C15372" s="23">
        <v>775</v>
      </c>
    </row>
    <row r="15373" spans="1:3" ht="13.2" x14ac:dyDescent="0.25">
      <c r="A15373" s="45" t="s">
        <v>15438</v>
      </c>
      <c r="B15373" s="45" t="s">
        <v>5</v>
      </c>
      <c r="C15373" s="23">
        <v>725</v>
      </c>
    </row>
    <row r="15374" spans="1:3" ht="13.2" x14ac:dyDescent="0.25">
      <c r="A15374" s="45" t="s">
        <v>15439</v>
      </c>
      <c r="B15374" s="45" t="s">
        <v>5</v>
      </c>
      <c r="C15374" s="23">
        <v>700</v>
      </c>
    </row>
    <row r="15375" spans="1:3" ht="13.2" x14ac:dyDescent="0.25">
      <c r="A15375" s="45" t="s">
        <v>15440</v>
      </c>
      <c r="B15375" s="45" t="s">
        <v>5</v>
      </c>
      <c r="C15375" s="23">
        <v>900</v>
      </c>
    </row>
    <row r="15376" spans="1:3" ht="13.2" x14ac:dyDescent="0.25">
      <c r="A15376" s="45" t="s">
        <v>15441</v>
      </c>
      <c r="B15376" s="45" t="s">
        <v>5</v>
      </c>
      <c r="C15376" s="23">
        <v>900</v>
      </c>
    </row>
    <row r="15377" spans="1:3" ht="13.2" x14ac:dyDescent="0.25">
      <c r="A15377" s="45" t="s">
        <v>15442</v>
      </c>
      <c r="B15377" s="45" t="s">
        <v>5</v>
      </c>
      <c r="C15377" s="23">
        <v>825</v>
      </c>
    </row>
    <row r="15378" spans="1:3" ht="13.2" x14ac:dyDescent="0.25">
      <c r="A15378" s="45" t="s">
        <v>15443</v>
      </c>
      <c r="B15378" s="45" t="s">
        <v>5</v>
      </c>
      <c r="C15378" s="23">
        <v>375</v>
      </c>
    </row>
    <row r="15379" spans="1:3" ht="13.2" x14ac:dyDescent="0.25">
      <c r="A15379" s="45" t="s">
        <v>15444</v>
      </c>
      <c r="B15379" s="45" t="s">
        <v>5</v>
      </c>
      <c r="C15379" s="23">
        <v>375</v>
      </c>
    </row>
    <row r="15380" spans="1:3" ht="13.2" x14ac:dyDescent="0.25">
      <c r="A15380" s="45" t="s">
        <v>15445</v>
      </c>
      <c r="B15380" s="45" t="s">
        <v>5</v>
      </c>
      <c r="C15380" s="23">
        <v>975</v>
      </c>
    </row>
    <row r="15381" spans="1:3" ht="13.2" x14ac:dyDescent="0.25">
      <c r="A15381" s="45" t="s">
        <v>15446</v>
      </c>
      <c r="B15381" s="45" t="s">
        <v>5</v>
      </c>
      <c r="C15381" s="23">
        <v>500</v>
      </c>
    </row>
    <row r="15382" spans="1:3" ht="13.2" x14ac:dyDescent="0.25">
      <c r="A15382" s="45" t="s">
        <v>15447</v>
      </c>
      <c r="B15382" s="45" t="s">
        <v>5</v>
      </c>
      <c r="C15382" s="23">
        <v>1075</v>
      </c>
    </row>
    <row r="15383" spans="1:3" ht="13.2" x14ac:dyDescent="0.25">
      <c r="A15383" s="45" t="s">
        <v>15448</v>
      </c>
      <c r="B15383" s="45" t="s">
        <v>5</v>
      </c>
      <c r="C15383" s="23">
        <v>575</v>
      </c>
    </row>
    <row r="15384" spans="1:3" ht="13.2" x14ac:dyDescent="0.25">
      <c r="A15384" s="45" t="s">
        <v>15449</v>
      </c>
      <c r="B15384" s="45" t="s">
        <v>5</v>
      </c>
      <c r="C15384" s="23">
        <v>775</v>
      </c>
    </row>
    <row r="15385" spans="1:3" ht="13.2" x14ac:dyDescent="0.25">
      <c r="A15385" s="45" t="s">
        <v>15450</v>
      </c>
      <c r="B15385" s="45" t="s">
        <v>5</v>
      </c>
      <c r="C15385" s="23">
        <v>450</v>
      </c>
    </row>
    <row r="15386" spans="1:3" ht="13.2" x14ac:dyDescent="0.25">
      <c r="A15386" s="45" t="s">
        <v>15451</v>
      </c>
      <c r="B15386" s="45" t="s">
        <v>5</v>
      </c>
      <c r="C15386" s="23">
        <v>1050</v>
      </c>
    </row>
    <row r="15387" spans="1:3" ht="13.2" x14ac:dyDescent="0.25">
      <c r="A15387" s="45" t="s">
        <v>15452</v>
      </c>
      <c r="B15387" s="45" t="s">
        <v>5</v>
      </c>
      <c r="C15387" s="23">
        <v>500</v>
      </c>
    </row>
    <row r="15388" spans="1:3" ht="13.2" x14ac:dyDescent="0.25">
      <c r="A15388" s="45" t="s">
        <v>15453</v>
      </c>
      <c r="B15388" s="45" t="s">
        <v>5</v>
      </c>
      <c r="C15388" s="23">
        <v>775</v>
      </c>
    </row>
    <row r="15389" spans="1:3" ht="13.2" x14ac:dyDescent="0.25">
      <c r="A15389" s="45" t="s">
        <v>15454</v>
      </c>
      <c r="B15389" s="45" t="s">
        <v>5</v>
      </c>
      <c r="C15389" s="23">
        <v>525</v>
      </c>
    </row>
    <row r="15390" spans="1:3" ht="13.2" x14ac:dyDescent="0.25">
      <c r="A15390" s="45" t="s">
        <v>15455</v>
      </c>
      <c r="B15390" s="45" t="s">
        <v>5</v>
      </c>
      <c r="C15390" s="23">
        <v>800</v>
      </c>
    </row>
    <row r="15391" spans="1:3" ht="13.2" x14ac:dyDescent="0.25">
      <c r="A15391" s="45" t="s">
        <v>15456</v>
      </c>
      <c r="B15391" s="45" t="s">
        <v>5</v>
      </c>
      <c r="C15391" s="23">
        <v>250</v>
      </c>
    </row>
    <row r="15392" spans="1:3" ht="13.2" x14ac:dyDescent="0.25">
      <c r="A15392" s="45" t="s">
        <v>15457</v>
      </c>
      <c r="B15392" s="45" t="s">
        <v>5</v>
      </c>
      <c r="C15392" s="23">
        <v>625</v>
      </c>
    </row>
    <row r="15393" spans="1:3" ht="13.2" x14ac:dyDescent="0.25">
      <c r="A15393" s="45" t="s">
        <v>15458</v>
      </c>
      <c r="B15393" s="45" t="s">
        <v>5</v>
      </c>
      <c r="C15393" s="23">
        <v>375</v>
      </c>
    </row>
    <row r="15394" spans="1:3" ht="13.2" x14ac:dyDescent="0.25">
      <c r="A15394" s="45" t="s">
        <v>15459</v>
      </c>
      <c r="B15394" s="45" t="s">
        <v>5</v>
      </c>
      <c r="C15394" s="23">
        <v>900</v>
      </c>
    </row>
    <row r="15395" spans="1:3" ht="13.2" x14ac:dyDescent="0.25">
      <c r="A15395" s="45" t="s">
        <v>15460</v>
      </c>
      <c r="B15395" s="45" t="s">
        <v>5</v>
      </c>
      <c r="C15395" s="23">
        <v>1200</v>
      </c>
    </row>
    <row r="15396" spans="1:3" ht="13.2" x14ac:dyDescent="0.25">
      <c r="A15396" s="45" t="s">
        <v>15461</v>
      </c>
      <c r="B15396" s="45" t="s">
        <v>5</v>
      </c>
      <c r="C15396" s="23">
        <v>600</v>
      </c>
    </row>
    <row r="15397" spans="1:3" ht="13.2" x14ac:dyDescent="0.25">
      <c r="A15397" s="45" t="s">
        <v>15462</v>
      </c>
      <c r="B15397" s="45" t="s">
        <v>5</v>
      </c>
      <c r="C15397" s="23">
        <v>250</v>
      </c>
    </row>
    <row r="15398" spans="1:3" ht="13.2" x14ac:dyDescent="0.25">
      <c r="A15398" s="45" t="s">
        <v>15463</v>
      </c>
      <c r="B15398" s="45" t="s">
        <v>5</v>
      </c>
      <c r="C15398" s="23">
        <v>350</v>
      </c>
    </row>
    <row r="15399" spans="1:3" ht="13.2" x14ac:dyDescent="0.25">
      <c r="A15399" s="45" t="s">
        <v>15464</v>
      </c>
      <c r="B15399" s="45" t="s">
        <v>5</v>
      </c>
      <c r="C15399" s="23">
        <v>250</v>
      </c>
    </row>
    <row r="15400" spans="1:3" ht="13.2" x14ac:dyDescent="0.25">
      <c r="A15400" s="45" t="s">
        <v>15465</v>
      </c>
      <c r="B15400" s="45" t="s">
        <v>5</v>
      </c>
      <c r="C15400" s="23">
        <v>425</v>
      </c>
    </row>
    <row r="15401" spans="1:3" ht="13.2" x14ac:dyDescent="0.25">
      <c r="A15401" s="45" t="s">
        <v>15466</v>
      </c>
      <c r="B15401" s="45" t="s">
        <v>5</v>
      </c>
      <c r="C15401" s="23">
        <v>775</v>
      </c>
    </row>
    <row r="15402" spans="1:3" ht="13.2" x14ac:dyDescent="0.25">
      <c r="A15402" s="45" t="s">
        <v>15467</v>
      </c>
      <c r="B15402" s="45" t="s">
        <v>5</v>
      </c>
      <c r="C15402" s="23">
        <v>750</v>
      </c>
    </row>
    <row r="15403" spans="1:3" ht="13.2" x14ac:dyDescent="0.25">
      <c r="A15403" s="45" t="s">
        <v>15468</v>
      </c>
      <c r="B15403" s="45" t="s">
        <v>5</v>
      </c>
      <c r="C15403" s="23">
        <v>475</v>
      </c>
    </row>
    <row r="15404" spans="1:3" ht="13.2" x14ac:dyDescent="0.25">
      <c r="A15404" s="45" t="s">
        <v>15469</v>
      </c>
      <c r="B15404" s="45" t="s">
        <v>5</v>
      </c>
      <c r="C15404" s="23">
        <v>650</v>
      </c>
    </row>
    <row r="15405" spans="1:3" ht="13.2" x14ac:dyDescent="0.25">
      <c r="A15405" s="45" t="s">
        <v>15470</v>
      </c>
      <c r="B15405" s="45" t="s">
        <v>5</v>
      </c>
      <c r="C15405" s="23">
        <v>375</v>
      </c>
    </row>
    <row r="15406" spans="1:3" ht="13.2" x14ac:dyDescent="0.25">
      <c r="A15406" s="45" t="s">
        <v>15471</v>
      </c>
      <c r="B15406" s="45" t="s">
        <v>5</v>
      </c>
      <c r="C15406" s="23">
        <v>525</v>
      </c>
    </row>
    <row r="15407" spans="1:3" ht="13.2" x14ac:dyDescent="0.25">
      <c r="A15407" s="45" t="s">
        <v>15472</v>
      </c>
      <c r="B15407" s="45" t="s">
        <v>5</v>
      </c>
      <c r="C15407" s="23">
        <v>575</v>
      </c>
    </row>
    <row r="15408" spans="1:3" ht="13.2" x14ac:dyDescent="0.25">
      <c r="A15408" s="45" t="s">
        <v>15473</v>
      </c>
      <c r="B15408" s="45" t="s">
        <v>5</v>
      </c>
      <c r="C15408" s="23">
        <v>600</v>
      </c>
    </row>
    <row r="15409" spans="1:3" ht="13.2" x14ac:dyDescent="0.25">
      <c r="A15409" s="45" t="s">
        <v>15474</v>
      </c>
      <c r="B15409" s="45" t="s">
        <v>5</v>
      </c>
      <c r="C15409" s="23">
        <v>550</v>
      </c>
    </row>
    <row r="15410" spans="1:3" ht="13.2" x14ac:dyDescent="0.25">
      <c r="A15410" s="45" t="s">
        <v>15475</v>
      </c>
      <c r="B15410" s="45" t="s">
        <v>5</v>
      </c>
      <c r="C15410" s="23">
        <v>250</v>
      </c>
    </row>
    <row r="15411" spans="1:3" ht="13.2" x14ac:dyDescent="0.25">
      <c r="A15411" s="45" t="s">
        <v>15476</v>
      </c>
      <c r="B15411" s="45" t="s">
        <v>5</v>
      </c>
      <c r="C15411" s="23">
        <v>400</v>
      </c>
    </row>
    <row r="15412" spans="1:3" ht="13.2" x14ac:dyDescent="0.25">
      <c r="A15412" s="45" t="s">
        <v>15477</v>
      </c>
      <c r="B15412" s="45" t="s">
        <v>5</v>
      </c>
      <c r="C15412" s="23">
        <v>875</v>
      </c>
    </row>
    <row r="15413" spans="1:3" ht="13.2" x14ac:dyDescent="0.25">
      <c r="A15413" s="45" t="s">
        <v>15478</v>
      </c>
      <c r="B15413" s="45" t="s">
        <v>5</v>
      </c>
      <c r="C15413" s="23">
        <v>675</v>
      </c>
    </row>
    <row r="15414" spans="1:3" ht="13.2" x14ac:dyDescent="0.25">
      <c r="A15414" s="45" t="s">
        <v>15479</v>
      </c>
      <c r="B15414" s="45" t="s">
        <v>5</v>
      </c>
      <c r="C15414" s="23">
        <v>275</v>
      </c>
    </row>
    <row r="15415" spans="1:3" ht="13.2" x14ac:dyDescent="0.25">
      <c r="A15415" s="45" t="s">
        <v>15480</v>
      </c>
      <c r="B15415" s="45" t="s">
        <v>5</v>
      </c>
      <c r="C15415" s="23">
        <v>375</v>
      </c>
    </row>
    <row r="15416" spans="1:3" ht="13.2" x14ac:dyDescent="0.25">
      <c r="A15416" s="45" t="s">
        <v>15481</v>
      </c>
      <c r="B15416" s="45" t="s">
        <v>5</v>
      </c>
      <c r="C15416" s="23">
        <v>675</v>
      </c>
    </row>
    <row r="15417" spans="1:3" ht="13.2" x14ac:dyDescent="0.25">
      <c r="A15417" s="45" t="s">
        <v>15482</v>
      </c>
      <c r="B15417" s="45" t="s">
        <v>5</v>
      </c>
      <c r="C15417" s="23">
        <v>275</v>
      </c>
    </row>
    <row r="15418" spans="1:3" ht="13.2" x14ac:dyDescent="0.25">
      <c r="A15418" s="45" t="s">
        <v>15483</v>
      </c>
      <c r="B15418" s="45" t="s">
        <v>5</v>
      </c>
      <c r="C15418" s="23">
        <v>375</v>
      </c>
    </row>
    <row r="15419" spans="1:3" ht="13.2" x14ac:dyDescent="0.25">
      <c r="A15419" s="45" t="s">
        <v>15484</v>
      </c>
      <c r="B15419" s="45" t="s">
        <v>5</v>
      </c>
      <c r="C15419" s="23">
        <v>550</v>
      </c>
    </row>
    <row r="15420" spans="1:3" ht="13.2" x14ac:dyDescent="0.25">
      <c r="A15420" s="45" t="s">
        <v>15485</v>
      </c>
      <c r="B15420" s="45" t="s">
        <v>5</v>
      </c>
      <c r="C15420" s="23">
        <v>400</v>
      </c>
    </row>
    <row r="15421" spans="1:3" ht="13.2" x14ac:dyDescent="0.25">
      <c r="A15421" s="45" t="s">
        <v>15486</v>
      </c>
      <c r="B15421" s="45" t="s">
        <v>5</v>
      </c>
      <c r="C15421" s="23">
        <v>875</v>
      </c>
    </row>
    <row r="15422" spans="1:3" ht="13.2" x14ac:dyDescent="0.25">
      <c r="A15422" s="45" t="s">
        <v>15487</v>
      </c>
      <c r="B15422" s="45" t="s">
        <v>5</v>
      </c>
      <c r="C15422" s="23">
        <v>950</v>
      </c>
    </row>
    <row r="15423" spans="1:3" ht="13.2" x14ac:dyDescent="0.25">
      <c r="A15423" s="45" t="s">
        <v>15488</v>
      </c>
      <c r="B15423" s="45" t="s">
        <v>5</v>
      </c>
      <c r="C15423" s="23">
        <v>525</v>
      </c>
    </row>
    <row r="15424" spans="1:3" ht="13.2" x14ac:dyDescent="0.25">
      <c r="A15424" s="45" t="s">
        <v>15489</v>
      </c>
      <c r="B15424" s="45" t="s">
        <v>5</v>
      </c>
      <c r="C15424" s="23">
        <v>650</v>
      </c>
    </row>
    <row r="15425" spans="1:3" ht="13.2" x14ac:dyDescent="0.25">
      <c r="A15425" s="45" t="s">
        <v>15490</v>
      </c>
      <c r="B15425" s="45" t="s">
        <v>5</v>
      </c>
      <c r="C15425" s="23">
        <v>150</v>
      </c>
    </row>
    <row r="15426" spans="1:3" ht="13.2" x14ac:dyDescent="0.25">
      <c r="A15426" s="45" t="s">
        <v>15491</v>
      </c>
      <c r="B15426" s="45" t="s">
        <v>5</v>
      </c>
      <c r="C15426" s="23">
        <v>875</v>
      </c>
    </row>
    <row r="15427" spans="1:3" ht="13.2" x14ac:dyDescent="0.25">
      <c r="A15427" s="45" t="s">
        <v>15492</v>
      </c>
      <c r="B15427" s="45" t="s">
        <v>5</v>
      </c>
      <c r="C15427" s="23">
        <v>200</v>
      </c>
    </row>
    <row r="15428" spans="1:3" ht="13.2" x14ac:dyDescent="0.25">
      <c r="A15428" s="45" t="s">
        <v>15493</v>
      </c>
      <c r="B15428" s="45" t="s">
        <v>5</v>
      </c>
      <c r="C15428" s="23">
        <v>150</v>
      </c>
    </row>
    <row r="15429" spans="1:3" ht="13.2" x14ac:dyDescent="0.25">
      <c r="A15429" s="45" t="s">
        <v>15494</v>
      </c>
      <c r="B15429" s="45" t="s">
        <v>5</v>
      </c>
      <c r="C15429" s="23">
        <v>150</v>
      </c>
    </row>
    <row r="15430" spans="1:3" ht="13.2" x14ac:dyDescent="0.25">
      <c r="A15430" s="45" t="s">
        <v>15495</v>
      </c>
      <c r="B15430" s="45" t="s">
        <v>5</v>
      </c>
      <c r="C15430" s="23">
        <v>450</v>
      </c>
    </row>
    <row r="15431" spans="1:3" ht="13.2" x14ac:dyDescent="0.25">
      <c r="A15431" s="45" t="s">
        <v>15496</v>
      </c>
      <c r="B15431" s="45" t="s">
        <v>5</v>
      </c>
      <c r="C15431" s="23">
        <v>475</v>
      </c>
    </row>
    <row r="15432" spans="1:3" ht="13.2" x14ac:dyDescent="0.25">
      <c r="A15432" s="45" t="s">
        <v>15497</v>
      </c>
      <c r="B15432" s="45" t="s">
        <v>5</v>
      </c>
      <c r="C15432" s="23">
        <v>225</v>
      </c>
    </row>
    <row r="15433" spans="1:3" ht="13.2" x14ac:dyDescent="0.25">
      <c r="A15433" s="45" t="s">
        <v>15498</v>
      </c>
      <c r="B15433" s="45" t="s">
        <v>5</v>
      </c>
      <c r="C15433" s="23">
        <v>225</v>
      </c>
    </row>
    <row r="15434" spans="1:3" ht="13.2" x14ac:dyDescent="0.25">
      <c r="A15434" s="45" t="s">
        <v>15499</v>
      </c>
      <c r="B15434" s="45" t="s">
        <v>5</v>
      </c>
      <c r="C15434" s="23">
        <v>200</v>
      </c>
    </row>
    <row r="15435" spans="1:3" ht="13.2" x14ac:dyDescent="0.25">
      <c r="A15435" s="45" t="s">
        <v>15500</v>
      </c>
      <c r="B15435" s="45" t="s">
        <v>5</v>
      </c>
      <c r="C15435" s="23">
        <v>700</v>
      </c>
    </row>
    <row r="15436" spans="1:3" ht="13.2" x14ac:dyDescent="0.25">
      <c r="A15436" s="45" t="s">
        <v>15501</v>
      </c>
      <c r="B15436" s="45" t="s">
        <v>5</v>
      </c>
      <c r="C15436" s="23">
        <v>150</v>
      </c>
    </row>
    <row r="15437" spans="1:3" ht="13.2" x14ac:dyDescent="0.25">
      <c r="A15437" s="45" t="s">
        <v>15502</v>
      </c>
      <c r="B15437" s="45" t="s">
        <v>5</v>
      </c>
      <c r="C15437" s="23">
        <v>150</v>
      </c>
    </row>
    <row r="15438" spans="1:3" ht="13.2" x14ac:dyDescent="0.25">
      <c r="A15438" s="45" t="s">
        <v>15503</v>
      </c>
      <c r="B15438" s="45" t="s">
        <v>5</v>
      </c>
      <c r="C15438" s="23">
        <v>150</v>
      </c>
    </row>
    <row r="15439" spans="1:3" ht="13.2" x14ac:dyDescent="0.25">
      <c r="A15439" s="45" t="s">
        <v>15504</v>
      </c>
      <c r="B15439" s="45" t="s">
        <v>5</v>
      </c>
      <c r="C15439" s="23">
        <v>300</v>
      </c>
    </row>
    <row r="15440" spans="1:3" ht="13.2" x14ac:dyDescent="0.25">
      <c r="A15440" s="45" t="s">
        <v>15505</v>
      </c>
      <c r="B15440" s="45" t="s">
        <v>5</v>
      </c>
      <c r="C15440" s="23">
        <v>350</v>
      </c>
    </row>
    <row r="15441" spans="1:3" ht="13.2" x14ac:dyDescent="0.25">
      <c r="A15441" s="45" t="s">
        <v>15506</v>
      </c>
      <c r="B15441" s="45" t="s">
        <v>5</v>
      </c>
      <c r="C15441" s="23">
        <v>150</v>
      </c>
    </row>
    <row r="15442" spans="1:3" ht="13.2" x14ac:dyDescent="0.25">
      <c r="A15442" s="45" t="s">
        <v>15507</v>
      </c>
      <c r="B15442" s="45" t="s">
        <v>5</v>
      </c>
      <c r="C15442" s="23">
        <v>850</v>
      </c>
    </row>
    <row r="15443" spans="1:3" ht="13.2" x14ac:dyDescent="0.25">
      <c r="A15443" s="45" t="s">
        <v>15508</v>
      </c>
      <c r="B15443" s="45" t="s">
        <v>5</v>
      </c>
      <c r="C15443" s="23">
        <v>350</v>
      </c>
    </row>
    <row r="15444" spans="1:3" ht="13.2" x14ac:dyDescent="0.25">
      <c r="A15444" s="45" t="s">
        <v>15509</v>
      </c>
      <c r="B15444" s="45" t="s">
        <v>5</v>
      </c>
      <c r="C15444" s="23">
        <v>150</v>
      </c>
    </row>
    <row r="15445" spans="1:3" ht="13.2" x14ac:dyDescent="0.25">
      <c r="A15445" s="45" t="s">
        <v>15510</v>
      </c>
      <c r="B15445" s="45" t="s">
        <v>5</v>
      </c>
      <c r="C15445" s="23">
        <v>150</v>
      </c>
    </row>
    <row r="15446" spans="1:3" ht="13.2" x14ac:dyDescent="0.25">
      <c r="A15446" s="45" t="s">
        <v>15511</v>
      </c>
      <c r="B15446" s="45" t="s">
        <v>5</v>
      </c>
      <c r="C15446" s="23">
        <v>450</v>
      </c>
    </row>
    <row r="15447" spans="1:3" ht="13.2" x14ac:dyDescent="0.25">
      <c r="A15447" s="45" t="s">
        <v>15512</v>
      </c>
      <c r="B15447" s="45" t="s">
        <v>5</v>
      </c>
      <c r="C15447" s="23">
        <v>850</v>
      </c>
    </row>
    <row r="15448" spans="1:3" ht="13.2" x14ac:dyDescent="0.25">
      <c r="A15448" s="45" t="s">
        <v>15513</v>
      </c>
      <c r="B15448" s="45" t="s">
        <v>5</v>
      </c>
      <c r="C15448" s="23">
        <v>150</v>
      </c>
    </row>
    <row r="15449" spans="1:3" ht="13.2" x14ac:dyDescent="0.25">
      <c r="A15449" s="45" t="s">
        <v>15514</v>
      </c>
      <c r="B15449" s="45" t="s">
        <v>5</v>
      </c>
      <c r="C15449" s="23">
        <v>450</v>
      </c>
    </row>
    <row r="15450" spans="1:3" ht="13.2" x14ac:dyDescent="0.25">
      <c r="A15450" s="45" t="s">
        <v>15515</v>
      </c>
      <c r="B15450" s="45" t="s">
        <v>5</v>
      </c>
      <c r="C15450" s="23">
        <v>425</v>
      </c>
    </row>
    <row r="15451" spans="1:3" ht="13.2" x14ac:dyDescent="0.25">
      <c r="A15451" s="45" t="s">
        <v>15516</v>
      </c>
      <c r="B15451" s="45" t="s">
        <v>5</v>
      </c>
      <c r="C15451" s="23">
        <v>375</v>
      </c>
    </row>
    <row r="15452" spans="1:3" ht="13.2" x14ac:dyDescent="0.25">
      <c r="A15452" s="45" t="s">
        <v>15517</v>
      </c>
      <c r="B15452" s="45" t="s">
        <v>5</v>
      </c>
      <c r="C15452" s="23">
        <v>325</v>
      </c>
    </row>
    <row r="15453" spans="1:3" ht="13.2" x14ac:dyDescent="0.25">
      <c r="A15453" s="45" t="s">
        <v>15518</v>
      </c>
      <c r="B15453" s="45" t="s">
        <v>5</v>
      </c>
      <c r="C15453" s="23">
        <v>425</v>
      </c>
    </row>
    <row r="15454" spans="1:3" ht="13.2" x14ac:dyDescent="0.25">
      <c r="A15454" s="45" t="s">
        <v>15519</v>
      </c>
      <c r="B15454" s="45" t="s">
        <v>5</v>
      </c>
      <c r="C15454" s="23">
        <v>450</v>
      </c>
    </row>
    <row r="15455" spans="1:3" ht="13.2" x14ac:dyDescent="0.25">
      <c r="A15455" s="45" t="s">
        <v>15520</v>
      </c>
      <c r="B15455" s="45" t="s">
        <v>5</v>
      </c>
      <c r="C15455" s="23">
        <v>150</v>
      </c>
    </row>
    <row r="15456" spans="1:3" ht="13.2" x14ac:dyDescent="0.25">
      <c r="A15456" s="45" t="s">
        <v>15521</v>
      </c>
      <c r="B15456" s="45" t="s">
        <v>5</v>
      </c>
      <c r="C15456" s="23">
        <v>150</v>
      </c>
    </row>
    <row r="15457" spans="1:3" ht="13.2" x14ac:dyDescent="0.25">
      <c r="A15457" s="45" t="s">
        <v>15522</v>
      </c>
      <c r="B15457" s="45" t="s">
        <v>5</v>
      </c>
      <c r="C15457" s="23">
        <v>450</v>
      </c>
    </row>
    <row r="15458" spans="1:3" ht="13.2" x14ac:dyDescent="0.25">
      <c r="A15458" s="45" t="s">
        <v>15523</v>
      </c>
      <c r="B15458" s="45" t="s">
        <v>5</v>
      </c>
      <c r="C15458" s="23">
        <v>150</v>
      </c>
    </row>
    <row r="15459" spans="1:3" ht="13.2" x14ac:dyDescent="0.25">
      <c r="A15459" s="45" t="s">
        <v>15524</v>
      </c>
      <c r="B15459" s="45" t="s">
        <v>5</v>
      </c>
      <c r="C15459" s="23">
        <v>150</v>
      </c>
    </row>
    <row r="15460" spans="1:3" ht="13.2" x14ac:dyDescent="0.25">
      <c r="A15460" s="45" t="s">
        <v>15525</v>
      </c>
      <c r="B15460" s="45" t="s">
        <v>5</v>
      </c>
      <c r="C15460" s="23">
        <v>150</v>
      </c>
    </row>
    <row r="15461" spans="1:3" ht="13.2" x14ac:dyDescent="0.25">
      <c r="A15461" s="45" t="s">
        <v>15526</v>
      </c>
      <c r="B15461" s="45" t="s">
        <v>5</v>
      </c>
      <c r="C15461" s="23">
        <v>150</v>
      </c>
    </row>
    <row r="15462" spans="1:3" ht="13.2" x14ac:dyDescent="0.25">
      <c r="A15462" s="45" t="s">
        <v>15527</v>
      </c>
      <c r="B15462" s="45" t="s">
        <v>5</v>
      </c>
      <c r="C15462" s="23">
        <v>150</v>
      </c>
    </row>
    <row r="15463" spans="1:3" ht="13.2" x14ac:dyDescent="0.25">
      <c r="A15463" s="45" t="s">
        <v>15528</v>
      </c>
      <c r="B15463" s="45" t="s">
        <v>5</v>
      </c>
      <c r="C15463" s="23">
        <v>150</v>
      </c>
    </row>
    <row r="15464" spans="1:3" ht="13.2" x14ac:dyDescent="0.25">
      <c r="A15464" s="45" t="s">
        <v>15529</v>
      </c>
      <c r="B15464" s="45" t="s">
        <v>5</v>
      </c>
      <c r="C15464" s="23">
        <v>150</v>
      </c>
    </row>
    <row r="15465" spans="1:3" ht="13.2" x14ac:dyDescent="0.25">
      <c r="A15465" s="45" t="s">
        <v>15530</v>
      </c>
      <c r="B15465" s="45" t="s">
        <v>5</v>
      </c>
      <c r="C15465" s="23">
        <v>150</v>
      </c>
    </row>
    <row r="15466" spans="1:3" ht="13.2" x14ac:dyDescent="0.25">
      <c r="A15466" s="45" t="s">
        <v>15531</v>
      </c>
      <c r="B15466" s="45" t="s">
        <v>5</v>
      </c>
      <c r="C15466" s="23">
        <v>225</v>
      </c>
    </row>
    <row r="15467" spans="1:3" ht="13.2" x14ac:dyDescent="0.25">
      <c r="A15467" s="45" t="s">
        <v>15532</v>
      </c>
      <c r="B15467" s="45" t="s">
        <v>5</v>
      </c>
      <c r="C15467" s="23">
        <v>250</v>
      </c>
    </row>
    <row r="15468" spans="1:3" ht="13.2" x14ac:dyDescent="0.25">
      <c r="A15468" s="45" t="s">
        <v>15533</v>
      </c>
      <c r="B15468" s="45" t="s">
        <v>5</v>
      </c>
      <c r="C15468" s="23">
        <v>900</v>
      </c>
    </row>
    <row r="15469" spans="1:3" ht="13.2" x14ac:dyDescent="0.25">
      <c r="A15469" s="45" t="s">
        <v>15534</v>
      </c>
      <c r="B15469" s="45" t="s">
        <v>5</v>
      </c>
      <c r="C15469" s="23">
        <v>300</v>
      </c>
    </row>
    <row r="15470" spans="1:3" ht="13.2" x14ac:dyDescent="0.25">
      <c r="A15470" s="45" t="s">
        <v>15535</v>
      </c>
      <c r="B15470" s="45" t="s">
        <v>5</v>
      </c>
      <c r="C15470" s="23">
        <v>150</v>
      </c>
    </row>
    <row r="15471" spans="1:3" ht="13.2" x14ac:dyDescent="0.25">
      <c r="A15471" s="45" t="s">
        <v>15536</v>
      </c>
      <c r="B15471" s="45" t="s">
        <v>5</v>
      </c>
      <c r="C15471" s="23">
        <v>150</v>
      </c>
    </row>
    <row r="15472" spans="1:3" ht="13.2" x14ac:dyDescent="0.25">
      <c r="A15472" s="45" t="s">
        <v>15537</v>
      </c>
      <c r="B15472" s="45" t="s">
        <v>5</v>
      </c>
      <c r="C15472" s="23">
        <v>150</v>
      </c>
    </row>
    <row r="15473" spans="1:3" ht="13.2" x14ac:dyDescent="0.25">
      <c r="A15473" s="45" t="s">
        <v>15538</v>
      </c>
      <c r="B15473" s="45" t="s">
        <v>5</v>
      </c>
      <c r="C15473" s="23">
        <v>150</v>
      </c>
    </row>
    <row r="15474" spans="1:3" ht="13.2" x14ac:dyDescent="0.25">
      <c r="A15474" s="45" t="s">
        <v>15539</v>
      </c>
      <c r="B15474" s="45" t="s">
        <v>5</v>
      </c>
      <c r="C15474" s="23">
        <v>325</v>
      </c>
    </row>
    <row r="15475" spans="1:3" ht="13.2" x14ac:dyDescent="0.25">
      <c r="A15475" s="45" t="s">
        <v>15540</v>
      </c>
      <c r="B15475" s="45" t="s">
        <v>5</v>
      </c>
      <c r="C15475" s="23">
        <v>275</v>
      </c>
    </row>
    <row r="15476" spans="1:3" ht="13.2" x14ac:dyDescent="0.25">
      <c r="A15476" s="45" t="s">
        <v>15541</v>
      </c>
      <c r="B15476" s="45" t="s">
        <v>5</v>
      </c>
      <c r="C15476" s="23">
        <v>150</v>
      </c>
    </row>
    <row r="15477" spans="1:3" ht="13.2" x14ac:dyDescent="0.25">
      <c r="A15477" s="45" t="s">
        <v>15542</v>
      </c>
      <c r="B15477" s="45" t="s">
        <v>5</v>
      </c>
      <c r="C15477" s="23">
        <v>375</v>
      </c>
    </row>
    <row r="15478" spans="1:3" ht="13.2" x14ac:dyDescent="0.25">
      <c r="A15478" s="45" t="s">
        <v>15543</v>
      </c>
      <c r="B15478" s="45" t="s">
        <v>5</v>
      </c>
      <c r="C15478" s="23">
        <v>150</v>
      </c>
    </row>
    <row r="15479" spans="1:3" ht="13.2" x14ac:dyDescent="0.25">
      <c r="A15479" s="45" t="s">
        <v>15544</v>
      </c>
      <c r="B15479" s="45" t="s">
        <v>5</v>
      </c>
      <c r="C15479" s="23">
        <v>575</v>
      </c>
    </row>
    <row r="15480" spans="1:3" ht="13.2" x14ac:dyDescent="0.25">
      <c r="A15480" s="45" t="s">
        <v>15545</v>
      </c>
      <c r="B15480" s="45" t="s">
        <v>5</v>
      </c>
      <c r="C15480" s="23">
        <v>300</v>
      </c>
    </row>
    <row r="15481" spans="1:3" ht="13.2" x14ac:dyDescent="0.25">
      <c r="A15481" s="45" t="s">
        <v>15546</v>
      </c>
      <c r="B15481" s="45" t="s">
        <v>5</v>
      </c>
      <c r="C15481" s="23">
        <v>225</v>
      </c>
    </row>
    <row r="15482" spans="1:3" ht="13.2" x14ac:dyDescent="0.25">
      <c r="A15482" s="45" t="s">
        <v>15547</v>
      </c>
      <c r="B15482" s="45" t="s">
        <v>5</v>
      </c>
      <c r="C15482" s="23">
        <v>300</v>
      </c>
    </row>
    <row r="15483" spans="1:3" ht="13.2" x14ac:dyDescent="0.25">
      <c r="A15483" s="45" t="s">
        <v>15548</v>
      </c>
      <c r="B15483" s="45" t="s">
        <v>5</v>
      </c>
      <c r="C15483" s="23">
        <v>250</v>
      </c>
    </row>
    <row r="15484" spans="1:3" ht="13.2" x14ac:dyDescent="0.25">
      <c r="A15484" s="45" t="s">
        <v>15549</v>
      </c>
      <c r="B15484" s="45" t="s">
        <v>5</v>
      </c>
      <c r="C15484" s="23">
        <v>325</v>
      </c>
    </row>
    <row r="15485" spans="1:3" ht="13.2" x14ac:dyDescent="0.25">
      <c r="A15485" s="45" t="s">
        <v>15550</v>
      </c>
      <c r="B15485" s="45" t="s">
        <v>5</v>
      </c>
      <c r="C15485" s="23">
        <v>375</v>
      </c>
    </row>
    <row r="15486" spans="1:3" ht="13.2" x14ac:dyDescent="0.25">
      <c r="A15486" s="45" t="s">
        <v>15551</v>
      </c>
      <c r="B15486" s="45" t="s">
        <v>5</v>
      </c>
      <c r="C15486" s="23">
        <v>275</v>
      </c>
    </row>
    <row r="15487" spans="1:3" ht="13.2" x14ac:dyDescent="0.25">
      <c r="A15487" s="45" t="s">
        <v>15552</v>
      </c>
      <c r="B15487" s="45" t="s">
        <v>5</v>
      </c>
      <c r="C15487" s="23">
        <v>625</v>
      </c>
    </row>
    <row r="15488" spans="1:3" ht="13.2" x14ac:dyDescent="0.25">
      <c r="A15488" s="45" t="s">
        <v>15553</v>
      </c>
      <c r="B15488" s="45" t="s">
        <v>5</v>
      </c>
      <c r="C15488" s="23">
        <v>375</v>
      </c>
    </row>
    <row r="15489" spans="1:3" ht="13.2" x14ac:dyDescent="0.25">
      <c r="A15489" s="45" t="s">
        <v>15554</v>
      </c>
      <c r="B15489" s="45" t="s">
        <v>5</v>
      </c>
      <c r="C15489" s="23">
        <v>250</v>
      </c>
    </row>
    <row r="15490" spans="1:3" ht="13.2" x14ac:dyDescent="0.25">
      <c r="A15490" s="45" t="s">
        <v>15555</v>
      </c>
      <c r="B15490" s="45" t="s">
        <v>5</v>
      </c>
      <c r="C15490" s="23">
        <v>250</v>
      </c>
    </row>
    <row r="15491" spans="1:3" ht="13.2" x14ac:dyDescent="0.25">
      <c r="A15491" s="45" t="s">
        <v>15556</v>
      </c>
      <c r="B15491" s="45" t="s">
        <v>5</v>
      </c>
      <c r="C15491" s="23">
        <v>175</v>
      </c>
    </row>
    <row r="15492" spans="1:3" ht="13.2" x14ac:dyDescent="0.25">
      <c r="A15492" s="45" t="s">
        <v>15557</v>
      </c>
      <c r="B15492" s="45" t="s">
        <v>5</v>
      </c>
      <c r="C15492" s="23">
        <v>325</v>
      </c>
    </row>
    <row r="15493" spans="1:3" ht="13.2" x14ac:dyDescent="0.25">
      <c r="A15493" s="45" t="s">
        <v>15558</v>
      </c>
      <c r="B15493" s="45" t="s">
        <v>5</v>
      </c>
      <c r="C15493" s="23">
        <v>350</v>
      </c>
    </row>
    <row r="15494" spans="1:3" ht="13.2" x14ac:dyDescent="0.25">
      <c r="A15494" s="45" t="s">
        <v>15559</v>
      </c>
      <c r="B15494" s="45" t="s">
        <v>5</v>
      </c>
      <c r="C15494" s="23">
        <v>225</v>
      </c>
    </row>
    <row r="15495" spans="1:3" ht="13.2" x14ac:dyDescent="0.25">
      <c r="A15495" s="45" t="s">
        <v>15560</v>
      </c>
      <c r="B15495" s="45" t="s">
        <v>5</v>
      </c>
      <c r="C15495" s="23">
        <v>700</v>
      </c>
    </row>
    <row r="15496" spans="1:3" ht="13.2" x14ac:dyDescent="0.25">
      <c r="A15496" s="45" t="s">
        <v>15561</v>
      </c>
      <c r="B15496" s="45" t="s">
        <v>5</v>
      </c>
      <c r="C15496" s="23">
        <v>225</v>
      </c>
    </row>
    <row r="15497" spans="1:3" ht="13.2" x14ac:dyDescent="0.25">
      <c r="A15497" s="45" t="s">
        <v>15562</v>
      </c>
      <c r="B15497" s="45" t="s">
        <v>5</v>
      </c>
      <c r="C15497" s="23">
        <v>275</v>
      </c>
    </row>
    <row r="15498" spans="1:3" ht="13.2" x14ac:dyDescent="0.25">
      <c r="A15498" s="45" t="s">
        <v>15563</v>
      </c>
      <c r="B15498" s="45" t="s">
        <v>5</v>
      </c>
      <c r="C15498" s="23">
        <v>200</v>
      </c>
    </row>
    <row r="15499" spans="1:3" ht="13.2" x14ac:dyDescent="0.25">
      <c r="A15499" s="45" t="s">
        <v>15564</v>
      </c>
      <c r="B15499" s="45" t="s">
        <v>5</v>
      </c>
      <c r="C15499" s="23">
        <v>325</v>
      </c>
    </row>
    <row r="15500" spans="1:3" ht="13.2" x14ac:dyDescent="0.25">
      <c r="A15500" s="45" t="s">
        <v>15565</v>
      </c>
      <c r="B15500" s="45" t="s">
        <v>5</v>
      </c>
      <c r="C15500" s="23">
        <v>300</v>
      </c>
    </row>
    <row r="15501" spans="1:3" ht="13.2" x14ac:dyDescent="0.25">
      <c r="A15501" s="45" t="s">
        <v>15566</v>
      </c>
      <c r="B15501" s="45" t="s">
        <v>5</v>
      </c>
      <c r="C15501" s="23">
        <v>575</v>
      </c>
    </row>
    <row r="15502" spans="1:3" ht="13.2" x14ac:dyDescent="0.25">
      <c r="A15502" s="45" t="s">
        <v>15567</v>
      </c>
      <c r="B15502" s="45" t="s">
        <v>5</v>
      </c>
      <c r="C15502" s="23">
        <v>225</v>
      </c>
    </row>
    <row r="15503" spans="1:3" ht="13.2" x14ac:dyDescent="0.25">
      <c r="A15503" s="45" t="s">
        <v>15568</v>
      </c>
      <c r="B15503" s="45" t="s">
        <v>5</v>
      </c>
      <c r="C15503" s="23">
        <v>225</v>
      </c>
    </row>
    <row r="15504" spans="1:3" ht="13.2" x14ac:dyDescent="0.25">
      <c r="A15504" s="45" t="s">
        <v>15569</v>
      </c>
      <c r="B15504" s="45" t="s">
        <v>5</v>
      </c>
      <c r="C15504" s="23">
        <v>150</v>
      </c>
    </row>
    <row r="15505" spans="1:3" ht="13.2" x14ac:dyDescent="0.25">
      <c r="A15505" s="45" t="s">
        <v>15570</v>
      </c>
      <c r="B15505" s="45" t="s">
        <v>5</v>
      </c>
      <c r="C15505" s="23">
        <v>425</v>
      </c>
    </row>
    <row r="15506" spans="1:3" ht="13.2" x14ac:dyDescent="0.25">
      <c r="A15506" s="45" t="s">
        <v>15571</v>
      </c>
      <c r="B15506" s="45" t="s">
        <v>5</v>
      </c>
      <c r="C15506" s="23">
        <v>150</v>
      </c>
    </row>
    <row r="15507" spans="1:3" ht="13.2" x14ac:dyDescent="0.25">
      <c r="A15507" s="45" t="s">
        <v>15572</v>
      </c>
      <c r="B15507" s="45" t="s">
        <v>5</v>
      </c>
      <c r="C15507" s="23">
        <v>400</v>
      </c>
    </row>
    <row r="15508" spans="1:3" ht="13.2" x14ac:dyDescent="0.25">
      <c r="A15508" s="45" t="s">
        <v>15573</v>
      </c>
      <c r="B15508" s="45" t="s">
        <v>5</v>
      </c>
      <c r="C15508" s="23">
        <v>650</v>
      </c>
    </row>
    <row r="15509" spans="1:3" ht="13.2" x14ac:dyDescent="0.25">
      <c r="A15509" s="45" t="s">
        <v>15574</v>
      </c>
      <c r="B15509" s="45" t="s">
        <v>5</v>
      </c>
      <c r="C15509" s="23">
        <v>775</v>
      </c>
    </row>
    <row r="15510" spans="1:3" ht="13.2" x14ac:dyDescent="0.25">
      <c r="A15510" s="45" t="s">
        <v>15575</v>
      </c>
      <c r="B15510" s="45" t="s">
        <v>5</v>
      </c>
      <c r="C15510" s="23">
        <v>375</v>
      </c>
    </row>
    <row r="15511" spans="1:3" ht="13.2" x14ac:dyDescent="0.25">
      <c r="A15511" s="45" t="s">
        <v>15576</v>
      </c>
      <c r="B15511" s="45" t="s">
        <v>5</v>
      </c>
      <c r="C15511" s="23">
        <v>150</v>
      </c>
    </row>
    <row r="15512" spans="1:3" ht="13.2" x14ac:dyDescent="0.25">
      <c r="A15512" s="45" t="s">
        <v>15577</v>
      </c>
      <c r="B15512" s="45" t="s">
        <v>5</v>
      </c>
      <c r="C15512" s="23">
        <v>150</v>
      </c>
    </row>
    <row r="15513" spans="1:3" ht="13.2" x14ac:dyDescent="0.25">
      <c r="A15513" s="45" t="s">
        <v>15578</v>
      </c>
      <c r="B15513" s="45" t="s">
        <v>5</v>
      </c>
      <c r="C15513" s="23">
        <v>150</v>
      </c>
    </row>
    <row r="15514" spans="1:3" ht="13.2" x14ac:dyDescent="0.25">
      <c r="A15514" s="45" t="s">
        <v>15579</v>
      </c>
      <c r="B15514" s="45" t="s">
        <v>5</v>
      </c>
      <c r="C15514" s="23">
        <v>325</v>
      </c>
    </row>
    <row r="15515" spans="1:3" ht="13.2" x14ac:dyDescent="0.25">
      <c r="A15515" s="45" t="s">
        <v>15580</v>
      </c>
      <c r="B15515" s="45" t="s">
        <v>5</v>
      </c>
      <c r="C15515" s="23">
        <v>600</v>
      </c>
    </row>
    <row r="15516" spans="1:3" ht="13.2" x14ac:dyDescent="0.25">
      <c r="A15516" s="45" t="s">
        <v>15581</v>
      </c>
      <c r="B15516" s="45" t="s">
        <v>5</v>
      </c>
      <c r="C15516" s="23">
        <v>775</v>
      </c>
    </row>
    <row r="15517" spans="1:3" ht="13.2" x14ac:dyDescent="0.25">
      <c r="A15517" s="45" t="s">
        <v>15582</v>
      </c>
      <c r="B15517" s="45" t="s">
        <v>5</v>
      </c>
      <c r="C15517" s="23">
        <v>725</v>
      </c>
    </row>
    <row r="15518" spans="1:3" ht="13.2" x14ac:dyDescent="0.25">
      <c r="A15518" s="45" t="s">
        <v>15583</v>
      </c>
      <c r="B15518" s="45" t="s">
        <v>5</v>
      </c>
      <c r="C15518" s="23">
        <v>750</v>
      </c>
    </row>
    <row r="15519" spans="1:3" ht="13.2" x14ac:dyDescent="0.25">
      <c r="A15519" s="45" t="s">
        <v>15584</v>
      </c>
      <c r="B15519" s="45" t="s">
        <v>5</v>
      </c>
      <c r="C15519" s="23">
        <v>400</v>
      </c>
    </row>
    <row r="15520" spans="1:3" ht="13.2" x14ac:dyDescent="0.25">
      <c r="A15520" s="45" t="s">
        <v>15585</v>
      </c>
      <c r="B15520" s="45" t="s">
        <v>5</v>
      </c>
      <c r="C15520" s="23">
        <v>325</v>
      </c>
    </row>
    <row r="15521" spans="1:3" ht="13.2" x14ac:dyDescent="0.25">
      <c r="A15521" s="45" t="s">
        <v>15586</v>
      </c>
      <c r="B15521" s="45" t="s">
        <v>5</v>
      </c>
      <c r="C15521" s="23">
        <v>275</v>
      </c>
    </row>
    <row r="15522" spans="1:3" ht="13.2" x14ac:dyDescent="0.25">
      <c r="A15522" s="45" t="s">
        <v>15587</v>
      </c>
      <c r="B15522" s="45" t="s">
        <v>5</v>
      </c>
      <c r="C15522" s="23">
        <v>150</v>
      </c>
    </row>
    <row r="15523" spans="1:3" ht="13.2" x14ac:dyDescent="0.25">
      <c r="A15523" s="45" t="s">
        <v>15588</v>
      </c>
      <c r="B15523" s="45" t="s">
        <v>5</v>
      </c>
      <c r="C15523" s="23">
        <v>700</v>
      </c>
    </row>
    <row r="15524" spans="1:3" ht="13.2" x14ac:dyDescent="0.25">
      <c r="A15524" s="45" t="s">
        <v>15589</v>
      </c>
      <c r="B15524" s="45" t="s">
        <v>5</v>
      </c>
      <c r="C15524" s="23">
        <v>250</v>
      </c>
    </row>
    <row r="15525" spans="1:3" ht="13.2" x14ac:dyDescent="0.25">
      <c r="A15525" s="45" t="s">
        <v>15590</v>
      </c>
      <c r="B15525" s="45" t="s">
        <v>5</v>
      </c>
      <c r="C15525" s="23">
        <v>775</v>
      </c>
    </row>
    <row r="15526" spans="1:3" ht="13.2" x14ac:dyDescent="0.25">
      <c r="A15526" s="45" t="s">
        <v>15591</v>
      </c>
      <c r="B15526" s="45" t="s">
        <v>5</v>
      </c>
      <c r="C15526" s="23">
        <v>850</v>
      </c>
    </row>
    <row r="15527" spans="1:3" ht="13.2" x14ac:dyDescent="0.25">
      <c r="A15527" s="45" t="s">
        <v>15592</v>
      </c>
      <c r="B15527" s="45" t="s">
        <v>5</v>
      </c>
      <c r="C15527" s="23">
        <v>375</v>
      </c>
    </row>
    <row r="15528" spans="1:3" ht="13.2" x14ac:dyDescent="0.25">
      <c r="A15528" s="45" t="s">
        <v>15593</v>
      </c>
      <c r="B15528" s="45" t="s">
        <v>5</v>
      </c>
      <c r="C15528" s="23">
        <v>375</v>
      </c>
    </row>
    <row r="15529" spans="1:3" ht="13.2" x14ac:dyDescent="0.25">
      <c r="A15529" s="45" t="s">
        <v>15594</v>
      </c>
      <c r="B15529" s="45" t="s">
        <v>5</v>
      </c>
      <c r="C15529" s="23">
        <v>650</v>
      </c>
    </row>
    <row r="15530" spans="1:3" ht="13.2" x14ac:dyDescent="0.25">
      <c r="A15530" s="45" t="s">
        <v>15595</v>
      </c>
      <c r="B15530" s="45" t="s">
        <v>5</v>
      </c>
      <c r="C15530" s="23">
        <v>650</v>
      </c>
    </row>
    <row r="15531" spans="1:3" ht="13.2" x14ac:dyDescent="0.25">
      <c r="A15531" s="45" t="s">
        <v>15596</v>
      </c>
      <c r="B15531" s="45" t="s">
        <v>5</v>
      </c>
      <c r="C15531" s="23">
        <v>575</v>
      </c>
    </row>
    <row r="15532" spans="1:3" ht="13.2" x14ac:dyDescent="0.25">
      <c r="A15532" s="45" t="s">
        <v>15597</v>
      </c>
      <c r="B15532" s="45" t="s">
        <v>5</v>
      </c>
      <c r="C15532" s="23">
        <v>275</v>
      </c>
    </row>
    <row r="15533" spans="1:3" ht="13.2" x14ac:dyDescent="0.25">
      <c r="A15533" s="45" t="s">
        <v>15598</v>
      </c>
      <c r="B15533" s="45" t="s">
        <v>5</v>
      </c>
      <c r="C15533" s="23">
        <v>550</v>
      </c>
    </row>
    <row r="15534" spans="1:3" ht="13.2" x14ac:dyDescent="0.25">
      <c r="A15534" s="45" t="s">
        <v>15599</v>
      </c>
      <c r="B15534" s="45" t="s">
        <v>5</v>
      </c>
      <c r="C15534" s="23">
        <v>650</v>
      </c>
    </row>
    <row r="15535" spans="1:3" ht="13.2" x14ac:dyDescent="0.25">
      <c r="A15535" s="45" t="s">
        <v>15600</v>
      </c>
      <c r="B15535" s="45" t="s">
        <v>5</v>
      </c>
      <c r="C15535" s="23">
        <v>375</v>
      </c>
    </row>
    <row r="15536" spans="1:3" ht="13.2" x14ac:dyDescent="0.25">
      <c r="A15536" s="45" t="s">
        <v>15601</v>
      </c>
      <c r="B15536" s="45" t="s">
        <v>5</v>
      </c>
      <c r="C15536" s="23">
        <v>800</v>
      </c>
    </row>
    <row r="15537" spans="1:3" ht="13.2" x14ac:dyDescent="0.25">
      <c r="A15537" s="45" t="s">
        <v>15602</v>
      </c>
      <c r="B15537" s="45" t="s">
        <v>5</v>
      </c>
      <c r="C15537" s="23">
        <v>250</v>
      </c>
    </row>
    <row r="15538" spans="1:3" ht="13.2" x14ac:dyDescent="0.25">
      <c r="A15538" s="45" t="s">
        <v>15603</v>
      </c>
      <c r="B15538" s="45" t="s">
        <v>5</v>
      </c>
      <c r="C15538" s="23">
        <v>250</v>
      </c>
    </row>
    <row r="15539" spans="1:3" ht="13.2" x14ac:dyDescent="0.25">
      <c r="A15539" s="45" t="s">
        <v>15604</v>
      </c>
      <c r="B15539" s="45" t="s">
        <v>5</v>
      </c>
      <c r="C15539" s="23">
        <v>250</v>
      </c>
    </row>
    <row r="15540" spans="1:3" ht="13.2" x14ac:dyDescent="0.25">
      <c r="A15540" s="45" t="s">
        <v>15605</v>
      </c>
      <c r="B15540" s="45" t="s">
        <v>5</v>
      </c>
      <c r="C15540" s="23">
        <v>475</v>
      </c>
    </row>
    <row r="15541" spans="1:3" ht="13.2" x14ac:dyDescent="0.25">
      <c r="A15541" s="45" t="s">
        <v>15606</v>
      </c>
      <c r="B15541" s="45" t="s">
        <v>5</v>
      </c>
      <c r="C15541" s="23">
        <v>400</v>
      </c>
    </row>
    <row r="15542" spans="1:3" ht="13.2" x14ac:dyDescent="0.25">
      <c r="A15542" s="45" t="s">
        <v>15607</v>
      </c>
      <c r="B15542" s="45" t="s">
        <v>5</v>
      </c>
      <c r="C15542" s="23">
        <v>300</v>
      </c>
    </row>
    <row r="15543" spans="1:3" ht="13.2" x14ac:dyDescent="0.25">
      <c r="A15543" s="45" t="s">
        <v>15608</v>
      </c>
      <c r="B15543" s="45" t="s">
        <v>5</v>
      </c>
      <c r="C15543" s="23">
        <v>525</v>
      </c>
    </row>
    <row r="15544" spans="1:3" ht="13.2" x14ac:dyDescent="0.25">
      <c r="A15544" s="45" t="s">
        <v>15609</v>
      </c>
      <c r="B15544" s="45" t="s">
        <v>5</v>
      </c>
      <c r="C15544" s="23">
        <v>425</v>
      </c>
    </row>
    <row r="15545" spans="1:3" ht="13.2" x14ac:dyDescent="0.25">
      <c r="A15545" s="45" t="s">
        <v>15610</v>
      </c>
      <c r="B15545" s="45" t="s">
        <v>5</v>
      </c>
      <c r="C15545" s="23">
        <v>575</v>
      </c>
    </row>
    <row r="15546" spans="1:3" ht="13.2" x14ac:dyDescent="0.25">
      <c r="A15546" s="45" t="s">
        <v>15611</v>
      </c>
      <c r="B15546" s="45" t="s">
        <v>5</v>
      </c>
      <c r="C15546" s="23">
        <v>650</v>
      </c>
    </row>
    <row r="15547" spans="1:3" ht="13.2" x14ac:dyDescent="0.25">
      <c r="A15547" s="45" t="s">
        <v>15612</v>
      </c>
      <c r="B15547" s="45" t="s">
        <v>5</v>
      </c>
      <c r="C15547" s="23">
        <v>600</v>
      </c>
    </row>
    <row r="15548" spans="1:3" ht="13.2" x14ac:dyDescent="0.25">
      <c r="A15548" s="45" t="s">
        <v>15613</v>
      </c>
      <c r="B15548" s="45" t="s">
        <v>5</v>
      </c>
      <c r="C15548" s="23">
        <v>475</v>
      </c>
    </row>
    <row r="15549" spans="1:3" ht="13.2" x14ac:dyDescent="0.25">
      <c r="A15549" s="45" t="s">
        <v>15614</v>
      </c>
      <c r="B15549" s="45" t="s">
        <v>5</v>
      </c>
      <c r="C15549" s="23">
        <v>550</v>
      </c>
    </row>
    <row r="15550" spans="1:3" ht="13.2" x14ac:dyDescent="0.25">
      <c r="A15550" s="45" t="s">
        <v>15615</v>
      </c>
      <c r="B15550" s="45" t="s">
        <v>5</v>
      </c>
      <c r="C15550" s="23">
        <v>250</v>
      </c>
    </row>
    <row r="15551" spans="1:3" ht="13.2" x14ac:dyDescent="0.25">
      <c r="A15551" s="45" t="s">
        <v>15616</v>
      </c>
      <c r="B15551" s="45" t="s">
        <v>5</v>
      </c>
      <c r="C15551" s="23">
        <v>200</v>
      </c>
    </row>
    <row r="15552" spans="1:3" ht="13.2" x14ac:dyDescent="0.25">
      <c r="A15552" s="45" t="s">
        <v>15617</v>
      </c>
      <c r="B15552" s="45" t="s">
        <v>5</v>
      </c>
      <c r="C15552" s="23">
        <v>550</v>
      </c>
    </row>
    <row r="15553" spans="1:3" ht="13.2" x14ac:dyDescent="0.25">
      <c r="A15553" s="45" t="s">
        <v>15618</v>
      </c>
      <c r="B15553" s="45" t="s">
        <v>5</v>
      </c>
      <c r="C15553" s="23">
        <v>525</v>
      </c>
    </row>
    <row r="15554" spans="1:3" ht="13.2" x14ac:dyDescent="0.25">
      <c r="A15554" s="45" t="s">
        <v>15619</v>
      </c>
      <c r="B15554" s="45" t="s">
        <v>5</v>
      </c>
      <c r="C15554" s="23">
        <v>675</v>
      </c>
    </row>
    <row r="15555" spans="1:3" ht="13.2" x14ac:dyDescent="0.25">
      <c r="A15555" s="45" t="s">
        <v>15620</v>
      </c>
      <c r="B15555" s="45" t="s">
        <v>5</v>
      </c>
      <c r="C15555" s="23">
        <v>425</v>
      </c>
    </row>
    <row r="15556" spans="1:3" ht="13.2" x14ac:dyDescent="0.25">
      <c r="A15556" s="45" t="s">
        <v>15621</v>
      </c>
      <c r="B15556" s="45" t="s">
        <v>5</v>
      </c>
      <c r="C15556" s="23">
        <v>350</v>
      </c>
    </row>
    <row r="15557" spans="1:3" ht="13.2" x14ac:dyDescent="0.25">
      <c r="A15557" s="45" t="s">
        <v>15622</v>
      </c>
      <c r="B15557" s="45" t="s">
        <v>5</v>
      </c>
      <c r="C15557" s="23">
        <v>400</v>
      </c>
    </row>
    <row r="15558" spans="1:3" ht="13.2" x14ac:dyDescent="0.25">
      <c r="A15558" s="45" t="s">
        <v>15623</v>
      </c>
      <c r="B15558" s="45" t="s">
        <v>5</v>
      </c>
      <c r="C15558" s="23">
        <v>500</v>
      </c>
    </row>
    <row r="15559" spans="1:3" ht="13.2" x14ac:dyDescent="0.25">
      <c r="A15559" s="45" t="s">
        <v>15624</v>
      </c>
      <c r="B15559" s="45" t="s">
        <v>5</v>
      </c>
      <c r="C15559" s="23">
        <v>500</v>
      </c>
    </row>
    <row r="15560" spans="1:3" ht="13.2" x14ac:dyDescent="0.25">
      <c r="A15560" s="45" t="s">
        <v>15625</v>
      </c>
      <c r="B15560" s="45" t="s">
        <v>5</v>
      </c>
      <c r="C15560" s="23">
        <v>400</v>
      </c>
    </row>
    <row r="15561" spans="1:3" ht="13.2" x14ac:dyDescent="0.25">
      <c r="A15561" s="45" t="s">
        <v>15626</v>
      </c>
      <c r="B15561" s="45" t="s">
        <v>5</v>
      </c>
      <c r="C15561" s="23">
        <v>775</v>
      </c>
    </row>
    <row r="15562" spans="1:3" ht="13.2" x14ac:dyDescent="0.25">
      <c r="A15562" s="45" t="s">
        <v>15627</v>
      </c>
      <c r="B15562" s="45" t="s">
        <v>5</v>
      </c>
      <c r="C15562" s="23">
        <v>525</v>
      </c>
    </row>
    <row r="15563" spans="1:3" ht="13.2" x14ac:dyDescent="0.25">
      <c r="A15563" s="45" t="s">
        <v>15628</v>
      </c>
      <c r="B15563" s="45" t="s">
        <v>5</v>
      </c>
      <c r="C15563" s="23">
        <v>900</v>
      </c>
    </row>
    <row r="15564" spans="1:3" ht="13.2" x14ac:dyDescent="0.25">
      <c r="A15564" s="45" t="s">
        <v>15629</v>
      </c>
      <c r="B15564" s="45" t="s">
        <v>5</v>
      </c>
      <c r="C15564" s="23">
        <v>675</v>
      </c>
    </row>
    <row r="15565" spans="1:3" ht="13.2" x14ac:dyDescent="0.25">
      <c r="A15565" s="45" t="s">
        <v>15630</v>
      </c>
      <c r="B15565" s="45" t="s">
        <v>5</v>
      </c>
      <c r="C15565" s="23">
        <v>900</v>
      </c>
    </row>
    <row r="15566" spans="1:3" ht="13.2" x14ac:dyDescent="0.25">
      <c r="A15566" s="45" t="s">
        <v>15631</v>
      </c>
      <c r="B15566" s="45" t="s">
        <v>5</v>
      </c>
      <c r="C15566" s="23">
        <v>875</v>
      </c>
    </row>
    <row r="15567" spans="1:3" ht="13.2" x14ac:dyDescent="0.25">
      <c r="A15567" s="45" t="s">
        <v>15632</v>
      </c>
      <c r="B15567" s="45" t="s">
        <v>5</v>
      </c>
      <c r="C15567" s="23">
        <v>575</v>
      </c>
    </row>
    <row r="15568" spans="1:3" ht="13.2" x14ac:dyDescent="0.25">
      <c r="A15568" s="45" t="s">
        <v>15633</v>
      </c>
      <c r="B15568" s="45" t="s">
        <v>5</v>
      </c>
      <c r="C15568" s="23">
        <v>700</v>
      </c>
    </row>
    <row r="15569" spans="1:3" ht="13.2" x14ac:dyDescent="0.25">
      <c r="A15569" s="45" t="s">
        <v>15634</v>
      </c>
      <c r="B15569" s="45" t="s">
        <v>5</v>
      </c>
      <c r="C15569" s="23">
        <v>500</v>
      </c>
    </row>
    <row r="15570" spans="1:3" ht="13.2" x14ac:dyDescent="0.25">
      <c r="A15570" s="45" t="s">
        <v>15635</v>
      </c>
      <c r="B15570" s="45" t="s">
        <v>5</v>
      </c>
      <c r="C15570" s="23">
        <v>825</v>
      </c>
    </row>
    <row r="15571" spans="1:3" ht="13.2" x14ac:dyDescent="0.25">
      <c r="A15571" s="45" t="s">
        <v>15636</v>
      </c>
      <c r="B15571" s="45" t="s">
        <v>5</v>
      </c>
      <c r="C15571" s="23">
        <v>375</v>
      </c>
    </row>
    <row r="15572" spans="1:3" ht="13.2" x14ac:dyDescent="0.25">
      <c r="A15572" s="45" t="s">
        <v>15637</v>
      </c>
      <c r="B15572" s="45" t="s">
        <v>5</v>
      </c>
      <c r="C15572" s="23">
        <v>750</v>
      </c>
    </row>
    <row r="15573" spans="1:3" ht="13.2" x14ac:dyDescent="0.25">
      <c r="A15573" s="45" t="s">
        <v>15638</v>
      </c>
      <c r="B15573" s="45" t="s">
        <v>5</v>
      </c>
      <c r="C15573" s="23">
        <v>1100</v>
      </c>
    </row>
    <row r="15574" spans="1:3" ht="13.2" x14ac:dyDescent="0.25">
      <c r="A15574" s="45" t="s">
        <v>15639</v>
      </c>
      <c r="B15574" s="45" t="s">
        <v>5</v>
      </c>
      <c r="C15574" s="23">
        <v>1050</v>
      </c>
    </row>
    <row r="15575" spans="1:3" ht="13.2" x14ac:dyDescent="0.25">
      <c r="A15575" s="45" t="s">
        <v>15640</v>
      </c>
      <c r="B15575" s="45" t="s">
        <v>5</v>
      </c>
      <c r="C15575" s="23">
        <v>875</v>
      </c>
    </row>
    <row r="15576" spans="1:3" ht="13.2" x14ac:dyDescent="0.25">
      <c r="A15576" s="45" t="s">
        <v>15641</v>
      </c>
      <c r="B15576" s="45" t="s">
        <v>5</v>
      </c>
      <c r="C15576" s="23">
        <v>375</v>
      </c>
    </row>
    <row r="15577" spans="1:3" ht="13.2" x14ac:dyDescent="0.25">
      <c r="A15577" s="45" t="s">
        <v>15642</v>
      </c>
      <c r="B15577" s="45" t="s">
        <v>5</v>
      </c>
      <c r="C15577" s="23">
        <v>400</v>
      </c>
    </row>
    <row r="15578" spans="1:3" ht="13.2" x14ac:dyDescent="0.25">
      <c r="A15578" s="45" t="s">
        <v>15643</v>
      </c>
      <c r="B15578" s="45" t="s">
        <v>5</v>
      </c>
      <c r="C15578" s="23">
        <v>1050</v>
      </c>
    </row>
    <row r="15579" spans="1:3" ht="13.2" x14ac:dyDescent="0.25">
      <c r="A15579" s="45" t="s">
        <v>15644</v>
      </c>
      <c r="B15579" s="45" t="s">
        <v>5</v>
      </c>
      <c r="C15579" s="23">
        <v>700</v>
      </c>
    </row>
    <row r="15580" spans="1:3" ht="13.2" x14ac:dyDescent="0.25">
      <c r="A15580" s="45" t="s">
        <v>15645</v>
      </c>
      <c r="B15580" s="45" t="s">
        <v>5</v>
      </c>
      <c r="C15580" s="23">
        <v>500</v>
      </c>
    </row>
    <row r="15581" spans="1:3" ht="13.2" x14ac:dyDescent="0.25">
      <c r="A15581" s="45" t="s">
        <v>15646</v>
      </c>
      <c r="B15581" s="45" t="s">
        <v>5</v>
      </c>
      <c r="C15581" s="23">
        <v>600</v>
      </c>
    </row>
    <row r="15582" spans="1:3" ht="13.2" x14ac:dyDescent="0.25">
      <c r="A15582" s="45" t="s">
        <v>15647</v>
      </c>
      <c r="B15582" s="45" t="s">
        <v>5</v>
      </c>
      <c r="C15582" s="23">
        <v>800</v>
      </c>
    </row>
    <row r="15583" spans="1:3" ht="13.2" x14ac:dyDescent="0.25">
      <c r="A15583" s="45" t="s">
        <v>15648</v>
      </c>
      <c r="B15583" s="45" t="s">
        <v>5</v>
      </c>
      <c r="C15583" s="23">
        <v>875</v>
      </c>
    </row>
    <row r="15584" spans="1:3" ht="13.2" x14ac:dyDescent="0.25">
      <c r="A15584" s="45" t="s">
        <v>15649</v>
      </c>
      <c r="B15584" s="45" t="s">
        <v>5</v>
      </c>
      <c r="C15584" s="23">
        <v>825</v>
      </c>
    </row>
    <row r="15585" spans="1:3" ht="13.2" x14ac:dyDescent="0.25">
      <c r="A15585" s="45" t="s">
        <v>15650</v>
      </c>
      <c r="B15585" s="45" t="s">
        <v>5</v>
      </c>
      <c r="C15585" s="23">
        <v>500</v>
      </c>
    </row>
    <row r="15586" spans="1:3" ht="13.2" x14ac:dyDescent="0.25">
      <c r="A15586" s="45" t="s">
        <v>15651</v>
      </c>
      <c r="B15586" s="45" t="s">
        <v>5</v>
      </c>
      <c r="C15586" s="23">
        <v>400</v>
      </c>
    </row>
    <row r="15587" spans="1:3" ht="13.2" x14ac:dyDescent="0.25">
      <c r="A15587" s="45" t="s">
        <v>15652</v>
      </c>
      <c r="B15587" s="45" t="s">
        <v>5</v>
      </c>
      <c r="C15587" s="23">
        <v>475</v>
      </c>
    </row>
    <row r="15588" spans="1:3" ht="13.2" x14ac:dyDescent="0.25">
      <c r="A15588" s="45" t="s">
        <v>15653</v>
      </c>
      <c r="B15588" s="45" t="s">
        <v>5</v>
      </c>
      <c r="C15588" s="23">
        <v>700</v>
      </c>
    </row>
    <row r="15589" spans="1:3" ht="13.2" x14ac:dyDescent="0.25">
      <c r="A15589" s="45" t="s">
        <v>15654</v>
      </c>
      <c r="B15589" s="45" t="s">
        <v>5</v>
      </c>
      <c r="C15589" s="23">
        <v>250</v>
      </c>
    </row>
    <row r="15590" spans="1:3" ht="13.2" x14ac:dyDescent="0.25">
      <c r="A15590" s="45" t="s">
        <v>15655</v>
      </c>
      <c r="B15590" s="45" t="s">
        <v>5</v>
      </c>
      <c r="C15590" s="23">
        <v>450</v>
      </c>
    </row>
    <row r="15591" spans="1:3" ht="13.2" x14ac:dyDescent="0.25">
      <c r="A15591" s="45" t="s">
        <v>15656</v>
      </c>
      <c r="B15591" s="45" t="s">
        <v>5</v>
      </c>
      <c r="C15591" s="23">
        <v>250</v>
      </c>
    </row>
    <row r="15592" spans="1:3" ht="13.2" x14ac:dyDescent="0.25">
      <c r="A15592" s="45" t="s">
        <v>15657</v>
      </c>
      <c r="B15592" s="45" t="s">
        <v>5</v>
      </c>
      <c r="C15592" s="23">
        <v>650</v>
      </c>
    </row>
    <row r="15593" spans="1:3" ht="13.2" x14ac:dyDescent="0.25">
      <c r="A15593" s="45" t="s">
        <v>15658</v>
      </c>
      <c r="B15593" s="45" t="s">
        <v>5</v>
      </c>
      <c r="C15593" s="23">
        <v>925</v>
      </c>
    </row>
    <row r="15594" spans="1:3" ht="13.2" x14ac:dyDescent="0.25">
      <c r="A15594" s="45" t="s">
        <v>15659</v>
      </c>
      <c r="B15594" s="45" t="s">
        <v>5</v>
      </c>
      <c r="C15594" s="23">
        <v>550</v>
      </c>
    </row>
    <row r="15595" spans="1:3" ht="13.2" x14ac:dyDescent="0.25">
      <c r="A15595" s="45" t="s">
        <v>15660</v>
      </c>
      <c r="B15595" s="45" t="s">
        <v>5</v>
      </c>
      <c r="C15595" s="23">
        <v>850</v>
      </c>
    </row>
    <row r="15596" spans="1:3" ht="13.2" x14ac:dyDescent="0.25">
      <c r="A15596" s="45" t="s">
        <v>15661</v>
      </c>
      <c r="B15596" s="45" t="s">
        <v>5</v>
      </c>
      <c r="C15596" s="23">
        <v>600</v>
      </c>
    </row>
    <row r="15597" spans="1:3" ht="13.2" x14ac:dyDescent="0.25">
      <c r="A15597" s="45" t="s">
        <v>15662</v>
      </c>
      <c r="B15597" s="45" t="s">
        <v>5</v>
      </c>
      <c r="C15597" s="23">
        <v>275</v>
      </c>
    </row>
    <row r="15598" spans="1:3" ht="13.2" x14ac:dyDescent="0.25">
      <c r="A15598" s="45" t="s">
        <v>15663</v>
      </c>
      <c r="B15598" s="45" t="s">
        <v>5</v>
      </c>
      <c r="C15598" s="23">
        <v>475</v>
      </c>
    </row>
    <row r="15599" spans="1:3" ht="13.2" x14ac:dyDescent="0.25">
      <c r="A15599" s="45" t="s">
        <v>15664</v>
      </c>
      <c r="B15599" s="45" t="s">
        <v>5</v>
      </c>
      <c r="C15599" s="23">
        <v>725</v>
      </c>
    </row>
    <row r="15600" spans="1:3" ht="13.2" x14ac:dyDescent="0.25">
      <c r="A15600" s="45" t="s">
        <v>15665</v>
      </c>
      <c r="B15600" s="45" t="s">
        <v>5</v>
      </c>
      <c r="C15600" s="23">
        <v>525</v>
      </c>
    </row>
    <row r="15601" spans="1:3" ht="13.2" x14ac:dyDescent="0.25">
      <c r="A15601" s="45" t="s">
        <v>15666</v>
      </c>
      <c r="B15601" s="45" t="s">
        <v>5</v>
      </c>
      <c r="C15601" s="23">
        <v>550</v>
      </c>
    </row>
    <row r="15602" spans="1:3" ht="13.2" x14ac:dyDescent="0.25">
      <c r="A15602" s="45" t="s">
        <v>15667</v>
      </c>
      <c r="B15602" s="45" t="s">
        <v>5</v>
      </c>
      <c r="C15602" s="23">
        <v>550</v>
      </c>
    </row>
    <row r="15603" spans="1:3" ht="13.2" x14ac:dyDescent="0.25">
      <c r="A15603" s="45" t="s">
        <v>15668</v>
      </c>
      <c r="B15603" s="45" t="s">
        <v>5</v>
      </c>
      <c r="C15603" s="23">
        <v>575</v>
      </c>
    </row>
    <row r="15604" spans="1:3" ht="13.2" x14ac:dyDescent="0.25">
      <c r="A15604" s="45" t="s">
        <v>15669</v>
      </c>
      <c r="B15604" s="45" t="s">
        <v>5</v>
      </c>
      <c r="C15604" s="23">
        <v>675</v>
      </c>
    </row>
    <row r="15605" spans="1:3" ht="13.2" x14ac:dyDescent="0.25">
      <c r="A15605" s="45" t="s">
        <v>15670</v>
      </c>
      <c r="B15605" s="45" t="s">
        <v>5</v>
      </c>
      <c r="C15605" s="23">
        <v>550</v>
      </c>
    </row>
    <row r="15606" spans="1:3" ht="13.2" x14ac:dyDescent="0.25">
      <c r="A15606" s="45" t="s">
        <v>15671</v>
      </c>
      <c r="B15606" s="45" t="s">
        <v>5</v>
      </c>
      <c r="C15606" s="23">
        <v>575</v>
      </c>
    </row>
    <row r="15607" spans="1:3" ht="13.2" x14ac:dyDescent="0.25">
      <c r="A15607" s="45" t="s">
        <v>15672</v>
      </c>
      <c r="B15607" s="45" t="s">
        <v>5</v>
      </c>
      <c r="C15607" s="23">
        <v>675</v>
      </c>
    </row>
    <row r="15608" spans="1:3" ht="13.2" x14ac:dyDescent="0.25">
      <c r="A15608" s="45" t="s">
        <v>15673</v>
      </c>
      <c r="B15608" s="45" t="s">
        <v>5</v>
      </c>
      <c r="C15608" s="23">
        <v>725</v>
      </c>
    </row>
    <row r="15609" spans="1:3" ht="13.2" x14ac:dyDescent="0.25">
      <c r="A15609" s="45" t="s">
        <v>15674</v>
      </c>
      <c r="B15609" s="45" t="s">
        <v>5</v>
      </c>
      <c r="C15609" s="23">
        <v>525</v>
      </c>
    </row>
    <row r="15610" spans="1:3" ht="13.2" x14ac:dyDescent="0.25">
      <c r="A15610" s="45" t="s">
        <v>15675</v>
      </c>
      <c r="B15610" s="45" t="s">
        <v>5</v>
      </c>
      <c r="C15610" s="23">
        <v>800</v>
      </c>
    </row>
    <row r="15611" spans="1:3" ht="13.2" x14ac:dyDescent="0.25">
      <c r="A15611" s="45" t="s">
        <v>15676</v>
      </c>
      <c r="B15611" s="45" t="s">
        <v>5</v>
      </c>
      <c r="C15611" s="23">
        <v>550</v>
      </c>
    </row>
    <row r="15612" spans="1:3" ht="13.2" x14ac:dyDescent="0.25">
      <c r="A15612" s="45" t="s">
        <v>15677</v>
      </c>
      <c r="B15612" s="45" t="s">
        <v>5</v>
      </c>
      <c r="C15612" s="23">
        <v>425</v>
      </c>
    </row>
    <row r="15613" spans="1:3" ht="13.2" x14ac:dyDescent="0.25">
      <c r="A15613" s="45" t="s">
        <v>15678</v>
      </c>
      <c r="B15613" s="45" t="s">
        <v>5</v>
      </c>
      <c r="C15613" s="23">
        <v>200</v>
      </c>
    </row>
    <row r="15614" spans="1:3" ht="13.2" x14ac:dyDescent="0.25">
      <c r="A15614" s="45" t="s">
        <v>15679</v>
      </c>
      <c r="B15614" s="45" t="s">
        <v>5</v>
      </c>
      <c r="C15614" s="23">
        <v>500</v>
      </c>
    </row>
    <row r="15615" spans="1:3" ht="13.2" x14ac:dyDescent="0.25">
      <c r="A15615" s="45" t="s">
        <v>15680</v>
      </c>
      <c r="B15615" s="45" t="s">
        <v>5</v>
      </c>
      <c r="C15615" s="23">
        <v>775</v>
      </c>
    </row>
    <row r="15616" spans="1:3" ht="13.2" x14ac:dyDescent="0.25">
      <c r="A15616" s="45" t="s">
        <v>15681</v>
      </c>
      <c r="B15616" s="45" t="s">
        <v>5</v>
      </c>
      <c r="C15616" s="23">
        <v>625</v>
      </c>
    </row>
    <row r="15617" spans="1:3" ht="13.2" x14ac:dyDescent="0.25">
      <c r="A15617" s="45" t="s">
        <v>15682</v>
      </c>
      <c r="B15617" s="45" t="s">
        <v>5</v>
      </c>
      <c r="C15617" s="23">
        <v>575</v>
      </c>
    </row>
    <row r="15618" spans="1:3" ht="13.2" x14ac:dyDescent="0.25">
      <c r="A15618" s="45" t="s">
        <v>15683</v>
      </c>
      <c r="B15618" s="45" t="s">
        <v>5</v>
      </c>
      <c r="C15618" s="23">
        <v>300</v>
      </c>
    </row>
    <row r="15619" spans="1:3" ht="13.2" x14ac:dyDescent="0.25">
      <c r="A15619" s="45" t="s">
        <v>15684</v>
      </c>
      <c r="B15619" s="45" t="s">
        <v>5</v>
      </c>
      <c r="C15619" s="23">
        <v>325</v>
      </c>
    </row>
    <row r="15620" spans="1:3" ht="13.2" x14ac:dyDescent="0.25">
      <c r="A15620" s="45" t="s">
        <v>15685</v>
      </c>
      <c r="B15620" s="45" t="s">
        <v>5</v>
      </c>
      <c r="C15620" s="23">
        <v>525</v>
      </c>
    </row>
    <row r="15621" spans="1:3" ht="13.2" x14ac:dyDescent="0.25">
      <c r="A15621" s="45" t="s">
        <v>15686</v>
      </c>
      <c r="B15621" s="45" t="s">
        <v>5</v>
      </c>
      <c r="C15621" s="23">
        <v>350</v>
      </c>
    </row>
    <row r="15622" spans="1:3" ht="13.2" x14ac:dyDescent="0.25">
      <c r="A15622" s="45" t="s">
        <v>15687</v>
      </c>
      <c r="B15622" s="45" t="s">
        <v>5</v>
      </c>
      <c r="C15622" s="23">
        <v>525</v>
      </c>
    </row>
    <row r="15623" spans="1:3" ht="13.2" x14ac:dyDescent="0.25">
      <c r="A15623" s="45" t="s">
        <v>15688</v>
      </c>
      <c r="B15623" s="45" t="s">
        <v>5</v>
      </c>
      <c r="C15623" s="23">
        <v>300</v>
      </c>
    </row>
    <row r="15624" spans="1:3" ht="13.2" x14ac:dyDescent="0.25">
      <c r="A15624" s="45" t="s">
        <v>15689</v>
      </c>
      <c r="B15624" s="45" t="s">
        <v>5</v>
      </c>
      <c r="C15624" s="23">
        <v>325</v>
      </c>
    </row>
    <row r="15625" spans="1:3" ht="13.2" x14ac:dyDescent="0.25">
      <c r="A15625" s="45" t="s">
        <v>15690</v>
      </c>
      <c r="B15625" s="45" t="s">
        <v>5</v>
      </c>
      <c r="C15625" s="23">
        <v>375</v>
      </c>
    </row>
    <row r="15626" spans="1:3" ht="13.2" x14ac:dyDescent="0.25">
      <c r="A15626" s="45" t="s">
        <v>15691</v>
      </c>
      <c r="B15626" s="45" t="s">
        <v>5</v>
      </c>
      <c r="C15626" s="23">
        <v>375</v>
      </c>
    </row>
    <row r="15627" spans="1:3" ht="13.2" x14ac:dyDescent="0.25">
      <c r="A15627" s="45" t="s">
        <v>15692</v>
      </c>
      <c r="B15627" s="45" t="s">
        <v>5</v>
      </c>
      <c r="C15627" s="23">
        <v>150</v>
      </c>
    </row>
    <row r="15628" spans="1:3" ht="13.2" x14ac:dyDescent="0.25">
      <c r="A15628" s="45" t="s">
        <v>15693</v>
      </c>
      <c r="B15628" s="45" t="s">
        <v>5</v>
      </c>
      <c r="C15628" s="23">
        <v>875</v>
      </c>
    </row>
    <row r="15629" spans="1:3" ht="13.2" x14ac:dyDescent="0.25">
      <c r="A15629" s="45" t="s">
        <v>15694</v>
      </c>
      <c r="B15629" s="45" t="s">
        <v>5</v>
      </c>
      <c r="C15629" s="23">
        <v>400</v>
      </c>
    </row>
    <row r="15630" spans="1:3" ht="13.2" x14ac:dyDescent="0.25">
      <c r="A15630" s="45" t="s">
        <v>15695</v>
      </c>
      <c r="B15630" s="45" t="s">
        <v>5</v>
      </c>
      <c r="C15630" s="23">
        <v>150</v>
      </c>
    </row>
    <row r="15631" spans="1:3" ht="13.2" x14ac:dyDescent="0.25">
      <c r="A15631" s="45" t="s">
        <v>15696</v>
      </c>
      <c r="B15631" s="45" t="s">
        <v>5</v>
      </c>
      <c r="C15631" s="23">
        <v>150</v>
      </c>
    </row>
    <row r="15632" spans="1:3" ht="13.2" x14ac:dyDescent="0.25">
      <c r="A15632" s="45" t="s">
        <v>15697</v>
      </c>
      <c r="B15632" s="45" t="s">
        <v>5</v>
      </c>
      <c r="C15632" s="23">
        <v>525</v>
      </c>
    </row>
    <row r="15633" spans="1:3" ht="13.2" x14ac:dyDescent="0.25">
      <c r="A15633" s="45" t="s">
        <v>15698</v>
      </c>
      <c r="B15633" s="45" t="s">
        <v>5</v>
      </c>
      <c r="C15633" s="23">
        <v>325</v>
      </c>
    </row>
    <row r="15634" spans="1:3" ht="13.2" x14ac:dyDescent="0.25">
      <c r="A15634" s="45" t="s">
        <v>15699</v>
      </c>
      <c r="B15634" s="45" t="s">
        <v>5</v>
      </c>
      <c r="C15634" s="23">
        <v>325</v>
      </c>
    </row>
    <row r="15635" spans="1:3" ht="13.2" x14ac:dyDescent="0.25">
      <c r="A15635" s="45" t="s">
        <v>15700</v>
      </c>
      <c r="B15635" s="45" t="s">
        <v>5</v>
      </c>
      <c r="C15635" s="23">
        <v>550</v>
      </c>
    </row>
    <row r="15636" spans="1:3" ht="13.2" x14ac:dyDescent="0.25">
      <c r="A15636" s="45" t="s">
        <v>15701</v>
      </c>
      <c r="B15636" s="45" t="s">
        <v>5</v>
      </c>
      <c r="C15636" s="23">
        <v>300</v>
      </c>
    </row>
    <row r="15637" spans="1:3" ht="13.2" x14ac:dyDescent="0.25">
      <c r="A15637" s="45" t="s">
        <v>15702</v>
      </c>
      <c r="B15637" s="45" t="s">
        <v>5</v>
      </c>
      <c r="C15637" s="23">
        <v>150</v>
      </c>
    </row>
    <row r="15638" spans="1:3" ht="13.2" x14ac:dyDescent="0.25">
      <c r="A15638" s="45" t="s">
        <v>15703</v>
      </c>
      <c r="B15638" s="45" t="s">
        <v>5</v>
      </c>
      <c r="C15638" s="23">
        <v>250</v>
      </c>
    </row>
    <row r="15639" spans="1:3" ht="13.2" x14ac:dyDescent="0.25">
      <c r="A15639" s="45" t="s">
        <v>15704</v>
      </c>
      <c r="B15639" s="45" t="s">
        <v>5</v>
      </c>
      <c r="C15639" s="23">
        <v>150</v>
      </c>
    </row>
    <row r="15640" spans="1:3" ht="13.2" x14ac:dyDescent="0.25">
      <c r="A15640" s="45" t="s">
        <v>15705</v>
      </c>
      <c r="B15640" s="45" t="s">
        <v>5</v>
      </c>
      <c r="C15640" s="23">
        <v>150</v>
      </c>
    </row>
    <row r="15641" spans="1:3" ht="13.2" x14ac:dyDescent="0.25">
      <c r="A15641" s="45" t="s">
        <v>15706</v>
      </c>
      <c r="B15641" s="45" t="s">
        <v>5</v>
      </c>
      <c r="C15641" s="23">
        <v>150</v>
      </c>
    </row>
    <row r="15642" spans="1:3" ht="13.2" x14ac:dyDescent="0.25">
      <c r="A15642" s="45" t="s">
        <v>15707</v>
      </c>
      <c r="B15642" s="45" t="s">
        <v>5</v>
      </c>
      <c r="C15642" s="23">
        <v>150</v>
      </c>
    </row>
    <row r="15643" spans="1:3" ht="13.2" x14ac:dyDescent="0.25">
      <c r="A15643" s="45" t="s">
        <v>15708</v>
      </c>
      <c r="B15643" s="45" t="s">
        <v>5</v>
      </c>
      <c r="C15643" s="23">
        <v>150</v>
      </c>
    </row>
    <row r="15644" spans="1:3" ht="13.2" x14ac:dyDescent="0.25">
      <c r="A15644" s="45" t="s">
        <v>15709</v>
      </c>
      <c r="B15644" s="45" t="s">
        <v>5</v>
      </c>
      <c r="C15644" s="23">
        <v>600</v>
      </c>
    </row>
    <row r="15645" spans="1:3" ht="13.2" x14ac:dyDescent="0.25">
      <c r="A15645" s="45" t="s">
        <v>15710</v>
      </c>
      <c r="B15645" s="45" t="s">
        <v>5</v>
      </c>
      <c r="C15645" s="23">
        <v>475</v>
      </c>
    </row>
    <row r="15646" spans="1:3" ht="13.2" x14ac:dyDescent="0.25">
      <c r="A15646" s="45" t="s">
        <v>15711</v>
      </c>
      <c r="B15646" s="45" t="s">
        <v>5</v>
      </c>
      <c r="C15646" s="23">
        <v>225</v>
      </c>
    </row>
    <row r="15647" spans="1:3" ht="13.2" x14ac:dyDescent="0.25">
      <c r="A15647" s="45" t="s">
        <v>15712</v>
      </c>
      <c r="B15647" s="45" t="s">
        <v>5</v>
      </c>
      <c r="C15647" s="23">
        <v>700</v>
      </c>
    </row>
    <row r="15648" spans="1:3" ht="13.2" x14ac:dyDescent="0.25">
      <c r="A15648" s="45" t="s">
        <v>15713</v>
      </c>
      <c r="B15648" s="45" t="s">
        <v>5</v>
      </c>
      <c r="C15648" s="23">
        <v>650</v>
      </c>
    </row>
    <row r="15649" spans="1:3" ht="13.2" x14ac:dyDescent="0.25">
      <c r="A15649" s="45" t="s">
        <v>15714</v>
      </c>
      <c r="B15649" s="45" t="s">
        <v>5</v>
      </c>
      <c r="C15649" s="23">
        <v>150</v>
      </c>
    </row>
    <row r="15650" spans="1:3" ht="13.2" x14ac:dyDescent="0.25">
      <c r="A15650" s="45" t="s">
        <v>15715</v>
      </c>
      <c r="B15650" s="45" t="s">
        <v>5</v>
      </c>
      <c r="C15650" s="23">
        <v>250</v>
      </c>
    </row>
    <row r="15651" spans="1:3" ht="13.2" x14ac:dyDescent="0.25">
      <c r="A15651" s="45" t="s">
        <v>15716</v>
      </c>
      <c r="B15651" s="45" t="s">
        <v>5</v>
      </c>
      <c r="C15651" s="23">
        <v>275</v>
      </c>
    </row>
    <row r="15652" spans="1:3" ht="13.2" x14ac:dyDescent="0.25">
      <c r="A15652" s="45" t="s">
        <v>15717</v>
      </c>
      <c r="B15652" s="45" t="s">
        <v>5</v>
      </c>
      <c r="C15652" s="23">
        <v>150</v>
      </c>
    </row>
    <row r="15653" spans="1:3" ht="13.2" x14ac:dyDescent="0.25">
      <c r="A15653" s="45" t="s">
        <v>15718</v>
      </c>
      <c r="B15653" s="45" t="s">
        <v>5</v>
      </c>
      <c r="C15653" s="23">
        <v>150</v>
      </c>
    </row>
    <row r="15654" spans="1:3" ht="13.2" x14ac:dyDescent="0.25">
      <c r="A15654" s="45" t="s">
        <v>15719</v>
      </c>
      <c r="B15654" s="45" t="s">
        <v>5</v>
      </c>
      <c r="C15654" s="23">
        <v>200</v>
      </c>
    </row>
    <row r="15655" spans="1:3" ht="13.2" x14ac:dyDescent="0.25">
      <c r="A15655" s="45" t="s">
        <v>15720</v>
      </c>
      <c r="B15655" s="45" t="s">
        <v>5</v>
      </c>
      <c r="C15655" s="23">
        <v>200</v>
      </c>
    </row>
    <row r="15656" spans="1:3" ht="13.2" x14ac:dyDescent="0.25">
      <c r="A15656" s="45" t="s">
        <v>15721</v>
      </c>
      <c r="B15656" s="45" t="s">
        <v>5</v>
      </c>
      <c r="C15656" s="23">
        <v>175</v>
      </c>
    </row>
    <row r="15657" spans="1:3" ht="13.2" x14ac:dyDescent="0.25">
      <c r="A15657" s="45" t="s">
        <v>15722</v>
      </c>
      <c r="B15657" s="45" t="s">
        <v>5</v>
      </c>
      <c r="C15657" s="23">
        <v>575</v>
      </c>
    </row>
    <row r="15658" spans="1:3" ht="13.2" x14ac:dyDescent="0.25">
      <c r="A15658" s="45" t="s">
        <v>15723</v>
      </c>
      <c r="B15658" s="45" t="s">
        <v>5</v>
      </c>
      <c r="C15658" s="23">
        <v>275</v>
      </c>
    </row>
    <row r="15659" spans="1:3" ht="13.2" x14ac:dyDescent="0.25">
      <c r="A15659" s="45" t="s">
        <v>15724</v>
      </c>
      <c r="B15659" s="45" t="s">
        <v>5</v>
      </c>
      <c r="C15659" s="23">
        <v>200</v>
      </c>
    </row>
    <row r="15660" spans="1:3" ht="13.2" x14ac:dyDescent="0.25">
      <c r="A15660" s="45" t="s">
        <v>15725</v>
      </c>
      <c r="B15660" s="45" t="s">
        <v>5</v>
      </c>
      <c r="C15660" s="23">
        <v>250</v>
      </c>
    </row>
    <row r="15661" spans="1:3" ht="13.2" x14ac:dyDescent="0.25">
      <c r="A15661" s="45" t="s">
        <v>15726</v>
      </c>
      <c r="B15661" s="45" t="s">
        <v>5</v>
      </c>
      <c r="C15661" s="23">
        <v>375</v>
      </c>
    </row>
    <row r="15662" spans="1:3" ht="13.2" x14ac:dyDescent="0.25">
      <c r="A15662" s="45" t="s">
        <v>15727</v>
      </c>
      <c r="B15662" s="45" t="s">
        <v>5</v>
      </c>
      <c r="C15662" s="23">
        <v>325</v>
      </c>
    </row>
    <row r="15663" spans="1:3" ht="13.2" x14ac:dyDescent="0.25">
      <c r="A15663" s="45" t="s">
        <v>15728</v>
      </c>
      <c r="B15663" s="45" t="s">
        <v>5</v>
      </c>
      <c r="C15663" s="23">
        <v>650</v>
      </c>
    </row>
    <row r="15664" spans="1:3" ht="13.2" x14ac:dyDescent="0.25">
      <c r="A15664" s="45" t="s">
        <v>15729</v>
      </c>
      <c r="B15664" s="45" t="s">
        <v>5</v>
      </c>
      <c r="C15664" s="23">
        <v>150</v>
      </c>
    </row>
    <row r="15665" spans="1:3" ht="13.2" x14ac:dyDescent="0.25">
      <c r="A15665" s="45" t="s">
        <v>15730</v>
      </c>
      <c r="B15665" s="45" t="s">
        <v>5</v>
      </c>
      <c r="C15665" s="23">
        <v>425</v>
      </c>
    </row>
    <row r="15666" spans="1:3" ht="13.2" x14ac:dyDescent="0.25">
      <c r="A15666" s="45" t="s">
        <v>15731</v>
      </c>
      <c r="B15666" s="45" t="s">
        <v>5</v>
      </c>
      <c r="C15666" s="23">
        <v>400</v>
      </c>
    </row>
    <row r="15667" spans="1:3" ht="13.2" x14ac:dyDescent="0.25">
      <c r="A15667" s="45" t="s">
        <v>15732</v>
      </c>
      <c r="B15667" s="45" t="s">
        <v>5</v>
      </c>
      <c r="C15667" s="23">
        <v>150</v>
      </c>
    </row>
    <row r="15668" spans="1:3" ht="13.2" x14ac:dyDescent="0.25">
      <c r="A15668" s="45" t="s">
        <v>15733</v>
      </c>
      <c r="B15668" s="45" t="s">
        <v>5</v>
      </c>
      <c r="C15668" s="23">
        <v>300</v>
      </c>
    </row>
    <row r="15669" spans="1:3" ht="13.2" x14ac:dyDescent="0.25">
      <c r="A15669" s="45" t="s">
        <v>15734</v>
      </c>
      <c r="B15669" s="45" t="s">
        <v>5</v>
      </c>
      <c r="C15669" s="23">
        <v>625</v>
      </c>
    </row>
    <row r="15670" spans="1:3" ht="13.2" x14ac:dyDescent="0.25">
      <c r="A15670" s="45" t="s">
        <v>15735</v>
      </c>
      <c r="B15670" s="45" t="s">
        <v>5</v>
      </c>
      <c r="C15670" s="23">
        <v>425</v>
      </c>
    </row>
    <row r="15671" spans="1:3" ht="13.2" x14ac:dyDescent="0.25">
      <c r="A15671" s="45" t="s">
        <v>15736</v>
      </c>
      <c r="B15671" s="45" t="s">
        <v>5</v>
      </c>
      <c r="C15671" s="23">
        <v>150</v>
      </c>
    </row>
    <row r="15672" spans="1:3" ht="13.2" x14ac:dyDescent="0.25">
      <c r="A15672" s="45" t="s">
        <v>15737</v>
      </c>
      <c r="B15672" s="45" t="s">
        <v>5</v>
      </c>
      <c r="C15672" s="23">
        <v>250</v>
      </c>
    </row>
    <row r="15673" spans="1:3" ht="13.2" x14ac:dyDescent="0.25">
      <c r="A15673" s="45" t="s">
        <v>15738</v>
      </c>
      <c r="B15673" s="45" t="s">
        <v>5</v>
      </c>
      <c r="C15673" s="23">
        <v>175</v>
      </c>
    </row>
    <row r="15674" spans="1:3" ht="13.2" x14ac:dyDescent="0.25">
      <c r="A15674" s="45" t="s">
        <v>15739</v>
      </c>
      <c r="B15674" s="45" t="s">
        <v>5</v>
      </c>
      <c r="C15674" s="23">
        <v>175</v>
      </c>
    </row>
    <row r="15675" spans="1:3" ht="13.2" x14ac:dyDescent="0.25">
      <c r="A15675" s="45" t="s">
        <v>15740</v>
      </c>
      <c r="B15675" s="45" t="s">
        <v>5</v>
      </c>
      <c r="C15675" s="23">
        <v>550</v>
      </c>
    </row>
    <row r="15676" spans="1:3" ht="13.2" x14ac:dyDescent="0.25">
      <c r="A15676" s="45" t="s">
        <v>15741</v>
      </c>
      <c r="B15676" s="45" t="s">
        <v>5</v>
      </c>
      <c r="C15676" s="23">
        <v>225</v>
      </c>
    </row>
    <row r="15677" spans="1:3" ht="13.2" x14ac:dyDescent="0.25">
      <c r="A15677" s="45" t="s">
        <v>15742</v>
      </c>
      <c r="B15677" s="45" t="s">
        <v>5</v>
      </c>
      <c r="C15677" s="23">
        <v>225</v>
      </c>
    </row>
    <row r="15678" spans="1:3" ht="13.2" x14ac:dyDescent="0.25">
      <c r="A15678" s="45" t="s">
        <v>15743</v>
      </c>
      <c r="B15678" s="45" t="s">
        <v>5</v>
      </c>
      <c r="C15678" s="23">
        <v>325</v>
      </c>
    </row>
    <row r="15679" spans="1:3" ht="13.2" x14ac:dyDescent="0.25">
      <c r="A15679" s="45" t="s">
        <v>15744</v>
      </c>
      <c r="B15679" s="45" t="s">
        <v>5</v>
      </c>
      <c r="C15679" s="23">
        <v>325</v>
      </c>
    </row>
    <row r="15680" spans="1:3" ht="13.2" x14ac:dyDescent="0.25">
      <c r="A15680" s="45" t="s">
        <v>15745</v>
      </c>
      <c r="B15680" s="45" t="s">
        <v>5</v>
      </c>
      <c r="C15680" s="23">
        <v>250</v>
      </c>
    </row>
    <row r="15681" spans="1:3" ht="13.2" x14ac:dyDescent="0.25">
      <c r="A15681" s="45" t="s">
        <v>15746</v>
      </c>
      <c r="B15681" s="45" t="s">
        <v>5</v>
      </c>
      <c r="C15681" s="23">
        <v>700</v>
      </c>
    </row>
    <row r="15682" spans="1:3" ht="13.2" x14ac:dyDescent="0.25">
      <c r="A15682" s="45" t="s">
        <v>15747</v>
      </c>
      <c r="B15682" s="45" t="s">
        <v>5</v>
      </c>
      <c r="C15682" s="23">
        <v>150</v>
      </c>
    </row>
    <row r="15683" spans="1:3" ht="13.2" x14ac:dyDescent="0.25">
      <c r="A15683" s="45" t="s">
        <v>15748</v>
      </c>
      <c r="B15683" s="45" t="s">
        <v>5</v>
      </c>
      <c r="C15683" s="23">
        <v>200</v>
      </c>
    </row>
    <row r="15684" spans="1:3" ht="13.2" x14ac:dyDescent="0.25">
      <c r="A15684" s="45" t="s">
        <v>15749</v>
      </c>
      <c r="B15684" s="45" t="s">
        <v>5</v>
      </c>
      <c r="C15684" s="23">
        <v>225</v>
      </c>
    </row>
    <row r="15685" spans="1:3" ht="13.2" x14ac:dyDescent="0.25">
      <c r="A15685" s="45" t="s">
        <v>15750</v>
      </c>
      <c r="B15685" s="45" t="s">
        <v>5</v>
      </c>
      <c r="C15685" s="23">
        <v>150</v>
      </c>
    </row>
    <row r="15686" spans="1:3" ht="13.2" x14ac:dyDescent="0.25">
      <c r="A15686" s="45" t="s">
        <v>15751</v>
      </c>
      <c r="B15686" s="45" t="s">
        <v>5</v>
      </c>
      <c r="C15686" s="23">
        <v>275</v>
      </c>
    </row>
    <row r="15687" spans="1:3" ht="13.2" x14ac:dyDescent="0.25">
      <c r="A15687" s="45" t="s">
        <v>15752</v>
      </c>
      <c r="B15687" s="45" t="s">
        <v>5</v>
      </c>
      <c r="C15687" s="23">
        <v>250</v>
      </c>
    </row>
    <row r="15688" spans="1:3" ht="13.2" x14ac:dyDescent="0.25">
      <c r="A15688" s="45" t="s">
        <v>15753</v>
      </c>
      <c r="B15688" s="45" t="s">
        <v>5</v>
      </c>
      <c r="C15688" s="23">
        <v>225</v>
      </c>
    </row>
    <row r="15689" spans="1:3" ht="13.2" x14ac:dyDescent="0.25">
      <c r="A15689" s="45" t="s">
        <v>15754</v>
      </c>
      <c r="B15689" s="45" t="s">
        <v>5</v>
      </c>
      <c r="C15689" s="23">
        <v>300</v>
      </c>
    </row>
    <row r="15690" spans="1:3" ht="13.2" x14ac:dyDescent="0.25">
      <c r="A15690" s="45" t="s">
        <v>15755</v>
      </c>
      <c r="B15690" s="45" t="s">
        <v>5</v>
      </c>
      <c r="C15690" s="23">
        <v>950</v>
      </c>
    </row>
    <row r="15691" spans="1:3" ht="13.2" x14ac:dyDescent="0.25">
      <c r="A15691" s="45" t="s">
        <v>15756</v>
      </c>
      <c r="B15691" s="45" t="s">
        <v>5</v>
      </c>
      <c r="C15691" s="23">
        <v>675</v>
      </c>
    </row>
    <row r="15692" spans="1:3" ht="13.2" x14ac:dyDescent="0.25">
      <c r="A15692" s="45" t="s">
        <v>15757</v>
      </c>
      <c r="B15692" s="45" t="s">
        <v>5</v>
      </c>
      <c r="C15692" s="23">
        <v>425</v>
      </c>
    </row>
    <row r="15693" spans="1:3" ht="13.2" x14ac:dyDescent="0.25">
      <c r="A15693" s="45" t="s">
        <v>15758</v>
      </c>
      <c r="B15693" s="45" t="s">
        <v>5</v>
      </c>
      <c r="C15693" s="23">
        <v>375</v>
      </c>
    </row>
    <row r="15694" spans="1:3" ht="13.2" x14ac:dyDescent="0.25">
      <c r="A15694" s="45" t="s">
        <v>15759</v>
      </c>
      <c r="B15694" s="45" t="s">
        <v>5</v>
      </c>
      <c r="C15694" s="23">
        <v>325</v>
      </c>
    </row>
    <row r="15695" spans="1:3" ht="13.2" x14ac:dyDescent="0.25">
      <c r="A15695" s="45" t="s">
        <v>15760</v>
      </c>
      <c r="B15695" s="45" t="s">
        <v>5</v>
      </c>
      <c r="C15695" s="23">
        <v>375</v>
      </c>
    </row>
    <row r="15696" spans="1:3" ht="13.2" x14ac:dyDescent="0.25">
      <c r="A15696" s="45" t="s">
        <v>15761</v>
      </c>
      <c r="B15696" s="45" t="s">
        <v>5</v>
      </c>
      <c r="C15696" s="23">
        <v>325</v>
      </c>
    </row>
    <row r="15697" spans="1:3" ht="13.2" x14ac:dyDescent="0.25">
      <c r="A15697" s="45" t="s">
        <v>15762</v>
      </c>
      <c r="B15697" s="45" t="s">
        <v>5</v>
      </c>
      <c r="C15697" s="23">
        <v>625</v>
      </c>
    </row>
    <row r="15698" spans="1:3" ht="13.2" x14ac:dyDescent="0.25">
      <c r="A15698" s="45" t="s">
        <v>15763</v>
      </c>
      <c r="B15698" s="45" t="s">
        <v>5</v>
      </c>
      <c r="C15698" s="23">
        <v>250</v>
      </c>
    </row>
    <row r="15699" spans="1:3" ht="13.2" x14ac:dyDescent="0.25">
      <c r="A15699" s="45" t="s">
        <v>15764</v>
      </c>
      <c r="B15699" s="45" t="s">
        <v>5</v>
      </c>
      <c r="C15699" s="23">
        <v>225</v>
      </c>
    </row>
    <row r="15700" spans="1:3" ht="13.2" x14ac:dyDescent="0.25">
      <c r="A15700" s="45" t="s">
        <v>15765</v>
      </c>
      <c r="B15700" s="45" t="s">
        <v>5</v>
      </c>
      <c r="C15700" s="23">
        <v>275</v>
      </c>
    </row>
    <row r="15701" spans="1:3" ht="13.2" x14ac:dyDescent="0.25">
      <c r="A15701" s="45" t="s">
        <v>15766</v>
      </c>
      <c r="B15701" s="45" t="s">
        <v>5</v>
      </c>
      <c r="C15701" s="23">
        <v>150</v>
      </c>
    </row>
    <row r="15702" spans="1:3" ht="13.2" x14ac:dyDescent="0.25">
      <c r="A15702" s="45" t="s">
        <v>15767</v>
      </c>
      <c r="B15702" s="45" t="s">
        <v>5</v>
      </c>
      <c r="C15702" s="23">
        <v>425</v>
      </c>
    </row>
    <row r="15703" spans="1:3" ht="13.2" x14ac:dyDescent="0.25">
      <c r="A15703" s="45" t="s">
        <v>15768</v>
      </c>
      <c r="B15703" s="45" t="s">
        <v>5</v>
      </c>
      <c r="C15703" s="23">
        <v>500</v>
      </c>
    </row>
    <row r="15704" spans="1:3" ht="13.2" x14ac:dyDescent="0.25">
      <c r="A15704" s="45" t="s">
        <v>15769</v>
      </c>
      <c r="B15704" s="45" t="s">
        <v>5</v>
      </c>
      <c r="C15704" s="23">
        <v>275</v>
      </c>
    </row>
    <row r="15705" spans="1:3" ht="13.2" x14ac:dyDescent="0.25">
      <c r="A15705" s="45" t="s">
        <v>15770</v>
      </c>
      <c r="B15705" s="45" t="s">
        <v>5</v>
      </c>
      <c r="C15705" s="23">
        <v>375</v>
      </c>
    </row>
    <row r="15706" spans="1:3" ht="13.2" x14ac:dyDescent="0.25">
      <c r="A15706" s="45" t="s">
        <v>15771</v>
      </c>
      <c r="B15706" s="45" t="s">
        <v>5</v>
      </c>
      <c r="C15706" s="23">
        <v>50</v>
      </c>
    </row>
    <row r="15707" spans="1:3" ht="13.2" x14ac:dyDescent="0.25">
      <c r="A15707" s="45" t="s">
        <v>15772</v>
      </c>
      <c r="B15707" s="45" t="s">
        <v>5</v>
      </c>
      <c r="C15707" s="23">
        <v>775</v>
      </c>
    </row>
    <row r="15708" spans="1:3" ht="13.2" x14ac:dyDescent="0.25">
      <c r="A15708" s="45" t="s">
        <v>15773</v>
      </c>
      <c r="B15708" s="45" t="s">
        <v>5</v>
      </c>
      <c r="C15708" s="23">
        <v>500</v>
      </c>
    </row>
    <row r="15709" spans="1:3" ht="13.2" x14ac:dyDescent="0.25">
      <c r="A15709" s="45" t="s">
        <v>15774</v>
      </c>
      <c r="B15709" s="45" t="s">
        <v>5</v>
      </c>
      <c r="C15709" s="23">
        <v>275</v>
      </c>
    </row>
    <row r="15710" spans="1:3" ht="13.2" x14ac:dyDescent="0.25">
      <c r="A15710" s="45" t="s">
        <v>15775</v>
      </c>
      <c r="B15710" s="45" t="s">
        <v>5</v>
      </c>
      <c r="C15710" s="23">
        <v>550</v>
      </c>
    </row>
    <row r="15711" spans="1:3" ht="13.2" x14ac:dyDescent="0.25">
      <c r="A15711" s="45" t="s">
        <v>15776</v>
      </c>
      <c r="B15711" s="45" t="s">
        <v>5</v>
      </c>
      <c r="C15711" s="23">
        <v>375</v>
      </c>
    </row>
    <row r="15712" spans="1:3" ht="13.2" x14ac:dyDescent="0.25">
      <c r="A15712" s="45" t="s">
        <v>15777</v>
      </c>
      <c r="B15712" s="45" t="s">
        <v>5</v>
      </c>
      <c r="C15712" s="23">
        <v>400</v>
      </c>
    </row>
    <row r="15713" spans="1:3" ht="13.2" x14ac:dyDescent="0.25">
      <c r="A15713" s="45" t="s">
        <v>15778</v>
      </c>
      <c r="B15713" s="45" t="s">
        <v>6</v>
      </c>
      <c r="C15713" s="23">
        <v>550</v>
      </c>
    </row>
    <row r="15714" spans="1:3" ht="13.2" x14ac:dyDescent="0.25">
      <c r="A15714" s="45" t="s">
        <v>15779</v>
      </c>
      <c r="B15714" s="45" t="s">
        <v>6</v>
      </c>
      <c r="C15714" s="23">
        <v>500</v>
      </c>
    </row>
    <row r="15715" spans="1:3" ht="13.2" x14ac:dyDescent="0.25">
      <c r="A15715" s="45" t="s">
        <v>15780</v>
      </c>
      <c r="B15715" s="45" t="s">
        <v>6</v>
      </c>
      <c r="C15715" s="23">
        <v>675</v>
      </c>
    </row>
    <row r="15716" spans="1:3" ht="13.2" x14ac:dyDescent="0.25">
      <c r="A15716" s="45" t="s">
        <v>15781</v>
      </c>
      <c r="B15716" s="45" t="s">
        <v>6</v>
      </c>
      <c r="C15716" s="23">
        <v>1000</v>
      </c>
    </row>
    <row r="15717" spans="1:3" ht="13.2" x14ac:dyDescent="0.25">
      <c r="A15717" s="45" t="s">
        <v>15782</v>
      </c>
      <c r="B15717" s="45" t="s">
        <v>6</v>
      </c>
      <c r="C15717" s="23">
        <v>675</v>
      </c>
    </row>
    <row r="15718" spans="1:3" ht="13.2" x14ac:dyDescent="0.25">
      <c r="A15718" s="45" t="s">
        <v>15783</v>
      </c>
      <c r="B15718" s="45" t="s">
        <v>6</v>
      </c>
      <c r="C15718" s="23">
        <v>550</v>
      </c>
    </row>
    <row r="15719" spans="1:3" ht="13.2" x14ac:dyDescent="0.25">
      <c r="A15719" s="45" t="s">
        <v>15784</v>
      </c>
      <c r="B15719" s="45" t="s">
        <v>6</v>
      </c>
      <c r="C15719" s="23">
        <v>375</v>
      </c>
    </row>
    <row r="15720" spans="1:3" ht="13.2" x14ac:dyDescent="0.25">
      <c r="A15720" s="45" t="s">
        <v>15785</v>
      </c>
      <c r="B15720" s="45" t="s">
        <v>6</v>
      </c>
      <c r="C15720" s="23">
        <v>550</v>
      </c>
    </row>
    <row r="15721" spans="1:3" ht="13.2" x14ac:dyDescent="0.25">
      <c r="A15721" s="45" t="s">
        <v>15786</v>
      </c>
      <c r="B15721" s="45" t="s">
        <v>6</v>
      </c>
      <c r="C15721" s="23">
        <v>950</v>
      </c>
    </row>
    <row r="15722" spans="1:3" ht="13.2" x14ac:dyDescent="0.25">
      <c r="A15722" s="45" t="s">
        <v>15787</v>
      </c>
      <c r="B15722" s="45" t="s">
        <v>6</v>
      </c>
      <c r="C15722" s="23">
        <v>925</v>
      </c>
    </row>
    <row r="15723" spans="1:3" ht="13.2" x14ac:dyDescent="0.25">
      <c r="A15723" s="45" t="s">
        <v>15788</v>
      </c>
      <c r="B15723" s="45" t="s">
        <v>6</v>
      </c>
      <c r="C15723" s="23">
        <v>475</v>
      </c>
    </row>
    <row r="15724" spans="1:3" ht="13.2" x14ac:dyDescent="0.25">
      <c r="A15724" s="45" t="s">
        <v>15789</v>
      </c>
      <c r="B15724" s="45" t="s">
        <v>6</v>
      </c>
      <c r="C15724" s="23">
        <v>925</v>
      </c>
    </row>
    <row r="15725" spans="1:3" ht="13.2" x14ac:dyDescent="0.25">
      <c r="A15725" s="45" t="s">
        <v>15790</v>
      </c>
      <c r="B15725" s="45" t="s">
        <v>6</v>
      </c>
      <c r="C15725" s="23">
        <v>1175</v>
      </c>
    </row>
    <row r="15726" spans="1:3" ht="13.2" x14ac:dyDescent="0.25">
      <c r="A15726" s="45" t="s">
        <v>15791</v>
      </c>
      <c r="B15726" s="45" t="s">
        <v>6</v>
      </c>
      <c r="C15726" s="23">
        <v>275</v>
      </c>
    </row>
    <row r="15727" spans="1:3" ht="13.2" x14ac:dyDescent="0.25">
      <c r="A15727" s="45" t="s">
        <v>15792</v>
      </c>
      <c r="B15727" s="45" t="s">
        <v>6</v>
      </c>
      <c r="C15727" s="23">
        <v>300</v>
      </c>
    </row>
    <row r="15728" spans="1:3" ht="13.2" x14ac:dyDescent="0.25">
      <c r="A15728" s="45" t="s">
        <v>15793</v>
      </c>
      <c r="B15728" s="45" t="s">
        <v>6</v>
      </c>
      <c r="C15728" s="23">
        <v>275</v>
      </c>
    </row>
    <row r="15729" spans="1:3" ht="13.2" x14ac:dyDescent="0.25">
      <c r="A15729" s="45" t="s">
        <v>15794</v>
      </c>
      <c r="B15729" s="45" t="s">
        <v>6</v>
      </c>
      <c r="C15729" s="23">
        <v>800</v>
      </c>
    </row>
    <row r="15730" spans="1:3" ht="13.2" x14ac:dyDescent="0.25">
      <c r="A15730" s="45" t="s">
        <v>15795</v>
      </c>
      <c r="B15730" s="45" t="s">
        <v>6</v>
      </c>
      <c r="C15730" s="23">
        <v>425</v>
      </c>
    </row>
    <row r="15731" spans="1:3" ht="13.2" x14ac:dyDescent="0.25">
      <c r="A15731" s="45" t="s">
        <v>15796</v>
      </c>
      <c r="B15731" s="45" t="s">
        <v>6</v>
      </c>
      <c r="C15731" s="23">
        <v>675</v>
      </c>
    </row>
    <row r="15732" spans="1:3" ht="13.2" x14ac:dyDescent="0.25">
      <c r="A15732" s="45" t="s">
        <v>15797</v>
      </c>
      <c r="B15732" s="45" t="s">
        <v>6</v>
      </c>
      <c r="C15732" s="23">
        <v>250</v>
      </c>
    </row>
    <row r="15733" spans="1:3" ht="13.2" x14ac:dyDescent="0.25">
      <c r="A15733" s="45" t="s">
        <v>15798</v>
      </c>
      <c r="B15733" s="45" t="s">
        <v>6</v>
      </c>
      <c r="C15733" s="23">
        <v>675</v>
      </c>
    </row>
    <row r="15734" spans="1:3" ht="13.2" x14ac:dyDescent="0.25">
      <c r="A15734" s="45" t="s">
        <v>15799</v>
      </c>
      <c r="B15734" s="45" t="s">
        <v>6</v>
      </c>
      <c r="C15734" s="23">
        <v>850</v>
      </c>
    </row>
    <row r="15735" spans="1:3" ht="13.2" x14ac:dyDescent="0.25">
      <c r="A15735" s="45" t="s">
        <v>15800</v>
      </c>
      <c r="B15735" s="45" t="s">
        <v>6</v>
      </c>
      <c r="C15735" s="23">
        <v>825</v>
      </c>
    </row>
    <row r="15736" spans="1:3" ht="13.2" x14ac:dyDescent="0.25">
      <c r="A15736" s="45" t="s">
        <v>15801</v>
      </c>
      <c r="B15736" s="45" t="s">
        <v>6</v>
      </c>
      <c r="C15736" s="23">
        <v>500</v>
      </c>
    </row>
    <row r="15737" spans="1:3" ht="13.2" x14ac:dyDescent="0.25">
      <c r="A15737" s="45" t="s">
        <v>15802</v>
      </c>
      <c r="B15737" s="45" t="s">
        <v>6</v>
      </c>
      <c r="C15737" s="23">
        <v>375</v>
      </c>
    </row>
    <row r="15738" spans="1:3" ht="13.2" x14ac:dyDescent="0.25">
      <c r="A15738" s="45" t="s">
        <v>15803</v>
      </c>
      <c r="B15738" s="45" t="s">
        <v>6</v>
      </c>
      <c r="C15738" s="23">
        <v>825</v>
      </c>
    </row>
    <row r="15739" spans="1:3" ht="13.2" x14ac:dyDescent="0.25">
      <c r="A15739" s="45" t="s">
        <v>15804</v>
      </c>
      <c r="B15739" s="45" t="s">
        <v>6</v>
      </c>
      <c r="C15739" s="23">
        <v>850</v>
      </c>
    </row>
    <row r="15740" spans="1:3" ht="13.2" x14ac:dyDescent="0.25">
      <c r="A15740" s="45" t="s">
        <v>15805</v>
      </c>
      <c r="B15740" s="45" t="s">
        <v>6</v>
      </c>
      <c r="C15740" s="23">
        <v>825</v>
      </c>
    </row>
    <row r="15741" spans="1:3" ht="13.2" x14ac:dyDescent="0.25">
      <c r="A15741" s="45" t="s">
        <v>15806</v>
      </c>
      <c r="B15741" s="45" t="s">
        <v>6</v>
      </c>
      <c r="C15741" s="23">
        <v>1275</v>
      </c>
    </row>
    <row r="15742" spans="1:3" ht="13.2" x14ac:dyDescent="0.25">
      <c r="A15742" s="45" t="s">
        <v>15807</v>
      </c>
      <c r="B15742" s="45" t="s">
        <v>6</v>
      </c>
      <c r="C15742" s="23">
        <v>775</v>
      </c>
    </row>
    <row r="15743" spans="1:3" ht="13.2" x14ac:dyDescent="0.25">
      <c r="A15743" s="45" t="s">
        <v>15808</v>
      </c>
      <c r="B15743" s="45" t="s">
        <v>6</v>
      </c>
      <c r="C15743" s="23">
        <v>675</v>
      </c>
    </row>
    <row r="15744" spans="1:3" ht="13.2" x14ac:dyDescent="0.25">
      <c r="A15744" s="45" t="s">
        <v>15809</v>
      </c>
      <c r="B15744" s="45" t="s">
        <v>6</v>
      </c>
      <c r="C15744" s="23">
        <v>400</v>
      </c>
    </row>
    <row r="15745" spans="1:3" ht="13.2" x14ac:dyDescent="0.25">
      <c r="A15745" s="45" t="s">
        <v>15810</v>
      </c>
      <c r="B15745" s="45" t="s">
        <v>6</v>
      </c>
      <c r="C15745" s="23">
        <v>575</v>
      </c>
    </row>
    <row r="15746" spans="1:3" ht="13.2" x14ac:dyDescent="0.25">
      <c r="A15746" s="45" t="s">
        <v>15811</v>
      </c>
      <c r="B15746" s="45" t="s">
        <v>6</v>
      </c>
      <c r="C15746" s="23">
        <v>925</v>
      </c>
    </row>
    <row r="15747" spans="1:3" ht="13.2" x14ac:dyDescent="0.25">
      <c r="A15747" s="45" t="s">
        <v>15812</v>
      </c>
      <c r="B15747" s="45" t="s">
        <v>6</v>
      </c>
      <c r="C15747" s="23">
        <v>700</v>
      </c>
    </row>
    <row r="15748" spans="1:3" ht="13.2" x14ac:dyDescent="0.25">
      <c r="A15748" s="45" t="s">
        <v>15813</v>
      </c>
      <c r="B15748" s="45" t="s">
        <v>6</v>
      </c>
      <c r="C15748" s="23">
        <v>500</v>
      </c>
    </row>
    <row r="15749" spans="1:3" ht="13.2" x14ac:dyDescent="0.25">
      <c r="A15749" s="45" t="s">
        <v>15814</v>
      </c>
      <c r="B15749" s="45" t="s">
        <v>6</v>
      </c>
      <c r="C15749" s="23">
        <v>750</v>
      </c>
    </row>
    <row r="15750" spans="1:3" ht="13.2" x14ac:dyDescent="0.25">
      <c r="A15750" s="45" t="s">
        <v>15815</v>
      </c>
      <c r="B15750" s="45" t="s">
        <v>6</v>
      </c>
      <c r="C15750" s="23">
        <v>925</v>
      </c>
    </row>
    <row r="15751" spans="1:3" ht="13.2" x14ac:dyDescent="0.25">
      <c r="A15751" s="45" t="s">
        <v>15816</v>
      </c>
      <c r="B15751" s="45" t="s">
        <v>6</v>
      </c>
      <c r="C15751" s="23">
        <v>700</v>
      </c>
    </row>
    <row r="15752" spans="1:3" ht="13.2" x14ac:dyDescent="0.25">
      <c r="A15752" s="45" t="s">
        <v>15817</v>
      </c>
      <c r="B15752" s="45" t="s">
        <v>6</v>
      </c>
      <c r="C15752" s="23">
        <v>725</v>
      </c>
    </row>
    <row r="15753" spans="1:3" ht="13.2" x14ac:dyDescent="0.25">
      <c r="A15753" s="45" t="s">
        <v>15818</v>
      </c>
      <c r="B15753" s="45" t="s">
        <v>6</v>
      </c>
      <c r="C15753" s="23">
        <v>725</v>
      </c>
    </row>
    <row r="15754" spans="1:3" ht="13.2" x14ac:dyDescent="0.25">
      <c r="A15754" s="45" t="s">
        <v>15819</v>
      </c>
      <c r="B15754" s="45" t="s">
        <v>6</v>
      </c>
      <c r="C15754" s="23">
        <v>825</v>
      </c>
    </row>
    <row r="15755" spans="1:3" ht="13.2" x14ac:dyDescent="0.25">
      <c r="A15755" s="45" t="s">
        <v>15820</v>
      </c>
      <c r="B15755" s="45" t="s">
        <v>6</v>
      </c>
      <c r="C15755" s="23">
        <v>550</v>
      </c>
    </row>
    <row r="15756" spans="1:3" ht="13.2" x14ac:dyDescent="0.25">
      <c r="A15756" s="45" t="s">
        <v>15821</v>
      </c>
      <c r="B15756" s="45" t="s">
        <v>6</v>
      </c>
      <c r="C15756" s="23">
        <v>425</v>
      </c>
    </row>
    <row r="15757" spans="1:3" ht="13.2" x14ac:dyDescent="0.25">
      <c r="A15757" s="45" t="s">
        <v>15822</v>
      </c>
      <c r="B15757" s="45" t="s">
        <v>6</v>
      </c>
      <c r="C15757" s="23">
        <v>500</v>
      </c>
    </row>
    <row r="15758" spans="1:3" ht="13.2" x14ac:dyDescent="0.25">
      <c r="A15758" s="45" t="s">
        <v>15823</v>
      </c>
      <c r="B15758" s="45" t="s">
        <v>6</v>
      </c>
      <c r="C15758" s="23">
        <v>375</v>
      </c>
    </row>
    <row r="15759" spans="1:3" ht="13.2" x14ac:dyDescent="0.25">
      <c r="A15759" s="45" t="s">
        <v>15824</v>
      </c>
      <c r="B15759" s="45" t="s">
        <v>6</v>
      </c>
      <c r="C15759" s="23">
        <v>875</v>
      </c>
    </row>
    <row r="15760" spans="1:3" ht="13.2" x14ac:dyDescent="0.25">
      <c r="A15760" s="45" t="s">
        <v>15825</v>
      </c>
      <c r="B15760" s="45" t="s">
        <v>6</v>
      </c>
      <c r="C15760" s="23">
        <v>150</v>
      </c>
    </row>
    <row r="15761" spans="1:3" ht="13.2" x14ac:dyDescent="0.25">
      <c r="A15761" s="45" t="s">
        <v>15826</v>
      </c>
      <c r="B15761" s="45" t="s">
        <v>6</v>
      </c>
      <c r="C15761" s="23">
        <v>275</v>
      </c>
    </row>
    <row r="15762" spans="1:3" ht="13.2" x14ac:dyDescent="0.25">
      <c r="A15762" s="45" t="s">
        <v>15827</v>
      </c>
      <c r="B15762" s="45" t="s">
        <v>6</v>
      </c>
      <c r="C15762" s="23">
        <v>450</v>
      </c>
    </row>
    <row r="15763" spans="1:3" ht="13.2" x14ac:dyDescent="0.25">
      <c r="A15763" s="45" t="s">
        <v>15828</v>
      </c>
      <c r="B15763" s="45" t="s">
        <v>6</v>
      </c>
      <c r="C15763" s="23">
        <v>325</v>
      </c>
    </row>
    <row r="15764" spans="1:3" ht="13.2" x14ac:dyDescent="0.25">
      <c r="A15764" s="45" t="s">
        <v>15829</v>
      </c>
      <c r="B15764" s="45" t="s">
        <v>6</v>
      </c>
      <c r="C15764" s="23">
        <v>425</v>
      </c>
    </row>
    <row r="15765" spans="1:3" ht="13.2" x14ac:dyDescent="0.25">
      <c r="A15765" s="45" t="s">
        <v>15830</v>
      </c>
      <c r="B15765" s="45" t="s">
        <v>6</v>
      </c>
      <c r="C15765" s="23">
        <v>775</v>
      </c>
    </row>
    <row r="15766" spans="1:3" ht="13.2" x14ac:dyDescent="0.25">
      <c r="A15766" s="45" t="s">
        <v>15831</v>
      </c>
      <c r="B15766" s="45" t="s">
        <v>6</v>
      </c>
      <c r="C15766" s="23">
        <v>1050</v>
      </c>
    </row>
    <row r="15767" spans="1:3" ht="13.2" x14ac:dyDescent="0.25">
      <c r="A15767" s="45" t="s">
        <v>15832</v>
      </c>
      <c r="B15767" s="45" t="s">
        <v>6</v>
      </c>
      <c r="C15767" s="23">
        <v>625</v>
      </c>
    </row>
    <row r="15768" spans="1:3" ht="13.2" x14ac:dyDescent="0.25">
      <c r="A15768" s="45" t="s">
        <v>15833</v>
      </c>
      <c r="B15768" s="45" t="s">
        <v>6</v>
      </c>
      <c r="C15768" s="23">
        <v>525</v>
      </c>
    </row>
    <row r="15769" spans="1:3" ht="13.2" x14ac:dyDescent="0.25">
      <c r="A15769" s="45" t="s">
        <v>15834</v>
      </c>
      <c r="B15769" s="45" t="s">
        <v>6</v>
      </c>
      <c r="C15769" s="23">
        <v>500</v>
      </c>
    </row>
    <row r="15770" spans="1:3" ht="13.2" x14ac:dyDescent="0.25">
      <c r="A15770" s="45" t="s">
        <v>15835</v>
      </c>
      <c r="B15770" s="45" t="s">
        <v>6</v>
      </c>
      <c r="C15770" s="23">
        <v>275</v>
      </c>
    </row>
    <row r="15771" spans="1:3" ht="13.2" x14ac:dyDescent="0.25">
      <c r="A15771" s="45" t="s">
        <v>15836</v>
      </c>
      <c r="B15771" s="45" t="s">
        <v>6</v>
      </c>
      <c r="C15771" s="23">
        <v>250</v>
      </c>
    </row>
    <row r="15772" spans="1:3" ht="13.2" x14ac:dyDescent="0.25">
      <c r="A15772" s="45" t="s">
        <v>15837</v>
      </c>
      <c r="B15772" s="45" t="s">
        <v>6</v>
      </c>
      <c r="C15772" s="23">
        <v>400</v>
      </c>
    </row>
    <row r="15773" spans="1:3" ht="13.2" x14ac:dyDescent="0.25">
      <c r="A15773" s="45" t="s">
        <v>15838</v>
      </c>
      <c r="B15773" s="45" t="s">
        <v>6</v>
      </c>
      <c r="C15773" s="23">
        <v>375</v>
      </c>
    </row>
    <row r="15774" spans="1:3" ht="13.2" x14ac:dyDescent="0.25">
      <c r="A15774" s="45" t="s">
        <v>15839</v>
      </c>
      <c r="B15774" s="45" t="s">
        <v>6</v>
      </c>
      <c r="C15774" s="23">
        <v>225</v>
      </c>
    </row>
    <row r="15775" spans="1:3" ht="13.2" x14ac:dyDescent="0.25">
      <c r="A15775" s="45" t="s">
        <v>15840</v>
      </c>
      <c r="B15775" s="45" t="s">
        <v>6</v>
      </c>
      <c r="C15775" s="23">
        <v>425</v>
      </c>
    </row>
    <row r="15776" spans="1:3" ht="13.2" x14ac:dyDescent="0.25">
      <c r="A15776" s="45" t="s">
        <v>15841</v>
      </c>
      <c r="B15776" s="45" t="s">
        <v>6</v>
      </c>
      <c r="C15776" s="23">
        <v>300</v>
      </c>
    </row>
    <row r="15777" spans="1:3" ht="13.2" x14ac:dyDescent="0.25">
      <c r="A15777" s="45" t="s">
        <v>15842</v>
      </c>
      <c r="B15777" s="45" t="s">
        <v>6</v>
      </c>
      <c r="C15777" s="23">
        <v>300</v>
      </c>
    </row>
    <row r="15778" spans="1:3" ht="13.2" x14ac:dyDescent="0.25">
      <c r="A15778" s="45" t="s">
        <v>15843</v>
      </c>
      <c r="B15778" s="45" t="s">
        <v>6</v>
      </c>
      <c r="C15778" s="23">
        <v>200</v>
      </c>
    </row>
    <row r="15779" spans="1:3" ht="13.2" x14ac:dyDescent="0.25">
      <c r="A15779" s="45" t="s">
        <v>15844</v>
      </c>
      <c r="B15779" s="45" t="s">
        <v>6</v>
      </c>
      <c r="C15779" s="23">
        <v>400</v>
      </c>
    </row>
    <row r="15780" spans="1:3" ht="13.2" x14ac:dyDescent="0.25">
      <c r="A15780" s="45" t="s">
        <v>15845</v>
      </c>
      <c r="B15780" s="45" t="s">
        <v>6</v>
      </c>
      <c r="C15780" s="23">
        <v>475</v>
      </c>
    </row>
    <row r="15781" spans="1:3" ht="13.2" x14ac:dyDescent="0.25">
      <c r="A15781" s="45" t="s">
        <v>15846</v>
      </c>
      <c r="B15781" s="45" t="s">
        <v>6</v>
      </c>
      <c r="C15781" s="23">
        <v>1225</v>
      </c>
    </row>
    <row r="15782" spans="1:3" ht="13.2" x14ac:dyDescent="0.25">
      <c r="A15782" s="45" t="s">
        <v>15847</v>
      </c>
      <c r="B15782" s="45" t="s">
        <v>6</v>
      </c>
      <c r="C15782" s="23">
        <v>800</v>
      </c>
    </row>
    <row r="15783" spans="1:3" ht="13.2" x14ac:dyDescent="0.25">
      <c r="A15783" s="45" t="s">
        <v>15848</v>
      </c>
      <c r="B15783" s="45" t="s">
        <v>6</v>
      </c>
      <c r="C15783" s="23">
        <v>850</v>
      </c>
    </row>
    <row r="15784" spans="1:3" ht="13.2" x14ac:dyDescent="0.25">
      <c r="A15784" s="45" t="s">
        <v>15849</v>
      </c>
      <c r="B15784" s="45" t="s">
        <v>6</v>
      </c>
      <c r="C15784" s="23">
        <v>150</v>
      </c>
    </row>
    <row r="15785" spans="1:3" ht="13.2" x14ac:dyDescent="0.25">
      <c r="A15785" s="45" t="s">
        <v>15850</v>
      </c>
      <c r="B15785" s="45" t="s">
        <v>6</v>
      </c>
      <c r="C15785" s="23">
        <v>150</v>
      </c>
    </row>
    <row r="15786" spans="1:3" ht="13.2" x14ac:dyDescent="0.25">
      <c r="A15786" s="45" t="s">
        <v>15851</v>
      </c>
      <c r="B15786" s="45" t="s">
        <v>6</v>
      </c>
      <c r="C15786" s="23">
        <v>375</v>
      </c>
    </row>
    <row r="15787" spans="1:3" ht="13.2" x14ac:dyDescent="0.25">
      <c r="A15787" s="45" t="s">
        <v>15852</v>
      </c>
      <c r="B15787" s="45" t="s">
        <v>6</v>
      </c>
      <c r="C15787" s="23">
        <v>375</v>
      </c>
    </row>
    <row r="15788" spans="1:3" ht="13.2" x14ac:dyDescent="0.25">
      <c r="A15788" s="45" t="s">
        <v>15853</v>
      </c>
      <c r="B15788" s="45" t="s">
        <v>6</v>
      </c>
      <c r="C15788" s="23">
        <v>300</v>
      </c>
    </row>
    <row r="15789" spans="1:3" ht="13.2" x14ac:dyDescent="0.25">
      <c r="A15789" s="45" t="s">
        <v>15854</v>
      </c>
      <c r="B15789" s="45" t="s">
        <v>6</v>
      </c>
      <c r="C15789" s="23">
        <v>475</v>
      </c>
    </row>
    <row r="15790" spans="1:3" ht="13.2" x14ac:dyDescent="0.25">
      <c r="A15790" s="45" t="s">
        <v>15855</v>
      </c>
      <c r="B15790" s="45" t="s">
        <v>6</v>
      </c>
      <c r="C15790" s="23">
        <v>900</v>
      </c>
    </row>
    <row r="15791" spans="1:3" ht="13.2" x14ac:dyDescent="0.25">
      <c r="A15791" s="45" t="s">
        <v>15856</v>
      </c>
      <c r="B15791" s="45" t="s">
        <v>6</v>
      </c>
      <c r="C15791" s="23">
        <v>450</v>
      </c>
    </row>
    <row r="15792" spans="1:3" ht="13.2" x14ac:dyDescent="0.25">
      <c r="A15792" s="45" t="s">
        <v>15857</v>
      </c>
      <c r="B15792" s="45" t="s">
        <v>6</v>
      </c>
      <c r="C15792" s="23">
        <v>425</v>
      </c>
    </row>
    <row r="15793" spans="1:3" ht="13.2" x14ac:dyDescent="0.25">
      <c r="A15793" s="45" t="s">
        <v>15858</v>
      </c>
      <c r="B15793" s="45" t="s">
        <v>6</v>
      </c>
      <c r="C15793" s="23">
        <v>325</v>
      </c>
    </row>
    <row r="15794" spans="1:3" ht="13.2" x14ac:dyDescent="0.25">
      <c r="A15794" s="45" t="s">
        <v>15859</v>
      </c>
      <c r="B15794" s="45" t="s">
        <v>6</v>
      </c>
      <c r="C15794" s="23">
        <v>600</v>
      </c>
    </row>
    <row r="15795" spans="1:3" ht="13.2" x14ac:dyDescent="0.25">
      <c r="A15795" s="45" t="s">
        <v>15860</v>
      </c>
      <c r="B15795" s="45" t="s">
        <v>6</v>
      </c>
      <c r="C15795" s="23">
        <v>625</v>
      </c>
    </row>
    <row r="15796" spans="1:3" ht="13.2" x14ac:dyDescent="0.25">
      <c r="A15796" s="45" t="s">
        <v>15861</v>
      </c>
      <c r="B15796" s="45" t="s">
        <v>6</v>
      </c>
      <c r="C15796" s="23">
        <v>475</v>
      </c>
    </row>
    <row r="15797" spans="1:3" ht="13.2" x14ac:dyDescent="0.25">
      <c r="A15797" s="45" t="s">
        <v>15862</v>
      </c>
      <c r="B15797" s="45" t="s">
        <v>6</v>
      </c>
      <c r="C15797" s="23">
        <v>325</v>
      </c>
    </row>
    <row r="15798" spans="1:3" ht="13.2" x14ac:dyDescent="0.25">
      <c r="A15798" s="45" t="s">
        <v>15863</v>
      </c>
      <c r="B15798" s="45" t="s">
        <v>6</v>
      </c>
      <c r="C15798" s="23">
        <v>425</v>
      </c>
    </row>
    <row r="15799" spans="1:3" ht="13.2" x14ac:dyDescent="0.25">
      <c r="A15799" s="45" t="s">
        <v>15864</v>
      </c>
      <c r="B15799" s="45" t="s">
        <v>6</v>
      </c>
      <c r="C15799" s="23">
        <v>275</v>
      </c>
    </row>
    <row r="15800" spans="1:3" ht="13.2" x14ac:dyDescent="0.25">
      <c r="A15800" s="45" t="s">
        <v>15865</v>
      </c>
      <c r="B15800" s="45" t="s">
        <v>6</v>
      </c>
      <c r="C15800" s="23">
        <v>275</v>
      </c>
    </row>
    <row r="15801" spans="1:3" ht="13.2" x14ac:dyDescent="0.25">
      <c r="A15801" s="45" t="s">
        <v>15866</v>
      </c>
      <c r="B15801" s="45" t="s">
        <v>6</v>
      </c>
      <c r="C15801" s="23">
        <v>775</v>
      </c>
    </row>
    <row r="15802" spans="1:3" ht="13.2" x14ac:dyDescent="0.25">
      <c r="A15802" s="45" t="s">
        <v>15867</v>
      </c>
      <c r="B15802" s="45" t="s">
        <v>6</v>
      </c>
      <c r="C15802" s="23">
        <v>150</v>
      </c>
    </row>
    <row r="15803" spans="1:3" ht="13.2" x14ac:dyDescent="0.25">
      <c r="A15803" s="45" t="s">
        <v>15868</v>
      </c>
      <c r="B15803" s="45" t="s">
        <v>6</v>
      </c>
      <c r="C15803" s="23">
        <v>150</v>
      </c>
    </row>
    <row r="15804" spans="1:3" ht="13.2" x14ac:dyDescent="0.25">
      <c r="A15804" s="45" t="s">
        <v>15869</v>
      </c>
      <c r="B15804" s="45" t="s">
        <v>6</v>
      </c>
      <c r="C15804" s="23">
        <v>475</v>
      </c>
    </row>
    <row r="15805" spans="1:3" ht="13.2" x14ac:dyDescent="0.25">
      <c r="A15805" s="45" t="s">
        <v>15870</v>
      </c>
      <c r="B15805" s="45" t="s">
        <v>6</v>
      </c>
      <c r="C15805" s="23">
        <v>200</v>
      </c>
    </row>
    <row r="15806" spans="1:3" ht="13.2" x14ac:dyDescent="0.25">
      <c r="A15806" s="45" t="s">
        <v>15871</v>
      </c>
      <c r="B15806" s="45" t="s">
        <v>6</v>
      </c>
      <c r="C15806" s="23">
        <v>400</v>
      </c>
    </row>
    <row r="15807" spans="1:3" ht="13.2" x14ac:dyDescent="0.25">
      <c r="A15807" s="45" t="s">
        <v>15872</v>
      </c>
      <c r="B15807" s="45" t="s">
        <v>6</v>
      </c>
      <c r="C15807" s="23">
        <v>300</v>
      </c>
    </row>
    <row r="15808" spans="1:3" ht="13.2" x14ac:dyDescent="0.25">
      <c r="A15808" s="45" t="s">
        <v>15873</v>
      </c>
      <c r="B15808" s="45" t="s">
        <v>6</v>
      </c>
      <c r="C15808" s="23">
        <v>150</v>
      </c>
    </row>
    <row r="15809" spans="1:3" ht="13.2" x14ac:dyDescent="0.25">
      <c r="A15809" s="45" t="s">
        <v>15874</v>
      </c>
      <c r="B15809" s="45" t="s">
        <v>6</v>
      </c>
      <c r="C15809" s="23">
        <v>250</v>
      </c>
    </row>
    <row r="15810" spans="1:3" ht="13.2" x14ac:dyDescent="0.25">
      <c r="A15810" s="45" t="s">
        <v>15875</v>
      </c>
      <c r="B15810" s="45" t="s">
        <v>6</v>
      </c>
      <c r="C15810" s="23">
        <v>150</v>
      </c>
    </row>
    <row r="15811" spans="1:3" ht="13.2" x14ac:dyDescent="0.25">
      <c r="A15811" s="45" t="s">
        <v>15876</v>
      </c>
      <c r="B15811" s="45" t="s">
        <v>6</v>
      </c>
      <c r="C15811" s="23">
        <v>700</v>
      </c>
    </row>
    <row r="15812" spans="1:3" ht="13.2" x14ac:dyDescent="0.25">
      <c r="A15812" s="45" t="s">
        <v>15877</v>
      </c>
      <c r="B15812" s="45" t="s">
        <v>6</v>
      </c>
      <c r="C15812" s="23">
        <v>150</v>
      </c>
    </row>
    <row r="15813" spans="1:3" ht="13.2" x14ac:dyDescent="0.25">
      <c r="A15813" s="45" t="s">
        <v>15878</v>
      </c>
      <c r="B15813" s="45" t="s">
        <v>6</v>
      </c>
      <c r="C15813" s="23">
        <v>250</v>
      </c>
    </row>
    <row r="15814" spans="1:3" ht="13.2" x14ac:dyDescent="0.25">
      <c r="A15814" s="45" t="s">
        <v>15879</v>
      </c>
      <c r="B15814" s="45" t="s">
        <v>6</v>
      </c>
      <c r="C15814" s="23">
        <v>250</v>
      </c>
    </row>
    <row r="15815" spans="1:3" ht="13.2" x14ac:dyDescent="0.25">
      <c r="A15815" s="45" t="s">
        <v>15880</v>
      </c>
      <c r="B15815" s="45" t="s">
        <v>6</v>
      </c>
      <c r="C15815" s="23">
        <v>150</v>
      </c>
    </row>
    <row r="15816" spans="1:3" ht="13.2" x14ac:dyDescent="0.25">
      <c r="A15816" s="45" t="s">
        <v>15881</v>
      </c>
      <c r="B15816" s="45" t="s">
        <v>6</v>
      </c>
      <c r="C15816" s="23">
        <v>550</v>
      </c>
    </row>
    <row r="15817" spans="1:3" ht="13.2" x14ac:dyDescent="0.25">
      <c r="A15817" s="45" t="s">
        <v>15882</v>
      </c>
      <c r="B15817" s="45" t="s">
        <v>6</v>
      </c>
      <c r="C15817" s="23">
        <v>250</v>
      </c>
    </row>
    <row r="15818" spans="1:3" ht="13.2" x14ac:dyDescent="0.25">
      <c r="A15818" s="45" t="s">
        <v>15883</v>
      </c>
      <c r="B15818" s="45" t="s">
        <v>6</v>
      </c>
      <c r="C15818" s="23">
        <v>825</v>
      </c>
    </row>
    <row r="15819" spans="1:3" ht="13.2" x14ac:dyDescent="0.25">
      <c r="A15819" s="45" t="s">
        <v>15884</v>
      </c>
      <c r="B15819" s="45" t="s">
        <v>6</v>
      </c>
      <c r="C15819" s="23">
        <v>500</v>
      </c>
    </row>
    <row r="15820" spans="1:3" ht="13.2" x14ac:dyDescent="0.25">
      <c r="A15820" s="45" t="s">
        <v>15885</v>
      </c>
      <c r="B15820" s="45" t="s">
        <v>6</v>
      </c>
      <c r="C15820" s="23">
        <v>625</v>
      </c>
    </row>
    <row r="15821" spans="1:3" ht="13.2" x14ac:dyDescent="0.25">
      <c r="A15821" s="45" t="s">
        <v>15886</v>
      </c>
      <c r="B15821" s="45" t="s">
        <v>6</v>
      </c>
      <c r="C15821" s="23">
        <v>400</v>
      </c>
    </row>
    <row r="15822" spans="1:3" ht="13.2" x14ac:dyDescent="0.25">
      <c r="A15822" s="45" t="s">
        <v>15887</v>
      </c>
      <c r="B15822" s="45" t="s">
        <v>6</v>
      </c>
      <c r="C15822" s="23">
        <v>250</v>
      </c>
    </row>
    <row r="15823" spans="1:3" ht="13.2" x14ac:dyDescent="0.25">
      <c r="A15823" s="45" t="s">
        <v>15888</v>
      </c>
      <c r="B15823" s="45" t="s">
        <v>6</v>
      </c>
      <c r="C15823" s="23">
        <v>350</v>
      </c>
    </row>
    <row r="15824" spans="1:3" ht="13.2" x14ac:dyDescent="0.25">
      <c r="A15824" s="45" t="s">
        <v>15889</v>
      </c>
      <c r="B15824" s="45" t="s">
        <v>6</v>
      </c>
      <c r="C15824" s="23">
        <v>950</v>
      </c>
    </row>
    <row r="15825" spans="1:3" ht="13.2" x14ac:dyDescent="0.25">
      <c r="A15825" s="45" t="s">
        <v>15890</v>
      </c>
      <c r="B15825" s="45" t="s">
        <v>6</v>
      </c>
      <c r="C15825" s="23">
        <v>475</v>
      </c>
    </row>
    <row r="15826" spans="1:3" ht="13.2" x14ac:dyDescent="0.25">
      <c r="A15826" s="45" t="s">
        <v>15891</v>
      </c>
      <c r="B15826" s="45" t="s">
        <v>6</v>
      </c>
      <c r="C15826" s="23">
        <v>575</v>
      </c>
    </row>
    <row r="15827" spans="1:3" ht="13.2" x14ac:dyDescent="0.25">
      <c r="A15827" s="45" t="s">
        <v>15892</v>
      </c>
      <c r="B15827" s="45" t="s">
        <v>6</v>
      </c>
      <c r="C15827" s="23">
        <v>400</v>
      </c>
    </row>
    <row r="15828" spans="1:3" ht="13.2" x14ac:dyDescent="0.25">
      <c r="A15828" s="45" t="s">
        <v>15893</v>
      </c>
      <c r="B15828" s="45" t="s">
        <v>6</v>
      </c>
      <c r="C15828" s="23">
        <v>350</v>
      </c>
    </row>
    <row r="15829" spans="1:3" ht="13.2" x14ac:dyDescent="0.25">
      <c r="A15829" s="45" t="s">
        <v>15894</v>
      </c>
      <c r="B15829" s="45" t="s">
        <v>6</v>
      </c>
      <c r="C15829" s="23">
        <v>275</v>
      </c>
    </row>
    <row r="15830" spans="1:3" ht="13.2" x14ac:dyDescent="0.25">
      <c r="A15830" s="45" t="s">
        <v>15895</v>
      </c>
      <c r="B15830" s="45" t="s">
        <v>6</v>
      </c>
      <c r="C15830" s="23">
        <v>250</v>
      </c>
    </row>
    <row r="15831" spans="1:3" ht="13.2" x14ac:dyDescent="0.25">
      <c r="A15831" s="45" t="s">
        <v>15896</v>
      </c>
      <c r="B15831" s="45" t="s">
        <v>6</v>
      </c>
      <c r="C15831" s="23">
        <v>475</v>
      </c>
    </row>
    <row r="15832" spans="1:3" ht="13.2" x14ac:dyDescent="0.25">
      <c r="A15832" s="45" t="s">
        <v>15897</v>
      </c>
      <c r="B15832" s="45" t="s">
        <v>6</v>
      </c>
      <c r="C15832" s="23">
        <v>250</v>
      </c>
    </row>
    <row r="15833" spans="1:3" ht="13.2" x14ac:dyDescent="0.25">
      <c r="A15833" s="45" t="s">
        <v>15898</v>
      </c>
      <c r="B15833" s="45" t="s">
        <v>6</v>
      </c>
      <c r="C15833" s="23">
        <v>250</v>
      </c>
    </row>
    <row r="15834" spans="1:3" ht="13.2" x14ac:dyDescent="0.25">
      <c r="A15834" s="45" t="s">
        <v>15899</v>
      </c>
      <c r="B15834" s="45" t="s">
        <v>6</v>
      </c>
      <c r="C15834" s="23">
        <v>600</v>
      </c>
    </row>
    <row r="15835" spans="1:3" ht="13.2" x14ac:dyDescent="0.25">
      <c r="A15835" s="45" t="s">
        <v>15900</v>
      </c>
      <c r="B15835" s="45" t="s">
        <v>6</v>
      </c>
      <c r="C15835" s="23">
        <v>500</v>
      </c>
    </row>
    <row r="15836" spans="1:3" ht="13.2" x14ac:dyDescent="0.25">
      <c r="A15836" s="45" t="s">
        <v>15901</v>
      </c>
      <c r="B15836" s="45" t="s">
        <v>6</v>
      </c>
      <c r="C15836" s="23">
        <v>500</v>
      </c>
    </row>
    <row r="15837" spans="1:3" ht="13.2" x14ac:dyDescent="0.25">
      <c r="A15837" s="45" t="s">
        <v>15902</v>
      </c>
      <c r="B15837" s="45" t="s">
        <v>6</v>
      </c>
      <c r="C15837" s="23">
        <v>300</v>
      </c>
    </row>
    <row r="15838" spans="1:3" ht="13.2" x14ac:dyDescent="0.25">
      <c r="A15838" s="45" t="s">
        <v>15903</v>
      </c>
      <c r="B15838" s="45" t="s">
        <v>6</v>
      </c>
      <c r="C15838" s="23">
        <v>375</v>
      </c>
    </row>
    <row r="15839" spans="1:3" ht="13.2" x14ac:dyDescent="0.25">
      <c r="A15839" s="45" t="s">
        <v>15904</v>
      </c>
      <c r="B15839" s="45" t="s">
        <v>6</v>
      </c>
      <c r="C15839" s="23">
        <v>775</v>
      </c>
    </row>
    <row r="15840" spans="1:3" ht="13.2" x14ac:dyDescent="0.25">
      <c r="A15840" s="45" t="s">
        <v>15905</v>
      </c>
      <c r="B15840" s="45" t="s">
        <v>6</v>
      </c>
      <c r="C15840" s="23">
        <v>525</v>
      </c>
    </row>
    <row r="15841" spans="1:3" ht="13.2" x14ac:dyDescent="0.25">
      <c r="A15841" s="45" t="s">
        <v>15906</v>
      </c>
      <c r="B15841" s="45" t="s">
        <v>6</v>
      </c>
      <c r="C15841" s="23">
        <v>25</v>
      </c>
    </row>
    <row r="15842" spans="1:3" ht="13.2" x14ac:dyDescent="0.25">
      <c r="A15842" s="45" t="s">
        <v>15907</v>
      </c>
      <c r="B15842" s="45" t="s">
        <v>6</v>
      </c>
      <c r="C15842" s="23">
        <v>0</v>
      </c>
    </row>
    <row r="15843" spans="1:3" ht="13.2" x14ac:dyDescent="0.25">
      <c r="A15843" s="45" t="s">
        <v>15908</v>
      </c>
      <c r="B15843" s="45" t="s">
        <v>6</v>
      </c>
      <c r="C15843" s="23">
        <v>525</v>
      </c>
    </row>
    <row r="15844" spans="1:3" ht="13.2" x14ac:dyDescent="0.25">
      <c r="A15844" s="45" t="s">
        <v>15909</v>
      </c>
      <c r="B15844" s="45" t="s">
        <v>6</v>
      </c>
      <c r="C15844" s="23">
        <v>375</v>
      </c>
    </row>
    <row r="15845" spans="1:3" ht="13.2" x14ac:dyDescent="0.25">
      <c r="A15845" s="45" t="s">
        <v>15910</v>
      </c>
      <c r="B15845" s="45" t="s">
        <v>6</v>
      </c>
      <c r="C15845" s="23">
        <v>275</v>
      </c>
    </row>
    <row r="15846" spans="1:3" ht="13.2" x14ac:dyDescent="0.25">
      <c r="A15846" s="45" t="s">
        <v>15911</v>
      </c>
      <c r="B15846" s="45" t="s">
        <v>6</v>
      </c>
      <c r="C15846" s="23">
        <v>675</v>
      </c>
    </row>
    <row r="15847" spans="1:3" ht="13.2" x14ac:dyDescent="0.25">
      <c r="A15847" s="45" t="s">
        <v>15912</v>
      </c>
      <c r="B15847" s="45" t="s">
        <v>6</v>
      </c>
      <c r="C15847" s="23">
        <v>675</v>
      </c>
    </row>
    <row r="15848" spans="1:3" ht="13.2" x14ac:dyDescent="0.25">
      <c r="A15848" s="45" t="s">
        <v>15913</v>
      </c>
      <c r="B15848" s="45" t="s">
        <v>6</v>
      </c>
      <c r="C15848" s="23">
        <v>275</v>
      </c>
    </row>
    <row r="15849" spans="1:3" ht="13.2" x14ac:dyDescent="0.25">
      <c r="A15849" s="45" t="s">
        <v>15914</v>
      </c>
      <c r="B15849" s="45" t="s">
        <v>6</v>
      </c>
      <c r="C15849" s="23">
        <v>575</v>
      </c>
    </row>
    <row r="15850" spans="1:3" ht="13.2" x14ac:dyDescent="0.25">
      <c r="A15850" s="45" t="s">
        <v>15915</v>
      </c>
      <c r="B15850" s="45" t="s">
        <v>6</v>
      </c>
      <c r="C15850" s="23">
        <v>725</v>
      </c>
    </row>
    <row r="15851" spans="1:3" ht="13.2" x14ac:dyDescent="0.25">
      <c r="A15851" s="45" t="s">
        <v>15916</v>
      </c>
      <c r="B15851" s="45" t="s">
        <v>6</v>
      </c>
      <c r="C15851" s="23">
        <v>450</v>
      </c>
    </row>
    <row r="15852" spans="1:3" ht="13.2" x14ac:dyDescent="0.25">
      <c r="A15852" s="45" t="s">
        <v>15917</v>
      </c>
      <c r="B15852" s="45" t="s">
        <v>6</v>
      </c>
      <c r="C15852" s="23">
        <v>700</v>
      </c>
    </row>
    <row r="15853" spans="1:3" ht="13.2" x14ac:dyDescent="0.25">
      <c r="A15853" s="45" t="s">
        <v>15918</v>
      </c>
      <c r="B15853" s="45" t="s">
        <v>6</v>
      </c>
      <c r="C15853" s="23">
        <v>375</v>
      </c>
    </row>
    <row r="15854" spans="1:3" ht="13.2" x14ac:dyDescent="0.25">
      <c r="A15854" s="45" t="s">
        <v>15919</v>
      </c>
      <c r="B15854" s="45" t="s">
        <v>6</v>
      </c>
      <c r="C15854" s="23">
        <v>400</v>
      </c>
    </row>
    <row r="15855" spans="1:3" ht="13.2" x14ac:dyDescent="0.25">
      <c r="A15855" s="45" t="s">
        <v>15920</v>
      </c>
      <c r="B15855" s="45" t="s">
        <v>6</v>
      </c>
      <c r="C15855" s="23">
        <v>675</v>
      </c>
    </row>
    <row r="15856" spans="1:3" ht="13.2" x14ac:dyDescent="0.25">
      <c r="A15856" s="45" t="s">
        <v>15921</v>
      </c>
      <c r="B15856" s="45" t="s">
        <v>6</v>
      </c>
      <c r="C15856" s="23">
        <v>925</v>
      </c>
    </row>
    <row r="15857" spans="1:3" ht="13.2" x14ac:dyDescent="0.25">
      <c r="A15857" s="45" t="s">
        <v>15922</v>
      </c>
      <c r="B15857" s="45" t="s">
        <v>6</v>
      </c>
      <c r="C15857" s="23">
        <v>375</v>
      </c>
    </row>
    <row r="15858" spans="1:3" ht="13.2" x14ac:dyDescent="0.25">
      <c r="A15858" s="45" t="s">
        <v>15923</v>
      </c>
      <c r="B15858" s="45" t="s">
        <v>6</v>
      </c>
      <c r="C15858" s="23">
        <v>525</v>
      </c>
    </row>
    <row r="15859" spans="1:3" ht="13.2" x14ac:dyDescent="0.25">
      <c r="A15859" s="45" t="s">
        <v>15924</v>
      </c>
      <c r="B15859" s="45" t="s">
        <v>6</v>
      </c>
      <c r="C15859" s="23">
        <v>975</v>
      </c>
    </row>
    <row r="15860" spans="1:3" ht="13.2" x14ac:dyDescent="0.25">
      <c r="A15860" s="45" t="s">
        <v>15925</v>
      </c>
      <c r="B15860" s="45" t="s">
        <v>6</v>
      </c>
      <c r="C15860" s="23">
        <v>600</v>
      </c>
    </row>
    <row r="15861" spans="1:3" ht="13.2" x14ac:dyDescent="0.25">
      <c r="A15861" s="45" t="s">
        <v>15926</v>
      </c>
      <c r="B15861" s="45" t="s">
        <v>6</v>
      </c>
      <c r="C15861" s="23">
        <v>475</v>
      </c>
    </row>
    <row r="15862" spans="1:3" ht="13.2" x14ac:dyDescent="0.25">
      <c r="A15862" s="45" t="s">
        <v>15927</v>
      </c>
      <c r="B15862" s="45" t="s">
        <v>6</v>
      </c>
      <c r="C15862" s="23">
        <v>450</v>
      </c>
    </row>
    <row r="15863" spans="1:3" ht="13.2" x14ac:dyDescent="0.25">
      <c r="A15863" s="45" t="s">
        <v>15928</v>
      </c>
      <c r="B15863" s="45" t="s">
        <v>6</v>
      </c>
      <c r="C15863" s="23">
        <v>750</v>
      </c>
    </row>
    <row r="15864" spans="1:3" ht="13.2" x14ac:dyDescent="0.25">
      <c r="A15864" s="45" t="s">
        <v>15929</v>
      </c>
      <c r="B15864" s="45" t="s">
        <v>6</v>
      </c>
      <c r="C15864" s="23">
        <v>750</v>
      </c>
    </row>
    <row r="15865" spans="1:3" ht="13.2" x14ac:dyDescent="0.25">
      <c r="A15865" s="45" t="s">
        <v>15930</v>
      </c>
      <c r="B15865" s="45" t="s">
        <v>6</v>
      </c>
      <c r="C15865" s="23">
        <v>400</v>
      </c>
    </row>
    <row r="15866" spans="1:3" ht="13.2" x14ac:dyDescent="0.25">
      <c r="A15866" s="45" t="s">
        <v>15931</v>
      </c>
      <c r="B15866" s="45" t="s">
        <v>6</v>
      </c>
      <c r="C15866" s="23">
        <v>575</v>
      </c>
    </row>
    <row r="15867" spans="1:3" ht="13.2" x14ac:dyDescent="0.25">
      <c r="A15867" s="45" t="s">
        <v>15932</v>
      </c>
      <c r="B15867" s="45" t="s">
        <v>6</v>
      </c>
      <c r="C15867" s="23">
        <v>575</v>
      </c>
    </row>
    <row r="15868" spans="1:3" ht="13.2" x14ac:dyDescent="0.25">
      <c r="A15868" s="45" t="s">
        <v>15933</v>
      </c>
      <c r="B15868" s="45" t="s">
        <v>6</v>
      </c>
      <c r="C15868" s="23">
        <v>600</v>
      </c>
    </row>
    <row r="15869" spans="1:3" ht="13.2" x14ac:dyDescent="0.25">
      <c r="A15869" s="45" t="s">
        <v>15934</v>
      </c>
      <c r="B15869" s="45" t="s">
        <v>6</v>
      </c>
      <c r="C15869" s="23">
        <v>350</v>
      </c>
    </row>
    <row r="15870" spans="1:3" ht="13.2" x14ac:dyDescent="0.25">
      <c r="A15870" s="45" t="s">
        <v>15935</v>
      </c>
      <c r="B15870" s="45" t="s">
        <v>6</v>
      </c>
      <c r="C15870" s="23">
        <v>950</v>
      </c>
    </row>
    <row r="15871" spans="1:3" ht="13.2" x14ac:dyDescent="0.25">
      <c r="A15871" s="45" t="s">
        <v>15936</v>
      </c>
      <c r="B15871" s="45" t="s">
        <v>6</v>
      </c>
      <c r="C15871" s="23">
        <v>725</v>
      </c>
    </row>
    <row r="15872" spans="1:3" ht="13.2" x14ac:dyDescent="0.25">
      <c r="A15872" s="45" t="s">
        <v>15937</v>
      </c>
      <c r="B15872" s="45" t="s">
        <v>6</v>
      </c>
      <c r="C15872" s="23">
        <v>25</v>
      </c>
    </row>
    <row r="15873" spans="1:3" ht="13.2" x14ac:dyDescent="0.25">
      <c r="A15873" s="45" t="s">
        <v>15938</v>
      </c>
      <c r="B15873" s="45" t="s">
        <v>6</v>
      </c>
      <c r="C15873" s="23">
        <v>800</v>
      </c>
    </row>
    <row r="15874" spans="1:3" ht="13.2" x14ac:dyDescent="0.25">
      <c r="A15874" s="45" t="s">
        <v>15939</v>
      </c>
      <c r="B15874" s="45" t="s">
        <v>6</v>
      </c>
      <c r="C15874" s="23">
        <v>625</v>
      </c>
    </row>
    <row r="15875" spans="1:3" ht="13.2" x14ac:dyDescent="0.25">
      <c r="A15875" s="45" t="s">
        <v>15940</v>
      </c>
      <c r="B15875" s="45" t="s">
        <v>6</v>
      </c>
      <c r="C15875" s="23">
        <v>350</v>
      </c>
    </row>
    <row r="15876" spans="1:3" ht="13.2" x14ac:dyDescent="0.25">
      <c r="A15876" s="45" t="s">
        <v>15941</v>
      </c>
      <c r="B15876" s="45" t="s">
        <v>6</v>
      </c>
      <c r="C15876" s="23">
        <v>500</v>
      </c>
    </row>
    <row r="15877" spans="1:3" ht="13.2" x14ac:dyDescent="0.25">
      <c r="A15877" s="45" t="s">
        <v>15942</v>
      </c>
      <c r="B15877" s="45" t="s">
        <v>6</v>
      </c>
      <c r="C15877" s="23">
        <v>400</v>
      </c>
    </row>
    <row r="15878" spans="1:3" ht="13.2" x14ac:dyDescent="0.25">
      <c r="A15878" s="45" t="s">
        <v>15943</v>
      </c>
      <c r="B15878" s="45" t="s">
        <v>6</v>
      </c>
      <c r="C15878" s="23">
        <v>525</v>
      </c>
    </row>
    <row r="15879" spans="1:3" ht="13.2" x14ac:dyDescent="0.25">
      <c r="A15879" s="45" t="s">
        <v>15944</v>
      </c>
      <c r="B15879" s="45" t="s">
        <v>6</v>
      </c>
      <c r="C15879" s="23">
        <v>525</v>
      </c>
    </row>
    <row r="15880" spans="1:3" ht="13.2" x14ac:dyDescent="0.25">
      <c r="A15880" s="45" t="s">
        <v>15945</v>
      </c>
      <c r="B15880" s="45" t="s">
        <v>6</v>
      </c>
      <c r="C15880" s="23">
        <v>650</v>
      </c>
    </row>
    <row r="15881" spans="1:3" ht="13.2" x14ac:dyDescent="0.25">
      <c r="A15881" s="45" t="s">
        <v>15946</v>
      </c>
      <c r="B15881" s="45" t="s">
        <v>6</v>
      </c>
      <c r="C15881" s="23">
        <v>375</v>
      </c>
    </row>
    <row r="15882" spans="1:3" ht="13.2" x14ac:dyDescent="0.25">
      <c r="A15882" s="45" t="s">
        <v>15947</v>
      </c>
      <c r="B15882" s="45" t="s">
        <v>6</v>
      </c>
      <c r="C15882" s="23">
        <v>400</v>
      </c>
    </row>
    <row r="15883" spans="1:3" ht="13.2" x14ac:dyDescent="0.25">
      <c r="A15883" s="45" t="s">
        <v>15948</v>
      </c>
      <c r="B15883" s="45" t="s">
        <v>6</v>
      </c>
      <c r="C15883" s="23">
        <v>250</v>
      </c>
    </row>
    <row r="15884" spans="1:3" ht="13.2" x14ac:dyDescent="0.25">
      <c r="A15884" s="45" t="s">
        <v>15949</v>
      </c>
      <c r="B15884" s="45" t="s">
        <v>6</v>
      </c>
      <c r="C15884" s="23">
        <v>250</v>
      </c>
    </row>
    <row r="15885" spans="1:3" ht="13.2" x14ac:dyDescent="0.25">
      <c r="A15885" s="45" t="s">
        <v>15950</v>
      </c>
      <c r="B15885" s="45" t="s">
        <v>6</v>
      </c>
      <c r="C15885" s="23">
        <v>400</v>
      </c>
    </row>
    <row r="15886" spans="1:3" ht="13.2" x14ac:dyDescent="0.25">
      <c r="A15886" s="45" t="s">
        <v>15951</v>
      </c>
      <c r="B15886" s="45" t="s">
        <v>6</v>
      </c>
      <c r="C15886" s="23">
        <v>250</v>
      </c>
    </row>
    <row r="15887" spans="1:3" ht="13.2" x14ac:dyDescent="0.25">
      <c r="A15887" s="45" t="s">
        <v>15952</v>
      </c>
      <c r="B15887" s="45" t="s">
        <v>6</v>
      </c>
      <c r="C15887" s="23">
        <v>250</v>
      </c>
    </row>
    <row r="15888" spans="1:3" ht="13.2" x14ac:dyDescent="0.25">
      <c r="A15888" s="45" t="s">
        <v>15953</v>
      </c>
      <c r="B15888" s="45" t="s">
        <v>6</v>
      </c>
      <c r="C15888" s="23">
        <v>650</v>
      </c>
    </row>
    <row r="15889" spans="1:3" ht="13.2" x14ac:dyDescent="0.25">
      <c r="A15889" s="45" t="s">
        <v>15954</v>
      </c>
      <c r="B15889" s="45" t="s">
        <v>6</v>
      </c>
      <c r="C15889" s="23">
        <v>375</v>
      </c>
    </row>
    <row r="15890" spans="1:3" ht="13.2" x14ac:dyDescent="0.25">
      <c r="A15890" s="45" t="s">
        <v>15955</v>
      </c>
      <c r="B15890" s="45" t="s">
        <v>6</v>
      </c>
      <c r="C15890" s="23">
        <v>550</v>
      </c>
    </row>
    <row r="15891" spans="1:3" ht="13.2" x14ac:dyDescent="0.25">
      <c r="A15891" s="45" t="s">
        <v>15956</v>
      </c>
      <c r="B15891" s="45" t="s">
        <v>6</v>
      </c>
      <c r="C15891" s="23">
        <v>700</v>
      </c>
    </row>
    <row r="15892" spans="1:3" ht="13.2" x14ac:dyDescent="0.25">
      <c r="A15892" s="45" t="s">
        <v>15957</v>
      </c>
      <c r="B15892" s="45" t="s">
        <v>6</v>
      </c>
      <c r="C15892" s="23">
        <v>150</v>
      </c>
    </row>
    <row r="15893" spans="1:3" ht="13.2" x14ac:dyDescent="0.25">
      <c r="A15893" s="45" t="s">
        <v>15958</v>
      </c>
      <c r="B15893" s="45" t="s">
        <v>6</v>
      </c>
      <c r="C15893" s="23">
        <v>275</v>
      </c>
    </row>
    <row r="15894" spans="1:3" ht="13.2" x14ac:dyDescent="0.25">
      <c r="A15894" s="45" t="s">
        <v>15959</v>
      </c>
      <c r="B15894" s="45" t="s">
        <v>6</v>
      </c>
      <c r="C15894" s="23">
        <v>275</v>
      </c>
    </row>
    <row r="15895" spans="1:3" ht="13.2" x14ac:dyDescent="0.25">
      <c r="A15895" s="45" t="s">
        <v>15960</v>
      </c>
      <c r="B15895" s="45" t="s">
        <v>6</v>
      </c>
      <c r="C15895" s="23">
        <v>150</v>
      </c>
    </row>
    <row r="15896" spans="1:3" ht="13.2" x14ac:dyDescent="0.25">
      <c r="A15896" s="45" t="s">
        <v>15961</v>
      </c>
      <c r="B15896" s="45" t="s">
        <v>6</v>
      </c>
      <c r="C15896" s="23">
        <v>375</v>
      </c>
    </row>
    <row r="15897" spans="1:3" ht="13.2" x14ac:dyDescent="0.25">
      <c r="A15897" s="45" t="s">
        <v>15962</v>
      </c>
      <c r="B15897" s="45" t="s">
        <v>6</v>
      </c>
      <c r="C15897" s="23">
        <v>325</v>
      </c>
    </row>
    <row r="15898" spans="1:3" ht="13.2" x14ac:dyDescent="0.25">
      <c r="A15898" s="45" t="s">
        <v>15963</v>
      </c>
      <c r="B15898" s="45" t="s">
        <v>6</v>
      </c>
      <c r="C15898" s="23">
        <v>150</v>
      </c>
    </row>
    <row r="15899" spans="1:3" ht="13.2" x14ac:dyDescent="0.25">
      <c r="A15899" s="45" t="s">
        <v>15964</v>
      </c>
      <c r="B15899" s="45" t="s">
        <v>6</v>
      </c>
      <c r="C15899" s="23">
        <v>325</v>
      </c>
    </row>
    <row r="15900" spans="1:3" ht="13.2" x14ac:dyDescent="0.25">
      <c r="A15900" s="45" t="s">
        <v>15965</v>
      </c>
      <c r="B15900" s="45" t="s">
        <v>6</v>
      </c>
      <c r="C15900" s="23">
        <v>300</v>
      </c>
    </row>
    <row r="15901" spans="1:3" ht="13.2" x14ac:dyDescent="0.25">
      <c r="A15901" s="45" t="s">
        <v>15966</v>
      </c>
      <c r="B15901" s="45" t="s">
        <v>6</v>
      </c>
      <c r="C15901" s="23">
        <v>525</v>
      </c>
    </row>
    <row r="15902" spans="1:3" ht="13.2" x14ac:dyDescent="0.25">
      <c r="A15902" s="45" t="s">
        <v>15967</v>
      </c>
      <c r="B15902" s="45" t="s">
        <v>6</v>
      </c>
      <c r="C15902" s="23">
        <v>275</v>
      </c>
    </row>
    <row r="15903" spans="1:3" ht="13.2" x14ac:dyDescent="0.25">
      <c r="A15903" s="45" t="s">
        <v>15968</v>
      </c>
      <c r="B15903" s="45" t="s">
        <v>6</v>
      </c>
      <c r="C15903" s="23">
        <v>650</v>
      </c>
    </row>
    <row r="15904" spans="1:3" ht="13.2" x14ac:dyDescent="0.25">
      <c r="A15904" s="45" t="s">
        <v>15969</v>
      </c>
      <c r="B15904" s="45" t="s">
        <v>6</v>
      </c>
      <c r="C15904" s="23">
        <v>250</v>
      </c>
    </row>
    <row r="15905" spans="1:3" ht="13.2" x14ac:dyDescent="0.25">
      <c r="A15905" s="45" t="s">
        <v>15970</v>
      </c>
      <c r="B15905" s="45" t="s">
        <v>6</v>
      </c>
      <c r="C15905" s="23">
        <v>150</v>
      </c>
    </row>
    <row r="15906" spans="1:3" ht="13.2" x14ac:dyDescent="0.25">
      <c r="A15906" s="45" t="s">
        <v>15971</v>
      </c>
      <c r="B15906" s="45" t="s">
        <v>6</v>
      </c>
      <c r="C15906" s="23">
        <v>150</v>
      </c>
    </row>
    <row r="15907" spans="1:3" ht="13.2" x14ac:dyDescent="0.25">
      <c r="A15907" s="45" t="s">
        <v>15972</v>
      </c>
      <c r="B15907" s="45" t="s">
        <v>6</v>
      </c>
      <c r="C15907" s="23">
        <v>750</v>
      </c>
    </row>
    <row r="15908" spans="1:3" ht="13.2" x14ac:dyDescent="0.25">
      <c r="A15908" s="45" t="s">
        <v>15973</v>
      </c>
      <c r="B15908" s="45" t="s">
        <v>6</v>
      </c>
      <c r="C15908" s="23">
        <v>150</v>
      </c>
    </row>
    <row r="15909" spans="1:3" ht="13.2" x14ac:dyDescent="0.25">
      <c r="A15909" s="45" t="s">
        <v>15974</v>
      </c>
      <c r="B15909" s="45" t="s">
        <v>6</v>
      </c>
      <c r="C15909" s="23">
        <v>775</v>
      </c>
    </row>
    <row r="15910" spans="1:3" ht="13.2" x14ac:dyDescent="0.25">
      <c r="A15910" s="45" t="s">
        <v>15975</v>
      </c>
      <c r="B15910" s="45" t="s">
        <v>6</v>
      </c>
      <c r="C15910" s="23">
        <v>325</v>
      </c>
    </row>
    <row r="15911" spans="1:3" ht="13.2" x14ac:dyDescent="0.25">
      <c r="A15911" s="45" t="s">
        <v>15976</v>
      </c>
      <c r="B15911" s="45" t="s">
        <v>6</v>
      </c>
      <c r="C15911" s="23">
        <v>575</v>
      </c>
    </row>
    <row r="15912" spans="1:3" ht="13.2" x14ac:dyDescent="0.25">
      <c r="A15912" s="45" t="s">
        <v>15977</v>
      </c>
      <c r="B15912" s="45" t="s">
        <v>6</v>
      </c>
      <c r="C15912" s="23">
        <v>875</v>
      </c>
    </row>
    <row r="15913" spans="1:3" ht="13.2" x14ac:dyDescent="0.25">
      <c r="A15913" s="45" t="s">
        <v>15978</v>
      </c>
      <c r="B15913" s="45" t="s">
        <v>6</v>
      </c>
      <c r="C15913" s="23">
        <v>550</v>
      </c>
    </row>
    <row r="15914" spans="1:3" ht="13.2" x14ac:dyDescent="0.25">
      <c r="A15914" s="45" t="s">
        <v>15979</v>
      </c>
      <c r="B15914" s="45" t="s">
        <v>6</v>
      </c>
      <c r="C15914" s="23">
        <v>450</v>
      </c>
    </row>
    <row r="15915" spans="1:3" ht="13.2" x14ac:dyDescent="0.25">
      <c r="A15915" s="45" t="s">
        <v>15980</v>
      </c>
      <c r="B15915" s="45" t="s">
        <v>6</v>
      </c>
      <c r="C15915" s="23">
        <v>325</v>
      </c>
    </row>
    <row r="15916" spans="1:3" ht="13.2" x14ac:dyDescent="0.25">
      <c r="A15916" s="45" t="s">
        <v>15981</v>
      </c>
      <c r="B15916" s="45" t="s">
        <v>6</v>
      </c>
      <c r="C15916" s="23">
        <v>150</v>
      </c>
    </row>
    <row r="15917" spans="1:3" ht="13.2" x14ac:dyDescent="0.25">
      <c r="A15917" s="45" t="s">
        <v>15982</v>
      </c>
      <c r="B15917" s="45" t="s">
        <v>6</v>
      </c>
      <c r="C15917" s="23">
        <v>150</v>
      </c>
    </row>
    <row r="15918" spans="1:3" ht="13.2" x14ac:dyDescent="0.25">
      <c r="A15918" s="45" t="s">
        <v>15983</v>
      </c>
      <c r="B15918" s="45" t="s">
        <v>6</v>
      </c>
      <c r="C15918" s="23">
        <v>150</v>
      </c>
    </row>
    <row r="15919" spans="1:3" ht="13.2" x14ac:dyDescent="0.25">
      <c r="A15919" s="45" t="s">
        <v>15984</v>
      </c>
      <c r="B15919" s="45" t="s">
        <v>6</v>
      </c>
      <c r="C15919" s="23">
        <v>700</v>
      </c>
    </row>
    <row r="15920" spans="1:3" ht="13.2" x14ac:dyDescent="0.25">
      <c r="A15920" s="45" t="s">
        <v>15985</v>
      </c>
      <c r="B15920" s="45" t="s">
        <v>6</v>
      </c>
      <c r="C15920" s="23">
        <v>175</v>
      </c>
    </row>
    <row r="15921" spans="1:3" ht="13.2" x14ac:dyDescent="0.25">
      <c r="A15921" s="45" t="s">
        <v>15986</v>
      </c>
      <c r="B15921" s="45" t="s">
        <v>6</v>
      </c>
      <c r="C15921" s="23">
        <v>200</v>
      </c>
    </row>
    <row r="15922" spans="1:3" ht="13.2" x14ac:dyDescent="0.25">
      <c r="A15922" s="45" t="s">
        <v>15987</v>
      </c>
      <c r="B15922" s="45" t="s">
        <v>6</v>
      </c>
      <c r="C15922" s="23">
        <v>250</v>
      </c>
    </row>
    <row r="15923" spans="1:3" ht="13.2" x14ac:dyDescent="0.25">
      <c r="A15923" s="45" t="s">
        <v>15988</v>
      </c>
      <c r="B15923" s="45" t="s">
        <v>6</v>
      </c>
      <c r="C15923" s="23">
        <v>225</v>
      </c>
    </row>
    <row r="15924" spans="1:3" ht="13.2" x14ac:dyDescent="0.25">
      <c r="A15924" s="45" t="s">
        <v>15989</v>
      </c>
      <c r="B15924" s="45" t="s">
        <v>6</v>
      </c>
      <c r="C15924" s="23">
        <v>300</v>
      </c>
    </row>
    <row r="15925" spans="1:3" ht="13.2" x14ac:dyDescent="0.25">
      <c r="A15925" s="45" t="s">
        <v>15990</v>
      </c>
      <c r="B15925" s="45" t="s">
        <v>6</v>
      </c>
      <c r="C15925" s="23">
        <v>275</v>
      </c>
    </row>
    <row r="15926" spans="1:3" ht="13.2" x14ac:dyDescent="0.25">
      <c r="A15926" s="45" t="s">
        <v>15991</v>
      </c>
      <c r="B15926" s="45" t="s">
        <v>6</v>
      </c>
      <c r="C15926" s="23">
        <v>275</v>
      </c>
    </row>
    <row r="15927" spans="1:3" ht="13.2" x14ac:dyDescent="0.25">
      <c r="A15927" s="45" t="s">
        <v>15992</v>
      </c>
      <c r="B15927" s="45" t="s">
        <v>6</v>
      </c>
      <c r="C15927" s="23">
        <v>525</v>
      </c>
    </row>
    <row r="15928" spans="1:3" ht="13.2" x14ac:dyDescent="0.25">
      <c r="A15928" s="45" t="s">
        <v>15993</v>
      </c>
      <c r="B15928" s="45" t="s">
        <v>6</v>
      </c>
      <c r="C15928" s="23">
        <v>275</v>
      </c>
    </row>
    <row r="15929" spans="1:3" ht="13.2" x14ac:dyDescent="0.25">
      <c r="A15929" s="45" t="s">
        <v>15994</v>
      </c>
      <c r="B15929" s="45" t="s">
        <v>6</v>
      </c>
      <c r="C15929" s="23">
        <v>325</v>
      </c>
    </row>
    <row r="15930" spans="1:3" ht="13.2" x14ac:dyDescent="0.25">
      <c r="A15930" s="45" t="s">
        <v>15995</v>
      </c>
      <c r="B15930" s="45" t="s">
        <v>6</v>
      </c>
      <c r="C15930" s="23">
        <v>400</v>
      </c>
    </row>
    <row r="15931" spans="1:3" ht="13.2" x14ac:dyDescent="0.25">
      <c r="A15931" s="45" t="s">
        <v>15996</v>
      </c>
      <c r="B15931" s="45" t="s">
        <v>6</v>
      </c>
      <c r="C15931" s="23">
        <v>150</v>
      </c>
    </row>
    <row r="15932" spans="1:3" ht="13.2" x14ac:dyDescent="0.25">
      <c r="A15932" s="45" t="s">
        <v>15997</v>
      </c>
      <c r="B15932" s="45" t="s">
        <v>6</v>
      </c>
      <c r="C15932" s="23">
        <v>275</v>
      </c>
    </row>
    <row r="15933" spans="1:3" ht="13.2" x14ac:dyDescent="0.25">
      <c r="A15933" s="45" t="s">
        <v>15998</v>
      </c>
      <c r="B15933" s="45" t="s">
        <v>6</v>
      </c>
      <c r="C15933" s="23">
        <v>150</v>
      </c>
    </row>
    <row r="15934" spans="1:3" ht="13.2" x14ac:dyDescent="0.25">
      <c r="A15934" s="45" t="s">
        <v>15999</v>
      </c>
      <c r="B15934" s="45" t="s">
        <v>6</v>
      </c>
      <c r="C15934" s="23">
        <v>150</v>
      </c>
    </row>
    <row r="15935" spans="1:3" ht="13.2" x14ac:dyDescent="0.25">
      <c r="A15935" s="45" t="s">
        <v>16000</v>
      </c>
      <c r="B15935" s="45" t="s">
        <v>6</v>
      </c>
      <c r="C15935" s="23">
        <v>275</v>
      </c>
    </row>
    <row r="15936" spans="1:3" ht="13.2" x14ac:dyDescent="0.25">
      <c r="A15936" s="45" t="s">
        <v>16001</v>
      </c>
      <c r="B15936" s="45" t="s">
        <v>6</v>
      </c>
      <c r="C15936" s="23">
        <v>425</v>
      </c>
    </row>
    <row r="15937" spans="1:3" ht="13.2" x14ac:dyDescent="0.25">
      <c r="A15937" s="45" t="s">
        <v>16002</v>
      </c>
      <c r="B15937" s="45" t="s">
        <v>6</v>
      </c>
      <c r="C15937" s="23">
        <v>150</v>
      </c>
    </row>
    <row r="15938" spans="1:3" ht="13.2" x14ac:dyDescent="0.25">
      <c r="A15938" s="45" t="s">
        <v>16003</v>
      </c>
      <c r="B15938" s="45" t="s">
        <v>6</v>
      </c>
      <c r="C15938" s="23">
        <v>450</v>
      </c>
    </row>
    <row r="15939" spans="1:3" ht="13.2" x14ac:dyDescent="0.25">
      <c r="A15939" s="45" t="s">
        <v>16004</v>
      </c>
      <c r="B15939" s="45" t="s">
        <v>6</v>
      </c>
      <c r="C15939" s="23">
        <v>250</v>
      </c>
    </row>
    <row r="15940" spans="1:3" ht="13.2" x14ac:dyDescent="0.25">
      <c r="A15940" s="45" t="s">
        <v>16005</v>
      </c>
      <c r="B15940" s="45" t="s">
        <v>6</v>
      </c>
      <c r="C15940" s="23">
        <v>200</v>
      </c>
    </row>
    <row r="15941" spans="1:3" ht="13.2" x14ac:dyDescent="0.25">
      <c r="A15941" s="45" t="s">
        <v>16006</v>
      </c>
      <c r="B15941" s="45" t="s">
        <v>6</v>
      </c>
      <c r="C15941" s="23">
        <v>200</v>
      </c>
    </row>
    <row r="15942" spans="1:3" ht="13.2" x14ac:dyDescent="0.25">
      <c r="A15942" s="45" t="s">
        <v>16007</v>
      </c>
      <c r="B15942" s="45" t="s">
        <v>6</v>
      </c>
      <c r="C15942" s="23">
        <v>250</v>
      </c>
    </row>
    <row r="15943" spans="1:3" ht="13.2" x14ac:dyDescent="0.25">
      <c r="A15943" s="45" t="s">
        <v>16008</v>
      </c>
      <c r="B15943" s="45" t="s">
        <v>6</v>
      </c>
      <c r="C15943" s="23">
        <v>475</v>
      </c>
    </row>
    <row r="15944" spans="1:3" ht="13.2" x14ac:dyDescent="0.25">
      <c r="A15944" s="45" t="s">
        <v>16009</v>
      </c>
      <c r="B15944" s="45" t="s">
        <v>6</v>
      </c>
      <c r="C15944" s="23">
        <v>350</v>
      </c>
    </row>
    <row r="15945" spans="1:3" ht="13.2" x14ac:dyDescent="0.25">
      <c r="A15945" s="45" t="s">
        <v>16010</v>
      </c>
      <c r="B15945" s="45" t="s">
        <v>6</v>
      </c>
      <c r="C15945" s="23">
        <v>175</v>
      </c>
    </row>
    <row r="15946" spans="1:3" ht="13.2" x14ac:dyDescent="0.25">
      <c r="A15946" s="45" t="s">
        <v>16011</v>
      </c>
      <c r="B15946" s="45" t="s">
        <v>6</v>
      </c>
      <c r="C15946" s="23">
        <v>375</v>
      </c>
    </row>
    <row r="15947" spans="1:3" ht="13.2" x14ac:dyDescent="0.25">
      <c r="A15947" s="45" t="s">
        <v>16012</v>
      </c>
      <c r="B15947" s="45" t="s">
        <v>6</v>
      </c>
      <c r="C15947" s="23">
        <v>200</v>
      </c>
    </row>
    <row r="15948" spans="1:3" ht="13.2" x14ac:dyDescent="0.25">
      <c r="A15948" s="45" t="s">
        <v>16013</v>
      </c>
      <c r="B15948" s="45" t="s">
        <v>6</v>
      </c>
      <c r="C15948" s="23">
        <v>325</v>
      </c>
    </row>
    <row r="15949" spans="1:3" ht="13.2" x14ac:dyDescent="0.25">
      <c r="A15949" s="45" t="s">
        <v>16014</v>
      </c>
      <c r="B15949" s="45" t="s">
        <v>6</v>
      </c>
      <c r="C15949" s="23">
        <v>300</v>
      </c>
    </row>
    <row r="15950" spans="1:3" ht="13.2" x14ac:dyDescent="0.25">
      <c r="A15950" s="45" t="s">
        <v>16015</v>
      </c>
      <c r="B15950" s="45" t="s">
        <v>6</v>
      </c>
      <c r="C15950" s="23">
        <v>800</v>
      </c>
    </row>
    <row r="15951" spans="1:3" ht="13.2" x14ac:dyDescent="0.25">
      <c r="A15951" s="45" t="s">
        <v>16016</v>
      </c>
      <c r="B15951" s="45" t="s">
        <v>6</v>
      </c>
      <c r="C15951" s="23">
        <v>475</v>
      </c>
    </row>
    <row r="15952" spans="1:3" ht="13.2" x14ac:dyDescent="0.25">
      <c r="A15952" s="45" t="s">
        <v>16017</v>
      </c>
      <c r="B15952" s="45" t="s">
        <v>6</v>
      </c>
      <c r="C15952" s="23">
        <v>425</v>
      </c>
    </row>
    <row r="15953" spans="1:3" ht="13.2" x14ac:dyDescent="0.25">
      <c r="A15953" s="45" t="s">
        <v>16018</v>
      </c>
      <c r="B15953" s="45" t="s">
        <v>6</v>
      </c>
      <c r="C15953" s="23">
        <v>300</v>
      </c>
    </row>
    <row r="15954" spans="1:3" ht="13.2" x14ac:dyDescent="0.25">
      <c r="A15954" s="45" t="s">
        <v>16019</v>
      </c>
      <c r="B15954" s="45" t="s">
        <v>6</v>
      </c>
      <c r="C15954" s="23">
        <v>200</v>
      </c>
    </row>
    <row r="15955" spans="1:3" ht="13.2" x14ac:dyDescent="0.25">
      <c r="A15955" s="45" t="s">
        <v>16020</v>
      </c>
      <c r="B15955" s="45" t="s">
        <v>6</v>
      </c>
      <c r="C15955" s="23">
        <v>175</v>
      </c>
    </row>
    <row r="15956" spans="1:3" ht="13.2" x14ac:dyDescent="0.25">
      <c r="A15956" s="45" t="s">
        <v>16021</v>
      </c>
      <c r="B15956" s="45" t="s">
        <v>6</v>
      </c>
      <c r="C15956" s="23">
        <v>450</v>
      </c>
    </row>
    <row r="15957" spans="1:3" ht="13.2" x14ac:dyDescent="0.25">
      <c r="A15957" s="45" t="s">
        <v>16022</v>
      </c>
      <c r="B15957" s="45" t="s">
        <v>6</v>
      </c>
      <c r="C15957" s="23">
        <v>600</v>
      </c>
    </row>
    <row r="15958" spans="1:3" ht="13.2" x14ac:dyDescent="0.25">
      <c r="A15958" s="45" t="s">
        <v>16023</v>
      </c>
      <c r="B15958" s="45" t="s">
        <v>6</v>
      </c>
      <c r="C15958" s="23">
        <v>350</v>
      </c>
    </row>
    <row r="15959" spans="1:3" ht="13.2" x14ac:dyDescent="0.25">
      <c r="A15959" s="45" t="s">
        <v>16024</v>
      </c>
      <c r="B15959" s="45" t="s">
        <v>6</v>
      </c>
      <c r="C15959" s="23">
        <v>150</v>
      </c>
    </row>
    <row r="15960" spans="1:3" ht="13.2" x14ac:dyDescent="0.25">
      <c r="A15960" s="45" t="s">
        <v>16025</v>
      </c>
      <c r="B15960" s="45" t="s">
        <v>6</v>
      </c>
      <c r="C15960" s="23">
        <v>325</v>
      </c>
    </row>
    <row r="15961" spans="1:3" ht="13.2" x14ac:dyDescent="0.25">
      <c r="A15961" s="45" t="s">
        <v>16026</v>
      </c>
      <c r="B15961" s="45" t="s">
        <v>6</v>
      </c>
      <c r="C15961" s="23">
        <v>150</v>
      </c>
    </row>
    <row r="15962" spans="1:3" ht="13.2" x14ac:dyDescent="0.25">
      <c r="A15962" s="45" t="s">
        <v>16027</v>
      </c>
      <c r="B15962" s="45" t="s">
        <v>6</v>
      </c>
      <c r="C15962" s="23">
        <v>150</v>
      </c>
    </row>
    <row r="15963" spans="1:3" ht="13.2" x14ac:dyDescent="0.25">
      <c r="A15963" s="45" t="s">
        <v>16028</v>
      </c>
      <c r="B15963" s="45" t="s">
        <v>6</v>
      </c>
      <c r="C15963" s="23">
        <v>450</v>
      </c>
    </row>
    <row r="15964" spans="1:3" ht="13.2" x14ac:dyDescent="0.25">
      <c r="A15964" s="45" t="s">
        <v>16029</v>
      </c>
      <c r="B15964" s="45" t="s">
        <v>6</v>
      </c>
      <c r="C15964" s="23">
        <v>675</v>
      </c>
    </row>
    <row r="15965" spans="1:3" ht="13.2" x14ac:dyDescent="0.25">
      <c r="A15965" s="45" t="s">
        <v>16030</v>
      </c>
      <c r="B15965" s="45" t="s">
        <v>6</v>
      </c>
      <c r="C15965" s="23">
        <v>375</v>
      </c>
    </row>
    <row r="15966" spans="1:3" ht="13.2" x14ac:dyDescent="0.25">
      <c r="A15966" s="45" t="s">
        <v>16031</v>
      </c>
      <c r="B15966" s="45" t="s">
        <v>6</v>
      </c>
      <c r="C15966" s="23">
        <v>275</v>
      </c>
    </row>
    <row r="15967" spans="1:3" ht="13.2" x14ac:dyDescent="0.25">
      <c r="A15967" s="45" t="s">
        <v>16032</v>
      </c>
      <c r="B15967" s="45" t="s">
        <v>6</v>
      </c>
      <c r="C15967" s="23">
        <v>750</v>
      </c>
    </row>
    <row r="15968" spans="1:3" ht="13.2" x14ac:dyDescent="0.25">
      <c r="A15968" s="45" t="s">
        <v>16033</v>
      </c>
      <c r="B15968" s="45" t="s">
        <v>6</v>
      </c>
      <c r="C15968" s="23">
        <v>250</v>
      </c>
    </row>
    <row r="15969" spans="1:3" ht="13.2" x14ac:dyDescent="0.25">
      <c r="A15969" s="45" t="s">
        <v>16034</v>
      </c>
      <c r="B15969" s="45" t="s">
        <v>6</v>
      </c>
      <c r="C15969" s="23">
        <v>250</v>
      </c>
    </row>
    <row r="15970" spans="1:3" ht="13.2" x14ac:dyDescent="0.25">
      <c r="A15970" s="45" t="s">
        <v>16035</v>
      </c>
      <c r="B15970" s="45" t="s">
        <v>6</v>
      </c>
      <c r="C15970" s="23">
        <v>550</v>
      </c>
    </row>
    <row r="15971" spans="1:3" ht="13.2" x14ac:dyDescent="0.25">
      <c r="A15971" s="45" t="s">
        <v>16036</v>
      </c>
      <c r="B15971" s="45" t="s">
        <v>6</v>
      </c>
      <c r="C15971" s="23">
        <v>325</v>
      </c>
    </row>
    <row r="15972" spans="1:3" ht="13.2" x14ac:dyDescent="0.25">
      <c r="A15972" s="45" t="s">
        <v>16037</v>
      </c>
      <c r="B15972" s="45" t="s">
        <v>6</v>
      </c>
      <c r="C15972" s="23">
        <v>425</v>
      </c>
    </row>
    <row r="15973" spans="1:3" ht="13.2" x14ac:dyDescent="0.25">
      <c r="A15973" s="45" t="s">
        <v>16038</v>
      </c>
      <c r="B15973" s="45" t="s">
        <v>6</v>
      </c>
      <c r="C15973" s="23">
        <v>25</v>
      </c>
    </row>
    <row r="15974" spans="1:3" ht="13.2" x14ac:dyDescent="0.25">
      <c r="A15974" s="45" t="s">
        <v>16039</v>
      </c>
      <c r="B15974" s="45" t="s">
        <v>6</v>
      </c>
      <c r="C15974" s="23">
        <v>475</v>
      </c>
    </row>
    <row r="15975" spans="1:3" ht="13.2" x14ac:dyDescent="0.25">
      <c r="A15975" s="45" t="s">
        <v>16040</v>
      </c>
      <c r="B15975" s="45" t="s">
        <v>6</v>
      </c>
      <c r="C15975" s="23">
        <v>400</v>
      </c>
    </row>
    <row r="15976" spans="1:3" ht="13.2" x14ac:dyDescent="0.25">
      <c r="A15976" s="45" t="s">
        <v>16041</v>
      </c>
      <c r="B15976" s="45" t="s">
        <v>6</v>
      </c>
      <c r="C15976" s="23">
        <v>150</v>
      </c>
    </row>
    <row r="15977" spans="1:3" ht="13.2" x14ac:dyDescent="0.25">
      <c r="A15977" s="45" t="s">
        <v>16042</v>
      </c>
      <c r="B15977" s="45" t="s">
        <v>6</v>
      </c>
      <c r="C15977" s="23">
        <v>425</v>
      </c>
    </row>
    <row r="15978" spans="1:3" ht="13.2" x14ac:dyDescent="0.25">
      <c r="A15978" s="45" t="s">
        <v>16043</v>
      </c>
      <c r="B15978" s="45" t="s">
        <v>6</v>
      </c>
      <c r="C15978" s="23">
        <v>150</v>
      </c>
    </row>
    <row r="15979" spans="1:3" ht="13.2" x14ac:dyDescent="0.25">
      <c r="A15979" s="45" t="s">
        <v>16044</v>
      </c>
      <c r="B15979" s="45" t="s">
        <v>6</v>
      </c>
      <c r="C15979" s="23">
        <v>375</v>
      </c>
    </row>
    <row r="15980" spans="1:3" ht="13.2" x14ac:dyDescent="0.25">
      <c r="A15980" s="45" t="s">
        <v>16045</v>
      </c>
      <c r="B15980" s="45" t="s">
        <v>6</v>
      </c>
      <c r="C15980" s="23">
        <v>150</v>
      </c>
    </row>
    <row r="15981" spans="1:3" ht="13.2" x14ac:dyDescent="0.25">
      <c r="A15981" s="45" t="s">
        <v>16046</v>
      </c>
      <c r="B15981" s="45" t="s">
        <v>6</v>
      </c>
      <c r="C15981" s="23">
        <v>850</v>
      </c>
    </row>
    <row r="15982" spans="1:3" ht="13.2" x14ac:dyDescent="0.25">
      <c r="A15982" s="45" t="s">
        <v>16047</v>
      </c>
      <c r="B15982" s="45" t="s">
        <v>6</v>
      </c>
      <c r="C15982" s="23">
        <v>300</v>
      </c>
    </row>
    <row r="15983" spans="1:3" ht="13.2" x14ac:dyDescent="0.25">
      <c r="A15983" s="45" t="s">
        <v>16048</v>
      </c>
      <c r="B15983" s="45" t="s">
        <v>6</v>
      </c>
      <c r="C15983" s="23">
        <v>625</v>
      </c>
    </row>
    <row r="15984" spans="1:3" ht="13.2" x14ac:dyDescent="0.25">
      <c r="A15984" s="45" t="s">
        <v>16049</v>
      </c>
      <c r="B15984" s="45" t="s">
        <v>6</v>
      </c>
      <c r="C15984" s="23">
        <v>150</v>
      </c>
    </row>
    <row r="15985" spans="1:3" ht="13.2" x14ac:dyDescent="0.25">
      <c r="A15985" s="45" t="s">
        <v>16050</v>
      </c>
      <c r="B15985" s="45" t="s">
        <v>6</v>
      </c>
      <c r="C15985" s="23">
        <v>400</v>
      </c>
    </row>
    <row r="15986" spans="1:3" ht="13.2" x14ac:dyDescent="0.25">
      <c r="A15986" s="45" t="s">
        <v>16051</v>
      </c>
      <c r="B15986" s="45" t="s">
        <v>6</v>
      </c>
      <c r="C15986" s="23">
        <v>150</v>
      </c>
    </row>
    <row r="15987" spans="1:3" ht="13.2" x14ac:dyDescent="0.25">
      <c r="A15987" s="45" t="s">
        <v>16052</v>
      </c>
      <c r="B15987" s="45" t="s">
        <v>6</v>
      </c>
      <c r="C15987" s="23">
        <v>400</v>
      </c>
    </row>
    <row r="15988" spans="1:3" ht="13.2" x14ac:dyDescent="0.25">
      <c r="A15988" s="45" t="s">
        <v>16053</v>
      </c>
      <c r="B15988" s="45" t="s">
        <v>6</v>
      </c>
      <c r="C15988" s="23">
        <v>375</v>
      </c>
    </row>
    <row r="15989" spans="1:3" ht="13.2" x14ac:dyDescent="0.25">
      <c r="A15989" s="45" t="s">
        <v>16054</v>
      </c>
      <c r="B15989" s="45" t="s">
        <v>6</v>
      </c>
      <c r="C15989" s="23">
        <v>150</v>
      </c>
    </row>
    <row r="15990" spans="1:3" ht="13.2" x14ac:dyDescent="0.25">
      <c r="A15990" s="45" t="s">
        <v>16055</v>
      </c>
      <c r="B15990" s="45" t="s">
        <v>6</v>
      </c>
      <c r="C15990" s="23">
        <v>550</v>
      </c>
    </row>
    <row r="15991" spans="1:3" ht="13.2" x14ac:dyDescent="0.25">
      <c r="A15991" s="45" t="s">
        <v>16056</v>
      </c>
      <c r="B15991" s="45" t="s">
        <v>6</v>
      </c>
      <c r="C15991" s="23">
        <v>300</v>
      </c>
    </row>
    <row r="15992" spans="1:3" ht="13.2" x14ac:dyDescent="0.25">
      <c r="A15992" s="45" t="s">
        <v>16057</v>
      </c>
      <c r="B15992" s="45" t="s">
        <v>6</v>
      </c>
      <c r="C15992" s="23">
        <v>275</v>
      </c>
    </row>
    <row r="15993" spans="1:3" ht="13.2" x14ac:dyDescent="0.25">
      <c r="A15993" s="45" t="s">
        <v>16058</v>
      </c>
      <c r="B15993" s="45" t="s">
        <v>6</v>
      </c>
      <c r="C15993" s="23">
        <v>150</v>
      </c>
    </row>
    <row r="15994" spans="1:3" ht="13.2" x14ac:dyDescent="0.25">
      <c r="A15994" s="45" t="s">
        <v>16059</v>
      </c>
      <c r="B15994" s="45" t="s">
        <v>6</v>
      </c>
      <c r="C15994" s="23">
        <v>150</v>
      </c>
    </row>
    <row r="15995" spans="1:3" ht="13.2" x14ac:dyDescent="0.25">
      <c r="A15995" s="45" t="s">
        <v>16060</v>
      </c>
      <c r="B15995" s="45" t="s">
        <v>6</v>
      </c>
      <c r="C15995" s="23">
        <v>200</v>
      </c>
    </row>
    <row r="15996" spans="1:3" ht="13.2" x14ac:dyDescent="0.25">
      <c r="A15996" s="45" t="s">
        <v>16061</v>
      </c>
      <c r="B15996" s="45" t="s">
        <v>6</v>
      </c>
      <c r="C15996" s="23">
        <v>175</v>
      </c>
    </row>
    <row r="15997" spans="1:3" ht="13.2" x14ac:dyDescent="0.25">
      <c r="A15997" s="45" t="s">
        <v>16062</v>
      </c>
      <c r="B15997" s="45" t="s">
        <v>6</v>
      </c>
      <c r="C15997" s="23">
        <v>250</v>
      </c>
    </row>
    <row r="15998" spans="1:3" ht="13.2" x14ac:dyDescent="0.25">
      <c r="A15998" s="45" t="s">
        <v>16063</v>
      </c>
      <c r="B15998" s="45" t="s">
        <v>6</v>
      </c>
      <c r="C15998" s="23">
        <v>550</v>
      </c>
    </row>
    <row r="15999" spans="1:3" ht="13.2" x14ac:dyDescent="0.25">
      <c r="A15999" s="45" t="s">
        <v>16064</v>
      </c>
      <c r="B15999" s="45" t="s">
        <v>6</v>
      </c>
      <c r="C15999" s="23">
        <v>425</v>
      </c>
    </row>
    <row r="16000" spans="1:3" ht="13.2" x14ac:dyDescent="0.25">
      <c r="A16000" s="45" t="s">
        <v>16065</v>
      </c>
      <c r="B16000" s="45" t="s">
        <v>6</v>
      </c>
      <c r="C16000" s="23">
        <v>575</v>
      </c>
    </row>
    <row r="16001" spans="1:3" ht="13.2" x14ac:dyDescent="0.25">
      <c r="A16001" s="45" t="s">
        <v>16066</v>
      </c>
      <c r="B16001" s="45" t="s">
        <v>6</v>
      </c>
      <c r="C16001" s="23">
        <v>325</v>
      </c>
    </row>
    <row r="16002" spans="1:3" ht="13.2" x14ac:dyDescent="0.25">
      <c r="A16002" s="45" t="s">
        <v>16067</v>
      </c>
      <c r="B16002" s="45" t="s">
        <v>6</v>
      </c>
      <c r="C16002" s="23">
        <v>450</v>
      </c>
    </row>
    <row r="16003" spans="1:3" ht="13.2" x14ac:dyDescent="0.25">
      <c r="A16003" s="45" t="s">
        <v>16068</v>
      </c>
      <c r="B16003" s="45" t="s">
        <v>6</v>
      </c>
      <c r="C16003" s="23">
        <v>850</v>
      </c>
    </row>
    <row r="16004" spans="1:3" ht="13.2" x14ac:dyDescent="0.25">
      <c r="A16004" s="45" t="s">
        <v>16069</v>
      </c>
      <c r="B16004" s="45" t="s">
        <v>6</v>
      </c>
      <c r="C16004" s="23">
        <v>475</v>
      </c>
    </row>
    <row r="16005" spans="1:3" ht="13.2" x14ac:dyDescent="0.25">
      <c r="A16005" s="45" t="s">
        <v>16070</v>
      </c>
      <c r="B16005" s="45" t="s">
        <v>6</v>
      </c>
      <c r="C16005" s="23">
        <v>500</v>
      </c>
    </row>
    <row r="16006" spans="1:3" ht="13.2" x14ac:dyDescent="0.25">
      <c r="A16006" s="45" t="s">
        <v>16071</v>
      </c>
      <c r="B16006" s="45" t="s">
        <v>6</v>
      </c>
      <c r="C16006" s="23">
        <v>800</v>
      </c>
    </row>
    <row r="16007" spans="1:3" ht="13.2" x14ac:dyDescent="0.25">
      <c r="A16007" s="45" t="s">
        <v>16072</v>
      </c>
      <c r="B16007" s="45" t="s">
        <v>6</v>
      </c>
      <c r="C16007" s="23">
        <v>425</v>
      </c>
    </row>
    <row r="16008" spans="1:3" ht="13.2" x14ac:dyDescent="0.25">
      <c r="A16008" s="45" t="s">
        <v>16073</v>
      </c>
      <c r="B16008" s="45" t="s">
        <v>6</v>
      </c>
      <c r="C16008" s="23">
        <v>700</v>
      </c>
    </row>
    <row r="16009" spans="1:3" ht="13.2" x14ac:dyDescent="0.25">
      <c r="A16009" s="45" t="s">
        <v>16074</v>
      </c>
      <c r="B16009" s="45" t="s">
        <v>6</v>
      </c>
      <c r="C16009" s="23">
        <v>25</v>
      </c>
    </row>
    <row r="16010" spans="1:3" ht="13.2" x14ac:dyDescent="0.25">
      <c r="A16010" s="45" t="s">
        <v>16075</v>
      </c>
      <c r="B16010" s="45" t="s">
        <v>6</v>
      </c>
      <c r="C16010" s="23">
        <v>600</v>
      </c>
    </row>
    <row r="16011" spans="1:3" ht="13.2" x14ac:dyDescent="0.25">
      <c r="A16011" s="45" t="s">
        <v>16076</v>
      </c>
      <c r="B16011" s="45" t="s">
        <v>6</v>
      </c>
      <c r="C16011" s="23">
        <v>250</v>
      </c>
    </row>
    <row r="16012" spans="1:3" ht="13.2" x14ac:dyDescent="0.25">
      <c r="A16012" s="45" t="s">
        <v>16077</v>
      </c>
      <c r="B16012" s="45" t="s">
        <v>6</v>
      </c>
      <c r="C16012" s="23">
        <v>525</v>
      </c>
    </row>
    <row r="16013" spans="1:3" ht="13.2" x14ac:dyDescent="0.25">
      <c r="A16013" s="45" t="s">
        <v>16078</v>
      </c>
      <c r="B16013" s="45" t="s">
        <v>6</v>
      </c>
      <c r="C16013" s="23">
        <v>250</v>
      </c>
    </row>
    <row r="16014" spans="1:3" ht="13.2" x14ac:dyDescent="0.25">
      <c r="A16014" s="45" t="s">
        <v>16079</v>
      </c>
      <c r="B16014" s="45" t="s">
        <v>6</v>
      </c>
      <c r="C16014" s="23">
        <v>250</v>
      </c>
    </row>
    <row r="16015" spans="1:3" ht="13.2" x14ac:dyDescent="0.25">
      <c r="A16015" s="45" t="s">
        <v>16080</v>
      </c>
      <c r="B16015" s="45" t="s">
        <v>6</v>
      </c>
      <c r="C16015" s="23">
        <v>850</v>
      </c>
    </row>
    <row r="16016" spans="1:3" ht="13.2" x14ac:dyDescent="0.25">
      <c r="A16016" s="45" t="s">
        <v>16081</v>
      </c>
      <c r="B16016" s="45" t="s">
        <v>6</v>
      </c>
      <c r="C16016" s="23">
        <v>625</v>
      </c>
    </row>
    <row r="16017" spans="1:3" ht="13.2" x14ac:dyDescent="0.25">
      <c r="A16017" s="45" t="s">
        <v>16082</v>
      </c>
      <c r="B16017" s="45" t="s">
        <v>6</v>
      </c>
      <c r="C16017" s="23">
        <v>650</v>
      </c>
    </row>
    <row r="16018" spans="1:3" ht="13.2" x14ac:dyDescent="0.25">
      <c r="A16018" s="45" t="s">
        <v>16083</v>
      </c>
      <c r="B16018" s="45" t="s">
        <v>6</v>
      </c>
      <c r="C16018" s="23">
        <v>450</v>
      </c>
    </row>
    <row r="16019" spans="1:3" ht="13.2" x14ac:dyDescent="0.25">
      <c r="A16019" s="45" t="s">
        <v>16084</v>
      </c>
      <c r="B16019" s="45" t="s">
        <v>6</v>
      </c>
      <c r="C16019" s="23">
        <v>650</v>
      </c>
    </row>
    <row r="16020" spans="1:3" ht="13.2" x14ac:dyDescent="0.25">
      <c r="A16020" s="45" t="s">
        <v>16085</v>
      </c>
      <c r="B16020" s="45" t="s">
        <v>6</v>
      </c>
      <c r="C16020" s="23">
        <v>700</v>
      </c>
    </row>
    <row r="16021" spans="1:3" ht="13.2" x14ac:dyDescent="0.25">
      <c r="A16021" s="45" t="s">
        <v>16086</v>
      </c>
      <c r="B16021" s="45" t="s">
        <v>6</v>
      </c>
      <c r="C16021" s="23">
        <v>700</v>
      </c>
    </row>
    <row r="16022" spans="1:3" ht="13.2" x14ac:dyDescent="0.25">
      <c r="A16022" s="45" t="s">
        <v>16087</v>
      </c>
      <c r="B16022" s="45" t="s">
        <v>6</v>
      </c>
      <c r="C16022" s="23">
        <v>525</v>
      </c>
    </row>
    <row r="16023" spans="1:3" ht="13.2" x14ac:dyDescent="0.25">
      <c r="A16023" s="45" t="s">
        <v>16088</v>
      </c>
      <c r="B16023" s="45" t="s">
        <v>6</v>
      </c>
      <c r="C16023" s="23">
        <v>725</v>
      </c>
    </row>
    <row r="16024" spans="1:3" ht="13.2" x14ac:dyDescent="0.25">
      <c r="A16024" s="45" t="s">
        <v>16089</v>
      </c>
      <c r="B16024" s="45" t="s">
        <v>6</v>
      </c>
      <c r="C16024" s="23">
        <v>675</v>
      </c>
    </row>
    <row r="16025" spans="1:3" ht="13.2" x14ac:dyDescent="0.25">
      <c r="A16025" s="45" t="s">
        <v>16090</v>
      </c>
      <c r="B16025" s="45" t="s">
        <v>6</v>
      </c>
      <c r="C16025" s="23">
        <v>400</v>
      </c>
    </row>
    <row r="16026" spans="1:3" ht="13.2" x14ac:dyDescent="0.25">
      <c r="A16026" s="45" t="s">
        <v>16091</v>
      </c>
      <c r="B16026" s="45" t="s">
        <v>6</v>
      </c>
      <c r="C16026" s="23">
        <v>575</v>
      </c>
    </row>
    <row r="16027" spans="1:3" ht="13.2" x14ac:dyDescent="0.25">
      <c r="A16027" s="45" t="s">
        <v>16092</v>
      </c>
      <c r="B16027" s="45" t="s">
        <v>6</v>
      </c>
      <c r="C16027" s="23">
        <v>575</v>
      </c>
    </row>
    <row r="16028" spans="1:3" ht="13.2" x14ac:dyDescent="0.25">
      <c r="A16028" s="45" t="s">
        <v>16093</v>
      </c>
      <c r="B16028" s="45" t="s">
        <v>6</v>
      </c>
      <c r="C16028" s="23">
        <v>875</v>
      </c>
    </row>
    <row r="16029" spans="1:3" ht="13.2" x14ac:dyDescent="0.25">
      <c r="A16029" s="45" t="s">
        <v>16094</v>
      </c>
      <c r="B16029" s="45" t="s">
        <v>6</v>
      </c>
      <c r="C16029" s="23">
        <v>650</v>
      </c>
    </row>
    <row r="16030" spans="1:3" ht="13.2" x14ac:dyDescent="0.25">
      <c r="A16030" s="45" t="s">
        <v>16095</v>
      </c>
      <c r="B16030" s="45" t="s">
        <v>6</v>
      </c>
      <c r="C16030" s="23">
        <v>475</v>
      </c>
    </row>
    <row r="16031" spans="1:3" ht="13.2" x14ac:dyDescent="0.25">
      <c r="A16031" s="45" t="s">
        <v>16096</v>
      </c>
      <c r="B16031" s="45" t="s">
        <v>6</v>
      </c>
      <c r="C16031" s="23">
        <v>975</v>
      </c>
    </row>
    <row r="16032" spans="1:3" ht="13.2" x14ac:dyDescent="0.25">
      <c r="A16032" s="45" t="s">
        <v>16097</v>
      </c>
      <c r="B16032" s="45" t="s">
        <v>6</v>
      </c>
      <c r="C16032" s="23">
        <v>700</v>
      </c>
    </row>
    <row r="16033" spans="1:3" ht="13.2" x14ac:dyDescent="0.25">
      <c r="A16033" s="45" t="s">
        <v>16098</v>
      </c>
      <c r="B16033" s="45" t="s">
        <v>6</v>
      </c>
      <c r="C16033" s="23">
        <v>1025</v>
      </c>
    </row>
    <row r="16034" spans="1:3" ht="13.2" x14ac:dyDescent="0.25">
      <c r="A16034" s="45" t="s">
        <v>16099</v>
      </c>
      <c r="B16034" s="45" t="s">
        <v>6</v>
      </c>
      <c r="C16034" s="23">
        <v>1225</v>
      </c>
    </row>
    <row r="16035" spans="1:3" ht="13.2" x14ac:dyDescent="0.25">
      <c r="A16035" s="45" t="s">
        <v>16100</v>
      </c>
      <c r="B16035" s="45" t="s">
        <v>6</v>
      </c>
      <c r="C16035" s="23">
        <v>625</v>
      </c>
    </row>
    <row r="16036" spans="1:3" ht="13.2" x14ac:dyDescent="0.25">
      <c r="A16036" s="45" t="s">
        <v>16101</v>
      </c>
      <c r="B16036" s="45" t="s">
        <v>6</v>
      </c>
      <c r="C16036" s="23">
        <v>700</v>
      </c>
    </row>
    <row r="16037" spans="1:3" ht="13.2" x14ac:dyDescent="0.25">
      <c r="A16037" s="45" t="s">
        <v>16102</v>
      </c>
      <c r="B16037" s="45" t="s">
        <v>6</v>
      </c>
      <c r="C16037" s="23">
        <v>675</v>
      </c>
    </row>
    <row r="16038" spans="1:3" ht="13.2" x14ac:dyDescent="0.25">
      <c r="A16038" s="45" t="s">
        <v>16103</v>
      </c>
      <c r="B16038" s="45" t="s">
        <v>6</v>
      </c>
      <c r="C16038" s="23">
        <v>925</v>
      </c>
    </row>
    <row r="16039" spans="1:3" ht="13.2" x14ac:dyDescent="0.25">
      <c r="A16039" s="45" t="s">
        <v>16104</v>
      </c>
      <c r="B16039" s="45" t="s">
        <v>6</v>
      </c>
      <c r="C16039" s="23">
        <v>550</v>
      </c>
    </row>
    <row r="16040" spans="1:3" ht="13.2" x14ac:dyDescent="0.25">
      <c r="A16040" s="45" t="s">
        <v>16105</v>
      </c>
      <c r="B16040" s="45" t="s">
        <v>6</v>
      </c>
      <c r="C16040" s="23">
        <v>850</v>
      </c>
    </row>
    <row r="16041" spans="1:3" ht="13.2" x14ac:dyDescent="0.25">
      <c r="A16041" s="45" t="s">
        <v>16106</v>
      </c>
      <c r="B16041" s="45" t="s">
        <v>6</v>
      </c>
      <c r="C16041" s="23">
        <v>25</v>
      </c>
    </row>
    <row r="16042" spans="1:3" ht="13.2" x14ac:dyDescent="0.25">
      <c r="A16042" s="45" t="s">
        <v>16107</v>
      </c>
      <c r="B16042" s="45" t="s">
        <v>6</v>
      </c>
      <c r="C16042" s="23">
        <v>925</v>
      </c>
    </row>
    <row r="16043" spans="1:3" ht="13.2" x14ac:dyDescent="0.25">
      <c r="A16043" s="45" t="s">
        <v>16108</v>
      </c>
      <c r="B16043" s="45" t="s">
        <v>6</v>
      </c>
      <c r="C16043" s="23">
        <v>575</v>
      </c>
    </row>
    <row r="16044" spans="1:3" ht="13.2" x14ac:dyDescent="0.25">
      <c r="A16044" s="45" t="s">
        <v>16109</v>
      </c>
      <c r="B16044" s="45" t="s">
        <v>6</v>
      </c>
      <c r="C16044" s="23">
        <v>475</v>
      </c>
    </row>
    <row r="16045" spans="1:3" ht="13.2" x14ac:dyDescent="0.25">
      <c r="A16045" s="45" t="s">
        <v>16110</v>
      </c>
      <c r="B16045" s="45" t="s">
        <v>6</v>
      </c>
      <c r="C16045" s="23">
        <v>625</v>
      </c>
    </row>
    <row r="16046" spans="1:3" ht="13.2" x14ac:dyDescent="0.25">
      <c r="A16046" s="45" t="s">
        <v>16111</v>
      </c>
      <c r="B16046" s="45" t="s">
        <v>6</v>
      </c>
      <c r="C16046" s="23">
        <v>600</v>
      </c>
    </row>
    <row r="16047" spans="1:3" ht="13.2" x14ac:dyDescent="0.25">
      <c r="A16047" s="45" t="s">
        <v>16112</v>
      </c>
      <c r="B16047" s="45" t="s">
        <v>6</v>
      </c>
      <c r="C16047" s="23">
        <v>525</v>
      </c>
    </row>
    <row r="16048" spans="1:3" ht="13.2" x14ac:dyDescent="0.25">
      <c r="A16048" s="45" t="s">
        <v>16113</v>
      </c>
      <c r="B16048" s="45" t="s">
        <v>6</v>
      </c>
      <c r="C16048" s="23">
        <v>250</v>
      </c>
    </row>
    <row r="16049" spans="1:3" ht="13.2" x14ac:dyDescent="0.25">
      <c r="A16049" s="45" t="s">
        <v>16114</v>
      </c>
      <c r="B16049" s="45" t="s">
        <v>6</v>
      </c>
      <c r="C16049" s="23">
        <v>600</v>
      </c>
    </row>
    <row r="16050" spans="1:3" ht="13.2" x14ac:dyDescent="0.25">
      <c r="A16050" s="45" t="s">
        <v>16115</v>
      </c>
      <c r="B16050" s="45" t="s">
        <v>6</v>
      </c>
      <c r="C16050" s="23">
        <v>975</v>
      </c>
    </row>
    <row r="16051" spans="1:3" ht="13.2" x14ac:dyDescent="0.25">
      <c r="A16051" s="45" t="s">
        <v>16116</v>
      </c>
      <c r="B16051" s="45" t="s">
        <v>6</v>
      </c>
      <c r="C16051" s="23">
        <v>425</v>
      </c>
    </row>
    <row r="16052" spans="1:3" ht="13.2" x14ac:dyDescent="0.25">
      <c r="A16052" s="45" t="s">
        <v>16117</v>
      </c>
      <c r="B16052" s="45" t="s">
        <v>6</v>
      </c>
      <c r="C16052" s="23">
        <v>550</v>
      </c>
    </row>
    <row r="16053" spans="1:3" ht="13.2" x14ac:dyDescent="0.25">
      <c r="A16053" s="45" t="s">
        <v>16118</v>
      </c>
      <c r="B16053" s="45" t="s">
        <v>6</v>
      </c>
      <c r="C16053" s="23">
        <v>725</v>
      </c>
    </row>
    <row r="16054" spans="1:3" ht="13.2" x14ac:dyDescent="0.25">
      <c r="A16054" s="45" t="s">
        <v>16119</v>
      </c>
      <c r="B16054" s="45" t="s">
        <v>6</v>
      </c>
      <c r="C16054" s="23">
        <v>700</v>
      </c>
    </row>
    <row r="16055" spans="1:3" ht="13.2" x14ac:dyDescent="0.25">
      <c r="A16055" s="45" t="s">
        <v>16120</v>
      </c>
      <c r="B16055" s="45" t="s">
        <v>6</v>
      </c>
      <c r="C16055" s="23">
        <v>625</v>
      </c>
    </row>
    <row r="16056" spans="1:3" ht="13.2" x14ac:dyDescent="0.25">
      <c r="A16056" s="45" t="s">
        <v>16121</v>
      </c>
      <c r="B16056" s="45" t="s">
        <v>6</v>
      </c>
      <c r="C16056" s="23">
        <v>675</v>
      </c>
    </row>
    <row r="16057" spans="1:3" ht="13.2" x14ac:dyDescent="0.25">
      <c r="A16057" s="45" t="s">
        <v>16122</v>
      </c>
      <c r="B16057" s="45" t="s">
        <v>6</v>
      </c>
      <c r="C16057" s="23">
        <v>350</v>
      </c>
    </row>
    <row r="16058" spans="1:3" ht="13.2" x14ac:dyDescent="0.25">
      <c r="A16058" s="45" t="s">
        <v>16123</v>
      </c>
      <c r="B16058" s="45" t="s">
        <v>6</v>
      </c>
      <c r="C16058" s="23">
        <v>400</v>
      </c>
    </row>
    <row r="16059" spans="1:3" ht="13.2" x14ac:dyDescent="0.25">
      <c r="A16059" s="45" t="s">
        <v>16124</v>
      </c>
      <c r="B16059" s="45" t="s">
        <v>6</v>
      </c>
      <c r="C16059" s="23">
        <v>550</v>
      </c>
    </row>
    <row r="16060" spans="1:3" ht="13.2" x14ac:dyDescent="0.25">
      <c r="A16060" s="45" t="s">
        <v>16125</v>
      </c>
      <c r="B16060" s="45" t="s">
        <v>6</v>
      </c>
      <c r="C16060" s="23">
        <v>925</v>
      </c>
    </row>
    <row r="16061" spans="1:3" ht="13.2" x14ac:dyDescent="0.25">
      <c r="A16061" s="45" t="s">
        <v>16126</v>
      </c>
      <c r="B16061" s="45" t="s">
        <v>6</v>
      </c>
      <c r="C16061" s="23">
        <v>450</v>
      </c>
    </row>
    <row r="16062" spans="1:3" ht="13.2" x14ac:dyDescent="0.25">
      <c r="A16062" s="45" t="s">
        <v>16127</v>
      </c>
      <c r="B16062" s="45" t="s">
        <v>6</v>
      </c>
      <c r="C16062" s="23">
        <v>1050</v>
      </c>
    </row>
    <row r="16063" spans="1:3" ht="13.2" x14ac:dyDescent="0.25">
      <c r="A16063" s="45" t="s">
        <v>16128</v>
      </c>
      <c r="B16063" s="45" t="s">
        <v>6</v>
      </c>
      <c r="C16063" s="23">
        <v>250</v>
      </c>
    </row>
    <row r="16064" spans="1:3" ht="13.2" x14ac:dyDescent="0.25">
      <c r="A16064" s="45" t="s">
        <v>16129</v>
      </c>
      <c r="B16064" s="45" t="s">
        <v>6</v>
      </c>
      <c r="C16064" s="23">
        <v>375</v>
      </c>
    </row>
    <row r="16065" spans="1:3" ht="13.2" x14ac:dyDescent="0.25">
      <c r="A16065" s="45" t="s">
        <v>16130</v>
      </c>
      <c r="B16065" s="45" t="s">
        <v>6</v>
      </c>
      <c r="C16065" s="23">
        <v>1325</v>
      </c>
    </row>
    <row r="16066" spans="1:3" ht="13.2" x14ac:dyDescent="0.25">
      <c r="A16066" s="45" t="s">
        <v>16131</v>
      </c>
      <c r="B16066" s="45" t="s">
        <v>6</v>
      </c>
      <c r="C16066" s="23">
        <v>1050</v>
      </c>
    </row>
    <row r="16067" spans="1:3" ht="13.2" x14ac:dyDescent="0.25">
      <c r="A16067" s="45" t="s">
        <v>16132</v>
      </c>
      <c r="B16067" s="45" t="s">
        <v>6</v>
      </c>
      <c r="C16067" s="23">
        <v>250</v>
      </c>
    </row>
    <row r="16068" spans="1:3" ht="13.2" x14ac:dyDescent="0.25">
      <c r="A16068" s="45" t="s">
        <v>16133</v>
      </c>
      <c r="B16068" s="45" t="s">
        <v>6</v>
      </c>
      <c r="C16068" s="23">
        <v>375</v>
      </c>
    </row>
    <row r="16069" spans="1:3" ht="13.2" x14ac:dyDescent="0.25">
      <c r="A16069" s="45" t="s">
        <v>16134</v>
      </c>
      <c r="B16069" s="45" t="s">
        <v>6</v>
      </c>
      <c r="C16069" s="23">
        <v>550</v>
      </c>
    </row>
    <row r="16070" spans="1:3" ht="13.2" x14ac:dyDescent="0.25">
      <c r="A16070" s="45" t="s">
        <v>16135</v>
      </c>
      <c r="B16070" s="45" t="s">
        <v>6</v>
      </c>
      <c r="C16070" s="23">
        <v>925</v>
      </c>
    </row>
    <row r="16071" spans="1:3" ht="13.2" x14ac:dyDescent="0.25">
      <c r="A16071" s="45" t="s">
        <v>16136</v>
      </c>
      <c r="B16071" s="45" t="s">
        <v>6</v>
      </c>
      <c r="C16071" s="23">
        <v>450</v>
      </c>
    </row>
    <row r="16072" spans="1:3" ht="13.2" x14ac:dyDescent="0.25">
      <c r="A16072" s="45" t="s">
        <v>16137</v>
      </c>
      <c r="B16072" s="45" t="s">
        <v>6</v>
      </c>
      <c r="C16072" s="23">
        <v>600</v>
      </c>
    </row>
    <row r="16073" spans="1:3" ht="13.2" x14ac:dyDescent="0.25">
      <c r="A16073" s="45" t="s">
        <v>16138</v>
      </c>
      <c r="B16073" s="45" t="s">
        <v>6</v>
      </c>
      <c r="C16073" s="23">
        <v>150</v>
      </c>
    </row>
    <row r="16074" spans="1:3" ht="13.2" x14ac:dyDescent="0.25">
      <c r="A16074" s="45" t="s">
        <v>16139</v>
      </c>
      <c r="B16074" s="45" t="s">
        <v>6</v>
      </c>
      <c r="C16074" s="23">
        <v>150</v>
      </c>
    </row>
    <row r="16075" spans="1:3" ht="13.2" x14ac:dyDescent="0.25">
      <c r="A16075" s="45" t="s">
        <v>16140</v>
      </c>
      <c r="B16075" s="45" t="s">
        <v>6</v>
      </c>
      <c r="C16075" s="23">
        <v>150</v>
      </c>
    </row>
    <row r="16076" spans="1:3" ht="13.2" x14ac:dyDescent="0.25">
      <c r="A16076" s="45" t="s">
        <v>16141</v>
      </c>
      <c r="B16076" s="45" t="s">
        <v>6</v>
      </c>
      <c r="C16076" s="23">
        <v>150</v>
      </c>
    </row>
    <row r="16077" spans="1:3" ht="13.2" x14ac:dyDescent="0.25">
      <c r="A16077" s="45" t="s">
        <v>16142</v>
      </c>
      <c r="B16077" s="45" t="s">
        <v>6</v>
      </c>
      <c r="C16077" s="23">
        <v>150</v>
      </c>
    </row>
    <row r="16078" spans="1:3" ht="13.2" x14ac:dyDescent="0.25">
      <c r="A16078" s="45" t="s">
        <v>16143</v>
      </c>
      <c r="B16078" s="45" t="s">
        <v>6</v>
      </c>
      <c r="C16078" s="23">
        <v>425</v>
      </c>
    </row>
    <row r="16079" spans="1:3" ht="13.2" x14ac:dyDescent="0.25">
      <c r="A16079" s="45" t="s">
        <v>16144</v>
      </c>
      <c r="B16079" s="45" t="s">
        <v>6</v>
      </c>
      <c r="C16079" s="23">
        <v>300</v>
      </c>
    </row>
    <row r="16080" spans="1:3" ht="13.2" x14ac:dyDescent="0.25">
      <c r="A16080" s="45" t="s">
        <v>16145</v>
      </c>
      <c r="B16080" s="45" t="s">
        <v>6</v>
      </c>
      <c r="C16080" s="23">
        <v>225</v>
      </c>
    </row>
    <row r="16081" spans="1:3" ht="13.2" x14ac:dyDescent="0.25">
      <c r="A16081" s="45" t="s">
        <v>16146</v>
      </c>
      <c r="B16081" s="45" t="s">
        <v>6</v>
      </c>
      <c r="C16081" s="23">
        <v>325</v>
      </c>
    </row>
    <row r="16082" spans="1:3" ht="13.2" x14ac:dyDescent="0.25">
      <c r="A16082" s="45" t="s">
        <v>16147</v>
      </c>
      <c r="B16082" s="45" t="s">
        <v>6</v>
      </c>
      <c r="C16082" s="23">
        <v>375</v>
      </c>
    </row>
    <row r="16083" spans="1:3" ht="13.2" x14ac:dyDescent="0.25">
      <c r="A16083" s="45" t="s">
        <v>16148</v>
      </c>
      <c r="B16083" s="45" t="s">
        <v>6</v>
      </c>
      <c r="C16083" s="23">
        <v>275</v>
      </c>
    </row>
    <row r="16084" spans="1:3" ht="13.2" x14ac:dyDescent="0.25">
      <c r="A16084" s="45" t="s">
        <v>16149</v>
      </c>
      <c r="B16084" s="45" t="s">
        <v>6</v>
      </c>
      <c r="C16084" s="23">
        <v>300</v>
      </c>
    </row>
    <row r="16085" spans="1:3" ht="13.2" x14ac:dyDescent="0.25">
      <c r="A16085" s="45" t="s">
        <v>16150</v>
      </c>
      <c r="B16085" s="45" t="s">
        <v>6</v>
      </c>
      <c r="C16085" s="23">
        <v>425</v>
      </c>
    </row>
    <row r="16086" spans="1:3" ht="13.2" x14ac:dyDescent="0.25">
      <c r="A16086" s="45" t="s">
        <v>16151</v>
      </c>
      <c r="B16086" s="45" t="s">
        <v>6</v>
      </c>
      <c r="C16086" s="23">
        <v>150</v>
      </c>
    </row>
    <row r="16087" spans="1:3" ht="13.2" x14ac:dyDescent="0.25">
      <c r="A16087" s="45" t="s">
        <v>16152</v>
      </c>
      <c r="B16087" s="45" t="s">
        <v>6</v>
      </c>
      <c r="C16087" s="23">
        <v>400</v>
      </c>
    </row>
    <row r="16088" spans="1:3" ht="13.2" x14ac:dyDescent="0.25">
      <c r="A16088" s="45" t="s">
        <v>16153</v>
      </c>
      <c r="B16088" s="45" t="s">
        <v>6</v>
      </c>
      <c r="C16088" s="23">
        <v>550</v>
      </c>
    </row>
    <row r="16089" spans="1:3" ht="13.2" x14ac:dyDescent="0.25">
      <c r="A16089" s="45" t="s">
        <v>16154</v>
      </c>
      <c r="B16089" s="45" t="s">
        <v>6</v>
      </c>
      <c r="C16089" s="23">
        <v>500</v>
      </c>
    </row>
    <row r="16090" spans="1:3" ht="13.2" x14ac:dyDescent="0.25">
      <c r="A16090" s="45" t="s">
        <v>16155</v>
      </c>
      <c r="B16090" s="45" t="s">
        <v>6</v>
      </c>
      <c r="C16090" s="23">
        <v>225</v>
      </c>
    </row>
    <row r="16091" spans="1:3" ht="13.2" x14ac:dyDescent="0.25">
      <c r="A16091" s="45" t="s">
        <v>16156</v>
      </c>
      <c r="B16091" s="45" t="s">
        <v>6</v>
      </c>
      <c r="C16091" s="23">
        <v>450</v>
      </c>
    </row>
    <row r="16092" spans="1:3" ht="13.2" x14ac:dyDescent="0.25">
      <c r="A16092" s="45" t="s">
        <v>16157</v>
      </c>
      <c r="B16092" s="45" t="s">
        <v>6</v>
      </c>
      <c r="C16092" s="23">
        <v>500</v>
      </c>
    </row>
    <row r="16093" spans="1:3" ht="13.2" x14ac:dyDescent="0.25">
      <c r="A16093" s="45" t="s">
        <v>16158</v>
      </c>
      <c r="B16093" s="45" t="s">
        <v>6</v>
      </c>
      <c r="C16093" s="23">
        <v>700</v>
      </c>
    </row>
    <row r="16094" spans="1:3" ht="13.2" x14ac:dyDescent="0.25">
      <c r="A16094" s="45" t="s">
        <v>16159</v>
      </c>
      <c r="B16094" s="45" t="s">
        <v>6</v>
      </c>
      <c r="C16094" s="23">
        <v>150</v>
      </c>
    </row>
    <row r="16095" spans="1:3" ht="13.2" x14ac:dyDescent="0.25">
      <c r="A16095" s="45" t="s">
        <v>16160</v>
      </c>
      <c r="B16095" s="45" t="s">
        <v>6</v>
      </c>
      <c r="C16095" s="23">
        <v>250</v>
      </c>
    </row>
    <row r="16096" spans="1:3" ht="13.2" x14ac:dyDescent="0.25">
      <c r="A16096" s="45" t="s">
        <v>16161</v>
      </c>
      <c r="B16096" s="45" t="s">
        <v>6</v>
      </c>
      <c r="C16096" s="23">
        <v>225</v>
      </c>
    </row>
    <row r="16097" spans="1:3" ht="13.2" x14ac:dyDescent="0.25">
      <c r="A16097" s="45" t="s">
        <v>16162</v>
      </c>
      <c r="B16097" s="45" t="s">
        <v>6</v>
      </c>
      <c r="C16097" s="23">
        <v>225</v>
      </c>
    </row>
    <row r="16098" spans="1:3" ht="13.2" x14ac:dyDescent="0.25">
      <c r="A16098" s="45" t="s">
        <v>16163</v>
      </c>
      <c r="B16098" s="45" t="s">
        <v>6</v>
      </c>
      <c r="C16098" s="23">
        <v>225</v>
      </c>
    </row>
    <row r="16099" spans="1:3" ht="13.2" x14ac:dyDescent="0.25">
      <c r="A16099" s="45" t="s">
        <v>16164</v>
      </c>
      <c r="B16099" s="45" t="s">
        <v>6</v>
      </c>
      <c r="C16099" s="23">
        <v>625</v>
      </c>
    </row>
    <row r="16100" spans="1:3" ht="13.2" x14ac:dyDescent="0.25">
      <c r="A16100" s="45" t="s">
        <v>16165</v>
      </c>
      <c r="B16100" s="45" t="s">
        <v>6</v>
      </c>
      <c r="C16100" s="23">
        <v>175</v>
      </c>
    </row>
    <row r="16101" spans="1:3" ht="13.2" x14ac:dyDescent="0.25">
      <c r="A16101" s="45" t="s">
        <v>16166</v>
      </c>
      <c r="B16101" s="45" t="s">
        <v>6</v>
      </c>
      <c r="C16101" s="23">
        <v>150</v>
      </c>
    </row>
    <row r="16102" spans="1:3" ht="13.2" x14ac:dyDescent="0.25">
      <c r="A16102" s="45" t="s">
        <v>16167</v>
      </c>
      <c r="B16102" s="45" t="s">
        <v>6</v>
      </c>
      <c r="C16102" s="23">
        <v>175</v>
      </c>
    </row>
    <row r="16103" spans="1:3" ht="13.2" x14ac:dyDescent="0.25">
      <c r="A16103" s="45" t="s">
        <v>16168</v>
      </c>
      <c r="B16103" s="45" t="s">
        <v>6</v>
      </c>
      <c r="C16103" s="23">
        <v>250</v>
      </c>
    </row>
    <row r="16104" spans="1:3" ht="13.2" x14ac:dyDescent="0.25">
      <c r="A16104" s="45" t="s">
        <v>16169</v>
      </c>
      <c r="B16104" s="45" t="s">
        <v>6</v>
      </c>
      <c r="C16104" s="23">
        <v>175</v>
      </c>
    </row>
    <row r="16105" spans="1:3" ht="13.2" x14ac:dyDescent="0.25">
      <c r="A16105" s="45" t="s">
        <v>16170</v>
      </c>
      <c r="B16105" s="45" t="s">
        <v>6</v>
      </c>
      <c r="C16105" s="23">
        <v>750</v>
      </c>
    </row>
    <row r="16106" spans="1:3" ht="13.2" x14ac:dyDescent="0.25">
      <c r="A16106" s="45" t="s">
        <v>16171</v>
      </c>
      <c r="B16106" s="45" t="s">
        <v>6</v>
      </c>
      <c r="C16106" s="23">
        <v>200</v>
      </c>
    </row>
    <row r="16107" spans="1:3" ht="13.2" x14ac:dyDescent="0.25">
      <c r="A16107" s="45" t="s">
        <v>16172</v>
      </c>
      <c r="B16107" s="45" t="s">
        <v>6</v>
      </c>
      <c r="C16107" s="23">
        <v>450</v>
      </c>
    </row>
    <row r="16108" spans="1:3" ht="13.2" x14ac:dyDescent="0.25">
      <c r="A16108" s="45" t="s">
        <v>16173</v>
      </c>
      <c r="B16108" s="45" t="s">
        <v>6</v>
      </c>
      <c r="C16108" s="23">
        <v>200</v>
      </c>
    </row>
    <row r="16109" spans="1:3" ht="13.2" x14ac:dyDescent="0.25">
      <c r="A16109" s="45" t="s">
        <v>16174</v>
      </c>
      <c r="B16109" s="45" t="s">
        <v>6</v>
      </c>
      <c r="C16109" s="23">
        <v>175</v>
      </c>
    </row>
    <row r="16110" spans="1:3" ht="13.2" x14ac:dyDescent="0.25">
      <c r="A16110" s="45" t="s">
        <v>16175</v>
      </c>
      <c r="B16110" s="45" t="s">
        <v>6</v>
      </c>
      <c r="C16110" s="23">
        <v>375</v>
      </c>
    </row>
    <row r="16111" spans="1:3" ht="13.2" x14ac:dyDescent="0.25">
      <c r="A16111" s="45" t="s">
        <v>16176</v>
      </c>
      <c r="B16111" s="45" t="s">
        <v>6</v>
      </c>
      <c r="C16111" s="23">
        <v>150</v>
      </c>
    </row>
    <row r="16112" spans="1:3" ht="13.2" x14ac:dyDescent="0.25">
      <c r="A16112" s="45" t="s">
        <v>16177</v>
      </c>
      <c r="B16112" s="45" t="s">
        <v>6</v>
      </c>
      <c r="C16112" s="23">
        <v>650</v>
      </c>
    </row>
    <row r="16113" spans="1:3" ht="13.2" x14ac:dyDescent="0.25">
      <c r="A16113" s="45" t="s">
        <v>16178</v>
      </c>
      <c r="B16113" s="45" t="s">
        <v>6</v>
      </c>
      <c r="C16113" s="23">
        <v>325</v>
      </c>
    </row>
    <row r="16114" spans="1:3" ht="13.2" x14ac:dyDescent="0.25">
      <c r="A16114" s="45" t="s">
        <v>16179</v>
      </c>
      <c r="B16114" s="45" t="s">
        <v>6</v>
      </c>
      <c r="C16114" s="23">
        <v>350</v>
      </c>
    </row>
    <row r="16115" spans="1:3" ht="13.2" x14ac:dyDescent="0.25">
      <c r="A16115" s="45" t="s">
        <v>16180</v>
      </c>
      <c r="B16115" s="45" t="s">
        <v>6</v>
      </c>
      <c r="C16115" s="23">
        <v>325</v>
      </c>
    </row>
    <row r="16116" spans="1:3" ht="13.2" x14ac:dyDescent="0.25">
      <c r="A16116" s="45" t="s">
        <v>16181</v>
      </c>
      <c r="B16116" s="45" t="s">
        <v>6</v>
      </c>
      <c r="C16116" s="23">
        <v>200</v>
      </c>
    </row>
    <row r="16117" spans="1:3" ht="13.2" x14ac:dyDescent="0.25">
      <c r="A16117" s="45" t="s">
        <v>16182</v>
      </c>
      <c r="B16117" s="45" t="s">
        <v>6</v>
      </c>
      <c r="C16117" s="23">
        <v>150</v>
      </c>
    </row>
    <row r="16118" spans="1:3" ht="13.2" x14ac:dyDescent="0.25">
      <c r="A16118" s="45" t="s">
        <v>16183</v>
      </c>
      <c r="B16118" s="45" t="s">
        <v>6</v>
      </c>
      <c r="C16118" s="23">
        <v>200</v>
      </c>
    </row>
    <row r="16119" spans="1:3" ht="13.2" x14ac:dyDescent="0.25">
      <c r="A16119" s="45" t="s">
        <v>16184</v>
      </c>
      <c r="B16119" s="45" t="s">
        <v>6</v>
      </c>
      <c r="C16119" s="23">
        <v>225</v>
      </c>
    </row>
    <row r="16120" spans="1:3" ht="13.2" x14ac:dyDescent="0.25">
      <c r="A16120" s="45" t="s">
        <v>16185</v>
      </c>
      <c r="B16120" s="45" t="s">
        <v>6</v>
      </c>
      <c r="C16120" s="23">
        <v>325</v>
      </c>
    </row>
    <row r="16121" spans="1:3" ht="13.2" x14ac:dyDescent="0.25">
      <c r="A16121" s="45" t="s">
        <v>16186</v>
      </c>
      <c r="B16121" s="45" t="s">
        <v>6</v>
      </c>
      <c r="C16121" s="23">
        <v>200</v>
      </c>
    </row>
    <row r="16122" spans="1:3" ht="13.2" x14ac:dyDescent="0.25">
      <c r="A16122" s="45" t="s">
        <v>16187</v>
      </c>
      <c r="B16122" s="45" t="s">
        <v>6</v>
      </c>
      <c r="C16122" s="23">
        <v>200</v>
      </c>
    </row>
    <row r="16123" spans="1:3" ht="13.2" x14ac:dyDescent="0.25">
      <c r="A16123" s="45" t="s">
        <v>16188</v>
      </c>
      <c r="B16123" s="45" t="s">
        <v>6</v>
      </c>
      <c r="C16123" s="23">
        <v>200</v>
      </c>
    </row>
    <row r="16124" spans="1:3" ht="13.2" x14ac:dyDescent="0.25">
      <c r="A16124" s="45" t="s">
        <v>16189</v>
      </c>
      <c r="B16124" s="45" t="s">
        <v>6</v>
      </c>
      <c r="C16124" s="23">
        <v>200</v>
      </c>
    </row>
    <row r="16125" spans="1:3" ht="13.2" x14ac:dyDescent="0.25">
      <c r="A16125" s="45" t="s">
        <v>16190</v>
      </c>
      <c r="B16125" s="45" t="s">
        <v>6</v>
      </c>
      <c r="C16125" s="23">
        <v>175</v>
      </c>
    </row>
    <row r="16126" spans="1:3" ht="13.2" x14ac:dyDescent="0.25">
      <c r="A16126" s="45" t="s">
        <v>16191</v>
      </c>
      <c r="B16126" s="45" t="s">
        <v>6</v>
      </c>
      <c r="C16126" s="23">
        <v>875</v>
      </c>
    </row>
    <row r="16127" spans="1:3" ht="13.2" x14ac:dyDescent="0.25">
      <c r="A16127" s="45" t="s">
        <v>16192</v>
      </c>
      <c r="B16127" s="45" t="s">
        <v>6</v>
      </c>
      <c r="C16127" s="23">
        <v>400</v>
      </c>
    </row>
    <row r="16128" spans="1:3" ht="13.2" x14ac:dyDescent="0.25">
      <c r="A16128" s="45" t="s">
        <v>16193</v>
      </c>
      <c r="B16128" s="45" t="s">
        <v>6</v>
      </c>
      <c r="C16128" s="23">
        <v>225</v>
      </c>
    </row>
    <row r="16129" spans="1:3" ht="13.2" x14ac:dyDescent="0.25">
      <c r="A16129" s="45" t="s">
        <v>16194</v>
      </c>
      <c r="B16129" s="45" t="s">
        <v>6</v>
      </c>
      <c r="C16129" s="23">
        <v>475</v>
      </c>
    </row>
    <row r="16130" spans="1:3" ht="13.2" x14ac:dyDescent="0.25">
      <c r="A16130" s="45" t="s">
        <v>16195</v>
      </c>
      <c r="B16130" s="45" t="s">
        <v>6</v>
      </c>
      <c r="C16130" s="23">
        <v>150</v>
      </c>
    </row>
    <row r="16131" spans="1:3" ht="13.2" x14ac:dyDescent="0.25">
      <c r="A16131" s="45" t="s">
        <v>16196</v>
      </c>
      <c r="B16131" s="45" t="s">
        <v>6</v>
      </c>
      <c r="C16131" s="23">
        <v>450</v>
      </c>
    </row>
    <row r="16132" spans="1:3" ht="13.2" x14ac:dyDescent="0.25">
      <c r="A16132" s="45" t="s">
        <v>16197</v>
      </c>
      <c r="B16132" s="45" t="s">
        <v>6</v>
      </c>
      <c r="C16132" s="23">
        <v>150</v>
      </c>
    </row>
    <row r="16133" spans="1:3" ht="13.2" x14ac:dyDescent="0.25">
      <c r="A16133" s="45" t="s">
        <v>16198</v>
      </c>
      <c r="B16133" s="45" t="s">
        <v>6</v>
      </c>
      <c r="C16133" s="23">
        <v>150</v>
      </c>
    </row>
    <row r="16134" spans="1:3" ht="13.2" x14ac:dyDescent="0.25">
      <c r="A16134" s="45" t="s">
        <v>16199</v>
      </c>
      <c r="B16134" s="45" t="s">
        <v>6</v>
      </c>
      <c r="C16134" s="23">
        <v>225</v>
      </c>
    </row>
    <row r="16135" spans="1:3" ht="13.2" x14ac:dyDescent="0.25">
      <c r="A16135" s="45" t="s">
        <v>16200</v>
      </c>
      <c r="B16135" s="45" t="s">
        <v>6</v>
      </c>
      <c r="C16135" s="23">
        <v>250</v>
      </c>
    </row>
    <row r="16136" spans="1:3" ht="13.2" x14ac:dyDescent="0.25">
      <c r="A16136" s="45" t="s">
        <v>16201</v>
      </c>
      <c r="B16136" s="45" t="s">
        <v>6</v>
      </c>
      <c r="C16136" s="23">
        <v>150</v>
      </c>
    </row>
    <row r="16137" spans="1:3" ht="13.2" x14ac:dyDescent="0.25">
      <c r="A16137" s="45" t="s">
        <v>16202</v>
      </c>
      <c r="B16137" s="45" t="s">
        <v>6</v>
      </c>
      <c r="C16137" s="23">
        <v>425</v>
      </c>
    </row>
    <row r="16138" spans="1:3" ht="13.2" x14ac:dyDescent="0.25">
      <c r="A16138" s="45" t="s">
        <v>16203</v>
      </c>
      <c r="B16138" s="45" t="s">
        <v>6</v>
      </c>
      <c r="C16138" s="23">
        <v>375</v>
      </c>
    </row>
    <row r="16139" spans="1:3" ht="13.2" x14ac:dyDescent="0.25">
      <c r="A16139" s="45" t="s">
        <v>16204</v>
      </c>
      <c r="B16139" s="45" t="s">
        <v>6</v>
      </c>
      <c r="C16139" s="23">
        <v>775</v>
      </c>
    </row>
    <row r="16140" spans="1:3" ht="13.2" x14ac:dyDescent="0.25">
      <c r="A16140" s="45" t="s">
        <v>16205</v>
      </c>
      <c r="B16140" s="45" t="s">
        <v>6</v>
      </c>
      <c r="C16140" s="23">
        <v>475</v>
      </c>
    </row>
    <row r="16141" spans="1:3" ht="13.2" x14ac:dyDescent="0.25">
      <c r="A16141" s="45" t="s">
        <v>16206</v>
      </c>
      <c r="B16141" s="45" t="s">
        <v>6</v>
      </c>
      <c r="C16141" s="23">
        <v>475</v>
      </c>
    </row>
    <row r="16142" spans="1:3" ht="13.2" x14ac:dyDescent="0.25">
      <c r="A16142" s="45" t="s">
        <v>16207</v>
      </c>
      <c r="B16142" s="45" t="s">
        <v>6</v>
      </c>
      <c r="C16142" s="23">
        <v>675</v>
      </c>
    </row>
    <row r="16143" spans="1:3" ht="13.2" x14ac:dyDescent="0.25">
      <c r="A16143" s="45" t="s">
        <v>16208</v>
      </c>
      <c r="B16143" s="45" t="s">
        <v>6</v>
      </c>
      <c r="C16143" s="23">
        <v>375</v>
      </c>
    </row>
    <row r="16144" spans="1:3" ht="13.2" x14ac:dyDescent="0.25">
      <c r="A16144" s="45" t="s">
        <v>16209</v>
      </c>
      <c r="B16144" s="45" t="s">
        <v>6</v>
      </c>
      <c r="C16144" s="23">
        <v>450</v>
      </c>
    </row>
    <row r="16145" spans="1:3" ht="13.2" x14ac:dyDescent="0.25">
      <c r="A16145" s="45" t="s">
        <v>16210</v>
      </c>
      <c r="B16145" s="45" t="s">
        <v>6</v>
      </c>
      <c r="C16145" s="23">
        <v>1000</v>
      </c>
    </row>
    <row r="16146" spans="1:3" ht="13.2" x14ac:dyDescent="0.25">
      <c r="A16146" s="45" t="s">
        <v>16211</v>
      </c>
      <c r="B16146" s="45" t="s">
        <v>6</v>
      </c>
      <c r="C16146" s="23">
        <v>475</v>
      </c>
    </row>
    <row r="16147" spans="1:3" ht="13.2" x14ac:dyDescent="0.25">
      <c r="A16147" s="45" t="s">
        <v>16212</v>
      </c>
      <c r="B16147" s="45" t="s">
        <v>6</v>
      </c>
      <c r="C16147" s="23">
        <v>800</v>
      </c>
    </row>
    <row r="16148" spans="1:3" ht="13.2" x14ac:dyDescent="0.25">
      <c r="A16148" s="45" t="s">
        <v>16213</v>
      </c>
      <c r="B16148" s="45" t="s">
        <v>6</v>
      </c>
      <c r="C16148" s="23">
        <v>400</v>
      </c>
    </row>
    <row r="16149" spans="1:3" ht="13.2" x14ac:dyDescent="0.25">
      <c r="A16149" s="45" t="s">
        <v>16214</v>
      </c>
      <c r="B16149" s="45" t="s">
        <v>6</v>
      </c>
      <c r="C16149" s="23">
        <v>175</v>
      </c>
    </row>
    <row r="16150" spans="1:3" ht="13.2" x14ac:dyDescent="0.25">
      <c r="A16150" s="45" t="s">
        <v>16215</v>
      </c>
      <c r="B16150" s="45" t="s">
        <v>6</v>
      </c>
      <c r="C16150" s="23">
        <v>300</v>
      </c>
    </row>
    <row r="16151" spans="1:3" ht="13.2" x14ac:dyDescent="0.25">
      <c r="A16151" s="45" t="s">
        <v>16216</v>
      </c>
      <c r="B16151" s="45" t="s">
        <v>6</v>
      </c>
      <c r="C16151" s="23">
        <v>250</v>
      </c>
    </row>
    <row r="16152" spans="1:3" ht="13.2" x14ac:dyDescent="0.25">
      <c r="A16152" s="45" t="s">
        <v>16217</v>
      </c>
      <c r="B16152" s="45" t="s">
        <v>6</v>
      </c>
      <c r="C16152" s="23">
        <v>300</v>
      </c>
    </row>
    <row r="16153" spans="1:3" ht="13.2" x14ac:dyDescent="0.25">
      <c r="A16153" s="45" t="s">
        <v>16218</v>
      </c>
      <c r="B16153" s="45" t="s">
        <v>6</v>
      </c>
      <c r="C16153" s="23">
        <v>150</v>
      </c>
    </row>
    <row r="16154" spans="1:3" ht="13.2" x14ac:dyDescent="0.25">
      <c r="A16154" s="45" t="s">
        <v>16219</v>
      </c>
      <c r="B16154" s="45" t="s">
        <v>6</v>
      </c>
      <c r="C16154" s="23">
        <v>250</v>
      </c>
    </row>
    <row r="16155" spans="1:3" ht="13.2" x14ac:dyDescent="0.25">
      <c r="A16155" s="45" t="s">
        <v>16220</v>
      </c>
      <c r="B16155" s="45" t="s">
        <v>6</v>
      </c>
      <c r="C16155" s="23">
        <v>450</v>
      </c>
    </row>
    <row r="16156" spans="1:3" ht="13.2" x14ac:dyDescent="0.25">
      <c r="A16156" s="45" t="s">
        <v>16221</v>
      </c>
      <c r="B16156" s="45" t="s">
        <v>6</v>
      </c>
      <c r="C16156" s="23">
        <v>200</v>
      </c>
    </row>
    <row r="16157" spans="1:3" ht="13.2" x14ac:dyDescent="0.25">
      <c r="A16157" s="45" t="s">
        <v>16222</v>
      </c>
      <c r="B16157" s="45" t="s">
        <v>6</v>
      </c>
      <c r="C16157" s="23">
        <v>375</v>
      </c>
    </row>
    <row r="16158" spans="1:3" ht="13.2" x14ac:dyDescent="0.25">
      <c r="A16158" s="45" t="s">
        <v>16223</v>
      </c>
      <c r="B16158" s="45" t="s">
        <v>6</v>
      </c>
      <c r="C16158" s="23">
        <v>400</v>
      </c>
    </row>
    <row r="16159" spans="1:3" ht="13.2" x14ac:dyDescent="0.25">
      <c r="A16159" s="45" t="s">
        <v>16224</v>
      </c>
      <c r="B16159" s="45" t="s">
        <v>6</v>
      </c>
      <c r="C16159" s="23">
        <v>350</v>
      </c>
    </row>
    <row r="16160" spans="1:3" ht="13.2" x14ac:dyDescent="0.25">
      <c r="A16160" s="45" t="s">
        <v>16225</v>
      </c>
      <c r="B16160" s="45" t="s">
        <v>6</v>
      </c>
      <c r="C16160" s="23">
        <v>325</v>
      </c>
    </row>
    <row r="16161" spans="1:3" ht="13.2" x14ac:dyDescent="0.25">
      <c r="A16161" s="45" t="s">
        <v>16226</v>
      </c>
      <c r="B16161" s="45" t="s">
        <v>6</v>
      </c>
      <c r="C16161" s="23">
        <v>375</v>
      </c>
    </row>
    <row r="16162" spans="1:3" ht="13.2" x14ac:dyDescent="0.25">
      <c r="A16162" s="45" t="s">
        <v>16227</v>
      </c>
      <c r="B16162" s="45" t="s">
        <v>6</v>
      </c>
      <c r="C16162" s="23">
        <v>375</v>
      </c>
    </row>
    <row r="16163" spans="1:3" ht="13.2" x14ac:dyDescent="0.25">
      <c r="A16163" s="45" t="s">
        <v>16228</v>
      </c>
      <c r="B16163" s="45" t="s">
        <v>6</v>
      </c>
      <c r="C16163" s="23">
        <v>275</v>
      </c>
    </row>
    <row r="16164" spans="1:3" ht="13.2" x14ac:dyDescent="0.25">
      <c r="A16164" s="45" t="s">
        <v>16229</v>
      </c>
      <c r="B16164" s="45" t="s">
        <v>6</v>
      </c>
      <c r="C16164" s="23">
        <v>425</v>
      </c>
    </row>
    <row r="16165" spans="1:3" ht="13.2" x14ac:dyDescent="0.25">
      <c r="A16165" s="45" t="s">
        <v>16230</v>
      </c>
      <c r="B16165" s="45" t="s">
        <v>6</v>
      </c>
      <c r="C16165" s="23">
        <v>500</v>
      </c>
    </row>
    <row r="16166" spans="1:3" ht="13.2" x14ac:dyDescent="0.25">
      <c r="A16166" s="45" t="s">
        <v>16231</v>
      </c>
      <c r="B16166" s="45" t="s">
        <v>6</v>
      </c>
      <c r="C16166" s="23">
        <v>350</v>
      </c>
    </row>
    <row r="16167" spans="1:3" ht="13.2" x14ac:dyDescent="0.25">
      <c r="A16167" s="45" t="s">
        <v>16232</v>
      </c>
      <c r="B16167" s="45" t="s">
        <v>6</v>
      </c>
      <c r="C16167" s="23">
        <v>375</v>
      </c>
    </row>
    <row r="16168" spans="1:3" ht="13.2" x14ac:dyDescent="0.25">
      <c r="A16168" s="45" t="s">
        <v>16233</v>
      </c>
      <c r="B16168" s="45" t="s">
        <v>6</v>
      </c>
      <c r="C16168" s="23">
        <v>1050</v>
      </c>
    </row>
    <row r="16169" spans="1:3" ht="13.2" x14ac:dyDescent="0.25">
      <c r="A16169" s="45" t="s">
        <v>16234</v>
      </c>
      <c r="B16169" s="45" t="s">
        <v>6</v>
      </c>
      <c r="C16169" s="23">
        <v>375</v>
      </c>
    </row>
    <row r="16170" spans="1:3" ht="13.2" x14ac:dyDescent="0.25">
      <c r="A16170" s="45" t="s">
        <v>16235</v>
      </c>
      <c r="B16170" s="45" t="s">
        <v>6</v>
      </c>
      <c r="C16170" s="23">
        <v>350</v>
      </c>
    </row>
    <row r="16171" spans="1:3" ht="13.2" x14ac:dyDescent="0.25">
      <c r="A16171" s="45" t="s">
        <v>16236</v>
      </c>
      <c r="B16171" s="45" t="s">
        <v>6</v>
      </c>
      <c r="C16171" s="23">
        <v>700</v>
      </c>
    </row>
    <row r="16172" spans="1:3" ht="13.2" x14ac:dyDescent="0.25">
      <c r="A16172" s="45" t="s">
        <v>16237</v>
      </c>
      <c r="B16172" s="45" t="s">
        <v>6</v>
      </c>
      <c r="C16172" s="23">
        <v>725</v>
      </c>
    </row>
    <row r="16173" spans="1:3" ht="13.2" x14ac:dyDescent="0.25">
      <c r="A16173" s="45" t="s">
        <v>16238</v>
      </c>
      <c r="B16173" s="45" t="s">
        <v>6</v>
      </c>
      <c r="C16173" s="23">
        <v>800</v>
      </c>
    </row>
    <row r="16174" spans="1:3" ht="13.2" x14ac:dyDescent="0.25">
      <c r="A16174" s="45" t="s">
        <v>16239</v>
      </c>
      <c r="B16174" s="45" t="s">
        <v>6</v>
      </c>
      <c r="C16174" s="23">
        <v>250</v>
      </c>
    </row>
    <row r="16175" spans="1:3" ht="13.2" x14ac:dyDescent="0.25">
      <c r="A16175" s="45" t="s">
        <v>16240</v>
      </c>
      <c r="B16175" s="45" t="s">
        <v>6</v>
      </c>
      <c r="C16175" s="23">
        <v>800</v>
      </c>
    </row>
    <row r="16176" spans="1:3" ht="13.2" x14ac:dyDescent="0.25">
      <c r="A16176" s="45" t="s">
        <v>16241</v>
      </c>
      <c r="B16176" s="45" t="s">
        <v>6</v>
      </c>
      <c r="C16176" s="23">
        <v>250</v>
      </c>
    </row>
    <row r="16177" spans="1:3" ht="13.2" x14ac:dyDescent="0.25">
      <c r="A16177" s="45" t="s">
        <v>16242</v>
      </c>
      <c r="B16177" s="45" t="s">
        <v>6</v>
      </c>
      <c r="C16177" s="23">
        <v>1025</v>
      </c>
    </row>
    <row r="16178" spans="1:3" ht="13.2" x14ac:dyDescent="0.25">
      <c r="A16178" s="45" t="s">
        <v>16243</v>
      </c>
      <c r="B16178" s="45" t="s">
        <v>6</v>
      </c>
      <c r="C16178" s="23">
        <v>725</v>
      </c>
    </row>
    <row r="16179" spans="1:3" ht="13.2" x14ac:dyDescent="0.25">
      <c r="A16179" s="45" t="s">
        <v>16244</v>
      </c>
      <c r="B16179" s="45" t="s">
        <v>6</v>
      </c>
      <c r="C16179" s="23">
        <v>675</v>
      </c>
    </row>
    <row r="16180" spans="1:3" ht="13.2" x14ac:dyDescent="0.25">
      <c r="A16180" s="45" t="s">
        <v>16245</v>
      </c>
      <c r="B16180" s="45" t="s">
        <v>6</v>
      </c>
      <c r="C16180" s="23">
        <v>200</v>
      </c>
    </row>
    <row r="16181" spans="1:3" ht="13.2" x14ac:dyDescent="0.25">
      <c r="A16181" s="45" t="s">
        <v>16246</v>
      </c>
      <c r="B16181" s="45" t="s">
        <v>6</v>
      </c>
      <c r="C16181" s="23">
        <v>650</v>
      </c>
    </row>
    <row r="16182" spans="1:3" ht="13.2" x14ac:dyDescent="0.25">
      <c r="A16182" s="45" t="s">
        <v>16247</v>
      </c>
      <c r="B16182" s="45" t="s">
        <v>6</v>
      </c>
      <c r="C16182" s="23">
        <v>825</v>
      </c>
    </row>
    <row r="16183" spans="1:3" ht="13.2" x14ac:dyDescent="0.25">
      <c r="A16183" s="45" t="s">
        <v>16248</v>
      </c>
      <c r="B16183" s="45" t="s">
        <v>6</v>
      </c>
      <c r="C16183" s="23">
        <v>675</v>
      </c>
    </row>
    <row r="16184" spans="1:3" ht="13.2" x14ac:dyDescent="0.25">
      <c r="A16184" s="45" t="s">
        <v>16249</v>
      </c>
      <c r="B16184" s="45" t="s">
        <v>6</v>
      </c>
      <c r="C16184" s="23">
        <v>1100</v>
      </c>
    </row>
    <row r="16185" spans="1:3" ht="13.2" x14ac:dyDescent="0.25">
      <c r="A16185" s="45" t="s">
        <v>16250</v>
      </c>
      <c r="B16185" s="45" t="s">
        <v>6</v>
      </c>
      <c r="C16185" s="23">
        <v>450</v>
      </c>
    </row>
    <row r="16186" spans="1:3" ht="13.2" x14ac:dyDescent="0.25">
      <c r="A16186" s="45" t="s">
        <v>16251</v>
      </c>
      <c r="B16186" s="45" t="s">
        <v>6</v>
      </c>
      <c r="C16186" s="23">
        <v>1100</v>
      </c>
    </row>
    <row r="16187" spans="1:3" ht="13.2" x14ac:dyDescent="0.25">
      <c r="A16187" s="45" t="s">
        <v>16252</v>
      </c>
      <c r="B16187" s="45" t="s">
        <v>6</v>
      </c>
      <c r="C16187" s="23">
        <v>450</v>
      </c>
    </row>
    <row r="16188" spans="1:3" ht="13.2" x14ac:dyDescent="0.25">
      <c r="A16188" s="45" t="s">
        <v>16253</v>
      </c>
      <c r="B16188" s="45" t="s">
        <v>6</v>
      </c>
      <c r="C16188" s="23">
        <v>275</v>
      </c>
    </row>
    <row r="16189" spans="1:3" ht="13.2" x14ac:dyDescent="0.25">
      <c r="A16189" s="45" t="s">
        <v>16254</v>
      </c>
      <c r="B16189" s="45" t="s">
        <v>6</v>
      </c>
      <c r="C16189" s="23">
        <v>250</v>
      </c>
    </row>
    <row r="16190" spans="1:3" ht="13.2" x14ac:dyDescent="0.25">
      <c r="A16190" s="45" t="s">
        <v>16255</v>
      </c>
      <c r="B16190" s="45" t="s">
        <v>6</v>
      </c>
      <c r="C16190" s="23">
        <v>275</v>
      </c>
    </row>
    <row r="16191" spans="1:3" ht="13.2" x14ac:dyDescent="0.25">
      <c r="A16191" s="45" t="s">
        <v>16256</v>
      </c>
      <c r="B16191" s="45" t="s">
        <v>6</v>
      </c>
      <c r="C16191" s="23">
        <v>425</v>
      </c>
    </row>
    <row r="16192" spans="1:3" ht="13.2" x14ac:dyDescent="0.25">
      <c r="A16192" s="45" t="s">
        <v>16257</v>
      </c>
      <c r="B16192" s="45" t="s">
        <v>6</v>
      </c>
      <c r="C16192" s="23">
        <v>150</v>
      </c>
    </row>
    <row r="16193" spans="1:3" ht="13.2" x14ac:dyDescent="0.25">
      <c r="A16193" s="45" t="s">
        <v>16258</v>
      </c>
      <c r="B16193" s="45" t="s">
        <v>6</v>
      </c>
      <c r="C16193" s="23">
        <v>200</v>
      </c>
    </row>
    <row r="16194" spans="1:3" ht="13.2" x14ac:dyDescent="0.25">
      <c r="A16194" s="45" t="s">
        <v>16259</v>
      </c>
      <c r="B16194" s="45" t="s">
        <v>6</v>
      </c>
      <c r="C16194" s="23">
        <v>150</v>
      </c>
    </row>
    <row r="16195" spans="1:3" ht="13.2" x14ac:dyDescent="0.25">
      <c r="A16195" s="45" t="s">
        <v>16260</v>
      </c>
      <c r="B16195" s="45" t="s">
        <v>6</v>
      </c>
      <c r="C16195" s="23">
        <v>150</v>
      </c>
    </row>
    <row r="16196" spans="1:3" ht="13.2" x14ac:dyDescent="0.25">
      <c r="A16196" s="45" t="s">
        <v>16261</v>
      </c>
      <c r="B16196" s="45" t="s">
        <v>6</v>
      </c>
      <c r="C16196" s="23">
        <v>150</v>
      </c>
    </row>
    <row r="16197" spans="1:3" ht="13.2" x14ac:dyDescent="0.25">
      <c r="A16197" s="45" t="s">
        <v>16262</v>
      </c>
      <c r="B16197" s="45" t="s">
        <v>6</v>
      </c>
      <c r="C16197" s="23">
        <v>350</v>
      </c>
    </row>
    <row r="16198" spans="1:3" ht="13.2" x14ac:dyDescent="0.25">
      <c r="A16198" s="45" t="s">
        <v>16263</v>
      </c>
      <c r="B16198" s="45" t="s">
        <v>6</v>
      </c>
      <c r="C16198" s="23">
        <v>825</v>
      </c>
    </row>
    <row r="16199" spans="1:3" ht="13.2" x14ac:dyDescent="0.25">
      <c r="A16199" s="45" t="s">
        <v>16264</v>
      </c>
      <c r="B16199" s="45" t="s">
        <v>6</v>
      </c>
      <c r="C16199" s="23">
        <v>450</v>
      </c>
    </row>
    <row r="16200" spans="1:3" ht="13.2" x14ac:dyDescent="0.25">
      <c r="A16200" s="45" t="s">
        <v>16265</v>
      </c>
      <c r="B16200" s="45" t="s">
        <v>6</v>
      </c>
      <c r="C16200" s="23">
        <v>350</v>
      </c>
    </row>
    <row r="16201" spans="1:3" ht="13.2" x14ac:dyDescent="0.25">
      <c r="A16201" s="45" t="s">
        <v>16266</v>
      </c>
      <c r="B16201" s="45" t="s">
        <v>6</v>
      </c>
      <c r="C16201" s="23">
        <v>250</v>
      </c>
    </row>
    <row r="16202" spans="1:3" ht="13.2" x14ac:dyDescent="0.25">
      <c r="A16202" s="45" t="s">
        <v>16267</v>
      </c>
      <c r="B16202" s="45" t="s">
        <v>6</v>
      </c>
      <c r="C16202" s="23">
        <v>475</v>
      </c>
    </row>
    <row r="16203" spans="1:3" ht="13.2" x14ac:dyDescent="0.25">
      <c r="A16203" s="45" t="s">
        <v>16268</v>
      </c>
      <c r="B16203" s="45" t="s">
        <v>6</v>
      </c>
      <c r="C16203" s="23">
        <v>600</v>
      </c>
    </row>
    <row r="16204" spans="1:3" ht="13.2" x14ac:dyDescent="0.25">
      <c r="A16204" s="45" t="s">
        <v>16269</v>
      </c>
      <c r="B16204" s="45" t="s">
        <v>6</v>
      </c>
      <c r="C16204" s="23">
        <v>875</v>
      </c>
    </row>
    <row r="16205" spans="1:3" ht="13.2" x14ac:dyDescent="0.25">
      <c r="A16205" s="45" t="s">
        <v>16270</v>
      </c>
      <c r="B16205" s="45" t="s">
        <v>6</v>
      </c>
      <c r="C16205" s="23">
        <v>775</v>
      </c>
    </row>
    <row r="16206" spans="1:3" ht="13.2" x14ac:dyDescent="0.25">
      <c r="A16206" s="45" t="s">
        <v>16271</v>
      </c>
      <c r="B16206" s="45" t="s">
        <v>6</v>
      </c>
      <c r="C16206" s="23">
        <v>675</v>
      </c>
    </row>
    <row r="16207" spans="1:3" ht="13.2" x14ac:dyDescent="0.25">
      <c r="A16207" s="45" t="s">
        <v>16272</v>
      </c>
      <c r="B16207" s="45" t="s">
        <v>6</v>
      </c>
      <c r="C16207" s="23">
        <v>600</v>
      </c>
    </row>
    <row r="16208" spans="1:3" ht="13.2" x14ac:dyDescent="0.25">
      <c r="A16208" s="45" t="s">
        <v>16273</v>
      </c>
      <c r="B16208" s="45" t="s">
        <v>6</v>
      </c>
      <c r="C16208" s="23">
        <v>600</v>
      </c>
    </row>
    <row r="16209" spans="1:3" ht="13.2" x14ac:dyDescent="0.25">
      <c r="A16209" s="45" t="s">
        <v>16274</v>
      </c>
      <c r="B16209" s="45" t="s">
        <v>6</v>
      </c>
      <c r="C16209" s="23">
        <v>650</v>
      </c>
    </row>
    <row r="16210" spans="1:3" ht="13.2" x14ac:dyDescent="0.25">
      <c r="A16210" s="45" t="s">
        <v>16275</v>
      </c>
      <c r="B16210" s="45" t="s">
        <v>6</v>
      </c>
      <c r="C16210" s="23">
        <v>625</v>
      </c>
    </row>
    <row r="16211" spans="1:3" ht="13.2" x14ac:dyDescent="0.25">
      <c r="A16211" s="45" t="s">
        <v>16276</v>
      </c>
      <c r="B16211" s="45" t="s">
        <v>6</v>
      </c>
      <c r="C16211" s="23">
        <v>325</v>
      </c>
    </row>
    <row r="16212" spans="1:3" ht="13.2" x14ac:dyDescent="0.25">
      <c r="A16212" s="45" t="s">
        <v>16277</v>
      </c>
      <c r="B16212" s="45" t="s">
        <v>6</v>
      </c>
      <c r="C16212" s="23">
        <v>725</v>
      </c>
    </row>
    <row r="16213" spans="1:3" ht="13.2" x14ac:dyDescent="0.25">
      <c r="A16213" s="45" t="s">
        <v>16278</v>
      </c>
      <c r="B16213" s="45" t="s">
        <v>6</v>
      </c>
      <c r="C16213" s="23">
        <v>375</v>
      </c>
    </row>
    <row r="16214" spans="1:3" ht="13.2" x14ac:dyDescent="0.25">
      <c r="A16214" s="45" t="s">
        <v>16279</v>
      </c>
      <c r="B16214" s="45" t="s">
        <v>6</v>
      </c>
      <c r="C16214" s="23">
        <v>425</v>
      </c>
    </row>
    <row r="16215" spans="1:3" ht="13.2" x14ac:dyDescent="0.25">
      <c r="A16215" s="45" t="s">
        <v>16280</v>
      </c>
      <c r="B16215" s="45" t="s">
        <v>6</v>
      </c>
      <c r="C16215" s="23">
        <v>550</v>
      </c>
    </row>
    <row r="16216" spans="1:3" ht="13.2" x14ac:dyDescent="0.25">
      <c r="A16216" s="45" t="s">
        <v>16281</v>
      </c>
      <c r="B16216" s="45" t="s">
        <v>6</v>
      </c>
      <c r="C16216" s="23">
        <v>375</v>
      </c>
    </row>
    <row r="16217" spans="1:3" ht="13.2" x14ac:dyDescent="0.25">
      <c r="A16217" s="45" t="s">
        <v>16282</v>
      </c>
      <c r="B16217" s="45" t="s">
        <v>6</v>
      </c>
      <c r="C16217" s="23">
        <v>575</v>
      </c>
    </row>
    <row r="16218" spans="1:3" ht="13.2" x14ac:dyDescent="0.25">
      <c r="A16218" s="45" t="s">
        <v>16283</v>
      </c>
      <c r="B16218" s="45" t="s">
        <v>6</v>
      </c>
      <c r="C16218" s="23">
        <v>275</v>
      </c>
    </row>
    <row r="16219" spans="1:3" ht="13.2" x14ac:dyDescent="0.25">
      <c r="A16219" s="45" t="s">
        <v>16284</v>
      </c>
      <c r="B16219" s="45" t="s">
        <v>6</v>
      </c>
      <c r="C16219" s="23">
        <v>300</v>
      </c>
    </row>
    <row r="16220" spans="1:3" ht="13.2" x14ac:dyDescent="0.25">
      <c r="A16220" s="45" t="s">
        <v>16285</v>
      </c>
      <c r="B16220" s="45" t="s">
        <v>6</v>
      </c>
      <c r="C16220" s="23">
        <v>850</v>
      </c>
    </row>
    <row r="16221" spans="1:3" ht="13.2" x14ac:dyDescent="0.25">
      <c r="A16221" s="45" t="s">
        <v>16286</v>
      </c>
      <c r="B16221" s="45" t="s">
        <v>6</v>
      </c>
      <c r="C16221" s="23">
        <v>700</v>
      </c>
    </row>
    <row r="16222" spans="1:3" ht="13.2" x14ac:dyDescent="0.25">
      <c r="A16222" s="45" t="s">
        <v>16287</v>
      </c>
      <c r="B16222" s="45" t="s">
        <v>6</v>
      </c>
      <c r="C16222" s="23">
        <v>450</v>
      </c>
    </row>
    <row r="16223" spans="1:3" ht="13.2" x14ac:dyDescent="0.25">
      <c r="A16223" s="45" t="s">
        <v>16288</v>
      </c>
      <c r="B16223" s="45" t="s">
        <v>6</v>
      </c>
      <c r="C16223" s="23">
        <v>1000</v>
      </c>
    </row>
    <row r="16224" spans="1:3" ht="13.2" x14ac:dyDescent="0.25">
      <c r="A16224" s="45" t="s">
        <v>16289</v>
      </c>
      <c r="B16224" s="45" t="s">
        <v>6</v>
      </c>
      <c r="C16224" s="23">
        <v>600</v>
      </c>
    </row>
    <row r="16225" spans="1:3" ht="13.2" x14ac:dyDescent="0.25">
      <c r="A16225" s="45" t="s">
        <v>16290</v>
      </c>
      <c r="B16225" s="45" t="s">
        <v>6</v>
      </c>
      <c r="C16225" s="23">
        <v>875</v>
      </c>
    </row>
    <row r="16226" spans="1:3" ht="13.2" x14ac:dyDescent="0.25">
      <c r="A16226" s="45" t="s">
        <v>16291</v>
      </c>
      <c r="B16226" s="45" t="s">
        <v>6</v>
      </c>
      <c r="C16226" s="23">
        <v>475</v>
      </c>
    </row>
    <row r="16227" spans="1:3" ht="13.2" x14ac:dyDescent="0.25">
      <c r="A16227" s="45" t="s">
        <v>16292</v>
      </c>
      <c r="B16227" s="45" t="s">
        <v>6</v>
      </c>
      <c r="C16227" s="23">
        <v>400</v>
      </c>
    </row>
    <row r="16228" spans="1:3" ht="13.2" x14ac:dyDescent="0.25">
      <c r="A16228" s="45" t="s">
        <v>16293</v>
      </c>
      <c r="B16228" s="45" t="s">
        <v>6</v>
      </c>
      <c r="C16228" s="23">
        <v>725</v>
      </c>
    </row>
    <row r="16229" spans="1:3" ht="13.2" x14ac:dyDescent="0.25">
      <c r="A16229" s="45" t="s">
        <v>16294</v>
      </c>
      <c r="B16229" s="45" t="s">
        <v>6</v>
      </c>
      <c r="C16229" s="23">
        <v>875</v>
      </c>
    </row>
    <row r="16230" spans="1:3" ht="13.2" x14ac:dyDescent="0.25">
      <c r="A16230" s="45" t="s">
        <v>16295</v>
      </c>
      <c r="B16230" s="45" t="s">
        <v>6</v>
      </c>
      <c r="C16230" s="23">
        <v>250</v>
      </c>
    </row>
    <row r="16231" spans="1:3" ht="13.2" x14ac:dyDescent="0.25">
      <c r="A16231" s="45" t="s">
        <v>16296</v>
      </c>
      <c r="B16231" s="45" t="s">
        <v>6</v>
      </c>
      <c r="C16231" s="23">
        <v>375</v>
      </c>
    </row>
    <row r="16232" spans="1:3" ht="13.2" x14ac:dyDescent="0.25">
      <c r="A16232" s="45" t="s">
        <v>16297</v>
      </c>
      <c r="B16232" s="45" t="s">
        <v>6</v>
      </c>
      <c r="C16232" s="23">
        <v>1125</v>
      </c>
    </row>
    <row r="16233" spans="1:3" ht="13.2" x14ac:dyDescent="0.25">
      <c r="A16233" s="45" t="s">
        <v>16298</v>
      </c>
      <c r="B16233" s="45" t="s">
        <v>6</v>
      </c>
      <c r="C16233" s="23">
        <v>450</v>
      </c>
    </row>
    <row r="16234" spans="1:3" ht="13.2" x14ac:dyDescent="0.25">
      <c r="A16234" s="45" t="s">
        <v>16299</v>
      </c>
      <c r="B16234" s="45" t="s">
        <v>6</v>
      </c>
      <c r="C16234" s="23">
        <v>700</v>
      </c>
    </row>
    <row r="16235" spans="1:3" ht="13.2" x14ac:dyDescent="0.25">
      <c r="A16235" s="45" t="s">
        <v>16300</v>
      </c>
      <c r="B16235" s="45" t="s">
        <v>6</v>
      </c>
      <c r="C16235" s="23">
        <v>675</v>
      </c>
    </row>
    <row r="16236" spans="1:3" ht="13.2" x14ac:dyDescent="0.25">
      <c r="A16236" s="45" t="s">
        <v>16301</v>
      </c>
      <c r="B16236" s="45" t="s">
        <v>6</v>
      </c>
      <c r="C16236" s="23">
        <v>600</v>
      </c>
    </row>
    <row r="16237" spans="1:3" ht="13.2" x14ac:dyDescent="0.25">
      <c r="A16237" s="45" t="s">
        <v>16302</v>
      </c>
      <c r="B16237" s="45" t="s">
        <v>6</v>
      </c>
      <c r="C16237" s="23">
        <v>1100</v>
      </c>
    </row>
    <row r="16238" spans="1:3" ht="13.2" x14ac:dyDescent="0.25">
      <c r="A16238" s="45" t="s">
        <v>16303</v>
      </c>
      <c r="B16238" s="45" t="s">
        <v>6</v>
      </c>
      <c r="C16238" s="23">
        <v>675</v>
      </c>
    </row>
    <row r="16239" spans="1:3" ht="13.2" x14ac:dyDescent="0.25">
      <c r="A16239" s="45" t="s">
        <v>16304</v>
      </c>
      <c r="B16239" s="45" t="s">
        <v>6</v>
      </c>
      <c r="C16239" s="23">
        <v>500</v>
      </c>
    </row>
    <row r="16240" spans="1:3" ht="13.2" x14ac:dyDescent="0.25">
      <c r="A16240" s="45" t="s">
        <v>16305</v>
      </c>
      <c r="B16240" s="45" t="s">
        <v>6</v>
      </c>
      <c r="C16240" s="23">
        <v>925</v>
      </c>
    </row>
    <row r="16241" spans="1:3" ht="13.2" x14ac:dyDescent="0.25">
      <c r="A16241" s="45" t="s">
        <v>16306</v>
      </c>
      <c r="B16241" s="45" t="s">
        <v>6</v>
      </c>
      <c r="C16241" s="23">
        <v>600</v>
      </c>
    </row>
    <row r="16242" spans="1:3" ht="13.2" x14ac:dyDescent="0.25">
      <c r="A16242" s="45" t="s">
        <v>16307</v>
      </c>
      <c r="B16242" s="45" t="s">
        <v>6</v>
      </c>
      <c r="C16242" s="23">
        <v>500</v>
      </c>
    </row>
    <row r="16243" spans="1:3" ht="13.2" x14ac:dyDescent="0.25">
      <c r="A16243" s="45" t="s">
        <v>16308</v>
      </c>
      <c r="B16243" s="45" t="s">
        <v>6</v>
      </c>
      <c r="C16243" s="23">
        <v>825</v>
      </c>
    </row>
    <row r="16244" spans="1:3" ht="13.2" x14ac:dyDescent="0.25">
      <c r="A16244" s="45" t="s">
        <v>16309</v>
      </c>
      <c r="B16244" s="45" t="s">
        <v>6</v>
      </c>
      <c r="C16244" s="23">
        <v>550</v>
      </c>
    </row>
    <row r="16245" spans="1:3" ht="13.2" x14ac:dyDescent="0.25">
      <c r="A16245" s="45" t="s">
        <v>16310</v>
      </c>
      <c r="B16245" s="45" t="s">
        <v>6</v>
      </c>
      <c r="C16245" s="23">
        <v>550</v>
      </c>
    </row>
    <row r="16246" spans="1:3" ht="13.2" x14ac:dyDescent="0.25">
      <c r="A16246" s="45" t="s">
        <v>16311</v>
      </c>
      <c r="B16246" s="45" t="s">
        <v>6</v>
      </c>
      <c r="C16246" s="23">
        <v>1100</v>
      </c>
    </row>
    <row r="16247" spans="1:3" ht="13.2" x14ac:dyDescent="0.25">
      <c r="A16247" s="45" t="s">
        <v>16312</v>
      </c>
      <c r="B16247" s="45" t="s">
        <v>6</v>
      </c>
      <c r="C16247" s="23">
        <v>675</v>
      </c>
    </row>
    <row r="16248" spans="1:3" ht="13.2" x14ac:dyDescent="0.25">
      <c r="A16248" s="45" t="s">
        <v>16313</v>
      </c>
      <c r="B16248" s="45" t="s">
        <v>6</v>
      </c>
      <c r="C16248" s="23">
        <v>575</v>
      </c>
    </row>
    <row r="16249" spans="1:3" ht="13.2" x14ac:dyDescent="0.25">
      <c r="A16249" s="45" t="s">
        <v>16314</v>
      </c>
      <c r="B16249" s="45" t="s">
        <v>6</v>
      </c>
      <c r="C16249" s="23">
        <v>675</v>
      </c>
    </row>
    <row r="16250" spans="1:3" ht="13.2" x14ac:dyDescent="0.25">
      <c r="A16250" s="45" t="s">
        <v>16315</v>
      </c>
      <c r="B16250" s="45" t="s">
        <v>6</v>
      </c>
      <c r="C16250" s="23">
        <v>575</v>
      </c>
    </row>
    <row r="16251" spans="1:3" ht="13.2" x14ac:dyDescent="0.25">
      <c r="A16251" s="45" t="s">
        <v>16316</v>
      </c>
      <c r="B16251" s="45" t="s">
        <v>6</v>
      </c>
      <c r="C16251" s="23">
        <v>550</v>
      </c>
    </row>
    <row r="16252" spans="1:3" ht="13.2" x14ac:dyDescent="0.25">
      <c r="A16252" s="45" t="s">
        <v>16317</v>
      </c>
      <c r="B16252" s="45" t="s">
        <v>6</v>
      </c>
      <c r="C16252" s="23">
        <v>300</v>
      </c>
    </row>
    <row r="16253" spans="1:3" ht="13.2" x14ac:dyDescent="0.25">
      <c r="A16253" s="45" t="s">
        <v>16318</v>
      </c>
      <c r="B16253" s="45" t="s">
        <v>6</v>
      </c>
      <c r="C16253" s="23">
        <v>375</v>
      </c>
    </row>
    <row r="16254" spans="1:3" ht="13.2" x14ac:dyDescent="0.25">
      <c r="A16254" s="45" t="s">
        <v>16319</v>
      </c>
      <c r="B16254" s="45" t="s">
        <v>6</v>
      </c>
      <c r="C16254" s="23">
        <v>700</v>
      </c>
    </row>
    <row r="16255" spans="1:3" ht="13.2" x14ac:dyDescent="0.25">
      <c r="A16255" s="45" t="s">
        <v>16320</v>
      </c>
      <c r="B16255" s="45" t="s">
        <v>6</v>
      </c>
      <c r="C16255" s="23">
        <v>275</v>
      </c>
    </row>
    <row r="16256" spans="1:3" ht="13.2" x14ac:dyDescent="0.25">
      <c r="A16256" s="45" t="s">
        <v>16321</v>
      </c>
      <c r="B16256" s="45" t="s">
        <v>6</v>
      </c>
      <c r="C16256" s="23">
        <v>300</v>
      </c>
    </row>
    <row r="16257" spans="1:3" ht="13.2" x14ac:dyDescent="0.25">
      <c r="A16257" s="45" t="s">
        <v>16322</v>
      </c>
      <c r="B16257" s="45" t="s">
        <v>6</v>
      </c>
      <c r="C16257" s="23">
        <v>700</v>
      </c>
    </row>
    <row r="16258" spans="1:3" ht="13.2" x14ac:dyDescent="0.25">
      <c r="A16258" s="45" t="s">
        <v>16323</v>
      </c>
      <c r="B16258" s="45" t="s">
        <v>6</v>
      </c>
      <c r="C16258" s="23">
        <v>600</v>
      </c>
    </row>
    <row r="16259" spans="1:3" ht="13.2" x14ac:dyDescent="0.25">
      <c r="A16259" s="45" t="s">
        <v>16324</v>
      </c>
      <c r="B16259" s="45" t="s">
        <v>6</v>
      </c>
      <c r="C16259" s="23">
        <v>350</v>
      </c>
    </row>
    <row r="16260" spans="1:3" ht="13.2" x14ac:dyDescent="0.25">
      <c r="A16260" s="45" t="s">
        <v>16325</v>
      </c>
      <c r="B16260" s="45" t="s">
        <v>6</v>
      </c>
      <c r="C16260" s="23">
        <v>250</v>
      </c>
    </row>
    <row r="16261" spans="1:3" ht="13.2" x14ac:dyDescent="0.25">
      <c r="A16261" s="45" t="s">
        <v>16326</v>
      </c>
      <c r="B16261" s="45" t="s">
        <v>6</v>
      </c>
      <c r="C16261" s="23">
        <v>700</v>
      </c>
    </row>
    <row r="16262" spans="1:3" ht="13.2" x14ac:dyDescent="0.25">
      <c r="A16262" s="45" t="s">
        <v>16327</v>
      </c>
      <c r="B16262" s="45" t="s">
        <v>6</v>
      </c>
      <c r="C16262" s="23">
        <v>600</v>
      </c>
    </row>
    <row r="16263" spans="1:3" ht="13.2" x14ac:dyDescent="0.25">
      <c r="A16263" s="45" t="s">
        <v>16328</v>
      </c>
      <c r="B16263" s="45" t="s">
        <v>6</v>
      </c>
      <c r="C16263" s="23">
        <v>425</v>
      </c>
    </row>
    <row r="16264" spans="1:3" ht="13.2" x14ac:dyDescent="0.25">
      <c r="A16264" s="45" t="s">
        <v>16329</v>
      </c>
      <c r="B16264" s="45" t="s">
        <v>6</v>
      </c>
      <c r="C16264" s="23">
        <v>650</v>
      </c>
    </row>
    <row r="16265" spans="1:3" ht="13.2" x14ac:dyDescent="0.25">
      <c r="A16265" s="45" t="s">
        <v>16330</v>
      </c>
      <c r="B16265" s="45" t="s">
        <v>6</v>
      </c>
      <c r="C16265" s="23">
        <v>525</v>
      </c>
    </row>
    <row r="16266" spans="1:3" ht="13.2" x14ac:dyDescent="0.25">
      <c r="A16266" s="45" t="s">
        <v>16331</v>
      </c>
      <c r="B16266" s="45" t="s">
        <v>6</v>
      </c>
      <c r="C16266" s="23">
        <v>875</v>
      </c>
    </row>
    <row r="16267" spans="1:3" ht="13.2" x14ac:dyDescent="0.25">
      <c r="A16267" s="45" t="s">
        <v>16332</v>
      </c>
      <c r="B16267" s="45" t="s">
        <v>6</v>
      </c>
      <c r="C16267" s="23">
        <v>575</v>
      </c>
    </row>
    <row r="16268" spans="1:3" ht="13.2" x14ac:dyDescent="0.25">
      <c r="A16268" s="45" t="s">
        <v>16333</v>
      </c>
      <c r="B16268" s="45" t="s">
        <v>6</v>
      </c>
      <c r="C16268" s="23">
        <v>875</v>
      </c>
    </row>
    <row r="16269" spans="1:3" ht="13.2" x14ac:dyDescent="0.25">
      <c r="A16269" s="45" t="s">
        <v>16334</v>
      </c>
      <c r="B16269" s="45" t="s">
        <v>6</v>
      </c>
      <c r="C16269" s="23">
        <v>575</v>
      </c>
    </row>
    <row r="16270" spans="1:3" ht="13.2" x14ac:dyDescent="0.25">
      <c r="A16270" s="45" t="s">
        <v>16335</v>
      </c>
      <c r="B16270" s="45" t="s">
        <v>6</v>
      </c>
      <c r="C16270" s="23">
        <v>450</v>
      </c>
    </row>
    <row r="16271" spans="1:3" ht="13.2" x14ac:dyDescent="0.25">
      <c r="A16271" s="45" t="s">
        <v>16336</v>
      </c>
      <c r="B16271" s="45" t="s">
        <v>6</v>
      </c>
      <c r="C16271" s="23">
        <v>650</v>
      </c>
    </row>
    <row r="16272" spans="1:3" ht="13.2" x14ac:dyDescent="0.25">
      <c r="A16272" s="45" t="s">
        <v>16337</v>
      </c>
      <c r="B16272" s="45" t="s">
        <v>6</v>
      </c>
      <c r="C16272" s="23">
        <v>525</v>
      </c>
    </row>
    <row r="16273" spans="1:3" ht="13.2" x14ac:dyDescent="0.25">
      <c r="A16273" s="45" t="s">
        <v>16338</v>
      </c>
      <c r="B16273" s="45" t="s">
        <v>6</v>
      </c>
      <c r="C16273" s="23">
        <v>700</v>
      </c>
    </row>
    <row r="16274" spans="1:3" ht="13.2" x14ac:dyDescent="0.25">
      <c r="A16274" s="45" t="s">
        <v>16339</v>
      </c>
      <c r="B16274" s="45" t="s">
        <v>6</v>
      </c>
      <c r="C16274" s="23">
        <v>150</v>
      </c>
    </row>
    <row r="16275" spans="1:3" ht="13.2" x14ac:dyDescent="0.25">
      <c r="A16275" s="45" t="s">
        <v>16340</v>
      </c>
      <c r="B16275" s="45" t="s">
        <v>6</v>
      </c>
      <c r="C16275" s="23">
        <v>325</v>
      </c>
    </row>
    <row r="16276" spans="1:3" ht="13.2" x14ac:dyDescent="0.25">
      <c r="A16276" s="45" t="s">
        <v>16341</v>
      </c>
      <c r="B16276" s="45" t="s">
        <v>6</v>
      </c>
      <c r="C16276" s="23">
        <v>150</v>
      </c>
    </row>
    <row r="16277" spans="1:3" ht="13.2" x14ac:dyDescent="0.25">
      <c r="A16277" s="45" t="s">
        <v>16342</v>
      </c>
      <c r="B16277" s="45" t="s">
        <v>6</v>
      </c>
      <c r="C16277" s="23">
        <v>700</v>
      </c>
    </row>
    <row r="16278" spans="1:3" ht="13.2" x14ac:dyDescent="0.25">
      <c r="A16278" s="45" t="s">
        <v>16343</v>
      </c>
      <c r="B16278" s="45" t="s">
        <v>6</v>
      </c>
      <c r="C16278" s="23">
        <v>425</v>
      </c>
    </row>
    <row r="16279" spans="1:3" ht="13.2" x14ac:dyDescent="0.25">
      <c r="A16279" s="45" t="s">
        <v>16344</v>
      </c>
      <c r="B16279" s="45" t="s">
        <v>6</v>
      </c>
      <c r="C16279" s="23">
        <v>425</v>
      </c>
    </row>
    <row r="16280" spans="1:3" ht="13.2" x14ac:dyDescent="0.25">
      <c r="A16280" s="45" t="s">
        <v>16345</v>
      </c>
      <c r="B16280" s="45" t="s">
        <v>6</v>
      </c>
      <c r="C16280" s="23">
        <v>350</v>
      </c>
    </row>
    <row r="16281" spans="1:3" ht="13.2" x14ac:dyDescent="0.25">
      <c r="A16281" s="45" t="s">
        <v>16346</v>
      </c>
      <c r="B16281" s="45" t="s">
        <v>6</v>
      </c>
      <c r="C16281" s="23">
        <v>25</v>
      </c>
    </row>
    <row r="16282" spans="1:3" ht="13.2" x14ac:dyDescent="0.25">
      <c r="A16282" s="45" t="s">
        <v>16347</v>
      </c>
      <c r="B16282" s="45" t="s">
        <v>6</v>
      </c>
      <c r="C16282" s="23">
        <v>0</v>
      </c>
    </row>
    <row r="16283" spans="1:3" ht="13.2" x14ac:dyDescent="0.25">
      <c r="A16283" s="45" t="s">
        <v>16348</v>
      </c>
      <c r="B16283" s="45" t="s">
        <v>6</v>
      </c>
      <c r="C16283" s="23">
        <v>175</v>
      </c>
    </row>
    <row r="16284" spans="1:3" ht="13.2" x14ac:dyDescent="0.25">
      <c r="A16284" s="45" t="s">
        <v>16349</v>
      </c>
      <c r="B16284" s="45" t="s">
        <v>6</v>
      </c>
      <c r="C16284" s="23">
        <v>200</v>
      </c>
    </row>
    <row r="16285" spans="1:3" ht="13.2" x14ac:dyDescent="0.25">
      <c r="A16285" s="45" t="s">
        <v>16350</v>
      </c>
      <c r="B16285" s="45" t="s">
        <v>6</v>
      </c>
      <c r="C16285" s="23">
        <v>150</v>
      </c>
    </row>
    <row r="16286" spans="1:3" ht="13.2" x14ac:dyDescent="0.25">
      <c r="A16286" s="45" t="s">
        <v>16351</v>
      </c>
      <c r="B16286" s="45" t="s">
        <v>6</v>
      </c>
      <c r="C16286" s="23">
        <v>375</v>
      </c>
    </row>
    <row r="16287" spans="1:3" ht="13.2" x14ac:dyDescent="0.25">
      <c r="A16287" s="45" t="s">
        <v>16352</v>
      </c>
      <c r="B16287" s="45" t="s">
        <v>6</v>
      </c>
      <c r="C16287" s="23">
        <v>375</v>
      </c>
    </row>
    <row r="16288" spans="1:3" ht="13.2" x14ac:dyDescent="0.25">
      <c r="A16288" s="45" t="s">
        <v>16353</v>
      </c>
      <c r="B16288" s="45" t="s">
        <v>6</v>
      </c>
      <c r="C16288" s="23">
        <v>275</v>
      </c>
    </row>
    <row r="16289" spans="1:3" ht="13.2" x14ac:dyDescent="0.25">
      <c r="A16289" s="45" t="s">
        <v>16354</v>
      </c>
      <c r="B16289" s="45" t="s">
        <v>6</v>
      </c>
      <c r="C16289" s="23">
        <v>450</v>
      </c>
    </row>
    <row r="16290" spans="1:3" ht="13.2" x14ac:dyDescent="0.25">
      <c r="A16290" s="45" t="s">
        <v>16355</v>
      </c>
      <c r="B16290" s="45" t="s">
        <v>6</v>
      </c>
      <c r="C16290" s="23">
        <v>150</v>
      </c>
    </row>
    <row r="16291" spans="1:3" ht="13.2" x14ac:dyDescent="0.25">
      <c r="A16291" s="45" t="s">
        <v>16356</v>
      </c>
      <c r="B16291" s="45" t="s">
        <v>6</v>
      </c>
      <c r="C16291" s="23">
        <v>150</v>
      </c>
    </row>
    <row r="16292" spans="1:3" ht="13.2" x14ac:dyDescent="0.25">
      <c r="A16292" s="45" t="s">
        <v>16357</v>
      </c>
      <c r="B16292" s="45" t="s">
        <v>6</v>
      </c>
      <c r="C16292" s="23">
        <v>150</v>
      </c>
    </row>
    <row r="16293" spans="1:3" ht="13.2" x14ac:dyDescent="0.25">
      <c r="A16293" s="45" t="s">
        <v>16358</v>
      </c>
      <c r="B16293" s="45" t="s">
        <v>6</v>
      </c>
      <c r="C16293" s="23">
        <v>325</v>
      </c>
    </row>
    <row r="16294" spans="1:3" ht="13.2" x14ac:dyDescent="0.25">
      <c r="A16294" s="45" t="s">
        <v>16359</v>
      </c>
      <c r="B16294" s="45" t="s">
        <v>6</v>
      </c>
      <c r="C16294" s="23">
        <v>450</v>
      </c>
    </row>
    <row r="16295" spans="1:3" ht="13.2" x14ac:dyDescent="0.25">
      <c r="A16295" s="45" t="s">
        <v>16360</v>
      </c>
      <c r="B16295" s="45" t="s">
        <v>6</v>
      </c>
      <c r="C16295" s="23">
        <v>375</v>
      </c>
    </row>
    <row r="16296" spans="1:3" ht="13.2" x14ac:dyDescent="0.25">
      <c r="A16296" s="45" t="s">
        <v>16361</v>
      </c>
      <c r="B16296" s="45" t="s">
        <v>6</v>
      </c>
      <c r="C16296" s="23">
        <v>525</v>
      </c>
    </row>
    <row r="16297" spans="1:3" ht="13.2" x14ac:dyDescent="0.25">
      <c r="A16297" s="45" t="s">
        <v>16362</v>
      </c>
      <c r="B16297" s="45" t="s">
        <v>6</v>
      </c>
      <c r="C16297" s="23">
        <v>375</v>
      </c>
    </row>
    <row r="16298" spans="1:3" ht="13.2" x14ac:dyDescent="0.25">
      <c r="A16298" s="45" t="s">
        <v>16363</v>
      </c>
      <c r="B16298" s="45" t="s">
        <v>6</v>
      </c>
      <c r="C16298" s="23">
        <v>600</v>
      </c>
    </row>
    <row r="16299" spans="1:3" ht="13.2" x14ac:dyDescent="0.25">
      <c r="A16299" s="45" t="s">
        <v>16364</v>
      </c>
      <c r="B16299" s="45" t="s">
        <v>6</v>
      </c>
      <c r="C16299" s="23">
        <v>700</v>
      </c>
    </row>
    <row r="16300" spans="1:3" ht="13.2" x14ac:dyDescent="0.25">
      <c r="A16300" s="45" t="s">
        <v>16365</v>
      </c>
      <c r="B16300" s="45" t="s">
        <v>6</v>
      </c>
      <c r="C16300" s="23">
        <v>675</v>
      </c>
    </row>
    <row r="16301" spans="1:3" ht="13.2" x14ac:dyDescent="0.25">
      <c r="A16301" s="45" t="s">
        <v>16366</v>
      </c>
      <c r="B16301" s="45" t="s">
        <v>6</v>
      </c>
      <c r="C16301" s="23">
        <v>650</v>
      </c>
    </row>
    <row r="16302" spans="1:3" ht="13.2" x14ac:dyDescent="0.25">
      <c r="A16302" s="45" t="s">
        <v>16367</v>
      </c>
      <c r="B16302" s="45" t="s">
        <v>6</v>
      </c>
      <c r="C16302" s="23">
        <v>425</v>
      </c>
    </row>
    <row r="16303" spans="1:3" ht="13.2" x14ac:dyDescent="0.25">
      <c r="A16303" s="45" t="s">
        <v>16368</v>
      </c>
      <c r="B16303" s="45" t="s">
        <v>6</v>
      </c>
      <c r="C16303" s="23">
        <v>400</v>
      </c>
    </row>
    <row r="16304" spans="1:3" ht="13.2" x14ac:dyDescent="0.25">
      <c r="A16304" s="45" t="s">
        <v>16369</v>
      </c>
      <c r="B16304" s="45" t="s">
        <v>6</v>
      </c>
      <c r="C16304" s="23">
        <v>250</v>
      </c>
    </row>
    <row r="16305" spans="1:3" ht="13.2" x14ac:dyDescent="0.25">
      <c r="A16305" s="45" t="s">
        <v>16370</v>
      </c>
      <c r="B16305" s="45" t="s">
        <v>6</v>
      </c>
      <c r="C16305" s="23">
        <v>500</v>
      </c>
    </row>
    <row r="16306" spans="1:3" ht="13.2" x14ac:dyDescent="0.25">
      <c r="A16306" s="45" t="s">
        <v>16371</v>
      </c>
      <c r="B16306" s="45" t="s">
        <v>6</v>
      </c>
      <c r="C16306" s="23">
        <v>200</v>
      </c>
    </row>
    <row r="16307" spans="1:3" ht="13.2" x14ac:dyDescent="0.25">
      <c r="A16307" s="45" t="s">
        <v>16372</v>
      </c>
      <c r="B16307" s="45" t="s">
        <v>6</v>
      </c>
      <c r="C16307" s="23">
        <v>600</v>
      </c>
    </row>
    <row r="16308" spans="1:3" ht="13.2" x14ac:dyDescent="0.25">
      <c r="A16308" s="45" t="s">
        <v>16373</v>
      </c>
      <c r="B16308" s="45" t="s">
        <v>6</v>
      </c>
      <c r="C16308" s="23">
        <v>450</v>
      </c>
    </row>
    <row r="16309" spans="1:3" ht="13.2" x14ac:dyDescent="0.25">
      <c r="A16309" s="45" t="s">
        <v>16374</v>
      </c>
      <c r="B16309" s="45" t="s">
        <v>6</v>
      </c>
      <c r="C16309" s="23">
        <v>475</v>
      </c>
    </row>
    <row r="16310" spans="1:3" ht="13.2" x14ac:dyDescent="0.25">
      <c r="A16310" s="45" t="s">
        <v>16375</v>
      </c>
      <c r="B16310" s="45" t="s">
        <v>6</v>
      </c>
      <c r="C16310" s="23">
        <v>150</v>
      </c>
    </row>
    <row r="16311" spans="1:3" ht="13.2" x14ac:dyDescent="0.25">
      <c r="A16311" s="45" t="s">
        <v>16376</v>
      </c>
      <c r="B16311" s="45" t="s">
        <v>6</v>
      </c>
      <c r="C16311" s="23">
        <v>400</v>
      </c>
    </row>
    <row r="16312" spans="1:3" ht="13.2" x14ac:dyDescent="0.25">
      <c r="A16312" s="45" t="s">
        <v>16377</v>
      </c>
      <c r="B16312" s="45" t="s">
        <v>6</v>
      </c>
      <c r="C16312" s="23">
        <v>425</v>
      </c>
    </row>
    <row r="16313" spans="1:3" ht="13.2" x14ac:dyDescent="0.25">
      <c r="A16313" s="45" t="s">
        <v>16378</v>
      </c>
      <c r="B16313" s="45" t="s">
        <v>6</v>
      </c>
      <c r="C16313" s="23">
        <v>275</v>
      </c>
    </row>
    <row r="16314" spans="1:3" ht="13.2" x14ac:dyDescent="0.25">
      <c r="A16314" s="45" t="s">
        <v>16379</v>
      </c>
      <c r="B16314" s="45" t="s">
        <v>6</v>
      </c>
      <c r="C16314" s="23">
        <v>425</v>
      </c>
    </row>
    <row r="16315" spans="1:3" ht="13.2" x14ac:dyDescent="0.25">
      <c r="A16315" s="45" t="s">
        <v>16380</v>
      </c>
      <c r="B16315" s="45" t="s">
        <v>6</v>
      </c>
      <c r="C16315" s="23">
        <v>325</v>
      </c>
    </row>
    <row r="16316" spans="1:3" ht="13.2" x14ac:dyDescent="0.25">
      <c r="A16316" s="45" t="s">
        <v>16381</v>
      </c>
      <c r="B16316" s="45" t="s">
        <v>6</v>
      </c>
      <c r="C16316" s="23">
        <v>950</v>
      </c>
    </row>
    <row r="16317" spans="1:3" ht="13.2" x14ac:dyDescent="0.25">
      <c r="A16317" s="45" t="s">
        <v>16382</v>
      </c>
      <c r="B16317" s="45" t="s">
        <v>6</v>
      </c>
      <c r="C16317" s="23">
        <v>450</v>
      </c>
    </row>
    <row r="16318" spans="1:3" ht="13.2" x14ac:dyDescent="0.25">
      <c r="A16318" s="45" t="s">
        <v>16383</v>
      </c>
      <c r="B16318" s="45" t="s">
        <v>6</v>
      </c>
      <c r="C16318" s="23">
        <v>575</v>
      </c>
    </row>
    <row r="16319" spans="1:3" ht="13.2" x14ac:dyDescent="0.25">
      <c r="A16319" s="45" t="s">
        <v>16384</v>
      </c>
      <c r="B16319" s="45" t="s">
        <v>6</v>
      </c>
      <c r="C16319" s="23">
        <v>550</v>
      </c>
    </row>
    <row r="16320" spans="1:3" ht="13.2" x14ac:dyDescent="0.25">
      <c r="A16320" s="45" t="s">
        <v>16385</v>
      </c>
      <c r="B16320" s="45" t="s">
        <v>6</v>
      </c>
      <c r="C16320" s="23">
        <v>325</v>
      </c>
    </row>
    <row r="16321" spans="1:3" ht="13.2" x14ac:dyDescent="0.25">
      <c r="A16321" s="45" t="s">
        <v>16386</v>
      </c>
      <c r="B16321" s="45" t="s">
        <v>6</v>
      </c>
      <c r="C16321" s="23">
        <v>225</v>
      </c>
    </row>
    <row r="16322" spans="1:3" ht="13.2" x14ac:dyDescent="0.25">
      <c r="A16322" s="45" t="s">
        <v>16387</v>
      </c>
      <c r="B16322" s="45" t="s">
        <v>6</v>
      </c>
      <c r="C16322" s="23">
        <v>800</v>
      </c>
    </row>
    <row r="16323" spans="1:3" ht="13.2" x14ac:dyDescent="0.25">
      <c r="A16323" s="45" t="s">
        <v>16388</v>
      </c>
      <c r="B16323" s="45" t="s">
        <v>6</v>
      </c>
      <c r="C16323" s="23">
        <v>600</v>
      </c>
    </row>
    <row r="16324" spans="1:3" ht="13.2" x14ac:dyDescent="0.25">
      <c r="A16324" s="45" t="s">
        <v>16389</v>
      </c>
      <c r="B16324" s="45" t="s">
        <v>6</v>
      </c>
      <c r="C16324" s="23">
        <v>425</v>
      </c>
    </row>
    <row r="16325" spans="1:3" ht="13.2" x14ac:dyDescent="0.25">
      <c r="A16325" s="45" t="s">
        <v>16390</v>
      </c>
      <c r="B16325" s="45" t="s">
        <v>6</v>
      </c>
      <c r="C16325" s="23">
        <v>325</v>
      </c>
    </row>
    <row r="16326" spans="1:3" ht="13.2" x14ac:dyDescent="0.25">
      <c r="A16326" s="45" t="s">
        <v>16391</v>
      </c>
      <c r="B16326" s="45" t="s">
        <v>6</v>
      </c>
      <c r="C16326" s="23">
        <v>200</v>
      </c>
    </row>
    <row r="16327" spans="1:3" ht="13.2" x14ac:dyDescent="0.25">
      <c r="A16327" s="45" t="s">
        <v>16392</v>
      </c>
      <c r="B16327" s="45" t="s">
        <v>6</v>
      </c>
      <c r="C16327" s="23">
        <v>175</v>
      </c>
    </row>
    <row r="16328" spans="1:3" ht="13.2" x14ac:dyDescent="0.25">
      <c r="A16328" s="45" t="s">
        <v>16393</v>
      </c>
      <c r="B16328" s="45" t="s">
        <v>6</v>
      </c>
      <c r="C16328" s="23">
        <v>200</v>
      </c>
    </row>
    <row r="16329" spans="1:3" ht="13.2" x14ac:dyDescent="0.25">
      <c r="A16329" s="45" t="s">
        <v>16394</v>
      </c>
      <c r="B16329" s="45" t="s">
        <v>6</v>
      </c>
      <c r="C16329" s="23">
        <v>450</v>
      </c>
    </row>
    <row r="16330" spans="1:3" ht="13.2" x14ac:dyDescent="0.25">
      <c r="A16330" s="45" t="s">
        <v>16395</v>
      </c>
      <c r="B16330" s="45" t="s">
        <v>6</v>
      </c>
      <c r="C16330" s="23">
        <v>300</v>
      </c>
    </row>
    <row r="16331" spans="1:3" ht="13.2" x14ac:dyDescent="0.25">
      <c r="A16331" s="45" t="s">
        <v>16396</v>
      </c>
      <c r="B16331" s="45" t="s">
        <v>6</v>
      </c>
      <c r="C16331" s="23">
        <v>550</v>
      </c>
    </row>
    <row r="16332" spans="1:3" ht="13.2" x14ac:dyDescent="0.25">
      <c r="A16332" s="45" t="s">
        <v>16397</v>
      </c>
      <c r="B16332" s="45" t="s">
        <v>6</v>
      </c>
      <c r="C16332" s="23">
        <v>250</v>
      </c>
    </row>
    <row r="16333" spans="1:3" ht="13.2" x14ac:dyDescent="0.25">
      <c r="A16333" s="45" t="s">
        <v>16398</v>
      </c>
      <c r="B16333" s="45" t="s">
        <v>6</v>
      </c>
      <c r="C16333" s="23">
        <v>175</v>
      </c>
    </row>
    <row r="16334" spans="1:3" ht="13.2" x14ac:dyDescent="0.25">
      <c r="A16334" s="45" t="s">
        <v>16399</v>
      </c>
      <c r="B16334" s="45" t="s">
        <v>6</v>
      </c>
      <c r="C16334" s="23">
        <v>275</v>
      </c>
    </row>
    <row r="16335" spans="1:3" ht="13.2" x14ac:dyDescent="0.25">
      <c r="A16335" s="45" t="s">
        <v>16400</v>
      </c>
      <c r="B16335" s="45" t="s">
        <v>6</v>
      </c>
      <c r="C16335" s="23">
        <v>225</v>
      </c>
    </row>
    <row r="16336" spans="1:3" ht="13.2" x14ac:dyDescent="0.25">
      <c r="A16336" s="45" t="s">
        <v>16401</v>
      </c>
      <c r="B16336" s="45" t="s">
        <v>6</v>
      </c>
      <c r="C16336" s="23">
        <v>375</v>
      </c>
    </row>
    <row r="16337" spans="1:3" ht="13.2" x14ac:dyDescent="0.25">
      <c r="A16337" s="45" t="s">
        <v>16402</v>
      </c>
      <c r="B16337" s="45" t="s">
        <v>6</v>
      </c>
      <c r="C16337" s="23">
        <v>550</v>
      </c>
    </row>
    <row r="16338" spans="1:3" ht="13.2" x14ac:dyDescent="0.25">
      <c r="A16338" s="45" t="s">
        <v>16403</v>
      </c>
      <c r="B16338" s="45" t="s">
        <v>6</v>
      </c>
      <c r="C16338" s="23">
        <v>550</v>
      </c>
    </row>
    <row r="16339" spans="1:3" ht="13.2" x14ac:dyDescent="0.25">
      <c r="A16339" s="45" t="s">
        <v>16404</v>
      </c>
      <c r="B16339" s="45" t="s">
        <v>6</v>
      </c>
      <c r="C16339" s="23">
        <v>250</v>
      </c>
    </row>
    <row r="16340" spans="1:3" ht="13.2" x14ac:dyDescent="0.25">
      <c r="A16340" s="45" t="s">
        <v>16405</v>
      </c>
      <c r="B16340" s="45" t="s">
        <v>6</v>
      </c>
      <c r="C16340" s="23">
        <v>550</v>
      </c>
    </row>
    <row r="16341" spans="1:3" ht="13.2" x14ac:dyDescent="0.25">
      <c r="A16341" s="45" t="s">
        <v>16406</v>
      </c>
      <c r="B16341" s="45" t="s">
        <v>6</v>
      </c>
      <c r="C16341" s="23">
        <v>550</v>
      </c>
    </row>
    <row r="16342" spans="1:3" ht="13.2" x14ac:dyDescent="0.25">
      <c r="A16342" s="45" t="s">
        <v>16407</v>
      </c>
      <c r="B16342" s="45" t="s">
        <v>6</v>
      </c>
      <c r="C16342" s="23">
        <v>575</v>
      </c>
    </row>
    <row r="16343" spans="1:3" ht="13.2" x14ac:dyDescent="0.25">
      <c r="A16343" s="45" t="s">
        <v>16408</v>
      </c>
      <c r="B16343" s="45" t="s">
        <v>6</v>
      </c>
      <c r="C16343" s="23">
        <v>875</v>
      </c>
    </row>
    <row r="16344" spans="1:3" ht="13.2" x14ac:dyDescent="0.25">
      <c r="A16344" s="45" t="s">
        <v>16409</v>
      </c>
      <c r="B16344" s="45" t="s">
        <v>6</v>
      </c>
      <c r="C16344" s="23">
        <v>300</v>
      </c>
    </row>
    <row r="16345" spans="1:3" ht="13.2" x14ac:dyDescent="0.25">
      <c r="A16345" s="45" t="s">
        <v>16410</v>
      </c>
      <c r="B16345" s="45" t="s">
        <v>6</v>
      </c>
      <c r="C16345" s="23">
        <v>525</v>
      </c>
    </row>
    <row r="16346" spans="1:3" ht="13.2" x14ac:dyDescent="0.25">
      <c r="A16346" s="45" t="s">
        <v>16411</v>
      </c>
      <c r="B16346" s="45" t="s">
        <v>6</v>
      </c>
      <c r="C16346" s="23">
        <v>425</v>
      </c>
    </row>
    <row r="16347" spans="1:3" ht="13.2" x14ac:dyDescent="0.25">
      <c r="A16347" s="45" t="s">
        <v>16412</v>
      </c>
      <c r="B16347" s="45" t="s">
        <v>6</v>
      </c>
      <c r="C16347" s="23">
        <v>850</v>
      </c>
    </row>
    <row r="16348" spans="1:3" ht="13.2" x14ac:dyDescent="0.25">
      <c r="A16348" s="45" t="s">
        <v>16413</v>
      </c>
      <c r="B16348" s="45" t="s">
        <v>6</v>
      </c>
      <c r="C16348" s="23">
        <v>325</v>
      </c>
    </row>
    <row r="16349" spans="1:3" ht="13.2" x14ac:dyDescent="0.25">
      <c r="A16349" s="45" t="s">
        <v>16414</v>
      </c>
      <c r="B16349" s="45" t="s">
        <v>6</v>
      </c>
      <c r="C16349" s="23">
        <v>325</v>
      </c>
    </row>
    <row r="16350" spans="1:3" ht="13.2" x14ac:dyDescent="0.25">
      <c r="A16350" s="45" t="s">
        <v>16415</v>
      </c>
      <c r="B16350" s="45" t="s">
        <v>6</v>
      </c>
      <c r="C16350" s="23">
        <v>375</v>
      </c>
    </row>
    <row r="16351" spans="1:3" ht="13.2" x14ac:dyDescent="0.25">
      <c r="A16351" s="45" t="s">
        <v>16416</v>
      </c>
      <c r="B16351" s="45" t="s">
        <v>6</v>
      </c>
      <c r="C16351" s="23">
        <v>275</v>
      </c>
    </row>
    <row r="16352" spans="1:3" ht="13.2" x14ac:dyDescent="0.25">
      <c r="A16352" s="45" t="s">
        <v>16417</v>
      </c>
      <c r="B16352" s="45" t="s">
        <v>6</v>
      </c>
      <c r="C16352" s="23">
        <v>650</v>
      </c>
    </row>
    <row r="16353" spans="1:3" ht="13.2" x14ac:dyDescent="0.25">
      <c r="A16353" s="45" t="s">
        <v>16418</v>
      </c>
      <c r="B16353" s="45" t="s">
        <v>6</v>
      </c>
      <c r="C16353" s="23">
        <v>1075</v>
      </c>
    </row>
    <row r="16354" spans="1:3" ht="13.2" x14ac:dyDescent="0.25">
      <c r="A16354" s="45" t="s">
        <v>16419</v>
      </c>
      <c r="B16354" s="45" t="s">
        <v>6</v>
      </c>
      <c r="C16354" s="23">
        <v>575</v>
      </c>
    </row>
    <row r="16355" spans="1:3" ht="13.2" x14ac:dyDescent="0.25">
      <c r="A16355" s="45" t="s">
        <v>16420</v>
      </c>
      <c r="B16355" s="45" t="s">
        <v>6</v>
      </c>
      <c r="C16355" s="23">
        <v>350</v>
      </c>
    </row>
    <row r="16356" spans="1:3" ht="13.2" x14ac:dyDescent="0.25">
      <c r="A16356" s="45" t="s">
        <v>16421</v>
      </c>
      <c r="B16356" s="45" t="s">
        <v>6</v>
      </c>
      <c r="C16356" s="23">
        <v>875</v>
      </c>
    </row>
    <row r="16357" spans="1:3" ht="13.2" x14ac:dyDescent="0.25">
      <c r="A16357" s="45" t="s">
        <v>16422</v>
      </c>
      <c r="B16357" s="45" t="s">
        <v>6</v>
      </c>
      <c r="C16357" s="23">
        <v>1000</v>
      </c>
    </row>
    <row r="16358" spans="1:3" ht="13.2" x14ac:dyDescent="0.25">
      <c r="A16358" s="45" t="s">
        <v>16423</v>
      </c>
      <c r="B16358" s="45" t="s">
        <v>6</v>
      </c>
      <c r="C16358" s="23">
        <v>725</v>
      </c>
    </row>
    <row r="16359" spans="1:3" ht="13.2" x14ac:dyDescent="0.25">
      <c r="A16359" s="45" t="s">
        <v>16424</v>
      </c>
      <c r="B16359" s="45" t="s">
        <v>6</v>
      </c>
      <c r="C16359" s="23">
        <v>275</v>
      </c>
    </row>
    <row r="16360" spans="1:3" ht="13.2" x14ac:dyDescent="0.25">
      <c r="A16360" s="45" t="s">
        <v>16425</v>
      </c>
      <c r="B16360" s="45" t="s">
        <v>6</v>
      </c>
      <c r="C16360" s="23">
        <v>50</v>
      </c>
    </row>
    <row r="16361" spans="1:3" ht="13.2" x14ac:dyDescent="0.25">
      <c r="A16361" s="45" t="s">
        <v>16426</v>
      </c>
      <c r="B16361" s="45" t="s">
        <v>6</v>
      </c>
      <c r="C16361" s="23">
        <v>850</v>
      </c>
    </row>
    <row r="16362" spans="1:3" ht="13.2" x14ac:dyDescent="0.25">
      <c r="A16362" s="45" t="s">
        <v>16427</v>
      </c>
      <c r="B16362" s="45" t="s">
        <v>6</v>
      </c>
      <c r="C16362" s="23">
        <v>650</v>
      </c>
    </row>
    <row r="16363" spans="1:3" ht="13.2" x14ac:dyDescent="0.25">
      <c r="A16363" s="45" t="s">
        <v>16428</v>
      </c>
      <c r="B16363" s="45" t="s">
        <v>6</v>
      </c>
      <c r="C16363" s="23">
        <v>475</v>
      </c>
    </row>
    <row r="16364" spans="1:3" ht="13.2" x14ac:dyDescent="0.25">
      <c r="A16364" s="45" t="s">
        <v>16429</v>
      </c>
      <c r="B16364" s="45" t="s">
        <v>6</v>
      </c>
      <c r="C16364" s="23">
        <v>650</v>
      </c>
    </row>
    <row r="16365" spans="1:3" ht="13.2" x14ac:dyDescent="0.25">
      <c r="A16365" s="45" t="s">
        <v>16430</v>
      </c>
      <c r="B16365" s="45" t="s">
        <v>6</v>
      </c>
      <c r="C16365" s="23">
        <v>550</v>
      </c>
    </row>
    <row r="16366" spans="1:3" ht="13.2" x14ac:dyDescent="0.25">
      <c r="A16366" s="45" t="s">
        <v>16431</v>
      </c>
      <c r="B16366" s="45" t="s">
        <v>6</v>
      </c>
      <c r="C16366" s="23">
        <v>775</v>
      </c>
    </row>
    <row r="16367" spans="1:3" ht="13.2" x14ac:dyDescent="0.25">
      <c r="A16367" s="45" t="s">
        <v>16432</v>
      </c>
      <c r="B16367" s="45" t="s">
        <v>6</v>
      </c>
      <c r="C16367" s="23">
        <v>650</v>
      </c>
    </row>
    <row r="16368" spans="1:3" ht="13.2" x14ac:dyDescent="0.25">
      <c r="A16368" s="45" t="s">
        <v>16433</v>
      </c>
      <c r="B16368" s="45" t="s">
        <v>6</v>
      </c>
      <c r="C16368" s="23">
        <v>825</v>
      </c>
    </row>
    <row r="16369" spans="1:3" ht="13.2" x14ac:dyDescent="0.25">
      <c r="A16369" s="45" t="s">
        <v>16434</v>
      </c>
      <c r="B16369" s="45" t="s">
        <v>6</v>
      </c>
      <c r="C16369" s="23">
        <v>975</v>
      </c>
    </row>
    <row r="16370" spans="1:3" ht="13.2" x14ac:dyDescent="0.25">
      <c r="A16370" s="45" t="s">
        <v>16435</v>
      </c>
      <c r="B16370" s="45" t="s">
        <v>6</v>
      </c>
      <c r="C16370" s="23">
        <v>1125</v>
      </c>
    </row>
    <row r="16371" spans="1:3" ht="13.2" x14ac:dyDescent="0.25">
      <c r="A16371" s="45" t="s">
        <v>16436</v>
      </c>
      <c r="B16371" s="45" t="s">
        <v>6</v>
      </c>
      <c r="C16371" s="23">
        <v>425</v>
      </c>
    </row>
    <row r="16372" spans="1:3" ht="13.2" x14ac:dyDescent="0.25">
      <c r="A16372" s="45" t="s">
        <v>16437</v>
      </c>
      <c r="B16372" s="45" t="s">
        <v>6</v>
      </c>
      <c r="C16372" s="23">
        <v>900</v>
      </c>
    </row>
    <row r="16373" spans="1:3" ht="13.2" x14ac:dyDescent="0.25">
      <c r="A16373" s="45" t="s">
        <v>16438</v>
      </c>
      <c r="B16373" s="45" t="s">
        <v>6</v>
      </c>
      <c r="C16373" s="23">
        <v>700</v>
      </c>
    </row>
    <row r="16374" spans="1:3" ht="13.2" x14ac:dyDescent="0.25">
      <c r="A16374" s="45" t="s">
        <v>16439</v>
      </c>
      <c r="B16374" s="45" t="s">
        <v>6</v>
      </c>
      <c r="C16374" s="23">
        <v>425</v>
      </c>
    </row>
    <row r="16375" spans="1:3" ht="13.2" x14ac:dyDescent="0.25">
      <c r="A16375" s="45" t="s">
        <v>16440</v>
      </c>
      <c r="B16375" s="45" t="s">
        <v>6</v>
      </c>
      <c r="C16375" s="23">
        <v>500</v>
      </c>
    </row>
    <row r="16376" spans="1:3" ht="13.2" x14ac:dyDescent="0.25">
      <c r="A16376" s="45" t="s">
        <v>16441</v>
      </c>
      <c r="B16376" s="45" t="s">
        <v>6</v>
      </c>
      <c r="C16376" s="23">
        <v>175</v>
      </c>
    </row>
    <row r="16377" spans="1:3" ht="13.2" x14ac:dyDescent="0.25">
      <c r="A16377" s="45" t="s">
        <v>16442</v>
      </c>
      <c r="B16377" s="45" t="s">
        <v>6</v>
      </c>
      <c r="C16377" s="23">
        <v>475</v>
      </c>
    </row>
    <row r="16378" spans="1:3" ht="13.2" x14ac:dyDescent="0.25">
      <c r="A16378" s="45" t="s">
        <v>16443</v>
      </c>
      <c r="B16378" s="45" t="s">
        <v>6</v>
      </c>
      <c r="C16378" s="23">
        <v>525</v>
      </c>
    </row>
    <row r="16379" spans="1:3" ht="13.2" x14ac:dyDescent="0.25">
      <c r="A16379" s="45" t="s">
        <v>16444</v>
      </c>
      <c r="B16379" s="45" t="s">
        <v>6</v>
      </c>
      <c r="C16379" s="23">
        <v>575</v>
      </c>
    </row>
    <row r="16380" spans="1:3" ht="13.2" x14ac:dyDescent="0.25">
      <c r="A16380" s="45" t="s">
        <v>16445</v>
      </c>
      <c r="B16380" s="45" t="s">
        <v>6</v>
      </c>
      <c r="C16380" s="23">
        <v>550</v>
      </c>
    </row>
    <row r="16381" spans="1:3" ht="13.2" x14ac:dyDescent="0.25">
      <c r="A16381" s="45" t="s">
        <v>16446</v>
      </c>
      <c r="B16381" s="45" t="s">
        <v>6</v>
      </c>
      <c r="C16381" s="23">
        <v>200</v>
      </c>
    </row>
    <row r="16382" spans="1:3" ht="13.2" x14ac:dyDescent="0.25">
      <c r="A16382" s="45" t="s">
        <v>16447</v>
      </c>
      <c r="B16382" s="45" t="s">
        <v>6</v>
      </c>
      <c r="C16382" s="23">
        <v>325</v>
      </c>
    </row>
    <row r="16383" spans="1:3" ht="13.2" x14ac:dyDescent="0.25">
      <c r="A16383" s="45" t="s">
        <v>16448</v>
      </c>
      <c r="B16383" s="45" t="s">
        <v>6</v>
      </c>
      <c r="C16383" s="23">
        <v>650</v>
      </c>
    </row>
    <row r="16384" spans="1:3" ht="13.2" x14ac:dyDescent="0.25">
      <c r="A16384" s="45" t="s">
        <v>16449</v>
      </c>
      <c r="B16384" s="45" t="s">
        <v>6</v>
      </c>
      <c r="C16384" s="23">
        <v>550</v>
      </c>
    </row>
    <row r="16385" spans="1:3" ht="13.2" x14ac:dyDescent="0.25">
      <c r="A16385" s="45" t="s">
        <v>16450</v>
      </c>
      <c r="B16385" s="45" t="s">
        <v>6</v>
      </c>
      <c r="C16385" s="23">
        <v>250</v>
      </c>
    </row>
    <row r="16386" spans="1:3" ht="13.2" x14ac:dyDescent="0.25">
      <c r="A16386" s="45" t="s">
        <v>16451</v>
      </c>
      <c r="B16386" s="45" t="s">
        <v>6</v>
      </c>
      <c r="C16386" s="23">
        <v>875</v>
      </c>
    </row>
    <row r="16387" spans="1:3" ht="13.2" x14ac:dyDescent="0.25">
      <c r="A16387" s="45" t="s">
        <v>16452</v>
      </c>
      <c r="B16387" s="45" t="s">
        <v>6</v>
      </c>
      <c r="C16387" s="23">
        <v>575</v>
      </c>
    </row>
    <row r="16388" spans="1:3" ht="13.2" x14ac:dyDescent="0.25">
      <c r="A16388" s="45" t="s">
        <v>16453</v>
      </c>
      <c r="B16388" s="45" t="s">
        <v>6</v>
      </c>
      <c r="C16388" s="23">
        <v>375</v>
      </c>
    </row>
    <row r="16389" spans="1:3" ht="13.2" x14ac:dyDescent="0.25">
      <c r="A16389" s="45" t="s">
        <v>16454</v>
      </c>
      <c r="B16389" s="45" t="s">
        <v>6</v>
      </c>
      <c r="C16389" s="23">
        <v>600</v>
      </c>
    </row>
    <row r="16390" spans="1:3" ht="13.2" x14ac:dyDescent="0.25">
      <c r="A16390" s="45" t="s">
        <v>16455</v>
      </c>
      <c r="B16390" s="45" t="s">
        <v>6</v>
      </c>
      <c r="C16390" s="23">
        <v>900</v>
      </c>
    </row>
    <row r="16391" spans="1:3" ht="13.2" x14ac:dyDescent="0.25">
      <c r="A16391" s="45" t="s">
        <v>16456</v>
      </c>
      <c r="B16391" s="45" t="s">
        <v>6</v>
      </c>
      <c r="C16391" s="23">
        <v>400</v>
      </c>
    </row>
    <row r="16392" spans="1:3" ht="13.2" x14ac:dyDescent="0.25">
      <c r="A16392" s="45" t="s">
        <v>16457</v>
      </c>
      <c r="B16392" s="45" t="s">
        <v>6</v>
      </c>
      <c r="C16392" s="23">
        <v>250</v>
      </c>
    </row>
    <row r="16393" spans="1:3" ht="13.2" x14ac:dyDescent="0.25">
      <c r="A16393" s="45" t="s">
        <v>16458</v>
      </c>
      <c r="B16393" s="45" t="s">
        <v>6</v>
      </c>
      <c r="C16393" s="23">
        <v>425</v>
      </c>
    </row>
    <row r="16394" spans="1:3" ht="13.2" x14ac:dyDescent="0.25">
      <c r="A16394" s="45" t="s">
        <v>16459</v>
      </c>
      <c r="B16394" s="45" t="s">
        <v>6</v>
      </c>
      <c r="C16394" s="23">
        <v>1600</v>
      </c>
    </row>
    <row r="16395" spans="1:3" ht="13.2" x14ac:dyDescent="0.25">
      <c r="A16395" s="45" t="s">
        <v>16460</v>
      </c>
      <c r="B16395" s="45" t="s">
        <v>6</v>
      </c>
      <c r="C16395" s="23">
        <v>525</v>
      </c>
    </row>
    <row r="16396" spans="1:3" ht="13.2" x14ac:dyDescent="0.25">
      <c r="A16396" s="45" t="s">
        <v>16461</v>
      </c>
      <c r="B16396" s="45" t="s">
        <v>6</v>
      </c>
      <c r="C16396" s="23">
        <v>475</v>
      </c>
    </row>
    <row r="16397" spans="1:3" ht="13.2" x14ac:dyDescent="0.25">
      <c r="A16397" s="45" t="s">
        <v>16462</v>
      </c>
      <c r="B16397" s="45" t="s">
        <v>6</v>
      </c>
      <c r="C16397" s="23">
        <v>825</v>
      </c>
    </row>
    <row r="16398" spans="1:3" ht="13.2" x14ac:dyDescent="0.25">
      <c r="A16398" s="45" t="s">
        <v>16463</v>
      </c>
      <c r="B16398" s="45" t="s">
        <v>6</v>
      </c>
      <c r="C16398" s="23">
        <v>450</v>
      </c>
    </row>
    <row r="16399" spans="1:3" ht="13.2" x14ac:dyDescent="0.25">
      <c r="A16399" s="45" t="s">
        <v>16464</v>
      </c>
      <c r="B16399" s="45" t="s">
        <v>6</v>
      </c>
      <c r="C16399" s="23">
        <v>1000</v>
      </c>
    </row>
    <row r="16400" spans="1:3" ht="13.2" x14ac:dyDescent="0.25">
      <c r="A16400" s="45" t="s">
        <v>16465</v>
      </c>
      <c r="B16400" s="45" t="s">
        <v>6</v>
      </c>
      <c r="C16400" s="23">
        <v>825</v>
      </c>
    </row>
    <row r="16401" spans="1:3" ht="13.2" x14ac:dyDescent="0.25">
      <c r="A16401" s="45" t="s">
        <v>16466</v>
      </c>
      <c r="B16401" s="45" t="s">
        <v>6</v>
      </c>
      <c r="C16401" s="23">
        <v>375</v>
      </c>
    </row>
    <row r="16402" spans="1:3" ht="13.2" x14ac:dyDescent="0.25">
      <c r="A16402" s="45" t="s">
        <v>16467</v>
      </c>
      <c r="B16402" s="45" t="s">
        <v>6</v>
      </c>
      <c r="C16402" s="23">
        <v>525</v>
      </c>
    </row>
    <row r="16403" spans="1:3" ht="13.2" x14ac:dyDescent="0.25">
      <c r="A16403" s="45" t="s">
        <v>16468</v>
      </c>
      <c r="B16403" s="45" t="s">
        <v>6</v>
      </c>
      <c r="C16403" s="23">
        <v>825</v>
      </c>
    </row>
    <row r="16404" spans="1:3" ht="13.2" x14ac:dyDescent="0.25">
      <c r="A16404" s="45" t="s">
        <v>16469</v>
      </c>
      <c r="B16404" s="45" t="s">
        <v>6</v>
      </c>
      <c r="C16404" s="23">
        <v>375</v>
      </c>
    </row>
    <row r="16405" spans="1:3" ht="13.2" x14ac:dyDescent="0.25">
      <c r="A16405" s="45" t="s">
        <v>16470</v>
      </c>
      <c r="B16405" s="45" t="s">
        <v>6</v>
      </c>
      <c r="C16405" s="23">
        <v>525</v>
      </c>
    </row>
    <row r="16406" spans="1:3" ht="13.2" x14ac:dyDescent="0.25">
      <c r="A16406" s="45" t="s">
        <v>16471</v>
      </c>
      <c r="B16406" s="45" t="s">
        <v>6</v>
      </c>
      <c r="C16406" s="23">
        <v>825</v>
      </c>
    </row>
    <row r="16407" spans="1:3" ht="13.2" x14ac:dyDescent="0.25">
      <c r="A16407" s="45" t="s">
        <v>16472</v>
      </c>
      <c r="B16407" s="45" t="s">
        <v>6</v>
      </c>
      <c r="C16407" s="23">
        <v>450</v>
      </c>
    </row>
    <row r="16408" spans="1:3" ht="13.2" x14ac:dyDescent="0.25">
      <c r="A16408" s="45" t="s">
        <v>16473</v>
      </c>
      <c r="B16408" s="45" t="s">
        <v>6</v>
      </c>
      <c r="C16408" s="23">
        <v>1000</v>
      </c>
    </row>
    <row r="16409" spans="1:3" ht="13.2" x14ac:dyDescent="0.25">
      <c r="A16409" s="45" t="s">
        <v>16474</v>
      </c>
      <c r="B16409" s="45" t="s">
        <v>6</v>
      </c>
      <c r="C16409" s="23">
        <v>875</v>
      </c>
    </row>
    <row r="16410" spans="1:3" ht="13.2" x14ac:dyDescent="0.25">
      <c r="A16410" s="45" t="s">
        <v>16475</v>
      </c>
      <c r="B16410" s="45" t="s">
        <v>6</v>
      </c>
      <c r="C16410" s="23">
        <v>150</v>
      </c>
    </row>
    <row r="16411" spans="1:3" ht="13.2" x14ac:dyDescent="0.25">
      <c r="A16411" s="45" t="s">
        <v>16476</v>
      </c>
      <c r="B16411" s="45" t="s">
        <v>6</v>
      </c>
      <c r="C16411" s="23">
        <v>475</v>
      </c>
    </row>
    <row r="16412" spans="1:3" ht="13.2" x14ac:dyDescent="0.25">
      <c r="A16412" s="45" t="s">
        <v>16477</v>
      </c>
      <c r="B16412" s="45" t="s">
        <v>6</v>
      </c>
      <c r="C16412" s="23">
        <v>350</v>
      </c>
    </row>
    <row r="16413" spans="1:3" ht="13.2" x14ac:dyDescent="0.25">
      <c r="A16413" s="45" t="s">
        <v>16478</v>
      </c>
      <c r="B16413" s="45" t="s">
        <v>6</v>
      </c>
      <c r="C16413" s="23">
        <v>450</v>
      </c>
    </row>
    <row r="16414" spans="1:3" ht="13.2" x14ac:dyDescent="0.25">
      <c r="A16414" s="45" t="s">
        <v>16479</v>
      </c>
      <c r="B16414" s="45" t="s">
        <v>6</v>
      </c>
      <c r="C16414" s="23">
        <v>450</v>
      </c>
    </row>
    <row r="16415" spans="1:3" ht="13.2" x14ac:dyDescent="0.25">
      <c r="A16415" s="45" t="s">
        <v>16480</v>
      </c>
      <c r="B16415" s="45" t="s">
        <v>6</v>
      </c>
      <c r="C16415" s="23">
        <v>650</v>
      </c>
    </row>
    <row r="16416" spans="1:3" ht="13.2" x14ac:dyDescent="0.25">
      <c r="A16416" s="45" t="s">
        <v>16481</v>
      </c>
      <c r="B16416" s="45" t="s">
        <v>6</v>
      </c>
      <c r="C16416" s="23">
        <v>275</v>
      </c>
    </row>
    <row r="16417" spans="1:3" ht="13.2" x14ac:dyDescent="0.25">
      <c r="A16417" s="45" t="s">
        <v>16482</v>
      </c>
      <c r="B16417" s="45" t="s">
        <v>6</v>
      </c>
      <c r="C16417" s="23">
        <v>225</v>
      </c>
    </row>
    <row r="16418" spans="1:3" ht="13.2" x14ac:dyDescent="0.25">
      <c r="A16418" s="45" t="s">
        <v>16483</v>
      </c>
      <c r="B16418" s="45" t="s">
        <v>6</v>
      </c>
      <c r="C16418" s="23">
        <v>400</v>
      </c>
    </row>
    <row r="16419" spans="1:3" ht="13.2" x14ac:dyDescent="0.25">
      <c r="A16419" s="45" t="s">
        <v>16484</v>
      </c>
      <c r="B16419" s="45" t="s">
        <v>6</v>
      </c>
      <c r="C16419" s="23">
        <v>775</v>
      </c>
    </row>
    <row r="16420" spans="1:3" ht="13.2" x14ac:dyDescent="0.25">
      <c r="A16420" s="45" t="s">
        <v>16485</v>
      </c>
      <c r="B16420" s="45" t="s">
        <v>6</v>
      </c>
      <c r="C16420" s="23">
        <v>350</v>
      </c>
    </row>
    <row r="16421" spans="1:3" ht="13.2" x14ac:dyDescent="0.25">
      <c r="A16421" s="45" t="s">
        <v>16486</v>
      </c>
      <c r="B16421" s="45" t="s">
        <v>6</v>
      </c>
      <c r="C16421" s="23">
        <v>400</v>
      </c>
    </row>
    <row r="16422" spans="1:3" ht="13.2" x14ac:dyDescent="0.25">
      <c r="A16422" s="45" t="s">
        <v>16487</v>
      </c>
      <c r="B16422" s="45" t="s">
        <v>6</v>
      </c>
      <c r="C16422" s="23">
        <v>400</v>
      </c>
    </row>
    <row r="16423" spans="1:3" ht="13.2" x14ac:dyDescent="0.25">
      <c r="A16423" s="45" t="s">
        <v>16488</v>
      </c>
      <c r="B16423" s="45" t="s">
        <v>6</v>
      </c>
      <c r="C16423" s="23">
        <v>350</v>
      </c>
    </row>
    <row r="16424" spans="1:3" ht="13.2" x14ac:dyDescent="0.25">
      <c r="A16424" s="45" t="s">
        <v>16489</v>
      </c>
      <c r="B16424" s="45" t="s">
        <v>6</v>
      </c>
      <c r="C16424" s="23">
        <v>450</v>
      </c>
    </row>
    <row r="16425" spans="1:3" ht="13.2" x14ac:dyDescent="0.25">
      <c r="A16425" s="45" t="s">
        <v>16490</v>
      </c>
      <c r="B16425" s="45" t="s">
        <v>6</v>
      </c>
      <c r="C16425" s="23">
        <v>475</v>
      </c>
    </row>
    <row r="16426" spans="1:3" ht="13.2" x14ac:dyDescent="0.25">
      <c r="A16426" s="45" t="s">
        <v>16491</v>
      </c>
      <c r="B16426" s="45" t="s">
        <v>6</v>
      </c>
      <c r="C16426" s="23">
        <v>175</v>
      </c>
    </row>
    <row r="16427" spans="1:3" ht="13.2" x14ac:dyDescent="0.25">
      <c r="A16427" s="45" t="s">
        <v>16492</v>
      </c>
      <c r="B16427" s="45" t="s">
        <v>6</v>
      </c>
      <c r="C16427" s="23">
        <v>250</v>
      </c>
    </row>
    <row r="16428" spans="1:3" ht="13.2" x14ac:dyDescent="0.25">
      <c r="A16428" s="45" t="s">
        <v>16493</v>
      </c>
      <c r="B16428" s="45" t="s">
        <v>6</v>
      </c>
      <c r="C16428" s="23">
        <v>650</v>
      </c>
    </row>
    <row r="16429" spans="1:3" ht="13.2" x14ac:dyDescent="0.25">
      <c r="A16429" s="45" t="s">
        <v>16494</v>
      </c>
      <c r="B16429" s="45" t="s">
        <v>6</v>
      </c>
      <c r="C16429" s="23">
        <v>650</v>
      </c>
    </row>
    <row r="16430" spans="1:3" ht="13.2" x14ac:dyDescent="0.25">
      <c r="A16430" s="45" t="s">
        <v>16495</v>
      </c>
      <c r="B16430" s="45" t="s">
        <v>6</v>
      </c>
      <c r="C16430" s="23">
        <v>150</v>
      </c>
    </row>
    <row r="16431" spans="1:3" ht="13.2" x14ac:dyDescent="0.25">
      <c r="A16431" s="45" t="s">
        <v>16496</v>
      </c>
      <c r="B16431" s="45" t="s">
        <v>6</v>
      </c>
      <c r="C16431" s="23">
        <v>350</v>
      </c>
    </row>
    <row r="16432" spans="1:3" ht="13.2" x14ac:dyDescent="0.25">
      <c r="A16432" s="45" t="s">
        <v>16497</v>
      </c>
      <c r="B16432" s="45" t="s">
        <v>6</v>
      </c>
      <c r="C16432" s="23">
        <v>350</v>
      </c>
    </row>
    <row r="16433" spans="1:3" ht="13.2" x14ac:dyDescent="0.25">
      <c r="A16433" s="45" t="s">
        <v>16498</v>
      </c>
      <c r="B16433" s="45" t="s">
        <v>6</v>
      </c>
      <c r="C16433" s="23">
        <v>375</v>
      </c>
    </row>
    <row r="16434" spans="1:3" ht="13.2" x14ac:dyDescent="0.25">
      <c r="A16434" s="45" t="s">
        <v>16499</v>
      </c>
      <c r="B16434" s="45" t="s">
        <v>6</v>
      </c>
      <c r="C16434" s="23">
        <v>550</v>
      </c>
    </row>
    <row r="16435" spans="1:3" ht="13.2" x14ac:dyDescent="0.25">
      <c r="A16435" s="45" t="s">
        <v>16500</v>
      </c>
      <c r="B16435" s="45" t="s">
        <v>6</v>
      </c>
      <c r="C16435" s="23">
        <v>300</v>
      </c>
    </row>
    <row r="16436" spans="1:3" ht="13.2" x14ac:dyDescent="0.25">
      <c r="A16436" s="45" t="s">
        <v>16501</v>
      </c>
      <c r="B16436" s="45" t="s">
        <v>6</v>
      </c>
      <c r="C16436" s="23">
        <v>225</v>
      </c>
    </row>
    <row r="16437" spans="1:3" ht="13.2" x14ac:dyDescent="0.25">
      <c r="A16437" s="45" t="s">
        <v>16502</v>
      </c>
      <c r="B16437" s="45" t="s">
        <v>6</v>
      </c>
      <c r="C16437" s="23">
        <v>325</v>
      </c>
    </row>
    <row r="16438" spans="1:3" ht="13.2" x14ac:dyDescent="0.25">
      <c r="A16438" s="45" t="s">
        <v>16503</v>
      </c>
      <c r="B16438" s="45" t="s">
        <v>6</v>
      </c>
      <c r="C16438" s="23">
        <v>950</v>
      </c>
    </row>
    <row r="16439" spans="1:3" ht="13.2" x14ac:dyDescent="0.25">
      <c r="A16439" s="45" t="s">
        <v>16504</v>
      </c>
      <c r="B16439" s="45" t="s">
        <v>6</v>
      </c>
      <c r="C16439" s="23">
        <v>150</v>
      </c>
    </row>
    <row r="16440" spans="1:3" ht="13.2" x14ac:dyDescent="0.25">
      <c r="A16440" s="45" t="s">
        <v>16505</v>
      </c>
      <c r="B16440" s="45" t="s">
        <v>6</v>
      </c>
      <c r="C16440" s="23">
        <v>150</v>
      </c>
    </row>
    <row r="16441" spans="1:3" ht="13.2" x14ac:dyDescent="0.25">
      <c r="A16441" s="45" t="s">
        <v>16506</v>
      </c>
      <c r="B16441" s="45" t="s">
        <v>6</v>
      </c>
      <c r="C16441" s="23">
        <v>450</v>
      </c>
    </row>
    <row r="16442" spans="1:3" ht="13.2" x14ac:dyDescent="0.25">
      <c r="A16442" s="45" t="s">
        <v>16507</v>
      </c>
      <c r="B16442" s="45" t="s">
        <v>6</v>
      </c>
      <c r="C16442" s="23">
        <v>450</v>
      </c>
    </row>
    <row r="16443" spans="1:3" ht="13.2" x14ac:dyDescent="0.25">
      <c r="A16443" s="45" t="s">
        <v>16508</v>
      </c>
      <c r="B16443" s="45" t="s">
        <v>6</v>
      </c>
      <c r="C16443" s="23">
        <v>375</v>
      </c>
    </row>
    <row r="16444" spans="1:3" ht="13.2" x14ac:dyDescent="0.25">
      <c r="A16444" s="45" t="s">
        <v>16509</v>
      </c>
      <c r="B16444" s="45" t="s">
        <v>6</v>
      </c>
      <c r="C16444" s="23">
        <v>450</v>
      </c>
    </row>
    <row r="16445" spans="1:3" ht="13.2" x14ac:dyDescent="0.25">
      <c r="A16445" s="45" t="s">
        <v>16510</v>
      </c>
      <c r="B16445" s="45" t="s">
        <v>6</v>
      </c>
      <c r="C16445" s="23">
        <v>550</v>
      </c>
    </row>
    <row r="16446" spans="1:3" ht="13.2" x14ac:dyDescent="0.25">
      <c r="A16446" s="45" t="s">
        <v>16511</v>
      </c>
      <c r="B16446" s="45" t="s">
        <v>6</v>
      </c>
      <c r="C16446" s="23">
        <v>325</v>
      </c>
    </row>
    <row r="16447" spans="1:3" ht="13.2" x14ac:dyDescent="0.25">
      <c r="A16447" s="45" t="s">
        <v>16512</v>
      </c>
      <c r="B16447" s="45" t="s">
        <v>6</v>
      </c>
      <c r="C16447" s="23">
        <v>550</v>
      </c>
    </row>
    <row r="16448" spans="1:3" ht="13.2" x14ac:dyDescent="0.25">
      <c r="A16448" s="45" t="s">
        <v>16513</v>
      </c>
      <c r="B16448" s="45" t="s">
        <v>6</v>
      </c>
      <c r="C16448" s="23">
        <v>200</v>
      </c>
    </row>
    <row r="16449" spans="1:3" ht="13.2" x14ac:dyDescent="0.25">
      <c r="A16449" s="45" t="s">
        <v>16514</v>
      </c>
      <c r="B16449" s="45" t="s">
        <v>6</v>
      </c>
      <c r="C16449" s="23">
        <v>150</v>
      </c>
    </row>
    <row r="16450" spans="1:3" ht="13.2" x14ac:dyDescent="0.25">
      <c r="A16450" s="45" t="s">
        <v>16515</v>
      </c>
      <c r="B16450" s="45" t="s">
        <v>6</v>
      </c>
      <c r="C16450" s="23">
        <v>300</v>
      </c>
    </row>
    <row r="16451" spans="1:3" ht="13.2" x14ac:dyDescent="0.25">
      <c r="A16451" s="45" t="s">
        <v>16516</v>
      </c>
      <c r="B16451" s="45" t="s">
        <v>6</v>
      </c>
      <c r="C16451" s="23">
        <v>400</v>
      </c>
    </row>
    <row r="16452" spans="1:3" ht="13.2" x14ac:dyDescent="0.25">
      <c r="A16452" s="45" t="s">
        <v>16517</v>
      </c>
      <c r="B16452" s="45" t="s">
        <v>6</v>
      </c>
      <c r="C16452" s="23">
        <v>625</v>
      </c>
    </row>
    <row r="16453" spans="1:3" ht="13.2" x14ac:dyDescent="0.25">
      <c r="A16453" s="45" t="s">
        <v>16518</v>
      </c>
      <c r="B16453" s="45" t="s">
        <v>6</v>
      </c>
      <c r="C16453" s="23">
        <v>150</v>
      </c>
    </row>
    <row r="16454" spans="1:3" ht="13.2" x14ac:dyDescent="0.25">
      <c r="A16454" s="45" t="s">
        <v>16519</v>
      </c>
      <c r="B16454" s="45" t="s">
        <v>6</v>
      </c>
      <c r="C16454" s="23">
        <v>225</v>
      </c>
    </row>
    <row r="16455" spans="1:3" ht="13.2" x14ac:dyDescent="0.25">
      <c r="A16455" s="45" t="s">
        <v>16520</v>
      </c>
      <c r="B16455" s="45" t="s">
        <v>6</v>
      </c>
      <c r="C16455" s="23">
        <v>325</v>
      </c>
    </row>
    <row r="16456" spans="1:3" ht="13.2" x14ac:dyDescent="0.25">
      <c r="A16456" s="45" t="s">
        <v>16521</v>
      </c>
      <c r="B16456" s="45" t="s">
        <v>6</v>
      </c>
      <c r="C16456" s="23">
        <v>200</v>
      </c>
    </row>
    <row r="16457" spans="1:3" ht="13.2" x14ac:dyDescent="0.25">
      <c r="A16457" s="45" t="s">
        <v>16522</v>
      </c>
      <c r="B16457" s="45" t="s">
        <v>6</v>
      </c>
      <c r="C16457" s="23">
        <v>575</v>
      </c>
    </row>
    <row r="16458" spans="1:3" ht="13.2" x14ac:dyDescent="0.25">
      <c r="A16458" s="45" t="s">
        <v>16523</v>
      </c>
      <c r="B16458" s="45" t="s">
        <v>6</v>
      </c>
      <c r="C16458" s="23">
        <v>250</v>
      </c>
    </row>
    <row r="16459" spans="1:3" ht="13.2" x14ac:dyDescent="0.25">
      <c r="A16459" s="45" t="s">
        <v>16524</v>
      </c>
      <c r="B16459" s="45" t="s">
        <v>6</v>
      </c>
      <c r="C16459" s="23">
        <v>250</v>
      </c>
    </row>
    <row r="16460" spans="1:3" ht="13.2" x14ac:dyDescent="0.25">
      <c r="A16460" s="45" t="s">
        <v>16525</v>
      </c>
      <c r="B16460" s="45" t="s">
        <v>6</v>
      </c>
      <c r="C16460" s="23">
        <v>275</v>
      </c>
    </row>
    <row r="16461" spans="1:3" ht="13.2" x14ac:dyDescent="0.25">
      <c r="A16461" s="45" t="s">
        <v>16526</v>
      </c>
      <c r="B16461" s="45" t="s">
        <v>6</v>
      </c>
      <c r="C16461" s="23">
        <v>150</v>
      </c>
    </row>
    <row r="16462" spans="1:3" ht="13.2" x14ac:dyDescent="0.25">
      <c r="A16462" s="45" t="s">
        <v>16527</v>
      </c>
      <c r="B16462" s="45" t="s">
        <v>6</v>
      </c>
      <c r="C16462" s="23">
        <v>700</v>
      </c>
    </row>
    <row r="16463" spans="1:3" ht="13.2" x14ac:dyDescent="0.25">
      <c r="A16463" s="45" t="s">
        <v>16528</v>
      </c>
      <c r="B16463" s="45" t="s">
        <v>6</v>
      </c>
      <c r="C16463" s="23">
        <v>275</v>
      </c>
    </row>
    <row r="16464" spans="1:3" ht="13.2" x14ac:dyDescent="0.25">
      <c r="A16464" s="45" t="s">
        <v>16529</v>
      </c>
      <c r="B16464" s="45" t="s">
        <v>6</v>
      </c>
      <c r="C16464" s="23">
        <v>150</v>
      </c>
    </row>
    <row r="16465" spans="1:3" ht="13.2" x14ac:dyDescent="0.25">
      <c r="A16465" s="45" t="s">
        <v>16530</v>
      </c>
      <c r="B16465" s="45" t="s">
        <v>6</v>
      </c>
      <c r="C16465" s="23">
        <v>250</v>
      </c>
    </row>
    <row r="16466" spans="1:3" ht="13.2" x14ac:dyDescent="0.25">
      <c r="A16466" s="45" t="s">
        <v>16531</v>
      </c>
      <c r="B16466" s="45" t="s">
        <v>6</v>
      </c>
      <c r="C16466" s="23">
        <v>375</v>
      </c>
    </row>
    <row r="16467" spans="1:3" ht="13.2" x14ac:dyDescent="0.25">
      <c r="A16467" s="45" t="s">
        <v>16532</v>
      </c>
      <c r="B16467" s="45" t="s">
        <v>6</v>
      </c>
      <c r="C16467" s="23">
        <v>150</v>
      </c>
    </row>
    <row r="16468" spans="1:3" ht="13.2" x14ac:dyDescent="0.25">
      <c r="A16468" s="45" t="s">
        <v>16533</v>
      </c>
      <c r="B16468" s="45" t="s">
        <v>6</v>
      </c>
      <c r="C16468" s="23">
        <v>675</v>
      </c>
    </row>
    <row r="16469" spans="1:3" ht="13.2" x14ac:dyDescent="0.25">
      <c r="A16469" s="45" t="s">
        <v>16534</v>
      </c>
      <c r="B16469" s="45" t="s">
        <v>6</v>
      </c>
      <c r="C16469" s="23">
        <v>750</v>
      </c>
    </row>
    <row r="16470" spans="1:3" ht="13.2" x14ac:dyDescent="0.25">
      <c r="A16470" s="45" t="s">
        <v>16535</v>
      </c>
      <c r="B16470" s="45" t="s">
        <v>6</v>
      </c>
      <c r="C16470" s="23">
        <v>200</v>
      </c>
    </row>
    <row r="16471" spans="1:3" ht="13.2" x14ac:dyDescent="0.25">
      <c r="A16471" s="45" t="s">
        <v>16536</v>
      </c>
      <c r="B16471" s="45" t="s">
        <v>6</v>
      </c>
      <c r="C16471" s="23">
        <v>200</v>
      </c>
    </row>
    <row r="16472" spans="1:3" ht="13.2" x14ac:dyDescent="0.25">
      <c r="A16472" s="45" t="s">
        <v>16537</v>
      </c>
      <c r="B16472" s="45" t="s">
        <v>6</v>
      </c>
      <c r="C16472" s="23">
        <v>150</v>
      </c>
    </row>
    <row r="16473" spans="1:3" ht="13.2" x14ac:dyDescent="0.25">
      <c r="A16473" s="45" t="s">
        <v>16538</v>
      </c>
      <c r="B16473" s="45" t="s">
        <v>6</v>
      </c>
      <c r="C16473" s="23">
        <v>275</v>
      </c>
    </row>
    <row r="16474" spans="1:3" ht="13.2" x14ac:dyDescent="0.25">
      <c r="A16474" s="45" t="s">
        <v>16539</v>
      </c>
      <c r="B16474" s="45" t="s">
        <v>6</v>
      </c>
      <c r="C16474" s="23">
        <v>150</v>
      </c>
    </row>
    <row r="16475" spans="1:3" ht="13.2" x14ac:dyDescent="0.25">
      <c r="A16475" s="45" t="s">
        <v>16540</v>
      </c>
      <c r="B16475" s="45" t="s">
        <v>6</v>
      </c>
      <c r="C16475" s="23">
        <v>250</v>
      </c>
    </row>
    <row r="16476" spans="1:3" ht="13.2" x14ac:dyDescent="0.25">
      <c r="A16476" s="45" t="s">
        <v>16541</v>
      </c>
      <c r="B16476" s="45" t="s">
        <v>6</v>
      </c>
      <c r="C16476" s="23">
        <v>150</v>
      </c>
    </row>
    <row r="16477" spans="1:3" ht="13.2" x14ac:dyDescent="0.25">
      <c r="A16477" s="45" t="s">
        <v>16542</v>
      </c>
      <c r="B16477" s="45" t="s">
        <v>6</v>
      </c>
      <c r="C16477" s="23">
        <v>225</v>
      </c>
    </row>
    <row r="16478" spans="1:3" ht="13.2" x14ac:dyDescent="0.25">
      <c r="A16478" s="45" t="s">
        <v>16543</v>
      </c>
      <c r="B16478" s="45" t="s">
        <v>6</v>
      </c>
      <c r="C16478" s="23">
        <v>225</v>
      </c>
    </row>
    <row r="16479" spans="1:3" ht="13.2" x14ac:dyDescent="0.25">
      <c r="A16479" s="45" t="s">
        <v>16544</v>
      </c>
      <c r="B16479" s="45" t="s">
        <v>6</v>
      </c>
      <c r="C16479" s="23">
        <v>200</v>
      </c>
    </row>
    <row r="16480" spans="1:3" ht="13.2" x14ac:dyDescent="0.25">
      <c r="A16480" s="45" t="s">
        <v>16545</v>
      </c>
      <c r="B16480" s="45" t="s">
        <v>6</v>
      </c>
      <c r="C16480" s="23">
        <v>200</v>
      </c>
    </row>
    <row r="16481" spans="1:3" ht="13.2" x14ac:dyDescent="0.25">
      <c r="A16481" s="45" t="s">
        <v>16546</v>
      </c>
      <c r="B16481" s="45" t="s">
        <v>6</v>
      </c>
      <c r="C16481" s="23">
        <v>700</v>
      </c>
    </row>
    <row r="16482" spans="1:3" ht="13.2" x14ac:dyDescent="0.25">
      <c r="A16482" s="45" t="s">
        <v>16547</v>
      </c>
      <c r="B16482" s="45" t="s">
        <v>6</v>
      </c>
      <c r="C16482" s="23">
        <v>150</v>
      </c>
    </row>
    <row r="16483" spans="1:3" ht="13.2" x14ac:dyDescent="0.25">
      <c r="A16483" s="45" t="s">
        <v>16548</v>
      </c>
      <c r="B16483" s="45" t="s">
        <v>6</v>
      </c>
      <c r="C16483" s="23">
        <v>150</v>
      </c>
    </row>
    <row r="16484" spans="1:3" ht="13.2" x14ac:dyDescent="0.25">
      <c r="A16484" s="45" t="s">
        <v>16549</v>
      </c>
      <c r="B16484" s="45" t="s">
        <v>6</v>
      </c>
      <c r="C16484" s="23">
        <v>150</v>
      </c>
    </row>
    <row r="16485" spans="1:3" ht="13.2" x14ac:dyDescent="0.25">
      <c r="A16485" s="45" t="s">
        <v>16550</v>
      </c>
      <c r="B16485" s="45" t="s">
        <v>6</v>
      </c>
      <c r="C16485" s="23">
        <v>425</v>
      </c>
    </row>
    <row r="16486" spans="1:3" ht="13.2" x14ac:dyDescent="0.25">
      <c r="A16486" s="45" t="s">
        <v>16551</v>
      </c>
      <c r="B16486" s="45" t="s">
        <v>6</v>
      </c>
      <c r="C16486" s="23">
        <v>425</v>
      </c>
    </row>
    <row r="16487" spans="1:3" ht="13.2" x14ac:dyDescent="0.25">
      <c r="A16487" s="45" t="s">
        <v>16552</v>
      </c>
      <c r="B16487" s="45" t="s">
        <v>6</v>
      </c>
      <c r="C16487" s="23">
        <v>400</v>
      </c>
    </row>
    <row r="16488" spans="1:3" ht="13.2" x14ac:dyDescent="0.25">
      <c r="A16488" s="45" t="s">
        <v>16553</v>
      </c>
      <c r="B16488" s="45" t="s">
        <v>6</v>
      </c>
      <c r="C16488" s="23">
        <v>275</v>
      </c>
    </row>
    <row r="16489" spans="1:3" ht="13.2" x14ac:dyDescent="0.25">
      <c r="A16489" s="45" t="s">
        <v>16554</v>
      </c>
      <c r="B16489" s="45" t="s">
        <v>6</v>
      </c>
      <c r="C16489" s="23">
        <v>150</v>
      </c>
    </row>
    <row r="16490" spans="1:3" ht="13.2" x14ac:dyDescent="0.25">
      <c r="A16490" s="45" t="s">
        <v>16555</v>
      </c>
      <c r="B16490" s="45" t="s">
        <v>6</v>
      </c>
      <c r="C16490" s="23">
        <v>150</v>
      </c>
    </row>
    <row r="16491" spans="1:3" ht="13.2" x14ac:dyDescent="0.25">
      <c r="A16491" s="45" t="s">
        <v>16556</v>
      </c>
      <c r="B16491" s="45" t="s">
        <v>6</v>
      </c>
      <c r="C16491" s="23">
        <v>175</v>
      </c>
    </row>
    <row r="16492" spans="1:3" ht="13.2" x14ac:dyDescent="0.25">
      <c r="A16492" s="45" t="s">
        <v>16557</v>
      </c>
      <c r="B16492" s="45" t="s">
        <v>6</v>
      </c>
      <c r="C16492" s="23">
        <v>0</v>
      </c>
    </row>
    <row r="16493" spans="1:3" ht="13.2" x14ac:dyDescent="0.25">
      <c r="A16493" s="45" t="s">
        <v>16558</v>
      </c>
      <c r="B16493" s="45" t="s">
        <v>6</v>
      </c>
      <c r="C16493" s="23">
        <v>325</v>
      </c>
    </row>
    <row r="16494" spans="1:3" ht="13.2" x14ac:dyDescent="0.25">
      <c r="A16494" s="45" t="s">
        <v>16559</v>
      </c>
      <c r="B16494" s="45" t="s">
        <v>6</v>
      </c>
      <c r="C16494" s="23">
        <v>250</v>
      </c>
    </row>
    <row r="16495" spans="1:3" ht="13.2" x14ac:dyDescent="0.25">
      <c r="A16495" s="45" t="s">
        <v>16560</v>
      </c>
      <c r="B16495" s="45" t="s">
        <v>6</v>
      </c>
      <c r="C16495" s="23">
        <v>200</v>
      </c>
    </row>
    <row r="16496" spans="1:3" ht="13.2" x14ac:dyDescent="0.25">
      <c r="A16496" s="45" t="s">
        <v>16561</v>
      </c>
      <c r="B16496" s="45" t="s">
        <v>6</v>
      </c>
      <c r="C16496" s="23">
        <v>200</v>
      </c>
    </row>
    <row r="16497" spans="1:3" ht="13.2" x14ac:dyDescent="0.25">
      <c r="A16497" s="45" t="s">
        <v>16562</v>
      </c>
      <c r="B16497" s="45" t="s">
        <v>6</v>
      </c>
      <c r="C16497" s="23">
        <v>300</v>
      </c>
    </row>
    <row r="16498" spans="1:3" ht="13.2" x14ac:dyDescent="0.25">
      <c r="A16498" s="45" t="s">
        <v>16563</v>
      </c>
      <c r="B16498" s="45" t="s">
        <v>6</v>
      </c>
      <c r="C16498" s="23">
        <v>200</v>
      </c>
    </row>
    <row r="16499" spans="1:3" ht="13.2" x14ac:dyDescent="0.25">
      <c r="A16499" s="45" t="s">
        <v>16564</v>
      </c>
      <c r="B16499" s="45" t="s">
        <v>6</v>
      </c>
      <c r="C16499" s="23">
        <v>150</v>
      </c>
    </row>
    <row r="16500" spans="1:3" ht="13.2" x14ac:dyDescent="0.25">
      <c r="A16500" s="45" t="s">
        <v>16565</v>
      </c>
      <c r="B16500" s="45" t="s">
        <v>6</v>
      </c>
      <c r="C16500" s="23">
        <v>825</v>
      </c>
    </row>
    <row r="16501" spans="1:3" ht="13.2" x14ac:dyDescent="0.25">
      <c r="A16501" s="45" t="s">
        <v>16566</v>
      </c>
      <c r="B16501" s="45" t="s">
        <v>6</v>
      </c>
      <c r="C16501" s="23">
        <v>150</v>
      </c>
    </row>
    <row r="16502" spans="1:3" ht="13.2" x14ac:dyDescent="0.25">
      <c r="A16502" s="45" t="s">
        <v>16567</v>
      </c>
      <c r="B16502" s="45" t="s">
        <v>6</v>
      </c>
      <c r="C16502" s="23">
        <v>150</v>
      </c>
    </row>
    <row r="16503" spans="1:3" ht="13.2" x14ac:dyDescent="0.25">
      <c r="A16503" s="45" t="s">
        <v>16568</v>
      </c>
      <c r="B16503" s="45" t="s">
        <v>6</v>
      </c>
      <c r="C16503" s="23">
        <v>675</v>
      </c>
    </row>
    <row r="16504" spans="1:3" ht="13.2" x14ac:dyDescent="0.25">
      <c r="A16504" s="45" t="s">
        <v>16569</v>
      </c>
      <c r="B16504" s="45" t="s">
        <v>6</v>
      </c>
      <c r="C16504" s="23">
        <v>400</v>
      </c>
    </row>
    <row r="16505" spans="1:3" ht="13.2" x14ac:dyDescent="0.25">
      <c r="A16505" s="45" t="s">
        <v>16570</v>
      </c>
      <c r="B16505" s="45" t="s">
        <v>6</v>
      </c>
      <c r="C16505" s="23">
        <v>575</v>
      </c>
    </row>
    <row r="16506" spans="1:3" ht="13.2" x14ac:dyDescent="0.25">
      <c r="A16506" s="45" t="s">
        <v>16571</v>
      </c>
      <c r="B16506" s="45" t="s">
        <v>6</v>
      </c>
      <c r="C16506" s="23">
        <v>575</v>
      </c>
    </row>
    <row r="16507" spans="1:3" ht="13.2" x14ac:dyDescent="0.25">
      <c r="A16507" s="45" t="s">
        <v>16572</v>
      </c>
      <c r="B16507" s="45" t="s">
        <v>6</v>
      </c>
      <c r="C16507" s="23">
        <v>375</v>
      </c>
    </row>
    <row r="16508" spans="1:3" ht="13.2" x14ac:dyDescent="0.25">
      <c r="A16508" s="45" t="s">
        <v>16573</v>
      </c>
      <c r="B16508" s="45" t="s">
        <v>6</v>
      </c>
      <c r="C16508" s="23">
        <v>400</v>
      </c>
    </row>
    <row r="16509" spans="1:3" ht="13.2" x14ac:dyDescent="0.25">
      <c r="A16509" s="45" t="s">
        <v>16574</v>
      </c>
      <c r="B16509" s="45" t="s">
        <v>6</v>
      </c>
      <c r="C16509" s="23">
        <v>375</v>
      </c>
    </row>
    <row r="16510" spans="1:3" ht="13.2" x14ac:dyDescent="0.25">
      <c r="A16510" s="45" t="s">
        <v>16575</v>
      </c>
      <c r="B16510" s="45" t="s">
        <v>6</v>
      </c>
      <c r="C16510" s="23">
        <v>325</v>
      </c>
    </row>
    <row r="16511" spans="1:3" ht="13.2" x14ac:dyDescent="0.25">
      <c r="A16511" s="45" t="s">
        <v>16576</v>
      </c>
      <c r="B16511" s="45" t="s">
        <v>6</v>
      </c>
      <c r="C16511" s="23">
        <v>325</v>
      </c>
    </row>
    <row r="16512" spans="1:3" ht="13.2" x14ac:dyDescent="0.25">
      <c r="A16512" s="45" t="s">
        <v>16577</v>
      </c>
      <c r="B16512" s="45" t="s">
        <v>6</v>
      </c>
      <c r="C16512" s="23">
        <v>575</v>
      </c>
    </row>
    <row r="16513" spans="1:3" ht="13.2" x14ac:dyDescent="0.25">
      <c r="A16513" s="45" t="s">
        <v>16578</v>
      </c>
      <c r="B16513" s="45" t="s">
        <v>6</v>
      </c>
      <c r="C16513" s="23">
        <v>350</v>
      </c>
    </row>
    <row r="16514" spans="1:3" ht="13.2" x14ac:dyDescent="0.25">
      <c r="A16514" s="45" t="s">
        <v>16579</v>
      </c>
      <c r="B16514" s="45" t="s">
        <v>6</v>
      </c>
      <c r="C16514" s="23">
        <v>550</v>
      </c>
    </row>
    <row r="16515" spans="1:3" ht="13.2" x14ac:dyDescent="0.25">
      <c r="A16515" s="45" t="s">
        <v>16580</v>
      </c>
      <c r="B16515" s="45" t="s">
        <v>6</v>
      </c>
      <c r="C16515" s="23">
        <v>250</v>
      </c>
    </row>
    <row r="16516" spans="1:3" ht="13.2" x14ac:dyDescent="0.25">
      <c r="A16516" s="45" t="s">
        <v>16581</v>
      </c>
      <c r="B16516" s="45" t="s">
        <v>6</v>
      </c>
      <c r="C16516" s="23">
        <v>800</v>
      </c>
    </row>
    <row r="16517" spans="1:3" ht="13.2" x14ac:dyDescent="0.25">
      <c r="A16517" s="45" t="s">
        <v>16582</v>
      </c>
      <c r="B16517" s="45" t="s">
        <v>6</v>
      </c>
      <c r="C16517" s="23">
        <v>500</v>
      </c>
    </row>
    <row r="16518" spans="1:3" ht="13.2" x14ac:dyDescent="0.25">
      <c r="A16518" s="45" t="s">
        <v>16583</v>
      </c>
      <c r="B16518" s="45" t="s">
        <v>6</v>
      </c>
      <c r="C16518" s="23">
        <v>425</v>
      </c>
    </row>
    <row r="16519" spans="1:3" ht="13.2" x14ac:dyDescent="0.25">
      <c r="A16519" s="45" t="s">
        <v>16584</v>
      </c>
      <c r="B16519" s="45" t="s">
        <v>6</v>
      </c>
      <c r="C16519" s="23">
        <v>650</v>
      </c>
    </row>
    <row r="16520" spans="1:3" ht="13.2" x14ac:dyDescent="0.25">
      <c r="A16520" s="45" t="s">
        <v>16585</v>
      </c>
      <c r="B16520" s="45" t="s">
        <v>6</v>
      </c>
      <c r="C16520" s="23">
        <v>375</v>
      </c>
    </row>
    <row r="16521" spans="1:3" ht="13.2" x14ac:dyDescent="0.25">
      <c r="A16521" s="45" t="s">
        <v>16586</v>
      </c>
      <c r="B16521" s="45" t="s">
        <v>6</v>
      </c>
      <c r="C16521" s="23">
        <v>525</v>
      </c>
    </row>
    <row r="16522" spans="1:3" ht="13.2" x14ac:dyDescent="0.25">
      <c r="A16522" s="45" t="s">
        <v>16587</v>
      </c>
      <c r="B16522" s="45" t="s">
        <v>6</v>
      </c>
      <c r="C16522" s="23">
        <v>875</v>
      </c>
    </row>
    <row r="16523" spans="1:3" ht="13.2" x14ac:dyDescent="0.25">
      <c r="A16523" s="45" t="s">
        <v>16588</v>
      </c>
      <c r="B16523" s="45" t="s">
        <v>6</v>
      </c>
      <c r="C16523" s="23">
        <v>625</v>
      </c>
    </row>
    <row r="16524" spans="1:3" ht="13.2" x14ac:dyDescent="0.25">
      <c r="A16524" s="45" t="s">
        <v>16589</v>
      </c>
      <c r="B16524" s="45" t="s">
        <v>6</v>
      </c>
      <c r="C16524" s="23">
        <v>600</v>
      </c>
    </row>
    <row r="16525" spans="1:3" ht="13.2" x14ac:dyDescent="0.25">
      <c r="A16525" s="45" t="s">
        <v>16590</v>
      </c>
      <c r="B16525" s="45" t="s">
        <v>6</v>
      </c>
      <c r="C16525" s="23">
        <v>425</v>
      </c>
    </row>
    <row r="16526" spans="1:3" ht="13.2" x14ac:dyDescent="0.25">
      <c r="A16526" s="45" t="s">
        <v>16591</v>
      </c>
      <c r="B16526" s="45" t="s">
        <v>6</v>
      </c>
      <c r="C16526" s="23">
        <v>875</v>
      </c>
    </row>
    <row r="16527" spans="1:3" ht="13.2" x14ac:dyDescent="0.25">
      <c r="A16527" s="45" t="s">
        <v>16592</v>
      </c>
      <c r="B16527" s="45" t="s">
        <v>6</v>
      </c>
      <c r="C16527" s="23">
        <v>400</v>
      </c>
    </row>
    <row r="16528" spans="1:3" ht="13.2" x14ac:dyDescent="0.25">
      <c r="A16528" s="45" t="s">
        <v>16593</v>
      </c>
      <c r="B16528" s="45" t="s">
        <v>6</v>
      </c>
      <c r="C16528" s="23">
        <v>350</v>
      </c>
    </row>
    <row r="16529" spans="1:3" ht="13.2" x14ac:dyDescent="0.25">
      <c r="A16529" s="45" t="s">
        <v>16594</v>
      </c>
      <c r="B16529" s="45" t="s">
        <v>6</v>
      </c>
      <c r="C16529" s="23">
        <v>650</v>
      </c>
    </row>
    <row r="16530" spans="1:3" ht="13.2" x14ac:dyDescent="0.25">
      <c r="A16530" s="45" t="s">
        <v>16595</v>
      </c>
      <c r="B16530" s="45" t="s">
        <v>6</v>
      </c>
      <c r="C16530" s="23">
        <v>725</v>
      </c>
    </row>
    <row r="16531" spans="1:3" ht="13.2" x14ac:dyDescent="0.25">
      <c r="A16531" s="45" t="s">
        <v>16596</v>
      </c>
      <c r="B16531" s="45" t="s">
        <v>6</v>
      </c>
      <c r="C16531" s="23">
        <v>600</v>
      </c>
    </row>
    <row r="16532" spans="1:3" ht="13.2" x14ac:dyDescent="0.25">
      <c r="A16532" s="45" t="s">
        <v>16597</v>
      </c>
      <c r="B16532" s="45" t="s">
        <v>6</v>
      </c>
      <c r="C16532" s="23">
        <v>975</v>
      </c>
    </row>
    <row r="16533" spans="1:3" ht="13.2" x14ac:dyDescent="0.25">
      <c r="A16533" s="45" t="s">
        <v>16598</v>
      </c>
      <c r="B16533" s="45" t="s">
        <v>6</v>
      </c>
      <c r="C16533" s="23">
        <v>500</v>
      </c>
    </row>
    <row r="16534" spans="1:3" ht="13.2" x14ac:dyDescent="0.25">
      <c r="A16534" s="45" t="s">
        <v>16599</v>
      </c>
      <c r="B16534" s="45" t="s">
        <v>6</v>
      </c>
      <c r="C16534" s="23">
        <v>25</v>
      </c>
    </row>
    <row r="16535" spans="1:3" ht="13.2" x14ac:dyDescent="0.25">
      <c r="A16535" s="45" t="s">
        <v>16600</v>
      </c>
      <c r="B16535" s="45" t="s">
        <v>6</v>
      </c>
      <c r="C16535" s="23">
        <v>600</v>
      </c>
    </row>
    <row r="16536" spans="1:3" ht="13.2" x14ac:dyDescent="0.25">
      <c r="A16536" s="45" t="s">
        <v>16601</v>
      </c>
      <c r="B16536" s="45" t="s">
        <v>6</v>
      </c>
      <c r="C16536" s="23">
        <v>1100</v>
      </c>
    </row>
    <row r="16537" spans="1:3" ht="13.2" x14ac:dyDescent="0.25">
      <c r="A16537" s="45" t="s">
        <v>16602</v>
      </c>
      <c r="B16537" s="45" t="s">
        <v>6</v>
      </c>
      <c r="C16537" s="23">
        <v>750</v>
      </c>
    </row>
    <row r="16538" spans="1:3" ht="13.2" x14ac:dyDescent="0.25">
      <c r="A16538" s="45" t="s">
        <v>16603</v>
      </c>
      <c r="B16538" s="45" t="s">
        <v>6</v>
      </c>
      <c r="C16538" s="23">
        <v>275</v>
      </c>
    </row>
    <row r="16539" spans="1:3" ht="13.2" x14ac:dyDescent="0.25">
      <c r="A16539" s="45" t="s">
        <v>16604</v>
      </c>
      <c r="B16539" s="45" t="s">
        <v>6</v>
      </c>
      <c r="C16539" s="23">
        <v>300</v>
      </c>
    </row>
    <row r="16540" spans="1:3" ht="13.2" x14ac:dyDescent="0.25">
      <c r="A16540" s="45" t="s">
        <v>16605</v>
      </c>
      <c r="B16540" s="45" t="s">
        <v>6</v>
      </c>
      <c r="C16540" s="23">
        <v>750</v>
      </c>
    </row>
    <row r="16541" spans="1:3" ht="13.2" x14ac:dyDescent="0.25">
      <c r="A16541" s="45" t="s">
        <v>16606</v>
      </c>
      <c r="B16541" s="45" t="s">
        <v>6</v>
      </c>
      <c r="C16541" s="23">
        <v>475</v>
      </c>
    </row>
    <row r="16542" spans="1:3" ht="13.2" x14ac:dyDescent="0.25">
      <c r="A16542" s="45" t="s">
        <v>16607</v>
      </c>
      <c r="B16542" s="45" t="s">
        <v>6</v>
      </c>
      <c r="C16542" s="23">
        <v>975</v>
      </c>
    </row>
    <row r="16543" spans="1:3" ht="13.2" x14ac:dyDescent="0.25">
      <c r="A16543" s="45" t="s">
        <v>16608</v>
      </c>
      <c r="B16543" s="45" t="s">
        <v>6</v>
      </c>
      <c r="C16543" s="23">
        <v>500</v>
      </c>
    </row>
    <row r="16544" spans="1:3" ht="13.2" x14ac:dyDescent="0.25">
      <c r="A16544" s="45" t="s">
        <v>16609</v>
      </c>
      <c r="B16544" s="45" t="s">
        <v>6</v>
      </c>
      <c r="C16544" s="23">
        <v>925</v>
      </c>
    </row>
    <row r="16545" spans="1:3" ht="13.2" x14ac:dyDescent="0.25">
      <c r="A16545" s="45" t="s">
        <v>16610</v>
      </c>
      <c r="B16545" s="45" t="s">
        <v>6</v>
      </c>
      <c r="C16545" s="23">
        <v>1000</v>
      </c>
    </row>
    <row r="16546" spans="1:3" ht="13.2" x14ac:dyDescent="0.25">
      <c r="A16546" s="45" t="s">
        <v>16611</v>
      </c>
      <c r="B16546" s="45" t="s">
        <v>6</v>
      </c>
      <c r="C16546" s="23">
        <v>1100</v>
      </c>
    </row>
    <row r="16547" spans="1:3" ht="13.2" x14ac:dyDescent="0.25">
      <c r="A16547" s="45" t="s">
        <v>16612</v>
      </c>
      <c r="B16547" s="45" t="s">
        <v>6</v>
      </c>
      <c r="C16547" s="23">
        <v>1625</v>
      </c>
    </row>
    <row r="16548" spans="1:3" ht="13.2" x14ac:dyDescent="0.25">
      <c r="A16548" s="45" t="s">
        <v>16613</v>
      </c>
      <c r="B16548" s="45" t="s">
        <v>6</v>
      </c>
      <c r="C16548" s="23">
        <v>750</v>
      </c>
    </row>
    <row r="16549" spans="1:3" ht="13.2" x14ac:dyDescent="0.25">
      <c r="A16549" s="45" t="s">
        <v>16614</v>
      </c>
      <c r="B16549" s="45" t="s">
        <v>6</v>
      </c>
      <c r="C16549" s="23">
        <v>400</v>
      </c>
    </row>
    <row r="16550" spans="1:3" ht="13.2" x14ac:dyDescent="0.25">
      <c r="A16550" s="45" t="s">
        <v>16615</v>
      </c>
      <c r="B16550" s="45" t="s">
        <v>6</v>
      </c>
      <c r="C16550" s="23">
        <v>350</v>
      </c>
    </row>
    <row r="16551" spans="1:3" ht="13.2" x14ac:dyDescent="0.25">
      <c r="A16551" s="45" t="s">
        <v>16616</v>
      </c>
      <c r="B16551" s="45" t="s">
        <v>6</v>
      </c>
      <c r="C16551" s="23">
        <v>525</v>
      </c>
    </row>
    <row r="16552" spans="1:3" ht="13.2" x14ac:dyDescent="0.25">
      <c r="A16552" s="45" t="s">
        <v>16617</v>
      </c>
      <c r="B16552" s="45" t="s">
        <v>6</v>
      </c>
      <c r="C16552" s="23">
        <v>725</v>
      </c>
    </row>
    <row r="16553" spans="1:3" ht="13.2" x14ac:dyDescent="0.25">
      <c r="A16553" s="45" t="s">
        <v>16618</v>
      </c>
      <c r="B16553" s="45" t="s">
        <v>6</v>
      </c>
      <c r="C16553" s="23">
        <v>250</v>
      </c>
    </row>
    <row r="16554" spans="1:3" ht="13.2" x14ac:dyDescent="0.25">
      <c r="A16554" s="45" t="s">
        <v>16619</v>
      </c>
      <c r="B16554" s="45" t="s">
        <v>6</v>
      </c>
      <c r="C16554" s="23">
        <v>250</v>
      </c>
    </row>
    <row r="16555" spans="1:3" ht="13.2" x14ac:dyDescent="0.25">
      <c r="A16555" s="45" t="s">
        <v>16620</v>
      </c>
      <c r="B16555" s="45" t="s">
        <v>6</v>
      </c>
      <c r="C16555" s="23">
        <v>575</v>
      </c>
    </row>
    <row r="16556" spans="1:3" ht="13.2" x14ac:dyDescent="0.25">
      <c r="A16556" s="45" t="s">
        <v>16621</v>
      </c>
      <c r="B16556" s="45" t="s">
        <v>6</v>
      </c>
      <c r="C16556" s="23">
        <v>300</v>
      </c>
    </row>
    <row r="16557" spans="1:3" ht="13.2" x14ac:dyDescent="0.25">
      <c r="A16557" s="45" t="s">
        <v>16622</v>
      </c>
      <c r="B16557" s="45" t="s">
        <v>6</v>
      </c>
      <c r="C16557" s="23">
        <v>725</v>
      </c>
    </row>
    <row r="16558" spans="1:3" ht="13.2" x14ac:dyDescent="0.25">
      <c r="A16558" s="45" t="s">
        <v>16623</v>
      </c>
      <c r="B16558" s="45" t="s">
        <v>6</v>
      </c>
      <c r="C16558" s="23">
        <v>400</v>
      </c>
    </row>
    <row r="16559" spans="1:3" ht="13.2" x14ac:dyDescent="0.25">
      <c r="A16559" s="45" t="s">
        <v>16624</v>
      </c>
      <c r="B16559" s="45" t="s">
        <v>6</v>
      </c>
      <c r="C16559" s="23">
        <v>550</v>
      </c>
    </row>
    <row r="16560" spans="1:3" ht="13.2" x14ac:dyDescent="0.25">
      <c r="A16560" s="45" t="s">
        <v>16625</v>
      </c>
      <c r="B16560" s="45" t="s">
        <v>6</v>
      </c>
      <c r="C16560" s="23">
        <v>525</v>
      </c>
    </row>
    <row r="16561" spans="1:3" ht="13.2" x14ac:dyDescent="0.25">
      <c r="A16561" s="45" t="s">
        <v>16626</v>
      </c>
      <c r="B16561" s="45" t="s">
        <v>6</v>
      </c>
      <c r="C16561" s="23">
        <v>1200</v>
      </c>
    </row>
    <row r="16562" spans="1:3" ht="13.2" x14ac:dyDescent="0.25">
      <c r="A16562" s="45" t="s">
        <v>16627</v>
      </c>
      <c r="B16562" s="45" t="s">
        <v>6</v>
      </c>
      <c r="C16562" s="23">
        <v>600</v>
      </c>
    </row>
    <row r="16563" spans="1:3" ht="13.2" x14ac:dyDescent="0.25">
      <c r="A16563" s="45" t="s">
        <v>16628</v>
      </c>
      <c r="B16563" s="45" t="s">
        <v>6</v>
      </c>
      <c r="C16563" s="23">
        <v>800</v>
      </c>
    </row>
    <row r="16564" spans="1:3" ht="13.2" x14ac:dyDescent="0.25">
      <c r="A16564" s="45" t="s">
        <v>16629</v>
      </c>
      <c r="B16564" s="45" t="s">
        <v>6</v>
      </c>
      <c r="C16564" s="23">
        <v>250</v>
      </c>
    </row>
    <row r="16565" spans="1:3" ht="13.2" x14ac:dyDescent="0.25">
      <c r="A16565" s="45" t="s">
        <v>16630</v>
      </c>
      <c r="B16565" s="45" t="s">
        <v>6</v>
      </c>
      <c r="C16565" s="23">
        <v>425</v>
      </c>
    </row>
    <row r="16566" spans="1:3" ht="13.2" x14ac:dyDescent="0.25">
      <c r="A16566" s="45" t="s">
        <v>16631</v>
      </c>
      <c r="B16566" s="45" t="s">
        <v>6</v>
      </c>
      <c r="C16566" s="23">
        <v>375</v>
      </c>
    </row>
    <row r="16567" spans="1:3" ht="13.2" x14ac:dyDescent="0.25">
      <c r="A16567" s="45" t="s">
        <v>16632</v>
      </c>
      <c r="B16567" s="45" t="s">
        <v>6</v>
      </c>
      <c r="C16567" s="23">
        <v>850</v>
      </c>
    </row>
    <row r="16568" spans="1:3" ht="13.2" x14ac:dyDescent="0.25">
      <c r="A16568" s="45" t="s">
        <v>16633</v>
      </c>
      <c r="B16568" s="45" t="s">
        <v>6</v>
      </c>
      <c r="C16568" s="23">
        <v>400</v>
      </c>
    </row>
    <row r="16569" spans="1:3" ht="13.2" x14ac:dyDescent="0.25">
      <c r="A16569" s="45" t="s">
        <v>16634</v>
      </c>
      <c r="B16569" s="45" t="s">
        <v>6</v>
      </c>
      <c r="C16569" s="23">
        <v>775</v>
      </c>
    </row>
    <row r="16570" spans="1:3" ht="13.2" x14ac:dyDescent="0.25">
      <c r="A16570" s="45" t="s">
        <v>16635</v>
      </c>
      <c r="B16570" s="45" t="s">
        <v>6</v>
      </c>
      <c r="C16570" s="23">
        <v>400</v>
      </c>
    </row>
    <row r="16571" spans="1:3" ht="13.2" x14ac:dyDescent="0.25">
      <c r="A16571" s="45" t="s">
        <v>16636</v>
      </c>
      <c r="B16571" s="45" t="s">
        <v>6</v>
      </c>
      <c r="C16571" s="23">
        <v>1025</v>
      </c>
    </row>
    <row r="16572" spans="1:3" ht="13.2" x14ac:dyDescent="0.25">
      <c r="A16572" s="45" t="s">
        <v>16637</v>
      </c>
      <c r="B16572" s="45" t="s">
        <v>6</v>
      </c>
      <c r="C16572" s="23">
        <v>700</v>
      </c>
    </row>
    <row r="16573" spans="1:3" ht="13.2" x14ac:dyDescent="0.25">
      <c r="A16573" s="45" t="s">
        <v>16638</v>
      </c>
      <c r="B16573" s="45" t="s">
        <v>6</v>
      </c>
      <c r="C16573" s="23">
        <v>750</v>
      </c>
    </row>
    <row r="16574" spans="1:3" ht="13.2" x14ac:dyDescent="0.25">
      <c r="A16574" s="45" t="s">
        <v>16639</v>
      </c>
      <c r="B16574" s="45" t="s">
        <v>6</v>
      </c>
      <c r="C16574" s="23">
        <v>775</v>
      </c>
    </row>
    <row r="16575" spans="1:3" ht="13.2" x14ac:dyDescent="0.25">
      <c r="A16575" s="45" t="s">
        <v>16640</v>
      </c>
      <c r="B16575" s="45" t="s">
        <v>6</v>
      </c>
      <c r="C16575" s="23">
        <v>450</v>
      </c>
    </row>
    <row r="16576" spans="1:3" ht="13.2" x14ac:dyDescent="0.25">
      <c r="A16576" s="45" t="s">
        <v>16641</v>
      </c>
      <c r="B16576" s="45" t="s">
        <v>6</v>
      </c>
      <c r="C16576" s="23">
        <v>550</v>
      </c>
    </row>
    <row r="16577" spans="1:3" ht="13.2" x14ac:dyDescent="0.25">
      <c r="A16577" s="45" t="s">
        <v>16642</v>
      </c>
      <c r="B16577" s="45" t="s">
        <v>6</v>
      </c>
      <c r="C16577" s="23">
        <v>250</v>
      </c>
    </row>
    <row r="16578" spans="1:3" ht="13.2" x14ac:dyDescent="0.25">
      <c r="A16578" s="45" t="s">
        <v>16643</v>
      </c>
      <c r="B16578" s="45" t="s">
        <v>6</v>
      </c>
      <c r="C16578" s="23">
        <v>1025</v>
      </c>
    </row>
    <row r="16579" spans="1:3" ht="13.2" x14ac:dyDescent="0.25">
      <c r="A16579" s="45" t="s">
        <v>16644</v>
      </c>
      <c r="B16579" s="45" t="s">
        <v>6</v>
      </c>
      <c r="C16579" s="23">
        <v>250</v>
      </c>
    </row>
    <row r="16580" spans="1:3" ht="13.2" x14ac:dyDescent="0.25">
      <c r="A16580" s="45" t="s">
        <v>16645</v>
      </c>
      <c r="B16580" s="45" t="s">
        <v>6</v>
      </c>
      <c r="C16580" s="23">
        <v>650</v>
      </c>
    </row>
    <row r="16581" spans="1:3" ht="13.2" x14ac:dyDescent="0.25">
      <c r="A16581" s="45" t="s">
        <v>16646</v>
      </c>
      <c r="B16581" s="45" t="s">
        <v>6</v>
      </c>
      <c r="C16581" s="23">
        <v>925</v>
      </c>
    </row>
    <row r="16582" spans="1:3" ht="13.2" x14ac:dyDescent="0.25">
      <c r="A16582" s="45" t="s">
        <v>16647</v>
      </c>
      <c r="B16582" s="45" t="s">
        <v>6</v>
      </c>
      <c r="C16582" s="23">
        <v>475</v>
      </c>
    </row>
    <row r="16583" spans="1:3" ht="13.2" x14ac:dyDescent="0.25">
      <c r="A16583" s="45" t="s">
        <v>16648</v>
      </c>
      <c r="B16583" s="45" t="s">
        <v>6</v>
      </c>
      <c r="C16583" s="23">
        <v>425</v>
      </c>
    </row>
    <row r="16584" spans="1:3" ht="13.2" x14ac:dyDescent="0.25">
      <c r="A16584" s="45" t="s">
        <v>16649</v>
      </c>
      <c r="B16584" s="45" t="s">
        <v>6</v>
      </c>
      <c r="C16584" s="23">
        <v>650</v>
      </c>
    </row>
    <row r="16585" spans="1:3" ht="13.2" x14ac:dyDescent="0.25">
      <c r="A16585" s="45" t="s">
        <v>16650</v>
      </c>
      <c r="B16585" s="45" t="s">
        <v>6</v>
      </c>
      <c r="C16585" s="23">
        <v>925</v>
      </c>
    </row>
    <row r="16586" spans="1:3" ht="13.2" x14ac:dyDescent="0.25">
      <c r="A16586" s="45" t="s">
        <v>16651</v>
      </c>
      <c r="B16586" s="45" t="s">
        <v>6</v>
      </c>
      <c r="C16586" s="23">
        <v>475</v>
      </c>
    </row>
    <row r="16587" spans="1:3" ht="13.2" x14ac:dyDescent="0.25">
      <c r="A16587" s="45" t="s">
        <v>16652</v>
      </c>
      <c r="B16587" s="45" t="s">
        <v>6</v>
      </c>
      <c r="C16587" s="23">
        <v>425</v>
      </c>
    </row>
    <row r="16588" spans="1:3" ht="13.2" x14ac:dyDescent="0.25">
      <c r="A16588" s="45" t="s">
        <v>16653</v>
      </c>
      <c r="B16588" s="45" t="s">
        <v>6</v>
      </c>
      <c r="C16588" s="23">
        <v>550</v>
      </c>
    </row>
    <row r="16589" spans="1:3" ht="13.2" x14ac:dyDescent="0.25">
      <c r="A16589" s="45" t="s">
        <v>16654</v>
      </c>
      <c r="B16589" s="45" t="s">
        <v>6</v>
      </c>
      <c r="C16589" s="23">
        <v>250</v>
      </c>
    </row>
    <row r="16590" spans="1:3" ht="13.2" x14ac:dyDescent="0.25">
      <c r="A16590" s="45" t="s">
        <v>16655</v>
      </c>
      <c r="B16590" s="45" t="s">
        <v>6</v>
      </c>
      <c r="C16590" s="23">
        <v>1025</v>
      </c>
    </row>
    <row r="16591" spans="1:3" ht="13.2" x14ac:dyDescent="0.25">
      <c r="A16591" s="45" t="s">
        <v>16656</v>
      </c>
      <c r="B16591" s="45" t="s">
        <v>6</v>
      </c>
      <c r="C16591" s="23">
        <v>250</v>
      </c>
    </row>
    <row r="16592" spans="1:3" ht="13.2" x14ac:dyDescent="0.25">
      <c r="A16592" s="45" t="s">
        <v>16657</v>
      </c>
      <c r="B16592" s="45" t="s">
        <v>6</v>
      </c>
      <c r="C16592" s="23">
        <v>525</v>
      </c>
    </row>
    <row r="16593" spans="1:3" ht="13.2" x14ac:dyDescent="0.25">
      <c r="A16593" s="45" t="s">
        <v>16658</v>
      </c>
      <c r="B16593" s="45" t="s">
        <v>6</v>
      </c>
      <c r="C16593" s="23">
        <v>325</v>
      </c>
    </row>
    <row r="16594" spans="1:3" ht="13.2" x14ac:dyDescent="0.25">
      <c r="A16594" s="45" t="s">
        <v>16659</v>
      </c>
      <c r="B16594" s="45" t="s">
        <v>6</v>
      </c>
      <c r="C16594" s="23">
        <v>450</v>
      </c>
    </row>
    <row r="16595" spans="1:3" ht="13.2" x14ac:dyDescent="0.25">
      <c r="A16595" s="45" t="s">
        <v>16660</v>
      </c>
      <c r="B16595" s="45" t="s">
        <v>6</v>
      </c>
      <c r="C16595" s="23">
        <v>325</v>
      </c>
    </row>
    <row r="16596" spans="1:3" ht="13.2" x14ac:dyDescent="0.25">
      <c r="A16596" s="45" t="s">
        <v>16661</v>
      </c>
      <c r="B16596" s="45" t="s">
        <v>6</v>
      </c>
      <c r="C16596" s="23">
        <v>150</v>
      </c>
    </row>
    <row r="16597" spans="1:3" ht="13.2" x14ac:dyDescent="0.25">
      <c r="A16597" s="45" t="s">
        <v>16662</v>
      </c>
      <c r="B16597" s="45" t="s">
        <v>6</v>
      </c>
      <c r="C16597" s="23">
        <v>200</v>
      </c>
    </row>
    <row r="16598" spans="1:3" ht="13.2" x14ac:dyDescent="0.25">
      <c r="A16598" s="45" t="s">
        <v>16663</v>
      </c>
      <c r="B16598" s="45" t="s">
        <v>6</v>
      </c>
      <c r="C16598" s="23">
        <v>875</v>
      </c>
    </row>
    <row r="16599" spans="1:3" ht="13.2" x14ac:dyDescent="0.25">
      <c r="A16599" s="45" t="s">
        <v>16664</v>
      </c>
      <c r="B16599" s="45" t="s">
        <v>6</v>
      </c>
      <c r="C16599" s="23">
        <v>350</v>
      </c>
    </row>
    <row r="16600" spans="1:3" ht="13.2" x14ac:dyDescent="0.25">
      <c r="A16600" s="45" t="s">
        <v>16665</v>
      </c>
      <c r="B16600" s="45" t="s">
        <v>6</v>
      </c>
      <c r="C16600" s="23">
        <v>425</v>
      </c>
    </row>
    <row r="16601" spans="1:3" ht="13.2" x14ac:dyDescent="0.25">
      <c r="A16601" s="45" t="s">
        <v>16666</v>
      </c>
      <c r="B16601" s="45" t="s">
        <v>6</v>
      </c>
      <c r="C16601" s="23">
        <v>150</v>
      </c>
    </row>
    <row r="16602" spans="1:3" ht="13.2" x14ac:dyDescent="0.25">
      <c r="A16602" s="45" t="s">
        <v>16667</v>
      </c>
      <c r="B16602" s="45" t="s">
        <v>6</v>
      </c>
      <c r="C16602" s="23">
        <v>150</v>
      </c>
    </row>
    <row r="16603" spans="1:3" ht="13.2" x14ac:dyDescent="0.25">
      <c r="A16603" s="45" t="s">
        <v>16668</v>
      </c>
      <c r="B16603" s="45" t="s">
        <v>6</v>
      </c>
      <c r="C16603" s="23">
        <v>375</v>
      </c>
    </row>
    <row r="16604" spans="1:3" ht="13.2" x14ac:dyDescent="0.25">
      <c r="A16604" s="45" t="s">
        <v>16669</v>
      </c>
      <c r="B16604" s="45" t="s">
        <v>6</v>
      </c>
      <c r="C16604" s="23">
        <v>525</v>
      </c>
    </row>
    <row r="16605" spans="1:3" ht="13.2" x14ac:dyDescent="0.25">
      <c r="A16605" s="45" t="s">
        <v>16670</v>
      </c>
      <c r="B16605" s="45" t="s">
        <v>6</v>
      </c>
      <c r="C16605" s="23">
        <v>275</v>
      </c>
    </row>
    <row r="16606" spans="1:3" ht="13.2" x14ac:dyDescent="0.25">
      <c r="A16606" s="45" t="s">
        <v>16671</v>
      </c>
      <c r="B16606" s="45" t="s">
        <v>6</v>
      </c>
      <c r="C16606" s="23">
        <v>350</v>
      </c>
    </row>
    <row r="16607" spans="1:3" ht="13.2" x14ac:dyDescent="0.25">
      <c r="A16607" s="45" t="s">
        <v>16672</v>
      </c>
      <c r="B16607" s="45" t="s">
        <v>6</v>
      </c>
      <c r="C16607" s="23">
        <v>450</v>
      </c>
    </row>
    <row r="16608" spans="1:3" ht="13.2" x14ac:dyDescent="0.25">
      <c r="A16608" s="45" t="s">
        <v>16673</v>
      </c>
      <c r="B16608" s="45" t="s">
        <v>6</v>
      </c>
      <c r="C16608" s="23">
        <v>325</v>
      </c>
    </row>
    <row r="16609" spans="1:3" ht="13.2" x14ac:dyDescent="0.25">
      <c r="A16609" s="45" t="s">
        <v>16674</v>
      </c>
      <c r="B16609" s="45" t="s">
        <v>6</v>
      </c>
      <c r="C16609" s="23">
        <v>150</v>
      </c>
    </row>
    <row r="16610" spans="1:3" ht="13.2" x14ac:dyDescent="0.25">
      <c r="A16610" s="45" t="s">
        <v>16675</v>
      </c>
      <c r="B16610" s="45" t="s">
        <v>6</v>
      </c>
      <c r="C16610" s="23">
        <v>350</v>
      </c>
    </row>
    <row r="16611" spans="1:3" ht="13.2" x14ac:dyDescent="0.25">
      <c r="A16611" s="45" t="s">
        <v>16676</v>
      </c>
      <c r="B16611" s="45" t="s">
        <v>6</v>
      </c>
      <c r="C16611" s="23">
        <v>475</v>
      </c>
    </row>
    <row r="16612" spans="1:3" ht="13.2" x14ac:dyDescent="0.25">
      <c r="A16612" s="45" t="s">
        <v>16677</v>
      </c>
      <c r="B16612" s="45" t="s">
        <v>6</v>
      </c>
      <c r="C16612" s="23">
        <v>1275</v>
      </c>
    </row>
    <row r="16613" spans="1:3" ht="13.2" x14ac:dyDescent="0.25">
      <c r="A16613" s="45" t="s">
        <v>16678</v>
      </c>
      <c r="B16613" s="45" t="s">
        <v>6</v>
      </c>
      <c r="C16613" s="23">
        <v>150</v>
      </c>
    </row>
    <row r="16614" spans="1:3" ht="13.2" x14ac:dyDescent="0.25">
      <c r="A16614" s="45" t="s">
        <v>16679</v>
      </c>
      <c r="B16614" s="45" t="s">
        <v>6</v>
      </c>
      <c r="C16614" s="23">
        <v>275</v>
      </c>
    </row>
    <row r="16615" spans="1:3" ht="13.2" x14ac:dyDescent="0.25">
      <c r="A16615" s="45" t="s">
        <v>16680</v>
      </c>
      <c r="B16615" s="45" t="s">
        <v>6</v>
      </c>
      <c r="C16615" s="23">
        <v>150</v>
      </c>
    </row>
    <row r="16616" spans="1:3" ht="13.2" x14ac:dyDescent="0.25">
      <c r="A16616" s="45" t="s">
        <v>16681</v>
      </c>
      <c r="B16616" s="45" t="s">
        <v>6</v>
      </c>
      <c r="C16616" s="23">
        <v>150</v>
      </c>
    </row>
    <row r="16617" spans="1:3" ht="13.2" x14ac:dyDescent="0.25">
      <c r="A16617" s="45" t="s">
        <v>16682</v>
      </c>
      <c r="B16617" s="45" t="s">
        <v>6</v>
      </c>
      <c r="C16617" s="23">
        <v>150</v>
      </c>
    </row>
    <row r="16618" spans="1:3" ht="13.2" x14ac:dyDescent="0.25">
      <c r="A16618" s="45" t="s">
        <v>16683</v>
      </c>
      <c r="B16618" s="45" t="s">
        <v>6</v>
      </c>
      <c r="C16618" s="23">
        <v>200</v>
      </c>
    </row>
    <row r="16619" spans="1:3" ht="13.2" x14ac:dyDescent="0.25">
      <c r="A16619" s="45" t="s">
        <v>16684</v>
      </c>
      <c r="B16619" s="45" t="s">
        <v>6</v>
      </c>
      <c r="C16619" s="23">
        <v>225</v>
      </c>
    </row>
    <row r="16620" spans="1:3" ht="13.2" x14ac:dyDescent="0.25">
      <c r="A16620" s="45" t="s">
        <v>16685</v>
      </c>
      <c r="B16620" s="45" t="s">
        <v>6</v>
      </c>
      <c r="C16620" s="23">
        <v>150</v>
      </c>
    </row>
    <row r="16621" spans="1:3" ht="13.2" x14ac:dyDescent="0.25">
      <c r="A16621" s="45" t="s">
        <v>16686</v>
      </c>
      <c r="B16621" s="45" t="s">
        <v>6</v>
      </c>
      <c r="C16621" s="23">
        <v>150</v>
      </c>
    </row>
    <row r="16622" spans="1:3" ht="13.2" x14ac:dyDescent="0.25">
      <c r="A16622" s="45" t="s">
        <v>16687</v>
      </c>
      <c r="B16622" s="45" t="s">
        <v>6</v>
      </c>
      <c r="C16622" s="23">
        <v>200</v>
      </c>
    </row>
    <row r="16623" spans="1:3" ht="13.2" x14ac:dyDescent="0.25">
      <c r="A16623" s="45" t="s">
        <v>16688</v>
      </c>
      <c r="B16623" s="45" t="s">
        <v>6</v>
      </c>
      <c r="C16623" s="23">
        <v>200</v>
      </c>
    </row>
    <row r="16624" spans="1:3" ht="13.2" x14ac:dyDescent="0.25">
      <c r="A16624" s="45" t="s">
        <v>16689</v>
      </c>
      <c r="B16624" s="45" t="s">
        <v>6</v>
      </c>
      <c r="C16624" s="23">
        <v>175</v>
      </c>
    </row>
    <row r="16625" spans="1:3" ht="13.2" x14ac:dyDescent="0.25">
      <c r="A16625" s="45" t="s">
        <v>16690</v>
      </c>
      <c r="B16625" s="45" t="s">
        <v>6</v>
      </c>
      <c r="C16625" s="23">
        <v>200</v>
      </c>
    </row>
    <row r="16626" spans="1:3" ht="13.2" x14ac:dyDescent="0.25">
      <c r="A16626" s="45" t="s">
        <v>16691</v>
      </c>
      <c r="B16626" s="45" t="s">
        <v>6</v>
      </c>
      <c r="C16626" s="23">
        <v>450</v>
      </c>
    </row>
    <row r="16627" spans="1:3" ht="13.2" x14ac:dyDescent="0.25">
      <c r="A16627" s="45" t="s">
        <v>16692</v>
      </c>
      <c r="B16627" s="45" t="s">
        <v>6</v>
      </c>
      <c r="C16627" s="23">
        <v>150</v>
      </c>
    </row>
    <row r="16628" spans="1:3" ht="13.2" x14ac:dyDescent="0.25">
      <c r="A16628" s="45" t="s">
        <v>16693</v>
      </c>
      <c r="B16628" s="45" t="s">
        <v>6</v>
      </c>
      <c r="C16628" s="23">
        <v>225</v>
      </c>
    </row>
    <row r="16629" spans="1:3" ht="13.2" x14ac:dyDescent="0.25">
      <c r="A16629" s="45" t="s">
        <v>16694</v>
      </c>
      <c r="B16629" s="45" t="s">
        <v>6</v>
      </c>
      <c r="C16629" s="23">
        <v>275</v>
      </c>
    </row>
    <row r="16630" spans="1:3" ht="13.2" x14ac:dyDescent="0.25">
      <c r="A16630" s="45" t="s">
        <v>16695</v>
      </c>
      <c r="B16630" s="45" t="s">
        <v>6</v>
      </c>
      <c r="C16630" s="23">
        <v>300</v>
      </c>
    </row>
    <row r="16631" spans="1:3" ht="13.2" x14ac:dyDescent="0.25">
      <c r="A16631" s="45" t="s">
        <v>16696</v>
      </c>
      <c r="B16631" s="45" t="s">
        <v>6</v>
      </c>
      <c r="C16631" s="23">
        <v>250</v>
      </c>
    </row>
    <row r="16632" spans="1:3" ht="13.2" x14ac:dyDescent="0.25">
      <c r="A16632" s="45" t="s">
        <v>16697</v>
      </c>
      <c r="B16632" s="45" t="s">
        <v>6</v>
      </c>
      <c r="C16632" s="23">
        <v>150</v>
      </c>
    </row>
    <row r="16633" spans="1:3" ht="13.2" x14ac:dyDescent="0.25">
      <c r="A16633" s="45" t="s">
        <v>16698</v>
      </c>
      <c r="B16633" s="45" t="s">
        <v>6</v>
      </c>
      <c r="C16633" s="23">
        <v>225</v>
      </c>
    </row>
    <row r="16634" spans="1:3" ht="13.2" x14ac:dyDescent="0.25">
      <c r="A16634" s="45" t="s">
        <v>16699</v>
      </c>
      <c r="B16634" s="45" t="s">
        <v>6</v>
      </c>
      <c r="C16634" s="23">
        <v>250</v>
      </c>
    </row>
    <row r="16635" spans="1:3" ht="13.2" x14ac:dyDescent="0.25">
      <c r="A16635" s="45" t="s">
        <v>16700</v>
      </c>
      <c r="B16635" s="45" t="s">
        <v>6</v>
      </c>
      <c r="C16635" s="23">
        <v>600</v>
      </c>
    </row>
    <row r="16636" spans="1:3" ht="13.2" x14ac:dyDescent="0.25">
      <c r="A16636" s="45" t="s">
        <v>16701</v>
      </c>
      <c r="B16636" s="45" t="s">
        <v>6</v>
      </c>
      <c r="C16636" s="23">
        <v>675</v>
      </c>
    </row>
    <row r="16637" spans="1:3" ht="13.2" x14ac:dyDescent="0.25">
      <c r="A16637" s="45" t="s">
        <v>16702</v>
      </c>
      <c r="B16637" s="45" t="s">
        <v>6</v>
      </c>
      <c r="C16637" s="23">
        <v>375</v>
      </c>
    </row>
    <row r="16638" spans="1:3" ht="13.2" x14ac:dyDescent="0.25">
      <c r="A16638" s="45" t="s">
        <v>16703</v>
      </c>
      <c r="B16638" s="45" t="s">
        <v>6</v>
      </c>
      <c r="C16638" s="23">
        <v>775</v>
      </c>
    </row>
    <row r="16639" spans="1:3" ht="13.2" x14ac:dyDescent="0.25">
      <c r="A16639" s="45" t="s">
        <v>16704</v>
      </c>
      <c r="B16639" s="45" t="s">
        <v>6</v>
      </c>
      <c r="C16639" s="23">
        <v>825</v>
      </c>
    </row>
    <row r="16640" spans="1:3" ht="13.2" x14ac:dyDescent="0.25">
      <c r="A16640" s="45" t="s">
        <v>16705</v>
      </c>
      <c r="B16640" s="45" t="s">
        <v>6</v>
      </c>
      <c r="C16640" s="23">
        <v>300</v>
      </c>
    </row>
    <row r="16641" spans="1:3" ht="13.2" x14ac:dyDescent="0.25">
      <c r="A16641" s="45" t="s">
        <v>16706</v>
      </c>
      <c r="B16641" s="45" t="s">
        <v>6</v>
      </c>
      <c r="C16641" s="23">
        <v>150</v>
      </c>
    </row>
    <row r="16642" spans="1:3" ht="13.2" x14ac:dyDescent="0.25">
      <c r="A16642" s="45" t="s">
        <v>16707</v>
      </c>
      <c r="B16642" s="45" t="s">
        <v>6</v>
      </c>
      <c r="C16642" s="23">
        <v>600</v>
      </c>
    </row>
    <row r="16643" spans="1:3" ht="13.2" x14ac:dyDescent="0.25">
      <c r="A16643" s="45" t="s">
        <v>16708</v>
      </c>
      <c r="B16643" s="45" t="s">
        <v>6</v>
      </c>
      <c r="C16643" s="23">
        <v>425</v>
      </c>
    </row>
    <row r="16644" spans="1:3" ht="13.2" x14ac:dyDescent="0.25">
      <c r="A16644" s="45" t="s">
        <v>16709</v>
      </c>
      <c r="B16644" s="45" t="s">
        <v>6</v>
      </c>
      <c r="C16644" s="23">
        <v>150</v>
      </c>
    </row>
    <row r="16645" spans="1:3" ht="13.2" x14ac:dyDescent="0.25">
      <c r="A16645" s="45" t="s">
        <v>16710</v>
      </c>
      <c r="B16645" s="45" t="s">
        <v>6</v>
      </c>
      <c r="C16645" s="23">
        <v>150</v>
      </c>
    </row>
    <row r="16646" spans="1:3" ht="13.2" x14ac:dyDescent="0.25">
      <c r="A16646" s="45" t="s">
        <v>16711</v>
      </c>
      <c r="B16646" s="45" t="s">
        <v>6</v>
      </c>
      <c r="C16646" s="23">
        <v>600</v>
      </c>
    </row>
    <row r="16647" spans="1:3" ht="13.2" x14ac:dyDescent="0.25">
      <c r="A16647" s="45" t="s">
        <v>16712</v>
      </c>
      <c r="B16647" s="45" t="s">
        <v>6</v>
      </c>
      <c r="C16647" s="23">
        <v>225</v>
      </c>
    </row>
    <row r="16648" spans="1:3" ht="13.2" x14ac:dyDescent="0.25">
      <c r="A16648" s="45" t="s">
        <v>16713</v>
      </c>
      <c r="B16648" s="45" t="s">
        <v>6</v>
      </c>
      <c r="C16648" s="23">
        <v>250</v>
      </c>
    </row>
    <row r="16649" spans="1:3" ht="13.2" x14ac:dyDescent="0.25">
      <c r="A16649" s="45" t="s">
        <v>16714</v>
      </c>
      <c r="B16649" s="45" t="s">
        <v>6</v>
      </c>
      <c r="C16649" s="23">
        <v>425</v>
      </c>
    </row>
    <row r="16650" spans="1:3" ht="13.2" x14ac:dyDescent="0.25">
      <c r="A16650" s="45" t="s">
        <v>16715</v>
      </c>
      <c r="B16650" s="45" t="s">
        <v>6</v>
      </c>
      <c r="C16650" s="23">
        <v>375</v>
      </c>
    </row>
    <row r="16651" spans="1:3" ht="13.2" x14ac:dyDescent="0.25">
      <c r="A16651" s="45" t="s">
        <v>16716</v>
      </c>
      <c r="B16651" s="45" t="s">
        <v>6</v>
      </c>
      <c r="C16651" s="23">
        <v>550</v>
      </c>
    </row>
    <row r="16652" spans="1:3" ht="13.2" x14ac:dyDescent="0.25">
      <c r="A16652" s="45" t="s">
        <v>16717</v>
      </c>
      <c r="B16652" s="45" t="s">
        <v>6</v>
      </c>
      <c r="C16652" s="23">
        <v>150</v>
      </c>
    </row>
    <row r="16653" spans="1:3" ht="13.2" x14ac:dyDescent="0.25">
      <c r="A16653" s="45" t="s">
        <v>16718</v>
      </c>
      <c r="B16653" s="45" t="s">
        <v>6</v>
      </c>
      <c r="C16653" s="23">
        <v>150</v>
      </c>
    </row>
    <row r="16654" spans="1:3" ht="13.2" x14ac:dyDescent="0.25">
      <c r="A16654" s="45" t="s">
        <v>16719</v>
      </c>
      <c r="B16654" s="45" t="s">
        <v>6</v>
      </c>
      <c r="C16654" s="23">
        <v>575</v>
      </c>
    </row>
    <row r="16655" spans="1:3" ht="13.2" x14ac:dyDescent="0.25">
      <c r="A16655" s="45" t="s">
        <v>16720</v>
      </c>
      <c r="B16655" s="45" t="s">
        <v>6</v>
      </c>
      <c r="C16655" s="23">
        <v>350</v>
      </c>
    </row>
    <row r="16656" spans="1:3" ht="13.2" x14ac:dyDescent="0.25">
      <c r="A16656" s="45" t="s">
        <v>16721</v>
      </c>
      <c r="B16656" s="45" t="s">
        <v>6</v>
      </c>
      <c r="C16656" s="23">
        <v>475</v>
      </c>
    </row>
    <row r="16657" spans="1:3" ht="13.2" x14ac:dyDescent="0.25">
      <c r="A16657" s="45" t="s">
        <v>16722</v>
      </c>
      <c r="B16657" s="45" t="s">
        <v>6</v>
      </c>
      <c r="C16657" s="23">
        <v>400</v>
      </c>
    </row>
    <row r="16658" spans="1:3" ht="13.2" x14ac:dyDescent="0.25">
      <c r="A16658" s="45" t="s">
        <v>16723</v>
      </c>
      <c r="B16658" s="45" t="s">
        <v>6</v>
      </c>
      <c r="C16658" s="23">
        <v>225</v>
      </c>
    </row>
    <row r="16659" spans="1:3" ht="13.2" x14ac:dyDescent="0.25">
      <c r="A16659" s="45" t="s">
        <v>16724</v>
      </c>
      <c r="B16659" s="45" t="s">
        <v>6</v>
      </c>
      <c r="C16659" s="23">
        <v>200</v>
      </c>
    </row>
    <row r="16660" spans="1:3" ht="13.2" x14ac:dyDescent="0.25">
      <c r="A16660" s="45" t="s">
        <v>16725</v>
      </c>
      <c r="B16660" s="45" t="s">
        <v>6</v>
      </c>
      <c r="C16660" s="23">
        <v>275</v>
      </c>
    </row>
    <row r="16661" spans="1:3" ht="13.2" x14ac:dyDescent="0.25">
      <c r="A16661" s="45" t="s">
        <v>16726</v>
      </c>
      <c r="B16661" s="45" t="s">
        <v>6</v>
      </c>
      <c r="C16661" s="23">
        <v>150</v>
      </c>
    </row>
    <row r="16662" spans="1:3" ht="13.2" x14ac:dyDescent="0.25">
      <c r="A16662" s="45" t="s">
        <v>16727</v>
      </c>
      <c r="B16662" s="45" t="s">
        <v>6</v>
      </c>
      <c r="C16662" s="23">
        <v>150</v>
      </c>
    </row>
    <row r="16663" spans="1:3" ht="13.2" x14ac:dyDescent="0.25">
      <c r="A16663" s="45" t="s">
        <v>16728</v>
      </c>
      <c r="B16663" s="45" t="s">
        <v>6</v>
      </c>
      <c r="C16663" s="23">
        <v>775</v>
      </c>
    </row>
    <row r="16664" spans="1:3" ht="13.2" x14ac:dyDescent="0.25">
      <c r="A16664" s="45" t="s">
        <v>16729</v>
      </c>
      <c r="B16664" s="45" t="s">
        <v>6</v>
      </c>
      <c r="C16664" s="23">
        <v>275</v>
      </c>
    </row>
    <row r="16665" spans="1:3" ht="13.2" x14ac:dyDescent="0.25">
      <c r="A16665" s="45" t="s">
        <v>16730</v>
      </c>
      <c r="B16665" s="45" t="s">
        <v>6</v>
      </c>
      <c r="C16665" s="23">
        <v>150</v>
      </c>
    </row>
    <row r="16666" spans="1:3" ht="13.2" x14ac:dyDescent="0.25">
      <c r="A16666" s="45" t="s">
        <v>16731</v>
      </c>
      <c r="B16666" s="45" t="s">
        <v>6</v>
      </c>
      <c r="C16666" s="23">
        <v>150</v>
      </c>
    </row>
    <row r="16667" spans="1:3" ht="13.2" x14ac:dyDescent="0.25">
      <c r="A16667" s="45" t="s">
        <v>16732</v>
      </c>
      <c r="B16667" s="45" t="s">
        <v>6</v>
      </c>
      <c r="C16667" s="23">
        <v>450</v>
      </c>
    </row>
    <row r="16668" spans="1:3" ht="13.2" x14ac:dyDescent="0.25">
      <c r="A16668" s="45" t="s">
        <v>16733</v>
      </c>
      <c r="B16668" s="45" t="s">
        <v>6</v>
      </c>
      <c r="C16668" s="23">
        <v>575</v>
      </c>
    </row>
    <row r="16669" spans="1:3" ht="13.2" x14ac:dyDescent="0.25">
      <c r="A16669" s="45" t="s">
        <v>16734</v>
      </c>
      <c r="B16669" s="45" t="s">
        <v>6</v>
      </c>
      <c r="C16669" s="23">
        <v>475</v>
      </c>
    </row>
    <row r="16670" spans="1:3" ht="13.2" x14ac:dyDescent="0.25">
      <c r="A16670" s="45" t="s">
        <v>16735</v>
      </c>
      <c r="B16670" s="45" t="s">
        <v>6</v>
      </c>
      <c r="C16670" s="23">
        <v>425</v>
      </c>
    </row>
    <row r="16671" spans="1:3" ht="13.2" x14ac:dyDescent="0.25">
      <c r="A16671" s="45" t="s">
        <v>16736</v>
      </c>
      <c r="B16671" s="45" t="s">
        <v>6</v>
      </c>
      <c r="C16671" s="23">
        <v>400</v>
      </c>
    </row>
    <row r="16672" spans="1:3" ht="13.2" x14ac:dyDescent="0.25">
      <c r="A16672" s="45" t="s">
        <v>16737</v>
      </c>
      <c r="B16672" s="45" t="s">
        <v>6</v>
      </c>
      <c r="C16672" s="23">
        <v>700</v>
      </c>
    </row>
    <row r="16673" spans="1:3" ht="13.2" x14ac:dyDescent="0.25">
      <c r="A16673" s="45" t="s">
        <v>16738</v>
      </c>
      <c r="B16673" s="45" t="s">
        <v>6</v>
      </c>
      <c r="C16673" s="23">
        <v>150</v>
      </c>
    </row>
    <row r="16674" spans="1:3" ht="13.2" x14ac:dyDescent="0.25">
      <c r="A16674" s="45" t="s">
        <v>16739</v>
      </c>
      <c r="B16674" s="45" t="s">
        <v>6</v>
      </c>
      <c r="C16674" s="23">
        <v>475</v>
      </c>
    </row>
    <row r="16675" spans="1:3" ht="13.2" x14ac:dyDescent="0.25">
      <c r="A16675" s="45" t="s">
        <v>16740</v>
      </c>
      <c r="B16675" s="45" t="s">
        <v>6</v>
      </c>
      <c r="C16675" s="23">
        <v>325</v>
      </c>
    </row>
    <row r="16676" spans="1:3" ht="13.2" x14ac:dyDescent="0.25">
      <c r="A16676" s="45" t="s">
        <v>16741</v>
      </c>
      <c r="B16676" s="45" t="s">
        <v>6</v>
      </c>
      <c r="C16676" s="23">
        <v>350</v>
      </c>
    </row>
    <row r="16677" spans="1:3" ht="13.2" x14ac:dyDescent="0.25">
      <c r="A16677" s="45" t="s">
        <v>16742</v>
      </c>
      <c r="B16677" s="45" t="s">
        <v>6</v>
      </c>
      <c r="C16677" s="23">
        <v>300</v>
      </c>
    </row>
    <row r="16678" spans="1:3" ht="13.2" x14ac:dyDescent="0.25">
      <c r="A16678" s="45" t="s">
        <v>16743</v>
      </c>
      <c r="B16678" s="45" t="s">
        <v>6</v>
      </c>
      <c r="C16678" s="23">
        <v>550</v>
      </c>
    </row>
    <row r="16679" spans="1:3" ht="13.2" x14ac:dyDescent="0.25">
      <c r="A16679" s="45" t="s">
        <v>16744</v>
      </c>
      <c r="B16679" s="45" t="s">
        <v>6</v>
      </c>
      <c r="C16679" s="23">
        <v>1550</v>
      </c>
    </row>
    <row r="16680" spans="1:3" ht="13.2" x14ac:dyDescent="0.25">
      <c r="A16680" s="45" t="s">
        <v>16745</v>
      </c>
      <c r="B16680" s="45" t="s">
        <v>6</v>
      </c>
      <c r="C16680" s="23">
        <v>1225</v>
      </c>
    </row>
    <row r="16681" spans="1:3" ht="13.2" x14ac:dyDescent="0.25">
      <c r="A16681" s="45" t="s">
        <v>16746</v>
      </c>
      <c r="B16681" s="45" t="s">
        <v>6</v>
      </c>
      <c r="C16681" s="23">
        <v>175</v>
      </c>
    </row>
    <row r="16682" spans="1:3" ht="13.2" x14ac:dyDescent="0.25">
      <c r="A16682" s="45" t="s">
        <v>16747</v>
      </c>
      <c r="B16682" s="45" t="s">
        <v>6</v>
      </c>
      <c r="C16682" s="23">
        <v>250</v>
      </c>
    </row>
    <row r="16683" spans="1:3" ht="13.2" x14ac:dyDescent="0.25">
      <c r="A16683" s="45" t="s">
        <v>16748</v>
      </c>
      <c r="B16683" s="45" t="s">
        <v>6</v>
      </c>
      <c r="C16683" s="23">
        <v>400</v>
      </c>
    </row>
    <row r="16684" spans="1:3" ht="13.2" x14ac:dyDescent="0.25">
      <c r="A16684" s="45" t="s">
        <v>16749</v>
      </c>
      <c r="B16684" s="45" t="s">
        <v>6</v>
      </c>
      <c r="C16684" s="23">
        <v>375</v>
      </c>
    </row>
    <row r="16685" spans="1:3" ht="13.2" x14ac:dyDescent="0.25">
      <c r="A16685" s="45" t="s">
        <v>16750</v>
      </c>
      <c r="B16685" s="45" t="s">
        <v>6</v>
      </c>
      <c r="C16685" s="23">
        <v>150</v>
      </c>
    </row>
    <row r="16686" spans="1:3" ht="13.2" x14ac:dyDescent="0.25">
      <c r="A16686" s="45" t="s">
        <v>16751</v>
      </c>
      <c r="B16686" s="45" t="s">
        <v>6</v>
      </c>
      <c r="C16686" s="23">
        <v>575</v>
      </c>
    </row>
    <row r="16687" spans="1:3" ht="13.2" x14ac:dyDescent="0.25">
      <c r="A16687" s="45" t="s">
        <v>16752</v>
      </c>
      <c r="B16687" s="45" t="s">
        <v>6</v>
      </c>
      <c r="C16687" s="23">
        <v>350</v>
      </c>
    </row>
    <row r="16688" spans="1:3" ht="13.2" x14ac:dyDescent="0.25">
      <c r="A16688" s="45" t="s">
        <v>16753</v>
      </c>
      <c r="B16688" s="45" t="s">
        <v>6</v>
      </c>
      <c r="C16688" s="23">
        <v>400</v>
      </c>
    </row>
    <row r="16689" spans="1:3" ht="13.2" x14ac:dyDescent="0.25">
      <c r="A16689" s="45" t="s">
        <v>16754</v>
      </c>
      <c r="B16689" s="45" t="s">
        <v>6</v>
      </c>
      <c r="C16689" s="23">
        <v>225</v>
      </c>
    </row>
    <row r="16690" spans="1:3" ht="13.2" x14ac:dyDescent="0.25">
      <c r="A16690" s="45" t="s">
        <v>16755</v>
      </c>
      <c r="B16690" s="45" t="s">
        <v>6</v>
      </c>
      <c r="C16690" s="23">
        <v>150</v>
      </c>
    </row>
    <row r="16691" spans="1:3" ht="13.2" x14ac:dyDescent="0.25">
      <c r="A16691" s="45" t="s">
        <v>16756</v>
      </c>
      <c r="B16691" s="45" t="s">
        <v>6</v>
      </c>
      <c r="C16691" s="23">
        <v>300</v>
      </c>
    </row>
    <row r="16692" spans="1:3" ht="13.2" x14ac:dyDescent="0.25">
      <c r="A16692" s="45" t="s">
        <v>16757</v>
      </c>
      <c r="B16692" s="45" t="s">
        <v>6</v>
      </c>
      <c r="C16692" s="23">
        <v>150</v>
      </c>
    </row>
    <row r="16693" spans="1:3" ht="13.2" x14ac:dyDescent="0.25">
      <c r="A16693" s="45" t="s">
        <v>16758</v>
      </c>
      <c r="B16693" s="45" t="s">
        <v>6</v>
      </c>
      <c r="C16693" s="23">
        <v>700</v>
      </c>
    </row>
    <row r="16694" spans="1:3" ht="13.2" x14ac:dyDescent="0.25">
      <c r="A16694" s="45" t="s">
        <v>16759</v>
      </c>
      <c r="B16694" s="45" t="s">
        <v>6</v>
      </c>
      <c r="C16694" s="23">
        <v>175</v>
      </c>
    </row>
    <row r="16695" spans="1:3" ht="13.2" x14ac:dyDescent="0.25">
      <c r="A16695" s="45" t="s">
        <v>16760</v>
      </c>
      <c r="B16695" s="45" t="s">
        <v>6</v>
      </c>
      <c r="C16695" s="23">
        <v>150</v>
      </c>
    </row>
    <row r="16696" spans="1:3" ht="13.2" x14ac:dyDescent="0.25">
      <c r="A16696" s="45" t="s">
        <v>16761</v>
      </c>
      <c r="B16696" s="45" t="s">
        <v>6</v>
      </c>
      <c r="C16696" s="23">
        <v>150</v>
      </c>
    </row>
    <row r="16697" spans="1:3" ht="13.2" x14ac:dyDescent="0.25">
      <c r="A16697" s="45" t="s">
        <v>16762</v>
      </c>
      <c r="B16697" s="45" t="s">
        <v>6</v>
      </c>
      <c r="C16697" s="23">
        <v>150</v>
      </c>
    </row>
    <row r="16698" spans="1:3" ht="13.2" x14ac:dyDescent="0.25">
      <c r="A16698" s="45" t="s">
        <v>16763</v>
      </c>
      <c r="B16698" s="45" t="s">
        <v>6</v>
      </c>
      <c r="C16698" s="23">
        <v>200</v>
      </c>
    </row>
    <row r="16699" spans="1:3" ht="13.2" x14ac:dyDescent="0.25">
      <c r="A16699" s="45" t="s">
        <v>16764</v>
      </c>
      <c r="B16699" s="45" t="s">
        <v>6</v>
      </c>
      <c r="C16699" s="23">
        <v>300</v>
      </c>
    </row>
    <row r="16700" spans="1:3" ht="13.2" x14ac:dyDescent="0.25">
      <c r="A16700" s="45" t="s">
        <v>16765</v>
      </c>
      <c r="B16700" s="45" t="s">
        <v>6</v>
      </c>
      <c r="C16700" s="23">
        <v>350</v>
      </c>
    </row>
    <row r="16701" spans="1:3" ht="13.2" x14ac:dyDescent="0.25">
      <c r="A16701" s="45" t="s">
        <v>16766</v>
      </c>
      <c r="B16701" s="45" t="s">
        <v>6</v>
      </c>
      <c r="C16701" s="23">
        <v>200</v>
      </c>
    </row>
    <row r="16702" spans="1:3" ht="13.2" x14ac:dyDescent="0.25">
      <c r="A16702" s="45" t="s">
        <v>16767</v>
      </c>
      <c r="B16702" s="45" t="s">
        <v>6</v>
      </c>
      <c r="C16702" s="23">
        <v>50</v>
      </c>
    </row>
    <row r="16703" spans="1:3" ht="13.2" x14ac:dyDescent="0.25">
      <c r="A16703" s="45" t="s">
        <v>16768</v>
      </c>
      <c r="B16703" s="45" t="s">
        <v>6</v>
      </c>
      <c r="C16703" s="23">
        <v>0</v>
      </c>
    </row>
    <row r="16704" spans="1:3" ht="13.2" x14ac:dyDescent="0.25">
      <c r="A16704" s="45" t="s">
        <v>16769</v>
      </c>
      <c r="B16704" s="45" t="s">
        <v>6</v>
      </c>
      <c r="C16704" s="23">
        <v>250</v>
      </c>
    </row>
    <row r="16705" spans="1:3" ht="13.2" x14ac:dyDescent="0.25">
      <c r="A16705" s="45" t="s">
        <v>16770</v>
      </c>
      <c r="B16705" s="45" t="s">
        <v>6</v>
      </c>
      <c r="C16705" s="23">
        <v>675</v>
      </c>
    </row>
    <row r="16706" spans="1:3" ht="13.2" x14ac:dyDescent="0.25">
      <c r="A16706" s="45" t="s">
        <v>16771</v>
      </c>
      <c r="B16706" s="45" t="s">
        <v>6</v>
      </c>
      <c r="C16706" s="23">
        <v>150</v>
      </c>
    </row>
    <row r="16707" spans="1:3" ht="13.2" x14ac:dyDescent="0.25">
      <c r="A16707" s="45" t="s">
        <v>16772</v>
      </c>
      <c r="B16707" s="45" t="s">
        <v>6</v>
      </c>
      <c r="C16707" s="23">
        <v>225</v>
      </c>
    </row>
    <row r="16708" spans="1:3" ht="13.2" x14ac:dyDescent="0.25">
      <c r="A16708" s="45" t="s">
        <v>16773</v>
      </c>
      <c r="B16708" s="45" t="s">
        <v>6</v>
      </c>
      <c r="C16708" s="23">
        <v>525</v>
      </c>
    </row>
    <row r="16709" spans="1:3" ht="13.2" x14ac:dyDescent="0.25">
      <c r="A16709" s="45" t="s">
        <v>16774</v>
      </c>
      <c r="B16709" s="45" t="s">
        <v>6</v>
      </c>
      <c r="C16709" s="23">
        <v>575</v>
      </c>
    </row>
    <row r="16710" spans="1:3" ht="13.2" x14ac:dyDescent="0.25">
      <c r="A16710" s="45" t="s">
        <v>16775</v>
      </c>
      <c r="B16710" s="45" t="s">
        <v>6</v>
      </c>
      <c r="C16710" s="23">
        <v>450</v>
      </c>
    </row>
    <row r="16711" spans="1:3" ht="13.2" x14ac:dyDescent="0.25">
      <c r="A16711" s="45" t="s">
        <v>16776</v>
      </c>
      <c r="B16711" s="45" t="s">
        <v>6</v>
      </c>
      <c r="C16711" s="23">
        <v>500</v>
      </c>
    </row>
    <row r="16712" spans="1:3" ht="13.2" x14ac:dyDescent="0.25">
      <c r="A16712" s="45" t="s">
        <v>16777</v>
      </c>
      <c r="B16712" s="45" t="s">
        <v>6</v>
      </c>
      <c r="C16712" s="23">
        <v>650</v>
      </c>
    </row>
    <row r="16713" spans="1:3" ht="13.2" x14ac:dyDescent="0.25">
      <c r="A16713" s="45" t="s">
        <v>16778</v>
      </c>
      <c r="B16713" s="45" t="s">
        <v>6</v>
      </c>
      <c r="C16713" s="23">
        <v>625</v>
      </c>
    </row>
    <row r="16714" spans="1:3" ht="13.2" x14ac:dyDescent="0.25">
      <c r="A16714" s="45" t="s">
        <v>16779</v>
      </c>
      <c r="B16714" s="45" t="s">
        <v>6</v>
      </c>
      <c r="C16714" s="23">
        <v>325</v>
      </c>
    </row>
    <row r="16715" spans="1:3" ht="13.2" x14ac:dyDescent="0.25">
      <c r="A16715" s="45" t="s">
        <v>16780</v>
      </c>
      <c r="B16715" s="45" t="s">
        <v>6</v>
      </c>
      <c r="C16715" s="23">
        <v>725</v>
      </c>
    </row>
    <row r="16716" spans="1:3" ht="13.2" x14ac:dyDescent="0.25">
      <c r="A16716" s="45" t="s">
        <v>16781</v>
      </c>
      <c r="B16716" s="45" t="s">
        <v>6</v>
      </c>
      <c r="C16716" s="23">
        <v>500</v>
      </c>
    </row>
    <row r="16717" spans="1:3" ht="13.2" x14ac:dyDescent="0.25">
      <c r="A16717" s="45" t="s">
        <v>16782</v>
      </c>
      <c r="B16717" s="45" t="s">
        <v>6</v>
      </c>
      <c r="C16717" s="23">
        <v>375</v>
      </c>
    </row>
    <row r="16718" spans="1:3" ht="13.2" x14ac:dyDescent="0.25">
      <c r="A16718" s="45" t="s">
        <v>16783</v>
      </c>
      <c r="B16718" s="45" t="s">
        <v>6</v>
      </c>
      <c r="C16718" s="23">
        <v>700</v>
      </c>
    </row>
    <row r="16719" spans="1:3" ht="13.2" x14ac:dyDescent="0.25">
      <c r="A16719" s="45" t="s">
        <v>16784</v>
      </c>
      <c r="B16719" s="45" t="s">
        <v>6</v>
      </c>
      <c r="C16719" s="23">
        <v>850</v>
      </c>
    </row>
    <row r="16720" spans="1:3" ht="13.2" x14ac:dyDescent="0.25">
      <c r="A16720" s="45" t="s">
        <v>16785</v>
      </c>
      <c r="B16720" s="45" t="s">
        <v>6</v>
      </c>
      <c r="C16720" s="23">
        <v>250</v>
      </c>
    </row>
    <row r="16721" spans="1:3" ht="13.2" x14ac:dyDescent="0.25">
      <c r="A16721" s="45" t="s">
        <v>16786</v>
      </c>
      <c r="B16721" s="45" t="s">
        <v>6</v>
      </c>
      <c r="C16721" s="23">
        <v>325</v>
      </c>
    </row>
    <row r="16722" spans="1:3" ht="13.2" x14ac:dyDescent="0.25">
      <c r="A16722" s="45" t="s">
        <v>16787</v>
      </c>
      <c r="B16722" s="45" t="s">
        <v>6</v>
      </c>
      <c r="C16722" s="23">
        <v>300</v>
      </c>
    </row>
    <row r="16723" spans="1:3" ht="13.2" x14ac:dyDescent="0.25">
      <c r="A16723" s="45" t="s">
        <v>16788</v>
      </c>
      <c r="B16723" s="45" t="s">
        <v>6</v>
      </c>
      <c r="C16723" s="23">
        <v>500</v>
      </c>
    </row>
    <row r="16724" spans="1:3" ht="13.2" x14ac:dyDescent="0.25">
      <c r="A16724" s="45" t="s">
        <v>16789</v>
      </c>
      <c r="B16724" s="45" t="s">
        <v>6</v>
      </c>
      <c r="C16724" s="23">
        <v>650</v>
      </c>
    </row>
    <row r="16725" spans="1:3" ht="13.2" x14ac:dyDescent="0.25">
      <c r="A16725" s="45" t="s">
        <v>16790</v>
      </c>
      <c r="B16725" s="45" t="s">
        <v>6</v>
      </c>
      <c r="C16725" s="23">
        <v>750</v>
      </c>
    </row>
    <row r="16726" spans="1:3" ht="13.2" x14ac:dyDescent="0.25">
      <c r="A16726" s="45" t="s">
        <v>16791</v>
      </c>
      <c r="B16726" s="45" t="s">
        <v>6</v>
      </c>
      <c r="C16726" s="23">
        <v>500</v>
      </c>
    </row>
    <row r="16727" spans="1:3" ht="13.2" x14ac:dyDescent="0.25">
      <c r="A16727" s="45" t="s">
        <v>16792</v>
      </c>
      <c r="B16727" s="45" t="s">
        <v>6</v>
      </c>
      <c r="C16727" s="23">
        <v>500</v>
      </c>
    </row>
    <row r="16728" spans="1:3" ht="13.2" x14ac:dyDescent="0.25">
      <c r="A16728" s="45" t="s">
        <v>16793</v>
      </c>
      <c r="B16728" s="45" t="s">
        <v>6</v>
      </c>
      <c r="C16728" s="23">
        <v>900</v>
      </c>
    </row>
    <row r="16729" spans="1:3" ht="13.2" x14ac:dyDescent="0.25">
      <c r="A16729" s="45" t="s">
        <v>16794</v>
      </c>
      <c r="B16729" s="45" t="s">
        <v>6</v>
      </c>
      <c r="C16729" s="23">
        <v>525</v>
      </c>
    </row>
    <row r="16730" spans="1:3" ht="13.2" x14ac:dyDescent="0.25">
      <c r="A16730" s="45" t="s">
        <v>16795</v>
      </c>
      <c r="B16730" s="45" t="s">
        <v>6</v>
      </c>
      <c r="C16730" s="23">
        <v>250</v>
      </c>
    </row>
    <row r="16731" spans="1:3" ht="13.2" x14ac:dyDescent="0.25">
      <c r="A16731" s="45" t="s">
        <v>16796</v>
      </c>
      <c r="B16731" s="45" t="s">
        <v>6</v>
      </c>
      <c r="C16731" s="23">
        <v>800</v>
      </c>
    </row>
    <row r="16732" spans="1:3" ht="13.2" x14ac:dyDescent="0.25">
      <c r="A16732" s="45" t="s">
        <v>16797</v>
      </c>
      <c r="B16732" s="45" t="s">
        <v>6</v>
      </c>
      <c r="C16732" s="23">
        <v>250</v>
      </c>
    </row>
    <row r="16733" spans="1:3" ht="13.2" x14ac:dyDescent="0.25">
      <c r="A16733" s="45" t="s">
        <v>16798</v>
      </c>
      <c r="B16733" s="45" t="s">
        <v>6</v>
      </c>
      <c r="C16733" s="23">
        <v>275</v>
      </c>
    </row>
    <row r="16734" spans="1:3" ht="13.2" x14ac:dyDescent="0.25">
      <c r="A16734" s="45" t="s">
        <v>16799</v>
      </c>
      <c r="B16734" s="45" t="s">
        <v>6</v>
      </c>
      <c r="C16734" s="23">
        <v>250</v>
      </c>
    </row>
    <row r="16735" spans="1:3" ht="13.2" x14ac:dyDescent="0.25">
      <c r="A16735" s="45" t="s">
        <v>16800</v>
      </c>
      <c r="B16735" s="45" t="s">
        <v>6</v>
      </c>
      <c r="C16735" s="23">
        <v>550</v>
      </c>
    </row>
    <row r="16736" spans="1:3" ht="13.2" x14ac:dyDescent="0.25">
      <c r="A16736" s="45" t="s">
        <v>16801</v>
      </c>
      <c r="B16736" s="45" t="s">
        <v>6</v>
      </c>
      <c r="C16736" s="23">
        <v>250</v>
      </c>
    </row>
    <row r="16737" spans="1:3" ht="13.2" x14ac:dyDescent="0.25">
      <c r="A16737" s="45" t="s">
        <v>16802</v>
      </c>
      <c r="B16737" s="45" t="s">
        <v>6</v>
      </c>
      <c r="C16737" s="23">
        <v>250</v>
      </c>
    </row>
    <row r="16738" spans="1:3" ht="13.2" x14ac:dyDescent="0.25">
      <c r="A16738" s="45" t="s">
        <v>16803</v>
      </c>
      <c r="B16738" s="45" t="s">
        <v>6</v>
      </c>
      <c r="C16738" s="23">
        <v>250</v>
      </c>
    </row>
    <row r="16739" spans="1:3" ht="13.2" x14ac:dyDescent="0.25">
      <c r="A16739" s="45" t="s">
        <v>16804</v>
      </c>
      <c r="B16739" s="45" t="s">
        <v>6</v>
      </c>
      <c r="C16739" s="23">
        <v>375</v>
      </c>
    </row>
    <row r="16740" spans="1:3" ht="13.2" x14ac:dyDescent="0.25">
      <c r="A16740" s="45" t="s">
        <v>16805</v>
      </c>
      <c r="B16740" s="45" t="s">
        <v>6</v>
      </c>
      <c r="C16740" s="23">
        <v>1050</v>
      </c>
    </row>
    <row r="16741" spans="1:3" ht="13.2" x14ac:dyDescent="0.25">
      <c r="A16741" s="45" t="s">
        <v>16806</v>
      </c>
      <c r="B16741" s="45" t="s">
        <v>6</v>
      </c>
      <c r="C16741" s="23">
        <v>825</v>
      </c>
    </row>
    <row r="16742" spans="1:3" ht="13.2" x14ac:dyDescent="0.25">
      <c r="A16742" s="45" t="s">
        <v>16807</v>
      </c>
      <c r="B16742" s="45" t="s">
        <v>6</v>
      </c>
      <c r="C16742" s="23">
        <v>950</v>
      </c>
    </row>
    <row r="16743" spans="1:3" ht="13.2" x14ac:dyDescent="0.25">
      <c r="A16743" s="45" t="s">
        <v>16808</v>
      </c>
      <c r="B16743" s="45" t="s">
        <v>6</v>
      </c>
      <c r="C16743" s="23">
        <v>450</v>
      </c>
    </row>
    <row r="16744" spans="1:3" ht="13.2" x14ac:dyDescent="0.25">
      <c r="A16744" s="45" t="s">
        <v>16809</v>
      </c>
      <c r="B16744" s="45" t="s">
        <v>6</v>
      </c>
      <c r="C16744" s="23">
        <v>925</v>
      </c>
    </row>
    <row r="16745" spans="1:3" ht="13.2" x14ac:dyDescent="0.25">
      <c r="A16745" s="45" t="s">
        <v>16810</v>
      </c>
      <c r="B16745" s="45" t="s">
        <v>6</v>
      </c>
      <c r="C16745" s="23">
        <v>600</v>
      </c>
    </row>
    <row r="16746" spans="1:3" ht="13.2" x14ac:dyDescent="0.25">
      <c r="A16746" s="45" t="s">
        <v>16811</v>
      </c>
      <c r="B16746" s="45" t="s">
        <v>6</v>
      </c>
      <c r="C16746" s="23">
        <v>825</v>
      </c>
    </row>
    <row r="16747" spans="1:3" ht="13.2" x14ac:dyDescent="0.25">
      <c r="A16747" s="45" t="s">
        <v>16812</v>
      </c>
      <c r="B16747" s="45" t="s">
        <v>6</v>
      </c>
      <c r="C16747" s="23">
        <v>375</v>
      </c>
    </row>
    <row r="16748" spans="1:3" ht="13.2" x14ac:dyDescent="0.25">
      <c r="A16748" s="45" t="s">
        <v>16813</v>
      </c>
      <c r="B16748" s="45" t="s">
        <v>6</v>
      </c>
      <c r="C16748" s="23">
        <v>1100</v>
      </c>
    </row>
    <row r="16749" spans="1:3" ht="13.2" x14ac:dyDescent="0.25">
      <c r="A16749" s="45" t="s">
        <v>16814</v>
      </c>
      <c r="B16749" s="45" t="s">
        <v>6</v>
      </c>
      <c r="C16749" s="23">
        <v>1625</v>
      </c>
    </row>
    <row r="16750" spans="1:3" ht="13.2" x14ac:dyDescent="0.25">
      <c r="A16750" s="45" t="s">
        <v>16815</v>
      </c>
      <c r="B16750" s="45" t="s">
        <v>6</v>
      </c>
      <c r="C16750" s="23">
        <v>850</v>
      </c>
    </row>
    <row r="16751" spans="1:3" ht="13.2" x14ac:dyDescent="0.25">
      <c r="A16751" s="45" t="s">
        <v>16816</v>
      </c>
      <c r="B16751" s="45" t="s">
        <v>6</v>
      </c>
      <c r="C16751" s="23">
        <v>500</v>
      </c>
    </row>
    <row r="16752" spans="1:3" ht="13.2" x14ac:dyDescent="0.25">
      <c r="A16752" s="45" t="s">
        <v>16817</v>
      </c>
      <c r="B16752" s="45" t="s">
        <v>6</v>
      </c>
      <c r="C16752" s="23">
        <v>975</v>
      </c>
    </row>
    <row r="16753" spans="1:3" ht="13.2" x14ac:dyDescent="0.25">
      <c r="A16753" s="45" t="s">
        <v>16818</v>
      </c>
      <c r="B16753" s="45" t="s">
        <v>6</v>
      </c>
      <c r="C16753" s="23">
        <v>325</v>
      </c>
    </row>
    <row r="16754" spans="1:3" ht="13.2" x14ac:dyDescent="0.25">
      <c r="A16754" s="45" t="s">
        <v>16819</v>
      </c>
      <c r="B16754" s="45" t="s">
        <v>6</v>
      </c>
      <c r="C16754" s="23">
        <v>975</v>
      </c>
    </row>
    <row r="16755" spans="1:3" ht="13.2" x14ac:dyDescent="0.25">
      <c r="A16755" s="45" t="s">
        <v>16820</v>
      </c>
      <c r="B16755" s="45" t="s">
        <v>6</v>
      </c>
      <c r="C16755" s="23">
        <v>800</v>
      </c>
    </row>
    <row r="16756" spans="1:3" ht="13.2" x14ac:dyDescent="0.25">
      <c r="A16756" s="45" t="s">
        <v>16821</v>
      </c>
      <c r="B16756" s="45" t="s">
        <v>6</v>
      </c>
      <c r="C16756" s="23">
        <v>250</v>
      </c>
    </row>
    <row r="16757" spans="1:3" ht="13.2" x14ac:dyDescent="0.25">
      <c r="A16757" s="45" t="s">
        <v>16822</v>
      </c>
      <c r="B16757" s="45" t="s">
        <v>6</v>
      </c>
      <c r="C16757" s="23">
        <v>575</v>
      </c>
    </row>
    <row r="16758" spans="1:3" ht="13.2" x14ac:dyDescent="0.25">
      <c r="A16758" s="45" t="s">
        <v>16823</v>
      </c>
      <c r="B16758" s="45" t="s">
        <v>6</v>
      </c>
      <c r="C16758" s="23">
        <v>250</v>
      </c>
    </row>
    <row r="16759" spans="1:3" ht="13.2" x14ac:dyDescent="0.25">
      <c r="A16759" s="45" t="s">
        <v>16824</v>
      </c>
      <c r="B16759" s="45" t="s">
        <v>6</v>
      </c>
      <c r="C16759" s="23">
        <v>725</v>
      </c>
    </row>
    <row r="16760" spans="1:3" ht="13.2" x14ac:dyDescent="0.25">
      <c r="A16760" s="45" t="s">
        <v>16825</v>
      </c>
      <c r="B16760" s="45" t="s">
        <v>6</v>
      </c>
      <c r="C16760" s="23">
        <v>625</v>
      </c>
    </row>
    <row r="16761" spans="1:3" ht="13.2" x14ac:dyDescent="0.25">
      <c r="A16761" s="45" t="s">
        <v>16826</v>
      </c>
      <c r="B16761" s="45" t="s">
        <v>6</v>
      </c>
      <c r="C16761" s="23">
        <v>250</v>
      </c>
    </row>
    <row r="16762" spans="1:3" ht="13.2" x14ac:dyDescent="0.25">
      <c r="A16762" s="45" t="s">
        <v>16827</v>
      </c>
      <c r="B16762" s="45" t="s">
        <v>6</v>
      </c>
      <c r="C16762" s="23">
        <v>700</v>
      </c>
    </row>
    <row r="16763" spans="1:3" ht="13.2" x14ac:dyDescent="0.25">
      <c r="A16763" s="45" t="s">
        <v>16828</v>
      </c>
      <c r="B16763" s="45" t="s">
        <v>6</v>
      </c>
      <c r="C16763" s="23">
        <v>1025</v>
      </c>
    </row>
    <row r="16764" spans="1:3" ht="13.2" x14ac:dyDescent="0.25">
      <c r="A16764" s="45" t="s">
        <v>16829</v>
      </c>
      <c r="B16764" s="45" t="s">
        <v>6</v>
      </c>
      <c r="C16764" s="23">
        <v>750</v>
      </c>
    </row>
    <row r="16765" spans="1:3" ht="13.2" x14ac:dyDescent="0.25">
      <c r="A16765" s="45" t="s">
        <v>16830</v>
      </c>
      <c r="B16765" s="45" t="s">
        <v>6</v>
      </c>
      <c r="C16765" s="23">
        <v>850</v>
      </c>
    </row>
    <row r="16766" spans="1:3" ht="13.2" x14ac:dyDescent="0.25">
      <c r="A16766" s="45" t="s">
        <v>16831</v>
      </c>
      <c r="B16766" s="45" t="s">
        <v>6</v>
      </c>
      <c r="C16766" s="23">
        <v>425</v>
      </c>
    </row>
    <row r="16767" spans="1:3" ht="13.2" x14ac:dyDescent="0.25">
      <c r="A16767" s="45" t="s">
        <v>16832</v>
      </c>
      <c r="B16767" s="45" t="s">
        <v>6</v>
      </c>
      <c r="C16767" s="23">
        <v>550</v>
      </c>
    </row>
    <row r="16768" spans="1:3" ht="13.2" x14ac:dyDescent="0.25">
      <c r="A16768" s="45" t="s">
        <v>16833</v>
      </c>
      <c r="B16768" s="45" t="s">
        <v>6</v>
      </c>
      <c r="C16768" s="23">
        <v>475</v>
      </c>
    </row>
    <row r="16769" spans="1:3" ht="13.2" x14ac:dyDescent="0.25">
      <c r="A16769" s="45" t="s">
        <v>16834</v>
      </c>
      <c r="B16769" s="45" t="s">
        <v>6</v>
      </c>
      <c r="C16769" s="23">
        <v>300</v>
      </c>
    </row>
    <row r="16770" spans="1:3" ht="13.2" x14ac:dyDescent="0.25">
      <c r="A16770" s="45" t="s">
        <v>16835</v>
      </c>
      <c r="B16770" s="45" t="s">
        <v>6</v>
      </c>
      <c r="C16770" s="23">
        <v>875</v>
      </c>
    </row>
    <row r="16771" spans="1:3" ht="13.2" x14ac:dyDescent="0.25">
      <c r="A16771" s="45" t="s">
        <v>16836</v>
      </c>
      <c r="B16771" s="45" t="s">
        <v>6</v>
      </c>
      <c r="C16771" s="23">
        <v>575</v>
      </c>
    </row>
    <row r="16772" spans="1:3" ht="13.2" x14ac:dyDescent="0.25">
      <c r="A16772" s="45" t="s">
        <v>16837</v>
      </c>
      <c r="B16772" s="45" t="s">
        <v>6</v>
      </c>
      <c r="C16772" s="23">
        <v>350</v>
      </c>
    </row>
    <row r="16773" spans="1:3" ht="13.2" x14ac:dyDescent="0.25">
      <c r="A16773" s="45" t="s">
        <v>16838</v>
      </c>
      <c r="B16773" s="45" t="s">
        <v>6</v>
      </c>
      <c r="C16773" s="23">
        <v>550</v>
      </c>
    </row>
    <row r="16774" spans="1:3" ht="13.2" x14ac:dyDescent="0.25">
      <c r="A16774" s="45" t="s">
        <v>16839</v>
      </c>
      <c r="B16774" s="45" t="s">
        <v>6</v>
      </c>
      <c r="C16774" s="23">
        <v>700</v>
      </c>
    </row>
    <row r="16775" spans="1:3" ht="13.2" x14ac:dyDescent="0.25">
      <c r="A16775" s="45" t="s">
        <v>16840</v>
      </c>
      <c r="B16775" s="45" t="s">
        <v>6</v>
      </c>
      <c r="C16775" s="23">
        <v>700</v>
      </c>
    </row>
    <row r="16776" spans="1:3" ht="13.2" x14ac:dyDescent="0.25">
      <c r="A16776" s="45" t="s">
        <v>16841</v>
      </c>
      <c r="B16776" s="45" t="s">
        <v>6</v>
      </c>
      <c r="C16776" s="23">
        <v>1000</v>
      </c>
    </row>
    <row r="16777" spans="1:3" ht="13.2" x14ac:dyDescent="0.25">
      <c r="A16777" s="45" t="s">
        <v>16842</v>
      </c>
      <c r="B16777" s="45" t="s">
        <v>6</v>
      </c>
      <c r="C16777" s="23">
        <v>450</v>
      </c>
    </row>
    <row r="16778" spans="1:3" ht="13.2" x14ac:dyDescent="0.25">
      <c r="A16778" s="45" t="s">
        <v>16843</v>
      </c>
      <c r="B16778" s="45" t="s">
        <v>6</v>
      </c>
      <c r="C16778" s="23">
        <v>350</v>
      </c>
    </row>
    <row r="16779" spans="1:3" ht="13.2" x14ac:dyDescent="0.25">
      <c r="A16779" s="45" t="s">
        <v>16844</v>
      </c>
      <c r="B16779" s="45" t="s">
        <v>6</v>
      </c>
      <c r="C16779" s="23">
        <v>250</v>
      </c>
    </row>
    <row r="16780" spans="1:3" ht="13.2" x14ac:dyDescent="0.25">
      <c r="A16780" s="45" t="s">
        <v>16845</v>
      </c>
      <c r="B16780" s="45" t="s">
        <v>6</v>
      </c>
      <c r="C16780" s="23">
        <v>275</v>
      </c>
    </row>
    <row r="16781" spans="1:3" ht="13.2" x14ac:dyDescent="0.25">
      <c r="A16781" s="45" t="s">
        <v>16846</v>
      </c>
      <c r="B16781" s="45" t="s">
        <v>6</v>
      </c>
      <c r="C16781" s="23">
        <v>500</v>
      </c>
    </row>
    <row r="16782" spans="1:3" ht="13.2" x14ac:dyDescent="0.25">
      <c r="A16782" s="45" t="s">
        <v>16847</v>
      </c>
      <c r="B16782" s="45" t="s">
        <v>6</v>
      </c>
      <c r="C16782" s="23">
        <v>750</v>
      </c>
    </row>
    <row r="16783" spans="1:3" ht="13.2" x14ac:dyDescent="0.25">
      <c r="A16783" s="45" t="s">
        <v>16848</v>
      </c>
      <c r="B16783" s="45" t="s">
        <v>6</v>
      </c>
      <c r="C16783" s="23">
        <v>275</v>
      </c>
    </row>
    <row r="16784" spans="1:3" ht="13.2" x14ac:dyDescent="0.25">
      <c r="A16784" s="45" t="s">
        <v>16849</v>
      </c>
      <c r="B16784" s="45" t="s">
        <v>6</v>
      </c>
      <c r="C16784" s="23">
        <v>500</v>
      </c>
    </row>
    <row r="16785" spans="1:3" ht="13.2" x14ac:dyDescent="0.25">
      <c r="A16785" s="45" t="s">
        <v>16850</v>
      </c>
      <c r="B16785" s="45" t="s">
        <v>6</v>
      </c>
      <c r="C16785" s="23">
        <v>750</v>
      </c>
    </row>
    <row r="16786" spans="1:3" ht="13.2" x14ac:dyDescent="0.25">
      <c r="A16786" s="45" t="s">
        <v>16851</v>
      </c>
      <c r="B16786" s="45" t="s">
        <v>6</v>
      </c>
      <c r="C16786" s="23">
        <v>1000</v>
      </c>
    </row>
    <row r="16787" spans="1:3" ht="13.2" x14ac:dyDescent="0.25">
      <c r="A16787" s="45" t="s">
        <v>16852</v>
      </c>
      <c r="B16787" s="45" t="s">
        <v>6</v>
      </c>
      <c r="C16787" s="23">
        <v>475</v>
      </c>
    </row>
    <row r="16788" spans="1:3" ht="13.2" x14ac:dyDescent="0.25">
      <c r="A16788" s="45" t="s">
        <v>16853</v>
      </c>
      <c r="B16788" s="45" t="s">
        <v>6</v>
      </c>
      <c r="C16788" s="23">
        <v>250</v>
      </c>
    </row>
    <row r="16789" spans="1:3" ht="13.2" x14ac:dyDescent="0.25">
      <c r="A16789" s="45" t="s">
        <v>16854</v>
      </c>
      <c r="B16789" s="45" t="s">
        <v>6</v>
      </c>
      <c r="C16789" s="23">
        <v>300</v>
      </c>
    </row>
    <row r="16790" spans="1:3" ht="13.2" x14ac:dyDescent="0.25">
      <c r="A16790" s="45" t="s">
        <v>16855</v>
      </c>
      <c r="B16790" s="45" t="s">
        <v>6</v>
      </c>
      <c r="C16790" s="23">
        <v>325</v>
      </c>
    </row>
    <row r="16791" spans="1:3" ht="13.2" x14ac:dyDescent="0.25">
      <c r="A16791" s="45" t="s">
        <v>16856</v>
      </c>
      <c r="B16791" s="45" t="s">
        <v>6</v>
      </c>
      <c r="C16791" s="23">
        <v>275</v>
      </c>
    </row>
    <row r="16792" spans="1:3" ht="13.2" x14ac:dyDescent="0.25">
      <c r="A16792" s="45" t="s">
        <v>16857</v>
      </c>
      <c r="B16792" s="45" t="s">
        <v>6</v>
      </c>
      <c r="C16792" s="23">
        <v>150</v>
      </c>
    </row>
    <row r="16793" spans="1:3" ht="13.2" x14ac:dyDescent="0.25">
      <c r="A16793" s="45" t="s">
        <v>16858</v>
      </c>
      <c r="B16793" s="45" t="s">
        <v>6</v>
      </c>
      <c r="C16793" s="23">
        <v>150</v>
      </c>
    </row>
    <row r="16794" spans="1:3" ht="13.2" x14ac:dyDescent="0.25">
      <c r="A16794" s="45" t="s">
        <v>16859</v>
      </c>
      <c r="B16794" s="45" t="s">
        <v>6</v>
      </c>
      <c r="C16794" s="23">
        <v>275</v>
      </c>
    </row>
    <row r="16795" spans="1:3" ht="13.2" x14ac:dyDescent="0.25">
      <c r="A16795" s="45" t="s">
        <v>16860</v>
      </c>
      <c r="B16795" s="45" t="s">
        <v>6</v>
      </c>
      <c r="C16795" s="23">
        <v>900</v>
      </c>
    </row>
    <row r="16796" spans="1:3" ht="13.2" x14ac:dyDescent="0.25">
      <c r="A16796" s="45" t="s">
        <v>16861</v>
      </c>
      <c r="B16796" s="45" t="s">
        <v>6</v>
      </c>
      <c r="C16796" s="23">
        <v>700</v>
      </c>
    </row>
    <row r="16797" spans="1:3" ht="13.2" x14ac:dyDescent="0.25">
      <c r="A16797" s="45" t="s">
        <v>16862</v>
      </c>
      <c r="B16797" s="45" t="s">
        <v>6</v>
      </c>
      <c r="C16797" s="23">
        <v>350</v>
      </c>
    </row>
    <row r="16798" spans="1:3" ht="13.2" x14ac:dyDescent="0.25">
      <c r="A16798" s="45" t="s">
        <v>16863</v>
      </c>
      <c r="B16798" s="45" t="s">
        <v>6</v>
      </c>
      <c r="C16798" s="23">
        <v>150</v>
      </c>
    </row>
    <row r="16799" spans="1:3" ht="13.2" x14ac:dyDescent="0.25">
      <c r="A16799" s="45" t="s">
        <v>16864</v>
      </c>
      <c r="B16799" s="45" t="s">
        <v>6</v>
      </c>
      <c r="C16799" s="23">
        <v>175</v>
      </c>
    </row>
    <row r="16800" spans="1:3" ht="13.2" x14ac:dyDescent="0.25">
      <c r="A16800" s="45" t="s">
        <v>16865</v>
      </c>
      <c r="B16800" s="45" t="s">
        <v>6</v>
      </c>
      <c r="C16800" s="23">
        <v>725</v>
      </c>
    </row>
    <row r="16801" spans="1:3" ht="13.2" x14ac:dyDescent="0.25">
      <c r="A16801" s="45" t="s">
        <v>16866</v>
      </c>
      <c r="B16801" s="45" t="s">
        <v>6</v>
      </c>
      <c r="C16801" s="23">
        <v>475</v>
      </c>
    </row>
    <row r="16802" spans="1:3" ht="13.2" x14ac:dyDescent="0.25">
      <c r="A16802" s="45" t="s">
        <v>16867</v>
      </c>
      <c r="B16802" s="45" t="s">
        <v>6</v>
      </c>
      <c r="C16802" s="23">
        <v>675</v>
      </c>
    </row>
    <row r="16803" spans="1:3" ht="13.2" x14ac:dyDescent="0.25">
      <c r="A16803" s="45" t="s">
        <v>16868</v>
      </c>
      <c r="B16803" s="45" t="s">
        <v>6</v>
      </c>
      <c r="C16803" s="23">
        <v>150</v>
      </c>
    </row>
    <row r="16804" spans="1:3" ht="13.2" x14ac:dyDescent="0.25">
      <c r="A16804" s="45" t="s">
        <v>16869</v>
      </c>
      <c r="B16804" s="45" t="s">
        <v>6</v>
      </c>
      <c r="C16804" s="23">
        <v>375</v>
      </c>
    </row>
    <row r="16805" spans="1:3" ht="13.2" x14ac:dyDescent="0.25">
      <c r="A16805" s="45" t="s">
        <v>16870</v>
      </c>
      <c r="B16805" s="45" t="s">
        <v>6</v>
      </c>
      <c r="C16805" s="23">
        <v>400</v>
      </c>
    </row>
    <row r="16806" spans="1:3" ht="13.2" x14ac:dyDescent="0.25">
      <c r="A16806" s="45" t="s">
        <v>16871</v>
      </c>
      <c r="B16806" s="45" t="s">
        <v>6</v>
      </c>
      <c r="C16806" s="23">
        <v>525</v>
      </c>
    </row>
    <row r="16807" spans="1:3" ht="13.2" x14ac:dyDescent="0.25">
      <c r="A16807" s="45" t="s">
        <v>16872</v>
      </c>
      <c r="B16807" s="45" t="s">
        <v>6</v>
      </c>
      <c r="C16807" s="23">
        <v>175</v>
      </c>
    </row>
    <row r="16808" spans="1:3" ht="13.2" x14ac:dyDescent="0.25">
      <c r="A16808" s="45" t="s">
        <v>16873</v>
      </c>
      <c r="B16808" s="45" t="s">
        <v>6</v>
      </c>
      <c r="C16808" s="23">
        <v>700</v>
      </c>
    </row>
    <row r="16809" spans="1:3" ht="13.2" x14ac:dyDescent="0.25">
      <c r="A16809" s="45" t="s">
        <v>16874</v>
      </c>
      <c r="B16809" s="45" t="s">
        <v>6</v>
      </c>
      <c r="C16809" s="23">
        <v>150</v>
      </c>
    </row>
    <row r="16810" spans="1:3" ht="13.2" x14ac:dyDescent="0.25">
      <c r="A16810" s="45" t="s">
        <v>16875</v>
      </c>
      <c r="B16810" s="45" t="s">
        <v>6</v>
      </c>
      <c r="C16810" s="23">
        <v>150</v>
      </c>
    </row>
    <row r="16811" spans="1:3" ht="13.2" x14ac:dyDescent="0.25">
      <c r="A16811" s="45" t="s">
        <v>16876</v>
      </c>
      <c r="B16811" s="45" t="s">
        <v>6</v>
      </c>
      <c r="C16811" s="23">
        <v>150</v>
      </c>
    </row>
    <row r="16812" spans="1:3" ht="13.2" x14ac:dyDescent="0.25">
      <c r="A16812" s="45" t="s">
        <v>16877</v>
      </c>
      <c r="B16812" s="45" t="s">
        <v>6</v>
      </c>
      <c r="C16812" s="23">
        <v>150</v>
      </c>
    </row>
    <row r="16813" spans="1:3" ht="13.2" x14ac:dyDescent="0.25">
      <c r="A16813" s="45" t="s">
        <v>16878</v>
      </c>
      <c r="B16813" s="45" t="s">
        <v>6</v>
      </c>
      <c r="C16813" s="23">
        <v>275</v>
      </c>
    </row>
    <row r="16814" spans="1:3" ht="13.2" x14ac:dyDescent="0.25">
      <c r="A16814" s="45" t="s">
        <v>16879</v>
      </c>
      <c r="B16814" s="45" t="s">
        <v>6</v>
      </c>
      <c r="C16814" s="23">
        <v>350</v>
      </c>
    </row>
    <row r="16815" spans="1:3" ht="13.2" x14ac:dyDescent="0.25">
      <c r="A16815" s="45" t="s">
        <v>16880</v>
      </c>
      <c r="B16815" s="45" t="s">
        <v>6</v>
      </c>
      <c r="C16815" s="23">
        <v>475</v>
      </c>
    </row>
    <row r="16816" spans="1:3" ht="13.2" x14ac:dyDescent="0.25">
      <c r="A16816" s="45" t="s">
        <v>16881</v>
      </c>
      <c r="B16816" s="45" t="s">
        <v>6</v>
      </c>
      <c r="C16816" s="23">
        <v>150</v>
      </c>
    </row>
    <row r="16817" spans="1:3" ht="13.2" x14ac:dyDescent="0.25">
      <c r="A16817" s="45" t="s">
        <v>16882</v>
      </c>
      <c r="B16817" s="45" t="s">
        <v>6</v>
      </c>
      <c r="C16817" s="23">
        <v>275</v>
      </c>
    </row>
    <row r="16818" spans="1:3" ht="13.2" x14ac:dyDescent="0.25">
      <c r="A16818" s="45" t="s">
        <v>16883</v>
      </c>
      <c r="B16818" s="45" t="s">
        <v>6</v>
      </c>
      <c r="C16818" s="23">
        <v>325</v>
      </c>
    </row>
    <row r="16819" spans="1:3" ht="13.2" x14ac:dyDescent="0.25">
      <c r="A16819" s="45" t="s">
        <v>16884</v>
      </c>
      <c r="B16819" s="45" t="s">
        <v>6</v>
      </c>
      <c r="C16819" s="23">
        <v>975</v>
      </c>
    </row>
    <row r="16820" spans="1:3" ht="13.2" x14ac:dyDescent="0.25">
      <c r="A16820" s="45" t="s">
        <v>16885</v>
      </c>
      <c r="B16820" s="45" t="s">
        <v>6</v>
      </c>
      <c r="C16820" s="23">
        <v>400</v>
      </c>
    </row>
    <row r="16821" spans="1:3" ht="13.2" x14ac:dyDescent="0.25">
      <c r="A16821" s="45" t="s">
        <v>16886</v>
      </c>
      <c r="B16821" s="45" t="s">
        <v>6</v>
      </c>
      <c r="C16821" s="23">
        <v>200</v>
      </c>
    </row>
    <row r="16822" spans="1:3" ht="13.2" x14ac:dyDescent="0.25">
      <c r="A16822" s="45" t="s">
        <v>16887</v>
      </c>
      <c r="B16822" s="45" t="s">
        <v>6</v>
      </c>
      <c r="C16822" s="23">
        <v>300</v>
      </c>
    </row>
    <row r="16823" spans="1:3" ht="13.2" x14ac:dyDescent="0.25">
      <c r="A16823" s="45" t="s">
        <v>16888</v>
      </c>
      <c r="B16823" s="45" t="s">
        <v>6</v>
      </c>
      <c r="C16823" s="23">
        <v>275</v>
      </c>
    </row>
    <row r="16824" spans="1:3" ht="13.2" x14ac:dyDescent="0.25">
      <c r="A16824" s="45" t="s">
        <v>16889</v>
      </c>
      <c r="B16824" s="45" t="s">
        <v>6</v>
      </c>
      <c r="C16824" s="23">
        <v>300</v>
      </c>
    </row>
    <row r="16825" spans="1:3" ht="13.2" x14ac:dyDescent="0.25">
      <c r="A16825" s="45" t="s">
        <v>16890</v>
      </c>
      <c r="B16825" s="45" t="s">
        <v>6</v>
      </c>
      <c r="C16825" s="23">
        <v>425</v>
      </c>
    </row>
    <row r="16826" spans="1:3" ht="13.2" x14ac:dyDescent="0.25">
      <c r="A16826" s="45" t="s">
        <v>16891</v>
      </c>
      <c r="B16826" s="45" t="s">
        <v>6</v>
      </c>
      <c r="C16826" s="23">
        <v>525</v>
      </c>
    </row>
    <row r="16827" spans="1:3" ht="13.2" x14ac:dyDescent="0.25">
      <c r="A16827" s="45" t="s">
        <v>16892</v>
      </c>
      <c r="B16827" s="45" t="s">
        <v>6</v>
      </c>
      <c r="C16827" s="23">
        <v>400</v>
      </c>
    </row>
    <row r="16828" spans="1:3" ht="13.2" x14ac:dyDescent="0.25">
      <c r="A16828" s="45" t="s">
        <v>16893</v>
      </c>
      <c r="B16828" s="45" t="s">
        <v>6</v>
      </c>
      <c r="C16828" s="23">
        <v>275</v>
      </c>
    </row>
    <row r="16829" spans="1:3" ht="13.2" x14ac:dyDescent="0.25">
      <c r="A16829" s="45" t="s">
        <v>16894</v>
      </c>
      <c r="B16829" s="45" t="s">
        <v>6</v>
      </c>
      <c r="C16829" s="23">
        <v>875</v>
      </c>
    </row>
    <row r="16830" spans="1:3" ht="13.2" x14ac:dyDescent="0.25">
      <c r="A16830" s="45" t="s">
        <v>16895</v>
      </c>
      <c r="B16830" s="45" t="s">
        <v>6</v>
      </c>
      <c r="C16830" s="23">
        <v>150</v>
      </c>
    </row>
    <row r="16831" spans="1:3" ht="13.2" x14ac:dyDescent="0.25">
      <c r="A16831" s="45" t="s">
        <v>16896</v>
      </c>
      <c r="B16831" s="45" t="s">
        <v>6</v>
      </c>
      <c r="C16831" s="23">
        <v>800</v>
      </c>
    </row>
    <row r="16832" spans="1:3" ht="13.2" x14ac:dyDescent="0.25">
      <c r="A16832" s="45" t="s">
        <v>16897</v>
      </c>
      <c r="B16832" s="45" t="s">
        <v>6</v>
      </c>
      <c r="C16832" s="23">
        <v>300</v>
      </c>
    </row>
    <row r="16833" spans="1:3" ht="13.2" x14ac:dyDescent="0.25">
      <c r="A16833" s="45" t="s">
        <v>16898</v>
      </c>
      <c r="B16833" s="45" t="s">
        <v>6</v>
      </c>
      <c r="C16833" s="23">
        <v>375</v>
      </c>
    </row>
    <row r="16834" spans="1:3" ht="13.2" x14ac:dyDescent="0.25">
      <c r="A16834" s="45" t="s">
        <v>16899</v>
      </c>
      <c r="B16834" s="45" t="s">
        <v>6</v>
      </c>
      <c r="C16834" s="23">
        <v>150</v>
      </c>
    </row>
    <row r="16835" spans="1:3" ht="13.2" x14ac:dyDescent="0.25">
      <c r="A16835" s="45" t="s">
        <v>16900</v>
      </c>
      <c r="B16835" s="45" t="s">
        <v>6</v>
      </c>
      <c r="C16835" s="23">
        <v>375</v>
      </c>
    </row>
    <row r="16836" spans="1:3" ht="13.2" x14ac:dyDescent="0.25">
      <c r="A16836" s="45" t="s">
        <v>16901</v>
      </c>
      <c r="B16836" s="45" t="s">
        <v>6</v>
      </c>
      <c r="C16836" s="23">
        <v>425</v>
      </c>
    </row>
    <row r="16837" spans="1:3" ht="13.2" x14ac:dyDescent="0.25">
      <c r="A16837" s="45" t="s">
        <v>16902</v>
      </c>
      <c r="B16837" s="45" t="s">
        <v>6</v>
      </c>
      <c r="C16837" s="23">
        <v>300</v>
      </c>
    </row>
    <row r="16838" spans="1:3" ht="13.2" x14ac:dyDescent="0.25">
      <c r="A16838" s="45" t="s">
        <v>16903</v>
      </c>
      <c r="B16838" s="45" t="s">
        <v>6</v>
      </c>
      <c r="C16838" s="23">
        <v>200</v>
      </c>
    </row>
    <row r="16839" spans="1:3" ht="13.2" x14ac:dyDescent="0.25">
      <c r="A16839" s="45" t="s">
        <v>16904</v>
      </c>
      <c r="B16839" s="45" t="s">
        <v>6</v>
      </c>
      <c r="C16839" s="23">
        <v>150</v>
      </c>
    </row>
    <row r="16840" spans="1:3" ht="13.2" x14ac:dyDescent="0.25">
      <c r="A16840" s="45" t="s">
        <v>16905</v>
      </c>
      <c r="B16840" s="45" t="s">
        <v>6</v>
      </c>
      <c r="C16840" s="23">
        <v>450</v>
      </c>
    </row>
    <row r="16841" spans="1:3" ht="13.2" x14ac:dyDescent="0.25">
      <c r="A16841" s="45" t="s">
        <v>16906</v>
      </c>
      <c r="B16841" s="45" t="s">
        <v>6</v>
      </c>
      <c r="C16841" s="23">
        <v>225</v>
      </c>
    </row>
    <row r="16842" spans="1:3" ht="13.2" x14ac:dyDescent="0.25">
      <c r="A16842" s="45" t="s">
        <v>16907</v>
      </c>
      <c r="B16842" s="45" t="s">
        <v>6</v>
      </c>
      <c r="C16842" s="23">
        <v>250</v>
      </c>
    </row>
    <row r="16843" spans="1:3" ht="13.2" x14ac:dyDescent="0.25">
      <c r="A16843" s="45" t="s">
        <v>16908</v>
      </c>
      <c r="B16843" s="45" t="s">
        <v>6</v>
      </c>
      <c r="C16843" s="23">
        <v>200</v>
      </c>
    </row>
    <row r="16844" spans="1:3" ht="13.2" x14ac:dyDescent="0.25">
      <c r="A16844" s="45" t="s">
        <v>16909</v>
      </c>
      <c r="B16844" s="45" t="s">
        <v>6</v>
      </c>
      <c r="C16844" s="23">
        <v>200</v>
      </c>
    </row>
    <row r="16845" spans="1:3" ht="13.2" x14ac:dyDescent="0.25">
      <c r="A16845" s="45" t="s">
        <v>16910</v>
      </c>
      <c r="B16845" s="45" t="s">
        <v>6</v>
      </c>
      <c r="C16845" s="23">
        <v>250</v>
      </c>
    </row>
    <row r="16846" spans="1:3" ht="13.2" x14ac:dyDescent="0.25">
      <c r="A16846" s="45" t="s">
        <v>16911</v>
      </c>
      <c r="B16846" s="45" t="s">
        <v>6</v>
      </c>
      <c r="C16846" s="23">
        <v>150</v>
      </c>
    </row>
    <row r="16847" spans="1:3" ht="13.2" x14ac:dyDescent="0.25">
      <c r="A16847" s="45" t="s">
        <v>16912</v>
      </c>
      <c r="B16847" s="45" t="s">
        <v>6</v>
      </c>
      <c r="C16847" s="23">
        <v>600</v>
      </c>
    </row>
    <row r="16848" spans="1:3" ht="13.2" x14ac:dyDescent="0.25">
      <c r="A16848" s="45" t="s">
        <v>16913</v>
      </c>
      <c r="B16848" s="45" t="s">
        <v>6</v>
      </c>
      <c r="C16848" s="23">
        <v>150</v>
      </c>
    </row>
    <row r="16849" spans="1:3" ht="13.2" x14ac:dyDescent="0.25">
      <c r="A16849" s="45" t="s">
        <v>16914</v>
      </c>
      <c r="B16849" s="45" t="s">
        <v>6</v>
      </c>
      <c r="C16849" s="23">
        <v>150</v>
      </c>
    </row>
    <row r="16850" spans="1:3" ht="13.2" x14ac:dyDescent="0.25">
      <c r="A16850" s="45" t="s">
        <v>16915</v>
      </c>
      <c r="B16850" s="45" t="s">
        <v>6</v>
      </c>
      <c r="C16850" s="23">
        <v>150</v>
      </c>
    </row>
    <row r="16851" spans="1:3" ht="13.2" x14ac:dyDescent="0.25">
      <c r="A16851" s="45" t="s">
        <v>16916</v>
      </c>
      <c r="B16851" s="45" t="s">
        <v>6</v>
      </c>
      <c r="C16851" s="23">
        <v>475</v>
      </c>
    </row>
    <row r="16852" spans="1:3" ht="13.2" x14ac:dyDescent="0.25">
      <c r="A16852" s="45" t="s">
        <v>16917</v>
      </c>
      <c r="B16852" s="45" t="s">
        <v>6</v>
      </c>
      <c r="C16852" s="23">
        <v>275</v>
      </c>
    </row>
    <row r="16853" spans="1:3" ht="13.2" x14ac:dyDescent="0.25">
      <c r="A16853" s="45" t="s">
        <v>16918</v>
      </c>
      <c r="B16853" s="45" t="s">
        <v>6</v>
      </c>
      <c r="C16853" s="23">
        <v>150</v>
      </c>
    </row>
    <row r="16854" spans="1:3" ht="13.2" x14ac:dyDescent="0.25">
      <c r="A16854" s="45" t="s">
        <v>16919</v>
      </c>
      <c r="B16854" s="45" t="s">
        <v>6</v>
      </c>
      <c r="C16854" s="23">
        <v>425</v>
      </c>
    </row>
    <row r="16855" spans="1:3" ht="13.2" x14ac:dyDescent="0.25">
      <c r="A16855" s="45" t="s">
        <v>16920</v>
      </c>
      <c r="B16855" s="45" t="s">
        <v>6</v>
      </c>
      <c r="C16855" s="23">
        <v>250</v>
      </c>
    </row>
    <row r="16856" spans="1:3" ht="13.2" x14ac:dyDescent="0.25">
      <c r="A16856" s="45" t="s">
        <v>16921</v>
      </c>
      <c r="B16856" s="45" t="s">
        <v>6</v>
      </c>
      <c r="C16856" s="23">
        <v>400</v>
      </c>
    </row>
    <row r="16857" spans="1:3" ht="13.2" x14ac:dyDescent="0.25">
      <c r="A16857" s="45" t="s">
        <v>16922</v>
      </c>
      <c r="B16857" s="45" t="s">
        <v>6</v>
      </c>
      <c r="C16857" s="23">
        <v>325</v>
      </c>
    </row>
    <row r="16858" spans="1:3" ht="13.2" x14ac:dyDescent="0.25">
      <c r="A16858" s="45" t="s">
        <v>16923</v>
      </c>
      <c r="B16858" s="45" t="s">
        <v>6</v>
      </c>
      <c r="C16858" s="23">
        <v>375</v>
      </c>
    </row>
    <row r="16859" spans="1:3" ht="13.2" x14ac:dyDescent="0.25">
      <c r="A16859" s="45" t="s">
        <v>16924</v>
      </c>
      <c r="B16859" s="45" t="s">
        <v>6</v>
      </c>
      <c r="C16859" s="23">
        <v>175</v>
      </c>
    </row>
    <row r="16860" spans="1:3" ht="13.2" x14ac:dyDescent="0.25">
      <c r="A16860" s="45" t="s">
        <v>16925</v>
      </c>
      <c r="B16860" s="45" t="s">
        <v>6</v>
      </c>
      <c r="C16860" s="23">
        <v>425</v>
      </c>
    </row>
    <row r="16861" spans="1:3" ht="13.2" x14ac:dyDescent="0.25">
      <c r="A16861" s="45" t="s">
        <v>16926</v>
      </c>
      <c r="B16861" s="45" t="s">
        <v>6</v>
      </c>
      <c r="C16861" s="23">
        <v>575</v>
      </c>
    </row>
    <row r="16862" spans="1:3" ht="13.2" x14ac:dyDescent="0.25">
      <c r="A16862" s="45" t="s">
        <v>16927</v>
      </c>
      <c r="B16862" s="45" t="s">
        <v>6</v>
      </c>
      <c r="C16862" s="23">
        <v>375</v>
      </c>
    </row>
    <row r="16863" spans="1:3" ht="13.2" x14ac:dyDescent="0.25">
      <c r="A16863" s="45" t="s">
        <v>16928</v>
      </c>
      <c r="B16863" s="45" t="s">
        <v>6</v>
      </c>
      <c r="C16863" s="23">
        <v>375</v>
      </c>
    </row>
    <row r="16864" spans="1:3" ht="13.2" x14ac:dyDescent="0.25">
      <c r="A16864" s="45" t="s">
        <v>16929</v>
      </c>
      <c r="B16864" s="45" t="s">
        <v>6</v>
      </c>
      <c r="C16864" s="23">
        <v>150</v>
      </c>
    </row>
    <row r="16865" spans="1:3" ht="13.2" x14ac:dyDescent="0.25">
      <c r="A16865" s="45" t="s">
        <v>16930</v>
      </c>
      <c r="B16865" s="45" t="s">
        <v>6</v>
      </c>
      <c r="C16865" s="23">
        <v>900</v>
      </c>
    </row>
    <row r="16866" spans="1:3" ht="13.2" x14ac:dyDescent="0.25">
      <c r="A16866" s="45" t="s">
        <v>16931</v>
      </c>
      <c r="B16866" s="45" t="s">
        <v>6</v>
      </c>
      <c r="C16866" s="23">
        <v>500</v>
      </c>
    </row>
    <row r="16867" spans="1:3" ht="13.2" x14ac:dyDescent="0.25">
      <c r="A16867" s="45" t="s">
        <v>16932</v>
      </c>
      <c r="B16867" s="45" t="s">
        <v>6</v>
      </c>
      <c r="C16867" s="23">
        <v>550</v>
      </c>
    </row>
    <row r="16868" spans="1:3" ht="13.2" x14ac:dyDescent="0.25">
      <c r="A16868" s="45" t="s">
        <v>16933</v>
      </c>
      <c r="B16868" s="45" t="s">
        <v>6</v>
      </c>
      <c r="C16868" s="23">
        <v>675</v>
      </c>
    </row>
    <row r="16869" spans="1:3" ht="13.2" x14ac:dyDescent="0.25">
      <c r="A16869" s="45" t="s">
        <v>16934</v>
      </c>
      <c r="B16869" s="45" t="s">
        <v>6</v>
      </c>
      <c r="C16869" s="23">
        <v>750</v>
      </c>
    </row>
    <row r="16870" spans="1:3" ht="13.2" x14ac:dyDescent="0.25">
      <c r="A16870" s="45" t="s">
        <v>16935</v>
      </c>
      <c r="B16870" s="45" t="s">
        <v>6</v>
      </c>
      <c r="C16870" s="23">
        <v>225</v>
      </c>
    </row>
    <row r="16871" spans="1:3" ht="13.2" x14ac:dyDescent="0.25">
      <c r="A16871" s="45" t="s">
        <v>16936</v>
      </c>
      <c r="B16871" s="45" t="s">
        <v>6</v>
      </c>
      <c r="C16871" s="23">
        <v>200</v>
      </c>
    </row>
    <row r="16872" spans="1:3" ht="13.2" x14ac:dyDescent="0.25">
      <c r="A16872" s="45" t="s">
        <v>16937</v>
      </c>
      <c r="B16872" s="45" t="s">
        <v>6</v>
      </c>
      <c r="C16872" s="23">
        <v>150</v>
      </c>
    </row>
    <row r="16873" spans="1:3" ht="13.2" x14ac:dyDescent="0.25">
      <c r="A16873" s="45" t="s">
        <v>16938</v>
      </c>
      <c r="B16873" s="45" t="s">
        <v>6</v>
      </c>
      <c r="C16873" s="23">
        <v>225</v>
      </c>
    </row>
    <row r="16874" spans="1:3" ht="13.2" x14ac:dyDescent="0.25">
      <c r="A16874" s="45" t="s">
        <v>16939</v>
      </c>
      <c r="B16874" s="45" t="s">
        <v>6</v>
      </c>
      <c r="C16874" s="23">
        <v>175</v>
      </c>
    </row>
    <row r="16875" spans="1:3" ht="13.2" x14ac:dyDescent="0.25">
      <c r="A16875" s="45" t="s">
        <v>16940</v>
      </c>
      <c r="B16875" s="45" t="s">
        <v>6</v>
      </c>
      <c r="C16875" s="23">
        <v>475</v>
      </c>
    </row>
    <row r="16876" spans="1:3" ht="13.2" x14ac:dyDescent="0.25">
      <c r="A16876" s="45" t="s">
        <v>16941</v>
      </c>
      <c r="B16876" s="45" t="s">
        <v>6</v>
      </c>
      <c r="C16876" s="23">
        <v>425</v>
      </c>
    </row>
    <row r="16877" spans="1:3" ht="13.2" x14ac:dyDescent="0.25">
      <c r="A16877" s="45" t="s">
        <v>16942</v>
      </c>
      <c r="B16877" s="45" t="s">
        <v>6</v>
      </c>
      <c r="C16877" s="23">
        <v>200</v>
      </c>
    </row>
    <row r="16878" spans="1:3" ht="13.2" x14ac:dyDescent="0.25">
      <c r="A16878" s="45" t="s">
        <v>16943</v>
      </c>
      <c r="B16878" s="45" t="s">
        <v>6</v>
      </c>
      <c r="C16878" s="23">
        <v>450</v>
      </c>
    </row>
    <row r="16879" spans="1:3" ht="13.2" x14ac:dyDescent="0.25">
      <c r="A16879" s="45" t="s">
        <v>16944</v>
      </c>
      <c r="B16879" s="45" t="s">
        <v>6</v>
      </c>
      <c r="C16879" s="23">
        <v>425</v>
      </c>
    </row>
    <row r="16880" spans="1:3" ht="13.2" x14ac:dyDescent="0.25">
      <c r="A16880" s="45" t="s">
        <v>16945</v>
      </c>
      <c r="B16880" s="45" t="s">
        <v>6</v>
      </c>
      <c r="C16880" s="23">
        <v>225</v>
      </c>
    </row>
    <row r="16881" spans="1:3" ht="13.2" x14ac:dyDescent="0.25">
      <c r="A16881" s="45" t="s">
        <v>16946</v>
      </c>
      <c r="B16881" s="45" t="s">
        <v>6</v>
      </c>
      <c r="C16881" s="23">
        <v>550</v>
      </c>
    </row>
    <row r="16882" spans="1:3" ht="13.2" x14ac:dyDescent="0.25">
      <c r="A16882" s="45" t="s">
        <v>16947</v>
      </c>
      <c r="B16882" s="45" t="s">
        <v>6</v>
      </c>
      <c r="C16882" s="23">
        <v>400</v>
      </c>
    </row>
    <row r="16883" spans="1:3" ht="13.2" x14ac:dyDescent="0.25">
      <c r="A16883" s="45" t="s">
        <v>16948</v>
      </c>
      <c r="B16883" s="45" t="s">
        <v>6</v>
      </c>
      <c r="C16883" s="23">
        <v>350</v>
      </c>
    </row>
    <row r="16884" spans="1:3" ht="13.2" x14ac:dyDescent="0.25">
      <c r="A16884" s="45" t="s">
        <v>16949</v>
      </c>
      <c r="B16884" s="45" t="s">
        <v>6</v>
      </c>
      <c r="C16884" s="23">
        <v>325</v>
      </c>
    </row>
    <row r="16885" spans="1:3" ht="13.2" x14ac:dyDescent="0.25">
      <c r="A16885" s="45" t="s">
        <v>16950</v>
      </c>
      <c r="B16885" s="45" t="s">
        <v>6</v>
      </c>
      <c r="C16885" s="23">
        <v>450</v>
      </c>
    </row>
    <row r="16886" spans="1:3" ht="13.2" x14ac:dyDescent="0.25">
      <c r="A16886" s="45" t="s">
        <v>16951</v>
      </c>
      <c r="B16886" s="45" t="s">
        <v>6</v>
      </c>
      <c r="C16886" s="23">
        <v>850</v>
      </c>
    </row>
    <row r="16887" spans="1:3" ht="13.2" x14ac:dyDescent="0.25">
      <c r="A16887" s="45" t="s">
        <v>16952</v>
      </c>
      <c r="B16887" s="45" t="s">
        <v>6</v>
      </c>
      <c r="C16887" s="23">
        <v>1025</v>
      </c>
    </row>
    <row r="16888" spans="1:3" ht="13.2" x14ac:dyDescent="0.25">
      <c r="A16888" s="45" t="s">
        <v>16953</v>
      </c>
      <c r="B16888" s="45" t="s">
        <v>6</v>
      </c>
      <c r="C16888" s="23">
        <v>1000</v>
      </c>
    </row>
    <row r="16889" spans="1:3" ht="13.2" x14ac:dyDescent="0.25">
      <c r="A16889" s="45" t="s">
        <v>16954</v>
      </c>
      <c r="B16889" s="45" t="s">
        <v>6</v>
      </c>
      <c r="C16889" s="23">
        <v>600</v>
      </c>
    </row>
    <row r="16890" spans="1:3" ht="13.2" x14ac:dyDescent="0.25">
      <c r="A16890" s="45" t="s">
        <v>16955</v>
      </c>
      <c r="B16890" s="45" t="s">
        <v>6</v>
      </c>
      <c r="C16890" s="23">
        <v>500</v>
      </c>
    </row>
    <row r="16891" spans="1:3" ht="13.2" x14ac:dyDescent="0.25">
      <c r="A16891" s="45" t="s">
        <v>16956</v>
      </c>
      <c r="B16891" s="45" t="s">
        <v>6</v>
      </c>
      <c r="C16891" s="23">
        <v>525</v>
      </c>
    </row>
    <row r="16892" spans="1:3" ht="13.2" x14ac:dyDescent="0.25">
      <c r="A16892" s="45" t="s">
        <v>16957</v>
      </c>
      <c r="B16892" s="45" t="s">
        <v>6</v>
      </c>
      <c r="C16892" s="23">
        <v>525</v>
      </c>
    </row>
    <row r="16893" spans="1:3" ht="13.2" x14ac:dyDescent="0.25">
      <c r="A16893" s="45" t="s">
        <v>16958</v>
      </c>
      <c r="B16893" s="45" t="s">
        <v>6</v>
      </c>
      <c r="C16893" s="23">
        <v>800</v>
      </c>
    </row>
    <row r="16894" spans="1:3" ht="13.2" x14ac:dyDescent="0.25">
      <c r="A16894" s="45" t="s">
        <v>16959</v>
      </c>
      <c r="B16894" s="45" t="s">
        <v>6</v>
      </c>
      <c r="C16894" s="23">
        <v>400</v>
      </c>
    </row>
    <row r="16895" spans="1:3" ht="13.2" x14ac:dyDescent="0.25">
      <c r="A16895" s="45" t="s">
        <v>16960</v>
      </c>
      <c r="B16895" s="45" t="s">
        <v>6</v>
      </c>
      <c r="C16895" s="23">
        <v>375</v>
      </c>
    </row>
    <row r="16896" spans="1:3" ht="13.2" x14ac:dyDescent="0.25">
      <c r="A16896" s="45" t="s">
        <v>16961</v>
      </c>
      <c r="B16896" s="45" t="s">
        <v>6</v>
      </c>
      <c r="C16896" s="23">
        <v>550</v>
      </c>
    </row>
    <row r="16897" spans="1:3" ht="13.2" x14ac:dyDescent="0.25">
      <c r="A16897" s="45" t="s">
        <v>16962</v>
      </c>
      <c r="B16897" s="45" t="s">
        <v>6</v>
      </c>
      <c r="C16897" s="23">
        <v>500</v>
      </c>
    </row>
    <row r="16898" spans="1:3" ht="13.2" x14ac:dyDescent="0.25">
      <c r="A16898" s="45" t="s">
        <v>16963</v>
      </c>
      <c r="B16898" s="45" t="s">
        <v>6</v>
      </c>
      <c r="C16898" s="23">
        <v>600</v>
      </c>
    </row>
    <row r="16899" spans="1:3" ht="13.2" x14ac:dyDescent="0.25">
      <c r="A16899" s="45" t="s">
        <v>16964</v>
      </c>
      <c r="B16899" s="45" t="s">
        <v>6</v>
      </c>
      <c r="C16899" s="23">
        <v>750</v>
      </c>
    </row>
    <row r="16900" spans="1:3" ht="13.2" x14ac:dyDescent="0.25">
      <c r="A16900" s="45" t="s">
        <v>16965</v>
      </c>
      <c r="B16900" s="45" t="s">
        <v>6</v>
      </c>
      <c r="C16900" s="23">
        <v>375</v>
      </c>
    </row>
    <row r="16901" spans="1:3" ht="13.2" x14ac:dyDescent="0.25">
      <c r="A16901" s="45" t="s">
        <v>16966</v>
      </c>
      <c r="B16901" s="45" t="s">
        <v>6</v>
      </c>
      <c r="C16901" s="23">
        <v>400</v>
      </c>
    </row>
    <row r="16902" spans="1:3" ht="13.2" x14ac:dyDescent="0.25">
      <c r="A16902" s="45" t="s">
        <v>16967</v>
      </c>
      <c r="B16902" s="45" t="s">
        <v>6</v>
      </c>
      <c r="C16902" s="23">
        <v>250</v>
      </c>
    </row>
    <row r="16903" spans="1:3" ht="13.2" x14ac:dyDescent="0.25">
      <c r="A16903" s="45" t="s">
        <v>16968</v>
      </c>
      <c r="B16903" s="45" t="s">
        <v>6</v>
      </c>
      <c r="C16903" s="23">
        <v>250</v>
      </c>
    </row>
    <row r="16904" spans="1:3" ht="13.2" x14ac:dyDescent="0.25">
      <c r="A16904" s="45" t="s">
        <v>16969</v>
      </c>
      <c r="B16904" s="45" t="s">
        <v>6</v>
      </c>
      <c r="C16904" s="23">
        <v>375</v>
      </c>
    </row>
    <row r="16905" spans="1:3" ht="13.2" x14ac:dyDescent="0.25">
      <c r="A16905" s="45" t="s">
        <v>16970</v>
      </c>
      <c r="B16905" s="45" t="s">
        <v>6</v>
      </c>
      <c r="C16905" s="23">
        <v>250</v>
      </c>
    </row>
    <row r="16906" spans="1:3" ht="13.2" x14ac:dyDescent="0.25">
      <c r="A16906" s="45" t="s">
        <v>16971</v>
      </c>
      <c r="B16906" s="45" t="s">
        <v>6</v>
      </c>
      <c r="C16906" s="23">
        <v>650</v>
      </c>
    </row>
    <row r="16907" spans="1:3" ht="13.2" x14ac:dyDescent="0.25">
      <c r="A16907" s="45" t="s">
        <v>16972</v>
      </c>
      <c r="B16907" s="45" t="s">
        <v>6</v>
      </c>
      <c r="C16907" s="23">
        <v>650</v>
      </c>
    </row>
    <row r="16908" spans="1:3" ht="13.2" x14ac:dyDescent="0.25">
      <c r="A16908" s="45" t="s">
        <v>16973</v>
      </c>
      <c r="B16908" s="45" t="s">
        <v>6</v>
      </c>
      <c r="C16908" s="23">
        <v>375</v>
      </c>
    </row>
    <row r="16909" spans="1:3" ht="13.2" x14ac:dyDescent="0.25">
      <c r="A16909" s="45" t="s">
        <v>16974</v>
      </c>
      <c r="B16909" s="45" t="s">
        <v>6</v>
      </c>
      <c r="C16909" s="23">
        <v>850</v>
      </c>
    </row>
    <row r="16910" spans="1:3" ht="13.2" x14ac:dyDescent="0.25">
      <c r="A16910" s="45" t="s">
        <v>16975</v>
      </c>
      <c r="B16910" s="45" t="s">
        <v>6</v>
      </c>
      <c r="C16910" s="23">
        <v>775</v>
      </c>
    </row>
    <row r="16911" spans="1:3" ht="13.2" x14ac:dyDescent="0.25">
      <c r="A16911" s="45" t="s">
        <v>16976</v>
      </c>
      <c r="B16911" s="45" t="s">
        <v>6</v>
      </c>
      <c r="C16911" s="23">
        <v>500</v>
      </c>
    </row>
    <row r="16912" spans="1:3" ht="13.2" x14ac:dyDescent="0.25">
      <c r="A16912" s="45" t="s">
        <v>16977</v>
      </c>
      <c r="B16912" s="45" t="s">
        <v>6</v>
      </c>
      <c r="C16912" s="23">
        <v>425</v>
      </c>
    </row>
    <row r="16913" spans="1:3" ht="13.2" x14ac:dyDescent="0.25">
      <c r="A16913" s="45" t="s">
        <v>16978</v>
      </c>
      <c r="B16913" s="45" t="s">
        <v>6</v>
      </c>
      <c r="C16913" s="23">
        <v>725</v>
      </c>
    </row>
    <row r="16914" spans="1:3" ht="13.2" x14ac:dyDescent="0.25">
      <c r="A16914" s="45" t="s">
        <v>16979</v>
      </c>
      <c r="B16914" s="45" t="s">
        <v>6</v>
      </c>
      <c r="C16914" s="23">
        <v>350</v>
      </c>
    </row>
    <row r="16915" spans="1:3" ht="13.2" x14ac:dyDescent="0.25">
      <c r="A16915" s="45" t="s">
        <v>16980</v>
      </c>
      <c r="B16915" s="45" t="s">
        <v>6</v>
      </c>
      <c r="C16915" s="23">
        <v>900</v>
      </c>
    </row>
    <row r="16916" spans="1:3" ht="13.2" x14ac:dyDescent="0.25">
      <c r="A16916" s="45" t="s">
        <v>16981</v>
      </c>
      <c r="B16916" s="45" t="s">
        <v>6</v>
      </c>
      <c r="C16916" s="23">
        <v>550</v>
      </c>
    </row>
    <row r="16917" spans="1:3" ht="13.2" x14ac:dyDescent="0.25">
      <c r="A16917" s="45" t="s">
        <v>16982</v>
      </c>
      <c r="B16917" s="45" t="s">
        <v>6</v>
      </c>
      <c r="C16917" s="23">
        <v>250</v>
      </c>
    </row>
    <row r="16918" spans="1:3" ht="13.2" x14ac:dyDescent="0.25">
      <c r="A16918" s="45" t="s">
        <v>16983</v>
      </c>
      <c r="B16918" s="45" t="s">
        <v>6</v>
      </c>
      <c r="C16918" s="23">
        <v>650</v>
      </c>
    </row>
    <row r="16919" spans="1:3" ht="13.2" x14ac:dyDescent="0.25">
      <c r="A16919" s="45" t="s">
        <v>16984</v>
      </c>
      <c r="B16919" s="45" t="s">
        <v>6</v>
      </c>
      <c r="C16919" s="23">
        <v>525</v>
      </c>
    </row>
    <row r="16920" spans="1:3" ht="13.2" x14ac:dyDescent="0.25">
      <c r="A16920" s="45" t="s">
        <v>16985</v>
      </c>
      <c r="B16920" s="45" t="s">
        <v>6</v>
      </c>
      <c r="C16920" s="23">
        <v>400</v>
      </c>
    </row>
    <row r="16921" spans="1:3" ht="13.2" x14ac:dyDescent="0.25">
      <c r="A16921" s="45" t="s">
        <v>16986</v>
      </c>
      <c r="B16921" s="45" t="s">
        <v>6</v>
      </c>
      <c r="C16921" s="23">
        <v>825</v>
      </c>
    </row>
    <row r="16922" spans="1:3" ht="13.2" x14ac:dyDescent="0.25">
      <c r="A16922" s="45" t="s">
        <v>16987</v>
      </c>
      <c r="B16922" s="45" t="s">
        <v>6</v>
      </c>
      <c r="C16922" s="23">
        <v>650</v>
      </c>
    </row>
    <row r="16923" spans="1:3" ht="13.2" x14ac:dyDescent="0.25">
      <c r="A16923" s="45" t="s">
        <v>16988</v>
      </c>
      <c r="B16923" s="45" t="s">
        <v>6</v>
      </c>
      <c r="C16923" s="23">
        <v>925</v>
      </c>
    </row>
    <row r="16924" spans="1:3" ht="13.2" x14ac:dyDescent="0.25">
      <c r="A16924" s="45" t="s">
        <v>16989</v>
      </c>
      <c r="B16924" s="45" t="s">
        <v>6</v>
      </c>
      <c r="C16924" s="23">
        <v>875</v>
      </c>
    </row>
    <row r="16925" spans="1:3" ht="13.2" x14ac:dyDescent="0.25">
      <c r="A16925" s="45" t="s">
        <v>16990</v>
      </c>
      <c r="B16925" s="45" t="s">
        <v>6</v>
      </c>
      <c r="C16925" s="23">
        <v>875</v>
      </c>
    </row>
    <row r="16926" spans="1:3" ht="13.2" x14ac:dyDescent="0.25">
      <c r="A16926" s="45" t="s">
        <v>16991</v>
      </c>
      <c r="B16926" s="45" t="s">
        <v>6</v>
      </c>
      <c r="C16926" s="23">
        <v>1225</v>
      </c>
    </row>
    <row r="16927" spans="1:3" ht="13.2" x14ac:dyDescent="0.25">
      <c r="A16927" s="45" t="s">
        <v>16992</v>
      </c>
      <c r="B16927" s="45" t="s">
        <v>6</v>
      </c>
      <c r="C16927" s="23">
        <v>650</v>
      </c>
    </row>
    <row r="16928" spans="1:3" ht="13.2" x14ac:dyDescent="0.25">
      <c r="A16928" s="45" t="s">
        <v>16993</v>
      </c>
      <c r="B16928" s="45" t="s">
        <v>6</v>
      </c>
      <c r="C16928" s="23">
        <v>425</v>
      </c>
    </row>
    <row r="16929" spans="1:3" ht="13.2" x14ac:dyDescent="0.25">
      <c r="A16929" s="45" t="s">
        <v>16994</v>
      </c>
      <c r="B16929" s="45" t="s">
        <v>6</v>
      </c>
      <c r="C16929" s="23">
        <v>875</v>
      </c>
    </row>
    <row r="16930" spans="1:3" ht="13.2" x14ac:dyDescent="0.25">
      <c r="A16930" s="45" t="s">
        <v>16995</v>
      </c>
      <c r="B16930" s="45" t="s">
        <v>6</v>
      </c>
      <c r="C16930" s="23">
        <v>1100</v>
      </c>
    </row>
    <row r="16931" spans="1:3" ht="13.2" x14ac:dyDescent="0.25">
      <c r="A16931" s="45" t="s">
        <v>16996</v>
      </c>
      <c r="B16931" s="45" t="s">
        <v>6</v>
      </c>
      <c r="C16931" s="23">
        <v>775</v>
      </c>
    </row>
    <row r="16932" spans="1:3" ht="13.2" x14ac:dyDescent="0.25">
      <c r="A16932" s="45" t="s">
        <v>16997</v>
      </c>
      <c r="B16932" s="45" t="s">
        <v>6</v>
      </c>
      <c r="C16932" s="23">
        <v>975</v>
      </c>
    </row>
    <row r="16933" spans="1:3" ht="13.2" x14ac:dyDescent="0.25">
      <c r="A16933" s="45" t="s">
        <v>16998</v>
      </c>
      <c r="B16933" s="45" t="s">
        <v>6</v>
      </c>
      <c r="C16933" s="23">
        <v>550</v>
      </c>
    </row>
    <row r="16934" spans="1:3" ht="13.2" x14ac:dyDescent="0.25">
      <c r="A16934" s="45" t="s">
        <v>16999</v>
      </c>
      <c r="B16934" s="45" t="s">
        <v>6</v>
      </c>
      <c r="C16934" s="23">
        <v>425</v>
      </c>
    </row>
    <row r="16935" spans="1:3" ht="13.2" x14ac:dyDescent="0.25">
      <c r="A16935" s="45" t="s">
        <v>17000</v>
      </c>
      <c r="B16935" s="45" t="s">
        <v>6</v>
      </c>
      <c r="C16935" s="23">
        <v>450</v>
      </c>
    </row>
    <row r="16936" spans="1:3" ht="13.2" x14ac:dyDescent="0.25">
      <c r="A16936" s="45" t="s">
        <v>17001</v>
      </c>
      <c r="B16936" s="45" t="s">
        <v>6</v>
      </c>
      <c r="C16936" s="23">
        <v>550</v>
      </c>
    </row>
    <row r="16937" spans="1:3" ht="13.2" x14ac:dyDescent="0.25">
      <c r="A16937" s="45" t="s">
        <v>17002</v>
      </c>
      <c r="B16937" s="45" t="s">
        <v>6</v>
      </c>
      <c r="C16937" s="23">
        <v>400</v>
      </c>
    </row>
    <row r="16938" spans="1:3" ht="13.2" x14ac:dyDescent="0.25">
      <c r="A16938" s="45" t="s">
        <v>17003</v>
      </c>
      <c r="B16938" s="45" t="s">
        <v>6</v>
      </c>
      <c r="C16938" s="23">
        <v>525</v>
      </c>
    </row>
    <row r="16939" spans="1:3" ht="13.2" x14ac:dyDescent="0.25">
      <c r="A16939" s="45" t="s">
        <v>17004</v>
      </c>
      <c r="B16939" s="45" t="s">
        <v>6</v>
      </c>
      <c r="C16939" s="23">
        <v>450</v>
      </c>
    </row>
    <row r="16940" spans="1:3" ht="13.2" x14ac:dyDescent="0.25">
      <c r="A16940" s="45" t="s">
        <v>17005</v>
      </c>
      <c r="B16940" s="45" t="s">
        <v>6</v>
      </c>
      <c r="C16940" s="23">
        <v>575</v>
      </c>
    </row>
    <row r="16941" spans="1:3" ht="13.2" x14ac:dyDescent="0.25">
      <c r="A16941" s="45" t="s">
        <v>17006</v>
      </c>
      <c r="B16941" s="45" t="s">
        <v>6</v>
      </c>
      <c r="C16941" s="23">
        <v>350</v>
      </c>
    </row>
    <row r="16942" spans="1:3" ht="13.2" x14ac:dyDescent="0.25">
      <c r="A16942" s="45" t="s">
        <v>17007</v>
      </c>
      <c r="B16942" s="45" t="s">
        <v>6</v>
      </c>
      <c r="C16942" s="23">
        <v>500</v>
      </c>
    </row>
    <row r="16943" spans="1:3" ht="13.2" x14ac:dyDescent="0.25">
      <c r="A16943" s="45" t="s">
        <v>17008</v>
      </c>
      <c r="B16943" s="45" t="s">
        <v>6</v>
      </c>
      <c r="C16943" s="23">
        <v>425</v>
      </c>
    </row>
    <row r="16944" spans="1:3" ht="13.2" x14ac:dyDescent="0.25">
      <c r="A16944" s="45" t="s">
        <v>17009</v>
      </c>
      <c r="B16944" s="45" t="s">
        <v>6</v>
      </c>
      <c r="C16944" s="23">
        <v>900</v>
      </c>
    </row>
    <row r="16945" spans="1:3" ht="13.2" x14ac:dyDescent="0.25">
      <c r="A16945" s="45" t="s">
        <v>17010</v>
      </c>
      <c r="B16945" s="45" t="s">
        <v>6</v>
      </c>
      <c r="C16945" s="23">
        <v>450</v>
      </c>
    </row>
    <row r="16946" spans="1:3" ht="13.2" x14ac:dyDescent="0.25">
      <c r="A16946" s="45" t="s">
        <v>17011</v>
      </c>
      <c r="B16946" s="45" t="s">
        <v>6</v>
      </c>
      <c r="C16946" s="23">
        <v>450</v>
      </c>
    </row>
    <row r="16947" spans="1:3" ht="13.2" x14ac:dyDescent="0.25">
      <c r="A16947" s="45" t="s">
        <v>17012</v>
      </c>
      <c r="B16947" s="45" t="s">
        <v>6</v>
      </c>
      <c r="C16947" s="23">
        <v>1150</v>
      </c>
    </row>
    <row r="16948" spans="1:3" ht="13.2" x14ac:dyDescent="0.25">
      <c r="A16948" s="45" t="s">
        <v>17013</v>
      </c>
      <c r="B16948" s="45" t="s">
        <v>6</v>
      </c>
      <c r="C16948" s="23">
        <v>975</v>
      </c>
    </row>
    <row r="16949" spans="1:3" ht="13.2" x14ac:dyDescent="0.25">
      <c r="A16949" s="45" t="s">
        <v>17014</v>
      </c>
      <c r="B16949" s="45" t="s">
        <v>6</v>
      </c>
      <c r="C16949" s="23">
        <v>475</v>
      </c>
    </row>
    <row r="16950" spans="1:3" ht="13.2" x14ac:dyDescent="0.25">
      <c r="A16950" s="45" t="s">
        <v>17015</v>
      </c>
      <c r="B16950" s="45" t="s">
        <v>6</v>
      </c>
      <c r="C16950" s="23">
        <v>550</v>
      </c>
    </row>
    <row r="16951" spans="1:3" ht="13.2" x14ac:dyDescent="0.25">
      <c r="A16951" s="45" t="s">
        <v>17016</v>
      </c>
      <c r="B16951" s="45" t="s">
        <v>6</v>
      </c>
      <c r="C16951" s="23">
        <v>825</v>
      </c>
    </row>
    <row r="16952" spans="1:3" ht="13.2" x14ac:dyDescent="0.25">
      <c r="A16952" s="45" t="s">
        <v>17017</v>
      </c>
      <c r="B16952" s="45" t="s">
        <v>6</v>
      </c>
      <c r="C16952" s="23">
        <v>800</v>
      </c>
    </row>
    <row r="16953" spans="1:3" ht="13.2" x14ac:dyDescent="0.25">
      <c r="A16953" s="45" t="s">
        <v>17018</v>
      </c>
      <c r="B16953" s="45" t="s">
        <v>6</v>
      </c>
      <c r="C16953" s="23">
        <v>300</v>
      </c>
    </row>
    <row r="16954" spans="1:3" ht="13.2" x14ac:dyDescent="0.25">
      <c r="A16954" s="45" t="s">
        <v>17019</v>
      </c>
      <c r="B16954" s="45" t="s">
        <v>6</v>
      </c>
      <c r="C16954" s="23">
        <v>1125</v>
      </c>
    </row>
    <row r="16955" spans="1:3" ht="13.2" x14ac:dyDescent="0.25">
      <c r="A16955" s="45" t="s">
        <v>17020</v>
      </c>
      <c r="B16955" s="45" t="s">
        <v>6</v>
      </c>
      <c r="C16955" s="23">
        <v>375</v>
      </c>
    </row>
    <row r="16956" spans="1:3" ht="13.2" x14ac:dyDescent="0.25">
      <c r="A16956" s="45" t="s">
        <v>17021</v>
      </c>
      <c r="B16956" s="45" t="s">
        <v>6</v>
      </c>
      <c r="C16956" s="23">
        <v>575</v>
      </c>
    </row>
    <row r="16957" spans="1:3" ht="13.2" x14ac:dyDescent="0.25">
      <c r="A16957" s="45" t="s">
        <v>17022</v>
      </c>
      <c r="B16957" s="45" t="s">
        <v>6</v>
      </c>
      <c r="C16957" s="23">
        <v>500</v>
      </c>
    </row>
    <row r="16958" spans="1:3" ht="13.2" x14ac:dyDescent="0.25">
      <c r="A16958" s="45" t="s">
        <v>17023</v>
      </c>
      <c r="B16958" s="45" t="s">
        <v>6</v>
      </c>
      <c r="C16958" s="23">
        <v>1025</v>
      </c>
    </row>
    <row r="16959" spans="1:3" ht="13.2" x14ac:dyDescent="0.25">
      <c r="A16959" s="45" t="s">
        <v>17024</v>
      </c>
      <c r="B16959" s="45" t="s">
        <v>6</v>
      </c>
      <c r="C16959" s="23">
        <v>1000</v>
      </c>
    </row>
    <row r="16960" spans="1:3" ht="13.2" x14ac:dyDescent="0.25">
      <c r="A16960" s="45" t="s">
        <v>17025</v>
      </c>
      <c r="B16960" s="45" t="s">
        <v>6</v>
      </c>
      <c r="C16960" s="23">
        <v>650</v>
      </c>
    </row>
    <row r="16961" spans="1:3" ht="13.2" x14ac:dyDescent="0.25">
      <c r="A16961" s="45" t="s">
        <v>17026</v>
      </c>
      <c r="B16961" s="45" t="s">
        <v>6</v>
      </c>
      <c r="C16961" s="23">
        <v>1025</v>
      </c>
    </row>
    <row r="16962" spans="1:3" ht="13.2" x14ac:dyDescent="0.25">
      <c r="A16962" s="45" t="s">
        <v>17027</v>
      </c>
      <c r="B16962" s="45" t="s">
        <v>6</v>
      </c>
      <c r="C16962" s="23">
        <v>825</v>
      </c>
    </row>
    <row r="16963" spans="1:3" ht="13.2" x14ac:dyDescent="0.25">
      <c r="A16963" s="45" t="s">
        <v>17028</v>
      </c>
      <c r="B16963" s="45" t="s">
        <v>6</v>
      </c>
      <c r="C16963" s="23">
        <v>825</v>
      </c>
    </row>
    <row r="16964" spans="1:3" ht="13.2" x14ac:dyDescent="0.25">
      <c r="A16964" s="45" t="s">
        <v>17029</v>
      </c>
      <c r="B16964" s="45" t="s">
        <v>6</v>
      </c>
      <c r="C16964" s="23">
        <v>300</v>
      </c>
    </row>
    <row r="16965" spans="1:3" ht="13.2" x14ac:dyDescent="0.25">
      <c r="A16965" s="45" t="s">
        <v>17030</v>
      </c>
      <c r="B16965" s="45" t="s">
        <v>6</v>
      </c>
      <c r="C16965" s="23">
        <v>1125</v>
      </c>
    </row>
    <row r="16966" spans="1:3" ht="13.2" x14ac:dyDescent="0.25">
      <c r="A16966" s="45" t="s">
        <v>17031</v>
      </c>
      <c r="B16966" s="45" t="s">
        <v>6</v>
      </c>
      <c r="C16966" s="23">
        <v>375</v>
      </c>
    </row>
    <row r="16967" spans="1:3" ht="13.2" x14ac:dyDescent="0.25">
      <c r="A16967" s="45" t="s">
        <v>17032</v>
      </c>
      <c r="B16967" s="45" t="s">
        <v>6</v>
      </c>
      <c r="C16967" s="23">
        <v>425</v>
      </c>
    </row>
    <row r="16968" spans="1:3" ht="13.2" x14ac:dyDescent="0.25">
      <c r="A16968" s="45" t="s">
        <v>17033</v>
      </c>
      <c r="B16968" s="45" t="s">
        <v>6</v>
      </c>
      <c r="C16968" s="23">
        <v>625</v>
      </c>
    </row>
    <row r="16969" spans="1:3" ht="13.2" x14ac:dyDescent="0.25">
      <c r="A16969" s="45" t="s">
        <v>17034</v>
      </c>
      <c r="B16969" s="45" t="s">
        <v>6</v>
      </c>
      <c r="C16969" s="23">
        <v>300</v>
      </c>
    </row>
    <row r="16970" spans="1:3" ht="13.2" x14ac:dyDescent="0.25">
      <c r="A16970" s="45" t="s">
        <v>17035</v>
      </c>
      <c r="B16970" s="45" t="s">
        <v>6</v>
      </c>
      <c r="C16970" s="23">
        <v>300</v>
      </c>
    </row>
    <row r="16971" spans="1:3" ht="13.2" x14ac:dyDescent="0.25">
      <c r="A16971" s="45" t="s">
        <v>17036</v>
      </c>
      <c r="B16971" s="45" t="s">
        <v>6</v>
      </c>
      <c r="C16971" s="23">
        <v>250</v>
      </c>
    </row>
    <row r="16972" spans="1:3" ht="13.2" x14ac:dyDescent="0.25">
      <c r="A16972" s="45" t="s">
        <v>17037</v>
      </c>
      <c r="B16972" s="45" t="s">
        <v>6</v>
      </c>
      <c r="C16972" s="23">
        <v>325</v>
      </c>
    </row>
    <row r="16973" spans="1:3" ht="13.2" x14ac:dyDescent="0.25">
      <c r="A16973" s="45" t="s">
        <v>17038</v>
      </c>
      <c r="B16973" s="45" t="s">
        <v>6</v>
      </c>
      <c r="C16973" s="23">
        <v>625</v>
      </c>
    </row>
    <row r="16974" spans="1:3" ht="13.2" x14ac:dyDescent="0.25">
      <c r="A16974" s="45" t="s">
        <v>17039</v>
      </c>
      <c r="B16974" s="45" t="s">
        <v>6</v>
      </c>
      <c r="C16974" s="23">
        <v>750</v>
      </c>
    </row>
    <row r="16975" spans="1:3" ht="13.2" x14ac:dyDescent="0.25">
      <c r="A16975" s="45" t="s">
        <v>17040</v>
      </c>
      <c r="B16975" s="45" t="s">
        <v>6</v>
      </c>
      <c r="C16975" s="23">
        <v>475</v>
      </c>
    </row>
    <row r="16976" spans="1:3" ht="13.2" x14ac:dyDescent="0.25">
      <c r="A16976" s="45" t="s">
        <v>17041</v>
      </c>
      <c r="B16976" s="45" t="s">
        <v>6</v>
      </c>
      <c r="C16976" s="23">
        <v>450</v>
      </c>
    </row>
    <row r="16977" spans="1:3" ht="13.2" x14ac:dyDescent="0.25">
      <c r="A16977" s="45" t="s">
        <v>17042</v>
      </c>
      <c r="B16977" s="45" t="s">
        <v>6</v>
      </c>
      <c r="C16977" s="23">
        <v>500</v>
      </c>
    </row>
    <row r="16978" spans="1:3" ht="13.2" x14ac:dyDescent="0.25">
      <c r="A16978" s="45" t="s">
        <v>17043</v>
      </c>
      <c r="B16978" s="45" t="s">
        <v>6</v>
      </c>
      <c r="C16978" s="23">
        <v>625</v>
      </c>
    </row>
    <row r="16979" spans="1:3" ht="13.2" x14ac:dyDescent="0.25">
      <c r="A16979" s="45" t="s">
        <v>17044</v>
      </c>
      <c r="B16979" s="45" t="s">
        <v>6</v>
      </c>
      <c r="C16979" s="23">
        <v>825</v>
      </c>
    </row>
    <row r="16980" spans="1:3" ht="13.2" x14ac:dyDescent="0.25">
      <c r="A16980" s="45" t="s">
        <v>17045</v>
      </c>
      <c r="B16980" s="45" t="s">
        <v>6</v>
      </c>
      <c r="C16980" s="23">
        <v>400</v>
      </c>
    </row>
    <row r="16981" spans="1:3" ht="13.2" x14ac:dyDescent="0.25">
      <c r="A16981" s="45" t="s">
        <v>17046</v>
      </c>
      <c r="B16981" s="45" t="s">
        <v>6</v>
      </c>
      <c r="C16981" s="23">
        <v>300</v>
      </c>
    </row>
    <row r="16982" spans="1:3" ht="13.2" x14ac:dyDescent="0.25">
      <c r="A16982" s="45" t="s">
        <v>17047</v>
      </c>
      <c r="B16982" s="45" t="s">
        <v>6</v>
      </c>
      <c r="C16982" s="23">
        <v>200</v>
      </c>
    </row>
    <row r="16983" spans="1:3" ht="13.2" x14ac:dyDescent="0.25">
      <c r="A16983" s="45" t="s">
        <v>17048</v>
      </c>
      <c r="B16983" s="45" t="s">
        <v>6</v>
      </c>
      <c r="C16983" s="23">
        <v>300</v>
      </c>
    </row>
    <row r="16984" spans="1:3" ht="13.2" x14ac:dyDescent="0.25">
      <c r="A16984" s="45" t="s">
        <v>17049</v>
      </c>
      <c r="B16984" s="45" t="s">
        <v>6</v>
      </c>
      <c r="C16984" s="23">
        <v>200</v>
      </c>
    </row>
    <row r="16985" spans="1:3" ht="13.2" x14ac:dyDescent="0.25">
      <c r="A16985" s="45" t="s">
        <v>17050</v>
      </c>
      <c r="B16985" s="45" t="s">
        <v>6</v>
      </c>
      <c r="C16985" s="23">
        <v>225</v>
      </c>
    </row>
    <row r="16986" spans="1:3" ht="13.2" x14ac:dyDescent="0.25">
      <c r="A16986" s="45" t="s">
        <v>17051</v>
      </c>
      <c r="B16986" s="45" t="s">
        <v>6</v>
      </c>
      <c r="C16986" s="23">
        <v>275</v>
      </c>
    </row>
    <row r="16987" spans="1:3" ht="13.2" x14ac:dyDescent="0.25">
      <c r="A16987" s="45" t="s">
        <v>17052</v>
      </c>
      <c r="B16987" s="45" t="s">
        <v>6</v>
      </c>
      <c r="C16987" s="23">
        <v>300</v>
      </c>
    </row>
    <row r="16988" spans="1:3" ht="13.2" x14ac:dyDescent="0.25">
      <c r="A16988" s="45" t="s">
        <v>17053</v>
      </c>
      <c r="B16988" s="45" t="s">
        <v>6</v>
      </c>
      <c r="C16988" s="23">
        <v>450</v>
      </c>
    </row>
    <row r="16989" spans="1:3" ht="13.2" x14ac:dyDescent="0.25">
      <c r="A16989" s="45" t="s">
        <v>17054</v>
      </c>
      <c r="B16989" s="45" t="s">
        <v>6</v>
      </c>
      <c r="C16989" s="23">
        <v>550</v>
      </c>
    </row>
    <row r="16990" spans="1:3" ht="13.2" x14ac:dyDescent="0.25">
      <c r="A16990" s="45" t="s">
        <v>17055</v>
      </c>
      <c r="B16990" s="45" t="s">
        <v>6</v>
      </c>
      <c r="C16990" s="23">
        <v>575</v>
      </c>
    </row>
    <row r="16991" spans="1:3" ht="13.2" x14ac:dyDescent="0.25">
      <c r="A16991" s="45" t="s">
        <v>17056</v>
      </c>
      <c r="B16991" s="45" t="s">
        <v>6</v>
      </c>
      <c r="C16991" s="23">
        <v>675</v>
      </c>
    </row>
    <row r="16992" spans="1:3" ht="13.2" x14ac:dyDescent="0.25">
      <c r="A16992" s="45" t="s">
        <v>17057</v>
      </c>
      <c r="B16992" s="45" t="s">
        <v>6</v>
      </c>
      <c r="C16992" s="23">
        <v>150</v>
      </c>
    </row>
    <row r="16993" spans="1:3" ht="13.2" x14ac:dyDescent="0.25">
      <c r="A16993" s="45" t="s">
        <v>17058</v>
      </c>
      <c r="B16993" s="45" t="s">
        <v>6</v>
      </c>
      <c r="C16993" s="23">
        <v>150</v>
      </c>
    </row>
    <row r="16994" spans="1:3" ht="13.2" x14ac:dyDescent="0.25">
      <c r="A16994" s="45" t="s">
        <v>17059</v>
      </c>
      <c r="B16994" s="45" t="s">
        <v>6</v>
      </c>
      <c r="C16994" s="23">
        <v>400</v>
      </c>
    </row>
    <row r="16995" spans="1:3" ht="13.2" x14ac:dyDescent="0.25">
      <c r="A16995" s="45" t="s">
        <v>17060</v>
      </c>
      <c r="B16995" s="45" t="s">
        <v>6</v>
      </c>
      <c r="C16995" s="23">
        <v>325</v>
      </c>
    </row>
    <row r="16996" spans="1:3" ht="13.2" x14ac:dyDescent="0.25">
      <c r="A16996" s="45" t="s">
        <v>17061</v>
      </c>
      <c r="B16996" s="45" t="s">
        <v>6</v>
      </c>
      <c r="C16996" s="23">
        <v>625</v>
      </c>
    </row>
    <row r="16997" spans="1:3" ht="13.2" x14ac:dyDescent="0.25">
      <c r="A16997" s="45" t="s">
        <v>17062</v>
      </c>
      <c r="B16997" s="45" t="s">
        <v>6</v>
      </c>
      <c r="C16997" s="23">
        <v>375</v>
      </c>
    </row>
    <row r="16998" spans="1:3" ht="13.2" x14ac:dyDescent="0.25">
      <c r="A16998" s="45" t="s">
        <v>17063</v>
      </c>
      <c r="B16998" s="45" t="s">
        <v>6</v>
      </c>
      <c r="C16998" s="23">
        <v>375</v>
      </c>
    </row>
    <row r="16999" spans="1:3" ht="13.2" x14ac:dyDescent="0.25">
      <c r="A16999" s="45" t="s">
        <v>17064</v>
      </c>
      <c r="B16999" s="45" t="s">
        <v>6</v>
      </c>
      <c r="C16999" s="23">
        <v>500</v>
      </c>
    </row>
    <row r="17000" spans="1:3" ht="13.2" x14ac:dyDescent="0.25">
      <c r="A17000" s="45" t="s">
        <v>17065</v>
      </c>
      <c r="B17000" s="45" t="s">
        <v>6</v>
      </c>
      <c r="C17000" s="23">
        <v>425</v>
      </c>
    </row>
    <row r="17001" spans="1:3" ht="13.2" x14ac:dyDescent="0.25">
      <c r="A17001" s="45" t="s">
        <v>17066</v>
      </c>
      <c r="B17001" s="45" t="s">
        <v>6</v>
      </c>
      <c r="C17001" s="23">
        <v>300</v>
      </c>
    </row>
    <row r="17002" spans="1:3" ht="13.2" x14ac:dyDescent="0.25">
      <c r="A17002" s="45" t="s">
        <v>17067</v>
      </c>
      <c r="B17002" s="45" t="s">
        <v>6</v>
      </c>
      <c r="C17002" s="23">
        <v>800</v>
      </c>
    </row>
    <row r="17003" spans="1:3" ht="13.2" x14ac:dyDescent="0.25">
      <c r="A17003" s="45" t="s">
        <v>17068</v>
      </c>
      <c r="B17003" s="45" t="s">
        <v>6</v>
      </c>
      <c r="C17003" s="23">
        <v>325</v>
      </c>
    </row>
    <row r="17004" spans="1:3" ht="13.2" x14ac:dyDescent="0.25">
      <c r="A17004" s="45" t="s">
        <v>17069</v>
      </c>
      <c r="B17004" s="45" t="s">
        <v>6</v>
      </c>
      <c r="C17004" s="23">
        <v>275</v>
      </c>
    </row>
    <row r="17005" spans="1:3" ht="13.2" x14ac:dyDescent="0.25">
      <c r="A17005" s="45" t="s">
        <v>17070</v>
      </c>
      <c r="B17005" s="45" t="s">
        <v>6</v>
      </c>
      <c r="C17005" s="23">
        <v>350</v>
      </c>
    </row>
    <row r="17006" spans="1:3" ht="13.2" x14ac:dyDescent="0.25">
      <c r="A17006" s="45" t="s">
        <v>17071</v>
      </c>
      <c r="B17006" s="45" t="s">
        <v>6</v>
      </c>
      <c r="C17006" s="23">
        <v>300</v>
      </c>
    </row>
    <row r="17007" spans="1:3" ht="13.2" x14ac:dyDescent="0.25">
      <c r="A17007" s="45" t="s">
        <v>17072</v>
      </c>
      <c r="B17007" s="45" t="s">
        <v>6</v>
      </c>
      <c r="C17007" s="23">
        <v>800</v>
      </c>
    </row>
    <row r="17008" spans="1:3" ht="13.2" x14ac:dyDescent="0.25">
      <c r="A17008" s="45" t="s">
        <v>17073</v>
      </c>
      <c r="B17008" s="45" t="s">
        <v>6</v>
      </c>
      <c r="C17008" s="23">
        <v>275</v>
      </c>
    </row>
    <row r="17009" spans="1:3" ht="13.2" x14ac:dyDescent="0.25">
      <c r="A17009" s="45" t="s">
        <v>17074</v>
      </c>
      <c r="B17009" s="45" t="s">
        <v>6</v>
      </c>
      <c r="C17009" s="23">
        <v>275</v>
      </c>
    </row>
    <row r="17010" spans="1:3" ht="13.2" x14ac:dyDescent="0.25">
      <c r="A17010" s="45" t="s">
        <v>17075</v>
      </c>
      <c r="B17010" s="45" t="s">
        <v>6</v>
      </c>
      <c r="C17010" s="23">
        <v>475</v>
      </c>
    </row>
    <row r="17011" spans="1:3" ht="13.2" x14ac:dyDescent="0.25">
      <c r="A17011" s="45" t="s">
        <v>17076</v>
      </c>
      <c r="B17011" s="45" t="s">
        <v>6</v>
      </c>
      <c r="C17011" s="23">
        <v>325</v>
      </c>
    </row>
    <row r="17012" spans="1:3" ht="13.2" x14ac:dyDescent="0.25">
      <c r="A17012" s="45" t="s">
        <v>17077</v>
      </c>
      <c r="B17012" s="45" t="s">
        <v>6</v>
      </c>
      <c r="C17012" s="23">
        <v>150</v>
      </c>
    </row>
    <row r="17013" spans="1:3" ht="13.2" x14ac:dyDescent="0.25">
      <c r="A17013" s="45" t="s">
        <v>17078</v>
      </c>
      <c r="B17013" s="45" t="s">
        <v>6</v>
      </c>
      <c r="C17013" s="23">
        <v>300</v>
      </c>
    </row>
    <row r="17014" spans="1:3" ht="13.2" x14ac:dyDescent="0.25">
      <c r="A17014" s="45" t="s">
        <v>17079</v>
      </c>
      <c r="B17014" s="45" t="s">
        <v>6</v>
      </c>
      <c r="C17014" s="23">
        <v>500</v>
      </c>
    </row>
    <row r="17015" spans="1:3" ht="13.2" x14ac:dyDescent="0.25">
      <c r="A17015" s="45" t="s">
        <v>17080</v>
      </c>
      <c r="B17015" s="45" t="s">
        <v>6</v>
      </c>
      <c r="C17015" s="23">
        <v>325</v>
      </c>
    </row>
    <row r="17016" spans="1:3" ht="13.2" x14ac:dyDescent="0.25">
      <c r="A17016" s="45" t="s">
        <v>17081</v>
      </c>
      <c r="B17016" s="45" t="s">
        <v>6</v>
      </c>
      <c r="C17016" s="23">
        <v>225</v>
      </c>
    </row>
    <row r="17017" spans="1:3" ht="13.2" x14ac:dyDescent="0.25">
      <c r="A17017" s="45" t="s">
        <v>17082</v>
      </c>
      <c r="B17017" s="45" t="s">
        <v>6</v>
      </c>
      <c r="C17017" s="23">
        <v>450</v>
      </c>
    </row>
    <row r="17018" spans="1:3" ht="13.2" x14ac:dyDescent="0.25">
      <c r="A17018" s="45" t="s">
        <v>17083</v>
      </c>
      <c r="B17018" s="45" t="s">
        <v>6</v>
      </c>
      <c r="C17018" s="23">
        <v>150</v>
      </c>
    </row>
    <row r="17019" spans="1:3" ht="13.2" x14ac:dyDescent="0.25">
      <c r="A17019" s="45" t="s">
        <v>17084</v>
      </c>
      <c r="B17019" s="45" t="s">
        <v>6</v>
      </c>
      <c r="C17019" s="23">
        <v>150</v>
      </c>
    </row>
    <row r="17020" spans="1:3" ht="13.2" x14ac:dyDescent="0.25">
      <c r="A17020" s="45" t="s">
        <v>17085</v>
      </c>
      <c r="B17020" s="45" t="s">
        <v>6</v>
      </c>
      <c r="C17020" s="23">
        <v>350</v>
      </c>
    </row>
    <row r="17021" spans="1:3" ht="13.2" x14ac:dyDescent="0.25">
      <c r="A17021" s="45" t="s">
        <v>17086</v>
      </c>
      <c r="B17021" s="45" t="s">
        <v>6</v>
      </c>
      <c r="C17021" s="23">
        <v>450</v>
      </c>
    </row>
    <row r="17022" spans="1:3" ht="13.2" x14ac:dyDescent="0.25">
      <c r="A17022" s="45" t="s">
        <v>17087</v>
      </c>
      <c r="B17022" s="45" t="s">
        <v>6</v>
      </c>
      <c r="C17022" s="23">
        <v>150</v>
      </c>
    </row>
    <row r="17023" spans="1:3" ht="13.2" x14ac:dyDescent="0.25">
      <c r="A17023" s="45" t="s">
        <v>17088</v>
      </c>
      <c r="B17023" s="45" t="s">
        <v>6</v>
      </c>
      <c r="C17023" s="23">
        <v>700</v>
      </c>
    </row>
    <row r="17024" spans="1:3" ht="13.2" x14ac:dyDescent="0.25">
      <c r="A17024" s="45" t="s">
        <v>17089</v>
      </c>
      <c r="B17024" s="45" t="s">
        <v>6</v>
      </c>
      <c r="C17024" s="23">
        <v>325</v>
      </c>
    </row>
    <row r="17025" spans="1:3" ht="13.2" x14ac:dyDescent="0.25">
      <c r="A17025" s="45" t="s">
        <v>17090</v>
      </c>
      <c r="B17025" s="45" t="s">
        <v>6</v>
      </c>
      <c r="C17025" s="23">
        <v>350</v>
      </c>
    </row>
    <row r="17026" spans="1:3" ht="13.2" x14ac:dyDescent="0.25">
      <c r="A17026" s="45" t="s">
        <v>17091</v>
      </c>
      <c r="B17026" s="45" t="s">
        <v>6</v>
      </c>
      <c r="C17026" s="23">
        <v>225</v>
      </c>
    </row>
    <row r="17027" spans="1:3" ht="13.2" x14ac:dyDescent="0.25">
      <c r="A17027" s="45" t="s">
        <v>17092</v>
      </c>
      <c r="B17027" s="45" t="s">
        <v>6</v>
      </c>
      <c r="C17027" s="23">
        <v>225</v>
      </c>
    </row>
    <row r="17028" spans="1:3" ht="13.2" x14ac:dyDescent="0.25">
      <c r="A17028" s="45" t="s">
        <v>17093</v>
      </c>
      <c r="B17028" s="45" t="s">
        <v>6</v>
      </c>
      <c r="C17028" s="23">
        <v>175</v>
      </c>
    </row>
    <row r="17029" spans="1:3" ht="13.2" x14ac:dyDescent="0.25">
      <c r="A17029" s="45" t="s">
        <v>17094</v>
      </c>
      <c r="B17029" s="45" t="s">
        <v>6</v>
      </c>
      <c r="C17029" s="23">
        <v>200</v>
      </c>
    </row>
    <row r="17030" spans="1:3" ht="13.2" x14ac:dyDescent="0.25">
      <c r="A17030" s="45" t="s">
        <v>17095</v>
      </c>
      <c r="B17030" s="45" t="s">
        <v>6</v>
      </c>
      <c r="C17030" s="23">
        <v>150</v>
      </c>
    </row>
    <row r="17031" spans="1:3" ht="13.2" x14ac:dyDescent="0.25">
      <c r="A17031" s="45" t="s">
        <v>17096</v>
      </c>
      <c r="B17031" s="45" t="s">
        <v>6</v>
      </c>
      <c r="C17031" s="23">
        <v>250</v>
      </c>
    </row>
    <row r="17032" spans="1:3" ht="13.2" x14ac:dyDescent="0.25">
      <c r="A17032" s="45" t="s">
        <v>17097</v>
      </c>
      <c r="B17032" s="45" t="s">
        <v>6</v>
      </c>
      <c r="C17032" s="23">
        <v>625</v>
      </c>
    </row>
    <row r="17033" spans="1:3" ht="13.2" x14ac:dyDescent="0.25">
      <c r="A17033" s="45" t="s">
        <v>17098</v>
      </c>
      <c r="B17033" s="45" t="s">
        <v>6</v>
      </c>
      <c r="C17033" s="23">
        <v>150</v>
      </c>
    </row>
    <row r="17034" spans="1:3" ht="13.2" x14ac:dyDescent="0.25">
      <c r="A17034" s="45" t="s">
        <v>17099</v>
      </c>
      <c r="B17034" s="45" t="s">
        <v>6</v>
      </c>
      <c r="C17034" s="23">
        <v>250</v>
      </c>
    </row>
    <row r="17035" spans="1:3" ht="13.2" x14ac:dyDescent="0.25">
      <c r="A17035" s="45" t="s">
        <v>17100</v>
      </c>
      <c r="B17035" s="45" t="s">
        <v>6</v>
      </c>
      <c r="C17035" s="23">
        <v>375</v>
      </c>
    </row>
    <row r="17036" spans="1:3" ht="13.2" x14ac:dyDescent="0.25">
      <c r="A17036" s="45" t="s">
        <v>17101</v>
      </c>
      <c r="B17036" s="45" t="s">
        <v>6</v>
      </c>
      <c r="C17036" s="23">
        <v>250</v>
      </c>
    </row>
    <row r="17037" spans="1:3" ht="13.2" x14ac:dyDescent="0.25">
      <c r="A17037" s="45" t="s">
        <v>17102</v>
      </c>
      <c r="B17037" s="45" t="s">
        <v>6</v>
      </c>
      <c r="C17037" s="23">
        <v>425</v>
      </c>
    </row>
    <row r="17038" spans="1:3" ht="13.2" x14ac:dyDescent="0.25">
      <c r="A17038" s="45" t="s">
        <v>17103</v>
      </c>
      <c r="B17038" s="45" t="s">
        <v>6</v>
      </c>
      <c r="C17038" s="23">
        <v>500</v>
      </c>
    </row>
    <row r="17039" spans="1:3" ht="13.2" x14ac:dyDescent="0.25">
      <c r="A17039" s="45" t="s">
        <v>17104</v>
      </c>
      <c r="B17039" s="45" t="s">
        <v>6</v>
      </c>
      <c r="C17039" s="23">
        <v>875</v>
      </c>
    </row>
    <row r="17040" spans="1:3" ht="13.2" x14ac:dyDescent="0.25">
      <c r="A17040" s="45" t="s">
        <v>17105</v>
      </c>
      <c r="B17040" s="45" t="s">
        <v>6</v>
      </c>
      <c r="C17040" s="23">
        <v>475</v>
      </c>
    </row>
    <row r="17041" spans="1:3" ht="13.2" x14ac:dyDescent="0.25">
      <c r="A17041" s="45" t="s">
        <v>17106</v>
      </c>
      <c r="B17041" s="45" t="s">
        <v>6</v>
      </c>
      <c r="C17041" s="23">
        <v>400</v>
      </c>
    </row>
    <row r="17042" spans="1:3" ht="13.2" x14ac:dyDescent="0.25">
      <c r="A17042" s="45" t="s">
        <v>17107</v>
      </c>
      <c r="B17042" s="45" t="s">
        <v>6</v>
      </c>
      <c r="C17042" s="23">
        <v>350</v>
      </c>
    </row>
    <row r="17043" spans="1:3" ht="13.2" x14ac:dyDescent="0.25">
      <c r="A17043" s="45" t="s">
        <v>17108</v>
      </c>
      <c r="B17043" s="45" t="s">
        <v>6</v>
      </c>
      <c r="C17043" s="23">
        <v>375</v>
      </c>
    </row>
    <row r="17044" spans="1:3" ht="13.2" x14ac:dyDescent="0.25">
      <c r="A17044" s="45" t="s">
        <v>17109</v>
      </c>
      <c r="B17044" s="45" t="s">
        <v>6</v>
      </c>
      <c r="C17044" s="23">
        <v>175</v>
      </c>
    </row>
    <row r="17045" spans="1:3" ht="13.2" x14ac:dyDescent="0.25">
      <c r="A17045" s="45" t="s">
        <v>17110</v>
      </c>
      <c r="B17045" s="45" t="s">
        <v>6</v>
      </c>
      <c r="C17045" s="23">
        <v>225</v>
      </c>
    </row>
    <row r="17046" spans="1:3" ht="13.2" x14ac:dyDescent="0.25">
      <c r="A17046" s="45" t="s">
        <v>17111</v>
      </c>
      <c r="B17046" s="45" t="s">
        <v>6</v>
      </c>
      <c r="C17046" s="23">
        <v>600</v>
      </c>
    </row>
    <row r="17047" spans="1:3" ht="13.2" x14ac:dyDescent="0.25">
      <c r="A17047" s="45" t="s">
        <v>17112</v>
      </c>
      <c r="B17047" s="45" t="s">
        <v>6</v>
      </c>
      <c r="C17047" s="23">
        <v>150</v>
      </c>
    </row>
    <row r="17048" spans="1:3" ht="13.2" x14ac:dyDescent="0.25">
      <c r="A17048" s="45" t="s">
        <v>17113</v>
      </c>
      <c r="B17048" s="45" t="s">
        <v>6</v>
      </c>
      <c r="C17048" s="23">
        <v>150</v>
      </c>
    </row>
    <row r="17049" spans="1:3" ht="13.2" x14ac:dyDescent="0.25">
      <c r="A17049" s="45" t="s">
        <v>17114</v>
      </c>
      <c r="B17049" s="45" t="s">
        <v>6</v>
      </c>
      <c r="C17049" s="23">
        <v>325</v>
      </c>
    </row>
    <row r="17050" spans="1:3" ht="13.2" x14ac:dyDescent="0.25">
      <c r="A17050" s="45" t="s">
        <v>17115</v>
      </c>
      <c r="B17050" s="45" t="s">
        <v>6</v>
      </c>
      <c r="C17050" s="23">
        <v>250</v>
      </c>
    </row>
    <row r="17051" spans="1:3" ht="13.2" x14ac:dyDescent="0.25">
      <c r="A17051" s="45" t="s">
        <v>17116</v>
      </c>
      <c r="B17051" s="45" t="s">
        <v>6</v>
      </c>
      <c r="C17051" s="23">
        <v>150</v>
      </c>
    </row>
    <row r="17052" spans="1:3" ht="13.2" x14ac:dyDescent="0.25">
      <c r="A17052" s="45" t="s">
        <v>17117</v>
      </c>
      <c r="B17052" s="45" t="s">
        <v>6</v>
      </c>
      <c r="C17052" s="23">
        <v>150</v>
      </c>
    </row>
    <row r="17053" spans="1:3" ht="13.2" x14ac:dyDescent="0.25">
      <c r="A17053" s="45" t="s">
        <v>17118</v>
      </c>
      <c r="B17053" s="45" t="s">
        <v>6</v>
      </c>
      <c r="C17053" s="23">
        <v>150</v>
      </c>
    </row>
    <row r="17054" spans="1:3" ht="13.2" x14ac:dyDescent="0.25">
      <c r="A17054" s="45" t="s">
        <v>17119</v>
      </c>
      <c r="B17054" s="45" t="s">
        <v>6</v>
      </c>
      <c r="C17054" s="23">
        <v>150</v>
      </c>
    </row>
    <row r="17055" spans="1:3" ht="13.2" x14ac:dyDescent="0.25">
      <c r="A17055" s="45" t="s">
        <v>17120</v>
      </c>
      <c r="B17055" s="45" t="s">
        <v>6</v>
      </c>
      <c r="C17055" s="23">
        <v>700</v>
      </c>
    </row>
    <row r="17056" spans="1:3" ht="13.2" x14ac:dyDescent="0.25">
      <c r="A17056" s="45" t="s">
        <v>17121</v>
      </c>
      <c r="B17056" s="45" t="s">
        <v>6</v>
      </c>
      <c r="C17056" s="23">
        <v>725</v>
      </c>
    </row>
    <row r="17057" spans="1:3" ht="13.2" x14ac:dyDescent="0.25">
      <c r="A17057" s="45" t="s">
        <v>17122</v>
      </c>
      <c r="B17057" s="45" t="s">
        <v>6</v>
      </c>
      <c r="C17057" s="23">
        <v>50</v>
      </c>
    </row>
    <row r="17058" spans="1:3" ht="13.2" x14ac:dyDescent="0.25">
      <c r="A17058" s="45" t="s">
        <v>17123</v>
      </c>
      <c r="B17058" s="45" t="s">
        <v>6</v>
      </c>
      <c r="C17058" s="23">
        <v>0</v>
      </c>
    </row>
    <row r="17059" spans="1:3" ht="13.2" x14ac:dyDescent="0.25">
      <c r="A17059" s="45" t="s">
        <v>17124</v>
      </c>
      <c r="B17059" s="45" t="s">
        <v>6</v>
      </c>
      <c r="C17059" s="23">
        <v>400</v>
      </c>
    </row>
    <row r="17060" spans="1:3" ht="13.2" x14ac:dyDescent="0.25">
      <c r="A17060" s="45" t="s">
        <v>17125</v>
      </c>
      <c r="B17060" s="45" t="s">
        <v>6</v>
      </c>
      <c r="C17060" s="23">
        <v>350</v>
      </c>
    </row>
    <row r="17061" spans="1:3" ht="13.2" x14ac:dyDescent="0.25">
      <c r="A17061" s="45" t="s">
        <v>17126</v>
      </c>
      <c r="B17061" s="45" t="s">
        <v>6</v>
      </c>
      <c r="C17061" s="23">
        <v>575</v>
      </c>
    </row>
    <row r="17062" spans="1:3" ht="13.2" x14ac:dyDescent="0.25">
      <c r="A17062" s="45" t="s">
        <v>17127</v>
      </c>
      <c r="B17062" s="45" t="s">
        <v>6</v>
      </c>
      <c r="C17062" s="23">
        <v>225</v>
      </c>
    </row>
    <row r="17063" spans="1:3" ht="13.2" x14ac:dyDescent="0.25">
      <c r="A17063" s="45" t="s">
        <v>17128</v>
      </c>
      <c r="B17063" s="45" t="s">
        <v>6</v>
      </c>
      <c r="C17063" s="23">
        <v>150</v>
      </c>
    </row>
    <row r="17064" spans="1:3" ht="13.2" x14ac:dyDescent="0.25">
      <c r="A17064" s="45" t="s">
        <v>17129</v>
      </c>
      <c r="B17064" s="45" t="s">
        <v>6</v>
      </c>
      <c r="C17064" s="23">
        <v>150</v>
      </c>
    </row>
    <row r="17065" spans="1:3" ht="13.2" x14ac:dyDescent="0.25">
      <c r="A17065" s="45" t="s">
        <v>17130</v>
      </c>
      <c r="B17065" s="45" t="s">
        <v>6</v>
      </c>
      <c r="C17065" s="23">
        <v>575</v>
      </c>
    </row>
    <row r="17066" spans="1:3" ht="13.2" x14ac:dyDescent="0.25">
      <c r="A17066" s="45" t="s">
        <v>17131</v>
      </c>
      <c r="B17066" s="45" t="s">
        <v>6</v>
      </c>
      <c r="C17066" s="23">
        <v>450</v>
      </c>
    </row>
    <row r="17067" spans="1:3" ht="13.2" x14ac:dyDescent="0.25">
      <c r="A17067" s="45" t="s">
        <v>17132</v>
      </c>
      <c r="B17067" s="45" t="s">
        <v>6</v>
      </c>
      <c r="C17067" s="23">
        <v>150</v>
      </c>
    </row>
    <row r="17068" spans="1:3" ht="13.2" x14ac:dyDescent="0.25">
      <c r="A17068" s="45" t="s">
        <v>17133</v>
      </c>
      <c r="B17068" s="45" t="s">
        <v>6</v>
      </c>
      <c r="C17068" s="23">
        <v>150</v>
      </c>
    </row>
    <row r="17069" spans="1:3" ht="13.2" x14ac:dyDescent="0.25">
      <c r="A17069" s="45" t="s">
        <v>17134</v>
      </c>
      <c r="B17069" s="45" t="s">
        <v>6</v>
      </c>
      <c r="C17069" s="23">
        <v>150</v>
      </c>
    </row>
    <row r="17070" spans="1:3" ht="13.2" x14ac:dyDescent="0.25">
      <c r="A17070" s="45" t="s">
        <v>17135</v>
      </c>
      <c r="B17070" s="45" t="s">
        <v>6</v>
      </c>
      <c r="C17070" s="23">
        <v>150</v>
      </c>
    </row>
    <row r="17071" spans="1:3" ht="13.2" x14ac:dyDescent="0.25">
      <c r="A17071" s="45" t="s">
        <v>17136</v>
      </c>
      <c r="B17071" s="45" t="s">
        <v>6</v>
      </c>
      <c r="C17071" s="23">
        <v>325</v>
      </c>
    </row>
    <row r="17072" spans="1:3" ht="13.2" x14ac:dyDescent="0.25">
      <c r="A17072" s="45" t="s">
        <v>17137</v>
      </c>
      <c r="B17072" s="45" t="s">
        <v>6</v>
      </c>
      <c r="C17072" s="23">
        <v>150</v>
      </c>
    </row>
    <row r="17073" spans="1:3" ht="13.2" x14ac:dyDescent="0.25">
      <c r="A17073" s="45" t="s">
        <v>17138</v>
      </c>
      <c r="B17073" s="45" t="s">
        <v>6</v>
      </c>
      <c r="C17073" s="23">
        <v>150</v>
      </c>
    </row>
    <row r="17074" spans="1:3" ht="13.2" x14ac:dyDescent="0.25">
      <c r="A17074" s="45" t="s">
        <v>17139</v>
      </c>
      <c r="B17074" s="45" t="s">
        <v>6</v>
      </c>
      <c r="C17074" s="23">
        <v>150</v>
      </c>
    </row>
    <row r="17075" spans="1:3" ht="13.2" x14ac:dyDescent="0.25">
      <c r="A17075" s="45" t="s">
        <v>17140</v>
      </c>
      <c r="B17075" s="45" t="s">
        <v>6</v>
      </c>
      <c r="C17075" s="23">
        <v>150</v>
      </c>
    </row>
    <row r="17076" spans="1:3" ht="13.2" x14ac:dyDescent="0.25">
      <c r="A17076" s="45" t="s">
        <v>17141</v>
      </c>
      <c r="B17076" s="45" t="s">
        <v>6</v>
      </c>
      <c r="C17076" s="23">
        <v>700</v>
      </c>
    </row>
    <row r="17077" spans="1:3" ht="13.2" x14ac:dyDescent="0.25">
      <c r="A17077" s="45" t="s">
        <v>17142</v>
      </c>
      <c r="B17077" s="45" t="s">
        <v>6</v>
      </c>
      <c r="C17077" s="23">
        <v>800</v>
      </c>
    </row>
    <row r="17078" spans="1:3" ht="13.2" x14ac:dyDescent="0.25">
      <c r="A17078" s="45" t="s">
        <v>17143</v>
      </c>
      <c r="B17078" s="45" t="s">
        <v>6</v>
      </c>
      <c r="C17078" s="23">
        <v>550</v>
      </c>
    </row>
    <row r="17079" spans="1:3" ht="13.2" x14ac:dyDescent="0.25">
      <c r="A17079" s="45" t="s">
        <v>17144</v>
      </c>
      <c r="B17079" s="45" t="s">
        <v>6</v>
      </c>
      <c r="C17079" s="23">
        <v>425</v>
      </c>
    </row>
    <row r="17080" spans="1:3" ht="13.2" x14ac:dyDescent="0.25">
      <c r="A17080" s="45" t="s">
        <v>17145</v>
      </c>
      <c r="B17080" s="45" t="s">
        <v>6</v>
      </c>
      <c r="C17080" s="23">
        <v>1000</v>
      </c>
    </row>
    <row r="17081" spans="1:3" ht="13.2" x14ac:dyDescent="0.25">
      <c r="A17081" s="45" t="s">
        <v>17146</v>
      </c>
      <c r="B17081" s="45" t="s">
        <v>6</v>
      </c>
      <c r="C17081" s="23">
        <v>425</v>
      </c>
    </row>
    <row r="17082" spans="1:3" ht="13.2" x14ac:dyDescent="0.25">
      <c r="A17082" s="45" t="s">
        <v>17147</v>
      </c>
      <c r="B17082" s="45" t="s">
        <v>6</v>
      </c>
      <c r="C17082" s="23">
        <v>550</v>
      </c>
    </row>
    <row r="17083" spans="1:3" ht="13.2" x14ac:dyDescent="0.25">
      <c r="A17083" s="45" t="s">
        <v>17148</v>
      </c>
      <c r="B17083" s="45" t="s">
        <v>6</v>
      </c>
      <c r="C17083" s="23">
        <v>900</v>
      </c>
    </row>
    <row r="17084" spans="1:3" ht="13.2" x14ac:dyDescent="0.25">
      <c r="A17084" s="45" t="s">
        <v>17149</v>
      </c>
      <c r="B17084" s="45" t="s">
        <v>6</v>
      </c>
      <c r="C17084" s="23">
        <v>375</v>
      </c>
    </row>
    <row r="17085" spans="1:3" ht="13.2" x14ac:dyDescent="0.25">
      <c r="A17085" s="45" t="s">
        <v>17150</v>
      </c>
      <c r="B17085" s="45" t="s">
        <v>6</v>
      </c>
      <c r="C17085" s="23">
        <v>375</v>
      </c>
    </row>
    <row r="17086" spans="1:3" ht="13.2" x14ac:dyDescent="0.25">
      <c r="A17086" s="45" t="s">
        <v>17151</v>
      </c>
      <c r="B17086" s="45" t="s">
        <v>6</v>
      </c>
      <c r="C17086" s="23">
        <v>275</v>
      </c>
    </row>
    <row r="17087" spans="1:3" ht="13.2" x14ac:dyDescent="0.25">
      <c r="A17087" s="45" t="s">
        <v>17152</v>
      </c>
      <c r="B17087" s="45" t="s">
        <v>6</v>
      </c>
      <c r="C17087" s="23">
        <v>700</v>
      </c>
    </row>
    <row r="17088" spans="1:3" ht="13.2" x14ac:dyDescent="0.25">
      <c r="A17088" s="45" t="s">
        <v>17153</v>
      </c>
      <c r="B17088" s="45" t="s">
        <v>6</v>
      </c>
      <c r="C17088" s="23">
        <v>775</v>
      </c>
    </row>
    <row r="17089" spans="1:3" ht="13.2" x14ac:dyDescent="0.25">
      <c r="A17089" s="45" t="s">
        <v>17154</v>
      </c>
      <c r="B17089" s="45" t="s">
        <v>6</v>
      </c>
      <c r="C17089" s="23">
        <v>700</v>
      </c>
    </row>
    <row r="17090" spans="1:3" ht="13.2" x14ac:dyDescent="0.25">
      <c r="A17090" s="45" t="s">
        <v>17155</v>
      </c>
      <c r="B17090" s="45" t="s">
        <v>6</v>
      </c>
      <c r="C17090" s="23">
        <v>800</v>
      </c>
    </row>
    <row r="17091" spans="1:3" ht="13.2" x14ac:dyDescent="0.25">
      <c r="A17091" s="45" t="s">
        <v>17156</v>
      </c>
      <c r="B17091" s="45" t="s">
        <v>6</v>
      </c>
      <c r="C17091" s="23">
        <v>450</v>
      </c>
    </row>
    <row r="17092" spans="1:3" ht="13.2" x14ac:dyDescent="0.25">
      <c r="A17092" s="45" t="s">
        <v>17157</v>
      </c>
      <c r="B17092" s="45" t="s">
        <v>6</v>
      </c>
      <c r="C17092" s="23">
        <v>1025</v>
      </c>
    </row>
    <row r="17093" spans="1:3" ht="13.2" x14ac:dyDescent="0.25">
      <c r="A17093" s="45" t="s">
        <v>17158</v>
      </c>
      <c r="B17093" s="45" t="s">
        <v>6</v>
      </c>
      <c r="C17093" s="23">
        <v>650</v>
      </c>
    </row>
    <row r="17094" spans="1:3" ht="13.2" x14ac:dyDescent="0.25">
      <c r="A17094" s="45" t="s">
        <v>17159</v>
      </c>
      <c r="B17094" s="45" t="s">
        <v>6</v>
      </c>
      <c r="C17094" s="23">
        <v>575</v>
      </c>
    </row>
    <row r="17095" spans="1:3" ht="13.2" x14ac:dyDescent="0.25">
      <c r="A17095" s="45" t="s">
        <v>17160</v>
      </c>
      <c r="B17095" s="45" t="s">
        <v>6</v>
      </c>
      <c r="C17095" s="23">
        <v>550</v>
      </c>
    </row>
    <row r="17096" spans="1:3" ht="13.2" x14ac:dyDescent="0.25">
      <c r="A17096" s="45" t="s">
        <v>17161</v>
      </c>
      <c r="B17096" s="45" t="s">
        <v>6</v>
      </c>
      <c r="C17096" s="23">
        <v>325</v>
      </c>
    </row>
    <row r="17097" spans="1:3" ht="13.2" x14ac:dyDescent="0.25">
      <c r="A17097" s="45" t="s">
        <v>17162</v>
      </c>
      <c r="B17097" s="45" t="s">
        <v>6</v>
      </c>
      <c r="C17097" s="23">
        <v>725</v>
      </c>
    </row>
    <row r="17098" spans="1:3" ht="13.2" x14ac:dyDescent="0.25">
      <c r="A17098" s="45" t="s">
        <v>17163</v>
      </c>
      <c r="B17098" s="45" t="s">
        <v>6</v>
      </c>
      <c r="C17098" s="23">
        <v>725</v>
      </c>
    </row>
    <row r="17099" spans="1:3" ht="13.2" x14ac:dyDescent="0.25">
      <c r="A17099" s="45" t="s">
        <v>17164</v>
      </c>
      <c r="B17099" s="45" t="s">
        <v>6</v>
      </c>
      <c r="C17099" s="23">
        <v>650</v>
      </c>
    </row>
    <row r="17100" spans="1:3" ht="13.2" x14ac:dyDescent="0.25">
      <c r="A17100" s="45" t="s">
        <v>17165</v>
      </c>
      <c r="B17100" s="45" t="s">
        <v>6</v>
      </c>
      <c r="C17100" s="23">
        <v>400</v>
      </c>
    </row>
    <row r="17101" spans="1:3" ht="13.2" x14ac:dyDescent="0.25">
      <c r="A17101" s="45" t="s">
        <v>17166</v>
      </c>
      <c r="B17101" s="45" t="s">
        <v>6</v>
      </c>
      <c r="C17101" s="23">
        <v>500</v>
      </c>
    </row>
    <row r="17102" spans="1:3" ht="13.2" x14ac:dyDescent="0.25">
      <c r="A17102" s="45" t="s">
        <v>17167</v>
      </c>
      <c r="B17102" s="45" t="s">
        <v>6</v>
      </c>
      <c r="C17102" s="23">
        <v>500</v>
      </c>
    </row>
    <row r="17103" spans="1:3" ht="13.2" x14ac:dyDescent="0.25">
      <c r="A17103" s="45" t="s">
        <v>17168</v>
      </c>
      <c r="B17103" s="45" t="s">
        <v>6</v>
      </c>
      <c r="C17103" s="23">
        <v>425</v>
      </c>
    </row>
    <row r="17104" spans="1:3" ht="13.2" x14ac:dyDescent="0.25">
      <c r="A17104" s="45" t="s">
        <v>17169</v>
      </c>
      <c r="B17104" s="45" t="s">
        <v>6</v>
      </c>
      <c r="C17104" s="23">
        <v>900</v>
      </c>
    </row>
    <row r="17105" spans="1:3" ht="13.2" x14ac:dyDescent="0.25">
      <c r="A17105" s="45" t="s">
        <v>17170</v>
      </c>
      <c r="B17105" s="45" t="s">
        <v>6</v>
      </c>
      <c r="C17105" s="23">
        <v>900</v>
      </c>
    </row>
    <row r="17106" spans="1:3" ht="13.2" x14ac:dyDescent="0.25">
      <c r="A17106" s="45" t="s">
        <v>17171</v>
      </c>
      <c r="B17106" s="45" t="s">
        <v>6</v>
      </c>
      <c r="C17106" s="23">
        <v>525</v>
      </c>
    </row>
    <row r="17107" spans="1:3" ht="13.2" x14ac:dyDescent="0.25">
      <c r="A17107" s="45" t="s">
        <v>17172</v>
      </c>
      <c r="B17107" s="45" t="s">
        <v>6</v>
      </c>
      <c r="C17107" s="23">
        <v>500</v>
      </c>
    </row>
    <row r="17108" spans="1:3" ht="13.2" x14ac:dyDescent="0.25">
      <c r="A17108" s="45" t="s">
        <v>17173</v>
      </c>
      <c r="B17108" s="45" t="s">
        <v>6</v>
      </c>
      <c r="C17108" s="23">
        <v>700</v>
      </c>
    </row>
    <row r="17109" spans="1:3" ht="13.2" x14ac:dyDescent="0.25">
      <c r="A17109" s="45" t="s">
        <v>17174</v>
      </c>
      <c r="B17109" s="45" t="s">
        <v>6</v>
      </c>
      <c r="C17109" s="23">
        <v>725</v>
      </c>
    </row>
    <row r="17110" spans="1:3" ht="13.2" x14ac:dyDescent="0.25">
      <c r="A17110" s="45" t="s">
        <v>17175</v>
      </c>
      <c r="B17110" s="45" t="s">
        <v>6</v>
      </c>
      <c r="C17110" s="23">
        <v>875</v>
      </c>
    </row>
    <row r="17111" spans="1:3" ht="13.2" x14ac:dyDescent="0.25">
      <c r="A17111" s="45" t="s">
        <v>17176</v>
      </c>
      <c r="B17111" s="45" t="s">
        <v>6</v>
      </c>
      <c r="C17111" s="23">
        <v>900</v>
      </c>
    </row>
    <row r="17112" spans="1:3" ht="13.2" x14ac:dyDescent="0.25">
      <c r="A17112" s="45" t="s">
        <v>17177</v>
      </c>
      <c r="B17112" s="45" t="s">
        <v>6</v>
      </c>
      <c r="C17112" s="23">
        <v>650</v>
      </c>
    </row>
    <row r="17113" spans="1:3" ht="13.2" x14ac:dyDescent="0.25">
      <c r="A17113" s="45" t="s">
        <v>17178</v>
      </c>
      <c r="B17113" s="45" t="s">
        <v>6</v>
      </c>
      <c r="C17113" s="23">
        <v>1075</v>
      </c>
    </row>
    <row r="17114" spans="1:3" ht="13.2" x14ac:dyDescent="0.25">
      <c r="A17114" s="45" t="s">
        <v>17179</v>
      </c>
      <c r="B17114" s="45" t="s">
        <v>6</v>
      </c>
      <c r="C17114" s="23">
        <v>975</v>
      </c>
    </row>
    <row r="17115" spans="1:3" ht="13.2" x14ac:dyDescent="0.25">
      <c r="A17115" s="45" t="s">
        <v>17180</v>
      </c>
      <c r="B17115" s="45" t="s">
        <v>6</v>
      </c>
      <c r="C17115" s="23">
        <v>625</v>
      </c>
    </row>
    <row r="17116" spans="1:3" ht="13.2" x14ac:dyDescent="0.25">
      <c r="A17116" s="45" t="s">
        <v>17181</v>
      </c>
      <c r="B17116" s="45" t="s">
        <v>6</v>
      </c>
      <c r="C17116" s="23">
        <v>800</v>
      </c>
    </row>
    <row r="17117" spans="1:3" ht="13.2" x14ac:dyDescent="0.25">
      <c r="A17117" s="45" t="s">
        <v>17182</v>
      </c>
      <c r="B17117" s="45" t="s">
        <v>6</v>
      </c>
      <c r="C17117" s="23">
        <v>700</v>
      </c>
    </row>
    <row r="17118" spans="1:3" ht="13.2" x14ac:dyDescent="0.25">
      <c r="A17118" s="45" t="s">
        <v>17183</v>
      </c>
      <c r="B17118" s="45" t="s">
        <v>6</v>
      </c>
      <c r="C17118" s="23">
        <v>850</v>
      </c>
    </row>
    <row r="17119" spans="1:3" ht="13.2" x14ac:dyDescent="0.25">
      <c r="A17119" s="45" t="s">
        <v>17184</v>
      </c>
      <c r="B17119" s="45" t="s">
        <v>6</v>
      </c>
      <c r="C17119" s="23">
        <v>925</v>
      </c>
    </row>
    <row r="17120" spans="1:3" ht="13.2" x14ac:dyDescent="0.25">
      <c r="A17120" s="45" t="s">
        <v>17185</v>
      </c>
      <c r="B17120" s="45" t="s">
        <v>6</v>
      </c>
      <c r="C17120" s="23">
        <v>325</v>
      </c>
    </row>
    <row r="17121" spans="1:3" ht="13.2" x14ac:dyDescent="0.25">
      <c r="A17121" s="45" t="s">
        <v>17186</v>
      </c>
      <c r="B17121" s="45" t="s">
        <v>6</v>
      </c>
      <c r="C17121" s="23">
        <v>425</v>
      </c>
    </row>
    <row r="17122" spans="1:3" ht="13.2" x14ac:dyDescent="0.25">
      <c r="A17122" s="45" t="s">
        <v>17187</v>
      </c>
      <c r="B17122" s="45" t="s">
        <v>6</v>
      </c>
      <c r="C17122" s="23">
        <v>725</v>
      </c>
    </row>
    <row r="17123" spans="1:3" ht="13.2" x14ac:dyDescent="0.25">
      <c r="A17123" s="45" t="s">
        <v>17188</v>
      </c>
      <c r="B17123" s="45" t="s">
        <v>6</v>
      </c>
      <c r="C17123" s="23">
        <v>475</v>
      </c>
    </row>
    <row r="17124" spans="1:3" ht="13.2" x14ac:dyDescent="0.25">
      <c r="A17124" s="45" t="s">
        <v>17189</v>
      </c>
      <c r="B17124" s="45" t="s">
        <v>6</v>
      </c>
      <c r="C17124" s="23">
        <v>375</v>
      </c>
    </row>
    <row r="17125" spans="1:3" ht="13.2" x14ac:dyDescent="0.25">
      <c r="A17125" s="45" t="s">
        <v>17190</v>
      </c>
      <c r="B17125" s="45" t="s">
        <v>6</v>
      </c>
      <c r="C17125" s="23">
        <v>400</v>
      </c>
    </row>
    <row r="17126" spans="1:3" ht="13.2" x14ac:dyDescent="0.25">
      <c r="A17126" s="45" t="s">
        <v>17191</v>
      </c>
      <c r="B17126" s="45" t="s">
        <v>6</v>
      </c>
      <c r="C17126" s="23">
        <v>500</v>
      </c>
    </row>
    <row r="17127" spans="1:3" ht="13.2" x14ac:dyDescent="0.25">
      <c r="A17127" s="45" t="s">
        <v>17192</v>
      </c>
      <c r="B17127" s="45" t="s">
        <v>6</v>
      </c>
      <c r="C17127" s="23">
        <v>250</v>
      </c>
    </row>
    <row r="17128" spans="1:3" ht="13.2" x14ac:dyDescent="0.25">
      <c r="A17128" s="45" t="s">
        <v>17193</v>
      </c>
      <c r="B17128" s="45" t="s">
        <v>6</v>
      </c>
      <c r="C17128" s="23">
        <v>400</v>
      </c>
    </row>
    <row r="17129" spans="1:3" ht="13.2" x14ac:dyDescent="0.25">
      <c r="A17129" s="45" t="s">
        <v>17194</v>
      </c>
      <c r="B17129" s="45" t="s">
        <v>6</v>
      </c>
      <c r="C17129" s="23">
        <v>675</v>
      </c>
    </row>
    <row r="17130" spans="1:3" ht="13.2" x14ac:dyDescent="0.25">
      <c r="A17130" s="45" t="s">
        <v>17195</v>
      </c>
      <c r="B17130" s="45" t="s">
        <v>6</v>
      </c>
      <c r="C17130" s="23">
        <v>450</v>
      </c>
    </row>
    <row r="17131" spans="1:3" ht="13.2" x14ac:dyDescent="0.25">
      <c r="A17131" s="45" t="s">
        <v>17196</v>
      </c>
      <c r="B17131" s="45" t="s">
        <v>6</v>
      </c>
      <c r="C17131" s="23">
        <v>475</v>
      </c>
    </row>
    <row r="17132" spans="1:3" ht="13.2" x14ac:dyDescent="0.25">
      <c r="A17132" s="45" t="s">
        <v>17197</v>
      </c>
      <c r="B17132" s="45" t="s">
        <v>6</v>
      </c>
      <c r="C17132" s="23">
        <v>525</v>
      </c>
    </row>
    <row r="17133" spans="1:3" ht="13.2" x14ac:dyDescent="0.25">
      <c r="A17133" s="45" t="s">
        <v>17198</v>
      </c>
      <c r="B17133" s="45" t="s">
        <v>6</v>
      </c>
      <c r="C17133" s="23">
        <v>375</v>
      </c>
    </row>
    <row r="17134" spans="1:3" ht="13.2" x14ac:dyDescent="0.25">
      <c r="A17134" s="45" t="s">
        <v>17199</v>
      </c>
      <c r="B17134" s="45" t="s">
        <v>6</v>
      </c>
      <c r="C17134" s="23">
        <v>250</v>
      </c>
    </row>
    <row r="17135" spans="1:3" ht="13.2" x14ac:dyDescent="0.25">
      <c r="A17135" s="45" t="s">
        <v>17200</v>
      </c>
      <c r="B17135" s="45" t="s">
        <v>6</v>
      </c>
      <c r="C17135" s="23">
        <v>250</v>
      </c>
    </row>
    <row r="17136" spans="1:3" ht="13.2" x14ac:dyDescent="0.25">
      <c r="A17136" s="45" t="s">
        <v>17201</v>
      </c>
      <c r="B17136" s="45" t="s">
        <v>6</v>
      </c>
      <c r="C17136" s="23">
        <v>975</v>
      </c>
    </row>
    <row r="17137" spans="1:3" ht="13.2" x14ac:dyDescent="0.25">
      <c r="A17137" s="45" t="s">
        <v>17202</v>
      </c>
      <c r="B17137" s="45" t="s">
        <v>6</v>
      </c>
      <c r="C17137" s="23">
        <v>500</v>
      </c>
    </row>
    <row r="17138" spans="1:3" ht="13.2" x14ac:dyDescent="0.25">
      <c r="A17138" s="45" t="s">
        <v>17203</v>
      </c>
      <c r="B17138" s="45" t="s">
        <v>6</v>
      </c>
      <c r="C17138" s="23">
        <v>375</v>
      </c>
    </row>
    <row r="17139" spans="1:3" ht="13.2" x14ac:dyDescent="0.25">
      <c r="A17139" s="45" t="s">
        <v>17204</v>
      </c>
      <c r="B17139" s="45" t="s">
        <v>6</v>
      </c>
      <c r="C17139" s="23">
        <v>750</v>
      </c>
    </row>
    <row r="17140" spans="1:3" ht="13.2" x14ac:dyDescent="0.25">
      <c r="A17140" s="45" t="s">
        <v>17205</v>
      </c>
      <c r="B17140" s="45" t="s">
        <v>6</v>
      </c>
      <c r="C17140" s="23">
        <v>575</v>
      </c>
    </row>
    <row r="17141" spans="1:3" ht="13.2" x14ac:dyDescent="0.25">
      <c r="A17141" s="45" t="s">
        <v>17206</v>
      </c>
      <c r="B17141" s="45" t="s">
        <v>6</v>
      </c>
      <c r="C17141" s="23">
        <v>525</v>
      </c>
    </row>
    <row r="17142" spans="1:3" ht="13.2" x14ac:dyDescent="0.25">
      <c r="A17142" s="45" t="s">
        <v>17207</v>
      </c>
      <c r="B17142" s="45" t="s">
        <v>6</v>
      </c>
      <c r="C17142" s="23">
        <v>675</v>
      </c>
    </row>
    <row r="17143" spans="1:3" ht="13.2" x14ac:dyDescent="0.25">
      <c r="A17143" s="45" t="s">
        <v>17208</v>
      </c>
      <c r="B17143" s="45" t="s">
        <v>6</v>
      </c>
      <c r="C17143" s="23">
        <v>975</v>
      </c>
    </row>
    <row r="17144" spans="1:3" ht="13.2" x14ac:dyDescent="0.25">
      <c r="A17144" s="45" t="s">
        <v>17209</v>
      </c>
      <c r="B17144" s="45" t="s">
        <v>6</v>
      </c>
      <c r="C17144" s="23">
        <v>925</v>
      </c>
    </row>
    <row r="17145" spans="1:3" ht="13.2" x14ac:dyDescent="0.25">
      <c r="A17145" s="45" t="s">
        <v>17210</v>
      </c>
      <c r="B17145" s="45" t="s">
        <v>6</v>
      </c>
      <c r="C17145" s="23">
        <v>500</v>
      </c>
    </row>
    <row r="17146" spans="1:3" ht="13.2" x14ac:dyDescent="0.25">
      <c r="A17146" s="45" t="s">
        <v>17211</v>
      </c>
      <c r="B17146" s="45" t="s">
        <v>6</v>
      </c>
      <c r="C17146" s="23">
        <v>825</v>
      </c>
    </row>
    <row r="17147" spans="1:3" ht="13.2" x14ac:dyDescent="0.25">
      <c r="A17147" s="45" t="s">
        <v>17212</v>
      </c>
      <c r="B17147" s="45" t="s">
        <v>6</v>
      </c>
      <c r="C17147" s="23">
        <v>425</v>
      </c>
    </row>
    <row r="17148" spans="1:3" ht="13.2" x14ac:dyDescent="0.25">
      <c r="A17148" s="45" t="s">
        <v>17213</v>
      </c>
      <c r="B17148" s="45" t="s">
        <v>6</v>
      </c>
      <c r="C17148" s="23">
        <v>950</v>
      </c>
    </row>
    <row r="17149" spans="1:3" ht="13.2" x14ac:dyDescent="0.25">
      <c r="A17149" s="45" t="s">
        <v>17214</v>
      </c>
      <c r="B17149" s="45" t="s">
        <v>6</v>
      </c>
      <c r="C17149" s="23">
        <v>550</v>
      </c>
    </row>
    <row r="17150" spans="1:3" ht="13.2" x14ac:dyDescent="0.25">
      <c r="A17150" s="45" t="s">
        <v>17215</v>
      </c>
      <c r="B17150" s="45" t="s">
        <v>6</v>
      </c>
      <c r="C17150" s="23">
        <v>950</v>
      </c>
    </row>
    <row r="17151" spans="1:3" ht="13.2" x14ac:dyDescent="0.25">
      <c r="A17151" s="45" t="s">
        <v>17216</v>
      </c>
      <c r="B17151" s="45" t="s">
        <v>6</v>
      </c>
      <c r="C17151" s="23">
        <v>425</v>
      </c>
    </row>
    <row r="17152" spans="1:3" ht="13.2" x14ac:dyDescent="0.25">
      <c r="A17152" s="45" t="s">
        <v>17217</v>
      </c>
      <c r="B17152" s="45" t="s">
        <v>6</v>
      </c>
      <c r="C17152" s="23">
        <v>950</v>
      </c>
    </row>
    <row r="17153" spans="1:3" ht="13.2" x14ac:dyDescent="0.25">
      <c r="A17153" s="45" t="s">
        <v>17218</v>
      </c>
      <c r="B17153" s="45" t="s">
        <v>6</v>
      </c>
      <c r="C17153" s="23">
        <v>975</v>
      </c>
    </row>
    <row r="17154" spans="1:3" ht="13.2" x14ac:dyDescent="0.25">
      <c r="A17154" s="45" t="s">
        <v>17219</v>
      </c>
      <c r="B17154" s="45" t="s">
        <v>6</v>
      </c>
      <c r="C17154" s="23">
        <v>925</v>
      </c>
    </row>
    <row r="17155" spans="1:3" ht="13.2" x14ac:dyDescent="0.25">
      <c r="A17155" s="45" t="s">
        <v>17220</v>
      </c>
      <c r="B17155" s="45" t="s">
        <v>6</v>
      </c>
      <c r="C17155" s="23">
        <v>500</v>
      </c>
    </row>
    <row r="17156" spans="1:3" ht="13.2" x14ac:dyDescent="0.25">
      <c r="A17156" s="45" t="s">
        <v>17221</v>
      </c>
      <c r="B17156" s="45" t="s">
        <v>6</v>
      </c>
      <c r="C17156" s="23">
        <v>1000</v>
      </c>
    </row>
    <row r="17157" spans="1:3" ht="13.2" x14ac:dyDescent="0.25">
      <c r="A17157" s="45" t="s">
        <v>17222</v>
      </c>
      <c r="B17157" s="45" t="s">
        <v>6</v>
      </c>
      <c r="C17157" s="23">
        <v>875</v>
      </c>
    </row>
    <row r="17158" spans="1:3" ht="13.2" x14ac:dyDescent="0.25">
      <c r="A17158" s="45" t="s">
        <v>17223</v>
      </c>
      <c r="B17158" s="45" t="s">
        <v>6</v>
      </c>
      <c r="C17158" s="23">
        <v>150</v>
      </c>
    </row>
    <row r="17159" spans="1:3" ht="13.2" x14ac:dyDescent="0.25">
      <c r="A17159" s="45" t="s">
        <v>17224</v>
      </c>
      <c r="B17159" s="45" t="s">
        <v>6</v>
      </c>
      <c r="C17159" s="23">
        <v>150</v>
      </c>
    </row>
    <row r="17160" spans="1:3" ht="13.2" x14ac:dyDescent="0.25">
      <c r="A17160" s="45" t="s">
        <v>17225</v>
      </c>
      <c r="B17160" s="45" t="s">
        <v>6</v>
      </c>
      <c r="C17160" s="23">
        <v>800</v>
      </c>
    </row>
    <row r="17161" spans="1:3" ht="13.2" x14ac:dyDescent="0.25">
      <c r="A17161" s="45" t="s">
        <v>17226</v>
      </c>
      <c r="B17161" s="45" t="s">
        <v>6</v>
      </c>
      <c r="C17161" s="23">
        <v>350</v>
      </c>
    </row>
    <row r="17162" spans="1:3" ht="13.2" x14ac:dyDescent="0.25">
      <c r="A17162" s="45" t="s">
        <v>17227</v>
      </c>
      <c r="B17162" s="45" t="s">
        <v>6</v>
      </c>
      <c r="C17162" s="23">
        <v>400</v>
      </c>
    </row>
    <row r="17163" spans="1:3" ht="13.2" x14ac:dyDescent="0.25">
      <c r="A17163" s="45" t="s">
        <v>17228</v>
      </c>
      <c r="B17163" s="45" t="s">
        <v>6</v>
      </c>
      <c r="C17163" s="23">
        <v>400</v>
      </c>
    </row>
    <row r="17164" spans="1:3" ht="13.2" x14ac:dyDescent="0.25">
      <c r="A17164" s="45" t="s">
        <v>17229</v>
      </c>
      <c r="B17164" s="45" t="s">
        <v>6</v>
      </c>
      <c r="C17164" s="23">
        <v>150</v>
      </c>
    </row>
    <row r="17165" spans="1:3" ht="13.2" x14ac:dyDescent="0.25">
      <c r="A17165" s="45" t="s">
        <v>17230</v>
      </c>
      <c r="B17165" s="45" t="s">
        <v>6</v>
      </c>
      <c r="C17165" s="23">
        <v>150</v>
      </c>
    </row>
    <row r="17166" spans="1:3" ht="13.2" x14ac:dyDescent="0.25">
      <c r="A17166" s="45" t="s">
        <v>17231</v>
      </c>
      <c r="B17166" s="45" t="s">
        <v>6</v>
      </c>
      <c r="C17166" s="23">
        <v>250</v>
      </c>
    </row>
    <row r="17167" spans="1:3" ht="13.2" x14ac:dyDescent="0.25">
      <c r="A17167" s="45" t="s">
        <v>17232</v>
      </c>
      <c r="B17167" s="45" t="s">
        <v>6</v>
      </c>
      <c r="C17167" s="23">
        <v>750</v>
      </c>
    </row>
    <row r="17168" spans="1:3" ht="13.2" x14ac:dyDescent="0.25">
      <c r="A17168" s="45" t="s">
        <v>17233</v>
      </c>
      <c r="B17168" s="45" t="s">
        <v>6</v>
      </c>
      <c r="C17168" s="23">
        <v>150</v>
      </c>
    </row>
    <row r="17169" spans="1:3" ht="13.2" x14ac:dyDescent="0.25">
      <c r="A17169" s="45" t="s">
        <v>17234</v>
      </c>
      <c r="B17169" s="45" t="s">
        <v>6</v>
      </c>
      <c r="C17169" s="23">
        <v>225</v>
      </c>
    </row>
    <row r="17170" spans="1:3" ht="13.2" x14ac:dyDescent="0.25">
      <c r="A17170" s="45" t="s">
        <v>17235</v>
      </c>
      <c r="B17170" s="45" t="s">
        <v>6</v>
      </c>
      <c r="C17170" s="23">
        <v>175</v>
      </c>
    </row>
    <row r="17171" spans="1:3" ht="13.2" x14ac:dyDescent="0.25">
      <c r="A17171" s="45" t="s">
        <v>17236</v>
      </c>
      <c r="B17171" s="45" t="s">
        <v>6</v>
      </c>
      <c r="C17171" s="23">
        <v>200</v>
      </c>
    </row>
    <row r="17172" spans="1:3" ht="13.2" x14ac:dyDescent="0.25">
      <c r="A17172" s="45" t="s">
        <v>17237</v>
      </c>
      <c r="B17172" s="45" t="s">
        <v>6</v>
      </c>
      <c r="C17172" s="23">
        <v>200</v>
      </c>
    </row>
    <row r="17173" spans="1:3" ht="13.2" x14ac:dyDescent="0.25">
      <c r="A17173" s="45" t="s">
        <v>17238</v>
      </c>
      <c r="B17173" s="45" t="s">
        <v>6</v>
      </c>
      <c r="C17173" s="23">
        <v>225</v>
      </c>
    </row>
    <row r="17174" spans="1:3" ht="13.2" x14ac:dyDescent="0.25">
      <c r="A17174" s="45" t="s">
        <v>17239</v>
      </c>
      <c r="B17174" s="45" t="s">
        <v>6</v>
      </c>
      <c r="C17174" s="23">
        <v>575</v>
      </c>
    </row>
    <row r="17175" spans="1:3" ht="13.2" x14ac:dyDescent="0.25">
      <c r="A17175" s="45" t="s">
        <v>17240</v>
      </c>
      <c r="B17175" s="45" t="s">
        <v>6</v>
      </c>
      <c r="C17175" s="23">
        <v>275</v>
      </c>
    </row>
    <row r="17176" spans="1:3" ht="13.2" x14ac:dyDescent="0.25">
      <c r="A17176" s="45" t="s">
        <v>17241</v>
      </c>
      <c r="B17176" s="45" t="s">
        <v>6</v>
      </c>
      <c r="C17176" s="23">
        <v>675</v>
      </c>
    </row>
    <row r="17177" spans="1:3" ht="13.2" x14ac:dyDescent="0.25">
      <c r="A17177" s="45" t="s">
        <v>17242</v>
      </c>
      <c r="B17177" s="45" t="s">
        <v>6</v>
      </c>
      <c r="C17177" s="23">
        <v>150</v>
      </c>
    </row>
    <row r="17178" spans="1:3" ht="13.2" x14ac:dyDescent="0.25">
      <c r="A17178" s="45" t="s">
        <v>17243</v>
      </c>
      <c r="B17178" s="45" t="s">
        <v>6</v>
      </c>
      <c r="C17178" s="23">
        <v>775</v>
      </c>
    </row>
    <row r="17179" spans="1:3" ht="13.2" x14ac:dyDescent="0.25">
      <c r="A17179" s="45" t="s">
        <v>17244</v>
      </c>
      <c r="B17179" s="45" t="s">
        <v>6</v>
      </c>
      <c r="C17179" s="23">
        <v>525</v>
      </c>
    </row>
    <row r="17180" spans="1:3" ht="13.2" x14ac:dyDescent="0.25">
      <c r="A17180" s="45" t="s">
        <v>17245</v>
      </c>
      <c r="B17180" s="45" t="s">
        <v>6</v>
      </c>
      <c r="C17180" s="23">
        <v>175</v>
      </c>
    </row>
    <row r="17181" spans="1:3" ht="13.2" x14ac:dyDescent="0.25">
      <c r="A17181" s="45" t="s">
        <v>17246</v>
      </c>
      <c r="B17181" s="45" t="s">
        <v>6</v>
      </c>
      <c r="C17181" s="23">
        <v>200</v>
      </c>
    </row>
    <row r="17182" spans="1:3" ht="13.2" x14ac:dyDescent="0.25">
      <c r="A17182" s="45" t="s">
        <v>17247</v>
      </c>
      <c r="B17182" s="45" t="s">
        <v>6</v>
      </c>
      <c r="C17182" s="23">
        <v>250</v>
      </c>
    </row>
    <row r="17183" spans="1:3" ht="13.2" x14ac:dyDescent="0.25">
      <c r="A17183" s="45" t="s">
        <v>17248</v>
      </c>
      <c r="B17183" s="45" t="s">
        <v>6</v>
      </c>
      <c r="C17183" s="23">
        <v>350</v>
      </c>
    </row>
    <row r="17184" spans="1:3" ht="13.2" x14ac:dyDescent="0.25">
      <c r="A17184" s="45" t="s">
        <v>17249</v>
      </c>
      <c r="B17184" s="45" t="s">
        <v>6</v>
      </c>
      <c r="C17184" s="23">
        <v>200</v>
      </c>
    </row>
    <row r="17185" spans="1:3" ht="13.2" x14ac:dyDescent="0.25">
      <c r="A17185" s="45" t="s">
        <v>17250</v>
      </c>
      <c r="B17185" s="45" t="s">
        <v>6</v>
      </c>
      <c r="C17185" s="23">
        <v>200</v>
      </c>
    </row>
    <row r="17186" spans="1:3" ht="13.2" x14ac:dyDescent="0.25">
      <c r="A17186" s="45" t="s">
        <v>17251</v>
      </c>
      <c r="B17186" s="45" t="s">
        <v>6</v>
      </c>
      <c r="C17186" s="23">
        <v>50</v>
      </c>
    </row>
    <row r="17187" spans="1:3" ht="13.2" x14ac:dyDescent="0.25">
      <c r="A17187" s="45" t="s">
        <v>17252</v>
      </c>
      <c r="B17187" s="45" t="s">
        <v>6</v>
      </c>
      <c r="C17187" s="23">
        <v>575</v>
      </c>
    </row>
    <row r="17188" spans="1:3" ht="13.2" x14ac:dyDescent="0.25">
      <c r="A17188" s="45" t="s">
        <v>17253</v>
      </c>
      <c r="B17188" s="45" t="s">
        <v>6</v>
      </c>
      <c r="C17188" s="23">
        <v>300</v>
      </c>
    </row>
    <row r="17189" spans="1:3" ht="13.2" x14ac:dyDescent="0.25">
      <c r="A17189" s="45" t="s">
        <v>17254</v>
      </c>
      <c r="B17189" s="45" t="s">
        <v>6</v>
      </c>
      <c r="C17189" s="23">
        <v>150</v>
      </c>
    </row>
    <row r="17190" spans="1:3" ht="13.2" x14ac:dyDescent="0.25">
      <c r="A17190" s="45" t="s">
        <v>17255</v>
      </c>
      <c r="B17190" s="45" t="s">
        <v>6</v>
      </c>
      <c r="C17190" s="23">
        <v>250</v>
      </c>
    </row>
    <row r="17191" spans="1:3" ht="13.2" x14ac:dyDescent="0.25">
      <c r="A17191" s="45" t="s">
        <v>17256</v>
      </c>
      <c r="B17191" s="45" t="s">
        <v>6</v>
      </c>
      <c r="C17191" s="23">
        <v>150</v>
      </c>
    </row>
    <row r="17192" spans="1:3" ht="13.2" x14ac:dyDescent="0.25">
      <c r="A17192" s="45" t="s">
        <v>17257</v>
      </c>
      <c r="B17192" s="45" t="s">
        <v>6</v>
      </c>
      <c r="C17192" s="23">
        <v>150</v>
      </c>
    </row>
    <row r="17193" spans="1:3" ht="13.2" x14ac:dyDescent="0.25">
      <c r="A17193" s="45" t="s">
        <v>17258</v>
      </c>
      <c r="B17193" s="45" t="s">
        <v>6</v>
      </c>
      <c r="C17193" s="23">
        <v>150</v>
      </c>
    </row>
    <row r="17194" spans="1:3" ht="13.2" x14ac:dyDescent="0.25">
      <c r="A17194" s="45" t="s">
        <v>17259</v>
      </c>
      <c r="B17194" s="45" t="s">
        <v>6</v>
      </c>
      <c r="C17194" s="23">
        <v>150</v>
      </c>
    </row>
    <row r="17195" spans="1:3" ht="13.2" x14ac:dyDescent="0.25">
      <c r="A17195" s="45" t="s">
        <v>17260</v>
      </c>
      <c r="B17195" s="45" t="s">
        <v>6</v>
      </c>
      <c r="C17195" s="23">
        <v>150</v>
      </c>
    </row>
    <row r="17196" spans="1:3" ht="13.2" x14ac:dyDescent="0.25">
      <c r="A17196" s="45" t="s">
        <v>17261</v>
      </c>
      <c r="B17196" s="45" t="s">
        <v>6</v>
      </c>
      <c r="C17196" s="23">
        <v>225</v>
      </c>
    </row>
    <row r="17197" spans="1:3" ht="13.2" x14ac:dyDescent="0.25">
      <c r="A17197" s="45" t="s">
        <v>17262</v>
      </c>
      <c r="B17197" s="45" t="s">
        <v>6</v>
      </c>
      <c r="C17197" s="23">
        <v>875</v>
      </c>
    </row>
    <row r="17198" spans="1:3" ht="13.2" x14ac:dyDescent="0.25">
      <c r="A17198" s="45" t="s">
        <v>17263</v>
      </c>
      <c r="B17198" s="45" t="s">
        <v>6</v>
      </c>
      <c r="C17198" s="23">
        <v>575</v>
      </c>
    </row>
    <row r="17199" spans="1:3" ht="13.2" x14ac:dyDescent="0.25">
      <c r="A17199" s="45" t="s">
        <v>17264</v>
      </c>
      <c r="B17199" s="45" t="s">
        <v>6</v>
      </c>
      <c r="C17199" s="23">
        <v>575</v>
      </c>
    </row>
    <row r="17200" spans="1:3" ht="13.2" x14ac:dyDescent="0.25">
      <c r="A17200" s="45" t="s">
        <v>17265</v>
      </c>
      <c r="B17200" s="45" t="s">
        <v>6</v>
      </c>
      <c r="C17200" s="23">
        <v>400</v>
      </c>
    </row>
    <row r="17201" spans="1:3" ht="13.2" x14ac:dyDescent="0.25">
      <c r="A17201" s="45" t="s">
        <v>17266</v>
      </c>
      <c r="B17201" s="45" t="s">
        <v>6</v>
      </c>
      <c r="C17201" s="23">
        <v>375</v>
      </c>
    </row>
    <row r="17202" spans="1:3" ht="13.2" x14ac:dyDescent="0.25">
      <c r="A17202" s="45" t="s">
        <v>17267</v>
      </c>
      <c r="B17202" s="45" t="s">
        <v>6</v>
      </c>
      <c r="C17202" s="23">
        <v>475</v>
      </c>
    </row>
    <row r="17203" spans="1:3" ht="13.2" x14ac:dyDescent="0.25">
      <c r="A17203" s="45" t="s">
        <v>17268</v>
      </c>
      <c r="B17203" s="45" t="s">
        <v>6</v>
      </c>
      <c r="C17203" s="23">
        <v>625</v>
      </c>
    </row>
    <row r="17204" spans="1:3" ht="13.2" x14ac:dyDescent="0.25">
      <c r="A17204" s="45" t="s">
        <v>17269</v>
      </c>
      <c r="B17204" s="45" t="s">
        <v>6</v>
      </c>
      <c r="C17204" s="23">
        <v>375</v>
      </c>
    </row>
    <row r="17205" spans="1:3" ht="13.2" x14ac:dyDescent="0.25">
      <c r="A17205" s="45" t="s">
        <v>17270</v>
      </c>
      <c r="B17205" s="45" t="s">
        <v>6</v>
      </c>
      <c r="C17205" s="23">
        <v>275</v>
      </c>
    </row>
    <row r="17206" spans="1:3" ht="13.2" x14ac:dyDescent="0.25">
      <c r="A17206" s="45" t="s">
        <v>17271</v>
      </c>
      <c r="B17206" s="45" t="s">
        <v>6</v>
      </c>
      <c r="C17206" s="23">
        <v>450</v>
      </c>
    </row>
    <row r="17207" spans="1:3" ht="13.2" x14ac:dyDescent="0.25">
      <c r="A17207" s="45" t="s">
        <v>17272</v>
      </c>
      <c r="B17207" s="45" t="s">
        <v>6</v>
      </c>
      <c r="C17207" s="23">
        <v>150</v>
      </c>
    </row>
    <row r="17208" spans="1:3" ht="13.2" x14ac:dyDescent="0.25">
      <c r="A17208" s="45" t="s">
        <v>17273</v>
      </c>
      <c r="B17208" s="45" t="s">
        <v>6</v>
      </c>
      <c r="C17208" s="23">
        <v>550</v>
      </c>
    </row>
    <row r="17209" spans="1:3" ht="13.2" x14ac:dyDescent="0.25">
      <c r="A17209" s="45" t="s">
        <v>17274</v>
      </c>
      <c r="B17209" s="45" t="s">
        <v>6</v>
      </c>
      <c r="C17209" s="23">
        <v>550</v>
      </c>
    </row>
    <row r="17210" spans="1:3" ht="13.2" x14ac:dyDescent="0.25">
      <c r="A17210" s="45" t="s">
        <v>17275</v>
      </c>
      <c r="B17210" s="45" t="s">
        <v>6</v>
      </c>
      <c r="C17210" s="23">
        <v>500</v>
      </c>
    </row>
    <row r="17211" spans="1:3" ht="13.2" x14ac:dyDescent="0.25">
      <c r="A17211" s="45" t="s">
        <v>17276</v>
      </c>
      <c r="B17211" s="45" t="s">
        <v>6</v>
      </c>
      <c r="C17211" s="23">
        <v>875</v>
      </c>
    </row>
    <row r="17212" spans="1:3" ht="13.2" x14ac:dyDescent="0.25">
      <c r="A17212" s="45" t="s">
        <v>17277</v>
      </c>
      <c r="B17212" s="45" t="s">
        <v>6</v>
      </c>
      <c r="C17212" s="23">
        <v>150</v>
      </c>
    </row>
    <row r="17213" spans="1:3" ht="13.2" x14ac:dyDescent="0.25">
      <c r="A17213" s="45" t="s">
        <v>17278</v>
      </c>
      <c r="B17213" s="45" t="s">
        <v>6</v>
      </c>
      <c r="C17213" s="23">
        <v>475</v>
      </c>
    </row>
    <row r="17214" spans="1:3" ht="13.2" x14ac:dyDescent="0.25">
      <c r="A17214" s="45" t="s">
        <v>17279</v>
      </c>
      <c r="B17214" s="45" t="s">
        <v>6</v>
      </c>
      <c r="C17214" s="23">
        <v>650</v>
      </c>
    </row>
    <row r="17215" spans="1:3" ht="13.2" x14ac:dyDescent="0.25">
      <c r="A17215" s="45" t="s">
        <v>17280</v>
      </c>
      <c r="B17215" s="45" t="s">
        <v>6</v>
      </c>
      <c r="C17215" s="23">
        <v>725</v>
      </c>
    </row>
    <row r="17216" spans="1:3" ht="13.2" x14ac:dyDescent="0.25">
      <c r="A17216" s="45" t="s">
        <v>17281</v>
      </c>
      <c r="B17216" s="45" t="s">
        <v>6</v>
      </c>
      <c r="C17216" s="23">
        <v>150</v>
      </c>
    </row>
    <row r="17217" spans="1:3" ht="13.2" x14ac:dyDescent="0.25">
      <c r="A17217" s="45" t="s">
        <v>17282</v>
      </c>
      <c r="B17217" s="45" t="s">
        <v>6</v>
      </c>
      <c r="C17217" s="23">
        <v>900</v>
      </c>
    </row>
    <row r="17218" spans="1:3" ht="13.2" x14ac:dyDescent="0.25">
      <c r="A17218" s="45" t="s">
        <v>17283</v>
      </c>
      <c r="B17218" s="45" t="s">
        <v>6</v>
      </c>
      <c r="C17218" s="23">
        <v>350</v>
      </c>
    </row>
    <row r="17219" spans="1:3" ht="13.2" x14ac:dyDescent="0.25">
      <c r="A17219" s="45" t="s">
        <v>17284</v>
      </c>
      <c r="B17219" s="45" t="s">
        <v>6</v>
      </c>
      <c r="C17219" s="23">
        <v>400</v>
      </c>
    </row>
    <row r="17220" spans="1:3" ht="13.2" x14ac:dyDescent="0.25">
      <c r="A17220" s="45" t="s">
        <v>17285</v>
      </c>
      <c r="B17220" s="45" t="s">
        <v>6</v>
      </c>
      <c r="C17220" s="23">
        <v>650</v>
      </c>
    </row>
    <row r="17221" spans="1:3" ht="13.2" x14ac:dyDescent="0.25">
      <c r="A17221" s="45" t="s">
        <v>17286</v>
      </c>
      <c r="B17221" s="45" t="s">
        <v>6</v>
      </c>
      <c r="C17221" s="23">
        <v>250</v>
      </c>
    </row>
    <row r="17222" spans="1:3" ht="13.2" x14ac:dyDescent="0.25">
      <c r="A17222" s="45" t="s">
        <v>17287</v>
      </c>
      <c r="B17222" s="45" t="s">
        <v>6</v>
      </c>
      <c r="C17222" s="23">
        <v>550</v>
      </c>
    </row>
    <row r="17223" spans="1:3" ht="13.2" x14ac:dyDescent="0.25">
      <c r="A17223" s="45" t="s">
        <v>17288</v>
      </c>
      <c r="B17223" s="45" t="s">
        <v>6</v>
      </c>
      <c r="C17223" s="23">
        <v>525</v>
      </c>
    </row>
    <row r="17224" spans="1:3" ht="13.2" x14ac:dyDescent="0.25">
      <c r="A17224" s="45" t="s">
        <v>17289</v>
      </c>
      <c r="B17224" s="45" t="s">
        <v>6</v>
      </c>
      <c r="C17224" s="23">
        <v>625</v>
      </c>
    </row>
    <row r="17225" spans="1:3" ht="13.2" x14ac:dyDescent="0.25">
      <c r="A17225" s="45" t="s">
        <v>17290</v>
      </c>
      <c r="B17225" s="45" t="s">
        <v>6</v>
      </c>
      <c r="C17225" s="23">
        <v>175</v>
      </c>
    </row>
    <row r="17226" spans="1:3" ht="13.2" x14ac:dyDescent="0.25">
      <c r="A17226" s="45" t="s">
        <v>17291</v>
      </c>
      <c r="B17226" s="45" t="s">
        <v>6</v>
      </c>
      <c r="C17226" s="23">
        <v>300</v>
      </c>
    </row>
    <row r="17227" spans="1:3" ht="13.2" x14ac:dyDescent="0.25">
      <c r="A17227" s="45" t="s">
        <v>17292</v>
      </c>
      <c r="B17227" s="45" t="s">
        <v>6</v>
      </c>
      <c r="C17227" s="23">
        <v>325</v>
      </c>
    </row>
    <row r="17228" spans="1:3" ht="13.2" x14ac:dyDescent="0.25">
      <c r="A17228" s="45" t="s">
        <v>17293</v>
      </c>
      <c r="B17228" s="45" t="s">
        <v>6</v>
      </c>
      <c r="C17228" s="23">
        <v>150</v>
      </c>
    </row>
    <row r="17229" spans="1:3" ht="13.2" x14ac:dyDescent="0.25">
      <c r="A17229" s="45" t="s">
        <v>17294</v>
      </c>
      <c r="B17229" s="45" t="s">
        <v>6</v>
      </c>
      <c r="C17229" s="23">
        <v>325</v>
      </c>
    </row>
    <row r="17230" spans="1:3" ht="13.2" x14ac:dyDescent="0.25">
      <c r="A17230" s="45" t="s">
        <v>17295</v>
      </c>
      <c r="B17230" s="45" t="s">
        <v>6</v>
      </c>
      <c r="C17230" s="23">
        <v>325</v>
      </c>
    </row>
    <row r="17231" spans="1:3" ht="13.2" x14ac:dyDescent="0.25">
      <c r="A17231" s="45" t="s">
        <v>17296</v>
      </c>
      <c r="B17231" s="45" t="s">
        <v>6</v>
      </c>
      <c r="C17231" s="23">
        <v>325</v>
      </c>
    </row>
    <row r="17232" spans="1:3" ht="13.2" x14ac:dyDescent="0.25">
      <c r="A17232" s="45" t="s">
        <v>17297</v>
      </c>
      <c r="B17232" s="45" t="s">
        <v>6</v>
      </c>
      <c r="C17232" s="23">
        <v>200</v>
      </c>
    </row>
    <row r="17233" spans="1:3" ht="13.2" x14ac:dyDescent="0.25">
      <c r="A17233" s="45" t="s">
        <v>17298</v>
      </c>
      <c r="B17233" s="45" t="s">
        <v>6</v>
      </c>
      <c r="C17233" s="23">
        <v>175</v>
      </c>
    </row>
    <row r="17234" spans="1:3" ht="13.2" x14ac:dyDescent="0.25">
      <c r="A17234" s="45" t="s">
        <v>17299</v>
      </c>
      <c r="B17234" s="45" t="s">
        <v>6</v>
      </c>
      <c r="C17234" s="23">
        <v>700</v>
      </c>
    </row>
    <row r="17235" spans="1:3" ht="13.2" x14ac:dyDescent="0.25">
      <c r="A17235" s="45" t="s">
        <v>17300</v>
      </c>
      <c r="B17235" s="45" t="s">
        <v>6</v>
      </c>
      <c r="C17235" s="23">
        <v>325</v>
      </c>
    </row>
    <row r="17236" spans="1:3" ht="13.2" x14ac:dyDescent="0.25">
      <c r="A17236" s="45" t="s">
        <v>17301</v>
      </c>
      <c r="B17236" s="45" t="s">
        <v>6</v>
      </c>
      <c r="C17236" s="23">
        <v>375</v>
      </c>
    </row>
    <row r="17237" spans="1:3" ht="13.2" x14ac:dyDescent="0.25">
      <c r="A17237" s="45" t="s">
        <v>17302</v>
      </c>
      <c r="B17237" s="45" t="s">
        <v>6</v>
      </c>
      <c r="C17237" s="23">
        <v>425</v>
      </c>
    </row>
    <row r="17238" spans="1:3" ht="13.2" x14ac:dyDescent="0.25">
      <c r="A17238" s="45" t="s">
        <v>17303</v>
      </c>
      <c r="B17238" s="45" t="s">
        <v>6</v>
      </c>
      <c r="C17238" s="23">
        <v>700</v>
      </c>
    </row>
    <row r="17239" spans="1:3" ht="13.2" x14ac:dyDescent="0.25">
      <c r="A17239" s="45" t="s">
        <v>17304</v>
      </c>
      <c r="B17239" s="45" t="s">
        <v>6</v>
      </c>
      <c r="C17239" s="23">
        <v>675</v>
      </c>
    </row>
    <row r="17240" spans="1:3" ht="13.2" x14ac:dyDescent="0.25">
      <c r="A17240" s="45" t="s">
        <v>17305</v>
      </c>
      <c r="B17240" s="45" t="s">
        <v>6</v>
      </c>
      <c r="C17240" s="23">
        <v>325</v>
      </c>
    </row>
    <row r="17241" spans="1:3" ht="13.2" x14ac:dyDescent="0.25">
      <c r="A17241" s="45" t="s">
        <v>17306</v>
      </c>
      <c r="B17241" s="45" t="s">
        <v>6</v>
      </c>
      <c r="C17241" s="23">
        <v>250</v>
      </c>
    </row>
    <row r="17242" spans="1:3" ht="13.2" x14ac:dyDescent="0.25">
      <c r="A17242" s="45" t="s">
        <v>17307</v>
      </c>
      <c r="B17242" s="45" t="s">
        <v>6</v>
      </c>
      <c r="C17242" s="23">
        <v>850</v>
      </c>
    </row>
    <row r="17243" spans="1:3" ht="13.2" x14ac:dyDescent="0.25">
      <c r="A17243" s="45" t="s">
        <v>17308</v>
      </c>
      <c r="B17243" s="45" t="s">
        <v>6</v>
      </c>
      <c r="C17243" s="23">
        <v>550</v>
      </c>
    </row>
    <row r="17244" spans="1:3" ht="13.2" x14ac:dyDescent="0.25">
      <c r="A17244" s="45" t="s">
        <v>17309</v>
      </c>
      <c r="B17244" s="45" t="s">
        <v>6</v>
      </c>
      <c r="C17244" s="23">
        <v>550</v>
      </c>
    </row>
    <row r="17245" spans="1:3" ht="13.2" x14ac:dyDescent="0.25">
      <c r="A17245" s="45" t="s">
        <v>17310</v>
      </c>
      <c r="B17245" s="45" t="s">
        <v>6</v>
      </c>
      <c r="C17245" s="23">
        <v>375</v>
      </c>
    </row>
    <row r="17246" spans="1:3" ht="13.2" x14ac:dyDescent="0.25">
      <c r="A17246" s="45" t="s">
        <v>17311</v>
      </c>
      <c r="B17246" s="45" t="s">
        <v>6</v>
      </c>
      <c r="C17246" s="23">
        <v>525</v>
      </c>
    </row>
    <row r="17247" spans="1:3" ht="13.2" x14ac:dyDescent="0.25">
      <c r="A17247" s="45" t="s">
        <v>17312</v>
      </c>
      <c r="B17247" s="45" t="s">
        <v>6</v>
      </c>
      <c r="C17247" s="23">
        <v>250</v>
      </c>
    </row>
    <row r="17248" spans="1:3" ht="13.2" x14ac:dyDescent="0.25">
      <c r="A17248" s="45" t="s">
        <v>17313</v>
      </c>
      <c r="B17248" s="45" t="s">
        <v>6</v>
      </c>
      <c r="C17248" s="23">
        <v>975</v>
      </c>
    </row>
    <row r="17249" spans="1:3" ht="13.2" x14ac:dyDescent="0.25">
      <c r="A17249" s="45" t="s">
        <v>17314</v>
      </c>
      <c r="B17249" s="45" t="s">
        <v>6</v>
      </c>
      <c r="C17249" s="23">
        <v>375</v>
      </c>
    </row>
    <row r="17250" spans="1:3" ht="13.2" x14ac:dyDescent="0.25">
      <c r="A17250" s="45" t="s">
        <v>17315</v>
      </c>
      <c r="B17250" s="45" t="s">
        <v>6</v>
      </c>
      <c r="C17250" s="23">
        <v>1025</v>
      </c>
    </row>
    <row r="17251" spans="1:3" ht="13.2" x14ac:dyDescent="0.25">
      <c r="A17251" s="45" t="s">
        <v>17316</v>
      </c>
      <c r="B17251" s="45" t="s">
        <v>6</v>
      </c>
      <c r="C17251" s="23">
        <v>600</v>
      </c>
    </row>
    <row r="17252" spans="1:3" ht="13.2" x14ac:dyDescent="0.25">
      <c r="A17252" s="45" t="s">
        <v>17317</v>
      </c>
      <c r="B17252" s="45" t="s">
        <v>6</v>
      </c>
      <c r="C17252" s="23">
        <v>900</v>
      </c>
    </row>
    <row r="17253" spans="1:3" ht="13.2" x14ac:dyDescent="0.25">
      <c r="A17253" s="45" t="s">
        <v>17318</v>
      </c>
      <c r="B17253" s="45" t="s">
        <v>6</v>
      </c>
      <c r="C17253" s="23">
        <v>650</v>
      </c>
    </row>
    <row r="17254" spans="1:3" ht="13.2" x14ac:dyDescent="0.25">
      <c r="A17254" s="45" t="s">
        <v>17319</v>
      </c>
      <c r="B17254" s="45" t="s">
        <v>6</v>
      </c>
      <c r="C17254" s="23">
        <v>1100</v>
      </c>
    </row>
    <row r="17255" spans="1:3" ht="13.2" x14ac:dyDescent="0.25">
      <c r="A17255" s="45" t="s">
        <v>17320</v>
      </c>
      <c r="B17255" s="45" t="s">
        <v>6</v>
      </c>
      <c r="C17255" s="23">
        <v>400</v>
      </c>
    </row>
    <row r="17256" spans="1:3" ht="13.2" x14ac:dyDescent="0.25">
      <c r="A17256" s="45" t="s">
        <v>17321</v>
      </c>
      <c r="B17256" s="45" t="s">
        <v>6</v>
      </c>
      <c r="C17256" s="23">
        <v>975</v>
      </c>
    </row>
    <row r="17257" spans="1:3" ht="13.2" x14ac:dyDescent="0.25">
      <c r="A17257" s="45" t="s">
        <v>17322</v>
      </c>
      <c r="B17257" s="45" t="s">
        <v>6</v>
      </c>
      <c r="C17257" s="23">
        <v>450</v>
      </c>
    </row>
    <row r="17258" spans="1:3" ht="13.2" x14ac:dyDescent="0.25">
      <c r="A17258" s="45" t="s">
        <v>17323</v>
      </c>
      <c r="B17258" s="45" t="s">
        <v>6</v>
      </c>
      <c r="C17258" s="23">
        <v>600</v>
      </c>
    </row>
    <row r="17259" spans="1:3" ht="13.2" x14ac:dyDescent="0.25">
      <c r="A17259" s="45" t="s">
        <v>17324</v>
      </c>
      <c r="B17259" s="45" t="s">
        <v>6</v>
      </c>
      <c r="C17259" s="23">
        <v>550</v>
      </c>
    </row>
    <row r="17260" spans="1:3" ht="13.2" x14ac:dyDescent="0.25">
      <c r="A17260" s="45" t="s">
        <v>17325</v>
      </c>
      <c r="B17260" s="45" t="s">
        <v>6</v>
      </c>
      <c r="C17260" s="23">
        <v>700</v>
      </c>
    </row>
    <row r="17261" spans="1:3" ht="13.2" x14ac:dyDescent="0.25">
      <c r="A17261" s="45" t="s">
        <v>17326</v>
      </c>
      <c r="B17261" s="45" t="s">
        <v>6</v>
      </c>
      <c r="C17261" s="23">
        <v>725</v>
      </c>
    </row>
    <row r="17262" spans="1:3" ht="13.2" x14ac:dyDescent="0.25">
      <c r="A17262" s="45" t="s">
        <v>17327</v>
      </c>
      <c r="B17262" s="45" t="s">
        <v>6</v>
      </c>
      <c r="C17262" s="23">
        <v>375</v>
      </c>
    </row>
    <row r="17263" spans="1:3" ht="13.2" x14ac:dyDescent="0.25">
      <c r="A17263" s="45" t="s">
        <v>17328</v>
      </c>
      <c r="B17263" s="45" t="s">
        <v>6</v>
      </c>
      <c r="C17263" s="23">
        <v>450</v>
      </c>
    </row>
    <row r="17264" spans="1:3" ht="13.2" x14ac:dyDescent="0.25">
      <c r="A17264" s="45" t="s">
        <v>17329</v>
      </c>
      <c r="B17264" s="45" t="s">
        <v>6</v>
      </c>
      <c r="C17264" s="23">
        <v>550</v>
      </c>
    </row>
    <row r="17265" spans="1:3" ht="13.2" x14ac:dyDescent="0.25">
      <c r="A17265" s="45" t="s">
        <v>17330</v>
      </c>
      <c r="B17265" s="45" t="s">
        <v>6</v>
      </c>
      <c r="C17265" s="23">
        <v>650</v>
      </c>
    </row>
    <row r="17266" spans="1:3" ht="13.2" x14ac:dyDescent="0.25">
      <c r="A17266" s="45" t="s">
        <v>17331</v>
      </c>
      <c r="B17266" s="45" t="s">
        <v>6</v>
      </c>
      <c r="C17266" s="23">
        <v>700</v>
      </c>
    </row>
    <row r="17267" spans="1:3" ht="13.2" x14ac:dyDescent="0.25">
      <c r="A17267" s="45" t="s">
        <v>17332</v>
      </c>
      <c r="B17267" s="45" t="s">
        <v>6</v>
      </c>
      <c r="C17267" s="23">
        <v>700</v>
      </c>
    </row>
    <row r="17268" spans="1:3" ht="13.2" x14ac:dyDescent="0.25">
      <c r="A17268" s="45" t="s">
        <v>17333</v>
      </c>
      <c r="B17268" s="45" t="s">
        <v>6</v>
      </c>
      <c r="C17268" s="23">
        <v>350</v>
      </c>
    </row>
    <row r="17269" spans="1:3" ht="13.2" x14ac:dyDescent="0.25">
      <c r="A17269" s="45" t="s">
        <v>17334</v>
      </c>
      <c r="B17269" s="45" t="s">
        <v>6</v>
      </c>
      <c r="C17269" s="23">
        <v>600</v>
      </c>
    </row>
    <row r="17270" spans="1:3" ht="13.2" x14ac:dyDescent="0.25">
      <c r="A17270" s="45" t="s">
        <v>17335</v>
      </c>
      <c r="B17270" s="45" t="s">
        <v>6</v>
      </c>
      <c r="C17270" s="23">
        <v>225</v>
      </c>
    </row>
    <row r="17271" spans="1:3" ht="13.2" x14ac:dyDescent="0.25">
      <c r="A17271" s="45" t="s">
        <v>17336</v>
      </c>
      <c r="B17271" s="45" t="s">
        <v>6</v>
      </c>
      <c r="C17271" s="23">
        <v>475</v>
      </c>
    </row>
    <row r="17272" spans="1:3" ht="13.2" x14ac:dyDescent="0.25">
      <c r="A17272" s="45" t="s">
        <v>17337</v>
      </c>
      <c r="B17272" s="45" t="s">
        <v>6</v>
      </c>
      <c r="C17272" s="23">
        <v>150</v>
      </c>
    </row>
    <row r="17273" spans="1:3" ht="13.2" x14ac:dyDescent="0.25">
      <c r="A17273" s="45" t="s">
        <v>17338</v>
      </c>
      <c r="B17273" s="45" t="s">
        <v>6</v>
      </c>
      <c r="C17273" s="23">
        <v>175</v>
      </c>
    </row>
    <row r="17274" spans="1:3" ht="13.2" x14ac:dyDescent="0.25">
      <c r="A17274" s="45" t="s">
        <v>17339</v>
      </c>
      <c r="B17274" s="45" t="s">
        <v>6</v>
      </c>
      <c r="C17274" s="23">
        <v>950</v>
      </c>
    </row>
    <row r="17275" spans="1:3" ht="13.2" x14ac:dyDescent="0.25">
      <c r="A17275" s="45" t="s">
        <v>17340</v>
      </c>
      <c r="B17275" s="45" t="s">
        <v>6</v>
      </c>
      <c r="C17275" s="23">
        <v>275</v>
      </c>
    </row>
    <row r="17276" spans="1:3" ht="13.2" x14ac:dyDescent="0.25">
      <c r="A17276" s="45" t="s">
        <v>17341</v>
      </c>
      <c r="B17276" s="45" t="s">
        <v>6</v>
      </c>
      <c r="C17276" s="23">
        <v>450</v>
      </c>
    </row>
    <row r="17277" spans="1:3" ht="13.2" x14ac:dyDescent="0.25">
      <c r="A17277" s="45" t="s">
        <v>17342</v>
      </c>
      <c r="B17277" s="45" t="s">
        <v>6</v>
      </c>
      <c r="C17277" s="23">
        <v>450</v>
      </c>
    </row>
    <row r="17278" spans="1:3" ht="13.2" x14ac:dyDescent="0.25">
      <c r="A17278" s="45" t="s">
        <v>17343</v>
      </c>
      <c r="B17278" s="45" t="s">
        <v>6</v>
      </c>
      <c r="C17278" s="23">
        <v>550</v>
      </c>
    </row>
    <row r="17279" spans="1:3" ht="13.2" x14ac:dyDescent="0.25">
      <c r="A17279" s="45" t="s">
        <v>17344</v>
      </c>
      <c r="B17279" s="45" t="s">
        <v>6</v>
      </c>
      <c r="C17279" s="23">
        <v>375</v>
      </c>
    </row>
    <row r="17280" spans="1:3" ht="13.2" x14ac:dyDescent="0.25">
      <c r="A17280" s="45" t="s">
        <v>17345</v>
      </c>
      <c r="B17280" s="45" t="s">
        <v>6</v>
      </c>
      <c r="C17280" s="23">
        <v>525</v>
      </c>
    </row>
    <row r="17281" spans="1:3" ht="13.2" x14ac:dyDescent="0.25">
      <c r="A17281" s="45" t="s">
        <v>17346</v>
      </c>
      <c r="B17281" s="45" t="s">
        <v>6</v>
      </c>
      <c r="C17281" s="23">
        <v>475</v>
      </c>
    </row>
    <row r="17282" spans="1:3" ht="13.2" x14ac:dyDescent="0.25">
      <c r="A17282" s="45" t="s">
        <v>17347</v>
      </c>
      <c r="B17282" s="45" t="s">
        <v>6</v>
      </c>
      <c r="C17282" s="23">
        <v>500</v>
      </c>
    </row>
    <row r="17283" spans="1:3" ht="13.2" x14ac:dyDescent="0.25">
      <c r="A17283" s="45" t="s">
        <v>17348</v>
      </c>
      <c r="B17283" s="45" t="s">
        <v>6</v>
      </c>
      <c r="C17283" s="23">
        <v>300</v>
      </c>
    </row>
    <row r="17284" spans="1:3" ht="13.2" x14ac:dyDescent="0.25">
      <c r="A17284" s="45" t="s">
        <v>17349</v>
      </c>
      <c r="B17284" s="45" t="s">
        <v>6</v>
      </c>
      <c r="C17284" s="23">
        <v>500</v>
      </c>
    </row>
    <row r="17285" spans="1:3" ht="13.2" x14ac:dyDescent="0.25">
      <c r="A17285" s="45" t="s">
        <v>17350</v>
      </c>
      <c r="B17285" s="45" t="s">
        <v>6</v>
      </c>
      <c r="C17285" s="23">
        <v>800</v>
      </c>
    </row>
    <row r="17286" spans="1:3" ht="13.2" x14ac:dyDescent="0.25">
      <c r="A17286" s="45" t="s">
        <v>17351</v>
      </c>
      <c r="B17286" s="45" t="s">
        <v>6</v>
      </c>
      <c r="C17286" s="23">
        <v>1000</v>
      </c>
    </row>
    <row r="17287" spans="1:3" ht="13.2" x14ac:dyDescent="0.25">
      <c r="A17287" s="45" t="s">
        <v>17352</v>
      </c>
      <c r="B17287" s="45" t="s">
        <v>6</v>
      </c>
      <c r="C17287" s="23">
        <v>425</v>
      </c>
    </row>
    <row r="17288" spans="1:3" ht="13.2" x14ac:dyDescent="0.25">
      <c r="A17288" s="45" t="s">
        <v>17353</v>
      </c>
      <c r="B17288" s="45" t="s">
        <v>6</v>
      </c>
      <c r="C17288" s="23">
        <v>900</v>
      </c>
    </row>
    <row r="17289" spans="1:3" ht="13.2" x14ac:dyDescent="0.25">
      <c r="A17289" s="45" t="s">
        <v>17354</v>
      </c>
      <c r="B17289" s="45" t="s">
        <v>6</v>
      </c>
      <c r="C17289" s="23">
        <v>550</v>
      </c>
    </row>
    <row r="17290" spans="1:3" ht="13.2" x14ac:dyDescent="0.25">
      <c r="A17290" s="45" t="s">
        <v>17355</v>
      </c>
      <c r="B17290" s="45" t="s">
        <v>6</v>
      </c>
      <c r="C17290" s="23">
        <v>600</v>
      </c>
    </row>
    <row r="17291" spans="1:3" ht="13.2" x14ac:dyDescent="0.25">
      <c r="A17291" s="45" t="s">
        <v>17356</v>
      </c>
      <c r="B17291" s="45" t="s">
        <v>6</v>
      </c>
      <c r="C17291" s="23">
        <v>550</v>
      </c>
    </row>
    <row r="17292" spans="1:3" ht="13.2" x14ac:dyDescent="0.25">
      <c r="A17292" s="45" t="s">
        <v>17357</v>
      </c>
      <c r="B17292" s="45" t="s">
        <v>6</v>
      </c>
      <c r="C17292" s="23">
        <v>650</v>
      </c>
    </row>
    <row r="17293" spans="1:3" ht="13.2" x14ac:dyDescent="0.25">
      <c r="A17293" s="45" t="s">
        <v>17358</v>
      </c>
      <c r="B17293" s="45" t="s">
        <v>6</v>
      </c>
      <c r="C17293" s="23">
        <v>425</v>
      </c>
    </row>
    <row r="17294" spans="1:3" ht="13.2" x14ac:dyDescent="0.25">
      <c r="A17294" s="45" t="s">
        <v>17359</v>
      </c>
      <c r="B17294" s="45" t="s">
        <v>6</v>
      </c>
      <c r="C17294" s="23">
        <v>750</v>
      </c>
    </row>
    <row r="17295" spans="1:3" ht="13.2" x14ac:dyDescent="0.25">
      <c r="A17295" s="45" t="s">
        <v>17360</v>
      </c>
      <c r="B17295" s="45" t="s">
        <v>6</v>
      </c>
      <c r="C17295" s="23">
        <v>775</v>
      </c>
    </row>
    <row r="17296" spans="1:3" ht="13.2" x14ac:dyDescent="0.25">
      <c r="A17296" s="45" t="s">
        <v>17361</v>
      </c>
      <c r="B17296" s="45" t="s">
        <v>6</v>
      </c>
      <c r="C17296" s="23">
        <v>1025</v>
      </c>
    </row>
    <row r="17297" spans="1:3" ht="13.2" x14ac:dyDescent="0.25">
      <c r="A17297" s="45" t="s">
        <v>17362</v>
      </c>
      <c r="B17297" s="45" t="s">
        <v>6</v>
      </c>
      <c r="C17297" s="23">
        <v>1175</v>
      </c>
    </row>
    <row r="17298" spans="1:3" ht="13.2" x14ac:dyDescent="0.25">
      <c r="A17298" s="45" t="s">
        <v>17363</v>
      </c>
      <c r="B17298" s="45" t="s">
        <v>6</v>
      </c>
      <c r="C17298" s="23">
        <v>625</v>
      </c>
    </row>
    <row r="17299" spans="1:3" ht="13.2" x14ac:dyDescent="0.25">
      <c r="A17299" s="45" t="s">
        <v>17364</v>
      </c>
      <c r="B17299" s="45" t="s">
        <v>6</v>
      </c>
      <c r="C17299" s="23">
        <v>825</v>
      </c>
    </row>
    <row r="17300" spans="1:3" ht="13.2" x14ac:dyDescent="0.25">
      <c r="A17300" s="45" t="s">
        <v>17365</v>
      </c>
      <c r="B17300" s="45" t="s">
        <v>6</v>
      </c>
      <c r="C17300" s="23">
        <v>850</v>
      </c>
    </row>
    <row r="17301" spans="1:3" ht="13.2" x14ac:dyDescent="0.25">
      <c r="A17301" s="45" t="s">
        <v>17366</v>
      </c>
      <c r="B17301" s="45" t="s">
        <v>6</v>
      </c>
      <c r="C17301" s="23">
        <v>550</v>
      </c>
    </row>
    <row r="17302" spans="1:3" ht="13.2" x14ac:dyDescent="0.25">
      <c r="A17302" s="45" t="s">
        <v>17367</v>
      </c>
      <c r="B17302" s="45" t="s">
        <v>6</v>
      </c>
      <c r="C17302" s="23">
        <v>475</v>
      </c>
    </row>
    <row r="17303" spans="1:3" ht="13.2" x14ac:dyDescent="0.25">
      <c r="A17303" s="45" t="s">
        <v>17368</v>
      </c>
      <c r="B17303" s="45" t="s">
        <v>6</v>
      </c>
      <c r="C17303" s="23">
        <v>975</v>
      </c>
    </row>
    <row r="17304" spans="1:3" ht="13.2" x14ac:dyDescent="0.25">
      <c r="A17304" s="45" t="s">
        <v>17369</v>
      </c>
      <c r="B17304" s="45" t="s">
        <v>6</v>
      </c>
      <c r="C17304" s="23">
        <v>275</v>
      </c>
    </row>
    <row r="17305" spans="1:3" ht="13.2" x14ac:dyDescent="0.25">
      <c r="A17305" s="45" t="s">
        <v>17370</v>
      </c>
      <c r="B17305" s="45" t="s">
        <v>6</v>
      </c>
      <c r="C17305" s="23">
        <v>675</v>
      </c>
    </row>
    <row r="17306" spans="1:3" ht="13.2" x14ac:dyDescent="0.25">
      <c r="A17306" s="45" t="s">
        <v>17371</v>
      </c>
      <c r="B17306" s="45" t="s">
        <v>6</v>
      </c>
      <c r="C17306" s="23">
        <v>300</v>
      </c>
    </row>
    <row r="17307" spans="1:3" ht="13.2" x14ac:dyDescent="0.25">
      <c r="A17307" s="45" t="s">
        <v>17372</v>
      </c>
      <c r="B17307" s="45" t="s">
        <v>6</v>
      </c>
      <c r="C17307" s="23">
        <v>650</v>
      </c>
    </row>
    <row r="17308" spans="1:3" ht="13.2" x14ac:dyDescent="0.25">
      <c r="A17308" s="45" t="s">
        <v>17373</v>
      </c>
      <c r="B17308" s="45" t="s">
        <v>6</v>
      </c>
      <c r="C17308" s="23">
        <v>350</v>
      </c>
    </row>
    <row r="17309" spans="1:3" ht="13.2" x14ac:dyDescent="0.25">
      <c r="A17309" s="45" t="s">
        <v>17374</v>
      </c>
      <c r="B17309" s="45" t="s">
        <v>6</v>
      </c>
      <c r="C17309" s="23">
        <v>500</v>
      </c>
    </row>
    <row r="17310" spans="1:3" ht="13.2" x14ac:dyDescent="0.25">
      <c r="A17310" s="45" t="s">
        <v>17375</v>
      </c>
      <c r="B17310" s="45" t="s">
        <v>6</v>
      </c>
      <c r="C17310" s="23">
        <v>475</v>
      </c>
    </row>
    <row r="17311" spans="1:3" ht="13.2" x14ac:dyDescent="0.25">
      <c r="A17311" s="45" t="s">
        <v>17376</v>
      </c>
      <c r="B17311" s="45" t="s">
        <v>6</v>
      </c>
      <c r="C17311" s="23">
        <v>850</v>
      </c>
    </row>
    <row r="17312" spans="1:3" ht="13.2" x14ac:dyDescent="0.25">
      <c r="A17312" s="45" t="s">
        <v>17377</v>
      </c>
      <c r="B17312" s="45" t="s">
        <v>6</v>
      </c>
      <c r="C17312" s="23">
        <v>250</v>
      </c>
    </row>
    <row r="17313" spans="1:3" ht="13.2" x14ac:dyDescent="0.25">
      <c r="A17313" s="45" t="s">
        <v>17378</v>
      </c>
      <c r="B17313" s="45" t="s">
        <v>6</v>
      </c>
      <c r="C17313" s="23">
        <v>575</v>
      </c>
    </row>
    <row r="17314" spans="1:3" ht="13.2" x14ac:dyDescent="0.25">
      <c r="A17314" s="45" t="s">
        <v>17379</v>
      </c>
      <c r="B17314" s="45" t="s">
        <v>6</v>
      </c>
      <c r="C17314" s="23">
        <v>400</v>
      </c>
    </row>
    <row r="17315" spans="1:3" ht="13.2" x14ac:dyDescent="0.25">
      <c r="A17315" s="45" t="s">
        <v>17380</v>
      </c>
      <c r="B17315" s="45" t="s">
        <v>6</v>
      </c>
      <c r="C17315" s="23">
        <v>625</v>
      </c>
    </row>
    <row r="17316" spans="1:3" ht="13.2" x14ac:dyDescent="0.25">
      <c r="A17316" s="45" t="s">
        <v>17381</v>
      </c>
      <c r="B17316" s="45" t="s">
        <v>6</v>
      </c>
      <c r="C17316" s="23">
        <v>450</v>
      </c>
    </row>
    <row r="17317" spans="1:3" ht="13.2" x14ac:dyDescent="0.25">
      <c r="A17317" s="45" t="s">
        <v>17382</v>
      </c>
      <c r="B17317" s="45" t="s">
        <v>6</v>
      </c>
      <c r="C17317" s="23">
        <v>200</v>
      </c>
    </row>
    <row r="17318" spans="1:3" ht="13.2" x14ac:dyDescent="0.25">
      <c r="A17318" s="45" t="s">
        <v>17383</v>
      </c>
      <c r="B17318" s="45" t="s">
        <v>6</v>
      </c>
      <c r="C17318" s="23">
        <v>250</v>
      </c>
    </row>
    <row r="17319" spans="1:3" ht="13.2" x14ac:dyDescent="0.25">
      <c r="A17319" s="45" t="s">
        <v>17384</v>
      </c>
      <c r="B17319" s="45" t="s">
        <v>6</v>
      </c>
      <c r="C17319" s="23">
        <v>325</v>
      </c>
    </row>
    <row r="17320" spans="1:3" ht="13.2" x14ac:dyDescent="0.25">
      <c r="A17320" s="45" t="s">
        <v>17385</v>
      </c>
      <c r="B17320" s="45" t="s">
        <v>6</v>
      </c>
      <c r="C17320" s="23">
        <v>525</v>
      </c>
    </row>
    <row r="17321" spans="1:3" ht="13.2" x14ac:dyDescent="0.25">
      <c r="A17321" s="45" t="s">
        <v>17386</v>
      </c>
      <c r="B17321" s="45" t="s">
        <v>6</v>
      </c>
      <c r="C17321" s="23">
        <v>600</v>
      </c>
    </row>
    <row r="17322" spans="1:3" ht="13.2" x14ac:dyDescent="0.25">
      <c r="A17322" s="45" t="s">
        <v>17387</v>
      </c>
      <c r="B17322" s="45" t="s">
        <v>6</v>
      </c>
      <c r="C17322" s="23">
        <v>800</v>
      </c>
    </row>
    <row r="17323" spans="1:3" ht="13.2" x14ac:dyDescent="0.25">
      <c r="A17323" s="45" t="s">
        <v>17388</v>
      </c>
      <c r="B17323" s="45" t="s">
        <v>6</v>
      </c>
      <c r="C17323" s="23">
        <v>425</v>
      </c>
    </row>
    <row r="17324" spans="1:3" ht="13.2" x14ac:dyDescent="0.25">
      <c r="A17324" s="45" t="s">
        <v>17389</v>
      </c>
      <c r="B17324" s="45" t="s">
        <v>6</v>
      </c>
      <c r="C17324" s="23">
        <v>550</v>
      </c>
    </row>
    <row r="17325" spans="1:3" ht="13.2" x14ac:dyDescent="0.25">
      <c r="A17325" s="45" t="s">
        <v>17390</v>
      </c>
      <c r="B17325" s="45" t="s">
        <v>6</v>
      </c>
      <c r="C17325" s="23">
        <v>675</v>
      </c>
    </row>
    <row r="17326" spans="1:3" ht="13.2" x14ac:dyDescent="0.25">
      <c r="A17326" s="45" t="s">
        <v>17391</v>
      </c>
      <c r="B17326" s="45" t="s">
        <v>6</v>
      </c>
      <c r="C17326" s="23">
        <v>575</v>
      </c>
    </row>
    <row r="17327" spans="1:3" ht="13.2" x14ac:dyDescent="0.25">
      <c r="A17327" s="45" t="s">
        <v>17392</v>
      </c>
      <c r="B17327" s="45" t="s">
        <v>6</v>
      </c>
      <c r="C17327" s="23">
        <v>150</v>
      </c>
    </row>
    <row r="17328" spans="1:3" ht="13.2" x14ac:dyDescent="0.25">
      <c r="A17328" s="45" t="s">
        <v>17393</v>
      </c>
      <c r="B17328" s="45" t="s">
        <v>6</v>
      </c>
      <c r="C17328" s="23">
        <v>150</v>
      </c>
    </row>
    <row r="17329" spans="1:3" ht="13.2" x14ac:dyDescent="0.25">
      <c r="A17329" s="45" t="s">
        <v>17394</v>
      </c>
      <c r="B17329" s="45" t="s">
        <v>6</v>
      </c>
      <c r="C17329" s="23">
        <v>625</v>
      </c>
    </row>
    <row r="17330" spans="1:3" ht="13.2" x14ac:dyDescent="0.25">
      <c r="A17330" s="45" t="s">
        <v>17395</v>
      </c>
      <c r="B17330" s="45" t="s">
        <v>6</v>
      </c>
      <c r="C17330" s="23">
        <v>375</v>
      </c>
    </row>
    <row r="17331" spans="1:3" ht="13.2" x14ac:dyDescent="0.25">
      <c r="A17331" s="45" t="s">
        <v>17396</v>
      </c>
      <c r="B17331" s="45" t="s">
        <v>6</v>
      </c>
      <c r="C17331" s="23">
        <v>450</v>
      </c>
    </row>
    <row r="17332" spans="1:3" ht="13.2" x14ac:dyDescent="0.25">
      <c r="A17332" s="45" t="s">
        <v>17397</v>
      </c>
      <c r="B17332" s="45" t="s">
        <v>6</v>
      </c>
      <c r="C17332" s="23">
        <v>225</v>
      </c>
    </row>
    <row r="17333" spans="1:3" ht="13.2" x14ac:dyDescent="0.25">
      <c r="A17333" s="45" t="s">
        <v>17398</v>
      </c>
      <c r="B17333" s="45" t="s">
        <v>6</v>
      </c>
      <c r="C17333" s="23">
        <v>150</v>
      </c>
    </row>
    <row r="17334" spans="1:3" ht="13.2" x14ac:dyDescent="0.25">
      <c r="A17334" s="45" t="s">
        <v>17399</v>
      </c>
      <c r="B17334" s="45" t="s">
        <v>6</v>
      </c>
      <c r="C17334" s="23">
        <v>575</v>
      </c>
    </row>
    <row r="17335" spans="1:3" ht="13.2" x14ac:dyDescent="0.25">
      <c r="A17335" s="45" t="s">
        <v>17400</v>
      </c>
      <c r="B17335" s="45" t="s">
        <v>6</v>
      </c>
      <c r="C17335" s="23">
        <v>475</v>
      </c>
    </row>
    <row r="17336" spans="1:3" ht="13.2" x14ac:dyDescent="0.25">
      <c r="A17336" s="45" t="s">
        <v>17401</v>
      </c>
      <c r="B17336" s="45" t="s">
        <v>6</v>
      </c>
      <c r="C17336" s="23">
        <v>250</v>
      </c>
    </row>
    <row r="17337" spans="1:3" ht="13.2" x14ac:dyDescent="0.25">
      <c r="A17337" s="45" t="s">
        <v>17402</v>
      </c>
      <c r="B17337" s="45" t="s">
        <v>6</v>
      </c>
      <c r="C17337" s="23">
        <v>250</v>
      </c>
    </row>
    <row r="17338" spans="1:3" ht="13.2" x14ac:dyDescent="0.25">
      <c r="A17338" s="45" t="s">
        <v>17403</v>
      </c>
      <c r="B17338" s="45" t="s">
        <v>6</v>
      </c>
      <c r="C17338" s="23">
        <v>575</v>
      </c>
    </row>
    <row r="17339" spans="1:3" ht="13.2" x14ac:dyDescent="0.25">
      <c r="A17339" s="45" t="s">
        <v>17404</v>
      </c>
      <c r="B17339" s="45" t="s">
        <v>6</v>
      </c>
      <c r="C17339" s="23">
        <v>450</v>
      </c>
    </row>
    <row r="17340" spans="1:3" ht="13.2" x14ac:dyDescent="0.25">
      <c r="A17340" s="45" t="s">
        <v>17405</v>
      </c>
      <c r="B17340" s="45" t="s">
        <v>6</v>
      </c>
      <c r="C17340" s="23">
        <v>550</v>
      </c>
    </row>
    <row r="17341" spans="1:3" ht="13.2" x14ac:dyDescent="0.25">
      <c r="A17341" s="45" t="s">
        <v>17406</v>
      </c>
      <c r="B17341" s="45" t="s">
        <v>6</v>
      </c>
      <c r="C17341" s="23">
        <v>525</v>
      </c>
    </row>
    <row r="17342" spans="1:3" ht="13.2" x14ac:dyDescent="0.25">
      <c r="A17342" s="45" t="s">
        <v>17407</v>
      </c>
      <c r="B17342" s="45" t="s">
        <v>6</v>
      </c>
      <c r="C17342" s="23">
        <v>600</v>
      </c>
    </row>
    <row r="17343" spans="1:3" ht="13.2" x14ac:dyDescent="0.25">
      <c r="A17343" s="45" t="s">
        <v>17408</v>
      </c>
      <c r="B17343" s="45" t="s">
        <v>6</v>
      </c>
      <c r="C17343" s="23">
        <v>600</v>
      </c>
    </row>
    <row r="17344" spans="1:3" ht="13.2" x14ac:dyDescent="0.25">
      <c r="A17344" s="45" t="s">
        <v>17409</v>
      </c>
      <c r="B17344" s="45" t="s">
        <v>6</v>
      </c>
      <c r="C17344" s="23">
        <v>925</v>
      </c>
    </row>
    <row r="17345" spans="1:3" ht="13.2" x14ac:dyDescent="0.25">
      <c r="A17345" s="45" t="s">
        <v>17410</v>
      </c>
      <c r="B17345" s="45" t="s">
        <v>6</v>
      </c>
      <c r="C17345" s="23">
        <v>950</v>
      </c>
    </row>
    <row r="17346" spans="1:3" ht="13.2" x14ac:dyDescent="0.25">
      <c r="A17346" s="45" t="s">
        <v>17411</v>
      </c>
      <c r="B17346" s="45" t="s">
        <v>6</v>
      </c>
      <c r="C17346" s="23">
        <v>300</v>
      </c>
    </row>
    <row r="17347" spans="1:3" ht="13.2" x14ac:dyDescent="0.25">
      <c r="A17347" s="45" t="s">
        <v>17412</v>
      </c>
      <c r="B17347" s="45" t="s">
        <v>6</v>
      </c>
      <c r="C17347" s="23">
        <v>300</v>
      </c>
    </row>
    <row r="17348" spans="1:3" ht="13.2" x14ac:dyDescent="0.25">
      <c r="A17348" s="45" t="s">
        <v>17413</v>
      </c>
      <c r="B17348" s="45" t="s">
        <v>6</v>
      </c>
      <c r="C17348" s="23">
        <v>700</v>
      </c>
    </row>
    <row r="17349" spans="1:3" ht="13.2" x14ac:dyDescent="0.25">
      <c r="A17349" s="45" t="s">
        <v>17414</v>
      </c>
      <c r="B17349" s="45" t="s">
        <v>6</v>
      </c>
      <c r="C17349" s="23">
        <v>575</v>
      </c>
    </row>
    <row r="17350" spans="1:3" ht="13.2" x14ac:dyDescent="0.25">
      <c r="A17350" s="45" t="s">
        <v>17415</v>
      </c>
      <c r="B17350" s="45" t="s">
        <v>6</v>
      </c>
      <c r="C17350" s="23">
        <v>375</v>
      </c>
    </row>
    <row r="17351" spans="1:3" ht="13.2" x14ac:dyDescent="0.25">
      <c r="A17351" s="45" t="s">
        <v>17416</v>
      </c>
      <c r="B17351" s="45" t="s">
        <v>6</v>
      </c>
      <c r="C17351" s="23">
        <v>650</v>
      </c>
    </row>
    <row r="17352" spans="1:3" ht="13.2" x14ac:dyDescent="0.25">
      <c r="A17352" s="45" t="s">
        <v>17417</v>
      </c>
      <c r="B17352" s="45" t="s">
        <v>6</v>
      </c>
      <c r="C17352" s="23">
        <v>675</v>
      </c>
    </row>
    <row r="17353" spans="1:3" ht="13.2" x14ac:dyDescent="0.25">
      <c r="A17353" s="45" t="s">
        <v>17418</v>
      </c>
      <c r="B17353" s="45" t="s">
        <v>6</v>
      </c>
      <c r="C17353" s="23">
        <v>975</v>
      </c>
    </row>
    <row r="17354" spans="1:3" ht="13.2" x14ac:dyDescent="0.25">
      <c r="A17354" s="45" t="s">
        <v>17419</v>
      </c>
      <c r="B17354" s="45" t="s">
        <v>6</v>
      </c>
      <c r="C17354" s="23">
        <v>575</v>
      </c>
    </row>
    <row r="17355" spans="1:3" ht="13.2" x14ac:dyDescent="0.25">
      <c r="A17355" s="45" t="s">
        <v>17420</v>
      </c>
      <c r="B17355" s="45" t="s">
        <v>6</v>
      </c>
      <c r="C17355" s="23">
        <v>375</v>
      </c>
    </row>
    <row r="17356" spans="1:3" ht="13.2" x14ac:dyDescent="0.25">
      <c r="A17356" s="45" t="s">
        <v>17421</v>
      </c>
      <c r="B17356" s="45" t="s">
        <v>6</v>
      </c>
      <c r="C17356" s="23">
        <v>575</v>
      </c>
    </row>
    <row r="17357" spans="1:3" ht="13.2" x14ac:dyDescent="0.25">
      <c r="A17357" s="45" t="s">
        <v>17422</v>
      </c>
      <c r="B17357" s="45" t="s">
        <v>6</v>
      </c>
      <c r="C17357" s="23">
        <v>350</v>
      </c>
    </row>
    <row r="17358" spans="1:3" ht="13.2" x14ac:dyDescent="0.25">
      <c r="A17358" s="45" t="s">
        <v>17423</v>
      </c>
      <c r="B17358" s="45" t="s">
        <v>6</v>
      </c>
      <c r="C17358" s="23">
        <v>425</v>
      </c>
    </row>
    <row r="17359" spans="1:3" ht="13.2" x14ac:dyDescent="0.25">
      <c r="A17359" s="45" t="s">
        <v>17424</v>
      </c>
      <c r="B17359" s="45" t="s">
        <v>6</v>
      </c>
      <c r="C17359" s="23">
        <v>500</v>
      </c>
    </row>
    <row r="17360" spans="1:3" ht="13.2" x14ac:dyDescent="0.25">
      <c r="A17360" s="45" t="s">
        <v>17425</v>
      </c>
      <c r="B17360" s="45" t="s">
        <v>6</v>
      </c>
      <c r="C17360" s="23">
        <v>575</v>
      </c>
    </row>
    <row r="17361" spans="1:3" ht="13.2" x14ac:dyDescent="0.25">
      <c r="A17361" s="45" t="s">
        <v>17426</v>
      </c>
      <c r="B17361" s="45" t="s">
        <v>6</v>
      </c>
      <c r="C17361" s="23">
        <v>825</v>
      </c>
    </row>
    <row r="17362" spans="1:3" ht="13.2" x14ac:dyDescent="0.25">
      <c r="A17362" s="45" t="s">
        <v>17427</v>
      </c>
      <c r="B17362" s="45" t="s">
        <v>6</v>
      </c>
      <c r="C17362" s="23">
        <v>825</v>
      </c>
    </row>
    <row r="17363" spans="1:3" ht="13.2" x14ac:dyDescent="0.25">
      <c r="A17363" s="45" t="s">
        <v>17428</v>
      </c>
      <c r="B17363" s="45" t="s">
        <v>6</v>
      </c>
      <c r="C17363" s="23">
        <v>675</v>
      </c>
    </row>
    <row r="17364" spans="1:3" ht="13.2" x14ac:dyDescent="0.25">
      <c r="A17364" s="45" t="s">
        <v>17429</v>
      </c>
      <c r="B17364" s="45" t="s">
        <v>6</v>
      </c>
      <c r="C17364" s="23">
        <v>1050</v>
      </c>
    </row>
    <row r="17365" spans="1:3" ht="13.2" x14ac:dyDescent="0.25">
      <c r="A17365" s="45" t="s">
        <v>17430</v>
      </c>
      <c r="B17365" s="45" t="s">
        <v>6</v>
      </c>
      <c r="C17365" s="23">
        <v>900</v>
      </c>
    </row>
    <row r="17366" spans="1:3" ht="13.2" x14ac:dyDescent="0.25">
      <c r="A17366" s="45" t="s">
        <v>17431</v>
      </c>
      <c r="B17366" s="45" t="s">
        <v>6</v>
      </c>
      <c r="C17366" s="23">
        <v>250</v>
      </c>
    </row>
    <row r="17367" spans="1:3" ht="13.2" x14ac:dyDescent="0.25">
      <c r="A17367" s="45" t="s">
        <v>17432</v>
      </c>
      <c r="B17367" s="45" t="s">
        <v>6</v>
      </c>
      <c r="C17367" s="23">
        <v>925</v>
      </c>
    </row>
    <row r="17368" spans="1:3" ht="13.2" x14ac:dyDescent="0.25">
      <c r="A17368" s="45" t="s">
        <v>17433</v>
      </c>
      <c r="B17368" s="45" t="s">
        <v>6</v>
      </c>
      <c r="C17368" s="23">
        <v>500</v>
      </c>
    </row>
    <row r="17369" spans="1:3" ht="13.2" x14ac:dyDescent="0.25">
      <c r="A17369" s="45" t="s">
        <v>17434</v>
      </c>
      <c r="B17369" s="45" t="s">
        <v>6</v>
      </c>
      <c r="C17369" s="23">
        <v>450</v>
      </c>
    </row>
    <row r="17370" spans="1:3" ht="13.2" x14ac:dyDescent="0.25">
      <c r="A17370" s="45" t="s">
        <v>17435</v>
      </c>
      <c r="B17370" s="45" t="s">
        <v>6</v>
      </c>
      <c r="C17370" s="23">
        <v>700</v>
      </c>
    </row>
    <row r="17371" spans="1:3" ht="13.2" x14ac:dyDescent="0.25">
      <c r="A17371" s="45" t="s">
        <v>17436</v>
      </c>
      <c r="B17371" s="45" t="s">
        <v>6</v>
      </c>
      <c r="C17371" s="23">
        <v>575</v>
      </c>
    </row>
    <row r="17372" spans="1:3" ht="13.2" x14ac:dyDescent="0.25">
      <c r="A17372" s="45" t="s">
        <v>17437</v>
      </c>
      <c r="B17372" s="45" t="s">
        <v>6</v>
      </c>
      <c r="C17372" s="23">
        <v>675</v>
      </c>
    </row>
    <row r="17373" spans="1:3" ht="13.2" x14ac:dyDescent="0.25">
      <c r="A17373" s="45" t="s">
        <v>17438</v>
      </c>
      <c r="B17373" s="45" t="s">
        <v>6</v>
      </c>
      <c r="C17373" s="23">
        <v>400</v>
      </c>
    </row>
    <row r="17374" spans="1:3" ht="13.2" x14ac:dyDescent="0.25">
      <c r="A17374" s="45" t="s">
        <v>17439</v>
      </c>
      <c r="B17374" s="45" t="s">
        <v>6</v>
      </c>
      <c r="C17374" s="23">
        <v>325</v>
      </c>
    </row>
    <row r="17375" spans="1:3" ht="13.2" x14ac:dyDescent="0.25">
      <c r="A17375" s="45" t="s">
        <v>17440</v>
      </c>
      <c r="B17375" s="45" t="s">
        <v>6</v>
      </c>
      <c r="C17375" s="23">
        <v>675</v>
      </c>
    </row>
    <row r="17376" spans="1:3" ht="13.2" x14ac:dyDescent="0.25">
      <c r="A17376" s="45" t="s">
        <v>17441</v>
      </c>
      <c r="B17376" s="45" t="s">
        <v>6</v>
      </c>
      <c r="C17376" s="23">
        <v>475</v>
      </c>
    </row>
    <row r="17377" spans="1:3" ht="13.2" x14ac:dyDescent="0.25">
      <c r="A17377" s="45" t="s">
        <v>17442</v>
      </c>
      <c r="B17377" s="45" t="s">
        <v>6</v>
      </c>
      <c r="C17377" s="23">
        <v>650</v>
      </c>
    </row>
    <row r="17378" spans="1:3" ht="13.2" x14ac:dyDescent="0.25">
      <c r="A17378" s="45" t="s">
        <v>17443</v>
      </c>
      <c r="B17378" s="45" t="s">
        <v>6</v>
      </c>
      <c r="C17378" s="23">
        <v>700</v>
      </c>
    </row>
    <row r="17379" spans="1:3" ht="13.2" x14ac:dyDescent="0.25">
      <c r="A17379" s="45" t="s">
        <v>17444</v>
      </c>
      <c r="B17379" s="45" t="s">
        <v>6</v>
      </c>
      <c r="C17379" s="23">
        <v>475</v>
      </c>
    </row>
    <row r="17380" spans="1:3" ht="13.2" x14ac:dyDescent="0.25">
      <c r="A17380" s="45" t="s">
        <v>17445</v>
      </c>
      <c r="B17380" s="45" t="s">
        <v>6</v>
      </c>
      <c r="C17380" s="23">
        <v>725</v>
      </c>
    </row>
    <row r="17381" spans="1:3" ht="13.2" x14ac:dyDescent="0.25">
      <c r="A17381" s="45" t="s">
        <v>17446</v>
      </c>
      <c r="B17381" s="45" t="s">
        <v>6</v>
      </c>
      <c r="C17381" s="23">
        <v>250</v>
      </c>
    </row>
    <row r="17382" spans="1:3" ht="13.2" x14ac:dyDescent="0.25">
      <c r="A17382" s="45" t="s">
        <v>17447</v>
      </c>
      <c r="B17382" s="45" t="s">
        <v>6</v>
      </c>
      <c r="C17382" s="23">
        <v>250</v>
      </c>
    </row>
    <row r="17383" spans="1:3" ht="13.2" x14ac:dyDescent="0.25">
      <c r="A17383" s="45" t="s">
        <v>17448</v>
      </c>
      <c r="B17383" s="45" t="s">
        <v>6</v>
      </c>
      <c r="C17383" s="23">
        <v>575</v>
      </c>
    </row>
    <row r="17384" spans="1:3" ht="13.2" x14ac:dyDescent="0.25">
      <c r="A17384" s="45" t="s">
        <v>17449</v>
      </c>
      <c r="B17384" s="45" t="s">
        <v>6</v>
      </c>
      <c r="C17384" s="23">
        <v>800</v>
      </c>
    </row>
    <row r="17385" spans="1:3" ht="13.2" x14ac:dyDescent="0.25">
      <c r="A17385" s="45" t="s">
        <v>17450</v>
      </c>
      <c r="B17385" s="45" t="s">
        <v>6</v>
      </c>
      <c r="C17385" s="23">
        <v>575</v>
      </c>
    </row>
    <row r="17386" spans="1:3" ht="13.2" x14ac:dyDescent="0.25">
      <c r="A17386" s="45" t="s">
        <v>17451</v>
      </c>
      <c r="B17386" s="45" t="s">
        <v>6</v>
      </c>
      <c r="C17386" s="23">
        <v>625</v>
      </c>
    </row>
    <row r="17387" spans="1:3" ht="13.2" x14ac:dyDescent="0.25">
      <c r="A17387" s="45" t="s">
        <v>17452</v>
      </c>
      <c r="B17387" s="45" t="s">
        <v>6</v>
      </c>
      <c r="C17387" s="23">
        <v>925</v>
      </c>
    </row>
    <row r="17388" spans="1:3" ht="13.2" x14ac:dyDescent="0.25">
      <c r="A17388" s="45" t="s">
        <v>17453</v>
      </c>
      <c r="B17388" s="45" t="s">
        <v>6</v>
      </c>
      <c r="C17388" s="23">
        <v>500</v>
      </c>
    </row>
    <row r="17389" spans="1:3" ht="13.2" x14ac:dyDescent="0.25">
      <c r="A17389" s="45" t="s">
        <v>17454</v>
      </c>
      <c r="B17389" s="45" t="s">
        <v>6</v>
      </c>
      <c r="C17389" s="23">
        <v>450</v>
      </c>
    </row>
    <row r="17390" spans="1:3" ht="13.2" x14ac:dyDescent="0.25">
      <c r="A17390" s="45" t="s">
        <v>17455</v>
      </c>
      <c r="B17390" s="45" t="s">
        <v>6</v>
      </c>
      <c r="C17390" s="23">
        <v>725</v>
      </c>
    </row>
    <row r="17391" spans="1:3" ht="13.2" x14ac:dyDescent="0.25">
      <c r="A17391" s="45" t="s">
        <v>17456</v>
      </c>
      <c r="B17391" s="45" t="s">
        <v>6</v>
      </c>
      <c r="C17391" s="23">
        <v>250</v>
      </c>
    </row>
    <row r="17392" spans="1:3" ht="13.2" x14ac:dyDescent="0.25">
      <c r="A17392" s="45" t="s">
        <v>17457</v>
      </c>
      <c r="B17392" s="45" t="s">
        <v>6</v>
      </c>
      <c r="C17392" s="23">
        <v>250</v>
      </c>
    </row>
    <row r="17393" spans="1:3" ht="13.2" x14ac:dyDescent="0.25">
      <c r="A17393" s="45" t="s">
        <v>17458</v>
      </c>
      <c r="B17393" s="45" t="s">
        <v>6</v>
      </c>
      <c r="C17393" s="23">
        <v>575</v>
      </c>
    </row>
    <row r="17394" spans="1:3" ht="13.2" x14ac:dyDescent="0.25">
      <c r="A17394" s="45" t="s">
        <v>17459</v>
      </c>
      <c r="B17394" s="45" t="s">
        <v>6</v>
      </c>
      <c r="C17394" s="23">
        <v>625</v>
      </c>
    </row>
    <row r="17395" spans="1:3" ht="13.2" x14ac:dyDescent="0.25">
      <c r="A17395" s="45" t="s">
        <v>17460</v>
      </c>
      <c r="B17395" s="45" t="s">
        <v>6</v>
      </c>
      <c r="C17395" s="23">
        <v>275</v>
      </c>
    </row>
    <row r="17396" spans="1:3" ht="13.2" x14ac:dyDescent="0.25">
      <c r="A17396" s="45" t="s">
        <v>17461</v>
      </c>
      <c r="B17396" s="45" t="s">
        <v>6</v>
      </c>
      <c r="C17396" s="23">
        <v>150</v>
      </c>
    </row>
    <row r="17397" spans="1:3" ht="13.2" x14ac:dyDescent="0.25">
      <c r="A17397" s="45" t="s">
        <v>17462</v>
      </c>
      <c r="B17397" s="45" t="s">
        <v>6</v>
      </c>
      <c r="C17397" s="23">
        <v>250</v>
      </c>
    </row>
    <row r="17398" spans="1:3" ht="13.2" x14ac:dyDescent="0.25">
      <c r="A17398" s="45" t="s">
        <v>17463</v>
      </c>
      <c r="B17398" s="45" t="s">
        <v>6</v>
      </c>
      <c r="C17398" s="23">
        <v>275</v>
      </c>
    </row>
    <row r="17399" spans="1:3" ht="13.2" x14ac:dyDescent="0.25">
      <c r="A17399" s="45" t="s">
        <v>17464</v>
      </c>
      <c r="B17399" s="45" t="s">
        <v>6</v>
      </c>
      <c r="C17399" s="23">
        <v>275</v>
      </c>
    </row>
    <row r="17400" spans="1:3" ht="13.2" x14ac:dyDescent="0.25">
      <c r="A17400" s="45" t="s">
        <v>17465</v>
      </c>
      <c r="B17400" s="45" t="s">
        <v>6</v>
      </c>
      <c r="C17400" s="23">
        <v>750</v>
      </c>
    </row>
    <row r="17401" spans="1:3" ht="13.2" x14ac:dyDescent="0.25">
      <c r="A17401" s="45" t="s">
        <v>17466</v>
      </c>
      <c r="B17401" s="45" t="s">
        <v>6</v>
      </c>
      <c r="C17401" s="23">
        <v>225</v>
      </c>
    </row>
    <row r="17402" spans="1:3" ht="13.2" x14ac:dyDescent="0.25">
      <c r="A17402" s="45" t="s">
        <v>17467</v>
      </c>
      <c r="B17402" s="45" t="s">
        <v>6</v>
      </c>
      <c r="C17402" s="23">
        <v>175</v>
      </c>
    </row>
    <row r="17403" spans="1:3" ht="13.2" x14ac:dyDescent="0.25">
      <c r="A17403" s="45" t="s">
        <v>17468</v>
      </c>
      <c r="B17403" s="45" t="s">
        <v>6</v>
      </c>
      <c r="C17403" s="23">
        <v>250</v>
      </c>
    </row>
    <row r="17404" spans="1:3" ht="13.2" x14ac:dyDescent="0.25">
      <c r="A17404" s="45" t="s">
        <v>17469</v>
      </c>
      <c r="B17404" s="45" t="s">
        <v>6</v>
      </c>
      <c r="C17404" s="23">
        <v>150</v>
      </c>
    </row>
    <row r="17405" spans="1:3" ht="13.2" x14ac:dyDescent="0.25">
      <c r="A17405" s="45" t="s">
        <v>17470</v>
      </c>
      <c r="B17405" s="45" t="s">
        <v>6</v>
      </c>
      <c r="C17405" s="23">
        <v>150</v>
      </c>
    </row>
    <row r="17406" spans="1:3" ht="13.2" x14ac:dyDescent="0.25">
      <c r="A17406" s="45" t="s">
        <v>17471</v>
      </c>
      <c r="B17406" s="45" t="s">
        <v>6</v>
      </c>
      <c r="C17406" s="23">
        <v>250</v>
      </c>
    </row>
    <row r="17407" spans="1:3" ht="13.2" x14ac:dyDescent="0.25">
      <c r="A17407" s="45" t="s">
        <v>17472</v>
      </c>
      <c r="B17407" s="45" t="s">
        <v>6</v>
      </c>
      <c r="C17407" s="23">
        <v>425</v>
      </c>
    </row>
    <row r="17408" spans="1:3" ht="13.2" x14ac:dyDescent="0.25">
      <c r="A17408" s="45" t="s">
        <v>17473</v>
      </c>
      <c r="B17408" s="45" t="s">
        <v>6</v>
      </c>
      <c r="C17408" s="23">
        <v>400</v>
      </c>
    </row>
    <row r="17409" spans="1:3" ht="13.2" x14ac:dyDescent="0.25">
      <c r="A17409" s="45" t="s">
        <v>17474</v>
      </c>
      <c r="B17409" s="45" t="s">
        <v>6</v>
      </c>
      <c r="C17409" s="23">
        <v>150</v>
      </c>
    </row>
    <row r="17410" spans="1:3" ht="13.2" x14ac:dyDescent="0.25">
      <c r="A17410" s="45" t="s">
        <v>17475</v>
      </c>
      <c r="B17410" s="45" t="s">
        <v>6</v>
      </c>
      <c r="C17410" s="23">
        <v>450</v>
      </c>
    </row>
    <row r="17411" spans="1:3" ht="13.2" x14ac:dyDescent="0.25">
      <c r="A17411" s="45" t="s">
        <v>17476</v>
      </c>
      <c r="B17411" s="45" t="s">
        <v>6</v>
      </c>
      <c r="C17411" s="23">
        <v>150</v>
      </c>
    </row>
    <row r="17412" spans="1:3" ht="13.2" x14ac:dyDescent="0.25">
      <c r="A17412" s="45" t="s">
        <v>17477</v>
      </c>
      <c r="B17412" s="45" t="s">
        <v>6</v>
      </c>
      <c r="C17412" s="23">
        <v>325</v>
      </c>
    </row>
    <row r="17413" spans="1:3" ht="13.2" x14ac:dyDescent="0.25">
      <c r="A17413" s="45" t="s">
        <v>17478</v>
      </c>
      <c r="B17413" s="45" t="s">
        <v>6</v>
      </c>
      <c r="C17413" s="23">
        <v>800</v>
      </c>
    </row>
    <row r="17414" spans="1:3" ht="13.2" x14ac:dyDescent="0.25">
      <c r="A17414" s="45" t="s">
        <v>17479</v>
      </c>
      <c r="B17414" s="45" t="s">
        <v>6</v>
      </c>
      <c r="C17414" s="23">
        <v>325</v>
      </c>
    </row>
    <row r="17415" spans="1:3" ht="13.2" x14ac:dyDescent="0.25">
      <c r="A17415" s="45" t="s">
        <v>17480</v>
      </c>
      <c r="B17415" s="45" t="s">
        <v>6</v>
      </c>
      <c r="C17415" s="23">
        <v>325</v>
      </c>
    </row>
    <row r="17416" spans="1:3" ht="13.2" x14ac:dyDescent="0.25">
      <c r="A17416" s="45" t="s">
        <v>17481</v>
      </c>
      <c r="B17416" s="45" t="s">
        <v>6</v>
      </c>
      <c r="C17416" s="23">
        <v>375</v>
      </c>
    </row>
    <row r="17417" spans="1:3" ht="13.2" x14ac:dyDescent="0.25">
      <c r="A17417" s="45" t="s">
        <v>17482</v>
      </c>
      <c r="B17417" s="45" t="s">
        <v>6</v>
      </c>
      <c r="C17417" s="23">
        <v>700</v>
      </c>
    </row>
    <row r="17418" spans="1:3" ht="13.2" x14ac:dyDescent="0.25">
      <c r="A17418" s="45" t="s">
        <v>17483</v>
      </c>
      <c r="B17418" s="45" t="s">
        <v>6</v>
      </c>
      <c r="C17418" s="23">
        <v>625</v>
      </c>
    </row>
    <row r="17419" spans="1:3" ht="13.2" x14ac:dyDescent="0.25">
      <c r="A17419" s="45" t="s">
        <v>17484</v>
      </c>
      <c r="B17419" s="45" t="s">
        <v>6</v>
      </c>
      <c r="C17419" s="23">
        <v>275</v>
      </c>
    </row>
    <row r="17420" spans="1:3" ht="13.2" x14ac:dyDescent="0.25">
      <c r="A17420" s="45" t="s">
        <v>17485</v>
      </c>
      <c r="B17420" s="45" t="s">
        <v>6</v>
      </c>
      <c r="C17420" s="23">
        <v>325</v>
      </c>
    </row>
    <row r="17421" spans="1:3" ht="13.2" x14ac:dyDescent="0.25">
      <c r="A17421" s="45" t="s">
        <v>17486</v>
      </c>
      <c r="B17421" s="45" t="s">
        <v>6</v>
      </c>
      <c r="C17421" s="23">
        <v>175</v>
      </c>
    </row>
    <row r="17422" spans="1:3" ht="13.2" x14ac:dyDescent="0.25">
      <c r="A17422" s="45" t="s">
        <v>17487</v>
      </c>
      <c r="B17422" s="45" t="s">
        <v>6</v>
      </c>
      <c r="C17422" s="23">
        <v>475</v>
      </c>
    </row>
    <row r="17423" spans="1:3" ht="13.2" x14ac:dyDescent="0.25">
      <c r="A17423" s="45" t="s">
        <v>17488</v>
      </c>
      <c r="B17423" s="45" t="s">
        <v>6</v>
      </c>
      <c r="C17423" s="23">
        <v>400</v>
      </c>
    </row>
    <row r="17424" spans="1:3" ht="13.2" x14ac:dyDescent="0.25">
      <c r="A17424" s="45" t="s">
        <v>17489</v>
      </c>
      <c r="B17424" s="45" t="s">
        <v>6</v>
      </c>
      <c r="C17424" s="23">
        <v>475</v>
      </c>
    </row>
    <row r="17425" spans="1:3" ht="13.2" x14ac:dyDescent="0.25">
      <c r="A17425" s="45" t="s">
        <v>17490</v>
      </c>
      <c r="B17425" s="45" t="s">
        <v>6</v>
      </c>
      <c r="C17425" s="23">
        <v>325</v>
      </c>
    </row>
    <row r="17426" spans="1:3" ht="13.2" x14ac:dyDescent="0.25">
      <c r="A17426" s="45" t="s">
        <v>17491</v>
      </c>
      <c r="B17426" s="45" t="s">
        <v>6</v>
      </c>
      <c r="C17426" s="23">
        <v>250</v>
      </c>
    </row>
    <row r="17427" spans="1:3" ht="13.2" x14ac:dyDescent="0.25">
      <c r="A17427" s="45" t="s">
        <v>17492</v>
      </c>
      <c r="B17427" s="45" t="s">
        <v>6</v>
      </c>
      <c r="C17427" s="23">
        <v>375</v>
      </c>
    </row>
    <row r="17428" spans="1:3" ht="13.2" x14ac:dyDescent="0.25">
      <c r="A17428" s="45" t="s">
        <v>17493</v>
      </c>
      <c r="B17428" s="45" t="s">
        <v>6</v>
      </c>
      <c r="C17428" s="23">
        <v>150</v>
      </c>
    </row>
    <row r="17429" spans="1:3" ht="13.2" x14ac:dyDescent="0.25">
      <c r="A17429" s="45" t="s">
        <v>17494</v>
      </c>
      <c r="B17429" s="45" t="s">
        <v>6</v>
      </c>
      <c r="C17429" s="23">
        <v>150</v>
      </c>
    </row>
    <row r="17430" spans="1:3" ht="13.2" x14ac:dyDescent="0.25">
      <c r="A17430" s="45" t="s">
        <v>17495</v>
      </c>
      <c r="B17430" s="45" t="s">
        <v>6</v>
      </c>
      <c r="C17430" s="23">
        <v>225</v>
      </c>
    </row>
    <row r="17431" spans="1:3" ht="13.2" x14ac:dyDescent="0.25">
      <c r="A17431" s="45" t="s">
        <v>17496</v>
      </c>
      <c r="B17431" s="45" t="s">
        <v>6</v>
      </c>
      <c r="C17431" s="23">
        <v>150</v>
      </c>
    </row>
    <row r="17432" spans="1:3" ht="13.2" x14ac:dyDescent="0.25">
      <c r="A17432" s="45" t="s">
        <v>17497</v>
      </c>
      <c r="B17432" s="45" t="s">
        <v>6</v>
      </c>
      <c r="C17432" s="23">
        <v>550</v>
      </c>
    </row>
    <row r="17433" spans="1:3" ht="13.2" x14ac:dyDescent="0.25">
      <c r="A17433" s="45" t="s">
        <v>17498</v>
      </c>
      <c r="B17433" s="45" t="s">
        <v>6</v>
      </c>
      <c r="C17433" s="23">
        <v>150</v>
      </c>
    </row>
    <row r="17434" spans="1:3" ht="13.2" x14ac:dyDescent="0.25">
      <c r="A17434" s="45" t="s">
        <v>17499</v>
      </c>
      <c r="B17434" s="45" t="s">
        <v>6</v>
      </c>
      <c r="C17434" s="23">
        <v>175</v>
      </c>
    </row>
    <row r="17435" spans="1:3" ht="13.2" x14ac:dyDescent="0.25">
      <c r="A17435" s="45" t="s">
        <v>17500</v>
      </c>
      <c r="B17435" s="45" t="s">
        <v>6</v>
      </c>
      <c r="C17435" s="23">
        <v>600</v>
      </c>
    </row>
    <row r="17436" spans="1:3" ht="13.2" x14ac:dyDescent="0.25">
      <c r="A17436" s="45" t="s">
        <v>17501</v>
      </c>
      <c r="B17436" s="45" t="s">
        <v>6</v>
      </c>
      <c r="C17436" s="23">
        <v>625</v>
      </c>
    </row>
    <row r="17437" spans="1:3" ht="13.2" x14ac:dyDescent="0.25">
      <c r="A17437" s="45" t="s">
        <v>17502</v>
      </c>
      <c r="B17437" s="45" t="s">
        <v>6</v>
      </c>
      <c r="C17437" s="23">
        <v>600</v>
      </c>
    </row>
    <row r="17438" spans="1:3" ht="13.2" x14ac:dyDescent="0.25">
      <c r="A17438" s="45" t="s">
        <v>17503</v>
      </c>
      <c r="B17438" s="45" t="s">
        <v>6</v>
      </c>
      <c r="C17438" s="23">
        <v>150</v>
      </c>
    </row>
    <row r="17439" spans="1:3" ht="13.2" x14ac:dyDescent="0.25">
      <c r="A17439" s="45" t="s">
        <v>17504</v>
      </c>
      <c r="B17439" s="45" t="s">
        <v>6</v>
      </c>
      <c r="C17439" s="23">
        <v>475</v>
      </c>
    </row>
    <row r="17440" spans="1:3" ht="13.2" x14ac:dyDescent="0.25">
      <c r="A17440" s="45" t="s">
        <v>17505</v>
      </c>
      <c r="B17440" s="45" t="s">
        <v>6</v>
      </c>
      <c r="C17440" s="23">
        <v>425</v>
      </c>
    </row>
    <row r="17441" spans="1:3" ht="13.2" x14ac:dyDescent="0.25">
      <c r="A17441" s="45" t="s">
        <v>17506</v>
      </c>
      <c r="B17441" s="45" t="s">
        <v>6</v>
      </c>
      <c r="C17441" s="23">
        <v>475</v>
      </c>
    </row>
    <row r="17442" spans="1:3" ht="13.2" x14ac:dyDescent="0.25">
      <c r="A17442" s="45" t="s">
        <v>17507</v>
      </c>
      <c r="B17442" s="45" t="s">
        <v>6</v>
      </c>
      <c r="C17442" s="23">
        <v>200</v>
      </c>
    </row>
    <row r="17443" spans="1:3" ht="13.2" x14ac:dyDescent="0.25">
      <c r="A17443" s="45" t="s">
        <v>17508</v>
      </c>
      <c r="B17443" s="45" t="s">
        <v>6</v>
      </c>
      <c r="C17443" s="23">
        <v>250</v>
      </c>
    </row>
    <row r="17444" spans="1:3" ht="13.2" x14ac:dyDescent="0.25">
      <c r="A17444" s="45" t="s">
        <v>17509</v>
      </c>
      <c r="B17444" s="45" t="s">
        <v>6</v>
      </c>
      <c r="C17444" s="23">
        <v>875</v>
      </c>
    </row>
    <row r="17445" spans="1:3" ht="13.2" x14ac:dyDescent="0.25">
      <c r="A17445" s="45" t="s">
        <v>17510</v>
      </c>
      <c r="B17445" s="45" t="s">
        <v>6</v>
      </c>
      <c r="C17445" s="23">
        <v>675</v>
      </c>
    </row>
    <row r="17446" spans="1:3" ht="13.2" x14ac:dyDescent="0.25">
      <c r="A17446" s="45" t="s">
        <v>17511</v>
      </c>
      <c r="B17446" s="45" t="s">
        <v>6</v>
      </c>
      <c r="C17446" s="23">
        <v>825</v>
      </c>
    </row>
    <row r="17447" spans="1:3" ht="13.2" x14ac:dyDescent="0.25">
      <c r="A17447" s="45" t="s">
        <v>17512</v>
      </c>
      <c r="B17447" s="45" t="s">
        <v>6</v>
      </c>
      <c r="C17447" s="23">
        <v>700</v>
      </c>
    </row>
    <row r="17448" spans="1:3" ht="13.2" x14ac:dyDescent="0.25">
      <c r="A17448" s="45" t="s">
        <v>17513</v>
      </c>
      <c r="B17448" s="45" t="s">
        <v>6</v>
      </c>
      <c r="C17448" s="23">
        <v>475</v>
      </c>
    </row>
    <row r="17449" spans="1:3" ht="13.2" x14ac:dyDescent="0.25">
      <c r="A17449" s="45" t="s">
        <v>17514</v>
      </c>
      <c r="B17449" s="45" t="s">
        <v>6</v>
      </c>
      <c r="C17449" s="23">
        <v>250</v>
      </c>
    </row>
    <row r="17450" spans="1:3" ht="13.2" x14ac:dyDescent="0.25">
      <c r="A17450" s="45" t="s">
        <v>17515</v>
      </c>
      <c r="B17450" s="45" t="s">
        <v>6</v>
      </c>
      <c r="C17450" s="23">
        <v>275</v>
      </c>
    </row>
    <row r="17451" spans="1:3" ht="13.2" x14ac:dyDescent="0.25">
      <c r="A17451" s="45" t="s">
        <v>17516</v>
      </c>
      <c r="B17451" s="45" t="s">
        <v>6</v>
      </c>
      <c r="C17451" s="23">
        <v>350</v>
      </c>
    </row>
    <row r="17452" spans="1:3" ht="13.2" x14ac:dyDescent="0.25">
      <c r="A17452" s="45" t="s">
        <v>17517</v>
      </c>
      <c r="B17452" s="45" t="s">
        <v>6</v>
      </c>
      <c r="C17452" s="23">
        <v>250</v>
      </c>
    </row>
    <row r="17453" spans="1:3" ht="13.2" x14ac:dyDescent="0.25">
      <c r="A17453" s="45" t="s">
        <v>17518</v>
      </c>
      <c r="B17453" s="45" t="s">
        <v>6</v>
      </c>
      <c r="C17453" s="23">
        <v>225</v>
      </c>
    </row>
    <row r="17454" spans="1:3" ht="13.2" x14ac:dyDescent="0.25">
      <c r="A17454" s="45" t="s">
        <v>17519</v>
      </c>
      <c r="B17454" s="45" t="s">
        <v>6</v>
      </c>
      <c r="C17454" s="23">
        <v>275</v>
      </c>
    </row>
    <row r="17455" spans="1:3" ht="13.2" x14ac:dyDescent="0.25">
      <c r="A17455" s="45" t="s">
        <v>17520</v>
      </c>
      <c r="B17455" s="45" t="s">
        <v>6</v>
      </c>
      <c r="C17455" s="23">
        <v>150</v>
      </c>
    </row>
    <row r="17456" spans="1:3" ht="13.2" x14ac:dyDescent="0.25">
      <c r="A17456" s="45" t="s">
        <v>17521</v>
      </c>
      <c r="B17456" s="45" t="s">
        <v>6</v>
      </c>
      <c r="C17456" s="23">
        <v>150</v>
      </c>
    </row>
    <row r="17457" spans="1:3" ht="13.2" x14ac:dyDescent="0.25">
      <c r="A17457" s="45" t="s">
        <v>17522</v>
      </c>
      <c r="B17457" s="45" t="s">
        <v>6</v>
      </c>
      <c r="C17457" s="23">
        <v>200</v>
      </c>
    </row>
    <row r="17458" spans="1:3" ht="13.2" x14ac:dyDescent="0.25">
      <c r="A17458" s="45" t="s">
        <v>17523</v>
      </c>
      <c r="B17458" s="45" t="s">
        <v>6</v>
      </c>
      <c r="C17458" s="23">
        <v>325</v>
      </c>
    </row>
    <row r="17459" spans="1:3" ht="13.2" x14ac:dyDescent="0.25">
      <c r="A17459" s="45" t="s">
        <v>17524</v>
      </c>
      <c r="B17459" s="45" t="s">
        <v>6</v>
      </c>
      <c r="C17459" s="23">
        <v>150</v>
      </c>
    </row>
    <row r="17460" spans="1:3" ht="13.2" x14ac:dyDescent="0.25">
      <c r="A17460" s="45" t="s">
        <v>17525</v>
      </c>
      <c r="B17460" s="45" t="s">
        <v>6</v>
      </c>
      <c r="C17460" s="23">
        <v>325</v>
      </c>
    </row>
    <row r="17461" spans="1:3" ht="13.2" x14ac:dyDescent="0.25">
      <c r="A17461" s="45" t="s">
        <v>17526</v>
      </c>
      <c r="B17461" s="45" t="s">
        <v>6</v>
      </c>
      <c r="C17461" s="23">
        <v>450</v>
      </c>
    </row>
    <row r="17462" spans="1:3" ht="13.2" x14ac:dyDescent="0.25">
      <c r="A17462" s="45" t="s">
        <v>17527</v>
      </c>
      <c r="B17462" s="45" t="s">
        <v>6</v>
      </c>
      <c r="C17462" s="23">
        <v>200</v>
      </c>
    </row>
    <row r="17463" spans="1:3" ht="13.2" x14ac:dyDescent="0.25">
      <c r="A17463" s="45" t="s">
        <v>17528</v>
      </c>
      <c r="B17463" s="45" t="s">
        <v>6</v>
      </c>
      <c r="C17463" s="23">
        <v>225</v>
      </c>
    </row>
    <row r="17464" spans="1:3" ht="13.2" x14ac:dyDescent="0.25">
      <c r="A17464" s="45" t="s">
        <v>17529</v>
      </c>
      <c r="B17464" s="45" t="s">
        <v>6</v>
      </c>
      <c r="C17464" s="23">
        <v>50</v>
      </c>
    </row>
    <row r="17465" spans="1:3" ht="13.2" x14ac:dyDescent="0.25">
      <c r="A17465" s="45" t="s">
        <v>17530</v>
      </c>
      <c r="B17465" s="45" t="s">
        <v>6</v>
      </c>
      <c r="C17465" s="23">
        <v>650</v>
      </c>
    </row>
    <row r="17466" spans="1:3" ht="13.2" x14ac:dyDescent="0.25">
      <c r="A17466" s="45" t="s">
        <v>17531</v>
      </c>
      <c r="B17466" s="45" t="s">
        <v>6</v>
      </c>
      <c r="C17466" s="23">
        <v>400</v>
      </c>
    </row>
    <row r="17467" spans="1:3" ht="13.2" x14ac:dyDescent="0.25">
      <c r="A17467" s="45" t="s">
        <v>17532</v>
      </c>
      <c r="B17467" s="45" t="s">
        <v>6</v>
      </c>
      <c r="C17467" s="23">
        <v>900</v>
      </c>
    </row>
    <row r="17468" spans="1:3" ht="13.2" x14ac:dyDescent="0.25">
      <c r="A17468" s="45" t="s">
        <v>17533</v>
      </c>
      <c r="B17468" s="45" t="s">
        <v>6</v>
      </c>
      <c r="C17468" s="23">
        <v>575</v>
      </c>
    </row>
    <row r="17469" spans="1:3" ht="13.2" x14ac:dyDescent="0.25">
      <c r="A17469" s="45" t="s">
        <v>17534</v>
      </c>
      <c r="B17469" s="45" t="s">
        <v>6</v>
      </c>
      <c r="C17469" s="23">
        <v>250</v>
      </c>
    </row>
    <row r="17470" spans="1:3" ht="13.2" x14ac:dyDescent="0.25">
      <c r="A17470" s="45" t="s">
        <v>17535</v>
      </c>
      <c r="B17470" s="45" t="s">
        <v>6</v>
      </c>
      <c r="C17470" s="23">
        <v>300</v>
      </c>
    </row>
    <row r="17471" spans="1:3" ht="13.2" x14ac:dyDescent="0.25">
      <c r="A17471" s="45" t="s">
        <v>17536</v>
      </c>
      <c r="B17471" s="45" t="s">
        <v>6</v>
      </c>
      <c r="C17471" s="23">
        <v>500</v>
      </c>
    </row>
    <row r="17472" spans="1:3" ht="13.2" x14ac:dyDescent="0.25">
      <c r="A17472" s="45" t="s">
        <v>17537</v>
      </c>
      <c r="B17472" s="45" t="s">
        <v>6</v>
      </c>
      <c r="C17472" s="23">
        <v>675</v>
      </c>
    </row>
    <row r="17473" spans="1:3" ht="13.2" x14ac:dyDescent="0.25">
      <c r="A17473" s="45" t="s">
        <v>17538</v>
      </c>
      <c r="B17473" s="45" t="s">
        <v>6</v>
      </c>
      <c r="C17473" s="23">
        <v>300</v>
      </c>
    </row>
    <row r="17474" spans="1:3" ht="13.2" x14ac:dyDescent="0.25">
      <c r="A17474" s="45" t="s">
        <v>17539</v>
      </c>
      <c r="B17474" s="45" t="s">
        <v>6</v>
      </c>
      <c r="C17474" s="23">
        <v>725</v>
      </c>
    </row>
    <row r="17475" spans="1:3" ht="13.2" x14ac:dyDescent="0.25">
      <c r="A17475" s="45" t="s">
        <v>17540</v>
      </c>
      <c r="B17475" s="45" t="s">
        <v>6</v>
      </c>
      <c r="C17475" s="23">
        <v>525</v>
      </c>
    </row>
    <row r="17476" spans="1:3" ht="13.2" x14ac:dyDescent="0.25">
      <c r="A17476" s="45" t="s">
        <v>17541</v>
      </c>
      <c r="B17476" s="45" t="s">
        <v>6</v>
      </c>
      <c r="C17476" s="23">
        <v>700</v>
      </c>
    </row>
    <row r="17477" spans="1:3" ht="13.2" x14ac:dyDescent="0.25">
      <c r="A17477" s="45" t="s">
        <v>17542</v>
      </c>
      <c r="B17477" s="45" t="s">
        <v>6</v>
      </c>
      <c r="C17477" s="23">
        <v>875</v>
      </c>
    </row>
    <row r="17478" spans="1:3" ht="13.2" x14ac:dyDescent="0.25">
      <c r="A17478" s="45" t="s">
        <v>17543</v>
      </c>
      <c r="B17478" s="45" t="s">
        <v>6</v>
      </c>
      <c r="C17478" s="23">
        <v>400</v>
      </c>
    </row>
    <row r="17479" spans="1:3" ht="13.2" x14ac:dyDescent="0.25">
      <c r="A17479" s="45" t="s">
        <v>17544</v>
      </c>
      <c r="B17479" s="45" t="s">
        <v>6</v>
      </c>
      <c r="C17479" s="23">
        <v>250</v>
      </c>
    </row>
    <row r="17480" spans="1:3" ht="13.2" x14ac:dyDescent="0.25">
      <c r="A17480" s="45" t="s">
        <v>17545</v>
      </c>
      <c r="B17480" s="45" t="s">
        <v>6</v>
      </c>
      <c r="C17480" s="23">
        <v>600</v>
      </c>
    </row>
    <row r="17481" spans="1:3" ht="13.2" x14ac:dyDescent="0.25">
      <c r="A17481" s="45" t="s">
        <v>17546</v>
      </c>
      <c r="B17481" s="45" t="s">
        <v>6</v>
      </c>
      <c r="C17481" s="23">
        <v>350</v>
      </c>
    </row>
    <row r="17482" spans="1:3" ht="13.2" x14ac:dyDescent="0.25">
      <c r="A17482" s="45" t="s">
        <v>17547</v>
      </c>
      <c r="B17482" s="45" t="s">
        <v>6</v>
      </c>
      <c r="C17482" s="23">
        <v>475</v>
      </c>
    </row>
    <row r="17483" spans="1:3" ht="13.2" x14ac:dyDescent="0.25">
      <c r="A17483" s="45" t="s">
        <v>17548</v>
      </c>
      <c r="B17483" s="45" t="s">
        <v>6</v>
      </c>
      <c r="C17483" s="23">
        <v>575</v>
      </c>
    </row>
    <row r="17484" spans="1:3" ht="13.2" x14ac:dyDescent="0.25">
      <c r="A17484" s="45" t="s">
        <v>17549</v>
      </c>
      <c r="B17484" s="45" t="s">
        <v>6</v>
      </c>
      <c r="C17484" s="23">
        <v>450</v>
      </c>
    </row>
    <row r="17485" spans="1:3" ht="13.2" x14ac:dyDescent="0.25">
      <c r="A17485" s="45" t="s">
        <v>17550</v>
      </c>
      <c r="B17485" s="45" t="s">
        <v>6</v>
      </c>
      <c r="C17485" s="23">
        <v>250</v>
      </c>
    </row>
    <row r="17486" spans="1:3" ht="13.2" x14ac:dyDescent="0.25">
      <c r="A17486" s="45" t="s">
        <v>17551</v>
      </c>
      <c r="B17486" s="45" t="s">
        <v>6</v>
      </c>
      <c r="C17486" s="23">
        <v>450</v>
      </c>
    </row>
    <row r="17487" spans="1:3" ht="13.2" x14ac:dyDescent="0.25">
      <c r="A17487" s="45" t="s">
        <v>17552</v>
      </c>
      <c r="B17487" s="45" t="s">
        <v>6</v>
      </c>
      <c r="C17487" s="23">
        <v>350</v>
      </c>
    </row>
    <row r="17488" spans="1:3" ht="13.2" x14ac:dyDescent="0.25">
      <c r="A17488" s="45" t="s">
        <v>17553</v>
      </c>
      <c r="B17488" s="45" t="s">
        <v>6</v>
      </c>
      <c r="C17488" s="23">
        <v>775</v>
      </c>
    </row>
    <row r="17489" spans="1:3" ht="13.2" x14ac:dyDescent="0.25">
      <c r="A17489" s="45" t="s">
        <v>17554</v>
      </c>
      <c r="B17489" s="45" t="s">
        <v>6</v>
      </c>
      <c r="C17489" s="23">
        <v>450</v>
      </c>
    </row>
    <row r="17490" spans="1:3" ht="13.2" x14ac:dyDescent="0.25">
      <c r="A17490" s="45" t="s">
        <v>17555</v>
      </c>
      <c r="B17490" s="45" t="s">
        <v>6</v>
      </c>
      <c r="C17490" s="23">
        <v>625</v>
      </c>
    </row>
    <row r="17491" spans="1:3" ht="13.2" x14ac:dyDescent="0.25">
      <c r="A17491" s="45" t="s">
        <v>17556</v>
      </c>
      <c r="B17491" s="45" t="s">
        <v>6</v>
      </c>
      <c r="C17491" s="23">
        <v>425</v>
      </c>
    </row>
    <row r="17492" spans="1:3" ht="13.2" x14ac:dyDescent="0.25">
      <c r="A17492" s="45" t="s">
        <v>17557</v>
      </c>
      <c r="B17492" s="45" t="s">
        <v>6</v>
      </c>
      <c r="C17492" s="23">
        <v>425</v>
      </c>
    </row>
    <row r="17493" spans="1:3" ht="13.2" x14ac:dyDescent="0.25">
      <c r="A17493" s="45" t="s">
        <v>17558</v>
      </c>
      <c r="B17493" s="45" t="s">
        <v>6</v>
      </c>
      <c r="C17493" s="23">
        <v>375</v>
      </c>
    </row>
    <row r="17494" spans="1:3" ht="13.2" x14ac:dyDescent="0.25">
      <c r="A17494" s="45" t="s">
        <v>17559</v>
      </c>
      <c r="B17494" s="45" t="s">
        <v>6</v>
      </c>
      <c r="C17494" s="23">
        <v>300</v>
      </c>
    </row>
    <row r="17495" spans="1:3" ht="13.2" x14ac:dyDescent="0.25">
      <c r="A17495" s="45" t="s">
        <v>17560</v>
      </c>
      <c r="B17495" s="45" t="s">
        <v>6</v>
      </c>
      <c r="C17495" s="23">
        <v>900</v>
      </c>
    </row>
    <row r="17496" spans="1:3" ht="13.2" x14ac:dyDescent="0.25">
      <c r="A17496" s="45" t="s">
        <v>17561</v>
      </c>
      <c r="B17496" s="45" t="s">
        <v>6</v>
      </c>
      <c r="C17496" s="23">
        <v>500</v>
      </c>
    </row>
    <row r="17497" spans="1:3" ht="13.2" x14ac:dyDescent="0.25">
      <c r="A17497" s="45" t="s">
        <v>17562</v>
      </c>
      <c r="B17497" s="45" t="s">
        <v>6</v>
      </c>
      <c r="C17497" s="23">
        <v>350</v>
      </c>
    </row>
    <row r="17498" spans="1:3" ht="13.2" x14ac:dyDescent="0.25">
      <c r="A17498" s="45" t="s">
        <v>17563</v>
      </c>
      <c r="B17498" s="45" t="s">
        <v>6</v>
      </c>
      <c r="C17498" s="23">
        <v>975</v>
      </c>
    </row>
    <row r="17499" spans="1:3" ht="13.2" x14ac:dyDescent="0.25">
      <c r="A17499" s="45" t="s">
        <v>17564</v>
      </c>
      <c r="B17499" s="45" t="s">
        <v>6</v>
      </c>
      <c r="C17499" s="23">
        <v>575</v>
      </c>
    </row>
    <row r="17500" spans="1:3" ht="13.2" x14ac:dyDescent="0.25">
      <c r="A17500" s="45" t="s">
        <v>17565</v>
      </c>
      <c r="B17500" s="45" t="s">
        <v>6</v>
      </c>
      <c r="C17500" s="23">
        <v>675</v>
      </c>
    </row>
    <row r="17501" spans="1:3" ht="13.2" x14ac:dyDescent="0.25">
      <c r="A17501" s="45" t="s">
        <v>17566</v>
      </c>
      <c r="B17501" s="45" t="s">
        <v>6</v>
      </c>
      <c r="C17501" s="23">
        <v>1100</v>
      </c>
    </row>
    <row r="17502" spans="1:3" ht="13.2" x14ac:dyDescent="0.25">
      <c r="A17502" s="45" t="s">
        <v>17567</v>
      </c>
      <c r="B17502" s="45" t="s">
        <v>6</v>
      </c>
      <c r="C17502" s="23">
        <v>1075</v>
      </c>
    </row>
    <row r="17503" spans="1:3" ht="13.2" x14ac:dyDescent="0.25">
      <c r="A17503" s="45" t="s">
        <v>17568</v>
      </c>
      <c r="B17503" s="45" t="s">
        <v>6</v>
      </c>
      <c r="C17503" s="23">
        <v>1775</v>
      </c>
    </row>
    <row r="17504" spans="1:3" ht="13.2" x14ac:dyDescent="0.25">
      <c r="A17504" s="45" t="s">
        <v>17569</v>
      </c>
      <c r="B17504" s="45" t="s">
        <v>6</v>
      </c>
      <c r="C17504" s="23">
        <v>925</v>
      </c>
    </row>
    <row r="17505" spans="1:3" ht="13.2" x14ac:dyDescent="0.25">
      <c r="A17505" s="45" t="s">
        <v>17570</v>
      </c>
      <c r="B17505" s="45" t="s">
        <v>6</v>
      </c>
      <c r="C17505" s="23">
        <v>650</v>
      </c>
    </row>
    <row r="17506" spans="1:3" ht="13.2" x14ac:dyDescent="0.25">
      <c r="A17506" s="45" t="s">
        <v>17571</v>
      </c>
      <c r="B17506" s="45" t="s">
        <v>6</v>
      </c>
      <c r="C17506" s="23">
        <v>775</v>
      </c>
    </row>
    <row r="17507" spans="1:3" ht="13.2" x14ac:dyDescent="0.25">
      <c r="A17507" s="45" t="s">
        <v>17572</v>
      </c>
      <c r="B17507" s="45" t="s">
        <v>6</v>
      </c>
      <c r="C17507" s="23">
        <v>475</v>
      </c>
    </row>
    <row r="17508" spans="1:3" ht="13.2" x14ac:dyDescent="0.25">
      <c r="A17508" s="45" t="s">
        <v>17573</v>
      </c>
      <c r="B17508" s="45" t="s">
        <v>6</v>
      </c>
      <c r="C17508" s="23">
        <v>375</v>
      </c>
    </row>
    <row r="17509" spans="1:3" ht="13.2" x14ac:dyDescent="0.25">
      <c r="A17509" s="45" t="s">
        <v>17574</v>
      </c>
      <c r="B17509" s="45" t="s">
        <v>6</v>
      </c>
      <c r="C17509" s="23">
        <v>425</v>
      </c>
    </row>
    <row r="17510" spans="1:3" ht="13.2" x14ac:dyDescent="0.25">
      <c r="A17510" s="45" t="s">
        <v>17575</v>
      </c>
      <c r="B17510" s="45" t="s">
        <v>6</v>
      </c>
      <c r="C17510" s="23">
        <v>625</v>
      </c>
    </row>
    <row r="17511" spans="1:3" ht="13.2" x14ac:dyDescent="0.25">
      <c r="A17511" s="45" t="s">
        <v>17576</v>
      </c>
      <c r="B17511" s="45" t="s">
        <v>6</v>
      </c>
      <c r="C17511" s="23">
        <v>900</v>
      </c>
    </row>
    <row r="17512" spans="1:3" ht="13.2" x14ac:dyDescent="0.25">
      <c r="A17512" s="45" t="s">
        <v>17577</v>
      </c>
      <c r="B17512" s="45" t="s">
        <v>6</v>
      </c>
      <c r="C17512" s="23">
        <v>250</v>
      </c>
    </row>
    <row r="17513" spans="1:3" ht="13.2" x14ac:dyDescent="0.25">
      <c r="A17513" s="45" t="s">
        <v>17578</v>
      </c>
      <c r="B17513" s="45" t="s">
        <v>6</v>
      </c>
      <c r="C17513" s="23">
        <v>700</v>
      </c>
    </row>
    <row r="17514" spans="1:3" ht="13.2" x14ac:dyDescent="0.25">
      <c r="A17514" s="45" t="s">
        <v>17579</v>
      </c>
      <c r="B17514" s="45" t="s">
        <v>6</v>
      </c>
      <c r="C17514" s="23">
        <v>700</v>
      </c>
    </row>
    <row r="17515" spans="1:3" ht="13.2" x14ac:dyDescent="0.25">
      <c r="A17515" s="45" t="s">
        <v>17580</v>
      </c>
      <c r="B17515" s="45" t="s">
        <v>6</v>
      </c>
      <c r="C17515" s="23">
        <v>525</v>
      </c>
    </row>
    <row r="17516" spans="1:3" ht="13.2" x14ac:dyDescent="0.25">
      <c r="A17516" s="45" t="s">
        <v>17581</v>
      </c>
      <c r="B17516" s="45" t="s">
        <v>6</v>
      </c>
      <c r="C17516" s="23">
        <v>325</v>
      </c>
    </row>
    <row r="17517" spans="1:3" ht="13.2" x14ac:dyDescent="0.25">
      <c r="A17517" s="45" t="s">
        <v>17582</v>
      </c>
      <c r="B17517" s="45" t="s">
        <v>6</v>
      </c>
      <c r="C17517" s="23">
        <v>800</v>
      </c>
    </row>
    <row r="17518" spans="1:3" ht="13.2" x14ac:dyDescent="0.25">
      <c r="A17518" s="45" t="s">
        <v>17583</v>
      </c>
      <c r="B17518" s="45" t="s">
        <v>6</v>
      </c>
      <c r="C17518" s="23">
        <v>300</v>
      </c>
    </row>
    <row r="17519" spans="1:3" ht="13.2" x14ac:dyDescent="0.25">
      <c r="A17519" s="45" t="s">
        <v>17584</v>
      </c>
      <c r="B17519" s="45" t="s">
        <v>6</v>
      </c>
      <c r="C17519" s="23">
        <v>300</v>
      </c>
    </row>
    <row r="17520" spans="1:3" ht="13.2" x14ac:dyDescent="0.25">
      <c r="A17520" s="45" t="s">
        <v>17585</v>
      </c>
      <c r="B17520" s="45" t="s">
        <v>6</v>
      </c>
      <c r="C17520" s="23">
        <v>950</v>
      </c>
    </row>
    <row r="17521" spans="1:3" ht="13.2" x14ac:dyDescent="0.25">
      <c r="A17521" s="45" t="s">
        <v>17586</v>
      </c>
      <c r="B17521" s="45" t="s">
        <v>6</v>
      </c>
      <c r="C17521" s="23">
        <v>825</v>
      </c>
    </row>
    <row r="17522" spans="1:3" ht="13.2" x14ac:dyDescent="0.25">
      <c r="A17522" s="45" t="s">
        <v>17587</v>
      </c>
      <c r="B17522" s="45" t="s">
        <v>6</v>
      </c>
      <c r="C17522" s="23">
        <v>750</v>
      </c>
    </row>
    <row r="17523" spans="1:3" ht="13.2" x14ac:dyDescent="0.25">
      <c r="A17523" s="45" t="s">
        <v>17588</v>
      </c>
      <c r="B17523" s="45" t="s">
        <v>6</v>
      </c>
      <c r="C17523" s="23">
        <v>600</v>
      </c>
    </row>
    <row r="17524" spans="1:3" ht="13.2" x14ac:dyDescent="0.25">
      <c r="A17524" s="45" t="s">
        <v>17589</v>
      </c>
      <c r="B17524" s="45" t="s">
        <v>6</v>
      </c>
      <c r="C17524" s="23">
        <v>500</v>
      </c>
    </row>
    <row r="17525" spans="1:3" ht="13.2" x14ac:dyDescent="0.25">
      <c r="A17525" s="45" t="s">
        <v>17590</v>
      </c>
      <c r="B17525" s="45" t="s">
        <v>6</v>
      </c>
      <c r="C17525" s="23">
        <v>500</v>
      </c>
    </row>
    <row r="17526" spans="1:3" ht="13.2" x14ac:dyDescent="0.25">
      <c r="A17526" s="45" t="s">
        <v>17591</v>
      </c>
      <c r="B17526" s="45" t="s">
        <v>6</v>
      </c>
      <c r="C17526" s="23">
        <v>350</v>
      </c>
    </row>
    <row r="17527" spans="1:3" ht="13.2" x14ac:dyDescent="0.25">
      <c r="A17527" s="45" t="s">
        <v>17592</v>
      </c>
      <c r="B17527" s="45" t="s">
        <v>6</v>
      </c>
      <c r="C17527" s="23">
        <v>725</v>
      </c>
    </row>
    <row r="17528" spans="1:3" ht="13.2" x14ac:dyDescent="0.25">
      <c r="A17528" s="45" t="s">
        <v>17593</v>
      </c>
      <c r="B17528" s="45" t="s">
        <v>6</v>
      </c>
      <c r="C17528" s="23">
        <v>475</v>
      </c>
    </row>
    <row r="17529" spans="1:3" ht="13.2" x14ac:dyDescent="0.25">
      <c r="A17529" s="45" t="s">
        <v>17594</v>
      </c>
      <c r="B17529" s="45" t="s">
        <v>6</v>
      </c>
      <c r="C17529" s="23">
        <v>300</v>
      </c>
    </row>
    <row r="17530" spans="1:3" ht="13.2" x14ac:dyDescent="0.25">
      <c r="A17530" s="45" t="s">
        <v>17595</v>
      </c>
      <c r="B17530" s="45" t="s">
        <v>6</v>
      </c>
      <c r="C17530" s="23">
        <v>400</v>
      </c>
    </row>
    <row r="17531" spans="1:3" ht="13.2" x14ac:dyDescent="0.25">
      <c r="A17531" s="45" t="s">
        <v>17596</v>
      </c>
      <c r="B17531" s="45" t="s">
        <v>6</v>
      </c>
      <c r="C17531" s="23">
        <v>25</v>
      </c>
    </row>
    <row r="17532" spans="1:3" ht="13.2" x14ac:dyDescent="0.25">
      <c r="A17532" s="45" t="s">
        <v>17597</v>
      </c>
      <c r="B17532" s="45" t="s">
        <v>6</v>
      </c>
      <c r="C17532" s="23">
        <v>1000</v>
      </c>
    </row>
    <row r="17533" spans="1:3" ht="13.2" x14ac:dyDescent="0.25">
      <c r="A17533" s="45" t="s">
        <v>17598</v>
      </c>
      <c r="B17533" s="45" t="s">
        <v>6</v>
      </c>
      <c r="C17533" s="23">
        <v>500</v>
      </c>
    </row>
    <row r="17534" spans="1:3" ht="13.2" x14ac:dyDescent="0.25">
      <c r="A17534" s="45" t="s">
        <v>17599</v>
      </c>
      <c r="B17534" s="45" t="s">
        <v>6</v>
      </c>
      <c r="C17534" s="23">
        <v>25</v>
      </c>
    </row>
    <row r="17535" spans="1:3" ht="13.2" x14ac:dyDescent="0.25">
      <c r="A17535" s="45" t="s">
        <v>17600</v>
      </c>
      <c r="B17535" s="45" t="s">
        <v>6</v>
      </c>
      <c r="C17535" s="23">
        <v>700</v>
      </c>
    </row>
    <row r="17536" spans="1:3" ht="13.2" x14ac:dyDescent="0.25">
      <c r="A17536" s="45" t="s">
        <v>17601</v>
      </c>
      <c r="B17536" s="45" t="s">
        <v>6</v>
      </c>
      <c r="C17536" s="23">
        <v>550</v>
      </c>
    </row>
    <row r="17537" spans="1:3" ht="13.2" x14ac:dyDescent="0.25">
      <c r="A17537" s="45" t="s">
        <v>17602</v>
      </c>
      <c r="B17537" s="45" t="s">
        <v>6</v>
      </c>
      <c r="C17537" s="23">
        <v>725</v>
      </c>
    </row>
    <row r="17538" spans="1:3" ht="13.2" x14ac:dyDescent="0.25">
      <c r="A17538" s="45" t="s">
        <v>17603</v>
      </c>
      <c r="B17538" s="45" t="s">
        <v>6</v>
      </c>
      <c r="C17538" s="23">
        <v>475</v>
      </c>
    </row>
    <row r="17539" spans="1:3" ht="13.2" x14ac:dyDescent="0.25">
      <c r="A17539" s="45" t="s">
        <v>17604</v>
      </c>
      <c r="B17539" s="45" t="s">
        <v>6</v>
      </c>
      <c r="C17539" s="23">
        <v>300</v>
      </c>
    </row>
    <row r="17540" spans="1:3" ht="13.2" x14ac:dyDescent="0.25">
      <c r="A17540" s="45" t="s">
        <v>17605</v>
      </c>
      <c r="B17540" s="45" t="s">
        <v>6</v>
      </c>
      <c r="C17540" s="23">
        <v>400</v>
      </c>
    </row>
    <row r="17541" spans="1:3" ht="13.2" x14ac:dyDescent="0.25">
      <c r="A17541" s="45" t="s">
        <v>17606</v>
      </c>
      <c r="B17541" s="45" t="s">
        <v>6</v>
      </c>
      <c r="C17541" s="23">
        <v>625</v>
      </c>
    </row>
    <row r="17542" spans="1:3" ht="13.2" x14ac:dyDescent="0.25">
      <c r="A17542" s="45" t="s">
        <v>17607</v>
      </c>
      <c r="B17542" s="45" t="s">
        <v>6</v>
      </c>
      <c r="C17542" s="23">
        <v>175</v>
      </c>
    </row>
    <row r="17543" spans="1:3" ht="13.2" x14ac:dyDescent="0.25">
      <c r="A17543" s="45" t="s">
        <v>17608</v>
      </c>
      <c r="B17543" s="45" t="s">
        <v>6</v>
      </c>
      <c r="C17543" s="23">
        <v>175</v>
      </c>
    </row>
    <row r="17544" spans="1:3" ht="13.2" x14ac:dyDescent="0.25">
      <c r="A17544" s="45" t="s">
        <v>17609</v>
      </c>
      <c r="B17544" s="45" t="s">
        <v>6</v>
      </c>
      <c r="C17544" s="23">
        <v>150</v>
      </c>
    </row>
    <row r="17545" spans="1:3" ht="13.2" x14ac:dyDescent="0.25">
      <c r="A17545" s="45" t="s">
        <v>17610</v>
      </c>
      <c r="B17545" s="45" t="s">
        <v>6</v>
      </c>
      <c r="C17545" s="23">
        <v>175</v>
      </c>
    </row>
    <row r="17546" spans="1:3" ht="13.2" x14ac:dyDescent="0.25">
      <c r="A17546" s="45" t="s">
        <v>17611</v>
      </c>
      <c r="B17546" s="45" t="s">
        <v>6</v>
      </c>
      <c r="C17546" s="23">
        <v>450</v>
      </c>
    </row>
    <row r="17547" spans="1:3" ht="13.2" x14ac:dyDescent="0.25">
      <c r="A17547" s="45" t="s">
        <v>17612</v>
      </c>
      <c r="B17547" s="45" t="s">
        <v>6</v>
      </c>
      <c r="C17547" s="23">
        <v>325</v>
      </c>
    </row>
    <row r="17548" spans="1:3" ht="13.2" x14ac:dyDescent="0.25">
      <c r="A17548" s="45" t="s">
        <v>17613</v>
      </c>
      <c r="B17548" s="45" t="s">
        <v>6</v>
      </c>
      <c r="C17548" s="23">
        <v>450</v>
      </c>
    </row>
    <row r="17549" spans="1:3" ht="13.2" x14ac:dyDescent="0.25">
      <c r="A17549" s="45" t="s">
        <v>17614</v>
      </c>
      <c r="B17549" s="45" t="s">
        <v>6</v>
      </c>
      <c r="C17549" s="23">
        <v>950</v>
      </c>
    </row>
    <row r="17550" spans="1:3" ht="13.2" x14ac:dyDescent="0.25">
      <c r="A17550" s="45" t="s">
        <v>17615</v>
      </c>
      <c r="B17550" s="45" t="s">
        <v>6</v>
      </c>
      <c r="C17550" s="23">
        <v>775</v>
      </c>
    </row>
    <row r="17551" spans="1:3" ht="13.2" x14ac:dyDescent="0.25">
      <c r="A17551" s="45" t="s">
        <v>17616</v>
      </c>
      <c r="B17551" s="45" t="s">
        <v>6</v>
      </c>
      <c r="C17551" s="23">
        <v>450</v>
      </c>
    </row>
    <row r="17552" spans="1:3" ht="13.2" x14ac:dyDescent="0.25">
      <c r="A17552" s="45" t="s">
        <v>17617</v>
      </c>
      <c r="B17552" s="45" t="s">
        <v>6</v>
      </c>
      <c r="C17552" s="23">
        <v>150</v>
      </c>
    </row>
    <row r="17553" spans="1:3" ht="13.2" x14ac:dyDescent="0.25">
      <c r="A17553" s="45" t="s">
        <v>17618</v>
      </c>
      <c r="B17553" s="45" t="s">
        <v>6</v>
      </c>
      <c r="C17553" s="23">
        <v>225</v>
      </c>
    </row>
    <row r="17554" spans="1:3" ht="13.2" x14ac:dyDescent="0.25">
      <c r="A17554" s="45" t="s">
        <v>17619</v>
      </c>
      <c r="B17554" s="45" t="s">
        <v>6</v>
      </c>
      <c r="C17554" s="23">
        <v>350</v>
      </c>
    </row>
    <row r="17555" spans="1:3" ht="13.2" x14ac:dyDescent="0.25">
      <c r="A17555" s="45" t="s">
        <v>17620</v>
      </c>
      <c r="B17555" s="45" t="s">
        <v>6</v>
      </c>
      <c r="C17555" s="23">
        <v>375</v>
      </c>
    </row>
    <row r="17556" spans="1:3" ht="13.2" x14ac:dyDescent="0.25">
      <c r="A17556" s="45" t="s">
        <v>17621</v>
      </c>
      <c r="B17556" s="45" t="s">
        <v>6</v>
      </c>
      <c r="C17556" s="23">
        <v>200</v>
      </c>
    </row>
    <row r="17557" spans="1:3" ht="13.2" x14ac:dyDescent="0.25">
      <c r="A17557" s="45" t="s">
        <v>17622</v>
      </c>
      <c r="B17557" s="45" t="s">
        <v>6</v>
      </c>
      <c r="C17557" s="23">
        <v>250</v>
      </c>
    </row>
    <row r="17558" spans="1:3" ht="13.2" x14ac:dyDescent="0.25">
      <c r="A17558" s="45" t="s">
        <v>17623</v>
      </c>
      <c r="B17558" s="45" t="s">
        <v>6</v>
      </c>
      <c r="C17558" s="23">
        <v>225</v>
      </c>
    </row>
    <row r="17559" spans="1:3" ht="13.2" x14ac:dyDescent="0.25">
      <c r="A17559" s="45" t="s">
        <v>17624</v>
      </c>
      <c r="B17559" s="45" t="s">
        <v>6</v>
      </c>
      <c r="C17559" s="23">
        <v>250</v>
      </c>
    </row>
    <row r="17560" spans="1:3" ht="13.2" x14ac:dyDescent="0.25">
      <c r="A17560" s="45" t="s">
        <v>17625</v>
      </c>
      <c r="B17560" s="45" t="s">
        <v>6</v>
      </c>
      <c r="C17560" s="23">
        <v>550</v>
      </c>
    </row>
    <row r="17561" spans="1:3" ht="13.2" x14ac:dyDescent="0.25">
      <c r="A17561" s="45" t="s">
        <v>17626</v>
      </c>
      <c r="B17561" s="45" t="s">
        <v>6</v>
      </c>
      <c r="C17561" s="23">
        <v>425</v>
      </c>
    </row>
    <row r="17562" spans="1:3" ht="13.2" x14ac:dyDescent="0.25">
      <c r="A17562" s="45" t="s">
        <v>17627</v>
      </c>
      <c r="B17562" s="45" t="s">
        <v>6</v>
      </c>
      <c r="C17562" s="23">
        <v>1100</v>
      </c>
    </row>
    <row r="17563" spans="1:3" ht="13.2" x14ac:dyDescent="0.25">
      <c r="A17563" s="45" t="s">
        <v>17628</v>
      </c>
      <c r="B17563" s="45" t="s">
        <v>6</v>
      </c>
      <c r="C17563" s="23">
        <v>475</v>
      </c>
    </row>
    <row r="17564" spans="1:3" ht="13.2" x14ac:dyDescent="0.25">
      <c r="A17564" s="45" t="s">
        <v>17629</v>
      </c>
      <c r="B17564" s="45" t="s">
        <v>6</v>
      </c>
      <c r="C17564" s="23">
        <v>300</v>
      </c>
    </row>
    <row r="17565" spans="1:3" ht="13.2" x14ac:dyDescent="0.25">
      <c r="A17565" s="45" t="s">
        <v>17630</v>
      </c>
      <c r="B17565" s="45" t="s">
        <v>6</v>
      </c>
      <c r="C17565" s="23">
        <v>150</v>
      </c>
    </row>
    <row r="17566" spans="1:3" ht="13.2" x14ac:dyDescent="0.25">
      <c r="A17566" s="45" t="s">
        <v>17631</v>
      </c>
      <c r="B17566" s="45" t="s">
        <v>6</v>
      </c>
      <c r="C17566" s="23">
        <v>725</v>
      </c>
    </row>
    <row r="17567" spans="1:3" ht="13.2" x14ac:dyDescent="0.25">
      <c r="A17567" s="45" t="s">
        <v>17632</v>
      </c>
      <c r="B17567" s="45" t="s">
        <v>6</v>
      </c>
      <c r="C17567" s="23">
        <v>1050</v>
      </c>
    </row>
    <row r="17568" spans="1:3" ht="13.2" x14ac:dyDescent="0.25">
      <c r="A17568" s="45" t="s">
        <v>17633</v>
      </c>
      <c r="B17568" s="45" t="s">
        <v>6</v>
      </c>
      <c r="C17568" s="23">
        <v>575</v>
      </c>
    </row>
    <row r="17569" spans="1:3" ht="13.2" x14ac:dyDescent="0.25">
      <c r="A17569" s="45" t="s">
        <v>17634</v>
      </c>
      <c r="B17569" s="45" t="s">
        <v>6</v>
      </c>
      <c r="C17569" s="23">
        <v>400</v>
      </c>
    </row>
    <row r="17570" spans="1:3" ht="13.2" x14ac:dyDescent="0.25">
      <c r="A17570" s="45" t="s">
        <v>17635</v>
      </c>
      <c r="B17570" s="45" t="s">
        <v>6</v>
      </c>
      <c r="C17570" s="23">
        <v>150</v>
      </c>
    </row>
    <row r="17571" spans="1:3" ht="13.2" x14ac:dyDescent="0.25">
      <c r="A17571" s="45" t="s">
        <v>17636</v>
      </c>
      <c r="B17571" s="45" t="s">
        <v>6</v>
      </c>
      <c r="C17571" s="23">
        <v>350</v>
      </c>
    </row>
    <row r="17572" spans="1:3" ht="13.2" x14ac:dyDescent="0.25">
      <c r="A17572" s="45" t="s">
        <v>17637</v>
      </c>
      <c r="B17572" s="45" t="s">
        <v>6</v>
      </c>
      <c r="C17572" s="23">
        <v>600</v>
      </c>
    </row>
    <row r="17573" spans="1:3" ht="13.2" x14ac:dyDescent="0.25">
      <c r="A17573" s="45" t="s">
        <v>17638</v>
      </c>
      <c r="B17573" s="45" t="s">
        <v>6</v>
      </c>
      <c r="C17573" s="23">
        <v>400</v>
      </c>
    </row>
    <row r="17574" spans="1:3" ht="13.2" x14ac:dyDescent="0.25">
      <c r="A17574" s="45" t="s">
        <v>17639</v>
      </c>
      <c r="B17574" s="45" t="s">
        <v>6</v>
      </c>
      <c r="C17574" s="23">
        <v>550</v>
      </c>
    </row>
    <row r="17575" spans="1:3" ht="13.2" x14ac:dyDescent="0.25">
      <c r="A17575" s="45" t="s">
        <v>17640</v>
      </c>
      <c r="B17575" s="45" t="s">
        <v>6</v>
      </c>
      <c r="C17575" s="23">
        <v>150</v>
      </c>
    </row>
    <row r="17576" spans="1:3" ht="13.2" x14ac:dyDescent="0.25">
      <c r="A17576" s="45" t="s">
        <v>17641</v>
      </c>
      <c r="B17576" s="45" t="s">
        <v>6</v>
      </c>
      <c r="C17576" s="23">
        <v>575</v>
      </c>
    </row>
    <row r="17577" spans="1:3" ht="13.2" x14ac:dyDescent="0.25">
      <c r="A17577" s="45" t="s">
        <v>17642</v>
      </c>
      <c r="B17577" s="45" t="s">
        <v>6</v>
      </c>
      <c r="C17577" s="23">
        <v>175</v>
      </c>
    </row>
    <row r="17578" spans="1:3" ht="13.2" x14ac:dyDescent="0.25">
      <c r="A17578" s="45" t="s">
        <v>17643</v>
      </c>
      <c r="B17578" s="45" t="s">
        <v>6</v>
      </c>
      <c r="C17578" s="23">
        <v>225</v>
      </c>
    </row>
    <row r="17579" spans="1:3" ht="13.2" x14ac:dyDescent="0.25">
      <c r="A17579" s="45" t="s">
        <v>17644</v>
      </c>
      <c r="B17579" s="45" t="s">
        <v>6</v>
      </c>
      <c r="C17579" s="23">
        <v>850</v>
      </c>
    </row>
    <row r="17580" spans="1:3" ht="13.2" x14ac:dyDescent="0.25">
      <c r="A17580" s="45" t="s">
        <v>17645</v>
      </c>
      <c r="B17580" s="45" t="s">
        <v>6</v>
      </c>
      <c r="C17580" s="23">
        <v>475</v>
      </c>
    </row>
    <row r="17581" spans="1:3" ht="13.2" x14ac:dyDescent="0.25">
      <c r="A17581" s="45" t="s">
        <v>17646</v>
      </c>
      <c r="B17581" s="45" t="s">
        <v>6</v>
      </c>
      <c r="C17581" s="23">
        <v>225</v>
      </c>
    </row>
    <row r="17582" spans="1:3" ht="13.2" x14ac:dyDescent="0.25">
      <c r="A17582" s="45" t="s">
        <v>17647</v>
      </c>
      <c r="B17582" s="45" t="s">
        <v>6</v>
      </c>
      <c r="C17582" s="23">
        <v>225</v>
      </c>
    </row>
    <row r="17583" spans="1:3" ht="13.2" x14ac:dyDescent="0.25">
      <c r="A17583" s="45" t="s">
        <v>17648</v>
      </c>
      <c r="B17583" s="45" t="s">
        <v>6</v>
      </c>
      <c r="C17583" s="23">
        <v>350</v>
      </c>
    </row>
    <row r="17584" spans="1:3" ht="13.2" x14ac:dyDescent="0.25">
      <c r="A17584" s="45" t="s">
        <v>17649</v>
      </c>
      <c r="B17584" s="45" t="s">
        <v>6</v>
      </c>
      <c r="C17584" s="23">
        <v>525</v>
      </c>
    </row>
    <row r="17585" spans="1:3" ht="13.2" x14ac:dyDescent="0.25">
      <c r="A17585" s="45" t="s">
        <v>17650</v>
      </c>
      <c r="B17585" s="45" t="s">
        <v>6</v>
      </c>
      <c r="C17585" s="23">
        <v>200</v>
      </c>
    </row>
    <row r="17586" spans="1:3" ht="13.2" x14ac:dyDescent="0.25">
      <c r="A17586" s="45" t="s">
        <v>17651</v>
      </c>
      <c r="B17586" s="45" t="s">
        <v>6</v>
      </c>
      <c r="C17586" s="23">
        <v>225</v>
      </c>
    </row>
    <row r="17587" spans="1:3" ht="13.2" x14ac:dyDescent="0.25">
      <c r="A17587" s="45" t="s">
        <v>17652</v>
      </c>
      <c r="B17587" s="45" t="s">
        <v>6</v>
      </c>
      <c r="C17587" s="23">
        <v>325</v>
      </c>
    </row>
    <row r="17588" spans="1:3" ht="13.2" x14ac:dyDescent="0.25">
      <c r="A17588" s="45" t="s">
        <v>17653</v>
      </c>
      <c r="B17588" s="45" t="s">
        <v>6</v>
      </c>
      <c r="C17588" s="23">
        <v>350</v>
      </c>
    </row>
    <row r="17589" spans="1:3" ht="13.2" x14ac:dyDescent="0.25">
      <c r="A17589" s="45" t="s">
        <v>17654</v>
      </c>
      <c r="B17589" s="45" t="s">
        <v>6</v>
      </c>
      <c r="C17589" s="23">
        <v>50</v>
      </c>
    </row>
    <row r="17590" spans="1:3" ht="13.2" x14ac:dyDescent="0.25">
      <c r="A17590" s="45" t="s">
        <v>17655</v>
      </c>
      <c r="B17590" s="45" t="s">
        <v>6</v>
      </c>
      <c r="C17590" s="23">
        <v>0</v>
      </c>
    </row>
    <row r="17591" spans="1:3" ht="13.2" x14ac:dyDescent="0.25">
      <c r="A17591" s="45" t="s">
        <v>17656</v>
      </c>
      <c r="B17591" s="45" t="s">
        <v>6</v>
      </c>
      <c r="C17591" s="23">
        <v>175</v>
      </c>
    </row>
    <row r="17592" spans="1:3" ht="13.2" x14ac:dyDescent="0.25">
      <c r="A17592" s="45" t="s">
        <v>17657</v>
      </c>
      <c r="B17592" s="45" t="s">
        <v>6</v>
      </c>
      <c r="C17592" s="23">
        <v>200</v>
      </c>
    </row>
    <row r="17593" spans="1:3" ht="13.2" x14ac:dyDescent="0.25">
      <c r="A17593" s="45" t="s">
        <v>17658</v>
      </c>
      <c r="B17593" s="45" t="s">
        <v>6</v>
      </c>
      <c r="C17593" s="23">
        <v>225</v>
      </c>
    </row>
    <row r="17594" spans="1:3" ht="13.2" x14ac:dyDescent="0.25">
      <c r="A17594" s="45" t="s">
        <v>17659</v>
      </c>
      <c r="B17594" s="45" t="s">
        <v>6</v>
      </c>
      <c r="C17594" s="23">
        <v>350</v>
      </c>
    </row>
    <row r="17595" spans="1:3" ht="13.2" x14ac:dyDescent="0.25">
      <c r="A17595" s="45" t="s">
        <v>17660</v>
      </c>
      <c r="B17595" s="45" t="s">
        <v>6</v>
      </c>
      <c r="C17595" s="23">
        <v>400</v>
      </c>
    </row>
    <row r="17596" spans="1:3" ht="13.2" x14ac:dyDescent="0.25">
      <c r="A17596" s="45" t="s">
        <v>17661</v>
      </c>
      <c r="B17596" s="45" t="s">
        <v>6</v>
      </c>
      <c r="C17596" s="23">
        <v>150</v>
      </c>
    </row>
    <row r="17597" spans="1:3" ht="13.2" x14ac:dyDescent="0.25">
      <c r="A17597" s="45" t="s">
        <v>17662</v>
      </c>
      <c r="B17597" s="45" t="s">
        <v>6</v>
      </c>
      <c r="C17597" s="23">
        <v>300</v>
      </c>
    </row>
    <row r="17598" spans="1:3" ht="13.2" x14ac:dyDescent="0.25">
      <c r="A17598" s="45" t="s">
        <v>17663</v>
      </c>
      <c r="B17598" s="45" t="s">
        <v>6</v>
      </c>
      <c r="C17598" s="23">
        <v>400</v>
      </c>
    </row>
    <row r="17599" spans="1:3" ht="13.2" x14ac:dyDescent="0.25">
      <c r="A17599" s="45" t="s">
        <v>17664</v>
      </c>
      <c r="B17599" s="45" t="s">
        <v>6</v>
      </c>
      <c r="C17599" s="23">
        <v>275</v>
      </c>
    </row>
    <row r="17600" spans="1:3" ht="13.2" x14ac:dyDescent="0.25">
      <c r="A17600" s="45" t="s">
        <v>17665</v>
      </c>
      <c r="B17600" s="45" t="s">
        <v>6</v>
      </c>
      <c r="C17600" s="23">
        <v>325</v>
      </c>
    </row>
    <row r="17601" spans="1:3" ht="13.2" x14ac:dyDescent="0.25">
      <c r="A17601" s="45" t="s">
        <v>17666</v>
      </c>
      <c r="B17601" s="45" t="s">
        <v>6</v>
      </c>
      <c r="C17601" s="23">
        <v>150</v>
      </c>
    </row>
    <row r="17602" spans="1:3" ht="13.2" x14ac:dyDescent="0.25">
      <c r="A17602" s="45" t="s">
        <v>17667</v>
      </c>
      <c r="B17602" s="45" t="s">
        <v>6</v>
      </c>
      <c r="C17602" s="23">
        <v>250</v>
      </c>
    </row>
    <row r="17603" spans="1:3" ht="13.2" x14ac:dyDescent="0.25">
      <c r="A17603" s="45" t="s">
        <v>17668</v>
      </c>
      <c r="B17603" s="45" t="s">
        <v>6</v>
      </c>
      <c r="C17603" s="23">
        <v>275</v>
      </c>
    </row>
    <row r="17604" spans="1:3" ht="13.2" x14ac:dyDescent="0.25">
      <c r="A17604" s="45" t="s">
        <v>17669</v>
      </c>
      <c r="B17604" s="45" t="s">
        <v>6</v>
      </c>
      <c r="C17604" s="23">
        <v>450</v>
      </c>
    </row>
    <row r="17605" spans="1:3" ht="13.2" x14ac:dyDescent="0.25">
      <c r="A17605" s="45" t="s">
        <v>17670</v>
      </c>
      <c r="B17605" s="45" t="s">
        <v>6</v>
      </c>
      <c r="C17605" s="23">
        <v>550</v>
      </c>
    </row>
    <row r="17606" spans="1:3" ht="13.2" x14ac:dyDescent="0.25">
      <c r="A17606" s="45" t="s">
        <v>17671</v>
      </c>
      <c r="B17606" s="45" t="s">
        <v>6</v>
      </c>
      <c r="C17606" s="23">
        <v>375</v>
      </c>
    </row>
    <row r="17607" spans="1:3" ht="13.2" x14ac:dyDescent="0.25">
      <c r="A17607" s="45" t="s">
        <v>17672</v>
      </c>
      <c r="B17607" s="45" t="s">
        <v>6</v>
      </c>
      <c r="C17607" s="23">
        <v>150</v>
      </c>
    </row>
    <row r="17608" spans="1:3" ht="13.2" x14ac:dyDescent="0.25">
      <c r="A17608" s="45" t="s">
        <v>17673</v>
      </c>
      <c r="B17608" s="45" t="s">
        <v>6</v>
      </c>
      <c r="C17608" s="23">
        <v>350</v>
      </c>
    </row>
    <row r="17609" spans="1:3" ht="13.2" x14ac:dyDescent="0.25">
      <c r="A17609" s="45" t="s">
        <v>17674</v>
      </c>
      <c r="B17609" s="45" t="s">
        <v>6</v>
      </c>
      <c r="C17609" s="23">
        <v>325</v>
      </c>
    </row>
    <row r="17610" spans="1:3" ht="13.2" x14ac:dyDescent="0.25">
      <c r="A17610" s="45" t="s">
        <v>17675</v>
      </c>
      <c r="B17610" s="45" t="s">
        <v>6</v>
      </c>
      <c r="C17610" s="23">
        <v>275</v>
      </c>
    </row>
    <row r="17611" spans="1:3" ht="13.2" x14ac:dyDescent="0.25">
      <c r="A17611" s="45" t="s">
        <v>17676</v>
      </c>
      <c r="B17611" s="45" t="s">
        <v>6</v>
      </c>
      <c r="C17611" s="23">
        <v>200</v>
      </c>
    </row>
    <row r="17612" spans="1:3" ht="13.2" x14ac:dyDescent="0.25">
      <c r="A17612" s="45" t="s">
        <v>17677</v>
      </c>
      <c r="B17612" s="45" t="s">
        <v>6</v>
      </c>
      <c r="C17612" s="23">
        <v>250</v>
      </c>
    </row>
    <row r="17613" spans="1:3" ht="13.2" x14ac:dyDescent="0.25">
      <c r="A17613" s="45" t="s">
        <v>17678</v>
      </c>
      <c r="B17613" s="45" t="s">
        <v>6</v>
      </c>
      <c r="C17613" s="23">
        <v>150</v>
      </c>
    </row>
    <row r="17614" spans="1:3" ht="13.2" x14ac:dyDescent="0.25">
      <c r="A17614" s="45" t="s">
        <v>17679</v>
      </c>
      <c r="B17614" s="45" t="s">
        <v>6</v>
      </c>
      <c r="C17614" s="23">
        <v>150</v>
      </c>
    </row>
    <row r="17615" spans="1:3" ht="13.2" x14ac:dyDescent="0.25">
      <c r="A17615" s="45" t="s">
        <v>17680</v>
      </c>
      <c r="B17615" s="45" t="s">
        <v>6</v>
      </c>
      <c r="C17615" s="23">
        <v>200</v>
      </c>
    </row>
    <row r="17616" spans="1:3" ht="13.2" x14ac:dyDescent="0.25">
      <c r="A17616" s="45" t="s">
        <v>17681</v>
      </c>
      <c r="B17616" s="45" t="s">
        <v>6</v>
      </c>
      <c r="C17616" s="23">
        <v>250</v>
      </c>
    </row>
    <row r="17617" spans="1:3" ht="13.2" x14ac:dyDescent="0.25">
      <c r="A17617" s="45" t="s">
        <v>17682</v>
      </c>
      <c r="B17617" s="45" t="s">
        <v>6</v>
      </c>
      <c r="C17617" s="23">
        <v>500</v>
      </c>
    </row>
    <row r="17618" spans="1:3" ht="13.2" x14ac:dyDescent="0.25">
      <c r="A17618" s="45" t="s">
        <v>17683</v>
      </c>
      <c r="B17618" s="45" t="s">
        <v>6</v>
      </c>
      <c r="C17618" s="23">
        <v>150</v>
      </c>
    </row>
    <row r="17619" spans="1:3" ht="13.2" x14ac:dyDescent="0.25">
      <c r="A17619" s="45" t="s">
        <v>17684</v>
      </c>
      <c r="B17619" s="45" t="s">
        <v>6</v>
      </c>
      <c r="C17619" s="23">
        <v>150</v>
      </c>
    </row>
    <row r="17620" spans="1:3" ht="13.2" x14ac:dyDescent="0.25">
      <c r="A17620" s="45" t="s">
        <v>17685</v>
      </c>
      <c r="B17620" s="45" t="s">
        <v>6</v>
      </c>
      <c r="C17620" s="23">
        <v>225</v>
      </c>
    </row>
    <row r="17621" spans="1:3" ht="13.2" x14ac:dyDescent="0.25">
      <c r="A17621" s="45" t="s">
        <v>17686</v>
      </c>
      <c r="B17621" s="45" t="s">
        <v>6</v>
      </c>
      <c r="C17621" s="23">
        <v>225</v>
      </c>
    </row>
    <row r="17622" spans="1:3" ht="13.2" x14ac:dyDescent="0.25">
      <c r="A17622" s="45" t="s">
        <v>17687</v>
      </c>
      <c r="B17622" s="45" t="s">
        <v>6</v>
      </c>
      <c r="C17622" s="23">
        <v>200</v>
      </c>
    </row>
    <row r="17623" spans="1:3" ht="13.2" x14ac:dyDescent="0.25">
      <c r="A17623" s="45" t="s">
        <v>17688</v>
      </c>
      <c r="B17623" s="45" t="s">
        <v>6</v>
      </c>
      <c r="C17623" s="23">
        <v>150</v>
      </c>
    </row>
    <row r="17624" spans="1:3" ht="13.2" x14ac:dyDescent="0.25">
      <c r="A17624" s="45" t="s">
        <v>17689</v>
      </c>
      <c r="B17624" s="45" t="s">
        <v>6</v>
      </c>
      <c r="C17624" s="23">
        <v>150</v>
      </c>
    </row>
    <row r="17625" spans="1:3" ht="13.2" x14ac:dyDescent="0.25">
      <c r="A17625" s="45" t="s">
        <v>17690</v>
      </c>
      <c r="B17625" s="45" t="s">
        <v>6</v>
      </c>
      <c r="C17625" s="23">
        <v>300</v>
      </c>
    </row>
    <row r="17626" spans="1:3" ht="13.2" x14ac:dyDescent="0.25">
      <c r="A17626" s="45" t="s">
        <v>17691</v>
      </c>
      <c r="B17626" s="45" t="s">
        <v>6</v>
      </c>
      <c r="C17626" s="23">
        <v>150</v>
      </c>
    </row>
    <row r="17627" spans="1:3" ht="13.2" x14ac:dyDescent="0.25">
      <c r="A17627" s="45" t="s">
        <v>17692</v>
      </c>
      <c r="B17627" s="45" t="s">
        <v>6</v>
      </c>
      <c r="C17627" s="23">
        <v>300</v>
      </c>
    </row>
    <row r="17628" spans="1:3" ht="13.2" x14ac:dyDescent="0.25">
      <c r="A17628" s="45" t="s">
        <v>17693</v>
      </c>
      <c r="B17628" s="45" t="s">
        <v>6</v>
      </c>
      <c r="C17628" s="23">
        <v>200</v>
      </c>
    </row>
    <row r="17629" spans="1:3" ht="13.2" x14ac:dyDescent="0.25">
      <c r="A17629" s="45" t="s">
        <v>17694</v>
      </c>
      <c r="B17629" s="45" t="s">
        <v>6</v>
      </c>
      <c r="C17629" s="23">
        <v>575</v>
      </c>
    </row>
    <row r="17630" spans="1:3" ht="13.2" x14ac:dyDescent="0.25">
      <c r="A17630" s="45" t="s">
        <v>17695</v>
      </c>
      <c r="B17630" s="45" t="s">
        <v>6</v>
      </c>
      <c r="C17630" s="23">
        <v>250</v>
      </c>
    </row>
    <row r="17631" spans="1:3" ht="13.2" x14ac:dyDescent="0.25">
      <c r="A17631" s="45" t="s">
        <v>17696</v>
      </c>
      <c r="B17631" s="45" t="s">
        <v>6</v>
      </c>
      <c r="C17631" s="23">
        <v>300</v>
      </c>
    </row>
    <row r="17632" spans="1:3" ht="13.2" x14ac:dyDescent="0.25">
      <c r="A17632" s="45" t="s">
        <v>17697</v>
      </c>
      <c r="B17632" s="45" t="s">
        <v>6</v>
      </c>
      <c r="C17632" s="23">
        <v>325</v>
      </c>
    </row>
    <row r="17633" spans="1:3" ht="13.2" x14ac:dyDescent="0.25">
      <c r="A17633" s="45" t="s">
        <v>17698</v>
      </c>
      <c r="B17633" s="45" t="s">
        <v>6</v>
      </c>
      <c r="C17633" s="23">
        <v>275</v>
      </c>
    </row>
    <row r="17634" spans="1:3" ht="13.2" x14ac:dyDescent="0.25">
      <c r="A17634" s="45" t="s">
        <v>17699</v>
      </c>
      <c r="B17634" s="45" t="s">
        <v>6</v>
      </c>
      <c r="C17634" s="23">
        <v>475</v>
      </c>
    </row>
    <row r="17635" spans="1:3" ht="13.2" x14ac:dyDescent="0.25">
      <c r="A17635" s="45" t="s">
        <v>17700</v>
      </c>
      <c r="B17635" s="45" t="s">
        <v>6</v>
      </c>
      <c r="C17635" s="23">
        <v>625</v>
      </c>
    </row>
    <row r="17636" spans="1:3" ht="13.2" x14ac:dyDescent="0.25">
      <c r="A17636" s="45" t="s">
        <v>17701</v>
      </c>
      <c r="B17636" s="45" t="s">
        <v>6</v>
      </c>
      <c r="C17636" s="23">
        <v>150</v>
      </c>
    </row>
    <row r="17637" spans="1:3" ht="13.2" x14ac:dyDescent="0.25">
      <c r="A17637" s="45" t="s">
        <v>17702</v>
      </c>
      <c r="B17637" s="45" t="s">
        <v>6</v>
      </c>
      <c r="C17637" s="23">
        <v>200</v>
      </c>
    </row>
    <row r="17638" spans="1:3" ht="13.2" x14ac:dyDescent="0.25">
      <c r="A17638" s="45" t="s">
        <v>17703</v>
      </c>
      <c r="B17638" s="45" t="s">
        <v>6</v>
      </c>
      <c r="C17638" s="23">
        <v>400</v>
      </c>
    </row>
    <row r="17639" spans="1:3" ht="13.2" x14ac:dyDescent="0.25">
      <c r="A17639" s="45" t="s">
        <v>17704</v>
      </c>
      <c r="B17639" s="45" t="s">
        <v>6</v>
      </c>
      <c r="C17639" s="23">
        <v>300</v>
      </c>
    </row>
    <row r="17640" spans="1:3" ht="13.2" x14ac:dyDescent="0.25">
      <c r="A17640" s="45" t="s">
        <v>17705</v>
      </c>
      <c r="B17640" s="45" t="s">
        <v>6</v>
      </c>
      <c r="C17640" s="23">
        <v>150</v>
      </c>
    </row>
    <row r="17641" spans="1:3" ht="13.2" x14ac:dyDescent="0.25">
      <c r="A17641" s="45" t="s">
        <v>17706</v>
      </c>
      <c r="B17641" s="45" t="s">
        <v>6</v>
      </c>
      <c r="C17641" s="23">
        <v>150</v>
      </c>
    </row>
    <row r="17642" spans="1:3" ht="13.2" x14ac:dyDescent="0.25">
      <c r="A17642" s="45" t="s">
        <v>17707</v>
      </c>
      <c r="B17642" s="45" t="s">
        <v>6</v>
      </c>
      <c r="C17642" s="23">
        <v>1175</v>
      </c>
    </row>
    <row r="17643" spans="1:3" ht="13.2" x14ac:dyDescent="0.25">
      <c r="A17643" s="45" t="s">
        <v>17708</v>
      </c>
      <c r="B17643" s="45" t="s">
        <v>6</v>
      </c>
      <c r="C17643" s="23">
        <v>675</v>
      </c>
    </row>
    <row r="17644" spans="1:3" ht="13.2" x14ac:dyDescent="0.25">
      <c r="A17644" s="45" t="s">
        <v>17709</v>
      </c>
      <c r="B17644" s="45" t="s">
        <v>6</v>
      </c>
      <c r="C17644" s="23">
        <v>150</v>
      </c>
    </row>
    <row r="17645" spans="1:3" ht="13.2" x14ac:dyDescent="0.25">
      <c r="A17645" s="45" t="s">
        <v>17710</v>
      </c>
      <c r="B17645" s="45" t="s">
        <v>6</v>
      </c>
      <c r="C17645" s="23">
        <v>575</v>
      </c>
    </row>
    <row r="17646" spans="1:3" ht="13.2" x14ac:dyDescent="0.25">
      <c r="A17646" s="45" t="s">
        <v>17711</v>
      </c>
      <c r="B17646" s="45" t="s">
        <v>6</v>
      </c>
      <c r="C17646" s="23">
        <v>425</v>
      </c>
    </row>
    <row r="17647" spans="1:3" ht="13.2" x14ac:dyDescent="0.25">
      <c r="A17647" s="45" t="s">
        <v>17712</v>
      </c>
      <c r="B17647" s="45" t="s">
        <v>6</v>
      </c>
      <c r="C17647" s="23">
        <v>650</v>
      </c>
    </row>
    <row r="17648" spans="1:3" ht="13.2" x14ac:dyDescent="0.25">
      <c r="A17648" s="45" t="s">
        <v>17713</v>
      </c>
      <c r="B17648" s="45" t="s">
        <v>6</v>
      </c>
      <c r="C17648" s="23">
        <v>600</v>
      </c>
    </row>
    <row r="17649" spans="1:3" ht="13.2" x14ac:dyDescent="0.25">
      <c r="A17649" s="45" t="s">
        <v>17714</v>
      </c>
      <c r="B17649" s="45" t="s">
        <v>6</v>
      </c>
      <c r="C17649" s="23">
        <v>575</v>
      </c>
    </row>
    <row r="17650" spans="1:3" ht="13.2" x14ac:dyDescent="0.25">
      <c r="A17650" s="45" t="s">
        <v>17715</v>
      </c>
      <c r="B17650" s="45" t="s">
        <v>6</v>
      </c>
      <c r="C17650" s="23">
        <v>650</v>
      </c>
    </row>
    <row r="17651" spans="1:3" ht="13.2" x14ac:dyDescent="0.25">
      <c r="A17651" s="45" t="s">
        <v>17716</v>
      </c>
      <c r="B17651" s="45" t="s">
        <v>6</v>
      </c>
      <c r="C17651" s="23">
        <v>550</v>
      </c>
    </row>
    <row r="17652" spans="1:3" ht="13.2" x14ac:dyDescent="0.25">
      <c r="A17652" s="45" t="s">
        <v>17717</v>
      </c>
      <c r="B17652" s="45" t="s">
        <v>6</v>
      </c>
      <c r="C17652" s="23">
        <v>300</v>
      </c>
    </row>
    <row r="17653" spans="1:3" ht="13.2" x14ac:dyDescent="0.25">
      <c r="A17653" s="45" t="s">
        <v>17718</v>
      </c>
      <c r="B17653" s="45" t="s">
        <v>6</v>
      </c>
      <c r="C17653" s="23">
        <v>275</v>
      </c>
    </row>
    <row r="17654" spans="1:3" ht="13.2" x14ac:dyDescent="0.25">
      <c r="A17654" s="45" t="s">
        <v>17719</v>
      </c>
      <c r="B17654" s="45" t="s">
        <v>6</v>
      </c>
      <c r="C17654" s="23">
        <v>400</v>
      </c>
    </row>
    <row r="17655" spans="1:3" ht="13.2" x14ac:dyDescent="0.25">
      <c r="A17655" s="45" t="s">
        <v>17720</v>
      </c>
      <c r="B17655" s="45" t="s">
        <v>6</v>
      </c>
      <c r="C17655" s="23">
        <v>150</v>
      </c>
    </row>
    <row r="17656" spans="1:3" ht="13.2" x14ac:dyDescent="0.25">
      <c r="A17656" s="45" t="s">
        <v>17721</v>
      </c>
      <c r="B17656" s="45" t="s">
        <v>6</v>
      </c>
      <c r="C17656" s="23">
        <v>225</v>
      </c>
    </row>
    <row r="17657" spans="1:3" ht="13.2" x14ac:dyDescent="0.25">
      <c r="A17657" s="45" t="s">
        <v>17722</v>
      </c>
      <c r="B17657" s="45" t="s">
        <v>6</v>
      </c>
      <c r="C17657" s="23">
        <v>725</v>
      </c>
    </row>
    <row r="17658" spans="1:3" ht="13.2" x14ac:dyDescent="0.25">
      <c r="A17658" s="45" t="s">
        <v>17723</v>
      </c>
      <c r="B17658" s="45" t="s">
        <v>6</v>
      </c>
      <c r="C17658" s="23">
        <v>150</v>
      </c>
    </row>
    <row r="17659" spans="1:3" ht="13.2" x14ac:dyDescent="0.25">
      <c r="A17659" s="45" t="s">
        <v>17724</v>
      </c>
      <c r="B17659" s="45" t="s">
        <v>6</v>
      </c>
      <c r="C17659" s="23">
        <v>150</v>
      </c>
    </row>
    <row r="17660" spans="1:3" ht="13.2" x14ac:dyDescent="0.25">
      <c r="A17660" s="45" t="s">
        <v>17725</v>
      </c>
      <c r="B17660" s="45" t="s">
        <v>6</v>
      </c>
      <c r="C17660" s="23">
        <v>700</v>
      </c>
    </row>
    <row r="17661" spans="1:3" ht="13.2" x14ac:dyDescent="0.25">
      <c r="A17661" s="45" t="s">
        <v>17726</v>
      </c>
      <c r="B17661" s="45" t="s">
        <v>6</v>
      </c>
      <c r="C17661" s="23">
        <v>900</v>
      </c>
    </row>
    <row r="17662" spans="1:3" ht="13.2" x14ac:dyDescent="0.25">
      <c r="A17662" s="45" t="s">
        <v>17727</v>
      </c>
      <c r="B17662" s="45" t="s">
        <v>6</v>
      </c>
      <c r="C17662" s="23">
        <v>375</v>
      </c>
    </row>
    <row r="17663" spans="1:3" ht="13.2" x14ac:dyDescent="0.25">
      <c r="A17663" s="45" t="s">
        <v>17728</v>
      </c>
      <c r="B17663" s="45" t="s">
        <v>6</v>
      </c>
      <c r="C17663" s="23">
        <v>525</v>
      </c>
    </row>
    <row r="17664" spans="1:3" ht="13.2" x14ac:dyDescent="0.25">
      <c r="A17664" s="45" t="s">
        <v>17729</v>
      </c>
      <c r="B17664" s="45" t="s">
        <v>6</v>
      </c>
      <c r="C17664" s="23">
        <v>250</v>
      </c>
    </row>
    <row r="17665" spans="1:3" ht="13.2" x14ac:dyDescent="0.25">
      <c r="A17665" s="45" t="s">
        <v>17730</v>
      </c>
      <c r="B17665" s="45" t="s">
        <v>6</v>
      </c>
      <c r="C17665" s="23">
        <v>250</v>
      </c>
    </row>
    <row r="17666" spans="1:3" ht="13.2" x14ac:dyDescent="0.25">
      <c r="A17666" s="45" t="s">
        <v>17731</v>
      </c>
      <c r="B17666" s="45" t="s">
        <v>6</v>
      </c>
      <c r="C17666" s="23">
        <v>975</v>
      </c>
    </row>
    <row r="17667" spans="1:3" ht="13.2" x14ac:dyDescent="0.25">
      <c r="A17667" s="45" t="s">
        <v>17732</v>
      </c>
      <c r="B17667" s="45" t="s">
        <v>6</v>
      </c>
      <c r="C17667" s="23">
        <v>400</v>
      </c>
    </row>
    <row r="17668" spans="1:3" ht="13.2" x14ac:dyDescent="0.25">
      <c r="A17668" s="45" t="s">
        <v>17733</v>
      </c>
      <c r="B17668" s="45" t="s">
        <v>6</v>
      </c>
      <c r="C17668" s="23">
        <v>600</v>
      </c>
    </row>
    <row r="17669" spans="1:3" ht="13.2" x14ac:dyDescent="0.25">
      <c r="A17669" s="45" t="s">
        <v>17734</v>
      </c>
      <c r="B17669" s="45" t="s">
        <v>6</v>
      </c>
      <c r="C17669" s="23">
        <v>250</v>
      </c>
    </row>
    <row r="17670" spans="1:3" ht="13.2" x14ac:dyDescent="0.25">
      <c r="A17670" s="45" t="s">
        <v>17735</v>
      </c>
      <c r="B17670" s="45" t="s">
        <v>6</v>
      </c>
      <c r="C17670" s="23">
        <v>700</v>
      </c>
    </row>
    <row r="17671" spans="1:3" ht="13.2" x14ac:dyDescent="0.25">
      <c r="A17671" s="45" t="s">
        <v>17736</v>
      </c>
      <c r="B17671" s="45" t="s">
        <v>6</v>
      </c>
      <c r="C17671" s="23">
        <v>575</v>
      </c>
    </row>
    <row r="17672" spans="1:3" ht="13.2" x14ac:dyDescent="0.25">
      <c r="A17672" s="45" t="s">
        <v>17737</v>
      </c>
      <c r="B17672" s="45" t="s">
        <v>6</v>
      </c>
      <c r="C17672" s="23">
        <v>575</v>
      </c>
    </row>
    <row r="17673" spans="1:3" ht="13.2" x14ac:dyDescent="0.25">
      <c r="A17673" s="45" t="s">
        <v>17738</v>
      </c>
      <c r="B17673" s="45" t="s">
        <v>6</v>
      </c>
      <c r="C17673" s="23">
        <v>475</v>
      </c>
    </row>
    <row r="17674" spans="1:3" ht="13.2" x14ac:dyDescent="0.25">
      <c r="A17674" s="45" t="s">
        <v>17739</v>
      </c>
      <c r="B17674" s="45" t="s">
        <v>6</v>
      </c>
      <c r="C17674" s="23">
        <v>550</v>
      </c>
    </row>
    <row r="17675" spans="1:3" ht="13.2" x14ac:dyDescent="0.25">
      <c r="A17675" s="45" t="s">
        <v>17740</v>
      </c>
      <c r="B17675" s="45" t="s">
        <v>6</v>
      </c>
      <c r="C17675" s="23">
        <v>650</v>
      </c>
    </row>
    <row r="17676" spans="1:3" ht="13.2" x14ac:dyDescent="0.25">
      <c r="A17676" s="45" t="s">
        <v>17741</v>
      </c>
      <c r="B17676" s="45" t="s">
        <v>6</v>
      </c>
      <c r="C17676" s="23">
        <v>700</v>
      </c>
    </row>
    <row r="17677" spans="1:3" ht="13.2" x14ac:dyDescent="0.25">
      <c r="A17677" s="45" t="s">
        <v>17742</v>
      </c>
      <c r="B17677" s="45" t="s">
        <v>6</v>
      </c>
      <c r="C17677" s="23">
        <v>400</v>
      </c>
    </row>
    <row r="17678" spans="1:3" ht="13.2" x14ac:dyDescent="0.25">
      <c r="A17678" s="45" t="s">
        <v>17743</v>
      </c>
      <c r="B17678" s="45" t="s">
        <v>6</v>
      </c>
      <c r="C17678" s="23">
        <v>725</v>
      </c>
    </row>
    <row r="17679" spans="1:3" ht="13.2" x14ac:dyDescent="0.25">
      <c r="A17679" s="45" t="s">
        <v>17744</v>
      </c>
      <c r="B17679" s="45" t="s">
        <v>6</v>
      </c>
      <c r="C17679" s="23">
        <v>250</v>
      </c>
    </row>
    <row r="17680" spans="1:3" ht="13.2" x14ac:dyDescent="0.25">
      <c r="A17680" s="45" t="s">
        <v>17745</v>
      </c>
      <c r="B17680" s="45" t="s">
        <v>6</v>
      </c>
      <c r="C17680" s="23">
        <v>825</v>
      </c>
    </row>
    <row r="17681" spans="1:3" ht="13.2" x14ac:dyDescent="0.25">
      <c r="A17681" s="45" t="s">
        <v>17746</v>
      </c>
      <c r="B17681" s="45" t="s">
        <v>6</v>
      </c>
      <c r="C17681" s="23">
        <v>950</v>
      </c>
    </row>
    <row r="17682" spans="1:3" ht="13.2" x14ac:dyDescent="0.25">
      <c r="A17682" s="45" t="s">
        <v>17747</v>
      </c>
      <c r="B17682" s="45" t="s">
        <v>6</v>
      </c>
      <c r="C17682" s="23">
        <v>725</v>
      </c>
    </row>
    <row r="17683" spans="1:3" ht="13.2" x14ac:dyDescent="0.25">
      <c r="A17683" s="45" t="s">
        <v>17748</v>
      </c>
      <c r="B17683" s="45" t="s">
        <v>6</v>
      </c>
      <c r="C17683" s="23">
        <v>725</v>
      </c>
    </row>
    <row r="17684" spans="1:3" ht="13.2" x14ac:dyDescent="0.25">
      <c r="A17684" s="45" t="s">
        <v>17749</v>
      </c>
      <c r="B17684" s="45" t="s">
        <v>6</v>
      </c>
      <c r="C17684" s="23">
        <v>425</v>
      </c>
    </row>
    <row r="17685" spans="1:3" ht="13.2" x14ac:dyDescent="0.25">
      <c r="A17685" s="45" t="s">
        <v>17750</v>
      </c>
      <c r="B17685" s="45" t="s">
        <v>6</v>
      </c>
      <c r="C17685" s="23">
        <v>375</v>
      </c>
    </row>
    <row r="17686" spans="1:3" ht="13.2" x14ac:dyDescent="0.25">
      <c r="A17686" s="45" t="s">
        <v>17751</v>
      </c>
      <c r="B17686" s="45" t="s">
        <v>6</v>
      </c>
      <c r="C17686" s="23">
        <v>250</v>
      </c>
    </row>
    <row r="17687" spans="1:3" ht="13.2" x14ac:dyDescent="0.25">
      <c r="A17687" s="45" t="s">
        <v>17752</v>
      </c>
      <c r="B17687" s="45" t="s">
        <v>6</v>
      </c>
      <c r="C17687" s="23">
        <v>550</v>
      </c>
    </row>
    <row r="17688" spans="1:3" ht="13.2" x14ac:dyDescent="0.25">
      <c r="A17688" s="45" t="s">
        <v>17753</v>
      </c>
      <c r="B17688" s="45" t="s">
        <v>6</v>
      </c>
      <c r="C17688" s="23">
        <v>550</v>
      </c>
    </row>
    <row r="17689" spans="1:3" ht="13.2" x14ac:dyDescent="0.25">
      <c r="A17689" s="45" t="s">
        <v>17754</v>
      </c>
      <c r="B17689" s="45" t="s">
        <v>6</v>
      </c>
      <c r="C17689" s="23">
        <v>525</v>
      </c>
    </row>
    <row r="17690" spans="1:3" ht="13.2" x14ac:dyDescent="0.25">
      <c r="A17690" s="45" t="s">
        <v>17755</v>
      </c>
      <c r="B17690" s="45" t="s">
        <v>6</v>
      </c>
      <c r="C17690" s="23">
        <v>250</v>
      </c>
    </row>
    <row r="17691" spans="1:3" ht="13.2" x14ac:dyDescent="0.25">
      <c r="A17691" s="45" t="s">
        <v>17756</v>
      </c>
      <c r="B17691" s="45" t="s">
        <v>6</v>
      </c>
      <c r="C17691" s="23">
        <v>675</v>
      </c>
    </row>
    <row r="17692" spans="1:3" ht="13.2" x14ac:dyDescent="0.25">
      <c r="A17692" s="45" t="s">
        <v>17757</v>
      </c>
      <c r="B17692" s="45" t="s">
        <v>6</v>
      </c>
      <c r="C17692" s="23">
        <v>375</v>
      </c>
    </row>
    <row r="17693" spans="1:3" ht="13.2" x14ac:dyDescent="0.25">
      <c r="A17693" s="45" t="s">
        <v>17758</v>
      </c>
      <c r="B17693" s="45" t="s">
        <v>6</v>
      </c>
      <c r="C17693" s="23">
        <v>625</v>
      </c>
    </row>
    <row r="17694" spans="1:3" ht="13.2" x14ac:dyDescent="0.25">
      <c r="A17694" s="45" t="s">
        <v>17759</v>
      </c>
      <c r="B17694" s="45" t="s">
        <v>6</v>
      </c>
      <c r="C17694" s="23">
        <v>575</v>
      </c>
    </row>
    <row r="17695" spans="1:3" ht="13.2" x14ac:dyDescent="0.25">
      <c r="A17695" s="45" t="s">
        <v>17760</v>
      </c>
      <c r="B17695" s="45" t="s">
        <v>6</v>
      </c>
      <c r="C17695" s="23">
        <v>425</v>
      </c>
    </row>
    <row r="17696" spans="1:3" ht="13.2" x14ac:dyDescent="0.25">
      <c r="A17696" s="45" t="s">
        <v>17761</v>
      </c>
      <c r="B17696" s="45" t="s">
        <v>6</v>
      </c>
      <c r="C17696" s="23">
        <v>900</v>
      </c>
    </row>
    <row r="17697" spans="1:3" ht="13.2" x14ac:dyDescent="0.25">
      <c r="A17697" s="45" t="s">
        <v>17762</v>
      </c>
      <c r="B17697" s="45" t="s">
        <v>6</v>
      </c>
      <c r="C17697" s="23">
        <v>725</v>
      </c>
    </row>
    <row r="17698" spans="1:3" ht="13.2" x14ac:dyDescent="0.25">
      <c r="A17698" s="45" t="s">
        <v>17763</v>
      </c>
      <c r="B17698" s="45" t="s">
        <v>6</v>
      </c>
      <c r="C17698" s="23">
        <v>425</v>
      </c>
    </row>
    <row r="17699" spans="1:3" ht="13.2" x14ac:dyDescent="0.25">
      <c r="A17699" s="45" t="s">
        <v>17764</v>
      </c>
      <c r="B17699" s="45" t="s">
        <v>6</v>
      </c>
      <c r="C17699" s="23">
        <v>600</v>
      </c>
    </row>
    <row r="17700" spans="1:3" ht="13.2" x14ac:dyDescent="0.25">
      <c r="A17700" s="45" t="s">
        <v>17765</v>
      </c>
      <c r="B17700" s="45" t="s">
        <v>6</v>
      </c>
      <c r="C17700" s="23">
        <v>800</v>
      </c>
    </row>
    <row r="17701" spans="1:3" ht="13.2" x14ac:dyDescent="0.25">
      <c r="A17701" s="45" t="s">
        <v>17766</v>
      </c>
      <c r="B17701" s="45" t="s">
        <v>6</v>
      </c>
      <c r="C17701" s="23">
        <v>950</v>
      </c>
    </row>
    <row r="17702" spans="1:3" ht="13.2" x14ac:dyDescent="0.25">
      <c r="A17702" s="45" t="s">
        <v>17767</v>
      </c>
      <c r="B17702" s="45" t="s">
        <v>6</v>
      </c>
      <c r="C17702" s="23">
        <v>750</v>
      </c>
    </row>
    <row r="17703" spans="1:3" ht="13.2" x14ac:dyDescent="0.25">
      <c r="A17703" s="45" t="s">
        <v>17768</v>
      </c>
      <c r="B17703" s="45" t="s">
        <v>6</v>
      </c>
      <c r="C17703" s="23">
        <v>650</v>
      </c>
    </row>
    <row r="17704" spans="1:3" ht="13.2" x14ac:dyDescent="0.25">
      <c r="A17704" s="45" t="s">
        <v>17769</v>
      </c>
      <c r="B17704" s="45" t="s">
        <v>6</v>
      </c>
      <c r="C17704" s="23">
        <v>825</v>
      </c>
    </row>
    <row r="17705" spans="1:3" ht="13.2" x14ac:dyDescent="0.25">
      <c r="A17705" s="45" t="s">
        <v>17770</v>
      </c>
      <c r="B17705" s="45" t="s">
        <v>6</v>
      </c>
      <c r="C17705" s="23">
        <v>375</v>
      </c>
    </row>
    <row r="17706" spans="1:3" ht="13.2" x14ac:dyDescent="0.25">
      <c r="A17706" s="45" t="s">
        <v>17771</v>
      </c>
      <c r="B17706" s="45" t="s">
        <v>6</v>
      </c>
      <c r="C17706" s="23">
        <v>525</v>
      </c>
    </row>
    <row r="17707" spans="1:3" ht="13.2" x14ac:dyDescent="0.25">
      <c r="A17707" s="45" t="s">
        <v>17772</v>
      </c>
      <c r="B17707" s="45" t="s">
        <v>6</v>
      </c>
      <c r="C17707" s="23">
        <v>375</v>
      </c>
    </row>
    <row r="17708" spans="1:3" ht="13.2" x14ac:dyDescent="0.25">
      <c r="A17708" s="45" t="s">
        <v>17773</v>
      </c>
      <c r="B17708" s="45" t="s">
        <v>6</v>
      </c>
      <c r="C17708" s="23">
        <v>600</v>
      </c>
    </row>
    <row r="17709" spans="1:3" ht="13.2" x14ac:dyDescent="0.25">
      <c r="A17709" s="45" t="s">
        <v>17774</v>
      </c>
      <c r="B17709" s="45" t="s">
        <v>6</v>
      </c>
      <c r="C17709" s="23">
        <v>475</v>
      </c>
    </row>
    <row r="17710" spans="1:3" ht="13.2" x14ac:dyDescent="0.25">
      <c r="A17710" s="45" t="s">
        <v>17775</v>
      </c>
      <c r="B17710" s="45" t="s">
        <v>6</v>
      </c>
      <c r="C17710" s="23">
        <v>375</v>
      </c>
    </row>
    <row r="17711" spans="1:3" ht="13.2" x14ac:dyDescent="0.25">
      <c r="A17711" s="45" t="s">
        <v>17776</v>
      </c>
      <c r="B17711" s="45" t="s">
        <v>6</v>
      </c>
      <c r="C17711" s="23">
        <v>550</v>
      </c>
    </row>
    <row r="17712" spans="1:3" ht="13.2" x14ac:dyDescent="0.25">
      <c r="A17712" s="45" t="s">
        <v>17777</v>
      </c>
      <c r="B17712" s="45" t="s">
        <v>6</v>
      </c>
      <c r="C17712" s="23">
        <v>800</v>
      </c>
    </row>
    <row r="17713" spans="1:3" ht="13.2" x14ac:dyDescent="0.25">
      <c r="A17713" s="45" t="s">
        <v>17778</v>
      </c>
      <c r="B17713" s="45" t="s">
        <v>6</v>
      </c>
      <c r="C17713" s="23">
        <v>425</v>
      </c>
    </row>
    <row r="17714" spans="1:3" ht="13.2" x14ac:dyDescent="0.25">
      <c r="A17714" s="45" t="s">
        <v>17779</v>
      </c>
      <c r="B17714" s="45" t="s">
        <v>6</v>
      </c>
      <c r="C17714" s="23">
        <v>375</v>
      </c>
    </row>
    <row r="17715" spans="1:3" ht="13.2" x14ac:dyDescent="0.25">
      <c r="A17715" s="45" t="s">
        <v>17780</v>
      </c>
      <c r="B17715" s="45" t="s">
        <v>6</v>
      </c>
      <c r="C17715" s="23">
        <v>750</v>
      </c>
    </row>
    <row r="17716" spans="1:3" ht="13.2" x14ac:dyDescent="0.25">
      <c r="A17716" s="45" t="s">
        <v>17781</v>
      </c>
      <c r="B17716" s="45" t="s">
        <v>6</v>
      </c>
      <c r="C17716" s="23">
        <v>325</v>
      </c>
    </row>
    <row r="17717" spans="1:3" ht="13.2" x14ac:dyDescent="0.25">
      <c r="A17717" s="45" t="s">
        <v>17782</v>
      </c>
      <c r="B17717" s="45" t="s">
        <v>6</v>
      </c>
      <c r="C17717" s="23">
        <v>975</v>
      </c>
    </row>
    <row r="17718" spans="1:3" ht="13.2" x14ac:dyDescent="0.25">
      <c r="A17718" s="45" t="s">
        <v>17783</v>
      </c>
      <c r="B17718" s="45" t="s">
        <v>6</v>
      </c>
      <c r="C17718" s="23">
        <v>250</v>
      </c>
    </row>
    <row r="17719" spans="1:3" ht="13.2" x14ac:dyDescent="0.25">
      <c r="A17719" s="45" t="s">
        <v>17784</v>
      </c>
      <c r="B17719" s="45" t="s">
        <v>6</v>
      </c>
      <c r="C17719" s="23">
        <v>800</v>
      </c>
    </row>
    <row r="17720" spans="1:3" ht="13.2" x14ac:dyDescent="0.25">
      <c r="A17720" s="45" t="s">
        <v>17785</v>
      </c>
      <c r="B17720" s="45" t="s">
        <v>6</v>
      </c>
      <c r="C17720" s="23">
        <v>700</v>
      </c>
    </row>
    <row r="17721" spans="1:3" ht="13.2" x14ac:dyDescent="0.25">
      <c r="A17721" s="45" t="s">
        <v>17786</v>
      </c>
      <c r="B17721" s="45" t="s">
        <v>6</v>
      </c>
      <c r="C17721" s="23">
        <v>250</v>
      </c>
    </row>
    <row r="17722" spans="1:3" ht="13.2" x14ac:dyDescent="0.25">
      <c r="A17722" s="45" t="s">
        <v>17787</v>
      </c>
      <c r="B17722" s="45" t="s">
        <v>6</v>
      </c>
      <c r="C17722" s="23">
        <v>725</v>
      </c>
    </row>
    <row r="17723" spans="1:3" ht="13.2" x14ac:dyDescent="0.25">
      <c r="A17723" s="45" t="s">
        <v>17788</v>
      </c>
      <c r="B17723" s="45" t="s">
        <v>6</v>
      </c>
      <c r="C17723" s="23">
        <v>625</v>
      </c>
    </row>
    <row r="17724" spans="1:3" ht="13.2" x14ac:dyDescent="0.25">
      <c r="A17724" s="45" t="s">
        <v>17789</v>
      </c>
      <c r="B17724" s="45" t="s">
        <v>6</v>
      </c>
      <c r="C17724" s="23">
        <v>700</v>
      </c>
    </row>
    <row r="17725" spans="1:3" ht="13.2" x14ac:dyDescent="0.25">
      <c r="A17725" s="45" t="s">
        <v>17790</v>
      </c>
      <c r="B17725" s="45" t="s">
        <v>6</v>
      </c>
      <c r="C17725" s="23">
        <v>250</v>
      </c>
    </row>
    <row r="17726" spans="1:3" ht="13.2" x14ac:dyDescent="0.25">
      <c r="A17726" s="45" t="s">
        <v>17791</v>
      </c>
      <c r="B17726" s="45" t="s">
        <v>6</v>
      </c>
      <c r="C17726" s="23">
        <v>725</v>
      </c>
    </row>
    <row r="17727" spans="1:3" ht="13.2" x14ac:dyDescent="0.25">
      <c r="A17727" s="45" t="s">
        <v>17792</v>
      </c>
      <c r="B17727" s="45" t="s">
        <v>6</v>
      </c>
      <c r="C17727" s="23">
        <v>625</v>
      </c>
    </row>
    <row r="17728" spans="1:3" ht="13.2" x14ac:dyDescent="0.25">
      <c r="A17728" s="45" t="s">
        <v>17793</v>
      </c>
      <c r="B17728" s="45" t="s">
        <v>6</v>
      </c>
      <c r="C17728" s="23">
        <v>800</v>
      </c>
    </row>
    <row r="17729" spans="1:3" ht="13.2" x14ac:dyDescent="0.25">
      <c r="A17729" s="45" t="s">
        <v>17794</v>
      </c>
      <c r="B17729" s="45" t="s">
        <v>6</v>
      </c>
      <c r="C17729" s="23">
        <v>575</v>
      </c>
    </row>
    <row r="17730" spans="1:3" ht="13.2" x14ac:dyDescent="0.25">
      <c r="A17730" s="45" t="s">
        <v>17795</v>
      </c>
      <c r="B17730" s="45" t="s">
        <v>6</v>
      </c>
      <c r="C17730" s="23">
        <v>300</v>
      </c>
    </row>
    <row r="17731" spans="1:3" ht="13.2" x14ac:dyDescent="0.25">
      <c r="A17731" s="45" t="s">
        <v>17796</v>
      </c>
      <c r="B17731" s="45" t="s">
        <v>6</v>
      </c>
      <c r="C17731" s="23">
        <v>225</v>
      </c>
    </row>
    <row r="17732" spans="1:3" ht="13.2" x14ac:dyDescent="0.25">
      <c r="A17732" s="45" t="s">
        <v>17797</v>
      </c>
      <c r="B17732" s="45" t="s">
        <v>6</v>
      </c>
      <c r="C17732" s="23">
        <v>225</v>
      </c>
    </row>
    <row r="17733" spans="1:3" ht="13.2" x14ac:dyDescent="0.25">
      <c r="A17733" s="45" t="s">
        <v>17798</v>
      </c>
      <c r="B17733" s="45" t="s">
        <v>6</v>
      </c>
      <c r="C17733" s="23">
        <v>200</v>
      </c>
    </row>
    <row r="17734" spans="1:3" ht="13.2" x14ac:dyDescent="0.25">
      <c r="A17734" s="45" t="s">
        <v>17799</v>
      </c>
      <c r="B17734" s="45" t="s">
        <v>6</v>
      </c>
      <c r="C17734" s="23">
        <v>50</v>
      </c>
    </row>
    <row r="17735" spans="1:3" ht="13.2" x14ac:dyDescent="0.25">
      <c r="A17735" s="45" t="s">
        <v>17800</v>
      </c>
      <c r="B17735" s="45" t="s">
        <v>6</v>
      </c>
      <c r="C17735" s="23">
        <v>0</v>
      </c>
    </row>
    <row r="17736" spans="1:3" ht="13.2" x14ac:dyDescent="0.25">
      <c r="A17736" s="45" t="s">
        <v>17801</v>
      </c>
      <c r="B17736" s="45" t="s">
        <v>6</v>
      </c>
      <c r="C17736" s="23">
        <v>250</v>
      </c>
    </row>
    <row r="17737" spans="1:3" ht="13.2" x14ac:dyDescent="0.25">
      <c r="A17737" s="45" t="s">
        <v>17802</v>
      </c>
      <c r="B17737" s="45" t="s">
        <v>6</v>
      </c>
      <c r="C17737" s="23">
        <v>150</v>
      </c>
    </row>
    <row r="17738" spans="1:3" ht="13.2" x14ac:dyDescent="0.25">
      <c r="A17738" s="45" t="s">
        <v>17803</v>
      </c>
      <c r="B17738" s="45" t="s">
        <v>6</v>
      </c>
      <c r="C17738" s="23">
        <v>625</v>
      </c>
    </row>
    <row r="17739" spans="1:3" ht="13.2" x14ac:dyDescent="0.25">
      <c r="A17739" s="45" t="s">
        <v>17804</v>
      </c>
      <c r="B17739" s="45" t="s">
        <v>6</v>
      </c>
      <c r="C17739" s="23">
        <v>450</v>
      </c>
    </row>
    <row r="17740" spans="1:3" ht="13.2" x14ac:dyDescent="0.25">
      <c r="A17740" s="45" t="s">
        <v>17805</v>
      </c>
      <c r="B17740" s="45" t="s">
        <v>6</v>
      </c>
      <c r="C17740" s="23">
        <v>375</v>
      </c>
    </row>
    <row r="17741" spans="1:3" ht="13.2" x14ac:dyDescent="0.25">
      <c r="A17741" s="45" t="s">
        <v>17806</v>
      </c>
      <c r="B17741" s="45" t="s">
        <v>6</v>
      </c>
      <c r="C17741" s="23">
        <v>350</v>
      </c>
    </row>
    <row r="17742" spans="1:3" ht="13.2" x14ac:dyDescent="0.25">
      <c r="A17742" s="45" t="s">
        <v>17807</v>
      </c>
      <c r="B17742" s="45" t="s">
        <v>6</v>
      </c>
      <c r="C17742" s="23">
        <v>150</v>
      </c>
    </row>
    <row r="17743" spans="1:3" ht="13.2" x14ac:dyDescent="0.25">
      <c r="A17743" s="45" t="s">
        <v>17808</v>
      </c>
      <c r="B17743" s="45" t="s">
        <v>6</v>
      </c>
      <c r="C17743" s="23">
        <v>625</v>
      </c>
    </row>
    <row r="17744" spans="1:3" ht="13.2" x14ac:dyDescent="0.25">
      <c r="A17744" s="45" t="s">
        <v>17809</v>
      </c>
      <c r="B17744" s="45" t="s">
        <v>6</v>
      </c>
      <c r="C17744" s="23">
        <v>350</v>
      </c>
    </row>
    <row r="17745" spans="1:3" ht="13.2" x14ac:dyDescent="0.25">
      <c r="A17745" s="45" t="s">
        <v>17810</v>
      </c>
      <c r="B17745" s="45" t="s">
        <v>6</v>
      </c>
      <c r="C17745" s="23">
        <v>400</v>
      </c>
    </row>
    <row r="17746" spans="1:3" ht="13.2" x14ac:dyDescent="0.25">
      <c r="A17746" s="45" t="s">
        <v>17811</v>
      </c>
      <c r="B17746" s="45" t="s">
        <v>6</v>
      </c>
      <c r="C17746" s="23">
        <v>550</v>
      </c>
    </row>
    <row r="17747" spans="1:3" ht="13.2" x14ac:dyDescent="0.25">
      <c r="A17747" s="45" t="s">
        <v>17812</v>
      </c>
      <c r="B17747" s="45" t="s">
        <v>6</v>
      </c>
      <c r="C17747" s="23">
        <v>325</v>
      </c>
    </row>
    <row r="17748" spans="1:3" ht="13.2" x14ac:dyDescent="0.25">
      <c r="A17748" s="45" t="s">
        <v>17813</v>
      </c>
      <c r="B17748" s="45" t="s">
        <v>6</v>
      </c>
      <c r="C17748" s="23">
        <v>325</v>
      </c>
    </row>
    <row r="17749" spans="1:3" ht="13.2" x14ac:dyDescent="0.25">
      <c r="A17749" s="45" t="s">
        <v>17814</v>
      </c>
      <c r="B17749" s="45" t="s">
        <v>6</v>
      </c>
      <c r="C17749" s="23">
        <v>425</v>
      </c>
    </row>
    <row r="17750" spans="1:3" ht="13.2" x14ac:dyDescent="0.25">
      <c r="A17750" s="45" t="s">
        <v>17815</v>
      </c>
      <c r="B17750" s="45" t="s">
        <v>6</v>
      </c>
      <c r="C17750" s="23">
        <v>275</v>
      </c>
    </row>
    <row r="17751" spans="1:3" ht="13.2" x14ac:dyDescent="0.25">
      <c r="A17751" s="45" t="s">
        <v>17816</v>
      </c>
      <c r="B17751" s="45" t="s">
        <v>6</v>
      </c>
      <c r="C17751" s="23">
        <v>275</v>
      </c>
    </row>
    <row r="17752" spans="1:3" ht="13.2" x14ac:dyDescent="0.25">
      <c r="A17752" s="45" t="s">
        <v>17817</v>
      </c>
      <c r="B17752" s="45" t="s">
        <v>6</v>
      </c>
      <c r="C17752" s="23">
        <v>325</v>
      </c>
    </row>
    <row r="17753" spans="1:3" ht="13.2" x14ac:dyDescent="0.25">
      <c r="A17753" s="45" t="s">
        <v>17818</v>
      </c>
      <c r="B17753" s="45" t="s">
        <v>6</v>
      </c>
      <c r="C17753" s="23">
        <v>200</v>
      </c>
    </row>
    <row r="17754" spans="1:3" ht="13.2" x14ac:dyDescent="0.25">
      <c r="A17754" s="45" t="s">
        <v>17819</v>
      </c>
      <c r="B17754" s="45" t="s">
        <v>6</v>
      </c>
      <c r="C17754" s="23">
        <v>225</v>
      </c>
    </row>
    <row r="17755" spans="1:3" ht="13.2" x14ac:dyDescent="0.25">
      <c r="A17755" s="45" t="s">
        <v>17820</v>
      </c>
      <c r="B17755" s="45" t="s">
        <v>6</v>
      </c>
      <c r="C17755" s="23">
        <v>150</v>
      </c>
    </row>
    <row r="17756" spans="1:3" ht="13.2" x14ac:dyDescent="0.25">
      <c r="A17756" s="45" t="s">
        <v>17821</v>
      </c>
      <c r="B17756" s="45" t="s">
        <v>6</v>
      </c>
      <c r="C17756" s="23">
        <v>625</v>
      </c>
    </row>
    <row r="17757" spans="1:3" ht="13.2" x14ac:dyDescent="0.25">
      <c r="A17757" s="45" t="s">
        <v>17822</v>
      </c>
      <c r="B17757" s="45" t="s">
        <v>6</v>
      </c>
      <c r="C17757" s="23">
        <v>275</v>
      </c>
    </row>
    <row r="17758" spans="1:3" ht="13.2" x14ac:dyDescent="0.25">
      <c r="A17758" s="45" t="s">
        <v>17823</v>
      </c>
      <c r="B17758" s="45" t="s">
        <v>6</v>
      </c>
      <c r="C17758" s="23">
        <v>375</v>
      </c>
    </row>
    <row r="17759" spans="1:3" ht="13.2" x14ac:dyDescent="0.25">
      <c r="A17759" s="45" t="s">
        <v>17824</v>
      </c>
      <c r="B17759" s="45" t="s">
        <v>6</v>
      </c>
      <c r="C17759" s="23">
        <v>150</v>
      </c>
    </row>
    <row r="17760" spans="1:3" ht="13.2" x14ac:dyDescent="0.25">
      <c r="A17760" s="45" t="s">
        <v>17825</v>
      </c>
      <c r="B17760" s="45" t="s">
        <v>6</v>
      </c>
      <c r="C17760" s="23">
        <v>150</v>
      </c>
    </row>
    <row r="17761" spans="1:3" ht="13.2" x14ac:dyDescent="0.25">
      <c r="A17761" s="45" t="s">
        <v>17826</v>
      </c>
      <c r="B17761" s="45" t="s">
        <v>6</v>
      </c>
      <c r="C17761" s="23">
        <v>150</v>
      </c>
    </row>
    <row r="17762" spans="1:3" ht="13.2" x14ac:dyDescent="0.25">
      <c r="A17762" s="45" t="s">
        <v>17827</v>
      </c>
      <c r="B17762" s="45" t="s">
        <v>6</v>
      </c>
      <c r="C17762" s="23">
        <v>150</v>
      </c>
    </row>
    <row r="17763" spans="1:3" ht="13.2" x14ac:dyDescent="0.25">
      <c r="A17763" s="45" t="s">
        <v>17828</v>
      </c>
      <c r="B17763" s="45" t="s">
        <v>6</v>
      </c>
      <c r="C17763" s="23">
        <v>675</v>
      </c>
    </row>
    <row r="17764" spans="1:3" ht="13.2" x14ac:dyDescent="0.25">
      <c r="A17764" s="45" t="s">
        <v>17829</v>
      </c>
      <c r="B17764" s="45" t="s">
        <v>6</v>
      </c>
      <c r="C17764" s="23">
        <v>150</v>
      </c>
    </row>
    <row r="17765" spans="1:3" ht="13.2" x14ac:dyDescent="0.25">
      <c r="A17765" s="45" t="s">
        <v>17830</v>
      </c>
      <c r="B17765" s="45" t="s">
        <v>6</v>
      </c>
      <c r="C17765" s="23">
        <v>600</v>
      </c>
    </row>
    <row r="17766" spans="1:3" ht="13.2" x14ac:dyDescent="0.25">
      <c r="A17766" s="45" t="s">
        <v>17831</v>
      </c>
      <c r="B17766" s="45" t="s">
        <v>6</v>
      </c>
      <c r="C17766" s="23">
        <v>150</v>
      </c>
    </row>
    <row r="17767" spans="1:3" ht="13.2" x14ac:dyDescent="0.25">
      <c r="A17767" s="45" t="s">
        <v>17832</v>
      </c>
      <c r="B17767" s="45" t="s">
        <v>6</v>
      </c>
      <c r="C17767" s="23">
        <v>450</v>
      </c>
    </row>
    <row r="17768" spans="1:3" ht="13.2" x14ac:dyDescent="0.25">
      <c r="A17768" s="45" t="s">
        <v>17833</v>
      </c>
      <c r="B17768" s="45" t="s">
        <v>6</v>
      </c>
      <c r="C17768" s="23">
        <v>225</v>
      </c>
    </row>
    <row r="17769" spans="1:3" ht="13.2" x14ac:dyDescent="0.25">
      <c r="A17769" s="45" t="s">
        <v>17834</v>
      </c>
      <c r="B17769" s="45" t="s">
        <v>6</v>
      </c>
      <c r="C17769" s="23">
        <v>375</v>
      </c>
    </row>
    <row r="17770" spans="1:3" ht="13.2" x14ac:dyDescent="0.25">
      <c r="A17770" s="45" t="s">
        <v>17835</v>
      </c>
      <c r="B17770" s="45" t="s">
        <v>6</v>
      </c>
      <c r="C17770" s="23">
        <v>600</v>
      </c>
    </row>
    <row r="17771" spans="1:3" ht="13.2" x14ac:dyDescent="0.25">
      <c r="A17771" s="45" t="s">
        <v>17836</v>
      </c>
      <c r="B17771" s="45" t="s">
        <v>6</v>
      </c>
      <c r="C17771" s="23">
        <v>525</v>
      </c>
    </row>
    <row r="17772" spans="1:3" ht="13.2" x14ac:dyDescent="0.25">
      <c r="A17772" s="45" t="s">
        <v>17837</v>
      </c>
      <c r="B17772" s="45" t="s">
        <v>6</v>
      </c>
      <c r="C17772" s="23">
        <v>925</v>
      </c>
    </row>
    <row r="17773" spans="1:3" ht="13.2" x14ac:dyDescent="0.25">
      <c r="A17773" s="45" t="s">
        <v>17838</v>
      </c>
      <c r="B17773" s="45" t="s">
        <v>6</v>
      </c>
      <c r="C17773" s="23">
        <v>400</v>
      </c>
    </row>
    <row r="17774" spans="1:3" ht="13.2" x14ac:dyDescent="0.25">
      <c r="A17774" s="45" t="s">
        <v>17839</v>
      </c>
      <c r="B17774" s="45" t="s">
        <v>6</v>
      </c>
      <c r="C17774" s="23">
        <v>700</v>
      </c>
    </row>
    <row r="17775" spans="1:3" ht="13.2" x14ac:dyDescent="0.25">
      <c r="A17775" s="45" t="s">
        <v>17840</v>
      </c>
      <c r="B17775" s="45" t="s">
        <v>6</v>
      </c>
      <c r="C17775" s="23">
        <v>200</v>
      </c>
    </row>
    <row r="17776" spans="1:3" ht="13.2" x14ac:dyDescent="0.25">
      <c r="A17776" s="45" t="s">
        <v>17841</v>
      </c>
      <c r="B17776" s="45" t="s">
        <v>6</v>
      </c>
      <c r="C17776" s="23">
        <v>575</v>
      </c>
    </row>
    <row r="17777" spans="1:3" ht="13.2" x14ac:dyDescent="0.25">
      <c r="A17777" s="45" t="s">
        <v>17842</v>
      </c>
      <c r="B17777" s="45" t="s">
        <v>6</v>
      </c>
      <c r="C17777" s="23">
        <v>225</v>
      </c>
    </row>
    <row r="17778" spans="1:3" ht="13.2" x14ac:dyDescent="0.25">
      <c r="A17778" s="45" t="s">
        <v>17843</v>
      </c>
      <c r="B17778" s="45" t="s">
        <v>6</v>
      </c>
      <c r="C17778" s="23">
        <v>775</v>
      </c>
    </row>
    <row r="17779" spans="1:3" ht="13.2" x14ac:dyDescent="0.25">
      <c r="A17779" s="45" t="s">
        <v>17844</v>
      </c>
      <c r="B17779" s="45" t="s">
        <v>6</v>
      </c>
      <c r="C17779" s="23">
        <v>775</v>
      </c>
    </row>
    <row r="17780" spans="1:3" ht="13.2" x14ac:dyDescent="0.25">
      <c r="A17780" s="45" t="s">
        <v>17845</v>
      </c>
      <c r="B17780" s="45" t="s">
        <v>6</v>
      </c>
      <c r="C17780" s="23">
        <v>150</v>
      </c>
    </row>
    <row r="17781" spans="1:3" ht="13.2" x14ac:dyDescent="0.25">
      <c r="A17781" s="45" t="s">
        <v>17846</v>
      </c>
      <c r="B17781" s="45" t="s">
        <v>6</v>
      </c>
      <c r="C17781" s="23">
        <v>725</v>
      </c>
    </row>
    <row r="17782" spans="1:3" ht="13.2" x14ac:dyDescent="0.25">
      <c r="A17782" s="45" t="s">
        <v>17847</v>
      </c>
      <c r="B17782" s="45" t="s">
        <v>6</v>
      </c>
      <c r="C17782" s="23">
        <v>650</v>
      </c>
    </row>
    <row r="17783" spans="1:3" ht="13.2" x14ac:dyDescent="0.25">
      <c r="A17783" s="45" t="s">
        <v>17848</v>
      </c>
      <c r="B17783" s="45" t="s">
        <v>6</v>
      </c>
      <c r="C17783" s="23">
        <v>550</v>
      </c>
    </row>
    <row r="17784" spans="1:3" ht="13.2" x14ac:dyDescent="0.25">
      <c r="A17784" s="45" t="s">
        <v>17849</v>
      </c>
      <c r="B17784" s="45" t="s">
        <v>6</v>
      </c>
      <c r="C17784" s="23">
        <v>450</v>
      </c>
    </row>
    <row r="17785" spans="1:3" ht="13.2" x14ac:dyDescent="0.25">
      <c r="A17785" s="45" t="s">
        <v>17850</v>
      </c>
      <c r="B17785" s="45" t="s">
        <v>6</v>
      </c>
      <c r="C17785" s="23">
        <v>225</v>
      </c>
    </row>
    <row r="17786" spans="1:3" ht="13.2" x14ac:dyDescent="0.25">
      <c r="A17786" s="45" t="s">
        <v>17851</v>
      </c>
      <c r="B17786" s="45" t="s">
        <v>6</v>
      </c>
      <c r="C17786" s="23">
        <v>375</v>
      </c>
    </row>
    <row r="17787" spans="1:3" ht="13.2" x14ac:dyDescent="0.25">
      <c r="A17787" s="45" t="s">
        <v>17852</v>
      </c>
      <c r="B17787" s="45" t="s">
        <v>6</v>
      </c>
      <c r="C17787" s="23">
        <v>400</v>
      </c>
    </row>
    <row r="17788" spans="1:3" ht="13.2" x14ac:dyDescent="0.25">
      <c r="A17788" s="45" t="s">
        <v>17853</v>
      </c>
      <c r="B17788" s="45" t="s">
        <v>6</v>
      </c>
      <c r="C17788" s="23">
        <v>150</v>
      </c>
    </row>
    <row r="17789" spans="1:3" ht="13.2" x14ac:dyDescent="0.25">
      <c r="A17789" s="45" t="s">
        <v>17854</v>
      </c>
      <c r="B17789" s="45" t="s">
        <v>6</v>
      </c>
      <c r="C17789" s="23">
        <v>400</v>
      </c>
    </row>
    <row r="17790" spans="1:3" ht="13.2" x14ac:dyDescent="0.25">
      <c r="A17790" s="45" t="s">
        <v>17855</v>
      </c>
      <c r="B17790" s="45" t="s">
        <v>6</v>
      </c>
      <c r="C17790" s="23">
        <v>375</v>
      </c>
    </row>
    <row r="17791" spans="1:3" ht="13.2" x14ac:dyDescent="0.25">
      <c r="A17791" s="45" t="s">
        <v>17856</v>
      </c>
      <c r="B17791" s="45" t="s">
        <v>6</v>
      </c>
      <c r="C17791" s="23">
        <v>150</v>
      </c>
    </row>
    <row r="17792" spans="1:3" ht="13.2" x14ac:dyDescent="0.25">
      <c r="A17792" s="45" t="s">
        <v>17857</v>
      </c>
      <c r="B17792" s="45" t="s">
        <v>6</v>
      </c>
      <c r="C17792" s="23">
        <v>150</v>
      </c>
    </row>
    <row r="17793" spans="1:3" ht="13.2" x14ac:dyDescent="0.25">
      <c r="A17793" s="45" t="s">
        <v>17858</v>
      </c>
      <c r="B17793" s="45" t="s">
        <v>6</v>
      </c>
      <c r="C17793" s="23">
        <v>250</v>
      </c>
    </row>
    <row r="17794" spans="1:3" ht="13.2" x14ac:dyDescent="0.25">
      <c r="A17794" s="45" t="s">
        <v>17859</v>
      </c>
      <c r="B17794" s="45" t="s">
        <v>6</v>
      </c>
      <c r="C17794" s="23">
        <v>675</v>
      </c>
    </row>
    <row r="17795" spans="1:3" ht="13.2" x14ac:dyDescent="0.25">
      <c r="A17795" s="45" t="s">
        <v>17860</v>
      </c>
      <c r="B17795" s="45" t="s">
        <v>6</v>
      </c>
      <c r="C17795" s="23">
        <v>450</v>
      </c>
    </row>
    <row r="17796" spans="1:3" ht="13.2" x14ac:dyDescent="0.25">
      <c r="A17796" s="45" t="s">
        <v>17861</v>
      </c>
      <c r="B17796" s="45" t="s">
        <v>6</v>
      </c>
      <c r="C17796" s="23">
        <v>150</v>
      </c>
    </row>
    <row r="17797" spans="1:3" ht="13.2" x14ac:dyDescent="0.25">
      <c r="A17797" s="45" t="s">
        <v>17862</v>
      </c>
      <c r="B17797" s="45" t="s">
        <v>6</v>
      </c>
      <c r="C17797" s="23">
        <v>300</v>
      </c>
    </row>
    <row r="17798" spans="1:3" ht="13.2" x14ac:dyDescent="0.25">
      <c r="A17798" s="45" t="s">
        <v>17863</v>
      </c>
      <c r="B17798" s="45" t="s">
        <v>6</v>
      </c>
      <c r="C17798" s="23">
        <v>200</v>
      </c>
    </row>
    <row r="17799" spans="1:3" ht="13.2" x14ac:dyDescent="0.25">
      <c r="A17799" s="45" t="s">
        <v>17864</v>
      </c>
      <c r="B17799" s="45" t="s">
        <v>6</v>
      </c>
      <c r="C17799" s="23">
        <v>150</v>
      </c>
    </row>
    <row r="17800" spans="1:3" ht="13.2" x14ac:dyDescent="0.25">
      <c r="A17800" s="45" t="s">
        <v>17865</v>
      </c>
      <c r="B17800" s="45" t="s">
        <v>6</v>
      </c>
      <c r="C17800" s="23">
        <v>150</v>
      </c>
    </row>
    <row r="17801" spans="1:3" ht="13.2" x14ac:dyDescent="0.25">
      <c r="A17801" s="45" t="s">
        <v>17866</v>
      </c>
      <c r="B17801" s="45" t="s">
        <v>6</v>
      </c>
      <c r="C17801" s="23">
        <v>300</v>
      </c>
    </row>
    <row r="17802" spans="1:3" ht="13.2" x14ac:dyDescent="0.25">
      <c r="A17802" s="45" t="s">
        <v>17867</v>
      </c>
      <c r="B17802" s="45" t="s">
        <v>6</v>
      </c>
      <c r="C17802" s="23">
        <v>500</v>
      </c>
    </row>
    <row r="17803" spans="1:3" ht="13.2" x14ac:dyDescent="0.25">
      <c r="A17803" s="45" t="s">
        <v>17868</v>
      </c>
      <c r="B17803" s="45" t="s">
        <v>6</v>
      </c>
      <c r="C17803" s="23">
        <v>250</v>
      </c>
    </row>
    <row r="17804" spans="1:3" ht="13.2" x14ac:dyDescent="0.25">
      <c r="A17804" s="45" t="s">
        <v>17869</v>
      </c>
      <c r="B17804" s="45" t="s">
        <v>6</v>
      </c>
      <c r="C17804" s="23">
        <v>150</v>
      </c>
    </row>
    <row r="17805" spans="1:3" ht="13.2" x14ac:dyDescent="0.25">
      <c r="A17805" s="45" t="s">
        <v>17870</v>
      </c>
      <c r="B17805" s="45" t="s">
        <v>6</v>
      </c>
      <c r="C17805" s="23">
        <v>250</v>
      </c>
    </row>
    <row r="17806" spans="1:3" ht="13.2" x14ac:dyDescent="0.25">
      <c r="A17806" s="45" t="s">
        <v>17871</v>
      </c>
      <c r="B17806" s="45" t="s">
        <v>6</v>
      </c>
      <c r="C17806" s="23">
        <v>275</v>
      </c>
    </row>
    <row r="17807" spans="1:3" ht="13.2" x14ac:dyDescent="0.25">
      <c r="A17807" s="45" t="s">
        <v>17872</v>
      </c>
      <c r="B17807" s="45" t="s">
        <v>6</v>
      </c>
      <c r="C17807" s="23">
        <v>250</v>
      </c>
    </row>
    <row r="17808" spans="1:3" ht="13.2" x14ac:dyDescent="0.25">
      <c r="A17808" s="45" t="s">
        <v>17873</v>
      </c>
      <c r="B17808" s="45" t="s">
        <v>6</v>
      </c>
      <c r="C17808" s="23">
        <v>400</v>
      </c>
    </row>
    <row r="17809" spans="1:3" ht="13.2" x14ac:dyDescent="0.25">
      <c r="A17809" s="45" t="s">
        <v>17874</v>
      </c>
      <c r="B17809" s="45" t="s">
        <v>6</v>
      </c>
      <c r="C17809" s="23">
        <v>475</v>
      </c>
    </row>
    <row r="17810" spans="1:3" ht="13.2" x14ac:dyDescent="0.25">
      <c r="A17810" s="45" t="s">
        <v>17875</v>
      </c>
      <c r="B17810" s="45" t="s">
        <v>6</v>
      </c>
      <c r="C17810" s="23">
        <v>275</v>
      </c>
    </row>
    <row r="17811" spans="1:3" ht="13.2" x14ac:dyDescent="0.25">
      <c r="A17811" s="45" t="s">
        <v>17876</v>
      </c>
      <c r="B17811" s="45" t="s">
        <v>6</v>
      </c>
      <c r="C17811" s="23">
        <v>150</v>
      </c>
    </row>
    <row r="17812" spans="1:3" ht="13.2" x14ac:dyDescent="0.25">
      <c r="A17812" s="45" t="s">
        <v>17877</v>
      </c>
      <c r="B17812" s="45" t="s">
        <v>6</v>
      </c>
      <c r="C17812" s="23">
        <v>250</v>
      </c>
    </row>
    <row r="17813" spans="1:3" ht="13.2" x14ac:dyDescent="0.25">
      <c r="A17813" s="45" t="s">
        <v>17878</v>
      </c>
      <c r="B17813" s="45" t="s">
        <v>6</v>
      </c>
      <c r="C17813" s="23">
        <v>150</v>
      </c>
    </row>
    <row r="17814" spans="1:3" ht="13.2" x14ac:dyDescent="0.25">
      <c r="A17814" s="45" t="s">
        <v>17879</v>
      </c>
      <c r="B17814" s="45" t="s">
        <v>6</v>
      </c>
      <c r="C17814" s="23">
        <v>325</v>
      </c>
    </row>
    <row r="17815" spans="1:3" ht="13.2" x14ac:dyDescent="0.25">
      <c r="A17815" s="45" t="s">
        <v>17880</v>
      </c>
      <c r="B17815" s="45" t="s">
        <v>6</v>
      </c>
      <c r="C17815" s="23">
        <v>325</v>
      </c>
    </row>
    <row r="17816" spans="1:3" ht="13.2" x14ac:dyDescent="0.25">
      <c r="A17816" s="45" t="s">
        <v>17881</v>
      </c>
      <c r="B17816" s="45" t="s">
        <v>6</v>
      </c>
      <c r="C17816" s="23">
        <v>200</v>
      </c>
    </row>
    <row r="17817" spans="1:3" ht="13.2" x14ac:dyDescent="0.25">
      <c r="A17817" s="45" t="s">
        <v>17882</v>
      </c>
      <c r="B17817" s="45" t="s">
        <v>6</v>
      </c>
      <c r="C17817" s="23">
        <v>375</v>
      </c>
    </row>
    <row r="17818" spans="1:3" ht="13.2" x14ac:dyDescent="0.25">
      <c r="A17818" s="45" t="s">
        <v>17883</v>
      </c>
      <c r="B17818" s="45" t="s">
        <v>6</v>
      </c>
      <c r="C17818" s="23">
        <v>525</v>
      </c>
    </row>
    <row r="17819" spans="1:3" ht="13.2" x14ac:dyDescent="0.25">
      <c r="A17819" s="45" t="s">
        <v>17884</v>
      </c>
      <c r="B17819" s="45" t="s">
        <v>6</v>
      </c>
      <c r="C17819" s="23">
        <v>900</v>
      </c>
    </row>
    <row r="17820" spans="1:3" ht="13.2" x14ac:dyDescent="0.25">
      <c r="A17820" s="45" t="s">
        <v>17885</v>
      </c>
      <c r="B17820" s="45" t="s">
        <v>6</v>
      </c>
      <c r="C17820" s="23">
        <v>550</v>
      </c>
    </row>
    <row r="17821" spans="1:3" ht="13.2" x14ac:dyDescent="0.25">
      <c r="A17821" s="45" t="s">
        <v>17886</v>
      </c>
      <c r="B17821" s="45" t="s">
        <v>6</v>
      </c>
      <c r="C17821" s="23">
        <v>250</v>
      </c>
    </row>
    <row r="17822" spans="1:3" ht="13.2" x14ac:dyDescent="0.25">
      <c r="A17822" s="45" t="s">
        <v>17887</v>
      </c>
      <c r="B17822" s="45" t="s">
        <v>6</v>
      </c>
      <c r="C17822" s="23">
        <v>600</v>
      </c>
    </row>
    <row r="17823" spans="1:3" ht="13.2" x14ac:dyDescent="0.25">
      <c r="A17823" s="45" t="s">
        <v>17888</v>
      </c>
      <c r="B17823" s="45" t="s">
        <v>6</v>
      </c>
      <c r="C17823" s="23">
        <v>750</v>
      </c>
    </row>
    <row r="17824" spans="1:3" ht="13.2" x14ac:dyDescent="0.25">
      <c r="A17824" s="45" t="s">
        <v>17889</v>
      </c>
      <c r="B17824" s="45" t="s">
        <v>6</v>
      </c>
      <c r="C17824" s="23">
        <v>700</v>
      </c>
    </row>
    <row r="17825" spans="1:3" ht="13.2" x14ac:dyDescent="0.25">
      <c r="A17825" s="45" t="s">
        <v>17890</v>
      </c>
      <c r="B17825" s="45" t="s">
        <v>6</v>
      </c>
      <c r="C17825" s="23">
        <v>550</v>
      </c>
    </row>
    <row r="17826" spans="1:3" ht="13.2" x14ac:dyDescent="0.25">
      <c r="A17826" s="45" t="s">
        <v>17891</v>
      </c>
      <c r="B17826" s="45" t="s">
        <v>6</v>
      </c>
      <c r="C17826" s="23">
        <v>800</v>
      </c>
    </row>
    <row r="17827" spans="1:3" ht="13.2" x14ac:dyDescent="0.25">
      <c r="A17827" s="45" t="s">
        <v>17892</v>
      </c>
      <c r="B17827" s="45" t="s">
        <v>6</v>
      </c>
      <c r="C17827" s="23">
        <v>275</v>
      </c>
    </row>
    <row r="17828" spans="1:3" ht="13.2" x14ac:dyDescent="0.25">
      <c r="A17828" s="45" t="s">
        <v>17893</v>
      </c>
      <c r="B17828" s="45" t="s">
        <v>6</v>
      </c>
      <c r="C17828" s="23">
        <v>625</v>
      </c>
    </row>
    <row r="17829" spans="1:3" ht="13.2" x14ac:dyDescent="0.25">
      <c r="A17829" s="45" t="s">
        <v>17894</v>
      </c>
      <c r="B17829" s="45" t="s">
        <v>6</v>
      </c>
      <c r="C17829" s="23">
        <v>250</v>
      </c>
    </row>
    <row r="17830" spans="1:3" ht="13.2" x14ac:dyDescent="0.25">
      <c r="A17830" s="45" t="s">
        <v>17895</v>
      </c>
      <c r="B17830" s="45" t="s">
        <v>6</v>
      </c>
      <c r="C17830" s="23">
        <v>425</v>
      </c>
    </row>
    <row r="17831" spans="1:3" ht="13.2" x14ac:dyDescent="0.25">
      <c r="A17831" s="45" t="s">
        <v>17896</v>
      </c>
      <c r="B17831" s="45" t="s">
        <v>6</v>
      </c>
      <c r="C17831" s="23">
        <v>250</v>
      </c>
    </row>
    <row r="17832" spans="1:3" ht="13.2" x14ac:dyDescent="0.25">
      <c r="A17832" s="45" t="s">
        <v>17897</v>
      </c>
      <c r="B17832" s="45" t="s">
        <v>6</v>
      </c>
      <c r="C17832" s="23">
        <v>850</v>
      </c>
    </row>
    <row r="17833" spans="1:3" ht="13.2" x14ac:dyDescent="0.25">
      <c r="A17833" s="45" t="s">
        <v>17898</v>
      </c>
      <c r="B17833" s="45" t="s">
        <v>6</v>
      </c>
      <c r="C17833" s="23">
        <v>700</v>
      </c>
    </row>
    <row r="17834" spans="1:3" ht="13.2" x14ac:dyDescent="0.25">
      <c r="A17834" s="45" t="s">
        <v>17899</v>
      </c>
      <c r="B17834" s="45" t="s">
        <v>6</v>
      </c>
      <c r="C17834" s="23">
        <v>875</v>
      </c>
    </row>
    <row r="17835" spans="1:3" ht="13.2" x14ac:dyDescent="0.25">
      <c r="A17835" s="45" t="s">
        <v>17900</v>
      </c>
      <c r="B17835" s="45" t="s">
        <v>6</v>
      </c>
      <c r="C17835" s="23">
        <v>375</v>
      </c>
    </row>
    <row r="17836" spans="1:3" ht="13.2" x14ac:dyDescent="0.25">
      <c r="A17836" s="45" t="s">
        <v>17901</v>
      </c>
      <c r="B17836" s="45" t="s">
        <v>6</v>
      </c>
      <c r="C17836" s="23">
        <v>250</v>
      </c>
    </row>
    <row r="17837" spans="1:3" ht="13.2" x14ac:dyDescent="0.25">
      <c r="A17837" s="45" t="s">
        <v>17902</v>
      </c>
      <c r="B17837" s="45" t="s">
        <v>6</v>
      </c>
      <c r="C17837" s="23">
        <v>425</v>
      </c>
    </row>
    <row r="17838" spans="1:3" ht="13.2" x14ac:dyDescent="0.25">
      <c r="A17838" s="45" t="s">
        <v>17903</v>
      </c>
      <c r="B17838" s="45" t="s">
        <v>6</v>
      </c>
      <c r="C17838" s="23">
        <v>250</v>
      </c>
    </row>
    <row r="17839" spans="1:3" ht="13.2" x14ac:dyDescent="0.25">
      <c r="A17839" s="45" t="s">
        <v>17904</v>
      </c>
      <c r="B17839" s="45" t="s">
        <v>6</v>
      </c>
      <c r="C17839" s="23">
        <v>725</v>
      </c>
    </row>
    <row r="17840" spans="1:3" ht="13.2" x14ac:dyDescent="0.25">
      <c r="A17840" s="45" t="s">
        <v>17905</v>
      </c>
      <c r="B17840" s="45" t="s">
        <v>6</v>
      </c>
      <c r="C17840" s="23">
        <v>300</v>
      </c>
    </row>
    <row r="17841" spans="1:3" ht="13.2" x14ac:dyDescent="0.25">
      <c r="A17841" s="45" t="s">
        <v>17906</v>
      </c>
      <c r="B17841" s="45" t="s">
        <v>6</v>
      </c>
      <c r="C17841" s="23">
        <v>550</v>
      </c>
    </row>
    <row r="17842" spans="1:3" ht="13.2" x14ac:dyDescent="0.25">
      <c r="A17842" s="45" t="s">
        <v>17907</v>
      </c>
      <c r="B17842" s="45" t="s">
        <v>6</v>
      </c>
      <c r="C17842" s="23">
        <v>625</v>
      </c>
    </row>
    <row r="17843" spans="1:3" ht="13.2" x14ac:dyDescent="0.25">
      <c r="A17843" s="45" t="s">
        <v>17908</v>
      </c>
      <c r="B17843" s="45" t="s">
        <v>6</v>
      </c>
      <c r="C17843" s="23">
        <v>725</v>
      </c>
    </row>
    <row r="17844" spans="1:3" ht="13.2" x14ac:dyDescent="0.25">
      <c r="A17844" s="45" t="s">
        <v>17909</v>
      </c>
      <c r="B17844" s="45" t="s">
        <v>6</v>
      </c>
      <c r="C17844" s="23">
        <v>850</v>
      </c>
    </row>
    <row r="17845" spans="1:3" ht="13.2" x14ac:dyDescent="0.25">
      <c r="A17845" s="45" t="s">
        <v>17910</v>
      </c>
      <c r="B17845" s="45" t="s">
        <v>6</v>
      </c>
      <c r="C17845" s="23">
        <v>725</v>
      </c>
    </row>
    <row r="17846" spans="1:3" ht="13.2" x14ac:dyDescent="0.25">
      <c r="A17846" s="45" t="s">
        <v>17911</v>
      </c>
      <c r="B17846" s="45" t="s">
        <v>6</v>
      </c>
      <c r="C17846" s="23">
        <v>1025</v>
      </c>
    </row>
    <row r="17847" spans="1:3" ht="13.2" x14ac:dyDescent="0.25">
      <c r="A17847" s="45" t="s">
        <v>17912</v>
      </c>
      <c r="B17847" s="45" t="s">
        <v>6</v>
      </c>
      <c r="C17847" s="23">
        <v>575</v>
      </c>
    </row>
    <row r="17848" spans="1:3" ht="13.2" x14ac:dyDescent="0.25">
      <c r="A17848" s="45" t="s">
        <v>17913</v>
      </c>
      <c r="B17848" s="45" t="s">
        <v>6</v>
      </c>
      <c r="C17848" s="23">
        <v>975</v>
      </c>
    </row>
    <row r="17849" spans="1:3" ht="13.2" x14ac:dyDescent="0.25">
      <c r="A17849" s="45" t="s">
        <v>17914</v>
      </c>
      <c r="B17849" s="45" t="s">
        <v>6</v>
      </c>
      <c r="C17849" s="23">
        <v>975</v>
      </c>
    </row>
    <row r="17850" spans="1:3" ht="13.2" x14ac:dyDescent="0.25">
      <c r="A17850" s="45" t="s">
        <v>17915</v>
      </c>
      <c r="B17850" s="45" t="s">
        <v>6</v>
      </c>
      <c r="C17850" s="23">
        <v>975</v>
      </c>
    </row>
    <row r="17851" spans="1:3" ht="13.2" x14ac:dyDescent="0.25">
      <c r="A17851" s="45" t="s">
        <v>17916</v>
      </c>
      <c r="B17851" s="45" t="s">
        <v>6</v>
      </c>
      <c r="C17851" s="23">
        <v>975</v>
      </c>
    </row>
    <row r="17852" spans="1:3" ht="13.2" x14ac:dyDescent="0.25">
      <c r="A17852" s="45" t="s">
        <v>17917</v>
      </c>
      <c r="B17852" s="45" t="s">
        <v>6</v>
      </c>
      <c r="C17852" s="23">
        <v>425</v>
      </c>
    </row>
    <row r="17853" spans="1:3" ht="13.2" x14ac:dyDescent="0.25">
      <c r="A17853" s="45" t="s">
        <v>17918</v>
      </c>
      <c r="B17853" s="45" t="s">
        <v>6</v>
      </c>
      <c r="C17853" s="23">
        <v>1050</v>
      </c>
    </row>
    <row r="17854" spans="1:3" ht="13.2" x14ac:dyDescent="0.25">
      <c r="A17854" s="45" t="s">
        <v>17919</v>
      </c>
      <c r="B17854" s="45" t="s">
        <v>6</v>
      </c>
      <c r="C17854" s="23">
        <v>750</v>
      </c>
    </row>
    <row r="17855" spans="1:3" ht="13.2" x14ac:dyDescent="0.25">
      <c r="A17855" s="45" t="s">
        <v>17920</v>
      </c>
      <c r="B17855" s="45" t="s">
        <v>6</v>
      </c>
      <c r="C17855" s="23">
        <v>250</v>
      </c>
    </row>
    <row r="17856" spans="1:3" ht="13.2" x14ac:dyDescent="0.25">
      <c r="A17856" s="45" t="s">
        <v>17921</v>
      </c>
      <c r="B17856" s="45" t="s">
        <v>6</v>
      </c>
      <c r="C17856" s="23">
        <v>575</v>
      </c>
    </row>
    <row r="17857" spans="1:3" ht="13.2" x14ac:dyDescent="0.25">
      <c r="A17857" s="45" t="s">
        <v>17922</v>
      </c>
      <c r="B17857" s="45" t="s">
        <v>6</v>
      </c>
      <c r="C17857" s="23">
        <v>350</v>
      </c>
    </row>
    <row r="17858" spans="1:3" ht="13.2" x14ac:dyDescent="0.25">
      <c r="A17858" s="45" t="s">
        <v>17923</v>
      </c>
      <c r="B17858" s="45" t="s">
        <v>6</v>
      </c>
      <c r="C17858" s="23">
        <v>450</v>
      </c>
    </row>
    <row r="17859" spans="1:3" ht="13.2" x14ac:dyDescent="0.25">
      <c r="A17859" s="45" t="s">
        <v>17924</v>
      </c>
      <c r="B17859" s="45" t="s">
        <v>6</v>
      </c>
      <c r="C17859" s="23">
        <v>900</v>
      </c>
    </row>
    <row r="17860" spans="1:3" ht="13.2" x14ac:dyDescent="0.25">
      <c r="A17860" s="45" t="s">
        <v>17925</v>
      </c>
      <c r="B17860" s="45" t="s">
        <v>6</v>
      </c>
      <c r="C17860" s="23">
        <v>250</v>
      </c>
    </row>
    <row r="17861" spans="1:3" ht="13.2" x14ac:dyDescent="0.25">
      <c r="A17861" s="45" t="s">
        <v>17926</v>
      </c>
      <c r="B17861" s="45" t="s">
        <v>6</v>
      </c>
      <c r="C17861" s="23">
        <v>800</v>
      </c>
    </row>
    <row r="17862" spans="1:3" ht="13.2" x14ac:dyDescent="0.25">
      <c r="A17862" s="45" t="s">
        <v>17927</v>
      </c>
      <c r="B17862" s="45" t="s">
        <v>6</v>
      </c>
      <c r="C17862" s="23">
        <v>550</v>
      </c>
    </row>
    <row r="17863" spans="1:3" ht="13.2" x14ac:dyDescent="0.25">
      <c r="A17863" s="45" t="s">
        <v>17928</v>
      </c>
      <c r="B17863" s="45" t="s">
        <v>6</v>
      </c>
      <c r="C17863" s="23">
        <v>550</v>
      </c>
    </row>
    <row r="17864" spans="1:3" ht="13.2" x14ac:dyDescent="0.25">
      <c r="A17864" s="45" t="s">
        <v>17929</v>
      </c>
      <c r="B17864" s="45" t="s">
        <v>6</v>
      </c>
      <c r="C17864" s="23">
        <v>825</v>
      </c>
    </row>
    <row r="17865" spans="1:3" ht="13.2" x14ac:dyDescent="0.25">
      <c r="A17865" s="45" t="s">
        <v>17930</v>
      </c>
      <c r="B17865" s="45" t="s">
        <v>6</v>
      </c>
      <c r="C17865" s="23">
        <v>850</v>
      </c>
    </row>
    <row r="17866" spans="1:3" ht="13.2" x14ac:dyDescent="0.25">
      <c r="A17866" s="45" t="s">
        <v>17931</v>
      </c>
      <c r="B17866" s="45" t="s">
        <v>6</v>
      </c>
      <c r="C17866" s="23">
        <v>750</v>
      </c>
    </row>
    <row r="17867" spans="1:3" ht="13.2" x14ac:dyDescent="0.25">
      <c r="A17867" s="45" t="s">
        <v>17932</v>
      </c>
      <c r="B17867" s="45" t="s">
        <v>6</v>
      </c>
      <c r="C17867" s="23">
        <v>850</v>
      </c>
    </row>
    <row r="17868" spans="1:3" ht="13.2" x14ac:dyDescent="0.25">
      <c r="A17868" s="45" t="s">
        <v>17933</v>
      </c>
      <c r="B17868" s="45" t="s">
        <v>6</v>
      </c>
      <c r="C17868" s="23">
        <v>1100</v>
      </c>
    </row>
    <row r="17869" spans="1:3" ht="13.2" x14ac:dyDescent="0.25">
      <c r="A17869" s="45" t="s">
        <v>17934</v>
      </c>
      <c r="B17869" s="45" t="s">
        <v>6</v>
      </c>
      <c r="C17869" s="23">
        <v>725</v>
      </c>
    </row>
    <row r="17870" spans="1:3" ht="13.2" x14ac:dyDescent="0.25">
      <c r="A17870" s="45" t="s">
        <v>17935</v>
      </c>
      <c r="B17870" s="45" t="s">
        <v>6</v>
      </c>
      <c r="C17870" s="23">
        <v>475</v>
      </c>
    </row>
    <row r="17871" spans="1:3" ht="13.2" x14ac:dyDescent="0.25">
      <c r="A17871" s="45" t="s">
        <v>17936</v>
      </c>
      <c r="B17871" s="45" t="s">
        <v>6</v>
      </c>
      <c r="C17871" s="23">
        <v>325</v>
      </c>
    </row>
    <row r="17872" spans="1:3" ht="13.2" x14ac:dyDescent="0.25">
      <c r="A17872" s="45" t="s">
        <v>17937</v>
      </c>
      <c r="B17872" s="45" t="s">
        <v>6</v>
      </c>
      <c r="C17872" s="23">
        <v>975</v>
      </c>
    </row>
    <row r="17873" spans="1:3" ht="13.2" x14ac:dyDescent="0.25">
      <c r="A17873" s="45" t="s">
        <v>17938</v>
      </c>
      <c r="B17873" s="45" t="s">
        <v>6</v>
      </c>
      <c r="C17873" s="23">
        <v>1025</v>
      </c>
    </row>
    <row r="17874" spans="1:3" ht="13.2" x14ac:dyDescent="0.25">
      <c r="A17874" s="45" t="s">
        <v>17939</v>
      </c>
      <c r="B17874" s="45" t="s">
        <v>6</v>
      </c>
      <c r="C17874" s="23">
        <v>1000</v>
      </c>
    </row>
    <row r="17875" spans="1:3" ht="13.2" x14ac:dyDescent="0.25">
      <c r="A17875" s="45" t="s">
        <v>17940</v>
      </c>
      <c r="B17875" s="45" t="s">
        <v>6</v>
      </c>
      <c r="C17875" s="23">
        <v>650</v>
      </c>
    </row>
    <row r="17876" spans="1:3" ht="13.2" x14ac:dyDescent="0.25">
      <c r="A17876" s="45" t="s">
        <v>17941</v>
      </c>
      <c r="B17876" s="45" t="s">
        <v>6</v>
      </c>
      <c r="C17876" s="23">
        <v>525</v>
      </c>
    </row>
    <row r="17877" spans="1:3" ht="13.2" x14ac:dyDescent="0.25">
      <c r="A17877" s="45" t="s">
        <v>17942</v>
      </c>
      <c r="B17877" s="45" t="s">
        <v>6</v>
      </c>
      <c r="C17877" s="23">
        <v>575</v>
      </c>
    </row>
    <row r="17878" spans="1:3" ht="13.2" x14ac:dyDescent="0.25">
      <c r="A17878" s="45" t="s">
        <v>17943</v>
      </c>
      <c r="B17878" s="45" t="s">
        <v>6</v>
      </c>
      <c r="C17878" s="23">
        <v>625</v>
      </c>
    </row>
    <row r="17879" spans="1:3" ht="13.2" x14ac:dyDescent="0.25">
      <c r="A17879" s="45" t="s">
        <v>17944</v>
      </c>
      <c r="B17879" s="45" t="s">
        <v>6</v>
      </c>
      <c r="C17879" s="23">
        <v>425</v>
      </c>
    </row>
    <row r="17880" spans="1:3" ht="13.2" x14ac:dyDescent="0.25">
      <c r="A17880" s="45" t="s">
        <v>17945</v>
      </c>
      <c r="B17880" s="45" t="s">
        <v>6</v>
      </c>
      <c r="C17880" s="23">
        <v>325</v>
      </c>
    </row>
    <row r="17881" spans="1:3" ht="13.2" x14ac:dyDescent="0.25">
      <c r="A17881" s="45" t="s">
        <v>17946</v>
      </c>
      <c r="B17881" s="45" t="s">
        <v>6</v>
      </c>
      <c r="C17881" s="23">
        <v>525</v>
      </c>
    </row>
    <row r="17882" spans="1:3" ht="13.2" x14ac:dyDescent="0.25">
      <c r="A17882" s="45" t="s">
        <v>17947</v>
      </c>
      <c r="B17882" s="45" t="s">
        <v>6</v>
      </c>
      <c r="C17882" s="23">
        <v>1125</v>
      </c>
    </row>
    <row r="17883" spans="1:3" ht="13.2" x14ac:dyDescent="0.25">
      <c r="A17883" s="45" t="s">
        <v>17948</v>
      </c>
      <c r="B17883" s="45" t="s">
        <v>6</v>
      </c>
      <c r="C17883" s="23">
        <v>575</v>
      </c>
    </row>
    <row r="17884" spans="1:3" ht="13.2" x14ac:dyDescent="0.25">
      <c r="A17884" s="45" t="s">
        <v>17949</v>
      </c>
      <c r="B17884" s="45" t="s">
        <v>6</v>
      </c>
      <c r="C17884" s="23">
        <v>225</v>
      </c>
    </row>
    <row r="17885" spans="1:3" ht="13.2" x14ac:dyDescent="0.25">
      <c r="A17885" s="45" t="s">
        <v>17950</v>
      </c>
      <c r="B17885" s="45" t="s">
        <v>6</v>
      </c>
      <c r="C17885" s="23">
        <v>225</v>
      </c>
    </row>
    <row r="17886" spans="1:3" ht="13.2" x14ac:dyDescent="0.25">
      <c r="A17886" s="45" t="s">
        <v>17951</v>
      </c>
      <c r="B17886" s="45" t="s">
        <v>6</v>
      </c>
      <c r="C17886" s="23">
        <v>625</v>
      </c>
    </row>
    <row r="17887" spans="1:3" ht="13.2" x14ac:dyDescent="0.25">
      <c r="A17887" s="45" t="s">
        <v>17952</v>
      </c>
      <c r="B17887" s="45" t="s">
        <v>6</v>
      </c>
      <c r="C17887" s="23">
        <v>375</v>
      </c>
    </row>
    <row r="17888" spans="1:3" ht="13.2" x14ac:dyDescent="0.25">
      <c r="A17888" s="45" t="s">
        <v>17953</v>
      </c>
      <c r="B17888" s="45" t="s">
        <v>6</v>
      </c>
      <c r="C17888" s="23">
        <v>400</v>
      </c>
    </row>
    <row r="17889" spans="1:3" ht="13.2" x14ac:dyDescent="0.25">
      <c r="A17889" s="45" t="s">
        <v>17954</v>
      </c>
      <c r="B17889" s="45" t="s">
        <v>6</v>
      </c>
      <c r="C17889" s="23">
        <v>325</v>
      </c>
    </row>
    <row r="17890" spans="1:3" ht="13.2" x14ac:dyDescent="0.25">
      <c r="A17890" s="45" t="s">
        <v>17955</v>
      </c>
      <c r="B17890" s="45" t="s">
        <v>6</v>
      </c>
      <c r="C17890" s="23">
        <v>300</v>
      </c>
    </row>
    <row r="17891" spans="1:3" ht="13.2" x14ac:dyDescent="0.25">
      <c r="A17891" s="45" t="s">
        <v>17956</v>
      </c>
      <c r="B17891" s="45" t="s">
        <v>6</v>
      </c>
      <c r="C17891" s="23">
        <v>150</v>
      </c>
    </row>
    <row r="17892" spans="1:3" ht="13.2" x14ac:dyDescent="0.25">
      <c r="A17892" s="45" t="s">
        <v>17957</v>
      </c>
      <c r="B17892" s="45" t="s">
        <v>6</v>
      </c>
      <c r="C17892" s="23">
        <v>150</v>
      </c>
    </row>
    <row r="17893" spans="1:3" ht="13.2" x14ac:dyDescent="0.25">
      <c r="A17893" s="45" t="s">
        <v>17958</v>
      </c>
      <c r="B17893" s="45" t="s">
        <v>6</v>
      </c>
      <c r="C17893" s="23">
        <v>150</v>
      </c>
    </row>
    <row r="17894" spans="1:3" ht="13.2" x14ac:dyDescent="0.25">
      <c r="A17894" s="45" t="s">
        <v>17959</v>
      </c>
      <c r="B17894" s="45" t="s">
        <v>6</v>
      </c>
      <c r="C17894" s="23">
        <v>150</v>
      </c>
    </row>
    <row r="17895" spans="1:3" ht="13.2" x14ac:dyDescent="0.25">
      <c r="A17895" s="45" t="s">
        <v>17960</v>
      </c>
      <c r="B17895" s="45" t="s">
        <v>6</v>
      </c>
      <c r="C17895" s="23">
        <v>425</v>
      </c>
    </row>
    <row r="17896" spans="1:3" ht="13.2" x14ac:dyDescent="0.25">
      <c r="A17896" s="45" t="s">
        <v>17961</v>
      </c>
      <c r="B17896" s="45" t="s">
        <v>6</v>
      </c>
      <c r="C17896" s="23">
        <v>200</v>
      </c>
    </row>
    <row r="17897" spans="1:3" ht="13.2" x14ac:dyDescent="0.25">
      <c r="A17897" s="45" t="s">
        <v>17962</v>
      </c>
      <c r="B17897" s="45" t="s">
        <v>6</v>
      </c>
      <c r="C17897" s="23">
        <v>150</v>
      </c>
    </row>
    <row r="17898" spans="1:3" ht="13.2" x14ac:dyDescent="0.25">
      <c r="A17898" s="45" t="s">
        <v>17963</v>
      </c>
      <c r="B17898" s="45" t="s">
        <v>6</v>
      </c>
      <c r="C17898" s="23">
        <v>150</v>
      </c>
    </row>
    <row r="17899" spans="1:3" ht="13.2" x14ac:dyDescent="0.25">
      <c r="A17899" s="45" t="s">
        <v>17964</v>
      </c>
      <c r="B17899" s="45" t="s">
        <v>6</v>
      </c>
      <c r="C17899" s="23">
        <v>325</v>
      </c>
    </row>
    <row r="17900" spans="1:3" ht="13.2" x14ac:dyDescent="0.25">
      <c r="A17900" s="45" t="s">
        <v>17965</v>
      </c>
      <c r="B17900" s="45" t="s">
        <v>6</v>
      </c>
      <c r="C17900" s="23">
        <v>175</v>
      </c>
    </row>
    <row r="17901" spans="1:3" ht="13.2" x14ac:dyDescent="0.25">
      <c r="A17901" s="45" t="s">
        <v>17966</v>
      </c>
      <c r="B17901" s="45" t="s">
        <v>6</v>
      </c>
      <c r="C17901" s="23">
        <v>0</v>
      </c>
    </row>
    <row r="17902" spans="1:3" ht="13.2" x14ac:dyDescent="0.25">
      <c r="A17902" s="45" t="s">
        <v>17967</v>
      </c>
      <c r="B17902" s="45" t="s">
        <v>6</v>
      </c>
      <c r="C17902" s="23">
        <v>550</v>
      </c>
    </row>
    <row r="17903" spans="1:3" ht="13.2" x14ac:dyDescent="0.25">
      <c r="A17903" s="45" t="s">
        <v>17968</v>
      </c>
      <c r="B17903" s="45" t="s">
        <v>6</v>
      </c>
      <c r="C17903" s="23">
        <v>300</v>
      </c>
    </row>
    <row r="17904" spans="1:3" ht="13.2" x14ac:dyDescent="0.25">
      <c r="A17904" s="45" t="s">
        <v>17969</v>
      </c>
      <c r="B17904" s="45" t="s">
        <v>6</v>
      </c>
      <c r="C17904" s="23">
        <v>150</v>
      </c>
    </row>
    <row r="17905" spans="1:3" ht="13.2" x14ac:dyDescent="0.25">
      <c r="A17905" s="45" t="s">
        <v>17970</v>
      </c>
      <c r="B17905" s="45" t="s">
        <v>6</v>
      </c>
      <c r="C17905" s="23">
        <v>150</v>
      </c>
    </row>
    <row r="17906" spans="1:3" ht="13.2" x14ac:dyDescent="0.25">
      <c r="A17906" s="45" t="s">
        <v>17971</v>
      </c>
      <c r="B17906" s="45" t="s">
        <v>6</v>
      </c>
      <c r="C17906" s="23">
        <v>325</v>
      </c>
    </row>
    <row r="17907" spans="1:3" ht="13.2" x14ac:dyDescent="0.25">
      <c r="A17907" s="45" t="s">
        <v>17972</v>
      </c>
      <c r="B17907" s="45" t="s">
        <v>6</v>
      </c>
      <c r="C17907" s="23">
        <v>200</v>
      </c>
    </row>
    <row r="17908" spans="1:3" ht="13.2" x14ac:dyDescent="0.25">
      <c r="A17908" s="45" t="s">
        <v>17973</v>
      </c>
      <c r="B17908" s="45" t="s">
        <v>6</v>
      </c>
      <c r="C17908" s="23">
        <v>550</v>
      </c>
    </row>
    <row r="17909" spans="1:3" ht="13.2" x14ac:dyDescent="0.25">
      <c r="A17909" s="45" t="s">
        <v>17974</v>
      </c>
      <c r="B17909" s="45" t="s">
        <v>6</v>
      </c>
      <c r="C17909" s="23">
        <v>475</v>
      </c>
    </row>
    <row r="17910" spans="1:3" ht="13.2" x14ac:dyDescent="0.25">
      <c r="A17910" s="45" t="s">
        <v>17975</v>
      </c>
      <c r="B17910" s="45" t="s">
        <v>6</v>
      </c>
      <c r="C17910" s="23">
        <v>725</v>
      </c>
    </row>
    <row r="17911" spans="1:3" ht="13.2" x14ac:dyDescent="0.25">
      <c r="A17911" s="45" t="s">
        <v>17976</v>
      </c>
      <c r="B17911" s="45" t="s">
        <v>6</v>
      </c>
      <c r="C17911" s="23">
        <v>450</v>
      </c>
    </row>
    <row r="17912" spans="1:3" ht="13.2" x14ac:dyDescent="0.25">
      <c r="A17912" s="45" t="s">
        <v>17977</v>
      </c>
      <c r="B17912" s="45" t="s">
        <v>6</v>
      </c>
      <c r="C17912" s="23">
        <v>225</v>
      </c>
    </row>
    <row r="17913" spans="1:3" ht="13.2" x14ac:dyDescent="0.25">
      <c r="A17913" s="45" t="s">
        <v>17978</v>
      </c>
      <c r="B17913" s="45" t="s">
        <v>6</v>
      </c>
      <c r="C17913" s="23">
        <v>450</v>
      </c>
    </row>
    <row r="17914" spans="1:3" ht="13.2" x14ac:dyDescent="0.25">
      <c r="A17914" s="45" t="s">
        <v>17979</v>
      </c>
      <c r="B17914" s="45" t="s">
        <v>6</v>
      </c>
      <c r="C17914" s="23">
        <v>1550</v>
      </c>
    </row>
    <row r="17915" spans="1:3" ht="13.2" x14ac:dyDescent="0.25">
      <c r="A17915" s="45" t="s">
        <v>17980</v>
      </c>
      <c r="B17915" s="45" t="s">
        <v>6</v>
      </c>
      <c r="C17915" s="23">
        <v>1175</v>
      </c>
    </row>
    <row r="17916" spans="1:3" ht="13.2" x14ac:dyDescent="0.25">
      <c r="A17916" s="45" t="s">
        <v>17981</v>
      </c>
      <c r="B17916" s="45" t="s">
        <v>6</v>
      </c>
      <c r="C17916" s="23">
        <v>150</v>
      </c>
    </row>
    <row r="17917" spans="1:3" ht="13.2" x14ac:dyDescent="0.25">
      <c r="A17917" s="45" t="s">
        <v>17982</v>
      </c>
      <c r="B17917" s="45" t="s">
        <v>6</v>
      </c>
      <c r="C17917" s="23">
        <v>675</v>
      </c>
    </row>
    <row r="17918" spans="1:3" ht="13.2" x14ac:dyDescent="0.25">
      <c r="A17918" s="45" t="s">
        <v>17983</v>
      </c>
      <c r="B17918" s="45" t="s">
        <v>6</v>
      </c>
      <c r="C17918" s="23">
        <v>150</v>
      </c>
    </row>
    <row r="17919" spans="1:3" ht="13.2" x14ac:dyDescent="0.25">
      <c r="A17919" s="45" t="s">
        <v>17984</v>
      </c>
      <c r="B17919" s="45" t="s">
        <v>6</v>
      </c>
      <c r="C17919" s="23">
        <v>400</v>
      </c>
    </row>
    <row r="17920" spans="1:3" ht="13.2" x14ac:dyDescent="0.25">
      <c r="A17920" s="45" t="s">
        <v>17985</v>
      </c>
      <c r="B17920" s="45" t="s">
        <v>6</v>
      </c>
      <c r="C17920" s="23">
        <v>775</v>
      </c>
    </row>
    <row r="17921" spans="1:3" ht="13.2" x14ac:dyDescent="0.25">
      <c r="A17921" s="45" t="s">
        <v>17986</v>
      </c>
      <c r="B17921" s="45" t="s">
        <v>6</v>
      </c>
      <c r="C17921" s="23">
        <v>275</v>
      </c>
    </row>
    <row r="17922" spans="1:3" ht="13.2" x14ac:dyDescent="0.25">
      <c r="A17922" s="45" t="s">
        <v>17987</v>
      </c>
      <c r="B17922" s="45" t="s">
        <v>6</v>
      </c>
      <c r="C17922" s="23">
        <v>275</v>
      </c>
    </row>
    <row r="17923" spans="1:3" ht="13.2" x14ac:dyDescent="0.25">
      <c r="A17923" s="45" t="s">
        <v>17988</v>
      </c>
      <c r="B17923" s="45" t="s">
        <v>6</v>
      </c>
      <c r="C17923" s="23">
        <v>150</v>
      </c>
    </row>
    <row r="17924" spans="1:3" ht="13.2" x14ac:dyDescent="0.25">
      <c r="A17924" s="45" t="s">
        <v>17989</v>
      </c>
      <c r="B17924" s="45" t="s">
        <v>6</v>
      </c>
      <c r="C17924" s="23">
        <v>150</v>
      </c>
    </row>
    <row r="17925" spans="1:3" ht="13.2" x14ac:dyDescent="0.25">
      <c r="A17925" s="45" t="s">
        <v>17990</v>
      </c>
      <c r="B17925" s="45" t="s">
        <v>6</v>
      </c>
      <c r="C17925" s="23">
        <v>200</v>
      </c>
    </row>
    <row r="17926" spans="1:3" ht="13.2" x14ac:dyDescent="0.25">
      <c r="A17926" s="45" t="s">
        <v>17991</v>
      </c>
      <c r="B17926" s="45" t="s">
        <v>6</v>
      </c>
      <c r="C17926" s="23">
        <v>250</v>
      </c>
    </row>
    <row r="17927" spans="1:3" ht="13.2" x14ac:dyDescent="0.25">
      <c r="A17927" s="45" t="s">
        <v>17992</v>
      </c>
      <c r="B17927" s="45" t="s">
        <v>6</v>
      </c>
      <c r="C17927" s="23">
        <v>275</v>
      </c>
    </row>
    <row r="17928" spans="1:3" ht="13.2" x14ac:dyDescent="0.25">
      <c r="A17928" s="45" t="s">
        <v>17993</v>
      </c>
      <c r="B17928" s="45" t="s">
        <v>6</v>
      </c>
      <c r="C17928" s="23">
        <v>450</v>
      </c>
    </row>
    <row r="17929" spans="1:3" ht="13.2" x14ac:dyDescent="0.25">
      <c r="A17929" s="45" t="s">
        <v>17994</v>
      </c>
      <c r="B17929" s="45" t="s">
        <v>6</v>
      </c>
      <c r="C17929" s="23">
        <v>350</v>
      </c>
    </row>
    <row r="17930" spans="1:3" ht="13.2" x14ac:dyDescent="0.25">
      <c r="A17930" s="45" t="s">
        <v>17995</v>
      </c>
      <c r="B17930" s="45" t="s">
        <v>6</v>
      </c>
      <c r="C17930" s="23">
        <v>400</v>
      </c>
    </row>
    <row r="17931" spans="1:3" ht="13.2" x14ac:dyDescent="0.25">
      <c r="A17931" s="45" t="s">
        <v>17996</v>
      </c>
      <c r="B17931" s="45" t="s">
        <v>6</v>
      </c>
      <c r="C17931" s="23">
        <v>425</v>
      </c>
    </row>
    <row r="17932" spans="1:3" ht="13.2" x14ac:dyDescent="0.25">
      <c r="A17932" s="45" t="s">
        <v>17997</v>
      </c>
      <c r="B17932" s="45" t="s">
        <v>6</v>
      </c>
      <c r="C17932" s="23">
        <v>175</v>
      </c>
    </row>
    <row r="17933" spans="1:3" ht="13.2" x14ac:dyDescent="0.25">
      <c r="A17933" s="45" t="s">
        <v>17998</v>
      </c>
      <c r="B17933" s="45" t="s">
        <v>6</v>
      </c>
      <c r="C17933" s="23">
        <v>625</v>
      </c>
    </row>
    <row r="17934" spans="1:3" ht="13.2" x14ac:dyDescent="0.25">
      <c r="A17934" s="45" t="s">
        <v>17999</v>
      </c>
      <c r="B17934" s="45" t="s">
        <v>6</v>
      </c>
      <c r="C17934" s="23">
        <v>400</v>
      </c>
    </row>
    <row r="17935" spans="1:3" ht="13.2" x14ac:dyDescent="0.25">
      <c r="A17935" s="45" t="s">
        <v>18000</v>
      </c>
      <c r="B17935" s="45" t="s">
        <v>6</v>
      </c>
      <c r="C17935" s="23">
        <v>675</v>
      </c>
    </row>
    <row r="17936" spans="1:3" ht="13.2" x14ac:dyDescent="0.25">
      <c r="A17936" s="45" t="s">
        <v>18001</v>
      </c>
      <c r="B17936" s="45" t="s">
        <v>6</v>
      </c>
      <c r="C17936" s="23">
        <v>300</v>
      </c>
    </row>
    <row r="17937" spans="1:3" ht="13.2" x14ac:dyDescent="0.25">
      <c r="A17937" s="45" t="s">
        <v>18002</v>
      </c>
      <c r="B17937" s="45" t="s">
        <v>6</v>
      </c>
      <c r="C17937" s="23">
        <v>275</v>
      </c>
    </row>
    <row r="17938" spans="1:3" ht="13.2" x14ac:dyDescent="0.25">
      <c r="A17938" s="45" t="s">
        <v>18003</v>
      </c>
      <c r="B17938" s="45" t="s">
        <v>6</v>
      </c>
      <c r="C17938" s="23">
        <v>750</v>
      </c>
    </row>
    <row r="17939" spans="1:3" ht="13.2" x14ac:dyDescent="0.25">
      <c r="A17939" s="45" t="s">
        <v>18004</v>
      </c>
      <c r="B17939" s="45" t="s">
        <v>6</v>
      </c>
      <c r="C17939" s="23">
        <v>600</v>
      </c>
    </row>
    <row r="17940" spans="1:3" ht="13.2" x14ac:dyDescent="0.25">
      <c r="A17940" s="45" t="s">
        <v>18005</v>
      </c>
      <c r="B17940" s="45" t="s">
        <v>6</v>
      </c>
      <c r="C17940" s="23">
        <v>400</v>
      </c>
    </row>
    <row r="17941" spans="1:3" ht="13.2" x14ac:dyDescent="0.25">
      <c r="A17941" s="45" t="s">
        <v>18006</v>
      </c>
      <c r="B17941" s="45" t="s">
        <v>6</v>
      </c>
      <c r="C17941" s="23">
        <v>400</v>
      </c>
    </row>
    <row r="17942" spans="1:3" ht="13.2" x14ac:dyDescent="0.25">
      <c r="A17942" s="45" t="s">
        <v>18007</v>
      </c>
      <c r="B17942" s="45" t="s">
        <v>6</v>
      </c>
      <c r="C17942" s="23">
        <v>225</v>
      </c>
    </row>
    <row r="17943" spans="1:3" ht="13.2" x14ac:dyDescent="0.25">
      <c r="A17943" s="45" t="s">
        <v>18008</v>
      </c>
      <c r="B17943" s="45" t="s">
        <v>6</v>
      </c>
      <c r="C17943" s="23">
        <v>150</v>
      </c>
    </row>
    <row r="17944" spans="1:3" ht="13.2" x14ac:dyDescent="0.25">
      <c r="A17944" s="45" t="s">
        <v>18009</v>
      </c>
      <c r="B17944" s="45" t="s">
        <v>6</v>
      </c>
      <c r="C17944" s="23">
        <v>450</v>
      </c>
    </row>
    <row r="17945" spans="1:3" ht="13.2" x14ac:dyDescent="0.25">
      <c r="A17945" s="45" t="s">
        <v>18010</v>
      </c>
      <c r="B17945" s="45" t="s">
        <v>6</v>
      </c>
      <c r="C17945" s="23">
        <v>500</v>
      </c>
    </row>
    <row r="17946" spans="1:3" ht="13.2" x14ac:dyDescent="0.25">
      <c r="A17946" s="45" t="s">
        <v>18011</v>
      </c>
      <c r="B17946" s="45" t="s">
        <v>6</v>
      </c>
      <c r="C17946" s="23">
        <v>150</v>
      </c>
    </row>
    <row r="17947" spans="1:3" ht="13.2" x14ac:dyDescent="0.25">
      <c r="A17947" s="45" t="s">
        <v>18012</v>
      </c>
      <c r="B17947" s="45" t="s">
        <v>6</v>
      </c>
      <c r="C17947" s="23">
        <v>250</v>
      </c>
    </row>
    <row r="17948" spans="1:3" ht="13.2" x14ac:dyDescent="0.25">
      <c r="A17948" s="45" t="s">
        <v>18013</v>
      </c>
      <c r="B17948" s="45" t="s">
        <v>6</v>
      </c>
      <c r="C17948" s="23">
        <v>200</v>
      </c>
    </row>
    <row r="17949" spans="1:3" ht="13.2" x14ac:dyDescent="0.25">
      <c r="A17949" s="45" t="s">
        <v>18014</v>
      </c>
      <c r="B17949" s="45" t="s">
        <v>6</v>
      </c>
      <c r="C17949" s="23">
        <v>150</v>
      </c>
    </row>
    <row r="17950" spans="1:3" ht="13.2" x14ac:dyDescent="0.25">
      <c r="A17950" s="45" t="s">
        <v>18015</v>
      </c>
      <c r="B17950" s="45" t="s">
        <v>6</v>
      </c>
      <c r="C17950" s="23">
        <v>450</v>
      </c>
    </row>
    <row r="17951" spans="1:3" ht="13.2" x14ac:dyDescent="0.25">
      <c r="A17951" s="45" t="s">
        <v>18016</v>
      </c>
      <c r="B17951" s="45" t="s">
        <v>6</v>
      </c>
      <c r="C17951" s="23">
        <v>150</v>
      </c>
    </row>
    <row r="17952" spans="1:3" ht="13.2" x14ac:dyDescent="0.25">
      <c r="A17952" s="45" t="s">
        <v>18017</v>
      </c>
      <c r="B17952" s="45" t="s">
        <v>6</v>
      </c>
      <c r="C17952" s="23">
        <v>150</v>
      </c>
    </row>
    <row r="17953" spans="1:3" ht="13.2" x14ac:dyDescent="0.25">
      <c r="A17953" s="45" t="s">
        <v>18018</v>
      </c>
      <c r="B17953" s="45" t="s">
        <v>6</v>
      </c>
      <c r="C17953" s="23">
        <v>150</v>
      </c>
    </row>
    <row r="17954" spans="1:3" ht="13.2" x14ac:dyDescent="0.25">
      <c r="A17954" s="45" t="s">
        <v>18019</v>
      </c>
      <c r="B17954" s="45" t="s">
        <v>6</v>
      </c>
      <c r="C17954" s="23">
        <v>150</v>
      </c>
    </row>
    <row r="17955" spans="1:3" ht="13.2" x14ac:dyDescent="0.25">
      <c r="A17955" s="45" t="s">
        <v>18020</v>
      </c>
      <c r="B17955" s="45" t="s">
        <v>6</v>
      </c>
      <c r="C17955" s="23">
        <v>225</v>
      </c>
    </row>
    <row r="17956" spans="1:3" ht="13.2" x14ac:dyDescent="0.25">
      <c r="A17956" s="45" t="s">
        <v>18021</v>
      </c>
      <c r="B17956" s="45" t="s">
        <v>6</v>
      </c>
      <c r="C17956" s="23">
        <v>250</v>
      </c>
    </row>
    <row r="17957" spans="1:3" ht="13.2" x14ac:dyDescent="0.25">
      <c r="A17957" s="45" t="s">
        <v>18022</v>
      </c>
      <c r="B17957" s="45" t="s">
        <v>6</v>
      </c>
      <c r="C17957" s="23">
        <v>150</v>
      </c>
    </row>
    <row r="17958" spans="1:3" ht="13.2" x14ac:dyDescent="0.25">
      <c r="A17958" s="45" t="s">
        <v>18023</v>
      </c>
      <c r="B17958" s="45" t="s">
        <v>6</v>
      </c>
      <c r="C17958" s="23">
        <v>200</v>
      </c>
    </row>
    <row r="17959" spans="1:3" ht="13.2" x14ac:dyDescent="0.25">
      <c r="A17959" s="45" t="s">
        <v>18024</v>
      </c>
      <c r="B17959" s="45" t="s">
        <v>6</v>
      </c>
      <c r="C17959" s="23">
        <v>450</v>
      </c>
    </row>
    <row r="17960" spans="1:3" ht="13.2" x14ac:dyDescent="0.25">
      <c r="A17960" s="45" t="s">
        <v>18025</v>
      </c>
      <c r="B17960" s="45" t="s">
        <v>6</v>
      </c>
      <c r="C17960" s="23">
        <v>625</v>
      </c>
    </row>
    <row r="17961" spans="1:3" ht="13.2" x14ac:dyDescent="0.25">
      <c r="A17961" s="45" t="s">
        <v>18026</v>
      </c>
      <c r="B17961" s="45" t="s">
        <v>6</v>
      </c>
      <c r="C17961" s="23">
        <v>700</v>
      </c>
    </row>
    <row r="17962" spans="1:3" ht="13.2" x14ac:dyDescent="0.25">
      <c r="A17962" s="45" t="s">
        <v>18027</v>
      </c>
      <c r="B17962" s="45" t="s">
        <v>6</v>
      </c>
      <c r="C17962" s="23">
        <v>425</v>
      </c>
    </row>
    <row r="17963" spans="1:3" ht="13.2" x14ac:dyDescent="0.25">
      <c r="A17963" s="45" t="s">
        <v>18028</v>
      </c>
      <c r="B17963" s="45" t="s">
        <v>6</v>
      </c>
      <c r="C17963" s="23">
        <v>250</v>
      </c>
    </row>
    <row r="17964" spans="1:3" ht="13.2" x14ac:dyDescent="0.25">
      <c r="A17964" s="45" t="s">
        <v>18029</v>
      </c>
      <c r="B17964" s="45" t="s">
        <v>6</v>
      </c>
      <c r="C17964" s="23">
        <v>300</v>
      </c>
    </row>
    <row r="17965" spans="1:3" ht="13.2" x14ac:dyDescent="0.25">
      <c r="A17965" s="45" t="s">
        <v>18030</v>
      </c>
      <c r="B17965" s="45" t="s">
        <v>6</v>
      </c>
      <c r="C17965" s="23">
        <v>300</v>
      </c>
    </row>
    <row r="17966" spans="1:3" ht="13.2" x14ac:dyDescent="0.25">
      <c r="A17966" s="45" t="s">
        <v>18031</v>
      </c>
      <c r="B17966" s="45" t="s">
        <v>6</v>
      </c>
      <c r="C17966" s="23">
        <v>250</v>
      </c>
    </row>
    <row r="17967" spans="1:3" ht="13.2" x14ac:dyDescent="0.25">
      <c r="A17967" s="45" t="s">
        <v>18032</v>
      </c>
      <c r="B17967" s="45" t="s">
        <v>6</v>
      </c>
      <c r="C17967" s="23">
        <v>150</v>
      </c>
    </row>
    <row r="17968" spans="1:3" ht="13.2" x14ac:dyDescent="0.25">
      <c r="A17968" s="45" t="s">
        <v>18033</v>
      </c>
      <c r="B17968" s="45" t="s">
        <v>6</v>
      </c>
      <c r="C17968" s="23">
        <v>675</v>
      </c>
    </row>
    <row r="17969" spans="1:3" ht="13.2" x14ac:dyDescent="0.25">
      <c r="A17969" s="45" t="s">
        <v>18034</v>
      </c>
      <c r="B17969" s="45" t="s">
        <v>6</v>
      </c>
      <c r="C17969" s="23">
        <v>275</v>
      </c>
    </row>
    <row r="17970" spans="1:3" ht="13.2" x14ac:dyDescent="0.25">
      <c r="A17970" s="45" t="s">
        <v>18035</v>
      </c>
      <c r="B17970" s="45" t="s">
        <v>6</v>
      </c>
      <c r="C17970" s="23">
        <v>550</v>
      </c>
    </row>
    <row r="17971" spans="1:3" ht="13.2" x14ac:dyDescent="0.25">
      <c r="A17971" s="45" t="s">
        <v>18036</v>
      </c>
      <c r="B17971" s="45" t="s">
        <v>6</v>
      </c>
      <c r="C17971" s="23">
        <v>550</v>
      </c>
    </row>
    <row r="17972" spans="1:3" ht="13.2" x14ac:dyDescent="0.25">
      <c r="A17972" s="45" t="s">
        <v>18037</v>
      </c>
      <c r="B17972" s="45" t="s">
        <v>6</v>
      </c>
      <c r="C17972" s="23">
        <v>375</v>
      </c>
    </row>
    <row r="17973" spans="1:3" ht="13.2" x14ac:dyDescent="0.25">
      <c r="A17973" s="45" t="s">
        <v>18038</v>
      </c>
      <c r="B17973" s="45" t="s">
        <v>6</v>
      </c>
      <c r="C17973" s="23">
        <v>575</v>
      </c>
    </row>
    <row r="17974" spans="1:3" ht="13.2" x14ac:dyDescent="0.25">
      <c r="A17974" s="45" t="s">
        <v>18039</v>
      </c>
      <c r="B17974" s="45" t="s">
        <v>6</v>
      </c>
      <c r="C17974" s="23">
        <v>775</v>
      </c>
    </row>
    <row r="17975" spans="1:3" ht="13.2" x14ac:dyDescent="0.25">
      <c r="A17975" s="45" t="s">
        <v>18040</v>
      </c>
      <c r="B17975" s="45" t="s">
        <v>6</v>
      </c>
      <c r="C17975" s="23">
        <v>500</v>
      </c>
    </row>
    <row r="17976" spans="1:3" ht="13.2" x14ac:dyDescent="0.25">
      <c r="A17976" s="45" t="s">
        <v>18041</v>
      </c>
      <c r="B17976" s="45" t="s">
        <v>6</v>
      </c>
      <c r="C17976" s="23">
        <v>800</v>
      </c>
    </row>
    <row r="17977" spans="1:3" ht="13.2" x14ac:dyDescent="0.25">
      <c r="A17977" s="45" t="s">
        <v>18042</v>
      </c>
      <c r="B17977" s="45" t="s">
        <v>6</v>
      </c>
      <c r="C17977" s="23">
        <v>300</v>
      </c>
    </row>
    <row r="17978" spans="1:3" ht="13.2" x14ac:dyDescent="0.25">
      <c r="A17978" s="45" t="s">
        <v>18043</v>
      </c>
      <c r="B17978" s="45" t="s">
        <v>6</v>
      </c>
      <c r="C17978" s="23">
        <v>725</v>
      </c>
    </row>
    <row r="17979" spans="1:3" ht="13.2" x14ac:dyDescent="0.25">
      <c r="A17979" s="45" t="s">
        <v>18044</v>
      </c>
      <c r="B17979" s="45" t="s">
        <v>6</v>
      </c>
      <c r="C17979" s="23">
        <v>475</v>
      </c>
    </row>
    <row r="17980" spans="1:3" ht="13.2" x14ac:dyDescent="0.25">
      <c r="A17980" s="45" t="s">
        <v>18045</v>
      </c>
      <c r="B17980" s="45" t="s">
        <v>6</v>
      </c>
      <c r="C17980" s="23">
        <v>400</v>
      </c>
    </row>
    <row r="17981" spans="1:3" ht="13.2" x14ac:dyDescent="0.25">
      <c r="A17981" s="45" t="s">
        <v>18046</v>
      </c>
      <c r="B17981" s="45" t="s">
        <v>6</v>
      </c>
      <c r="C17981" s="23">
        <v>550</v>
      </c>
    </row>
    <row r="17982" spans="1:3" ht="13.2" x14ac:dyDescent="0.25">
      <c r="A17982" s="45" t="s">
        <v>18047</v>
      </c>
      <c r="B17982" s="45" t="s">
        <v>6</v>
      </c>
      <c r="C17982" s="23">
        <v>350</v>
      </c>
    </row>
    <row r="17983" spans="1:3" ht="13.2" x14ac:dyDescent="0.25">
      <c r="A17983" s="45" t="s">
        <v>18048</v>
      </c>
      <c r="B17983" s="45" t="s">
        <v>6</v>
      </c>
      <c r="C17983" s="23">
        <v>425</v>
      </c>
    </row>
    <row r="17984" spans="1:3" ht="13.2" x14ac:dyDescent="0.25">
      <c r="A17984" s="45" t="s">
        <v>18049</v>
      </c>
      <c r="B17984" s="45" t="s">
        <v>6</v>
      </c>
      <c r="C17984" s="23">
        <v>375</v>
      </c>
    </row>
    <row r="17985" spans="1:3" ht="13.2" x14ac:dyDescent="0.25">
      <c r="A17985" s="45" t="s">
        <v>18050</v>
      </c>
      <c r="B17985" s="45" t="s">
        <v>6</v>
      </c>
      <c r="C17985" s="23">
        <v>675</v>
      </c>
    </row>
    <row r="17986" spans="1:3" ht="13.2" x14ac:dyDescent="0.25">
      <c r="A17986" s="45" t="s">
        <v>18051</v>
      </c>
      <c r="B17986" s="45" t="s">
        <v>6</v>
      </c>
      <c r="C17986" s="23">
        <v>300</v>
      </c>
    </row>
    <row r="17987" spans="1:3" ht="13.2" x14ac:dyDescent="0.25">
      <c r="A17987" s="45" t="s">
        <v>18052</v>
      </c>
      <c r="B17987" s="45" t="s">
        <v>6</v>
      </c>
      <c r="C17987" s="23">
        <v>350</v>
      </c>
    </row>
    <row r="17988" spans="1:3" ht="13.2" x14ac:dyDescent="0.25">
      <c r="A17988" s="45" t="s">
        <v>18053</v>
      </c>
      <c r="B17988" s="45" t="s">
        <v>6</v>
      </c>
      <c r="C17988" s="23">
        <v>375</v>
      </c>
    </row>
    <row r="17989" spans="1:3" ht="13.2" x14ac:dyDescent="0.25">
      <c r="A17989" s="45" t="s">
        <v>18054</v>
      </c>
      <c r="B17989" s="45" t="s">
        <v>6</v>
      </c>
      <c r="C17989" s="23">
        <v>425</v>
      </c>
    </row>
    <row r="17990" spans="1:3" ht="13.2" x14ac:dyDescent="0.25">
      <c r="A17990" s="45" t="s">
        <v>18055</v>
      </c>
      <c r="B17990" s="45" t="s">
        <v>6</v>
      </c>
      <c r="C17990" s="23">
        <v>400</v>
      </c>
    </row>
    <row r="17991" spans="1:3" ht="13.2" x14ac:dyDescent="0.25">
      <c r="A17991" s="45" t="s">
        <v>18056</v>
      </c>
      <c r="B17991" s="45" t="s">
        <v>6</v>
      </c>
      <c r="C17991" s="23">
        <v>725</v>
      </c>
    </row>
    <row r="17992" spans="1:3" ht="13.2" x14ac:dyDescent="0.25">
      <c r="A17992" s="45" t="s">
        <v>18057</v>
      </c>
      <c r="B17992" s="45" t="s">
        <v>6</v>
      </c>
      <c r="C17992" s="23">
        <v>850</v>
      </c>
    </row>
    <row r="17993" spans="1:3" ht="13.2" x14ac:dyDescent="0.25">
      <c r="A17993" s="45" t="s">
        <v>18058</v>
      </c>
      <c r="B17993" s="45" t="s">
        <v>6</v>
      </c>
      <c r="C17993" s="23">
        <v>1000</v>
      </c>
    </row>
    <row r="17994" spans="1:3" ht="13.2" x14ac:dyDescent="0.25">
      <c r="A17994" s="45" t="s">
        <v>18059</v>
      </c>
      <c r="B17994" s="45" t="s">
        <v>6</v>
      </c>
      <c r="C17994" s="23">
        <v>250</v>
      </c>
    </row>
    <row r="17995" spans="1:3" ht="13.2" x14ac:dyDescent="0.25">
      <c r="A17995" s="45" t="s">
        <v>18060</v>
      </c>
      <c r="B17995" s="45" t="s">
        <v>6</v>
      </c>
      <c r="C17995" s="23">
        <v>1200</v>
      </c>
    </row>
    <row r="17996" spans="1:3" ht="13.2" x14ac:dyDescent="0.25">
      <c r="A17996" s="45" t="s">
        <v>18061</v>
      </c>
      <c r="B17996" s="45" t="s">
        <v>6</v>
      </c>
      <c r="C17996" s="23">
        <v>1075</v>
      </c>
    </row>
    <row r="17997" spans="1:3" ht="13.2" x14ac:dyDescent="0.25">
      <c r="A17997" s="45" t="s">
        <v>18062</v>
      </c>
      <c r="B17997" s="45" t="s">
        <v>6</v>
      </c>
      <c r="C17997" s="23">
        <v>875</v>
      </c>
    </row>
    <row r="17998" spans="1:3" ht="13.2" x14ac:dyDescent="0.25">
      <c r="A17998" s="45" t="s">
        <v>18063</v>
      </c>
      <c r="B17998" s="45" t="s">
        <v>6</v>
      </c>
      <c r="C17998" s="23">
        <v>1050</v>
      </c>
    </row>
    <row r="17999" spans="1:3" ht="13.2" x14ac:dyDescent="0.25">
      <c r="A17999" s="45" t="s">
        <v>18064</v>
      </c>
      <c r="B17999" s="45" t="s">
        <v>6</v>
      </c>
      <c r="C17999" s="23">
        <v>925</v>
      </c>
    </row>
    <row r="18000" spans="1:3" ht="13.2" x14ac:dyDescent="0.25">
      <c r="A18000" s="45" t="s">
        <v>18065</v>
      </c>
      <c r="B18000" s="45" t="s">
        <v>6</v>
      </c>
      <c r="C18000" s="23">
        <v>1000</v>
      </c>
    </row>
    <row r="18001" spans="1:3" ht="13.2" x14ac:dyDescent="0.25">
      <c r="A18001" s="45" t="s">
        <v>18066</v>
      </c>
      <c r="B18001" s="45" t="s">
        <v>6</v>
      </c>
      <c r="C18001" s="23">
        <v>475</v>
      </c>
    </row>
    <row r="18002" spans="1:3" ht="13.2" x14ac:dyDescent="0.25">
      <c r="A18002" s="45" t="s">
        <v>18067</v>
      </c>
      <c r="B18002" s="45" t="s">
        <v>6</v>
      </c>
      <c r="C18002" s="23">
        <v>600</v>
      </c>
    </row>
    <row r="18003" spans="1:3" ht="13.2" x14ac:dyDescent="0.25">
      <c r="A18003" s="45" t="s">
        <v>18068</v>
      </c>
      <c r="B18003" s="45" t="s">
        <v>6</v>
      </c>
      <c r="C18003" s="23">
        <v>1075</v>
      </c>
    </row>
    <row r="18004" spans="1:3" ht="13.2" x14ac:dyDescent="0.25">
      <c r="A18004" s="45" t="s">
        <v>18069</v>
      </c>
      <c r="B18004" s="45" t="s">
        <v>6</v>
      </c>
      <c r="C18004" s="23">
        <v>475</v>
      </c>
    </row>
    <row r="18005" spans="1:3" ht="13.2" x14ac:dyDescent="0.25">
      <c r="A18005" s="45" t="s">
        <v>18070</v>
      </c>
      <c r="B18005" s="45" t="s">
        <v>6</v>
      </c>
      <c r="C18005" s="23">
        <v>675</v>
      </c>
    </row>
    <row r="18006" spans="1:3" ht="13.2" x14ac:dyDescent="0.25">
      <c r="A18006" s="45" t="s">
        <v>18071</v>
      </c>
      <c r="B18006" s="45" t="s">
        <v>6</v>
      </c>
      <c r="C18006" s="23">
        <v>1050</v>
      </c>
    </row>
    <row r="18007" spans="1:3" ht="13.2" x14ac:dyDescent="0.25">
      <c r="A18007" s="45" t="s">
        <v>18072</v>
      </c>
      <c r="B18007" s="45" t="s">
        <v>6</v>
      </c>
      <c r="C18007" s="23">
        <v>675</v>
      </c>
    </row>
    <row r="18008" spans="1:3" ht="13.2" x14ac:dyDescent="0.25">
      <c r="A18008" s="45" t="s">
        <v>18073</v>
      </c>
      <c r="B18008" s="45" t="s">
        <v>6</v>
      </c>
      <c r="C18008" s="23">
        <v>1200</v>
      </c>
    </row>
    <row r="18009" spans="1:3" ht="13.2" x14ac:dyDescent="0.25">
      <c r="A18009" s="45" t="s">
        <v>18074</v>
      </c>
      <c r="B18009" s="45" t="s">
        <v>6</v>
      </c>
      <c r="C18009" s="23">
        <v>1075</v>
      </c>
    </row>
    <row r="18010" spans="1:3" ht="13.2" x14ac:dyDescent="0.25">
      <c r="A18010" s="45" t="s">
        <v>18075</v>
      </c>
      <c r="B18010" s="45" t="s">
        <v>6</v>
      </c>
      <c r="C18010" s="23">
        <v>875</v>
      </c>
    </row>
    <row r="18011" spans="1:3" ht="13.2" x14ac:dyDescent="0.25">
      <c r="A18011" s="45" t="s">
        <v>18076</v>
      </c>
      <c r="B18011" s="45" t="s">
        <v>6</v>
      </c>
      <c r="C18011" s="23">
        <v>1050</v>
      </c>
    </row>
    <row r="18012" spans="1:3" ht="13.2" x14ac:dyDescent="0.25">
      <c r="A18012" s="45" t="s">
        <v>18077</v>
      </c>
      <c r="B18012" s="45" t="s">
        <v>6</v>
      </c>
      <c r="C18012" s="23">
        <v>1050</v>
      </c>
    </row>
    <row r="18013" spans="1:3" ht="13.2" x14ac:dyDescent="0.25">
      <c r="A18013" s="45" t="s">
        <v>18078</v>
      </c>
      <c r="B18013" s="45" t="s">
        <v>6</v>
      </c>
      <c r="C18013" s="23">
        <v>550</v>
      </c>
    </row>
    <row r="18014" spans="1:3" ht="13.2" x14ac:dyDescent="0.25">
      <c r="A18014" s="45" t="s">
        <v>18079</v>
      </c>
      <c r="B18014" s="45" t="s">
        <v>6</v>
      </c>
      <c r="C18014" s="23">
        <v>550</v>
      </c>
    </row>
    <row r="18015" spans="1:3" ht="13.2" x14ac:dyDescent="0.25">
      <c r="A18015" s="45" t="s">
        <v>18080</v>
      </c>
      <c r="B18015" s="45" t="s">
        <v>6</v>
      </c>
      <c r="C18015" s="23">
        <v>775</v>
      </c>
    </row>
    <row r="18016" spans="1:3" ht="13.2" x14ac:dyDescent="0.25">
      <c r="A18016" s="45" t="s">
        <v>18081</v>
      </c>
      <c r="B18016" s="45" t="s">
        <v>6</v>
      </c>
      <c r="C18016" s="23">
        <v>300</v>
      </c>
    </row>
    <row r="18017" spans="1:3" ht="13.2" x14ac:dyDescent="0.25">
      <c r="A18017" s="45" t="s">
        <v>18082</v>
      </c>
      <c r="B18017" s="45" t="s">
        <v>6</v>
      </c>
      <c r="C18017" s="23">
        <v>400</v>
      </c>
    </row>
    <row r="18018" spans="1:3" ht="13.2" x14ac:dyDescent="0.25">
      <c r="A18018" s="45" t="s">
        <v>18083</v>
      </c>
      <c r="B18018" s="45" t="s">
        <v>6</v>
      </c>
      <c r="C18018" s="23">
        <v>650</v>
      </c>
    </row>
    <row r="18019" spans="1:3" ht="13.2" x14ac:dyDescent="0.25">
      <c r="A18019" s="45" t="s">
        <v>18084</v>
      </c>
      <c r="B18019" s="45" t="s">
        <v>6</v>
      </c>
      <c r="C18019" s="23">
        <v>425</v>
      </c>
    </row>
    <row r="18020" spans="1:3" ht="13.2" x14ac:dyDescent="0.25">
      <c r="A18020" s="45" t="s">
        <v>18085</v>
      </c>
      <c r="B18020" s="45" t="s">
        <v>6</v>
      </c>
      <c r="C18020" s="23">
        <v>400</v>
      </c>
    </row>
    <row r="18021" spans="1:3" ht="13.2" x14ac:dyDescent="0.25">
      <c r="A18021" s="45" t="s">
        <v>18086</v>
      </c>
      <c r="B18021" s="45" t="s">
        <v>6</v>
      </c>
      <c r="C18021" s="23">
        <v>800</v>
      </c>
    </row>
    <row r="18022" spans="1:3" ht="13.2" x14ac:dyDescent="0.25">
      <c r="A18022" s="45" t="s">
        <v>18087</v>
      </c>
      <c r="B18022" s="45" t="s">
        <v>6</v>
      </c>
      <c r="C18022" s="23">
        <v>450</v>
      </c>
    </row>
    <row r="18023" spans="1:3" ht="13.2" x14ac:dyDescent="0.25">
      <c r="A18023" s="45" t="s">
        <v>18088</v>
      </c>
      <c r="B18023" s="45" t="s">
        <v>6</v>
      </c>
      <c r="C18023" s="23">
        <v>375</v>
      </c>
    </row>
    <row r="18024" spans="1:3" ht="13.2" x14ac:dyDescent="0.25">
      <c r="A18024" s="45" t="s">
        <v>18089</v>
      </c>
      <c r="B18024" s="45" t="s">
        <v>6</v>
      </c>
      <c r="C18024" s="23">
        <v>250</v>
      </c>
    </row>
    <row r="18025" spans="1:3" ht="13.2" x14ac:dyDescent="0.25">
      <c r="A18025" s="45" t="s">
        <v>18090</v>
      </c>
      <c r="B18025" s="45" t="s">
        <v>6</v>
      </c>
      <c r="C18025" s="23">
        <v>500</v>
      </c>
    </row>
    <row r="18026" spans="1:3" ht="13.2" x14ac:dyDescent="0.25">
      <c r="A18026" s="45" t="s">
        <v>18091</v>
      </c>
      <c r="B18026" s="45" t="s">
        <v>6</v>
      </c>
      <c r="C18026" s="23">
        <v>650</v>
      </c>
    </row>
    <row r="18027" spans="1:3" ht="13.2" x14ac:dyDescent="0.25">
      <c r="A18027" s="45" t="s">
        <v>18092</v>
      </c>
      <c r="B18027" s="45" t="s">
        <v>6</v>
      </c>
      <c r="C18027" s="23">
        <v>475</v>
      </c>
    </row>
    <row r="18028" spans="1:3" ht="13.2" x14ac:dyDescent="0.25">
      <c r="A18028" s="45" t="s">
        <v>18093</v>
      </c>
      <c r="B18028" s="45" t="s">
        <v>6</v>
      </c>
      <c r="C18028" s="23">
        <v>950</v>
      </c>
    </row>
    <row r="18029" spans="1:3" ht="13.2" x14ac:dyDescent="0.25">
      <c r="A18029" s="45" t="s">
        <v>18094</v>
      </c>
      <c r="B18029" s="45" t="s">
        <v>6</v>
      </c>
      <c r="C18029" s="23">
        <v>250</v>
      </c>
    </row>
    <row r="18030" spans="1:3" ht="13.2" x14ac:dyDescent="0.25">
      <c r="A18030" s="45" t="s">
        <v>18095</v>
      </c>
      <c r="B18030" s="45" t="s">
        <v>6</v>
      </c>
      <c r="C18030" s="23">
        <v>550</v>
      </c>
    </row>
    <row r="18031" spans="1:3" ht="13.2" x14ac:dyDescent="0.25">
      <c r="A18031" s="45" t="s">
        <v>18096</v>
      </c>
      <c r="B18031" s="45" t="s">
        <v>6</v>
      </c>
      <c r="C18031" s="23">
        <v>650</v>
      </c>
    </row>
    <row r="18032" spans="1:3" ht="13.2" x14ac:dyDescent="0.25">
      <c r="A18032" s="45" t="s">
        <v>18097</v>
      </c>
      <c r="B18032" s="45" t="s">
        <v>6</v>
      </c>
      <c r="C18032" s="23">
        <v>250</v>
      </c>
    </row>
    <row r="18033" spans="1:3" ht="13.2" x14ac:dyDescent="0.25">
      <c r="A18033" s="45" t="s">
        <v>18098</v>
      </c>
      <c r="B18033" s="45" t="s">
        <v>6</v>
      </c>
      <c r="C18033" s="23">
        <v>550</v>
      </c>
    </row>
    <row r="18034" spans="1:3" ht="13.2" x14ac:dyDescent="0.25">
      <c r="A18034" s="45" t="s">
        <v>18099</v>
      </c>
      <c r="B18034" s="45" t="s">
        <v>6</v>
      </c>
      <c r="C18034" s="23">
        <v>650</v>
      </c>
    </row>
    <row r="18035" spans="1:3" ht="13.2" x14ac:dyDescent="0.25">
      <c r="A18035" s="45" t="s">
        <v>18100</v>
      </c>
      <c r="B18035" s="45" t="s">
        <v>6</v>
      </c>
      <c r="C18035" s="23">
        <v>250</v>
      </c>
    </row>
    <row r="18036" spans="1:3" ht="13.2" x14ac:dyDescent="0.25">
      <c r="A18036" s="45" t="s">
        <v>18101</v>
      </c>
      <c r="B18036" s="45" t="s">
        <v>6</v>
      </c>
      <c r="C18036" s="23">
        <v>950</v>
      </c>
    </row>
    <row r="18037" spans="1:3" ht="13.2" x14ac:dyDescent="0.25">
      <c r="A18037" s="45" t="s">
        <v>18102</v>
      </c>
      <c r="B18037" s="45" t="s">
        <v>6</v>
      </c>
      <c r="C18037" s="23">
        <v>250</v>
      </c>
    </row>
    <row r="18038" spans="1:3" ht="13.2" x14ac:dyDescent="0.25">
      <c r="A18038" s="45" t="s">
        <v>18103</v>
      </c>
      <c r="B18038" s="45" t="s">
        <v>6</v>
      </c>
      <c r="C18038" s="23">
        <v>675</v>
      </c>
    </row>
    <row r="18039" spans="1:3" ht="13.2" x14ac:dyDescent="0.25">
      <c r="A18039" s="45" t="s">
        <v>18104</v>
      </c>
      <c r="B18039" s="45" t="s">
        <v>6</v>
      </c>
      <c r="C18039" s="23">
        <v>800</v>
      </c>
    </row>
    <row r="18040" spans="1:3" ht="13.2" x14ac:dyDescent="0.25">
      <c r="A18040" s="45" t="s">
        <v>18105</v>
      </c>
      <c r="B18040" s="45" t="s">
        <v>6</v>
      </c>
      <c r="C18040" s="23">
        <v>225</v>
      </c>
    </row>
    <row r="18041" spans="1:3" ht="13.2" x14ac:dyDescent="0.25">
      <c r="A18041" s="45" t="s">
        <v>18106</v>
      </c>
      <c r="B18041" s="45" t="s">
        <v>6</v>
      </c>
      <c r="C18041" s="23">
        <v>400</v>
      </c>
    </row>
    <row r="18042" spans="1:3" ht="13.2" x14ac:dyDescent="0.25">
      <c r="A18042" s="45" t="s">
        <v>18107</v>
      </c>
      <c r="B18042" s="45" t="s">
        <v>6</v>
      </c>
      <c r="C18042" s="23">
        <v>250</v>
      </c>
    </row>
    <row r="18043" spans="1:3" ht="13.2" x14ac:dyDescent="0.25">
      <c r="A18043" s="45" t="s">
        <v>18108</v>
      </c>
      <c r="B18043" s="45" t="s">
        <v>6</v>
      </c>
      <c r="C18043" s="23">
        <v>250</v>
      </c>
    </row>
    <row r="18044" spans="1:3" ht="13.2" x14ac:dyDescent="0.25">
      <c r="A18044" s="45" t="s">
        <v>18109</v>
      </c>
      <c r="B18044" s="45" t="s">
        <v>6</v>
      </c>
      <c r="C18044" s="23">
        <v>1050</v>
      </c>
    </row>
    <row r="18045" spans="1:3" ht="13.2" x14ac:dyDescent="0.25">
      <c r="A18045" s="45" t="s">
        <v>18110</v>
      </c>
      <c r="B18045" s="45" t="s">
        <v>6</v>
      </c>
      <c r="C18045" s="23">
        <v>975</v>
      </c>
    </row>
    <row r="18046" spans="1:3" ht="13.2" x14ac:dyDescent="0.25">
      <c r="A18046" s="45" t="s">
        <v>18111</v>
      </c>
      <c r="B18046" s="45" t="s">
        <v>6</v>
      </c>
      <c r="C18046" s="23">
        <v>475</v>
      </c>
    </row>
    <row r="18047" spans="1:3" ht="13.2" x14ac:dyDescent="0.25">
      <c r="A18047" s="45" t="s">
        <v>18112</v>
      </c>
      <c r="B18047" s="45" t="s">
        <v>6</v>
      </c>
      <c r="C18047" s="23">
        <v>600</v>
      </c>
    </row>
    <row r="18048" spans="1:3" ht="13.2" x14ac:dyDescent="0.25">
      <c r="A18048" s="45" t="s">
        <v>18113</v>
      </c>
      <c r="B18048" s="45" t="s">
        <v>6</v>
      </c>
      <c r="C18048" s="23">
        <v>150</v>
      </c>
    </row>
    <row r="18049" spans="1:3" ht="13.2" x14ac:dyDescent="0.25">
      <c r="A18049" s="45" t="s">
        <v>18114</v>
      </c>
      <c r="B18049" s="45" t="s">
        <v>6</v>
      </c>
      <c r="C18049" s="23">
        <v>150</v>
      </c>
    </row>
    <row r="18050" spans="1:3" ht="13.2" x14ac:dyDescent="0.25">
      <c r="A18050" s="45" t="s">
        <v>18115</v>
      </c>
      <c r="B18050" s="45" t="s">
        <v>6</v>
      </c>
      <c r="C18050" s="23">
        <v>900</v>
      </c>
    </row>
    <row r="18051" spans="1:3" ht="13.2" x14ac:dyDescent="0.25">
      <c r="A18051" s="45" t="s">
        <v>18116</v>
      </c>
      <c r="B18051" s="45" t="s">
        <v>6</v>
      </c>
      <c r="C18051" s="23">
        <v>475</v>
      </c>
    </row>
    <row r="18052" spans="1:3" ht="13.2" x14ac:dyDescent="0.25">
      <c r="A18052" s="45" t="s">
        <v>18117</v>
      </c>
      <c r="B18052" s="45" t="s">
        <v>6</v>
      </c>
      <c r="C18052" s="23">
        <v>375</v>
      </c>
    </row>
    <row r="18053" spans="1:3" ht="13.2" x14ac:dyDescent="0.25">
      <c r="A18053" s="45" t="s">
        <v>18118</v>
      </c>
      <c r="B18053" s="45" t="s">
        <v>6</v>
      </c>
      <c r="C18053" s="23">
        <v>375</v>
      </c>
    </row>
    <row r="18054" spans="1:3" ht="13.2" x14ac:dyDescent="0.25">
      <c r="A18054" s="45" t="s">
        <v>18119</v>
      </c>
      <c r="B18054" s="45" t="s">
        <v>6</v>
      </c>
      <c r="C18054" s="23">
        <v>250</v>
      </c>
    </row>
    <row r="18055" spans="1:3" ht="13.2" x14ac:dyDescent="0.25">
      <c r="A18055" s="45" t="s">
        <v>18120</v>
      </c>
      <c r="B18055" s="45" t="s">
        <v>6</v>
      </c>
      <c r="C18055" s="23">
        <v>425</v>
      </c>
    </row>
    <row r="18056" spans="1:3" ht="13.2" x14ac:dyDescent="0.25">
      <c r="A18056" s="45" t="s">
        <v>18121</v>
      </c>
      <c r="B18056" s="45" t="s">
        <v>6</v>
      </c>
      <c r="C18056" s="23">
        <v>475</v>
      </c>
    </row>
    <row r="18057" spans="1:3" ht="13.2" x14ac:dyDescent="0.25">
      <c r="A18057" s="45" t="s">
        <v>18122</v>
      </c>
      <c r="B18057" s="45" t="s">
        <v>6</v>
      </c>
      <c r="C18057" s="23">
        <v>300</v>
      </c>
    </row>
    <row r="18058" spans="1:3" ht="13.2" x14ac:dyDescent="0.25">
      <c r="A18058" s="45" t="s">
        <v>18123</v>
      </c>
      <c r="B18058" s="45" t="s">
        <v>6</v>
      </c>
      <c r="C18058" s="23">
        <v>275</v>
      </c>
    </row>
    <row r="18059" spans="1:3" ht="13.2" x14ac:dyDescent="0.25">
      <c r="A18059" s="45" t="s">
        <v>18124</v>
      </c>
      <c r="B18059" s="45" t="s">
        <v>6</v>
      </c>
      <c r="C18059" s="23">
        <v>275</v>
      </c>
    </row>
    <row r="18060" spans="1:3" ht="13.2" x14ac:dyDescent="0.25">
      <c r="A18060" s="45" t="s">
        <v>18125</v>
      </c>
      <c r="B18060" s="45" t="s">
        <v>6</v>
      </c>
      <c r="C18060" s="23">
        <v>275</v>
      </c>
    </row>
    <row r="18061" spans="1:3" ht="13.2" x14ac:dyDescent="0.25">
      <c r="A18061" s="45" t="s">
        <v>18126</v>
      </c>
      <c r="B18061" s="45" t="s">
        <v>6</v>
      </c>
      <c r="C18061" s="23">
        <v>275</v>
      </c>
    </row>
    <row r="18062" spans="1:3" ht="13.2" x14ac:dyDescent="0.25">
      <c r="A18062" s="45" t="s">
        <v>18127</v>
      </c>
      <c r="B18062" s="45" t="s">
        <v>6</v>
      </c>
      <c r="C18062" s="23">
        <v>700</v>
      </c>
    </row>
    <row r="18063" spans="1:3" ht="13.2" x14ac:dyDescent="0.25">
      <c r="A18063" s="45" t="s">
        <v>18128</v>
      </c>
      <c r="B18063" s="45" t="s">
        <v>6</v>
      </c>
      <c r="C18063" s="23">
        <v>275</v>
      </c>
    </row>
    <row r="18064" spans="1:3" ht="13.2" x14ac:dyDescent="0.25">
      <c r="A18064" s="45" t="s">
        <v>18129</v>
      </c>
      <c r="B18064" s="45" t="s">
        <v>6</v>
      </c>
      <c r="C18064" s="23">
        <v>700</v>
      </c>
    </row>
    <row r="18065" spans="1:3" ht="13.2" x14ac:dyDescent="0.25">
      <c r="A18065" s="45" t="s">
        <v>18130</v>
      </c>
      <c r="B18065" s="45" t="s">
        <v>6</v>
      </c>
      <c r="C18065" s="23">
        <v>200</v>
      </c>
    </row>
    <row r="18066" spans="1:3" ht="13.2" x14ac:dyDescent="0.25">
      <c r="A18066" s="45" t="s">
        <v>18131</v>
      </c>
      <c r="B18066" s="45" t="s">
        <v>6</v>
      </c>
      <c r="C18066" s="23">
        <v>325</v>
      </c>
    </row>
    <row r="18067" spans="1:3" ht="13.2" x14ac:dyDescent="0.25">
      <c r="A18067" s="45" t="s">
        <v>18132</v>
      </c>
      <c r="B18067" s="45" t="s">
        <v>6</v>
      </c>
      <c r="C18067" s="23">
        <v>325</v>
      </c>
    </row>
    <row r="18068" spans="1:3" ht="13.2" x14ac:dyDescent="0.25">
      <c r="A18068" s="45" t="s">
        <v>18133</v>
      </c>
      <c r="B18068" s="45" t="s">
        <v>6</v>
      </c>
      <c r="C18068" s="23">
        <v>400</v>
      </c>
    </row>
    <row r="18069" spans="1:3" ht="13.2" x14ac:dyDescent="0.25">
      <c r="A18069" s="45" t="s">
        <v>18134</v>
      </c>
      <c r="B18069" s="45" t="s">
        <v>6</v>
      </c>
      <c r="C18069" s="23">
        <v>750</v>
      </c>
    </row>
    <row r="18070" spans="1:3" ht="13.2" x14ac:dyDescent="0.25">
      <c r="A18070" s="45" t="s">
        <v>18135</v>
      </c>
      <c r="B18070" s="45" t="s">
        <v>6</v>
      </c>
      <c r="C18070" s="23">
        <v>200</v>
      </c>
    </row>
    <row r="18071" spans="1:3" ht="13.2" x14ac:dyDescent="0.25">
      <c r="A18071" s="45" t="s">
        <v>18136</v>
      </c>
      <c r="B18071" s="45" t="s">
        <v>6</v>
      </c>
      <c r="C18071" s="23">
        <v>250</v>
      </c>
    </row>
    <row r="18072" spans="1:3" ht="13.2" x14ac:dyDescent="0.25">
      <c r="A18072" s="45" t="s">
        <v>18137</v>
      </c>
      <c r="B18072" s="45" t="s">
        <v>6</v>
      </c>
      <c r="C18072" s="23">
        <v>250</v>
      </c>
    </row>
    <row r="18073" spans="1:3" ht="13.2" x14ac:dyDescent="0.25">
      <c r="A18073" s="45" t="s">
        <v>18138</v>
      </c>
      <c r="B18073" s="45" t="s">
        <v>6</v>
      </c>
      <c r="C18073" s="23">
        <v>200</v>
      </c>
    </row>
    <row r="18074" spans="1:3" ht="13.2" x14ac:dyDescent="0.25">
      <c r="A18074" s="45" t="s">
        <v>18139</v>
      </c>
      <c r="B18074" s="45" t="s">
        <v>6</v>
      </c>
      <c r="C18074" s="23">
        <v>150</v>
      </c>
    </row>
    <row r="18075" spans="1:3" ht="13.2" x14ac:dyDescent="0.25">
      <c r="A18075" s="45" t="s">
        <v>18140</v>
      </c>
      <c r="B18075" s="45" t="s">
        <v>6</v>
      </c>
      <c r="C18075" s="23">
        <v>275</v>
      </c>
    </row>
    <row r="18076" spans="1:3" ht="13.2" x14ac:dyDescent="0.25">
      <c r="A18076" s="45" t="s">
        <v>18141</v>
      </c>
      <c r="B18076" s="45" t="s">
        <v>6</v>
      </c>
      <c r="C18076" s="23">
        <v>250</v>
      </c>
    </row>
    <row r="18077" spans="1:3" ht="13.2" x14ac:dyDescent="0.25">
      <c r="A18077" s="45" t="s">
        <v>18142</v>
      </c>
      <c r="B18077" s="45" t="s">
        <v>6</v>
      </c>
      <c r="C18077" s="23">
        <v>450</v>
      </c>
    </row>
    <row r="18078" spans="1:3" ht="13.2" x14ac:dyDescent="0.25">
      <c r="A18078" s="45" t="s">
        <v>18143</v>
      </c>
      <c r="B18078" s="45" t="s">
        <v>6</v>
      </c>
      <c r="C18078" s="23">
        <v>150</v>
      </c>
    </row>
    <row r="18079" spans="1:3" ht="13.2" x14ac:dyDescent="0.25">
      <c r="A18079" s="45" t="s">
        <v>18144</v>
      </c>
      <c r="B18079" s="45" t="s">
        <v>6</v>
      </c>
      <c r="C18079" s="23">
        <v>150</v>
      </c>
    </row>
    <row r="18080" spans="1:3" ht="13.2" x14ac:dyDescent="0.25">
      <c r="A18080" s="45" t="s">
        <v>18145</v>
      </c>
      <c r="B18080" s="45" t="s">
        <v>6</v>
      </c>
      <c r="C18080" s="23">
        <v>450</v>
      </c>
    </row>
    <row r="18081" spans="1:3" ht="13.2" x14ac:dyDescent="0.25">
      <c r="A18081" s="45" t="s">
        <v>18146</v>
      </c>
      <c r="B18081" s="45" t="s">
        <v>6</v>
      </c>
      <c r="C18081" s="23">
        <v>300</v>
      </c>
    </row>
    <row r="18082" spans="1:3" ht="13.2" x14ac:dyDescent="0.25">
      <c r="A18082" s="45" t="s">
        <v>18147</v>
      </c>
      <c r="B18082" s="45" t="s">
        <v>6</v>
      </c>
      <c r="C18082" s="23">
        <v>325</v>
      </c>
    </row>
    <row r="18083" spans="1:3" ht="13.2" x14ac:dyDescent="0.25">
      <c r="A18083" s="45" t="s">
        <v>18148</v>
      </c>
      <c r="B18083" s="45" t="s">
        <v>6</v>
      </c>
      <c r="C18083" s="23">
        <v>725</v>
      </c>
    </row>
    <row r="18084" spans="1:3" ht="13.2" x14ac:dyDescent="0.25">
      <c r="A18084" s="45" t="s">
        <v>18149</v>
      </c>
      <c r="B18084" s="45" t="s">
        <v>6</v>
      </c>
      <c r="C18084" s="23">
        <v>150</v>
      </c>
    </row>
    <row r="18085" spans="1:3" ht="13.2" x14ac:dyDescent="0.25">
      <c r="A18085" s="45" t="s">
        <v>18150</v>
      </c>
      <c r="B18085" s="45" t="s">
        <v>6</v>
      </c>
      <c r="C18085" s="23">
        <v>150</v>
      </c>
    </row>
    <row r="18086" spans="1:3" ht="13.2" x14ac:dyDescent="0.25">
      <c r="A18086" s="45" t="s">
        <v>18151</v>
      </c>
      <c r="B18086" s="45" t="s">
        <v>6</v>
      </c>
      <c r="C18086" s="23">
        <v>625</v>
      </c>
    </row>
    <row r="18087" spans="1:3" ht="13.2" x14ac:dyDescent="0.25">
      <c r="A18087" s="45" t="s">
        <v>18152</v>
      </c>
      <c r="B18087" s="45" t="s">
        <v>6</v>
      </c>
      <c r="C18087" s="23">
        <v>550</v>
      </c>
    </row>
    <row r="18088" spans="1:3" ht="13.2" x14ac:dyDescent="0.25">
      <c r="A18088" s="45" t="s">
        <v>18153</v>
      </c>
      <c r="B18088" s="45" t="s">
        <v>6</v>
      </c>
      <c r="C18088" s="23">
        <v>300</v>
      </c>
    </row>
    <row r="18089" spans="1:3" ht="13.2" x14ac:dyDescent="0.25">
      <c r="A18089" s="45" t="s">
        <v>18154</v>
      </c>
      <c r="B18089" s="45" t="s">
        <v>6</v>
      </c>
      <c r="C18089" s="23">
        <v>275</v>
      </c>
    </row>
    <row r="18090" spans="1:3" ht="13.2" x14ac:dyDescent="0.25">
      <c r="A18090" s="45" t="s">
        <v>18155</v>
      </c>
      <c r="B18090" s="45" t="s">
        <v>6</v>
      </c>
      <c r="C18090" s="23">
        <v>250</v>
      </c>
    </row>
    <row r="18091" spans="1:3" ht="13.2" x14ac:dyDescent="0.25">
      <c r="A18091" s="45" t="s">
        <v>18156</v>
      </c>
      <c r="B18091" s="45" t="s">
        <v>6</v>
      </c>
      <c r="C18091" s="23">
        <v>500</v>
      </c>
    </row>
    <row r="18092" spans="1:3" ht="13.2" x14ac:dyDescent="0.25">
      <c r="A18092" s="45" t="s">
        <v>18157</v>
      </c>
      <c r="B18092" s="45" t="s">
        <v>6</v>
      </c>
      <c r="C18092" s="23">
        <v>250</v>
      </c>
    </row>
    <row r="18093" spans="1:3" ht="13.2" x14ac:dyDescent="0.25">
      <c r="A18093" s="45" t="s">
        <v>18158</v>
      </c>
      <c r="B18093" s="45" t="s">
        <v>6</v>
      </c>
      <c r="C18093" s="23">
        <v>425</v>
      </c>
    </row>
    <row r="18094" spans="1:3" ht="13.2" x14ac:dyDescent="0.25">
      <c r="A18094" s="45" t="s">
        <v>18159</v>
      </c>
      <c r="B18094" s="45" t="s">
        <v>6</v>
      </c>
      <c r="C18094" s="23">
        <v>375</v>
      </c>
    </row>
    <row r="18095" spans="1:3" ht="13.2" x14ac:dyDescent="0.25">
      <c r="A18095" s="45" t="s">
        <v>18160</v>
      </c>
      <c r="B18095" s="45" t="s">
        <v>6</v>
      </c>
      <c r="C18095" s="23">
        <v>475</v>
      </c>
    </row>
    <row r="18096" spans="1:3" ht="13.2" x14ac:dyDescent="0.25">
      <c r="A18096" s="45" t="s">
        <v>18161</v>
      </c>
      <c r="B18096" s="45" t="s">
        <v>6</v>
      </c>
      <c r="C18096" s="23">
        <v>550</v>
      </c>
    </row>
    <row r="18097" spans="1:3" ht="13.2" x14ac:dyDescent="0.25">
      <c r="A18097" s="45" t="s">
        <v>18162</v>
      </c>
      <c r="B18097" s="45" t="s">
        <v>6</v>
      </c>
      <c r="C18097" s="23">
        <v>425</v>
      </c>
    </row>
    <row r="18098" spans="1:3" ht="13.2" x14ac:dyDescent="0.25">
      <c r="A18098" s="45" t="s">
        <v>18163</v>
      </c>
      <c r="B18098" s="45" t="s">
        <v>6</v>
      </c>
      <c r="C18098" s="23">
        <v>450</v>
      </c>
    </row>
    <row r="18099" spans="1:3" ht="13.2" x14ac:dyDescent="0.25">
      <c r="A18099" s="45" t="s">
        <v>18164</v>
      </c>
      <c r="B18099" s="45" t="s">
        <v>6</v>
      </c>
      <c r="C18099" s="23">
        <v>550</v>
      </c>
    </row>
    <row r="18100" spans="1:3" ht="13.2" x14ac:dyDescent="0.25">
      <c r="A18100" s="45" t="s">
        <v>18165</v>
      </c>
      <c r="B18100" s="45" t="s">
        <v>6</v>
      </c>
      <c r="C18100" s="23">
        <v>450</v>
      </c>
    </row>
    <row r="18101" spans="1:3" ht="13.2" x14ac:dyDescent="0.25">
      <c r="A18101" s="45" t="s">
        <v>18166</v>
      </c>
      <c r="B18101" s="45" t="s">
        <v>6</v>
      </c>
      <c r="C18101" s="23">
        <v>700</v>
      </c>
    </row>
    <row r="18102" spans="1:3" ht="13.2" x14ac:dyDescent="0.25">
      <c r="A18102" s="45" t="s">
        <v>18167</v>
      </c>
      <c r="B18102" s="45" t="s">
        <v>6</v>
      </c>
      <c r="C18102" s="23">
        <v>375</v>
      </c>
    </row>
    <row r="18103" spans="1:3" ht="13.2" x14ac:dyDescent="0.25">
      <c r="A18103" s="45" t="s">
        <v>18168</v>
      </c>
      <c r="B18103" s="45" t="s">
        <v>6</v>
      </c>
      <c r="C18103" s="23">
        <v>625</v>
      </c>
    </row>
    <row r="18104" spans="1:3" ht="13.2" x14ac:dyDescent="0.25">
      <c r="A18104" s="45" t="s">
        <v>18169</v>
      </c>
      <c r="B18104" s="45" t="s">
        <v>6</v>
      </c>
      <c r="C18104" s="23">
        <v>350</v>
      </c>
    </row>
    <row r="18105" spans="1:3" ht="13.2" x14ac:dyDescent="0.25">
      <c r="A18105" s="45" t="s">
        <v>18170</v>
      </c>
      <c r="B18105" s="45" t="s">
        <v>6</v>
      </c>
      <c r="C18105" s="23">
        <v>525</v>
      </c>
    </row>
    <row r="18106" spans="1:3" ht="13.2" x14ac:dyDescent="0.25">
      <c r="A18106" s="45" t="s">
        <v>18171</v>
      </c>
      <c r="B18106" s="45" t="s">
        <v>6</v>
      </c>
      <c r="C18106" s="23">
        <v>650</v>
      </c>
    </row>
    <row r="18107" spans="1:3" ht="13.2" x14ac:dyDescent="0.25">
      <c r="A18107" s="45" t="s">
        <v>18172</v>
      </c>
      <c r="B18107" s="45" t="s">
        <v>6</v>
      </c>
      <c r="C18107" s="23">
        <v>1000</v>
      </c>
    </row>
    <row r="18108" spans="1:3" ht="13.2" x14ac:dyDescent="0.25">
      <c r="A18108" s="45" t="s">
        <v>18173</v>
      </c>
      <c r="B18108" s="45" t="s">
        <v>6</v>
      </c>
      <c r="C18108" s="23">
        <v>625</v>
      </c>
    </row>
    <row r="18109" spans="1:3" ht="13.2" x14ac:dyDescent="0.25">
      <c r="A18109" s="45" t="s">
        <v>18174</v>
      </c>
      <c r="B18109" s="45" t="s">
        <v>6</v>
      </c>
      <c r="C18109" s="23">
        <v>675</v>
      </c>
    </row>
    <row r="18110" spans="1:3" ht="13.2" x14ac:dyDescent="0.25">
      <c r="A18110" s="45" t="s">
        <v>18175</v>
      </c>
      <c r="B18110" s="45" t="s">
        <v>6</v>
      </c>
      <c r="C18110" s="23">
        <v>400</v>
      </c>
    </row>
    <row r="18111" spans="1:3" ht="13.2" x14ac:dyDescent="0.25">
      <c r="A18111" s="45" t="s">
        <v>18176</v>
      </c>
      <c r="B18111" s="45" t="s">
        <v>6</v>
      </c>
      <c r="C18111" s="23">
        <v>900</v>
      </c>
    </row>
    <row r="18112" spans="1:3" ht="13.2" x14ac:dyDescent="0.25">
      <c r="A18112" s="45" t="s">
        <v>18177</v>
      </c>
      <c r="B18112" s="45" t="s">
        <v>6</v>
      </c>
      <c r="C18112" s="23">
        <v>375</v>
      </c>
    </row>
    <row r="18113" spans="1:3" ht="13.2" x14ac:dyDescent="0.25">
      <c r="A18113" s="45" t="s">
        <v>18178</v>
      </c>
      <c r="B18113" s="45" t="s">
        <v>6</v>
      </c>
      <c r="C18113" s="23">
        <v>550</v>
      </c>
    </row>
    <row r="18114" spans="1:3" ht="13.2" x14ac:dyDescent="0.25">
      <c r="A18114" s="45" t="s">
        <v>18179</v>
      </c>
      <c r="B18114" s="45" t="s">
        <v>6</v>
      </c>
      <c r="C18114" s="23">
        <v>825</v>
      </c>
    </row>
    <row r="18115" spans="1:3" ht="13.2" x14ac:dyDescent="0.25">
      <c r="A18115" s="45" t="s">
        <v>18180</v>
      </c>
      <c r="B18115" s="45" t="s">
        <v>6</v>
      </c>
      <c r="C18115" s="23">
        <v>600</v>
      </c>
    </row>
    <row r="18116" spans="1:3" ht="13.2" x14ac:dyDescent="0.25">
      <c r="A18116" s="45" t="s">
        <v>18181</v>
      </c>
      <c r="B18116" s="45" t="s">
        <v>6</v>
      </c>
      <c r="C18116" s="23">
        <v>675</v>
      </c>
    </row>
    <row r="18117" spans="1:3" ht="13.2" x14ac:dyDescent="0.25">
      <c r="A18117" s="45" t="s">
        <v>18182</v>
      </c>
      <c r="B18117" s="45" t="s">
        <v>6</v>
      </c>
      <c r="C18117" s="23">
        <v>675</v>
      </c>
    </row>
    <row r="18118" spans="1:3" ht="13.2" x14ac:dyDescent="0.25">
      <c r="A18118" s="45" t="s">
        <v>18183</v>
      </c>
      <c r="B18118" s="45" t="s">
        <v>6</v>
      </c>
      <c r="C18118" s="23">
        <v>525</v>
      </c>
    </row>
    <row r="18119" spans="1:3" ht="13.2" x14ac:dyDescent="0.25">
      <c r="A18119" s="45" t="s">
        <v>18184</v>
      </c>
      <c r="B18119" s="45" t="s">
        <v>6</v>
      </c>
      <c r="C18119" s="23">
        <v>550</v>
      </c>
    </row>
    <row r="18120" spans="1:3" ht="13.2" x14ac:dyDescent="0.25">
      <c r="A18120" s="45" t="s">
        <v>18185</v>
      </c>
      <c r="B18120" s="45" t="s">
        <v>6</v>
      </c>
      <c r="C18120" s="23">
        <v>250</v>
      </c>
    </row>
    <row r="18121" spans="1:3" ht="13.2" x14ac:dyDescent="0.25">
      <c r="A18121" s="45" t="s">
        <v>18186</v>
      </c>
      <c r="B18121" s="45" t="s">
        <v>6</v>
      </c>
      <c r="C18121" s="23">
        <v>550</v>
      </c>
    </row>
    <row r="18122" spans="1:3" ht="13.2" x14ac:dyDescent="0.25">
      <c r="A18122" s="45" t="s">
        <v>18187</v>
      </c>
      <c r="B18122" s="45" t="s">
        <v>6</v>
      </c>
      <c r="C18122" s="23">
        <v>425</v>
      </c>
    </row>
    <row r="18123" spans="1:3" ht="13.2" x14ac:dyDescent="0.25">
      <c r="A18123" s="45" t="s">
        <v>18188</v>
      </c>
      <c r="B18123" s="45" t="s">
        <v>6</v>
      </c>
      <c r="C18123" s="23">
        <v>725</v>
      </c>
    </row>
    <row r="18124" spans="1:3" ht="13.2" x14ac:dyDescent="0.25">
      <c r="A18124" s="45" t="s">
        <v>18189</v>
      </c>
      <c r="B18124" s="45" t="s">
        <v>6</v>
      </c>
      <c r="C18124" s="23">
        <v>250</v>
      </c>
    </row>
    <row r="18125" spans="1:3" ht="13.2" x14ac:dyDescent="0.25">
      <c r="A18125" s="45" t="s">
        <v>18190</v>
      </c>
      <c r="B18125" s="45" t="s">
        <v>6</v>
      </c>
      <c r="C18125" s="23">
        <v>150</v>
      </c>
    </row>
    <row r="18126" spans="1:3" ht="13.2" x14ac:dyDescent="0.25">
      <c r="A18126" s="45" t="s">
        <v>18191</v>
      </c>
      <c r="B18126" s="45" t="s">
        <v>6</v>
      </c>
      <c r="C18126" s="23">
        <v>700</v>
      </c>
    </row>
    <row r="18127" spans="1:3" ht="13.2" x14ac:dyDescent="0.25">
      <c r="A18127" s="45" t="s">
        <v>18192</v>
      </c>
      <c r="B18127" s="45" t="s">
        <v>6</v>
      </c>
      <c r="C18127" s="23">
        <v>550</v>
      </c>
    </row>
    <row r="18128" spans="1:3" ht="13.2" x14ac:dyDescent="0.25">
      <c r="A18128" s="45" t="s">
        <v>18193</v>
      </c>
      <c r="B18128" s="45" t="s">
        <v>6</v>
      </c>
      <c r="C18128" s="23">
        <v>425</v>
      </c>
    </row>
    <row r="18129" spans="1:3" ht="13.2" x14ac:dyDescent="0.25">
      <c r="A18129" s="45" t="s">
        <v>18194</v>
      </c>
      <c r="B18129" s="45" t="s">
        <v>6</v>
      </c>
      <c r="C18129" s="23">
        <v>150</v>
      </c>
    </row>
    <row r="18130" spans="1:3" ht="13.2" x14ac:dyDescent="0.25">
      <c r="A18130" s="45" t="s">
        <v>18195</v>
      </c>
      <c r="B18130" s="45" t="s">
        <v>6</v>
      </c>
      <c r="C18130" s="23">
        <v>425</v>
      </c>
    </row>
    <row r="18131" spans="1:3" ht="13.2" x14ac:dyDescent="0.25">
      <c r="A18131" s="45" t="s">
        <v>18196</v>
      </c>
      <c r="B18131" s="45" t="s">
        <v>6</v>
      </c>
      <c r="C18131" s="23">
        <v>300</v>
      </c>
    </row>
    <row r="18132" spans="1:3" ht="13.2" x14ac:dyDescent="0.25">
      <c r="A18132" s="45" t="s">
        <v>18197</v>
      </c>
      <c r="B18132" s="45" t="s">
        <v>6</v>
      </c>
      <c r="C18132" s="23">
        <v>425</v>
      </c>
    </row>
    <row r="18133" spans="1:3" ht="13.2" x14ac:dyDescent="0.25">
      <c r="A18133" s="45" t="s">
        <v>18198</v>
      </c>
      <c r="B18133" s="45" t="s">
        <v>6</v>
      </c>
      <c r="C18133" s="23">
        <v>825</v>
      </c>
    </row>
    <row r="18134" spans="1:3" ht="13.2" x14ac:dyDescent="0.25">
      <c r="A18134" s="45" t="s">
        <v>18199</v>
      </c>
      <c r="B18134" s="45" t="s">
        <v>6</v>
      </c>
      <c r="C18134" s="23">
        <v>725</v>
      </c>
    </row>
    <row r="18135" spans="1:3" ht="13.2" x14ac:dyDescent="0.25">
      <c r="A18135" s="45" t="s">
        <v>18200</v>
      </c>
      <c r="B18135" s="45" t="s">
        <v>6</v>
      </c>
      <c r="C18135" s="23">
        <v>800</v>
      </c>
    </row>
    <row r="18136" spans="1:3" ht="13.2" x14ac:dyDescent="0.25">
      <c r="A18136" s="45" t="s">
        <v>18201</v>
      </c>
      <c r="B18136" s="45" t="s">
        <v>6</v>
      </c>
      <c r="C18136" s="23">
        <v>800</v>
      </c>
    </row>
    <row r="18137" spans="1:3" ht="13.2" x14ac:dyDescent="0.25">
      <c r="A18137" s="45" t="s">
        <v>18202</v>
      </c>
      <c r="B18137" s="45" t="s">
        <v>6</v>
      </c>
      <c r="C18137" s="23">
        <v>350</v>
      </c>
    </row>
    <row r="18138" spans="1:3" ht="13.2" x14ac:dyDescent="0.25">
      <c r="A18138" s="45" t="s">
        <v>18203</v>
      </c>
      <c r="B18138" s="45" t="s">
        <v>6</v>
      </c>
      <c r="C18138" s="23">
        <v>325</v>
      </c>
    </row>
    <row r="18139" spans="1:3" ht="13.2" x14ac:dyDescent="0.25">
      <c r="A18139" s="45" t="s">
        <v>18204</v>
      </c>
      <c r="B18139" s="45" t="s">
        <v>6</v>
      </c>
      <c r="C18139" s="23">
        <v>425</v>
      </c>
    </row>
    <row r="18140" spans="1:3" ht="13.2" x14ac:dyDescent="0.25">
      <c r="A18140" s="45" t="s">
        <v>18205</v>
      </c>
      <c r="B18140" s="45" t="s">
        <v>6</v>
      </c>
      <c r="C18140" s="23">
        <v>450</v>
      </c>
    </row>
    <row r="18141" spans="1:3" ht="13.2" x14ac:dyDescent="0.25">
      <c r="A18141" s="45" t="s">
        <v>18206</v>
      </c>
      <c r="B18141" s="45" t="s">
        <v>6</v>
      </c>
      <c r="C18141" s="23">
        <v>425</v>
      </c>
    </row>
    <row r="18142" spans="1:3" ht="13.2" x14ac:dyDescent="0.25">
      <c r="A18142" s="45" t="s">
        <v>18207</v>
      </c>
      <c r="B18142" s="45" t="s">
        <v>6</v>
      </c>
      <c r="C18142" s="23">
        <v>300</v>
      </c>
    </row>
    <row r="18143" spans="1:3" ht="13.2" x14ac:dyDescent="0.25">
      <c r="A18143" s="45" t="s">
        <v>18208</v>
      </c>
      <c r="B18143" s="45" t="s">
        <v>6</v>
      </c>
      <c r="C18143" s="23">
        <v>550</v>
      </c>
    </row>
    <row r="18144" spans="1:3" ht="13.2" x14ac:dyDescent="0.25">
      <c r="A18144" s="45" t="s">
        <v>18209</v>
      </c>
      <c r="B18144" s="45" t="s">
        <v>6</v>
      </c>
      <c r="C18144" s="23">
        <v>350</v>
      </c>
    </row>
    <row r="18145" spans="1:3" ht="13.2" x14ac:dyDescent="0.25">
      <c r="A18145" s="45" t="s">
        <v>18210</v>
      </c>
      <c r="B18145" s="45" t="s">
        <v>6</v>
      </c>
      <c r="C18145" s="23">
        <v>975</v>
      </c>
    </row>
    <row r="18146" spans="1:3" ht="13.2" x14ac:dyDescent="0.25">
      <c r="A18146" s="45" t="s">
        <v>18211</v>
      </c>
      <c r="B18146" s="45" t="s">
        <v>6</v>
      </c>
      <c r="C18146" s="23">
        <v>675</v>
      </c>
    </row>
    <row r="18147" spans="1:3" ht="13.2" x14ac:dyDescent="0.25">
      <c r="A18147" s="45" t="s">
        <v>18212</v>
      </c>
      <c r="B18147" s="45" t="s">
        <v>6</v>
      </c>
      <c r="C18147" s="23">
        <v>425</v>
      </c>
    </row>
    <row r="18148" spans="1:3" ht="13.2" x14ac:dyDescent="0.25">
      <c r="A18148" s="45" t="s">
        <v>18213</v>
      </c>
      <c r="B18148" s="45" t="s">
        <v>6</v>
      </c>
      <c r="C18148" s="23">
        <v>550</v>
      </c>
    </row>
    <row r="18149" spans="1:3" ht="13.2" x14ac:dyDescent="0.25">
      <c r="A18149" s="45" t="s">
        <v>18214</v>
      </c>
      <c r="B18149" s="45" t="s">
        <v>6</v>
      </c>
      <c r="C18149" s="23">
        <v>725</v>
      </c>
    </row>
    <row r="18150" spans="1:3" ht="13.2" x14ac:dyDescent="0.25">
      <c r="A18150" s="45" t="s">
        <v>18215</v>
      </c>
      <c r="B18150" s="45" t="s">
        <v>6</v>
      </c>
      <c r="C18150" s="23">
        <v>250</v>
      </c>
    </row>
    <row r="18151" spans="1:3" ht="13.2" x14ac:dyDescent="0.25">
      <c r="A18151" s="45" t="s">
        <v>18216</v>
      </c>
      <c r="B18151" s="45" t="s">
        <v>6</v>
      </c>
      <c r="C18151" s="23">
        <v>250</v>
      </c>
    </row>
    <row r="18152" spans="1:3" ht="13.2" x14ac:dyDescent="0.25">
      <c r="A18152" s="45" t="s">
        <v>18217</v>
      </c>
      <c r="B18152" s="45" t="s">
        <v>6</v>
      </c>
      <c r="C18152" s="23">
        <v>800</v>
      </c>
    </row>
    <row r="18153" spans="1:3" ht="13.2" x14ac:dyDescent="0.25">
      <c r="A18153" s="45" t="s">
        <v>18218</v>
      </c>
      <c r="B18153" s="45" t="s">
        <v>6</v>
      </c>
      <c r="C18153" s="23">
        <v>575</v>
      </c>
    </row>
    <row r="18154" spans="1:3" ht="13.2" x14ac:dyDescent="0.25">
      <c r="A18154" s="45" t="s">
        <v>18219</v>
      </c>
      <c r="B18154" s="45" t="s">
        <v>6</v>
      </c>
      <c r="C18154" s="23">
        <v>775</v>
      </c>
    </row>
    <row r="18155" spans="1:3" ht="13.2" x14ac:dyDescent="0.25">
      <c r="A18155" s="45" t="s">
        <v>18220</v>
      </c>
      <c r="B18155" s="45" t="s">
        <v>6</v>
      </c>
      <c r="C18155" s="23">
        <v>475</v>
      </c>
    </row>
    <row r="18156" spans="1:3" ht="13.2" x14ac:dyDescent="0.25">
      <c r="A18156" s="45" t="s">
        <v>18221</v>
      </c>
      <c r="B18156" s="45" t="s">
        <v>6</v>
      </c>
      <c r="C18156" s="23">
        <v>800</v>
      </c>
    </row>
    <row r="18157" spans="1:3" ht="13.2" x14ac:dyDescent="0.25">
      <c r="A18157" s="45" t="s">
        <v>18222</v>
      </c>
      <c r="B18157" s="45" t="s">
        <v>6</v>
      </c>
      <c r="C18157" s="23">
        <v>850</v>
      </c>
    </row>
    <row r="18158" spans="1:3" ht="13.2" x14ac:dyDescent="0.25">
      <c r="A18158" s="45" t="s">
        <v>18223</v>
      </c>
      <c r="B18158" s="45" t="s">
        <v>6</v>
      </c>
      <c r="C18158" s="23">
        <v>250</v>
      </c>
    </row>
    <row r="18159" spans="1:3" ht="13.2" x14ac:dyDescent="0.25">
      <c r="A18159" s="45" t="s">
        <v>18224</v>
      </c>
      <c r="B18159" s="45" t="s">
        <v>6</v>
      </c>
      <c r="C18159" s="23">
        <v>850</v>
      </c>
    </row>
    <row r="18160" spans="1:3" ht="13.2" x14ac:dyDescent="0.25">
      <c r="A18160" s="45" t="s">
        <v>18225</v>
      </c>
      <c r="B18160" s="45" t="s">
        <v>6</v>
      </c>
      <c r="C18160" s="23">
        <v>250</v>
      </c>
    </row>
    <row r="18161" spans="1:3" ht="13.2" x14ac:dyDescent="0.25">
      <c r="A18161" s="45" t="s">
        <v>18226</v>
      </c>
      <c r="B18161" s="45" t="s">
        <v>6</v>
      </c>
      <c r="C18161" s="23">
        <v>900</v>
      </c>
    </row>
    <row r="18162" spans="1:3" ht="13.2" x14ac:dyDescent="0.25">
      <c r="A18162" s="45" t="s">
        <v>18227</v>
      </c>
      <c r="B18162" s="45" t="s">
        <v>6</v>
      </c>
      <c r="C18162" s="23">
        <v>250</v>
      </c>
    </row>
    <row r="18163" spans="1:3" ht="13.2" x14ac:dyDescent="0.25">
      <c r="A18163" s="45" t="s">
        <v>18228</v>
      </c>
      <c r="B18163" s="45" t="s">
        <v>6</v>
      </c>
      <c r="C18163" s="23">
        <v>550</v>
      </c>
    </row>
    <row r="18164" spans="1:3" ht="13.2" x14ac:dyDescent="0.25">
      <c r="A18164" s="45" t="s">
        <v>18229</v>
      </c>
      <c r="B18164" s="45" t="s">
        <v>6</v>
      </c>
      <c r="C18164" s="23">
        <v>675</v>
      </c>
    </row>
    <row r="18165" spans="1:3" ht="13.2" x14ac:dyDescent="0.25">
      <c r="A18165" s="45" t="s">
        <v>18230</v>
      </c>
      <c r="B18165" s="45" t="s">
        <v>6</v>
      </c>
      <c r="C18165" s="23">
        <v>575</v>
      </c>
    </row>
    <row r="18166" spans="1:3" ht="13.2" x14ac:dyDescent="0.25">
      <c r="A18166" s="45" t="s">
        <v>18231</v>
      </c>
      <c r="B18166" s="45" t="s">
        <v>6</v>
      </c>
      <c r="C18166" s="23">
        <v>850</v>
      </c>
    </row>
    <row r="18167" spans="1:3" ht="13.2" x14ac:dyDescent="0.25">
      <c r="A18167" s="45" t="s">
        <v>18232</v>
      </c>
      <c r="B18167" s="45" t="s">
        <v>6</v>
      </c>
      <c r="C18167" s="23">
        <v>725</v>
      </c>
    </row>
    <row r="18168" spans="1:3" ht="13.2" x14ac:dyDescent="0.25">
      <c r="A18168" s="45" t="s">
        <v>18233</v>
      </c>
      <c r="B18168" s="45" t="s">
        <v>6</v>
      </c>
      <c r="C18168" s="23">
        <v>925</v>
      </c>
    </row>
    <row r="18169" spans="1:3" ht="13.2" x14ac:dyDescent="0.25">
      <c r="A18169" s="45" t="s">
        <v>18234</v>
      </c>
      <c r="B18169" s="45" t="s">
        <v>6</v>
      </c>
      <c r="C18169" s="23">
        <v>550</v>
      </c>
    </row>
    <row r="18170" spans="1:3" ht="13.2" x14ac:dyDescent="0.25">
      <c r="A18170" s="45" t="s">
        <v>18235</v>
      </c>
      <c r="B18170" s="45" t="s">
        <v>6</v>
      </c>
      <c r="C18170" s="23">
        <v>550</v>
      </c>
    </row>
    <row r="18171" spans="1:3" ht="13.2" x14ac:dyDescent="0.25">
      <c r="A18171" s="45" t="s">
        <v>18236</v>
      </c>
      <c r="B18171" s="45" t="s">
        <v>6</v>
      </c>
      <c r="C18171" s="23">
        <v>900</v>
      </c>
    </row>
    <row r="18172" spans="1:3" ht="13.2" x14ac:dyDescent="0.25">
      <c r="A18172" s="45" t="s">
        <v>18237</v>
      </c>
      <c r="B18172" s="45" t="s">
        <v>6</v>
      </c>
      <c r="C18172" s="23">
        <v>1025</v>
      </c>
    </row>
    <row r="18173" spans="1:3" ht="13.2" x14ac:dyDescent="0.25">
      <c r="A18173" s="45" t="s">
        <v>18238</v>
      </c>
      <c r="B18173" s="45" t="s">
        <v>6</v>
      </c>
      <c r="C18173" s="23">
        <v>975</v>
      </c>
    </row>
    <row r="18174" spans="1:3" ht="13.2" x14ac:dyDescent="0.25">
      <c r="A18174" s="45" t="s">
        <v>18239</v>
      </c>
      <c r="B18174" s="45" t="s">
        <v>6</v>
      </c>
      <c r="C18174" s="23">
        <v>675</v>
      </c>
    </row>
    <row r="18175" spans="1:3" ht="13.2" x14ac:dyDescent="0.25">
      <c r="A18175" s="45" t="s">
        <v>18240</v>
      </c>
      <c r="B18175" s="45" t="s">
        <v>6</v>
      </c>
      <c r="C18175" s="23">
        <v>575</v>
      </c>
    </row>
    <row r="18176" spans="1:3" ht="13.2" x14ac:dyDescent="0.25">
      <c r="A18176" s="45" t="s">
        <v>18241</v>
      </c>
      <c r="B18176" s="45" t="s">
        <v>6</v>
      </c>
      <c r="C18176" s="23">
        <v>800</v>
      </c>
    </row>
    <row r="18177" spans="1:3" ht="13.2" x14ac:dyDescent="0.25">
      <c r="A18177" s="45" t="s">
        <v>18242</v>
      </c>
      <c r="B18177" s="45" t="s">
        <v>6</v>
      </c>
      <c r="C18177" s="23">
        <v>350</v>
      </c>
    </row>
    <row r="18178" spans="1:3" ht="13.2" x14ac:dyDescent="0.25">
      <c r="A18178" s="45" t="s">
        <v>18243</v>
      </c>
      <c r="B18178" s="45" t="s">
        <v>6</v>
      </c>
      <c r="C18178" s="23">
        <v>775</v>
      </c>
    </row>
    <row r="18179" spans="1:3" ht="13.2" x14ac:dyDescent="0.25">
      <c r="A18179" s="45" t="s">
        <v>18244</v>
      </c>
      <c r="B18179" s="45" t="s">
        <v>6</v>
      </c>
      <c r="C18179" s="23">
        <v>450</v>
      </c>
    </row>
    <row r="18180" spans="1:3" ht="13.2" x14ac:dyDescent="0.25">
      <c r="A18180" s="45" t="s">
        <v>18245</v>
      </c>
      <c r="B18180" s="45" t="s">
        <v>6</v>
      </c>
      <c r="C18180" s="23">
        <v>650</v>
      </c>
    </row>
    <row r="18181" spans="1:3" ht="13.2" x14ac:dyDescent="0.25">
      <c r="A18181" s="45" t="s">
        <v>18246</v>
      </c>
      <c r="B18181" s="45" t="s">
        <v>6</v>
      </c>
      <c r="C18181" s="23">
        <v>425</v>
      </c>
    </row>
    <row r="18182" spans="1:3" ht="13.2" x14ac:dyDescent="0.25">
      <c r="A18182" s="45" t="s">
        <v>18247</v>
      </c>
      <c r="B18182" s="45" t="s">
        <v>6</v>
      </c>
      <c r="C18182" s="23">
        <v>675</v>
      </c>
    </row>
    <row r="18183" spans="1:3" ht="13.2" x14ac:dyDescent="0.25">
      <c r="A18183" s="45" t="s">
        <v>18248</v>
      </c>
      <c r="B18183" s="45" t="s">
        <v>6</v>
      </c>
      <c r="C18183" s="23">
        <v>900</v>
      </c>
    </row>
    <row r="18184" spans="1:3" ht="13.2" x14ac:dyDescent="0.25">
      <c r="A18184" s="45" t="s">
        <v>18249</v>
      </c>
      <c r="B18184" s="45" t="s">
        <v>6</v>
      </c>
      <c r="C18184" s="23">
        <v>250</v>
      </c>
    </row>
    <row r="18185" spans="1:3" ht="13.2" x14ac:dyDescent="0.25">
      <c r="A18185" s="45" t="s">
        <v>18250</v>
      </c>
      <c r="B18185" s="45" t="s">
        <v>6</v>
      </c>
      <c r="C18185" s="23">
        <v>525</v>
      </c>
    </row>
    <row r="18186" spans="1:3" ht="13.2" x14ac:dyDescent="0.25">
      <c r="A18186" s="45" t="s">
        <v>18251</v>
      </c>
      <c r="B18186" s="45" t="s">
        <v>6</v>
      </c>
      <c r="C18186" s="23">
        <v>450</v>
      </c>
    </row>
    <row r="18187" spans="1:3" ht="13.2" x14ac:dyDescent="0.25">
      <c r="A18187" s="45" t="s">
        <v>18252</v>
      </c>
      <c r="B18187" s="45" t="s">
        <v>6</v>
      </c>
      <c r="C18187" s="23">
        <v>325</v>
      </c>
    </row>
    <row r="18188" spans="1:3" ht="13.2" x14ac:dyDescent="0.25">
      <c r="A18188" s="45" t="s">
        <v>18253</v>
      </c>
      <c r="B18188" s="45" t="s">
        <v>6</v>
      </c>
      <c r="C18188" s="23">
        <v>375</v>
      </c>
    </row>
    <row r="18189" spans="1:3" ht="13.2" x14ac:dyDescent="0.25">
      <c r="A18189" s="45" t="s">
        <v>18254</v>
      </c>
      <c r="B18189" s="45" t="s">
        <v>6</v>
      </c>
      <c r="C18189" s="23">
        <v>250</v>
      </c>
    </row>
    <row r="18190" spans="1:3" ht="13.2" x14ac:dyDescent="0.25">
      <c r="A18190" s="45" t="s">
        <v>18255</v>
      </c>
      <c r="B18190" s="45" t="s">
        <v>6</v>
      </c>
      <c r="C18190" s="23">
        <v>700</v>
      </c>
    </row>
    <row r="18191" spans="1:3" ht="13.2" x14ac:dyDescent="0.25">
      <c r="A18191" s="45" t="s">
        <v>18256</v>
      </c>
      <c r="B18191" s="45" t="s">
        <v>6</v>
      </c>
      <c r="C18191" s="23">
        <v>275</v>
      </c>
    </row>
    <row r="18192" spans="1:3" ht="13.2" x14ac:dyDescent="0.25">
      <c r="A18192" s="45" t="s">
        <v>18257</v>
      </c>
      <c r="B18192" s="45" t="s">
        <v>6</v>
      </c>
      <c r="C18192" s="23">
        <v>800</v>
      </c>
    </row>
    <row r="18193" spans="1:3" ht="13.2" x14ac:dyDescent="0.25">
      <c r="A18193" s="45" t="s">
        <v>18258</v>
      </c>
      <c r="B18193" s="45" t="s">
        <v>6</v>
      </c>
      <c r="C18193" s="23">
        <v>750</v>
      </c>
    </row>
    <row r="18194" spans="1:3" ht="13.2" x14ac:dyDescent="0.25">
      <c r="A18194" s="45" t="s">
        <v>18259</v>
      </c>
      <c r="B18194" s="45" t="s">
        <v>6</v>
      </c>
      <c r="C18194" s="23">
        <v>300</v>
      </c>
    </row>
    <row r="18195" spans="1:3" ht="13.2" x14ac:dyDescent="0.25">
      <c r="A18195" s="45" t="s">
        <v>18260</v>
      </c>
      <c r="B18195" s="45" t="s">
        <v>6</v>
      </c>
      <c r="C18195" s="23">
        <v>275</v>
      </c>
    </row>
    <row r="18196" spans="1:3" ht="13.2" x14ac:dyDescent="0.25">
      <c r="A18196" s="45" t="s">
        <v>18261</v>
      </c>
      <c r="B18196" s="45" t="s">
        <v>6</v>
      </c>
      <c r="C18196" s="23">
        <v>150</v>
      </c>
    </row>
    <row r="18197" spans="1:3" ht="13.2" x14ac:dyDescent="0.25">
      <c r="A18197" s="45" t="s">
        <v>18262</v>
      </c>
      <c r="B18197" s="45" t="s">
        <v>6</v>
      </c>
      <c r="C18197" s="23">
        <v>200</v>
      </c>
    </row>
    <row r="18198" spans="1:3" ht="13.2" x14ac:dyDescent="0.25">
      <c r="A18198" s="45" t="s">
        <v>18263</v>
      </c>
      <c r="B18198" s="45" t="s">
        <v>6</v>
      </c>
      <c r="C18198" s="23">
        <v>150</v>
      </c>
    </row>
    <row r="18199" spans="1:3" ht="13.2" x14ac:dyDescent="0.25">
      <c r="A18199" s="45" t="s">
        <v>18264</v>
      </c>
      <c r="B18199" s="45" t="s">
        <v>6</v>
      </c>
      <c r="C18199" s="23">
        <v>875</v>
      </c>
    </row>
    <row r="18200" spans="1:3" ht="13.2" x14ac:dyDescent="0.25">
      <c r="A18200" s="45" t="s">
        <v>18265</v>
      </c>
      <c r="B18200" s="45" t="s">
        <v>6</v>
      </c>
      <c r="C18200" s="23">
        <v>150</v>
      </c>
    </row>
    <row r="18201" spans="1:3" ht="13.2" x14ac:dyDescent="0.25">
      <c r="A18201" s="45" t="s">
        <v>18266</v>
      </c>
      <c r="B18201" s="45" t="s">
        <v>6</v>
      </c>
      <c r="C18201" s="23">
        <v>225</v>
      </c>
    </row>
    <row r="18202" spans="1:3" ht="13.2" x14ac:dyDescent="0.25">
      <c r="A18202" s="45" t="s">
        <v>18267</v>
      </c>
      <c r="B18202" s="45" t="s">
        <v>6</v>
      </c>
      <c r="C18202" s="23">
        <v>225</v>
      </c>
    </row>
    <row r="18203" spans="1:3" ht="13.2" x14ac:dyDescent="0.25">
      <c r="A18203" s="45" t="s">
        <v>18268</v>
      </c>
      <c r="B18203" s="45" t="s">
        <v>6</v>
      </c>
      <c r="C18203" s="23">
        <v>475</v>
      </c>
    </row>
    <row r="18204" spans="1:3" ht="13.2" x14ac:dyDescent="0.25">
      <c r="A18204" s="45" t="s">
        <v>18269</v>
      </c>
      <c r="B18204" s="45" t="s">
        <v>6</v>
      </c>
      <c r="C18204" s="23">
        <v>600</v>
      </c>
    </row>
    <row r="18205" spans="1:3" ht="13.2" x14ac:dyDescent="0.25">
      <c r="A18205" s="45" t="s">
        <v>18270</v>
      </c>
      <c r="B18205" s="45" t="s">
        <v>6</v>
      </c>
      <c r="C18205" s="23">
        <v>475</v>
      </c>
    </row>
    <row r="18206" spans="1:3" ht="13.2" x14ac:dyDescent="0.25">
      <c r="A18206" s="45" t="s">
        <v>18271</v>
      </c>
      <c r="B18206" s="45" t="s">
        <v>6</v>
      </c>
      <c r="C18206" s="23">
        <v>150</v>
      </c>
    </row>
    <row r="18207" spans="1:3" ht="13.2" x14ac:dyDescent="0.25">
      <c r="A18207" s="45" t="s">
        <v>18272</v>
      </c>
      <c r="B18207" s="45" t="s">
        <v>6</v>
      </c>
      <c r="C18207" s="23">
        <v>225</v>
      </c>
    </row>
    <row r="18208" spans="1:3" ht="13.2" x14ac:dyDescent="0.25">
      <c r="A18208" s="45" t="s">
        <v>18273</v>
      </c>
      <c r="B18208" s="45" t="s">
        <v>6</v>
      </c>
      <c r="C18208" s="23">
        <v>625</v>
      </c>
    </row>
    <row r="18209" spans="1:3" ht="13.2" x14ac:dyDescent="0.25">
      <c r="A18209" s="45" t="s">
        <v>18274</v>
      </c>
      <c r="B18209" s="45" t="s">
        <v>6</v>
      </c>
      <c r="C18209" s="23">
        <v>500</v>
      </c>
    </row>
    <row r="18210" spans="1:3" ht="13.2" x14ac:dyDescent="0.25">
      <c r="A18210" s="45" t="s">
        <v>18275</v>
      </c>
      <c r="B18210" s="45" t="s">
        <v>6</v>
      </c>
      <c r="C18210" s="23">
        <v>250</v>
      </c>
    </row>
    <row r="18211" spans="1:3" ht="13.2" x14ac:dyDescent="0.25">
      <c r="A18211" s="45" t="s">
        <v>18276</v>
      </c>
      <c r="B18211" s="45" t="s">
        <v>6</v>
      </c>
      <c r="C18211" s="23">
        <v>225</v>
      </c>
    </row>
    <row r="18212" spans="1:3" ht="13.2" x14ac:dyDescent="0.25">
      <c r="A18212" s="45" t="s">
        <v>18277</v>
      </c>
      <c r="B18212" s="45" t="s">
        <v>6</v>
      </c>
      <c r="C18212" s="23">
        <v>225</v>
      </c>
    </row>
    <row r="18213" spans="1:3" ht="13.2" x14ac:dyDescent="0.25">
      <c r="A18213" s="45" t="s">
        <v>18278</v>
      </c>
      <c r="B18213" s="45" t="s">
        <v>6</v>
      </c>
      <c r="C18213" s="23">
        <v>250</v>
      </c>
    </row>
    <row r="18214" spans="1:3" ht="13.2" x14ac:dyDescent="0.25">
      <c r="A18214" s="45" t="s">
        <v>18279</v>
      </c>
      <c r="B18214" s="45" t="s">
        <v>6</v>
      </c>
      <c r="C18214" s="23">
        <v>250</v>
      </c>
    </row>
    <row r="18215" spans="1:3" ht="13.2" x14ac:dyDescent="0.25">
      <c r="A18215" s="45" t="s">
        <v>18280</v>
      </c>
      <c r="B18215" s="45" t="s">
        <v>6</v>
      </c>
      <c r="C18215" s="23">
        <v>150</v>
      </c>
    </row>
    <row r="18216" spans="1:3" ht="13.2" x14ac:dyDescent="0.25">
      <c r="A18216" s="45" t="s">
        <v>18281</v>
      </c>
      <c r="B18216" s="45" t="s">
        <v>6</v>
      </c>
      <c r="C18216" s="23">
        <v>150</v>
      </c>
    </row>
    <row r="18217" spans="1:3" ht="13.2" x14ac:dyDescent="0.25">
      <c r="A18217" s="45" t="s">
        <v>18282</v>
      </c>
      <c r="B18217" s="45" t="s">
        <v>6</v>
      </c>
      <c r="C18217" s="23">
        <v>400</v>
      </c>
    </row>
    <row r="18218" spans="1:3" ht="13.2" x14ac:dyDescent="0.25">
      <c r="A18218" s="45" t="s">
        <v>18283</v>
      </c>
      <c r="B18218" s="45" t="s">
        <v>6</v>
      </c>
      <c r="C18218" s="23">
        <v>300</v>
      </c>
    </row>
    <row r="18219" spans="1:3" ht="13.2" x14ac:dyDescent="0.25">
      <c r="A18219" s="45" t="s">
        <v>18284</v>
      </c>
      <c r="B18219" s="45" t="s">
        <v>6</v>
      </c>
      <c r="C18219" s="23">
        <v>250</v>
      </c>
    </row>
    <row r="18220" spans="1:3" ht="13.2" x14ac:dyDescent="0.25">
      <c r="A18220" s="45" t="s">
        <v>18285</v>
      </c>
      <c r="B18220" s="45" t="s">
        <v>6</v>
      </c>
      <c r="C18220" s="23">
        <v>350</v>
      </c>
    </row>
    <row r="18221" spans="1:3" ht="13.2" x14ac:dyDescent="0.25">
      <c r="A18221" s="45" t="s">
        <v>18286</v>
      </c>
      <c r="B18221" s="45" t="s">
        <v>6</v>
      </c>
      <c r="C18221" s="23">
        <v>275</v>
      </c>
    </row>
    <row r="18222" spans="1:3" ht="13.2" x14ac:dyDescent="0.25">
      <c r="A18222" s="45" t="s">
        <v>18287</v>
      </c>
      <c r="B18222" s="45" t="s">
        <v>6</v>
      </c>
      <c r="C18222" s="23">
        <v>400</v>
      </c>
    </row>
    <row r="18223" spans="1:3" ht="13.2" x14ac:dyDescent="0.25">
      <c r="A18223" s="45" t="s">
        <v>18288</v>
      </c>
      <c r="B18223" s="45" t="s">
        <v>6</v>
      </c>
      <c r="C18223" s="23">
        <v>225</v>
      </c>
    </row>
    <row r="18224" spans="1:3" ht="13.2" x14ac:dyDescent="0.25">
      <c r="A18224" s="45" t="s">
        <v>18289</v>
      </c>
      <c r="B18224" s="45" t="s">
        <v>6</v>
      </c>
      <c r="C18224" s="23">
        <v>150</v>
      </c>
    </row>
    <row r="18225" spans="1:3" ht="13.2" x14ac:dyDescent="0.25">
      <c r="A18225" s="45" t="s">
        <v>18290</v>
      </c>
      <c r="B18225" s="45" t="s">
        <v>6</v>
      </c>
      <c r="C18225" s="23">
        <v>950</v>
      </c>
    </row>
    <row r="18226" spans="1:3" ht="13.2" x14ac:dyDescent="0.25">
      <c r="A18226" s="45" t="s">
        <v>18291</v>
      </c>
      <c r="B18226" s="45" t="s">
        <v>6</v>
      </c>
      <c r="C18226" s="23">
        <v>500</v>
      </c>
    </row>
    <row r="18227" spans="1:3" ht="13.2" x14ac:dyDescent="0.25">
      <c r="A18227" s="45" t="s">
        <v>18292</v>
      </c>
      <c r="B18227" s="45" t="s">
        <v>6</v>
      </c>
      <c r="C18227" s="23">
        <v>900</v>
      </c>
    </row>
    <row r="18228" spans="1:3" ht="13.2" x14ac:dyDescent="0.25">
      <c r="A18228" s="45" t="s">
        <v>18293</v>
      </c>
      <c r="B18228" s="45" t="s">
        <v>6</v>
      </c>
      <c r="C18228" s="23">
        <v>700</v>
      </c>
    </row>
    <row r="18229" spans="1:3" ht="13.2" x14ac:dyDescent="0.25">
      <c r="A18229" s="45" t="s">
        <v>18294</v>
      </c>
      <c r="B18229" s="45" t="s">
        <v>6</v>
      </c>
      <c r="C18229" s="23">
        <v>550</v>
      </c>
    </row>
    <row r="18230" spans="1:3" ht="13.2" x14ac:dyDescent="0.25">
      <c r="A18230" s="45" t="s">
        <v>18295</v>
      </c>
      <c r="B18230" s="45" t="s">
        <v>6</v>
      </c>
      <c r="C18230" s="23">
        <v>200</v>
      </c>
    </row>
    <row r="18231" spans="1:3" ht="13.2" x14ac:dyDescent="0.25">
      <c r="A18231" s="45" t="s">
        <v>18296</v>
      </c>
      <c r="B18231" s="45" t="s">
        <v>6</v>
      </c>
      <c r="C18231" s="23">
        <v>850</v>
      </c>
    </row>
    <row r="18232" spans="1:3" ht="13.2" x14ac:dyDescent="0.25">
      <c r="A18232" s="45" t="s">
        <v>18297</v>
      </c>
      <c r="B18232" s="45" t="s">
        <v>6</v>
      </c>
      <c r="C18232" s="23">
        <v>600</v>
      </c>
    </row>
    <row r="18233" spans="1:3" ht="13.2" x14ac:dyDescent="0.25">
      <c r="A18233" s="45" t="s">
        <v>18298</v>
      </c>
      <c r="B18233" s="45" t="s">
        <v>6</v>
      </c>
      <c r="C18233" s="23">
        <v>500</v>
      </c>
    </row>
    <row r="18234" spans="1:3" ht="13.2" x14ac:dyDescent="0.25">
      <c r="A18234" s="45" t="s">
        <v>18299</v>
      </c>
      <c r="B18234" s="45" t="s">
        <v>6</v>
      </c>
      <c r="C18234" s="23">
        <v>450</v>
      </c>
    </row>
    <row r="18235" spans="1:3" ht="13.2" x14ac:dyDescent="0.25">
      <c r="A18235" s="45" t="s">
        <v>18300</v>
      </c>
      <c r="B18235" s="45" t="s">
        <v>6</v>
      </c>
      <c r="C18235" s="23">
        <v>175</v>
      </c>
    </row>
    <row r="18236" spans="1:3" ht="13.2" x14ac:dyDescent="0.25">
      <c r="A18236" s="45" t="s">
        <v>18301</v>
      </c>
      <c r="B18236" s="45" t="s">
        <v>6</v>
      </c>
      <c r="C18236" s="23">
        <v>475</v>
      </c>
    </row>
    <row r="18237" spans="1:3" ht="13.2" x14ac:dyDescent="0.25">
      <c r="A18237" s="45" t="s">
        <v>18302</v>
      </c>
      <c r="B18237" s="45" t="s">
        <v>6</v>
      </c>
      <c r="C18237" s="23">
        <v>450</v>
      </c>
    </row>
    <row r="18238" spans="1:3" ht="13.2" x14ac:dyDescent="0.25">
      <c r="A18238" s="45" t="s">
        <v>18303</v>
      </c>
      <c r="B18238" s="45" t="s">
        <v>6</v>
      </c>
      <c r="C18238" s="23">
        <v>250</v>
      </c>
    </row>
    <row r="18239" spans="1:3" ht="13.2" x14ac:dyDescent="0.25">
      <c r="A18239" s="45" t="s">
        <v>18304</v>
      </c>
      <c r="B18239" s="45" t="s">
        <v>6</v>
      </c>
      <c r="C18239" s="23">
        <v>50</v>
      </c>
    </row>
    <row r="18240" spans="1:3" ht="13.2" x14ac:dyDescent="0.25">
      <c r="A18240" s="45" t="s">
        <v>18305</v>
      </c>
      <c r="B18240" s="45" t="s">
        <v>6</v>
      </c>
      <c r="C18240" s="23">
        <v>575</v>
      </c>
    </row>
    <row r="18241" spans="1:3" ht="13.2" x14ac:dyDescent="0.25">
      <c r="A18241" s="45" t="s">
        <v>18306</v>
      </c>
      <c r="B18241" s="45" t="s">
        <v>6</v>
      </c>
      <c r="C18241" s="23">
        <v>175</v>
      </c>
    </row>
    <row r="18242" spans="1:3" ht="13.2" x14ac:dyDescent="0.25">
      <c r="A18242" s="45" t="s">
        <v>18307</v>
      </c>
      <c r="B18242" s="45" t="s">
        <v>6</v>
      </c>
      <c r="C18242" s="23">
        <v>525</v>
      </c>
    </row>
    <row r="18243" spans="1:3" ht="13.2" x14ac:dyDescent="0.25">
      <c r="A18243" s="45" t="s">
        <v>18308</v>
      </c>
      <c r="B18243" s="45" t="s">
        <v>6</v>
      </c>
      <c r="C18243" s="23">
        <v>800</v>
      </c>
    </row>
    <row r="18244" spans="1:3" ht="13.2" x14ac:dyDescent="0.25">
      <c r="A18244" s="45" t="s">
        <v>18309</v>
      </c>
      <c r="B18244" s="45" t="s">
        <v>6</v>
      </c>
      <c r="C18244" s="23">
        <v>325</v>
      </c>
    </row>
    <row r="18245" spans="1:3" ht="13.2" x14ac:dyDescent="0.25">
      <c r="A18245" s="45" t="s">
        <v>18310</v>
      </c>
      <c r="B18245" s="45" t="s">
        <v>6</v>
      </c>
      <c r="C18245" s="23">
        <v>350</v>
      </c>
    </row>
    <row r="18246" spans="1:3" ht="13.2" x14ac:dyDescent="0.25">
      <c r="A18246" s="45" t="s">
        <v>18311</v>
      </c>
      <c r="B18246" s="45" t="s">
        <v>6</v>
      </c>
      <c r="C18246" s="23">
        <v>325</v>
      </c>
    </row>
    <row r="18247" spans="1:3" ht="13.2" x14ac:dyDescent="0.25">
      <c r="A18247" s="45" t="s">
        <v>18312</v>
      </c>
      <c r="B18247" s="45" t="s">
        <v>6</v>
      </c>
      <c r="C18247" s="23">
        <v>350</v>
      </c>
    </row>
    <row r="18248" spans="1:3" ht="13.2" x14ac:dyDescent="0.25">
      <c r="A18248" s="45" t="s">
        <v>18313</v>
      </c>
      <c r="B18248" s="45" t="s">
        <v>6</v>
      </c>
      <c r="C18248" s="23">
        <v>325</v>
      </c>
    </row>
    <row r="18249" spans="1:3" ht="13.2" x14ac:dyDescent="0.25">
      <c r="A18249" s="45" t="s">
        <v>18314</v>
      </c>
      <c r="B18249" s="45" t="s">
        <v>6</v>
      </c>
      <c r="C18249" s="23">
        <v>250</v>
      </c>
    </row>
    <row r="18250" spans="1:3" ht="13.2" x14ac:dyDescent="0.25">
      <c r="A18250" s="45" t="s">
        <v>18315</v>
      </c>
      <c r="B18250" s="45" t="s">
        <v>6</v>
      </c>
      <c r="C18250" s="23">
        <v>300</v>
      </c>
    </row>
    <row r="18251" spans="1:3" ht="13.2" x14ac:dyDescent="0.25">
      <c r="A18251" s="45" t="s">
        <v>18316</v>
      </c>
      <c r="B18251" s="45" t="s">
        <v>6</v>
      </c>
      <c r="C18251" s="23">
        <v>700</v>
      </c>
    </row>
    <row r="18252" spans="1:3" ht="13.2" x14ac:dyDescent="0.25">
      <c r="A18252" s="45" t="s">
        <v>18317</v>
      </c>
      <c r="B18252" s="45" t="s">
        <v>6</v>
      </c>
      <c r="C18252" s="23">
        <v>425</v>
      </c>
    </row>
    <row r="18253" spans="1:3" ht="13.2" x14ac:dyDescent="0.25">
      <c r="A18253" s="45" t="s">
        <v>18318</v>
      </c>
      <c r="B18253" s="45" t="s">
        <v>6</v>
      </c>
      <c r="C18253" s="23">
        <v>425</v>
      </c>
    </row>
    <row r="18254" spans="1:3" ht="13.2" x14ac:dyDescent="0.25">
      <c r="A18254" s="45" t="s">
        <v>18319</v>
      </c>
      <c r="B18254" s="45" t="s">
        <v>6</v>
      </c>
      <c r="C18254" s="23">
        <v>150</v>
      </c>
    </row>
    <row r="18255" spans="1:3" ht="13.2" x14ac:dyDescent="0.25">
      <c r="A18255" s="45" t="s">
        <v>18320</v>
      </c>
      <c r="B18255" s="45" t="s">
        <v>6</v>
      </c>
      <c r="C18255" s="23">
        <v>150</v>
      </c>
    </row>
    <row r="18256" spans="1:3" ht="13.2" x14ac:dyDescent="0.25">
      <c r="A18256" s="45" t="s">
        <v>18321</v>
      </c>
      <c r="B18256" s="45" t="s">
        <v>6</v>
      </c>
      <c r="C18256" s="23">
        <v>550</v>
      </c>
    </row>
    <row r="18257" spans="1:3" ht="13.2" x14ac:dyDescent="0.25">
      <c r="A18257" s="45" t="s">
        <v>18322</v>
      </c>
      <c r="B18257" s="45" t="s">
        <v>6</v>
      </c>
      <c r="C18257" s="23">
        <v>250</v>
      </c>
    </row>
    <row r="18258" spans="1:3" ht="13.2" x14ac:dyDescent="0.25">
      <c r="A18258" s="45" t="s">
        <v>18323</v>
      </c>
      <c r="B18258" s="45" t="s">
        <v>6</v>
      </c>
      <c r="C18258" s="23">
        <v>475</v>
      </c>
    </row>
    <row r="18259" spans="1:3" ht="13.2" x14ac:dyDescent="0.25">
      <c r="A18259" s="45" t="s">
        <v>18324</v>
      </c>
      <c r="B18259" s="45" t="s">
        <v>6</v>
      </c>
      <c r="C18259" s="23">
        <v>850</v>
      </c>
    </row>
    <row r="18260" spans="1:3" ht="13.2" x14ac:dyDescent="0.25">
      <c r="A18260" s="45" t="s">
        <v>18325</v>
      </c>
      <c r="B18260" s="45" t="s">
        <v>6</v>
      </c>
      <c r="C18260" s="23">
        <v>425</v>
      </c>
    </row>
    <row r="18261" spans="1:3" ht="13.2" x14ac:dyDescent="0.25">
      <c r="A18261" s="45" t="s">
        <v>18326</v>
      </c>
      <c r="B18261" s="45" t="s">
        <v>6</v>
      </c>
      <c r="C18261" s="23">
        <v>425</v>
      </c>
    </row>
    <row r="18262" spans="1:3" ht="13.2" x14ac:dyDescent="0.25">
      <c r="A18262" s="45" t="s">
        <v>18327</v>
      </c>
      <c r="B18262" s="45" t="s">
        <v>6</v>
      </c>
      <c r="C18262" s="23">
        <v>425</v>
      </c>
    </row>
    <row r="18263" spans="1:3" ht="13.2" x14ac:dyDescent="0.25">
      <c r="A18263" s="45" t="s">
        <v>18328</v>
      </c>
      <c r="B18263" s="45" t="s">
        <v>6</v>
      </c>
      <c r="C18263" s="23">
        <v>275</v>
      </c>
    </row>
    <row r="18264" spans="1:3" ht="13.2" x14ac:dyDescent="0.25">
      <c r="A18264" s="45" t="s">
        <v>18329</v>
      </c>
      <c r="B18264" s="45" t="s">
        <v>6</v>
      </c>
      <c r="C18264" s="23">
        <v>575</v>
      </c>
    </row>
    <row r="18265" spans="1:3" ht="13.2" x14ac:dyDescent="0.25">
      <c r="A18265" s="45" t="s">
        <v>18330</v>
      </c>
      <c r="B18265" s="45" t="s">
        <v>6</v>
      </c>
      <c r="C18265" s="23">
        <v>400</v>
      </c>
    </row>
    <row r="18266" spans="1:3" ht="13.2" x14ac:dyDescent="0.25">
      <c r="A18266" s="45" t="s">
        <v>18331</v>
      </c>
      <c r="B18266" s="45" t="s">
        <v>6</v>
      </c>
      <c r="C18266" s="23">
        <v>850</v>
      </c>
    </row>
    <row r="18267" spans="1:3" ht="13.2" x14ac:dyDescent="0.25">
      <c r="A18267" s="45" t="s">
        <v>18332</v>
      </c>
      <c r="B18267" s="45" t="s">
        <v>6</v>
      </c>
      <c r="C18267" s="23">
        <v>250</v>
      </c>
    </row>
    <row r="18268" spans="1:3" ht="13.2" x14ac:dyDescent="0.25">
      <c r="A18268" s="45" t="s">
        <v>18333</v>
      </c>
      <c r="B18268" s="45" t="s">
        <v>6</v>
      </c>
      <c r="C18268" s="23">
        <v>725</v>
      </c>
    </row>
    <row r="18269" spans="1:3" ht="13.2" x14ac:dyDescent="0.25">
      <c r="A18269" s="45" t="s">
        <v>18334</v>
      </c>
      <c r="B18269" s="45" t="s">
        <v>6</v>
      </c>
      <c r="C18269" s="23">
        <v>250</v>
      </c>
    </row>
    <row r="18270" spans="1:3" ht="13.2" x14ac:dyDescent="0.25">
      <c r="A18270" s="45" t="s">
        <v>18335</v>
      </c>
      <c r="B18270" s="45" t="s">
        <v>6</v>
      </c>
      <c r="C18270" s="23">
        <v>250</v>
      </c>
    </row>
    <row r="18271" spans="1:3" ht="13.2" x14ac:dyDescent="0.25">
      <c r="A18271" s="45" t="s">
        <v>18336</v>
      </c>
      <c r="B18271" s="45" t="s">
        <v>6</v>
      </c>
      <c r="C18271" s="23">
        <v>800</v>
      </c>
    </row>
    <row r="18272" spans="1:3" ht="13.2" x14ac:dyDescent="0.25">
      <c r="A18272" s="45" t="s">
        <v>18337</v>
      </c>
      <c r="B18272" s="45" t="s">
        <v>6</v>
      </c>
      <c r="C18272" s="23">
        <v>800</v>
      </c>
    </row>
    <row r="18273" spans="1:3" ht="13.2" x14ac:dyDescent="0.25">
      <c r="A18273" s="45" t="s">
        <v>18338</v>
      </c>
      <c r="B18273" s="45" t="s">
        <v>6</v>
      </c>
      <c r="C18273" s="23">
        <v>250</v>
      </c>
    </row>
    <row r="18274" spans="1:3" ht="13.2" x14ac:dyDescent="0.25">
      <c r="A18274" s="45" t="s">
        <v>18339</v>
      </c>
      <c r="B18274" s="45" t="s">
        <v>6</v>
      </c>
      <c r="C18274" s="23">
        <v>250</v>
      </c>
    </row>
    <row r="18275" spans="1:3" ht="13.2" x14ac:dyDescent="0.25">
      <c r="A18275" s="45" t="s">
        <v>18340</v>
      </c>
      <c r="B18275" s="45" t="s">
        <v>6</v>
      </c>
      <c r="C18275" s="23">
        <v>850</v>
      </c>
    </row>
    <row r="18276" spans="1:3" ht="13.2" x14ac:dyDescent="0.25">
      <c r="A18276" s="45" t="s">
        <v>18341</v>
      </c>
      <c r="B18276" s="45" t="s">
        <v>6</v>
      </c>
      <c r="C18276" s="23">
        <v>400</v>
      </c>
    </row>
    <row r="18277" spans="1:3" ht="13.2" x14ac:dyDescent="0.25">
      <c r="A18277" s="45" t="s">
        <v>18342</v>
      </c>
      <c r="B18277" s="45" t="s">
        <v>6</v>
      </c>
      <c r="C18277" s="23">
        <v>600</v>
      </c>
    </row>
    <row r="18278" spans="1:3" ht="13.2" x14ac:dyDescent="0.25">
      <c r="A18278" s="45" t="s">
        <v>18343</v>
      </c>
      <c r="B18278" s="45" t="s">
        <v>6</v>
      </c>
      <c r="C18278" s="23">
        <v>575</v>
      </c>
    </row>
    <row r="18279" spans="1:3" ht="13.2" x14ac:dyDescent="0.25">
      <c r="A18279" s="45" t="s">
        <v>18344</v>
      </c>
      <c r="B18279" s="45" t="s">
        <v>6</v>
      </c>
      <c r="C18279" s="23">
        <v>650</v>
      </c>
    </row>
    <row r="18280" spans="1:3" ht="13.2" x14ac:dyDescent="0.25">
      <c r="A18280" s="45" t="s">
        <v>18345</v>
      </c>
      <c r="B18280" s="45" t="s">
        <v>6</v>
      </c>
      <c r="C18280" s="23">
        <v>1000</v>
      </c>
    </row>
    <row r="18281" spans="1:3" ht="13.2" x14ac:dyDescent="0.25">
      <c r="A18281" s="45" t="s">
        <v>18346</v>
      </c>
      <c r="B18281" s="45" t="s">
        <v>6</v>
      </c>
      <c r="C18281" s="23">
        <v>850</v>
      </c>
    </row>
    <row r="18282" spans="1:3" ht="13.2" x14ac:dyDescent="0.25">
      <c r="A18282" s="45" t="s">
        <v>18347</v>
      </c>
      <c r="B18282" s="45" t="s">
        <v>6</v>
      </c>
      <c r="C18282" s="23">
        <v>250</v>
      </c>
    </row>
    <row r="18283" spans="1:3" ht="13.2" x14ac:dyDescent="0.25">
      <c r="A18283" s="45" t="s">
        <v>18348</v>
      </c>
      <c r="B18283" s="45" t="s">
        <v>6</v>
      </c>
      <c r="C18283" s="23">
        <v>650</v>
      </c>
    </row>
    <row r="18284" spans="1:3" ht="13.2" x14ac:dyDescent="0.25">
      <c r="A18284" s="45" t="s">
        <v>18349</v>
      </c>
      <c r="B18284" s="45" t="s">
        <v>6</v>
      </c>
      <c r="C18284" s="23">
        <v>350</v>
      </c>
    </row>
    <row r="18285" spans="1:3" ht="13.2" x14ac:dyDescent="0.25">
      <c r="A18285" s="45" t="s">
        <v>18350</v>
      </c>
      <c r="B18285" s="45" t="s">
        <v>6</v>
      </c>
      <c r="C18285" s="23">
        <v>700</v>
      </c>
    </row>
    <row r="18286" spans="1:3" ht="13.2" x14ac:dyDescent="0.25">
      <c r="A18286" s="45" t="s">
        <v>18351</v>
      </c>
      <c r="B18286" s="45" t="s">
        <v>6</v>
      </c>
      <c r="C18286" s="23">
        <v>650</v>
      </c>
    </row>
    <row r="18287" spans="1:3" ht="13.2" x14ac:dyDescent="0.25">
      <c r="A18287" s="45" t="s">
        <v>18352</v>
      </c>
      <c r="B18287" s="45" t="s">
        <v>6</v>
      </c>
      <c r="C18287" s="23">
        <v>975</v>
      </c>
    </row>
    <row r="18288" spans="1:3" ht="13.2" x14ac:dyDescent="0.25">
      <c r="A18288" s="45" t="s">
        <v>18353</v>
      </c>
      <c r="B18288" s="45" t="s">
        <v>6</v>
      </c>
      <c r="C18288" s="23">
        <v>950</v>
      </c>
    </row>
    <row r="18289" spans="1:3" ht="13.2" x14ac:dyDescent="0.25">
      <c r="A18289" s="45" t="s">
        <v>18354</v>
      </c>
      <c r="B18289" s="45" t="s">
        <v>6</v>
      </c>
      <c r="C18289" s="23">
        <v>1175</v>
      </c>
    </row>
    <row r="18290" spans="1:3" ht="13.2" x14ac:dyDescent="0.25">
      <c r="A18290" s="45" t="s">
        <v>18355</v>
      </c>
      <c r="B18290" s="45" t="s">
        <v>6</v>
      </c>
      <c r="C18290" s="23">
        <v>525</v>
      </c>
    </row>
    <row r="18291" spans="1:3" ht="13.2" x14ac:dyDescent="0.25">
      <c r="A18291" s="45" t="s">
        <v>18356</v>
      </c>
      <c r="B18291" s="45" t="s">
        <v>6</v>
      </c>
      <c r="C18291" s="23">
        <v>775</v>
      </c>
    </row>
    <row r="18292" spans="1:3" ht="13.2" x14ac:dyDescent="0.25">
      <c r="A18292" s="45" t="s">
        <v>18357</v>
      </c>
      <c r="B18292" s="45" t="s">
        <v>6</v>
      </c>
      <c r="C18292" s="23">
        <v>575</v>
      </c>
    </row>
    <row r="18293" spans="1:3" ht="13.2" x14ac:dyDescent="0.25">
      <c r="A18293" s="45" t="s">
        <v>18358</v>
      </c>
      <c r="B18293" s="45" t="s">
        <v>6</v>
      </c>
      <c r="C18293" s="23">
        <v>500</v>
      </c>
    </row>
    <row r="18294" spans="1:3" ht="13.2" x14ac:dyDescent="0.25">
      <c r="A18294" s="45" t="s">
        <v>18359</v>
      </c>
      <c r="B18294" s="45" t="s">
        <v>6</v>
      </c>
      <c r="C18294" s="23">
        <v>1025</v>
      </c>
    </row>
    <row r="18295" spans="1:3" ht="13.2" x14ac:dyDescent="0.25">
      <c r="A18295" s="45" t="s">
        <v>18360</v>
      </c>
      <c r="B18295" s="45" t="s">
        <v>6</v>
      </c>
      <c r="C18295" s="23">
        <v>550</v>
      </c>
    </row>
    <row r="18296" spans="1:3" ht="13.2" x14ac:dyDescent="0.25">
      <c r="A18296" s="45" t="s">
        <v>18361</v>
      </c>
      <c r="B18296" s="45" t="s">
        <v>6</v>
      </c>
      <c r="C18296" s="23">
        <v>975</v>
      </c>
    </row>
    <row r="18297" spans="1:3" ht="13.2" x14ac:dyDescent="0.25">
      <c r="A18297" s="45" t="s">
        <v>18362</v>
      </c>
      <c r="B18297" s="45" t="s">
        <v>6</v>
      </c>
      <c r="C18297" s="23">
        <v>525</v>
      </c>
    </row>
    <row r="18298" spans="1:3" ht="13.2" x14ac:dyDescent="0.25">
      <c r="A18298" s="45" t="s">
        <v>18363</v>
      </c>
      <c r="B18298" s="45" t="s">
        <v>6</v>
      </c>
      <c r="C18298" s="23">
        <v>825</v>
      </c>
    </row>
    <row r="18299" spans="1:3" ht="13.2" x14ac:dyDescent="0.25">
      <c r="A18299" s="45" t="s">
        <v>18364</v>
      </c>
      <c r="B18299" s="45" t="s">
        <v>6</v>
      </c>
      <c r="C18299" s="23">
        <v>800</v>
      </c>
    </row>
    <row r="18300" spans="1:3" ht="13.2" x14ac:dyDescent="0.25">
      <c r="A18300" s="45" t="s">
        <v>18365</v>
      </c>
      <c r="B18300" s="45" t="s">
        <v>6</v>
      </c>
      <c r="C18300" s="23">
        <v>1175</v>
      </c>
    </row>
    <row r="18301" spans="1:3" ht="13.2" x14ac:dyDescent="0.25">
      <c r="A18301" s="45" t="s">
        <v>18366</v>
      </c>
      <c r="B18301" s="45" t="s">
        <v>6</v>
      </c>
      <c r="C18301" s="23">
        <v>525</v>
      </c>
    </row>
    <row r="18302" spans="1:3" ht="13.2" x14ac:dyDescent="0.25">
      <c r="A18302" s="45" t="s">
        <v>18367</v>
      </c>
      <c r="B18302" s="45" t="s">
        <v>6</v>
      </c>
      <c r="C18302" s="23">
        <v>525</v>
      </c>
    </row>
    <row r="18303" spans="1:3" ht="13.2" x14ac:dyDescent="0.25">
      <c r="A18303" s="45" t="s">
        <v>18368</v>
      </c>
      <c r="B18303" s="45" t="s">
        <v>6</v>
      </c>
      <c r="C18303" s="23">
        <v>475</v>
      </c>
    </row>
    <row r="18304" spans="1:3" ht="13.2" x14ac:dyDescent="0.25">
      <c r="A18304" s="45" t="s">
        <v>18369</v>
      </c>
      <c r="B18304" s="45" t="s">
        <v>6</v>
      </c>
      <c r="C18304" s="23">
        <v>425</v>
      </c>
    </row>
    <row r="18305" spans="1:3" ht="13.2" x14ac:dyDescent="0.25">
      <c r="A18305" s="45" t="s">
        <v>18370</v>
      </c>
      <c r="B18305" s="45" t="s">
        <v>6</v>
      </c>
      <c r="C18305" s="23">
        <v>375</v>
      </c>
    </row>
    <row r="18306" spans="1:3" ht="13.2" x14ac:dyDescent="0.25">
      <c r="A18306" s="45" t="s">
        <v>18371</v>
      </c>
      <c r="B18306" s="45" t="s">
        <v>6</v>
      </c>
      <c r="C18306" s="23">
        <v>425</v>
      </c>
    </row>
    <row r="18307" spans="1:3" ht="13.2" x14ac:dyDescent="0.25">
      <c r="A18307" s="45" t="s">
        <v>18372</v>
      </c>
      <c r="B18307" s="45" t="s">
        <v>6</v>
      </c>
      <c r="C18307" s="23">
        <v>725</v>
      </c>
    </row>
    <row r="18308" spans="1:3" ht="13.2" x14ac:dyDescent="0.25">
      <c r="A18308" s="45" t="s">
        <v>18373</v>
      </c>
      <c r="B18308" s="45" t="s">
        <v>6</v>
      </c>
      <c r="C18308" s="23">
        <v>475</v>
      </c>
    </row>
    <row r="18309" spans="1:3" ht="13.2" x14ac:dyDescent="0.25">
      <c r="A18309" s="45" t="s">
        <v>18374</v>
      </c>
      <c r="B18309" s="45" t="s">
        <v>6</v>
      </c>
      <c r="C18309" s="23">
        <v>500</v>
      </c>
    </row>
    <row r="18310" spans="1:3" ht="13.2" x14ac:dyDescent="0.25">
      <c r="A18310" s="45" t="s">
        <v>18375</v>
      </c>
      <c r="B18310" s="45" t="s">
        <v>6</v>
      </c>
      <c r="C18310" s="23">
        <v>400</v>
      </c>
    </row>
    <row r="18311" spans="1:3" ht="13.2" x14ac:dyDescent="0.25">
      <c r="A18311" s="45" t="s">
        <v>18376</v>
      </c>
      <c r="B18311" s="45" t="s">
        <v>6</v>
      </c>
      <c r="C18311" s="23">
        <v>450</v>
      </c>
    </row>
    <row r="18312" spans="1:3" ht="13.2" x14ac:dyDescent="0.25">
      <c r="A18312" s="45" t="s">
        <v>18377</v>
      </c>
      <c r="B18312" s="45" t="s">
        <v>6</v>
      </c>
      <c r="C18312" s="23">
        <v>800</v>
      </c>
    </row>
    <row r="18313" spans="1:3" ht="13.2" x14ac:dyDescent="0.25">
      <c r="A18313" s="45" t="s">
        <v>18378</v>
      </c>
      <c r="B18313" s="45" t="s">
        <v>6</v>
      </c>
      <c r="C18313" s="23">
        <v>250</v>
      </c>
    </row>
    <row r="18314" spans="1:3" ht="13.2" x14ac:dyDescent="0.25">
      <c r="A18314" s="45" t="s">
        <v>18379</v>
      </c>
      <c r="B18314" s="45" t="s">
        <v>6</v>
      </c>
      <c r="C18314" s="23">
        <v>250</v>
      </c>
    </row>
    <row r="18315" spans="1:3" ht="13.2" x14ac:dyDescent="0.25">
      <c r="A18315" s="45" t="s">
        <v>18380</v>
      </c>
      <c r="B18315" s="45" t="s">
        <v>6</v>
      </c>
      <c r="C18315" s="23">
        <v>400</v>
      </c>
    </row>
    <row r="18316" spans="1:3" ht="13.2" x14ac:dyDescent="0.25">
      <c r="A18316" s="45" t="s">
        <v>18381</v>
      </c>
      <c r="B18316" s="45" t="s">
        <v>6</v>
      </c>
      <c r="C18316" s="23">
        <v>750</v>
      </c>
    </row>
    <row r="18317" spans="1:3" ht="13.2" x14ac:dyDescent="0.25">
      <c r="A18317" s="45" t="s">
        <v>18382</v>
      </c>
      <c r="B18317" s="45" t="s">
        <v>6</v>
      </c>
      <c r="C18317" s="23">
        <v>550</v>
      </c>
    </row>
    <row r="18318" spans="1:3" ht="13.2" x14ac:dyDescent="0.25">
      <c r="A18318" s="45" t="s">
        <v>18383</v>
      </c>
      <c r="B18318" s="45" t="s">
        <v>6</v>
      </c>
      <c r="C18318" s="23">
        <v>250</v>
      </c>
    </row>
    <row r="18319" spans="1:3" ht="13.2" x14ac:dyDescent="0.25">
      <c r="A18319" s="45" t="s">
        <v>18384</v>
      </c>
      <c r="B18319" s="45" t="s">
        <v>6</v>
      </c>
      <c r="C18319" s="23">
        <v>250</v>
      </c>
    </row>
    <row r="18320" spans="1:3" ht="13.2" x14ac:dyDescent="0.25">
      <c r="A18320" s="45" t="s">
        <v>18385</v>
      </c>
      <c r="B18320" s="45" t="s">
        <v>6</v>
      </c>
      <c r="C18320" s="23">
        <v>800</v>
      </c>
    </row>
    <row r="18321" spans="1:3" ht="13.2" x14ac:dyDescent="0.25">
      <c r="A18321" s="45" t="s">
        <v>18386</v>
      </c>
      <c r="B18321" s="45" t="s">
        <v>6</v>
      </c>
      <c r="C18321" s="23">
        <v>675</v>
      </c>
    </row>
    <row r="18322" spans="1:3" ht="13.2" x14ac:dyDescent="0.25">
      <c r="A18322" s="45" t="s">
        <v>18387</v>
      </c>
      <c r="B18322" s="45" t="s">
        <v>6</v>
      </c>
      <c r="C18322" s="23">
        <v>575</v>
      </c>
    </row>
    <row r="18323" spans="1:3" ht="13.2" x14ac:dyDescent="0.25">
      <c r="A18323" s="45" t="s">
        <v>18388</v>
      </c>
      <c r="B18323" s="45" t="s">
        <v>6</v>
      </c>
      <c r="C18323" s="23">
        <v>300</v>
      </c>
    </row>
    <row r="18324" spans="1:3" ht="13.2" x14ac:dyDescent="0.25">
      <c r="A18324" s="45" t="s">
        <v>18389</v>
      </c>
      <c r="B18324" s="45" t="s">
        <v>6</v>
      </c>
      <c r="C18324" s="23">
        <v>700</v>
      </c>
    </row>
    <row r="18325" spans="1:3" ht="13.2" x14ac:dyDescent="0.25">
      <c r="A18325" s="45" t="s">
        <v>18390</v>
      </c>
      <c r="B18325" s="45" t="s">
        <v>6</v>
      </c>
      <c r="C18325" s="23">
        <v>800</v>
      </c>
    </row>
    <row r="18326" spans="1:3" ht="13.2" x14ac:dyDescent="0.25">
      <c r="A18326" s="45" t="s">
        <v>18391</v>
      </c>
      <c r="B18326" s="45" t="s">
        <v>6</v>
      </c>
      <c r="C18326" s="23">
        <v>425</v>
      </c>
    </row>
    <row r="18327" spans="1:3" ht="13.2" x14ac:dyDescent="0.25">
      <c r="A18327" s="45" t="s">
        <v>18392</v>
      </c>
      <c r="B18327" s="45" t="s">
        <v>6</v>
      </c>
      <c r="C18327" s="23">
        <v>700</v>
      </c>
    </row>
    <row r="18328" spans="1:3" ht="13.2" x14ac:dyDescent="0.25">
      <c r="A18328" s="45" t="s">
        <v>18393</v>
      </c>
      <c r="B18328" s="45" t="s">
        <v>6</v>
      </c>
      <c r="C18328" s="23">
        <v>925</v>
      </c>
    </row>
    <row r="18329" spans="1:3" ht="13.2" x14ac:dyDescent="0.25">
      <c r="A18329" s="45" t="s">
        <v>18394</v>
      </c>
      <c r="B18329" s="45" t="s">
        <v>6</v>
      </c>
      <c r="C18329" s="23">
        <v>550</v>
      </c>
    </row>
    <row r="18330" spans="1:3" ht="13.2" x14ac:dyDescent="0.25">
      <c r="A18330" s="45" t="s">
        <v>18395</v>
      </c>
      <c r="B18330" s="45" t="s">
        <v>6</v>
      </c>
      <c r="C18330" s="23">
        <v>725</v>
      </c>
    </row>
    <row r="18331" spans="1:3" ht="13.2" x14ac:dyDescent="0.25">
      <c r="A18331" s="45" t="s">
        <v>18396</v>
      </c>
      <c r="B18331" s="45" t="s">
        <v>6</v>
      </c>
      <c r="C18331" s="23">
        <v>375</v>
      </c>
    </row>
    <row r="18332" spans="1:3" ht="13.2" x14ac:dyDescent="0.25">
      <c r="A18332" s="45" t="s">
        <v>18397</v>
      </c>
      <c r="B18332" s="45" t="s">
        <v>6</v>
      </c>
      <c r="C18332" s="23">
        <v>675</v>
      </c>
    </row>
    <row r="18333" spans="1:3" ht="13.2" x14ac:dyDescent="0.25">
      <c r="A18333" s="45" t="s">
        <v>18398</v>
      </c>
      <c r="B18333" s="45" t="s">
        <v>6</v>
      </c>
      <c r="C18333" s="23">
        <v>575</v>
      </c>
    </row>
    <row r="18334" spans="1:3" ht="13.2" x14ac:dyDescent="0.25">
      <c r="A18334" s="45" t="s">
        <v>18399</v>
      </c>
      <c r="B18334" s="45" t="s">
        <v>6</v>
      </c>
      <c r="C18334" s="23">
        <v>300</v>
      </c>
    </row>
    <row r="18335" spans="1:3" ht="13.2" x14ac:dyDescent="0.25">
      <c r="A18335" s="45" t="s">
        <v>18400</v>
      </c>
      <c r="B18335" s="45" t="s">
        <v>6</v>
      </c>
      <c r="C18335" s="23">
        <v>700</v>
      </c>
    </row>
    <row r="18336" spans="1:3" ht="13.2" x14ac:dyDescent="0.25">
      <c r="A18336" s="45" t="s">
        <v>18401</v>
      </c>
      <c r="B18336" s="45" t="s">
        <v>6</v>
      </c>
      <c r="C18336" s="23">
        <v>275</v>
      </c>
    </row>
    <row r="18337" spans="1:3" ht="13.2" x14ac:dyDescent="0.25">
      <c r="A18337" s="45" t="s">
        <v>18402</v>
      </c>
      <c r="B18337" s="45" t="s">
        <v>6</v>
      </c>
      <c r="C18337" s="23">
        <v>150</v>
      </c>
    </row>
    <row r="18338" spans="1:3" ht="13.2" x14ac:dyDescent="0.25">
      <c r="A18338" s="45" t="s">
        <v>18403</v>
      </c>
      <c r="B18338" s="45" t="s">
        <v>6</v>
      </c>
      <c r="C18338" s="23">
        <v>275</v>
      </c>
    </row>
    <row r="18339" spans="1:3" ht="13.2" x14ac:dyDescent="0.25">
      <c r="A18339" s="45" t="s">
        <v>18404</v>
      </c>
      <c r="B18339" s="45" t="s">
        <v>6</v>
      </c>
      <c r="C18339" s="23">
        <v>275</v>
      </c>
    </row>
    <row r="18340" spans="1:3" ht="13.2" x14ac:dyDescent="0.25">
      <c r="A18340" s="45" t="s">
        <v>18405</v>
      </c>
      <c r="B18340" s="45" t="s">
        <v>6</v>
      </c>
      <c r="C18340" s="23">
        <v>200</v>
      </c>
    </row>
    <row r="18341" spans="1:3" ht="13.2" x14ac:dyDescent="0.25">
      <c r="A18341" s="45" t="s">
        <v>18406</v>
      </c>
      <c r="B18341" s="45" t="s">
        <v>6</v>
      </c>
      <c r="C18341" s="23">
        <v>275</v>
      </c>
    </row>
    <row r="18342" spans="1:3" ht="13.2" x14ac:dyDescent="0.25">
      <c r="A18342" s="45" t="s">
        <v>18407</v>
      </c>
      <c r="B18342" s="45" t="s">
        <v>6</v>
      </c>
      <c r="C18342" s="23">
        <v>275</v>
      </c>
    </row>
    <row r="18343" spans="1:3" ht="13.2" x14ac:dyDescent="0.25">
      <c r="A18343" s="45" t="s">
        <v>18408</v>
      </c>
      <c r="B18343" s="45" t="s">
        <v>6</v>
      </c>
      <c r="C18343" s="23">
        <v>775</v>
      </c>
    </row>
    <row r="18344" spans="1:3" ht="13.2" x14ac:dyDescent="0.25">
      <c r="A18344" s="45" t="s">
        <v>18409</v>
      </c>
      <c r="B18344" s="45" t="s">
        <v>6</v>
      </c>
      <c r="C18344" s="23">
        <v>450</v>
      </c>
    </row>
    <row r="18345" spans="1:3" ht="13.2" x14ac:dyDescent="0.25">
      <c r="A18345" s="45" t="s">
        <v>18410</v>
      </c>
      <c r="B18345" s="45" t="s">
        <v>6</v>
      </c>
      <c r="C18345" s="23">
        <v>475</v>
      </c>
    </row>
    <row r="18346" spans="1:3" ht="13.2" x14ac:dyDescent="0.25">
      <c r="A18346" s="45" t="s">
        <v>18411</v>
      </c>
      <c r="B18346" s="45" t="s">
        <v>6</v>
      </c>
      <c r="C18346" s="23">
        <v>400</v>
      </c>
    </row>
    <row r="18347" spans="1:3" ht="13.2" x14ac:dyDescent="0.25">
      <c r="A18347" s="45" t="s">
        <v>18412</v>
      </c>
      <c r="B18347" s="45" t="s">
        <v>6</v>
      </c>
      <c r="C18347" s="23">
        <v>300</v>
      </c>
    </row>
    <row r="18348" spans="1:3" ht="13.2" x14ac:dyDescent="0.25">
      <c r="A18348" s="45" t="s">
        <v>18413</v>
      </c>
      <c r="B18348" s="45" t="s">
        <v>6</v>
      </c>
      <c r="C18348" s="23">
        <v>400</v>
      </c>
    </row>
    <row r="18349" spans="1:3" ht="13.2" x14ac:dyDescent="0.25">
      <c r="A18349" s="45" t="s">
        <v>18414</v>
      </c>
      <c r="B18349" s="45" t="s">
        <v>6</v>
      </c>
      <c r="C18349" s="23">
        <v>425</v>
      </c>
    </row>
    <row r="18350" spans="1:3" ht="13.2" x14ac:dyDescent="0.25">
      <c r="A18350" s="45" t="s">
        <v>18415</v>
      </c>
      <c r="B18350" s="45" t="s">
        <v>6</v>
      </c>
      <c r="C18350" s="23">
        <v>600</v>
      </c>
    </row>
    <row r="18351" spans="1:3" ht="13.2" x14ac:dyDescent="0.25">
      <c r="A18351" s="45" t="s">
        <v>18416</v>
      </c>
      <c r="B18351" s="45" t="s">
        <v>6</v>
      </c>
      <c r="C18351" s="23">
        <v>150</v>
      </c>
    </row>
    <row r="18352" spans="1:3" ht="13.2" x14ac:dyDescent="0.25">
      <c r="A18352" s="45" t="s">
        <v>18417</v>
      </c>
      <c r="B18352" s="45" t="s">
        <v>6</v>
      </c>
      <c r="C18352" s="23">
        <v>225</v>
      </c>
    </row>
    <row r="18353" spans="1:3" ht="13.2" x14ac:dyDescent="0.25">
      <c r="A18353" s="45" t="s">
        <v>18418</v>
      </c>
      <c r="B18353" s="45" t="s">
        <v>6</v>
      </c>
      <c r="C18353" s="23">
        <v>150</v>
      </c>
    </row>
    <row r="18354" spans="1:3" ht="13.2" x14ac:dyDescent="0.25">
      <c r="A18354" s="45" t="s">
        <v>18419</v>
      </c>
      <c r="B18354" s="45" t="s">
        <v>6</v>
      </c>
      <c r="C18354" s="23">
        <v>150</v>
      </c>
    </row>
    <row r="18355" spans="1:3" ht="13.2" x14ac:dyDescent="0.25">
      <c r="A18355" s="45" t="s">
        <v>18420</v>
      </c>
      <c r="B18355" s="45" t="s">
        <v>6</v>
      </c>
      <c r="C18355" s="23">
        <v>150</v>
      </c>
    </row>
    <row r="18356" spans="1:3" ht="13.2" x14ac:dyDescent="0.25">
      <c r="A18356" s="45" t="s">
        <v>18421</v>
      </c>
      <c r="B18356" s="45" t="s">
        <v>6</v>
      </c>
      <c r="C18356" s="23">
        <v>150</v>
      </c>
    </row>
    <row r="18357" spans="1:3" ht="13.2" x14ac:dyDescent="0.25">
      <c r="A18357" s="45" t="s">
        <v>18422</v>
      </c>
      <c r="B18357" s="45" t="s">
        <v>6</v>
      </c>
      <c r="C18357" s="23">
        <v>475</v>
      </c>
    </row>
    <row r="18358" spans="1:3" ht="13.2" x14ac:dyDescent="0.25">
      <c r="A18358" s="45" t="s">
        <v>18423</v>
      </c>
      <c r="B18358" s="45" t="s">
        <v>6</v>
      </c>
      <c r="C18358" s="23">
        <v>575</v>
      </c>
    </row>
    <row r="18359" spans="1:3" ht="13.2" x14ac:dyDescent="0.25">
      <c r="A18359" s="45" t="s">
        <v>18424</v>
      </c>
      <c r="B18359" s="45" t="s">
        <v>6</v>
      </c>
      <c r="C18359" s="23">
        <v>275</v>
      </c>
    </row>
    <row r="18360" spans="1:3" ht="13.2" x14ac:dyDescent="0.25">
      <c r="A18360" s="45" t="s">
        <v>18425</v>
      </c>
      <c r="B18360" s="45" t="s">
        <v>6</v>
      </c>
      <c r="C18360" s="23">
        <v>150</v>
      </c>
    </row>
    <row r="18361" spans="1:3" ht="13.2" x14ac:dyDescent="0.25">
      <c r="A18361" s="45" t="s">
        <v>18426</v>
      </c>
      <c r="B18361" s="45" t="s">
        <v>6</v>
      </c>
      <c r="C18361" s="23">
        <v>700</v>
      </c>
    </row>
    <row r="18362" spans="1:3" ht="13.2" x14ac:dyDescent="0.25">
      <c r="A18362" s="45" t="s">
        <v>18427</v>
      </c>
      <c r="B18362" s="45" t="s">
        <v>6</v>
      </c>
      <c r="C18362" s="23">
        <v>225</v>
      </c>
    </row>
    <row r="18363" spans="1:3" ht="13.2" x14ac:dyDescent="0.25">
      <c r="A18363" s="45" t="s">
        <v>18428</v>
      </c>
      <c r="B18363" s="45" t="s">
        <v>6</v>
      </c>
      <c r="C18363" s="23">
        <v>225</v>
      </c>
    </row>
    <row r="18364" spans="1:3" ht="13.2" x14ac:dyDescent="0.25">
      <c r="A18364" s="45" t="s">
        <v>18429</v>
      </c>
      <c r="B18364" s="45" t="s">
        <v>6</v>
      </c>
      <c r="C18364" s="23">
        <v>175</v>
      </c>
    </row>
    <row r="18365" spans="1:3" ht="13.2" x14ac:dyDescent="0.25">
      <c r="A18365" s="45" t="s">
        <v>18430</v>
      </c>
      <c r="B18365" s="45" t="s">
        <v>6</v>
      </c>
      <c r="C18365" s="23">
        <v>225</v>
      </c>
    </row>
    <row r="18366" spans="1:3" ht="13.2" x14ac:dyDescent="0.25">
      <c r="A18366" s="45" t="s">
        <v>18431</v>
      </c>
      <c r="B18366" s="45" t="s">
        <v>6</v>
      </c>
      <c r="C18366" s="23">
        <v>225</v>
      </c>
    </row>
    <row r="18367" spans="1:3" ht="13.2" x14ac:dyDescent="0.25">
      <c r="A18367" s="45" t="s">
        <v>18432</v>
      </c>
      <c r="B18367" s="45" t="s">
        <v>6</v>
      </c>
      <c r="C18367" s="23">
        <v>150</v>
      </c>
    </row>
    <row r="18368" spans="1:3" ht="13.2" x14ac:dyDescent="0.25">
      <c r="A18368" s="45" t="s">
        <v>18433</v>
      </c>
      <c r="B18368" s="45" t="s">
        <v>6</v>
      </c>
      <c r="C18368" s="23">
        <v>150</v>
      </c>
    </row>
    <row r="18369" spans="1:3" ht="13.2" x14ac:dyDescent="0.25">
      <c r="A18369" s="45" t="s">
        <v>18434</v>
      </c>
      <c r="B18369" s="45" t="s">
        <v>6</v>
      </c>
      <c r="C18369" s="23">
        <v>425</v>
      </c>
    </row>
    <row r="18370" spans="1:3" ht="13.2" x14ac:dyDescent="0.25">
      <c r="A18370" s="45" t="s">
        <v>18435</v>
      </c>
      <c r="B18370" s="45" t="s">
        <v>6</v>
      </c>
      <c r="C18370" s="23">
        <v>325</v>
      </c>
    </row>
    <row r="18371" spans="1:3" ht="13.2" x14ac:dyDescent="0.25">
      <c r="A18371" s="45" t="s">
        <v>18436</v>
      </c>
      <c r="B18371" s="45" t="s">
        <v>6</v>
      </c>
      <c r="C18371" s="23">
        <v>150</v>
      </c>
    </row>
    <row r="18372" spans="1:3" ht="13.2" x14ac:dyDescent="0.25">
      <c r="A18372" s="45" t="s">
        <v>18437</v>
      </c>
      <c r="B18372" s="45" t="s">
        <v>6</v>
      </c>
      <c r="C18372" s="23">
        <v>150</v>
      </c>
    </row>
    <row r="18373" spans="1:3" ht="13.2" x14ac:dyDescent="0.25">
      <c r="A18373" s="45" t="s">
        <v>18438</v>
      </c>
      <c r="B18373" s="45" t="s">
        <v>6</v>
      </c>
      <c r="C18373" s="23">
        <v>250</v>
      </c>
    </row>
    <row r="18374" spans="1:3" ht="13.2" x14ac:dyDescent="0.25">
      <c r="A18374" s="45" t="s">
        <v>18439</v>
      </c>
      <c r="B18374" s="45" t="s">
        <v>6</v>
      </c>
      <c r="C18374" s="23">
        <v>300</v>
      </c>
    </row>
    <row r="18375" spans="1:3" ht="13.2" x14ac:dyDescent="0.25">
      <c r="A18375" s="45" t="s">
        <v>18440</v>
      </c>
      <c r="B18375" s="45" t="s">
        <v>6</v>
      </c>
      <c r="C18375" s="23">
        <v>300</v>
      </c>
    </row>
    <row r="18376" spans="1:3" ht="13.2" x14ac:dyDescent="0.25">
      <c r="A18376" s="45" t="s">
        <v>18441</v>
      </c>
      <c r="B18376" s="45" t="s">
        <v>6</v>
      </c>
      <c r="C18376" s="23">
        <v>150</v>
      </c>
    </row>
    <row r="18377" spans="1:3" ht="13.2" x14ac:dyDescent="0.25">
      <c r="A18377" s="45" t="s">
        <v>18442</v>
      </c>
      <c r="B18377" s="45" t="s">
        <v>6</v>
      </c>
      <c r="C18377" s="23">
        <v>150</v>
      </c>
    </row>
    <row r="18378" spans="1:3" ht="13.2" x14ac:dyDescent="0.25">
      <c r="A18378" s="45" t="s">
        <v>18443</v>
      </c>
      <c r="B18378" s="45" t="s">
        <v>6</v>
      </c>
      <c r="C18378" s="23">
        <v>150</v>
      </c>
    </row>
    <row r="18379" spans="1:3" ht="13.2" x14ac:dyDescent="0.25">
      <c r="A18379" s="45" t="s">
        <v>18444</v>
      </c>
      <c r="B18379" s="45" t="s">
        <v>6</v>
      </c>
      <c r="C18379" s="23">
        <v>250</v>
      </c>
    </row>
    <row r="18380" spans="1:3" ht="13.2" x14ac:dyDescent="0.25">
      <c r="A18380" s="45" t="s">
        <v>18445</v>
      </c>
      <c r="B18380" s="45" t="s">
        <v>6</v>
      </c>
      <c r="C18380" s="23">
        <v>275</v>
      </c>
    </row>
    <row r="18381" spans="1:3" ht="13.2" x14ac:dyDescent="0.25">
      <c r="A18381" s="45" t="s">
        <v>18446</v>
      </c>
      <c r="B18381" s="45" t="s">
        <v>6</v>
      </c>
      <c r="C18381" s="23">
        <v>150</v>
      </c>
    </row>
    <row r="18382" spans="1:3" ht="13.2" x14ac:dyDescent="0.25">
      <c r="A18382" s="45" t="s">
        <v>18447</v>
      </c>
      <c r="B18382" s="45" t="s">
        <v>6</v>
      </c>
      <c r="C18382" s="23">
        <v>150</v>
      </c>
    </row>
    <row r="18383" spans="1:3" ht="13.2" x14ac:dyDescent="0.25">
      <c r="A18383" s="45" t="s">
        <v>18448</v>
      </c>
      <c r="B18383" s="45" t="s">
        <v>6</v>
      </c>
      <c r="C18383" s="23">
        <v>250</v>
      </c>
    </row>
    <row r="18384" spans="1:3" ht="13.2" x14ac:dyDescent="0.25">
      <c r="A18384" s="45" t="s">
        <v>18449</v>
      </c>
      <c r="B18384" s="45" t="s">
        <v>6</v>
      </c>
      <c r="C18384" s="23">
        <v>275</v>
      </c>
    </row>
    <row r="18385" spans="1:3" ht="13.2" x14ac:dyDescent="0.25">
      <c r="A18385" s="45" t="s">
        <v>18450</v>
      </c>
      <c r="B18385" s="45" t="s">
        <v>6</v>
      </c>
      <c r="C18385" s="23">
        <v>725</v>
      </c>
    </row>
    <row r="18386" spans="1:3" ht="13.2" x14ac:dyDescent="0.25">
      <c r="A18386" s="45" t="s">
        <v>18451</v>
      </c>
      <c r="B18386" s="45" t="s">
        <v>6</v>
      </c>
      <c r="C18386" s="23">
        <v>150</v>
      </c>
    </row>
    <row r="18387" spans="1:3" ht="13.2" x14ac:dyDescent="0.25">
      <c r="A18387" s="45" t="s">
        <v>18452</v>
      </c>
      <c r="B18387" s="45" t="s">
        <v>6</v>
      </c>
      <c r="C18387" s="23">
        <v>150</v>
      </c>
    </row>
    <row r="18388" spans="1:3" ht="13.2" x14ac:dyDescent="0.25">
      <c r="A18388" s="45" t="s">
        <v>18453</v>
      </c>
      <c r="B18388" s="45" t="s">
        <v>6</v>
      </c>
      <c r="C18388" s="23">
        <v>150</v>
      </c>
    </row>
    <row r="18389" spans="1:3" ht="13.2" x14ac:dyDescent="0.25">
      <c r="A18389" s="45" t="s">
        <v>18454</v>
      </c>
      <c r="B18389" s="45" t="s">
        <v>6</v>
      </c>
      <c r="C18389" s="23">
        <v>150</v>
      </c>
    </row>
    <row r="18390" spans="1:3" ht="13.2" x14ac:dyDescent="0.25">
      <c r="A18390" s="45" t="s">
        <v>18455</v>
      </c>
      <c r="B18390" s="45" t="s">
        <v>6</v>
      </c>
      <c r="C18390" s="23">
        <v>475</v>
      </c>
    </row>
    <row r="18391" spans="1:3" ht="13.2" x14ac:dyDescent="0.25">
      <c r="A18391" s="45" t="s">
        <v>18456</v>
      </c>
      <c r="B18391" s="45" t="s">
        <v>6</v>
      </c>
      <c r="C18391" s="23">
        <v>325</v>
      </c>
    </row>
    <row r="18392" spans="1:3" ht="13.2" x14ac:dyDescent="0.25">
      <c r="A18392" s="45" t="s">
        <v>18457</v>
      </c>
      <c r="B18392" s="45" t="s">
        <v>6</v>
      </c>
      <c r="C18392" s="23">
        <v>350</v>
      </c>
    </row>
    <row r="18393" spans="1:3" ht="13.2" x14ac:dyDescent="0.25">
      <c r="A18393" s="45" t="s">
        <v>18458</v>
      </c>
      <c r="B18393" s="45" t="s">
        <v>6</v>
      </c>
      <c r="C18393" s="23">
        <v>150</v>
      </c>
    </row>
    <row r="18394" spans="1:3" ht="13.2" x14ac:dyDescent="0.25">
      <c r="A18394" s="45" t="s">
        <v>18459</v>
      </c>
      <c r="B18394" s="45" t="s">
        <v>6</v>
      </c>
      <c r="C18394" s="23">
        <v>475</v>
      </c>
    </row>
    <row r="18395" spans="1:3" ht="13.2" x14ac:dyDescent="0.25">
      <c r="A18395" s="45" t="s">
        <v>18460</v>
      </c>
      <c r="B18395" s="45" t="s">
        <v>6</v>
      </c>
      <c r="C18395" s="23">
        <v>325</v>
      </c>
    </row>
    <row r="18396" spans="1:3" ht="13.2" x14ac:dyDescent="0.25">
      <c r="A18396" s="45" t="s">
        <v>18461</v>
      </c>
      <c r="B18396" s="45" t="s">
        <v>6</v>
      </c>
      <c r="C18396" s="23">
        <v>150</v>
      </c>
    </row>
    <row r="18397" spans="1:3" ht="13.2" x14ac:dyDescent="0.25">
      <c r="A18397" s="45" t="s">
        <v>18462</v>
      </c>
      <c r="B18397" s="45" t="s">
        <v>6</v>
      </c>
      <c r="C18397" s="23">
        <v>150</v>
      </c>
    </row>
    <row r="18398" spans="1:3" ht="13.2" x14ac:dyDescent="0.25">
      <c r="A18398" s="45" t="s">
        <v>18463</v>
      </c>
      <c r="B18398" s="45" t="s">
        <v>6</v>
      </c>
      <c r="C18398" s="23">
        <v>300</v>
      </c>
    </row>
    <row r="18399" spans="1:3" ht="13.2" x14ac:dyDescent="0.25">
      <c r="A18399" s="45" t="s">
        <v>18464</v>
      </c>
      <c r="B18399" s="45" t="s">
        <v>6</v>
      </c>
      <c r="C18399" s="23">
        <v>400</v>
      </c>
    </row>
    <row r="18400" spans="1:3" ht="13.2" x14ac:dyDescent="0.25">
      <c r="A18400" s="45" t="s">
        <v>18465</v>
      </c>
      <c r="B18400" s="45" t="s">
        <v>6</v>
      </c>
      <c r="C18400" s="23">
        <v>400</v>
      </c>
    </row>
    <row r="18401" spans="1:3" ht="13.2" x14ac:dyDescent="0.25">
      <c r="A18401" s="45" t="s">
        <v>18466</v>
      </c>
      <c r="B18401" s="45" t="s">
        <v>6</v>
      </c>
      <c r="C18401" s="23">
        <v>150</v>
      </c>
    </row>
    <row r="18402" spans="1:3" ht="13.2" x14ac:dyDescent="0.25">
      <c r="A18402" s="45" t="s">
        <v>18467</v>
      </c>
      <c r="B18402" s="45" t="s">
        <v>6</v>
      </c>
      <c r="C18402" s="23">
        <v>525</v>
      </c>
    </row>
    <row r="18403" spans="1:3" ht="13.2" x14ac:dyDescent="0.25">
      <c r="A18403" s="45" t="s">
        <v>18468</v>
      </c>
      <c r="B18403" s="45" t="s">
        <v>6</v>
      </c>
      <c r="C18403" s="23">
        <v>350</v>
      </c>
    </row>
    <row r="18404" spans="1:3" ht="13.2" x14ac:dyDescent="0.25">
      <c r="A18404" s="45" t="s">
        <v>18469</v>
      </c>
      <c r="B18404" s="45" t="s">
        <v>6</v>
      </c>
      <c r="C18404" s="23">
        <v>175</v>
      </c>
    </row>
    <row r="18405" spans="1:3" ht="13.2" x14ac:dyDescent="0.25">
      <c r="A18405" s="45" t="s">
        <v>18470</v>
      </c>
      <c r="B18405" s="45" t="s">
        <v>6</v>
      </c>
      <c r="C18405" s="23">
        <v>175</v>
      </c>
    </row>
    <row r="18406" spans="1:3" ht="13.2" x14ac:dyDescent="0.25">
      <c r="A18406" s="45" t="s">
        <v>18471</v>
      </c>
      <c r="B18406" s="45" t="s">
        <v>6</v>
      </c>
      <c r="C18406" s="23">
        <v>250</v>
      </c>
    </row>
    <row r="18407" spans="1:3" ht="13.2" x14ac:dyDescent="0.25">
      <c r="A18407" s="45" t="s">
        <v>18472</v>
      </c>
      <c r="B18407" s="45" t="s">
        <v>6</v>
      </c>
      <c r="C18407" s="23">
        <v>350</v>
      </c>
    </row>
    <row r="18408" spans="1:3" ht="13.2" x14ac:dyDescent="0.25">
      <c r="A18408" s="45" t="s">
        <v>18473</v>
      </c>
      <c r="B18408" s="45" t="s">
        <v>6</v>
      </c>
      <c r="C18408" s="23">
        <v>550</v>
      </c>
    </row>
    <row r="18409" spans="1:3" ht="13.2" x14ac:dyDescent="0.25">
      <c r="A18409" s="45" t="s">
        <v>18474</v>
      </c>
      <c r="B18409" s="45" t="s">
        <v>6</v>
      </c>
      <c r="C18409" s="23">
        <v>150</v>
      </c>
    </row>
    <row r="18410" spans="1:3" ht="13.2" x14ac:dyDescent="0.25">
      <c r="A18410" s="45" t="s">
        <v>18475</v>
      </c>
      <c r="B18410" s="45" t="s">
        <v>6</v>
      </c>
      <c r="C18410" s="23">
        <v>175</v>
      </c>
    </row>
    <row r="18411" spans="1:3" ht="13.2" x14ac:dyDescent="0.25">
      <c r="A18411" s="45" t="s">
        <v>18476</v>
      </c>
      <c r="B18411" s="45" t="s">
        <v>6</v>
      </c>
      <c r="C18411" s="23">
        <v>200</v>
      </c>
    </row>
    <row r="18412" spans="1:3" ht="13.2" x14ac:dyDescent="0.25">
      <c r="A18412" s="45" t="s">
        <v>18477</v>
      </c>
      <c r="B18412" s="45" t="s">
        <v>6</v>
      </c>
      <c r="C18412" s="23">
        <v>200</v>
      </c>
    </row>
    <row r="18413" spans="1:3" ht="13.2" x14ac:dyDescent="0.25">
      <c r="A18413" s="45" t="s">
        <v>18478</v>
      </c>
      <c r="B18413" s="45" t="s">
        <v>6</v>
      </c>
      <c r="C18413" s="23">
        <v>300</v>
      </c>
    </row>
    <row r="18414" spans="1:3" ht="13.2" x14ac:dyDescent="0.25">
      <c r="A18414" s="45" t="s">
        <v>18479</v>
      </c>
      <c r="B18414" s="45" t="s">
        <v>6</v>
      </c>
      <c r="C18414" s="23">
        <v>325</v>
      </c>
    </row>
    <row r="18415" spans="1:3" ht="13.2" x14ac:dyDescent="0.25">
      <c r="A18415" s="45" t="s">
        <v>18480</v>
      </c>
      <c r="B18415" s="45" t="s">
        <v>6</v>
      </c>
      <c r="C18415" s="23">
        <v>150</v>
      </c>
    </row>
    <row r="18416" spans="1:3" ht="13.2" x14ac:dyDescent="0.25">
      <c r="A18416" s="45" t="s">
        <v>18481</v>
      </c>
      <c r="B18416" s="45" t="s">
        <v>6</v>
      </c>
      <c r="C18416" s="23">
        <v>150</v>
      </c>
    </row>
    <row r="18417" spans="1:3" ht="13.2" x14ac:dyDescent="0.25">
      <c r="A18417" s="45" t="s">
        <v>18482</v>
      </c>
      <c r="B18417" s="45" t="s">
        <v>6</v>
      </c>
      <c r="C18417" s="23">
        <v>800</v>
      </c>
    </row>
    <row r="18418" spans="1:3" ht="13.2" x14ac:dyDescent="0.25">
      <c r="A18418" s="45" t="s">
        <v>18483</v>
      </c>
      <c r="B18418" s="45" t="s">
        <v>6</v>
      </c>
      <c r="C18418" s="23">
        <v>550</v>
      </c>
    </row>
    <row r="18419" spans="1:3" ht="13.2" x14ac:dyDescent="0.25">
      <c r="A18419" s="45" t="s">
        <v>18484</v>
      </c>
      <c r="B18419" s="45" t="s">
        <v>6</v>
      </c>
      <c r="C18419" s="23">
        <v>525</v>
      </c>
    </row>
    <row r="18420" spans="1:3" ht="13.2" x14ac:dyDescent="0.25">
      <c r="A18420" s="45" t="s">
        <v>18485</v>
      </c>
      <c r="B18420" s="45" t="s">
        <v>6</v>
      </c>
      <c r="C18420" s="23">
        <v>450</v>
      </c>
    </row>
    <row r="18421" spans="1:3" ht="13.2" x14ac:dyDescent="0.25">
      <c r="A18421" s="45" t="s">
        <v>18486</v>
      </c>
      <c r="B18421" s="45" t="s">
        <v>6</v>
      </c>
      <c r="C18421" s="23">
        <v>600</v>
      </c>
    </row>
    <row r="18422" spans="1:3" ht="13.2" x14ac:dyDescent="0.25">
      <c r="A18422" s="45" t="s">
        <v>18487</v>
      </c>
      <c r="B18422" s="45" t="s">
        <v>6</v>
      </c>
      <c r="C18422" s="23">
        <v>250</v>
      </c>
    </row>
    <row r="18423" spans="1:3" ht="13.2" x14ac:dyDescent="0.25">
      <c r="A18423" s="45" t="s">
        <v>18488</v>
      </c>
      <c r="B18423" s="45" t="s">
        <v>6</v>
      </c>
      <c r="C18423" s="23">
        <v>300</v>
      </c>
    </row>
    <row r="18424" spans="1:3" ht="13.2" x14ac:dyDescent="0.25">
      <c r="A18424" s="45" t="s">
        <v>18489</v>
      </c>
      <c r="B18424" s="45" t="s">
        <v>6</v>
      </c>
      <c r="C18424" s="23">
        <v>525</v>
      </c>
    </row>
    <row r="18425" spans="1:3" ht="13.2" x14ac:dyDescent="0.25">
      <c r="A18425" s="45" t="s">
        <v>18490</v>
      </c>
      <c r="B18425" s="45" t="s">
        <v>6</v>
      </c>
      <c r="C18425" s="23">
        <v>400</v>
      </c>
    </row>
    <row r="18426" spans="1:3" ht="13.2" x14ac:dyDescent="0.25">
      <c r="A18426" s="45" t="s">
        <v>18491</v>
      </c>
      <c r="B18426" s="45" t="s">
        <v>6</v>
      </c>
      <c r="C18426" s="23">
        <v>250</v>
      </c>
    </row>
    <row r="18427" spans="1:3" ht="13.2" x14ac:dyDescent="0.25">
      <c r="A18427" s="45" t="s">
        <v>18492</v>
      </c>
      <c r="B18427" s="45" t="s">
        <v>6</v>
      </c>
      <c r="C18427" s="23">
        <v>300</v>
      </c>
    </row>
    <row r="18428" spans="1:3" ht="13.2" x14ac:dyDescent="0.25">
      <c r="A18428" s="45" t="s">
        <v>18493</v>
      </c>
      <c r="B18428" s="45" t="s">
        <v>6</v>
      </c>
      <c r="C18428" s="23">
        <v>225</v>
      </c>
    </row>
    <row r="18429" spans="1:3" ht="13.2" x14ac:dyDescent="0.25">
      <c r="A18429" s="45" t="s">
        <v>18494</v>
      </c>
      <c r="B18429" s="45" t="s">
        <v>6</v>
      </c>
      <c r="C18429" s="23">
        <v>900</v>
      </c>
    </row>
    <row r="18430" spans="1:3" ht="13.2" x14ac:dyDescent="0.25">
      <c r="A18430" s="45" t="s">
        <v>18495</v>
      </c>
      <c r="B18430" s="45" t="s">
        <v>6</v>
      </c>
      <c r="C18430" s="23">
        <v>575</v>
      </c>
    </row>
    <row r="18431" spans="1:3" ht="13.2" x14ac:dyDescent="0.25">
      <c r="A18431" s="45" t="s">
        <v>18496</v>
      </c>
      <c r="B18431" s="45" t="s">
        <v>6</v>
      </c>
      <c r="C18431" s="23">
        <v>175</v>
      </c>
    </row>
    <row r="18432" spans="1:3" ht="13.2" x14ac:dyDescent="0.25">
      <c r="A18432" s="45" t="s">
        <v>18497</v>
      </c>
      <c r="B18432" s="45" t="s">
        <v>6</v>
      </c>
      <c r="C18432" s="23">
        <v>325</v>
      </c>
    </row>
    <row r="18433" spans="1:3" ht="13.2" x14ac:dyDescent="0.25">
      <c r="A18433" s="45" t="s">
        <v>18498</v>
      </c>
      <c r="B18433" s="45" t="s">
        <v>6</v>
      </c>
      <c r="C18433" s="23">
        <v>425</v>
      </c>
    </row>
    <row r="18434" spans="1:3" ht="13.2" x14ac:dyDescent="0.25">
      <c r="A18434" s="45" t="s">
        <v>18499</v>
      </c>
      <c r="B18434" s="45" t="s">
        <v>6</v>
      </c>
      <c r="C18434" s="23">
        <v>375</v>
      </c>
    </row>
    <row r="18435" spans="1:3" ht="13.2" x14ac:dyDescent="0.25">
      <c r="A18435" s="45" t="s">
        <v>18500</v>
      </c>
      <c r="B18435" s="45" t="s">
        <v>6</v>
      </c>
      <c r="C18435" s="23">
        <v>550</v>
      </c>
    </row>
    <row r="18436" spans="1:3" ht="13.2" x14ac:dyDescent="0.25">
      <c r="A18436" s="45" t="s">
        <v>18501</v>
      </c>
      <c r="B18436" s="45" t="s">
        <v>6</v>
      </c>
      <c r="C18436" s="23">
        <v>300</v>
      </c>
    </row>
    <row r="18437" spans="1:3" ht="13.2" x14ac:dyDescent="0.25">
      <c r="A18437" s="45" t="s">
        <v>18502</v>
      </c>
      <c r="B18437" s="45" t="s">
        <v>6</v>
      </c>
      <c r="C18437" s="23">
        <v>250</v>
      </c>
    </row>
    <row r="18438" spans="1:3" ht="13.2" x14ac:dyDescent="0.25">
      <c r="A18438" s="45" t="s">
        <v>18503</v>
      </c>
      <c r="B18438" s="45" t="s">
        <v>6</v>
      </c>
      <c r="C18438" s="23">
        <v>425</v>
      </c>
    </row>
    <row r="18439" spans="1:3" ht="13.2" x14ac:dyDescent="0.25">
      <c r="A18439" s="45" t="s">
        <v>18504</v>
      </c>
      <c r="B18439" s="45" t="s">
        <v>6</v>
      </c>
      <c r="C18439" s="23">
        <v>375</v>
      </c>
    </row>
    <row r="18440" spans="1:3" ht="13.2" x14ac:dyDescent="0.25">
      <c r="A18440" s="45" t="s">
        <v>18505</v>
      </c>
      <c r="B18440" s="45" t="s">
        <v>6</v>
      </c>
      <c r="C18440" s="23">
        <v>850</v>
      </c>
    </row>
    <row r="18441" spans="1:3" ht="13.2" x14ac:dyDescent="0.25">
      <c r="A18441" s="45" t="s">
        <v>18506</v>
      </c>
      <c r="B18441" s="45" t="s">
        <v>6</v>
      </c>
      <c r="C18441" s="23">
        <v>550</v>
      </c>
    </row>
    <row r="18442" spans="1:3" ht="13.2" x14ac:dyDescent="0.25">
      <c r="A18442" s="45" t="s">
        <v>18507</v>
      </c>
      <c r="B18442" s="45" t="s">
        <v>6</v>
      </c>
      <c r="C18442" s="23">
        <v>700</v>
      </c>
    </row>
    <row r="18443" spans="1:3" ht="13.2" x14ac:dyDescent="0.25">
      <c r="A18443" s="45" t="s">
        <v>18508</v>
      </c>
      <c r="B18443" s="45" t="s">
        <v>6</v>
      </c>
      <c r="C18443" s="23">
        <v>650</v>
      </c>
    </row>
    <row r="18444" spans="1:3" ht="13.2" x14ac:dyDescent="0.25">
      <c r="A18444" s="45" t="s">
        <v>18509</v>
      </c>
      <c r="B18444" s="45" t="s">
        <v>6</v>
      </c>
      <c r="C18444" s="23">
        <v>150</v>
      </c>
    </row>
    <row r="18445" spans="1:3" ht="13.2" x14ac:dyDescent="0.25">
      <c r="A18445" s="45" t="s">
        <v>18510</v>
      </c>
      <c r="B18445" s="45" t="s">
        <v>6</v>
      </c>
      <c r="C18445" s="23">
        <v>575</v>
      </c>
    </row>
    <row r="18446" spans="1:3" ht="13.2" x14ac:dyDescent="0.25">
      <c r="A18446" s="45" t="s">
        <v>18511</v>
      </c>
      <c r="B18446" s="45" t="s">
        <v>6</v>
      </c>
      <c r="C18446" s="23">
        <v>550</v>
      </c>
    </row>
    <row r="18447" spans="1:3" ht="13.2" x14ac:dyDescent="0.25">
      <c r="A18447" s="45" t="s">
        <v>18512</v>
      </c>
      <c r="B18447" s="45" t="s">
        <v>6</v>
      </c>
      <c r="C18447" s="23">
        <v>850</v>
      </c>
    </row>
    <row r="18448" spans="1:3" ht="13.2" x14ac:dyDescent="0.25">
      <c r="A18448" s="45" t="s">
        <v>18513</v>
      </c>
      <c r="B18448" s="45" t="s">
        <v>6</v>
      </c>
      <c r="C18448" s="23">
        <v>250</v>
      </c>
    </row>
    <row r="18449" spans="1:3" ht="13.2" x14ac:dyDescent="0.25">
      <c r="A18449" s="45" t="s">
        <v>18514</v>
      </c>
      <c r="B18449" s="45" t="s">
        <v>6</v>
      </c>
      <c r="C18449" s="23">
        <v>925</v>
      </c>
    </row>
    <row r="18450" spans="1:3" ht="13.2" x14ac:dyDescent="0.25">
      <c r="A18450" s="45" t="s">
        <v>18515</v>
      </c>
      <c r="B18450" s="45" t="s">
        <v>6</v>
      </c>
      <c r="C18450" s="23">
        <v>950</v>
      </c>
    </row>
    <row r="18451" spans="1:3" ht="13.2" x14ac:dyDescent="0.25">
      <c r="A18451" s="45" t="s">
        <v>18516</v>
      </c>
      <c r="B18451" s="45" t="s">
        <v>6</v>
      </c>
      <c r="C18451" s="23">
        <v>750</v>
      </c>
    </row>
    <row r="18452" spans="1:3" ht="13.2" x14ac:dyDescent="0.25">
      <c r="A18452" s="45" t="s">
        <v>18517</v>
      </c>
      <c r="B18452" s="45" t="s">
        <v>6</v>
      </c>
      <c r="C18452" s="23">
        <v>375</v>
      </c>
    </row>
    <row r="18453" spans="1:3" ht="13.2" x14ac:dyDescent="0.25">
      <c r="A18453" s="45" t="s">
        <v>18518</v>
      </c>
      <c r="B18453" s="45" t="s">
        <v>6</v>
      </c>
      <c r="C18453" s="23">
        <v>725</v>
      </c>
    </row>
    <row r="18454" spans="1:3" ht="13.2" x14ac:dyDescent="0.25">
      <c r="A18454" s="45" t="s">
        <v>18519</v>
      </c>
      <c r="B18454" s="45" t="s">
        <v>6</v>
      </c>
      <c r="C18454" s="23">
        <v>450</v>
      </c>
    </row>
    <row r="18455" spans="1:3" ht="13.2" x14ac:dyDescent="0.25">
      <c r="A18455" s="45" t="s">
        <v>18520</v>
      </c>
      <c r="B18455" s="45" t="s">
        <v>6</v>
      </c>
      <c r="C18455" s="23">
        <v>500</v>
      </c>
    </row>
    <row r="18456" spans="1:3" ht="13.2" x14ac:dyDescent="0.25">
      <c r="A18456" s="45" t="s">
        <v>18521</v>
      </c>
      <c r="B18456" s="45" t="s">
        <v>6</v>
      </c>
      <c r="C18456" s="23">
        <v>575</v>
      </c>
    </row>
    <row r="18457" spans="1:3" ht="13.2" x14ac:dyDescent="0.25">
      <c r="A18457" s="45" t="s">
        <v>18522</v>
      </c>
      <c r="B18457" s="45" t="s">
        <v>6</v>
      </c>
      <c r="C18457" s="23">
        <v>850</v>
      </c>
    </row>
    <row r="18458" spans="1:3" ht="13.2" x14ac:dyDescent="0.25">
      <c r="A18458" s="45" t="s">
        <v>18523</v>
      </c>
      <c r="B18458" s="45" t="s">
        <v>6</v>
      </c>
      <c r="C18458" s="23">
        <v>600</v>
      </c>
    </row>
    <row r="18459" spans="1:3" ht="13.2" x14ac:dyDescent="0.25">
      <c r="A18459" s="45" t="s">
        <v>18524</v>
      </c>
      <c r="B18459" s="45" t="s">
        <v>6</v>
      </c>
      <c r="C18459" s="23">
        <v>400</v>
      </c>
    </row>
    <row r="18460" spans="1:3" ht="13.2" x14ac:dyDescent="0.25">
      <c r="A18460" s="45" t="s">
        <v>18525</v>
      </c>
      <c r="B18460" s="45" t="s">
        <v>6</v>
      </c>
      <c r="C18460" s="23">
        <v>350</v>
      </c>
    </row>
    <row r="18461" spans="1:3" ht="13.2" x14ac:dyDescent="0.25">
      <c r="A18461" s="45" t="s">
        <v>18526</v>
      </c>
      <c r="B18461" s="45" t="s">
        <v>6</v>
      </c>
      <c r="C18461" s="23">
        <v>900</v>
      </c>
    </row>
    <row r="18462" spans="1:3" ht="13.2" x14ac:dyDescent="0.25">
      <c r="A18462" s="45" t="s">
        <v>18527</v>
      </c>
      <c r="B18462" s="45" t="s">
        <v>6</v>
      </c>
      <c r="C18462" s="23">
        <v>550</v>
      </c>
    </row>
    <row r="18463" spans="1:3" ht="13.2" x14ac:dyDescent="0.25">
      <c r="A18463" s="45" t="s">
        <v>18528</v>
      </c>
      <c r="B18463" s="45" t="s">
        <v>6</v>
      </c>
      <c r="C18463" s="23">
        <v>800</v>
      </c>
    </row>
    <row r="18464" spans="1:3" ht="13.2" x14ac:dyDescent="0.25">
      <c r="A18464" s="45" t="s">
        <v>18529</v>
      </c>
      <c r="B18464" s="45" t="s">
        <v>6</v>
      </c>
      <c r="C18464" s="23">
        <v>700</v>
      </c>
    </row>
    <row r="18465" spans="1:3" ht="13.2" x14ac:dyDescent="0.25">
      <c r="A18465" s="45" t="s">
        <v>18530</v>
      </c>
      <c r="B18465" s="45" t="s">
        <v>6</v>
      </c>
      <c r="C18465" s="23">
        <v>250</v>
      </c>
    </row>
    <row r="18466" spans="1:3" ht="13.2" x14ac:dyDescent="0.25">
      <c r="A18466" s="45" t="s">
        <v>18531</v>
      </c>
      <c r="B18466" s="45" t="s">
        <v>6</v>
      </c>
      <c r="C18466" s="23">
        <v>850</v>
      </c>
    </row>
    <row r="18467" spans="1:3" ht="13.2" x14ac:dyDescent="0.25">
      <c r="A18467" s="45" t="s">
        <v>18532</v>
      </c>
      <c r="B18467" s="45" t="s">
        <v>6</v>
      </c>
      <c r="C18467" s="23">
        <v>375</v>
      </c>
    </row>
    <row r="18468" spans="1:3" ht="13.2" x14ac:dyDescent="0.25">
      <c r="A18468" s="45" t="s">
        <v>18533</v>
      </c>
      <c r="B18468" s="45" t="s">
        <v>6</v>
      </c>
      <c r="C18468" s="23">
        <v>500</v>
      </c>
    </row>
    <row r="18469" spans="1:3" ht="13.2" x14ac:dyDescent="0.25">
      <c r="A18469" s="45" t="s">
        <v>18534</v>
      </c>
      <c r="B18469" s="45" t="s">
        <v>6</v>
      </c>
      <c r="C18469" s="23">
        <v>525</v>
      </c>
    </row>
    <row r="18470" spans="1:3" ht="13.2" x14ac:dyDescent="0.25">
      <c r="A18470" s="45" t="s">
        <v>18535</v>
      </c>
      <c r="B18470" s="45" t="s">
        <v>6</v>
      </c>
      <c r="C18470" s="23">
        <v>650</v>
      </c>
    </row>
    <row r="18471" spans="1:3" ht="13.2" x14ac:dyDescent="0.25">
      <c r="A18471" s="45" t="s">
        <v>18536</v>
      </c>
      <c r="B18471" s="45" t="s">
        <v>6</v>
      </c>
      <c r="C18471" s="23">
        <v>375</v>
      </c>
    </row>
    <row r="18472" spans="1:3" ht="13.2" x14ac:dyDescent="0.25">
      <c r="A18472" s="45" t="s">
        <v>18537</v>
      </c>
      <c r="B18472" s="45" t="s">
        <v>6</v>
      </c>
      <c r="C18472" s="23">
        <v>700</v>
      </c>
    </row>
    <row r="18473" spans="1:3" ht="13.2" x14ac:dyDescent="0.25">
      <c r="A18473" s="45" t="s">
        <v>18538</v>
      </c>
      <c r="B18473" s="45" t="s">
        <v>6</v>
      </c>
      <c r="C18473" s="23">
        <v>550</v>
      </c>
    </row>
    <row r="18474" spans="1:3" ht="13.2" x14ac:dyDescent="0.25">
      <c r="A18474" s="45" t="s">
        <v>18539</v>
      </c>
      <c r="B18474" s="45" t="s">
        <v>6</v>
      </c>
      <c r="C18474" s="23">
        <v>250</v>
      </c>
    </row>
    <row r="18475" spans="1:3" ht="13.2" x14ac:dyDescent="0.25">
      <c r="A18475" s="45" t="s">
        <v>18540</v>
      </c>
      <c r="B18475" s="45" t="s">
        <v>6</v>
      </c>
      <c r="C18475" s="23">
        <v>300</v>
      </c>
    </row>
    <row r="18476" spans="1:3" ht="13.2" x14ac:dyDescent="0.25">
      <c r="A18476" s="45" t="s">
        <v>18541</v>
      </c>
      <c r="B18476" s="45" t="s">
        <v>6</v>
      </c>
      <c r="C18476" s="23">
        <v>25</v>
      </c>
    </row>
    <row r="18477" spans="1:3" ht="13.2" x14ac:dyDescent="0.25">
      <c r="A18477" s="45" t="s">
        <v>18542</v>
      </c>
      <c r="B18477" s="45" t="s">
        <v>6</v>
      </c>
      <c r="C18477" s="23">
        <v>725</v>
      </c>
    </row>
    <row r="18478" spans="1:3" ht="13.2" x14ac:dyDescent="0.25">
      <c r="A18478" s="45" t="s">
        <v>18543</v>
      </c>
      <c r="B18478" s="45" t="s">
        <v>6</v>
      </c>
      <c r="C18478" s="23">
        <v>875</v>
      </c>
    </row>
    <row r="18479" spans="1:3" ht="13.2" x14ac:dyDescent="0.25">
      <c r="A18479" s="45" t="s">
        <v>18544</v>
      </c>
      <c r="B18479" s="45" t="s">
        <v>6</v>
      </c>
      <c r="C18479" s="23">
        <v>525</v>
      </c>
    </row>
    <row r="18480" spans="1:3" ht="13.2" x14ac:dyDescent="0.25">
      <c r="A18480" s="45" t="s">
        <v>18545</v>
      </c>
      <c r="B18480" s="45" t="s">
        <v>6</v>
      </c>
      <c r="C18480" s="23">
        <v>650</v>
      </c>
    </row>
    <row r="18481" spans="1:3" ht="13.2" x14ac:dyDescent="0.25">
      <c r="A18481" s="45" t="s">
        <v>18546</v>
      </c>
      <c r="B18481" s="45" t="s">
        <v>6</v>
      </c>
      <c r="C18481" s="23">
        <v>475</v>
      </c>
    </row>
    <row r="18482" spans="1:3" ht="13.2" x14ac:dyDescent="0.25">
      <c r="A18482" s="45" t="s">
        <v>18547</v>
      </c>
      <c r="B18482" s="45" t="s">
        <v>6</v>
      </c>
      <c r="C18482" s="23">
        <v>775</v>
      </c>
    </row>
    <row r="18483" spans="1:3" ht="13.2" x14ac:dyDescent="0.25">
      <c r="A18483" s="45" t="s">
        <v>18548</v>
      </c>
      <c r="B18483" s="45" t="s">
        <v>6</v>
      </c>
      <c r="C18483" s="23">
        <v>500</v>
      </c>
    </row>
    <row r="18484" spans="1:3" ht="13.2" x14ac:dyDescent="0.25">
      <c r="A18484" s="45" t="s">
        <v>18549</v>
      </c>
      <c r="B18484" s="45" t="s">
        <v>6</v>
      </c>
      <c r="C18484" s="23">
        <v>1050</v>
      </c>
    </row>
    <row r="18485" spans="1:3" ht="13.2" x14ac:dyDescent="0.25">
      <c r="A18485" s="45" t="s">
        <v>18550</v>
      </c>
      <c r="B18485" s="45" t="s">
        <v>6</v>
      </c>
      <c r="C18485" s="23">
        <v>500</v>
      </c>
    </row>
    <row r="18486" spans="1:3" ht="13.2" x14ac:dyDescent="0.25">
      <c r="A18486" s="45" t="s">
        <v>18551</v>
      </c>
      <c r="B18486" s="45" t="s">
        <v>6</v>
      </c>
      <c r="C18486" s="23">
        <v>625</v>
      </c>
    </row>
    <row r="18487" spans="1:3" ht="13.2" x14ac:dyDescent="0.25">
      <c r="A18487" s="45" t="s">
        <v>18552</v>
      </c>
      <c r="B18487" s="45" t="s">
        <v>6</v>
      </c>
      <c r="C18487" s="23">
        <v>800</v>
      </c>
    </row>
    <row r="18488" spans="1:3" ht="13.2" x14ac:dyDescent="0.25">
      <c r="A18488" s="45" t="s">
        <v>18553</v>
      </c>
      <c r="B18488" s="45" t="s">
        <v>6</v>
      </c>
      <c r="C18488" s="23">
        <v>975</v>
      </c>
    </row>
    <row r="18489" spans="1:3" ht="13.2" x14ac:dyDescent="0.25">
      <c r="A18489" s="45" t="s">
        <v>18554</v>
      </c>
      <c r="B18489" s="45" t="s">
        <v>6</v>
      </c>
      <c r="C18489" s="23">
        <v>375</v>
      </c>
    </row>
    <row r="18490" spans="1:3" ht="13.2" x14ac:dyDescent="0.25">
      <c r="A18490" s="45" t="s">
        <v>18555</v>
      </c>
      <c r="B18490" s="45" t="s">
        <v>6</v>
      </c>
      <c r="C18490" s="23">
        <v>625</v>
      </c>
    </row>
    <row r="18491" spans="1:3" ht="13.2" x14ac:dyDescent="0.25">
      <c r="A18491" s="45" t="s">
        <v>18556</v>
      </c>
      <c r="B18491" s="45" t="s">
        <v>6</v>
      </c>
      <c r="C18491" s="23">
        <v>800</v>
      </c>
    </row>
    <row r="18492" spans="1:3" ht="13.2" x14ac:dyDescent="0.25">
      <c r="A18492" s="45" t="s">
        <v>18557</v>
      </c>
      <c r="B18492" s="45" t="s">
        <v>6</v>
      </c>
      <c r="C18492" s="23">
        <v>625</v>
      </c>
    </row>
    <row r="18493" spans="1:3" ht="13.2" x14ac:dyDescent="0.25">
      <c r="A18493" s="45" t="s">
        <v>18558</v>
      </c>
      <c r="B18493" s="45" t="s">
        <v>6</v>
      </c>
      <c r="C18493" s="23">
        <v>650</v>
      </c>
    </row>
    <row r="18494" spans="1:3" ht="13.2" x14ac:dyDescent="0.25">
      <c r="A18494" s="45" t="s">
        <v>18559</v>
      </c>
      <c r="B18494" s="45" t="s">
        <v>6</v>
      </c>
      <c r="C18494" s="23">
        <v>800</v>
      </c>
    </row>
    <row r="18495" spans="1:3" ht="13.2" x14ac:dyDescent="0.25">
      <c r="A18495" s="45" t="s">
        <v>18560</v>
      </c>
      <c r="B18495" s="45" t="s">
        <v>6</v>
      </c>
      <c r="C18495" s="23">
        <v>250</v>
      </c>
    </row>
    <row r="18496" spans="1:3" ht="13.2" x14ac:dyDescent="0.25">
      <c r="A18496" s="45" t="s">
        <v>18561</v>
      </c>
      <c r="B18496" s="45" t="s">
        <v>6</v>
      </c>
      <c r="C18496" s="23">
        <v>725</v>
      </c>
    </row>
    <row r="18497" spans="1:3" ht="13.2" x14ac:dyDescent="0.25">
      <c r="A18497" s="45" t="s">
        <v>18562</v>
      </c>
      <c r="B18497" s="45" t="s">
        <v>6</v>
      </c>
      <c r="C18497" s="23">
        <v>900</v>
      </c>
    </row>
    <row r="18498" spans="1:3" ht="13.2" x14ac:dyDescent="0.25">
      <c r="A18498" s="45" t="s">
        <v>18563</v>
      </c>
      <c r="B18498" s="45" t="s">
        <v>6</v>
      </c>
      <c r="C18498" s="23">
        <v>25</v>
      </c>
    </row>
    <row r="18499" spans="1:3" ht="13.2" x14ac:dyDescent="0.25">
      <c r="A18499" s="45" t="s">
        <v>18564</v>
      </c>
      <c r="B18499" s="45" t="s">
        <v>6</v>
      </c>
      <c r="C18499" s="23">
        <v>600</v>
      </c>
    </row>
    <row r="18500" spans="1:3" ht="13.2" x14ac:dyDescent="0.25">
      <c r="A18500" s="45" t="s">
        <v>18565</v>
      </c>
      <c r="B18500" s="45" t="s">
        <v>6</v>
      </c>
      <c r="C18500" s="23">
        <v>675</v>
      </c>
    </row>
    <row r="18501" spans="1:3" ht="13.2" x14ac:dyDescent="0.25">
      <c r="A18501" s="45" t="s">
        <v>18566</v>
      </c>
      <c r="B18501" s="45" t="s">
        <v>6</v>
      </c>
      <c r="C18501" s="23">
        <v>1100</v>
      </c>
    </row>
    <row r="18502" spans="1:3" ht="13.2" x14ac:dyDescent="0.25">
      <c r="A18502" s="45" t="s">
        <v>18567</v>
      </c>
      <c r="B18502" s="45" t="s">
        <v>6</v>
      </c>
      <c r="C18502" s="23">
        <v>1175</v>
      </c>
    </row>
    <row r="18503" spans="1:3" ht="13.2" x14ac:dyDescent="0.25">
      <c r="A18503" s="45" t="s">
        <v>18568</v>
      </c>
      <c r="B18503" s="45" t="s">
        <v>6</v>
      </c>
      <c r="C18503" s="23">
        <v>700</v>
      </c>
    </row>
    <row r="18504" spans="1:3" ht="13.2" x14ac:dyDescent="0.25">
      <c r="A18504" s="45" t="s">
        <v>18569</v>
      </c>
      <c r="B18504" s="45" t="s">
        <v>6</v>
      </c>
      <c r="C18504" s="23">
        <v>1025</v>
      </c>
    </row>
    <row r="18505" spans="1:3" ht="13.2" x14ac:dyDescent="0.25">
      <c r="A18505" s="45" t="s">
        <v>18570</v>
      </c>
      <c r="B18505" s="45" t="s">
        <v>6</v>
      </c>
      <c r="C18505" s="23">
        <v>875</v>
      </c>
    </row>
    <row r="18506" spans="1:3" ht="13.2" x14ac:dyDescent="0.25">
      <c r="A18506" s="45" t="s">
        <v>18571</v>
      </c>
      <c r="B18506" s="45" t="s">
        <v>6</v>
      </c>
      <c r="C18506" s="23">
        <v>250</v>
      </c>
    </row>
    <row r="18507" spans="1:3" ht="13.2" x14ac:dyDescent="0.25">
      <c r="A18507" s="45" t="s">
        <v>18572</v>
      </c>
      <c r="B18507" s="45" t="s">
        <v>6</v>
      </c>
      <c r="C18507" s="23">
        <v>675</v>
      </c>
    </row>
    <row r="18508" spans="1:3" ht="13.2" x14ac:dyDescent="0.25">
      <c r="A18508" s="45" t="s">
        <v>18573</v>
      </c>
      <c r="B18508" s="45" t="s">
        <v>6</v>
      </c>
      <c r="C18508" s="23">
        <v>575</v>
      </c>
    </row>
    <row r="18509" spans="1:3" ht="13.2" x14ac:dyDescent="0.25">
      <c r="A18509" s="45" t="s">
        <v>18574</v>
      </c>
      <c r="B18509" s="45" t="s">
        <v>6</v>
      </c>
      <c r="C18509" s="23">
        <v>425</v>
      </c>
    </row>
    <row r="18510" spans="1:3" ht="13.2" x14ac:dyDescent="0.25">
      <c r="A18510" s="45" t="s">
        <v>18575</v>
      </c>
      <c r="B18510" s="45" t="s">
        <v>6</v>
      </c>
      <c r="C18510" s="23">
        <v>425</v>
      </c>
    </row>
    <row r="18511" spans="1:3" ht="13.2" x14ac:dyDescent="0.25">
      <c r="A18511" s="45" t="s">
        <v>18576</v>
      </c>
      <c r="B18511" s="45" t="s">
        <v>6</v>
      </c>
      <c r="C18511" s="23">
        <v>675</v>
      </c>
    </row>
    <row r="18512" spans="1:3" ht="13.2" x14ac:dyDescent="0.25">
      <c r="A18512" s="45" t="s">
        <v>18577</v>
      </c>
      <c r="B18512" s="45" t="s">
        <v>6</v>
      </c>
      <c r="C18512" s="23">
        <v>375</v>
      </c>
    </row>
    <row r="18513" spans="1:3" ht="13.2" x14ac:dyDescent="0.25">
      <c r="A18513" s="45" t="s">
        <v>18578</v>
      </c>
      <c r="B18513" s="45" t="s">
        <v>6</v>
      </c>
      <c r="C18513" s="23">
        <v>475</v>
      </c>
    </row>
    <row r="18514" spans="1:3" ht="13.2" x14ac:dyDescent="0.25">
      <c r="A18514" s="45" t="s">
        <v>18579</v>
      </c>
      <c r="B18514" s="45" t="s">
        <v>6</v>
      </c>
      <c r="C18514" s="23">
        <v>575</v>
      </c>
    </row>
    <row r="18515" spans="1:3" ht="13.2" x14ac:dyDescent="0.25">
      <c r="A18515" s="45" t="s">
        <v>18580</v>
      </c>
      <c r="B18515" s="45" t="s">
        <v>6</v>
      </c>
      <c r="C18515" s="23">
        <v>375</v>
      </c>
    </row>
    <row r="18516" spans="1:3" ht="13.2" x14ac:dyDescent="0.25">
      <c r="A18516" s="45" t="s">
        <v>18581</v>
      </c>
      <c r="B18516" s="45" t="s">
        <v>6</v>
      </c>
      <c r="C18516" s="23">
        <v>475</v>
      </c>
    </row>
    <row r="18517" spans="1:3" ht="13.2" x14ac:dyDescent="0.25">
      <c r="A18517" s="45" t="s">
        <v>18582</v>
      </c>
      <c r="B18517" s="45" t="s">
        <v>6</v>
      </c>
      <c r="C18517" s="23">
        <v>575</v>
      </c>
    </row>
    <row r="18518" spans="1:3" ht="13.2" x14ac:dyDescent="0.25">
      <c r="A18518" s="45" t="s">
        <v>18583</v>
      </c>
      <c r="B18518" s="45" t="s">
        <v>6</v>
      </c>
      <c r="C18518" s="23">
        <v>375</v>
      </c>
    </row>
    <row r="18519" spans="1:3" ht="13.2" x14ac:dyDescent="0.25">
      <c r="A18519" s="45" t="s">
        <v>18584</v>
      </c>
      <c r="B18519" s="45" t="s">
        <v>6</v>
      </c>
      <c r="C18519" s="23">
        <v>425</v>
      </c>
    </row>
    <row r="18520" spans="1:3" ht="13.2" x14ac:dyDescent="0.25">
      <c r="A18520" s="45" t="s">
        <v>18585</v>
      </c>
      <c r="B18520" s="45" t="s">
        <v>6</v>
      </c>
      <c r="C18520" s="23">
        <v>675</v>
      </c>
    </row>
    <row r="18521" spans="1:3" ht="13.2" x14ac:dyDescent="0.25">
      <c r="A18521" s="45" t="s">
        <v>18586</v>
      </c>
      <c r="B18521" s="45" t="s">
        <v>6</v>
      </c>
      <c r="C18521" s="23">
        <v>375</v>
      </c>
    </row>
    <row r="18522" spans="1:3" ht="13.2" x14ac:dyDescent="0.25">
      <c r="A18522" s="45" t="s">
        <v>18587</v>
      </c>
      <c r="B18522" s="45" t="s">
        <v>6</v>
      </c>
      <c r="C18522" s="23">
        <v>275</v>
      </c>
    </row>
    <row r="18523" spans="1:3" ht="13.2" x14ac:dyDescent="0.25">
      <c r="A18523" s="45" t="s">
        <v>18588</v>
      </c>
      <c r="B18523" s="45" t="s">
        <v>6</v>
      </c>
      <c r="C18523" s="23">
        <v>150</v>
      </c>
    </row>
    <row r="18524" spans="1:3" ht="13.2" x14ac:dyDescent="0.25">
      <c r="A18524" s="45" t="s">
        <v>18589</v>
      </c>
      <c r="B18524" s="45" t="s">
        <v>6</v>
      </c>
      <c r="C18524" s="23">
        <v>200</v>
      </c>
    </row>
    <row r="18525" spans="1:3" ht="13.2" x14ac:dyDescent="0.25">
      <c r="A18525" s="45" t="s">
        <v>18590</v>
      </c>
      <c r="B18525" s="45" t="s">
        <v>6</v>
      </c>
      <c r="C18525" s="23">
        <v>225</v>
      </c>
    </row>
    <row r="18526" spans="1:3" ht="13.2" x14ac:dyDescent="0.25">
      <c r="A18526" s="45" t="s">
        <v>18591</v>
      </c>
      <c r="B18526" s="45" t="s">
        <v>6</v>
      </c>
      <c r="C18526" s="23">
        <v>600</v>
      </c>
    </row>
    <row r="18527" spans="1:3" ht="13.2" x14ac:dyDescent="0.25">
      <c r="A18527" s="45" t="s">
        <v>18592</v>
      </c>
      <c r="B18527" s="45" t="s">
        <v>6</v>
      </c>
      <c r="C18527" s="23">
        <v>425</v>
      </c>
    </row>
    <row r="18528" spans="1:3" ht="13.2" x14ac:dyDescent="0.25">
      <c r="A18528" s="45" t="s">
        <v>18593</v>
      </c>
      <c r="B18528" s="45" t="s">
        <v>6</v>
      </c>
      <c r="C18528" s="23">
        <v>325</v>
      </c>
    </row>
    <row r="18529" spans="1:3" ht="13.2" x14ac:dyDescent="0.25">
      <c r="A18529" s="45" t="s">
        <v>18594</v>
      </c>
      <c r="B18529" s="45" t="s">
        <v>6</v>
      </c>
      <c r="C18529" s="23">
        <v>150</v>
      </c>
    </row>
    <row r="18530" spans="1:3" ht="13.2" x14ac:dyDescent="0.25">
      <c r="A18530" s="45" t="s">
        <v>18595</v>
      </c>
      <c r="B18530" s="45" t="s">
        <v>6</v>
      </c>
      <c r="C18530" s="23">
        <v>275</v>
      </c>
    </row>
    <row r="18531" spans="1:3" ht="13.2" x14ac:dyDescent="0.25">
      <c r="A18531" s="45" t="s">
        <v>18596</v>
      </c>
      <c r="B18531" s="45" t="s">
        <v>6</v>
      </c>
      <c r="C18531" s="23">
        <v>400</v>
      </c>
    </row>
    <row r="18532" spans="1:3" ht="13.2" x14ac:dyDescent="0.25">
      <c r="A18532" s="45" t="s">
        <v>18597</v>
      </c>
      <c r="B18532" s="45" t="s">
        <v>6</v>
      </c>
      <c r="C18532" s="23">
        <v>400</v>
      </c>
    </row>
    <row r="18533" spans="1:3" ht="13.2" x14ac:dyDescent="0.25">
      <c r="A18533" s="45" t="s">
        <v>18598</v>
      </c>
      <c r="B18533" s="45" t="s">
        <v>6</v>
      </c>
      <c r="C18533" s="23">
        <v>500</v>
      </c>
    </row>
    <row r="18534" spans="1:3" ht="13.2" x14ac:dyDescent="0.25">
      <c r="A18534" s="45" t="s">
        <v>18599</v>
      </c>
      <c r="B18534" s="45" t="s">
        <v>6</v>
      </c>
      <c r="C18534" s="23">
        <v>400</v>
      </c>
    </row>
    <row r="18535" spans="1:3" ht="13.2" x14ac:dyDescent="0.25">
      <c r="A18535" s="45" t="s">
        <v>18600</v>
      </c>
      <c r="B18535" s="45" t="s">
        <v>6</v>
      </c>
      <c r="C18535" s="23">
        <v>150</v>
      </c>
    </row>
    <row r="18536" spans="1:3" ht="13.2" x14ac:dyDescent="0.25">
      <c r="A18536" s="45" t="s">
        <v>18601</v>
      </c>
      <c r="B18536" s="45" t="s">
        <v>6</v>
      </c>
      <c r="C18536" s="23">
        <v>350</v>
      </c>
    </row>
    <row r="18537" spans="1:3" ht="13.2" x14ac:dyDescent="0.25">
      <c r="A18537" s="45" t="s">
        <v>18602</v>
      </c>
      <c r="B18537" s="45" t="s">
        <v>6</v>
      </c>
      <c r="C18537" s="23">
        <v>600</v>
      </c>
    </row>
    <row r="18538" spans="1:3" ht="13.2" x14ac:dyDescent="0.25">
      <c r="A18538" s="45" t="s">
        <v>18603</v>
      </c>
      <c r="B18538" s="45" t="s">
        <v>6</v>
      </c>
      <c r="C18538" s="23">
        <v>150</v>
      </c>
    </row>
    <row r="18539" spans="1:3" ht="13.2" x14ac:dyDescent="0.25">
      <c r="A18539" s="45" t="s">
        <v>18604</v>
      </c>
      <c r="B18539" s="45" t="s">
        <v>6</v>
      </c>
      <c r="C18539" s="23">
        <v>150</v>
      </c>
    </row>
    <row r="18540" spans="1:3" ht="13.2" x14ac:dyDescent="0.25">
      <c r="A18540" s="45" t="s">
        <v>18605</v>
      </c>
      <c r="B18540" s="45" t="s">
        <v>6</v>
      </c>
      <c r="C18540" s="23">
        <v>550</v>
      </c>
    </row>
    <row r="18541" spans="1:3" ht="13.2" x14ac:dyDescent="0.25">
      <c r="A18541" s="45" t="s">
        <v>18606</v>
      </c>
      <c r="B18541" s="45" t="s">
        <v>6</v>
      </c>
      <c r="C18541" s="23">
        <v>150</v>
      </c>
    </row>
    <row r="18542" spans="1:3" ht="13.2" x14ac:dyDescent="0.25">
      <c r="A18542" s="45" t="s">
        <v>18607</v>
      </c>
      <c r="B18542" s="45" t="s">
        <v>6</v>
      </c>
      <c r="C18542" s="23">
        <v>275</v>
      </c>
    </row>
    <row r="18543" spans="1:3" ht="13.2" x14ac:dyDescent="0.25">
      <c r="A18543" s="45" t="s">
        <v>18608</v>
      </c>
      <c r="B18543" s="45" t="s">
        <v>6</v>
      </c>
      <c r="C18543" s="23">
        <v>200</v>
      </c>
    </row>
    <row r="18544" spans="1:3" ht="13.2" x14ac:dyDescent="0.25">
      <c r="A18544" s="45" t="s">
        <v>18609</v>
      </c>
      <c r="B18544" s="45" t="s">
        <v>6</v>
      </c>
      <c r="C18544" s="23">
        <v>325</v>
      </c>
    </row>
    <row r="18545" spans="1:3" ht="13.2" x14ac:dyDescent="0.25">
      <c r="A18545" s="45" t="s">
        <v>18610</v>
      </c>
      <c r="B18545" s="45" t="s">
        <v>6</v>
      </c>
      <c r="C18545" s="23">
        <v>400</v>
      </c>
    </row>
    <row r="18546" spans="1:3" ht="13.2" x14ac:dyDescent="0.25">
      <c r="A18546" s="45" t="s">
        <v>18611</v>
      </c>
      <c r="B18546" s="45" t="s">
        <v>6</v>
      </c>
      <c r="C18546" s="23">
        <v>150</v>
      </c>
    </row>
    <row r="18547" spans="1:3" ht="13.2" x14ac:dyDescent="0.25">
      <c r="A18547" s="45" t="s">
        <v>18612</v>
      </c>
      <c r="B18547" s="45" t="s">
        <v>6</v>
      </c>
      <c r="C18547" s="23">
        <v>750</v>
      </c>
    </row>
    <row r="18548" spans="1:3" ht="13.2" x14ac:dyDescent="0.25">
      <c r="A18548" s="45" t="s">
        <v>18613</v>
      </c>
      <c r="B18548" s="45" t="s">
        <v>6</v>
      </c>
      <c r="C18548" s="23">
        <v>150</v>
      </c>
    </row>
    <row r="18549" spans="1:3" ht="13.2" x14ac:dyDescent="0.25">
      <c r="A18549" s="45" t="s">
        <v>18614</v>
      </c>
      <c r="B18549" s="45" t="s">
        <v>6</v>
      </c>
      <c r="C18549" s="23">
        <v>200</v>
      </c>
    </row>
    <row r="18550" spans="1:3" ht="13.2" x14ac:dyDescent="0.25">
      <c r="A18550" s="45" t="s">
        <v>18615</v>
      </c>
      <c r="B18550" s="45" t="s">
        <v>6</v>
      </c>
      <c r="C18550" s="23">
        <v>150</v>
      </c>
    </row>
    <row r="18551" spans="1:3" ht="13.2" x14ac:dyDescent="0.25">
      <c r="A18551" s="45" t="s">
        <v>18616</v>
      </c>
      <c r="B18551" s="45" t="s">
        <v>6</v>
      </c>
      <c r="C18551" s="23">
        <v>200</v>
      </c>
    </row>
    <row r="18552" spans="1:3" ht="13.2" x14ac:dyDescent="0.25">
      <c r="A18552" s="45" t="s">
        <v>18617</v>
      </c>
      <c r="B18552" s="45" t="s">
        <v>6</v>
      </c>
      <c r="C18552" s="23">
        <v>175</v>
      </c>
    </row>
    <row r="18553" spans="1:3" ht="13.2" x14ac:dyDescent="0.25">
      <c r="A18553" s="45" t="s">
        <v>18618</v>
      </c>
      <c r="B18553" s="45" t="s">
        <v>6</v>
      </c>
      <c r="C18553" s="23">
        <v>575</v>
      </c>
    </row>
    <row r="18554" spans="1:3" ht="13.2" x14ac:dyDescent="0.25">
      <c r="A18554" s="45" t="s">
        <v>18619</v>
      </c>
      <c r="B18554" s="45" t="s">
        <v>6</v>
      </c>
      <c r="C18554" s="23">
        <v>250</v>
      </c>
    </row>
    <row r="18555" spans="1:3" ht="13.2" x14ac:dyDescent="0.25">
      <c r="A18555" s="45" t="s">
        <v>18620</v>
      </c>
      <c r="B18555" s="45" t="s">
        <v>6</v>
      </c>
      <c r="C18555" s="23">
        <v>250</v>
      </c>
    </row>
    <row r="18556" spans="1:3" ht="13.2" x14ac:dyDescent="0.25">
      <c r="A18556" s="45" t="s">
        <v>18621</v>
      </c>
      <c r="B18556" s="45" t="s">
        <v>6</v>
      </c>
      <c r="C18556" s="23">
        <v>300</v>
      </c>
    </row>
    <row r="18557" spans="1:3" ht="13.2" x14ac:dyDescent="0.25">
      <c r="A18557" s="45" t="s">
        <v>18622</v>
      </c>
      <c r="B18557" s="45" t="s">
        <v>6</v>
      </c>
      <c r="C18557" s="23">
        <v>450</v>
      </c>
    </row>
    <row r="18558" spans="1:3" ht="13.2" x14ac:dyDescent="0.25">
      <c r="A18558" s="45" t="s">
        <v>18623</v>
      </c>
      <c r="B18558" s="45" t="s">
        <v>6</v>
      </c>
      <c r="C18558" s="23">
        <v>300</v>
      </c>
    </row>
    <row r="18559" spans="1:3" ht="13.2" x14ac:dyDescent="0.25">
      <c r="A18559" s="45" t="s">
        <v>18624</v>
      </c>
      <c r="B18559" s="45" t="s">
        <v>6</v>
      </c>
      <c r="C18559" s="23">
        <v>225</v>
      </c>
    </row>
    <row r="18560" spans="1:3" ht="13.2" x14ac:dyDescent="0.25">
      <c r="A18560" s="45" t="s">
        <v>18625</v>
      </c>
      <c r="B18560" s="45" t="s">
        <v>6</v>
      </c>
      <c r="C18560" s="23">
        <v>275</v>
      </c>
    </row>
    <row r="18561" spans="1:3" ht="13.2" x14ac:dyDescent="0.25">
      <c r="A18561" s="45" t="s">
        <v>18626</v>
      </c>
      <c r="B18561" s="45" t="s">
        <v>6</v>
      </c>
      <c r="C18561" s="23">
        <v>150</v>
      </c>
    </row>
    <row r="18562" spans="1:3" ht="13.2" x14ac:dyDescent="0.25">
      <c r="A18562" s="45" t="s">
        <v>18627</v>
      </c>
      <c r="B18562" s="45" t="s">
        <v>6</v>
      </c>
      <c r="C18562" s="23">
        <v>150</v>
      </c>
    </row>
    <row r="18563" spans="1:3" ht="13.2" x14ac:dyDescent="0.25">
      <c r="A18563" s="45" t="s">
        <v>18628</v>
      </c>
      <c r="B18563" s="45" t="s">
        <v>6</v>
      </c>
      <c r="C18563" s="23">
        <v>150</v>
      </c>
    </row>
    <row r="18564" spans="1:3" ht="13.2" x14ac:dyDescent="0.25">
      <c r="A18564" s="45" t="s">
        <v>18629</v>
      </c>
      <c r="B18564" s="45" t="s">
        <v>6</v>
      </c>
      <c r="C18564" s="23">
        <v>150</v>
      </c>
    </row>
    <row r="18565" spans="1:3" ht="13.2" x14ac:dyDescent="0.25">
      <c r="A18565" s="45" t="s">
        <v>18630</v>
      </c>
      <c r="B18565" s="45" t="s">
        <v>6</v>
      </c>
      <c r="C18565" s="23">
        <v>225</v>
      </c>
    </row>
    <row r="18566" spans="1:3" ht="13.2" x14ac:dyDescent="0.25">
      <c r="A18566" s="45" t="s">
        <v>18631</v>
      </c>
      <c r="B18566" s="45" t="s">
        <v>6</v>
      </c>
      <c r="C18566" s="23">
        <v>150</v>
      </c>
    </row>
    <row r="18567" spans="1:3" ht="13.2" x14ac:dyDescent="0.25">
      <c r="A18567" s="45" t="s">
        <v>18632</v>
      </c>
      <c r="B18567" s="45" t="s">
        <v>6</v>
      </c>
      <c r="C18567" s="23">
        <v>250</v>
      </c>
    </row>
    <row r="18568" spans="1:3" ht="13.2" x14ac:dyDescent="0.25">
      <c r="A18568" s="45" t="s">
        <v>18633</v>
      </c>
      <c r="B18568" s="45" t="s">
        <v>6</v>
      </c>
      <c r="C18568" s="23">
        <v>725</v>
      </c>
    </row>
    <row r="18569" spans="1:3" ht="13.2" x14ac:dyDescent="0.25">
      <c r="A18569" s="45" t="s">
        <v>18634</v>
      </c>
      <c r="B18569" s="45" t="s">
        <v>6</v>
      </c>
      <c r="C18569" s="23">
        <v>575</v>
      </c>
    </row>
    <row r="18570" spans="1:3" ht="13.2" x14ac:dyDescent="0.25">
      <c r="A18570" s="45" t="s">
        <v>18635</v>
      </c>
      <c r="B18570" s="45" t="s">
        <v>6</v>
      </c>
      <c r="C18570" s="23">
        <v>725</v>
      </c>
    </row>
    <row r="18571" spans="1:3" ht="13.2" x14ac:dyDescent="0.25">
      <c r="A18571" s="45" t="s">
        <v>18636</v>
      </c>
      <c r="B18571" s="45" t="s">
        <v>6</v>
      </c>
      <c r="C18571" s="23">
        <v>475</v>
      </c>
    </row>
    <row r="18572" spans="1:3" ht="13.2" x14ac:dyDescent="0.25">
      <c r="A18572" s="45" t="s">
        <v>18637</v>
      </c>
      <c r="B18572" s="45" t="s">
        <v>6</v>
      </c>
      <c r="C18572" s="23">
        <v>250</v>
      </c>
    </row>
    <row r="18573" spans="1:3" ht="13.2" x14ac:dyDescent="0.25">
      <c r="A18573" s="45" t="s">
        <v>18638</v>
      </c>
      <c r="B18573" s="45" t="s">
        <v>6</v>
      </c>
      <c r="C18573" s="23">
        <v>400</v>
      </c>
    </row>
    <row r="18574" spans="1:3" ht="13.2" x14ac:dyDescent="0.25">
      <c r="A18574" s="45" t="s">
        <v>18639</v>
      </c>
      <c r="B18574" s="45" t="s">
        <v>6</v>
      </c>
      <c r="C18574" s="23">
        <v>475</v>
      </c>
    </row>
    <row r="18575" spans="1:3" ht="13.2" x14ac:dyDescent="0.25">
      <c r="A18575" s="45" t="s">
        <v>18640</v>
      </c>
      <c r="B18575" s="45" t="s">
        <v>6</v>
      </c>
      <c r="C18575" s="23">
        <v>150</v>
      </c>
    </row>
    <row r="18576" spans="1:3" ht="13.2" x14ac:dyDescent="0.25">
      <c r="A18576" s="45" t="s">
        <v>18641</v>
      </c>
      <c r="B18576" s="45" t="s">
        <v>6</v>
      </c>
      <c r="C18576" s="23">
        <v>250</v>
      </c>
    </row>
    <row r="18577" spans="1:3" ht="13.2" x14ac:dyDescent="0.25">
      <c r="A18577" s="45" t="s">
        <v>18642</v>
      </c>
      <c r="B18577" s="45" t="s">
        <v>6</v>
      </c>
      <c r="C18577" s="23">
        <v>400</v>
      </c>
    </row>
    <row r="18578" spans="1:3" ht="13.2" x14ac:dyDescent="0.25">
      <c r="A18578" s="45" t="s">
        <v>18643</v>
      </c>
      <c r="B18578" s="45" t="s">
        <v>6</v>
      </c>
      <c r="C18578" s="23">
        <v>275</v>
      </c>
    </row>
    <row r="18579" spans="1:3" ht="13.2" x14ac:dyDescent="0.25">
      <c r="A18579" s="45" t="s">
        <v>18644</v>
      </c>
      <c r="B18579" s="45" t="s">
        <v>6</v>
      </c>
      <c r="C18579" s="23">
        <v>375</v>
      </c>
    </row>
    <row r="18580" spans="1:3" ht="13.2" x14ac:dyDescent="0.25">
      <c r="A18580" s="45" t="s">
        <v>18645</v>
      </c>
      <c r="B18580" s="45" t="s">
        <v>6</v>
      </c>
      <c r="C18580" s="23">
        <v>375</v>
      </c>
    </row>
    <row r="18581" spans="1:3" ht="13.2" x14ac:dyDescent="0.25">
      <c r="A18581" s="45" t="s">
        <v>18646</v>
      </c>
      <c r="B18581" s="45" t="s">
        <v>6</v>
      </c>
      <c r="C18581" s="23">
        <v>700</v>
      </c>
    </row>
    <row r="18582" spans="1:3" ht="13.2" x14ac:dyDescent="0.25">
      <c r="A18582" s="45" t="s">
        <v>18647</v>
      </c>
      <c r="B18582" s="45" t="s">
        <v>6</v>
      </c>
      <c r="C18582" s="23">
        <v>200</v>
      </c>
    </row>
    <row r="18583" spans="1:3" ht="13.2" x14ac:dyDescent="0.25">
      <c r="A18583" s="45" t="s">
        <v>18648</v>
      </c>
      <c r="B18583" s="45" t="s">
        <v>6</v>
      </c>
      <c r="C18583" s="23">
        <v>150</v>
      </c>
    </row>
    <row r="18584" spans="1:3" ht="13.2" x14ac:dyDescent="0.25">
      <c r="A18584" s="45" t="s">
        <v>18649</v>
      </c>
      <c r="B18584" s="45" t="s">
        <v>6</v>
      </c>
      <c r="C18584" s="23">
        <v>50</v>
      </c>
    </row>
    <row r="18585" spans="1:3" ht="13.2" x14ac:dyDescent="0.25">
      <c r="A18585" s="45" t="s">
        <v>18650</v>
      </c>
      <c r="B18585" s="45" t="s">
        <v>6</v>
      </c>
      <c r="C18585" s="23">
        <v>225</v>
      </c>
    </row>
    <row r="18586" spans="1:3" ht="13.2" x14ac:dyDescent="0.25">
      <c r="A18586" s="45" t="s">
        <v>18651</v>
      </c>
      <c r="B18586" s="45" t="s">
        <v>6</v>
      </c>
      <c r="C18586" s="23">
        <v>450</v>
      </c>
    </row>
    <row r="18587" spans="1:3" ht="13.2" x14ac:dyDescent="0.25">
      <c r="A18587" s="45" t="s">
        <v>18652</v>
      </c>
      <c r="B18587" s="45" t="s">
        <v>6</v>
      </c>
      <c r="C18587" s="23">
        <v>575</v>
      </c>
    </row>
    <row r="18588" spans="1:3" ht="13.2" x14ac:dyDescent="0.25">
      <c r="A18588" s="45" t="s">
        <v>18653</v>
      </c>
      <c r="B18588" s="45" t="s">
        <v>6</v>
      </c>
      <c r="C18588" s="23">
        <v>300</v>
      </c>
    </row>
    <row r="18589" spans="1:3" ht="13.2" x14ac:dyDescent="0.25">
      <c r="A18589" s="45" t="s">
        <v>18654</v>
      </c>
      <c r="B18589" s="45" t="s">
        <v>6</v>
      </c>
      <c r="C18589" s="23">
        <v>225</v>
      </c>
    </row>
    <row r="18590" spans="1:3" ht="13.2" x14ac:dyDescent="0.25">
      <c r="A18590" s="45" t="s">
        <v>18655</v>
      </c>
      <c r="B18590" s="45" t="s">
        <v>6</v>
      </c>
      <c r="C18590" s="23">
        <v>200</v>
      </c>
    </row>
    <row r="18591" spans="1:3" ht="13.2" x14ac:dyDescent="0.25">
      <c r="A18591" s="45" t="s">
        <v>18656</v>
      </c>
      <c r="B18591" s="45" t="s">
        <v>6</v>
      </c>
      <c r="C18591" s="23">
        <v>150</v>
      </c>
    </row>
    <row r="18592" spans="1:3" ht="13.2" x14ac:dyDescent="0.25">
      <c r="A18592" s="45" t="s">
        <v>18657</v>
      </c>
      <c r="B18592" s="45" t="s">
        <v>6</v>
      </c>
      <c r="C18592" s="23">
        <v>450</v>
      </c>
    </row>
    <row r="18593" spans="1:3" ht="13.2" x14ac:dyDescent="0.25">
      <c r="A18593" s="45" t="s">
        <v>18658</v>
      </c>
      <c r="B18593" s="45" t="s">
        <v>6</v>
      </c>
      <c r="C18593" s="23">
        <v>1100</v>
      </c>
    </row>
    <row r="18594" spans="1:3" ht="13.2" x14ac:dyDescent="0.25">
      <c r="A18594" s="45" t="s">
        <v>18659</v>
      </c>
      <c r="B18594" s="45" t="s">
        <v>6</v>
      </c>
      <c r="C18594" s="23">
        <v>625</v>
      </c>
    </row>
    <row r="18595" spans="1:3" ht="13.2" x14ac:dyDescent="0.25">
      <c r="A18595" s="45" t="s">
        <v>18660</v>
      </c>
      <c r="B18595" s="45" t="s">
        <v>6</v>
      </c>
      <c r="C18595" s="23">
        <v>150</v>
      </c>
    </row>
    <row r="18596" spans="1:3" ht="13.2" x14ac:dyDescent="0.25">
      <c r="A18596" s="45" t="s">
        <v>18661</v>
      </c>
      <c r="B18596" s="45" t="s">
        <v>6</v>
      </c>
      <c r="C18596" s="23">
        <v>175</v>
      </c>
    </row>
    <row r="18597" spans="1:3" ht="13.2" x14ac:dyDescent="0.25">
      <c r="A18597" s="45" t="s">
        <v>18662</v>
      </c>
      <c r="B18597" s="45" t="s">
        <v>6</v>
      </c>
      <c r="C18597" s="23">
        <v>425</v>
      </c>
    </row>
    <row r="18598" spans="1:3" ht="13.2" x14ac:dyDescent="0.25">
      <c r="A18598" s="45" t="s">
        <v>18663</v>
      </c>
      <c r="B18598" s="45" t="s">
        <v>6</v>
      </c>
      <c r="C18598" s="23">
        <v>250</v>
      </c>
    </row>
    <row r="18599" spans="1:3" ht="13.2" x14ac:dyDescent="0.25">
      <c r="A18599" s="45" t="s">
        <v>18664</v>
      </c>
      <c r="B18599" s="45" t="s">
        <v>6</v>
      </c>
      <c r="C18599" s="23">
        <v>325</v>
      </c>
    </row>
    <row r="18600" spans="1:3" ht="13.2" x14ac:dyDescent="0.25">
      <c r="A18600" s="45" t="s">
        <v>18665</v>
      </c>
      <c r="B18600" s="45" t="s">
        <v>6</v>
      </c>
      <c r="C18600" s="23">
        <v>475</v>
      </c>
    </row>
    <row r="18601" spans="1:3" ht="13.2" x14ac:dyDescent="0.25">
      <c r="A18601" s="45" t="s">
        <v>18666</v>
      </c>
      <c r="B18601" s="45" t="s">
        <v>6</v>
      </c>
      <c r="C18601" s="23">
        <v>900</v>
      </c>
    </row>
    <row r="18602" spans="1:3" ht="13.2" x14ac:dyDescent="0.25">
      <c r="A18602" s="45" t="s">
        <v>18667</v>
      </c>
      <c r="B18602" s="45" t="s">
        <v>6</v>
      </c>
      <c r="C18602" s="23">
        <v>325</v>
      </c>
    </row>
    <row r="18603" spans="1:3" ht="13.2" x14ac:dyDescent="0.25">
      <c r="A18603" s="45" t="s">
        <v>18668</v>
      </c>
      <c r="B18603" s="45" t="s">
        <v>6</v>
      </c>
      <c r="C18603" s="23">
        <v>325</v>
      </c>
    </row>
    <row r="18604" spans="1:3" ht="13.2" x14ac:dyDescent="0.25">
      <c r="A18604" s="45" t="s">
        <v>18669</v>
      </c>
      <c r="B18604" s="45" t="s">
        <v>6</v>
      </c>
      <c r="C18604" s="23">
        <v>225</v>
      </c>
    </row>
    <row r="18605" spans="1:3" ht="13.2" x14ac:dyDescent="0.25">
      <c r="A18605" s="45" t="s">
        <v>18670</v>
      </c>
      <c r="B18605" s="45" t="s">
        <v>6</v>
      </c>
      <c r="C18605" s="23">
        <v>275</v>
      </c>
    </row>
    <row r="18606" spans="1:3" ht="13.2" x14ac:dyDescent="0.25">
      <c r="A18606" s="45" t="s">
        <v>18671</v>
      </c>
      <c r="B18606" s="45" t="s">
        <v>6</v>
      </c>
      <c r="C18606" s="23">
        <v>400</v>
      </c>
    </row>
    <row r="18607" spans="1:3" ht="13.2" x14ac:dyDescent="0.25">
      <c r="A18607" s="45" t="s">
        <v>18672</v>
      </c>
      <c r="B18607" s="45" t="s">
        <v>6</v>
      </c>
      <c r="C18607" s="23">
        <v>250</v>
      </c>
    </row>
    <row r="18608" spans="1:3" ht="13.2" x14ac:dyDescent="0.25">
      <c r="A18608" s="45" t="s">
        <v>18673</v>
      </c>
      <c r="B18608" s="45" t="s">
        <v>6</v>
      </c>
      <c r="C18608" s="23">
        <v>325</v>
      </c>
    </row>
    <row r="18609" spans="1:3" ht="13.2" x14ac:dyDescent="0.25">
      <c r="A18609" s="45" t="s">
        <v>18674</v>
      </c>
      <c r="B18609" s="45" t="s">
        <v>6</v>
      </c>
      <c r="C18609" s="23">
        <v>325</v>
      </c>
    </row>
    <row r="18610" spans="1:3" ht="13.2" x14ac:dyDescent="0.25">
      <c r="A18610" s="45" t="s">
        <v>18675</v>
      </c>
      <c r="B18610" s="45" t="s">
        <v>6</v>
      </c>
      <c r="C18610" s="23">
        <v>275</v>
      </c>
    </row>
    <row r="18611" spans="1:3" ht="13.2" x14ac:dyDescent="0.25">
      <c r="A18611" s="45" t="s">
        <v>18676</v>
      </c>
      <c r="B18611" s="45" t="s">
        <v>6</v>
      </c>
      <c r="C18611" s="23">
        <v>300</v>
      </c>
    </row>
    <row r="18612" spans="1:3" ht="13.2" x14ac:dyDescent="0.25">
      <c r="A18612" s="45" t="s">
        <v>18677</v>
      </c>
      <c r="B18612" s="45" t="s">
        <v>6</v>
      </c>
      <c r="C18612" s="23">
        <v>550</v>
      </c>
    </row>
    <row r="18613" spans="1:3" ht="13.2" x14ac:dyDescent="0.25">
      <c r="A18613" s="45" t="s">
        <v>18678</v>
      </c>
      <c r="B18613" s="45" t="s">
        <v>6</v>
      </c>
      <c r="C18613" s="23">
        <v>300</v>
      </c>
    </row>
    <row r="18614" spans="1:3" ht="13.2" x14ac:dyDescent="0.25">
      <c r="A18614" s="45" t="s">
        <v>18679</v>
      </c>
      <c r="B18614" s="45" t="s">
        <v>6</v>
      </c>
      <c r="C18614" s="23">
        <v>150</v>
      </c>
    </row>
    <row r="18615" spans="1:3" ht="13.2" x14ac:dyDescent="0.25">
      <c r="A18615" s="45" t="s">
        <v>18680</v>
      </c>
      <c r="B18615" s="45" t="s">
        <v>6</v>
      </c>
      <c r="C18615" s="23">
        <v>150</v>
      </c>
    </row>
    <row r="18616" spans="1:3" ht="13.2" x14ac:dyDescent="0.25">
      <c r="A18616" s="45" t="s">
        <v>18681</v>
      </c>
      <c r="B18616" s="45" t="s">
        <v>6</v>
      </c>
      <c r="C18616" s="23">
        <v>350</v>
      </c>
    </row>
    <row r="18617" spans="1:3" ht="13.2" x14ac:dyDescent="0.25">
      <c r="A18617" s="45" t="s">
        <v>18682</v>
      </c>
      <c r="B18617" s="45" t="s">
        <v>6</v>
      </c>
      <c r="C18617" s="23">
        <v>275</v>
      </c>
    </row>
    <row r="18618" spans="1:3" ht="13.2" x14ac:dyDescent="0.25">
      <c r="A18618" s="45" t="s">
        <v>18683</v>
      </c>
      <c r="B18618" s="45" t="s">
        <v>6</v>
      </c>
      <c r="C18618" s="23">
        <v>275</v>
      </c>
    </row>
    <row r="18619" spans="1:3" ht="13.2" x14ac:dyDescent="0.25">
      <c r="A18619" s="45" t="s">
        <v>18684</v>
      </c>
      <c r="B18619" s="45" t="s">
        <v>6</v>
      </c>
      <c r="C18619" s="23">
        <v>475</v>
      </c>
    </row>
    <row r="18620" spans="1:3" ht="13.2" x14ac:dyDescent="0.25">
      <c r="A18620" s="45" t="s">
        <v>18685</v>
      </c>
      <c r="B18620" s="45" t="s">
        <v>6</v>
      </c>
      <c r="C18620" s="23">
        <v>250</v>
      </c>
    </row>
    <row r="18621" spans="1:3" ht="13.2" x14ac:dyDescent="0.25">
      <c r="A18621" s="45" t="s">
        <v>18686</v>
      </c>
      <c r="B18621" s="45" t="s">
        <v>6</v>
      </c>
      <c r="C18621" s="23">
        <v>550</v>
      </c>
    </row>
    <row r="18622" spans="1:3" ht="13.2" x14ac:dyDescent="0.25">
      <c r="A18622" s="45" t="s">
        <v>18687</v>
      </c>
      <c r="B18622" s="45" t="s">
        <v>6</v>
      </c>
      <c r="C18622" s="23">
        <v>250</v>
      </c>
    </row>
    <row r="18623" spans="1:3" ht="13.2" x14ac:dyDescent="0.25">
      <c r="A18623" s="45" t="s">
        <v>18688</v>
      </c>
      <c r="B18623" s="45" t="s">
        <v>6</v>
      </c>
      <c r="C18623" s="23">
        <v>300</v>
      </c>
    </row>
    <row r="18624" spans="1:3" ht="13.2" x14ac:dyDescent="0.25">
      <c r="A18624" s="45" t="s">
        <v>18689</v>
      </c>
      <c r="B18624" s="45" t="s">
        <v>6</v>
      </c>
      <c r="C18624" s="23">
        <v>1075</v>
      </c>
    </row>
    <row r="18625" spans="1:3" ht="13.2" x14ac:dyDescent="0.25">
      <c r="A18625" s="45" t="s">
        <v>18690</v>
      </c>
      <c r="B18625" s="45" t="s">
        <v>6</v>
      </c>
      <c r="C18625" s="23">
        <v>650</v>
      </c>
    </row>
    <row r="18626" spans="1:3" ht="13.2" x14ac:dyDescent="0.25">
      <c r="A18626" s="45" t="s">
        <v>18691</v>
      </c>
      <c r="B18626" s="45" t="s">
        <v>6</v>
      </c>
      <c r="C18626" s="23">
        <v>250</v>
      </c>
    </row>
    <row r="18627" spans="1:3" ht="13.2" x14ac:dyDescent="0.25">
      <c r="A18627" s="45" t="s">
        <v>18692</v>
      </c>
      <c r="B18627" s="45" t="s">
        <v>6</v>
      </c>
      <c r="C18627" s="23">
        <v>550</v>
      </c>
    </row>
    <row r="18628" spans="1:3" ht="13.2" x14ac:dyDescent="0.25">
      <c r="A18628" s="45" t="s">
        <v>18693</v>
      </c>
      <c r="B18628" s="45" t="s">
        <v>6</v>
      </c>
      <c r="C18628" s="23">
        <v>375</v>
      </c>
    </row>
    <row r="18629" spans="1:3" ht="13.2" x14ac:dyDescent="0.25">
      <c r="A18629" s="45" t="s">
        <v>18694</v>
      </c>
      <c r="B18629" s="45" t="s">
        <v>6</v>
      </c>
      <c r="C18629" s="23">
        <v>800</v>
      </c>
    </row>
    <row r="18630" spans="1:3" ht="13.2" x14ac:dyDescent="0.25">
      <c r="A18630" s="45" t="s">
        <v>18695</v>
      </c>
      <c r="B18630" s="45" t="s">
        <v>6</v>
      </c>
      <c r="C18630" s="23">
        <v>400</v>
      </c>
    </row>
    <row r="18631" spans="1:3" ht="13.2" x14ac:dyDescent="0.25">
      <c r="A18631" s="45" t="s">
        <v>18696</v>
      </c>
      <c r="B18631" s="45" t="s">
        <v>6</v>
      </c>
      <c r="C18631" s="23">
        <v>600</v>
      </c>
    </row>
    <row r="18632" spans="1:3" ht="13.2" x14ac:dyDescent="0.25">
      <c r="A18632" s="45" t="s">
        <v>18697</v>
      </c>
      <c r="B18632" s="45" t="s">
        <v>6</v>
      </c>
      <c r="C18632" s="23">
        <v>350</v>
      </c>
    </row>
    <row r="18633" spans="1:3" ht="13.2" x14ac:dyDescent="0.25">
      <c r="A18633" s="45" t="s">
        <v>18698</v>
      </c>
      <c r="B18633" s="45" t="s">
        <v>6</v>
      </c>
      <c r="C18633" s="23">
        <v>575</v>
      </c>
    </row>
    <row r="18634" spans="1:3" ht="13.2" x14ac:dyDescent="0.25">
      <c r="A18634" s="45" t="s">
        <v>18699</v>
      </c>
      <c r="B18634" s="45" t="s">
        <v>6</v>
      </c>
      <c r="C18634" s="23">
        <v>800</v>
      </c>
    </row>
    <row r="18635" spans="1:3" ht="13.2" x14ac:dyDescent="0.25">
      <c r="A18635" s="45" t="s">
        <v>18700</v>
      </c>
      <c r="B18635" s="45" t="s">
        <v>6</v>
      </c>
      <c r="C18635" s="23">
        <v>300</v>
      </c>
    </row>
    <row r="18636" spans="1:3" ht="13.2" x14ac:dyDescent="0.25">
      <c r="A18636" s="45" t="s">
        <v>18701</v>
      </c>
      <c r="B18636" s="45" t="s">
        <v>6</v>
      </c>
      <c r="C18636" s="23">
        <v>500</v>
      </c>
    </row>
    <row r="18637" spans="1:3" ht="13.2" x14ac:dyDescent="0.25">
      <c r="A18637" s="45" t="s">
        <v>18702</v>
      </c>
      <c r="B18637" s="45" t="s">
        <v>6</v>
      </c>
      <c r="C18637" s="23">
        <v>525</v>
      </c>
    </row>
    <row r="18638" spans="1:3" ht="13.2" x14ac:dyDescent="0.25">
      <c r="A18638" s="45" t="s">
        <v>18703</v>
      </c>
      <c r="B18638" s="45" t="s">
        <v>6</v>
      </c>
      <c r="C18638" s="23">
        <v>400</v>
      </c>
    </row>
    <row r="18639" spans="1:3" ht="13.2" x14ac:dyDescent="0.25">
      <c r="A18639" s="45" t="s">
        <v>18704</v>
      </c>
      <c r="B18639" s="45" t="s">
        <v>6</v>
      </c>
      <c r="C18639" s="23">
        <v>650</v>
      </c>
    </row>
    <row r="18640" spans="1:3" ht="13.2" x14ac:dyDescent="0.25">
      <c r="A18640" s="45" t="s">
        <v>18705</v>
      </c>
      <c r="B18640" s="45" t="s">
        <v>6</v>
      </c>
      <c r="C18640" s="23">
        <v>250</v>
      </c>
    </row>
    <row r="18641" spans="1:3" ht="13.2" x14ac:dyDescent="0.25">
      <c r="A18641" s="45" t="s">
        <v>18706</v>
      </c>
      <c r="B18641" s="45" t="s">
        <v>6</v>
      </c>
      <c r="C18641" s="23">
        <v>375</v>
      </c>
    </row>
    <row r="18642" spans="1:3" ht="13.2" x14ac:dyDescent="0.25">
      <c r="A18642" s="45" t="s">
        <v>18707</v>
      </c>
      <c r="B18642" s="45" t="s">
        <v>6</v>
      </c>
      <c r="C18642" s="23">
        <v>350</v>
      </c>
    </row>
    <row r="18643" spans="1:3" ht="13.2" x14ac:dyDescent="0.25">
      <c r="A18643" s="45" t="s">
        <v>18708</v>
      </c>
      <c r="B18643" s="45" t="s">
        <v>6</v>
      </c>
      <c r="C18643" s="23">
        <v>725</v>
      </c>
    </row>
    <row r="18644" spans="1:3" ht="13.2" x14ac:dyDescent="0.25">
      <c r="A18644" s="45" t="s">
        <v>18709</v>
      </c>
      <c r="B18644" s="45" t="s">
        <v>6</v>
      </c>
      <c r="C18644" s="23">
        <v>500</v>
      </c>
    </row>
    <row r="18645" spans="1:3" ht="13.2" x14ac:dyDescent="0.25">
      <c r="A18645" s="45" t="s">
        <v>18710</v>
      </c>
      <c r="B18645" s="45" t="s">
        <v>6</v>
      </c>
      <c r="C18645" s="23">
        <v>725</v>
      </c>
    </row>
    <row r="18646" spans="1:3" ht="13.2" x14ac:dyDescent="0.25">
      <c r="A18646" s="45" t="s">
        <v>18711</v>
      </c>
      <c r="B18646" s="45" t="s">
        <v>6</v>
      </c>
      <c r="C18646" s="23">
        <v>500</v>
      </c>
    </row>
    <row r="18647" spans="1:3" ht="13.2" x14ac:dyDescent="0.25">
      <c r="A18647" s="45" t="s">
        <v>18712</v>
      </c>
      <c r="B18647" s="45" t="s">
        <v>6</v>
      </c>
      <c r="C18647" s="23">
        <v>325</v>
      </c>
    </row>
    <row r="18648" spans="1:3" ht="13.2" x14ac:dyDescent="0.25">
      <c r="A18648" s="45" t="s">
        <v>18713</v>
      </c>
      <c r="B18648" s="45" t="s">
        <v>6</v>
      </c>
      <c r="C18648" s="23">
        <v>250</v>
      </c>
    </row>
    <row r="18649" spans="1:3" ht="13.2" x14ac:dyDescent="0.25">
      <c r="A18649" s="45" t="s">
        <v>18714</v>
      </c>
      <c r="B18649" s="45" t="s">
        <v>6</v>
      </c>
      <c r="C18649" s="23">
        <v>525</v>
      </c>
    </row>
    <row r="18650" spans="1:3" ht="13.2" x14ac:dyDescent="0.25">
      <c r="A18650" s="45" t="s">
        <v>18715</v>
      </c>
      <c r="B18650" s="45" t="s">
        <v>6</v>
      </c>
      <c r="C18650" s="23">
        <v>650</v>
      </c>
    </row>
    <row r="18651" spans="1:3" ht="13.2" x14ac:dyDescent="0.25">
      <c r="A18651" s="45" t="s">
        <v>18716</v>
      </c>
      <c r="B18651" s="45" t="s">
        <v>6</v>
      </c>
      <c r="C18651" s="23">
        <v>250</v>
      </c>
    </row>
    <row r="18652" spans="1:3" ht="13.2" x14ac:dyDescent="0.25">
      <c r="A18652" s="45" t="s">
        <v>18717</v>
      </c>
      <c r="B18652" s="45" t="s">
        <v>6</v>
      </c>
      <c r="C18652" s="23">
        <v>725</v>
      </c>
    </row>
    <row r="18653" spans="1:3" ht="13.2" x14ac:dyDescent="0.25">
      <c r="A18653" s="45" t="s">
        <v>18718</v>
      </c>
      <c r="B18653" s="45" t="s">
        <v>6</v>
      </c>
      <c r="C18653" s="23">
        <v>500</v>
      </c>
    </row>
    <row r="18654" spans="1:3" ht="13.2" x14ac:dyDescent="0.25">
      <c r="A18654" s="45" t="s">
        <v>18719</v>
      </c>
      <c r="B18654" s="45" t="s">
        <v>6</v>
      </c>
      <c r="C18654" s="23">
        <v>325</v>
      </c>
    </row>
    <row r="18655" spans="1:3" ht="13.2" x14ac:dyDescent="0.25">
      <c r="A18655" s="45" t="s">
        <v>18720</v>
      </c>
      <c r="B18655" s="45" t="s">
        <v>6</v>
      </c>
      <c r="C18655" s="23">
        <v>650</v>
      </c>
    </row>
    <row r="18656" spans="1:3" ht="13.2" x14ac:dyDescent="0.25">
      <c r="A18656" s="45" t="s">
        <v>18721</v>
      </c>
      <c r="B18656" s="45" t="s">
        <v>6</v>
      </c>
      <c r="C18656" s="23">
        <v>525</v>
      </c>
    </row>
    <row r="18657" spans="1:3" ht="13.2" x14ac:dyDescent="0.25">
      <c r="A18657" s="45" t="s">
        <v>18722</v>
      </c>
      <c r="B18657" s="45" t="s">
        <v>6</v>
      </c>
      <c r="C18657" s="23">
        <v>550</v>
      </c>
    </row>
    <row r="18658" spans="1:3" ht="13.2" x14ac:dyDescent="0.25">
      <c r="A18658" s="45" t="s">
        <v>18723</v>
      </c>
      <c r="B18658" s="45" t="s">
        <v>6</v>
      </c>
      <c r="C18658" s="23">
        <v>750</v>
      </c>
    </row>
    <row r="18659" spans="1:3" ht="13.2" x14ac:dyDescent="0.25">
      <c r="A18659" s="45" t="s">
        <v>18724</v>
      </c>
      <c r="B18659" s="45" t="s">
        <v>6</v>
      </c>
      <c r="C18659" s="23">
        <v>500</v>
      </c>
    </row>
    <row r="18660" spans="1:3" ht="13.2" x14ac:dyDescent="0.25">
      <c r="A18660" s="45" t="s">
        <v>18725</v>
      </c>
      <c r="B18660" s="45" t="s">
        <v>6</v>
      </c>
      <c r="C18660" s="23">
        <v>825</v>
      </c>
    </row>
    <row r="18661" spans="1:3" ht="13.2" x14ac:dyDescent="0.25">
      <c r="A18661" s="45" t="s">
        <v>18726</v>
      </c>
      <c r="B18661" s="45" t="s">
        <v>6</v>
      </c>
      <c r="C18661" s="23">
        <v>700</v>
      </c>
    </row>
    <row r="18662" spans="1:3" ht="13.2" x14ac:dyDescent="0.25">
      <c r="A18662" s="45" t="s">
        <v>18727</v>
      </c>
      <c r="B18662" s="45" t="s">
        <v>6</v>
      </c>
      <c r="C18662" s="23">
        <v>625</v>
      </c>
    </row>
    <row r="18663" spans="1:3" ht="13.2" x14ac:dyDescent="0.25">
      <c r="A18663" s="45" t="s">
        <v>18728</v>
      </c>
      <c r="B18663" s="45" t="s">
        <v>6</v>
      </c>
      <c r="C18663" s="23">
        <v>700</v>
      </c>
    </row>
    <row r="18664" spans="1:3" ht="13.2" x14ac:dyDescent="0.25">
      <c r="A18664" s="45" t="s">
        <v>18729</v>
      </c>
      <c r="B18664" s="45" t="s">
        <v>6</v>
      </c>
      <c r="C18664" s="23">
        <v>600</v>
      </c>
    </row>
    <row r="18665" spans="1:3" ht="13.2" x14ac:dyDescent="0.25">
      <c r="A18665" s="45" t="s">
        <v>18730</v>
      </c>
      <c r="B18665" s="45" t="s">
        <v>6</v>
      </c>
      <c r="C18665" s="23">
        <v>675</v>
      </c>
    </row>
    <row r="18666" spans="1:3" ht="13.2" x14ac:dyDescent="0.25">
      <c r="A18666" s="45" t="s">
        <v>18731</v>
      </c>
      <c r="B18666" s="45" t="s">
        <v>6</v>
      </c>
      <c r="C18666" s="23">
        <v>450</v>
      </c>
    </row>
    <row r="18667" spans="1:3" ht="13.2" x14ac:dyDescent="0.25">
      <c r="A18667" s="45" t="s">
        <v>18732</v>
      </c>
      <c r="B18667" s="45" t="s">
        <v>6</v>
      </c>
      <c r="C18667" s="23">
        <v>475</v>
      </c>
    </row>
    <row r="18668" spans="1:3" ht="13.2" x14ac:dyDescent="0.25">
      <c r="A18668" s="45" t="s">
        <v>18733</v>
      </c>
      <c r="B18668" s="45" t="s">
        <v>6</v>
      </c>
      <c r="C18668" s="23">
        <v>425</v>
      </c>
    </row>
    <row r="18669" spans="1:3" ht="13.2" x14ac:dyDescent="0.25">
      <c r="A18669" s="45" t="s">
        <v>18734</v>
      </c>
      <c r="B18669" s="45" t="s">
        <v>6</v>
      </c>
      <c r="C18669" s="23">
        <v>925</v>
      </c>
    </row>
    <row r="18670" spans="1:3" ht="13.2" x14ac:dyDescent="0.25">
      <c r="A18670" s="45" t="s">
        <v>18735</v>
      </c>
      <c r="B18670" s="45" t="s">
        <v>6</v>
      </c>
      <c r="C18670" s="23">
        <v>700</v>
      </c>
    </row>
    <row r="18671" spans="1:3" ht="13.2" x14ac:dyDescent="0.25">
      <c r="A18671" s="45" t="s">
        <v>18736</v>
      </c>
      <c r="B18671" s="45" t="s">
        <v>6</v>
      </c>
      <c r="C18671" s="23">
        <v>625</v>
      </c>
    </row>
    <row r="18672" spans="1:3" ht="13.2" x14ac:dyDescent="0.25">
      <c r="A18672" s="45" t="s">
        <v>18737</v>
      </c>
      <c r="B18672" s="45" t="s">
        <v>6</v>
      </c>
      <c r="C18672" s="23">
        <v>800</v>
      </c>
    </row>
    <row r="18673" spans="1:3" ht="13.2" x14ac:dyDescent="0.25">
      <c r="A18673" s="45" t="s">
        <v>18738</v>
      </c>
      <c r="B18673" s="45" t="s">
        <v>6</v>
      </c>
      <c r="C18673" s="23">
        <v>375</v>
      </c>
    </row>
    <row r="18674" spans="1:3" ht="13.2" x14ac:dyDescent="0.25">
      <c r="A18674" s="45" t="s">
        <v>18739</v>
      </c>
      <c r="B18674" s="45" t="s">
        <v>6</v>
      </c>
      <c r="C18674" s="23">
        <v>375</v>
      </c>
    </row>
    <row r="18675" spans="1:3" ht="13.2" x14ac:dyDescent="0.25">
      <c r="A18675" s="45" t="s">
        <v>18740</v>
      </c>
      <c r="B18675" s="45" t="s">
        <v>6</v>
      </c>
      <c r="C18675" s="23">
        <v>950</v>
      </c>
    </row>
    <row r="18676" spans="1:3" ht="13.2" x14ac:dyDescent="0.25">
      <c r="A18676" s="45" t="s">
        <v>18741</v>
      </c>
      <c r="B18676" s="45" t="s">
        <v>6</v>
      </c>
      <c r="C18676" s="23">
        <v>825</v>
      </c>
    </row>
    <row r="18677" spans="1:3" ht="13.2" x14ac:dyDescent="0.25">
      <c r="A18677" s="45" t="s">
        <v>18742</v>
      </c>
      <c r="B18677" s="45" t="s">
        <v>6</v>
      </c>
      <c r="C18677" s="23">
        <v>1275</v>
      </c>
    </row>
    <row r="18678" spans="1:3" ht="13.2" x14ac:dyDescent="0.25">
      <c r="A18678" s="45" t="s">
        <v>18743</v>
      </c>
      <c r="B18678" s="45" t="s">
        <v>6</v>
      </c>
      <c r="C18678" s="23">
        <v>1275</v>
      </c>
    </row>
    <row r="18679" spans="1:3" ht="13.2" x14ac:dyDescent="0.25">
      <c r="A18679" s="45" t="s">
        <v>18744</v>
      </c>
      <c r="B18679" s="45" t="s">
        <v>6</v>
      </c>
      <c r="C18679" s="23">
        <v>525</v>
      </c>
    </row>
    <row r="18680" spans="1:3" ht="13.2" x14ac:dyDescent="0.25">
      <c r="A18680" s="45" t="s">
        <v>18745</v>
      </c>
      <c r="B18680" s="45" t="s">
        <v>6</v>
      </c>
      <c r="C18680" s="23">
        <v>250</v>
      </c>
    </row>
    <row r="18681" spans="1:3" ht="13.2" x14ac:dyDescent="0.25">
      <c r="A18681" s="45" t="s">
        <v>18746</v>
      </c>
      <c r="B18681" s="45" t="s">
        <v>6</v>
      </c>
      <c r="C18681" s="23">
        <v>650</v>
      </c>
    </row>
    <row r="18682" spans="1:3" ht="13.2" x14ac:dyDescent="0.25">
      <c r="A18682" s="45" t="s">
        <v>18747</v>
      </c>
      <c r="B18682" s="45" t="s">
        <v>6</v>
      </c>
      <c r="C18682" s="23">
        <v>350</v>
      </c>
    </row>
    <row r="18683" spans="1:3" ht="13.2" x14ac:dyDescent="0.25">
      <c r="A18683" s="45" t="s">
        <v>18748</v>
      </c>
      <c r="B18683" s="45" t="s">
        <v>6</v>
      </c>
      <c r="C18683" s="23">
        <v>350</v>
      </c>
    </row>
    <row r="18684" spans="1:3" ht="13.2" x14ac:dyDescent="0.25">
      <c r="A18684" s="45" t="s">
        <v>18749</v>
      </c>
      <c r="B18684" s="45" t="s">
        <v>6</v>
      </c>
      <c r="C18684" s="23">
        <v>900</v>
      </c>
    </row>
    <row r="18685" spans="1:3" ht="13.2" x14ac:dyDescent="0.25">
      <c r="A18685" s="45" t="s">
        <v>18750</v>
      </c>
      <c r="B18685" s="45" t="s">
        <v>6</v>
      </c>
      <c r="C18685" s="23">
        <v>725</v>
      </c>
    </row>
    <row r="18686" spans="1:3" ht="13.2" x14ac:dyDescent="0.25">
      <c r="A18686" s="45" t="s">
        <v>18751</v>
      </c>
      <c r="B18686" s="45" t="s">
        <v>6</v>
      </c>
      <c r="C18686" s="23">
        <v>600</v>
      </c>
    </row>
    <row r="18687" spans="1:3" ht="13.2" x14ac:dyDescent="0.25">
      <c r="A18687" s="45" t="s">
        <v>18752</v>
      </c>
      <c r="B18687" s="45" t="s">
        <v>6</v>
      </c>
      <c r="C18687" s="23">
        <v>450</v>
      </c>
    </row>
    <row r="18688" spans="1:3" ht="13.2" x14ac:dyDescent="0.25">
      <c r="A18688" s="45" t="s">
        <v>18753</v>
      </c>
      <c r="B18688" s="45" t="s">
        <v>6</v>
      </c>
      <c r="C18688" s="23">
        <v>650</v>
      </c>
    </row>
    <row r="18689" spans="1:3" ht="13.2" x14ac:dyDescent="0.25">
      <c r="A18689" s="45" t="s">
        <v>18754</v>
      </c>
      <c r="B18689" s="45" t="s">
        <v>6</v>
      </c>
      <c r="C18689" s="23">
        <v>850</v>
      </c>
    </row>
    <row r="18690" spans="1:3" ht="13.2" x14ac:dyDescent="0.25">
      <c r="A18690" s="45" t="s">
        <v>18755</v>
      </c>
      <c r="B18690" s="45" t="s">
        <v>6</v>
      </c>
      <c r="C18690" s="23">
        <v>450</v>
      </c>
    </row>
    <row r="18691" spans="1:3" ht="13.2" x14ac:dyDescent="0.25">
      <c r="A18691" s="45" t="s">
        <v>18756</v>
      </c>
      <c r="B18691" s="45" t="s">
        <v>6</v>
      </c>
      <c r="C18691" s="23">
        <v>500</v>
      </c>
    </row>
    <row r="18692" spans="1:3" ht="13.2" x14ac:dyDescent="0.25">
      <c r="A18692" s="45" t="s">
        <v>18757</v>
      </c>
      <c r="B18692" s="45" t="s">
        <v>6</v>
      </c>
      <c r="C18692" s="23">
        <v>675</v>
      </c>
    </row>
    <row r="18693" spans="1:3" ht="13.2" x14ac:dyDescent="0.25">
      <c r="A18693" s="45" t="s">
        <v>18758</v>
      </c>
      <c r="B18693" s="45" t="s">
        <v>6</v>
      </c>
      <c r="C18693" s="23">
        <v>300</v>
      </c>
    </row>
    <row r="18694" spans="1:3" ht="13.2" x14ac:dyDescent="0.25">
      <c r="A18694" s="45" t="s">
        <v>18759</v>
      </c>
      <c r="B18694" s="45" t="s">
        <v>6</v>
      </c>
      <c r="C18694" s="23">
        <v>925</v>
      </c>
    </row>
    <row r="18695" spans="1:3" ht="13.2" x14ac:dyDescent="0.25">
      <c r="A18695" s="45" t="s">
        <v>18760</v>
      </c>
      <c r="B18695" s="45" t="s">
        <v>6</v>
      </c>
      <c r="C18695" s="23">
        <v>825</v>
      </c>
    </row>
    <row r="18696" spans="1:3" ht="13.2" x14ac:dyDescent="0.25">
      <c r="A18696" s="45" t="s">
        <v>18761</v>
      </c>
      <c r="B18696" s="45" t="s">
        <v>6</v>
      </c>
      <c r="C18696" s="23">
        <v>350</v>
      </c>
    </row>
    <row r="18697" spans="1:3" ht="13.2" x14ac:dyDescent="0.25">
      <c r="A18697" s="45" t="s">
        <v>18762</v>
      </c>
      <c r="B18697" s="45" t="s">
        <v>6</v>
      </c>
      <c r="C18697" s="23">
        <v>975</v>
      </c>
    </row>
    <row r="18698" spans="1:3" ht="13.2" x14ac:dyDescent="0.25">
      <c r="A18698" s="45" t="s">
        <v>18763</v>
      </c>
      <c r="B18698" s="45" t="s">
        <v>6</v>
      </c>
      <c r="C18698" s="23">
        <v>550</v>
      </c>
    </row>
    <row r="18699" spans="1:3" ht="13.2" x14ac:dyDescent="0.25">
      <c r="A18699" s="45" t="s">
        <v>18764</v>
      </c>
      <c r="B18699" s="45" t="s">
        <v>6</v>
      </c>
      <c r="C18699" s="23">
        <v>250</v>
      </c>
    </row>
    <row r="18700" spans="1:3" ht="13.2" x14ac:dyDescent="0.25">
      <c r="A18700" s="45" t="s">
        <v>18765</v>
      </c>
      <c r="B18700" s="45" t="s">
        <v>6</v>
      </c>
      <c r="C18700" s="23">
        <v>800</v>
      </c>
    </row>
    <row r="18701" spans="1:3" ht="13.2" x14ac:dyDescent="0.25">
      <c r="A18701" s="45" t="s">
        <v>18766</v>
      </c>
      <c r="B18701" s="45" t="s">
        <v>6</v>
      </c>
      <c r="C18701" s="23">
        <v>825</v>
      </c>
    </row>
    <row r="18702" spans="1:3" ht="13.2" x14ac:dyDescent="0.25">
      <c r="A18702" s="45" t="s">
        <v>18767</v>
      </c>
      <c r="B18702" s="45" t="s">
        <v>6</v>
      </c>
      <c r="C18702" s="23">
        <v>675</v>
      </c>
    </row>
    <row r="18703" spans="1:3" ht="13.2" x14ac:dyDescent="0.25">
      <c r="A18703" s="45" t="s">
        <v>18768</v>
      </c>
      <c r="B18703" s="45" t="s">
        <v>6</v>
      </c>
      <c r="C18703" s="23">
        <v>450</v>
      </c>
    </row>
    <row r="18704" spans="1:3" ht="13.2" x14ac:dyDescent="0.25">
      <c r="A18704" s="45" t="s">
        <v>18769</v>
      </c>
      <c r="B18704" s="45" t="s">
        <v>6</v>
      </c>
      <c r="C18704" s="23">
        <v>575</v>
      </c>
    </row>
    <row r="18705" spans="1:3" ht="13.2" x14ac:dyDescent="0.25">
      <c r="A18705" s="45" t="s">
        <v>18770</v>
      </c>
      <c r="B18705" s="45" t="s">
        <v>6</v>
      </c>
      <c r="C18705" s="23">
        <v>825</v>
      </c>
    </row>
    <row r="18706" spans="1:3" ht="13.2" x14ac:dyDescent="0.25">
      <c r="A18706" s="45" t="s">
        <v>18771</v>
      </c>
      <c r="B18706" s="45" t="s">
        <v>6</v>
      </c>
      <c r="C18706" s="23">
        <v>700</v>
      </c>
    </row>
    <row r="18707" spans="1:3" ht="13.2" x14ac:dyDescent="0.25">
      <c r="A18707" s="45" t="s">
        <v>18772</v>
      </c>
      <c r="B18707" s="45" t="s">
        <v>6</v>
      </c>
      <c r="C18707" s="23">
        <v>975</v>
      </c>
    </row>
    <row r="18708" spans="1:3" ht="13.2" x14ac:dyDescent="0.25">
      <c r="A18708" s="45" t="s">
        <v>18773</v>
      </c>
      <c r="B18708" s="45" t="s">
        <v>6</v>
      </c>
      <c r="C18708" s="23">
        <v>550</v>
      </c>
    </row>
    <row r="18709" spans="1:3" ht="13.2" x14ac:dyDescent="0.25">
      <c r="A18709" s="45" t="s">
        <v>18774</v>
      </c>
      <c r="B18709" s="45" t="s">
        <v>6</v>
      </c>
      <c r="C18709" s="23">
        <v>250</v>
      </c>
    </row>
    <row r="18710" spans="1:3" ht="13.2" x14ac:dyDescent="0.25">
      <c r="A18710" s="45" t="s">
        <v>18775</v>
      </c>
      <c r="B18710" s="45" t="s">
        <v>6</v>
      </c>
      <c r="C18710" s="23">
        <v>800</v>
      </c>
    </row>
    <row r="18711" spans="1:3" ht="13.2" x14ac:dyDescent="0.25">
      <c r="A18711" s="45" t="s">
        <v>18776</v>
      </c>
      <c r="B18711" s="45" t="s">
        <v>6</v>
      </c>
      <c r="C18711" s="23">
        <v>525</v>
      </c>
    </row>
    <row r="18712" spans="1:3" ht="13.2" x14ac:dyDescent="0.25">
      <c r="A18712" s="45" t="s">
        <v>18777</v>
      </c>
      <c r="B18712" s="45" t="s">
        <v>6</v>
      </c>
      <c r="C18712" s="23">
        <v>825</v>
      </c>
    </row>
    <row r="18713" spans="1:3" ht="13.2" x14ac:dyDescent="0.25">
      <c r="A18713" s="45" t="s">
        <v>18778</v>
      </c>
      <c r="B18713" s="45" t="s">
        <v>6</v>
      </c>
      <c r="C18713" s="23">
        <v>425</v>
      </c>
    </row>
    <row r="18714" spans="1:3" ht="13.2" x14ac:dyDescent="0.25">
      <c r="A18714" s="45" t="s">
        <v>18779</v>
      </c>
      <c r="B18714" s="45" t="s">
        <v>6</v>
      </c>
      <c r="C18714" s="23">
        <v>725</v>
      </c>
    </row>
    <row r="18715" spans="1:3" ht="13.2" x14ac:dyDescent="0.25">
      <c r="A18715" s="45" t="s">
        <v>18780</v>
      </c>
      <c r="B18715" s="45" t="s">
        <v>6</v>
      </c>
      <c r="C18715" s="23">
        <v>325</v>
      </c>
    </row>
    <row r="18716" spans="1:3" ht="13.2" x14ac:dyDescent="0.25">
      <c r="A18716" s="45" t="s">
        <v>18781</v>
      </c>
      <c r="B18716" s="45" t="s">
        <v>6</v>
      </c>
      <c r="C18716" s="23">
        <v>275</v>
      </c>
    </row>
    <row r="18717" spans="1:3" ht="13.2" x14ac:dyDescent="0.25">
      <c r="A18717" s="45" t="s">
        <v>18782</v>
      </c>
      <c r="B18717" s="45" t="s">
        <v>6</v>
      </c>
      <c r="C18717" s="23">
        <v>150</v>
      </c>
    </row>
    <row r="18718" spans="1:3" ht="13.2" x14ac:dyDescent="0.25">
      <c r="A18718" s="45" t="s">
        <v>18783</v>
      </c>
      <c r="B18718" s="45" t="s">
        <v>6</v>
      </c>
      <c r="C18718" s="23">
        <v>600</v>
      </c>
    </row>
    <row r="18719" spans="1:3" ht="13.2" x14ac:dyDescent="0.25">
      <c r="A18719" s="45" t="s">
        <v>18784</v>
      </c>
      <c r="B18719" s="45" t="s">
        <v>6</v>
      </c>
      <c r="C18719" s="23">
        <v>500</v>
      </c>
    </row>
    <row r="18720" spans="1:3" ht="13.2" x14ac:dyDescent="0.25">
      <c r="A18720" s="45" t="s">
        <v>18785</v>
      </c>
      <c r="B18720" s="45" t="s">
        <v>6</v>
      </c>
      <c r="C18720" s="23">
        <v>250</v>
      </c>
    </row>
    <row r="18721" spans="1:3" ht="13.2" x14ac:dyDescent="0.25">
      <c r="A18721" s="45" t="s">
        <v>18786</v>
      </c>
      <c r="B18721" s="45" t="s">
        <v>6</v>
      </c>
      <c r="C18721" s="23">
        <v>225</v>
      </c>
    </row>
    <row r="18722" spans="1:3" ht="13.2" x14ac:dyDescent="0.25">
      <c r="A18722" s="45" t="s">
        <v>18787</v>
      </c>
      <c r="B18722" s="45" t="s">
        <v>6</v>
      </c>
      <c r="C18722" s="23">
        <v>600</v>
      </c>
    </row>
    <row r="18723" spans="1:3" ht="13.2" x14ac:dyDescent="0.25">
      <c r="A18723" s="45" t="s">
        <v>18788</v>
      </c>
      <c r="B18723" s="45" t="s">
        <v>6</v>
      </c>
      <c r="C18723" s="23">
        <v>625</v>
      </c>
    </row>
    <row r="18724" spans="1:3" ht="13.2" x14ac:dyDescent="0.25">
      <c r="A18724" s="45" t="s">
        <v>18789</v>
      </c>
      <c r="B18724" s="45" t="s">
        <v>6</v>
      </c>
      <c r="C18724" s="23">
        <v>625</v>
      </c>
    </row>
    <row r="18725" spans="1:3" ht="13.2" x14ac:dyDescent="0.25">
      <c r="A18725" s="45" t="s">
        <v>18790</v>
      </c>
      <c r="B18725" s="45" t="s">
        <v>6</v>
      </c>
      <c r="C18725" s="23">
        <v>150</v>
      </c>
    </row>
    <row r="18726" spans="1:3" ht="13.2" x14ac:dyDescent="0.25">
      <c r="A18726" s="45" t="s">
        <v>18791</v>
      </c>
      <c r="B18726" s="45" t="s">
        <v>6</v>
      </c>
      <c r="C18726" s="23">
        <v>150</v>
      </c>
    </row>
    <row r="18727" spans="1:3" ht="13.2" x14ac:dyDescent="0.25">
      <c r="A18727" s="45" t="s">
        <v>18792</v>
      </c>
      <c r="B18727" s="45" t="s">
        <v>6</v>
      </c>
      <c r="C18727" s="23">
        <v>475</v>
      </c>
    </row>
    <row r="18728" spans="1:3" ht="13.2" x14ac:dyDescent="0.25">
      <c r="A18728" s="45" t="s">
        <v>18793</v>
      </c>
      <c r="B18728" s="45" t="s">
        <v>6</v>
      </c>
      <c r="C18728" s="23">
        <v>225</v>
      </c>
    </row>
    <row r="18729" spans="1:3" ht="13.2" x14ac:dyDescent="0.25">
      <c r="A18729" s="45" t="s">
        <v>18794</v>
      </c>
      <c r="B18729" s="45" t="s">
        <v>6</v>
      </c>
      <c r="C18729" s="23">
        <v>275</v>
      </c>
    </row>
    <row r="18730" spans="1:3" ht="13.2" x14ac:dyDescent="0.25">
      <c r="A18730" s="45" t="s">
        <v>18795</v>
      </c>
      <c r="B18730" s="45" t="s">
        <v>6</v>
      </c>
      <c r="C18730" s="23">
        <v>400</v>
      </c>
    </row>
    <row r="18731" spans="1:3" ht="13.2" x14ac:dyDescent="0.25">
      <c r="A18731" s="45" t="s">
        <v>18796</v>
      </c>
      <c r="B18731" s="45" t="s">
        <v>6</v>
      </c>
      <c r="C18731" s="23">
        <v>450</v>
      </c>
    </row>
    <row r="18732" spans="1:3" ht="13.2" x14ac:dyDescent="0.25">
      <c r="A18732" s="45" t="s">
        <v>18797</v>
      </c>
      <c r="B18732" s="45" t="s">
        <v>6</v>
      </c>
      <c r="C18732" s="23">
        <v>750</v>
      </c>
    </row>
    <row r="18733" spans="1:3" ht="13.2" x14ac:dyDescent="0.25">
      <c r="A18733" s="45" t="s">
        <v>18798</v>
      </c>
      <c r="B18733" s="45" t="s">
        <v>6</v>
      </c>
      <c r="C18733" s="23">
        <v>275</v>
      </c>
    </row>
    <row r="18734" spans="1:3" ht="13.2" x14ac:dyDescent="0.25">
      <c r="A18734" s="45" t="s">
        <v>18799</v>
      </c>
      <c r="B18734" s="45" t="s">
        <v>6</v>
      </c>
      <c r="C18734" s="23">
        <v>250</v>
      </c>
    </row>
    <row r="18735" spans="1:3" ht="13.2" x14ac:dyDescent="0.25">
      <c r="A18735" s="45" t="s">
        <v>18800</v>
      </c>
      <c r="B18735" s="45" t="s">
        <v>6</v>
      </c>
      <c r="C18735" s="23">
        <v>200</v>
      </c>
    </row>
    <row r="18736" spans="1:3" ht="13.2" x14ac:dyDescent="0.25">
      <c r="A18736" s="45" t="s">
        <v>18801</v>
      </c>
      <c r="B18736" s="45" t="s">
        <v>6</v>
      </c>
      <c r="C18736" s="23">
        <v>250</v>
      </c>
    </row>
    <row r="18737" spans="1:3" ht="13.2" x14ac:dyDescent="0.25">
      <c r="A18737" s="45" t="s">
        <v>18802</v>
      </c>
      <c r="B18737" s="45" t="s">
        <v>6</v>
      </c>
      <c r="C18737" s="23">
        <v>200</v>
      </c>
    </row>
    <row r="18738" spans="1:3" ht="13.2" x14ac:dyDescent="0.25">
      <c r="A18738" s="45" t="s">
        <v>18803</v>
      </c>
      <c r="B18738" s="45" t="s">
        <v>6</v>
      </c>
      <c r="C18738" s="23">
        <v>200</v>
      </c>
    </row>
    <row r="18739" spans="1:3" ht="13.2" x14ac:dyDescent="0.25">
      <c r="A18739" s="45" t="s">
        <v>18804</v>
      </c>
      <c r="B18739" s="45" t="s">
        <v>6</v>
      </c>
      <c r="C18739" s="23">
        <v>400</v>
      </c>
    </row>
    <row r="18740" spans="1:3" ht="13.2" x14ac:dyDescent="0.25">
      <c r="A18740" s="45" t="s">
        <v>18805</v>
      </c>
      <c r="B18740" s="45" t="s">
        <v>6</v>
      </c>
      <c r="C18740" s="23">
        <v>150</v>
      </c>
    </row>
    <row r="18741" spans="1:3" ht="13.2" x14ac:dyDescent="0.25">
      <c r="A18741" s="45" t="s">
        <v>18806</v>
      </c>
      <c r="B18741" s="45" t="s">
        <v>6</v>
      </c>
      <c r="C18741" s="23">
        <v>275</v>
      </c>
    </row>
    <row r="18742" spans="1:3" ht="13.2" x14ac:dyDescent="0.25">
      <c r="A18742" s="45" t="s">
        <v>18807</v>
      </c>
      <c r="B18742" s="45" t="s">
        <v>6</v>
      </c>
      <c r="C18742" s="23">
        <v>150</v>
      </c>
    </row>
    <row r="18743" spans="1:3" ht="13.2" x14ac:dyDescent="0.25">
      <c r="A18743" s="45" t="s">
        <v>18808</v>
      </c>
      <c r="B18743" s="45" t="s">
        <v>6</v>
      </c>
      <c r="C18743" s="23">
        <v>325</v>
      </c>
    </row>
    <row r="18744" spans="1:3" ht="13.2" x14ac:dyDescent="0.25">
      <c r="A18744" s="45" t="s">
        <v>18809</v>
      </c>
      <c r="B18744" s="45" t="s">
        <v>6</v>
      </c>
      <c r="C18744" s="23">
        <v>250</v>
      </c>
    </row>
    <row r="18745" spans="1:3" ht="13.2" x14ac:dyDescent="0.25">
      <c r="A18745" s="45" t="s">
        <v>18810</v>
      </c>
      <c r="B18745" s="45" t="s">
        <v>6</v>
      </c>
      <c r="C18745" s="23">
        <v>150</v>
      </c>
    </row>
    <row r="18746" spans="1:3" ht="13.2" x14ac:dyDescent="0.25">
      <c r="A18746" s="45" t="s">
        <v>18811</v>
      </c>
      <c r="B18746" s="45" t="s">
        <v>6</v>
      </c>
      <c r="C18746" s="23">
        <v>325</v>
      </c>
    </row>
    <row r="18747" spans="1:3" ht="13.2" x14ac:dyDescent="0.25">
      <c r="A18747" s="45" t="s">
        <v>18812</v>
      </c>
      <c r="B18747" s="45" t="s">
        <v>6</v>
      </c>
      <c r="C18747" s="23">
        <v>325</v>
      </c>
    </row>
    <row r="18748" spans="1:3" ht="13.2" x14ac:dyDescent="0.25">
      <c r="A18748" s="45" t="s">
        <v>18813</v>
      </c>
      <c r="B18748" s="45" t="s">
        <v>6</v>
      </c>
      <c r="C18748" s="23">
        <v>450</v>
      </c>
    </row>
    <row r="18749" spans="1:3" ht="13.2" x14ac:dyDescent="0.25">
      <c r="A18749" s="45" t="s">
        <v>18814</v>
      </c>
      <c r="B18749" s="45" t="s">
        <v>6</v>
      </c>
      <c r="C18749" s="23">
        <v>150</v>
      </c>
    </row>
    <row r="18750" spans="1:3" ht="13.2" x14ac:dyDescent="0.25">
      <c r="A18750" s="45" t="s">
        <v>18815</v>
      </c>
      <c r="B18750" s="45" t="s">
        <v>6</v>
      </c>
      <c r="C18750" s="23">
        <v>350</v>
      </c>
    </row>
    <row r="18751" spans="1:3" ht="13.2" x14ac:dyDescent="0.25">
      <c r="A18751" s="45" t="s">
        <v>18816</v>
      </c>
      <c r="B18751" s="45" t="s">
        <v>6</v>
      </c>
      <c r="C18751" s="23">
        <v>425</v>
      </c>
    </row>
    <row r="18752" spans="1:3" ht="13.2" x14ac:dyDescent="0.25">
      <c r="A18752" s="45" t="s">
        <v>18817</v>
      </c>
      <c r="B18752" s="45" t="s">
        <v>6</v>
      </c>
      <c r="C18752" s="23">
        <v>400</v>
      </c>
    </row>
    <row r="18753" spans="1:3" ht="13.2" x14ac:dyDescent="0.25">
      <c r="A18753" s="45" t="s">
        <v>18818</v>
      </c>
      <c r="B18753" s="45" t="s">
        <v>6</v>
      </c>
      <c r="C18753" s="23">
        <v>275</v>
      </c>
    </row>
    <row r="18754" spans="1:3" ht="13.2" x14ac:dyDescent="0.25">
      <c r="A18754" s="45" t="s">
        <v>18819</v>
      </c>
      <c r="B18754" s="45" t="s">
        <v>6</v>
      </c>
      <c r="C18754" s="23">
        <v>600</v>
      </c>
    </row>
    <row r="18755" spans="1:3" ht="13.2" x14ac:dyDescent="0.25">
      <c r="A18755" s="45" t="s">
        <v>18820</v>
      </c>
      <c r="B18755" s="45" t="s">
        <v>6</v>
      </c>
      <c r="C18755" s="23">
        <v>425</v>
      </c>
    </row>
    <row r="18756" spans="1:3" ht="13.2" x14ac:dyDescent="0.25">
      <c r="A18756" s="45" t="s">
        <v>18821</v>
      </c>
      <c r="B18756" s="45" t="s">
        <v>6</v>
      </c>
      <c r="C18756" s="23">
        <v>225</v>
      </c>
    </row>
    <row r="18757" spans="1:3" ht="13.2" x14ac:dyDescent="0.25">
      <c r="A18757" s="45" t="s">
        <v>18822</v>
      </c>
      <c r="B18757" s="45" t="s">
        <v>6</v>
      </c>
      <c r="C18757" s="23">
        <v>375</v>
      </c>
    </row>
    <row r="18758" spans="1:3" ht="13.2" x14ac:dyDescent="0.25">
      <c r="A18758" s="45" t="s">
        <v>18823</v>
      </c>
      <c r="B18758" s="45" t="s">
        <v>6</v>
      </c>
      <c r="C18758" s="23">
        <v>150</v>
      </c>
    </row>
    <row r="18759" spans="1:3" ht="13.2" x14ac:dyDescent="0.25">
      <c r="A18759" s="45" t="s">
        <v>18824</v>
      </c>
      <c r="B18759" s="45" t="s">
        <v>6</v>
      </c>
      <c r="C18759" s="23">
        <v>625</v>
      </c>
    </row>
    <row r="18760" spans="1:3" ht="13.2" x14ac:dyDescent="0.25">
      <c r="A18760" s="45" t="s">
        <v>18825</v>
      </c>
      <c r="B18760" s="45" t="s">
        <v>6</v>
      </c>
      <c r="C18760" s="23">
        <v>150</v>
      </c>
    </row>
    <row r="18761" spans="1:3" ht="13.2" x14ac:dyDescent="0.25">
      <c r="A18761" s="45" t="s">
        <v>18826</v>
      </c>
      <c r="B18761" s="45" t="s">
        <v>6</v>
      </c>
      <c r="C18761" s="23">
        <v>550</v>
      </c>
    </row>
    <row r="18762" spans="1:3" ht="13.2" x14ac:dyDescent="0.25">
      <c r="A18762" s="45" t="s">
        <v>18827</v>
      </c>
      <c r="B18762" s="45" t="s">
        <v>6</v>
      </c>
      <c r="C18762" s="23">
        <v>225</v>
      </c>
    </row>
    <row r="18763" spans="1:3" ht="13.2" x14ac:dyDescent="0.25">
      <c r="A18763" s="45" t="s">
        <v>18828</v>
      </c>
      <c r="B18763" s="45" t="s">
        <v>6</v>
      </c>
      <c r="C18763" s="23">
        <v>225</v>
      </c>
    </row>
    <row r="18764" spans="1:3" ht="13.2" x14ac:dyDescent="0.25">
      <c r="A18764" s="45" t="s">
        <v>18829</v>
      </c>
      <c r="B18764" s="45" t="s">
        <v>6</v>
      </c>
      <c r="C18764" s="23">
        <v>225</v>
      </c>
    </row>
    <row r="18765" spans="1:3" ht="13.2" x14ac:dyDescent="0.25">
      <c r="A18765" s="45" t="s">
        <v>18830</v>
      </c>
      <c r="B18765" s="45" t="s">
        <v>6</v>
      </c>
      <c r="C18765" s="23">
        <v>400</v>
      </c>
    </row>
    <row r="18766" spans="1:3" ht="13.2" x14ac:dyDescent="0.25">
      <c r="A18766" s="45" t="s">
        <v>18831</v>
      </c>
      <c r="B18766" s="45" t="s">
        <v>6</v>
      </c>
      <c r="C18766" s="23">
        <v>425</v>
      </c>
    </row>
    <row r="18767" spans="1:3" ht="13.2" x14ac:dyDescent="0.25">
      <c r="A18767" s="45" t="s">
        <v>18832</v>
      </c>
      <c r="B18767" s="45" t="s">
        <v>6</v>
      </c>
      <c r="C18767" s="23">
        <v>325</v>
      </c>
    </row>
    <row r="18768" spans="1:3" ht="13.2" x14ac:dyDescent="0.25">
      <c r="A18768" s="45" t="s">
        <v>18833</v>
      </c>
      <c r="B18768" s="45" t="s">
        <v>6</v>
      </c>
      <c r="C18768" s="23">
        <v>200</v>
      </c>
    </row>
    <row r="18769" spans="1:3" ht="13.2" x14ac:dyDescent="0.25">
      <c r="A18769" s="45" t="s">
        <v>18834</v>
      </c>
      <c r="B18769" s="45" t="s">
        <v>6</v>
      </c>
      <c r="C18769" s="23">
        <v>225</v>
      </c>
    </row>
    <row r="18770" spans="1:3" ht="13.2" x14ac:dyDescent="0.25">
      <c r="A18770" s="45" t="s">
        <v>18835</v>
      </c>
      <c r="B18770" s="45" t="s">
        <v>6</v>
      </c>
      <c r="C18770" s="23">
        <v>675</v>
      </c>
    </row>
    <row r="18771" spans="1:3" ht="13.2" x14ac:dyDescent="0.25">
      <c r="A18771" s="45" t="s">
        <v>18836</v>
      </c>
      <c r="B18771" s="45" t="s">
        <v>6</v>
      </c>
      <c r="C18771" s="23">
        <v>225</v>
      </c>
    </row>
    <row r="18772" spans="1:3" ht="13.2" x14ac:dyDescent="0.25">
      <c r="A18772" s="45" t="s">
        <v>18837</v>
      </c>
      <c r="B18772" s="45" t="s">
        <v>6</v>
      </c>
      <c r="C18772" s="23">
        <v>350</v>
      </c>
    </row>
    <row r="18773" spans="1:3" ht="13.2" x14ac:dyDescent="0.25">
      <c r="A18773" s="45" t="s">
        <v>18838</v>
      </c>
      <c r="B18773" s="45" t="s">
        <v>6</v>
      </c>
      <c r="C18773" s="23">
        <v>200</v>
      </c>
    </row>
    <row r="18774" spans="1:3" ht="13.2" x14ac:dyDescent="0.25">
      <c r="A18774" s="45" t="s">
        <v>18839</v>
      </c>
      <c r="B18774" s="45" t="s">
        <v>6</v>
      </c>
      <c r="C18774" s="23">
        <v>50</v>
      </c>
    </row>
    <row r="18775" spans="1:3" ht="13.2" x14ac:dyDescent="0.25">
      <c r="A18775" s="45" t="s">
        <v>18840</v>
      </c>
      <c r="B18775" s="45" t="s">
        <v>6</v>
      </c>
      <c r="C18775" s="23">
        <v>175</v>
      </c>
    </row>
    <row r="18776" spans="1:3" ht="13.2" x14ac:dyDescent="0.25">
      <c r="A18776" s="45" t="s">
        <v>18841</v>
      </c>
      <c r="B18776" s="45" t="s">
        <v>6</v>
      </c>
      <c r="C18776" s="23">
        <v>575</v>
      </c>
    </row>
    <row r="18777" spans="1:3" ht="13.2" x14ac:dyDescent="0.25">
      <c r="A18777" s="45" t="s">
        <v>18842</v>
      </c>
      <c r="B18777" s="45" t="s">
        <v>6</v>
      </c>
      <c r="C18777" s="23">
        <v>575</v>
      </c>
    </row>
    <row r="18778" spans="1:3" ht="13.2" x14ac:dyDescent="0.25">
      <c r="A18778" s="45" t="s">
        <v>18843</v>
      </c>
      <c r="B18778" s="45" t="s">
        <v>6</v>
      </c>
      <c r="C18778" s="23">
        <v>50</v>
      </c>
    </row>
    <row r="18779" spans="1:3" ht="13.2" x14ac:dyDescent="0.25">
      <c r="A18779" s="45" t="s">
        <v>18844</v>
      </c>
      <c r="B18779" s="45" t="s">
        <v>6</v>
      </c>
      <c r="C18779" s="23">
        <v>0</v>
      </c>
    </row>
    <row r="18780" spans="1:3" ht="13.2" x14ac:dyDescent="0.25">
      <c r="A18780" s="45" t="s">
        <v>18845</v>
      </c>
      <c r="B18780" s="45" t="s">
        <v>6</v>
      </c>
      <c r="C18780" s="23">
        <v>700</v>
      </c>
    </row>
    <row r="18781" spans="1:3" ht="13.2" x14ac:dyDescent="0.25">
      <c r="A18781" s="45" t="s">
        <v>18846</v>
      </c>
      <c r="B18781" s="45" t="s">
        <v>6</v>
      </c>
      <c r="C18781" s="23">
        <v>375</v>
      </c>
    </row>
    <row r="18782" spans="1:3" ht="13.2" x14ac:dyDescent="0.25">
      <c r="A18782" s="45" t="s">
        <v>18847</v>
      </c>
      <c r="B18782" s="45" t="s">
        <v>6</v>
      </c>
      <c r="C18782" s="23">
        <v>675</v>
      </c>
    </row>
    <row r="18783" spans="1:3" ht="13.2" x14ac:dyDescent="0.25">
      <c r="A18783" s="45" t="s">
        <v>18848</v>
      </c>
      <c r="B18783" s="45" t="s">
        <v>6</v>
      </c>
      <c r="C18783" s="23">
        <v>275</v>
      </c>
    </row>
    <row r="18784" spans="1:3" ht="13.2" x14ac:dyDescent="0.25">
      <c r="A18784" s="45" t="s">
        <v>18849</v>
      </c>
      <c r="B18784" s="45" t="s">
        <v>6</v>
      </c>
      <c r="C18784" s="23">
        <v>425</v>
      </c>
    </row>
    <row r="18785" spans="1:3" ht="13.2" x14ac:dyDescent="0.25">
      <c r="A18785" s="45" t="s">
        <v>18850</v>
      </c>
      <c r="B18785" s="45" t="s">
        <v>6</v>
      </c>
      <c r="C18785" s="23">
        <v>400</v>
      </c>
    </row>
    <row r="18786" spans="1:3" ht="13.2" x14ac:dyDescent="0.25">
      <c r="A18786" s="45" t="s">
        <v>18851</v>
      </c>
      <c r="B18786" s="45" t="s">
        <v>6</v>
      </c>
      <c r="C18786" s="23">
        <v>350</v>
      </c>
    </row>
    <row r="18787" spans="1:3" ht="13.2" x14ac:dyDescent="0.25">
      <c r="A18787" s="45" t="s">
        <v>18852</v>
      </c>
      <c r="B18787" s="45" t="s">
        <v>6</v>
      </c>
      <c r="C18787" s="23">
        <v>325</v>
      </c>
    </row>
    <row r="18788" spans="1:3" ht="13.2" x14ac:dyDescent="0.25">
      <c r="A18788" s="45" t="s">
        <v>18853</v>
      </c>
      <c r="B18788" s="45" t="s">
        <v>6</v>
      </c>
      <c r="C18788" s="23">
        <v>325</v>
      </c>
    </row>
    <row r="18789" spans="1:3" ht="13.2" x14ac:dyDescent="0.25">
      <c r="A18789" s="45" t="s">
        <v>18854</v>
      </c>
      <c r="B18789" s="45" t="s">
        <v>6</v>
      </c>
      <c r="C18789" s="23">
        <v>750</v>
      </c>
    </row>
    <row r="18790" spans="1:3" ht="13.2" x14ac:dyDescent="0.25">
      <c r="A18790" s="45" t="s">
        <v>18855</v>
      </c>
      <c r="B18790" s="45" t="s">
        <v>6</v>
      </c>
      <c r="C18790" s="23">
        <v>950</v>
      </c>
    </row>
    <row r="18791" spans="1:3" ht="13.2" x14ac:dyDescent="0.25">
      <c r="A18791" s="45" t="s">
        <v>18856</v>
      </c>
      <c r="B18791" s="45" t="s">
        <v>6</v>
      </c>
      <c r="C18791" s="23">
        <v>150</v>
      </c>
    </row>
    <row r="18792" spans="1:3" ht="13.2" x14ac:dyDescent="0.25">
      <c r="A18792" s="45" t="s">
        <v>18857</v>
      </c>
      <c r="B18792" s="45" t="s">
        <v>6</v>
      </c>
      <c r="C18792" s="23">
        <v>150</v>
      </c>
    </row>
    <row r="18793" spans="1:3" ht="13.2" x14ac:dyDescent="0.25">
      <c r="A18793" s="45" t="s">
        <v>18858</v>
      </c>
      <c r="B18793" s="45" t="s">
        <v>6</v>
      </c>
      <c r="C18793" s="23">
        <v>575</v>
      </c>
    </row>
    <row r="18794" spans="1:3" ht="13.2" x14ac:dyDescent="0.25">
      <c r="A18794" s="45" t="s">
        <v>18859</v>
      </c>
      <c r="B18794" s="45" t="s">
        <v>6</v>
      </c>
      <c r="C18794" s="23">
        <v>350</v>
      </c>
    </row>
    <row r="18795" spans="1:3" ht="13.2" x14ac:dyDescent="0.25">
      <c r="A18795" s="45" t="s">
        <v>18860</v>
      </c>
      <c r="B18795" s="45" t="s">
        <v>6</v>
      </c>
      <c r="C18795" s="23">
        <v>250</v>
      </c>
    </row>
    <row r="18796" spans="1:3" ht="13.2" x14ac:dyDescent="0.25">
      <c r="A18796" s="45" t="s">
        <v>18861</v>
      </c>
      <c r="B18796" s="45" t="s">
        <v>6</v>
      </c>
      <c r="C18796" s="23">
        <v>175</v>
      </c>
    </row>
    <row r="18797" spans="1:3" ht="13.2" x14ac:dyDescent="0.25">
      <c r="A18797" s="45" t="s">
        <v>18862</v>
      </c>
      <c r="B18797" s="45" t="s">
        <v>6</v>
      </c>
      <c r="C18797" s="23">
        <v>450</v>
      </c>
    </row>
    <row r="18798" spans="1:3" ht="13.2" x14ac:dyDescent="0.25">
      <c r="A18798" s="45" t="s">
        <v>18863</v>
      </c>
      <c r="B18798" s="45" t="s">
        <v>6</v>
      </c>
      <c r="C18798" s="23">
        <v>600</v>
      </c>
    </row>
    <row r="18799" spans="1:3" ht="13.2" x14ac:dyDescent="0.25">
      <c r="A18799" s="45" t="s">
        <v>18864</v>
      </c>
      <c r="B18799" s="45" t="s">
        <v>6</v>
      </c>
      <c r="C18799" s="23">
        <v>525</v>
      </c>
    </row>
    <row r="18800" spans="1:3" ht="13.2" x14ac:dyDescent="0.25">
      <c r="A18800" s="45" t="s">
        <v>18865</v>
      </c>
      <c r="B18800" s="45" t="s">
        <v>6</v>
      </c>
      <c r="C18800" s="23">
        <v>250</v>
      </c>
    </row>
    <row r="18801" spans="1:3" ht="13.2" x14ac:dyDescent="0.25">
      <c r="A18801" s="45" t="s">
        <v>18866</v>
      </c>
      <c r="B18801" s="45" t="s">
        <v>6</v>
      </c>
      <c r="C18801" s="23">
        <v>775</v>
      </c>
    </row>
    <row r="18802" spans="1:3" ht="13.2" x14ac:dyDescent="0.25">
      <c r="A18802" s="45" t="s">
        <v>18867</v>
      </c>
      <c r="B18802" s="45" t="s">
        <v>6</v>
      </c>
      <c r="C18802" s="23">
        <v>650</v>
      </c>
    </row>
    <row r="18803" spans="1:3" ht="13.2" x14ac:dyDescent="0.25">
      <c r="A18803" s="45" t="s">
        <v>18868</v>
      </c>
      <c r="B18803" s="45" t="s">
        <v>6</v>
      </c>
      <c r="C18803" s="23">
        <v>475</v>
      </c>
    </row>
    <row r="18804" spans="1:3" ht="13.2" x14ac:dyDescent="0.25">
      <c r="A18804" s="45" t="s">
        <v>18869</v>
      </c>
      <c r="B18804" s="45" t="s">
        <v>6</v>
      </c>
      <c r="C18804" s="23">
        <v>450</v>
      </c>
    </row>
    <row r="18805" spans="1:3" ht="13.2" x14ac:dyDescent="0.25">
      <c r="A18805" s="45" t="s">
        <v>18870</v>
      </c>
      <c r="B18805" s="45" t="s">
        <v>6</v>
      </c>
      <c r="C18805" s="23">
        <v>300</v>
      </c>
    </row>
    <row r="18806" spans="1:3" ht="13.2" x14ac:dyDescent="0.25">
      <c r="A18806" s="45" t="s">
        <v>18871</v>
      </c>
      <c r="B18806" s="45" t="s">
        <v>6</v>
      </c>
      <c r="C18806" s="23">
        <v>550</v>
      </c>
    </row>
    <row r="18807" spans="1:3" ht="13.2" x14ac:dyDescent="0.25">
      <c r="A18807" s="45" t="s">
        <v>18872</v>
      </c>
      <c r="B18807" s="45" t="s">
        <v>6</v>
      </c>
      <c r="C18807" s="23">
        <v>675</v>
      </c>
    </row>
    <row r="18808" spans="1:3" ht="13.2" x14ac:dyDescent="0.25">
      <c r="A18808" s="45" t="s">
        <v>18873</v>
      </c>
      <c r="B18808" s="45" t="s">
        <v>6</v>
      </c>
      <c r="C18808" s="23">
        <v>275</v>
      </c>
    </row>
    <row r="18809" spans="1:3" ht="13.2" x14ac:dyDescent="0.25">
      <c r="A18809" s="45" t="s">
        <v>18874</v>
      </c>
      <c r="B18809" s="45" t="s">
        <v>6</v>
      </c>
      <c r="C18809" s="23">
        <v>850</v>
      </c>
    </row>
    <row r="18810" spans="1:3" ht="13.2" x14ac:dyDescent="0.25">
      <c r="A18810" s="45" t="s">
        <v>18875</v>
      </c>
      <c r="B18810" s="45" t="s">
        <v>6</v>
      </c>
      <c r="C18810" s="23">
        <v>250</v>
      </c>
    </row>
    <row r="18811" spans="1:3" ht="13.2" x14ac:dyDescent="0.25">
      <c r="A18811" s="45" t="s">
        <v>18876</v>
      </c>
      <c r="B18811" s="45" t="s">
        <v>6</v>
      </c>
      <c r="C18811" s="23">
        <v>250</v>
      </c>
    </row>
    <row r="18812" spans="1:3" ht="13.2" x14ac:dyDescent="0.25">
      <c r="A18812" s="45" t="s">
        <v>18877</v>
      </c>
      <c r="B18812" s="45" t="s">
        <v>6</v>
      </c>
      <c r="C18812" s="23">
        <v>400</v>
      </c>
    </row>
    <row r="18813" spans="1:3" ht="13.2" x14ac:dyDescent="0.25">
      <c r="A18813" s="45" t="s">
        <v>18878</v>
      </c>
      <c r="B18813" s="45" t="s">
        <v>6</v>
      </c>
      <c r="C18813" s="23">
        <v>250</v>
      </c>
    </row>
    <row r="18814" spans="1:3" ht="13.2" x14ac:dyDescent="0.25">
      <c r="A18814" s="45" t="s">
        <v>18879</v>
      </c>
      <c r="B18814" s="45" t="s">
        <v>6</v>
      </c>
      <c r="C18814" s="23">
        <v>850</v>
      </c>
    </row>
    <row r="18815" spans="1:3" ht="13.2" x14ac:dyDescent="0.25">
      <c r="A18815" s="45" t="s">
        <v>18880</v>
      </c>
      <c r="B18815" s="45" t="s">
        <v>6</v>
      </c>
      <c r="C18815" s="23">
        <v>250</v>
      </c>
    </row>
    <row r="18816" spans="1:3" ht="13.2" x14ac:dyDescent="0.25">
      <c r="A18816" s="45" t="s">
        <v>18881</v>
      </c>
      <c r="B18816" s="45" t="s">
        <v>6</v>
      </c>
      <c r="C18816" s="23">
        <v>575</v>
      </c>
    </row>
    <row r="18817" spans="1:3" ht="13.2" x14ac:dyDescent="0.25">
      <c r="A18817" s="45" t="s">
        <v>18882</v>
      </c>
      <c r="B18817" s="45" t="s">
        <v>6</v>
      </c>
      <c r="C18817" s="23">
        <v>250</v>
      </c>
    </row>
    <row r="18818" spans="1:3" ht="13.2" x14ac:dyDescent="0.25">
      <c r="A18818" s="45" t="s">
        <v>18883</v>
      </c>
      <c r="B18818" s="45" t="s">
        <v>6</v>
      </c>
      <c r="C18818" s="23">
        <v>850</v>
      </c>
    </row>
    <row r="18819" spans="1:3" ht="13.2" x14ac:dyDescent="0.25">
      <c r="A18819" s="45" t="s">
        <v>18884</v>
      </c>
      <c r="B18819" s="45" t="s">
        <v>6</v>
      </c>
      <c r="C18819" s="23">
        <v>850</v>
      </c>
    </row>
    <row r="18820" spans="1:3" ht="13.2" x14ac:dyDescent="0.25">
      <c r="A18820" s="45" t="s">
        <v>18885</v>
      </c>
      <c r="B18820" s="45" t="s">
        <v>6</v>
      </c>
      <c r="C18820" s="23">
        <v>300</v>
      </c>
    </row>
    <row r="18821" spans="1:3" ht="13.2" x14ac:dyDescent="0.25">
      <c r="A18821" s="45" t="s">
        <v>18886</v>
      </c>
      <c r="B18821" s="45" t="s">
        <v>6</v>
      </c>
      <c r="C18821" s="23">
        <v>800</v>
      </c>
    </row>
    <row r="18822" spans="1:3" ht="13.2" x14ac:dyDescent="0.25">
      <c r="A18822" s="45" t="s">
        <v>18887</v>
      </c>
      <c r="B18822" s="45" t="s">
        <v>6</v>
      </c>
      <c r="C18822" s="23">
        <v>725</v>
      </c>
    </row>
    <row r="18823" spans="1:3" ht="13.2" x14ac:dyDescent="0.25">
      <c r="A18823" s="45" t="s">
        <v>18888</v>
      </c>
      <c r="B18823" s="45" t="s">
        <v>6</v>
      </c>
      <c r="C18823" s="23">
        <v>475</v>
      </c>
    </row>
    <row r="18824" spans="1:3" ht="13.2" x14ac:dyDescent="0.25">
      <c r="A18824" s="45" t="s">
        <v>18889</v>
      </c>
      <c r="B18824" s="45" t="s">
        <v>6</v>
      </c>
      <c r="C18824" s="23">
        <v>250</v>
      </c>
    </row>
    <row r="18825" spans="1:3" ht="13.2" x14ac:dyDescent="0.25">
      <c r="A18825" s="45" t="s">
        <v>18890</v>
      </c>
      <c r="B18825" s="45" t="s">
        <v>6</v>
      </c>
      <c r="C18825" s="23">
        <v>575</v>
      </c>
    </row>
    <row r="18826" spans="1:3" ht="13.2" x14ac:dyDescent="0.25">
      <c r="A18826" s="45" t="s">
        <v>18891</v>
      </c>
      <c r="B18826" s="45" t="s">
        <v>6</v>
      </c>
      <c r="C18826" s="23">
        <v>550</v>
      </c>
    </row>
    <row r="18827" spans="1:3" ht="13.2" x14ac:dyDescent="0.25">
      <c r="A18827" s="45" t="s">
        <v>18892</v>
      </c>
      <c r="B18827" s="45" t="s">
        <v>6</v>
      </c>
      <c r="C18827" s="23">
        <v>650</v>
      </c>
    </row>
    <row r="18828" spans="1:3" ht="13.2" x14ac:dyDescent="0.25">
      <c r="A18828" s="45" t="s">
        <v>18893</v>
      </c>
      <c r="B18828" s="45" t="s">
        <v>6</v>
      </c>
      <c r="C18828" s="23">
        <v>475</v>
      </c>
    </row>
    <row r="18829" spans="1:3" ht="13.2" x14ac:dyDescent="0.25">
      <c r="A18829" s="45" t="s">
        <v>18894</v>
      </c>
      <c r="B18829" s="45" t="s">
        <v>6</v>
      </c>
      <c r="C18829" s="23">
        <v>450</v>
      </c>
    </row>
    <row r="18830" spans="1:3" ht="13.2" x14ac:dyDescent="0.25">
      <c r="A18830" s="45" t="s">
        <v>18895</v>
      </c>
      <c r="B18830" s="45" t="s">
        <v>6</v>
      </c>
      <c r="C18830" s="23">
        <v>250</v>
      </c>
    </row>
    <row r="18831" spans="1:3" ht="13.2" x14ac:dyDescent="0.25">
      <c r="A18831" s="45" t="s">
        <v>18896</v>
      </c>
      <c r="B18831" s="45" t="s">
        <v>6</v>
      </c>
      <c r="C18831" s="23">
        <v>700</v>
      </c>
    </row>
    <row r="18832" spans="1:3" ht="13.2" x14ac:dyDescent="0.25">
      <c r="A18832" s="45" t="s">
        <v>18897</v>
      </c>
      <c r="B18832" s="45" t="s">
        <v>6</v>
      </c>
      <c r="C18832" s="23">
        <v>700</v>
      </c>
    </row>
    <row r="18833" spans="1:3" ht="13.2" x14ac:dyDescent="0.25">
      <c r="A18833" s="45" t="s">
        <v>18898</v>
      </c>
      <c r="B18833" s="45" t="s">
        <v>6</v>
      </c>
      <c r="C18833" s="23">
        <v>425</v>
      </c>
    </row>
    <row r="18834" spans="1:3" ht="13.2" x14ac:dyDescent="0.25">
      <c r="A18834" s="45" t="s">
        <v>18899</v>
      </c>
      <c r="B18834" s="45" t="s">
        <v>6</v>
      </c>
      <c r="C18834" s="23">
        <v>525</v>
      </c>
    </row>
    <row r="18835" spans="1:3" ht="13.2" x14ac:dyDescent="0.25">
      <c r="A18835" s="45" t="s">
        <v>18900</v>
      </c>
      <c r="B18835" s="45" t="s">
        <v>6</v>
      </c>
      <c r="C18835" s="23">
        <v>350</v>
      </c>
    </row>
    <row r="18836" spans="1:3" ht="13.2" x14ac:dyDescent="0.25">
      <c r="A18836" s="45" t="s">
        <v>18901</v>
      </c>
      <c r="B18836" s="45" t="s">
        <v>6</v>
      </c>
      <c r="C18836" s="23">
        <v>775</v>
      </c>
    </row>
    <row r="18837" spans="1:3" ht="13.2" x14ac:dyDescent="0.25">
      <c r="A18837" s="45" t="s">
        <v>18902</v>
      </c>
      <c r="B18837" s="45" t="s">
        <v>6</v>
      </c>
      <c r="C18837" s="23">
        <v>925</v>
      </c>
    </row>
    <row r="18838" spans="1:3" ht="13.2" x14ac:dyDescent="0.25">
      <c r="A18838" s="45" t="s">
        <v>18903</v>
      </c>
      <c r="B18838" s="45" t="s">
        <v>6</v>
      </c>
      <c r="C18838" s="23">
        <v>1050</v>
      </c>
    </row>
    <row r="18839" spans="1:3" ht="13.2" x14ac:dyDescent="0.25">
      <c r="A18839" s="45" t="s">
        <v>18904</v>
      </c>
      <c r="B18839" s="45" t="s">
        <v>6</v>
      </c>
      <c r="C18839" s="23">
        <v>875</v>
      </c>
    </row>
    <row r="18840" spans="1:3" ht="13.2" x14ac:dyDescent="0.25">
      <c r="A18840" s="45" t="s">
        <v>18905</v>
      </c>
      <c r="B18840" s="45" t="s">
        <v>6</v>
      </c>
      <c r="C18840" s="23">
        <v>875</v>
      </c>
    </row>
    <row r="18841" spans="1:3" ht="13.2" x14ac:dyDescent="0.25">
      <c r="A18841" s="45" t="s">
        <v>18906</v>
      </c>
      <c r="B18841" s="45" t="s">
        <v>6</v>
      </c>
      <c r="C18841" s="23">
        <v>400</v>
      </c>
    </row>
    <row r="18842" spans="1:3" ht="13.2" x14ac:dyDescent="0.25">
      <c r="A18842" s="45" t="s">
        <v>18907</v>
      </c>
      <c r="B18842" s="45" t="s">
        <v>6</v>
      </c>
      <c r="C18842" s="23">
        <v>50</v>
      </c>
    </row>
    <row r="18843" spans="1:3" ht="13.2" x14ac:dyDescent="0.25">
      <c r="A18843" s="45" t="s">
        <v>18908</v>
      </c>
      <c r="B18843" s="45" t="s">
        <v>6</v>
      </c>
      <c r="C18843" s="23">
        <v>825</v>
      </c>
    </row>
    <row r="18844" spans="1:3" ht="13.2" x14ac:dyDescent="0.25">
      <c r="A18844" s="45" t="s">
        <v>18909</v>
      </c>
      <c r="B18844" s="45" t="s">
        <v>6</v>
      </c>
      <c r="C18844" s="23">
        <v>650</v>
      </c>
    </row>
    <row r="18845" spans="1:3" ht="13.2" x14ac:dyDescent="0.25">
      <c r="A18845" s="45" t="s">
        <v>18910</v>
      </c>
      <c r="B18845" s="45" t="s">
        <v>6</v>
      </c>
      <c r="C18845" s="23">
        <v>975</v>
      </c>
    </row>
    <row r="18846" spans="1:3" ht="13.2" x14ac:dyDescent="0.25">
      <c r="A18846" s="45" t="s">
        <v>18911</v>
      </c>
      <c r="B18846" s="45" t="s">
        <v>6</v>
      </c>
      <c r="C18846" s="23">
        <v>500</v>
      </c>
    </row>
    <row r="18847" spans="1:3" ht="13.2" x14ac:dyDescent="0.25">
      <c r="A18847" s="45" t="s">
        <v>18912</v>
      </c>
      <c r="B18847" s="45" t="s">
        <v>6</v>
      </c>
      <c r="C18847" s="23">
        <v>25</v>
      </c>
    </row>
    <row r="18848" spans="1:3" ht="13.2" x14ac:dyDescent="0.25">
      <c r="A18848" s="45" t="s">
        <v>18913</v>
      </c>
      <c r="B18848" s="45" t="s">
        <v>6</v>
      </c>
      <c r="C18848" s="23">
        <v>875</v>
      </c>
    </row>
    <row r="18849" spans="1:3" ht="13.2" x14ac:dyDescent="0.25">
      <c r="A18849" s="45" t="s">
        <v>18914</v>
      </c>
      <c r="B18849" s="45" t="s">
        <v>6</v>
      </c>
      <c r="C18849" s="23">
        <v>875</v>
      </c>
    </row>
    <row r="18850" spans="1:3" ht="13.2" x14ac:dyDescent="0.25">
      <c r="A18850" s="45" t="s">
        <v>18915</v>
      </c>
      <c r="B18850" s="45" t="s">
        <v>6</v>
      </c>
      <c r="C18850" s="23">
        <v>525</v>
      </c>
    </row>
    <row r="18851" spans="1:3" ht="13.2" x14ac:dyDescent="0.25">
      <c r="A18851" s="45" t="s">
        <v>18916</v>
      </c>
      <c r="B18851" s="45" t="s">
        <v>6</v>
      </c>
      <c r="C18851" s="23">
        <v>450</v>
      </c>
    </row>
    <row r="18852" spans="1:3" ht="13.2" x14ac:dyDescent="0.25">
      <c r="A18852" s="45" t="s">
        <v>18917</v>
      </c>
      <c r="B18852" s="45" t="s">
        <v>6</v>
      </c>
      <c r="C18852" s="23">
        <v>400</v>
      </c>
    </row>
    <row r="18853" spans="1:3" ht="13.2" x14ac:dyDescent="0.25">
      <c r="A18853" s="45" t="s">
        <v>18918</v>
      </c>
      <c r="B18853" s="45" t="s">
        <v>6</v>
      </c>
      <c r="C18853" s="23">
        <v>275</v>
      </c>
    </row>
    <row r="18854" spans="1:3" ht="13.2" x14ac:dyDescent="0.25">
      <c r="A18854" s="45" t="s">
        <v>18919</v>
      </c>
      <c r="B18854" s="45" t="s">
        <v>6</v>
      </c>
      <c r="C18854" s="23">
        <v>250</v>
      </c>
    </row>
    <row r="18855" spans="1:3" ht="13.2" x14ac:dyDescent="0.25">
      <c r="A18855" s="45" t="s">
        <v>18920</v>
      </c>
      <c r="B18855" s="45" t="s">
        <v>6</v>
      </c>
      <c r="C18855" s="23">
        <v>750</v>
      </c>
    </row>
    <row r="18856" spans="1:3" ht="13.2" x14ac:dyDescent="0.25">
      <c r="A18856" s="45" t="s">
        <v>18921</v>
      </c>
      <c r="B18856" s="45" t="s">
        <v>6</v>
      </c>
      <c r="C18856" s="23">
        <v>525</v>
      </c>
    </row>
    <row r="18857" spans="1:3" ht="13.2" x14ac:dyDescent="0.25">
      <c r="A18857" s="45" t="s">
        <v>18922</v>
      </c>
      <c r="B18857" s="45" t="s">
        <v>6</v>
      </c>
      <c r="C18857" s="23">
        <v>375</v>
      </c>
    </row>
    <row r="18858" spans="1:3" ht="13.2" x14ac:dyDescent="0.25">
      <c r="A18858" s="45" t="s">
        <v>18923</v>
      </c>
      <c r="B18858" s="45" t="s">
        <v>6</v>
      </c>
      <c r="C18858" s="23">
        <v>425</v>
      </c>
    </row>
    <row r="18859" spans="1:3" ht="13.2" x14ac:dyDescent="0.25">
      <c r="A18859" s="45" t="s">
        <v>18924</v>
      </c>
      <c r="B18859" s="45" t="s">
        <v>6</v>
      </c>
      <c r="C18859" s="23">
        <v>400</v>
      </c>
    </row>
    <row r="18860" spans="1:3" ht="13.2" x14ac:dyDescent="0.25">
      <c r="A18860" s="45" t="s">
        <v>18925</v>
      </c>
      <c r="B18860" s="45" t="s">
        <v>6</v>
      </c>
      <c r="C18860" s="23">
        <v>525</v>
      </c>
    </row>
    <row r="18861" spans="1:3" ht="13.2" x14ac:dyDescent="0.25">
      <c r="A18861" s="45" t="s">
        <v>18926</v>
      </c>
      <c r="B18861" s="45" t="s">
        <v>6</v>
      </c>
      <c r="C18861" s="23">
        <v>475</v>
      </c>
    </row>
    <row r="18862" spans="1:3" ht="13.2" x14ac:dyDescent="0.25">
      <c r="A18862" s="45" t="s">
        <v>18927</v>
      </c>
      <c r="B18862" s="45" t="s">
        <v>6</v>
      </c>
      <c r="C18862" s="23">
        <v>775</v>
      </c>
    </row>
    <row r="18863" spans="1:3" ht="13.2" x14ac:dyDescent="0.25">
      <c r="A18863" s="45" t="s">
        <v>18928</v>
      </c>
      <c r="B18863" s="45" t="s">
        <v>6</v>
      </c>
      <c r="C18863" s="23">
        <v>725</v>
      </c>
    </row>
    <row r="18864" spans="1:3" ht="13.2" x14ac:dyDescent="0.25">
      <c r="A18864" s="45" t="s">
        <v>18929</v>
      </c>
      <c r="B18864" s="45" t="s">
        <v>6</v>
      </c>
      <c r="C18864" s="23">
        <v>425</v>
      </c>
    </row>
    <row r="18865" spans="1:3" ht="13.2" x14ac:dyDescent="0.25">
      <c r="A18865" s="45" t="s">
        <v>18930</v>
      </c>
      <c r="B18865" s="45" t="s">
        <v>6</v>
      </c>
      <c r="C18865" s="23">
        <v>475</v>
      </c>
    </row>
    <row r="18866" spans="1:3" ht="13.2" x14ac:dyDescent="0.25">
      <c r="A18866" s="45" t="s">
        <v>18931</v>
      </c>
      <c r="B18866" s="45" t="s">
        <v>6</v>
      </c>
      <c r="C18866" s="23">
        <v>650</v>
      </c>
    </row>
    <row r="18867" spans="1:3" ht="13.2" x14ac:dyDescent="0.25">
      <c r="A18867" s="45" t="s">
        <v>18932</v>
      </c>
      <c r="B18867" s="45" t="s">
        <v>6</v>
      </c>
      <c r="C18867" s="23">
        <v>375</v>
      </c>
    </row>
    <row r="18868" spans="1:3" ht="13.2" x14ac:dyDescent="0.25">
      <c r="A18868" s="45" t="s">
        <v>18933</v>
      </c>
      <c r="B18868" s="45" t="s">
        <v>6</v>
      </c>
      <c r="C18868" s="23">
        <v>625</v>
      </c>
    </row>
    <row r="18869" spans="1:3" ht="13.2" x14ac:dyDescent="0.25">
      <c r="A18869" s="45" t="s">
        <v>18934</v>
      </c>
      <c r="B18869" s="45" t="s">
        <v>6</v>
      </c>
      <c r="C18869" s="23">
        <v>350</v>
      </c>
    </row>
    <row r="18870" spans="1:3" ht="13.2" x14ac:dyDescent="0.25">
      <c r="A18870" s="45" t="s">
        <v>18935</v>
      </c>
      <c r="B18870" s="45" t="s">
        <v>6</v>
      </c>
      <c r="C18870" s="23">
        <v>550</v>
      </c>
    </row>
    <row r="18871" spans="1:3" ht="13.2" x14ac:dyDescent="0.25">
      <c r="A18871" s="45" t="s">
        <v>18936</v>
      </c>
      <c r="B18871" s="45" t="s">
        <v>6</v>
      </c>
      <c r="C18871" s="23">
        <v>275</v>
      </c>
    </row>
    <row r="18872" spans="1:3" ht="13.2" x14ac:dyDescent="0.25">
      <c r="A18872" s="45" t="s">
        <v>18937</v>
      </c>
      <c r="B18872" s="45" t="s">
        <v>6</v>
      </c>
      <c r="C18872" s="23">
        <v>250</v>
      </c>
    </row>
    <row r="18873" spans="1:3" ht="13.2" x14ac:dyDescent="0.25">
      <c r="A18873" s="45" t="s">
        <v>18938</v>
      </c>
      <c r="B18873" s="45" t="s">
        <v>6</v>
      </c>
      <c r="C18873" s="23">
        <v>400</v>
      </c>
    </row>
    <row r="18874" spans="1:3" ht="13.2" x14ac:dyDescent="0.25">
      <c r="A18874" s="45" t="s">
        <v>18939</v>
      </c>
      <c r="B18874" s="45" t="s">
        <v>6</v>
      </c>
      <c r="C18874" s="23">
        <v>275</v>
      </c>
    </row>
    <row r="18875" spans="1:3" ht="13.2" x14ac:dyDescent="0.25">
      <c r="A18875" s="45" t="s">
        <v>18940</v>
      </c>
      <c r="B18875" s="45" t="s">
        <v>6</v>
      </c>
      <c r="C18875" s="23">
        <v>250</v>
      </c>
    </row>
    <row r="18876" spans="1:3" ht="13.2" x14ac:dyDescent="0.25">
      <c r="A18876" s="45" t="s">
        <v>18941</v>
      </c>
      <c r="B18876" s="45" t="s">
        <v>6</v>
      </c>
      <c r="C18876" s="23">
        <v>400</v>
      </c>
    </row>
    <row r="18877" spans="1:3" ht="13.2" x14ac:dyDescent="0.25">
      <c r="A18877" s="45" t="s">
        <v>18942</v>
      </c>
      <c r="B18877" s="45" t="s">
        <v>6</v>
      </c>
      <c r="C18877" s="23">
        <v>350</v>
      </c>
    </row>
    <row r="18878" spans="1:3" ht="13.2" x14ac:dyDescent="0.25">
      <c r="A18878" s="45" t="s">
        <v>18943</v>
      </c>
      <c r="B18878" s="45" t="s">
        <v>6</v>
      </c>
      <c r="C18878" s="23">
        <v>550</v>
      </c>
    </row>
    <row r="18879" spans="1:3" ht="13.2" x14ac:dyDescent="0.25">
      <c r="A18879" s="45" t="s">
        <v>18944</v>
      </c>
      <c r="B18879" s="45" t="s">
        <v>6</v>
      </c>
      <c r="C18879" s="23">
        <v>575</v>
      </c>
    </row>
    <row r="18880" spans="1:3" ht="13.2" x14ac:dyDescent="0.25">
      <c r="A18880" s="45" t="s">
        <v>18945</v>
      </c>
      <c r="B18880" s="45" t="s">
        <v>6</v>
      </c>
      <c r="C18880" s="23">
        <v>275</v>
      </c>
    </row>
    <row r="18881" spans="1:3" ht="13.2" x14ac:dyDescent="0.25">
      <c r="A18881" s="45" t="s">
        <v>18946</v>
      </c>
      <c r="B18881" s="45" t="s">
        <v>6</v>
      </c>
      <c r="C18881" s="23">
        <v>200</v>
      </c>
    </row>
    <row r="18882" spans="1:3" ht="13.2" x14ac:dyDescent="0.25">
      <c r="A18882" s="45" t="s">
        <v>18947</v>
      </c>
      <c r="B18882" s="45" t="s">
        <v>6</v>
      </c>
      <c r="C18882" s="23">
        <v>175</v>
      </c>
    </row>
    <row r="18883" spans="1:3" ht="13.2" x14ac:dyDescent="0.25">
      <c r="A18883" s="45" t="s">
        <v>18948</v>
      </c>
      <c r="B18883" s="45" t="s">
        <v>6</v>
      </c>
      <c r="C18883" s="23">
        <v>225</v>
      </c>
    </row>
    <row r="18884" spans="1:3" ht="13.2" x14ac:dyDescent="0.25">
      <c r="A18884" s="45" t="s">
        <v>18949</v>
      </c>
      <c r="B18884" s="45" t="s">
        <v>6</v>
      </c>
      <c r="C18884" s="23">
        <v>600</v>
      </c>
    </row>
    <row r="18885" spans="1:3" ht="13.2" x14ac:dyDescent="0.25">
      <c r="A18885" s="45" t="s">
        <v>18950</v>
      </c>
      <c r="B18885" s="45" t="s">
        <v>6</v>
      </c>
      <c r="C18885" s="23">
        <v>500</v>
      </c>
    </row>
    <row r="18886" spans="1:3" ht="13.2" x14ac:dyDescent="0.25">
      <c r="A18886" s="45" t="s">
        <v>18951</v>
      </c>
      <c r="B18886" s="45" t="s">
        <v>6</v>
      </c>
      <c r="C18886" s="23">
        <v>350</v>
      </c>
    </row>
    <row r="18887" spans="1:3" ht="13.2" x14ac:dyDescent="0.25">
      <c r="A18887" s="45" t="s">
        <v>18952</v>
      </c>
      <c r="B18887" s="45" t="s">
        <v>6</v>
      </c>
      <c r="C18887" s="23">
        <v>225</v>
      </c>
    </row>
    <row r="18888" spans="1:3" ht="13.2" x14ac:dyDescent="0.25">
      <c r="A18888" s="45" t="s">
        <v>18953</v>
      </c>
      <c r="B18888" s="45" t="s">
        <v>6</v>
      </c>
      <c r="C18888" s="23">
        <v>450</v>
      </c>
    </row>
    <row r="18889" spans="1:3" ht="13.2" x14ac:dyDescent="0.25">
      <c r="A18889" s="45" t="s">
        <v>18954</v>
      </c>
      <c r="B18889" s="45" t="s">
        <v>6</v>
      </c>
      <c r="C18889" s="23">
        <v>475</v>
      </c>
    </row>
    <row r="18890" spans="1:3" ht="13.2" x14ac:dyDescent="0.25">
      <c r="A18890" s="45" t="s">
        <v>18955</v>
      </c>
      <c r="B18890" s="45" t="s">
        <v>6</v>
      </c>
      <c r="C18890" s="23">
        <v>600</v>
      </c>
    </row>
    <row r="18891" spans="1:3" ht="13.2" x14ac:dyDescent="0.25">
      <c r="A18891" s="45" t="s">
        <v>18956</v>
      </c>
      <c r="B18891" s="45" t="s">
        <v>6</v>
      </c>
      <c r="C18891" s="23">
        <v>150</v>
      </c>
    </row>
    <row r="18892" spans="1:3" ht="13.2" x14ac:dyDescent="0.25">
      <c r="A18892" s="45" t="s">
        <v>18957</v>
      </c>
      <c r="B18892" s="45" t="s">
        <v>6</v>
      </c>
      <c r="C18892" s="23">
        <v>225</v>
      </c>
    </row>
    <row r="18893" spans="1:3" ht="13.2" x14ac:dyDescent="0.25">
      <c r="A18893" s="45" t="s">
        <v>18958</v>
      </c>
      <c r="B18893" s="45" t="s">
        <v>6</v>
      </c>
      <c r="C18893" s="23">
        <v>150</v>
      </c>
    </row>
    <row r="18894" spans="1:3" ht="13.2" x14ac:dyDescent="0.25">
      <c r="A18894" s="45" t="s">
        <v>18959</v>
      </c>
      <c r="B18894" s="45" t="s">
        <v>6</v>
      </c>
      <c r="C18894" s="23">
        <v>325</v>
      </c>
    </row>
    <row r="18895" spans="1:3" ht="13.2" x14ac:dyDescent="0.25">
      <c r="A18895" s="45" t="s">
        <v>18960</v>
      </c>
      <c r="B18895" s="45" t="s">
        <v>6</v>
      </c>
      <c r="C18895" s="23">
        <v>650</v>
      </c>
    </row>
    <row r="18896" spans="1:3" ht="13.2" x14ac:dyDescent="0.25">
      <c r="A18896" s="45" t="s">
        <v>18961</v>
      </c>
      <c r="B18896" s="45" t="s">
        <v>6</v>
      </c>
      <c r="C18896" s="23">
        <v>175</v>
      </c>
    </row>
    <row r="18897" spans="1:3" ht="13.2" x14ac:dyDescent="0.25">
      <c r="A18897" s="45" t="s">
        <v>18962</v>
      </c>
      <c r="B18897" s="45" t="s">
        <v>6</v>
      </c>
      <c r="C18897" s="23">
        <v>800</v>
      </c>
    </row>
    <row r="18898" spans="1:3" ht="13.2" x14ac:dyDescent="0.25">
      <c r="A18898" s="45" t="s">
        <v>18963</v>
      </c>
      <c r="B18898" s="45" t="s">
        <v>6</v>
      </c>
      <c r="C18898" s="23">
        <v>575</v>
      </c>
    </row>
    <row r="18899" spans="1:3" ht="13.2" x14ac:dyDescent="0.25">
      <c r="A18899" s="45" t="s">
        <v>18964</v>
      </c>
      <c r="B18899" s="45" t="s">
        <v>6</v>
      </c>
      <c r="C18899" s="23">
        <v>150</v>
      </c>
    </row>
    <row r="18900" spans="1:3" ht="13.2" x14ac:dyDescent="0.25">
      <c r="A18900" s="45" t="s">
        <v>18965</v>
      </c>
      <c r="B18900" s="45" t="s">
        <v>6</v>
      </c>
      <c r="C18900" s="23">
        <v>275</v>
      </c>
    </row>
    <row r="18901" spans="1:3" ht="13.2" x14ac:dyDescent="0.25">
      <c r="A18901" s="45" t="s">
        <v>18966</v>
      </c>
      <c r="B18901" s="45" t="s">
        <v>6</v>
      </c>
      <c r="C18901" s="23">
        <v>550</v>
      </c>
    </row>
    <row r="18902" spans="1:3" ht="13.2" x14ac:dyDescent="0.25">
      <c r="A18902" s="45" t="s">
        <v>18967</v>
      </c>
      <c r="B18902" s="45" t="s">
        <v>6</v>
      </c>
      <c r="C18902" s="23">
        <v>475</v>
      </c>
    </row>
    <row r="18903" spans="1:3" ht="13.2" x14ac:dyDescent="0.25">
      <c r="A18903" s="45" t="s">
        <v>18968</v>
      </c>
      <c r="B18903" s="45" t="s">
        <v>6</v>
      </c>
      <c r="C18903" s="23">
        <v>400</v>
      </c>
    </row>
    <row r="18904" spans="1:3" ht="13.2" x14ac:dyDescent="0.25">
      <c r="A18904" s="45" t="s">
        <v>18969</v>
      </c>
      <c r="B18904" s="45" t="s">
        <v>6</v>
      </c>
      <c r="C18904" s="23">
        <v>700</v>
      </c>
    </row>
    <row r="18905" spans="1:3" ht="13.2" x14ac:dyDescent="0.25">
      <c r="A18905" s="45" t="s">
        <v>18970</v>
      </c>
      <c r="B18905" s="45" t="s">
        <v>6</v>
      </c>
      <c r="C18905" s="23">
        <v>225</v>
      </c>
    </row>
    <row r="18906" spans="1:3" ht="13.2" x14ac:dyDescent="0.25">
      <c r="A18906" s="45" t="s">
        <v>18971</v>
      </c>
      <c r="B18906" s="45" t="s">
        <v>6</v>
      </c>
      <c r="C18906" s="23">
        <v>200</v>
      </c>
    </row>
    <row r="18907" spans="1:3" ht="13.2" x14ac:dyDescent="0.25">
      <c r="A18907" s="45" t="s">
        <v>18972</v>
      </c>
      <c r="B18907" s="45" t="s">
        <v>6</v>
      </c>
      <c r="C18907" s="23">
        <v>150</v>
      </c>
    </row>
    <row r="18908" spans="1:3" ht="13.2" x14ac:dyDescent="0.25">
      <c r="A18908" s="45" t="s">
        <v>18973</v>
      </c>
      <c r="B18908" s="45" t="s">
        <v>6</v>
      </c>
      <c r="C18908" s="23">
        <v>250</v>
      </c>
    </row>
    <row r="18909" spans="1:3" ht="13.2" x14ac:dyDescent="0.25">
      <c r="A18909" s="45" t="s">
        <v>18974</v>
      </c>
      <c r="B18909" s="45" t="s">
        <v>6</v>
      </c>
      <c r="C18909" s="23">
        <v>250</v>
      </c>
    </row>
    <row r="18910" spans="1:3" ht="13.2" x14ac:dyDescent="0.25">
      <c r="A18910" s="45" t="s">
        <v>18975</v>
      </c>
      <c r="B18910" s="45" t="s">
        <v>6</v>
      </c>
      <c r="C18910" s="23">
        <v>150</v>
      </c>
    </row>
    <row r="18911" spans="1:3" ht="13.2" x14ac:dyDescent="0.25">
      <c r="A18911" s="45" t="s">
        <v>18976</v>
      </c>
      <c r="B18911" s="45" t="s">
        <v>6</v>
      </c>
      <c r="C18911" s="23">
        <v>300</v>
      </c>
    </row>
    <row r="18912" spans="1:3" ht="13.2" x14ac:dyDescent="0.25">
      <c r="A18912" s="45" t="s">
        <v>18977</v>
      </c>
      <c r="B18912" s="45" t="s">
        <v>6</v>
      </c>
      <c r="C18912" s="23">
        <v>275</v>
      </c>
    </row>
    <row r="18913" spans="1:3" ht="13.2" x14ac:dyDescent="0.25">
      <c r="A18913" s="45" t="s">
        <v>18978</v>
      </c>
      <c r="B18913" s="45" t="s">
        <v>6</v>
      </c>
      <c r="C18913" s="23">
        <v>225</v>
      </c>
    </row>
    <row r="18914" spans="1:3" ht="13.2" x14ac:dyDescent="0.25">
      <c r="A18914" s="45" t="s">
        <v>18979</v>
      </c>
      <c r="B18914" s="45" t="s">
        <v>6</v>
      </c>
      <c r="C18914" s="23">
        <v>225</v>
      </c>
    </row>
    <row r="18915" spans="1:3" ht="13.2" x14ac:dyDescent="0.25">
      <c r="A18915" s="45" t="s">
        <v>18980</v>
      </c>
      <c r="B18915" s="45" t="s">
        <v>6</v>
      </c>
      <c r="C18915" s="23">
        <v>275</v>
      </c>
    </row>
    <row r="18916" spans="1:3" ht="13.2" x14ac:dyDescent="0.25">
      <c r="A18916" s="45" t="s">
        <v>18981</v>
      </c>
      <c r="B18916" s="45" t="s">
        <v>6</v>
      </c>
      <c r="C18916" s="23">
        <v>150</v>
      </c>
    </row>
    <row r="18917" spans="1:3" ht="13.2" x14ac:dyDescent="0.25">
      <c r="A18917" s="45" t="s">
        <v>18982</v>
      </c>
      <c r="B18917" s="45" t="s">
        <v>6</v>
      </c>
      <c r="C18917" s="23">
        <v>200</v>
      </c>
    </row>
    <row r="18918" spans="1:3" ht="13.2" x14ac:dyDescent="0.25">
      <c r="A18918" s="45" t="s">
        <v>18983</v>
      </c>
      <c r="B18918" s="45" t="s">
        <v>6</v>
      </c>
      <c r="C18918" s="23">
        <v>600</v>
      </c>
    </row>
    <row r="18919" spans="1:3" ht="13.2" x14ac:dyDescent="0.25">
      <c r="A18919" s="45" t="s">
        <v>18984</v>
      </c>
      <c r="B18919" s="45" t="s">
        <v>6</v>
      </c>
      <c r="C18919" s="23">
        <v>150</v>
      </c>
    </row>
    <row r="18920" spans="1:3" ht="13.2" x14ac:dyDescent="0.25">
      <c r="A18920" s="45" t="s">
        <v>18985</v>
      </c>
      <c r="B18920" s="45" t="s">
        <v>6</v>
      </c>
      <c r="C18920" s="23">
        <v>575</v>
      </c>
    </row>
    <row r="18921" spans="1:3" ht="13.2" x14ac:dyDescent="0.25">
      <c r="A18921" s="45" t="s">
        <v>18986</v>
      </c>
      <c r="B18921" s="45" t="s">
        <v>6</v>
      </c>
      <c r="C18921" s="23">
        <v>350</v>
      </c>
    </row>
    <row r="18922" spans="1:3" ht="13.2" x14ac:dyDescent="0.25">
      <c r="A18922" s="45" t="s">
        <v>18987</v>
      </c>
      <c r="B18922" s="45" t="s">
        <v>6</v>
      </c>
      <c r="C18922" s="23">
        <v>150</v>
      </c>
    </row>
    <row r="18923" spans="1:3" ht="13.2" x14ac:dyDescent="0.25">
      <c r="A18923" s="45" t="s">
        <v>18988</v>
      </c>
      <c r="B18923" s="45" t="s">
        <v>6</v>
      </c>
      <c r="C18923" s="23">
        <v>600</v>
      </c>
    </row>
    <row r="18924" spans="1:3" ht="13.2" x14ac:dyDescent="0.25">
      <c r="A18924" s="45" t="s">
        <v>18989</v>
      </c>
      <c r="B18924" s="45" t="s">
        <v>6</v>
      </c>
      <c r="C18924" s="23">
        <v>375</v>
      </c>
    </row>
    <row r="18925" spans="1:3" ht="13.2" x14ac:dyDescent="0.25">
      <c r="A18925" s="45" t="s">
        <v>18990</v>
      </c>
      <c r="B18925" s="45" t="s">
        <v>6</v>
      </c>
      <c r="C18925" s="23">
        <v>450</v>
      </c>
    </row>
    <row r="18926" spans="1:3" ht="13.2" x14ac:dyDescent="0.25">
      <c r="A18926" s="45" t="s">
        <v>18991</v>
      </c>
      <c r="B18926" s="45" t="s">
        <v>6</v>
      </c>
      <c r="C18926" s="23">
        <v>725</v>
      </c>
    </row>
    <row r="18927" spans="1:3" ht="13.2" x14ac:dyDescent="0.25">
      <c r="A18927" s="45" t="s">
        <v>18992</v>
      </c>
      <c r="B18927" s="45" t="s">
        <v>6</v>
      </c>
      <c r="C18927" s="23">
        <v>150</v>
      </c>
    </row>
    <row r="18928" spans="1:3" ht="13.2" x14ac:dyDescent="0.25">
      <c r="A18928" s="45" t="s">
        <v>18993</v>
      </c>
      <c r="B18928" s="45" t="s">
        <v>6</v>
      </c>
      <c r="C18928" s="23">
        <v>475</v>
      </c>
    </row>
    <row r="18929" spans="1:3" ht="13.2" x14ac:dyDescent="0.25">
      <c r="A18929" s="45" t="s">
        <v>18994</v>
      </c>
      <c r="B18929" s="45" t="s">
        <v>6</v>
      </c>
      <c r="C18929" s="23">
        <v>350</v>
      </c>
    </row>
    <row r="18930" spans="1:3" ht="13.2" x14ac:dyDescent="0.25">
      <c r="A18930" s="45" t="s">
        <v>18995</v>
      </c>
      <c r="B18930" s="45" t="s">
        <v>6</v>
      </c>
      <c r="C18930" s="23">
        <v>150</v>
      </c>
    </row>
    <row r="18931" spans="1:3" ht="13.2" x14ac:dyDescent="0.25">
      <c r="A18931" s="45" t="s">
        <v>18996</v>
      </c>
      <c r="B18931" s="45" t="s">
        <v>6</v>
      </c>
      <c r="C18931" s="23">
        <v>550</v>
      </c>
    </row>
    <row r="18932" spans="1:3" ht="13.2" x14ac:dyDescent="0.25">
      <c r="A18932" s="45" t="s">
        <v>18997</v>
      </c>
      <c r="B18932" s="45" t="s">
        <v>6</v>
      </c>
      <c r="C18932" s="23">
        <v>200</v>
      </c>
    </row>
    <row r="18933" spans="1:3" ht="13.2" x14ac:dyDescent="0.25">
      <c r="A18933" s="45" t="s">
        <v>18998</v>
      </c>
      <c r="B18933" s="45" t="s">
        <v>6</v>
      </c>
      <c r="C18933" s="23">
        <v>150</v>
      </c>
    </row>
    <row r="18934" spans="1:3" ht="13.2" x14ac:dyDescent="0.25">
      <c r="A18934" s="45" t="s">
        <v>18999</v>
      </c>
      <c r="B18934" s="45" t="s">
        <v>6</v>
      </c>
      <c r="C18934" s="23">
        <v>250</v>
      </c>
    </row>
    <row r="18935" spans="1:3" ht="13.2" x14ac:dyDescent="0.25">
      <c r="A18935" s="45" t="s">
        <v>19000</v>
      </c>
      <c r="B18935" s="45" t="s">
        <v>6</v>
      </c>
      <c r="C18935" s="23">
        <v>225</v>
      </c>
    </row>
    <row r="18936" spans="1:3" ht="13.2" x14ac:dyDescent="0.25">
      <c r="A18936" s="45" t="s">
        <v>19001</v>
      </c>
      <c r="B18936" s="45" t="s">
        <v>6</v>
      </c>
      <c r="C18936" s="23">
        <v>300</v>
      </c>
    </row>
    <row r="18937" spans="1:3" ht="13.2" x14ac:dyDescent="0.25">
      <c r="A18937" s="45" t="s">
        <v>19002</v>
      </c>
      <c r="B18937" s="45" t="s">
        <v>6</v>
      </c>
      <c r="C18937" s="23">
        <v>250</v>
      </c>
    </row>
    <row r="18938" spans="1:3" ht="13.2" x14ac:dyDescent="0.25">
      <c r="A18938" s="45" t="s">
        <v>19003</v>
      </c>
      <c r="B18938" s="45" t="s">
        <v>6</v>
      </c>
      <c r="C18938" s="23">
        <v>200</v>
      </c>
    </row>
    <row r="18939" spans="1:3" ht="13.2" x14ac:dyDescent="0.25">
      <c r="A18939" s="45" t="s">
        <v>19004</v>
      </c>
      <c r="B18939" s="45" t="s">
        <v>6</v>
      </c>
      <c r="C18939" s="23">
        <v>325</v>
      </c>
    </row>
    <row r="18940" spans="1:3" ht="13.2" x14ac:dyDescent="0.25">
      <c r="A18940" s="45" t="s">
        <v>19005</v>
      </c>
      <c r="B18940" s="45" t="s">
        <v>6</v>
      </c>
      <c r="C18940" s="23">
        <v>325</v>
      </c>
    </row>
    <row r="18941" spans="1:3" ht="13.2" x14ac:dyDescent="0.25">
      <c r="A18941" s="45" t="s">
        <v>19006</v>
      </c>
      <c r="B18941" s="45" t="s">
        <v>6</v>
      </c>
      <c r="C18941" s="23">
        <v>225</v>
      </c>
    </row>
    <row r="18942" spans="1:3" ht="13.2" x14ac:dyDescent="0.25">
      <c r="A18942" s="45" t="s">
        <v>19007</v>
      </c>
      <c r="B18942" s="45" t="s">
        <v>6</v>
      </c>
      <c r="C18942" s="23">
        <v>650</v>
      </c>
    </row>
    <row r="18943" spans="1:3" ht="13.2" x14ac:dyDescent="0.25">
      <c r="A18943" s="45" t="s">
        <v>19008</v>
      </c>
      <c r="B18943" s="45" t="s">
        <v>6</v>
      </c>
      <c r="C18943" s="23">
        <v>475</v>
      </c>
    </row>
    <row r="18944" spans="1:3" ht="13.2" x14ac:dyDescent="0.25">
      <c r="A18944" s="45" t="s">
        <v>19009</v>
      </c>
      <c r="B18944" s="45" t="s">
        <v>6</v>
      </c>
      <c r="C18944" s="23">
        <v>500</v>
      </c>
    </row>
    <row r="18945" spans="1:3" ht="13.2" x14ac:dyDescent="0.25">
      <c r="A18945" s="45" t="s">
        <v>19010</v>
      </c>
      <c r="B18945" s="45" t="s">
        <v>6</v>
      </c>
      <c r="C18945" s="23">
        <v>500</v>
      </c>
    </row>
    <row r="18946" spans="1:3" ht="13.2" x14ac:dyDescent="0.25">
      <c r="A18946" s="45" t="s">
        <v>19011</v>
      </c>
      <c r="B18946" s="45" t="s">
        <v>6</v>
      </c>
      <c r="C18946" s="23">
        <v>950</v>
      </c>
    </row>
    <row r="18947" spans="1:3" ht="13.2" x14ac:dyDescent="0.25">
      <c r="A18947" s="45" t="s">
        <v>19012</v>
      </c>
      <c r="B18947" s="45" t="s">
        <v>6</v>
      </c>
      <c r="C18947" s="23">
        <v>400</v>
      </c>
    </row>
    <row r="18948" spans="1:3" ht="13.2" x14ac:dyDescent="0.25">
      <c r="A18948" s="45" t="s">
        <v>19013</v>
      </c>
      <c r="B18948" s="45" t="s">
        <v>6</v>
      </c>
      <c r="C18948" s="23">
        <v>475</v>
      </c>
    </row>
    <row r="18949" spans="1:3" ht="13.2" x14ac:dyDescent="0.25">
      <c r="A18949" s="45" t="s">
        <v>19014</v>
      </c>
      <c r="B18949" s="45" t="s">
        <v>6</v>
      </c>
      <c r="C18949" s="23">
        <v>200</v>
      </c>
    </row>
    <row r="18950" spans="1:3" ht="13.2" x14ac:dyDescent="0.25">
      <c r="A18950" s="45" t="s">
        <v>19015</v>
      </c>
      <c r="B18950" s="45" t="s">
        <v>6</v>
      </c>
      <c r="C18950" s="23">
        <v>175</v>
      </c>
    </row>
    <row r="18951" spans="1:3" ht="13.2" x14ac:dyDescent="0.25">
      <c r="A18951" s="45" t="s">
        <v>19016</v>
      </c>
      <c r="B18951" s="45" t="s">
        <v>6</v>
      </c>
      <c r="C18951" s="23">
        <v>250</v>
      </c>
    </row>
    <row r="18952" spans="1:3" ht="13.2" x14ac:dyDescent="0.25">
      <c r="A18952" s="45" t="s">
        <v>19017</v>
      </c>
      <c r="B18952" s="45" t="s">
        <v>6</v>
      </c>
      <c r="C18952" s="23">
        <v>350</v>
      </c>
    </row>
    <row r="18953" spans="1:3" ht="13.2" x14ac:dyDescent="0.25">
      <c r="A18953" s="45" t="s">
        <v>19018</v>
      </c>
      <c r="B18953" s="45" t="s">
        <v>6</v>
      </c>
      <c r="C18953" s="23">
        <v>475</v>
      </c>
    </row>
    <row r="18954" spans="1:3" ht="13.2" x14ac:dyDescent="0.25">
      <c r="A18954" s="45" t="s">
        <v>19019</v>
      </c>
      <c r="B18954" s="45" t="s">
        <v>6</v>
      </c>
      <c r="C18954" s="23">
        <v>375</v>
      </c>
    </row>
    <row r="18955" spans="1:3" ht="13.2" x14ac:dyDescent="0.25">
      <c r="A18955" s="45" t="s">
        <v>19020</v>
      </c>
      <c r="B18955" s="45" t="s">
        <v>6</v>
      </c>
      <c r="C18955" s="23">
        <v>425</v>
      </c>
    </row>
    <row r="18956" spans="1:3" ht="13.2" x14ac:dyDescent="0.25">
      <c r="A18956" s="45" t="s">
        <v>19021</v>
      </c>
      <c r="B18956" s="45" t="s">
        <v>6</v>
      </c>
      <c r="C18956" s="23">
        <v>950</v>
      </c>
    </row>
    <row r="18957" spans="1:3" ht="13.2" x14ac:dyDescent="0.25">
      <c r="A18957" s="45" t="s">
        <v>19022</v>
      </c>
      <c r="B18957" s="45" t="s">
        <v>6</v>
      </c>
      <c r="C18957" s="23">
        <v>150</v>
      </c>
    </row>
    <row r="18958" spans="1:3" ht="13.2" x14ac:dyDescent="0.25">
      <c r="A18958" s="45" t="s">
        <v>19023</v>
      </c>
      <c r="B18958" s="45" t="s">
        <v>6</v>
      </c>
      <c r="C18958" s="23">
        <v>300</v>
      </c>
    </row>
    <row r="18959" spans="1:3" ht="13.2" x14ac:dyDescent="0.25">
      <c r="A18959" s="45" t="s">
        <v>19024</v>
      </c>
      <c r="B18959" s="45" t="s">
        <v>6</v>
      </c>
      <c r="C18959" s="23">
        <v>150</v>
      </c>
    </row>
    <row r="18960" spans="1:3" ht="13.2" x14ac:dyDescent="0.25">
      <c r="A18960" s="45" t="s">
        <v>19025</v>
      </c>
      <c r="B18960" s="45" t="s">
        <v>6</v>
      </c>
      <c r="C18960" s="23">
        <v>400</v>
      </c>
    </row>
    <row r="18961" spans="1:3" ht="13.2" x14ac:dyDescent="0.25">
      <c r="A18961" s="45" t="s">
        <v>19026</v>
      </c>
      <c r="B18961" s="45" t="s">
        <v>6</v>
      </c>
      <c r="C18961" s="23">
        <v>375</v>
      </c>
    </row>
    <row r="18962" spans="1:3" ht="13.2" x14ac:dyDescent="0.25">
      <c r="A18962" s="45" t="s">
        <v>19027</v>
      </c>
      <c r="B18962" s="45" t="s">
        <v>6</v>
      </c>
      <c r="C18962" s="23">
        <v>175</v>
      </c>
    </row>
    <row r="18963" spans="1:3" ht="13.2" x14ac:dyDescent="0.25">
      <c r="A18963" s="45" t="s">
        <v>19028</v>
      </c>
      <c r="B18963" s="45" t="s">
        <v>6</v>
      </c>
      <c r="C18963" s="23">
        <v>450</v>
      </c>
    </row>
    <row r="18964" spans="1:3" ht="13.2" x14ac:dyDescent="0.25">
      <c r="A18964" s="45" t="s">
        <v>19029</v>
      </c>
      <c r="B18964" s="45" t="s">
        <v>6</v>
      </c>
      <c r="C18964" s="23">
        <v>150</v>
      </c>
    </row>
    <row r="18965" spans="1:3" ht="13.2" x14ac:dyDescent="0.25">
      <c r="A18965" s="45" t="s">
        <v>19030</v>
      </c>
      <c r="B18965" s="45" t="s">
        <v>6</v>
      </c>
      <c r="C18965" s="23">
        <v>250</v>
      </c>
    </row>
    <row r="18966" spans="1:3" ht="13.2" x14ac:dyDescent="0.25">
      <c r="A18966" s="45" t="s">
        <v>19031</v>
      </c>
      <c r="B18966" s="45" t="s">
        <v>6</v>
      </c>
      <c r="C18966" s="23">
        <v>175</v>
      </c>
    </row>
    <row r="18967" spans="1:3" ht="13.2" x14ac:dyDescent="0.25">
      <c r="A18967" s="45" t="s">
        <v>19032</v>
      </c>
      <c r="B18967" s="45" t="s">
        <v>6</v>
      </c>
      <c r="C18967" s="23">
        <v>300</v>
      </c>
    </row>
    <row r="18968" spans="1:3" ht="13.2" x14ac:dyDescent="0.25">
      <c r="A18968" s="45" t="s">
        <v>19033</v>
      </c>
      <c r="B18968" s="45" t="s">
        <v>6</v>
      </c>
      <c r="C18968" s="23">
        <v>250</v>
      </c>
    </row>
    <row r="18969" spans="1:3" ht="13.2" x14ac:dyDescent="0.25">
      <c r="A18969" s="45" t="s">
        <v>19034</v>
      </c>
      <c r="B18969" s="45" t="s">
        <v>6</v>
      </c>
      <c r="C18969" s="23">
        <v>250</v>
      </c>
    </row>
    <row r="18970" spans="1:3" ht="13.2" x14ac:dyDescent="0.25">
      <c r="A18970" s="45" t="s">
        <v>19035</v>
      </c>
      <c r="B18970" s="45" t="s">
        <v>6</v>
      </c>
      <c r="C18970" s="23">
        <v>250</v>
      </c>
    </row>
    <row r="18971" spans="1:3" ht="13.2" x14ac:dyDescent="0.25">
      <c r="A18971" s="45" t="s">
        <v>19036</v>
      </c>
      <c r="B18971" s="45" t="s">
        <v>6</v>
      </c>
      <c r="C18971" s="23">
        <v>475</v>
      </c>
    </row>
    <row r="18972" spans="1:3" ht="13.2" x14ac:dyDescent="0.25">
      <c r="A18972" s="45" t="s">
        <v>19037</v>
      </c>
      <c r="B18972" s="45" t="s">
        <v>6</v>
      </c>
      <c r="C18972" s="23">
        <v>400</v>
      </c>
    </row>
    <row r="18973" spans="1:3" ht="13.2" x14ac:dyDescent="0.25">
      <c r="A18973" s="45" t="s">
        <v>19038</v>
      </c>
      <c r="B18973" s="45" t="s">
        <v>6</v>
      </c>
      <c r="C18973" s="23">
        <v>275</v>
      </c>
    </row>
    <row r="18974" spans="1:3" ht="13.2" x14ac:dyDescent="0.25">
      <c r="A18974" s="45" t="s">
        <v>19039</v>
      </c>
      <c r="B18974" s="45" t="s">
        <v>6</v>
      </c>
      <c r="C18974" s="23">
        <v>275</v>
      </c>
    </row>
    <row r="18975" spans="1:3" ht="13.2" x14ac:dyDescent="0.25">
      <c r="A18975" s="45" t="s">
        <v>19040</v>
      </c>
      <c r="B18975" s="45" t="s">
        <v>6</v>
      </c>
      <c r="C18975" s="23">
        <v>275</v>
      </c>
    </row>
    <row r="18976" spans="1:3" ht="13.2" x14ac:dyDescent="0.25">
      <c r="A18976" s="45" t="s">
        <v>19041</v>
      </c>
      <c r="B18976" s="45" t="s">
        <v>6</v>
      </c>
      <c r="C18976" s="23">
        <v>150</v>
      </c>
    </row>
    <row r="18977" spans="1:3" ht="13.2" x14ac:dyDescent="0.25">
      <c r="A18977" s="45" t="s">
        <v>19042</v>
      </c>
      <c r="B18977" s="45" t="s">
        <v>6</v>
      </c>
      <c r="C18977" s="23">
        <v>150</v>
      </c>
    </row>
    <row r="18978" spans="1:3" ht="13.2" x14ac:dyDescent="0.25">
      <c r="A18978" s="45" t="s">
        <v>19043</v>
      </c>
      <c r="B18978" s="45" t="s">
        <v>6</v>
      </c>
      <c r="C18978" s="23">
        <v>150</v>
      </c>
    </row>
    <row r="18979" spans="1:3" ht="13.2" x14ac:dyDescent="0.25">
      <c r="A18979" s="45" t="s">
        <v>19044</v>
      </c>
      <c r="B18979" s="45" t="s">
        <v>6</v>
      </c>
      <c r="C18979" s="23">
        <v>150</v>
      </c>
    </row>
    <row r="18980" spans="1:3" ht="13.2" x14ac:dyDescent="0.25">
      <c r="A18980" s="45" t="s">
        <v>19045</v>
      </c>
      <c r="B18980" s="45" t="s">
        <v>6</v>
      </c>
      <c r="C18980" s="23">
        <v>525</v>
      </c>
    </row>
    <row r="18981" spans="1:3" ht="13.2" x14ac:dyDescent="0.25">
      <c r="A18981" s="45" t="s">
        <v>19046</v>
      </c>
      <c r="B18981" s="45" t="s">
        <v>6</v>
      </c>
      <c r="C18981" s="23">
        <v>500</v>
      </c>
    </row>
    <row r="18982" spans="1:3" ht="13.2" x14ac:dyDescent="0.25">
      <c r="A18982" s="45" t="s">
        <v>19047</v>
      </c>
      <c r="B18982" s="45" t="s">
        <v>6</v>
      </c>
      <c r="C18982" s="23">
        <v>275</v>
      </c>
    </row>
    <row r="18983" spans="1:3" ht="13.2" x14ac:dyDescent="0.25">
      <c r="A18983" s="45" t="s">
        <v>19048</v>
      </c>
      <c r="B18983" s="45" t="s">
        <v>6</v>
      </c>
      <c r="C18983" s="23">
        <v>375</v>
      </c>
    </row>
    <row r="18984" spans="1:3" ht="13.2" x14ac:dyDescent="0.25">
      <c r="A18984" s="45" t="s">
        <v>19049</v>
      </c>
      <c r="B18984" s="45" t="s">
        <v>6</v>
      </c>
      <c r="C18984" s="23">
        <v>950</v>
      </c>
    </row>
    <row r="18985" spans="1:3" ht="13.2" x14ac:dyDescent="0.25">
      <c r="A18985" s="45" t="s">
        <v>19050</v>
      </c>
      <c r="B18985" s="45" t="s">
        <v>6</v>
      </c>
      <c r="C18985" s="23">
        <v>400</v>
      </c>
    </row>
    <row r="18986" spans="1:3" ht="13.2" x14ac:dyDescent="0.25">
      <c r="A18986" s="45" t="s">
        <v>19051</v>
      </c>
      <c r="B18986" s="45" t="s">
        <v>6</v>
      </c>
      <c r="C18986" s="23">
        <v>1000</v>
      </c>
    </row>
    <row r="18987" spans="1:3" ht="13.2" x14ac:dyDescent="0.25">
      <c r="A18987" s="45" t="s">
        <v>19052</v>
      </c>
      <c r="B18987" s="45" t="s">
        <v>6</v>
      </c>
      <c r="C18987" s="23">
        <v>275</v>
      </c>
    </row>
    <row r="18988" spans="1:3" ht="13.2" x14ac:dyDescent="0.25">
      <c r="A18988" s="45" t="s">
        <v>19053</v>
      </c>
      <c r="B18988" s="45" t="s">
        <v>6</v>
      </c>
      <c r="C18988" s="23">
        <v>825</v>
      </c>
    </row>
    <row r="18989" spans="1:3" ht="13.2" x14ac:dyDescent="0.25">
      <c r="A18989" s="45" t="s">
        <v>19054</v>
      </c>
      <c r="B18989" s="45" t="s">
        <v>6</v>
      </c>
      <c r="C18989" s="23">
        <v>875</v>
      </c>
    </row>
    <row r="18990" spans="1:3" ht="13.2" x14ac:dyDescent="0.25">
      <c r="A18990" s="45" t="s">
        <v>19055</v>
      </c>
      <c r="B18990" s="45" t="s">
        <v>6</v>
      </c>
      <c r="C18990" s="23">
        <v>400</v>
      </c>
    </row>
    <row r="18991" spans="1:3" ht="13.2" x14ac:dyDescent="0.25">
      <c r="A18991" s="45" t="s">
        <v>19056</v>
      </c>
      <c r="B18991" s="45" t="s">
        <v>6</v>
      </c>
      <c r="C18991" s="23">
        <v>425</v>
      </c>
    </row>
    <row r="18992" spans="1:3" ht="13.2" x14ac:dyDescent="0.25">
      <c r="A18992" s="45" t="s">
        <v>19057</v>
      </c>
      <c r="B18992" s="45" t="s">
        <v>6</v>
      </c>
      <c r="C18992" s="23">
        <v>250</v>
      </c>
    </row>
    <row r="18993" spans="1:3" ht="13.2" x14ac:dyDescent="0.25">
      <c r="A18993" s="45" t="s">
        <v>19058</v>
      </c>
      <c r="B18993" s="45" t="s">
        <v>6</v>
      </c>
      <c r="C18993" s="23">
        <v>650</v>
      </c>
    </row>
    <row r="18994" spans="1:3" ht="13.2" x14ac:dyDescent="0.25">
      <c r="A18994" s="45" t="s">
        <v>19059</v>
      </c>
      <c r="B18994" s="45" t="s">
        <v>6</v>
      </c>
      <c r="C18994" s="23">
        <v>375</v>
      </c>
    </row>
    <row r="18995" spans="1:3" ht="13.2" x14ac:dyDescent="0.25">
      <c r="A18995" s="45" t="s">
        <v>19060</v>
      </c>
      <c r="B18995" s="45" t="s">
        <v>6</v>
      </c>
      <c r="C18995" s="23">
        <v>850</v>
      </c>
    </row>
    <row r="18996" spans="1:3" ht="13.2" x14ac:dyDescent="0.25">
      <c r="A18996" s="45" t="s">
        <v>19061</v>
      </c>
      <c r="B18996" s="45" t="s">
        <v>6</v>
      </c>
      <c r="C18996" s="23">
        <v>500</v>
      </c>
    </row>
    <row r="18997" spans="1:3" ht="13.2" x14ac:dyDescent="0.25">
      <c r="A18997" s="45" t="s">
        <v>19062</v>
      </c>
      <c r="B18997" s="45" t="s">
        <v>6</v>
      </c>
      <c r="C18997" s="23">
        <v>550</v>
      </c>
    </row>
    <row r="18998" spans="1:3" ht="13.2" x14ac:dyDescent="0.25">
      <c r="A18998" s="45" t="s">
        <v>19063</v>
      </c>
      <c r="B18998" s="45" t="s">
        <v>6</v>
      </c>
      <c r="C18998" s="23">
        <v>1000</v>
      </c>
    </row>
    <row r="18999" spans="1:3" ht="13.2" x14ac:dyDescent="0.25">
      <c r="A18999" s="45" t="s">
        <v>19064</v>
      </c>
      <c r="B18999" s="45" t="s">
        <v>6</v>
      </c>
      <c r="C18999" s="23">
        <v>1000</v>
      </c>
    </row>
    <row r="19000" spans="1:3" ht="13.2" x14ac:dyDescent="0.25">
      <c r="A19000" s="45" t="s">
        <v>19065</v>
      </c>
      <c r="B19000" s="45" t="s">
        <v>6</v>
      </c>
      <c r="C19000" s="23">
        <v>450</v>
      </c>
    </row>
    <row r="19001" spans="1:3" ht="13.2" x14ac:dyDescent="0.25">
      <c r="A19001" s="45" t="s">
        <v>19066</v>
      </c>
      <c r="B19001" s="45" t="s">
        <v>6</v>
      </c>
      <c r="C19001" s="23">
        <v>1050</v>
      </c>
    </row>
    <row r="19002" spans="1:3" ht="13.2" x14ac:dyDescent="0.25">
      <c r="A19002" s="45" t="s">
        <v>19067</v>
      </c>
      <c r="B19002" s="45" t="s">
        <v>6</v>
      </c>
      <c r="C19002" s="23">
        <v>650</v>
      </c>
    </row>
    <row r="19003" spans="1:3" ht="13.2" x14ac:dyDescent="0.25">
      <c r="A19003" s="45" t="s">
        <v>19068</v>
      </c>
      <c r="B19003" s="45" t="s">
        <v>6</v>
      </c>
      <c r="C19003" s="23">
        <v>275</v>
      </c>
    </row>
    <row r="19004" spans="1:3" ht="13.2" x14ac:dyDescent="0.25">
      <c r="A19004" s="45" t="s">
        <v>19069</v>
      </c>
      <c r="B19004" s="45" t="s">
        <v>6</v>
      </c>
      <c r="C19004" s="23">
        <v>1000</v>
      </c>
    </row>
    <row r="19005" spans="1:3" ht="13.2" x14ac:dyDescent="0.25">
      <c r="A19005" s="45" t="s">
        <v>19070</v>
      </c>
      <c r="B19005" s="45" t="s">
        <v>6</v>
      </c>
      <c r="C19005" s="23">
        <v>275</v>
      </c>
    </row>
    <row r="19006" spans="1:3" ht="13.2" x14ac:dyDescent="0.25">
      <c r="A19006" s="45" t="s">
        <v>19071</v>
      </c>
      <c r="B19006" s="45" t="s">
        <v>6</v>
      </c>
      <c r="C19006" s="23">
        <v>500</v>
      </c>
    </row>
    <row r="19007" spans="1:3" ht="13.2" x14ac:dyDescent="0.25">
      <c r="A19007" s="45" t="s">
        <v>19072</v>
      </c>
      <c r="B19007" s="45" t="s">
        <v>6</v>
      </c>
      <c r="C19007" s="23">
        <v>575</v>
      </c>
    </row>
    <row r="19008" spans="1:3" ht="13.2" x14ac:dyDescent="0.25">
      <c r="A19008" s="45" t="s">
        <v>19073</v>
      </c>
      <c r="B19008" s="45" t="s">
        <v>6</v>
      </c>
      <c r="C19008" s="23">
        <v>500</v>
      </c>
    </row>
    <row r="19009" spans="1:3" ht="13.2" x14ac:dyDescent="0.25">
      <c r="A19009" s="45" t="s">
        <v>19074</v>
      </c>
      <c r="B19009" s="45" t="s">
        <v>6</v>
      </c>
      <c r="C19009" s="23">
        <v>675</v>
      </c>
    </row>
    <row r="19010" spans="1:3" ht="13.2" x14ac:dyDescent="0.25">
      <c r="A19010" s="45" t="s">
        <v>19075</v>
      </c>
      <c r="B19010" s="45" t="s">
        <v>6</v>
      </c>
      <c r="C19010" s="23">
        <v>500</v>
      </c>
    </row>
    <row r="19011" spans="1:3" ht="13.2" x14ac:dyDescent="0.25">
      <c r="A19011" s="45" t="s">
        <v>19076</v>
      </c>
      <c r="B19011" s="45" t="s">
        <v>6</v>
      </c>
      <c r="C19011" s="23">
        <v>925</v>
      </c>
    </row>
    <row r="19012" spans="1:3" ht="13.2" x14ac:dyDescent="0.25">
      <c r="A19012" s="45" t="s">
        <v>19077</v>
      </c>
      <c r="B19012" s="45" t="s">
        <v>6</v>
      </c>
      <c r="C19012" s="23">
        <v>425</v>
      </c>
    </row>
    <row r="19013" spans="1:3" ht="13.2" x14ac:dyDescent="0.25">
      <c r="A19013" s="45" t="s">
        <v>19078</v>
      </c>
      <c r="B19013" s="45" t="s">
        <v>6</v>
      </c>
      <c r="C19013" s="23">
        <v>875</v>
      </c>
    </row>
    <row r="19014" spans="1:3" ht="13.2" x14ac:dyDescent="0.25">
      <c r="A19014" s="45" t="s">
        <v>19079</v>
      </c>
      <c r="B19014" s="45" t="s">
        <v>6</v>
      </c>
      <c r="C19014" s="23">
        <v>900</v>
      </c>
    </row>
    <row r="19015" spans="1:3" ht="13.2" x14ac:dyDescent="0.25">
      <c r="A19015" s="45" t="s">
        <v>19080</v>
      </c>
      <c r="B19015" s="45" t="s">
        <v>6</v>
      </c>
      <c r="C19015" s="23">
        <v>700</v>
      </c>
    </row>
    <row r="19016" spans="1:3" ht="13.2" x14ac:dyDescent="0.25">
      <c r="A19016" s="45" t="s">
        <v>19081</v>
      </c>
      <c r="B19016" s="45" t="s">
        <v>6</v>
      </c>
      <c r="C19016" s="23">
        <v>675</v>
      </c>
    </row>
    <row r="19017" spans="1:3" ht="13.2" x14ac:dyDescent="0.25">
      <c r="A19017" s="45" t="s">
        <v>19082</v>
      </c>
      <c r="B19017" s="45" t="s">
        <v>6</v>
      </c>
      <c r="C19017" s="23">
        <v>1200</v>
      </c>
    </row>
    <row r="19018" spans="1:3" ht="13.2" x14ac:dyDescent="0.25">
      <c r="A19018" s="45" t="s">
        <v>19083</v>
      </c>
      <c r="B19018" s="45" t="s">
        <v>6</v>
      </c>
      <c r="C19018" s="23">
        <v>825</v>
      </c>
    </row>
    <row r="19019" spans="1:3" ht="13.2" x14ac:dyDescent="0.25">
      <c r="A19019" s="45" t="s">
        <v>19084</v>
      </c>
      <c r="B19019" s="45" t="s">
        <v>6</v>
      </c>
      <c r="C19019" s="23">
        <v>1000</v>
      </c>
    </row>
    <row r="19020" spans="1:3" ht="13.2" x14ac:dyDescent="0.25">
      <c r="A19020" s="45" t="s">
        <v>19085</v>
      </c>
      <c r="B19020" s="45" t="s">
        <v>6</v>
      </c>
      <c r="C19020" s="23">
        <v>700</v>
      </c>
    </row>
    <row r="19021" spans="1:3" ht="13.2" x14ac:dyDescent="0.25">
      <c r="A19021" s="45" t="s">
        <v>19086</v>
      </c>
      <c r="B19021" s="45" t="s">
        <v>6</v>
      </c>
      <c r="C19021" s="23">
        <v>425</v>
      </c>
    </row>
    <row r="19022" spans="1:3" ht="13.2" x14ac:dyDescent="0.25">
      <c r="A19022" s="45" t="s">
        <v>19087</v>
      </c>
      <c r="B19022" s="45" t="s">
        <v>6</v>
      </c>
      <c r="C19022" s="23">
        <v>700</v>
      </c>
    </row>
    <row r="19023" spans="1:3" ht="13.2" x14ac:dyDescent="0.25">
      <c r="A19023" s="45" t="s">
        <v>19088</v>
      </c>
      <c r="B19023" s="45" t="s">
        <v>6</v>
      </c>
      <c r="C19023" s="23">
        <v>425</v>
      </c>
    </row>
    <row r="19024" spans="1:3" ht="13.2" x14ac:dyDescent="0.25">
      <c r="A19024" s="45" t="s">
        <v>19089</v>
      </c>
      <c r="B19024" s="45" t="s">
        <v>6</v>
      </c>
      <c r="C19024" s="23">
        <v>525</v>
      </c>
    </row>
    <row r="19025" spans="1:3" ht="13.2" x14ac:dyDescent="0.25">
      <c r="A19025" s="45" t="s">
        <v>19090</v>
      </c>
      <c r="B19025" s="45" t="s">
        <v>6</v>
      </c>
      <c r="C19025" s="23">
        <v>250</v>
      </c>
    </row>
    <row r="19026" spans="1:3" ht="13.2" x14ac:dyDescent="0.25">
      <c r="A19026" s="45" t="s">
        <v>19091</v>
      </c>
      <c r="B19026" s="45" t="s">
        <v>6</v>
      </c>
      <c r="C19026" s="23">
        <v>550</v>
      </c>
    </row>
    <row r="19027" spans="1:3" ht="13.2" x14ac:dyDescent="0.25">
      <c r="A19027" s="45" t="s">
        <v>19092</v>
      </c>
      <c r="B19027" s="45" t="s">
        <v>6</v>
      </c>
      <c r="C19027" s="23">
        <v>550</v>
      </c>
    </row>
    <row r="19028" spans="1:3" ht="13.2" x14ac:dyDescent="0.25">
      <c r="A19028" s="45" t="s">
        <v>19093</v>
      </c>
      <c r="B19028" s="45" t="s">
        <v>6</v>
      </c>
      <c r="C19028" s="23">
        <v>250</v>
      </c>
    </row>
    <row r="19029" spans="1:3" ht="13.2" x14ac:dyDescent="0.25">
      <c r="A19029" s="45" t="s">
        <v>19094</v>
      </c>
      <c r="B19029" s="45" t="s">
        <v>6</v>
      </c>
      <c r="C19029" s="23">
        <v>650</v>
      </c>
    </row>
    <row r="19030" spans="1:3" ht="13.2" x14ac:dyDescent="0.25">
      <c r="A19030" s="45" t="s">
        <v>19095</v>
      </c>
      <c r="B19030" s="45" t="s">
        <v>6</v>
      </c>
      <c r="C19030" s="23">
        <v>375</v>
      </c>
    </row>
    <row r="19031" spans="1:3" ht="13.2" x14ac:dyDescent="0.25">
      <c r="A19031" s="45" t="s">
        <v>19096</v>
      </c>
      <c r="B19031" s="45" t="s">
        <v>6</v>
      </c>
      <c r="C19031" s="23">
        <v>375</v>
      </c>
    </row>
    <row r="19032" spans="1:3" ht="13.2" x14ac:dyDescent="0.25">
      <c r="A19032" s="45" t="s">
        <v>19097</v>
      </c>
      <c r="B19032" s="45" t="s">
        <v>6</v>
      </c>
      <c r="C19032" s="23">
        <v>825</v>
      </c>
    </row>
    <row r="19033" spans="1:3" ht="13.2" x14ac:dyDescent="0.25">
      <c r="A19033" s="45" t="s">
        <v>19098</v>
      </c>
      <c r="B19033" s="45" t="s">
        <v>6</v>
      </c>
      <c r="C19033" s="23">
        <v>275</v>
      </c>
    </row>
    <row r="19034" spans="1:3" ht="13.2" x14ac:dyDescent="0.25">
      <c r="A19034" s="45" t="s">
        <v>19099</v>
      </c>
      <c r="B19034" s="45" t="s">
        <v>6</v>
      </c>
      <c r="C19034" s="23">
        <v>800</v>
      </c>
    </row>
    <row r="19035" spans="1:3" ht="13.2" x14ac:dyDescent="0.25">
      <c r="A19035" s="45" t="s">
        <v>19100</v>
      </c>
      <c r="B19035" s="45" t="s">
        <v>6</v>
      </c>
      <c r="C19035" s="23">
        <v>725</v>
      </c>
    </row>
    <row r="19036" spans="1:3" ht="13.2" x14ac:dyDescent="0.25">
      <c r="A19036" s="45" t="s">
        <v>19101</v>
      </c>
      <c r="B19036" s="45" t="s">
        <v>6</v>
      </c>
      <c r="C19036" s="23">
        <v>400</v>
      </c>
    </row>
    <row r="19037" spans="1:3" ht="13.2" x14ac:dyDescent="0.25">
      <c r="A19037" s="45" t="s">
        <v>19102</v>
      </c>
      <c r="B19037" s="45" t="s">
        <v>6</v>
      </c>
      <c r="C19037" s="23">
        <v>800</v>
      </c>
    </row>
    <row r="19038" spans="1:3" ht="13.2" x14ac:dyDescent="0.25">
      <c r="A19038" s="45" t="s">
        <v>19103</v>
      </c>
      <c r="B19038" s="45" t="s">
        <v>6</v>
      </c>
      <c r="C19038" s="23">
        <v>650</v>
      </c>
    </row>
    <row r="19039" spans="1:3" ht="13.2" x14ac:dyDescent="0.25">
      <c r="A19039" s="45" t="s">
        <v>19104</v>
      </c>
      <c r="B19039" s="45" t="s">
        <v>6</v>
      </c>
      <c r="C19039" s="23">
        <v>575</v>
      </c>
    </row>
    <row r="19040" spans="1:3" ht="13.2" x14ac:dyDescent="0.25">
      <c r="A19040" s="45" t="s">
        <v>19105</v>
      </c>
      <c r="B19040" s="45" t="s">
        <v>6</v>
      </c>
      <c r="C19040" s="23">
        <v>650</v>
      </c>
    </row>
    <row r="19041" spans="1:3" ht="13.2" x14ac:dyDescent="0.25">
      <c r="A19041" s="45" t="s">
        <v>19106</v>
      </c>
      <c r="B19041" s="45" t="s">
        <v>6</v>
      </c>
      <c r="C19041" s="23">
        <v>475</v>
      </c>
    </row>
    <row r="19042" spans="1:3" ht="13.2" x14ac:dyDescent="0.25">
      <c r="A19042" s="45" t="s">
        <v>19107</v>
      </c>
      <c r="B19042" s="45" t="s">
        <v>6</v>
      </c>
      <c r="C19042" s="23">
        <v>500</v>
      </c>
    </row>
    <row r="19043" spans="1:3" ht="13.2" x14ac:dyDescent="0.25">
      <c r="A19043" s="45" t="s">
        <v>19108</v>
      </c>
      <c r="B19043" s="45" t="s">
        <v>6</v>
      </c>
      <c r="C19043" s="23">
        <v>350</v>
      </c>
    </row>
    <row r="19044" spans="1:3" ht="13.2" x14ac:dyDescent="0.25">
      <c r="A19044" s="45" t="s">
        <v>19109</v>
      </c>
      <c r="B19044" s="45" t="s">
        <v>6</v>
      </c>
      <c r="C19044" s="23">
        <v>675</v>
      </c>
    </row>
    <row r="19045" spans="1:3" ht="13.2" x14ac:dyDescent="0.25">
      <c r="A19045" s="45" t="s">
        <v>19110</v>
      </c>
      <c r="B19045" s="45" t="s">
        <v>6</v>
      </c>
      <c r="C19045" s="23">
        <v>650</v>
      </c>
    </row>
    <row r="19046" spans="1:3" ht="13.2" x14ac:dyDescent="0.25">
      <c r="A19046" s="45" t="s">
        <v>19111</v>
      </c>
      <c r="B19046" s="45" t="s">
        <v>6</v>
      </c>
      <c r="C19046" s="23">
        <v>675</v>
      </c>
    </row>
    <row r="19047" spans="1:3" ht="13.2" x14ac:dyDescent="0.25">
      <c r="A19047" s="45" t="s">
        <v>19112</v>
      </c>
      <c r="B19047" s="45" t="s">
        <v>6</v>
      </c>
      <c r="C19047" s="23">
        <v>800</v>
      </c>
    </row>
    <row r="19048" spans="1:3" ht="13.2" x14ac:dyDescent="0.25">
      <c r="A19048" s="45" t="s">
        <v>19113</v>
      </c>
      <c r="B19048" s="45" t="s">
        <v>6</v>
      </c>
      <c r="C19048" s="23">
        <v>825</v>
      </c>
    </row>
    <row r="19049" spans="1:3" ht="13.2" x14ac:dyDescent="0.25">
      <c r="A19049" s="45" t="s">
        <v>19114</v>
      </c>
      <c r="B19049" s="45" t="s">
        <v>6</v>
      </c>
      <c r="C19049" s="23">
        <v>650</v>
      </c>
    </row>
    <row r="19050" spans="1:3" ht="13.2" x14ac:dyDescent="0.25">
      <c r="A19050" s="45" t="s">
        <v>19115</v>
      </c>
      <c r="B19050" s="45" t="s">
        <v>6</v>
      </c>
      <c r="C19050" s="23">
        <v>475</v>
      </c>
    </row>
    <row r="19051" spans="1:3" ht="13.2" x14ac:dyDescent="0.25">
      <c r="A19051" s="45" t="s">
        <v>19116</v>
      </c>
      <c r="B19051" s="45" t="s">
        <v>6</v>
      </c>
      <c r="C19051" s="23">
        <v>500</v>
      </c>
    </row>
    <row r="19052" spans="1:3" ht="13.2" x14ac:dyDescent="0.25">
      <c r="A19052" s="45" t="s">
        <v>19117</v>
      </c>
      <c r="B19052" s="45" t="s">
        <v>6</v>
      </c>
      <c r="C19052" s="23">
        <v>850</v>
      </c>
    </row>
    <row r="19053" spans="1:3" ht="13.2" x14ac:dyDescent="0.25">
      <c r="A19053" s="45" t="s">
        <v>19118</v>
      </c>
      <c r="B19053" s="45" t="s">
        <v>6</v>
      </c>
      <c r="C19053" s="23">
        <v>750</v>
      </c>
    </row>
    <row r="19054" spans="1:3" ht="13.2" x14ac:dyDescent="0.25">
      <c r="A19054" s="45" t="s">
        <v>19119</v>
      </c>
      <c r="B19054" s="45" t="s">
        <v>6</v>
      </c>
      <c r="C19054" s="23">
        <v>275</v>
      </c>
    </row>
    <row r="19055" spans="1:3" ht="13.2" x14ac:dyDescent="0.25">
      <c r="A19055" s="45" t="s">
        <v>19120</v>
      </c>
      <c r="B19055" s="45" t="s">
        <v>6</v>
      </c>
      <c r="C19055" s="23">
        <v>325</v>
      </c>
    </row>
    <row r="19056" spans="1:3" ht="13.2" x14ac:dyDescent="0.25">
      <c r="A19056" s="45" t="s">
        <v>19121</v>
      </c>
      <c r="B19056" s="45" t="s">
        <v>6</v>
      </c>
      <c r="C19056" s="23">
        <v>150</v>
      </c>
    </row>
    <row r="19057" spans="1:3" ht="13.2" x14ac:dyDescent="0.25">
      <c r="A19057" s="45" t="s">
        <v>19122</v>
      </c>
      <c r="B19057" s="45" t="s">
        <v>6</v>
      </c>
      <c r="C19057" s="23">
        <v>325</v>
      </c>
    </row>
    <row r="19058" spans="1:3" ht="13.2" x14ac:dyDescent="0.25">
      <c r="A19058" s="45" t="s">
        <v>19123</v>
      </c>
      <c r="B19058" s="45" t="s">
        <v>6</v>
      </c>
      <c r="C19058" s="23">
        <v>600</v>
      </c>
    </row>
    <row r="19059" spans="1:3" ht="13.2" x14ac:dyDescent="0.25">
      <c r="A19059" s="45" t="s">
        <v>19124</v>
      </c>
      <c r="B19059" s="45" t="s">
        <v>6</v>
      </c>
      <c r="C19059" s="23">
        <v>550</v>
      </c>
    </row>
    <row r="19060" spans="1:3" ht="13.2" x14ac:dyDescent="0.25">
      <c r="A19060" s="45" t="s">
        <v>19125</v>
      </c>
      <c r="B19060" s="45" t="s">
        <v>6</v>
      </c>
      <c r="C19060" s="23">
        <v>250</v>
      </c>
    </row>
    <row r="19061" spans="1:3" ht="13.2" x14ac:dyDescent="0.25">
      <c r="A19061" s="45" t="s">
        <v>19126</v>
      </c>
      <c r="B19061" s="45" t="s">
        <v>6</v>
      </c>
      <c r="C19061" s="23">
        <v>200</v>
      </c>
    </row>
    <row r="19062" spans="1:3" ht="13.2" x14ac:dyDescent="0.25">
      <c r="A19062" s="45" t="s">
        <v>19127</v>
      </c>
      <c r="B19062" s="45" t="s">
        <v>6</v>
      </c>
      <c r="C19062" s="23">
        <v>575</v>
      </c>
    </row>
    <row r="19063" spans="1:3" ht="13.2" x14ac:dyDescent="0.25">
      <c r="A19063" s="45" t="s">
        <v>19128</v>
      </c>
      <c r="B19063" s="45" t="s">
        <v>6</v>
      </c>
      <c r="C19063" s="23">
        <v>600</v>
      </c>
    </row>
    <row r="19064" spans="1:3" ht="13.2" x14ac:dyDescent="0.25">
      <c r="A19064" s="45" t="s">
        <v>19129</v>
      </c>
      <c r="B19064" s="45" t="s">
        <v>6</v>
      </c>
      <c r="C19064" s="23">
        <v>150</v>
      </c>
    </row>
    <row r="19065" spans="1:3" ht="13.2" x14ac:dyDescent="0.25">
      <c r="A19065" s="45" t="s">
        <v>19130</v>
      </c>
      <c r="B19065" s="45" t="s">
        <v>6</v>
      </c>
      <c r="C19065" s="23">
        <v>325</v>
      </c>
    </row>
    <row r="19066" spans="1:3" ht="13.2" x14ac:dyDescent="0.25">
      <c r="A19066" s="45" t="s">
        <v>19131</v>
      </c>
      <c r="B19066" s="45" t="s">
        <v>6</v>
      </c>
      <c r="C19066" s="23">
        <v>725</v>
      </c>
    </row>
    <row r="19067" spans="1:3" ht="13.2" x14ac:dyDescent="0.25">
      <c r="A19067" s="45" t="s">
        <v>19132</v>
      </c>
      <c r="B19067" s="45" t="s">
        <v>6</v>
      </c>
      <c r="C19067" s="23">
        <v>400</v>
      </c>
    </row>
    <row r="19068" spans="1:3" ht="13.2" x14ac:dyDescent="0.25">
      <c r="A19068" s="45" t="s">
        <v>19133</v>
      </c>
      <c r="B19068" s="45" t="s">
        <v>6</v>
      </c>
      <c r="C19068" s="23">
        <v>800</v>
      </c>
    </row>
    <row r="19069" spans="1:3" ht="13.2" x14ac:dyDescent="0.25">
      <c r="A19069" s="45" t="s">
        <v>19134</v>
      </c>
      <c r="B19069" s="45" t="s">
        <v>6</v>
      </c>
      <c r="C19069" s="23">
        <v>275</v>
      </c>
    </row>
    <row r="19070" spans="1:3" ht="13.2" x14ac:dyDescent="0.25">
      <c r="A19070" s="45" t="s">
        <v>19135</v>
      </c>
      <c r="B19070" s="45" t="s">
        <v>6</v>
      </c>
      <c r="C19070" s="23">
        <v>150</v>
      </c>
    </row>
    <row r="19071" spans="1:3" ht="13.2" x14ac:dyDescent="0.25">
      <c r="A19071" s="45" t="s">
        <v>19136</v>
      </c>
      <c r="B19071" s="45" t="s">
        <v>6</v>
      </c>
      <c r="C19071" s="23">
        <v>200</v>
      </c>
    </row>
    <row r="19072" spans="1:3" ht="13.2" x14ac:dyDescent="0.25">
      <c r="A19072" s="45" t="s">
        <v>19137</v>
      </c>
      <c r="B19072" s="45" t="s">
        <v>6</v>
      </c>
      <c r="C19072" s="23">
        <v>200</v>
      </c>
    </row>
    <row r="19073" spans="1:3" ht="13.2" x14ac:dyDescent="0.25">
      <c r="A19073" s="45" t="s">
        <v>19138</v>
      </c>
      <c r="B19073" s="45" t="s">
        <v>6</v>
      </c>
      <c r="C19073" s="23">
        <v>150</v>
      </c>
    </row>
    <row r="19074" spans="1:3" ht="13.2" x14ac:dyDescent="0.25">
      <c r="A19074" s="45" t="s">
        <v>19139</v>
      </c>
      <c r="B19074" s="45" t="s">
        <v>6</v>
      </c>
      <c r="C19074" s="23">
        <v>500</v>
      </c>
    </row>
    <row r="19075" spans="1:3" ht="13.2" x14ac:dyDescent="0.25">
      <c r="A19075" s="45" t="s">
        <v>19140</v>
      </c>
      <c r="B19075" s="45" t="s">
        <v>6</v>
      </c>
      <c r="C19075" s="23">
        <v>250</v>
      </c>
    </row>
    <row r="19076" spans="1:3" ht="13.2" x14ac:dyDescent="0.25">
      <c r="A19076" s="45" t="s">
        <v>19141</v>
      </c>
      <c r="B19076" s="45" t="s">
        <v>6</v>
      </c>
      <c r="C19076" s="23">
        <v>150</v>
      </c>
    </row>
    <row r="19077" spans="1:3" ht="13.2" x14ac:dyDescent="0.25">
      <c r="A19077" s="45" t="s">
        <v>19142</v>
      </c>
      <c r="B19077" s="45" t="s">
        <v>6</v>
      </c>
      <c r="C19077" s="23">
        <v>275</v>
      </c>
    </row>
    <row r="19078" spans="1:3" ht="13.2" x14ac:dyDescent="0.25">
      <c r="A19078" s="45" t="s">
        <v>19143</v>
      </c>
      <c r="B19078" s="45" t="s">
        <v>6</v>
      </c>
      <c r="C19078" s="23">
        <v>225</v>
      </c>
    </row>
    <row r="19079" spans="1:3" ht="13.2" x14ac:dyDescent="0.25">
      <c r="A19079" s="45" t="s">
        <v>19144</v>
      </c>
      <c r="B19079" s="45" t="s">
        <v>6</v>
      </c>
      <c r="C19079" s="23">
        <v>225</v>
      </c>
    </row>
    <row r="19080" spans="1:3" ht="13.2" x14ac:dyDescent="0.25">
      <c r="A19080" s="45" t="s">
        <v>19145</v>
      </c>
      <c r="B19080" s="45" t="s">
        <v>6</v>
      </c>
      <c r="C19080" s="23">
        <v>400</v>
      </c>
    </row>
    <row r="19081" spans="1:3" ht="13.2" x14ac:dyDescent="0.25">
      <c r="A19081" s="45" t="s">
        <v>19146</v>
      </c>
      <c r="B19081" s="45" t="s">
        <v>6</v>
      </c>
      <c r="C19081" s="23">
        <v>300</v>
      </c>
    </row>
    <row r="19082" spans="1:3" ht="13.2" x14ac:dyDescent="0.25">
      <c r="A19082" s="45" t="s">
        <v>19147</v>
      </c>
      <c r="B19082" s="45" t="s">
        <v>6</v>
      </c>
      <c r="C19082" s="23">
        <v>150</v>
      </c>
    </row>
    <row r="19083" spans="1:3" ht="13.2" x14ac:dyDescent="0.25">
      <c r="A19083" s="45" t="s">
        <v>19148</v>
      </c>
      <c r="B19083" s="45" t="s">
        <v>6</v>
      </c>
      <c r="C19083" s="23">
        <v>150</v>
      </c>
    </row>
    <row r="19084" spans="1:3" ht="13.2" x14ac:dyDescent="0.25">
      <c r="A19084" s="45" t="s">
        <v>19149</v>
      </c>
      <c r="B19084" s="45" t="s">
        <v>6</v>
      </c>
      <c r="C19084" s="23">
        <v>325</v>
      </c>
    </row>
    <row r="19085" spans="1:3" ht="13.2" x14ac:dyDescent="0.25">
      <c r="A19085" s="45" t="s">
        <v>19150</v>
      </c>
      <c r="B19085" s="45" t="s">
        <v>6</v>
      </c>
      <c r="C19085" s="23">
        <v>450</v>
      </c>
    </row>
    <row r="19086" spans="1:3" ht="13.2" x14ac:dyDescent="0.25">
      <c r="A19086" s="45" t="s">
        <v>19151</v>
      </c>
      <c r="B19086" s="45" t="s">
        <v>6</v>
      </c>
      <c r="C19086" s="23">
        <v>150</v>
      </c>
    </row>
    <row r="19087" spans="1:3" ht="13.2" x14ac:dyDescent="0.25">
      <c r="A19087" s="45" t="s">
        <v>19152</v>
      </c>
      <c r="B19087" s="45" t="s">
        <v>6</v>
      </c>
      <c r="C19087" s="23">
        <v>225</v>
      </c>
    </row>
    <row r="19088" spans="1:3" ht="13.2" x14ac:dyDescent="0.25">
      <c r="A19088" s="45" t="s">
        <v>19153</v>
      </c>
      <c r="B19088" s="45" t="s">
        <v>6</v>
      </c>
      <c r="C19088" s="23">
        <v>250</v>
      </c>
    </row>
    <row r="19089" spans="1:3" ht="13.2" x14ac:dyDescent="0.25">
      <c r="A19089" s="45" t="s">
        <v>19154</v>
      </c>
      <c r="B19089" s="45" t="s">
        <v>6</v>
      </c>
      <c r="C19089" s="23">
        <v>350</v>
      </c>
    </row>
    <row r="19090" spans="1:3" ht="13.2" x14ac:dyDescent="0.25">
      <c r="A19090" s="45" t="s">
        <v>19155</v>
      </c>
      <c r="B19090" s="45" t="s">
        <v>6</v>
      </c>
      <c r="C19090" s="23">
        <v>625</v>
      </c>
    </row>
    <row r="19091" spans="1:3" ht="13.2" x14ac:dyDescent="0.25">
      <c r="A19091" s="45" t="s">
        <v>19156</v>
      </c>
      <c r="B19091" s="45" t="s">
        <v>6</v>
      </c>
      <c r="C19091" s="23">
        <v>325</v>
      </c>
    </row>
    <row r="19092" spans="1:3" ht="13.2" x14ac:dyDescent="0.25">
      <c r="A19092" s="45" t="s">
        <v>19157</v>
      </c>
      <c r="B19092" s="45" t="s">
        <v>6</v>
      </c>
      <c r="C19092" s="23">
        <v>150</v>
      </c>
    </row>
    <row r="19093" spans="1:3" ht="13.2" x14ac:dyDescent="0.25">
      <c r="A19093" s="45" t="s">
        <v>19158</v>
      </c>
      <c r="B19093" s="45" t="s">
        <v>6</v>
      </c>
      <c r="C19093" s="23">
        <v>400</v>
      </c>
    </row>
    <row r="19094" spans="1:3" ht="13.2" x14ac:dyDescent="0.25">
      <c r="A19094" s="45" t="s">
        <v>19159</v>
      </c>
      <c r="B19094" s="45" t="s">
        <v>6</v>
      </c>
      <c r="C19094" s="23">
        <v>350</v>
      </c>
    </row>
    <row r="19095" spans="1:3" ht="13.2" x14ac:dyDescent="0.25">
      <c r="A19095" s="45" t="s">
        <v>19160</v>
      </c>
      <c r="B19095" s="45" t="s">
        <v>6</v>
      </c>
      <c r="C19095" s="23">
        <v>525</v>
      </c>
    </row>
    <row r="19096" spans="1:3" ht="13.2" x14ac:dyDescent="0.25">
      <c r="A19096" s="45" t="s">
        <v>19161</v>
      </c>
      <c r="B19096" s="45" t="s">
        <v>6</v>
      </c>
      <c r="C19096" s="23">
        <v>200</v>
      </c>
    </row>
    <row r="19097" spans="1:3" ht="13.2" x14ac:dyDescent="0.25">
      <c r="A19097" s="45" t="s">
        <v>19162</v>
      </c>
      <c r="B19097" s="45" t="s">
        <v>6</v>
      </c>
      <c r="C19097" s="23">
        <v>500</v>
      </c>
    </row>
    <row r="19098" spans="1:3" ht="13.2" x14ac:dyDescent="0.25">
      <c r="A19098" s="45" t="s">
        <v>19163</v>
      </c>
      <c r="B19098" s="45" t="s">
        <v>6</v>
      </c>
      <c r="C19098" s="23">
        <v>975</v>
      </c>
    </row>
    <row r="19099" spans="1:3" ht="13.2" x14ac:dyDescent="0.25">
      <c r="A19099" s="45" t="s">
        <v>19164</v>
      </c>
      <c r="B19099" s="45" t="s">
        <v>6</v>
      </c>
      <c r="C19099" s="23">
        <v>600</v>
      </c>
    </row>
    <row r="19100" spans="1:3" ht="13.2" x14ac:dyDescent="0.25">
      <c r="A19100" s="45" t="s">
        <v>19165</v>
      </c>
      <c r="B19100" s="45" t="s">
        <v>6</v>
      </c>
      <c r="C19100" s="23">
        <v>250</v>
      </c>
    </row>
    <row r="19101" spans="1:3" ht="13.2" x14ac:dyDescent="0.25">
      <c r="A19101" s="45" t="s">
        <v>19166</v>
      </c>
      <c r="B19101" s="45" t="s">
        <v>6</v>
      </c>
      <c r="C19101" s="23">
        <v>300</v>
      </c>
    </row>
    <row r="19102" spans="1:3" ht="13.2" x14ac:dyDescent="0.25">
      <c r="A19102" s="45" t="s">
        <v>19167</v>
      </c>
      <c r="B19102" s="45" t="s">
        <v>6</v>
      </c>
      <c r="C19102" s="23">
        <v>625</v>
      </c>
    </row>
    <row r="19103" spans="1:3" ht="13.2" x14ac:dyDescent="0.25">
      <c r="A19103" s="45" t="s">
        <v>19168</v>
      </c>
      <c r="B19103" s="45" t="s">
        <v>6</v>
      </c>
      <c r="C19103" s="23">
        <v>200</v>
      </c>
    </row>
    <row r="19104" spans="1:3" ht="13.2" x14ac:dyDescent="0.25">
      <c r="A19104" s="45" t="s">
        <v>19169</v>
      </c>
      <c r="B19104" s="45" t="s">
        <v>6</v>
      </c>
      <c r="C19104" s="23">
        <v>475</v>
      </c>
    </row>
    <row r="19105" spans="1:3" ht="13.2" x14ac:dyDescent="0.25">
      <c r="A19105" s="45" t="s">
        <v>19170</v>
      </c>
      <c r="B19105" s="45" t="s">
        <v>6</v>
      </c>
      <c r="C19105" s="23">
        <v>375</v>
      </c>
    </row>
    <row r="19106" spans="1:3" ht="13.2" x14ac:dyDescent="0.25">
      <c r="A19106" s="45" t="s">
        <v>19171</v>
      </c>
      <c r="B19106" s="45" t="s">
        <v>6</v>
      </c>
      <c r="C19106" s="23">
        <v>375</v>
      </c>
    </row>
    <row r="19107" spans="1:3" ht="13.2" x14ac:dyDescent="0.25">
      <c r="A19107" s="45" t="s">
        <v>19172</v>
      </c>
      <c r="B19107" s="45" t="s">
        <v>6</v>
      </c>
      <c r="C19107" s="23">
        <v>325</v>
      </c>
    </row>
    <row r="19108" spans="1:3" ht="13.2" x14ac:dyDescent="0.25">
      <c r="A19108" s="45" t="s">
        <v>19173</v>
      </c>
      <c r="B19108" s="45" t="s">
        <v>6</v>
      </c>
      <c r="C19108" s="23">
        <v>450</v>
      </c>
    </row>
    <row r="19109" spans="1:3" ht="13.2" x14ac:dyDescent="0.25">
      <c r="A19109" s="45" t="s">
        <v>19174</v>
      </c>
      <c r="B19109" s="45" t="s">
        <v>6</v>
      </c>
      <c r="C19109" s="23">
        <v>150</v>
      </c>
    </row>
    <row r="19110" spans="1:3" ht="13.2" x14ac:dyDescent="0.25">
      <c r="A19110" s="45" t="s">
        <v>19175</v>
      </c>
      <c r="B19110" s="45" t="s">
        <v>6</v>
      </c>
      <c r="C19110" s="23">
        <v>150</v>
      </c>
    </row>
    <row r="19111" spans="1:3" ht="13.2" x14ac:dyDescent="0.25">
      <c r="A19111" s="45" t="s">
        <v>19176</v>
      </c>
      <c r="B19111" s="45" t="s">
        <v>6</v>
      </c>
      <c r="C19111" s="23">
        <v>300</v>
      </c>
    </row>
    <row r="19112" spans="1:3" ht="13.2" x14ac:dyDescent="0.25">
      <c r="A19112" s="45" t="s">
        <v>19177</v>
      </c>
      <c r="B19112" s="45" t="s">
        <v>6</v>
      </c>
      <c r="C19112" s="23">
        <v>675</v>
      </c>
    </row>
    <row r="19113" spans="1:3" ht="13.2" x14ac:dyDescent="0.25">
      <c r="A19113" s="45" t="s">
        <v>19178</v>
      </c>
      <c r="B19113" s="45" t="s">
        <v>6</v>
      </c>
      <c r="C19113" s="23">
        <v>450</v>
      </c>
    </row>
    <row r="19114" spans="1:3" ht="13.2" x14ac:dyDescent="0.25">
      <c r="A19114" s="45" t="s">
        <v>19179</v>
      </c>
      <c r="B19114" s="45" t="s">
        <v>6</v>
      </c>
      <c r="C19114" s="23">
        <v>375</v>
      </c>
    </row>
    <row r="19115" spans="1:3" ht="13.2" x14ac:dyDescent="0.25">
      <c r="A19115" s="45" t="s">
        <v>19180</v>
      </c>
      <c r="B19115" s="45" t="s">
        <v>6</v>
      </c>
      <c r="C19115" s="23">
        <v>150</v>
      </c>
    </row>
    <row r="19116" spans="1:3" ht="13.2" x14ac:dyDescent="0.25">
      <c r="A19116" s="45" t="s">
        <v>19181</v>
      </c>
      <c r="B19116" s="45" t="s">
        <v>6</v>
      </c>
      <c r="C19116" s="23">
        <v>600</v>
      </c>
    </row>
    <row r="19117" spans="1:3" ht="13.2" x14ac:dyDescent="0.25">
      <c r="A19117" s="45" t="s">
        <v>19182</v>
      </c>
      <c r="B19117" s="45" t="s">
        <v>6</v>
      </c>
      <c r="C19117" s="23">
        <v>900</v>
      </c>
    </row>
    <row r="19118" spans="1:3" ht="13.2" x14ac:dyDescent="0.25">
      <c r="A19118" s="45" t="s">
        <v>19183</v>
      </c>
      <c r="B19118" s="45" t="s">
        <v>6</v>
      </c>
      <c r="C19118" s="23">
        <v>200</v>
      </c>
    </row>
    <row r="19119" spans="1:3" ht="13.2" x14ac:dyDescent="0.25">
      <c r="A19119" s="45" t="s">
        <v>19184</v>
      </c>
      <c r="B19119" s="45" t="s">
        <v>6</v>
      </c>
      <c r="C19119" s="23">
        <v>150</v>
      </c>
    </row>
    <row r="19120" spans="1:3" ht="13.2" x14ac:dyDescent="0.25">
      <c r="A19120" s="45" t="s">
        <v>19185</v>
      </c>
      <c r="B19120" s="45" t="s">
        <v>6</v>
      </c>
      <c r="C19120" s="23">
        <v>300</v>
      </c>
    </row>
    <row r="19121" spans="1:3" ht="13.2" x14ac:dyDescent="0.25">
      <c r="A19121" s="45" t="s">
        <v>19186</v>
      </c>
      <c r="B19121" s="45" t="s">
        <v>6</v>
      </c>
      <c r="C19121" s="23">
        <v>475</v>
      </c>
    </row>
    <row r="19122" spans="1:3" ht="13.2" x14ac:dyDescent="0.25">
      <c r="A19122" s="45" t="s">
        <v>19187</v>
      </c>
      <c r="B19122" s="45" t="s">
        <v>6</v>
      </c>
      <c r="C19122" s="23">
        <v>475</v>
      </c>
    </row>
    <row r="19123" spans="1:3" ht="13.2" x14ac:dyDescent="0.25">
      <c r="A19123" s="45" t="s">
        <v>19188</v>
      </c>
      <c r="B19123" s="45" t="s">
        <v>6</v>
      </c>
      <c r="C19123" s="23">
        <v>350</v>
      </c>
    </row>
    <row r="19124" spans="1:3" ht="13.2" x14ac:dyDescent="0.25">
      <c r="A19124" s="45" t="s">
        <v>19189</v>
      </c>
      <c r="B19124" s="45" t="s">
        <v>6</v>
      </c>
      <c r="C19124" s="23">
        <v>275</v>
      </c>
    </row>
    <row r="19125" spans="1:3" ht="13.2" x14ac:dyDescent="0.25">
      <c r="A19125" s="45" t="s">
        <v>19190</v>
      </c>
      <c r="B19125" s="45" t="s">
        <v>6</v>
      </c>
      <c r="C19125" s="23">
        <v>225</v>
      </c>
    </row>
    <row r="19126" spans="1:3" ht="13.2" x14ac:dyDescent="0.25">
      <c r="A19126" s="45" t="s">
        <v>19191</v>
      </c>
      <c r="B19126" s="45" t="s">
        <v>6</v>
      </c>
      <c r="C19126" s="23">
        <v>300</v>
      </c>
    </row>
    <row r="19127" spans="1:3" ht="13.2" x14ac:dyDescent="0.25">
      <c r="A19127" s="45" t="s">
        <v>19192</v>
      </c>
      <c r="B19127" s="45" t="s">
        <v>6</v>
      </c>
      <c r="C19127" s="23">
        <v>1050</v>
      </c>
    </row>
    <row r="19128" spans="1:3" ht="13.2" x14ac:dyDescent="0.25">
      <c r="A19128" s="45" t="s">
        <v>19193</v>
      </c>
      <c r="B19128" s="45" t="s">
        <v>6</v>
      </c>
      <c r="C19128" s="23">
        <v>750</v>
      </c>
    </row>
    <row r="19129" spans="1:3" ht="13.2" x14ac:dyDescent="0.25">
      <c r="A19129" s="45" t="s">
        <v>19194</v>
      </c>
      <c r="B19129" s="45" t="s">
        <v>6</v>
      </c>
      <c r="C19129" s="23">
        <v>375</v>
      </c>
    </row>
    <row r="19130" spans="1:3" ht="13.2" x14ac:dyDescent="0.25">
      <c r="A19130" s="45" t="s">
        <v>19195</v>
      </c>
      <c r="B19130" s="45" t="s">
        <v>6</v>
      </c>
      <c r="C19130" s="23">
        <v>400</v>
      </c>
    </row>
    <row r="19131" spans="1:3" ht="13.2" x14ac:dyDescent="0.25">
      <c r="A19131" s="45" t="s">
        <v>19196</v>
      </c>
      <c r="B19131" s="45" t="s">
        <v>6</v>
      </c>
      <c r="C19131" s="23">
        <v>150</v>
      </c>
    </row>
    <row r="19132" spans="1:3" ht="13.2" x14ac:dyDescent="0.25">
      <c r="A19132" s="45" t="s">
        <v>19197</v>
      </c>
      <c r="B19132" s="45" t="s">
        <v>6</v>
      </c>
      <c r="C19132" s="23">
        <v>400</v>
      </c>
    </row>
    <row r="19133" spans="1:3" ht="13.2" x14ac:dyDescent="0.25">
      <c r="A19133" s="45" t="s">
        <v>19198</v>
      </c>
      <c r="B19133" s="45" t="s">
        <v>6</v>
      </c>
      <c r="C19133" s="23">
        <v>550</v>
      </c>
    </row>
    <row r="19134" spans="1:3" ht="13.2" x14ac:dyDescent="0.25">
      <c r="A19134" s="45" t="s">
        <v>19199</v>
      </c>
      <c r="B19134" s="45" t="s">
        <v>6</v>
      </c>
      <c r="C19134" s="23">
        <v>550</v>
      </c>
    </row>
    <row r="19135" spans="1:3" ht="13.2" x14ac:dyDescent="0.25">
      <c r="A19135" s="45" t="s">
        <v>19200</v>
      </c>
      <c r="B19135" s="45" t="s">
        <v>6</v>
      </c>
      <c r="C19135" s="23">
        <v>425</v>
      </c>
    </row>
    <row r="19136" spans="1:3" ht="13.2" x14ac:dyDescent="0.25">
      <c r="A19136" s="45" t="s">
        <v>19201</v>
      </c>
      <c r="B19136" s="45" t="s">
        <v>6</v>
      </c>
      <c r="C19136" s="23">
        <v>550</v>
      </c>
    </row>
    <row r="19137" spans="1:3" ht="13.2" x14ac:dyDescent="0.25">
      <c r="A19137" s="45" t="s">
        <v>19202</v>
      </c>
      <c r="B19137" s="45" t="s">
        <v>6</v>
      </c>
      <c r="C19137" s="23">
        <v>850</v>
      </c>
    </row>
    <row r="19138" spans="1:3" ht="13.2" x14ac:dyDescent="0.25">
      <c r="A19138" s="45" t="s">
        <v>19203</v>
      </c>
      <c r="B19138" s="45" t="s">
        <v>6</v>
      </c>
      <c r="C19138" s="23">
        <v>575</v>
      </c>
    </row>
    <row r="19139" spans="1:3" ht="13.2" x14ac:dyDescent="0.25">
      <c r="A19139" s="45" t="s">
        <v>19204</v>
      </c>
      <c r="B19139" s="45" t="s">
        <v>6</v>
      </c>
      <c r="C19139" s="23">
        <v>275</v>
      </c>
    </row>
    <row r="19140" spans="1:3" ht="13.2" x14ac:dyDescent="0.25">
      <c r="A19140" s="45" t="s">
        <v>19205</v>
      </c>
      <c r="B19140" s="45" t="s">
        <v>6</v>
      </c>
      <c r="C19140" s="23">
        <v>450</v>
      </c>
    </row>
    <row r="19141" spans="1:3" ht="13.2" x14ac:dyDescent="0.25">
      <c r="A19141" s="45" t="s">
        <v>19206</v>
      </c>
      <c r="B19141" s="45" t="s">
        <v>6</v>
      </c>
      <c r="C19141" s="23">
        <v>725</v>
      </c>
    </row>
    <row r="19142" spans="1:3" ht="13.2" x14ac:dyDescent="0.25">
      <c r="A19142" s="45" t="s">
        <v>19207</v>
      </c>
      <c r="B19142" s="45" t="s">
        <v>6</v>
      </c>
      <c r="C19142" s="23">
        <v>750</v>
      </c>
    </row>
    <row r="19143" spans="1:3" ht="13.2" x14ac:dyDescent="0.25">
      <c r="A19143" s="45" t="s">
        <v>19208</v>
      </c>
      <c r="B19143" s="45" t="s">
        <v>6</v>
      </c>
      <c r="C19143" s="23">
        <v>375</v>
      </c>
    </row>
    <row r="19144" spans="1:3" ht="13.2" x14ac:dyDescent="0.25">
      <c r="A19144" s="45" t="s">
        <v>19209</v>
      </c>
      <c r="B19144" s="45" t="s">
        <v>6</v>
      </c>
      <c r="C19144" s="23">
        <v>700</v>
      </c>
    </row>
    <row r="19145" spans="1:3" ht="13.2" x14ac:dyDescent="0.25">
      <c r="A19145" s="45" t="s">
        <v>19210</v>
      </c>
      <c r="B19145" s="45" t="s">
        <v>6</v>
      </c>
      <c r="C19145" s="23">
        <v>375</v>
      </c>
    </row>
    <row r="19146" spans="1:3" ht="13.2" x14ac:dyDescent="0.25">
      <c r="A19146" s="45" t="s">
        <v>19211</v>
      </c>
      <c r="B19146" s="45" t="s">
        <v>6</v>
      </c>
      <c r="C19146" s="23">
        <v>675</v>
      </c>
    </row>
    <row r="19147" spans="1:3" ht="13.2" x14ac:dyDescent="0.25">
      <c r="A19147" s="45" t="s">
        <v>19212</v>
      </c>
      <c r="B19147" s="45" t="s">
        <v>6</v>
      </c>
      <c r="C19147" s="23">
        <v>875</v>
      </c>
    </row>
    <row r="19148" spans="1:3" ht="13.2" x14ac:dyDescent="0.25">
      <c r="A19148" s="45" t="s">
        <v>19213</v>
      </c>
      <c r="B19148" s="45" t="s">
        <v>6</v>
      </c>
      <c r="C19148" s="23">
        <v>925</v>
      </c>
    </row>
    <row r="19149" spans="1:3" ht="13.2" x14ac:dyDescent="0.25">
      <c r="A19149" s="45" t="s">
        <v>19214</v>
      </c>
      <c r="B19149" s="45" t="s">
        <v>6</v>
      </c>
      <c r="C19149" s="23">
        <v>950</v>
      </c>
    </row>
    <row r="19150" spans="1:3" ht="13.2" x14ac:dyDescent="0.25">
      <c r="A19150" s="45" t="s">
        <v>19215</v>
      </c>
      <c r="B19150" s="45" t="s">
        <v>6</v>
      </c>
      <c r="C19150" s="23">
        <v>1050</v>
      </c>
    </row>
    <row r="19151" spans="1:3" ht="13.2" x14ac:dyDescent="0.25">
      <c r="A19151" s="45" t="s">
        <v>19216</v>
      </c>
      <c r="B19151" s="45" t="s">
        <v>6</v>
      </c>
      <c r="C19151" s="23">
        <v>1200</v>
      </c>
    </row>
    <row r="19152" spans="1:3" ht="13.2" x14ac:dyDescent="0.25">
      <c r="A19152" s="45" t="s">
        <v>19217</v>
      </c>
      <c r="B19152" s="45" t="s">
        <v>6</v>
      </c>
      <c r="C19152" s="23">
        <v>1200</v>
      </c>
    </row>
    <row r="19153" spans="1:3" ht="13.2" x14ac:dyDescent="0.25">
      <c r="A19153" s="45" t="s">
        <v>19218</v>
      </c>
      <c r="B19153" s="45" t="s">
        <v>6</v>
      </c>
      <c r="C19153" s="23">
        <v>875</v>
      </c>
    </row>
    <row r="19154" spans="1:3" ht="13.2" x14ac:dyDescent="0.25">
      <c r="A19154" s="45" t="s">
        <v>19219</v>
      </c>
      <c r="B19154" s="45" t="s">
        <v>6</v>
      </c>
      <c r="C19154" s="23">
        <v>400</v>
      </c>
    </row>
    <row r="19155" spans="1:3" ht="13.2" x14ac:dyDescent="0.25">
      <c r="A19155" s="45" t="s">
        <v>19220</v>
      </c>
      <c r="B19155" s="45" t="s">
        <v>6</v>
      </c>
      <c r="C19155" s="23">
        <v>450</v>
      </c>
    </row>
    <row r="19156" spans="1:3" ht="13.2" x14ac:dyDescent="0.25">
      <c r="A19156" s="45" t="s">
        <v>19221</v>
      </c>
      <c r="B19156" s="45" t="s">
        <v>6</v>
      </c>
      <c r="C19156" s="23">
        <v>200</v>
      </c>
    </row>
    <row r="19157" spans="1:3" ht="13.2" x14ac:dyDescent="0.25">
      <c r="A19157" s="45" t="s">
        <v>19222</v>
      </c>
      <c r="B19157" s="45" t="s">
        <v>6</v>
      </c>
      <c r="C19157" s="23">
        <v>650</v>
      </c>
    </row>
    <row r="19158" spans="1:3" ht="13.2" x14ac:dyDescent="0.25">
      <c r="A19158" s="45" t="s">
        <v>19223</v>
      </c>
      <c r="B19158" s="45" t="s">
        <v>6</v>
      </c>
      <c r="C19158" s="23">
        <v>300</v>
      </c>
    </row>
    <row r="19159" spans="1:3" ht="13.2" x14ac:dyDescent="0.25">
      <c r="A19159" s="45" t="s">
        <v>19224</v>
      </c>
      <c r="B19159" s="45" t="s">
        <v>6</v>
      </c>
      <c r="C19159" s="23">
        <v>975</v>
      </c>
    </row>
    <row r="19160" spans="1:3" ht="13.2" x14ac:dyDescent="0.25">
      <c r="A19160" s="45" t="s">
        <v>19225</v>
      </c>
      <c r="B19160" s="45" t="s">
        <v>6</v>
      </c>
      <c r="C19160" s="23">
        <v>825</v>
      </c>
    </row>
    <row r="19161" spans="1:3" ht="13.2" x14ac:dyDescent="0.25">
      <c r="A19161" s="45" t="s">
        <v>19226</v>
      </c>
      <c r="B19161" s="45" t="s">
        <v>6</v>
      </c>
      <c r="C19161" s="23">
        <v>550</v>
      </c>
    </row>
    <row r="19162" spans="1:3" ht="13.2" x14ac:dyDescent="0.25">
      <c r="A19162" s="45" t="s">
        <v>19227</v>
      </c>
      <c r="B19162" s="45" t="s">
        <v>6</v>
      </c>
      <c r="C19162" s="23">
        <v>350</v>
      </c>
    </row>
    <row r="19163" spans="1:3" ht="13.2" x14ac:dyDescent="0.25">
      <c r="A19163" s="45" t="s">
        <v>19228</v>
      </c>
      <c r="B19163" s="45" t="s">
        <v>6</v>
      </c>
      <c r="C19163" s="23">
        <v>400</v>
      </c>
    </row>
    <row r="19164" spans="1:3" ht="13.2" x14ac:dyDescent="0.25">
      <c r="A19164" s="45" t="s">
        <v>19229</v>
      </c>
      <c r="B19164" s="45" t="s">
        <v>6</v>
      </c>
      <c r="C19164" s="23">
        <v>325</v>
      </c>
    </row>
    <row r="19165" spans="1:3" ht="13.2" x14ac:dyDescent="0.25">
      <c r="A19165" s="45" t="s">
        <v>19230</v>
      </c>
      <c r="B19165" s="45" t="s">
        <v>6</v>
      </c>
      <c r="C19165" s="23">
        <v>450</v>
      </c>
    </row>
    <row r="19166" spans="1:3" ht="13.2" x14ac:dyDescent="0.25">
      <c r="A19166" s="45" t="s">
        <v>19231</v>
      </c>
      <c r="B19166" s="45" t="s">
        <v>6</v>
      </c>
      <c r="C19166" s="23">
        <v>150</v>
      </c>
    </row>
    <row r="19167" spans="1:3" ht="13.2" x14ac:dyDescent="0.25">
      <c r="A19167" s="45" t="s">
        <v>19232</v>
      </c>
      <c r="B19167" s="45" t="s">
        <v>6</v>
      </c>
      <c r="C19167" s="23">
        <v>150</v>
      </c>
    </row>
    <row r="19168" spans="1:3" ht="13.2" x14ac:dyDescent="0.25">
      <c r="A19168" s="45" t="s">
        <v>19233</v>
      </c>
      <c r="B19168" s="45" t="s">
        <v>6</v>
      </c>
      <c r="C19168" s="23">
        <v>200</v>
      </c>
    </row>
    <row r="19169" spans="1:3" ht="13.2" x14ac:dyDescent="0.25">
      <c r="A19169" s="45" t="s">
        <v>19234</v>
      </c>
      <c r="B19169" s="45" t="s">
        <v>6</v>
      </c>
      <c r="C19169" s="23">
        <v>875</v>
      </c>
    </row>
    <row r="19170" spans="1:3" ht="13.2" x14ac:dyDescent="0.25">
      <c r="A19170" s="45" t="s">
        <v>19235</v>
      </c>
      <c r="B19170" s="45" t="s">
        <v>6</v>
      </c>
      <c r="C19170" s="23">
        <v>650</v>
      </c>
    </row>
    <row r="19171" spans="1:3" ht="13.2" x14ac:dyDescent="0.25">
      <c r="A19171" s="45" t="s">
        <v>19236</v>
      </c>
      <c r="B19171" s="45" t="s">
        <v>6</v>
      </c>
      <c r="C19171" s="23">
        <v>975</v>
      </c>
    </row>
    <row r="19172" spans="1:3" ht="13.2" x14ac:dyDescent="0.25">
      <c r="A19172" s="45" t="s">
        <v>19237</v>
      </c>
      <c r="B19172" s="45" t="s">
        <v>6</v>
      </c>
      <c r="C19172" s="23">
        <v>550</v>
      </c>
    </row>
    <row r="19173" spans="1:3" ht="13.2" x14ac:dyDescent="0.25">
      <c r="A19173" s="45" t="s">
        <v>19238</v>
      </c>
      <c r="B19173" s="45" t="s">
        <v>6</v>
      </c>
      <c r="C19173" s="23">
        <v>1775</v>
      </c>
    </row>
    <row r="19174" spans="1:3" ht="13.2" x14ac:dyDescent="0.25">
      <c r="A19174" s="45" t="s">
        <v>19239</v>
      </c>
      <c r="B19174" s="45" t="s">
        <v>6</v>
      </c>
      <c r="C19174" s="23">
        <v>650</v>
      </c>
    </row>
    <row r="19175" spans="1:3" ht="13.2" x14ac:dyDescent="0.25">
      <c r="A19175" s="45" t="s">
        <v>19240</v>
      </c>
      <c r="B19175" s="45" t="s">
        <v>6</v>
      </c>
      <c r="C19175" s="23">
        <v>775</v>
      </c>
    </row>
    <row r="19176" spans="1:3" ht="13.2" x14ac:dyDescent="0.25">
      <c r="A19176" s="45" t="s">
        <v>19241</v>
      </c>
      <c r="B19176" s="45" t="s">
        <v>6</v>
      </c>
      <c r="C19176" s="23">
        <v>675</v>
      </c>
    </row>
    <row r="19177" spans="1:3" ht="13.2" x14ac:dyDescent="0.25">
      <c r="A19177" s="45" t="s">
        <v>19242</v>
      </c>
      <c r="B19177" s="45" t="s">
        <v>6</v>
      </c>
      <c r="C19177" s="23">
        <v>1575</v>
      </c>
    </row>
    <row r="19178" spans="1:3" ht="13.2" x14ac:dyDescent="0.25">
      <c r="A19178" s="45" t="s">
        <v>19243</v>
      </c>
      <c r="B19178" s="45" t="s">
        <v>6</v>
      </c>
      <c r="C19178" s="23">
        <v>1300</v>
      </c>
    </row>
    <row r="19179" spans="1:3" ht="13.2" x14ac:dyDescent="0.25">
      <c r="A19179" s="45" t="s">
        <v>19244</v>
      </c>
      <c r="B19179" s="45" t="s">
        <v>6</v>
      </c>
      <c r="C19179" s="23">
        <v>725</v>
      </c>
    </row>
    <row r="19180" spans="1:3" ht="13.2" x14ac:dyDescent="0.25">
      <c r="A19180" s="45" t="s">
        <v>19245</v>
      </c>
      <c r="B19180" s="45" t="s">
        <v>6</v>
      </c>
      <c r="C19180" s="23">
        <v>450</v>
      </c>
    </row>
    <row r="19181" spans="1:3" ht="13.2" x14ac:dyDescent="0.25">
      <c r="A19181" s="45" t="s">
        <v>19246</v>
      </c>
      <c r="B19181" s="45" t="s">
        <v>6</v>
      </c>
      <c r="C19181" s="23">
        <v>275</v>
      </c>
    </row>
    <row r="19182" spans="1:3" ht="13.2" x14ac:dyDescent="0.25">
      <c r="A19182" s="45" t="s">
        <v>19247</v>
      </c>
      <c r="B19182" s="45" t="s">
        <v>6</v>
      </c>
      <c r="C19182" s="23">
        <v>625</v>
      </c>
    </row>
    <row r="19183" spans="1:3" ht="13.2" x14ac:dyDescent="0.25">
      <c r="A19183" s="45" t="s">
        <v>19248</v>
      </c>
      <c r="B19183" s="45" t="s">
        <v>6</v>
      </c>
      <c r="C19183" s="23">
        <v>450</v>
      </c>
    </row>
    <row r="19184" spans="1:3" ht="13.2" x14ac:dyDescent="0.25">
      <c r="A19184" s="45" t="s">
        <v>19249</v>
      </c>
      <c r="B19184" s="45" t="s">
        <v>6</v>
      </c>
      <c r="C19184" s="23">
        <v>250</v>
      </c>
    </row>
    <row r="19185" spans="1:3" ht="13.2" x14ac:dyDescent="0.25">
      <c r="A19185" s="45" t="s">
        <v>19250</v>
      </c>
      <c r="B19185" s="45" t="s">
        <v>6</v>
      </c>
      <c r="C19185" s="23">
        <v>25</v>
      </c>
    </row>
    <row r="19186" spans="1:3" ht="13.2" x14ac:dyDescent="0.25">
      <c r="A19186" s="45" t="s">
        <v>19251</v>
      </c>
      <c r="B19186" s="45" t="s">
        <v>6</v>
      </c>
      <c r="C19186" s="23">
        <v>1650</v>
      </c>
    </row>
    <row r="19187" spans="1:3" ht="13.2" x14ac:dyDescent="0.25">
      <c r="A19187" s="45" t="s">
        <v>19252</v>
      </c>
      <c r="B19187" s="45" t="s">
        <v>6</v>
      </c>
      <c r="C19187" s="23">
        <v>575</v>
      </c>
    </row>
    <row r="19188" spans="1:3" ht="13.2" x14ac:dyDescent="0.25">
      <c r="A19188" s="45" t="s">
        <v>19253</v>
      </c>
      <c r="B19188" s="45" t="s">
        <v>6</v>
      </c>
      <c r="C19188" s="23">
        <v>300</v>
      </c>
    </row>
    <row r="19189" spans="1:3" ht="13.2" x14ac:dyDescent="0.25">
      <c r="A19189" s="45" t="s">
        <v>19254</v>
      </c>
      <c r="B19189" s="45" t="s">
        <v>6</v>
      </c>
      <c r="C19189" s="23">
        <v>625</v>
      </c>
    </row>
    <row r="19190" spans="1:3" ht="13.2" x14ac:dyDescent="0.25">
      <c r="A19190" s="45" t="s">
        <v>19255</v>
      </c>
      <c r="B19190" s="45" t="s">
        <v>6</v>
      </c>
      <c r="C19190" s="23">
        <v>375</v>
      </c>
    </row>
    <row r="19191" spans="1:3" ht="13.2" x14ac:dyDescent="0.25">
      <c r="A19191" s="45" t="s">
        <v>19256</v>
      </c>
      <c r="B19191" s="45" t="s">
        <v>6</v>
      </c>
      <c r="C19191" s="23">
        <v>300</v>
      </c>
    </row>
    <row r="19192" spans="1:3" ht="13.2" x14ac:dyDescent="0.25">
      <c r="A19192" s="45" t="s">
        <v>19257</v>
      </c>
      <c r="B19192" s="45" t="s">
        <v>6</v>
      </c>
      <c r="C19192" s="23">
        <v>400</v>
      </c>
    </row>
    <row r="19193" spans="1:3" ht="13.2" x14ac:dyDescent="0.25">
      <c r="A19193" s="45" t="s">
        <v>19258</v>
      </c>
      <c r="B19193" s="45" t="s">
        <v>6</v>
      </c>
      <c r="C19193" s="23">
        <v>575</v>
      </c>
    </row>
    <row r="19194" spans="1:3" ht="13.2" x14ac:dyDescent="0.25">
      <c r="A19194" s="45" t="s">
        <v>19259</v>
      </c>
      <c r="B19194" s="45" t="s">
        <v>6</v>
      </c>
      <c r="C19194" s="23">
        <v>575</v>
      </c>
    </row>
    <row r="19195" spans="1:3" ht="13.2" x14ac:dyDescent="0.25">
      <c r="A19195" s="45" t="s">
        <v>19260</v>
      </c>
      <c r="B19195" s="45" t="s">
        <v>6</v>
      </c>
      <c r="C19195" s="23">
        <v>700</v>
      </c>
    </row>
    <row r="19196" spans="1:3" ht="13.2" x14ac:dyDescent="0.25">
      <c r="A19196" s="45" t="s">
        <v>19261</v>
      </c>
      <c r="B19196" s="45" t="s">
        <v>6</v>
      </c>
      <c r="C19196" s="23">
        <v>575</v>
      </c>
    </row>
    <row r="19197" spans="1:3" ht="13.2" x14ac:dyDescent="0.25">
      <c r="A19197" s="45" t="s">
        <v>19262</v>
      </c>
      <c r="B19197" s="45" t="s">
        <v>6</v>
      </c>
      <c r="C19197" s="23">
        <v>800</v>
      </c>
    </row>
    <row r="19198" spans="1:3" ht="13.2" x14ac:dyDescent="0.25">
      <c r="A19198" s="45" t="s">
        <v>19263</v>
      </c>
      <c r="B19198" s="45" t="s">
        <v>6</v>
      </c>
      <c r="C19198" s="23">
        <v>300</v>
      </c>
    </row>
    <row r="19199" spans="1:3" ht="13.2" x14ac:dyDescent="0.25">
      <c r="A19199" s="45" t="s">
        <v>19264</v>
      </c>
      <c r="B19199" s="45" t="s">
        <v>6</v>
      </c>
      <c r="C19199" s="23">
        <v>850</v>
      </c>
    </row>
    <row r="19200" spans="1:3" ht="13.2" x14ac:dyDescent="0.25">
      <c r="A19200" s="45" t="s">
        <v>19265</v>
      </c>
      <c r="B19200" s="45" t="s">
        <v>6</v>
      </c>
      <c r="C19200" s="23">
        <v>875</v>
      </c>
    </row>
    <row r="19201" spans="1:3" ht="13.2" x14ac:dyDescent="0.25">
      <c r="A19201" s="45" t="s">
        <v>19266</v>
      </c>
      <c r="B19201" s="45" t="s">
        <v>6</v>
      </c>
      <c r="C19201" s="23">
        <v>500</v>
      </c>
    </row>
    <row r="19202" spans="1:3" ht="13.2" x14ac:dyDescent="0.25">
      <c r="A19202" s="45" t="s">
        <v>19267</v>
      </c>
      <c r="B19202" s="45" t="s">
        <v>6</v>
      </c>
      <c r="C19202" s="23">
        <v>975</v>
      </c>
    </row>
    <row r="19203" spans="1:3" ht="13.2" x14ac:dyDescent="0.25">
      <c r="A19203" s="45" t="s">
        <v>19268</v>
      </c>
      <c r="B19203" s="45" t="s">
        <v>6</v>
      </c>
      <c r="C19203" s="23">
        <v>400</v>
      </c>
    </row>
    <row r="19204" spans="1:3" ht="13.2" x14ac:dyDescent="0.25">
      <c r="A19204" s="45" t="s">
        <v>19269</v>
      </c>
      <c r="B19204" s="45" t="s">
        <v>6</v>
      </c>
      <c r="C19204" s="23">
        <v>850</v>
      </c>
    </row>
    <row r="19205" spans="1:3" ht="13.2" x14ac:dyDescent="0.25">
      <c r="A19205" s="45" t="s">
        <v>19270</v>
      </c>
      <c r="B19205" s="45" t="s">
        <v>6</v>
      </c>
      <c r="C19205" s="23">
        <v>400</v>
      </c>
    </row>
    <row r="19206" spans="1:3" ht="13.2" x14ac:dyDescent="0.25">
      <c r="A19206" s="45" t="s">
        <v>19271</v>
      </c>
      <c r="B19206" s="45" t="s">
        <v>6</v>
      </c>
      <c r="C19206" s="23">
        <v>700</v>
      </c>
    </row>
    <row r="19207" spans="1:3" ht="13.2" x14ac:dyDescent="0.25">
      <c r="A19207" s="45" t="s">
        <v>19272</v>
      </c>
      <c r="B19207" s="45" t="s">
        <v>6</v>
      </c>
      <c r="C19207" s="23">
        <v>1125</v>
      </c>
    </row>
    <row r="19208" spans="1:3" ht="13.2" x14ac:dyDescent="0.25">
      <c r="A19208" s="45" t="s">
        <v>19273</v>
      </c>
      <c r="B19208" s="45" t="s">
        <v>6</v>
      </c>
      <c r="C19208" s="23">
        <v>425</v>
      </c>
    </row>
    <row r="19209" spans="1:3" ht="13.2" x14ac:dyDescent="0.25">
      <c r="A19209" s="45" t="s">
        <v>19274</v>
      </c>
      <c r="B19209" s="45" t="s">
        <v>6</v>
      </c>
      <c r="C19209" s="23">
        <v>650</v>
      </c>
    </row>
    <row r="19210" spans="1:3" ht="13.2" x14ac:dyDescent="0.25">
      <c r="A19210" s="45" t="s">
        <v>19275</v>
      </c>
      <c r="B19210" s="45" t="s">
        <v>6</v>
      </c>
      <c r="C19210" s="23">
        <v>450</v>
      </c>
    </row>
    <row r="19211" spans="1:3" ht="13.2" x14ac:dyDescent="0.25">
      <c r="A19211" s="45" t="s">
        <v>19276</v>
      </c>
      <c r="B19211" s="45" t="s">
        <v>6</v>
      </c>
      <c r="C19211" s="23">
        <v>1100</v>
      </c>
    </row>
    <row r="19212" spans="1:3" ht="13.2" x14ac:dyDescent="0.25">
      <c r="A19212" s="45" t="s">
        <v>19277</v>
      </c>
      <c r="B19212" s="45" t="s">
        <v>6</v>
      </c>
      <c r="C19212" s="23">
        <v>550</v>
      </c>
    </row>
    <row r="19213" spans="1:3" ht="13.2" x14ac:dyDescent="0.25">
      <c r="A19213" s="45" t="s">
        <v>19278</v>
      </c>
      <c r="B19213" s="45" t="s">
        <v>6</v>
      </c>
      <c r="C19213" s="23">
        <v>425</v>
      </c>
    </row>
    <row r="19214" spans="1:3" ht="13.2" x14ac:dyDescent="0.25">
      <c r="A19214" s="45" t="s">
        <v>19279</v>
      </c>
      <c r="B19214" s="45" t="s">
        <v>6</v>
      </c>
      <c r="C19214" s="23">
        <v>175</v>
      </c>
    </row>
    <row r="19215" spans="1:3" ht="13.2" x14ac:dyDescent="0.25">
      <c r="A19215" s="45" t="s">
        <v>19280</v>
      </c>
      <c r="B19215" s="45" t="s">
        <v>6</v>
      </c>
      <c r="C19215" s="23">
        <v>600</v>
      </c>
    </row>
    <row r="19216" spans="1:3" ht="13.2" x14ac:dyDescent="0.25">
      <c r="A19216" s="45" t="s">
        <v>19281</v>
      </c>
      <c r="B19216" s="45" t="s">
        <v>6</v>
      </c>
      <c r="C19216" s="23">
        <v>975</v>
      </c>
    </row>
    <row r="19217" spans="1:3" ht="13.2" x14ac:dyDescent="0.25">
      <c r="A19217" s="45" t="s">
        <v>19282</v>
      </c>
      <c r="B19217" s="45" t="s">
        <v>6</v>
      </c>
      <c r="C19217" s="23">
        <v>400</v>
      </c>
    </row>
    <row r="19218" spans="1:3" ht="13.2" x14ac:dyDescent="0.25">
      <c r="A19218" s="45" t="s">
        <v>19283</v>
      </c>
      <c r="B19218" s="45" t="s">
        <v>6</v>
      </c>
      <c r="C19218" s="23">
        <v>650</v>
      </c>
    </row>
    <row r="19219" spans="1:3" ht="13.2" x14ac:dyDescent="0.25">
      <c r="A19219" s="45" t="s">
        <v>19284</v>
      </c>
      <c r="B19219" s="45" t="s">
        <v>6</v>
      </c>
      <c r="C19219" s="23">
        <v>825</v>
      </c>
    </row>
    <row r="19220" spans="1:3" ht="13.2" x14ac:dyDescent="0.25">
      <c r="A19220" s="45" t="s">
        <v>19285</v>
      </c>
      <c r="B19220" s="45" t="s">
        <v>6</v>
      </c>
      <c r="C19220" s="23">
        <v>775</v>
      </c>
    </row>
    <row r="19221" spans="1:3" ht="13.2" x14ac:dyDescent="0.25">
      <c r="A19221" s="45" t="s">
        <v>19286</v>
      </c>
      <c r="B19221" s="45" t="s">
        <v>6</v>
      </c>
      <c r="C19221" s="23">
        <v>275</v>
      </c>
    </row>
    <row r="19222" spans="1:3" ht="13.2" x14ac:dyDescent="0.25">
      <c r="A19222" s="45" t="s">
        <v>19287</v>
      </c>
      <c r="B19222" s="45" t="s">
        <v>6</v>
      </c>
      <c r="C19222" s="23">
        <v>750</v>
      </c>
    </row>
    <row r="19223" spans="1:3" ht="13.2" x14ac:dyDescent="0.25">
      <c r="A19223" s="45" t="s">
        <v>19288</v>
      </c>
      <c r="B19223" s="45" t="s">
        <v>6</v>
      </c>
      <c r="C19223" s="23">
        <v>725</v>
      </c>
    </row>
    <row r="19224" spans="1:3" ht="13.2" x14ac:dyDescent="0.25">
      <c r="A19224" s="45" t="s">
        <v>19289</v>
      </c>
      <c r="B19224" s="45" t="s">
        <v>6</v>
      </c>
      <c r="C19224" s="23">
        <v>850</v>
      </c>
    </row>
    <row r="19225" spans="1:3" ht="13.2" x14ac:dyDescent="0.25">
      <c r="A19225" s="45" t="s">
        <v>19290</v>
      </c>
      <c r="B19225" s="45" t="s">
        <v>6</v>
      </c>
      <c r="C19225" s="23">
        <v>450</v>
      </c>
    </row>
    <row r="19226" spans="1:3" ht="13.2" x14ac:dyDescent="0.25">
      <c r="A19226" s="45" t="s">
        <v>19291</v>
      </c>
      <c r="B19226" s="45" t="s">
        <v>6</v>
      </c>
      <c r="C19226" s="23">
        <v>575</v>
      </c>
    </row>
    <row r="19227" spans="1:3" ht="13.2" x14ac:dyDescent="0.25">
      <c r="A19227" s="45" t="s">
        <v>19292</v>
      </c>
      <c r="B19227" s="45" t="s">
        <v>6</v>
      </c>
      <c r="C19227" s="23">
        <v>975</v>
      </c>
    </row>
    <row r="19228" spans="1:3" ht="13.2" x14ac:dyDescent="0.25">
      <c r="A19228" s="45" t="s">
        <v>19293</v>
      </c>
      <c r="B19228" s="45" t="s">
        <v>6</v>
      </c>
      <c r="C19228" s="23">
        <v>400</v>
      </c>
    </row>
    <row r="19229" spans="1:3" ht="13.2" x14ac:dyDescent="0.25">
      <c r="A19229" s="45" t="s">
        <v>19294</v>
      </c>
      <c r="B19229" s="45" t="s">
        <v>6</v>
      </c>
      <c r="C19229" s="23">
        <v>850</v>
      </c>
    </row>
    <row r="19230" spans="1:3" ht="13.2" x14ac:dyDescent="0.25">
      <c r="A19230" s="45" t="s">
        <v>19295</v>
      </c>
      <c r="B19230" s="45" t="s">
        <v>6</v>
      </c>
      <c r="C19230" s="23">
        <v>275</v>
      </c>
    </row>
    <row r="19231" spans="1:3" ht="13.2" x14ac:dyDescent="0.25">
      <c r="A19231" s="45" t="s">
        <v>19296</v>
      </c>
      <c r="B19231" s="45" t="s">
        <v>6</v>
      </c>
      <c r="C19231" s="23">
        <v>750</v>
      </c>
    </row>
    <row r="19232" spans="1:3" ht="13.2" x14ac:dyDescent="0.25">
      <c r="A19232" s="45" t="s">
        <v>19297</v>
      </c>
      <c r="B19232" s="45" t="s">
        <v>6</v>
      </c>
      <c r="C19232" s="23">
        <v>725</v>
      </c>
    </row>
    <row r="19233" spans="1:3" ht="13.2" x14ac:dyDescent="0.25">
      <c r="A19233" s="45" t="s">
        <v>19298</v>
      </c>
      <c r="B19233" s="45" t="s">
        <v>6</v>
      </c>
      <c r="C19233" s="23">
        <v>1000</v>
      </c>
    </row>
    <row r="19234" spans="1:3" ht="13.2" x14ac:dyDescent="0.25">
      <c r="A19234" s="45" t="s">
        <v>19299</v>
      </c>
      <c r="B19234" s="45" t="s">
        <v>6</v>
      </c>
      <c r="C19234" s="23">
        <v>475</v>
      </c>
    </row>
    <row r="19235" spans="1:3" ht="13.2" x14ac:dyDescent="0.25">
      <c r="A19235" s="45" t="s">
        <v>19300</v>
      </c>
      <c r="B19235" s="45" t="s">
        <v>6</v>
      </c>
      <c r="C19235" s="23">
        <v>150</v>
      </c>
    </row>
    <row r="19236" spans="1:3" ht="13.2" x14ac:dyDescent="0.25">
      <c r="A19236" s="45" t="s">
        <v>19301</v>
      </c>
      <c r="B19236" s="45" t="s">
        <v>6</v>
      </c>
      <c r="C19236" s="23">
        <v>475</v>
      </c>
    </row>
    <row r="19237" spans="1:3" ht="13.2" x14ac:dyDescent="0.25">
      <c r="A19237" s="45" t="s">
        <v>19302</v>
      </c>
      <c r="B19237" s="45" t="s">
        <v>6</v>
      </c>
      <c r="C19237" s="23">
        <v>275</v>
      </c>
    </row>
    <row r="19238" spans="1:3" ht="13.2" x14ac:dyDescent="0.25">
      <c r="A19238" s="45" t="s">
        <v>19303</v>
      </c>
      <c r="B19238" s="45" t="s">
        <v>6</v>
      </c>
      <c r="C19238" s="23">
        <v>200</v>
      </c>
    </row>
    <row r="19239" spans="1:3" ht="13.2" x14ac:dyDescent="0.25">
      <c r="A19239" s="45" t="s">
        <v>19304</v>
      </c>
      <c r="B19239" s="45" t="s">
        <v>6</v>
      </c>
      <c r="C19239" s="23">
        <v>225</v>
      </c>
    </row>
    <row r="19240" spans="1:3" ht="13.2" x14ac:dyDescent="0.25">
      <c r="A19240" s="45" t="s">
        <v>19305</v>
      </c>
      <c r="B19240" s="45" t="s">
        <v>6</v>
      </c>
      <c r="C19240" s="23">
        <v>725</v>
      </c>
    </row>
    <row r="19241" spans="1:3" ht="13.2" x14ac:dyDescent="0.25">
      <c r="A19241" s="45" t="s">
        <v>19306</v>
      </c>
      <c r="B19241" s="45" t="s">
        <v>6</v>
      </c>
      <c r="C19241" s="23">
        <v>250</v>
      </c>
    </row>
    <row r="19242" spans="1:3" ht="13.2" x14ac:dyDescent="0.25">
      <c r="A19242" s="45" t="s">
        <v>19307</v>
      </c>
      <c r="B19242" s="45" t="s">
        <v>6</v>
      </c>
      <c r="C19242" s="23">
        <v>275</v>
      </c>
    </row>
    <row r="19243" spans="1:3" ht="13.2" x14ac:dyDescent="0.25">
      <c r="A19243" s="45" t="s">
        <v>19308</v>
      </c>
      <c r="B19243" s="45" t="s">
        <v>6</v>
      </c>
      <c r="C19243" s="23">
        <v>600</v>
      </c>
    </row>
    <row r="19244" spans="1:3" ht="13.2" x14ac:dyDescent="0.25">
      <c r="A19244" s="45" t="s">
        <v>19309</v>
      </c>
      <c r="B19244" s="45" t="s">
        <v>6</v>
      </c>
      <c r="C19244" s="23">
        <v>400</v>
      </c>
    </row>
    <row r="19245" spans="1:3" ht="13.2" x14ac:dyDescent="0.25">
      <c r="A19245" s="45" t="s">
        <v>19310</v>
      </c>
      <c r="B19245" s="45" t="s">
        <v>6</v>
      </c>
      <c r="C19245" s="23">
        <v>425</v>
      </c>
    </row>
    <row r="19246" spans="1:3" ht="13.2" x14ac:dyDescent="0.25">
      <c r="A19246" s="45" t="s">
        <v>19311</v>
      </c>
      <c r="B19246" s="45" t="s">
        <v>6</v>
      </c>
      <c r="C19246" s="23">
        <v>475</v>
      </c>
    </row>
    <row r="19247" spans="1:3" ht="13.2" x14ac:dyDescent="0.25">
      <c r="A19247" s="45" t="s">
        <v>19312</v>
      </c>
      <c r="B19247" s="45" t="s">
        <v>6</v>
      </c>
      <c r="C19247" s="23">
        <v>225</v>
      </c>
    </row>
    <row r="19248" spans="1:3" ht="13.2" x14ac:dyDescent="0.25">
      <c r="A19248" s="45" t="s">
        <v>19313</v>
      </c>
      <c r="B19248" s="45" t="s">
        <v>6</v>
      </c>
      <c r="C19248" s="23">
        <v>500</v>
      </c>
    </row>
    <row r="19249" spans="1:3" ht="13.2" x14ac:dyDescent="0.25">
      <c r="A19249" s="45" t="s">
        <v>19314</v>
      </c>
      <c r="B19249" s="45" t="s">
        <v>6</v>
      </c>
      <c r="C19249" s="23">
        <v>250</v>
      </c>
    </row>
    <row r="19250" spans="1:3" ht="13.2" x14ac:dyDescent="0.25">
      <c r="A19250" s="45" t="s">
        <v>19315</v>
      </c>
      <c r="B19250" s="45" t="s">
        <v>6</v>
      </c>
      <c r="C19250" s="23">
        <v>200</v>
      </c>
    </row>
    <row r="19251" spans="1:3" ht="13.2" x14ac:dyDescent="0.25">
      <c r="A19251" s="45" t="s">
        <v>19316</v>
      </c>
      <c r="B19251" s="45" t="s">
        <v>6</v>
      </c>
      <c r="C19251" s="23">
        <v>150</v>
      </c>
    </row>
    <row r="19252" spans="1:3" ht="13.2" x14ac:dyDescent="0.25">
      <c r="A19252" s="45" t="s">
        <v>19317</v>
      </c>
      <c r="B19252" s="45" t="s">
        <v>6</v>
      </c>
      <c r="C19252" s="23">
        <v>300</v>
      </c>
    </row>
    <row r="19253" spans="1:3" ht="13.2" x14ac:dyDescent="0.25">
      <c r="A19253" s="45" t="s">
        <v>19318</v>
      </c>
      <c r="B19253" s="45" t="s">
        <v>6</v>
      </c>
      <c r="C19253" s="23">
        <v>350</v>
      </c>
    </row>
    <row r="19254" spans="1:3" ht="13.2" x14ac:dyDescent="0.25">
      <c r="A19254" s="45" t="s">
        <v>19319</v>
      </c>
      <c r="B19254" s="45" t="s">
        <v>6</v>
      </c>
      <c r="C19254" s="23">
        <v>475</v>
      </c>
    </row>
    <row r="19255" spans="1:3" ht="13.2" x14ac:dyDescent="0.25">
      <c r="A19255" s="45" t="s">
        <v>19320</v>
      </c>
      <c r="B19255" s="45" t="s">
        <v>6</v>
      </c>
      <c r="C19255" s="23">
        <v>300</v>
      </c>
    </row>
    <row r="19256" spans="1:3" ht="13.2" x14ac:dyDescent="0.25">
      <c r="A19256" s="45" t="s">
        <v>19321</v>
      </c>
      <c r="B19256" s="45" t="s">
        <v>6</v>
      </c>
      <c r="C19256" s="23">
        <v>200</v>
      </c>
    </row>
    <row r="19257" spans="1:3" ht="13.2" x14ac:dyDescent="0.25">
      <c r="A19257" s="45" t="s">
        <v>19322</v>
      </c>
      <c r="B19257" s="45" t="s">
        <v>6</v>
      </c>
      <c r="C19257" s="23">
        <v>275</v>
      </c>
    </row>
    <row r="19258" spans="1:3" ht="13.2" x14ac:dyDescent="0.25">
      <c r="A19258" s="45" t="s">
        <v>19323</v>
      </c>
      <c r="B19258" s="45" t="s">
        <v>6</v>
      </c>
      <c r="C19258" s="23">
        <v>250</v>
      </c>
    </row>
    <row r="19259" spans="1:3" ht="13.2" x14ac:dyDescent="0.25">
      <c r="A19259" s="45" t="s">
        <v>19324</v>
      </c>
      <c r="B19259" s="45" t="s">
        <v>6</v>
      </c>
      <c r="C19259" s="23">
        <v>450</v>
      </c>
    </row>
    <row r="19260" spans="1:3" ht="13.2" x14ac:dyDescent="0.25">
      <c r="A19260" s="45" t="s">
        <v>19325</v>
      </c>
      <c r="B19260" s="45" t="s">
        <v>6</v>
      </c>
      <c r="C19260" s="23">
        <v>150</v>
      </c>
    </row>
    <row r="19261" spans="1:3" ht="13.2" x14ac:dyDescent="0.25">
      <c r="A19261" s="45" t="s">
        <v>19326</v>
      </c>
      <c r="B19261" s="45" t="s">
        <v>6</v>
      </c>
      <c r="C19261" s="23">
        <v>775</v>
      </c>
    </row>
    <row r="19262" spans="1:3" ht="13.2" x14ac:dyDescent="0.25">
      <c r="A19262" s="45" t="s">
        <v>19327</v>
      </c>
      <c r="B19262" s="45" t="s">
        <v>6</v>
      </c>
      <c r="C19262" s="23">
        <v>375</v>
      </c>
    </row>
    <row r="19263" spans="1:3" ht="13.2" x14ac:dyDescent="0.25">
      <c r="A19263" s="45" t="s">
        <v>19328</v>
      </c>
      <c r="B19263" s="45" t="s">
        <v>6</v>
      </c>
      <c r="C19263" s="23">
        <v>150</v>
      </c>
    </row>
    <row r="19264" spans="1:3" ht="13.2" x14ac:dyDescent="0.25">
      <c r="A19264" s="45" t="s">
        <v>19329</v>
      </c>
      <c r="B19264" s="45" t="s">
        <v>6</v>
      </c>
      <c r="C19264" s="23">
        <v>150</v>
      </c>
    </row>
    <row r="19265" spans="1:3" ht="13.2" x14ac:dyDescent="0.25">
      <c r="A19265" s="45" t="s">
        <v>19330</v>
      </c>
      <c r="B19265" s="45" t="s">
        <v>6</v>
      </c>
      <c r="C19265" s="23">
        <v>650</v>
      </c>
    </row>
    <row r="19266" spans="1:3" ht="13.2" x14ac:dyDescent="0.25">
      <c r="A19266" s="45" t="s">
        <v>19331</v>
      </c>
      <c r="B19266" s="45" t="s">
        <v>6</v>
      </c>
      <c r="C19266" s="23">
        <v>275</v>
      </c>
    </row>
    <row r="19267" spans="1:3" ht="13.2" x14ac:dyDescent="0.25">
      <c r="A19267" s="45" t="s">
        <v>19332</v>
      </c>
      <c r="B19267" s="45" t="s">
        <v>6</v>
      </c>
      <c r="C19267" s="23">
        <v>250</v>
      </c>
    </row>
    <row r="19268" spans="1:3" ht="13.2" x14ac:dyDescent="0.25">
      <c r="A19268" s="45" t="s">
        <v>19333</v>
      </c>
      <c r="B19268" s="45" t="s">
        <v>6</v>
      </c>
      <c r="C19268" s="23">
        <v>525</v>
      </c>
    </row>
    <row r="19269" spans="1:3" ht="13.2" x14ac:dyDescent="0.25">
      <c r="A19269" s="45" t="s">
        <v>19334</v>
      </c>
      <c r="B19269" s="45" t="s">
        <v>6</v>
      </c>
      <c r="C19269" s="23">
        <v>700</v>
      </c>
    </row>
    <row r="19270" spans="1:3" ht="13.2" x14ac:dyDescent="0.25">
      <c r="A19270" s="45" t="s">
        <v>19335</v>
      </c>
      <c r="B19270" s="45" t="s">
        <v>6</v>
      </c>
      <c r="C19270" s="23">
        <v>900</v>
      </c>
    </row>
    <row r="19271" spans="1:3" ht="13.2" x14ac:dyDescent="0.25">
      <c r="A19271" s="45" t="s">
        <v>19336</v>
      </c>
      <c r="B19271" s="45" t="s">
        <v>6</v>
      </c>
      <c r="C19271" s="23">
        <v>275</v>
      </c>
    </row>
    <row r="19272" spans="1:3" ht="13.2" x14ac:dyDescent="0.25">
      <c r="A19272" s="45" t="s">
        <v>19337</v>
      </c>
      <c r="B19272" s="45" t="s">
        <v>6</v>
      </c>
      <c r="C19272" s="23">
        <v>350</v>
      </c>
    </row>
    <row r="19273" spans="1:3" ht="13.2" x14ac:dyDescent="0.25">
      <c r="A19273" s="45" t="s">
        <v>19338</v>
      </c>
      <c r="B19273" s="45" t="s">
        <v>6</v>
      </c>
      <c r="C19273" s="23">
        <v>450</v>
      </c>
    </row>
    <row r="19274" spans="1:3" ht="13.2" x14ac:dyDescent="0.25">
      <c r="A19274" s="45" t="s">
        <v>19339</v>
      </c>
      <c r="B19274" s="45" t="s">
        <v>6</v>
      </c>
      <c r="C19274" s="23">
        <v>625</v>
      </c>
    </row>
    <row r="19275" spans="1:3" ht="13.2" x14ac:dyDescent="0.25">
      <c r="A19275" s="45" t="s">
        <v>19340</v>
      </c>
      <c r="B19275" s="45" t="s">
        <v>6</v>
      </c>
      <c r="C19275" s="23">
        <v>150</v>
      </c>
    </row>
    <row r="19276" spans="1:3" ht="13.2" x14ac:dyDescent="0.25">
      <c r="A19276" s="45" t="s">
        <v>19341</v>
      </c>
      <c r="B19276" s="45" t="s">
        <v>6</v>
      </c>
      <c r="C19276" s="23">
        <v>375</v>
      </c>
    </row>
    <row r="19277" spans="1:3" ht="13.2" x14ac:dyDescent="0.25">
      <c r="A19277" s="45" t="s">
        <v>19342</v>
      </c>
      <c r="B19277" s="45" t="s">
        <v>6</v>
      </c>
      <c r="C19277" s="23">
        <v>825</v>
      </c>
    </row>
    <row r="19278" spans="1:3" ht="13.2" x14ac:dyDescent="0.25">
      <c r="A19278" s="45" t="s">
        <v>19343</v>
      </c>
      <c r="B19278" s="45" t="s">
        <v>6</v>
      </c>
      <c r="C19278" s="23">
        <v>275</v>
      </c>
    </row>
    <row r="19279" spans="1:3" ht="13.2" x14ac:dyDescent="0.25">
      <c r="A19279" s="45" t="s">
        <v>19344</v>
      </c>
      <c r="B19279" s="45" t="s">
        <v>6</v>
      </c>
      <c r="C19279" s="23">
        <v>450</v>
      </c>
    </row>
    <row r="19280" spans="1:3" ht="13.2" x14ac:dyDescent="0.25">
      <c r="A19280" s="45" t="s">
        <v>19345</v>
      </c>
      <c r="B19280" s="45" t="s">
        <v>6</v>
      </c>
      <c r="C19280" s="23">
        <v>150</v>
      </c>
    </row>
    <row r="19281" spans="1:3" ht="13.2" x14ac:dyDescent="0.25">
      <c r="A19281" s="45" t="s">
        <v>19346</v>
      </c>
      <c r="B19281" s="45" t="s">
        <v>6</v>
      </c>
      <c r="C19281" s="23">
        <v>450</v>
      </c>
    </row>
    <row r="19282" spans="1:3" ht="13.2" x14ac:dyDescent="0.25">
      <c r="A19282" s="45" t="s">
        <v>19347</v>
      </c>
      <c r="B19282" s="45" t="s">
        <v>6</v>
      </c>
      <c r="C19282" s="23">
        <v>150</v>
      </c>
    </row>
    <row r="19283" spans="1:3" ht="13.2" x14ac:dyDescent="0.25">
      <c r="A19283" s="45" t="s">
        <v>19348</v>
      </c>
      <c r="B19283" s="45" t="s">
        <v>6</v>
      </c>
      <c r="C19283" s="23">
        <v>150</v>
      </c>
    </row>
    <row r="19284" spans="1:3" ht="13.2" x14ac:dyDescent="0.25">
      <c r="A19284" s="45" t="s">
        <v>19349</v>
      </c>
      <c r="B19284" s="45" t="s">
        <v>6</v>
      </c>
      <c r="C19284" s="23">
        <v>250</v>
      </c>
    </row>
    <row r="19285" spans="1:3" ht="13.2" x14ac:dyDescent="0.25">
      <c r="A19285" s="45" t="s">
        <v>19350</v>
      </c>
      <c r="B19285" s="45" t="s">
        <v>6</v>
      </c>
      <c r="C19285" s="23">
        <v>200</v>
      </c>
    </row>
    <row r="19286" spans="1:3" ht="13.2" x14ac:dyDescent="0.25">
      <c r="A19286" s="45" t="s">
        <v>19351</v>
      </c>
      <c r="B19286" s="45" t="s">
        <v>6</v>
      </c>
      <c r="C19286" s="23">
        <v>1050</v>
      </c>
    </row>
    <row r="19287" spans="1:3" ht="13.2" x14ac:dyDescent="0.25">
      <c r="A19287" s="45" t="s">
        <v>19352</v>
      </c>
      <c r="B19287" s="45" t="s">
        <v>6</v>
      </c>
      <c r="C19287" s="23">
        <v>775</v>
      </c>
    </row>
    <row r="19288" spans="1:3" ht="13.2" x14ac:dyDescent="0.25">
      <c r="A19288" s="45" t="s">
        <v>19353</v>
      </c>
      <c r="B19288" s="45" t="s">
        <v>6</v>
      </c>
      <c r="C19288" s="23">
        <v>325</v>
      </c>
    </row>
    <row r="19289" spans="1:3" ht="13.2" x14ac:dyDescent="0.25">
      <c r="A19289" s="45" t="s">
        <v>19354</v>
      </c>
      <c r="B19289" s="45" t="s">
        <v>6</v>
      </c>
      <c r="C19289" s="23">
        <v>1150</v>
      </c>
    </row>
    <row r="19290" spans="1:3" ht="13.2" x14ac:dyDescent="0.25">
      <c r="A19290" s="45" t="s">
        <v>19355</v>
      </c>
      <c r="B19290" s="45" t="s">
        <v>6</v>
      </c>
      <c r="C19290" s="23">
        <v>875</v>
      </c>
    </row>
    <row r="19291" spans="1:3" ht="13.2" x14ac:dyDescent="0.25">
      <c r="A19291" s="45" t="s">
        <v>19356</v>
      </c>
      <c r="B19291" s="45" t="s">
        <v>6</v>
      </c>
      <c r="C19291" s="23">
        <v>550</v>
      </c>
    </row>
    <row r="19292" spans="1:3" ht="13.2" x14ac:dyDescent="0.25">
      <c r="A19292" s="45" t="s">
        <v>19357</v>
      </c>
      <c r="B19292" s="45" t="s">
        <v>6</v>
      </c>
      <c r="C19292" s="23">
        <v>300</v>
      </c>
    </row>
    <row r="19293" spans="1:3" ht="13.2" x14ac:dyDescent="0.25">
      <c r="A19293" s="45" t="s">
        <v>19358</v>
      </c>
      <c r="B19293" s="45" t="s">
        <v>6</v>
      </c>
      <c r="C19293" s="23">
        <v>800</v>
      </c>
    </row>
    <row r="19294" spans="1:3" ht="13.2" x14ac:dyDescent="0.25">
      <c r="A19294" s="45" t="s">
        <v>19359</v>
      </c>
      <c r="B19294" s="45" t="s">
        <v>6</v>
      </c>
      <c r="C19294" s="23">
        <v>300</v>
      </c>
    </row>
    <row r="19295" spans="1:3" ht="13.2" x14ac:dyDescent="0.25">
      <c r="A19295" s="45" t="s">
        <v>19360</v>
      </c>
      <c r="B19295" s="45" t="s">
        <v>6</v>
      </c>
      <c r="C19295" s="23">
        <v>700</v>
      </c>
    </row>
    <row r="19296" spans="1:3" ht="13.2" x14ac:dyDescent="0.25">
      <c r="A19296" s="45" t="s">
        <v>19361</v>
      </c>
      <c r="B19296" s="45" t="s">
        <v>6</v>
      </c>
      <c r="C19296" s="23">
        <v>525</v>
      </c>
    </row>
    <row r="19297" spans="1:3" ht="13.2" x14ac:dyDescent="0.25">
      <c r="A19297" s="45" t="s">
        <v>19362</v>
      </c>
      <c r="B19297" s="45" t="s">
        <v>6</v>
      </c>
      <c r="C19297" s="23">
        <v>250</v>
      </c>
    </row>
    <row r="19298" spans="1:3" ht="13.2" x14ac:dyDescent="0.25">
      <c r="A19298" s="45" t="s">
        <v>19363</v>
      </c>
      <c r="B19298" s="45" t="s">
        <v>6</v>
      </c>
      <c r="C19298" s="23">
        <v>725</v>
      </c>
    </row>
    <row r="19299" spans="1:3" ht="13.2" x14ac:dyDescent="0.25">
      <c r="A19299" s="45" t="s">
        <v>19364</v>
      </c>
      <c r="B19299" s="45" t="s">
        <v>6</v>
      </c>
      <c r="C19299" s="23">
        <v>350</v>
      </c>
    </row>
    <row r="19300" spans="1:3" ht="13.2" x14ac:dyDescent="0.25">
      <c r="A19300" s="45" t="s">
        <v>19365</v>
      </c>
      <c r="B19300" s="45" t="s">
        <v>6</v>
      </c>
      <c r="C19300" s="23">
        <v>375</v>
      </c>
    </row>
    <row r="19301" spans="1:3" ht="13.2" x14ac:dyDescent="0.25">
      <c r="A19301" s="45" t="s">
        <v>19366</v>
      </c>
      <c r="B19301" s="45" t="s">
        <v>6</v>
      </c>
      <c r="C19301" s="23">
        <v>750</v>
      </c>
    </row>
    <row r="19302" spans="1:3" ht="13.2" x14ac:dyDescent="0.25">
      <c r="A19302" s="45" t="s">
        <v>19367</v>
      </c>
      <c r="B19302" s="45" t="s">
        <v>6</v>
      </c>
      <c r="C19302" s="23">
        <v>750</v>
      </c>
    </row>
    <row r="19303" spans="1:3" ht="13.2" x14ac:dyDescent="0.25">
      <c r="A19303" s="45" t="s">
        <v>19368</v>
      </c>
      <c r="B19303" s="45" t="s">
        <v>6</v>
      </c>
      <c r="C19303" s="23">
        <v>800</v>
      </c>
    </row>
    <row r="19304" spans="1:3" ht="13.2" x14ac:dyDescent="0.25">
      <c r="A19304" s="45" t="s">
        <v>19369</v>
      </c>
      <c r="B19304" s="45" t="s">
        <v>6</v>
      </c>
      <c r="C19304" s="23">
        <v>650</v>
      </c>
    </row>
    <row r="19305" spans="1:3" ht="13.2" x14ac:dyDescent="0.25">
      <c r="A19305" s="45" t="s">
        <v>19370</v>
      </c>
      <c r="B19305" s="45" t="s">
        <v>6</v>
      </c>
      <c r="C19305" s="23">
        <v>1000</v>
      </c>
    </row>
    <row r="19306" spans="1:3" ht="13.2" x14ac:dyDescent="0.25">
      <c r="A19306" s="45" t="s">
        <v>19371</v>
      </c>
      <c r="B19306" s="45" t="s">
        <v>6</v>
      </c>
      <c r="C19306" s="23">
        <v>1025</v>
      </c>
    </row>
    <row r="19307" spans="1:3" ht="13.2" x14ac:dyDescent="0.25">
      <c r="A19307" s="45" t="s">
        <v>19372</v>
      </c>
      <c r="B19307" s="45" t="s">
        <v>6</v>
      </c>
      <c r="C19307" s="23">
        <v>525</v>
      </c>
    </row>
    <row r="19308" spans="1:3" ht="13.2" x14ac:dyDescent="0.25">
      <c r="A19308" s="45" t="s">
        <v>19373</v>
      </c>
      <c r="B19308" s="45" t="s">
        <v>6</v>
      </c>
      <c r="C19308" s="23">
        <v>425</v>
      </c>
    </row>
    <row r="19309" spans="1:3" ht="13.2" x14ac:dyDescent="0.25">
      <c r="A19309" s="45" t="s">
        <v>19374</v>
      </c>
      <c r="B19309" s="45" t="s">
        <v>6</v>
      </c>
      <c r="C19309" s="23">
        <v>650</v>
      </c>
    </row>
    <row r="19310" spans="1:3" ht="13.2" x14ac:dyDescent="0.25">
      <c r="A19310" s="45" t="s">
        <v>19375</v>
      </c>
      <c r="B19310" s="45" t="s">
        <v>6</v>
      </c>
      <c r="C19310" s="23">
        <v>325</v>
      </c>
    </row>
    <row r="19311" spans="1:3" ht="13.2" x14ac:dyDescent="0.25">
      <c r="A19311" s="45" t="s">
        <v>19376</v>
      </c>
      <c r="B19311" s="45" t="s">
        <v>6</v>
      </c>
      <c r="C19311" s="23">
        <v>325</v>
      </c>
    </row>
    <row r="19312" spans="1:3" ht="13.2" x14ac:dyDescent="0.25">
      <c r="A19312" s="45" t="s">
        <v>19377</v>
      </c>
      <c r="B19312" s="45" t="s">
        <v>6</v>
      </c>
      <c r="C19312" s="23">
        <v>825</v>
      </c>
    </row>
    <row r="19313" spans="1:3" ht="13.2" x14ac:dyDescent="0.25">
      <c r="A19313" s="45" t="s">
        <v>19378</v>
      </c>
      <c r="B19313" s="45" t="s">
        <v>6</v>
      </c>
      <c r="C19313" s="23">
        <v>950</v>
      </c>
    </row>
    <row r="19314" spans="1:3" ht="13.2" x14ac:dyDescent="0.25">
      <c r="A19314" s="45" t="s">
        <v>19379</v>
      </c>
      <c r="B19314" s="45" t="s">
        <v>6</v>
      </c>
      <c r="C19314" s="23">
        <v>475</v>
      </c>
    </row>
    <row r="19315" spans="1:3" ht="13.2" x14ac:dyDescent="0.25">
      <c r="A19315" s="45" t="s">
        <v>19380</v>
      </c>
      <c r="B19315" s="45" t="s">
        <v>6</v>
      </c>
      <c r="C19315" s="23">
        <v>350</v>
      </c>
    </row>
    <row r="19316" spans="1:3" ht="13.2" x14ac:dyDescent="0.25">
      <c r="A19316" s="45" t="s">
        <v>19381</v>
      </c>
      <c r="B19316" s="45" t="s">
        <v>6</v>
      </c>
      <c r="C19316" s="23">
        <v>375</v>
      </c>
    </row>
    <row r="19317" spans="1:3" ht="13.2" x14ac:dyDescent="0.25">
      <c r="A19317" s="45" t="s">
        <v>19382</v>
      </c>
      <c r="B19317" s="45" t="s">
        <v>6</v>
      </c>
      <c r="C19317" s="23">
        <v>900</v>
      </c>
    </row>
    <row r="19318" spans="1:3" ht="13.2" x14ac:dyDescent="0.25">
      <c r="A19318" s="45" t="s">
        <v>19383</v>
      </c>
      <c r="B19318" s="45" t="s">
        <v>6</v>
      </c>
      <c r="C19318" s="23">
        <v>850</v>
      </c>
    </row>
    <row r="19319" spans="1:3" ht="13.2" x14ac:dyDescent="0.25">
      <c r="A19319" s="45" t="s">
        <v>19384</v>
      </c>
      <c r="B19319" s="45" t="s">
        <v>6</v>
      </c>
      <c r="C19319" s="23">
        <v>250</v>
      </c>
    </row>
    <row r="19320" spans="1:3" ht="13.2" x14ac:dyDescent="0.25">
      <c r="A19320" s="45" t="s">
        <v>19385</v>
      </c>
      <c r="B19320" s="45" t="s">
        <v>6</v>
      </c>
      <c r="C19320" s="23">
        <v>550</v>
      </c>
    </row>
    <row r="19321" spans="1:3" ht="13.2" x14ac:dyDescent="0.25">
      <c r="A19321" s="45" t="s">
        <v>19386</v>
      </c>
      <c r="B19321" s="45" t="s">
        <v>6</v>
      </c>
      <c r="C19321" s="23">
        <v>700</v>
      </c>
    </row>
    <row r="19322" spans="1:3" ht="13.2" x14ac:dyDescent="0.25">
      <c r="A19322" s="45" t="s">
        <v>19387</v>
      </c>
      <c r="B19322" s="45" t="s">
        <v>6</v>
      </c>
      <c r="C19322" s="23">
        <v>675</v>
      </c>
    </row>
    <row r="19323" spans="1:3" ht="13.2" x14ac:dyDescent="0.25">
      <c r="A19323" s="45" t="s">
        <v>19388</v>
      </c>
      <c r="B19323" s="45" t="s">
        <v>6</v>
      </c>
      <c r="C19323" s="23">
        <v>525</v>
      </c>
    </row>
    <row r="19324" spans="1:3" ht="13.2" x14ac:dyDescent="0.25">
      <c r="A19324" s="45" t="s">
        <v>19389</v>
      </c>
      <c r="B19324" s="45" t="s">
        <v>6</v>
      </c>
      <c r="C19324" s="23">
        <v>1075</v>
      </c>
    </row>
    <row r="19325" spans="1:3" ht="13.2" x14ac:dyDescent="0.25">
      <c r="A19325" s="45" t="s">
        <v>19390</v>
      </c>
      <c r="B19325" s="45" t="s">
        <v>6</v>
      </c>
      <c r="C19325" s="23">
        <v>1125</v>
      </c>
    </row>
    <row r="19326" spans="1:3" ht="13.2" x14ac:dyDescent="0.25">
      <c r="A19326" s="45" t="s">
        <v>19391</v>
      </c>
      <c r="B19326" s="45" t="s">
        <v>6</v>
      </c>
      <c r="C19326" s="23">
        <v>975</v>
      </c>
    </row>
    <row r="19327" spans="1:3" ht="13.2" x14ac:dyDescent="0.25">
      <c r="A19327" s="45" t="s">
        <v>19392</v>
      </c>
      <c r="B19327" s="45" t="s">
        <v>6</v>
      </c>
      <c r="C19327" s="23">
        <v>375</v>
      </c>
    </row>
    <row r="19328" spans="1:3" ht="13.2" x14ac:dyDescent="0.25">
      <c r="A19328" s="45" t="s">
        <v>19393</v>
      </c>
      <c r="B19328" s="45" t="s">
        <v>6</v>
      </c>
      <c r="C19328" s="23">
        <v>675</v>
      </c>
    </row>
    <row r="19329" spans="1:3" ht="13.2" x14ac:dyDescent="0.25">
      <c r="A19329" s="45" t="s">
        <v>19394</v>
      </c>
      <c r="B19329" s="45" t="s">
        <v>6</v>
      </c>
      <c r="C19329" s="23">
        <v>1000</v>
      </c>
    </row>
    <row r="19330" spans="1:3" ht="13.2" x14ac:dyDescent="0.25">
      <c r="A19330" s="45" t="s">
        <v>19395</v>
      </c>
      <c r="B19330" s="45" t="s">
        <v>6</v>
      </c>
      <c r="C19330" s="23">
        <v>625</v>
      </c>
    </row>
    <row r="19331" spans="1:3" ht="13.2" x14ac:dyDescent="0.25">
      <c r="A19331" s="45" t="s">
        <v>19396</v>
      </c>
      <c r="B19331" s="45" t="s">
        <v>6</v>
      </c>
      <c r="C19331" s="23">
        <v>550</v>
      </c>
    </row>
    <row r="19332" spans="1:3" ht="13.2" x14ac:dyDescent="0.25">
      <c r="A19332" s="45" t="s">
        <v>19397</v>
      </c>
      <c r="B19332" s="45" t="s">
        <v>6</v>
      </c>
      <c r="C19332" s="23">
        <v>450</v>
      </c>
    </row>
    <row r="19333" spans="1:3" ht="13.2" x14ac:dyDescent="0.25">
      <c r="A19333" s="45" t="s">
        <v>19398</v>
      </c>
      <c r="B19333" s="45" t="s">
        <v>6</v>
      </c>
      <c r="C19333" s="23">
        <v>975</v>
      </c>
    </row>
    <row r="19334" spans="1:3" ht="13.2" x14ac:dyDescent="0.25">
      <c r="A19334" s="45" t="s">
        <v>19399</v>
      </c>
      <c r="B19334" s="45" t="s">
        <v>6</v>
      </c>
      <c r="C19334" s="23">
        <v>700</v>
      </c>
    </row>
    <row r="19335" spans="1:3" ht="13.2" x14ac:dyDescent="0.25">
      <c r="A19335" s="45" t="s">
        <v>19400</v>
      </c>
      <c r="B19335" s="45" t="s">
        <v>6</v>
      </c>
      <c r="C19335" s="23">
        <v>975</v>
      </c>
    </row>
    <row r="19336" spans="1:3" ht="13.2" x14ac:dyDescent="0.25">
      <c r="A19336" s="45" t="s">
        <v>19401</v>
      </c>
      <c r="B19336" s="45" t="s">
        <v>6</v>
      </c>
      <c r="C19336" s="23">
        <v>625</v>
      </c>
    </row>
    <row r="19337" spans="1:3" ht="13.2" x14ac:dyDescent="0.25">
      <c r="A19337" s="45" t="s">
        <v>19402</v>
      </c>
      <c r="B19337" s="45" t="s">
        <v>6</v>
      </c>
      <c r="C19337" s="23">
        <v>375</v>
      </c>
    </row>
    <row r="19338" spans="1:3" ht="13.2" x14ac:dyDescent="0.25">
      <c r="A19338" s="45" t="s">
        <v>19403</v>
      </c>
      <c r="B19338" s="45" t="s">
        <v>6</v>
      </c>
      <c r="C19338" s="23">
        <v>600</v>
      </c>
    </row>
    <row r="19339" spans="1:3" ht="13.2" x14ac:dyDescent="0.25">
      <c r="A19339" s="45" t="s">
        <v>19404</v>
      </c>
      <c r="B19339" s="45" t="s">
        <v>6</v>
      </c>
      <c r="C19339" s="23">
        <v>825</v>
      </c>
    </row>
    <row r="19340" spans="1:3" ht="13.2" x14ac:dyDescent="0.25">
      <c r="A19340" s="45" t="s">
        <v>19405</v>
      </c>
      <c r="B19340" s="45" t="s">
        <v>6</v>
      </c>
      <c r="C19340" s="23">
        <v>925</v>
      </c>
    </row>
    <row r="19341" spans="1:3" ht="13.2" x14ac:dyDescent="0.25">
      <c r="A19341" s="45" t="s">
        <v>19406</v>
      </c>
      <c r="B19341" s="45" t="s">
        <v>6</v>
      </c>
      <c r="C19341" s="23">
        <v>850</v>
      </c>
    </row>
    <row r="19342" spans="1:3" ht="13.2" x14ac:dyDescent="0.25">
      <c r="A19342" s="45" t="s">
        <v>19407</v>
      </c>
      <c r="B19342" s="45" t="s">
        <v>6</v>
      </c>
      <c r="C19342" s="23">
        <v>625</v>
      </c>
    </row>
    <row r="19343" spans="1:3" ht="13.2" x14ac:dyDescent="0.25">
      <c r="A19343" s="45" t="s">
        <v>19408</v>
      </c>
      <c r="B19343" s="45" t="s">
        <v>6</v>
      </c>
      <c r="C19343" s="23">
        <v>775</v>
      </c>
    </row>
    <row r="19344" spans="1:3" ht="13.2" x14ac:dyDescent="0.25">
      <c r="A19344" s="45" t="s">
        <v>19409</v>
      </c>
      <c r="B19344" s="45" t="s">
        <v>6</v>
      </c>
      <c r="C19344" s="23">
        <v>525</v>
      </c>
    </row>
    <row r="19345" spans="1:3" ht="13.2" x14ac:dyDescent="0.25">
      <c r="A19345" s="45" t="s">
        <v>19410</v>
      </c>
      <c r="B19345" s="45" t="s">
        <v>6</v>
      </c>
      <c r="C19345" s="23">
        <v>250</v>
      </c>
    </row>
    <row r="19346" spans="1:3" ht="13.2" x14ac:dyDescent="0.25">
      <c r="A19346" s="45" t="s">
        <v>19411</v>
      </c>
      <c r="B19346" s="45" t="s">
        <v>6</v>
      </c>
      <c r="C19346" s="23">
        <v>525</v>
      </c>
    </row>
    <row r="19347" spans="1:3" ht="13.2" x14ac:dyDescent="0.25">
      <c r="A19347" s="45" t="s">
        <v>19412</v>
      </c>
      <c r="B19347" s="45" t="s">
        <v>6</v>
      </c>
      <c r="C19347" s="23">
        <v>250</v>
      </c>
    </row>
    <row r="19348" spans="1:3" ht="13.2" x14ac:dyDescent="0.25">
      <c r="A19348" s="45" t="s">
        <v>19413</v>
      </c>
      <c r="B19348" s="45" t="s">
        <v>6</v>
      </c>
      <c r="C19348" s="23">
        <v>1150</v>
      </c>
    </row>
    <row r="19349" spans="1:3" ht="13.2" x14ac:dyDescent="0.25">
      <c r="A19349" s="45" t="s">
        <v>19414</v>
      </c>
      <c r="B19349" s="45" t="s">
        <v>6</v>
      </c>
      <c r="C19349" s="23">
        <v>725</v>
      </c>
    </row>
    <row r="19350" spans="1:3" ht="13.2" x14ac:dyDescent="0.25">
      <c r="A19350" s="45" t="s">
        <v>19415</v>
      </c>
      <c r="B19350" s="45" t="s">
        <v>6</v>
      </c>
      <c r="C19350" s="23">
        <v>975</v>
      </c>
    </row>
    <row r="19351" spans="1:3" ht="13.2" x14ac:dyDescent="0.25">
      <c r="A19351" s="45" t="s">
        <v>19416</v>
      </c>
      <c r="B19351" s="45" t="s">
        <v>6</v>
      </c>
      <c r="C19351" s="23">
        <v>550</v>
      </c>
    </row>
    <row r="19352" spans="1:3" ht="13.2" x14ac:dyDescent="0.25">
      <c r="A19352" s="45" t="s">
        <v>19417</v>
      </c>
      <c r="B19352" s="45" t="s">
        <v>6</v>
      </c>
      <c r="C19352" s="23">
        <v>575</v>
      </c>
    </row>
    <row r="19353" spans="1:3" ht="13.2" x14ac:dyDescent="0.25">
      <c r="A19353" s="45" t="s">
        <v>19418</v>
      </c>
      <c r="B19353" s="45" t="s">
        <v>6</v>
      </c>
      <c r="C19353" s="23">
        <v>550</v>
      </c>
    </row>
    <row r="19354" spans="1:3" ht="13.2" x14ac:dyDescent="0.25">
      <c r="A19354" s="45" t="s">
        <v>19419</v>
      </c>
      <c r="B19354" s="45" t="s">
        <v>6</v>
      </c>
      <c r="C19354" s="23">
        <v>600</v>
      </c>
    </row>
    <row r="19355" spans="1:3" ht="13.2" x14ac:dyDescent="0.25">
      <c r="A19355" s="45" t="s">
        <v>19420</v>
      </c>
      <c r="B19355" s="45" t="s">
        <v>6</v>
      </c>
      <c r="C19355" s="23">
        <v>850</v>
      </c>
    </row>
    <row r="19356" spans="1:3" ht="13.2" x14ac:dyDescent="0.25">
      <c r="A19356" s="45" t="s">
        <v>19421</v>
      </c>
      <c r="B19356" s="45" t="s">
        <v>6</v>
      </c>
      <c r="C19356" s="23">
        <v>775</v>
      </c>
    </row>
    <row r="19357" spans="1:3" ht="13.2" x14ac:dyDescent="0.25">
      <c r="A19357" s="45" t="s">
        <v>19422</v>
      </c>
      <c r="B19357" s="45" t="s">
        <v>6</v>
      </c>
      <c r="C19357" s="23">
        <v>800</v>
      </c>
    </row>
    <row r="19358" spans="1:3" ht="13.2" x14ac:dyDescent="0.25">
      <c r="A19358" s="45" t="s">
        <v>19423</v>
      </c>
      <c r="B19358" s="45" t="s">
        <v>6</v>
      </c>
      <c r="C19358" s="23">
        <v>375</v>
      </c>
    </row>
    <row r="19359" spans="1:3" ht="13.2" x14ac:dyDescent="0.25">
      <c r="A19359" s="45" t="s">
        <v>19424</v>
      </c>
      <c r="B19359" s="45" t="s">
        <v>6</v>
      </c>
      <c r="C19359" s="23">
        <v>600</v>
      </c>
    </row>
    <row r="19360" spans="1:3" ht="13.2" x14ac:dyDescent="0.25">
      <c r="A19360" s="45" t="s">
        <v>19425</v>
      </c>
      <c r="B19360" s="45" t="s">
        <v>6</v>
      </c>
      <c r="C19360" s="23">
        <v>425</v>
      </c>
    </row>
    <row r="19361" spans="1:3" ht="13.2" x14ac:dyDescent="0.25">
      <c r="A19361" s="45" t="s">
        <v>19426</v>
      </c>
      <c r="B19361" s="45" t="s">
        <v>6</v>
      </c>
      <c r="C19361" s="23">
        <v>650</v>
      </c>
    </row>
    <row r="19362" spans="1:3" ht="13.2" x14ac:dyDescent="0.25">
      <c r="A19362" s="45" t="s">
        <v>19427</v>
      </c>
      <c r="B19362" s="45" t="s">
        <v>6</v>
      </c>
      <c r="C19362" s="23">
        <v>425</v>
      </c>
    </row>
    <row r="19363" spans="1:3" ht="13.2" x14ac:dyDescent="0.25">
      <c r="A19363" s="45" t="s">
        <v>19428</v>
      </c>
      <c r="B19363" s="45" t="s">
        <v>6</v>
      </c>
      <c r="C19363" s="23">
        <v>625</v>
      </c>
    </row>
    <row r="19364" spans="1:3" ht="13.2" x14ac:dyDescent="0.25">
      <c r="A19364" s="45" t="s">
        <v>19429</v>
      </c>
      <c r="B19364" s="45" t="s">
        <v>6</v>
      </c>
      <c r="C19364" s="23">
        <v>550</v>
      </c>
    </row>
    <row r="19365" spans="1:3" ht="13.2" x14ac:dyDescent="0.25">
      <c r="A19365" s="45" t="s">
        <v>19430</v>
      </c>
      <c r="B19365" s="45" t="s">
        <v>6</v>
      </c>
      <c r="C19365" s="23">
        <v>725</v>
      </c>
    </row>
    <row r="19366" spans="1:3" ht="13.2" x14ac:dyDescent="0.25">
      <c r="A19366" s="45" t="s">
        <v>19431</v>
      </c>
      <c r="B19366" s="45" t="s">
        <v>6</v>
      </c>
      <c r="C19366" s="23">
        <v>1000</v>
      </c>
    </row>
    <row r="19367" spans="1:3" ht="13.2" x14ac:dyDescent="0.25">
      <c r="A19367" s="45" t="s">
        <v>19432</v>
      </c>
      <c r="B19367" s="45" t="s">
        <v>6</v>
      </c>
      <c r="C19367" s="23">
        <v>550</v>
      </c>
    </row>
    <row r="19368" spans="1:3" ht="13.2" x14ac:dyDescent="0.25">
      <c r="A19368" s="45" t="s">
        <v>19433</v>
      </c>
      <c r="B19368" s="45" t="s">
        <v>6</v>
      </c>
      <c r="C19368" s="23">
        <v>725</v>
      </c>
    </row>
    <row r="19369" spans="1:3" ht="13.2" x14ac:dyDescent="0.25">
      <c r="A19369" s="45" t="s">
        <v>19434</v>
      </c>
      <c r="B19369" s="45" t="s">
        <v>6</v>
      </c>
      <c r="C19369" s="23">
        <v>1000</v>
      </c>
    </row>
    <row r="19370" spans="1:3" ht="13.2" x14ac:dyDescent="0.25">
      <c r="A19370" s="45" t="s">
        <v>19435</v>
      </c>
      <c r="B19370" s="45" t="s">
        <v>6</v>
      </c>
      <c r="C19370" s="23">
        <v>650</v>
      </c>
    </row>
    <row r="19371" spans="1:3" ht="13.2" x14ac:dyDescent="0.25">
      <c r="A19371" s="45" t="s">
        <v>19436</v>
      </c>
      <c r="B19371" s="45" t="s">
        <v>6</v>
      </c>
      <c r="C19371" s="23">
        <v>425</v>
      </c>
    </row>
    <row r="19372" spans="1:3" ht="13.2" x14ac:dyDescent="0.25">
      <c r="A19372" s="45" t="s">
        <v>19437</v>
      </c>
      <c r="B19372" s="45" t="s">
        <v>6</v>
      </c>
      <c r="C19372" s="23">
        <v>625</v>
      </c>
    </row>
    <row r="19373" spans="1:3" ht="13.2" x14ac:dyDescent="0.25">
      <c r="A19373" s="45" t="s">
        <v>19438</v>
      </c>
      <c r="B19373" s="45" t="s">
        <v>6</v>
      </c>
      <c r="C19373" s="23">
        <v>650</v>
      </c>
    </row>
    <row r="19374" spans="1:3" ht="13.2" x14ac:dyDescent="0.25">
      <c r="A19374" s="45" t="s">
        <v>19439</v>
      </c>
      <c r="B19374" s="45" t="s">
        <v>6</v>
      </c>
      <c r="C19374" s="23">
        <v>725</v>
      </c>
    </row>
    <row r="19375" spans="1:3" ht="13.2" x14ac:dyDescent="0.25">
      <c r="A19375" s="45" t="s">
        <v>19440</v>
      </c>
      <c r="B19375" s="45" t="s">
        <v>6</v>
      </c>
      <c r="C19375" s="23">
        <v>200</v>
      </c>
    </row>
    <row r="19376" spans="1:3" ht="13.2" x14ac:dyDescent="0.25">
      <c r="A19376" s="45" t="s">
        <v>19441</v>
      </c>
      <c r="B19376" s="45" t="s">
        <v>6</v>
      </c>
      <c r="C19376" s="23">
        <v>375</v>
      </c>
    </row>
    <row r="19377" spans="1:3" ht="13.2" x14ac:dyDescent="0.25">
      <c r="A19377" s="45" t="s">
        <v>19442</v>
      </c>
      <c r="B19377" s="45" t="s">
        <v>6</v>
      </c>
      <c r="C19377" s="23">
        <v>150</v>
      </c>
    </row>
    <row r="19378" spans="1:3" ht="13.2" x14ac:dyDescent="0.25">
      <c r="A19378" s="45" t="s">
        <v>19443</v>
      </c>
      <c r="B19378" s="45" t="s">
        <v>6</v>
      </c>
      <c r="C19378" s="23">
        <v>275</v>
      </c>
    </row>
    <row r="19379" spans="1:3" ht="13.2" x14ac:dyDescent="0.25">
      <c r="A19379" s="45" t="s">
        <v>19444</v>
      </c>
      <c r="B19379" s="45" t="s">
        <v>6</v>
      </c>
      <c r="C19379" s="23">
        <v>200</v>
      </c>
    </row>
    <row r="19380" spans="1:3" ht="13.2" x14ac:dyDescent="0.25">
      <c r="A19380" s="45" t="s">
        <v>19445</v>
      </c>
      <c r="B19380" s="45" t="s">
        <v>6</v>
      </c>
      <c r="C19380" s="23">
        <v>600</v>
      </c>
    </row>
    <row r="19381" spans="1:3" ht="13.2" x14ac:dyDescent="0.25">
      <c r="A19381" s="45" t="s">
        <v>19446</v>
      </c>
      <c r="B19381" s="45" t="s">
        <v>6</v>
      </c>
      <c r="C19381" s="23">
        <v>325</v>
      </c>
    </row>
    <row r="19382" spans="1:3" ht="13.2" x14ac:dyDescent="0.25">
      <c r="A19382" s="45" t="s">
        <v>19447</v>
      </c>
      <c r="B19382" s="45" t="s">
        <v>6</v>
      </c>
      <c r="C19382" s="23">
        <v>575</v>
      </c>
    </row>
    <row r="19383" spans="1:3" ht="13.2" x14ac:dyDescent="0.25">
      <c r="A19383" s="45" t="s">
        <v>19448</v>
      </c>
      <c r="B19383" s="45" t="s">
        <v>6</v>
      </c>
      <c r="C19383" s="23">
        <v>350</v>
      </c>
    </row>
    <row r="19384" spans="1:3" ht="13.2" x14ac:dyDescent="0.25">
      <c r="A19384" s="45" t="s">
        <v>19449</v>
      </c>
      <c r="B19384" s="45" t="s">
        <v>6</v>
      </c>
      <c r="C19384" s="23">
        <v>350</v>
      </c>
    </row>
    <row r="19385" spans="1:3" ht="13.2" x14ac:dyDescent="0.25">
      <c r="A19385" s="45" t="s">
        <v>19450</v>
      </c>
      <c r="B19385" s="45" t="s">
        <v>6</v>
      </c>
      <c r="C19385" s="23">
        <v>600</v>
      </c>
    </row>
    <row r="19386" spans="1:3" ht="13.2" x14ac:dyDescent="0.25">
      <c r="A19386" s="45" t="s">
        <v>19451</v>
      </c>
      <c r="B19386" s="45" t="s">
        <v>6</v>
      </c>
      <c r="C19386" s="23">
        <v>325</v>
      </c>
    </row>
    <row r="19387" spans="1:3" ht="13.2" x14ac:dyDescent="0.25">
      <c r="A19387" s="45" t="s">
        <v>19452</v>
      </c>
      <c r="B19387" s="45" t="s">
        <v>6</v>
      </c>
      <c r="C19387" s="23">
        <v>650</v>
      </c>
    </row>
    <row r="19388" spans="1:3" ht="13.2" x14ac:dyDescent="0.25">
      <c r="A19388" s="45" t="s">
        <v>19453</v>
      </c>
      <c r="B19388" s="45" t="s">
        <v>6</v>
      </c>
      <c r="C19388" s="23">
        <v>375</v>
      </c>
    </row>
    <row r="19389" spans="1:3" ht="13.2" x14ac:dyDescent="0.25">
      <c r="A19389" s="45" t="s">
        <v>19454</v>
      </c>
      <c r="B19389" s="45" t="s">
        <v>6</v>
      </c>
      <c r="C19389" s="23">
        <v>350</v>
      </c>
    </row>
    <row r="19390" spans="1:3" ht="13.2" x14ac:dyDescent="0.25">
      <c r="A19390" s="45" t="s">
        <v>19455</v>
      </c>
      <c r="B19390" s="45" t="s">
        <v>6</v>
      </c>
      <c r="C19390" s="23">
        <v>600</v>
      </c>
    </row>
    <row r="19391" spans="1:3" ht="13.2" x14ac:dyDescent="0.25">
      <c r="A19391" s="45" t="s">
        <v>19456</v>
      </c>
      <c r="B19391" s="45" t="s">
        <v>6</v>
      </c>
      <c r="C19391" s="23">
        <v>325</v>
      </c>
    </row>
    <row r="19392" spans="1:3" ht="13.2" x14ac:dyDescent="0.25">
      <c r="A19392" s="45" t="s">
        <v>19457</v>
      </c>
      <c r="B19392" s="45" t="s">
        <v>6</v>
      </c>
      <c r="C19392" s="23">
        <v>350</v>
      </c>
    </row>
    <row r="19393" spans="1:3" ht="13.2" x14ac:dyDescent="0.25">
      <c r="A19393" s="45" t="s">
        <v>19458</v>
      </c>
      <c r="B19393" s="45" t="s">
        <v>6</v>
      </c>
      <c r="C19393" s="23">
        <v>450</v>
      </c>
    </row>
    <row r="19394" spans="1:3" ht="13.2" x14ac:dyDescent="0.25">
      <c r="A19394" s="45" t="s">
        <v>19459</v>
      </c>
      <c r="B19394" s="45" t="s">
        <v>6</v>
      </c>
      <c r="C19394" s="23">
        <v>450</v>
      </c>
    </row>
    <row r="19395" spans="1:3" ht="13.2" x14ac:dyDescent="0.25">
      <c r="A19395" s="45" t="s">
        <v>19460</v>
      </c>
      <c r="B19395" s="45" t="s">
        <v>6</v>
      </c>
      <c r="C19395" s="23">
        <v>325</v>
      </c>
    </row>
    <row r="19396" spans="1:3" ht="13.2" x14ac:dyDescent="0.25">
      <c r="A19396" s="45" t="s">
        <v>19461</v>
      </c>
      <c r="B19396" s="45" t="s">
        <v>6</v>
      </c>
      <c r="C19396" s="23">
        <v>325</v>
      </c>
    </row>
    <row r="19397" spans="1:3" ht="13.2" x14ac:dyDescent="0.25">
      <c r="A19397" s="45" t="s">
        <v>19462</v>
      </c>
      <c r="B19397" s="45" t="s">
        <v>6</v>
      </c>
      <c r="C19397" s="23">
        <v>150</v>
      </c>
    </row>
    <row r="19398" spans="1:3" ht="13.2" x14ac:dyDescent="0.25">
      <c r="A19398" s="45" t="s">
        <v>19463</v>
      </c>
      <c r="B19398" s="45" t="s">
        <v>6</v>
      </c>
      <c r="C19398" s="23">
        <v>250</v>
      </c>
    </row>
    <row r="19399" spans="1:3" ht="13.2" x14ac:dyDescent="0.25">
      <c r="A19399" s="45" t="s">
        <v>19464</v>
      </c>
      <c r="B19399" s="45" t="s">
        <v>6</v>
      </c>
      <c r="C19399" s="23">
        <v>275</v>
      </c>
    </row>
    <row r="19400" spans="1:3" ht="13.2" x14ac:dyDescent="0.25">
      <c r="A19400" s="45" t="s">
        <v>19465</v>
      </c>
      <c r="B19400" s="45" t="s">
        <v>6</v>
      </c>
      <c r="C19400" s="23">
        <v>150</v>
      </c>
    </row>
    <row r="19401" spans="1:3" ht="13.2" x14ac:dyDescent="0.25">
      <c r="A19401" s="45" t="s">
        <v>19466</v>
      </c>
      <c r="B19401" s="45" t="s">
        <v>6</v>
      </c>
      <c r="C19401" s="23">
        <v>175</v>
      </c>
    </row>
    <row r="19402" spans="1:3" ht="13.2" x14ac:dyDescent="0.25">
      <c r="A19402" s="45" t="s">
        <v>19467</v>
      </c>
      <c r="B19402" s="45" t="s">
        <v>6</v>
      </c>
      <c r="C19402" s="23">
        <v>150</v>
      </c>
    </row>
    <row r="19403" spans="1:3" ht="13.2" x14ac:dyDescent="0.25">
      <c r="A19403" s="45" t="s">
        <v>19468</v>
      </c>
      <c r="B19403" s="45" t="s">
        <v>6</v>
      </c>
      <c r="C19403" s="23">
        <v>400</v>
      </c>
    </row>
    <row r="19404" spans="1:3" ht="13.2" x14ac:dyDescent="0.25">
      <c r="A19404" s="45" t="s">
        <v>19469</v>
      </c>
      <c r="B19404" s="45" t="s">
        <v>6</v>
      </c>
      <c r="C19404" s="23">
        <v>450</v>
      </c>
    </row>
    <row r="19405" spans="1:3" ht="13.2" x14ac:dyDescent="0.25">
      <c r="A19405" s="45" t="s">
        <v>19470</v>
      </c>
      <c r="B19405" s="45" t="s">
        <v>6</v>
      </c>
      <c r="C19405" s="23">
        <v>150</v>
      </c>
    </row>
    <row r="19406" spans="1:3" ht="13.2" x14ac:dyDescent="0.25">
      <c r="A19406" s="45" t="s">
        <v>19471</v>
      </c>
      <c r="B19406" s="45" t="s">
        <v>6</v>
      </c>
      <c r="C19406" s="23">
        <v>150</v>
      </c>
    </row>
    <row r="19407" spans="1:3" ht="13.2" x14ac:dyDescent="0.25">
      <c r="A19407" s="45" t="s">
        <v>19472</v>
      </c>
      <c r="B19407" s="45" t="s">
        <v>6</v>
      </c>
      <c r="C19407" s="23">
        <v>150</v>
      </c>
    </row>
    <row r="19408" spans="1:3" ht="13.2" x14ac:dyDescent="0.25">
      <c r="A19408" s="45" t="s">
        <v>19473</v>
      </c>
      <c r="B19408" s="45" t="s">
        <v>6</v>
      </c>
      <c r="C19408" s="23">
        <v>150</v>
      </c>
    </row>
    <row r="19409" spans="1:3" ht="13.2" x14ac:dyDescent="0.25">
      <c r="A19409" s="45" t="s">
        <v>19474</v>
      </c>
      <c r="B19409" s="45" t="s">
        <v>6</v>
      </c>
      <c r="C19409" s="23">
        <v>150</v>
      </c>
    </row>
    <row r="19410" spans="1:3" ht="13.2" x14ac:dyDescent="0.25">
      <c r="A19410" s="45" t="s">
        <v>19475</v>
      </c>
      <c r="B19410" s="45" t="s">
        <v>6</v>
      </c>
      <c r="C19410" s="23">
        <v>150</v>
      </c>
    </row>
    <row r="19411" spans="1:3" ht="13.2" x14ac:dyDescent="0.25">
      <c r="A19411" s="45" t="s">
        <v>19476</v>
      </c>
      <c r="B19411" s="45" t="s">
        <v>6</v>
      </c>
      <c r="C19411" s="23">
        <v>325</v>
      </c>
    </row>
    <row r="19412" spans="1:3" ht="13.2" x14ac:dyDescent="0.25">
      <c r="A19412" s="45" t="s">
        <v>19477</v>
      </c>
      <c r="B19412" s="45" t="s">
        <v>6</v>
      </c>
      <c r="C19412" s="23">
        <v>375</v>
      </c>
    </row>
    <row r="19413" spans="1:3" ht="13.2" x14ac:dyDescent="0.25">
      <c r="A19413" s="45" t="s">
        <v>19478</v>
      </c>
      <c r="B19413" s="45" t="s">
        <v>6</v>
      </c>
      <c r="C19413" s="23">
        <v>525</v>
      </c>
    </row>
    <row r="19414" spans="1:3" ht="13.2" x14ac:dyDescent="0.25">
      <c r="A19414" s="45" t="s">
        <v>19479</v>
      </c>
      <c r="B19414" s="45" t="s">
        <v>6</v>
      </c>
      <c r="C19414" s="23">
        <v>725</v>
      </c>
    </row>
    <row r="19415" spans="1:3" ht="13.2" x14ac:dyDescent="0.25">
      <c r="A19415" s="45" t="s">
        <v>19480</v>
      </c>
      <c r="B19415" s="45" t="s">
        <v>6</v>
      </c>
      <c r="C19415" s="23">
        <v>550</v>
      </c>
    </row>
    <row r="19416" spans="1:3" ht="13.2" x14ac:dyDescent="0.25">
      <c r="A19416" s="45" t="s">
        <v>19481</v>
      </c>
      <c r="B19416" s="45" t="s">
        <v>6</v>
      </c>
      <c r="C19416" s="23">
        <v>375</v>
      </c>
    </row>
    <row r="19417" spans="1:3" ht="13.2" x14ac:dyDescent="0.25">
      <c r="A19417" s="45" t="s">
        <v>19482</v>
      </c>
      <c r="B19417" s="45" t="s">
        <v>6</v>
      </c>
      <c r="C19417" s="23">
        <v>725</v>
      </c>
    </row>
    <row r="19418" spans="1:3" ht="13.2" x14ac:dyDescent="0.25">
      <c r="A19418" s="45" t="s">
        <v>19483</v>
      </c>
      <c r="B19418" s="45" t="s">
        <v>6</v>
      </c>
      <c r="C19418" s="23">
        <v>150</v>
      </c>
    </row>
    <row r="19419" spans="1:3" ht="13.2" x14ac:dyDescent="0.25">
      <c r="A19419" s="45" t="s">
        <v>19484</v>
      </c>
      <c r="B19419" s="45" t="s">
        <v>6</v>
      </c>
      <c r="C19419" s="23">
        <v>175</v>
      </c>
    </row>
    <row r="19420" spans="1:3" ht="13.2" x14ac:dyDescent="0.25">
      <c r="A19420" s="45" t="s">
        <v>19485</v>
      </c>
      <c r="B19420" s="45" t="s">
        <v>6</v>
      </c>
      <c r="C19420" s="23">
        <v>200</v>
      </c>
    </row>
    <row r="19421" spans="1:3" ht="13.2" x14ac:dyDescent="0.25">
      <c r="A19421" s="45" t="s">
        <v>19486</v>
      </c>
      <c r="B19421" s="45" t="s">
        <v>6</v>
      </c>
      <c r="C19421" s="23">
        <v>225</v>
      </c>
    </row>
    <row r="19422" spans="1:3" ht="13.2" x14ac:dyDescent="0.25">
      <c r="A19422" s="45" t="s">
        <v>19487</v>
      </c>
      <c r="B19422" s="45" t="s">
        <v>6</v>
      </c>
      <c r="C19422" s="23">
        <v>150</v>
      </c>
    </row>
    <row r="19423" spans="1:3" ht="13.2" x14ac:dyDescent="0.25">
      <c r="A19423" s="45" t="s">
        <v>19488</v>
      </c>
      <c r="B19423" s="45" t="s">
        <v>6</v>
      </c>
      <c r="C19423" s="23">
        <v>275</v>
      </c>
    </row>
    <row r="19424" spans="1:3" ht="13.2" x14ac:dyDescent="0.25">
      <c r="A19424" s="45" t="s">
        <v>19489</v>
      </c>
      <c r="B19424" s="45" t="s">
        <v>6</v>
      </c>
      <c r="C19424" s="23">
        <v>250</v>
      </c>
    </row>
    <row r="19425" spans="1:3" ht="13.2" x14ac:dyDescent="0.25">
      <c r="A19425" s="45" t="s">
        <v>19490</v>
      </c>
      <c r="B19425" s="45" t="s">
        <v>6</v>
      </c>
      <c r="C19425" s="23">
        <v>150</v>
      </c>
    </row>
    <row r="19426" spans="1:3" ht="13.2" x14ac:dyDescent="0.25">
      <c r="A19426" s="45" t="s">
        <v>19491</v>
      </c>
      <c r="B19426" s="45" t="s">
        <v>6</v>
      </c>
      <c r="C19426" s="23">
        <v>700</v>
      </c>
    </row>
    <row r="19427" spans="1:3" ht="13.2" x14ac:dyDescent="0.25">
      <c r="A19427" s="45" t="s">
        <v>19492</v>
      </c>
      <c r="B19427" s="45" t="s">
        <v>6</v>
      </c>
      <c r="C19427" s="23">
        <v>150</v>
      </c>
    </row>
    <row r="19428" spans="1:3" ht="13.2" x14ac:dyDescent="0.25">
      <c r="A19428" s="45" t="s">
        <v>19493</v>
      </c>
      <c r="B19428" s="45" t="s">
        <v>6</v>
      </c>
      <c r="C19428" s="23">
        <v>325</v>
      </c>
    </row>
    <row r="19429" spans="1:3" ht="13.2" x14ac:dyDescent="0.25">
      <c r="A19429" s="45" t="s">
        <v>19494</v>
      </c>
      <c r="B19429" s="45" t="s">
        <v>6</v>
      </c>
      <c r="C19429" s="23">
        <v>175</v>
      </c>
    </row>
    <row r="19430" spans="1:3" ht="13.2" x14ac:dyDescent="0.25">
      <c r="A19430" s="45" t="s">
        <v>19495</v>
      </c>
      <c r="B19430" s="45" t="s">
        <v>6</v>
      </c>
      <c r="C19430" s="23">
        <v>150</v>
      </c>
    </row>
    <row r="19431" spans="1:3" ht="13.2" x14ac:dyDescent="0.25">
      <c r="A19431" s="45" t="s">
        <v>19496</v>
      </c>
      <c r="B19431" s="45" t="s">
        <v>6</v>
      </c>
      <c r="C19431" s="23">
        <v>150</v>
      </c>
    </row>
    <row r="19432" spans="1:3" ht="13.2" x14ac:dyDescent="0.25">
      <c r="A19432" s="45" t="s">
        <v>19497</v>
      </c>
      <c r="B19432" s="45" t="s">
        <v>6</v>
      </c>
      <c r="C19432" s="23">
        <v>150</v>
      </c>
    </row>
    <row r="19433" spans="1:3" ht="13.2" x14ac:dyDescent="0.25">
      <c r="A19433" s="45" t="s">
        <v>19498</v>
      </c>
      <c r="B19433" s="45" t="s">
        <v>6</v>
      </c>
      <c r="C19433" s="23">
        <v>200</v>
      </c>
    </row>
    <row r="19434" spans="1:3" ht="13.2" x14ac:dyDescent="0.25">
      <c r="A19434" s="45" t="s">
        <v>19499</v>
      </c>
      <c r="B19434" s="45" t="s">
        <v>6</v>
      </c>
      <c r="C19434" s="23">
        <v>325</v>
      </c>
    </row>
    <row r="19435" spans="1:3" ht="13.2" x14ac:dyDescent="0.25">
      <c r="A19435" s="45" t="s">
        <v>19500</v>
      </c>
      <c r="B19435" s="45" t="s">
        <v>6</v>
      </c>
      <c r="C19435" s="23">
        <v>325</v>
      </c>
    </row>
    <row r="19436" spans="1:3" ht="13.2" x14ac:dyDescent="0.25">
      <c r="A19436" s="45" t="s">
        <v>19501</v>
      </c>
      <c r="B19436" s="45" t="s">
        <v>6</v>
      </c>
      <c r="C19436" s="23">
        <v>300</v>
      </c>
    </row>
    <row r="19437" spans="1:3" ht="13.2" x14ac:dyDescent="0.25">
      <c r="A19437" s="45" t="s">
        <v>19502</v>
      </c>
      <c r="B19437" s="45" t="s">
        <v>6</v>
      </c>
      <c r="C19437" s="23">
        <v>150</v>
      </c>
    </row>
    <row r="19438" spans="1:3" ht="13.2" x14ac:dyDescent="0.25">
      <c r="A19438" s="45" t="s">
        <v>19503</v>
      </c>
      <c r="B19438" s="45" t="s">
        <v>6</v>
      </c>
      <c r="C19438" s="23">
        <v>575</v>
      </c>
    </row>
    <row r="19439" spans="1:3" ht="13.2" x14ac:dyDescent="0.25">
      <c r="A19439" s="45" t="s">
        <v>19504</v>
      </c>
      <c r="B19439" s="45" t="s">
        <v>6</v>
      </c>
      <c r="C19439" s="23">
        <v>250</v>
      </c>
    </row>
    <row r="19440" spans="1:3" ht="13.2" x14ac:dyDescent="0.25">
      <c r="A19440" s="45" t="s">
        <v>19505</v>
      </c>
      <c r="B19440" s="45" t="s">
        <v>6</v>
      </c>
      <c r="C19440" s="23">
        <v>550</v>
      </c>
    </row>
    <row r="19441" spans="1:3" ht="13.2" x14ac:dyDescent="0.25">
      <c r="A19441" s="45" t="s">
        <v>19506</v>
      </c>
      <c r="B19441" s="45" t="s">
        <v>6</v>
      </c>
      <c r="C19441" s="23">
        <v>275</v>
      </c>
    </row>
    <row r="19442" spans="1:3" ht="13.2" x14ac:dyDescent="0.25">
      <c r="A19442" s="45" t="s">
        <v>19507</v>
      </c>
      <c r="B19442" s="45" t="s">
        <v>6</v>
      </c>
      <c r="C19442" s="23">
        <v>250</v>
      </c>
    </row>
    <row r="19443" spans="1:3" ht="13.2" x14ac:dyDescent="0.25">
      <c r="A19443" s="45" t="s">
        <v>19508</v>
      </c>
      <c r="B19443" s="45" t="s">
        <v>6</v>
      </c>
      <c r="C19443" s="23">
        <v>550</v>
      </c>
    </row>
    <row r="19444" spans="1:3" ht="13.2" x14ac:dyDescent="0.25">
      <c r="A19444" s="45" t="s">
        <v>19509</v>
      </c>
      <c r="B19444" s="45" t="s">
        <v>6</v>
      </c>
      <c r="C19444" s="23">
        <v>300</v>
      </c>
    </row>
    <row r="19445" spans="1:3" ht="13.2" x14ac:dyDescent="0.25">
      <c r="A19445" s="45" t="s">
        <v>19510</v>
      </c>
      <c r="B19445" s="45" t="s">
        <v>6</v>
      </c>
      <c r="C19445" s="23">
        <v>575</v>
      </c>
    </row>
    <row r="19446" spans="1:3" ht="13.2" x14ac:dyDescent="0.25">
      <c r="A19446" s="45" t="s">
        <v>19511</v>
      </c>
      <c r="B19446" s="45" t="s">
        <v>6</v>
      </c>
      <c r="C19446" s="23">
        <v>150</v>
      </c>
    </row>
    <row r="19447" spans="1:3" ht="13.2" x14ac:dyDescent="0.25">
      <c r="A19447" s="45" t="s">
        <v>19512</v>
      </c>
      <c r="B19447" s="45" t="s">
        <v>6</v>
      </c>
      <c r="C19447" s="23">
        <v>950</v>
      </c>
    </row>
    <row r="19448" spans="1:3" ht="13.2" x14ac:dyDescent="0.25">
      <c r="A19448" s="45" t="s">
        <v>19513</v>
      </c>
      <c r="B19448" s="45" t="s">
        <v>6</v>
      </c>
      <c r="C19448" s="23">
        <v>275</v>
      </c>
    </row>
    <row r="19449" spans="1:3" ht="13.2" x14ac:dyDescent="0.25">
      <c r="A19449" s="45" t="s">
        <v>19514</v>
      </c>
      <c r="B19449" s="45" t="s">
        <v>6</v>
      </c>
      <c r="C19449" s="23">
        <v>300</v>
      </c>
    </row>
    <row r="19450" spans="1:3" ht="13.2" x14ac:dyDescent="0.25">
      <c r="A19450" s="45" t="s">
        <v>19515</v>
      </c>
      <c r="B19450" s="45" t="s">
        <v>6</v>
      </c>
      <c r="C19450" s="23">
        <v>425</v>
      </c>
    </row>
    <row r="19451" spans="1:3" ht="13.2" x14ac:dyDescent="0.25">
      <c r="A19451" s="45" t="s">
        <v>19516</v>
      </c>
      <c r="B19451" s="45" t="s">
        <v>6</v>
      </c>
      <c r="C19451" s="23">
        <v>150</v>
      </c>
    </row>
    <row r="19452" spans="1:3" ht="13.2" x14ac:dyDescent="0.25">
      <c r="A19452" s="45" t="s">
        <v>19517</v>
      </c>
      <c r="B19452" s="45" t="s">
        <v>6</v>
      </c>
      <c r="C19452" s="23">
        <v>150</v>
      </c>
    </row>
    <row r="19453" spans="1:3" ht="13.2" x14ac:dyDescent="0.25">
      <c r="A19453" s="45" t="s">
        <v>19518</v>
      </c>
      <c r="B19453" s="45" t="s">
        <v>6</v>
      </c>
      <c r="C19453" s="23">
        <v>350</v>
      </c>
    </row>
    <row r="19454" spans="1:3" ht="13.2" x14ac:dyDescent="0.25">
      <c r="A19454" s="45" t="s">
        <v>19519</v>
      </c>
      <c r="B19454" s="45" t="s">
        <v>6</v>
      </c>
      <c r="C19454" s="23">
        <v>275</v>
      </c>
    </row>
    <row r="19455" spans="1:3" ht="13.2" x14ac:dyDescent="0.25">
      <c r="A19455" s="45" t="s">
        <v>19520</v>
      </c>
      <c r="B19455" s="45" t="s">
        <v>6</v>
      </c>
      <c r="C19455" s="23">
        <v>350</v>
      </c>
    </row>
    <row r="19456" spans="1:3" ht="13.2" x14ac:dyDescent="0.25">
      <c r="A19456" s="45" t="s">
        <v>19521</v>
      </c>
      <c r="B19456" s="45" t="s">
        <v>6</v>
      </c>
      <c r="C19456" s="23">
        <v>500</v>
      </c>
    </row>
    <row r="19457" spans="1:3" ht="13.2" x14ac:dyDescent="0.25">
      <c r="A19457" s="45" t="s">
        <v>19522</v>
      </c>
      <c r="B19457" s="45" t="s">
        <v>6</v>
      </c>
      <c r="C19457" s="23">
        <v>150</v>
      </c>
    </row>
    <row r="19458" spans="1:3" ht="13.2" x14ac:dyDescent="0.25">
      <c r="A19458" s="45" t="s">
        <v>19523</v>
      </c>
      <c r="B19458" s="45" t="s">
        <v>6</v>
      </c>
      <c r="C19458" s="23">
        <v>275</v>
      </c>
    </row>
    <row r="19459" spans="1:3" ht="13.2" x14ac:dyDescent="0.25">
      <c r="A19459" s="45" t="s">
        <v>19524</v>
      </c>
      <c r="B19459" s="45" t="s">
        <v>6</v>
      </c>
      <c r="C19459" s="23">
        <v>250</v>
      </c>
    </row>
    <row r="19460" spans="1:3" ht="13.2" x14ac:dyDescent="0.25">
      <c r="A19460" s="45" t="s">
        <v>19525</v>
      </c>
      <c r="B19460" s="45" t="s">
        <v>6</v>
      </c>
      <c r="C19460" s="23">
        <v>700</v>
      </c>
    </row>
    <row r="19461" spans="1:3" ht="13.2" x14ac:dyDescent="0.25">
      <c r="A19461" s="45" t="s">
        <v>19526</v>
      </c>
      <c r="B19461" s="45" t="s">
        <v>6</v>
      </c>
      <c r="C19461" s="23">
        <v>325</v>
      </c>
    </row>
    <row r="19462" spans="1:3" ht="13.2" x14ac:dyDescent="0.25">
      <c r="A19462" s="45" t="s">
        <v>19527</v>
      </c>
      <c r="B19462" s="45" t="s">
        <v>6</v>
      </c>
      <c r="C19462" s="23">
        <v>150</v>
      </c>
    </row>
    <row r="19463" spans="1:3" ht="13.2" x14ac:dyDescent="0.25">
      <c r="A19463" s="45" t="s">
        <v>19528</v>
      </c>
      <c r="B19463" s="45" t="s">
        <v>6</v>
      </c>
      <c r="C19463" s="23">
        <v>250</v>
      </c>
    </row>
    <row r="19464" spans="1:3" ht="13.2" x14ac:dyDescent="0.25">
      <c r="A19464" s="45" t="s">
        <v>19529</v>
      </c>
      <c r="B19464" s="45" t="s">
        <v>6</v>
      </c>
      <c r="C19464" s="23">
        <v>150</v>
      </c>
    </row>
    <row r="19465" spans="1:3" ht="13.2" x14ac:dyDescent="0.25">
      <c r="A19465" s="45" t="s">
        <v>19530</v>
      </c>
      <c r="B19465" s="45" t="s">
        <v>6</v>
      </c>
      <c r="C19465" s="23">
        <v>275</v>
      </c>
    </row>
    <row r="19466" spans="1:3" ht="13.2" x14ac:dyDescent="0.25">
      <c r="A19466" s="45" t="s">
        <v>19531</v>
      </c>
      <c r="B19466" s="45" t="s">
        <v>6</v>
      </c>
      <c r="C19466" s="23">
        <v>275</v>
      </c>
    </row>
    <row r="19467" spans="1:3" ht="13.2" x14ac:dyDescent="0.25">
      <c r="A19467" s="45" t="s">
        <v>19532</v>
      </c>
      <c r="B19467" s="45" t="s">
        <v>6</v>
      </c>
      <c r="C19467" s="23">
        <v>475</v>
      </c>
    </row>
    <row r="19468" spans="1:3" ht="13.2" x14ac:dyDescent="0.25">
      <c r="A19468" s="45" t="s">
        <v>19533</v>
      </c>
      <c r="B19468" s="45" t="s">
        <v>6</v>
      </c>
      <c r="C19468" s="23">
        <v>625</v>
      </c>
    </row>
    <row r="19469" spans="1:3" ht="13.2" x14ac:dyDescent="0.25">
      <c r="A19469" s="45" t="s">
        <v>19534</v>
      </c>
      <c r="B19469" s="45" t="s">
        <v>6</v>
      </c>
      <c r="C19469" s="23">
        <v>975</v>
      </c>
    </row>
    <row r="19470" spans="1:3" ht="13.2" x14ac:dyDescent="0.25">
      <c r="A19470" s="45" t="s">
        <v>19535</v>
      </c>
      <c r="B19470" s="45" t="s">
        <v>6</v>
      </c>
      <c r="C19470" s="23">
        <v>575</v>
      </c>
    </row>
    <row r="19471" spans="1:3" ht="13.2" x14ac:dyDescent="0.25">
      <c r="A19471" s="45" t="s">
        <v>19536</v>
      </c>
      <c r="B19471" s="45" t="s">
        <v>6</v>
      </c>
      <c r="C19471" s="23">
        <v>450</v>
      </c>
    </row>
    <row r="19472" spans="1:3" ht="13.2" x14ac:dyDescent="0.25">
      <c r="A19472" s="45" t="s">
        <v>19537</v>
      </c>
      <c r="B19472" s="45" t="s">
        <v>6</v>
      </c>
      <c r="C19472" s="23">
        <v>675</v>
      </c>
    </row>
    <row r="19473" spans="1:3" ht="13.2" x14ac:dyDescent="0.25">
      <c r="A19473" s="45" t="s">
        <v>19538</v>
      </c>
      <c r="B19473" s="45" t="s">
        <v>6</v>
      </c>
      <c r="C19473" s="23">
        <v>525</v>
      </c>
    </row>
    <row r="19474" spans="1:3" ht="13.2" x14ac:dyDescent="0.25">
      <c r="A19474" s="45" t="s">
        <v>19539</v>
      </c>
      <c r="B19474" s="45" t="s">
        <v>6</v>
      </c>
      <c r="C19474" s="23">
        <v>475</v>
      </c>
    </row>
    <row r="19475" spans="1:3" ht="13.2" x14ac:dyDescent="0.25">
      <c r="A19475" s="45" t="s">
        <v>19540</v>
      </c>
      <c r="B19475" s="45" t="s">
        <v>6</v>
      </c>
      <c r="C19475" s="23">
        <v>425</v>
      </c>
    </row>
    <row r="19476" spans="1:3" ht="13.2" x14ac:dyDescent="0.25">
      <c r="A19476" s="45" t="s">
        <v>19541</v>
      </c>
      <c r="B19476" s="45" t="s">
        <v>6</v>
      </c>
      <c r="C19476" s="23">
        <v>250</v>
      </c>
    </row>
    <row r="19477" spans="1:3" ht="13.2" x14ac:dyDescent="0.25">
      <c r="A19477" s="45" t="s">
        <v>19542</v>
      </c>
      <c r="B19477" s="45" t="s">
        <v>6</v>
      </c>
      <c r="C19477" s="23">
        <v>725</v>
      </c>
    </row>
    <row r="19478" spans="1:3" ht="13.2" x14ac:dyDescent="0.25">
      <c r="A19478" s="45" t="s">
        <v>19543</v>
      </c>
      <c r="B19478" s="45" t="s">
        <v>6</v>
      </c>
      <c r="C19478" s="23">
        <v>475</v>
      </c>
    </row>
    <row r="19479" spans="1:3" ht="13.2" x14ac:dyDescent="0.25">
      <c r="A19479" s="45" t="s">
        <v>19544</v>
      </c>
      <c r="B19479" s="45" t="s">
        <v>6</v>
      </c>
      <c r="C19479" s="23">
        <v>450</v>
      </c>
    </row>
    <row r="19480" spans="1:3" ht="13.2" x14ac:dyDescent="0.25">
      <c r="A19480" s="45" t="s">
        <v>19545</v>
      </c>
      <c r="B19480" s="45" t="s">
        <v>6</v>
      </c>
      <c r="C19480" s="23">
        <v>450</v>
      </c>
    </row>
    <row r="19481" spans="1:3" ht="13.2" x14ac:dyDescent="0.25">
      <c r="A19481" s="45" t="s">
        <v>19546</v>
      </c>
      <c r="B19481" s="45" t="s">
        <v>6</v>
      </c>
      <c r="C19481" s="23">
        <v>300</v>
      </c>
    </row>
    <row r="19482" spans="1:3" ht="13.2" x14ac:dyDescent="0.25">
      <c r="A19482" s="45" t="s">
        <v>19547</v>
      </c>
      <c r="B19482" s="45" t="s">
        <v>6</v>
      </c>
      <c r="C19482" s="23">
        <v>500</v>
      </c>
    </row>
    <row r="19483" spans="1:3" ht="13.2" x14ac:dyDescent="0.25">
      <c r="A19483" s="45" t="s">
        <v>19548</v>
      </c>
      <c r="B19483" s="45" t="s">
        <v>6</v>
      </c>
      <c r="C19483" s="23">
        <v>525</v>
      </c>
    </row>
    <row r="19484" spans="1:3" ht="13.2" x14ac:dyDescent="0.25">
      <c r="A19484" s="45" t="s">
        <v>19549</v>
      </c>
      <c r="B19484" s="45" t="s">
        <v>6</v>
      </c>
      <c r="C19484" s="23">
        <v>550</v>
      </c>
    </row>
    <row r="19485" spans="1:3" ht="13.2" x14ac:dyDescent="0.25">
      <c r="A19485" s="45" t="s">
        <v>19550</v>
      </c>
      <c r="B19485" s="45" t="s">
        <v>6</v>
      </c>
      <c r="C19485" s="23">
        <v>250</v>
      </c>
    </row>
    <row r="19486" spans="1:3" ht="13.2" x14ac:dyDescent="0.25">
      <c r="A19486" s="45" t="s">
        <v>19551</v>
      </c>
      <c r="B19486" s="45" t="s">
        <v>6</v>
      </c>
      <c r="C19486" s="23">
        <v>600</v>
      </c>
    </row>
    <row r="19487" spans="1:3" ht="13.2" x14ac:dyDescent="0.25">
      <c r="A19487" s="45" t="s">
        <v>19552</v>
      </c>
      <c r="B19487" s="45" t="s">
        <v>6</v>
      </c>
      <c r="C19487" s="23">
        <v>550</v>
      </c>
    </row>
    <row r="19488" spans="1:3" ht="13.2" x14ac:dyDescent="0.25">
      <c r="A19488" s="45" t="s">
        <v>19553</v>
      </c>
      <c r="B19488" s="45" t="s">
        <v>6</v>
      </c>
      <c r="C19488" s="23">
        <v>350</v>
      </c>
    </row>
    <row r="19489" spans="1:3" ht="13.2" x14ac:dyDescent="0.25">
      <c r="A19489" s="45" t="s">
        <v>19554</v>
      </c>
      <c r="B19489" s="45" t="s">
        <v>6</v>
      </c>
      <c r="C19489" s="23">
        <v>700</v>
      </c>
    </row>
    <row r="19490" spans="1:3" ht="13.2" x14ac:dyDescent="0.25">
      <c r="A19490" s="45" t="s">
        <v>19555</v>
      </c>
      <c r="B19490" s="45" t="s">
        <v>6</v>
      </c>
      <c r="C19490" s="23">
        <v>350</v>
      </c>
    </row>
    <row r="19491" spans="1:3" ht="13.2" x14ac:dyDescent="0.25">
      <c r="A19491" s="45" t="s">
        <v>19556</v>
      </c>
      <c r="B19491" s="45" t="s">
        <v>6</v>
      </c>
      <c r="C19491" s="23">
        <v>825</v>
      </c>
    </row>
    <row r="19492" spans="1:3" ht="13.2" x14ac:dyDescent="0.25">
      <c r="A19492" s="45" t="s">
        <v>19557</v>
      </c>
      <c r="B19492" s="45" t="s">
        <v>6</v>
      </c>
      <c r="C19492" s="23">
        <v>725</v>
      </c>
    </row>
    <row r="19493" spans="1:3" ht="13.2" x14ac:dyDescent="0.25">
      <c r="A19493" s="45" t="s">
        <v>19558</v>
      </c>
      <c r="B19493" s="45" t="s">
        <v>6</v>
      </c>
      <c r="C19493" s="23">
        <v>700</v>
      </c>
    </row>
    <row r="19494" spans="1:3" ht="13.2" x14ac:dyDescent="0.25">
      <c r="A19494" s="45" t="s">
        <v>19559</v>
      </c>
      <c r="B19494" s="45" t="s">
        <v>6</v>
      </c>
      <c r="C19494" s="23">
        <v>700</v>
      </c>
    </row>
    <row r="19495" spans="1:3" ht="13.2" x14ac:dyDescent="0.25">
      <c r="A19495" s="45" t="s">
        <v>19560</v>
      </c>
      <c r="B19495" s="45" t="s">
        <v>6</v>
      </c>
      <c r="C19495" s="23">
        <v>650</v>
      </c>
    </row>
    <row r="19496" spans="1:3" ht="13.2" x14ac:dyDescent="0.25">
      <c r="A19496" s="45" t="s">
        <v>19561</v>
      </c>
      <c r="B19496" s="45" t="s">
        <v>6</v>
      </c>
      <c r="C19496" s="23">
        <v>250</v>
      </c>
    </row>
    <row r="19497" spans="1:3" ht="13.2" x14ac:dyDescent="0.25">
      <c r="A19497" s="45" t="s">
        <v>19562</v>
      </c>
      <c r="B19497" s="45" t="s">
        <v>6</v>
      </c>
      <c r="C19497" s="23">
        <v>300</v>
      </c>
    </row>
    <row r="19498" spans="1:3" ht="13.2" x14ac:dyDescent="0.25">
      <c r="A19498" s="45" t="s">
        <v>19563</v>
      </c>
      <c r="B19498" s="45" t="s">
        <v>6</v>
      </c>
      <c r="C19498" s="23">
        <v>975</v>
      </c>
    </row>
    <row r="19499" spans="1:3" ht="13.2" x14ac:dyDescent="0.25">
      <c r="A19499" s="45" t="s">
        <v>19564</v>
      </c>
      <c r="B19499" s="45" t="s">
        <v>6</v>
      </c>
      <c r="C19499" s="23">
        <v>375</v>
      </c>
    </row>
    <row r="19500" spans="1:3" ht="13.2" x14ac:dyDescent="0.25">
      <c r="A19500" s="45" t="s">
        <v>19565</v>
      </c>
      <c r="B19500" s="45" t="s">
        <v>6</v>
      </c>
      <c r="C19500" s="23">
        <v>375</v>
      </c>
    </row>
    <row r="19501" spans="1:3" ht="13.2" x14ac:dyDescent="0.25">
      <c r="A19501" s="45" t="s">
        <v>19566</v>
      </c>
      <c r="B19501" s="45" t="s">
        <v>6</v>
      </c>
      <c r="C19501" s="23">
        <v>375</v>
      </c>
    </row>
    <row r="19502" spans="1:3" ht="13.2" x14ac:dyDescent="0.25">
      <c r="A19502" s="45" t="s">
        <v>19567</v>
      </c>
      <c r="B19502" s="45" t="s">
        <v>6</v>
      </c>
      <c r="C19502" s="23">
        <v>675</v>
      </c>
    </row>
    <row r="19503" spans="1:3" ht="13.2" x14ac:dyDescent="0.25">
      <c r="A19503" s="45" t="s">
        <v>19568</v>
      </c>
      <c r="B19503" s="45" t="s">
        <v>6</v>
      </c>
      <c r="C19503" s="23">
        <v>600</v>
      </c>
    </row>
    <row r="19504" spans="1:3" ht="13.2" x14ac:dyDescent="0.25">
      <c r="A19504" s="45" t="s">
        <v>19569</v>
      </c>
      <c r="B19504" s="45" t="s">
        <v>6</v>
      </c>
      <c r="C19504" s="23">
        <v>900</v>
      </c>
    </row>
    <row r="19505" spans="1:3" ht="13.2" x14ac:dyDescent="0.25">
      <c r="A19505" s="45" t="s">
        <v>19570</v>
      </c>
      <c r="B19505" s="45" t="s">
        <v>6</v>
      </c>
      <c r="C19505" s="23">
        <v>875</v>
      </c>
    </row>
    <row r="19506" spans="1:3" ht="13.2" x14ac:dyDescent="0.25">
      <c r="A19506" s="45" t="s">
        <v>19571</v>
      </c>
      <c r="B19506" s="45" t="s">
        <v>6</v>
      </c>
      <c r="C19506" s="23">
        <v>675</v>
      </c>
    </row>
    <row r="19507" spans="1:3" ht="13.2" x14ac:dyDescent="0.25">
      <c r="A19507" s="45" t="s">
        <v>19572</v>
      </c>
      <c r="B19507" s="45" t="s">
        <v>6</v>
      </c>
      <c r="C19507" s="23">
        <v>375</v>
      </c>
    </row>
    <row r="19508" spans="1:3" ht="13.2" x14ac:dyDescent="0.25">
      <c r="A19508" s="45" t="s">
        <v>19573</v>
      </c>
      <c r="B19508" s="45" t="s">
        <v>6</v>
      </c>
      <c r="C19508" s="23">
        <v>1050</v>
      </c>
    </row>
    <row r="19509" spans="1:3" ht="13.2" x14ac:dyDescent="0.25">
      <c r="A19509" s="45" t="s">
        <v>19574</v>
      </c>
      <c r="B19509" s="45" t="s">
        <v>6</v>
      </c>
      <c r="C19509" s="23">
        <v>575</v>
      </c>
    </row>
    <row r="19510" spans="1:3" ht="13.2" x14ac:dyDescent="0.25">
      <c r="A19510" s="45" t="s">
        <v>19575</v>
      </c>
      <c r="B19510" s="45" t="s">
        <v>6</v>
      </c>
      <c r="C19510" s="23">
        <v>700</v>
      </c>
    </row>
    <row r="19511" spans="1:3" ht="13.2" x14ac:dyDescent="0.25">
      <c r="A19511" s="45" t="s">
        <v>19576</v>
      </c>
      <c r="B19511" s="45" t="s">
        <v>6</v>
      </c>
      <c r="C19511" s="23">
        <v>650</v>
      </c>
    </row>
    <row r="19512" spans="1:3" ht="13.2" x14ac:dyDescent="0.25">
      <c r="A19512" s="45" t="s">
        <v>19577</v>
      </c>
      <c r="B19512" s="45" t="s">
        <v>6</v>
      </c>
      <c r="C19512" s="23">
        <v>775</v>
      </c>
    </row>
    <row r="19513" spans="1:3" ht="13.2" x14ac:dyDescent="0.25">
      <c r="A19513" s="45" t="s">
        <v>19578</v>
      </c>
      <c r="B19513" s="45" t="s">
        <v>6</v>
      </c>
      <c r="C19513" s="23">
        <v>500</v>
      </c>
    </row>
    <row r="19514" spans="1:3" ht="13.2" x14ac:dyDescent="0.25">
      <c r="A19514" s="45" t="s">
        <v>19579</v>
      </c>
      <c r="B19514" s="45" t="s">
        <v>6</v>
      </c>
      <c r="C19514" s="23">
        <v>375</v>
      </c>
    </row>
    <row r="19515" spans="1:3" ht="13.2" x14ac:dyDescent="0.25">
      <c r="A19515" s="45" t="s">
        <v>19580</v>
      </c>
      <c r="B19515" s="45" t="s">
        <v>6</v>
      </c>
      <c r="C19515" s="23">
        <v>675</v>
      </c>
    </row>
    <row r="19516" spans="1:3" ht="13.2" x14ac:dyDescent="0.25">
      <c r="A19516" s="45" t="s">
        <v>19581</v>
      </c>
      <c r="B19516" s="45" t="s">
        <v>6</v>
      </c>
      <c r="C19516" s="23">
        <v>775</v>
      </c>
    </row>
    <row r="19517" spans="1:3" ht="13.2" x14ac:dyDescent="0.25">
      <c r="A19517" s="45" t="s">
        <v>19582</v>
      </c>
      <c r="B19517" s="45" t="s">
        <v>6</v>
      </c>
      <c r="C19517" s="23">
        <v>550</v>
      </c>
    </row>
    <row r="19518" spans="1:3" ht="13.2" x14ac:dyDescent="0.25">
      <c r="A19518" s="45" t="s">
        <v>19583</v>
      </c>
      <c r="B19518" s="45" t="s">
        <v>6</v>
      </c>
      <c r="C19518" s="23">
        <v>550</v>
      </c>
    </row>
    <row r="19519" spans="1:3" ht="13.2" x14ac:dyDescent="0.25">
      <c r="A19519" s="45" t="s">
        <v>19584</v>
      </c>
      <c r="B19519" s="45" t="s">
        <v>6</v>
      </c>
      <c r="C19519" s="23">
        <v>900</v>
      </c>
    </row>
    <row r="19520" spans="1:3" ht="13.2" x14ac:dyDescent="0.25">
      <c r="A19520" s="45" t="s">
        <v>19585</v>
      </c>
      <c r="B19520" s="45" t="s">
        <v>6</v>
      </c>
      <c r="C19520" s="23">
        <v>525</v>
      </c>
    </row>
    <row r="19521" spans="1:3" ht="13.2" x14ac:dyDescent="0.25">
      <c r="A19521" s="45" t="s">
        <v>19586</v>
      </c>
      <c r="B19521" s="45" t="s">
        <v>6</v>
      </c>
      <c r="C19521" s="23">
        <v>425</v>
      </c>
    </row>
    <row r="19522" spans="1:3" ht="13.2" x14ac:dyDescent="0.25">
      <c r="A19522" s="45" t="s">
        <v>19587</v>
      </c>
      <c r="B19522" s="45" t="s">
        <v>6</v>
      </c>
      <c r="C19522" s="23">
        <v>250</v>
      </c>
    </row>
    <row r="19523" spans="1:3" ht="13.2" x14ac:dyDescent="0.25">
      <c r="A19523" s="45" t="s">
        <v>19588</v>
      </c>
      <c r="B19523" s="45" t="s">
        <v>6</v>
      </c>
      <c r="C19523" s="23">
        <v>850</v>
      </c>
    </row>
    <row r="19524" spans="1:3" ht="13.2" x14ac:dyDescent="0.25">
      <c r="A19524" s="45" t="s">
        <v>19589</v>
      </c>
      <c r="B19524" s="45" t="s">
        <v>6</v>
      </c>
      <c r="C19524" s="23">
        <v>375</v>
      </c>
    </row>
    <row r="19525" spans="1:3" ht="13.2" x14ac:dyDescent="0.25">
      <c r="A19525" s="45" t="s">
        <v>19590</v>
      </c>
      <c r="B19525" s="45" t="s">
        <v>6</v>
      </c>
      <c r="C19525" s="23">
        <v>1000</v>
      </c>
    </row>
    <row r="19526" spans="1:3" ht="13.2" x14ac:dyDescent="0.25">
      <c r="A19526" s="45" t="s">
        <v>19591</v>
      </c>
      <c r="B19526" s="45" t="s">
        <v>6</v>
      </c>
      <c r="C19526" s="23">
        <v>525</v>
      </c>
    </row>
    <row r="19527" spans="1:3" ht="13.2" x14ac:dyDescent="0.25">
      <c r="A19527" s="45" t="s">
        <v>19592</v>
      </c>
      <c r="B19527" s="45" t="s">
        <v>6</v>
      </c>
      <c r="C19527" s="23">
        <v>600</v>
      </c>
    </row>
    <row r="19528" spans="1:3" ht="13.2" x14ac:dyDescent="0.25">
      <c r="A19528" s="45" t="s">
        <v>19593</v>
      </c>
      <c r="B19528" s="45" t="s">
        <v>6</v>
      </c>
      <c r="C19528" s="23">
        <v>750</v>
      </c>
    </row>
    <row r="19529" spans="1:3" ht="13.2" x14ac:dyDescent="0.25">
      <c r="A19529" s="45" t="s">
        <v>19594</v>
      </c>
      <c r="B19529" s="45" t="s">
        <v>6</v>
      </c>
      <c r="C19529" s="23">
        <v>400</v>
      </c>
    </row>
    <row r="19530" spans="1:3" ht="13.2" x14ac:dyDescent="0.25">
      <c r="A19530" s="45" t="s">
        <v>19595</v>
      </c>
      <c r="B19530" s="45" t="s">
        <v>6</v>
      </c>
      <c r="C19530" s="23">
        <v>275</v>
      </c>
    </row>
    <row r="19531" spans="1:3" ht="13.2" x14ac:dyDescent="0.25">
      <c r="A19531" s="45" t="s">
        <v>19596</v>
      </c>
      <c r="B19531" s="45" t="s">
        <v>6</v>
      </c>
      <c r="C19531" s="23">
        <v>750</v>
      </c>
    </row>
    <row r="19532" spans="1:3" ht="13.2" x14ac:dyDescent="0.25">
      <c r="A19532" s="45" t="s">
        <v>19597</v>
      </c>
      <c r="B19532" s="45" t="s">
        <v>6</v>
      </c>
      <c r="C19532" s="23">
        <v>1150</v>
      </c>
    </row>
    <row r="19533" spans="1:3" ht="13.2" x14ac:dyDescent="0.25">
      <c r="A19533" s="45" t="s">
        <v>19598</v>
      </c>
      <c r="B19533" s="45" t="s">
        <v>6</v>
      </c>
      <c r="C19533" s="23">
        <v>600</v>
      </c>
    </row>
    <row r="19534" spans="1:3" ht="13.2" x14ac:dyDescent="0.25">
      <c r="A19534" s="45" t="s">
        <v>19599</v>
      </c>
      <c r="B19534" s="45" t="s">
        <v>6</v>
      </c>
      <c r="C19534" s="23">
        <v>775</v>
      </c>
    </row>
    <row r="19535" spans="1:3" ht="13.2" x14ac:dyDescent="0.25">
      <c r="A19535" s="45" t="s">
        <v>19600</v>
      </c>
      <c r="B19535" s="45" t="s">
        <v>6</v>
      </c>
      <c r="C19535" s="23">
        <v>250</v>
      </c>
    </row>
    <row r="19536" spans="1:3" ht="13.2" x14ac:dyDescent="0.25">
      <c r="A19536" s="45" t="s">
        <v>19601</v>
      </c>
      <c r="B19536" s="45" t="s">
        <v>6</v>
      </c>
      <c r="C19536" s="23">
        <v>550</v>
      </c>
    </row>
    <row r="19537" spans="1:3" ht="13.2" x14ac:dyDescent="0.25">
      <c r="A19537" s="45" t="s">
        <v>19602</v>
      </c>
      <c r="B19537" s="45" t="s">
        <v>6</v>
      </c>
      <c r="C19537" s="23">
        <v>825</v>
      </c>
    </row>
    <row r="19538" spans="1:3" ht="13.2" x14ac:dyDescent="0.25">
      <c r="A19538" s="45" t="s">
        <v>19603</v>
      </c>
      <c r="B19538" s="45" t="s">
        <v>6</v>
      </c>
      <c r="C19538" s="23">
        <v>800</v>
      </c>
    </row>
    <row r="19539" spans="1:3" ht="13.2" x14ac:dyDescent="0.25">
      <c r="A19539" s="45" t="s">
        <v>19604</v>
      </c>
      <c r="B19539" s="45" t="s">
        <v>6</v>
      </c>
      <c r="C19539" s="23">
        <v>550</v>
      </c>
    </row>
    <row r="19540" spans="1:3" ht="13.2" x14ac:dyDescent="0.25">
      <c r="A19540" s="45" t="s">
        <v>19605</v>
      </c>
      <c r="B19540" s="45" t="s">
        <v>6</v>
      </c>
      <c r="C19540" s="23">
        <v>875</v>
      </c>
    </row>
    <row r="19541" spans="1:3" ht="13.2" x14ac:dyDescent="0.25">
      <c r="A19541" s="45" t="s">
        <v>19606</v>
      </c>
      <c r="B19541" s="45" t="s">
        <v>6</v>
      </c>
      <c r="C19541" s="23">
        <v>1075</v>
      </c>
    </row>
    <row r="19542" spans="1:3" ht="13.2" x14ac:dyDescent="0.25">
      <c r="A19542" s="45" t="s">
        <v>19607</v>
      </c>
      <c r="B19542" s="45" t="s">
        <v>6</v>
      </c>
      <c r="C19542" s="23">
        <v>750</v>
      </c>
    </row>
    <row r="19543" spans="1:3" ht="13.2" x14ac:dyDescent="0.25">
      <c r="A19543" s="45" t="s">
        <v>19608</v>
      </c>
      <c r="B19543" s="45" t="s">
        <v>6</v>
      </c>
      <c r="C19543" s="23">
        <v>750</v>
      </c>
    </row>
    <row r="19544" spans="1:3" ht="13.2" x14ac:dyDescent="0.25">
      <c r="A19544" s="45" t="s">
        <v>19609</v>
      </c>
      <c r="B19544" s="45" t="s">
        <v>6</v>
      </c>
      <c r="C19544" s="23">
        <v>550</v>
      </c>
    </row>
    <row r="19545" spans="1:3" ht="13.2" x14ac:dyDescent="0.25">
      <c r="A19545" s="45" t="s">
        <v>19610</v>
      </c>
      <c r="B19545" s="45" t="s">
        <v>6</v>
      </c>
      <c r="C19545" s="23">
        <v>300</v>
      </c>
    </row>
    <row r="19546" spans="1:3" ht="13.2" x14ac:dyDescent="0.25">
      <c r="A19546" s="45" t="s">
        <v>19611</v>
      </c>
      <c r="B19546" s="45" t="s">
        <v>6</v>
      </c>
      <c r="C19546" s="23">
        <v>375</v>
      </c>
    </row>
    <row r="19547" spans="1:3" ht="13.2" x14ac:dyDescent="0.25">
      <c r="A19547" s="45" t="s">
        <v>19612</v>
      </c>
      <c r="B19547" s="45" t="s">
        <v>6</v>
      </c>
      <c r="C19547" s="23">
        <v>1125</v>
      </c>
    </row>
    <row r="19548" spans="1:3" ht="13.2" x14ac:dyDescent="0.25">
      <c r="A19548" s="45" t="s">
        <v>19613</v>
      </c>
      <c r="B19548" s="45" t="s">
        <v>6</v>
      </c>
      <c r="C19548" s="23">
        <v>375</v>
      </c>
    </row>
    <row r="19549" spans="1:3" ht="13.2" x14ac:dyDescent="0.25">
      <c r="A19549" s="45" t="s">
        <v>19614</v>
      </c>
      <c r="B19549" s="45" t="s">
        <v>6</v>
      </c>
      <c r="C19549" s="23">
        <v>400</v>
      </c>
    </row>
    <row r="19550" spans="1:3" ht="13.2" x14ac:dyDescent="0.25">
      <c r="A19550" s="45" t="s">
        <v>19615</v>
      </c>
      <c r="B19550" s="45" t="s">
        <v>6</v>
      </c>
      <c r="C19550" s="23">
        <v>300</v>
      </c>
    </row>
    <row r="19551" spans="1:3" ht="13.2" x14ac:dyDescent="0.25">
      <c r="A19551" s="45" t="s">
        <v>19616</v>
      </c>
      <c r="B19551" s="45" t="s">
        <v>6</v>
      </c>
      <c r="C19551" s="23">
        <v>375</v>
      </c>
    </row>
    <row r="19552" spans="1:3" ht="13.2" x14ac:dyDescent="0.25">
      <c r="A19552" s="45" t="s">
        <v>19617</v>
      </c>
      <c r="B19552" s="45" t="s">
        <v>6</v>
      </c>
      <c r="C19552" s="23">
        <v>1125</v>
      </c>
    </row>
    <row r="19553" spans="1:3" ht="13.2" x14ac:dyDescent="0.25">
      <c r="A19553" s="45" t="s">
        <v>19618</v>
      </c>
      <c r="B19553" s="45" t="s">
        <v>6</v>
      </c>
      <c r="C19553" s="23">
        <v>425</v>
      </c>
    </row>
    <row r="19554" spans="1:3" ht="13.2" x14ac:dyDescent="0.25">
      <c r="A19554" s="45" t="s">
        <v>19619</v>
      </c>
      <c r="B19554" s="45" t="s">
        <v>6</v>
      </c>
      <c r="C19554" s="23">
        <v>375</v>
      </c>
    </row>
    <row r="19555" spans="1:3" ht="13.2" x14ac:dyDescent="0.25">
      <c r="A19555" s="45" t="s">
        <v>19620</v>
      </c>
      <c r="B19555" s="45" t="s">
        <v>6</v>
      </c>
      <c r="C19555" s="23">
        <v>750</v>
      </c>
    </row>
    <row r="19556" spans="1:3" ht="13.2" x14ac:dyDescent="0.25">
      <c r="A19556" s="45" t="s">
        <v>19621</v>
      </c>
      <c r="B19556" s="45" t="s">
        <v>6</v>
      </c>
      <c r="C19556" s="23">
        <v>750</v>
      </c>
    </row>
    <row r="19557" spans="1:3" ht="13.2" x14ac:dyDescent="0.25">
      <c r="A19557" s="45" t="s">
        <v>19622</v>
      </c>
      <c r="B19557" s="45" t="s">
        <v>6</v>
      </c>
      <c r="C19557" s="23">
        <v>850</v>
      </c>
    </row>
    <row r="19558" spans="1:3" ht="13.2" x14ac:dyDescent="0.25">
      <c r="A19558" s="45" t="s">
        <v>19623</v>
      </c>
      <c r="B19558" s="45" t="s">
        <v>6</v>
      </c>
      <c r="C19558" s="23">
        <v>550</v>
      </c>
    </row>
    <row r="19559" spans="1:3" ht="13.2" x14ac:dyDescent="0.25">
      <c r="A19559" s="45" t="s">
        <v>19624</v>
      </c>
      <c r="B19559" s="45" t="s">
        <v>6</v>
      </c>
      <c r="C19559" s="23">
        <v>25</v>
      </c>
    </row>
    <row r="19560" spans="1:3" ht="13.2" x14ac:dyDescent="0.25">
      <c r="A19560" s="45" t="s">
        <v>19625</v>
      </c>
      <c r="B19560" s="45" t="s">
        <v>6</v>
      </c>
      <c r="C19560" s="23">
        <v>750</v>
      </c>
    </row>
    <row r="19561" spans="1:3" ht="13.2" x14ac:dyDescent="0.25">
      <c r="A19561" s="45" t="s">
        <v>19626</v>
      </c>
      <c r="B19561" s="45" t="s">
        <v>6</v>
      </c>
      <c r="C19561" s="23">
        <v>725</v>
      </c>
    </row>
    <row r="19562" spans="1:3" ht="13.2" x14ac:dyDescent="0.25">
      <c r="A19562" s="45" t="s">
        <v>19627</v>
      </c>
      <c r="B19562" s="45" t="s">
        <v>6</v>
      </c>
      <c r="C19562" s="23">
        <v>275</v>
      </c>
    </row>
    <row r="19563" spans="1:3" ht="13.2" x14ac:dyDescent="0.25">
      <c r="A19563" s="45" t="s">
        <v>19628</v>
      </c>
      <c r="B19563" s="45" t="s">
        <v>6</v>
      </c>
      <c r="C19563" s="23">
        <v>275</v>
      </c>
    </row>
    <row r="19564" spans="1:3" ht="13.2" x14ac:dyDescent="0.25">
      <c r="A19564" s="45" t="s">
        <v>19629</v>
      </c>
      <c r="B19564" s="45" t="s">
        <v>6</v>
      </c>
      <c r="C19564" s="23">
        <v>325</v>
      </c>
    </row>
    <row r="19565" spans="1:3" ht="13.2" x14ac:dyDescent="0.25">
      <c r="A19565" s="45" t="s">
        <v>19630</v>
      </c>
      <c r="B19565" s="45" t="s">
        <v>6</v>
      </c>
      <c r="C19565" s="23">
        <v>150</v>
      </c>
    </row>
    <row r="19566" spans="1:3" ht="13.2" x14ac:dyDescent="0.25">
      <c r="A19566" s="45" t="s">
        <v>19631</v>
      </c>
      <c r="B19566" s="45" t="s">
        <v>6</v>
      </c>
      <c r="C19566" s="23">
        <v>150</v>
      </c>
    </row>
    <row r="19567" spans="1:3" ht="13.2" x14ac:dyDescent="0.25">
      <c r="A19567" s="45" t="s">
        <v>19632</v>
      </c>
      <c r="B19567" s="45" t="s">
        <v>6</v>
      </c>
      <c r="C19567" s="23">
        <v>425</v>
      </c>
    </row>
    <row r="19568" spans="1:3" ht="13.2" x14ac:dyDescent="0.25">
      <c r="A19568" s="45" t="s">
        <v>19633</v>
      </c>
      <c r="B19568" s="45" t="s">
        <v>6</v>
      </c>
      <c r="C19568" s="23">
        <v>400</v>
      </c>
    </row>
    <row r="19569" spans="1:3" ht="13.2" x14ac:dyDescent="0.25">
      <c r="A19569" s="45" t="s">
        <v>19634</v>
      </c>
      <c r="B19569" s="45" t="s">
        <v>6</v>
      </c>
      <c r="C19569" s="23">
        <v>625</v>
      </c>
    </row>
    <row r="19570" spans="1:3" ht="13.2" x14ac:dyDescent="0.25">
      <c r="A19570" s="45" t="s">
        <v>19635</v>
      </c>
      <c r="B19570" s="45" t="s">
        <v>6</v>
      </c>
      <c r="C19570" s="23">
        <v>250</v>
      </c>
    </row>
    <row r="19571" spans="1:3" ht="13.2" x14ac:dyDescent="0.25">
      <c r="A19571" s="45" t="s">
        <v>19636</v>
      </c>
      <c r="B19571" s="45" t="s">
        <v>6</v>
      </c>
      <c r="C19571" s="23">
        <v>725</v>
      </c>
    </row>
    <row r="19572" spans="1:3" ht="13.2" x14ac:dyDescent="0.25">
      <c r="A19572" s="45" t="s">
        <v>19637</v>
      </c>
      <c r="B19572" s="45" t="s">
        <v>6</v>
      </c>
      <c r="C19572" s="23">
        <v>300</v>
      </c>
    </row>
    <row r="19573" spans="1:3" ht="13.2" x14ac:dyDescent="0.25">
      <c r="A19573" s="45" t="s">
        <v>19638</v>
      </c>
      <c r="B19573" s="45" t="s">
        <v>6</v>
      </c>
      <c r="C19573" s="23">
        <v>725</v>
      </c>
    </row>
    <row r="19574" spans="1:3" ht="13.2" x14ac:dyDescent="0.25">
      <c r="A19574" s="45" t="s">
        <v>19639</v>
      </c>
      <c r="B19574" s="45" t="s">
        <v>6</v>
      </c>
      <c r="C19574" s="23">
        <v>425</v>
      </c>
    </row>
    <row r="19575" spans="1:3" ht="13.2" x14ac:dyDescent="0.25">
      <c r="A19575" s="45" t="s">
        <v>19640</v>
      </c>
      <c r="B19575" s="45" t="s">
        <v>6</v>
      </c>
      <c r="C19575" s="23">
        <v>400</v>
      </c>
    </row>
    <row r="19576" spans="1:3" ht="13.2" x14ac:dyDescent="0.25">
      <c r="A19576" s="45" t="s">
        <v>19641</v>
      </c>
      <c r="B19576" s="45" t="s">
        <v>6</v>
      </c>
      <c r="C19576" s="23">
        <v>250</v>
      </c>
    </row>
    <row r="19577" spans="1:3" ht="13.2" x14ac:dyDescent="0.25">
      <c r="A19577" s="45" t="s">
        <v>19642</v>
      </c>
      <c r="B19577" s="45" t="s">
        <v>6</v>
      </c>
      <c r="C19577" s="23">
        <v>475</v>
      </c>
    </row>
    <row r="19578" spans="1:3" ht="13.2" x14ac:dyDescent="0.25">
      <c r="A19578" s="45" t="s">
        <v>19643</v>
      </c>
      <c r="B19578" s="45" t="s">
        <v>6</v>
      </c>
      <c r="C19578" s="23">
        <v>800</v>
      </c>
    </row>
    <row r="19579" spans="1:3" ht="13.2" x14ac:dyDescent="0.25">
      <c r="A19579" s="45" t="s">
        <v>19644</v>
      </c>
      <c r="B19579" s="45" t="s">
        <v>6</v>
      </c>
      <c r="C19579" s="23">
        <v>150</v>
      </c>
    </row>
    <row r="19580" spans="1:3" ht="13.2" x14ac:dyDescent="0.25">
      <c r="A19580" s="45" t="s">
        <v>19645</v>
      </c>
      <c r="B19580" s="45" t="s">
        <v>6</v>
      </c>
      <c r="C19580" s="23">
        <v>350</v>
      </c>
    </row>
    <row r="19581" spans="1:3" ht="13.2" x14ac:dyDescent="0.25">
      <c r="A19581" s="45" t="s">
        <v>19646</v>
      </c>
      <c r="B19581" s="45" t="s">
        <v>6</v>
      </c>
      <c r="C19581" s="23">
        <v>150</v>
      </c>
    </row>
    <row r="19582" spans="1:3" ht="13.2" x14ac:dyDescent="0.25">
      <c r="A19582" s="45" t="s">
        <v>19647</v>
      </c>
      <c r="B19582" s="45" t="s">
        <v>6</v>
      </c>
      <c r="C19582" s="23">
        <v>150</v>
      </c>
    </row>
    <row r="19583" spans="1:3" ht="13.2" x14ac:dyDescent="0.25">
      <c r="A19583" s="45" t="s">
        <v>19648</v>
      </c>
      <c r="B19583" s="45" t="s">
        <v>6</v>
      </c>
      <c r="C19583" s="23">
        <v>225</v>
      </c>
    </row>
    <row r="19584" spans="1:3" ht="13.2" x14ac:dyDescent="0.25">
      <c r="A19584" s="45" t="s">
        <v>19649</v>
      </c>
      <c r="B19584" s="45" t="s">
        <v>6</v>
      </c>
      <c r="C19584" s="23">
        <v>225</v>
      </c>
    </row>
    <row r="19585" spans="1:3" ht="13.2" x14ac:dyDescent="0.25">
      <c r="A19585" s="45" t="s">
        <v>19650</v>
      </c>
      <c r="B19585" s="45" t="s">
        <v>6</v>
      </c>
      <c r="C19585" s="23">
        <v>300</v>
      </c>
    </row>
    <row r="19586" spans="1:3" ht="13.2" x14ac:dyDescent="0.25">
      <c r="A19586" s="45" t="s">
        <v>19651</v>
      </c>
      <c r="B19586" s="45" t="s">
        <v>6</v>
      </c>
      <c r="C19586" s="23">
        <v>300</v>
      </c>
    </row>
    <row r="19587" spans="1:3" ht="13.2" x14ac:dyDescent="0.25">
      <c r="A19587" s="45" t="s">
        <v>19652</v>
      </c>
      <c r="B19587" s="45" t="s">
        <v>6</v>
      </c>
      <c r="C19587" s="23">
        <v>425</v>
      </c>
    </row>
    <row r="19588" spans="1:3" ht="13.2" x14ac:dyDescent="0.25">
      <c r="A19588" s="45" t="s">
        <v>19653</v>
      </c>
      <c r="B19588" s="45" t="s">
        <v>6</v>
      </c>
      <c r="C19588" s="23">
        <v>250</v>
      </c>
    </row>
    <row r="19589" spans="1:3" ht="13.2" x14ac:dyDescent="0.25">
      <c r="A19589" s="45" t="s">
        <v>19654</v>
      </c>
      <c r="B19589" s="45" t="s">
        <v>6</v>
      </c>
      <c r="C19589" s="23">
        <v>300</v>
      </c>
    </row>
    <row r="19590" spans="1:3" ht="13.2" x14ac:dyDescent="0.25">
      <c r="A19590" s="45" t="s">
        <v>19655</v>
      </c>
      <c r="B19590" s="45" t="s">
        <v>6</v>
      </c>
      <c r="C19590" s="23">
        <v>200</v>
      </c>
    </row>
    <row r="19591" spans="1:3" ht="13.2" x14ac:dyDescent="0.25">
      <c r="A19591" s="45" t="s">
        <v>19656</v>
      </c>
      <c r="B19591" s="45" t="s">
        <v>6</v>
      </c>
      <c r="C19591" s="23">
        <v>300</v>
      </c>
    </row>
    <row r="19592" spans="1:3" ht="13.2" x14ac:dyDescent="0.25">
      <c r="A19592" s="45" t="s">
        <v>19657</v>
      </c>
      <c r="B19592" s="45" t="s">
        <v>6</v>
      </c>
      <c r="C19592" s="23">
        <v>250</v>
      </c>
    </row>
    <row r="19593" spans="1:3" ht="13.2" x14ac:dyDescent="0.25">
      <c r="A19593" s="45" t="s">
        <v>19658</v>
      </c>
      <c r="B19593" s="45" t="s">
        <v>6</v>
      </c>
      <c r="C19593" s="23">
        <v>150</v>
      </c>
    </row>
    <row r="19594" spans="1:3" ht="13.2" x14ac:dyDescent="0.25">
      <c r="A19594" s="45" t="s">
        <v>19659</v>
      </c>
      <c r="B19594" s="45" t="s">
        <v>6</v>
      </c>
      <c r="C19594" s="23">
        <v>150</v>
      </c>
    </row>
    <row r="19595" spans="1:3" ht="13.2" x14ac:dyDescent="0.25">
      <c r="A19595" s="45" t="s">
        <v>19660</v>
      </c>
      <c r="B19595" s="45" t="s">
        <v>6</v>
      </c>
      <c r="C19595" s="23">
        <v>225</v>
      </c>
    </row>
    <row r="19596" spans="1:3" ht="13.2" x14ac:dyDescent="0.25">
      <c r="A19596" s="45" t="s">
        <v>19661</v>
      </c>
      <c r="B19596" s="45" t="s">
        <v>6</v>
      </c>
      <c r="C19596" s="23">
        <v>150</v>
      </c>
    </row>
    <row r="19597" spans="1:3" ht="13.2" x14ac:dyDescent="0.25">
      <c r="A19597" s="45" t="s">
        <v>19662</v>
      </c>
      <c r="B19597" s="45" t="s">
        <v>6</v>
      </c>
      <c r="C19597" s="23">
        <v>250</v>
      </c>
    </row>
    <row r="19598" spans="1:3" ht="13.2" x14ac:dyDescent="0.25">
      <c r="A19598" s="45" t="s">
        <v>19663</v>
      </c>
      <c r="B19598" s="45" t="s">
        <v>6</v>
      </c>
      <c r="C19598" s="23">
        <v>150</v>
      </c>
    </row>
    <row r="19599" spans="1:3" ht="13.2" x14ac:dyDescent="0.25">
      <c r="A19599" s="45" t="s">
        <v>19664</v>
      </c>
      <c r="B19599" s="45" t="s">
        <v>6</v>
      </c>
      <c r="C19599" s="23">
        <v>150</v>
      </c>
    </row>
    <row r="19600" spans="1:3" ht="13.2" x14ac:dyDescent="0.25">
      <c r="A19600" s="45" t="s">
        <v>19665</v>
      </c>
      <c r="B19600" s="45" t="s">
        <v>6</v>
      </c>
      <c r="C19600" s="23">
        <v>775</v>
      </c>
    </row>
    <row r="19601" spans="1:3" ht="13.2" x14ac:dyDescent="0.25">
      <c r="A19601" s="45" t="s">
        <v>19666</v>
      </c>
      <c r="B19601" s="45" t="s">
        <v>6</v>
      </c>
      <c r="C19601" s="23">
        <v>200</v>
      </c>
    </row>
    <row r="19602" spans="1:3" ht="13.2" x14ac:dyDescent="0.25">
      <c r="A19602" s="45" t="s">
        <v>19667</v>
      </c>
      <c r="B19602" s="45" t="s">
        <v>6</v>
      </c>
      <c r="C19602" s="23">
        <v>325</v>
      </c>
    </row>
    <row r="19603" spans="1:3" ht="13.2" x14ac:dyDescent="0.25">
      <c r="A19603" s="45" t="s">
        <v>19668</v>
      </c>
      <c r="B19603" s="45" t="s">
        <v>6</v>
      </c>
      <c r="C19603" s="23">
        <v>825</v>
      </c>
    </row>
    <row r="19604" spans="1:3" ht="13.2" x14ac:dyDescent="0.25">
      <c r="A19604" s="45" t="s">
        <v>19669</v>
      </c>
      <c r="B19604" s="45" t="s">
        <v>6</v>
      </c>
      <c r="C19604" s="23">
        <v>150</v>
      </c>
    </row>
    <row r="19605" spans="1:3" ht="13.2" x14ac:dyDescent="0.25">
      <c r="A19605" s="45" t="s">
        <v>19670</v>
      </c>
      <c r="B19605" s="45" t="s">
        <v>6</v>
      </c>
      <c r="C19605" s="23">
        <v>775</v>
      </c>
    </row>
    <row r="19606" spans="1:3" ht="13.2" x14ac:dyDescent="0.25">
      <c r="A19606" s="45" t="s">
        <v>19671</v>
      </c>
      <c r="B19606" s="45" t="s">
        <v>6</v>
      </c>
      <c r="C19606" s="23">
        <v>350</v>
      </c>
    </row>
    <row r="19607" spans="1:3" ht="13.2" x14ac:dyDescent="0.25">
      <c r="A19607" s="45" t="s">
        <v>19672</v>
      </c>
      <c r="B19607" s="45" t="s">
        <v>6</v>
      </c>
      <c r="C19607" s="23">
        <v>525</v>
      </c>
    </row>
    <row r="19608" spans="1:3" ht="13.2" x14ac:dyDescent="0.25">
      <c r="A19608" s="45" t="s">
        <v>19673</v>
      </c>
      <c r="B19608" s="45" t="s">
        <v>6</v>
      </c>
      <c r="C19608" s="23">
        <v>250</v>
      </c>
    </row>
    <row r="19609" spans="1:3" ht="13.2" x14ac:dyDescent="0.25">
      <c r="A19609" s="45" t="s">
        <v>19674</v>
      </c>
      <c r="B19609" s="45" t="s">
        <v>6</v>
      </c>
      <c r="C19609" s="23">
        <v>250</v>
      </c>
    </row>
    <row r="19610" spans="1:3" ht="13.2" x14ac:dyDescent="0.25">
      <c r="A19610" s="45" t="s">
        <v>19675</v>
      </c>
      <c r="B19610" s="45" t="s">
        <v>6</v>
      </c>
      <c r="C19610" s="23">
        <v>575</v>
      </c>
    </row>
    <row r="19611" spans="1:3" ht="13.2" x14ac:dyDescent="0.25">
      <c r="A19611" s="45" t="s">
        <v>19676</v>
      </c>
      <c r="B19611" s="45" t="s">
        <v>6</v>
      </c>
      <c r="C19611" s="23">
        <v>200</v>
      </c>
    </row>
    <row r="19612" spans="1:3" ht="13.2" x14ac:dyDescent="0.25">
      <c r="A19612" s="45" t="s">
        <v>19677</v>
      </c>
      <c r="B19612" s="45" t="s">
        <v>6</v>
      </c>
      <c r="C19612" s="23">
        <v>200</v>
      </c>
    </row>
    <row r="19613" spans="1:3" ht="13.2" x14ac:dyDescent="0.25">
      <c r="A19613" s="45" t="s">
        <v>19678</v>
      </c>
      <c r="B19613" s="45" t="s">
        <v>6</v>
      </c>
      <c r="C19613" s="23">
        <v>150</v>
      </c>
    </row>
    <row r="19614" spans="1:3" ht="13.2" x14ac:dyDescent="0.25">
      <c r="A19614" s="45" t="s">
        <v>19679</v>
      </c>
      <c r="B19614" s="45" t="s">
        <v>6</v>
      </c>
      <c r="C19614" s="23">
        <v>200</v>
      </c>
    </row>
    <row r="19615" spans="1:3" ht="13.2" x14ac:dyDescent="0.25">
      <c r="A19615" s="45" t="s">
        <v>19680</v>
      </c>
      <c r="B19615" s="45" t="s">
        <v>6</v>
      </c>
      <c r="C19615" s="23">
        <v>250</v>
      </c>
    </row>
    <row r="19616" spans="1:3" ht="13.2" x14ac:dyDescent="0.25">
      <c r="A19616" s="45" t="s">
        <v>19681</v>
      </c>
      <c r="B19616" s="45" t="s">
        <v>6</v>
      </c>
      <c r="C19616" s="23">
        <v>425</v>
      </c>
    </row>
    <row r="19617" spans="1:3" ht="13.2" x14ac:dyDescent="0.25">
      <c r="A19617" s="45" t="s">
        <v>19682</v>
      </c>
      <c r="B19617" s="45" t="s">
        <v>6</v>
      </c>
      <c r="C19617" s="23">
        <v>425</v>
      </c>
    </row>
    <row r="19618" spans="1:3" ht="13.2" x14ac:dyDescent="0.25">
      <c r="A19618" s="45" t="s">
        <v>19683</v>
      </c>
      <c r="B19618" s="45" t="s">
        <v>6</v>
      </c>
      <c r="C19618" s="23">
        <v>75</v>
      </c>
    </row>
    <row r="19619" spans="1:3" ht="13.2" x14ac:dyDescent="0.25">
      <c r="A19619" s="45" t="s">
        <v>19684</v>
      </c>
      <c r="B19619" s="45" t="s">
        <v>6</v>
      </c>
      <c r="C19619" s="23">
        <v>175</v>
      </c>
    </row>
    <row r="19620" spans="1:3" ht="13.2" x14ac:dyDescent="0.25">
      <c r="A19620" s="45" t="s">
        <v>19685</v>
      </c>
      <c r="B19620" s="45" t="s">
        <v>6</v>
      </c>
      <c r="C19620" s="23">
        <v>425</v>
      </c>
    </row>
    <row r="19621" spans="1:3" ht="13.2" x14ac:dyDescent="0.25">
      <c r="A19621" s="45" t="s">
        <v>19686</v>
      </c>
      <c r="B19621" s="45" t="s">
        <v>6</v>
      </c>
      <c r="C19621" s="23">
        <v>175</v>
      </c>
    </row>
    <row r="19622" spans="1:3" ht="13.2" x14ac:dyDescent="0.25">
      <c r="A19622" s="45" t="s">
        <v>19687</v>
      </c>
      <c r="B19622" s="45" t="s">
        <v>6</v>
      </c>
      <c r="C19622" s="23">
        <v>425</v>
      </c>
    </row>
    <row r="19623" spans="1:3" ht="13.2" x14ac:dyDescent="0.25">
      <c r="A19623" s="45" t="s">
        <v>19688</v>
      </c>
      <c r="B19623" s="45" t="s">
        <v>6</v>
      </c>
      <c r="C19623" s="23">
        <v>250</v>
      </c>
    </row>
    <row r="19624" spans="1:3" ht="13.2" x14ac:dyDescent="0.25">
      <c r="A19624" s="45" t="s">
        <v>19689</v>
      </c>
      <c r="B19624" s="45" t="s">
        <v>6</v>
      </c>
      <c r="C19624" s="23">
        <v>650</v>
      </c>
    </row>
    <row r="19625" spans="1:3" ht="13.2" x14ac:dyDescent="0.25">
      <c r="A19625" s="45" t="s">
        <v>19690</v>
      </c>
      <c r="B19625" s="45" t="s">
        <v>6</v>
      </c>
      <c r="C19625" s="23">
        <v>375</v>
      </c>
    </row>
    <row r="19626" spans="1:3" ht="13.2" x14ac:dyDescent="0.25">
      <c r="A19626" s="45" t="s">
        <v>19691</v>
      </c>
      <c r="B19626" s="45" t="s">
        <v>6</v>
      </c>
      <c r="C19626" s="23">
        <v>475</v>
      </c>
    </row>
    <row r="19627" spans="1:3" ht="13.2" x14ac:dyDescent="0.25">
      <c r="A19627" s="45" t="s">
        <v>19692</v>
      </c>
      <c r="B19627" s="45" t="s">
        <v>6</v>
      </c>
      <c r="C19627" s="23">
        <v>575</v>
      </c>
    </row>
    <row r="19628" spans="1:3" ht="13.2" x14ac:dyDescent="0.25">
      <c r="A19628" s="45" t="s">
        <v>19693</v>
      </c>
      <c r="B19628" s="45" t="s">
        <v>6</v>
      </c>
      <c r="C19628" s="23">
        <v>425</v>
      </c>
    </row>
    <row r="19629" spans="1:3" ht="13.2" x14ac:dyDescent="0.25">
      <c r="A19629" s="45" t="s">
        <v>19694</v>
      </c>
      <c r="B19629" s="45" t="s">
        <v>6</v>
      </c>
      <c r="C19629" s="23">
        <v>325</v>
      </c>
    </row>
    <row r="19630" spans="1:3" ht="13.2" x14ac:dyDescent="0.25">
      <c r="A19630" s="45" t="s">
        <v>19695</v>
      </c>
      <c r="B19630" s="45" t="s">
        <v>6</v>
      </c>
      <c r="C19630" s="23">
        <v>525</v>
      </c>
    </row>
    <row r="19631" spans="1:3" ht="13.2" x14ac:dyDescent="0.25">
      <c r="A19631" s="45" t="s">
        <v>19696</v>
      </c>
      <c r="B19631" s="45" t="s">
        <v>6</v>
      </c>
      <c r="C19631" s="23">
        <v>150</v>
      </c>
    </row>
    <row r="19632" spans="1:3" ht="13.2" x14ac:dyDescent="0.25">
      <c r="A19632" s="45" t="s">
        <v>19697</v>
      </c>
      <c r="B19632" s="45" t="s">
        <v>6</v>
      </c>
      <c r="C19632" s="23">
        <v>250</v>
      </c>
    </row>
    <row r="19633" spans="1:3" ht="13.2" x14ac:dyDescent="0.25">
      <c r="A19633" s="45" t="s">
        <v>19698</v>
      </c>
      <c r="B19633" s="45" t="s">
        <v>6</v>
      </c>
      <c r="C19633" s="23">
        <v>475</v>
      </c>
    </row>
    <row r="19634" spans="1:3" ht="13.2" x14ac:dyDescent="0.25">
      <c r="A19634" s="45" t="s">
        <v>19699</v>
      </c>
      <c r="B19634" s="45" t="s">
        <v>6</v>
      </c>
      <c r="C19634" s="23">
        <v>325</v>
      </c>
    </row>
    <row r="19635" spans="1:3" ht="13.2" x14ac:dyDescent="0.25">
      <c r="A19635" s="45" t="s">
        <v>19700</v>
      </c>
      <c r="B19635" s="45" t="s">
        <v>6</v>
      </c>
      <c r="C19635" s="23">
        <v>300</v>
      </c>
    </row>
    <row r="19636" spans="1:3" ht="13.2" x14ac:dyDescent="0.25">
      <c r="A19636" s="45" t="s">
        <v>19701</v>
      </c>
      <c r="B19636" s="45" t="s">
        <v>6</v>
      </c>
      <c r="C19636" s="23">
        <v>350</v>
      </c>
    </row>
    <row r="19637" spans="1:3" ht="13.2" x14ac:dyDescent="0.25">
      <c r="A19637" s="45" t="s">
        <v>19702</v>
      </c>
      <c r="B19637" s="45" t="s">
        <v>6</v>
      </c>
      <c r="C19637" s="23">
        <v>950</v>
      </c>
    </row>
    <row r="19638" spans="1:3" ht="13.2" x14ac:dyDescent="0.25">
      <c r="A19638" s="45" t="s">
        <v>19703</v>
      </c>
      <c r="B19638" s="45" t="s">
        <v>6</v>
      </c>
      <c r="C19638" s="23">
        <v>175</v>
      </c>
    </row>
    <row r="19639" spans="1:3" ht="13.2" x14ac:dyDescent="0.25">
      <c r="A19639" s="45" t="s">
        <v>19704</v>
      </c>
      <c r="B19639" s="45" t="s">
        <v>6</v>
      </c>
      <c r="C19639" s="23">
        <v>450</v>
      </c>
    </row>
    <row r="19640" spans="1:3" ht="13.2" x14ac:dyDescent="0.25">
      <c r="A19640" s="45" t="s">
        <v>19705</v>
      </c>
      <c r="B19640" s="45" t="s">
        <v>6</v>
      </c>
      <c r="C19640" s="23">
        <v>575</v>
      </c>
    </row>
    <row r="19641" spans="1:3" ht="13.2" x14ac:dyDescent="0.25">
      <c r="A19641" s="45" t="s">
        <v>19706</v>
      </c>
      <c r="B19641" s="45" t="s">
        <v>6</v>
      </c>
      <c r="C19641" s="23">
        <v>600</v>
      </c>
    </row>
    <row r="19642" spans="1:3" ht="13.2" x14ac:dyDescent="0.25">
      <c r="A19642" s="45" t="s">
        <v>19707</v>
      </c>
      <c r="B19642" s="45" t="s">
        <v>6</v>
      </c>
      <c r="C19642" s="23">
        <v>325</v>
      </c>
    </row>
    <row r="19643" spans="1:3" ht="13.2" x14ac:dyDescent="0.25">
      <c r="A19643" s="45" t="s">
        <v>19708</v>
      </c>
      <c r="B19643" s="45" t="s">
        <v>6</v>
      </c>
      <c r="C19643" s="23">
        <v>225</v>
      </c>
    </row>
    <row r="19644" spans="1:3" ht="13.2" x14ac:dyDescent="0.25">
      <c r="A19644" s="45" t="s">
        <v>19709</v>
      </c>
      <c r="B19644" s="45" t="s">
        <v>6</v>
      </c>
      <c r="C19644" s="23">
        <v>450</v>
      </c>
    </row>
    <row r="19645" spans="1:3" ht="13.2" x14ac:dyDescent="0.25">
      <c r="A19645" s="45" t="s">
        <v>19710</v>
      </c>
      <c r="B19645" s="45" t="s">
        <v>6</v>
      </c>
      <c r="C19645" s="23">
        <v>150</v>
      </c>
    </row>
    <row r="19646" spans="1:3" ht="13.2" x14ac:dyDescent="0.25">
      <c r="A19646" s="45" t="s">
        <v>19711</v>
      </c>
      <c r="B19646" s="45" t="s">
        <v>6</v>
      </c>
      <c r="C19646" s="23">
        <v>150</v>
      </c>
    </row>
    <row r="19647" spans="1:3" ht="13.2" x14ac:dyDescent="0.25">
      <c r="A19647" s="45" t="s">
        <v>19712</v>
      </c>
      <c r="B19647" s="45" t="s">
        <v>6</v>
      </c>
      <c r="C19647" s="23">
        <v>225</v>
      </c>
    </row>
    <row r="19648" spans="1:3" ht="13.2" x14ac:dyDescent="0.25">
      <c r="A19648" s="45" t="s">
        <v>19713</v>
      </c>
      <c r="B19648" s="45" t="s">
        <v>6</v>
      </c>
      <c r="C19648" s="23">
        <v>975</v>
      </c>
    </row>
    <row r="19649" spans="1:3" ht="13.2" x14ac:dyDescent="0.25">
      <c r="A19649" s="45" t="s">
        <v>19714</v>
      </c>
      <c r="B19649" s="45" t="s">
        <v>6</v>
      </c>
      <c r="C19649" s="23">
        <v>550</v>
      </c>
    </row>
    <row r="19650" spans="1:3" ht="13.2" x14ac:dyDescent="0.25">
      <c r="A19650" s="45" t="s">
        <v>19715</v>
      </c>
      <c r="B19650" s="45" t="s">
        <v>6</v>
      </c>
      <c r="C19650" s="23">
        <v>200</v>
      </c>
    </row>
    <row r="19651" spans="1:3" ht="13.2" x14ac:dyDescent="0.25">
      <c r="A19651" s="45" t="s">
        <v>19716</v>
      </c>
      <c r="B19651" s="45" t="s">
        <v>6</v>
      </c>
      <c r="C19651" s="23">
        <v>375</v>
      </c>
    </row>
    <row r="19652" spans="1:3" ht="13.2" x14ac:dyDescent="0.25">
      <c r="A19652" s="45" t="s">
        <v>19717</v>
      </c>
      <c r="B19652" s="45" t="s">
        <v>6</v>
      </c>
      <c r="C19652" s="23">
        <v>575</v>
      </c>
    </row>
    <row r="19653" spans="1:3" ht="13.2" x14ac:dyDescent="0.25">
      <c r="A19653" s="45" t="s">
        <v>19718</v>
      </c>
      <c r="B19653" s="45" t="s">
        <v>6</v>
      </c>
      <c r="C19653" s="23">
        <v>500</v>
      </c>
    </row>
    <row r="19654" spans="1:3" ht="13.2" x14ac:dyDescent="0.25">
      <c r="A19654" s="45" t="s">
        <v>19719</v>
      </c>
      <c r="B19654" s="45" t="s">
        <v>6</v>
      </c>
      <c r="C19654" s="23">
        <v>150</v>
      </c>
    </row>
    <row r="19655" spans="1:3" ht="13.2" x14ac:dyDescent="0.25">
      <c r="A19655" s="45" t="s">
        <v>19720</v>
      </c>
      <c r="B19655" s="45" t="s">
        <v>6</v>
      </c>
      <c r="C19655" s="23">
        <v>450</v>
      </c>
    </row>
    <row r="19656" spans="1:3" ht="13.2" x14ac:dyDescent="0.25">
      <c r="A19656" s="45" t="s">
        <v>19721</v>
      </c>
      <c r="B19656" s="45" t="s">
        <v>6</v>
      </c>
      <c r="C19656" s="23">
        <v>250</v>
      </c>
    </row>
    <row r="19657" spans="1:3" ht="13.2" x14ac:dyDescent="0.25">
      <c r="A19657" s="45" t="s">
        <v>19722</v>
      </c>
      <c r="B19657" s="45" t="s">
        <v>6</v>
      </c>
      <c r="C19657" s="23">
        <v>425</v>
      </c>
    </row>
    <row r="19658" spans="1:3" ht="13.2" x14ac:dyDescent="0.25">
      <c r="A19658" s="45" t="s">
        <v>19723</v>
      </c>
      <c r="B19658" s="45" t="s">
        <v>6</v>
      </c>
      <c r="C19658" s="23">
        <v>400</v>
      </c>
    </row>
    <row r="19659" spans="1:3" ht="13.2" x14ac:dyDescent="0.25">
      <c r="A19659" s="45" t="s">
        <v>19724</v>
      </c>
      <c r="B19659" s="45" t="s">
        <v>6</v>
      </c>
      <c r="C19659" s="23">
        <v>575</v>
      </c>
    </row>
    <row r="19660" spans="1:3" ht="13.2" x14ac:dyDescent="0.25">
      <c r="A19660" s="45" t="s">
        <v>19725</v>
      </c>
      <c r="B19660" s="45" t="s">
        <v>6</v>
      </c>
      <c r="C19660" s="23">
        <v>250</v>
      </c>
    </row>
    <row r="19661" spans="1:3" ht="13.2" x14ac:dyDescent="0.25">
      <c r="A19661" s="45" t="s">
        <v>19726</v>
      </c>
      <c r="B19661" s="45" t="s">
        <v>6</v>
      </c>
      <c r="C19661" s="23">
        <v>575</v>
      </c>
    </row>
    <row r="19662" spans="1:3" ht="13.2" x14ac:dyDescent="0.25">
      <c r="A19662" s="45" t="s">
        <v>19727</v>
      </c>
      <c r="B19662" s="45" t="s">
        <v>6</v>
      </c>
      <c r="C19662" s="23">
        <v>375</v>
      </c>
    </row>
    <row r="19663" spans="1:3" ht="13.2" x14ac:dyDescent="0.25">
      <c r="A19663" s="45" t="s">
        <v>19728</v>
      </c>
      <c r="B19663" s="45" t="s">
        <v>6</v>
      </c>
      <c r="C19663" s="23">
        <v>425</v>
      </c>
    </row>
    <row r="19664" spans="1:3" ht="13.2" x14ac:dyDescent="0.25">
      <c r="A19664" s="45" t="s">
        <v>19729</v>
      </c>
      <c r="B19664" s="45" t="s">
        <v>6</v>
      </c>
      <c r="C19664" s="23">
        <v>725</v>
      </c>
    </row>
    <row r="19665" spans="1:3" ht="13.2" x14ac:dyDescent="0.25">
      <c r="A19665" s="45" t="s">
        <v>19730</v>
      </c>
      <c r="B19665" s="45" t="s">
        <v>6</v>
      </c>
      <c r="C19665" s="23">
        <v>350</v>
      </c>
    </row>
    <row r="19666" spans="1:3" ht="13.2" x14ac:dyDescent="0.25">
      <c r="A19666" s="45" t="s">
        <v>19731</v>
      </c>
      <c r="B19666" s="45" t="s">
        <v>6</v>
      </c>
      <c r="C19666" s="23">
        <v>400</v>
      </c>
    </row>
    <row r="19667" spans="1:3" ht="13.2" x14ac:dyDescent="0.25">
      <c r="A19667" s="45" t="s">
        <v>19732</v>
      </c>
      <c r="B19667" s="45" t="s">
        <v>6</v>
      </c>
      <c r="C19667" s="23">
        <v>250</v>
      </c>
    </row>
    <row r="19668" spans="1:3" ht="13.2" x14ac:dyDescent="0.25">
      <c r="A19668" s="45" t="s">
        <v>19733</v>
      </c>
      <c r="B19668" s="45" t="s">
        <v>6</v>
      </c>
      <c r="C19668" s="23">
        <v>425</v>
      </c>
    </row>
    <row r="19669" spans="1:3" ht="13.2" x14ac:dyDescent="0.25">
      <c r="A19669" s="45" t="s">
        <v>19734</v>
      </c>
      <c r="B19669" s="45" t="s">
        <v>6</v>
      </c>
      <c r="C19669" s="23">
        <v>425</v>
      </c>
    </row>
    <row r="19670" spans="1:3" ht="13.2" x14ac:dyDescent="0.25">
      <c r="A19670" s="45" t="s">
        <v>19735</v>
      </c>
      <c r="B19670" s="45" t="s">
        <v>6</v>
      </c>
      <c r="C19670" s="23">
        <v>550</v>
      </c>
    </row>
    <row r="19671" spans="1:3" ht="13.2" x14ac:dyDescent="0.25">
      <c r="A19671" s="45" t="s">
        <v>19736</v>
      </c>
      <c r="B19671" s="45" t="s">
        <v>6</v>
      </c>
      <c r="C19671" s="23">
        <v>450</v>
      </c>
    </row>
    <row r="19672" spans="1:3" ht="13.2" x14ac:dyDescent="0.25">
      <c r="A19672" s="45" t="s">
        <v>19737</v>
      </c>
      <c r="B19672" s="45" t="s">
        <v>6</v>
      </c>
      <c r="C19672" s="23">
        <v>650</v>
      </c>
    </row>
    <row r="19673" spans="1:3" ht="13.2" x14ac:dyDescent="0.25">
      <c r="A19673" s="45" t="s">
        <v>19738</v>
      </c>
      <c r="B19673" s="45" t="s">
        <v>6</v>
      </c>
      <c r="C19673" s="23">
        <v>700</v>
      </c>
    </row>
    <row r="19674" spans="1:3" ht="13.2" x14ac:dyDescent="0.25">
      <c r="A19674" s="45" t="s">
        <v>19739</v>
      </c>
      <c r="B19674" s="45" t="s">
        <v>6</v>
      </c>
      <c r="C19674" s="23">
        <v>700</v>
      </c>
    </row>
    <row r="19675" spans="1:3" ht="13.2" x14ac:dyDescent="0.25">
      <c r="A19675" s="45" t="s">
        <v>19740</v>
      </c>
      <c r="B19675" s="45" t="s">
        <v>6</v>
      </c>
      <c r="C19675" s="23">
        <v>725</v>
      </c>
    </row>
    <row r="19676" spans="1:3" ht="13.2" x14ac:dyDescent="0.25">
      <c r="A19676" s="45" t="s">
        <v>19741</v>
      </c>
      <c r="B19676" s="45" t="s">
        <v>6</v>
      </c>
      <c r="C19676" s="23">
        <v>1025</v>
      </c>
    </row>
    <row r="19677" spans="1:3" ht="13.2" x14ac:dyDescent="0.25">
      <c r="A19677" s="45" t="s">
        <v>19742</v>
      </c>
      <c r="B19677" s="45" t="s">
        <v>6</v>
      </c>
      <c r="C19677" s="23">
        <v>550</v>
      </c>
    </row>
    <row r="19678" spans="1:3" ht="13.2" x14ac:dyDescent="0.25">
      <c r="A19678" s="45" t="s">
        <v>19743</v>
      </c>
      <c r="B19678" s="45" t="s">
        <v>6</v>
      </c>
      <c r="C19678" s="23">
        <v>775</v>
      </c>
    </row>
    <row r="19679" spans="1:3" ht="13.2" x14ac:dyDescent="0.25">
      <c r="A19679" s="45" t="s">
        <v>19744</v>
      </c>
      <c r="B19679" s="45" t="s">
        <v>6</v>
      </c>
      <c r="C19679" s="23">
        <v>600</v>
      </c>
    </row>
    <row r="19680" spans="1:3" ht="13.2" x14ac:dyDescent="0.25">
      <c r="A19680" s="45" t="s">
        <v>19745</v>
      </c>
      <c r="B19680" s="45" t="s">
        <v>6</v>
      </c>
      <c r="C19680" s="23">
        <v>700</v>
      </c>
    </row>
    <row r="19681" spans="1:3" ht="13.2" x14ac:dyDescent="0.25">
      <c r="A19681" s="45" t="s">
        <v>19746</v>
      </c>
      <c r="B19681" s="45" t="s">
        <v>6</v>
      </c>
      <c r="C19681" s="23">
        <v>675</v>
      </c>
    </row>
    <row r="19682" spans="1:3" ht="13.2" x14ac:dyDescent="0.25">
      <c r="A19682" s="45" t="s">
        <v>19747</v>
      </c>
      <c r="B19682" s="45" t="s">
        <v>6</v>
      </c>
      <c r="C19682" s="23">
        <v>1100</v>
      </c>
    </row>
    <row r="19683" spans="1:3" ht="13.2" x14ac:dyDescent="0.25">
      <c r="A19683" s="45" t="s">
        <v>19748</v>
      </c>
      <c r="B19683" s="45" t="s">
        <v>6</v>
      </c>
      <c r="C19683" s="23">
        <v>700</v>
      </c>
    </row>
    <row r="19684" spans="1:3" ht="13.2" x14ac:dyDescent="0.25">
      <c r="A19684" s="45" t="s">
        <v>19749</v>
      </c>
      <c r="B19684" s="45" t="s">
        <v>6</v>
      </c>
      <c r="C19684" s="23">
        <v>625</v>
      </c>
    </row>
    <row r="19685" spans="1:3" ht="13.2" x14ac:dyDescent="0.25">
      <c r="A19685" s="45" t="s">
        <v>19750</v>
      </c>
      <c r="B19685" s="45" t="s">
        <v>6</v>
      </c>
      <c r="C19685" s="23">
        <v>1100</v>
      </c>
    </row>
    <row r="19686" spans="1:3" ht="13.2" x14ac:dyDescent="0.25">
      <c r="A19686" s="45" t="s">
        <v>19751</v>
      </c>
      <c r="B19686" s="45" t="s">
        <v>6</v>
      </c>
      <c r="C19686" s="23">
        <v>675</v>
      </c>
    </row>
    <row r="19687" spans="1:3" ht="13.2" x14ac:dyDescent="0.25">
      <c r="A19687" s="45" t="s">
        <v>19752</v>
      </c>
      <c r="B19687" s="45" t="s">
        <v>6</v>
      </c>
      <c r="C19687" s="23">
        <v>825</v>
      </c>
    </row>
    <row r="19688" spans="1:3" ht="13.2" x14ac:dyDescent="0.25">
      <c r="A19688" s="45" t="s">
        <v>19753</v>
      </c>
      <c r="B19688" s="45" t="s">
        <v>6</v>
      </c>
      <c r="C19688" s="23">
        <v>925</v>
      </c>
    </row>
    <row r="19689" spans="1:3" ht="13.2" x14ac:dyDescent="0.25">
      <c r="A19689" s="45" t="s">
        <v>19754</v>
      </c>
      <c r="B19689" s="45" t="s">
        <v>6</v>
      </c>
      <c r="C19689" s="23">
        <v>550</v>
      </c>
    </row>
    <row r="19690" spans="1:3" ht="13.2" x14ac:dyDescent="0.25">
      <c r="A19690" s="45" t="s">
        <v>19755</v>
      </c>
      <c r="B19690" s="45" t="s">
        <v>6</v>
      </c>
      <c r="C19690" s="23">
        <v>400</v>
      </c>
    </row>
    <row r="19691" spans="1:3" ht="13.2" x14ac:dyDescent="0.25">
      <c r="A19691" s="45" t="s">
        <v>19756</v>
      </c>
      <c r="B19691" s="45" t="s">
        <v>6</v>
      </c>
      <c r="C19691" s="23">
        <v>550</v>
      </c>
    </row>
    <row r="19692" spans="1:3" ht="13.2" x14ac:dyDescent="0.25">
      <c r="A19692" s="45" t="s">
        <v>19757</v>
      </c>
      <c r="B19692" s="45" t="s">
        <v>6</v>
      </c>
      <c r="C19692" s="23">
        <v>550</v>
      </c>
    </row>
    <row r="19693" spans="1:3" ht="13.2" x14ac:dyDescent="0.25">
      <c r="A19693" s="45" t="s">
        <v>19758</v>
      </c>
      <c r="B19693" s="45" t="s">
        <v>6</v>
      </c>
      <c r="C19693" s="23">
        <v>975</v>
      </c>
    </row>
    <row r="19694" spans="1:3" ht="13.2" x14ac:dyDescent="0.25">
      <c r="A19694" s="45" t="s">
        <v>19759</v>
      </c>
      <c r="B19694" s="45" t="s">
        <v>6</v>
      </c>
      <c r="C19694" s="23">
        <v>675</v>
      </c>
    </row>
    <row r="19695" spans="1:3" ht="13.2" x14ac:dyDescent="0.25">
      <c r="A19695" s="45" t="s">
        <v>19760</v>
      </c>
      <c r="B19695" s="45" t="s">
        <v>6</v>
      </c>
      <c r="C19695" s="23">
        <v>550</v>
      </c>
    </row>
    <row r="19696" spans="1:3" ht="13.2" x14ac:dyDescent="0.25">
      <c r="A19696" s="45" t="s">
        <v>19761</v>
      </c>
      <c r="B19696" s="45" t="s">
        <v>6</v>
      </c>
      <c r="C19696" s="23">
        <v>450</v>
      </c>
    </row>
    <row r="19697" spans="1:3" ht="13.2" x14ac:dyDescent="0.25">
      <c r="A19697" s="45" t="s">
        <v>19762</v>
      </c>
      <c r="B19697" s="45" t="s">
        <v>6</v>
      </c>
      <c r="C19697" s="23">
        <v>425</v>
      </c>
    </row>
    <row r="19698" spans="1:3" ht="13.2" x14ac:dyDescent="0.25">
      <c r="A19698" s="45" t="s">
        <v>19763</v>
      </c>
      <c r="B19698" s="45" t="s">
        <v>6</v>
      </c>
      <c r="C19698" s="23">
        <v>850</v>
      </c>
    </row>
    <row r="19699" spans="1:3" ht="13.2" x14ac:dyDescent="0.25">
      <c r="A19699" s="45" t="s">
        <v>19764</v>
      </c>
      <c r="B19699" s="45" t="s">
        <v>6</v>
      </c>
      <c r="C19699" s="23">
        <v>500</v>
      </c>
    </row>
    <row r="19700" spans="1:3" ht="13.2" x14ac:dyDescent="0.25">
      <c r="A19700" s="45" t="s">
        <v>19765</v>
      </c>
      <c r="B19700" s="45" t="s">
        <v>6</v>
      </c>
      <c r="C19700" s="23">
        <v>550</v>
      </c>
    </row>
    <row r="19701" spans="1:3" ht="13.2" x14ac:dyDescent="0.25">
      <c r="A19701" s="45" t="s">
        <v>19766</v>
      </c>
      <c r="B19701" s="45" t="s">
        <v>6</v>
      </c>
      <c r="C19701" s="23">
        <v>250</v>
      </c>
    </row>
    <row r="19702" spans="1:3" ht="13.2" x14ac:dyDescent="0.25">
      <c r="A19702" s="45" t="s">
        <v>19767</v>
      </c>
      <c r="B19702" s="45" t="s">
        <v>6</v>
      </c>
      <c r="C19702" s="23">
        <v>300</v>
      </c>
    </row>
    <row r="19703" spans="1:3" ht="13.2" x14ac:dyDescent="0.25">
      <c r="A19703" s="45" t="s">
        <v>19768</v>
      </c>
      <c r="B19703" s="45" t="s">
        <v>6</v>
      </c>
      <c r="C19703" s="23">
        <v>425</v>
      </c>
    </row>
    <row r="19704" spans="1:3" ht="13.2" x14ac:dyDescent="0.25">
      <c r="A19704" s="45" t="s">
        <v>19769</v>
      </c>
      <c r="B19704" s="45" t="s">
        <v>6</v>
      </c>
      <c r="C19704" s="23">
        <v>450</v>
      </c>
    </row>
    <row r="19705" spans="1:3" ht="13.2" x14ac:dyDescent="0.25">
      <c r="A19705" s="45" t="s">
        <v>19770</v>
      </c>
      <c r="B19705" s="45" t="s">
        <v>6</v>
      </c>
      <c r="C19705" s="23">
        <v>700</v>
      </c>
    </row>
    <row r="19706" spans="1:3" ht="13.2" x14ac:dyDescent="0.25">
      <c r="A19706" s="45" t="s">
        <v>19771</v>
      </c>
      <c r="B19706" s="45" t="s">
        <v>6</v>
      </c>
      <c r="C19706" s="23">
        <v>500</v>
      </c>
    </row>
    <row r="19707" spans="1:3" ht="13.2" x14ac:dyDescent="0.25">
      <c r="A19707" s="45" t="s">
        <v>19772</v>
      </c>
      <c r="B19707" s="45" t="s">
        <v>6</v>
      </c>
      <c r="C19707" s="23">
        <v>325</v>
      </c>
    </row>
    <row r="19708" spans="1:3" ht="13.2" x14ac:dyDescent="0.25">
      <c r="A19708" s="45" t="s">
        <v>19773</v>
      </c>
      <c r="B19708" s="45" t="s">
        <v>6</v>
      </c>
      <c r="C19708" s="23">
        <v>600</v>
      </c>
    </row>
    <row r="19709" spans="1:3" ht="13.2" x14ac:dyDescent="0.25">
      <c r="A19709" s="45" t="s">
        <v>19774</v>
      </c>
      <c r="B19709" s="45" t="s">
        <v>6</v>
      </c>
      <c r="C19709" s="23">
        <v>450</v>
      </c>
    </row>
    <row r="19710" spans="1:3" ht="13.2" x14ac:dyDescent="0.25">
      <c r="A19710" s="45" t="s">
        <v>19775</v>
      </c>
      <c r="B19710" s="45" t="s">
        <v>6</v>
      </c>
      <c r="C19710" s="23">
        <v>375</v>
      </c>
    </row>
    <row r="19711" spans="1:3" ht="13.2" x14ac:dyDescent="0.25">
      <c r="A19711" s="45" t="s">
        <v>19776</v>
      </c>
      <c r="B19711" s="45" t="s">
        <v>6</v>
      </c>
      <c r="C19711" s="23">
        <v>525</v>
      </c>
    </row>
    <row r="19712" spans="1:3" ht="13.2" x14ac:dyDescent="0.25">
      <c r="A19712" s="45" t="s">
        <v>19777</v>
      </c>
      <c r="B19712" s="45" t="s">
        <v>6</v>
      </c>
      <c r="C19712" s="23">
        <v>25</v>
      </c>
    </row>
    <row r="19713" spans="1:3" ht="13.2" x14ac:dyDescent="0.25">
      <c r="A19713" s="45" t="s">
        <v>19778</v>
      </c>
      <c r="B19713" s="45" t="s">
        <v>6</v>
      </c>
      <c r="C19713" s="23">
        <v>475</v>
      </c>
    </row>
    <row r="19714" spans="1:3" ht="13.2" x14ac:dyDescent="0.25">
      <c r="A19714" s="45" t="s">
        <v>19779</v>
      </c>
      <c r="B19714" s="45" t="s">
        <v>6</v>
      </c>
      <c r="C19714" s="23">
        <v>775</v>
      </c>
    </row>
    <row r="19715" spans="1:3" ht="13.2" x14ac:dyDescent="0.25">
      <c r="A19715" s="45" t="s">
        <v>19780</v>
      </c>
      <c r="B19715" s="45" t="s">
        <v>6</v>
      </c>
      <c r="C19715" s="23">
        <v>150</v>
      </c>
    </row>
    <row r="19716" spans="1:3" ht="13.2" x14ac:dyDescent="0.25">
      <c r="A19716" s="45" t="s">
        <v>19781</v>
      </c>
      <c r="B19716" s="45" t="s">
        <v>6</v>
      </c>
      <c r="C19716" s="23">
        <v>550</v>
      </c>
    </row>
    <row r="19717" spans="1:3" ht="13.2" x14ac:dyDescent="0.25">
      <c r="A19717" s="45" t="s">
        <v>19782</v>
      </c>
      <c r="B19717" s="45" t="s">
        <v>6</v>
      </c>
      <c r="C19717" s="23">
        <v>750</v>
      </c>
    </row>
    <row r="19718" spans="1:3" ht="13.2" x14ac:dyDescent="0.25">
      <c r="A19718" s="45" t="s">
        <v>19783</v>
      </c>
      <c r="B19718" s="45" t="s">
        <v>6</v>
      </c>
      <c r="C19718" s="23">
        <v>150</v>
      </c>
    </row>
    <row r="19719" spans="1:3" ht="13.2" x14ac:dyDescent="0.25">
      <c r="A19719" s="45" t="s">
        <v>19784</v>
      </c>
      <c r="B19719" s="45" t="s">
        <v>6</v>
      </c>
      <c r="C19719" s="23">
        <v>150</v>
      </c>
    </row>
    <row r="19720" spans="1:3" ht="13.2" x14ac:dyDescent="0.25">
      <c r="A19720" s="45" t="s">
        <v>19785</v>
      </c>
      <c r="B19720" s="45" t="s">
        <v>6</v>
      </c>
      <c r="C19720" s="23">
        <v>450</v>
      </c>
    </row>
    <row r="19721" spans="1:3" ht="13.2" x14ac:dyDescent="0.25">
      <c r="A19721" s="45" t="s">
        <v>19786</v>
      </c>
      <c r="B19721" s="45" t="s">
        <v>6</v>
      </c>
      <c r="C19721" s="23">
        <v>150</v>
      </c>
    </row>
    <row r="19722" spans="1:3" ht="13.2" x14ac:dyDescent="0.25">
      <c r="A19722" s="45" t="s">
        <v>19787</v>
      </c>
      <c r="B19722" s="45" t="s">
        <v>6</v>
      </c>
      <c r="C19722" s="23">
        <v>325</v>
      </c>
    </row>
    <row r="19723" spans="1:3" ht="13.2" x14ac:dyDescent="0.25">
      <c r="A19723" s="45" t="s">
        <v>19788</v>
      </c>
      <c r="B19723" s="45" t="s">
        <v>6</v>
      </c>
      <c r="C19723" s="23">
        <v>250</v>
      </c>
    </row>
    <row r="19724" spans="1:3" ht="13.2" x14ac:dyDescent="0.25">
      <c r="A19724" s="45" t="s">
        <v>19789</v>
      </c>
      <c r="B19724" s="45" t="s">
        <v>6</v>
      </c>
      <c r="C19724" s="23">
        <v>150</v>
      </c>
    </row>
    <row r="19725" spans="1:3" ht="13.2" x14ac:dyDescent="0.25">
      <c r="A19725" s="45" t="s">
        <v>19790</v>
      </c>
      <c r="B19725" s="45" t="s">
        <v>6</v>
      </c>
      <c r="C19725" s="23">
        <v>275</v>
      </c>
    </row>
    <row r="19726" spans="1:3" ht="13.2" x14ac:dyDescent="0.25">
      <c r="A19726" s="45" t="s">
        <v>19791</v>
      </c>
      <c r="B19726" s="45" t="s">
        <v>6</v>
      </c>
      <c r="C19726" s="23">
        <v>450</v>
      </c>
    </row>
    <row r="19727" spans="1:3" ht="13.2" x14ac:dyDescent="0.25">
      <c r="A19727" s="45" t="s">
        <v>19792</v>
      </c>
      <c r="B19727" s="45" t="s">
        <v>6</v>
      </c>
      <c r="C19727" s="23">
        <v>225</v>
      </c>
    </row>
    <row r="19728" spans="1:3" ht="13.2" x14ac:dyDescent="0.25">
      <c r="A19728" s="45" t="s">
        <v>19793</v>
      </c>
      <c r="B19728" s="45" t="s">
        <v>6</v>
      </c>
      <c r="C19728" s="23">
        <v>550</v>
      </c>
    </row>
    <row r="19729" spans="1:3" ht="13.2" x14ac:dyDescent="0.25">
      <c r="A19729" s="45" t="s">
        <v>19794</v>
      </c>
      <c r="B19729" s="45" t="s">
        <v>6</v>
      </c>
      <c r="C19729" s="23">
        <v>450</v>
      </c>
    </row>
    <row r="19730" spans="1:3" ht="13.2" x14ac:dyDescent="0.25">
      <c r="A19730" s="45" t="s">
        <v>19795</v>
      </c>
      <c r="B19730" s="45" t="s">
        <v>6</v>
      </c>
      <c r="C19730" s="23">
        <v>0</v>
      </c>
    </row>
    <row r="19731" spans="1:3" ht="13.2" x14ac:dyDescent="0.25">
      <c r="A19731" s="45" t="s">
        <v>19796</v>
      </c>
      <c r="B19731" s="45" t="s">
        <v>6</v>
      </c>
      <c r="C19731" s="23">
        <v>725</v>
      </c>
    </row>
    <row r="19732" spans="1:3" ht="13.2" x14ac:dyDescent="0.25">
      <c r="A19732" s="45" t="s">
        <v>19797</v>
      </c>
      <c r="B19732" s="45" t="s">
        <v>6</v>
      </c>
      <c r="C19732" s="23">
        <v>725</v>
      </c>
    </row>
    <row r="19733" spans="1:3" ht="13.2" x14ac:dyDescent="0.25">
      <c r="A19733" s="45" t="s">
        <v>19798</v>
      </c>
      <c r="B19733" s="45" t="s">
        <v>6</v>
      </c>
      <c r="C19733" s="23">
        <v>325</v>
      </c>
    </row>
    <row r="19734" spans="1:3" ht="13.2" x14ac:dyDescent="0.25">
      <c r="A19734" s="45" t="s">
        <v>19799</v>
      </c>
      <c r="B19734" s="45" t="s">
        <v>6</v>
      </c>
      <c r="C19734" s="23">
        <v>375</v>
      </c>
    </row>
    <row r="19735" spans="1:3" ht="13.2" x14ac:dyDescent="0.25">
      <c r="A19735" s="45" t="s">
        <v>19800</v>
      </c>
      <c r="B19735" s="45" t="s">
        <v>6</v>
      </c>
      <c r="C19735" s="23">
        <v>525</v>
      </c>
    </row>
    <row r="19736" spans="1:3" ht="13.2" x14ac:dyDescent="0.25">
      <c r="A19736" s="45" t="s">
        <v>19801</v>
      </c>
      <c r="B19736" s="45" t="s">
        <v>6</v>
      </c>
      <c r="C19736" s="23">
        <v>425</v>
      </c>
    </row>
    <row r="19737" spans="1:3" ht="13.2" x14ac:dyDescent="0.25">
      <c r="A19737" s="45" t="s">
        <v>19802</v>
      </c>
      <c r="B19737" s="45" t="s">
        <v>6</v>
      </c>
      <c r="C19737" s="23">
        <v>250</v>
      </c>
    </row>
    <row r="19738" spans="1:3" ht="13.2" x14ac:dyDescent="0.25">
      <c r="A19738" s="45" t="s">
        <v>19803</v>
      </c>
      <c r="B19738" s="45" t="s">
        <v>6</v>
      </c>
      <c r="C19738" s="23">
        <v>175</v>
      </c>
    </row>
    <row r="19739" spans="1:3" ht="13.2" x14ac:dyDescent="0.25">
      <c r="A19739" s="45" t="s">
        <v>19804</v>
      </c>
      <c r="B19739" s="45" t="s">
        <v>6</v>
      </c>
      <c r="C19739" s="23">
        <v>150</v>
      </c>
    </row>
    <row r="19740" spans="1:3" ht="13.2" x14ac:dyDescent="0.25">
      <c r="A19740" s="45" t="s">
        <v>19805</v>
      </c>
      <c r="B19740" s="45" t="s">
        <v>6</v>
      </c>
      <c r="C19740" s="23">
        <v>325</v>
      </c>
    </row>
    <row r="19741" spans="1:3" ht="13.2" x14ac:dyDescent="0.25">
      <c r="A19741" s="45" t="s">
        <v>19806</v>
      </c>
      <c r="B19741" s="45" t="s">
        <v>6</v>
      </c>
      <c r="C19741" s="23">
        <v>225</v>
      </c>
    </row>
    <row r="19742" spans="1:3" ht="13.2" x14ac:dyDescent="0.25">
      <c r="A19742" s="45" t="s">
        <v>19807</v>
      </c>
      <c r="B19742" s="45" t="s">
        <v>6</v>
      </c>
      <c r="C19742" s="23">
        <v>450</v>
      </c>
    </row>
    <row r="19743" spans="1:3" ht="13.2" x14ac:dyDescent="0.25">
      <c r="A19743" s="45" t="s">
        <v>19808</v>
      </c>
      <c r="B19743" s="45" t="s">
        <v>6</v>
      </c>
      <c r="C19743" s="23">
        <v>200</v>
      </c>
    </row>
    <row r="19744" spans="1:3" ht="13.2" x14ac:dyDescent="0.25">
      <c r="A19744" s="45" t="s">
        <v>19809</v>
      </c>
      <c r="B19744" s="45" t="s">
        <v>6</v>
      </c>
      <c r="C19744" s="23">
        <v>150</v>
      </c>
    </row>
    <row r="19745" spans="1:3" ht="13.2" x14ac:dyDescent="0.25">
      <c r="A19745" s="45" t="s">
        <v>19810</v>
      </c>
      <c r="B19745" s="45" t="s">
        <v>6</v>
      </c>
      <c r="C19745" s="23">
        <v>975</v>
      </c>
    </row>
    <row r="19746" spans="1:3" ht="13.2" x14ac:dyDescent="0.25">
      <c r="A19746" s="45" t="s">
        <v>19811</v>
      </c>
      <c r="B19746" s="45" t="s">
        <v>6</v>
      </c>
      <c r="C19746" s="23">
        <v>550</v>
      </c>
    </row>
    <row r="19747" spans="1:3" ht="13.2" x14ac:dyDescent="0.25">
      <c r="A19747" s="45" t="s">
        <v>19812</v>
      </c>
      <c r="B19747" s="45" t="s">
        <v>6</v>
      </c>
      <c r="C19747" s="23">
        <v>375</v>
      </c>
    </row>
    <row r="19748" spans="1:3" ht="13.2" x14ac:dyDescent="0.25">
      <c r="A19748" s="45" t="s">
        <v>19813</v>
      </c>
      <c r="B19748" s="45" t="s">
        <v>6</v>
      </c>
      <c r="C19748" s="23">
        <v>375</v>
      </c>
    </row>
    <row r="19749" spans="1:3" ht="13.2" x14ac:dyDescent="0.25">
      <c r="A19749" s="45" t="s">
        <v>19814</v>
      </c>
      <c r="B19749" s="45" t="s">
        <v>6</v>
      </c>
      <c r="C19749" s="23">
        <v>800</v>
      </c>
    </row>
    <row r="19750" spans="1:3" ht="13.2" x14ac:dyDescent="0.25">
      <c r="A19750" s="45" t="s">
        <v>19815</v>
      </c>
      <c r="B19750" s="45" t="s">
        <v>6</v>
      </c>
      <c r="C19750" s="23">
        <v>875</v>
      </c>
    </row>
    <row r="19751" spans="1:3" ht="13.2" x14ac:dyDescent="0.25">
      <c r="A19751" s="45" t="s">
        <v>19816</v>
      </c>
      <c r="B19751" s="45" t="s">
        <v>6</v>
      </c>
      <c r="C19751" s="23">
        <v>950</v>
      </c>
    </row>
    <row r="19752" spans="1:3" ht="13.2" x14ac:dyDescent="0.25">
      <c r="A19752" s="45" t="s">
        <v>19817</v>
      </c>
      <c r="B19752" s="45" t="s">
        <v>6</v>
      </c>
      <c r="C19752" s="23">
        <v>325</v>
      </c>
    </row>
    <row r="19753" spans="1:3" ht="13.2" x14ac:dyDescent="0.25">
      <c r="A19753" s="45" t="s">
        <v>19818</v>
      </c>
      <c r="B19753" s="45" t="s">
        <v>6</v>
      </c>
      <c r="C19753" s="23">
        <v>450</v>
      </c>
    </row>
    <row r="19754" spans="1:3" ht="13.2" x14ac:dyDescent="0.25">
      <c r="A19754" s="45" t="s">
        <v>19819</v>
      </c>
      <c r="B19754" s="45" t="s">
        <v>6</v>
      </c>
      <c r="C19754" s="23">
        <v>975</v>
      </c>
    </row>
    <row r="19755" spans="1:3" ht="13.2" x14ac:dyDescent="0.25">
      <c r="A19755" s="45" t="s">
        <v>19820</v>
      </c>
      <c r="B19755" s="45" t="s">
        <v>6</v>
      </c>
      <c r="C19755" s="23">
        <v>525</v>
      </c>
    </row>
    <row r="19756" spans="1:3" ht="13.2" x14ac:dyDescent="0.25">
      <c r="A19756" s="45" t="s">
        <v>19821</v>
      </c>
      <c r="B19756" s="45" t="s">
        <v>6</v>
      </c>
      <c r="C19756" s="23">
        <v>550</v>
      </c>
    </row>
    <row r="19757" spans="1:3" ht="13.2" x14ac:dyDescent="0.25">
      <c r="A19757" s="45" t="s">
        <v>19822</v>
      </c>
      <c r="B19757" s="45" t="s">
        <v>6</v>
      </c>
      <c r="C19757" s="23">
        <v>525</v>
      </c>
    </row>
    <row r="19758" spans="1:3" ht="13.2" x14ac:dyDescent="0.25">
      <c r="A19758" s="45" t="s">
        <v>19823</v>
      </c>
      <c r="B19758" s="45" t="s">
        <v>6</v>
      </c>
      <c r="C19758" s="23">
        <v>575</v>
      </c>
    </row>
    <row r="19759" spans="1:3" ht="13.2" x14ac:dyDescent="0.25">
      <c r="A19759" s="45" t="s">
        <v>19824</v>
      </c>
      <c r="B19759" s="45" t="s">
        <v>6</v>
      </c>
      <c r="C19759" s="23">
        <v>525</v>
      </c>
    </row>
    <row r="19760" spans="1:3" ht="13.2" x14ac:dyDescent="0.25">
      <c r="A19760" s="45" t="s">
        <v>19825</v>
      </c>
      <c r="B19760" s="45" t="s">
        <v>6</v>
      </c>
      <c r="C19760" s="23">
        <v>1675</v>
      </c>
    </row>
    <row r="19761" spans="1:3" ht="13.2" x14ac:dyDescent="0.25">
      <c r="A19761" s="45" t="s">
        <v>19826</v>
      </c>
      <c r="B19761" s="45" t="s">
        <v>6</v>
      </c>
      <c r="C19761" s="23">
        <v>850</v>
      </c>
    </row>
    <row r="19762" spans="1:3" ht="13.2" x14ac:dyDescent="0.25">
      <c r="A19762" s="45" t="s">
        <v>19827</v>
      </c>
      <c r="B19762" s="45" t="s">
        <v>6</v>
      </c>
      <c r="C19762" s="23">
        <v>425</v>
      </c>
    </row>
    <row r="19763" spans="1:3" ht="13.2" x14ac:dyDescent="0.25">
      <c r="A19763" s="45" t="s">
        <v>19828</v>
      </c>
      <c r="B19763" s="45" t="s">
        <v>6</v>
      </c>
      <c r="C19763" s="23">
        <v>800</v>
      </c>
    </row>
    <row r="19764" spans="1:3" ht="13.2" x14ac:dyDescent="0.25">
      <c r="A19764" s="45" t="s">
        <v>19829</v>
      </c>
      <c r="B19764" s="45" t="s">
        <v>6</v>
      </c>
      <c r="C19764" s="23">
        <v>975</v>
      </c>
    </row>
    <row r="19765" spans="1:3" ht="13.2" x14ac:dyDescent="0.25">
      <c r="A19765" s="45" t="s">
        <v>19830</v>
      </c>
      <c r="B19765" s="45" t="s">
        <v>6</v>
      </c>
      <c r="C19765" s="23">
        <v>550</v>
      </c>
    </row>
    <row r="19766" spans="1:3" ht="13.2" x14ac:dyDescent="0.25">
      <c r="A19766" s="45" t="s">
        <v>19831</v>
      </c>
      <c r="B19766" s="45" t="s">
        <v>6</v>
      </c>
      <c r="C19766" s="23">
        <v>575</v>
      </c>
    </row>
    <row r="19767" spans="1:3" ht="13.2" x14ac:dyDescent="0.25">
      <c r="A19767" s="45" t="s">
        <v>19832</v>
      </c>
      <c r="B19767" s="45" t="s">
        <v>6</v>
      </c>
      <c r="C19767" s="23">
        <v>700</v>
      </c>
    </row>
    <row r="19768" spans="1:3" ht="13.2" x14ac:dyDescent="0.25">
      <c r="A19768" s="45" t="s">
        <v>19833</v>
      </c>
      <c r="B19768" s="45" t="s">
        <v>6</v>
      </c>
      <c r="C19768" s="23">
        <v>700</v>
      </c>
    </row>
    <row r="19769" spans="1:3" ht="13.2" x14ac:dyDescent="0.25">
      <c r="A19769" s="45" t="s">
        <v>19834</v>
      </c>
      <c r="B19769" s="45" t="s">
        <v>6</v>
      </c>
      <c r="C19769" s="23">
        <v>525</v>
      </c>
    </row>
    <row r="19770" spans="1:3" ht="13.2" x14ac:dyDescent="0.25">
      <c r="A19770" s="45" t="s">
        <v>19835</v>
      </c>
      <c r="B19770" s="45" t="s">
        <v>6</v>
      </c>
      <c r="C19770" s="23">
        <v>850</v>
      </c>
    </row>
    <row r="19771" spans="1:3" ht="13.2" x14ac:dyDescent="0.25">
      <c r="A19771" s="45" t="s">
        <v>19836</v>
      </c>
      <c r="B19771" s="45" t="s">
        <v>6</v>
      </c>
      <c r="C19771" s="23">
        <v>975</v>
      </c>
    </row>
    <row r="19772" spans="1:3" ht="13.2" x14ac:dyDescent="0.25">
      <c r="A19772" s="45" t="s">
        <v>19837</v>
      </c>
      <c r="B19772" s="45" t="s">
        <v>6</v>
      </c>
      <c r="C19772" s="23">
        <v>1000</v>
      </c>
    </row>
    <row r="19773" spans="1:3" ht="13.2" x14ac:dyDescent="0.25">
      <c r="A19773" s="45" t="s">
        <v>19838</v>
      </c>
      <c r="B19773" s="45" t="s">
        <v>6</v>
      </c>
      <c r="C19773" s="23">
        <v>575</v>
      </c>
    </row>
    <row r="19774" spans="1:3" ht="13.2" x14ac:dyDescent="0.25">
      <c r="A19774" s="45" t="s">
        <v>19839</v>
      </c>
      <c r="B19774" s="45" t="s">
        <v>6</v>
      </c>
      <c r="C19774" s="23">
        <v>375</v>
      </c>
    </row>
    <row r="19775" spans="1:3" ht="13.2" x14ac:dyDescent="0.25">
      <c r="A19775" s="45" t="s">
        <v>19840</v>
      </c>
      <c r="B19775" s="45" t="s">
        <v>6</v>
      </c>
      <c r="C19775" s="23">
        <v>500</v>
      </c>
    </row>
    <row r="19776" spans="1:3" ht="13.2" x14ac:dyDescent="0.25">
      <c r="A19776" s="45" t="s">
        <v>19841</v>
      </c>
      <c r="B19776" s="45" t="s">
        <v>6</v>
      </c>
      <c r="C19776" s="23">
        <v>575</v>
      </c>
    </row>
    <row r="19777" spans="1:3" ht="13.2" x14ac:dyDescent="0.25">
      <c r="A19777" s="45" t="s">
        <v>19842</v>
      </c>
      <c r="B19777" s="45" t="s">
        <v>6</v>
      </c>
      <c r="C19777" s="23">
        <v>600</v>
      </c>
    </row>
    <row r="19778" spans="1:3" ht="13.2" x14ac:dyDescent="0.25">
      <c r="A19778" s="45" t="s">
        <v>19843</v>
      </c>
      <c r="B19778" s="45" t="s">
        <v>6</v>
      </c>
      <c r="C19778" s="23">
        <v>250</v>
      </c>
    </row>
    <row r="19779" spans="1:3" ht="13.2" x14ac:dyDescent="0.25">
      <c r="A19779" s="45" t="s">
        <v>19844</v>
      </c>
      <c r="B19779" s="45" t="s">
        <v>6</v>
      </c>
      <c r="C19779" s="23">
        <v>975</v>
      </c>
    </row>
    <row r="19780" spans="1:3" ht="13.2" x14ac:dyDescent="0.25">
      <c r="A19780" s="45" t="s">
        <v>19845</v>
      </c>
      <c r="B19780" s="45" t="s">
        <v>6</v>
      </c>
      <c r="C19780" s="23">
        <v>550</v>
      </c>
    </row>
    <row r="19781" spans="1:3" ht="13.2" x14ac:dyDescent="0.25">
      <c r="A19781" s="45" t="s">
        <v>19846</v>
      </c>
      <c r="B19781" s="45" t="s">
        <v>6</v>
      </c>
      <c r="C19781" s="23">
        <v>725</v>
      </c>
    </row>
    <row r="19782" spans="1:3" ht="13.2" x14ac:dyDescent="0.25">
      <c r="A19782" s="45" t="s">
        <v>19847</v>
      </c>
      <c r="B19782" s="45" t="s">
        <v>6</v>
      </c>
      <c r="C19782" s="23">
        <v>775</v>
      </c>
    </row>
    <row r="19783" spans="1:3" ht="13.2" x14ac:dyDescent="0.25">
      <c r="A19783" s="45" t="s">
        <v>19848</v>
      </c>
      <c r="B19783" s="45" t="s">
        <v>6</v>
      </c>
      <c r="C19783" s="23">
        <v>600</v>
      </c>
    </row>
    <row r="19784" spans="1:3" ht="13.2" x14ac:dyDescent="0.25">
      <c r="A19784" s="45" t="s">
        <v>19849</v>
      </c>
      <c r="B19784" s="45" t="s">
        <v>6</v>
      </c>
      <c r="C19784" s="23">
        <v>850</v>
      </c>
    </row>
    <row r="19785" spans="1:3" ht="13.2" x14ac:dyDescent="0.25">
      <c r="A19785" s="45" t="s">
        <v>19850</v>
      </c>
      <c r="B19785" s="45" t="s">
        <v>6</v>
      </c>
      <c r="C19785" s="23">
        <v>875</v>
      </c>
    </row>
    <row r="19786" spans="1:3" ht="13.2" x14ac:dyDescent="0.25">
      <c r="A19786" s="45" t="s">
        <v>19851</v>
      </c>
      <c r="B19786" s="45" t="s">
        <v>6</v>
      </c>
      <c r="C19786" s="23">
        <v>975</v>
      </c>
    </row>
    <row r="19787" spans="1:3" ht="13.2" x14ac:dyDescent="0.25">
      <c r="A19787" s="45" t="s">
        <v>19852</v>
      </c>
      <c r="B19787" s="45" t="s">
        <v>6</v>
      </c>
      <c r="C19787" s="23">
        <v>875</v>
      </c>
    </row>
    <row r="19788" spans="1:3" ht="13.2" x14ac:dyDescent="0.25">
      <c r="A19788" s="45" t="s">
        <v>19853</v>
      </c>
      <c r="B19788" s="45" t="s">
        <v>6</v>
      </c>
      <c r="C19788" s="23">
        <v>650</v>
      </c>
    </row>
    <row r="19789" spans="1:3" ht="13.2" x14ac:dyDescent="0.25">
      <c r="A19789" s="45" t="s">
        <v>19854</v>
      </c>
      <c r="B19789" s="45" t="s">
        <v>6</v>
      </c>
      <c r="C19789" s="23">
        <v>675</v>
      </c>
    </row>
    <row r="19790" spans="1:3" ht="13.2" x14ac:dyDescent="0.25">
      <c r="A19790" s="45" t="s">
        <v>19855</v>
      </c>
      <c r="B19790" s="45" t="s">
        <v>6</v>
      </c>
      <c r="C19790" s="23">
        <v>375</v>
      </c>
    </row>
    <row r="19791" spans="1:3" ht="13.2" x14ac:dyDescent="0.25">
      <c r="A19791" s="45" t="s">
        <v>19856</v>
      </c>
      <c r="B19791" s="45" t="s">
        <v>6</v>
      </c>
      <c r="C19791" s="23">
        <v>1100</v>
      </c>
    </row>
    <row r="19792" spans="1:3" ht="13.2" x14ac:dyDescent="0.25">
      <c r="A19792" s="45" t="s">
        <v>19857</v>
      </c>
      <c r="B19792" s="45" t="s">
        <v>6</v>
      </c>
      <c r="C19792" s="23">
        <v>1075</v>
      </c>
    </row>
    <row r="19793" spans="1:3" ht="13.2" x14ac:dyDescent="0.25">
      <c r="A19793" s="45" t="s">
        <v>19858</v>
      </c>
      <c r="B19793" s="45" t="s">
        <v>6</v>
      </c>
      <c r="C19793" s="23">
        <v>750</v>
      </c>
    </row>
    <row r="19794" spans="1:3" ht="13.2" x14ac:dyDescent="0.25">
      <c r="A19794" s="45" t="s">
        <v>19859</v>
      </c>
      <c r="B19794" s="45" t="s">
        <v>6</v>
      </c>
      <c r="C19794" s="23">
        <v>775</v>
      </c>
    </row>
    <row r="19795" spans="1:3" ht="13.2" x14ac:dyDescent="0.25">
      <c r="A19795" s="45" t="s">
        <v>19860</v>
      </c>
      <c r="B19795" s="45" t="s">
        <v>6</v>
      </c>
      <c r="C19795" s="23">
        <v>925</v>
      </c>
    </row>
    <row r="19796" spans="1:3" ht="13.2" x14ac:dyDescent="0.25">
      <c r="A19796" s="45" t="s">
        <v>19861</v>
      </c>
      <c r="B19796" s="45" t="s">
        <v>6</v>
      </c>
      <c r="C19796" s="23">
        <v>425</v>
      </c>
    </row>
    <row r="19797" spans="1:3" ht="13.2" x14ac:dyDescent="0.25">
      <c r="A19797" s="45" t="s">
        <v>19862</v>
      </c>
      <c r="B19797" s="45" t="s">
        <v>6</v>
      </c>
      <c r="C19797" s="23">
        <v>375</v>
      </c>
    </row>
    <row r="19798" spans="1:3" ht="13.2" x14ac:dyDescent="0.25">
      <c r="A19798" s="45" t="s">
        <v>19863</v>
      </c>
      <c r="B19798" s="45" t="s">
        <v>6</v>
      </c>
      <c r="C19798" s="23">
        <v>925</v>
      </c>
    </row>
    <row r="19799" spans="1:3" ht="13.2" x14ac:dyDescent="0.25">
      <c r="A19799" s="45" t="s">
        <v>19864</v>
      </c>
      <c r="B19799" s="45" t="s">
        <v>6</v>
      </c>
      <c r="C19799" s="23">
        <v>1150</v>
      </c>
    </row>
    <row r="19800" spans="1:3" ht="13.2" x14ac:dyDescent="0.25">
      <c r="A19800" s="45" t="s">
        <v>19865</v>
      </c>
      <c r="B19800" s="45" t="s">
        <v>6</v>
      </c>
      <c r="C19800" s="23">
        <v>500</v>
      </c>
    </row>
    <row r="19801" spans="1:3" ht="13.2" x14ac:dyDescent="0.25">
      <c r="A19801" s="45" t="s">
        <v>19866</v>
      </c>
      <c r="B19801" s="45" t="s">
        <v>6</v>
      </c>
      <c r="C19801" s="23">
        <v>375</v>
      </c>
    </row>
    <row r="19802" spans="1:3" ht="13.2" x14ac:dyDescent="0.25">
      <c r="A19802" s="45" t="s">
        <v>19867</v>
      </c>
      <c r="B19802" s="45" t="s">
        <v>6</v>
      </c>
      <c r="C19802" s="23">
        <v>650</v>
      </c>
    </row>
    <row r="19803" spans="1:3" ht="13.2" x14ac:dyDescent="0.25">
      <c r="A19803" s="45" t="s">
        <v>19868</v>
      </c>
      <c r="B19803" s="45" t="s">
        <v>6</v>
      </c>
      <c r="C19803" s="23">
        <v>925</v>
      </c>
    </row>
    <row r="19804" spans="1:3" ht="13.2" x14ac:dyDescent="0.25">
      <c r="A19804" s="45" t="s">
        <v>19869</v>
      </c>
      <c r="B19804" s="45" t="s">
        <v>6</v>
      </c>
      <c r="C19804" s="23">
        <v>875</v>
      </c>
    </row>
    <row r="19805" spans="1:3" ht="13.2" x14ac:dyDescent="0.25">
      <c r="A19805" s="45" t="s">
        <v>19870</v>
      </c>
      <c r="B19805" s="45" t="s">
        <v>6</v>
      </c>
      <c r="C19805" s="23">
        <v>525</v>
      </c>
    </row>
    <row r="19806" spans="1:3" ht="13.2" x14ac:dyDescent="0.25">
      <c r="A19806" s="45" t="s">
        <v>19871</v>
      </c>
      <c r="B19806" s="45" t="s">
        <v>6</v>
      </c>
      <c r="C19806" s="23">
        <v>300</v>
      </c>
    </row>
    <row r="19807" spans="1:3" ht="13.2" x14ac:dyDescent="0.25">
      <c r="A19807" s="45" t="s">
        <v>19872</v>
      </c>
      <c r="B19807" s="45" t="s">
        <v>6</v>
      </c>
      <c r="C19807" s="23">
        <v>475</v>
      </c>
    </row>
    <row r="19808" spans="1:3" ht="13.2" x14ac:dyDescent="0.25">
      <c r="A19808" s="45" t="s">
        <v>19873</v>
      </c>
      <c r="B19808" s="45" t="s">
        <v>6</v>
      </c>
      <c r="C19808" s="23">
        <v>250</v>
      </c>
    </row>
    <row r="19809" spans="1:3" ht="13.2" x14ac:dyDescent="0.25">
      <c r="A19809" s="45" t="s">
        <v>19874</v>
      </c>
      <c r="B19809" s="45" t="s">
        <v>6</v>
      </c>
      <c r="C19809" s="23">
        <v>800</v>
      </c>
    </row>
    <row r="19810" spans="1:3" ht="13.2" x14ac:dyDescent="0.25">
      <c r="A19810" s="45" t="s">
        <v>19875</v>
      </c>
      <c r="B19810" s="45" t="s">
        <v>6</v>
      </c>
      <c r="C19810" s="23">
        <v>450</v>
      </c>
    </row>
    <row r="19811" spans="1:3" ht="13.2" x14ac:dyDescent="0.25">
      <c r="A19811" s="45" t="s">
        <v>19876</v>
      </c>
      <c r="B19811" s="45" t="s">
        <v>6</v>
      </c>
      <c r="C19811" s="23">
        <v>850</v>
      </c>
    </row>
    <row r="19812" spans="1:3" ht="13.2" x14ac:dyDescent="0.25">
      <c r="A19812" s="45" t="s">
        <v>19877</v>
      </c>
      <c r="B19812" s="45" t="s">
        <v>6</v>
      </c>
      <c r="C19812" s="23">
        <v>575</v>
      </c>
    </row>
    <row r="19813" spans="1:3" ht="13.2" x14ac:dyDescent="0.25">
      <c r="A19813" s="45" t="s">
        <v>19878</v>
      </c>
      <c r="B19813" s="45" t="s">
        <v>6</v>
      </c>
      <c r="C19813" s="23">
        <v>375</v>
      </c>
    </row>
    <row r="19814" spans="1:3" ht="13.2" x14ac:dyDescent="0.25">
      <c r="A19814" s="45" t="s">
        <v>19879</v>
      </c>
      <c r="B19814" s="45" t="s">
        <v>6</v>
      </c>
      <c r="C19814" s="23">
        <v>300</v>
      </c>
    </row>
    <row r="19815" spans="1:3" ht="13.2" x14ac:dyDescent="0.25">
      <c r="A19815" s="45" t="s">
        <v>19880</v>
      </c>
      <c r="B19815" s="45" t="s">
        <v>6</v>
      </c>
      <c r="C19815" s="23">
        <v>325</v>
      </c>
    </row>
    <row r="19816" spans="1:3" ht="13.2" x14ac:dyDescent="0.25">
      <c r="A19816" s="45" t="s">
        <v>19881</v>
      </c>
      <c r="B19816" s="45" t="s">
        <v>6</v>
      </c>
      <c r="C19816" s="23">
        <v>400</v>
      </c>
    </row>
    <row r="19817" spans="1:3" ht="13.2" x14ac:dyDescent="0.25">
      <c r="A19817" s="45" t="s">
        <v>19882</v>
      </c>
      <c r="B19817" s="45" t="s">
        <v>6</v>
      </c>
      <c r="C19817" s="23">
        <v>800</v>
      </c>
    </row>
    <row r="19818" spans="1:3" ht="13.2" x14ac:dyDescent="0.25">
      <c r="A19818" s="45" t="s">
        <v>19883</v>
      </c>
      <c r="B19818" s="45" t="s">
        <v>6</v>
      </c>
      <c r="C19818" s="23">
        <v>925</v>
      </c>
    </row>
    <row r="19819" spans="1:3" ht="13.2" x14ac:dyDescent="0.25">
      <c r="A19819" s="45" t="s">
        <v>19884</v>
      </c>
      <c r="B19819" s="45" t="s">
        <v>6</v>
      </c>
      <c r="C19819" s="23">
        <v>550</v>
      </c>
    </row>
    <row r="19820" spans="1:3" ht="13.2" x14ac:dyDescent="0.25">
      <c r="A19820" s="45" t="s">
        <v>19885</v>
      </c>
      <c r="B19820" s="45" t="s">
        <v>6</v>
      </c>
      <c r="C19820" s="23">
        <v>1050</v>
      </c>
    </row>
    <row r="19821" spans="1:3" ht="13.2" x14ac:dyDescent="0.25">
      <c r="A19821" s="45" t="s">
        <v>19886</v>
      </c>
      <c r="B19821" s="45" t="s">
        <v>6</v>
      </c>
      <c r="C19821" s="23">
        <v>950</v>
      </c>
    </row>
    <row r="19822" spans="1:3" ht="13.2" x14ac:dyDescent="0.25">
      <c r="A19822" s="45" t="s">
        <v>19887</v>
      </c>
      <c r="B19822" s="45" t="s">
        <v>6</v>
      </c>
      <c r="C19822" s="23">
        <v>575</v>
      </c>
    </row>
    <row r="19823" spans="1:3" ht="13.2" x14ac:dyDescent="0.25">
      <c r="A19823" s="45" t="s">
        <v>19888</v>
      </c>
      <c r="B19823" s="45" t="s">
        <v>6</v>
      </c>
      <c r="C19823" s="23">
        <v>625</v>
      </c>
    </row>
    <row r="19824" spans="1:3" ht="13.2" x14ac:dyDescent="0.25">
      <c r="A19824" s="45" t="s">
        <v>19889</v>
      </c>
      <c r="B19824" s="45" t="s">
        <v>6</v>
      </c>
      <c r="C19824" s="23">
        <v>800</v>
      </c>
    </row>
    <row r="19825" spans="1:3" ht="13.2" x14ac:dyDescent="0.25">
      <c r="A19825" s="45" t="s">
        <v>19890</v>
      </c>
      <c r="B19825" s="45" t="s">
        <v>6</v>
      </c>
      <c r="C19825" s="23">
        <v>700</v>
      </c>
    </row>
    <row r="19826" spans="1:3" ht="13.2" x14ac:dyDescent="0.25">
      <c r="A19826" s="45" t="s">
        <v>19891</v>
      </c>
      <c r="B19826" s="45" t="s">
        <v>6</v>
      </c>
      <c r="C19826" s="23">
        <v>650</v>
      </c>
    </row>
    <row r="19827" spans="1:3" ht="13.2" x14ac:dyDescent="0.25">
      <c r="A19827" s="45" t="s">
        <v>19892</v>
      </c>
      <c r="B19827" s="45" t="s">
        <v>6</v>
      </c>
      <c r="C19827" s="23">
        <v>375</v>
      </c>
    </row>
    <row r="19828" spans="1:3" ht="13.2" x14ac:dyDescent="0.25">
      <c r="A19828" s="45" t="s">
        <v>19893</v>
      </c>
      <c r="B19828" s="45" t="s">
        <v>6</v>
      </c>
      <c r="C19828" s="23">
        <v>700</v>
      </c>
    </row>
    <row r="19829" spans="1:3" ht="13.2" x14ac:dyDescent="0.25">
      <c r="A19829" s="45" t="s">
        <v>19894</v>
      </c>
      <c r="B19829" s="45" t="s">
        <v>6</v>
      </c>
      <c r="C19829" s="23">
        <v>700</v>
      </c>
    </row>
    <row r="19830" spans="1:3" ht="13.2" x14ac:dyDescent="0.25">
      <c r="A19830" s="45" t="s">
        <v>19895</v>
      </c>
      <c r="B19830" s="45" t="s">
        <v>6</v>
      </c>
      <c r="C19830" s="23">
        <v>400</v>
      </c>
    </row>
    <row r="19831" spans="1:3" ht="13.2" x14ac:dyDescent="0.25">
      <c r="A19831" s="45" t="s">
        <v>19896</v>
      </c>
      <c r="B19831" s="45" t="s">
        <v>6</v>
      </c>
      <c r="C19831" s="23">
        <v>575</v>
      </c>
    </row>
    <row r="19832" spans="1:3" ht="13.2" x14ac:dyDescent="0.25">
      <c r="A19832" s="45" t="s">
        <v>19897</v>
      </c>
      <c r="B19832" s="45" t="s">
        <v>6</v>
      </c>
      <c r="C19832" s="23">
        <v>625</v>
      </c>
    </row>
    <row r="19833" spans="1:3" ht="13.2" x14ac:dyDescent="0.25">
      <c r="A19833" s="45" t="s">
        <v>19898</v>
      </c>
      <c r="B19833" s="45" t="s">
        <v>6</v>
      </c>
      <c r="C19833" s="23">
        <v>800</v>
      </c>
    </row>
    <row r="19834" spans="1:3" ht="13.2" x14ac:dyDescent="0.25">
      <c r="A19834" s="45" t="s">
        <v>19899</v>
      </c>
      <c r="B19834" s="45" t="s">
        <v>6</v>
      </c>
      <c r="C19834" s="23">
        <v>900</v>
      </c>
    </row>
    <row r="19835" spans="1:3" ht="13.2" x14ac:dyDescent="0.25">
      <c r="A19835" s="45" t="s">
        <v>19900</v>
      </c>
      <c r="B19835" s="45" t="s">
        <v>6</v>
      </c>
      <c r="C19835" s="23">
        <v>325</v>
      </c>
    </row>
    <row r="19836" spans="1:3" ht="13.2" x14ac:dyDescent="0.25">
      <c r="A19836" s="45" t="s">
        <v>19901</v>
      </c>
      <c r="B19836" s="45" t="s">
        <v>6</v>
      </c>
      <c r="C19836" s="23">
        <v>675</v>
      </c>
    </row>
    <row r="19837" spans="1:3" ht="13.2" x14ac:dyDescent="0.25">
      <c r="A19837" s="45" t="s">
        <v>19902</v>
      </c>
      <c r="B19837" s="45" t="s">
        <v>6</v>
      </c>
      <c r="C19837" s="23">
        <v>300</v>
      </c>
    </row>
    <row r="19838" spans="1:3" ht="13.2" x14ac:dyDescent="0.25">
      <c r="A19838" s="45" t="s">
        <v>19903</v>
      </c>
      <c r="B19838" s="45" t="s">
        <v>6</v>
      </c>
      <c r="C19838" s="23">
        <v>500</v>
      </c>
    </row>
    <row r="19839" spans="1:3" ht="13.2" x14ac:dyDescent="0.25">
      <c r="A19839" s="45" t="s">
        <v>19904</v>
      </c>
      <c r="B19839" s="45" t="s">
        <v>6</v>
      </c>
      <c r="C19839" s="23">
        <v>425</v>
      </c>
    </row>
    <row r="19840" spans="1:3" ht="13.2" x14ac:dyDescent="0.25">
      <c r="A19840" s="45" t="s">
        <v>19905</v>
      </c>
      <c r="B19840" s="45" t="s">
        <v>6</v>
      </c>
      <c r="C19840" s="23">
        <v>925</v>
      </c>
    </row>
    <row r="19841" spans="1:3" ht="13.2" x14ac:dyDescent="0.25">
      <c r="A19841" s="45" t="s">
        <v>19906</v>
      </c>
      <c r="B19841" s="45" t="s">
        <v>6</v>
      </c>
      <c r="C19841" s="23">
        <v>250</v>
      </c>
    </row>
    <row r="19842" spans="1:3" ht="13.2" x14ac:dyDescent="0.25">
      <c r="A19842" s="45" t="s">
        <v>19907</v>
      </c>
      <c r="B19842" s="45" t="s">
        <v>6</v>
      </c>
      <c r="C19842" s="23">
        <v>250</v>
      </c>
    </row>
    <row r="19843" spans="1:3" ht="13.2" x14ac:dyDescent="0.25">
      <c r="A19843" s="45" t="s">
        <v>19908</v>
      </c>
      <c r="B19843" s="45" t="s">
        <v>6</v>
      </c>
      <c r="C19843" s="23">
        <v>500</v>
      </c>
    </row>
    <row r="19844" spans="1:3" ht="13.2" x14ac:dyDescent="0.25">
      <c r="A19844" s="45" t="s">
        <v>19909</v>
      </c>
      <c r="B19844" s="45" t="s">
        <v>6</v>
      </c>
      <c r="C19844" s="23">
        <v>275</v>
      </c>
    </row>
    <row r="19845" spans="1:3" ht="13.2" x14ac:dyDescent="0.25">
      <c r="A19845" s="45" t="s">
        <v>19910</v>
      </c>
      <c r="B19845" s="45" t="s">
        <v>6</v>
      </c>
      <c r="C19845" s="23">
        <v>425</v>
      </c>
    </row>
    <row r="19846" spans="1:3" ht="13.2" x14ac:dyDescent="0.25">
      <c r="A19846" s="45" t="s">
        <v>19911</v>
      </c>
      <c r="B19846" s="45" t="s">
        <v>6</v>
      </c>
      <c r="C19846" s="23">
        <v>350</v>
      </c>
    </row>
    <row r="19847" spans="1:3" ht="13.2" x14ac:dyDescent="0.25">
      <c r="A19847" s="45" t="s">
        <v>19912</v>
      </c>
      <c r="B19847" s="45" t="s">
        <v>6</v>
      </c>
      <c r="C19847" s="23">
        <v>275</v>
      </c>
    </row>
    <row r="19848" spans="1:3" ht="13.2" x14ac:dyDescent="0.25">
      <c r="A19848" s="45" t="s">
        <v>19913</v>
      </c>
      <c r="B19848" s="45" t="s">
        <v>6</v>
      </c>
      <c r="C19848" s="23">
        <v>750</v>
      </c>
    </row>
    <row r="19849" spans="1:3" ht="13.2" x14ac:dyDescent="0.25">
      <c r="A19849" s="45" t="s">
        <v>19914</v>
      </c>
      <c r="B19849" s="45" t="s">
        <v>6</v>
      </c>
      <c r="C19849" s="23">
        <v>350</v>
      </c>
    </row>
    <row r="19850" spans="1:3" ht="13.2" x14ac:dyDescent="0.25">
      <c r="A19850" s="45" t="s">
        <v>19915</v>
      </c>
      <c r="B19850" s="45" t="s">
        <v>6</v>
      </c>
      <c r="C19850" s="23">
        <v>300</v>
      </c>
    </row>
    <row r="19851" spans="1:3" ht="13.2" x14ac:dyDescent="0.25">
      <c r="A19851" s="45" t="s">
        <v>19916</v>
      </c>
      <c r="B19851" s="45" t="s">
        <v>6</v>
      </c>
      <c r="C19851" s="23">
        <v>225</v>
      </c>
    </row>
    <row r="19852" spans="1:3" ht="13.2" x14ac:dyDescent="0.25">
      <c r="A19852" s="45" t="s">
        <v>19917</v>
      </c>
      <c r="B19852" s="45" t="s">
        <v>6</v>
      </c>
      <c r="C19852" s="23">
        <v>225</v>
      </c>
    </row>
    <row r="19853" spans="1:3" ht="13.2" x14ac:dyDescent="0.25">
      <c r="A19853" s="45" t="s">
        <v>19918</v>
      </c>
      <c r="B19853" s="45" t="s">
        <v>6</v>
      </c>
      <c r="C19853" s="23">
        <v>150</v>
      </c>
    </row>
    <row r="19854" spans="1:3" ht="13.2" x14ac:dyDescent="0.25">
      <c r="A19854" s="45" t="s">
        <v>19919</v>
      </c>
      <c r="B19854" s="45" t="s">
        <v>6</v>
      </c>
      <c r="C19854" s="23">
        <v>450</v>
      </c>
    </row>
    <row r="19855" spans="1:3" ht="13.2" x14ac:dyDescent="0.25">
      <c r="A19855" s="45" t="s">
        <v>19920</v>
      </c>
      <c r="B19855" s="45" t="s">
        <v>6</v>
      </c>
      <c r="C19855" s="23">
        <v>250</v>
      </c>
    </row>
    <row r="19856" spans="1:3" ht="13.2" x14ac:dyDescent="0.25">
      <c r="A19856" s="45" t="s">
        <v>19921</v>
      </c>
      <c r="B19856" s="45" t="s">
        <v>6</v>
      </c>
      <c r="C19856" s="23">
        <v>150</v>
      </c>
    </row>
    <row r="19857" spans="1:3" ht="13.2" x14ac:dyDescent="0.25">
      <c r="A19857" s="45" t="s">
        <v>19922</v>
      </c>
      <c r="B19857" s="45" t="s">
        <v>6</v>
      </c>
      <c r="C19857" s="23">
        <v>450</v>
      </c>
    </row>
    <row r="19858" spans="1:3" ht="13.2" x14ac:dyDescent="0.25">
      <c r="A19858" s="45" t="s">
        <v>19923</v>
      </c>
      <c r="B19858" s="45" t="s">
        <v>6</v>
      </c>
      <c r="C19858" s="23">
        <v>225</v>
      </c>
    </row>
    <row r="19859" spans="1:3" ht="13.2" x14ac:dyDescent="0.25">
      <c r="A19859" s="45" t="s">
        <v>19924</v>
      </c>
      <c r="B19859" s="45" t="s">
        <v>6</v>
      </c>
      <c r="C19859" s="23">
        <v>325</v>
      </c>
    </row>
    <row r="19860" spans="1:3" ht="13.2" x14ac:dyDescent="0.25">
      <c r="A19860" s="45" t="s">
        <v>19925</v>
      </c>
      <c r="B19860" s="45" t="s">
        <v>6</v>
      </c>
      <c r="C19860" s="23">
        <v>450</v>
      </c>
    </row>
    <row r="19861" spans="1:3" ht="13.2" x14ac:dyDescent="0.25">
      <c r="A19861" s="45" t="s">
        <v>19926</v>
      </c>
      <c r="B19861" s="45" t="s">
        <v>6</v>
      </c>
      <c r="C19861" s="23">
        <v>150</v>
      </c>
    </row>
    <row r="19862" spans="1:3" ht="13.2" x14ac:dyDescent="0.25">
      <c r="A19862" s="45" t="s">
        <v>19927</v>
      </c>
      <c r="B19862" s="45" t="s">
        <v>6</v>
      </c>
      <c r="C19862" s="23">
        <v>150</v>
      </c>
    </row>
    <row r="19863" spans="1:3" ht="13.2" x14ac:dyDescent="0.25">
      <c r="A19863" s="45" t="s">
        <v>19928</v>
      </c>
      <c r="B19863" s="45" t="s">
        <v>6</v>
      </c>
      <c r="C19863" s="23">
        <v>225</v>
      </c>
    </row>
    <row r="19864" spans="1:3" ht="13.2" x14ac:dyDescent="0.25">
      <c r="A19864" s="45" t="s">
        <v>19929</v>
      </c>
      <c r="B19864" s="45" t="s">
        <v>6</v>
      </c>
      <c r="C19864" s="23">
        <v>225</v>
      </c>
    </row>
    <row r="19865" spans="1:3" ht="13.2" x14ac:dyDescent="0.25">
      <c r="A19865" s="45" t="s">
        <v>19930</v>
      </c>
      <c r="B19865" s="45" t="s">
        <v>6</v>
      </c>
      <c r="C19865" s="23">
        <v>375</v>
      </c>
    </row>
    <row r="19866" spans="1:3" ht="13.2" x14ac:dyDescent="0.25">
      <c r="A19866" s="45" t="s">
        <v>19931</v>
      </c>
      <c r="B19866" s="45" t="s">
        <v>6</v>
      </c>
      <c r="C19866" s="23">
        <v>525</v>
      </c>
    </row>
    <row r="19867" spans="1:3" ht="13.2" x14ac:dyDescent="0.25">
      <c r="A19867" s="45" t="s">
        <v>19932</v>
      </c>
      <c r="B19867" s="45" t="s">
        <v>6</v>
      </c>
      <c r="C19867" s="23">
        <v>150</v>
      </c>
    </row>
    <row r="19868" spans="1:3" ht="13.2" x14ac:dyDescent="0.25">
      <c r="A19868" s="45" t="s">
        <v>19933</v>
      </c>
      <c r="B19868" s="45" t="s">
        <v>6</v>
      </c>
      <c r="C19868" s="23">
        <v>800</v>
      </c>
    </row>
    <row r="19869" spans="1:3" ht="13.2" x14ac:dyDescent="0.25">
      <c r="A19869" s="45" t="s">
        <v>19934</v>
      </c>
      <c r="B19869" s="45" t="s">
        <v>6</v>
      </c>
      <c r="C19869" s="23">
        <v>150</v>
      </c>
    </row>
    <row r="19870" spans="1:3" ht="13.2" x14ac:dyDescent="0.25">
      <c r="A19870" s="45" t="s">
        <v>19935</v>
      </c>
      <c r="B19870" s="45" t="s">
        <v>6</v>
      </c>
      <c r="C19870" s="23">
        <v>400</v>
      </c>
    </row>
    <row r="19871" spans="1:3" ht="13.2" x14ac:dyDescent="0.25">
      <c r="A19871" s="45" t="s">
        <v>19936</v>
      </c>
      <c r="B19871" s="45" t="s">
        <v>6</v>
      </c>
      <c r="C19871" s="23">
        <v>150</v>
      </c>
    </row>
    <row r="19872" spans="1:3" ht="13.2" x14ac:dyDescent="0.25">
      <c r="A19872" s="45" t="s">
        <v>19937</v>
      </c>
      <c r="B19872" s="45" t="s">
        <v>6</v>
      </c>
      <c r="C19872" s="23">
        <v>450</v>
      </c>
    </row>
    <row r="19873" spans="1:3" ht="13.2" x14ac:dyDescent="0.25">
      <c r="A19873" s="45" t="s">
        <v>19938</v>
      </c>
      <c r="B19873" s="45" t="s">
        <v>6</v>
      </c>
      <c r="C19873" s="23">
        <v>475</v>
      </c>
    </row>
    <row r="19874" spans="1:3" ht="13.2" x14ac:dyDescent="0.25">
      <c r="A19874" s="45" t="s">
        <v>19939</v>
      </c>
      <c r="B19874" s="45" t="s">
        <v>6</v>
      </c>
      <c r="C19874" s="23">
        <v>425</v>
      </c>
    </row>
    <row r="19875" spans="1:3" ht="13.2" x14ac:dyDescent="0.25">
      <c r="A19875" s="45" t="s">
        <v>19940</v>
      </c>
      <c r="B19875" s="45" t="s">
        <v>6</v>
      </c>
      <c r="C19875" s="23">
        <v>850</v>
      </c>
    </row>
    <row r="19876" spans="1:3" ht="13.2" x14ac:dyDescent="0.25">
      <c r="A19876" s="45" t="s">
        <v>19941</v>
      </c>
      <c r="B19876" s="45" t="s">
        <v>6</v>
      </c>
      <c r="C19876" s="23">
        <v>475</v>
      </c>
    </row>
    <row r="19877" spans="1:3" ht="13.2" x14ac:dyDescent="0.25">
      <c r="A19877" s="45" t="s">
        <v>19942</v>
      </c>
      <c r="B19877" s="45" t="s">
        <v>6</v>
      </c>
      <c r="C19877" s="23">
        <v>250</v>
      </c>
    </row>
    <row r="19878" spans="1:3" ht="13.2" x14ac:dyDescent="0.25">
      <c r="A19878" s="45" t="s">
        <v>19943</v>
      </c>
      <c r="B19878" s="45" t="s">
        <v>6</v>
      </c>
      <c r="C19878" s="23">
        <v>425</v>
      </c>
    </row>
    <row r="19879" spans="1:3" ht="13.2" x14ac:dyDescent="0.25">
      <c r="A19879" s="45" t="s">
        <v>19944</v>
      </c>
      <c r="B19879" s="45" t="s">
        <v>6</v>
      </c>
      <c r="C19879" s="23">
        <v>550</v>
      </c>
    </row>
    <row r="19880" spans="1:3" ht="13.2" x14ac:dyDescent="0.25">
      <c r="A19880" s="45" t="s">
        <v>19945</v>
      </c>
      <c r="B19880" s="45" t="s">
        <v>6</v>
      </c>
      <c r="C19880" s="23">
        <v>450</v>
      </c>
    </row>
    <row r="19881" spans="1:3" ht="13.2" x14ac:dyDescent="0.25">
      <c r="A19881" s="45" t="s">
        <v>19946</v>
      </c>
      <c r="B19881" s="45" t="s">
        <v>6</v>
      </c>
      <c r="C19881" s="23">
        <v>575</v>
      </c>
    </row>
    <row r="19882" spans="1:3" ht="13.2" x14ac:dyDescent="0.25">
      <c r="A19882" s="45" t="s">
        <v>19947</v>
      </c>
      <c r="B19882" s="45" t="s">
        <v>6</v>
      </c>
      <c r="C19882" s="23">
        <v>275</v>
      </c>
    </row>
    <row r="19883" spans="1:3" ht="13.2" x14ac:dyDescent="0.25">
      <c r="A19883" s="45" t="s">
        <v>19948</v>
      </c>
      <c r="B19883" s="45" t="s">
        <v>6</v>
      </c>
      <c r="C19883" s="23">
        <v>150</v>
      </c>
    </row>
    <row r="19884" spans="1:3" ht="13.2" x14ac:dyDescent="0.25">
      <c r="A19884" s="45" t="s">
        <v>19949</v>
      </c>
      <c r="B19884" s="45" t="s">
        <v>6</v>
      </c>
      <c r="C19884" s="23">
        <v>175</v>
      </c>
    </row>
    <row r="19885" spans="1:3" ht="13.2" x14ac:dyDescent="0.25">
      <c r="A19885" s="45" t="s">
        <v>19950</v>
      </c>
      <c r="B19885" s="45" t="s">
        <v>6</v>
      </c>
      <c r="C19885" s="23">
        <v>875</v>
      </c>
    </row>
    <row r="19886" spans="1:3" ht="13.2" x14ac:dyDescent="0.25">
      <c r="A19886" s="45" t="s">
        <v>19951</v>
      </c>
      <c r="B19886" s="45" t="s">
        <v>6</v>
      </c>
      <c r="C19886" s="23">
        <v>950</v>
      </c>
    </row>
    <row r="19887" spans="1:3" ht="13.2" x14ac:dyDescent="0.25">
      <c r="A19887" s="45" t="s">
        <v>19952</v>
      </c>
      <c r="B19887" s="45" t="s">
        <v>6</v>
      </c>
      <c r="C19887" s="23">
        <v>200</v>
      </c>
    </row>
    <row r="19888" spans="1:3" ht="13.2" x14ac:dyDescent="0.25">
      <c r="A19888" s="45" t="s">
        <v>19953</v>
      </c>
      <c r="B19888" s="45" t="s">
        <v>6</v>
      </c>
      <c r="C19888" s="23">
        <v>250</v>
      </c>
    </row>
    <row r="19889" spans="1:3" ht="13.2" x14ac:dyDescent="0.25">
      <c r="A19889" s="45" t="s">
        <v>19954</v>
      </c>
      <c r="B19889" s="45" t="s">
        <v>6</v>
      </c>
      <c r="C19889" s="23">
        <v>625</v>
      </c>
    </row>
    <row r="19890" spans="1:3" ht="13.2" x14ac:dyDescent="0.25">
      <c r="A19890" s="45" t="s">
        <v>19955</v>
      </c>
      <c r="B19890" s="45" t="s">
        <v>6</v>
      </c>
      <c r="C19890" s="23">
        <v>375</v>
      </c>
    </row>
    <row r="19891" spans="1:3" ht="13.2" x14ac:dyDescent="0.25">
      <c r="A19891" s="45" t="s">
        <v>19956</v>
      </c>
      <c r="B19891" s="45" t="s">
        <v>6</v>
      </c>
      <c r="C19891" s="23">
        <v>475</v>
      </c>
    </row>
    <row r="19892" spans="1:3" ht="13.2" x14ac:dyDescent="0.25">
      <c r="A19892" s="45" t="s">
        <v>19957</v>
      </c>
      <c r="B19892" s="45" t="s">
        <v>6</v>
      </c>
      <c r="C19892" s="23">
        <v>450</v>
      </c>
    </row>
    <row r="19893" spans="1:3" ht="13.2" x14ac:dyDescent="0.25">
      <c r="A19893" s="45" t="s">
        <v>19958</v>
      </c>
      <c r="B19893" s="45" t="s">
        <v>6</v>
      </c>
      <c r="C19893" s="23">
        <v>425</v>
      </c>
    </row>
    <row r="19894" spans="1:3" ht="13.2" x14ac:dyDescent="0.25">
      <c r="A19894" s="45" t="s">
        <v>19959</v>
      </c>
      <c r="B19894" s="45" t="s">
        <v>6</v>
      </c>
      <c r="C19894" s="23">
        <v>150</v>
      </c>
    </row>
    <row r="19895" spans="1:3" ht="13.2" x14ac:dyDescent="0.25">
      <c r="A19895" s="45" t="s">
        <v>19960</v>
      </c>
      <c r="B19895" s="45" t="s">
        <v>6</v>
      </c>
      <c r="C19895" s="23">
        <v>425</v>
      </c>
    </row>
    <row r="19896" spans="1:3" ht="13.2" x14ac:dyDescent="0.25">
      <c r="A19896" s="45" t="s">
        <v>19961</v>
      </c>
      <c r="B19896" s="45" t="s">
        <v>6</v>
      </c>
      <c r="C19896" s="23">
        <v>175</v>
      </c>
    </row>
    <row r="19897" spans="1:3" ht="13.2" x14ac:dyDescent="0.25">
      <c r="A19897" s="45" t="s">
        <v>19962</v>
      </c>
      <c r="B19897" s="45" t="s">
        <v>6</v>
      </c>
      <c r="C19897" s="23">
        <v>625</v>
      </c>
    </row>
    <row r="19898" spans="1:3" ht="13.2" x14ac:dyDescent="0.25">
      <c r="A19898" s="45" t="s">
        <v>19963</v>
      </c>
      <c r="B19898" s="45" t="s">
        <v>6</v>
      </c>
      <c r="C19898" s="23">
        <v>275</v>
      </c>
    </row>
    <row r="19899" spans="1:3" ht="13.2" x14ac:dyDescent="0.25">
      <c r="A19899" s="45" t="s">
        <v>19964</v>
      </c>
      <c r="B19899" s="45" t="s">
        <v>6</v>
      </c>
      <c r="C19899" s="23">
        <v>475</v>
      </c>
    </row>
    <row r="19900" spans="1:3" ht="13.2" x14ac:dyDescent="0.25">
      <c r="A19900" s="45" t="s">
        <v>19965</v>
      </c>
      <c r="B19900" s="45" t="s">
        <v>6</v>
      </c>
      <c r="C19900" s="23">
        <v>400</v>
      </c>
    </row>
    <row r="19901" spans="1:3" ht="13.2" x14ac:dyDescent="0.25">
      <c r="A19901" s="45" t="s">
        <v>19966</v>
      </c>
      <c r="B19901" s="45" t="s">
        <v>6</v>
      </c>
      <c r="C19901" s="23">
        <v>975</v>
      </c>
    </row>
    <row r="19902" spans="1:3" ht="13.2" x14ac:dyDescent="0.25">
      <c r="A19902" s="45" t="s">
        <v>19967</v>
      </c>
      <c r="B19902" s="45" t="s">
        <v>6</v>
      </c>
      <c r="C19902" s="23">
        <v>275</v>
      </c>
    </row>
    <row r="19903" spans="1:3" ht="13.2" x14ac:dyDescent="0.25">
      <c r="A19903" s="45" t="s">
        <v>19968</v>
      </c>
      <c r="B19903" s="45" t="s">
        <v>6</v>
      </c>
      <c r="C19903" s="23">
        <v>475</v>
      </c>
    </row>
    <row r="19904" spans="1:3" ht="13.2" x14ac:dyDescent="0.25">
      <c r="A19904" s="45" t="s">
        <v>19969</v>
      </c>
      <c r="B19904" s="45" t="s">
        <v>6</v>
      </c>
      <c r="C19904" s="23">
        <v>250</v>
      </c>
    </row>
    <row r="19905" spans="1:3" ht="13.2" x14ac:dyDescent="0.25">
      <c r="A19905" s="45" t="s">
        <v>19970</v>
      </c>
      <c r="B19905" s="45" t="s">
        <v>6</v>
      </c>
      <c r="C19905" s="23">
        <v>725</v>
      </c>
    </row>
    <row r="19906" spans="1:3" ht="13.2" x14ac:dyDescent="0.25">
      <c r="A19906" s="45" t="s">
        <v>19971</v>
      </c>
      <c r="B19906" s="45" t="s">
        <v>6</v>
      </c>
      <c r="C19906" s="23">
        <v>475</v>
      </c>
    </row>
    <row r="19907" spans="1:3" ht="13.2" x14ac:dyDescent="0.25">
      <c r="A19907" s="45" t="s">
        <v>19972</v>
      </c>
      <c r="B19907" s="45" t="s">
        <v>6</v>
      </c>
      <c r="C19907" s="23">
        <v>900</v>
      </c>
    </row>
    <row r="19908" spans="1:3" ht="13.2" x14ac:dyDescent="0.25">
      <c r="A19908" s="45" t="s">
        <v>19973</v>
      </c>
      <c r="B19908" s="45" t="s">
        <v>6</v>
      </c>
      <c r="C19908" s="23">
        <v>825</v>
      </c>
    </row>
    <row r="19909" spans="1:3" ht="13.2" x14ac:dyDescent="0.25">
      <c r="A19909" s="45" t="s">
        <v>19974</v>
      </c>
      <c r="B19909" s="45" t="s">
        <v>6</v>
      </c>
      <c r="C19909" s="23">
        <v>1625</v>
      </c>
    </row>
    <row r="19910" spans="1:3" ht="13.2" x14ac:dyDescent="0.25">
      <c r="A19910" s="45" t="s">
        <v>19975</v>
      </c>
      <c r="B19910" s="45" t="s">
        <v>6</v>
      </c>
      <c r="C19910" s="23">
        <v>725</v>
      </c>
    </row>
    <row r="19911" spans="1:3" ht="13.2" x14ac:dyDescent="0.25">
      <c r="A19911" s="45" t="s">
        <v>19976</v>
      </c>
      <c r="B19911" s="45" t="s">
        <v>6</v>
      </c>
      <c r="C19911" s="23">
        <v>450</v>
      </c>
    </row>
    <row r="19912" spans="1:3" ht="13.2" x14ac:dyDescent="0.25">
      <c r="A19912" s="45" t="s">
        <v>19977</v>
      </c>
      <c r="B19912" s="45" t="s">
        <v>6</v>
      </c>
      <c r="C19912" s="23">
        <v>675</v>
      </c>
    </row>
    <row r="19913" spans="1:3" ht="13.2" x14ac:dyDescent="0.25">
      <c r="A19913" s="45" t="s">
        <v>19978</v>
      </c>
      <c r="B19913" s="45" t="s">
        <v>6</v>
      </c>
      <c r="C19913" s="23">
        <v>325</v>
      </c>
    </row>
    <row r="19914" spans="1:3" ht="13.2" x14ac:dyDescent="0.25">
      <c r="A19914" s="45" t="s">
        <v>19979</v>
      </c>
      <c r="B19914" s="45" t="s">
        <v>6</v>
      </c>
      <c r="C19914" s="23">
        <v>375</v>
      </c>
    </row>
    <row r="19915" spans="1:3" ht="13.2" x14ac:dyDescent="0.25">
      <c r="A19915" s="45" t="s">
        <v>19980</v>
      </c>
      <c r="B19915" s="45" t="s">
        <v>6</v>
      </c>
      <c r="C19915" s="23">
        <v>550</v>
      </c>
    </row>
    <row r="19916" spans="1:3" ht="13.2" x14ac:dyDescent="0.25">
      <c r="A19916" s="45" t="s">
        <v>19981</v>
      </c>
      <c r="B19916" s="45" t="s">
        <v>6</v>
      </c>
      <c r="C19916" s="23">
        <v>250</v>
      </c>
    </row>
    <row r="19917" spans="1:3" ht="13.2" x14ac:dyDescent="0.25">
      <c r="A19917" s="45" t="s">
        <v>19982</v>
      </c>
      <c r="B19917" s="45" t="s">
        <v>6</v>
      </c>
      <c r="C19917" s="23">
        <v>425</v>
      </c>
    </row>
    <row r="19918" spans="1:3" ht="13.2" x14ac:dyDescent="0.25">
      <c r="A19918" s="45" t="s">
        <v>19983</v>
      </c>
      <c r="B19918" s="45" t="s">
        <v>6</v>
      </c>
      <c r="C19918" s="23">
        <v>750</v>
      </c>
    </row>
    <row r="19919" spans="1:3" ht="13.2" x14ac:dyDescent="0.25">
      <c r="A19919" s="45" t="s">
        <v>19984</v>
      </c>
      <c r="B19919" s="45" t="s">
        <v>6</v>
      </c>
      <c r="C19919" s="23">
        <v>850</v>
      </c>
    </row>
    <row r="19920" spans="1:3" ht="13.2" x14ac:dyDescent="0.25">
      <c r="A19920" s="45" t="s">
        <v>19985</v>
      </c>
      <c r="B19920" s="45" t="s">
        <v>6</v>
      </c>
      <c r="C19920" s="23">
        <v>300</v>
      </c>
    </row>
    <row r="19921" spans="1:3" ht="13.2" x14ac:dyDescent="0.25">
      <c r="A19921" s="45" t="s">
        <v>19986</v>
      </c>
      <c r="B19921" s="45" t="s">
        <v>6</v>
      </c>
      <c r="C19921" s="23">
        <v>300</v>
      </c>
    </row>
    <row r="19922" spans="1:3" ht="13.2" x14ac:dyDescent="0.25">
      <c r="A19922" s="45" t="s">
        <v>19987</v>
      </c>
      <c r="B19922" s="45" t="s">
        <v>6</v>
      </c>
      <c r="C19922" s="23">
        <v>250</v>
      </c>
    </row>
    <row r="19923" spans="1:3" ht="13.2" x14ac:dyDescent="0.25">
      <c r="A19923" s="45" t="s">
        <v>19988</v>
      </c>
      <c r="B19923" s="45" t="s">
        <v>6</v>
      </c>
      <c r="C19923" s="23">
        <v>400</v>
      </c>
    </row>
    <row r="19924" spans="1:3" ht="13.2" x14ac:dyDescent="0.25">
      <c r="A19924" s="45" t="s">
        <v>19989</v>
      </c>
      <c r="B19924" s="45" t="s">
        <v>6</v>
      </c>
      <c r="C19924" s="23">
        <v>250</v>
      </c>
    </row>
    <row r="19925" spans="1:3" ht="13.2" x14ac:dyDescent="0.25">
      <c r="A19925" s="45" t="s">
        <v>19990</v>
      </c>
      <c r="B19925" s="45" t="s">
        <v>6</v>
      </c>
      <c r="C19925" s="23">
        <v>275</v>
      </c>
    </row>
    <row r="19926" spans="1:3" ht="13.2" x14ac:dyDescent="0.25">
      <c r="A19926" s="45" t="s">
        <v>19991</v>
      </c>
      <c r="B19926" s="45" t="s">
        <v>6</v>
      </c>
      <c r="C19926" s="23">
        <v>525</v>
      </c>
    </row>
    <row r="19927" spans="1:3" ht="13.2" x14ac:dyDescent="0.25">
      <c r="A19927" s="45" t="s">
        <v>19992</v>
      </c>
      <c r="B19927" s="45" t="s">
        <v>6</v>
      </c>
      <c r="C19927" s="23">
        <v>475</v>
      </c>
    </row>
    <row r="19928" spans="1:3" ht="13.2" x14ac:dyDescent="0.25">
      <c r="A19928" s="45" t="s">
        <v>19993</v>
      </c>
      <c r="B19928" s="45" t="s">
        <v>6</v>
      </c>
      <c r="C19928" s="23">
        <v>825</v>
      </c>
    </row>
    <row r="19929" spans="1:3" ht="13.2" x14ac:dyDescent="0.25">
      <c r="A19929" s="45" t="s">
        <v>19994</v>
      </c>
      <c r="B19929" s="45" t="s">
        <v>6</v>
      </c>
      <c r="C19929" s="23">
        <v>400</v>
      </c>
    </row>
    <row r="19930" spans="1:3" ht="13.2" x14ac:dyDescent="0.25">
      <c r="A19930" s="45" t="s">
        <v>19995</v>
      </c>
      <c r="B19930" s="45" t="s">
        <v>6</v>
      </c>
      <c r="C19930" s="23">
        <v>250</v>
      </c>
    </row>
    <row r="19931" spans="1:3" ht="13.2" x14ac:dyDescent="0.25">
      <c r="A19931" s="45" t="s">
        <v>19996</v>
      </c>
      <c r="B19931" s="45" t="s">
        <v>6</v>
      </c>
      <c r="C19931" s="23">
        <v>650</v>
      </c>
    </row>
    <row r="19932" spans="1:3" ht="13.2" x14ac:dyDescent="0.25">
      <c r="A19932" s="45" t="s">
        <v>19997</v>
      </c>
      <c r="B19932" s="45" t="s">
        <v>6</v>
      </c>
      <c r="C19932" s="23">
        <v>275</v>
      </c>
    </row>
    <row r="19933" spans="1:3" ht="13.2" x14ac:dyDescent="0.25">
      <c r="A19933" s="45" t="s">
        <v>19998</v>
      </c>
      <c r="B19933" s="45" t="s">
        <v>6</v>
      </c>
      <c r="C19933" s="23">
        <v>275</v>
      </c>
    </row>
    <row r="19934" spans="1:3" ht="13.2" x14ac:dyDescent="0.25">
      <c r="A19934" s="45" t="s">
        <v>19999</v>
      </c>
      <c r="B19934" s="45" t="s">
        <v>6</v>
      </c>
      <c r="C19934" s="23">
        <v>375</v>
      </c>
    </row>
    <row r="19935" spans="1:3" ht="13.2" x14ac:dyDescent="0.25">
      <c r="A19935" s="45" t="s">
        <v>20000</v>
      </c>
      <c r="B19935" s="45" t="s">
        <v>6</v>
      </c>
      <c r="C19935" s="23">
        <v>725</v>
      </c>
    </row>
    <row r="19936" spans="1:3" ht="13.2" x14ac:dyDescent="0.25">
      <c r="A19936" s="45" t="s">
        <v>20001</v>
      </c>
      <c r="B19936" s="45" t="s">
        <v>6</v>
      </c>
      <c r="C19936" s="23">
        <v>850</v>
      </c>
    </row>
    <row r="19937" spans="1:3" ht="13.2" x14ac:dyDescent="0.25">
      <c r="A19937" s="45" t="s">
        <v>20002</v>
      </c>
      <c r="B19937" s="45" t="s">
        <v>6</v>
      </c>
      <c r="C19937" s="23">
        <v>850</v>
      </c>
    </row>
    <row r="19938" spans="1:3" ht="13.2" x14ac:dyDescent="0.25">
      <c r="A19938" s="45" t="s">
        <v>20003</v>
      </c>
      <c r="B19938" s="45" t="s">
        <v>6</v>
      </c>
      <c r="C19938" s="23">
        <v>300</v>
      </c>
    </row>
    <row r="19939" spans="1:3" ht="13.2" x14ac:dyDescent="0.25">
      <c r="A19939" s="45" t="s">
        <v>20004</v>
      </c>
      <c r="B19939" s="45" t="s">
        <v>6</v>
      </c>
      <c r="C19939" s="23">
        <v>300</v>
      </c>
    </row>
    <row r="19940" spans="1:3" ht="13.2" x14ac:dyDescent="0.25">
      <c r="A19940" s="45" t="s">
        <v>20005</v>
      </c>
      <c r="B19940" s="45" t="s">
        <v>6</v>
      </c>
      <c r="C19940" s="23">
        <v>250</v>
      </c>
    </row>
    <row r="19941" spans="1:3" ht="13.2" x14ac:dyDescent="0.25">
      <c r="A19941" s="45" t="s">
        <v>20006</v>
      </c>
      <c r="B19941" s="45" t="s">
        <v>6</v>
      </c>
      <c r="C19941" s="23">
        <v>500</v>
      </c>
    </row>
    <row r="19942" spans="1:3" ht="13.2" x14ac:dyDescent="0.25">
      <c r="A19942" s="45" t="s">
        <v>20007</v>
      </c>
      <c r="B19942" s="45" t="s">
        <v>6</v>
      </c>
      <c r="C19942" s="23">
        <v>675</v>
      </c>
    </row>
    <row r="19943" spans="1:3" ht="13.2" x14ac:dyDescent="0.25">
      <c r="A19943" s="45" t="s">
        <v>20008</v>
      </c>
      <c r="B19943" s="45" t="s">
        <v>6</v>
      </c>
      <c r="C19943" s="23">
        <v>675</v>
      </c>
    </row>
    <row r="19944" spans="1:3" ht="13.2" x14ac:dyDescent="0.25">
      <c r="A19944" s="45" t="s">
        <v>20009</v>
      </c>
      <c r="B19944" s="45" t="s">
        <v>6</v>
      </c>
      <c r="C19944" s="23">
        <v>800</v>
      </c>
    </row>
    <row r="19945" spans="1:3" ht="13.2" x14ac:dyDescent="0.25">
      <c r="A19945" s="45" t="s">
        <v>20010</v>
      </c>
      <c r="B19945" s="45" t="s">
        <v>6</v>
      </c>
      <c r="C19945" s="23">
        <v>750</v>
      </c>
    </row>
    <row r="19946" spans="1:3" ht="13.2" x14ac:dyDescent="0.25">
      <c r="A19946" s="45" t="s">
        <v>20011</v>
      </c>
      <c r="B19946" s="45" t="s">
        <v>6</v>
      </c>
      <c r="C19946" s="23">
        <v>850</v>
      </c>
    </row>
    <row r="19947" spans="1:3" ht="13.2" x14ac:dyDescent="0.25">
      <c r="A19947" s="45" t="s">
        <v>20012</v>
      </c>
      <c r="B19947" s="45" t="s">
        <v>6</v>
      </c>
      <c r="C19947" s="23">
        <v>575</v>
      </c>
    </row>
    <row r="19948" spans="1:3" ht="13.2" x14ac:dyDescent="0.25">
      <c r="A19948" s="45" t="s">
        <v>20013</v>
      </c>
      <c r="B19948" s="45" t="s">
        <v>6</v>
      </c>
      <c r="C19948" s="23">
        <v>450</v>
      </c>
    </row>
    <row r="19949" spans="1:3" ht="13.2" x14ac:dyDescent="0.25">
      <c r="A19949" s="45" t="s">
        <v>20014</v>
      </c>
      <c r="B19949" s="45" t="s">
        <v>6</v>
      </c>
      <c r="C19949" s="23">
        <v>1100</v>
      </c>
    </row>
    <row r="19950" spans="1:3" ht="13.2" x14ac:dyDescent="0.25">
      <c r="A19950" s="45" t="s">
        <v>20015</v>
      </c>
      <c r="B19950" s="45" t="s">
        <v>6</v>
      </c>
      <c r="C19950" s="23">
        <v>400</v>
      </c>
    </row>
    <row r="19951" spans="1:3" ht="13.2" x14ac:dyDescent="0.25">
      <c r="A19951" s="45" t="s">
        <v>20016</v>
      </c>
      <c r="B19951" s="45" t="s">
        <v>6</v>
      </c>
      <c r="C19951" s="23">
        <v>850</v>
      </c>
    </row>
    <row r="19952" spans="1:3" ht="13.2" x14ac:dyDescent="0.25">
      <c r="A19952" s="45" t="s">
        <v>20017</v>
      </c>
      <c r="B19952" s="45" t="s">
        <v>6</v>
      </c>
      <c r="C19952" s="23">
        <v>975</v>
      </c>
    </row>
    <row r="19953" spans="1:3" ht="13.2" x14ac:dyDescent="0.25">
      <c r="A19953" s="45" t="s">
        <v>20018</v>
      </c>
      <c r="B19953" s="45" t="s">
        <v>6</v>
      </c>
      <c r="C19953" s="23">
        <v>1175</v>
      </c>
    </row>
    <row r="19954" spans="1:3" ht="13.2" x14ac:dyDescent="0.25">
      <c r="A19954" s="45" t="s">
        <v>20019</v>
      </c>
      <c r="B19954" s="45" t="s">
        <v>6</v>
      </c>
      <c r="C19954" s="23">
        <v>850</v>
      </c>
    </row>
    <row r="19955" spans="1:3" ht="13.2" x14ac:dyDescent="0.25">
      <c r="A19955" s="45" t="s">
        <v>20020</v>
      </c>
      <c r="B19955" s="45" t="s">
        <v>6</v>
      </c>
      <c r="C19955" s="23">
        <v>875</v>
      </c>
    </row>
    <row r="19956" spans="1:3" ht="13.2" x14ac:dyDescent="0.25">
      <c r="A19956" s="45" t="s">
        <v>20021</v>
      </c>
      <c r="B19956" s="45" t="s">
        <v>6</v>
      </c>
      <c r="C19956" s="23">
        <v>375</v>
      </c>
    </row>
    <row r="19957" spans="1:3" ht="13.2" x14ac:dyDescent="0.25">
      <c r="A19957" s="45" t="s">
        <v>20022</v>
      </c>
      <c r="B19957" s="45" t="s">
        <v>6</v>
      </c>
      <c r="C19957" s="23">
        <v>900</v>
      </c>
    </row>
    <row r="19958" spans="1:3" ht="13.2" x14ac:dyDescent="0.25">
      <c r="A19958" s="45" t="s">
        <v>20023</v>
      </c>
      <c r="B19958" s="45" t="s">
        <v>6</v>
      </c>
      <c r="C19958" s="23">
        <v>825</v>
      </c>
    </row>
    <row r="19959" spans="1:3" ht="13.2" x14ac:dyDescent="0.25">
      <c r="A19959" s="45" t="s">
        <v>20024</v>
      </c>
      <c r="B19959" s="45" t="s">
        <v>6</v>
      </c>
      <c r="C19959" s="23">
        <v>450</v>
      </c>
    </row>
    <row r="19960" spans="1:3" ht="13.2" x14ac:dyDescent="0.25">
      <c r="A19960" s="45" t="s">
        <v>20025</v>
      </c>
      <c r="B19960" s="45" t="s">
        <v>6</v>
      </c>
      <c r="C19960" s="23">
        <v>1050</v>
      </c>
    </row>
    <row r="19961" spans="1:3" ht="13.2" x14ac:dyDescent="0.25">
      <c r="A19961" s="45" t="s">
        <v>20026</v>
      </c>
      <c r="B19961" s="45" t="s">
        <v>6</v>
      </c>
      <c r="C19961" s="23">
        <v>825</v>
      </c>
    </row>
    <row r="19962" spans="1:3" ht="13.2" x14ac:dyDescent="0.25">
      <c r="A19962" s="45" t="s">
        <v>20027</v>
      </c>
      <c r="B19962" s="45" t="s">
        <v>6</v>
      </c>
      <c r="C19962" s="23">
        <v>375</v>
      </c>
    </row>
    <row r="19963" spans="1:3" ht="13.2" x14ac:dyDescent="0.25">
      <c r="A19963" s="45" t="s">
        <v>20028</v>
      </c>
      <c r="B19963" s="45" t="s">
        <v>6</v>
      </c>
      <c r="C19963" s="23">
        <v>250</v>
      </c>
    </row>
    <row r="19964" spans="1:3" ht="13.2" x14ac:dyDescent="0.25">
      <c r="A19964" s="45" t="s">
        <v>20029</v>
      </c>
      <c r="B19964" s="45" t="s">
        <v>6</v>
      </c>
      <c r="C19964" s="23">
        <v>975</v>
      </c>
    </row>
    <row r="19965" spans="1:3" ht="13.2" x14ac:dyDescent="0.25">
      <c r="A19965" s="45" t="s">
        <v>20030</v>
      </c>
      <c r="B19965" s="45" t="s">
        <v>6</v>
      </c>
      <c r="C19965" s="23">
        <v>350</v>
      </c>
    </row>
    <row r="19966" spans="1:3" ht="13.2" x14ac:dyDescent="0.25">
      <c r="A19966" s="45" t="s">
        <v>20031</v>
      </c>
      <c r="B19966" s="45" t="s">
        <v>6</v>
      </c>
      <c r="C19966" s="23">
        <v>350</v>
      </c>
    </row>
    <row r="19967" spans="1:3" ht="13.2" x14ac:dyDescent="0.25">
      <c r="A19967" s="45" t="s">
        <v>20032</v>
      </c>
      <c r="B19967" s="45" t="s">
        <v>6</v>
      </c>
      <c r="C19967" s="23">
        <v>425</v>
      </c>
    </row>
    <row r="19968" spans="1:3" ht="13.2" x14ac:dyDescent="0.25">
      <c r="A19968" s="45" t="s">
        <v>20033</v>
      </c>
      <c r="B19968" s="45" t="s">
        <v>6</v>
      </c>
      <c r="C19968" s="23">
        <v>725</v>
      </c>
    </row>
    <row r="19969" spans="1:3" ht="13.2" x14ac:dyDescent="0.25">
      <c r="A19969" s="45" t="s">
        <v>20034</v>
      </c>
      <c r="B19969" s="45" t="s">
        <v>6</v>
      </c>
      <c r="C19969" s="23">
        <v>250</v>
      </c>
    </row>
    <row r="19970" spans="1:3" ht="13.2" x14ac:dyDescent="0.25">
      <c r="A19970" s="45" t="s">
        <v>20035</v>
      </c>
      <c r="B19970" s="45" t="s">
        <v>6</v>
      </c>
      <c r="C19970" s="23">
        <v>650</v>
      </c>
    </row>
    <row r="19971" spans="1:3" ht="13.2" x14ac:dyDescent="0.25">
      <c r="A19971" s="45" t="s">
        <v>20036</v>
      </c>
      <c r="B19971" s="45" t="s">
        <v>6</v>
      </c>
      <c r="C19971" s="23">
        <v>425</v>
      </c>
    </row>
    <row r="19972" spans="1:3" ht="13.2" x14ac:dyDescent="0.25">
      <c r="A19972" s="45" t="s">
        <v>20037</v>
      </c>
      <c r="B19972" s="45" t="s">
        <v>6</v>
      </c>
      <c r="C19972" s="23">
        <v>800</v>
      </c>
    </row>
    <row r="19973" spans="1:3" ht="13.2" x14ac:dyDescent="0.25">
      <c r="A19973" s="45" t="s">
        <v>20038</v>
      </c>
      <c r="B19973" s="45" t="s">
        <v>6</v>
      </c>
      <c r="C19973" s="23">
        <v>500</v>
      </c>
    </row>
    <row r="19974" spans="1:3" ht="13.2" x14ac:dyDescent="0.25">
      <c r="A19974" s="45" t="s">
        <v>20039</v>
      </c>
      <c r="B19974" s="45" t="s">
        <v>6</v>
      </c>
      <c r="C19974" s="23">
        <v>675</v>
      </c>
    </row>
    <row r="19975" spans="1:3" ht="13.2" x14ac:dyDescent="0.25">
      <c r="A19975" s="45" t="s">
        <v>20040</v>
      </c>
      <c r="B19975" s="45" t="s">
        <v>6</v>
      </c>
      <c r="C19975" s="23">
        <v>600</v>
      </c>
    </row>
    <row r="19976" spans="1:3" ht="13.2" x14ac:dyDescent="0.25">
      <c r="A19976" s="45" t="s">
        <v>20041</v>
      </c>
      <c r="B19976" s="45" t="s">
        <v>6</v>
      </c>
      <c r="C19976" s="23">
        <v>700</v>
      </c>
    </row>
    <row r="19977" spans="1:3" ht="13.2" x14ac:dyDescent="0.25">
      <c r="A19977" s="45" t="s">
        <v>20042</v>
      </c>
      <c r="B19977" s="45" t="s">
        <v>6</v>
      </c>
      <c r="C19977" s="23">
        <v>500</v>
      </c>
    </row>
    <row r="19978" spans="1:3" ht="13.2" x14ac:dyDescent="0.25">
      <c r="A19978" s="45" t="s">
        <v>20043</v>
      </c>
      <c r="B19978" s="45" t="s">
        <v>6</v>
      </c>
      <c r="C19978" s="23">
        <v>700</v>
      </c>
    </row>
    <row r="19979" spans="1:3" ht="13.2" x14ac:dyDescent="0.25">
      <c r="A19979" s="45" t="s">
        <v>20044</v>
      </c>
      <c r="B19979" s="45" t="s">
        <v>6</v>
      </c>
      <c r="C19979" s="23">
        <v>250</v>
      </c>
    </row>
    <row r="19980" spans="1:3" ht="13.2" x14ac:dyDescent="0.25">
      <c r="A19980" s="45" t="s">
        <v>20045</v>
      </c>
      <c r="B19980" s="45" t="s">
        <v>6</v>
      </c>
      <c r="C19980" s="23">
        <v>725</v>
      </c>
    </row>
    <row r="19981" spans="1:3" ht="13.2" x14ac:dyDescent="0.25">
      <c r="A19981" s="45" t="s">
        <v>20046</v>
      </c>
      <c r="B19981" s="45" t="s">
        <v>6</v>
      </c>
      <c r="C19981" s="23">
        <v>425</v>
      </c>
    </row>
    <row r="19982" spans="1:3" ht="13.2" x14ac:dyDescent="0.25">
      <c r="A19982" s="45" t="s">
        <v>20047</v>
      </c>
      <c r="B19982" s="45" t="s">
        <v>6</v>
      </c>
      <c r="C19982" s="23">
        <v>575</v>
      </c>
    </row>
    <row r="19983" spans="1:3" ht="13.2" x14ac:dyDescent="0.25">
      <c r="A19983" s="45" t="s">
        <v>20048</v>
      </c>
      <c r="B19983" s="45" t="s">
        <v>6</v>
      </c>
      <c r="C19983" s="23">
        <v>575</v>
      </c>
    </row>
    <row r="19984" spans="1:3" ht="13.2" x14ac:dyDescent="0.25">
      <c r="A19984" s="45" t="s">
        <v>20049</v>
      </c>
      <c r="B19984" s="45" t="s">
        <v>6</v>
      </c>
      <c r="C19984" s="23">
        <v>375</v>
      </c>
    </row>
    <row r="19985" spans="1:3" ht="13.2" x14ac:dyDescent="0.25">
      <c r="A19985" s="45" t="s">
        <v>20050</v>
      </c>
      <c r="B19985" s="45" t="s">
        <v>6</v>
      </c>
      <c r="C19985" s="23">
        <v>725</v>
      </c>
    </row>
    <row r="19986" spans="1:3" ht="13.2" x14ac:dyDescent="0.25">
      <c r="A19986" s="45" t="s">
        <v>20051</v>
      </c>
      <c r="B19986" s="45" t="s">
        <v>6</v>
      </c>
      <c r="C19986" s="23">
        <v>550</v>
      </c>
    </row>
    <row r="19987" spans="1:3" ht="13.2" x14ac:dyDescent="0.25">
      <c r="A19987" s="45" t="s">
        <v>20052</v>
      </c>
      <c r="B19987" s="45" t="s">
        <v>6</v>
      </c>
      <c r="C19987" s="23">
        <v>300</v>
      </c>
    </row>
    <row r="19988" spans="1:3" ht="13.2" x14ac:dyDescent="0.25">
      <c r="A19988" s="45" t="s">
        <v>20053</v>
      </c>
      <c r="B19988" s="45" t="s">
        <v>6</v>
      </c>
      <c r="C19988" s="23">
        <v>700</v>
      </c>
    </row>
    <row r="19989" spans="1:3" ht="13.2" x14ac:dyDescent="0.25">
      <c r="A19989" s="45" t="s">
        <v>20054</v>
      </c>
      <c r="B19989" s="45" t="s">
        <v>6</v>
      </c>
      <c r="C19989" s="23">
        <v>725</v>
      </c>
    </row>
    <row r="19990" spans="1:3" ht="13.2" x14ac:dyDescent="0.25">
      <c r="A19990" s="45" t="s">
        <v>20055</v>
      </c>
      <c r="B19990" s="45" t="s">
        <v>6</v>
      </c>
      <c r="C19990" s="23">
        <v>425</v>
      </c>
    </row>
    <row r="19991" spans="1:3" ht="13.2" x14ac:dyDescent="0.25">
      <c r="A19991" s="45" t="s">
        <v>20056</v>
      </c>
      <c r="B19991" s="45" t="s">
        <v>6</v>
      </c>
      <c r="C19991" s="23">
        <v>575</v>
      </c>
    </row>
    <row r="19992" spans="1:3" ht="13.2" x14ac:dyDescent="0.25">
      <c r="A19992" s="45" t="s">
        <v>20057</v>
      </c>
      <c r="B19992" s="45" t="s">
        <v>6</v>
      </c>
      <c r="C19992" s="23">
        <v>625</v>
      </c>
    </row>
    <row r="19993" spans="1:3" ht="13.2" x14ac:dyDescent="0.25">
      <c r="A19993" s="45" t="s">
        <v>20058</v>
      </c>
      <c r="B19993" s="45" t="s">
        <v>6</v>
      </c>
      <c r="C19993" s="23">
        <v>1125</v>
      </c>
    </row>
    <row r="19994" spans="1:3" ht="13.2" x14ac:dyDescent="0.25">
      <c r="A19994" s="45" t="s">
        <v>20059</v>
      </c>
      <c r="B19994" s="45" t="s">
        <v>6</v>
      </c>
      <c r="C19994" s="23">
        <v>150</v>
      </c>
    </row>
    <row r="19995" spans="1:3" ht="13.2" x14ac:dyDescent="0.25">
      <c r="A19995" s="45" t="s">
        <v>20060</v>
      </c>
      <c r="B19995" s="45" t="s">
        <v>6</v>
      </c>
      <c r="C19995" s="23">
        <v>275</v>
      </c>
    </row>
    <row r="19996" spans="1:3" ht="13.2" x14ac:dyDescent="0.25">
      <c r="A19996" s="45" t="s">
        <v>20061</v>
      </c>
      <c r="B19996" s="45" t="s">
        <v>6</v>
      </c>
      <c r="C19996" s="23">
        <v>275</v>
      </c>
    </row>
    <row r="19997" spans="1:3" ht="13.2" x14ac:dyDescent="0.25">
      <c r="A19997" s="45" t="s">
        <v>20062</v>
      </c>
      <c r="B19997" s="45" t="s">
        <v>6</v>
      </c>
      <c r="C19997" s="23">
        <v>275</v>
      </c>
    </row>
    <row r="19998" spans="1:3" ht="13.2" x14ac:dyDescent="0.25">
      <c r="A19998" s="45" t="s">
        <v>20063</v>
      </c>
      <c r="B19998" s="45" t="s">
        <v>6</v>
      </c>
      <c r="C19998" s="23">
        <v>200</v>
      </c>
    </row>
    <row r="19999" spans="1:3" ht="13.2" x14ac:dyDescent="0.25">
      <c r="A19999" s="45" t="s">
        <v>20064</v>
      </c>
      <c r="B19999" s="45" t="s">
        <v>6</v>
      </c>
      <c r="C19999" s="23">
        <v>225</v>
      </c>
    </row>
    <row r="20000" spans="1:3" ht="13.2" x14ac:dyDescent="0.25">
      <c r="A20000" s="45" t="s">
        <v>20065</v>
      </c>
      <c r="B20000" s="45" t="s">
        <v>6</v>
      </c>
      <c r="C20000" s="23">
        <v>875</v>
      </c>
    </row>
    <row r="20001" spans="1:3" ht="13.2" x14ac:dyDescent="0.25">
      <c r="A20001" s="45" t="s">
        <v>20066</v>
      </c>
      <c r="B20001" s="45" t="s">
        <v>6</v>
      </c>
      <c r="C20001" s="23">
        <v>250</v>
      </c>
    </row>
    <row r="20002" spans="1:3" ht="13.2" x14ac:dyDescent="0.25">
      <c r="A20002" s="45" t="s">
        <v>20067</v>
      </c>
      <c r="B20002" s="45" t="s">
        <v>6</v>
      </c>
      <c r="C20002" s="23">
        <v>575</v>
      </c>
    </row>
    <row r="20003" spans="1:3" ht="13.2" x14ac:dyDescent="0.25">
      <c r="A20003" s="45" t="s">
        <v>20068</v>
      </c>
      <c r="B20003" s="45" t="s">
        <v>6</v>
      </c>
      <c r="C20003" s="23">
        <v>550</v>
      </c>
    </row>
    <row r="20004" spans="1:3" ht="13.2" x14ac:dyDescent="0.25">
      <c r="A20004" s="45" t="s">
        <v>20069</v>
      </c>
      <c r="B20004" s="45" t="s">
        <v>6</v>
      </c>
      <c r="C20004" s="23">
        <v>150</v>
      </c>
    </row>
    <row r="20005" spans="1:3" ht="13.2" x14ac:dyDescent="0.25">
      <c r="A20005" s="45" t="s">
        <v>20070</v>
      </c>
      <c r="B20005" s="45" t="s">
        <v>6</v>
      </c>
      <c r="C20005" s="23">
        <v>375</v>
      </c>
    </row>
    <row r="20006" spans="1:3" ht="13.2" x14ac:dyDescent="0.25">
      <c r="A20006" s="45" t="s">
        <v>20071</v>
      </c>
      <c r="B20006" s="45" t="s">
        <v>6</v>
      </c>
      <c r="C20006" s="23">
        <v>650</v>
      </c>
    </row>
    <row r="20007" spans="1:3" ht="13.2" x14ac:dyDescent="0.25">
      <c r="A20007" s="45" t="s">
        <v>20072</v>
      </c>
      <c r="B20007" s="45" t="s">
        <v>6</v>
      </c>
      <c r="C20007" s="23">
        <v>550</v>
      </c>
    </row>
    <row r="20008" spans="1:3" ht="13.2" x14ac:dyDescent="0.25">
      <c r="A20008" s="45" t="s">
        <v>20073</v>
      </c>
      <c r="B20008" s="45" t="s">
        <v>6</v>
      </c>
      <c r="C20008" s="23">
        <v>600</v>
      </c>
    </row>
    <row r="20009" spans="1:3" ht="13.2" x14ac:dyDescent="0.25">
      <c r="A20009" s="45" t="s">
        <v>20074</v>
      </c>
      <c r="B20009" s="45" t="s">
        <v>6</v>
      </c>
      <c r="C20009" s="23">
        <v>225</v>
      </c>
    </row>
    <row r="20010" spans="1:3" ht="13.2" x14ac:dyDescent="0.25">
      <c r="A20010" s="45" t="s">
        <v>20075</v>
      </c>
      <c r="B20010" s="45" t="s">
        <v>6</v>
      </c>
      <c r="C20010" s="23">
        <v>750</v>
      </c>
    </row>
    <row r="20011" spans="1:3" ht="13.2" x14ac:dyDescent="0.25">
      <c r="A20011" s="45" t="s">
        <v>20076</v>
      </c>
      <c r="B20011" s="45" t="s">
        <v>6</v>
      </c>
      <c r="C20011" s="23">
        <v>300</v>
      </c>
    </row>
    <row r="20012" spans="1:3" ht="13.2" x14ac:dyDescent="0.25">
      <c r="A20012" s="45" t="s">
        <v>20077</v>
      </c>
      <c r="B20012" s="45" t="s">
        <v>6</v>
      </c>
      <c r="C20012" s="23">
        <v>350</v>
      </c>
    </row>
    <row r="20013" spans="1:3" ht="13.2" x14ac:dyDescent="0.25">
      <c r="A20013" s="45" t="s">
        <v>20078</v>
      </c>
      <c r="B20013" s="45" t="s">
        <v>6</v>
      </c>
      <c r="C20013" s="23">
        <v>350</v>
      </c>
    </row>
    <row r="20014" spans="1:3" ht="13.2" x14ac:dyDescent="0.25">
      <c r="A20014" s="45" t="s">
        <v>20079</v>
      </c>
      <c r="B20014" s="45" t="s">
        <v>6</v>
      </c>
      <c r="C20014" s="23">
        <v>625</v>
      </c>
    </row>
    <row r="20015" spans="1:3" ht="13.2" x14ac:dyDescent="0.25">
      <c r="A20015" s="45" t="s">
        <v>20080</v>
      </c>
      <c r="B20015" s="45" t="s">
        <v>6</v>
      </c>
      <c r="C20015" s="23">
        <v>350</v>
      </c>
    </row>
    <row r="20016" spans="1:3" ht="13.2" x14ac:dyDescent="0.25">
      <c r="A20016" s="45" t="s">
        <v>20081</v>
      </c>
      <c r="B20016" s="45" t="s">
        <v>6</v>
      </c>
      <c r="C20016" s="23">
        <v>150</v>
      </c>
    </row>
    <row r="20017" spans="1:3" ht="13.2" x14ac:dyDescent="0.25">
      <c r="A20017" s="45" t="s">
        <v>20082</v>
      </c>
      <c r="B20017" s="45" t="s">
        <v>6</v>
      </c>
      <c r="C20017" s="23">
        <v>925</v>
      </c>
    </row>
    <row r="20018" spans="1:3" ht="13.2" x14ac:dyDescent="0.25">
      <c r="A20018" s="45" t="s">
        <v>20083</v>
      </c>
      <c r="B20018" s="45" t="s">
        <v>6</v>
      </c>
      <c r="C20018" s="23">
        <v>475</v>
      </c>
    </row>
    <row r="20019" spans="1:3" ht="13.2" x14ac:dyDescent="0.25">
      <c r="A20019" s="45" t="s">
        <v>20084</v>
      </c>
      <c r="B20019" s="45" t="s">
        <v>6</v>
      </c>
      <c r="C20019" s="23">
        <v>450</v>
      </c>
    </row>
    <row r="20020" spans="1:3" ht="13.2" x14ac:dyDescent="0.25">
      <c r="A20020" s="45" t="s">
        <v>20085</v>
      </c>
      <c r="B20020" s="45" t="s">
        <v>6</v>
      </c>
      <c r="C20020" s="23">
        <v>700</v>
      </c>
    </row>
    <row r="20021" spans="1:3" ht="13.2" x14ac:dyDescent="0.25">
      <c r="A20021" s="45" t="s">
        <v>20086</v>
      </c>
      <c r="B20021" s="45" t="s">
        <v>6</v>
      </c>
      <c r="C20021" s="23">
        <v>200</v>
      </c>
    </row>
    <row r="20022" spans="1:3" ht="13.2" x14ac:dyDescent="0.25">
      <c r="A20022" s="45" t="s">
        <v>20087</v>
      </c>
      <c r="B20022" s="45" t="s">
        <v>6</v>
      </c>
      <c r="C20022" s="23">
        <v>150</v>
      </c>
    </row>
    <row r="20023" spans="1:3" ht="13.2" x14ac:dyDescent="0.25">
      <c r="A20023" s="45" t="s">
        <v>20088</v>
      </c>
      <c r="B20023" s="45" t="s">
        <v>6</v>
      </c>
      <c r="C20023" s="23">
        <v>325</v>
      </c>
    </row>
    <row r="20024" spans="1:3" ht="13.2" x14ac:dyDescent="0.25">
      <c r="A20024" s="45" t="s">
        <v>20089</v>
      </c>
      <c r="B20024" s="45" t="s">
        <v>6</v>
      </c>
      <c r="C20024" s="23">
        <v>400</v>
      </c>
    </row>
    <row r="20025" spans="1:3" ht="13.2" x14ac:dyDescent="0.25">
      <c r="A20025" s="45" t="s">
        <v>20090</v>
      </c>
      <c r="B20025" s="45" t="s">
        <v>6</v>
      </c>
      <c r="C20025" s="23">
        <v>275</v>
      </c>
    </row>
    <row r="20026" spans="1:3" ht="13.2" x14ac:dyDescent="0.25">
      <c r="A20026" s="45" t="s">
        <v>20091</v>
      </c>
      <c r="B20026" s="45" t="s">
        <v>6</v>
      </c>
      <c r="C20026" s="23">
        <v>150</v>
      </c>
    </row>
    <row r="20027" spans="1:3" ht="13.2" x14ac:dyDescent="0.25">
      <c r="A20027" s="45" t="s">
        <v>20092</v>
      </c>
      <c r="B20027" s="45" t="s">
        <v>6</v>
      </c>
      <c r="C20027" s="23">
        <v>200</v>
      </c>
    </row>
    <row r="20028" spans="1:3" ht="13.2" x14ac:dyDescent="0.25">
      <c r="A20028" s="45" t="s">
        <v>20093</v>
      </c>
      <c r="B20028" s="45" t="s">
        <v>6</v>
      </c>
      <c r="C20028" s="23">
        <v>225</v>
      </c>
    </row>
    <row r="20029" spans="1:3" ht="13.2" x14ac:dyDescent="0.25">
      <c r="A20029" s="45" t="s">
        <v>20094</v>
      </c>
      <c r="B20029" s="45" t="s">
        <v>6</v>
      </c>
      <c r="C20029" s="23">
        <v>450</v>
      </c>
    </row>
    <row r="20030" spans="1:3" ht="13.2" x14ac:dyDescent="0.25">
      <c r="A20030" s="45" t="s">
        <v>20095</v>
      </c>
      <c r="B20030" s="45" t="s">
        <v>6</v>
      </c>
      <c r="C20030" s="23">
        <v>325</v>
      </c>
    </row>
    <row r="20031" spans="1:3" ht="13.2" x14ac:dyDescent="0.25">
      <c r="A20031" s="45" t="s">
        <v>20096</v>
      </c>
      <c r="B20031" s="45" t="s">
        <v>6</v>
      </c>
      <c r="C20031" s="23">
        <v>450</v>
      </c>
    </row>
    <row r="20032" spans="1:3" ht="13.2" x14ac:dyDescent="0.25">
      <c r="A20032" s="45" t="s">
        <v>20097</v>
      </c>
      <c r="B20032" s="45" t="s">
        <v>6</v>
      </c>
      <c r="C20032" s="23">
        <v>325</v>
      </c>
    </row>
    <row r="20033" spans="1:3" ht="13.2" x14ac:dyDescent="0.25">
      <c r="A20033" s="45" t="s">
        <v>20098</v>
      </c>
      <c r="B20033" s="45" t="s">
        <v>6</v>
      </c>
      <c r="C20033" s="23">
        <v>150</v>
      </c>
    </row>
    <row r="20034" spans="1:3" ht="13.2" x14ac:dyDescent="0.25">
      <c r="A20034" s="45" t="s">
        <v>20099</v>
      </c>
      <c r="B20034" s="45" t="s">
        <v>6</v>
      </c>
      <c r="C20034" s="23">
        <v>450</v>
      </c>
    </row>
    <row r="20035" spans="1:3" ht="13.2" x14ac:dyDescent="0.25">
      <c r="A20035" s="45" t="s">
        <v>20100</v>
      </c>
      <c r="B20035" s="45" t="s">
        <v>6</v>
      </c>
      <c r="C20035" s="23">
        <v>150</v>
      </c>
    </row>
    <row r="20036" spans="1:3" ht="13.2" x14ac:dyDescent="0.25">
      <c r="A20036" s="45" t="s">
        <v>20101</v>
      </c>
      <c r="B20036" s="45" t="s">
        <v>6</v>
      </c>
      <c r="C20036" s="23">
        <v>150</v>
      </c>
    </row>
    <row r="20037" spans="1:3" ht="13.2" x14ac:dyDescent="0.25">
      <c r="A20037" s="45" t="s">
        <v>20102</v>
      </c>
      <c r="B20037" s="45" t="s">
        <v>6</v>
      </c>
      <c r="C20037" s="23">
        <v>150</v>
      </c>
    </row>
    <row r="20038" spans="1:3" ht="13.2" x14ac:dyDescent="0.25">
      <c r="A20038" s="45" t="s">
        <v>20103</v>
      </c>
      <c r="B20038" s="45" t="s">
        <v>6</v>
      </c>
      <c r="C20038" s="23">
        <v>150</v>
      </c>
    </row>
    <row r="20039" spans="1:3" ht="13.2" x14ac:dyDescent="0.25">
      <c r="A20039" s="45" t="s">
        <v>20104</v>
      </c>
      <c r="B20039" s="45" t="s">
        <v>6</v>
      </c>
      <c r="C20039" s="23">
        <v>150</v>
      </c>
    </row>
    <row r="20040" spans="1:3" ht="13.2" x14ac:dyDescent="0.25">
      <c r="A20040" s="45" t="s">
        <v>20105</v>
      </c>
      <c r="B20040" s="45" t="s">
        <v>6</v>
      </c>
      <c r="C20040" s="23">
        <v>1000</v>
      </c>
    </row>
    <row r="20041" spans="1:3" ht="13.2" x14ac:dyDescent="0.25">
      <c r="A20041" s="45" t="s">
        <v>20106</v>
      </c>
      <c r="B20041" s="45" t="s">
        <v>6</v>
      </c>
      <c r="C20041" s="23">
        <v>275</v>
      </c>
    </row>
    <row r="20042" spans="1:3" ht="13.2" x14ac:dyDescent="0.25">
      <c r="A20042" s="45" t="s">
        <v>20107</v>
      </c>
      <c r="B20042" s="45" t="s">
        <v>6</v>
      </c>
      <c r="C20042" s="23">
        <v>875</v>
      </c>
    </row>
    <row r="20043" spans="1:3" ht="13.2" x14ac:dyDescent="0.25">
      <c r="A20043" s="45" t="s">
        <v>20108</v>
      </c>
      <c r="B20043" s="45" t="s">
        <v>6</v>
      </c>
      <c r="C20043" s="23">
        <v>150</v>
      </c>
    </row>
    <row r="20044" spans="1:3" ht="13.2" x14ac:dyDescent="0.25">
      <c r="A20044" s="45" t="s">
        <v>20109</v>
      </c>
      <c r="B20044" s="45" t="s">
        <v>6</v>
      </c>
      <c r="C20044" s="23">
        <v>1325</v>
      </c>
    </row>
    <row r="20045" spans="1:3" ht="13.2" x14ac:dyDescent="0.25">
      <c r="A20045" s="45" t="s">
        <v>20110</v>
      </c>
      <c r="B20045" s="45" t="s">
        <v>6</v>
      </c>
      <c r="C20045" s="23">
        <v>625</v>
      </c>
    </row>
    <row r="20046" spans="1:3" ht="13.2" x14ac:dyDescent="0.25">
      <c r="A20046" s="45" t="s">
        <v>20111</v>
      </c>
      <c r="B20046" s="45" t="s">
        <v>6</v>
      </c>
      <c r="C20046" s="23">
        <v>350</v>
      </c>
    </row>
    <row r="20047" spans="1:3" ht="13.2" x14ac:dyDescent="0.25">
      <c r="A20047" s="45" t="s">
        <v>20112</v>
      </c>
      <c r="B20047" s="45" t="s">
        <v>6</v>
      </c>
      <c r="C20047" s="23">
        <v>350</v>
      </c>
    </row>
    <row r="20048" spans="1:3" ht="13.2" x14ac:dyDescent="0.25">
      <c r="A20048" s="45" t="s">
        <v>20113</v>
      </c>
      <c r="B20048" s="45" t="s">
        <v>6</v>
      </c>
      <c r="C20048" s="23">
        <v>375</v>
      </c>
    </row>
    <row r="20049" spans="1:3" ht="13.2" x14ac:dyDescent="0.25">
      <c r="A20049" s="45" t="s">
        <v>20114</v>
      </c>
      <c r="B20049" s="45" t="s">
        <v>6</v>
      </c>
      <c r="C20049" s="23">
        <v>650</v>
      </c>
    </row>
    <row r="20050" spans="1:3" ht="13.2" x14ac:dyDescent="0.25">
      <c r="A20050" s="45" t="s">
        <v>20115</v>
      </c>
      <c r="B20050" s="45" t="s">
        <v>6</v>
      </c>
      <c r="C20050" s="23">
        <v>625</v>
      </c>
    </row>
    <row r="20051" spans="1:3" ht="13.2" x14ac:dyDescent="0.25">
      <c r="A20051" s="45" t="s">
        <v>20116</v>
      </c>
      <c r="B20051" s="45" t="s">
        <v>6</v>
      </c>
      <c r="C20051" s="23">
        <v>600</v>
      </c>
    </row>
    <row r="20052" spans="1:3" ht="13.2" x14ac:dyDescent="0.25">
      <c r="A20052" s="45" t="s">
        <v>20117</v>
      </c>
      <c r="B20052" s="45" t="s">
        <v>6</v>
      </c>
      <c r="C20052" s="23">
        <v>125</v>
      </c>
    </row>
    <row r="20053" spans="1:3" ht="13.2" x14ac:dyDescent="0.25">
      <c r="A20053" s="45" t="s">
        <v>20118</v>
      </c>
      <c r="B20053" s="45" t="s">
        <v>6</v>
      </c>
      <c r="C20053" s="23">
        <v>0</v>
      </c>
    </row>
    <row r="20054" spans="1:3" ht="13.2" x14ac:dyDescent="0.25">
      <c r="A20054" s="45" t="s">
        <v>20119</v>
      </c>
      <c r="B20054" s="45" t="s">
        <v>6</v>
      </c>
      <c r="C20054" s="23">
        <v>375</v>
      </c>
    </row>
    <row r="20055" spans="1:3" ht="13.2" x14ac:dyDescent="0.25">
      <c r="A20055" s="45" t="s">
        <v>20120</v>
      </c>
      <c r="B20055" s="45" t="s">
        <v>6</v>
      </c>
      <c r="C20055" s="23">
        <v>175</v>
      </c>
    </row>
    <row r="20056" spans="1:3" ht="13.2" x14ac:dyDescent="0.25">
      <c r="A20056" s="45" t="s">
        <v>20121</v>
      </c>
      <c r="B20056" s="45" t="s">
        <v>6</v>
      </c>
      <c r="C20056" s="23">
        <v>350</v>
      </c>
    </row>
    <row r="20057" spans="1:3" ht="13.2" x14ac:dyDescent="0.25">
      <c r="A20057" s="45" t="s">
        <v>20122</v>
      </c>
      <c r="B20057" s="45" t="s">
        <v>6</v>
      </c>
      <c r="C20057" s="23">
        <v>425</v>
      </c>
    </row>
    <row r="20058" spans="1:3" ht="13.2" x14ac:dyDescent="0.25">
      <c r="A20058" s="45" t="s">
        <v>20123</v>
      </c>
      <c r="B20058" s="45" t="s">
        <v>6</v>
      </c>
      <c r="C20058" s="23">
        <v>150</v>
      </c>
    </row>
    <row r="20059" spans="1:3" ht="13.2" x14ac:dyDescent="0.25">
      <c r="A20059" s="45" t="s">
        <v>20124</v>
      </c>
      <c r="B20059" s="45" t="s">
        <v>6</v>
      </c>
      <c r="C20059" s="23">
        <v>575</v>
      </c>
    </row>
    <row r="20060" spans="1:3" ht="13.2" x14ac:dyDescent="0.25">
      <c r="A20060" s="45" t="s">
        <v>20125</v>
      </c>
      <c r="B20060" s="45" t="s">
        <v>6</v>
      </c>
      <c r="C20060" s="23">
        <v>150</v>
      </c>
    </row>
    <row r="20061" spans="1:3" ht="13.2" x14ac:dyDescent="0.25">
      <c r="A20061" s="45" t="s">
        <v>20126</v>
      </c>
      <c r="B20061" s="45" t="s">
        <v>6</v>
      </c>
      <c r="C20061" s="23">
        <v>725</v>
      </c>
    </row>
    <row r="20062" spans="1:3" ht="13.2" x14ac:dyDescent="0.25">
      <c r="A20062" s="45" t="s">
        <v>20127</v>
      </c>
      <c r="B20062" s="45" t="s">
        <v>6</v>
      </c>
      <c r="C20062" s="23">
        <v>450</v>
      </c>
    </row>
    <row r="20063" spans="1:3" ht="13.2" x14ac:dyDescent="0.25">
      <c r="A20063" s="45" t="s">
        <v>20128</v>
      </c>
      <c r="B20063" s="45" t="s">
        <v>6</v>
      </c>
      <c r="C20063" s="23">
        <v>625</v>
      </c>
    </row>
    <row r="20064" spans="1:3" ht="13.2" x14ac:dyDescent="0.25">
      <c r="A20064" s="45" t="s">
        <v>20129</v>
      </c>
      <c r="B20064" s="45" t="s">
        <v>6</v>
      </c>
      <c r="C20064" s="23">
        <v>150</v>
      </c>
    </row>
    <row r="20065" spans="1:3" ht="13.2" x14ac:dyDescent="0.25">
      <c r="A20065" s="45" t="s">
        <v>20130</v>
      </c>
      <c r="B20065" s="45" t="s">
        <v>6</v>
      </c>
      <c r="C20065" s="23">
        <v>425</v>
      </c>
    </row>
    <row r="20066" spans="1:3" ht="13.2" x14ac:dyDescent="0.25">
      <c r="A20066" s="45" t="s">
        <v>20131</v>
      </c>
      <c r="B20066" s="45" t="s">
        <v>6</v>
      </c>
      <c r="C20066" s="23">
        <v>825</v>
      </c>
    </row>
    <row r="20067" spans="1:3" ht="13.2" x14ac:dyDescent="0.25">
      <c r="A20067" s="45" t="s">
        <v>20132</v>
      </c>
      <c r="B20067" s="45" t="s">
        <v>6</v>
      </c>
      <c r="C20067" s="23">
        <v>225</v>
      </c>
    </row>
    <row r="20068" spans="1:3" ht="13.2" x14ac:dyDescent="0.25">
      <c r="A20068" s="45" t="s">
        <v>20133</v>
      </c>
      <c r="B20068" s="45" t="s">
        <v>6</v>
      </c>
      <c r="C20068" s="23">
        <v>475</v>
      </c>
    </row>
    <row r="20069" spans="1:3" ht="13.2" x14ac:dyDescent="0.25">
      <c r="A20069" s="45" t="s">
        <v>20134</v>
      </c>
      <c r="B20069" s="45" t="s">
        <v>6</v>
      </c>
      <c r="C20069" s="23">
        <v>675</v>
      </c>
    </row>
    <row r="20070" spans="1:3" ht="13.2" x14ac:dyDescent="0.25">
      <c r="A20070" s="45" t="s">
        <v>20135</v>
      </c>
      <c r="B20070" s="45" t="s">
        <v>6</v>
      </c>
      <c r="C20070" s="23">
        <v>250</v>
      </c>
    </row>
    <row r="20071" spans="1:3" ht="13.2" x14ac:dyDescent="0.25">
      <c r="A20071" s="45" t="s">
        <v>20136</v>
      </c>
      <c r="B20071" s="45" t="s">
        <v>6</v>
      </c>
      <c r="C20071" s="23">
        <v>150</v>
      </c>
    </row>
    <row r="20072" spans="1:3" ht="13.2" x14ac:dyDescent="0.25">
      <c r="A20072" s="45" t="s">
        <v>20137</v>
      </c>
      <c r="B20072" s="45" t="s">
        <v>6</v>
      </c>
      <c r="C20072" s="23">
        <v>200</v>
      </c>
    </row>
    <row r="20073" spans="1:3" ht="13.2" x14ac:dyDescent="0.25">
      <c r="A20073" s="45" t="s">
        <v>20138</v>
      </c>
      <c r="B20073" s="45" t="s">
        <v>6</v>
      </c>
      <c r="C20073" s="23">
        <v>150</v>
      </c>
    </row>
    <row r="20074" spans="1:3" ht="13.2" x14ac:dyDescent="0.25">
      <c r="A20074" s="45" t="s">
        <v>20139</v>
      </c>
      <c r="B20074" s="45" t="s">
        <v>6</v>
      </c>
      <c r="C20074" s="23">
        <v>900</v>
      </c>
    </row>
    <row r="20075" spans="1:3" ht="13.2" x14ac:dyDescent="0.25">
      <c r="A20075" s="45" t="s">
        <v>20140</v>
      </c>
      <c r="B20075" s="45" t="s">
        <v>6</v>
      </c>
      <c r="C20075" s="23">
        <v>425</v>
      </c>
    </row>
    <row r="20076" spans="1:3" ht="13.2" x14ac:dyDescent="0.25">
      <c r="A20076" s="45" t="s">
        <v>20141</v>
      </c>
      <c r="B20076" s="45" t="s">
        <v>6</v>
      </c>
      <c r="C20076" s="23">
        <v>150</v>
      </c>
    </row>
    <row r="20077" spans="1:3" ht="13.2" x14ac:dyDescent="0.25">
      <c r="A20077" s="45" t="s">
        <v>20142</v>
      </c>
      <c r="B20077" s="45" t="s">
        <v>6</v>
      </c>
      <c r="C20077" s="23">
        <v>150</v>
      </c>
    </row>
    <row r="20078" spans="1:3" ht="13.2" x14ac:dyDescent="0.25">
      <c r="A20078" s="45" t="s">
        <v>20143</v>
      </c>
      <c r="B20078" s="45" t="s">
        <v>6</v>
      </c>
      <c r="C20078" s="23">
        <v>400</v>
      </c>
    </row>
    <row r="20079" spans="1:3" ht="13.2" x14ac:dyDescent="0.25">
      <c r="A20079" s="45" t="s">
        <v>20144</v>
      </c>
      <c r="B20079" s="45" t="s">
        <v>6</v>
      </c>
      <c r="C20079" s="23">
        <v>275</v>
      </c>
    </row>
    <row r="20080" spans="1:3" ht="13.2" x14ac:dyDescent="0.25">
      <c r="A20080" s="45" t="s">
        <v>20145</v>
      </c>
      <c r="B20080" s="45" t="s">
        <v>6</v>
      </c>
      <c r="C20080" s="23">
        <v>150</v>
      </c>
    </row>
    <row r="20081" spans="1:3" ht="13.2" x14ac:dyDescent="0.25">
      <c r="A20081" s="45" t="s">
        <v>20146</v>
      </c>
      <c r="B20081" s="45" t="s">
        <v>6</v>
      </c>
      <c r="C20081" s="23">
        <v>325</v>
      </c>
    </row>
    <row r="20082" spans="1:3" ht="13.2" x14ac:dyDescent="0.25">
      <c r="A20082" s="45" t="s">
        <v>20147</v>
      </c>
      <c r="B20082" s="45" t="s">
        <v>6</v>
      </c>
      <c r="C20082" s="23">
        <v>400</v>
      </c>
    </row>
    <row r="20083" spans="1:3" ht="13.2" x14ac:dyDescent="0.25">
      <c r="A20083" s="45" t="s">
        <v>20148</v>
      </c>
      <c r="B20083" s="45" t="s">
        <v>6</v>
      </c>
      <c r="C20083" s="23">
        <v>375</v>
      </c>
    </row>
    <row r="20084" spans="1:3" ht="13.2" x14ac:dyDescent="0.25">
      <c r="A20084" s="45" t="s">
        <v>20149</v>
      </c>
      <c r="B20084" s="45" t="s">
        <v>6</v>
      </c>
      <c r="C20084" s="23">
        <v>175</v>
      </c>
    </row>
    <row r="20085" spans="1:3" ht="13.2" x14ac:dyDescent="0.25">
      <c r="A20085" s="45" t="s">
        <v>20150</v>
      </c>
      <c r="B20085" s="45" t="s">
        <v>6</v>
      </c>
      <c r="C20085" s="23">
        <v>475</v>
      </c>
    </row>
    <row r="20086" spans="1:3" ht="13.2" x14ac:dyDescent="0.25">
      <c r="A20086" s="45" t="s">
        <v>20151</v>
      </c>
      <c r="B20086" s="45" t="s">
        <v>6</v>
      </c>
      <c r="C20086" s="23">
        <v>525</v>
      </c>
    </row>
    <row r="20087" spans="1:3" ht="13.2" x14ac:dyDescent="0.25">
      <c r="A20087" s="45" t="s">
        <v>20152</v>
      </c>
      <c r="B20087" s="45" t="s">
        <v>6</v>
      </c>
      <c r="C20087" s="23">
        <v>250</v>
      </c>
    </row>
    <row r="20088" spans="1:3" ht="13.2" x14ac:dyDescent="0.25">
      <c r="A20088" s="45" t="s">
        <v>20153</v>
      </c>
      <c r="B20088" s="45" t="s">
        <v>6</v>
      </c>
      <c r="C20088" s="23">
        <v>250</v>
      </c>
    </row>
    <row r="20089" spans="1:3" ht="13.2" x14ac:dyDescent="0.25">
      <c r="A20089" s="45" t="s">
        <v>20154</v>
      </c>
      <c r="B20089" s="45" t="s">
        <v>6</v>
      </c>
      <c r="C20089" s="23">
        <v>350</v>
      </c>
    </row>
    <row r="20090" spans="1:3" ht="13.2" x14ac:dyDescent="0.25">
      <c r="A20090" s="45" t="s">
        <v>20155</v>
      </c>
      <c r="B20090" s="45" t="s">
        <v>6</v>
      </c>
      <c r="C20090" s="23">
        <v>625</v>
      </c>
    </row>
    <row r="20091" spans="1:3" ht="13.2" x14ac:dyDescent="0.25">
      <c r="A20091" s="45" t="s">
        <v>20156</v>
      </c>
      <c r="B20091" s="45" t="s">
        <v>6</v>
      </c>
      <c r="C20091" s="23">
        <v>275</v>
      </c>
    </row>
    <row r="20092" spans="1:3" ht="13.2" x14ac:dyDescent="0.25">
      <c r="A20092" s="45" t="s">
        <v>20157</v>
      </c>
      <c r="B20092" s="45" t="s">
        <v>6</v>
      </c>
      <c r="C20092" s="23">
        <v>150</v>
      </c>
    </row>
    <row r="20093" spans="1:3" ht="13.2" x14ac:dyDescent="0.25">
      <c r="A20093" s="45" t="s">
        <v>20158</v>
      </c>
      <c r="B20093" s="45" t="s">
        <v>6</v>
      </c>
      <c r="C20093" s="23">
        <v>225</v>
      </c>
    </row>
    <row r="20094" spans="1:3" ht="13.2" x14ac:dyDescent="0.25">
      <c r="A20094" s="45" t="s">
        <v>20159</v>
      </c>
      <c r="B20094" s="45" t="s">
        <v>7</v>
      </c>
      <c r="C20094" s="23">
        <v>750</v>
      </c>
    </row>
    <row r="20095" spans="1:3" ht="13.2" x14ac:dyDescent="0.25">
      <c r="A20095" s="45" t="s">
        <v>20160</v>
      </c>
      <c r="B20095" s="45" t="s">
        <v>7</v>
      </c>
      <c r="C20095" s="23">
        <v>900</v>
      </c>
    </row>
    <row r="20096" spans="1:3" ht="13.2" x14ac:dyDescent="0.25">
      <c r="A20096" s="45" t="s">
        <v>20161</v>
      </c>
      <c r="B20096" s="45" t="s">
        <v>7</v>
      </c>
      <c r="C20096" s="23">
        <v>550</v>
      </c>
    </row>
    <row r="20097" spans="1:3" ht="13.2" x14ac:dyDescent="0.25">
      <c r="A20097" s="45" t="s">
        <v>20162</v>
      </c>
      <c r="B20097" s="45" t="s">
        <v>7</v>
      </c>
      <c r="C20097" s="23">
        <v>900</v>
      </c>
    </row>
    <row r="20098" spans="1:3" ht="13.2" x14ac:dyDescent="0.25">
      <c r="A20098" s="45" t="s">
        <v>20163</v>
      </c>
      <c r="B20098" s="45" t="s">
        <v>7</v>
      </c>
      <c r="C20098" s="23">
        <v>350</v>
      </c>
    </row>
    <row r="20099" spans="1:3" ht="13.2" x14ac:dyDescent="0.25">
      <c r="A20099" s="45" t="s">
        <v>20164</v>
      </c>
      <c r="B20099" s="45" t="s">
        <v>7</v>
      </c>
      <c r="C20099" s="23">
        <v>275</v>
      </c>
    </row>
    <row r="20100" spans="1:3" ht="13.2" x14ac:dyDescent="0.25">
      <c r="A20100" s="45" t="s">
        <v>20165</v>
      </c>
      <c r="B20100" s="45" t="s">
        <v>7</v>
      </c>
      <c r="C20100" s="23">
        <v>400</v>
      </c>
    </row>
    <row r="20101" spans="1:3" ht="13.2" x14ac:dyDescent="0.25">
      <c r="A20101" s="45" t="s">
        <v>20166</v>
      </c>
      <c r="B20101" s="45" t="s">
        <v>7</v>
      </c>
      <c r="C20101" s="23">
        <v>250</v>
      </c>
    </row>
    <row r="20102" spans="1:3" ht="13.2" x14ac:dyDescent="0.25">
      <c r="A20102" s="45" t="s">
        <v>20167</v>
      </c>
      <c r="B20102" s="45" t="s">
        <v>7</v>
      </c>
      <c r="C20102" s="23">
        <v>675</v>
      </c>
    </row>
    <row r="20103" spans="1:3" ht="13.2" x14ac:dyDescent="0.25">
      <c r="A20103" s="45" t="s">
        <v>20168</v>
      </c>
      <c r="B20103" s="45" t="s">
        <v>7</v>
      </c>
      <c r="C20103" s="23">
        <v>1050</v>
      </c>
    </row>
    <row r="20104" spans="1:3" ht="13.2" x14ac:dyDescent="0.25">
      <c r="A20104" s="45" t="s">
        <v>20169</v>
      </c>
      <c r="B20104" s="45" t="s">
        <v>7</v>
      </c>
      <c r="C20104" s="23">
        <v>550</v>
      </c>
    </row>
    <row r="20105" spans="1:3" ht="13.2" x14ac:dyDescent="0.25">
      <c r="A20105" s="45" t="s">
        <v>20170</v>
      </c>
      <c r="B20105" s="45" t="s">
        <v>7</v>
      </c>
      <c r="C20105" s="23">
        <v>575</v>
      </c>
    </row>
    <row r="20106" spans="1:3" ht="13.2" x14ac:dyDescent="0.25">
      <c r="A20106" s="45" t="s">
        <v>20171</v>
      </c>
      <c r="B20106" s="45" t="s">
        <v>7</v>
      </c>
      <c r="C20106" s="23">
        <v>825</v>
      </c>
    </row>
    <row r="20107" spans="1:3" ht="13.2" x14ac:dyDescent="0.25">
      <c r="A20107" s="45" t="s">
        <v>20172</v>
      </c>
      <c r="B20107" s="45" t="s">
        <v>7</v>
      </c>
      <c r="C20107" s="23">
        <v>550</v>
      </c>
    </row>
    <row r="20108" spans="1:3" ht="13.2" x14ac:dyDescent="0.25">
      <c r="A20108" s="45" t="s">
        <v>20173</v>
      </c>
      <c r="B20108" s="45" t="s">
        <v>7</v>
      </c>
      <c r="C20108" s="23">
        <v>850</v>
      </c>
    </row>
    <row r="20109" spans="1:3" ht="13.2" x14ac:dyDescent="0.25">
      <c r="A20109" s="45" t="s">
        <v>20174</v>
      </c>
      <c r="B20109" s="45" t="s">
        <v>7</v>
      </c>
      <c r="C20109" s="23">
        <v>375</v>
      </c>
    </row>
    <row r="20110" spans="1:3" ht="13.2" x14ac:dyDescent="0.25">
      <c r="A20110" s="45" t="s">
        <v>20175</v>
      </c>
      <c r="B20110" s="45" t="s">
        <v>7</v>
      </c>
      <c r="C20110" s="23">
        <v>1100</v>
      </c>
    </row>
    <row r="20111" spans="1:3" ht="13.2" x14ac:dyDescent="0.25">
      <c r="A20111" s="45" t="s">
        <v>20176</v>
      </c>
      <c r="B20111" s="45" t="s">
        <v>7</v>
      </c>
      <c r="C20111" s="23">
        <v>525</v>
      </c>
    </row>
    <row r="20112" spans="1:3" ht="13.2" x14ac:dyDescent="0.25">
      <c r="A20112" s="45" t="s">
        <v>20177</v>
      </c>
      <c r="B20112" s="45" t="s">
        <v>7</v>
      </c>
      <c r="C20112" s="23">
        <v>375</v>
      </c>
    </row>
    <row r="20113" spans="1:3" ht="13.2" x14ac:dyDescent="0.25">
      <c r="A20113" s="45" t="s">
        <v>20178</v>
      </c>
      <c r="B20113" s="45" t="s">
        <v>7</v>
      </c>
      <c r="C20113" s="23">
        <v>750</v>
      </c>
    </row>
    <row r="20114" spans="1:3" ht="13.2" x14ac:dyDescent="0.25">
      <c r="A20114" s="45" t="s">
        <v>20179</v>
      </c>
      <c r="B20114" s="45" t="s">
        <v>7</v>
      </c>
      <c r="C20114" s="23">
        <v>925</v>
      </c>
    </row>
    <row r="20115" spans="1:3" ht="13.2" x14ac:dyDescent="0.25">
      <c r="A20115" s="45" t="s">
        <v>20180</v>
      </c>
      <c r="B20115" s="45" t="s">
        <v>7</v>
      </c>
      <c r="C20115" s="23">
        <v>675</v>
      </c>
    </row>
    <row r="20116" spans="1:3" ht="13.2" x14ac:dyDescent="0.25">
      <c r="A20116" s="45" t="s">
        <v>20181</v>
      </c>
      <c r="B20116" s="45" t="s">
        <v>7</v>
      </c>
      <c r="C20116" s="23">
        <v>575</v>
      </c>
    </row>
    <row r="20117" spans="1:3" ht="13.2" x14ac:dyDescent="0.25">
      <c r="A20117" s="45" t="s">
        <v>20182</v>
      </c>
      <c r="B20117" s="45" t="s">
        <v>7</v>
      </c>
      <c r="C20117" s="23">
        <v>400</v>
      </c>
    </row>
    <row r="20118" spans="1:3" ht="13.2" x14ac:dyDescent="0.25">
      <c r="A20118" s="45" t="s">
        <v>20183</v>
      </c>
      <c r="B20118" s="45" t="s">
        <v>7</v>
      </c>
      <c r="C20118" s="23">
        <v>700</v>
      </c>
    </row>
    <row r="20119" spans="1:3" ht="13.2" x14ac:dyDescent="0.25">
      <c r="A20119" s="45" t="s">
        <v>20184</v>
      </c>
      <c r="B20119" s="45" t="s">
        <v>7</v>
      </c>
      <c r="C20119" s="23">
        <v>450</v>
      </c>
    </row>
    <row r="20120" spans="1:3" ht="13.2" x14ac:dyDescent="0.25">
      <c r="A20120" s="45" t="s">
        <v>20185</v>
      </c>
      <c r="B20120" s="45" t="s">
        <v>7</v>
      </c>
      <c r="C20120" s="23">
        <v>650</v>
      </c>
    </row>
    <row r="20121" spans="1:3" ht="13.2" x14ac:dyDescent="0.25">
      <c r="A20121" s="45" t="s">
        <v>20186</v>
      </c>
      <c r="B20121" s="45" t="s">
        <v>7</v>
      </c>
      <c r="C20121" s="23">
        <v>275</v>
      </c>
    </row>
    <row r="20122" spans="1:3" ht="13.2" x14ac:dyDescent="0.25">
      <c r="A20122" s="45" t="s">
        <v>20187</v>
      </c>
      <c r="B20122" s="45" t="s">
        <v>7</v>
      </c>
      <c r="C20122" s="23">
        <v>600</v>
      </c>
    </row>
    <row r="20123" spans="1:3" ht="13.2" x14ac:dyDescent="0.25">
      <c r="A20123" s="45" t="s">
        <v>20188</v>
      </c>
      <c r="B20123" s="45" t="s">
        <v>7</v>
      </c>
      <c r="C20123" s="23">
        <v>925</v>
      </c>
    </row>
    <row r="20124" spans="1:3" ht="13.2" x14ac:dyDescent="0.25">
      <c r="A20124" s="45" t="s">
        <v>20189</v>
      </c>
      <c r="B20124" s="45" t="s">
        <v>7</v>
      </c>
      <c r="C20124" s="23">
        <v>375</v>
      </c>
    </row>
    <row r="20125" spans="1:3" ht="13.2" x14ac:dyDescent="0.25">
      <c r="A20125" s="45" t="s">
        <v>20190</v>
      </c>
      <c r="B20125" s="45" t="s">
        <v>7</v>
      </c>
      <c r="C20125" s="23">
        <v>575</v>
      </c>
    </row>
    <row r="20126" spans="1:3" ht="13.2" x14ac:dyDescent="0.25">
      <c r="A20126" s="45" t="s">
        <v>20191</v>
      </c>
      <c r="B20126" s="45" t="s">
        <v>7</v>
      </c>
      <c r="C20126" s="23">
        <v>850</v>
      </c>
    </row>
    <row r="20127" spans="1:3" ht="13.2" x14ac:dyDescent="0.25">
      <c r="A20127" s="45" t="s">
        <v>20192</v>
      </c>
      <c r="B20127" s="45" t="s">
        <v>7</v>
      </c>
      <c r="C20127" s="23">
        <v>225</v>
      </c>
    </row>
    <row r="20128" spans="1:3" ht="13.2" x14ac:dyDescent="0.25">
      <c r="A20128" s="45" t="s">
        <v>20193</v>
      </c>
      <c r="B20128" s="45" t="s">
        <v>7</v>
      </c>
      <c r="C20128" s="23">
        <v>375</v>
      </c>
    </row>
    <row r="20129" spans="1:3" ht="13.2" x14ac:dyDescent="0.25">
      <c r="A20129" s="45" t="s">
        <v>20194</v>
      </c>
      <c r="B20129" s="45" t="s">
        <v>7</v>
      </c>
      <c r="C20129" s="23">
        <v>525</v>
      </c>
    </row>
    <row r="20130" spans="1:3" ht="13.2" x14ac:dyDescent="0.25">
      <c r="A20130" s="45" t="s">
        <v>20195</v>
      </c>
      <c r="B20130" s="45" t="s">
        <v>7</v>
      </c>
      <c r="C20130" s="23">
        <v>250</v>
      </c>
    </row>
    <row r="20131" spans="1:3" ht="13.2" x14ac:dyDescent="0.25">
      <c r="A20131" s="45" t="s">
        <v>20196</v>
      </c>
      <c r="B20131" s="45" t="s">
        <v>7</v>
      </c>
      <c r="C20131" s="23">
        <v>800</v>
      </c>
    </row>
    <row r="20132" spans="1:3" ht="13.2" x14ac:dyDescent="0.25">
      <c r="A20132" s="45" t="s">
        <v>20197</v>
      </c>
      <c r="B20132" s="45" t="s">
        <v>7</v>
      </c>
      <c r="C20132" s="23">
        <v>375</v>
      </c>
    </row>
    <row r="20133" spans="1:3" ht="13.2" x14ac:dyDescent="0.25">
      <c r="A20133" s="45" t="s">
        <v>20198</v>
      </c>
      <c r="B20133" s="45" t="s">
        <v>7</v>
      </c>
      <c r="C20133" s="23">
        <v>225</v>
      </c>
    </row>
    <row r="20134" spans="1:3" ht="13.2" x14ac:dyDescent="0.25">
      <c r="A20134" s="45" t="s">
        <v>20199</v>
      </c>
      <c r="B20134" s="45" t="s">
        <v>7</v>
      </c>
      <c r="C20134" s="23">
        <v>300</v>
      </c>
    </row>
    <row r="20135" spans="1:3" ht="13.2" x14ac:dyDescent="0.25">
      <c r="A20135" s="45" t="s">
        <v>20200</v>
      </c>
      <c r="B20135" s="45" t="s">
        <v>7</v>
      </c>
      <c r="C20135" s="23">
        <v>450</v>
      </c>
    </row>
    <row r="20136" spans="1:3" ht="13.2" x14ac:dyDescent="0.25">
      <c r="A20136" s="45" t="s">
        <v>20201</v>
      </c>
      <c r="B20136" s="45" t="s">
        <v>7</v>
      </c>
      <c r="C20136" s="23">
        <v>975</v>
      </c>
    </row>
    <row r="20137" spans="1:3" ht="13.2" x14ac:dyDescent="0.25">
      <c r="A20137" s="45" t="s">
        <v>20202</v>
      </c>
      <c r="B20137" s="45" t="s">
        <v>7</v>
      </c>
      <c r="C20137" s="23">
        <v>850</v>
      </c>
    </row>
    <row r="20138" spans="1:3" ht="13.2" x14ac:dyDescent="0.25">
      <c r="A20138" s="45" t="s">
        <v>20203</v>
      </c>
      <c r="B20138" s="45" t="s">
        <v>7</v>
      </c>
      <c r="C20138" s="23">
        <v>325</v>
      </c>
    </row>
    <row r="20139" spans="1:3" ht="13.2" x14ac:dyDescent="0.25">
      <c r="A20139" s="45" t="s">
        <v>20204</v>
      </c>
      <c r="B20139" s="45" t="s">
        <v>7</v>
      </c>
      <c r="C20139" s="23">
        <v>300</v>
      </c>
    </row>
    <row r="20140" spans="1:3" ht="13.2" x14ac:dyDescent="0.25">
      <c r="A20140" s="45" t="s">
        <v>20205</v>
      </c>
      <c r="B20140" s="45" t="s">
        <v>7</v>
      </c>
      <c r="C20140" s="23">
        <v>250</v>
      </c>
    </row>
    <row r="20141" spans="1:3" ht="13.2" x14ac:dyDescent="0.25">
      <c r="A20141" s="45" t="s">
        <v>20206</v>
      </c>
      <c r="B20141" s="45" t="s">
        <v>7</v>
      </c>
      <c r="C20141" s="23">
        <v>625</v>
      </c>
    </row>
    <row r="20142" spans="1:3" ht="13.2" x14ac:dyDescent="0.25">
      <c r="A20142" s="45" t="s">
        <v>20207</v>
      </c>
      <c r="B20142" s="45" t="s">
        <v>7</v>
      </c>
      <c r="C20142" s="23">
        <v>150</v>
      </c>
    </row>
    <row r="20143" spans="1:3" ht="13.2" x14ac:dyDescent="0.25">
      <c r="A20143" s="45" t="s">
        <v>20208</v>
      </c>
      <c r="B20143" s="45" t="s">
        <v>7</v>
      </c>
      <c r="C20143" s="23">
        <v>150</v>
      </c>
    </row>
    <row r="20144" spans="1:3" ht="13.2" x14ac:dyDescent="0.25">
      <c r="A20144" s="45" t="s">
        <v>20209</v>
      </c>
      <c r="B20144" s="45" t="s">
        <v>7</v>
      </c>
      <c r="C20144" s="23">
        <v>150</v>
      </c>
    </row>
    <row r="20145" spans="1:3" ht="13.2" x14ac:dyDescent="0.25">
      <c r="A20145" s="45" t="s">
        <v>20210</v>
      </c>
      <c r="B20145" s="45" t="s">
        <v>7</v>
      </c>
      <c r="C20145" s="23">
        <v>150</v>
      </c>
    </row>
    <row r="20146" spans="1:3" ht="13.2" x14ac:dyDescent="0.25">
      <c r="A20146" s="45" t="s">
        <v>20211</v>
      </c>
      <c r="B20146" s="45" t="s">
        <v>7</v>
      </c>
      <c r="C20146" s="23">
        <v>150</v>
      </c>
    </row>
    <row r="20147" spans="1:3" ht="13.2" x14ac:dyDescent="0.25">
      <c r="A20147" s="45" t="s">
        <v>20212</v>
      </c>
      <c r="B20147" s="45" t="s">
        <v>7</v>
      </c>
      <c r="C20147" s="23">
        <v>850</v>
      </c>
    </row>
    <row r="20148" spans="1:3" ht="13.2" x14ac:dyDescent="0.25">
      <c r="A20148" s="45" t="s">
        <v>20213</v>
      </c>
      <c r="B20148" s="45" t="s">
        <v>7</v>
      </c>
      <c r="C20148" s="23">
        <v>775</v>
      </c>
    </row>
    <row r="20149" spans="1:3" ht="13.2" x14ac:dyDescent="0.25">
      <c r="A20149" s="45" t="s">
        <v>20214</v>
      </c>
      <c r="B20149" s="45" t="s">
        <v>7</v>
      </c>
      <c r="C20149" s="23">
        <v>325</v>
      </c>
    </row>
    <row r="20150" spans="1:3" ht="13.2" x14ac:dyDescent="0.25">
      <c r="A20150" s="45" t="s">
        <v>20215</v>
      </c>
      <c r="B20150" s="45" t="s">
        <v>7</v>
      </c>
      <c r="C20150" s="23">
        <v>200</v>
      </c>
    </row>
    <row r="20151" spans="1:3" ht="13.2" x14ac:dyDescent="0.25">
      <c r="A20151" s="45" t="s">
        <v>20216</v>
      </c>
      <c r="B20151" s="45" t="s">
        <v>7</v>
      </c>
      <c r="C20151" s="23">
        <v>550</v>
      </c>
    </row>
    <row r="20152" spans="1:3" ht="13.2" x14ac:dyDescent="0.25">
      <c r="A20152" s="45" t="s">
        <v>20217</v>
      </c>
      <c r="B20152" s="45" t="s">
        <v>7</v>
      </c>
      <c r="C20152" s="23">
        <v>275</v>
      </c>
    </row>
    <row r="20153" spans="1:3" ht="13.2" x14ac:dyDescent="0.25">
      <c r="A20153" s="45" t="s">
        <v>20218</v>
      </c>
      <c r="B20153" s="45" t="s">
        <v>7</v>
      </c>
      <c r="C20153" s="23">
        <v>275</v>
      </c>
    </row>
    <row r="20154" spans="1:3" ht="13.2" x14ac:dyDescent="0.25">
      <c r="A20154" s="45" t="s">
        <v>20219</v>
      </c>
      <c r="B20154" s="45" t="s">
        <v>7</v>
      </c>
      <c r="C20154" s="23">
        <v>350</v>
      </c>
    </row>
    <row r="20155" spans="1:3" ht="13.2" x14ac:dyDescent="0.25">
      <c r="A20155" s="45" t="s">
        <v>20220</v>
      </c>
      <c r="B20155" s="45" t="s">
        <v>7</v>
      </c>
      <c r="C20155" s="23">
        <v>550</v>
      </c>
    </row>
    <row r="20156" spans="1:3" ht="13.2" x14ac:dyDescent="0.25">
      <c r="A20156" s="45" t="s">
        <v>20221</v>
      </c>
      <c r="B20156" s="45" t="s">
        <v>7</v>
      </c>
      <c r="C20156" s="23">
        <v>400</v>
      </c>
    </row>
    <row r="20157" spans="1:3" ht="13.2" x14ac:dyDescent="0.25">
      <c r="A20157" s="45" t="s">
        <v>20222</v>
      </c>
      <c r="B20157" s="45" t="s">
        <v>7</v>
      </c>
      <c r="C20157" s="23">
        <v>550</v>
      </c>
    </row>
    <row r="20158" spans="1:3" ht="13.2" x14ac:dyDescent="0.25">
      <c r="A20158" s="45" t="s">
        <v>20223</v>
      </c>
      <c r="B20158" s="45" t="s">
        <v>7</v>
      </c>
      <c r="C20158" s="23">
        <v>550</v>
      </c>
    </row>
    <row r="20159" spans="1:3" ht="13.2" x14ac:dyDescent="0.25">
      <c r="A20159" s="45" t="s">
        <v>20224</v>
      </c>
      <c r="B20159" s="45" t="s">
        <v>7</v>
      </c>
      <c r="C20159" s="23">
        <v>250</v>
      </c>
    </row>
    <row r="20160" spans="1:3" ht="13.2" x14ac:dyDescent="0.25">
      <c r="A20160" s="45" t="s">
        <v>20225</v>
      </c>
      <c r="B20160" s="45" t="s">
        <v>7</v>
      </c>
      <c r="C20160" s="23">
        <v>575</v>
      </c>
    </row>
    <row r="20161" spans="1:3" ht="13.2" x14ac:dyDescent="0.25">
      <c r="A20161" s="45" t="s">
        <v>20226</v>
      </c>
      <c r="B20161" s="45" t="s">
        <v>7</v>
      </c>
      <c r="C20161" s="23">
        <v>1000</v>
      </c>
    </row>
    <row r="20162" spans="1:3" ht="13.2" x14ac:dyDescent="0.25">
      <c r="A20162" s="45" t="s">
        <v>20227</v>
      </c>
      <c r="B20162" s="45" t="s">
        <v>7</v>
      </c>
      <c r="C20162" s="23">
        <v>650</v>
      </c>
    </row>
    <row r="20163" spans="1:3" ht="13.2" x14ac:dyDescent="0.25">
      <c r="A20163" s="45" t="s">
        <v>20228</v>
      </c>
      <c r="B20163" s="45" t="s">
        <v>7</v>
      </c>
      <c r="C20163" s="23">
        <v>575</v>
      </c>
    </row>
    <row r="20164" spans="1:3" ht="13.2" x14ac:dyDescent="0.25">
      <c r="A20164" s="45" t="s">
        <v>20229</v>
      </c>
      <c r="B20164" s="45" t="s">
        <v>7</v>
      </c>
      <c r="C20164" s="23">
        <v>250</v>
      </c>
    </row>
    <row r="20165" spans="1:3" ht="13.2" x14ac:dyDescent="0.25">
      <c r="A20165" s="45" t="s">
        <v>20230</v>
      </c>
      <c r="B20165" s="45" t="s">
        <v>7</v>
      </c>
      <c r="C20165" s="23">
        <v>775</v>
      </c>
    </row>
    <row r="20166" spans="1:3" ht="13.2" x14ac:dyDescent="0.25">
      <c r="A20166" s="45" t="s">
        <v>20231</v>
      </c>
      <c r="B20166" s="45" t="s">
        <v>7</v>
      </c>
      <c r="C20166" s="23">
        <v>800</v>
      </c>
    </row>
    <row r="20167" spans="1:3" ht="13.2" x14ac:dyDescent="0.25">
      <c r="A20167" s="45" t="s">
        <v>20232</v>
      </c>
      <c r="B20167" s="45" t="s">
        <v>7</v>
      </c>
      <c r="C20167" s="23">
        <v>600</v>
      </c>
    </row>
    <row r="20168" spans="1:3" ht="13.2" x14ac:dyDescent="0.25">
      <c r="A20168" s="45" t="s">
        <v>20233</v>
      </c>
      <c r="B20168" s="45" t="s">
        <v>7</v>
      </c>
      <c r="C20168" s="23">
        <v>650</v>
      </c>
    </row>
    <row r="20169" spans="1:3" ht="13.2" x14ac:dyDescent="0.25">
      <c r="A20169" s="45" t="s">
        <v>20234</v>
      </c>
      <c r="B20169" s="45" t="s">
        <v>7</v>
      </c>
      <c r="C20169" s="23">
        <v>250</v>
      </c>
    </row>
    <row r="20170" spans="1:3" ht="13.2" x14ac:dyDescent="0.25">
      <c r="A20170" s="45" t="s">
        <v>20235</v>
      </c>
      <c r="B20170" s="45" t="s">
        <v>7</v>
      </c>
      <c r="C20170" s="23">
        <v>375</v>
      </c>
    </row>
    <row r="20171" spans="1:3" ht="13.2" x14ac:dyDescent="0.25">
      <c r="A20171" s="45" t="s">
        <v>20236</v>
      </c>
      <c r="B20171" s="45" t="s">
        <v>7</v>
      </c>
      <c r="C20171" s="23">
        <v>550</v>
      </c>
    </row>
    <row r="20172" spans="1:3" ht="13.2" x14ac:dyDescent="0.25">
      <c r="A20172" s="45" t="s">
        <v>20237</v>
      </c>
      <c r="B20172" s="45" t="s">
        <v>7</v>
      </c>
      <c r="C20172" s="23">
        <v>800</v>
      </c>
    </row>
    <row r="20173" spans="1:3" ht="13.2" x14ac:dyDescent="0.25">
      <c r="A20173" s="45" t="s">
        <v>20238</v>
      </c>
      <c r="B20173" s="45" t="s">
        <v>7</v>
      </c>
      <c r="C20173" s="23">
        <v>775</v>
      </c>
    </row>
    <row r="20174" spans="1:3" ht="13.2" x14ac:dyDescent="0.25">
      <c r="A20174" s="45" t="s">
        <v>20239</v>
      </c>
      <c r="B20174" s="45" t="s">
        <v>7</v>
      </c>
      <c r="C20174" s="23">
        <v>425</v>
      </c>
    </row>
    <row r="20175" spans="1:3" ht="13.2" x14ac:dyDescent="0.25">
      <c r="A20175" s="45" t="s">
        <v>20240</v>
      </c>
      <c r="B20175" s="45" t="s">
        <v>7</v>
      </c>
      <c r="C20175" s="23">
        <v>875</v>
      </c>
    </row>
    <row r="20176" spans="1:3" ht="13.2" x14ac:dyDescent="0.25">
      <c r="A20176" s="45" t="s">
        <v>20241</v>
      </c>
      <c r="B20176" s="45" t="s">
        <v>7</v>
      </c>
      <c r="C20176" s="23">
        <v>650</v>
      </c>
    </row>
    <row r="20177" spans="1:3" ht="13.2" x14ac:dyDescent="0.25">
      <c r="A20177" s="45" t="s">
        <v>20242</v>
      </c>
      <c r="B20177" s="45" t="s">
        <v>7</v>
      </c>
      <c r="C20177" s="23">
        <v>375</v>
      </c>
    </row>
    <row r="20178" spans="1:3" ht="13.2" x14ac:dyDescent="0.25">
      <c r="A20178" s="45" t="s">
        <v>20243</v>
      </c>
      <c r="B20178" s="45" t="s">
        <v>7</v>
      </c>
      <c r="C20178" s="23">
        <v>525</v>
      </c>
    </row>
    <row r="20179" spans="1:3" ht="13.2" x14ac:dyDescent="0.25">
      <c r="A20179" s="45" t="s">
        <v>20244</v>
      </c>
      <c r="B20179" s="45" t="s">
        <v>7</v>
      </c>
      <c r="C20179" s="23">
        <v>850</v>
      </c>
    </row>
    <row r="20180" spans="1:3" ht="13.2" x14ac:dyDescent="0.25">
      <c r="A20180" s="45" t="s">
        <v>20245</v>
      </c>
      <c r="B20180" s="45" t="s">
        <v>7</v>
      </c>
      <c r="C20180" s="23">
        <v>275</v>
      </c>
    </row>
    <row r="20181" spans="1:3" ht="13.2" x14ac:dyDescent="0.25">
      <c r="A20181" s="45" t="s">
        <v>20246</v>
      </c>
      <c r="B20181" s="45" t="s">
        <v>7</v>
      </c>
      <c r="C20181" s="23">
        <v>275</v>
      </c>
    </row>
    <row r="20182" spans="1:3" ht="13.2" x14ac:dyDescent="0.25">
      <c r="A20182" s="45" t="s">
        <v>20247</v>
      </c>
      <c r="B20182" s="45" t="s">
        <v>7</v>
      </c>
      <c r="C20182" s="23">
        <v>1175</v>
      </c>
    </row>
    <row r="20183" spans="1:3" ht="13.2" x14ac:dyDescent="0.25">
      <c r="A20183" s="45" t="s">
        <v>20248</v>
      </c>
      <c r="B20183" s="45" t="s">
        <v>7</v>
      </c>
      <c r="C20183" s="23">
        <v>375</v>
      </c>
    </row>
    <row r="20184" spans="1:3" ht="13.2" x14ac:dyDescent="0.25">
      <c r="A20184" s="45" t="s">
        <v>20249</v>
      </c>
      <c r="B20184" s="45" t="s">
        <v>7</v>
      </c>
      <c r="C20184" s="23">
        <v>1100</v>
      </c>
    </row>
    <row r="20185" spans="1:3" ht="13.2" x14ac:dyDescent="0.25">
      <c r="A20185" s="45" t="s">
        <v>20250</v>
      </c>
      <c r="B20185" s="45" t="s">
        <v>7</v>
      </c>
      <c r="C20185" s="23">
        <v>675</v>
      </c>
    </row>
    <row r="20186" spans="1:3" ht="13.2" x14ac:dyDescent="0.25">
      <c r="A20186" s="45" t="s">
        <v>20251</v>
      </c>
      <c r="B20186" s="45" t="s">
        <v>7</v>
      </c>
      <c r="C20186" s="23">
        <v>850</v>
      </c>
    </row>
    <row r="20187" spans="1:3" ht="13.2" x14ac:dyDescent="0.25">
      <c r="A20187" s="45" t="s">
        <v>20252</v>
      </c>
      <c r="B20187" s="45" t="s">
        <v>7</v>
      </c>
      <c r="C20187" s="23">
        <v>650</v>
      </c>
    </row>
    <row r="20188" spans="1:3" ht="13.2" x14ac:dyDescent="0.25">
      <c r="A20188" s="45" t="s">
        <v>20253</v>
      </c>
      <c r="B20188" s="45" t="s">
        <v>7</v>
      </c>
      <c r="C20188" s="23">
        <v>800</v>
      </c>
    </row>
    <row r="20189" spans="1:3" ht="13.2" x14ac:dyDescent="0.25">
      <c r="A20189" s="45" t="s">
        <v>20254</v>
      </c>
      <c r="B20189" s="45" t="s">
        <v>7</v>
      </c>
      <c r="C20189" s="23">
        <v>750</v>
      </c>
    </row>
    <row r="20190" spans="1:3" ht="13.2" x14ac:dyDescent="0.25">
      <c r="A20190" s="45" t="s">
        <v>20255</v>
      </c>
      <c r="B20190" s="45" t="s">
        <v>7</v>
      </c>
      <c r="C20190" s="23">
        <v>825</v>
      </c>
    </row>
    <row r="20191" spans="1:3" ht="13.2" x14ac:dyDescent="0.25">
      <c r="A20191" s="45" t="s">
        <v>20256</v>
      </c>
      <c r="B20191" s="45" t="s">
        <v>7</v>
      </c>
      <c r="C20191" s="23">
        <v>375</v>
      </c>
    </row>
    <row r="20192" spans="1:3" ht="13.2" x14ac:dyDescent="0.25">
      <c r="A20192" s="45" t="s">
        <v>20257</v>
      </c>
      <c r="B20192" s="45" t="s">
        <v>7</v>
      </c>
      <c r="C20192" s="23">
        <v>825</v>
      </c>
    </row>
    <row r="20193" spans="1:3" ht="13.2" x14ac:dyDescent="0.25">
      <c r="A20193" s="45" t="s">
        <v>20258</v>
      </c>
      <c r="B20193" s="45" t="s">
        <v>7</v>
      </c>
      <c r="C20193" s="23">
        <v>825</v>
      </c>
    </row>
    <row r="20194" spans="1:3" ht="13.2" x14ac:dyDescent="0.25">
      <c r="A20194" s="45" t="s">
        <v>20259</v>
      </c>
      <c r="B20194" s="45" t="s">
        <v>7</v>
      </c>
      <c r="C20194" s="23">
        <v>625</v>
      </c>
    </row>
    <row r="20195" spans="1:3" ht="13.2" x14ac:dyDescent="0.25">
      <c r="A20195" s="45" t="s">
        <v>20260</v>
      </c>
      <c r="B20195" s="45" t="s">
        <v>7</v>
      </c>
      <c r="C20195" s="23">
        <v>375</v>
      </c>
    </row>
    <row r="20196" spans="1:3" ht="13.2" x14ac:dyDescent="0.25">
      <c r="A20196" s="45" t="s">
        <v>20261</v>
      </c>
      <c r="B20196" s="45" t="s">
        <v>7</v>
      </c>
      <c r="C20196" s="23">
        <v>825</v>
      </c>
    </row>
    <row r="20197" spans="1:3" ht="13.2" x14ac:dyDescent="0.25">
      <c r="A20197" s="45" t="s">
        <v>20262</v>
      </c>
      <c r="B20197" s="45" t="s">
        <v>7</v>
      </c>
      <c r="C20197" s="23">
        <v>625</v>
      </c>
    </row>
    <row r="20198" spans="1:3" ht="13.2" x14ac:dyDescent="0.25">
      <c r="A20198" s="45" t="s">
        <v>20263</v>
      </c>
      <c r="B20198" s="45" t="s">
        <v>7</v>
      </c>
      <c r="C20198" s="23">
        <v>375</v>
      </c>
    </row>
    <row r="20199" spans="1:3" ht="13.2" x14ac:dyDescent="0.25">
      <c r="A20199" s="45" t="s">
        <v>20264</v>
      </c>
      <c r="B20199" s="45" t="s">
        <v>7</v>
      </c>
      <c r="C20199" s="23">
        <v>825</v>
      </c>
    </row>
    <row r="20200" spans="1:3" ht="13.2" x14ac:dyDescent="0.25">
      <c r="A20200" s="45" t="s">
        <v>20265</v>
      </c>
      <c r="B20200" s="45" t="s">
        <v>7</v>
      </c>
      <c r="C20200" s="23">
        <v>625</v>
      </c>
    </row>
    <row r="20201" spans="1:3" ht="13.2" x14ac:dyDescent="0.25">
      <c r="A20201" s="45" t="s">
        <v>20266</v>
      </c>
      <c r="B20201" s="45" t="s">
        <v>7</v>
      </c>
      <c r="C20201" s="23">
        <v>300</v>
      </c>
    </row>
    <row r="20202" spans="1:3" ht="13.2" x14ac:dyDescent="0.25">
      <c r="A20202" s="45" t="s">
        <v>20267</v>
      </c>
      <c r="B20202" s="45" t="s">
        <v>7</v>
      </c>
      <c r="C20202" s="23">
        <v>500</v>
      </c>
    </row>
    <row r="20203" spans="1:3" ht="13.2" x14ac:dyDescent="0.25">
      <c r="A20203" s="45" t="s">
        <v>20268</v>
      </c>
      <c r="B20203" s="45" t="s">
        <v>7</v>
      </c>
      <c r="C20203" s="23">
        <v>600</v>
      </c>
    </row>
    <row r="20204" spans="1:3" ht="13.2" x14ac:dyDescent="0.25">
      <c r="A20204" s="45" t="s">
        <v>20269</v>
      </c>
      <c r="B20204" s="45" t="s">
        <v>7</v>
      </c>
      <c r="C20204" s="23">
        <v>475</v>
      </c>
    </row>
    <row r="20205" spans="1:3" ht="13.2" x14ac:dyDescent="0.25">
      <c r="A20205" s="45" t="s">
        <v>20270</v>
      </c>
      <c r="B20205" s="45" t="s">
        <v>7</v>
      </c>
      <c r="C20205" s="23">
        <v>550</v>
      </c>
    </row>
    <row r="20206" spans="1:3" ht="13.2" x14ac:dyDescent="0.25">
      <c r="A20206" s="45" t="s">
        <v>20271</v>
      </c>
      <c r="B20206" s="45" t="s">
        <v>7</v>
      </c>
      <c r="C20206" s="23">
        <v>700</v>
      </c>
    </row>
    <row r="20207" spans="1:3" ht="13.2" x14ac:dyDescent="0.25">
      <c r="A20207" s="45" t="s">
        <v>20272</v>
      </c>
      <c r="B20207" s="45" t="s">
        <v>7</v>
      </c>
      <c r="C20207" s="23">
        <v>325</v>
      </c>
    </row>
    <row r="20208" spans="1:3" ht="13.2" x14ac:dyDescent="0.25">
      <c r="A20208" s="45" t="s">
        <v>20273</v>
      </c>
      <c r="B20208" s="45" t="s">
        <v>7</v>
      </c>
      <c r="C20208" s="23">
        <v>250</v>
      </c>
    </row>
    <row r="20209" spans="1:3" ht="13.2" x14ac:dyDescent="0.25">
      <c r="A20209" s="45" t="s">
        <v>20274</v>
      </c>
      <c r="B20209" s="45" t="s">
        <v>7</v>
      </c>
      <c r="C20209" s="23">
        <v>850</v>
      </c>
    </row>
    <row r="20210" spans="1:3" ht="13.2" x14ac:dyDescent="0.25">
      <c r="A20210" s="45" t="s">
        <v>20275</v>
      </c>
      <c r="B20210" s="45" t="s">
        <v>7</v>
      </c>
      <c r="C20210" s="23">
        <v>300</v>
      </c>
    </row>
    <row r="20211" spans="1:3" ht="13.2" x14ac:dyDescent="0.25">
      <c r="A20211" s="45" t="s">
        <v>20276</v>
      </c>
      <c r="B20211" s="45" t="s">
        <v>7</v>
      </c>
      <c r="C20211" s="23">
        <v>250</v>
      </c>
    </row>
    <row r="20212" spans="1:3" ht="13.2" x14ac:dyDescent="0.25">
      <c r="A20212" s="45" t="s">
        <v>20277</v>
      </c>
      <c r="B20212" s="45" t="s">
        <v>7</v>
      </c>
      <c r="C20212" s="23">
        <v>725</v>
      </c>
    </row>
    <row r="20213" spans="1:3" ht="13.2" x14ac:dyDescent="0.25">
      <c r="A20213" s="45" t="s">
        <v>20278</v>
      </c>
      <c r="B20213" s="45" t="s">
        <v>7</v>
      </c>
      <c r="C20213" s="23">
        <v>275</v>
      </c>
    </row>
    <row r="20214" spans="1:3" ht="13.2" x14ac:dyDescent="0.25">
      <c r="A20214" s="45" t="s">
        <v>20279</v>
      </c>
      <c r="B20214" s="45" t="s">
        <v>7</v>
      </c>
      <c r="C20214" s="23">
        <v>625</v>
      </c>
    </row>
    <row r="20215" spans="1:3" ht="13.2" x14ac:dyDescent="0.25">
      <c r="A20215" s="45" t="s">
        <v>20280</v>
      </c>
      <c r="B20215" s="45" t="s">
        <v>7</v>
      </c>
      <c r="C20215" s="23">
        <v>325</v>
      </c>
    </row>
    <row r="20216" spans="1:3" ht="13.2" x14ac:dyDescent="0.25">
      <c r="A20216" s="45" t="s">
        <v>20281</v>
      </c>
      <c r="B20216" s="45" t="s">
        <v>7</v>
      </c>
      <c r="C20216" s="23">
        <v>450</v>
      </c>
    </row>
    <row r="20217" spans="1:3" ht="13.2" x14ac:dyDescent="0.25">
      <c r="A20217" s="45" t="s">
        <v>20282</v>
      </c>
      <c r="B20217" s="45" t="s">
        <v>7</v>
      </c>
      <c r="C20217" s="23">
        <v>375</v>
      </c>
    </row>
    <row r="20218" spans="1:3" ht="13.2" x14ac:dyDescent="0.25">
      <c r="A20218" s="45" t="s">
        <v>20283</v>
      </c>
      <c r="B20218" s="45" t="s">
        <v>7</v>
      </c>
      <c r="C20218" s="23">
        <v>475</v>
      </c>
    </row>
    <row r="20219" spans="1:3" ht="13.2" x14ac:dyDescent="0.25">
      <c r="A20219" s="45" t="s">
        <v>20284</v>
      </c>
      <c r="B20219" s="45" t="s">
        <v>7</v>
      </c>
      <c r="C20219" s="23">
        <v>575</v>
      </c>
    </row>
    <row r="20220" spans="1:3" ht="13.2" x14ac:dyDescent="0.25">
      <c r="A20220" s="45" t="s">
        <v>20285</v>
      </c>
      <c r="B20220" s="45" t="s">
        <v>7</v>
      </c>
      <c r="C20220" s="23">
        <v>575</v>
      </c>
    </row>
    <row r="20221" spans="1:3" ht="13.2" x14ac:dyDescent="0.25">
      <c r="A20221" s="45" t="s">
        <v>20286</v>
      </c>
      <c r="B20221" s="45" t="s">
        <v>7</v>
      </c>
      <c r="C20221" s="23">
        <v>675</v>
      </c>
    </row>
    <row r="20222" spans="1:3" ht="13.2" x14ac:dyDescent="0.25">
      <c r="A20222" s="45" t="s">
        <v>20287</v>
      </c>
      <c r="B20222" s="45" t="s">
        <v>7</v>
      </c>
      <c r="C20222" s="23">
        <v>625</v>
      </c>
    </row>
    <row r="20223" spans="1:3" ht="13.2" x14ac:dyDescent="0.25">
      <c r="A20223" s="45" t="s">
        <v>20288</v>
      </c>
      <c r="B20223" s="45" t="s">
        <v>7</v>
      </c>
      <c r="C20223" s="23">
        <v>650</v>
      </c>
    </row>
    <row r="20224" spans="1:3" ht="13.2" x14ac:dyDescent="0.25">
      <c r="A20224" s="45" t="s">
        <v>20289</v>
      </c>
      <c r="B20224" s="45" t="s">
        <v>7</v>
      </c>
      <c r="C20224" s="23">
        <v>700</v>
      </c>
    </row>
    <row r="20225" spans="1:3" ht="13.2" x14ac:dyDescent="0.25">
      <c r="A20225" s="45" t="s">
        <v>20290</v>
      </c>
      <c r="B20225" s="45" t="s">
        <v>7</v>
      </c>
      <c r="C20225" s="23">
        <v>500</v>
      </c>
    </row>
    <row r="20226" spans="1:3" ht="13.2" x14ac:dyDescent="0.25">
      <c r="A20226" s="45" t="s">
        <v>20291</v>
      </c>
      <c r="B20226" s="45" t="s">
        <v>7</v>
      </c>
      <c r="C20226" s="23">
        <v>275</v>
      </c>
    </row>
    <row r="20227" spans="1:3" ht="13.2" x14ac:dyDescent="0.25">
      <c r="A20227" s="45" t="s">
        <v>20292</v>
      </c>
      <c r="B20227" s="45" t="s">
        <v>7</v>
      </c>
      <c r="C20227" s="23">
        <v>300</v>
      </c>
    </row>
    <row r="20228" spans="1:3" ht="13.2" x14ac:dyDescent="0.25">
      <c r="A20228" s="45" t="s">
        <v>20293</v>
      </c>
      <c r="B20228" s="45" t="s">
        <v>7</v>
      </c>
      <c r="C20228" s="23">
        <v>550</v>
      </c>
    </row>
    <row r="20229" spans="1:3" ht="13.2" x14ac:dyDescent="0.25">
      <c r="A20229" s="45" t="s">
        <v>20294</v>
      </c>
      <c r="B20229" s="45" t="s">
        <v>7</v>
      </c>
      <c r="C20229" s="23">
        <v>275</v>
      </c>
    </row>
    <row r="20230" spans="1:3" ht="13.2" x14ac:dyDescent="0.25">
      <c r="A20230" s="45" t="s">
        <v>20295</v>
      </c>
      <c r="B20230" s="45" t="s">
        <v>7</v>
      </c>
      <c r="C20230" s="23">
        <v>300</v>
      </c>
    </row>
    <row r="20231" spans="1:3" ht="13.2" x14ac:dyDescent="0.25">
      <c r="A20231" s="45" t="s">
        <v>20296</v>
      </c>
      <c r="B20231" s="45" t="s">
        <v>7</v>
      </c>
      <c r="C20231" s="23">
        <v>550</v>
      </c>
    </row>
    <row r="20232" spans="1:3" ht="13.2" x14ac:dyDescent="0.25">
      <c r="A20232" s="45" t="s">
        <v>20297</v>
      </c>
      <c r="B20232" s="45" t="s">
        <v>7</v>
      </c>
      <c r="C20232" s="23">
        <v>650</v>
      </c>
    </row>
    <row r="20233" spans="1:3" ht="13.2" x14ac:dyDescent="0.25">
      <c r="A20233" s="45" t="s">
        <v>20298</v>
      </c>
      <c r="B20233" s="45" t="s">
        <v>7</v>
      </c>
      <c r="C20233" s="23">
        <v>700</v>
      </c>
    </row>
    <row r="20234" spans="1:3" ht="13.2" x14ac:dyDescent="0.25">
      <c r="A20234" s="45" t="s">
        <v>20299</v>
      </c>
      <c r="B20234" s="45" t="s">
        <v>7</v>
      </c>
      <c r="C20234" s="23">
        <v>500</v>
      </c>
    </row>
    <row r="20235" spans="1:3" ht="13.2" x14ac:dyDescent="0.25">
      <c r="A20235" s="45" t="s">
        <v>20300</v>
      </c>
      <c r="B20235" s="45" t="s">
        <v>7</v>
      </c>
      <c r="C20235" s="23">
        <v>450</v>
      </c>
    </row>
    <row r="20236" spans="1:3" ht="13.2" x14ac:dyDescent="0.25">
      <c r="A20236" s="45" t="s">
        <v>20301</v>
      </c>
      <c r="B20236" s="45" t="s">
        <v>7</v>
      </c>
      <c r="C20236" s="23">
        <v>200</v>
      </c>
    </row>
    <row r="20237" spans="1:3" ht="13.2" x14ac:dyDescent="0.25">
      <c r="A20237" s="45" t="s">
        <v>20302</v>
      </c>
      <c r="B20237" s="45" t="s">
        <v>7</v>
      </c>
      <c r="C20237" s="23">
        <v>150</v>
      </c>
    </row>
    <row r="20238" spans="1:3" ht="13.2" x14ac:dyDescent="0.25">
      <c r="A20238" s="45" t="s">
        <v>20303</v>
      </c>
      <c r="B20238" s="45" t="s">
        <v>7</v>
      </c>
      <c r="C20238" s="23">
        <v>150</v>
      </c>
    </row>
    <row r="20239" spans="1:3" ht="13.2" x14ac:dyDescent="0.25">
      <c r="A20239" s="45" t="s">
        <v>20304</v>
      </c>
      <c r="B20239" s="45" t="s">
        <v>7</v>
      </c>
      <c r="C20239" s="23">
        <v>150</v>
      </c>
    </row>
    <row r="20240" spans="1:3" ht="13.2" x14ac:dyDescent="0.25">
      <c r="A20240" s="45" t="s">
        <v>20305</v>
      </c>
      <c r="B20240" s="45" t="s">
        <v>7</v>
      </c>
      <c r="C20240" s="23">
        <v>225</v>
      </c>
    </row>
    <row r="20241" spans="1:3" ht="13.2" x14ac:dyDescent="0.25">
      <c r="A20241" s="45" t="s">
        <v>20306</v>
      </c>
      <c r="B20241" s="45" t="s">
        <v>7</v>
      </c>
      <c r="C20241" s="23">
        <v>225</v>
      </c>
    </row>
    <row r="20242" spans="1:3" ht="13.2" x14ac:dyDescent="0.25">
      <c r="A20242" s="45" t="s">
        <v>20307</v>
      </c>
      <c r="B20242" s="45" t="s">
        <v>7</v>
      </c>
      <c r="C20242" s="23">
        <v>150</v>
      </c>
    </row>
    <row r="20243" spans="1:3" ht="13.2" x14ac:dyDescent="0.25">
      <c r="A20243" s="45" t="s">
        <v>20308</v>
      </c>
      <c r="B20243" s="45" t="s">
        <v>7</v>
      </c>
      <c r="C20243" s="23">
        <v>150</v>
      </c>
    </row>
    <row r="20244" spans="1:3" ht="13.2" x14ac:dyDescent="0.25">
      <c r="A20244" s="45" t="s">
        <v>20309</v>
      </c>
      <c r="B20244" s="45" t="s">
        <v>7</v>
      </c>
      <c r="C20244" s="23">
        <v>350</v>
      </c>
    </row>
    <row r="20245" spans="1:3" ht="13.2" x14ac:dyDescent="0.25">
      <c r="A20245" s="45" t="s">
        <v>20310</v>
      </c>
      <c r="B20245" s="45" t="s">
        <v>7</v>
      </c>
      <c r="C20245" s="23">
        <v>425</v>
      </c>
    </row>
    <row r="20246" spans="1:3" ht="13.2" x14ac:dyDescent="0.25">
      <c r="A20246" s="45" t="s">
        <v>20311</v>
      </c>
      <c r="B20246" s="45" t="s">
        <v>7</v>
      </c>
      <c r="C20246" s="23">
        <v>150</v>
      </c>
    </row>
    <row r="20247" spans="1:3" ht="13.2" x14ac:dyDescent="0.25">
      <c r="A20247" s="45" t="s">
        <v>20312</v>
      </c>
      <c r="B20247" s="45" t="s">
        <v>7</v>
      </c>
      <c r="C20247" s="23">
        <v>475</v>
      </c>
    </row>
    <row r="20248" spans="1:3" ht="13.2" x14ac:dyDescent="0.25">
      <c r="A20248" s="45" t="s">
        <v>20313</v>
      </c>
      <c r="B20248" s="45" t="s">
        <v>7</v>
      </c>
      <c r="C20248" s="23">
        <v>425</v>
      </c>
    </row>
    <row r="20249" spans="1:3" ht="13.2" x14ac:dyDescent="0.25">
      <c r="A20249" s="45" t="s">
        <v>20314</v>
      </c>
      <c r="B20249" s="45" t="s">
        <v>7</v>
      </c>
      <c r="C20249" s="23">
        <v>375</v>
      </c>
    </row>
    <row r="20250" spans="1:3" ht="13.2" x14ac:dyDescent="0.25">
      <c r="A20250" s="45" t="s">
        <v>20315</v>
      </c>
      <c r="B20250" s="45" t="s">
        <v>7</v>
      </c>
      <c r="C20250" s="23">
        <v>775</v>
      </c>
    </row>
    <row r="20251" spans="1:3" ht="13.2" x14ac:dyDescent="0.25">
      <c r="A20251" s="45" t="s">
        <v>20316</v>
      </c>
      <c r="B20251" s="45" t="s">
        <v>7</v>
      </c>
      <c r="C20251" s="23">
        <v>325</v>
      </c>
    </row>
    <row r="20252" spans="1:3" ht="13.2" x14ac:dyDescent="0.25">
      <c r="A20252" s="45" t="s">
        <v>20317</v>
      </c>
      <c r="B20252" s="45" t="s">
        <v>7</v>
      </c>
      <c r="C20252" s="23">
        <v>550</v>
      </c>
    </row>
    <row r="20253" spans="1:3" ht="13.2" x14ac:dyDescent="0.25">
      <c r="A20253" s="45" t="s">
        <v>20318</v>
      </c>
      <c r="B20253" s="45" t="s">
        <v>7</v>
      </c>
      <c r="C20253" s="23">
        <v>750</v>
      </c>
    </row>
    <row r="20254" spans="1:3" ht="13.2" x14ac:dyDescent="0.25">
      <c r="A20254" s="45" t="s">
        <v>20319</v>
      </c>
      <c r="B20254" s="45" t="s">
        <v>7</v>
      </c>
      <c r="C20254" s="23">
        <v>225</v>
      </c>
    </row>
    <row r="20255" spans="1:3" ht="13.2" x14ac:dyDescent="0.25">
      <c r="A20255" s="45" t="s">
        <v>20320</v>
      </c>
      <c r="B20255" s="45" t="s">
        <v>7</v>
      </c>
      <c r="C20255" s="23">
        <v>225</v>
      </c>
    </row>
    <row r="20256" spans="1:3" ht="13.2" x14ac:dyDescent="0.25">
      <c r="A20256" s="45" t="s">
        <v>20321</v>
      </c>
      <c r="B20256" s="45" t="s">
        <v>7</v>
      </c>
      <c r="C20256" s="23">
        <v>250</v>
      </c>
    </row>
    <row r="20257" spans="1:3" ht="13.2" x14ac:dyDescent="0.25">
      <c r="A20257" s="45" t="s">
        <v>20322</v>
      </c>
      <c r="B20257" s="45" t="s">
        <v>7</v>
      </c>
      <c r="C20257" s="23">
        <v>250</v>
      </c>
    </row>
    <row r="20258" spans="1:3" ht="13.2" x14ac:dyDescent="0.25">
      <c r="A20258" s="45" t="s">
        <v>20323</v>
      </c>
      <c r="B20258" s="45" t="s">
        <v>7</v>
      </c>
      <c r="C20258" s="23">
        <v>200</v>
      </c>
    </row>
    <row r="20259" spans="1:3" ht="13.2" x14ac:dyDescent="0.25">
      <c r="A20259" s="45" t="s">
        <v>20324</v>
      </c>
      <c r="B20259" s="45" t="s">
        <v>7</v>
      </c>
      <c r="C20259" s="23">
        <v>200</v>
      </c>
    </row>
    <row r="20260" spans="1:3" ht="13.2" x14ac:dyDescent="0.25">
      <c r="A20260" s="45" t="s">
        <v>20325</v>
      </c>
      <c r="B20260" s="45" t="s">
        <v>7</v>
      </c>
      <c r="C20260" s="23">
        <v>150</v>
      </c>
    </row>
    <row r="20261" spans="1:3" ht="13.2" x14ac:dyDescent="0.25">
      <c r="A20261" s="45" t="s">
        <v>20326</v>
      </c>
      <c r="B20261" s="45" t="s">
        <v>7</v>
      </c>
      <c r="C20261" s="23">
        <v>150</v>
      </c>
    </row>
    <row r="20262" spans="1:3" ht="13.2" x14ac:dyDescent="0.25">
      <c r="A20262" s="45" t="s">
        <v>20327</v>
      </c>
      <c r="B20262" s="45" t="s">
        <v>7</v>
      </c>
      <c r="C20262" s="23">
        <v>200</v>
      </c>
    </row>
    <row r="20263" spans="1:3" ht="13.2" x14ac:dyDescent="0.25">
      <c r="A20263" s="45" t="s">
        <v>20328</v>
      </c>
      <c r="B20263" s="45" t="s">
        <v>7</v>
      </c>
      <c r="C20263" s="23">
        <v>200</v>
      </c>
    </row>
    <row r="20264" spans="1:3" ht="13.2" x14ac:dyDescent="0.25">
      <c r="A20264" s="45" t="s">
        <v>20329</v>
      </c>
      <c r="B20264" s="45" t="s">
        <v>7</v>
      </c>
      <c r="C20264" s="23">
        <v>475</v>
      </c>
    </row>
    <row r="20265" spans="1:3" ht="13.2" x14ac:dyDescent="0.25">
      <c r="A20265" s="45" t="s">
        <v>20330</v>
      </c>
      <c r="B20265" s="45" t="s">
        <v>7</v>
      </c>
      <c r="C20265" s="23">
        <v>200</v>
      </c>
    </row>
    <row r="20266" spans="1:3" ht="13.2" x14ac:dyDescent="0.25">
      <c r="A20266" s="45" t="s">
        <v>20331</v>
      </c>
      <c r="B20266" s="45" t="s">
        <v>7</v>
      </c>
      <c r="C20266" s="23">
        <v>150</v>
      </c>
    </row>
    <row r="20267" spans="1:3" ht="13.2" x14ac:dyDescent="0.25">
      <c r="A20267" s="45" t="s">
        <v>20332</v>
      </c>
      <c r="B20267" s="45" t="s">
        <v>7</v>
      </c>
      <c r="C20267" s="23">
        <v>150</v>
      </c>
    </row>
    <row r="20268" spans="1:3" ht="13.2" x14ac:dyDescent="0.25">
      <c r="A20268" s="45" t="s">
        <v>20333</v>
      </c>
      <c r="B20268" s="45" t="s">
        <v>7</v>
      </c>
      <c r="C20268" s="23">
        <v>400</v>
      </c>
    </row>
    <row r="20269" spans="1:3" ht="13.2" x14ac:dyDescent="0.25">
      <c r="A20269" s="45" t="s">
        <v>20334</v>
      </c>
      <c r="B20269" s="45" t="s">
        <v>7</v>
      </c>
      <c r="C20269" s="23">
        <v>375</v>
      </c>
    </row>
    <row r="20270" spans="1:3" ht="13.2" x14ac:dyDescent="0.25">
      <c r="A20270" s="45" t="s">
        <v>20335</v>
      </c>
      <c r="B20270" s="45" t="s">
        <v>7</v>
      </c>
      <c r="C20270" s="23">
        <v>250</v>
      </c>
    </row>
    <row r="20271" spans="1:3" ht="13.2" x14ac:dyDescent="0.25">
      <c r="A20271" s="45" t="s">
        <v>20336</v>
      </c>
      <c r="B20271" s="45" t="s">
        <v>7</v>
      </c>
      <c r="C20271" s="23">
        <v>150</v>
      </c>
    </row>
    <row r="20272" spans="1:3" ht="13.2" x14ac:dyDescent="0.25">
      <c r="A20272" s="45" t="s">
        <v>20337</v>
      </c>
      <c r="B20272" s="45" t="s">
        <v>7</v>
      </c>
      <c r="C20272" s="23">
        <v>675</v>
      </c>
    </row>
    <row r="20273" spans="1:3" ht="13.2" x14ac:dyDescent="0.25">
      <c r="A20273" s="45" t="s">
        <v>20338</v>
      </c>
      <c r="B20273" s="45" t="s">
        <v>7</v>
      </c>
      <c r="C20273" s="23">
        <v>325</v>
      </c>
    </row>
    <row r="20274" spans="1:3" ht="13.2" x14ac:dyDescent="0.25">
      <c r="A20274" s="45" t="s">
        <v>20339</v>
      </c>
      <c r="B20274" s="45" t="s">
        <v>7</v>
      </c>
      <c r="C20274" s="23">
        <v>500</v>
      </c>
    </row>
    <row r="20275" spans="1:3" ht="13.2" x14ac:dyDescent="0.25">
      <c r="A20275" s="45" t="s">
        <v>20340</v>
      </c>
      <c r="B20275" s="45" t="s">
        <v>7</v>
      </c>
      <c r="C20275" s="23">
        <v>475</v>
      </c>
    </row>
    <row r="20276" spans="1:3" ht="13.2" x14ac:dyDescent="0.25">
      <c r="A20276" s="45" t="s">
        <v>20341</v>
      </c>
      <c r="B20276" s="45" t="s">
        <v>7</v>
      </c>
      <c r="C20276" s="23">
        <v>325</v>
      </c>
    </row>
    <row r="20277" spans="1:3" ht="13.2" x14ac:dyDescent="0.25">
      <c r="A20277" s="45" t="s">
        <v>20342</v>
      </c>
      <c r="B20277" s="45" t="s">
        <v>7</v>
      </c>
      <c r="C20277" s="23">
        <v>400</v>
      </c>
    </row>
    <row r="20278" spans="1:3" ht="13.2" x14ac:dyDescent="0.25">
      <c r="A20278" s="45" t="s">
        <v>20343</v>
      </c>
      <c r="B20278" s="45" t="s">
        <v>7</v>
      </c>
      <c r="C20278" s="23">
        <v>200</v>
      </c>
    </row>
    <row r="20279" spans="1:3" ht="13.2" x14ac:dyDescent="0.25">
      <c r="A20279" s="45" t="s">
        <v>20344</v>
      </c>
      <c r="B20279" s="45" t="s">
        <v>7</v>
      </c>
      <c r="C20279" s="23">
        <v>200</v>
      </c>
    </row>
    <row r="20280" spans="1:3" ht="13.2" x14ac:dyDescent="0.25">
      <c r="A20280" s="45" t="s">
        <v>20345</v>
      </c>
      <c r="B20280" s="45" t="s">
        <v>7</v>
      </c>
      <c r="C20280" s="23">
        <v>325</v>
      </c>
    </row>
    <row r="20281" spans="1:3" ht="13.2" x14ac:dyDescent="0.25">
      <c r="A20281" s="45" t="s">
        <v>20346</v>
      </c>
      <c r="B20281" s="45" t="s">
        <v>7</v>
      </c>
      <c r="C20281" s="23">
        <v>150</v>
      </c>
    </row>
    <row r="20282" spans="1:3" ht="13.2" x14ac:dyDescent="0.25">
      <c r="A20282" s="45" t="s">
        <v>20347</v>
      </c>
      <c r="B20282" s="45" t="s">
        <v>7</v>
      </c>
      <c r="C20282" s="23">
        <v>150</v>
      </c>
    </row>
    <row r="20283" spans="1:3" ht="13.2" x14ac:dyDescent="0.25">
      <c r="A20283" s="45" t="s">
        <v>20348</v>
      </c>
      <c r="B20283" s="45" t="s">
        <v>7</v>
      </c>
      <c r="C20283" s="23">
        <v>225</v>
      </c>
    </row>
    <row r="20284" spans="1:3" ht="13.2" x14ac:dyDescent="0.25">
      <c r="A20284" s="45" t="s">
        <v>20349</v>
      </c>
      <c r="B20284" s="45" t="s">
        <v>7</v>
      </c>
      <c r="C20284" s="23">
        <v>250</v>
      </c>
    </row>
    <row r="20285" spans="1:3" ht="13.2" x14ac:dyDescent="0.25">
      <c r="A20285" s="45" t="s">
        <v>20350</v>
      </c>
      <c r="B20285" s="45" t="s">
        <v>7</v>
      </c>
      <c r="C20285" s="23">
        <v>200</v>
      </c>
    </row>
    <row r="20286" spans="1:3" ht="13.2" x14ac:dyDescent="0.25">
      <c r="A20286" s="45" t="s">
        <v>20351</v>
      </c>
      <c r="B20286" s="45" t="s">
        <v>7</v>
      </c>
      <c r="C20286" s="23">
        <v>275</v>
      </c>
    </row>
    <row r="20287" spans="1:3" ht="13.2" x14ac:dyDescent="0.25">
      <c r="A20287" s="45" t="s">
        <v>20352</v>
      </c>
      <c r="B20287" s="45" t="s">
        <v>7</v>
      </c>
      <c r="C20287" s="23">
        <v>150</v>
      </c>
    </row>
    <row r="20288" spans="1:3" ht="13.2" x14ac:dyDescent="0.25">
      <c r="A20288" s="45" t="s">
        <v>20353</v>
      </c>
      <c r="B20288" s="45" t="s">
        <v>7</v>
      </c>
      <c r="C20288" s="23">
        <v>800</v>
      </c>
    </row>
    <row r="20289" spans="1:3" ht="13.2" x14ac:dyDescent="0.25">
      <c r="A20289" s="45" t="s">
        <v>20354</v>
      </c>
      <c r="B20289" s="45" t="s">
        <v>7</v>
      </c>
      <c r="C20289" s="23">
        <v>150</v>
      </c>
    </row>
    <row r="20290" spans="1:3" ht="13.2" x14ac:dyDescent="0.25">
      <c r="A20290" s="45" t="s">
        <v>20355</v>
      </c>
      <c r="B20290" s="45" t="s">
        <v>7</v>
      </c>
      <c r="C20290" s="23">
        <v>325</v>
      </c>
    </row>
    <row r="20291" spans="1:3" ht="13.2" x14ac:dyDescent="0.25">
      <c r="A20291" s="45" t="s">
        <v>20356</v>
      </c>
      <c r="B20291" s="45" t="s">
        <v>7</v>
      </c>
      <c r="C20291" s="23">
        <v>525</v>
      </c>
    </row>
    <row r="20292" spans="1:3" ht="13.2" x14ac:dyDescent="0.25">
      <c r="A20292" s="45" t="s">
        <v>20357</v>
      </c>
      <c r="B20292" s="45" t="s">
        <v>7</v>
      </c>
      <c r="C20292" s="23">
        <v>350</v>
      </c>
    </row>
    <row r="20293" spans="1:3" ht="13.2" x14ac:dyDescent="0.25">
      <c r="A20293" s="45" t="s">
        <v>20358</v>
      </c>
      <c r="B20293" s="45" t="s">
        <v>7</v>
      </c>
      <c r="C20293" s="23">
        <v>150</v>
      </c>
    </row>
    <row r="20294" spans="1:3" ht="13.2" x14ac:dyDescent="0.25">
      <c r="A20294" s="45" t="s">
        <v>20359</v>
      </c>
      <c r="B20294" s="45" t="s">
        <v>7</v>
      </c>
      <c r="C20294" s="23">
        <v>250</v>
      </c>
    </row>
    <row r="20295" spans="1:3" ht="13.2" x14ac:dyDescent="0.25">
      <c r="A20295" s="45" t="s">
        <v>20360</v>
      </c>
      <c r="B20295" s="45" t="s">
        <v>7</v>
      </c>
      <c r="C20295" s="23">
        <v>25</v>
      </c>
    </row>
    <row r="20296" spans="1:3" ht="13.2" x14ac:dyDescent="0.25">
      <c r="A20296" s="45" t="s">
        <v>20361</v>
      </c>
      <c r="B20296" s="45" t="s">
        <v>7</v>
      </c>
      <c r="C20296" s="23">
        <v>575</v>
      </c>
    </row>
    <row r="20297" spans="1:3" ht="13.2" x14ac:dyDescent="0.25">
      <c r="A20297" s="45" t="s">
        <v>20362</v>
      </c>
      <c r="B20297" s="45" t="s">
        <v>7</v>
      </c>
      <c r="C20297" s="23">
        <v>150</v>
      </c>
    </row>
    <row r="20298" spans="1:3" ht="13.2" x14ac:dyDescent="0.25">
      <c r="A20298" s="45" t="s">
        <v>20363</v>
      </c>
      <c r="B20298" s="45" t="s">
        <v>7</v>
      </c>
      <c r="C20298" s="23">
        <v>450</v>
      </c>
    </row>
    <row r="20299" spans="1:3" ht="13.2" x14ac:dyDescent="0.25">
      <c r="A20299" s="45" t="s">
        <v>20364</v>
      </c>
      <c r="B20299" s="45" t="s">
        <v>7</v>
      </c>
      <c r="C20299" s="23">
        <v>550</v>
      </c>
    </row>
    <row r="20300" spans="1:3" ht="13.2" x14ac:dyDescent="0.25">
      <c r="A20300" s="45" t="s">
        <v>20365</v>
      </c>
      <c r="B20300" s="45" t="s">
        <v>7</v>
      </c>
      <c r="C20300" s="23">
        <v>225</v>
      </c>
    </row>
    <row r="20301" spans="1:3" ht="13.2" x14ac:dyDescent="0.25">
      <c r="A20301" s="45" t="s">
        <v>20366</v>
      </c>
      <c r="B20301" s="45" t="s">
        <v>7</v>
      </c>
      <c r="C20301" s="23">
        <v>150</v>
      </c>
    </row>
    <row r="20302" spans="1:3" ht="13.2" x14ac:dyDescent="0.25">
      <c r="A20302" s="45" t="s">
        <v>20367</v>
      </c>
      <c r="B20302" s="45" t="s">
        <v>7</v>
      </c>
      <c r="C20302" s="23">
        <v>150</v>
      </c>
    </row>
    <row r="20303" spans="1:3" ht="13.2" x14ac:dyDescent="0.25">
      <c r="A20303" s="45" t="s">
        <v>20368</v>
      </c>
      <c r="B20303" s="45" t="s">
        <v>7</v>
      </c>
      <c r="C20303" s="23">
        <v>850</v>
      </c>
    </row>
    <row r="20304" spans="1:3" ht="13.2" x14ac:dyDescent="0.25">
      <c r="A20304" s="45" t="s">
        <v>20369</v>
      </c>
      <c r="B20304" s="45" t="s">
        <v>7</v>
      </c>
      <c r="C20304" s="23">
        <v>150</v>
      </c>
    </row>
    <row r="20305" spans="1:3" ht="13.2" x14ac:dyDescent="0.25">
      <c r="A20305" s="45" t="s">
        <v>20370</v>
      </c>
      <c r="B20305" s="45" t="s">
        <v>7</v>
      </c>
      <c r="C20305" s="23">
        <v>150</v>
      </c>
    </row>
    <row r="20306" spans="1:3" ht="13.2" x14ac:dyDescent="0.25">
      <c r="A20306" s="45" t="s">
        <v>20371</v>
      </c>
      <c r="B20306" s="45" t="s">
        <v>7</v>
      </c>
      <c r="C20306" s="23">
        <v>225</v>
      </c>
    </row>
    <row r="20307" spans="1:3" ht="13.2" x14ac:dyDescent="0.25">
      <c r="A20307" s="45" t="s">
        <v>20372</v>
      </c>
      <c r="B20307" s="45" t="s">
        <v>7</v>
      </c>
      <c r="C20307" s="23">
        <v>400</v>
      </c>
    </row>
    <row r="20308" spans="1:3" ht="13.2" x14ac:dyDescent="0.25">
      <c r="A20308" s="45" t="s">
        <v>20373</v>
      </c>
      <c r="B20308" s="45" t="s">
        <v>7</v>
      </c>
      <c r="C20308" s="23">
        <v>150</v>
      </c>
    </row>
    <row r="20309" spans="1:3" ht="13.2" x14ac:dyDescent="0.25">
      <c r="A20309" s="45" t="s">
        <v>20374</v>
      </c>
      <c r="B20309" s="45" t="s">
        <v>7</v>
      </c>
      <c r="C20309" s="23">
        <v>200</v>
      </c>
    </row>
    <row r="20310" spans="1:3" ht="13.2" x14ac:dyDescent="0.25">
      <c r="A20310" s="45" t="s">
        <v>20375</v>
      </c>
      <c r="B20310" s="45" t="s">
        <v>7</v>
      </c>
      <c r="C20310" s="23">
        <v>375</v>
      </c>
    </row>
    <row r="20311" spans="1:3" ht="13.2" x14ac:dyDescent="0.25">
      <c r="A20311" s="45" t="s">
        <v>20376</v>
      </c>
      <c r="B20311" s="45" t="s">
        <v>7</v>
      </c>
      <c r="C20311" s="23">
        <v>750</v>
      </c>
    </row>
    <row r="20312" spans="1:3" ht="13.2" x14ac:dyDescent="0.25">
      <c r="A20312" s="45" t="s">
        <v>20377</v>
      </c>
      <c r="B20312" s="45" t="s">
        <v>7</v>
      </c>
      <c r="C20312" s="23">
        <v>725</v>
      </c>
    </row>
    <row r="20313" spans="1:3" ht="13.2" x14ac:dyDescent="0.25">
      <c r="A20313" s="45" t="s">
        <v>20378</v>
      </c>
      <c r="B20313" s="45" t="s">
        <v>7</v>
      </c>
      <c r="C20313" s="23">
        <v>575</v>
      </c>
    </row>
    <row r="20314" spans="1:3" ht="13.2" x14ac:dyDescent="0.25">
      <c r="A20314" s="45" t="s">
        <v>20379</v>
      </c>
      <c r="B20314" s="45" t="s">
        <v>7</v>
      </c>
      <c r="C20314" s="23">
        <v>450</v>
      </c>
    </row>
    <row r="20315" spans="1:3" ht="13.2" x14ac:dyDescent="0.25">
      <c r="A20315" s="45" t="s">
        <v>20380</v>
      </c>
      <c r="B20315" s="45" t="s">
        <v>7</v>
      </c>
      <c r="C20315" s="23">
        <v>275</v>
      </c>
    </row>
    <row r="20316" spans="1:3" ht="13.2" x14ac:dyDescent="0.25">
      <c r="A20316" s="45" t="s">
        <v>20381</v>
      </c>
      <c r="B20316" s="45" t="s">
        <v>7</v>
      </c>
      <c r="C20316" s="23">
        <v>450</v>
      </c>
    </row>
    <row r="20317" spans="1:3" ht="13.2" x14ac:dyDescent="0.25">
      <c r="A20317" s="45" t="s">
        <v>20382</v>
      </c>
      <c r="B20317" s="45" t="s">
        <v>7</v>
      </c>
      <c r="C20317" s="23">
        <v>325</v>
      </c>
    </row>
    <row r="20318" spans="1:3" ht="13.2" x14ac:dyDescent="0.25">
      <c r="A20318" s="45" t="s">
        <v>20383</v>
      </c>
      <c r="B20318" s="45" t="s">
        <v>7</v>
      </c>
      <c r="C20318" s="23">
        <v>425</v>
      </c>
    </row>
    <row r="20319" spans="1:3" ht="13.2" x14ac:dyDescent="0.25">
      <c r="A20319" s="45" t="s">
        <v>20384</v>
      </c>
      <c r="B20319" s="45" t="s">
        <v>7</v>
      </c>
      <c r="C20319" s="23">
        <v>725</v>
      </c>
    </row>
    <row r="20320" spans="1:3" ht="13.2" x14ac:dyDescent="0.25">
      <c r="A20320" s="45" t="s">
        <v>20385</v>
      </c>
      <c r="B20320" s="45" t="s">
        <v>7</v>
      </c>
      <c r="C20320" s="23">
        <v>925</v>
      </c>
    </row>
    <row r="20321" spans="1:3" ht="13.2" x14ac:dyDescent="0.25">
      <c r="A20321" s="45" t="s">
        <v>20386</v>
      </c>
      <c r="B20321" s="45" t="s">
        <v>7</v>
      </c>
      <c r="C20321" s="23">
        <v>975</v>
      </c>
    </row>
    <row r="20322" spans="1:3" ht="13.2" x14ac:dyDescent="0.25">
      <c r="A20322" s="45" t="s">
        <v>20387</v>
      </c>
      <c r="B20322" s="45" t="s">
        <v>7</v>
      </c>
      <c r="C20322" s="23">
        <v>150</v>
      </c>
    </row>
    <row r="20323" spans="1:3" ht="13.2" x14ac:dyDescent="0.25">
      <c r="A20323" s="45" t="s">
        <v>20388</v>
      </c>
      <c r="B20323" s="45" t="s">
        <v>7</v>
      </c>
      <c r="C20323" s="23">
        <v>1450</v>
      </c>
    </row>
    <row r="20324" spans="1:3" ht="13.2" x14ac:dyDescent="0.25">
      <c r="A20324" s="45" t="s">
        <v>20389</v>
      </c>
      <c r="B20324" s="45" t="s">
        <v>7</v>
      </c>
      <c r="C20324" s="23">
        <v>175</v>
      </c>
    </row>
    <row r="20325" spans="1:3" ht="13.2" x14ac:dyDescent="0.25">
      <c r="A20325" s="45" t="s">
        <v>20390</v>
      </c>
      <c r="B20325" s="45" t="s">
        <v>7</v>
      </c>
      <c r="C20325" s="23">
        <v>150</v>
      </c>
    </row>
    <row r="20326" spans="1:3" ht="13.2" x14ac:dyDescent="0.25">
      <c r="A20326" s="45" t="s">
        <v>20391</v>
      </c>
      <c r="B20326" s="45" t="s">
        <v>7</v>
      </c>
      <c r="C20326" s="23">
        <v>150</v>
      </c>
    </row>
    <row r="20327" spans="1:3" ht="13.2" x14ac:dyDescent="0.25">
      <c r="A20327" s="45" t="s">
        <v>20392</v>
      </c>
      <c r="B20327" s="45" t="s">
        <v>7</v>
      </c>
      <c r="C20327" s="23">
        <v>150</v>
      </c>
    </row>
    <row r="20328" spans="1:3" ht="13.2" x14ac:dyDescent="0.25">
      <c r="A20328" s="45" t="s">
        <v>20393</v>
      </c>
      <c r="B20328" s="45" t="s">
        <v>7</v>
      </c>
      <c r="C20328" s="23">
        <v>650</v>
      </c>
    </row>
    <row r="20329" spans="1:3" ht="13.2" x14ac:dyDescent="0.25">
      <c r="A20329" s="45" t="s">
        <v>20394</v>
      </c>
      <c r="B20329" s="45" t="s">
        <v>7</v>
      </c>
      <c r="C20329" s="23">
        <v>150</v>
      </c>
    </row>
    <row r="20330" spans="1:3" ht="13.2" x14ac:dyDescent="0.25">
      <c r="A20330" s="45" t="s">
        <v>20395</v>
      </c>
      <c r="B20330" s="45" t="s">
        <v>7</v>
      </c>
      <c r="C20330" s="23">
        <v>450</v>
      </c>
    </row>
    <row r="20331" spans="1:3" ht="13.2" x14ac:dyDescent="0.25">
      <c r="A20331" s="45" t="s">
        <v>20396</v>
      </c>
      <c r="B20331" s="45" t="s">
        <v>7</v>
      </c>
      <c r="C20331" s="23">
        <v>850</v>
      </c>
    </row>
    <row r="20332" spans="1:3" ht="13.2" x14ac:dyDescent="0.25">
      <c r="A20332" s="45" t="s">
        <v>20397</v>
      </c>
      <c r="B20332" s="45" t="s">
        <v>7</v>
      </c>
      <c r="C20332" s="23">
        <v>150</v>
      </c>
    </row>
    <row r="20333" spans="1:3" ht="13.2" x14ac:dyDescent="0.25">
      <c r="A20333" s="45" t="s">
        <v>20398</v>
      </c>
      <c r="B20333" s="45" t="s">
        <v>7</v>
      </c>
      <c r="C20333" s="23">
        <v>150</v>
      </c>
    </row>
    <row r="20334" spans="1:3" ht="13.2" x14ac:dyDescent="0.25">
      <c r="A20334" s="45" t="s">
        <v>20399</v>
      </c>
      <c r="B20334" s="45" t="s">
        <v>7</v>
      </c>
      <c r="C20334" s="23">
        <v>325</v>
      </c>
    </row>
    <row r="20335" spans="1:3" ht="13.2" x14ac:dyDescent="0.25">
      <c r="A20335" s="45" t="s">
        <v>20400</v>
      </c>
      <c r="B20335" s="45" t="s">
        <v>7</v>
      </c>
      <c r="C20335" s="23">
        <v>225</v>
      </c>
    </row>
    <row r="20336" spans="1:3" ht="13.2" x14ac:dyDescent="0.25">
      <c r="A20336" s="45" t="s">
        <v>20401</v>
      </c>
      <c r="B20336" s="45" t="s">
        <v>7</v>
      </c>
      <c r="C20336" s="23">
        <v>200</v>
      </c>
    </row>
    <row r="20337" spans="1:3" ht="13.2" x14ac:dyDescent="0.25">
      <c r="A20337" s="45" t="s">
        <v>20402</v>
      </c>
      <c r="B20337" s="45" t="s">
        <v>7</v>
      </c>
      <c r="C20337" s="23">
        <v>225</v>
      </c>
    </row>
    <row r="20338" spans="1:3" ht="13.2" x14ac:dyDescent="0.25">
      <c r="A20338" s="45" t="s">
        <v>20403</v>
      </c>
      <c r="B20338" s="45" t="s">
        <v>7</v>
      </c>
      <c r="C20338" s="23">
        <v>150</v>
      </c>
    </row>
    <row r="20339" spans="1:3" ht="13.2" x14ac:dyDescent="0.25">
      <c r="A20339" s="45" t="s">
        <v>20404</v>
      </c>
      <c r="B20339" s="45" t="s">
        <v>7</v>
      </c>
      <c r="C20339" s="23">
        <v>175</v>
      </c>
    </row>
    <row r="20340" spans="1:3" ht="13.2" x14ac:dyDescent="0.25">
      <c r="A20340" s="45" t="s">
        <v>20405</v>
      </c>
      <c r="B20340" s="45" t="s">
        <v>7</v>
      </c>
      <c r="C20340" s="23">
        <v>200</v>
      </c>
    </row>
    <row r="20341" spans="1:3" ht="13.2" x14ac:dyDescent="0.25">
      <c r="A20341" s="45" t="s">
        <v>20406</v>
      </c>
      <c r="B20341" s="45" t="s">
        <v>7</v>
      </c>
      <c r="C20341" s="23">
        <v>250</v>
      </c>
    </row>
    <row r="20342" spans="1:3" ht="13.2" x14ac:dyDescent="0.25">
      <c r="A20342" s="45" t="s">
        <v>20407</v>
      </c>
      <c r="B20342" s="45" t="s">
        <v>7</v>
      </c>
      <c r="C20342" s="23">
        <v>275</v>
      </c>
    </row>
    <row r="20343" spans="1:3" ht="13.2" x14ac:dyDescent="0.25">
      <c r="A20343" s="45" t="s">
        <v>20408</v>
      </c>
      <c r="B20343" s="45" t="s">
        <v>7</v>
      </c>
      <c r="C20343" s="23">
        <v>175</v>
      </c>
    </row>
    <row r="20344" spans="1:3" ht="13.2" x14ac:dyDescent="0.25">
      <c r="A20344" s="45" t="s">
        <v>20409</v>
      </c>
      <c r="B20344" s="45" t="s">
        <v>7</v>
      </c>
      <c r="C20344" s="23">
        <v>625</v>
      </c>
    </row>
    <row r="20345" spans="1:3" ht="13.2" x14ac:dyDescent="0.25">
      <c r="A20345" s="45" t="s">
        <v>20410</v>
      </c>
      <c r="B20345" s="45" t="s">
        <v>7</v>
      </c>
      <c r="C20345" s="23">
        <v>150</v>
      </c>
    </row>
    <row r="20346" spans="1:3" ht="13.2" x14ac:dyDescent="0.25">
      <c r="A20346" s="45" t="s">
        <v>20411</v>
      </c>
      <c r="B20346" s="45" t="s">
        <v>7</v>
      </c>
      <c r="C20346" s="23">
        <v>150</v>
      </c>
    </row>
    <row r="20347" spans="1:3" ht="13.2" x14ac:dyDescent="0.25">
      <c r="A20347" s="45" t="s">
        <v>20412</v>
      </c>
      <c r="B20347" s="45" t="s">
        <v>7</v>
      </c>
      <c r="C20347" s="23">
        <v>200</v>
      </c>
    </row>
    <row r="20348" spans="1:3" ht="13.2" x14ac:dyDescent="0.25">
      <c r="A20348" s="45" t="s">
        <v>20413</v>
      </c>
      <c r="B20348" s="45" t="s">
        <v>7</v>
      </c>
      <c r="C20348" s="23">
        <v>500</v>
      </c>
    </row>
    <row r="20349" spans="1:3" ht="13.2" x14ac:dyDescent="0.25">
      <c r="A20349" s="45" t="s">
        <v>20414</v>
      </c>
      <c r="B20349" s="45" t="s">
        <v>7</v>
      </c>
      <c r="C20349" s="23">
        <v>675</v>
      </c>
    </row>
    <row r="20350" spans="1:3" ht="13.2" x14ac:dyDescent="0.25">
      <c r="A20350" s="45" t="s">
        <v>20415</v>
      </c>
      <c r="B20350" s="45" t="s">
        <v>7</v>
      </c>
      <c r="C20350" s="23">
        <v>625</v>
      </c>
    </row>
    <row r="20351" spans="1:3" ht="13.2" x14ac:dyDescent="0.25">
      <c r="A20351" s="45" t="s">
        <v>20416</v>
      </c>
      <c r="B20351" s="45" t="s">
        <v>7</v>
      </c>
      <c r="C20351" s="23">
        <v>150</v>
      </c>
    </row>
    <row r="20352" spans="1:3" ht="13.2" x14ac:dyDescent="0.25">
      <c r="A20352" s="45" t="s">
        <v>20417</v>
      </c>
      <c r="B20352" s="45" t="s">
        <v>7</v>
      </c>
      <c r="C20352" s="23">
        <v>425</v>
      </c>
    </row>
    <row r="20353" spans="1:3" ht="13.2" x14ac:dyDescent="0.25">
      <c r="A20353" s="45" t="s">
        <v>20418</v>
      </c>
      <c r="B20353" s="45" t="s">
        <v>7</v>
      </c>
      <c r="C20353" s="23">
        <v>150</v>
      </c>
    </row>
    <row r="20354" spans="1:3" ht="13.2" x14ac:dyDescent="0.25">
      <c r="A20354" s="45" t="s">
        <v>20419</v>
      </c>
      <c r="B20354" s="45" t="s">
        <v>7</v>
      </c>
      <c r="C20354" s="23">
        <v>900</v>
      </c>
    </row>
    <row r="20355" spans="1:3" ht="13.2" x14ac:dyDescent="0.25">
      <c r="A20355" s="45" t="s">
        <v>20420</v>
      </c>
      <c r="B20355" s="45" t="s">
        <v>7</v>
      </c>
      <c r="C20355" s="23">
        <v>225</v>
      </c>
    </row>
    <row r="20356" spans="1:3" ht="13.2" x14ac:dyDescent="0.25">
      <c r="A20356" s="45" t="s">
        <v>20421</v>
      </c>
      <c r="B20356" s="45" t="s">
        <v>7</v>
      </c>
      <c r="C20356" s="23">
        <v>325</v>
      </c>
    </row>
    <row r="20357" spans="1:3" ht="13.2" x14ac:dyDescent="0.25">
      <c r="A20357" s="45" t="s">
        <v>20422</v>
      </c>
      <c r="B20357" s="45" t="s">
        <v>7</v>
      </c>
      <c r="C20357" s="23">
        <v>150</v>
      </c>
    </row>
    <row r="20358" spans="1:3" ht="13.2" x14ac:dyDescent="0.25">
      <c r="A20358" s="45" t="s">
        <v>20423</v>
      </c>
      <c r="B20358" s="45" t="s">
        <v>7</v>
      </c>
      <c r="C20358" s="23">
        <v>375</v>
      </c>
    </row>
    <row r="20359" spans="1:3" ht="13.2" x14ac:dyDescent="0.25">
      <c r="A20359" s="45" t="s">
        <v>20424</v>
      </c>
      <c r="B20359" s="45" t="s">
        <v>7</v>
      </c>
      <c r="C20359" s="23">
        <v>150</v>
      </c>
    </row>
    <row r="20360" spans="1:3" ht="13.2" x14ac:dyDescent="0.25">
      <c r="A20360" s="45" t="s">
        <v>20425</v>
      </c>
      <c r="B20360" s="45" t="s">
        <v>7</v>
      </c>
      <c r="C20360" s="23">
        <v>250</v>
      </c>
    </row>
    <row r="20361" spans="1:3" ht="13.2" x14ac:dyDescent="0.25">
      <c r="A20361" s="45" t="s">
        <v>20426</v>
      </c>
      <c r="B20361" s="45" t="s">
        <v>7</v>
      </c>
      <c r="C20361" s="23">
        <v>150</v>
      </c>
    </row>
    <row r="20362" spans="1:3" ht="13.2" x14ac:dyDescent="0.25">
      <c r="A20362" s="45" t="s">
        <v>20427</v>
      </c>
      <c r="B20362" s="45" t="s">
        <v>7</v>
      </c>
      <c r="C20362" s="23">
        <v>325</v>
      </c>
    </row>
    <row r="20363" spans="1:3" ht="13.2" x14ac:dyDescent="0.25">
      <c r="A20363" s="45" t="s">
        <v>20428</v>
      </c>
      <c r="B20363" s="45" t="s">
        <v>7</v>
      </c>
      <c r="C20363" s="23">
        <v>400</v>
      </c>
    </row>
    <row r="20364" spans="1:3" ht="13.2" x14ac:dyDescent="0.25">
      <c r="A20364" s="45" t="s">
        <v>20429</v>
      </c>
      <c r="B20364" s="45" t="s">
        <v>7</v>
      </c>
      <c r="C20364" s="23">
        <v>150</v>
      </c>
    </row>
    <row r="20365" spans="1:3" ht="13.2" x14ac:dyDescent="0.25">
      <c r="A20365" s="45" t="s">
        <v>20430</v>
      </c>
      <c r="B20365" s="45" t="s">
        <v>7</v>
      </c>
      <c r="C20365" s="23">
        <v>400</v>
      </c>
    </row>
    <row r="20366" spans="1:3" ht="13.2" x14ac:dyDescent="0.25">
      <c r="A20366" s="45" t="s">
        <v>20431</v>
      </c>
      <c r="B20366" s="45" t="s">
        <v>7</v>
      </c>
      <c r="C20366" s="23">
        <v>600</v>
      </c>
    </row>
    <row r="20367" spans="1:3" ht="13.2" x14ac:dyDescent="0.25">
      <c r="A20367" s="45" t="s">
        <v>20432</v>
      </c>
      <c r="B20367" s="45" t="s">
        <v>7</v>
      </c>
      <c r="C20367" s="23">
        <v>250</v>
      </c>
    </row>
    <row r="20368" spans="1:3" ht="13.2" x14ac:dyDescent="0.25">
      <c r="A20368" s="45" t="s">
        <v>20433</v>
      </c>
      <c r="B20368" s="45" t="s">
        <v>7</v>
      </c>
      <c r="C20368" s="23">
        <v>1175</v>
      </c>
    </row>
    <row r="20369" spans="1:3" ht="13.2" x14ac:dyDescent="0.25">
      <c r="A20369" s="45" t="s">
        <v>20434</v>
      </c>
      <c r="B20369" s="45" t="s">
        <v>7</v>
      </c>
      <c r="C20369" s="23">
        <v>550</v>
      </c>
    </row>
    <row r="20370" spans="1:3" ht="13.2" x14ac:dyDescent="0.25">
      <c r="A20370" s="45" t="s">
        <v>20435</v>
      </c>
      <c r="B20370" s="45" t="s">
        <v>7</v>
      </c>
      <c r="C20370" s="23">
        <v>1000</v>
      </c>
    </row>
    <row r="20371" spans="1:3" ht="13.2" x14ac:dyDescent="0.25">
      <c r="A20371" s="45" t="s">
        <v>20436</v>
      </c>
      <c r="B20371" s="45" t="s">
        <v>7</v>
      </c>
      <c r="C20371" s="23">
        <v>575</v>
      </c>
    </row>
    <row r="20372" spans="1:3" ht="13.2" x14ac:dyDescent="0.25">
      <c r="A20372" s="45" t="s">
        <v>20437</v>
      </c>
      <c r="B20372" s="45" t="s">
        <v>7</v>
      </c>
      <c r="C20372" s="23">
        <v>650</v>
      </c>
    </row>
    <row r="20373" spans="1:3" ht="13.2" x14ac:dyDescent="0.25">
      <c r="A20373" s="45" t="s">
        <v>20438</v>
      </c>
      <c r="B20373" s="45" t="s">
        <v>7</v>
      </c>
      <c r="C20373" s="23">
        <v>250</v>
      </c>
    </row>
    <row r="20374" spans="1:3" ht="13.2" x14ac:dyDescent="0.25">
      <c r="A20374" s="45" t="s">
        <v>20439</v>
      </c>
      <c r="B20374" s="45" t="s">
        <v>7</v>
      </c>
      <c r="C20374" s="23">
        <v>300</v>
      </c>
    </row>
    <row r="20375" spans="1:3" ht="13.2" x14ac:dyDescent="0.25">
      <c r="A20375" s="45" t="s">
        <v>20440</v>
      </c>
      <c r="B20375" s="45" t="s">
        <v>7</v>
      </c>
      <c r="C20375" s="23">
        <v>775</v>
      </c>
    </row>
    <row r="20376" spans="1:3" ht="13.2" x14ac:dyDescent="0.25">
      <c r="A20376" s="45" t="s">
        <v>20441</v>
      </c>
      <c r="B20376" s="45" t="s">
        <v>7</v>
      </c>
      <c r="C20376" s="23">
        <v>850</v>
      </c>
    </row>
    <row r="20377" spans="1:3" ht="13.2" x14ac:dyDescent="0.25">
      <c r="A20377" s="45" t="s">
        <v>20442</v>
      </c>
      <c r="B20377" s="45" t="s">
        <v>7</v>
      </c>
      <c r="C20377" s="23">
        <v>825</v>
      </c>
    </row>
    <row r="20378" spans="1:3" ht="13.2" x14ac:dyDescent="0.25">
      <c r="A20378" s="45" t="s">
        <v>20443</v>
      </c>
      <c r="B20378" s="45" t="s">
        <v>7</v>
      </c>
      <c r="C20378" s="23">
        <v>725</v>
      </c>
    </row>
    <row r="20379" spans="1:3" ht="13.2" x14ac:dyDescent="0.25">
      <c r="A20379" s="45" t="s">
        <v>20444</v>
      </c>
      <c r="B20379" s="45" t="s">
        <v>7</v>
      </c>
      <c r="C20379" s="23">
        <v>675</v>
      </c>
    </row>
    <row r="20380" spans="1:3" ht="13.2" x14ac:dyDescent="0.25">
      <c r="A20380" s="45" t="s">
        <v>20445</v>
      </c>
      <c r="B20380" s="45" t="s">
        <v>7</v>
      </c>
      <c r="C20380" s="23">
        <v>250</v>
      </c>
    </row>
    <row r="20381" spans="1:3" ht="13.2" x14ac:dyDescent="0.25">
      <c r="A20381" s="45" t="s">
        <v>20446</v>
      </c>
      <c r="B20381" s="45" t="s">
        <v>7</v>
      </c>
      <c r="C20381" s="23">
        <v>725</v>
      </c>
    </row>
    <row r="20382" spans="1:3" ht="13.2" x14ac:dyDescent="0.25">
      <c r="A20382" s="45" t="s">
        <v>20447</v>
      </c>
      <c r="B20382" s="45" t="s">
        <v>7</v>
      </c>
      <c r="C20382" s="23">
        <v>800</v>
      </c>
    </row>
    <row r="20383" spans="1:3" ht="13.2" x14ac:dyDescent="0.25">
      <c r="A20383" s="45" t="s">
        <v>20448</v>
      </c>
      <c r="B20383" s="45" t="s">
        <v>7</v>
      </c>
      <c r="C20383" s="23">
        <v>300</v>
      </c>
    </row>
    <row r="20384" spans="1:3" ht="13.2" x14ac:dyDescent="0.25">
      <c r="A20384" s="45" t="s">
        <v>20449</v>
      </c>
      <c r="B20384" s="45" t="s">
        <v>7</v>
      </c>
      <c r="C20384" s="23">
        <v>400</v>
      </c>
    </row>
    <row r="20385" spans="1:3" ht="13.2" x14ac:dyDescent="0.25">
      <c r="A20385" s="45" t="s">
        <v>20450</v>
      </c>
      <c r="B20385" s="45" t="s">
        <v>7</v>
      </c>
      <c r="C20385" s="23">
        <v>250</v>
      </c>
    </row>
    <row r="20386" spans="1:3" ht="13.2" x14ac:dyDescent="0.25">
      <c r="A20386" s="45" t="s">
        <v>20451</v>
      </c>
      <c r="B20386" s="45" t="s">
        <v>7</v>
      </c>
      <c r="C20386" s="23">
        <v>1050</v>
      </c>
    </row>
    <row r="20387" spans="1:3" ht="13.2" x14ac:dyDescent="0.25">
      <c r="A20387" s="45" t="s">
        <v>20452</v>
      </c>
      <c r="B20387" s="45" t="s">
        <v>7</v>
      </c>
      <c r="C20387" s="23">
        <v>800</v>
      </c>
    </row>
    <row r="20388" spans="1:3" ht="13.2" x14ac:dyDescent="0.25">
      <c r="A20388" s="45" t="s">
        <v>20453</v>
      </c>
      <c r="B20388" s="45" t="s">
        <v>7</v>
      </c>
      <c r="C20388" s="23">
        <v>25</v>
      </c>
    </row>
    <row r="20389" spans="1:3" ht="13.2" x14ac:dyDescent="0.25">
      <c r="A20389" s="45" t="s">
        <v>20454</v>
      </c>
      <c r="B20389" s="45" t="s">
        <v>7</v>
      </c>
      <c r="C20389" s="23">
        <v>575</v>
      </c>
    </row>
    <row r="20390" spans="1:3" ht="13.2" x14ac:dyDescent="0.25">
      <c r="A20390" s="45" t="s">
        <v>20455</v>
      </c>
      <c r="B20390" s="45" t="s">
        <v>7</v>
      </c>
      <c r="C20390" s="23">
        <v>250</v>
      </c>
    </row>
    <row r="20391" spans="1:3" ht="13.2" x14ac:dyDescent="0.25">
      <c r="A20391" s="45" t="s">
        <v>20456</v>
      </c>
      <c r="B20391" s="45" t="s">
        <v>7</v>
      </c>
      <c r="C20391" s="23">
        <v>375</v>
      </c>
    </row>
    <row r="20392" spans="1:3" ht="13.2" x14ac:dyDescent="0.25">
      <c r="A20392" s="45" t="s">
        <v>20457</v>
      </c>
      <c r="B20392" s="45" t="s">
        <v>7</v>
      </c>
      <c r="C20392" s="23">
        <v>525</v>
      </c>
    </row>
    <row r="20393" spans="1:3" ht="13.2" x14ac:dyDescent="0.25">
      <c r="A20393" s="45" t="s">
        <v>20458</v>
      </c>
      <c r="B20393" s="45" t="s">
        <v>7</v>
      </c>
      <c r="C20393" s="23">
        <v>425</v>
      </c>
    </row>
    <row r="20394" spans="1:3" ht="13.2" x14ac:dyDescent="0.25">
      <c r="A20394" s="45" t="s">
        <v>20459</v>
      </c>
      <c r="B20394" s="45" t="s">
        <v>7</v>
      </c>
      <c r="C20394" s="23">
        <v>775</v>
      </c>
    </row>
    <row r="20395" spans="1:3" ht="13.2" x14ac:dyDescent="0.25">
      <c r="A20395" s="45" t="s">
        <v>20460</v>
      </c>
      <c r="B20395" s="45" t="s">
        <v>7</v>
      </c>
      <c r="C20395" s="23">
        <v>1000</v>
      </c>
    </row>
    <row r="20396" spans="1:3" ht="13.2" x14ac:dyDescent="0.25">
      <c r="A20396" s="45" t="s">
        <v>20461</v>
      </c>
      <c r="B20396" s="45" t="s">
        <v>7</v>
      </c>
      <c r="C20396" s="23">
        <v>425</v>
      </c>
    </row>
    <row r="20397" spans="1:3" ht="13.2" x14ac:dyDescent="0.25">
      <c r="A20397" s="45" t="s">
        <v>20462</v>
      </c>
      <c r="B20397" s="45" t="s">
        <v>7</v>
      </c>
      <c r="C20397" s="23">
        <v>375</v>
      </c>
    </row>
    <row r="20398" spans="1:3" ht="13.2" x14ac:dyDescent="0.25">
      <c r="A20398" s="45" t="s">
        <v>20463</v>
      </c>
      <c r="B20398" s="45" t="s">
        <v>7</v>
      </c>
      <c r="C20398" s="23">
        <v>525</v>
      </c>
    </row>
    <row r="20399" spans="1:3" ht="13.2" x14ac:dyDescent="0.25">
      <c r="A20399" s="45" t="s">
        <v>20464</v>
      </c>
      <c r="B20399" s="45" t="s">
        <v>7</v>
      </c>
      <c r="C20399" s="23">
        <v>800</v>
      </c>
    </row>
    <row r="20400" spans="1:3" ht="13.2" x14ac:dyDescent="0.25">
      <c r="A20400" s="45" t="s">
        <v>20465</v>
      </c>
      <c r="B20400" s="45" t="s">
        <v>7</v>
      </c>
      <c r="C20400" s="23">
        <v>275</v>
      </c>
    </row>
    <row r="20401" spans="1:3" ht="13.2" x14ac:dyDescent="0.25">
      <c r="A20401" s="45" t="s">
        <v>20466</v>
      </c>
      <c r="B20401" s="45" t="s">
        <v>7</v>
      </c>
      <c r="C20401" s="23">
        <v>300</v>
      </c>
    </row>
    <row r="20402" spans="1:3" ht="13.2" x14ac:dyDescent="0.25">
      <c r="A20402" s="45" t="s">
        <v>20467</v>
      </c>
      <c r="B20402" s="45" t="s">
        <v>7</v>
      </c>
      <c r="C20402" s="23">
        <v>675</v>
      </c>
    </row>
    <row r="20403" spans="1:3" ht="13.2" x14ac:dyDescent="0.25">
      <c r="A20403" s="45" t="s">
        <v>20468</v>
      </c>
      <c r="B20403" s="45" t="s">
        <v>7</v>
      </c>
      <c r="C20403" s="23">
        <v>1100</v>
      </c>
    </row>
    <row r="20404" spans="1:3" ht="13.2" x14ac:dyDescent="0.25">
      <c r="A20404" s="45" t="s">
        <v>20469</v>
      </c>
      <c r="B20404" s="45" t="s">
        <v>7</v>
      </c>
      <c r="C20404" s="23">
        <v>1125</v>
      </c>
    </row>
    <row r="20405" spans="1:3" ht="13.2" x14ac:dyDescent="0.25">
      <c r="A20405" s="45" t="s">
        <v>20470</v>
      </c>
      <c r="B20405" s="45" t="s">
        <v>7</v>
      </c>
      <c r="C20405" s="23">
        <v>400</v>
      </c>
    </row>
    <row r="20406" spans="1:3" ht="13.2" x14ac:dyDescent="0.25">
      <c r="A20406" s="45" t="s">
        <v>20471</v>
      </c>
      <c r="B20406" s="45" t="s">
        <v>7</v>
      </c>
      <c r="C20406" s="23">
        <v>825</v>
      </c>
    </row>
    <row r="20407" spans="1:3" ht="13.2" x14ac:dyDescent="0.25">
      <c r="A20407" s="45" t="s">
        <v>20472</v>
      </c>
      <c r="B20407" s="45" t="s">
        <v>7</v>
      </c>
      <c r="C20407" s="23">
        <v>900</v>
      </c>
    </row>
    <row r="20408" spans="1:3" ht="13.2" x14ac:dyDescent="0.25">
      <c r="A20408" s="45" t="s">
        <v>20473</v>
      </c>
      <c r="B20408" s="45" t="s">
        <v>7</v>
      </c>
      <c r="C20408" s="23">
        <v>700</v>
      </c>
    </row>
    <row r="20409" spans="1:3" ht="13.2" x14ac:dyDescent="0.25">
      <c r="A20409" s="45" t="s">
        <v>20474</v>
      </c>
      <c r="B20409" s="45" t="s">
        <v>7</v>
      </c>
      <c r="C20409" s="23">
        <v>450</v>
      </c>
    </row>
    <row r="20410" spans="1:3" ht="13.2" x14ac:dyDescent="0.25">
      <c r="A20410" s="45" t="s">
        <v>20475</v>
      </c>
      <c r="B20410" s="45" t="s">
        <v>7</v>
      </c>
      <c r="C20410" s="23">
        <v>575</v>
      </c>
    </row>
    <row r="20411" spans="1:3" ht="13.2" x14ac:dyDescent="0.25">
      <c r="A20411" s="45" t="s">
        <v>20476</v>
      </c>
      <c r="B20411" s="45" t="s">
        <v>7</v>
      </c>
      <c r="C20411" s="23">
        <v>1175</v>
      </c>
    </row>
    <row r="20412" spans="1:3" ht="13.2" x14ac:dyDescent="0.25">
      <c r="A20412" s="45" t="s">
        <v>20477</v>
      </c>
      <c r="B20412" s="45" t="s">
        <v>7</v>
      </c>
      <c r="C20412" s="23">
        <v>525</v>
      </c>
    </row>
    <row r="20413" spans="1:3" ht="13.2" x14ac:dyDescent="0.25">
      <c r="A20413" s="45" t="s">
        <v>20478</v>
      </c>
      <c r="B20413" s="45" t="s">
        <v>7</v>
      </c>
      <c r="C20413" s="23">
        <v>1125</v>
      </c>
    </row>
    <row r="20414" spans="1:3" ht="13.2" x14ac:dyDescent="0.25">
      <c r="A20414" s="45" t="s">
        <v>20479</v>
      </c>
      <c r="B20414" s="45" t="s">
        <v>7</v>
      </c>
      <c r="C20414" s="23">
        <v>950</v>
      </c>
    </row>
    <row r="20415" spans="1:3" ht="13.2" x14ac:dyDescent="0.25">
      <c r="A20415" s="45" t="s">
        <v>20480</v>
      </c>
      <c r="B20415" s="45" t="s">
        <v>7</v>
      </c>
      <c r="C20415" s="23">
        <v>375</v>
      </c>
    </row>
    <row r="20416" spans="1:3" ht="13.2" x14ac:dyDescent="0.25">
      <c r="A20416" s="45" t="s">
        <v>20481</v>
      </c>
      <c r="B20416" s="45" t="s">
        <v>7</v>
      </c>
      <c r="C20416" s="23">
        <v>925</v>
      </c>
    </row>
    <row r="20417" spans="1:3" ht="13.2" x14ac:dyDescent="0.25">
      <c r="A20417" s="45" t="s">
        <v>20482</v>
      </c>
      <c r="B20417" s="45" t="s">
        <v>7</v>
      </c>
      <c r="C20417" s="23">
        <v>950</v>
      </c>
    </row>
    <row r="20418" spans="1:3" ht="13.2" x14ac:dyDescent="0.25">
      <c r="A20418" s="45" t="s">
        <v>20483</v>
      </c>
      <c r="B20418" s="45" t="s">
        <v>7</v>
      </c>
      <c r="C20418" s="23">
        <v>375</v>
      </c>
    </row>
    <row r="20419" spans="1:3" ht="13.2" x14ac:dyDescent="0.25">
      <c r="A20419" s="45" t="s">
        <v>20484</v>
      </c>
      <c r="B20419" s="45" t="s">
        <v>7</v>
      </c>
      <c r="C20419" s="23">
        <v>925</v>
      </c>
    </row>
    <row r="20420" spans="1:3" ht="13.2" x14ac:dyDescent="0.25">
      <c r="A20420" s="45" t="s">
        <v>20485</v>
      </c>
      <c r="B20420" s="45" t="s">
        <v>7</v>
      </c>
      <c r="C20420" s="23">
        <v>775</v>
      </c>
    </row>
    <row r="20421" spans="1:3" ht="13.2" x14ac:dyDescent="0.25">
      <c r="A20421" s="45" t="s">
        <v>20486</v>
      </c>
      <c r="B20421" s="45" t="s">
        <v>7</v>
      </c>
      <c r="C20421" s="23">
        <v>300</v>
      </c>
    </row>
    <row r="20422" spans="1:3" ht="13.2" x14ac:dyDescent="0.25">
      <c r="A20422" s="45" t="s">
        <v>20487</v>
      </c>
      <c r="B20422" s="45" t="s">
        <v>7</v>
      </c>
      <c r="C20422" s="23">
        <v>300</v>
      </c>
    </row>
    <row r="20423" spans="1:3" ht="13.2" x14ac:dyDescent="0.25">
      <c r="A20423" s="45" t="s">
        <v>20488</v>
      </c>
      <c r="B20423" s="45" t="s">
        <v>7</v>
      </c>
      <c r="C20423" s="23">
        <v>975</v>
      </c>
    </row>
    <row r="20424" spans="1:3" ht="13.2" x14ac:dyDescent="0.25">
      <c r="A20424" s="45" t="s">
        <v>20489</v>
      </c>
      <c r="B20424" s="45" t="s">
        <v>7</v>
      </c>
      <c r="C20424" s="23">
        <v>250</v>
      </c>
    </row>
    <row r="20425" spans="1:3" ht="13.2" x14ac:dyDescent="0.25">
      <c r="A20425" s="45" t="s">
        <v>20490</v>
      </c>
      <c r="B20425" s="45" t="s">
        <v>7</v>
      </c>
      <c r="C20425" s="23">
        <v>575</v>
      </c>
    </row>
    <row r="20426" spans="1:3" ht="13.2" x14ac:dyDescent="0.25">
      <c r="A20426" s="45" t="s">
        <v>20491</v>
      </c>
      <c r="B20426" s="45" t="s">
        <v>7</v>
      </c>
      <c r="C20426" s="23">
        <v>425</v>
      </c>
    </row>
    <row r="20427" spans="1:3" ht="13.2" x14ac:dyDescent="0.25">
      <c r="A20427" s="45" t="s">
        <v>20492</v>
      </c>
      <c r="B20427" s="45" t="s">
        <v>7</v>
      </c>
      <c r="C20427" s="23">
        <v>525</v>
      </c>
    </row>
    <row r="20428" spans="1:3" ht="13.2" x14ac:dyDescent="0.25">
      <c r="A20428" s="45" t="s">
        <v>20493</v>
      </c>
      <c r="B20428" s="45" t="s">
        <v>7</v>
      </c>
      <c r="C20428" s="23">
        <v>250</v>
      </c>
    </row>
    <row r="20429" spans="1:3" ht="13.2" x14ac:dyDescent="0.25">
      <c r="A20429" s="45" t="s">
        <v>20494</v>
      </c>
      <c r="B20429" s="45" t="s">
        <v>7</v>
      </c>
      <c r="C20429" s="23">
        <v>650</v>
      </c>
    </row>
    <row r="20430" spans="1:3" ht="13.2" x14ac:dyDescent="0.25">
      <c r="A20430" s="45" t="s">
        <v>20495</v>
      </c>
      <c r="B20430" s="45" t="s">
        <v>7</v>
      </c>
      <c r="C20430" s="23">
        <v>375</v>
      </c>
    </row>
    <row r="20431" spans="1:3" ht="13.2" x14ac:dyDescent="0.25">
      <c r="A20431" s="45" t="s">
        <v>20496</v>
      </c>
      <c r="B20431" s="45" t="s">
        <v>7</v>
      </c>
      <c r="C20431" s="23">
        <v>725</v>
      </c>
    </row>
    <row r="20432" spans="1:3" ht="13.2" x14ac:dyDescent="0.25">
      <c r="A20432" s="45" t="s">
        <v>20497</v>
      </c>
      <c r="B20432" s="45" t="s">
        <v>7</v>
      </c>
      <c r="C20432" s="23">
        <v>500</v>
      </c>
    </row>
    <row r="20433" spans="1:3" ht="13.2" x14ac:dyDescent="0.25">
      <c r="A20433" s="45" t="s">
        <v>20498</v>
      </c>
      <c r="B20433" s="45" t="s">
        <v>7</v>
      </c>
      <c r="C20433" s="23">
        <v>800</v>
      </c>
    </row>
    <row r="20434" spans="1:3" ht="13.2" x14ac:dyDescent="0.25">
      <c r="A20434" s="45" t="s">
        <v>20499</v>
      </c>
      <c r="B20434" s="45" t="s">
        <v>7</v>
      </c>
      <c r="C20434" s="23">
        <v>300</v>
      </c>
    </row>
    <row r="20435" spans="1:3" ht="13.2" x14ac:dyDescent="0.25">
      <c r="A20435" s="45" t="s">
        <v>20500</v>
      </c>
      <c r="B20435" s="45" t="s">
        <v>7</v>
      </c>
      <c r="C20435" s="23">
        <v>900</v>
      </c>
    </row>
    <row r="20436" spans="1:3" ht="13.2" x14ac:dyDescent="0.25">
      <c r="A20436" s="45" t="s">
        <v>20501</v>
      </c>
      <c r="B20436" s="45" t="s">
        <v>7</v>
      </c>
      <c r="C20436" s="23">
        <v>500</v>
      </c>
    </row>
    <row r="20437" spans="1:3" ht="13.2" x14ac:dyDescent="0.25">
      <c r="A20437" s="45" t="s">
        <v>20502</v>
      </c>
      <c r="B20437" s="45" t="s">
        <v>7</v>
      </c>
      <c r="C20437" s="23">
        <v>625</v>
      </c>
    </row>
    <row r="20438" spans="1:3" ht="13.2" x14ac:dyDescent="0.25">
      <c r="A20438" s="45" t="s">
        <v>20503</v>
      </c>
      <c r="B20438" s="45" t="s">
        <v>7</v>
      </c>
      <c r="C20438" s="23">
        <v>550</v>
      </c>
    </row>
    <row r="20439" spans="1:3" ht="13.2" x14ac:dyDescent="0.25">
      <c r="A20439" s="45" t="s">
        <v>20504</v>
      </c>
      <c r="B20439" s="45" t="s">
        <v>7</v>
      </c>
      <c r="C20439" s="23">
        <v>550</v>
      </c>
    </row>
    <row r="20440" spans="1:3" ht="13.2" x14ac:dyDescent="0.25">
      <c r="A20440" s="45" t="s">
        <v>20505</v>
      </c>
      <c r="B20440" s="45" t="s">
        <v>7</v>
      </c>
      <c r="C20440" s="23">
        <v>575</v>
      </c>
    </row>
    <row r="20441" spans="1:3" ht="13.2" x14ac:dyDescent="0.25">
      <c r="A20441" s="45" t="s">
        <v>20506</v>
      </c>
      <c r="B20441" s="45" t="s">
        <v>7</v>
      </c>
      <c r="C20441" s="23">
        <v>775</v>
      </c>
    </row>
    <row r="20442" spans="1:3" ht="13.2" x14ac:dyDescent="0.25">
      <c r="A20442" s="45" t="s">
        <v>20507</v>
      </c>
      <c r="B20442" s="45" t="s">
        <v>7</v>
      </c>
      <c r="C20442" s="23">
        <v>600</v>
      </c>
    </row>
    <row r="20443" spans="1:3" ht="13.2" x14ac:dyDescent="0.25">
      <c r="A20443" s="45" t="s">
        <v>20508</v>
      </c>
      <c r="B20443" s="45" t="s">
        <v>7</v>
      </c>
      <c r="C20443" s="23">
        <v>400</v>
      </c>
    </row>
    <row r="20444" spans="1:3" ht="13.2" x14ac:dyDescent="0.25">
      <c r="A20444" s="45" t="s">
        <v>20509</v>
      </c>
      <c r="B20444" s="45" t="s">
        <v>7</v>
      </c>
      <c r="C20444" s="23">
        <v>725</v>
      </c>
    </row>
    <row r="20445" spans="1:3" ht="13.2" x14ac:dyDescent="0.25">
      <c r="A20445" s="45" t="s">
        <v>20510</v>
      </c>
      <c r="B20445" s="45" t="s">
        <v>7</v>
      </c>
      <c r="C20445" s="23">
        <v>350</v>
      </c>
    </row>
    <row r="20446" spans="1:3" ht="13.2" x14ac:dyDescent="0.25">
      <c r="A20446" s="45" t="s">
        <v>20511</v>
      </c>
      <c r="B20446" s="45" t="s">
        <v>7</v>
      </c>
      <c r="C20446" s="23">
        <v>500</v>
      </c>
    </row>
    <row r="20447" spans="1:3" ht="13.2" x14ac:dyDescent="0.25">
      <c r="A20447" s="45" t="s">
        <v>20512</v>
      </c>
      <c r="B20447" s="45" t="s">
        <v>7</v>
      </c>
      <c r="C20447" s="23">
        <v>250</v>
      </c>
    </row>
    <row r="20448" spans="1:3" ht="13.2" x14ac:dyDescent="0.25">
      <c r="A20448" s="45" t="s">
        <v>20513</v>
      </c>
      <c r="B20448" s="45" t="s">
        <v>7</v>
      </c>
      <c r="C20448" s="23">
        <v>925</v>
      </c>
    </row>
    <row r="20449" spans="1:3" ht="13.2" x14ac:dyDescent="0.25">
      <c r="A20449" s="45" t="s">
        <v>20514</v>
      </c>
      <c r="B20449" s="45" t="s">
        <v>7</v>
      </c>
      <c r="C20449" s="23">
        <v>375</v>
      </c>
    </row>
    <row r="20450" spans="1:3" ht="13.2" x14ac:dyDescent="0.25">
      <c r="A20450" s="45" t="s">
        <v>20515</v>
      </c>
      <c r="B20450" s="45" t="s">
        <v>7</v>
      </c>
      <c r="C20450" s="23">
        <v>475</v>
      </c>
    </row>
    <row r="20451" spans="1:3" ht="13.2" x14ac:dyDescent="0.25">
      <c r="A20451" s="45" t="s">
        <v>20516</v>
      </c>
      <c r="B20451" s="45" t="s">
        <v>7</v>
      </c>
      <c r="C20451" s="23">
        <v>550</v>
      </c>
    </row>
    <row r="20452" spans="1:3" ht="13.2" x14ac:dyDescent="0.25">
      <c r="A20452" s="45" t="s">
        <v>20517</v>
      </c>
      <c r="B20452" s="45" t="s">
        <v>7</v>
      </c>
      <c r="C20452" s="23">
        <v>250</v>
      </c>
    </row>
    <row r="20453" spans="1:3" ht="13.2" x14ac:dyDescent="0.25">
      <c r="A20453" s="45" t="s">
        <v>20518</v>
      </c>
      <c r="B20453" s="45" t="s">
        <v>7</v>
      </c>
      <c r="C20453" s="23">
        <v>250</v>
      </c>
    </row>
    <row r="20454" spans="1:3" ht="13.2" x14ac:dyDescent="0.25">
      <c r="A20454" s="45" t="s">
        <v>20519</v>
      </c>
      <c r="B20454" s="45" t="s">
        <v>7</v>
      </c>
      <c r="C20454" s="23">
        <v>475</v>
      </c>
    </row>
    <row r="20455" spans="1:3" ht="13.2" x14ac:dyDescent="0.25">
      <c r="A20455" s="45" t="s">
        <v>20520</v>
      </c>
      <c r="B20455" s="45" t="s">
        <v>7</v>
      </c>
      <c r="C20455" s="23">
        <v>275</v>
      </c>
    </row>
    <row r="20456" spans="1:3" ht="13.2" x14ac:dyDescent="0.25">
      <c r="A20456" s="45" t="s">
        <v>20521</v>
      </c>
      <c r="B20456" s="45" t="s">
        <v>7</v>
      </c>
      <c r="C20456" s="23">
        <v>475</v>
      </c>
    </row>
    <row r="20457" spans="1:3" ht="13.2" x14ac:dyDescent="0.25">
      <c r="A20457" s="45" t="s">
        <v>20522</v>
      </c>
      <c r="B20457" s="45" t="s">
        <v>7</v>
      </c>
      <c r="C20457" s="23">
        <v>250</v>
      </c>
    </row>
    <row r="20458" spans="1:3" ht="13.2" x14ac:dyDescent="0.25">
      <c r="A20458" s="45" t="s">
        <v>20523</v>
      </c>
      <c r="B20458" s="45" t="s">
        <v>7</v>
      </c>
      <c r="C20458" s="23">
        <v>250</v>
      </c>
    </row>
    <row r="20459" spans="1:3" ht="13.2" x14ac:dyDescent="0.25">
      <c r="A20459" s="45" t="s">
        <v>20524</v>
      </c>
      <c r="B20459" s="45" t="s">
        <v>7</v>
      </c>
      <c r="C20459" s="23">
        <v>1050</v>
      </c>
    </row>
    <row r="20460" spans="1:3" ht="13.2" x14ac:dyDescent="0.25">
      <c r="A20460" s="45" t="s">
        <v>20525</v>
      </c>
      <c r="B20460" s="45" t="s">
        <v>7</v>
      </c>
      <c r="C20460" s="23">
        <v>400</v>
      </c>
    </row>
    <row r="20461" spans="1:3" ht="13.2" x14ac:dyDescent="0.25">
      <c r="A20461" s="45" t="s">
        <v>20526</v>
      </c>
      <c r="B20461" s="45" t="s">
        <v>7</v>
      </c>
      <c r="C20461" s="23">
        <v>375</v>
      </c>
    </row>
    <row r="20462" spans="1:3" ht="13.2" x14ac:dyDescent="0.25">
      <c r="A20462" s="45" t="s">
        <v>20527</v>
      </c>
      <c r="B20462" s="45" t="s">
        <v>7</v>
      </c>
      <c r="C20462" s="23">
        <v>425</v>
      </c>
    </row>
    <row r="20463" spans="1:3" ht="13.2" x14ac:dyDescent="0.25">
      <c r="A20463" s="45" t="s">
        <v>20528</v>
      </c>
      <c r="B20463" s="45" t="s">
        <v>7</v>
      </c>
      <c r="C20463" s="23">
        <v>275</v>
      </c>
    </row>
    <row r="20464" spans="1:3" ht="13.2" x14ac:dyDescent="0.25">
      <c r="A20464" s="45" t="s">
        <v>20529</v>
      </c>
      <c r="B20464" s="45" t="s">
        <v>7</v>
      </c>
      <c r="C20464" s="23">
        <v>625</v>
      </c>
    </row>
    <row r="20465" spans="1:3" ht="13.2" x14ac:dyDescent="0.25">
      <c r="A20465" s="45" t="s">
        <v>20530</v>
      </c>
      <c r="B20465" s="45" t="s">
        <v>7</v>
      </c>
      <c r="C20465" s="23">
        <v>450</v>
      </c>
    </row>
    <row r="20466" spans="1:3" ht="13.2" x14ac:dyDescent="0.25">
      <c r="A20466" s="45" t="s">
        <v>20531</v>
      </c>
      <c r="B20466" s="45" t="s">
        <v>7</v>
      </c>
      <c r="C20466" s="23">
        <v>600</v>
      </c>
    </row>
    <row r="20467" spans="1:3" ht="13.2" x14ac:dyDescent="0.25">
      <c r="A20467" s="45" t="s">
        <v>20532</v>
      </c>
      <c r="B20467" s="45" t="s">
        <v>7</v>
      </c>
      <c r="C20467" s="23">
        <v>425</v>
      </c>
    </row>
    <row r="20468" spans="1:3" ht="13.2" x14ac:dyDescent="0.25">
      <c r="A20468" s="45" t="s">
        <v>20533</v>
      </c>
      <c r="B20468" s="45" t="s">
        <v>7</v>
      </c>
      <c r="C20468" s="23">
        <v>150</v>
      </c>
    </row>
    <row r="20469" spans="1:3" ht="13.2" x14ac:dyDescent="0.25">
      <c r="A20469" s="45" t="s">
        <v>20534</v>
      </c>
      <c r="B20469" s="45" t="s">
        <v>7</v>
      </c>
      <c r="C20469" s="23">
        <v>175</v>
      </c>
    </row>
    <row r="20470" spans="1:3" ht="13.2" x14ac:dyDescent="0.25">
      <c r="A20470" s="45" t="s">
        <v>20535</v>
      </c>
      <c r="B20470" s="45" t="s">
        <v>7</v>
      </c>
      <c r="C20470" s="23">
        <v>600</v>
      </c>
    </row>
    <row r="20471" spans="1:3" ht="13.2" x14ac:dyDescent="0.25">
      <c r="A20471" s="45" t="s">
        <v>20536</v>
      </c>
      <c r="B20471" s="45" t="s">
        <v>7</v>
      </c>
      <c r="C20471" s="23">
        <v>550</v>
      </c>
    </row>
    <row r="20472" spans="1:3" ht="13.2" x14ac:dyDescent="0.25">
      <c r="A20472" s="45" t="s">
        <v>20537</v>
      </c>
      <c r="B20472" s="45" t="s">
        <v>7</v>
      </c>
      <c r="C20472" s="23">
        <v>275</v>
      </c>
    </row>
    <row r="20473" spans="1:3" ht="13.2" x14ac:dyDescent="0.25">
      <c r="A20473" s="45" t="s">
        <v>20538</v>
      </c>
      <c r="B20473" s="45" t="s">
        <v>7</v>
      </c>
      <c r="C20473" s="23">
        <v>325</v>
      </c>
    </row>
    <row r="20474" spans="1:3" ht="13.2" x14ac:dyDescent="0.25">
      <c r="A20474" s="45" t="s">
        <v>20539</v>
      </c>
      <c r="B20474" s="45" t="s">
        <v>7</v>
      </c>
      <c r="C20474" s="23">
        <v>150</v>
      </c>
    </row>
    <row r="20475" spans="1:3" ht="13.2" x14ac:dyDescent="0.25">
      <c r="A20475" s="45" t="s">
        <v>20540</v>
      </c>
      <c r="B20475" s="45" t="s">
        <v>7</v>
      </c>
      <c r="C20475" s="23">
        <v>150</v>
      </c>
    </row>
    <row r="20476" spans="1:3" ht="13.2" x14ac:dyDescent="0.25">
      <c r="A20476" s="45" t="s">
        <v>20541</v>
      </c>
      <c r="B20476" s="45" t="s">
        <v>7</v>
      </c>
      <c r="C20476" s="23">
        <v>250</v>
      </c>
    </row>
    <row r="20477" spans="1:3" ht="13.2" x14ac:dyDescent="0.25">
      <c r="A20477" s="45" t="s">
        <v>20542</v>
      </c>
      <c r="B20477" s="45" t="s">
        <v>7</v>
      </c>
      <c r="C20477" s="23">
        <v>275</v>
      </c>
    </row>
    <row r="20478" spans="1:3" ht="13.2" x14ac:dyDescent="0.25">
      <c r="A20478" s="45" t="s">
        <v>20543</v>
      </c>
      <c r="B20478" s="45" t="s">
        <v>7</v>
      </c>
      <c r="C20478" s="23">
        <v>325</v>
      </c>
    </row>
    <row r="20479" spans="1:3" ht="13.2" x14ac:dyDescent="0.25">
      <c r="A20479" s="45" t="s">
        <v>20544</v>
      </c>
      <c r="B20479" s="45" t="s">
        <v>7</v>
      </c>
      <c r="C20479" s="23">
        <v>450</v>
      </c>
    </row>
    <row r="20480" spans="1:3" ht="13.2" x14ac:dyDescent="0.25">
      <c r="A20480" s="45" t="s">
        <v>20545</v>
      </c>
      <c r="B20480" s="45" t="s">
        <v>7</v>
      </c>
      <c r="C20480" s="23">
        <v>600</v>
      </c>
    </row>
    <row r="20481" spans="1:3" ht="13.2" x14ac:dyDescent="0.25">
      <c r="A20481" s="45" t="s">
        <v>20546</v>
      </c>
      <c r="B20481" s="45" t="s">
        <v>7</v>
      </c>
      <c r="C20481" s="23">
        <v>375</v>
      </c>
    </row>
    <row r="20482" spans="1:3" ht="13.2" x14ac:dyDescent="0.25">
      <c r="A20482" s="45" t="s">
        <v>20547</v>
      </c>
      <c r="B20482" s="45" t="s">
        <v>7</v>
      </c>
      <c r="C20482" s="23">
        <v>475</v>
      </c>
    </row>
    <row r="20483" spans="1:3" ht="13.2" x14ac:dyDescent="0.25">
      <c r="A20483" s="45" t="s">
        <v>20548</v>
      </c>
      <c r="B20483" s="45" t="s">
        <v>7</v>
      </c>
      <c r="C20483" s="23">
        <v>575</v>
      </c>
    </row>
    <row r="20484" spans="1:3" ht="13.2" x14ac:dyDescent="0.25">
      <c r="A20484" s="45" t="s">
        <v>20549</v>
      </c>
      <c r="B20484" s="45" t="s">
        <v>7</v>
      </c>
      <c r="C20484" s="23">
        <v>400</v>
      </c>
    </row>
    <row r="20485" spans="1:3" ht="13.2" x14ac:dyDescent="0.25">
      <c r="A20485" s="45" t="s">
        <v>20550</v>
      </c>
      <c r="B20485" s="45" t="s">
        <v>7</v>
      </c>
      <c r="C20485" s="23">
        <v>25</v>
      </c>
    </row>
    <row r="20486" spans="1:3" ht="13.2" x14ac:dyDescent="0.25">
      <c r="A20486" s="45" t="s">
        <v>20551</v>
      </c>
      <c r="B20486" s="45" t="s">
        <v>7</v>
      </c>
      <c r="C20486" s="23">
        <v>300</v>
      </c>
    </row>
    <row r="20487" spans="1:3" ht="13.2" x14ac:dyDescent="0.25">
      <c r="A20487" s="45" t="s">
        <v>20552</v>
      </c>
      <c r="B20487" s="45" t="s">
        <v>7</v>
      </c>
      <c r="C20487" s="23">
        <v>275</v>
      </c>
    </row>
    <row r="20488" spans="1:3" ht="13.2" x14ac:dyDescent="0.25">
      <c r="A20488" s="45" t="s">
        <v>20553</v>
      </c>
      <c r="B20488" s="45" t="s">
        <v>7</v>
      </c>
      <c r="C20488" s="23">
        <v>200</v>
      </c>
    </row>
    <row r="20489" spans="1:3" ht="13.2" x14ac:dyDescent="0.25">
      <c r="A20489" s="45" t="s">
        <v>20554</v>
      </c>
      <c r="B20489" s="45" t="s">
        <v>7</v>
      </c>
      <c r="C20489" s="23">
        <v>150</v>
      </c>
    </row>
    <row r="20490" spans="1:3" ht="13.2" x14ac:dyDescent="0.25">
      <c r="A20490" s="45" t="s">
        <v>20555</v>
      </c>
      <c r="B20490" s="45" t="s">
        <v>7</v>
      </c>
      <c r="C20490" s="23">
        <v>225</v>
      </c>
    </row>
    <row r="20491" spans="1:3" ht="13.2" x14ac:dyDescent="0.25">
      <c r="A20491" s="45" t="s">
        <v>20556</v>
      </c>
      <c r="B20491" s="45" t="s">
        <v>7</v>
      </c>
      <c r="C20491" s="23">
        <v>325</v>
      </c>
    </row>
    <row r="20492" spans="1:3" ht="13.2" x14ac:dyDescent="0.25">
      <c r="A20492" s="45" t="s">
        <v>20557</v>
      </c>
      <c r="B20492" s="45" t="s">
        <v>7</v>
      </c>
      <c r="C20492" s="23">
        <v>725</v>
      </c>
    </row>
    <row r="20493" spans="1:3" ht="13.2" x14ac:dyDescent="0.25">
      <c r="A20493" s="45" t="s">
        <v>20558</v>
      </c>
      <c r="B20493" s="45" t="s">
        <v>7</v>
      </c>
      <c r="C20493" s="23">
        <v>425</v>
      </c>
    </row>
    <row r="20494" spans="1:3" ht="13.2" x14ac:dyDescent="0.25">
      <c r="A20494" s="45" t="s">
        <v>20559</v>
      </c>
      <c r="B20494" s="45" t="s">
        <v>7</v>
      </c>
      <c r="C20494" s="23">
        <v>150</v>
      </c>
    </row>
    <row r="20495" spans="1:3" ht="13.2" x14ac:dyDescent="0.25">
      <c r="A20495" s="45" t="s">
        <v>20560</v>
      </c>
      <c r="B20495" s="45" t="s">
        <v>7</v>
      </c>
      <c r="C20495" s="23">
        <v>150</v>
      </c>
    </row>
    <row r="20496" spans="1:3" ht="13.2" x14ac:dyDescent="0.25">
      <c r="A20496" s="45" t="s">
        <v>20561</v>
      </c>
      <c r="B20496" s="45" t="s">
        <v>7</v>
      </c>
      <c r="C20496" s="23">
        <v>300</v>
      </c>
    </row>
    <row r="20497" spans="1:3" ht="13.2" x14ac:dyDescent="0.25">
      <c r="A20497" s="45" t="s">
        <v>20562</v>
      </c>
      <c r="B20497" s="45" t="s">
        <v>7</v>
      </c>
      <c r="C20497" s="23">
        <v>350</v>
      </c>
    </row>
    <row r="20498" spans="1:3" ht="13.2" x14ac:dyDescent="0.25">
      <c r="A20498" s="45" t="s">
        <v>20563</v>
      </c>
      <c r="B20498" s="45" t="s">
        <v>7</v>
      </c>
      <c r="C20498" s="23">
        <v>200</v>
      </c>
    </row>
    <row r="20499" spans="1:3" ht="13.2" x14ac:dyDescent="0.25">
      <c r="A20499" s="45" t="s">
        <v>20564</v>
      </c>
      <c r="B20499" s="45" t="s">
        <v>7</v>
      </c>
      <c r="C20499" s="23">
        <v>225</v>
      </c>
    </row>
    <row r="20500" spans="1:3" ht="13.2" x14ac:dyDescent="0.25">
      <c r="A20500" s="45" t="s">
        <v>20565</v>
      </c>
      <c r="B20500" s="45" t="s">
        <v>7</v>
      </c>
      <c r="C20500" s="23">
        <v>150</v>
      </c>
    </row>
    <row r="20501" spans="1:3" ht="13.2" x14ac:dyDescent="0.25">
      <c r="A20501" s="45" t="s">
        <v>20566</v>
      </c>
      <c r="B20501" s="45" t="s">
        <v>7</v>
      </c>
      <c r="C20501" s="23">
        <v>225</v>
      </c>
    </row>
    <row r="20502" spans="1:3" ht="13.2" x14ac:dyDescent="0.25">
      <c r="A20502" s="45" t="s">
        <v>20567</v>
      </c>
      <c r="B20502" s="45" t="s">
        <v>7</v>
      </c>
      <c r="C20502" s="23">
        <v>325</v>
      </c>
    </row>
    <row r="20503" spans="1:3" ht="13.2" x14ac:dyDescent="0.25">
      <c r="A20503" s="45" t="s">
        <v>20568</v>
      </c>
      <c r="B20503" s="45" t="s">
        <v>7</v>
      </c>
      <c r="C20503" s="23">
        <v>450</v>
      </c>
    </row>
    <row r="20504" spans="1:3" ht="13.2" x14ac:dyDescent="0.25">
      <c r="A20504" s="45" t="s">
        <v>20569</v>
      </c>
      <c r="B20504" s="45" t="s">
        <v>7</v>
      </c>
      <c r="C20504" s="23">
        <v>150</v>
      </c>
    </row>
    <row r="20505" spans="1:3" ht="13.2" x14ac:dyDescent="0.25">
      <c r="A20505" s="45" t="s">
        <v>20570</v>
      </c>
      <c r="B20505" s="45" t="s">
        <v>7</v>
      </c>
      <c r="C20505" s="23">
        <v>150</v>
      </c>
    </row>
    <row r="20506" spans="1:3" ht="13.2" x14ac:dyDescent="0.25">
      <c r="A20506" s="45" t="s">
        <v>20571</v>
      </c>
      <c r="B20506" s="45" t="s">
        <v>7</v>
      </c>
      <c r="C20506" s="23">
        <v>325</v>
      </c>
    </row>
    <row r="20507" spans="1:3" ht="13.2" x14ac:dyDescent="0.25">
      <c r="A20507" s="45" t="s">
        <v>20572</v>
      </c>
      <c r="B20507" s="45" t="s">
        <v>7</v>
      </c>
      <c r="C20507" s="23">
        <v>200</v>
      </c>
    </row>
    <row r="20508" spans="1:3" ht="13.2" x14ac:dyDescent="0.25">
      <c r="A20508" s="45" t="s">
        <v>20573</v>
      </c>
      <c r="B20508" s="45" t="s">
        <v>7</v>
      </c>
      <c r="C20508" s="23">
        <v>325</v>
      </c>
    </row>
    <row r="20509" spans="1:3" ht="13.2" x14ac:dyDescent="0.25">
      <c r="A20509" s="45" t="s">
        <v>20574</v>
      </c>
      <c r="B20509" s="45" t="s">
        <v>7</v>
      </c>
      <c r="C20509" s="23">
        <v>300</v>
      </c>
    </row>
    <row r="20510" spans="1:3" ht="13.2" x14ac:dyDescent="0.25">
      <c r="A20510" s="45" t="s">
        <v>20575</v>
      </c>
      <c r="B20510" s="45" t="s">
        <v>7</v>
      </c>
      <c r="C20510" s="23">
        <v>200</v>
      </c>
    </row>
    <row r="20511" spans="1:3" ht="13.2" x14ac:dyDescent="0.25">
      <c r="A20511" s="45" t="s">
        <v>20576</v>
      </c>
      <c r="B20511" s="45" t="s">
        <v>7</v>
      </c>
      <c r="C20511" s="23">
        <v>200</v>
      </c>
    </row>
    <row r="20512" spans="1:3" ht="13.2" x14ac:dyDescent="0.25">
      <c r="A20512" s="45" t="s">
        <v>20577</v>
      </c>
      <c r="B20512" s="45" t="s">
        <v>7</v>
      </c>
      <c r="C20512" s="23">
        <v>950</v>
      </c>
    </row>
    <row r="20513" spans="1:3" ht="13.2" x14ac:dyDescent="0.25">
      <c r="A20513" s="45" t="s">
        <v>20578</v>
      </c>
      <c r="B20513" s="45" t="s">
        <v>7</v>
      </c>
      <c r="C20513" s="23">
        <v>150</v>
      </c>
    </row>
    <row r="20514" spans="1:3" ht="13.2" x14ac:dyDescent="0.25">
      <c r="A20514" s="45" t="s">
        <v>20579</v>
      </c>
      <c r="B20514" s="45" t="s">
        <v>7</v>
      </c>
      <c r="C20514" s="23">
        <v>150</v>
      </c>
    </row>
    <row r="20515" spans="1:3" ht="13.2" x14ac:dyDescent="0.25">
      <c r="A20515" s="45" t="s">
        <v>20580</v>
      </c>
      <c r="B20515" s="45" t="s">
        <v>7</v>
      </c>
      <c r="C20515" s="23">
        <v>150</v>
      </c>
    </row>
    <row r="20516" spans="1:3" ht="13.2" x14ac:dyDescent="0.25">
      <c r="A20516" s="45" t="s">
        <v>20581</v>
      </c>
      <c r="B20516" s="45" t="s">
        <v>7</v>
      </c>
      <c r="C20516" s="23">
        <v>150</v>
      </c>
    </row>
    <row r="20517" spans="1:3" ht="13.2" x14ac:dyDescent="0.25">
      <c r="A20517" s="45" t="s">
        <v>20582</v>
      </c>
      <c r="B20517" s="45" t="s">
        <v>7</v>
      </c>
      <c r="C20517" s="23">
        <v>150</v>
      </c>
    </row>
    <row r="20518" spans="1:3" ht="13.2" x14ac:dyDescent="0.25">
      <c r="A20518" s="45" t="s">
        <v>20583</v>
      </c>
      <c r="B20518" s="45" t="s">
        <v>7</v>
      </c>
      <c r="C20518" s="23">
        <v>275</v>
      </c>
    </row>
    <row r="20519" spans="1:3" ht="13.2" x14ac:dyDescent="0.25">
      <c r="A20519" s="45" t="s">
        <v>20584</v>
      </c>
      <c r="B20519" s="45" t="s">
        <v>7</v>
      </c>
      <c r="C20519" s="23">
        <v>425</v>
      </c>
    </row>
    <row r="20520" spans="1:3" ht="13.2" x14ac:dyDescent="0.25">
      <c r="A20520" s="45" t="s">
        <v>20585</v>
      </c>
      <c r="B20520" s="45" t="s">
        <v>7</v>
      </c>
      <c r="C20520" s="23">
        <v>275</v>
      </c>
    </row>
    <row r="20521" spans="1:3" ht="13.2" x14ac:dyDescent="0.25">
      <c r="A20521" s="45" t="s">
        <v>20586</v>
      </c>
      <c r="B20521" s="45" t="s">
        <v>7</v>
      </c>
      <c r="C20521" s="23">
        <v>150</v>
      </c>
    </row>
    <row r="20522" spans="1:3" ht="13.2" x14ac:dyDescent="0.25">
      <c r="A20522" s="45" t="s">
        <v>20587</v>
      </c>
      <c r="B20522" s="45" t="s">
        <v>7</v>
      </c>
      <c r="C20522" s="23">
        <v>375</v>
      </c>
    </row>
    <row r="20523" spans="1:3" ht="13.2" x14ac:dyDescent="0.25">
      <c r="A20523" s="45" t="s">
        <v>20588</v>
      </c>
      <c r="B20523" s="45" t="s">
        <v>7</v>
      </c>
      <c r="C20523" s="23">
        <v>750</v>
      </c>
    </row>
    <row r="20524" spans="1:3" ht="13.2" x14ac:dyDescent="0.25">
      <c r="A20524" s="45" t="s">
        <v>20589</v>
      </c>
      <c r="B20524" s="45" t="s">
        <v>7</v>
      </c>
      <c r="C20524" s="23">
        <v>350</v>
      </c>
    </row>
    <row r="20525" spans="1:3" ht="13.2" x14ac:dyDescent="0.25">
      <c r="A20525" s="45" t="s">
        <v>20590</v>
      </c>
      <c r="B20525" s="45" t="s">
        <v>7</v>
      </c>
      <c r="C20525" s="23">
        <v>350</v>
      </c>
    </row>
    <row r="20526" spans="1:3" ht="13.2" x14ac:dyDescent="0.25">
      <c r="A20526" s="45" t="s">
        <v>20591</v>
      </c>
      <c r="B20526" s="45" t="s">
        <v>7</v>
      </c>
      <c r="C20526" s="23">
        <v>225</v>
      </c>
    </row>
    <row r="20527" spans="1:3" ht="13.2" x14ac:dyDescent="0.25">
      <c r="A20527" s="45" t="s">
        <v>20592</v>
      </c>
      <c r="B20527" s="45" t="s">
        <v>7</v>
      </c>
      <c r="C20527" s="23">
        <v>200</v>
      </c>
    </row>
    <row r="20528" spans="1:3" ht="13.2" x14ac:dyDescent="0.25">
      <c r="A20528" s="45" t="s">
        <v>20593</v>
      </c>
      <c r="B20528" s="45" t="s">
        <v>7</v>
      </c>
      <c r="C20528" s="23">
        <v>200</v>
      </c>
    </row>
    <row r="20529" spans="1:3" ht="13.2" x14ac:dyDescent="0.25">
      <c r="A20529" s="45" t="s">
        <v>20594</v>
      </c>
      <c r="B20529" s="45" t="s">
        <v>7</v>
      </c>
      <c r="C20529" s="23">
        <v>150</v>
      </c>
    </row>
    <row r="20530" spans="1:3" ht="13.2" x14ac:dyDescent="0.25">
      <c r="A20530" s="45" t="s">
        <v>20595</v>
      </c>
      <c r="B20530" s="45" t="s">
        <v>7</v>
      </c>
      <c r="C20530" s="23">
        <v>200</v>
      </c>
    </row>
    <row r="20531" spans="1:3" ht="13.2" x14ac:dyDescent="0.25">
      <c r="A20531" s="45" t="s">
        <v>20596</v>
      </c>
      <c r="B20531" s="45" t="s">
        <v>7</v>
      </c>
      <c r="C20531" s="23">
        <v>200</v>
      </c>
    </row>
    <row r="20532" spans="1:3" ht="13.2" x14ac:dyDescent="0.25">
      <c r="A20532" s="45" t="s">
        <v>20597</v>
      </c>
      <c r="B20532" s="45" t="s">
        <v>7</v>
      </c>
      <c r="C20532" s="23">
        <v>525</v>
      </c>
    </row>
    <row r="20533" spans="1:3" ht="13.2" x14ac:dyDescent="0.25">
      <c r="A20533" s="45" t="s">
        <v>20598</v>
      </c>
      <c r="B20533" s="45" t="s">
        <v>7</v>
      </c>
      <c r="C20533" s="23">
        <v>150</v>
      </c>
    </row>
    <row r="20534" spans="1:3" ht="13.2" x14ac:dyDescent="0.25">
      <c r="A20534" s="45" t="s">
        <v>20599</v>
      </c>
      <c r="B20534" s="45" t="s">
        <v>7</v>
      </c>
      <c r="C20534" s="23">
        <v>375</v>
      </c>
    </row>
    <row r="20535" spans="1:3" ht="13.2" x14ac:dyDescent="0.25">
      <c r="A20535" s="45" t="s">
        <v>20600</v>
      </c>
      <c r="B20535" s="45" t="s">
        <v>7</v>
      </c>
      <c r="C20535" s="23">
        <v>350</v>
      </c>
    </row>
    <row r="20536" spans="1:3" ht="13.2" x14ac:dyDescent="0.25">
      <c r="A20536" s="45" t="s">
        <v>20601</v>
      </c>
      <c r="B20536" s="45" t="s">
        <v>7</v>
      </c>
      <c r="C20536" s="23">
        <v>150</v>
      </c>
    </row>
    <row r="20537" spans="1:3" ht="13.2" x14ac:dyDescent="0.25">
      <c r="A20537" s="45" t="s">
        <v>20602</v>
      </c>
      <c r="B20537" s="45" t="s">
        <v>7</v>
      </c>
      <c r="C20537" s="23">
        <v>150</v>
      </c>
    </row>
    <row r="20538" spans="1:3" ht="13.2" x14ac:dyDescent="0.25">
      <c r="A20538" s="45" t="s">
        <v>20603</v>
      </c>
      <c r="B20538" s="45" t="s">
        <v>7</v>
      </c>
      <c r="C20538" s="23">
        <v>625</v>
      </c>
    </row>
    <row r="20539" spans="1:3" ht="13.2" x14ac:dyDescent="0.25">
      <c r="A20539" s="45" t="s">
        <v>20604</v>
      </c>
      <c r="B20539" s="45" t="s">
        <v>7</v>
      </c>
      <c r="C20539" s="23">
        <v>150</v>
      </c>
    </row>
    <row r="20540" spans="1:3" ht="13.2" x14ac:dyDescent="0.25">
      <c r="A20540" s="45" t="s">
        <v>20605</v>
      </c>
      <c r="B20540" s="45" t="s">
        <v>7</v>
      </c>
      <c r="C20540" s="23">
        <v>225</v>
      </c>
    </row>
    <row r="20541" spans="1:3" ht="13.2" x14ac:dyDescent="0.25">
      <c r="A20541" s="45" t="s">
        <v>20606</v>
      </c>
      <c r="B20541" s="45" t="s">
        <v>7</v>
      </c>
      <c r="C20541" s="23">
        <v>375</v>
      </c>
    </row>
    <row r="20542" spans="1:3" ht="13.2" x14ac:dyDescent="0.25">
      <c r="A20542" s="45" t="s">
        <v>20607</v>
      </c>
      <c r="B20542" s="45" t="s">
        <v>7</v>
      </c>
      <c r="C20542" s="23">
        <v>975</v>
      </c>
    </row>
    <row r="20543" spans="1:3" ht="13.2" x14ac:dyDescent="0.25">
      <c r="A20543" s="45" t="s">
        <v>20608</v>
      </c>
      <c r="B20543" s="45" t="s">
        <v>7</v>
      </c>
      <c r="C20543" s="23">
        <v>725</v>
      </c>
    </row>
    <row r="20544" spans="1:3" ht="13.2" x14ac:dyDescent="0.25">
      <c r="A20544" s="45" t="s">
        <v>20609</v>
      </c>
      <c r="B20544" s="45" t="s">
        <v>7</v>
      </c>
      <c r="C20544" s="23">
        <v>825</v>
      </c>
    </row>
    <row r="20545" spans="1:3" ht="13.2" x14ac:dyDescent="0.25">
      <c r="A20545" s="45" t="s">
        <v>20610</v>
      </c>
      <c r="B20545" s="45" t="s">
        <v>7</v>
      </c>
      <c r="C20545" s="23">
        <v>800</v>
      </c>
    </row>
    <row r="20546" spans="1:3" ht="13.2" x14ac:dyDescent="0.25">
      <c r="A20546" s="45" t="s">
        <v>20611</v>
      </c>
      <c r="B20546" s="45" t="s">
        <v>7</v>
      </c>
      <c r="C20546" s="23">
        <v>450</v>
      </c>
    </row>
    <row r="20547" spans="1:3" ht="13.2" x14ac:dyDescent="0.25">
      <c r="A20547" s="45" t="s">
        <v>20612</v>
      </c>
      <c r="B20547" s="45" t="s">
        <v>7</v>
      </c>
      <c r="C20547" s="23">
        <v>325</v>
      </c>
    </row>
    <row r="20548" spans="1:3" ht="13.2" x14ac:dyDescent="0.25">
      <c r="A20548" s="45" t="s">
        <v>20613</v>
      </c>
      <c r="B20548" s="45" t="s">
        <v>7</v>
      </c>
      <c r="C20548" s="23">
        <v>800</v>
      </c>
    </row>
    <row r="20549" spans="1:3" ht="13.2" x14ac:dyDescent="0.25">
      <c r="A20549" s="45" t="s">
        <v>20614</v>
      </c>
      <c r="B20549" s="45" t="s">
        <v>7</v>
      </c>
      <c r="C20549" s="23">
        <v>350</v>
      </c>
    </row>
    <row r="20550" spans="1:3" ht="13.2" x14ac:dyDescent="0.25">
      <c r="A20550" s="45" t="s">
        <v>20615</v>
      </c>
      <c r="B20550" s="45" t="s">
        <v>7</v>
      </c>
      <c r="C20550" s="23">
        <v>250</v>
      </c>
    </row>
    <row r="20551" spans="1:3" ht="13.2" x14ac:dyDescent="0.25">
      <c r="A20551" s="45" t="s">
        <v>20616</v>
      </c>
      <c r="B20551" s="45" t="s">
        <v>7</v>
      </c>
      <c r="C20551" s="23">
        <v>850</v>
      </c>
    </row>
    <row r="20552" spans="1:3" ht="13.2" x14ac:dyDescent="0.25">
      <c r="A20552" s="45" t="s">
        <v>20617</v>
      </c>
      <c r="B20552" s="45" t="s">
        <v>7</v>
      </c>
      <c r="C20552" s="23">
        <v>150</v>
      </c>
    </row>
    <row r="20553" spans="1:3" ht="13.2" x14ac:dyDescent="0.25">
      <c r="A20553" s="45" t="s">
        <v>20618</v>
      </c>
      <c r="B20553" s="45" t="s">
        <v>7</v>
      </c>
      <c r="C20553" s="23">
        <v>850</v>
      </c>
    </row>
    <row r="20554" spans="1:3" ht="13.2" x14ac:dyDescent="0.25">
      <c r="A20554" s="45" t="s">
        <v>20619</v>
      </c>
      <c r="B20554" s="45" t="s">
        <v>7</v>
      </c>
      <c r="C20554" s="23">
        <v>475</v>
      </c>
    </row>
    <row r="20555" spans="1:3" ht="13.2" x14ac:dyDescent="0.25">
      <c r="A20555" s="45" t="s">
        <v>20620</v>
      </c>
      <c r="B20555" s="45" t="s">
        <v>7</v>
      </c>
      <c r="C20555" s="23">
        <v>150</v>
      </c>
    </row>
    <row r="20556" spans="1:3" ht="13.2" x14ac:dyDescent="0.25">
      <c r="A20556" s="45" t="s">
        <v>20621</v>
      </c>
      <c r="B20556" s="45" t="s">
        <v>7</v>
      </c>
      <c r="C20556" s="23">
        <v>275</v>
      </c>
    </row>
    <row r="20557" spans="1:3" ht="13.2" x14ac:dyDescent="0.25">
      <c r="A20557" s="45" t="s">
        <v>20622</v>
      </c>
      <c r="B20557" s="45" t="s">
        <v>7</v>
      </c>
      <c r="C20557" s="23">
        <v>600</v>
      </c>
    </row>
    <row r="20558" spans="1:3" ht="13.2" x14ac:dyDescent="0.25">
      <c r="A20558" s="45" t="s">
        <v>20623</v>
      </c>
      <c r="B20558" s="45" t="s">
        <v>7</v>
      </c>
      <c r="C20558" s="23">
        <v>750</v>
      </c>
    </row>
    <row r="20559" spans="1:3" ht="13.2" x14ac:dyDescent="0.25">
      <c r="A20559" s="45" t="s">
        <v>20624</v>
      </c>
      <c r="B20559" s="45" t="s">
        <v>7</v>
      </c>
      <c r="C20559" s="23">
        <v>150</v>
      </c>
    </row>
    <row r="20560" spans="1:3" ht="13.2" x14ac:dyDescent="0.25">
      <c r="A20560" s="45" t="s">
        <v>20625</v>
      </c>
      <c r="B20560" s="45" t="s">
        <v>7</v>
      </c>
      <c r="C20560" s="23">
        <v>150</v>
      </c>
    </row>
    <row r="20561" spans="1:3" ht="13.2" x14ac:dyDescent="0.25">
      <c r="A20561" s="45" t="s">
        <v>20626</v>
      </c>
      <c r="B20561" s="45" t="s">
        <v>7</v>
      </c>
      <c r="C20561" s="23">
        <v>150</v>
      </c>
    </row>
    <row r="20562" spans="1:3" ht="13.2" x14ac:dyDescent="0.25">
      <c r="A20562" s="45" t="s">
        <v>20627</v>
      </c>
      <c r="B20562" s="45" t="s">
        <v>7</v>
      </c>
      <c r="C20562" s="23">
        <v>325</v>
      </c>
    </row>
    <row r="20563" spans="1:3" ht="13.2" x14ac:dyDescent="0.25">
      <c r="A20563" s="45" t="s">
        <v>20628</v>
      </c>
      <c r="B20563" s="45" t="s">
        <v>7</v>
      </c>
      <c r="C20563" s="23">
        <v>400</v>
      </c>
    </row>
    <row r="20564" spans="1:3" ht="13.2" x14ac:dyDescent="0.25">
      <c r="A20564" s="45" t="s">
        <v>20629</v>
      </c>
      <c r="B20564" s="45" t="s">
        <v>7</v>
      </c>
      <c r="C20564" s="23">
        <v>300</v>
      </c>
    </row>
    <row r="20565" spans="1:3" ht="13.2" x14ac:dyDescent="0.25">
      <c r="A20565" s="45" t="s">
        <v>20630</v>
      </c>
      <c r="B20565" s="45" t="s">
        <v>7</v>
      </c>
      <c r="C20565" s="23">
        <v>450</v>
      </c>
    </row>
    <row r="20566" spans="1:3" ht="13.2" x14ac:dyDescent="0.25">
      <c r="A20566" s="45" t="s">
        <v>20631</v>
      </c>
      <c r="B20566" s="45" t="s">
        <v>7</v>
      </c>
      <c r="C20566" s="23">
        <v>150</v>
      </c>
    </row>
    <row r="20567" spans="1:3" ht="13.2" x14ac:dyDescent="0.25">
      <c r="A20567" s="45" t="s">
        <v>20632</v>
      </c>
      <c r="B20567" s="45" t="s">
        <v>7</v>
      </c>
      <c r="C20567" s="23">
        <v>150</v>
      </c>
    </row>
    <row r="20568" spans="1:3" ht="13.2" x14ac:dyDescent="0.25">
      <c r="A20568" s="45" t="s">
        <v>20633</v>
      </c>
      <c r="B20568" s="45" t="s">
        <v>7</v>
      </c>
      <c r="C20568" s="23">
        <v>525</v>
      </c>
    </row>
    <row r="20569" spans="1:3" ht="13.2" x14ac:dyDescent="0.25">
      <c r="A20569" s="45" t="s">
        <v>20634</v>
      </c>
      <c r="B20569" s="45" t="s">
        <v>7</v>
      </c>
      <c r="C20569" s="23">
        <v>325</v>
      </c>
    </row>
    <row r="20570" spans="1:3" ht="13.2" x14ac:dyDescent="0.25">
      <c r="A20570" s="45" t="s">
        <v>20635</v>
      </c>
      <c r="B20570" s="45" t="s">
        <v>7</v>
      </c>
      <c r="C20570" s="23">
        <v>475</v>
      </c>
    </row>
    <row r="20571" spans="1:3" ht="13.2" x14ac:dyDescent="0.25">
      <c r="A20571" s="45" t="s">
        <v>20636</v>
      </c>
      <c r="B20571" s="45" t="s">
        <v>7</v>
      </c>
      <c r="C20571" s="23">
        <v>1000</v>
      </c>
    </row>
    <row r="20572" spans="1:3" ht="13.2" x14ac:dyDescent="0.25">
      <c r="A20572" s="45" t="s">
        <v>20637</v>
      </c>
      <c r="B20572" s="45" t="s">
        <v>7</v>
      </c>
      <c r="C20572" s="23">
        <v>950</v>
      </c>
    </row>
    <row r="20573" spans="1:3" ht="13.2" x14ac:dyDescent="0.25">
      <c r="A20573" s="45" t="s">
        <v>20638</v>
      </c>
      <c r="B20573" s="45" t="s">
        <v>7</v>
      </c>
      <c r="C20573" s="23">
        <v>425</v>
      </c>
    </row>
    <row r="20574" spans="1:3" ht="13.2" x14ac:dyDescent="0.25">
      <c r="A20574" s="45" t="s">
        <v>20639</v>
      </c>
      <c r="B20574" s="45" t="s">
        <v>7</v>
      </c>
      <c r="C20574" s="23">
        <v>150</v>
      </c>
    </row>
    <row r="20575" spans="1:3" ht="13.2" x14ac:dyDescent="0.25">
      <c r="A20575" s="45" t="s">
        <v>20640</v>
      </c>
      <c r="B20575" s="45" t="s">
        <v>7</v>
      </c>
      <c r="C20575" s="23">
        <v>150</v>
      </c>
    </row>
    <row r="20576" spans="1:3" ht="13.2" x14ac:dyDescent="0.25">
      <c r="A20576" s="45" t="s">
        <v>20641</v>
      </c>
      <c r="B20576" s="45" t="s">
        <v>7</v>
      </c>
      <c r="C20576" s="23">
        <v>375</v>
      </c>
    </row>
    <row r="20577" spans="1:3" ht="13.2" x14ac:dyDescent="0.25">
      <c r="A20577" s="45" t="s">
        <v>20642</v>
      </c>
      <c r="B20577" s="45" t="s">
        <v>7</v>
      </c>
      <c r="C20577" s="23">
        <v>150</v>
      </c>
    </row>
    <row r="20578" spans="1:3" ht="13.2" x14ac:dyDescent="0.25">
      <c r="A20578" s="45" t="s">
        <v>20643</v>
      </c>
      <c r="B20578" s="45" t="s">
        <v>7</v>
      </c>
      <c r="C20578" s="23">
        <v>275</v>
      </c>
    </row>
    <row r="20579" spans="1:3" ht="13.2" x14ac:dyDescent="0.25">
      <c r="A20579" s="45" t="s">
        <v>20644</v>
      </c>
      <c r="B20579" s="45" t="s">
        <v>7</v>
      </c>
      <c r="C20579" s="23">
        <v>425</v>
      </c>
    </row>
    <row r="20580" spans="1:3" ht="13.2" x14ac:dyDescent="0.25">
      <c r="A20580" s="45" t="s">
        <v>20645</v>
      </c>
      <c r="B20580" s="45" t="s">
        <v>7</v>
      </c>
      <c r="C20580" s="23">
        <v>250</v>
      </c>
    </row>
    <row r="20581" spans="1:3" ht="13.2" x14ac:dyDescent="0.25">
      <c r="A20581" s="45" t="s">
        <v>20646</v>
      </c>
      <c r="B20581" s="45" t="s">
        <v>7</v>
      </c>
      <c r="C20581" s="23">
        <v>150</v>
      </c>
    </row>
    <row r="20582" spans="1:3" ht="13.2" x14ac:dyDescent="0.25">
      <c r="A20582" s="45" t="s">
        <v>20647</v>
      </c>
      <c r="B20582" s="45" t="s">
        <v>7</v>
      </c>
      <c r="C20582" s="23">
        <v>150</v>
      </c>
    </row>
    <row r="20583" spans="1:3" ht="13.2" x14ac:dyDescent="0.25">
      <c r="A20583" s="45" t="s">
        <v>20648</v>
      </c>
      <c r="B20583" s="45" t="s">
        <v>7</v>
      </c>
      <c r="C20583" s="23">
        <v>325</v>
      </c>
    </row>
    <row r="20584" spans="1:3" ht="13.2" x14ac:dyDescent="0.25">
      <c r="A20584" s="45" t="s">
        <v>20649</v>
      </c>
      <c r="B20584" s="45" t="s">
        <v>7</v>
      </c>
      <c r="C20584" s="23">
        <v>275</v>
      </c>
    </row>
    <row r="20585" spans="1:3" ht="13.2" x14ac:dyDescent="0.25">
      <c r="A20585" s="45" t="s">
        <v>20650</v>
      </c>
      <c r="B20585" s="45" t="s">
        <v>7</v>
      </c>
      <c r="C20585" s="23">
        <v>200</v>
      </c>
    </row>
    <row r="20586" spans="1:3" ht="13.2" x14ac:dyDescent="0.25">
      <c r="A20586" s="45" t="s">
        <v>20651</v>
      </c>
      <c r="B20586" s="45" t="s">
        <v>7</v>
      </c>
      <c r="C20586" s="23">
        <v>150</v>
      </c>
    </row>
    <row r="20587" spans="1:3" ht="13.2" x14ac:dyDescent="0.25">
      <c r="A20587" s="45" t="s">
        <v>20652</v>
      </c>
      <c r="B20587" s="45" t="s">
        <v>7</v>
      </c>
      <c r="C20587" s="23">
        <v>175</v>
      </c>
    </row>
    <row r="20588" spans="1:3" ht="13.2" x14ac:dyDescent="0.25">
      <c r="A20588" s="45" t="s">
        <v>20653</v>
      </c>
      <c r="B20588" s="45" t="s">
        <v>7</v>
      </c>
      <c r="C20588" s="23">
        <v>225</v>
      </c>
    </row>
    <row r="20589" spans="1:3" ht="13.2" x14ac:dyDescent="0.25">
      <c r="A20589" s="45" t="s">
        <v>20654</v>
      </c>
      <c r="B20589" s="45" t="s">
        <v>7</v>
      </c>
      <c r="C20589" s="23">
        <v>200</v>
      </c>
    </row>
    <row r="20590" spans="1:3" ht="13.2" x14ac:dyDescent="0.25">
      <c r="A20590" s="45" t="s">
        <v>20655</v>
      </c>
      <c r="B20590" s="45" t="s">
        <v>7</v>
      </c>
      <c r="C20590" s="23">
        <v>175</v>
      </c>
    </row>
    <row r="20591" spans="1:3" ht="13.2" x14ac:dyDescent="0.25">
      <c r="A20591" s="45" t="s">
        <v>20656</v>
      </c>
      <c r="B20591" s="45" t="s">
        <v>7</v>
      </c>
      <c r="C20591" s="23">
        <v>150</v>
      </c>
    </row>
    <row r="20592" spans="1:3" ht="13.2" x14ac:dyDescent="0.25">
      <c r="A20592" s="45" t="s">
        <v>20657</v>
      </c>
      <c r="B20592" s="45" t="s">
        <v>7</v>
      </c>
      <c r="C20592" s="23">
        <v>225</v>
      </c>
    </row>
    <row r="20593" spans="1:3" ht="13.2" x14ac:dyDescent="0.25">
      <c r="A20593" s="45" t="s">
        <v>20658</v>
      </c>
      <c r="B20593" s="45" t="s">
        <v>7</v>
      </c>
      <c r="C20593" s="23">
        <v>575</v>
      </c>
    </row>
    <row r="20594" spans="1:3" ht="13.2" x14ac:dyDescent="0.25">
      <c r="A20594" s="45" t="s">
        <v>20659</v>
      </c>
      <c r="B20594" s="45" t="s">
        <v>7</v>
      </c>
      <c r="C20594" s="23">
        <v>600</v>
      </c>
    </row>
    <row r="20595" spans="1:3" ht="13.2" x14ac:dyDescent="0.25">
      <c r="A20595" s="45" t="s">
        <v>20660</v>
      </c>
      <c r="B20595" s="45" t="s">
        <v>7</v>
      </c>
      <c r="C20595" s="23">
        <v>550</v>
      </c>
    </row>
    <row r="20596" spans="1:3" ht="13.2" x14ac:dyDescent="0.25">
      <c r="A20596" s="45" t="s">
        <v>20661</v>
      </c>
      <c r="B20596" s="45" t="s">
        <v>7</v>
      </c>
      <c r="C20596" s="23">
        <v>250</v>
      </c>
    </row>
    <row r="20597" spans="1:3" ht="13.2" x14ac:dyDescent="0.25">
      <c r="A20597" s="45" t="s">
        <v>20662</v>
      </c>
      <c r="B20597" s="45" t="s">
        <v>7</v>
      </c>
      <c r="C20597" s="23">
        <v>250</v>
      </c>
    </row>
    <row r="20598" spans="1:3" ht="13.2" x14ac:dyDescent="0.25">
      <c r="A20598" s="45" t="s">
        <v>20663</v>
      </c>
      <c r="B20598" s="45" t="s">
        <v>7</v>
      </c>
      <c r="C20598" s="23">
        <v>750</v>
      </c>
    </row>
    <row r="20599" spans="1:3" ht="13.2" x14ac:dyDescent="0.25">
      <c r="A20599" s="45" t="s">
        <v>20664</v>
      </c>
      <c r="B20599" s="45" t="s">
        <v>7</v>
      </c>
      <c r="C20599" s="23">
        <v>375</v>
      </c>
    </row>
    <row r="20600" spans="1:3" ht="13.2" x14ac:dyDescent="0.25">
      <c r="A20600" s="45" t="s">
        <v>20665</v>
      </c>
      <c r="B20600" s="45" t="s">
        <v>7</v>
      </c>
      <c r="C20600" s="23">
        <v>575</v>
      </c>
    </row>
    <row r="20601" spans="1:3" ht="13.2" x14ac:dyDescent="0.25">
      <c r="A20601" s="45" t="s">
        <v>20666</v>
      </c>
      <c r="B20601" s="45" t="s">
        <v>7</v>
      </c>
      <c r="C20601" s="23">
        <v>725</v>
      </c>
    </row>
    <row r="20602" spans="1:3" ht="13.2" x14ac:dyDescent="0.25">
      <c r="A20602" s="45" t="s">
        <v>20667</v>
      </c>
      <c r="B20602" s="45" t="s">
        <v>7</v>
      </c>
      <c r="C20602" s="23">
        <v>525</v>
      </c>
    </row>
    <row r="20603" spans="1:3" ht="13.2" x14ac:dyDescent="0.25">
      <c r="A20603" s="45" t="s">
        <v>20668</v>
      </c>
      <c r="B20603" s="45" t="s">
        <v>7</v>
      </c>
      <c r="C20603" s="23">
        <v>675</v>
      </c>
    </row>
    <row r="20604" spans="1:3" ht="13.2" x14ac:dyDescent="0.25">
      <c r="A20604" s="45" t="s">
        <v>20669</v>
      </c>
      <c r="B20604" s="45" t="s">
        <v>7</v>
      </c>
      <c r="C20604" s="23">
        <v>250</v>
      </c>
    </row>
    <row r="20605" spans="1:3" ht="13.2" x14ac:dyDescent="0.25">
      <c r="A20605" s="45" t="s">
        <v>20670</v>
      </c>
      <c r="B20605" s="45" t="s">
        <v>7</v>
      </c>
      <c r="C20605" s="23">
        <v>550</v>
      </c>
    </row>
    <row r="20606" spans="1:3" ht="13.2" x14ac:dyDescent="0.25">
      <c r="A20606" s="45" t="s">
        <v>20671</v>
      </c>
      <c r="B20606" s="45" t="s">
        <v>7</v>
      </c>
      <c r="C20606" s="23">
        <v>425</v>
      </c>
    </row>
    <row r="20607" spans="1:3" ht="13.2" x14ac:dyDescent="0.25">
      <c r="A20607" s="45" t="s">
        <v>20672</v>
      </c>
      <c r="B20607" s="45" t="s">
        <v>7</v>
      </c>
      <c r="C20607" s="23">
        <v>675</v>
      </c>
    </row>
    <row r="20608" spans="1:3" ht="13.2" x14ac:dyDescent="0.25">
      <c r="A20608" s="45" t="s">
        <v>20673</v>
      </c>
      <c r="B20608" s="45" t="s">
        <v>7</v>
      </c>
      <c r="C20608" s="23">
        <v>450</v>
      </c>
    </row>
    <row r="20609" spans="1:3" ht="13.2" x14ac:dyDescent="0.25">
      <c r="A20609" s="45" t="s">
        <v>20674</v>
      </c>
      <c r="B20609" s="45" t="s">
        <v>7</v>
      </c>
      <c r="C20609" s="23">
        <v>400</v>
      </c>
    </row>
    <row r="20610" spans="1:3" ht="13.2" x14ac:dyDescent="0.25">
      <c r="A20610" s="45" t="s">
        <v>20675</v>
      </c>
      <c r="B20610" s="45" t="s">
        <v>7</v>
      </c>
      <c r="C20610" s="23">
        <v>400</v>
      </c>
    </row>
    <row r="20611" spans="1:3" ht="13.2" x14ac:dyDescent="0.25">
      <c r="A20611" s="45" t="s">
        <v>20676</v>
      </c>
      <c r="B20611" s="45" t="s">
        <v>7</v>
      </c>
      <c r="C20611" s="23">
        <v>250</v>
      </c>
    </row>
    <row r="20612" spans="1:3" ht="13.2" x14ac:dyDescent="0.25">
      <c r="A20612" s="45" t="s">
        <v>20677</v>
      </c>
      <c r="B20612" s="45" t="s">
        <v>7</v>
      </c>
      <c r="C20612" s="23">
        <v>775</v>
      </c>
    </row>
    <row r="20613" spans="1:3" ht="13.2" x14ac:dyDescent="0.25">
      <c r="A20613" s="45" t="s">
        <v>20678</v>
      </c>
      <c r="B20613" s="45" t="s">
        <v>7</v>
      </c>
      <c r="C20613" s="23">
        <v>1025</v>
      </c>
    </row>
    <row r="20614" spans="1:3" ht="13.2" x14ac:dyDescent="0.25">
      <c r="A20614" s="45" t="s">
        <v>20679</v>
      </c>
      <c r="B20614" s="45" t="s">
        <v>7</v>
      </c>
      <c r="C20614" s="23">
        <v>250</v>
      </c>
    </row>
    <row r="20615" spans="1:3" ht="13.2" x14ac:dyDescent="0.25">
      <c r="A20615" s="45" t="s">
        <v>20680</v>
      </c>
      <c r="B20615" s="45" t="s">
        <v>7</v>
      </c>
      <c r="C20615" s="23">
        <v>775</v>
      </c>
    </row>
    <row r="20616" spans="1:3" ht="13.2" x14ac:dyDescent="0.25">
      <c r="A20616" s="45" t="s">
        <v>20681</v>
      </c>
      <c r="B20616" s="45" t="s">
        <v>7</v>
      </c>
      <c r="C20616" s="23">
        <v>875</v>
      </c>
    </row>
    <row r="20617" spans="1:3" ht="13.2" x14ac:dyDescent="0.25">
      <c r="A20617" s="45" t="s">
        <v>20682</v>
      </c>
      <c r="B20617" s="45" t="s">
        <v>7</v>
      </c>
      <c r="C20617" s="23">
        <v>550</v>
      </c>
    </row>
    <row r="20618" spans="1:3" ht="13.2" x14ac:dyDescent="0.25">
      <c r="A20618" s="45" t="s">
        <v>20683</v>
      </c>
      <c r="B20618" s="45" t="s">
        <v>7</v>
      </c>
      <c r="C20618" s="23">
        <v>400</v>
      </c>
    </row>
    <row r="20619" spans="1:3" ht="13.2" x14ac:dyDescent="0.25">
      <c r="A20619" s="45" t="s">
        <v>20684</v>
      </c>
      <c r="B20619" s="45" t="s">
        <v>7</v>
      </c>
      <c r="C20619" s="23">
        <v>325</v>
      </c>
    </row>
    <row r="20620" spans="1:3" ht="13.2" x14ac:dyDescent="0.25">
      <c r="A20620" s="45" t="s">
        <v>20685</v>
      </c>
      <c r="B20620" s="45" t="s">
        <v>7</v>
      </c>
      <c r="C20620" s="23">
        <v>750</v>
      </c>
    </row>
    <row r="20621" spans="1:3" ht="13.2" x14ac:dyDescent="0.25">
      <c r="A20621" s="45" t="s">
        <v>20686</v>
      </c>
      <c r="B20621" s="45" t="s">
        <v>7</v>
      </c>
      <c r="C20621" s="23">
        <v>1650</v>
      </c>
    </row>
    <row r="20622" spans="1:3" ht="13.2" x14ac:dyDescent="0.25">
      <c r="A20622" s="45" t="s">
        <v>20687</v>
      </c>
      <c r="B20622" s="45" t="s">
        <v>7</v>
      </c>
      <c r="C20622" s="23">
        <v>250</v>
      </c>
    </row>
    <row r="20623" spans="1:3" ht="13.2" x14ac:dyDescent="0.25">
      <c r="A20623" s="45" t="s">
        <v>20688</v>
      </c>
      <c r="B20623" s="45" t="s">
        <v>7</v>
      </c>
      <c r="C20623" s="23">
        <v>1000</v>
      </c>
    </row>
    <row r="20624" spans="1:3" ht="13.2" x14ac:dyDescent="0.25">
      <c r="A20624" s="45" t="s">
        <v>20689</v>
      </c>
      <c r="B20624" s="45" t="s">
        <v>7</v>
      </c>
      <c r="C20624" s="23">
        <v>525</v>
      </c>
    </row>
    <row r="20625" spans="1:3" ht="13.2" x14ac:dyDescent="0.25">
      <c r="A20625" s="45" t="s">
        <v>20690</v>
      </c>
      <c r="B20625" s="45" t="s">
        <v>7</v>
      </c>
      <c r="C20625" s="23">
        <v>250</v>
      </c>
    </row>
    <row r="20626" spans="1:3" ht="13.2" x14ac:dyDescent="0.25">
      <c r="A20626" s="45" t="s">
        <v>20691</v>
      </c>
      <c r="B20626" s="45" t="s">
        <v>7</v>
      </c>
      <c r="C20626" s="23">
        <v>500</v>
      </c>
    </row>
    <row r="20627" spans="1:3" ht="13.2" x14ac:dyDescent="0.25">
      <c r="A20627" s="45" t="s">
        <v>20692</v>
      </c>
      <c r="B20627" s="45" t="s">
        <v>7</v>
      </c>
      <c r="C20627" s="23">
        <v>600</v>
      </c>
    </row>
    <row r="20628" spans="1:3" ht="13.2" x14ac:dyDescent="0.25">
      <c r="A20628" s="45" t="s">
        <v>20693</v>
      </c>
      <c r="B20628" s="45" t="s">
        <v>7</v>
      </c>
      <c r="C20628" s="23">
        <v>650</v>
      </c>
    </row>
    <row r="20629" spans="1:3" ht="13.2" x14ac:dyDescent="0.25">
      <c r="A20629" s="45" t="s">
        <v>20694</v>
      </c>
      <c r="B20629" s="45" t="s">
        <v>7</v>
      </c>
      <c r="C20629" s="23">
        <v>1000</v>
      </c>
    </row>
    <row r="20630" spans="1:3" ht="13.2" x14ac:dyDescent="0.25">
      <c r="A20630" s="45" t="s">
        <v>20695</v>
      </c>
      <c r="B20630" s="45" t="s">
        <v>7</v>
      </c>
      <c r="C20630" s="23">
        <v>700</v>
      </c>
    </row>
    <row r="20631" spans="1:3" ht="13.2" x14ac:dyDescent="0.25">
      <c r="A20631" s="45" t="s">
        <v>20696</v>
      </c>
      <c r="B20631" s="45" t="s">
        <v>7</v>
      </c>
      <c r="C20631" s="23">
        <v>900</v>
      </c>
    </row>
    <row r="20632" spans="1:3" ht="13.2" x14ac:dyDescent="0.25">
      <c r="A20632" s="45" t="s">
        <v>20697</v>
      </c>
      <c r="B20632" s="45" t="s">
        <v>7</v>
      </c>
      <c r="C20632" s="23">
        <v>1100</v>
      </c>
    </row>
    <row r="20633" spans="1:3" ht="13.2" x14ac:dyDescent="0.25">
      <c r="A20633" s="45" t="s">
        <v>20698</v>
      </c>
      <c r="B20633" s="45" t="s">
        <v>7</v>
      </c>
      <c r="C20633" s="23">
        <v>575</v>
      </c>
    </row>
    <row r="20634" spans="1:3" ht="13.2" x14ac:dyDescent="0.25">
      <c r="A20634" s="45" t="s">
        <v>20699</v>
      </c>
      <c r="B20634" s="45" t="s">
        <v>7</v>
      </c>
      <c r="C20634" s="23">
        <v>600</v>
      </c>
    </row>
    <row r="20635" spans="1:3" ht="13.2" x14ac:dyDescent="0.25">
      <c r="A20635" s="45" t="s">
        <v>20700</v>
      </c>
      <c r="B20635" s="45" t="s">
        <v>7</v>
      </c>
      <c r="C20635" s="23">
        <v>725</v>
      </c>
    </row>
    <row r="20636" spans="1:3" ht="13.2" x14ac:dyDescent="0.25">
      <c r="A20636" s="45" t="s">
        <v>20701</v>
      </c>
      <c r="B20636" s="45" t="s">
        <v>7</v>
      </c>
      <c r="C20636" s="23">
        <v>475</v>
      </c>
    </row>
    <row r="20637" spans="1:3" ht="13.2" x14ac:dyDescent="0.25">
      <c r="A20637" s="45" t="s">
        <v>20702</v>
      </c>
      <c r="B20637" s="45" t="s">
        <v>7</v>
      </c>
      <c r="C20637" s="23">
        <v>1775</v>
      </c>
    </row>
    <row r="20638" spans="1:3" ht="13.2" x14ac:dyDescent="0.25">
      <c r="A20638" s="45" t="s">
        <v>20703</v>
      </c>
      <c r="B20638" s="45" t="s">
        <v>7</v>
      </c>
      <c r="C20638" s="23">
        <v>375</v>
      </c>
    </row>
    <row r="20639" spans="1:3" ht="13.2" x14ac:dyDescent="0.25">
      <c r="A20639" s="45" t="s">
        <v>20704</v>
      </c>
      <c r="B20639" s="45" t="s">
        <v>7</v>
      </c>
      <c r="C20639" s="23">
        <v>1775</v>
      </c>
    </row>
    <row r="20640" spans="1:3" ht="13.2" x14ac:dyDescent="0.25">
      <c r="A20640" s="45" t="s">
        <v>20705</v>
      </c>
      <c r="B20640" s="45" t="s">
        <v>7</v>
      </c>
      <c r="C20640" s="23">
        <v>375</v>
      </c>
    </row>
    <row r="20641" spans="1:3" ht="13.2" x14ac:dyDescent="0.25">
      <c r="A20641" s="45" t="s">
        <v>20706</v>
      </c>
      <c r="B20641" s="45" t="s">
        <v>7</v>
      </c>
      <c r="C20641" s="23">
        <v>1125</v>
      </c>
    </row>
    <row r="20642" spans="1:3" ht="13.2" x14ac:dyDescent="0.25">
      <c r="A20642" s="45" t="s">
        <v>20707</v>
      </c>
      <c r="B20642" s="45" t="s">
        <v>7</v>
      </c>
      <c r="C20642" s="23">
        <v>400</v>
      </c>
    </row>
    <row r="20643" spans="1:3" ht="13.2" x14ac:dyDescent="0.25">
      <c r="A20643" s="45" t="s">
        <v>20708</v>
      </c>
      <c r="B20643" s="45" t="s">
        <v>7</v>
      </c>
      <c r="C20643" s="23">
        <v>600</v>
      </c>
    </row>
    <row r="20644" spans="1:3" ht="13.2" x14ac:dyDescent="0.25">
      <c r="A20644" s="45" t="s">
        <v>20709</v>
      </c>
      <c r="B20644" s="45" t="s">
        <v>7</v>
      </c>
      <c r="C20644" s="23">
        <v>800</v>
      </c>
    </row>
    <row r="20645" spans="1:3" ht="13.2" x14ac:dyDescent="0.25">
      <c r="A20645" s="45" t="s">
        <v>20710</v>
      </c>
      <c r="B20645" s="45" t="s">
        <v>7</v>
      </c>
      <c r="C20645" s="23">
        <v>975</v>
      </c>
    </row>
    <row r="20646" spans="1:3" ht="13.2" x14ac:dyDescent="0.25">
      <c r="A20646" s="45" t="s">
        <v>20711</v>
      </c>
      <c r="B20646" s="45" t="s">
        <v>7</v>
      </c>
      <c r="C20646" s="23">
        <v>700</v>
      </c>
    </row>
    <row r="20647" spans="1:3" ht="13.2" x14ac:dyDescent="0.25">
      <c r="A20647" s="45" t="s">
        <v>20712</v>
      </c>
      <c r="B20647" s="45" t="s">
        <v>7</v>
      </c>
      <c r="C20647" s="23">
        <v>1125</v>
      </c>
    </row>
    <row r="20648" spans="1:3" ht="13.2" x14ac:dyDescent="0.25">
      <c r="A20648" s="45" t="s">
        <v>20713</v>
      </c>
      <c r="B20648" s="45" t="s">
        <v>7</v>
      </c>
      <c r="C20648" s="23">
        <v>650</v>
      </c>
    </row>
    <row r="20649" spans="1:3" ht="13.2" x14ac:dyDescent="0.25">
      <c r="A20649" s="45" t="s">
        <v>20714</v>
      </c>
      <c r="B20649" s="45" t="s">
        <v>7</v>
      </c>
      <c r="C20649" s="23">
        <v>25</v>
      </c>
    </row>
    <row r="20650" spans="1:3" ht="13.2" x14ac:dyDescent="0.25">
      <c r="A20650" s="45" t="s">
        <v>20715</v>
      </c>
      <c r="B20650" s="45" t="s">
        <v>7</v>
      </c>
      <c r="C20650" s="23">
        <v>825</v>
      </c>
    </row>
    <row r="20651" spans="1:3" ht="13.2" x14ac:dyDescent="0.25">
      <c r="A20651" s="45" t="s">
        <v>20716</v>
      </c>
      <c r="B20651" s="45" t="s">
        <v>7</v>
      </c>
      <c r="C20651" s="23">
        <v>475</v>
      </c>
    </row>
    <row r="20652" spans="1:3" ht="13.2" x14ac:dyDescent="0.25">
      <c r="A20652" s="45" t="s">
        <v>20717</v>
      </c>
      <c r="B20652" s="45" t="s">
        <v>7</v>
      </c>
      <c r="C20652" s="23">
        <v>525</v>
      </c>
    </row>
    <row r="20653" spans="1:3" ht="13.2" x14ac:dyDescent="0.25">
      <c r="A20653" s="45" t="s">
        <v>20718</v>
      </c>
      <c r="B20653" s="45" t="s">
        <v>7</v>
      </c>
      <c r="C20653" s="23">
        <v>700</v>
      </c>
    </row>
    <row r="20654" spans="1:3" ht="13.2" x14ac:dyDescent="0.25">
      <c r="A20654" s="45" t="s">
        <v>20719</v>
      </c>
      <c r="B20654" s="45" t="s">
        <v>7</v>
      </c>
      <c r="C20654" s="23">
        <v>1000</v>
      </c>
    </row>
    <row r="20655" spans="1:3" ht="13.2" x14ac:dyDescent="0.25">
      <c r="A20655" s="45" t="s">
        <v>20720</v>
      </c>
      <c r="B20655" s="45" t="s">
        <v>7</v>
      </c>
      <c r="C20655" s="23">
        <v>275</v>
      </c>
    </row>
    <row r="20656" spans="1:3" ht="13.2" x14ac:dyDescent="0.25">
      <c r="A20656" s="45" t="s">
        <v>20721</v>
      </c>
      <c r="B20656" s="45" t="s">
        <v>7</v>
      </c>
      <c r="C20656" s="23">
        <v>1150</v>
      </c>
    </row>
    <row r="20657" spans="1:3" ht="13.2" x14ac:dyDescent="0.25">
      <c r="A20657" s="45" t="s">
        <v>20722</v>
      </c>
      <c r="B20657" s="45" t="s">
        <v>7</v>
      </c>
      <c r="C20657" s="23">
        <v>525</v>
      </c>
    </row>
    <row r="20658" spans="1:3" ht="13.2" x14ac:dyDescent="0.25">
      <c r="A20658" s="45" t="s">
        <v>20723</v>
      </c>
      <c r="B20658" s="45" t="s">
        <v>7</v>
      </c>
      <c r="C20658" s="23">
        <v>425</v>
      </c>
    </row>
    <row r="20659" spans="1:3" ht="13.2" x14ac:dyDescent="0.25">
      <c r="A20659" s="45" t="s">
        <v>20724</v>
      </c>
      <c r="B20659" s="45" t="s">
        <v>7</v>
      </c>
      <c r="C20659" s="23">
        <v>400</v>
      </c>
    </row>
    <row r="20660" spans="1:3" ht="13.2" x14ac:dyDescent="0.25">
      <c r="A20660" s="45" t="s">
        <v>20725</v>
      </c>
      <c r="B20660" s="45" t="s">
        <v>7</v>
      </c>
      <c r="C20660" s="23">
        <v>850</v>
      </c>
    </row>
    <row r="20661" spans="1:3" ht="13.2" x14ac:dyDescent="0.25">
      <c r="A20661" s="45" t="s">
        <v>20726</v>
      </c>
      <c r="B20661" s="45" t="s">
        <v>7</v>
      </c>
      <c r="C20661" s="23">
        <v>250</v>
      </c>
    </row>
    <row r="20662" spans="1:3" ht="13.2" x14ac:dyDescent="0.25">
      <c r="A20662" s="45" t="s">
        <v>20727</v>
      </c>
      <c r="B20662" s="45" t="s">
        <v>7</v>
      </c>
      <c r="C20662" s="23">
        <v>250</v>
      </c>
    </row>
    <row r="20663" spans="1:3" ht="13.2" x14ac:dyDescent="0.25">
      <c r="A20663" s="45" t="s">
        <v>20728</v>
      </c>
      <c r="B20663" s="45" t="s">
        <v>7</v>
      </c>
      <c r="C20663" s="23">
        <v>250</v>
      </c>
    </row>
    <row r="20664" spans="1:3" ht="13.2" x14ac:dyDescent="0.25">
      <c r="A20664" s="45" t="s">
        <v>20729</v>
      </c>
      <c r="B20664" s="45" t="s">
        <v>7</v>
      </c>
      <c r="C20664" s="23">
        <v>250</v>
      </c>
    </row>
    <row r="20665" spans="1:3" ht="13.2" x14ac:dyDescent="0.25">
      <c r="A20665" s="45" t="s">
        <v>20730</v>
      </c>
      <c r="B20665" s="45" t="s">
        <v>7</v>
      </c>
      <c r="C20665" s="23">
        <v>950</v>
      </c>
    </row>
    <row r="20666" spans="1:3" ht="13.2" x14ac:dyDescent="0.25">
      <c r="A20666" s="45" t="s">
        <v>20731</v>
      </c>
      <c r="B20666" s="45" t="s">
        <v>7</v>
      </c>
      <c r="C20666" s="23">
        <v>700</v>
      </c>
    </row>
    <row r="20667" spans="1:3" ht="13.2" x14ac:dyDescent="0.25">
      <c r="A20667" s="45" t="s">
        <v>20732</v>
      </c>
      <c r="B20667" s="45" t="s">
        <v>7</v>
      </c>
      <c r="C20667" s="23">
        <v>1650</v>
      </c>
    </row>
    <row r="20668" spans="1:3" ht="13.2" x14ac:dyDescent="0.25">
      <c r="A20668" s="45" t="s">
        <v>20733</v>
      </c>
      <c r="B20668" s="45" t="s">
        <v>7</v>
      </c>
      <c r="C20668" s="23">
        <v>250</v>
      </c>
    </row>
    <row r="20669" spans="1:3" ht="13.2" x14ac:dyDescent="0.25">
      <c r="A20669" s="45" t="s">
        <v>20734</v>
      </c>
      <c r="B20669" s="45" t="s">
        <v>7</v>
      </c>
      <c r="C20669" s="23">
        <v>700</v>
      </c>
    </row>
    <row r="20670" spans="1:3" ht="13.2" x14ac:dyDescent="0.25">
      <c r="A20670" s="45" t="s">
        <v>20735</v>
      </c>
      <c r="B20670" s="45" t="s">
        <v>7</v>
      </c>
      <c r="C20670" s="23">
        <v>1025</v>
      </c>
    </row>
    <row r="20671" spans="1:3" ht="13.2" x14ac:dyDescent="0.25">
      <c r="A20671" s="45" t="s">
        <v>20736</v>
      </c>
      <c r="B20671" s="45" t="s">
        <v>7</v>
      </c>
      <c r="C20671" s="23">
        <v>850</v>
      </c>
    </row>
    <row r="20672" spans="1:3" ht="13.2" x14ac:dyDescent="0.25">
      <c r="A20672" s="45" t="s">
        <v>20737</v>
      </c>
      <c r="B20672" s="45" t="s">
        <v>7</v>
      </c>
      <c r="C20672" s="23">
        <v>775</v>
      </c>
    </row>
    <row r="20673" spans="1:3" ht="13.2" x14ac:dyDescent="0.25">
      <c r="A20673" s="45" t="s">
        <v>20738</v>
      </c>
      <c r="B20673" s="45" t="s">
        <v>7</v>
      </c>
      <c r="C20673" s="23">
        <v>675</v>
      </c>
    </row>
    <row r="20674" spans="1:3" ht="13.2" x14ac:dyDescent="0.25">
      <c r="A20674" s="45" t="s">
        <v>20739</v>
      </c>
      <c r="B20674" s="45" t="s">
        <v>7</v>
      </c>
      <c r="C20674" s="23">
        <v>250</v>
      </c>
    </row>
    <row r="20675" spans="1:3" ht="13.2" x14ac:dyDescent="0.25">
      <c r="A20675" s="45" t="s">
        <v>20740</v>
      </c>
      <c r="B20675" s="45" t="s">
        <v>7</v>
      </c>
      <c r="C20675" s="23">
        <v>1000</v>
      </c>
    </row>
    <row r="20676" spans="1:3" ht="13.2" x14ac:dyDescent="0.25">
      <c r="A20676" s="45" t="s">
        <v>20741</v>
      </c>
      <c r="B20676" s="45" t="s">
        <v>7</v>
      </c>
      <c r="C20676" s="23">
        <v>1200</v>
      </c>
    </row>
    <row r="20677" spans="1:3" ht="13.2" x14ac:dyDescent="0.25">
      <c r="A20677" s="45" t="s">
        <v>20742</v>
      </c>
      <c r="B20677" s="45" t="s">
        <v>7</v>
      </c>
      <c r="C20677" s="23">
        <v>300</v>
      </c>
    </row>
    <row r="20678" spans="1:3" ht="13.2" x14ac:dyDescent="0.25">
      <c r="A20678" s="45" t="s">
        <v>20743</v>
      </c>
      <c r="B20678" s="45" t="s">
        <v>7</v>
      </c>
      <c r="C20678" s="23">
        <v>350</v>
      </c>
    </row>
    <row r="20679" spans="1:3" ht="13.2" x14ac:dyDescent="0.25">
      <c r="A20679" s="45" t="s">
        <v>20744</v>
      </c>
      <c r="B20679" s="45" t="s">
        <v>7</v>
      </c>
      <c r="C20679" s="23">
        <v>1000</v>
      </c>
    </row>
    <row r="20680" spans="1:3" ht="13.2" x14ac:dyDescent="0.25">
      <c r="A20680" s="45" t="s">
        <v>20745</v>
      </c>
      <c r="B20680" s="45" t="s">
        <v>7</v>
      </c>
      <c r="C20680" s="23">
        <v>1175</v>
      </c>
    </row>
    <row r="20681" spans="1:3" ht="13.2" x14ac:dyDescent="0.25">
      <c r="A20681" s="45" t="s">
        <v>20746</v>
      </c>
      <c r="B20681" s="45" t="s">
        <v>7</v>
      </c>
      <c r="C20681" s="23">
        <v>350</v>
      </c>
    </row>
    <row r="20682" spans="1:3" ht="13.2" x14ac:dyDescent="0.25">
      <c r="A20682" s="45" t="s">
        <v>20747</v>
      </c>
      <c r="B20682" s="45" t="s">
        <v>7</v>
      </c>
      <c r="C20682" s="23">
        <v>250</v>
      </c>
    </row>
    <row r="20683" spans="1:3" ht="13.2" x14ac:dyDescent="0.25">
      <c r="A20683" s="45" t="s">
        <v>20748</v>
      </c>
      <c r="B20683" s="45" t="s">
        <v>7</v>
      </c>
      <c r="C20683" s="23">
        <v>975</v>
      </c>
    </row>
    <row r="20684" spans="1:3" ht="13.2" x14ac:dyDescent="0.25">
      <c r="A20684" s="45" t="s">
        <v>20749</v>
      </c>
      <c r="B20684" s="45" t="s">
        <v>7</v>
      </c>
      <c r="C20684" s="23">
        <v>250</v>
      </c>
    </row>
    <row r="20685" spans="1:3" ht="13.2" x14ac:dyDescent="0.25">
      <c r="A20685" s="45" t="s">
        <v>20750</v>
      </c>
      <c r="B20685" s="45" t="s">
        <v>7</v>
      </c>
      <c r="C20685" s="23">
        <v>250</v>
      </c>
    </row>
    <row r="20686" spans="1:3" ht="13.2" x14ac:dyDescent="0.25">
      <c r="A20686" s="45" t="s">
        <v>20751</v>
      </c>
      <c r="B20686" s="45" t="s">
        <v>7</v>
      </c>
      <c r="C20686" s="23">
        <v>550</v>
      </c>
    </row>
    <row r="20687" spans="1:3" ht="13.2" x14ac:dyDescent="0.25">
      <c r="A20687" s="45" t="s">
        <v>20752</v>
      </c>
      <c r="B20687" s="45" t="s">
        <v>7</v>
      </c>
      <c r="C20687" s="23">
        <v>825</v>
      </c>
    </row>
    <row r="20688" spans="1:3" ht="13.2" x14ac:dyDescent="0.25">
      <c r="A20688" s="45" t="s">
        <v>20753</v>
      </c>
      <c r="B20688" s="45" t="s">
        <v>7</v>
      </c>
      <c r="C20688" s="23">
        <v>250</v>
      </c>
    </row>
    <row r="20689" spans="1:3" ht="13.2" x14ac:dyDescent="0.25">
      <c r="A20689" s="45" t="s">
        <v>20754</v>
      </c>
      <c r="B20689" s="45" t="s">
        <v>7</v>
      </c>
      <c r="C20689" s="23">
        <v>825</v>
      </c>
    </row>
    <row r="20690" spans="1:3" ht="13.2" x14ac:dyDescent="0.25">
      <c r="A20690" s="45" t="s">
        <v>20755</v>
      </c>
      <c r="B20690" s="45" t="s">
        <v>7</v>
      </c>
      <c r="C20690" s="23">
        <v>275</v>
      </c>
    </row>
    <row r="20691" spans="1:3" ht="13.2" x14ac:dyDescent="0.25">
      <c r="A20691" s="45" t="s">
        <v>20756</v>
      </c>
      <c r="B20691" s="45" t="s">
        <v>7</v>
      </c>
      <c r="C20691" s="23">
        <v>150</v>
      </c>
    </row>
    <row r="20692" spans="1:3" ht="13.2" x14ac:dyDescent="0.25">
      <c r="A20692" s="45" t="s">
        <v>20757</v>
      </c>
      <c r="B20692" s="45" t="s">
        <v>7</v>
      </c>
      <c r="C20692" s="23">
        <v>175</v>
      </c>
    </row>
    <row r="20693" spans="1:3" ht="13.2" x14ac:dyDescent="0.25">
      <c r="A20693" s="45" t="s">
        <v>20758</v>
      </c>
      <c r="B20693" s="45" t="s">
        <v>7</v>
      </c>
      <c r="C20693" s="23">
        <v>300</v>
      </c>
    </row>
    <row r="20694" spans="1:3" ht="13.2" x14ac:dyDescent="0.25">
      <c r="A20694" s="45" t="s">
        <v>20759</v>
      </c>
      <c r="B20694" s="45" t="s">
        <v>7</v>
      </c>
      <c r="C20694" s="23">
        <v>250</v>
      </c>
    </row>
    <row r="20695" spans="1:3" ht="13.2" x14ac:dyDescent="0.25">
      <c r="A20695" s="45" t="s">
        <v>20760</v>
      </c>
      <c r="B20695" s="45" t="s">
        <v>7</v>
      </c>
      <c r="C20695" s="23">
        <v>150</v>
      </c>
    </row>
    <row r="20696" spans="1:3" ht="13.2" x14ac:dyDescent="0.25">
      <c r="A20696" s="45" t="s">
        <v>20761</v>
      </c>
      <c r="B20696" s="45" t="s">
        <v>7</v>
      </c>
      <c r="C20696" s="23">
        <v>350</v>
      </c>
    </row>
    <row r="20697" spans="1:3" ht="13.2" x14ac:dyDescent="0.25">
      <c r="A20697" s="45" t="s">
        <v>20762</v>
      </c>
      <c r="B20697" s="45" t="s">
        <v>7</v>
      </c>
      <c r="C20697" s="23">
        <v>325</v>
      </c>
    </row>
    <row r="20698" spans="1:3" ht="13.2" x14ac:dyDescent="0.25">
      <c r="A20698" s="45" t="s">
        <v>20763</v>
      </c>
      <c r="B20698" s="45" t="s">
        <v>7</v>
      </c>
      <c r="C20698" s="23">
        <v>625</v>
      </c>
    </row>
    <row r="20699" spans="1:3" ht="13.2" x14ac:dyDescent="0.25">
      <c r="A20699" s="45" t="s">
        <v>20764</v>
      </c>
      <c r="B20699" s="45" t="s">
        <v>7</v>
      </c>
      <c r="C20699" s="23">
        <v>700</v>
      </c>
    </row>
    <row r="20700" spans="1:3" ht="13.2" x14ac:dyDescent="0.25">
      <c r="A20700" s="45" t="s">
        <v>20765</v>
      </c>
      <c r="B20700" s="45" t="s">
        <v>7</v>
      </c>
      <c r="C20700" s="23">
        <v>700</v>
      </c>
    </row>
    <row r="20701" spans="1:3" ht="13.2" x14ac:dyDescent="0.25">
      <c r="A20701" s="45" t="s">
        <v>20766</v>
      </c>
      <c r="B20701" s="45" t="s">
        <v>7</v>
      </c>
      <c r="C20701" s="23">
        <v>750</v>
      </c>
    </row>
    <row r="20702" spans="1:3" ht="13.2" x14ac:dyDescent="0.25">
      <c r="A20702" s="45" t="s">
        <v>20767</v>
      </c>
      <c r="B20702" s="45" t="s">
        <v>7</v>
      </c>
      <c r="C20702" s="23">
        <v>500</v>
      </c>
    </row>
    <row r="20703" spans="1:3" ht="13.2" x14ac:dyDescent="0.25">
      <c r="A20703" s="45" t="s">
        <v>20768</v>
      </c>
      <c r="B20703" s="45" t="s">
        <v>7</v>
      </c>
      <c r="C20703" s="23">
        <v>875</v>
      </c>
    </row>
    <row r="20704" spans="1:3" ht="13.2" x14ac:dyDescent="0.25">
      <c r="A20704" s="45" t="s">
        <v>20769</v>
      </c>
      <c r="B20704" s="45" t="s">
        <v>7</v>
      </c>
      <c r="C20704" s="23">
        <v>450</v>
      </c>
    </row>
    <row r="20705" spans="1:3" ht="13.2" x14ac:dyDescent="0.25">
      <c r="A20705" s="45" t="s">
        <v>20770</v>
      </c>
      <c r="B20705" s="45" t="s">
        <v>7</v>
      </c>
      <c r="C20705" s="23">
        <v>625</v>
      </c>
    </row>
    <row r="20706" spans="1:3" ht="13.2" x14ac:dyDescent="0.25">
      <c r="A20706" s="45" t="s">
        <v>20771</v>
      </c>
      <c r="B20706" s="45" t="s">
        <v>7</v>
      </c>
      <c r="C20706" s="23">
        <v>700</v>
      </c>
    </row>
    <row r="20707" spans="1:3" ht="13.2" x14ac:dyDescent="0.25">
      <c r="A20707" s="45" t="s">
        <v>20772</v>
      </c>
      <c r="B20707" s="45" t="s">
        <v>7</v>
      </c>
      <c r="C20707" s="23">
        <v>300</v>
      </c>
    </row>
    <row r="20708" spans="1:3" ht="13.2" x14ac:dyDescent="0.25">
      <c r="A20708" s="45" t="s">
        <v>20773</v>
      </c>
      <c r="B20708" s="45" t="s">
        <v>7</v>
      </c>
      <c r="C20708" s="23">
        <v>225</v>
      </c>
    </row>
    <row r="20709" spans="1:3" ht="13.2" x14ac:dyDescent="0.25">
      <c r="A20709" s="45" t="s">
        <v>20774</v>
      </c>
      <c r="B20709" s="45" t="s">
        <v>7</v>
      </c>
      <c r="C20709" s="23">
        <v>275</v>
      </c>
    </row>
    <row r="20710" spans="1:3" ht="13.2" x14ac:dyDescent="0.25">
      <c r="A20710" s="45" t="s">
        <v>20775</v>
      </c>
      <c r="B20710" s="45" t="s">
        <v>7</v>
      </c>
      <c r="C20710" s="23">
        <v>500</v>
      </c>
    </row>
    <row r="20711" spans="1:3" ht="13.2" x14ac:dyDescent="0.25">
      <c r="A20711" s="45" t="s">
        <v>20776</v>
      </c>
      <c r="B20711" s="45" t="s">
        <v>7</v>
      </c>
      <c r="C20711" s="23">
        <v>700</v>
      </c>
    </row>
    <row r="20712" spans="1:3" ht="13.2" x14ac:dyDescent="0.25">
      <c r="A20712" s="45" t="s">
        <v>20777</v>
      </c>
      <c r="B20712" s="45" t="s">
        <v>7</v>
      </c>
      <c r="C20712" s="23">
        <v>150</v>
      </c>
    </row>
    <row r="20713" spans="1:3" ht="13.2" x14ac:dyDescent="0.25">
      <c r="A20713" s="45" t="s">
        <v>20778</v>
      </c>
      <c r="B20713" s="45" t="s">
        <v>7</v>
      </c>
      <c r="C20713" s="23">
        <v>150</v>
      </c>
    </row>
    <row r="20714" spans="1:3" ht="13.2" x14ac:dyDescent="0.25">
      <c r="A20714" s="45" t="s">
        <v>20779</v>
      </c>
      <c r="B20714" s="45" t="s">
        <v>7</v>
      </c>
      <c r="C20714" s="23">
        <v>800</v>
      </c>
    </row>
    <row r="20715" spans="1:3" ht="13.2" x14ac:dyDescent="0.25">
      <c r="A20715" s="45" t="s">
        <v>20780</v>
      </c>
      <c r="B20715" s="45" t="s">
        <v>7</v>
      </c>
      <c r="C20715" s="23">
        <v>150</v>
      </c>
    </row>
    <row r="20716" spans="1:3" ht="13.2" x14ac:dyDescent="0.25">
      <c r="A20716" s="45" t="s">
        <v>20781</v>
      </c>
      <c r="B20716" s="45" t="s">
        <v>7</v>
      </c>
      <c r="C20716" s="23">
        <v>150</v>
      </c>
    </row>
    <row r="20717" spans="1:3" ht="13.2" x14ac:dyDescent="0.25">
      <c r="A20717" s="45" t="s">
        <v>20782</v>
      </c>
      <c r="B20717" s="45" t="s">
        <v>7</v>
      </c>
      <c r="C20717" s="23">
        <v>150</v>
      </c>
    </row>
    <row r="20718" spans="1:3" ht="13.2" x14ac:dyDescent="0.25">
      <c r="A20718" s="45" t="s">
        <v>20783</v>
      </c>
      <c r="B20718" s="45" t="s">
        <v>7</v>
      </c>
      <c r="C20718" s="23">
        <v>250</v>
      </c>
    </row>
    <row r="20719" spans="1:3" ht="13.2" x14ac:dyDescent="0.25">
      <c r="A20719" s="45" t="s">
        <v>20784</v>
      </c>
      <c r="B20719" s="45" t="s">
        <v>7</v>
      </c>
      <c r="C20719" s="23">
        <v>175</v>
      </c>
    </row>
    <row r="20720" spans="1:3" ht="13.2" x14ac:dyDescent="0.25">
      <c r="A20720" s="45" t="s">
        <v>20785</v>
      </c>
      <c r="B20720" s="45" t="s">
        <v>7</v>
      </c>
      <c r="C20720" s="23">
        <v>200</v>
      </c>
    </row>
    <row r="20721" spans="1:3" ht="13.2" x14ac:dyDescent="0.25">
      <c r="A20721" s="45" t="s">
        <v>20786</v>
      </c>
      <c r="B20721" s="45" t="s">
        <v>7</v>
      </c>
      <c r="C20721" s="23">
        <v>150</v>
      </c>
    </row>
    <row r="20722" spans="1:3" ht="13.2" x14ac:dyDescent="0.25">
      <c r="A20722" s="45" t="s">
        <v>20787</v>
      </c>
      <c r="B20722" s="45" t="s">
        <v>7</v>
      </c>
      <c r="C20722" s="23">
        <v>275</v>
      </c>
    </row>
    <row r="20723" spans="1:3" ht="13.2" x14ac:dyDescent="0.25">
      <c r="A20723" s="45" t="s">
        <v>20788</v>
      </c>
      <c r="B20723" s="45" t="s">
        <v>7</v>
      </c>
      <c r="C20723" s="23">
        <v>325</v>
      </c>
    </row>
    <row r="20724" spans="1:3" ht="13.2" x14ac:dyDescent="0.25">
      <c r="A20724" s="45" t="s">
        <v>20789</v>
      </c>
      <c r="B20724" s="45" t="s">
        <v>7</v>
      </c>
      <c r="C20724" s="23">
        <v>275</v>
      </c>
    </row>
    <row r="20725" spans="1:3" ht="13.2" x14ac:dyDescent="0.25">
      <c r="A20725" s="45" t="s">
        <v>20790</v>
      </c>
      <c r="B20725" s="45" t="s">
        <v>7</v>
      </c>
      <c r="C20725" s="23">
        <v>450</v>
      </c>
    </row>
    <row r="20726" spans="1:3" ht="13.2" x14ac:dyDescent="0.25">
      <c r="A20726" s="45" t="s">
        <v>20791</v>
      </c>
      <c r="B20726" s="45" t="s">
        <v>7</v>
      </c>
      <c r="C20726" s="23">
        <v>425</v>
      </c>
    </row>
    <row r="20727" spans="1:3" ht="13.2" x14ac:dyDescent="0.25">
      <c r="A20727" s="45" t="s">
        <v>20792</v>
      </c>
      <c r="B20727" s="45" t="s">
        <v>7</v>
      </c>
      <c r="C20727" s="23">
        <v>375</v>
      </c>
    </row>
    <row r="20728" spans="1:3" ht="13.2" x14ac:dyDescent="0.25">
      <c r="A20728" s="45" t="s">
        <v>20793</v>
      </c>
      <c r="B20728" s="45" t="s">
        <v>7</v>
      </c>
      <c r="C20728" s="23">
        <v>175</v>
      </c>
    </row>
    <row r="20729" spans="1:3" ht="13.2" x14ac:dyDescent="0.25">
      <c r="A20729" s="45" t="s">
        <v>20794</v>
      </c>
      <c r="B20729" s="45" t="s">
        <v>7</v>
      </c>
      <c r="C20729" s="23">
        <v>775</v>
      </c>
    </row>
    <row r="20730" spans="1:3" ht="13.2" x14ac:dyDescent="0.25">
      <c r="A20730" s="45" t="s">
        <v>20795</v>
      </c>
      <c r="B20730" s="45" t="s">
        <v>7</v>
      </c>
      <c r="C20730" s="23">
        <v>150</v>
      </c>
    </row>
    <row r="20731" spans="1:3" ht="13.2" x14ac:dyDescent="0.25">
      <c r="A20731" s="45" t="s">
        <v>20796</v>
      </c>
      <c r="B20731" s="45" t="s">
        <v>7</v>
      </c>
      <c r="C20731" s="23">
        <v>150</v>
      </c>
    </row>
    <row r="20732" spans="1:3" ht="13.2" x14ac:dyDescent="0.25">
      <c r="A20732" s="45" t="s">
        <v>20797</v>
      </c>
      <c r="B20732" s="45" t="s">
        <v>7</v>
      </c>
      <c r="C20732" s="23">
        <v>150</v>
      </c>
    </row>
    <row r="20733" spans="1:3" ht="13.2" x14ac:dyDescent="0.25">
      <c r="A20733" s="45" t="s">
        <v>20798</v>
      </c>
      <c r="B20733" s="45" t="s">
        <v>7</v>
      </c>
      <c r="C20733" s="23">
        <v>475</v>
      </c>
    </row>
    <row r="20734" spans="1:3" ht="13.2" x14ac:dyDescent="0.25">
      <c r="A20734" s="45" t="s">
        <v>20799</v>
      </c>
      <c r="B20734" s="45" t="s">
        <v>7</v>
      </c>
      <c r="C20734" s="23">
        <v>450</v>
      </c>
    </row>
    <row r="20735" spans="1:3" ht="13.2" x14ac:dyDescent="0.25">
      <c r="A20735" s="45" t="s">
        <v>20800</v>
      </c>
      <c r="B20735" s="45" t="s">
        <v>7</v>
      </c>
      <c r="C20735" s="23">
        <v>150</v>
      </c>
    </row>
    <row r="20736" spans="1:3" ht="13.2" x14ac:dyDescent="0.25">
      <c r="A20736" s="45" t="s">
        <v>20801</v>
      </c>
      <c r="B20736" s="45" t="s">
        <v>7</v>
      </c>
      <c r="C20736" s="23">
        <v>150</v>
      </c>
    </row>
    <row r="20737" spans="1:3" ht="13.2" x14ac:dyDescent="0.25">
      <c r="A20737" s="45" t="s">
        <v>20802</v>
      </c>
      <c r="B20737" s="45" t="s">
        <v>7</v>
      </c>
      <c r="C20737" s="23">
        <v>150</v>
      </c>
    </row>
    <row r="20738" spans="1:3" ht="13.2" x14ac:dyDescent="0.25">
      <c r="A20738" s="45" t="s">
        <v>20803</v>
      </c>
      <c r="B20738" s="45" t="s">
        <v>7</v>
      </c>
      <c r="C20738" s="23">
        <v>150</v>
      </c>
    </row>
    <row r="20739" spans="1:3" ht="13.2" x14ac:dyDescent="0.25">
      <c r="A20739" s="45" t="s">
        <v>20804</v>
      </c>
      <c r="B20739" s="45" t="s">
        <v>7</v>
      </c>
      <c r="C20739" s="23">
        <v>150</v>
      </c>
    </row>
    <row r="20740" spans="1:3" ht="13.2" x14ac:dyDescent="0.25">
      <c r="A20740" s="45" t="s">
        <v>20805</v>
      </c>
      <c r="B20740" s="45" t="s">
        <v>7</v>
      </c>
      <c r="C20740" s="23">
        <v>150</v>
      </c>
    </row>
    <row r="20741" spans="1:3" ht="13.2" x14ac:dyDescent="0.25">
      <c r="A20741" s="45" t="s">
        <v>20806</v>
      </c>
      <c r="B20741" s="45" t="s">
        <v>7</v>
      </c>
      <c r="C20741" s="23">
        <v>200</v>
      </c>
    </row>
    <row r="20742" spans="1:3" ht="13.2" x14ac:dyDescent="0.25">
      <c r="A20742" s="45" t="s">
        <v>20807</v>
      </c>
      <c r="B20742" s="45" t="s">
        <v>7</v>
      </c>
      <c r="C20742" s="23">
        <v>250</v>
      </c>
    </row>
    <row r="20743" spans="1:3" ht="13.2" x14ac:dyDescent="0.25">
      <c r="A20743" s="45" t="s">
        <v>20808</v>
      </c>
      <c r="B20743" s="45" t="s">
        <v>7</v>
      </c>
      <c r="C20743" s="23">
        <v>225</v>
      </c>
    </row>
    <row r="20744" spans="1:3" ht="13.2" x14ac:dyDescent="0.25">
      <c r="A20744" s="45" t="s">
        <v>20809</v>
      </c>
      <c r="B20744" s="45" t="s">
        <v>7</v>
      </c>
      <c r="C20744" s="23">
        <v>450</v>
      </c>
    </row>
    <row r="20745" spans="1:3" ht="13.2" x14ac:dyDescent="0.25">
      <c r="A20745" s="45" t="s">
        <v>20810</v>
      </c>
      <c r="B20745" s="45" t="s">
        <v>7</v>
      </c>
      <c r="C20745" s="23">
        <v>500</v>
      </c>
    </row>
    <row r="20746" spans="1:3" ht="13.2" x14ac:dyDescent="0.25">
      <c r="A20746" s="45" t="s">
        <v>20811</v>
      </c>
      <c r="B20746" s="45" t="s">
        <v>7</v>
      </c>
      <c r="C20746" s="23">
        <v>325</v>
      </c>
    </row>
    <row r="20747" spans="1:3" ht="13.2" x14ac:dyDescent="0.25">
      <c r="A20747" s="45" t="s">
        <v>20812</v>
      </c>
      <c r="B20747" s="45" t="s">
        <v>7</v>
      </c>
      <c r="C20747" s="23">
        <v>325</v>
      </c>
    </row>
    <row r="20748" spans="1:3" ht="13.2" x14ac:dyDescent="0.25">
      <c r="A20748" s="45" t="s">
        <v>20813</v>
      </c>
      <c r="B20748" s="45" t="s">
        <v>7</v>
      </c>
      <c r="C20748" s="23">
        <v>150</v>
      </c>
    </row>
    <row r="20749" spans="1:3" ht="13.2" x14ac:dyDescent="0.25">
      <c r="A20749" s="45" t="s">
        <v>20814</v>
      </c>
      <c r="B20749" s="45" t="s">
        <v>7</v>
      </c>
      <c r="C20749" s="23">
        <v>475</v>
      </c>
    </row>
    <row r="20750" spans="1:3" ht="13.2" x14ac:dyDescent="0.25">
      <c r="A20750" s="45" t="s">
        <v>20815</v>
      </c>
      <c r="B20750" s="45" t="s">
        <v>7</v>
      </c>
      <c r="C20750" s="23">
        <v>425</v>
      </c>
    </row>
    <row r="20751" spans="1:3" ht="13.2" x14ac:dyDescent="0.25">
      <c r="A20751" s="45" t="s">
        <v>20816</v>
      </c>
      <c r="B20751" s="45" t="s">
        <v>7</v>
      </c>
      <c r="C20751" s="23">
        <v>150</v>
      </c>
    </row>
    <row r="20752" spans="1:3" ht="13.2" x14ac:dyDescent="0.25">
      <c r="A20752" s="45" t="s">
        <v>20817</v>
      </c>
      <c r="B20752" s="45" t="s">
        <v>7</v>
      </c>
      <c r="C20752" s="23">
        <v>150</v>
      </c>
    </row>
    <row r="20753" spans="1:3" ht="13.2" x14ac:dyDescent="0.25">
      <c r="A20753" s="45" t="s">
        <v>20818</v>
      </c>
      <c r="B20753" s="45" t="s">
        <v>7</v>
      </c>
      <c r="C20753" s="23">
        <v>150</v>
      </c>
    </row>
    <row r="20754" spans="1:3" ht="13.2" x14ac:dyDescent="0.25">
      <c r="A20754" s="45" t="s">
        <v>20819</v>
      </c>
      <c r="B20754" s="45" t="s">
        <v>7</v>
      </c>
      <c r="C20754" s="23">
        <v>150</v>
      </c>
    </row>
    <row r="20755" spans="1:3" ht="13.2" x14ac:dyDescent="0.25">
      <c r="A20755" s="45" t="s">
        <v>20820</v>
      </c>
      <c r="B20755" s="45" t="s">
        <v>7</v>
      </c>
      <c r="C20755" s="23">
        <v>325</v>
      </c>
    </row>
    <row r="20756" spans="1:3" ht="13.2" x14ac:dyDescent="0.25">
      <c r="A20756" s="45" t="s">
        <v>20821</v>
      </c>
      <c r="B20756" s="45" t="s">
        <v>7</v>
      </c>
      <c r="C20756" s="23">
        <v>475</v>
      </c>
    </row>
    <row r="20757" spans="1:3" ht="13.2" x14ac:dyDescent="0.25">
      <c r="A20757" s="45" t="s">
        <v>20822</v>
      </c>
      <c r="B20757" s="45" t="s">
        <v>7</v>
      </c>
      <c r="C20757" s="23">
        <v>275</v>
      </c>
    </row>
    <row r="20758" spans="1:3" ht="13.2" x14ac:dyDescent="0.25">
      <c r="A20758" s="45" t="s">
        <v>20823</v>
      </c>
      <c r="B20758" s="45" t="s">
        <v>7</v>
      </c>
      <c r="C20758" s="23">
        <v>250</v>
      </c>
    </row>
    <row r="20759" spans="1:3" ht="13.2" x14ac:dyDescent="0.25">
      <c r="A20759" s="45" t="s">
        <v>20824</v>
      </c>
      <c r="B20759" s="45" t="s">
        <v>7</v>
      </c>
      <c r="C20759" s="23">
        <v>150</v>
      </c>
    </row>
    <row r="20760" spans="1:3" ht="13.2" x14ac:dyDescent="0.25">
      <c r="A20760" s="45" t="s">
        <v>20825</v>
      </c>
      <c r="B20760" s="45" t="s">
        <v>7</v>
      </c>
      <c r="C20760" s="23">
        <v>150</v>
      </c>
    </row>
    <row r="20761" spans="1:3" ht="13.2" x14ac:dyDescent="0.25">
      <c r="A20761" s="45" t="s">
        <v>20826</v>
      </c>
      <c r="B20761" s="45" t="s">
        <v>7</v>
      </c>
      <c r="C20761" s="23">
        <v>275</v>
      </c>
    </row>
    <row r="20762" spans="1:3" ht="13.2" x14ac:dyDescent="0.25">
      <c r="A20762" s="45" t="s">
        <v>20827</v>
      </c>
      <c r="B20762" s="45" t="s">
        <v>7</v>
      </c>
      <c r="C20762" s="23">
        <v>350</v>
      </c>
    </row>
    <row r="20763" spans="1:3" ht="13.2" x14ac:dyDescent="0.25">
      <c r="A20763" s="45" t="s">
        <v>20828</v>
      </c>
      <c r="B20763" s="45" t="s">
        <v>7</v>
      </c>
      <c r="C20763" s="23">
        <v>200</v>
      </c>
    </row>
    <row r="20764" spans="1:3" ht="13.2" x14ac:dyDescent="0.25">
      <c r="A20764" s="45" t="s">
        <v>20829</v>
      </c>
      <c r="B20764" s="45" t="s">
        <v>7</v>
      </c>
      <c r="C20764" s="23">
        <v>175</v>
      </c>
    </row>
    <row r="20765" spans="1:3" ht="13.2" x14ac:dyDescent="0.25">
      <c r="A20765" s="45" t="s">
        <v>20830</v>
      </c>
      <c r="B20765" s="45" t="s">
        <v>7</v>
      </c>
      <c r="C20765" s="23">
        <v>225</v>
      </c>
    </row>
    <row r="20766" spans="1:3" ht="13.2" x14ac:dyDescent="0.25">
      <c r="A20766" s="45" t="s">
        <v>20831</v>
      </c>
      <c r="B20766" s="45" t="s">
        <v>7</v>
      </c>
      <c r="C20766" s="23">
        <v>450</v>
      </c>
    </row>
    <row r="20767" spans="1:3" ht="13.2" x14ac:dyDescent="0.25">
      <c r="A20767" s="45" t="s">
        <v>20832</v>
      </c>
      <c r="B20767" s="45" t="s">
        <v>7</v>
      </c>
      <c r="C20767" s="23">
        <v>300</v>
      </c>
    </row>
    <row r="20768" spans="1:3" ht="13.2" x14ac:dyDescent="0.25">
      <c r="A20768" s="45" t="s">
        <v>20833</v>
      </c>
      <c r="B20768" s="45" t="s">
        <v>7</v>
      </c>
      <c r="C20768" s="23">
        <v>275</v>
      </c>
    </row>
    <row r="20769" spans="1:3" ht="13.2" x14ac:dyDescent="0.25">
      <c r="A20769" s="45" t="s">
        <v>20834</v>
      </c>
      <c r="B20769" s="45" t="s">
        <v>7</v>
      </c>
      <c r="C20769" s="23">
        <v>325</v>
      </c>
    </row>
    <row r="20770" spans="1:3" ht="13.2" x14ac:dyDescent="0.25">
      <c r="A20770" s="45" t="s">
        <v>20835</v>
      </c>
      <c r="B20770" s="45" t="s">
        <v>7</v>
      </c>
      <c r="C20770" s="23">
        <v>325</v>
      </c>
    </row>
    <row r="20771" spans="1:3" ht="13.2" x14ac:dyDescent="0.25">
      <c r="A20771" s="45" t="s">
        <v>20836</v>
      </c>
      <c r="B20771" s="45" t="s">
        <v>7</v>
      </c>
      <c r="C20771" s="23">
        <v>150</v>
      </c>
    </row>
    <row r="20772" spans="1:3" ht="13.2" x14ac:dyDescent="0.25">
      <c r="A20772" s="45" t="s">
        <v>20837</v>
      </c>
      <c r="B20772" s="45" t="s">
        <v>7</v>
      </c>
      <c r="C20772" s="23">
        <v>325</v>
      </c>
    </row>
    <row r="20773" spans="1:3" ht="13.2" x14ac:dyDescent="0.25">
      <c r="A20773" s="45" t="s">
        <v>20838</v>
      </c>
      <c r="B20773" s="45" t="s">
        <v>7</v>
      </c>
      <c r="C20773" s="23">
        <v>625</v>
      </c>
    </row>
    <row r="20774" spans="1:3" ht="13.2" x14ac:dyDescent="0.25">
      <c r="A20774" s="45" t="s">
        <v>20839</v>
      </c>
      <c r="B20774" s="45" t="s">
        <v>7</v>
      </c>
      <c r="C20774" s="23">
        <v>375</v>
      </c>
    </row>
    <row r="20775" spans="1:3" ht="13.2" x14ac:dyDescent="0.25">
      <c r="A20775" s="45" t="s">
        <v>20840</v>
      </c>
      <c r="B20775" s="45" t="s">
        <v>7</v>
      </c>
      <c r="C20775" s="23">
        <v>400</v>
      </c>
    </row>
    <row r="20776" spans="1:3" ht="13.2" x14ac:dyDescent="0.25">
      <c r="A20776" s="45" t="s">
        <v>20841</v>
      </c>
      <c r="B20776" s="45" t="s">
        <v>7</v>
      </c>
      <c r="C20776" s="23">
        <v>425</v>
      </c>
    </row>
    <row r="20777" spans="1:3" ht="13.2" x14ac:dyDescent="0.25">
      <c r="A20777" s="45" t="s">
        <v>20842</v>
      </c>
      <c r="B20777" s="45" t="s">
        <v>7</v>
      </c>
      <c r="C20777" s="23">
        <v>300</v>
      </c>
    </row>
    <row r="20778" spans="1:3" ht="13.2" x14ac:dyDescent="0.25">
      <c r="A20778" s="45" t="s">
        <v>20843</v>
      </c>
      <c r="B20778" s="45" t="s">
        <v>7</v>
      </c>
      <c r="C20778" s="23">
        <v>150</v>
      </c>
    </row>
    <row r="20779" spans="1:3" ht="13.2" x14ac:dyDescent="0.25">
      <c r="A20779" s="45" t="s">
        <v>20844</v>
      </c>
      <c r="B20779" s="45" t="s">
        <v>7</v>
      </c>
      <c r="C20779" s="23">
        <v>150</v>
      </c>
    </row>
    <row r="20780" spans="1:3" ht="13.2" x14ac:dyDescent="0.25">
      <c r="A20780" s="45" t="s">
        <v>20845</v>
      </c>
      <c r="B20780" s="45" t="s">
        <v>7</v>
      </c>
      <c r="C20780" s="23">
        <v>275</v>
      </c>
    </row>
    <row r="20781" spans="1:3" ht="13.2" x14ac:dyDescent="0.25">
      <c r="A20781" s="45" t="s">
        <v>20846</v>
      </c>
      <c r="B20781" s="45" t="s">
        <v>7</v>
      </c>
      <c r="C20781" s="23">
        <v>350</v>
      </c>
    </row>
    <row r="20782" spans="1:3" ht="13.2" x14ac:dyDescent="0.25">
      <c r="A20782" s="45" t="s">
        <v>20847</v>
      </c>
      <c r="B20782" s="45" t="s">
        <v>7</v>
      </c>
      <c r="C20782" s="23">
        <v>375</v>
      </c>
    </row>
    <row r="20783" spans="1:3" ht="13.2" x14ac:dyDescent="0.25">
      <c r="A20783" s="45" t="s">
        <v>20848</v>
      </c>
      <c r="B20783" s="45" t="s">
        <v>7</v>
      </c>
      <c r="C20783" s="23">
        <v>275</v>
      </c>
    </row>
    <row r="20784" spans="1:3" ht="13.2" x14ac:dyDescent="0.25">
      <c r="A20784" s="45" t="s">
        <v>20849</v>
      </c>
      <c r="B20784" s="45" t="s">
        <v>7</v>
      </c>
      <c r="C20784" s="23">
        <v>350</v>
      </c>
    </row>
    <row r="20785" spans="1:3" ht="13.2" x14ac:dyDescent="0.25">
      <c r="A20785" s="45" t="s">
        <v>20850</v>
      </c>
      <c r="B20785" s="45" t="s">
        <v>7</v>
      </c>
      <c r="C20785" s="23">
        <v>500</v>
      </c>
    </row>
    <row r="20786" spans="1:3" ht="13.2" x14ac:dyDescent="0.25">
      <c r="A20786" s="45" t="s">
        <v>20851</v>
      </c>
      <c r="B20786" s="45" t="s">
        <v>7</v>
      </c>
      <c r="C20786" s="23">
        <v>500</v>
      </c>
    </row>
    <row r="20787" spans="1:3" ht="13.2" x14ac:dyDescent="0.25">
      <c r="A20787" s="45" t="s">
        <v>20852</v>
      </c>
      <c r="B20787" s="45" t="s">
        <v>7</v>
      </c>
      <c r="C20787" s="23">
        <v>750</v>
      </c>
    </row>
    <row r="20788" spans="1:3" ht="13.2" x14ac:dyDescent="0.25">
      <c r="A20788" s="45" t="s">
        <v>20853</v>
      </c>
      <c r="B20788" s="45" t="s">
        <v>7</v>
      </c>
      <c r="C20788" s="23">
        <v>150</v>
      </c>
    </row>
    <row r="20789" spans="1:3" ht="13.2" x14ac:dyDescent="0.25">
      <c r="A20789" s="45" t="s">
        <v>20854</v>
      </c>
      <c r="B20789" s="45" t="s">
        <v>7</v>
      </c>
      <c r="C20789" s="23">
        <v>150</v>
      </c>
    </row>
    <row r="20790" spans="1:3" ht="13.2" x14ac:dyDescent="0.25">
      <c r="A20790" s="45" t="s">
        <v>20855</v>
      </c>
      <c r="B20790" s="45" t="s">
        <v>7</v>
      </c>
      <c r="C20790" s="23">
        <v>150</v>
      </c>
    </row>
    <row r="20791" spans="1:3" ht="13.2" x14ac:dyDescent="0.25">
      <c r="A20791" s="45" t="s">
        <v>20856</v>
      </c>
      <c r="B20791" s="45" t="s">
        <v>7</v>
      </c>
      <c r="C20791" s="23">
        <v>275</v>
      </c>
    </row>
    <row r="20792" spans="1:3" ht="13.2" x14ac:dyDescent="0.25">
      <c r="A20792" s="45" t="s">
        <v>20857</v>
      </c>
      <c r="B20792" s="45" t="s">
        <v>7</v>
      </c>
      <c r="C20792" s="23">
        <v>150</v>
      </c>
    </row>
    <row r="20793" spans="1:3" ht="13.2" x14ac:dyDescent="0.25">
      <c r="A20793" s="45" t="s">
        <v>20858</v>
      </c>
      <c r="B20793" s="45" t="s">
        <v>7</v>
      </c>
      <c r="C20793" s="23">
        <v>250</v>
      </c>
    </row>
    <row r="20794" spans="1:3" ht="13.2" x14ac:dyDescent="0.25">
      <c r="A20794" s="45" t="s">
        <v>20859</v>
      </c>
      <c r="B20794" s="45" t="s">
        <v>7</v>
      </c>
      <c r="C20794" s="23">
        <v>200</v>
      </c>
    </row>
    <row r="20795" spans="1:3" ht="13.2" x14ac:dyDescent="0.25">
      <c r="A20795" s="45" t="s">
        <v>20860</v>
      </c>
      <c r="B20795" s="45" t="s">
        <v>7</v>
      </c>
      <c r="C20795" s="23">
        <v>225</v>
      </c>
    </row>
    <row r="20796" spans="1:3" ht="13.2" x14ac:dyDescent="0.25">
      <c r="A20796" s="45" t="s">
        <v>20861</v>
      </c>
      <c r="B20796" s="45" t="s">
        <v>7</v>
      </c>
      <c r="C20796" s="23">
        <v>300</v>
      </c>
    </row>
    <row r="20797" spans="1:3" ht="13.2" x14ac:dyDescent="0.25">
      <c r="A20797" s="45" t="s">
        <v>20862</v>
      </c>
      <c r="B20797" s="45" t="s">
        <v>7</v>
      </c>
      <c r="C20797" s="23">
        <v>450</v>
      </c>
    </row>
    <row r="20798" spans="1:3" ht="13.2" x14ac:dyDescent="0.25">
      <c r="A20798" s="45" t="s">
        <v>20863</v>
      </c>
      <c r="B20798" s="45" t="s">
        <v>7</v>
      </c>
      <c r="C20798" s="23">
        <v>350</v>
      </c>
    </row>
    <row r="20799" spans="1:3" ht="13.2" x14ac:dyDescent="0.25">
      <c r="A20799" s="45" t="s">
        <v>20864</v>
      </c>
      <c r="B20799" s="45" t="s">
        <v>7</v>
      </c>
      <c r="C20799" s="23">
        <v>450</v>
      </c>
    </row>
    <row r="20800" spans="1:3" ht="13.2" x14ac:dyDescent="0.25">
      <c r="A20800" s="45" t="s">
        <v>20865</v>
      </c>
      <c r="B20800" s="45" t="s">
        <v>7</v>
      </c>
      <c r="C20800" s="23">
        <v>375</v>
      </c>
    </row>
    <row r="20801" spans="1:3" ht="13.2" x14ac:dyDescent="0.25">
      <c r="A20801" s="45" t="s">
        <v>20866</v>
      </c>
      <c r="B20801" s="45" t="s">
        <v>7</v>
      </c>
      <c r="C20801" s="23">
        <v>425</v>
      </c>
    </row>
    <row r="20802" spans="1:3" ht="13.2" x14ac:dyDescent="0.25">
      <c r="A20802" s="45" t="s">
        <v>20867</v>
      </c>
      <c r="B20802" s="45" t="s">
        <v>7</v>
      </c>
      <c r="C20802" s="23">
        <v>375</v>
      </c>
    </row>
    <row r="20803" spans="1:3" ht="13.2" x14ac:dyDescent="0.25">
      <c r="A20803" s="45" t="s">
        <v>20868</v>
      </c>
      <c r="B20803" s="45" t="s">
        <v>7</v>
      </c>
      <c r="C20803" s="23">
        <v>275</v>
      </c>
    </row>
    <row r="20804" spans="1:3" ht="13.2" x14ac:dyDescent="0.25">
      <c r="A20804" s="45" t="s">
        <v>20869</v>
      </c>
      <c r="B20804" s="45" t="s">
        <v>7</v>
      </c>
      <c r="C20804" s="23">
        <v>150</v>
      </c>
    </row>
    <row r="20805" spans="1:3" ht="13.2" x14ac:dyDescent="0.25">
      <c r="A20805" s="45" t="s">
        <v>20870</v>
      </c>
      <c r="B20805" s="45" t="s">
        <v>7</v>
      </c>
      <c r="C20805" s="23">
        <v>550</v>
      </c>
    </row>
    <row r="20806" spans="1:3" ht="13.2" x14ac:dyDescent="0.25">
      <c r="A20806" s="45" t="s">
        <v>20871</v>
      </c>
      <c r="B20806" s="45" t="s">
        <v>7</v>
      </c>
      <c r="C20806" s="23">
        <v>775</v>
      </c>
    </row>
    <row r="20807" spans="1:3" ht="13.2" x14ac:dyDescent="0.25">
      <c r="A20807" s="45" t="s">
        <v>20872</v>
      </c>
      <c r="B20807" s="45" t="s">
        <v>7</v>
      </c>
      <c r="C20807" s="23">
        <v>425</v>
      </c>
    </row>
    <row r="20808" spans="1:3" ht="13.2" x14ac:dyDescent="0.25">
      <c r="A20808" s="45" t="s">
        <v>20873</v>
      </c>
      <c r="B20808" s="45" t="s">
        <v>7</v>
      </c>
      <c r="C20808" s="23">
        <v>400</v>
      </c>
    </row>
    <row r="20809" spans="1:3" ht="13.2" x14ac:dyDescent="0.25">
      <c r="A20809" s="45" t="s">
        <v>20874</v>
      </c>
      <c r="B20809" s="45" t="s">
        <v>7</v>
      </c>
      <c r="C20809" s="23">
        <v>950</v>
      </c>
    </row>
    <row r="20810" spans="1:3" ht="13.2" x14ac:dyDescent="0.25">
      <c r="A20810" s="45" t="s">
        <v>20875</v>
      </c>
      <c r="B20810" s="45" t="s">
        <v>7</v>
      </c>
      <c r="C20810" s="23">
        <v>250</v>
      </c>
    </row>
    <row r="20811" spans="1:3" ht="13.2" x14ac:dyDescent="0.25">
      <c r="A20811" s="45" t="s">
        <v>20876</v>
      </c>
      <c r="B20811" s="45" t="s">
        <v>7</v>
      </c>
      <c r="C20811" s="23">
        <v>850</v>
      </c>
    </row>
    <row r="20812" spans="1:3" ht="13.2" x14ac:dyDescent="0.25">
      <c r="A20812" s="45" t="s">
        <v>20877</v>
      </c>
      <c r="B20812" s="45" t="s">
        <v>7</v>
      </c>
      <c r="C20812" s="23">
        <v>250</v>
      </c>
    </row>
    <row r="20813" spans="1:3" ht="13.2" x14ac:dyDescent="0.25">
      <c r="A20813" s="45" t="s">
        <v>20878</v>
      </c>
      <c r="B20813" s="45" t="s">
        <v>7</v>
      </c>
      <c r="C20813" s="23">
        <v>775</v>
      </c>
    </row>
    <row r="20814" spans="1:3" ht="13.2" x14ac:dyDescent="0.25">
      <c r="A20814" s="45" t="s">
        <v>20879</v>
      </c>
      <c r="B20814" s="45" t="s">
        <v>7</v>
      </c>
      <c r="C20814" s="23">
        <v>400</v>
      </c>
    </row>
    <row r="20815" spans="1:3" ht="13.2" x14ac:dyDescent="0.25">
      <c r="A20815" s="45" t="s">
        <v>20880</v>
      </c>
      <c r="B20815" s="45" t="s">
        <v>7</v>
      </c>
      <c r="C20815" s="23">
        <v>525</v>
      </c>
    </row>
    <row r="20816" spans="1:3" ht="13.2" x14ac:dyDescent="0.25">
      <c r="A20816" s="45" t="s">
        <v>20881</v>
      </c>
      <c r="B20816" s="45" t="s">
        <v>7</v>
      </c>
      <c r="C20816" s="23">
        <v>375</v>
      </c>
    </row>
    <row r="20817" spans="1:3" ht="13.2" x14ac:dyDescent="0.25">
      <c r="A20817" s="45" t="s">
        <v>20882</v>
      </c>
      <c r="B20817" s="45" t="s">
        <v>7</v>
      </c>
      <c r="C20817" s="23">
        <v>725</v>
      </c>
    </row>
    <row r="20818" spans="1:3" ht="13.2" x14ac:dyDescent="0.25">
      <c r="A20818" s="45" t="s">
        <v>20883</v>
      </c>
      <c r="B20818" s="45" t="s">
        <v>7</v>
      </c>
      <c r="C20818" s="23">
        <v>375</v>
      </c>
    </row>
    <row r="20819" spans="1:3" ht="13.2" x14ac:dyDescent="0.25">
      <c r="A20819" s="45" t="s">
        <v>20884</v>
      </c>
      <c r="B20819" s="45" t="s">
        <v>7</v>
      </c>
      <c r="C20819" s="23">
        <v>625</v>
      </c>
    </row>
    <row r="20820" spans="1:3" ht="13.2" x14ac:dyDescent="0.25">
      <c r="A20820" s="45" t="s">
        <v>20885</v>
      </c>
      <c r="B20820" s="45" t="s">
        <v>7</v>
      </c>
      <c r="C20820" s="23">
        <v>400</v>
      </c>
    </row>
    <row r="20821" spans="1:3" ht="13.2" x14ac:dyDescent="0.25">
      <c r="A20821" s="45" t="s">
        <v>20886</v>
      </c>
      <c r="B20821" s="45" t="s">
        <v>7</v>
      </c>
      <c r="C20821" s="23">
        <v>250</v>
      </c>
    </row>
    <row r="20822" spans="1:3" ht="13.2" x14ac:dyDescent="0.25">
      <c r="A20822" s="45" t="s">
        <v>20887</v>
      </c>
      <c r="B20822" s="45" t="s">
        <v>7</v>
      </c>
      <c r="C20822" s="23">
        <v>700</v>
      </c>
    </row>
    <row r="20823" spans="1:3" ht="13.2" x14ac:dyDescent="0.25">
      <c r="A20823" s="45" t="s">
        <v>20888</v>
      </c>
      <c r="B20823" s="45" t="s">
        <v>7</v>
      </c>
      <c r="C20823" s="23">
        <v>450</v>
      </c>
    </row>
    <row r="20824" spans="1:3" ht="13.2" x14ac:dyDescent="0.25">
      <c r="A20824" s="45" t="s">
        <v>20889</v>
      </c>
      <c r="B20824" s="45" t="s">
        <v>7</v>
      </c>
      <c r="C20824" s="23">
        <v>650</v>
      </c>
    </row>
    <row r="20825" spans="1:3" ht="13.2" x14ac:dyDescent="0.25">
      <c r="A20825" s="45" t="s">
        <v>20890</v>
      </c>
      <c r="B20825" s="45" t="s">
        <v>7</v>
      </c>
      <c r="C20825" s="23">
        <v>600</v>
      </c>
    </row>
    <row r="20826" spans="1:3" ht="13.2" x14ac:dyDescent="0.25">
      <c r="A20826" s="45" t="s">
        <v>20891</v>
      </c>
      <c r="B20826" s="45" t="s">
        <v>7</v>
      </c>
      <c r="C20826" s="23">
        <v>375</v>
      </c>
    </row>
    <row r="20827" spans="1:3" ht="13.2" x14ac:dyDescent="0.25">
      <c r="A20827" s="45" t="s">
        <v>20892</v>
      </c>
      <c r="B20827" s="45" t="s">
        <v>7</v>
      </c>
      <c r="C20827" s="23">
        <v>450</v>
      </c>
    </row>
    <row r="20828" spans="1:3" ht="13.2" x14ac:dyDescent="0.25">
      <c r="A20828" s="45" t="s">
        <v>20893</v>
      </c>
      <c r="B20828" s="45" t="s">
        <v>7</v>
      </c>
      <c r="C20828" s="23">
        <v>725</v>
      </c>
    </row>
    <row r="20829" spans="1:3" ht="13.2" x14ac:dyDescent="0.25">
      <c r="A20829" s="45" t="s">
        <v>20894</v>
      </c>
      <c r="B20829" s="45" t="s">
        <v>7</v>
      </c>
      <c r="C20829" s="23">
        <v>1650</v>
      </c>
    </row>
    <row r="20830" spans="1:3" ht="13.2" x14ac:dyDescent="0.25">
      <c r="A20830" s="45" t="s">
        <v>20895</v>
      </c>
      <c r="B20830" s="45" t="s">
        <v>7</v>
      </c>
      <c r="C20830" s="23">
        <v>250</v>
      </c>
    </row>
    <row r="20831" spans="1:3" ht="13.2" x14ac:dyDescent="0.25">
      <c r="A20831" s="45" t="s">
        <v>20896</v>
      </c>
      <c r="B20831" s="45" t="s">
        <v>7</v>
      </c>
      <c r="C20831" s="23">
        <v>400</v>
      </c>
    </row>
    <row r="20832" spans="1:3" ht="13.2" x14ac:dyDescent="0.25">
      <c r="A20832" s="45" t="s">
        <v>20897</v>
      </c>
      <c r="B20832" s="45" t="s">
        <v>7</v>
      </c>
      <c r="C20832" s="23">
        <v>300</v>
      </c>
    </row>
    <row r="20833" spans="1:3" ht="13.2" x14ac:dyDescent="0.25">
      <c r="A20833" s="45" t="s">
        <v>20898</v>
      </c>
      <c r="B20833" s="45" t="s">
        <v>7</v>
      </c>
      <c r="C20833" s="23">
        <v>850</v>
      </c>
    </row>
    <row r="20834" spans="1:3" ht="13.2" x14ac:dyDescent="0.25">
      <c r="A20834" s="45" t="s">
        <v>20899</v>
      </c>
      <c r="B20834" s="45" t="s">
        <v>7</v>
      </c>
      <c r="C20834" s="23">
        <v>250</v>
      </c>
    </row>
    <row r="20835" spans="1:3" ht="13.2" x14ac:dyDescent="0.25">
      <c r="A20835" s="45" t="s">
        <v>20900</v>
      </c>
      <c r="B20835" s="45" t="s">
        <v>7</v>
      </c>
      <c r="C20835" s="23">
        <v>700</v>
      </c>
    </row>
    <row r="20836" spans="1:3" ht="13.2" x14ac:dyDescent="0.25">
      <c r="A20836" s="45" t="s">
        <v>20901</v>
      </c>
      <c r="B20836" s="45" t="s">
        <v>7</v>
      </c>
      <c r="C20836" s="23">
        <v>475</v>
      </c>
    </row>
    <row r="20837" spans="1:3" ht="13.2" x14ac:dyDescent="0.25">
      <c r="A20837" s="45" t="s">
        <v>20902</v>
      </c>
      <c r="B20837" s="45" t="s">
        <v>7</v>
      </c>
      <c r="C20837" s="23">
        <v>725</v>
      </c>
    </row>
    <row r="20838" spans="1:3" ht="13.2" x14ac:dyDescent="0.25">
      <c r="A20838" s="45" t="s">
        <v>20903</v>
      </c>
      <c r="B20838" s="45" t="s">
        <v>7</v>
      </c>
      <c r="C20838" s="23">
        <v>525</v>
      </c>
    </row>
    <row r="20839" spans="1:3" ht="13.2" x14ac:dyDescent="0.25">
      <c r="A20839" s="45" t="s">
        <v>20904</v>
      </c>
      <c r="B20839" s="45" t="s">
        <v>7</v>
      </c>
      <c r="C20839" s="23">
        <v>825</v>
      </c>
    </row>
    <row r="20840" spans="1:3" ht="13.2" x14ac:dyDescent="0.25">
      <c r="A20840" s="45" t="s">
        <v>20905</v>
      </c>
      <c r="B20840" s="45" t="s">
        <v>7</v>
      </c>
      <c r="C20840" s="23">
        <v>425</v>
      </c>
    </row>
    <row r="20841" spans="1:3" ht="13.2" x14ac:dyDescent="0.25">
      <c r="A20841" s="45" t="s">
        <v>20906</v>
      </c>
      <c r="B20841" s="45" t="s">
        <v>7</v>
      </c>
      <c r="C20841" s="23">
        <v>950</v>
      </c>
    </row>
    <row r="20842" spans="1:3" ht="13.2" x14ac:dyDescent="0.25">
      <c r="A20842" s="45" t="s">
        <v>20907</v>
      </c>
      <c r="B20842" s="45" t="s">
        <v>7</v>
      </c>
      <c r="C20842" s="23">
        <v>500</v>
      </c>
    </row>
    <row r="20843" spans="1:3" ht="13.2" x14ac:dyDescent="0.25">
      <c r="A20843" s="45" t="s">
        <v>20908</v>
      </c>
      <c r="B20843" s="45" t="s">
        <v>7</v>
      </c>
      <c r="C20843" s="23">
        <v>525</v>
      </c>
    </row>
    <row r="20844" spans="1:3" ht="13.2" x14ac:dyDescent="0.25">
      <c r="A20844" s="45" t="s">
        <v>20909</v>
      </c>
      <c r="B20844" s="45" t="s">
        <v>7</v>
      </c>
      <c r="C20844" s="23">
        <v>975</v>
      </c>
    </row>
    <row r="20845" spans="1:3" ht="13.2" x14ac:dyDescent="0.25">
      <c r="A20845" s="45" t="s">
        <v>20910</v>
      </c>
      <c r="B20845" s="45" t="s">
        <v>7</v>
      </c>
      <c r="C20845" s="23">
        <v>375</v>
      </c>
    </row>
    <row r="20846" spans="1:3" ht="13.2" x14ac:dyDescent="0.25">
      <c r="A20846" s="45" t="s">
        <v>20911</v>
      </c>
      <c r="B20846" s="45" t="s">
        <v>7</v>
      </c>
      <c r="C20846" s="23">
        <v>775</v>
      </c>
    </row>
    <row r="20847" spans="1:3" ht="13.2" x14ac:dyDescent="0.25">
      <c r="A20847" s="45" t="s">
        <v>20912</v>
      </c>
      <c r="B20847" s="45" t="s">
        <v>7</v>
      </c>
      <c r="C20847" s="23">
        <v>900</v>
      </c>
    </row>
    <row r="20848" spans="1:3" ht="13.2" x14ac:dyDescent="0.25">
      <c r="A20848" s="45" t="s">
        <v>20913</v>
      </c>
      <c r="B20848" s="45" t="s">
        <v>7</v>
      </c>
      <c r="C20848" s="23">
        <v>550</v>
      </c>
    </row>
    <row r="20849" spans="1:3" ht="13.2" x14ac:dyDescent="0.25">
      <c r="A20849" s="45" t="s">
        <v>20914</v>
      </c>
      <c r="B20849" s="45" t="s">
        <v>7</v>
      </c>
      <c r="C20849" s="23">
        <v>675</v>
      </c>
    </row>
    <row r="20850" spans="1:3" ht="13.2" x14ac:dyDescent="0.25">
      <c r="A20850" s="45" t="s">
        <v>20915</v>
      </c>
      <c r="B20850" s="45" t="s">
        <v>7</v>
      </c>
      <c r="C20850" s="23">
        <v>675</v>
      </c>
    </row>
    <row r="20851" spans="1:3" ht="13.2" x14ac:dyDescent="0.25">
      <c r="A20851" s="45" t="s">
        <v>20916</v>
      </c>
      <c r="B20851" s="45" t="s">
        <v>7</v>
      </c>
      <c r="C20851" s="23">
        <v>650</v>
      </c>
    </row>
    <row r="20852" spans="1:3" ht="13.2" x14ac:dyDescent="0.25">
      <c r="A20852" s="45" t="s">
        <v>20917</v>
      </c>
      <c r="B20852" s="45" t="s">
        <v>7</v>
      </c>
      <c r="C20852" s="23">
        <v>1025</v>
      </c>
    </row>
    <row r="20853" spans="1:3" ht="13.2" x14ac:dyDescent="0.25">
      <c r="A20853" s="45" t="s">
        <v>20918</v>
      </c>
      <c r="B20853" s="45" t="s">
        <v>7</v>
      </c>
      <c r="C20853" s="23">
        <v>925</v>
      </c>
    </row>
    <row r="20854" spans="1:3" ht="13.2" x14ac:dyDescent="0.25">
      <c r="A20854" s="45" t="s">
        <v>20919</v>
      </c>
      <c r="B20854" s="45" t="s">
        <v>7</v>
      </c>
      <c r="C20854" s="23">
        <v>1175</v>
      </c>
    </row>
    <row r="20855" spans="1:3" ht="13.2" x14ac:dyDescent="0.25">
      <c r="A20855" s="45" t="s">
        <v>20920</v>
      </c>
      <c r="B20855" s="45" t="s">
        <v>7</v>
      </c>
      <c r="C20855" s="23">
        <v>375</v>
      </c>
    </row>
    <row r="20856" spans="1:3" ht="13.2" x14ac:dyDescent="0.25">
      <c r="A20856" s="45" t="s">
        <v>20921</v>
      </c>
      <c r="B20856" s="45" t="s">
        <v>7</v>
      </c>
      <c r="C20856" s="23">
        <v>375</v>
      </c>
    </row>
    <row r="20857" spans="1:3" ht="13.2" x14ac:dyDescent="0.25">
      <c r="A20857" s="45" t="s">
        <v>20922</v>
      </c>
      <c r="B20857" s="45" t="s">
        <v>7</v>
      </c>
      <c r="C20857" s="23">
        <v>500</v>
      </c>
    </row>
    <row r="20858" spans="1:3" ht="13.2" x14ac:dyDescent="0.25">
      <c r="A20858" s="45" t="s">
        <v>20923</v>
      </c>
      <c r="B20858" s="45" t="s">
        <v>7</v>
      </c>
      <c r="C20858" s="23">
        <v>525</v>
      </c>
    </row>
    <row r="20859" spans="1:3" ht="13.2" x14ac:dyDescent="0.25">
      <c r="A20859" s="45" t="s">
        <v>20924</v>
      </c>
      <c r="B20859" s="45" t="s">
        <v>7</v>
      </c>
      <c r="C20859" s="23">
        <v>925</v>
      </c>
    </row>
    <row r="20860" spans="1:3" ht="13.2" x14ac:dyDescent="0.25">
      <c r="A20860" s="45" t="s">
        <v>20925</v>
      </c>
      <c r="B20860" s="45" t="s">
        <v>7</v>
      </c>
      <c r="C20860" s="23">
        <v>525</v>
      </c>
    </row>
    <row r="20861" spans="1:3" ht="13.2" x14ac:dyDescent="0.25">
      <c r="A20861" s="45" t="s">
        <v>20926</v>
      </c>
      <c r="B20861" s="45" t="s">
        <v>7</v>
      </c>
      <c r="C20861" s="23">
        <v>450</v>
      </c>
    </row>
    <row r="20862" spans="1:3" ht="13.2" x14ac:dyDescent="0.25">
      <c r="A20862" s="45" t="s">
        <v>20927</v>
      </c>
      <c r="B20862" s="45" t="s">
        <v>7</v>
      </c>
      <c r="C20862" s="23">
        <v>850</v>
      </c>
    </row>
    <row r="20863" spans="1:3" ht="13.2" x14ac:dyDescent="0.25">
      <c r="A20863" s="45" t="s">
        <v>20928</v>
      </c>
      <c r="B20863" s="45" t="s">
        <v>7</v>
      </c>
      <c r="C20863" s="23">
        <v>550</v>
      </c>
    </row>
    <row r="20864" spans="1:3" ht="13.2" x14ac:dyDescent="0.25">
      <c r="A20864" s="45" t="s">
        <v>20929</v>
      </c>
      <c r="B20864" s="45" t="s">
        <v>7</v>
      </c>
      <c r="C20864" s="23">
        <v>525</v>
      </c>
    </row>
    <row r="20865" spans="1:3" ht="13.2" x14ac:dyDescent="0.25">
      <c r="A20865" s="45" t="s">
        <v>20930</v>
      </c>
      <c r="B20865" s="45" t="s">
        <v>7</v>
      </c>
      <c r="C20865" s="23">
        <v>550</v>
      </c>
    </row>
    <row r="20866" spans="1:3" ht="13.2" x14ac:dyDescent="0.25">
      <c r="A20866" s="45" t="s">
        <v>20931</v>
      </c>
      <c r="B20866" s="45" t="s">
        <v>7</v>
      </c>
      <c r="C20866" s="23">
        <v>650</v>
      </c>
    </row>
    <row r="20867" spans="1:3" ht="13.2" x14ac:dyDescent="0.25">
      <c r="A20867" s="45" t="s">
        <v>20932</v>
      </c>
      <c r="B20867" s="45" t="s">
        <v>7</v>
      </c>
      <c r="C20867" s="23">
        <v>400</v>
      </c>
    </row>
    <row r="20868" spans="1:3" ht="13.2" x14ac:dyDescent="0.25">
      <c r="A20868" s="45" t="s">
        <v>20933</v>
      </c>
      <c r="B20868" s="45" t="s">
        <v>7</v>
      </c>
      <c r="C20868" s="23">
        <v>800</v>
      </c>
    </row>
    <row r="20869" spans="1:3" ht="13.2" x14ac:dyDescent="0.25">
      <c r="A20869" s="45" t="s">
        <v>20934</v>
      </c>
      <c r="B20869" s="45" t="s">
        <v>7</v>
      </c>
      <c r="C20869" s="23">
        <v>250</v>
      </c>
    </row>
    <row r="20870" spans="1:3" ht="13.2" x14ac:dyDescent="0.25">
      <c r="A20870" s="45" t="s">
        <v>20935</v>
      </c>
      <c r="B20870" s="45" t="s">
        <v>7</v>
      </c>
      <c r="C20870" s="23">
        <v>650</v>
      </c>
    </row>
    <row r="20871" spans="1:3" ht="13.2" x14ac:dyDescent="0.25">
      <c r="A20871" s="45" t="s">
        <v>20936</v>
      </c>
      <c r="B20871" s="45" t="s">
        <v>7</v>
      </c>
      <c r="C20871" s="23">
        <v>250</v>
      </c>
    </row>
    <row r="20872" spans="1:3" ht="13.2" x14ac:dyDescent="0.25">
      <c r="A20872" s="45" t="s">
        <v>20937</v>
      </c>
      <c r="B20872" s="45" t="s">
        <v>7</v>
      </c>
      <c r="C20872" s="23">
        <v>300</v>
      </c>
    </row>
    <row r="20873" spans="1:3" ht="13.2" x14ac:dyDescent="0.25">
      <c r="A20873" s="45" t="s">
        <v>20938</v>
      </c>
      <c r="B20873" s="45" t="s">
        <v>7</v>
      </c>
      <c r="C20873" s="23">
        <v>300</v>
      </c>
    </row>
    <row r="20874" spans="1:3" ht="13.2" x14ac:dyDescent="0.25">
      <c r="A20874" s="45" t="s">
        <v>20939</v>
      </c>
      <c r="B20874" s="45" t="s">
        <v>7</v>
      </c>
      <c r="C20874" s="23">
        <v>550</v>
      </c>
    </row>
    <row r="20875" spans="1:3" ht="13.2" x14ac:dyDescent="0.25">
      <c r="A20875" s="45" t="s">
        <v>20940</v>
      </c>
      <c r="B20875" s="45" t="s">
        <v>7</v>
      </c>
      <c r="C20875" s="23">
        <v>550</v>
      </c>
    </row>
    <row r="20876" spans="1:3" ht="13.2" x14ac:dyDescent="0.25">
      <c r="A20876" s="45" t="s">
        <v>20941</v>
      </c>
      <c r="B20876" s="45" t="s">
        <v>7</v>
      </c>
      <c r="C20876" s="23">
        <v>450</v>
      </c>
    </row>
    <row r="20877" spans="1:3" ht="13.2" x14ac:dyDescent="0.25">
      <c r="A20877" s="45" t="s">
        <v>20942</v>
      </c>
      <c r="B20877" s="45" t="s">
        <v>7</v>
      </c>
      <c r="C20877" s="23">
        <v>350</v>
      </c>
    </row>
    <row r="20878" spans="1:3" ht="13.2" x14ac:dyDescent="0.25">
      <c r="A20878" s="45" t="s">
        <v>20943</v>
      </c>
      <c r="B20878" s="45" t="s">
        <v>7</v>
      </c>
      <c r="C20878" s="23">
        <v>675</v>
      </c>
    </row>
    <row r="20879" spans="1:3" ht="13.2" x14ac:dyDescent="0.25">
      <c r="A20879" s="45" t="s">
        <v>20944</v>
      </c>
      <c r="B20879" s="45" t="s">
        <v>7</v>
      </c>
      <c r="C20879" s="23">
        <v>850</v>
      </c>
    </row>
    <row r="20880" spans="1:3" ht="13.2" x14ac:dyDescent="0.25">
      <c r="A20880" s="45" t="s">
        <v>20945</v>
      </c>
      <c r="B20880" s="45" t="s">
        <v>7</v>
      </c>
      <c r="C20880" s="23">
        <v>250</v>
      </c>
    </row>
    <row r="20881" spans="1:3" ht="13.2" x14ac:dyDescent="0.25">
      <c r="A20881" s="45" t="s">
        <v>20946</v>
      </c>
      <c r="B20881" s="45" t="s">
        <v>7</v>
      </c>
      <c r="C20881" s="23">
        <v>250</v>
      </c>
    </row>
    <row r="20882" spans="1:3" ht="13.2" x14ac:dyDescent="0.25">
      <c r="A20882" s="45" t="s">
        <v>20947</v>
      </c>
      <c r="B20882" s="45" t="s">
        <v>7</v>
      </c>
      <c r="C20882" s="23">
        <v>375</v>
      </c>
    </row>
    <row r="20883" spans="1:3" ht="13.2" x14ac:dyDescent="0.25">
      <c r="A20883" s="45" t="s">
        <v>20948</v>
      </c>
      <c r="B20883" s="45" t="s">
        <v>7</v>
      </c>
      <c r="C20883" s="23">
        <v>250</v>
      </c>
    </row>
    <row r="20884" spans="1:3" ht="13.2" x14ac:dyDescent="0.25">
      <c r="A20884" s="45" t="s">
        <v>20949</v>
      </c>
      <c r="B20884" s="45" t="s">
        <v>7</v>
      </c>
      <c r="C20884" s="23">
        <v>250</v>
      </c>
    </row>
    <row r="20885" spans="1:3" ht="13.2" x14ac:dyDescent="0.25">
      <c r="A20885" s="45" t="s">
        <v>20950</v>
      </c>
      <c r="B20885" s="45" t="s">
        <v>7</v>
      </c>
      <c r="C20885" s="23">
        <v>250</v>
      </c>
    </row>
    <row r="20886" spans="1:3" ht="13.2" x14ac:dyDescent="0.25">
      <c r="A20886" s="45" t="s">
        <v>20951</v>
      </c>
      <c r="B20886" s="45" t="s">
        <v>7</v>
      </c>
      <c r="C20886" s="23">
        <v>950</v>
      </c>
    </row>
    <row r="20887" spans="1:3" ht="13.2" x14ac:dyDescent="0.25">
      <c r="A20887" s="45" t="s">
        <v>20952</v>
      </c>
      <c r="B20887" s="45" t="s">
        <v>7</v>
      </c>
      <c r="C20887" s="23">
        <v>575</v>
      </c>
    </row>
    <row r="20888" spans="1:3" ht="13.2" x14ac:dyDescent="0.25">
      <c r="A20888" s="45" t="s">
        <v>20953</v>
      </c>
      <c r="B20888" s="45" t="s">
        <v>7</v>
      </c>
      <c r="C20888" s="23">
        <v>600</v>
      </c>
    </row>
    <row r="20889" spans="1:3" ht="13.2" x14ac:dyDescent="0.25">
      <c r="A20889" s="45" t="s">
        <v>20954</v>
      </c>
      <c r="B20889" s="45" t="s">
        <v>7</v>
      </c>
      <c r="C20889" s="23">
        <v>975</v>
      </c>
    </row>
    <row r="20890" spans="1:3" ht="13.2" x14ac:dyDescent="0.25">
      <c r="A20890" s="45" t="s">
        <v>20955</v>
      </c>
      <c r="B20890" s="45" t="s">
        <v>7</v>
      </c>
      <c r="C20890" s="23">
        <v>675</v>
      </c>
    </row>
    <row r="20891" spans="1:3" ht="13.2" x14ac:dyDescent="0.25">
      <c r="A20891" s="45" t="s">
        <v>20956</v>
      </c>
      <c r="B20891" s="45" t="s">
        <v>7</v>
      </c>
      <c r="C20891" s="23">
        <v>450</v>
      </c>
    </row>
    <row r="20892" spans="1:3" ht="13.2" x14ac:dyDescent="0.25">
      <c r="A20892" s="45" t="s">
        <v>20957</v>
      </c>
      <c r="B20892" s="45" t="s">
        <v>7</v>
      </c>
      <c r="C20892" s="23">
        <v>725</v>
      </c>
    </row>
    <row r="20893" spans="1:3" ht="13.2" x14ac:dyDescent="0.25">
      <c r="A20893" s="45" t="s">
        <v>20958</v>
      </c>
      <c r="B20893" s="45" t="s">
        <v>7</v>
      </c>
      <c r="C20893" s="23">
        <v>300</v>
      </c>
    </row>
    <row r="20894" spans="1:3" ht="13.2" x14ac:dyDescent="0.25">
      <c r="A20894" s="45" t="s">
        <v>20959</v>
      </c>
      <c r="B20894" s="45" t="s">
        <v>7</v>
      </c>
      <c r="C20894" s="23">
        <v>625</v>
      </c>
    </row>
    <row r="20895" spans="1:3" ht="13.2" x14ac:dyDescent="0.25">
      <c r="A20895" s="45" t="s">
        <v>20960</v>
      </c>
      <c r="B20895" s="45" t="s">
        <v>7</v>
      </c>
      <c r="C20895" s="23">
        <v>425</v>
      </c>
    </row>
    <row r="20896" spans="1:3" ht="13.2" x14ac:dyDescent="0.25">
      <c r="A20896" s="45" t="s">
        <v>20961</v>
      </c>
      <c r="B20896" s="45" t="s">
        <v>7</v>
      </c>
      <c r="C20896" s="23">
        <v>300</v>
      </c>
    </row>
    <row r="20897" spans="1:3" ht="13.2" x14ac:dyDescent="0.25">
      <c r="A20897" s="45" t="s">
        <v>20962</v>
      </c>
      <c r="B20897" s="45" t="s">
        <v>7</v>
      </c>
      <c r="C20897" s="23">
        <v>625</v>
      </c>
    </row>
    <row r="20898" spans="1:3" ht="13.2" x14ac:dyDescent="0.25">
      <c r="A20898" s="45" t="s">
        <v>20963</v>
      </c>
      <c r="B20898" s="45" t="s">
        <v>7</v>
      </c>
      <c r="C20898" s="23">
        <v>450</v>
      </c>
    </row>
    <row r="20899" spans="1:3" ht="13.2" x14ac:dyDescent="0.25">
      <c r="A20899" s="45" t="s">
        <v>20964</v>
      </c>
      <c r="B20899" s="45" t="s">
        <v>7</v>
      </c>
      <c r="C20899" s="23">
        <v>400</v>
      </c>
    </row>
    <row r="20900" spans="1:3" ht="13.2" x14ac:dyDescent="0.25">
      <c r="A20900" s="45" t="s">
        <v>20965</v>
      </c>
      <c r="B20900" s="45" t="s">
        <v>7</v>
      </c>
      <c r="C20900" s="23">
        <v>350</v>
      </c>
    </row>
    <row r="20901" spans="1:3" ht="13.2" x14ac:dyDescent="0.25">
      <c r="A20901" s="45" t="s">
        <v>20966</v>
      </c>
      <c r="B20901" s="45" t="s">
        <v>7</v>
      </c>
      <c r="C20901" s="23">
        <v>1025</v>
      </c>
    </row>
    <row r="20902" spans="1:3" ht="13.2" x14ac:dyDescent="0.25">
      <c r="A20902" s="45" t="s">
        <v>20967</v>
      </c>
      <c r="B20902" s="45" t="s">
        <v>7</v>
      </c>
      <c r="C20902" s="23">
        <v>675</v>
      </c>
    </row>
    <row r="20903" spans="1:3" ht="13.2" x14ac:dyDescent="0.25">
      <c r="A20903" s="45" t="s">
        <v>20968</v>
      </c>
      <c r="B20903" s="45" t="s">
        <v>7</v>
      </c>
      <c r="C20903" s="23">
        <v>450</v>
      </c>
    </row>
    <row r="20904" spans="1:3" ht="13.2" x14ac:dyDescent="0.25">
      <c r="A20904" s="45" t="s">
        <v>20969</v>
      </c>
      <c r="B20904" s="45" t="s">
        <v>7</v>
      </c>
      <c r="C20904" s="23">
        <v>175</v>
      </c>
    </row>
    <row r="20905" spans="1:3" ht="13.2" x14ac:dyDescent="0.25">
      <c r="A20905" s="45" t="s">
        <v>20970</v>
      </c>
      <c r="B20905" s="45" t="s">
        <v>7</v>
      </c>
      <c r="C20905" s="23">
        <v>375</v>
      </c>
    </row>
    <row r="20906" spans="1:3" ht="13.2" x14ac:dyDescent="0.25">
      <c r="A20906" s="45" t="s">
        <v>20971</v>
      </c>
      <c r="B20906" s="45" t="s">
        <v>7</v>
      </c>
      <c r="C20906" s="23">
        <v>150</v>
      </c>
    </row>
    <row r="20907" spans="1:3" ht="13.2" x14ac:dyDescent="0.25">
      <c r="A20907" s="45" t="s">
        <v>20972</v>
      </c>
      <c r="B20907" s="45" t="s">
        <v>7</v>
      </c>
      <c r="C20907" s="23">
        <v>450</v>
      </c>
    </row>
    <row r="20908" spans="1:3" ht="13.2" x14ac:dyDescent="0.25">
      <c r="A20908" s="45" t="s">
        <v>20973</v>
      </c>
      <c r="B20908" s="45" t="s">
        <v>7</v>
      </c>
      <c r="C20908" s="23">
        <v>475</v>
      </c>
    </row>
    <row r="20909" spans="1:3" ht="13.2" x14ac:dyDescent="0.25">
      <c r="A20909" s="45" t="s">
        <v>20974</v>
      </c>
      <c r="B20909" s="45" t="s">
        <v>7</v>
      </c>
      <c r="C20909" s="23">
        <v>150</v>
      </c>
    </row>
    <row r="20910" spans="1:3" ht="13.2" x14ac:dyDescent="0.25">
      <c r="A20910" s="45" t="s">
        <v>20975</v>
      </c>
      <c r="B20910" s="45" t="s">
        <v>7</v>
      </c>
      <c r="C20910" s="23">
        <v>700</v>
      </c>
    </row>
    <row r="20911" spans="1:3" ht="13.2" x14ac:dyDescent="0.25">
      <c r="A20911" s="45" t="s">
        <v>20976</v>
      </c>
      <c r="B20911" s="45" t="s">
        <v>7</v>
      </c>
      <c r="C20911" s="23">
        <v>350</v>
      </c>
    </row>
    <row r="20912" spans="1:3" ht="13.2" x14ac:dyDescent="0.25">
      <c r="A20912" s="45" t="s">
        <v>20977</v>
      </c>
      <c r="B20912" s="45" t="s">
        <v>7</v>
      </c>
      <c r="C20912" s="23">
        <v>550</v>
      </c>
    </row>
    <row r="20913" spans="1:3" ht="13.2" x14ac:dyDescent="0.25">
      <c r="A20913" s="45" t="s">
        <v>20978</v>
      </c>
      <c r="B20913" s="45" t="s">
        <v>7</v>
      </c>
      <c r="C20913" s="23">
        <v>325</v>
      </c>
    </row>
    <row r="20914" spans="1:3" ht="13.2" x14ac:dyDescent="0.25">
      <c r="A20914" s="45" t="s">
        <v>20979</v>
      </c>
      <c r="B20914" s="45" t="s">
        <v>7</v>
      </c>
      <c r="C20914" s="23">
        <v>450</v>
      </c>
    </row>
    <row r="20915" spans="1:3" ht="13.2" x14ac:dyDescent="0.25">
      <c r="A20915" s="45" t="s">
        <v>20980</v>
      </c>
      <c r="B20915" s="45" t="s">
        <v>7</v>
      </c>
      <c r="C20915" s="23">
        <v>275</v>
      </c>
    </row>
    <row r="20916" spans="1:3" ht="13.2" x14ac:dyDescent="0.25">
      <c r="A20916" s="45" t="s">
        <v>20981</v>
      </c>
      <c r="B20916" s="45" t="s">
        <v>7</v>
      </c>
      <c r="C20916" s="23">
        <v>200</v>
      </c>
    </row>
    <row r="20917" spans="1:3" ht="13.2" x14ac:dyDescent="0.25">
      <c r="A20917" s="45" t="s">
        <v>20982</v>
      </c>
      <c r="B20917" s="45" t="s">
        <v>7</v>
      </c>
      <c r="C20917" s="23">
        <v>600</v>
      </c>
    </row>
    <row r="20918" spans="1:3" ht="13.2" x14ac:dyDescent="0.25">
      <c r="A20918" s="45" t="s">
        <v>20983</v>
      </c>
      <c r="B20918" s="45" t="s">
        <v>7</v>
      </c>
      <c r="C20918" s="23">
        <v>325</v>
      </c>
    </row>
    <row r="20919" spans="1:3" ht="13.2" x14ac:dyDescent="0.25">
      <c r="A20919" s="45" t="s">
        <v>20984</v>
      </c>
      <c r="B20919" s="45" t="s">
        <v>7</v>
      </c>
      <c r="C20919" s="23">
        <v>200</v>
      </c>
    </row>
    <row r="20920" spans="1:3" ht="13.2" x14ac:dyDescent="0.25">
      <c r="A20920" s="45" t="s">
        <v>20985</v>
      </c>
      <c r="B20920" s="45" t="s">
        <v>7</v>
      </c>
      <c r="C20920" s="23">
        <v>225</v>
      </c>
    </row>
    <row r="20921" spans="1:3" ht="13.2" x14ac:dyDescent="0.25">
      <c r="A20921" s="45" t="s">
        <v>20986</v>
      </c>
      <c r="B20921" s="45" t="s">
        <v>7</v>
      </c>
      <c r="C20921" s="23">
        <v>150</v>
      </c>
    </row>
    <row r="20922" spans="1:3" ht="13.2" x14ac:dyDescent="0.25">
      <c r="A20922" s="45" t="s">
        <v>20987</v>
      </c>
      <c r="B20922" s="45" t="s">
        <v>7</v>
      </c>
      <c r="C20922" s="23">
        <v>150</v>
      </c>
    </row>
    <row r="20923" spans="1:3" ht="13.2" x14ac:dyDescent="0.25">
      <c r="A20923" s="45" t="s">
        <v>20988</v>
      </c>
      <c r="B20923" s="45" t="s">
        <v>7</v>
      </c>
      <c r="C20923" s="23">
        <v>800</v>
      </c>
    </row>
    <row r="20924" spans="1:3" ht="13.2" x14ac:dyDescent="0.25">
      <c r="A20924" s="45" t="s">
        <v>20989</v>
      </c>
      <c r="B20924" s="45" t="s">
        <v>7</v>
      </c>
      <c r="C20924" s="23">
        <v>775</v>
      </c>
    </row>
    <row r="20925" spans="1:3" ht="13.2" x14ac:dyDescent="0.25">
      <c r="A20925" s="45" t="s">
        <v>20990</v>
      </c>
      <c r="B20925" s="45" t="s">
        <v>7</v>
      </c>
      <c r="C20925" s="23">
        <v>175</v>
      </c>
    </row>
    <row r="20926" spans="1:3" ht="13.2" x14ac:dyDescent="0.25">
      <c r="A20926" s="45" t="s">
        <v>20991</v>
      </c>
      <c r="B20926" s="45" t="s">
        <v>7</v>
      </c>
      <c r="C20926" s="23">
        <v>150</v>
      </c>
    </row>
    <row r="20927" spans="1:3" ht="13.2" x14ac:dyDescent="0.25">
      <c r="A20927" s="45" t="s">
        <v>20992</v>
      </c>
      <c r="B20927" s="45" t="s">
        <v>7</v>
      </c>
      <c r="C20927" s="23">
        <v>775</v>
      </c>
    </row>
    <row r="20928" spans="1:3" ht="13.2" x14ac:dyDescent="0.25">
      <c r="A20928" s="45" t="s">
        <v>20993</v>
      </c>
      <c r="B20928" s="45" t="s">
        <v>7</v>
      </c>
      <c r="C20928" s="23">
        <v>375</v>
      </c>
    </row>
    <row r="20929" spans="1:3" ht="13.2" x14ac:dyDescent="0.25">
      <c r="A20929" s="45" t="s">
        <v>20994</v>
      </c>
      <c r="B20929" s="45" t="s">
        <v>7</v>
      </c>
      <c r="C20929" s="23">
        <v>375</v>
      </c>
    </row>
    <row r="20930" spans="1:3" ht="13.2" x14ac:dyDescent="0.25">
      <c r="A20930" s="45" t="s">
        <v>20995</v>
      </c>
      <c r="B20930" s="45" t="s">
        <v>7</v>
      </c>
      <c r="C20930" s="23">
        <v>500</v>
      </c>
    </row>
    <row r="20931" spans="1:3" ht="13.2" x14ac:dyDescent="0.25">
      <c r="A20931" s="45" t="s">
        <v>20996</v>
      </c>
      <c r="B20931" s="45" t="s">
        <v>7</v>
      </c>
      <c r="C20931" s="23">
        <v>525</v>
      </c>
    </row>
    <row r="20932" spans="1:3" ht="13.2" x14ac:dyDescent="0.25">
      <c r="A20932" s="45" t="s">
        <v>20997</v>
      </c>
      <c r="B20932" s="45" t="s">
        <v>7</v>
      </c>
      <c r="C20932" s="23">
        <v>400</v>
      </c>
    </row>
    <row r="20933" spans="1:3" ht="13.2" x14ac:dyDescent="0.25">
      <c r="A20933" s="45" t="s">
        <v>20998</v>
      </c>
      <c r="B20933" s="45" t="s">
        <v>7</v>
      </c>
      <c r="C20933" s="23">
        <v>850</v>
      </c>
    </row>
    <row r="20934" spans="1:3" ht="13.2" x14ac:dyDescent="0.25">
      <c r="A20934" s="45" t="s">
        <v>20999</v>
      </c>
      <c r="B20934" s="45" t="s">
        <v>7</v>
      </c>
      <c r="C20934" s="23">
        <v>350</v>
      </c>
    </row>
    <row r="20935" spans="1:3" ht="13.2" x14ac:dyDescent="0.25">
      <c r="A20935" s="45" t="s">
        <v>21000</v>
      </c>
      <c r="B20935" s="45" t="s">
        <v>7</v>
      </c>
      <c r="C20935" s="23">
        <v>150</v>
      </c>
    </row>
    <row r="20936" spans="1:3" ht="13.2" x14ac:dyDescent="0.25">
      <c r="A20936" s="45" t="s">
        <v>21001</v>
      </c>
      <c r="B20936" s="45" t="s">
        <v>7</v>
      </c>
      <c r="C20936" s="23">
        <v>375</v>
      </c>
    </row>
    <row r="20937" spans="1:3" ht="13.2" x14ac:dyDescent="0.25">
      <c r="A20937" s="45" t="s">
        <v>21002</v>
      </c>
      <c r="B20937" s="45" t="s">
        <v>7</v>
      </c>
      <c r="C20937" s="23">
        <v>200</v>
      </c>
    </row>
    <row r="20938" spans="1:3" ht="13.2" x14ac:dyDescent="0.25">
      <c r="A20938" s="45" t="s">
        <v>21003</v>
      </c>
      <c r="B20938" s="45" t="s">
        <v>7</v>
      </c>
      <c r="C20938" s="23">
        <v>425</v>
      </c>
    </row>
    <row r="20939" spans="1:3" ht="13.2" x14ac:dyDescent="0.25">
      <c r="A20939" s="45" t="s">
        <v>21004</v>
      </c>
      <c r="B20939" s="45" t="s">
        <v>7</v>
      </c>
      <c r="C20939" s="23">
        <v>550</v>
      </c>
    </row>
    <row r="20940" spans="1:3" ht="13.2" x14ac:dyDescent="0.25">
      <c r="A20940" s="45" t="s">
        <v>21005</v>
      </c>
      <c r="B20940" s="45" t="s">
        <v>7</v>
      </c>
      <c r="C20940" s="23">
        <v>900</v>
      </c>
    </row>
    <row r="20941" spans="1:3" ht="13.2" x14ac:dyDescent="0.25">
      <c r="A20941" s="45" t="s">
        <v>21006</v>
      </c>
      <c r="B20941" s="45" t="s">
        <v>7</v>
      </c>
      <c r="C20941" s="23">
        <v>250</v>
      </c>
    </row>
    <row r="20942" spans="1:3" ht="13.2" x14ac:dyDescent="0.25">
      <c r="A20942" s="45" t="s">
        <v>21007</v>
      </c>
      <c r="B20942" s="45" t="s">
        <v>7</v>
      </c>
      <c r="C20942" s="23">
        <v>175</v>
      </c>
    </row>
    <row r="20943" spans="1:3" ht="13.2" x14ac:dyDescent="0.25">
      <c r="A20943" s="45" t="s">
        <v>21008</v>
      </c>
      <c r="B20943" s="45" t="s">
        <v>7</v>
      </c>
      <c r="C20943" s="23">
        <v>375</v>
      </c>
    </row>
    <row r="20944" spans="1:3" ht="13.2" x14ac:dyDescent="0.25">
      <c r="A20944" s="45" t="s">
        <v>21009</v>
      </c>
      <c r="B20944" s="45" t="s">
        <v>7</v>
      </c>
      <c r="C20944" s="23">
        <v>150</v>
      </c>
    </row>
    <row r="20945" spans="1:3" ht="13.2" x14ac:dyDescent="0.25">
      <c r="A20945" s="45" t="s">
        <v>21010</v>
      </c>
      <c r="B20945" s="45" t="s">
        <v>7</v>
      </c>
      <c r="C20945" s="23">
        <v>150</v>
      </c>
    </row>
    <row r="20946" spans="1:3" ht="13.2" x14ac:dyDescent="0.25">
      <c r="A20946" s="45" t="s">
        <v>21011</v>
      </c>
      <c r="B20946" s="45" t="s">
        <v>7</v>
      </c>
      <c r="C20946" s="23">
        <v>150</v>
      </c>
    </row>
    <row r="20947" spans="1:3" ht="13.2" x14ac:dyDescent="0.25">
      <c r="A20947" s="45" t="s">
        <v>21012</v>
      </c>
      <c r="B20947" s="45" t="s">
        <v>7</v>
      </c>
      <c r="C20947" s="23">
        <v>275</v>
      </c>
    </row>
    <row r="20948" spans="1:3" ht="13.2" x14ac:dyDescent="0.25">
      <c r="A20948" s="45" t="s">
        <v>21013</v>
      </c>
      <c r="B20948" s="45" t="s">
        <v>7</v>
      </c>
      <c r="C20948" s="23">
        <v>425</v>
      </c>
    </row>
    <row r="20949" spans="1:3" ht="13.2" x14ac:dyDescent="0.25">
      <c r="A20949" s="45" t="s">
        <v>21014</v>
      </c>
      <c r="B20949" s="45" t="s">
        <v>7</v>
      </c>
      <c r="C20949" s="23">
        <v>200</v>
      </c>
    </row>
    <row r="20950" spans="1:3" ht="13.2" x14ac:dyDescent="0.25">
      <c r="A20950" s="45" t="s">
        <v>21015</v>
      </c>
      <c r="B20950" s="45" t="s">
        <v>7</v>
      </c>
      <c r="C20950" s="23">
        <v>150</v>
      </c>
    </row>
    <row r="20951" spans="1:3" ht="13.2" x14ac:dyDescent="0.25">
      <c r="A20951" s="45" t="s">
        <v>21016</v>
      </c>
      <c r="B20951" s="45" t="s">
        <v>7</v>
      </c>
      <c r="C20951" s="23">
        <v>400</v>
      </c>
    </row>
    <row r="20952" spans="1:3" ht="13.2" x14ac:dyDescent="0.25">
      <c r="A20952" s="45" t="s">
        <v>21017</v>
      </c>
      <c r="B20952" s="45" t="s">
        <v>7</v>
      </c>
      <c r="C20952" s="23">
        <v>150</v>
      </c>
    </row>
    <row r="20953" spans="1:3" ht="13.2" x14ac:dyDescent="0.25">
      <c r="A20953" s="45" t="s">
        <v>21018</v>
      </c>
      <c r="B20953" s="45" t="s">
        <v>7</v>
      </c>
      <c r="C20953" s="23">
        <v>150</v>
      </c>
    </row>
    <row r="20954" spans="1:3" ht="13.2" x14ac:dyDescent="0.25">
      <c r="A20954" s="45" t="s">
        <v>21019</v>
      </c>
      <c r="B20954" s="45" t="s">
        <v>7</v>
      </c>
      <c r="C20954" s="23">
        <v>600</v>
      </c>
    </row>
    <row r="20955" spans="1:3" ht="13.2" x14ac:dyDescent="0.25">
      <c r="A20955" s="45" t="s">
        <v>21020</v>
      </c>
      <c r="B20955" s="45" t="s">
        <v>7</v>
      </c>
      <c r="C20955" s="23">
        <v>450</v>
      </c>
    </row>
    <row r="20956" spans="1:3" ht="13.2" x14ac:dyDescent="0.25">
      <c r="A20956" s="45" t="s">
        <v>21021</v>
      </c>
      <c r="B20956" s="45" t="s">
        <v>7</v>
      </c>
      <c r="C20956" s="23">
        <v>225</v>
      </c>
    </row>
    <row r="20957" spans="1:3" ht="13.2" x14ac:dyDescent="0.25">
      <c r="A20957" s="45" t="s">
        <v>21022</v>
      </c>
      <c r="B20957" s="45" t="s">
        <v>7</v>
      </c>
      <c r="C20957" s="23">
        <v>400</v>
      </c>
    </row>
    <row r="20958" spans="1:3" ht="13.2" x14ac:dyDescent="0.25">
      <c r="A20958" s="45" t="s">
        <v>21023</v>
      </c>
      <c r="B20958" s="45" t="s">
        <v>7</v>
      </c>
      <c r="C20958" s="23">
        <v>150</v>
      </c>
    </row>
    <row r="20959" spans="1:3" ht="13.2" x14ac:dyDescent="0.25">
      <c r="A20959" s="45" t="s">
        <v>21024</v>
      </c>
      <c r="B20959" s="45" t="s">
        <v>7</v>
      </c>
      <c r="C20959" s="23">
        <v>400</v>
      </c>
    </row>
    <row r="20960" spans="1:3" ht="13.2" x14ac:dyDescent="0.25">
      <c r="A20960" s="45" t="s">
        <v>21025</v>
      </c>
      <c r="B20960" s="45" t="s">
        <v>7</v>
      </c>
      <c r="C20960" s="23">
        <v>400</v>
      </c>
    </row>
    <row r="20961" spans="1:3" ht="13.2" x14ac:dyDescent="0.25">
      <c r="A20961" s="45" t="s">
        <v>21026</v>
      </c>
      <c r="B20961" s="45" t="s">
        <v>7</v>
      </c>
      <c r="C20961" s="23">
        <v>650</v>
      </c>
    </row>
    <row r="20962" spans="1:3" ht="13.2" x14ac:dyDescent="0.25">
      <c r="A20962" s="45" t="s">
        <v>21027</v>
      </c>
      <c r="B20962" s="45" t="s">
        <v>7</v>
      </c>
      <c r="C20962" s="23">
        <v>375</v>
      </c>
    </row>
    <row r="20963" spans="1:3" ht="13.2" x14ac:dyDescent="0.25">
      <c r="A20963" s="45" t="s">
        <v>21028</v>
      </c>
      <c r="B20963" s="45" t="s">
        <v>7</v>
      </c>
      <c r="C20963" s="23">
        <v>675</v>
      </c>
    </row>
    <row r="20964" spans="1:3" ht="13.2" x14ac:dyDescent="0.25">
      <c r="A20964" s="45" t="s">
        <v>21029</v>
      </c>
      <c r="B20964" s="45" t="s">
        <v>7</v>
      </c>
      <c r="C20964" s="23">
        <v>1550</v>
      </c>
    </row>
    <row r="20965" spans="1:3" ht="13.2" x14ac:dyDescent="0.25">
      <c r="A20965" s="45" t="s">
        <v>21030</v>
      </c>
      <c r="B20965" s="45" t="s">
        <v>7</v>
      </c>
      <c r="C20965" s="23">
        <v>150</v>
      </c>
    </row>
    <row r="20966" spans="1:3" ht="13.2" x14ac:dyDescent="0.25">
      <c r="A20966" s="45" t="s">
        <v>21031</v>
      </c>
      <c r="B20966" s="45" t="s">
        <v>7</v>
      </c>
      <c r="C20966" s="23">
        <v>150</v>
      </c>
    </row>
    <row r="20967" spans="1:3" ht="13.2" x14ac:dyDescent="0.25">
      <c r="A20967" s="45" t="s">
        <v>21032</v>
      </c>
      <c r="B20967" s="45" t="s">
        <v>7</v>
      </c>
      <c r="C20967" s="23">
        <v>450</v>
      </c>
    </row>
    <row r="20968" spans="1:3" ht="13.2" x14ac:dyDescent="0.25">
      <c r="A20968" s="45" t="s">
        <v>21033</v>
      </c>
      <c r="B20968" s="45" t="s">
        <v>7</v>
      </c>
      <c r="C20968" s="23">
        <v>150</v>
      </c>
    </row>
    <row r="20969" spans="1:3" ht="13.2" x14ac:dyDescent="0.25">
      <c r="A20969" s="45" t="s">
        <v>21034</v>
      </c>
      <c r="B20969" s="45" t="s">
        <v>7</v>
      </c>
      <c r="C20969" s="23">
        <v>150</v>
      </c>
    </row>
    <row r="20970" spans="1:3" ht="13.2" x14ac:dyDescent="0.25">
      <c r="A20970" s="45" t="s">
        <v>21035</v>
      </c>
      <c r="B20970" s="45" t="s">
        <v>7</v>
      </c>
      <c r="C20970" s="23">
        <v>150</v>
      </c>
    </row>
    <row r="20971" spans="1:3" ht="13.2" x14ac:dyDescent="0.25">
      <c r="A20971" s="45" t="s">
        <v>21036</v>
      </c>
      <c r="B20971" s="45" t="s">
        <v>7</v>
      </c>
      <c r="C20971" s="23">
        <v>150</v>
      </c>
    </row>
    <row r="20972" spans="1:3" ht="13.2" x14ac:dyDescent="0.25">
      <c r="A20972" s="45" t="s">
        <v>21037</v>
      </c>
      <c r="B20972" s="45" t="s">
        <v>7</v>
      </c>
      <c r="C20972" s="23">
        <v>150</v>
      </c>
    </row>
    <row r="20973" spans="1:3" ht="13.2" x14ac:dyDescent="0.25">
      <c r="A20973" s="45" t="s">
        <v>21038</v>
      </c>
      <c r="B20973" s="45" t="s">
        <v>7</v>
      </c>
      <c r="C20973" s="23">
        <v>200</v>
      </c>
    </row>
    <row r="20974" spans="1:3" ht="13.2" x14ac:dyDescent="0.25">
      <c r="A20974" s="45" t="s">
        <v>21039</v>
      </c>
      <c r="B20974" s="45" t="s">
        <v>7</v>
      </c>
      <c r="C20974" s="23">
        <v>300</v>
      </c>
    </row>
    <row r="20975" spans="1:3" ht="13.2" x14ac:dyDescent="0.25">
      <c r="A20975" s="45" t="s">
        <v>21040</v>
      </c>
      <c r="B20975" s="45" t="s">
        <v>7</v>
      </c>
      <c r="C20975" s="23">
        <v>275</v>
      </c>
    </row>
    <row r="20976" spans="1:3" ht="13.2" x14ac:dyDescent="0.25">
      <c r="A20976" s="45" t="s">
        <v>21041</v>
      </c>
      <c r="B20976" s="45" t="s">
        <v>7</v>
      </c>
      <c r="C20976" s="23">
        <v>275</v>
      </c>
    </row>
    <row r="20977" spans="1:3" ht="13.2" x14ac:dyDescent="0.25">
      <c r="A20977" s="45" t="s">
        <v>21042</v>
      </c>
      <c r="B20977" s="45" t="s">
        <v>7</v>
      </c>
      <c r="C20977" s="23">
        <v>150</v>
      </c>
    </row>
    <row r="20978" spans="1:3" ht="13.2" x14ac:dyDescent="0.25">
      <c r="A20978" s="45" t="s">
        <v>21043</v>
      </c>
      <c r="B20978" s="45" t="s">
        <v>7</v>
      </c>
      <c r="C20978" s="23">
        <v>425</v>
      </c>
    </row>
    <row r="20979" spans="1:3" ht="13.2" x14ac:dyDescent="0.25">
      <c r="A20979" s="45" t="s">
        <v>21044</v>
      </c>
      <c r="B20979" s="45" t="s">
        <v>7</v>
      </c>
      <c r="C20979" s="23">
        <v>625</v>
      </c>
    </row>
    <row r="20980" spans="1:3" ht="13.2" x14ac:dyDescent="0.25">
      <c r="A20980" s="45" t="s">
        <v>21045</v>
      </c>
      <c r="B20980" s="45" t="s">
        <v>7</v>
      </c>
      <c r="C20980" s="23">
        <v>150</v>
      </c>
    </row>
    <row r="20981" spans="1:3" ht="13.2" x14ac:dyDescent="0.25">
      <c r="A20981" s="45" t="s">
        <v>21046</v>
      </c>
      <c r="B20981" s="45" t="s">
        <v>7</v>
      </c>
      <c r="C20981" s="23">
        <v>625</v>
      </c>
    </row>
    <row r="20982" spans="1:3" ht="13.2" x14ac:dyDescent="0.25">
      <c r="A20982" s="45" t="s">
        <v>21047</v>
      </c>
      <c r="B20982" s="45" t="s">
        <v>7</v>
      </c>
      <c r="C20982" s="23">
        <v>425</v>
      </c>
    </row>
    <row r="20983" spans="1:3" ht="13.2" x14ac:dyDescent="0.25">
      <c r="A20983" s="45" t="s">
        <v>21048</v>
      </c>
      <c r="B20983" s="45" t="s">
        <v>7</v>
      </c>
      <c r="C20983" s="23">
        <v>325</v>
      </c>
    </row>
    <row r="20984" spans="1:3" ht="13.2" x14ac:dyDescent="0.25">
      <c r="A20984" s="45" t="s">
        <v>21049</v>
      </c>
      <c r="B20984" s="45" t="s">
        <v>7</v>
      </c>
      <c r="C20984" s="23">
        <v>275</v>
      </c>
    </row>
    <row r="20985" spans="1:3" ht="13.2" x14ac:dyDescent="0.25">
      <c r="A20985" s="45" t="s">
        <v>21050</v>
      </c>
      <c r="B20985" s="45" t="s">
        <v>7</v>
      </c>
      <c r="C20985" s="23">
        <v>225</v>
      </c>
    </row>
    <row r="20986" spans="1:3" ht="13.2" x14ac:dyDescent="0.25">
      <c r="A20986" s="45" t="s">
        <v>21051</v>
      </c>
      <c r="B20986" s="45" t="s">
        <v>7</v>
      </c>
      <c r="C20986" s="23">
        <v>225</v>
      </c>
    </row>
    <row r="20987" spans="1:3" ht="13.2" x14ac:dyDescent="0.25">
      <c r="A20987" s="45" t="s">
        <v>21052</v>
      </c>
      <c r="B20987" s="45" t="s">
        <v>7</v>
      </c>
      <c r="C20987" s="23">
        <v>450</v>
      </c>
    </row>
    <row r="20988" spans="1:3" ht="13.2" x14ac:dyDescent="0.25">
      <c r="A20988" s="45" t="s">
        <v>21053</v>
      </c>
      <c r="B20988" s="45" t="s">
        <v>7</v>
      </c>
      <c r="C20988" s="23">
        <v>375</v>
      </c>
    </row>
    <row r="20989" spans="1:3" ht="13.2" x14ac:dyDescent="0.25">
      <c r="A20989" s="45" t="s">
        <v>21054</v>
      </c>
      <c r="B20989" s="45" t="s">
        <v>7</v>
      </c>
      <c r="C20989" s="23">
        <v>400</v>
      </c>
    </row>
    <row r="20990" spans="1:3" ht="13.2" x14ac:dyDescent="0.25">
      <c r="A20990" s="45" t="s">
        <v>21055</v>
      </c>
      <c r="B20990" s="45" t="s">
        <v>7</v>
      </c>
      <c r="C20990" s="23">
        <v>375</v>
      </c>
    </row>
    <row r="20991" spans="1:3" ht="13.2" x14ac:dyDescent="0.25">
      <c r="A20991" s="45" t="s">
        <v>21056</v>
      </c>
      <c r="B20991" s="45" t="s">
        <v>7</v>
      </c>
      <c r="C20991" s="23">
        <v>150</v>
      </c>
    </row>
    <row r="20992" spans="1:3" ht="13.2" x14ac:dyDescent="0.25">
      <c r="A20992" s="45" t="s">
        <v>21057</v>
      </c>
      <c r="B20992" s="45" t="s">
        <v>7</v>
      </c>
      <c r="C20992" s="23">
        <v>150</v>
      </c>
    </row>
    <row r="20993" spans="1:3" ht="13.2" x14ac:dyDescent="0.25">
      <c r="A20993" s="45" t="s">
        <v>21058</v>
      </c>
      <c r="B20993" s="45" t="s">
        <v>7</v>
      </c>
      <c r="C20993" s="23">
        <v>150</v>
      </c>
    </row>
    <row r="20994" spans="1:3" ht="13.2" x14ac:dyDescent="0.25">
      <c r="A20994" s="45" t="s">
        <v>21059</v>
      </c>
      <c r="B20994" s="45" t="s">
        <v>7</v>
      </c>
      <c r="C20994" s="23">
        <v>200</v>
      </c>
    </row>
    <row r="20995" spans="1:3" ht="13.2" x14ac:dyDescent="0.25">
      <c r="A20995" s="45" t="s">
        <v>21060</v>
      </c>
      <c r="B20995" s="45" t="s">
        <v>7</v>
      </c>
      <c r="C20995" s="23">
        <v>200</v>
      </c>
    </row>
    <row r="20996" spans="1:3" ht="13.2" x14ac:dyDescent="0.25">
      <c r="A20996" s="45" t="s">
        <v>21061</v>
      </c>
      <c r="B20996" s="45" t="s">
        <v>7</v>
      </c>
      <c r="C20996" s="23">
        <v>300</v>
      </c>
    </row>
    <row r="20997" spans="1:3" ht="13.2" x14ac:dyDescent="0.25">
      <c r="A20997" s="45" t="s">
        <v>21062</v>
      </c>
      <c r="B20997" s="45" t="s">
        <v>7</v>
      </c>
      <c r="C20997" s="23">
        <v>300</v>
      </c>
    </row>
    <row r="20998" spans="1:3" ht="13.2" x14ac:dyDescent="0.25">
      <c r="A20998" s="45" t="s">
        <v>21063</v>
      </c>
      <c r="B20998" s="45" t="s">
        <v>7</v>
      </c>
      <c r="C20998" s="23">
        <v>375</v>
      </c>
    </row>
    <row r="20999" spans="1:3" ht="13.2" x14ac:dyDescent="0.25">
      <c r="A20999" s="45" t="s">
        <v>21064</v>
      </c>
      <c r="B20999" s="45" t="s">
        <v>7</v>
      </c>
      <c r="C20999" s="23">
        <v>400</v>
      </c>
    </row>
    <row r="21000" spans="1:3" ht="13.2" x14ac:dyDescent="0.25">
      <c r="A21000" s="45" t="s">
        <v>21065</v>
      </c>
      <c r="B21000" s="45" t="s">
        <v>7</v>
      </c>
      <c r="C21000" s="23">
        <v>700</v>
      </c>
    </row>
    <row r="21001" spans="1:3" ht="13.2" x14ac:dyDescent="0.25">
      <c r="A21001" s="45" t="s">
        <v>21066</v>
      </c>
      <c r="B21001" s="45" t="s">
        <v>7</v>
      </c>
      <c r="C21001" s="23">
        <v>200</v>
      </c>
    </row>
    <row r="21002" spans="1:3" ht="13.2" x14ac:dyDescent="0.25">
      <c r="A21002" s="45" t="s">
        <v>21067</v>
      </c>
      <c r="B21002" s="45" t="s">
        <v>7</v>
      </c>
      <c r="C21002" s="23">
        <v>225</v>
      </c>
    </row>
    <row r="21003" spans="1:3" ht="13.2" x14ac:dyDescent="0.25">
      <c r="A21003" s="45" t="s">
        <v>21068</v>
      </c>
      <c r="B21003" s="45" t="s">
        <v>7</v>
      </c>
      <c r="C21003" s="23">
        <v>150</v>
      </c>
    </row>
    <row r="21004" spans="1:3" ht="13.2" x14ac:dyDescent="0.25">
      <c r="A21004" s="45" t="s">
        <v>21069</v>
      </c>
      <c r="B21004" s="45" t="s">
        <v>7</v>
      </c>
      <c r="C21004" s="23">
        <v>300</v>
      </c>
    </row>
    <row r="21005" spans="1:3" ht="13.2" x14ac:dyDescent="0.25">
      <c r="A21005" s="45" t="s">
        <v>21070</v>
      </c>
      <c r="B21005" s="45" t="s">
        <v>7</v>
      </c>
      <c r="C21005" s="23">
        <v>300</v>
      </c>
    </row>
    <row r="21006" spans="1:3" ht="13.2" x14ac:dyDescent="0.25">
      <c r="A21006" s="45" t="s">
        <v>21071</v>
      </c>
      <c r="B21006" s="45" t="s">
        <v>7</v>
      </c>
      <c r="C21006" s="23">
        <v>200</v>
      </c>
    </row>
    <row r="21007" spans="1:3" ht="13.2" x14ac:dyDescent="0.25">
      <c r="A21007" s="45" t="s">
        <v>21072</v>
      </c>
      <c r="B21007" s="45" t="s">
        <v>7</v>
      </c>
      <c r="C21007" s="23">
        <v>175</v>
      </c>
    </row>
    <row r="21008" spans="1:3" ht="13.2" x14ac:dyDescent="0.25">
      <c r="A21008" s="45" t="s">
        <v>21073</v>
      </c>
      <c r="B21008" s="45" t="s">
        <v>7</v>
      </c>
      <c r="C21008" s="23">
        <v>275</v>
      </c>
    </row>
    <row r="21009" spans="1:3" ht="13.2" x14ac:dyDescent="0.25">
      <c r="A21009" s="45" t="s">
        <v>21074</v>
      </c>
      <c r="B21009" s="45" t="s">
        <v>7</v>
      </c>
      <c r="C21009" s="23">
        <v>275</v>
      </c>
    </row>
    <row r="21010" spans="1:3" ht="13.2" x14ac:dyDescent="0.25">
      <c r="A21010" s="45" t="s">
        <v>21075</v>
      </c>
      <c r="B21010" s="45" t="s">
        <v>7</v>
      </c>
      <c r="C21010" s="23">
        <v>150</v>
      </c>
    </row>
    <row r="21011" spans="1:3" ht="13.2" x14ac:dyDescent="0.25">
      <c r="A21011" s="45" t="s">
        <v>21076</v>
      </c>
      <c r="B21011" s="45" t="s">
        <v>7</v>
      </c>
      <c r="C21011" s="23">
        <v>150</v>
      </c>
    </row>
    <row r="21012" spans="1:3" ht="13.2" x14ac:dyDescent="0.25">
      <c r="A21012" s="45" t="s">
        <v>21077</v>
      </c>
      <c r="B21012" s="45" t="s">
        <v>7</v>
      </c>
      <c r="C21012" s="23">
        <v>150</v>
      </c>
    </row>
    <row r="21013" spans="1:3" ht="13.2" x14ac:dyDescent="0.25">
      <c r="A21013" s="45" t="s">
        <v>21078</v>
      </c>
      <c r="B21013" s="45" t="s">
        <v>7</v>
      </c>
      <c r="C21013" s="23">
        <v>275</v>
      </c>
    </row>
    <row r="21014" spans="1:3" ht="13.2" x14ac:dyDescent="0.25">
      <c r="A21014" s="45" t="s">
        <v>21079</v>
      </c>
      <c r="B21014" s="45" t="s">
        <v>7</v>
      </c>
      <c r="C21014" s="23">
        <v>300</v>
      </c>
    </row>
    <row r="21015" spans="1:3" ht="13.2" x14ac:dyDescent="0.25">
      <c r="A21015" s="45" t="s">
        <v>21080</v>
      </c>
      <c r="B21015" s="45" t="s">
        <v>7</v>
      </c>
      <c r="C21015" s="23">
        <v>450</v>
      </c>
    </row>
    <row r="21016" spans="1:3" ht="13.2" x14ac:dyDescent="0.25">
      <c r="A21016" s="45" t="s">
        <v>21081</v>
      </c>
      <c r="B21016" s="45" t="s">
        <v>7</v>
      </c>
      <c r="C21016" s="23">
        <v>475</v>
      </c>
    </row>
    <row r="21017" spans="1:3" ht="13.2" x14ac:dyDescent="0.25">
      <c r="A21017" s="45" t="s">
        <v>21082</v>
      </c>
      <c r="B21017" s="45" t="s">
        <v>7</v>
      </c>
      <c r="C21017" s="23">
        <v>600</v>
      </c>
    </row>
    <row r="21018" spans="1:3" ht="13.2" x14ac:dyDescent="0.25">
      <c r="A21018" s="45" t="s">
        <v>21083</v>
      </c>
      <c r="B21018" s="45" t="s">
        <v>7</v>
      </c>
      <c r="C21018" s="23">
        <v>800</v>
      </c>
    </row>
    <row r="21019" spans="1:3" ht="13.2" x14ac:dyDescent="0.25">
      <c r="A21019" s="45" t="s">
        <v>21084</v>
      </c>
      <c r="B21019" s="45" t="s">
        <v>7</v>
      </c>
      <c r="C21019" s="23">
        <v>1175</v>
      </c>
    </row>
    <row r="21020" spans="1:3" ht="13.2" x14ac:dyDescent="0.25">
      <c r="A21020" s="45" t="s">
        <v>21085</v>
      </c>
      <c r="B21020" s="45" t="s">
        <v>7</v>
      </c>
      <c r="C21020" s="23">
        <v>800</v>
      </c>
    </row>
    <row r="21021" spans="1:3" ht="13.2" x14ac:dyDescent="0.25">
      <c r="A21021" s="45" t="s">
        <v>21086</v>
      </c>
      <c r="B21021" s="45" t="s">
        <v>7</v>
      </c>
      <c r="C21021" s="23">
        <v>1175</v>
      </c>
    </row>
    <row r="21022" spans="1:3" ht="13.2" x14ac:dyDescent="0.25">
      <c r="A21022" s="45" t="s">
        <v>21087</v>
      </c>
      <c r="B21022" s="45" t="s">
        <v>7</v>
      </c>
      <c r="C21022" s="23">
        <v>425</v>
      </c>
    </row>
    <row r="21023" spans="1:3" ht="13.2" x14ac:dyDescent="0.25">
      <c r="A21023" s="45" t="s">
        <v>21088</v>
      </c>
      <c r="B21023" s="45" t="s">
        <v>7</v>
      </c>
      <c r="C21023" s="23">
        <v>300</v>
      </c>
    </row>
    <row r="21024" spans="1:3" ht="13.2" x14ac:dyDescent="0.25">
      <c r="A21024" s="45" t="s">
        <v>21089</v>
      </c>
      <c r="B21024" s="45" t="s">
        <v>7</v>
      </c>
      <c r="C21024" s="23">
        <v>400</v>
      </c>
    </row>
    <row r="21025" spans="1:3" ht="13.2" x14ac:dyDescent="0.25">
      <c r="A21025" s="45" t="s">
        <v>21090</v>
      </c>
      <c r="B21025" s="45" t="s">
        <v>7</v>
      </c>
      <c r="C21025" s="23">
        <v>550</v>
      </c>
    </row>
    <row r="21026" spans="1:3" ht="13.2" x14ac:dyDescent="0.25">
      <c r="A21026" s="45" t="s">
        <v>21091</v>
      </c>
      <c r="B21026" s="45" t="s">
        <v>7</v>
      </c>
      <c r="C21026" s="23">
        <v>300</v>
      </c>
    </row>
    <row r="21027" spans="1:3" ht="13.2" x14ac:dyDescent="0.25">
      <c r="A21027" s="45" t="s">
        <v>21092</v>
      </c>
      <c r="B21027" s="45" t="s">
        <v>7</v>
      </c>
      <c r="C21027" s="23">
        <v>300</v>
      </c>
    </row>
    <row r="21028" spans="1:3" ht="13.2" x14ac:dyDescent="0.25">
      <c r="A21028" s="45" t="s">
        <v>21093</v>
      </c>
      <c r="B21028" s="45" t="s">
        <v>7</v>
      </c>
      <c r="C21028" s="23">
        <v>150</v>
      </c>
    </row>
    <row r="21029" spans="1:3" ht="13.2" x14ac:dyDescent="0.25">
      <c r="A21029" s="45" t="s">
        <v>21094</v>
      </c>
      <c r="B21029" s="45" t="s">
        <v>7</v>
      </c>
      <c r="C21029" s="23">
        <v>325</v>
      </c>
    </row>
    <row r="21030" spans="1:3" ht="13.2" x14ac:dyDescent="0.25">
      <c r="A21030" s="45" t="s">
        <v>21095</v>
      </c>
      <c r="B21030" s="45" t="s">
        <v>7</v>
      </c>
      <c r="C21030" s="23">
        <v>600</v>
      </c>
    </row>
    <row r="21031" spans="1:3" ht="13.2" x14ac:dyDescent="0.25">
      <c r="A21031" s="45" t="s">
        <v>21096</v>
      </c>
      <c r="B21031" s="45" t="s">
        <v>7</v>
      </c>
      <c r="C21031" s="23">
        <v>200</v>
      </c>
    </row>
    <row r="21032" spans="1:3" ht="13.2" x14ac:dyDescent="0.25">
      <c r="A21032" s="45" t="s">
        <v>21097</v>
      </c>
      <c r="B21032" s="45" t="s">
        <v>7</v>
      </c>
      <c r="C21032" s="23">
        <v>300</v>
      </c>
    </row>
    <row r="21033" spans="1:3" ht="13.2" x14ac:dyDescent="0.25">
      <c r="A21033" s="45" t="s">
        <v>21098</v>
      </c>
      <c r="B21033" s="45" t="s">
        <v>7</v>
      </c>
      <c r="C21033" s="23">
        <v>725</v>
      </c>
    </row>
    <row r="21034" spans="1:3" ht="13.2" x14ac:dyDescent="0.25">
      <c r="A21034" s="45" t="s">
        <v>21099</v>
      </c>
      <c r="B21034" s="45" t="s">
        <v>7</v>
      </c>
      <c r="C21034" s="23">
        <v>450</v>
      </c>
    </row>
    <row r="21035" spans="1:3" ht="13.2" x14ac:dyDescent="0.25">
      <c r="A21035" s="45" t="s">
        <v>21100</v>
      </c>
      <c r="B21035" s="45" t="s">
        <v>7</v>
      </c>
      <c r="C21035" s="23">
        <v>475</v>
      </c>
    </row>
    <row r="21036" spans="1:3" ht="13.2" x14ac:dyDescent="0.25">
      <c r="A21036" s="45" t="s">
        <v>21101</v>
      </c>
      <c r="B21036" s="45" t="s">
        <v>7</v>
      </c>
      <c r="C21036" s="23">
        <v>300</v>
      </c>
    </row>
    <row r="21037" spans="1:3" ht="13.2" x14ac:dyDescent="0.25">
      <c r="A21037" s="45" t="s">
        <v>21102</v>
      </c>
      <c r="B21037" s="45" t="s">
        <v>7</v>
      </c>
      <c r="C21037" s="23">
        <v>225</v>
      </c>
    </row>
    <row r="21038" spans="1:3" ht="13.2" x14ac:dyDescent="0.25">
      <c r="A21038" s="45" t="s">
        <v>21103</v>
      </c>
      <c r="B21038" s="45" t="s">
        <v>7</v>
      </c>
      <c r="C21038" s="23">
        <v>475</v>
      </c>
    </row>
    <row r="21039" spans="1:3" ht="13.2" x14ac:dyDescent="0.25">
      <c r="A21039" s="45" t="s">
        <v>21104</v>
      </c>
      <c r="B21039" s="45" t="s">
        <v>7</v>
      </c>
      <c r="C21039" s="23">
        <v>275</v>
      </c>
    </row>
    <row r="21040" spans="1:3" ht="13.2" x14ac:dyDescent="0.25">
      <c r="A21040" s="45" t="s">
        <v>21105</v>
      </c>
      <c r="B21040" s="45" t="s">
        <v>7</v>
      </c>
      <c r="C21040" s="23">
        <v>175</v>
      </c>
    </row>
    <row r="21041" spans="1:3" ht="13.2" x14ac:dyDescent="0.25">
      <c r="A21041" s="45" t="s">
        <v>21106</v>
      </c>
      <c r="B21041" s="45" t="s">
        <v>7</v>
      </c>
      <c r="C21041" s="23">
        <v>275</v>
      </c>
    </row>
    <row r="21042" spans="1:3" ht="13.2" x14ac:dyDescent="0.25">
      <c r="A21042" s="45" t="s">
        <v>21107</v>
      </c>
      <c r="B21042" s="45" t="s">
        <v>7</v>
      </c>
      <c r="C21042" s="23">
        <v>1100</v>
      </c>
    </row>
    <row r="21043" spans="1:3" ht="13.2" x14ac:dyDescent="0.25">
      <c r="A21043" s="45" t="s">
        <v>21108</v>
      </c>
      <c r="B21043" s="45" t="s">
        <v>7</v>
      </c>
      <c r="C21043" s="23">
        <v>300</v>
      </c>
    </row>
    <row r="21044" spans="1:3" ht="13.2" x14ac:dyDescent="0.25">
      <c r="A21044" s="45" t="s">
        <v>21109</v>
      </c>
      <c r="B21044" s="45" t="s">
        <v>7</v>
      </c>
      <c r="C21044" s="23">
        <v>425</v>
      </c>
    </row>
    <row r="21045" spans="1:3" ht="13.2" x14ac:dyDescent="0.25">
      <c r="A21045" s="45" t="s">
        <v>21110</v>
      </c>
      <c r="B21045" s="45" t="s">
        <v>7</v>
      </c>
      <c r="C21045" s="23">
        <v>450</v>
      </c>
    </row>
    <row r="21046" spans="1:3" ht="13.2" x14ac:dyDescent="0.25">
      <c r="A21046" s="45" t="s">
        <v>21111</v>
      </c>
      <c r="B21046" s="45" t="s">
        <v>7</v>
      </c>
      <c r="C21046" s="23">
        <v>1000</v>
      </c>
    </row>
    <row r="21047" spans="1:3" ht="13.2" x14ac:dyDescent="0.25">
      <c r="A21047" s="45" t="s">
        <v>21112</v>
      </c>
      <c r="B21047" s="45" t="s">
        <v>7</v>
      </c>
      <c r="C21047" s="23">
        <v>1000</v>
      </c>
    </row>
    <row r="21048" spans="1:3" ht="13.2" x14ac:dyDescent="0.25">
      <c r="A21048" s="45" t="s">
        <v>21113</v>
      </c>
      <c r="B21048" s="45" t="s">
        <v>7</v>
      </c>
      <c r="C21048" s="23">
        <v>325</v>
      </c>
    </row>
    <row r="21049" spans="1:3" ht="13.2" x14ac:dyDescent="0.25">
      <c r="A21049" s="45" t="s">
        <v>21114</v>
      </c>
      <c r="B21049" s="45" t="s">
        <v>7</v>
      </c>
      <c r="C21049" s="23">
        <v>650</v>
      </c>
    </row>
    <row r="21050" spans="1:3" ht="13.2" x14ac:dyDescent="0.25">
      <c r="A21050" s="45" t="s">
        <v>21115</v>
      </c>
      <c r="B21050" s="45" t="s">
        <v>7</v>
      </c>
      <c r="C21050" s="23">
        <v>150</v>
      </c>
    </row>
    <row r="21051" spans="1:3" ht="13.2" x14ac:dyDescent="0.25">
      <c r="A21051" s="45" t="s">
        <v>21116</v>
      </c>
      <c r="B21051" s="45" t="s">
        <v>7</v>
      </c>
      <c r="C21051" s="23">
        <v>300</v>
      </c>
    </row>
    <row r="21052" spans="1:3" ht="13.2" x14ac:dyDescent="0.25">
      <c r="A21052" s="45" t="s">
        <v>21117</v>
      </c>
      <c r="B21052" s="45" t="s">
        <v>7</v>
      </c>
      <c r="C21052" s="23">
        <v>150</v>
      </c>
    </row>
    <row r="21053" spans="1:3" ht="13.2" x14ac:dyDescent="0.25">
      <c r="A21053" s="45" t="s">
        <v>21118</v>
      </c>
      <c r="B21053" s="45" t="s">
        <v>7</v>
      </c>
      <c r="C21053" s="23">
        <v>150</v>
      </c>
    </row>
    <row r="21054" spans="1:3" ht="13.2" x14ac:dyDescent="0.25">
      <c r="A21054" s="45" t="s">
        <v>21119</v>
      </c>
      <c r="B21054" s="45" t="s">
        <v>7</v>
      </c>
      <c r="C21054" s="23">
        <v>250</v>
      </c>
    </row>
    <row r="21055" spans="1:3" ht="13.2" x14ac:dyDescent="0.25">
      <c r="A21055" s="45" t="s">
        <v>21120</v>
      </c>
      <c r="B21055" s="45" t="s">
        <v>7</v>
      </c>
      <c r="C21055" s="23">
        <v>150</v>
      </c>
    </row>
    <row r="21056" spans="1:3" ht="13.2" x14ac:dyDescent="0.25">
      <c r="A21056" s="45" t="s">
        <v>21121</v>
      </c>
      <c r="B21056" s="45" t="s">
        <v>7</v>
      </c>
      <c r="C21056" s="23">
        <v>150</v>
      </c>
    </row>
    <row r="21057" spans="1:3" ht="13.2" x14ac:dyDescent="0.25">
      <c r="A21057" s="45" t="s">
        <v>21122</v>
      </c>
      <c r="B21057" s="45" t="s">
        <v>7</v>
      </c>
      <c r="C21057" s="23">
        <v>150</v>
      </c>
    </row>
    <row r="21058" spans="1:3" ht="13.2" x14ac:dyDescent="0.25">
      <c r="A21058" s="45" t="s">
        <v>21123</v>
      </c>
      <c r="B21058" s="45" t="s">
        <v>7</v>
      </c>
      <c r="C21058" s="23">
        <v>475</v>
      </c>
    </row>
    <row r="21059" spans="1:3" ht="13.2" x14ac:dyDescent="0.25">
      <c r="A21059" s="45" t="s">
        <v>21124</v>
      </c>
      <c r="B21059" s="45" t="s">
        <v>7</v>
      </c>
      <c r="C21059" s="23">
        <v>150</v>
      </c>
    </row>
    <row r="21060" spans="1:3" ht="13.2" x14ac:dyDescent="0.25">
      <c r="A21060" s="45" t="s">
        <v>21125</v>
      </c>
      <c r="B21060" s="45" t="s">
        <v>7</v>
      </c>
      <c r="C21060" s="23">
        <v>275</v>
      </c>
    </row>
    <row r="21061" spans="1:3" ht="13.2" x14ac:dyDescent="0.25">
      <c r="A21061" s="45" t="s">
        <v>21126</v>
      </c>
      <c r="B21061" s="45" t="s">
        <v>7</v>
      </c>
      <c r="C21061" s="23">
        <v>325</v>
      </c>
    </row>
    <row r="21062" spans="1:3" ht="13.2" x14ac:dyDescent="0.25">
      <c r="A21062" s="45" t="s">
        <v>21127</v>
      </c>
      <c r="B21062" s="45" t="s">
        <v>7</v>
      </c>
      <c r="C21062" s="23">
        <v>150</v>
      </c>
    </row>
    <row r="21063" spans="1:3" ht="13.2" x14ac:dyDescent="0.25">
      <c r="A21063" s="45" t="s">
        <v>21128</v>
      </c>
      <c r="B21063" s="45" t="s">
        <v>7</v>
      </c>
      <c r="C21063" s="23">
        <v>150</v>
      </c>
    </row>
    <row r="21064" spans="1:3" ht="13.2" x14ac:dyDescent="0.25">
      <c r="A21064" s="45" t="s">
        <v>21129</v>
      </c>
      <c r="B21064" s="45" t="s">
        <v>7</v>
      </c>
      <c r="C21064" s="23">
        <v>150</v>
      </c>
    </row>
    <row r="21065" spans="1:3" ht="13.2" x14ac:dyDescent="0.25">
      <c r="A21065" s="45" t="s">
        <v>21130</v>
      </c>
      <c r="B21065" s="45" t="s">
        <v>7</v>
      </c>
      <c r="C21065" s="23">
        <v>225</v>
      </c>
    </row>
    <row r="21066" spans="1:3" ht="13.2" x14ac:dyDescent="0.25">
      <c r="A21066" s="45" t="s">
        <v>21131</v>
      </c>
      <c r="B21066" s="45" t="s">
        <v>7</v>
      </c>
      <c r="C21066" s="23">
        <v>700</v>
      </c>
    </row>
    <row r="21067" spans="1:3" ht="13.2" x14ac:dyDescent="0.25">
      <c r="A21067" s="45" t="s">
        <v>21132</v>
      </c>
      <c r="B21067" s="45" t="s">
        <v>7</v>
      </c>
      <c r="C21067" s="23">
        <v>250</v>
      </c>
    </row>
    <row r="21068" spans="1:3" ht="13.2" x14ac:dyDescent="0.25">
      <c r="A21068" s="45" t="s">
        <v>21133</v>
      </c>
      <c r="B21068" s="45" t="s">
        <v>7</v>
      </c>
      <c r="C21068" s="23">
        <v>300</v>
      </c>
    </row>
    <row r="21069" spans="1:3" ht="13.2" x14ac:dyDescent="0.25">
      <c r="A21069" s="45" t="s">
        <v>21134</v>
      </c>
      <c r="B21069" s="45" t="s">
        <v>7</v>
      </c>
      <c r="C21069" s="23">
        <v>275</v>
      </c>
    </row>
    <row r="21070" spans="1:3" ht="13.2" x14ac:dyDescent="0.25">
      <c r="A21070" s="45" t="s">
        <v>21135</v>
      </c>
      <c r="B21070" s="45" t="s">
        <v>7</v>
      </c>
      <c r="C21070" s="23">
        <v>450</v>
      </c>
    </row>
    <row r="21071" spans="1:3" ht="13.2" x14ac:dyDescent="0.25">
      <c r="A21071" s="45" t="s">
        <v>21136</v>
      </c>
      <c r="B21071" s="45" t="s">
        <v>7</v>
      </c>
      <c r="C21071" s="23">
        <v>500</v>
      </c>
    </row>
    <row r="21072" spans="1:3" ht="13.2" x14ac:dyDescent="0.25">
      <c r="A21072" s="45" t="s">
        <v>21137</v>
      </c>
      <c r="B21072" s="45" t="s">
        <v>7</v>
      </c>
      <c r="C21072" s="23">
        <v>325</v>
      </c>
    </row>
    <row r="21073" spans="1:3" ht="13.2" x14ac:dyDescent="0.25">
      <c r="A21073" s="45" t="s">
        <v>21138</v>
      </c>
      <c r="B21073" s="45" t="s">
        <v>7</v>
      </c>
      <c r="C21073" s="23">
        <v>375</v>
      </c>
    </row>
    <row r="21074" spans="1:3" ht="13.2" x14ac:dyDescent="0.25">
      <c r="A21074" s="45" t="s">
        <v>21139</v>
      </c>
      <c r="B21074" s="45" t="s">
        <v>7</v>
      </c>
      <c r="C21074" s="23">
        <v>600</v>
      </c>
    </row>
    <row r="21075" spans="1:3" ht="13.2" x14ac:dyDescent="0.25">
      <c r="A21075" s="45" t="s">
        <v>21140</v>
      </c>
      <c r="B21075" s="45" t="s">
        <v>7</v>
      </c>
      <c r="C21075" s="23">
        <v>275</v>
      </c>
    </row>
    <row r="21076" spans="1:3" ht="13.2" x14ac:dyDescent="0.25">
      <c r="A21076" s="45" t="s">
        <v>21141</v>
      </c>
      <c r="B21076" s="45" t="s">
        <v>7</v>
      </c>
      <c r="C21076" s="23">
        <v>525</v>
      </c>
    </row>
    <row r="21077" spans="1:3" ht="13.2" x14ac:dyDescent="0.25">
      <c r="A21077" s="45" t="s">
        <v>21142</v>
      </c>
      <c r="B21077" s="45" t="s">
        <v>7</v>
      </c>
      <c r="C21077" s="23">
        <v>875</v>
      </c>
    </row>
    <row r="21078" spans="1:3" ht="13.2" x14ac:dyDescent="0.25">
      <c r="A21078" s="45" t="s">
        <v>21143</v>
      </c>
      <c r="B21078" s="45" t="s">
        <v>7</v>
      </c>
      <c r="C21078" s="23">
        <v>375</v>
      </c>
    </row>
    <row r="21079" spans="1:3" ht="13.2" x14ac:dyDescent="0.25">
      <c r="A21079" s="45" t="s">
        <v>21144</v>
      </c>
      <c r="B21079" s="45" t="s">
        <v>7</v>
      </c>
      <c r="C21079" s="23">
        <v>150</v>
      </c>
    </row>
    <row r="21080" spans="1:3" ht="13.2" x14ac:dyDescent="0.25">
      <c r="A21080" s="45" t="s">
        <v>21145</v>
      </c>
      <c r="B21080" s="45" t="s">
        <v>7</v>
      </c>
      <c r="C21080" s="23">
        <v>275</v>
      </c>
    </row>
    <row r="21081" spans="1:3" ht="13.2" x14ac:dyDescent="0.25">
      <c r="A21081" s="45" t="s">
        <v>21146</v>
      </c>
      <c r="B21081" s="45" t="s">
        <v>7</v>
      </c>
      <c r="C21081" s="23">
        <v>150</v>
      </c>
    </row>
    <row r="21082" spans="1:3" ht="13.2" x14ac:dyDescent="0.25">
      <c r="A21082" s="45" t="s">
        <v>21147</v>
      </c>
      <c r="B21082" s="45" t="s">
        <v>7</v>
      </c>
      <c r="C21082" s="23">
        <v>575</v>
      </c>
    </row>
    <row r="21083" spans="1:3" ht="13.2" x14ac:dyDescent="0.25">
      <c r="A21083" s="45" t="s">
        <v>21148</v>
      </c>
      <c r="B21083" s="45" t="s">
        <v>7</v>
      </c>
      <c r="C21083" s="23">
        <v>325</v>
      </c>
    </row>
    <row r="21084" spans="1:3" ht="13.2" x14ac:dyDescent="0.25">
      <c r="A21084" s="45" t="s">
        <v>21149</v>
      </c>
      <c r="B21084" s="45" t="s">
        <v>7</v>
      </c>
      <c r="C21084" s="23">
        <v>300</v>
      </c>
    </row>
    <row r="21085" spans="1:3" ht="13.2" x14ac:dyDescent="0.25">
      <c r="A21085" s="45" t="s">
        <v>21150</v>
      </c>
      <c r="B21085" s="45" t="s">
        <v>7</v>
      </c>
      <c r="C21085" s="23">
        <v>550</v>
      </c>
    </row>
    <row r="21086" spans="1:3" ht="13.2" x14ac:dyDescent="0.25">
      <c r="A21086" s="45" t="s">
        <v>21151</v>
      </c>
      <c r="B21086" s="45" t="s">
        <v>7</v>
      </c>
      <c r="C21086" s="23">
        <v>425</v>
      </c>
    </row>
    <row r="21087" spans="1:3" ht="13.2" x14ac:dyDescent="0.25">
      <c r="A21087" s="45" t="s">
        <v>21152</v>
      </c>
      <c r="B21087" s="45" t="s">
        <v>7</v>
      </c>
      <c r="C21087" s="23">
        <v>375</v>
      </c>
    </row>
    <row r="21088" spans="1:3" ht="13.2" x14ac:dyDescent="0.25">
      <c r="A21088" s="45" t="s">
        <v>21153</v>
      </c>
      <c r="B21088" s="45" t="s">
        <v>7</v>
      </c>
      <c r="C21088" s="23">
        <v>750</v>
      </c>
    </row>
    <row r="21089" spans="1:3" ht="13.2" x14ac:dyDescent="0.25">
      <c r="A21089" s="45" t="s">
        <v>21154</v>
      </c>
      <c r="B21089" s="45" t="s">
        <v>7</v>
      </c>
      <c r="C21089" s="23">
        <v>475</v>
      </c>
    </row>
    <row r="21090" spans="1:3" ht="13.2" x14ac:dyDescent="0.25">
      <c r="A21090" s="45" t="s">
        <v>21155</v>
      </c>
      <c r="B21090" s="45" t="s">
        <v>7</v>
      </c>
      <c r="C21090" s="23">
        <v>1050</v>
      </c>
    </row>
    <row r="21091" spans="1:3" ht="13.2" x14ac:dyDescent="0.25">
      <c r="A21091" s="45" t="s">
        <v>21156</v>
      </c>
      <c r="B21091" s="45" t="s">
        <v>7</v>
      </c>
      <c r="C21091" s="23">
        <v>250</v>
      </c>
    </row>
    <row r="21092" spans="1:3" ht="13.2" x14ac:dyDescent="0.25">
      <c r="A21092" s="45" t="s">
        <v>21157</v>
      </c>
      <c r="B21092" s="45" t="s">
        <v>7</v>
      </c>
      <c r="C21092" s="23">
        <v>825</v>
      </c>
    </row>
    <row r="21093" spans="1:3" ht="13.2" x14ac:dyDescent="0.25">
      <c r="A21093" s="45" t="s">
        <v>21158</v>
      </c>
      <c r="B21093" s="45" t="s">
        <v>7</v>
      </c>
      <c r="C21093" s="23">
        <v>425</v>
      </c>
    </row>
    <row r="21094" spans="1:3" ht="13.2" x14ac:dyDescent="0.25">
      <c r="A21094" s="45" t="s">
        <v>21159</v>
      </c>
      <c r="B21094" s="45" t="s">
        <v>7</v>
      </c>
      <c r="C21094" s="23">
        <v>725</v>
      </c>
    </row>
    <row r="21095" spans="1:3" ht="13.2" x14ac:dyDescent="0.25">
      <c r="A21095" s="45" t="s">
        <v>21160</v>
      </c>
      <c r="B21095" s="45" t="s">
        <v>7</v>
      </c>
      <c r="C21095" s="23">
        <v>700</v>
      </c>
    </row>
    <row r="21096" spans="1:3" ht="13.2" x14ac:dyDescent="0.25">
      <c r="A21096" s="45" t="s">
        <v>21161</v>
      </c>
      <c r="B21096" s="45" t="s">
        <v>7</v>
      </c>
      <c r="C21096" s="23">
        <v>1025</v>
      </c>
    </row>
    <row r="21097" spans="1:3" ht="13.2" x14ac:dyDescent="0.25">
      <c r="A21097" s="45" t="s">
        <v>21162</v>
      </c>
      <c r="B21097" s="45" t="s">
        <v>7</v>
      </c>
      <c r="C21097" s="23">
        <v>625</v>
      </c>
    </row>
    <row r="21098" spans="1:3" ht="13.2" x14ac:dyDescent="0.25">
      <c r="A21098" s="45" t="s">
        <v>21163</v>
      </c>
      <c r="B21098" s="45" t="s">
        <v>7</v>
      </c>
      <c r="C21098" s="23">
        <v>850</v>
      </c>
    </row>
    <row r="21099" spans="1:3" ht="13.2" x14ac:dyDescent="0.25">
      <c r="A21099" s="45" t="s">
        <v>21164</v>
      </c>
      <c r="B21099" s="45" t="s">
        <v>7</v>
      </c>
      <c r="C21099" s="23">
        <v>1100</v>
      </c>
    </row>
    <row r="21100" spans="1:3" ht="13.2" x14ac:dyDescent="0.25">
      <c r="A21100" s="45" t="s">
        <v>21165</v>
      </c>
      <c r="B21100" s="45" t="s">
        <v>7</v>
      </c>
      <c r="C21100" s="23">
        <v>625</v>
      </c>
    </row>
    <row r="21101" spans="1:3" ht="13.2" x14ac:dyDescent="0.25">
      <c r="A21101" s="45" t="s">
        <v>21166</v>
      </c>
      <c r="B21101" s="45" t="s">
        <v>7</v>
      </c>
      <c r="C21101" s="23">
        <v>850</v>
      </c>
    </row>
    <row r="21102" spans="1:3" ht="13.2" x14ac:dyDescent="0.25">
      <c r="A21102" s="45" t="s">
        <v>21167</v>
      </c>
      <c r="B21102" s="45" t="s">
        <v>7</v>
      </c>
      <c r="C21102" s="23">
        <v>700</v>
      </c>
    </row>
    <row r="21103" spans="1:3" ht="13.2" x14ac:dyDescent="0.25">
      <c r="A21103" s="45" t="s">
        <v>21168</v>
      </c>
      <c r="B21103" s="45" t="s">
        <v>7</v>
      </c>
      <c r="C21103" s="23">
        <v>550</v>
      </c>
    </row>
    <row r="21104" spans="1:3" ht="13.2" x14ac:dyDescent="0.25">
      <c r="A21104" s="45" t="s">
        <v>21169</v>
      </c>
      <c r="B21104" s="45" t="s">
        <v>7</v>
      </c>
      <c r="C21104" s="23">
        <v>550</v>
      </c>
    </row>
    <row r="21105" spans="1:3" ht="13.2" x14ac:dyDescent="0.25">
      <c r="A21105" s="45" t="s">
        <v>21170</v>
      </c>
      <c r="B21105" s="45" t="s">
        <v>7</v>
      </c>
      <c r="C21105" s="23">
        <v>500</v>
      </c>
    </row>
    <row r="21106" spans="1:3" ht="13.2" x14ac:dyDescent="0.25">
      <c r="A21106" s="45" t="s">
        <v>21171</v>
      </c>
      <c r="B21106" s="45" t="s">
        <v>7</v>
      </c>
      <c r="C21106" s="23">
        <v>275</v>
      </c>
    </row>
    <row r="21107" spans="1:3" ht="13.2" x14ac:dyDescent="0.25">
      <c r="A21107" s="45" t="s">
        <v>21172</v>
      </c>
      <c r="B21107" s="45" t="s">
        <v>7</v>
      </c>
      <c r="C21107" s="23">
        <v>400</v>
      </c>
    </row>
    <row r="21108" spans="1:3" ht="13.2" x14ac:dyDescent="0.25">
      <c r="A21108" s="45" t="s">
        <v>21173</v>
      </c>
      <c r="B21108" s="45" t="s">
        <v>7</v>
      </c>
      <c r="C21108" s="23">
        <v>300</v>
      </c>
    </row>
    <row r="21109" spans="1:3" ht="13.2" x14ac:dyDescent="0.25">
      <c r="A21109" s="45" t="s">
        <v>21174</v>
      </c>
      <c r="B21109" s="45" t="s">
        <v>7</v>
      </c>
      <c r="C21109" s="23">
        <v>400</v>
      </c>
    </row>
    <row r="21110" spans="1:3" ht="13.2" x14ac:dyDescent="0.25">
      <c r="A21110" s="45" t="s">
        <v>21175</v>
      </c>
      <c r="B21110" s="45" t="s">
        <v>7</v>
      </c>
      <c r="C21110" s="23">
        <v>475</v>
      </c>
    </row>
    <row r="21111" spans="1:3" ht="13.2" x14ac:dyDescent="0.25">
      <c r="A21111" s="45" t="s">
        <v>21176</v>
      </c>
      <c r="B21111" s="45" t="s">
        <v>7</v>
      </c>
      <c r="C21111" s="23">
        <v>350</v>
      </c>
    </row>
    <row r="21112" spans="1:3" ht="13.2" x14ac:dyDescent="0.25">
      <c r="A21112" s="45" t="s">
        <v>21177</v>
      </c>
      <c r="B21112" s="45" t="s">
        <v>7</v>
      </c>
      <c r="C21112" s="23">
        <v>450</v>
      </c>
    </row>
    <row r="21113" spans="1:3" ht="13.2" x14ac:dyDescent="0.25">
      <c r="A21113" s="45" t="s">
        <v>21178</v>
      </c>
      <c r="B21113" s="45" t="s">
        <v>7</v>
      </c>
      <c r="C21113" s="23">
        <v>475</v>
      </c>
    </row>
    <row r="21114" spans="1:3" ht="13.2" x14ac:dyDescent="0.25">
      <c r="A21114" s="45" t="s">
        <v>21179</v>
      </c>
      <c r="B21114" s="45" t="s">
        <v>7</v>
      </c>
      <c r="C21114" s="23">
        <v>375</v>
      </c>
    </row>
    <row r="21115" spans="1:3" ht="13.2" x14ac:dyDescent="0.25">
      <c r="A21115" s="45" t="s">
        <v>21180</v>
      </c>
      <c r="B21115" s="45" t="s">
        <v>7</v>
      </c>
      <c r="C21115" s="23">
        <v>650</v>
      </c>
    </row>
    <row r="21116" spans="1:3" ht="13.2" x14ac:dyDescent="0.25">
      <c r="A21116" s="45" t="s">
        <v>21181</v>
      </c>
      <c r="B21116" s="45" t="s">
        <v>7</v>
      </c>
      <c r="C21116" s="23">
        <v>250</v>
      </c>
    </row>
    <row r="21117" spans="1:3" ht="13.2" x14ac:dyDescent="0.25">
      <c r="A21117" s="45" t="s">
        <v>21182</v>
      </c>
      <c r="B21117" s="45" t="s">
        <v>7</v>
      </c>
      <c r="C21117" s="23">
        <v>550</v>
      </c>
    </row>
    <row r="21118" spans="1:3" ht="13.2" x14ac:dyDescent="0.25">
      <c r="A21118" s="45" t="s">
        <v>21183</v>
      </c>
      <c r="B21118" s="45" t="s">
        <v>7</v>
      </c>
      <c r="C21118" s="23">
        <v>275</v>
      </c>
    </row>
    <row r="21119" spans="1:3" ht="13.2" x14ac:dyDescent="0.25">
      <c r="A21119" s="45" t="s">
        <v>21184</v>
      </c>
      <c r="B21119" s="45" t="s">
        <v>7</v>
      </c>
      <c r="C21119" s="23">
        <v>400</v>
      </c>
    </row>
    <row r="21120" spans="1:3" ht="13.2" x14ac:dyDescent="0.25">
      <c r="A21120" s="45" t="s">
        <v>21185</v>
      </c>
      <c r="B21120" s="45" t="s">
        <v>7</v>
      </c>
      <c r="C21120" s="23">
        <v>275</v>
      </c>
    </row>
    <row r="21121" spans="1:3" ht="13.2" x14ac:dyDescent="0.25">
      <c r="A21121" s="45" t="s">
        <v>21186</v>
      </c>
      <c r="B21121" s="45" t="s">
        <v>7</v>
      </c>
      <c r="C21121" s="23">
        <v>250</v>
      </c>
    </row>
    <row r="21122" spans="1:3" ht="13.2" x14ac:dyDescent="0.25">
      <c r="A21122" s="45" t="s">
        <v>21187</v>
      </c>
      <c r="B21122" s="45" t="s">
        <v>7</v>
      </c>
      <c r="C21122" s="23">
        <v>400</v>
      </c>
    </row>
    <row r="21123" spans="1:3" ht="13.2" x14ac:dyDescent="0.25">
      <c r="A21123" s="45" t="s">
        <v>21188</v>
      </c>
      <c r="B21123" s="45" t="s">
        <v>7</v>
      </c>
      <c r="C21123" s="23">
        <v>425</v>
      </c>
    </row>
    <row r="21124" spans="1:3" ht="13.2" x14ac:dyDescent="0.25">
      <c r="A21124" s="45" t="s">
        <v>21189</v>
      </c>
      <c r="B21124" s="45" t="s">
        <v>7</v>
      </c>
      <c r="C21124" s="23">
        <v>800</v>
      </c>
    </row>
    <row r="21125" spans="1:3" ht="13.2" x14ac:dyDescent="0.25">
      <c r="A21125" s="45" t="s">
        <v>21190</v>
      </c>
      <c r="B21125" s="45" t="s">
        <v>7</v>
      </c>
      <c r="C21125" s="23">
        <v>375</v>
      </c>
    </row>
    <row r="21126" spans="1:3" ht="13.2" x14ac:dyDescent="0.25">
      <c r="A21126" s="45" t="s">
        <v>21191</v>
      </c>
      <c r="B21126" s="45" t="s">
        <v>7</v>
      </c>
      <c r="C21126" s="23">
        <v>750</v>
      </c>
    </row>
    <row r="21127" spans="1:3" ht="13.2" x14ac:dyDescent="0.25">
      <c r="A21127" s="45" t="s">
        <v>21192</v>
      </c>
      <c r="B21127" s="45" t="s">
        <v>7</v>
      </c>
      <c r="C21127" s="23">
        <v>675</v>
      </c>
    </row>
    <row r="21128" spans="1:3" ht="13.2" x14ac:dyDescent="0.25">
      <c r="A21128" s="45" t="s">
        <v>21193</v>
      </c>
      <c r="B21128" s="45" t="s">
        <v>7</v>
      </c>
      <c r="C21128" s="23">
        <v>375</v>
      </c>
    </row>
    <row r="21129" spans="1:3" ht="13.2" x14ac:dyDescent="0.25">
      <c r="A21129" s="45" t="s">
        <v>21194</v>
      </c>
      <c r="B21129" s="45" t="s">
        <v>7</v>
      </c>
      <c r="C21129" s="23">
        <v>400</v>
      </c>
    </row>
    <row r="21130" spans="1:3" ht="13.2" x14ac:dyDescent="0.25">
      <c r="A21130" s="45" t="s">
        <v>21195</v>
      </c>
      <c r="B21130" s="45" t="s">
        <v>7</v>
      </c>
      <c r="C21130" s="23">
        <v>650</v>
      </c>
    </row>
    <row r="21131" spans="1:3" ht="13.2" x14ac:dyDescent="0.25">
      <c r="A21131" s="45" t="s">
        <v>21196</v>
      </c>
      <c r="B21131" s="45" t="s">
        <v>7</v>
      </c>
      <c r="C21131" s="23">
        <v>550</v>
      </c>
    </row>
    <row r="21132" spans="1:3" ht="13.2" x14ac:dyDescent="0.25">
      <c r="A21132" s="45" t="s">
        <v>21197</v>
      </c>
      <c r="B21132" s="45" t="s">
        <v>7</v>
      </c>
      <c r="C21132" s="23">
        <v>575</v>
      </c>
    </row>
    <row r="21133" spans="1:3" ht="13.2" x14ac:dyDescent="0.25">
      <c r="A21133" s="45" t="s">
        <v>21198</v>
      </c>
      <c r="B21133" s="45" t="s">
        <v>7</v>
      </c>
      <c r="C21133" s="23">
        <v>650</v>
      </c>
    </row>
    <row r="21134" spans="1:3" ht="13.2" x14ac:dyDescent="0.25">
      <c r="A21134" s="45" t="s">
        <v>21199</v>
      </c>
      <c r="B21134" s="45" t="s">
        <v>7</v>
      </c>
      <c r="C21134" s="23">
        <v>425</v>
      </c>
    </row>
    <row r="21135" spans="1:3" ht="13.2" x14ac:dyDescent="0.25">
      <c r="A21135" s="45" t="s">
        <v>21200</v>
      </c>
      <c r="B21135" s="45" t="s">
        <v>7</v>
      </c>
      <c r="C21135" s="23">
        <v>775</v>
      </c>
    </row>
    <row r="21136" spans="1:3" ht="13.2" x14ac:dyDescent="0.25">
      <c r="A21136" s="45" t="s">
        <v>21201</v>
      </c>
      <c r="B21136" s="45" t="s">
        <v>7</v>
      </c>
      <c r="C21136" s="23">
        <v>250</v>
      </c>
    </row>
    <row r="21137" spans="1:3" ht="13.2" x14ac:dyDescent="0.25">
      <c r="A21137" s="45" t="s">
        <v>21202</v>
      </c>
      <c r="B21137" s="45" t="s">
        <v>7</v>
      </c>
      <c r="C21137" s="23">
        <v>400</v>
      </c>
    </row>
    <row r="21138" spans="1:3" ht="13.2" x14ac:dyDescent="0.25">
      <c r="A21138" s="45" t="s">
        <v>21203</v>
      </c>
      <c r="B21138" s="45" t="s">
        <v>7</v>
      </c>
      <c r="C21138" s="23">
        <v>425</v>
      </c>
    </row>
    <row r="21139" spans="1:3" ht="13.2" x14ac:dyDescent="0.25">
      <c r="A21139" s="45" t="s">
        <v>21204</v>
      </c>
      <c r="B21139" s="45" t="s">
        <v>7</v>
      </c>
      <c r="C21139" s="23">
        <v>775</v>
      </c>
    </row>
    <row r="21140" spans="1:3" ht="13.2" x14ac:dyDescent="0.25">
      <c r="A21140" s="45" t="s">
        <v>21205</v>
      </c>
      <c r="B21140" s="45" t="s">
        <v>7</v>
      </c>
      <c r="C21140" s="23">
        <v>1175</v>
      </c>
    </row>
    <row r="21141" spans="1:3" ht="13.2" x14ac:dyDescent="0.25">
      <c r="A21141" s="45" t="s">
        <v>21206</v>
      </c>
      <c r="B21141" s="45" t="s">
        <v>7</v>
      </c>
      <c r="C21141" s="23">
        <v>575</v>
      </c>
    </row>
    <row r="21142" spans="1:3" ht="13.2" x14ac:dyDescent="0.25">
      <c r="A21142" s="45" t="s">
        <v>21207</v>
      </c>
      <c r="B21142" s="45" t="s">
        <v>7</v>
      </c>
      <c r="C21142" s="23">
        <v>575</v>
      </c>
    </row>
    <row r="21143" spans="1:3" ht="13.2" x14ac:dyDescent="0.25">
      <c r="A21143" s="45" t="s">
        <v>21208</v>
      </c>
      <c r="B21143" s="45" t="s">
        <v>7</v>
      </c>
      <c r="C21143" s="23">
        <v>825</v>
      </c>
    </row>
    <row r="21144" spans="1:3" ht="13.2" x14ac:dyDescent="0.25">
      <c r="A21144" s="45" t="s">
        <v>21209</v>
      </c>
      <c r="B21144" s="45" t="s">
        <v>7</v>
      </c>
      <c r="C21144" s="23">
        <v>850</v>
      </c>
    </row>
    <row r="21145" spans="1:3" ht="13.2" x14ac:dyDescent="0.25">
      <c r="A21145" s="45" t="s">
        <v>21210</v>
      </c>
      <c r="B21145" s="45" t="s">
        <v>7</v>
      </c>
      <c r="C21145" s="23">
        <v>550</v>
      </c>
    </row>
    <row r="21146" spans="1:3" ht="13.2" x14ac:dyDescent="0.25">
      <c r="A21146" s="45" t="s">
        <v>21211</v>
      </c>
      <c r="B21146" s="45" t="s">
        <v>7</v>
      </c>
      <c r="C21146" s="23">
        <v>250</v>
      </c>
    </row>
    <row r="21147" spans="1:3" ht="13.2" x14ac:dyDescent="0.25">
      <c r="A21147" s="45" t="s">
        <v>21212</v>
      </c>
      <c r="B21147" s="45" t="s">
        <v>7</v>
      </c>
      <c r="C21147" s="23">
        <v>725</v>
      </c>
    </row>
    <row r="21148" spans="1:3" ht="13.2" x14ac:dyDescent="0.25">
      <c r="A21148" s="45" t="s">
        <v>21213</v>
      </c>
      <c r="B21148" s="45" t="s">
        <v>7</v>
      </c>
      <c r="C21148" s="23">
        <v>675</v>
      </c>
    </row>
    <row r="21149" spans="1:3" ht="13.2" x14ac:dyDescent="0.25">
      <c r="A21149" s="45" t="s">
        <v>21214</v>
      </c>
      <c r="B21149" s="45" t="s">
        <v>7</v>
      </c>
      <c r="C21149" s="23">
        <v>925</v>
      </c>
    </row>
    <row r="21150" spans="1:3" ht="13.2" x14ac:dyDescent="0.25">
      <c r="A21150" s="45" t="s">
        <v>21215</v>
      </c>
      <c r="B21150" s="45" t="s">
        <v>7</v>
      </c>
      <c r="C21150" s="23">
        <v>575</v>
      </c>
    </row>
    <row r="21151" spans="1:3" ht="13.2" x14ac:dyDescent="0.25">
      <c r="A21151" s="45" t="s">
        <v>21216</v>
      </c>
      <c r="B21151" s="45" t="s">
        <v>7</v>
      </c>
      <c r="C21151" s="23">
        <v>475</v>
      </c>
    </row>
    <row r="21152" spans="1:3" ht="13.2" x14ac:dyDescent="0.25">
      <c r="A21152" s="45" t="s">
        <v>21217</v>
      </c>
      <c r="B21152" s="45" t="s">
        <v>7</v>
      </c>
      <c r="C21152" s="23">
        <v>700</v>
      </c>
    </row>
    <row r="21153" spans="1:3" ht="13.2" x14ac:dyDescent="0.25">
      <c r="A21153" s="45" t="s">
        <v>21218</v>
      </c>
      <c r="B21153" s="45" t="s">
        <v>7</v>
      </c>
      <c r="C21153" s="23">
        <v>650</v>
      </c>
    </row>
    <row r="21154" spans="1:3" ht="13.2" x14ac:dyDescent="0.25">
      <c r="A21154" s="45" t="s">
        <v>21219</v>
      </c>
      <c r="B21154" s="45" t="s">
        <v>7</v>
      </c>
      <c r="C21154" s="23">
        <v>650</v>
      </c>
    </row>
    <row r="21155" spans="1:3" ht="13.2" x14ac:dyDescent="0.25">
      <c r="A21155" s="45" t="s">
        <v>21220</v>
      </c>
      <c r="B21155" s="45" t="s">
        <v>7</v>
      </c>
      <c r="C21155" s="23">
        <v>525</v>
      </c>
    </row>
    <row r="21156" spans="1:3" ht="13.2" x14ac:dyDescent="0.25">
      <c r="A21156" s="45" t="s">
        <v>21221</v>
      </c>
      <c r="B21156" s="45" t="s">
        <v>7</v>
      </c>
      <c r="C21156" s="23">
        <v>650</v>
      </c>
    </row>
    <row r="21157" spans="1:3" ht="13.2" x14ac:dyDescent="0.25">
      <c r="A21157" s="45" t="s">
        <v>21222</v>
      </c>
      <c r="B21157" s="45" t="s">
        <v>7</v>
      </c>
      <c r="C21157" s="23">
        <v>775</v>
      </c>
    </row>
    <row r="21158" spans="1:3" ht="13.2" x14ac:dyDescent="0.25">
      <c r="A21158" s="45" t="s">
        <v>21223</v>
      </c>
      <c r="B21158" s="45" t="s">
        <v>7</v>
      </c>
      <c r="C21158" s="23">
        <v>800</v>
      </c>
    </row>
    <row r="21159" spans="1:3" ht="13.2" x14ac:dyDescent="0.25">
      <c r="A21159" s="45" t="s">
        <v>21224</v>
      </c>
      <c r="B21159" s="45" t="s">
        <v>7</v>
      </c>
      <c r="C21159" s="23">
        <v>1425</v>
      </c>
    </row>
    <row r="21160" spans="1:3" ht="13.2" x14ac:dyDescent="0.25">
      <c r="A21160" s="45" t="s">
        <v>21225</v>
      </c>
      <c r="B21160" s="45" t="s">
        <v>7</v>
      </c>
      <c r="C21160" s="23">
        <v>675</v>
      </c>
    </row>
    <row r="21161" spans="1:3" ht="13.2" x14ac:dyDescent="0.25">
      <c r="A21161" s="45" t="s">
        <v>21226</v>
      </c>
      <c r="B21161" s="45" t="s">
        <v>7</v>
      </c>
      <c r="C21161" s="23">
        <v>900</v>
      </c>
    </row>
    <row r="21162" spans="1:3" ht="13.2" x14ac:dyDescent="0.25">
      <c r="A21162" s="45" t="s">
        <v>21227</v>
      </c>
      <c r="B21162" s="45" t="s">
        <v>7</v>
      </c>
      <c r="C21162" s="23">
        <v>875</v>
      </c>
    </row>
    <row r="21163" spans="1:3" ht="13.2" x14ac:dyDescent="0.25">
      <c r="A21163" s="45" t="s">
        <v>21228</v>
      </c>
      <c r="B21163" s="45" t="s">
        <v>7</v>
      </c>
      <c r="C21163" s="23">
        <v>725</v>
      </c>
    </row>
    <row r="21164" spans="1:3" ht="13.2" x14ac:dyDescent="0.25">
      <c r="A21164" s="45" t="s">
        <v>21229</v>
      </c>
      <c r="B21164" s="45" t="s">
        <v>7</v>
      </c>
      <c r="C21164" s="23">
        <v>650</v>
      </c>
    </row>
    <row r="21165" spans="1:3" ht="13.2" x14ac:dyDescent="0.25">
      <c r="A21165" s="45" t="s">
        <v>21230</v>
      </c>
      <c r="B21165" s="45" t="s">
        <v>7</v>
      </c>
      <c r="C21165" s="23">
        <v>450</v>
      </c>
    </row>
    <row r="21166" spans="1:3" ht="13.2" x14ac:dyDescent="0.25">
      <c r="A21166" s="45" t="s">
        <v>21231</v>
      </c>
      <c r="B21166" s="45" t="s">
        <v>7</v>
      </c>
      <c r="C21166" s="23">
        <v>800</v>
      </c>
    </row>
    <row r="21167" spans="1:3" ht="13.2" x14ac:dyDescent="0.25">
      <c r="A21167" s="45" t="s">
        <v>21232</v>
      </c>
      <c r="B21167" s="45" t="s">
        <v>7</v>
      </c>
      <c r="C21167" s="23">
        <v>675</v>
      </c>
    </row>
    <row r="21168" spans="1:3" ht="13.2" x14ac:dyDescent="0.25">
      <c r="A21168" s="45" t="s">
        <v>21233</v>
      </c>
      <c r="B21168" s="45" t="s">
        <v>7</v>
      </c>
      <c r="C21168" s="23">
        <v>975</v>
      </c>
    </row>
    <row r="21169" spans="1:3" ht="13.2" x14ac:dyDescent="0.25">
      <c r="A21169" s="45" t="s">
        <v>21234</v>
      </c>
      <c r="B21169" s="45" t="s">
        <v>7</v>
      </c>
      <c r="C21169" s="23">
        <v>425</v>
      </c>
    </row>
    <row r="21170" spans="1:3" ht="13.2" x14ac:dyDescent="0.25">
      <c r="A21170" s="45" t="s">
        <v>21235</v>
      </c>
      <c r="B21170" s="45" t="s">
        <v>7</v>
      </c>
      <c r="C21170" s="23">
        <v>250</v>
      </c>
    </row>
    <row r="21171" spans="1:3" ht="13.2" x14ac:dyDescent="0.25">
      <c r="A21171" s="45" t="s">
        <v>21236</v>
      </c>
      <c r="B21171" s="45" t="s">
        <v>7</v>
      </c>
      <c r="C21171" s="23">
        <v>700</v>
      </c>
    </row>
    <row r="21172" spans="1:3" ht="13.2" x14ac:dyDescent="0.25">
      <c r="A21172" s="45" t="s">
        <v>21237</v>
      </c>
      <c r="B21172" s="45" t="s">
        <v>7</v>
      </c>
      <c r="C21172" s="23">
        <v>575</v>
      </c>
    </row>
    <row r="21173" spans="1:3" ht="13.2" x14ac:dyDescent="0.25">
      <c r="A21173" s="45" t="s">
        <v>21238</v>
      </c>
      <c r="B21173" s="45" t="s">
        <v>7</v>
      </c>
      <c r="C21173" s="23">
        <v>375</v>
      </c>
    </row>
    <row r="21174" spans="1:3" ht="13.2" x14ac:dyDescent="0.25">
      <c r="A21174" s="45" t="s">
        <v>21239</v>
      </c>
      <c r="B21174" s="45" t="s">
        <v>7</v>
      </c>
      <c r="C21174" s="23">
        <v>325</v>
      </c>
    </row>
    <row r="21175" spans="1:3" ht="13.2" x14ac:dyDescent="0.25">
      <c r="A21175" s="45" t="s">
        <v>21240</v>
      </c>
      <c r="B21175" s="45" t="s">
        <v>7</v>
      </c>
      <c r="C21175" s="23">
        <v>675</v>
      </c>
    </row>
    <row r="21176" spans="1:3" ht="13.2" x14ac:dyDescent="0.25">
      <c r="A21176" s="45" t="s">
        <v>21241</v>
      </c>
      <c r="B21176" s="45" t="s">
        <v>7</v>
      </c>
      <c r="C21176" s="23">
        <v>250</v>
      </c>
    </row>
    <row r="21177" spans="1:3" ht="13.2" x14ac:dyDescent="0.25">
      <c r="A21177" s="45" t="s">
        <v>21242</v>
      </c>
      <c r="B21177" s="45" t="s">
        <v>7</v>
      </c>
      <c r="C21177" s="23">
        <v>550</v>
      </c>
    </row>
    <row r="21178" spans="1:3" ht="13.2" x14ac:dyDescent="0.25">
      <c r="A21178" s="45" t="s">
        <v>21243</v>
      </c>
      <c r="B21178" s="45" t="s">
        <v>7</v>
      </c>
      <c r="C21178" s="23">
        <v>550</v>
      </c>
    </row>
    <row r="21179" spans="1:3" ht="13.2" x14ac:dyDescent="0.25">
      <c r="A21179" s="45" t="s">
        <v>21244</v>
      </c>
      <c r="B21179" s="45" t="s">
        <v>7</v>
      </c>
      <c r="C21179" s="23">
        <v>425</v>
      </c>
    </row>
    <row r="21180" spans="1:3" ht="13.2" x14ac:dyDescent="0.25">
      <c r="A21180" s="45" t="s">
        <v>21245</v>
      </c>
      <c r="B21180" s="45" t="s">
        <v>7</v>
      </c>
      <c r="C21180" s="23">
        <v>775</v>
      </c>
    </row>
    <row r="21181" spans="1:3" ht="13.2" x14ac:dyDescent="0.25">
      <c r="A21181" s="45" t="s">
        <v>21246</v>
      </c>
      <c r="B21181" s="45" t="s">
        <v>7</v>
      </c>
      <c r="C21181" s="23">
        <v>800</v>
      </c>
    </row>
    <row r="21182" spans="1:3" ht="13.2" x14ac:dyDescent="0.25">
      <c r="A21182" s="45" t="s">
        <v>21247</v>
      </c>
      <c r="B21182" s="45" t="s">
        <v>7</v>
      </c>
      <c r="C21182" s="23">
        <v>450</v>
      </c>
    </row>
    <row r="21183" spans="1:3" ht="13.2" x14ac:dyDescent="0.25">
      <c r="A21183" s="45" t="s">
        <v>21248</v>
      </c>
      <c r="B21183" s="45" t="s">
        <v>7</v>
      </c>
      <c r="C21183" s="23">
        <v>1050</v>
      </c>
    </row>
    <row r="21184" spans="1:3" ht="13.2" x14ac:dyDescent="0.25">
      <c r="A21184" s="45" t="s">
        <v>21249</v>
      </c>
      <c r="B21184" s="45" t="s">
        <v>7</v>
      </c>
      <c r="C21184" s="23">
        <v>625</v>
      </c>
    </row>
    <row r="21185" spans="1:3" ht="13.2" x14ac:dyDescent="0.25">
      <c r="A21185" s="45" t="s">
        <v>21250</v>
      </c>
      <c r="B21185" s="45" t="s">
        <v>7</v>
      </c>
      <c r="C21185" s="23">
        <v>575</v>
      </c>
    </row>
    <row r="21186" spans="1:3" ht="13.2" x14ac:dyDescent="0.25">
      <c r="A21186" s="45" t="s">
        <v>21251</v>
      </c>
      <c r="B21186" s="45" t="s">
        <v>7</v>
      </c>
      <c r="C21186" s="23">
        <v>875</v>
      </c>
    </row>
    <row r="21187" spans="1:3" ht="13.2" x14ac:dyDescent="0.25">
      <c r="A21187" s="45" t="s">
        <v>21252</v>
      </c>
      <c r="B21187" s="45" t="s">
        <v>7</v>
      </c>
      <c r="C21187" s="23">
        <v>475</v>
      </c>
    </row>
    <row r="21188" spans="1:3" ht="13.2" x14ac:dyDescent="0.25">
      <c r="A21188" s="45" t="s">
        <v>21253</v>
      </c>
      <c r="B21188" s="45" t="s">
        <v>7</v>
      </c>
      <c r="C21188" s="23">
        <v>675</v>
      </c>
    </row>
    <row r="21189" spans="1:3" ht="13.2" x14ac:dyDescent="0.25">
      <c r="A21189" s="45" t="s">
        <v>21254</v>
      </c>
      <c r="B21189" s="45" t="s">
        <v>7</v>
      </c>
      <c r="C21189" s="23">
        <v>250</v>
      </c>
    </row>
    <row r="21190" spans="1:3" ht="13.2" x14ac:dyDescent="0.25">
      <c r="A21190" s="45" t="s">
        <v>21255</v>
      </c>
      <c r="B21190" s="45" t="s">
        <v>7</v>
      </c>
      <c r="C21190" s="23">
        <v>825</v>
      </c>
    </row>
    <row r="21191" spans="1:3" ht="13.2" x14ac:dyDescent="0.25">
      <c r="A21191" s="45" t="s">
        <v>21256</v>
      </c>
      <c r="B21191" s="45" t="s">
        <v>7</v>
      </c>
      <c r="C21191" s="23">
        <v>375</v>
      </c>
    </row>
    <row r="21192" spans="1:3" ht="13.2" x14ac:dyDescent="0.25">
      <c r="A21192" s="45" t="s">
        <v>21257</v>
      </c>
      <c r="B21192" s="45" t="s">
        <v>7</v>
      </c>
      <c r="C21192" s="23">
        <v>500</v>
      </c>
    </row>
    <row r="21193" spans="1:3" ht="13.2" x14ac:dyDescent="0.25">
      <c r="A21193" s="45" t="s">
        <v>21258</v>
      </c>
      <c r="B21193" s="45" t="s">
        <v>7</v>
      </c>
      <c r="C21193" s="23">
        <v>300</v>
      </c>
    </row>
    <row r="21194" spans="1:3" ht="13.2" x14ac:dyDescent="0.25">
      <c r="A21194" s="45" t="s">
        <v>21259</v>
      </c>
      <c r="B21194" s="45" t="s">
        <v>7</v>
      </c>
      <c r="C21194" s="23">
        <v>400</v>
      </c>
    </row>
    <row r="21195" spans="1:3" ht="13.2" x14ac:dyDescent="0.25">
      <c r="A21195" s="45" t="s">
        <v>21260</v>
      </c>
      <c r="B21195" s="45" t="s">
        <v>7</v>
      </c>
      <c r="C21195" s="23">
        <v>825</v>
      </c>
    </row>
    <row r="21196" spans="1:3" ht="13.2" x14ac:dyDescent="0.25">
      <c r="A21196" s="45" t="s">
        <v>21261</v>
      </c>
      <c r="B21196" s="45" t="s">
        <v>7</v>
      </c>
      <c r="C21196" s="23">
        <v>575</v>
      </c>
    </row>
    <row r="21197" spans="1:3" ht="13.2" x14ac:dyDescent="0.25">
      <c r="A21197" s="45" t="s">
        <v>21262</v>
      </c>
      <c r="B21197" s="45" t="s">
        <v>7</v>
      </c>
      <c r="C21197" s="23">
        <v>500</v>
      </c>
    </row>
    <row r="21198" spans="1:3" ht="13.2" x14ac:dyDescent="0.25">
      <c r="A21198" s="45" t="s">
        <v>21263</v>
      </c>
      <c r="B21198" s="45" t="s">
        <v>7</v>
      </c>
      <c r="C21198" s="23">
        <v>250</v>
      </c>
    </row>
    <row r="21199" spans="1:3" ht="13.2" x14ac:dyDescent="0.25">
      <c r="A21199" s="45" t="s">
        <v>21264</v>
      </c>
      <c r="B21199" s="45" t="s">
        <v>7</v>
      </c>
      <c r="C21199" s="23">
        <v>825</v>
      </c>
    </row>
    <row r="21200" spans="1:3" ht="13.2" x14ac:dyDescent="0.25">
      <c r="A21200" s="45" t="s">
        <v>21265</v>
      </c>
      <c r="B21200" s="45" t="s">
        <v>7</v>
      </c>
      <c r="C21200" s="23">
        <v>575</v>
      </c>
    </row>
    <row r="21201" spans="1:3" ht="13.2" x14ac:dyDescent="0.25">
      <c r="A21201" s="45" t="s">
        <v>21266</v>
      </c>
      <c r="B21201" s="45" t="s">
        <v>7</v>
      </c>
      <c r="C21201" s="23">
        <v>500</v>
      </c>
    </row>
    <row r="21202" spans="1:3" ht="13.2" x14ac:dyDescent="0.25">
      <c r="A21202" s="45" t="s">
        <v>21267</v>
      </c>
      <c r="B21202" s="45" t="s">
        <v>7</v>
      </c>
      <c r="C21202" s="23">
        <v>250</v>
      </c>
    </row>
    <row r="21203" spans="1:3" ht="13.2" x14ac:dyDescent="0.25">
      <c r="A21203" s="45" t="s">
        <v>21268</v>
      </c>
      <c r="B21203" s="45" t="s">
        <v>7</v>
      </c>
      <c r="C21203" s="23">
        <v>375</v>
      </c>
    </row>
    <row r="21204" spans="1:3" ht="13.2" x14ac:dyDescent="0.25">
      <c r="A21204" s="45" t="s">
        <v>21269</v>
      </c>
      <c r="B21204" s="45" t="s">
        <v>7</v>
      </c>
      <c r="C21204" s="23">
        <v>500</v>
      </c>
    </row>
    <row r="21205" spans="1:3" ht="13.2" x14ac:dyDescent="0.25">
      <c r="A21205" s="45" t="s">
        <v>21270</v>
      </c>
      <c r="B21205" s="45" t="s">
        <v>7</v>
      </c>
      <c r="C21205" s="23">
        <v>300</v>
      </c>
    </row>
    <row r="21206" spans="1:3" ht="13.2" x14ac:dyDescent="0.25">
      <c r="A21206" s="45" t="s">
        <v>21271</v>
      </c>
      <c r="B21206" s="45" t="s">
        <v>7</v>
      </c>
      <c r="C21206" s="23">
        <v>400</v>
      </c>
    </row>
    <row r="21207" spans="1:3" ht="13.2" x14ac:dyDescent="0.25">
      <c r="A21207" s="45" t="s">
        <v>21272</v>
      </c>
      <c r="B21207" s="45" t="s">
        <v>7</v>
      </c>
      <c r="C21207" s="23">
        <v>625</v>
      </c>
    </row>
    <row r="21208" spans="1:3" ht="13.2" x14ac:dyDescent="0.25">
      <c r="A21208" s="45" t="s">
        <v>21273</v>
      </c>
      <c r="B21208" s="45" t="s">
        <v>7</v>
      </c>
      <c r="C21208" s="23">
        <v>525</v>
      </c>
    </row>
    <row r="21209" spans="1:3" ht="13.2" x14ac:dyDescent="0.25">
      <c r="A21209" s="45" t="s">
        <v>21274</v>
      </c>
      <c r="B21209" s="45" t="s">
        <v>7</v>
      </c>
      <c r="C21209" s="23">
        <v>150</v>
      </c>
    </row>
    <row r="21210" spans="1:3" ht="13.2" x14ac:dyDescent="0.25">
      <c r="A21210" s="45" t="s">
        <v>21275</v>
      </c>
      <c r="B21210" s="45" t="s">
        <v>7</v>
      </c>
      <c r="C21210" s="23">
        <v>150</v>
      </c>
    </row>
    <row r="21211" spans="1:3" ht="13.2" x14ac:dyDescent="0.25">
      <c r="A21211" s="45" t="s">
        <v>21276</v>
      </c>
      <c r="B21211" s="45" t="s">
        <v>7</v>
      </c>
      <c r="C21211" s="23">
        <v>425</v>
      </c>
    </row>
    <row r="21212" spans="1:3" ht="13.2" x14ac:dyDescent="0.25">
      <c r="A21212" s="45" t="s">
        <v>21277</v>
      </c>
      <c r="B21212" s="45" t="s">
        <v>7</v>
      </c>
      <c r="C21212" s="23">
        <v>275</v>
      </c>
    </row>
    <row r="21213" spans="1:3" ht="13.2" x14ac:dyDescent="0.25">
      <c r="A21213" s="45" t="s">
        <v>21278</v>
      </c>
      <c r="B21213" s="45" t="s">
        <v>7</v>
      </c>
      <c r="C21213" s="23">
        <v>550</v>
      </c>
    </row>
    <row r="21214" spans="1:3" ht="13.2" x14ac:dyDescent="0.25">
      <c r="A21214" s="45" t="s">
        <v>21279</v>
      </c>
      <c r="B21214" s="45" t="s">
        <v>7</v>
      </c>
      <c r="C21214" s="23">
        <v>275</v>
      </c>
    </row>
    <row r="21215" spans="1:3" ht="13.2" x14ac:dyDescent="0.25">
      <c r="A21215" s="45" t="s">
        <v>21280</v>
      </c>
      <c r="B21215" s="45" t="s">
        <v>7</v>
      </c>
      <c r="C21215" s="23">
        <v>225</v>
      </c>
    </row>
    <row r="21216" spans="1:3" ht="13.2" x14ac:dyDescent="0.25">
      <c r="A21216" s="45" t="s">
        <v>21281</v>
      </c>
      <c r="B21216" s="45" t="s">
        <v>7</v>
      </c>
      <c r="C21216" s="23">
        <v>350</v>
      </c>
    </row>
    <row r="21217" spans="1:3" ht="13.2" x14ac:dyDescent="0.25">
      <c r="A21217" s="45" t="s">
        <v>21282</v>
      </c>
      <c r="B21217" s="45" t="s">
        <v>7</v>
      </c>
      <c r="C21217" s="23">
        <v>375</v>
      </c>
    </row>
    <row r="21218" spans="1:3" ht="13.2" x14ac:dyDescent="0.25">
      <c r="A21218" s="45" t="s">
        <v>21283</v>
      </c>
      <c r="B21218" s="45" t="s">
        <v>7</v>
      </c>
      <c r="C21218" s="23">
        <v>475</v>
      </c>
    </row>
    <row r="21219" spans="1:3" ht="13.2" x14ac:dyDescent="0.25">
      <c r="A21219" s="45" t="s">
        <v>21284</v>
      </c>
      <c r="B21219" s="45" t="s">
        <v>7</v>
      </c>
      <c r="C21219" s="23">
        <v>250</v>
      </c>
    </row>
    <row r="21220" spans="1:3" ht="13.2" x14ac:dyDescent="0.25">
      <c r="A21220" s="45" t="s">
        <v>21285</v>
      </c>
      <c r="B21220" s="45" t="s">
        <v>7</v>
      </c>
      <c r="C21220" s="23">
        <v>300</v>
      </c>
    </row>
    <row r="21221" spans="1:3" ht="13.2" x14ac:dyDescent="0.25">
      <c r="A21221" s="45" t="s">
        <v>21286</v>
      </c>
      <c r="B21221" s="45" t="s">
        <v>7</v>
      </c>
      <c r="C21221" s="23">
        <v>300</v>
      </c>
    </row>
    <row r="21222" spans="1:3" ht="13.2" x14ac:dyDescent="0.25">
      <c r="A21222" s="45" t="s">
        <v>21287</v>
      </c>
      <c r="B21222" s="45" t="s">
        <v>7</v>
      </c>
      <c r="C21222" s="23">
        <v>200</v>
      </c>
    </row>
    <row r="21223" spans="1:3" ht="13.2" x14ac:dyDescent="0.25">
      <c r="A21223" s="45" t="s">
        <v>21288</v>
      </c>
      <c r="B21223" s="45" t="s">
        <v>7</v>
      </c>
      <c r="C21223" s="23">
        <v>225</v>
      </c>
    </row>
    <row r="21224" spans="1:3" ht="13.2" x14ac:dyDescent="0.25">
      <c r="A21224" s="45" t="s">
        <v>21289</v>
      </c>
      <c r="B21224" s="45" t="s">
        <v>7</v>
      </c>
      <c r="C21224" s="23">
        <v>475</v>
      </c>
    </row>
    <row r="21225" spans="1:3" ht="13.2" x14ac:dyDescent="0.25">
      <c r="A21225" s="45" t="s">
        <v>21290</v>
      </c>
      <c r="B21225" s="45" t="s">
        <v>7</v>
      </c>
      <c r="C21225" s="23">
        <v>225</v>
      </c>
    </row>
    <row r="21226" spans="1:3" ht="13.2" x14ac:dyDescent="0.25">
      <c r="A21226" s="45" t="s">
        <v>21291</v>
      </c>
      <c r="B21226" s="45" t="s">
        <v>7</v>
      </c>
      <c r="C21226" s="23">
        <v>250</v>
      </c>
    </row>
    <row r="21227" spans="1:3" ht="13.2" x14ac:dyDescent="0.25">
      <c r="A21227" s="45" t="s">
        <v>21292</v>
      </c>
      <c r="B21227" s="45" t="s">
        <v>7</v>
      </c>
      <c r="C21227" s="23">
        <v>850</v>
      </c>
    </row>
    <row r="21228" spans="1:3" ht="13.2" x14ac:dyDescent="0.25">
      <c r="A21228" s="45" t="s">
        <v>21293</v>
      </c>
      <c r="B21228" s="45" t="s">
        <v>7</v>
      </c>
      <c r="C21228" s="23">
        <v>250</v>
      </c>
    </row>
    <row r="21229" spans="1:3" ht="13.2" x14ac:dyDescent="0.25">
      <c r="A21229" s="45" t="s">
        <v>21294</v>
      </c>
      <c r="B21229" s="45" t="s">
        <v>7</v>
      </c>
      <c r="C21229" s="23">
        <v>625</v>
      </c>
    </row>
    <row r="21230" spans="1:3" ht="13.2" x14ac:dyDescent="0.25">
      <c r="A21230" s="45" t="s">
        <v>21295</v>
      </c>
      <c r="B21230" s="45" t="s">
        <v>7</v>
      </c>
      <c r="C21230" s="23">
        <v>575</v>
      </c>
    </row>
    <row r="21231" spans="1:3" ht="13.2" x14ac:dyDescent="0.25">
      <c r="A21231" s="45" t="s">
        <v>21296</v>
      </c>
      <c r="B21231" s="45" t="s">
        <v>7</v>
      </c>
      <c r="C21231" s="23">
        <v>800</v>
      </c>
    </row>
    <row r="21232" spans="1:3" ht="13.2" x14ac:dyDescent="0.25">
      <c r="A21232" s="45" t="s">
        <v>21297</v>
      </c>
      <c r="B21232" s="45" t="s">
        <v>7</v>
      </c>
      <c r="C21232" s="23">
        <v>150</v>
      </c>
    </row>
    <row r="21233" spans="1:3" ht="13.2" x14ac:dyDescent="0.25">
      <c r="A21233" s="45" t="s">
        <v>21298</v>
      </c>
      <c r="B21233" s="45" t="s">
        <v>7</v>
      </c>
      <c r="C21233" s="23">
        <v>250</v>
      </c>
    </row>
    <row r="21234" spans="1:3" ht="13.2" x14ac:dyDescent="0.25">
      <c r="A21234" s="45" t="s">
        <v>21299</v>
      </c>
      <c r="B21234" s="45" t="s">
        <v>7</v>
      </c>
      <c r="C21234" s="23">
        <v>250</v>
      </c>
    </row>
    <row r="21235" spans="1:3" ht="13.2" x14ac:dyDescent="0.25">
      <c r="A21235" s="45" t="s">
        <v>21300</v>
      </c>
      <c r="B21235" s="45" t="s">
        <v>7</v>
      </c>
      <c r="C21235" s="23">
        <v>200</v>
      </c>
    </row>
    <row r="21236" spans="1:3" ht="13.2" x14ac:dyDescent="0.25">
      <c r="A21236" s="45" t="s">
        <v>21301</v>
      </c>
      <c r="B21236" s="45" t="s">
        <v>7</v>
      </c>
      <c r="C21236" s="23">
        <v>300</v>
      </c>
    </row>
    <row r="21237" spans="1:3" ht="13.2" x14ac:dyDescent="0.25">
      <c r="A21237" s="45" t="s">
        <v>21302</v>
      </c>
      <c r="B21237" s="45" t="s">
        <v>7</v>
      </c>
      <c r="C21237" s="23">
        <v>575</v>
      </c>
    </row>
    <row r="21238" spans="1:3" ht="13.2" x14ac:dyDescent="0.25">
      <c r="A21238" s="45" t="s">
        <v>21303</v>
      </c>
      <c r="B21238" s="45" t="s">
        <v>7</v>
      </c>
      <c r="C21238" s="23">
        <v>175</v>
      </c>
    </row>
    <row r="21239" spans="1:3" ht="13.2" x14ac:dyDescent="0.25">
      <c r="A21239" s="45" t="s">
        <v>21304</v>
      </c>
      <c r="B21239" s="45" t="s">
        <v>7</v>
      </c>
      <c r="C21239" s="23">
        <v>375</v>
      </c>
    </row>
    <row r="21240" spans="1:3" ht="13.2" x14ac:dyDescent="0.25">
      <c r="A21240" s="45" t="s">
        <v>21305</v>
      </c>
      <c r="B21240" s="45" t="s">
        <v>7</v>
      </c>
      <c r="C21240" s="23">
        <v>250</v>
      </c>
    </row>
    <row r="21241" spans="1:3" ht="13.2" x14ac:dyDescent="0.25">
      <c r="A21241" s="45" t="s">
        <v>21306</v>
      </c>
      <c r="B21241" s="45" t="s">
        <v>7</v>
      </c>
      <c r="C21241" s="23">
        <v>325</v>
      </c>
    </row>
    <row r="21242" spans="1:3" ht="13.2" x14ac:dyDescent="0.25">
      <c r="A21242" s="45" t="s">
        <v>21307</v>
      </c>
      <c r="B21242" s="45" t="s">
        <v>7</v>
      </c>
      <c r="C21242" s="23">
        <v>150</v>
      </c>
    </row>
    <row r="21243" spans="1:3" ht="13.2" x14ac:dyDescent="0.25">
      <c r="A21243" s="45" t="s">
        <v>21308</v>
      </c>
      <c r="B21243" s="45" t="s">
        <v>7</v>
      </c>
      <c r="C21243" s="23">
        <v>150</v>
      </c>
    </row>
    <row r="21244" spans="1:3" ht="13.2" x14ac:dyDescent="0.25">
      <c r="A21244" s="45" t="s">
        <v>21309</v>
      </c>
      <c r="B21244" s="45" t="s">
        <v>7</v>
      </c>
      <c r="C21244" s="23">
        <v>250</v>
      </c>
    </row>
    <row r="21245" spans="1:3" ht="13.2" x14ac:dyDescent="0.25">
      <c r="A21245" s="45" t="s">
        <v>21310</v>
      </c>
      <c r="B21245" s="45" t="s">
        <v>7</v>
      </c>
      <c r="C21245" s="23">
        <v>675</v>
      </c>
    </row>
    <row r="21246" spans="1:3" ht="13.2" x14ac:dyDescent="0.25">
      <c r="A21246" s="45" t="s">
        <v>21311</v>
      </c>
      <c r="B21246" s="45" t="s">
        <v>7</v>
      </c>
      <c r="C21246" s="23">
        <v>375</v>
      </c>
    </row>
    <row r="21247" spans="1:3" ht="13.2" x14ac:dyDescent="0.25">
      <c r="A21247" s="45" t="s">
        <v>21312</v>
      </c>
      <c r="B21247" s="45" t="s">
        <v>7</v>
      </c>
      <c r="C21247" s="23">
        <v>475</v>
      </c>
    </row>
    <row r="21248" spans="1:3" ht="13.2" x14ac:dyDescent="0.25">
      <c r="A21248" s="45" t="s">
        <v>21313</v>
      </c>
      <c r="B21248" s="45" t="s">
        <v>7</v>
      </c>
      <c r="C21248" s="23">
        <v>475</v>
      </c>
    </row>
    <row r="21249" spans="1:3" ht="13.2" x14ac:dyDescent="0.25">
      <c r="A21249" s="45" t="s">
        <v>21314</v>
      </c>
      <c r="B21249" s="45" t="s">
        <v>7</v>
      </c>
      <c r="C21249" s="23">
        <v>600</v>
      </c>
    </row>
    <row r="21250" spans="1:3" ht="13.2" x14ac:dyDescent="0.25">
      <c r="A21250" s="45" t="s">
        <v>21315</v>
      </c>
      <c r="B21250" s="45" t="s">
        <v>7</v>
      </c>
      <c r="C21250" s="23">
        <v>725</v>
      </c>
    </row>
    <row r="21251" spans="1:3" ht="13.2" x14ac:dyDescent="0.25">
      <c r="A21251" s="45" t="s">
        <v>21316</v>
      </c>
      <c r="B21251" s="45" t="s">
        <v>7</v>
      </c>
      <c r="C21251" s="23">
        <v>550</v>
      </c>
    </row>
    <row r="21252" spans="1:3" ht="13.2" x14ac:dyDescent="0.25">
      <c r="A21252" s="45" t="s">
        <v>21317</v>
      </c>
      <c r="B21252" s="45" t="s">
        <v>7</v>
      </c>
      <c r="C21252" s="23">
        <v>350</v>
      </c>
    </row>
    <row r="21253" spans="1:3" ht="13.2" x14ac:dyDescent="0.25">
      <c r="A21253" s="45" t="s">
        <v>21318</v>
      </c>
      <c r="B21253" s="45" t="s">
        <v>7</v>
      </c>
      <c r="C21253" s="23">
        <v>200</v>
      </c>
    </row>
    <row r="21254" spans="1:3" ht="13.2" x14ac:dyDescent="0.25">
      <c r="A21254" s="45" t="s">
        <v>21319</v>
      </c>
      <c r="B21254" s="45" t="s">
        <v>7</v>
      </c>
      <c r="C21254" s="23">
        <v>175</v>
      </c>
    </row>
    <row r="21255" spans="1:3" ht="13.2" x14ac:dyDescent="0.25">
      <c r="A21255" s="45" t="s">
        <v>21320</v>
      </c>
      <c r="B21255" s="45" t="s">
        <v>7</v>
      </c>
      <c r="C21255" s="23">
        <v>350</v>
      </c>
    </row>
    <row r="21256" spans="1:3" ht="13.2" x14ac:dyDescent="0.25">
      <c r="A21256" s="45" t="s">
        <v>21321</v>
      </c>
      <c r="B21256" s="45" t="s">
        <v>7</v>
      </c>
      <c r="C21256" s="23">
        <v>325</v>
      </c>
    </row>
    <row r="21257" spans="1:3" ht="13.2" x14ac:dyDescent="0.25">
      <c r="A21257" s="45" t="s">
        <v>21322</v>
      </c>
      <c r="B21257" s="45" t="s">
        <v>7</v>
      </c>
      <c r="C21257" s="23">
        <v>375</v>
      </c>
    </row>
    <row r="21258" spans="1:3" ht="13.2" x14ac:dyDescent="0.25">
      <c r="A21258" s="45" t="s">
        <v>21323</v>
      </c>
      <c r="B21258" s="45" t="s">
        <v>7</v>
      </c>
      <c r="C21258" s="23">
        <v>150</v>
      </c>
    </row>
    <row r="21259" spans="1:3" ht="13.2" x14ac:dyDescent="0.25">
      <c r="A21259" s="45" t="s">
        <v>21324</v>
      </c>
      <c r="B21259" s="45" t="s">
        <v>7</v>
      </c>
      <c r="C21259" s="23">
        <v>450</v>
      </c>
    </row>
    <row r="21260" spans="1:3" ht="13.2" x14ac:dyDescent="0.25">
      <c r="A21260" s="45" t="s">
        <v>21325</v>
      </c>
      <c r="B21260" s="45" t="s">
        <v>7</v>
      </c>
      <c r="C21260" s="23">
        <v>400</v>
      </c>
    </row>
    <row r="21261" spans="1:3" ht="13.2" x14ac:dyDescent="0.25">
      <c r="A21261" s="45" t="s">
        <v>21326</v>
      </c>
      <c r="B21261" s="45" t="s">
        <v>7</v>
      </c>
      <c r="C21261" s="23">
        <v>250</v>
      </c>
    </row>
    <row r="21262" spans="1:3" ht="13.2" x14ac:dyDescent="0.25">
      <c r="A21262" s="45" t="s">
        <v>21327</v>
      </c>
      <c r="B21262" s="45" t="s">
        <v>7</v>
      </c>
      <c r="C21262" s="23">
        <v>450</v>
      </c>
    </row>
    <row r="21263" spans="1:3" ht="13.2" x14ac:dyDescent="0.25">
      <c r="A21263" s="45" t="s">
        <v>21328</v>
      </c>
      <c r="B21263" s="45" t="s">
        <v>7</v>
      </c>
      <c r="C21263" s="23">
        <v>300</v>
      </c>
    </row>
    <row r="21264" spans="1:3" ht="13.2" x14ac:dyDescent="0.25">
      <c r="A21264" s="45" t="s">
        <v>21329</v>
      </c>
      <c r="B21264" s="45" t="s">
        <v>7</v>
      </c>
      <c r="C21264" s="23">
        <v>275</v>
      </c>
    </row>
    <row r="21265" spans="1:3" ht="13.2" x14ac:dyDescent="0.25">
      <c r="A21265" s="45" t="s">
        <v>21330</v>
      </c>
      <c r="B21265" s="45" t="s">
        <v>7</v>
      </c>
      <c r="C21265" s="23">
        <v>150</v>
      </c>
    </row>
    <row r="21266" spans="1:3" ht="13.2" x14ac:dyDescent="0.25">
      <c r="A21266" s="45" t="s">
        <v>21331</v>
      </c>
      <c r="B21266" s="45" t="s">
        <v>7</v>
      </c>
      <c r="C21266" s="23">
        <v>450</v>
      </c>
    </row>
    <row r="21267" spans="1:3" ht="13.2" x14ac:dyDescent="0.25">
      <c r="A21267" s="45" t="s">
        <v>21332</v>
      </c>
      <c r="B21267" s="45" t="s">
        <v>7</v>
      </c>
      <c r="C21267" s="23">
        <v>150</v>
      </c>
    </row>
    <row r="21268" spans="1:3" ht="13.2" x14ac:dyDescent="0.25">
      <c r="A21268" s="45" t="s">
        <v>21333</v>
      </c>
      <c r="B21268" s="45" t="s">
        <v>7</v>
      </c>
      <c r="C21268" s="23">
        <v>325</v>
      </c>
    </row>
    <row r="21269" spans="1:3" ht="13.2" x14ac:dyDescent="0.25">
      <c r="A21269" s="45" t="s">
        <v>21334</v>
      </c>
      <c r="B21269" s="45" t="s">
        <v>7</v>
      </c>
      <c r="C21269" s="23">
        <v>350</v>
      </c>
    </row>
    <row r="21270" spans="1:3" ht="13.2" x14ac:dyDescent="0.25">
      <c r="A21270" s="45" t="s">
        <v>21335</v>
      </c>
      <c r="B21270" s="45" t="s">
        <v>7</v>
      </c>
      <c r="C21270" s="23">
        <v>675</v>
      </c>
    </row>
    <row r="21271" spans="1:3" ht="13.2" x14ac:dyDescent="0.25">
      <c r="A21271" s="45" t="s">
        <v>21336</v>
      </c>
      <c r="B21271" s="45" t="s">
        <v>7</v>
      </c>
      <c r="C21271" s="23">
        <v>375</v>
      </c>
    </row>
    <row r="21272" spans="1:3" ht="13.2" x14ac:dyDescent="0.25">
      <c r="A21272" s="45" t="s">
        <v>21337</v>
      </c>
      <c r="B21272" s="45" t="s">
        <v>7</v>
      </c>
      <c r="C21272" s="23">
        <v>300</v>
      </c>
    </row>
    <row r="21273" spans="1:3" ht="13.2" x14ac:dyDescent="0.25">
      <c r="A21273" s="45" t="s">
        <v>21338</v>
      </c>
      <c r="B21273" s="45" t="s">
        <v>7</v>
      </c>
      <c r="C21273" s="23">
        <v>375</v>
      </c>
    </row>
    <row r="21274" spans="1:3" ht="13.2" x14ac:dyDescent="0.25">
      <c r="A21274" s="45" t="s">
        <v>21339</v>
      </c>
      <c r="B21274" s="45" t="s">
        <v>7</v>
      </c>
      <c r="C21274" s="23">
        <v>650</v>
      </c>
    </row>
    <row r="21275" spans="1:3" ht="13.2" x14ac:dyDescent="0.25">
      <c r="A21275" s="45" t="s">
        <v>21340</v>
      </c>
      <c r="B21275" s="45" t="s">
        <v>7</v>
      </c>
      <c r="C21275" s="23">
        <v>650</v>
      </c>
    </row>
    <row r="21276" spans="1:3" ht="13.2" x14ac:dyDescent="0.25">
      <c r="A21276" s="45" t="s">
        <v>21341</v>
      </c>
      <c r="B21276" s="45" t="s">
        <v>7</v>
      </c>
      <c r="C21276" s="23">
        <v>425</v>
      </c>
    </row>
    <row r="21277" spans="1:3" ht="13.2" x14ac:dyDescent="0.25">
      <c r="A21277" s="45" t="s">
        <v>21342</v>
      </c>
      <c r="B21277" s="45" t="s">
        <v>7</v>
      </c>
      <c r="C21277" s="23">
        <v>950</v>
      </c>
    </row>
    <row r="21278" spans="1:3" ht="13.2" x14ac:dyDescent="0.25">
      <c r="A21278" s="45" t="s">
        <v>21343</v>
      </c>
      <c r="B21278" s="45" t="s">
        <v>7</v>
      </c>
      <c r="C21278" s="23">
        <v>1000</v>
      </c>
    </row>
    <row r="21279" spans="1:3" ht="13.2" x14ac:dyDescent="0.25">
      <c r="A21279" s="45" t="s">
        <v>21344</v>
      </c>
      <c r="B21279" s="45" t="s">
        <v>7</v>
      </c>
      <c r="C21279" s="23">
        <v>275</v>
      </c>
    </row>
    <row r="21280" spans="1:3" ht="13.2" x14ac:dyDescent="0.25">
      <c r="A21280" s="45" t="s">
        <v>21345</v>
      </c>
      <c r="B21280" s="45" t="s">
        <v>7</v>
      </c>
      <c r="C21280" s="23">
        <v>525</v>
      </c>
    </row>
    <row r="21281" spans="1:3" ht="13.2" x14ac:dyDescent="0.25">
      <c r="A21281" s="45" t="s">
        <v>21346</v>
      </c>
      <c r="B21281" s="45" t="s">
        <v>7</v>
      </c>
      <c r="C21281" s="23">
        <v>525</v>
      </c>
    </row>
    <row r="21282" spans="1:3" ht="13.2" x14ac:dyDescent="0.25">
      <c r="A21282" s="45" t="s">
        <v>21347</v>
      </c>
      <c r="B21282" s="45" t="s">
        <v>7</v>
      </c>
      <c r="C21282" s="23">
        <v>475</v>
      </c>
    </row>
    <row r="21283" spans="1:3" ht="13.2" x14ac:dyDescent="0.25">
      <c r="A21283" s="45" t="s">
        <v>21348</v>
      </c>
      <c r="B21283" s="45" t="s">
        <v>7</v>
      </c>
      <c r="C21283" s="23">
        <v>400</v>
      </c>
    </row>
    <row r="21284" spans="1:3" ht="13.2" x14ac:dyDescent="0.25">
      <c r="A21284" s="45" t="s">
        <v>21349</v>
      </c>
      <c r="B21284" s="45" t="s">
        <v>7</v>
      </c>
      <c r="C21284" s="23">
        <v>925</v>
      </c>
    </row>
    <row r="21285" spans="1:3" ht="13.2" x14ac:dyDescent="0.25">
      <c r="A21285" s="45" t="s">
        <v>21350</v>
      </c>
      <c r="B21285" s="45" t="s">
        <v>7</v>
      </c>
      <c r="C21285" s="23">
        <v>550</v>
      </c>
    </row>
    <row r="21286" spans="1:3" ht="13.2" x14ac:dyDescent="0.25">
      <c r="A21286" s="45" t="s">
        <v>21351</v>
      </c>
      <c r="B21286" s="45" t="s">
        <v>7</v>
      </c>
      <c r="C21286" s="23">
        <v>425</v>
      </c>
    </row>
    <row r="21287" spans="1:3" ht="13.2" x14ac:dyDescent="0.25">
      <c r="A21287" s="45" t="s">
        <v>21352</v>
      </c>
      <c r="B21287" s="45" t="s">
        <v>7</v>
      </c>
      <c r="C21287" s="23">
        <v>675</v>
      </c>
    </row>
    <row r="21288" spans="1:3" ht="13.2" x14ac:dyDescent="0.25">
      <c r="A21288" s="45" t="s">
        <v>21353</v>
      </c>
      <c r="B21288" s="45" t="s">
        <v>7</v>
      </c>
      <c r="C21288" s="23">
        <v>900</v>
      </c>
    </row>
    <row r="21289" spans="1:3" ht="13.2" x14ac:dyDescent="0.25">
      <c r="A21289" s="45" t="s">
        <v>21354</v>
      </c>
      <c r="B21289" s="45" t="s">
        <v>7</v>
      </c>
      <c r="C21289" s="23">
        <v>500</v>
      </c>
    </row>
    <row r="21290" spans="1:3" ht="13.2" x14ac:dyDescent="0.25">
      <c r="A21290" s="45" t="s">
        <v>21355</v>
      </c>
      <c r="B21290" s="45" t="s">
        <v>7</v>
      </c>
      <c r="C21290" s="23">
        <v>925</v>
      </c>
    </row>
    <row r="21291" spans="1:3" ht="13.2" x14ac:dyDescent="0.25">
      <c r="A21291" s="45" t="s">
        <v>21356</v>
      </c>
      <c r="B21291" s="45" t="s">
        <v>7</v>
      </c>
      <c r="C21291" s="23">
        <v>875</v>
      </c>
    </row>
    <row r="21292" spans="1:3" ht="13.2" x14ac:dyDescent="0.25">
      <c r="A21292" s="45" t="s">
        <v>21357</v>
      </c>
      <c r="B21292" s="45" t="s">
        <v>7</v>
      </c>
      <c r="C21292" s="23">
        <v>975</v>
      </c>
    </row>
    <row r="21293" spans="1:3" ht="13.2" x14ac:dyDescent="0.25">
      <c r="A21293" s="45" t="s">
        <v>21358</v>
      </c>
      <c r="B21293" s="45" t="s">
        <v>7</v>
      </c>
      <c r="C21293" s="23">
        <v>1000</v>
      </c>
    </row>
    <row r="21294" spans="1:3" ht="13.2" x14ac:dyDescent="0.25">
      <c r="A21294" s="45" t="s">
        <v>21359</v>
      </c>
      <c r="B21294" s="45" t="s">
        <v>7</v>
      </c>
      <c r="C21294" s="23">
        <v>1650</v>
      </c>
    </row>
    <row r="21295" spans="1:3" ht="13.2" x14ac:dyDescent="0.25">
      <c r="A21295" s="45" t="s">
        <v>21360</v>
      </c>
      <c r="B21295" s="45" t="s">
        <v>7</v>
      </c>
      <c r="C21295" s="23">
        <v>250</v>
      </c>
    </row>
    <row r="21296" spans="1:3" ht="13.2" x14ac:dyDescent="0.25">
      <c r="A21296" s="45" t="s">
        <v>21361</v>
      </c>
      <c r="B21296" s="45" t="s">
        <v>7</v>
      </c>
      <c r="C21296" s="23">
        <v>800</v>
      </c>
    </row>
    <row r="21297" spans="1:3" ht="13.2" x14ac:dyDescent="0.25">
      <c r="A21297" s="45" t="s">
        <v>21362</v>
      </c>
      <c r="B21297" s="45" t="s">
        <v>7</v>
      </c>
      <c r="C21297" s="23">
        <v>250</v>
      </c>
    </row>
    <row r="21298" spans="1:3" ht="13.2" x14ac:dyDescent="0.25">
      <c r="A21298" s="45" t="s">
        <v>21363</v>
      </c>
      <c r="B21298" s="45" t="s">
        <v>7</v>
      </c>
      <c r="C21298" s="23">
        <v>725</v>
      </c>
    </row>
    <row r="21299" spans="1:3" ht="13.2" x14ac:dyDescent="0.25">
      <c r="A21299" s="45" t="s">
        <v>21364</v>
      </c>
      <c r="B21299" s="45" t="s">
        <v>7</v>
      </c>
      <c r="C21299" s="23">
        <v>500</v>
      </c>
    </row>
    <row r="21300" spans="1:3" ht="13.2" x14ac:dyDescent="0.25">
      <c r="A21300" s="45" t="s">
        <v>21365</v>
      </c>
      <c r="B21300" s="45" t="s">
        <v>7</v>
      </c>
      <c r="C21300" s="23">
        <v>250</v>
      </c>
    </row>
    <row r="21301" spans="1:3" ht="13.2" x14ac:dyDescent="0.25">
      <c r="A21301" s="45" t="s">
        <v>21366</v>
      </c>
      <c r="B21301" s="45" t="s">
        <v>7</v>
      </c>
      <c r="C21301" s="23">
        <v>525</v>
      </c>
    </row>
    <row r="21302" spans="1:3" ht="13.2" x14ac:dyDescent="0.25">
      <c r="A21302" s="45" t="s">
        <v>21367</v>
      </c>
      <c r="B21302" s="45" t="s">
        <v>7</v>
      </c>
      <c r="C21302" s="23">
        <v>525</v>
      </c>
    </row>
    <row r="21303" spans="1:3" ht="13.2" x14ac:dyDescent="0.25">
      <c r="A21303" s="45" t="s">
        <v>21368</v>
      </c>
      <c r="B21303" s="45" t="s">
        <v>7</v>
      </c>
      <c r="C21303" s="23">
        <v>375</v>
      </c>
    </row>
    <row r="21304" spans="1:3" ht="13.2" x14ac:dyDescent="0.25">
      <c r="A21304" s="45" t="s">
        <v>21369</v>
      </c>
      <c r="B21304" s="45" t="s">
        <v>7</v>
      </c>
      <c r="C21304" s="23">
        <v>825</v>
      </c>
    </row>
    <row r="21305" spans="1:3" ht="13.2" x14ac:dyDescent="0.25">
      <c r="A21305" s="45" t="s">
        <v>21370</v>
      </c>
      <c r="B21305" s="45" t="s">
        <v>7</v>
      </c>
      <c r="C21305" s="23">
        <v>700</v>
      </c>
    </row>
    <row r="21306" spans="1:3" ht="13.2" x14ac:dyDescent="0.25">
      <c r="A21306" s="45" t="s">
        <v>21371</v>
      </c>
      <c r="B21306" s="45" t="s">
        <v>7</v>
      </c>
      <c r="C21306" s="23">
        <v>375</v>
      </c>
    </row>
    <row r="21307" spans="1:3" ht="13.2" x14ac:dyDescent="0.25">
      <c r="A21307" s="45" t="s">
        <v>21372</v>
      </c>
      <c r="B21307" s="45" t="s">
        <v>7</v>
      </c>
      <c r="C21307" s="23">
        <v>600</v>
      </c>
    </row>
    <row r="21308" spans="1:3" ht="13.2" x14ac:dyDescent="0.25">
      <c r="A21308" s="45" t="s">
        <v>21373</v>
      </c>
      <c r="B21308" s="45" t="s">
        <v>7</v>
      </c>
      <c r="C21308" s="23">
        <v>675</v>
      </c>
    </row>
    <row r="21309" spans="1:3" ht="13.2" x14ac:dyDescent="0.25">
      <c r="A21309" s="45" t="s">
        <v>21374</v>
      </c>
      <c r="B21309" s="45" t="s">
        <v>7</v>
      </c>
      <c r="C21309" s="23">
        <v>450</v>
      </c>
    </row>
    <row r="21310" spans="1:3" ht="13.2" x14ac:dyDescent="0.25">
      <c r="A21310" s="45" t="s">
        <v>21375</v>
      </c>
      <c r="B21310" s="45" t="s">
        <v>7</v>
      </c>
      <c r="C21310" s="23">
        <v>900</v>
      </c>
    </row>
    <row r="21311" spans="1:3" ht="13.2" x14ac:dyDescent="0.25">
      <c r="A21311" s="45" t="s">
        <v>21376</v>
      </c>
      <c r="B21311" s="45" t="s">
        <v>7</v>
      </c>
      <c r="C21311" s="23">
        <v>375</v>
      </c>
    </row>
    <row r="21312" spans="1:3" ht="13.2" x14ac:dyDescent="0.25">
      <c r="A21312" s="45" t="s">
        <v>21377</v>
      </c>
      <c r="B21312" s="45" t="s">
        <v>7</v>
      </c>
      <c r="C21312" s="23">
        <v>925</v>
      </c>
    </row>
    <row r="21313" spans="1:3" ht="13.2" x14ac:dyDescent="0.25">
      <c r="A21313" s="45" t="s">
        <v>21378</v>
      </c>
      <c r="B21313" s="45" t="s">
        <v>7</v>
      </c>
      <c r="C21313" s="23">
        <v>650</v>
      </c>
    </row>
    <row r="21314" spans="1:3" ht="13.2" x14ac:dyDescent="0.25">
      <c r="A21314" s="45" t="s">
        <v>21379</v>
      </c>
      <c r="B21314" s="45" t="s">
        <v>7</v>
      </c>
      <c r="C21314" s="23">
        <v>650</v>
      </c>
    </row>
    <row r="21315" spans="1:3" ht="13.2" x14ac:dyDescent="0.25">
      <c r="A21315" s="45" t="s">
        <v>21380</v>
      </c>
      <c r="B21315" s="45" t="s">
        <v>7</v>
      </c>
      <c r="C21315" s="23">
        <v>525</v>
      </c>
    </row>
    <row r="21316" spans="1:3" ht="13.2" x14ac:dyDescent="0.25">
      <c r="A21316" s="45" t="s">
        <v>21381</v>
      </c>
      <c r="B21316" s="45" t="s">
        <v>7</v>
      </c>
      <c r="C21316" s="23">
        <v>550</v>
      </c>
    </row>
    <row r="21317" spans="1:3" ht="13.2" x14ac:dyDescent="0.25">
      <c r="A21317" s="45" t="s">
        <v>21382</v>
      </c>
      <c r="B21317" s="45" t="s">
        <v>7</v>
      </c>
      <c r="C21317" s="23">
        <v>850</v>
      </c>
    </row>
    <row r="21318" spans="1:3" ht="13.2" x14ac:dyDescent="0.25">
      <c r="A21318" s="45" t="s">
        <v>21383</v>
      </c>
      <c r="B21318" s="45" t="s">
        <v>7</v>
      </c>
      <c r="C21318" s="23">
        <v>775</v>
      </c>
    </row>
    <row r="21319" spans="1:3" ht="13.2" x14ac:dyDescent="0.25">
      <c r="A21319" s="45" t="s">
        <v>21384</v>
      </c>
      <c r="B21319" s="45" t="s">
        <v>7</v>
      </c>
      <c r="C21319" s="23">
        <v>525</v>
      </c>
    </row>
    <row r="21320" spans="1:3" ht="13.2" x14ac:dyDescent="0.25">
      <c r="A21320" s="45" t="s">
        <v>21385</v>
      </c>
      <c r="B21320" s="45" t="s">
        <v>7</v>
      </c>
      <c r="C21320" s="23">
        <v>775</v>
      </c>
    </row>
    <row r="21321" spans="1:3" ht="13.2" x14ac:dyDescent="0.25">
      <c r="A21321" s="45" t="s">
        <v>21386</v>
      </c>
      <c r="B21321" s="45" t="s">
        <v>7</v>
      </c>
      <c r="C21321" s="23">
        <v>900</v>
      </c>
    </row>
    <row r="21322" spans="1:3" ht="13.2" x14ac:dyDescent="0.25">
      <c r="A21322" s="45" t="s">
        <v>21387</v>
      </c>
      <c r="B21322" s="45" t="s">
        <v>7</v>
      </c>
      <c r="C21322" s="23">
        <v>250</v>
      </c>
    </row>
    <row r="21323" spans="1:3" ht="13.2" x14ac:dyDescent="0.25">
      <c r="A21323" s="45" t="s">
        <v>21388</v>
      </c>
      <c r="B21323" s="45" t="s">
        <v>7</v>
      </c>
      <c r="C21323" s="23">
        <v>550</v>
      </c>
    </row>
    <row r="21324" spans="1:3" ht="13.2" x14ac:dyDescent="0.25">
      <c r="A21324" s="45" t="s">
        <v>21389</v>
      </c>
      <c r="B21324" s="45" t="s">
        <v>7</v>
      </c>
      <c r="C21324" s="23">
        <v>250</v>
      </c>
    </row>
    <row r="21325" spans="1:3" ht="13.2" x14ac:dyDescent="0.25">
      <c r="A21325" s="45" t="s">
        <v>21390</v>
      </c>
      <c r="B21325" s="45" t="s">
        <v>7</v>
      </c>
      <c r="C21325" s="23">
        <v>325</v>
      </c>
    </row>
    <row r="21326" spans="1:3" ht="13.2" x14ac:dyDescent="0.25">
      <c r="A21326" s="45" t="s">
        <v>21391</v>
      </c>
      <c r="B21326" s="45" t="s">
        <v>7</v>
      </c>
      <c r="C21326" s="23">
        <v>725</v>
      </c>
    </row>
    <row r="21327" spans="1:3" ht="13.2" x14ac:dyDescent="0.25">
      <c r="A21327" s="45" t="s">
        <v>21392</v>
      </c>
      <c r="B21327" s="45" t="s">
        <v>7</v>
      </c>
      <c r="C21327" s="23">
        <v>500</v>
      </c>
    </row>
    <row r="21328" spans="1:3" ht="13.2" x14ac:dyDescent="0.25">
      <c r="A21328" s="45" t="s">
        <v>21393</v>
      </c>
      <c r="B21328" s="45" t="s">
        <v>7</v>
      </c>
      <c r="C21328" s="23">
        <v>500</v>
      </c>
    </row>
    <row r="21329" spans="1:3" ht="13.2" x14ac:dyDescent="0.25">
      <c r="A21329" s="45" t="s">
        <v>21394</v>
      </c>
      <c r="B21329" s="45" t="s">
        <v>7</v>
      </c>
      <c r="C21329" s="23">
        <v>375</v>
      </c>
    </row>
    <row r="21330" spans="1:3" ht="13.2" x14ac:dyDescent="0.25">
      <c r="A21330" s="45" t="s">
        <v>21395</v>
      </c>
      <c r="B21330" s="45" t="s">
        <v>7</v>
      </c>
      <c r="C21330" s="23">
        <v>675</v>
      </c>
    </row>
    <row r="21331" spans="1:3" ht="13.2" x14ac:dyDescent="0.25">
      <c r="A21331" s="45" t="s">
        <v>21396</v>
      </c>
      <c r="B21331" s="45" t="s">
        <v>7</v>
      </c>
      <c r="C21331" s="23">
        <v>425</v>
      </c>
    </row>
    <row r="21332" spans="1:3" ht="13.2" x14ac:dyDescent="0.25">
      <c r="A21332" s="45" t="s">
        <v>21397</v>
      </c>
      <c r="B21332" s="45" t="s">
        <v>7</v>
      </c>
      <c r="C21332" s="23">
        <v>800</v>
      </c>
    </row>
    <row r="21333" spans="1:3" ht="13.2" x14ac:dyDescent="0.25">
      <c r="A21333" s="45" t="s">
        <v>21398</v>
      </c>
      <c r="B21333" s="45" t="s">
        <v>7</v>
      </c>
      <c r="C21333" s="23">
        <v>425</v>
      </c>
    </row>
    <row r="21334" spans="1:3" ht="13.2" x14ac:dyDescent="0.25">
      <c r="A21334" s="45" t="s">
        <v>21399</v>
      </c>
      <c r="B21334" s="45" t="s">
        <v>7</v>
      </c>
      <c r="C21334" s="23">
        <v>800</v>
      </c>
    </row>
    <row r="21335" spans="1:3" ht="13.2" x14ac:dyDescent="0.25">
      <c r="A21335" s="45" t="s">
        <v>21400</v>
      </c>
      <c r="B21335" s="45" t="s">
        <v>7</v>
      </c>
      <c r="C21335" s="23">
        <v>500</v>
      </c>
    </row>
    <row r="21336" spans="1:3" ht="13.2" x14ac:dyDescent="0.25">
      <c r="A21336" s="45" t="s">
        <v>21401</v>
      </c>
      <c r="B21336" s="45" t="s">
        <v>7</v>
      </c>
      <c r="C21336" s="23">
        <v>425</v>
      </c>
    </row>
    <row r="21337" spans="1:3" ht="13.2" x14ac:dyDescent="0.25">
      <c r="A21337" s="45" t="s">
        <v>21402</v>
      </c>
      <c r="B21337" s="45" t="s">
        <v>7</v>
      </c>
      <c r="C21337" s="23">
        <v>750</v>
      </c>
    </row>
    <row r="21338" spans="1:3" ht="13.2" x14ac:dyDescent="0.25">
      <c r="A21338" s="45" t="s">
        <v>21403</v>
      </c>
      <c r="B21338" s="45" t="s">
        <v>7</v>
      </c>
      <c r="C21338" s="23">
        <v>650</v>
      </c>
    </row>
    <row r="21339" spans="1:3" ht="13.2" x14ac:dyDescent="0.25">
      <c r="A21339" s="45" t="s">
        <v>21404</v>
      </c>
      <c r="B21339" s="45" t="s">
        <v>7</v>
      </c>
      <c r="C21339" s="23">
        <v>650</v>
      </c>
    </row>
    <row r="21340" spans="1:3" ht="13.2" x14ac:dyDescent="0.25">
      <c r="A21340" s="45" t="s">
        <v>21405</v>
      </c>
      <c r="B21340" s="45" t="s">
        <v>7</v>
      </c>
      <c r="C21340" s="23">
        <v>500</v>
      </c>
    </row>
    <row r="21341" spans="1:3" ht="13.2" x14ac:dyDescent="0.25">
      <c r="A21341" s="45" t="s">
        <v>21406</v>
      </c>
      <c r="B21341" s="45" t="s">
        <v>7</v>
      </c>
      <c r="C21341" s="23">
        <v>1100</v>
      </c>
    </row>
    <row r="21342" spans="1:3" ht="13.2" x14ac:dyDescent="0.25">
      <c r="A21342" s="45" t="s">
        <v>21407</v>
      </c>
      <c r="B21342" s="45" t="s">
        <v>7</v>
      </c>
      <c r="C21342" s="23">
        <v>725</v>
      </c>
    </row>
    <row r="21343" spans="1:3" ht="13.2" x14ac:dyDescent="0.25">
      <c r="A21343" s="45" t="s">
        <v>21408</v>
      </c>
      <c r="B21343" s="45" t="s">
        <v>7</v>
      </c>
      <c r="C21343" s="23">
        <v>1100</v>
      </c>
    </row>
    <row r="21344" spans="1:3" ht="13.2" x14ac:dyDescent="0.25">
      <c r="A21344" s="45" t="s">
        <v>21409</v>
      </c>
      <c r="B21344" s="45" t="s">
        <v>7</v>
      </c>
      <c r="C21344" s="23">
        <v>750</v>
      </c>
    </row>
    <row r="21345" spans="1:3" ht="13.2" x14ac:dyDescent="0.25">
      <c r="A21345" s="45" t="s">
        <v>21410</v>
      </c>
      <c r="B21345" s="45" t="s">
        <v>7</v>
      </c>
      <c r="C21345" s="23">
        <v>800</v>
      </c>
    </row>
    <row r="21346" spans="1:3" ht="13.2" x14ac:dyDescent="0.25">
      <c r="A21346" s="45" t="s">
        <v>21411</v>
      </c>
      <c r="B21346" s="45" t="s">
        <v>7</v>
      </c>
      <c r="C21346" s="23">
        <v>500</v>
      </c>
    </row>
    <row r="21347" spans="1:3" ht="13.2" x14ac:dyDescent="0.25">
      <c r="A21347" s="45" t="s">
        <v>21412</v>
      </c>
      <c r="B21347" s="45" t="s">
        <v>7</v>
      </c>
      <c r="C21347" s="23">
        <v>425</v>
      </c>
    </row>
    <row r="21348" spans="1:3" ht="13.2" x14ac:dyDescent="0.25">
      <c r="A21348" s="45" t="s">
        <v>21413</v>
      </c>
      <c r="B21348" s="45" t="s">
        <v>7</v>
      </c>
      <c r="C21348" s="23">
        <v>775</v>
      </c>
    </row>
    <row r="21349" spans="1:3" ht="13.2" x14ac:dyDescent="0.25">
      <c r="A21349" s="45" t="s">
        <v>21414</v>
      </c>
      <c r="B21349" s="45" t="s">
        <v>7</v>
      </c>
      <c r="C21349" s="23">
        <v>500</v>
      </c>
    </row>
    <row r="21350" spans="1:3" ht="13.2" x14ac:dyDescent="0.25">
      <c r="A21350" s="45" t="s">
        <v>21415</v>
      </c>
      <c r="B21350" s="45" t="s">
        <v>7</v>
      </c>
      <c r="C21350" s="23">
        <v>475</v>
      </c>
    </row>
    <row r="21351" spans="1:3" ht="13.2" x14ac:dyDescent="0.25">
      <c r="A21351" s="45" t="s">
        <v>21416</v>
      </c>
      <c r="B21351" s="45" t="s">
        <v>7</v>
      </c>
      <c r="C21351" s="23">
        <v>425</v>
      </c>
    </row>
    <row r="21352" spans="1:3" ht="13.2" x14ac:dyDescent="0.25">
      <c r="A21352" s="45" t="s">
        <v>21417</v>
      </c>
      <c r="B21352" s="45" t="s">
        <v>7</v>
      </c>
      <c r="C21352" s="23">
        <v>775</v>
      </c>
    </row>
    <row r="21353" spans="1:3" ht="13.2" x14ac:dyDescent="0.25">
      <c r="A21353" s="45" t="s">
        <v>21418</v>
      </c>
      <c r="B21353" s="45" t="s">
        <v>7</v>
      </c>
      <c r="C21353" s="23">
        <v>675</v>
      </c>
    </row>
    <row r="21354" spans="1:3" ht="13.2" x14ac:dyDescent="0.25">
      <c r="A21354" s="45" t="s">
        <v>21419</v>
      </c>
      <c r="B21354" s="45" t="s">
        <v>7</v>
      </c>
      <c r="C21354" s="23">
        <v>500</v>
      </c>
    </row>
    <row r="21355" spans="1:3" ht="13.2" x14ac:dyDescent="0.25">
      <c r="A21355" s="45" t="s">
        <v>21420</v>
      </c>
      <c r="B21355" s="45" t="s">
        <v>7</v>
      </c>
      <c r="C21355" s="23">
        <v>625</v>
      </c>
    </row>
    <row r="21356" spans="1:3" ht="13.2" x14ac:dyDescent="0.25">
      <c r="A21356" s="45" t="s">
        <v>21421</v>
      </c>
      <c r="B21356" s="45" t="s">
        <v>7</v>
      </c>
      <c r="C21356" s="23">
        <v>525</v>
      </c>
    </row>
    <row r="21357" spans="1:3" ht="13.2" x14ac:dyDescent="0.25">
      <c r="A21357" s="45" t="s">
        <v>21422</v>
      </c>
      <c r="B21357" s="45" t="s">
        <v>7</v>
      </c>
      <c r="C21357" s="23">
        <v>450</v>
      </c>
    </row>
    <row r="21358" spans="1:3" ht="13.2" x14ac:dyDescent="0.25">
      <c r="A21358" s="45" t="s">
        <v>21423</v>
      </c>
      <c r="B21358" s="45" t="s">
        <v>7</v>
      </c>
      <c r="C21358" s="23">
        <v>650</v>
      </c>
    </row>
    <row r="21359" spans="1:3" ht="13.2" x14ac:dyDescent="0.25">
      <c r="A21359" s="45" t="s">
        <v>21424</v>
      </c>
      <c r="B21359" s="45" t="s">
        <v>7</v>
      </c>
      <c r="C21359" s="23">
        <v>825</v>
      </c>
    </row>
    <row r="21360" spans="1:3" ht="13.2" x14ac:dyDescent="0.25">
      <c r="A21360" s="45" t="s">
        <v>21425</v>
      </c>
      <c r="B21360" s="45" t="s">
        <v>7</v>
      </c>
      <c r="C21360" s="23">
        <v>625</v>
      </c>
    </row>
    <row r="21361" spans="1:3" ht="13.2" x14ac:dyDescent="0.25">
      <c r="A21361" s="45" t="s">
        <v>21426</v>
      </c>
      <c r="B21361" s="45" t="s">
        <v>7</v>
      </c>
      <c r="C21361" s="23">
        <v>300</v>
      </c>
    </row>
    <row r="21362" spans="1:3" ht="13.2" x14ac:dyDescent="0.25">
      <c r="A21362" s="45" t="s">
        <v>21427</v>
      </c>
      <c r="B21362" s="45" t="s">
        <v>7</v>
      </c>
      <c r="C21362" s="23">
        <v>300</v>
      </c>
    </row>
    <row r="21363" spans="1:3" ht="13.2" x14ac:dyDescent="0.25">
      <c r="A21363" s="45" t="s">
        <v>21428</v>
      </c>
      <c r="B21363" s="45" t="s">
        <v>7</v>
      </c>
      <c r="C21363" s="23">
        <v>400</v>
      </c>
    </row>
    <row r="21364" spans="1:3" ht="13.2" x14ac:dyDescent="0.25">
      <c r="A21364" s="45" t="s">
        <v>21429</v>
      </c>
      <c r="B21364" s="45" t="s">
        <v>7</v>
      </c>
      <c r="C21364" s="23">
        <v>700</v>
      </c>
    </row>
    <row r="21365" spans="1:3" ht="13.2" x14ac:dyDescent="0.25">
      <c r="A21365" s="45" t="s">
        <v>21430</v>
      </c>
      <c r="B21365" s="45" t="s">
        <v>7</v>
      </c>
      <c r="C21365" s="23">
        <v>275</v>
      </c>
    </row>
    <row r="21366" spans="1:3" ht="13.2" x14ac:dyDescent="0.25">
      <c r="A21366" s="45" t="s">
        <v>21431</v>
      </c>
      <c r="B21366" s="45" t="s">
        <v>7</v>
      </c>
      <c r="C21366" s="23">
        <v>750</v>
      </c>
    </row>
    <row r="21367" spans="1:3" ht="13.2" x14ac:dyDescent="0.25">
      <c r="A21367" s="45" t="s">
        <v>21432</v>
      </c>
      <c r="B21367" s="45" t="s">
        <v>7</v>
      </c>
      <c r="C21367" s="23">
        <v>150</v>
      </c>
    </row>
    <row r="21368" spans="1:3" ht="13.2" x14ac:dyDescent="0.25">
      <c r="A21368" s="45" t="s">
        <v>21433</v>
      </c>
      <c r="B21368" s="45" t="s">
        <v>7</v>
      </c>
      <c r="C21368" s="23">
        <v>475</v>
      </c>
    </row>
    <row r="21369" spans="1:3" ht="13.2" x14ac:dyDescent="0.25">
      <c r="A21369" s="45" t="s">
        <v>21434</v>
      </c>
      <c r="B21369" s="45" t="s">
        <v>7</v>
      </c>
      <c r="C21369" s="23">
        <v>250</v>
      </c>
    </row>
    <row r="21370" spans="1:3" ht="13.2" x14ac:dyDescent="0.25">
      <c r="A21370" s="45" t="s">
        <v>21435</v>
      </c>
      <c r="B21370" s="45" t="s">
        <v>7</v>
      </c>
      <c r="C21370" s="23">
        <v>375</v>
      </c>
    </row>
    <row r="21371" spans="1:3" ht="13.2" x14ac:dyDescent="0.25">
      <c r="A21371" s="45" t="s">
        <v>21436</v>
      </c>
      <c r="B21371" s="45" t="s">
        <v>7</v>
      </c>
      <c r="C21371" s="23">
        <v>450</v>
      </c>
    </row>
    <row r="21372" spans="1:3" ht="13.2" x14ac:dyDescent="0.25">
      <c r="A21372" s="45" t="s">
        <v>21437</v>
      </c>
      <c r="B21372" s="45" t="s">
        <v>7</v>
      </c>
      <c r="C21372" s="23">
        <v>150</v>
      </c>
    </row>
    <row r="21373" spans="1:3" ht="13.2" x14ac:dyDescent="0.25">
      <c r="A21373" s="45" t="s">
        <v>21438</v>
      </c>
      <c r="B21373" s="45" t="s">
        <v>7</v>
      </c>
      <c r="C21373" s="23">
        <v>150</v>
      </c>
    </row>
    <row r="21374" spans="1:3" ht="13.2" x14ac:dyDescent="0.25">
      <c r="A21374" s="45" t="s">
        <v>21439</v>
      </c>
      <c r="B21374" s="45" t="s">
        <v>7</v>
      </c>
      <c r="C21374" s="23">
        <v>150</v>
      </c>
    </row>
    <row r="21375" spans="1:3" ht="13.2" x14ac:dyDescent="0.25">
      <c r="A21375" s="45" t="s">
        <v>21440</v>
      </c>
      <c r="B21375" s="45" t="s">
        <v>7</v>
      </c>
      <c r="C21375" s="23">
        <v>150</v>
      </c>
    </row>
    <row r="21376" spans="1:3" ht="13.2" x14ac:dyDescent="0.25">
      <c r="A21376" s="45" t="s">
        <v>21441</v>
      </c>
      <c r="B21376" s="45" t="s">
        <v>7</v>
      </c>
      <c r="C21376" s="23">
        <v>325</v>
      </c>
    </row>
    <row r="21377" spans="1:3" ht="13.2" x14ac:dyDescent="0.25">
      <c r="A21377" s="45" t="s">
        <v>21442</v>
      </c>
      <c r="B21377" s="45" t="s">
        <v>7</v>
      </c>
      <c r="C21377" s="23">
        <v>300</v>
      </c>
    </row>
    <row r="21378" spans="1:3" ht="13.2" x14ac:dyDescent="0.25">
      <c r="A21378" s="45" t="s">
        <v>21443</v>
      </c>
      <c r="B21378" s="45" t="s">
        <v>7</v>
      </c>
      <c r="C21378" s="23">
        <v>250</v>
      </c>
    </row>
    <row r="21379" spans="1:3" ht="13.2" x14ac:dyDescent="0.25">
      <c r="A21379" s="45" t="s">
        <v>21444</v>
      </c>
      <c r="B21379" s="45" t="s">
        <v>7</v>
      </c>
      <c r="C21379" s="23">
        <v>150</v>
      </c>
    </row>
    <row r="21380" spans="1:3" ht="13.2" x14ac:dyDescent="0.25">
      <c r="A21380" s="45" t="s">
        <v>21445</v>
      </c>
      <c r="B21380" s="45" t="s">
        <v>7</v>
      </c>
      <c r="C21380" s="23">
        <v>150</v>
      </c>
    </row>
    <row r="21381" spans="1:3" ht="13.2" x14ac:dyDescent="0.25">
      <c r="A21381" s="45" t="s">
        <v>21446</v>
      </c>
      <c r="B21381" s="45" t="s">
        <v>7</v>
      </c>
      <c r="C21381" s="23">
        <v>325</v>
      </c>
    </row>
    <row r="21382" spans="1:3" ht="13.2" x14ac:dyDescent="0.25">
      <c r="A21382" s="45" t="s">
        <v>21447</v>
      </c>
      <c r="B21382" s="45" t="s">
        <v>7</v>
      </c>
      <c r="C21382" s="23">
        <v>775</v>
      </c>
    </row>
    <row r="21383" spans="1:3" ht="13.2" x14ac:dyDescent="0.25">
      <c r="A21383" s="45" t="s">
        <v>21448</v>
      </c>
      <c r="B21383" s="45" t="s">
        <v>7</v>
      </c>
      <c r="C21383" s="23">
        <v>375</v>
      </c>
    </row>
    <row r="21384" spans="1:3" ht="13.2" x14ac:dyDescent="0.25">
      <c r="A21384" s="45" t="s">
        <v>21449</v>
      </c>
      <c r="B21384" s="45" t="s">
        <v>7</v>
      </c>
      <c r="C21384" s="23">
        <v>675</v>
      </c>
    </row>
    <row r="21385" spans="1:3" ht="13.2" x14ac:dyDescent="0.25">
      <c r="A21385" s="45" t="s">
        <v>21450</v>
      </c>
      <c r="B21385" s="45" t="s">
        <v>7</v>
      </c>
      <c r="C21385" s="23">
        <v>225</v>
      </c>
    </row>
    <row r="21386" spans="1:3" ht="13.2" x14ac:dyDescent="0.25">
      <c r="A21386" s="45" t="s">
        <v>21451</v>
      </c>
      <c r="B21386" s="45" t="s">
        <v>7</v>
      </c>
      <c r="C21386" s="23">
        <v>150</v>
      </c>
    </row>
    <row r="21387" spans="1:3" ht="13.2" x14ac:dyDescent="0.25">
      <c r="A21387" s="45" t="s">
        <v>21452</v>
      </c>
      <c r="B21387" s="45" t="s">
        <v>7</v>
      </c>
      <c r="C21387" s="23">
        <v>525</v>
      </c>
    </row>
    <row r="21388" spans="1:3" ht="13.2" x14ac:dyDescent="0.25">
      <c r="A21388" s="45" t="s">
        <v>21453</v>
      </c>
      <c r="B21388" s="45" t="s">
        <v>7</v>
      </c>
      <c r="C21388" s="23">
        <v>250</v>
      </c>
    </row>
    <row r="21389" spans="1:3" ht="13.2" x14ac:dyDescent="0.25">
      <c r="A21389" s="45" t="s">
        <v>21454</v>
      </c>
      <c r="B21389" s="45" t="s">
        <v>7</v>
      </c>
      <c r="C21389" s="23">
        <v>450</v>
      </c>
    </row>
    <row r="21390" spans="1:3" ht="13.2" x14ac:dyDescent="0.25">
      <c r="A21390" s="45" t="s">
        <v>21455</v>
      </c>
      <c r="B21390" s="45" t="s">
        <v>7</v>
      </c>
      <c r="C21390" s="23">
        <v>600</v>
      </c>
    </row>
    <row r="21391" spans="1:3" ht="13.2" x14ac:dyDescent="0.25">
      <c r="A21391" s="45" t="s">
        <v>21456</v>
      </c>
      <c r="B21391" s="45" t="s">
        <v>7</v>
      </c>
      <c r="C21391" s="23">
        <v>350</v>
      </c>
    </row>
    <row r="21392" spans="1:3" ht="13.2" x14ac:dyDescent="0.25">
      <c r="A21392" s="45" t="s">
        <v>21457</v>
      </c>
      <c r="B21392" s="45" t="s">
        <v>7</v>
      </c>
      <c r="C21392" s="23">
        <v>150</v>
      </c>
    </row>
    <row r="21393" spans="1:3" ht="13.2" x14ac:dyDescent="0.25">
      <c r="A21393" s="45" t="s">
        <v>21458</v>
      </c>
      <c r="B21393" s="45" t="s">
        <v>7</v>
      </c>
      <c r="C21393" s="23">
        <v>800</v>
      </c>
    </row>
    <row r="21394" spans="1:3" ht="13.2" x14ac:dyDescent="0.25">
      <c r="A21394" s="45" t="s">
        <v>21459</v>
      </c>
      <c r="B21394" s="45" t="s">
        <v>7</v>
      </c>
      <c r="C21394" s="23">
        <v>275</v>
      </c>
    </row>
    <row r="21395" spans="1:3" ht="13.2" x14ac:dyDescent="0.25">
      <c r="A21395" s="45" t="s">
        <v>21460</v>
      </c>
      <c r="B21395" s="45" t="s">
        <v>7</v>
      </c>
      <c r="C21395" s="23">
        <v>150</v>
      </c>
    </row>
    <row r="21396" spans="1:3" ht="13.2" x14ac:dyDescent="0.25">
      <c r="A21396" s="45" t="s">
        <v>21461</v>
      </c>
      <c r="B21396" s="45" t="s">
        <v>7</v>
      </c>
      <c r="C21396" s="23">
        <v>175</v>
      </c>
    </row>
    <row r="21397" spans="1:3" ht="13.2" x14ac:dyDescent="0.25">
      <c r="A21397" s="45" t="s">
        <v>21462</v>
      </c>
      <c r="B21397" s="45" t="s">
        <v>7</v>
      </c>
      <c r="C21397" s="23">
        <v>175</v>
      </c>
    </row>
    <row r="21398" spans="1:3" ht="13.2" x14ac:dyDescent="0.25">
      <c r="A21398" s="45" t="s">
        <v>21463</v>
      </c>
      <c r="B21398" s="45" t="s">
        <v>7</v>
      </c>
      <c r="C21398" s="23">
        <v>625</v>
      </c>
    </row>
    <row r="21399" spans="1:3" ht="13.2" x14ac:dyDescent="0.25">
      <c r="A21399" s="45" t="s">
        <v>21464</v>
      </c>
      <c r="B21399" s="45" t="s">
        <v>7</v>
      </c>
      <c r="C21399" s="23">
        <v>600</v>
      </c>
    </row>
    <row r="21400" spans="1:3" ht="13.2" x14ac:dyDescent="0.25">
      <c r="A21400" s="45" t="s">
        <v>21465</v>
      </c>
      <c r="B21400" s="45" t="s">
        <v>7</v>
      </c>
      <c r="C21400" s="23">
        <v>150</v>
      </c>
    </row>
    <row r="21401" spans="1:3" ht="13.2" x14ac:dyDescent="0.25">
      <c r="A21401" s="45" t="s">
        <v>21466</v>
      </c>
      <c r="B21401" s="45" t="s">
        <v>7</v>
      </c>
      <c r="C21401" s="23">
        <v>475</v>
      </c>
    </row>
    <row r="21402" spans="1:3" ht="13.2" x14ac:dyDescent="0.25">
      <c r="A21402" s="45" t="s">
        <v>21467</v>
      </c>
      <c r="B21402" s="45" t="s">
        <v>7</v>
      </c>
      <c r="C21402" s="23">
        <v>200</v>
      </c>
    </row>
    <row r="21403" spans="1:3" ht="13.2" x14ac:dyDescent="0.25">
      <c r="A21403" s="45" t="s">
        <v>21468</v>
      </c>
      <c r="B21403" s="45" t="s">
        <v>7</v>
      </c>
      <c r="C21403" s="23">
        <v>250</v>
      </c>
    </row>
    <row r="21404" spans="1:3" ht="13.2" x14ac:dyDescent="0.25">
      <c r="A21404" s="45" t="s">
        <v>21469</v>
      </c>
      <c r="B21404" s="45" t="s">
        <v>7</v>
      </c>
      <c r="C21404" s="23">
        <v>250</v>
      </c>
    </row>
    <row r="21405" spans="1:3" ht="13.2" x14ac:dyDescent="0.25">
      <c r="A21405" s="45" t="s">
        <v>21470</v>
      </c>
      <c r="B21405" s="45" t="s">
        <v>7</v>
      </c>
      <c r="C21405" s="23">
        <v>150</v>
      </c>
    </row>
    <row r="21406" spans="1:3" ht="13.2" x14ac:dyDescent="0.25">
      <c r="A21406" s="45" t="s">
        <v>21471</v>
      </c>
      <c r="B21406" s="45" t="s">
        <v>7</v>
      </c>
      <c r="C21406" s="23">
        <v>750</v>
      </c>
    </row>
    <row r="21407" spans="1:3" ht="13.2" x14ac:dyDescent="0.25">
      <c r="A21407" s="45" t="s">
        <v>21472</v>
      </c>
      <c r="B21407" s="45" t="s">
        <v>7</v>
      </c>
      <c r="C21407" s="23">
        <v>325</v>
      </c>
    </row>
    <row r="21408" spans="1:3" ht="13.2" x14ac:dyDescent="0.25">
      <c r="A21408" s="45" t="s">
        <v>21473</v>
      </c>
      <c r="B21408" s="45" t="s">
        <v>7</v>
      </c>
      <c r="C21408" s="23">
        <v>300</v>
      </c>
    </row>
    <row r="21409" spans="1:3" ht="13.2" x14ac:dyDescent="0.25">
      <c r="A21409" s="45" t="s">
        <v>21474</v>
      </c>
      <c r="B21409" s="45" t="s">
        <v>7</v>
      </c>
      <c r="C21409" s="23">
        <v>200</v>
      </c>
    </row>
    <row r="21410" spans="1:3" ht="13.2" x14ac:dyDescent="0.25">
      <c r="A21410" s="45" t="s">
        <v>21475</v>
      </c>
      <c r="B21410" s="45" t="s">
        <v>7</v>
      </c>
      <c r="C21410" s="23">
        <v>150</v>
      </c>
    </row>
    <row r="21411" spans="1:3" ht="13.2" x14ac:dyDescent="0.25">
      <c r="A21411" s="45" t="s">
        <v>21476</v>
      </c>
      <c r="B21411" s="45" t="s">
        <v>7</v>
      </c>
      <c r="C21411" s="23">
        <v>150</v>
      </c>
    </row>
    <row r="21412" spans="1:3" ht="13.2" x14ac:dyDescent="0.25">
      <c r="A21412" s="45" t="s">
        <v>21477</v>
      </c>
      <c r="B21412" s="45" t="s">
        <v>7</v>
      </c>
      <c r="C21412" s="23">
        <v>275</v>
      </c>
    </row>
    <row r="21413" spans="1:3" ht="13.2" x14ac:dyDescent="0.25">
      <c r="A21413" s="45" t="s">
        <v>21478</v>
      </c>
      <c r="B21413" s="45" t="s">
        <v>7</v>
      </c>
      <c r="C21413" s="23">
        <v>325</v>
      </c>
    </row>
    <row r="21414" spans="1:3" ht="13.2" x14ac:dyDescent="0.25">
      <c r="A21414" s="45" t="s">
        <v>21479</v>
      </c>
      <c r="B21414" s="45" t="s">
        <v>7</v>
      </c>
      <c r="C21414" s="23">
        <v>275</v>
      </c>
    </row>
    <row r="21415" spans="1:3" ht="13.2" x14ac:dyDescent="0.25">
      <c r="A21415" s="45" t="s">
        <v>21480</v>
      </c>
      <c r="B21415" s="45" t="s">
        <v>7</v>
      </c>
      <c r="C21415" s="23">
        <v>275</v>
      </c>
    </row>
    <row r="21416" spans="1:3" ht="13.2" x14ac:dyDescent="0.25">
      <c r="A21416" s="45" t="s">
        <v>21481</v>
      </c>
      <c r="B21416" s="45" t="s">
        <v>7</v>
      </c>
      <c r="C21416" s="23">
        <v>200</v>
      </c>
    </row>
    <row r="21417" spans="1:3" ht="13.2" x14ac:dyDescent="0.25">
      <c r="A21417" s="45" t="s">
        <v>21482</v>
      </c>
      <c r="B21417" s="45" t="s">
        <v>7</v>
      </c>
      <c r="C21417" s="23">
        <v>325</v>
      </c>
    </row>
    <row r="21418" spans="1:3" ht="13.2" x14ac:dyDescent="0.25">
      <c r="A21418" s="45" t="s">
        <v>21483</v>
      </c>
      <c r="B21418" s="45" t="s">
        <v>7</v>
      </c>
      <c r="C21418" s="23">
        <v>325</v>
      </c>
    </row>
    <row r="21419" spans="1:3" ht="13.2" x14ac:dyDescent="0.25">
      <c r="A21419" s="45" t="s">
        <v>21484</v>
      </c>
      <c r="B21419" s="45" t="s">
        <v>7</v>
      </c>
      <c r="C21419" s="23">
        <v>175</v>
      </c>
    </row>
    <row r="21420" spans="1:3" ht="13.2" x14ac:dyDescent="0.25">
      <c r="A21420" s="45" t="s">
        <v>21485</v>
      </c>
      <c r="B21420" s="45" t="s">
        <v>7</v>
      </c>
      <c r="C21420" s="23">
        <v>225</v>
      </c>
    </row>
    <row r="21421" spans="1:3" ht="13.2" x14ac:dyDescent="0.25">
      <c r="A21421" s="45" t="s">
        <v>21486</v>
      </c>
      <c r="B21421" s="45" t="s">
        <v>7</v>
      </c>
      <c r="C21421" s="23">
        <v>150</v>
      </c>
    </row>
    <row r="21422" spans="1:3" ht="13.2" x14ac:dyDescent="0.25">
      <c r="A21422" s="45" t="s">
        <v>21487</v>
      </c>
      <c r="B21422" s="45" t="s">
        <v>7</v>
      </c>
      <c r="C21422" s="23">
        <v>150</v>
      </c>
    </row>
    <row r="21423" spans="1:3" ht="13.2" x14ac:dyDescent="0.25">
      <c r="A21423" s="45" t="s">
        <v>21488</v>
      </c>
      <c r="B21423" s="45" t="s">
        <v>7</v>
      </c>
      <c r="C21423" s="23">
        <v>150</v>
      </c>
    </row>
    <row r="21424" spans="1:3" ht="13.2" x14ac:dyDescent="0.25">
      <c r="A21424" s="45" t="s">
        <v>21489</v>
      </c>
      <c r="B21424" s="45" t="s">
        <v>7</v>
      </c>
      <c r="C21424" s="23">
        <v>150</v>
      </c>
    </row>
    <row r="21425" spans="1:3" ht="13.2" x14ac:dyDescent="0.25">
      <c r="A21425" s="45" t="s">
        <v>21490</v>
      </c>
      <c r="B21425" s="45" t="s">
        <v>7</v>
      </c>
      <c r="C21425" s="23">
        <v>150</v>
      </c>
    </row>
    <row r="21426" spans="1:3" ht="13.2" x14ac:dyDescent="0.25">
      <c r="A21426" s="45" t="s">
        <v>21491</v>
      </c>
      <c r="B21426" s="45" t="s">
        <v>7</v>
      </c>
      <c r="C21426" s="23">
        <v>150</v>
      </c>
    </row>
    <row r="21427" spans="1:3" ht="13.2" x14ac:dyDescent="0.25">
      <c r="A21427" s="45" t="s">
        <v>21492</v>
      </c>
      <c r="B21427" s="45" t="s">
        <v>7</v>
      </c>
      <c r="C21427" s="23">
        <v>150</v>
      </c>
    </row>
    <row r="21428" spans="1:3" ht="13.2" x14ac:dyDescent="0.25">
      <c r="A21428" s="45" t="s">
        <v>21493</v>
      </c>
      <c r="B21428" s="45" t="s">
        <v>7</v>
      </c>
      <c r="C21428" s="23">
        <v>150</v>
      </c>
    </row>
    <row r="21429" spans="1:3" ht="13.2" x14ac:dyDescent="0.25">
      <c r="A21429" s="45" t="s">
        <v>21494</v>
      </c>
      <c r="B21429" s="45" t="s">
        <v>7</v>
      </c>
      <c r="C21429" s="23">
        <v>450</v>
      </c>
    </row>
    <row r="21430" spans="1:3" ht="13.2" x14ac:dyDescent="0.25">
      <c r="A21430" s="45" t="s">
        <v>21495</v>
      </c>
      <c r="B21430" s="45" t="s">
        <v>7</v>
      </c>
      <c r="C21430" s="23">
        <v>325</v>
      </c>
    </row>
    <row r="21431" spans="1:3" ht="13.2" x14ac:dyDescent="0.25">
      <c r="A21431" s="45" t="s">
        <v>21496</v>
      </c>
      <c r="B21431" s="45" t="s">
        <v>7</v>
      </c>
      <c r="C21431" s="23">
        <v>600</v>
      </c>
    </row>
    <row r="21432" spans="1:3" ht="13.2" x14ac:dyDescent="0.25">
      <c r="A21432" s="45" t="s">
        <v>21497</v>
      </c>
      <c r="B21432" s="45" t="s">
        <v>7</v>
      </c>
      <c r="C21432" s="23">
        <v>300</v>
      </c>
    </row>
    <row r="21433" spans="1:3" ht="13.2" x14ac:dyDescent="0.25">
      <c r="A21433" s="45" t="s">
        <v>21498</v>
      </c>
      <c r="B21433" s="45" t="s">
        <v>7</v>
      </c>
      <c r="C21433" s="23">
        <v>600</v>
      </c>
    </row>
    <row r="21434" spans="1:3" ht="13.2" x14ac:dyDescent="0.25">
      <c r="A21434" s="45" t="s">
        <v>21499</v>
      </c>
      <c r="B21434" s="45" t="s">
        <v>7</v>
      </c>
      <c r="C21434" s="23">
        <v>150</v>
      </c>
    </row>
    <row r="21435" spans="1:3" ht="13.2" x14ac:dyDescent="0.25">
      <c r="A21435" s="45" t="s">
        <v>21500</v>
      </c>
      <c r="B21435" s="45" t="s">
        <v>7</v>
      </c>
      <c r="C21435" s="23">
        <v>200</v>
      </c>
    </row>
    <row r="21436" spans="1:3" ht="13.2" x14ac:dyDescent="0.25">
      <c r="A21436" s="45" t="s">
        <v>21501</v>
      </c>
      <c r="B21436" s="45" t="s">
        <v>7</v>
      </c>
      <c r="C21436" s="23">
        <v>200</v>
      </c>
    </row>
    <row r="21437" spans="1:3" ht="13.2" x14ac:dyDescent="0.25">
      <c r="A21437" s="45" t="s">
        <v>21502</v>
      </c>
      <c r="B21437" s="45" t="s">
        <v>7</v>
      </c>
      <c r="C21437" s="23">
        <v>0</v>
      </c>
    </row>
    <row r="21438" spans="1:3" ht="13.2" x14ac:dyDescent="0.25">
      <c r="A21438" s="45" t="s">
        <v>21503</v>
      </c>
      <c r="B21438" s="45" t="s">
        <v>7</v>
      </c>
      <c r="C21438" s="23">
        <v>0</v>
      </c>
    </row>
    <row r="21439" spans="1:3" ht="13.2" x14ac:dyDescent="0.25">
      <c r="A21439" s="45" t="s">
        <v>21504</v>
      </c>
      <c r="B21439" s="45" t="s">
        <v>7</v>
      </c>
      <c r="C21439" s="23">
        <v>25</v>
      </c>
    </row>
    <row r="21440" spans="1:3" ht="13.2" x14ac:dyDescent="0.25">
      <c r="A21440" s="45" t="s">
        <v>21505</v>
      </c>
      <c r="B21440" s="45" t="s">
        <v>7</v>
      </c>
      <c r="C21440" s="23">
        <v>775</v>
      </c>
    </row>
    <row r="21441" spans="1:3" ht="13.2" x14ac:dyDescent="0.25">
      <c r="A21441" s="45" t="s">
        <v>21506</v>
      </c>
      <c r="B21441" s="45" t="s">
        <v>7</v>
      </c>
      <c r="C21441" s="23">
        <v>575</v>
      </c>
    </row>
    <row r="21442" spans="1:3" ht="13.2" x14ac:dyDescent="0.25">
      <c r="A21442" s="45" t="s">
        <v>21507</v>
      </c>
      <c r="B21442" s="45" t="s">
        <v>7</v>
      </c>
      <c r="C21442" s="23">
        <v>350</v>
      </c>
    </row>
    <row r="21443" spans="1:3" ht="13.2" x14ac:dyDescent="0.25">
      <c r="A21443" s="45" t="s">
        <v>21508</v>
      </c>
      <c r="B21443" s="45" t="s">
        <v>7</v>
      </c>
      <c r="C21443" s="23">
        <v>450</v>
      </c>
    </row>
    <row r="21444" spans="1:3" ht="13.2" x14ac:dyDescent="0.25">
      <c r="A21444" s="45" t="s">
        <v>21509</v>
      </c>
      <c r="B21444" s="45" t="s">
        <v>7</v>
      </c>
      <c r="C21444" s="23">
        <v>525</v>
      </c>
    </row>
    <row r="21445" spans="1:3" ht="13.2" x14ac:dyDescent="0.25">
      <c r="A21445" s="45" t="s">
        <v>21510</v>
      </c>
      <c r="B21445" s="45" t="s">
        <v>7</v>
      </c>
      <c r="C21445" s="23">
        <v>225</v>
      </c>
    </row>
    <row r="21446" spans="1:3" ht="13.2" x14ac:dyDescent="0.25">
      <c r="A21446" s="45" t="s">
        <v>21511</v>
      </c>
      <c r="B21446" s="45" t="s">
        <v>7</v>
      </c>
      <c r="C21446" s="23">
        <v>250</v>
      </c>
    </row>
    <row r="21447" spans="1:3" ht="13.2" x14ac:dyDescent="0.25">
      <c r="A21447" s="45" t="s">
        <v>21512</v>
      </c>
      <c r="B21447" s="45" t="s">
        <v>7</v>
      </c>
      <c r="C21447" s="23">
        <v>150</v>
      </c>
    </row>
    <row r="21448" spans="1:3" ht="13.2" x14ac:dyDescent="0.25">
      <c r="A21448" s="45" t="s">
        <v>21513</v>
      </c>
      <c r="B21448" s="45" t="s">
        <v>7</v>
      </c>
      <c r="C21448" s="23">
        <v>400</v>
      </c>
    </row>
    <row r="21449" spans="1:3" ht="13.2" x14ac:dyDescent="0.25">
      <c r="A21449" s="45" t="s">
        <v>21514</v>
      </c>
      <c r="B21449" s="45" t="s">
        <v>7</v>
      </c>
      <c r="C21449" s="23">
        <v>375</v>
      </c>
    </row>
    <row r="21450" spans="1:3" ht="13.2" x14ac:dyDescent="0.25">
      <c r="A21450" s="45" t="s">
        <v>21515</v>
      </c>
      <c r="B21450" s="45" t="s">
        <v>7</v>
      </c>
      <c r="C21450" s="23">
        <v>375</v>
      </c>
    </row>
    <row r="21451" spans="1:3" ht="13.2" x14ac:dyDescent="0.25">
      <c r="A21451" s="45" t="s">
        <v>21516</v>
      </c>
      <c r="B21451" s="45" t="s">
        <v>7</v>
      </c>
      <c r="C21451" s="23">
        <v>275</v>
      </c>
    </row>
    <row r="21452" spans="1:3" ht="13.2" x14ac:dyDescent="0.25">
      <c r="A21452" s="45" t="s">
        <v>21517</v>
      </c>
      <c r="B21452" s="45" t="s">
        <v>7</v>
      </c>
      <c r="C21452" s="23">
        <v>200</v>
      </c>
    </row>
    <row r="21453" spans="1:3" ht="13.2" x14ac:dyDescent="0.25">
      <c r="A21453" s="45" t="s">
        <v>21518</v>
      </c>
      <c r="B21453" s="45" t="s">
        <v>7</v>
      </c>
      <c r="C21453" s="23">
        <v>675</v>
      </c>
    </row>
    <row r="21454" spans="1:3" ht="13.2" x14ac:dyDescent="0.25">
      <c r="A21454" s="45" t="s">
        <v>21519</v>
      </c>
      <c r="B21454" s="45" t="s">
        <v>7</v>
      </c>
      <c r="C21454" s="23">
        <v>150</v>
      </c>
    </row>
    <row r="21455" spans="1:3" ht="13.2" x14ac:dyDescent="0.25">
      <c r="A21455" s="45" t="s">
        <v>21520</v>
      </c>
      <c r="B21455" s="45" t="s">
        <v>7</v>
      </c>
      <c r="C21455" s="23">
        <v>325</v>
      </c>
    </row>
    <row r="21456" spans="1:3" ht="13.2" x14ac:dyDescent="0.25">
      <c r="A21456" s="45" t="s">
        <v>21521</v>
      </c>
      <c r="B21456" s="45" t="s">
        <v>7</v>
      </c>
      <c r="C21456" s="23">
        <v>425</v>
      </c>
    </row>
    <row r="21457" spans="1:3" ht="13.2" x14ac:dyDescent="0.25">
      <c r="A21457" s="45" t="s">
        <v>21522</v>
      </c>
      <c r="B21457" s="45" t="s">
        <v>7</v>
      </c>
      <c r="C21457" s="23">
        <v>425</v>
      </c>
    </row>
    <row r="21458" spans="1:3" ht="13.2" x14ac:dyDescent="0.25">
      <c r="A21458" s="45" t="s">
        <v>21523</v>
      </c>
      <c r="B21458" s="45" t="s">
        <v>7</v>
      </c>
      <c r="C21458" s="23">
        <v>500</v>
      </c>
    </row>
    <row r="21459" spans="1:3" ht="13.2" x14ac:dyDescent="0.25">
      <c r="A21459" s="45" t="s">
        <v>21524</v>
      </c>
      <c r="B21459" s="45" t="s">
        <v>7</v>
      </c>
      <c r="C21459" s="23">
        <v>225</v>
      </c>
    </row>
    <row r="21460" spans="1:3" ht="13.2" x14ac:dyDescent="0.25">
      <c r="A21460" s="45" t="s">
        <v>21525</v>
      </c>
      <c r="B21460" s="45" t="s">
        <v>7</v>
      </c>
      <c r="C21460" s="23">
        <v>700</v>
      </c>
    </row>
    <row r="21461" spans="1:3" ht="13.2" x14ac:dyDescent="0.25">
      <c r="A21461" s="45" t="s">
        <v>21526</v>
      </c>
      <c r="B21461" s="45" t="s">
        <v>7</v>
      </c>
      <c r="C21461" s="23">
        <v>150</v>
      </c>
    </row>
    <row r="21462" spans="1:3" ht="13.2" x14ac:dyDescent="0.25">
      <c r="A21462" s="45" t="s">
        <v>21527</v>
      </c>
      <c r="B21462" s="45" t="s">
        <v>7</v>
      </c>
      <c r="C21462" s="23">
        <v>1175</v>
      </c>
    </row>
    <row r="21463" spans="1:3" ht="13.2" x14ac:dyDescent="0.25">
      <c r="A21463" s="45" t="s">
        <v>21528</v>
      </c>
      <c r="B21463" s="45" t="s">
        <v>7</v>
      </c>
      <c r="C21463" s="23">
        <v>150</v>
      </c>
    </row>
    <row r="21464" spans="1:3" ht="13.2" x14ac:dyDescent="0.25">
      <c r="A21464" s="45" t="s">
        <v>21529</v>
      </c>
      <c r="B21464" s="45" t="s">
        <v>7</v>
      </c>
      <c r="C21464" s="23">
        <v>150</v>
      </c>
    </row>
    <row r="21465" spans="1:3" ht="13.2" x14ac:dyDescent="0.25">
      <c r="A21465" s="45" t="s">
        <v>21530</v>
      </c>
      <c r="B21465" s="45" t="s">
        <v>7</v>
      </c>
      <c r="C21465" s="23">
        <v>1250</v>
      </c>
    </row>
    <row r="21466" spans="1:3" ht="13.2" x14ac:dyDescent="0.25">
      <c r="A21466" s="45" t="s">
        <v>21531</v>
      </c>
      <c r="B21466" s="45" t="s">
        <v>7</v>
      </c>
      <c r="C21466" s="23">
        <v>150</v>
      </c>
    </row>
    <row r="21467" spans="1:3" ht="13.2" x14ac:dyDescent="0.25">
      <c r="A21467" s="45" t="s">
        <v>21532</v>
      </c>
      <c r="B21467" s="45" t="s">
        <v>7</v>
      </c>
      <c r="C21467" s="23">
        <v>350</v>
      </c>
    </row>
    <row r="21468" spans="1:3" ht="13.2" x14ac:dyDescent="0.25">
      <c r="A21468" s="45" t="s">
        <v>21533</v>
      </c>
      <c r="B21468" s="45" t="s">
        <v>7</v>
      </c>
      <c r="C21468" s="23">
        <v>275</v>
      </c>
    </row>
    <row r="21469" spans="1:3" ht="13.2" x14ac:dyDescent="0.25">
      <c r="A21469" s="45" t="s">
        <v>21534</v>
      </c>
      <c r="B21469" s="45" t="s">
        <v>7</v>
      </c>
      <c r="C21469" s="23">
        <v>575</v>
      </c>
    </row>
    <row r="21470" spans="1:3" ht="13.2" x14ac:dyDescent="0.25">
      <c r="A21470" s="45" t="s">
        <v>21535</v>
      </c>
      <c r="B21470" s="45" t="s">
        <v>7</v>
      </c>
      <c r="C21470" s="23">
        <v>150</v>
      </c>
    </row>
    <row r="21471" spans="1:3" ht="13.2" x14ac:dyDescent="0.25">
      <c r="A21471" s="45" t="s">
        <v>21536</v>
      </c>
      <c r="B21471" s="45" t="s">
        <v>7</v>
      </c>
      <c r="C21471" s="23">
        <v>275</v>
      </c>
    </row>
    <row r="21472" spans="1:3" ht="13.2" x14ac:dyDescent="0.25">
      <c r="A21472" s="45" t="s">
        <v>21537</v>
      </c>
      <c r="B21472" s="45" t="s">
        <v>7</v>
      </c>
      <c r="C21472" s="23">
        <v>625</v>
      </c>
    </row>
    <row r="21473" spans="1:3" ht="13.2" x14ac:dyDescent="0.25">
      <c r="A21473" s="45" t="s">
        <v>21538</v>
      </c>
      <c r="B21473" s="45" t="s">
        <v>7</v>
      </c>
      <c r="C21473" s="23">
        <v>200</v>
      </c>
    </row>
    <row r="21474" spans="1:3" ht="13.2" x14ac:dyDescent="0.25">
      <c r="A21474" s="45" t="s">
        <v>21539</v>
      </c>
      <c r="B21474" s="45" t="s">
        <v>7</v>
      </c>
      <c r="C21474" s="23">
        <v>425</v>
      </c>
    </row>
    <row r="21475" spans="1:3" ht="13.2" x14ac:dyDescent="0.25">
      <c r="A21475" s="45" t="s">
        <v>21540</v>
      </c>
      <c r="B21475" s="45" t="s">
        <v>7</v>
      </c>
      <c r="C21475" s="23">
        <v>850</v>
      </c>
    </row>
    <row r="21476" spans="1:3" ht="13.2" x14ac:dyDescent="0.25">
      <c r="A21476" s="45" t="s">
        <v>21541</v>
      </c>
      <c r="B21476" s="45" t="s">
        <v>7</v>
      </c>
      <c r="C21476" s="23">
        <v>250</v>
      </c>
    </row>
    <row r="21477" spans="1:3" ht="13.2" x14ac:dyDescent="0.25">
      <c r="A21477" s="45" t="s">
        <v>21542</v>
      </c>
      <c r="B21477" s="45" t="s">
        <v>7</v>
      </c>
      <c r="C21477" s="23">
        <v>250</v>
      </c>
    </row>
    <row r="21478" spans="1:3" ht="13.2" x14ac:dyDescent="0.25">
      <c r="A21478" s="45" t="s">
        <v>21543</v>
      </c>
      <c r="B21478" s="45" t="s">
        <v>7</v>
      </c>
      <c r="C21478" s="23">
        <v>800</v>
      </c>
    </row>
    <row r="21479" spans="1:3" ht="13.2" x14ac:dyDescent="0.25">
      <c r="A21479" s="45" t="s">
        <v>21544</v>
      </c>
      <c r="B21479" s="45" t="s">
        <v>7</v>
      </c>
      <c r="C21479" s="23">
        <v>250</v>
      </c>
    </row>
    <row r="21480" spans="1:3" ht="13.2" x14ac:dyDescent="0.25">
      <c r="A21480" s="45" t="s">
        <v>21545</v>
      </c>
      <c r="B21480" s="45" t="s">
        <v>7</v>
      </c>
      <c r="C21480" s="23">
        <v>775</v>
      </c>
    </row>
    <row r="21481" spans="1:3" ht="13.2" x14ac:dyDescent="0.25">
      <c r="A21481" s="45" t="s">
        <v>21546</v>
      </c>
      <c r="B21481" s="45" t="s">
        <v>7</v>
      </c>
      <c r="C21481" s="23">
        <v>725</v>
      </c>
    </row>
    <row r="21482" spans="1:3" ht="13.2" x14ac:dyDescent="0.25">
      <c r="A21482" s="45" t="s">
        <v>21547</v>
      </c>
      <c r="B21482" s="45" t="s">
        <v>7</v>
      </c>
      <c r="C21482" s="23">
        <v>500</v>
      </c>
    </row>
    <row r="21483" spans="1:3" ht="13.2" x14ac:dyDescent="0.25">
      <c r="A21483" s="45" t="s">
        <v>21548</v>
      </c>
      <c r="B21483" s="45" t="s">
        <v>7</v>
      </c>
      <c r="C21483" s="23">
        <v>350</v>
      </c>
    </row>
    <row r="21484" spans="1:3" ht="13.2" x14ac:dyDescent="0.25">
      <c r="A21484" s="45" t="s">
        <v>21549</v>
      </c>
      <c r="B21484" s="45" t="s">
        <v>7</v>
      </c>
      <c r="C21484" s="23">
        <v>475</v>
      </c>
    </row>
    <row r="21485" spans="1:3" ht="13.2" x14ac:dyDescent="0.25">
      <c r="A21485" s="45" t="s">
        <v>21550</v>
      </c>
      <c r="B21485" s="45" t="s">
        <v>7</v>
      </c>
      <c r="C21485" s="23">
        <v>625</v>
      </c>
    </row>
    <row r="21486" spans="1:3" ht="13.2" x14ac:dyDescent="0.25">
      <c r="A21486" s="45" t="s">
        <v>21551</v>
      </c>
      <c r="B21486" s="45" t="s">
        <v>7</v>
      </c>
      <c r="C21486" s="23">
        <v>725</v>
      </c>
    </row>
    <row r="21487" spans="1:3" ht="13.2" x14ac:dyDescent="0.25">
      <c r="A21487" s="45" t="s">
        <v>21552</v>
      </c>
      <c r="B21487" s="45" t="s">
        <v>7</v>
      </c>
      <c r="C21487" s="23">
        <v>425</v>
      </c>
    </row>
    <row r="21488" spans="1:3" ht="13.2" x14ac:dyDescent="0.25">
      <c r="A21488" s="45" t="s">
        <v>21553</v>
      </c>
      <c r="B21488" s="45" t="s">
        <v>7</v>
      </c>
      <c r="C21488" s="23">
        <v>925</v>
      </c>
    </row>
    <row r="21489" spans="1:3" ht="13.2" x14ac:dyDescent="0.25">
      <c r="A21489" s="45" t="s">
        <v>21554</v>
      </c>
      <c r="B21489" s="45" t="s">
        <v>7</v>
      </c>
      <c r="C21489" s="23">
        <v>375</v>
      </c>
    </row>
    <row r="21490" spans="1:3" ht="13.2" x14ac:dyDescent="0.25">
      <c r="A21490" s="45" t="s">
        <v>21555</v>
      </c>
      <c r="B21490" s="45" t="s">
        <v>7</v>
      </c>
      <c r="C21490" s="23">
        <v>400</v>
      </c>
    </row>
    <row r="21491" spans="1:3" ht="13.2" x14ac:dyDescent="0.25">
      <c r="A21491" s="45" t="s">
        <v>21556</v>
      </c>
      <c r="B21491" s="45" t="s">
        <v>7</v>
      </c>
      <c r="C21491" s="23">
        <v>550</v>
      </c>
    </row>
    <row r="21492" spans="1:3" ht="13.2" x14ac:dyDescent="0.25">
      <c r="A21492" s="45" t="s">
        <v>21557</v>
      </c>
      <c r="B21492" s="45" t="s">
        <v>7</v>
      </c>
      <c r="C21492" s="23">
        <v>1150</v>
      </c>
    </row>
    <row r="21493" spans="1:3" ht="13.2" x14ac:dyDescent="0.25">
      <c r="A21493" s="45" t="s">
        <v>21558</v>
      </c>
      <c r="B21493" s="45" t="s">
        <v>7</v>
      </c>
      <c r="C21493" s="23">
        <v>400</v>
      </c>
    </row>
    <row r="21494" spans="1:3" ht="13.2" x14ac:dyDescent="0.25">
      <c r="A21494" s="45" t="s">
        <v>21559</v>
      </c>
      <c r="B21494" s="45" t="s">
        <v>7</v>
      </c>
      <c r="C21494" s="23">
        <v>250</v>
      </c>
    </row>
    <row r="21495" spans="1:3" ht="13.2" x14ac:dyDescent="0.25">
      <c r="A21495" s="45" t="s">
        <v>21560</v>
      </c>
      <c r="B21495" s="45" t="s">
        <v>7</v>
      </c>
      <c r="C21495" s="23">
        <v>650</v>
      </c>
    </row>
    <row r="21496" spans="1:3" ht="13.2" x14ac:dyDescent="0.25">
      <c r="A21496" s="45" t="s">
        <v>21561</v>
      </c>
      <c r="B21496" s="45" t="s">
        <v>7</v>
      </c>
      <c r="C21496" s="23">
        <v>300</v>
      </c>
    </row>
    <row r="21497" spans="1:3" ht="13.2" x14ac:dyDescent="0.25">
      <c r="A21497" s="45" t="s">
        <v>21562</v>
      </c>
      <c r="B21497" s="45" t="s">
        <v>7</v>
      </c>
      <c r="C21497" s="23">
        <v>325</v>
      </c>
    </row>
    <row r="21498" spans="1:3" ht="13.2" x14ac:dyDescent="0.25">
      <c r="A21498" s="45" t="s">
        <v>21563</v>
      </c>
      <c r="B21498" s="45" t="s">
        <v>7</v>
      </c>
      <c r="C21498" s="23">
        <v>1050</v>
      </c>
    </row>
    <row r="21499" spans="1:3" ht="13.2" x14ac:dyDescent="0.25">
      <c r="A21499" s="45" t="s">
        <v>21564</v>
      </c>
      <c r="B21499" s="45" t="s">
        <v>7</v>
      </c>
      <c r="C21499" s="23">
        <v>525</v>
      </c>
    </row>
    <row r="21500" spans="1:3" ht="13.2" x14ac:dyDescent="0.25">
      <c r="A21500" s="45" t="s">
        <v>21565</v>
      </c>
      <c r="B21500" s="45" t="s">
        <v>7</v>
      </c>
      <c r="C21500" s="23">
        <v>600</v>
      </c>
    </row>
    <row r="21501" spans="1:3" ht="13.2" x14ac:dyDescent="0.25">
      <c r="A21501" s="45" t="s">
        <v>21566</v>
      </c>
      <c r="B21501" s="45" t="s">
        <v>7</v>
      </c>
      <c r="C21501" s="23">
        <v>775</v>
      </c>
    </row>
    <row r="21502" spans="1:3" ht="13.2" x14ac:dyDescent="0.25">
      <c r="A21502" s="45" t="s">
        <v>21567</v>
      </c>
      <c r="B21502" s="45" t="s">
        <v>7</v>
      </c>
      <c r="C21502" s="23">
        <v>675</v>
      </c>
    </row>
    <row r="21503" spans="1:3" ht="13.2" x14ac:dyDescent="0.25">
      <c r="A21503" s="45" t="s">
        <v>21568</v>
      </c>
      <c r="B21503" s="45" t="s">
        <v>7</v>
      </c>
      <c r="C21503" s="23">
        <v>450</v>
      </c>
    </row>
    <row r="21504" spans="1:3" ht="13.2" x14ac:dyDescent="0.25">
      <c r="A21504" s="45" t="s">
        <v>21569</v>
      </c>
      <c r="B21504" s="45" t="s">
        <v>7</v>
      </c>
      <c r="C21504" s="23">
        <v>1650</v>
      </c>
    </row>
    <row r="21505" spans="1:3" ht="13.2" x14ac:dyDescent="0.25">
      <c r="A21505" s="45" t="s">
        <v>21570</v>
      </c>
      <c r="B21505" s="45" t="s">
        <v>7</v>
      </c>
      <c r="C21505" s="23">
        <v>250</v>
      </c>
    </row>
    <row r="21506" spans="1:3" ht="13.2" x14ac:dyDescent="0.25">
      <c r="A21506" s="45" t="s">
        <v>21571</v>
      </c>
      <c r="B21506" s="45" t="s">
        <v>7</v>
      </c>
      <c r="C21506" s="23">
        <v>625</v>
      </c>
    </row>
    <row r="21507" spans="1:3" ht="13.2" x14ac:dyDescent="0.25">
      <c r="A21507" s="45" t="s">
        <v>21572</v>
      </c>
      <c r="B21507" s="45" t="s">
        <v>7</v>
      </c>
      <c r="C21507" s="23">
        <v>250</v>
      </c>
    </row>
    <row r="21508" spans="1:3" ht="13.2" x14ac:dyDescent="0.25">
      <c r="A21508" s="45" t="s">
        <v>21573</v>
      </c>
      <c r="B21508" s="45" t="s">
        <v>7</v>
      </c>
      <c r="C21508" s="23">
        <v>575</v>
      </c>
    </row>
    <row r="21509" spans="1:3" ht="13.2" x14ac:dyDescent="0.25">
      <c r="A21509" s="45" t="s">
        <v>21574</v>
      </c>
      <c r="B21509" s="45" t="s">
        <v>7</v>
      </c>
      <c r="C21509" s="23">
        <v>325</v>
      </c>
    </row>
    <row r="21510" spans="1:3" ht="13.2" x14ac:dyDescent="0.25">
      <c r="A21510" s="45" t="s">
        <v>21575</v>
      </c>
      <c r="B21510" s="45" t="s">
        <v>7</v>
      </c>
      <c r="C21510" s="23">
        <v>525</v>
      </c>
    </row>
    <row r="21511" spans="1:3" ht="13.2" x14ac:dyDescent="0.25">
      <c r="A21511" s="45" t="s">
        <v>21576</v>
      </c>
      <c r="B21511" s="45" t="s">
        <v>7</v>
      </c>
      <c r="C21511" s="23">
        <v>400</v>
      </c>
    </row>
    <row r="21512" spans="1:3" ht="13.2" x14ac:dyDescent="0.25">
      <c r="A21512" s="45" t="s">
        <v>21577</v>
      </c>
      <c r="B21512" s="45" t="s">
        <v>7</v>
      </c>
      <c r="C21512" s="23">
        <v>650</v>
      </c>
    </row>
    <row r="21513" spans="1:3" ht="13.2" x14ac:dyDescent="0.25">
      <c r="A21513" s="45" t="s">
        <v>21578</v>
      </c>
      <c r="B21513" s="45" t="s">
        <v>7</v>
      </c>
      <c r="C21513" s="23">
        <v>400</v>
      </c>
    </row>
    <row r="21514" spans="1:3" ht="13.2" x14ac:dyDescent="0.25">
      <c r="A21514" s="45" t="s">
        <v>21579</v>
      </c>
      <c r="B21514" s="45" t="s">
        <v>7</v>
      </c>
      <c r="C21514" s="23">
        <v>525</v>
      </c>
    </row>
    <row r="21515" spans="1:3" ht="13.2" x14ac:dyDescent="0.25">
      <c r="A21515" s="45" t="s">
        <v>21580</v>
      </c>
      <c r="B21515" s="45" t="s">
        <v>7</v>
      </c>
      <c r="C21515" s="23">
        <v>525</v>
      </c>
    </row>
    <row r="21516" spans="1:3" ht="13.2" x14ac:dyDescent="0.25">
      <c r="A21516" s="45" t="s">
        <v>21581</v>
      </c>
      <c r="B21516" s="45" t="s">
        <v>7</v>
      </c>
      <c r="C21516" s="23">
        <v>450</v>
      </c>
    </row>
    <row r="21517" spans="1:3" ht="13.2" x14ac:dyDescent="0.25">
      <c r="A21517" s="45" t="s">
        <v>21582</v>
      </c>
      <c r="B21517" s="45" t="s">
        <v>7</v>
      </c>
      <c r="C21517" s="23">
        <v>500</v>
      </c>
    </row>
    <row r="21518" spans="1:3" ht="13.2" x14ac:dyDescent="0.25">
      <c r="A21518" s="45" t="s">
        <v>21583</v>
      </c>
      <c r="B21518" s="45" t="s">
        <v>7</v>
      </c>
      <c r="C21518" s="23">
        <v>875</v>
      </c>
    </row>
    <row r="21519" spans="1:3" ht="13.2" x14ac:dyDescent="0.25">
      <c r="A21519" s="45" t="s">
        <v>21584</v>
      </c>
      <c r="B21519" s="45" t="s">
        <v>7</v>
      </c>
      <c r="C21519" s="23">
        <v>375</v>
      </c>
    </row>
    <row r="21520" spans="1:3" ht="13.2" x14ac:dyDescent="0.25">
      <c r="A21520" s="45" t="s">
        <v>21585</v>
      </c>
      <c r="B21520" s="45" t="s">
        <v>7</v>
      </c>
      <c r="C21520" s="23">
        <v>950</v>
      </c>
    </row>
    <row r="21521" spans="1:3" ht="13.2" x14ac:dyDescent="0.25">
      <c r="A21521" s="45" t="s">
        <v>21586</v>
      </c>
      <c r="B21521" s="45" t="s">
        <v>7</v>
      </c>
      <c r="C21521" s="23">
        <v>625</v>
      </c>
    </row>
    <row r="21522" spans="1:3" ht="13.2" x14ac:dyDescent="0.25">
      <c r="A21522" s="45" t="s">
        <v>21587</v>
      </c>
      <c r="B21522" s="45" t="s">
        <v>7</v>
      </c>
      <c r="C21522" s="23">
        <v>800</v>
      </c>
    </row>
    <row r="21523" spans="1:3" ht="13.2" x14ac:dyDescent="0.25">
      <c r="A21523" s="45" t="s">
        <v>21588</v>
      </c>
      <c r="B21523" s="45" t="s">
        <v>7</v>
      </c>
      <c r="C21523" s="23">
        <v>475</v>
      </c>
    </row>
    <row r="21524" spans="1:3" ht="13.2" x14ac:dyDescent="0.25">
      <c r="A21524" s="45" t="s">
        <v>21589</v>
      </c>
      <c r="B21524" s="45" t="s">
        <v>7</v>
      </c>
      <c r="C21524" s="23">
        <v>500</v>
      </c>
    </row>
    <row r="21525" spans="1:3" ht="13.2" x14ac:dyDescent="0.25">
      <c r="A21525" s="45" t="s">
        <v>21590</v>
      </c>
      <c r="B21525" s="45" t="s">
        <v>7</v>
      </c>
      <c r="C21525" s="23">
        <v>725</v>
      </c>
    </row>
    <row r="21526" spans="1:3" ht="13.2" x14ac:dyDescent="0.25">
      <c r="A21526" s="45" t="s">
        <v>21591</v>
      </c>
      <c r="B21526" s="45" t="s">
        <v>7</v>
      </c>
      <c r="C21526" s="23">
        <v>600</v>
      </c>
    </row>
    <row r="21527" spans="1:3" ht="13.2" x14ac:dyDescent="0.25">
      <c r="A21527" s="45" t="s">
        <v>21592</v>
      </c>
      <c r="B21527" s="45" t="s">
        <v>7</v>
      </c>
      <c r="C21527" s="23">
        <v>400</v>
      </c>
    </row>
    <row r="21528" spans="1:3" ht="13.2" x14ac:dyDescent="0.25">
      <c r="A21528" s="45" t="s">
        <v>21593</v>
      </c>
      <c r="B21528" s="45" t="s">
        <v>7</v>
      </c>
      <c r="C21528" s="23">
        <v>975</v>
      </c>
    </row>
    <row r="21529" spans="1:3" ht="13.2" x14ac:dyDescent="0.25">
      <c r="A21529" s="45" t="s">
        <v>21594</v>
      </c>
      <c r="B21529" s="45" t="s">
        <v>7</v>
      </c>
      <c r="C21529" s="23">
        <v>725</v>
      </c>
    </row>
    <row r="21530" spans="1:3" ht="13.2" x14ac:dyDescent="0.25">
      <c r="A21530" s="45" t="s">
        <v>21595</v>
      </c>
      <c r="B21530" s="45" t="s">
        <v>7</v>
      </c>
      <c r="C21530" s="23">
        <v>950</v>
      </c>
    </row>
    <row r="21531" spans="1:3" ht="13.2" x14ac:dyDescent="0.25">
      <c r="A21531" s="45" t="s">
        <v>21596</v>
      </c>
      <c r="B21531" s="45" t="s">
        <v>7</v>
      </c>
      <c r="C21531" s="23">
        <v>400</v>
      </c>
    </row>
    <row r="21532" spans="1:3" ht="13.2" x14ac:dyDescent="0.25">
      <c r="A21532" s="45" t="s">
        <v>21597</v>
      </c>
      <c r="B21532" s="45" t="s">
        <v>7</v>
      </c>
      <c r="C21532" s="23">
        <v>675</v>
      </c>
    </row>
    <row r="21533" spans="1:3" ht="13.2" x14ac:dyDescent="0.25">
      <c r="A21533" s="45" t="s">
        <v>21598</v>
      </c>
      <c r="B21533" s="45" t="s">
        <v>7</v>
      </c>
      <c r="C21533" s="23">
        <v>375</v>
      </c>
    </row>
    <row r="21534" spans="1:3" ht="13.2" x14ac:dyDescent="0.25">
      <c r="A21534" s="45" t="s">
        <v>21599</v>
      </c>
      <c r="B21534" s="45" t="s">
        <v>7</v>
      </c>
      <c r="C21534" s="23">
        <v>375</v>
      </c>
    </row>
    <row r="21535" spans="1:3" ht="13.2" x14ac:dyDescent="0.25">
      <c r="A21535" s="45" t="s">
        <v>21600</v>
      </c>
      <c r="B21535" s="45" t="s">
        <v>7</v>
      </c>
      <c r="C21535" s="23">
        <v>675</v>
      </c>
    </row>
    <row r="21536" spans="1:3" ht="13.2" x14ac:dyDescent="0.25">
      <c r="A21536" s="45" t="s">
        <v>21601</v>
      </c>
      <c r="B21536" s="45" t="s">
        <v>7</v>
      </c>
      <c r="C21536" s="23">
        <v>850</v>
      </c>
    </row>
    <row r="21537" spans="1:3" ht="13.2" x14ac:dyDescent="0.25">
      <c r="A21537" s="45" t="s">
        <v>21602</v>
      </c>
      <c r="B21537" s="45" t="s">
        <v>7</v>
      </c>
      <c r="C21537" s="23">
        <v>325</v>
      </c>
    </row>
    <row r="21538" spans="1:3" ht="13.2" x14ac:dyDescent="0.25">
      <c r="A21538" s="45" t="s">
        <v>21603</v>
      </c>
      <c r="B21538" s="45" t="s">
        <v>7</v>
      </c>
      <c r="C21538" s="23">
        <v>325</v>
      </c>
    </row>
    <row r="21539" spans="1:3" ht="13.2" x14ac:dyDescent="0.25">
      <c r="A21539" s="45" t="s">
        <v>21604</v>
      </c>
      <c r="B21539" s="45" t="s">
        <v>7</v>
      </c>
      <c r="C21539" s="23">
        <v>250</v>
      </c>
    </row>
    <row r="21540" spans="1:3" ht="13.2" x14ac:dyDescent="0.25">
      <c r="A21540" s="45" t="s">
        <v>21605</v>
      </c>
      <c r="B21540" s="45" t="s">
        <v>7</v>
      </c>
      <c r="C21540" s="23">
        <v>550</v>
      </c>
    </row>
    <row r="21541" spans="1:3" ht="13.2" x14ac:dyDescent="0.25">
      <c r="A21541" s="45" t="s">
        <v>21606</v>
      </c>
      <c r="B21541" s="45" t="s">
        <v>7</v>
      </c>
      <c r="C21541" s="23">
        <v>650</v>
      </c>
    </row>
    <row r="21542" spans="1:3" ht="13.2" x14ac:dyDescent="0.25">
      <c r="A21542" s="45" t="s">
        <v>21607</v>
      </c>
      <c r="B21542" s="45" t="s">
        <v>7</v>
      </c>
      <c r="C21542" s="23">
        <v>550</v>
      </c>
    </row>
    <row r="21543" spans="1:3" ht="13.2" x14ac:dyDescent="0.25">
      <c r="A21543" s="45" t="s">
        <v>21608</v>
      </c>
      <c r="B21543" s="45" t="s">
        <v>7</v>
      </c>
      <c r="C21543" s="23">
        <v>200</v>
      </c>
    </row>
    <row r="21544" spans="1:3" ht="13.2" x14ac:dyDescent="0.25">
      <c r="A21544" s="45" t="s">
        <v>21609</v>
      </c>
      <c r="B21544" s="45" t="s">
        <v>7</v>
      </c>
      <c r="C21544" s="23">
        <v>0</v>
      </c>
    </row>
    <row r="21545" spans="1:3" ht="13.2" x14ac:dyDescent="0.25">
      <c r="A21545" s="45" t="s">
        <v>21610</v>
      </c>
      <c r="B21545" s="45" t="s">
        <v>7</v>
      </c>
      <c r="C21545" s="23">
        <v>600</v>
      </c>
    </row>
    <row r="21546" spans="1:3" ht="13.2" x14ac:dyDescent="0.25">
      <c r="A21546" s="45" t="s">
        <v>21611</v>
      </c>
      <c r="B21546" s="45" t="s">
        <v>7</v>
      </c>
      <c r="C21546" s="23">
        <v>825</v>
      </c>
    </row>
    <row r="21547" spans="1:3" ht="13.2" x14ac:dyDescent="0.25">
      <c r="A21547" s="45" t="s">
        <v>21612</v>
      </c>
      <c r="B21547" s="45" t="s">
        <v>7</v>
      </c>
      <c r="C21547" s="23">
        <v>425</v>
      </c>
    </row>
    <row r="21548" spans="1:3" ht="13.2" x14ac:dyDescent="0.25">
      <c r="A21548" s="45" t="s">
        <v>21613</v>
      </c>
      <c r="B21548" s="45" t="s">
        <v>7</v>
      </c>
      <c r="C21548" s="23">
        <v>375</v>
      </c>
    </row>
    <row r="21549" spans="1:3" ht="13.2" x14ac:dyDescent="0.25">
      <c r="A21549" s="45" t="s">
        <v>21614</v>
      </c>
      <c r="B21549" s="45" t="s">
        <v>7</v>
      </c>
      <c r="C21549" s="23">
        <v>250</v>
      </c>
    </row>
    <row r="21550" spans="1:3" ht="13.2" x14ac:dyDescent="0.25">
      <c r="A21550" s="45" t="s">
        <v>21615</v>
      </c>
      <c r="B21550" s="45" t="s">
        <v>7</v>
      </c>
      <c r="C21550" s="23">
        <v>500</v>
      </c>
    </row>
    <row r="21551" spans="1:3" ht="13.2" x14ac:dyDescent="0.25">
      <c r="A21551" s="45" t="s">
        <v>21616</v>
      </c>
      <c r="B21551" s="45" t="s">
        <v>7</v>
      </c>
      <c r="C21551" s="23">
        <v>700</v>
      </c>
    </row>
    <row r="21552" spans="1:3" ht="13.2" x14ac:dyDescent="0.25">
      <c r="A21552" s="45" t="s">
        <v>21617</v>
      </c>
      <c r="B21552" s="45" t="s">
        <v>7</v>
      </c>
      <c r="C21552" s="23">
        <v>600</v>
      </c>
    </row>
    <row r="21553" spans="1:3" ht="13.2" x14ac:dyDescent="0.25">
      <c r="A21553" s="45" t="s">
        <v>21618</v>
      </c>
      <c r="B21553" s="45" t="s">
        <v>7</v>
      </c>
      <c r="C21553" s="23">
        <v>400</v>
      </c>
    </row>
    <row r="21554" spans="1:3" ht="13.2" x14ac:dyDescent="0.25">
      <c r="A21554" s="45" t="s">
        <v>21619</v>
      </c>
      <c r="B21554" s="45" t="s">
        <v>7</v>
      </c>
      <c r="C21554" s="23">
        <v>400</v>
      </c>
    </row>
    <row r="21555" spans="1:3" ht="13.2" x14ac:dyDescent="0.25">
      <c r="A21555" s="45" t="s">
        <v>21620</v>
      </c>
      <c r="B21555" s="45" t="s">
        <v>7</v>
      </c>
      <c r="C21555" s="23">
        <v>450</v>
      </c>
    </row>
    <row r="21556" spans="1:3" ht="13.2" x14ac:dyDescent="0.25">
      <c r="A21556" s="45" t="s">
        <v>21621</v>
      </c>
      <c r="B21556" s="45" t="s">
        <v>7</v>
      </c>
      <c r="C21556" s="23">
        <v>575</v>
      </c>
    </row>
    <row r="21557" spans="1:3" ht="13.2" x14ac:dyDescent="0.25">
      <c r="A21557" s="45" t="s">
        <v>21622</v>
      </c>
      <c r="B21557" s="45" t="s">
        <v>7</v>
      </c>
      <c r="C21557" s="23">
        <v>325</v>
      </c>
    </row>
    <row r="21558" spans="1:3" ht="13.2" x14ac:dyDescent="0.25">
      <c r="A21558" s="45" t="s">
        <v>21623</v>
      </c>
      <c r="B21558" s="45" t="s">
        <v>7</v>
      </c>
      <c r="C21558" s="23">
        <v>350</v>
      </c>
    </row>
    <row r="21559" spans="1:3" ht="13.2" x14ac:dyDescent="0.25">
      <c r="A21559" s="45" t="s">
        <v>21624</v>
      </c>
      <c r="B21559" s="45" t="s">
        <v>7</v>
      </c>
      <c r="C21559" s="23">
        <v>975</v>
      </c>
    </row>
    <row r="21560" spans="1:3" ht="13.2" x14ac:dyDescent="0.25">
      <c r="A21560" s="45" t="s">
        <v>21625</v>
      </c>
      <c r="B21560" s="45" t="s">
        <v>7</v>
      </c>
      <c r="C21560" s="23">
        <v>275</v>
      </c>
    </row>
    <row r="21561" spans="1:3" ht="13.2" x14ac:dyDescent="0.25">
      <c r="A21561" s="45" t="s">
        <v>21626</v>
      </c>
      <c r="B21561" s="45" t="s">
        <v>7</v>
      </c>
      <c r="C21561" s="23">
        <v>250</v>
      </c>
    </row>
    <row r="21562" spans="1:3" ht="13.2" x14ac:dyDescent="0.25">
      <c r="A21562" s="45" t="s">
        <v>21627</v>
      </c>
      <c r="B21562" s="45" t="s">
        <v>7</v>
      </c>
      <c r="C21562" s="23">
        <v>275</v>
      </c>
    </row>
    <row r="21563" spans="1:3" ht="13.2" x14ac:dyDescent="0.25">
      <c r="A21563" s="45" t="s">
        <v>21628</v>
      </c>
      <c r="B21563" s="45" t="s">
        <v>7</v>
      </c>
      <c r="C21563" s="23">
        <v>925</v>
      </c>
    </row>
    <row r="21564" spans="1:3" ht="13.2" x14ac:dyDescent="0.25">
      <c r="A21564" s="45" t="s">
        <v>21629</v>
      </c>
      <c r="B21564" s="45" t="s">
        <v>7</v>
      </c>
      <c r="C21564" s="23">
        <v>425</v>
      </c>
    </row>
    <row r="21565" spans="1:3" ht="13.2" x14ac:dyDescent="0.25">
      <c r="A21565" s="45" t="s">
        <v>21630</v>
      </c>
      <c r="B21565" s="45" t="s">
        <v>7</v>
      </c>
      <c r="C21565" s="23">
        <v>275</v>
      </c>
    </row>
    <row r="21566" spans="1:3" ht="13.2" x14ac:dyDescent="0.25">
      <c r="A21566" s="45" t="s">
        <v>21631</v>
      </c>
      <c r="B21566" s="45" t="s">
        <v>7</v>
      </c>
      <c r="C21566" s="23">
        <v>925</v>
      </c>
    </row>
    <row r="21567" spans="1:3" ht="13.2" x14ac:dyDescent="0.25">
      <c r="A21567" s="45" t="s">
        <v>21632</v>
      </c>
      <c r="B21567" s="45" t="s">
        <v>7</v>
      </c>
      <c r="C21567" s="23">
        <v>350</v>
      </c>
    </row>
    <row r="21568" spans="1:3" ht="13.2" x14ac:dyDescent="0.25">
      <c r="A21568" s="45" t="s">
        <v>21633</v>
      </c>
      <c r="B21568" s="45" t="s">
        <v>7</v>
      </c>
      <c r="C21568" s="23">
        <v>975</v>
      </c>
    </row>
    <row r="21569" spans="1:3" ht="13.2" x14ac:dyDescent="0.25">
      <c r="A21569" s="45" t="s">
        <v>21634</v>
      </c>
      <c r="B21569" s="45" t="s">
        <v>7</v>
      </c>
      <c r="C21569" s="23">
        <v>275</v>
      </c>
    </row>
    <row r="21570" spans="1:3" ht="13.2" x14ac:dyDescent="0.25">
      <c r="A21570" s="45" t="s">
        <v>21635</v>
      </c>
      <c r="B21570" s="45" t="s">
        <v>7</v>
      </c>
      <c r="C21570" s="23">
        <v>250</v>
      </c>
    </row>
    <row r="21571" spans="1:3" ht="13.2" x14ac:dyDescent="0.25">
      <c r="A21571" s="45" t="s">
        <v>21636</v>
      </c>
      <c r="B21571" s="45" t="s">
        <v>7</v>
      </c>
      <c r="C21571" s="23">
        <v>325</v>
      </c>
    </row>
    <row r="21572" spans="1:3" ht="13.2" x14ac:dyDescent="0.25">
      <c r="A21572" s="45" t="s">
        <v>21637</v>
      </c>
      <c r="B21572" s="45" t="s">
        <v>7</v>
      </c>
      <c r="C21572" s="23">
        <v>350</v>
      </c>
    </row>
    <row r="21573" spans="1:3" ht="13.2" x14ac:dyDescent="0.25">
      <c r="A21573" s="45" t="s">
        <v>21638</v>
      </c>
      <c r="B21573" s="45" t="s">
        <v>7</v>
      </c>
      <c r="C21573" s="23">
        <v>375</v>
      </c>
    </row>
    <row r="21574" spans="1:3" ht="13.2" x14ac:dyDescent="0.25">
      <c r="A21574" s="45" t="s">
        <v>21639</v>
      </c>
      <c r="B21574" s="45" t="s">
        <v>7</v>
      </c>
      <c r="C21574" s="23">
        <v>300</v>
      </c>
    </row>
    <row r="21575" spans="1:3" ht="13.2" x14ac:dyDescent="0.25">
      <c r="A21575" s="45" t="s">
        <v>21640</v>
      </c>
      <c r="B21575" s="45" t="s">
        <v>7</v>
      </c>
      <c r="C21575" s="23">
        <v>250</v>
      </c>
    </row>
    <row r="21576" spans="1:3" ht="13.2" x14ac:dyDescent="0.25">
      <c r="A21576" s="45" t="s">
        <v>21641</v>
      </c>
      <c r="B21576" s="45" t="s">
        <v>7</v>
      </c>
      <c r="C21576" s="23">
        <v>575</v>
      </c>
    </row>
    <row r="21577" spans="1:3" ht="13.2" x14ac:dyDescent="0.25">
      <c r="A21577" s="45" t="s">
        <v>21642</v>
      </c>
      <c r="B21577" s="45" t="s">
        <v>7</v>
      </c>
      <c r="C21577" s="23">
        <v>750</v>
      </c>
    </row>
    <row r="21578" spans="1:3" ht="13.2" x14ac:dyDescent="0.25">
      <c r="A21578" s="45" t="s">
        <v>21643</v>
      </c>
      <c r="B21578" s="45" t="s">
        <v>7</v>
      </c>
      <c r="C21578" s="23">
        <v>550</v>
      </c>
    </row>
    <row r="21579" spans="1:3" ht="13.2" x14ac:dyDescent="0.25">
      <c r="A21579" s="45" t="s">
        <v>21644</v>
      </c>
      <c r="B21579" s="45" t="s">
        <v>7</v>
      </c>
      <c r="C21579" s="23">
        <v>375</v>
      </c>
    </row>
    <row r="21580" spans="1:3" ht="13.2" x14ac:dyDescent="0.25">
      <c r="A21580" s="45" t="s">
        <v>21645</v>
      </c>
      <c r="B21580" s="45" t="s">
        <v>7</v>
      </c>
      <c r="C21580" s="23">
        <v>150</v>
      </c>
    </row>
    <row r="21581" spans="1:3" ht="13.2" x14ac:dyDescent="0.25">
      <c r="A21581" s="45" t="s">
        <v>21646</v>
      </c>
      <c r="B21581" s="45" t="s">
        <v>7</v>
      </c>
      <c r="C21581" s="23">
        <v>425</v>
      </c>
    </row>
    <row r="21582" spans="1:3" ht="13.2" x14ac:dyDescent="0.25">
      <c r="A21582" s="45" t="s">
        <v>21647</v>
      </c>
      <c r="B21582" s="45" t="s">
        <v>7</v>
      </c>
      <c r="C21582" s="23">
        <v>225</v>
      </c>
    </row>
    <row r="21583" spans="1:3" ht="13.2" x14ac:dyDescent="0.25">
      <c r="A21583" s="45" t="s">
        <v>21648</v>
      </c>
      <c r="B21583" s="45" t="s">
        <v>7</v>
      </c>
      <c r="C21583" s="23">
        <v>400</v>
      </c>
    </row>
    <row r="21584" spans="1:3" ht="13.2" x14ac:dyDescent="0.25">
      <c r="A21584" s="45" t="s">
        <v>21649</v>
      </c>
      <c r="B21584" s="45" t="s">
        <v>7</v>
      </c>
      <c r="C21584" s="23">
        <v>325</v>
      </c>
    </row>
    <row r="21585" spans="1:3" ht="13.2" x14ac:dyDescent="0.25">
      <c r="A21585" s="45" t="s">
        <v>21650</v>
      </c>
      <c r="B21585" s="45" t="s">
        <v>7</v>
      </c>
      <c r="C21585" s="23">
        <v>450</v>
      </c>
    </row>
    <row r="21586" spans="1:3" ht="13.2" x14ac:dyDescent="0.25">
      <c r="A21586" s="45" t="s">
        <v>21651</v>
      </c>
      <c r="B21586" s="45" t="s">
        <v>7</v>
      </c>
      <c r="C21586" s="23">
        <v>325</v>
      </c>
    </row>
    <row r="21587" spans="1:3" ht="13.2" x14ac:dyDescent="0.25">
      <c r="A21587" s="45" t="s">
        <v>21652</v>
      </c>
      <c r="B21587" s="45" t="s">
        <v>7</v>
      </c>
      <c r="C21587" s="23">
        <v>700</v>
      </c>
    </row>
    <row r="21588" spans="1:3" ht="13.2" x14ac:dyDescent="0.25">
      <c r="A21588" s="45" t="s">
        <v>21653</v>
      </c>
      <c r="B21588" s="45" t="s">
        <v>7</v>
      </c>
      <c r="C21588" s="23">
        <v>150</v>
      </c>
    </row>
    <row r="21589" spans="1:3" ht="13.2" x14ac:dyDescent="0.25">
      <c r="A21589" s="45" t="s">
        <v>21654</v>
      </c>
      <c r="B21589" s="45" t="s">
        <v>7</v>
      </c>
      <c r="C21589" s="23">
        <v>350</v>
      </c>
    </row>
    <row r="21590" spans="1:3" ht="13.2" x14ac:dyDescent="0.25">
      <c r="A21590" s="45" t="s">
        <v>21655</v>
      </c>
      <c r="B21590" s="45" t="s">
        <v>7</v>
      </c>
      <c r="C21590" s="23">
        <v>175</v>
      </c>
    </row>
    <row r="21591" spans="1:3" ht="13.2" x14ac:dyDescent="0.25">
      <c r="A21591" s="45" t="s">
        <v>21656</v>
      </c>
      <c r="B21591" s="45" t="s">
        <v>7</v>
      </c>
      <c r="C21591" s="23">
        <v>200</v>
      </c>
    </row>
    <row r="21592" spans="1:3" ht="13.2" x14ac:dyDescent="0.25">
      <c r="A21592" s="45" t="s">
        <v>21657</v>
      </c>
      <c r="B21592" s="45" t="s">
        <v>7</v>
      </c>
      <c r="C21592" s="23">
        <v>500</v>
      </c>
    </row>
    <row r="21593" spans="1:3" ht="13.2" x14ac:dyDescent="0.25">
      <c r="A21593" s="45" t="s">
        <v>21658</v>
      </c>
      <c r="B21593" s="45" t="s">
        <v>7</v>
      </c>
      <c r="C21593" s="23">
        <v>475</v>
      </c>
    </row>
    <row r="21594" spans="1:3" ht="13.2" x14ac:dyDescent="0.25">
      <c r="A21594" s="45" t="s">
        <v>21659</v>
      </c>
      <c r="B21594" s="45" t="s">
        <v>7</v>
      </c>
      <c r="C21594" s="23">
        <v>275</v>
      </c>
    </row>
    <row r="21595" spans="1:3" ht="13.2" x14ac:dyDescent="0.25">
      <c r="A21595" s="45" t="s">
        <v>21660</v>
      </c>
      <c r="B21595" s="45" t="s">
        <v>7</v>
      </c>
      <c r="C21595" s="23">
        <v>350</v>
      </c>
    </row>
    <row r="21596" spans="1:3" ht="13.2" x14ac:dyDescent="0.25">
      <c r="A21596" s="45" t="s">
        <v>21661</v>
      </c>
      <c r="B21596" s="45" t="s">
        <v>7</v>
      </c>
      <c r="C21596" s="23">
        <v>275</v>
      </c>
    </row>
    <row r="21597" spans="1:3" ht="13.2" x14ac:dyDescent="0.25">
      <c r="A21597" s="45" t="s">
        <v>21662</v>
      </c>
      <c r="B21597" s="45" t="s">
        <v>7</v>
      </c>
      <c r="C21597" s="23">
        <v>900</v>
      </c>
    </row>
    <row r="21598" spans="1:3" ht="13.2" x14ac:dyDescent="0.25">
      <c r="A21598" s="45" t="s">
        <v>21663</v>
      </c>
      <c r="B21598" s="45" t="s">
        <v>7</v>
      </c>
      <c r="C21598" s="23">
        <v>450</v>
      </c>
    </row>
    <row r="21599" spans="1:3" ht="13.2" x14ac:dyDescent="0.25">
      <c r="A21599" s="45" t="s">
        <v>21664</v>
      </c>
      <c r="B21599" s="45" t="s">
        <v>7</v>
      </c>
      <c r="C21599" s="23">
        <v>475</v>
      </c>
    </row>
    <row r="21600" spans="1:3" ht="13.2" x14ac:dyDescent="0.25">
      <c r="A21600" s="45" t="s">
        <v>21665</v>
      </c>
      <c r="B21600" s="45" t="s">
        <v>7</v>
      </c>
      <c r="C21600" s="23">
        <v>775</v>
      </c>
    </row>
    <row r="21601" spans="1:3" ht="13.2" x14ac:dyDescent="0.25">
      <c r="A21601" s="45" t="s">
        <v>21666</v>
      </c>
      <c r="B21601" s="45" t="s">
        <v>7</v>
      </c>
      <c r="C21601" s="23">
        <v>150</v>
      </c>
    </row>
    <row r="21602" spans="1:3" ht="13.2" x14ac:dyDescent="0.25">
      <c r="A21602" s="45" t="s">
        <v>21667</v>
      </c>
      <c r="B21602" s="45" t="s">
        <v>7</v>
      </c>
      <c r="C21602" s="23">
        <v>150</v>
      </c>
    </row>
    <row r="21603" spans="1:3" ht="13.2" x14ac:dyDescent="0.25">
      <c r="A21603" s="45" t="s">
        <v>21668</v>
      </c>
      <c r="B21603" s="45" t="s">
        <v>7</v>
      </c>
      <c r="C21603" s="23">
        <v>325</v>
      </c>
    </row>
    <row r="21604" spans="1:3" ht="13.2" x14ac:dyDescent="0.25">
      <c r="A21604" s="45" t="s">
        <v>21669</v>
      </c>
      <c r="B21604" s="45" t="s">
        <v>7</v>
      </c>
      <c r="C21604" s="23">
        <v>975</v>
      </c>
    </row>
    <row r="21605" spans="1:3" ht="13.2" x14ac:dyDescent="0.25">
      <c r="A21605" s="45" t="s">
        <v>21670</v>
      </c>
      <c r="B21605" s="45" t="s">
        <v>7</v>
      </c>
      <c r="C21605" s="23">
        <v>450</v>
      </c>
    </row>
    <row r="21606" spans="1:3" ht="13.2" x14ac:dyDescent="0.25">
      <c r="A21606" s="45" t="s">
        <v>21671</v>
      </c>
      <c r="B21606" s="45" t="s">
        <v>7</v>
      </c>
      <c r="C21606" s="23">
        <v>300</v>
      </c>
    </row>
    <row r="21607" spans="1:3" ht="13.2" x14ac:dyDescent="0.25">
      <c r="A21607" s="45" t="s">
        <v>21672</v>
      </c>
      <c r="B21607" s="45" t="s">
        <v>7</v>
      </c>
      <c r="C21607" s="23">
        <v>300</v>
      </c>
    </row>
    <row r="21608" spans="1:3" ht="13.2" x14ac:dyDescent="0.25">
      <c r="A21608" s="45" t="s">
        <v>21673</v>
      </c>
      <c r="B21608" s="45" t="s">
        <v>7</v>
      </c>
      <c r="C21608" s="23">
        <v>225</v>
      </c>
    </row>
    <row r="21609" spans="1:3" ht="13.2" x14ac:dyDescent="0.25">
      <c r="A21609" s="45" t="s">
        <v>21674</v>
      </c>
      <c r="B21609" s="45" t="s">
        <v>7</v>
      </c>
      <c r="C21609" s="23">
        <v>225</v>
      </c>
    </row>
    <row r="21610" spans="1:3" ht="13.2" x14ac:dyDescent="0.25">
      <c r="A21610" s="45" t="s">
        <v>21675</v>
      </c>
      <c r="B21610" s="45" t="s">
        <v>7</v>
      </c>
      <c r="C21610" s="23">
        <v>275</v>
      </c>
    </row>
    <row r="21611" spans="1:3" ht="13.2" x14ac:dyDescent="0.25">
      <c r="A21611" s="45" t="s">
        <v>21676</v>
      </c>
      <c r="B21611" s="45" t="s">
        <v>7</v>
      </c>
      <c r="C21611" s="23">
        <v>150</v>
      </c>
    </row>
    <row r="21612" spans="1:3" ht="13.2" x14ac:dyDescent="0.25">
      <c r="A21612" s="45" t="s">
        <v>21677</v>
      </c>
      <c r="B21612" s="45" t="s">
        <v>7</v>
      </c>
      <c r="C21612" s="23">
        <v>200</v>
      </c>
    </row>
    <row r="21613" spans="1:3" ht="13.2" x14ac:dyDescent="0.25">
      <c r="A21613" s="45" t="s">
        <v>21678</v>
      </c>
      <c r="B21613" s="45" t="s">
        <v>7</v>
      </c>
      <c r="C21613" s="23">
        <v>275</v>
      </c>
    </row>
    <row r="21614" spans="1:3" ht="13.2" x14ac:dyDescent="0.25">
      <c r="A21614" s="45" t="s">
        <v>21679</v>
      </c>
      <c r="B21614" s="45" t="s">
        <v>7</v>
      </c>
      <c r="C21614" s="23">
        <v>150</v>
      </c>
    </row>
    <row r="21615" spans="1:3" ht="13.2" x14ac:dyDescent="0.25">
      <c r="A21615" s="45" t="s">
        <v>21680</v>
      </c>
      <c r="B21615" s="45" t="s">
        <v>7</v>
      </c>
      <c r="C21615" s="23">
        <v>200</v>
      </c>
    </row>
    <row r="21616" spans="1:3" ht="13.2" x14ac:dyDescent="0.25">
      <c r="A21616" s="45" t="s">
        <v>21681</v>
      </c>
      <c r="B21616" s="45" t="s">
        <v>7</v>
      </c>
      <c r="C21616" s="23">
        <v>225</v>
      </c>
    </row>
    <row r="21617" spans="1:3" ht="13.2" x14ac:dyDescent="0.25">
      <c r="A21617" s="45" t="s">
        <v>21682</v>
      </c>
      <c r="B21617" s="45" t="s">
        <v>7</v>
      </c>
      <c r="C21617" s="23">
        <v>150</v>
      </c>
    </row>
    <row r="21618" spans="1:3" ht="13.2" x14ac:dyDescent="0.25">
      <c r="A21618" s="45" t="s">
        <v>21683</v>
      </c>
      <c r="B21618" s="45" t="s">
        <v>7</v>
      </c>
      <c r="C21618" s="23">
        <v>150</v>
      </c>
    </row>
    <row r="21619" spans="1:3" ht="13.2" x14ac:dyDescent="0.25">
      <c r="A21619" s="45" t="s">
        <v>21684</v>
      </c>
      <c r="B21619" s="45" t="s">
        <v>7</v>
      </c>
      <c r="C21619" s="23">
        <v>150</v>
      </c>
    </row>
    <row r="21620" spans="1:3" ht="13.2" x14ac:dyDescent="0.25">
      <c r="A21620" s="45" t="s">
        <v>21685</v>
      </c>
      <c r="B21620" s="45" t="s">
        <v>7</v>
      </c>
      <c r="C21620" s="23">
        <v>425</v>
      </c>
    </row>
    <row r="21621" spans="1:3" ht="13.2" x14ac:dyDescent="0.25">
      <c r="A21621" s="45" t="s">
        <v>21686</v>
      </c>
      <c r="B21621" s="45" t="s">
        <v>7</v>
      </c>
      <c r="C21621" s="23">
        <v>650</v>
      </c>
    </row>
    <row r="21622" spans="1:3" ht="13.2" x14ac:dyDescent="0.25">
      <c r="A21622" s="45" t="s">
        <v>21687</v>
      </c>
      <c r="B21622" s="45" t="s">
        <v>7</v>
      </c>
      <c r="C21622" s="23">
        <v>800</v>
      </c>
    </row>
    <row r="21623" spans="1:3" ht="13.2" x14ac:dyDescent="0.25">
      <c r="A21623" s="45" t="s">
        <v>21688</v>
      </c>
      <c r="B21623" s="45" t="s">
        <v>7</v>
      </c>
      <c r="C21623" s="23">
        <v>150</v>
      </c>
    </row>
    <row r="21624" spans="1:3" ht="13.2" x14ac:dyDescent="0.25">
      <c r="A21624" s="45" t="s">
        <v>21689</v>
      </c>
      <c r="B21624" s="45" t="s">
        <v>7</v>
      </c>
      <c r="C21624" s="23">
        <v>575</v>
      </c>
    </row>
    <row r="21625" spans="1:3" ht="13.2" x14ac:dyDescent="0.25">
      <c r="A21625" s="45" t="s">
        <v>21690</v>
      </c>
      <c r="B21625" s="45" t="s">
        <v>7</v>
      </c>
      <c r="C21625" s="23">
        <v>625</v>
      </c>
    </row>
    <row r="21626" spans="1:3" ht="13.2" x14ac:dyDescent="0.25">
      <c r="A21626" s="45" t="s">
        <v>21691</v>
      </c>
      <c r="B21626" s="45" t="s">
        <v>7</v>
      </c>
      <c r="C21626" s="23">
        <v>625</v>
      </c>
    </row>
    <row r="21627" spans="1:3" ht="13.2" x14ac:dyDescent="0.25">
      <c r="A21627" s="45" t="s">
        <v>21692</v>
      </c>
      <c r="B21627" s="45" t="s">
        <v>7</v>
      </c>
      <c r="C21627" s="23">
        <v>525</v>
      </c>
    </row>
    <row r="21628" spans="1:3" ht="13.2" x14ac:dyDescent="0.25">
      <c r="A21628" s="45" t="s">
        <v>21693</v>
      </c>
      <c r="B21628" s="45" t="s">
        <v>7</v>
      </c>
      <c r="C21628" s="23">
        <v>500</v>
      </c>
    </row>
    <row r="21629" spans="1:3" ht="13.2" x14ac:dyDescent="0.25">
      <c r="A21629" s="45" t="s">
        <v>21694</v>
      </c>
      <c r="B21629" s="45" t="s">
        <v>7</v>
      </c>
      <c r="C21629" s="23">
        <v>350</v>
      </c>
    </row>
    <row r="21630" spans="1:3" ht="13.2" x14ac:dyDescent="0.25">
      <c r="A21630" s="45" t="s">
        <v>21695</v>
      </c>
      <c r="B21630" s="45" t="s">
        <v>7</v>
      </c>
      <c r="C21630" s="23">
        <v>425</v>
      </c>
    </row>
    <row r="21631" spans="1:3" ht="13.2" x14ac:dyDescent="0.25">
      <c r="A21631" s="45" t="s">
        <v>21696</v>
      </c>
      <c r="B21631" s="45" t="s">
        <v>7</v>
      </c>
      <c r="C21631" s="23">
        <v>325</v>
      </c>
    </row>
    <row r="21632" spans="1:3" ht="13.2" x14ac:dyDescent="0.25">
      <c r="A21632" s="45" t="s">
        <v>21697</v>
      </c>
      <c r="B21632" s="45" t="s">
        <v>7</v>
      </c>
      <c r="C21632" s="23">
        <v>150</v>
      </c>
    </row>
    <row r="21633" spans="1:3" ht="13.2" x14ac:dyDescent="0.25">
      <c r="A21633" s="45" t="s">
        <v>21698</v>
      </c>
      <c r="B21633" s="45" t="s">
        <v>7</v>
      </c>
      <c r="C21633" s="23">
        <v>675</v>
      </c>
    </row>
    <row r="21634" spans="1:3" ht="13.2" x14ac:dyDescent="0.25">
      <c r="A21634" s="45" t="s">
        <v>21699</v>
      </c>
      <c r="B21634" s="45" t="s">
        <v>7</v>
      </c>
      <c r="C21634" s="23">
        <v>700</v>
      </c>
    </row>
    <row r="21635" spans="1:3" ht="13.2" x14ac:dyDescent="0.25">
      <c r="A21635" s="45" t="s">
        <v>21700</v>
      </c>
      <c r="B21635" s="45" t="s">
        <v>7</v>
      </c>
      <c r="C21635" s="23">
        <v>300</v>
      </c>
    </row>
    <row r="21636" spans="1:3" ht="13.2" x14ac:dyDescent="0.25">
      <c r="A21636" s="45" t="s">
        <v>21701</v>
      </c>
      <c r="B21636" s="45" t="s">
        <v>7</v>
      </c>
      <c r="C21636" s="23">
        <v>275</v>
      </c>
    </row>
    <row r="21637" spans="1:3" ht="13.2" x14ac:dyDescent="0.25">
      <c r="A21637" s="45" t="s">
        <v>21702</v>
      </c>
      <c r="B21637" s="45" t="s">
        <v>7</v>
      </c>
      <c r="C21637" s="23">
        <v>275</v>
      </c>
    </row>
    <row r="21638" spans="1:3" ht="13.2" x14ac:dyDescent="0.25">
      <c r="A21638" s="45" t="s">
        <v>21703</v>
      </c>
      <c r="B21638" s="45" t="s">
        <v>7</v>
      </c>
      <c r="C21638" s="23">
        <v>700</v>
      </c>
    </row>
    <row r="21639" spans="1:3" ht="13.2" x14ac:dyDescent="0.25">
      <c r="A21639" s="45" t="s">
        <v>21704</v>
      </c>
      <c r="B21639" s="45" t="s">
        <v>7</v>
      </c>
      <c r="C21639" s="23">
        <v>150</v>
      </c>
    </row>
    <row r="21640" spans="1:3" ht="13.2" x14ac:dyDescent="0.25">
      <c r="A21640" s="45" t="s">
        <v>21705</v>
      </c>
      <c r="B21640" s="45" t="s">
        <v>7</v>
      </c>
      <c r="C21640" s="23">
        <v>200</v>
      </c>
    </row>
    <row r="21641" spans="1:3" ht="13.2" x14ac:dyDescent="0.25">
      <c r="A21641" s="45" t="s">
        <v>21706</v>
      </c>
      <c r="B21641" s="45" t="s">
        <v>7</v>
      </c>
      <c r="C21641" s="23">
        <v>150</v>
      </c>
    </row>
    <row r="21642" spans="1:3" ht="13.2" x14ac:dyDescent="0.25">
      <c r="A21642" s="45" t="s">
        <v>21707</v>
      </c>
      <c r="B21642" s="45" t="s">
        <v>7</v>
      </c>
      <c r="C21642" s="23">
        <v>150</v>
      </c>
    </row>
    <row r="21643" spans="1:3" ht="13.2" x14ac:dyDescent="0.25">
      <c r="A21643" s="45" t="s">
        <v>21708</v>
      </c>
      <c r="B21643" s="45" t="s">
        <v>7</v>
      </c>
      <c r="C21643" s="23">
        <v>150</v>
      </c>
    </row>
    <row r="21644" spans="1:3" ht="13.2" x14ac:dyDescent="0.25">
      <c r="A21644" s="45" t="s">
        <v>21709</v>
      </c>
      <c r="B21644" s="45" t="s">
        <v>7</v>
      </c>
      <c r="C21644" s="23">
        <v>325</v>
      </c>
    </row>
    <row r="21645" spans="1:3" ht="13.2" x14ac:dyDescent="0.25">
      <c r="A21645" s="45" t="s">
        <v>21710</v>
      </c>
      <c r="B21645" s="45" t="s">
        <v>7</v>
      </c>
      <c r="C21645" s="23">
        <v>175</v>
      </c>
    </row>
    <row r="21646" spans="1:3" ht="13.2" x14ac:dyDescent="0.25">
      <c r="A21646" s="45" t="s">
        <v>21711</v>
      </c>
      <c r="B21646" s="45" t="s">
        <v>7</v>
      </c>
      <c r="C21646" s="23">
        <v>325</v>
      </c>
    </row>
    <row r="21647" spans="1:3" ht="13.2" x14ac:dyDescent="0.25">
      <c r="A21647" s="45" t="s">
        <v>21712</v>
      </c>
      <c r="B21647" s="45" t="s">
        <v>7</v>
      </c>
      <c r="C21647" s="23">
        <v>525</v>
      </c>
    </row>
    <row r="21648" spans="1:3" ht="13.2" x14ac:dyDescent="0.25">
      <c r="A21648" s="45" t="s">
        <v>21713</v>
      </c>
      <c r="B21648" s="45" t="s">
        <v>7</v>
      </c>
      <c r="C21648" s="23">
        <v>225</v>
      </c>
    </row>
    <row r="21649" spans="1:3" ht="13.2" x14ac:dyDescent="0.25">
      <c r="A21649" s="45" t="s">
        <v>21714</v>
      </c>
      <c r="B21649" s="45" t="s">
        <v>7</v>
      </c>
      <c r="C21649" s="23">
        <v>375</v>
      </c>
    </row>
    <row r="21650" spans="1:3" ht="13.2" x14ac:dyDescent="0.25">
      <c r="A21650" s="45" t="s">
        <v>21715</v>
      </c>
      <c r="B21650" s="45" t="s">
        <v>7</v>
      </c>
      <c r="C21650" s="23">
        <v>200</v>
      </c>
    </row>
    <row r="21651" spans="1:3" ht="13.2" x14ac:dyDescent="0.25">
      <c r="A21651" s="45" t="s">
        <v>21716</v>
      </c>
      <c r="B21651" s="45" t="s">
        <v>7</v>
      </c>
      <c r="C21651" s="23">
        <v>275</v>
      </c>
    </row>
    <row r="21652" spans="1:3" ht="13.2" x14ac:dyDescent="0.25">
      <c r="A21652" s="45" t="s">
        <v>21717</v>
      </c>
      <c r="B21652" s="45" t="s">
        <v>7</v>
      </c>
      <c r="C21652" s="23">
        <v>300</v>
      </c>
    </row>
    <row r="21653" spans="1:3" ht="13.2" x14ac:dyDescent="0.25">
      <c r="A21653" s="45" t="s">
        <v>21718</v>
      </c>
      <c r="B21653" s="45" t="s">
        <v>7</v>
      </c>
      <c r="C21653" s="23">
        <v>375</v>
      </c>
    </row>
    <row r="21654" spans="1:3" ht="13.2" x14ac:dyDescent="0.25">
      <c r="A21654" s="45" t="s">
        <v>21719</v>
      </c>
      <c r="B21654" s="45" t="s">
        <v>7</v>
      </c>
      <c r="C21654" s="23">
        <v>200</v>
      </c>
    </row>
    <row r="21655" spans="1:3" ht="13.2" x14ac:dyDescent="0.25">
      <c r="A21655" s="45" t="s">
        <v>21720</v>
      </c>
      <c r="B21655" s="45" t="s">
        <v>7</v>
      </c>
      <c r="C21655" s="23">
        <v>725</v>
      </c>
    </row>
    <row r="21656" spans="1:3" ht="13.2" x14ac:dyDescent="0.25">
      <c r="A21656" s="45" t="s">
        <v>21721</v>
      </c>
      <c r="B21656" s="45" t="s">
        <v>7</v>
      </c>
      <c r="C21656" s="23">
        <v>150</v>
      </c>
    </row>
    <row r="21657" spans="1:3" ht="13.2" x14ac:dyDescent="0.25">
      <c r="A21657" s="45" t="s">
        <v>21722</v>
      </c>
      <c r="B21657" s="45" t="s">
        <v>7</v>
      </c>
      <c r="C21657" s="23">
        <v>450</v>
      </c>
    </row>
    <row r="21658" spans="1:3" ht="13.2" x14ac:dyDescent="0.25">
      <c r="A21658" s="45" t="s">
        <v>21723</v>
      </c>
      <c r="B21658" s="45" t="s">
        <v>7</v>
      </c>
      <c r="C21658" s="23">
        <v>800</v>
      </c>
    </row>
    <row r="21659" spans="1:3" ht="13.2" x14ac:dyDescent="0.25">
      <c r="A21659" s="45" t="s">
        <v>21724</v>
      </c>
      <c r="B21659" s="45" t="s">
        <v>7</v>
      </c>
      <c r="C21659" s="23">
        <v>575</v>
      </c>
    </row>
    <row r="21660" spans="1:3" ht="13.2" x14ac:dyDescent="0.25">
      <c r="A21660" s="45" t="s">
        <v>21725</v>
      </c>
      <c r="B21660" s="45" t="s">
        <v>7</v>
      </c>
      <c r="C21660" s="23">
        <v>375</v>
      </c>
    </row>
    <row r="21661" spans="1:3" ht="13.2" x14ac:dyDescent="0.25">
      <c r="A21661" s="45" t="s">
        <v>21726</v>
      </c>
      <c r="B21661" s="45" t="s">
        <v>7</v>
      </c>
      <c r="C21661" s="23">
        <v>250</v>
      </c>
    </row>
    <row r="21662" spans="1:3" ht="13.2" x14ac:dyDescent="0.25">
      <c r="A21662" s="45" t="s">
        <v>21727</v>
      </c>
      <c r="B21662" s="45" t="s">
        <v>7</v>
      </c>
      <c r="C21662" s="23">
        <v>650</v>
      </c>
    </row>
    <row r="21663" spans="1:3" ht="13.2" x14ac:dyDescent="0.25">
      <c r="A21663" s="45" t="s">
        <v>21728</v>
      </c>
      <c r="B21663" s="45" t="s">
        <v>7</v>
      </c>
      <c r="C21663" s="23">
        <v>450</v>
      </c>
    </row>
    <row r="21664" spans="1:3" ht="13.2" x14ac:dyDescent="0.25">
      <c r="A21664" s="45" t="s">
        <v>21729</v>
      </c>
      <c r="B21664" s="45" t="s">
        <v>7</v>
      </c>
      <c r="C21664" s="23">
        <v>900</v>
      </c>
    </row>
    <row r="21665" spans="1:3" ht="13.2" x14ac:dyDescent="0.25">
      <c r="A21665" s="45" t="s">
        <v>21730</v>
      </c>
      <c r="B21665" s="45" t="s">
        <v>7</v>
      </c>
      <c r="C21665" s="23">
        <v>250</v>
      </c>
    </row>
    <row r="21666" spans="1:3" ht="13.2" x14ac:dyDescent="0.25">
      <c r="A21666" s="45" t="s">
        <v>21731</v>
      </c>
      <c r="B21666" s="45" t="s">
        <v>7</v>
      </c>
      <c r="C21666" s="23">
        <v>450</v>
      </c>
    </row>
    <row r="21667" spans="1:3" ht="13.2" x14ac:dyDescent="0.25">
      <c r="A21667" s="45" t="s">
        <v>21732</v>
      </c>
      <c r="B21667" s="45" t="s">
        <v>7</v>
      </c>
      <c r="C21667" s="23">
        <v>275</v>
      </c>
    </row>
    <row r="21668" spans="1:3" ht="13.2" x14ac:dyDescent="0.25">
      <c r="A21668" s="45" t="s">
        <v>21733</v>
      </c>
      <c r="B21668" s="45" t="s">
        <v>7</v>
      </c>
      <c r="C21668" s="23">
        <v>650</v>
      </c>
    </row>
    <row r="21669" spans="1:3" ht="13.2" x14ac:dyDescent="0.25">
      <c r="A21669" s="45" t="s">
        <v>21734</v>
      </c>
      <c r="B21669" s="45" t="s">
        <v>7</v>
      </c>
      <c r="C21669" s="23">
        <v>250</v>
      </c>
    </row>
    <row r="21670" spans="1:3" ht="13.2" x14ac:dyDescent="0.25">
      <c r="A21670" s="45" t="s">
        <v>21735</v>
      </c>
      <c r="B21670" s="45" t="s">
        <v>7</v>
      </c>
      <c r="C21670" s="23">
        <v>25</v>
      </c>
    </row>
    <row r="21671" spans="1:3" ht="13.2" x14ac:dyDescent="0.25">
      <c r="A21671" s="45" t="s">
        <v>21736</v>
      </c>
      <c r="B21671" s="45" t="s">
        <v>7</v>
      </c>
      <c r="C21671" s="23">
        <v>575</v>
      </c>
    </row>
    <row r="21672" spans="1:3" ht="13.2" x14ac:dyDescent="0.25">
      <c r="A21672" s="45" t="s">
        <v>21737</v>
      </c>
      <c r="B21672" s="45" t="s">
        <v>7</v>
      </c>
      <c r="C21672" s="23">
        <v>400</v>
      </c>
    </row>
    <row r="21673" spans="1:3" ht="13.2" x14ac:dyDescent="0.25">
      <c r="A21673" s="45" t="s">
        <v>21738</v>
      </c>
      <c r="B21673" s="45" t="s">
        <v>7</v>
      </c>
      <c r="C21673" s="23">
        <v>725</v>
      </c>
    </row>
    <row r="21674" spans="1:3" ht="13.2" x14ac:dyDescent="0.25">
      <c r="A21674" s="45" t="s">
        <v>21739</v>
      </c>
      <c r="B21674" s="45" t="s">
        <v>7</v>
      </c>
      <c r="C21674" s="23">
        <v>700</v>
      </c>
    </row>
    <row r="21675" spans="1:3" ht="13.2" x14ac:dyDescent="0.25">
      <c r="A21675" s="45" t="s">
        <v>21740</v>
      </c>
      <c r="B21675" s="45" t="s">
        <v>7</v>
      </c>
      <c r="C21675" s="23">
        <v>375</v>
      </c>
    </row>
    <row r="21676" spans="1:3" ht="13.2" x14ac:dyDescent="0.25">
      <c r="A21676" s="45" t="s">
        <v>21741</v>
      </c>
      <c r="B21676" s="45" t="s">
        <v>7</v>
      </c>
      <c r="C21676" s="23">
        <v>250</v>
      </c>
    </row>
    <row r="21677" spans="1:3" ht="13.2" x14ac:dyDescent="0.25">
      <c r="A21677" s="45" t="s">
        <v>21742</v>
      </c>
      <c r="B21677" s="45" t="s">
        <v>7</v>
      </c>
      <c r="C21677" s="23">
        <v>275</v>
      </c>
    </row>
    <row r="21678" spans="1:3" ht="13.2" x14ac:dyDescent="0.25">
      <c r="A21678" s="45" t="s">
        <v>21743</v>
      </c>
      <c r="B21678" s="45" t="s">
        <v>7</v>
      </c>
      <c r="C21678" s="23">
        <v>400</v>
      </c>
    </row>
    <row r="21679" spans="1:3" ht="13.2" x14ac:dyDescent="0.25">
      <c r="A21679" s="45" t="s">
        <v>21744</v>
      </c>
      <c r="B21679" s="45" t="s">
        <v>7</v>
      </c>
      <c r="C21679" s="23">
        <v>250</v>
      </c>
    </row>
    <row r="21680" spans="1:3" ht="13.2" x14ac:dyDescent="0.25">
      <c r="A21680" s="45" t="s">
        <v>21745</v>
      </c>
      <c r="B21680" s="45" t="s">
        <v>7</v>
      </c>
      <c r="C21680" s="23">
        <v>350</v>
      </c>
    </row>
    <row r="21681" spans="1:3" ht="13.2" x14ac:dyDescent="0.25">
      <c r="A21681" s="45" t="s">
        <v>21746</v>
      </c>
      <c r="B21681" s="45" t="s">
        <v>7</v>
      </c>
      <c r="C21681" s="23">
        <v>700</v>
      </c>
    </row>
    <row r="21682" spans="1:3" ht="13.2" x14ac:dyDescent="0.25">
      <c r="A21682" s="45" t="s">
        <v>21747</v>
      </c>
      <c r="B21682" s="45" t="s">
        <v>7</v>
      </c>
      <c r="C21682" s="23">
        <v>875</v>
      </c>
    </row>
    <row r="21683" spans="1:3" ht="13.2" x14ac:dyDescent="0.25">
      <c r="A21683" s="45" t="s">
        <v>21748</v>
      </c>
      <c r="B21683" s="45" t="s">
        <v>7</v>
      </c>
      <c r="C21683" s="23">
        <v>700</v>
      </c>
    </row>
    <row r="21684" spans="1:3" ht="13.2" x14ac:dyDescent="0.25">
      <c r="A21684" s="45" t="s">
        <v>21749</v>
      </c>
      <c r="B21684" s="45" t="s">
        <v>7</v>
      </c>
      <c r="C21684" s="23">
        <v>300</v>
      </c>
    </row>
    <row r="21685" spans="1:3" ht="13.2" x14ac:dyDescent="0.25">
      <c r="A21685" s="45" t="s">
        <v>21750</v>
      </c>
      <c r="B21685" s="45" t="s">
        <v>7</v>
      </c>
      <c r="C21685" s="23">
        <v>850</v>
      </c>
    </row>
    <row r="21686" spans="1:3" ht="13.2" x14ac:dyDescent="0.25">
      <c r="A21686" s="45" t="s">
        <v>21751</v>
      </c>
      <c r="B21686" s="45" t="s">
        <v>7</v>
      </c>
      <c r="C21686" s="23">
        <v>250</v>
      </c>
    </row>
    <row r="21687" spans="1:3" ht="13.2" x14ac:dyDescent="0.25">
      <c r="A21687" s="45" t="s">
        <v>21752</v>
      </c>
      <c r="B21687" s="45" t="s">
        <v>7</v>
      </c>
      <c r="C21687" s="23">
        <v>1050</v>
      </c>
    </row>
    <row r="21688" spans="1:3" ht="13.2" x14ac:dyDescent="0.25">
      <c r="A21688" s="45" t="s">
        <v>21753</v>
      </c>
      <c r="B21688" s="45" t="s">
        <v>7</v>
      </c>
      <c r="C21688" s="23">
        <v>900</v>
      </c>
    </row>
    <row r="21689" spans="1:3" ht="13.2" x14ac:dyDescent="0.25">
      <c r="A21689" s="45" t="s">
        <v>21754</v>
      </c>
      <c r="B21689" s="45" t="s">
        <v>7</v>
      </c>
      <c r="C21689" s="23">
        <v>275</v>
      </c>
    </row>
    <row r="21690" spans="1:3" ht="13.2" x14ac:dyDescent="0.25">
      <c r="A21690" s="45" t="s">
        <v>21755</v>
      </c>
      <c r="B21690" s="45" t="s">
        <v>7</v>
      </c>
      <c r="C21690" s="23">
        <v>300</v>
      </c>
    </row>
    <row r="21691" spans="1:3" ht="13.2" x14ac:dyDescent="0.25">
      <c r="A21691" s="45" t="s">
        <v>21756</v>
      </c>
      <c r="B21691" s="45" t="s">
        <v>7</v>
      </c>
      <c r="C21691" s="23">
        <v>300</v>
      </c>
    </row>
    <row r="21692" spans="1:3" ht="13.2" x14ac:dyDescent="0.25">
      <c r="A21692" s="45" t="s">
        <v>21757</v>
      </c>
      <c r="B21692" s="45" t="s">
        <v>7</v>
      </c>
      <c r="C21692" s="23">
        <v>525</v>
      </c>
    </row>
    <row r="21693" spans="1:3" ht="13.2" x14ac:dyDescent="0.25">
      <c r="A21693" s="45" t="s">
        <v>21758</v>
      </c>
      <c r="B21693" s="45" t="s">
        <v>7</v>
      </c>
      <c r="C21693" s="23">
        <v>300</v>
      </c>
    </row>
    <row r="21694" spans="1:3" ht="13.2" x14ac:dyDescent="0.25">
      <c r="A21694" s="45" t="s">
        <v>21759</v>
      </c>
      <c r="B21694" s="45" t="s">
        <v>7</v>
      </c>
      <c r="C21694" s="23">
        <v>300</v>
      </c>
    </row>
    <row r="21695" spans="1:3" ht="13.2" x14ac:dyDescent="0.25">
      <c r="A21695" s="45" t="s">
        <v>21760</v>
      </c>
      <c r="B21695" s="45" t="s">
        <v>7</v>
      </c>
      <c r="C21695" s="23">
        <v>575</v>
      </c>
    </row>
    <row r="21696" spans="1:3" ht="13.2" x14ac:dyDescent="0.25">
      <c r="A21696" s="45" t="s">
        <v>21761</v>
      </c>
      <c r="B21696" s="45" t="s">
        <v>7</v>
      </c>
      <c r="C21696" s="23">
        <v>300</v>
      </c>
    </row>
    <row r="21697" spans="1:3" ht="13.2" x14ac:dyDescent="0.25">
      <c r="A21697" s="45" t="s">
        <v>21762</v>
      </c>
      <c r="B21697" s="45" t="s">
        <v>7</v>
      </c>
      <c r="C21697" s="23">
        <v>650</v>
      </c>
    </row>
    <row r="21698" spans="1:3" ht="13.2" x14ac:dyDescent="0.25">
      <c r="A21698" s="45" t="s">
        <v>21763</v>
      </c>
      <c r="B21698" s="45" t="s">
        <v>7</v>
      </c>
      <c r="C21698" s="23">
        <v>550</v>
      </c>
    </row>
    <row r="21699" spans="1:3" ht="13.2" x14ac:dyDescent="0.25">
      <c r="A21699" s="45" t="s">
        <v>21764</v>
      </c>
      <c r="B21699" s="45" t="s">
        <v>7</v>
      </c>
      <c r="C21699" s="23">
        <v>500</v>
      </c>
    </row>
    <row r="21700" spans="1:3" ht="13.2" x14ac:dyDescent="0.25">
      <c r="A21700" s="45" t="s">
        <v>21765</v>
      </c>
      <c r="B21700" s="45" t="s">
        <v>7</v>
      </c>
      <c r="C21700" s="23">
        <v>500</v>
      </c>
    </row>
    <row r="21701" spans="1:3" ht="13.2" x14ac:dyDescent="0.25">
      <c r="A21701" s="45" t="s">
        <v>21766</v>
      </c>
      <c r="B21701" s="45" t="s">
        <v>7</v>
      </c>
      <c r="C21701" s="23">
        <v>1025</v>
      </c>
    </row>
    <row r="21702" spans="1:3" ht="13.2" x14ac:dyDescent="0.25">
      <c r="A21702" s="45" t="s">
        <v>21767</v>
      </c>
      <c r="B21702" s="45" t="s">
        <v>7</v>
      </c>
      <c r="C21702" s="23">
        <v>975</v>
      </c>
    </row>
    <row r="21703" spans="1:3" ht="13.2" x14ac:dyDescent="0.25">
      <c r="A21703" s="45" t="s">
        <v>21768</v>
      </c>
      <c r="B21703" s="45" t="s">
        <v>7</v>
      </c>
      <c r="C21703" s="23">
        <v>950</v>
      </c>
    </row>
    <row r="21704" spans="1:3" ht="13.2" x14ac:dyDescent="0.25">
      <c r="A21704" s="45" t="s">
        <v>21769</v>
      </c>
      <c r="B21704" s="45" t="s">
        <v>7</v>
      </c>
      <c r="C21704" s="23">
        <v>725</v>
      </c>
    </row>
    <row r="21705" spans="1:3" ht="13.2" x14ac:dyDescent="0.25">
      <c r="A21705" s="45" t="s">
        <v>21770</v>
      </c>
      <c r="B21705" s="45" t="s">
        <v>7</v>
      </c>
      <c r="C21705" s="23">
        <v>775</v>
      </c>
    </row>
    <row r="21706" spans="1:3" ht="13.2" x14ac:dyDescent="0.25">
      <c r="A21706" s="45" t="s">
        <v>21771</v>
      </c>
      <c r="B21706" s="45" t="s">
        <v>7</v>
      </c>
      <c r="C21706" s="23">
        <v>550</v>
      </c>
    </row>
    <row r="21707" spans="1:3" ht="13.2" x14ac:dyDescent="0.25">
      <c r="A21707" s="45" t="s">
        <v>21772</v>
      </c>
      <c r="B21707" s="45" t="s">
        <v>7</v>
      </c>
      <c r="C21707" s="23">
        <v>475</v>
      </c>
    </row>
    <row r="21708" spans="1:3" ht="13.2" x14ac:dyDescent="0.25">
      <c r="A21708" s="45" t="s">
        <v>21773</v>
      </c>
      <c r="B21708" s="45" t="s">
        <v>7</v>
      </c>
      <c r="C21708" s="23">
        <v>525</v>
      </c>
    </row>
    <row r="21709" spans="1:3" ht="13.2" x14ac:dyDescent="0.25">
      <c r="A21709" s="45" t="s">
        <v>21774</v>
      </c>
      <c r="B21709" s="45" t="s">
        <v>7</v>
      </c>
      <c r="C21709" s="23">
        <v>1000</v>
      </c>
    </row>
    <row r="21710" spans="1:3" ht="13.2" x14ac:dyDescent="0.25">
      <c r="A21710" s="45" t="s">
        <v>21775</v>
      </c>
      <c r="B21710" s="45" t="s">
        <v>7</v>
      </c>
      <c r="C21710" s="23">
        <v>1000</v>
      </c>
    </row>
    <row r="21711" spans="1:3" ht="13.2" x14ac:dyDescent="0.25">
      <c r="A21711" s="45" t="s">
        <v>21776</v>
      </c>
      <c r="B21711" s="45" t="s">
        <v>7</v>
      </c>
      <c r="C21711" s="23">
        <v>550</v>
      </c>
    </row>
    <row r="21712" spans="1:3" ht="13.2" x14ac:dyDescent="0.25">
      <c r="A21712" s="45" t="s">
        <v>21777</v>
      </c>
      <c r="B21712" s="45" t="s">
        <v>7</v>
      </c>
      <c r="C21712" s="23">
        <v>600</v>
      </c>
    </row>
    <row r="21713" spans="1:3" ht="13.2" x14ac:dyDescent="0.25">
      <c r="A21713" s="45" t="s">
        <v>21778</v>
      </c>
      <c r="B21713" s="45" t="s">
        <v>7</v>
      </c>
      <c r="C21713" s="23">
        <v>600</v>
      </c>
    </row>
    <row r="21714" spans="1:3" ht="13.2" x14ac:dyDescent="0.25">
      <c r="A21714" s="45" t="s">
        <v>21779</v>
      </c>
      <c r="B21714" s="45" t="s">
        <v>7</v>
      </c>
      <c r="C21714" s="23">
        <v>775</v>
      </c>
    </row>
    <row r="21715" spans="1:3" ht="13.2" x14ac:dyDescent="0.25">
      <c r="A21715" s="45" t="s">
        <v>21780</v>
      </c>
      <c r="B21715" s="45" t="s">
        <v>7</v>
      </c>
      <c r="C21715" s="23">
        <v>550</v>
      </c>
    </row>
    <row r="21716" spans="1:3" ht="13.2" x14ac:dyDescent="0.25">
      <c r="A21716" s="45" t="s">
        <v>21781</v>
      </c>
      <c r="B21716" s="45" t="s">
        <v>7</v>
      </c>
      <c r="C21716" s="23">
        <v>475</v>
      </c>
    </row>
    <row r="21717" spans="1:3" ht="13.2" x14ac:dyDescent="0.25">
      <c r="A21717" s="45" t="s">
        <v>21782</v>
      </c>
      <c r="B21717" s="45" t="s">
        <v>7</v>
      </c>
      <c r="C21717" s="23">
        <v>950</v>
      </c>
    </row>
    <row r="21718" spans="1:3" ht="13.2" x14ac:dyDescent="0.25">
      <c r="A21718" s="45" t="s">
        <v>21783</v>
      </c>
      <c r="B21718" s="45" t="s">
        <v>7</v>
      </c>
      <c r="C21718" s="23">
        <v>725</v>
      </c>
    </row>
    <row r="21719" spans="1:3" ht="13.2" x14ac:dyDescent="0.25">
      <c r="A21719" s="45" t="s">
        <v>21784</v>
      </c>
      <c r="B21719" s="45" t="s">
        <v>7</v>
      </c>
      <c r="C21719" s="23">
        <v>500</v>
      </c>
    </row>
    <row r="21720" spans="1:3" ht="13.2" x14ac:dyDescent="0.25">
      <c r="A21720" s="45" t="s">
        <v>21785</v>
      </c>
      <c r="B21720" s="45" t="s">
        <v>7</v>
      </c>
      <c r="C21720" s="23">
        <v>975</v>
      </c>
    </row>
    <row r="21721" spans="1:3" ht="13.2" x14ac:dyDescent="0.25">
      <c r="A21721" s="45" t="s">
        <v>21786</v>
      </c>
      <c r="B21721" s="45" t="s">
        <v>7</v>
      </c>
      <c r="C21721" s="23">
        <v>275</v>
      </c>
    </row>
    <row r="21722" spans="1:3" ht="13.2" x14ac:dyDescent="0.25">
      <c r="A21722" s="45" t="s">
        <v>21787</v>
      </c>
      <c r="B21722" s="45" t="s">
        <v>7</v>
      </c>
      <c r="C21722" s="23">
        <v>50</v>
      </c>
    </row>
    <row r="21723" spans="1:3" ht="13.2" x14ac:dyDescent="0.25">
      <c r="A21723" s="45" t="s">
        <v>21788</v>
      </c>
      <c r="B21723" s="45" t="s">
        <v>7</v>
      </c>
      <c r="C21723" s="23">
        <v>675</v>
      </c>
    </row>
    <row r="21724" spans="1:3" ht="13.2" x14ac:dyDescent="0.25">
      <c r="A21724" s="45" t="s">
        <v>21789</v>
      </c>
      <c r="B21724" s="45" t="s">
        <v>7</v>
      </c>
      <c r="C21724" s="23">
        <v>375</v>
      </c>
    </row>
    <row r="21725" spans="1:3" ht="13.2" x14ac:dyDescent="0.25">
      <c r="A21725" s="45" t="s">
        <v>21790</v>
      </c>
      <c r="B21725" s="45" t="s">
        <v>7</v>
      </c>
      <c r="C21725" s="23">
        <v>425</v>
      </c>
    </row>
    <row r="21726" spans="1:3" ht="13.2" x14ac:dyDescent="0.25">
      <c r="A21726" s="45" t="s">
        <v>21791</v>
      </c>
      <c r="B21726" s="45" t="s">
        <v>7</v>
      </c>
      <c r="C21726" s="23">
        <v>50</v>
      </c>
    </row>
    <row r="21727" spans="1:3" ht="13.2" x14ac:dyDescent="0.25">
      <c r="A21727" s="45" t="s">
        <v>21792</v>
      </c>
      <c r="B21727" s="45" t="s">
        <v>7</v>
      </c>
      <c r="C21727" s="23">
        <v>650</v>
      </c>
    </row>
    <row r="21728" spans="1:3" ht="13.2" x14ac:dyDescent="0.25">
      <c r="A21728" s="45" t="s">
        <v>21793</v>
      </c>
      <c r="B21728" s="45" t="s">
        <v>7</v>
      </c>
      <c r="C21728" s="23">
        <v>600</v>
      </c>
    </row>
    <row r="21729" spans="1:3" ht="13.2" x14ac:dyDescent="0.25">
      <c r="A21729" s="45" t="s">
        <v>21794</v>
      </c>
      <c r="B21729" s="45" t="s">
        <v>7</v>
      </c>
      <c r="C21729" s="23">
        <v>250</v>
      </c>
    </row>
    <row r="21730" spans="1:3" ht="13.2" x14ac:dyDescent="0.25">
      <c r="A21730" s="45" t="s">
        <v>21795</v>
      </c>
      <c r="B21730" s="45" t="s">
        <v>7</v>
      </c>
      <c r="C21730" s="23">
        <v>650</v>
      </c>
    </row>
    <row r="21731" spans="1:3" ht="13.2" x14ac:dyDescent="0.25">
      <c r="A21731" s="45" t="s">
        <v>21796</v>
      </c>
      <c r="B21731" s="45" t="s">
        <v>7</v>
      </c>
      <c r="C21731" s="23">
        <v>450</v>
      </c>
    </row>
    <row r="21732" spans="1:3" ht="13.2" x14ac:dyDescent="0.25">
      <c r="A21732" s="45" t="s">
        <v>21797</v>
      </c>
      <c r="B21732" s="45" t="s">
        <v>7</v>
      </c>
      <c r="C21732" s="23">
        <v>550</v>
      </c>
    </row>
    <row r="21733" spans="1:3" ht="13.2" x14ac:dyDescent="0.25">
      <c r="A21733" s="45" t="s">
        <v>21798</v>
      </c>
      <c r="B21733" s="45" t="s">
        <v>7</v>
      </c>
      <c r="C21733" s="23">
        <v>775</v>
      </c>
    </row>
    <row r="21734" spans="1:3" ht="13.2" x14ac:dyDescent="0.25">
      <c r="A21734" s="45" t="s">
        <v>21799</v>
      </c>
      <c r="B21734" s="45" t="s">
        <v>7</v>
      </c>
      <c r="C21734" s="23">
        <v>750</v>
      </c>
    </row>
    <row r="21735" spans="1:3" ht="13.2" x14ac:dyDescent="0.25">
      <c r="A21735" s="45" t="s">
        <v>21800</v>
      </c>
      <c r="B21735" s="45" t="s">
        <v>7</v>
      </c>
      <c r="C21735" s="23">
        <v>250</v>
      </c>
    </row>
    <row r="21736" spans="1:3" ht="13.2" x14ac:dyDescent="0.25">
      <c r="A21736" s="45" t="s">
        <v>21801</v>
      </c>
      <c r="B21736" s="45" t="s">
        <v>7</v>
      </c>
      <c r="C21736" s="23">
        <v>850</v>
      </c>
    </row>
    <row r="21737" spans="1:3" ht="13.2" x14ac:dyDescent="0.25">
      <c r="A21737" s="45" t="s">
        <v>21802</v>
      </c>
      <c r="B21737" s="45" t="s">
        <v>7</v>
      </c>
      <c r="C21737" s="23">
        <v>500</v>
      </c>
    </row>
    <row r="21738" spans="1:3" ht="13.2" x14ac:dyDescent="0.25">
      <c r="A21738" s="45" t="s">
        <v>21803</v>
      </c>
      <c r="B21738" s="45" t="s">
        <v>7</v>
      </c>
      <c r="C21738" s="23">
        <v>375</v>
      </c>
    </row>
    <row r="21739" spans="1:3" ht="13.2" x14ac:dyDescent="0.25">
      <c r="A21739" s="45" t="s">
        <v>21804</v>
      </c>
      <c r="B21739" s="45" t="s">
        <v>7</v>
      </c>
      <c r="C21739" s="23">
        <v>575</v>
      </c>
    </row>
    <row r="21740" spans="1:3" ht="13.2" x14ac:dyDescent="0.25">
      <c r="A21740" s="45" t="s">
        <v>21805</v>
      </c>
      <c r="B21740" s="45" t="s">
        <v>7</v>
      </c>
      <c r="C21740" s="23">
        <v>800</v>
      </c>
    </row>
    <row r="21741" spans="1:3" ht="13.2" x14ac:dyDescent="0.25">
      <c r="A21741" s="45" t="s">
        <v>21806</v>
      </c>
      <c r="B21741" s="45" t="s">
        <v>7</v>
      </c>
      <c r="C21741" s="23">
        <v>475</v>
      </c>
    </row>
    <row r="21742" spans="1:3" ht="13.2" x14ac:dyDescent="0.25">
      <c r="A21742" s="45" t="s">
        <v>21807</v>
      </c>
      <c r="B21742" s="45" t="s">
        <v>7</v>
      </c>
      <c r="C21742" s="23">
        <v>350</v>
      </c>
    </row>
    <row r="21743" spans="1:3" ht="13.2" x14ac:dyDescent="0.25">
      <c r="A21743" s="45" t="s">
        <v>21808</v>
      </c>
      <c r="B21743" s="45" t="s">
        <v>7</v>
      </c>
      <c r="C21743" s="23">
        <v>800</v>
      </c>
    </row>
    <row r="21744" spans="1:3" ht="13.2" x14ac:dyDescent="0.25">
      <c r="A21744" s="45" t="s">
        <v>21809</v>
      </c>
      <c r="B21744" s="45" t="s">
        <v>7</v>
      </c>
      <c r="C21744" s="23">
        <v>400</v>
      </c>
    </row>
    <row r="21745" spans="1:3" ht="13.2" x14ac:dyDescent="0.25">
      <c r="A21745" s="45" t="s">
        <v>21810</v>
      </c>
      <c r="B21745" s="45" t="s">
        <v>7</v>
      </c>
      <c r="C21745" s="23">
        <v>825</v>
      </c>
    </row>
    <row r="21746" spans="1:3" ht="13.2" x14ac:dyDescent="0.25">
      <c r="A21746" s="45" t="s">
        <v>21811</v>
      </c>
      <c r="B21746" s="45" t="s">
        <v>7</v>
      </c>
      <c r="C21746" s="23">
        <v>250</v>
      </c>
    </row>
    <row r="21747" spans="1:3" ht="13.2" x14ac:dyDescent="0.25">
      <c r="A21747" s="45" t="s">
        <v>21812</v>
      </c>
      <c r="B21747" s="45" t="s">
        <v>7</v>
      </c>
      <c r="C21747" s="23">
        <v>375</v>
      </c>
    </row>
    <row r="21748" spans="1:3" ht="13.2" x14ac:dyDescent="0.25">
      <c r="A21748" s="45" t="s">
        <v>21813</v>
      </c>
      <c r="B21748" s="45" t="s">
        <v>7</v>
      </c>
      <c r="C21748" s="23">
        <v>550</v>
      </c>
    </row>
    <row r="21749" spans="1:3" ht="13.2" x14ac:dyDescent="0.25">
      <c r="A21749" s="45" t="s">
        <v>21814</v>
      </c>
      <c r="B21749" s="45" t="s">
        <v>7</v>
      </c>
      <c r="C21749" s="23">
        <v>525</v>
      </c>
    </row>
    <row r="21750" spans="1:3" ht="13.2" x14ac:dyDescent="0.25">
      <c r="A21750" s="45" t="s">
        <v>21815</v>
      </c>
      <c r="B21750" s="45" t="s">
        <v>7</v>
      </c>
      <c r="C21750" s="23">
        <v>700</v>
      </c>
    </row>
    <row r="21751" spans="1:3" ht="13.2" x14ac:dyDescent="0.25">
      <c r="A21751" s="45" t="s">
        <v>21816</v>
      </c>
      <c r="B21751" s="45" t="s">
        <v>7</v>
      </c>
      <c r="C21751" s="23">
        <v>400</v>
      </c>
    </row>
    <row r="21752" spans="1:3" ht="13.2" x14ac:dyDescent="0.25">
      <c r="A21752" s="45" t="s">
        <v>21817</v>
      </c>
      <c r="B21752" s="45" t="s">
        <v>7</v>
      </c>
      <c r="C21752" s="23">
        <v>500</v>
      </c>
    </row>
    <row r="21753" spans="1:3" ht="13.2" x14ac:dyDescent="0.25">
      <c r="A21753" s="45" t="s">
        <v>21818</v>
      </c>
      <c r="B21753" s="45" t="s">
        <v>7</v>
      </c>
      <c r="C21753" s="23">
        <v>600</v>
      </c>
    </row>
    <row r="21754" spans="1:3" ht="13.2" x14ac:dyDescent="0.25">
      <c r="A21754" s="45" t="s">
        <v>21819</v>
      </c>
      <c r="B21754" s="45" t="s">
        <v>7</v>
      </c>
      <c r="C21754" s="23">
        <v>825</v>
      </c>
    </row>
    <row r="21755" spans="1:3" ht="13.2" x14ac:dyDescent="0.25">
      <c r="A21755" s="45" t="s">
        <v>21820</v>
      </c>
      <c r="B21755" s="45" t="s">
        <v>7</v>
      </c>
      <c r="C21755" s="23">
        <v>250</v>
      </c>
    </row>
    <row r="21756" spans="1:3" ht="13.2" x14ac:dyDescent="0.25">
      <c r="A21756" s="45" t="s">
        <v>21821</v>
      </c>
      <c r="B21756" s="45" t="s">
        <v>7</v>
      </c>
      <c r="C21756" s="23">
        <v>250</v>
      </c>
    </row>
    <row r="21757" spans="1:3" ht="13.2" x14ac:dyDescent="0.25">
      <c r="A21757" s="45" t="s">
        <v>21822</v>
      </c>
      <c r="B21757" s="45" t="s">
        <v>7</v>
      </c>
      <c r="C21757" s="23">
        <v>375</v>
      </c>
    </row>
    <row r="21758" spans="1:3" ht="13.2" x14ac:dyDescent="0.25">
      <c r="A21758" s="45" t="s">
        <v>21823</v>
      </c>
      <c r="B21758" s="45" t="s">
        <v>7</v>
      </c>
      <c r="C21758" s="23">
        <v>475</v>
      </c>
    </row>
    <row r="21759" spans="1:3" ht="13.2" x14ac:dyDescent="0.25">
      <c r="A21759" s="45" t="s">
        <v>21824</v>
      </c>
      <c r="B21759" s="45" t="s">
        <v>7</v>
      </c>
      <c r="C21759" s="23">
        <v>450</v>
      </c>
    </row>
    <row r="21760" spans="1:3" ht="13.2" x14ac:dyDescent="0.25">
      <c r="A21760" s="45" t="s">
        <v>21825</v>
      </c>
      <c r="B21760" s="45" t="s">
        <v>7</v>
      </c>
      <c r="C21760" s="23">
        <v>275</v>
      </c>
    </row>
    <row r="21761" spans="1:3" ht="13.2" x14ac:dyDescent="0.25">
      <c r="A21761" s="45" t="s">
        <v>21826</v>
      </c>
      <c r="B21761" s="45" t="s">
        <v>7</v>
      </c>
      <c r="C21761" s="23">
        <v>250</v>
      </c>
    </row>
    <row r="21762" spans="1:3" ht="13.2" x14ac:dyDescent="0.25">
      <c r="A21762" s="45" t="s">
        <v>21827</v>
      </c>
      <c r="B21762" s="45" t="s">
        <v>7</v>
      </c>
      <c r="C21762" s="23">
        <v>350</v>
      </c>
    </row>
    <row r="21763" spans="1:3" ht="13.2" x14ac:dyDescent="0.25">
      <c r="A21763" s="45" t="s">
        <v>21828</v>
      </c>
      <c r="B21763" s="45" t="s">
        <v>7</v>
      </c>
      <c r="C21763" s="23">
        <v>425</v>
      </c>
    </row>
    <row r="21764" spans="1:3" ht="13.2" x14ac:dyDescent="0.25">
      <c r="A21764" s="45" t="s">
        <v>21829</v>
      </c>
      <c r="B21764" s="45" t="s">
        <v>7</v>
      </c>
      <c r="C21764" s="23">
        <v>625</v>
      </c>
    </row>
    <row r="21765" spans="1:3" ht="13.2" x14ac:dyDescent="0.25">
      <c r="A21765" s="45" t="s">
        <v>21830</v>
      </c>
      <c r="B21765" s="45" t="s">
        <v>7</v>
      </c>
      <c r="C21765" s="23">
        <v>150</v>
      </c>
    </row>
    <row r="21766" spans="1:3" ht="13.2" x14ac:dyDescent="0.25">
      <c r="A21766" s="45" t="s">
        <v>21831</v>
      </c>
      <c r="B21766" s="45" t="s">
        <v>7</v>
      </c>
      <c r="C21766" s="23">
        <v>575</v>
      </c>
    </row>
    <row r="21767" spans="1:3" ht="13.2" x14ac:dyDescent="0.25">
      <c r="A21767" s="45" t="s">
        <v>21832</v>
      </c>
      <c r="B21767" s="45" t="s">
        <v>7</v>
      </c>
      <c r="C21767" s="23">
        <v>550</v>
      </c>
    </row>
    <row r="21768" spans="1:3" ht="13.2" x14ac:dyDescent="0.25">
      <c r="A21768" s="45" t="s">
        <v>21833</v>
      </c>
      <c r="B21768" s="45" t="s">
        <v>7</v>
      </c>
      <c r="C21768" s="23">
        <v>25</v>
      </c>
    </row>
    <row r="21769" spans="1:3" ht="13.2" x14ac:dyDescent="0.25">
      <c r="A21769" s="45" t="s">
        <v>21834</v>
      </c>
      <c r="B21769" s="45" t="s">
        <v>7</v>
      </c>
      <c r="C21769" s="23">
        <v>0</v>
      </c>
    </row>
    <row r="21770" spans="1:3" ht="13.2" x14ac:dyDescent="0.25">
      <c r="A21770" s="45" t="s">
        <v>21835</v>
      </c>
      <c r="B21770" s="45" t="s">
        <v>7</v>
      </c>
      <c r="C21770" s="23">
        <v>800</v>
      </c>
    </row>
    <row r="21771" spans="1:3" ht="13.2" x14ac:dyDescent="0.25">
      <c r="A21771" s="45" t="s">
        <v>21836</v>
      </c>
      <c r="B21771" s="45" t="s">
        <v>7</v>
      </c>
      <c r="C21771" s="23">
        <v>1000</v>
      </c>
    </row>
    <row r="21772" spans="1:3" ht="13.2" x14ac:dyDescent="0.25">
      <c r="A21772" s="45" t="s">
        <v>21837</v>
      </c>
      <c r="B21772" s="45" t="s">
        <v>7</v>
      </c>
      <c r="C21772" s="23">
        <v>325</v>
      </c>
    </row>
    <row r="21773" spans="1:3" ht="13.2" x14ac:dyDescent="0.25">
      <c r="A21773" s="45" t="s">
        <v>21838</v>
      </c>
      <c r="B21773" s="45" t="s">
        <v>7</v>
      </c>
      <c r="C21773" s="23">
        <v>225</v>
      </c>
    </row>
    <row r="21774" spans="1:3" ht="13.2" x14ac:dyDescent="0.25">
      <c r="A21774" s="45" t="s">
        <v>21839</v>
      </c>
      <c r="B21774" s="45" t="s">
        <v>7</v>
      </c>
      <c r="C21774" s="23">
        <v>725</v>
      </c>
    </row>
    <row r="21775" spans="1:3" ht="13.2" x14ac:dyDescent="0.25">
      <c r="A21775" s="45" t="s">
        <v>21840</v>
      </c>
      <c r="B21775" s="45" t="s">
        <v>7</v>
      </c>
      <c r="C21775" s="23">
        <v>325</v>
      </c>
    </row>
    <row r="21776" spans="1:3" ht="13.2" x14ac:dyDescent="0.25">
      <c r="A21776" s="45" t="s">
        <v>21841</v>
      </c>
      <c r="B21776" s="45" t="s">
        <v>7</v>
      </c>
      <c r="C21776" s="23">
        <v>325</v>
      </c>
    </row>
    <row r="21777" spans="1:3" ht="13.2" x14ac:dyDescent="0.25">
      <c r="A21777" s="45" t="s">
        <v>21842</v>
      </c>
      <c r="B21777" s="45" t="s">
        <v>7</v>
      </c>
      <c r="C21777" s="23">
        <v>150</v>
      </c>
    </row>
    <row r="21778" spans="1:3" ht="13.2" x14ac:dyDescent="0.25">
      <c r="A21778" s="45" t="s">
        <v>21843</v>
      </c>
      <c r="B21778" s="45" t="s">
        <v>7</v>
      </c>
      <c r="C21778" s="23">
        <v>150</v>
      </c>
    </row>
    <row r="21779" spans="1:3" ht="13.2" x14ac:dyDescent="0.25">
      <c r="A21779" s="45" t="s">
        <v>21844</v>
      </c>
      <c r="B21779" s="45" t="s">
        <v>7</v>
      </c>
      <c r="C21779" s="23">
        <v>150</v>
      </c>
    </row>
    <row r="21780" spans="1:3" ht="13.2" x14ac:dyDescent="0.25">
      <c r="A21780" s="45" t="s">
        <v>21845</v>
      </c>
      <c r="B21780" s="45" t="s">
        <v>7</v>
      </c>
      <c r="C21780" s="23">
        <v>450</v>
      </c>
    </row>
    <row r="21781" spans="1:3" ht="13.2" x14ac:dyDescent="0.25">
      <c r="A21781" s="45" t="s">
        <v>21846</v>
      </c>
      <c r="B21781" s="45" t="s">
        <v>7</v>
      </c>
      <c r="C21781" s="23">
        <v>1000</v>
      </c>
    </row>
    <row r="21782" spans="1:3" ht="13.2" x14ac:dyDescent="0.25">
      <c r="A21782" s="45" t="s">
        <v>21847</v>
      </c>
      <c r="B21782" s="45" t="s">
        <v>7</v>
      </c>
      <c r="C21782" s="23">
        <v>1150</v>
      </c>
    </row>
    <row r="21783" spans="1:3" ht="13.2" x14ac:dyDescent="0.25">
      <c r="A21783" s="45" t="s">
        <v>21848</v>
      </c>
      <c r="B21783" s="45" t="s">
        <v>7</v>
      </c>
      <c r="C21783" s="23">
        <v>425</v>
      </c>
    </row>
    <row r="21784" spans="1:3" ht="13.2" x14ac:dyDescent="0.25">
      <c r="A21784" s="45" t="s">
        <v>21849</v>
      </c>
      <c r="B21784" s="45" t="s">
        <v>7</v>
      </c>
      <c r="C21784" s="23">
        <v>900</v>
      </c>
    </row>
    <row r="21785" spans="1:3" ht="13.2" x14ac:dyDescent="0.25">
      <c r="A21785" s="45" t="s">
        <v>21850</v>
      </c>
      <c r="B21785" s="45" t="s">
        <v>7</v>
      </c>
      <c r="C21785" s="23">
        <v>625</v>
      </c>
    </row>
    <row r="21786" spans="1:3" ht="13.2" x14ac:dyDescent="0.25">
      <c r="A21786" s="45" t="s">
        <v>21851</v>
      </c>
      <c r="B21786" s="45" t="s">
        <v>7</v>
      </c>
      <c r="C21786" s="23">
        <v>150</v>
      </c>
    </row>
    <row r="21787" spans="1:3" ht="13.2" x14ac:dyDescent="0.25">
      <c r="A21787" s="45" t="s">
        <v>21852</v>
      </c>
      <c r="B21787" s="45" t="s">
        <v>7</v>
      </c>
      <c r="C21787" s="23">
        <v>150</v>
      </c>
    </row>
    <row r="21788" spans="1:3" ht="13.2" x14ac:dyDescent="0.25">
      <c r="A21788" s="45" t="s">
        <v>21853</v>
      </c>
      <c r="B21788" s="45" t="s">
        <v>7</v>
      </c>
      <c r="C21788" s="23">
        <v>350</v>
      </c>
    </row>
    <row r="21789" spans="1:3" ht="13.2" x14ac:dyDescent="0.25">
      <c r="A21789" s="45" t="s">
        <v>21854</v>
      </c>
      <c r="B21789" s="45" t="s">
        <v>7</v>
      </c>
      <c r="C21789" s="23">
        <v>450</v>
      </c>
    </row>
    <row r="21790" spans="1:3" ht="13.2" x14ac:dyDescent="0.25">
      <c r="A21790" s="45" t="s">
        <v>21855</v>
      </c>
      <c r="B21790" s="45" t="s">
        <v>7</v>
      </c>
      <c r="C21790" s="23">
        <v>425</v>
      </c>
    </row>
    <row r="21791" spans="1:3" ht="13.2" x14ac:dyDescent="0.25">
      <c r="A21791" s="45" t="s">
        <v>21856</v>
      </c>
      <c r="B21791" s="45" t="s">
        <v>7</v>
      </c>
      <c r="C21791" s="23">
        <v>300</v>
      </c>
    </row>
    <row r="21792" spans="1:3" ht="13.2" x14ac:dyDescent="0.25">
      <c r="A21792" s="45" t="s">
        <v>21857</v>
      </c>
      <c r="B21792" s="45" t="s">
        <v>7</v>
      </c>
      <c r="C21792" s="23">
        <v>150</v>
      </c>
    </row>
    <row r="21793" spans="1:3" ht="13.2" x14ac:dyDescent="0.25">
      <c r="A21793" s="45" t="s">
        <v>21858</v>
      </c>
      <c r="B21793" s="45" t="s">
        <v>7</v>
      </c>
      <c r="C21793" s="23">
        <v>325</v>
      </c>
    </row>
    <row r="21794" spans="1:3" ht="13.2" x14ac:dyDescent="0.25">
      <c r="A21794" s="45" t="s">
        <v>21859</v>
      </c>
      <c r="B21794" s="45" t="s">
        <v>7</v>
      </c>
      <c r="C21794" s="23">
        <v>225</v>
      </c>
    </row>
    <row r="21795" spans="1:3" ht="13.2" x14ac:dyDescent="0.25">
      <c r="A21795" s="45" t="s">
        <v>21860</v>
      </c>
      <c r="B21795" s="45" t="s">
        <v>7</v>
      </c>
      <c r="C21795" s="23">
        <v>200</v>
      </c>
    </row>
    <row r="21796" spans="1:3" ht="13.2" x14ac:dyDescent="0.25">
      <c r="A21796" s="45" t="s">
        <v>21861</v>
      </c>
      <c r="B21796" s="45" t="s">
        <v>7</v>
      </c>
      <c r="C21796" s="23">
        <v>225</v>
      </c>
    </row>
    <row r="21797" spans="1:3" ht="13.2" x14ac:dyDescent="0.25">
      <c r="A21797" s="45" t="s">
        <v>21862</v>
      </c>
      <c r="B21797" s="45" t="s">
        <v>7</v>
      </c>
      <c r="C21797" s="23">
        <v>700</v>
      </c>
    </row>
    <row r="21798" spans="1:3" ht="13.2" x14ac:dyDescent="0.25">
      <c r="A21798" s="45" t="s">
        <v>21863</v>
      </c>
      <c r="B21798" s="45" t="s">
        <v>7</v>
      </c>
      <c r="C21798" s="23">
        <v>300</v>
      </c>
    </row>
    <row r="21799" spans="1:3" ht="13.2" x14ac:dyDescent="0.25">
      <c r="A21799" s="45" t="s">
        <v>21864</v>
      </c>
      <c r="B21799" s="45" t="s">
        <v>7</v>
      </c>
      <c r="C21799" s="23">
        <v>325</v>
      </c>
    </row>
    <row r="21800" spans="1:3" ht="13.2" x14ac:dyDescent="0.25">
      <c r="A21800" s="45" t="s">
        <v>21865</v>
      </c>
      <c r="B21800" s="45" t="s">
        <v>7</v>
      </c>
      <c r="C21800" s="23">
        <v>625</v>
      </c>
    </row>
    <row r="21801" spans="1:3" ht="13.2" x14ac:dyDescent="0.25">
      <c r="A21801" s="45" t="s">
        <v>21866</v>
      </c>
      <c r="B21801" s="45" t="s">
        <v>7</v>
      </c>
      <c r="C21801" s="23">
        <v>650</v>
      </c>
    </row>
    <row r="21802" spans="1:3" ht="13.2" x14ac:dyDescent="0.25">
      <c r="A21802" s="45" t="s">
        <v>21867</v>
      </c>
      <c r="B21802" s="45" t="s">
        <v>7</v>
      </c>
      <c r="C21802" s="23">
        <v>200</v>
      </c>
    </row>
    <row r="21803" spans="1:3" ht="13.2" x14ac:dyDescent="0.25">
      <c r="A21803" s="45" t="s">
        <v>21868</v>
      </c>
      <c r="B21803" s="45" t="s">
        <v>7</v>
      </c>
      <c r="C21803" s="23">
        <v>325</v>
      </c>
    </row>
    <row r="21804" spans="1:3" ht="13.2" x14ac:dyDescent="0.25">
      <c r="A21804" s="45" t="s">
        <v>21869</v>
      </c>
      <c r="B21804" s="45" t="s">
        <v>7</v>
      </c>
      <c r="C21804" s="23">
        <v>225</v>
      </c>
    </row>
    <row r="21805" spans="1:3" ht="13.2" x14ac:dyDescent="0.25">
      <c r="A21805" s="45" t="s">
        <v>21870</v>
      </c>
      <c r="B21805" s="45" t="s">
        <v>7</v>
      </c>
      <c r="C21805" s="23">
        <v>800</v>
      </c>
    </row>
    <row r="21806" spans="1:3" ht="13.2" x14ac:dyDescent="0.25">
      <c r="A21806" s="45" t="s">
        <v>21871</v>
      </c>
      <c r="B21806" s="45" t="s">
        <v>7</v>
      </c>
      <c r="C21806" s="23">
        <v>350</v>
      </c>
    </row>
    <row r="21807" spans="1:3" ht="13.2" x14ac:dyDescent="0.25">
      <c r="A21807" s="45" t="s">
        <v>21872</v>
      </c>
      <c r="B21807" s="45" t="s">
        <v>7</v>
      </c>
      <c r="C21807" s="23">
        <v>150</v>
      </c>
    </row>
    <row r="21808" spans="1:3" ht="13.2" x14ac:dyDescent="0.25">
      <c r="A21808" s="45" t="s">
        <v>21873</v>
      </c>
      <c r="B21808" s="45" t="s">
        <v>7</v>
      </c>
      <c r="C21808" s="23">
        <v>150</v>
      </c>
    </row>
    <row r="21809" spans="1:3" ht="13.2" x14ac:dyDescent="0.25">
      <c r="A21809" s="45" t="s">
        <v>21874</v>
      </c>
      <c r="B21809" s="45" t="s">
        <v>7</v>
      </c>
      <c r="C21809" s="23">
        <v>200</v>
      </c>
    </row>
    <row r="21810" spans="1:3" ht="13.2" x14ac:dyDescent="0.25">
      <c r="A21810" s="45" t="s">
        <v>21875</v>
      </c>
      <c r="B21810" s="45" t="s">
        <v>7</v>
      </c>
      <c r="C21810" s="23">
        <v>150</v>
      </c>
    </row>
    <row r="21811" spans="1:3" ht="13.2" x14ac:dyDescent="0.25">
      <c r="A21811" s="45" t="s">
        <v>21876</v>
      </c>
      <c r="B21811" s="45" t="s">
        <v>7</v>
      </c>
      <c r="C21811" s="23">
        <v>225</v>
      </c>
    </row>
    <row r="21812" spans="1:3" ht="13.2" x14ac:dyDescent="0.25">
      <c r="A21812" s="45" t="s">
        <v>21877</v>
      </c>
      <c r="B21812" s="45" t="s">
        <v>7</v>
      </c>
      <c r="C21812" s="23">
        <v>475</v>
      </c>
    </row>
    <row r="21813" spans="1:3" ht="13.2" x14ac:dyDescent="0.25">
      <c r="A21813" s="45" t="s">
        <v>21878</v>
      </c>
      <c r="B21813" s="45" t="s">
        <v>7</v>
      </c>
      <c r="C21813" s="23">
        <v>625</v>
      </c>
    </row>
    <row r="21814" spans="1:3" ht="13.2" x14ac:dyDescent="0.25">
      <c r="A21814" s="45" t="s">
        <v>21879</v>
      </c>
      <c r="B21814" s="45" t="s">
        <v>7</v>
      </c>
      <c r="C21814" s="23">
        <v>225</v>
      </c>
    </row>
    <row r="21815" spans="1:3" ht="13.2" x14ac:dyDescent="0.25">
      <c r="A21815" s="45" t="s">
        <v>21880</v>
      </c>
      <c r="B21815" s="45" t="s">
        <v>7</v>
      </c>
      <c r="C21815" s="23">
        <v>900</v>
      </c>
    </row>
    <row r="21816" spans="1:3" ht="13.2" x14ac:dyDescent="0.25">
      <c r="A21816" s="45" t="s">
        <v>21881</v>
      </c>
      <c r="B21816" s="45" t="s">
        <v>7</v>
      </c>
      <c r="C21816" s="23">
        <v>625</v>
      </c>
    </row>
    <row r="21817" spans="1:3" ht="13.2" x14ac:dyDescent="0.25">
      <c r="A21817" s="45" t="s">
        <v>21882</v>
      </c>
      <c r="B21817" s="45" t="s">
        <v>7</v>
      </c>
      <c r="C21817" s="23">
        <v>300</v>
      </c>
    </row>
    <row r="21818" spans="1:3" ht="13.2" x14ac:dyDescent="0.25">
      <c r="A21818" s="45" t="s">
        <v>21883</v>
      </c>
      <c r="B21818" s="45" t="s">
        <v>7</v>
      </c>
      <c r="C21818" s="23">
        <v>150</v>
      </c>
    </row>
    <row r="21819" spans="1:3" ht="13.2" x14ac:dyDescent="0.25">
      <c r="A21819" s="45" t="s">
        <v>21884</v>
      </c>
      <c r="B21819" s="45" t="s">
        <v>7</v>
      </c>
      <c r="C21819" s="23">
        <v>150</v>
      </c>
    </row>
    <row r="21820" spans="1:3" ht="13.2" x14ac:dyDescent="0.25">
      <c r="A21820" s="45" t="s">
        <v>21885</v>
      </c>
      <c r="B21820" s="45" t="s">
        <v>7</v>
      </c>
      <c r="C21820" s="23">
        <v>250</v>
      </c>
    </row>
    <row r="21821" spans="1:3" ht="13.2" x14ac:dyDescent="0.25">
      <c r="A21821" s="45" t="s">
        <v>21886</v>
      </c>
      <c r="B21821" s="45" t="s">
        <v>7</v>
      </c>
      <c r="C21821" s="23">
        <v>150</v>
      </c>
    </row>
    <row r="21822" spans="1:3" ht="13.2" x14ac:dyDescent="0.25">
      <c r="A21822" s="45" t="s">
        <v>21887</v>
      </c>
      <c r="B21822" s="45" t="s">
        <v>7</v>
      </c>
      <c r="C21822" s="23">
        <v>150</v>
      </c>
    </row>
    <row r="21823" spans="1:3" ht="13.2" x14ac:dyDescent="0.25">
      <c r="A21823" s="45" t="s">
        <v>21888</v>
      </c>
      <c r="B21823" s="45" t="s">
        <v>7</v>
      </c>
      <c r="C21823" s="23">
        <v>150</v>
      </c>
    </row>
    <row r="21824" spans="1:3" ht="13.2" x14ac:dyDescent="0.25">
      <c r="A21824" s="45" t="s">
        <v>21889</v>
      </c>
      <c r="B21824" s="45" t="s">
        <v>7</v>
      </c>
      <c r="C21824" s="23">
        <v>150</v>
      </c>
    </row>
    <row r="21825" spans="1:3" ht="13.2" x14ac:dyDescent="0.25">
      <c r="A21825" s="45" t="s">
        <v>21890</v>
      </c>
      <c r="B21825" s="45" t="s">
        <v>7</v>
      </c>
      <c r="C21825" s="23">
        <v>150</v>
      </c>
    </row>
    <row r="21826" spans="1:3" ht="13.2" x14ac:dyDescent="0.25">
      <c r="A21826" s="45" t="s">
        <v>21891</v>
      </c>
      <c r="B21826" s="45" t="s">
        <v>7</v>
      </c>
      <c r="C21826" s="23">
        <v>150</v>
      </c>
    </row>
    <row r="21827" spans="1:3" ht="13.2" x14ac:dyDescent="0.25">
      <c r="A21827" s="45" t="s">
        <v>21892</v>
      </c>
      <c r="B21827" s="45" t="s">
        <v>7</v>
      </c>
      <c r="C21827" s="23">
        <v>150</v>
      </c>
    </row>
    <row r="21828" spans="1:3" ht="13.2" x14ac:dyDescent="0.25">
      <c r="A21828" s="45" t="s">
        <v>21893</v>
      </c>
      <c r="B21828" s="45" t="s">
        <v>7</v>
      </c>
      <c r="C21828" s="23">
        <v>300</v>
      </c>
    </row>
    <row r="21829" spans="1:3" ht="13.2" x14ac:dyDescent="0.25">
      <c r="A21829" s="45" t="s">
        <v>21894</v>
      </c>
      <c r="B21829" s="45" t="s">
        <v>7</v>
      </c>
      <c r="C21829" s="23">
        <v>625</v>
      </c>
    </row>
    <row r="21830" spans="1:3" ht="13.2" x14ac:dyDescent="0.25">
      <c r="A21830" s="45" t="s">
        <v>21895</v>
      </c>
      <c r="B21830" s="45" t="s">
        <v>7</v>
      </c>
      <c r="C21830" s="23">
        <v>500</v>
      </c>
    </row>
    <row r="21831" spans="1:3" ht="13.2" x14ac:dyDescent="0.25">
      <c r="A21831" s="45" t="s">
        <v>21896</v>
      </c>
      <c r="B21831" s="45" t="s">
        <v>7</v>
      </c>
      <c r="C21831" s="23">
        <v>850</v>
      </c>
    </row>
    <row r="21832" spans="1:3" ht="13.2" x14ac:dyDescent="0.25">
      <c r="A21832" s="45" t="s">
        <v>21897</v>
      </c>
      <c r="B21832" s="45" t="s">
        <v>7</v>
      </c>
      <c r="C21832" s="23">
        <v>575</v>
      </c>
    </row>
    <row r="21833" spans="1:3" ht="13.2" x14ac:dyDescent="0.25">
      <c r="A21833" s="45" t="s">
        <v>21898</v>
      </c>
      <c r="B21833" s="45" t="s">
        <v>7</v>
      </c>
      <c r="C21833" s="23">
        <v>450</v>
      </c>
    </row>
    <row r="21834" spans="1:3" ht="13.2" x14ac:dyDescent="0.25">
      <c r="A21834" s="45" t="s">
        <v>21899</v>
      </c>
      <c r="B21834" s="45" t="s">
        <v>7</v>
      </c>
      <c r="C21834" s="23">
        <v>350</v>
      </c>
    </row>
    <row r="21835" spans="1:3" ht="13.2" x14ac:dyDescent="0.25">
      <c r="A21835" s="45" t="s">
        <v>21900</v>
      </c>
      <c r="B21835" s="45" t="s">
        <v>7</v>
      </c>
      <c r="C21835" s="23">
        <v>300</v>
      </c>
    </row>
    <row r="21836" spans="1:3" ht="13.2" x14ac:dyDescent="0.25">
      <c r="A21836" s="45" t="s">
        <v>21901</v>
      </c>
      <c r="B21836" s="45" t="s">
        <v>7</v>
      </c>
      <c r="C21836" s="23">
        <v>275</v>
      </c>
    </row>
    <row r="21837" spans="1:3" ht="13.2" x14ac:dyDescent="0.25">
      <c r="A21837" s="45" t="s">
        <v>21902</v>
      </c>
      <c r="B21837" s="45" t="s">
        <v>7</v>
      </c>
      <c r="C21837" s="23">
        <v>250</v>
      </c>
    </row>
    <row r="21838" spans="1:3" ht="13.2" x14ac:dyDescent="0.25">
      <c r="A21838" s="45" t="s">
        <v>21903</v>
      </c>
      <c r="B21838" s="45" t="s">
        <v>7</v>
      </c>
      <c r="C21838" s="23">
        <v>425</v>
      </c>
    </row>
    <row r="21839" spans="1:3" ht="13.2" x14ac:dyDescent="0.25">
      <c r="A21839" s="45" t="s">
        <v>21904</v>
      </c>
      <c r="B21839" s="45" t="s">
        <v>7</v>
      </c>
      <c r="C21839" s="23">
        <v>775</v>
      </c>
    </row>
    <row r="21840" spans="1:3" ht="13.2" x14ac:dyDescent="0.25">
      <c r="A21840" s="45" t="s">
        <v>21905</v>
      </c>
      <c r="B21840" s="45" t="s">
        <v>7</v>
      </c>
      <c r="C21840" s="23">
        <v>200</v>
      </c>
    </row>
    <row r="21841" spans="1:3" ht="13.2" x14ac:dyDescent="0.25">
      <c r="A21841" s="45" t="s">
        <v>21906</v>
      </c>
      <c r="B21841" s="45" t="s">
        <v>7</v>
      </c>
      <c r="C21841" s="23">
        <v>225</v>
      </c>
    </row>
    <row r="21842" spans="1:3" ht="13.2" x14ac:dyDescent="0.25">
      <c r="A21842" s="45" t="s">
        <v>21907</v>
      </c>
      <c r="B21842" s="45" t="s">
        <v>7</v>
      </c>
      <c r="C21842" s="23">
        <v>400</v>
      </c>
    </row>
    <row r="21843" spans="1:3" ht="13.2" x14ac:dyDescent="0.25">
      <c r="A21843" s="45" t="s">
        <v>21908</v>
      </c>
      <c r="B21843" s="45" t="s">
        <v>7</v>
      </c>
      <c r="C21843" s="23">
        <v>300</v>
      </c>
    </row>
    <row r="21844" spans="1:3" ht="13.2" x14ac:dyDescent="0.25">
      <c r="A21844" s="45" t="s">
        <v>21909</v>
      </c>
      <c r="B21844" s="45" t="s">
        <v>7</v>
      </c>
      <c r="C21844" s="23">
        <v>200</v>
      </c>
    </row>
    <row r="21845" spans="1:3" ht="13.2" x14ac:dyDescent="0.25">
      <c r="A21845" s="45" t="s">
        <v>21910</v>
      </c>
      <c r="B21845" s="45" t="s">
        <v>7</v>
      </c>
      <c r="C21845" s="23">
        <v>150</v>
      </c>
    </row>
    <row r="21846" spans="1:3" ht="13.2" x14ac:dyDescent="0.25">
      <c r="A21846" s="45" t="s">
        <v>21911</v>
      </c>
      <c r="B21846" s="45" t="s">
        <v>7</v>
      </c>
      <c r="C21846" s="23">
        <v>325</v>
      </c>
    </row>
    <row r="21847" spans="1:3" ht="13.2" x14ac:dyDescent="0.25">
      <c r="A21847" s="45" t="s">
        <v>21912</v>
      </c>
      <c r="B21847" s="45" t="s">
        <v>7</v>
      </c>
      <c r="C21847" s="23">
        <v>150</v>
      </c>
    </row>
    <row r="21848" spans="1:3" ht="13.2" x14ac:dyDescent="0.25">
      <c r="A21848" s="45" t="s">
        <v>21913</v>
      </c>
      <c r="B21848" s="45" t="s">
        <v>7</v>
      </c>
      <c r="C21848" s="23">
        <v>150</v>
      </c>
    </row>
    <row r="21849" spans="1:3" ht="13.2" x14ac:dyDescent="0.25">
      <c r="A21849" s="45" t="s">
        <v>21914</v>
      </c>
      <c r="B21849" s="45" t="s">
        <v>7</v>
      </c>
      <c r="C21849" s="23">
        <v>150</v>
      </c>
    </row>
    <row r="21850" spans="1:3" ht="13.2" x14ac:dyDescent="0.25">
      <c r="A21850" s="45" t="s">
        <v>21915</v>
      </c>
      <c r="B21850" s="45" t="s">
        <v>7</v>
      </c>
      <c r="C21850" s="23">
        <v>25</v>
      </c>
    </row>
    <row r="21851" spans="1:3" ht="13.2" x14ac:dyDescent="0.25">
      <c r="A21851" s="45" t="s">
        <v>21916</v>
      </c>
      <c r="B21851" s="45" t="s">
        <v>7</v>
      </c>
      <c r="C21851" s="23">
        <v>475</v>
      </c>
    </row>
    <row r="21852" spans="1:3" ht="13.2" x14ac:dyDescent="0.25">
      <c r="A21852" s="45" t="s">
        <v>21917</v>
      </c>
      <c r="B21852" s="45" t="s">
        <v>7</v>
      </c>
      <c r="C21852" s="23">
        <v>350</v>
      </c>
    </row>
    <row r="21853" spans="1:3" ht="13.2" x14ac:dyDescent="0.25">
      <c r="A21853" s="45" t="s">
        <v>21918</v>
      </c>
      <c r="B21853" s="45" t="s">
        <v>7</v>
      </c>
      <c r="C21853" s="23">
        <v>900</v>
      </c>
    </row>
    <row r="21854" spans="1:3" ht="13.2" x14ac:dyDescent="0.25">
      <c r="A21854" s="45" t="s">
        <v>21919</v>
      </c>
      <c r="B21854" s="45" t="s">
        <v>7</v>
      </c>
      <c r="C21854" s="23">
        <v>550</v>
      </c>
    </row>
    <row r="21855" spans="1:3" ht="13.2" x14ac:dyDescent="0.25">
      <c r="A21855" s="45" t="s">
        <v>21920</v>
      </c>
      <c r="B21855" s="45" t="s">
        <v>7</v>
      </c>
      <c r="C21855" s="23">
        <v>300</v>
      </c>
    </row>
    <row r="21856" spans="1:3" ht="13.2" x14ac:dyDescent="0.25">
      <c r="A21856" s="45" t="s">
        <v>21921</v>
      </c>
      <c r="B21856" s="45" t="s">
        <v>7</v>
      </c>
      <c r="C21856" s="23">
        <v>575</v>
      </c>
    </row>
    <row r="21857" spans="1:3" ht="13.2" x14ac:dyDescent="0.25">
      <c r="A21857" s="45" t="s">
        <v>21922</v>
      </c>
      <c r="B21857" s="45" t="s">
        <v>7</v>
      </c>
      <c r="C21857" s="23">
        <v>250</v>
      </c>
    </row>
    <row r="21858" spans="1:3" ht="13.2" x14ac:dyDescent="0.25">
      <c r="A21858" s="45" t="s">
        <v>21923</v>
      </c>
      <c r="B21858" s="45" t="s">
        <v>7</v>
      </c>
      <c r="C21858" s="23">
        <v>450</v>
      </c>
    </row>
    <row r="21859" spans="1:3" ht="13.2" x14ac:dyDescent="0.25">
      <c r="A21859" s="45" t="s">
        <v>21924</v>
      </c>
      <c r="B21859" s="45" t="s">
        <v>7</v>
      </c>
      <c r="C21859" s="23">
        <v>150</v>
      </c>
    </row>
    <row r="21860" spans="1:3" ht="13.2" x14ac:dyDescent="0.25">
      <c r="A21860" s="45" t="s">
        <v>21925</v>
      </c>
      <c r="B21860" s="45" t="s">
        <v>7</v>
      </c>
      <c r="C21860" s="23">
        <v>750</v>
      </c>
    </row>
    <row r="21861" spans="1:3" ht="13.2" x14ac:dyDescent="0.25">
      <c r="A21861" s="45" t="s">
        <v>21926</v>
      </c>
      <c r="B21861" s="45" t="s">
        <v>7</v>
      </c>
      <c r="C21861" s="23">
        <v>225</v>
      </c>
    </row>
    <row r="21862" spans="1:3" ht="13.2" x14ac:dyDescent="0.25">
      <c r="A21862" s="45" t="s">
        <v>21927</v>
      </c>
      <c r="B21862" s="45" t="s">
        <v>7</v>
      </c>
      <c r="C21862" s="23">
        <v>275</v>
      </c>
    </row>
    <row r="21863" spans="1:3" ht="13.2" x14ac:dyDescent="0.25">
      <c r="A21863" s="45" t="s">
        <v>21928</v>
      </c>
      <c r="B21863" s="45" t="s">
        <v>7</v>
      </c>
      <c r="C21863" s="23">
        <v>200</v>
      </c>
    </row>
    <row r="21864" spans="1:3" ht="13.2" x14ac:dyDescent="0.25">
      <c r="A21864" s="45" t="s">
        <v>21929</v>
      </c>
      <c r="B21864" s="45" t="s">
        <v>7</v>
      </c>
      <c r="C21864" s="23">
        <v>150</v>
      </c>
    </row>
    <row r="21865" spans="1:3" ht="13.2" x14ac:dyDescent="0.25">
      <c r="A21865" s="45" t="s">
        <v>21930</v>
      </c>
      <c r="B21865" s="45" t="s">
        <v>7</v>
      </c>
      <c r="C21865" s="23">
        <v>150</v>
      </c>
    </row>
    <row r="21866" spans="1:3" ht="13.2" x14ac:dyDescent="0.25">
      <c r="A21866" s="45" t="s">
        <v>21931</v>
      </c>
      <c r="B21866" s="45" t="s">
        <v>7</v>
      </c>
      <c r="C21866" s="23">
        <v>150</v>
      </c>
    </row>
    <row r="21867" spans="1:3" ht="13.2" x14ac:dyDescent="0.25">
      <c r="A21867" s="45" t="s">
        <v>21932</v>
      </c>
      <c r="B21867" s="45" t="s">
        <v>7</v>
      </c>
      <c r="C21867" s="23">
        <v>150</v>
      </c>
    </row>
    <row r="21868" spans="1:3" ht="13.2" x14ac:dyDescent="0.25">
      <c r="A21868" s="45" t="s">
        <v>21933</v>
      </c>
      <c r="B21868" s="45" t="s">
        <v>7</v>
      </c>
      <c r="C21868" s="23">
        <v>525</v>
      </c>
    </row>
    <row r="21869" spans="1:3" ht="13.2" x14ac:dyDescent="0.25">
      <c r="A21869" s="45" t="s">
        <v>21934</v>
      </c>
      <c r="B21869" s="45" t="s">
        <v>7</v>
      </c>
      <c r="C21869" s="23">
        <v>325</v>
      </c>
    </row>
    <row r="21870" spans="1:3" ht="13.2" x14ac:dyDescent="0.25">
      <c r="A21870" s="45" t="s">
        <v>21935</v>
      </c>
      <c r="B21870" s="45" t="s">
        <v>7</v>
      </c>
      <c r="C21870" s="23">
        <v>350</v>
      </c>
    </row>
    <row r="21871" spans="1:3" ht="13.2" x14ac:dyDescent="0.25">
      <c r="A21871" s="45" t="s">
        <v>21936</v>
      </c>
      <c r="B21871" s="45" t="s">
        <v>7</v>
      </c>
      <c r="C21871" s="23">
        <v>400</v>
      </c>
    </row>
    <row r="21872" spans="1:3" ht="13.2" x14ac:dyDescent="0.25">
      <c r="A21872" s="45" t="s">
        <v>21937</v>
      </c>
      <c r="B21872" s="45" t="s">
        <v>7</v>
      </c>
      <c r="C21872" s="23">
        <v>275</v>
      </c>
    </row>
    <row r="21873" spans="1:3" ht="13.2" x14ac:dyDescent="0.25">
      <c r="A21873" s="45" t="s">
        <v>21938</v>
      </c>
      <c r="B21873" s="45" t="s">
        <v>7</v>
      </c>
      <c r="C21873" s="23">
        <v>975</v>
      </c>
    </row>
    <row r="21874" spans="1:3" ht="13.2" x14ac:dyDescent="0.25">
      <c r="A21874" s="45" t="s">
        <v>21939</v>
      </c>
      <c r="B21874" s="45" t="s">
        <v>7</v>
      </c>
      <c r="C21874" s="23">
        <v>325</v>
      </c>
    </row>
    <row r="21875" spans="1:3" ht="13.2" x14ac:dyDescent="0.25">
      <c r="A21875" s="45" t="s">
        <v>21940</v>
      </c>
      <c r="B21875" s="45" t="s">
        <v>7</v>
      </c>
      <c r="C21875" s="23">
        <v>850</v>
      </c>
    </row>
    <row r="21876" spans="1:3" ht="13.2" x14ac:dyDescent="0.25">
      <c r="A21876" s="45" t="s">
        <v>21941</v>
      </c>
      <c r="B21876" s="45" t="s">
        <v>7</v>
      </c>
      <c r="C21876" s="23">
        <v>250</v>
      </c>
    </row>
    <row r="21877" spans="1:3" ht="13.2" x14ac:dyDescent="0.25">
      <c r="A21877" s="45" t="s">
        <v>21942</v>
      </c>
      <c r="B21877" s="45" t="s">
        <v>7</v>
      </c>
      <c r="C21877" s="23">
        <v>250</v>
      </c>
    </row>
    <row r="21878" spans="1:3" ht="13.2" x14ac:dyDescent="0.25">
      <c r="A21878" s="45" t="s">
        <v>21943</v>
      </c>
      <c r="B21878" s="45" t="s">
        <v>7</v>
      </c>
      <c r="C21878" s="23">
        <v>250</v>
      </c>
    </row>
    <row r="21879" spans="1:3" ht="13.2" x14ac:dyDescent="0.25">
      <c r="A21879" s="45" t="s">
        <v>21944</v>
      </c>
      <c r="B21879" s="45" t="s">
        <v>7</v>
      </c>
      <c r="C21879" s="23">
        <v>300</v>
      </c>
    </row>
    <row r="21880" spans="1:3" ht="13.2" x14ac:dyDescent="0.25">
      <c r="A21880" s="45" t="s">
        <v>21945</v>
      </c>
      <c r="B21880" s="45" t="s">
        <v>7</v>
      </c>
      <c r="C21880" s="23">
        <v>600</v>
      </c>
    </row>
    <row r="21881" spans="1:3" ht="13.2" x14ac:dyDescent="0.25">
      <c r="A21881" s="45" t="s">
        <v>21946</v>
      </c>
      <c r="B21881" s="45" t="s">
        <v>7</v>
      </c>
      <c r="C21881" s="23">
        <v>375</v>
      </c>
    </row>
    <row r="21882" spans="1:3" ht="13.2" x14ac:dyDescent="0.25">
      <c r="A21882" s="45" t="s">
        <v>21947</v>
      </c>
      <c r="B21882" s="45" t="s">
        <v>7</v>
      </c>
      <c r="C21882" s="23">
        <v>850</v>
      </c>
    </row>
    <row r="21883" spans="1:3" ht="13.2" x14ac:dyDescent="0.25">
      <c r="A21883" s="45" t="s">
        <v>21948</v>
      </c>
      <c r="B21883" s="45" t="s">
        <v>7</v>
      </c>
      <c r="C21883" s="23">
        <v>250</v>
      </c>
    </row>
    <row r="21884" spans="1:3" ht="13.2" x14ac:dyDescent="0.25">
      <c r="A21884" s="45" t="s">
        <v>21949</v>
      </c>
      <c r="B21884" s="45" t="s">
        <v>7</v>
      </c>
      <c r="C21884" s="23">
        <v>250</v>
      </c>
    </row>
    <row r="21885" spans="1:3" ht="13.2" x14ac:dyDescent="0.25">
      <c r="A21885" s="45" t="s">
        <v>21950</v>
      </c>
      <c r="B21885" s="45" t="s">
        <v>7</v>
      </c>
      <c r="C21885" s="23">
        <v>250</v>
      </c>
    </row>
    <row r="21886" spans="1:3" ht="13.2" x14ac:dyDescent="0.25">
      <c r="A21886" s="45" t="s">
        <v>21951</v>
      </c>
      <c r="B21886" s="45" t="s">
        <v>7</v>
      </c>
      <c r="C21886" s="23">
        <v>700</v>
      </c>
    </row>
    <row r="21887" spans="1:3" ht="13.2" x14ac:dyDescent="0.25">
      <c r="A21887" s="45" t="s">
        <v>21952</v>
      </c>
      <c r="B21887" s="45" t="s">
        <v>7</v>
      </c>
      <c r="C21887" s="23">
        <v>650</v>
      </c>
    </row>
    <row r="21888" spans="1:3" ht="13.2" x14ac:dyDescent="0.25">
      <c r="A21888" s="45" t="s">
        <v>21953</v>
      </c>
      <c r="B21888" s="45" t="s">
        <v>7</v>
      </c>
      <c r="C21888" s="23">
        <v>400</v>
      </c>
    </row>
    <row r="21889" spans="1:3" ht="13.2" x14ac:dyDescent="0.25">
      <c r="A21889" s="45" t="s">
        <v>21954</v>
      </c>
      <c r="B21889" s="45" t="s">
        <v>7</v>
      </c>
      <c r="C21889" s="23">
        <v>700</v>
      </c>
    </row>
    <row r="21890" spans="1:3" ht="13.2" x14ac:dyDescent="0.25">
      <c r="A21890" s="45" t="s">
        <v>21955</v>
      </c>
      <c r="B21890" s="45" t="s">
        <v>7</v>
      </c>
      <c r="C21890" s="23">
        <v>350</v>
      </c>
    </row>
    <row r="21891" spans="1:3" ht="13.2" x14ac:dyDescent="0.25">
      <c r="A21891" s="45" t="s">
        <v>21956</v>
      </c>
      <c r="B21891" s="45" t="s">
        <v>7</v>
      </c>
      <c r="C21891" s="23">
        <v>400</v>
      </c>
    </row>
    <row r="21892" spans="1:3" ht="13.2" x14ac:dyDescent="0.25">
      <c r="A21892" s="45" t="s">
        <v>21957</v>
      </c>
      <c r="B21892" s="45" t="s">
        <v>7</v>
      </c>
      <c r="C21892" s="23">
        <v>250</v>
      </c>
    </row>
    <row r="21893" spans="1:3" ht="13.2" x14ac:dyDescent="0.25">
      <c r="A21893" s="45" t="s">
        <v>21958</v>
      </c>
      <c r="B21893" s="45" t="s">
        <v>7</v>
      </c>
      <c r="C21893" s="23">
        <v>350</v>
      </c>
    </row>
    <row r="21894" spans="1:3" ht="13.2" x14ac:dyDescent="0.25">
      <c r="A21894" s="45" t="s">
        <v>21959</v>
      </c>
      <c r="B21894" s="45" t="s">
        <v>7</v>
      </c>
      <c r="C21894" s="23">
        <v>550</v>
      </c>
    </row>
    <row r="21895" spans="1:3" ht="13.2" x14ac:dyDescent="0.25">
      <c r="A21895" s="45" t="s">
        <v>21960</v>
      </c>
      <c r="B21895" s="45" t="s">
        <v>7</v>
      </c>
      <c r="C21895" s="23">
        <v>650</v>
      </c>
    </row>
    <row r="21896" spans="1:3" ht="13.2" x14ac:dyDescent="0.25">
      <c r="A21896" s="45" t="s">
        <v>21961</v>
      </c>
      <c r="B21896" s="45" t="s">
        <v>7</v>
      </c>
      <c r="C21896" s="23">
        <v>775</v>
      </c>
    </row>
    <row r="21897" spans="1:3" ht="13.2" x14ac:dyDescent="0.25">
      <c r="A21897" s="45" t="s">
        <v>21962</v>
      </c>
      <c r="B21897" s="45" t="s">
        <v>7</v>
      </c>
      <c r="C21897" s="23">
        <v>525</v>
      </c>
    </row>
    <row r="21898" spans="1:3" ht="13.2" x14ac:dyDescent="0.25">
      <c r="A21898" s="45" t="s">
        <v>21963</v>
      </c>
      <c r="B21898" s="45" t="s">
        <v>7</v>
      </c>
      <c r="C21898" s="23">
        <v>400</v>
      </c>
    </row>
    <row r="21899" spans="1:3" ht="13.2" x14ac:dyDescent="0.25">
      <c r="A21899" s="45" t="s">
        <v>21964</v>
      </c>
      <c r="B21899" s="45" t="s">
        <v>7</v>
      </c>
      <c r="C21899" s="23">
        <v>800</v>
      </c>
    </row>
    <row r="21900" spans="1:3" ht="13.2" x14ac:dyDescent="0.25">
      <c r="A21900" s="45" t="s">
        <v>21965</v>
      </c>
      <c r="B21900" s="45" t="s">
        <v>7</v>
      </c>
      <c r="C21900" s="23">
        <v>575</v>
      </c>
    </row>
    <row r="21901" spans="1:3" ht="13.2" x14ac:dyDescent="0.25">
      <c r="A21901" s="45" t="s">
        <v>21966</v>
      </c>
      <c r="B21901" s="45" t="s">
        <v>7</v>
      </c>
      <c r="C21901" s="23">
        <v>625</v>
      </c>
    </row>
    <row r="21902" spans="1:3" ht="13.2" x14ac:dyDescent="0.25">
      <c r="A21902" s="45" t="s">
        <v>21967</v>
      </c>
      <c r="B21902" s="45" t="s">
        <v>7</v>
      </c>
      <c r="C21902" s="23">
        <v>575</v>
      </c>
    </row>
    <row r="21903" spans="1:3" ht="13.2" x14ac:dyDescent="0.25">
      <c r="A21903" s="45" t="s">
        <v>21968</v>
      </c>
      <c r="B21903" s="45" t="s">
        <v>7</v>
      </c>
      <c r="C21903" s="23">
        <v>650</v>
      </c>
    </row>
    <row r="21904" spans="1:3" ht="13.2" x14ac:dyDescent="0.25">
      <c r="A21904" s="45" t="s">
        <v>21969</v>
      </c>
      <c r="B21904" s="45" t="s">
        <v>7</v>
      </c>
      <c r="C21904" s="23">
        <v>375</v>
      </c>
    </row>
    <row r="21905" spans="1:3" ht="13.2" x14ac:dyDescent="0.25">
      <c r="A21905" s="45" t="s">
        <v>21970</v>
      </c>
      <c r="B21905" s="45" t="s">
        <v>7</v>
      </c>
      <c r="C21905" s="23">
        <v>275</v>
      </c>
    </row>
    <row r="21906" spans="1:3" ht="13.2" x14ac:dyDescent="0.25">
      <c r="A21906" s="45" t="s">
        <v>21971</v>
      </c>
      <c r="B21906" s="45" t="s">
        <v>7</v>
      </c>
      <c r="C21906" s="23">
        <v>500</v>
      </c>
    </row>
    <row r="21907" spans="1:3" ht="13.2" x14ac:dyDescent="0.25">
      <c r="A21907" s="45" t="s">
        <v>21972</v>
      </c>
      <c r="B21907" s="45" t="s">
        <v>7</v>
      </c>
      <c r="C21907" s="23">
        <v>250</v>
      </c>
    </row>
    <row r="21908" spans="1:3" ht="13.2" x14ac:dyDescent="0.25">
      <c r="A21908" s="45" t="s">
        <v>21973</v>
      </c>
      <c r="B21908" s="45" t="s">
        <v>7</v>
      </c>
      <c r="C21908" s="23">
        <v>575</v>
      </c>
    </row>
    <row r="21909" spans="1:3" ht="13.2" x14ac:dyDescent="0.25">
      <c r="A21909" s="45" t="s">
        <v>21974</v>
      </c>
      <c r="B21909" s="45" t="s">
        <v>7</v>
      </c>
      <c r="C21909" s="23">
        <v>250</v>
      </c>
    </row>
    <row r="21910" spans="1:3" ht="13.2" x14ac:dyDescent="0.25">
      <c r="A21910" s="45" t="s">
        <v>21975</v>
      </c>
      <c r="B21910" s="45" t="s">
        <v>7</v>
      </c>
      <c r="C21910" s="23">
        <v>275</v>
      </c>
    </row>
    <row r="21911" spans="1:3" ht="13.2" x14ac:dyDescent="0.25">
      <c r="A21911" s="45" t="s">
        <v>21976</v>
      </c>
      <c r="B21911" s="45" t="s">
        <v>7</v>
      </c>
      <c r="C21911" s="23">
        <v>500</v>
      </c>
    </row>
    <row r="21912" spans="1:3" ht="13.2" x14ac:dyDescent="0.25">
      <c r="A21912" s="45" t="s">
        <v>21977</v>
      </c>
      <c r="B21912" s="45" t="s">
        <v>7</v>
      </c>
      <c r="C21912" s="23">
        <v>375</v>
      </c>
    </row>
    <row r="21913" spans="1:3" ht="13.2" x14ac:dyDescent="0.25">
      <c r="A21913" s="45" t="s">
        <v>21978</v>
      </c>
      <c r="B21913" s="45" t="s">
        <v>7</v>
      </c>
      <c r="C21913" s="23">
        <v>800</v>
      </c>
    </row>
    <row r="21914" spans="1:3" ht="13.2" x14ac:dyDescent="0.25">
      <c r="A21914" s="45" t="s">
        <v>21979</v>
      </c>
      <c r="B21914" s="45" t="s">
        <v>7</v>
      </c>
      <c r="C21914" s="23">
        <v>750</v>
      </c>
    </row>
    <row r="21915" spans="1:3" ht="13.2" x14ac:dyDescent="0.25">
      <c r="A21915" s="45" t="s">
        <v>21980</v>
      </c>
      <c r="B21915" s="45" t="s">
        <v>7</v>
      </c>
      <c r="C21915" s="23">
        <v>700</v>
      </c>
    </row>
    <row r="21916" spans="1:3" ht="13.2" x14ac:dyDescent="0.25">
      <c r="A21916" s="45" t="s">
        <v>21981</v>
      </c>
      <c r="B21916" s="45" t="s">
        <v>7</v>
      </c>
      <c r="C21916" s="23">
        <v>825</v>
      </c>
    </row>
    <row r="21917" spans="1:3" ht="13.2" x14ac:dyDescent="0.25">
      <c r="A21917" s="45" t="s">
        <v>21982</v>
      </c>
      <c r="B21917" s="45" t="s">
        <v>7</v>
      </c>
      <c r="C21917" s="23">
        <v>875</v>
      </c>
    </row>
    <row r="21918" spans="1:3" ht="13.2" x14ac:dyDescent="0.25">
      <c r="A21918" s="45" t="s">
        <v>21983</v>
      </c>
      <c r="B21918" s="45" t="s">
        <v>7</v>
      </c>
      <c r="C21918" s="23">
        <v>525</v>
      </c>
    </row>
    <row r="21919" spans="1:3" ht="13.2" x14ac:dyDescent="0.25">
      <c r="A21919" s="45" t="s">
        <v>21984</v>
      </c>
      <c r="B21919" s="45" t="s">
        <v>7</v>
      </c>
      <c r="C21919" s="23">
        <v>975</v>
      </c>
    </row>
    <row r="21920" spans="1:3" ht="13.2" x14ac:dyDescent="0.25">
      <c r="A21920" s="45" t="s">
        <v>21985</v>
      </c>
      <c r="B21920" s="45" t="s">
        <v>7</v>
      </c>
      <c r="C21920" s="23">
        <v>625</v>
      </c>
    </row>
    <row r="21921" spans="1:3" ht="13.2" x14ac:dyDescent="0.25">
      <c r="A21921" s="45" t="s">
        <v>21986</v>
      </c>
      <c r="B21921" s="45" t="s">
        <v>7</v>
      </c>
      <c r="C21921" s="23">
        <v>1000</v>
      </c>
    </row>
    <row r="21922" spans="1:3" ht="13.2" x14ac:dyDescent="0.25">
      <c r="A21922" s="45" t="s">
        <v>21987</v>
      </c>
      <c r="B21922" s="45" t="s">
        <v>7</v>
      </c>
      <c r="C21922" s="23">
        <v>975</v>
      </c>
    </row>
    <row r="21923" spans="1:3" ht="13.2" x14ac:dyDescent="0.25">
      <c r="A21923" s="45" t="s">
        <v>21988</v>
      </c>
      <c r="B21923" s="45" t="s">
        <v>7</v>
      </c>
      <c r="C21923" s="23">
        <v>625</v>
      </c>
    </row>
    <row r="21924" spans="1:3" ht="13.2" x14ac:dyDescent="0.25">
      <c r="A21924" s="45" t="s">
        <v>21989</v>
      </c>
      <c r="B21924" s="45" t="s">
        <v>7</v>
      </c>
      <c r="C21924" s="23">
        <v>700</v>
      </c>
    </row>
    <row r="21925" spans="1:3" ht="13.2" x14ac:dyDescent="0.25">
      <c r="A21925" s="45" t="s">
        <v>21990</v>
      </c>
      <c r="B21925" s="45" t="s">
        <v>7</v>
      </c>
      <c r="C21925" s="23">
        <v>825</v>
      </c>
    </row>
    <row r="21926" spans="1:3" ht="13.2" x14ac:dyDescent="0.25">
      <c r="A21926" s="45" t="s">
        <v>21991</v>
      </c>
      <c r="B21926" s="45" t="s">
        <v>7</v>
      </c>
      <c r="C21926" s="23">
        <v>650</v>
      </c>
    </row>
    <row r="21927" spans="1:3" ht="13.2" x14ac:dyDescent="0.25">
      <c r="A21927" s="45" t="s">
        <v>21992</v>
      </c>
      <c r="B21927" s="45" t="s">
        <v>7</v>
      </c>
      <c r="C21927" s="23">
        <v>625</v>
      </c>
    </row>
    <row r="21928" spans="1:3" ht="13.2" x14ac:dyDescent="0.25">
      <c r="A21928" s="45" t="s">
        <v>21993</v>
      </c>
      <c r="B21928" s="45" t="s">
        <v>7</v>
      </c>
      <c r="C21928" s="23">
        <v>900</v>
      </c>
    </row>
    <row r="21929" spans="1:3" ht="13.2" x14ac:dyDescent="0.25">
      <c r="A21929" s="45" t="s">
        <v>21994</v>
      </c>
      <c r="B21929" s="45" t="s">
        <v>7</v>
      </c>
      <c r="C21929" s="23">
        <v>1000</v>
      </c>
    </row>
    <row r="21930" spans="1:3" ht="13.2" x14ac:dyDescent="0.25">
      <c r="A21930" s="45" t="s">
        <v>21995</v>
      </c>
      <c r="B21930" s="45" t="s">
        <v>7</v>
      </c>
      <c r="C21930" s="23">
        <v>700</v>
      </c>
    </row>
    <row r="21931" spans="1:3" ht="13.2" x14ac:dyDescent="0.25">
      <c r="A21931" s="45" t="s">
        <v>21996</v>
      </c>
      <c r="B21931" s="45" t="s">
        <v>7</v>
      </c>
      <c r="C21931" s="23">
        <v>300</v>
      </c>
    </row>
    <row r="21932" spans="1:3" ht="13.2" x14ac:dyDescent="0.25">
      <c r="A21932" s="45" t="s">
        <v>21997</v>
      </c>
      <c r="B21932" s="45" t="s">
        <v>7</v>
      </c>
      <c r="C21932" s="23">
        <v>250</v>
      </c>
    </row>
    <row r="21933" spans="1:3" ht="13.2" x14ac:dyDescent="0.25">
      <c r="A21933" s="45" t="s">
        <v>21998</v>
      </c>
      <c r="B21933" s="45" t="s">
        <v>7</v>
      </c>
      <c r="C21933" s="23">
        <v>575</v>
      </c>
    </row>
    <row r="21934" spans="1:3" ht="13.2" x14ac:dyDescent="0.25">
      <c r="A21934" s="45" t="s">
        <v>21999</v>
      </c>
      <c r="B21934" s="45" t="s">
        <v>7</v>
      </c>
      <c r="C21934" s="23">
        <v>400</v>
      </c>
    </row>
    <row r="21935" spans="1:3" ht="13.2" x14ac:dyDescent="0.25">
      <c r="A21935" s="45" t="s">
        <v>22000</v>
      </c>
      <c r="B21935" s="45" t="s">
        <v>7</v>
      </c>
      <c r="C21935" s="23">
        <v>350</v>
      </c>
    </row>
    <row r="21936" spans="1:3" ht="13.2" x14ac:dyDescent="0.25">
      <c r="A21936" s="45" t="s">
        <v>22001</v>
      </c>
      <c r="B21936" s="45" t="s">
        <v>7</v>
      </c>
      <c r="C21936" s="23">
        <v>400</v>
      </c>
    </row>
    <row r="21937" spans="1:3" ht="13.2" x14ac:dyDescent="0.25">
      <c r="A21937" s="45" t="s">
        <v>22002</v>
      </c>
      <c r="B21937" s="45" t="s">
        <v>7</v>
      </c>
      <c r="C21937" s="23">
        <v>475</v>
      </c>
    </row>
    <row r="21938" spans="1:3" ht="13.2" x14ac:dyDescent="0.25">
      <c r="A21938" s="45" t="s">
        <v>22003</v>
      </c>
      <c r="B21938" s="45" t="s">
        <v>7</v>
      </c>
      <c r="C21938" s="23">
        <v>525</v>
      </c>
    </row>
    <row r="21939" spans="1:3" ht="13.2" x14ac:dyDescent="0.25">
      <c r="A21939" s="45" t="s">
        <v>22004</v>
      </c>
      <c r="B21939" s="45" t="s">
        <v>7</v>
      </c>
      <c r="C21939" s="23">
        <v>675</v>
      </c>
    </row>
    <row r="21940" spans="1:3" ht="13.2" x14ac:dyDescent="0.25">
      <c r="A21940" s="45" t="s">
        <v>22005</v>
      </c>
      <c r="B21940" s="45" t="s">
        <v>7</v>
      </c>
      <c r="C21940" s="23">
        <v>925</v>
      </c>
    </row>
    <row r="21941" spans="1:3" ht="13.2" x14ac:dyDescent="0.25">
      <c r="A21941" s="45" t="s">
        <v>22006</v>
      </c>
      <c r="B21941" s="45" t="s">
        <v>7</v>
      </c>
      <c r="C21941" s="23">
        <v>650</v>
      </c>
    </row>
    <row r="21942" spans="1:3" ht="13.2" x14ac:dyDescent="0.25">
      <c r="A21942" s="45" t="s">
        <v>22007</v>
      </c>
      <c r="B21942" s="45" t="s">
        <v>7</v>
      </c>
      <c r="C21942" s="23">
        <v>350</v>
      </c>
    </row>
    <row r="21943" spans="1:3" ht="13.2" x14ac:dyDescent="0.25">
      <c r="A21943" s="45" t="s">
        <v>22008</v>
      </c>
      <c r="B21943" s="45" t="s">
        <v>7</v>
      </c>
      <c r="C21943" s="23">
        <v>300</v>
      </c>
    </row>
    <row r="21944" spans="1:3" ht="13.2" x14ac:dyDescent="0.25">
      <c r="A21944" s="45" t="s">
        <v>22009</v>
      </c>
      <c r="B21944" s="45" t="s">
        <v>7</v>
      </c>
      <c r="C21944" s="23">
        <v>425</v>
      </c>
    </row>
    <row r="21945" spans="1:3" ht="13.2" x14ac:dyDescent="0.25">
      <c r="A21945" s="45" t="s">
        <v>22010</v>
      </c>
      <c r="B21945" s="45" t="s">
        <v>7</v>
      </c>
      <c r="C21945" s="23">
        <v>700</v>
      </c>
    </row>
    <row r="21946" spans="1:3" ht="13.2" x14ac:dyDescent="0.25">
      <c r="A21946" s="45" t="s">
        <v>22011</v>
      </c>
      <c r="B21946" s="45" t="s">
        <v>7</v>
      </c>
      <c r="C21946" s="23">
        <v>375</v>
      </c>
    </row>
    <row r="21947" spans="1:3" ht="13.2" x14ac:dyDescent="0.25">
      <c r="A21947" s="45" t="s">
        <v>22012</v>
      </c>
      <c r="B21947" s="45" t="s">
        <v>7</v>
      </c>
      <c r="C21947" s="23">
        <v>850</v>
      </c>
    </row>
    <row r="21948" spans="1:3" ht="13.2" x14ac:dyDescent="0.25">
      <c r="A21948" s="45" t="s">
        <v>22013</v>
      </c>
      <c r="B21948" s="45" t="s">
        <v>7</v>
      </c>
      <c r="C21948" s="23">
        <v>500</v>
      </c>
    </row>
    <row r="21949" spans="1:3" ht="13.2" x14ac:dyDescent="0.25">
      <c r="A21949" s="45" t="s">
        <v>22014</v>
      </c>
      <c r="B21949" s="45" t="s">
        <v>7</v>
      </c>
      <c r="C21949" s="23">
        <v>375</v>
      </c>
    </row>
    <row r="21950" spans="1:3" ht="13.2" x14ac:dyDescent="0.25">
      <c r="A21950" s="45" t="s">
        <v>22015</v>
      </c>
      <c r="B21950" s="45" t="s">
        <v>7</v>
      </c>
      <c r="C21950" s="23">
        <v>800</v>
      </c>
    </row>
    <row r="21951" spans="1:3" ht="13.2" x14ac:dyDescent="0.25">
      <c r="A21951" s="45" t="s">
        <v>22016</v>
      </c>
      <c r="B21951" s="45" t="s">
        <v>7</v>
      </c>
      <c r="C21951" s="23">
        <v>325</v>
      </c>
    </row>
    <row r="21952" spans="1:3" ht="13.2" x14ac:dyDescent="0.25">
      <c r="A21952" s="45" t="s">
        <v>22017</v>
      </c>
      <c r="B21952" s="45" t="s">
        <v>7</v>
      </c>
      <c r="C21952" s="23">
        <v>550</v>
      </c>
    </row>
    <row r="21953" spans="1:3" ht="13.2" x14ac:dyDescent="0.25">
      <c r="A21953" s="45" t="s">
        <v>22018</v>
      </c>
      <c r="B21953" s="45" t="s">
        <v>7</v>
      </c>
      <c r="C21953" s="23">
        <v>675</v>
      </c>
    </row>
    <row r="21954" spans="1:3" ht="13.2" x14ac:dyDescent="0.25">
      <c r="A21954" s="45" t="s">
        <v>22019</v>
      </c>
      <c r="B21954" s="45" t="s">
        <v>7</v>
      </c>
      <c r="C21954" s="23">
        <v>950</v>
      </c>
    </row>
    <row r="21955" spans="1:3" ht="13.2" x14ac:dyDescent="0.25">
      <c r="A21955" s="45" t="s">
        <v>22020</v>
      </c>
      <c r="B21955" s="45" t="s">
        <v>7</v>
      </c>
      <c r="C21955" s="23">
        <v>575</v>
      </c>
    </row>
    <row r="21956" spans="1:3" ht="13.2" x14ac:dyDescent="0.25">
      <c r="A21956" s="45" t="s">
        <v>22021</v>
      </c>
      <c r="B21956" s="45" t="s">
        <v>7</v>
      </c>
      <c r="C21956" s="23">
        <v>500</v>
      </c>
    </row>
    <row r="21957" spans="1:3" ht="13.2" x14ac:dyDescent="0.25">
      <c r="A21957" s="45" t="s">
        <v>22022</v>
      </c>
      <c r="B21957" s="45" t="s">
        <v>7</v>
      </c>
      <c r="C21957" s="23">
        <v>250</v>
      </c>
    </row>
    <row r="21958" spans="1:3" ht="13.2" x14ac:dyDescent="0.25">
      <c r="A21958" s="45" t="s">
        <v>22023</v>
      </c>
      <c r="B21958" s="45" t="s">
        <v>7</v>
      </c>
      <c r="C21958" s="23">
        <v>950</v>
      </c>
    </row>
    <row r="21959" spans="1:3" ht="13.2" x14ac:dyDescent="0.25">
      <c r="A21959" s="45" t="s">
        <v>22024</v>
      </c>
      <c r="B21959" s="45" t="s">
        <v>7</v>
      </c>
      <c r="C21959" s="23">
        <v>775</v>
      </c>
    </row>
    <row r="21960" spans="1:3" ht="13.2" x14ac:dyDescent="0.25">
      <c r="A21960" s="45" t="s">
        <v>22025</v>
      </c>
      <c r="B21960" s="45" t="s">
        <v>7</v>
      </c>
      <c r="C21960" s="23">
        <v>250</v>
      </c>
    </row>
    <row r="21961" spans="1:3" ht="13.2" x14ac:dyDescent="0.25">
      <c r="A21961" s="45" t="s">
        <v>22026</v>
      </c>
      <c r="B21961" s="45" t="s">
        <v>7</v>
      </c>
      <c r="C21961" s="23">
        <v>525</v>
      </c>
    </row>
    <row r="21962" spans="1:3" ht="13.2" x14ac:dyDescent="0.25">
      <c r="A21962" s="45" t="s">
        <v>22027</v>
      </c>
      <c r="B21962" s="45" t="s">
        <v>7</v>
      </c>
      <c r="C21962" s="23">
        <v>550</v>
      </c>
    </row>
    <row r="21963" spans="1:3" ht="13.2" x14ac:dyDescent="0.25">
      <c r="A21963" s="45" t="s">
        <v>22028</v>
      </c>
      <c r="B21963" s="45" t="s">
        <v>7</v>
      </c>
      <c r="C21963" s="23">
        <v>675</v>
      </c>
    </row>
    <row r="21964" spans="1:3" ht="13.2" x14ac:dyDescent="0.25">
      <c r="A21964" s="45" t="s">
        <v>22029</v>
      </c>
      <c r="B21964" s="45" t="s">
        <v>7</v>
      </c>
      <c r="C21964" s="23">
        <v>250</v>
      </c>
    </row>
    <row r="21965" spans="1:3" ht="13.2" x14ac:dyDescent="0.25">
      <c r="A21965" s="45" t="s">
        <v>22030</v>
      </c>
      <c r="B21965" s="45" t="s">
        <v>7</v>
      </c>
      <c r="C21965" s="23">
        <v>375</v>
      </c>
    </row>
    <row r="21966" spans="1:3" ht="13.2" x14ac:dyDescent="0.25">
      <c r="A21966" s="45" t="s">
        <v>22031</v>
      </c>
      <c r="B21966" s="45" t="s">
        <v>7</v>
      </c>
      <c r="C21966" s="23">
        <v>450</v>
      </c>
    </row>
    <row r="21967" spans="1:3" ht="13.2" x14ac:dyDescent="0.25">
      <c r="A21967" s="45" t="s">
        <v>22032</v>
      </c>
      <c r="B21967" s="45" t="s">
        <v>7</v>
      </c>
      <c r="C21967" s="23">
        <v>275</v>
      </c>
    </row>
    <row r="21968" spans="1:3" ht="13.2" x14ac:dyDescent="0.25">
      <c r="A21968" s="45" t="s">
        <v>22033</v>
      </c>
      <c r="B21968" s="45" t="s">
        <v>7</v>
      </c>
      <c r="C21968" s="23">
        <v>400</v>
      </c>
    </row>
    <row r="21969" spans="1:3" ht="13.2" x14ac:dyDescent="0.25">
      <c r="A21969" s="45" t="s">
        <v>22034</v>
      </c>
      <c r="B21969" s="45" t="s">
        <v>7</v>
      </c>
      <c r="C21969" s="23">
        <v>425</v>
      </c>
    </row>
    <row r="21970" spans="1:3" ht="13.2" x14ac:dyDescent="0.25">
      <c r="A21970" s="45" t="s">
        <v>22035</v>
      </c>
      <c r="B21970" s="45" t="s">
        <v>7</v>
      </c>
      <c r="C21970" s="23">
        <v>700</v>
      </c>
    </row>
    <row r="21971" spans="1:3" ht="13.2" x14ac:dyDescent="0.25">
      <c r="A21971" s="45" t="s">
        <v>22036</v>
      </c>
      <c r="B21971" s="45" t="s">
        <v>7</v>
      </c>
      <c r="C21971" s="23">
        <v>875</v>
      </c>
    </row>
    <row r="21972" spans="1:3" ht="13.2" x14ac:dyDescent="0.25">
      <c r="A21972" s="45" t="s">
        <v>22037</v>
      </c>
      <c r="B21972" s="45" t="s">
        <v>7</v>
      </c>
      <c r="C21972" s="23">
        <v>425</v>
      </c>
    </row>
    <row r="21973" spans="1:3" ht="13.2" x14ac:dyDescent="0.25">
      <c r="A21973" s="45" t="s">
        <v>22038</v>
      </c>
      <c r="B21973" s="45" t="s">
        <v>7</v>
      </c>
      <c r="C21973" s="23">
        <v>700</v>
      </c>
    </row>
    <row r="21974" spans="1:3" ht="13.2" x14ac:dyDescent="0.25">
      <c r="A21974" s="45" t="s">
        <v>22039</v>
      </c>
      <c r="B21974" s="45" t="s">
        <v>7</v>
      </c>
      <c r="C21974" s="23">
        <v>275</v>
      </c>
    </row>
    <row r="21975" spans="1:3" ht="13.2" x14ac:dyDescent="0.25">
      <c r="A21975" s="45" t="s">
        <v>22040</v>
      </c>
      <c r="B21975" s="45" t="s">
        <v>7</v>
      </c>
      <c r="C21975" s="23">
        <v>325</v>
      </c>
    </row>
    <row r="21976" spans="1:3" ht="13.2" x14ac:dyDescent="0.25">
      <c r="A21976" s="45" t="s">
        <v>22041</v>
      </c>
      <c r="B21976" s="45" t="s">
        <v>7</v>
      </c>
      <c r="C21976" s="23">
        <v>300</v>
      </c>
    </row>
    <row r="21977" spans="1:3" ht="13.2" x14ac:dyDescent="0.25">
      <c r="A21977" s="45" t="s">
        <v>22042</v>
      </c>
      <c r="B21977" s="45" t="s">
        <v>7</v>
      </c>
      <c r="C21977" s="23">
        <v>350</v>
      </c>
    </row>
    <row r="21978" spans="1:3" ht="13.2" x14ac:dyDescent="0.25">
      <c r="A21978" s="45" t="s">
        <v>22043</v>
      </c>
      <c r="B21978" s="45" t="s">
        <v>7</v>
      </c>
      <c r="C21978" s="23">
        <v>200</v>
      </c>
    </row>
    <row r="21979" spans="1:3" ht="13.2" x14ac:dyDescent="0.25">
      <c r="A21979" s="45" t="s">
        <v>22044</v>
      </c>
      <c r="B21979" s="45" t="s">
        <v>7</v>
      </c>
      <c r="C21979" s="23">
        <v>275</v>
      </c>
    </row>
    <row r="21980" spans="1:3" ht="13.2" x14ac:dyDescent="0.25">
      <c r="A21980" s="45" t="s">
        <v>22045</v>
      </c>
      <c r="B21980" s="45" t="s">
        <v>7</v>
      </c>
      <c r="C21980" s="23">
        <v>150</v>
      </c>
    </row>
    <row r="21981" spans="1:3" ht="13.2" x14ac:dyDescent="0.25">
      <c r="A21981" s="45" t="s">
        <v>22046</v>
      </c>
      <c r="B21981" s="45" t="s">
        <v>7</v>
      </c>
      <c r="C21981" s="23">
        <v>475</v>
      </c>
    </row>
    <row r="21982" spans="1:3" ht="13.2" x14ac:dyDescent="0.25">
      <c r="A21982" s="45" t="s">
        <v>22047</v>
      </c>
      <c r="B21982" s="45" t="s">
        <v>7</v>
      </c>
      <c r="C21982" s="23">
        <v>225</v>
      </c>
    </row>
    <row r="21983" spans="1:3" ht="13.2" x14ac:dyDescent="0.25">
      <c r="A21983" s="45" t="s">
        <v>22048</v>
      </c>
      <c r="B21983" s="45" t="s">
        <v>7</v>
      </c>
      <c r="C21983" s="23">
        <v>600</v>
      </c>
    </row>
    <row r="21984" spans="1:3" ht="13.2" x14ac:dyDescent="0.25">
      <c r="A21984" s="45" t="s">
        <v>22049</v>
      </c>
      <c r="B21984" s="45" t="s">
        <v>7</v>
      </c>
      <c r="C21984" s="23">
        <v>475</v>
      </c>
    </row>
    <row r="21985" spans="1:3" ht="13.2" x14ac:dyDescent="0.25">
      <c r="A21985" s="45" t="s">
        <v>22050</v>
      </c>
      <c r="B21985" s="45" t="s">
        <v>7</v>
      </c>
      <c r="C21985" s="23">
        <v>250</v>
      </c>
    </row>
    <row r="21986" spans="1:3" ht="13.2" x14ac:dyDescent="0.25">
      <c r="A21986" s="45" t="s">
        <v>22051</v>
      </c>
      <c r="B21986" s="45" t="s">
        <v>7</v>
      </c>
      <c r="C21986" s="23">
        <v>250</v>
      </c>
    </row>
    <row r="21987" spans="1:3" ht="13.2" x14ac:dyDescent="0.25">
      <c r="A21987" s="45" t="s">
        <v>22052</v>
      </c>
      <c r="B21987" s="45" t="s">
        <v>7</v>
      </c>
      <c r="C21987" s="23">
        <v>700</v>
      </c>
    </row>
    <row r="21988" spans="1:3" ht="13.2" x14ac:dyDescent="0.25">
      <c r="A21988" s="45" t="s">
        <v>22053</v>
      </c>
      <c r="B21988" s="45" t="s">
        <v>7</v>
      </c>
      <c r="C21988" s="23">
        <v>400</v>
      </c>
    </row>
    <row r="21989" spans="1:3" ht="13.2" x14ac:dyDescent="0.25">
      <c r="A21989" s="45" t="s">
        <v>22054</v>
      </c>
      <c r="B21989" s="45" t="s">
        <v>7</v>
      </c>
      <c r="C21989" s="23">
        <v>150</v>
      </c>
    </row>
    <row r="21990" spans="1:3" ht="13.2" x14ac:dyDescent="0.25">
      <c r="A21990" s="45" t="s">
        <v>22055</v>
      </c>
      <c r="B21990" s="45" t="s">
        <v>7</v>
      </c>
      <c r="C21990" s="23">
        <v>425</v>
      </c>
    </row>
    <row r="21991" spans="1:3" ht="13.2" x14ac:dyDescent="0.25">
      <c r="A21991" s="45" t="s">
        <v>22056</v>
      </c>
      <c r="B21991" s="45" t="s">
        <v>7</v>
      </c>
      <c r="C21991" s="23">
        <v>400</v>
      </c>
    </row>
    <row r="21992" spans="1:3" ht="13.2" x14ac:dyDescent="0.25">
      <c r="A21992" s="45" t="s">
        <v>22057</v>
      </c>
      <c r="B21992" s="45" t="s">
        <v>7</v>
      </c>
      <c r="C21992" s="23">
        <v>575</v>
      </c>
    </row>
    <row r="21993" spans="1:3" ht="13.2" x14ac:dyDescent="0.25">
      <c r="A21993" s="45" t="s">
        <v>22058</v>
      </c>
      <c r="B21993" s="45" t="s">
        <v>7</v>
      </c>
      <c r="C21993" s="23">
        <v>250</v>
      </c>
    </row>
    <row r="21994" spans="1:3" ht="13.2" x14ac:dyDescent="0.25">
      <c r="A21994" s="45" t="s">
        <v>22059</v>
      </c>
      <c r="B21994" s="45" t="s">
        <v>7</v>
      </c>
      <c r="C21994" s="23">
        <v>250</v>
      </c>
    </row>
    <row r="21995" spans="1:3" ht="13.2" x14ac:dyDescent="0.25">
      <c r="A21995" s="45" t="s">
        <v>22060</v>
      </c>
      <c r="B21995" s="45" t="s">
        <v>7</v>
      </c>
      <c r="C21995" s="23">
        <v>400</v>
      </c>
    </row>
    <row r="21996" spans="1:3" ht="13.2" x14ac:dyDescent="0.25">
      <c r="A21996" s="45" t="s">
        <v>22061</v>
      </c>
      <c r="B21996" s="45" t="s">
        <v>7</v>
      </c>
      <c r="C21996" s="23">
        <v>150</v>
      </c>
    </row>
    <row r="21997" spans="1:3" ht="13.2" x14ac:dyDescent="0.25">
      <c r="A21997" s="45" t="s">
        <v>22062</v>
      </c>
      <c r="B21997" s="45" t="s">
        <v>7</v>
      </c>
      <c r="C21997" s="23">
        <v>325</v>
      </c>
    </row>
    <row r="21998" spans="1:3" ht="13.2" x14ac:dyDescent="0.25">
      <c r="A21998" s="45" t="s">
        <v>22063</v>
      </c>
      <c r="B21998" s="45" t="s">
        <v>7</v>
      </c>
      <c r="C21998" s="23">
        <v>450</v>
      </c>
    </row>
    <row r="21999" spans="1:3" ht="13.2" x14ac:dyDescent="0.25">
      <c r="A21999" s="45" t="s">
        <v>22064</v>
      </c>
      <c r="B21999" s="45" t="s">
        <v>7</v>
      </c>
      <c r="C21999" s="23">
        <v>175</v>
      </c>
    </row>
    <row r="22000" spans="1:3" ht="13.2" x14ac:dyDescent="0.25">
      <c r="A22000" s="45" t="s">
        <v>22065</v>
      </c>
      <c r="B22000" s="45" t="s">
        <v>7</v>
      </c>
      <c r="C22000" s="23">
        <v>750</v>
      </c>
    </row>
    <row r="22001" spans="1:3" ht="13.2" x14ac:dyDescent="0.25">
      <c r="A22001" s="45" t="s">
        <v>22066</v>
      </c>
      <c r="B22001" s="45" t="s">
        <v>7</v>
      </c>
      <c r="C22001" s="23">
        <v>150</v>
      </c>
    </row>
    <row r="22002" spans="1:3" ht="13.2" x14ac:dyDescent="0.25">
      <c r="A22002" s="45" t="s">
        <v>22067</v>
      </c>
      <c r="B22002" s="45" t="s">
        <v>7</v>
      </c>
      <c r="C22002" s="23">
        <v>750</v>
      </c>
    </row>
    <row r="22003" spans="1:3" ht="13.2" x14ac:dyDescent="0.25">
      <c r="A22003" s="45" t="s">
        <v>22068</v>
      </c>
      <c r="B22003" s="45" t="s">
        <v>7</v>
      </c>
      <c r="C22003" s="23">
        <v>475</v>
      </c>
    </row>
    <row r="22004" spans="1:3" ht="13.2" x14ac:dyDescent="0.25">
      <c r="A22004" s="45" t="s">
        <v>22069</v>
      </c>
      <c r="B22004" s="45" t="s">
        <v>7</v>
      </c>
      <c r="C22004" s="23">
        <v>200</v>
      </c>
    </row>
    <row r="22005" spans="1:3" ht="13.2" x14ac:dyDescent="0.25">
      <c r="A22005" s="45" t="s">
        <v>22070</v>
      </c>
      <c r="B22005" s="45" t="s">
        <v>7</v>
      </c>
      <c r="C22005" s="23">
        <v>500</v>
      </c>
    </row>
    <row r="22006" spans="1:3" ht="13.2" x14ac:dyDescent="0.25">
      <c r="A22006" s="45" t="s">
        <v>22071</v>
      </c>
      <c r="B22006" s="45" t="s">
        <v>7</v>
      </c>
      <c r="C22006" s="23">
        <v>275</v>
      </c>
    </row>
    <row r="22007" spans="1:3" ht="13.2" x14ac:dyDescent="0.25">
      <c r="A22007" s="45" t="s">
        <v>22072</v>
      </c>
      <c r="B22007" s="45" t="s">
        <v>7</v>
      </c>
      <c r="C22007" s="23">
        <v>275</v>
      </c>
    </row>
    <row r="22008" spans="1:3" ht="13.2" x14ac:dyDescent="0.25">
      <c r="A22008" s="45" t="s">
        <v>22073</v>
      </c>
      <c r="B22008" s="45" t="s">
        <v>7</v>
      </c>
      <c r="C22008" s="23">
        <v>150</v>
      </c>
    </row>
    <row r="22009" spans="1:3" ht="13.2" x14ac:dyDescent="0.25">
      <c r="A22009" s="45" t="s">
        <v>22074</v>
      </c>
      <c r="B22009" s="45" t="s">
        <v>7</v>
      </c>
      <c r="C22009" s="23">
        <v>300</v>
      </c>
    </row>
    <row r="22010" spans="1:3" ht="13.2" x14ac:dyDescent="0.25">
      <c r="A22010" s="45" t="s">
        <v>22075</v>
      </c>
      <c r="B22010" s="45" t="s">
        <v>7</v>
      </c>
      <c r="C22010" s="23">
        <v>225</v>
      </c>
    </row>
    <row r="22011" spans="1:3" ht="13.2" x14ac:dyDescent="0.25">
      <c r="A22011" s="45" t="s">
        <v>22076</v>
      </c>
      <c r="B22011" s="45" t="s">
        <v>7</v>
      </c>
      <c r="C22011" s="23">
        <v>775</v>
      </c>
    </row>
    <row r="22012" spans="1:3" ht="13.2" x14ac:dyDescent="0.25">
      <c r="A22012" s="45" t="s">
        <v>22077</v>
      </c>
      <c r="B22012" s="45" t="s">
        <v>7</v>
      </c>
      <c r="C22012" s="23">
        <v>650</v>
      </c>
    </row>
    <row r="22013" spans="1:3" ht="13.2" x14ac:dyDescent="0.25">
      <c r="A22013" s="45" t="s">
        <v>22078</v>
      </c>
      <c r="B22013" s="45" t="s">
        <v>7</v>
      </c>
      <c r="C22013" s="23">
        <v>150</v>
      </c>
    </row>
    <row r="22014" spans="1:3" ht="13.2" x14ac:dyDescent="0.25">
      <c r="A22014" s="45" t="s">
        <v>22079</v>
      </c>
      <c r="B22014" s="45" t="s">
        <v>7</v>
      </c>
      <c r="C22014" s="23">
        <v>200</v>
      </c>
    </row>
    <row r="22015" spans="1:3" ht="13.2" x14ac:dyDescent="0.25">
      <c r="A22015" s="45" t="s">
        <v>22080</v>
      </c>
      <c r="B22015" s="45" t="s">
        <v>7</v>
      </c>
      <c r="C22015" s="23">
        <v>150</v>
      </c>
    </row>
    <row r="22016" spans="1:3" ht="13.2" x14ac:dyDescent="0.25">
      <c r="A22016" s="45" t="s">
        <v>22081</v>
      </c>
      <c r="B22016" s="45" t="s">
        <v>7</v>
      </c>
      <c r="C22016" s="23">
        <v>200</v>
      </c>
    </row>
    <row r="22017" spans="1:3" ht="13.2" x14ac:dyDescent="0.25">
      <c r="A22017" s="45" t="s">
        <v>22082</v>
      </c>
      <c r="B22017" s="45" t="s">
        <v>7</v>
      </c>
      <c r="C22017" s="23">
        <v>325</v>
      </c>
    </row>
    <row r="22018" spans="1:3" ht="13.2" x14ac:dyDescent="0.25">
      <c r="A22018" s="45" t="s">
        <v>22083</v>
      </c>
      <c r="B22018" s="45" t="s">
        <v>7</v>
      </c>
      <c r="C22018" s="23">
        <v>225</v>
      </c>
    </row>
    <row r="22019" spans="1:3" ht="13.2" x14ac:dyDescent="0.25">
      <c r="A22019" s="45" t="s">
        <v>22084</v>
      </c>
      <c r="B22019" s="45" t="s">
        <v>7</v>
      </c>
      <c r="C22019" s="23">
        <v>300</v>
      </c>
    </row>
    <row r="22020" spans="1:3" ht="13.2" x14ac:dyDescent="0.25">
      <c r="A22020" s="45" t="s">
        <v>22085</v>
      </c>
      <c r="B22020" s="45" t="s">
        <v>7</v>
      </c>
      <c r="C22020" s="23">
        <v>250</v>
      </c>
    </row>
    <row r="22021" spans="1:3" ht="13.2" x14ac:dyDescent="0.25">
      <c r="A22021" s="45" t="s">
        <v>22086</v>
      </c>
      <c r="B22021" s="45" t="s">
        <v>7</v>
      </c>
      <c r="C22021" s="23">
        <v>425</v>
      </c>
    </row>
    <row r="22022" spans="1:3" ht="13.2" x14ac:dyDescent="0.25">
      <c r="A22022" s="45" t="s">
        <v>22087</v>
      </c>
      <c r="B22022" s="45" t="s">
        <v>7</v>
      </c>
      <c r="C22022" s="23">
        <v>425</v>
      </c>
    </row>
    <row r="22023" spans="1:3" ht="13.2" x14ac:dyDescent="0.25">
      <c r="A22023" s="45" t="s">
        <v>22088</v>
      </c>
      <c r="B22023" s="45" t="s">
        <v>7</v>
      </c>
      <c r="C22023" s="23">
        <v>475</v>
      </c>
    </row>
    <row r="22024" spans="1:3" ht="13.2" x14ac:dyDescent="0.25">
      <c r="A22024" s="45" t="s">
        <v>22089</v>
      </c>
      <c r="B22024" s="45" t="s">
        <v>7</v>
      </c>
      <c r="C22024" s="23">
        <v>325</v>
      </c>
    </row>
    <row r="22025" spans="1:3" ht="13.2" x14ac:dyDescent="0.25">
      <c r="A22025" s="45" t="s">
        <v>22090</v>
      </c>
      <c r="B22025" s="45" t="s">
        <v>7</v>
      </c>
      <c r="C22025" s="23">
        <v>300</v>
      </c>
    </row>
    <row r="22026" spans="1:3" ht="13.2" x14ac:dyDescent="0.25">
      <c r="A22026" s="45" t="s">
        <v>22091</v>
      </c>
      <c r="B22026" s="45" t="s">
        <v>7</v>
      </c>
      <c r="C22026" s="23">
        <v>275</v>
      </c>
    </row>
    <row r="22027" spans="1:3" ht="13.2" x14ac:dyDescent="0.25">
      <c r="A22027" s="45" t="s">
        <v>22092</v>
      </c>
      <c r="B22027" s="45" t="s">
        <v>7</v>
      </c>
      <c r="C22027" s="23">
        <v>875</v>
      </c>
    </row>
    <row r="22028" spans="1:3" ht="13.2" x14ac:dyDescent="0.25">
      <c r="A22028" s="45" t="s">
        <v>22093</v>
      </c>
      <c r="B22028" s="45" t="s">
        <v>7</v>
      </c>
      <c r="C22028" s="23">
        <v>150</v>
      </c>
    </row>
    <row r="22029" spans="1:3" ht="13.2" x14ac:dyDescent="0.25">
      <c r="A22029" s="45" t="s">
        <v>22094</v>
      </c>
      <c r="B22029" s="45" t="s">
        <v>7</v>
      </c>
      <c r="C22029" s="23">
        <v>425</v>
      </c>
    </row>
    <row r="22030" spans="1:3" ht="13.2" x14ac:dyDescent="0.25">
      <c r="A22030" s="45" t="s">
        <v>22095</v>
      </c>
      <c r="B22030" s="45" t="s">
        <v>7</v>
      </c>
      <c r="C22030" s="23">
        <v>525</v>
      </c>
    </row>
    <row r="22031" spans="1:3" ht="13.2" x14ac:dyDescent="0.25">
      <c r="A22031" s="45" t="s">
        <v>22096</v>
      </c>
      <c r="B22031" s="45" t="s">
        <v>7</v>
      </c>
      <c r="C22031" s="23">
        <v>275</v>
      </c>
    </row>
    <row r="22032" spans="1:3" ht="13.2" x14ac:dyDescent="0.25">
      <c r="A22032" s="45" t="s">
        <v>22097</v>
      </c>
      <c r="B22032" s="45" t="s">
        <v>7</v>
      </c>
      <c r="C22032" s="23">
        <v>525</v>
      </c>
    </row>
    <row r="22033" spans="1:3" ht="13.2" x14ac:dyDescent="0.25">
      <c r="A22033" s="45" t="s">
        <v>22098</v>
      </c>
      <c r="B22033" s="45" t="s">
        <v>7</v>
      </c>
      <c r="C22033" s="23">
        <v>300</v>
      </c>
    </row>
    <row r="22034" spans="1:3" ht="13.2" x14ac:dyDescent="0.25">
      <c r="A22034" s="45" t="s">
        <v>22099</v>
      </c>
      <c r="B22034" s="45" t="s">
        <v>7</v>
      </c>
      <c r="C22034" s="23">
        <v>250</v>
      </c>
    </row>
    <row r="22035" spans="1:3" ht="13.2" x14ac:dyDescent="0.25">
      <c r="A22035" s="45" t="s">
        <v>22100</v>
      </c>
      <c r="B22035" s="45" t="s">
        <v>7</v>
      </c>
      <c r="C22035" s="23">
        <v>225</v>
      </c>
    </row>
    <row r="22036" spans="1:3" ht="13.2" x14ac:dyDescent="0.25">
      <c r="A22036" s="45" t="s">
        <v>22101</v>
      </c>
      <c r="B22036" s="45" t="s">
        <v>7</v>
      </c>
      <c r="C22036" s="23">
        <v>250</v>
      </c>
    </row>
    <row r="22037" spans="1:3" ht="13.2" x14ac:dyDescent="0.25">
      <c r="A22037" s="45" t="s">
        <v>22102</v>
      </c>
      <c r="B22037" s="45" t="s">
        <v>7</v>
      </c>
      <c r="C22037" s="23">
        <v>325</v>
      </c>
    </row>
    <row r="22038" spans="1:3" ht="13.2" x14ac:dyDescent="0.25">
      <c r="A22038" s="45" t="s">
        <v>22103</v>
      </c>
      <c r="B22038" s="45" t="s">
        <v>7</v>
      </c>
      <c r="C22038" s="23">
        <v>150</v>
      </c>
    </row>
    <row r="22039" spans="1:3" ht="13.2" x14ac:dyDescent="0.25">
      <c r="A22039" s="45" t="s">
        <v>22104</v>
      </c>
      <c r="B22039" s="45" t="s">
        <v>7</v>
      </c>
      <c r="C22039" s="23">
        <v>375</v>
      </c>
    </row>
    <row r="22040" spans="1:3" ht="13.2" x14ac:dyDescent="0.25">
      <c r="A22040" s="45" t="s">
        <v>22105</v>
      </c>
      <c r="B22040" s="45" t="s">
        <v>7</v>
      </c>
      <c r="C22040" s="23">
        <v>275</v>
      </c>
    </row>
    <row r="22041" spans="1:3" ht="13.2" x14ac:dyDescent="0.25">
      <c r="A22041" s="45" t="s">
        <v>22106</v>
      </c>
      <c r="B22041" s="45" t="s">
        <v>7</v>
      </c>
      <c r="C22041" s="23">
        <v>550</v>
      </c>
    </row>
    <row r="22042" spans="1:3" ht="13.2" x14ac:dyDescent="0.25">
      <c r="A22042" s="45" t="s">
        <v>22107</v>
      </c>
      <c r="B22042" s="45" t="s">
        <v>7</v>
      </c>
      <c r="C22042" s="23">
        <v>400</v>
      </c>
    </row>
    <row r="22043" spans="1:3" ht="13.2" x14ac:dyDescent="0.25">
      <c r="A22043" s="45" t="s">
        <v>22108</v>
      </c>
      <c r="B22043" s="45" t="s">
        <v>7</v>
      </c>
      <c r="C22043" s="23">
        <v>475</v>
      </c>
    </row>
    <row r="22044" spans="1:3" ht="13.2" x14ac:dyDescent="0.25">
      <c r="A22044" s="45" t="s">
        <v>22109</v>
      </c>
      <c r="B22044" s="45" t="s">
        <v>7</v>
      </c>
      <c r="C22044" s="23">
        <v>450</v>
      </c>
    </row>
    <row r="22045" spans="1:3" ht="13.2" x14ac:dyDescent="0.25">
      <c r="A22045" s="45" t="s">
        <v>22110</v>
      </c>
      <c r="B22045" s="45" t="s">
        <v>7</v>
      </c>
      <c r="C22045" s="23">
        <v>575</v>
      </c>
    </row>
    <row r="22046" spans="1:3" ht="13.2" x14ac:dyDescent="0.25">
      <c r="A22046" s="45" t="s">
        <v>22111</v>
      </c>
      <c r="B22046" s="45" t="s">
        <v>7</v>
      </c>
      <c r="C22046" s="23">
        <v>400</v>
      </c>
    </row>
    <row r="22047" spans="1:3" ht="13.2" x14ac:dyDescent="0.25">
      <c r="A22047" s="45" t="s">
        <v>22112</v>
      </c>
      <c r="B22047" s="45" t="s">
        <v>7</v>
      </c>
      <c r="C22047" s="23">
        <v>150</v>
      </c>
    </row>
    <row r="22048" spans="1:3" ht="13.2" x14ac:dyDescent="0.25">
      <c r="A22048" s="45" t="s">
        <v>22113</v>
      </c>
      <c r="B22048" s="45" t="s">
        <v>7</v>
      </c>
      <c r="C22048" s="23">
        <v>775</v>
      </c>
    </row>
    <row r="22049" spans="1:3" ht="13.2" x14ac:dyDescent="0.25">
      <c r="A22049" s="45" t="s">
        <v>22114</v>
      </c>
      <c r="B22049" s="45" t="s">
        <v>7</v>
      </c>
      <c r="C22049" s="23">
        <v>325</v>
      </c>
    </row>
    <row r="22050" spans="1:3" ht="13.2" x14ac:dyDescent="0.25">
      <c r="A22050" s="45" t="s">
        <v>22115</v>
      </c>
      <c r="B22050" s="45" t="s">
        <v>7</v>
      </c>
      <c r="C22050" s="23">
        <v>725</v>
      </c>
    </row>
    <row r="22051" spans="1:3" ht="13.2" x14ac:dyDescent="0.25">
      <c r="A22051" s="45" t="s">
        <v>22116</v>
      </c>
      <c r="B22051" s="45" t="s">
        <v>7</v>
      </c>
      <c r="C22051" s="23">
        <v>200</v>
      </c>
    </row>
    <row r="22052" spans="1:3" ht="13.2" x14ac:dyDescent="0.25">
      <c r="A22052" s="45" t="s">
        <v>22117</v>
      </c>
      <c r="B22052" s="45" t="s">
        <v>7</v>
      </c>
      <c r="C22052" s="23">
        <v>700</v>
      </c>
    </row>
    <row r="22053" spans="1:3" ht="13.2" x14ac:dyDescent="0.25">
      <c r="A22053" s="45" t="s">
        <v>22118</v>
      </c>
      <c r="B22053" s="45" t="s">
        <v>7</v>
      </c>
      <c r="C22053" s="23">
        <v>150</v>
      </c>
    </row>
    <row r="22054" spans="1:3" ht="13.2" x14ac:dyDescent="0.25">
      <c r="A22054" s="45" t="s">
        <v>22119</v>
      </c>
      <c r="B22054" s="45" t="s">
        <v>7</v>
      </c>
      <c r="C22054" s="23">
        <v>200</v>
      </c>
    </row>
    <row r="22055" spans="1:3" ht="13.2" x14ac:dyDescent="0.25">
      <c r="A22055" s="45" t="s">
        <v>22120</v>
      </c>
      <c r="B22055" s="45" t="s">
        <v>7</v>
      </c>
      <c r="C22055" s="23">
        <v>325</v>
      </c>
    </row>
    <row r="22056" spans="1:3" ht="13.2" x14ac:dyDescent="0.25">
      <c r="A22056" s="45" t="s">
        <v>22121</v>
      </c>
      <c r="B22056" s="45" t="s">
        <v>7</v>
      </c>
      <c r="C22056" s="23">
        <v>150</v>
      </c>
    </row>
    <row r="22057" spans="1:3" ht="13.2" x14ac:dyDescent="0.25">
      <c r="A22057" s="45" t="s">
        <v>22122</v>
      </c>
      <c r="B22057" s="45" t="s">
        <v>7</v>
      </c>
      <c r="C22057" s="23">
        <v>375</v>
      </c>
    </row>
    <row r="22058" spans="1:3" ht="13.2" x14ac:dyDescent="0.25">
      <c r="A22058" s="45" t="s">
        <v>22123</v>
      </c>
      <c r="B22058" s="45" t="s">
        <v>7</v>
      </c>
      <c r="C22058" s="23">
        <v>175</v>
      </c>
    </row>
    <row r="22059" spans="1:3" ht="13.2" x14ac:dyDescent="0.25">
      <c r="A22059" s="45" t="s">
        <v>22124</v>
      </c>
      <c r="B22059" s="45" t="s">
        <v>7</v>
      </c>
      <c r="C22059" s="23">
        <v>225</v>
      </c>
    </row>
    <row r="22060" spans="1:3" ht="13.2" x14ac:dyDescent="0.25">
      <c r="A22060" s="45" t="s">
        <v>22125</v>
      </c>
      <c r="B22060" s="45" t="s">
        <v>7</v>
      </c>
      <c r="C22060" s="23">
        <v>325</v>
      </c>
    </row>
    <row r="22061" spans="1:3" ht="13.2" x14ac:dyDescent="0.25">
      <c r="A22061" s="45" t="s">
        <v>22126</v>
      </c>
      <c r="B22061" s="45" t="s">
        <v>7</v>
      </c>
      <c r="C22061" s="23">
        <v>400</v>
      </c>
    </row>
    <row r="22062" spans="1:3" ht="13.2" x14ac:dyDescent="0.25">
      <c r="A22062" s="45" t="s">
        <v>22127</v>
      </c>
      <c r="B22062" s="45" t="s">
        <v>7</v>
      </c>
      <c r="C22062" s="23">
        <v>175</v>
      </c>
    </row>
    <row r="22063" spans="1:3" ht="13.2" x14ac:dyDescent="0.25">
      <c r="A22063" s="45" t="s">
        <v>22128</v>
      </c>
      <c r="B22063" s="45" t="s">
        <v>7</v>
      </c>
      <c r="C22063" s="23">
        <v>450</v>
      </c>
    </row>
    <row r="22064" spans="1:3" ht="13.2" x14ac:dyDescent="0.25">
      <c r="A22064" s="45" t="s">
        <v>22129</v>
      </c>
      <c r="B22064" s="45" t="s">
        <v>7</v>
      </c>
      <c r="C22064" s="23">
        <v>150</v>
      </c>
    </row>
    <row r="22065" spans="1:3" ht="13.2" x14ac:dyDescent="0.25">
      <c r="A22065" s="45" t="s">
        <v>22130</v>
      </c>
      <c r="B22065" s="45" t="s">
        <v>7</v>
      </c>
      <c r="C22065" s="23">
        <v>200</v>
      </c>
    </row>
    <row r="22066" spans="1:3" ht="13.2" x14ac:dyDescent="0.25">
      <c r="A22066" s="45" t="s">
        <v>22131</v>
      </c>
      <c r="B22066" s="45" t="s">
        <v>7</v>
      </c>
      <c r="C22066" s="23">
        <v>375</v>
      </c>
    </row>
    <row r="22067" spans="1:3" ht="13.2" x14ac:dyDescent="0.25">
      <c r="A22067" s="45" t="s">
        <v>22132</v>
      </c>
      <c r="B22067" s="45" t="s">
        <v>7</v>
      </c>
      <c r="C22067" s="23">
        <v>500</v>
      </c>
    </row>
    <row r="22068" spans="1:3" ht="13.2" x14ac:dyDescent="0.25">
      <c r="A22068" s="45" t="s">
        <v>22133</v>
      </c>
      <c r="B22068" s="45" t="s">
        <v>7</v>
      </c>
      <c r="C22068" s="23">
        <v>250</v>
      </c>
    </row>
    <row r="22069" spans="1:3" ht="13.2" x14ac:dyDescent="0.25">
      <c r="A22069" s="45" t="s">
        <v>22134</v>
      </c>
      <c r="B22069" s="45" t="s">
        <v>7</v>
      </c>
      <c r="C22069" s="23">
        <v>225</v>
      </c>
    </row>
    <row r="22070" spans="1:3" ht="13.2" x14ac:dyDescent="0.25">
      <c r="A22070" s="45" t="s">
        <v>22135</v>
      </c>
      <c r="B22070" s="45" t="s">
        <v>7</v>
      </c>
      <c r="C22070" s="23">
        <v>300</v>
      </c>
    </row>
    <row r="22071" spans="1:3" ht="13.2" x14ac:dyDescent="0.25">
      <c r="A22071" s="45" t="s">
        <v>22136</v>
      </c>
      <c r="B22071" s="45" t="s">
        <v>7</v>
      </c>
      <c r="C22071" s="23">
        <v>50</v>
      </c>
    </row>
    <row r="22072" spans="1:3" ht="13.2" x14ac:dyDescent="0.25">
      <c r="A22072" s="45" t="s">
        <v>22137</v>
      </c>
      <c r="B22072" s="45" t="s">
        <v>7</v>
      </c>
      <c r="C22072" s="23">
        <v>325</v>
      </c>
    </row>
    <row r="22073" spans="1:3" ht="13.2" x14ac:dyDescent="0.25">
      <c r="A22073" s="45" t="s">
        <v>22138</v>
      </c>
      <c r="B22073" s="45" t="s">
        <v>7</v>
      </c>
      <c r="C22073" s="23">
        <v>950</v>
      </c>
    </row>
    <row r="22074" spans="1:3" ht="13.2" x14ac:dyDescent="0.25">
      <c r="A22074" s="45" t="s">
        <v>22139</v>
      </c>
      <c r="B22074" s="45" t="s">
        <v>7</v>
      </c>
      <c r="C22074" s="23">
        <v>950</v>
      </c>
    </row>
    <row r="22075" spans="1:3" ht="13.2" x14ac:dyDescent="0.25">
      <c r="A22075" s="45" t="s">
        <v>22140</v>
      </c>
      <c r="B22075" s="45" t="s">
        <v>7</v>
      </c>
      <c r="C22075" s="23">
        <v>725</v>
      </c>
    </row>
    <row r="22076" spans="1:3" ht="13.2" x14ac:dyDescent="0.25">
      <c r="A22076" s="45" t="s">
        <v>22141</v>
      </c>
      <c r="B22076" s="45" t="s">
        <v>7</v>
      </c>
      <c r="C22076" s="23">
        <v>800</v>
      </c>
    </row>
    <row r="22077" spans="1:3" ht="13.2" x14ac:dyDescent="0.25">
      <c r="A22077" s="45" t="s">
        <v>22142</v>
      </c>
      <c r="B22077" s="45" t="s">
        <v>7</v>
      </c>
      <c r="C22077" s="23">
        <v>325</v>
      </c>
    </row>
    <row r="22078" spans="1:3" ht="13.2" x14ac:dyDescent="0.25">
      <c r="A22078" s="45" t="s">
        <v>22143</v>
      </c>
      <c r="B22078" s="45" t="s">
        <v>7</v>
      </c>
      <c r="C22078" s="23">
        <v>250</v>
      </c>
    </row>
    <row r="22079" spans="1:3" ht="13.2" x14ac:dyDescent="0.25">
      <c r="A22079" s="45" t="s">
        <v>22144</v>
      </c>
      <c r="B22079" s="45" t="s">
        <v>7</v>
      </c>
      <c r="C22079" s="23">
        <v>500</v>
      </c>
    </row>
    <row r="22080" spans="1:3" ht="13.2" x14ac:dyDescent="0.25">
      <c r="A22080" s="45" t="s">
        <v>22145</v>
      </c>
      <c r="B22080" s="45" t="s">
        <v>7</v>
      </c>
      <c r="C22080" s="23">
        <v>825</v>
      </c>
    </row>
    <row r="22081" spans="1:3" ht="13.2" x14ac:dyDescent="0.25">
      <c r="A22081" s="45" t="s">
        <v>22146</v>
      </c>
      <c r="B22081" s="45" t="s">
        <v>7</v>
      </c>
      <c r="C22081" s="23">
        <v>725</v>
      </c>
    </row>
    <row r="22082" spans="1:3" ht="13.2" x14ac:dyDescent="0.25">
      <c r="A22082" s="45" t="s">
        <v>22147</v>
      </c>
      <c r="B22082" s="45" t="s">
        <v>7</v>
      </c>
      <c r="C22082" s="23">
        <v>850</v>
      </c>
    </row>
    <row r="22083" spans="1:3" ht="13.2" x14ac:dyDescent="0.25">
      <c r="A22083" s="45" t="s">
        <v>22148</v>
      </c>
      <c r="B22083" s="45" t="s">
        <v>7</v>
      </c>
      <c r="C22083" s="23">
        <v>250</v>
      </c>
    </row>
    <row r="22084" spans="1:3" ht="13.2" x14ac:dyDescent="0.25">
      <c r="A22084" s="45" t="s">
        <v>22149</v>
      </c>
      <c r="B22084" s="45" t="s">
        <v>7</v>
      </c>
      <c r="C22084" s="23">
        <v>1650</v>
      </c>
    </row>
    <row r="22085" spans="1:3" ht="13.2" x14ac:dyDescent="0.25">
      <c r="A22085" s="45" t="s">
        <v>22150</v>
      </c>
      <c r="B22085" s="45" t="s">
        <v>7</v>
      </c>
      <c r="C22085" s="23">
        <v>375</v>
      </c>
    </row>
    <row r="22086" spans="1:3" ht="13.2" x14ac:dyDescent="0.25">
      <c r="A22086" s="45" t="s">
        <v>22151</v>
      </c>
      <c r="B22086" s="45" t="s">
        <v>7</v>
      </c>
      <c r="C22086" s="23">
        <v>425</v>
      </c>
    </row>
    <row r="22087" spans="1:3" ht="13.2" x14ac:dyDescent="0.25">
      <c r="A22087" s="45" t="s">
        <v>22152</v>
      </c>
      <c r="B22087" s="45" t="s">
        <v>7</v>
      </c>
      <c r="C22087" s="23">
        <v>650</v>
      </c>
    </row>
    <row r="22088" spans="1:3" ht="13.2" x14ac:dyDescent="0.25">
      <c r="A22088" s="45" t="s">
        <v>22153</v>
      </c>
      <c r="B22088" s="45" t="s">
        <v>7</v>
      </c>
      <c r="C22088" s="23">
        <v>425</v>
      </c>
    </row>
    <row r="22089" spans="1:3" ht="13.2" x14ac:dyDescent="0.25">
      <c r="A22089" s="45" t="s">
        <v>22154</v>
      </c>
      <c r="B22089" s="45" t="s">
        <v>7</v>
      </c>
      <c r="C22089" s="23">
        <v>575</v>
      </c>
    </row>
    <row r="22090" spans="1:3" ht="13.2" x14ac:dyDescent="0.25">
      <c r="A22090" s="45" t="s">
        <v>22155</v>
      </c>
      <c r="B22090" s="45" t="s">
        <v>7</v>
      </c>
      <c r="C22090" s="23">
        <v>1050</v>
      </c>
    </row>
    <row r="22091" spans="1:3" ht="13.2" x14ac:dyDescent="0.25">
      <c r="A22091" s="45" t="s">
        <v>22156</v>
      </c>
      <c r="B22091" s="45" t="s">
        <v>7</v>
      </c>
      <c r="C22091" s="23">
        <v>550</v>
      </c>
    </row>
    <row r="22092" spans="1:3" ht="13.2" x14ac:dyDescent="0.25">
      <c r="A22092" s="45" t="s">
        <v>22157</v>
      </c>
      <c r="B22092" s="45" t="s">
        <v>7</v>
      </c>
      <c r="C22092" s="23">
        <v>775</v>
      </c>
    </row>
    <row r="22093" spans="1:3" ht="13.2" x14ac:dyDescent="0.25">
      <c r="A22093" s="45" t="s">
        <v>22158</v>
      </c>
      <c r="B22093" s="45" t="s">
        <v>7</v>
      </c>
      <c r="C22093" s="23">
        <v>250</v>
      </c>
    </row>
    <row r="22094" spans="1:3" ht="13.2" x14ac:dyDescent="0.25">
      <c r="A22094" s="45" t="s">
        <v>22159</v>
      </c>
      <c r="B22094" s="45" t="s">
        <v>7</v>
      </c>
      <c r="C22094" s="23">
        <v>575</v>
      </c>
    </row>
    <row r="22095" spans="1:3" ht="13.2" x14ac:dyDescent="0.25">
      <c r="A22095" s="45" t="s">
        <v>22160</v>
      </c>
      <c r="B22095" s="45" t="s">
        <v>7</v>
      </c>
      <c r="C22095" s="23">
        <v>525</v>
      </c>
    </row>
    <row r="22096" spans="1:3" ht="13.2" x14ac:dyDescent="0.25">
      <c r="A22096" s="45" t="s">
        <v>22161</v>
      </c>
      <c r="B22096" s="45" t="s">
        <v>7</v>
      </c>
      <c r="C22096" s="23">
        <v>875</v>
      </c>
    </row>
    <row r="22097" spans="1:3" ht="13.2" x14ac:dyDescent="0.25">
      <c r="A22097" s="45" t="s">
        <v>22162</v>
      </c>
      <c r="B22097" s="45" t="s">
        <v>7</v>
      </c>
      <c r="C22097" s="23">
        <v>250</v>
      </c>
    </row>
    <row r="22098" spans="1:3" ht="13.2" x14ac:dyDescent="0.25">
      <c r="A22098" s="45" t="s">
        <v>22163</v>
      </c>
      <c r="B22098" s="45" t="s">
        <v>7</v>
      </c>
      <c r="C22098" s="23">
        <v>300</v>
      </c>
    </row>
    <row r="22099" spans="1:3" ht="13.2" x14ac:dyDescent="0.25">
      <c r="A22099" s="45" t="s">
        <v>22164</v>
      </c>
      <c r="B22099" s="45" t="s">
        <v>7</v>
      </c>
      <c r="C22099" s="23">
        <v>550</v>
      </c>
    </row>
    <row r="22100" spans="1:3" ht="13.2" x14ac:dyDescent="0.25">
      <c r="A22100" s="45" t="s">
        <v>22165</v>
      </c>
      <c r="B22100" s="45" t="s">
        <v>7</v>
      </c>
      <c r="C22100" s="23">
        <v>400</v>
      </c>
    </row>
    <row r="22101" spans="1:3" ht="13.2" x14ac:dyDescent="0.25">
      <c r="A22101" s="45" t="s">
        <v>22166</v>
      </c>
      <c r="B22101" s="45" t="s">
        <v>7</v>
      </c>
      <c r="C22101" s="23">
        <v>250</v>
      </c>
    </row>
    <row r="22102" spans="1:3" ht="13.2" x14ac:dyDescent="0.25">
      <c r="A22102" s="45" t="s">
        <v>22167</v>
      </c>
      <c r="B22102" s="45" t="s">
        <v>7</v>
      </c>
      <c r="C22102" s="23">
        <v>575</v>
      </c>
    </row>
    <row r="22103" spans="1:3" ht="13.2" x14ac:dyDescent="0.25">
      <c r="A22103" s="45" t="s">
        <v>22168</v>
      </c>
      <c r="B22103" s="45" t="s">
        <v>7</v>
      </c>
      <c r="C22103" s="23">
        <v>575</v>
      </c>
    </row>
    <row r="22104" spans="1:3" ht="13.2" x14ac:dyDescent="0.25">
      <c r="A22104" s="45" t="s">
        <v>22169</v>
      </c>
      <c r="B22104" s="45" t="s">
        <v>7</v>
      </c>
      <c r="C22104" s="23">
        <v>800</v>
      </c>
    </row>
    <row r="22105" spans="1:3" ht="13.2" x14ac:dyDescent="0.25">
      <c r="A22105" s="45" t="s">
        <v>22170</v>
      </c>
      <c r="B22105" s="45" t="s">
        <v>7</v>
      </c>
      <c r="C22105" s="23">
        <v>450</v>
      </c>
    </row>
    <row r="22106" spans="1:3" ht="13.2" x14ac:dyDescent="0.25">
      <c r="A22106" s="45" t="s">
        <v>22171</v>
      </c>
      <c r="B22106" s="45" t="s">
        <v>7</v>
      </c>
      <c r="C22106" s="23">
        <v>450</v>
      </c>
    </row>
    <row r="22107" spans="1:3" ht="13.2" x14ac:dyDescent="0.25">
      <c r="A22107" s="45" t="s">
        <v>22172</v>
      </c>
      <c r="B22107" s="45" t="s">
        <v>7</v>
      </c>
      <c r="C22107" s="23">
        <v>675</v>
      </c>
    </row>
    <row r="22108" spans="1:3" ht="13.2" x14ac:dyDescent="0.25">
      <c r="A22108" s="45" t="s">
        <v>22173</v>
      </c>
      <c r="B22108" s="45" t="s">
        <v>7</v>
      </c>
      <c r="C22108" s="23">
        <v>375</v>
      </c>
    </row>
    <row r="22109" spans="1:3" ht="13.2" x14ac:dyDescent="0.25">
      <c r="A22109" s="45" t="s">
        <v>22174</v>
      </c>
      <c r="B22109" s="45" t="s">
        <v>7</v>
      </c>
      <c r="C22109" s="23">
        <v>375</v>
      </c>
    </row>
    <row r="22110" spans="1:3" ht="13.2" x14ac:dyDescent="0.25">
      <c r="A22110" s="45" t="s">
        <v>22175</v>
      </c>
      <c r="B22110" s="45" t="s">
        <v>7</v>
      </c>
      <c r="C22110" s="23">
        <v>700</v>
      </c>
    </row>
    <row r="22111" spans="1:3" ht="13.2" x14ac:dyDescent="0.25">
      <c r="A22111" s="45" t="s">
        <v>22176</v>
      </c>
      <c r="B22111" s="45" t="s">
        <v>7</v>
      </c>
      <c r="C22111" s="23">
        <v>625</v>
      </c>
    </row>
    <row r="22112" spans="1:3" ht="13.2" x14ac:dyDescent="0.25">
      <c r="A22112" s="45" t="s">
        <v>22177</v>
      </c>
      <c r="B22112" s="45" t="s">
        <v>7</v>
      </c>
      <c r="C22112" s="23">
        <v>1025</v>
      </c>
    </row>
    <row r="22113" spans="1:3" ht="13.2" x14ac:dyDescent="0.25">
      <c r="A22113" s="45" t="s">
        <v>22178</v>
      </c>
      <c r="B22113" s="45" t="s">
        <v>7</v>
      </c>
      <c r="C22113" s="23">
        <v>625</v>
      </c>
    </row>
    <row r="22114" spans="1:3" ht="13.2" x14ac:dyDescent="0.25">
      <c r="A22114" s="45" t="s">
        <v>22179</v>
      </c>
      <c r="B22114" s="45" t="s">
        <v>7</v>
      </c>
      <c r="C22114" s="23">
        <v>650</v>
      </c>
    </row>
    <row r="22115" spans="1:3" ht="13.2" x14ac:dyDescent="0.25">
      <c r="A22115" s="45" t="s">
        <v>22180</v>
      </c>
      <c r="B22115" s="45" t="s">
        <v>7</v>
      </c>
      <c r="C22115" s="23">
        <v>800</v>
      </c>
    </row>
    <row r="22116" spans="1:3" ht="13.2" x14ac:dyDescent="0.25">
      <c r="A22116" s="45" t="s">
        <v>22181</v>
      </c>
      <c r="B22116" s="45" t="s">
        <v>7</v>
      </c>
      <c r="C22116" s="23">
        <v>800</v>
      </c>
    </row>
    <row r="22117" spans="1:3" ht="13.2" x14ac:dyDescent="0.25">
      <c r="A22117" s="45" t="s">
        <v>22182</v>
      </c>
      <c r="B22117" s="45" t="s">
        <v>7</v>
      </c>
      <c r="C22117" s="23">
        <v>875</v>
      </c>
    </row>
    <row r="22118" spans="1:3" ht="13.2" x14ac:dyDescent="0.25">
      <c r="A22118" s="45" t="s">
        <v>22183</v>
      </c>
      <c r="B22118" s="45" t="s">
        <v>7</v>
      </c>
      <c r="C22118" s="23">
        <v>375</v>
      </c>
    </row>
    <row r="22119" spans="1:3" ht="13.2" x14ac:dyDescent="0.25">
      <c r="A22119" s="45" t="s">
        <v>22184</v>
      </c>
      <c r="B22119" s="45" t="s">
        <v>7</v>
      </c>
      <c r="C22119" s="23">
        <v>550</v>
      </c>
    </row>
    <row r="22120" spans="1:3" ht="13.2" x14ac:dyDescent="0.25">
      <c r="A22120" s="45" t="s">
        <v>22185</v>
      </c>
      <c r="B22120" s="45" t="s">
        <v>7</v>
      </c>
      <c r="C22120" s="23">
        <v>525</v>
      </c>
    </row>
    <row r="22121" spans="1:3" ht="13.2" x14ac:dyDescent="0.25">
      <c r="A22121" s="45" t="s">
        <v>22186</v>
      </c>
      <c r="B22121" s="45" t="s">
        <v>7</v>
      </c>
      <c r="C22121" s="23">
        <v>525</v>
      </c>
    </row>
    <row r="22122" spans="1:3" ht="13.2" x14ac:dyDescent="0.25">
      <c r="A22122" s="45" t="s">
        <v>22187</v>
      </c>
      <c r="B22122" s="45" t="s">
        <v>7</v>
      </c>
      <c r="C22122" s="23">
        <v>700</v>
      </c>
    </row>
    <row r="22123" spans="1:3" ht="13.2" x14ac:dyDescent="0.25">
      <c r="A22123" s="45" t="s">
        <v>22188</v>
      </c>
      <c r="B22123" s="45" t="s">
        <v>7</v>
      </c>
      <c r="C22123" s="23">
        <v>750</v>
      </c>
    </row>
    <row r="22124" spans="1:3" ht="13.2" x14ac:dyDescent="0.25">
      <c r="A22124" s="45" t="s">
        <v>22189</v>
      </c>
      <c r="B22124" s="45" t="s">
        <v>7</v>
      </c>
      <c r="C22124" s="23">
        <v>1100</v>
      </c>
    </row>
    <row r="22125" spans="1:3" ht="13.2" x14ac:dyDescent="0.25">
      <c r="A22125" s="45" t="s">
        <v>22190</v>
      </c>
      <c r="B22125" s="45" t="s">
        <v>7</v>
      </c>
      <c r="C22125" s="23">
        <v>1125</v>
      </c>
    </row>
    <row r="22126" spans="1:3" ht="13.2" x14ac:dyDescent="0.25">
      <c r="A22126" s="45" t="s">
        <v>22191</v>
      </c>
      <c r="B22126" s="45" t="s">
        <v>7</v>
      </c>
      <c r="C22126" s="23">
        <v>1100</v>
      </c>
    </row>
    <row r="22127" spans="1:3" ht="13.2" x14ac:dyDescent="0.25">
      <c r="A22127" s="45" t="s">
        <v>22192</v>
      </c>
      <c r="B22127" s="45" t="s">
        <v>7</v>
      </c>
      <c r="C22127" s="23">
        <v>1125</v>
      </c>
    </row>
    <row r="22128" spans="1:3" ht="13.2" x14ac:dyDescent="0.25">
      <c r="A22128" s="45" t="s">
        <v>22193</v>
      </c>
      <c r="B22128" s="45" t="s">
        <v>7</v>
      </c>
      <c r="C22128" s="23">
        <v>825</v>
      </c>
    </row>
    <row r="22129" spans="1:3" ht="13.2" x14ac:dyDescent="0.25">
      <c r="A22129" s="45" t="s">
        <v>22194</v>
      </c>
      <c r="B22129" s="45" t="s">
        <v>7</v>
      </c>
      <c r="C22129" s="23">
        <v>900</v>
      </c>
    </row>
    <row r="22130" spans="1:3" ht="13.2" x14ac:dyDescent="0.25">
      <c r="A22130" s="45" t="s">
        <v>22195</v>
      </c>
      <c r="B22130" s="45" t="s">
        <v>7</v>
      </c>
      <c r="C22130" s="23">
        <v>500</v>
      </c>
    </row>
    <row r="22131" spans="1:3" ht="13.2" x14ac:dyDescent="0.25">
      <c r="A22131" s="45" t="s">
        <v>22196</v>
      </c>
      <c r="B22131" s="45" t="s">
        <v>7</v>
      </c>
      <c r="C22131" s="23">
        <v>425</v>
      </c>
    </row>
    <row r="22132" spans="1:3" ht="13.2" x14ac:dyDescent="0.25">
      <c r="A22132" s="45" t="s">
        <v>22197</v>
      </c>
      <c r="B22132" s="45" t="s">
        <v>7</v>
      </c>
      <c r="C22132" s="23">
        <v>250</v>
      </c>
    </row>
    <row r="22133" spans="1:3" ht="13.2" x14ac:dyDescent="0.25">
      <c r="A22133" s="45" t="s">
        <v>22198</v>
      </c>
      <c r="B22133" s="45" t="s">
        <v>7</v>
      </c>
      <c r="C22133" s="23">
        <v>25</v>
      </c>
    </row>
    <row r="22134" spans="1:3" ht="13.2" x14ac:dyDescent="0.25">
      <c r="A22134" s="45" t="s">
        <v>22199</v>
      </c>
      <c r="B22134" s="45" t="s">
        <v>7</v>
      </c>
      <c r="C22134" s="23">
        <v>575</v>
      </c>
    </row>
    <row r="22135" spans="1:3" ht="13.2" x14ac:dyDescent="0.25">
      <c r="A22135" s="45" t="s">
        <v>22200</v>
      </c>
      <c r="B22135" s="45" t="s">
        <v>7</v>
      </c>
      <c r="C22135" s="23">
        <v>250</v>
      </c>
    </row>
    <row r="22136" spans="1:3" ht="13.2" x14ac:dyDescent="0.25">
      <c r="A22136" s="45" t="s">
        <v>22201</v>
      </c>
      <c r="B22136" s="45" t="s">
        <v>7</v>
      </c>
      <c r="C22136" s="23">
        <v>650</v>
      </c>
    </row>
    <row r="22137" spans="1:3" ht="13.2" x14ac:dyDescent="0.25">
      <c r="A22137" s="45" t="s">
        <v>22202</v>
      </c>
      <c r="B22137" s="45" t="s">
        <v>7</v>
      </c>
      <c r="C22137" s="23">
        <v>250</v>
      </c>
    </row>
    <row r="22138" spans="1:3" ht="13.2" x14ac:dyDescent="0.25">
      <c r="A22138" s="45" t="s">
        <v>22203</v>
      </c>
      <c r="B22138" s="45" t="s">
        <v>7</v>
      </c>
      <c r="C22138" s="23">
        <v>425</v>
      </c>
    </row>
    <row r="22139" spans="1:3" ht="13.2" x14ac:dyDescent="0.25">
      <c r="A22139" s="45" t="s">
        <v>22204</v>
      </c>
      <c r="B22139" s="45" t="s">
        <v>7</v>
      </c>
      <c r="C22139" s="23">
        <v>525</v>
      </c>
    </row>
    <row r="22140" spans="1:3" ht="13.2" x14ac:dyDescent="0.25">
      <c r="A22140" s="45" t="s">
        <v>22205</v>
      </c>
      <c r="B22140" s="45" t="s">
        <v>7</v>
      </c>
      <c r="C22140" s="23">
        <v>300</v>
      </c>
    </row>
    <row r="22141" spans="1:3" ht="13.2" x14ac:dyDescent="0.25">
      <c r="A22141" s="45" t="s">
        <v>22206</v>
      </c>
      <c r="B22141" s="45" t="s">
        <v>7</v>
      </c>
      <c r="C22141" s="23">
        <v>500</v>
      </c>
    </row>
    <row r="22142" spans="1:3" ht="13.2" x14ac:dyDescent="0.25">
      <c r="A22142" s="45" t="s">
        <v>22207</v>
      </c>
      <c r="B22142" s="45" t="s">
        <v>7</v>
      </c>
      <c r="C22142" s="23">
        <v>975</v>
      </c>
    </row>
    <row r="22143" spans="1:3" ht="13.2" x14ac:dyDescent="0.25">
      <c r="A22143" s="45" t="s">
        <v>22208</v>
      </c>
      <c r="B22143" s="45" t="s">
        <v>7</v>
      </c>
      <c r="C22143" s="23">
        <v>425</v>
      </c>
    </row>
    <row r="22144" spans="1:3" ht="13.2" x14ac:dyDescent="0.25">
      <c r="A22144" s="45" t="s">
        <v>22209</v>
      </c>
      <c r="B22144" s="45" t="s">
        <v>7</v>
      </c>
      <c r="C22144" s="23">
        <v>475</v>
      </c>
    </row>
    <row r="22145" spans="1:3" ht="13.2" x14ac:dyDescent="0.25">
      <c r="A22145" s="45" t="s">
        <v>22210</v>
      </c>
      <c r="B22145" s="45" t="s">
        <v>7</v>
      </c>
      <c r="C22145" s="23">
        <v>400</v>
      </c>
    </row>
    <row r="22146" spans="1:3" ht="13.2" x14ac:dyDescent="0.25">
      <c r="A22146" s="45" t="s">
        <v>22211</v>
      </c>
      <c r="B22146" s="45" t="s">
        <v>7</v>
      </c>
      <c r="C22146" s="23">
        <v>250</v>
      </c>
    </row>
    <row r="22147" spans="1:3" ht="13.2" x14ac:dyDescent="0.25">
      <c r="A22147" s="45" t="s">
        <v>22212</v>
      </c>
      <c r="B22147" s="45" t="s">
        <v>7</v>
      </c>
      <c r="C22147" s="23">
        <v>475</v>
      </c>
    </row>
    <row r="22148" spans="1:3" ht="13.2" x14ac:dyDescent="0.25">
      <c r="A22148" s="45" t="s">
        <v>22213</v>
      </c>
      <c r="B22148" s="45" t="s">
        <v>7</v>
      </c>
      <c r="C22148" s="23">
        <v>800</v>
      </c>
    </row>
    <row r="22149" spans="1:3" ht="13.2" x14ac:dyDescent="0.25">
      <c r="A22149" s="45" t="s">
        <v>22214</v>
      </c>
      <c r="B22149" s="45" t="s">
        <v>7</v>
      </c>
      <c r="C22149" s="23">
        <v>375</v>
      </c>
    </row>
    <row r="22150" spans="1:3" ht="13.2" x14ac:dyDescent="0.25">
      <c r="A22150" s="45" t="s">
        <v>22215</v>
      </c>
      <c r="B22150" s="45" t="s">
        <v>7</v>
      </c>
      <c r="C22150" s="23">
        <v>700</v>
      </c>
    </row>
    <row r="22151" spans="1:3" ht="13.2" x14ac:dyDescent="0.25">
      <c r="A22151" s="45" t="s">
        <v>22216</v>
      </c>
      <c r="B22151" s="45" t="s">
        <v>7</v>
      </c>
      <c r="C22151" s="23">
        <v>375</v>
      </c>
    </row>
    <row r="22152" spans="1:3" ht="13.2" x14ac:dyDescent="0.25">
      <c r="A22152" s="45" t="s">
        <v>22217</v>
      </c>
      <c r="B22152" s="45" t="s">
        <v>7</v>
      </c>
      <c r="C22152" s="23">
        <v>375</v>
      </c>
    </row>
    <row r="22153" spans="1:3" ht="13.2" x14ac:dyDescent="0.25">
      <c r="A22153" s="45" t="s">
        <v>22218</v>
      </c>
      <c r="B22153" s="45" t="s">
        <v>7</v>
      </c>
      <c r="C22153" s="23">
        <v>750</v>
      </c>
    </row>
    <row r="22154" spans="1:3" ht="13.2" x14ac:dyDescent="0.25">
      <c r="A22154" s="45" t="s">
        <v>22219</v>
      </c>
      <c r="B22154" s="45" t="s">
        <v>7</v>
      </c>
      <c r="C22154" s="23">
        <v>250</v>
      </c>
    </row>
    <row r="22155" spans="1:3" ht="13.2" x14ac:dyDescent="0.25">
      <c r="A22155" s="45" t="s">
        <v>22220</v>
      </c>
      <c r="B22155" s="45" t="s">
        <v>7</v>
      </c>
      <c r="C22155" s="23">
        <v>725</v>
      </c>
    </row>
    <row r="22156" spans="1:3" ht="13.2" x14ac:dyDescent="0.25">
      <c r="A22156" s="45" t="s">
        <v>22221</v>
      </c>
      <c r="B22156" s="45" t="s">
        <v>7</v>
      </c>
      <c r="C22156" s="23">
        <v>375</v>
      </c>
    </row>
    <row r="22157" spans="1:3" ht="13.2" x14ac:dyDescent="0.25">
      <c r="A22157" s="45" t="s">
        <v>22222</v>
      </c>
      <c r="B22157" s="45" t="s">
        <v>7</v>
      </c>
      <c r="C22157" s="23">
        <v>250</v>
      </c>
    </row>
    <row r="22158" spans="1:3" ht="13.2" x14ac:dyDescent="0.25">
      <c r="A22158" s="45" t="s">
        <v>22223</v>
      </c>
      <c r="B22158" s="45" t="s">
        <v>7</v>
      </c>
      <c r="C22158" s="23">
        <v>725</v>
      </c>
    </row>
    <row r="22159" spans="1:3" ht="13.2" x14ac:dyDescent="0.25">
      <c r="A22159" s="45" t="s">
        <v>22224</v>
      </c>
      <c r="B22159" s="45" t="s">
        <v>7</v>
      </c>
      <c r="C22159" s="23">
        <v>375</v>
      </c>
    </row>
    <row r="22160" spans="1:3" ht="13.2" x14ac:dyDescent="0.25">
      <c r="A22160" s="45" t="s">
        <v>22225</v>
      </c>
      <c r="B22160" s="45" t="s">
        <v>7</v>
      </c>
      <c r="C22160" s="23">
        <v>250</v>
      </c>
    </row>
    <row r="22161" spans="1:3" ht="13.2" x14ac:dyDescent="0.25">
      <c r="A22161" s="45" t="s">
        <v>22226</v>
      </c>
      <c r="B22161" s="45" t="s">
        <v>7</v>
      </c>
      <c r="C22161" s="23">
        <v>375</v>
      </c>
    </row>
    <row r="22162" spans="1:3" ht="13.2" x14ac:dyDescent="0.25">
      <c r="A22162" s="45" t="s">
        <v>22227</v>
      </c>
      <c r="B22162" s="45" t="s">
        <v>7</v>
      </c>
      <c r="C22162" s="23">
        <v>750</v>
      </c>
    </row>
    <row r="22163" spans="1:3" ht="13.2" x14ac:dyDescent="0.25">
      <c r="A22163" s="45" t="s">
        <v>22228</v>
      </c>
      <c r="B22163" s="45" t="s">
        <v>7</v>
      </c>
      <c r="C22163" s="23">
        <v>250</v>
      </c>
    </row>
    <row r="22164" spans="1:3" ht="13.2" x14ac:dyDescent="0.25">
      <c r="A22164" s="45" t="s">
        <v>22229</v>
      </c>
      <c r="B22164" s="45" t="s">
        <v>7</v>
      </c>
      <c r="C22164" s="23">
        <v>425</v>
      </c>
    </row>
    <row r="22165" spans="1:3" ht="13.2" x14ac:dyDescent="0.25">
      <c r="A22165" s="45" t="s">
        <v>22230</v>
      </c>
      <c r="B22165" s="45" t="s">
        <v>7</v>
      </c>
      <c r="C22165" s="23">
        <v>325</v>
      </c>
    </row>
    <row r="22166" spans="1:3" ht="13.2" x14ac:dyDescent="0.25">
      <c r="A22166" s="45" t="s">
        <v>22231</v>
      </c>
      <c r="B22166" s="45" t="s">
        <v>7</v>
      </c>
      <c r="C22166" s="23">
        <v>450</v>
      </c>
    </row>
    <row r="22167" spans="1:3" ht="13.2" x14ac:dyDescent="0.25">
      <c r="A22167" s="45" t="s">
        <v>22232</v>
      </c>
      <c r="B22167" s="45" t="s">
        <v>7</v>
      </c>
      <c r="C22167" s="23">
        <v>175</v>
      </c>
    </row>
    <row r="22168" spans="1:3" ht="13.2" x14ac:dyDescent="0.25">
      <c r="A22168" s="45" t="s">
        <v>22233</v>
      </c>
      <c r="B22168" s="45" t="s">
        <v>7</v>
      </c>
      <c r="C22168" s="23">
        <v>450</v>
      </c>
    </row>
    <row r="22169" spans="1:3" ht="13.2" x14ac:dyDescent="0.25">
      <c r="A22169" s="45" t="s">
        <v>22234</v>
      </c>
      <c r="B22169" s="45" t="s">
        <v>7</v>
      </c>
      <c r="C22169" s="23">
        <v>775</v>
      </c>
    </row>
    <row r="22170" spans="1:3" ht="13.2" x14ac:dyDescent="0.25">
      <c r="A22170" s="45" t="s">
        <v>22235</v>
      </c>
      <c r="B22170" s="45" t="s">
        <v>7</v>
      </c>
      <c r="C22170" s="23">
        <v>325</v>
      </c>
    </row>
    <row r="22171" spans="1:3" ht="13.2" x14ac:dyDescent="0.25">
      <c r="A22171" s="45" t="s">
        <v>22236</v>
      </c>
      <c r="B22171" s="45" t="s">
        <v>7</v>
      </c>
      <c r="C22171" s="23">
        <v>325</v>
      </c>
    </row>
    <row r="22172" spans="1:3" ht="13.2" x14ac:dyDescent="0.25">
      <c r="A22172" s="45" t="s">
        <v>22237</v>
      </c>
      <c r="B22172" s="45" t="s">
        <v>7</v>
      </c>
      <c r="C22172" s="23">
        <v>375</v>
      </c>
    </row>
    <row r="22173" spans="1:3" ht="13.2" x14ac:dyDescent="0.25">
      <c r="A22173" s="45" t="s">
        <v>22238</v>
      </c>
      <c r="B22173" s="45" t="s">
        <v>7</v>
      </c>
      <c r="C22173" s="23">
        <v>700</v>
      </c>
    </row>
    <row r="22174" spans="1:3" ht="13.2" x14ac:dyDescent="0.25">
      <c r="A22174" s="45" t="s">
        <v>22239</v>
      </c>
      <c r="B22174" s="45" t="s">
        <v>7</v>
      </c>
      <c r="C22174" s="23">
        <v>150</v>
      </c>
    </row>
    <row r="22175" spans="1:3" ht="13.2" x14ac:dyDescent="0.25">
      <c r="A22175" s="45" t="s">
        <v>22240</v>
      </c>
      <c r="B22175" s="45" t="s">
        <v>7</v>
      </c>
      <c r="C22175" s="23">
        <v>350</v>
      </c>
    </row>
    <row r="22176" spans="1:3" ht="13.2" x14ac:dyDescent="0.25">
      <c r="A22176" s="45" t="s">
        <v>22241</v>
      </c>
      <c r="B22176" s="45" t="s">
        <v>7</v>
      </c>
      <c r="C22176" s="23">
        <v>225</v>
      </c>
    </row>
    <row r="22177" spans="1:3" ht="13.2" x14ac:dyDescent="0.25">
      <c r="A22177" s="45" t="s">
        <v>22242</v>
      </c>
      <c r="B22177" s="45" t="s">
        <v>7</v>
      </c>
      <c r="C22177" s="23">
        <v>275</v>
      </c>
    </row>
    <row r="22178" spans="1:3" ht="13.2" x14ac:dyDescent="0.25">
      <c r="A22178" s="45" t="s">
        <v>22243</v>
      </c>
      <c r="B22178" s="45" t="s">
        <v>7</v>
      </c>
      <c r="C22178" s="23">
        <v>200</v>
      </c>
    </row>
    <row r="22179" spans="1:3" ht="13.2" x14ac:dyDescent="0.25">
      <c r="A22179" s="45" t="s">
        <v>22244</v>
      </c>
      <c r="B22179" s="45" t="s">
        <v>7</v>
      </c>
      <c r="C22179" s="23">
        <v>225</v>
      </c>
    </row>
    <row r="22180" spans="1:3" ht="13.2" x14ac:dyDescent="0.25">
      <c r="A22180" s="45" t="s">
        <v>22245</v>
      </c>
      <c r="B22180" s="45" t="s">
        <v>7</v>
      </c>
      <c r="C22180" s="23">
        <v>150</v>
      </c>
    </row>
    <row r="22181" spans="1:3" ht="13.2" x14ac:dyDescent="0.25">
      <c r="A22181" s="45" t="s">
        <v>22246</v>
      </c>
      <c r="B22181" s="45" t="s">
        <v>7</v>
      </c>
      <c r="C22181" s="23">
        <v>150</v>
      </c>
    </row>
    <row r="22182" spans="1:3" ht="13.2" x14ac:dyDescent="0.25">
      <c r="A22182" s="45" t="s">
        <v>22247</v>
      </c>
      <c r="B22182" s="45" t="s">
        <v>7</v>
      </c>
      <c r="C22182" s="23">
        <v>675</v>
      </c>
    </row>
    <row r="22183" spans="1:3" ht="13.2" x14ac:dyDescent="0.25">
      <c r="A22183" s="45" t="s">
        <v>22248</v>
      </c>
      <c r="B22183" s="45" t="s">
        <v>7</v>
      </c>
      <c r="C22183" s="23">
        <v>575</v>
      </c>
    </row>
    <row r="22184" spans="1:3" ht="13.2" x14ac:dyDescent="0.25">
      <c r="A22184" s="45" t="s">
        <v>22249</v>
      </c>
      <c r="B22184" s="45" t="s">
        <v>7</v>
      </c>
      <c r="C22184" s="23">
        <v>150</v>
      </c>
    </row>
    <row r="22185" spans="1:3" ht="13.2" x14ac:dyDescent="0.25">
      <c r="A22185" s="45" t="s">
        <v>22250</v>
      </c>
      <c r="B22185" s="45" t="s">
        <v>7</v>
      </c>
      <c r="C22185" s="23">
        <v>550</v>
      </c>
    </row>
    <row r="22186" spans="1:3" ht="13.2" x14ac:dyDescent="0.25">
      <c r="A22186" s="45" t="s">
        <v>22251</v>
      </c>
      <c r="B22186" s="45" t="s">
        <v>7</v>
      </c>
      <c r="C22186" s="23">
        <v>150</v>
      </c>
    </row>
    <row r="22187" spans="1:3" ht="13.2" x14ac:dyDescent="0.25">
      <c r="A22187" s="45" t="s">
        <v>22252</v>
      </c>
      <c r="B22187" s="45" t="s">
        <v>7</v>
      </c>
      <c r="C22187" s="23">
        <v>150</v>
      </c>
    </row>
    <row r="22188" spans="1:3" ht="13.2" x14ac:dyDescent="0.25">
      <c r="A22188" s="45" t="s">
        <v>22253</v>
      </c>
      <c r="B22188" s="45" t="s">
        <v>7</v>
      </c>
      <c r="C22188" s="23">
        <v>300</v>
      </c>
    </row>
    <row r="22189" spans="1:3" ht="13.2" x14ac:dyDescent="0.25">
      <c r="A22189" s="45" t="s">
        <v>22254</v>
      </c>
      <c r="B22189" s="45" t="s">
        <v>7</v>
      </c>
      <c r="C22189" s="23">
        <v>275</v>
      </c>
    </row>
    <row r="22190" spans="1:3" ht="13.2" x14ac:dyDescent="0.25">
      <c r="A22190" s="45" t="s">
        <v>22255</v>
      </c>
      <c r="B22190" s="45" t="s">
        <v>7</v>
      </c>
      <c r="C22190" s="23">
        <v>200</v>
      </c>
    </row>
    <row r="22191" spans="1:3" ht="13.2" x14ac:dyDescent="0.25">
      <c r="A22191" s="45" t="s">
        <v>22256</v>
      </c>
      <c r="B22191" s="45" t="s">
        <v>7</v>
      </c>
      <c r="C22191" s="23">
        <v>375</v>
      </c>
    </row>
    <row r="22192" spans="1:3" ht="13.2" x14ac:dyDescent="0.25">
      <c r="A22192" s="45" t="s">
        <v>22257</v>
      </c>
      <c r="B22192" s="45" t="s">
        <v>7</v>
      </c>
      <c r="C22192" s="23">
        <v>225</v>
      </c>
    </row>
    <row r="22193" spans="1:3" ht="13.2" x14ac:dyDescent="0.25">
      <c r="A22193" s="45" t="s">
        <v>22258</v>
      </c>
      <c r="B22193" s="45" t="s">
        <v>7</v>
      </c>
      <c r="C22193" s="23">
        <v>850</v>
      </c>
    </row>
    <row r="22194" spans="1:3" ht="13.2" x14ac:dyDescent="0.25">
      <c r="A22194" s="45" t="s">
        <v>22259</v>
      </c>
      <c r="B22194" s="45" t="s">
        <v>7</v>
      </c>
      <c r="C22194" s="23">
        <v>650</v>
      </c>
    </row>
    <row r="22195" spans="1:3" ht="13.2" x14ac:dyDescent="0.25">
      <c r="A22195" s="45" t="s">
        <v>22260</v>
      </c>
      <c r="B22195" s="45" t="s">
        <v>7</v>
      </c>
      <c r="C22195" s="23">
        <v>600</v>
      </c>
    </row>
    <row r="22196" spans="1:3" ht="13.2" x14ac:dyDescent="0.25">
      <c r="A22196" s="45" t="s">
        <v>22261</v>
      </c>
      <c r="B22196" s="45" t="s">
        <v>7</v>
      </c>
      <c r="C22196" s="23">
        <v>625</v>
      </c>
    </row>
    <row r="22197" spans="1:3" ht="13.2" x14ac:dyDescent="0.25">
      <c r="A22197" s="45" t="s">
        <v>22262</v>
      </c>
      <c r="B22197" s="45" t="s">
        <v>7</v>
      </c>
      <c r="C22197" s="23">
        <v>350</v>
      </c>
    </row>
    <row r="22198" spans="1:3" ht="13.2" x14ac:dyDescent="0.25">
      <c r="A22198" s="45" t="s">
        <v>22263</v>
      </c>
      <c r="B22198" s="45" t="s">
        <v>7</v>
      </c>
      <c r="C22198" s="23">
        <v>175</v>
      </c>
    </row>
    <row r="22199" spans="1:3" ht="13.2" x14ac:dyDescent="0.25">
      <c r="A22199" s="45" t="s">
        <v>22264</v>
      </c>
      <c r="B22199" s="45" t="s">
        <v>7</v>
      </c>
      <c r="C22199" s="23">
        <v>375</v>
      </c>
    </row>
    <row r="22200" spans="1:3" ht="13.2" x14ac:dyDescent="0.25">
      <c r="A22200" s="45" t="s">
        <v>22265</v>
      </c>
      <c r="B22200" s="45" t="s">
        <v>7</v>
      </c>
      <c r="C22200" s="23">
        <v>675</v>
      </c>
    </row>
    <row r="22201" spans="1:3" ht="13.2" x14ac:dyDescent="0.25">
      <c r="A22201" s="45" t="s">
        <v>22266</v>
      </c>
      <c r="B22201" s="45" t="s">
        <v>7</v>
      </c>
      <c r="C22201" s="23">
        <v>950</v>
      </c>
    </row>
    <row r="22202" spans="1:3" ht="13.2" x14ac:dyDescent="0.25">
      <c r="A22202" s="45" t="s">
        <v>22267</v>
      </c>
      <c r="B22202" s="45" t="s">
        <v>7</v>
      </c>
      <c r="C22202" s="23">
        <v>150</v>
      </c>
    </row>
    <row r="22203" spans="1:3" ht="13.2" x14ac:dyDescent="0.25">
      <c r="A22203" s="45" t="s">
        <v>22268</v>
      </c>
      <c r="B22203" s="45" t="s">
        <v>7</v>
      </c>
      <c r="C22203" s="23">
        <v>150</v>
      </c>
    </row>
    <row r="22204" spans="1:3" ht="13.2" x14ac:dyDescent="0.25">
      <c r="A22204" s="45" t="s">
        <v>22269</v>
      </c>
      <c r="B22204" s="45" t="s">
        <v>7</v>
      </c>
      <c r="C22204" s="23">
        <v>275</v>
      </c>
    </row>
    <row r="22205" spans="1:3" ht="13.2" x14ac:dyDescent="0.25">
      <c r="A22205" s="45" t="s">
        <v>22270</v>
      </c>
      <c r="B22205" s="45" t="s">
        <v>7</v>
      </c>
      <c r="C22205" s="23">
        <v>325</v>
      </c>
    </row>
    <row r="22206" spans="1:3" ht="13.2" x14ac:dyDescent="0.25">
      <c r="A22206" s="45" t="s">
        <v>22271</v>
      </c>
      <c r="B22206" s="45" t="s">
        <v>7</v>
      </c>
      <c r="C22206" s="23">
        <v>150</v>
      </c>
    </row>
    <row r="22207" spans="1:3" ht="13.2" x14ac:dyDescent="0.25">
      <c r="A22207" s="45" t="s">
        <v>22272</v>
      </c>
      <c r="B22207" s="45" t="s">
        <v>7</v>
      </c>
      <c r="C22207" s="23">
        <v>325</v>
      </c>
    </row>
    <row r="22208" spans="1:3" ht="13.2" x14ac:dyDescent="0.25">
      <c r="A22208" s="45" t="s">
        <v>22273</v>
      </c>
      <c r="B22208" s="45" t="s">
        <v>7</v>
      </c>
      <c r="C22208" s="23">
        <v>150</v>
      </c>
    </row>
    <row r="22209" spans="1:3" ht="13.2" x14ac:dyDescent="0.25">
      <c r="A22209" s="45" t="s">
        <v>22274</v>
      </c>
      <c r="B22209" s="45" t="s">
        <v>7</v>
      </c>
      <c r="C22209" s="23">
        <v>650</v>
      </c>
    </row>
    <row r="22210" spans="1:3" ht="13.2" x14ac:dyDescent="0.25">
      <c r="A22210" s="45" t="s">
        <v>22275</v>
      </c>
      <c r="B22210" s="45" t="s">
        <v>7</v>
      </c>
      <c r="C22210" s="23">
        <v>300</v>
      </c>
    </row>
    <row r="22211" spans="1:3" ht="13.2" x14ac:dyDescent="0.25">
      <c r="A22211" s="45" t="s">
        <v>22276</v>
      </c>
      <c r="B22211" s="45" t="s">
        <v>7</v>
      </c>
      <c r="C22211" s="23">
        <v>375</v>
      </c>
    </row>
    <row r="22212" spans="1:3" ht="13.2" x14ac:dyDescent="0.25">
      <c r="A22212" s="45" t="s">
        <v>22277</v>
      </c>
      <c r="B22212" s="45" t="s">
        <v>7</v>
      </c>
      <c r="C22212" s="23">
        <v>350</v>
      </c>
    </row>
    <row r="22213" spans="1:3" ht="13.2" x14ac:dyDescent="0.25">
      <c r="A22213" s="45" t="s">
        <v>22278</v>
      </c>
      <c r="B22213" s="45" t="s">
        <v>7</v>
      </c>
      <c r="C22213" s="23">
        <v>550</v>
      </c>
    </row>
    <row r="22214" spans="1:3" ht="13.2" x14ac:dyDescent="0.25">
      <c r="A22214" s="45" t="s">
        <v>22279</v>
      </c>
      <c r="B22214" s="45" t="s">
        <v>7</v>
      </c>
      <c r="C22214" s="23">
        <v>150</v>
      </c>
    </row>
    <row r="22215" spans="1:3" ht="13.2" x14ac:dyDescent="0.25">
      <c r="A22215" s="45" t="s">
        <v>22280</v>
      </c>
      <c r="B22215" s="45" t="s">
        <v>7</v>
      </c>
      <c r="C22215" s="23">
        <v>275</v>
      </c>
    </row>
    <row r="22216" spans="1:3" ht="13.2" x14ac:dyDescent="0.25">
      <c r="A22216" s="45" t="s">
        <v>22281</v>
      </c>
      <c r="B22216" s="45" t="s">
        <v>7</v>
      </c>
      <c r="C22216" s="23">
        <v>325</v>
      </c>
    </row>
    <row r="22217" spans="1:3" ht="13.2" x14ac:dyDescent="0.25">
      <c r="A22217" s="45" t="s">
        <v>22282</v>
      </c>
      <c r="B22217" s="45" t="s">
        <v>7</v>
      </c>
      <c r="C22217" s="23">
        <v>325</v>
      </c>
    </row>
    <row r="22218" spans="1:3" ht="13.2" x14ac:dyDescent="0.25">
      <c r="A22218" s="45" t="s">
        <v>22283</v>
      </c>
      <c r="B22218" s="45" t="s">
        <v>7</v>
      </c>
      <c r="C22218" s="23">
        <v>225</v>
      </c>
    </row>
    <row r="22219" spans="1:3" ht="13.2" x14ac:dyDescent="0.25">
      <c r="A22219" s="45" t="s">
        <v>22284</v>
      </c>
      <c r="B22219" s="45" t="s">
        <v>7</v>
      </c>
      <c r="C22219" s="23">
        <v>275</v>
      </c>
    </row>
    <row r="22220" spans="1:3" ht="13.2" x14ac:dyDescent="0.25">
      <c r="A22220" s="45" t="s">
        <v>22285</v>
      </c>
      <c r="B22220" s="45" t="s">
        <v>7</v>
      </c>
      <c r="C22220" s="23">
        <v>775</v>
      </c>
    </row>
    <row r="22221" spans="1:3" ht="13.2" x14ac:dyDescent="0.25">
      <c r="A22221" s="45" t="s">
        <v>22286</v>
      </c>
      <c r="B22221" s="45" t="s">
        <v>7</v>
      </c>
      <c r="C22221" s="23">
        <v>400</v>
      </c>
    </row>
    <row r="22222" spans="1:3" ht="13.2" x14ac:dyDescent="0.25">
      <c r="A22222" s="45" t="s">
        <v>22287</v>
      </c>
      <c r="B22222" s="45" t="s">
        <v>7</v>
      </c>
      <c r="C22222" s="23">
        <v>450</v>
      </c>
    </row>
    <row r="22223" spans="1:3" ht="13.2" x14ac:dyDescent="0.25">
      <c r="A22223" s="45" t="s">
        <v>22288</v>
      </c>
      <c r="B22223" s="45" t="s">
        <v>7</v>
      </c>
      <c r="C22223" s="23">
        <v>150</v>
      </c>
    </row>
    <row r="22224" spans="1:3" ht="13.2" x14ac:dyDescent="0.25">
      <c r="A22224" s="45" t="s">
        <v>22289</v>
      </c>
      <c r="B22224" s="45" t="s">
        <v>7</v>
      </c>
      <c r="C22224" s="23">
        <v>425</v>
      </c>
    </row>
    <row r="22225" spans="1:3" ht="13.2" x14ac:dyDescent="0.25">
      <c r="A22225" s="45" t="s">
        <v>22290</v>
      </c>
      <c r="B22225" s="45" t="s">
        <v>7</v>
      </c>
      <c r="C22225" s="23">
        <v>500</v>
      </c>
    </row>
    <row r="22226" spans="1:3" ht="13.2" x14ac:dyDescent="0.25">
      <c r="A22226" s="45" t="s">
        <v>22291</v>
      </c>
      <c r="B22226" s="45" t="s">
        <v>7</v>
      </c>
      <c r="C22226" s="23">
        <v>475</v>
      </c>
    </row>
    <row r="22227" spans="1:3" ht="13.2" x14ac:dyDescent="0.25">
      <c r="A22227" s="45" t="s">
        <v>22292</v>
      </c>
      <c r="B22227" s="45" t="s">
        <v>7</v>
      </c>
      <c r="C22227" s="23">
        <v>275</v>
      </c>
    </row>
    <row r="22228" spans="1:3" ht="13.2" x14ac:dyDescent="0.25">
      <c r="A22228" s="45" t="s">
        <v>22293</v>
      </c>
      <c r="B22228" s="45" t="s">
        <v>7</v>
      </c>
      <c r="C22228" s="23">
        <v>150</v>
      </c>
    </row>
    <row r="22229" spans="1:3" ht="13.2" x14ac:dyDescent="0.25">
      <c r="A22229" s="45" t="s">
        <v>22294</v>
      </c>
      <c r="B22229" s="45" t="s">
        <v>7</v>
      </c>
      <c r="C22229" s="23">
        <v>775</v>
      </c>
    </row>
    <row r="22230" spans="1:3" ht="13.2" x14ac:dyDescent="0.25">
      <c r="A22230" s="45" t="s">
        <v>22295</v>
      </c>
      <c r="B22230" s="45" t="s">
        <v>7</v>
      </c>
      <c r="C22230" s="23">
        <v>375</v>
      </c>
    </row>
    <row r="22231" spans="1:3" ht="13.2" x14ac:dyDescent="0.25">
      <c r="A22231" s="45" t="s">
        <v>22296</v>
      </c>
      <c r="B22231" s="45" t="s">
        <v>7</v>
      </c>
      <c r="C22231" s="23">
        <v>275</v>
      </c>
    </row>
    <row r="22232" spans="1:3" ht="13.2" x14ac:dyDescent="0.25">
      <c r="A22232" s="45" t="s">
        <v>22297</v>
      </c>
      <c r="B22232" s="45" t="s">
        <v>7</v>
      </c>
      <c r="C22232" s="23">
        <v>300</v>
      </c>
    </row>
    <row r="22233" spans="1:3" ht="13.2" x14ac:dyDescent="0.25">
      <c r="A22233" s="45" t="s">
        <v>22298</v>
      </c>
      <c r="B22233" s="45" t="s">
        <v>7</v>
      </c>
      <c r="C22233" s="23">
        <v>325</v>
      </c>
    </row>
    <row r="22234" spans="1:3" ht="13.2" x14ac:dyDescent="0.25">
      <c r="A22234" s="45" t="s">
        <v>22299</v>
      </c>
      <c r="B22234" s="45" t="s">
        <v>7</v>
      </c>
      <c r="C22234" s="23">
        <v>625</v>
      </c>
    </row>
    <row r="22235" spans="1:3" ht="13.2" x14ac:dyDescent="0.25">
      <c r="A22235" s="45" t="s">
        <v>22300</v>
      </c>
      <c r="B22235" s="45" t="s">
        <v>7</v>
      </c>
      <c r="C22235" s="23">
        <v>150</v>
      </c>
    </row>
    <row r="22236" spans="1:3" ht="13.2" x14ac:dyDescent="0.25">
      <c r="A22236" s="45" t="s">
        <v>22301</v>
      </c>
      <c r="B22236" s="45" t="s">
        <v>7</v>
      </c>
      <c r="C22236" s="23">
        <v>200</v>
      </c>
    </row>
    <row r="22237" spans="1:3" ht="13.2" x14ac:dyDescent="0.25">
      <c r="A22237" s="45" t="s">
        <v>22302</v>
      </c>
      <c r="B22237" s="45" t="s">
        <v>7</v>
      </c>
      <c r="C22237" s="23">
        <v>675</v>
      </c>
    </row>
    <row r="22238" spans="1:3" ht="13.2" x14ac:dyDescent="0.25">
      <c r="A22238" s="45" t="s">
        <v>22303</v>
      </c>
      <c r="B22238" s="45" t="s">
        <v>7</v>
      </c>
      <c r="C22238" s="23">
        <v>600</v>
      </c>
    </row>
    <row r="22239" spans="1:3" ht="13.2" x14ac:dyDescent="0.25">
      <c r="A22239" s="45" t="s">
        <v>22304</v>
      </c>
      <c r="B22239" s="45" t="s">
        <v>7</v>
      </c>
      <c r="C22239" s="23">
        <v>600</v>
      </c>
    </row>
    <row r="22240" spans="1:3" ht="13.2" x14ac:dyDescent="0.25">
      <c r="A22240" s="45" t="s">
        <v>22305</v>
      </c>
      <c r="B22240" s="45" t="s">
        <v>7</v>
      </c>
      <c r="C22240" s="23">
        <v>450</v>
      </c>
    </row>
    <row r="22241" spans="1:3" ht="13.2" x14ac:dyDescent="0.25">
      <c r="A22241" s="45" t="s">
        <v>22306</v>
      </c>
      <c r="B22241" s="45" t="s">
        <v>7</v>
      </c>
      <c r="C22241" s="23">
        <v>350</v>
      </c>
    </row>
    <row r="22242" spans="1:3" ht="13.2" x14ac:dyDescent="0.25">
      <c r="A22242" s="45" t="s">
        <v>22307</v>
      </c>
      <c r="B22242" s="45" t="s">
        <v>7</v>
      </c>
      <c r="C22242" s="23">
        <v>375</v>
      </c>
    </row>
    <row r="22243" spans="1:3" ht="13.2" x14ac:dyDescent="0.25">
      <c r="A22243" s="45" t="s">
        <v>22308</v>
      </c>
      <c r="B22243" s="45" t="s">
        <v>7</v>
      </c>
      <c r="C22243" s="23">
        <v>400</v>
      </c>
    </row>
    <row r="22244" spans="1:3" ht="13.2" x14ac:dyDescent="0.25">
      <c r="A22244" s="45" t="s">
        <v>22309</v>
      </c>
      <c r="B22244" s="45" t="s">
        <v>7</v>
      </c>
      <c r="C22244" s="23">
        <v>250</v>
      </c>
    </row>
    <row r="22245" spans="1:3" ht="13.2" x14ac:dyDescent="0.25">
      <c r="A22245" s="45" t="s">
        <v>22310</v>
      </c>
      <c r="B22245" s="45" t="s">
        <v>7</v>
      </c>
      <c r="C22245" s="23">
        <v>300</v>
      </c>
    </row>
    <row r="22246" spans="1:3" ht="13.2" x14ac:dyDescent="0.25">
      <c r="A22246" s="45" t="s">
        <v>22311</v>
      </c>
      <c r="B22246" s="45" t="s">
        <v>7</v>
      </c>
      <c r="C22246" s="23">
        <v>425</v>
      </c>
    </row>
    <row r="22247" spans="1:3" ht="13.2" x14ac:dyDescent="0.25">
      <c r="A22247" s="45" t="s">
        <v>22312</v>
      </c>
      <c r="B22247" s="45" t="s">
        <v>7</v>
      </c>
      <c r="C22247" s="23">
        <v>300</v>
      </c>
    </row>
    <row r="22248" spans="1:3" ht="13.2" x14ac:dyDescent="0.25">
      <c r="A22248" s="45" t="s">
        <v>22313</v>
      </c>
      <c r="B22248" s="45" t="s">
        <v>7</v>
      </c>
      <c r="C22248" s="23">
        <v>150</v>
      </c>
    </row>
    <row r="22249" spans="1:3" ht="13.2" x14ac:dyDescent="0.25">
      <c r="A22249" s="45" t="s">
        <v>22314</v>
      </c>
      <c r="B22249" s="45" t="s">
        <v>7</v>
      </c>
      <c r="C22249" s="23">
        <v>325</v>
      </c>
    </row>
    <row r="22250" spans="1:3" ht="13.2" x14ac:dyDescent="0.25">
      <c r="A22250" s="45" t="s">
        <v>22315</v>
      </c>
      <c r="B22250" s="45" t="s">
        <v>7</v>
      </c>
      <c r="C22250" s="23">
        <v>275</v>
      </c>
    </row>
    <row r="22251" spans="1:3" ht="13.2" x14ac:dyDescent="0.25">
      <c r="A22251" s="45" t="s">
        <v>22316</v>
      </c>
      <c r="B22251" s="45" t="s">
        <v>7</v>
      </c>
      <c r="C22251" s="23">
        <v>550</v>
      </c>
    </row>
    <row r="22252" spans="1:3" ht="13.2" x14ac:dyDescent="0.25">
      <c r="A22252" s="45" t="s">
        <v>22317</v>
      </c>
      <c r="B22252" s="45" t="s">
        <v>7</v>
      </c>
      <c r="C22252" s="23">
        <v>250</v>
      </c>
    </row>
    <row r="22253" spans="1:3" ht="13.2" x14ac:dyDescent="0.25">
      <c r="A22253" s="45" t="s">
        <v>22318</v>
      </c>
      <c r="B22253" s="45" t="s">
        <v>7</v>
      </c>
      <c r="C22253" s="23">
        <v>325</v>
      </c>
    </row>
    <row r="22254" spans="1:3" ht="13.2" x14ac:dyDescent="0.25">
      <c r="A22254" s="45" t="s">
        <v>22319</v>
      </c>
      <c r="B22254" s="45" t="s">
        <v>7</v>
      </c>
      <c r="C22254" s="23">
        <v>275</v>
      </c>
    </row>
    <row r="22255" spans="1:3" ht="13.2" x14ac:dyDescent="0.25">
      <c r="A22255" s="45" t="s">
        <v>22320</v>
      </c>
      <c r="B22255" s="45" t="s">
        <v>7</v>
      </c>
      <c r="C22255" s="23">
        <v>400</v>
      </c>
    </row>
    <row r="22256" spans="1:3" ht="13.2" x14ac:dyDescent="0.25">
      <c r="A22256" s="45" t="s">
        <v>22321</v>
      </c>
      <c r="B22256" s="45" t="s">
        <v>7</v>
      </c>
      <c r="C22256" s="23">
        <v>975</v>
      </c>
    </row>
    <row r="22257" spans="1:3" ht="13.2" x14ac:dyDescent="0.25">
      <c r="A22257" s="45" t="s">
        <v>22322</v>
      </c>
      <c r="B22257" s="45" t="s">
        <v>7</v>
      </c>
      <c r="C22257" s="23">
        <v>575</v>
      </c>
    </row>
    <row r="22258" spans="1:3" ht="13.2" x14ac:dyDescent="0.25">
      <c r="A22258" s="45" t="s">
        <v>22323</v>
      </c>
      <c r="B22258" s="45" t="s">
        <v>7</v>
      </c>
      <c r="C22258" s="23">
        <v>250</v>
      </c>
    </row>
    <row r="22259" spans="1:3" ht="13.2" x14ac:dyDescent="0.25">
      <c r="A22259" s="45" t="s">
        <v>22324</v>
      </c>
      <c r="B22259" s="45" t="s">
        <v>7</v>
      </c>
      <c r="C22259" s="23">
        <v>500</v>
      </c>
    </row>
    <row r="22260" spans="1:3" ht="13.2" x14ac:dyDescent="0.25">
      <c r="A22260" s="45" t="s">
        <v>22325</v>
      </c>
      <c r="B22260" s="45" t="s">
        <v>7</v>
      </c>
      <c r="C22260" s="23">
        <v>400</v>
      </c>
    </row>
    <row r="22261" spans="1:3" ht="13.2" x14ac:dyDescent="0.25">
      <c r="A22261" s="45" t="s">
        <v>22326</v>
      </c>
      <c r="B22261" s="45" t="s">
        <v>7</v>
      </c>
      <c r="C22261" s="23">
        <v>975</v>
      </c>
    </row>
    <row r="22262" spans="1:3" ht="13.2" x14ac:dyDescent="0.25">
      <c r="A22262" s="45" t="s">
        <v>22327</v>
      </c>
      <c r="B22262" s="45" t="s">
        <v>7</v>
      </c>
      <c r="C22262" s="23">
        <v>725</v>
      </c>
    </row>
    <row r="22263" spans="1:3" ht="13.2" x14ac:dyDescent="0.25">
      <c r="A22263" s="45" t="s">
        <v>22328</v>
      </c>
      <c r="B22263" s="45" t="s">
        <v>7</v>
      </c>
      <c r="C22263" s="23">
        <v>950</v>
      </c>
    </row>
    <row r="22264" spans="1:3" ht="13.2" x14ac:dyDescent="0.25">
      <c r="A22264" s="45" t="s">
        <v>22329</v>
      </c>
      <c r="B22264" s="45" t="s">
        <v>7</v>
      </c>
      <c r="C22264" s="23">
        <v>550</v>
      </c>
    </row>
    <row r="22265" spans="1:3" ht="13.2" x14ac:dyDescent="0.25">
      <c r="A22265" s="45" t="s">
        <v>22330</v>
      </c>
      <c r="B22265" s="45" t="s">
        <v>7</v>
      </c>
      <c r="C22265" s="23">
        <v>425</v>
      </c>
    </row>
    <row r="22266" spans="1:3" ht="13.2" x14ac:dyDescent="0.25">
      <c r="A22266" s="45" t="s">
        <v>22331</v>
      </c>
      <c r="B22266" s="45" t="s">
        <v>7</v>
      </c>
      <c r="C22266" s="23">
        <v>875</v>
      </c>
    </row>
    <row r="22267" spans="1:3" ht="13.2" x14ac:dyDescent="0.25">
      <c r="A22267" s="45" t="s">
        <v>22332</v>
      </c>
      <c r="B22267" s="45" t="s">
        <v>7</v>
      </c>
      <c r="C22267" s="23">
        <v>425</v>
      </c>
    </row>
    <row r="22268" spans="1:3" ht="13.2" x14ac:dyDescent="0.25">
      <c r="A22268" s="45" t="s">
        <v>22333</v>
      </c>
      <c r="B22268" s="45" t="s">
        <v>7</v>
      </c>
      <c r="C22268" s="23">
        <v>875</v>
      </c>
    </row>
    <row r="22269" spans="1:3" ht="13.2" x14ac:dyDescent="0.25">
      <c r="A22269" s="45" t="s">
        <v>22334</v>
      </c>
      <c r="B22269" s="45" t="s">
        <v>7</v>
      </c>
      <c r="C22269" s="23">
        <v>1000</v>
      </c>
    </row>
    <row r="22270" spans="1:3" ht="13.2" x14ac:dyDescent="0.25">
      <c r="A22270" s="45" t="s">
        <v>22335</v>
      </c>
      <c r="B22270" s="45" t="s">
        <v>7</v>
      </c>
      <c r="C22270" s="23">
        <v>550</v>
      </c>
    </row>
    <row r="22271" spans="1:3" ht="13.2" x14ac:dyDescent="0.25">
      <c r="A22271" s="45" t="s">
        <v>22336</v>
      </c>
      <c r="B22271" s="45" t="s">
        <v>7</v>
      </c>
      <c r="C22271" s="23">
        <v>250</v>
      </c>
    </row>
    <row r="22272" spans="1:3" ht="13.2" x14ac:dyDescent="0.25">
      <c r="A22272" s="45" t="s">
        <v>22337</v>
      </c>
      <c r="B22272" s="45" t="s">
        <v>7</v>
      </c>
      <c r="C22272" s="23">
        <v>250</v>
      </c>
    </row>
    <row r="22273" spans="1:3" ht="13.2" x14ac:dyDescent="0.25">
      <c r="A22273" s="45" t="s">
        <v>22338</v>
      </c>
      <c r="B22273" s="45" t="s">
        <v>7</v>
      </c>
      <c r="C22273" s="23">
        <v>575</v>
      </c>
    </row>
    <row r="22274" spans="1:3" ht="13.2" x14ac:dyDescent="0.25">
      <c r="A22274" s="45" t="s">
        <v>22339</v>
      </c>
      <c r="B22274" s="45" t="s">
        <v>7</v>
      </c>
      <c r="C22274" s="23">
        <v>375</v>
      </c>
    </row>
    <row r="22275" spans="1:3" ht="13.2" x14ac:dyDescent="0.25">
      <c r="A22275" s="45" t="s">
        <v>22340</v>
      </c>
      <c r="B22275" s="45" t="s">
        <v>7</v>
      </c>
      <c r="C22275" s="23">
        <v>800</v>
      </c>
    </row>
    <row r="22276" spans="1:3" ht="13.2" x14ac:dyDescent="0.25">
      <c r="A22276" s="45" t="s">
        <v>22341</v>
      </c>
      <c r="B22276" s="45" t="s">
        <v>7</v>
      </c>
      <c r="C22276" s="23">
        <v>650</v>
      </c>
    </row>
    <row r="22277" spans="1:3" ht="13.2" x14ac:dyDescent="0.25">
      <c r="A22277" s="45" t="s">
        <v>22342</v>
      </c>
      <c r="B22277" s="45" t="s">
        <v>7</v>
      </c>
      <c r="C22277" s="23">
        <v>725</v>
      </c>
    </row>
    <row r="22278" spans="1:3" ht="13.2" x14ac:dyDescent="0.25">
      <c r="A22278" s="45" t="s">
        <v>22343</v>
      </c>
      <c r="B22278" s="45" t="s">
        <v>7</v>
      </c>
      <c r="C22278" s="23">
        <v>550</v>
      </c>
    </row>
    <row r="22279" spans="1:3" ht="13.2" x14ac:dyDescent="0.25">
      <c r="A22279" s="45" t="s">
        <v>22344</v>
      </c>
      <c r="B22279" s="45" t="s">
        <v>7</v>
      </c>
      <c r="C22279" s="23">
        <v>1150</v>
      </c>
    </row>
    <row r="22280" spans="1:3" ht="13.2" x14ac:dyDescent="0.25">
      <c r="A22280" s="45" t="s">
        <v>22345</v>
      </c>
      <c r="B22280" s="45" t="s">
        <v>7</v>
      </c>
      <c r="C22280" s="23">
        <v>675</v>
      </c>
    </row>
    <row r="22281" spans="1:3" ht="13.2" x14ac:dyDescent="0.25">
      <c r="A22281" s="45" t="s">
        <v>22346</v>
      </c>
      <c r="B22281" s="45" t="s">
        <v>7</v>
      </c>
      <c r="C22281" s="23">
        <v>425</v>
      </c>
    </row>
    <row r="22282" spans="1:3" ht="13.2" x14ac:dyDescent="0.25">
      <c r="A22282" s="45" t="s">
        <v>22347</v>
      </c>
      <c r="B22282" s="45" t="s">
        <v>7</v>
      </c>
      <c r="C22282" s="23">
        <v>850</v>
      </c>
    </row>
    <row r="22283" spans="1:3" ht="13.2" x14ac:dyDescent="0.25">
      <c r="A22283" s="45" t="s">
        <v>22348</v>
      </c>
      <c r="B22283" s="45" t="s">
        <v>7</v>
      </c>
      <c r="C22283" s="23">
        <v>450</v>
      </c>
    </row>
    <row r="22284" spans="1:3" ht="13.2" x14ac:dyDescent="0.25">
      <c r="A22284" s="45" t="s">
        <v>22349</v>
      </c>
      <c r="B22284" s="45" t="s">
        <v>7</v>
      </c>
      <c r="C22284" s="23">
        <v>150</v>
      </c>
    </row>
    <row r="22285" spans="1:3" ht="13.2" x14ac:dyDescent="0.25">
      <c r="A22285" s="45" t="s">
        <v>22350</v>
      </c>
      <c r="B22285" s="45" t="s">
        <v>7</v>
      </c>
      <c r="C22285" s="23">
        <v>150</v>
      </c>
    </row>
    <row r="22286" spans="1:3" ht="13.2" x14ac:dyDescent="0.25">
      <c r="A22286" s="45" t="s">
        <v>22351</v>
      </c>
      <c r="B22286" s="45" t="s">
        <v>7</v>
      </c>
      <c r="C22286" s="23">
        <v>850</v>
      </c>
    </row>
    <row r="22287" spans="1:3" ht="13.2" x14ac:dyDescent="0.25">
      <c r="A22287" s="45" t="s">
        <v>22352</v>
      </c>
      <c r="B22287" s="45" t="s">
        <v>7</v>
      </c>
      <c r="C22287" s="23">
        <v>600</v>
      </c>
    </row>
    <row r="22288" spans="1:3" ht="13.2" x14ac:dyDescent="0.25">
      <c r="A22288" s="45" t="s">
        <v>22353</v>
      </c>
      <c r="B22288" s="45" t="s">
        <v>7</v>
      </c>
      <c r="C22288" s="23">
        <v>900</v>
      </c>
    </row>
    <row r="22289" spans="1:3" ht="13.2" x14ac:dyDescent="0.25">
      <c r="A22289" s="45" t="s">
        <v>22354</v>
      </c>
      <c r="B22289" s="45" t="s">
        <v>7</v>
      </c>
      <c r="C22289" s="23">
        <v>550</v>
      </c>
    </row>
    <row r="22290" spans="1:3" ht="13.2" x14ac:dyDescent="0.25">
      <c r="A22290" s="45" t="s">
        <v>22355</v>
      </c>
      <c r="B22290" s="45" t="s">
        <v>7</v>
      </c>
      <c r="C22290" s="23">
        <v>725</v>
      </c>
    </row>
    <row r="22291" spans="1:3" ht="13.2" x14ac:dyDescent="0.25">
      <c r="A22291" s="45" t="s">
        <v>22356</v>
      </c>
      <c r="B22291" s="45" t="s">
        <v>7</v>
      </c>
      <c r="C22291" s="23">
        <v>575</v>
      </c>
    </row>
    <row r="22292" spans="1:3" ht="13.2" x14ac:dyDescent="0.25">
      <c r="A22292" s="45" t="s">
        <v>22357</v>
      </c>
      <c r="B22292" s="45" t="s">
        <v>7</v>
      </c>
      <c r="C22292" s="23">
        <v>675</v>
      </c>
    </row>
    <row r="22293" spans="1:3" ht="13.2" x14ac:dyDescent="0.25">
      <c r="A22293" s="45" t="s">
        <v>22358</v>
      </c>
      <c r="B22293" s="45" t="s">
        <v>7</v>
      </c>
      <c r="C22293" s="23">
        <v>425</v>
      </c>
    </row>
    <row r="22294" spans="1:3" ht="13.2" x14ac:dyDescent="0.25">
      <c r="A22294" s="45" t="s">
        <v>22359</v>
      </c>
      <c r="B22294" s="45" t="s">
        <v>7</v>
      </c>
      <c r="C22294" s="23">
        <v>775</v>
      </c>
    </row>
    <row r="22295" spans="1:3" ht="13.2" x14ac:dyDescent="0.25">
      <c r="A22295" s="45" t="s">
        <v>22360</v>
      </c>
      <c r="B22295" s="45" t="s">
        <v>7</v>
      </c>
      <c r="C22295" s="23">
        <v>450</v>
      </c>
    </row>
    <row r="22296" spans="1:3" ht="13.2" x14ac:dyDescent="0.25">
      <c r="A22296" s="45" t="s">
        <v>22361</v>
      </c>
      <c r="B22296" s="45" t="s">
        <v>7</v>
      </c>
      <c r="C22296" s="23">
        <v>475</v>
      </c>
    </row>
    <row r="22297" spans="1:3" ht="13.2" x14ac:dyDescent="0.25">
      <c r="A22297" s="45" t="s">
        <v>22362</v>
      </c>
      <c r="B22297" s="45" t="s">
        <v>7</v>
      </c>
      <c r="C22297" s="23">
        <v>700</v>
      </c>
    </row>
    <row r="22298" spans="1:3" ht="13.2" x14ac:dyDescent="0.25">
      <c r="A22298" s="45" t="s">
        <v>22363</v>
      </c>
      <c r="B22298" s="45" t="s">
        <v>7</v>
      </c>
      <c r="C22298" s="23">
        <v>475</v>
      </c>
    </row>
    <row r="22299" spans="1:3" ht="13.2" x14ac:dyDescent="0.25">
      <c r="A22299" s="45" t="s">
        <v>22364</v>
      </c>
      <c r="B22299" s="45" t="s">
        <v>7</v>
      </c>
      <c r="C22299" s="23">
        <v>1050</v>
      </c>
    </row>
    <row r="22300" spans="1:3" ht="13.2" x14ac:dyDescent="0.25">
      <c r="A22300" s="45" t="s">
        <v>22365</v>
      </c>
      <c r="B22300" s="45" t="s">
        <v>7</v>
      </c>
      <c r="C22300" s="23">
        <v>275</v>
      </c>
    </row>
    <row r="22301" spans="1:3" ht="13.2" x14ac:dyDescent="0.25">
      <c r="A22301" s="45" t="s">
        <v>22366</v>
      </c>
      <c r="B22301" s="45" t="s">
        <v>7</v>
      </c>
      <c r="C22301" s="23">
        <v>150</v>
      </c>
    </row>
    <row r="22302" spans="1:3" ht="13.2" x14ac:dyDescent="0.25">
      <c r="A22302" s="45" t="s">
        <v>22367</v>
      </c>
      <c r="B22302" s="45" t="s">
        <v>7</v>
      </c>
      <c r="C22302" s="23">
        <v>850</v>
      </c>
    </row>
    <row r="22303" spans="1:3" ht="13.2" x14ac:dyDescent="0.25">
      <c r="A22303" s="45" t="s">
        <v>22368</v>
      </c>
      <c r="B22303" s="45" t="s">
        <v>7</v>
      </c>
      <c r="C22303" s="23">
        <v>700</v>
      </c>
    </row>
    <row r="22304" spans="1:3" ht="13.2" x14ac:dyDescent="0.25">
      <c r="A22304" s="45" t="s">
        <v>22369</v>
      </c>
      <c r="B22304" s="45" t="s">
        <v>7</v>
      </c>
      <c r="C22304" s="23">
        <v>650</v>
      </c>
    </row>
    <row r="22305" spans="1:3" ht="13.2" x14ac:dyDescent="0.25">
      <c r="A22305" s="45" t="s">
        <v>22370</v>
      </c>
      <c r="B22305" s="45" t="s">
        <v>7</v>
      </c>
      <c r="C22305" s="23">
        <v>250</v>
      </c>
    </row>
    <row r="22306" spans="1:3" ht="13.2" x14ac:dyDescent="0.25">
      <c r="A22306" s="45" t="s">
        <v>22371</v>
      </c>
      <c r="B22306" s="45" t="s">
        <v>7</v>
      </c>
      <c r="C22306" s="23">
        <v>1000</v>
      </c>
    </row>
    <row r="22307" spans="1:3" ht="13.2" x14ac:dyDescent="0.25">
      <c r="A22307" s="45" t="s">
        <v>22372</v>
      </c>
      <c r="B22307" s="45" t="s">
        <v>7</v>
      </c>
      <c r="C22307" s="23">
        <v>500</v>
      </c>
    </row>
    <row r="22308" spans="1:3" ht="13.2" x14ac:dyDescent="0.25">
      <c r="A22308" s="45" t="s">
        <v>22373</v>
      </c>
      <c r="B22308" s="45" t="s">
        <v>7</v>
      </c>
      <c r="C22308" s="23">
        <v>725</v>
      </c>
    </row>
    <row r="22309" spans="1:3" ht="13.2" x14ac:dyDescent="0.25">
      <c r="A22309" s="45" t="s">
        <v>22374</v>
      </c>
      <c r="B22309" s="45" t="s">
        <v>7</v>
      </c>
      <c r="C22309" s="23">
        <v>850</v>
      </c>
    </row>
    <row r="22310" spans="1:3" ht="13.2" x14ac:dyDescent="0.25">
      <c r="A22310" s="45" t="s">
        <v>22375</v>
      </c>
      <c r="B22310" s="45" t="s">
        <v>7</v>
      </c>
      <c r="C22310" s="23">
        <v>800</v>
      </c>
    </row>
    <row r="22311" spans="1:3" ht="13.2" x14ac:dyDescent="0.25">
      <c r="A22311" s="45" t="s">
        <v>22376</v>
      </c>
      <c r="B22311" s="45" t="s">
        <v>7</v>
      </c>
      <c r="C22311" s="23">
        <v>550</v>
      </c>
    </row>
    <row r="22312" spans="1:3" ht="13.2" x14ac:dyDescent="0.25">
      <c r="A22312" s="45" t="s">
        <v>22377</v>
      </c>
      <c r="B22312" s="45" t="s">
        <v>7</v>
      </c>
      <c r="C22312" s="23">
        <v>275</v>
      </c>
    </row>
    <row r="22313" spans="1:3" ht="13.2" x14ac:dyDescent="0.25">
      <c r="A22313" s="45" t="s">
        <v>22378</v>
      </c>
      <c r="B22313" s="45" t="s">
        <v>7</v>
      </c>
      <c r="C22313" s="23">
        <v>625</v>
      </c>
    </row>
    <row r="22314" spans="1:3" ht="13.2" x14ac:dyDescent="0.25">
      <c r="A22314" s="45" t="s">
        <v>22379</v>
      </c>
      <c r="B22314" s="45" t="s">
        <v>7</v>
      </c>
      <c r="C22314" s="23">
        <v>375</v>
      </c>
    </row>
    <row r="22315" spans="1:3" ht="13.2" x14ac:dyDescent="0.25">
      <c r="A22315" s="45" t="s">
        <v>22380</v>
      </c>
      <c r="B22315" s="45" t="s">
        <v>7</v>
      </c>
      <c r="C22315" s="23">
        <v>400</v>
      </c>
    </row>
    <row r="22316" spans="1:3" ht="13.2" x14ac:dyDescent="0.25">
      <c r="A22316" s="45" t="s">
        <v>22381</v>
      </c>
      <c r="B22316" s="45" t="s">
        <v>7</v>
      </c>
      <c r="C22316" s="23">
        <v>900</v>
      </c>
    </row>
    <row r="22317" spans="1:3" ht="13.2" x14ac:dyDescent="0.25">
      <c r="A22317" s="45" t="s">
        <v>22382</v>
      </c>
      <c r="B22317" s="45" t="s">
        <v>7</v>
      </c>
      <c r="C22317" s="23">
        <v>1000</v>
      </c>
    </row>
    <row r="22318" spans="1:3" ht="13.2" x14ac:dyDescent="0.25">
      <c r="A22318" s="45" t="s">
        <v>22383</v>
      </c>
      <c r="B22318" s="45" t="s">
        <v>7</v>
      </c>
      <c r="C22318" s="23">
        <v>1025</v>
      </c>
    </row>
    <row r="22319" spans="1:3" ht="13.2" x14ac:dyDescent="0.25">
      <c r="A22319" s="45" t="s">
        <v>22384</v>
      </c>
      <c r="B22319" s="45" t="s">
        <v>7</v>
      </c>
      <c r="C22319" s="23">
        <v>650</v>
      </c>
    </row>
    <row r="22320" spans="1:3" ht="13.2" x14ac:dyDescent="0.25">
      <c r="A22320" s="45" t="s">
        <v>22385</v>
      </c>
      <c r="B22320" s="45" t="s">
        <v>7</v>
      </c>
      <c r="C22320" s="23">
        <v>800</v>
      </c>
    </row>
    <row r="22321" spans="1:3" ht="13.2" x14ac:dyDescent="0.25">
      <c r="A22321" s="45" t="s">
        <v>22386</v>
      </c>
      <c r="B22321" s="45" t="s">
        <v>7</v>
      </c>
      <c r="C22321" s="23">
        <v>275</v>
      </c>
    </row>
    <row r="22322" spans="1:3" ht="13.2" x14ac:dyDescent="0.25">
      <c r="A22322" s="45" t="s">
        <v>22387</v>
      </c>
      <c r="B22322" s="45" t="s">
        <v>7</v>
      </c>
      <c r="C22322" s="23">
        <v>650</v>
      </c>
    </row>
    <row r="22323" spans="1:3" ht="13.2" x14ac:dyDescent="0.25">
      <c r="A22323" s="45" t="s">
        <v>22388</v>
      </c>
      <c r="B22323" s="45" t="s">
        <v>7</v>
      </c>
      <c r="C22323" s="23">
        <v>250</v>
      </c>
    </row>
    <row r="22324" spans="1:3" ht="13.2" x14ac:dyDescent="0.25">
      <c r="A22324" s="45" t="s">
        <v>22389</v>
      </c>
      <c r="B22324" s="45" t="s">
        <v>7</v>
      </c>
      <c r="C22324" s="23">
        <v>575</v>
      </c>
    </row>
    <row r="22325" spans="1:3" ht="13.2" x14ac:dyDescent="0.25">
      <c r="A22325" s="45" t="s">
        <v>22390</v>
      </c>
      <c r="B22325" s="45" t="s">
        <v>7</v>
      </c>
      <c r="C22325" s="23">
        <v>375</v>
      </c>
    </row>
    <row r="22326" spans="1:3" ht="13.2" x14ac:dyDescent="0.25">
      <c r="A22326" s="45" t="s">
        <v>22391</v>
      </c>
      <c r="B22326" s="45" t="s">
        <v>7</v>
      </c>
      <c r="C22326" s="23">
        <v>600</v>
      </c>
    </row>
    <row r="22327" spans="1:3" ht="13.2" x14ac:dyDescent="0.25">
      <c r="A22327" s="45" t="s">
        <v>22392</v>
      </c>
      <c r="B22327" s="45" t="s">
        <v>7</v>
      </c>
      <c r="C22327" s="23">
        <v>650</v>
      </c>
    </row>
    <row r="22328" spans="1:3" ht="13.2" x14ac:dyDescent="0.25">
      <c r="A22328" s="45" t="s">
        <v>22393</v>
      </c>
      <c r="B22328" s="45" t="s">
        <v>7</v>
      </c>
      <c r="C22328" s="23">
        <v>525</v>
      </c>
    </row>
    <row r="22329" spans="1:3" ht="13.2" x14ac:dyDescent="0.25">
      <c r="A22329" s="45" t="s">
        <v>22394</v>
      </c>
      <c r="B22329" s="45" t="s">
        <v>7</v>
      </c>
      <c r="C22329" s="23">
        <v>550</v>
      </c>
    </row>
    <row r="22330" spans="1:3" ht="13.2" x14ac:dyDescent="0.25">
      <c r="A22330" s="45" t="s">
        <v>22395</v>
      </c>
      <c r="B22330" s="45" t="s">
        <v>7</v>
      </c>
      <c r="C22330" s="23">
        <v>775</v>
      </c>
    </row>
    <row r="22331" spans="1:3" ht="13.2" x14ac:dyDescent="0.25">
      <c r="A22331" s="45" t="s">
        <v>22396</v>
      </c>
      <c r="B22331" s="45" t="s">
        <v>7</v>
      </c>
      <c r="C22331" s="23">
        <v>475</v>
      </c>
    </row>
    <row r="22332" spans="1:3" ht="13.2" x14ac:dyDescent="0.25">
      <c r="A22332" s="45" t="s">
        <v>22397</v>
      </c>
      <c r="B22332" s="45" t="s">
        <v>7</v>
      </c>
      <c r="C22332" s="23">
        <v>850</v>
      </c>
    </row>
    <row r="22333" spans="1:3" ht="13.2" x14ac:dyDescent="0.25">
      <c r="A22333" s="45" t="s">
        <v>22398</v>
      </c>
      <c r="B22333" s="45" t="s">
        <v>7</v>
      </c>
      <c r="C22333" s="23">
        <v>700</v>
      </c>
    </row>
    <row r="22334" spans="1:3" ht="13.2" x14ac:dyDescent="0.25">
      <c r="A22334" s="45" t="s">
        <v>22399</v>
      </c>
      <c r="B22334" s="45" t="s">
        <v>7</v>
      </c>
      <c r="C22334" s="23">
        <v>825</v>
      </c>
    </row>
    <row r="22335" spans="1:3" ht="13.2" x14ac:dyDescent="0.25">
      <c r="A22335" s="45" t="s">
        <v>22400</v>
      </c>
      <c r="B22335" s="45" t="s">
        <v>7</v>
      </c>
      <c r="C22335" s="23">
        <v>475</v>
      </c>
    </row>
    <row r="22336" spans="1:3" ht="13.2" x14ac:dyDescent="0.25">
      <c r="A22336" s="45" t="s">
        <v>22401</v>
      </c>
      <c r="B22336" s="45" t="s">
        <v>7</v>
      </c>
      <c r="C22336" s="23">
        <v>425</v>
      </c>
    </row>
    <row r="22337" spans="1:3" ht="13.2" x14ac:dyDescent="0.25">
      <c r="A22337" s="45" t="s">
        <v>22402</v>
      </c>
      <c r="B22337" s="45" t="s">
        <v>7</v>
      </c>
      <c r="C22337" s="23">
        <v>675</v>
      </c>
    </row>
    <row r="22338" spans="1:3" ht="13.2" x14ac:dyDescent="0.25">
      <c r="A22338" s="45" t="s">
        <v>22403</v>
      </c>
      <c r="B22338" s="45" t="s">
        <v>7</v>
      </c>
      <c r="C22338" s="23">
        <v>625</v>
      </c>
    </row>
    <row r="22339" spans="1:3" ht="13.2" x14ac:dyDescent="0.25">
      <c r="A22339" s="45" t="s">
        <v>22404</v>
      </c>
      <c r="B22339" s="45" t="s">
        <v>7</v>
      </c>
      <c r="C22339" s="23">
        <v>1125</v>
      </c>
    </row>
    <row r="22340" spans="1:3" ht="13.2" x14ac:dyDescent="0.25">
      <c r="A22340" s="45" t="s">
        <v>22405</v>
      </c>
      <c r="B22340" s="45" t="s">
        <v>7</v>
      </c>
      <c r="C22340" s="23">
        <v>1150</v>
      </c>
    </row>
    <row r="22341" spans="1:3" ht="13.2" x14ac:dyDescent="0.25">
      <c r="A22341" s="45" t="s">
        <v>22406</v>
      </c>
      <c r="B22341" s="45" t="s">
        <v>7</v>
      </c>
      <c r="C22341" s="23">
        <v>775</v>
      </c>
    </row>
    <row r="22342" spans="1:3" ht="13.2" x14ac:dyDescent="0.25">
      <c r="A22342" s="45" t="s">
        <v>22407</v>
      </c>
      <c r="B22342" s="45" t="s">
        <v>7</v>
      </c>
      <c r="C22342" s="23">
        <v>475</v>
      </c>
    </row>
    <row r="22343" spans="1:3" ht="13.2" x14ac:dyDescent="0.25">
      <c r="A22343" s="45" t="s">
        <v>22408</v>
      </c>
      <c r="B22343" s="45" t="s">
        <v>7</v>
      </c>
      <c r="C22343" s="23">
        <v>1125</v>
      </c>
    </row>
    <row r="22344" spans="1:3" ht="13.2" x14ac:dyDescent="0.25">
      <c r="A22344" s="45" t="s">
        <v>22409</v>
      </c>
      <c r="B22344" s="45" t="s">
        <v>7</v>
      </c>
      <c r="C22344" s="23">
        <v>1150</v>
      </c>
    </row>
    <row r="22345" spans="1:3" ht="13.2" x14ac:dyDescent="0.25">
      <c r="A22345" s="45" t="s">
        <v>22410</v>
      </c>
      <c r="B22345" s="45" t="s">
        <v>7</v>
      </c>
      <c r="C22345" s="23">
        <v>850</v>
      </c>
    </row>
    <row r="22346" spans="1:3" ht="13.2" x14ac:dyDescent="0.25">
      <c r="A22346" s="45" t="s">
        <v>22411</v>
      </c>
      <c r="B22346" s="45" t="s">
        <v>7</v>
      </c>
      <c r="C22346" s="23">
        <v>725</v>
      </c>
    </row>
    <row r="22347" spans="1:3" ht="13.2" x14ac:dyDescent="0.25">
      <c r="A22347" s="45" t="s">
        <v>22412</v>
      </c>
      <c r="B22347" s="45" t="s">
        <v>7</v>
      </c>
      <c r="C22347" s="23">
        <v>575</v>
      </c>
    </row>
    <row r="22348" spans="1:3" ht="13.2" x14ac:dyDescent="0.25">
      <c r="A22348" s="45" t="s">
        <v>22413</v>
      </c>
      <c r="B22348" s="45" t="s">
        <v>7</v>
      </c>
      <c r="C22348" s="23">
        <v>550</v>
      </c>
    </row>
    <row r="22349" spans="1:3" ht="13.2" x14ac:dyDescent="0.25">
      <c r="A22349" s="45" t="s">
        <v>22414</v>
      </c>
      <c r="B22349" s="45" t="s">
        <v>7</v>
      </c>
      <c r="C22349" s="23">
        <v>300</v>
      </c>
    </row>
    <row r="22350" spans="1:3" ht="13.2" x14ac:dyDescent="0.25">
      <c r="A22350" s="45" t="s">
        <v>22415</v>
      </c>
      <c r="B22350" s="45" t="s">
        <v>7</v>
      </c>
      <c r="C22350" s="23">
        <v>550</v>
      </c>
    </row>
    <row r="22351" spans="1:3" ht="13.2" x14ac:dyDescent="0.25">
      <c r="A22351" s="45" t="s">
        <v>22416</v>
      </c>
      <c r="B22351" s="45" t="s">
        <v>7</v>
      </c>
      <c r="C22351" s="23">
        <v>375</v>
      </c>
    </row>
    <row r="22352" spans="1:3" ht="13.2" x14ac:dyDescent="0.25">
      <c r="A22352" s="45" t="s">
        <v>22417</v>
      </c>
      <c r="B22352" s="45" t="s">
        <v>7</v>
      </c>
      <c r="C22352" s="23">
        <v>375</v>
      </c>
    </row>
    <row r="22353" spans="1:3" ht="13.2" x14ac:dyDescent="0.25">
      <c r="A22353" s="45" t="s">
        <v>22418</v>
      </c>
      <c r="B22353" s="45" t="s">
        <v>7</v>
      </c>
      <c r="C22353" s="23">
        <v>1175</v>
      </c>
    </row>
    <row r="22354" spans="1:3" ht="13.2" x14ac:dyDescent="0.25">
      <c r="A22354" s="45" t="s">
        <v>22419</v>
      </c>
      <c r="B22354" s="45" t="s">
        <v>7</v>
      </c>
      <c r="C22354" s="23">
        <v>325</v>
      </c>
    </row>
    <row r="22355" spans="1:3" ht="13.2" x14ac:dyDescent="0.25">
      <c r="A22355" s="45" t="s">
        <v>22420</v>
      </c>
      <c r="B22355" s="45" t="s">
        <v>7</v>
      </c>
      <c r="C22355" s="23">
        <v>1050</v>
      </c>
    </row>
    <row r="22356" spans="1:3" ht="13.2" x14ac:dyDescent="0.25">
      <c r="A22356" s="45" t="s">
        <v>22421</v>
      </c>
      <c r="B22356" s="45" t="s">
        <v>7</v>
      </c>
      <c r="C22356" s="23">
        <v>600</v>
      </c>
    </row>
    <row r="22357" spans="1:3" ht="13.2" x14ac:dyDescent="0.25">
      <c r="A22357" s="45" t="s">
        <v>22422</v>
      </c>
      <c r="B22357" s="45" t="s">
        <v>7</v>
      </c>
      <c r="C22357" s="23">
        <v>500</v>
      </c>
    </row>
    <row r="22358" spans="1:3" ht="13.2" x14ac:dyDescent="0.25">
      <c r="A22358" s="45" t="s">
        <v>22423</v>
      </c>
      <c r="B22358" s="45" t="s">
        <v>7</v>
      </c>
      <c r="C22358" s="23">
        <v>625</v>
      </c>
    </row>
    <row r="22359" spans="1:3" ht="13.2" x14ac:dyDescent="0.25">
      <c r="A22359" s="45" t="s">
        <v>22424</v>
      </c>
      <c r="B22359" s="45" t="s">
        <v>7</v>
      </c>
      <c r="C22359" s="23">
        <v>325</v>
      </c>
    </row>
    <row r="22360" spans="1:3" ht="13.2" x14ac:dyDescent="0.25">
      <c r="A22360" s="45" t="s">
        <v>22425</v>
      </c>
      <c r="B22360" s="45" t="s">
        <v>7</v>
      </c>
      <c r="C22360" s="23">
        <v>425</v>
      </c>
    </row>
    <row r="22361" spans="1:3" ht="13.2" x14ac:dyDescent="0.25">
      <c r="A22361" s="45" t="s">
        <v>22426</v>
      </c>
      <c r="B22361" s="45" t="s">
        <v>7</v>
      </c>
      <c r="C22361" s="23">
        <v>675</v>
      </c>
    </row>
    <row r="22362" spans="1:3" ht="13.2" x14ac:dyDescent="0.25">
      <c r="A22362" s="45" t="s">
        <v>22427</v>
      </c>
      <c r="B22362" s="45" t="s">
        <v>7</v>
      </c>
      <c r="C22362" s="23">
        <v>350</v>
      </c>
    </row>
    <row r="22363" spans="1:3" ht="13.2" x14ac:dyDescent="0.25">
      <c r="A22363" s="45" t="s">
        <v>22428</v>
      </c>
      <c r="B22363" s="45" t="s">
        <v>7</v>
      </c>
      <c r="C22363" s="23">
        <v>350</v>
      </c>
    </row>
    <row r="22364" spans="1:3" ht="13.2" x14ac:dyDescent="0.25">
      <c r="A22364" s="45" t="s">
        <v>22429</v>
      </c>
      <c r="B22364" s="45" t="s">
        <v>7</v>
      </c>
      <c r="C22364" s="23">
        <v>1000</v>
      </c>
    </row>
    <row r="22365" spans="1:3" ht="13.2" x14ac:dyDescent="0.25">
      <c r="A22365" s="45" t="s">
        <v>22430</v>
      </c>
      <c r="B22365" s="45" t="s">
        <v>7</v>
      </c>
      <c r="C22365" s="23">
        <v>325</v>
      </c>
    </row>
    <row r="22366" spans="1:3" ht="13.2" x14ac:dyDescent="0.25">
      <c r="A22366" s="45" t="s">
        <v>22431</v>
      </c>
      <c r="B22366" s="45" t="s">
        <v>7</v>
      </c>
      <c r="C22366" s="23">
        <v>550</v>
      </c>
    </row>
    <row r="22367" spans="1:3" ht="13.2" x14ac:dyDescent="0.25">
      <c r="A22367" s="45" t="s">
        <v>22432</v>
      </c>
      <c r="B22367" s="45" t="s">
        <v>7</v>
      </c>
      <c r="C22367" s="23">
        <v>725</v>
      </c>
    </row>
    <row r="22368" spans="1:3" ht="13.2" x14ac:dyDescent="0.25">
      <c r="A22368" s="45" t="s">
        <v>22433</v>
      </c>
      <c r="B22368" s="45" t="s">
        <v>7</v>
      </c>
      <c r="C22368" s="23">
        <v>525</v>
      </c>
    </row>
    <row r="22369" spans="1:3" ht="13.2" x14ac:dyDescent="0.25">
      <c r="A22369" s="45" t="s">
        <v>22434</v>
      </c>
      <c r="B22369" s="45" t="s">
        <v>7</v>
      </c>
      <c r="C22369" s="23">
        <v>700</v>
      </c>
    </row>
    <row r="22370" spans="1:3" ht="13.2" x14ac:dyDescent="0.25">
      <c r="A22370" s="45" t="s">
        <v>22435</v>
      </c>
      <c r="B22370" s="45" t="s">
        <v>7</v>
      </c>
      <c r="C22370" s="23">
        <v>375</v>
      </c>
    </row>
    <row r="22371" spans="1:3" ht="13.2" x14ac:dyDescent="0.25">
      <c r="A22371" s="45" t="s">
        <v>22436</v>
      </c>
      <c r="B22371" s="45" t="s">
        <v>7</v>
      </c>
      <c r="C22371" s="23">
        <v>625</v>
      </c>
    </row>
    <row r="22372" spans="1:3" ht="13.2" x14ac:dyDescent="0.25">
      <c r="A22372" s="45" t="s">
        <v>22437</v>
      </c>
      <c r="B22372" s="45" t="s">
        <v>7</v>
      </c>
      <c r="C22372" s="23">
        <v>975</v>
      </c>
    </row>
    <row r="22373" spans="1:3" ht="13.2" x14ac:dyDescent="0.25">
      <c r="A22373" s="45" t="s">
        <v>22438</v>
      </c>
      <c r="B22373" s="45" t="s">
        <v>7</v>
      </c>
      <c r="C22373" s="23">
        <v>300</v>
      </c>
    </row>
    <row r="22374" spans="1:3" ht="13.2" x14ac:dyDescent="0.25">
      <c r="A22374" s="45" t="s">
        <v>22439</v>
      </c>
      <c r="B22374" s="45" t="s">
        <v>7</v>
      </c>
      <c r="C22374" s="23">
        <v>500</v>
      </c>
    </row>
    <row r="22375" spans="1:3" ht="13.2" x14ac:dyDescent="0.25">
      <c r="A22375" s="45" t="s">
        <v>22440</v>
      </c>
      <c r="B22375" s="45" t="s">
        <v>7</v>
      </c>
      <c r="C22375" s="23">
        <v>500</v>
      </c>
    </row>
    <row r="22376" spans="1:3" ht="13.2" x14ac:dyDescent="0.25">
      <c r="A22376" s="45" t="s">
        <v>22441</v>
      </c>
      <c r="B22376" s="45" t="s">
        <v>7</v>
      </c>
      <c r="C22376" s="23">
        <v>575</v>
      </c>
    </row>
    <row r="22377" spans="1:3" ht="13.2" x14ac:dyDescent="0.25">
      <c r="A22377" s="45" t="s">
        <v>22442</v>
      </c>
      <c r="B22377" s="45" t="s">
        <v>7</v>
      </c>
      <c r="C22377" s="23">
        <v>625</v>
      </c>
    </row>
    <row r="22378" spans="1:3" ht="13.2" x14ac:dyDescent="0.25">
      <c r="A22378" s="45" t="s">
        <v>22443</v>
      </c>
      <c r="B22378" s="45" t="s">
        <v>7</v>
      </c>
      <c r="C22378" s="23">
        <v>800</v>
      </c>
    </row>
    <row r="22379" spans="1:3" ht="13.2" x14ac:dyDescent="0.25">
      <c r="A22379" s="45" t="s">
        <v>22444</v>
      </c>
      <c r="B22379" s="45" t="s">
        <v>7</v>
      </c>
      <c r="C22379" s="23">
        <v>575</v>
      </c>
    </row>
    <row r="22380" spans="1:3" ht="13.2" x14ac:dyDescent="0.25">
      <c r="A22380" s="45" t="s">
        <v>22445</v>
      </c>
      <c r="B22380" s="45" t="s">
        <v>7</v>
      </c>
      <c r="C22380" s="23">
        <v>625</v>
      </c>
    </row>
    <row r="22381" spans="1:3" ht="13.2" x14ac:dyDescent="0.25">
      <c r="A22381" s="45" t="s">
        <v>22446</v>
      </c>
      <c r="B22381" s="45" t="s">
        <v>7</v>
      </c>
      <c r="C22381" s="23">
        <v>800</v>
      </c>
    </row>
    <row r="22382" spans="1:3" ht="13.2" x14ac:dyDescent="0.25">
      <c r="A22382" s="45" t="s">
        <v>22447</v>
      </c>
      <c r="B22382" s="45" t="s">
        <v>7</v>
      </c>
      <c r="C22382" s="23">
        <v>975</v>
      </c>
    </row>
    <row r="22383" spans="1:3" ht="13.2" x14ac:dyDescent="0.25">
      <c r="A22383" s="45" t="s">
        <v>22448</v>
      </c>
      <c r="B22383" s="45" t="s">
        <v>7</v>
      </c>
      <c r="C22383" s="23">
        <v>300</v>
      </c>
    </row>
    <row r="22384" spans="1:3" ht="13.2" x14ac:dyDescent="0.25">
      <c r="A22384" s="45" t="s">
        <v>22449</v>
      </c>
      <c r="B22384" s="45" t="s">
        <v>7</v>
      </c>
      <c r="C22384" s="23">
        <v>500</v>
      </c>
    </row>
    <row r="22385" spans="1:3" ht="13.2" x14ac:dyDescent="0.25">
      <c r="A22385" s="45" t="s">
        <v>22450</v>
      </c>
      <c r="B22385" s="45" t="s">
        <v>7</v>
      </c>
      <c r="C22385" s="23">
        <v>500</v>
      </c>
    </row>
    <row r="22386" spans="1:3" ht="13.2" x14ac:dyDescent="0.25">
      <c r="A22386" s="45" t="s">
        <v>22451</v>
      </c>
      <c r="B22386" s="45" t="s">
        <v>7</v>
      </c>
      <c r="C22386" s="23">
        <v>25</v>
      </c>
    </row>
    <row r="22387" spans="1:3" ht="13.2" x14ac:dyDescent="0.25">
      <c r="A22387" s="45" t="s">
        <v>22452</v>
      </c>
      <c r="B22387" s="45" t="s">
        <v>7</v>
      </c>
      <c r="C22387" s="23">
        <v>0</v>
      </c>
    </row>
    <row r="22388" spans="1:3" ht="13.2" x14ac:dyDescent="0.25">
      <c r="A22388" s="45" t="s">
        <v>22453</v>
      </c>
      <c r="B22388" s="45" t="s">
        <v>7</v>
      </c>
      <c r="C22388" s="23">
        <v>200</v>
      </c>
    </row>
    <row r="22389" spans="1:3" ht="13.2" x14ac:dyDescent="0.25">
      <c r="A22389" s="45" t="s">
        <v>22454</v>
      </c>
      <c r="B22389" s="45" t="s">
        <v>7</v>
      </c>
      <c r="C22389" s="23">
        <v>300</v>
      </c>
    </row>
    <row r="22390" spans="1:3" ht="13.2" x14ac:dyDescent="0.25">
      <c r="A22390" s="45" t="s">
        <v>22455</v>
      </c>
      <c r="B22390" s="45" t="s">
        <v>7</v>
      </c>
      <c r="C22390" s="23">
        <v>500</v>
      </c>
    </row>
    <row r="22391" spans="1:3" ht="13.2" x14ac:dyDescent="0.25">
      <c r="A22391" s="45" t="s">
        <v>22456</v>
      </c>
      <c r="B22391" s="45" t="s">
        <v>7</v>
      </c>
      <c r="C22391" s="23">
        <v>150</v>
      </c>
    </row>
    <row r="22392" spans="1:3" ht="13.2" x14ac:dyDescent="0.25">
      <c r="A22392" s="45" t="s">
        <v>22457</v>
      </c>
      <c r="B22392" s="45" t="s">
        <v>7</v>
      </c>
      <c r="C22392" s="23">
        <v>250</v>
      </c>
    </row>
    <row r="22393" spans="1:3" ht="13.2" x14ac:dyDescent="0.25">
      <c r="A22393" s="45" t="s">
        <v>22458</v>
      </c>
      <c r="B22393" s="45" t="s">
        <v>7</v>
      </c>
      <c r="C22393" s="23">
        <v>200</v>
      </c>
    </row>
    <row r="22394" spans="1:3" ht="13.2" x14ac:dyDescent="0.25">
      <c r="A22394" s="45" t="s">
        <v>22459</v>
      </c>
      <c r="B22394" s="45" t="s">
        <v>7</v>
      </c>
      <c r="C22394" s="23">
        <v>225</v>
      </c>
    </row>
    <row r="22395" spans="1:3" ht="13.2" x14ac:dyDescent="0.25">
      <c r="A22395" s="45" t="s">
        <v>22460</v>
      </c>
      <c r="B22395" s="45" t="s">
        <v>7</v>
      </c>
      <c r="C22395" s="23">
        <v>225</v>
      </c>
    </row>
    <row r="22396" spans="1:3" ht="13.2" x14ac:dyDescent="0.25">
      <c r="A22396" s="45" t="s">
        <v>22461</v>
      </c>
      <c r="B22396" s="45" t="s">
        <v>7</v>
      </c>
      <c r="C22396" s="23">
        <v>200</v>
      </c>
    </row>
    <row r="22397" spans="1:3" ht="13.2" x14ac:dyDescent="0.25">
      <c r="A22397" s="45" t="s">
        <v>22462</v>
      </c>
      <c r="B22397" s="45" t="s">
        <v>7</v>
      </c>
      <c r="C22397" s="23">
        <v>200</v>
      </c>
    </row>
    <row r="22398" spans="1:3" ht="13.2" x14ac:dyDescent="0.25">
      <c r="A22398" s="45" t="s">
        <v>22463</v>
      </c>
      <c r="B22398" s="45" t="s">
        <v>7</v>
      </c>
      <c r="C22398" s="23">
        <v>400</v>
      </c>
    </row>
    <row r="22399" spans="1:3" ht="13.2" x14ac:dyDescent="0.25">
      <c r="A22399" s="45" t="s">
        <v>22464</v>
      </c>
      <c r="B22399" s="45" t="s">
        <v>7</v>
      </c>
      <c r="C22399" s="23">
        <v>475</v>
      </c>
    </row>
    <row r="22400" spans="1:3" ht="13.2" x14ac:dyDescent="0.25">
      <c r="A22400" s="45" t="s">
        <v>22465</v>
      </c>
      <c r="B22400" s="45" t="s">
        <v>7</v>
      </c>
      <c r="C22400" s="23">
        <v>200</v>
      </c>
    </row>
    <row r="22401" spans="1:3" ht="13.2" x14ac:dyDescent="0.25">
      <c r="A22401" s="45" t="s">
        <v>22466</v>
      </c>
      <c r="B22401" s="45" t="s">
        <v>7</v>
      </c>
      <c r="C22401" s="23">
        <v>275</v>
      </c>
    </row>
    <row r="22402" spans="1:3" ht="13.2" x14ac:dyDescent="0.25">
      <c r="A22402" s="45" t="s">
        <v>22467</v>
      </c>
      <c r="B22402" s="45" t="s">
        <v>7</v>
      </c>
      <c r="C22402" s="23">
        <v>175</v>
      </c>
    </row>
    <row r="22403" spans="1:3" ht="13.2" x14ac:dyDescent="0.25">
      <c r="A22403" s="45" t="s">
        <v>22468</v>
      </c>
      <c r="B22403" s="45" t="s">
        <v>7</v>
      </c>
      <c r="C22403" s="23">
        <v>875</v>
      </c>
    </row>
    <row r="22404" spans="1:3" ht="13.2" x14ac:dyDescent="0.25">
      <c r="A22404" s="45" t="s">
        <v>22469</v>
      </c>
      <c r="B22404" s="45" t="s">
        <v>7</v>
      </c>
      <c r="C22404" s="23">
        <v>225</v>
      </c>
    </row>
    <row r="22405" spans="1:3" ht="13.2" x14ac:dyDescent="0.25">
      <c r="A22405" s="45" t="s">
        <v>22470</v>
      </c>
      <c r="B22405" s="45" t="s">
        <v>7</v>
      </c>
      <c r="C22405" s="23">
        <v>150</v>
      </c>
    </row>
    <row r="22406" spans="1:3" ht="13.2" x14ac:dyDescent="0.25">
      <c r="A22406" s="45" t="s">
        <v>22471</v>
      </c>
      <c r="B22406" s="45" t="s">
        <v>7</v>
      </c>
      <c r="C22406" s="23">
        <v>450</v>
      </c>
    </row>
    <row r="22407" spans="1:3" ht="13.2" x14ac:dyDescent="0.25">
      <c r="A22407" s="45" t="s">
        <v>22472</v>
      </c>
      <c r="B22407" s="45" t="s">
        <v>7</v>
      </c>
      <c r="C22407" s="23">
        <v>150</v>
      </c>
    </row>
    <row r="22408" spans="1:3" ht="13.2" x14ac:dyDescent="0.25">
      <c r="A22408" s="45" t="s">
        <v>22473</v>
      </c>
      <c r="B22408" s="45" t="s">
        <v>7</v>
      </c>
      <c r="C22408" s="23">
        <v>150</v>
      </c>
    </row>
    <row r="22409" spans="1:3" ht="13.2" x14ac:dyDescent="0.25">
      <c r="A22409" s="45" t="s">
        <v>22474</v>
      </c>
      <c r="B22409" s="45" t="s">
        <v>7</v>
      </c>
      <c r="C22409" s="23">
        <v>200</v>
      </c>
    </row>
    <row r="22410" spans="1:3" ht="13.2" x14ac:dyDescent="0.25">
      <c r="A22410" s="45" t="s">
        <v>22475</v>
      </c>
      <c r="B22410" s="45" t="s">
        <v>7</v>
      </c>
      <c r="C22410" s="23">
        <v>275</v>
      </c>
    </row>
    <row r="22411" spans="1:3" ht="13.2" x14ac:dyDescent="0.25">
      <c r="A22411" s="45" t="s">
        <v>22476</v>
      </c>
      <c r="B22411" s="45" t="s">
        <v>7</v>
      </c>
      <c r="C22411" s="23">
        <v>150</v>
      </c>
    </row>
    <row r="22412" spans="1:3" ht="13.2" x14ac:dyDescent="0.25">
      <c r="A22412" s="45" t="s">
        <v>22477</v>
      </c>
      <c r="B22412" s="45" t="s">
        <v>7</v>
      </c>
      <c r="C22412" s="23">
        <v>150</v>
      </c>
    </row>
    <row r="22413" spans="1:3" ht="13.2" x14ac:dyDescent="0.25">
      <c r="A22413" s="45" t="s">
        <v>22478</v>
      </c>
      <c r="B22413" s="45" t="s">
        <v>7</v>
      </c>
      <c r="C22413" s="23">
        <v>600</v>
      </c>
    </row>
    <row r="22414" spans="1:3" ht="13.2" x14ac:dyDescent="0.25">
      <c r="A22414" s="45" t="s">
        <v>22479</v>
      </c>
      <c r="B22414" s="45" t="s">
        <v>7</v>
      </c>
      <c r="C22414" s="23">
        <v>400</v>
      </c>
    </row>
    <row r="22415" spans="1:3" ht="13.2" x14ac:dyDescent="0.25">
      <c r="A22415" s="45" t="s">
        <v>22480</v>
      </c>
      <c r="B22415" s="45" t="s">
        <v>7</v>
      </c>
      <c r="C22415" s="23">
        <v>1275</v>
      </c>
    </row>
    <row r="22416" spans="1:3" ht="13.2" x14ac:dyDescent="0.25">
      <c r="A22416" s="45" t="s">
        <v>22481</v>
      </c>
      <c r="B22416" s="45" t="s">
        <v>7</v>
      </c>
      <c r="C22416" s="23">
        <v>1275</v>
      </c>
    </row>
    <row r="22417" spans="1:3" ht="13.2" x14ac:dyDescent="0.25">
      <c r="A22417" s="45" t="s">
        <v>22482</v>
      </c>
      <c r="B22417" s="45" t="s">
        <v>7</v>
      </c>
      <c r="C22417" s="23">
        <v>600</v>
      </c>
    </row>
    <row r="22418" spans="1:3" ht="13.2" x14ac:dyDescent="0.25">
      <c r="A22418" s="45" t="s">
        <v>22483</v>
      </c>
      <c r="B22418" s="45" t="s">
        <v>7</v>
      </c>
      <c r="C22418" s="23">
        <v>775</v>
      </c>
    </row>
    <row r="22419" spans="1:3" ht="13.2" x14ac:dyDescent="0.25">
      <c r="A22419" s="45" t="s">
        <v>22484</v>
      </c>
      <c r="B22419" s="45" t="s">
        <v>7</v>
      </c>
      <c r="C22419" s="23">
        <v>450</v>
      </c>
    </row>
    <row r="22420" spans="1:3" ht="13.2" x14ac:dyDescent="0.25">
      <c r="A22420" s="45" t="s">
        <v>22485</v>
      </c>
      <c r="B22420" s="45" t="s">
        <v>7</v>
      </c>
      <c r="C22420" s="23">
        <v>725</v>
      </c>
    </row>
    <row r="22421" spans="1:3" ht="13.2" x14ac:dyDescent="0.25">
      <c r="A22421" s="45" t="s">
        <v>22486</v>
      </c>
      <c r="B22421" s="45" t="s">
        <v>7</v>
      </c>
      <c r="C22421" s="23">
        <v>450</v>
      </c>
    </row>
    <row r="22422" spans="1:3" ht="13.2" x14ac:dyDescent="0.25">
      <c r="A22422" s="45" t="s">
        <v>22487</v>
      </c>
      <c r="B22422" s="45" t="s">
        <v>7</v>
      </c>
      <c r="C22422" s="23">
        <v>1150</v>
      </c>
    </row>
    <row r="22423" spans="1:3" ht="13.2" x14ac:dyDescent="0.25">
      <c r="A22423" s="45" t="s">
        <v>22488</v>
      </c>
      <c r="B22423" s="45" t="s">
        <v>7</v>
      </c>
      <c r="C22423" s="23">
        <v>875</v>
      </c>
    </row>
    <row r="22424" spans="1:3" ht="13.2" x14ac:dyDescent="0.25">
      <c r="A22424" s="45" t="s">
        <v>22489</v>
      </c>
      <c r="B22424" s="45" t="s">
        <v>7</v>
      </c>
      <c r="C22424" s="23">
        <v>250</v>
      </c>
    </row>
    <row r="22425" spans="1:3" ht="13.2" x14ac:dyDescent="0.25">
      <c r="A22425" s="45" t="s">
        <v>22490</v>
      </c>
      <c r="B22425" s="45" t="s">
        <v>7</v>
      </c>
      <c r="C22425" s="23">
        <v>225</v>
      </c>
    </row>
    <row r="22426" spans="1:3" ht="13.2" x14ac:dyDescent="0.25">
      <c r="A22426" s="45" t="s">
        <v>22491</v>
      </c>
      <c r="B22426" s="45" t="s">
        <v>7</v>
      </c>
      <c r="C22426" s="23">
        <v>575</v>
      </c>
    </row>
    <row r="22427" spans="1:3" ht="13.2" x14ac:dyDescent="0.25">
      <c r="A22427" s="45" t="s">
        <v>22492</v>
      </c>
      <c r="B22427" s="45" t="s">
        <v>7</v>
      </c>
      <c r="C22427" s="23">
        <v>300</v>
      </c>
    </row>
    <row r="22428" spans="1:3" ht="13.2" x14ac:dyDescent="0.25">
      <c r="A22428" s="45" t="s">
        <v>22493</v>
      </c>
      <c r="B22428" s="45" t="s">
        <v>7</v>
      </c>
      <c r="C22428" s="23">
        <v>450</v>
      </c>
    </row>
    <row r="22429" spans="1:3" ht="13.2" x14ac:dyDescent="0.25">
      <c r="A22429" s="45" t="s">
        <v>22494</v>
      </c>
      <c r="B22429" s="45" t="s">
        <v>7</v>
      </c>
      <c r="C22429" s="23">
        <v>150</v>
      </c>
    </row>
    <row r="22430" spans="1:3" ht="13.2" x14ac:dyDescent="0.25">
      <c r="A22430" s="45" t="s">
        <v>22495</v>
      </c>
      <c r="B22430" s="45" t="s">
        <v>7</v>
      </c>
      <c r="C22430" s="23">
        <v>650</v>
      </c>
    </row>
    <row r="22431" spans="1:3" ht="13.2" x14ac:dyDescent="0.25">
      <c r="A22431" s="45" t="s">
        <v>22496</v>
      </c>
      <c r="B22431" s="45" t="s">
        <v>7</v>
      </c>
      <c r="C22431" s="23">
        <v>425</v>
      </c>
    </row>
    <row r="22432" spans="1:3" ht="13.2" x14ac:dyDescent="0.25">
      <c r="A22432" s="45" t="s">
        <v>22497</v>
      </c>
      <c r="B22432" s="45" t="s">
        <v>7</v>
      </c>
      <c r="C22432" s="23">
        <v>350</v>
      </c>
    </row>
    <row r="22433" spans="1:3" ht="13.2" x14ac:dyDescent="0.25">
      <c r="A22433" s="45" t="s">
        <v>22498</v>
      </c>
      <c r="B22433" s="45" t="s">
        <v>7</v>
      </c>
      <c r="C22433" s="23">
        <v>475</v>
      </c>
    </row>
    <row r="22434" spans="1:3" ht="13.2" x14ac:dyDescent="0.25">
      <c r="A22434" s="45" t="s">
        <v>22499</v>
      </c>
      <c r="B22434" s="45" t="s">
        <v>7</v>
      </c>
      <c r="C22434" s="23">
        <v>200</v>
      </c>
    </row>
    <row r="22435" spans="1:3" ht="13.2" x14ac:dyDescent="0.25">
      <c r="A22435" s="45" t="s">
        <v>22500</v>
      </c>
      <c r="B22435" s="45" t="s">
        <v>7</v>
      </c>
      <c r="C22435" s="23">
        <v>150</v>
      </c>
    </row>
    <row r="22436" spans="1:3" ht="13.2" x14ac:dyDescent="0.25">
      <c r="A22436" s="45" t="s">
        <v>22501</v>
      </c>
      <c r="B22436" s="45" t="s">
        <v>7</v>
      </c>
      <c r="C22436" s="23">
        <v>325</v>
      </c>
    </row>
    <row r="22437" spans="1:3" ht="13.2" x14ac:dyDescent="0.25">
      <c r="A22437" s="45" t="s">
        <v>22502</v>
      </c>
      <c r="B22437" s="45" t="s">
        <v>7</v>
      </c>
      <c r="C22437" s="23">
        <v>300</v>
      </c>
    </row>
    <row r="22438" spans="1:3" ht="13.2" x14ac:dyDescent="0.25">
      <c r="A22438" s="45" t="s">
        <v>22503</v>
      </c>
      <c r="B22438" s="45" t="s">
        <v>7</v>
      </c>
      <c r="C22438" s="23">
        <v>225</v>
      </c>
    </row>
    <row r="22439" spans="1:3" ht="13.2" x14ac:dyDescent="0.25">
      <c r="A22439" s="45" t="s">
        <v>22504</v>
      </c>
      <c r="B22439" s="45" t="s">
        <v>7</v>
      </c>
      <c r="C22439" s="23">
        <v>600</v>
      </c>
    </row>
    <row r="22440" spans="1:3" ht="13.2" x14ac:dyDescent="0.25">
      <c r="A22440" s="45" t="s">
        <v>22505</v>
      </c>
      <c r="B22440" s="45" t="s">
        <v>7</v>
      </c>
      <c r="C22440" s="23">
        <v>200</v>
      </c>
    </row>
    <row r="22441" spans="1:3" ht="13.2" x14ac:dyDescent="0.25">
      <c r="A22441" s="45" t="s">
        <v>22506</v>
      </c>
      <c r="B22441" s="45" t="s">
        <v>7</v>
      </c>
      <c r="C22441" s="23">
        <v>375</v>
      </c>
    </row>
    <row r="22442" spans="1:3" ht="13.2" x14ac:dyDescent="0.25">
      <c r="A22442" s="45" t="s">
        <v>22507</v>
      </c>
      <c r="B22442" s="45" t="s">
        <v>7</v>
      </c>
      <c r="C22442" s="23">
        <v>325</v>
      </c>
    </row>
    <row r="22443" spans="1:3" ht="13.2" x14ac:dyDescent="0.25">
      <c r="A22443" s="45" t="s">
        <v>22508</v>
      </c>
      <c r="B22443" s="45" t="s">
        <v>7</v>
      </c>
      <c r="C22443" s="23">
        <v>325</v>
      </c>
    </row>
    <row r="22444" spans="1:3" ht="13.2" x14ac:dyDescent="0.25">
      <c r="A22444" s="45" t="s">
        <v>22509</v>
      </c>
      <c r="B22444" s="45" t="s">
        <v>7</v>
      </c>
      <c r="C22444" s="23">
        <v>500</v>
      </c>
    </row>
    <row r="22445" spans="1:3" ht="13.2" x14ac:dyDescent="0.25">
      <c r="A22445" s="45" t="s">
        <v>22510</v>
      </c>
      <c r="B22445" s="45" t="s">
        <v>7</v>
      </c>
      <c r="C22445" s="23">
        <v>550</v>
      </c>
    </row>
    <row r="22446" spans="1:3" ht="13.2" x14ac:dyDescent="0.25">
      <c r="A22446" s="45" t="s">
        <v>22511</v>
      </c>
      <c r="B22446" s="45" t="s">
        <v>7</v>
      </c>
      <c r="C22446" s="23">
        <v>600</v>
      </c>
    </row>
    <row r="22447" spans="1:3" ht="13.2" x14ac:dyDescent="0.25">
      <c r="A22447" s="45" t="s">
        <v>22512</v>
      </c>
      <c r="B22447" s="45" t="s">
        <v>7</v>
      </c>
      <c r="C22447" s="23">
        <v>375</v>
      </c>
    </row>
    <row r="22448" spans="1:3" ht="13.2" x14ac:dyDescent="0.25">
      <c r="A22448" s="45" t="s">
        <v>22513</v>
      </c>
      <c r="B22448" s="45" t="s">
        <v>7</v>
      </c>
      <c r="C22448" s="23">
        <v>150</v>
      </c>
    </row>
    <row r="22449" spans="1:3" ht="13.2" x14ac:dyDescent="0.25">
      <c r="A22449" s="45" t="s">
        <v>22514</v>
      </c>
      <c r="B22449" s="45" t="s">
        <v>7</v>
      </c>
      <c r="C22449" s="23">
        <v>350</v>
      </c>
    </row>
    <row r="22450" spans="1:3" ht="13.2" x14ac:dyDescent="0.25">
      <c r="A22450" s="45" t="s">
        <v>22515</v>
      </c>
      <c r="B22450" s="45" t="s">
        <v>7</v>
      </c>
      <c r="C22450" s="23">
        <v>400</v>
      </c>
    </row>
    <row r="22451" spans="1:3" ht="13.2" x14ac:dyDescent="0.25">
      <c r="A22451" s="45" t="s">
        <v>22516</v>
      </c>
      <c r="B22451" s="45" t="s">
        <v>7</v>
      </c>
      <c r="C22451" s="23">
        <v>550</v>
      </c>
    </row>
    <row r="22452" spans="1:3" ht="13.2" x14ac:dyDescent="0.25">
      <c r="A22452" s="45" t="s">
        <v>22517</v>
      </c>
      <c r="B22452" s="45" t="s">
        <v>7</v>
      </c>
      <c r="C22452" s="23">
        <v>325</v>
      </c>
    </row>
    <row r="22453" spans="1:3" ht="13.2" x14ac:dyDescent="0.25">
      <c r="A22453" s="45" t="s">
        <v>22518</v>
      </c>
      <c r="B22453" s="45" t="s">
        <v>7</v>
      </c>
      <c r="C22453" s="23">
        <v>300</v>
      </c>
    </row>
    <row r="22454" spans="1:3" ht="13.2" x14ac:dyDescent="0.25">
      <c r="A22454" s="45" t="s">
        <v>22519</v>
      </c>
      <c r="B22454" s="45" t="s">
        <v>7</v>
      </c>
      <c r="C22454" s="23">
        <v>175</v>
      </c>
    </row>
    <row r="22455" spans="1:3" ht="13.2" x14ac:dyDescent="0.25">
      <c r="A22455" s="45" t="s">
        <v>22520</v>
      </c>
      <c r="B22455" s="45" t="s">
        <v>7</v>
      </c>
      <c r="C22455" s="23">
        <v>600</v>
      </c>
    </row>
    <row r="22456" spans="1:3" ht="13.2" x14ac:dyDescent="0.25">
      <c r="A22456" s="45" t="s">
        <v>22521</v>
      </c>
      <c r="B22456" s="45" t="s">
        <v>7</v>
      </c>
      <c r="C22456" s="23">
        <v>275</v>
      </c>
    </row>
    <row r="22457" spans="1:3" ht="13.2" x14ac:dyDescent="0.25">
      <c r="A22457" s="45" t="s">
        <v>22522</v>
      </c>
      <c r="B22457" s="45" t="s">
        <v>7</v>
      </c>
      <c r="C22457" s="23">
        <v>175</v>
      </c>
    </row>
    <row r="22458" spans="1:3" ht="13.2" x14ac:dyDescent="0.25">
      <c r="A22458" s="45" t="s">
        <v>22523</v>
      </c>
      <c r="B22458" s="45" t="s">
        <v>7</v>
      </c>
      <c r="C22458" s="23">
        <v>175</v>
      </c>
    </row>
    <row r="22459" spans="1:3" ht="13.2" x14ac:dyDescent="0.25">
      <c r="A22459" s="45" t="s">
        <v>22524</v>
      </c>
      <c r="B22459" s="45" t="s">
        <v>7</v>
      </c>
      <c r="C22459" s="23">
        <v>150</v>
      </c>
    </row>
    <row r="22460" spans="1:3" ht="13.2" x14ac:dyDescent="0.25">
      <c r="A22460" s="45" t="s">
        <v>22525</v>
      </c>
      <c r="B22460" s="45" t="s">
        <v>7</v>
      </c>
      <c r="C22460" s="23">
        <v>200</v>
      </c>
    </row>
    <row r="22461" spans="1:3" ht="13.2" x14ac:dyDescent="0.25">
      <c r="A22461" s="45" t="s">
        <v>22526</v>
      </c>
      <c r="B22461" s="45" t="s">
        <v>7</v>
      </c>
      <c r="C22461" s="23">
        <v>850</v>
      </c>
    </row>
    <row r="22462" spans="1:3" ht="13.2" x14ac:dyDescent="0.25">
      <c r="A22462" s="45" t="s">
        <v>22527</v>
      </c>
      <c r="B22462" s="45" t="s">
        <v>7</v>
      </c>
      <c r="C22462" s="23">
        <v>625</v>
      </c>
    </row>
    <row r="22463" spans="1:3" ht="13.2" x14ac:dyDescent="0.25">
      <c r="A22463" s="45" t="s">
        <v>22528</v>
      </c>
      <c r="B22463" s="45" t="s">
        <v>7</v>
      </c>
      <c r="C22463" s="23">
        <v>550</v>
      </c>
    </row>
    <row r="22464" spans="1:3" ht="13.2" x14ac:dyDescent="0.25">
      <c r="A22464" s="45" t="s">
        <v>22529</v>
      </c>
      <c r="B22464" s="45" t="s">
        <v>7</v>
      </c>
      <c r="C22464" s="23">
        <v>650</v>
      </c>
    </row>
    <row r="22465" spans="1:3" ht="13.2" x14ac:dyDescent="0.25">
      <c r="A22465" s="45" t="s">
        <v>22530</v>
      </c>
      <c r="B22465" s="45" t="s">
        <v>7</v>
      </c>
      <c r="C22465" s="23">
        <v>575</v>
      </c>
    </row>
    <row r="22466" spans="1:3" ht="13.2" x14ac:dyDescent="0.25">
      <c r="A22466" s="45" t="s">
        <v>22531</v>
      </c>
      <c r="B22466" s="45" t="s">
        <v>7</v>
      </c>
      <c r="C22466" s="23">
        <v>450</v>
      </c>
    </row>
    <row r="22467" spans="1:3" ht="13.2" x14ac:dyDescent="0.25">
      <c r="A22467" s="45" t="s">
        <v>22532</v>
      </c>
      <c r="B22467" s="45" t="s">
        <v>7</v>
      </c>
      <c r="C22467" s="23">
        <v>375</v>
      </c>
    </row>
    <row r="22468" spans="1:3" ht="13.2" x14ac:dyDescent="0.25">
      <c r="A22468" s="45" t="s">
        <v>22533</v>
      </c>
      <c r="B22468" s="45" t="s">
        <v>7</v>
      </c>
      <c r="C22468" s="23">
        <v>250</v>
      </c>
    </row>
    <row r="22469" spans="1:3" ht="13.2" x14ac:dyDescent="0.25">
      <c r="A22469" s="45" t="s">
        <v>22534</v>
      </c>
      <c r="B22469" s="45" t="s">
        <v>7</v>
      </c>
      <c r="C22469" s="23">
        <v>275</v>
      </c>
    </row>
    <row r="22470" spans="1:3" ht="13.2" x14ac:dyDescent="0.25">
      <c r="A22470" s="45" t="s">
        <v>22535</v>
      </c>
      <c r="B22470" s="45" t="s">
        <v>7</v>
      </c>
      <c r="C22470" s="23">
        <v>400</v>
      </c>
    </row>
    <row r="22471" spans="1:3" ht="13.2" x14ac:dyDescent="0.25">
      <c r="A22471" s="45" t="s">
        <v>22536</v>
      </c>
      <c r="B22471" s="45" t="s">
        <v>7</v>
      </c>
      <c r="C22471" s="23">
        <v>775</v>
      </c>
    </row>
    <row r="22472" spans="1:3" ht="13.2" x14ac:dyDescent="0.25">
      <c r="A22472" s="45" t="s">
        <v>22537</v>
      </c>
      <c r="B22472" s="45" t="s">
        <v>7</v>
      </c>
      <c r="C22472" s="23">
        <v>250</v>
      </c>
    </row>
    <row r="22473" spans="1:3" ht="13.2" x14ac:dyDescent="0.25">
      <c r="A22473" s="45" t="s">
        <v>22538</v>
      </c>
      <c r="B22473" s="45" t="s">
        <v>7</v>
      </c>
      <c r="C22473" s="23">
        <v>550</v>
      </c>
    </row>
    <row r="22474" spans="1:3" ht="13.2" x14ac:dyDescent="0.25">
      <c r="A22474" s="45" t="s">
        <v>22539</v>
      </c>
      <c r="B22474" s="45" t="s">
        <v>7</v>
      </c>
      <c r="C22474" s="23">
        <v>250</v>
      </c>
    </row>
    <row r="22475" spans="1:3" ht="13.2" x14ac:dyDescent="0.25">
      <c r="A22475" s="45" t="s">
        <v>22540</v>
      </c>
      <c r="B22475" s="45" t="s">
        <v>7</v>
      </c>
      <c r="C22475" s="23">
        <v>875</v>
      </c>
    </row>
    <row r="22476" spans="1:3" ht="13.2" x14ac:dyDescent="0.25">
      <c r="A22476" s="45" t="s">
        <v>22541</v>
      </c>
      <c r="B22476" s="45" t="s">
        <v>7</v>
      </c>
      <c r="C22476" s="23">
        <v>700</v>
      </c>
    </row>
    <row r="22477" spans="1:3" ht="13.2" x14ac:dyDescent="0.25">
      <c r="A22477" s="45" t="s">
        <v>22542</v>
      </c>
      <c r="B22477" s="45" t="s">
        <v>7</v>
      </c>
      <c r="C22477" s="23">
        <v>800</v>
      </c>
    </row>
    <row r="22478" spans="1:3" ht="13.2" x14ac:dyDescent="0.25">
      <c r="A22478" s="45" t="s">
        <v>22543</v>
      </c>
      <c r="B22478" s="45" t="s">
        <v>7</v>
      </c>
      <c r="C22478" s="23">
        <v>300</v>
      </c>
    </row>
    <row r="22479" spans="1:3" ht="13.2" x14ac:dyDescent="0.25">
      <c r="A22479" s="45" t="s">
        <v>22544</v>
      </c>
      <c r="B22479" s="45" t="s">
        <v>7</v>
      </c>
      <c r="C22479" s="23">
        <v>800</v>
      </c>
    </row>
    <row r="22480" spans="1:3" ht="13.2" x14ac:dyDescent="0.25">
      <c r="A22480" s="45" t="s">
        <v>22545</v>
      </c>
      <c r="B22480" s="45" t="s">
        <v>7</v>
      </c>
      <c r="C22480" s="23">
        <v>300</v>
      </c>
    </row>
    <row r="22481" spans="1:3" ht="13.2" x14ac:dyDescent="0.25">
      <c r="A22481" s="45" t="s">
        <v>22546</v>
      </c>
      <c r="B22481" s="45" t="s">
        <v>7</v>
      </c>
      <c r="C22481" s="23">
        <v>375</v>
      </c>
    </row>
    <row r="22482" spans="1:3" ht="13.2" x14ac:dyDescent="0.25">
      <c r="A22482" s="45" t="s">
        <v>22547</v>
      </c>
      <c r="B22482" s="45" t="s">
        <v>7</v>
      </c>
      <c r="C22482" s="23">
        <v>500</v>
      </c>
    </row>
    <row r="22483" spans="1:3" ht="13.2" x14ac:dyDescent="0.25">
      <c r="A22483" s="45" t="s">
        <v>22548</v>
      </c>
      <c r="B22483" s="45" t="s">
        <v>7</v>
      </c>
      <c r="C22483" s="23">
        <v>800</v>
      </c>
    </row>
    <row r="22484" spans="1:3" ht="13.2" x14ac:dyDescent="0.25">
      <c r="A22484" s="45" t="s">
        <v>22549</v>
      </c>
      <c r="B22484" s="45" t="s">
        <v>7</v>
      </c>
      <c r="C22484" s="23">
        <v>900</v>
      </c>
    </row>
    <row r="22485" spans="1:3" ht="13.2" x14ac:dyDescent="0.25">
      <c r="A22485" s="45" t="s">
        <v>22550</v>
      </c>
      <c r="B22485" s="45" t="s">
        <v>7</v>
      </c>
      <c r="C22485" s="23">
        <v>400</v>
      </c>
    </row>
    <row r="22486" spans="1:3" ht="13.2" x14ac:dyDescent="0.25">
      <c r="A22486" s="45" t="s">
        <v>22551</v>
      </c>
      <c r="B22486" s="45" t="s">
        <v>7</v>
      </c>
      <c r="C22486" s="23">
        <v>650</v>
      </c>
    </row>
    <row r="22487" spans="1:3" ht="13.2" x14ac:dyDescent="0.25">
      <c r="A22487" s="45" t="s">
        <v>22552</v>
      </c>
      <c r="B22487" s="45" t="s">
        <v>7</v>
      </c>
      <c r="C22487" s="23">
        <v>700</v>
      </c>
    </row>
    <row r="22488" spans="1:3" ht="13.2" x14ac:dyDescent="0.25">
      <c r="A22488" s="45" t="s">
        <v>22553</v>
      </c>
      <c r="B22488" s="45" t="s">
        <v>7</v>
      </c>
      <c r="C22488" s="23">
        <v>500</v>
      </c>
    </row>
    <row r="22489" spans="1:3" ht="13.2" x14ac:dyDescent="0.25">
      <c r="A22489" s="45" t="s">
        <v>22554</v>
      </c>
      <c r="B22489" s="45" t="s">
        <v>7</v>
      </c>
      <c r="C22489" s="23">
        <v>950</v>
      </c>
    </row>
    <row r="22490" spans="1:3" ht="13.2" x14ac:dyDescent="0.25">
      <c r="A22490" s="45" t="s">
        <v>22555</v>
      </c>
      <c r="B22490" s="45" t="s">
        <v>7</v>
      </c>
      <c r="C22490" s="23">
        <v>1125</v>
      </c>
    </row>
    <row r="22491" spans="1:3" ht="13.2" x14ac:dyDescent="0.25">
      <c r="A22491" s="45" t="s">
        <v>22556</v>
      </c>
      <c r="B22491" s="45" t="s">
        <v>7</v>
      </c>
      <c r="C22491" s="23">
        <v>875</v>
      </c>
    </row>
    <row r="22492" spans="1:3" ht="13.2" x14ac:dyDescent="0.25">
      <c r="A22492" s="45" t="s">
        <v>22557</v>
      </c>
      <c r="B22492" s="45" t="s">
        <v>7</v>
      </c>
      <c r="C22492" s="23">
        <v>525</v>
      </c>
    </row>
    <row r="22493" spans="1:3" ht="13.2" x14ac:dyDescent="0.25">
      <c r="A22493" s="45" t="s">
        <v>22558</v>
      </c>
      <c r="B22493" s="45" t="s">
        <v>7</v>
      </c>
      <c r="C22493" s="23">
        <v>750</v>
      </c>
    </row>
    <row r="22494" spans="1:3" ht="13.2" x14ac:dyDescent="0.25">
      <c r="A22494" s="45" t="s">
        <v>22559</v>
      </c>
      <c r="B22494" s="45" t="s">
        <v>7</v>
      </c>
      <c r="C22494" s="23">
        <v>650</v>
      </c>
    </row>
    <row r="22495" spans="1:3" ht="13.2" x14ac:dyDescent="0.25">
      <c r="A22495" s="45" t="s">
        <v>22560</v>
      </c>
      <c r="B22495" s="45" t="s">
        <v>7</v>
      </c>
      <c r="C22495" s="23">
        <v>850</v>
      </c>
    </row>
    <row r="22496" spans="1:3" ht="13.2" x14ac:dyDescent="0.25">
      <c r="A22496" s="45" t="s">
        <v>22561</v>
      </c>
      <c r="B22496" s="45" t="s">
        <v>7</v>
      </c>
      <c r="C22496" s="23">
        <v>675</v>
      </c>
    </row>
    <row r="22497" spans="1:3" ht="13.2" x14ac:dyDescent="0.25">
      <c r="A22497" s="45" t="s">
        <v>22562</v>
      </c>
      <c r="B22497" s="45" t="s">
        <v>7</v>
      </c>
      <c r="C22497" s="23">
        <v>700</v>
      </c>
    </row>
    <row r="22498" spans="1:3" ht="13.2" x14ac:dyDescent="0.25">
      <c r="A22498" s="45" t="s">
        <v>22563</v>
      </c>
      <c r="B22498" s="45" t="s">
        <v>7</v>
      </c>
      <c r="C22498" s="23">
        <v>500</v>
      </c>
    </row>
    <row r="22499" spans="1:3" ht="13.2" x14ac:dyDescent="0.25">
      <c r="A22499" s="45" t="s">
        <v>22564</v>
      </c>
      <c r="B22499" s="45" t="s">
        <v>7</v>
      </c>
      <c r="C22499" s="23">
        <v>975</v>
      </c>
    </row>
    <row r="22500" spans="1:3" ht="13.2" x14ac:dyDescent="0.25">
      <c r="A22500" s="45" t="s">
        <v>22565</v>
      </c>
      <c r="B22500" s="45" t="s">
        <v>7</v>
      </c>
      <c r="C22500" s="23">
        <v>675</v>
      </c>
    </row>
    <row r="22501" spans="1:3" ht="13.2" x14ac:dyDescent="0.25">
      <c r="A22501" s="45" t="s">
        <v>22566</v>
      </c>
      <c r="B22501" s="45" t="s">
        <v>7</v>
      </c>
      <c r="C22501" s="23">
        <v>850</v>
      </c>
    </row>
    <row r="22502" spans="1:3" ht="13.2" x14ac:dyDescent="0.25">
      <c r="A22502" s="45" t="s">
        <v>22567</v>
      </c>
      <c r="B22502" s="45" t="s">
        <v>7</v>
      </c>
      <c r="C22502" s="23">
        <v>675</v>
      </c>
    </row>
    <row r="22503" spans="1:3" ht="13.2" x14ac:dyDescent="0.25">
      <c r="A22503" s="45" t="s">
        <v>22568</v>
      </c>
      <c r="B22503" s="45" t="s">
        <v>7</v>
      </c>
      <c r="C22503" s="23">
        <v>750</v>
      </c>
    </row>
    <row r="22504" spans="1:3" ht="13.2" x14ac:dyDescent="0.25">
      <c r="A22504" s="45" t="s">
        <v>22569</v>
      </c>
      <c r="B22504" s="45" t="s">
        <v>7</v>
      </c>
      <c r="C22504" s="23">
        <v>750</v>
      </c>
    </row>
    <row r="22505" spans="1:3" ht="13.2" x14ac:dyDescent="0.25">
      <c r="A22505" s="45" t="s">
        <v>22570</v>
      </c>
      <c r="B22505" s="45" t="s">
        <v>7</v>
      </c>
      <c r="C22505" s="23">
        <v>250</v>
      </c>
    </row>
    <row r="22506" spans="1:3" ht="13.2" x14ac:dyDescent="0.25">
      <c r="A22506" s="45" t="s">
        <v>22571</v>
      </c>
      <c r="B22506" s="45" t="s">
        <v>7</v>
      </c>
      <c r="C22506" s="23">
        <v>875</v>
      </c>
    </row>
    <row r="22507" spans="1:3" ht="13.2" x14ac:dyDescent="0.25">
      <c r="A22507" s="45" t="s">
        <v>22572</v>
      </c>
      <c r="B22507" s="45" t="s">
        <v>7</v>
      </c>
      <c r="C22507" s="23">
        <v>525</v>
      </c>
    </row>
    <row r="22508" spans="1:3" ht="13.2" x14ac:dyDescent="0.25">
      <c r="A22508" s="45" t="s">
        <v>22573</v>
      </c>
      <c r="B22508" s="45" t="s">
        <v>7</v>
      </c>
      <c r="C22508" s="23">
        <v>725</v>
      </c>
    </row>
    <row r="22509" spans="1:3" ht="13.2" x14ac:dyDescent="0.25">
      <c r="A22509" s="45" t="s">
        <v>22574</v>
      </c>
      <c r="B22509" s="45" t="s">
        <v>7</v>
      </c>
      <c r="C22509" s="23">
        <v>650</v>
      </c>
    </row>
    <row r="22510" spans="1:3" ht="13.2" x14ac:dyDescent="0.25">
      <c r="A22510" s="45" t="s">
        <v>22575</v>
      </c>
      <c r="B22510" s="45" t="s">
        <v>7</v>
      </c>
      <c r="C22510" s="23">
        <v>800</v>
      </c>
    </row>
    <row r="22511" spans="1:3" ht="13.2" x14ac:dyDescent="0.25">
      <c r="A22511" s="45" t="s">
        <v>22576</v>
      </c>
      <c r="B22511" s="45" t="s">
        <v>7</v>
      </c>
      <c r="C22511" s="23">
        <v>300</v>
      </c>
    </row>
    <row r="22512" spans="1:3" ht="13.2" x14ac:dyDescent="0.25">
      <c r="A22512" s="45" t="s">
        <v>22577</v>
      </c>
      <c r="B22512" s="45" t="s">
        <v>7</v>
      </c>
      <c r="C22512" s="23">
        <v>850</v>
      </c>
    </row>
    <row r="22513" spans="1:3" ht="13.2" x14ac:dyDescent="0.25">
      <c r="A22513" s="45" t="s">
        <v>22578</v>
      </c>
      <c r="B22513" s="45" t="s">
        <v>7</v>
      </c>
      <c r="C22513" s="23">
        <v>25</v>
      </c>
    </row>
    <row r="22514" spans="1:3" ht="13.2" x14ac:dyDescent="0.25">
      <c r="A22514" s="45" t="s">
        <v>22579</v>
      </c>
      <c r="B22514" s="45" t="s">
        <v>7</v>
      </c>
      <c r="C22514" s="23">
        <v>0</v>
      </c>
    </row>
    <row r="22515" spans="1:3" ht="13.2" x14ac:dyDescent="0.25">
      <c r="A22515" s="45" t="s">
        <v>22580</v>
      </c>
      <c r="B22515" s="45" t="s">
        <v>7</v>
      </c>
      <c r="C22515" s="23">
        <v>0</v>
      </c>
    </row>
    <row r="22516" spans="1:3" ht="13.2" x14ac:dyDescent="0.25">
      <c r="A22516" s="45" t="s">
        <v>22581</v>
      </c>
      <c r="B22516" s="45" t="s">
        <v>7</v>
      </c>
      <c r="C22516" s="23">
        <v>375</v>
      </c>
    </row>
    <row r="22517" spans="1:3" ht="13.2" x14ac:dyDescent="0.25">
      <c r="A22517" s="45" t="s">
        <v>22582</v>
      </c>
      <c r="B22517" s="45" t="s">
        <v>7</v>
      </c>
      <c r="C22517" s="23">
        <v>250</v>
      </c>
    </row>
    <row r="22518" spans="1:3" ht="13.2" x14ac:dyDescent="0.25">
      <c r="A22518" s="45" t="s">
        <v>22583</v>
      </c>
      <c r="B22518" s="45" t="s">
        <v>7</v>
      </c>
      <c r="C22518" s="23">
        <v>700</v>
      </c>
    </row>
    <row r="22519" spans="1:3" ht="13.2" x14ac:dyDescent="0.25">
      <c r="A22519" s="45" t="s">
        <v>22584</v>
      </c>
      <c r="B22519" s="45" t="s">
        <v>7</v>
      </c>
      <c r="C22519" s="23">
        <v>750</v>
      </c>
    </row>
    <row r="22520" spans="1:3" ht="13.2" x14ac:dyDescent="0.25">
      <c r="A22520" s="45" t="s">
        <v>22585</v>
      </c>
      <c r="B22520" s="45" t="s">
        <v>7</v>
      </c>
      <c r="C22520" s="23">
        <v>800</v>
      </c>
    </row>
    <row r="22521" spans="1:3" ht="13.2" x14ac:dyDescent="0.25">
      <c r="A22521" s="45" t="s">
        <v>22586</v>
      </c>
      <c r="B22521" s="45" t="s">
        <v>7</v>
      </c>
      <c r="C22521" s="23">
        <v>475</v>
      </c>
    </row>
    <row r="22522" spans="1:3" ht="13.2" x14ac:dyDescent="0.25">
      <c r="A22522" s="45" t="s">
        <v>22587</v>
      </c>
      <c r="B22522" s="45" t="s">
        <v>7</v>
      </c>
      <c r="C22522" s="23">
        <v>575</v>
      </c>
    </row>
    <row r="22523" spans="1:3" ht="13.2" x14ac:dyDescent="0.25">
      <c r="A22523" s="45" t="s">
        <v>22588</v>
      </c>
      <c r="B22523" s="45" t="s">
        <v>7</v>
      </c>
      <c r="C22523" s="23">
        <v>350</v>
      </c>
    </row>
    <row r="22524" spans="1:3" ht="13.2" x14ac:dyDescent="0.25">
      <c r="A22524" s="45" t="s">
        <v>22589</v>
      </c>
      <c r="B22524" s="45" t="s">
        <v>7</v>
      </c>
      <c r="C22524" s="23">
        <v>375</v>
      </c>
    </row>
    <row r="22525" spans="1:3" ht="13.2" x14ac:dyDescent="0.25">
      <c r="A22525" s="45" t="s">
        <v>22590</v>
      </c>
      <c r="B22525" s="45" t="s">
        <v>7</v>
      </c>
      <c r="C22525" s="23">
        <v>375</v>
      </c>
    </row>
    <row r="22526" spans="1:3" ht="13.2" x14ac:dyDescent="0.25">
      <c r="A22526" s="45" t="s">
        <v>22591</v>
      </c>
      <c r="B22526" s="45" t="s">
        <v>7</v>
      </c>
      <c r="C22526" s="23">
        <v>775</v>
      </c>
    </row>
    <row r="22527" spans="1:3" ht="13.2" x14ac:dyDescent="0.25">
      <c r="A22527" s="45" t="s">
        <v>22592</v>
      </c>
      <c r="B22527" s="45" t="s">
        <v>7</v>
      </c>
      <c r="C22527" s="23">
        <v>750</v>
      </c>
    </row>
    <row r="22528" spans="1:3" ht="13.2" x14ac:dyDescent="0.25">
      <c r="A22528" s="45" t="s">
        <v>22593</v>
      </c>
      <c r="B22528" s="45" t="s">
        <v>7</v>
      </c>
      <c r="C22528" s="23">
        <v>850</v>
      </c>
    </row>
    <row r="22529" spans="1:3" ht="13.2" x14ac:dyDescent="0.25">
      <c r="A22529" s="45" t="s">
        <v>22594</v>
      </c>
      <c r="B22529" s="45" t="s">
        <v>7</v>
      </c>
      <c r="C22529" s="23">
        <v>400</v>
      </c>
    </row>
    <row r="22530" spans="1:3" ht="13.2" x14ac:dyDescent="0.25">
      <c r="A22530" s="45" t="s">
        <v>22595</v>
      </c>
      <c r="B22530" s="45" t="s">
        <v>7</v>
      </c>
      <c r="C22530" s="23">
        <v>400</v>
      </c>
    </row>
    <row r="22531" spans="1:3" ht="13.2" x14ac:dyDescent="0.25">
      <c r="A22531" s="45" t="s">
        <v>22596</v>
      </c>
      <c r="B22531" s="45" t="s">
        <v>7</v>
      </c>
      <c r="C22531" s="23">
        <v>375</v>
      </c>
    </row>
    <row r="22532" spans="1:3" ht="13.2" x14ac:dyDescent="0.25">
      <c r="A22532" s="45" t="s">
        <v>22597</v>
      </c>
      <c r="B22532" s="45" t="s">
        <v>7</v>
      </c>
      <c r="C22532" s="23">
        <v>1000</v>
      </c>
    </row>
    <row r="22533" spans="1:3" ht="13.2" x14ac:dyDescent="0.25">
      <c r="A22533" s="45" t="s">
        <v>22598</v>
      </c>
      <c r="B22533" s="45" t="s">
        <v>7</v>
      </c>
      <c r="C22533" s="23">
        <v>425</v>
      </c>
    </row>
    <row r="22534" spans="1:3" ht="13.2" x14ac:dyDescent="0.25">
      <c r="A22534" s="45" t="s">
        <v>22599</v>
      </c>
      <c r="B22534" s="45" t="s">
        <v>7</v>
      </c>
      <c r="C22534" s="23">
        <v>425</v>
      </c>
    </row>
    <row r="22535" spans="1:3" ht="13.2" x14ac:dyDescent="0.25">
      <c r="A22535" s="45" t="s">
        <v>22600</v>
      </c>
      <c r="B22535" s="45" t="s">
        <v>7</v>
      </c>
      <c r="C22535" s="23">
        <v>1000</v>
      </c>
    </row>
    <row r="22536" spans="1:3" ht="13.2" x14ac:dyDescent="0.25">
      <c r="A22536" s="45" t="s">
        <v>22601</v>
      </c>
      <c r="B22536" s="45" t="s">
        <v>7</v>
      </c>
      <c r="C22536" s="23">
        <v>275</v>
      </c>
    </row>
    <row r="22537" spans="1:3" ht="13.2" x14ac:dyDescent="0.25">
      <c r="A22537" s="45" t="s">
        <v>22602</v>
      </c>
      <c r="B22537" s="45" t="s">
        <v>7</v>
      </c>
      <c r="C22537" s="23">
        <v>425</v>
      </c>
    </row>
    <row r="22538" spans="1:3" ht="13.2" x14ac:dyDescent="0.25">
      <c r="A22538" s="45" t="s">
        <v>22603</v>
      </c>
      <c r="B22538" s="45" t="s">
        <v>7</v>
      </c>
      <c r="C22538" s="23">
        <v>375</v>
      </c>
    </row>
    <row r="22539" spans="1:3" ht="13.2" x14ac:dyDescent="0.25">
      <c r="A22539" s="45" t="s">
        <v>22604</v>
      </c>
      <c r="B22539" s="45" t="s">
        <v>7</v>
      </c>
      <c r="C22539" s="23">
        <v>525</v>
      </c>
    </row>
    <row r="22540" spans="1:3" ht="13.2" x14ac:dyDescent="0.25">
      <c r="A22540" s="45" t="s">
        <v>22605</v>
      </c>
      <c r="B22540" s="45" t="s">
        <v>7</v>
      </c>
      <c r="C22540" s="23">
        <v>550</v>
      </c>
    </row>
    <row r="22541" spans="1:3" ht="13.2" x14ac:dyDescent="0.25">
      <c r="A22541" s="45" t="s">
        <v>22606</v>
      </c>
      <c r="B22541" s="45" t="s">
        <v>7</v>
      </c>
      <c r="C22541" s="23">
        <v>150</v>
      </c>
    </row>
    <row r="22542" spans="1:3" ht="13.2" x14ac:dyDescent="0.25">
      <c r="A22542" s="45" t="s">
        <v>22607</v>
      </c>
      <c r="B22542" s="45" t="s">
        <v>7</v>
      </c>
      <c r="C22542" s="23">
        <v>800</v>
      </c>
    </row>
    <row r="22543" spans="1:3" ht="13.2" x14ac:dyDescent="0.25">
      <c r="A22543" s="45" t="s">
        <v>22608</v>
      </c>
      <c r="B22543" s="45" t="s">
        <v>7</v>
      </c>
      <c r="C22543" s="23">
        <v>825</v>
      </c>
    </row>
    <row r="22544" spans="1:3" ht="13.2" x14ac:dyDescent="0.25">
      <c r="A22544" s="45" t="s">
        <v>22609</v>
      </c>
      <c r="B22544" s="45" t="s">
        <v>7</v>
      </c>
      <c r="C22544" s="23">
        <v>475</v>
      </c>
    </row>
    <row r="22545" spans="1:3" ht="13.2" x14ac:dyDescent="0.25">
      <c r="A22545" s="45" t="s">
        <v>22610</v>
      </c>
      <c r="B22545" s="45" t="s">
        <v>7</v>
      </c>
      <c r="C22545" s="23">
        <v>375</v>
      </c>
    </row>
    <row r="22546" spans="1:3" ht="13.2" x14ac:dyDescent="0.25">
      <c r="A22546" s="45" t="s">
        <v>22611</v>
      </c>
      <c r="B22546" s="45" t="s">
        <v>7</v>
      </c>
      <c r="C22546" s="23">
        <v>625</v>
      </c>
    </row>
    <row r="22547" spans="1:3" ht="13.2" x14ac:dyDescent="0.25">
      <c r="A22547" s="45" t="s">
        <v>22612</v>
      </c>
      <c r="B22547" s="45" t="s">
        <v>7</v>
      </c>
      <c r="C22547" s="23">
        <v>150</v>
      </c>
    </row>
    <row r="22548" spans="1:3" ht="13.2" x14ac:dyDescent="0.25">
      <c r="A22548" s="45" t="s">
        <v>22613</v>
      </c>
      <c r="B22548" s="45" t="s">
        <v>7</v>
      </c>
      <c r="C22548" s="23">
        <v>700</v>
      </c>
    </row>
    <row r="22549" spans="1:3" ht="13.2" x14ac:dyDescent="0.25">
      <c r="A22549" s="45" t="s">
        <v>22614</v>
      </c>
      <c r="B22549" s="45" t="s">
        <v>7</v>
      </c>
      <c r="C22549" s="23">
        <v>425</v>
      </c>
    </row>
    <row r="22550" spans="1:3" ht="13.2" x14ac:dyDescent="0.25">
      <c r="A22550" s="45" t="s">
        <v>22615</v>
      </c>
      <c r="B22550" s="45" t="s">
        <v>7</v>
      </c>
      <c r="C22550" s="23">
        <v>400</v>
      </c>
    </row>
    <row r="22551" spans="1:3" ht="13.2" x14ac:dyDescent="0.25">
      <c r="A22551" s="45" t="s">
        <v>22616</v>
      </c>
      <c r="B22551" s="45" t="s">
        <v>7</v>
      </c>
      <c r="C22551" s="23">
        <v>475</v>
      </c>
    </row>
    <row r="22552" spans="1:3" ht="13.2" x14ac:dyDescent="0.25">
      <c r="A22552" s="45" t="s">
        <v>22617</v>
      </c>
      <c r="B22552" s="45" t="s">
        <v>7</v>
      </c>
      <c r="C22552" s="23">
        <v>225</v>
      </c>
    </row>
    <row r="22553" spans="1:3" ht="13.2" x14ac:dyDescent="0.25">
      <c r="A22553" s="45" t="s">
        <v>22618</v>
      </c>
      <c r="B22553" s="45" t="s">
        <v>7</v>
      </c>
      <c r="C22553" s="23">
        <v>350</v>
      </c>
    </row>
    <row r="22554" spans="1:3" ht="13.2" x14ac:dyDescent="0.25">
      <c r="A22554" s="45" t="s">
        <v>22619</v>
      </c>
      <c r="B22554" s="45" t="s">
        <v>7</v>
      </c>
      <c r="C22554" s="23">
        <v>425</v>
      </c>
    </row>
    <row r="22555" spans="1:3" ht="13.2" x14ac:dyDescent="0.25">
      <c r="A22555" s="45" t="s">
        <v>22620</v>
      </c>
      <c r="B22555" s="45" t="s">
        <v>7</v>
      </c>
      <c r="C22555" s="23">
        <v>250</v>
      </c>
    </row>
    <row r="22556" spans="1:3" ht="13.2" x14ac:dyDescent="0.25">
      <c r="A22556" s="45" t="s">
        <v>22621</v>
      </c>
      <c r="B22556" s="45" t="s">
        <v>7</v>
      </c>
      <c r="C22556" s="23">
        <v>150</v>
      </c>
    </row>
    <row r="22557" spans="1:3" ht="13.2" x14ac:dyDescent="0.25">
      <c r="A22557" s="45" t="s">
        <v>22622</v>
      </c>
      <c r="B22557" s="45" t="s">
        <v>7</v>
      </c>
      <c r="C22557" s="23">
        <v>325</v>
      </c>
    </row>
    <row r="22558" spans="1:3" ht="13.2" x14ac:dyDescent="0.25">
      <c r="A22558" s="45" t="s">
        <v>22623</v>
      </c>
      <c r="B22558" s="45" t="s">
        <v>7</v>
      </c>
      <c r="C22558" s="23">
        <v>325</v>
      </c>
    </row>
    <row r="22559" spans="1:3" ht="13.2" x14ac:dyDescent="0.25">
      <c r="A22559" s="45" t="s">
        <v>22624</v>
      </c>
      <c r="B22559" s="45" t="s">
        <v>7</v>
      </c>
      <c r="C22559" s="23">
        <v>300</v>
      </c>
    </row>
    <row r="22560" spans="1:3" ht="13.2" x14ac:dyDescent="0.25">
      <c r="A22560" s="45" t="s">
        <v>22625</v>
      </c>
      <c r="B22560" s="45" t="s">
        <v>7</v>
      </c>
      <c r="C22560" s="23">
        <v>800</v>
      </c>
    </row>
    <row r="22561" spans="1:3" ht="13.2" x14ac:dyDescent="0.25">
      <c r="A22561" s="45" t="s">
        <v>22626</v>
      </c>
      <c r="B22561" s="45" t="s">
        <v>7</v>
      </c>
      <c r="C22561" s="23">
        <v>275</v>
      </c>
    </row>
    <row r="22562" spans="1:3" ht="13.2" x14ac:dyDescent="0.25">
      <c r="A22562" s="45" t="s">
        <v>22627</v>
      </c>
      <c r="B22562" s="45" t="s">
        <v>7</v>
      </c>
      <c r="C22562" s="23">
        <v>150</v>
      </c>
    </row>
    <row r="22563" spans="1:3" ht="13.2" x14ac:dyDescent="0.25">
      <c r="A22563" s="45" t="s">
        <v>22628</v>
      </c>
      <c r="B22563" s="45" t="s">
        <v>7</v>
      </c>
      <c r="C22563" s="23">
        <v>250</v>
      </c>
    </row>
    <row r="22564" spans="1:3" ht="13.2" x14ac:dyDescent="0.25">
      <c r="A22564" s="45" t="s">
        <v>22629</v>
      </c>
      <c r="B22564" s="45" t="s">
        <v>7</v>
      </c>
      <c r="C22564" s="23">
        <v>325</v>
      </c>
    </row>
    <row r="22565" spans="1:3" ht="13.2" x14ac:dyDescent="0.25">
      <c r="A22565" s="45" t="s">
        <v>22630</v>
      </c>
      <c r="B22565" s="45" t="s">
        <v>7</v>
      </c>
      <c r="C22565" s="23">
        <v>300</v>
      </c>
    </row>
    <row r="22566" spans="1:3" ht="13.2" x14ac:dyDescent="0.25">
      <c r="A22566" s="45" t="s">
        <v>22631</v>
      </c>
      <c r="B22566" s="45" t="s">
        <v>7</v>
      </c>
      <c r="C22566" s="23">
        <v>225</v>
      </c>
    </row>
    <row r="22567" spans="1:3" ht="13.2" x14ac:dyDescent="0.25">
      <c r="A22567" s="45" t="s">
        <v>22632</v>
      </c>
      <c r="B22567" s="45" t="s">
        <v>7</v>
      </c>
      <c r="C22567" s="23">
        <v>225</v>
      </c>
    </row>
    <row r="22568" spans="1:3" ht="13.2" x14ac:dyDescent="0.25">
      <c r="A22568" s="45" t="s">
        <v>22633</v>
      </c>
      <c r="B22568" s="45" t="s">
        <v>7</v>
      </c>
      <c r="C22568" s="23">
        <v>250</v>
      </c>
    </row>
    <row r="22569" spans="1:3" ht="13.2" x14ac:dyDescent="0.25">
      <c r="A22569" s="45" t="s">
        <v>22634</v>
      </c>
      <c r="B22569" s="45" t="s">
        <v>7</v>
      </c>
      <c r="C22569" s="23">
        <v>150</v>
      </c>
    </row>
    <row r="22570" spans="1:3" ht="13.2" x14ac:dyDescent="0.25">
      <c r="A22570" s="45" t="s">
        <v>22635</v>
      </c>
      <c r="B22570" s="45" t="s">
        <v>7</v>
      </c>
      <c r="C22570" s="23">
        <v>150</v>
      </c>
    </row>
    <row r="22571" spans="1:3" ht="13.2" x14ac:dyDescent="0.25">
      <c r="A22571" s="45" t="s">
        <v>22636</v>
      </c>
      <c r="B22571" s="45" t="s">
        <v>7</v>
      </c>
      <c r="C22571" s="23">
        <v>150</v>
      </c>
    </row>
    <row r="22572" spans="1:3" ht="13.2" x14ac:dyDescent="0.25">
      <c r="A22572" s="45" t="s">
        <v>22637</v>
      </c>
      <c r="B22572" s="45" t="s">
        <v>7</v>
      </c>
      <c r="C22572" s="23">
        <v>150</v>
      </c>
    </row>
    <row r="22573" spans="1:3" ht="13.2" x14ac:dyDescent="0.25">
      <c r="A22573" s="45" t="s">
        <v>22638</v>
      </c>
      <c r="B22573" s="45" t="s">
        <v>7</v>
      </c>
      <c r="C22573" s="23">
        <v>150</v>
      </c>
    </row>
    <row r="22574" spans="1:3" ht="13.2" x14ac:dyDescent="0.25">
      <c r="A22574" s="45" t="s">
        <v>22639</v>
      </c>
      <c r="B22574" s="45" t="s">
        <v>7</v>
      </c>
      <c r="C22574" s="23">
        <v>225</v>
      </c>
    </row>
    <row r="22575" spans="1:3" ht="13.2" x14ac:dyDescent="0.25">
      <c r="A22575" s="45" t="s">
        <v>22640</v>
      </c>
      <c r="B22575" s="45" t="s">
        <v>7</v>
      </c>
      <c r="C22575" s="23">
        <v>525</v>
      </c>
    </row>
    <row r="22576" spans="1:3" ht="13.2" x14ac:dyDescent="0.25">
      <c r="A22576" s="45" t="s">
        <v>22641</v>
      </c>
      <c r="B22576" s="45" t="s">
        <v>7</v>
      </c>
      <c r="C22576" s="23">
        <v>625</v>
      </c>
    </row>
    <row r="22577" spans="1:3" ht="13.2" x14ac:dyDescent="0.25">
      <c r="A22577" s="45" t="s">
        <v>22642</v>
      </c>
      <c r="B22577" s="45" t="s">
        <v>7</v>
      </c>
      <c r="C22577" s="23">
        <v>175</v>
      </c>
    </row>
    <row r="22578" spans="1:3" ht="13.2" x14ac:dyDescent="0.25">
      <c r="A22578" s="45" t="s">
        <v>22643</v>
      </c>
      <c r="B22578" s="45" t="s">
        <v>7</v>
      </c>
      <c r="C22578" s="23">
        <v>175</v>
      </c>
    </row>
    <row r="22579" spans="1:3" ht="13.2" x14ac:dyDescent="0.25">
      <c r="A22579" s="45" t="s">
        <v>22644</v>
      </c>
      <c r="B22579" s="45" t="s">
        <v>7</v>
      </c>
      <c r="C22579" s="23">
        <v>725</v>
      </c>
    </row>
    <row r="22580" spans="1:3" ht="13.2" x14ac:dyDescent="0.25">
      <c r="A22580" s="45" t="s">
        <v>22645</v>
      </c>
      <c r="B22580" s="45" t="s">
        <v>7</v>
      </c>
      <c r="C22580" s="23">
        <v>325</v>
      </c>
    </row>
    <row r="22581" spans="1:3" ht="13.2" x14ac:dyDescent="0.25">
      <c r="A22581" s="45" t="s">
        <v>22646</v>
      </c>
      <c r="B22581" s="45" t="s">
        <v>7</v>
      </c>
      <c r="C22581" s="23">
        <v>250</v>
      </c>
    </row>
    <row r="22582" spans="1:3" ht="13.2" x14ac:dyDescent="0.25">
      <c r="A22582" s="45" t="s">
        <v>22647</v>
      </c>
      <c r="B22582" s="45" t="s">
        <v>7</v>
      </c>
      <c r="C22582" s="23">
        <v>725</v>
      </c>
    </row>
    <row r="22583" spans="1:3" ht="13.2" x14ac:dyDescent="0.25">
      <c r="A22583" s="45" t="s">
        <v>22648</v>
      </c>
      <c r="B22583" s="45" t="s">
        <v>7</v>
      </c>
      <c r="C22583" s="23">
        <v>400</v>
      </c>
    </row>
    <row r="22584" spans="1:3" ht="13.2" x14ac:dyDescent="0.25">
      <c r="A22584" s="45" t="s">
        <v>22649</v>
      </c>
      <c r="B22584" s="45" t="s">
        <v>7</v>
      </c>
      <c r="C22584" s="23">
        <v>625</v>
      </c>
    </row>
    <row r="22585" spans="1:3" ht="13.2" x14ac:dyDescent="0.25">
      <c r="A22585" s="45" t="s">
        <v>22650</v>
      </c>
      <c r="B22585" s="45" t="s">
        <v>7</v>
      </c>
      <c r="C22585" s="23">
        <v>275</v>
      </c>
    </row>
    <row r="22586" spans="1:3" ht="13.2" x14ac:dyDescent="0.25">
      <c r="A22586" s="45" t="s">
        <v>22651</v>
      </c>
      <c r="B22586" s="45" t="s">
        <v>7</v>
      </c>
      <c r="C22586" s="23">
        <v>150</v>
      </c>
    </row>
    <row r="22587" spans="1:3" ht="13.2" x14ac:dyDescent="0.25">
      <c r="A22587" s="45" t="s">
        <v>22652</v>
      </c>
      <c r="B22587" s="45" t="s">
        <v>7</v>
      </c>
      <c r="C22587" s="23">
        <v>150</v>
      </c>
    </row>
    <row r="22588" spans="1:3" ht="13.2" x14ac:dyDescent="0.25">
      <c r="A22588" s="45" t="s">
        <v>22653</v>
      </c>
      <c r="B22588" s="45" t="s">
        <v>7</v>
      </c>
      <c r="C22588" s="23">
        <v>150</v>
      </c>
    </row>
    <row r="22589" spans="1:3" ht="13.2" x14ac:dyDescent="0.25">
      <c r="A22589" s="45" t="s">
        <v>22654</v>
      </c>
      <c r="B22589" s="45" t="s">
        <v>7</v>
      </c>
      <c r="C22589" s="23">
        <v>275</v>
      </c>
    </row>
    <row r="22590" spans="1:3" ht="13.2" x14ac:dyDescent="0.25">
      <c r="A22590" s="45" t="s">
        <v>22655</v>
      </c>
      <c r="B22590" s="45" t="s">
        <v>7</v>
      </c>
      <c r="C22590" s="23">
        <v>650</v>
      </c>
    </row>
    <row r="22591" spans="1:3" ht="13.2" x14ac:dyDescent="0.25">
      <c r="A22591" s="45" t="s">
        <v>22656</v>
      </c>
      <c r="B22591" s="45" t="s">
        <v>7</v>
      </c>
      <c r="C22591" s="23">
        <v>300</v>
      </c>
    </row>
    <row r="22592" spans="1:3" ht="13.2" x14ac:dyDescent="0.25">
      <c r="A22592" s="45" t="s">
        <v>22657</v>
      </c>
      <c r="B22592" s="45" t="s">
        <v>7</v>
      </c>
      <c r="C22592" s="23">
        <v>1000</v>
      </c>
    </row>
    <row r="22593" spans="1:3" ht="13.2" x14ac:dyDescent="0.25">
      <c r="A22593" s="45" t="s">
        <v>22658</v>
      </c>
      <c r="B22593" s="45" t="s">
        <v>7</v>
      </c>
      <c r="C22593" s="23">
        <v>975</v>
      </c>
    </row>
    <row r="22594" spans="1:3" ht="13.2" x14ac:dyDescent="0.25">
      <c r="A22594" s="45" t="s">
        <v>22659</v>
      </c>
      <c r="B22594" s="45" t="s">
        <v>7</v>
      </c>
      <c r="C22594" s="23">
        <v>200</v>
      </c>
    </row>
    <row r="22595" spans="1:3" ht="13.2" x14ac:dyDescent="0.25">
      <c r="A22595" s="45" t="s">
        <v>22660</v>
      </c>
      <c r="B22595" s="45" t="s">
        <v>7</v>
      </c>
      <c r="C22595" s="23">
        <v>425</v>
      </c>
    </row>
    <row r="22596" spans="1:3" ht="13.2" x14ac:dyDescent="0.25">
      <c r="A22596" s="45" t="s">
        <v>22661</v>
      </c>
      <c r="B22596" s="45" t="s">
        <v>7</v>
      </c>
      <c r="C22596" s="23">
        <v>425</v>
      </c>
    </row>
    <row r="22597" spans="1:3" ht="13.2" x14ac:dyDescent="0.25">
      <c r="A22597" s="45" t="s">
        <v>22662</v>
      </c>
      <c r="B22597" s="45" t="s">
        <v>7</v>
      </c>
      <c r="C22597" s="23">
        <v>225</v>
      </c>
    </row>
    <row r="22598" spans="1:3" ht="13.2" x14ac:dyDescent="0.25">
      <c r="A22598" s="45" t="s">
        <v>22663</v>
      </c>
      <c r="B22598" s="45" t="s">
        <v>7</v>
      </c>
      <c r="C22598" s="23">
        <v>325</v>
      </c>
    </row>
    <row r="22599" spans="1:3" ht="13.2" x14ac:dyDescent="0.25">
      <c r="A22599" s="45" t="s">
        <v>22664</v>
      </c>
      <c r="B22599" s="45" t="s">
        <v>7</v>
      </c>
      <c r="C22599" s="23">
        <v>325</v>
      </c>
    </row>
    <row r="22600" spans="1:3" ht="13.2" x14ac:dyDescent="0.25">
      <c r="A22600" s="45" t="s">
        <v>22665</v>
      </c>
      <c r="B22600" s="45" t="s">
        <v>7</v>
      </c>
      <c r="C22600" s="23">
        <v>100</v>
      </c>
    </row>
    <row r="22601" spans="1:3" ht="13.2" x14ac:dyDescent="0.25">
      <c r="A22601" s="45" t="s">
        <v>22666</v>
      </c>
      <c r="B22601" s="45" t="s">
        <v>7</v>
      </c>
      <c r="C22601" s="23">
        <v>175</v>
      </c>
    </row>
    <row r="22602" spans="1:3" ht="13.2" x14ac:dyDescent="0.25">
      <c r="A22602" s="45" t="s">
        <v>22667</v>
      </c>
      <c r="B22602" s="45" t="s">
        <v>7</v>
      </c>
      <c r="C22602" s="23">
        <v>800</v>
      </c>
    </row>
    <row r="22603" spans="1:3" ht="13.2" x14ac:dyDescent="0.25">
      <c r="A22603" s="45" t="s">
        <v>22668</v>
      </c>
      <c r="B22603" s="45" t="s">
        <v>7</v>
      </c>
      <c r="C22603" s="23">
        <v>575</v>
      </c>
    </row>
    <row r="22604" spans="1:3" ht="13.2" x14ac:dyDescent="0.25">
      <c r="A22604" s="45" t="s">
        <v>22669</v>
      </c>
      <c r="B22604" s="45" t="s">
        <v>7</v>
      </c>
      <c r="C22604" s="23">
        <v>400</v>
      </c>
    </row>
    <row r="22605" spans="1:3" ht="13.2" x14ac:dyDescent="0.25">
      <c r="A22605" s="45" t="s">
        <v>22670</v>
      </c>
      <c r="B22605" s="45" t="s">
        <v>7</v>
      </c>
      <c r="C22605" s="23">
        <v>600</v>
      </c>
    </row>
    <row r="22606" spans="1:3" ht="13.2" x14ac:dyDescent="0.25">
      <c r="A22606" s="45" t="s">
        <v>22671</v>
      </c>
      <c r="B22606" s="45" t="s">
        <v>7</v>
      </c>
      <c r="C22606" s="23">
        <v>500</v>
      </c>
    </row>
    <row r="22607" spans="1:3" ht="13.2" x14ac:dyDescent="0.25">
      <c r="A22607" s="45" t="s">
        <v>22672</v>
      </c>
      <c r="B22607" s="45" t="s">
        <v>7</v>
      </c>
      <c r="C22607" s="23">
        <v>150</v>
      </c>
    </row>
    <row r="22608" spans="1:3" ht="13.2" x14ac:dyDescent="0.25">
      <c r="A22608" s="45" t="s">
        <v>22673</v>
      </c>
      <c r="B22608" s="45" t="s">
        <v>7</v>
      </c>
      <c r="C22608" s="23">
        <v>700</v>
      </c>
    </row>
    <row r="22609" spans="1:3" ht="13.2" x14ac:dyDescent="0.25">
      <c r="A22609" s="45" t="s">
        <v>22674</v>
      </c>
      <c r="B22609" s="45" t="s">
        <v>7</v>
      </c>
      <c r="C22609" s="23">
        <v>250</v>
      </c>
    </row>
    <row r="22610" spans="1:3" ht="13.2" x14ac:dyDescent="0.25">
      <c r="A22610" s="45" t="s">
        <v>22675</v>
      </c>
      <c r="B22610" s="45" t="s">
        <v>7</v>
      </c>
      <c r="C22610" s="23">
        <v>200</v>
      </c>
    </row>
    <row r="22611" spans="1:3" ht="13.2" x14ac:dyDescent="0.25">
      <c r="A22611" s="45" t="s">
        <v>22676</v>
      </c>
      <c r="B22611" s="45" t="s">
        <v>7</v>
      </c>
      <c r="C22611" s="23">
        <v>300</v>
      </c>
    </row>
    <row r="22612" spans="1:3" ht="13.2" x14ac:dyDescent="0.25">
      <c r="A22612" s="45" t="s">
        <v>22677</v>
      </c>
      <c r="B22612" s="45" t="s">
        <v>7</v>
      </c>
      <c r="C22612" s="23">
        <v>200</v>
      </c>
    </row>
    <row r="22613" spans="1:3" ht="13.2" x14ac:dyDescent="0.25">
      <c r="A22613" s="45" t="s">
        <v>22678</v>
      </c>
      <c r="B22613" s="45" t="s">
        <v>7</v>
      </c>
      <c r="C22613" s="23">
        <v>200</v>
      </c>
    </row>
    <row r="22614" spans="1:3" ht="13.2" x14ac:dyDescent="0.25">
      <c r="A22614" s="45" t="s">
        <v>22679</v>
      </c>
      <c r="B22614" s="45" t="s">
        <v>7</v>
      </c>
      <c r="C22614" s="23">
        <v>200</v>
      </c>
    </row>
    <row r="22615" spans="1:3" ht="13.2" x14ac:dyDescent="0.25">
      <c r="A22615" s="45" t="s">
        <v>22680</v>
      </c>
      <c r="B22615" s="45" t="s">
        <v>7</v>
      </c>
      <c r="C22615" s="23">
        <v>200</v>
      </c>
    </row>
    <row r="22616" spans="1:3" ht="13.2" x14ac:dyDescent="0.25">
      <c r="A22616" s="45" t="s">
        <v>22681</v>
      </c>
      <c r="B22616" s="45" t="s">
        <v>7</v>
      </c>
      <c r="C22616" s="23">
        <v>150</v>
      </c>
    </row>
    <row r="22617" spans="1:3" ht="13.2" x14ac:dyDescent="0.25">
      <c r="A22617" s="45" t="s">
        <v>22682</v>
      </c>
      <c r="B22617" s="45" t="s">
        <v>7</v>
      </c>
      <c r="C22617" s="23">
        <v>325</v>
      </c>
    </row>
    <row r="22618" spans="1:3" ht="13.2" x14ac:dyDescent="0.25">
      <c r="A22618" s="45" t="s">
        <v>22683</v>
      </c>
      <c r="B22618" s="45" t="s">
        <v>7</v>
      </c>
      <c r="C22618" s="23">
        <v>300</v>
      </c>
    </row>
    <row r="22619" spans="1:3" ht="13.2" x14ac:dyDescent="0.25">
      <c r="A22619" s="45" t="s">
        <v>22684</v>
      </c>
      <c r="B22619" s="45" t="s">
        <v>7</v>
      </c>
      <c r="C22619" s="23">
        <v>875</v>
      </c>
    </row>
    <row r="22620" spans="1:3" ht="13.2" x14ac:dyDescent="0.25">
      <c r="A22620" s="45" t="s">
        <v>22685</v>
      </c>
      <c r="B22620" s="45" t="s">
        <v>7</v>
      </c>
      <c r="C22620" s="23">
        <v>425</v>
      </c>
    </row>
    <row r="22621" spans="1:3" ht="13.2" x14ac:dyDescent="0.25">
      <c r="A22621" s="45" t="s">
        <v>22686</v>
      </c>
      <c r="B22621" s="45" t="s">
        <v>7</v>
      </c>
      <c r="C22621" s="23">
        <v>425</v>
      </c>
    </row>
    <row r="22622" spans="1:3" ht="13.2" x14ac:dyDescent="0.25">
      <c r="A22622" s="45" t="s">
        <v>22687</v>
      </c>
      <c r="B22622" s="45" t="s">
        <v>7</v>
      </c>
      <c r="C22622" s="23">
        <v>250</v>
      </c>
    </row>
    <row r="22623" spans="1:3" ht="13.2" x14ac:dyDescent="0.25">
      <c r="A22623" s="45" t="s">
        <v>22688</v>
      </c>
      <c r="B22623" s="45" t="s">
        <v>7</v>
      </c>
      <c r="C22623" s="23">
        <v>225</v>
      </c>
    </row>
    <row r="22624" spans="1:3" ht="13.2" x14ac:dyDescent="0.25">
      <c r="A22624" s="45" t="s">
        <v>22689</v>
      </c>
      <c r="B22624" s="45" t="s">
        <v>7</v>
      </c>
      <c r="C22624" s="23">
        <v>400</v>
      </c>
    </row>
    <row r="22625" spans="1:3" ht="13.2" x14ac:dyDescent="0.25">
      <c r="A22625" s="45" t="s">
        <v>22690</v>
      </c>
      <c r="B22625" s="45" t="s">
        <v>7</v>
      </c>
      <c r="C22625" s="23">
        <v>450</v>
      </c>
    </row>
    <row r="22626" spans="1:3" ht="13.2" x14ac:dyDescent="0.25">
      <c r="A22626" s="45" t="s">
        <v>22691</v>
      </c>
      <c r="B22626" s="45" t="s">
        <v>7</v>
      </c>
      <c r="C22626" s="23">
        <v>400</v>
      </c>
    </row>
    <row r="22627" spans="1:3" ht="13.2" x14ac:dyDescent="0.25">
      <c r="A22627" s="45" t="s">
        <v>22692</v>
      </c>
      <c r="B22627" s="45" t="s">
        <v>7</v>
      </c>
      <c r="C22627" s="23">
        <v>150</v>
      </c>
    </row>
    <row r="22628" spans="1:3" ht="13.2" x14ac:dyDescent="0.25">
      <c r="A22628" s="45" t="s">
        <v>22693</v>
      </c>
      <c r="B22628" s="45" t="s">
        <v>7</v>
      </c>
      <c r="C22628" s="23">
        <v>350</v>
      </c>
    </row>
    <row r="22629" spans="1:3" ht="13.2" x14ac:dyDescent="0.25">
      <c r="A22629" s="45" t="s">
        <v>22694</v>
      </c>
      <c r="B22629" s="45" t="s">
        <v>7</v>
      </c>
      <c r="C22629" s="23">
        <v>150</v>
      </c>
    </row>
    <row r="22630" spans="1:3" ht="13.2" x14ac:dyDescent="0.25">
      <c r="A22630" s="45" t="s">
        <v>22695</v>
      </c>
      <c r="B22630" s="45" t="s">
        <v>7</v>
      </c>
      <c r="C22630" s="23">
        <v>150</v>
      </c>
    </row>
    <row r="22631" spans="1:3" ht="13.2" x14ac:dyDescent="0.25">
      <c r="A22631" s="45" t="s">
        <v>22696</v>
      </c>
      <c r="B22631" s="45" t="s">
        <v>7</v>
      </c>
      <c r="C22631" s="23">
        <v>150</v>
      </c>
    </row>
    <row r="22632" spans="1:3" ht="13.2" x14ac:dyDescent="0.25">
      <c r="A22632" s="45" t="s">
        <v>22697</v>
      </c>
      <c r="B22632" s="45" t="s">
        <v>7</v>
      </c>
      <c r="C22632" s="23">
        <v>150</v>
      </c>
    </row>
    <row r="22633" spans="1:3" ht="13.2" x14ac:dyDescent="0.25">
      <c r="A22633" s="45" t="s">
        <v>22698</v>
      </c>
      <c r="B22633" s="45" t="s">
        <v>7</v>
      </c>
      <c r="C22633" s="23">
        <v>150</v>
      </c>
    </row>
    <row r="22634" spans="1:3" ht="13.2" x14ac:dyDescent="0.25">
      <c r="A22634" s="45" t="s">
        <v>22699</v>
      </c>
      <c r="B22634" s="45" t="s">
        <v>7</v>
      </c>
      <c r="C22634" s="23">
        <v>200</v>
      </c>
    </row>
    <row r="22635" spans="1:3" ht="13.2" x14ac:dyDescent="0.25">
      <c r="A22635" s="45" t="s">
        <v>22700</v>
      </c>
      <c r="B22635" s="45" t="s">
        <v>7</v>
      </c>
      <c r="C22635" s="23">
        <v>300</v>
      </c>
    </row>
    <row r="22636" spans="1:3" ht="13.2" x14ac:dyDescent="0.25">
      <c r="A22636" s="45" t="s">
        <v>22701</v>
      </c>
      <c r="B22636" s="45" t="s">
        <v>7</v>
      </c>
      <c r="C22636" s="23">
        <v>200</v>
      </c>
    </row>
    <row r="22637" spans="1:3" ht="13.2" x14ac:dyDescent="0.25">
      <c r="A22637" s="45" t="s">
        <v>22702</v>
      </c>
      <c r="B22637" s="45" t="s">
        <v>7</v>
      </c>
      <c r="C22637" s="23">
        <v>225</v>
      </c>
    </row>
    <row r="22638" spans="1:3" ht="13.2" x14ac:dyDescent="0.25">
      <c r="A22638" s="45" t="s">
        <v>22703</v>
      </c>
      <c r="B22638" s="45" t="s">
        <v>7</v>
      </c>
      <c r="C22638" s="23">
        <v>150</v>
      </c>
    </row>
    <row r="22639" spans="1:3" ht="13.2" x14ac:dyDescent="0.25">
      <c r="A22639" s="45" t="s">
        <v>22704</v>
      </c>
      <c r="B22639" s="45" t="s">
        <v>7</v>
      </c>
      <c r="C22639" s="23">
        <v>175</v>
      </c>
    </row>
    <row r="22640" spans="1:3" ht="13.2" x14ac:dyDescent="0.25">
      <c r="A22640" s="45" t="s">
        <v>22705</v>
      </c>
      <c r="B22640" s="45" t="s">
        <v>7</v>
      </c>
      <c r="C22640" s="23">
        <v>175</v>
      </c>
    </row>
    <row r="22641" spans="1:3" ht="13.2" x14ac:dyDescent="0.25">
      <c r="A22641" s="45" t="s">
        <v>22706</v>
      </c>
      <c r="B22641" s="45" t="s">
        <v>7</v>
      </c>
      <c r="C22641" s="23">
        <v>625</v>
      </c>
    </row>
    <row r="22642" spans="1:3" ht="13.2" x14ac:dyDescent="0.25">
      <c r="A22642" s="45" t="s">
        <v>22707</v>
      </c>
      <c r="B22642" s="45" t="s">
        <v>7</v>
      </c>
      <c r="C22642" s="23">
        <v>250</v>
      </c>
    </row>
    <row r="22643" spans="1:3" ht="13.2" x14ac:dyDescent="0.25">
      <c r="A22643" s="45" t="s">
        <v>22708</v>
      </c>
      <c r="B22643" s="45" t="s">
        <v>7</v>
      </c>
      <c r="C22643" s="23">
        <v>25</v>
      </c>
    </row>
    <row r="22644" spans="1:3" ht="13.2" x14ac:dyDescent="0.25">
      <c r="A22644" s="45" t="s">
        <v>22709</v>
      </c>
      <c r="B22644" s="45" t="s">
        <v>7</v>
      </c>
      <c r="C22644" s="23">
        <v>575</v>
      </c>
    </row>
    <row r="22645" spans="1:3" ht="13.2" x14ac:dyDescent="0.25">
      <c r="A22645" s="45" t="s">
        <v>22710</v>
      </c>
      <c r="B22645" s="45" t="s">
        <v>7</v>
      </c>
      <c r="C22645" s="23">
        <v>700</v>
      </c>
    </row>
    <row r="22646" spans="1:3" ht="13.2" x14ac:dyDescent="0.25">
      <c r="A22646" s="45" t="s">
        <v>22711</v>
      </c>
      <c r="B22646" s="45" t="s">
        <v>7</v>
      </c>
      <c r="C22646" s="23">
        <v>425</v>
      </c>
    </row>
    <row r="22647" spans="1:3" ht="13.2" x14ac:dyDescent="0.25">
      <c r="A22647" s="45" t="s">
        <v>22712</v>
      </c>
      <c r="B22647" s="45" t="s">
        <v>7</v>
      </c>
      <c r="C22647" s="23">
        <v>325</v>
      </c>
    </row>
    <row r="22648" spans="1:3" ht="13.2" x14ac:dyDescent="0.25">
      <c r="A22648" s="45" t="s">
        <v>22713</v>
      </c>
      <c r="B22648" s="45" t="s">
        <v>7</v>
      </c>
      <c r="C22648" s="23">
        <v>625</v>
      </c>
    </row>
    <row r="22649" spans="1:3" ht="13.2" x14ac:dyDescent="0.25">
      <c r="A22649" s="45" t="s">
        <v>22714</v>
      </c>
      <c r="B22649" s="45" t="s">
        <v>7</v>
      </c>
      <c r="C22649" s="23">
        <v>400</v>
      </c>
    </row>
    <row r="22650" spans="1:3" ht="13.2" x14ac:dyDescent="0.25">
      <c r="A22650" s="45" t="s">
        <v>22715</v>
      </c>
      <c r="B22650" s="45" t="s">
        <v>7</v>
      </c>
      <c r="C22650" s="23">
        <v>700</v>
      </c>
    </row>
    <row r="22651" spans="1:3" ht="13.2" x14ac:dyDescent="0.25">
      <c r="A22651" s="45" t="s">
        <v>22716</v>
      </c>
      <c r="B22651" s="45" t="s">
        <v>7</v>
      </c>
      <c r="C22651" s="23">
        <v>675</v>
      </c>
    </row>
    <row r="22652" spans="1:3" ht="13.2" x14ac:dyDescent="0.25">
      <c r="A22652" s="45" t="s">
        <v>22717</v>
      </c>
      <c r="B22652" s="45" t="s">
        <v>7</v>
      </c>
      <c r="C22652" s="23">
        <v>375</v>
      </c>
    </row>
    <row r="22653" spans="1:3" ht="13.2" x14ac:dyDescent="0.25">
      <c r="A22653" s="45" t="s">
        <v>22718</v>
      </c>
      <c r="B22653" s="45" t="s">
        <v>7</v>
      </c>
      <c r="C22653" s="23">
        <v>675</v>
      </c>
    </row>
    <row r="22654" spans="1:3" ht="13.2" x14ac:dyDescent="0.25">
      <c r="A22654" s="45" t="s">
        <v>22719</v>
      </c>
      <c r="B22654" s="45" t="s">
        <v>7</v>
      </c>
      <c r="C22654" s="23">
        <v>325</v>
      </c>
    </row>
    <row r="22655" spans="1:3" ht="13.2" x14ac:dyDescent="0.25">
      <c r="A22655" s="45" t="s">
        <v>22720</v>
      </c>
      <c r="B22655" s="45" t="s">
        <v>7</v>
      </c>
      <c r="C22655" s="23">
        <v>650</v>
      </c>
    </row>
    <row r="22656" spans="1:3" ht="13.2" x14ac:dyDescent="0.25">
      <c r="A22656" s="45" t="s">
        <v>22721</v>
      </c>
      <c r="B22656" s="45" t="s">
        <v>7</v>
      </c>
      <c r="C22656" s="23">
        <v>300</v>
      </c>
    </row>
    <row r="22657" spans="1:3" ht="13.2" x14ac:dyDescent="0.25">
      <c r="A22657" s="45" t="s">
        <v>22722</v>
      </c>
      <c r="B22657" s="45" t="s">
        <v>7</v>
      </c>
      <c r="C22657" s="23">
        <v>375</v>
      </c>
    </row>
    <row r="22658" spans="1:3" ht="13.2" x14ac:dyDescent="0.25">
      <c r="A22658" s="45" t="s">
        <v>22723</v>
      </c>
      <c r="B22658" s="45" t="s">
        <v>7</v>
      </c>
      <c r="C22658" s="23">
        <v>650</v>
      </c>
    </row>
    <row r="22659" spans="1:3" ht="13.2" x14ac:dyDescent="0.25">
      <c r="A22659" s="45" t="s">
        <v>22724</v>
      </c>
      <c r="B22659" s="45" t="s">
        <v>7</v>
      </c>
      <c r="C22659" s="23">
        <v>300</v>
      </c>
    </row>
    <row r="22660" spans="1:3" ht="13.2" x14ac:dyDescent="0.25">
      <c r="A22660" s="45" t="s">
        <v>22725</v>
      </c>
      <c r="B22660" s="45" t="s">
        <v>7</v>
      </c>
      <c r="C22660" s="23">
        <v>675</v>
      </c>
    </row>
    <row r="22661" spans="1:3" ht="13.2" x14ac:dyDescent="0.25">
      <c r="A22661" s="45" t="s">
        <v>22726</v>
      </c>
      <c r="B22661" s="45" t="s">
        <v>7</v>
      </c>
      <c r="C22661" s="23">
        <v>775</v>
      </c>
    </row>
    <row r="22662" spans="1:3" ht="13.2" x14ac:dyDescent="0.25">
      <c r="A22662" s="45" t="s">
        <v>22727</v>
      </c>
      <c r="B22662" s="45" t="s">
        <v>7</v>
      </c>
      <c r="C22662" s="23">
        <v>875</v>
      </c>
    </row>
    <row r="22663" spans="1:3" ht="13.2" x14ac:dyDescent="0.25">
      <c r="A22663" s="45" t="s">
        <v>22728</v>
      </c>
      <c r="B22663" s="45" t="s">
        <v>7</v>
      </c>
      <c r="C22663" s="23">
        <v>250</v>
      </c>
    </row>
    <row r="22664" spans="1:3" ht="13.2" x14ac:dyDescent="0.25">
      <c r="A22664" s="45" t="s">
        <v>22729</v>
      </c>
      <c r="B22664" s="45" t="s">
        <v>7</v>
      </c>
      <c r="C22664" s="23">
        <v>700</v>
      </c>
    </row>
    <row r="22665" spans="1:3" ht="13.2" x14ac:dyDescent="0.25">
      <c r="A22665" s="45" t="s">
        <v>22730</v>
      </c>
      <c r="B22665" s="45" t="s">
        <v>7</v>
      </c>
      <c r="C22665" s="23">
        <v>375</v>
      </c>
    </row>
    <row r="22666" spans="1:3" ht="13.2" x14ac:dyDescent="0.25">
      <c r="A22666" s="45" t="s">
        <v>22731</v>
      </c>
      <c r="B22666" s="45" t="s">
        <v>7</v>
      </c>
      <c r="C22666" s="23">
        <v>250</v>
      </c>
    </row>
    <row r="22667" spans="1:3" ht="13.2" x14ac:dyDescent="0.25">
      <c r="A22667" s="45" t="s">
        <v>22732</v>
      </c>
      <c r="B22667" s="45" t="s">
        <v>7</v>
      </c>
      <c r="C22667" s="23">
        <v>825</v>
      </c>
    </row>
    <row r="22668" spans="1:3" ht="13.2" x14ac:dyDescent="0.25">
      <c r="A22668" s="45" t="s">
        <v>22733</v>
      </c>
      <c r="B22668" s="45" t="s">
        <v>7</v>
      </c>
      <c r="C22668" s="23">
        <v>300</v>
      </c>
    </row>
    <row r="22669" spans="1:3" ht="13.2" x14ac:dyDescent="0.25">
      <c r="A22669" s="45" t="s">
        <v>22734</v>
      </c>
      <c r="B22669" s="45" t="s">
        <v>7</v>
      </c>
      <c r="C22669" s="23">
        <v>550</v>
      </c>
    </row>
    <row r="22670" spans="1:3" ht="13.2" x14ac:dyDescent="0.25">
      <c r="A22670" s="45" t="s">
        <v>22735</v>
      </c>
      <c r="B22670" s="45" t="s">
        <v>7</v>
      </c>
      <c r="C22670" s="23">
        <v>650</v>
      </c>
    </row>
    <row r="22671" spans="1:3" ht="13.2" x14ac:dyDescent="0.25">
      <c r="A22671" s="45" t="s">
        <v>22736</v>
      </c>
      <c r="B22671" s="45" t="s">
        <v>7</v>
      </c>
      <c r="C22671" s="23">
        <v>450</v>
      </c>
    </row>
    <row r="22672" spans="1:3" ht="13.2" x14ac:dyDescent="0.25">
      <c r="A22672" s="45" t="s">
        <v>22737</v>
      </c>
      <c r="B22672" s="45" t="s">
        <v>7</v>
      </c>
      <c r="C22672" s="23">
        <v>425</v>
      </c>
    </row>
    <row r="22673" spans="1:3" ht="13.2" x14ac:dyDescent="0.25">
      <c r="A22673" s="45" t="s">
        <v>22738</v>
      </c>
      <c r="B22673" s="45" t="s">
        <v>7</v>
      </c>
      <c r="C22673" s="23">
        <v>825</v>
      </c>
    </row>
    <row r="22674" spans="1:3" ht="13.2" x14ac:dyDescent="0.25">
      <c r="A22674" s="45" t="s">
        <v>22739</v>
      </c>
      <c r="B22674" s="45" t="s">
        <v>7</v>
      </c>
      <c r="C22674" s="23">
        <v>675</v>
      </c>
    </row>
    <row r="22675" spans="1:3" ht="13.2" x14ac:dyDescent="0.25">
      <c r="A22675" s="45" t="s">
        <v>22740</v>
      </c>
      <c r="B22675" s="45" t="s">
        <v>7</v>
      </c>
      <c r="C22675" s="23">
        <v>375</v>
      </c>
    </row>
    <row r="22676" spans="1:3" ht="13.2" x14ac:dyDescent="0.25">
      <c r="A22676" s="45" t="s">
        <v>22741</v>
      </c>
      <c r="B22676" s="45" t="s">
        <v>7</v>
      </c>
      <c r="C22676" s="23">
        <v>850</v>
      </c>
    </row>
    <row r="22677" spans="1:3" ht="13.2" x14ac:dyDescent="0.25">
      <c r="A22677" s="45" t="s">
        <v>22742</v>
      </c>
      <c r="B22677" s="45" t="s">
        <v>7</v>
      </c>
      <c r="C22677" s="23">
        <v>700</v>
      </c>
    </row>
    <row r="22678" spans="1:3" ht="13.2" x14ac:dyDescent="0.25">
      <c r="A22678" s="45" t="s">
        <v>22743</v>
      </c>
      <c r="B22678" s="45" t="s">
        <v>7</v>
      </c>
      <c r="C22678" s="23">
        <v>1100</v>
      </c>
    </row>
    <row r="22679" spans="1:3" ht="13.2" x14ac:dyDescent="0.25">
      <c r="A22679" s="45" t="s">
        <v>22744</v>
      </c>
      <c r="B22679" s="45" t="s">
        <v>7</v>
      </c>
      <c r="C22679" s="23">
        <v>400</v>
      </c>
    </row>
    <row r="22680" spans="1:3" ht="13.2" x14ac:dyDescent="0.25">
      <c r="A22680" s="45" t="s">
        <v>22745</v>
      </c>
      <c r="B22680" s="45" t="s">
        <v>7</v>
      </c>
      <c r="C22680" s="23">
        <v>1100</v>
      </c>
    </row>
    <row r="22681" spans="1:3" ht="13.2" x14ac:dyDescent="0.25">
      <c r="A22681" s="45" t="s">
        <v>22746</v>
      </c>
      <c r="B22681" s="45" t="s">
        <v>7</v>
      </c>
      <c r="C22681" s="23">
        <v>1100</v>
      </c>
    </row>
    <row r="22682" spans="1:3" ht="13.2" x14ac:dyDescent="0.25">
      <c r="A22682" s="45" t="s">
        <v>22747</v>
      </c>
      <c r="B22682" s="45" t="s">
        <v>7</v>
      </c>
      <c r="C22682" s="23">
        <v>800</v>
      </c>
    </row>
    <row r="22683" spans="1:3" ht="13.2" x14ac:dyDescent="0.25">
      <c r="A22683" s="45" t="s">
        <v>22748</v>
      </c>
      <c r="B22683" s="45" t="s">
        <v>7</v>
      </c>
      <c r="C22683" s="23">
        <v>500</v>
      </c>
    </row>
    <row r="22684" spans="1:3" ht="13.2" x14ac:dyDescent="0.25">
      <c r="A22684" s="45" t="s">
        <v>22749</v>
      </c>
      <c r="B22684" s="45" t="s">
        <v>7</v>
      </c>
      <c r="C22684" s="23">
        <v>825</v>
      </c>
    </row>
    <row r="22685" spans="1:3" ht="13.2" x14ac:dyDescent="0.25">
      <c r="A22685" s="45" t="s">
        <v>22750</v>
      </c>
      <c r="B22685" s="45" t="s">
        <v>7</v>
      </c>
      <c r="C22685" s="23">
        <v>475</v>
      </c>
    </row>
    <row r="22686" spans="1:3" ht="13.2" x14ac:dyDescent="0.25">
      <c r="A22686" s="45" t="s">
        <v>22751</v>
      </c>
      <c r="B22686" s="45" t="s">
        <v>7</v>
      </c>
      <c r="C22686" s="23">
        <v>800</v>
      </c>
    </row>
    <row r="22687" spans="1:3" ht="13.2" x14ac:dyDescent="0.25">
      <c r="A22687" s="45" t="s">
        <v>22752</v>
      </c>
      <c r="B22687" s="45" t="s">
        <v>7</v>
      </c>
      <c r="C22687" s="23">
        <v>1050</v>
      </c>
    </row>
    <row r="22688" spans="1:3" ht="13.2" x14ac:dyDescent="0.25">
      <c r="A22688" s="45" t="s">
        <v>22753</v>
      </c>
      <c r="B22688" s="45" t="s">
        <v>7</v>
      </c>
      <c r="C22688" s="23">
        <v>825</v>
      </c>
    </row>
    <row r="22689" spans="1:3" ht="13.2" x14ac:dyDescent="0.25">
      <c r="A22689" s="45" t="s">
        <v>22754</v>
      </c>
      <c r="B22689" s="45" t="s">
        <v>7</v>
      </c>
      <c r="C22689" s="23">
        <v>475</v>
      </c>
    </row>
    <row r="22690" spans="1:3" ht="13.2" x14ac:dyDescent="0.25">
      <c r="A22690" s="45" t="s">
        <v>22755</v>
      </c>
      <c r="B22690" s="45" t="s">
        <v>7</v>
      </c>
      <c r="C22690" s="23">
        <v>25</v>
      </c>
    </row>
    <row r="22691" spans="1:3" ht="13.2" x14ac:dyDescent="0.25">
      <c r="A22691" s="45" t="s">
        <v>22756</v>
      </c>
      <c r="B22691" s="45" t="s">
        <v>7</v>
      </c>
      <c r="C22691" s="23">
        <v>575</v>
      </c>
    </row>
    <row r="22692" spans="1:3" ht="13.2" x14ac:dyDescent="0.25">
      <c r="A22692" s="45" t="s">
        <v>22757</v>
      </c>
      <c r="B22692" s="45" t="s">
        <v>7</v>
      </c>
      <c r="C22692" s="23">
        <v>250</v>
      </c>
    </row>
    <row r="22693" spans="1:3" ht="13.2" x14ac:dyDescent="0.25">
      <c r="A22693" s="45" t="s">
        <v>22758</v>
      </c>
      <c r="B22693" s="45" t="s">
        <v>7</v>
      </c>
      <c r="C22693" s="23">
        <v>425</v>
      </c>
    </row>
    <row r="22694" spans="1:3" ht="13.2" x14ac:dyDescent="0.25">
      <c r="A22694" s="45" t="s">
        <v>22759</v>
      </c>
      <c r="B22694" s="45" t="s">
        <v>7</v>
      </c>
      <c r="C22694" s="23">
        <v>375</v>
      </c>
    </row>
    <row r="22695" spans="1:3" ht="13.2" x14ac:dyDescent="0.25">
      <c r="A22695" s="45" t="s">
        <v>22760</v>
      </c>
      <c r="B22695" s="45" t="s">
        <v>7</v>
      </c>
      <c r="C22695" s="23">
        <v>825</v>
      </c>
    </row>
    <row r="22696" spans="1:3" ht="13.2" x14ac:dyDescent="0.25">
      <c r="A22696" s="45" t="s">
        <v>22761</v>
      </c>
      <c r="B22696" s="45" t="s">
        <v>7</v>
      </c>
      <c r="C22696" s="23">
        <v>700</v>
      </c>
    </row>
    <row r="22697" spans="1:3" ht="13.2" x14ac:dyDescent="0.25">
      <c r="A22697" s="45" t="s">
        <v>22762</v>
      </c>
      <c r="B22697" s="45" t="s">
        <v>7</v>
      </c>
      <c r="C22697" s="23">
        <v>375</v>
      </c>
    </row>
    <row r="22698" spans="1:3" ht="13.2" x14ac:dyDescent="0.25">
      <c r="A22698" s="45" t="s">
        <v>22763</v>
      </c>
      <c r="B22698" s="45" t="s">
        <v>7</v>
      </c>
      <c r="C22698" s="23">
        <v>375</v>
      </c>
    </row>
    <row r="22699" spans="1:3" ht="13.2" x14ac:dyDescent="0.25">
      <c r="A22699" s="45" t="s">
        <v>22764</v>
      </c>
      <c r="B22699" s="45" t="s">
        <v>7</v>
      </c>
      <c r="C22699" s="23">
        <v>1175</v>
      </c>
    </row>
    <row r="22700" spans="1:3" ht="13.2" x14ac:dyDescent="0.25">
      <c r="A22700" s="45" t="s">
        <v>22765</v>
      </c>
      <c r="B22700" s="45" t="s">
        <v>7</v>
      </c>
      <c r="C22700" s="23">
        <v>675</v>
      </c>
    </row>
    <row r="22701" spans="1:3" ht="13.2" x14ac:dyDescent="0.25">
      <c r="A22701" s="45" t="s">
        <v>22766</v>
      </c>
      <c r="B22701" s="45" t="s">
        <v>7</v>
      </c>
      <c r="C22701" s="23">
        <v>375</v>
      </c>
    </row>
    <row r="22702" spans="1:3" ht="13.2" x14ac:dyDescent="0.25">
      <c r="A22702" s="45" t="s">
        <v>22767</v>
      </c>
      <c r="B22702" s="45" t="s">
        <v>7</v>
      </c>
      <c r="C22702" s="23">
        <v>800</v>
      </c>
    </row>
    <row r="22703" spans="1:3" ht="13.2" x14ac:dyDescent="0.25">
      <c r="A22703" s="45" t="s">
        <v>22768</v>
      </c>
      <c r="B22703" s="45" t="s">
        <v>7</v>
      </c>
      <c r="C22703" s="23">
        <v>250</v>
      </c>
    </row>
    <row r="22704" spans="1:3" ht="13.2" x14ac:dyDescent="0.25">
      <c r="A22704" s="45" t="s">
        <v>22769</v>
      </c>
      <c r="B22704" s="45" t="s">
        <v>7</v>
      </c>
      <c r="C22704" s="23">
        <v>525</v>
      </c>
    </row>
    <row r="22705" spans="1:3" ht="13.2" x14ac:dyDescent="0.25">
      <c r="A22705" s="45" t="s">
        <v>22770</v>
      </c>
      <c r="B22705" s="45" t="s">
        <v>7</v>
      </c>
      <c r="C22705" s="23">
        <v>700</v>
      </c>
    </row>
    <row r="22706" spans="1:3" ht="13.2" x14ac:dyDescent="0.25">
      <c r="A22706" s="45" t="s">
        <v>22771</v>
      </c>
      <c r="B22706" s="45" t="s">
        <v>7</v>
      </c>
      <c r="C22706" s="23">
        <v>550</v>
      </c>
    </row>
    <row r="22707" spans="1:3" ht="13.2" x14ac:dyDescent="0.25">
      <c r="A22707" s="45" t="s">
        <v>22772</v>
      </c>
      <c r="B22707" s="45" t="s">
        <v>7</v>
      </c>
      <c r="C22707" s="23">
        <v>875</v>
      </c>
    </row>
    <row r="22708" spans="1:3" ht="13.2" x14ac:dyDescent="0.25">
      <c r="A22708" s="45" t="s">
        <v>22773</v>
      </c>
      <c r="B22708" s="45" t="s">
        <v>7</v>
      </c>
      <c r="C22708" s="23">
        <v>475</v>
      </c>
    </row>
    <row r="22709" spans="1:3" ht="13.2" x14ac:dyDescent="0.25">
      <c r="A22709" s="45" t="s">
        <v>22774</v>
      </c>
      <c r="B22709" s="45" t="s">
        <v>7</v>
      </c>
      <c r="C22709" s="23">
        <v>800</v>
      </c>
    </row>
    <row r="22710" spans="1:3" ht="13.2" x14ac:dyDescent="0.25">
      <c r="A22710" s="45" t="s">
        <v>22775</v>
      </c>
      <c r="B22710" s="45" t="s">
        <v>7</v>
      </c>
      <c r="C22710" s="23">
        <v>375</v>
      </c>
    </row>
    <row r="22711" spans="1:3" ht="13.2" x14ac:dyDescent="0.25">
      <c r="A22711" s="45" t="s">
        <v>22776</v>
      </c>
      <c r="B22711" s="45" t="s">
        <v>7</v>
      </c>
      <c r="C22711" s="23">
        <v>675</v>
      </c>
    </row>
    <row r="22712" spans="1:3" ht="13.2" x14ac:dyDescent="0.25">
      <c r="A22712" s="45" t="s">
        <v>22777</v>
      </c>
      <c r="B22712" s="45" t="s">
        <v>7</v>
      </c>
      <c r="C22712" s="23">
        <v>325</v>
      </c>
    </row>
    <row r="22713" spans="1:3" ht="13.2" x14ac:dyDescent="0.25">
      <c r="A22713" s="45" t="s">
        <v>22778</v>
      </c>
      <c r="B22713" s="45" t="s">
        <v>7</v>
      </c>
      <c r="C22713" s="23">
        <v>725</v>
      </c>
    </row>
    <row r="22714" spans="1:3" ht="13.2" x14ac:dyDescent="0.25">
      <c r="A22714" s="45" t="s">
        <v>22779</v>
      </c>
      <c r="B22714" s="45" t="s">
        <v>7</v>
      </c>
      <c r="C22714" s="23">
        <v>875</v>
      </c>
    </row>
    <row r="22715" spans="1:3" ht="13.2" x14ac:dyDescent="0.25">
      <c r="A22715" s="45" t="s">
        <v>22780</v>
      </c>
      <c r="B22715" s="45" t="s">
        <v>7</v>
      </c>
      <c r="C22715" s="23">
        <v>675</v>
      </c>
    </row>
    <row r="22716" spans="1:3" ht="13.2" x14ac:dyDescent="0.25">
      <c r="A22716" s="45" t="s">
        <v>22781</v>
      </c>
      <c r="B22716" s="45" t="s">
        <v>7</v>
      </c>
      <c r="C22716" s="23">
        <v>575</v>
      </c>
    </row>
    <row r="22717" spans="1:3" ht="13.2" x14ac:dyDescent="0.25">
      <c r="A22717" s="45" t="s">
        <v>22782</v>
      </c>
      <c r="B22717" s="45" t="s">
        <v>7</v>
      </c>
      <c r="C22717" s="23">
        <v>675</v>
      </c>
    </row>
    <row r="22718" spans="1:3" ht="13.2" x14ac:dyDescent="0.25">
      <c r="A22718" s="45" t="s">
        <v>22783</v>
      </c>
      <c r="B22718" s="45" t="s">
        <v>7</v>
      </c>
      <c r="C22718" s="23">
        <v>425</v>
      </c>
    </row>
    <row r="22719" spans="1:3" ht="13.2" x14ac:dyDescent="0.25">
      <c r="A22719" s="45" t="s">
        <v>22784</v>
      </c>
      <c r="B22719" s="45" t="s">
        <v>7</v>
      </c>
      <c r="C22719" s="23">
        <v>575</v>
      </c>
    </row>
    <row r="22720" spans="1:3" ht="13.2" x14ac:dyDescent="0.25">
      <c r="A22720" s="45" t="s">
        <v>22785</v>
      </c>
      <c r="B22720" s="45" t="s">
        <v>7</v>
      </c>
      <c r="C22720" s="23">
        <v>675</v>
      </c>
    </row>
    <row r="22721" spans="1:3" ht="13.2" x14ac:dyDescent="0.25">
      <c r="A22721" s="45" t="s">
        <v>22786</v>
      </c>
      <c r="B22721" s="45" t="s">
        <v>7</v>
      </c>
      <c r="C22721" s="23">
        <v>425</v>
      </c>
    </row>
    <row r="22722" spans="1:3" ht="13.2" x14ac:dyDescent="0.25">
      <c r="A22722" s="45" t="s">
        <v>22787</v>
      </c>
      <c r="B22722" s="45" t="s">
        <v>7</v>
      </c>
      <c r="C22722" s="23">
        <v>725</v>
      </c>
    </row>
    <row r="22723" spans="1:3" ht="13.2" x14ac:dyDescent="0.25">
      <c r="A22723" s="45" t="s">
        <v>22788</v>
      </c>
      <c r="B22723" s="45" t="s">
        <v>7</v>
      </c>
      <c r="C22723" s="23">
        <v>475</v>
      </c>
    </row>
    <row r="22724" spans="1:3" ht="13.2" x14ac:dyDescent="0.25">
      <c r="A22724" s="45" t="s">
        <v>22789</v>
      </c>
      <c r="B22724" s="45" t="s">
        <v>7</v>
      </c>
      <c r="C22724" s="23">
        <v>700</v>
      </c>
    </row>
    <row r="22725" spans="1:3" ht="13.2" x14ac:dyDescent="0.25">
      <c r="A22725" s="45" t="s">
        <v>22790</v>
      </c>
      <c r="B22725" s="45" t="s">
        <v>7</v>
      </c>
      <c r="C22725" s="23">
        <v>300</v>
      </c>
    </row>
    <row r="22726" spans="1:3" ht="13.2" x14ac:dyDescent="0.25">
      <c r="A22726" s="45" t="s">
        <v>22791</v>
      </c>
      <c r="B22726" s="45" t="s">
        <v>7</v>
      </c>
      <c r="C22726" s="23">
        <v>225</v>
      </c>
    </row>
    <row r="22727" spans="1:3" ht="13.2" x14ac:dyDescent="0.25">
      <c r="A22727" s="45" t="s">
        <v>22792</v>
      </c>
      <c r="B22727" s="45" t="s">
        <v>7</v>
      </c>
      <c r="C22727" s="23">
        <v>225</v>
      </c>
    </row>
    <row r="22728" spans="1:3" ht="13.2" x14ac:dyDescent="0.25">
      <c r="A22728" s="45" t="s">
        <v>22793</v>
      </c>
      <c r="B22728" s="45" t="s">
        <v>7</v>
      </c>
      <c r="C22728" s="23">
        <v>250</v>
      </c>
    </row>
    <row r="22729" spans="1:3" ht="13.2" x14ac:dyDescent="0.25">
      <c r="A22729" s="45" t="s">
        <v>22794</v>
      </c>
      <c r="B22729" s="45" t="s">
        <v>7</v>
      </c>
      <c r="C22729" s="23">
        <v>150</v>
      </c>
    </row>
    <row r="22730" spans="1:3" ht="13.2" x14ac:dyDescent="0.25">
      <c r="A22730" s="45" t="s">
        <v>22795</v>
      </c>
      <c r="B22730" s="45" t="s">
        <v>7</v>
      </c>
      <c r="C22730" s="23">
        <v>150</v>
      </c>
    </row>
    <row r="22731" spans="1:3" ht="13.2" x14ac:dyDescent="0.25">
      <c r="A22731" s="45" t="s">
        <v>22796</v>
      </c>
      <c r="B22731" s="45" t="s">
        <v>7</v>
      </c>
      <c r="C22731" s="23">
        <v>150</v>
      </c>
    </row>
    <row r="22732" spans="1:3" ht="13.2" x14ac:dyDescent="0.25">
      <c r="A22732" s="45" t="s">
        <v>22797</v>
      </c>
      <c r="B22732" s="45" t="s">
        <v>7</v>
      </c>
      <c r="C22732" s="23">
        <v>575</v>
      </c>
    </row>
    <row r="22733" spans="1:3" ht="13.2" x14ac:dyDescent="0.25">
      <c r="A22733" s="45" t="s">
        <v>22798</v>
      </c>
      <c r="B22733" s="45" t="s">
        <v>7</v>
      </c>
      <c r="C22733" s="23">
        <v>475</v>
      </c>
    </row>
    <row r="22734" spans="1:3" ht="13.2" x14ac:dyDescent="0.25">
      <c r="A22734" s="45" t="s">
        <v>22799</v>
      </c>
      <c r="B22734" s="45" t="s">
        <v>7</v>
      </c>
      <c r="C22734" s="23">
        <v>675</v>
      </c>
    </row>
    <row r="22735" spans="1:3" ht="13.2" x14ac:dyDescent="0.25">
      <c r="A22735" s="45" t="s">
        <v>22800</v>
      </c>
      <c r="B22735" s="45" t="s">
        <v>7</v>
      </c>
      <c r="C22735" s="23">
        <v>175</v>
      </c>
    </row>
    <row r="22736" spans="1:3" ht="13.2" x14ac:dyDescent="0.25">
      <c r="A22736" s="45" t="s">
        <v>22801</v>
      </c>
      <c r="B22736" s="45" t="s">
        <v>7</v>
      </c>
      <c r="C22736" s="23">
        <v>325</v>
      </c>
    </row>
    <row r="22737" spans="1:3" ht="13.2" x14ac:dyDescent="0.25">
      <c r="A22737" s="45" t="s">
        <v>22802</v>
      </c>
      <c r="B22737" s="45" t="s">
        <v>7</v>
      </c>
      <c r="C22737" s="23">
        <v>450</v>
      </c>
    </row>
    <row r="22738" spans="1:3" ht="13.2" x14ac:dyDescent="0.25">
      <c r="A22738" s="45" t="s">
        <v>22803</v>
      </c>
      <c r="B22738" s="45" t="s">
        <v>7</v>
      </c>
      <c r="C22738" s="23">
        <v>150</v>
      </c>
    </row>
    <row r="22739" spans="1:3" ht="13.2" x14ac:dyDescent="0.25">
      <c r="A22739" s="45" t="s">
        <v>22804</v>
      </c>
      <c r="B22739" s="45" t="s">
        <v>7</v>
      </c>
      <c r="C22739" s="23">
        <v>200</v>
      </c>
    </row>
    <row r="22740" spans="1:3" ht="13.2" x14ac:dyDescent="0.25">
      <c r="A22740" s="45" t="s">
        <v>22805</v>
      </c>
      <c r="B22740" s="45" t="s">
        <v>7</v>
      </c>
      <c r="C22740" s="23">
        <v>575</v>
      </c>
    </row>
    <row r="22741" spans="1:3" ht="13.2" x14ac:dyDescent="0.25">
      <c r="A22741" s="45" t="s">
        <v>22806</v>
      </c>
      <c r="B22741" s="45" t="s">
        <v>7</v>
      </c>
      <c r="C22741" s="23">
        <v>800</v>
      </c>
    </row>
    <row r="22742" spans="1:3" ht="13.2" x14ac:dyDescent="0.25">
      <c r="A22742" s="45" t="s">
        <v>22807</v>
      </c>
      <c r="B22742" s="45" t="s">
        <v>7</v>
      </c>
      <c r="C22742" s="23">
        <v>150</v>
      </c>
    </row>
    <row r="22743" spans="1:3" ht="13.2" x14ac:dyDescent="0.25">
      <c r="A22743" s="45" t="s">
        <v>22808</v>
      </c>
      <c r="B22743" s="45" t="s">
        <v>7</v>
      </c>
      <c r="C22743" s="23">
        <v>150</v>
      </c>
    </row>
    <row r="22744" spans="1:3" ht="13.2" x14ac:dyDescent="0.25">
      <c r="A22744" s="45" t="s">
        <v>22809</v>
      </c>
      <c r="B22744" s="45" t="s">
        <v>7</v>
      </c>
      <c r="C22744" s="23">
        <v>150</v>
      </c>
    </row>
    <row r="22745" spans="1:3" ht="13.2" x14ac:dyDescent="0.25">
      <c r="A22745" s="45" t="s">
        <v>22810</v>
      </c>
      <c r="B22745" s="45" t="s">
        <v>7</v>
      </c>
      <c r="C22745" s="23">
        <v>300</v>
      </c>
    </row>
    <row r="22746" spans="1:3" ht="13.2" x14ac:dyDescent="0.25">
      <c r="A22746" s="45" t="s">
        <v>22811</v>
      </c>
      <c r="B22746" s="45" t="s">
        <v>7</v>
      </c>
      <c r="C22746" s="23">
        <v>150</v>
      </c>
    </row>
    <row r="22747" spans="1:3" ht="13.2" x14ac:dyDescent="0.25">
      <c r="A22747" s="45" t="s">
        <v>22812</v>
      </c>
      <c r="B22747" s="45" t="s">
        <v>7</v>
      </c>
      <c r="C22747" s="23">
        <v>275</v>
      </c>
    </row>
    <row r="22748" spans="1:3" ht="13.2" x14ac:dyDescent="0.25">
      <c r="A22748" s="45" t="s">
        <v>22813</v>
      </c>
      <c r="B22748" s="45" t="s">
        <v>7</v>
      </c>
      <c r="C22748" s="23">
        <v>250</v>
      </c>
    </row>
    <row r="22749" spans="1:3" ht="13.2" x14ac:dyDescent="0.25">
      <c r="A22749" s="45" t="s">
        <v>22814</v>
      </c>
      <c r="B22749" s="45" t="s">
        <v>7</v>
      </c>
      <c r="C22749" s="23">
        <v>150</v>
      </c>
    </row>
    <row r="22750" spans="1:3" ht="13.2" x14ac:dyDescent="0.25">
      <c r="A22750" s="45" t="s">
        <v>22815</v>
      </c>
      <c r="B22750" s="45" t="s">
        <v>7</v>
      </c>
      <c r="C22750" s="23">
        <v>25</v>
      </c>
    </row>
    <row r="22751" spans="1:3" ht="13.2" x14ac:dyDescent="0.25">
      <c r="A22751" s="45" t="s">
        <v>22816</v>
      </c>
      <c r="B22751" s="45" t="s">
        <v>7</v>
      </c>
      <c r="C22751" s="23">
        <v>400</v>
      </c>
    </row>
    <row r="22752" spans="1:3" ht="13.2" x14ac:dyDescent="0.25">
      <c r="A22752" s="45" t="s">
        <v>22817</v>
      </c>
      <c r="B22752" s="45" t="s">
        <v>7</v>
      </c>
      <c r="C22752" s="23">
        <v>425</v>
      </c>
    </row>
    <row r="22753" spans="1:3" ht="13.2" x14ac:dyDescent="0.25">
      <c r="A22753" s="45" t="s">
        <v>22818</v>
      </c>
      <c r="B22753" s="45" t="s">
        <v>7</v>
      </c>
      <c r="C22753" s="23">
        <v>275</v>
      </c>
    </row>
    <row r="22754" spans="1:3" ht="13.2" x14ac:dyDescent="0.25">
      <c r="A22754" s="45" t="s">
        <v>22819</v>
      </c>
      <c r="B22754" s="45" t="s">
        <v>7</v>
      </c>
      <c r="C22754" s="23">
        <v>150</v>
      </c>
    </row>
    <row r="22755" spans="1:3" ht="13.2" x14ac:dyDescent="0.25">
      <c r="A22755" s="45" t="s">
        <v>22820</v>
      </c>
      <c r="B22755" s="45" t="s">
        <v>7</v>
      </c>
      <c r="C22755" s="23">
        <v>325</v>
      </c>
    </row>
    <row r="22756" spans="1:3" ht="13.2" x14ac:dyDescent="0.25">
      <c r="A22756" s="45" t="s">
        <v>22821</v>
      </c>
      <c r="B22756" s="45" t="s">
        <v>7</v>
      </c>
      <c r="C22756" s="23">
        <v>425</v>
      </c>
    </row>
    <row r="22757" spans="1:3" ht="13.2" x14ac:dyDescent="0.25">
      <c r="A22757" s="45" t="s">
        <v>22822</v>
      </c>
      <c r="B22757" s="45" t="s">
        <v>7</v>
      </c>
      <c r="C22757" s="23">
        <v>375</v>
      </c>
    </row>
    <row r="22758" spans="1:3" ht="13.2" x14ac:dyDescent="0.25">
      <c r="A22758" s="45" t="s">
        <v>22823</v>
      </c>
      <c r="B22758" s="45" t="s">
        <v>7</v>
      </c>
      <c r="C22758" s="23">
        <v>150</v>
      </c>
    </row>
    <row r="22759" spans="1:3" ht="13.2" x14ac:dyDescent="0.25">
      <c r="A22759" s="45" t="s">
        <v>22824</v>
      </c>
      <c r="B22759" s="45" t="s">
        <v>7</v>
      </c>
      <c r="C22759" s="23">
        <v>600</v>
      </c>
    </row>
    <row r="22760" spans="1:3" ht="13.2" x14ac:dyDescent="0.25">
      <c r="A22760" s="45" t="s">
        <v>22825</v>
      </c>
      <c r="B22760" s="45" t="s">
        <v>7</v>
      </c>
      <c r="C22760" s="23">
        <v>425</v>
      </c>
    </row>
    <row r="22761" spans="1:3" ht="13.2" x14ac:dyDescent="0.25">
      <c r="A22761" s="45" t="s">
        <v>22826</v>
      </c>
      <c r="B22761" s="45" t="s">
        <v>7</v>
      </c>
      <c r="C22761" s="23">
        <v>775</v>
      </c>
    </row>
    <row r="22762" spans="1:3" ht="13.2" x14ac:dyDescent="0.25">
      <c r="A22762" s="45" t="s">
        <v>22827</v>
      </c>
      <c r="B22762" s="45" t="s">
        <v>7</v>
      </c>
      <c r="C22762" s="23">
        <v>750</v>
      </c>
    </row>
    <row r="22763" spans="1:3" ht="13.2" x14ac:dyDescent="0.25">
      <c r="A22763" s="45" t="s">
        <v>22828</v>
      </c>
      <c r="B22763" s="45" t="s">
        <v>7</v>
      </c>
      <c r="C22763" s="23">
        <v>150</v>
      </c>
    </row>
    <row r="22764" spans="1:3" ht="13.2" x14ac:dyDescent="0.25">
      <c r="A22764" s="45" t="s">
        <v>22829</v>
      </c>
      <c r="B22764" s="45" t="s">
        <v>7</v>
      </c>
      <c r="C22764" s="23">
        <v>275</v>
      </c>
    </row>
    <row r="22765" spans="1:3" ht="13.2" x14ac:dyDescent="0.25">
      <c r="A22765" s="45" t="s">
        <v>22830</v>
      </c>
      <c r="B22765" s="45" t="s">
        <v>7</v>
      </c>
      <c r="C22765" s="23">
        <v>250</v>
      </c>
    </row>
    <row r="22766" spans="1:3" ht="13.2" x14ac:dyDescent="0.25">
      <c r="A22766" s="45" t="s">
        <v>22831</v>
      </c>
      <c r="B22766" s="45" t="s">
        <v>7</v>
      </c>
      <c r="C22766" s="23">
        <v>375</v>
      </c>
    </row>
    <row r="22767" spans="1:3" ht="13.2" x14ac:dyDescent="0.25">
      <c r="A22767" s="45" t="s">
        <v>22832</v>
      </c>
      <c r="B22767" s="45" t="s">
        <v>7</v>
      </c>
      <c r="C22767" s="23">
        <v>675</v>
      </c>
    </row>
    <row r="22768" spans="1:3" ht="13.2" x14ac:dyDescent="0.25">
      <c r="A22768" s="45" t="s">
        <v>22833</v>
      </c>
      <c r="B22768" s="45" t="s">
        <v>7</v>
      </c>
      <c r="C22768" s="23">
        <v>325</v>
      </c>
    </row>
    <row r="22769" spans="1:3" ht="13.2" x14ac:dyDescent="0.25">
      <c r="A22769" s="45" t="s">
        <v>22834</v>
      </c>
      <c r="B22769" s="45" t="s">
        <v>7</v>
      </c>
      <c r="C22769" s="23">
        <v>300</v>
      </c>
    </row>
    <row r="22770" spans="1:3" ht="13.2" x14ac:dyDescent="0.25">
      <c r="A22770" s="45" t="s">
        <v>22835</v>
      </c>
      <c r="B22770" s="45" t="s">
        <v>7</v>
      </c>
      <c r="C22770" s="23">
        <v>450</v>
      </c>
    </row>
    <row r="22771" spans="1:3" ht="13.2" x14ac:dyDescent="0.25">
      <c r="A22771" s="45" t="s">
        <v>22836</v>
      </c>
      <c r="B22771" s="45" t="s">
        <v>7</v>
      </c>
      <c r="C22771" s="23">
        <v>625</v>
      </c>
    </row>
    <row r="22772" spans="1:3" ht="13.2" x14ac:dyDescent="0.25">
      <c r="A22772" s="45" t="s">
        <v>22837</v>
      </c>
      <c r="B22772" s="45" t="s">
        <v>7</v>
      </c>
      <c r="C22772" s="23">
        <v>275</v>
      </c>
    </row>
    <row r="22773" spans="1:3" ht="13.2" x14ac:dyDescent="0.25">
      <c r="A22773" s="45" t="s">
        <v>22838</v>
      </c>
      <c r="B22773" s="45" t="s">
        <v>7</v>
      </c>
      <c r="C22773" s="23">
        <v>200</v>
      </c>
    </row>
    <row r="22774" spans="1:3" ht="13.2" x14ac:dyDescent="0.25">
      <c r="A22774" s="45" t="s">
        <v>22839</v>
      </c>
      <c r="B22774" s="45" t="s">
        <v>7</v>
      </c>
      <c r="C22774" s="23">
        <v>400</v>
      </c>
    </row>
    <row r="22775" spans="1:3" ht="13.2" x14ac:dyDescent="0.25">
      <c r="A22775" s="45" t="s">
        <v>22840</v>
      </c>
      <c r="B22775" s="45" t="s">
        <v>7</v>
      </c>
      <c r="C22775" s="23">
        <v>275</v>
      </c>
    </row>
    <row r="22776" spans="1:3" ht="13.2" x14ac:dyDescent="0.25">
      <c r="A22776" s="45" t="s">
        <v>22841</v>
      </c>
      <c r="B22776" s="45" t="s">
        <v>7</v>
      </c>
      <c r="C22776" s="23">
        <v>500</v>
      </c>
    </row>
    <row r="22777" spans="1:3" ht="13.2" x14ac:dyDescent="0.25">
      <c r="A22777" s="45" t="s">
        <v>22842</v>
      </c>
      <c r="B22777" s="45" t="s">
        <v>7</v>
      </c>
      <c r="C22777" s="23">
        <v>450</v>
      </c>
    </row>
    <row r="22778" spans="1:3" ht="13.2" x14ac:dyDescent="0.25">
      <c r="A22778" s="45" t="s">
        <v>22843</v>
      </c>
      <c r="B22778" s="45" t="s">
        <v>7</v>
      </c>
      <c r="C22778" s="23">
        <v>325</v>
      </c>
    </row>
    <row r="22779" spans="1:3" ht="13.2" x14ac:dyDescent="0.25">
      <c r="A22779" s="45" t="s">
        <v>22844</v>
      </c>
      <c r="B22779" s="45" t="s">
        <v>7</v>
      </c>
      <c r="C22779" s="23">
        <v>150</v>
      </c>
    </row>
    <row r="22780" spans="1:3" ht="13.2" x14ac:dyDescent="0.25">
      <c r="A22780" s="45" t="s">
        <v>22845</v>
      </c>
      <c r="B22780" s="45" t="s">
        <v>7</v>
      </c>
      <c r="C22780" s="23">
        <v>275</v>
      </c>
    </row>
    <row r="22781" spans="1:3" ht="13.2" x14ac:dyDescent="0.25">
      <c r="A22781" s="45" t="s">
        <v>22846</v>
      </c>
      <c r="B22781" s="45" t="s">
        <v>7</v>
      </c>
      <c r="C22781" s="23">
        <v>300</v>
      </c>
    </row>
    <row r="22782" spans="1:3" ht="13.2" x14ac:dyDescent="0.25">
      <c r="A22782" s="45" t="s">
        <v>22847</v>
      </c>
      <c r="B22782" s="45" t="s">
        <v>7</v>
      </c>
      <c r="C22782" s="23">
        <v>450</v>
      </c>
    </row>
    <row r="22783" spans="1:3" ht="13.2" x14ac:dyDescent="0.25">
      <c r="A22783" s="45" t="s">
        <v>22848</v>
      </c>
      <c r="B22783" s="45" t="s">
        <v>7</v>
      </c>
      <c r="C22783" s="23">
        <v>475</v>
      </c>
    </row>
    <row r="22784" spans="1:3" ht="13.2" x14ac:dyDescent="0.25">
      <c r="A22784" s="45" t="s">
        <v>22849</v>
      </c>
      <c r="B22784" s="45" t="s">
        <v>7</v>
      </c>
      <c r="C22784" s="23">
        <v>225</v>
      </c>
    </row>
    <row r="22785" spans="1:3" ht="13.2" x14ac:dyDescent="0.25">
      <c r="A22785" s="45" t="s">
        <v>22850</v>
      </c>
      <c r="B22785" s="45" t="s">
        <v>7</v>
      </c>
      <c r="C22785" s="23">
        <v>425</v>
      </c>
    </row>
    <row r="22786" spans="1:3" ht="13.2" x14ac:dyDescent="0.25">
      <c r="A22786" s="45" t="s">
        <v>22851</v>
      </c>
      <c r="B22786" s="45" t="s">
        <v>7</v>
      </c>
      <c r="C22786" s="23">
        <v>325</v>
      </c>
    </row>
    <row r="22787" spans="1:3" ht="13.2" x14ac:dyDescent="0.25">
      <c r="A22787" s="45" t="s">
        <v>22852</v>
      </c>
      <c r="B22787" s="45" t="s">
        <v>7</v>
      </c>
      <c r="C22787" s="23">
        <v>300</v>
      </c>
    </row>
    <row r="22788" spans="1:3" ht="13.2" x14ac:dyDescent="0.25">
      <c r="A22788" s="45" t="s">
        <v>22853</v>
      </c>
      <c r="B22788" s="45" t="s">
        <v>7</v>
      </c>
      <c r="C22788" s="23">
        <v>150</v>
      </c>
    </row>
    <row r="22789" spans="1:3" ht="13.2" x14ac:dyDescent="0.25">
      <c r="A22789" s="45" t="s">
        <v>22854</v>
      </c>
      <c r="B22789" s="45" t="s">
        <v>7</v>
      </c>
      <c r="C22789" s="23">
        <v>325</v>
      </c>
    </row>
    <row r="22790" spans="1:3" ht="13.2" x14ac:dyDescent="0.25">
      <c r="A22790" s="45" t="s">
        <v>22855</v>
      </c>
      <c r="B22790" s="45" t="s">
        <v>7</v>
      </c>
      <c r="C22790" s="23">
        <v>200</v>
      </c>
    </row>
    <row r="22791" spans="1:3" ht="13.2" x14ac:dyDescent="0.25">
      <c r="A22791" s="45" t="s">
        <v>22856</v>
      </c>
      <c r="B22791" s="45" t="s">
        <v>7</v>
      </c>
      <c r="C22791" s="23">
        <v>375</v>
      </c>
    </row>
    <row r="22792" spans="1:3" ht="13.2" x14ac:dyDescent="0.25">
      <c r="A22792" s="45" t="s">
        <v>22857</v>
      </c>
      <c r="B22792" s="45" t="s">
        <v>7</v>
      </c>
      <c r="C22792" s="23">
        <v>950</v>
      </c>
    </row>
    <row r="22793" spans="1:3" ht="13.2" x14ac:dyDescent="0.25">
      <c r="A22793" s="45" t="s">
        <v>22858</v>
      </c>
      <c r="B22793" s="45" t="s">
        <v>7</v>
      </c>
      <c r="C22793" s="23">
        <v>625</v>
      </c>
    </row>
    <row r="22794" spans="1:3" ht="13.2" x14ac:dyDescent="0.25">
      <c r="A22794" s="45" t="s">
        <v>22859</v>
      </c>
      <c r="B22794" s="45" t="s">
        <v>7</v>
      </c>
      <c r="C22794" s="23">
        <v>300</v>
      </c>
    </row>
    <row r="22795" spans="1:3" ht="13.2" x14ac:dyDescent="0.25">
      <c r="A22795" s="45" t="s">
        <v>22860</v>
      </c>
      <c r="B22795" s="45" t="s">
        <v>7</v>
      </c>
      <c r="C22795" s="23">
        <v>475</v>
      </c>
    </row>
    <row r="22796" spans="1:3" ht="13.2" x14ac:dyDescent="0.25">
      <c r="A22796" s="45" t="s">
        <v>22861</v>
      </c>
      <c r="B22796" s="45" t="s">
        <v>7</v>
      </c>
      <c r="C22796" s="23">
        <v>150</v>
      </c>
    </row>
    <row r="22797" spans="1:3" ht="13.2" x14ac:dyDescent="0.25">
      <c r="A22797" s="45" t="s">
        <v>22862</v>
      </c>
      <c r="B22797" s="45" t="s">
        <v>7</v>
      </c>
      <c r="C22797" s="23">
        <v>400</v>
      </c>
    </row>
    <row r="22798" spans="1:3" ht="13.2" x14ac:dyDescent="0.25">
      <c r="A22798" s="45" t="s">
        <v>22863</v>
      </c>
      <c r="B22798" s="45" t="s">
        <v>7</v>
      </c>
      <c r="C22798" s="23">
        <v>650</v>
      </c>
    </row>
    <row r="22799" spans="1:3" ht="13.2" x14ac:dyDescent="0.25">
      <c r="A22799" s="45" t="s">
        <v>22864</v>
      </c>
      <c r="B22799" s="45" t="s">
        <v>7</v>
      </c>
      <c r="C22799" s="23">
        <v>275</v>
      </c>
    </row>
    <row r="22800" spans="1:3" ht="13.2" x14ac:dyDescent="0.25">
      <c r="A22800" s="45" t="s">
        <v>22865</v>
      </c>
      <c r="B22800" s="45" t="s">
        <v>7</v>
      </c>
      <c r="C22800" s="23">
        <v>425</v>
      </c>
    </row>
    <row r="22801" spans="1:3" ht="13.2" x14ac:dyDescent="0.25">
      <c r="A22801" s="45" t="s">
        <v>22866</v>
      </c>
      <c r="B22801" s="45" t="s">
        <v>7</v>
      </c>
      <c r="C22801" s="23">
        <v>675</v>
      </c>
    </row>
    <row r="22802" spans="1:3" ht="13.2" x14ac:dyDescent="0.25">
      <c r="A22802" s="45" t="s">
        <v>22867</v>
      </c>
      <c r="B22802" s="45" t="s">
        <v>7</v>
      </c>
      <c r="C22802" s="23">
        <v>725</v>
      </c>
    </row>
    <row r="22803" spans="1:3" ht="13.2" x14ac:dyDescent="0.25">
      <c r="A22803" s="45" t="s">
        <v>22868</v>
      </c>
      <c r="B22803" s="45" t="s">
        <v>7</v>
      </c>
      <c r="C22803" s="23">
        <v>475</v>
      </c>
    </row>
    <row r="22804" spans="1:3" ht="13.2" x14ac:dyDescent="0.25">
      <c r="A22804" s="45" t="s">
        <v>22869</v>
      </c>
      <c r="B22804" s="45" t="s">
        <v>7</v>
      </c>
      <c r="C22804" s="23">
        <v>200</v>
      </c>
    </row>
    <row r="22805" spans="1:3" ht="13.2" x14ac:dyDescent="0.25">
      <c r="A22805" s="45" t="s">
        <v>22870</v>
      </c>
      <c r="B22805" s="45" t="s">
        <v>7</v>
      </c>
      <c r="C22805" s="23">
        <v>775</v>
      </c>
    </row>
    <row r="22806" spans="1:3" ht="13.2" x14ac:dyDescent="0.25">
      <c r="A22806" s="45" t="s">
        <v>22871</v>
      </c>
      <c r="B22806" s="45" t="s">
        <v>7</v>
      </c>
      <c r="C22806" s="23">
        <v>150</v>
      </c>
    </row>
    <row r="22807" spans="1:3" ht="13.2" x14ac:dyDescent="0.25">
      <c r="A22807" s="45" t="s">
        <v>22872</v>
      </c>
      <c r="B22807" s="45" t="s">
        <v>7</v>
      </c>
      <c r="C22807" s="23">
        <v>350</v>
      </c>
    </row>
    <row r="22808" spans="1:3" ht="13.2" x14ac:dyDescent="0.25">
      <c r="A22808" s="45" t="s">
        <v>22873</v>
      </c>
      <c r="B22808" s="45" t="s">
        <v>7</v>
      </c>
      <c r="C22808" s="23">
        <v>700</v>
      </c>
    </row>
    <row r="22809" spans="1:3" ht="13.2" x14ac:dyDescent="0.25">
      <c r="A22809" s="45" t="s">
        <v>22874</v>
      </c>
      <c r="B22809" s="45" t="s">
        <v>7</v>
      </c>
      <c r="C22809" s="23">
        <v>175</v>
      </c>
    </row>
    <row r="22810" spans="1:3" ht="13.2" x14ac:dyDescent="0.25">
      <c r="A22810" s="45" t="s">
        <v>22875</v>
      </c>
      <c r="B22810" s="45" t="s">
        <v>7</v>
      </c>
      <c r="C22810" s="23">
        <v>200</v>
      </c>
    </row>
    <row r="22811" spans="1:3" ht="13.2" x14ac:dyDescent="0.25">
      <c r="A22811" s="45" t="s">
        <v>22876</v>
      </c>
      <c r="B22811" s="45" t="s">
        <v>7</v>
      </c>
      <c r="C22811" s="23">
        <v>200</v>
      </c>
    </row>
    <row r="22812" spans="1:3" ht="13.2" x14ac:dyDescent="0.25">
      <c r="A22812" s="45" t="s">
        <v>22877</v>
      </c>
      <c r="B22812" s="45" t="s">
        <v>7</v>
      </c>
      <c r="C22812" s="23">
        <v>175</v>
      </c>
    </row>
    <row r="22813" spans="1:3" ht="13.2" x14ac:dyDescent="0.25">
      <c r="A22813" s="45" t="s">
        <v>22878</v>
      </c>
      <c r="B22813" s="45" t="s">
        <v>7</v>
      </c>
      <c r="C22813" s="23">
        <v>200</v>
      </c>
    </row>
    <row r="22814" spans="1:3" ht="13.2" x14ac:dyDescent="0.25">
      <c r="A22814" s="45" t="s">
        <v>22879</v>
      </c>
      <c r="B22814" s="45" t="s">
        <v>7</v>
      </c>
      <c r="C22814" s="23">
        <v>225</v>
      </c>
    </row>
    <row r="22815" spans="1:3" ht="13.2" x14ac:dyDescent="0.25">
      <c r="A22815" s="45" t="s">
        <v>22880</v>
      </c>
      <c r="B22815" s="45" t="s">
        <v>7</v>
      </c>
      <c r="C22815" s="23">
        <v>250</v>
      </c>
    </row>
    <row r="22816" spans="1:3" ht="13.2" x14ac:dyDescent="0.25">
      <c r="A22816" s="45" t="s">
        <v>22881</v>
      </c>
      <c r="B22816" s="45" t="s">
        <v>7</v>
      </c>
      <c r="C22816" s="23">
        <v>200</v>
      </c>
    </row>
    <row r="22817" spans="1:3" ht="13.2" x14ac:dyDescent="0.25">
      <c r="A22817" s="45" t="s">
        <v>22882</v>
      </c>
      <c r="B22817" s="45" t="s">
        <v>7</v>
      </c>
      <c r="C22817" s="23">
        <v>875</v>
      </c>
    </row>
    <row r="22818" spans="1:3" ht="13.2" x14ac:dyDescent="0.25">
      <c r="A22818" s="45" t="s">
        <v>22883</v>
      </c>
      <c r="B22818" s="45" t="s">
        <v>7</v>
      </c>
      <c r="C22818" s="23">
        <v>275</v>
      </c>
    </row>
    <row r="22819" spans="1:3" ht="13.2" x14ac:dyDescent="0.25">
      <c r="A22819" s="45" t="s">
        <v>22884</v>
      </c>
      <c r="B22819" s="45" t="s">
        <v>7</v>
      </c>
      <c r="C22819" s="23">
        <v>475</v>
      </c>
    </row>
    <row r="22820" spans="1:3" ht="13.2" x14ac:dyDescent="0.25">
      <c r="A22820" s="45" t="s">
        <v>22885</v>
      </c>
      <c r="B22820" s="45" t="s">
        <v>7</v>
      </c>
      <c r="C22820" s="23">
        <v>625</v>
      </c>
    </row>
    <row r="22821" spans="1:3" ht="13.2" x14ac:dyDescent="0.25">
      <c r="A22821" s="45" t="s">
        <v>22886</v>
      </c>
      <c r="B22821" s="45" t="s">
        <v>7</v>
      </c>
      <c r="C22821" s="23">
        <v>400</v>
      </c>
    </row>
    <row r="22822" spans="1:3" ht="13.2" x14ac:dyDescent="0.25">
      <c r="A22822" s="45" t="s">
        <v>22887</v>
      </c>
      <c r="B22822" s="45" t="s">
        <v>7</v>
      </c>
      <c r="C22822" s="23">
        <v>650</v>
      </c>
    </row>
    <row r="22823" spans="1:3" ht="13.2" x14ac:dyDescent="0.25">
      <c r="A22823" s="45" t="s">
        <v>22888</v>
      </c>
      <c r="B22823" s="45" t="s">
        <v>7</v>
      </c>
      <c r="C22823" s="23">
        <v>700</v>
      </c>
    </row>
    <row r="22824" spans="1:3" ht="13.2" x14ac:dyDescent="0.25">
      <c r="A22824" s="45" t="s">
        <v>22889</v>
      </c>
      <c r="B22824" s="45" t="s">
        <v>7</v>
      </c>
      <c r="C22824" s="23">
        <v>325</v>
      </c>
    </row>
    <row r="22825" spans="1:3" ht="13.2" x14ac:dyDescent="0.25">
      <c r="A22825" s="45" t="s">
        <v>22890</v>
      </c>
      <c r="B22825" s="45" t="s">
        <v>7</v>
      </c>
      <c r="C22825" s="23">
        <v>925</v>
      </c>
    </row>
    <row r="22826" spans="1:3" ht="13.2" x14ac:dyDescent="0.25">
      <c r="A22826" s="45" t="s">
        <v>22891</v>
      </c>
      <c r="B22826" s="45" t="s">
        <v>7</v>
      </c>
      <c r="C22826" s="23">
        <v>550</v>
      </c>
    </row>
    <row r="22827" spans="1:3" ht="13.2" x14ac:dyDescent="0.25">
      <c r="A22827" s="45" t="s">
        <v>22892</v>
      </c>
      <c r="B22827" s="45" t="s">
        <v>7</v>
      </c>
      <c r="C22827" s="23">
        <v>700</v>
      </c>
    </row>
    <row r="22828" spans="1:3" ht="13.2" x14ac:dyDescent="0.25">
      <c r="A22828" s="45" t="s">
        <v>22893</v>
      </c>
      <c r="B22828" s="45" t="s">
        <v>7</v>
      </c>
      <c r="C22828" s="23">
        <v>675</v>
      </c>
    </row>
    <row r="22829" spans="1:3" ht="13.2" x14ac:dyDescent="0.25">
      <c r="A22829" s="45" t="s">
        <v>22894</v>
      </c>
      <c r="B22829" s="45" t="s">
        <v>7</v>
      </c>
      <c r="C22829" s="23">
        <v>425</v>
      </c>
    </row>
    <row r="22830" spans="1:3" ht="13.2" x14ac:dyDescent="0.25">
      <c r="A22830" s="45" t="s">
        <v>22895</v>
      </c>
      <c r="B22830" s="45" t="s">
        <v>7</v>
      </c>
      <c r="C22830" s="23">
        <v>500</v>
      </c>
    </row>
    <row r="22831" spans="1:3" ht="13.2" x14ac:dyDescent="0.25">
      <c r="A22831" s="45" t="s">
        <v>22896</v>
      </c>
      <c r="B22831" s="45" t="s">
        <v>7</v>
      </c>
      <c r="C22831" s="23">
        <v>675</v>
      </c>
    </row>
    <row r="22832" spans="1:3" ht="13.2" x14ac:dyDescent="0.25">
      <c r="A22832" s="45" t="s">
        <v>22897</v>
      </c>
      <c r="B22832" s="45" t="s">
        <v>7</v>
      </c>
      <c r="C22832" s="23">
        <v>550</v>
      </c>
    </row>
    <row r="22833" spans="1:3" ht="13.2" x14ac:dyDescent="0.25">
      <c r="A22833" s="45" t="s">
        <v>22898</v>
      </c>
      <c r="B22833" s="45" t="s">
        <v>7</v>
      </c>
      <c r="C22833" s="23">
        <v>550</v>
      </c>
    </row>
    <row r="22834" spans="1:3" ht="13.2" x14ac:dyDescent="0.25">
      <c r="A22834" s="45" t="s">
        <v>22899</v>
      </c>
      <c r="B22834" s="45" t="s">
        <v>7</v>
      </c>
      <c r="C22834" s="23">
        <v>375</v>
      </c>
    </row>
    <row r="22835" spans="1:3" ht="13.2" x14ac:dyDescent="0.25">
      <c r="A22835" s="45" t="s">
        <v>22900</v>
      </c>
      <c r="B22835" s="45" t="s">
        <v>7</v>
      </c>
      <c r="C22835" s="23">
        <v>775</v>
      </c>
    </row>
    <row r="22836" spans="1:3" ht="13.2" x14ac:dyDescent="0.25">
      <c r="A22836" s="45" t="s">
        <v>22901</v>
      </c>
      <c r="B22836" s="45" t="s">
        <v>7</v>
      </c>
      <c r="C22836" s="23">
        <v>550</v>
      </c>
    </row>
    <row r="22837" spans="1:3" ht="13.2" x14ac:dyDescent="0.25">
      <c r="A22837" s="45" t="s">
        <v>22902</v>
      </c>
      <c r="B22837" s="45" t="s">
        <v>7</v>
      </c>
      <c r="C22837" s="23">
        <v>850</v>
      </c>
    </row>
    <row r="22838" spans="1:3" ht="13.2" x14ac:dyDescent="0.25">
      <c r="A22838" s="45" t="s">
        <v>22903</v>
      </c>
      <c r="B22838" s="45" t="s">
        <v>7</v>
      </c>
      <c r="C22838" s="23">
        <v>325</v>
      </c>
    </row>
    <row r="22839" spans="1:3" ht="13.2" x14ac:dyDescent="0.25">
      <c r="A22839" s="45" t="s">
        <v>22904</v>
      </c>
      <c r="B22839" s="45" t="s">
        <v>7</v>
      </c>
      <c r="C22839" s="23">
        <v>575</v>
      </c>
    </row>
    <row r="22840" spans="1:3" ht="13.2" x14ac:dyDescent="0.25">
      <c r="A22840" s="45" t="s">
        <v>22905</v>
      </c>
      <c r="B22840" s="45" t="s">
        <v>7</v>
      </c>
      <c r="C22840" s="23">
        <v>450</v>
      </c>
    </row>
    <row r="22841" spans="1:3" ht="13.2" x14ac:dyDescent="0.25">
      <c r="A22841" s="45" t="s">
        <v>22906</v>
      </c>
      <c r="B22841" s="45" t="s">
        <v>7</v>
      </c>
      <c r="C22841" s="23">
        <v>525</v>
      </c>
    </row>
    <row r="22842" spans="1:3" ht="13.2" x14ac:dyDescent="0.25">
      <c r="A22842" s="45" t="s">
        <v>22907</v>
      </c>
      <c r="B22842" s="45" t="s">
        <v>7</v>
      </c>
      <c r="C22842" s="23">
        <v>375</v>
      </c>
    </row>
    <row r="22843" spans="1:3" ht="13.2" x14ac:dyDescent="0.25">
      <c r="A22843" s="45" t="s">
        <v>22908</v>
      </c>
      <c r="B22843" s="45" t="s">
        <v>7</v>
      </c>
      <c r="C22843" s="23">
        <v>675</v>
      </c>
    </row>
    <row r="22844" spans="1:3" ht="13.2" x14ac:dyDescent="0.25">
      <c r="A22844" s="45" t="s">
        <v>22909</v>
      </c>
      <c r="B22844" s="45" t="s">
        <v>7</v>
      </c>
      <c r="C22844" s="23">
        <v>800</v>
      </c>
    </row>
    <row r="22845" spans="1:3" ht="13.2" x14ac:dyDescent="0.25">
      <c r="A22845" s="45" t="s">
        <v>22910</v>
      </c>
      <c r="B22845" s="45" t="s">
        <v>7</v>
      </c>
      <c r="C22845" s="23">
        <v>650</v>
      </c>
    </row>
    <row r="22846" spans="1:3" ht="13.2" x14ac:dyDescent="0.25">
      <c r="A22846" s="45" t="s">
        <v>22911</v>
      </c>
      <c r="B22846" s="45" t="s">
        <v>7</v>
      </c>
      <c r="C22846" s="23">
        <v>525</v>
      </c>
    </row>
    <row r="22847" spans="1:3" ht="13.2" x14ac:dyDescent="0.25">
      <c r="A22847" s="45" t="s">
        <v>22912</v>
      </c>
      <c r="B22847" s="45" t="s">
        <v>7</v>
      </c>
      <c r="C22847" s="23">
        <v>925</v>
      </c>
    </row>
    <row r="22848" spans="1:3" ht="13.2" x14ac:dyDescent="0.25">
      <c r="A22848" s="45" t="s">
        <v>22913</v>
      </c>
      <c r="B22848" s="45" t="s">
        <v>7</v>
      </c>
      <c r="C22848" s="23">
        <v>1050</v>
      </c>
    </row>
    <row r="22849" spans="1:3" ht="13.2" x14ac:dyDescent="0.25">
      <c r="A22849" s="45" t="s">
        <v>22914</v>
      </c>
      <c r="B22849" s="45" t="s">
        <v>7</v>
      </c>
      <c r="C22849" s="23">
        <v>625</v>
      </c>
    </row>
    <row r="22850" spans="1:3" ht="13.2" x14ac:dyDescent="0.25">
      <c r="A22850" s="45" t="s">
        <v>22915</v>
      </c>
      <c r="B22850" s="45" t="s">
        <v>7</v>
      </c>
      <c r="C22850" s="23">
        <v>825</v>
      </c>
    </row>
    <row r="22851" spans="1:3" ht="13.2" x14ac:dyDescent="0.25">
      <c r="A22851" s="45" t="s">
        <v>22916</v>
      </c>
      <c r="B22851" s="45" t="s">
        <v>7</v>
      </c>
      <c r="C22851" s="23">
        <v>475</v>
      </c>
    </row>
    <row r="22852" spans="1:3" ht="13.2" x14ac:dyDescent="0.25">
      <c r="A22852" s="45" t="s">
        <v>22917</v>
      </c>
      <c r="B22852" s="45" t="s">
        <v>7</v>
      </c>
      <c r="C22852" s="23">
        <v>1100</v>
      </c>
    </row>
    <row r="22853" spans="1:3" ht="13.2" x14ac:dyDescent="0.25">
      <c r="A22853" s="45" t="s">
        <v>22918</v>
      </c>
      <c r="B22853" s="45" t="s">
        <v>7</v>
      </c>
      <c r="C22853" s="23">
        <v>650</v>
      </c>
    </row>
    <row r="22854" spans="1:3" ht="13.2" x14ac:dyDescent="0.25">
      <c r="A22854" s="45" t="s">
        <v>22919</v>
      </c>
      <c r="B22854" s="45" t="s">
        <v>7</v>
      </c>
      <c r="C22854" s="23">
        <v>500</v>
      </c>
    </row>
    <row r="22855" spans="1:3" ht="13.2" x14ac:dyDescent="0.25">
      <c r="A22855" s="45" t="s">
        <v>22920</v>
      </c>
      <c r="B22855" s="45" t="s">
        <v>7</v>
      </c>
      <c r="C22855" s="23">
        <v>375</v>
      </c>
    </row>
    <row r="22856" spans="1:3" ht="13.2" x14ac:dyDescent="0.25">
      <c r="A22856" s="45" t="s">
        <v>22921</v>
      </c>
      <c r="B22856" s="45" t="s">
        <v>7</v>
      </c>
      <c r="C22856" s="23">
        <v>575</v>
      </c>
    </row>
    <row r="22857" spans="1:3" ht="13.2" x14ac:dyDescent="0.25">
      <c r="A22857" s="45" t="s">
        <v>22922</v>
      </c>
      <c r="B22857" s="45" t="s">
        <v>7</v>
      </c>
      <c r="C22857" s="23">
        <v>1175</v>
      </c>
    </row>
    <row r="22858" spans="1:3" ht="13.2" x14ac:dyDescent="0.25">
      <c r="A22858" s="45" t="s">
        <v>22923</v>
      </c>
      <c r="B22858" s="45" t="s">
        <v>7</v>
      </c>
      <c r="C22858" s="23">
        <v>875</v>
      </c>
    </row>
    <row r="22859" spans="1:3" ht="13.2" x14ac:dyDescent="0.25">
      <c r="A22859" s="45" t="s">
        <v>22924</v>
      </c>
      <c r="B22859" s="45" t="s">
        <v>7</v>
      </c>
      <c r="C22859" s="23">
        <v>1000</v>
      </c>
    </row>
    <row r="22860" spans="1:3" ht="13.2" x14ac:dyDescent="0.25">
      <c r="A22860" s="45" t="s">
        <v>22925</v>
      </c>
      <c r="B22860" s="45" t="s">
        <v>7</v>
      </c>
      <c r="C22860" s="23">
        <v>600</v>
      </c>
    </row>
    <row r="22861" spans="1:3" ht="13.2" x14ac:dyDescent="0.25">
      <c r="A22861" s="45" t="s">
        <v>22926</v>
      </c>
      <c r="B22861" s="45" t="s">
        <v>7</v>
      </c>
      <c r="C22861" s="23">
        <v>1100</v>
      </c>
    </row>
    <row r="22862" spans="1:3" ht="13.2" x14ac:dyDescent="0.25">
      <c r="A22862" s="45" t="s">
        <v>22927</v>
      </c>
      <c r="B22862" s="45" t="s">
        <v>7</v>
      </c>
      <c r="C22862" s="23">
        <v>650</v>
      </c>
    </row>
    <row r="22863" spans="1:3" ht="13.2" x14ac:dyDescent="0.25">
      <c r="A22863" s="45" t="s">
        <v>22928</v>
      </c>
      <c r="B22863" s="45" t="s">
        <v>7</v>
      </c>
      <c r="C22863" s="23">
        <v>1175</v>
      </c>
    </row>
    <row r="22864" spans="1:3" ht="13.2" x14ac:dyDescent="0.25">
      <c r="A22864" s="45" t="s">
        <v>22929</v>
      </c>
      <c r="B22864" s="45" t="s">
        <v>7</v>
      </c>
      <c r="C22864" s="23">
        <v>875</v>
      </c>
    </row>
    <row r="22865" spans="1:3" ht="13.2" x14ac:dyDescent="0.25">
      <c r="A22865" s="45" t="s">
        <v>22930</v>
      </c>
      <c r="B22865" s="45" t="s">
        <v>7</v>
      </c>
      <c r="C22865" s="23">
        <v>800</v>
      </c>
    </row>
    <row r="22866" spans="1:3" ht="13.2" x14ac:dyDescent="0.25">
      <c r="A22866" s="45" t="s">
        <v>22931</v>
      </c>
      <c r="B22866" s="45" t="s">
        <v>7</v>
      </c>
      <c r="C22866" s="23">
        <v>650</v>
      </c>
    </row>
    <row r="22867" spans="1:3" ht="13.2" x14ac:dyDescent="0.25">
      <c r="A22867" s="45" t="s">
        <v>22932</v>
      </c>
      <c r="B22867" s="45" t="s">
        <v>7</v>
      </c>
      <c r="C22867" s="23">
        <v>850</v>
      </c>
    </row>
    <row r="22868" spans="1:3" ht="13.2" x14ac:dyDescent="0.25">
      <c r="A22868" s="45" t="s">
        <v>22933</v>
      </c>
      <c r="B22868" s="45" t="s">
        <v>7</v>
      </c>
      <c r="C22868" s="23">
        <v>575</v>
      </c>
    </row>
    <row r="22869" spans="1:3" ht="13.2" x14ac:dyDescent="0.25">
      <c r="A22869" s="45" t="s">
        <v>22934</v>
      </c>
      <c r="B22869" s="45" t="s">
        <v>7</v>
      </c>
      <c r="C22869" s="23">
        <v>575</v>
      </c>
    </row>
    <row r="22870" spans="1:3" ht="13.2" x14ac:dyDescent="0.25">
      <c r="A22870" s="45" t="s">
        <v>22935</v>
      </c>
      <c r="B22870" s="45" t="s">
        <v>7</v>
      </c>
      <c r="C22870" s="23">
        <v>900</v>
      </c>
    </row>
    <row r="22871" spans="1:3" ht="13.2" x14ac:dyDescent="0.25">
      <c r="A22871" s="45" t="s">
        <v>22936</v>
      </c>
      <c r="B22871" s="45" t="s">
        <v>7</v>
      </c>
      <c r="C22871" s="23">
        <v>375</v>
      </c>
    </row>
    <row r="22872" spans="1:3" ht="13.2" x14ac:dyDescent="0.25">
      <c r="A22872" s="45" t="s">
        <v>22937</v>
      </c>
      <c r="B22872" s="45" t="s">
        <v>7</v>
      </c>
      <c r="C22872" s="23">
        <v>250</v>
      </c>
    </row>
    <row r="22873" spans="1:3" ht="13.2" x14ac:dyDescent="0.25">
      <c r="A22873" s="45" t="s">
        <v>22938</v>
      </c>
      <c r="B22873" s="45" t="s">
        <v>7</v>
      </c>
      <c r="C22873" s="23">
        <v>175</v>
      </c>
    </row>
    <row r="22874" spans="1:3" ht="13.2" x14ac:dyDescent="0.25">
      <c r="A22874" s="45" t="s">
        <v>22939</v>
      </c>
      <c r="B22874" s="45" t="s">
        <v>7</v>
      </c>
      <c r="C22874" s="23">
        <v>675</v>
      </c>
    </row>
    <row r="22875" spans="1:3" ht="13.2" x14ac:dyDescent="0.25">
      <c r="A22875" s="45" t="s">
        <v>22940</v>
      </c>
      <c r="B22875" s="45" t="s">
        <v>7</v>
      </c>
      <c r="C22875" s="23">
        <v>425</v>
      </c>
    </row>
    <row r="22876" spans="1:3" ht="13.2" x14ac:dyDescent="0.25">
      <c r="A22876" s="45" t="s">
        <v>22941</v>
      </c>
      <c r="B22876" s="45" t="s">
        <v>7</v>
      </c>
      <c r="C22876" s="23">
        <v>475</v>
      </c>
    </row>
    <row r="22877" spans="1:3" ht="13.2" x14ac:dyDescent="0.25">
      <c r="A22877" s="45" t="s">
        <v>22942</v>
      </c>
      <c r="B22877" s="45" t="s">
        <v>7</v>
      </c>
      <c r="C22877" s="23">
        <v>700</v>
      </c>
    </row>
    <row r="22878" spans="1:3" ht="13.2" x14ac:dyDescent="0.25">
      <c r="A22878" s="45" t="s">
        <v>22943</v>
      </c>
      <c r="B22878" s="45" t="s">
        <v>7</v>
      </c>
      <c r="C22878" s="23">
        <v>350</v>
      </c>
    </row>
    <row r="22879" spans="1:3" ht="13.2" x14ac:dyDescent="0.25">
      <c r="A22879" s="45" t="s">
        <v>22944</v>
      </c>
      <c r="B22879" s="45" t="s">
        <v>7</v>
      </c>
      <c r="C22879" s="23">
        <v>375</v>
      </c>
    </row>
    <row r="22880" spans="1:3" ht="13.2" x14ac:dyDescent="0.25">
      <c r="A22880" s="45" t="s">
        <v>22945</v>
      </c>
      <c r="B22880" s="45" t="s">
        <v>7</v>
      </c>
      <c r="C22880" s="23">
        <v>375</v>
      </c>
    </row>
    <row r="22881" spans="1:3" ht="13.2" x14ac:dyDescent="0.25">
      <c r="A22881" s="45" t="s">
        <v>22946</v>
      </c>
      <c r="B22881" s="45" t="s">
        <v>7</v>
      </c>
      <c r="C22881" s="23">
        <v>375</v>
      </c>
    </row>
    <row r="22882" spans="1:3" ht="13.2" x14ac:dyDescent="0.25">
      <c r="A22882" s="45" t="s">
        <v>22947</v>
      </c>
      <c r="B22882" s="45" t="s">
        <v>7</v>
      </c>
      <c r="C22882" s="23">
        <v>500</v>
      </c>
    </row>
    <row r="22883" spans="1:3" ht="13.2" x14ac:dyDescent="0.25">
      <c r="A22883" s="45" t="s">
        <v>22948</v>
      </c>
      <c r="B22883" s="45" t="s">
        <v>7</v>
      </c>
      <c r="C22883" s="23">
        <v>975</v>
      </c>
    </row>
    <row r="22884" spans="1:3" ht="13.2" x14ac:dyDescent="0.25">
      <c r="A22884" s="45" t="s">
        <v>22949</v>
      </c>
      <c r="B22884" s="45" t="s">
        <v>7</v>
      </c>
      <c r="C22884" s="23">
        <v>375</v>
      </c>
    </row>
    <row r="22885" spans="1:3" ht="13.2" x14ac:dyDescent="0.25">
      <c r="A22885" s="45" t="s">
        <v>22950</v>
      </c>
      <c r="B22885" s="45" t="s">
        <v>7</v>
      </c>
      <c r="C22885" s="23">
        <v>400</v>
      </c>
    </row>
    <row r="22886" spans="1:3" ht="13.2" x14ac:dyDescent="0.25">
      <c r="A22886" s="45" t="s">
        <v>22951</v>
      </c>
      <c r="B22886" s="45" t="s">
        <v>7</v>
      </c>
      <c r="C22886" s="23">
        <v>900</v>
      </c>
    </row>
    <row r="22887" spans="1:3" ht="13.2" x14ac:dyDescent="0.25">
      <c r="A22887" s="45" t="s">
        <v>22952</v>
      </c>
      <c r="B22887" s="45" t="s">
        <v>7</v>
      </c>
      <c r="C22887" s="23">
        <v>25</v>
      </c>
    </row>
    <row r="22888" spans="1:3" ht="13.2" x14ac:dyDescent="0.25">
      <c r="A22888" s="45" t="s">
        <v>22953</v>
      </c>
      <c r="B22888" s="45" t="s">
        <v>7</v>
      </c>
      <c r="C22888" s="23">
        <v>400</v>
      </c>
    </row>
    <row r="22889" spans="1:3" ht="13.2" x14ac:dyDescent="0.25">
      <c r="A22889" s="45" t="s">
        <v>22954</v>
      </c>
      <c r="B22889" s="45" t="s">
        <v>7</v>
      </c>
      <c r="C22889" s="23">
        <v>700</v>
      </c>
    </row>
    <row r="22890" spans="1:3" ht="13.2" x14ac:dyDescent="0.25">
      <c r="A22890" s="45" t="s">
        <v>22955</v>
      </c>
      <c r="B22890" s="45" t="s">
        <v>7</v>
      </c>
      <c r="C22890" s="23">
        <v>25</v>
      </c>
    </row>
    <row r="22891" spans="1:3" ht="13.2" x14ac:dyDescent="0.25">
      <c r="A22891" s="45" t="s">
        <v>22956</v>
      </c>
      <c r="B22891" s="45" t="s">
        <v>7</v>
      </c>
      <c r="C22891" s="23">
        <v>400</v>
      </c>
    </row>
    <row r="22892" spans="1:3" ht="13.2" x14ac:dyDescent="0.25">
      <c r="A22892" s="45" t="s">
        <v>22957</v>
      </c>
      <c r="B22892" s="45" t="s">
        <v>7</v>
      </c>
      <c r="C22892" s="23">
        <v>700</v>
      </c>
    </row>
    <row r="22893" spans="1:3" ht="13.2" x14ac:dyDescent="0.25">
      <c r="A22893" s="45" t="s">
        <v>22958</v>
      </c>
      <c r="B22893" s="45" t="s">
        <v>7</v>
      </c>
      <c r="C22893" s="23">
        <v>900</v>
      </c>
    </row>
    <row r="22894" spans="1:3" ht="13.2" x14ac:dyDescent="0.25">
      <c r="A22894" s="45" t="s">
        <v>22959</v>
      </c>
      <c r="B22894" s="45" t="s">
        <v>7</v>
      </c>
      <c r="C22894" s="23">
        <v>450</v>
      </c>
    </row>
    <row r="22895" spans="1:3" ht="13.2" x14ac:dyDescent="0.25">
      <c r="A22895" s="45" t="s">
        <v>22960</v>
      </c>
      <c r="B22895" s="45" t="s">
        <v>7</v>
      </c>
      <c r="C22895" s="23">
        <v>325</v>
      </c>
    </row>
    <row r="22896" spans="1:3" ht="13.2" x14ac:dyDescent="0.25">
      <c r="A22896" s="45" t="s">
        <v>22961</v>
      </c>
      <c r="B22896" s="45" t="s">
        <v>7</v>
      </c>
      <c r="C22896" s="23">
        <v>275</v>
      </c>
    </row>
    <row r="22897" spans="1:3" ht="13.2" x14ac:dyDescent="0.25">
      <c r="A22897" s="45" t="s">
        <v>22962</v>
      </c>
      <c r="B22897" s="45" t="s">
        <v>7</v>
      </c>
      <c r="C22897" s="23">
        <v>150</v>
      </c>
    </row>
    <row r="22898" spans="1:3" ht="13.2" x14ac:dyDescent="0.25">
      <c r="A22898" s="45" t="s">
        <v>22963</v>
      </c>
      <c r="B22898" s="45" t="s">
        <v>7</v>
      </c>
      <c r="C22898" s="23">
        <v>400</v>
      </c>
    </row>
    <row r="22899" spans="1:3" ht="13.2" x14ac:dyDescent="0.25">
      <c r="A22899" s="45" t="s">
        <v>22964</v>
      </c>
      <c r="B22899" s="45" t="s">
        <v>7</v>
      </c>
      <c r="C22899" s="23">
        <v>250</v>
      </c>
    </row>
    <row r="22900" spans="1:3" ht="13.2" x14ac:dyDescent="0.25">
      <c r="A22900" s="45" t="s">
        <v>22965</v>
      </c>
      <c r="B22900" s="45" t="s">
        <v>7</v>
      </c>
      <c r="C22900" s="23">
        <v>200</v>
      </c>
    </row>
    <row r="22901" spans="1:3" ht="13.2" x14ac:dyDescent="0.25">
      <c r="A22901" s="45" t="s">
        <v>22966</v>
      </c>
      <c r="B22901" s="45" t="s">
        <v>7</v>
      </c>
      <c r="C22901" s="23">
        <v>150</v>
      </c>
    </row>
    <row r="22902" spans="1:3" ht="13.2" x14ac:dyDescent="0.25">
      <c r="A22902" s="45" t="s">
        <v>22967</v>
      </c>
      <c r="B22902" s="45" t="s">
        <v>7</v>
      </c>
      <c r="C22902" s="23">
        <v>250</v>
      </c>
    </row>
    <row r="22903" spans="1:3" ht="13.2" x14ac:dyDescent="0.25">
      <c r="A22903" s="45" t="s">
        <v>22968</v>
      </c>
      <c r="B22903" s="45" t="s">
        <v>7</v>
      </c>
      <c r="C22903" s="23">
        <v>600</v>
      </c>
    </row>
    <row r="22904" spans="1:3" ht="13.2" x14ac:dyDescent="0.25">
      <c r="A22904" s="45" t="s">
        <v>22969</v>
      </c>
      <c r="B22904" s="45" t="s">
        <v>7</v>
      </c>
      <c r="C22904" s="23">
        <v>300</v>
      </c>
    </row>
    <row r="22905" spans="1:3" ht="13.2" x14ac:dyDescent="0.25">
      <c r="A22905" s="45" t="s">
        <v>22970</v>
      </c>
      <c r="B22905" s="45" t="s">
        <v>7</v>
      </c>
      <c r="C22905" s="23">
        <v>350</v>
      </c>
    </row>
    <row r="22906" spans="1:3" ht="13.2" x14ac:dyDescent="0.25">
      <c r="A22906" s="45" t="s">
        <v>22971</v>
      </c>
      <c r="B22906" s="45" t="s">
        <v>7</v>
      </c>
      <c r="C22906" s="23">
        <v>725</v>
      </c>
    </row>
    <row r="22907" spans="1:3" ht="13.2" x14ac:dyDescent="0.25">
      <c r="A22907" s="45" t="s">
        <v>22972</v>
      </c>
      <c r="B22907" s="45" t="s">
        <v>7</v>
      </c>
      <c r="C22907" s="23">
        <v>150</v>
      </c>
    </row>
    <row r="22908" spans="1:3" ht="13.2" x14ac:dyDescent="0.25">
      <c r="A22908" s="45" t="s">
        <v>22973</v>
      </c>
      <c r="B22908" s="45" t="s">
        <v>7</v>
      </c>
      <c r="C22908" s="23">
        <v>350</v>
      </c>
    </row>
    <row r="22909" spans="1:3" ht="13.2" x14ac:dyDescent="0.25">
      <c r="A22909" s="45" t="s">
        <v>22974</v>
      </c>
      <c r="B22909" s="45" t="s">
        <v>7</v>
      </c>
      <c r="C22909" s="23">
        <v>550</v>
      </c>
    </row>
    <row r="22910" spans="1:3" ht="13.2" x14ac:dyDescent="0.25">
      <c r="A22910" s="45" t="s">
        <v>22975</v>
      </c>
      <c r="B22910" s="45" t="s">
        <v>7</v>
      </c>
      <c r="C22910" s="23">
        <v>225</v>
      </c>
    </row>
    <row r="22911" spans="1:3" ht="13.2" x14ac:dyDescent="0.25">
      <c r="A22911" s="45" t="s">
        <v>22976</v>
      </c>
      <c r="B22911" s="45" t="s">
        <v>7</v>
      </c>
      <c r="C22911" s="23">
        <v>150</v>
      </c>
    </row>
    <row r="22912" spans="1:3" ht="13.2" x14ac:dyDescent="0.25">
      <c r="A22912" s="45" t="s">
        <v>22977</v>
      </c>
      <c r="B22912" s="45" t="s">
        <v>7</v>
      </c>
      <c r="C22912" s="23">
        <v>425</v>
      </c>
    </row>
    <row r="22913" spans="1:3" ht="13.2" x14ac:dyDescent="0.25">
      <c r="A22913" s="45" t="s">
        <v>22978</v>
      </c>
      <c r="B22913" s="45" t="s">
        <v>7</v>
      </c>
      <c r="C22913" s="23">
        <v>200</v>
      </c>
    </row>
    <row r="22914" spans="1:3" ht="13.2" x14ac:dyDescent="0.25">
      <c r="A22914" s="45" t="s">
        <v>22979</v>
      </c>
      <c r="B22914" s="45" t="s">
        <v>7</v>
      </c>
      <c r="C22914" s="23">
        <v>150</v>
      </c>
    </row>
    <row r="22915" spans="1:3" ht="13.2" x14ac:dyDescent="0.25">
      <c r="A22915" s="45" t="s">
        <v>22980</v>
      </c>
      <c r="B22915" s="45" t="s">
        <v>7</v>
      </c>
      <c r="C22915" s="23">
        <v>300</v>
      </c>
    </row>
    <row r="22916" spans="1:3" ht="13.2" x14ac:dyDescent="0.25">
      <c r="A22916" s="45" t="s">
        <v>22981</v>
      </c>
      <c r="B22916" s="45" t="s">
        <v>7</v>
      </c>
      <c r="C22916" s="23">
        <v>600</v>
      </c>
    </row>
    <row r="22917" spans="1:3" ht="13.2" x14ac:dyDescent="0.25">
      <c r="A22917" s="45" t="s">
        <v>22982</v>
      </c>
      <c r="B22917" s="45" t="s">
        <v>7</v>
      </c>
      <c r="C22917" s="23">
        <v>300</v>
      </c>
    </row>
    <row r="22918" spans="1:3" ht="13.2" x14ac:dyDescent="0.25">
      <c r="A22918" s="45" t="s">
        <v>22983</v>
      </c>
      <c r="B22918" s="45" t="s">
        <v>7</v>
      </c>
      <c r="C22918" s="23">
        <v>250</v>
      </c>
    </row>
    <row r="22919" spans="1:3" ht="13.2" x14ac:dyDescent="0.25">
      <c r="A22919" s="45" t="s">
        <v>22984</v>
      </c>
      <c r="B22919" s="45" t="s">
        <v>7</v>
      </c>
      <c r="C22919" s="23">
        <v>625</v>
      </c>
    </row>
    <row r="22920" spans="1:3" ht="13.2" x14ac:dyDescent="0.25">
      <c r="A22920" s="45" t="s">
        <v>22985</v>
      </c>
      <c r="B22920" s="45" t="s">
        <v>7</v>
      </c>
      <c r="C22920" s="23">
        <v>275</v>
      </c>
    </row>
    <row r="22921" spans="1:3" ht="13.2" x14ac:dyDescent="0.25">
      <c r="A22921" s="45" t="s">
        <v>22986</v>
      </c>
      <c r="B22921" s="45" t="s">
        <v>7</v>
      </c>
      <c r="C22921" s="23">
        <v>525</v>
      </c>
    </row>
    <row r="22922" spans="1:3" ht="13.2" x14ac:dyDescent="0.25">
      <c r="A22922" s="45" t="s">
        <v>22987</v>
      </c>
      <c r="B22922" s="45" t="s">
        <v>7</v>
      </c>
      <c r="C22922" s="23">
        <v>400</v>
      </c>
    </row>
    <row r="22923" spans="1:3" ht="13.2" x14ac:dyDescent="0.25">
      <c r="A22923" s="45" t="s">
        <v>22988</v>
      </c>
      <c r="B22923" s="45" t="s">
        <v>7</v>
      </c>
      <c r="C22923" s="23">
        <v>350</v>
      </c>
    </row>
    <row r="22924" spans="1:3" ht="13.2" x14ac:dyDescent="0.25">
      <c r="A22924" s="45" t="s">
        <v>22989</v>
      </c>
      <c r="B22924" s="45" t="s">
        <v>7</v>
      </c>
      <c r="C22924" s="23">
        <v>300</v>
      </c>
    </row>
    <row r="22925" spans="1:3" ht="13.2" x14ac:dyDescent="0.25">
      <c r="A22925" s="45" t="s">
        <v>22990</v>
      </c>
      <c r="B22925" s="45" t="s">
        <v>7</v>
      </c>
      <c r="C22925" s="23">
        <v>225</v>
      </c>
    </row>
    <row r="22926" spans="1:3" ht="13.2" x14ac:dyDescent="0.25">
      <c r="A22926" s="45" t="s">
        <v>22991</v>
      </c>
      <c r="B22926" s="45" t="s">
        <v>7</v>
      </c>
      <c r="C22926" s="23">
        <v>350</v>
      </c>
    </row>
    <row r="22927" spans="1:3" ht="13.2" x14ac:dyDescent="0.25">
      <c r="A22927" s="45" t="s">
        <v>22992</v>
      </c>
      <c r="B22927" s="45" t="s">
        <v>7</v>
      </c>
      <c r="C22927" s="23">
        <v>425</v>
      </c>
    </row>
    <row r="22928" spans="1:3" ht="13.2" x14ac:dyDescent="0.25">
      <c r="A22928" s="45" t="s">
        <v>22993</v>
      </c>
      <c r="B22928" s="45" t="s">
        <v>7</v>
      </c>
      <c r="C22928" s="23">
        <v>375</v>
      </c>
    </row>
    <row r="22929" spans="1:3" ht="13.2" x14ac:dyDescent="0.25">
      <c r="A22929" s="45" t="s">
        <v>22994</v>
      </c>
      <c r="B22929" s="45" t="s">
        <v>7</v>
      </c>
      <c r="C22929" s="23">
        <v>425</v>
      </c>
    </row>
    <row r="22930" spans="1:3" ht="13.2" x14ac:dyDescent="0.25">
      <c r="A22930" s="45" t="s">
        <v>22995</v>
      </c>
      <c r="B22930" s="45" t="s">
        <v>7</v>
      </c>
      <c r="C22930" s="23">
        <v>375</v>
      </c>
    </row>
    <row r="22931" spans="1:3" ht="13.2" x14ac:dyDescent="0.25">
      <c r="A22931" s="45" t="s">
        <v>22996</v>
      </c>
      <c r="B22931" s="45" t="s">
        <v>7</v>
      </c>
      <c r="C22931" s="23">
        <v>175</v>
      </c>
    </row>
    <row r="22932" spans="1:3" ht="13.2" x14ac:dyDescent="0.25">
      <c r="A22932" s="45" t="s">
        <v>22997</v>
      </c>
      <c r="B22932" s="45" t="s">
        <v>7</v>
      </c>
      <c r="C22932" s="23">
        <v>175</v>
      </c>
    </row>
    <row r="22933" spans="1:3" ht="13.2" x14ac:dyDescent="0.25">
      <c r="A22933" s="45" t="s">
        <v>22998</v>
      </c>
      <c r="B22933" s="45" t="s">
        <v>7</v>
      </c>
      <c r="C22933" s="23">
        <v>375</v>
      </c>
    </row>
    <row r="22934" spans="1:3" ht="13.2" x14ac:dyDescent="0.25">
      <c r="A22934" s="45" t="s">
        <v>22999</v>
      </c>
      <c r="B22934" s="45" t="s">
        <v>7</v>
      </c>
      <c r="C22934" s="23">
        <v>150</v>
      </c>
    </row>
    <row r="22935" spans="1:3" ht="13.2" x14ac:dyDescent="0.25">
      <c r="A22935" s="45" t="s">
        <v>23000</v>
      </c>
      <c r="B22935" s="45" t="s">
        <v>7</v>
      </c>
      <c r="C22935" s="23">
        <v>675</v>
      </c>
    </row>
    <row r="22936" spans="1:3" ht="13.2" x14ac:dyDescent="0.25">
      <c r="A22936" s="45" t="s">
        <v>23001</v>
      </c>
      <c r="B22936" s="45" t="s">
        <v>7</v>
      </c>
      <c r="C22936" s="23">
        <v>275</v>
      </c>
    </row>
    <row r="22937" spans="1:3" ht="13.2" x14ac:dyDescent="0.25">
      <c r="A22937" s="45" t="s">
        <v>23002</v>
      </c>
      <c r="B22937" s="45" t="s">
        <v>7</v>
      </c>
      <c r="C22937" s="23">
        <v>400</v>
      </c>
    </row>
    <row r="22938" spans="1:3" ht="13.2" x14ac:dyDescent="0.25">
      <c r="A22938" s="45" t="s">
        <v>23003</v>
      </c>
      <c r="B22938" s="45" t="s">
        <v>7</v>
      </c>
      <c r="C22938" s="23">
        <v>700</v>
      </c>
    </row>
    <row r="22939" spans="1:3" ht="13.2" x14ac:dyDescent="0.25">
      <c r="A22939" s="45" t="s">
        <v>23004</v>
      </c>
      <c r="B22939" s="45" t="s">
        <v>7</v>
      </c>
      <c r="C22939" s="23">
        <v>200</v>
      </c>
    </row>
    <row r="22940" spans="1:3" ht="13.2" x14ac:dyDescent="0.25">
      <c r="A22940" s="45" t="s">
        <v>23005</v>
      </c>
      <c r="B22940" s="45" t="s">
        <v>7</v>
      </c>
      <c r="C22940" s="23">
        <v>250</v>
      </c>
    </row>
    <row r="22941" spans="1:3" ht="13.2" x14ac:dyDescent="0.25">
      <c r="A22941" s="45" t="s">
        <v>23006</v>
      </c>
      <c r="B22941" s="45" t="s">
        <v>7</v>
      </c>
      <c r="C22941" s="23">
        <v>250</v>
      </c>
    </row>
    <row r="22942" spans="1:3" ht="13.2" x14ac:dyDescent="0.25">
      <c r="A22942" s="45" t="s">
        <v>23007</v>
      </c>
      <c r="B22942" s="45" t="s">
        <v>7</v>
      </c>
      <c r="C22942" s="23">
        <v>250</v>
      </c>
    </row>
    <row r="22943" spans="1:3" ht="13.2" x14ac:dyDescent="0.25">
      <c r="A22943" s="45" t="s">
        <v>23008</v>
      </c>
      <c r="B22943" s="45" t="s">
        <v>7</v>
      </c>
      <c r="C22943" s="23">
        <v>250</v>
      </c>
    </row>
    <row r="22944" spans="1:3" ht="13.2" x14ac:dyDescent="0.25">
      <c r="A22944" s="45" t="s">
        <v>23009</v>
      </c>
      <c r="B22944" s="45" t="s">
        <v>7</v>
      </c>
      <c r="C22944" s="23">
        <v>150</v>
      </c>
    </row>
    <row r="22945" spans="1:3" ht="13.2" x14ac:dyDescent="0.25">
      <c r="A22945" s="45" t="s">
        <v>23010</v>
      </c>
      <c r="B22945" s="45" t="s">
        <v>7</v>
      </c>
      <c r="C22945" s="23">
        <v>450</v>
      </c>
    </row>
    <row r="22946" spans="1:3" ht="13.2" x14ac:dyDescent="0.25">
      <c r="A22946" s="45" t="s">
        <v>23011</v>
      </c>
      <c r="B22946" s="45" t="s">
        <v>7</v>
      </c>
      <c r="C22946" s="23">
        <v>225</v>
      </c>
    </row>
    <row r="22947" spans="1:3" ht="13.2" x14ac:dyDescent="0.25">
      <c r="A22947" s="45" t="s">
        <v>23012</v>
      </c>
      <c r="B22947" s="45" t="s">
        <v>7</v>
      </c>
      <c r="C22947" s="23">
        <v>200</v>
      </c>
    </row>
    <row r="22948" spans="1:3" ht="13.2" x14ac:dyDescent="0.25">
      <c r="A22948" s="45" t="s">
        <v>23013</v>
      </c>
      <c r="B22948" s="45" t="s">
        <v>7</v>
      </c>
      <c r="C22948" s="23">
        <v>225</v>
      </c>
    </row>
    <row r="22949" spans="1:3" ht="13.2" x14ac:dyDescent="0.25">
      <c r="A22949" s="45" t="s">
        <v>23014</v>
      </c>
      <c r="B22949" s="45" t="s">
        <v>7</v>
      </c>
      <c r="C22949" s="23">
        <v>150</v>
      </c>
    </row>
    <row r="22950" spans="1:3" ht="13.2" x14ac:dyDescent="0.25">
      <c r="A22950" s="45" t="s">
        <v>23015</v>
      </c>
      <c r="B22950" s="45" t="s">
        <v>7</v>
      </c>
      <c r="C22950" s="23">
        <v>300</v>
      </c>
    </row>
    <row r="22951" spans="1:3" ht="13.2" x14ac:dyDescent="0.25">
      <c r="A22951" s="45" t="s">
        <v>23016</v>
      </c>
      <c r="B22951" s="45" t="s">
        <v>7</v>
      </c>
      <c r="C22951" s="23">
        <v>375</v>
      </c>
    </row>
    <row r="22952" spans="1:3" ht="13.2" x14ac:dyDescent="0.25">
      <c r="A22952" s="45" t="s">
        <v>23017</v>
      </c>
      <c r="B22952" s="45" t="s">
        <v>7</v>
      </c>
      <c r="C22952" s="23">
        <v>175</v>
      </c>
    </row>
    <row r="22953" spans="1:3" ht="13.2" x14ac:dyDescent="0.25">
      <c r="A22953" s="45" t="s">
        <v>23018</v>
      </c>
      <c r="B22953" s="45" t="s">
        <v>7</v>
      </c>
      <c r="C22953" s="23">
        <v>150</v>
      </c>
    </row>
    <row r="22954" spans="1:3" ht="13.2" x14ac:dyDescent="0.25">
      <c r="A22954" s="45" t="s">
        <v>23019</v>
      </c>
      <c r="B22954" s="45" t="s">
        <v>7</v>
      </c>
      <c r="C22954" s="23">
        <v>450</v>
      </c>
    </row>
    <row r="22955" spans="1:3" ht="13.2" x14ac:dyDescent="0.25">
      <c r="A22955" s="45" t="s">
        <v>23020</v>
      </c>
      <c r="B22955" s="45" t="s">
        <v>7</v>
      </c>
      <c r="C22955" s="23">
        <v>550</v>
      </c>
    </row>
    <row r="22956" spans="1:3" ht="13.2" x14ac:dyDescent="0.25">
      <c r="A22956" s="45" t="s">
        <v>23021</v>
      </c>
      <c r="B22956" s="45" t="s">
        <v>7</v>
      </c>
      <c r="C22956" s="23">
        <v>150</v>
      </c>
    </row>
    <row r="22957" spans="1:3" ht="13.2" x14ac:dyDescent="0.25">
      <c r="A22957" s="45" t="s">
        <v>23022</v>
      </c>
      <c r="B22957" s="45" t="s">
        <v>7</v>
      </c>
      <c r="C22957" s="23">
        <v>700</v>
      </c>
    </row>
    <row r="22958" spans="1:3" ht="13.2" x14ac:dyDescent="0.25">
      <c r="A22958" s="45" t="s">
        <v>23023</v>
      </c>
      <c r="B22958" s="45" t="s">
        <v>7</v>
      </c>
      <c r="C22958" s="23">
        <v>550</v>
      </c>
    </row>
    <row r="22959" spans="1:3" ht="13.2" x14ac:dyDescent="0.25">
      <c r="A22959" s="45" t="s">
        <v>23024</v>
      </c>
      <c r="B22959" s="45" t="s">
        <v>7</v>
      </c>
      <c r="C22959" s="23">
        <v>150</v>
      </c>
    </row>
    <row r="22960" spans="1:3" ht="13.2" x14ac:dyDescent="0.25">
      <c r="A22960" s="45" t="s">
        <v>23025</v>
      </c>
      <c r="B22960" s="45" t="s">
        <v>7</v>
      </c>
      <c r="C22960" s="23">
        <v>925</v>
      </c>
    </row>
    <row r="22961" spans="1:3" ht="13.2" x14ac:dyDescent="0.25">
      <c r="A22961" s="45" t="s">
        <v>23026</v>
      </c>
      <c r="B22961" s="45" t="s">
        <v>7</v>
      </c>
      <c r="C22961" s="23">
        <v>1125</v>
      </c>
    </row>
    <row r="22962" spans="1:3" ht="13.2" x14ac:dyDescent="0.25">
      <c r="A22962" s="45" t="s">
        <v>23027</v>
      </c>
      <c r="B22962" s="45" t="s">
        <v>7</v>
      </c>
      <c r="C22962" s="23">
        <v>575</v>
      </c>
    </row>
    <row r="22963" spans="1:3" ht="13.2" x14ac:dyDescent="0.25">
      <c r="A22963" s="45" t="s">
        <v>23028</v>
      </c>
      <c r="B22963" s="45" t="s">
        <v>7</v>
      </c>
      <c r="C22963" s="23">
        <v>300</v>
      </c>
    </row>
    <row r="22964" spans="1:3" ht="13.2" x14ac:dyDescent="0.25">
      <c r="A22964" s="45" t="s">
        <v>23029</v>
      </c>
      <c r="B22964" s="45" t="s">
        <v>7</v>
      </c>
      <c r="C22964" s="23">
        <v>250</v>
      </c>
    </row>
    <row r="22965" spans="1:3" ht="13.2" x14ac:dyDescent="0.25">
      <c r="A22965" s="45" t="s">
        <v>23030</v>
      </c>
      <c r="B22965" s="45" t="s">
        <v>7</v>
      </c>
      <c r="C22965" s="23">
        <v>225</v>
      </c>
    </row>
    <row r="22966" spans="1:3" ht="13.2" x14ac:dyDescent="0.25">
      <c r="A22966" s="45" t="s">
        <v>23031</v>
      </c>
      <c r="B22966" s="45" t="s">
        <v>7</v>
      </c>
      <c r="C22966" s="23">
        <v>475</v>
      </c>
    </row>
    <row r="22967" spans="1:3" ht="13.2" x14ac:dyDescent="0.25">
      <c r="A22967" s="45" t="s">
        <v>23032</v>
      </c>
      <c r="B22967" s="45" t="s">
        <v>7</v>
      </c>
      <c r="C22967" s="23">
        <v>275</v>
      </c>
    </row>
    <row r="22968" spans="1:3" ht="13.2" x14ac:dyDescent="0.25">
      <c r="A22968" s="45" t="s">
        <v>23033</v>
      </c>
      <c r="B22968" s="45" t="s">
        <v>7</v>
      </c>
      <c r="C22968" s="23">
        <v>200</v>
      </c>
    </row>
    <row r="22969" spans="1:3" ht="13.2" x14ac:dyDescent="0.25">
      <c r="A22969" s="45" t="s">
        <v>23034</v>
      </c>
      <c r="B22969" s="45" t="s">
        <v>7</v>
      </c>
      <c r="C22969" s="23">
        <v>200</v>
      </c>
    </row>
    <row r="22970" spans="1:3" ht="13.2" x14ac:dyDescent="0.25">
      <c r="A22970" s="45" t="s">
        <v>23035</v>
      </c>
      <c r="B22970" s="45" t="s">
        <v>7</v>
      </c>
      <c r="C22970" s="23">
        <v>300</v>
      </c>
    </row>
    <row r="22971" spans="1:3" ht="13.2" x14ac:dyDescent="0.25">
      <c r="A22971" s="45" t="s">
        <v>23036</v>
      </c>
      <c r="B22971" s="45" t="s">
        <v>7</v>
      </c>
      <c r="C22971" s="23">
        <v>225</v>
      </c>
    </row>
    <row r="22972" spans="1:3" ht="13.2" x14ac:dyDescent="0.25">
      <c r="A22972" s="45" t="s">
        <v>23037</v>
      </c>
      <c r="B22972" s="45" t="s">
        <v>7</v>
      </c>
      <c r="C22972" s="23">
        <v>600</v>
      </c>
    </row>
    <row r="22973" spans="1:3" ht="13.2" x14ac:dyDescent="0.25">
      <c r="A22973" s="45" t="s">
        <v>23038</v>
      </c>
      <c r="B22973" s="45" t="s">
        <v>7</v>
      </c>
      <c r="C22973" s="23">
        <v>675</v>
      </c>
    </row>
    <row r="22974" spans="1:3" ht="13.2" x14ac:dyDescent="0.25">
      <c r="A22974" s="45" t="s">
        <v>23039</v>
      </c>
      <c r="B22974" s="45" t="s">
        <v>7</v>
      </c>
      <c r="C22974" s="23">
        <v>575</v>
      </c>
    </row>
    <row r="22975" spans="1:3" ht="13.2" x14ac:dyDescent="0.25">
      <c r="A22975" s="45" t="s">
        <v>23040</v>
      </c>
      <c r="B22975" s="45" t="s">
        <v>7</v>
      </c>
      <c r="C22975" s="23">
        <v>450</v>
      </c>
    </row>
    <row r="22976" spans="1:3" ht="13.2" x14ac:dyDescent="0.25">
      <c r="A22976" s="45" t="s">
        <v>23041</v>
      </c>
      <c r="B22976" s="45" t="s">
        <v>7</v>
      </c>
      <c r="C22976" s="23">
        <v>225</v>
      </c>
    </row>
    <row r="22977" spans="1:3" ht="13.2" x14ac:dyDescent="0.25">
      <c r="A22977" s="45" t="s">
        <v>23042</v>
      </c>
      <c r="B22977" s="45" t="s">
        <v>7</v>
      </c>
      <c r="C22977" s="23">
        <v>150</v>
      </c>
    </row>
    <row r="22978" spans="1:3" ht="13.2" x14ac:dyDescent="0.25">
      <c r="A22978" s="45" t="s">
        <v>23043</v>
      </c>
      <c r="B22978" s="45" t="s">
        <v>7</v>
      </c>
      <c r="C22978" s="23">
        <v>150</v>
      </c>
    </row>
    <row r="22979" spans="1:3" ht="13.2" x14ac:dyDescent="0.25">
      <c r="A22979" s="45" t="s">
        <v>23044</v>
      </c>
      <c r="B22979" s="45" t="s">
        <v>7</v>
      </c>
      <c r="C22979" s="23">
        <v>250</v>
      </c>
    </row>
    <row r="22980" spans="1:3" ht="13.2" x14ac:dyDescent="0.25">
      <c r="A22980" s="45" t="s">
        <v>23045</v>
      </c>
      <c r="B22980" s="45" t="s">
        <v>7</v>
      </c>
      <c r="C22980" s="23">
        <v>200</v>
      </c>
    </row>
    <row r="22981" spans="1:3" ht="13.2" x14ac:dyDescent="0.25">
      <c r="A22981" s="45" t="s">
        <v>23046</v>
      </c>
      <c r="B22981" s="45" t="s">
        <v>7</v>
      </c>
      <c r="C22981" s="23">
        <v>250</v>
      </c>
    </row>
    <row r="22982" spans="1:3" ht="13.2" x14ac:dyDescent="0.25">
      <c r="A22982" s="45" t="s">
        <v>23047</v>
      </c>
      <c r="B22982" s="45" t="s">
        <v>7</v>
      </c>
      <c r="C22982" s="23">
        <v>600</v>
      </c>
    </row>
    <row r="22983" spans="1:3" ht="13.2" x14ac:dyDescent="0.25">
      <c r="A22983" s="45" t="s">
        <v>23048</v>
      </c>
      <c r="B22983" s="45" t="s">
        <v>7</v>
      </c>
      <c r="C22983" s="23">
        <v>475</v>
      </c>
    </row>
    <row r="22984" spans="1:3" ht="13.2" x14ac:dyDescent="0.25">
      <c r="A22984" s="45" t="s">
        <v>23049</v>
      </c>
      <c r="B22984" s="45" t="s">
        <v>7</v>
      </c>
      <c r="C22984" s="23">
        <v>275</v>
      </c>
    </row>
    <row r="22985" spans="1:3" ht="13.2" x14ac:dyDescent="0.25">
      <c r="A22985" s="45" t="s">
        <v>23050</v>
      </c>
      <c r="B22985" s="45" t="s">
        <v>7</v>
      </c>
      <c r="C22985" s="23">
        <v>350</v>
      </c>
    </row>
    <row r="22986" spans="1:3" ht="13.2" x14ac:dyDescent="0.25">
      <c r="A22986" s="45" t="s">
        <v>23051</v>
      </c>
      <c r="B22986" s="45" t="s">
        <v>7</v>
      </c>
      <c r="C22986" s="23">
        <v>250</v>
      </c>
    </row>
    <row r="22987" spans="1:3" ht="13.2" x14ac:dyDescent="0.25">
      <c r="A22987" s="45" t="s">
        <v>23052</v>
      </c>
      <c r="B22987" s="45" t="s">
        <v>7</v>
      </c>
      <c r="C22987" s="23">
        <v>0</v>
      </c>
    </row>
    <row r="22988" spans="1:3" ht="13.2" x14ac:dyDescent="0.25">
      <c r="A22988" s="45" t="s">
        <v>23053</v>
      </c>
      <c r="B22988" s="45" t="s">
        <v>7</v>
      </c>
      <c r="C22988" s="23">
        <v>400</v>
      </c>
    </row>
    <row r="22989" spans="1:3" ht="13.2" x14ac:dyDescent="0.25">
      <c r="A22989" s="45" t="s">
        <v>23054</v>
      </c>
      <c r="B22989" s="45" t="s">
        <v>7</v>
      </c>
      <c r="C22989" s="23">
        <v>375</v>
      </c>
    </row>
    <row r="22990" spans="1:3" ht="13.2" x14ac:dyDescent="0.25">
      <c r="A22990" s="45" t="s">
        <v>23055</v>
      </c>
      <c r="B22990" s="45" t="s">
        <v>7</v>
      </c>
      <c r="C22990" s="23">
        <v>675</v>
      </c>
    </row>
    <row r="22991" spans="1:3" ht="13.2" x14ac:dyDescent="0.25">
      <c r="A22991" s="45" t="s">
        <v>23056</v>
      </c>
      <c r="B22991" s="45" t="s">
        <v>7</v>
      </c>
      <c r="C22991" s="23">
        <v>775</v>
      </c>
    </row>
    <row r="22992" spans="1:3" ht="13.2" x14ac:dyDescent="0.25">
      <c r="A22992" s="45" t="s">
        <v>23057</v>
      </c>
      <c r="B22992" s="45" t="s">
        <v>7</v>
      </c>
      <c r="C22992" s="23">
        <v>875</v>
      </c>
    </row>
    <row r="22993" spans="1:3" ht="13.2" x14ac:dyDescent="0.25">
      <c r="A22993" s="45" t="s">
        <v>23058</v>
      </c>
      <c r="B22993" s="45" t="s">
        <v>7</v>
      </c>
      <c r="C22993" s="23">
        <v>650</v>
      </c>
    </row>
    <row r="22994" spans="1:3" ht="13.2" x14ac:dyDescent="0.25">
      <c r="A22994" s="45" t="s">
        <v>23059</v>
      </c>
      <c r="B22994" s="45" t="s">
        <v>7</v>
      </c>
      <c r="C22994" s="23">
        <v>400</v>
      </c>
    </row>
    <row r="22995" spans="1:3" ht="13.2" x14ac:dyDescent="0.25">
      <c r="A22995" s="45" t="s">
        <v>23060</v>
      </c>
      <c r="B22995" s="45" t="s">
        <v>7</v>
      </c>
      <c r="C22995" s="23">
        <v>675</v>
      </c>
    </row>
    <row r="22996" spans="1:3" ht="13.2" x14ac:dyDescent="0.25">
      <c r="A22996" s="45" t="s">
        <v>23061</v>
      </c>
      <c r="B22996" s="45" t="s">
        <v>7</v>
      </c>
      <c r="C22996" s="23">
        <v>1650</v>
      </c>
    </row>
    <row r="22997" spans="1:3" ht="13.2" x14ac:dyDescent="0.25">
      <c r="A22997" s="45" t="s">
        <v>23062</v>
      </c>
      <c r="B22997" s="45" t="s">
        <v>7</v>
      </c>
      <c r="C22997" s="23">
        <v>650</v>
      </c>
    </row>
    <row r="22998" spans="1:3" ht="13.2" x14ac:dyDescent="0.25">
      <c r="A22998" s="45" t="s">
        <v>23063</v>
      </c>
      <c r="B22998" s="45" t="s">
        <v>7</v>
      </c>
      <c r="C22998" s="23">
        <v>400</v>
      </c>
    </row>
    <row r="22999" spans="1:3" ht="13.2" x14ac:dyDescent="0.25">
      <c r="A22999" s="45" t="s">
        <v>23064</v>
      </c>
      <c r="B22999" s="45" t="s">
        <v>7</v>
      </c>
      <c r="C22999" s="23">
        <v>375</v>
      </c>
    </row>
    <row r="23000" spans="1:3" ht="13.2" x14ac:dyDescent="0.25">
      <c r="A23000" s="45" t="s">
        <v>23065</v>
      </c>
      <c r="B23000" s="45" t="s">
        <v>7</v>
      </c>
      <c r="C23000" s="23">
        <v>575</v>
      </c>
    </row>
    <row r="23001" spans="1:3" ht="13.2" x14ac:dyDescent="0.25">
      <c r="A23001" s="45" t="s">
        <v>23066</v>
      </c>
      <c r="B23001" s="45" t="s">
        <v>7</v>
      </c>
      <c r="C23001" s="23">
        <v>575</v>
      </c>
    </row>
    <row r="23002" spans="1:3" ht="13.2" x14ac:dyDescent="0.25">
      <c r="A23002" s="45" t="s">
        <v>23067</v>
      </c>
      <c r="B23002" s="45" t="s">
        <v>7</v>
      </c>
      <c r="C23002" s="23">
        <v>375</v>
      </c>
    </row>
    <row r="23003" spans="1:3" ht="13.2" x14ac:dyDescent="0.25">
      <c r="A23003" s="45" t="s">
        <v>23068</v>
      </c>
      <c r="B23003" s="45" t="s">
        <v>7</v>
      </c>
      <c r="C23003" s="23">
        <v>525</v>
      </c>
    </row>
    <row r="23004" spans="1:3" ht="13.2" x14ac:dyDescent="0.25">
      <c r="A23004" s="45" t="s">
        <v>23069</v>
      </c>
      <c r="B23004" s="45" t="s">
        <v>7</v>
      </c>
      <c r="C23004" s="23">
        <v>500</v>
      </c>
    </row>
    <row r="23005" spans="1:3" ht="13.2" x14ac:dyDescent="0.25">
      <c r="A23005" s="45" t="s">
        <v>23070</v>
      </c>
      <c r="B23005" s="45" t="s">
        <v>7</v>
      </c>
      <c r="C23005" s="23">
        <v>875</v>
      </c>
    </row>
    <row r="23006" spans="1:3" ht="13.2" x14ac:dyDescent="0.25">
      <c r="A23006" s="45" t="s">
        <v>23071</v>
      </c>
      <c r="B23006" s="45" t="s">
        <v>7</v>
      </c>
      <c r="C23006" s="23">
        <v>875</v>
      </c>
    </row>
    <row r="23007" spans="1:3" ht="13.2" x14ac:dyDescent="0.25">
      <c r="A23007" s="45" t="s">
        <v>23072</v>
      </c>
      <c r="B23007" s="45" t="s">
        <v>7</v>
      </c>
      <c r="C23007" s="23">
        <v>725</v>
      </c>
    </row>
    <row r="23008" spans="1:3" ht="13.2" x14ac:dyDescent="0.25">
      <c r="A23008" s="45" t="s">
        <v>23073</v>
      </c>
      <c r="B23008" s="45" t="s">
        <v>7</v>
      </c>
      <c r="C23008" s="23">
        <v>875</v>
      </c>
    </row>
    <row r="23009" spans="1:3" ht="13.2" x14ac:dyDescent="0.25">
      <c r="A23009" s="45" t="s">
        <v>23074</v>
      </c>
      <c r="B23009" s="45" t="s">
        <v>7</v>
      </c>
      <c r="C23009" s="23">
        <v>775</v>
      </c>
    </row>
    <row r="23010" spans="1:3" ht="13.2" x14ac:dyDescent="0.25">
      <c r="A23010" s="45" t="s">
        <v>23075</v>
      </c>
      <c r="B23010" s="45" t="s">
        <v>7</v>
      </c>
      <c r="C23010" s="23">
        <v>250</v>
      </c>
    </row>
    <row r="23011" spans="1:3" ht="13.2" x14ac:dyDescent="0.25">
      <c r="A23011" s="45" t="s">
        <v>23076</v>
      </c>
      <c r="B23011" s="45" t="s">
        <v>7</v>
      </c>
      <c r="C23011" s="23">
        <v>375</v>
      </c>
    </row>
    <row r="23012" spans="1:3" ht="13.2" x14ac:dyDescent="0.25">
      <c r="A23012" s="45" t="s">
        <v>23077</v>
      </c>
      <c r="B23012" s="45" t="s">
        <v>7</v>
      </c>
      <c r="C23012" s="23">
        <v>500</v>
      </c>
    </row>
    <row r="23013" spans="1:3" ht="13.2" x14ac:dyDescent="0.25">
      <c r="A23013" s="45" t="s">
        <v>23078</v>
      </c>
      <c r="B23013" s="45" t="s">
        <v>7</v>
      </c>
      <c r="C23013" s="23">
        <v>550</v>
      </c>
    </row>
    <row r="23014" spans="1:3" ht="13.2" x14ac:dyDescent="0.25">
      <c r="A23014" s="45" t="s">
        <v>23079</v>
      </c>
      <c r="B23014" s="45" t="s">
        <v>7</v>
      </c>
      <c r="C23014" s="23">
        <v>625</v>
      </c>
    </row>
    <row r="23015" spans="1:3" ht="13.2" x14ac:dyDescent="0.25">
      <c r="A23015" s="45" t="s">
        <v>23080</v>
      </c>
      <c r="B23015" s="45" t="s">
        <v>7</v>
      </c>
      <c r="C23015" s="23">
        <v>400</v>
      </c>
    </row>
    <row r="23016" spans="1:3" ht="13.2" x14ac:dyDescent="0.25">
      <c r="A23016" s="45" t="s">
        <v>23081</v>
      </c>
      <c r="B23016" s="45" t="s">
        <v>7</v>
      </c>
      <c r="C23016" s="23">
        <v>875</v>
      </c>
    </row>
    <row r="23017" spans="1:3" ht="13.2" x14ac:dyDescent="0.25">
      <c r="A23017" s="45" t="s">
        <v>23082</v>
      </c>
      <c r="B23017" s="45" t="s">
        <v>7</v>
      </c>
      <c r="C23017" s="23">
        <v>1000</v>
      </c>
    </row>
    <row r="23018" spans="1:3" ht="13.2" x14ac:dyDescent="0.25">
      <c r="A23018" s="45" t="s">
        <v>23083</v>
      </c>
      <c r="B23018" s="45" t="s">
        <v>7</v>
      </c>
      <c r="C23018" s="23">
        <v>625</v>
      </c>
    </row>
    <row r="23019" spans="1:3" ht="13.2" x14ac:dyDescent="0.25">
      <c r="A23019" s="45" t="s">
        <v>23084</v>
      </c>
      <c r="B23019" s="45" t="s">
        <v>7</v>
      </c>
      <c r="C23019" s="23">
        <v>650</v>
      </c>
    </row>
    <row r="23020" spans="1:3" ht="13.2" x14ac:dyDescent="0.25">
      <c r="A23020" s="45" t="s">
        <v>23085</v>
      </c>
      <c r="B23020" s="45" t="s">
        <v>7</v>
      </c>
      <c r="C23020" s="23">
        <v>850</v>
      </c>
    </row>
    <row r="23021" spans="1:3" ht="13.2" x14ac:dyDescent="0.25">
      <c r="A23021" s="45" t="s">
        <v>23086</v>
      </c>
      <c r="B23021" s="45" t="s">
        <v>7</v>
      </c>
      <c r="C23021" s="23">
        <v>625</v>
      </c>
    </row>
    <row r="23022" spans="1:3" ht="13.2" x14ac:dyDescent="0.25">
      <c r="A23022" s="45" t="s">
        <v>23087</v>
      </c>
      <c r="B23022" s="45" t="s">
        <v>7</v>
      </c>
      <c r="C23022" s="23">
        <v>425</v>
      </c>
    </row>
    <row r="23023" spans="1:3" ht="13.2" x14ac:dyDescent="0.25">
      <c r="A23023" s="45" t="s">
        <v>23088</v>
      </c>
      <c r="B23023" s="45" t="s">
        <v>7</v>
      </c>
      <c r="C23023" s="23">
        <v>875</v>
      </c>
    </row>
    <row r="23024" spans="1:3" ht="13.2" x14ac:dyDescent="0.25">
      <c r="A23024" s="45" t="s">
        <v>23089</v>
      </c>
      <c r="B23024" s="45" t="s">
        <v>7</v>
      </c>
      <c r="C23024" s="23">
        <v>775</v>
      </c>
    </row>
    <row r="23025" spans="1:3" ht="13.2" x14ac:dyDescent="0.25">
      <c r="A23025" s="45" t="s">
        <v>23090</v>
      </c>
      <c r="B23025" s="45" t="s">
        <v>7</v>
      </c>
      <c r="C23025" s="23">
        <v>525</v>
      </c>
    </row>
    <row r="23026" spans="1:3" ht="13.2" x14ac:dyDescent="0.25">
      <c r="A23026" s="45" t="s">
        <v>23091</v>
      </c>
      <c r="B23026" s="45" t="s">
        <v>7</v>
      </c>
      <c r="C23026" s="23">
        <v>375</v>
      </c>
    </row>
    <row r="23027" spans="1:3" ht="13.2" x14ac:dyDescent="0.25">
      <c r="A23027" s="45" t="s">
        <v>23092</v>
      </c>
      <c r="B23027" s="45" t="s">
        <v>7</v>
      </c>
      <c r="C23027" s="23">
        <v>650</v>
      </c>
    </row>
    <row r="23028" spans="1:3" ht="13.2" x14ac:dyDescent="0.25">
      <c r="A23028" s="45" t="s">
        <v>23093</v>
      </c>
      <c r="B23028" s="45" t="s">
        <v>7</v>
      </c>
      <c r="C23028" s="23">
        <v>525</v>
      </c>
    </row>
    <row r="23029" spans="1:3" ht="13.2" x14ac:dyDescent="0.25">
      <c r="A23029" s="45" t="s">
        <v>23094</v>
      </c>
      <c r="B23029" s="45" t="s">
        <v>7</v>
      </c>
      <c r="C23029" s="23">
        <v>375</v>
      </c>
    </row>
    <row r="23030" spans="1:3" ht="13.2" x14ac:dyDescent="0.25">
      <c r="A23030" s="45" t="s">
        <v>23095</v>
      </c>
      <c r="B23030" s="45" t="s">
        <v>7</v>
      </c>
      <c r="C23030" s="23">
        <v>375</v>
      </c>
    </row>
    <row r="23031" spans="1:3" ht="13.2" x14ac:dyDescent="0.25">
      <c r="A23031" s="45" t="s">
        <v>23096</v>
      </c>
      <c r="B23031" s="45" t="s">
        <v>7</v>
      </c>
      <c r="C23031" s="23">
        <v>725</v>
      </c>
    </row>
    <row r="23032" spans="1:3" ht="13.2" x14ac:dyDescent="0.25">
      <c r="A23032" s="45" t="s">
        <v>23097</v>
      </c>
      <c r="B23032" s="45" t="s">
        <v>7</v>
      </c>
      <c r="C23032" s="23">
        <v>675</v>
      </c>
    </row>
    <row r="23033" spans="1:3" ht="13.2" x14ac:dyDescent="0.25">
      <c r="A23033" s="45" t="s">
        <v>23098</v>
      </c>
      <c r="B23033" s="45" t="s">
        <v>7</v>
      </c>
      <c r="C23033" s="23">
        <v>500</v>
      </c>
    </row>
    <row r="23034" spans="1:3" ht="13.2" x14ac:dyDescent="0.25">
      <c r="A23034" s="45" t="s">
        <v>23099</v>
      </c>
      <c r="B23034" s="45" t="s">
        <v>7</v>
      </c>
      <c r="C23034" s="23">
        <v>650</v>
      </c>
    </row>
    <row r="23035" spans="1:3" ht="13.2" x14ac:dyDescent="0.25">
      <c r="A23035" s="45" t="s">
        <v>23100</v>
      </c>
      <c r="B23035" s="45" t="s">
        <v>7</v>
      </c>
      <c r="C23035" s="23">
        <v>525</v>
      </c>
    </row>
    <row r="23036" spans="1:3" ht="13.2" x14ac:dyDescent="0.25">
      <c r="A23036" s="45" t="s">
        <v>23101</v>
      </c>
      <c r="B23036" s="45" t="s">
        <v>7</v>
      </c>
      <c r="C23036" s="23">
        <v>900</v>
      </c>
    </row>
    <row r="23037" spans="1:3" ht="13.2" x14ac:dyDescent="0.25">
      <c r="A23037" s="45" t="s">
        <v>23102</v>
      </c>
      <c r="B23037" s="45" t="s">
        <v>7</v>
      </c>
      <c r="C23037" s="23">
        <v>850</v>
      </c>
    </row>
    <row r="23038" spans="1:3" ht="13.2" x14ac:dyDescent="0.25">
      <c r="A23038" s="45" t="s">
        <v>23103</v>
      </c>
      <c r="B23038" s="45" t="s">
        <v>7</v>
      </c>
      <c r="C23038" s="23">
        <v>975</v>
      </c>
    </row>
    <row r="23039" spans="1:3" ht="13.2" x14ac:dyDescent="0.25">
      <c r="A23039" s="45" t="s">
        <v>23104</v>
      </c>
      <c r="B23039" s="45" t="s">
        <v>7</v>
      </c>
      <c r="C23039" s="23">
        <v>825</v>
      </c>
    </row>
    <row r="23040" spans="1:3" ht="13.2" x14ac:dyDescent="0.25">
      <c r="A23040" s="45" t="s">
        <v>23105</v>
      </c>
      <c r="B23040" s="45" t="s">
        <v>7</v>
      </c>
      <c r="C23040" s="23">
        <v>850</v>
      </c>
    </row>
    <row r="23041" spans="1:3" ht="13.2" x14ac:dyDescent="0.25">
      <c r="A23041" s="45" t="s">
        <v>23106</v>
      </c>
      <c r="B23041" s="45" t="s">
        <v>7</v>
      </c>
      <c r="C23041" s="23">
        <v>975</v>
      </c>
    </row>
    <row r="23042" spans="1:3" ht="13.2" x14ac:dyDescent="0.25">
      <c r="A23042" s="45" t="s">
        <v>23107</v>
      </c>
      <c r="B23042" s="45" t="s">
        <v>7</v>
      </c>
      <c r="C23042" s="23">
        <v>825</v>
      </c>
    </row>
    <row r="23043" spans="1:3" ht="13.2" x14ac:dyDescent="0.25">
      <c r="A23043" s="45" t="s">
        <v>23108</v>
      </c>
      <c r="B23043" s="45" t="s">
        <v>7</v>
      </c>
      <c r="C23043" s="23">
        <v>825</v>
      </c>
    </row>
    <row r="23044" spans="1:3" ht="13.2" x14ac:dyDescent="0.25">
      <c r="A23044" s="45" t="s">
        <v>23109</v>
      </c>
      <c r="B23044" s="45" t="s">
        <v>7</v>
      </c>
      <c r="C23044" s="23">
        <v>250</v>
      </c>
    </row>
    <row r="23045" spans="1:3" ht="13.2" x14ac:dyDescent="0.25">
      <c r="A23045" s="45" t="s">
        <v>23110</v>
      </c>
      <c r="B23045" s="45" t="s">
        <v>7</v>
      </c>
      <c r="C23045" s="23">
        <v>625</v>
      </c>
    </row>
    <row r="23046" spans="1:3" ht="13.2" x14ac:dyDescent="0.25">
      <c r="A23046" s="45" t="s">
        <v>23111</v>
      </c>
      <c r="B23046" s="45" t="s">
        <v>7</v>
      </c>
      <c r="C23046" s="23">
        <v>675</v>
      </c>
    </row>
    <row r="23047" spans="1:3" ht="13.2" x14ac:dyDescent="0.25">
      <c r="A23047" s="45" t="s">
        <v>23112</v>
      </c>
      <c r="B23047" s="45" t="s">
        <v>7</v>
      </c>
      <c r="C23047" s="23">
        <v>850</v>
      </c>
    </row>
    <row r="23048" spans="1:3" ht="13.2" x14ac:dyDescent="0.25">
      <c r="A23048" s="45" t="s">
        <v>23113</v>
      </c>
      <c r="B23048" s="45" t="s">
        <v>7</v>
      </c>
      <c r="C23048" s="23">
        <v>375</v>
      </c>
    </row>
    <row r="23049" spans="1:3" ht="13.2" x14ac:dyDescent="0.25">
      <c r="A23049" s="45" t="s">
        <v>23114</v>
      </c>
      <c r="B23049" s="45" t="s">
        <v>7</v>
      </c>
      <c r="C23049" s="23">
        <v>325</v>
      </c>
    </row>
    <row r="23050" spans="1:3" ht="13.2" x14ac:dyDescent="0.25">
      <c r="A23050" s="45" t="s">
        <v>23115</v>
      </c>
      <c r="B23050" s="45" t="s">
        <v>7</v>
      </c>
      <c r="C23050" s="23">
        <v>1050</v>
      </c>
    </row>
    <row r="23051" spans="1:3" ht="13.2" x14ac:dyDescent="0.25">
      <c r="A23051" s="45" t="s">
        <v>23116</v>
      </c>
      <c r="B23051" s="45" t="s">
        <v>7</v>
      </c>
      <c r="C23051" s="23">
        <v>375</v>
      </c>
    </row>
    <row r="23052" spans="1:3" ht="13.2" x14ac:dyDescent="0.25">
      <c r="A23052" s="45" t="s">
        <v>23117</v>
      </c>
      <c r="B23052" s="45" t="s">
        <v>7</v>
      </c>
      <c r="C23052" s="23">
        <v>475</v>
      </c>
    </row>
    <row r="23053" spans="1:3" ht="13.2" x14ac:dyDescent="0.25">
      <c r="A23053" s="45" t="s">
        <v>23118</v>
      </c>
      <c r="B23053" s="45" t="s">
        <v>7</v>
      </c>
      <c r="C23053" s="23">
        <v>650</v>
      </c>
    </row>
    <row r="23054" spans="1:3" ht="13.2" x14ac:dyDescent="0.25">
      <c r="A23054" s="45" t="s">
        <v>23119</v>
      </c>
      <c r="B23054" s="45" t="s">
        <v>7</v>
      </c>
      <c r="C23054" s="23">
        <v>900</v>
      </c>
    </row>
    <row r="23055" spans="1:3" ht="13.2" x14ac:dyDescent="0.25">
      <c r="A23055" s="45" t="s">
        <v>23120</v>
      </c>
      <c r="B23055" s="45" t="s">
        <v>7</v>
      </c>
      <c r="C23055" s="23">
        <v>575</v>
      </c>
    </row>
    <row r="23056" spans="1:3" ht="13.2" x14ac:dyDescent="0.25">
      <c r="A23056" s="45" t="s">
        <v>23121</v>
      </c>
      <c r="B23056" s="45" t="s">
        <v>7</v>
      </c>
      <c r="C23056" s="23">
        <v>325</v>
      </c>
    </row>
    <row r="23057" spans="1:3" ht="13.2" x14ac:dyDescent="0.25">
      <c r="A23057" s="45" t="s">
        <v>23122</v>
      </c>
      <c r="B23057" s="45" t="s">
        <v>7</v>
      </c>
      <c r="C23057" s="23">
        <v>850</v>
      </c>
    </row>
    <row r="23058" spans="1:3" ht="13.2" x14ac:dyDescent="0.25">
      <c r="A23058" s="45" t="s">
        <v>23123</v>
      </c>
      <c r="B23058" s="45" t="s">
        <v>7</v>
      </c>
      <c r="C23058" s="23">
        <v>300</v>
      </c>
    </row>
    <row r="23059" spans="1:3" ht="13.2" x14ac:dyDescent="0.25">
      <c r="A23059" s="45" t="s">
        <v>23124</v>
      </c>
      <c r="B23059" s="45" t="s">
        <v>7</v>
      </c>
      <c r="C23059" s="23">
        <v>300</v>
      </c>
    </row>
    <row r="23060" spans="1:3" ht="13.2" x14ac:dyDescent="0.25">
      <c r="A23060" s="45" t="s">
        <v>23125</v>
      </c>
      <c r="B23060" s="45" t="s">
        <v>7</v>
      </c>
      <c r="C23060" s="23">
        <v>725</v>
      </c>
    </row>
    <row r="23061" spans="1:3" ht="13.2" x14ac:dyDescent="0.25">
      <c r="A23061" s="45" t="s">
        <v>23126</v>
      </c>
      <c r="B23061" s="45" t="s">
        <v>7</v>
      </c>
      <c r="C23061" s="23">
        <v>550</v>
      </c>
    </row>
    <row r="23062" spans="1:3" ht="13.2" x14ac:dyDescent="0.25">
      <c r="A23062" s="45" t="s">
        <v>23127</v>
      </c>
      <c r="B23062" s="45" t="s">
        <v>7</v>
      </c>
      <c r="C23062" s="23">
        <v>575</v>
      </c>
    </row>
    <row r="23063" spans="1:3" ht="13.2" x14ac:dyDescent="0.25">
      <c r="A23063" s="45" t="s">
        <v>23128</v>
      </c>
      <c r="B23063" s="45" t="s">
        <v>7</v>
      </c>
      <c r="C23063" s="23">
        <v>325</v>
      </c>
    </row>
    <row r="23064" spans="1:3" ht="13.2" x14ac:dyDescent="0.25">
      <c r="A23064" s="45" t="s">
        <v>23129</v>
      </c>
      <c r="B23064" s="45" t="s">
        <v>7</v>
      </c>
      <c r="C23064" s="23">
        <v>300</v>
      </c>
    </row>
    <row r="23065" spans="1:3" ht="13.2" x14ac:dyDescent="0.25">
      <c r="A23065" s="45" t="s">
        <v>23130</v>
      </c>
      <c r="B23065" s="45" t="s">
        <v>7</v>
      </c>
      <c r="C23065" s="23">
        <v>500</v>
      </c>
    </row>
    <row r="23066" spans="1:3" ht="13.2" x14ac:dyDescent="0.25">
      <c r="A23066" s="45" t="s">
        <v>23131</v>
      </c>
      <c r="B23066" s="45" t="s">
        <v>7</v>
      </c>
      <c r="C23066" s="23">
        <v>525</v>
      </c>
    </row>
    <row r="23067" spans="1:3" ht="13.2" x14ac:dyDescent="0.25">
      <c r="A23067" s="45" t="s">
        <v>23132</v>
      </c>
      <c r="B23067" s="45" t="s">
        <v>7</v>
      </c>
      <c r="C23067" s="23">
        <v>650</v>
      </c>
    </row>
    <row r="23068" spans="1:3" ht="13.2" x14ac:dyDescent="0.25">
      <c r="A23068" s="45" t="s">
        <v>23133</v>
      </c>
      <c r="B23068" s="45" t="s">
        <v>7</v>
      </c>
      <c r="C23068" s="23">
        <v>550</v>
      </c>
    </row>
    <row r="23069" spans="1:3" ht="13.2" x14ac:dyDescent="0.25">
      <c r="A23069" s="45" t="s">
        <v>23134</v>
      </c>
      <c r="B23069" s="45" t="s">
        <v>7</v>
      </c>
      <c r="C23069" s="23">
        <v>675</v>
      </c>
    </row>
    <row r="23070" spans="1:3" ht="13.2" x14ac:dyDescent="0.25">
      <c r="A23070" s="45" t="s">
        <v>23135</v>
      </c>
      <c r="B23070" s="45" t="s">
        <v>7</v>
      </c>
      <c r="C23070" s="23">
        <v>525</v>
      </c>
    </row>
    <row r="23071" spans="1:3" ht="13.2" x14ac:dyDescent="0.25">
      <c r="A23071" s="45" t="s">
        <v>23136</v>
      </c>
      <c r="B23071" s="45" t="s">
        <v>7</v>
      </c>
      <c r="C23071" s="23">
        <v>575</v>
      </c>
    </row>
    <row r="23072" spans="1:3" ht="13.2" x14ac:dyDescent="0.25">
      <c r="A23072" s="45" t="s">
        <v>23137</v>
      </c>
      <c r="B23072" s="45" t="s">
        <v>7</v>
      </c>
      <c r="C23072" s="23">
        <v>500</v>
      </c>
    </row>
    <row r="23073" spans="1:3" ht="13.2" x14ac:dyDescent="0.25">
      <c r="A23073" s="45" t="s">
        <v>23138</v>
      </c>
      <c r="B23073" s="45" t="s">
        <v>7</v>
      </c>
      <c r="C23073" s="23">
        <v>475</v>
      </c>
    </row>
    <row r="23074" spans="1:3" ht="13.2" x14ac:dyDescent="0.25">
      <c r="A23074" s="45" t="s">
        <v>23139</v>
      </c>
      <c r="B23074" s="45" t="s">
        <v>7</v>
      </c>
      <c r="C23074" s="23">
        <v>300</v>
      </c>
    </row>
    <row r="23075" spans="1:3" ht="13.2" x14ac:dyDescent="0.25">
      <c r="A23075" s="45" t="s">
        <v>23140</v>
      </c>
      <c r="B23075" s="45" t="s">
        <v>7</v>
      </c>
      <c r="C23075" s="23">
        <v>725</v>
      </c>
    </row>
    <row r="23076" spans="1:3" ht="13.2" x14ac:dyDescent="0.25">
      <c r="A23076" s="45" t="s">
        <v>23141</v>
      </c>
      <c r="B23076" s="45" t="s">
        <v>7</v>
      </c>
      <c r="C23076" s="23">
        <v>600</v>
      </c>
    </row>
    <row r="23077" spans="1:3" ht="13.2" x14ac:dyDescent="0.25">
      <c r="A23077" s="45" t="s">
        <v>23142</v>
      </c>
      <c r="B23077" s="45" t="s">
        <v>7</v>
      </c>
      <c r="C23077" s="23">
        <v>600</v>
      </c>
    </row>
    <row r="23078" spans="1:3" ht="13.2" x14ac:dyDescent="0.25">
      <c r="A23078" s="45" t="s">
        <v>23143</v>
      </c>
      <c r="B23078" s="45" t="s">
        <v>7</v>
      </c>
      <c r="C23078" s="23">
        <v>150</v>
      </c>
    </row>
    <row r="23079" spans="1:3" ht="13.2" x14ac:dyDescent="0.25">
      <c r="A23079" s="45" t="s">
        <v>23144</v>
      </c>
      <c r="B23079" s="45" t="s">
        <v>7</v>
      </c>
      <c r="C23079" s="23">
        <v>250</v>
      </c>
    </row>
    <row r="23080" spans="1:3" ht="13.2" x14ac:dyDescent="0.25">
      <c r="A23080" s="45" t="s">
        <v>23145</v>
      </c>
      <c r="B23080" s="45" t="s">
        <v>7</v>
      </c>
      <c r="C23080" s="23">
        <v>425</v>
      </c>
    </row>
    <row r="23081" spans="1:3" ht="13.2" x14ac:dyDescent="0.25">
      <c r="A23081" s="45" t="s">
        <v>23146</v>
      </c>
      <c r="B23081" s="45" t="s">
        <v>7</v>
      </c>
      <c r="C23081" s="23">
        <v>275</v>
      </c>
    </row>
    <row r="23082" spans="1:3" ht="13.2" x14ac:dyDescent="0.25">
      <c r="A23082" s="45" t="s">
        <v>23147</v>
      </c>
      <c r="B23082" s="45" t="s">
        <v>7</v>
      </c>
      <c r="C23082" s="23">
        <v>275</v>
      </c>
    </row>
    <row r="23083" spans="1:3" ht="13.2" x14ac:dyDescent="0.25">
      <c r="A23083" s="45" t="s">
        <v>23148</v>
      </c>
      <c r="B23083" s="45" t="s">
        <v>7</v>
      </c>
      <c r="C23083" s="23">
        <v>800</v>
      </c>
    </row>
    <row r="23084" spans="1:3" ht="13.2" x14ac:dyDescent="0.25">
      <c r="A23084" s="45" t="s">
        <v>23149</v>
      </c>
      <c r="B23084" s="45" t="s">
        <v>7</v>
      </c>
      <c r="C23084" s="23">
        <v>275</v>
      </c>
    </row>
    <row r="23085" spans="1:3" ht="13.2" x14ac:dyDescent="0.25">
      <c r="A23085" s="45" t="s">
        <v>23150</v>
      </c>
      <c r="B23085" s="45" t="s">
        <v>7</v>
      </c>
      <c r="C23085" s="23">
        <v>200</v>
      </c>
    </row>
    <row r="23086" spans="1:3" ht="13.2" x14ac:dyDescent="0.25">
      <c r="A23086" s="45" t="s">
        <v>23151</v>
      </c>
      <c r="B23086" s="45" t="s">
        <v>7</v>
      </c>
      <c r="C23086" s="23">
        <v>225</v>
      </c>
    </row>
    <row r="23087" spans="1:3" ht="13.2" x14ac:dyDescent="0.25">
      <c r="A23087" s="45" t="s">
        <v>23152</v>
      </c>
      <c r="B23087" s="45" t="s">
        <v>7</v>
      </c>
      <c r="C23087" s="23">
        <v>200</v>
      </c>
    </row>
    <row r="23088" spans="1:3" ht="13.2" x14ac:dyDescent="0.25">
      <c r="A23088" s="45" t="s">
        <v>23153</v>
      </c>
      <c r="B23088" s="45" t="s">
        <v>7</v>
      </c>
      <c r="C23088" s="23">
        <v>175</v>
      </c>
    </row>
    <row r="23089" spans="1:3" ht="13.2" x14ac:dyDescent="0.25">
      <c r="A23089" s="45" t="s">
        <v>23154</v>
      </c>
      <c r="B23089" s="45" t="s">
        <v>7</v>
      </c>
      <c r="C23089" s="23">
        <v>200</v>
      </c>
    </row>
    <row r="23090" spans="1:3" ht="13.2" x14ac:dyDescent="0.25">
      <c r="A23090" s="45" t="s">
        <v>23155</v>
      </c>
      <c r="B23090" s="45" t="s">
        <v>7</v>
      </c>
      <c r="C23090" s="23">
        <v>250</v>
      </c>
    </row>
    <row r="23091" spans="1:3" ht="13.2" x14ac:dyDescent="0.25">
      <c r="A23091" s="45" t="s">
        <v>23156</v>
      </c>
      <c r="B23091" s="45" t="s">
        <v>7</v>
      </c>
      <c r="C23091" s="23">
        <v>150</v>
      </c>
    </row>
    <row r="23092" spans="1:3" ht="13.2" x14ac:dyDescent="0.25">
      <c r="A23092" s="45" t="s">
        <v>23157</v>
      </c>
      <c r="B23092" s="45" t="s">
        <v>7</v>
      </c>
      <c r="C23092" s="23">
        <v>150</v>
      </c>
    </row>
    <row r="23093" spans="1:3" ht="13.2" x14ac:dyDescent="0.25">
      <c r="A23093" s="45" t="s">
        <v>23158</v>
      </c>
      <c r="B23093" s="45" t="s">
        <v>7</v>
      </c>
      <c r="C23093" s="23">
        <v>800</v>
      </c>
    </row>
    <row r="23094" spans="1:3" ht="13.2" x14ac:dyDescent="0.25">
      <c r="A23094" s="45" t="s">
        <v>23159</v>
      </c>
      <c r="B23094" s="45" t="s">
        <v>7</v>
      </c>
      <c r="C23094" s="23">
        <v>450</v>
      </c>
    </row>
    <row r="23095" spans="1:3" ht="13.2" x14ac:dyDescent="0.25">
      <c r="A23095" s="45" t="s">
        <v>23160</v>
      </c>
      <c r="B23095" s="45" t="s">
        <v>7</v>
      </c>
      <c r="C23095" s="23">
        <v>225</v>
      </c>
    </row>
    <row r="23096" spans="1:3" ht="13.2" x14ac:dyDescent="0.25">
      <c r="A23096" s="45" t="s">
        <v>23161</v>
      </c>
      <c r="B23096" s="45" t="s">
        <v>7</v>
      </c>
      <c r="C23096" s="23">
        <v>350</v>
      </c>
    </row>
    <row r="23097" spans="1:3" ht="13.2" x14ac:dyDescent="0.25">
      <c r="A23097" s="45" t="s">
        <v>23162</v>
      </c>
      <c r="B23097" s="45" t="s">
        <v>7</v>
      </c>
      <c r="C23097" s="23">
        <v>450</v>
      </c>
    </row>
    <row r="23098" spans="1:3" ht="13.2" x14ac:dyDescent="0.25">
      <c r="A23098" s="45" t="s">
        <v>23163</v>
      </c>
      <c r="B23098" s="45" t="s">
        <v>7</v>
      </c>
      <c r="C23098" s="23">
        <v>375</v>
      </c>
    </row>
    <row r="23099" spans="1:3" ht="13.2" x14ac:dyDescent="0.25">
      <c r="A23099" s="45" t="s">
        <v>23164</v>
      </c>
      <c r="B23099" s="45" t="s">
        <v>7</v>
      </c>
      <c r="C23099" s="23">
        <v>300</v>
      </c>
    </row>
    <row r="23100" spans="1:3" ht="13.2" x14ac:dyDescent="0.25">
      <c r="A23100" s="45" t="s">
        <v>23165</v>
      </c>
      <c r="B23100" s="45" t="s">
        <v>7</v>
      </c>
      <c r="C23100" s="23">
        <v>150</v>
      </c>
    </row>
    <row r="23101" spans="1:3" ht="13.2" x14ac:dyDescent="0.25">
      <c r="A23101" s="45" t="s">
        <v>23166</v>
      </c>
      <c r="B23101" s="45" t="s">
        <v>7</v>
      </c>
      <c r="C23101" s="23">
        <v>625</v>
      </c>
    </row>
    <row r="23102" spans="1:3" ht="13.2" x14ac:dyDescent="0.25">
      <c r="A23102" s="45" t="s">
        <v>23167</v>
      </c>
      <c r="B23102" s="45" t="s">
        <v>7</v>
      </c>
      <c r="C23102" s="23">
        <v>450</v>
      </c>
    </row>
    <row r="23103" spans="1:3" ht="13.2" x14ac:dyDescent="0.25">
      <c r="A23103" s="45" t="s">
        <v>23168</v>
      </c>
      <c r="B23103" s="45" t="s">
        <v>7</v>
      </c>
      <c r="C23103" s="23">
        <v>650</v>
      </c>
    </row>
    <row r="23104" spans="1:3" ht="13.2" x14ac:dyDescent="0.25">
      <c r="A23104" s="45" t="s">
        <v>23169</v>
      </c>
      <c r="B23104" s="45" t="s">
        <v>7</v>
      </c>
      <c r="C23104" s="23">
        <v>350</v>
      </c>
    </row>
    <row r="23105" spans="1:3" ht="13.2" x14ac:dyDescent="0.25">
      <c r="A23105" s="45" t="s">
        <v>23170</v>
      </c>
      <c r="B23105" s="45" t="s">
        <v>7</v>
      </c>
      <c r="C23105" s="23">
        <v>300</v>
      </c>
    </row>
    <row r="23106" spans="1:3" ht="13.2" x14ac:dyDescent="0.25">
      <c r="A23106" s="45" t="s">
        <v>23171</v>
      </c>
      <c r="B23106" s="45" t="s">
        <v>7</v>
      </c>
      <c r="C23106" s="23">
        <v>350</v>
      </c>
    </row>
    <row r="23107" spans="1:3" ht="13.2" x14ac:dyDescent="0.25">
      <c r="A23107" s="45" t="s">
        <v>23172</v>
      </c>
      <c r="B23107" s="45" t="s">
        <v>7</v>
      </c>
      <c r="C23107" s="23">
        <v>525</v>
      </c>
    </row>
    <row r="23108" spans="1:3" ht="13.2" x14ac:dyDescent="0.25">
      <c r="A23108" s="45" t="s">
        <v>23173</v>
      </c>
      <c r="B23108" s="45" t="s">
        <v>7</v>
      </c>
      <c r="C23108" s="23">
        <v>475</v>
      </c>
    </row>
    <row r="23109" spans="1:3" ht="13.2" x14ac:dyDescent="0.25">
      <c r="A23109" s="45" t="s">
        <v>23174</v>
      </c>
      <c r="B23109" s="45" t="s">
        <v>7</v>
      </c>
      <c r="C23109" s="23">
        <v>375</v>
      </c>
    </row>
    <row r="23110" spans="1:3" ht="13.2" x14ac:dyDescent="0.25">
      <c r="A23110" s="45" t="s">
        <v>23175</v>
      </c>
      <c r="B23110" s="45" t="s">
        <v>7</v>
      </c>
      <c r="C23110" s="23">
        <v>250</v>
      </c>
    </row>
    <row r="23111" spans="1:3" ht="13.2" x14ac:dyDescent="0.25">
      <c r="A23111" s="45" t="s">
        <v>23176</v>
      </c>
      <c r="B23111" s="45" t="s">
        <v>7</v>
      </c>
      <c r="C23111" s="23">
        <v>850</v>
      </c>
    </row>
    <row r="23112" spans="1:3" ht="13.2" x14ac:dyDescent="0.25">
      <c r="A23112" s="45" t="s">
        <v>23177</v>
      </c>
      <c r="B23112" s="45" t="s">
        <v>7</v>
      </c>
      <c r="C23112" s="23">
        <v>475</v>
      </c>
    </row>
    <row r="23113" spans="1:3" ht="13.2" x14ac:dyDescent="0.25">
      <c r="A23113" s="45" t="s">
        <v>23178</v>
      </c>
      <c r="B23113" s="45" t="s">
        <v>7</v>
      </c>
      <c r="C23113" s="23">
        <v>150</v>
      </c>
    </row>
    <row r="23114" spans="1:3" ht="13.2" x14ac:dyDescent="0.25">
      <c r="A23114" s="45" t="s">
        <v>23179</v>
      </c>
      <c r="B23114" s="45" t="s">
        <v>7</v>
      </c>
      <c r="C23114" s="23">
        <v>225</v>
      </c>
    </row>
    <row r="23115" spans="1:3" ht="13.2" x14ac:dyDescent="0.25">
      <c r="A23115" s="45" t="s">
        <v>23180</v>
      </c>
      <c r="B23115" s="45" t="s">
        <v>7</v>
      </c>
      <c r="C23115" s="23">
        <v>500</v>
      </c>
    </row>
    <row r="23116" spans="1:3" ht="13.2" x14ac:dyDescent="0.25">
      <c r="A23116" s="45" t="s">
        <v>23181</v>
      </c>
      <c r="B23116" s="45" t="s">
        <v>7</v>
      </c>
      <c r="C23116" s="23">
        <v>675</v>
      </c>
    </row>
    <row r="23117" spans="1:3" ht="13.2" x14ac:dyDescent="0.25">
      <c r="A23117" s="45" t="s">
        <v>23182</v>
      </c>
      <c r="B23117" s="45" t="s">
        <v>7</v>
      </c>
      <c r="C23117" s="23">
        <v>750</v>
      </c>
    </row>
    <row r="23118" spans="1:3" ht="13.2" x14ac:dyDescent="0.25">
      <c r="A23118" s="45" t="s">
        <v>23183</v>
      </c>
      <c r="B23118" s="45" t="s">
        <v>7</v>
      </c>
      <c r="C23118" s="23">
        <v>250</v>
      </c>
    </row>
    <row r="23119" spans="1:3" ht="13.2" x14ac:dyDescent="0.25">
      <c r="A23119" s="45" t="s">
        <v>23184</v>
      </c>
      <c r="B23119" s="45" t="s">
        <v>7</v>
      </c>
      <c r="C23119" s="23">
        <v>525</v>
      </c>
    </row>
    <row r="23120" spans="1:3" ht="13.2" x14ac:dyDescent="0.25">
      <c r="A23120" s="45" t="s">
        <v>23185</v>
      </c>
      <c r="B23120" s="45" t="s">
        <v>7</v>
      </c>
      <c r="C23120" s="23">
        <v>150</v>
      </c>
    </row>
    <row r="23121" spans="1:3" ht="13.2" x14ac:dyDescent="0.25">
      <c r="A23121" s="45" t="s">
        <v>23186</v>
      </c>
      <c r="B23121" s="45" t="s">
        <v>7</v>
      </c>
      <c r="C23121" s="23">
        <v>275</v>
      </c>
    </row>
    <row r="23122" spans="1:3" ht="13.2" x14ac:dyDescent="0.25">
      <c r="A23122" s="45" t="s">
        <v>23187</v>
      </c>
      <c r="B23122" s="45" t="s">
        <v>7</v>
      </c>
      <c r="C23122" s="23">
        <v>425</v>
      </c>
    </row>
    <row r="23123" spans="1:3" ht="13.2" x14ac:dyDescent="0.25">
      <c r="A23123" s="45" t="s">
        <v>23188</v>
      </c>
      <c r="B23123" s="45" t="s">
        <v>7</v>
      </c>
      <c r="C23123" s="23">
        <v>500</v>
      </c>
    </row>
    <row r="23124" spans="1:3" ht="13.2" x14ac:dyDescent="0.25">
      <c r="A23124" s="45" t="s">
        <v>23189</v>
      </c>
      <c r="B23124" s="45" t="s">
        <v>7</v>
      </c>
      <c r="C23124" s="23">
        <v>475</v>
      </c>
    </row>
    <row r="23125" spans="1:3" ht="13.2" x14ac:dyDescent="0.25">
      <c r="A23125" s="45" t="s">
        <v>23190</v>
      </c>
      <c r="B23125" s="45" t="s">
        <v>7</v>
      </c>
      <c r="C23125" s="23">
        <v>525</v>
      </c>
    </row>
    <row r="23126" spans="1:3" ht="13.2" x14ac:dyDescent="0.25">
      <c r="A23126" s="45" t="s">
        <v>23191</v>
      </c>
      <c r="B23126" s="45" t="s">
        <v>7</v>
      </c>
      <c r="C23126" s="23">
        <v>525</v>
      </c>
    </row>
    <row r="23127" spans="1:3" ht="13.2" x14ac:dyDescent="0.25">
      <c r="A23127" s="45" t="s">
        <v>23192</v>
      </c>
      <c r="B23127" s="45" t="s">
        <v>7</v>
      </c>
      <c r="C23127" s="23">
        <v>450</v>
      </c>
    </row>
    <row r="23128" spans="1:3" ht="13.2" x14ac:dyDescent="0.25">
      <c r="A23128" s="45" t="s">
        <v>23193</v>
      </c>
      <c r="B23128" s="45" t="s">
        <v>7</v>
      </c>
      <c r="C23128" s="23">
        <v>150</v>
      </c>
    </row>
    <row r="23129" spans="1:3" ht="13.2" x14ac:dyDescent="0.25">
      <c r="A23129" s="45" t="s">
        <v>23194</v>
      </c>
      <c r="B23129" s="45" t="s">
        <v>7</v>
      </c>
      <c r="C23129" s="23">
        <v>150</v>
      </c>
    </row>
    <row r="23130" spans="1:3" ht="13.2" x14ac:dyDescent="0.25">
      <c r="A23130" s="45" t="s">
        <v>23195</v>
      </c>
      <c r="B23130" s="45" t="s">
        <v>7</v>
      </c>
      <c r="C23130" s="23">
        <v>150</v>
      </c>
    </row>
    <row r="23131" spans="1:3" ht="13.2" x14ac:dyDescent="0.25">
      <c r="A23131" s="45" t="s">
        <v>23196</v>
      </c>
      <c r="B23131" s="45" t="s">
        <v>7</v>
      </c>
      <c r="C23131" s="23">
        <v>150</v>
      </c>
    </row>
    <row r="23132" spans="1:3" ht="13.2" x14ac:dyDescent="0.25">
      <c r="A23132" s="45" t="s">
        <v>23197</v>
      </c>
      <c r="B23132" s="45" t="s">
        <v>7</v>
      </c>
      <c r="C23132" s="23">
        <v>150</v>
      </c>
    </row>
    <row r="23133" spans="1:3" ht="13.2" x14ac:dyDescent="0.25">
      <c r="A23133" s="45" t="s">
        <v>23198</v>
      </c>
      <c r="B23133" s="45" t="s">
        <v>7</v>
      </c>
      <c r="C23133" s="23">
        <v>150</v>
      </c>
    </row>
    <row r="23134" spans="1:3" ht="13.2" x14ac:dyDescent="0.25">
      <c r="A23134" s="45" t="s">
        <v>23199</v>
      </c>
      <c r="B23134" s="45" t="s">
        <v>7</v>
      </c>
      <c r="C23134" s="23">
        <v>300</v>
      </c>
    </row>
    <row r="23135" spans="1:3" ht="13.2" x14ac:dyDescent="0.25">
      <c r="A23135" s="45" t="s">
        <v>23200</v>
      </c>
      <c r="B23135" s="45" t="s">
        <v>7</v>
      </c>
      <c r="C23135" s="23">
        <v>450</v>
      </c>
    </row>
    <row r="23136" spans="1:3" ht="13.2" x14ac:dyDescent="0.25">
      <c r="A23136" s="45" t="s">
        <v>23201</v>
      </c>
      <c r="B23136" s="45" t="s">
        <v>7</v>
      </c>
      <c r="C23136" s="23">
        <v>725</v>
      </c>
    </row>
    <row r="23137" spans="1:3" ht="13.2" x14ac:dyDescent="0.25">
      <c r="A23137" s="45" t="s">
        <v>23202</v>
      </c>
      <c r="B23137" s="45" t="s">
        <v>7</v>
      </c>
      <c r="C23137" s="23">
        <v>750</v>
      </c>
    </row>
    <row r="23138" spans="1:3" ht="13.2" x14ac:dyDescent="0.25">
      <c r="A23138" s="45" t="s">
        <v>23203</v>
      </c>
      <c r="B23138" s="45" t="s">
        <v>7</v>
      </c>
      <c r="C23138" s="23">
        <v>150</v>
      </c>
    </row>
    <row r="23139" spans="1:3" ht="13.2" x14ac:dyDescent="0.25">
      <c r="A23139" s="45" t="s">
        <v>23204</v>
      </c>
      <c r="B23139" s="45" t="s">
        <v>7</v>
      </c>
      <c r="C23139" s="23">
        <v>600</v>
      </c>
    </row>
    <row r="23140" spans="1:3" ht="13.2" x14ac:dyDescent="0.25">
      <c r="A23140" s="45" t="s">
        <v>23205</v>
      </c>
      <c r="B23140" s="45" t="s">
        <v>7</v>
      </c>
      <c r="C23140" s="23">
        <v>300</v>
      </c>
    </row>
    <row r="23141" spans="1:3" ht="13.2" x14ac:dyDescent="0.25">
      <c r="A23141" s="45" t="s">
        <v>23206</v>
      </c>
      <c r="B23141" s="45" t="s">
        <v>7</v>
      </c>
      <c r="C23141" s="23">
        <v>625</v>
      </c>
    </row>
    <row r="23142" spans="1:3" ht="13.2" x14ac:dyDescent="0.25">
      <c r="A23142" s="45" t="s">
        <v>23207</v>
      </c>
      <c r="B23142" s="45" t="s">
        <v>7</v>
      </c>
      <c r="C23142" s="23">
        <v>625</v>
      </c>
    </row>
    <row r="23143" spans="1:3" ht="13.2" x14ac:dyDescent="0.25">
      <c r="A23143" s="45" t="s">
        <v>23208</v>
      </c>
      <c r="B23143" s="45" t="s">
        <v>7</v>
      </c>
      <c r="C23143" s="23">
        <v>175</v>
      </c>
    </row>
    <row r="23144" spans="1:3" ht="13.2" x14ac:dyDescent="0.25">
      <c r="A23144" s="45" t="s">
        <v>23209</v>
      </c>
      <c r="B23144" s="45" t="s">
        <v>7</v>
      </c>
      <c r="C23144" s="23">
        <v>275</v>
      </c>
    </row>
    <row r="23145" spans="1:3" ht="13.2" x14ac:dyDescent="0.25">
      <c r="A23145" s="45" t="s">
        <v>23210</v>
      </c>
      <c r="B23145" s="45" t="s">
        <v>7</v>
      </c>
      <c r="C23145" s="23">
        <v>150</v>
      </c>
    </row>
    <row r="23146" spans="1:3" ht="13.2" x14ac:dyDescent="0.25">
      <c r="A23146" s="45" t="s">
        <v>23211</v>
      </c>
      <c r="B23146" s="45" t="s">
        <v>7</v>
      </c>
      <c r="C23146" s="23">
        <v>425</v>
      </c>
    </row>
    <row r="23147" spans="1:3" ht="13.2" x14ac:dyDescent="0.25">
      <c r="A23147" s="45" t="s">
        <v>23212</v>
      </c>
      <c r="B23147" s="45" t="s">
        <v>7</v>
      </c>
      <c r="C23147" s="23">
        <v>150</v>
      </c>
    </row>
    <row r="23148" spans="1:3" ht="13.2" x14ac:dyDescent="0.25">
      <c r="A23148" s="45" t="s">
        <v>23213</v>
      </c>
      <c r="B23148" s="45" t="s">
        <v>7</v>
      </c>
      <c r="C23148" s="23">
        <v>150</v>
      </c>
    </row>
    <row r="23149" spans="1:3" ht="13.2" x14ac:dyDescent="0.25">
      <c r="A23149" s="45" t="s">
        <v>23214</v>
      </c>
      <c r="B23149" s="45" t="s">
        <v>7</v>
      </c>
      <c r="C23149" s="23">
        <v>525</v>
      </c>
    </row>
    <row r="23150" spans="1:3" ht="13.2" x14ac:dyDescent="0.25">
      <c r="A23150" s="45" t="s">
        <v>23215</v>
      </c>
      <c r="B23150" s="45" t="s">
        <v>7</v>
      </c>
      <c r="C23150" s="23">
        <v>225</v>
      </c>
    </row>
    <row r="23151" spans="1:3" ht="13.2" x14ac:dyDescent="0.25">
      <c r="A23151" s="45" t="s">
        <v>23216</v>
      </c>
      <c r="B23151" s="45" t="s">
        <v>7</v>
      </c>
      <c r="C23151" s="23">
        <v>325</v>
      </c>
    </row>
    <row r="23152" spans="1:3" ht="13.2" x14ac:dyDescent="0.25">
      <c r="A23152" s="45" t="s">
        <v>23217</v>
      </c>
      <c r="B23152" s="45" t="s">
        <v>7</v>
      </c>
      <c r="C23152" s="23">
        <v>150</v>
      </c>
    </row>
    <row r="23153" spans="1:3" ht="13.2" x14ac:dyDescent="0.25">
      <c r="A23153" s="45" t="s">
        <v>23218</v>
      </c>
      <c r="B23153" s="45" t="s">
        <v>7</v>
      </c>
      <c r="C23153" s="23">
        <v>325</v>
      </c>
    </row>
    <row r="23154" spans="1:3" ht="13.2" x14ac:dyDescent="0.25">
      <c r="A23154" s="45" t="s">
        <v>23219</v>
      </c>
      <c r="B23154" s="45" t="s">
        <v>7</v>
      </c>
      <c r="C23154" s="23">
        <v>425</v>
      </c>
    </row>
    <row r="23155" spans="1:3" ht="13.2" x14ac:dyDescent="0.25">
      <c r="A23155" s="45" t="s">
        <v>23220</v>
      </c>
      <c r="B23155" s="45" t="s">
        <v>7</v>
      </c>
      <c r="C23155" s="23">
        <v>250</v>
      </c>
    </row>
    <row r="23156" spans="1:3" ht="13.2" x14ac:dyDescent="0.25">
      <c r="A23156" s="45" t="s">
        <v>23221</v>
      </c>
      <c r="B23156" s="45" t="s">
        <v>7</v>
      </c>
      <c r="C23156" s="23">
        <v>250</v>
      </c>
    </row>
    <row r="23157" spans="1:3" ht="13.2" x14ac:dyDescent="0.25">
      <c r="A23157" s="45" t="s">
        <v>23222</v>
      </c>
      <c r="B23157" s="45" t="s">
        <v>7</v>
      </c>
      <c r="C23157" s="23">
        <v>150</v>
      </c>
    </row>
    <row r="23158" spans="1:3" ht="13.2" x14ac:dyDescent="0.25">
      <c r="A23158" s="45" t="s">
        <v>23223</v>
      </c>
      <c r="B23158" s="45" t="s">
        <v>7</v>
      </c>
      <c r="C23158" s="23">
        <v>200</v>
      </c>
    </row>
    <row r="23159" spans="1:3" ht="13.2" x14ac:dyDescent="0.25">
      <c r="A23159" s="45" t="s">
        <v>23224</v>
      </c>
      <c r="B23159" s="45" t="s">
        <v>7</v>
      </c>
      <c r="C23159" s="23">
        <v>275</v>
      </c>
    </row>
    <row r="23160" spans="1:3" ht="13.2" x14ac:dyDescent="0.25">
      <c r="A23160" s="45" t="s">
        <v>23225</v>
      </c>
      <c r="B23160" s="45" t="s">
        <v>7</v>
      </c>
      <c r="C23160" s="23">
        <v>425</v>
      </c>
    </row>
    <row r="23161" spans="1:3" ht="13.2" x14ac:dyDescent="0.25">
      <c r="A23161" s="45" t="s">
        <v>23226</v>
      </c>
      <c r="B23161" s="45" t="s">
        <v>7</v>
      </c>
      <c r="C23161" s="23">
        <v>350</v>
      </c>
    </row>
    <row r="23162" spans="1:3" ht="13.2" x14ac:dyDescent="0.25">
      <c r="A23162" s="45" t="s">
        <v>23227</v>
      </c>
      <c r="B23162" s="45" t="s">
        <v>7</v>
      </c>
      <c r="C23162" s="23">
        <v>200</v>
      </c>
    </row>
    <row r="23163" spans="1:3" ht="13.2" x14ac:dyDescent="0.25">
      <c r="A23163" s="45" t="s">
        <v>23228</v>
      </c>
      <c r="B23163" s="45" t="s">
        <v>7</v>
      </c>
      <c r="C23163" s="23">
        <v>625</v>
      </c>
    </row>
    <row r="23164" spans="1:3" ht="13.2" x14ac:dyDescent="0.25">
      <c r="A23164" s="45" t="s">
        <v>23229</v>
      </c>
      <c r="B23164" s="45" t="s">
        <v>7</v>
      </c>
      <c r="C23164" s="23">
        <v>175</v>
      </c>
    </row>
    <row r="23165" spans="1:3" ht="13.2" x14ac:dyDescent="0.25">
      <c r="A23165" s="45" t="s">
        <v>23230</v>
      </c>
      <c r="B23165" s="45" t="s">
        <v>7</v>
      </c>
      <c r="C23165" s="23">
        <v>450</v>
      </c>
    </row>
    <row r="23166" spans="1:3" ht="13.2" x14ac:dyDescent="0.25">
      <c r="A23166" s="45" t="s">
        <v>23231</v>
      </c>
      <c r="B23166" s="45" t="s">
        <v>7</v>
      </c>
      <c r="C23166" s="23">
        <v>650</v>
      </c>
    </row>
    <row r="23167" spans="1:3" ht="13.2" x14ac:dyDescent="0.25">
      <c r="A23167" s="45" t="s">
        <v>23232</v>
      </c>
      <c r="B23167" s="45" t="s">
        <v>7</v>
      </c>
      <c r="C23167" s="23">
        <v>350</v>
      </c>
    </row>
    <row r="23168" spans="1:3" ht="13.2" x14ac:dyDescent="0.25">
      <c r="A23168" s="45" t="s">
        <v>23233</v>
      </c>
      <c r="B23168" s="45" t="s">
        <v>7</v>
      </c>
      <c r="C23168" s="23">
        <v>575</v>
      </c>
    </row>
    <row r="23169" spans="1:3" ht="13.2" x14ac:dyDescent="0.25">
      <c r="A23169" s="45" t="s">
        <v>23234</v>
      </c>
      <c r="B23169" s="45" t="s">
        <v>7</v>
      </c>
      <c r="C23169" s="23">
        <v>675</v>
      </c>
    </row>
    <row r="23170" spans="1:3" ht="13.2" x14ac:dyDescent="0.25">
      <c r="A23170" s="45" t="s">
        <v>23235</v>
      </c>
      <c r="B23170" s="45" t="s">
        <v>7</v>
      </c>
      <c r="C23170" s="23">
        <v>475</v>
      </c>
    </row>
    <row r="23171" spans="1:3" ht="13.2" x14ac:dyDescent="0.25">
      <c r="A23171" s="45" t="s">
        <v>23236</v>
      </c>
      <c r="B23171" s="45" t="s">
        <v>7</v>
      </c>
      <c r="C23171" s="23">
        <v>450</v>
      </c>
    </row>
    <row r="23172" spans="1:3" ht="13.2" x14ac:dyDescent="0.25">
      <c r="A23172" s="45" t="s">
        <v>23237</v>
      </c>
      <c r="B23172" s="45" t="s">
        <v>7</v>
      </c>
      <c r="C23172" s="23">
        <v>750</v>
      </c>
    </row>
    <row r="23173" spans="1:3" ht="13.2" x14ac:dyDescent="0.25">
      <c r="A23173" s="45" t="s">
        <v>23238</v>
      </c>
      <c r="B23173" s="45" t="s">
        <v>7</v>
      </c>
      <c r="C23173" s="23">
        <v>700</v>
      </c>
    </row>
    <row r="23174" spans="1:3" ht="13.2" x14ac:dyDescent="0.25">
      <c r="A23174" s="45" t="s">
        <v>23239</v>
      </c>
      <c r="B23174" s="45" t="s">
        <v>7</v>
      </c>
      <c r="C23174" s="23">
        <v>250</v>
      </c>
    </row>
    <row r="23175" spans="1:3" ht="13.2" x14ac:dyDescent="0.25">
      <c r="A23175" s="45" t="s">
        <v>23240</v>
      </c>
      <c r="B23175" s="45" t="s">
        <v>7</v>
      </c>
      <c r="C23175" s="23">
        <v>200</v>
      </c>
    </row>
    <row r="23176" spans="1:3" ht="13.2" x14ac:dyDescent="0.25">
      <c r="A23176" s="45" t="s">
        <v>23241</v>
      </c>
      <c r="B23176" s="45" t="s">
        <v>7</v>
      </c>
      <c r="C23176" s="23">
        <v>350</v>
      </c>
    </row>
    <row r="23177" spans="1:3" ht="13.2" x14ac:dyDescent="0.25">
      <c r="A23177" s="45" t="s">
        <v>23242</v>
      </c>
      <c r="B23177" s="45" t="s">
        <v>7</v>
      </c>
      <c r="C23177" s="23">
        <v>275</v>
      </c>
    </row>
    <row r="23178" spans="1:3" ht="13.2" x14ac:dyDescent="0.25">
      <c r="A23178" s="45" t="s">
        <v>23243</v>
      </c>
      <c r="B23178" s="45" t="s">
        <v>7</v>
      </c>
      <c r="C23178" s="23">
        <v>225</v>
      </c>
    </row>
    <row r="23179" spans="1:3" ht="13.2" x14ac:dyDescent="0.25">
      <c r="A23179" s="45" t="s">
        <v>23244</v>
      </c>
      <c r="B23179" s="45" t="s">
        <v>7</v>
      </c>
      <c r="C23179" s="23">
        <v>600</v>
      </c>
    </row>
    <row r="23180" spans="1:3" ht="13.2" x14ac:dyDescent="0.25">
      <c r="A23180" s="45" t="s">
        <v>23245</v>
      </c>
      <c r="B23180" s="45" t="s">
        <v>7</v>
      </c>
      <c r="C23180" s="23">
        <v>475</v>
      </c>
    </row>
    <row r="23181" spans="1:3" ht="13.2" x14ac:dyDescent="0.25">
      <c r="A23181" s="45" t="s">
        <v>23246</v>
      </c>
      <c r="B23181" s="45" t="s">
        <v>7</v>
      </c>
      <c r="C23181" s="23">
        <v>550</v>
      </c>
    </row>
    <row r="23182" spans="1:3" ht="13.2" x14ac:dyDescent="0.25">
      <c r="A23182" s="45" t="s">
        <v>23247</v>
      </c>
      <c r="B23182" s="45" t="s">
        <v>7</v>
      </c>
      <c r="C23182" s="23">
        <v>325</v>
      </c>
    </row>
    <row r="23183" spans="1:3" ht="13.2" x14ac:dyDescent="0.25">
      <c r="A23183" s="45" t="s">
        <v>23248</v>
      </c>
      <c r="B23183" s="45" t="s">
        <v>7</v>
      </c>
      <c r="C23183" s="23">
        <v>425</v>
      </c>
    </row>
    <row r="23184" spans="1:3" ht="13.2" x14ac:dyDescent="0.25">
      <c r="A23184" s="45" t="s">
        <v>23249</v>
      </c>
      <c r="B23184" s="45" t="s">
        <v>7</v>
      </c>
      <c r="C23184" s="23">
        <v>425</v>
      </c>
    </row>
    <row r="23185" spans="1:3" ht="13.2" x14ac:dyDescent="0.25">
      <c r="A23185" s="45" t="s">
        <v>23250</v>
      </c>
      <c r="B23185" s="45" t="s">
        <v>7</v>
      </c>
      <c r="C23185" s="23">
        <v>475</v>
      </c>
    </row>
    <row r="23186" spans="1:3" ht="13.2" x14ac:dyDescent="0.25">
      <c r="A23186" s="45" t="s">
        <v>23251</v>
      </c>
      <c r="B23186" s="45" t="s">
        <v>7</v>
      </c>
      <c r="C23186" s="23">
        <v>725</v>
      </c>
    </row>
    <row r="23187" spans="1:3" ht="13.2" x14ac:dyDescent="0.25">
      <c r="A23187" s="45" t="s">
        <v>23252</v>
      </c>
      <c r="B23187" s="45" t="s">
        <v>7</v>
      </c>
      <c r="C23187" s="23">
        <v>675</v>
      </c>
    </row>
    <row r="23188" spans="1:3" ht="13.2" x14ac:dyDescent="0.25">
      <c r="A23188" s="45" t="s">
        <v>23253</v>
      </c>
      <c r="B23188" s="45" t="s">
        <v>7</v>
      </c>
      <c r="C23188" s="23">
        <v>550</v>
      </c>
    </row>
    <row r="23189" spans="1:3" ht="13.2" x14ac:dyDescent="0.25">
      <c r="A23189" s="45" t="s">
        <v>23254</v>
      </c>
      <c r="B23189" s="45" t="s">
        <v>7</v>
      </c>
      <c r="C23189" s="23">
        <v>250</v>
      </c>
    </row>
    <row r="23190" spans="1:3" ht="13.2" x14ac:dyDescent="0.25">
      <c r="A23190" s="45" t="s">
        <v>23255</v>
      </c>
      <c r="B23190" s="45" t="s">
        <v>7</v>
      </c>
      <c r="C23190" s="23">
        <v>250</v>
      </c>
    </row>
    <row r="23191" spans="1:3" ht="13.2" x14ac:dyDescent="0.25">
      <c r="A23191" s="45" t="s">
        <v>23256</v>
      </c>
      <c r="B23191" s="45" t="s">
        <v>7</v>
      </c>
      <c r="C23191" s="23">
        <v>250</v>
      </c>
    </row>
    <row r="23192" spans="1:3" ht="13.2" x14ac:dyDescent="0.25">
      <c r="A23192" s="45" t="s">
        <v>23257</v>
      </c>
      <c r="B23192" s="45" t="s">
        <v>7</v>
      </c>
      <c r="C23192" s="23">
        <v>1100</v>
      </c>
    </row>
    <row r="23193" spans="1:3" ht="13.2" x14ac:dyDescent="0.25">
      <c r="A23193" s="45" t="s">
        <v>23258</v>
      </c>
      <c r="B23193" s="45" t="s">
        <v>7</v>
      </c>
      <c r="C23193" s="23">
        <v>275</v>
      </c>
    </row>
    <row r="23194" spans="1:3" ht="13.2" x14ac:dyDescent="0.25">
      <c r="A23194" s="45" t="s">
        <v>23259</v>
      </c>
      <c r="B23194" s="45" t="s">
        <v>7</v>
      </c>
      <c r="C23194" s="23">
        <v>825</v>
      </c>
    </row>
    <row r="23195" spans="1:3" ht="13.2" x14ac:dyDescent="0.25">
      <c r="A23195" s="45" t="s">
        <v>23260</v>
      </c>
      <c r="B23195" s="45" t="s">
        <v>7</v>
      </c>
      <c r="C23195" s="23">
        <v>275</v>
      </c>
    </row>
    <row r="23196" spans="1:3" ht="13.2" x14ac:dyDescent="0.25">
      <c r="A23196" s="45" t="s">
        <v>23261</v>
      </c>
      <c r="B23196" s="45" t="s">
        <v>7</v>
      </c>
      <c r="C23196" s="23">
        <v>600</v>
      </c>
    </row>
    <row r="23197" spans="1:3" ht="13.2" x14ac:dyDescent="0.25">
      <c r="A23197" s="45" t="s">
        <v>23262</v>
      </c>
      <c r="B23197" s="45" t="s">
        <v>7</v>
      </c>
      <c r="C23197" s="23">
        <v>800</v>
      </c>
    </row>
    <row r="23198" spans="1:3" ht="13.2" x14ac:dyDescent="0.25">
      <c r="A23198" s="45" t="s">
        <v>23263</v>
      </c>
      <c r="B23198" s="45" t="s">
        <v>7</v>
      </c>
      <c r="C23198" s="23">
        <v>550</v>
      </c>
    </row>
    <row r="23199" spans="1:3" ht="13.2" x14ac:dyDescent="0.25">
      <c r="A23199" s="45" t="s">
        <v>23264</v>
      </c>
      <c r="B23199" s="45" t="s">
        <v>7</v>
      </c>
      <c r="C23199" s="23">
        <v>250</v>
      </c>
    </row>
    <row r="23200" spans="1:3" ht="13.2" x14ac:dyDescent="0.25">
      <c r="A23200" s="45" t="s">
        <v>23265</v>
      </c>
      <c r="B23200" s="45" t="s">
        <v>7</v>
      </c>
      <c r="C23200" s="23">
        <v>650</v>
      </c>
    </row>
    <row r="23201" spans="1:3" ht="13.2" x14ac:dyDescent="0.25">
      <c r="A23201" s="45" t="s">
        <v>23266</v>
      </c>
      <c r="B23201" s="45" t="s">
        <v>7</v>
      </c>
      <c r="C23201" s="23">
        <v>350</v>
      </c>
    </row>
    <row r="23202" spans="1:3" ht="13.2" x14ac:dyDescent="0.25">
      <c r="A23202" s="45" t="s">
        <v>23267</v>
      </c>
      <c r="B23202" s="45" t="s">
        <v>7</v>
      </c>
      <c r="C23202" s="23">
        <v>850</v>
      </c>
    </row>
    <row r="23203" spans="1:3" ht="13.2" x14ac:dyDescent="0.25">
      <c r="A23203" s="45" t="s">
        <v>23268</v>
      </c>
      <c r="B23203" s="45" t="s">
        <v>7</v>
      </c>
      <c r="C23203" s="23">
        <v>575</v>
      </c>
    </row>
    <row r="23204" spans="1:3" ht="13.2" x14ac:dyDescent="0.25">
      <c r="A23204" s="45" t="s">
        <v>23269</v>
      </c>
      <c r="B23204" s="45" t="s">
        <v>7</v>
      </c>
      <c r="C23204" s="23">
        <v>250</v>
      </c>
    </row>
    <row r="23205" spans="1:3" ht="13.2" x14ac:dyDescent="0.25">
      <c r="A23205" s="45" t="s">
        <v>23270</v>
      </c>
      <c r="B23205" s="45" t="s">
        <v>7</v>
      </c>
      <c r="C23205" s="23">
        <v>875</v>
      </c>
    </row>
    <row r="23206" spans="1:3" ht="13.2" x14ac:dyDescent="0.25">
      <c r="A23206" s="45" t="s">
        <v>23271</v>
      </c>
      <c r="B23206" s="45" t="s">
        <v>7</v>
      </c>
      <c r="C23206" s="23">
        <v>725</v>
      </c>
    </row>
    <row r="23207" spans="1:3" ht="13.2" x14ac:dyDescent="0.25">
      <c r="A23207" s="45" t="s">
        <v>23272</v>
      </c>
      <c r="B23207" s="45" t="s">
        <v>7</v>
      </c>
      <c r="C23207" s="23">
        <v>350</v>
      </c>
    </row>
    <row r="23208" spans="1:3" ht="13.2" x14ac:dyDescent="0.25">
      <c r="A23208" s="45" t="s">
        <v>23273</v>
      </c>
      <c r="B23208" s="45" t="s">
        <v>7</v>
      </c>
      <c r="C23208" s="23">
        <v>700</v>
      </c>
    </row>
    <row r="23209" spans="1:3" ht="13.2" x14ac:dyDescent="0.25">
      <c r="A23209" s="45" t="s">
        <v>23274</v>
      </c>
      <c r="B23209" s="45" t="s">
        <v>7</v>
      </c>
      <c r="C23209" s="23">
        <v>475</v>
      </c>
    </row>
    <row r="23210" spans="1:3" ht="13.2" x14ac:dyDescent="0.25">
      <c r="A23210" s="45" t="s">
        <v>23275</v>
      </c>
      <c r="B23210" s="45" t="s">
        <v>7</v>
      </c>
      <c r="C23210" s="23">
        <v>1125</v>
      </c>
    </row>
    <row r="23211" spans="1:3" ht="13.2" x14ac:dyDescent="0.25">
      <c r="A23211" s="45" t="s">
        <v>23276</v>
      </c>
      <c r="B23211" s="45" t="s">
        <v>7</v>
      </c>
      <c r="C23211" s="23">
        <v>775</v>
      </c>
    </row>
    <row r="23212" spans="1:3" ht="13.2" x14ac:dyDescent="0.25">
      <c r="A23212" s="45" t="s">
        <v>23277</v>
      </c>
      <c r="B23212" s="45" t="s">
        <v>7</v>
      </c>
      <c r="C23212" s="23">
        <v>700</v>
      </c>
    </row>
    <row r="23213" spans="1:3" ht="13.2" x14ac:dyDescent="0.25">
      <c r="A23213" s="45" t="s">
        <v>23278</v>
      </c>
      <c r="B23213" s="45" t="s">
        <v>7</v>
      </c>
      <c r="C23213" s="23">
        <v>900</v>
      </c>
    </row>
    <row r="23214" spans="1:3" ht="13.2" x14ac:dyDescent="0.25">
      <c r="A23214" s="45" t="s">
        <v>23279</v>
      </c>
      <c r="B23214" s="45" t="s">
        <v>7</v>
      </c>
      <c r="C23214" s="23">
        <v>525</v>
      </c>
    </row>
    <row r="23215" spans="1:3" ht="13.2" x14ac:dyDescent="0.25">
      <c r="A23215" s="45" t="s">
        <v>23280</v>
      </c>
      <c r="B23215" s="45" t="s">
        <v>7</v>
      </c>
      <c r="C23215" s="23">
        <v>975</v>
      </c>
    </row>
    <row r="23216" spans="1:3" ht="13.2" x14ac:dyDescent="0.25">
      <c r="A23216" s="45" t="s">
        <v>23281</v>
      </c>
      <c r="B23216" s="45" t="s">
        <v>7</v>
      </c>
      <c r="C23216" s="23">
        <v>525</v>
      </c>
    </row>
    <row r="23217" spans="1:3" ht="13.2" x14ac:dyDescent="0.25">
      <c r="A23217" s="45" t="s">
        <v>23282</v>
      </c>
      <c r="B23217" s="45" t="s">
        <v>7</v>
      </c>
      <c r="C23217" s="23">
        <v>750</v>
      </c>
    </row>
    <row r="23218" spans="1:3" ht="13.2" x14ac:dyDescent="0.25">
      <c r="A23218" s="45" t="s">
        <v>23283</v>
      </c>
      <c r="B23218" s="45" t="s">
        <v>7</v>
      </c>
      <c r="C23218" s="23">
        <v>900</v>
      </c>
    </row>
    <row r="23219" spans="1:3" ht="13.2" x14ac:dyDescent="0.25">
      <c r="A23219" s="45" t="s">
        <v>23284</v>
      </c>
      <c r="B23219" s="45" t="s">
        <v>7</v>
      </c>
      <c r="C23219" s="23">
        <v>875</v>
      </c>
    </row>
    <row r="23220" spans="1:3" ht="13.2" x14ac:dyDescent="0.25">
      <c r="A23220" s="45" t="s">
        <v>23285</v>
      </c>
      <c r="B23220" s="45" t="s">
        <v>7</v>
      </c>
      <c r="C23220" s="23">
        <v>1000</v>
      </c>
    </row>
    <row r="23221" spans="1:3" ht="13.2" x14ac:dyDescent="0.25">
      <c r="A23221" s="45" t="s">
        <v>23286</v>
      </c>
      <c r="B23221" s="45" t="s">
        <v>7</v>
      </c>
      <c r="C23221" s="23">
        <v>1100</v>
      </c>
    </row>
    <row r="23222" spans="1:3" ht="13.2" x14ac:dyDescent="0.25">
      <c r="A23222" s="45" t="s">
        <v>23287</v>
      </c>
      <c r="B23222" s="45" t="s">
        <v>7</v>
      </c>
      <c r="C23222" s="23">
        <v>650</v>
      </c>
    </row>
    <row r="23223" spans="1:3" ht="13.2" x14ac:dyDescent="0.25">
      <c r="A23223" s="45" t="s">
        <v>23288</v>
      </c>
      <c r="B23223" s="45" t="s">
        <v>7</v>
      </c>
      <c r="C23223" s="23">
        <v>650</v>
      </c>
    </row>
    <row r="23224" spans="1:3" ht="13.2" x14ac:dyDescent="0.25">
      <c r="A23224" s="45" t="s">
        <v>23289</v>
      </c>
      <c r="B23224" s="45" t="s">
        <v>7</v>
      </c>
      <c r="C23224" s="23">
        <v>600</v>
      </c>
    </row>
    <row r="23225" spans="1:3" ht="13.2" x14ac:dyDescent="0.25">
      <c r="A23225" s="45" t="s">
        <v>23290</v>
      </c>
      <c r="B23225" s="45" t="s">
        <v>7</v>
      </c>
      <c r="C23225" s="23">
        <v>525</v>
      </c>
    </row>
    <row r="23226" spans="1:3" ht="13.2" x14ac:dyDescent="0.25">
      <c r="A23226" s="45" t="s">
        <v>23291</v>
      </c>
      <c r="B23226" s="45" t="s">
        <v>7</v>
      </c>
      <c r="C23226" s="23">
        <v>475</v>
      </c>
    </row>
    <row r="23227" spans="1:3" ht="13.2" x14ac:dyDescent="0.25">
      <c r="A23227" s="45" t="s">
        <v>23292</v>
      </c>
      <c r="B23227" s="45" t="s">
        <v>7</v>
      </c>
      <c r="C23227" s="23">
        <v>550</v>
      </c>
    </row>
    <row r="23228" spans="1:3" ht="13.2" x14ac:dyDescent="0.25">
      <c r="A23228" s="45" t="s">
        <v>23293</v>
      </c>
      <c r="B23228" s="45" t="s">
        <v>7</v>
      </c>
      <c r="C23228" s="23">
        <v>675</v>
      </c>
    </row>
    <row r="23229" spans="1:3" ht="13.2" x14ac:dyDescent="0.25">
      <c r="A23229" s="45" t="s">
        <v>23294</v>
      </c>
      <c r="B23229" s="45" t="s">
        <v>7</v>
      </c>
      <c r="C23229" s="23">
        <v>925</v>
      </c>
    </row>
    <row r="23230" spans="1:3" ht="13.2" x14ac:dyDescent="0.25">
      <c r="A23230" s="45" t="s">
        <v>23295</v>
      </c>
      <c r="B23230" s="45" t="s">
        <v>7</v>
      </c>
      <c r="C23230" s="23">
        <v>775</v>
      </c>
    </row>
    <row r="23231" spans="1:3" ht="13.2" x14ac:dyDescent="0.25">
      <c r="A23231" s="45" t="s">
        <v>23296</v>
      </c>
      <c r="B23231" s="45" t="s">
        <v>7</v>
      </c>
      <c r="C23231" s="23">
        <v>800</v>
      </c>
    </row>
    <row r="23232" spans="1:3" ht="13.2" x14ac:dyDescent="0.25">
      <c r="A23232" s="45" t="s">
        <v>23297</v>
      </c>
      <c r="B23232" s="45" t="s">
        <v>7</v>
      </c>
      <c r="C23232" s="23">
        <v>800</v>
      </c>
    </row>
    <row r="23233" spans="1:3" ht="13.2" x14ac:dyDescent="0.25">
      <c r="A23233" s="45" t="s">
        <v>23298</v>
      </c>
      <c r="B23233" s="45" t="s">
        <v>7</v>
      </c>
      <c r="C23233" s="23">
        <v>625</v>
      </c>
    </row>
    <row r="23234" spans="1:3" ht="13.2" x14ac:dyDescent="0.25">
      <c r="A23234" s="45" t="s">
        <v>23299</v>
      </c>
      <c r="B23234" s="45" t="s">
        <v>7</v>
      </c>
      <c r="C23234" s="23">
        <v>350</v>
      </c>
    </row>
    <row r="23235" spans="1:3" ht="13.2" x14ac:dyDescent="0.25">
      <c r="A23235" s="45" t="s">
        <v>23300</v>
      </c>
      <c r="B23235" s="45" t="s">
        <v>7</v>
      </c>
      <c r="C23235" s="23">
        <v>1000</v>
      </c>
    </row>
    <row r="23236" spans="1:3" ht="13.2" x14ac:dyDescent="0.25">
      <c r="A23236" s="45" t="s">
        <v>23301</v>
      </c>
      <c r="B23236" s="45" t="s">
        <v>7</v>
      </c>
      <c r="C23236" s="23">
        <v>975</v>
      </c>
    </row>
    <row r="23237" spans="1:3" ht="13.2" x14ac:dyDescent="0.25">
      <c r="A23237" s="45" t="s">
        <v>23302</v>
      </c>
      <c r="B23237" s="45" t="s">
        <v>7</v>
      </c>
      <c r="C23237" s="23">
        <v>450</v>
      </c>
    </row>
    <row r="23238" spans="1:3" ht="13.2" x14ac:dyDescent="0.25">
      <c r="A23238" s="45" t="s">
        <v>23303</v>
      </c>
      <c r="B23238" s="45" t="s">
        <v>7</v>
      </c>
      <c r="C23238" s="23">
        <v>250</v>
      </c>
    </row>
    <row r="23239" spans="1:3" ht="13.2" x14ac:dyDescent="0.25">
      <c r="A23239" s="45" t="s">
        <v>23304</v>
      </c>
      <c r="B23239" s="45" t="s">
        <v>7</v>
      </c>
      <c r="C23239" s="23">
        <v>550</v>
      </c>
    </row>
    <row r="23240" spans="1:3" ht="13.2" x14ac:dyDescent="0.25">
      <c r="A23240" s="45" t="s">
        <v>23305</v>
      </c>
      <c r="B23240" s="45" t="s">
        <v>7</v>
      </c>
      <c r="C23240" s="23">
        <v>375</v>
      </c>
    </row>
    <row r="23241" spans="1:3" ht="13.2" x14ac:dyDescent="0.25">
      <c r="A23241" s="45" t="s">
        <v>23306</v>
      </c>
      <c r="B23241" s="45" t="s">
        <v>7</v>
      </c>
      <c r="C23241" s="23">
        <v>625</v>
      </c>
    </row>
    <row r="23242" spans="1:3" ht="13.2" x14ac:dyDescent="0.25">
      <c r="A23242" s="45" t="s">
        <v>23307</v>
      </c>
      <c r="B23242" s="45" t="s">
        <v>7</v>
      </c>
      <c r="C23242" s="23">
        <v>775</v>
      </c>
    </row>
    <row r="23243" spans="1:3" ht="13.2" x14ac:dyDescent="0.25">
      <c r="A23243" s="45" t="s">
        <v>23308</v>
      </c>
      <c r="B23243" s="45" t="s">
        <v>7</v>
      </c>
      <c r="C23243" s="23">
        <v>750</v>
      </c>
    </row>
    <row r="23244" spans="1:3" ht="13.2" x14ac:dyDescent="0.25">
      <c r="A23244" s="45" t="s">
        <v>23309</v>
      </c>
      <c r="B23244" s="45" t="s">
        <v>7</v>
      </c>
      <c r="C23244" s="23">
        <v>375</v>
      </c>
    </row>
    <row r="23245" spans="1:3" ht="13.2" x14ac:dyDescent="0.25">
      <c r="A23245" s="45" t="s">
        <v>23310</v>
      </c>
      <c r="B23245" s="45" t="s">
        <v>7</v>
      </c>
      <c r="C23245" s="23">
        <v>975</v>
      </c>
    </row>
    <row r="23246" spans="1:3" ht="13.2" x14ac:dyDescent="0.25">
      <c r="A23246" s="45" t="s">
        <v>23311</v>
      </c>
      <c r="B23246" s="45" t="s">
        <v>7</v>
      </c>
      <c r="C23246" s="23">
        <v>450</v>
      </c>
    </row>
    <row r="23247" spans="1:3" ht="13.2" x14ac:dyDescent="0.25">
      <c r="A23247" s="45" t="s">
        <v>23312</v>
      </c>
      <c r="B23247" s="45" t="s">
        <v>7</v>
      </c>
      <c r="C23247" s="23">
        <v>250</v>
      </c>
    </row>
    <row r="23248" spans="1:3" ht="13.2" x14ac:dyDescent="0.25">
      <c r="A23248" s="45" t="s">
        <v>23313</v>
      </c>
      <c r="B23248" s="45" t="s">
        <v>7</v>
      </c>
      <c r="C23248" s="23">
        <v>250</v>
      </c>
    </row>
    <row r="23249" spans="1:3" ht="13.2" x14ac:dyDescent="0.25">
      <c r="A23249" s="45" t="s">
        <v>23314</v>
      </c>
      <c r="B23249" s="45" t="s">
        <v>7</v>
      </c>
      <c r="C23249" s="23">
        <v>625</v>
      </c>
    </row>
    <row r="23250" spans="1:3" ht="13.2" x14ac:dyDescent="0.25">
      <c r="A23250" s="45" t="s">
        <v>23315</v>
      </c>
      <c r="B23250" s="45" t="s">
        <v>7</v>
      </c>
      <c r="C23250" s="23">
        <v>150</v>
      </c>
    </row>
    <row r="23251" spans="1:3" ht="13.2" x14ac:dyDescent="0.25">
      <c r="A23251" s="45" t="s">
        <v>23316</v>
      </c>
      <c r="B23251" s="45" t="s">
        <v>7</v>
      </c>
      <c r="C23251" s="23">
        <v>250</v>
      </c>
    </row>
    <row r="23252" spans="1:3" ht="13.2" x14ac:dyDescent="0.25">
      <c r="A23252" s="45" t="s">
        <v>23317</v>
      </c>
      <c r="B23252" s="45" t="s">
        <v>7</v>
      </c>
      <c r="C23252" s="23">
        <v>275</v>
      </c>
    </row>
    <row r="23253" spans="1:3" ht="13.2" x14ac:dyDescent="0.25">
      <c r="A23253" s="45" t="s">
        <v>23318</v>
      </c>
      <c r="B23253" s="45" t="s">
        <v>7</v>
      </c>
      <c r="C23253" s="23">
        <v>250</v>
      </c>
    </row>
    <row r="23254" spans="1:3" ht="13.2" x14ac:dyDescent="0.25">
      <c r="A23254" s="45" t="s">
        <v>23319</v>
      </c>
      <c r="B23254" s="45" t="s">
        <v>7</v>
      </c>
      <c r="C23254" s="23">
        <v>550</v>
      </c>
    </row>
    <row r="23255" spans="1:3" ht="13.2" x14ac:dyDescent="0.25">
      <c r="A23255" s="45" t="s">
        <v>23320</v>
      </c>
      <c r="B23255" s="45" t="s">
        <v>7</v>
      </c>
      <c r="C23255" s="23">
        <v>250</v>
      </c>
    </row>
    <row r="23256" spans="1:3" ht="13.2" x14ac:dyDescent="0.25">
      <c r="A23256" s="45" t="s">
        <v>23321</v>
      </c>
      <c r="B23256" s="45" t="s">
        <v>7</v>
      </c>
      <c r="C23256" s="23">
        <v>275</v>
      </c>
    </row>
    <row r="23257" spans="1:3" ht="13.2" x14ac:dyDescent="0.25">
      <c r="A23257" s="45" t="s">
        <v>23322</v>
      </c>
      <c r="B23257" s="45" t="s">
        <v>7</v>
      </c>
      <c r="C23257" s="23">
        <v>525</v>
      </c>
    </row>
    <row r="23258" spans="1:3" ht="13.2" x14ac:dyDescent="0.25">
      <c r="A23258" s="45" t="s">
        <v>23323</v>
      </c>
      <c r="B23258" s="45" t="s">
        <v>7</v>
      </c>
      <c r="C23258" s="23">
        <v>525</v>
      </c>
    </row>
    <row r="23259" spans="1:3" ht="13.2" x14ac:dyDescent="0.25">
      <c r="A23259" s="45" t="s">
        <v>23324</v>
      </c>
      <c r="B23259" s="45" t="s">
        <v>7</v>
      </c>
      <c r="C23259" s="23">
        <v>750</v>
      </c>
    </row>
    <row r="23260" spans="1:3" ht="13.2" x14ac:dyDescent="0.25">
      <c r="A23260" s="45" t="s">
        <v>23325</v>
      </c>
      <c r="B23260" s="45" t="s">
        <v>7</v>
      </c>
      <c r="C23260" s="23">
        <v>725</v>
      </c>
    </row>
    <row r="23261" spans="1:3" ht="13.2" x14ac:dyDescent="0.25">
      <c r="A23261" s="45" t="s">
        <v>23326</v>
      </c>
      <c r="B23261" s="45" t="s">
        <v>7</v>
      </c>
      <c r="C23261" s="23">
        <v>375</v>
      </c>
    </row>
    <row r="23262" spans="1:3" ht="13.2" x14ac:dyDescent="0.25">
      <c r="A23262" s="45" t="s">
        <v>23327</v>
      </c>
      <c r="B23262" s="45" t="s">
        <v>7</v>
      </c>
      <c r="C23262" s="23">
        <v>325</v>
      </c>
    </row>
    <row r="23263" spans="1:3" ht="13.2" x14ac:dyDescent="0.25">
      <c r="A23263" s="45" t="s">
        <v>23328</v>
      </c>
      <c r="B23263" s="45" t="s">
        <v>7</v>
      </c>
      <c r="C23263" s="23">
        <v>175</v>
      </c>
    </row>
    <row r="23264" spans="1:3" ht="13.2" x14ac:dyDescent="0.25">
      <c r="A23264" s="45" t="s">
        <v>23329</v>
      </c>
      <c r="B23264" s="45" t="s">
        <v>7</v>
      </c>
      <c r="C23264" s="23">
        <v>150</v>
      </c>
    </row>
    <row r="23265" spans="1:3" ht="13.2" x14ac:dyDescent="0.25">
      <c r="A23265" s="45" t="s">
        <v>23330</v>
      </c>
      <c r="B23265" s="45" t="s">
        <v>7</v>
      </c>
      <c r="C23265" s="23">
        <v>175</v>
      </c>
    </row>
    <row r="23266" spans="1:3" ht="13.2" x14ac:dyDescent="0.25">
      <c r="A23266" s="45" t="s">
        <v>23331</v>
      </c>
      <c r="B23266" s="45" t="s">
        <v>7</v>
      </c>
      <c r="C23266" s="23">
        <v>150</v>
      </c>
    </row>
    <row r="23267" spans="1:3" ht="13.2" x14ac:dyDescent="0.25">
      <c r="A23267" s="45" t="s">
        <v>23332</v>
      </c>
      <c r="B23267" s="45" t="s">
        <v>7</v>
      </c>
      <c r="C23267" s="23">
        <v>200</v>
      </c>
    </row>
    <row r="23268" spans="1:3" ht="13.2" x14ac:dyDescent="0.25">
      <c r="A23268" s="45" t="s">
        <v>23333</v>
      </c>
      <c r="B23268" s="45" t="s">
        <v>7</v>
      </c>
      <c r="C23268" s="23">
        <v>150</v>
      </c>
    </row>
    <row r="23269" spans="1:3" ht="13.2" x14ac:dyDescent="0.25">
      <c r="A23269" s="45" t="s">
        <v>23334</v>
      </c>
      <c r="B23269" s="45" t="s">
        <v>7</v>
      </c>
      <c r="C23269" s="23">
        <v>450</v>
      </c>
    </row>
    <row r="23270" spans="1:3" ht="13.2" x14ac:dyDescent="0.25">
      <c r="A23270" s="45" t="s">
        <v>23335</v>
      </c>
      <c r="B23270" s="45" t="s">
        <v>7</v>
      </c>
      <c r="C23270" s="23">
        <v>675</v>
      </c>
    </row>
    <row r="23271" spans="1:3" ht="13.2" x14ac:dyDescent="0.25">
      <c r="A23271" s="45" t="s">
        <v>23336</v>
      </c>
      <c r="B23271" s="45" t="s">
        <v>7</v>
      </c>
      <c r="C23271" s="23">
        <v>675</v>
      </c>
    </row>
    <row r="23272" spans="1:3" ht="13.2" x14ac:dyDescent="0.25">
      <c r="A23272" s="45" t="s">
        <v>23337</v>
      </c>
      <c r="B23272" s="45" t="s">
        <v>7</v>
      </c>
      <c r="C23272" s="23">
        <v>500</v>
      </c>
    </row>
    <row r="23273" spans="1:3" ht="13.2" x14ac:dyDescent="0.25">
      <c r="A23273" s="45" t="s">
        <v>23338</v>
      </c>
      <c r="B23273" s="45" t="s">
        <v>7</v>
      </c>
      <c r="C23273" s="23">
        <v>725</v>
      </c>
    </row>
    <row r="23274" spans="1:3" ht="13.2" x14ac:dyDescent="0.25">
      <c r="A23274" s="45" t="s">
        <v>23339</v>
      </c>
      <c r="B23274" s="45" t="s">
        <v>7</v>
      </c>
      <c r="C23274" s="23">
        <v>225</v>
      </c>
    </row>
    <row r="23275" spans="1:3" ht="13.2" x14ac:dyDescent="0.25">
      <c r="A23275" s="45" t="s">
        <v>23340</v>
      </c>
      <c r="B23275" s="45" t="s">
        <v>7</v>
      </c>
      <c r="C23275" s="23">
        <v>250</v>
      </c>
    </row>
    <row r="23276" spans="1:3" ht="13.2" x14ac:dyDescent="0.25">
      <c r="A23276" s="45" t="s">
        <v>23341</v>
      </c>
      <c r="B23276" s="45" t="s">
        <v>7</v>
      </c>
      <c r="C23276" s="23">
        <v>275</v>
      </c>
    </row>
    <row r="23277" spans="1:3" ht="13.2" x14ac:dyDescent="0.25">
      <c r="A23277" s="45" t="s">
        <v>23342</v>
      </c>
      <c r="B23277" s="45" t="s">
        <v>7</v>
      </c>
      <c r="C23277" s="23">
        <v>375</v>
      </c>
    </row>
    <row r="23278" spans="1:3" ht="13.2" x14ac:dyDescent="0.25">
      <c r="A23278" s="45" t="s">
        <v>23343</v>
      </c>
      <c r="B23278" s="45" t="s">
        <v>7</v>
      </c>
      <c r="C23278" s="23">
        <v>275</v>
      </c>
    </row>
    <row r="23279" spans="1:3" ht="13.2" x14ac:dyDescent="0.25">
      <c r="A23279" s="45" t="s">
        <v>23344</v>
      </c>
      <c r="B23279" s="45" t="s">
        <v>7</v>
      </c>
      <c r="C23279" s="23">
        <v>450</v>
      </c>
    </row>
    <row r="23280" spans="1:3" ht="13.2" x14ac:dyDescent="0.25">
      <c r="A23280" s="45" t="s">
        <v>23345</v>
      </c>
      <c r="B23280" s="45" t="s">
        <v>7</v>
      </c>
      <c r="C23280" s="23">
        <v>150</v>
      </c>
    </row>
    <row r="23281" spans="1:3" ht="13.2" x14ac:dyDescent="0.25">
      <c r="A23281" s="45" t="s">
        <v>23346</v>
      </c>
      <c r="B23281" s="45" t="s">
        <v>7</v>
      </c>
      <c r="C23281" s="23">
        <v>150</v>
      </c>
    </row>
    <row r="23282" spans="1:3" ht="13.2" x14ac:dyDescent="0.25">
      <c r="A23282" s="45" t="s">
        <v>23347</v>
      </c>
      <c r="B23282" s="45" t="s">
        <v>7</v>
      </c>
      <c r="C23282" s="23">
        <v>150</v>
      </c>
    </row>
    <row r="23283" spans="1:3" ht="13.2" x14ac:dyDescent="0.25">
      <c r="A23283" s="45" t="s">
        <v>23348</v>
      </c>
      <c r="B23283" s="45" t="s">
        <v>7</v>
      </c>
      <c r="C23283" s="23">
        <v>225</v>
      </c>
    </row>
    <row r="23284" spans="1:3" ht="13.2" x14ac:dyDescent="0.25">
      <c r="A23284" s="45" t="s">
        <v>23349</v>
      </c>
      <c r="B23284" s="45" t="s">
        <v>7</v>
      </c>
      <c r="C23284" s="23">
        <v>150</v>
      </c>
    </row>
    <row r="23285" spans="1:3" ht="13.2" x14ac:dyDescent="0.25">
      <c r="A23285" s="45" t="s">
        <v>23350</v>
      </c>
      <c r="B23285" s="45" t="s">
        <v>7</v>
      </c>
      <c r="C23285" s="23">
        <v>250</v>
      </c>
    </row>
    <row r="23286" spans="1:3" ht="13.2" x14ac:dyDescent="0.25">
      <c r="A23286" s="45" t="s">
        <v>23351</v>
      </c>
      <c r="B23286" s="45" t="s">
        <v>7</v>
      </c>
      <c r="C23286" s="23">
        <v>725</v>
      </c>
    </row>
    <row r="23287" spans="1:3" ht="13.2" x14ac:dyDescent="0.25">
      <c r="A23287" s="45" t="s">
        <v>23352</v>
      </c>
      <c r="B23287" s="45" t="s">
        <v>7</v>
      </c>
      <c r="C23287" s="23">
        <v>600</v>
      </c>
    </row>
    <row r="23288" spans="1:3" ht="13.2" x14ac:dyDescent="0.25">
      <c r="A23288" s="45" t="s">
        <v>23353</v>
      </c>
      <c r="B23288" s="45" t="s">
        <v>7</v>
      </c>
      <c r="C23288" s="23">
        <v>450</v>
      </c>
    </row>
    <row r="23289" spans="1:3" ht="13.2" x14ac:dyDescent="0.25">
      <c r="A23289" s="45" t="s">
        <v>23354</v>
      </c>
      <c r="B23289" s="45" t="s">
        <v>7</v>
      </c>
      <c r="C23289" s="23">
        <v>150</v>
      </c>
    </row>
    <row r="23290" spans="1:3" ht="13.2" x14ac:dyDescent="0.25">
      <c r="A23290" s="45" t="s">
        <v>23355</v>
      </c>
      <c r="B23290" s="45" t="s">
        <v>7</v>
      </c>
      <c r="C23290" s="23">
        <v>175</v>
      </c>
    </row>
    <row r="23291" spans="1:3" ht="13.2" x14ac:dyDescent="0.25">
      <c r="A23291" s="45" t="s">
        <v>23356</v>
      </c>
      <c r="B23291" s="45" t="s">
        <v>7</v>
      </c>
      <c r="C23291" s="23">
        <v>150</v>
      </c>
    </row>
    <row r="23292" spans="1:3" ht="13.2" x14ac:dyDescent="0.25">
      <c r="A23292" s="45" t="s">
        <v>23357</v>
      </c>
      <c r="B23292" s="45" t="s">
        <v>7</v>
      </c>
      <c r="C23292" s="23">
        <v>50</v>
      </c>
    </row>
    <row r="23293" spans="1:3" ht="13.2" x14ac:dyDescent="0.25">
      <c r="A23293" s="45" t="s">
        <v>23358</v>
      </c>
      <c r="B23293" s="45" t="s">
        <v>7</v>
      </c>
      <c r="C23293" s="23">
        <v>675</v>
      </c>
    </row>
    <row r="23294" spans="1:3" ht="13.2" x14ac:dyDescent="0.25">
      <c r="A23294" s="45" t="s">
        <v>23359</v>
      </c>
      <c r="B23294" s="45" t="s">
        <v>7</v>
      </c>
      <c r="C23294" s="23">
        <v>575</v>
      </c>
    </row>
    <row r="23295" spans="1:3" ht="13.2" x14ac:dyDescent="0.25">
      <c r="A23295" s="45" t="s">
        <v>23360</v>
      </c>
      <c r="B23295" s="45" t="s">
        <v>7</v>
      </c>
      <c r="C23295" s="23">
        <v>675</v>
      </c>
    </row>
    <row r="23296" spans="1:3" ht="13.2" x14ac:dyDescent="0.25">
      <c r="A23296" s="45" t="s">
        <v>23361</v>
      </c>
      <c r="B23296" s="45" t="s">
        <v>7</v>
      </c>
      <c r="C23296" s="23">
        <v>500</v>
      </c>
    </row>
    <row r="23297" spans="1:3" ht="13.2" x14ac:dyDescent="0.25">
      <c r="A23297" s="45" t="s">
        <v>23362</v>
      </c>
      <c r="B23297" s="45" t="s">
        <v>7</v>
      </c>
      <c r="C23297" s="23">
        <v>725</v>
      </c>
    </row>
    <row r="23298" spans="1:3" ht="13.2" x14ac:dyDescent="0.25">
      <c r="A23298" s="45" t="s">
        <v>23363</v>
      </c>
      <c r="B23298" s="45" t="s">
        <v>7</v>
      </c>
      <c r="C23298" s="23">
        <v>450</v>
      </c>
    </row>
    <row r="23299" spans="1:3" ht="13.2" x14ac:dyDescent="0.25">
      <c r="A23299" s="45" t="s">
        <v>23364</v>
      </c>
      <c r="B23299" s="45" t="s">
        <v>7</v>
      </c>
      <c r="C23299" s="23">
        <v>425</v>
      </c>
    </row>
    <row r="23300" spans="1:3" ht="13.2" x14ac:dyDescent="0.25">
      <c r="A23300" s="45" t="s">
        <v>23365</v>
      </c>
      <c r="B23300" s="45" t="s">
        <v>7</v>
      </c>
      <c r="C23300" s="23">
        <v>150</v>
      </c>
    </row>
    <row r="23301" spans="1:3" ht="13.2" x14ac:dyDescent="0.25">
      <c r="A23301" s="45" t="s">
        <v>23366</v>
      </c>
      <c r="B23301" s="45" t="s">
        <v>7</v>
      </c>
      <c r="C23301" s="23">
        <v>350</v>
      </c>
    </row>
    <row r="23302" spans="1:3" ht="13.2" x14ac:dyDescent="0.25">
      <c r="A23302" s="45" t="s">
        <v>23367</v>
      </c>
      <c r="B23302" s="45" t="s">
        <v>7</v>
      </c>
      <c r="C23302" s="23">
        <v>600</v>
      </c>
    </row>
    <row r="23303" spans="1:3" ht="13.2" x14ac:dyDescent="0.25">
      <c r="A23303" s="45" t="s">
        <v>23368</v>
      </c>
      <c r="B23303" s="45" t="s">
        <v>7</v>
      </c>
      <c r="C23303" s="23">
        <v>375</v>
      </c>
    </row>
    <row r="23304" spans="1:3" ht="13.2" x14ac:dyDescent="0.25">
      <c r="A23304" s="45" t="s">
        <v>23369</v>
      </c>
      <c r="B23304" s="45" t="s">
        <v>7</v>
      </c>
      <c r="C23304" s="23">
        <v>200</v>
      </c>
    </row>
    <row r="23305" spans="1:3" ht="13.2" x14ac:dyDescent="0.25">
      <c r="A23305" s="45" t="s">
        <v>23370</v>
      </c>
      <c r="B23305" s="45" t="s">
        <v>7</v>
      </c>
      <c r="C23305" s="23">
        <v>500</v>
      </c>
    </row>
    <row r="23306" spans="1:3" ht="13.2" x14ac:dyDescent="0.25">
      <c r="A23306" s="45" t="s">
        <v>23371</v>
      </c>
      <c r="B23306" s="45" t="s">
        <v>7</v>
      </c>
      <c r="C23306" s="23">
        <v>400</v>
      </c>
    </row>
    <row r="23307" spans="1:3" ht="13.2" x14ac:dyDescent="0.25">
      <c r="A23307" s="45" t="s">
        <v>23372</v>
      </c>
      <c r="B23307" s="45" t="s">
        <v>7</v>
      </c>
      <c r="C23307" s="23">
        <v>950</v>
      </c>
    </row>
    <row r="23308" spans="1:3" ht="13.2" x14ac:dyDescent="0.25">
      <c r="A23308" s="45" t="s">
        <v>23373</v>
      </c>
      <c r="B23308" s="45" t="s">
        <v>7</v>
      </c>
      <c r="C23308" s="23">
        <v>425</v>
      </c>
    </row>
    <row r="23309" spans="1:3" ht="13.2" x14ac:dyDescent="0.25">
      <c r="A23309" s="45" t="s">
        <v>23374</v>
      </c>
      <c r="B23309" s="45" t="s">
        <v>7</v>
      </c>
      <c r="C23309" s="23">
        <v>350</v>
      </c>
    </row>
    <row r="23310" spans="1:3" ht="13.2" x14ac:dyDescent="0.25">
      <c r="A23310" s="45" t="s">
        <v>23375</v>
      </c>
      <c r="B23310" s="45" t="s">
        <v>7</v>
      </c>
      <c r="C23310" s="23">
        <v>275</v>
      </c>
    </row>
    <row r="23311" spans="1:3" ht="13.2" x14ac:dyDescent="0.25">
      <c r="A23311" s="45" t="s">
        <v>23376</v>
      </c>
      <c r="B23311" s="45" t="s">
        <v>7</v>
      </c>
      <c r="C23311" s="23">
        <v>200</v>
      </c>
    </row>
    <row r="23312" spans="1:3" ht="13.2" x14ac:dyDescent="0.25">
      <c r="A23312" s="45" t="s">
        <v>23377</v>
      </c>
      <c r="B23312" s="45" t="s">
        <v>7</v>
      </c>
      <c r="C23312" s="23">
        <v>375</v>
      </c>
    </row>
    <row r="23313" spans="1:3" ht="13.2" x14ac:dyDescent="0.25">
      <c r="A23313" s="45" t="s">
        <v>23378</v>
      </c>
      <c r="B23313" s="45" t="s">
        <v>7</v>
      </c>
      <c r="C23313" s="23">
        <v>725</v>
      </c>
    </row>
    <row r="23314" spans="1:3" ht="13.2" x14ac:dyDescent="0.25">
      <c r="A23314" s="45" t="s">
        <v>23379</v>
      </c>
      <c r="B23314" s="45" t="s">
        <v>7</v>
      </c>
      <c r="C23314" s="23">
        <v>525</v>
      </c>
    </row>
    <row r="23315" spans="1:3" ht="13.2" x14ac:dyDescent="0.25">
      <c r="A23315" s="45" t="s">
        <v>23380</v>
      </c>
      <c r="B23315" s="45" t="s">
        <v>7</v>
      </c>
      <c r="C23315" s="23">
        <v>250</v>
      </c>
    </row>
    <row r="23316" spans="1:3" ht="13.2" x14ac:dyDescent="0.25">
      <c r="A23316" s="45" t="s">
        <v>23381</v>
      </c>
      <c r="B23316" s="45" t="s">
        <v>7</v>
      </c>
      <c r="C23316" s="23">
        <v>300</v>
      </c>
    </row>
    <row r="23317" spans="1:3" ht="13.2" x14ac:dyDescent="0.25">
      <c r="A23317" s="45" t="s">
        <v>23382</v>
      </c>
      <c r="B23317" s="45" t="s">
        <v>7</v>
      </c>
      <c r="C23317" s="23">
        <v>550</v>
      </c>
    </row>
    <row r="23318" spans="1:3" ht="13.2" x14ac:dyDescent="0.25">
      <c r="A23318" s="45" t="s">
        <v>23383</v>
      </c>
      <c r="B23318" s="45" t="s">
        <v>7</v>
      </c>
      <c r="C23318" s="23">
        <v>525</v>
      </c>
    </row>
    <row r="23319" spans="1:3" ht="13.2" x14ac:dyDescent="0.25">
      <c r="A23319" s="45" t="s">
        <v>23384</v>
      </c>
      <c r="B23319" s="45" t="s">
        <v>7</v>
      </c>
      <c r="C23319" s="23">
        <v>500</v>
      </c>
    </row>
    <row r="23320" spans="1:3" ht="13.2" x14ac:dyDescent="0.25">
      <c r="A23320" s="45" t="s">
        <v>23385</v>
      </c>
      <c r="B23320" s="45" t="s">
        <v>7</v>
      </c>
      <c r="C23320" s="23">
        <v>800</v>
      </c>
    </row>
    <row r="23321" spans="1:3" ht="13.2" x14ac:dyDescent="0.25">
      <c r="A23321" s="45" t="s">
        <v>23386</v>
      </c>
      <c r="B23321" s="45" t="s">
        <v>7</v>
      </c>
      <c r="C23321" s="23">
        <v>350</v>
      </c>
    </row>
    <row r="23322" spans="1:3" ht="13.2" x14ac:dyDescent="0.25">
      <c r="A23322" s="45" t="s">
        <v>23387</v>
      </c>
      <c r="B23322" s="45" t="s">
        <v>7</v>
      </c>
      <c r="C23322" s="23">
        <v>900</v>
      </c>
    </row>
    <row r="23323" spans="1:3" ht="13.2" x14ac:dyDescent="0.25">
      <c r="A23323" s="45" t="s">
        <v>23388</v>
      </c>
      <c r="B23323" s="45" t="s">
        <v>7</v>
      </c>
      <c r="C23323" s="23">
        <v>325</v>
      </c>
    </row>
    <row r="23324" spans="1:3" ht="13.2" x14ac:dyDescent="0.25">
      <c r="A23324" s="45" t="s">
        <v>23389</v>
      </c>
      <c r="B23324" s="45" t="s">
        <v>7</v>
      </c>
      <c r="C23324" s="23">
        <v>375</v>
      </c>
    </row>
    <row r="23325" spans="1:3" ht="13.2" x14ac:dyDescent="0.25">
      <c r="A23325" s="45" t="s">
        <v>23390</v>
      </c>
      <c r="B23325" s="45" t="s">
        <v>7</v>
      </c>
      <c r="C23325" s="23">
        <v>900</v>
      </c>
    </row>
    <row r="23326" spans="1:3" ht="13.2" x14ac:dyDescent="0.25">
      <c r="A23326" s="45" t="s">
        <v>23391</v>
      </c>
      <c r="B23326" s="45" t="s">
        <v>7</v>
      </c>
      <c r="C23326" s="23">
        <v>325</v>
      </c>
    </row>
    <row r="23327" spans="1:3" ht="13.2" x14ac:dyDescent="0.25">
      <c r="A23327" s="45" t="s">
        <v>23392</v>
      </c>
      <c r="B23327" s="45" t="s">
        <v>7</v>
      </c>
      <c r="C23327" s="23">
        <v>550</v>
      </c>
    </row>
    <row r="23328" spans="1:3" ht="13.2" x14ac:dyDescent="0.25">
      <c r="A23328" s="45" t="s">
        <v>23393</v>
      </c>
      <c r="B23328" s="45" t="s">
        <v>7</v>
      </c>
      <c r="C23328" s="23">
        <v>650</v>
      </c>
    </row>
    <row r="23329" spans="1:3" ht="13.2" x14ac:dyDescent="0.25">
      <c r="A23329" s="45" t="s">
        <v>23394</v>
      </c>
      <c r="B23329" s="45" t="s">
        <v>7</v>
      </c>
      <c r="C23329" s="23">
        <v>825</v>
      </c>
    </row>
    <row r="23330" spans="1:3" ht="13.2" x14ac:dyDescent="0.25">
      <c r="A23330" s="45" t="s">
        <v>23395</v>
      </c>
      <c r="B23330" s="45" t="s">
        <v>7</v>
      </c>
      <c r="C23330" s="23">
        <v>1100</v>
      </c>
    </row>
    <row r="23331" spans="1:3" ht="13.2" x14ac:dyDescent="0.25">
      <c r="A23331" s="45" t="s">
        <v>23396</v>
      </c>
      <c r="B23331" s="45" t="s">
        <v>7</v>
      </c>
      <c r="C23331" s="23">
        <v>650</v>
      </c>
    </row>
    <row r="23332" spans="1:3" ht="13.2" x14ac:dyDescent="0.25">
      <c r="A23332" s="45" t="s">
        <v>23397</v>
      </c>
      <c r="B23332" s="45" t="s">
        <v>7</v>
      </c>
      <c r="C23332" s="23">
        <v>400</v>
      </c>
    </row>
    <row r="23333" spans="1:3" ht="13.2" x14ac:dyDescent="0.25">
      <c r="A23333" s="45" t="s">
        <v>23398</v>
      </c>
      <c r="B23333" s="45" t="s">
        <v>7</v>
      </c>
      <c r="C23333" s="23">
        <v>1075</v>
      </c>
    </row>
    <row r="23334" spans="1:3" ht="13.2" x14ac:dyDescent="0.25">
      <c r="A23334" s="45" t="s">
        <v>23399</v>
      </c>
      <c r="B23334" s="45" t="s">
        <v>7</v>
      </c>
      <c r="C23334" s="23">
        <v>525</v>
      </c>
    </row>
    <row r="23335" spans="1:3" ht="13.2" x14ac:dyDescent="0.25">
      <c r="A23335" s="45" t="s">
        <v>23400</v>
      </c>
      <c r="B23335" s="45" t="s">
        <v>7</v>
      </c>
      <c r="C23335" s="23">
        <v>425</v>
      </c>
    </row>
    <row r="23336" spans="1:3" ht="13.2" x14ac:dyDescent="0.25">
      <c r="A23336" s="45" t="s">
        <v>23401</v>
      </c>
      <c r="B23336" s="45" t="s">
        <v>7</v>
      </c>
      <c r="C23336" s="23">
        <v>900</v>
      </c>
    </row>
    <row r="23337" spans="1:3" ht="13.2" x14ac:dyDescent="0.25">
      <c r="A23337" s="45" t="s">
        <v>23402</v>
      </c>
      <c r="B23337" s="45" t="s">
        <v>7</v>
      </c>
      <c r="C23337" s="23">
        <v>550</v>
      </c>
    </row>
    <row r="23338" spans="1:3" ht="13.2" x14ac:dyDescent="0.25">
      <c r="A23338" s="45" t="s">
        <v>23403</v>
      </c>
      <c r="B23338" s="45" t="s">
        <v>7</v>
      </c>
      <c r="C23338" s="23">
        <v>475</v>
      </c>
    </row>
    <row r="23339" spans="1:3" ht="13.2" x14ac:dyDescent="0.25">
      <c r="A23339" s="45" t="s">
        <v>23404</v>
      </c>
      <c r="B23339" s="45" t="s">
        <v>7</v>
      </c>
      <c r="C23339" s="23">
        <v>325</v>
      </c>
    </row>
    <row r="23340" spans="1:3" ht="13.2" x14ac:dyDescent="0.25">
      <c r="A23340" s="45" t="s">
        <v>23405</v>
      </c>
      <c r="B23340" s="45" t="s">
        <v>7</v>
      </c>
      <c r="C23340" s="23">
        <v>225</v>
      </c>
    </row>
    <row r="23341" spans="1:3" ht="13.2" x14ac:dyDescent="0.25">
      <c r="A23341" s="45" t="s">
        <v>23406</v>
      </c>
      <c r="B23341" s="45" t="s">
        <v>7</v>
      </c>
      <c r="C23341" s="23">
        <v>250</v>
      </c>
    </row>
    <row r="23342" spans="1:3" ht="13.2" x14ac:dyDescent="0.25">
      <c r="A23342" s="45" t="s">
        <v>23407</v>
      </c>
      <c r="B23342" s="45" t="s">
        <v>7</v>
      </c>
      <c r="C23342" s="23">
        <v>850</v>
      </c>
    </row>
    <row r="23343" spans="1:3" ht="13.2" x14ac:dyDescent="0.25">
      <c r="A23343" s="45" t="s">
        <v>23408</v>
      </c>
      <c r="B23343" s="45" t="s">
        <v>7</v>
      </c>
      <c r="C23343" s="23">
        <v>350</v>
      </c>
    </row>
    <row r="23344" spans="1:3" ht="13.2" x14ac:dyDescent="0.25">
      <c r="A23344" s="45" t="s">
        <v>23409</v>
      </c>
      <c r="B23344" s="45" t="s">
        <v>7</v>
      </c>
      <c r="C23344" s="23">
        <v>750</v>
      </c>
    </row>
    <row r="23345" spans="1:3" ht="13.2" x14ac:dyDescent="0.25">
      <c r="A23345" s="45" t="s">
        <v>23410</v>
      </c>
      <c r="B23345" s="45" t="s">
        <v>7</v>
      </c>
      <c r="C23345" s="23">
        <v>500</v>
      </c>
    </row>
    <row r="23346" spans="1:3" ht="13.2" x14ac:dyDescent="0.25">
      <c r="A23346" s="45" t="s">
        <v>23411</v>
      </c>
      <c r="B23346" s="45" t="s">
        <v>7</v>
      </c>
      <c r="C23346" s="23">
        <v>500</v>
      </c>
    </row>
    <row r="23347" spans="1:3" ht="13.2" x14ac:dyDescent="0.25">
      <c r="A23347" s="45" t="s">
        <v>23412</v>
      </c>
      <c r="B23347" s="45" t="s">
        <v>7</v>
      </c>
      <c r="C23347" s="23">
        <v>750</v>
      </c>
    </row>
    <row r="23348" spans="1:3" ht="13.2" x14ac:dyDescent="0.25">
      <c r="A23348" s="45" t="s">
        <v>23413</v>
      </c>
      <c r="B23348" s="45" t="s">
        <v>7</v>
      </c>
      <c r="C23348" s="23">
        <v>350</v>
      </c>
    </row>
    <row r="23349" spans="1:3" ht="13.2" x14ac:dyDescent="0.25">
      <c r="A23349" s="45" t="s">
        <v>23414</v>
      </c>
      <c r="B23349" s="45" t="s">
        <v>7</v>
      </c>
      <c r="C23349" s="23">
        <v>450</v>
      </c>
    </row>
    <row r="23350" spans="1:3" ht="13.2" x14ac:dyDescent="0.25">
      <c r="A23350" s="45" t="s">
        <v>23415</v>
      </c>
      <c r="B23350" s="45" t="s">
        <v>7</v>
      </c>
      <c r="C23350" s="23">
        <v>150</v>
      </c>
    </row>
    <row r="23351" spans="1:3" ht="13.2" x14ac:dyDescent="0.25">
      <c r="A23351" s="45" t="s">
        <v>23416</v>
      </c>
      <c r="B23351" s="45" t="s">
        <v>7</v>
      </c>
      <c r="C23351" s="23">
        <v>150</v>
      </c>
    </row>
    <row r="23352" spans="1:3" ht="13.2" x14ac:dyDescent="0.25">
      <c r="A23352" s="45" t="s">
        <v>23417</v>
      </c>
      <c r="B23352" s="45" t="s">
        <v>7</v>
      </c>
      <c r="C23352" s="23">
        <v>875</v>
      </c>
    </row>
    <row r="23353" spans="1:3" ht="13.2" x14ac:dyDescent="0.25">
      <c r="A23353" s="45" t="s">
        <v>23418</v>
      </c>
      <c r="B23353" s="45" t="s">
        <v>7</v>
      </c>
      <c r="C23353" s="23">
        <v>650</v>
      </c>
    </row>
    <row r="23354" spans="1:3" ht="13.2" x14ac:dyDescent="0.25">
      <c r="A23354" s="45" t="s">
        <v>23419</v>
      </c>
      <c r="B23354" s="45" t="s">
        <v>7</v>
      </c>
      <c r="C23354" s="23">
        <v>300</v>
      </c>
    </row>
    <row r="23355" spans="1:3" ht="13.2" x14ac:dyDescent="0.25">
      <c r="A23355" s="45" t="s">
        <v>23420</v>
      </c>
      <c r="B23355" s="45" t="s">
        <v>7</v>
      </c>
      <c r="C23355" s="23">
        <v>575</v>
      </c>
    </row>
    <row r="23356" spans="1:3" ht="13.2" x14ac:dyDescent="0.25">
      <c r="A23356" s="45" t="s">
        <v>23421</v>
      </c>
      <c r="B23356" s="45" t="s">
        <v>7</v>
      </c>
      <c r="C23356" s="23">
        <v>500</v>
      </c>
    </row>
    <row r="23357" spans="1:3" ht="13.2" x14ac:dyDescent="0.25">
      <c r="A23357" s="45" t="s">
        <v>23422</v>
      </c>
      <c r="B23357" s="45" t="s">
        <v>7</v>
      </c>
      <c r="C23357" s="23">
        <v>575</v>
      </c>
    </row>
    <row r="23358" spans="1:3" ht="13.2" x14ac:dyDescent="0.25">
      <c r="A23358" s="45" t="s">
        <v>23423</v>
      </c>
      <c r="B23358" s="45" t="s">
        <v>7</v>
      </c>
      <c r="C23358" s="23">
        <v>575</v>
      </c>
    </row>
    <row r="23359" spans="1:3" ht="13.2" x14ac:dyDescent="0.25">
      <c r="A23359" s="45" t="s">
        <v>23424</v>
      </c>
      <c r="B23359" s="45" t="s">
        <v>7</v>
      </c>
      <c r="C23359" s="23">
        <v>725</v>
      </c>
    </row>
    <row r="23360" spans="1:3" ht="13.2" x14ac:dyDescent="0.25">
      <c r="A23360" s="45" t="s">
        <v>23425</v>
      </c>
      <c r="B23360" s="45" t="s">
        <v>7</v>
      </c>
      <c r="C23360" s="23">
        <v>525</v>
      </c>
    </row>
    <row r="23361" spans="1:3" ht="13.2" x14ac:dyDescent="0.25">
      <c r="A23361" s="45" t="s">
        <v>23426</v>
      </c>
      <c r="B23361" s="45" t="s">
        <v>7</v>
      </c>
      <c r="C23361" s="23">
        <v>375</v>
      </c>
    </row>
    <row r="23362" spans="1:3" ht="13.2" x14ac:dyDescent="0.25">
      <c r="A23362" s="45" t="s">
        <v>23427</v>
      </c>
      <c r="B23362" s="45" t="s">
        <v>7</v>
      </c>
      <c r="C23362" s="23">
        <v>400</v>
      </c>
    </row>
    <row r="23363" spans="1:3" ht="13.2" x14ac:dyDescent="0.25">
      <c r="A23363" s="45" t="s">
        <v>23428</v>
      </c>
      <c r="B23363" s="45" t="s">
        <v>7</v>
      </c>
      <c r="C23363" s="23">
        <v>500</v>
      </c>
    </row>
    <row r="23364" spans="1:3" ht="13.2" x14ac:dyDescent="0.25">
      <c r="A23364" s="45" t="s">
        <v>23429</v>
      </c>
      <c r="B23364" s="45" t="s">
        <v>7</v>
      </c>
      <c r="C23364" s="23">
        <v>500</v>
      </c>
    </row>
    <row r="23365" spans="1:3" ht="13.2" x14ac:dyDescent="0.25">
      <c r="A23365" s="45" t="s">
        <v>23430</v>
      </c>
      <c r="B23365" s="45" t="s">
        <v>7</v>
      </c>
      <c r="C23365" s="23">
        <v>300</v>
      </c>
    </row>
    <row r="23366" spans="1:3" ht="13.2" x14ac:dyDescent="0.25">
      <c r="A23366" s="45" t="s">
        <v>23431</v>
      </c>
      <c r="B23366" s="45" t="s">
        <v>7</v>
      </c>
      <c r="C23366" s="23">
        <v>250</v>
      </c>
    </row>
    <row r="23367" spans="1:3" ht="13.2" x14ac:dyDescent="0.25">
      <c r="A23367" s="45" t="s">
        <v>23432</v>
      </c>
      <c r="B23367" s="45" t="s">
        <v>7</v>
      </c>
      <c r="C23367" s="23">
        <v>700</v>
      </c>
    </row>
    <row r="23368" spans="1:3" ht="13.2" x14ac:dyDescent="0.25">
      <c r="A23368" s="45" t="s">
        <v>23433</v>
      </c>
      <c r="B23368" s="45" t="s">
        <v>7</v>
      </c>
      <c r="C23368" s="23">
        <v>425</v>
      </c>
    </row>
    <row r="23369" spans="1:3" ht="13.2" x14ac:dyDescent="0.25">
      <c r="A23369" s="45" t="s">
        <v>23434</v>
      </c>
      <c r="B23369" s="45" t="s">
        <v>7</v>
      </c>
      <c r="C23369" s="23">
        <v>525</v>
      </c>
    </row>
    <row r="23370" spans="1:3" ht="13.2" x14ac:dyDescent="0.25">
      <c r="A23370" s="45" t="s">
        <v>23435</v>
      </c>
      <c r="B23370" s="45" t="s">
        <v>7</v>
      </c>
      <c r="C23370" s="23">
        <v>500</v>
      </c>
    </row>
    <row r="23371" spans="1:3" ht="13.2" x14ac:dyDescent="0.25">
      <c r="A23371" s="45" t="s">
        <v>23436</v>
      </c>
      <c r="B23371" s="45" t="s">
        <v>7</v>
      </c>
      <c r="C23371" s="23">
        <v>1050</v>
      </c>
    </row>
    <row r="23372" spans="1:3" ht="13.2" x14ac:dyDescent="0.25">
      <c r="A23372" s="45" t="s">
        <v>23437</v>
      </c>
      <c r="B23372" s="45" t="s">
        <v>7</v>
      </c>
      <c r="C23372" s="23">
        <v>375</v>
      </c>
    </row>
    <row r="23373" spans="1:3" ht="13.2" x14ac:dyDescent="0.25">
      <c r="A23373" s="45" t="s">
        <v>23438</v>
      </c>
      <c r="B23373" s="45" t="s">
        <v>7</v>
      </c>
      <c r="C23373" s="23">
        <v>850</v>
      </c>
    </row>
    <row r="23374" spans="1:3" ht="13.2" x14ac:dyDescent="0.25">
      <c r="A23374" s="45" t="s">
        <v>23439</v>
      </c>
      <c r="B23374" s="45" t="s">
        <v>7</v>
      </c>
      <c r="C23374" s="23">
        <v>425</v>
      </c>
    </row>
    <row r="23375" spans="1:3" ht="13.2" x14ac:dyDescent="0.25">
      <c r="A23375" s="45" t="s">
        <v>23440</v>
      </c>
      <c r="B23375" s="45" t="s">
        <v>7</v>
      </c>
      <c r="C23375" s="23">
        <v>350</v>
      </c>
    </row>
    <row r="23376" spans="1:3" ht="13.2" x14ac:dyDescent="0.25">
      <c r="A23376" s="45" t="s">
        <v>23441</v>
      </c>
      <c r="B23376" s="45" t="s">
        <v>7</v>
      </c>
      <c r="C23376" s="23">
        <v>600</v>
      </c>
    </row>
    <row r="23377" spans="1:3" ht="13.2" x14ac:dyDescent="0.25">
      <c r="A23377" s="45" t="s">
        <v>23442</v>
      </c>
      <c r="B23377" s="45" t="s">
        <v>7</v>
      </c>
      <c r="C23377" s="23">
        <v>825</v>
      </c>
    </row>
    <row r="23378" spans="1:3" ht="13.2" x14ac:dyDescent="0.25">
      <c r="A23378" s="45" t="s">
        <v>23443</v>
      </c>
      <c r="B23378" s="45" t="s">
        <v>7</v>
      </c>
      <c r="C23378" s="23">
        <v>675</v>
      </c>
    </row>
    <row r="23379" spans="1:3" ht="13.2" x14ac:dyDescent="0.25">
      <c r="A23379" s="45" t="s">
        <v>23444</v>
      </c>
      <c r="B23379" s="45" t="s">
        <v>7</v>
      </c>
      <c r="C23379" s="23">
        <v>250</v>
      </c>
    </row>
    <row r="23380" spans="1:3" ht="13.2" x14ac:dyDescent="0.25">
      <c r="A23380" s="45" t="s">
        <v>23445</v>
      </c>
      <c r="B23380" s="45" t="s">
        <v>7</v>
      </c>
      <c r="C23380" s="23">
        <v>550</v>
      </c>
    </row>
    <row r="23381" spans="1:3" ht="13.2" x14ac:dyDescent="0.25">
      <c r="A23381" s="45" t="s">
        <v>23446</v>
      </c>
      <c r="B23381" s="45" t="s">
        <v>7</v>
      </c>
      <c r="C23381" s="23">
        <v>425</v>
      </c>
    </row>
    <row r="23382" spans="1:3" ht="13.2" x14ac:dyDescent="0.25">
      <c r="A23382" s="45" t="s">
        <v>23447</v>
      </c>
      <c r="B23382" s="45" t="s">
        <v>7</v>
      </c>
      <c r="C23382" s="23">
        <v>675</v>
      </c>
    </row>
    <row r="23383" spans="1:3" ht="13.2" x14ac:dyDescent="0.25">
      <c r="A23383" s="45" t="s">
        <v>23448</v>
      </c>
      <c r="B23383" s="45" t="s">
        <v>7</v>
      </c>
      <c r="C23383" s="23">
        <v>250</v>
      </c>
    </row>
    <row r="23384" spans="1:3" ht="13.2" x14ac:dyDescent="0.25">
      <c r="A23384" s="45" t="s">
        <v>23449</v>
      </c>
      <c r="B23384" s="45" t="s">
        <v>7</v>
      </c>
      <c r="C23384" s="23">
        <v>550</v>
      </c>
    </row>
    <row r="23385" spans="1:3" ht="13.2" x14ac:dyDescent="0.25">
      <c r="A23385" s="45" t="s">
        <v>23450</v>
      </c>
      <c r="B23385" s="45" t="s">
        <v>7</v>
      </c>
      <c r="C23385" s="23">
        <v>775</v>
      </c>
    </row>
    <row r="23386" spans="1:3" ht="13.2" x14ac:dyDescent="0.25">
      <c r="A23386" s="45" t="s">
        <v>23451</v>
      </c>
      <c r="B23386" s="45" t="s">
        <v>7</v>
      </c>
      <c r="C23386" s="23">
        <v>850</v>
      </c>
    </row>
    <row r="23387" spans="1:3" ht="13.2" x14ac:dyDescent="0.25">
      <c r="A23387" s="45" t="s">
        <v>23452</v>
      </c>
      <c r="B23387" s="45" t="s">
        <v>7</v>
      </c>
      <c r="C23387" s="23">
        <v>650</v>
      </c>
    </row>
    <row r="23388" spans="1:3" ht="13.2" x14ac:dyDescent="0.25">
      <c r="A23388" s="45" t="s">
        <v>23453</v>
      </c>
      <c r="B23388" s="45" t="s">
        <v>7</v>
      </c>
      <c r="C23388" s="23">
        <v>625</v>
      </c>
    </row>
    <row r="23389" spans="1:3" ht="13.2" x14ac:dyDescent="0.25">
      <c r="A23389" s="45" t="s">
        <v>23454</v>
      </c>
      <c r="B23389" s="45" t="s">
        <v>7</v>
      </c>
      <c r="C23389" s="23">
        <v>700</v>
      </c>
    </row>
    <row r="23390" spans="1:3" ht="13.2" x14ac:dyDescent="0.25">
      <c r="A23390" s="45" t="s">
        <v>23455</v>
      </c>
      <c r="B23390" s="45" t="s">
        <v>7</v>
      </c>
      <c r="C23390" s="23">
        <v>575</v>
      </c>
    </row>
    <row r="23391" spans="1:3" ht="13.2" x14ac:dyDescent="0.25">
      <c r="A23391" s="45" t="s">
        <v>23456</v>
      </c>
      <c r="B23391" s="45" t="s">
        <v>7</v>
      </c>
      <c r="C23391" s="23">
        <v>800</v>
      </c>
    </row>
    <row r="23392" spans="1:3" ht="13.2" x14ac:dyDescent="0.25">
      <c r="A23392" s="45" t="s">
        <v>23457</v>
      </c>
      <c r="B23392" s="45" t="s">
        <v>7</v>
      </c>
      <c r="C23392" s="23">
        <v>475</v>
      </c>
    </row>
    <row r="23393" spans="1:3" ht="13.2" x14ac:dyDescent="0.25">
      <c r="A23393" s="45" t="s">
        <v>23458</v>
      </c>
      <c r="B23393" s="45" t="s">
        <v>7</v>
      </c>
      <c r="C23393" s="23">
        <v>1125</v>
      </c>
    </row>
    <row r="23394" spans="1:3" ht="13.2" x14ac:dyDescent="0.25">
      <c r="A23394" s="45" t="s">
        <v>23459</v>
      </c>
      <c r="B23394" s="45" t="s">
        <v>7</v>
      </c>
      <c r="C23394" s="23">
        <v>875</v>
      </c>
    </row>
    <row r="23395" spans="1:3" ht="13.2" x14ac:dyDescent="0.25">
      <c r="A23395" s="45" t="s">
        <v>23460</v>
      </c>
      <c r="B23395" s="45" t="s">
        <v>7</v>
      </c>
      <c r="C23395" s="23">
        <v>725</v>
      </c>
    </row>
    <row r="23396" spans="1:3" ht="13.2" x14ac:dyDescent="0.25">
      <c r="A23396" s="45" t="s">
        <v>23461</v>
      </c>
      <c r="B23396" s="45" t="s">
        <v>7</v>
      </c>
      <c r="C23396" s="23">
        <v>600</v>
      </c>
    </row>
    <row r="23397" spans="1:3" ht="13.2" x14ac:dyDescent="0.25">
      <c r="A23397" s="45" t="s">
        <v>23462</v>
      </c>
      <c r="B23397" s="45" t="s">
        <v>7</v>
      </c>
      <c r="C23397" s="23">
        <v>625</v>
      </c>
    </row>
    <row r="23398" spans="1:3" ht="13.2" x14ac:dyDescent="0.25">
      <c r="A23398" s="45" t="s">
        <v>23463</v>
      </c>
      <c r="B23398" s="45" t="s">
        <v>7</v>
      </c>
      <c r="C23398" s="23">
        <v>550</v>
      </c>
    </row>
    <row r="23399" spans="1:3" ht="13.2" x14ac:dyDescent="0.25">
      <c r="A23399" s="45" t="s">
        <v>23464</v>
      </c>
      <c r="B23399" s="45" t="s">
        <v>7</v>
      </c>
      <c r="C23399" s="23">
        <v>625</v>
      </c>
    </row>
    <row r="23400" spans="1:3" ht="13.2" x14ac:dyDescent="0.25">
      <c r="A23400" s="45" t="s">
        <v>23465</v>
      </c>
      <c r="B23400" s="45" t="s">
        <v>7</v>
      </c>
      <c r="C23400" s="23">
        <v>550</v>
      </c>
    </row>
    <row r="23401" spans="1:3" ht="13.2" x14ac:dyDescent="0.25">
      <c r="A23401" s="45" t="s">
        <v>23466</v>
      </c>
      <c r="B23401" s="45" t="s">
        <v>7</v>
      </c>
      <c r="C23401" s="23">
        <v>425</v>
      </c>
    </row>
    <row r="23402" spans="1:3" ht="13.2" x14ac:dyDescent="0.25">
      <c r="A23402" s="45" t="s">
        <v>23467</v>
      </c>
      <c r="B23402" s="45" t="s">
        <v>7</v>
      </c>
      <c r="C23402" s="23">
        <v>325</v>
      </c>
    </row>
    <row r="23403" spans="1:3" ht="13.2" x14ac:dyDescent="0.25">
      <c r="A23403" s="45" t="s">
        <v>23468</v>
      </c>
      <c r="B23403" s="45" t="s">
        <v>7</v>
      </c>
      <c r="C23403" s="23">
        <v>400</v>
      </c>
    </row>
    <row r="23404" spans="1:3" ht="13.2" x14ac:dyDescent="0.25">
      <c r="A23404" s="45" t="s">
        <v>23469</v>
      </c>
      <c r="B23404" s="45" t="s">
        <v>7</v>
      </c>
      <c r="C23404" s="23">
        <v>600</v>
      </c>
    </row>
    <row r="23405" spans="1:3" ht="13.2" x14ac:dyDescent="0.25">
      <c r="A23405" s="45" t="s">
        <v>23470</v>
      </c>
      <c r="B23405" s="45" t="s">
        <v>7</v>
      </c>
      <c r="C23405" s="23">
        <v>550</v>
      </c>
    </row>
    <row r="23406" spans="1:3" ht="13.2" x14ac:dyDescent="0.25">
      <c r="A23406" s="45" t="s">
        <v>23471</v>
      </c>
      <c r="B23406" s="45" t="s">
        <v>7</v>
      </c>
      <c r="C23406" s="23">
        <v>525</v>
      </c>
    </row>
    <row r="23407" spans="1:3" ht="13.2" x14ac:dyDescent="0.25">
      <c r="A23407" s="45" t="s">
        <v>23472</v>
      </c>
      <c r="B23407" s="45" t="s">
        <v>7</v>
      </c>
      <c r="C23407" s="23">
        <v>400</v>
      </c>
    </row>
    <row r="23408" spans="1:3" ht="13.2" x14ac:dyDescent="0.25">
      <c r="A23408" s="45" t="s">
        <v>23473</v>
      </c>
      <c r="B23408" s="45" t="s">
        <v>7</v>
      </c>
      <c r="C23408" s="23">
        <v>725</v>
      </c>
    </row>
    <row r="23409" spans="1:3" ht="13.2" x14ac:dyDescent="0.25">
      <c r="A23409" s="45" t="s">
        <v>23474</v>
      </c>
      <c r="B23409" s="45" t="s">
        <v>7</v>
      </c>
      <c r="C23409" s="23">
        <v>500</v>
      </c>
    </row>
    <row r="23410" spans="1:3" ht="13.2" x14ac:dyDescent="0.25">
      <c r="A23410" s="45" t="s">
        <v>23475</v>
      </c>
      <c r="B23410" s="45" t="s">
        <v>7</v>
      </c>
      <c r="C23410" s="23">
        <v>550</v>
      </c>
    </row>
    <row r="23411" spans="1:3" ht="13.2" x14ac:dyDescent="0.25">
      <c r="A23411" s="45" t="s">
        <v>23476</v>
      </c>
      <c r="B23411" s="45" t="s">
        <v>7</v>
      </c>
      <c r="C23411" s="23">
        <v>25</v>
      </c>
    </row>
    <row r="23412" spans="1:3" ht="13.2" x14ac:dyDescent="0.25">
      <c r="A23412" s="45" t="s">
        <v>23477</v>
      </c>
      <c r="B23412" s="45" t="s">
        <v>7</v>
      </c>
      <c r="C23412" s="23">
        <v>575</v>
      </c>
    </row>
    <row r="23413" spans="1:3" ht="13.2" x14ac:dyDescent="0.25">
      <c r="A23413" s="45" t="s">
        <v>23478</v>
      </c>
      <c r="B23413" s="45" t="s">
        <v>7</v>
      </c>
      <c r="C23413" s="23">
        <v>600</v>
      </c>
    </row>
    <row r="23414" spans="1:3" ht="13.2" x14ac:dyDescent="0.25">
      <c r="A23414" s="45" t="s">
        <v>23479</v>
      </c>
      <c r="B23414" s="45" t="s">
        <v>7</v>
      </c>
      <c r="C23414" s="23">
        <v>550</v>
      </c>
    </row>
    <row r="23415" spans="1:3" ht="13.2" x14ac:dyDescent="0.25">
      <c r="A23415" s="45" t="s">
        <v>23480</v>
      </c>
      <c r="B23415" s="45" t="s">
        <v>7</v>
      </c>
      <c r="C23415" s="23">
        <v>1050</v>
      </c>
    </row>
    <row r="23416" spans="1:3" ht="13.2" x14ac:dyDescent="0.25">
      <c r="A23416" s="45" t="s">
        <v>23481</v>
      </c>
      <c r="B23416" s="45" t="s">
        <v>7</v>
      </c>
      <c r="C23416" s="23">
        <v>400</v>
      </c>
    </row>
    <row r="23417" spans="1:3" ht="13.2" x14ac:dyDescent="0.25">
      <c r="A23417" s="45" t="s">
        <v>23482</v>
      </c>
      <c r="B23417" s="45" t="s">
        <v>7</v>
      </c>
      <c r="C23417" s="23">
        <v>375</v>
      </c>
    </row>
    <row r="23418" spans="1:3" ht="13.2" x14ac:dyDescent="0.25">
      <c r="A23418" s="45" t="s">
        <v>23483</v>
      </c>
      <c r="B23418" s="45" t="s">
        <v>7</v>
      </c>
      <c r="C23418" s="23">
        <v>250</v>
      </c>
    </row>
    <row r="23419" spans="1:3" ht="13.2" x14ac:dyDescent="0.25">
      <c r="A23419" s="45" t="s">
        <v>23484</v>
      </c>
      <c r="B23419" s="45" t="s">
        <v>7</v>
      </c>
      <c r="C23419" s="23">
        <v>1050</v>
      </c>
    </row>
    <row r="23420" spans="1:3" ht="13.2" x14ac:dyDescent="0.25">
      <c r="A23420" s="45" t="s">
        <v>23485</v>
      </c>
      <c r="B23420" s="45" t="s">
        <v>7</v>
      </c>
      <c r="C23420" s="23">
        <v>400</v>
      </c>
    </row>
    <row r="23421" spans="1:3" ht="13.2" x14ac:dyDescent="0.25">
      <c r="A23421" s="45" t="s">
        <v>23486</v>
      </c>
      <c r="B23421" s="45" t="s">
        <v>7</v>
      </c>
      <c r="C23421" s="23">
        <v>375</v>
      </c>
    </row>
    <row r="23422" spans="1:3" ht="13.2" x14ac:dyDescent="0.25">
      <c r="A23422" s="45" t="s">
        <v>23487</v>
      </c>
      <c r="B23422" s="45" t="s">
        <v>7</v>
      </c>
      <c r="C23422" s="23">
        <v>250</v>
      </c>
    </row>
    <row r="23423" spans="1:3" ht="13.2" x14ac:dyDescent="0.25">
      <c r="A23423" s="45" t="s">
        <v>23488</v>
      </c>
      <c r="B23423" s="45" t="s">
        <v>7</v>
      </c>
      <c r="C23423" s="23">
        <v>650</v>
      </c>
    </row>
    <row r="23424" spans="1:3" ht="13.2" x14ac:dyDescent="0.25">
      <c r="A23424" s="45" t="s">
        <v>23489</v>
      </c>
      <c r="B23424" s="45" t="s">
        <v>7</v>
      </c>
      <c r="C23424" s="23">
        <v>900</v>
      </c>
    </row>
    <row r="23425" spans="1:3" ht="13.2" x14ac:dyDescent="0.25">
      <c r="A23425" s="45" t="s">
        <v>23490</v>
      </c>
      <c r="B23425" s="45" t="s">
        <v>7</v>
      </c>
      <c r="C23425" s="23">
        <v>325</v>
      </c>
    </row>
    <row r="23426" spans="1:3" ht="13.2" x14ac:dyDescent="0.25">
      <c r="A23426" s="45" t="s">
        <v>23491</v>
      </c>
      <c r="B23426" s="45" t="s">
        <v>7</v>
      </c>
      <c r="C23426" s="23">
        <v>400</v>
      </c>
    </row>
    <row r="23427" spans="1:3" ht="13.2" x14ac:dyDescent="0.25">
      <c r="A23427" s="45" t="s">
        <v>23492</v>
      </c>
      <c r="B23427" s="45" t="s">
        <v>7</v>
      </c>
      <c r="C23427" s="23">
        <v>550</v>
      </c>
    </row>
    <row r="23428" spans="1:3" ht="13.2" x14ac:dyDescent="0.25">
      <c r="A23428" s="45" t="s">
        <v>23493</v>
      </c>
      <c r="B23428" s="45" t="s">
        <v>7</v>
      </c>
      <c r="C23428" s="23">
        <v>175</v>
      </c>
    </row>
    <row r="23429" spans="1:3" ht="13.2" x14ac:dyDescent="0.25">
      <c r="A23429" s="45" t="s">
        <v>23494</v>
      </c>
      <c r="B23429" s="45" t="s">
        <v>7</v>
      </c>
      <c r="C23429" s="23">
        <v>375</v>
      </c>
    </row>
    <row r="23430" spans="1:3" ht="13.2" x14ac:dyDescent="0.25">
      <c r="A23430" s="45" t="s">
        <v>23495</v>
      </c>
      <c r="B23430" s="45" t="s">
        <v>7</v>
      </c>
      <c r="C23430" s="23">
        <v>375</v>
      </c>
    </row>
    <row r="23431" spans="1:3" ht="13.2" x14ac:dyDescent="0.25">
      <c r="A23431" s="45" t="s">
        <v>23496</v>
      </c>
      <c r="B23431" s="45" t="s">
        <v>7</v>
      </c>
      <c r="C23431" s="23">
        <v>600</v>
      </c>
    </row>
    <row r="23432" spans="1:3" ht="13.2" x14ac:dyDescent="0.25">
      <c r="A23432" s="45" t="s">
        <v>23497</v>
      </c>
      <c r="B23432" s="45" t="s">
        <v>7</v>
      </c>
      <c r="C23432" s="23">
        <v>425</v>
      </c>
    </row>
    <row r="23433" spans="1:3" ht="13.2" x14ac:dyDescent="0.25">
      <c r="A23433" s="45" t="s">
        <v>23498</v>
      </c>
      <c r="B23433" s="45" t="s">
        <v>7</v>
      </c>
      <c r="C23433" s="23">
        <v>425</v>
      </c>
    </row>
    <row r="23434" spans="1:3" ht="13.2" x14ac:dyDescent="0.25">
      <c r="A23434" s="45" t="s">
        <v>23499</v>
      </c>
      <c r="B23434" s="45" t="s">
        <v>7</v>
      </c>
      <c r="C23434" s="23">
        <v>200</v>
      </c>
    </row>
    <row r="23435" spans="1:3" ht="13.2" x14ac:dyDescent="0.25">
      <c r="A23435" s="45" t="s">
        <v>23500</v>
      </c>
      <c r="B23435" s="45" t="s">
        <v>7</v>
      </c>
      <c r="C23435" s="23">
        <v>150</v>
      </c>
    </row>
    <row r="23436" spans="1:3" ht="13.2" x14ac:dyDescent="0.25">
      <c r="A23436" s="45" t="s">
        <v>23501</v>
      </c>
      <c r="B23436" s="45" t="s">
        <v>7</v>
      </c>
      <c r="C23436" s="23">
        <v>150</v>
      </c>
    </row>
    <row r="23437" spans="1:3" ht="13.2" x14ac:dyDescent="0.25">
      <c r="A23437" s="45" t="s">
        <v>23502</v>
      </c>
      <c r="B23437" s="45" t="s">
        <v>7</v>
      </c>
      <c r="C23437" s="23">
        <v>425</v>
      </c>
    </row>
    <row r="23438" spans="1:3" ht="13.2" x14ac:dyDescent="0.25">
      <c r="A23438" s="45" t="s">
        <v>23503</v>
      </c>
      <c r="B23438" s="45" t="s">
        <v>7</v>
      </c>
      <c r="C23438" s="23">
        <v>150</v>
      </c>
    </row>
    <row r="23439" spans="1:3" ht="13.2" x14ac:dyDescent="0.25">
      <c r="A23439" s="45" t="s">
        <v>23504</v>
      </c>
      <c r="B23439" s="45" t="s">
        <v>7</v>
      </c>
      <c r="C23439" s="23">
        <v>150</v>
      </c>
    </row>
    <row r="23440" spans="1:3" ht="13.2" x14ac:dyDescent="0.25">
      <c r="A23440" s="45" t="s">
        <v>23505</v>
      </c>
      <c r="B23440" s="45" t="s">
        <v>7</v>
      </c>
      <c r="C23440" s="23">
        <v>300</v>
      </c>
    </row>
    <row r="23441" spans="1:3" ht="13.2" x14ac:dyDescent="0.25">
      <c r="A23441" s="45" t="s">
        <v>23506</v>
      </c>
      <c r="B23441" s="45" t="s">
        <v>7</v>
      </c>
      <c r="C23441" s="23">
        <v>500</v>
      </c>
    </row>
    <row r="23442" spans="1:3" ht="13.2" x14ac:dyDescent="0.25">
      <c r="A23442" s="45" t="s">
        <v>23507</v>
      </c>
      <c r="B23442" s="45" t="s">
        <v>7</v>
      </c>
      <c r="C23442" s="23">
        <v>275</v>
      </c>
    </row>
    <row r="23443" spans="1:3" ht="13.2" x14ac:dyDescent="0.25">
      <c r="A23443" s="45" t="s">
        <v>23508</v>
      </c>
      <c r="B23443" s="45" t="s">
        <v>7</v>
      </c>
      <c r="C23443" s="23">
        <v>175</v>
      </c>
    </row>
    <row r="23444" spans="1:3" ht="13.2" x14ac:dyDescent="0.25">
      <c r="A23444" s="45" t="s">
        <v>23509</v>
      </c>
      <c r="B23444" s="45" t="s">
        <v>7</v>
      </c>
      <c r="C23444" s="23">
        <v>425</v>
      </c>
    </row>
    <row r="23445" spans="1:3" ht="13.2" x14ac:dyDescent="0.25">
      <c r="A23445" s="45" t="s">
        <v>23510</v>
      </c>
      <c r="B23445" s="45" t="s">
        <v>7</v>
      </c>
      <c r="C23445" s="23">
        <v>225</v>
      </c>
    </row>
    <row r="23446" spans="1:3" ht="13.2" x14ac:dyDescent="0.25">
      <c r="A23446" s="45" t="s">
        <v>23511</v>
      </c>
      <c r="B23446" s="45" t="s">
        <v>7</v>
      </c>
      <c r="C23446" s="23">
        <v>350</v>
      </c>
    </row>
    <row r="23447" spans="1:3" ht="13.2" x14ac:dyDescent="0.25">
      <c r="A23447" s="45" t="s">
        <v>23512</v>
      </c>
      <c r="B23447" s="45" t="s">
        <v>7</v>
      </c>
      <c r="C23447" s="23">
        <v>675</v>
      </c>
    </row>
    <row r="23448" spans="1:3" ht="13.2" x14ac:dyDescent="0.25">
      <c r="A23448" s="45" t="s">
        <v>23513</v>
      </c>
      <c r="B23448" s="45" t="s">
        <v>7</v>
      </c>
      <c r="C23448" s="23">
        <v>500</v>
      </c>
    </row>
    <row r="23449" spans="1:3" ht="13.2" x14ac:dyDescent="0.25">
      <c r="A23449" s="45" t="s">
        <v>23514</v>
      </c>
      <c r="B23449" s="45" t="s">
        <v>7</v>
      </c>
      <c r="C23449" s="23">
        <v>150</v>
      </c>
    </row>
    <row r="23450" spans="1:3" ht="13.2" x14ac:dyDescent="0.25">
      <c r="A23450" s="45" t="s">
        <v>23515</v>
      </c>
      <c r="B23450" s="45" t="s">
        <v>7</v>
      </c>
      <c r="C23450" s="23">
        <v>250</v>
      </c>
    </row>
    <row r="23451" spans="1:3" ht="13.2" x14ac:dyDescent="0.25">
      <c r="A23451" s="45" t="s">
        <v>23516</v>
      </c>
      <c r="B23451" s="45" t="s">
        <v>7</v>
      </c>
      <c r="C23451" s="23">
        <v>150</v>
      </c>
    </row>
    <row r="23452" spans="1:3" ht="13.2" x14ac:dyDescent="0.25">
      <c r="A23452" s="45" t="s">
        <v>23517</v>
      </c>
      <c r="B23452" s="45" t="s">
        <v>7</v>
      </c>
      <c r="C23452" s="23">
        <v>150</v>
      </c>
    </row>
    <row r="23453" spans="1:3" ht="13.2" x14ac:dyDescent="0.25">
      <c r="A23453" s="45" t="s">
        <v>23518</v>
      </c>
      <c r="B23453" s="45" t="s">
        <v>7</v>
      </c>
      <c r="C23453" s="23">
        <v>875</v>
      </c>
    </row>
    <row r="23454" spans="1:3" ht="13.2" x14ac:dyDescent="0.25">
      <c r="A23454" s="45" t="s">
        <v>23519</v>
      </c>
      <c r="B23454" s="45" t="s">
        <v>7</v>
      </c>
      <c r="C23454" s="23">
        <v>900</v>
      </c>
    </row>
    <row r="23455" spans="1:3" ht="13.2" x14ac:dyDescent="0.25">
      <c r="A23455" s="45" t="s">
        <v>23520</v>
      </c>
      <c r="B23455" s="45" t="s">
        <v>7</v>
      </c>
      <c r="C23455" s="23">
        <v>575</v>
      </c>
    </row>
    <row r="23456" spans="1:3" ht="13.2" x14ac:dyDescent="0.25">
      <c r="A23456" s="45" t="s">
        <v>23521</v>
      </c>
      <c r="B23456" s="45" t="s">
        <v>7</v>
      </c>
      <c r="C23456" s="23">
        <v>150</v>
      </c>
    </row>
    <row r="23457" spans="1:3" ht="13.2" x14ac:dyDescent="0.25">
      <c r="A23457" s="45" t="s">
        <v>23522</v>
      </c>
      <c r="B23457" s="45" t="s">
        <v>7</v>
      </c>
      <c r="C23457" s="23">
        <v>400</v>
      </c>
    </row>
    <row r="23458" spans="1:3" ht="13.2" x14ac:dyDescent="0.25">
      <c r="A23458" s="45" t="s">
        <v>23523</v>
      </c>
      <c r="B23458" s="45" t="s">
        <v>7</v>
      </c>
      <c r="C23458" s="23">
        <v>250</v>
      </c>
    </row>
    <row r="23459" spans="1:3" ht="13.2" x14ac:dyDescent="0.25">
      <c r="A23459" s="45" t="s">
        <v>23524</v>
      </c>
      <c r="B23459" s="45" t="s">
        <v>7</v>
      </c>
      <c r="C23459" s="23">
        <v>525</v>
      </c>
    </row>
    <row r="23460" spans="1:3" ht="13.2" x14ac:dyDescent="0.25">
      <c r="A23460" s="45" t="s">
        <v>23525</v>
      </c>
      <c r="B23460" s="45" t="s">
        <v>7</v>
      </c>
      <c r="C23460" s="23">
        <v>300</v>
      </c>
    </row>
    <row r="23461" spans="1:3" ht="13.2" x14ac:dyDescent="0.25">
      <c r="A23461" s="45" t="s">
        <v>23526</v>
      </c>
      <c r="B23461" s="45" t="s">
        <v>7</v>
      </c>
      <c r="C23461" s="23">
        <v>350</v>
      </c>
    </row>
    <row r="23462" spans="1:3" ht="13.2" x14ac:dyDescent="0.25">
      <c r="A23462" s="45" t="s">
        <v>23527</v>
      </c>
      <c r="B23462" s="45" t="s">
        <v>7</v>
      </c>
      <c r="C23462" s="23">
        <v>425</v>
      </c>
    </row>
    <row r="23463" spans="1:3" ht="13.2" x14ac:dyDescent="0.25">
      <c r="A23463" s="45" t="s">
        <v>23528</v>
      </c>
      <c r="B23463" s="45" t="s">
        <v>7</v>
      </c>
      <c r="C23463" s="23">
        <v>425</v>
      </c>
    </row>
    <row r="23464" spans="1:3" ht="13.2" x14ac:dyDescent="0.25">
      <c r="A23464" s="45" t="s">
        <v>23529</v>
      </c>
      <c r="B23464" s="45" t="s">
        <v>7</v>
      </c>
      <c r="C23464" s="23">
        <v>775</v>
      </c>
    </row>
    <row r="23465" spans="1:3" ht="13.2" x14ac:dyDescent="0.25">
      <c r="A23465" s="45" t="s">
        <v>23530</v>
      </c>
      <c r="B23465" s="45" t="s">
        <v>7</v>
      </c>
      <c r="C23465" s="23">
        <v>150</v>
      </c>
    </row>
    <row r="23466" spans="1:3" ht="13.2" x14ac:dyDescent="0.25">
      <c r="A23466" s="45" t="s">
        <v>23531</v>
      </c>
      <c r="B23466" s="45" t="s">
        <v>7</v>
      </c>
      <c r="C23466" s="23">
        <v>725</v>
      </c>
    </row>
    <row r="23467" spans="1:3" ht="13.2" x14ac:dyDescent="0.25">
      <c r="A23467" s="45" t="s">
        <v>23532</v>
      </c>
      <c r="B23467" s="45" t="s">
        <v>7</v>
      </c>
      <c r="C23467" s="23">
        <v>475</v>
      </c>
    </row>
    <row r="23468" spans="1:3" ht="13.2" x14ac:dyDescent="0.25">
      <c r="A23468" s="45" t="s">
        <v>23533</v>
      </c>
      <c r="B23468" s="45" t="s">
        <v>7</v>
      </c>
      <c r="C23468" s="23">
        <v>250</v>
      </c>
    </row>
    <row r="23469" spans="1:3" ht="13.2" x14ac:dyDescent="0.25">
      <c r="A23469" s="45" t="s">
        <v>23534</v>
      </c>
      <c r="B23469" s="45" t="s">
        <v>7</v>
      </c>
      <c r="C23469" s="23">
        <v>375</v>
      </c>
    </row>
    <row r="23470" spans="1:3" ht="13.2" x14ac:dyDescent="0.25">
      <c r="A23470" s="45" t="s">
        <v>23535</v>
      </c>
      <c r="B23470" s="45" t="s">
        <v>7</v>
      </c>
      <c r="C23470" s="23">
        <v>550</v>
      </c>
    </row>
    <row r="23471" spans="1:3" ht="13.2" x14ac:dyDescent="0.25">
      <c r="A23471" s="45" t="s">
        <v>23536</v>
      </c>
      <c r="B23471" s="45" t="s">
        <v>7</v>
      </c>
      <c r="C23471" s="23">
        <v>275</v>
      </c>
    </row>
    <row r="23472" spans="1:3" ht="13.2" x14ac:dyDescent="0.25">
      <c r="A23472" s="45" t="s">
        <v>23537</v>
      </c>
      <c r="B23472" s="45" t="s">
        <v>7</v>
      </c>
      <c r="C23472" s="23">
        <v>200</v>
      </c>
    </row>
    <row r="23473" spans="1:3" ht="13.2" x14ac:dyDescent="0.25">
      <c r="A23473" s="45" t="s">
        <v>23538</v>
      </c>
      <c r="B23473" s="45" t="s">
        <v>7</v>
      </c>
      <c r="C23473" s="23">
        <v>375</v>
      </c>
    </row>
    <row r="23474" spans="1:3" ht="13.2" x14ac:dyDescent="0.25">
      <c r="A23474" s="45" t="s">
        <v>23539</v>
      </c>
      <c r="B23474" s="45" t="s">
        <v>7</v>
      </c>
      <c r="C23474" s="23">
        <v>325</v>
      </c>
    </row>
    <row r="23475" spans="1:3" ht="13.2" x14ac:dyDescent="0.25">
      <c r="A23475" s="45" t="s">
        <v>23540</v>
      </c>
      <c r="B23475" s="45" t="s">
        <v>7</v>
      </c>
      <c r="C23475" s="23">
        <v>500</v>
      </c>
    </row>
    <row r="23476" spans="1:3" ht="13.2" x14ac:dyDescent="0.25">
      <c r="A23476" s="45" t="s">
        <v>23541</v>
      </c>
      <c r="B23476" s="45" t="s">
        <v>7</v>
      </c>
      <c r="C23476" s="23">
        <v>300</v>
      </c>
    </row>
    <row r="23477" spans="1:3" ht="13.2" x14ac:dyDescent="0.25">
      <c r="A23477" s="45" t="s">
        <v>23542</v>
      </c>
      <c r="B23477" s="45" t="s">
        <v>7</v>
      </c>
      <c r="C23477" s="23">
        <v>150</v>
      </c>
    </row>
    <row r="23478" spans="1:3" ht="13.2" x14ac:dyDescent="0.25">
      <c r="A23478" s="45" t="s">
        <v>23543</v>
      </c>
      <c r="B23478" s="45" t="s">
        <v>7</v>
      </c>
      <c r="C23478" s="23">
        <v>150</v>
      </c>
    </row>
    <row r="23479" spans="1:3" ht="13.2" x14ac:dyDescent="0.25">
      <c r="A23479" s="45" t="s">
        <v>23544</v>
      </c>
      <c r="B23479" s="45" t="s">
        <v>7</v>
      </c>
      <c r="C23479" s="23">
        <v>150</v>
      </c>
    </row>
    <row r="23480" spans="1:3" ht="13.2" x14ac:dyDescent="0.25">
      <c r="A23480" s="45" t="s">
        <v>23545</v>
      </c>
      <c r="B23480" s="45" t="s">
        <v>7</v>
      </c>
      <c r="C23480" s="23">
        <v>150</v>
      </c>
    </row>
    <row r="23481" spans="1:3" ht="13.2" x14ac:dyDescent="0.25">
      <c r="A23481" s="45" t="s">
        <v>23546</v>
      </c>
      <c r="B23481" s="45" t="s">
        <v>7</v>
      </c>
      <c r="C23481" s="23">
        <v>800</v>
      </c>
    </row>
    <row r="23482" spans="1:3" ht="13.2" x14ac:dyDescent="0.25">
      <c r="A23482" s="45" t="s">
        <v>23547</v>
      </c>
      <c r="B23482" s="45" t="s">
        <v>7</v>
      </c>
      <c r="C23482" s="23">
        <v>275</v>
      </c>
    </row>
    <row r="23483" spans="1:3" ht="13.2" x14ac:dyDescent="0.25">
      <c r="A23483" s="45" t="s">
        <v>23548</v>
      </c>
      <c r="B23483" s="45" t="s">
        <v>7</v>
      </c>
      <c r="C23483" s="23">
        <v>500</v>
      </c>
    </row>
    <row r="23484" spans="1:3" ht="13.2" x14ac:dyDescent="0.25">
      <c r="A23484" s="45" t="s">
        <v>23549</v>
      </c>
      <c r="B23484" s="45" t="s">
        <v>7</v>
      </c>
      <c r="C23484" s="23">
        <v>400</v>
      </c>
    </row>
    <row r="23485" spans="1:3" ht="13.2" x14ac:dyDescent="0.25">
      <c r="A23485" s="45" t="s">
        <v>23550</v>
      </c>
      <c r="B23485" s="45" t="s">
        <v>7</v>
      </c>
      <c r="C23485" s="23">
        <v>500</v>
      </c>
    </row>
    <row r="23486" spans="1:3" ht="13.2" x14ac:dyDescent="0.25">
      <c r="A23486" s="45" t="s">
        <v>23551</v>
      </c>
      <c r="B23486" s="45" t="s">
        <v>7</v>
      </c>
      <c r="C23486" s="23">
        <v>300</v>
      </c>
    </row>
    <row r="23487" spans="1:3" ht="13.2" x14ac:dyDescent="0.25">
      <c r="A23487" s="45" t="s">
        <v>23552</v>
      </c>
      <c r="B23487" s="45" t="s">
        <v>7</v>
      </c>
      <c r="C23487" s="23">
        <v>150</v>
      </c>
    </row>
    <row r="23488" spans="1:3" ht="13.2" x14ac:dyDescent="0.25">
      <c r="A23488" s="45" t="s">
        <v>23553</v>
      </c>
      <c r="B23488" s="45" t="s">
        <v>7</v>
      </c>
      <c r="C23488" s="23">
        <v>750</v>
      </c>
    </row>
    <row r="23489" spans="1:3" ht="13.2" x14ac:dyDescent="0.25">
      <c r="A23489" s="45" t="s">
        <v>23554</v>
      </c>
      <c r="B23489" s="45" t="s">
        <v>7</v>
      </c>
      <c r="C23489" s="23">
        <v>350</v>
      </c>
    </row>
    <row r="23490" spans="1:3" ht="13.2" x14ac:dyDescent="0.25">
      <c r="A23490" s="45" t="s">
        <v>23555</v>
      </c>
      <c r="B23490" s="45" t="s">
        <v>7</v>
      </c>
      <c r="C23490" s="23">
        <v>700</v>
      </c>
    </row>
    <row r="23491" spans="1:3" ht="13.2" x14ac:dyDescent="0.25">
      <c r="A23491" s="45" t="s">
        <v>23556</v>
      </c>
      <c r="B23491" s="45" t="s">
        <v>7</v>
      </c>
      <c r="C23491" s="23">
        <v>550</v>
      </c>
    </row>
    <row r="23492" spans="1:3" ht="13.2" x14ac:dyDescent="0.25">
      <c r="A23492" s="45" t="s">
        <v>23557</v>
      </c>
      <c r="B23492" s="45" t="s">
        <v>7</v>
      </c>
      <c r="C23492" s="23">
        <v>350</v>
      </c>
    </row>
    <row r="23493" spans="1:3" ht="13.2" x14ac:dyDescent="0.25">
      <c r="A23493" s="45" t="s">
        <v>23558</v>
      </c>
      <c r="B23493" s="45" t="s">
        <v>7</v>
      </c>
      <c r="C23493" s="23">
        <v>650</v>
      </c>
    </row>
    <row r="23494" spans="1:3" ht="13.2" x14ac:dyDescent="0.25">
      <c r="A23494" s="45" t="s">
        <v>23559</v>
      </c>
      <c r="B23494" s="45" t="s">
        <v>7</v>
      </c>
      <c r="C23494" s="23">
        <v>275</v>
      </c>
    </row>
    <row r="23495" spans="1:3" ht="13.2" x14ac:dyDescent="0.25">
      <c r="A23495" s="45" t="s">
        <v>23560</v>
      </c>
      <c r="B23495" s="45" t="s">
        <v>7</v>
      </c>
      <c r="C23495" s="23">
        <v>225</v>
      </c>
    </row>
    <row r="23496" spans="1:3" ht="13.2" x14ac:dyDescent="0.25">
      <c r="A23496" s="45" t="s">
        <v>23561</v>
      </c>
      <c r="B23496" s="45" t="s">
        <v>7</v>
      </c>
      <c r="C23496" s="23">
        <v>150</v>
      </c>
    </row>
    <row r="23497" spans="1:3" ht="13.2" x14ac:dyDescent="0.25">
      <c r="A23497" s="45" t="s">
        <v>23562</v>
      </c>
      <c r="B23497" s="45" t="s">
        <v>7</v>
      </c>
      <c r="C23497" s="23">
        <v>250</v>
      </c>
    </row>
    <row r="23498" spans="1:3" ht="13.2" x14ac:dyDescent="0.25">
      <c r="A23498" s="45" t="s">
        <v>23563</v>
      </c>
      <c r="B23498" s="45" t="s">
        <v>7</v>
      </c>
      <c r="C23498" s="23">
        <v>150</v>
      </c>
    </row>
    <row r="23499" spans="1:3" ht="13.2" x14ac:dyDescent="0.25">
      <c r="A23499" s="45" t="s">
        <v>23564</v>
      </c>
      <c r="B23499" s="45" t="s">
        <v>7</v>
      </c>
      <c r="C23499" s="23">
        <v>275</v>
      </c>
    </row>
    <row r="23500" spans="1:3" ht="13.2" x14ac:dyDescent="0.25">
      <c r="A23500" s="45" t="s">
        <v>23565</v>
      </c>
      <c r="B23500" s="45" t="s">
        <v>7</v>
      </c>
      <c r="C23500" s="23">
        <v>150</v>
      </c>
    </row>
    <row r="23501" spans="1:3" ht="13.2" x14ac:dyDescent="0.25">
      <c r="A23501" s="45" t="s">
        <v>23566</v>
      </c>
      <c r="B23501" s="45" t="s">
        <v>7</v>
      </c>
      <c r="C23501" s="23">
        <v>150</v>
      </c>
    </row>
    <row r="23502" spans="1:3" ht="13.2" x14ac:dyDescent="0.25">
      <c r="A23502" s="45" t="s">
        <v>23567</v>
      </c>
      <c r="B23502" s="45" t="s">
        <v>7</v>
      </c>
      <c r="C23502" s="23">
        <v>200</v>
      </c>
    </row>
    <row r="23503" spans="1:3" ht="13.2" x14ac:dyDescent="0.25">
      <c r="A23503" s="45" t="s">
        <v>23568</v>
      </c>
      <c r="B23503" s="45" t="s">
        <v>7</v>
      </c>
      <c r="C23503" s="23">
        <v>525</v>
      </c>
    </row>
    <row r="23504" spans="1:3" ht="13.2" x14ac:dyDescent="0.25">
      <c r="A23504" s="45" t="s">
        <v>23569</v>
      </c>
      <c r="B23504" s="45" t="s">
        <v>7</v>
      </c>
      <c r="C23504" s="23">
        <v>550</v>
      </c>
    </row>
    <row r="23505" spans="1:3" ht="13.2" x14ac:dyDescent="0.25">
      <c r="A23505" s="45" t="s">
        <v>23570</v>
      </c>
      <c r="B23505" s="45" t="s">
        <v>7</v>
      </c>
      <c r="C23505" s="23">
        <v>600</v>
      </c>
    </row>
    <row r="23506" spans="1:3" ht="13.2" x14ac:dyDescent="0.25">
      <c r="A23506" s="45" t="s">
        <v>23571</v>
      </c>
      <c r="B23506" s="45" t="s">
        <v>7</v>
      </c>
      <c r="C23506" s="23">
        <v>350</v>
      </c>
    </row>
    <row r="23507" spans="1:3" ht="13.2" x14ac:dyDescent="0.25">
      <c r="A23507" s="45" t="s">
        <v>23572</v>
      </c>
      <c r="B23507" s="45" t="s">
        <v>7</v>
      </c>
      <c r="C23507" s="23">
        <v>300</v>
      </c>
    </row>
    <row r="23508" spans="1:3" ht="13.2" x14ac:dyDescent="0.25">
      <c r="A23508" s="45" t="s">
        <v>23573</v>
      </c>
      <c r="B23508" s="45" t="s">
        <v>7</v>
      </c>
      <c r="C23508" s="23">
        <v>550</v>
      </c>
    </row>
    <row r="23509" spans="1:3" ht="13.2" x14ac:dyDescent="0.25">
      <c r="A23509" s="45" t="s">
        <v>23574</v>
      </c>
      <c r="B23509" s="45" t="s">
        <v>7</v>
      </c>
      <c r="C23509" s="23">
        <v>575</v>
      </c>
    </row>
    <row r="23510" spans="1:3" ht="13.2" x14ac:dyDescent="0.25">
      <c r="A23510" s="45" t="s">
        <v>23575</v>
      </c>
      <c r="B23510" s="45" t="s">
        <v>7</v>
      </c>
      <c r="C23510" s="23">
        <v>800</v>
      </c>
    </row>
    <row r="23511" spans="1:3" ht="13.2" x14ac:dyDescent="0.25">
      <c r="A23511" s="45" t="s">
        <v>23576</v>
      </c>
      <c r="B23511" s="45" t="s">
        <v>7</v>
      </c>
      <c r="C23511" s="23">
        <v>250</v>
      </c>
    </row>
    <row r="23512" spans="1:3" ht="13.2" x14ac:dyDescent="0.25">
      <c r="A23512" s="45" t="s">
        <v>23577</v>
      </c>
      <c r="B23512" s="45" t="s">
        <v>7</v>
      </c>
      <c r="C23512" s="23">
        <v>575</v>
      </c>
    </row>
    <row r="23513" spans="1:3" ht="13.2" x14ac:dyDescent="0.25">
      <c r="A23513" s="45" t="s">
        <v>23578</v>
      </c>
      <c r="B23513" s="45" t="s">
        <v>7</v>
      </c>
      <c r="C23513" s="23">
        <v>25</v>
      </c>
    </row>
    <row r="23514" spans="1:3" ht="13.2" x14ac:dyDescent="0.25">
      <c r="A23514" s="45" t="s">
        <v>23579</v>
      </c>
      <c r="B23514" s="45" t="s">
        <v>7</v>
      </c>
      <c r="C23514" s="23">
        <v>575</v>
      </c>
    </row>
    <row r="23515" spans="1:3" ht="13.2" x14ac:dyDescent="0.25">
      <c r="A23515" s="45" t="s">
        <v>23580</v>
      </c>
      <c r="B23515" s="45" t="s">
        <v>7</v>
      </c>
      <c r="C23515" s="23">
        <v>250</v>
      </c>
    </row>
    <row r="23516" spans="1:3" ht="13.2" x14ac:dyDescent="0.25">
      <c r="A23516" s="45" t="s">
        <v>23581</v>
      </c>
      <c r="B23516" s="45" t="s">
        <v>7</v>
      </c>
      <c r="C23516" s="23">
        <v>975</v>
      </c>
    </row>
    <row r="23517" spans="1:3" ht="13.2" x14ac:dyDescent="0.25">
      <c r="A23517" s="45" t="s">
        <v>23582</v>
      </c>
      <c r="B23517" s="45" t="s">
        <v>7</v>
      </c>
      <c r="C23517" s="23">
        <v>675</v>
      </c>
    </row>
    <row r="23518" spans="1:3" ht="13.2" x14ac:dyDescent="0.25">
      <c r="A23518" s="45" t="s">
        <v>23583</v>
      </c>
      <c r="B23518" s="45" t="s">
        <v>7</v>
      </c>
      <c r="C23518" s="23">
        <v>675</v>
      </c>
    </row>
    <row r="23519" spans="1:3" ht="13.2" x14ac:dyDescent="0.25">
      <c r="A23519" s="45" t="s">
        <v>23584</v>
      </c>
      <c r="B23519" s="45" t="s">
        <v>7</v>
      </c>
      <c r="C23519" s="23">
        <v>900</v>
      </c>
    </row>
    <row r="23520" spans="1:3" ht="13.2" x14ac:dyDescent="0.25">
      <c r="A23520" s="45" t="s">
        <v>23585</v>
      </c>
      <c r="B23520" s="45" t="s">
        <v>7</v>
      </c>
      <c r="C23520" s="23">
        <v>800</v>
      </c>
    </row>
    <row r="23521" spans="1:3" ht="13.2" x14ac:dyDescent="0.25">
      <c r="A23521" s="45" t="s">
        <v>23586</v>
      </c>
      <c r="B23521" s="45" t="s">
        <v>7</v>
      </c>
      <c r="C23521" s="23">
        <v>525</v>
      </c>
    </row>
    <row r="23522" spans="1:3" ht="13.2" x14ac:dyDescent="0.25">
      <c r="A23522" s="45" t="s">
        <v>23587</v>
      </c>
      <c r="B23522" s="45" t="s">
        <v>7</v>
      </c>
      <c r="C23522" s="23">
        <v>425</v>
      </c>
    </row>
    <row r="23523" spans="1:3" ht="13.2" x14ac:dyDescent="0.25">
      <c r="A23523" s="45" t="s">
        <v>23588</v>
      </c>
      <c r="B23523" s="45" t="s">
        <v>7</v>
      </c>
      <c r="C23523" s="23">
        <v>550</v>
      </c>
    </row>
    <row r="23524" spans="1:3" ht="13.2" x14ac:dyDescent="0.25">
      <c r="A23524" s="45" t="s">
        <v>23589</v>
      </c>
      <c r="B23524" s="45" t="s">
        <v>7</v>
      </c>
      <c r="C23524" s="23">
        <v>625</v>
      </c>
    </row>
    <row r="23525" spans="1:3" ht="13.2" x14ac:dyDescent="0.25">
      <c r="A23525" s="45" t="s">
        <v>23590</v>
      </c>
      <c r="B23525" s="45" t="s">
        <v>7</v>
      </c>
      <c r="C23525" s="23">
        <v>550</v>
      </c>
    </row>
    <row r="23526" spans="1:3" ht="13.2" x14ac:dyDescent="0.25">
      <c r="A23526" s="45" t="s">
        <v>23591</v>
      </c>
      <c r="B23526" s="45" t="s">
        <v>7</v>
      </c>
      <c r="C23526" s="23">
        <v>250</v>
      </c>
    </row>
    <row r="23527" spans="1:3" ht="13.2" x14ac:dyDescent="0.25">
      <c r="A23527" s="45" t="s">
        <v>23592</v>
      </c>
      <c r="B23527" s="45" t="s">
        <v>7</v>
      </c>
      <c r="C23527" s="23">
        <v>800</v>
      </c>
    </row>
    <row r="23528" spans="1:3" ht="13.2" x14ac:dyDescent="0.25">
      <c r="A23528" s="45" t="s">
        <v>23593</v>
      </c>
      <c r="B23528" s="45" t="s">
        <v>7</v>
      </c>
      <c r="C23528" s="23">
        <v>550</v>
      </c>
    </row>
    <row r="23529" spans="1:3" ht="13.2" x14ac:dyDescent="0.25">
      <c r="A23529" s="45" t="s">
        <v>23594</v>
      </c>
      <c r="B23529" s="45" t="s">
        <v>7</v>
      </c>
      <c r="C23529" s="23">
        <v>600</v>
      </c>
    </row>
    <row r="23530" spans="1:3" ht="13.2" x14ac:dyDescent="0.25">
      <c r="A23530" s="45" t="s">
        <v>23595</v>
      </c>
      <c r="B23530" s="45" t="s">
        <v>7</v>
      </c>
      <c r="C23530" s="23">
        <v>350</v>
      </c>
    </row>
    <row r="23531" spans="1:3" ht="13.2" x14ac:dyDescent="0.25">
      <c r="A23531" s="45" t="s">
        <v>23596</v>
      </c>
      <c r="B23531" s="45" t="s">
        <v>7</v>
      </c>
      <c r="C23531" s="23">
        <v>300</v>
      </c>
    </row>
    <row r="23532" spans="1:3" ht="13.2" x14ac:dyDescent="0.25">
      <c r="A23532" s="45" t="s">
        <v>23597</v>
      </c>
      <c r="B23532" s="45" t="s">
        <v>7</v>
      </c>
      <c r="C23532" s="23">
        <v>750</v>
      </c>
    </row>
    <row r="23533" spans="1:3" ht="13.2" x14ac:dyDescent="0.25">
      <c r="A23533" s="45" t="s">
        <v>23598</v>
      </c>
      <c r="B23533" s="45" t="s">
        <v>7</v>
      </c>
      <c r="C23533" s="23">
        <v>775</v>
      </c>
    </row>
    <row r="23534" spans="1:3" ht="13.2" x14ac:dyDescent="0.25">
      <c r="A23534" s="45" t="s">
        <v>23599</v>
      </c>
      <c r="B23534" s="45" t="s">
        <v>7</v>
      </c>
      <c r="C23534" s="23">
        <v>925</v>
      </c>
    </row>
    <row r="23535" spans="1:3" ht="13.2" x14ac:dyDescent="0.25">
      <c r="A23535" s="45" t="s">
        <v>23600</v>
      </c>
      <c r="B23535" s="45" t="s">
        <v>7</v>
      </c>
      <c r="C23535" s="23">
        <v>975</v>
      </c>
    </row>
    <row r="23536" spans="1:3" ht="13.2" x14ac:dyDescent="0.25">
      <c r="A23536" s="45" t="s">
        <v>23601</v>
      </c>
      <c r="B23536" s="45" t="s">
        <v>7</v>
      </c>
      <c r="C23536" s="23">
        <v>675</v>
      </c>
    </row>
    <row r="23537" spans="1:3" ht="13.2" x14ac:dyDescent="0.25">
      <c r="A23537" s="45" t="s">
        <v>23602</v>
      </c>
      <c r="B23537" s="45" t="s">
        <v>7</v>
      </c>
      <c r="C23537" s="23">
        <v>1050</v>
      </c>
    </row>
    <row r="23538" spans="1:3" ht="13.2" x14ac:dyDescent="0.25">
      <c r="A23538" s="45" t="s">
        <v>23603</v>
      </c>
      <c r="B23538" s="45" t="s">
        <v>7</v>
      </c>
      <c r="C23538" s="23">
        <v>775</v>
      </c>
    </row>
    <row r="23539" spans="1:3" ht="13.2" x14ac:dyDescent="0.25">
      <c r="A23539" s="45" t="s">
        <v>23604</v>
      </c>
      <c r="B23539" s="45" t="s">
        <v>7</v>
      </c>
      <c r="C23539" s="23">
        <v>1775</v>
      </c>
    </row>
    <row r="23540" spans="1:3" ht="13.2" x14ac:dyDescent="0.25">
      <c r="A23540" s="45" t="s">
        <v>23605</v>
      </c>
      <c r="B23540" s="45" t="s">
        <v>7</v>
      </c>
      <c r="C23540" s="23">
        <v>700</v>
      </c>
    </row>
    <row r="23541" spans="1:3" ht="13.2" x14ac:dyDescent="0.25">
      <c r="A23541" s="45" t="s">
        <v>23606</v>
      </c>
      <c r="B23541" s="45" t="s">
        <v>7</v>
      </c>
      <c r="C23541" s="23">
        <v>550</v>
      </c>
    </row>
    <row r="23542" spans="1:3" ht="13.2" x14ac:dyDescent="0.25">
      <c r="A23542" s="45" t="s">
        <v>23607</v>
      </c>
      <c r="B23542" s="45" t="s">
        <v>7</v>
      </c>
      <c r="C23542" s="23">
        <v>550</v>
      </c>
    </row>
    <row r="23543" spans="1:3" ht="13.2" x14ac:dyDescent="0.25">
      <c r="A23543" s="45" t="s">
        <v>23608</v>
      </c>
      <c r="B23543" s="45" t="s">
        <v>7</v>
      </c>
      <c r="C23543" s="23">
        <v>400</v>
      </c>
    </row>
    <row r="23544" spans="1:3" ht="13.2" x14ac:dyDescent="0.25">
      <c r="A23544" s="45" t="s">
        <v>23609</v>
      </c>
      <c r="B23544" s="45" t="s">
        <v>7</v>
      </c>
      <c r="C23544" s="23">
        <v>1775</v>
      </c>
    </row>
    <row r="23545" spans="1:3" ht="13.2" x14ac:dyDescent="0.25">
      <c r="A23545" s="45" t="s">
        <v>23610</v>
      </c>
      <c r="B23545" s="45" t="s">
        <v>7</v>
      </c>
      <c r="C23545" s="23">
        <v>825</v>
      </c>
    </row>
    <row r="23546" spans="1:3" ht="13.2" x14ac:dyDescent="0.25">
      <c r="A23546" s="45" t="s">
        <v>23611</v>
      </c>
      <c r="B23546" s="45" t="s">
        <v>7</v>
      </c>
      <c r="C23546" s="23">
        <v>300</v>
      </c>
    </row>
    <row r="23547" spans="1:3" ht="13.2" x14ac:dyDescent="0.25">
      <c r="A23547" s="45" t="s">
        <v>23612</v>
      </c>
      <c r="B23547" s="45" t="s">
        <v>7</v>
      </c>
      <c r="C23547" s="23">
        <v>625</v>
      </c>
    </row>
    <row r="23548" spans="1:3" ht="13.2" x14ac:dyDescent="0.25">
      <c r="A23548" s="45" t="s">
        <v>23613</v>
      </c>
      <c r="B23548" s="45" t="s">
        <v>7</v>
      </c>
      <c r="C23548" s="23">
        <v>375</v>
      </c>
    </row>
    <row r="23549" spans="1:3" ht="13.2" x14ac:dyDescent="0.25">
      <c r="A23549" s="45" t="s">
        <v>23614</v>
      </c>
      <c r="B23549" s="45" t="s">
        <v>7</v>
      </c>
      <c r="C23549" s="23">
        <v>250</v>
      </c>
    </row>
    <row r="23550" spans="1:3" ht="13.2" x14ac:dyDescent="0.25">
      <c r="A23550" s="45" t="s">
        <v>23615</v>
      </c>
      <c r="B23550" s="45" t="s">
        <v>7</v>
      </c>
      <c r="C23550" s="23">
        <v>525</v>
      </c>
    </row>
    <row r="23551" spans="1:3" ht="13.2" x14ac:dyDescent="0.25">
      <c r="A23551" s="45" t="s">
        <v>23616</v>
      </c>
      <c r="B23551" s="45" t="s">
        <v>7</v>
      </c>
      <c r="C23551" s="23">
        <v>700</v>
      </c>
    </row>
    <row r="23552" spans="1:3" ht="13.2" x14ac:dyDescent="0.25">
      <c r="A23552" s="45" t="s">
        <v>23617</v>
      </c>
      <c r="B23552" s="45" t="s">
        <v>7</v>
      </c>
      <c r="C23552" s="23">
        <v>800</v>
      </c>
    </row>
    <row r="23553" spans="1:3" ht="13.2" x14ac:dyDescent="0.25">
      <c r="A23553" s="45" t="s">
        <v>23618</v>
      </c>
      <c r="B23553" s="45" t="s">
        <v>7</v>
      </c>
      <c r="C23553" s="23">
        <v>250</v>
      </c>
    </row>
    <row r="23554" spans="1:3" ht="13.2" x14ac:dyDescent="0.25">
      <c r="A23554" s="45" t="s">
        <v>23619</v>
      </c>
      <c r="B23554" s="45" t="s">
        <v>7</v>
      </c>
      <c r="C23554" s="23">
        <v>950</v>
      </c>
    </row>
    <row r="23555" spans="1:3" ht="13.2" x14ac:dyDescent="0.25">
      <c r="A23555" s="45" t="s">
        <v>23620</v>
      </c>
      <c r="B23555" s="45" t="s">
        <v>7</v>
      </c>
      <c r="C23555" s="23">
        <v>575</v>
      </c>
    </row>
    <row r="23556" spans="1:3" ht="13.2" x14ac:dyDescent="0.25">
      <c r="A23556" s="45" t="s">
        <v>23621</v>
      </c>
      <c r="B23556" s="45" t="s">
        <v>7</v>
      </c>
      <c r="C23556" s="23">
        <v>400</v>
      </c>
    </row>
    <row r="23557" spans="1:3" ht="13.2" x14ac:dyDescent="0.25">
      <c r="A23557" s="45" t="s">
        <v>23622</v>
      </c>
      <c r="B23557" s="45" t="s">
        <v>7</v>
      </c>
      <c r="C23557" s="23">
        <v>400</v>
      </c>
    </row>
    <row r="23558" spans="1:3" ht="13.2" x14ac:dyDescent="0.25">
      <c r="A23558" s="45" t="s">
        <v>23623</v>
      </c>
      <c r="B23558" s="45" t="s">
        <v>7</v>
      </c>
      <c r="C23558" s="23">
        <v>900</v>
      </c>
    </row>
    <row r="23559" spans="1:3" ht="13.2" x14ac:dyDescent="0.25">
      <c r="A23559" s="45" t="s">
        <v>23624</v>
      </c>
      <c r="B23559" s="45" t="s">
        <v>7</v>
      </c>
      <c r="C23559" s="23">
        <v>850</v>
      </c>
    </row>
    <row r="23560" spans="1:3" ht="13.2" x14ac:dyDescent="0.25">
      <c r="A23560" s="45" t="s">
        <v>23625</v>
      </c>
      <c r="B23560" s="45" t="s">
        <v>7</v>
      </c>
      <c r="C23560" s="23">
        <v>1000</v>
      </c>
    </row>
    <row r="23561" spans="1:3" ht="13.2" x14ac:dyDescent="0.25">
      <c r="A23561" s="45" t="s">
        <v>23626</v>
      </c>
      <c r="B23561" s="45" t="s">
        <v>7</v>
      </c>
      <c r="C23561" s="23">
        <v>475</v>
      </c>
    </row>
    <row r="23562" spans="1:3" ht="13.2" x14ac:dyDescent="0.25">
      <c r="A23562" s="45" t="s">
        <v>23627</v>
      </c>
      <c r="B23562" s="45" t="s">
        <v>7</v>
      </c>
      <c r="C23562" s="23">
        <v>550</v>
      </c>
    </row>
    <row r="23563" spans="1:3" ht="13.2" x14ac:dyDescent="0.25">
      <c r="A23563" s="45" t="s">
        <v>23628</v>
      </c>
      <c r="B23563" s="45" t="s">
        <v>7</v>
      </c>
      <c r="C23563" s="23">
        <v>575</v>
      </c>
    </row>
    <row r="23564" spans="1:3" ht="13.2" x14ac:dyDescent="0.25">
      <c r="A23564" s="45" t="s">
        <v>23629</v>
      </c>
      <c r="B23564" s="45" t="s">
        <v>7</v>
      </c>
      <c r="C23564" s="23">
        <v>900</v>
      </c>
    </row>
    <row r="23565" spans="1:3" ht="13.2" x14ac:dyDescent="0.25">
      <c r="A23565" s="45" t="s">
        <v>23630</v>
      </c>
      <c r="B23565" s="45" t="s">
        <v>7</v>
      </c>
      <c r="C23565" s="23">
        <v>400</v>
      </c>
    </row>
    <row r="23566" spans="1:3" ht="13.2" x14ac:dyDescent="0.25">
      <c r="A23566" s="45" t="s">
        <v>23631</v>
      </c>
      <c r="B23566" s="45" t="s">
        <v>7</v>
      </c>
      <c r="C23566" s="23">
        <v>625</v>
      </c>
    </row>
    <row r="23567" spans="1:3" ht="13.2" x14ac:dyDescent="0.25">
      <c r="A23567" s="45" t="s">
        <v>23632</v>
      </c>
      <c r="B23567" s="45" t="s">
        <v>7</v>
      </c>
      <c r="C23567" s="23">
        <v>525</v>
      </c>
    </row>
    <row r="23568" spans="1:3" ht="13.2" x14ac:dyDescent="0.25">
      <c r="A23568" s="45" t="s">
        <v>23633</v>
      </c>
      <c r="B23568" s="45" t="s">
        <v>7</v>
      </c>
      <c r="C23568" s="23">
        <v>400</v>
      </c>
    </row>
    <row r="23569" spans="1:3" ht="13.2" x14ac:dyDescent="0.25">
      <c r="A23569" s="45" t="s">
        <v>23634</v>
      </c>
      <c r="B23569" s="45" t="s">
        <v>7</v>
      </c>
      <c r="C23569" s="23">
        <v>350</v>
      </c>
    </row>
    <row r="23570" spans="1:3" ht="13.2" x14ac:dyDescent="0.25">
      <c r="A23570" s="45" t="s">
        <v>23635</v>
      </c>
      <c r="B23570" s="45" t="s">
        <v>7</v>
      </c>
      <c r="C23570" s="23">
        <v>550</v>
      </c>
    </row>
    <row r="23571" spans="1:3" ht="13.2" x14ac:dyDescent="0.25">
      <c r="A23571" s="45" t="s">
        <v>23636</v>
      </c>
      <c r="B23571" s="45" t="s">
        <v>7</v>
      </c>
      <c r="C23571" s="23">
        <v>575</v>
      </c>
    </row>
    <row r="23572" spans="1:3" ht="13.2" x14ac:dyDescent="0.25">
      <c r="A23572" s="45" t="s">
        <v>23637</v>
      </c>
      <c r="B23572" s="45" t="s">
        <v>7</v>
      </c>
      <c r="C23572" s="23">
        <v>900</v>
      </c>
    </row>
    <row r="23573" spans="1:3" ht="13.2" x14ac:dyDescent="0.25">
      <c r="A23573" s="45" t="s">
        <v>23638</v>
      </c>
      <c r="B23573" s="45" t="s">
        <v>7</v>
      </c>
      <c r="C23573" s="23">
        <v>550</v>
      </c>
    </row>
    <row r="23574" spans="1:3" ht="13.2" x14ac:dyDescent="0.25">
      <c r="A23574" s="45" t="s">
        <v>23639</v>
      </c>
      <c r="B23574" s="45" t="s">
        <v>7</v>
      </c>
      <c r="C23574" s="23">
        <v>450</v>
      </c>
    </row>
    <row r="23575" spans="1:3" ht="13.2" x14ac:dyDescent="0.25">
      <c r="A23575" s="45" t="s">
        <v>23640</v>
      </c>
      <c r="B23575" s="45" t="s">
        <v>7</v>
      </c>
      <c r="C23575" s="23">
        <v>150</v>
      </c>
    </row>
    <row r="23576" spans="1:3" ht="13.2" x14ac:dyDescent="0.25">
      <c r="A23576" s="45" t="s">
        <v>23641</v>
      </c>
      <c r="B23576" s="45" t="s">
        <v>7</v>
      </c>
      <c r="C23576" s="23">
        <v>225</v>
      </c>
    </row>
    <row r="23577" spans="1:3" ht="13.2" x14ac:dyDescent="0.25">
      <c r="A23577" s="45" t="s">
        <v>23642</v>
      </c>
      <c r="B23577" s="45" t="s">
        <v>7</v>
      </c>
      <c r="C23577" s="23">
        <v>150</v>
      </c>
    </row>
    <row r="23578" spans="1:3" ht="13.2" x14ac:dyDescent="0.25">
      <c r="A23578" s="45" t="s">
        <v>23643</v>
      </c>
      <c r="B23578" s="45" t="s">
        <v>7</v>
      </c>
      <c r="C23578" s="23">
        <v>250</v>
      </c>
    </row>
    <row r="23579" spans="1:3" ht="13.2" x14ac:dyDescent="0.25">
      <c r="A23579" s="45" t="s">
        <v>23644</v>
      </c>
      <c r="B23579" s="45" t="s">
        <v>7</v>
      </c>
      <c r="C23579" s="23">
        <v>200</v>
      </c>
    </row>
    <row r="23580" spans="1:3" ht="13.2" x14ac:dyDescent="0.25">
      <c r="A23580" s="45" t="s">
        <v>23645</v>
      </c>
      <c r="B23580" s="45" t="s">
        <v>7</v>
      </c>
      <c r="C23580" s="23">
        <v>275</v>
      </c>
    </row>
    <row r="23581" spans="1:3" ht="13.2" x14ac:dyDescent="0.25">
      <c r="A23581" s="45" t="s">
        <v>23646</v>
      </c>
      <c r="B23581" s="45" t="s">
        <v>7</v>
      </c>
      <c r="C23581" s="23">
        <v>150</v>
      </c>
    </row>
    <row r="23582" spans="1:3" ht="13.2" x14ac:dyDescent="0.25">
      <c r="A23582" s="45" t="s">
        <v>23647</v>
      </c>
      <c r="B23582" s="45" t="s">
        <v>7</v>
      </c>
      <c r="C23582" s="23">
        <v>300</v>
      </c>
    </row>
    <row r="23583" spans="1:3" ht="13.2" x14ac:dyDescent="0.25">
      <c r="A23583" s="45" t="s">
        <v>23648</v>
      </c>
      <c r="B23583" s="45" t="s">
        <v>7</v>
      </c>
      <c r="C23583" s="23">
        <v>225</v>
      </c>
    </row>
    <row r="23584" spans="1:3" ht="13.2" x14ac:dyDescent="0.25">
      <c r="A23584" s="45" t="s">
        <v>23649</v>
      </c>
      <c r="B23584" s="45" t="s">
        <v>7</v>
      </c>
      <c r="C23584" s="23">
        <v>200</v>
      </c>
    </row>
    <row r="23585" spans="1:3" ht="13.2" x14ac:dyDescent="0.25">
      <c r="A23585" s="45" t="s">
        <v>23650</v>
      </c>
      <c r="B23585" s="45" t="s">
        <v>7</v>
      </c>
      <c r="C23585" s="23">
        <v>150</v>
      </c>
    </row>
    <row r="23586" spans="1:3" ht="13.2" x14ac:dyDescent="0.25">
      <c r="A23586" s="45" t="s">
        <v>23651</v>
      </c>
      <c r="B23586" s="45" t="s">
        <v>7</v>
      </c>
      <c r="C23586" s="23">
        <v>400</v>
      </c>
    </row>
    <row r="23587" spans="1:3" ht="13.2" x14ac:dyDescent="0.25">
      <c r="A23587" s="45" t="s">
        <v>23652</v>
      </c>
      <c r="B23587" s="45" t="s">
        <v>7</v>
      </c>
      <c r="C23587" s="23">
        <v>150</v>
      </c>
    </row>
    <row r="23588" spans="1:3" ht="13.2" x14ac:dyDescent="0.25">
      <c r="A23588" s="45" t="s">
        <v>23653</v>
      </c>
      <c r="B23588" s="45" t="s">
        <v>7</v>
      </c>
      <c r="C23588" s="23">
        <v>150</v>
      </c>
    </row>
    <row r="23589" spans="1:3" ht="13.2" x14ac:dyDescent="0.25">
      <c r="A23589" s="45" t="s">
        <v>23654</v>
      </c>
      <c r="B23589" s="45" t="s">
        <v>7</v>
      </c>
      <c r="C23589" s="23">
        <v>275</v>
      </c>
    </row>
    <row r="23590" spans="1:3" ht="13.2" x14ac:dyDescent="0.25">
      <c r="A23590" s="45" t="s">
        <v>23655</v>
      </c>
      <c r="B23590" s="45" t="s">
        <v>7</v>
      </c>
      <c r="C23590" s="23">
        <v>250</v>
      </c>
    </row>
    <row r="23591" spans="1:3" ht="13.2" x14ac:dyDescent="0.25">
      <c r="A23591" s="45" t="s">
        <v>23656</v>
      </c>
      <c r="B23591" s="45" t="s">
        <v>7</v>
      </c>
      <c r="C23591" s="23">
        <v>150</v>
      </c>
    </row>
    <row r="23592" spans="1:3" ht="13.2" x14ac:dyDescent="0.25">
      <c r="A23592" s="45" t="s">
        <v>23657</v>
      </c>
      <c r="B23592" s="45" t="s">
        <v>7</v>
      </c>
      <c r="C23592" s="23">
        <v>150</v>
      </c>
    </row>
    <row r="23593" spans="1:3" ht="13.2" x14ac:dyDescent="0.25">
      <c r="A23593" s="45" t="s">
        <v>23658</v>
      </c>
      <c r="B23593" s="45" t="s">
        <v>7</v>
      </c>
      <c r="C23593" s="23">
        <v>175</v>
      </c>
    </row>
    <row r="23594" spans="1:3" ht="13.2" x14ac:dyDescent="0.25">
      <c r="A23594" s="45" t="s">
        <v>23659</v>
      </c>
      <c r="B23594" s="45" t="s">
        <v>7</v>
      </c>
      <c r="C23594" s="23">
        <v>175</v>
      </c>
    </row>
    <row r="23595" spans="1:3" ht="13.2" x14ac:dyDescent="0.25">
      <c r="A23595" s="45" t="s">
        <v>23660</v>
      </c>
      <c r="B23595" s="45" t="s">
        <v>7</v>
      </c>
      <c r="C23595" s="23">
        <v>50</v>
      </c>
    </row>
    <row r="23596" spans="1:3" ht="13.2" x14ac:dyDescent="0.25">
      <c r="A23596" s="45" t="s">
        <v>23661</v>
      </c>
      <c r="B23596" s="45" t="s">
        <v>7</v>
      </c>
      <c r="C23596" s="23">
        <v>475</v>
      </c>
    </row>
    <row r="23597" spans="1:3" ht="13.2" x14ac:dyDescent="0.25">
      <c r="A23597" s="45" t="s">
        <v>23662</v>
      </c>
      <c r="B23597" s="45" t="s">
        <v>7</v>
      </c>
      <c r="C23597" s="23">
        <v>250</v>
      </c>
    </row>
    <row r="23598" spans="1:3" ht="13.2" x14ac:dyDescent="0.25">
      <c r="A23598" s="45" t="s">
        <v>23663</v>
      </c>
      <c r="B23598" s="45" t="s">
        <v>7</v>
      </c>
      <c r="C23598" s="23">
        <v>325</v>
      </c>
    </row>
    <row r="23599" spans="1:3" ht="13.2" x14ac:dyDescent="0.25">
      <c r="A23599" s="45" t="s">
        <v>23664</v>
      </c>
      <c r="B23599" s="45" t="s">
        <v>7</v>
      </c>
      <c r="C23599" s="23">
        <v>175</v>
      </c>
    </row>
    <row r="23600" spans="1:3" ht="13.2" x14ac:dyDescent="0.25">
      <c r="A23600" s="45" t="s">
        <v>23665</v>
      </c>
      <c r="B23600" s="45" t="s">
        <v>7</v>
      </c>
      <c r="C23600" s="23">
        <v>200</v>
      </c>
    </row>
    <row r="23601" spans="1:3" ht="13.2" x14ac:dyDescent="0.25">
      <c r="A23601" s="45" t="s">
        <v>23666</v>
      </c>
      <c r="B23601" s="45" t="s">
        <v>7</v>
      </c>
      <c r="C23601" s="23">
        <v>450</v>
      </c>
    </row>
    <row r="23602" spans="1:3" ht="13.2" x14ac:dyDescent="0.25">
      <c r="A23602" s="45" t="s">
        <v>23667</v>
      </c>
      <c r="B23602" s="45" t="s">
        <v>7</v>
      </c>
      <c r="C23602" s="23">
        <v>450</v>
      </c>
    </row>
    <row r="23603" spans="1:3" ht="13.2" x14ac:dyDescent="0.25">
      <c r="A23603" s="45" t="s">
        <v>23668</v>
      </c>
      <c r="B23603" s="45" t="s">
        <v>7</v>
      </c>
      <c r="C23603" s="23">
        <v>475</v>
      </c>
    </row>
    <row r="23604" spans="1:3" ht="13.2" x14ac:dyDescent="0.25">
      <c r="A23604" s="45" t="s">
        <v>23669</v>
      </c>
      <c r="B23604" s="45" t="s">
        <v>7</v>
      </c>
      <c r="C23604" s="23">
        <v>1050</v>
      </c>
    </row>
    <row r="23605" spans="1:3" ht="13.2" x14ac:dyDescent="0.25">
      <c r="A23605" s="45" t="s">
        <v>23670</v>
      </c>
      <c r="B23605" s="45" t="s">
        <v>7</v>
      </c>
      <c r="C23605" s="23">
        <v>150</v>
      </c>
    </row>
    <row r="23606" spans="1:3" ht="13.2" x14ac:dyDescent="0.25">
      <c r="A23606" s="45" t="s">
        <v>23671</v>
      </c>
      <c r="B23606" s="45" t="s">
        <v>7</v>
      </c>
      <c r="C23606" s="23">
        <v>700</v>
      </c>
    </row>
    <row r="23607" spans="1:3" ht="13.2" x14ac:dyDescent="0.25">
      <c r="A23607" s="45" t="s">
        <v>23672</v>
      </c>
      <c r="B23607" s="45" t="s">
        <v>7</v>
      </c>
      <c r="C23607" s="23">
        <v>500</v>
      </c>
    </row>
    <row r="23608" spans="1:3" ht="13.2" x14ac:dyDescent="0.25">
      <c r="A23608" s="45" t="s">
        <v>23673</v>
      </c>
      <c r="B23608" s="45" t="s">
        <v>7</v>
      </c>
      <c r="C23608" s="23">
        <v>875</v>
      </c>
    </row>
    <row r="23609" spans="1:3" ht="13.2" x14ac:dyDescent="0.25">
      <c r="A23609" s="45" t="s">
        <v>23674</v>
      </c>
      <c r="B23609" s="45" t="s">
        <v>7</v>
      </c>
      <c r="C23609" s="23">
        <v>150</v>
      </c>
    </row>
    <row r="23610" spans="1:3" ht="13.2" x14ac:dyDescent="0.25">
      <c r="A23610" s="45" t="s">
        <v>23675</v>
      </c>
      <c r="B23610" s="45" t="s">
        <v>7</v>
      </c>
      <c r="C23610" s="23">
        <v>1275</v>
      </c>
    </row>
    <row r="23611" spans="1:3" ht="13.2" x14ac:dyDescent="0.25">
      <c r="A23611" s="45" t="s">
        <v>23676</v>
      </c>
      <c r="B23611" s="45" t="s">
        <v>7</v>
      </c>
      <c r="C23611" s="23">
        <v>525</v>
      </c>
    </row>
    <row r="23612" spans="1:3" ht="13.2" x14ac:dyDescent="0.25">
      <c r="A23612" s="45" t="s">
        <v>23677</v>
      </c>
      <c r="B23612" s="45" t="s">
        <v>7</v>
      </c>
      <c r="C23612" s="23">
        <v>600</v>
      </c>
    </row>
    <row r="23613" spans="1:3" ht="13.2" x14ac:dyDescent="0.25">
      <c r="A23613" s="45" t="s">
        <v>23678</v>
      </c>
      <c r="B23613" s="45" t="s">
        <v>7</v>
      </c>
      <c r="C23613" s="23">
        <v>400</v>
      </c>
    </row>
    <row r="23614" spans="1:3" ht="13.2" x14ac:dyDescent="0.25">
      <c r="A23614" s="45" t="s">
        <v>23679</v>
      </c>
      <c r="B23614" s="45" t="s">
        <v>7</v>
      </c>
      <c r="C23614" s="23">
        <v>150</v>
      </c>
    </row>
    <row r="23615" spans="1:3" ht="13.2" x14ac:dyDescent="0.25">
      <c r="A23615" s="45" t="s">
        <v>23680</v>
      </c>
      <c r="B23615" s="45" t="s">
        <v>7</v>
      </c>
      <c r="C23615" s="23">
        <v>375</v>
      </c>
    </row>
    <row r="23616" spans="1:3" ht="13.2" x14ac:dyDescent="0.25">
      <c r="A23616" s="45" t="s">
        <v>23681</v>
      </c>
      <c r="B23616" s="45" t="s">
        <v>7</v>
      </c>
      <c r="C23616" s="23">
        <v>150</v>
      </c>
    </row>
    <row r="23617" spans="1:3" ht="13.2" x14ac:dyDescent="0.25">
      <c r="A23617" s="45" t="s">
        <v>23682</v>
      </c>
      <c r="B23617" s="45" t="s">
        <v>7</v>
      </c>
      <c r="C23617" s="23">
        <v>150</v>
      </c>
    </row>
    <row r="23618" spans="1:3" ht="13.2" x14ac:dyDescent="0.25">
      <c r="A23618" s="45" t="s">
        <v>23683</v>
      </c>
      <c r="B23618" s="45" t="s">
        <v>7</v>
      </c>
      <c r="C23618" s="23">
        <v>375</v>
      </c>
    </row>
    <row r="23619" spans="1:3" ht="13.2" x14ac:dyDescent="0.25">
      <c r="A23619" s="45" t="s">
        <v>23684</v>
      </c>
      <c r="B23619" s="45" t="s">
        <v>7</v>
      </c>
      <c r="C23619" s="23">
        <v>325</v>
      </c>
    </row>
    <row r="23620" spans="1:3" ht="13.2" x14ac:dyDescent="0.25">
      <c r="A23620" s="45" t="s">
        <v>23685</v>
      </c>
      <c r="B23620" s="45" t="s">
        <v>7</v>
      </c>
      <c r="C23620" s="23">
        <v>500</v>
      </c>
    </row>
    <row r="23621" spans="1:3" ht="13.2" x14ac:dyDescent="0.25">
      <c r="A23621" s="45" t="s">
        <v>23686</v>
      </c>
      <c r="B23621" s="45" t="s">
        <v>7</v>
      </c>
      <c r="C23621" s="23">
        <v>400</v>
      </c>
    </row>
    <row r="23622" spans="1:3" ht="13.2" x14ac:dyDescent="0.25">
      <c r="A23622" s="45" t="s">
        <v>23687</v>
      </c>
      <c r="B23622" s="45" t="s">
        <v>7</v>
      </c>
      <c r="C23622" s="23">
        <v>625</v>
      </c>
    </row>
    <row r="23623" spans="1:3" ht="13.2" x14ac:dyDescent="0.25">
      <c r="A23623" s="45" t="s">
        <v>23688</v>
      </c>
      <c r="B23623" s="45" t="s">
        <v>7</v>
      </c>
      <c r="C23623" s="23">
        <v>450</v>
      </c>
    </row>
    <row r="23624" spans="1:3" ht="13.2" x14ac:dyDescent="0.25">
      <c r="A23624" s="45" t="s">
        <v>23689</v>
      </c>
      <c r="B23624" s="45" t="s">
        <v>7</v>
      </c>
      <c r="C23624" s="23">
        <v>325</v>
      </c>
    </row>
    <row r="23625" spans="1:3" ht="13.2" x14ac:dyDescent="0.25">
      <c r="A23625" s="45" t="s">
        <v>23690</v>
      </c>
      <c r="B23625" s="45" t="s">
        <v>7</v>
      </c>
      <c r="C23625" s="23">
        <v>300</v>
      </c>
    </row>
    <row r="23626" spans="1:3" ht="13.2" x14ac:dyDescent="0.25">
      <c r="A23626" s="45" t="s">
        <v>23691</v>
      </c>
      <c r="B23626" s="45" t="s">
        <v>7</v>
      </c>
      <c r="C23626" s="23">
        <v>150</v>
      </c>
    </row>
    <row r="23627" spans="1:3" ht="13.2" x14ac:dyDescent="0.25">
      <c r="A23627" s="45" t="s">
        <v>23692</v>
      </c>
      <c r="B23627" s="45" t="s">
        <v>7</v>
      </c>
      <c r="C23627" s="23">
        <v>350</v>
      </c>
    </row>
    <row r="23628" spans="1:3" ht="13.2" x14ac:dyDescent="0.25">
      <c r="A23628" s="45" t="s">
        <v>23693</v>
      </c>
      <c r="B23628" s="45" t="s">
        <v>7</v>
      </c>
      <c r="C23628" s="23">
        <v>325</v>
      </c>
    </row>
    <row r="23629" spans="1:3" ht="13.2" x14ac:dyDescent="0.25">
      <c r="A23629" s="45" t="s">
        <v>23694</v>
      </c>
      <c r="B23629" s="45" t="s">
        <v>7</v>
      </c>
      <c r="C23629" s="23">
        <v>150</v>
      </c>
    </row>
    <row r="23630" spans="1:3" ht="13.2" x14ac:dyDescent="0.25">
      <c r="A23630" s="45" t="s">
        <v>23695</v>
      </c>
      <c r="B23630" s="45" t="s">
        <v>7</v>
      </c>
      <c r="C23630" s="23">
        <v>150</v>
      </c>
    </row>
    <row r="23631" spans="1:3" ht="13.2" x14ac:dyDescent="0.25">
      <c r="A23631" s="45" t="s">
        <v>23696</v>
      </c>
      <c r="B23631" s="45" t="s">
        <v>7</v>
      </c>
      <c r="C23631" s="23">
        <v>800</v>
      </c>
    </row>
    <row r="23632" spans="1:3" ht="13.2" x14ac:dyDescent="0.25">
      <c r="A23632" s="45" t="s">
        <v>23697</v>
      </c>
      <c r="B23632" s="45" t="s">
        <v>7</v>
      </c>
      <c r="C23632" s="23">
        <v>650</v>
      </c>
    </row>
    <row r="23633" spans="1:3" ht="13.2" x14ac:dyDescent="0.25">
      <c r="A23633" s="45" t="s">
        <v>23698</v>
      </c>
      <c r="B23633" s="45" t="s">
        <v>7</v>
      </c>
      <c r="C23633" s="23">
        <v>450</v>
      </c>
    </row>
    <row r="23634" spans="1:3" ht="13.2" x14ac:dyDescent="0.25">
      <c r="A23634" s="45" t="s">
        <v>23699</v>
      </c>
      <c r="B23634" s="45" t="s">
        <v>7</v>
      </c>
      <c r="C23634" s="23">
        <v>350</v>
      </c>
    </row>
    <row r="23635" spans="1:3" ht="13.2" x14ac:dyDescent="0.25">
      <c r="A23635" s="45" t="s">
        <v>23700</v>
      </c>
      <c r="B23635" s="45" t="s">
        <v>7</v>
      </c>
      <c r="C23635" s="23">
        <v>150</v>
      </c>
    </row>
    <row r="23636" spans="1:3" ht="13.2" x14ac:dyDescent="0.25">
      <c r="A23636" s="45" t="s">
        <v>23701</v>
      </c>
      <c r="B23636" s="45" t="s">
        <v>7</v>
      </c>
      <c r="C23636" s="23">
        <v>600</v>
      </c>
    </row>
    <row r="23637" spans="1:3" ht="13.2" x14ac:dyDescent="0.25">
      <c r="A23637" s="45" t="s">
        <v>23702</v>
      </c>
      <c r="B23637" s="45" t="s">
        <v>7</v>
      </c>
      <c r="C23637" s="23">
        <v>375</v>
      </c>
    </row>
    <row r="23638" spans="1:3" ht="13.2" x14ac:dyDescent="0.25">
      <c r="A23638" s="45" t="s">
        <v>23703</v>
      </c>
      <c r="B23638" s="45" t="s">
        <v>7</v>
      </c>
      <c r="C23638" s="23">
        <v>425</v>
      </c>
    </row>
    <row r="23639" spans="1:3" ht="13.2" x14ac:dyDescent="0.25">
      <c r="A23639" s="45" t="s">
        <v>23704</v>
      </c>
      <c r="B23639" s="45" t="s">
        <v>7</v>
      </c>
      <c r="C23639" s="23">
        <v>150</v>
      </c>
    </row>
    <row r="23640" spans="1:3" ht="13.2" x14ac:dyDescent="0.25">
      <c r="A23640" s="45" t="s">
        <v>23705</v>
      </c>
      <c r="B23640" s="45" t="s">
        <v>7</v>
      </c>
      <c r="C23640" s="23">
        <v>675</v>
      </c>
    </row>
    <row r="23641" spans="1:3" ht="13.2" x14ac:dyDescent="0.25">
      <c r="A23641" s="45" t="s">
        <v>23706</v>
      </c>
      <c r="B23641" s="45" t="s">
        <v>7</v>
      </c>
      <c r="C23641" s="23">
        <v>425</v>
      </c>
    </row>
    <row r="23642" spans="1:3" ht="13.2" x14ac:dyDescent="0.25">
      <c r="A23642" s="45" t="s">
        <v>23707</v>
      </c>
      <c r="B23642" s="45" t="s">
        <v>7</v>
      </c>
      <c r="C23642" s="23">
        <v>150</v>
      </c>
    </row>
    <row r="23643" spans="1:3" ht="13.2" x14ac:dyDescent="0.25">
      <c r="A23643" s="45" t="s">
        <v>23708</v>
      </c>
      <c r="B23643" s="45" t="s">
        <v>7</v>
      </c>
      <c r="C23643" s="23">
        <v>150</v>
      </c>
    </row>
    <row r="23644" spans="1:3" ht="13.2" x14ac:dyDescent="0.25">
      <c r="A23644" s="45" t="s">
        <v>23709</v>
      </c>
      <c r="B23644" s="45" t="s">
        <v>7</v>
      </c>
      <c r="C23644" s="23">
        <v>550</v>
      </c>
    </row>
    <row r="23645" spans="1:3" ht="13.2" x14ac:dyDescent="0.25">
      <c r="A23645" s="45" t="s">
        <v>23710</v>
      </c>
      <c r="B23645" s="45" t="s">
        <v>7</v>
      </c>
      <c r="C23645" s="23">
        <v>750</v>
      </c>
    </row>
    <row r="23646" spans="1:3" ht="13.2" x14ac:dyDescent="0.25">
      <c r="A23646" s="45" t="s">
        <v>23711</v>
      </c>
      <c r="B23646" s="45" t="s">
        <v>7</v>
      </c>
      <c r="C23646" s="23">
        <v>600</v>
      </c>
    </row>
    <row r="23647" spans="1:3" ht="13.2" x14ac:dyDescent="0.25">
      <c r="A23647" s="45" t="s">
        <v>23712</v>
      </c>
      <c r="B23647" s="45" t="s">
        <v>7</v>
      </c>
      <c r="C23647" s="23">
        <v>550</v>
      </c>
    </row>
    <row r="23648" spans="1:3" ht="13.2" x14ac:dyDescent="0.25">
      <c r="A23648" s="45" t="s">
        <v>23713</v>
      </c>
      <c r="B23648" s="45" t="s">
        <v>7</v>
      </c>
      <c r="C23648" s="23">
        <v>225</v>
      </c>
    </row>
    <row r="23649" spans="1:3" ht="13.2" x14ac:dyDescent="0.25">
      <c r="A23649" s="45" t="s">
        <v>23714</v>
      </c>
      <c r="B23649" s="45" t="s">
        <v>7</v>
      </c>
      <c r="C23649" s="23">
        <v>550</v>
      </c>
    </row>
    <row r="23650" spans="1:3" ht="13.2" x14ac:dyDescent="0.25">
      <c r="A23650" s="45" t="s">
        <v>23715</v>
      </c>
      <c r="B23650" s="45" t="s">
        <v>7</v>
      </c>
      <c r="C23650" s="23">
        <v>250</v>
      </c>
    </row>
    <row r="23651" spans="1:3" ht="13.2" x14ac:dyDescent="0.25">
      <c r="A23651" s="45" t="s">
        <v>23716</v>
      </c>
      <c r="B23651" s="45" t="s">
        <v>7</v>
      </c>
      <c r="C23651" s="23">
        <v>525</v>
      </c>
    </row>
    <row r="23652" spans="1:3" ht="13.2" x14ac:dyDescent="0.25">
      <c r="A23652" s="45" t="s">
        <v>23717</v>
      </c>
      <c r="B23652" s="45" t="s">
        <v>7</v>
      </c>
      <c r="C23652" s="23">
        <v>850</v>
      </c>
    </row>
    <row r="23653" spans="1:3" ht="13.2" x14ac:dyDescent="0.25">
      <c r="A23653" s="45" t="s">
        <v>23718</v>
      </c>
      <c r="B23653" s="45" t="s">
        <v>7</v>
      </c>
      <c r="C23653" s="23">
        <v>150</v>
      </c>
    </row>
    <row r="23654" spans="1:3" ht="13.2" x14ac:dyDescent="0.25">
      <c r="A23654" s="45" t="s">
        <v>23719</v>
      </c>
      <c r="B23654" s="45" t="s">
        <v>7</v>
      </c>
      <c r="C23654" s="23">
        <v>300</v>
      </c>
    </row>
    <row r="23655" spans="1:3" ht="13.2" x14ac:dyDescent="0.25">
      <c r="A23655" s="45" t="s">
        <v>23720</v>
      </c>
      <c r="B23655" s="45" t="s">
        <v>7</v>
      </c>
      <c r="C23655" s="23">
        <v>275</v>
      </c>
    </row>
    <row r="23656" spans="1:3" ht="13.2" x14ac:dyDescent="0.25">
      <c r="A23656" s="45" t="s">
        <v>23721</v>
      </c>
      <c r="B23656" s="45" t="s">
        <v>7</v>
      </c>
      <c r="C23656" s="23">
        <v>275</v>
      </c>
    </row>
    <row r="23657" spans="1:3" ht="13.2" x14ac:dyDescent="0.25">
      <c r="A23657" s="45" t="s">
        <v>23722</v>
      </c>
      <c r="B23657" s="45" t="s">
        <v>7</v>
      </c>
      <c r="C23657" s="23">
        <v>500</v>
      </c>
    </row>
    <row r="23658" spans="1:3" ht="13.2" x14ac:dyDescent="0.25">
      <c r="A23658" s="45" t="s">
        <v>23723</v>
      </c>
      <c r="B23658" s="45" t="s">
        <v>7</v>
      </c>
      <c r="C23658" s="23">
        <v>150</v>
      </c>
    </row>
    <row r="23659" spans="1:3" ht="13.2" x14ac:dyDescent="0.25">
      <c r="A23659" s="45" t="s">
        <v>23724</v>
      </c>
      <c r="B23659" s="45" t="s">
        <v>7</v>
      </c>
      <c r="C23659" s="23">
        <v>275</v>
      </c>
    </row>
    <row r="23660" spans="1:3" ht="13.2" x14ac:dyDescent="0.25">
      <c r="A23660" s="45" t="s">
        <v>23725</v>
      </c>
      <c r="B23660" s="45" t="s">
        <v>7</v>
      </c>
      <c r="C23660" s="23">
        <v>350</v>
      </c>
    </row>
    <row r="23661" spans="1:3" ht="13.2" x14ac:dyDescent="0.25">
      <c r="A23661" s="45" t="s">
        <v>23726</v>
      </c>
      <c r="B23661" s="45" t="s">
        <v>7</v>
      </c>
      <c r="C23661" s="23">
        <v>425</v>
      </c>
    </row>
    <row r="23662" spans="1:3" ht="13.2" x14ac:dyDescent="0.25">
      <c r="A23662" s="45" t="s">
        <v>23727</v>
      </c>
      <c r="B23662" s="45" t="s">
        <v>7</v>
      </c>
      <c r="C23662" s="23">
        <v>250</v>
      </c>
    </row>
    <row r="23663" spans="1:3" ht="13.2" x14ac:dyDescent="0.25">
      <c r="A23663" s="45" t="s">
        <v>23728</v>
      </c>
      <c r="B23663" s="45" t="s">
        <v>7</v>
      </c>
      <c r="C23663" s="23">
        <v>225</v>
      </c>
    </row>
    <row r="23664" spans="1:3" ht="13.2" x14ac:dyDescent="0.25">
      <c r="A23664" s="45" t="s">
        <v>23729</v>
      </c>
      <c r="B23664" s="45" t="s">
        <v>7</v>
      </c>
      <c r="C23664" s="23">
        <v>275</v>
      </c>
    </row>
    <row r="23665" spans="1:3" ht="13.2" x14ac:dyDescent="0.25">
      <c r="A23665" s="45" t="s">
        <v>23730</v>
      </c>
      <c r="B23665" s="45" t="s">
        <v>7</v>
      </c>
      <c r="C23665" s="23">
        <v>150</v>
      </c>
    </row>
    <row r="23666" spans="1:3" ht="13.2" x14ac:dyDescent="0.25">
      <c r="A23666" s="45" t="s">
        <v>23731</v>
      </c>
      <c r="B23666" s="45" t="s">
        <v>7</v>
      </c>
      <c r="C23666" s="23">
        <v>200</v>
      </c>
    </row>
    <row r="23667" spans="1:3" ht="13.2" x14ac:dyDescent="0.25">
      <c r="A23667" s="45" t="s">
        <v>23732</v>
      </c>
      <c r="B23667" s="45" t="s">
        <v>7</v>
      </c>
      <c r="C23667" s="23">
        <v>175</v>
      </c>
    </row>
    <row r="23668" spans="1:3" ht="13.2" x14ac:dyDescent="0.25">
      <c r="A23668" s="45" t="s">
        <v>23733</v>
      </c>
      <c r="B23668" s="45" t="s">
        <v>7</v>
      </c>
      <c r="C23668" s="23">
        <v>175</v>
      </c>
    </row>
    <row r="23669" spans="1:3" ht="13.2" x14ac:dyDescent="0.25">
      <c r="A23669" s="45" t="s">
        <v>23734</v>
      </c>
      <c r="B23669" s="45" t="s">
        <v>7</v>
      </c>
      <c r="C23669" s="23">
        <v>225</v>
      </c>
    </row>
    <row r="23670" spans="1:3" ht="13.2" x14ac:dyDescent="0.25">
      <c r="A23670" s="45" t="s">
        <v>23735</v>
      </c>
      <c r="B23670" s="45" t="s">
        <v>7</v>
      </c>
      <c r="C23670" s="23">
        <v>150</v>
      </c>
    </row>
    <row r="23671" spans="1:3" ht="13.2" x14ac:dyDescent="0.25">
      <c r="A23671" s="45" t="s">
        <v>23736</v>
      </c>
      <c r="B23671" s="45" t="s">
        <v>7</v>
      </c>
      <c r="C23671" s="23">
        <v>150</v>
      </c>
    </row>
    <row r="23672" spans="1:3" ht="13.2" x14ac:dyDescent="0.25">
      <c r="A23672" s="45" t="s">
        <v>23737</v>
      </c>
      <c r="B23672" s="45" t="s">
        <v>7</v>
      </c>
      <c r="C23672" s="23">
        <v>325</v>
      </c>
    </row>
    <row r="23673" spans="1:3" ht="13.2" x14ac:dyDescent="0.25">
      <c r="A23673" s="45" t="s">
        <v>23738</v>
      </c>
      <c r="B23673" s="45" t="s">
        <v>7</v>
      </c>
      <c r="C23673" s="23">
        <v>275</v>
      </c>
    </row>
    <row r="23674" spans="1:3" ht="13.2" x14ac:dyDescent="0.25">
      <c r="A23674" s="45" t="s">
        <v>23739</v>
      </c>
      <c r="B23674" s="45" t="s">
        <v>7</v>
      </c>
      <c r="C23674" s="23">
        <v>150</v>
      </c>
    </row>
    <row r="23675" spans="1:3" ht="13.2" x14ac:dyDescent="0.25">
      <c r="A23675" s="45" t="s">
        <v>23740</v>
      </c>
      <c r="B23675" s="45" t="s">
        <v>7</v>
      </c>
      <c r="C23675" s="23">
        <v>550</v>
      </c>
    </row>
    <row r="23676" spans="1:3" ht="13.2" x14ac:dyDescent="0.25">
      <c r="A23676" s="45" t="s">
        <v>23741</v>
      </c>
      <c r="B23676" s="45" t="s">
        <v>7</v>
      </c>
      <c r="C23676" s="23">
        <v>825</v>
      </c>
    </row>
    <row r="23677" spans="1:3" ht="13.2" x14ac:dyDescent="0.25">
      <c r="A23677" s="45" t="s">
        <v>23742</v>
      </c>
      <c r="B23677" s="45" t="s">
        <v>7</v>
      </c>
      <c r="C23677" s="23">
        <v>825</v>
      </c>
    </row>
    <row r="23678" spans="1:3" ht="13.2" x14ac:dyDescent="0.25">
      <c r="A23678" s="45" t="s">
        <v>23743</v>
      </c>
      <c r="B23678" s="45" t="s">
        <v>7</v>
      </c>
      <c r="C23678" s="23">
        <v>300</v>
      </c>
    </row>
    <row r="23679" spans="1:3" ht="13.2" x14ac:dyDescent="0.25">
      <c r="A23679" s="45" t="s">
        <v>23744</v>
      </c>
      <c r="B23679" s="45" t="s">
        <v>7</v>
      </c>
      <c r="C23679" s="23">
        <v>300</v>
      </c>
    </row>
    <row r="23680" spans="1:3" ht="13.2" x14ac:dyDescent="0.25">
      <c r="A23680" s="45" t="s">
        <v>23745</v>
      </c>
      <c r="B23680" s="45" t="s">
        <v>7</v>
      </c>
      <c r="C23680" s="23">
        <v>300</v>
      </c>
    </row>
    <row r="23681" spans="1:3" ht="13.2" x14ac:dyDescent="0.25">
      <c r="A23681" s="45" t="s">
        <v>23746</v>
      </c>
      <c r="B23681" s="45" t="s">
        <v>7</v>
      </c>
      <c r="C23681" s="23">
        <v>425</v>
      </c>
    </row>
    <row r="23682" spans="1:3" ht="13.2" x14ac:dyDescent="0.25">
      <c r="A23682" s="45" t="s">
        <v>23747</v>
      </c>
      <c r="B23682" s="45" t="s">
        <v>7</v>
      </c>
      <c r="C23682" s="23">
        <v>525</v>
      </c>
    </row>
    <row r="23683" spans="1:3" ht="13.2" x14ac:dyDescent="0.25">
      <c r="A23683" s="45" t="s">
        <v>23748</v>
      </c>
      <c r="B23683" s="45" t="s">
        <v>7</v>
      </c>
      <c r="C23683" s="23">
        <v>225</v>
      </c>
    </row>
    <row r="23684" spans="1:3" ht="13.2" x14ac:dyDescent="0.25">
      <c r="A23684" s="45" t="s">
        <v>23749</v>
      </c>
      <c r="B23684" s="45" t="s">
        <v>7</v>
      </c>
      <c r="C23684" s="23">
        <v>900</v>
      </c>
    </row>
    <row r="23685" spans="1:3" ht="13.2" x14ac:dyDescent="0.25">
      <c r="A23685" s="45" t="s">
        <v>23750</v>
      </c>
      <c r="B23685" s="45" t="s">
        <v>7</v>
      </c>
      <c r="C23685" s="23">
        <v>200</v>
      </c>
    </row>
    <row r="23686" spans="1:3" ht="13.2" x14ac:dyDescent="0.25">
      <c r="A23686" s="45" t="s">
        <v>23751</v>
      </c>
      <c r="B23686" s="45" t="s">
        <v>7</v>
      </c>
      <c r="C23686" s="23">
        <v>375</v>
      </c>
    </row>
    <row r="23687" spans="1:3" ht="13.2" x14ac:dyDescent="0.25">
      <c r="A23687" s="45" t="s">
        <v>23752</v>
      </c>
      <c r="B23687" s="45" t="s">
        <v>7</v>
      </c>
      <c r="C23687" s="23">
        <v>800</v>
      </c>
    </row>
    <row r="23688" spans="1:3" ht="13.2" x14ac:dyDescent="0.25">
      <c r="A23688" s="45" t="s">
        <v>23753</v>
      </c>
      <c r="B23688" s="45" t="s">
        <v>7</v>
      </c>
      <c r="C23688" s="23">
        <v>625</v>
      </c>
    </row>
    <row r="23689" spans="1:3" ht="13.2" x14ac:dyDescent="0.25">
      <c r="A23689" s="45" t="s">
        <v>23754</v>
      </c>
      <c r="B23689" s="45" t="s">
        <v>7</v>
      </c>
      <c r="C23689" s="23">
        <v>675</v>
      </c>
    </row>
    <row r="23690" spans="1:3" ht="13.2" x14ac:dyDescent="0.25">
      <c r="A23690" s="45" t="s">
        <v>23755</v>
      </c>
      <c r="B23690" s="45" t="s">
        <v>7</v>
      </c>
      <c r="C23690" s="23">
        <v>175</v>
      </c>
    </row>
    <row r="23691" spans="1:3" ht="13.2" x14ac:dyDescent="0.25">
      <c r="A23691" s="45" t="s">
        <v>23756</v>
      </c>
      <c r="B23691" s="45" t="s">
        <v>7</v>
      </c>
      <c r="C23691" s="23">
        <v>150</v>
      </c>
    </row>
    <row r="23692" spans="1:3" ht="13.2" x14ac:dyDescent="0.25">
      <c r="A23692" s="45" t="s">
        <v>23757</v>
      </c>
      <c r="B23692" s="45" t="s">
        <v>7</v>
      </c>
      <c r="C23692" s="23">
        <v>725</v>
      </c>
    </row>
    <row r="23693" spans="1:3" ht="13.2" x14ac:dyDescent="0.25">
      <c r="A23693" s="45" t="s">
        <v>23758</v>
      </c>
      <c r="B23693" s="45" t="s">
        <v>7</v>
      </c>
      <c r="C23693" s="23">
        <v>725</v>
      </c>
    </row>
    <row r="23694" spans="1:3" ht="13.2" x14ac:dyDescent="0.25">
      <c r="A23694" s="45" t="s">
        <v>23759</v>
      </c>
      <c r="B23694" s="45" t="s">
        <v>7</v>
      </c>
      <c r="C23694" s="23">
        <v>875</v>
      </c>
    </row>
    <row r="23695" spans="1:3" ht="13.2" x14ac:dyDescent="0.25">
      <c r="A23695" s="45" t="s">
        <v>23760</v>
      </c>
      <c r="B23695" s="45" t="s">
        <v>7</v>
      </c>
      <c r="C23695" s="23">
        <v>825</v>
      </c>
    </row>
    <row r="23696" spans="1:3" ht="13.2" x14ac:dyDescent="0.25">
      <c r="A23696" s="45" t="s">
        <v>23761</v>
      </c>
      <c r="B23696" s="45" t="s">
        <v>7</v>
      </c>
      <c r="C23696" s="23">
        <v>825</v>
      </c>
    </row>
    <row r="23697" spans="1:3" ht="13.2" x14ac:dyDescent="0.25">
      <c r="A23697" s="45" t="s">
        <v>23762</v>
      </c>
      <c r="B23697" s="45" t="s">
        <v>7</v>
      </c>
      <c r="C23697" s="23">
        <v>225</v>
      </c>
    </row>
    <row r="23698" spans="1:3" ht="13.2" x14ac:dyDescent="0.25">
      <c r="A23698" s="45" t="s">
        <v>23763</v>
      </c>
      <c r="B23698" s="45" t="s">
        <v>7</v>
      </c>
      <c r="C23698" s="23">
        <v>550</v>
      </c>
    </row>
    <row r="23699" spans="1:3" ht="13.2" x14ac:dyDescent="0.25">
      <c r="A23699" s="45" t="s">
        <v>23764</v>
      </c>
      <c r="B23699" s="45" t="s">
        <v>7</v>
      </c>
      <c r="C23699" s="23">
        <v>650</v>
      </c>
    </row>
    <row r="23700" spans="1:3" ht="13.2" x14ac:dyDescent="0.25">
      <c r="A23700" s="45" t="s">
        <v>23765</v>
      </c>
      <c r="B23700" s="45" t="s">
        <v>7</v>
      </c>
      <c r="C23700" s="23">
        <v>550</v>
      </c>
    </row>
    <row r="23701" spans="1:3" ht="13.2" x14ac:dyDescent="0.25">
      <c r="A23701" s="45" t="s">
        <v>23766</v>
      </c>
      <c r="B23701" s="45" t="s">
        <v>7</v>
      </c>
      <c r="C23701" s="23">
        <v>250</v>
      </c>
    </row>
    <row r="23702" spans="1:3" ht="13.2" x14ac:dyDescent="0.25">
      <c r="A23702" s="45" t="s">
        <v>23767</v>
      </c>
      <c r="B23702" s="45" t="s">
        <v>7</v>
      </c>
      <c r="C23702" s="23">
        <v>250</v>
      </c>
    </row>
    <row r="23703" spans="1:3" ht="13.2" x14ac:dyDescent="0.25">
      <c r="A23703" s="45" t="s">
        <v>23768</v>
      </c>
      <c r="B23703" s="45" t="s">
        <v>7</v>
      </c>
      <c r="C23703" s="23">
        <v>975</v>
      </c>
    </row>
    <row r="23704" spans="1:3" ht="13.2" x14ac:dyDescent="0.25">
      <c r="A23704" s="45" t="s">
        <v>23769</v>
      </c>
      <c r="B23704" s="45" t="s">
        <v>7</v>
      </c>
      <c r="C23704" s="23">
        <v>250</v>
      </c>
    </row>
    <row r="23705" spans="1:3" ht="13.2" x14ac:dyDescent="0.25">
      <c r="A23705" s="45" t="s">
        <v>23770</v>
      </c>
      <c r="B23705" s="45" t="s">
        <v>7</v>
      </c>
      <c r="C23705" s="23">
        <v>825</v>
      </c>
    </row>
    <row r="23706" spans="1:3" ht="13.2" x14ac:dyDescent="0.25">
      <c r="A23706" s="45" t="s">
        <v>23771</v>
      </c>
      <c r="B23706" s="45" t="s">
        <v>7</v>
      </c>
      <c r="C23706" s="23">
        <v>425</v>
      </c>
    </row>
    <row r="23707" spans="1:3" ht="13.2" x14ac:dyDescent="0.25">
      <c r="A23707" s="45" t="s">
        <v>23772</v>
      </c>
      <c r="B23707" s="45" t="s">
        <v>7</v>
      </c>
      <c r="C23707" s="23">
        <v>300</v>
      </c>
    </row>
    <row r="23708" spans="1:3" ht="13.2" x14ac:dyDescent="0.25">
      <c r="A23708" s="45" t="s">
        <v>23773</v>
      </c>
      <c r="B23708" s="45" t="s">
        <v>7</v>
      </c>
      <c r="C23708" s="23">
        <v>350</v>
      </c>
    </row>
    <row r="23709" spans="1:3" ht="13.2" x14ac:dyDescent="0.25">
      <c r="A23709" s="45" t="s">
        <v>23774</v>
      </c>
      <c r="B23709" s="45" t="s">
        <v>7</v>
      </c>
      <c r="C23709" s="23">
        <v>675</v>
      </c>
    </row>
    <row r="23710" spans="1:3" ht="13.2" x14ac:dyDescent="0.25">
      <c r="A23710" s="45" t="s">
        <v>23775</v>
      </c>
      <c r="B23710" s="45" t="s">
        <v>7</v>
      </c>
      <c r="C23710" s="23">
        <v>850</v>
      </c>
    </row>
    <row r="23711" spans="1:3" ht="13.2" x14ac:dyDescent="0.25">
      <c r="A23711" s="45" t="s">
        <v>23776</v>
      </c>
      <c r="B23711" s="45" t="s">
        <v>7</v>
      </c>
      <c r="C23711" s="23">
        <v>425</v>
      </c>
    </row>
    <row r="23712" spans="1:3" ht="13.2" x14ac:dyDescent="0.25">
      <c r="A23712" s="45" t="s">
        <v>23777</v>
      </c>
      <c r="B23712" s="45" t="s">
        <v>7</v>
      </c>
      <c r="C23712" s="23">
        <v>500</v>
      </c>
    </row>
    <row r="23713" spans="1:3" ht="13.2" x14ac:dyDescent="0.25">
      <c r="A23713" s="45" t="s">
        <v>23778</v>
      </c>
      <c r="B23713" s="45" t="s">
        <v>7</v>
      </c>
      <c r="C23713" s="23">
        <v>575</v>
      </c>
    </row>
    <row r="23714" spans="1:3" ht="13.2" x14ac:dyDescent="0.25">
      <c r="A23714" s="45" t="s">
        <v>23779</v>
      </c>
      <c r="B23714" s="45" t="s">
        <v>7</v>
      </c>
      <c r="C23714" s="23">
        <v>375</v>
      </c>
    </row>
    <row r="23715" spans="1:3" ht="13.2" x14ac:dyDescent="0.25">
      <c r="A23715" s="45" t="s">
        <v>23780</v>
      </c>
      <c r="B23715" s="45" t="s">
        <v>7</v>
      </c>
      <c r="C23715" s="23">
        <v>175</v>
      </c>
    </row>
    <row r="23716" spans="1:3" ht="13.2" x14ac:dyDescent="0.25">
      <c r="A23716" s="45" t="s">
        <v>23781</v>
      </c>
      <c r="B23716" s="45" t="s">
        <v>7</v>
      </c>
      <c r="C23716" s="23">
        <v>400</v>
      </c>
    </row>
    <row r="23717" spans="1:3" ht="13.2" x14ac:dyDescent="0.25">
      <c r="A23717" s="45" t="s">
        <v>23782</v>
      </c>
      <c r="B23717" s="45" t="s">
        <v>7</v>
      </c>
      <c r="C23717" s="23">
        <v>700</v>
      </c>
    </row>
    <row r="23718" spans="1:3" ht="13.2" x14ac:dyDescent="0.25">
      <c r="A23718" s="45" t="s">
        <v>23783</v>
      </c>
      <c r="B23718" s="45" t="s">
        <v>7</v>
      </c>
      <c r="C23718" s="23">
        <v>375</v>
      </c>
    </row>
    <row r="23719" spans="1:3" ht="13.2" x14ac:dyDescent="0.25">
      <c r="A23719" s="45" t="s">
        <v>23784</v>
      </c>
      <c r="B23719" s="45" t="s">
        <v>7</v>
      </c>
      <c r="C23719" s="23">
        <v>250</v>
      </c>
    </row>
    <row r="23720" spans="1:3" ht="13.2" x14ac:dyDescent="0.25">
      <c r="A23720" s="45" t="s">
        <v>23785</v>
      </c>
      <c r="B23720" s="45" t="s">
        <v>7</v>
      </c>
      <c r="C23720" s="23">
        <v>975</v>
      </c>
    </row>
    <row r="23721" spans="1:3" ht="13.2" x14ac:dyDescent="0.25">
      <c r="A23721" s="45" t="s">
        <v>23786</v>
      </c>
      <c r="B23721" s="45" t="s">
        <v>7</v>
      </c>
      <c r="C23721" s="23">
        <v>550</v>
      </c>
    </row>
    <row r="23722" spans="1:3" ht="13.2" x14ac:dyDescent="0.25">
      <c r="A23722" s="45" t="s">
        <v>23787</v>
      </c>
      <c r="B23722" s="45" t="s">
        <v>7</v>
      </c>
      <c r="C23722" s="23">
        <v>400</v>
      </c>
    </row>
    <row r="23723" spans="1:3" ht="13.2" x14ac:dyDescent="0.25">
      <c r="A23723" s="45" t="s">
        <v>23788</v>
      </c>
      <c r="B23723" s="45" t="s">
        <v>7</v>
      </c>
      <c r="C23723" s="23">
        <v>250</v>
      </c>
    </row>
    <row r="23724" spans="1:3" ht="13.2" x14ac:dyDescent="0.25">
      <c r="A23724" s="45" t="s">
        <v>23789</v>
      </c>
      <c r="B23724" s="45" t="s">
        <v>7</v>
      </c>
      <c r="C23724" s="23">
        <v>850</v>
      </c>
    </row>
    <row r="23725" spans="1:3" ht="13.2" x14ac:dyDescent="0.25">
      <c r="A23725" s="45" t="s">
        <v>23790</v>
      </c>
      <c r="B23725" s="45" t="s">
        <v>7</v>
      </c>
      <c r="C23725" s="23">
        <v>425</v>
      </c>
    </row>
    <row r="23726" spans="1:3" ht="13.2" x14ac:dyDescent="0.25">
      <c r="A23726" s="45" t="s">
        <v>23791</v>
      </c>
      <c r="B23726" s="45" t="s">
        <v>7</v>
      </c>
      <c r="C23726" s="23">
        <v>475</v>
      </c>
    </row>
    <row r="23727" spans="1:3" ht="13.2" x14ac:dyDescent="0.25">
      <c r="A23727" s="45" t="s">
        <v>23792</v>
      </c>
      <c r="B23727" s="45" t="s">
        <v>7</v>
      </c>
      <c r="C23727" s="23">
        <v>825</v>
      </c>
    </row>
    <row r="23728" spans="1:3" ht="13.2" x14ac:dyDescent="0.25">
      <c r="A23728" s="45" t="s">
        <v>23793</v>
      </c>
      <c r="B23728" s="45" t="s">
        <v>7</v>
      </c>
      <c r="C23728" s="23">
        <v>550</v>
      </c>
    </row>
    <row r="23729" spans="1:3" ht="13.2" x14ac:dyDescent="0.25">
      <c r="A23729" s="45" t="s">
        <v>23794</v>
      </c>
      <c r="B23729" s="45" t="s">
        <v>7</v>
      </c>
      <c r="C23729" s="23">
        <v>625</v>
      </c>
    </row>
    <row r="23730" spans="1:3" ht="13.2" x14ac:dyDescent="0.25">
      <c r="A23730" s="45" t="s">
        <v>23795</v>
      </c>
      <c r="B23730" s="45" t="s">
        <v>7</v>
      </c>
      <c r="C23730" s="23">
        <v>25</v>
      </c>
    </row>
    <row r="23731" spans="1:3" ht="13.2" x14ac:dyDescent="0.25">
      <c r="A23731" s="45" t="s">
        <v>23796</v>
      </c>
      <c r="B23731" s="45" t="s">
        <v>7</v>
      </c>
      <c r="C23731" s="23">
        <v>0</v>
      </c>
    </row>
    <row r="23732" spans="1:3" ht="13.2" x14ac:dyDescent="0.25">
      <c r="A23732" s="45" t="s">
        <v>23797</v>
      </c>
      <c r="B23732" s="45" t="s">
        <v>7</v>
      </c>
      <c r="C23732" s="23">
        <v>275</v>
      </c>
    </row>
    <row r="23733" spans="1:3" ht="13.2" x14ac:dyDescent="0.25">
      <c r="A23733" s="45" t="s">
        <v>23798</v>
      </c>
      <c r="B23733" s="45" t="s">
        <v>7</v>
      </c>
      <c r="C23733" s="23">
        <v>1000</v>
      </c>
    </row>
    <row r="23734" spans="1:3" ht="13.2" x14ac:dyDescent="0.25">
      <c r="A23734" s="45" t="s">
        <v>23799</v>
      </c>
      <c r="B23734" s="45" t="s">
        <v>7</v>
      </c>
      <c r="C23734" s="23">
        <v>575</v>
      </c>
    </row>
    <row r="23735" spans="1:3" ht="13.2" x14ac:dyDescent="0.25">
      <c r="A23735" s="45" t="s">
        <v>23800</v>
      </c>
      <c r="B23735" s="45" t="s">
        <v>7</v>
      </c>
      <c r="C23735" s="23">
        <v>25</v>
      </c>
    </row>
    <row r="23736" spans="1:3" ht="13.2" x14ac:dyDescent="0.25">
      <c r="A23736" s="45" t="s">
        <v>23801</v>
      </c>
      <c r="B23736" s="45" t="s">
        <v>7</v>
      </c>
      <c r="C23736" s="23">
        <v>275</v>
      </c>
    </row>
    <row r="23737" spans="1:3" ht="13.2" x14ac:dyDescent="0.25">
      <c r="A23737" s="45" t="s">
        <v>23802</v>
      </c>
      <c r="B23737" s="45" t="s">
        <v>7</v>
      </c>
      <c r="C23737" s="23">
        <v>750</v>
      </c>
    </row>
    <row r="23738" spans="1:3" ht="13.2" x14ac:dyDescent="0.25">
      <c r="A23738" s="45" t="s">
        <v>23803</v>
      </c>
      <c r="B23738" s="45" t="s">
        <v>7</v>
      </c>
      <c r="C23738" s="23">
        <v>400</v>
      </c>
    </row>
    <row r="23739" spans="1:3" ht="13.2" x14ac:dyDescent="0.25">
      <c r="A23739" s="45" t="s">
        <v>23804</v>
      </c>
      <c r="B23739" s="45" t="s">
        <v>7</v>
      </c>
      <c r="C23739" s="23">
        <v>725</v>
      </c>
    </row>
    <row r="23740" spans="1:3" ht="13.2" x14ac:dyDescent="0.25">
      <c r="A23740" s="45" t="s">
        <v>23805</v>
      </c>
      <c r="B23740" s="45" t="s">
        <v>7</v>
      </c>
      <c r="C23740" s="23">
        <v>600</v>
      </c>
    </row>
    <row r="23741" spans="1:3" ht="13.2" x14ac:dyDescent="0.25">
      <c r="A23741" s="45" t="s">
        <v>23806</v>
      </c>
      <c r="B23741" s="45" t="s">
        <v>7</v>
      </c>
      <c r="C23741" s="23">
        <v>925</v>
      </c>
    </row>
    <row r="23742" spans="1:3" ht="13.2" x14ac:dyDescent="0.25">
      <c r="A23742" s="45" t="s">
        <v>23807</v>
      </c>
      <c r="B23742" s="45" t="s">
        <v>7</v>
      </c>
      <c r="C23742" s="23">
        <v>900</v>
      </c>
    </row>
    <row r="23743" spans="1:3" ht="13.2" x14ac:dyDescent="0.25">
      <c r="A23743" s="45" t="s">
        <v>23808</v>
      </c>
      <c r="B23743" s="45" t="s">
        <v>7</v>
      </c>
      <c r="C23743" s="23">
        <v>675</v>
      </c>
    </row>
    <row r="23744" spans="1:3" ht="13.2" x14ac:dyDescent="0.25">
      <c r="A23744" s="45" t="s">
        <v>23809</v>
      </c>
      <c r="B23744" s="45" t="s">
        <v>7</v>
      </c>
      <c r="C23744" s="23">
        <v>800</v>
      </c>
    </row>
    <row r="23745" spans="1:3" ht="13.2" x14ac:dyDescent="0.25">
      <c r="A23745" s="45" t="s">
        <v>23810</v>
      </c>
      <c r="B23745" s="45" t="s">
        <v>7</v>
      </c>
      <c r="C23745" s="23">
        <v>475</v>
      </c>
    </row>
    <row r="23746" spans="1:3" ht="13.2" x14ac:dyDescent="0.25">
      <c r="A23746" s="45" t="s">
        <v>23811</v>
      </c>
      <c r="B23746" s="45" t="s">
        <v>7</v>
      </c>
      <c r="C23746" s="23">
        <v>550</v>
      </c>
    </row>
    <row r="23747" spans="1:3" ht="13.2" x14ac:dyDescent="0.25">
      <c r="A23747" s="45" t="s">
        <v>23812</v>
      </c>
      <c r="B23747" s="45" t="s">
        <v>7</v>
      </c>
      <c r="C23747" s="23">
        <v>750</v>
      </c>
    </row>
    <row r="23748" spans="1:3" ht="13.2" x14ac:dyDescent="0.25">
      <c r="A23748" s="45" t="s">
        <v>23813</v>
      </c>
      <c r="B23748" s="45" t="s">
        <v>7</v>
      </c>
      <c r="C23748" s="23">
        <v>950</v>
      </c>
    </row>
    <row r="23749" spans="1:3" ht="13.2" x14ac:dyDescent="0.25">
      <c r="A23749" s="45" t="s">
        <v>23814</v>
      </c>
      <c r="B23749" s="45" t="s">
        <v>7</v>
      </c>
      <c r="C23749" s="23">
        <v>825</v>
      </c>
    </row>
    <row r="23750" spans="1:3" ht="13.2" x14ac:dyDescent="0.25">
      <c r="A23750" s="45" t="s">
        <v>23815</v>
      </c>
      <c r="B23750" s="45" t="s">
        <v>7</v>
      </c>
      <c r="C23750" s="23">
        <v>525</v>
      </c>
    </row>
    <row r="23751" spans="1:3" ht="13.2" x14ac:dyDescent="0.25">
      <c r="A23751" s="45" t="s">
        <v>23816</v>
      </c>
      <c r="B23751" s="45" t="s">
        <v>7</v>
      </c>
      <c r="C23751" s="23">
        <v>1125</v>
      </c>
    </row>
    <row r="23752" spans="1:3" ht="13.2" x14ac:dyDescent="0.25">
      <c r="A23752" s="45" t="s">
        <v>23817</v>
      </c>
      <c r="B23752" s="45" t="s">
        <v>7</v>
      </c>
      <c r="C23752" s="23">
        <v>525</v>
      </c>
    </row>
    <row r="23753" spans="1:3" ht="13.2" x14ac:dyDescent="0.25">
      <c r="A23753" s="45" t="s">
        <v>23818</v>
      </c>
      <c r="B23753" s="45" t="s">
        <v>7</v>
      </c>
      <c r="C23753" s="23">
        <v>1125</v>
      </c>
    </row>
    <row r="23754" spans="1:3" ht="13.2" x14ac:dyDescent="0.25">
      <c r="A23754" s="45" t="s">
        <v>23819</v>
      </c>
      <c r="B23754" s="45" t="s">
        <v>7</v>
      </c>
      <c r="C23754" s="23">
        <v>525</v>
      </c>
    </row>
    <row r="23755" spans="1:3" ht="13.2" x14ac:dyDescent="0.25">
      <c r="A23755" s="45" t="s">
        <v>23820</v>
      </c>
      <c r="B23755" s="45" t="s">
        <v>7</v>
      </c>
      <c r="C23755" s="23">
        <v>400</v>
      </c>
    </row>
    <row r="23756" spans="1:3" ht="13.2" x14ac:dyDescent="0.25">
      <c r="A23756" s="45" t="s">
        <v>23821</v>
      </c>
      <c r="B23756" s="45" t="s">
        <v>7</v>
      </c>
      <c r="C23756" s="23">
        <v>1125</v>
      </c>
    </row>
    <row r="23757" spans="1:3" ht="13.2" x14ac:dyDescent="0.25">
      <c r="A23757" s="45" t="s">
        <v>23822</v>
      </c>
      <c r="B23757" s="45" t="s">
        <v>7</v>
      </c>
      <c r="C23757" s="23">
        <v>575</v>
      </c>
    </row>
    <row r="23758" spans="1:3" ht="13.2" x14ac:dyDescent="0.25">
      <c r="A23758" s="45" t="s">
        <v>23823</v>
      </c>
      <c r="B23758" s="45" t="s">
        <v>7</v>
      </c>
      <c r="C23758" s="23">
        <v>1000</v>
      </c>
    </row>
    <row r="23759" spans="1:3" ht="13.2" x14ac:dyDescent="0.25">
      <c r="A23759" s="45" t="s">
        <v>23824</v>
      </c>
      <c r="B23759" s="45" t="s">
        <v>7</v>
      </c>
      <c r="C23759" s="23">
        <v>425</v>
      </c>
    </row>
    <row r="23760" spans="1:3" ht="13.2" x14ac:dyDescent="0.25">
      <c r="A23760" s="45" t="s">
        <v>23825</v>
      </c>
      <c r="B23760" s="45" t="s">
        <v>7</v>
      </c>
      <c r="C23760" s="23">
        <v>250</v>
      </c>
    </row>
    <row r="23761" spans="1:3" ht="13.2" x14ac:dyDescent="0.25">
      <c r="A23761" s="45" t="s">
        <v>23826</v>
      </c>
      <c r="B23761" s="45" t="s">
        <v>7</v>
      </c>
      <c r="C23761" s="23">
        <v>300</v>
      </c>
    </row>
    <row r="23762" spans="1:3" ht="13.2" x14ac:dyDescent="0.25">
      <c r="A23762" s="45" t="s">
        <v>23827</v>
      </c>
      <c r="B23762" s="45" t="s">
        <v>7</v>
      </c>
      <c r="C23762" s="23">
        <v>550</v>
      </c>
    </row>
    <row r="23763" spans="1:3" ht="13.2" x14ac:dyDescent="0.25">
      <c r="A23763" s="45" t="s">
        <v>23828</v>
      </c>
      <c r="B23763" s="45" t="s">
        <v>7</v>
      </c>
      <c r="C23763" s="23">
        <v>675</v>
      </c>
    </row>
    <row r="23764" spans="1:3" ht="13.2" x14ac:dyDescent="0.25">
      <c r="A23764" s="45" t="s">
        <v>23829</v>
      </c>
      <c r="B23764" s="45" t="s">
        <v>7</v>
      </c>
      <c r="C23764" s="23">
        <v>250</v>
      </c>
    </row>
    <row r="23765" spans="1:3" ht="13.2" x14ac:dyDescent="0.25">
      <c r="A23765" s="45" t="s">
        <v>23830</v>
      </c>
      <c r="B23765" s="45" t="s">
        <v>7</v>
      </c>
      <c r="C23765" s="23">
        <v>725</v>
      </c>
    </row>
    <row r="23766" spans="1:3" ht="13.2" x14ac:dyDescent="0.25">
      <c r="A23766" s="45" t="s">
        <v>23831</v>
      </c>
      <c r="B23766" s="45" t="s">
        <v>7</v>
      </c>
      <c r="C23766" s="23">
        <v>475</v>
      </c>
    </row>
    <row r="23767" spans="1:3" ht="13.2" x14ac:dyDescent="0.25">
      <c r="A23767" s="45" t="s">
        <v>23832</v>
      </c>
      <c r="B23767" s="45" t="s">
        <v>7</v>
      </c>
      <c r="C23767" s="23">
        <v>700</v>
      </c>
    </row>
    <row r="23768" spans="1:3" ht="13.2" x14ac:dyDescent="0.25">
      <c r="A23768" s="45" t="s">
        <v>23833</v>
      </c>
      <c r="B23768" s="45" t="s">
        <v>7</v>
      </c>
      <c r="C23768" s="23">
        <v>575</v>
      </c>
    </row>
    <row r="23769" spans="1:3" ht="13.2" x14ac:dyDescent="0.25">
      <c r="A23769" s="45" t="s">
        <v>23834</v>
      </c>
      <c r="B23769" s="45" t="s">
        <v>7</v>
      </c>
      <c r="C23769" s="23">
        <v>500</v>
      </c>
    </row>
    <row r="23770" spans="1:3" ht="13.2" x14ac:dyDescent="0.25">
      <c r="A23770" s="45" t="s">
        <v>23835</v>
      </c>
      <c r="B23770" s="45" t="s">
        <v>7</v>
      </c>
      <c r="C23770" s="23">
        <v>375</v>
      </c>
    </row>
    <row r="23771" spans="1:3" ht="13.2" x14ac:dyDescent="0.25">
      <c r="A23771" s="45" t="s">
        <v>23836</v>
      </c>
      <c r="B23771" s="45" t="s">
        <v>7</v>
      </c>
      <c r="C23771" s="23">
        <v>450</v>
      </c>
    </row>
    <row r="23772" spans="1:3" ht="13.2" x14ac:dyDescent="0.25">
      <c r="A23772" s="45" t="s">
        <v>23837</v>
      </c>
      <c r="B23772" s="45" t="s">
        <v>7</v>
      </c>
      <c r="C23772" s="23">
        <v>250</v>
      </c>
    </row>
    <row r="23773" spans="1:3" ht="13.2" x14ac:dyDescent="0.25">
      <c r="A23773" s="45" t="s">
        <v>23838</v>
      </c>
      <c r="B23773" s="45" t="s">
        <v>7</v>
      </c>
      <c r="C23773" s="23">
        <v>450</v>
      </c>
    </row>
    <row r="23774" spans="1:3" ht="13.2" x14ac:dyDescent="0.25">
      <c r="A23774" s="45" t="s">
        <v>23839</v>
      </c>
      <c r="B23774" s="45" t="s">
        <v>7</v>
      </c>
      <c r="C23774" s="23">
        <v>625</v>
      </c>
    </row>
    <row r="23775" spans="1:3" ht="13.2" x14ac:dyDescent="0.25">
      <c r="A23775" s="45" t="s">
        <v>23840</v>
      </c>
      <c r="B23775" s="45" t="s">
        <v>7</v>
      </c>
      <c r="C23775" s="23">
        <v>325</v>
      </c>
    </row>
    <row r="23776" spans="1:3" ht="13.2" x14ac:dyDescent="0.25">
      <c r="A23776" s="45" t="s">
        <v>23841</v>
      </c>
      <c r="B23776" s="45" t="s">
        <v>7</v>
      </c>
      <c r="C23776" s="23">
        <v>300</v>
      </c>
    </row>
    <row r="23777" spans="1:3" ht="13.2" x14ac:dyDescent="0.25">
      <c r="A23777" s="45" t="s">
        <v>23842</v>
      </c>
      <c r="B23777" s="45" t="s">
        <v>7</v>
      </c>
      <c r="C23777" s="23">
        <v>325</v>
      </c>
    </row>
    <row r="23778" spans="1:3" ht="13.2" x14ac:dyDescent="0.25">
      <c r="A23778" s="45" t="s">
        <v>23843</v>
      </c>
      <c r="B23778" s="45" t="s">
        <v>7</v>
      </c>
      <c r="C23778" s="23">
        <v>350</v>
      </c>
    </row>
    <row r="23779" spans="1:3" ht="13.2" x14ac:dyDescent="0.25">
      <c r="A23779" s="45" t="s">
        <v>23844</v>
      </c>
      <c r="B23779" s="45" t="s">
        <v>7</v>
      </c>
      <c r="C23779" s="23">
        <v>700</v>
      </c>
    </row>
    <row r="23780" spans="1:3" ht="13.2" x14ac:dyDescent="0.25">
      <c r="A23780" s="45" t="s">
        <v>23845</v>
      </c>
      <c r="B23780" s="45" t="s">
        <v>7</v>
      </c>
      <c r="C23780" s="23">
        <v>375</v>
      </c>
    </row>
    <row r="23781" spans="1:3" ht="13.2" x14ac:dyDescent="0.25">
      <c r="A23781" s="45" t="s">
        <v>23846</v>
      </c>
      <c r="B23781" s="45" t="s">
        <v>7</v>
      </c>
      <c r="C23781" s="23">
        <v>250</v>
      </c>
    </row>
    <row r="23782" spans="1:3" ht="13.2" x14ac:dyDescent="0.25">
      <c r="A23782" s="45" t="s">
        <v>23847</v>
      </c>
      <c r="B23782" s="45" t="s">
        <v>7</v>
      </c>
      <c r="C23782" s="23">
        <v>250</v>
      </c>
    </row>
    <row r="23783" spans="1:3" ht="13.2" x14ac:dyDescent="0.25">
      <c r="A23783" s="45" t="s">
        <v>23848</v>
      </c>
      <c r="B23783" s="45" t="s">
        <v>7</v>
      </c>
      <c r="C23783" s="23">
        <v>675</v>
      </c>
    </row>
    <row r="23784" spans="1:3" ht="13.2" x14ac:dyDescent="0.25">
      <c r="A23784" s="45" t="s">
        <v>23849</v>
      </c>
      <c r="B23784" s="45" t="s">
        <v>7</v>
      </c>
      <c r="C23784" s="23">
        <v>250</v>
      </c>
    </row>
    <row r="23785" spans="1:3" ht="13.2" x14ac:dyDescent="0.25">
      <c r="A23785" s="45" t="s">
        <v>23850</v>
      </c>
      <c r="B23785" s="45" t="s">
        <v>7</v>
      </c>
      <c r="C23785" s="23">
        <v>250</v>
      </c>
    </row>
    <row r="23786" spans="1:3" ht="13.2" x14ac:dyDescent="0.25">
      <c r="A23786" s="45" t="s">
        <v>23851</v>
      </c>
      <c r="B23786" s="45" t="s">
        <v>7</v>
      </c>
      <c r="C23786" s="23">
        <v>375</v>
      </c>
    </row>
    <row r="23787" spans="1:3" ht="13.2" x14ac:dyDescent="0.25">
      <c r="A23787" s="45" t="s">
        <v>23852</v>
      </c>
      <c r="B23787" s="45" t="s">
        <v>7</v>
      </c>
      <c r="C23787" s="23">
        <v>625</v>
      </c>
    </row>
    <row r="23788" spans="1:3" ht="13.2" x14ac:dyDescent="0.25">
      <c r="A23788" s="45" t="s">
        <v>23853</v>
      </c>
      <c r="B23788" s="45" t="s">
        <v>7</v>
      </c>
      <c r="C23788" s="23">
        <v>325</v>
      </c>
    </row>
    <row r="23789" spans="1:3" ht="13.2" x14ac:dyDescent="0.25">
      <c r="A23789" s="45" t="s">
        <v>23854</v>
      </c>
      <c r="B23789" s="45" t="s">
        <v>7</v>
      </c>
      <c r="C23789" s="23">
        <v>300</v>
      </c>
    </row>
    <row r="23790" spans="1:3" ht="13.2" x14ac:dyDescent="0.25">
      <c r="A23790" s="45" t="s">
        <v>23855</v>
      </c>
      <c r="B23790" s="45" t="s">
        <v>7</v>
      </c>
      <c r="C23790" s="23">
        <v>325</v>
      </c>
    </row>
    <row r="23791" spans="1:3" ht="13.2" x14ac:dyDescent="0.25">
      <c r="A23791" s="45" t="s">
        <v>23856</v>
      </c>
      <c r="B23791" s="45" t="s">
        <v>7</v>
      </c>
      <c r="C23791" s="23">
        <v>350</v>
      </c>
    </row>
    <row r="23792" spans="1:3" ht="13.2" x14ac:dyDescent="0.25">
      <c r="A23792" s="45" t="s">
        <v>23857</v>
      </c>
      <c r="B23792" s="45" t="s">
        <v>7</v>
      </c>
      <c r="C23792" s="23">
        <v>750</v>
      </c>
    </row>
    <row r="23793" spans="1:3" ht="13.2" x14ac:dyDescent="0.25">
      <c r="A23793" s="45" t="s">
        <v>23858</v>
      </c>
      <c r="B23793" s="45" t="s">
        <v>7</v>
      </c>
      <c r="C23793" s="23">
        <v>150</v>
      </c>
    </row>
    <row r="23794" spans="1:3" ht="13.2" x14ac:dyDescent="0.25">
      <c r="A23794" s="45" t="s">
        <v>23859</v>
      </c>
      <c r="B23794" s="45" t="s">
        <v>7</v>
      </c>
      <c r="C23794" s="23">
        <v>200</v>
      </c>
    </row>
    <row r="23795" spans="1:3" ht="13.2" x14ac:dyDescent="0.25">
      <c r="A23795" s="45" t="s">
        <v>23860</v>
      </c>
      <c r="B23795" s="45" t="s">
        <v>7</v>
      </c>
      <c r="C23795" s="23">
        <v>200</v>
      </c>
    </row>
    <row r="23796" spans="1:3" ht="13.2" x14ac:dyDescent="0.25">
      <c r="A23796" s="45" t="s">
        <v>23861</v>
      </c>
      <c r="B23796" s="45" t="s">
        <v>7</v>
      </c>
      <c r="C23796" s="23">
        <v>200</v>
      </c>
    </row>
    <row r="23797" spans="1:3" ht="13.2" x14ac:dyDescent="0.25">
      <c r="A23797" s="45" t="s">
        <v>23862</v>
      </c>
      <c r="B23797" s="45" t="s">
        <v>7</v>
      </c>
      <c r="C23797" s="23">
        <v>275</v>
      </c>
    </row>
    <row r="23798" spans="1:3" ht="13.2" x14ac:dyDescent="0.25">
      <c r="A23798" s="45" t="s">
        <v>23863</v>
      </c>
      <c r="B23798" s="45" t="s">
        <v>7</v>
      </c>
      <c r="C23798" s="23">
        <v>375</v>
      </c>
    </row>
    <row r="23799" spans="1:3" ht="13.2" x14ac:dyDescent="0.25">
      <c r="A23799" s="45" t="s">
        <v>23864</v>
      </c>
      <c r="B23799" s="45" t="s">
        <v>7</v>
      </c>
      <c r="C23799" s="23">
        <v>275</v>
      </c>
    </row>
    <row r="23800" spans="1:3" ht="13.2" x14ac:dyDescent="0.25">
      <c r="A23800" s="45" t="s">
        <v>23865</v>
      </c>
      <c r="B23800" s="45" t="s">
        <v>7</v>
      </c>
      <c r="C23800" s="23">
        <v>150</v>
      </c>
    </row>
    <row r="23801" spans="1:3" ht="13.2" x14ac:dyDescent="0.25">
      <c r="A23801" s="45" t="s">
        <v>23866</v>
      </c>
      <c r="B23801" s="45" t="s">
        <v>7</v>
      </c>
      <c r="C23801" s="23">
        <v>275</v>
      </c>
    </row>
    <row r="23802" spans="1:3" ht="13.2" x14ac:dyDescent="0.25">
      <c r="A23802" s="45" t="s">
        <v>23867</v>
      </c>
      <c r="B23802" s="45" t="s">
        <v>7</v>
      </c>
      <c r="C23802" s="23">
        <v>625</v>
      </c>
    </row>
    <row r="23803" spans="1:3" ht="13.2" x14ac:dyDescent="0.25">
      <c r="A23803" s="45" t="s">
        <v>23868</v>
      </c>
      <c r="B23803" s="45" t="s">
        <v>7</v>
      </c>
      <c r="C23803" s="23">
        <v>150</v>
      </c>
    </row>
    <row r="23804" spans="1:3" ht="13.2" x14ac:dyDescent="0.25">
      <c r="A23804" s="45" t="s">
        <v>23869</v>
      </c>
      <c r="B23804" s="45" t="s">
        <v>7</v>
      </c>
      <c r="C23804" s="23">
        <v>625</v>
      </c>
    </row>
    <row r="23805" spans="1:3" ht="13.2" x14ac:dyDescent="0.25">
      <c r="A23805" s="45" t="s">
        <v>23870</v>
      </c>
      <c r="B23805" s="45" t="s">
        <v>7</v>
      </c>
      <c r="C23805" s="23">
        <v>400</v>
      </c>
    </row>
    <row r="23806" spans="1:3" ht="13.2" x14ac:dyDescent="0.25">
      <c r="A23806" s="45" t="s">
        <v>23871</v>
      </c>
      <c r="B23806" s="45" t="s">
        <v>7</v>
      </c>
      <c r="C23806" s="23">
        <v>275</v>
      </c>
    </row>
    <row r="23807" spans="1:3" ht="13.2" x14ac:dyDescent="0.25">
      <c r="A23807" s="45" t="s">
        <v>23872</v>
      </c>
      <c r="B23807" s="45" t="s">
        <v>7</v>
      </c>
      <c r="C23807" s="23">
        <v>225</v>
      </c>
    </row>
    <row r="23808" spans="1:3" ht="13.2" x14ac:dyDescent="0.25">
      <c r="A23808" s="45" t="s">
        <v>23873</v>
      </c>
      <c r="B23808" s="45" t="s">
        <v>7</v>
      </c>
      <c r="C23808" s="23">
        <v>150</v>
      </c>
    </row>
    <row r="23809" spans="1:3" ht="13.2" x14ac:dyDescent="0.25">
      <c r="A23809" s="45" t="s">
        <v>23874</v>
      </c>
      <c r="B23809" s="45" t="s">
        <v>7</v>
      </c>
      <c r="C23809" s="23">
        <v>425</v>
      </c>
    </row>
    <row r="23810" spans="1:3" ht="13.2" x14ac:dyDescent="0.25">
      <c r="A23810" s="45" t="s">
        <v>23875</v>
      </c>
      <c r="B23810" s="45" t="s">
        <v>7</v>
      </c>
      <c r="C23810" s="23">
        <v>575</v>
      </c>
    </row>
    <row r="23811" spans="1:3" ht="13.2" x14ac:dyDescent="0.25">
      <c r="A23811" s="45" t="s">
        <v>23876</v>
      </c>
      <c r="B23811" s="45" t="s">
        <v>7</v>
      </c>
      <c r="C23811" s="23">
        <v>925</v>
      </c>
    </row>
    <row r="23812" spans="1:3" ht="13.2" x14ac:dyDescent="0.25">
      <c r="A23812" s="45" t="s">
        <v>23877</v>
      </c>
      <c r="B23812" s="45" t="s">
        <v>7</v>
      </c>
      <c r="C23812" s="23">
        <v>900</v>
      </c>
    </row>
    <row r="23813" spans="1:3" ht="13.2" x14ac:dyDescent="0.25">
      <c r="A23813" s="45" t="s">
        <v>23878</v>
      </c>
      <c r="B23813" s="45" t="s">
        <v>7</v>
      </c>
      <c r="C23813" s="23">
        <v>150</v>
      </c>
    </row>
    <row r="23814" spans="1:3" ht="13.2" x14ac:dyDescent="0.25">
      <c r="A23814" s="45" t="s">
        <v>23879</v>
      </c>
      <c r="B23814" s="45" t="s">
        <v>7</v>
      </c>
      <c r="C23814" s="23">
        <v>875</v>
      </c>
    </row>
    <row r="23815" spans="1:3" ht="13.2" x14ac:dyDescent="0.25">
      <c r="A23815" s="45" t="s">
        <v>23880</v>
      </c>
      <c r="B23815" s="45" t="s">
        <v>7</v>
      </c>
      <c r="C23815" s="23">
        <v>750</v>
      </c>
    </row>
    <row r="23816" spans="1:3" ht="13.2" x14ac:dyDescent="0.25">
      <c r="A23816" s="45" t="s">
        <v>23881</v>
      </c>
      <c r="B23816" s="45" t="s">
        <v>7</v>
      </c>
      <c r="C23816" s="23">
        <v>250</v>
      </c>
    </row>
    <row r="23817" spans="1:3" ht="13.2" x14ac:dyDescent="0.25">
      <c r="A23817" s="45" t="s">
        <v>23882</v>
      </c>
      <c r="B23817" s="45" t="s">
        <v>7</v>
      </c>
      <c r="C23817" s="23">
        <v>350</v>
      </c>
    </row>
    <row r="23818" spans="1:3" ht="13.2" x14ac:dyDescent="0.25">
      <c r="A23818" s="45" t="s">
        <v>23883</v>
      </c>
      <c r="B23818" s="45" t="s">
        <v>7</v>
      </c>
      <c r="C23818" s="23">
        <v>225</v>
      </c>
    </row>
    <row r="23819" spans="1:3" ht="13.2" x14ac:dyDescent="0.25">
      <c r="A23819" s="45" t="s">
        <v>23884</v>
      </c>
      <c r="B23819" s="45" t="s">
        <v>7</v>
      </c>
      <c r="C23819" s="23">
        <v>150</v>
      </c>
    </row>
    <row r="23820" spans="1:3" ht="13.2" x14ac:dyDescent="0.25">
      <c r="A23820" s="45" t="s">
        <v>23885</v>
      </c>
      <c r="B23820" s="45" t="s">
        <v>7</v>
      </c>
      <c r="C23820" s="23">
        <v>350</v>
      </c>
    </row>
    <row r="23821" spans="1:3" ht="13.2" x14ac:dyDescent="0.25">
      <c r="A23821" s="45" t="s">
        <v>23886</v>
      </c>
      <c r="B23821" s="45" t="s">
        <v>7</v>
      </c>
      <c r="C23821" s="23">
        <v>350</v>
      </c>
    </row>
    <row r="23822" spans="1:3" ht="13.2" x14ac:dyDescent="0.25">
      <c r="A23822" s="45" t="s">
        <v>23887</v>
      </c>
      <c r="B23822" s="45" t="s">
        <v>7</v>
      </c>
      <c r="C23822" s="23">
        <v>175</v>
      </c>
    </row>
    <row r="23823" spans="1:3" ht="13.2" x14ac:dyDescent="0.25">
      <c r="A23823" s="45" t="s">
        <v>23888</v>
      </c>
      <c r="B23823" s="45" t="s">
        <v>7</v>
      </c>
      <c r="C23823" s="23">
        <v>225</v>
      </c>
    </row>
    <row r="23824" spans="1:3" ht="13.2" x14ac:dyDescent="0.25">
      <c r="A23824" s="45" t="s">
        <v>23889</v>
      </c>
      <c r="B23824" s="45" t="s">
        <v>7</v>
      </c>
      <c r="C23824" s="23">
        <v>200</v>
      </c>
    </row>
    <row r="23825" spans="1:3" ht="13.2" x14ac:dyDescent="0.25">
      <c r="A23825" s="45" t="s">
        <v>23890</v>
      </c>
      <c r="B23825" s="45" t="s">
        <v>7</v>
      </c>
      <c r="C23825" s="23">
        <v>225</v>
      </c>
    </row>
    <row r="23826" spans="1:3" ht="13.2" x14ac:dyDescent="0.25">
      <c r="A23826" s="45" t="s">
        <v>23891</v>
      </c>
      <c r="B23826" s="45" t="s">
        <v>7</v>
      </c>
      <c r="C23826" s="23">
        <v>625</v>
      </c>
    </row>
    <row r="23827" spans="1:3" ht="13.2" x14ac:dyDescent="0.25">
      <c r="A23827" s="45" t="s">
        <v>23892</v>
      </c>
      <c r="B23827" s="45" t="s">
        <v>7</v>
      </c>
      <c r="C23827" s="23">
        <v>275</v>
      </c>
    </row>
    <row r="23828" spans="1:3" ht="13.2" x14ac:dyDescent="0.25">
      <c r="A23828" s="45" t="s">
        <v>23893</v>
      </c>
      <c r="B23828" s="45" t="s">
        <v>7</v>
      </c>
      <c r="C23828" s="23">
        <v>350</v>
      </c>
    </row>
    <row r="23829" spans="1:3" ht="13.2" x14ac:dyDescent="0.25">
      <c r="A23829" s="45" t="s">
        <v>23894</v>
      </c>
      <c r="B23829" s="45" t="s">
        <v>7</v>
      </c>
      <c r="C23829" s="23">
        <v>175</v>
      </c>
    </row>
    <row r="23830" spans="1:3" ht="13.2" x14ac:dyDescent="0.25">
      <c r="A23830" s="45" t="s">
        <v>23895</v>
      </c>
      <c r="B23830" s="45" t="s">
        <v>7</v>
      </c>
      <c r="C23830" s="23">
        <v>375</v>
      </c>
    </row>
    <row r="23831" spans="1:3" ht="13.2" x14ac:dyDescent="0.25">
      <c r="A23831" s="45" t="s">
        <v>23896</v>
      </c>
      <c r="B23831" s="45" t="s">
        <v>7</v>
      </c>
      <c r="C23831" s="23">
        <v>275</v>
      </c>
    </row>
    <row r="23832" spans="1:3" ht="13.2" x14ac:dyDescent="0.25">
      <c r="A23832" s="45" t="s">
        <v>23897</v>
      </c>
      <c r="B23832" s="45" t="s">
        <v>7</v>
      </c>
      <c r="C23832" s="23">
        <v>150</v>
      </c>
    </row>
    <row r="23833" spans="1:3" ht="13.2" x14ac:dyDescent="0.25">
      <c r="A23833" s="45" t="s">
        <v>23898</v>
      </c>
      <c r="B23833" s="45" t="s">
        <v>7</v>
      </c>
      <c r="C23833" s="23">
        <v>150</v>
      </c>
    </row>
    <row r="23834" spans="1:3" ht="13.2" x14ac:dyDescent="0.25">
      <c r="A23834" s="45" t="s">
        <v>23899</v>
      </c>
      <c r="B23834" s="45" t="s">
        <v>7</v>
      </c>
      <c r="C23834" s="23">
        <v>150</v>
      </c>
    </row>
    <row r="23835" spans="1:3" ht="13.2" x14ac:dyDescent="0.25">
      <c r="A23835" s="45" t="s">
        <v>23900</v>
      </c>
      <c r="B23835" s="45" t="s">
        <v>7</v>
      </c>
      <c r="C23835" s="23">
        <v>350</v>
      </c>
    </row>
    <row r="23836" spans="1:3" ht="13.2" x14ac:dyDescent="0.25">
      <c r="A23836" s="45" t="s">
        <v>23901</v>
      </c>
      <c r="B23836" s="45" t="s">
        <v>7</v>
      </c>
      <c r="C23836" s="23">
        <v>375</v>
      </c>
    </row>
    <row r="23837" spans="1:3" ht="13.2" x14ac:dyDescent="0.25">
      <c r="A23837" s="45" t="s">
        <v>23902</v>
      </c>
      <c r="B23837" s="45" t="s">
        <v>7</v>
      </c>
      <c r="C23837" s="23">
        <v>1050</v>
      </c>
    </row>
    <row r="23838" spans="1:3" ht="13.2" x14ac:dyDescent="0.25">
      <c r="A23838" s="45" t="s">
        <v>23903</v>
      </c>
      <c r="B23838" s="45" t="s">
        <v>7</v>
      </c>
      <c r="C23838" s="23">
        <v>900</v>
      </c>
    </row>
    <row r="23839" spans="1:3" ht="13.2" x14ac:dyDescent="0.25">
      <c r="A23839" s="45" t="s">
        <v>23904</v>
      </c>
      <c r="B23839" s="45" t="s">
        <v>7</v>
      </c>
      <c r="C23839" s="23">
        <v>1400</v>
      </c>
    </row>
    <row r="23840" spans="1:3" ht="13.2" x14ac:dyDescent="0.25">
      <c r="A23840" s="45" t="s">
        <v>23905</v>
      </c>
      <c r="B23840" s="45" t="s">
        <v>7</v>
      </c>
      <c r="C23840" s="23">
        <v>375</v>
      </c>
    </row>
    <row r="23841" spans="1:3" ht="13.2" x14ac:dyDescent="0.25">
      <c r="A23841" s="45" t="s">
        <v>23906</v>
      </c>
      <c r="B23841" s="45" t="s">
        <v>7</v>
      </c>
      <c r="C23841" s="23">
        <v>300</v>
      </c>
    </row>
    <row r="23842" spans="1:3" ht="13.2" x14ac:dyDescent="0.25">
      <c r="A23842" s="45" t="s">
        <v>23907</v>
      </c>
      <c r="B23842" s="45" t="s">
        <v>7</v>
      </c>
      <c r="C23842" s="23">
        <v>325</v>
      </c>
    </row>
    <row r="23843" spans="1:3" ht="13.2" x14ac:dyDescent="0.25">
      <c r="A23843" s="45" t="s">
        <v>23908</v>
      </c>
      <c r="B23843" s="45" t="s">
        <v>7</v>
      </c>
      <c r="C23843" s="23">
        <v>300</v>
      </c>
    </row>
    <row r="23844" spans="1:3" ht="13.2" x14ac:dyDescent="0.25">
      <c r="A23844" s="45" t="s">
        <v>23909</v>
      </c>
      <c r="B23844" s="45" t="s">
        <v>7</v>
      </c>
      <c r="C23844" s="23">
        <v>300</v>
      </c>
    </row>
    <row r="23845" spans="1:3" ht="13.2" x14ac:dyDescent="0.25">
      <c r="A23845" s="45" t="s">
        <v>23910</v>
      </c>
      <c r="B23845" s="45" t="s">
        <v>7</v>
      </c>
      <c r="C23845" s="23">
        <v>300</v>
      </c>
    </row>
    <row r="23846" spans="1:3" ht="13.2" x14ac:dyDescent="0.25">
      <c r="A23846" s="45" t="s">
        <v>23911</v>
      </c>
      <c r="B23846" s="45" t="s">
        <v>7</v>
      </c>
      <c r="C23846" s="23">
        <v>150</v>
      </c>
    </row>
    <row r="23847" spans="1:3" ht="13.2" x14ac:dyDescent="0.25">
      <c r="A23847" s="45" t="s">
        <v>23912</v>
      </c>
      <c r="B23847" s="45" t="s">
        <v>7</v>
      </c>
      <c r="C23847" s="23">
        <v>225</v>
      </c>
    </row>
    <row r="23848" spans="1:3" ht="13.2" x14ac:dyDescent="0.25">
      <c r="A23848" s="45" t="s">
        <v>23913</v>
      </c>
      <c r="B23848" s="45" t="s">
        <v>7</v>
      </c>
      <c r="C23848" s="23">
        <v>275</v>
      </c>
    </row>
    <row r="23849" spans="1:3" ht="13.2" x14ac:dyDescent="0.25">
      <c r="A23849" s="45" t="s">
        <v>23914</v>
      </c>
      <c r="B23849" s="45" t="s">
        <v>7</v>
      </c>
      <c r="C23849" s="23">
        <v>150</v>
      </c>
    </row>
    <row r="23850" spans="1:3" ht="13.2" x14ac:dyDescent="0.25">
      <c r="A23850" s="45" t="s">
        <v>23915</v>
      </c>
      <c r="B23850" s="45" t="s">
        <v>7</v>
      </c>
      <c r="C23850" s="23">
        <v>200</v>
      </c>
    </row>
    <row r="23851" spans="1:3" ht="13.2" x14ac:dyDescent="0.25">
      <c r="A23851" s="45" t="s">
        <v>23916</v>
      </c>
      <c r="B23851" s="45" t="s">
        <v>7</v>
      </c>
      <c r="C23851" s="23">
        <v>600</v>
      </c>
    </row>
    <row r="23852" spans="1:3" ht="13.2" x14ac:dyDescent="0.25">
      <c r="A23852" s="45" t="s">
        <v>23917</v>
      </c>
      <c r="B23852" s="45" t="s">
        <v>7</v>
      </c>
      <c r="C23852" s="23">
        <v>575</v>
      </c>
    </row>
    <row r="23853" spans="1:3" ht="13.2" x14ac:dyDescent="0.25">
      <c r="A23853" s="45" t="s">
        <v>23918</v>
      </c>
      <c r="B23853" s="45" t="s">
        <v>7</v>
      </c>
      <c r="C23853" s="23">
        <v>950</v>
      </c>
    </row>
    <row r="23854" spans="1:3" ht="13.2" x14ac:dyDescent="0.25">
      <c r="A23854" s="45" t="s">
        <v>23919</v>
      </c>
      <c r="B23854" s="45" t="s">
        <v>7</v>
      </c>
      <c r="C23854" s="23">
        <v>450</v>
      </c>
    </row>
    <row r="23855" spans="1:3" ht="13.2" x14ac:dyDescent="0.25">
      <c r="A23855" s="45" t="s">
        <v>23920</v>
      </c>
      <c r="B23855" s="45" t="s">
        <v>7</v>
      </c>
      <c r="C23855" s="23">
        <v>400</v>
      </c>
    </row>
    <row r="23856" spans="1:3" ht="13.2" x14ac:dyDescent="0.25">
      <c r="A23856" s="45" t="s">
        <v>23921</v>
      </c>
      <c r="B23856" s="45" t="s">
        <v>7</v>
      </c>
      <c r="C23856" s="23">
        <v>500</v>
      </c>
    </row>
    <row r="23857" spans="1:3" ht="13.2" x14ac:dyDescent="0.25">
      <c r="A23857" s="45" t="s">
        <v>23922</v>
      </c>
      <c r="B23857" s="45" t="s">
        <v>7</v>
      </c>
      <c r="C23857" s="23">
        <v>450</v>
      </c>
    </row>
    <row r="23858" spans="1:3" ht="13.2" x14ac:dyDescent="0.25">
      <c r="A23858" s="45" t="s">
        <v>23923</v>
      </c>
      <c r="B23858" s="45" t="s">
        <v>7</v>
      </c>
      <c r="C23858" s="23">
        <v>600</v>
      </c>
    </row>
    <row r="23859" spans="1:3" ht="13.2" x14ac:dyDescent="0.25">
      <c r="A23859" s="45" t="s">
        <v>23924</v>
      </c>
      <c r="B23859" s="45" t="s">
        <v>7</v>
      </c>
      <c r="C23859" s="23">
        <v>375</v>
      </c>
    </row>
    <row r="23860" spans="1:3" ht="13.2" x14ac:dyDescent="0.25">
      <c r="A23860" s="45" t="s">
        <v>23925</v>
      </c>
      <c r="B23860" s="45" t="s">
        <v>7</v>
      </c>
      <c r="C23860" s="23">
        <v>450</v>
      </c>
    </row>
    <row r="23861" spans="1:3" ht="13.2" x14ac:dyDescent="0.25">
      <c r="A23861" s="45" t="s">
        <v>23926</v>
      </c>
      <c r="B23861" s="45" t="s">
        <v>7</v>
      </c>
      <c r="C23861" s="23">
        <v>450</v>
      </c>
    </row>
    <row r="23862" spans="1:3" ht="13.2" x14ac:dyDescent="0.25">
      <c r="A23862" s="45" t="s">
        <v>23927</v>
      </c>
      <c r="B23862" s="45" t="s">
        <v>7</v>
      </c>
      <c r="C23862" s="23">
        <v>325</v>
      </c>
    </row>
    <row r="23863" spans="1:3" ht="13.2" x14ac:dyDescent="0.25">
      <c r="A23863" s="45" t="s">
        <v>23928</v>
      </c>
      <c r="B23863" s="45" t="s">
        <v>7</v>
      </c>
      <c r="C23863" s="23">
        <v>875</v>
      </c>
    </row>
    <row r="23864" spans="1:3" ht="13.2" x14ac:dyDescent="0.25">
      <c r="A23864" s="45" t="s">
        <v>23929</v>
      </c>
      <c r="B23864" s="45" t="s">
        <v>7</v>
      </c>
      <c r="C23864" s="23">
        <v>375</v>
      </c>
    </row>
    <row r="23865" spans="1:3" ht="13.2" x14ac:dyDescent="0.25">
      <c r="A23865" s="45" t="s">
        <v>23930</v>
      </c>
      <c r="B23865" s="45" t="s">
        <v>7</v>
      </c>
      <c r="C23865" s="23">
        <v>825</v>
      </c>
    </row>
    <row r="23866" spans="1:3" ht="13.2" x14ac:dyDescent="0.25">
      <c r="A23866" s="45" t="s">
        <v>23931</v>
      </c>
      <c r="B23866" s="45" t="s">
        <v>7</v>
      </c>
      <c r="C23866" s="23">
        <v>550</v>
      </c>
    </row>
    <row r="23867" spans="1:3" ht="13.2" x14ac:dyDescent="0.25">
      <c r="A23867" s="45" t="s">
        <v>23932</v>
      </c>
      <c r="B23867" s="45" t="s">
        <v>7</v>
      </c>
      <c r="C23867" s="23">
        <v>250</v>
      </c>
    </row>
    <row r="23868" spans="1:3" ht="13.2" x14ac:dyDescent="0.25">
      <c r="A23868" s="45" t="s">
        <v>23933</v>
      </c>
      <c r="B23868" s="45" t="s">
        <v>7</v>
      </c>
      <c r="C23868" s="23">
        <v>250</v>
      </c>
    </row>
    <row r="23869" spans="1:3" ht="13.2" x14ac:dyDescent="0.25">
      <c r="A23869" s="45" t="s">
        <v>23934</v>
      </c>
      <c r="B23869" s="45" t="s">
        <v>7</v>
      </c>
      <c r="C23869" s="23">
        <v>400</v>
      </c>
    </row>
    <row r="23870" spans="1:3" ht="13.2" x14ac:dyDescent="0.25">
      <c r="A23870" s="45" t="s">
        <v>23935</v>
      </c>
      <c r="B23870" s="45" t="s">
        <v>7</v>
      </c>
      <c r="C23870" s="23">
        <v>450</v>
      </c>
    </row>
    <row r="23871" spans="1:3" ht="13.2" x14ac:dyDescent="0.25">
      <c r="A23871" s="45" t="s">
        <v>23936</v>
      </c>
      <c r="B23871" s="45" t="s">
        <v>7</v>
      </c>
      <c r="C23871" s="23">
        <v>275</v>
      </c>
    </row>
    <row r="23872" spans="1:3" ht="13.2" x14ac:dyDescent="0.25">
      <c r="A23872" s="45" t="s">
        <v>23937</v>
      </c>
      <c r="B23872" s="45" t="s">
        <v>7</v>
      </c>
      <c r="C23872" s="23">
        <v>300</v>
      </c>
    </row>
    <row r="23873" spans="1:3" ht="13.2" x14ac:dyDescent="0.25">
      <c r="A23873" s="45" t="s">
        <v>23938</v>
      </c>
      <c r="B23873" s="45" t="s">
        <v>7</v>
      </c>
      <c r="C23873" s="23">
        <v>525</v>
      </c>
    </row>
    <row r="23874" spans="1:3" ht="13.2" x14ac:dyDescent="0.25">
      <c r="A23874" s="45" t="s">
        <v>23939</v>
      </c>
      <c r="B23874" s="45" t="s">
        <v>7</v>
      </c>
      <c r="C23874" s="23">
        <v>150</v>
      </c>
    </row>
    <row r="23875" spans="1:3" ht="13.2" x14ac:dyDescent="0.25">
      <c r="A23875" s="45" t="s">
        <v>23940</v>
      </c>
      <c r="B23875" s="45" t="s">
        <v>7</v>
      </c>
      <c r="C23875" s="23">
        <v>150</v>
      </c>
    </row>
    <row r="23876" spans="1:3" ht="13.2" x14ac:dyDescent="0.25">
      <c r="A23876" s="45" t="s">
        <v>23941</v>
      </c>
      <c r="B23876" s="45" t="s">
        <v>7</v>
      </c>
      <c r="C23876" s="23">
        <v>300</v>
      </c>
    </row>
    <row r="23877" spans="1:3" ht="13.2" x14ac:dyDescent="0.25">
      <c r="A23877" s="45" t="s">
        <v>23942</v>
      </c>
      <c r="B23877" s="45" t="s">
        <v>7</v>
      </c>
      <c r="C23877" s="23">
        <v>625</v>
      </c>
    </row>
    <row r="23878" spans="1:3" ht="13.2" x14ac:dyDescent="0.25">
      <c r="A23878" s="45" t="s">
        <v>23943</v>
      </c>
      <c r="B23878" s="45" t="s">
        <v>7</v>
      </c>
      <c r="C23878" s="23">
        <v>775</v>
      </c>
    </row>
    <row r="23879" spans="1:3" ht="13.2" x14ac:dyDescent="0.25">
      <c r="A23879" s="45" t="s">
        <v>23944</v>
      </c>
      <c r="B23879" s="45" t="s">
        <v>7</v>
      </c>
      <c r="C23879" s="23">
        <v>350</v>
      </c>
    </row>
    <row r="23880" spans="1:3" ht="13.2" x14ac:dyDescent="0.25">
      <c r="A23880" s="45" t="s">
        <v>23945</v>
      </c>
      <c r="B23880" s="45" t="s">
        <v>7</v>
      </c>
      <c r="C23880" s="23">
        <v>500</v>
      </c>
    </row>
    <row r="23881" spans="1:3" ht="13.2" x14ac:dyDescent="0.25">
      <c r="A23881" s="45" t="s">
        <v>23946</v>
      </c>
      <c r="B23881" s="45" t="s">
        <v>7</v>
      </c>
      <c r="C23881" s="23">
        <v>150</v>
      </c>
    </row>
    <row r="23882" spans="1:3" ht="13.2" x14ac:dyDescent="0.25">
      <c r="A23882" s="45" t="s">
        <v>23947</v>
      </c>
      <c r="B23882" s="45" t="s">
        <v>7</v>
      </c>
      <c r="C23882" s="23">
        <v>200</v>
      </c>
    </row>
    <row r="23883" spans="1:3" ht="13.2" x14ac:dyDescent="0.25">
      <c r="A23883" s="45" t="s">
        <v>23948</v>
      </c>
      <c r="B23883" s="45" t="s">
        <v>7</v>
      </c>
      <c r="C23883" s="23">
        <v>250</v>
      </c>
    </row>
    <row r="23884" spans="1:3" ht="13.2" x14ac:dyDescent="0.25">
      <c r="A23884" s="45" t="s">
        <v>23949</v>
      </c>
      <c r="B23884" s="45" t="s">
        <v>7</v>
      </c>
      <c r="C23884" s="23">
        <v>250</v>
      </c>
    </row>
    <row r="23885" spans="1:3" ht="13.2" x14ac:dyDescent="0.25">
      <c r="A23885" s="45" t="s">
        <v>23950</v>
      </c>
      <c r="B23885" s="45" t="s">
        <v>7</v>
      </c>
      <c r="C23885" s="23">
        <v>275</v>
      </c>
    </row>
    <row r="23886" spans="1:3" ht="13.2" x14ac:dyDescent="0.25">
      <c r="A23886" s="45" t="s">
        <v>23951</v>
      </c>
      <c r="B23886" s="45" t="s">
        <v>7</v>
      </c>
      <c r="C23886" s="23">
        <v>150</v>
      </c>
    </row>
    <row r="23887" spans="1:3" ht="13.2" x14ac:dyDescent="0.25">
      <c r="A23887" s="45" t="s">
        <v>23952</v>
      </c>
      <c r="B23887" s="45" t="s">
        <v>7</v>
      </c>
      <c r="C23887" s="23">
        <v>450</v>
      </c>
    </row>
    <row r="23888" spans="1:3" ht="13.2" x14ac:dyDescent="0.25">
      <c r="A23888" s="45" t="s">
        <v>23953</v>
      </c>
      <c r="B23888" s="45" t="s">
        <v>7</v>
      </c>
      <c r="C23888" s="23">
        <v>150</v>
      </c>
    </row>
    <row r="23889" spans="1:3" ht="13.2" x14ac:dyDescent="0.25">
      <c r="A23889" s="45" t="s">
        <v>23954</v>
      </c>
      <c r="B23889" s="45" t="s">
        <v>7</v>
      </c>
      <c r="C23889" s="23">
        <v>400</v>
      </c>
    </row>
    <row r="23890" spans="1:3" ht="13.2" x14ac:dyDescent="0.25">
      <c r="A23890" s="45" t="s">
        <v>23955</v>
      </c>
      <c r="B23890" s="45" t="s">
        <v>7</v>
      </c>
      <c r="C23890" s="23">
        <v>300</v>
      </c>
    </row>
    <row r="23891" spans="1:3" ht="13.2" x14ac:dyDescent="0.25">
      <c r="A23891" s="45" t="s">
        <v>23956</v>
      </c>
      <c r="B23891" s="45" t="s">
        <v>7</v>
      </c>
      <c r="C23891" s="23">
        <v>225</v>
      </c>
    </row>
    <row r="23892" spans="1:3" ht="13.2" x14ac:dyDescent="0.25">
      <c r="A23892" s="45" t="s">
        <v>23957</v>
      </c>
      <c r="B23892" s="45" t="s">
        <v>7</v>
      </c>
      <c r="C23892" s="23">
        <v>200</v>
      </c>
    </row>
    <row r="23893" spans="1:3" ht="13.2" x14ac:dyDescent="0.25">
      <c r="A23893" s="45" t="s">
        <v>23958</v>
      </c>
      <c r="B23893" s="45" t="s">
        <v>7</v>
      </c>
      <c r="C23893" s="23">
        <v>275</v>
      </c>
    </row>
    <row r="23894" spans="1:3" ht="13.2" x14ac:dyDescent="0.25">
      <c r="A23894" s="45" t="s">
        <v>23959</v>
      </c>
      <c r="B23894" s="45" t="s">
        <v>7</v>
      </c>
      <c r="C23894" s="23">
        <v>150</v>
      </c>
    </row>
    <row r="23895" spans="1:3" ht="13.2" x14ac:dyDescent="0.25">
      <c r="A23895" s="45" t="s">
        <v>23960</v>
      </c>
      <c r="B23895" s="45" t="s">
        <v>7</v>
      </c>
      <c r="C23895" s="23">
        <v>275</v>
      </c>
    </row>
    <row r="23896" spans="1:3" ht="13.2" x14ac:dyDescent="0.25">
      <c r="A23896" s="45" t="s">
        <v>23961</v>
      </c>
      <c r="B23896" s="45" t="s">
        <v>7</v>
      </c>
      <c r="C23896" s="23">
        <v>150</v>
      </c>
    </row>
    <row r="23897" spans="1:3" ht="13.2" x14ac:dyDescent="0.25">
      <c r="A23897" s="45" t="s">
        <v>23962</v>
      </c>
      <c r="B23897" s="45" t="s">
        <v>7</v>
      </c>
      <c r="C23897" s="23">
        <v>200</v>
      </c>
    </row>
    <row r="23898" spans="1:3" ht="13.2" x14ac:dyDescent="0.25">
      <c r="A23898" s="45" t="s">
        <v>23963</v>
      </c>
      <c r="B23898" s="45" t="s">
        <v>7</v>
      </c>
      <c r="C23898" s="23">
        <v>500</v>
      </c>
    </row>
    <row r="23899" spans="1:3" ht="13.2" x14ac:dyDescent="0.25">
      <c r="A23899" s="45" t="s">
        <v>23964</v>
      </c>
      <c r="B23899" s="45" t="s">
        <v>7</v>
      </c>
      <c r="C23899" s="23">
        <v>300</v>
      </c>
    </row>
    <row r="23900" spans="1:3" ht="13.2" x14ac:dyDescent="0.25">
      <c r="A23900" s="45" t="s">
        <v>23965</v>
      </c>
      <c r="B23900" s="45" t="s">
        <v>7</v>
      </c>
      <c r="C23900" s="23">
        <v>225</v>
      </c>
    </row>
    <row r="23901" spans="1:3" ht="13.2" x14ac:dyDescent="0.25">
      <c r="A23901" s="45" t="s">
        <v>23966</v>
      </c>
      <c r="B23901" s="45" t="s">
        <v>7</v>
      </c>
      <c r="C23901" s="23">
        <v>325</v>
      </c>
    </row>
    <row r="23902" spans="1:3" ht="13.2" x14ac:dyDescent="0.25">
      <c r="A23902" s="45" t="s">
        <v>23967</v>
      </c>
      <c r="B23902" s="45" t="s">
        <v>7</v>
      </c>
      <c r="C23902" s="23">
        <v>325</v>
      </c>
    </row>
    <row r="23903" spans="1:3" ht="13.2" x14ac:dyDescent="0.25">
      <c r="A23903" s="45" t="s">
        <v>23968</v>
      </c>
      <c r="B23903" s="45" t="s">
        <v>7</v>
      </c>
      <c r="C23903" s="23">
        <v>1000</v>
      </c>
    </row>
    <row r="23904" spans="1:3" ht="13.2" x14ac:dyDescent="0.25">
      <c r="A23904" s="45" t="s">
        <v>23969</v>
      </c>
      <c r="B23904" s="45" t="s">
        <v>7</v>
      </c>
      <c r="C23904" s="23">
        <v>875</v>
      </c>
    </row>
    <row r="23905" spans="1:3" ht="13.2" x14ac:dyDescent="0.25">
      <c r="A23905" s="45" t="s">
        <v>23970</v>
      </c>
      <c r="B23905" s="45" t="s">
        <v>7</v>
      </c>
      <c r="C23905" s="23">
        <v>1000</v>
      </c>
    </row>
    <row r="23906" spans="1:3" ht="13.2" x14ac:dyDescent="0.25">
      <c r="A23906" s="45" t="s">
        <v>23971</v>
      </c>
      <c r="B23906" s="45" t="s">
        <v>7</v>
      </c>
      <c r="C23906" s="23">
        <v>650</v>
      </c>
    </row>
    <row r="23907" spans="1:3" ht="13.2" x14ac:dyDescent="0.25">
      <c r="A23907" s="45" t="s">
        <v>23972</v>
      </c>
      <c r="B23907" s="45" t="s">
        <v>7</v>
      </c>
      <c r="C23907" s="23">
        <v>625</v>
      </c>
    </row>
    <row r="23908" spans="1:3" ht="13.2" x14ac:dyDescent="0.25">
      <c r="A23908" s="45" t="s">
        <v>23973</v>
      </c>
      <c r="B23908" s="45" t="s">
        <v>7</v>
      </c>
      <c r="C23908" s="23">
        <v>325</v>
      </c>
    </row>
    <row r="23909" spans="1:3" ht="13.2" x14ac:dyDescent="0.25">
      <c r="A23909" s="45" t="s">
        <v>23974</v>
      </c>
      <c r="B23909" s="45" t="s">
        <v>7</v>
      </c>
      <c r="C23909" s="23">
        <v>300</v>
      </c>
    </row>
    <row r="23910" spans="1:3" ht="13.2" x14ac:dyDescent="0.25">
      <c r="A23910" s="45" t="s">
        <v>23975</v>
      </c>
      <c r="B23910" s="45" t="s">
        <v>7</v>
      </c>
      <c r="C23910" s="23">
        <v>800</v>
      </c>
    </row>
    <row r="23911" spans="1:3" ht="13.2" x14ac:dyDescent="0.25">
      <c r="A23911" s="45" t="s">
        <v>23976</v>
      </c>
      <c r="B23911" s="45" t="s">
        <v>7</v>
      </c>
      <c r="C23911" s="23">
        <v>525</v>
      </c>
    </row>
    <row r="23912" spans="1:3" ht="13.2" x14ac:dyDescent="0.25">
      <c r="A23912" s="45" t="s">
        <v>23977</v>
      </c>
      <c r="B23912" s="45" t="s">
        <v>7</v>
      </c>
      <c r="C23912" s="23">
        <v>500</v>
      </c>
    </row>
    <row r="23913" spans="1:3" ht="13.2" x14ac:dyDescent="0.25">
      <c r="A23913" s="45" t="s">
        <v>23978</v>
      </c>
      <c r="B23913" s="45" t="s">
        <v>7</v>
      </c>
      <c r="C23913" s="23">
        <v>550</v>
      </c>
    </row>
    <row r="23914" spans="1:3" ht="13.2" x14ac:dyDescent="0.25">
      <c r="A23914" s="45" t="s">
        <v>23979</v>
      </c>
      <c r="B23914" s="45" t="s">
        <v>7</v>
      </c>
      <c r="C23914" s="23">
        <v>975</v>
      </c>
    </row>
    <row r="23915" spans="1:3" ht="13.2" x14ac:dyDescent="0.25">
      <c r="A23915" s="45" t="s">
        <v>23980</v>
      </c>
      <c r="B23915" s="45" t="s">
        <v>7</v>
      </c>
      <c r="C23915" s="23">
        <v>950</v>
      </c>
    </row>
    <row r="23916" spans="1:3" ht="13.2" x14ac:dyDescent="0.25">
      <c r="A23916" s="45" t="s">
        <v>23981</v>
      </c>
      <c r="B23916" s="45" t="s">
        <v>7</v>
      </c>
      <c r="C23916" s="23">
        <v>400</v>
      </c>
    </row>
    <row r="23917" spans="1:3" ht="13.2" x14ac:dyDescent="0.25">
      <c r="A23917" s="45" t="s">
        <v>23982</v>
      </c>
      <c r="B23917" s="45" t="s">
        <v>7</v>
      </c>
      <c r="C23917" s="23">
        <v>375</v>
      </c>
    </row>
    <row r="23918" spans="1:3" ht="13.2" x14ac:dyDescent="0.25">
      <c r="A23918" s="45" t="s">
        <v>23983</v>
      </c>
      <c r="B23918" s="45" t="s">
        <v>7</v>
      </c>
      <c r="C23918" s="23">
        <v>275</v>
      </c>
    </row>
    <row r="23919" spans="1:3" ht="13.2" x14ac:dyDescent="0.25">
      <c r="A23919" s="45" t="s">
        <v>23984</v>
      </c>
      <c r="B23919" s="45" t="s">
        <v>7</v>
      </c>
      <c r="C23919" s="23">
        <v>300</v>
      </c>
    </row>
    <row r="23920" spans="1:3" ht="13.2" x14ac:dyDescent="0.25">
      <c r="A23920" s="45" t="s">
        <v>23985</v>
      </c>
      <c r="B23920" s="45" t="s">
        <v>7</v>
      </c>
      <c r="C23920" s="23">
        <v>725</v>
      </c>
    </row>
    <row r="23921" spans="1:3" ht="13.2" x14ac:dyDescent="0.25">
      <c r="A23921" s="45" t="s">
        <v>23986</v>
      </c>
      <c r="B23921" s="45" t="s">
        <v>7</v>
      </c>
      <c r="C23921" s="23">
        <v>625</v>
      </c>
    </row>
    <row r="23922" spans="1:3" ht="13.2" x14ac:dyDescent="0.25">
      <c r="A23922" s="45" t="s">
        <v>23987</v>
      </c>
      <c r="B23922" s="45" t="s">
        <v>7</v>
      </c>
      <c r="C23922" s="23">
        <v>1400</v>
      </c>
    </row>
    <row r="23923" spans="1:3" ht="13.2" x14ac:dyDescent="0.25">
      <c r="A23923" s="45" t="s">
        <v>23988</v>
      </c>
      <c r="B23923" s="45" t="s">
        <v>7</v>
      </c>
      <c r="C23923" s="23">
        <v>650</v>
      </c>
    </row>
    <row r="23924" spans="1:3" ht="13.2" x14ac:dyDescent="0.25">
      <c r="A23924" s="45" t="s">
        <v>23989</v>
      </c>
      <c r="B23924" s="45" t="s">
        <v>7</v>
      </c>
      <c r="C23924" s="23">
        <v>750</v>
      </c>
    </row>
    <row r="23925" spans="1:3" ht="13.2" x14ac:dyDescent="0.25">
      <c r="A23925" s="45" t="s">
        <v>23990</v>
      </c>
      <c r="B23925" s="45" t="s">
        <v>7</v>
      </c>
      <c r="C23925" s="23">
        <v>600</v>
      </c>
    </row>
    <row r="23926" spans="1:3" ht="13.2" x14ac:dyDescent="0.25">
      <c r="A23926" s="45" t="s">
        <v>23991</v>
      </c>
      <c r="B23926" s="45" t="s">
        <v>7</v>
      </c>
      <c r="C23926" s="23">
        <v>800</v>
      </c>
    </row>
    <row r="23927" spans="1:3" ht="13.2" x14ac:dyDescent="0.25">
      <c r="A23927" s="45" t="s">
        <v>23992</v>
      </c>
      <c r="B23927" s="45" t="s">
        <v>7</v>
      </c>
      <c r="C23927" s="23">
        <v>250</v>
      </c>
    </row>
    <row r="23928" spans="1:3" ht="13.2" x14ac:dyDescent="0.25">
      <c r="A23928" s="45" t="s">
        <v>23993</v>
      </c>
      <c r="B23928" s="45" t="s">
        <v>7</v>
      </c>
      <c r="C23928" s="23">
        <v>650</v>
      </c>
    </row>
    <row r="23929" spans="1:3" ht="13.2" x14ac:dyDescent="0.25">
      <c r="A23929" s="45" t="s">
        <v>23994</v>
      </c>
      <c r="B23929" s="45" t="s">
        <v>7</v>
      </c>
      <c r="C23929" s="23">
        <v>1000</v>
      </c>
    </row>
    <row r="23930" spans="1:3" ht="13.2" x14ac:dyDescent="0.25">
      <c r="A23930" s="45" t="s">
        <v>23995</v>
      </c>
      <c r="B23930" s="45" t="s">
        <v>7</v>
      </c>
      <c r="C23930" s="23">
        <v>450</v>
      </c>
    </row>
    <row r="23931" spans="1:3" ht="13.2" x14ac:dyDescent="0.25">
      <c r="A23931" s="45" t="s">
        <v>23996</v>
      </c>
      <c r="B23931" s="45" t="s">
        <v>7</v>
      </c>
      <c r="C23931" s="23">
        <v>1000</v>
      </c>
    </row>
    <row r="23932" spans="1:3" ht="13.2" x14ac:dyDescent="0.25">
      <c r="A23932" s="45" t="s">
        <v>23997</v>
      </c>
      <c r="B23932" s="45" t="s">
        <v>7</v>
      </c>
      <c r="C23932" s="23">
        <v>750</v>
      </c>
    </row>
    <row r="23933" spans="1:3" ht="13.2" x14ac:dyDescent="0.25">
      <c r="A23933" s="45" t="s">
        <v>23998</v>
      </c>
      <c r="B23933" s="45" t="s">
        <v>7</v>
      </c>
      <c r="C23933" s="23">
        <v>875</v>
      </c>
    </row>
    <row r="23934" spans="1:3" ht="13.2" x14ac:dyDescent="0.25">
      <c r="A23934" s="45" t="s">
        <v>23999</v>
      </c>
      <c r="B23934" s="45" t="s">
        <v>7</v>
      </c>
      <c r="C23934" s="23">
        <v>975</v>
      </c>
    </row>
    <row r="23935" spans="1:3" ht="13.2" x14ac:dyDescent="0.25">
      <c r="A23935" s="45" t="s">
        <v>24000</v>
      </c>
      <c r="B23935" s="45" t="s">
        <v>7</v>
      </c>
      <c r="C23935" s="23">
        <v>850</v>
      </c>
    </row>
    <row r="23936" spans="1:3" ht="13.2" x14ac:dyDescent="0.25">
      <c r="A23936" s="45" t="s">
        <v>24001</v>
      </c>
      <c r="B23936" s="45" t="s">
        <v>7</v>
      </c>
      <c r="C23936" s="23">
        <v>375</v>
      </c>
    </row>
    <row r="23937" spans="1:3" ht="13.2" x14ac:dyDescent="0.25">
      <c r="A23937" s="45" t="s">
        <v>24002</v>
      </c>
      <c r="B23937" s="45" t="s">
        <v>7</v>
      </c>
      <c r="C23937" s="23">
        <v>550</v>
      </c>
    </row>
    <row r="23938" spans="1:3" ht="13.2" x14ac:dyDescent="0.25">
      <c r="A23938" s="45" t="s">
        <v>24003</v>
      </c>
      <c r="B23938" s="45" t="s">
        <v>7</v>
      </c>
      <c r="C23938" s="23">
        <v>925</v>
      </c>
    </row>
    <row r="23939" spans="1:3" ht="13.2" x14ac:dyDescent="0.25">
      <c r="A23939" s="45" t="s">
        <v>24004</v>
      </c>
      <c r="B23939" s="45" t="s">
        <v>7</v>
      </c>
      <c r="C23939" s="23">
        <v>375</v>
      </c>
    </row>
    <row r="23940" spans="1:3" ht="13.2" x14ac:dyDescent="0.25">
      <c r="A23940" s="45" t="s">
        <v>24005</v>
      </c>
      <c r="B23940" s="45" t="s">
        <v>7</v>
      </c>
      <c r="C23940" s="23">
        <v>475</v>
      </c>
    </row>
    <row r="23941" spans="1:3" ht="13.2" x14ac:dyDescent="0.25">
      <c r="A23941" s="45" t="s">
        <v>24006</v>
      </c>
      <c r="B23941" s="45" t="s">
        <v>7</v>
      </c>
      <c r="C23941" s="23">
        <v>925</v>
      </c>
    </row>
    <row r="23942" spans="1:3" ht="13.2" x14ac:dyDescent="0.25">
      <c r="A23942" s="45" t="s">
        <v>24007</v>
      </c>
      <c r="B23942" s="45" t="s">
        <v>7</v>
      </c>
      <c r="C23942" s="23">
        <v>950</v>
      </c>
    </row>
    <row r="23943" spans="1:3" ht="13.2" x14ac:dyDescent="0.25">
      <c r="A23943" s="45" t="s">
        <v>24008</v>
      </c>
      <c r="B23943" s="45" t="s">
        <v>7</v>
      </c>
      <c r="C23943" s="23">
        <v>675</v>
      </c>
    </row>
    <row r="23944" spans="1:3" ht="13.2" x14ac:dyDescent="0.25">
      <c r="A23944" s="45" t="s">
        <v>24009</v>
      </c>
      <c r="B23944" s="45" t="s">
        <v>7</v>
      </c>
      <c r="C23944" s="23">
        <v>850</v>
      </c>
    </row>
    <row r="23945" spans="1:3" ht="13.2" x14ac:dyDescent="0.25">
      <c r="A23945" s="45" t="s">
        <v>24010</v>
      </c>
      <c r="B23945" s="45" t="s">
        <v>7</v>
      </c>
      <c r="C23945" s="23">
        <v>375</v>
      </c>
    </row>
    <row r="23946" spans="1:3" ht="13.2" x14ac:dyDescent="0.25">
      <c r="A23946" s="45" t="s">
        <v>24011</v>
      </c>
      <c r="B23946" s="45" t="s">
        <v>7</v>
      </c>
      <c r="C23946" s="23">
        <v>925</v>
      </c>
    </row>
    <row r="23947" spans="1:3" ht="13.2" x14ac:dyDescent="0.25">
      <c r="A23947" s="45" t="s">
        <v>24012</v>
      </c>
      <c r="B23947" s="45" t="s">
        <v>7</v>
      </c>
      <c r="C23947" s="23">
        <v>925</v>
      </c>
    </row>
    <row r="23948" spans="1:3" ht="13.2" x14ac:dyDescent="0.25">
      <c r="A23948" s="45" t="s">
        <v>24013</v>
      </c>
      <c r="B23948" s="45" t="s">
        <v>7</v>
      </c>
      <c r="C23948" s="23">
        <v>975</v>
      </c>
    </row>
    <row r="23949" spans="1:3" ht="13.2" x14ac:dyDescent="0.25">
      <c r="A23949" s="45" t="s">
        <v>24014</v>
      </c>
      <c r="B23949" s="45" t="s">
        <v>7</v>
      </c>
      <c r="C23949" s="23">
        <v>550</v>
      </c>
    </row>
    <row r="23950" spans="1:3" ht="13.2" x14ac:dyDescent="0.25">
      <c r="A23950" s="45" t="s">
        <v>24015</v>
      </c>
      <c r="B23950" s="45" t="s">
        <v>7</v>
      </c>
      <c r="C23950" s="23">
        <v>425</v>
      </c>
    </row>
    <row r="23951" spans="1:3" ht="13.2" x14ac:dyDescent="0.25">
      <c r="A23951" s="45" t="s">
        <v>24016</v>
      </c>
      <c r="B23951" s="45" t="s">
        <v>7</v>
      </c>
      <c r="C23951" s="23">
        <v>475</v>
      </c>
    </row>
    <row r="23952" spans="1:3" ht="13.2" x14ac:dyDescent="0.25">
      <c r="A23952" s="45" t="s">
        <v>24017</v>
      </c>
      <c r="B23952" s="45" t="s">
        <v>7</v>
      </c>
      <c r="C23952" s="23">
        <v>1025</v>
      </c>
    </row>
    <row r="23953" spans="1:3" ht="13.2" x14ac:dyDescent="0.25">
      <c r="A23953" s="45" t="s">
        <v>24018</v>
      </c>
      <c r="B23953" s="45" t="s">
        <v>7</v>
      </c>
      <c r="C23953" s="23">
        <v>850</v>
      </c>
    </row>
    <row r="23954" spans="1:3" ht="13.2" x14ac:dyDescent="0.25">
      <c r="A23954" s="45" t="s">
        <v>24019</v>
      </c>
      <c r="B23954" s="45" t="s">
        <v>7</v>
      </c>
      <c r="C23954" s="23">
        <v>600</v>
      </c>
    </row>
    <row r="23955" spans="1:3" ht="13.2" x14ac:dyDescent="0.25">
      <c r="A23955" s="45" t="s">
        <v>24020</v>
      </c>
      <c r="B23955" s="45" t="s">
        <v>7</v>
      </c>
      <c r="C23955" s="23">
        <v>625</v>
      </c>
    </row>
    <row r="23956" spans="1:3" ht="13.2" x14ac:dyDescent="0.25">
      <c r="A23956" s="45" t="s">
        <v>24021</v>
      </c>
      <c r="B23956" s="45" t="s">
        <v>7</v>
      </c>
      <c r="C23956" s="23">
        <v>375</v>
      </c>
    </row>
    <row r="23957" spans="1:3" ht="13.2" x14ac:dyDescent="0.25">
      <c r="A23957" s="45" t="s">
        <v>24022</v>
      </c>
      <c r="B23957" s="45" t="s">
        <v>7</v>
      </c>
      <c r="C23957" s="23">
        <v>525</v>
      </c>
    </row>
    <row r="23958" spans="1:3" ht="13.2" x14ac:dyDescent="0.25">
      <c r="A23958" s="45" t="s">
        <v>24023</v>
      </c>
      <c r="B23958" s="45" t="s">
        <v>7</v>
      </c>
      <c r="C23958" s="23">
        <v>625</v>
      </c>
    </row>
    <row r="23959" spans="1:3" ht="13.2" x14ac:dyDescent="0.25">
      <c r="A23959" s="45" t="s">
        <v>24024</v>
      </c>
      <c r="B23959" s="45" t="s">
        <v>7</v>
      </c>
      <c r="C23959" s="23">
        <v>250</v>
      </c>
    </row>
    <row r="23960" spans="1:3" ht="13.2" x14ac:dyDescent="0.25">
      <c r="A23960" s="45" t="s">
        <v>24025</v>
      </c>
      <c r="B23960" s="45" t="s">
        <v>7</v>
      </c>
      <c r="C23960" s="23">
        <v>750</v>
      </c>
    </row>
    <row r="23961" spans="1:3" ht="13.2" x14ac:dyDescent="0.25">
      <c r="A23961" s="45" t="s">
        <v>24026</v>
      </c>
      <c r="B23961" s="45" t="s">
        <v>7</v>
      </c>
      <c r="C23961" s="23">
        <v>625</v>
      </c>
    </row>
    <row r="23962" spans="1:3" ht="13.2" x14ac:dyDescent="0.25">
      <c r="A23962" s="45" t="s">
        <v>24027</v>
      </c>
      <c r="B23962" s="45" t="s">
        <v>7</v>
      </c>
      <c r="C23962" s="23">
        <v>650</v>
      </c>
    </row>
    <row r="23963" spans="1:3" ht="13.2" x14ac:dyDescent="0.25">
      <c r="A23963" s="45" t="s">
        <v>24028</v>
      </c>
      <c r="B23963" s="45" t="s">
        <v>7</v>
      </c>
      <c r="C23963" s="23">
        <v>300</v>
      </c>
    </row>
    <row r="23964" spans="1:3" ht="13.2" x14ac:dyDescent="0.25">
      <c r="A23964" s="45" t="s">
        <v>24029</v>
      </c>
      <c r="B23964" s="45" t="s">
        <v>7</v>
      </c>
      <c r="C23964" s="23">
        <v>700</v>
      </c>
    </row>
    <row r="23965" spans="1:3" ht="13.2" x14ac:dyDescent="0.25">
      <c r="A23965" s="45" t="s">
        <v>24030</v>
      </c>
      <c r="B23965" s="45" t="s">
        <v>7</v>
      </c>
      <c r="C23965" s="23">
        <v>725</v>
      </c>
    </row>
    <row r="23966" spans="1:3" ht="13.2" x14ac:dyDescent="0.25">
      <c r="A23966" s="45" t="s">
        <v>24031</v>
      </c>
      <c r="B23966" s="45" t="s">
        <v>7</v>
      </c>
      <c r="C23966" s="23">
        <v>675</v>
      </c>
    </row>
    <row r="23967" spans="1:3" ht="13.2" x14ac:dyDescent="0.25">
      <c r="A23967" s="45" t="s">
        <v>24032</v>
      </c>
      <c r="B23967" s="45" t="s">
        <v>7</v>
      </c>
      <c r="C23967" s="23">
        <v>550</v>
      </c>
    </row>
    <row r="23968" spans="1:3" ht="13.2" x14ac:dyDescent="0.25">
      <c r="A23968" s="45" t="s">
        <v>24033</v>
      </c>
      <c r="B23968" s="45" t="s">
        <v>7</v>
      </c>
      <c r="C23968" s="23">
        <v>500</v>
      </c>
    </row>
    <row r="23969" spans="1:3" ht="13.2" x14ac:dyDescent="0.25">
      <c r="A23969" s="45" t="s">
        <v>24034</v>
      </c>
      <c r="B23969" s="45" t="s">
        <v>7</v>
      </c>
      <c r="C23969" s="23">
        <v>450</v>
      </c>
    </row>
    <row r="23970" spans="1:3" ht="13.2" x14ac:dyDescent="0.25">
      <c r="A23970" s="45" t="s">
        <v>24035</v>
      </c>
      <c r="B23970" s="45" t="s">
        <v>7</v>
      </c>
      <c r="C23970" s="23">
        <v>275</v>
      </c>
    </row>
    <row r="23971" spans="1:3" ht="13.2" x14ac:dyDescent="0.25">
      <c r="A23971" s="45" t="s">
        <v>24036</v>
      </c>
      <c r="B23971" s="45" t="s">
        <v>7</v>
      </c>
      <c r="C23971" s="23">
        <v>425</v>
      </c>
    </row>
    <row r="23972" spans="1:3" ht="13.2" x14ac:dyDescent="0.25">
      <c r="A23972" s="45" t="s">
        <v>24037</v>
      </c>
      <c r="B23972" s="45" t="s">
        <v>7</v>
      </c>
      <c r="C23972" s="23">
        <v>700</v>
      </c>
    </row>
    <row r="23973" spans="1:3" ht="13.2" x14ac:dyDescent="0.25">
      <c r="A23973" s="45" t="s">
        <v>24038</v>
      </c>
      <c r="B23973" s="45" t="s">
        <v>7</v>
      </c>
      <c r="C23973" s="23">
        <v>250</v>
      </c>
    </row>
    <row r="23974" spans="1:3" ht="13.2" x14ac:dyDescent="0.25">
      <c r="A23974" s="45" t="s">
        <v>24039</v>
      </c>
      <c r="B23974" s="45" t="s">
        <v>7</v>
      </c>
      <c r="C23974" s="23">
        <v>700</v>
      </c>
    </row>
    <row r="23975" spans="1:3" ht="13.2" x14ac:dyDescent="0.25">
      <c r="A23975" s="45" t="s">
        <v>24040</v>
      </c>
      <c r="B23975" s="45" t="s">
        <v>7</v>
      </c>
      <c r="C23975" s="23">
        <v>425</v>
      </c>
    </row>
    <row r="23976" spans="1:3" ht="13.2" x14ac:dyDescent="0.25">
      <c r="A23976" s="45" t="s">
        <v>24041</v>
      </c>
      <c r="B23976" s="45" t="s">
        <v>7</v>
      </c>
      <c r="C23976" s="23">
        <v>250</v>
      </c>
    </row>
    <row r="23977" spans="1:3" ht="13.2" x14ac:dyDescent="0.25">
      <c r="A23977" s="45" t="s">
        <v>24042</v>
      </c>
      <c r="B23977" s="45" t="s">
        <v>7</v>
      </c>
      <c r="C23977" s="23">
        <v>350</v>
      </c>
    </row>
    <row r="23978" spans="1:3" ht="13.2" x14ac:dyDescent="0.25">
      <c r="A23978" s="45" t="s">
        <v>24043</v>
      </c>
      <c r="B23978" s="45" t="s">
        <v>7</v>
      </c>
      <c r="C23978" s="23">
        <v>700</v>
      </c>
    </row>
    <row r="23979" spans="1:3" ht="13.2" x14ac:dyDescent="0.25">
      <c r="A23979" s="45" t="s">
        <v>24044</v>
      </c>
      <c r="B23979" s="45" t="s">
        <v>7</v>
      </c>
      <c r="C23979" s="23">
        <v>625</v>
      </c>
    </row>
    <row r="23980" spans="1:3" ht="13.2" x14ac:dyDescent="0.25">
      <c r="A23980" s="45" t="s">
        <v>24045</v>
      </c>
      <c r="B23980" s="45" t="s">
        <v>7</v>
      </c>
      <c r="C23980" s="23">
        <v>725</v>
      </c>
    </row>
    <row r="23981" spans="1:3" ht="13.2" x14ac:dyDescent="0.25">
      <c r="A23981" s="45" t="s">
        <v>24046</v>
      </c>
      <c r="B23981" s="45" t="s">
        <v>7</v>
      </c>
      <c r="C23981" s="23">
        <v>400</v>
      </c>
    </row>
    <row r="23982" spans="1:3" ht="13.2" x14ac:dyDescent="0.25">
      <c r="A23982" s="45" t="s">
        <v>24047</v>
      </c>
      <c r="B23982" s="45" t="s">
        <v>7</v>
      </c>
      <c r="C23982" s="23">
        <v>700</v>
      </c>
    </row>
    <row r="23983" spans="1:3" ht="13.2" x14ac:dyDescent="0.25">
      <c r="A23983" s="45" t="s">
        <v>24048</v>
      </c>
      <c r="B23983" s="45" t="s">
        <v>7</v>
      </c>
      <c r="C23983" s="23">
        <v>425</v>
      </c>
    </row>
    <row r="23984" spans="1:3" ht="13.2" x14ac:dyDescent="0.25">
      <c r="A23984" s="45" t="s">
        <v>24049</v>
      </c>
      <c r="B23984" s="45" t="s">
        <v>7</v>
      </c>
      <c r="C23984" s="23">
        <v>950</v>
      </c>
    </row>
    <row r="23985" spans="1:3" ht="13.2" x14ac:dyDescent="0.25">
      <c r="A23985" s="45" t="s">
        <v>24050</v>
      </c>
      <c r="B23985" s="45" t="s">
        <v>7</v>
      </c>
      <c r="C23985" s="23">
        <v>250</v>
      </c>
    </row>
    <row r="23986" spans="1:3" ht="13.2" x14ac:dyDescent="0.25">
      <c r="A23986" s="45" t="s">
        <v>24051</v>
      </c>
      <c r="B23986" s="45" t="s">
        <v>7</v>
      </c>
      <c r="C23986" s="23">
        <v>350</v>
      </c>
    </row>
    <row r="23987" spans="1:3" ht="13.2" x14ac:dyDescent="0.25">
      <c r="A23987" s="45" t="s">
        <v>24052</v>
      </c>
      <c r="B23987" s="45" t="s">
        <v>7</v>
      </c>
      <c r="C23987" s="23">
        <v>250</v>
      </c>
    </row>
    <row r="23988" spans="1:3" ht="13.2" x14ac:dyDescent="0.25">
      <c r="A23988" s="45" t="s">
        <v>24053</v>
      </c>
      <c r="B23988" s="45" t="s">
        <v>7</v>
      </c>
      <c r="C23988" s="23">
        <v>625</v>
      </c>
    </row>
    <row r="23989" spans="1:3" ht="13.2" x14ac:dyDescent="0.25">
      <c r="A23989" s="45" t="s">
        <v>24054</v>
      </c>
      <c r="B23989" s="45" t="s">
        <v>7</v>
      </c>
      <c r="C23989" s="23">
        <v>425</v>
      </c>
    </row>
    <row r="23990" spans="1:3" ht="13.2" x14ac:dyDescent="0.25">
      <c r="A23990" s="45" t="s">
        <v>24055</v>
      </c>
      <c r="B23990" s="45" t="s">
        <v>7</v>
      </c>
      <c r="C23990" s="23">
        <v>625</v>
      </c>
    </row>
    <row r="23991" spans="1:3" ht="13.2" x14ac:dyDescent="0.25">
      <c r="A23991" s="45" t="s">
        <v>24056</v>
      </c>
      <c r="B23991" s="45" t="s">
        <v>7</v>
      </c>
      <c r="C23991" s="23">
        <v>150</v>
      </c>
    </row>
    <row r="23992" spans="1:3" ht="13.2" x14ac:dyDescent="0.25">
      <c r="A23992" s="45" t="s">
        <v>24057</v>
      </c>
      <c r="B23992" s="45" t="s">
        <v>7</v>
      </c>
      <c r="C23992" s="23">
        <v>150</v>
      </c>
    </row>
    <row r="23993" spans="1:3" ht="13.2" x14ac:dyDescent="0.25">
      <c r="A23993" s="45" t="s">
        <v>24058</v>
      </c>
      <c r="B23993" s="45" t="s">
        <v>7</v>
      </c>
      <c r="C23993" s="23">
        <v>625</v>
      </c>
    </row>
    <row r="23994" spans="1:3" ht="13.2" x14ac:dyDescent="0.25">
      <c r="A23994" s="45" t="s">
        <v>24059</v>
      </c>
      <c r="B23994" s="45" t="s">
        <v>7</v>
      </c>
      <c r="C23994" s="23">
        <v>700</v>
      </c>
    </row>
    <row r="23995" spans="1:3" ht="13.2" x14ac:dyDescent="0.25">
      <c r="A23995" s="45" t="s">
        <v>24060</v>
      </c>
      <c r="B23995" s="45" t="s">
        <v>7</v>
      </c>
      <c r="C23995" s="23">
        <v>150</v>
      </c>
    </row>
    <row r="23996" spans="1:3" ht="13.2" x14ac:dyDescent="0.25">
      <c r="A23996" s="45" t="s">
        <v>24061</v>
      </c>
      <c r="B23996" s="45" t="s">
        <v>7</v>
      </c>
      <c r="C23996" s="23">
        <v>450</v>
      </c>
    </row>
    <row r="23997" spans="1:3" ht="13.2" x14ac:dyDescent="0.25">
      <c r="A23997" s="45" t="s">
        <v>24062</v>
      </c>
      <c r="B23997" s="45" t="s">
        <v>7</v>
      </c>
      <c r="C23997" s="23">
        <v>300</v>
      </c>
    </row>
    <row r="23998" spans="1:3" ht="13.2" x14ac:dyDescent="0.25">
      <c r="A23998" s="45" t="s">
        <v>24063</v>
      </c>
      <c r="B23998" s="45" t="s">
        <v>7</v>
      </c>
      <c r="C23998" s="23">
        <v>925</v>
      </c>
    </row>
    <row r="23999" spans="1:3" ht="13.2" x14ac:dyDescent="0.25">
      <c r="A23999" s="45" t="s">
        <v>24064</v>
      </c>
      <c r="B23999" s="45" t="s">
        <v>7</v>
      </c>
      <c r="C23999" s="23">
        <v>450</v>
      </c>
    </row>
    <row r="24000" spans="1:3" ht="13.2" x14ac:dyDescent="0.25">
      <c r="A24000" s="45" t="s">
        <v>24065</v>
      </c>
      <c r="B24000" s="45" t="s">
        <v>7</v>
      </c>
      <c r="C24000" s="23">
        <v>725</v>
      </c>
    </row>
    <row r="24001" spans="1:3" ht="13.2" x14ac:dyDescent="0.25">
      <c r="A24001" s="45" t="s">
        <v>24066</v>
      </c>
      <c r="B24001" s="45" t="s">
        <v>7</v>
      </c>
      <c r="C24001" s="23">
        <v>150</v>
      </c>
    </row>
    <row r="24002" spans="1:3" ht="13.2" x14ac:dyDescent="0.25">
      <c r="A24002" s="45" t="s">
        <v>24067</v>
      </c>
      <c r="B24002" s="45" t="s">
        <v>7</v>
      </c>
      <c r="C24002" s="23">
        <v>725</v>
      </c>
    </row>
    <row r="24003" spans="1:3" ht="13.2" x14ac:dyDescent="0.25">
      <c r="A24003" s="45" t="s">
        <v>24068</v>
      </c>
      <c r="B24003" s="45" t="s">
        <v>7</v>
      </c>
      <c r="C24003" s="23">
        <v>150</v>
      </c>
    </row>
    <row r="24004" spans="1:3" ht="13.2" x14ac:dyDescent="0.25">
      <c r="A24004" s="45" t="s">
        <v>24069</v>
      </c>
      <c r="B24004" s="45" t="s">
        <v>7</v>
      </c>
      <c r="C24004" s="23">
        <v>325</v>
      </c>
    </row>
    <row r="24005" spans="1:3" ht="13.2" x14ac:dyDescent="0.25">
      <c r="A24005" s="45" t="s">
        <v>24070</v>
      </c>
      <c r="B24005" s="45" t="s">
        <v>7</v>
      </c>
      <c r="C24005" s="23">
        <v>150</v>
      </c>
    </row>
    <row r="24006" spans="1:3" ht="13.2" x14ac:dyDescent="0.25">
      <c r="A24006" s="45" t="s">
        <v>24071</v>
      </c>
      <c r="B24006" s="45" t="s">
        <v>7</v>
      </c>
      <c r="C24006" s="23">
        <v>150</v>
      </c>
    </row>
    <row r="24007" spans="1:3" ht="13.2" x14ac:dyDescent="0.25">
      <c r="A24007" s="45" t="s">
        <v>24072</v>
      </c>
      <c r="B24007" s="45" t="s">
        <v>7</v>
      </c>
      <c r="C24007" s="23">
        <v>250</v>
      </c>
    </row>
    <row r="24008" spans="1:3" ht="13.2" x14ac:dyDescent="0.25">
      <c r="A24008" s="45" t="s">
        <v>24073</v>
      </c>
      <c r="B24008" s="45" t="s">
        <v>7</v>
      </c>
      <c r="C24008" s="23">
        <v>275</v>
      </c>
    </row>
    <row r="24009" spans="1:3" ht="13.2" x14ac:dyDescent="0.25">
      <c r="A24009" s="45" t="s">
        <v>24074</v>
      </c>
      <c r="B24009" s="45" t="s">
        <v>7</v>
      </c>
      <c r="C24009" s="23">
        <v>150</v>
      </c>
    </row>
    <row r="24010" spans="1:3" ht="13.2" x14ac:dyDescent="0.25">
      <c r="A24010" s="45" t="s">
        <v>24075</v>
      </c>
      <c r="B24010" s="45" t="s">
        <v>7</v>
      </c>
      <c r="C24010" s="23">
        <v>500</v>
      </c>
    </row>
    <row r="24011" spans="1:3" ht="13.2" x14ac:dyDescent="0.25">
      <c r="A24011" s="45" t="s">
        <v>24076</v>
      </c>
      <c r="B24011" s="45" t="s">
        <v>7</v>
      </c>
      <c r="C24011" s="23">
        <v>675</v>
      </c>
    </row>
    <row r="24012" spans="1:3" ht="13.2" x14ac:dyDescent="0.25">
      <c r="A24012" s="45" t="s">
        <v>24077</v>
      </c>
      <c r="B24012" s="45" t="s">
        <v>7</v>
      </c>
      <c r="C24012" s="23">
        <v>450</v>
      </c>
    </row>
    <row r="24013" spans="1:3" ht="13.2" x14ac:dyDescent="0.25">
      <c r="A24013" s="45" t="s">
        <v>24078</v>
      </c>
      <c r="B24013" s="45" t="s">
        <v>7</v>
      </c>
      <c r="C24013" s="23">
        <v>425</v>
      </c>
    </row>
    <row r="24014" spans="1:3" ht="13.2" x14ac:dyDescent="0.25">
      <c r="A24014" s="45" t="s">
        <v>24079</v>
      </c>
      <c r="B24014" s="45" t="s">
        <v>7</v>
      </c>
      <c r="C24014" s="23">
        <v>375</v>
      </c>
    </row>
    <row r="24015" spans="1:3" ht="13.2" x14ac:dyDescent="0.25">
      <c r="A24015" s="45" t="s">
        <v>24080</v>
      </c>
      <c r="B24015" s="45" t="s">
        <v>7</v>
      </c>
      <c r="C24015" s="23">
        <v>225</v>
      </c>
    </row>
    <row r="24016" spans="1:3" ht="13.2" x14ac:dyDescent="0.25">
      <c r="A24016" s="45" t="s">
        <v>24081</v>
      </c>
      <c r="B24016" s="45" t="s">
        <v>7</v>
      </c>
      <c r="C24016" s="23">
        <v>875</v>
      </c>
    </row>
    <row r="24017" spans="1:3" ht="13.2" x14ac:dyDescent="0.25">
      <c r="A24017" s="45" t="s">
        <v>24082</v>
      </c>
      <c r="B24017" s="45" t="s">
        <v>7</v>
      </c>
      <c r="C24017" s="23">
        <v>325</v>
      </c>
    </row>
    <row r="24018" spans="1:3" ht="13.2" x14ac:dyDescent="0.25">
      <c r="A24018" s="45" t="s">
        <v>24083</v>
      </c>
      <c r="B24018" s="45" t="s">
        <v>7</v>
      </c>
      <c r="C24018" s="23">
        <v>425</v>
      </c>
    </row>
    <row r="24019" spans="1:3" ht="13.2" x14ac:dyDescent="0.25">
      <c r="A24019" s="45" t="s">
        <v>24084</v>
      </c>
      <c r="B24019" s="45" t="s">
        <v>7</v>
      </c>
      <c r="C24019" s="23">
        <v>150</v>
      </c>
    </row>
    <row r="24020" spans="1:3" ht="13.2" x14ac:dyDescent="0.25">
      <c r="A24020" s="45" t="s">
        <v>24085</v>
      </c>
      <c r="B24020" s="45" t="s">
        <v>7</v>
      </c>
      <c r="C24020" s="23">
        <v>350</v>
      </c>
    </row>
    <row r="24021" spans="1:3" ht="13.2" x14ac:dyDescent="0.25">
      <c r="A24021" s="45" t="s">
        <v>24086</v>
      </c>
      <c r="B24021" s="45" t="s">
        <v>7</v>
      </c>
      <c r="C24021" s="23">
        <v>375</v>
      </c>
    </row>
    <row r="24022" spans="1:3" ht="13.2" x14ac:dyDescent="0.25">
      <c r="A24022" s="45" t="s">
        <v>24087</v>
      </c>
      <c r="B24022" s="45" t="s">
        <v>7</v>
      </c>
      <c r="C24022" s="23">
        <v>350</v>
      </c>
    </row>
    <row r="24023" spans="1:3" ht="13.2" x14ac:dyDescent="0.25">
      <c r="A24023" s="45" t="s">
        <v>24088</v>
      </c>
      <c r="B24023" s="45" t="s">
        <v>7</v>
      </c>
      <c r="C24023" s="23">
        <v>350</v>
      </c>
    </row>
    <row r="24024" spans="1:3" ht="13.2" x14ac:dyDescent="0.25">
      <c r="A24024" s="45" t="s">
        <v>24089</v>
      </c>
      <c r="B24024" s="45" t="s">
        <v>7</v>
      </c>
      <c r="C24024" s="23">
        <v>400</v>
      </c>
    </row>
    <row r="24025" spans="1:3" ht="13.2" x14ac:dyDescent="0.25">
      <c r="A24025" s="45" t="s">
        <v>24090</v>
      </c>
      <c r="B24025" s="45" t="s">
        <v>7</v>
      </c>
      <c r="C24025" s="23">
        <v>200</v>
      </c>
    </row>
    <row r="24026" spans="1:3" ht="13.2" x14ac:dyDescent="0.25">
      <c r="A24026" s="45" t="s">
        <v>24091</v>
      </c>
      <c r="B24026" s="45" t="s">
        <v>7</v>
      </c>
      <c r="C24026" s="23">
        <v>250</v>
      </c>
    </row>
    <row r="24027" spans="1:3" ht="13.2" x14ac:dyDescent="0.25">
      <c r="A24027" s="45" t="s">
        <v>24092</v>
      </c>
      <c r="B24027" s="45" t="s">
        <v>7</v>
      </c>
      <c r="C24027" s="23">
        <v>325</v>
      </c>
    </row>
    <row r="24028" spans="1:3" ht="13.2" x14ac:dyDescent="0.25">
      <c r="A24028" s="45" t="s">
        <v>24093</v>
      </c>
      <c r="B24028" s="45" t="s">
        <v>7</v>
      </c>
      <c r="C24028" s="23">
        <v>300</v>
      </c>
    </row>
    <row r="24029" spans="1:3" ht="13.2" x14ac:dyDescent="0.25">
      <c r="A24029" s="45" t="s">
        <v>24094</v>
      </c>
      <c r="B24029" s="45" t="s">
        <v>7</v>
      </c>
      <c r="C24029" s="23">
        <v>175</v>
      </c>
    </row>
    <row r="24030" spans="1:3" ht="13.2" x14ac:dyDescent="0.25">
      <c r="A24030" s="45" t="s">
        <v>24095</v>
      </c>
      <c r="B24030" s="45" t="s">
        <v>7</v>
      </c>
      <c r="C24030" s="23">
        <v>600</v>
      </c>
    </row>
    <row r="24031" spans="1:3" ht="13.2" x14ac:dyDescent="0.25">
      <c r="A24031" s="45" t="s">
        <v>24096</v>
      </c>
      <c r="B24031" s="45" t="s">
        <v>7</v>
      </c>
      <c r="C24031" s="23">
        <v>725</v>
      </c>
    </row>
    <row r="24032" spans="1:3" ht="13.2" x14ac:dyDescent="0.25">
      <c r="A24032" s="45" t="s">
        <v>24097</v>
      </c>
      <c r="B24032" s="45" t="s">
        <v>7</v>
      </c>
      <c r="C24032" s="23">
        <v>300</v>
      </c>
    </row>
    <row r="24033" spans="1:3" ht="13.2" x14ac:dyDescent="0.25">
      <c r="A24033" s="45" t="s">
        <v>24098</v>
      </c>
      <c r="B24033" s="45" t="s">
        <v>7</v>
      </c>
      <c r="C24033" s="23">
        <v>625</v>
      </c>
    </row>
    <row r="24034" spans="1:3" ht="13.2" x14ac:dyDescent="0.25">
      <c r="A24034" s="45" t="s">
        <v>24099</v>
      </c>
      <c r="B24034" s="45" t="s">
        <v>7</v>
      </c>
      <c r="C24034" s="23">
        <v>950</v>
      </c>
    </row>
    <row r="24035" spans="1:3" ht="13.2" x14ac:dyDescent="0.25">
      <c r="A24035" s="45" t="s">
        <v>24100</v>
      </c>
      <c r="B24035" s="45" t="s">
        <v>7</v>
      </c>
      <c r="C24035" s="23">
        <v>150</v>
      </c>
    </row>
    <row r="24036" spans="1:3" ht="13.2" x14ac:dyDescent="0.25">
      <c r="A24036" s="45" t="s">
        <v>24101</v>
      </c>
      <c r="B24036" s="45" t="s">
        <v>7</v>
      </c>
      <c r="C24036" s="23">
        <v>475</v>
      </c>
    </row>
    <row r="24037" spans="1:3" ht="13.2" x14ac:dyDescent="0.25">
      <c r="A24037" s="45" t="s">
        <v>24102</v>
      </c>
      <c r="B24037" s="45" t="s">
        <v>7</v>
      </c>
      <c r="C24037" s="23">
        <v>450</v>
      </c>
    </row>
    <row r="24038" spans="1:3" ht="13.2" x14ac:dyDescent="0.25">
      <c r="A24038" s="45" t="s">
        <v>24103</v>
      </c>
      <c r="B24038" s="45" t="s">
        <v>7</v>
      </c>
      <c r="C24038" s="23">
        <v>625</v>
      </c>
    </row>
    <row r="24039" spans="1:3" ht="13.2" x14ac:dyDescent="0.25">
      <c r="A24039" s="45" t="s">
        <v>24104</v>
      </c>
      <c r="B24039" s="45" t="s">
        <v>7</v>
      </c>
      <c r="C24039" s="23">
        <v>625</v>
      </c>
    </row>
    <row r="24040" spans="1:3" ht="13.2" x14ac:dyDescent="0.25">
      <c r="A24040" s="45" t="s">
        <v>24105</v>
      </c>
      <c r="B24040" s="45" t="s">
        <v>7</v>
      </c>
      <c r="C24040" s="23">
        <v>375</v>
      </c>
    </row>
    <row r="24041" spans="1:3" ht="13.2" x14ac:dyDescent="0.25">
      <c r="A24041" s="45" t="s">
        <v>24106</v>
      </c>
      <c r="B24041" s="45" t="s">
        <v>7</v>
      </c>
      <c r="C24041" s="23">
        <v>550</v>
      </c>
    </row>
    <row r="24042" spans="1:3" ht="13.2" x14ac:dyDescent="0.25">
      <c r="A24042" s="45" t="s">
        <v>24107</v>
      </c>
      <c r="B24042" s="45" t="s">
        <v>7</v>
      </c>
      <c r="C24042" s="23">
        <v>300</v>
      </c>
    </row>
    <row r="24043" spans="1:3" ht="13.2" x14ac:dyDescent="0.25">
      <c r="A24043" s="45" t="s">
        <v>24108</v>
      </c>
      <c r="B24043" s="45" t="s">
        <v>7</v>
      </c>
      <c r="C24043" s="23">
        <v>425</v>
      </c>
    </row>
    <row r="24044" spans="1:3" ht="13.2" x14ac:dyDescent="0.25">
      <c r="A24044" s="45" t="s">
        <v>24109</v>
      </c>
      <c r="B24044" s="45" t="s">
        <v>7</v>
      </c>
      <c r="C24044" s="23">
        <v>450</v>
      </c>
    </row>
    <row r="24045" spans="1:3" ht="13.2" x14ac:dyDescent="0.25">
      <c r="A24045" s="45" t="s">
        <v>24110</v>
      </c>
      <c r="B24045" s="45" t="s">
        <v>7</v>
      </c>
      <c r="C24045" s="23">
        <v>250</v>
      </c>
    </row>
    <row r="24046" spans="1:3" ht="13.2" x14ac:dyDescent="0.25">
      <c r="A24046" s="45" t="s">
        <v>24111</v>
      </c>
      <c r="B24046" s="45" t="s">
        <v>7</v>
      </c>
      <c r="C24046" s="23">
        <v>250</v>
      </c>
    </row>
    <row r="24047" spans="1:3" ht="13.2" x14ac:dyDescent="0.25">
      <c r="A24047" s="45" t="s">
        <v>24112</v>
      </c>
      <c r="B24047" s="45" t="s">
        <v>7</v>
      </c>
      <c r="C24047" s="23">
        <v>175</v>
      </c>
    </row>
    <row r="24048" spans="1:3" ht="13.2" x14ac:dyDescent="0.25">
      <c r="A24048" s="45" t="s">
        <v>24113</v>
      </c>
      <c r="B24048" s="45" t="s">
        <v>7</v>
      </c>
      <c r="C24048" s="23">
        <v>175</v>
      </c>
    </row>
    <row r="24049" spans="1:3" ht="13.2" x14ac:dyDescent="0.25">
      <c r="A24049" s="45" t="s">
        <v>24114</v>
      </c>
      <c r="B24049" s="45" t="s">
        <v>7</v>
      </c>
      <c r="C24049" s="23">
        <v>200</v>
      </c>
    </row>
    <row r="24050" spans="1:3" ht="13.2" x14ac:dyDescent="0.25">
      <c r="A24050" s="45" t="s">
        <v>24115</v>
      </c>
      <c r="B24050" s="45" t="s">
        <v>7</v>
      </c>
      <c r="C24050" s="23">
        <v>225</v>
      </c>
    </row>
    <row r="24051" spans="1:3" ht="13.2" x14ac:dyDescent="0.25">
      <c r="A24051" s="45" t="s">
        <v>24116</v>
      </c>
      <c r="B24051" s="45" t="s">
        <v>7</v>
      </c>
      <c r="C24051" s="23">
        <v>200</v>
      </c>
    </row>
    <row r="24052" spans="1:3" ht="13.2" x14ac:dyDescent="0.25">
      <c r="A24052" s="45" t="s">
        <v>24117</v>
      </c>
      <c r="B24052" s="45" t="s">
        <v>7</v>
      </c>
      <c r="C24052" s="23">
        <v>875</v>
      </c>
    </row>
    <row r="24053" spans="1:3" ht="13.2" x14ac:dyDescent="0.25">
      <c r="A24053" s="45" t="s">
        <v>24118</v>
      </c>
      <c r="B24053" s="45" t="s">
        <v>7</v>
      </c>
      <c r="C24053" s="23">
        <v>600</v>
      </c>
    </row>
    <row r="24054" spans="1:3" ht="13.2" x14ac:dyDescent="0.25">
      <c r="A24054" s="45" t="s">
        <v>24119</v>
      </c>
      <c r="B24054" s="45" t="s">
        <v>7</v>
      </c>
      <c r="C24054" s="23">
        <v>425</v>
      </c>
    </row>
    <row r="24055" spans="1:3" ht="13.2" x14ac:dyDescent="0.25">
      <c r="A24055" s="45" t="s">
        <v>24120</v>
      </c>
      <c r="B24055" s="45" t="s">
        <v>7</v>
      </c>
      <c r="C24055" s="23">
        <v>325</v>
      </c>
    </row>
    <row r="24056" spans="1:3" ht="13.2" x14ac:dyDescent="0.25">
      <c r="A24056" s="45" t="s">
        <v>24121</v>
      </c>
      <c r="B24056" s="45" t="s">
        <v>7</v>
      </c>
      <c r="C24056" s="23">
        <v>450</v>
      </c>
    </row>
    <row r="24057" spans="1:3" ht="13.2" x14ac:dyDescent="0.25">
      <c r="A24057" s="45" t="s">
        <v>24122</v>
      </c>
      <c r="B24057" s="45" t="s">
        <v>7</v>
      </c>
      <c r="C24057" s="23">
        <v>425</v>
      </c>
    </row>
    <row r="24058" spans="1:3" ht="13.2" x14ac:dyDescent="0.25">
      <c r="A24058" s="45" t="s">
        <v>24123</v>
      </c>
      <c r="B24058" s="45" t="s">
        <v>7</v>
      </c>
      <c r="C24058" s="23">
        <v>300</v>
      </c>
    </row>
    <row r="24059" spans="1:3" ht="13.2" x14ac:dyDescent="0.25">
      <c r="A24059" s="45" t="s">
        <v>24124</v>
      </c>
      <c r="B24059" s="45" t="s">
        <v>7</v>
      </c>
      <c r="C24059" s="23">
        <v>550</v>
      </c>
    </row>
    <row r="24060" spans="1:3" ht="13.2" x14ac:dyDescent="0.25">
      <c r="A24060" s="45" t="s">
        <v>24125</v>
      </c>
      <c r="B24060" s="45" t="s">
        <v>7</v>
      </c>
      <c r="C24060" s="23">
        <v>425</v>
      </c>
    </row>
    <row r="24061" spans="1:3" ht="13.2" x14ac:dyDescent="0.25">
      <c r="A24061" s="45" t="s">
        <v>24126</v>
      </c>
      <c r="B24061" s="45" t="s">
        <v>7</v>
      </c>
      <c r="C24061" s="23">
        <v>300</v>
      </c>
    </row>
    <row r="24062" spans="1:3" ht="13.2" x14ac:dyDescent="0.25">
      <c r="A24062" s="45" t="s">
        <v>24127</v>
      </c>
      <c r="B24062" s="45" t="s">
        <v>7</v>
      </c>
      <c r="C24062" s="23">
        <v>400</v>
      </c>
    </row>
    <row r="24063" spans="1:3" ht="13.2" x14ac:dyDescent="0.25">
      <c r="A24063" s="45" t="s">
        <v>24128</v>
      </c>
      <c r="B24063" s="45" t="s">
        <v>7</v>
      </c>
      <c r="C24063" s="23">
        <v>450</v>
      </c>
    </row>
    <row r="24064" spans="1:3" ht="13.2" x14ac:dyDescent="0.25">
      <c r="A24064" s="45" t="s">
        <v>24129</v>
      </c>
      <c r="B24064" s="45" t="s">
        <v>7</v>
      </c>
      <c r="C24064" s="23">
        <v>500</v>
      </c>
    </row>
    <row r="24065" spans="1:3" ht="13.2" x14ac:dyDescent="0.25">
      <c r="A24065" s="45" t="s">
        <v>24130</v>
      </c>
      <c r="B24065" s="45" t="s">
        <v>7</v>
      </c>
      <c r="C24065" s="23">
        <v>175</v>
      </c>
    </row>
    <row r="24066" spans="1:3" ht="13.2" x14ac:dyDescent="0.25">
      <c r="A24066" s="45" t="s">
        <v>24131</v>
      </c>
      <c r="B24066" s="45" t="s">
        <v>7</v>
      </c>
      <c r="C24066" s="23">
        <v>375</v>
      </c>
    </row>
    <row r="24067" spans="1:3" ht="13.2" x14ac:dyDescent="0.25">
      <c r="A24067" s="45" t="s">
        <v>24132</v>
      </c>
      <c r="B24067" s="45" t="s">
        <v>7</v>
      </c>
      <c r="C24067" s="23">
        <v>150</v>
      </c>
    </row>
    <row r="24068" spans="1:3" ht="13.2" x14ac:dyDescent="0.25">
      <c r="A24068" s="45" t="s">
        <v>24133</v>
      </c>
      <c r="B24068" s="45" t="s">
        <v>7</v>
      </c>
      <c r="C24068" s="23">
        <v>275</v>
      </c>
    </row>
    <row r="24069" spans="1:3" ht="13.2" x14ac:dyDescent="0.25">
      <c r="A24069" s="45" t="s">
        <v>24134</v>
      </c>
      <c r="B24069" s="45" t="s">
        <v>7</v>
      </c>
      <c r="C24069" s="23">
        <v>350</v>
      </c>
    </row>
    <row r="24070" spans="1:3" ht="13.2" x14ac:dyDescent="0.25">
      <c r="A24070" s="45" t="s">
        <v>24135</v>
      </c>
      <c r="B24070" s="45" t="s">
        <v>7</v>
      </c>
      <c r="C24070" s="23">
        <v>350</v>
      </c>
    </row>
    <row r="24071" spans="1:3" ht="13.2" x14ac:dyDescent="0.25">
      <c r="A24071" s="45" t="s">
        <v>24136</v>
      </c>
      <c r="B24071" s="45" t="s">
        <v>7</v>
      </c>
      <c r="C24071" s="23">
        <v>425</v>
      </c>
    </row>
    <row r="24072" spans="1:3" ht="13.2" x14ac:dyDescent="0.25">
      <c r="A24072" s="45" t="s">
        <v>24137</v>
      </c>
      <c r="B24072" s="45" t="s">
        <v>7</v>
      </c>
      <c r="C24072" s="23">
        <v>625</v>
      </c>
    </row>
    <row r="24073" spans="1:3" ht="13.2" x14ac:dyDescent="0.25">
      <c r="A24073" s="45" t="s">
        <v>24138</v>
      </c>
      <c r="B24073" s="45" t="s">
        <v>7</v>
      </c>
      <c r="C24073" s="23">
        <v>650</v>
      </c>
    </row>
    <row r="24074" spans="1:3" ht="13.2" x14ac:dyDescent="0.25">
      <c r="A24074" s="45" t="s">
        <v>24139</v>
      </c>
      <c r="B24074" s="45" t="s">
        <v>7</v>
      </c>
      <c r="C24074" s="23">
        <v>200</v>
      </c>
    </row>
    <row r="24075" spans="1:3" ht="13.2" x14ac:dyDescent="0.25">
      <c r="A24075" s="45" t="s">
        <v>24140</v>
      </c>
      <c r="B24075" s="45" t="s">
        <v>7</v>
      </c>
      <c r="C24075" s="23">
        <v>450</v>
      </c>
    </row>
    <row r="24076" spans="1:3" ht="13.2" x14ac:dyDescent="0.25">
      <c r="A24076" s="45" t="s">
        <v>24141</v>
      </c>
      <c r="B24076" s="45" t="s">
        <v>7</v>
      </c>
      <c r="C24076" s="23">
        <v>325</v>
      </c>
    </row>
    <row r="24077" spans="1:3" ht="13.2" x14ac:dyDescent="0.25">
      <c r="A24077" s="45" t="s">
        <v>24142</v>
      </c>
      <c r="B24077" s="45" t="s">
        <v>7</v>
      </c>
      <c r="C24077" s="23">
        <v>325</v>
      </c>
    </row>
    <row r="24078" spans="1:3" ht="13.2" x14ac:dyDescent="0.25">
      <c r="A24078" s="45" t="s">
        <v>24143</v>
      </c>
      <c r="B24078" s="45" t="s">
        <v>7</v>
      </c>
      <c r="C24078" s="23">
        <v>275</v>
      </c>
    </row>
    <row r="24079" spans="1:3" ht="13.2" x14ac:dyDescent="0.25">
      <c r="A24079" s="45" t="s">
        <v>24144</v>
      </c>
      <c r="B24079" s="45" t="s">
        <v>7</v>
      </c>
      <c r="C24079" s="23">
        <v>0</v>
      </c>
    </row>
    <row r="24080" spans="1:3" ht="13.2" x14ac:dyDescent="0.25">
      <c r="A24080" s="45" t="s">
        <v>24145</v>
      </c>
      <c r="B24080" s="45" t="s">
        <v>7</v>
      </c>
      <c r="C24080" s="23">
        <v>475</v>
      </c>
    </row>
    <row r="24081" spans="1:3" ht="13.2" x14ac:dyDescent="0.25">
      <c r="A24081" s="45" t="s">
        <v>24146</v>
      </c>
      <c r="B24081" s="45" t="s">
        <v>7</v>
      </c>
      <c r="C24081" s="23">
        <v>725</v>
      </c>
    </row>
    <row r="24082" spans="1:3" ht="13.2" x14ac:dyDescent="0.25">
      <c r="A24082" s="45" t="s">
        <v>24147</v>
      </c>
      <c r="B24082" s="45" t="s">
        <v>7</v>
      </c>
      <c r="C24082" s="23">
        <v>575</v>
      </c>
    </row>
    <row r="24083" spans="1:3" ht="13.2" x14ac:dyDescent="0.25">
      <c r="A24083" s="45" t="s">
        <v>24148</v>
      </c>
      <c r="B24083" s="45" t="s">
        <v>7</v>
      </c>
      <c r="C24083" s="23">
        <v>475</v>
      </c>
    </row>
    <row r="24084" spans="1:3" ht="13.2" x14ac:dyDescent="0.25">
      <c r="A24084" s="45" t="s">
        <v>24149</v>
      </c>
      <c r="B24084" s="45" t="s">
        <v>7</v>
      </c>
      <c r="C24084" s="23">
        <v>475</v>
      </c>
    </row>
    <row r="24085" spans="1:3" ht="13.2" x14ac:dyDescent="0.25">
      <c r="A24085" s="45" t="s">
        <v>24150</v>
      </c>
      <c r="B24085" s="45" t="s">
        <v>7</v>
      </c>
      <c r="C24085" s="23">
        <v>900</v>
      </c>
    </row>
    <row r="24086" spans="1:3" ht="13.2" x14ac:dyDescent="0.25">
      <c r="A24086" s="45" t="s">
        <v>24151</v>
      </c>
      <c r="B24086" s="45" t="s">
        <v>7</v>
      </c>
      <c r="C24086" s="23">
        <v>475</v>
      </c>
    </row>
    <row r="24087" spans="1:3" ht="13.2" x14ac:dyDescent="0.25">
      <c r="A24087" s="45" t="s">
        <v>24152</v>
      </c>
      <c r="B24087" s="45" t="s">
        <v>7</v>
      </c>
      <c r="C24087" s="23">
        <v>700</v>
      </c>
    </row>
    <row r="24088" spans="1:3" ht="13.2" x14ac:dyDescent="0.25">
      <c r="A24088" s="45" t="s">
        <v>24153</v>
      </c>
      <c r="B24088" s="45" t="s">
        <v>7</v>
      </c>
      <c r="C24088" s="23">
        <v>575</v>
      </c>
    </row>
    <row r="24089" spans="1:3" ht="13.2" x14ac:dyDescent="0.25">
      <c r="A24089" s="45" t="s">
        <v>24154</v>
      </c>
      <c r="B24089" s="45" t="s">
        <v>7</v>
      </c>
      <c r="C24089" s="23">
        <v>275</v>
      </c>
    </row>
    <row r="24090" spans="1:3" ht="13.2" x14ac:dyDescent="0.25">
      <c r="A24090" s="45" t="s">
        <v>24155</v>
      </c>
      <c r="B24090" s="45" t="s">
        <v>7</v>
      </c>
      <c r="C24090" s="23">
        <v>325</v>
      </c>
    </row>
    <row r="24091" spans="1:3" ht="13.2" x14ac:dyDescent="0.25">
      <c r="A24091" s="45" t="s">
        <v>24156</v>
      </c>
      <c r="B24091" s="45" t="s">
        <v>7</v>
      </c>
      <c r="C24091" s="23">
        <v>850</v>
      </c>
    </row>
    <row r="24092" spans="1:3" ht="13.2" x14ac:dyDescent="0.25">
      <c r="A24092" s="45" t="s">
        <v>24157</v>
      </c>
      <c r="B24092" s="45" t="s">
        <v>7</v>
      </c>
      <c r="C24092" s="23">
        <v>450</v>
      </c>
    </row>
    <row r="24093" spans="1:3" ht="13.2" x14ac:dyDescent="0.25">
      <c r="A24093" s="45" t="s">
        <v>24158</v>
      </c>
      <c r="B24093" s="45" t="s">
        <v>7</v>
      </c>
      <c r="C24093" s="23">
        <v>550</v>
      </c>
    </row>
    <row r="24094" spans="1:3" ht="13.2" x14ac:dyDescent="0.25">
      <c r="A24094" s="45" t="s">
        <v>24159</v>
      </c>
      <c r="B24094" s="45" t="s">
        <v>7</v>
      </c>
      <c r="C24094" s="23">
        <v>500</v>
      </c>
    </row>
    <row r="24095" spans="1:3" ht="13.2" x14ac:dyDescent="0.25">
      <c r="A24095" s="45" t="s">
        <v>24160</v>
      </c>
      <c r="B24095" s="45" t="s">
        <v>7</v>
      </c>
      <c r="C24095" s="23">
        <v>650</v>
      </c>
    </row>
    <row r="24096" spans="1:3" ht="13.2" x14ac:dyDescent="0.25">
      <c r="A24096" s="45" t="s">
        <v>24161</v>
      </c>
      <c r="B24096" s="45" t="s">
        <v>7</v>
      </c>
      <c r="C24096" s="23">
        <v>425</v>
      </c>
    </row>
    <row r="24097" spans="1:3" ht="13.2" x14ac:dyDescent="0.25">
      <c r="A24097" s="45" t="s">
        <v>24162</v>
      </c>
      <c r="B24097" s="45" t="s">
        <v>7</v>
      </c>
      <c r="C24097" s="23">
        <v>250</v>
      </c>
    </row>
    <row r="24098" spans="1:3" ht="13.2" x14ac:dyDescent="0.25">
      <c r="A24098" s="45" t="s">
        <v>24163</v>
      </c>
      <c r="B24098" s="45" t="s">
        <v>7</v>
      </c>
      <c r="C24098" s="23">
        <v>550</v>
      </c>
    </row>
    <row r="24099" spans="1:3" ht="13.2" x14ac:dyDescent="0.25">
      <c r="A24099" s="45" t="s">
        <v>24164</v>
      </c>
      <c r="B24099" s="45" t="s">
        <v>7</v>
      </c>
      <c r="C24099" s="23">
        <v>250</v>
      </c>
    </row>
    <row r="24100" spans="1:3" ht="13.2" x14ac:dyDescent="0.25">
      <c r="A24100" s="45" t="s">
        <v>24165</v>
      </c>
      <c r="B24100" s="45" t="s">
        <v>7</v>
      </c>
      <c r="C24100" s="23">
        <v>975</v>
      </c>
    </row>
    <row r="24101" spans="1:3" ht="13.2" x14ac:dyDescent="0.25">
      <c r="A24101" s="45" t="s">
        <v>24166</v>
      </c>
      <c r="B24101" s="45" t="s">
        <v>7</v>
      </c>
      <c r="C24101" s="23">
        <v>500</v>
      </c>
    </row>
    <row r="24102" spans="1:3" ht="13.2" x14ac:dyDescent="0.25">
      <c r="A24102" s="45" t="s">
        <v>24167</v>
      </c>
      <c r="B24102" s="45" t="s">
        <v>7</v>
      </c>
      <c r="C24102" s="23">
        <v>575</v>
      </c>
    </row>
    <row r="24103" spans="1:3" ht="13.2" x14ac:dyDescent="0.25">
      <c r="A24103" s="45" t="s">
        <v>24168</v>
      </c>
      <c r="B24103" s="45" t="s">
        <v>7</v>
      </c>
      <c r="C24103" s="23">
        <v>1150</v>
      </c>
    </row>
    <row r="24104" spans="1:3" ht="13.2" x14ac:dyDescent="0.25">
      <c r="A24104" s="45" t="s">
        <v>24169</v>
      </c>
      <c r="B24104" s="45" t="s">
        <v>7</v>
      </c>
      <c r="C24104" s="23">
        <v>650</v>
      </c>
    </row>
    <row r="24105" spans="1:3" ht="13.2" x14ac:dyDescent="0.25">
      <c r="A24105" s="45" t="s">
        <v>24170</v>
      </c>
      <c r="B24105" s="45" t="s">
        <v>7</v>
      </c>
      <c r="C24105" s="23">
        <v>875</v>
      </c>
    </row>
    <row r="24106" spans="1:3" ht="13.2" x14ac:dyDescent="0.25">
      <c r="A24106" s="45" t="s">
        <v>24171</v>
      </c>
      <c r="B24106" s="45" t="s">
        <v>7</v>
      </c>
      <c r="C24106" s="23">
        <v>475</v>
      </c>
    </row>
    <row r="24107" spans="1:3" ht="13.2" x14ac:dyDescent="0.25">
      <c r="A24107" s="45" t="s">
        <v>24172</v>
      </c>
      <c r="B24107" s="45" t="s">
        <v>7</v>
      </c>
      <c r="C24107" s="23">
        <v>675</v>
      </c>
    </row>
    <row r="24108" spans="1:3" ht="13.2" x14ac:dyDescent="0.25">
      <c r="A24108" s="45" t="s">
        <v>24173</v>
      </c>
      <c r="B24108" s="45" t="s">
        <v>7</v>
      </c>
      <c r="C24108" s="23">
        <v>500</v>
      </c>
    </row>
    <row r="24109" spans="1:3" ht="13.2" x14ac:dyDescent="0.25">
      <c r="A24109" s="45" t="s">
        <v>24174</v>
      </c>
      <c r="B24109" s="45" t="s">
        <v>7</v>
      </c>
      <c r="C24109" s="23">
        <v>1075</v>
      </c>
    </row>
    <row r="24110" spans="1:3" ht="13.2" x14ac:dyDescent="0.25">
      <c r="A24110" s="45" t="s">
        <v>24175</v>
      </c>
      <c r="B24110" s="45" t="s">
        <v>7</v>
      </c>
      <c r="C24110" s="23">
        <v>975</v>
      </c>
    </row>
    <row r="24111" spans="1:3" ht="13.2" x14ac:dyDescent="0.25">
      <c r="A24111" s="45" t="s">
        <v>24176</v>
      </c>
      <c r="B24111" s="45" t="s">
        <v>7</v>
      </c>
      <c r="C24111" s="23">
        <v>1000</v>
      </c>
    </row>
    <row r="24112" spans="1:3" ht="13.2" x14ac:dyDescent="0.25">
      <c r="A24112" s="45" t="s">
        <v>24177</v>
      </c>
      <c r="B24112" s="45" t="s">
        <v>7</v>
      </c>
      <c r="C24112" s="23">
        <v>625</v>
      </c>
    </row>
    <row r="24113" spans="1:3" ht="13.2" x14ac:dyDescent="0.25">
      <c r="A24113" s="45" t="s">
        <v>24178</v>
      </c>
      <c r="B24113" s="45" t="s">
        <v>7</v>
      </c>
      <c r="C24113" s="23">
        <v>500</v>
      </c>
    </row>
    <row r="24114" spans="1:3" ht="13.2" x14ac:dyDescent="0.25">
      <c r="A24114" s="45" t="s">
        <v>24179</v>
      </c>
      <c r="B24114" s="45" t="s">
        <v>7</v>
      </c>
      <c r="C24114" s="23">
        <v>950</v>
      </c>
    </row>
    <row r="24115" spans="1:3" ht="13.2" x14ac:dyDescent="0.25">
      <c r="A24115" s="45" t="s">
        <v>24180</v>
      </c>
      <c r="B24115" s="45" t="s">
        <v>7</v>
      </c>
      <c r="C24115" s="23">
        <v>1125</v>
      </c>
    </row>
    <row r="24116" spans="1:3" ht="13.2" x14ac:dyDescent="0.25">
      <c r="A24116" s="45" t="s">
        <v>24181</v>
      </c>
      <c r="B24116" s="45" t="s">
        <v>7</v>
      </c>
      <c r="C24116" s="23">
        <v>525</v>
      </c>
    </row>
    <row r="24117" spans="1:3" ht="13.2" x14ac:dyDescent="0.25">
      <c r="A24117" s="45" t="s">
        <v>24182</v>
      </c>
      <c r="B24117" s="45" t="s">
        <v>7</v>
      </c>
      <c r="C24117" s="23">
        <v>475</v>
      </c>
    </row>
    <row r="24118" spans="1:3" ht="13.2" x14ac:dyDescent="0.25">
      <c r="A24118" s="45" t="s">
        <v>24183</v>
      </c>
      <c r="B24118" s="45" t="s">
        <v>7</v>
      </c>
      <c r="C24118" s="23">
        <v>375</v>
      </c>
    </row>
    <row r="24119" spans="1:3" ht="13.2" x14ac:dyDescent="0.25">
      <c r="A24119" s="45" t="s">
        <v>24184</v>
      </c>
      <c r="B24119" s="45" t="s">
        <v>7</v>
      </c>
      <c r="C24119" s="23">
        <v>500</v>
      </c>
    </row>
    <row r="24120" spans="1:3" ht="13.2" x14ac:dyDescent="0.25">
      <c r="A24120" s="45" t="s">
        <v>24185</v>
      </c>
      <c r="B24120" s="45" t="s">
        <v>7</v>
      </c>
      <c r="C24120" s="23">
        <v>400</v>
      </c>
    </row>
    <row r="24121" spans="1:3" ht="13.2" x14ac:dyDescent="0.25">
      <c r="A24121" s="45" t="s">
        <v>24186</v>
      </c>
      <c r="B24121" s="45" t="s">
        <v>7</v>
      </c>
      <c r="C24121" s="23">
        <v>900</v>
      </c>
    </row>
    <row r="24122" spans="1:3" ht="13.2" x14ac:dyDescent="0.25">
      <c r="A24122" s="45" t="s">
        <v>24187</v>
      </c>
      <c r="B24122" s="45" t="s">
        <v>7</v>
      </c>
      <c r="C24122" s="23">
        <v>375</v>
      </c>
    </row>
    <row r="24123" spans="1:3" ht="13.2" x14ac:dyDescent="0.25">
      <c r="A24123" s="45" t="s">
        <v>24188</v>
      </c>
      <c r="B24123" s="45" t="s">
        <v>7</v>
      </c>
      <c r="C24123" s="23">
        <v>875</v>
      </c>
    </row>
    <row r="24124" spans="1:3" ht="13.2" x14ac:dyDescent="0.25">
      <c r="A24124" s="45" t="s">
        <v>24189</v>
      </c>
      <c r="B24124" s="45" t="s">
        <v>7</v>
      </c>
      <c r="C24124" s="23">
        <v>400</v>
      </c>
    </row>
    <row r="24125" spans="1:3" ht="13.2" x14ac:dyDescent="0.25">
      <c r="A24125" s="45" t="s">
        <v>24190</v>
      </c>
      <c r="B24125" s="45" t="s">
        <v>7</v>
      </c>
      <c r="C24125" s="23">
        <v>650</v>
      </c>
    </row>
    <row r="24126" spans="1:3" ht="13.2" x14ac:dyDescent="0.25">
      <c r="A24126" s="45" t="s">
        <v>24191</v>
      </c>
      <c r="B24126" s="45" t="s">
        <v>7</v>
      </c>
      <c r="C24126" s="23">
        <v>775</v>
      </c>
    </row>
    <row r="24127" spans="1:3" ht="13.2" x14ac:dyDescent="0.25">
      <c r="A24127" s="45" t="s">
        <v>24192</v>
      </c>
      <c r="B24127" s="45" t="s">
        <v>7</v>
      </c>
      <c r="C24127" s="23">
        <v>600</v>
      </c>
    </row>
    <row r="24128" spans="1:3" ht="13.2" x14ac:dyDescent="0.25">
      <c r="A24128" s="45" t="s">
        <v>24193</v>
      </c>
      <c r="B24128" s="45" t="s">
        <v>7</v>
      </c>
      <c r="C24128" s="23">
        <v>675</v>
      </c>
    </row>
    <row r="24129" spans="1:3" ht="13.2" x14ac:dyDescent="0.25">
      <c r="A24129" s="45" t="s">
        <v>24194</v>
      </c>
      <c r="B24129" s="45" t="s">
        <v>7</v>
      </c>
      <c r="C24129" s="23">
        <v>475</v>
      </c>
    </row>
    <row r="24130" spans="1:3" ht="13.2" x14ac:dyDescent="0.25">
      <c r="A24130" s="45" t="s">
        <v>24195</v>
      </c>
      <c r="B24130" s="45" t="s">
        <v>7</v>
      </c>
      <c r="C24130" s="23">
        <v>600</v>
      </c>
    </row>
    <row r="24131" spans="1:3" ht="13.2" x14ac:dyDescent="0.25">
      <c r="A24131" s="45" t="s">
        <v>24196</v>
      </c>
      <c r="B24131" s="45" t="s">
        <v>7</v>
      </c>
      <c r="C24131" s="23">
        <v>650</v>
      </c>
    </row>
    <row r="24132" spans="1:3" ht="13.2" x14ac:dyDescent="0.25">
      <c r="A24132" s="45" t="s">
        <v>24197</v>
      </c>
      <c r="B24132" s="45" t="s">
        <v>7</v>
      </c>
      <c r="C24132" s="23">
        <v>575</v>
      </c>
    </row>
    <row r="24133" spans="1:3" ht="13.2" x14ac:dyDescent="0.25">
      <c r="A24133" s="45" t="s">
        <v>24198</v>
      </c>
      <c r="B24133" s="45" t="s">
        <v>7</v>
      </c>
      <c r="C24133" s="23">
        <v>675</v>
      </c>
    </row>
    <row r="24134" spans="1:3" ht="13.2" x14ac:dyDescent="0.25">
      <c r="A24134" s="45" t="s">
        <v>24199</v>
      </c>
      <c r="B24134" s="45" t="s">
        <v>7</v>
      </c>
      <c r="C24134" s="23">
        <v>450</v>
      </c>
    </row>
    <row r="24135" spans="1:3" ht="13.2" x14ac:dyDescent="0.25">
      <c r="A24135" s="45" t="s">
        <v>24200</v>
      </c>
      <c r="B24135" s="45" t="s">
        <v>7</v>
      </c>
      <c r="C24135" s="23">
        <v>475</v>
      </c>
    </row>
    <row r="24136" spans="1:3" ht="13.2" x14ac:dyDescent="0.25">
      <c r="A24136" s="45" t="s">
        <v>24201</v>
      </c>
      <c r="B24136" s="45" t="s">
        <v>7</v>
      </c>
      <c r="C24136" s="23">
        <v>650</v>
      </c>
    </row>
    <row r="24137" spans="1:3" ht="13.2" x14ac:dyDescent="0.25">
      <c r="A24137" s="45" t="s">
        <v>24202</v>
      </c>
      <c r="B24137" s="45" t="s">
        <v>7</v>
      </c>
      <c r="C24137" s="23">
        <v>575</v>
      </c>
    </row>
    <row r="24138" spans="1:3" ht="13.2" x14ac:dyDescent="0.25">
      <c r="A24138" s="45" t="s">
        <v>24203</v>
      </c>
      <c r="B24138" s="45" t="s">
        <v>7</v>
      </c>
      <c r="C24138" s="23">
        <v>775</v>
      </c>
    </row>
    <row r="24139" spans="1:3" ht="13.2" x14ac:dyDescent="0.25">
      <c r="A24139" s="45" t="s">
        <v>24204</v>
      </c>
      <c r="B24139" s="45" t="s">
        <v>7</v>
      </c>
      <c r="C24139" s="23">
        <v>600</v>
      </c>
    </row>
    <row r="24140" spans="1:3" ht="13.2" x14ac:dyDescent="0.25">
      <c r="A24140" s="45" t="s">
        <v>24205</v>
      </c>
      <c r="B24140" s="45" t="s">
        <v>7</v>
      </c>
      <c r="C24140" s="23">
        <v>675</v>
      </c>
    </row>
    <row r="24141" spans="1:3" ht="13.2" x14ac:dyDescent="0.25">
      <c r="A24141" s="45" t="s">
        <v>24206</v>
      </c>
      <c r="B24141" s="45" t="s">
        <v>7</v>
      </c>
      <c r="C24141" s="23">
        <v>475</v>
      </c>
    </row>
    <row r="24142" spans="1:3" ht="13.2" x14ac:dyDescent="0.25">
      <c r="A24142" s="45" t="s">
        <v>24207</v>
      </c>
      <c r="B24142" s="45" t="s">
        <v>7</v>
      </c>
      <c r="C24142" s="23">
        <v>600</v>
      </c>
    </row>
    <row r="24143" spans="1:3" ht="13.2" x14ac:dyDescent="0.25">
      <c r="A24143" s="45" t="s">
        <v>24208</v>
      </c>
      <c r="B24143" s="45" t="s">
        <v>7</v>
      </c>
      <c r="C24143" s="23">
        <v>850</v>
      </c>
    </row>
    <row r="24144" spans="1:3" ht="13.2" x14ac:dyDescent="0.25">
      <c r="A24144" s="45" t="s">
        <v>24209</v>
      </c>
      <c r="B24144" s="45" t="s">
        <v>7</v>
      </c>
      <c r="C24144" s="23">
        <v>850</v>
      </c>
    </row>
    <row r="24145" spans="1:3" ht="13.2" x14ac:dyDescent="0.25">
      <c r="A24145" s="45" t="s">
        <v>24210</v>
      </c>
      <c r="B24145" s="45" t="s">
        <v>7</v>
      </c>
      <c r="C24145" s="23">
        <v>250</v>
      </c>
    </row>
    <row r="24146" spans="1:3" ht="13.2" x14ac:dyDescent="0.25">
      <c r="A24146" s="45" t="s">
        <v>24211</v>
      </c>
      <c r="B24146" s="45" t="s">
        <v>7</v>
      </c>
      <c r="C24146" s="23">
        <v>1075</v>
      </c>
    </row>
    <row r="24147" spans="1:3" ht="13.2" x14ac:dyDescent="0.25">
      <c r="A24147" s="45" t="s">
        <v>24212</v>
      </c>
      <c r="B24147" s="45" t="s">
        <v>7</v>
      </c>
      <c r="C24147" s="23">
        <v>900</v>
      </c>
    </row>
    <row r="24148" spans="1:3" ht="13.2" x14ac:dyDescent="0.25">
      <c r="A24148" s="45" t="s">
        <v>24213</v>
      </c>
      <c r="B24148" s="45" t="s">
        <v>7</v>
      </c>
      <c r="C24148" s="23">
        <v>375</v>
      </c>
    </row>
    <row r="24149" spans="1:3" ht="13.2" x14ac:dyDescent="0.25">
      <c r="A24149" s="45" t="s">
        <v>24214</v>
      </c>
      <c r="B24149" s="45" t="s">
        <v>7</v>
      </c>
      <c r="C24149" s="23">
        <v>175</v>
      </c>
    </row>
    <row r="24150" spans="1:3" ht="13.2" x14ac:dyDescent="0.25">
      <c r="A24150" s="45" t="s">
        <v>24215</v>
      </c>
      <c r="B24150" s="45" t="s">
        <v>7</v>
      </c>
      <c r="C24150" s="23">
        <v>750</v>
      </c>
    </row>
    <row r="24151" spans="1:3" ht="13.2" x14ac:dyDescent="0.25">
      <c r="A24151" s="45" t="s">
        <v>24216</v>
      </c>
      <c r="B24151" s="45" t="s">
        <v>7</v>
      </c>
      <c r="C24151" s="23">
        <v>675</v>
      </c>
    </row>
    <row r="24152" spans="1:3" ht="13.2" x14ac:dyDescent="0.25">
      <c r="A24152" s="45" t="s">
        <v>24217</v>
      </c>
      <c r="B24152" s="45" t="s">
        <v>7</v>
      </c>
      <c r="C24152" s="23">
        <v>800</v>
      </c>
    </row>
    <row r="24153" spans="1:3" ht="13.2" x14ac:dyDescent="0.25">
      <c r="A24153" s="45" t="s">
        <v>24218</v>
      </c>
      <c r="B24153" s="45" t="s">
        <v>7</v>
      </c>
      <c r="C24153" s="23">
        <v>350</v>
      </c>
    </row>
    <row r="24154" spans="1:3" ht="13.2" x14ac:dyDescent="0.25">
      <c r="A24154" s="45" t="s">
        <v>24219</v>
      </c>
      <c r="B24154" s="45" t="s">
        <v>7</v>
      </c>
      <c r="C24154" s="23">
        <v>325</v>
      </c>
    </row>
    <row r="24155" spans="1:3" ht="13.2" x14ac:dyDescent="0.25">
      <c r="A24155" s="45" t="s">
        <v>24220</v>
      </c>
      <c r="B24155" s="45" t="s">
        <v>7</v>
      </c>
      <c r="C24155" s="23">
        <v>275</v>
      </c>
    </row>
    <row r="24156" spans="1:3" ht="13.2" x14ac:dyDescent="0.25">
      <c r="A24156" s="45" t="s">
        <v>24221</v>
      </c>
      <c r="B24156" s="45" t="s">
        <v>7</v>
      </c>
      <c r="C24156" s="23">
        <v>175</v>
      </c>
    </row>
    <row r="24157" spans="1:3" ht="13.2" x14ac:dyDescent="0.25">
      <c r="A24157" s="45" t="s">
        <v>24222</v>
      </c>
      <c r="B24157" s="45" t="s">
        <v>7</v>
      </c>
      <c r="C24157" s="23">
        <v>175</v>
      </c>
    </row>
    <row r="24158" spans="1:3" ht="13.2" x14ac:dyDescent="0.25">
      <c r="A24158" s="45" t="s">
        <v>24223</v>
      </c>
      <c r="B24158" s="45" t="s">
        <v>7</v>
      </c>
      <c r="C24158" s="23">
        <v>150</v>
      </c>
    </row>
    <row r="24159" spans="1:3" ht="13.2" x14ac:dyDescent="0.25">
      <c r="A24159" s="45" t="s">
        <v>24224</v>
      </c>
      <c r="B24159" s="45" t="s">
        <v>7</v>
      </c>
      <c r="C24159" s="23">
        <v>875</v>
      </c>
    </row>
    <row r="24160" spans="1:3" ht="13.2" x14ac:dyDescent="0.25">
      <c r="A24160" s="45" t="s">
        <v>24225</v>
      </c>
      <c r="B24160" s="45" t="s">
        <v>7</v>
      </c>
      <c r="C24160" s="23">
        <v>700</v>
      </c>
    </row>
    <row r="24161" spans="1:3" ht="13.2" x14ac:dyDescent="0.25">
      <c r="A24161" s="45" t="s">
        <v>24226</v>
      </c>
      <c r="B24161" s="45" t="s">
        <v>7</v>
      </c>
      <c r="C24161" s="23">
        <v>650</v>
      </c>
    </row>
    <row r="24162" spans="1:3" ht="13.2" x14ac:dyDescent="0.25">
      <c r="A24162" s="45" t="s">
        <v>24227</v>
      </c>
      <c r="B24162" s="45" t="s">
        <v>7</v>
      </c>
      <c r="C24162" s="23">
        <v>275</v>
      </c>
    </row>
    <row r="24163" spans="1:3" ht="13.2" x14ac:dyDescent="0.25">
      <c r="A24163" s="45" t="s">
        <v>24228</v>
      </c>
      <c r="B24163" s="45" t="s">
        <v>7</v>
      </c>
      <c r="C24163" s="23">
        <v>500</v>
      </c>
    </row>
    <row r="24164" spans="1:3" ht="13.2" x14ac:dyDescent="0.25">
      <c r="A24164" s="45" t="s">
        <v>24229</v>
      </c>
      <c r="B24164" s="45" t="s">
        <v>7</v>
      </c>
      <c r="C24164" s="23">
        <v>400</v>
      </c>
    </row>
    <row r="24165" spans="1:3" ht="13.2" x14ac:dyDescent="0.25">
      <c r="A24165" s="45" t="s">
        <v>24230</v>
      </c>
      <c r="B24165" s="45" t="s">
        <v>7</v>
      </c>
      <c r="C24165" s="23">
        <v>400</v>
      </c>
    </row>
    <row r="24166" spans="1:3" ht="13.2" x14ac:dyDescent="0.25">
      <c r="A24166" s="45" t="s">
        <v>24231</v>
      </c>
      <c r="B24166" s="45" t="s">
        <v>7</v>
      </c>
      <c r="C24166" s="23">
        <v>875</v>
      </c>
    </row>
    <row r="24167" spans="1:3" ht="13.2" x14ac:dyDescent="0.25">
      <c r="A24167" s="45" t="s">
        <v>24232</v>
      </c>
      <c r="B24167" s="45" t="s">
        <v>7</v>
      </c>
      <c r="C24167" s="23">
        <v>250</v>
      </c>
    </row>
    <row r="24168" spans="1:3" ht="13.2" x14ac:dyDescent="0.25">
      <c r="A24168" s="45" t="s">
        <v>24233</v>
      </c>
      <c r="B24168" s="45" t="s">
        <v>7</v>
      </c>
      <c r="C24168" s="23">
        <v>300</v>
      </c>
    </row>
    <row r="24169" spans="1:3" ht="13.2" x14ac:dyDescent="0.25">
      <c r="A24169" s="45" t="s">
        <v>24234</v>
      </c>
      <c r="B24169" s="45" t="s">
        <v>7</v>
      </c>
      <c r="C24169" s="23">
        <v>425</v>
      </c>
    </row>
    <row r="24170" spans="1:3" ht="13.2" x14ac:dyDescent="0.25">
      <c r="A24170" s="45" t="s">
        <v>24235</v>
      </c>
      <c r="B24170" s="45" t="s">
        <v>7</v>
      </c>
      <c r="C24170" s="23">
        <v>400</v>
      </c>
    </row>
    <row r="24171" spans="1:3" ht="13.2" x14ac:dyDescent="0.25">
      <c r="A24171" s="45" t="s">
        <v>24236</v>
      </c>
      <c r="B24171" s="45" t="s">
        <v>7</v>
      </c>
      <c r="C24171" s="23">
        <v>950</v>
      </c>
    </row>
    <row r="24172" spans="1:3" ht="13.2" x14ac:dyDescent="0.25">
      <c r="A24172" s="45" t="s">
        <v>24237</v>
      </c>
      <c r="B24172" s="45" t="s">
        <v>7</v>
      </c>
      <c r="C24172" s="23">
        <v>1175</v>
      </c>
    </row>
    <row r="24173" spans="1:3" ht="13.2" x14ac:dyDescent="0.25">
      <c r="A24173" s="45" t="s">
        <v>24238</v>
      </c>
      <c r="B24173" s="45" t="s">
        <v>7</v>
      </c>
      <c r="C24173" s="23">
        <v>400</v>
      </c>
    </row>
    <row r="24174" spans="1:3" ht="13.2" x14ac:dyDescent="0.25">
      <c r="A24174" s="45" t="s">
        <v>24239</v>
      </c>
      <c r="B24174" s="45" t="s">
        <v>7</v>
      </c>
      <c r="C24174" s="23">
        <v>450</v>
      </c>
    </row>
    <row r="24175" spans="1:3" ht="13.2" x14ac:dyDescent="0.25">
      <c r="A24175" s="45" t="s">
        <v>24240</v>
      </c>
      <c r="B24175" s="45" t="s">
        <v>7</v>
      </c>
      <c r="C24175" s="23">
        <v>450</v>
      </c>
    </row>
    <row r="24176" spans="1:3" ht="13.2" x14ac:dyDescent="0.25">
      <c r="A24176" s="45" t="s">
        <v>24241</v>
      </c>
      <c r="B24176" s="45" t="s">
        <v>7</v>
      </c>
      <c r="C24176" s="23">
        <v>750</v>
      </c>
    </row>
    <row r="24177" spans="1:3" ht="13.2" x14ac:dyDescent="0.25">
      <c r="A24177" s="45" t="s">
        <v>24242</v>
      </c>
      <c r="B24177" s="45" t="s">
        <v>7</v>
      </c>
      <c r="C24177" s="23">
        <v>150</v>
      </c>
    </row>
    <row r="24178" spans="1:3" ht="13.2" x14ac:dyDescent="0.25">
      <c r="A24178" s="45" t="s">
        <v>24243</v>
      </c>
      <c r="B24178" s="45" t="s">
        <v>7</v>
      </c>
      <c r="C24178" s="23">
        <v>400</v>
      </c>
    </row>
    <row r="24179" spans="1:3" ht="13.2" x14ac:dyDescent="0.25">
      <c r="A24179" s="45" t="s">
        <v>24244</v>
      </c>
      <c r="B24179" s="45" t="s">
        <v>7</v>
      </c>
      <c r="C24179" s="23">
        <v>625</v>
      </c>
    </row>
    <row r="24180" spans="1:3" ht="13.2" x14ac:dyDescent="0.25">
      <c r="A24180" s="45" t="s">
        <v>24245</v>
      </c>
      <c r="B24180" s="45" t="s">
        <v>7</v>
      </c>
      <c r="C24180" s="23">
        <v>150</v>
      </c>
    </row>
    <row r="24181" spans="1:3" ht="13.2" x14ac:dyDescent="0.25">
      <c r="A24181" s="45" t="s">
        <v>24246</v>
      </c>
      <c r="B24181" s="45" t="s">
        <v>7</v>
      </c>
      <c r="C24181" s="23">
        <v>550</v>
      </c>
    </row>
    <row r="24182" spans="1:3" ht="13.2" x14ac:dyDescent="0.25">
      <c r="A24182" s="45" t="s">
        <v>24247</v>
      </c>
      <c r="B24182" s="45" t="s">
        <v>7</v>
      </c>
      <c r="C24182" s="23">
        <v>700</v>
      </c>
    </row>
    <row r="24183" spans="1:3" ht="13.2" x14ac:dyDescent="0.25">
      <c r="A24183" s="45" t="s">
        <v>24248</v>
      </c>
      <c r="B24183" s="45" t="s">
        <v>7</v>
      </c>
      <c r="C24183" s="23">
        <v>250</v>
      </c>
    </row>
    <row r="24184" spans="1:3" ht="13.2" x14ac:dyDescent="0.25">
      <c r="A24184" s="45" t="s">
        <v>24249</v>
      </c>
      <c r="B24184" s="45" t="s">
        <v>7</v>
      </c>
      <c r="C24184" s="23">
        <v>225</v>
      </c>
    </row>
    <row r="24185" spans="1:3" ht="13.2" x14ac:dyDescent="0.25">
      <c r="A24185" s="45" t="s">
        <v>24250</v>
      </c>
      <c r="B24185" s="45" t="s">
        <v>7</v>
      </c>
      <c r="C24185" s="23">
        <v>275</v>
      </c>
    </row>
    <row r="24186" spans="1:3" ht="13.2" x14ac:dyDescent="0.25">
      <c r="A24186" s="45" t="s">
        <v>24251</v>
      </c>
      <c r="B24186" s="45" t="s">
        <v>7</v>
      </c>
      <c r="C24186" s="23">
        <v>475</v>
      </c>
    </row>
    <row r="24187" spans="1:3" ht="13.2" x14ac:dyDescent="0.25">
      <c r="A24187" s="45" t="s">
        <v>24252</v>
      </c>
      <c r="B24187" s="45" t="s">
        <v>7</v>
      </c>
      <c r="C24187" s="23">
        <v>375</v>
      </c>
    </row>
    <row r="24188" spans="1:3" ht="13.2" x14ac:dyDescent="0.25">
      <c r="A24188" s="45" t="s">
        <v>24253</v>
      </c>
      <c r="B24188" s="45" t="s">
        <v>7</v>
      </c>
      <c r="C24188" s="23">
        <v>475</v>
      </c>
    </row>
    <row r="24189" spans="1:3" ht="13.2" x14ac:dyDescent="0.25">
      <c r="A24189" s="45" t="s">
        <v>24254</v>
      </c>
      <c r="B24189" s="45" t="s">
        <v>7</v>
      </c>
      <c r="C24189" s="23">
        <v>550</v>
      </c>
    </row>
    <row r="24190" spans="1:3" ht="13.2" x14ac:dyDescent="0.25">
      <c r="A24190" s="45" t="s">
        <v>24255</v>
      </c>
      <c r="B24190" s="45" t="s">
        <v>7</v>
      </c>
      <c r="C24190" s="23">
        <v>150</v>
      </c>
    </row>
    <row r="24191" spans="1:3" ht="13.2" x14ac:dyDescent="0.25">
      <c r="A24191" s="45" t="s">
        <v>24256</v>
      </c>
      <c r="B24191" s="45" t="s">
        <v>7</v>
      </c>
      <c r="C24191" s="23">
        <v>150</v>
      </c>
    </row>
    <row r="24192" spans="1:3" ht="13.2" x14ac:dyDescent="0.25">
      <c r="A24192" s="45" t="s">
        <v>24257</v>
      </c>
      <c r="B24192" s="45" t="s">
        <v>7</v>
      </c>
      <c r="C24192" s="23">
        <v>400</v>
      </c>
    </row>
    <row r="24193" spans="1:3" ht="13.2" x14ac:dyDescent="0.25">
      <c r="A24193" s="45" t="s">
        <v>24258</v>
      </c>
      <c r="B24193" s="45" t="s">
        <v>7</v>
      </c>
      <c r="C24193" s="23">
        <v>500</v>
      </c>
    </row>
    <row r="24194" spans="1:3" ht="13.2" x14ac:dyDescent="0.25">
      <c r="A24194" s="45" t="s">
        <v>24259</v>
      </c>
      <c r="B24194" s="45" t="s">
        <v>7</v>
      </c>
      <c r="C24194" s="23">
        <v>250</v>
      </c>
    </row>
    <row r="24195" spans="1:3" ht="13.2" x14ac:dyDescent="0.25">
      <c r="A24195" s="45" t="s">
        <v>24260</v>
      </c>
      <c r="B24195" s="45" t="s">
        <v>7</v>
      </c>
      <c r="C24195" s="23">
        <v>300</v>
      </c>
    </row>
    <row r="24196" spans="1:3" ht="13.2" x14ac:dyDescent="0.25">
      <c r="A24196" s="45" t="s">
        <v>24261</v>
      </c>
      <c r="B24196" s="45" t="s">
        <v>7</v>
      </c>
      <c r="C24196" s="23">
        <v>275</v>
      </c>
    </row>
    <row r="24197" spans="1:3" ht="13.2" x14ac:dyDescent="0.25">
      <c r="A24197" s="45" t="s">
        <v>24262</v>
      </c>
      <c r="B24197" s="45" t="s">
        <v>7</v>
      </c>
      <c r="C24197" s="23">
        <v>325</v>
      </c>
    </row>
    <row r="24198" spans="1:3" ht="13.2" x14ac:dyDescent="0.25">
      <c r="A24198" s="45" t="s">
        <v>24263</v>
      </c>
      <c r="B24198" s="45" t="s">
        <v>7</v>
      </c>
      <c r="C24198" s="23">
        <v>775</v>
      </c>
    </row>
    <row r="24199" spans="1:3" ht="13.2" x14ac:dyDescent="0.25">
      <c r="A24199" s="45" t="s">
        <v>24264</v>
      </c>
      <c r="B24199" s="45" t="s">
        <v>7</v>
      </c>
      <c r="C24199" s="23">
        <v>150</v>
      </c>
    </row>
    <row r="24200" spans="1:3" ht="13.2" x14ac:dyDescent="0.25">
      <c r="A24200" s="45" t="s">
        <v>24265</v>
      </c>
      <c r="B24200" s="45" t="s">
        <v>7</v>
      </c>
      <c r="C24200" s="23">
        <v>325</v>
      </c>
    </row>
    <row r="24201" spans="1:3" ht="13.2" x14ac:dyDescent="0.25">
      <c r="A24201" s="45" t="s">
        <v>24266</v>
      </c>
      <c r="B24201" s="45" t="s">
        <v>7</v>
      </c>
      <c r="C24201" s="23">
        <v>450</v>
      </c>
    </row>
    <row r="24202" spans="1:3" ht="13.2" x14ac:dyDescent="0.25">
      <c r="A24202" s="45" t="s">
        <v>24267</v>
      </c>
      <c r="B24202" s="45" t="s">
        <v>7</v>
      </c>
      <c r="C24202" s="23">
        <v>150</v>
      </c>
    </row>
    <row r="24203" spans="1:3" ht="13.2" x14ac:dyDescent="0.25">
      <c r="A24203" s="45" t="s">
        <v>24268</v>
      </c>
      <c r="B24203" s="45" t="s">
        <v>7</v>
      </c>
      <c r="C24203" s="23">
        <v>150</v>
      </c>
    </row>
    <row r="24204" spans="1:3" ht="13.2" x14ac:dyDescent="0.25">
      <c r="A24204" s="45" t="s">
        <v>24269</v>
      </c>
      <c r="B24204" s="45" t="s">
        <v>7</v>
      </c>
      <c r="C24204" s="23">
        <v>150</v>
      </c>
    </row>
    <row r="24205" spans="1:3" ht="13.2" x14ac:dyDescent="0.25">
      <c r="A24205" s="45" t="s">
        <v>24270</v>
      </c>
      <c r="B24205" s="45" t="s">
        <v>7</v>
      </c>
      <c r="C24205" s="23">
        <v>550</v>
      </c>
    </row>
    <row r="24206" spans="1:3" ht="13.2" x14ac:dyDescent="0.25">
      <c r="A24206" s="45" t="s">
        <v>24271</v>
      </c>
      <c r="B24206" s="45" t="s">
        <v>7</v>
      </c>
      <c r="C24206" s="23">
        <v>900</v>
      </c>
    </row>
    <row r="24207" spans="1:3" ht="13.2" x14ac:dyDescent="0.25">
      <c r="A24207" s="45" t="s">
        <v>24272</v>
      </c>
      <c r="B24207" s="45" t="s">
        <v>7</v>
      </c>
      <c r="C24207" s="23">
        <v>550</v>
      </c>
    </row>
    <row r="24208" spans="1:3" ht="13.2" x14ac:dyDescent="0.25">
      <c r="A24208" s="45" t="s">
        <v>24273</v>
      </c>
      <c r="B24208" s="45" t="s">
        <v>7</v>
      </c>
      <c r="C24208" s="23">
        <v>275</v>
      </c>
    </row>
    <row r="24209" spans="1:3" ht="13.2" x14ac:dyDescent="0.25">
      <c r="A24209" s="45" t="s">
        <v>24274</v>
      </c>
      <c r="B24209" s="45" t="s">
        <v>7</v>
      </c>
      <c r="C24209" s="23">
        <v>50</v>
      </c>
    </row>
    <row r="24210" spans="1:3" ht="13.2" x14ac:dyDescent="0.25">
      <c r="A24210" s="45" t="s">
        <v>24275</v>
      </c>
      <c r="B24210" s="45" t="s">
        <v>7</v>
      </c>
      <c r="C24210" s="23">
        <v>550</v>
      </c>
    </row>
    <row r="24211" spans="1:3" ht="13.2" x14ac:dyDescent="0.25">
      <c r="A24211" s="45" t="s">
        <v>24276</v>
      </c>
      <c r="B24211" s="45" t="s">
        <v>7</v>
      </c>
      <c r="C24211" s="23">
        <v>550</v>
      </c>
    </row>
    <row r="24212" spans="1:3" ht="13.2" x14ac:dyDescent="0.25">
      <c r="A24212" s="45" t="s">
        <v>24277</v>
      </c>
      <c r="B24212" s="45" t="s">
        <v>7</v>
      </c>
      <c r="C24212" s="23">
        <v>250</v>
      </c>
    </row>
    <row r="24213" spans="1:3" ht="13.2" x14ac:dyDescent="0.25">
      <c r="A24213" s="45" t="s">
        <v>24278</v>
      </c>
      <c r="B24213" s="45" t="s">
        <v>7</v>
      </c>
      <c r="C24213" s="23">
        <v>800</v>
      </c>
    </row>
    <row r="24214" spans="1:3" ht="13.2" x14ac:dyDescent="0.25">
      <c r="A24214" s="45" t="s">
        <v>24279</v>
      </c>
      <c r="B24214" s="45" t="s">
        <v>7</v>
      </c>
      <c r="C24214" s="23">
        <v>425</v>
      </c>
    </row>
    <row r="24215" spans="1:3" ht="13.2" x14ac:dyDescent="0.25">
      <c r="A24215" s="45" t="s">
        <v>24280</v>
      </c>
      <c r="B24215" s="45" t="s">
        <v>7</v>
      </c>
      <c r="C24215" s="23">
        <v>700</v>
      </c>
    </row>
    <row r="24216" spans="1:3" ht="13.2" x14ac:dyDescent="0.25">
      <c r="A24216" s="45" t="s">
        <v>24281</v>
      </c>
      <c r="B24216" s="45" t="s">
        <v>7</v>
      </c>
      <c r="C24216" s="23">
        <v>950</v>
      </c>
    </row>
    <row r="24217" spans="1:3" ht="13.2" x14ac:dyDescent="0.25">
      <c r="A24217" s="45" t="s">
        <v>24282</v>
      </c>
      <c r="B24217" s="45" t="s">
        <v>7</v>
      </c>
      <c r="C24217" s="23">
        <v>575</v>
      </c>
    </row>
    <row r="24218" spans="1:3" ht="13.2" x14ac:dyDescent="0.25">
      <c r="A24218" s="45" t="s">
        <v>24283</v>
      </c>
      <c r="B24218" s="45" t="s">
        <v>7</v>
      </c>
      <c r="C24218" s="23">
        <v>525</v>
      </c>
    </row>
    <row r="24219" spans="1:3" ht="13.2" x14ac:dyDescent="0.25">
      <c r="A24219" s="45" t="s">
        <v>24284</v>
      </c>
      <c r="B24219" s="45" t="s">
        <v>7</v>
      </c>
      <c r="C24219" s="23">
        <v>25</v>
      </c>
    </row>
    <row r="24220" spans="1:3" ht="13.2" x14ac:dyDescent="0.25">
      <c r="A24220" s="45" t="s">
        <v>24285</v>
      </c>
      <c r="B24220" s="45" t="s">
        <v>7</v>
      </c>
      <c r="C24220" s="23">
        <v>825</v>
      </c>
    </row>
    <row r="24221" spans="1:3" ht="13.2" x14ac:dyDescent="0.25">
      <c r="A24221" s="45" t="s">
        <v>24286</v>
      </c>
      <c r="B24221" s="45" t="s">
        <v>7</v>
      </c>
      <c r="C24221" s="23">
        <v>675</v>
      </c>
    </row>
    <row r="24222" spans="1:3" ht="13.2" x14ac:dyDescent="0.25">
      <c r="A24222" s="45" t="s">
        <v>24287</v>
      </c>
      <c r="B24222" s="45" t="s">
        <v>7</v>
      </c>
      <c r="C24222" s="23">
        <v>950</v>
      </c>
    </row>
    <row r="24223" spans="1:3" ht="13.2" x14ac:dyDescent="0.25">
      <c r="A24223" s="45" t="s">
        <v>24288</v>
      </c>
      <c r="B24223" s="45" t="s">
        <v>7</v>
      </c>
      <c r="C24223" s="23">
        <v>450</v>
      </c>
    </row>
    <row r="24224" spans="1:3" ht="13.2" x14ac:dyDescent="0.25">
      <c r="A24224" s="45" t="s">
        <v>24289</v>
      </c>
      <c r="B24224" s="45" t="s">
        <v>7</v>
      </c>
      <c r="C24224" s="23">
        <v>250</v>
      </c>
    </row>
    <row r="24225" spans="1:3" ht="13.2" x14ac:dyDescent="0.25">
      <c r="A24225" s="45" t="s">
        <v>24290</v>
      </c>
      <c r="B24225" s="45" t="s">
        <v>7</v>
      </c>
      <c r="C24225" s="23">
        <v>725</v>
      </c>
    </row>
    <row r="24226" spans="1:3" ht="13.2" x14ac:dyDescent="0.25">
      <c r="A24226" s="45" t="s">
        <v>24291</v>
      </c>
      <c r="B24226" s="45" t="s">
        <v>7</v>
      </c>
      <c r="C24226" s="23">
        <v>350</v>
      </c>
    </row>
    <row r="24227" spans="1:3" ht="13.2" x14ac:dyDescent="0.25">
      <c r="A24227" s="45" t="s">
        <v>24292</v>
      </c>
      <c r="B24227" s="45" t="s">
        <v>7</v>
      </c>
      <c r="C24227" s="23">
        <v>550</v>
      </c>
    </row>
    <row r="24228" spans="1:3" ht="13.2" x14ac:dyDescent="0.25">
      <c r="A24228" s="45" t="s">
        <v>24293</v>
      </c>
      <c r="B24228" s="45" t="s">
        <v>7</v>
      </c>
      <c r="C24228" s="23">
        <v>625</v>
      </c>
    </row>
    <row r="24229" spans="1:3" ht="13.2" x14ac:dyDescent="0.25">
      <c r="A24229" s="45" t="s">
        <v>24294</v>
      </c>
      <c r="B24229" s="45" t="s">
        <v>7</v>
      </c>
      <c r="C24229" s="23">
        <v>300</v>
      </c>
    </row>
    <row r="24230" spans="1:3" ht="13.2" x14ac:dyDescent="0.25">
      <c r="A24230" s="45" t="s">
        <v>24295</v>
      </c>
      <c r="B24230" s="45" t="s">
        <v>7</v>
      </c>
      <c r="C24230" s="23">
        <v>700</v>
      </c>
    </row>
    <row r="24231" spans="1:3" ht="13.2" x14ac:dyDescent="0.25">
      <c r="A24231" s="45" t="s">
        <v>24296</v>
      </c>
      <c r="B24231" s="45" t="s">
        <v>7</v>
      </c>
      <c r="C24231" s="23">
        <v>900</v>
      </c>
    </row>
    <row r="24232" spans="1:3" ht="13.2" x14ac:dyDescent="0.25">
      <c r="A24232" s="45" t="s">
        <v>24297</v>
      </c>
      <c r="B24232" s="45" t="s">
        <v>7</v>
      </c>
      <c r="C24232" s="23">
        <v>875</v>
      </c>
    </row>
    <row r="24233" spans="1:3" ht="13.2" x14ac:dyDescent="0.25">
      <c r="A24233" s="45" t="s">
        <v>24298</v>
      </c>
      <c r="B24233" s="45" t="s">
        <v>7</v>
      </c>
      <c r="C24233" s="23">
        <v>375</v>
      </c>
    </row>
    <row r="24234" spans="1:3" ht="13.2" x14ac:dyDescent="0.25">
      <c r="A24234" s="45" t="s">
        <v>24299</v>
      </c>
      <c r="B24234" s="45" t="s">
        <v>7</v>
      </c>
      <c r="C24234" s="23">
        <v>900</v>
      </c>
    </row>
    <row r="24235" spans="1:3" ht="13.2" x14ac:dyDescent="0.25">
      <c r="A24235" s="45" t="s">
        <v>24300</v>
      </c>
      <c r="B24235" s="45" t="s">
        <v>7</v>
      </c>
      <c r="C24235" s="23">
        <v>375</v>
      </c>
    </row>
    <row r="24236" spans="1:3" ht="13.2" x14ac:dyDescent="0.25">
      <c r="A24236" s="45" t="s">
        <v>24301</v>
      </c>
      <c r="B24236" s="45" t="s">
        <v>7</v>
      </c>
      <c r="C24236" s="23">
        <v>1225</v>
      </c>
    </row>
    <row r="24237" spans="1:3" ht="13.2" x14ac:dyDescent="0.25">
      <c r="A24237" s="45" t="s">
        <v>24302</v>
      </c>
      <c r="B24237" s="45" t="s">
        <v>7</v>
      </c>
      <c r="C24237" s="23">
        <v>700</v>
      </c>
    </row>
    <row r="24238" spans="1:3" ht="13.2" x14ac:dyDescent="0.25">
      <c r="A24238" s="45" t="s">
        <v>24303</v>
      </c>
      <c r="B24238" s="45" t="s">
        <v>7</v>
      </c>
      <c r="C24238" s="23">
        <v>550</v>
      </c>
    </row>
    <row r="24239" spans="1:3" ht="13.2" x14ac:dyDescent="0.25">
      <c r="A24239" s="45" t="s">
        <v>24304</v>
      </c>
      <c r="B24239" s="45" t="s">
        <v>7</v>
      </c>
      <c r="C24239" s="23">
        <v>375</v>
      </c>
    </row>
    <row r="24240" spans="1:3" ht="13.2" x14ac:dyDescent="0.25">
      <c r="A24240" s="45" t="s">
        <v>24305</v>
      </c>
      <c r="B24240" s="45" t="s">
        <v>7</v>
      </c>
      <c r="C24240" s="23">
        <v>975</v>
      </c>
    </row>
    <row r="24241" spans="1:3" ht="13.2" x14ac:dyDescent="0.25">
      <c r="A24241" s="45" t="s">
        <v>24306</v>
      </c>
      <c r="B24241" s="45" t="s">
        <v>7</v>
      </c>
      <c r="C24241" s="23">
        <v>625</v>
      </c>
    </row>
    <row r="24242" spans="1:3" ht="13.2" x14ac:dyDescent="0.25">
      <c r="A24242" s="45" t="s">
        <v>24307</v>
      </c>
      <c r="B24242" s="45" t="s">
        <v>7</v>
      </c>
      <c r="C24242" s="23">
        <v>675</v>
      </c>
    </row>
    <row r="24243" spans="1:3" ht="13.2" x14ac:dyDescent="0.25">
      <c r="A24243" s="45" t="s">
        <v>24308</v>
      </c>
      <c r="B24243" s="45" t="s">
        <v>7</v>
      </c>
      <c r="C24243" s="23">
        <v>950</v>
      </c>
    </row>
    <row r="24244" spans="1:3" ht="13.2" x14ac:dyDescent="0.25">
      <c r="A24244" s="45" t="s">
        <v>24309</v>
      </c>
      <c r="B24244" s="45" t="s">
        <v>7</v>
      </c>
      <c r="C24244" s="23">
        <v>925</v>
      </c>
    </row>
    <row r="24245" spans="1:3" ht="13.2" x14ac:dyDescent="0.25">
      <c r="A24245" s="45" t="s">
        <v>24310</v>
      </c>
      <c r="B24245" s="45" t="s">
        <v>7</v>
      </c>
      <c r="C24245" s="23">
        <v>575</v>
      </c>
    </row>
    <row r="24246" spans="1:3" ht="13.2" x14ac:dyDescent="0.25">
      <c r="A24246" s="45" t="s">
        <v>24311</v>
      </c>
      <c r="B24246" s="45" t="s">
        <v>7</v>
      </c>
      <c r="C24246" s="23">
        <v>875</v>
      </c>
    </row>
    <row r="24247" spans="1:3" ht="13.2" x14ac:dyDescent="0.25">
      <c r="A24247" s="45" t="s">
        <v>24312</v>
      </c>
      <c r="B24247" s="45" t="s">
        <v>7</v>
      </c>
      <c r="C24247" s="23">
        <v>375</v>
      </c>
    </row>
    <row r="24248" spans="1:3" ht="13.2" x14ac:dyDescent="0.25">
      <c r="A24248" s="45" t="s">
        <v>24313</v>
      </c>
      <c r="B24248" s="45" t="s">
        <v>7</v>
      </c>
      <c r="C24248" s="23">
        <v>925</v>
      </c>
    </row>
    <row r="24249" spans="1:3" ht="13.2" x14ac:dyDescent="0.25">
      <c r="A24249" s="45" t="s">
        <v>24314</v>
      </c>
      <c r="B24249" s="45" t="s">
        <v>7</v>
      </c>
      <c r="C24249" s="23">
        <v>550</v>
      </c>
    </row>
    <row r="24250" spans="1:3" ht="13.2" x14ac:dyDescent="0.25">
      <c r="A24250" s="45" t="s">
        <v>24315</v>
      </c>
      <c r="B24250" s="45" t="s">
        <v>7</v>
      </c>
      <c r="C24250" s="23">
        <v>375</v>
      </c>
    </row>
    <row r="24251" spans="1:3" ht="13.2" x14ac:dyDescent="0.25">
      <c r="A24251" s="45" t="s">
        <v>24316</v>
      </c>
      <c r="B24251" s="45" t="s">
        <v>7</v>
      </c>
      <c r="C24251" s="23">
        <v>1225</v>
      </c>
    </row>
    <row r="24252" spans="1:3" ht="13.2" x14ac:dyDescent="0.25">
      <c r="A24252" s="45" t="s">
        <v>24317</v>
      </c>
      <c r="B24252" s="45" t="s">
        <v>7</v>
      </c>
      <c r="C24252" s="23">
        <v>700</v>
      </c>
    </row>
    <row r="24253" spans="1:3" ht="13.2" x14ac:dyDescent="0.25">
      <c r="A24253" s="45" t="s">
        <v>24318</v>
      </c>
      <c r="B24253" s="45" t="s">
        <v>7</v>
      </c>
      <c r="C24253" s="23">
        <v>375</v>
      </c>
    </row>
    <row r="24254" spans="1:3" ht="13.2" x14ac:dyDescent="0.25">
      <c r="A24254" s="45" t="s">
        <v>24319</v>
      </c>
      <c r="B24254" s="45" t="s">
        <v>7</v>
      </c>
      <c r="C24254" s="23">
        <v>425</v>
      </c>
    </row>
    <row r="24255" spans="1:3" ht="13.2" x14ac:dyDescent="0.25">
      <c r="A24255" s="45" t="s">
        <v>24320</v>
      </c>
      <c r="B24255" s="45" t="s">
        <v>7</v>
      </c>
      <c r="C24255" s="23">
        <v>425</v>
      </c>
    </row>
    <row r="24256" spans="1:3" ht="13.2" x14ac:dyDescent="0.25">
      <c r="A24256" s="45" t="s">
        <v>24321</v>
      </c>
      <c r="B24256" s="45" t="s">
        <v>7</v>
      </c>
      <c r="C24256" s="23">
        <v>800</v>
      </c>
    </row>
    <row r="24257" spans="1:3" ht="13.2" x14ac:dyDescent="0.25">
      <c r="A24257" s="45" t="s">
        <v>24322</v>
      </c>
      <c r="B24257" s="45" t="s">
        <v>7</v>
      </c>
      <c r="C24257" s="23">
        <v>250</v>
      </c>
    </row>
    <row r="24258" spans="1:3" ht="13.2" x14ac:dyDescent="0.25">
      <c r="A24258" s="45" t="s">
        <v>24323</v>
      </c>
      <c r="B24258" s="45" t="s">
        <v>7</v>
      </c>
      <c r="C24258" s="23">
        <v>550</v>
      </c>
    </row>
    <row r="24259" spans="1:3" ht="13.2" x14ac:dyDescent="0.25">
      <c r="A24259" s="45" t="s">
        <v>24324</v>
      </c>
      <c r="B24259" s="45" t="s">
        <v>7</v>
      </c>
      <c r="C24259" s="23">
        <v>700</v>
      </c>
    </row>
    <row r="24260" spans="1:3" ht="13.2" x14ac:dyDescent="0.25">
      <c r="A24260" s="45" t="s">
        <v>24325</v>
      </c>
      <c r="B24260" s="45" t="s">
        <v>7</v>
      </c>
      <c r="C24260" s="23">
        <v>675</v>
      </c>
    </row>
    <row r="24261" spans="1:3" ht="13.2" x14ac:dyDescent="0.25">
      <c r="A24261" s="45" t="s">
        <v>24326</v>
      </c>
      <c r="B24261" s="45" t="s">
        <v>7</v>
      </c>
      <c r="C24261" s="23">
        <v>950</v>
      </c>
    </row>
    <row r="24262" spans="1:3" ht="13.2" x14ac:dyDescent="0.25">
      <c r="A24262" s="45" t="s">
        <v>24327</v>
      </c>
      <c r="B24262" s="45" t="s">
        <v>7</v>
      </c>
      <c r="C24262" s="23">
        <v>925</v>
      </c>
    </row>
    <row r="24263" spans="1:3" ht="13.2" x14ac:dyDescent="0.25">
      <c r="A24263" s="45" t="s">
        <v>24328</v>
      </c>
      <c r="B24263" s="45" t="s">
        <v>7</v>
      </c>
      <c r="C24263" s="23">
        <v>725</v>
      </c>
    </row>
    <row r="24264" spans="1:3" ht="13.2" x14ac:dyDescent="0.25">
      <c r="A24264" s="45" t="s">
        <v>24329</v>
      </c>
      <c r="B24264" s="45" t="s">
        <v>7</v>
      </c>
      <c r="C24264" s="23">
        <v>525</v>
      </c>
    </row>
    <row r="24265" spans="1:3" ht="13.2" x14ac:dyDescent="0.25">
      <c r="A24265" s="45" t="s">
        <v>24330</v>
      </c>
      <c r="B24265" s="45" t="s">
        <v>7</v>
      </c>
      <c r="C24265" s="23">
        <v>400</v>
      </c>
    </row>
    <row r="24266" spans="1:3" ht="13.2" x14ac:dyDescent="0.25">
      <c r="A24266" s="45" t="s">
        <v>24331</v>
      </c>
      <c r="B24266" s="45" t="s">
        <v>7</v>
      </c>
      <c r="C24266" s="23">
        <v>400</v>
      </c>
    </row>
    <row r="24267" spans="1:3" ht="13.2" x14ac:dyDescent="0.25">
      <c r="A24267" s="45" t="s">
        <v>24332</v>
      </c>
      <c r="B24267" s="45" t="s">
        <v>7</v>
      </c>
      <c r="C24267" s="23">
        <v>450</v>
      </c>
    </row>
    <row r="24268" spans="1:3" ht="13.2" x14ac:dyDescent="0.25">
      <c r="A24268" s="45" t="s">
        <v>24333</v>
      </c>
      <c r="B24268" s="45" t="s">
        <v>7</v>
      </c>
      <c r="C24268" s="23">
        <v>875</v>
      </c>
    </row>
    <row r="24269" spans="1:3" ht="13.2" x14ac:dyDescent="0.25">
      <c r="A24269" s="45" t="s">
        <v>24334</v>
      </c>
      <c r="B24269" s="45" t="s">
        <v>7</v>
      </c>
      <c r="C24269" s="23">
        <v>250</v>
      </c>
    </row>
    <row r="24270" spans="1:3" ht="13.2" x14ac:dyDescent="0.25">
      <c r="A24270" s="45" t="s">
        <v>24335</v>
      </c>
      <c r="B24270" s="45" t="s">
        <v>7</v>
      </c>
      <c r="C24270" s="23">
        <v>575</v>
      </c>
    </row>
    <row r="24271" spans="1:3" ht="13.2" x14ac:dyDescent="0.25">
      <c r="A24271" s="45" t="s">
        <v>24336</v>
      </c>
      <c r="B24271" s="45" t="s">
        <v>7</v>
      </c>
      <c r="C24271" s="23">
        <v>825</v>
      </c>
    </row>
    <row r="24272" spans="1:3" ht="13.2" x14ac:dyDescent="0.25">
      <c r="A24272" s="45" t="s">
        <v>24337</v>
      </c>
      <c r="B24272" s="45" t="s">
        <v>7</v>
      </c>
      <c r="C24272" s="23">
        <v>800</v>
      </c>
    </row>
    <row r="24273" spans="1:3" ht="13.2" x14ac:dyDescent="0.25">
      <c r="A24273" s="45" t="s">
        <v>24338</v>
      </c>
      <c r="B24273" s="45" t="s">
        <v>7</v>
      </c>
      <c r="C24273" s="23">
        <v>1000</v>
      </c>
    </row>
    <row r="24274" spans="1:3" ht="13.2" x14ac:dyDescent="0.25">
      <c r="A24274" s="45" t="s">
        <v>24339</v>
      </c>
      <c r="B24274" s="45" t="s">
        <v>7</v>
      </c>
      <c r="C24274" s="23">
        <v>375</v>
      </c>
    </row>
    <row r="24275" spans="1:3" ht="13.2" x14ac:dyDescent="0.25">
      <c r="A24275" s="45" t="s">
        <v>24340</v>
      </c>
      <c r="B24275" s="45" t="s">
        <v>7</v>
      </c>
      <c r="C24275" s="23">
        <v>1000</v>
      </c>
    </row>
    <row r="24276" spans="1:3" ht="13.2" x14ac:dyDescent="0.25">
      <c r="A24276" s="45" t="s">
        <v>24341</v>
      </c>
      <c r="B24276" s="45" t="s">
        <v>7</v>
      </c>
      <c r="C24276" s="23">
        <v>250</v>
      </c>
    </row>
    <row r="24277" spans="1:3" ht="13.2" x14ac:dyDescent="0.25">
      <c r="A24277" s="45" t="s">
        <v>24342</v>
      </c>
      <c r="B24277" s="45" t="s">
        <v>7</v>
      </c>
      <c r="C24277" s="23">
        <v>175</v>
      </c>
    </row>
    <row r="24278" spans="1:3" ht="13.2" x14ac:dyDescent="0.25">
      <c r="A24278" s="45" t="s">
        <v>24343</v>
      </c>
      <c r="B24278" s="45" t="s">
        <v>7</v>
      </c>
      <c r="C24278" s="23">
        <v>300</v>
      </c>
    </row>
    <row r="24279" spans="1:3" ht="13.2" x14ac:dyDescent="0.25">
      <c r="A24279" s="45" t="s">
        <v>24344</v>
      </c>
      <c r="B24279" s="45" t="s">
        <v>7</v>
      </c>
      <c r="C24279" s="23">
        <v>200</v>
      </c>
    </row>
    <row r="24280" spans="1:3" ht="13.2" x14ac:dyDescent="0.25">
      <c r="A24280" s="45" t="s">
        <v>24345</v>
      </c>
      <c r="B24280" s="45" t="s">
        <v>7</v>
      </c>
      <c r="C24280" s="23">
        <v>175</v>
      </c>
    </row>
    <row r="24281" spans="1:3" ht="13.2" x14ac:dyDescent="0.25">
      <c r="A24281" s="45" t="s">
        <v>24346</v>
      </c>
      <c r="B24281" s="45" t="s">
        <v>7</v>
      </c>
      <c r="C24281" s="23">
        <v>150</v>
      </c>
    </row>
    <row r="24282" spans="1:3" ht="13.2" x14ac:dyDescent="0.25">
      <c r="A24282" s="45" t="s">
        <v>24347</v>
      </c>
      <c r="B24282" s="45" t="s">
        <v>7</v>
      </c>
      <c r="C24282" s="23">
        <v>200</v>
      </c>
    </row>
    <row r="24283" spans="1:3" ht="13.2" x14ac:dyDescent="0.25">
      <c r="A24283" s="45" t="s">
        <v>24348</v>
      </c>
      <c r="B24283" s="45" t="s">
        <v>7</v>
      </c>
      <c r="C24283" s="23">
        <v>200</v>
      </c>
    </row>
    <row r="24284" spans="1:3" ht="13.2" x14ac:dyDescent="0.25">
      <c r="A24284" s="45" t="s">
        <v>24349</v>
      </c>
      <c r="B24284" s="45" t="s">
        <v>7</v>
      </c>
      <c r="C24284" s="23">
        <v>275</v>
      </c>
    </row>
    <row r="24285" spans="1:3" ht="13.2" x14ac:dyDescent="0.25">
      <c r="A24285" s="45" t="s">
        <v>24350</v>
      </c>
      <c r="B24285" s="45" t="s">
        <v>7</v>
      </c>
      <c r="C24285" s="23">
        <v>300</v>
      </c>
    </row>
    <row r="24286" spans="1:3" ht="13.2" x14ac:dyDescent="0.25">
      <c r="A24286" s="45" t="s">
        <v>24351</v>
      </c>
      <c r="B24286" s="45" t="s">
        <v>7</v>
      </c>
      <c r="C24286" s="23">
        <v>800</v>
      </c>
    </row>
    <row r="24287" spans="1:3" ht="13.2" x14ac:dyDescent="0.25">
      <c r="A24287" s="45" t="s">
        <v>24352</v>
      </c>
      <c r="B24287" s="45" t="s">
        <v>7</v>
      </c>
      <c r="C24287" s="23">
        <v>150</v>
      </c>
    </row>
    <row r="24288" spans="1:3" ht="13.2" x14ac:dyDescent="0.25">
      <c r="A24288" s="45" t="s">
        <v>24353</v>
      </c>
      <c r="B24288" s="45" t="s">
        <v>7</v>
      </c>
      <c r="C24288" s="23">
        <v>950</v>
      </c>
    </row>
    <row r="24289" spans="1:3" ht="13.2" x14ac:dyDescent="0.25">
      <c r="A24289" s="45" t="s">
        <v>24354</v>
      </c>
      <c r="B24289" s="45" t="s">
        <v>7</v>
      </c>
      <c r="C24289" s="23">
        <v>150</v>
      </c>
    </row>
    <row r="24290" spans="1:3" ht="13.2" x14ac:dyDescent="0.25">
      <c r="A24290" s="45" t="s">
        <v>24355</v>
      </c>
      <c r="B24290" s="45" t="s">
        <v>7</v>
      </c>
      <c r="C24290" s="23">
        <v>625</v>
      </c>
    </row>
    <row r="24291" spans="1:3" ht="13.2" x14ac:dyDescent="0.25">
      <c r="A24291" s="45" t="s">
        <v>24356</v>
      </c>
      <c r="B24291" s="45" t="s">
        <v>7</v>
      </c>
      <c r="C24291" s="23">
        <v>375</v>
      </c>
    </row>
    <row r="24292" spans="1:3" ht="13.2" x14ac:dyDescent="0.25">
      <c r="A24292" s="45" t="s">
        <v>24357</v>
      </c>
      <c r="B24292" s="45" t="s">
        <v>7</v>
      </c>
      <c r="C24292" s="23">
        <v>325</v>
      </c>
    </row>
    <row r="24293" spans="1:3" ht="13.2" x14ac:dyDescent="0.25">
      <c r="A24293" s="45" t="s">
        <v>24358</v>
      </c>
      <c r="B24293" s="45" t="s">
        <v>7</v>
      </c>
      <c r="C24293" s="23">
        <v>150</v>
      </c>
    </row>
    <row r="24294" spans="1:3" ht="13.2" x14ac:dyDescent="0.25">
      <c r="A24294" s="45" t="s">
        <v>24359</v>
      </c>
      <c r="B24294" s="45" t="s">
        <v>7</v>
      </c>
      <c r="C24294" s="23">
        <v>375</v>
      </c>
    </row>
    <row r="24295" spans="1:3" ht="13.2" x14ac:dyDescent="0.25">
      <c r="A24295" s="45" t="s">
        <v>24360</v>
      </c>
      <c r="B24295" s="45" t="s">
        <v>7</v>
      </c>
      <c r="C24295" s="23">
        <v>625</v>
      </c>
    </row>
    <row r="24296" spans="1:3" ht="13.2" x14ac:dyDescent="0.25">
      <c r="A24296" s="45" t="s">
        <v>24361</v>
      </c>
      <c r="B24296" s="45" t="s">
        <v>7</v>
      </c>
      <c r="C24296" s="23">
        <v>175</v>
      </c>
    </row>
    <row r="24297" spans="1:3" ht="13.2" x14ac:dyDescent="0.25">
      <c r="A24297" s="45" t="s">
        <v>24362</v>
      </c>
      <c r="B24297" s="45" t="s">
        <v>7</v>
      </c>
      <c r="C24297" s="23">
        <v>275</v>
      </c>
    </row>
    <row r="24298" spans="1:3" ht="13.2" x14ac:dyDescent="0.25">
      <c r="A24298" s="45" t="s">
        <v>24363</v>
      </c>
      <c r="B24298" s="45" t="s">
        <v>7</v>
      </c>
      <c r="C24298" s="23">
        <v>325</v>
      </c>
    </row>
    <row r="24299" spans="1:3" ht="13.2" x14ac:dyDescent="0.25">
      <c r="A24299" s="45" t="s">
        <v>24364</v>
      </c>
      <c r="B24299" s="45" t="s">
        <v>7</v>
      </c>
      <c r="C24299" s="23">
        <v>1100</v>
      </c>
    </row>
    <row r="24300" spans="1:3" ht="13.2" x14ac:dyDescent="0.25">
      <c r="A24300" s="45" t="s">
        <v>24365</v>
      </c>
      <c r="B24300" s="45" t="s">
        <v>7</v>
      </c>
      <c r="C24300" s="23">
        <v>450</v>
      </c>
    </row>
    <row r="24301" spans="1:3" ht="13.2" x14ac:dyDescent="0.25">
      <c r="A24301" s="45" t="s">
        <v>24366</v>
      </c>
      <c r="B24301" s="45" t="s">
        <v>7</v>
      </c>
      <c r="C24301" s="23">
        <v>400</v>
      </c>
    </row>
    <row r="24302" spans="1:3" ht="13.2" x14ac:dyDescent="0.25">
      <c r="A24302" s="45" t="s">
        <v>24367</v>
      </c>
      <c r="B24302" s="45" t="s">
        <v>7</v>
      </c>
      <c r="C24302" s="23">
        <v>500</v>
      </c>
    </row>
    <row r="24303" spans="1:3" ht="13.2" x14ac:dyDescent="0.25">
      <c r="A24303" s="45" t="s">
        <v>24368</v>
      </c>
      <c r="B24303" s="45" t="s">
        <v>7</v>
      </c>
      <c r="C24303" s="23">
        <v>450</v>
      </c>
    </row>
    <row r="24304" spans="1:3" ht="13.2" x14ac:dyDescent="0.25">
      <c r="A24304" s="45" t="s">
        <v>24369</v>
      </c>
      <c r="B24304" s="45" t="s">
        <v>7</v>
      </c>
      <c r="C24304" s="23">
        <v>950</v>
      </c>
    </row>
    <row r="24305" spans="1:3" ht="13.2" x14ac:dyDescent="0.25">
      <c r="A24305" s="45" t="s">
        <v>24370</v>
      </c>
      <c r="B24305" s="45" t="s">
        <v>7</v>
      </c>
      <c r="C24305" s="23">
        <v>325</v>
      </c>
    </row>
    <row r="24306" spans="1:3" ht="13.2" x14ac:dyDescent="0.25">
      <c r="A24306" s="45" t="s">
        <v>24371</v>
      </c>
      <c r="B24306" s="45" t="s">
        <v>7</v>
      </c>
      <c r="C24306" s="23">
        <v>700</v>
      </c>
    </row>
    <row r="24307" spans="1:3" ht="13.2" x14ac:dyDescent="0.25">
      <c r="A24307" s="45" t="s">
        <v>24372</v>
      </c>
      <c r="B24307" s="45" t="s">
        <v>7</v>
      </c>
      <c r="C24307" s="23">
        <v>875</v>
      </c>
    </row>
    <row r="24308" spans="1:3" ht="13.2" x14ac:dyDescent="0.25">
      <c r="A24308" s="45" t="s">
        <v>24373</v>
      </c>
      <c r="B24308" s="45" t="s">
        <v>7</v>
      </c>
      <c r="C24308" s="23">
        <v>1025</v>
      </c>
    </row>
    <row r="24309" spans="1:3" ht="13.2" x14ac:dyDescent="0.25">
      <c r="A24309" s="45" t="s">
        <v>24374</v>
      </c>
      <c r="B24309" s="45" t="s">
        <v>7</v>
      </c>
      <c r="C24309" s="23">
        <v>650</v>
      </c>
    </row>
    <row r="24310" spans="1:3" ht="13.2" x14ac:dyDescent="0.25">
      <c r="A24310" s="45" t="s">
        <v>24375</v>
      </c>
      <c r="B24310" s="45" t="s">
        <v>7</v>
      </c>
      <c r="C24310" s="23">
        <v>750</v>
      </c>
    </row>
    <row r="24311" spans="1:3" ht="13.2" x14ac:dyDescent="0.25">
      <c r="A24311" s="45" t="s">
        <v>24376</v>
      </c>
      <c r="B24311" s="45" t="s">
        <v>7</v>
      </c>
      <c r="C24311" s="23">
        <v>275</v>
      </c>
    </row>
    <row r="24312" spans="1:3" ht="13.2" x14ac:dyDescent="0.25">
      <c r="A24312" s="45" t="s">
        <v>24377</v>
      </c>
      <c r="B24312" s="45" t="s">
        <v>7</v>
      </c>
      <c r="C24312" s="23">
        <v>225</v>
      </c>
    </row>
    <row r="24313" spans="1:3" ht="13.2" x14ac:dyDescent="0.25">
      <c r="A24313" s="45" t="s">
        <v>24378</v>
      </c>
      <c r="B24313" s="45" t="s">
        <v>7</v>
      </c>
      <c r="C24313" s="23">
        <v>225</v>
      </c>
    </row>
    <row r="24314" spans="1:3" ht="13.2" x14ac:dyDescent="0.25">
      <c r="A24314" s="45" t="s">
        <v>24379</v>
      </c>
      <c r="B24314" s="45" t="s">
        <v>7</v>
      </c>
      <c r="C24314" s="23">
        <v>150</v>
      </c>
    </row>
    <row r="24315" spans="1:3" ht="13.2" x14ac:dyDescent="0.25">
      <c r="A24315" s="45" t="s">
        <v>24380</v>
      </c>
      <c r="B24315" s="45" t="s">
        <v>7</v>
      </c>
      <c r="C24315" s="23">
        <v>150</v>
      </c>
    </row>
    <row r="24316" spans="1:3" ht="13.2" x14ac:dyDescent="0.25">
      <c r="A24316" s="45" t="s">
        <v>24381</v>
      </c>
      <c r="B24316" s="45" t="s">
        <v>7</v>
      </c>
      <c r="C24316" s="23">
        <v>475</v>
      </c>
    </row>
    <row r="24317" spans="1:3" ht="13.2" x14ac:dyDescent="0.25">
      <c r="A24317" s="45" t="s">
        <v>24382</v>
      </c>
      <c r="B24317" s="45" t="s">
        <v>7</v>
      </c>
      <c r="C24317" s="23">
        <v>150</v>
      </c>
    </row>
    <row r="24318" spans="1:3" ht="13.2" x14ac:dyDescent="0.25">
      <c r="A24318" s="45" t="s">
        <v>24383</v>
      </c>
      <c r="B24318" s="45" t="s">
        <v>7</v>
      </c>
      <c r="C24318" s="23">
        <v>250</v>
      </c>
    </row>
    <row r="24319" spans="1:3" ht="13.2" x14ac:dyDescent="0.25">
      <c r="A24319" s="45" t="s">
        <v>24384</v>
      </c>
      <c r="B24319" s="45" t="s">
        <v>7</v>
      </c>
      <c r="C24319" s="23">
        <v>150</v>
      </c>
    </row>
    <row r="24320" spans="1:3" ht="13.2" x14ac:dyDescent="0.25">
      <c r="A24320" s="45" t="s">
        <v>24385</v>
      </c>
      <c r="B24320" s="45" t="s">
        <v>7</v>
      </c>
      <c r="C24320" s="23">
        <v>175</v>
      </c>
    </row>
    <row r="24321" spans="1:3" ht="13.2" x14ac:dyDescent="0.25">
      <c r="A24321" s="45" t="s">
        <v>24386</v>
      </c>
      <c r="B24321" s="45" t="s">
        <v>7</v>
      </c>
      <c r="C24321" s="23">
        <v>200</v>
      </c>
    </row>
    <row r="24322" spans="1:3" ht="13.2" x14ac:dyDescent="0.25">
      <c r="A24322" s="45" t="s">
        <v>24387</v>
      </c>
      <c r="B24322" s="45" t="s">
        <v>7</v>
      </c>
      <c r="C24322" s="23">
        <v>450</v>
      </c>
    </row>
    <row r="24323" spans="1:3" ht="13.2" x14ac:dyDescent="0.25">
      <c r="A24323" s="45" t="s">
        <v>24388</v>
      </c>
      <c r="B24323" s="45" t="s">
        <v>7</v>
      </c>
      <c r="C24323" s="23">
        <v>450</v>
      </c>
    </row>
    <row r="24324" spans="1:3" ht="13.2" x14ac:dyDescent="0.25">
      <c r="A24324" s="45" t="s">
        <v>24389</v>
      </c>
      <c r="B24324" s="45" t="s">
        <v>7</v>
      </c>
      <c r="C24324" s="23">
        <v>450</v>
      </c>
    </row>
    <row r="24325" spans="1:3" ht="13.2" x14ac:dyDescent="0.25">
      <c r="A24325" s="45" t="s">
        <v>24390</v>
      </c>
      <c r="B24325" s="45" t="s">
        <v>7</v>
      </c>
      <c r="C24325" s="23">
        <v>425</v>
      </c>
    </row>
    <row r="24326" spans="1:3" ht="13.2" x14ac:dyDescent="0.25">
      <c r="A24326" s="45" t="s">
        <v>24391</v>
      </c>
      <c r="B24326" s="45" t="s">
        <v>7</v>
      </c>
      <c r="C24326" s="23">
        <v>325</v>
      </c>
    </row>
    <row r="24327" spans="1:3" ht="13.2" x14ac:dyDescent="0.25">
      <c r="A24327" s="45" t="s">
        <v>24392</v>
      </c>
      <c r="B24327" s="45" t="s">
        <v>7</v>
      </c>
      <c r="C24327" s="23">
        <v>950</v>
      </c>
    </row>
    <row r="24328" spans="1:3" ht="13.2" x14ac:dyDescent="0.25">
      <c r="A24328" s="45" t="s">
        <v>24393</v>
      </c>
      <c r="B24328" s="45" t="s">
        <v>7</v>
      </c>
      <c r="C24328" s="23">
        <v>625</v>
      </c>
    </row>
    <row r="24329" spans="1:3" ht="13.2" x14ac:dyDescent="0.25">
      <c r="A24329" s="45" t="s">
        <v>24394</v>
      </c>
      <c r="B24329" s="45" t="s">
        <v>7</v>
      </c>
      <c r="C24329" s="23">
        <v>150</v>
      </c>
    </row>
    <row r="24330" spans="1:3" ht="13.2" x14ac:dyDescent="0.25">
      <c r="A24330" s="45" t="s">
        <v>24395</v>
      </c>
      <c r="B24330" s="45" t="s">
        <v>7</v>
      </c>
      <c r="C24330" s="23">
        <v>450</v>
      </c>
    </row>
    <row r="24331" spans="1:3" ht="13.2" x14ac:dyDescent="0.25">
      <c r="A24331" s="45" t="s">
        <v>24396</v>
      </c>
      <c r="B24331" s="45" t="s">
        <v>7</v>
      </c>
      <c r="C24331" s="23">
        <v>625</v>
      </c>
    </row>
    <row r="24332" spans="1:3" ht="13.2" x14ac:dyDescent="0.25">
      <c r="A24332" s="45" t="s">
        <v>24397</v>
      </c>
      <c r="B24332" s="45" t="s">
        <v>7</v>
      </c>
      <c r="C24332" s="23">
        <v>750</v>
      </c>
    </row>
    <row r="24333" spans="1:3" ht="13.2" x14ac:dyDescent="0.25">
      <c r="A24333" s="45" t="s">
        <v>24398</v>
      </c>
      <c r="B24333" s="45" t="s">
        <v>7</v>
      </c>
      <c r="C24333" s="23">
        <v>150</v>
      </c>
    </row>
    <row r="24334" spans="1:3" ht="13.2" x14ac:dyDescent="0.25">
      <c r="A24334" s="45" t="s">
        <v>24399</v>
      </c>
      <c r="B24334" s="45" t="s">
        <v>7</v>
      </c>
      <c r="C24334" s="23">
        <v>150</v>
      </c>
    </row>
    <row r="24335" spans="1:3" ht="13.2" x14ac:dyDescent="0.25">
      <c r="A24335" s="45" t="s">
        <v>24400</v>
      </c>
      <c r="B24335" s="45" t="s">
        <v>7</v>
      </c>
      <c r="C24335" s="23">
        <v>150</v>
      </c>
    </row>
    <row r="24336" spans="1:3" ht="13.2" x14ac:dyDescent="0.25">
      <c r="A24336" s="45" t="s">
        <v>24401</v>
      </c>
      <c r="B24336" s="45" t="s">
        <v>7</v>
      </c>
      <c r="C24336" s="23">
        <v>200</v>
      </c>
    </row>
    <row r="24337" spans="1:3" ht="13.2" x14ac:dyDescent="0.25">
      <c r="A24337" s="45" t="s">
        <v>24402</v>
      </c>
      <c r="B24337" s="45" t="s">
        <v>7</v>
      </c>
      <c r="C24337" s="23">
        <v>275</v>
      </c>
    </row>
    <row r="24338" spans="1:3" ht="13.2" x14ac:dyDescent="0.25">
      <c r="A24338" s="45" t="s">
        <v>24403</v>
      </c>
      <c r="B24338" s="45" t="s">
        <v>7</v>
      </c>
      <c r="C24338" s="23">
        <v>500</v>
      </c>
    </row>
    <row r="24339" spans="1:3" ht="13.2" x14ac:dyDescent="0.25">
      <c r="A24339" s="45" t="s">
        <v>24404</v>
      </c>
      <c r="B24339" s="45" t="s">
        <v>7</v>
      </c>
      <c r="C24339" s="23">
        <v>425</v>
      </c>
    </row>
    <row r="24340" spans="1:3" ht="13.2" x14ac:dyDescent="0.25">
      <c r="A24340" s="45" t="s">
        <v>24405</v>
      </c>
      <c r="B24340" s="45" t="s">
        <v>7</v>
      </c>
      <c r="C24340" s="23">
        <v>150</v>
      </c>
    </row>
    <row r="24341" spans="1:3" ht="13.2" x14ac:dyDescent="0.25">
      <c r="A24341" s="45" t="s">
        <v>24406</v>
      </c>
      <c r="B24341" s="45" t="s">
        <v>7</v>
      </c>
      <c r="C24341" s="23">
        <v>150</v>
      </c>
    </row>
    <row r="24342" spans="1:3" ht="13.2" x14ac:dyDescent="0.25">
      <c r="A24342" s="45" t="s">
        <v>24407</v>
      </c>
      <c r="B24342" s="45" t="s">
        <v>7</v>
      </c>
      <c r="C24342" s="23">
        <v>150</v>
      </c>
    </row>
    <row r="24343" spans="1:3" ht="13.2" x14ac:dyDescent="0.25">
      <c r="A24343" s="45" t="s">
        <v>24408</v>
      </c>
      <c r="B24343" s="45" t="s">
        <v>7</v>
      </c>
      <c r="C24343" s="23">
        <v>425</v>
      </c>
    </row>
    <row r="24344" spans="1:3" ht="13.2" x14ac:dyDescent="0.25">
      <c r="A24344" s="45" t="s">
        <v>24409</v>
      </c>
      <c r="B24344" s="45" t="s">
        <v>7</v>
      </c>
      <c r="C24344" s="23">
        <v>500</v>
      </c>
    </row>
    <row r="24345" spans="1:3" ht="13.2" x14ac:dyDescent="0.25">
      <c r="A24345" s="45" t="s">
        <v>24410</v>
      </c>
      <c r="B24345" s="45" t="s">
        <v>7</v>
      </c>
      <c r="C24345" s="23">
        <v>375</v>
      </c>
    </row>
    <row r="24346" spans="1:3" ht="13.2" x14ac:dyDescent="0.25">
      <c r="A24346" s="45" t="s">
        <v>24411</v>
      </c>
      <c r="B24346" s="45" t="s">
        <v>7</v>
      </c>
      <c r="C24346" s="23">
        <v>425</v>
      </c>
    </row>
    <row r="24347" spans="1:3" ht="13.2" x14ac:dyDescent="0.25">
      <c r="A24347" s="45" t="s">
        <v>24412</v>
      </c>
      <c r="B24347" s="45" t="s">
        <v>7</v>
      </c>
      <c r="C24347" s="23">
        <v>875</v>
      </c>
    </row>
    <row r="24348" spans="1:3" ht="13.2" x14ac:dyDescent="0.25">
      <c r="A24348" s="45" t="s">
        <v>24413</v>
      </c>
      <c r="B24348" s="45" t="s">
        <v>7</v>
      </c>
      <c r="C24348" s="23">
        <v>900</v>
      </c>
    </row>
    <row r="24349" spans="1:3" ht="13.2" x14ac:dyDescent="0.25">
      <c r="A24349" s="45" t="s">
        <v>24414</v>
      </c>
      <c r="B24349" s="45" t="s">
        <v>7</v>
      </c>
      <c r="C24349" s="23">
        <v>1000</v>
      </c>
    </row>
    <row r="24350" spans="1:3" ht="13.2" x14ac:dyDescent="0.25">
      <c r="A24350" s="45" t="s">
        <v>24415</v>
      </c>
      <c r="B24350" s="45" t="s">
        <v>7</v>
      </c>
      <c r="C24350" s="23">
        <v>725</v>
      </c>
    </row>
    <row r="24351" spans="1:3" ht="13.2" x14ac:dyDescent="0.25">
      <c r="A24351" s="45" t="s">
        <v>24416</v>
      </c>
      <c r="B24351" s="45" t="s">
        <v>7</v>
      </c>
      <c r="C24351" s="23">
        <v>425</v>
      </c>
    </row>
    <row r="24352" spans="1:3" ht="13.2" x14ac:dyDescent="0.25">
      <c r="A24352" s="45" t="s">
        <v>24417</v>
      </c>
      <c r="B24352" s="45" t="s">
        <v>7</v>
      </c>
      <c r="C24352" s="23">
        <v>375</v>
      </c>
    </row>
    <row r="24353" spans="1:3" ht="13.2" x14ac:dyDescent="0.25">
      <c r="A24353" s="45" t="s">
        <v>24418</v>
      </c>
      <c r="B24353" s="45" t="s">
        <v>7</v>
      </c>
      <c r="C24353" s="23">
        <v>900</v>
      </c>
    </row>
    <row r="24354" spans="1:3" ht="13.2" x14ac:dyDescent="0.25">
      <c r="A24354" s="45" t="s">
        <v>24419</v>
      </c>
      <c r="B24354" s="45" t="s">
        <v>7</v>
      </c>
      <c r="C24354" s="23">
        <v>900</v>
      </c>
    </row>
    <row r="24355" spans="1:3" ht="13.2" x14ac:dyDescent="0.25">
      <c r="A24355" s="45" t="s">
        <v>24420</v>
      </c>
      <c r="B24355" s="45" t="s">
        <v>7</v>
      </c>
      <c r="C24355" s="23">
        <v>375</v>
      </c>
    </row>
    <row r="24356" spans="1:3" ht="13.2" x14ac:dyDescent="0.25">
      <c r="A24356" s="45" t="s">
        <v>24421</v>
      </c>
      <c r="B24356" s="45" t="s">
        <v>7</v>
      </c>
      <c r="C24356" s="23">
        <v>375</v>
      </c>
    </row>
    <row r="24357" spans="1:3" ht="13.2" x14ac:dyDescent="0.25">
      <c r="A24357" s="45" t="s">
        <v>24422</v>
      </c>
      <c r="B24357" s="45" t="s">
        <v>7</v>
      </c>
      <c r="C24357" s="23">
        <v>600</v>
      </c>
    </row>
    <row r="24358" spans="1:3" ht="13.2" x14ac:dyDescent="0.25">
      <c r="A24358" s="45" t="s">
        <v>24423</v>
      </c>
      <c r="B24358" s="45" t="s">
        <v>7</v>
      </c>
      <c r="C24358" s="23">
        <v>625</v>
      </c>
    </row>
    <row r="24359" spans="1:3" ht="13.2" x14ac:dyDescent="0.25">
      <c r="A24359" s="45" t="s">
        <v>24424</v>
      </c>
      <c r="B24359" s="45" t="s">
        <v>7</v>
      </c>
      <c r="C24359" s="23">
        <v>675</v>
      </c>
    </row>
    <row r="24360" spans="1:3" ht="13.2" x14ac:dyDescent="0.25">
      <c r="A24360" s="45" t="s">
        <v>24425</v>
      </c>
      <c r="B24360" s="45" t="s">
        <v>7</v>
      </c>
      <c r="C24360" s="23">
        <v>375</v>
      </c>
    </row>
    <row r="24361" spans="1:3" ht="13.2" x14ac:dyDescent="0.25">
      <c r="A24361" s="45" t="s">
        <v>24426</v>
      </c>
      <c r="B24361" s="45" t="s">
        <v>7</v>
      </c>
      <c r="C24361" s="23">
        <v>375</v>
      </c>
    </row>
    <row r="24362" spans="1:3" ht="13.2" x14ac:dyDescent="0.25">
      <c r="A24362" s="45" t="s">
        <v>24427</v>
      </c>
      <c r="B24362" s="45" t="s">
        <v>7</v>
      </c>
      <c r="C24362" s="23">
        <v>1100</v>
      </c>
    </row>
    <row r="24363" spans="1:3" ht="13.2" x14ac:dyDescent="0.25">
      <c r="A24363" s="45" t="s">
        <v>24428</v>
      </c>
      <c r="B24363" s="45" t="s">
        <v>7</v>
      </c>
      <c r="C24363" s="23">
        <v>1075</v>
      </c>
    </row>
    <row r="24364" spans="1:3" ht="13.2" x14ac:dyDescent="0.25">
      <c r="A24364" s="45" t="s">
        <v>24429</v>
      </c>
      <c r="B24364" s="45" t="s">
        <v>7</v>
      </c>
      <c r="C24364" s="23">
        <v>500</v>
      </c>
    </row>
    <row r="24365" spans="1:3" ht="13.2" x14ac:dyDescent="0.25">
      <c r="A24365" s="45" t="s">
        <v>24430</v>
      </c>
      <c r="B24365" s="45" t="s">
        <v>7</v>
      </c>
      <c r="C24365" s="23">
        <v>700</v>
      </c>
    </row>
    <row r="24366" spans="1:3" ht="13.2" x14ac:dyDescent="0.25">
      <c r="A24366" s="45" t="s">
        <v>24431</v>
      </c>
      <c r="B24366" s="45" t="s">
        <v>7</v>
      </c>
      <c r="C24366" s="23">
        <v>525</v>
      </c>
    </row>
    <row r="24367" spans="1:3" ht="13.2" x14ac:dyDescent="0.25">
      <c r="A24367" s="45" t="s">
        <v>24432</v>
      </c>
      <c r="B24367" s="45" t="s">
        <v>7</v>
      </c>
      <c r="C24367" s="23">
        <v>975</v>
      </c>
    </row>
    <row r="24368" spans="1:3" ht="13.2" x14ac:dyDescent="0.25">
      <c r="A24368" s="45" t="s">
        <v>24433</v>
      </c>
      <c r="B24368" s="45" t="s">
        <v>7</v>
      </c>
      <c r="C24368" s="23">
        <v>925</v>
      </c>
    </row>
    <row r="24369" spans="1:3" ht="13.2" x14ac:dyDescent="0.25">
      <c r="A24369" s="45" t="s">
        <v>24434</v>
      </c>
      <c r="B24369" s="45" t="s">
        <v>7</v>
      </c>
      <c r="C24369" s="23">
        <v>750</v>
      </c>
    </row>
    <row r="24370" spans="1:3" ht="13.2" x14ac:dyDescent="0.25">
      <c r="A24370" s="45" t="s">
        <v>24435</v>
      </c>
      <c r="B24370" s="45" t="s">
        <v>7</v>
      </c>
      <c r="C24370" s="23">
        <v>1025</v>
      </c>
    </row>
    <row r="24371" spans="1:3" ht="13.2" x14ac:dyDescent="0.25">
      <c r="A24371" s="45" t="s">
        <v>24436</v>
      </c>
      <c r="B24371" s="45" t="s">
        <v>7</v>
      </c>
      <c r="C24371" s="23">
        <v>575</v>
      </c>
    </row>
    <row r="24372" spans="1:3" ht="13.2" x14ac:dyDescent="0.25">
      <c r="A24372" s="45" t="s">
        <v>24437</v>
      </c>
      <c r="B24372" s="45" t="s">
        <v>7</v>
      </c>
      <c r="C24372" s="23">
        <v>850</v>
      </c>
    </row>
    <row r="24373" spans="1:3" ht="13.2" x14ac:dyDescent="0.25">
      <c r="A24373" s="45" t="s">
        <v>24438</v>
      </c>
      <c r="B24373" s="45" t="s">
        <v>7</v>
      </c>
      <c r="C24373" s="23">
        <v>550</v>
      </c>
    </row>
    <row r="24374" spans="1:3" ht="13.2" x14ac:dyDescent="0.25">
      <c r="A24374" s="45" t="s">
        <v>24439</v>
      </c>
      <c r="B24374" s="45" t="s">
        <v>7</v>
      </c>
      <c r="C24374" s="23">
        <v>550</v>
      </c>
    </row>
    <row r="24375" spans="1:3" ht="13.2" x14ac:dyDescent="0.25">
      <c r="A24375" s="45" t="s">
        <v>24440</v>
      </c>
      <c r="B24375" s="45" t="s">
        <v>7</v>
      </c>
      <c r="C24375" s="23">
        <v>525</v>
      </c>
    </row>
    <row r="24376" spans="1:3" ht="13.2" x14ac:dyDescent="0.25">
      <c r="A24376" s="45" t="s">
        <v>24441</v>
      </c>
      <c r="B24376" s="45" t="s">
        <v>7</v>
      </c>
      <c r="C24376" s="23">
        <v>975</v>
      </c>
    </row>
    <row r="24377" spans="1:3" ht="13.2" x14ac:dyDescent="0.25">
      <c r="A24377" s="45" t="s">
        <v>24442</v>
      </c>
      <c r="B24377" s="45" t="s">
        <v>7</v>
      </c>
      <c r="C24377" s="23">
        <v>925</v>
      </c>
    </row>
    <row r="24378" spans="1:3" ht="13.2" x14ac:dyDescent="0.25">
      <c r="A24378" s="45" t="s">
        <v>24443</v>
      </c>
      <c r="B24378" s="45" t="s">
        <v>7</v>
      </c>
      <c r="C24378" s="23">
        <v>550</v>
      </c>
    </row>
    <row r="24379" spans="1:3" ht="13.2" x14ac:dyDescent="0.25">
      <c r="A24379" s="45" t="s">
        <v>24444</v>
      </c>
      <c r="B24379" s="45" t="s">
        <v>7</v>
      </c>
      <c r="C24379" s="23">
        <v>550</v>
      </c>
    </row>
    <row r="24380" spans="1:3" ht="13.2" x14ac:dyDescent="0.25">
      <c r="A24380" s="45" t="s">
        <v>24445</v>
      </c>
      <c r="B24380" s="45" t="s">
        <v>7</v>
      </c>
      <c r="C24380" s="23">
        <v>625</v>
      </c>
    </row>
    <row r="24381" spans="1:3" ht="13.2" x14ac:dyDescent="0.25">
      <c r="A24381" s="45" t="s">
        <v>24446</v>
      </c>
      <c r="B24381" s="45" t="s">
        <v>7</v>
      </c>
      <c r="C24381" s="23">
        <v>150</v>
      </c>
    </row>
    <row r="24382" spans="1:3" ht="13.2" x14ac:dyDescent="0.25">
      <c r="A24382" s="45" t="s">
        <v>24447</v>
      </c>
      <c r="B24382" s="45" t="s">
        <v>7</v>
      </c>
      <c r="C24382" s="23">
        <v>575</v>
      </c>
    </row>
    <row r="24383" spans="1:3" ht="13.2" x14ac:dyDescent="0.25">
      <c r="A24383" s="45" t="s">
        <v>24448</v>
      </c>
      <c r="B24383" s="45" t="s">
        <v>7</v>
      </c>
      <c r="C24383" s="23">
        <v>850</v>
      </c>
    </row>
    <row r="24384" spans="1:3" ht="13.2" x14ac:dyDescent="0.25">
      <c r="A24384" s="45" t="s">
        <v>24449</v>
      </c>
      <c r="B24384" s="45" t="s">
        <v>7</v>
      </c>
      <c r="C24384" s="23">
        <v>925</v>
      </c>
    </row>
    <row r="24385" spans="1:3" ht="13.2" x14ac:dyDescent="0.25">
      <c r="A24385" s="45" t="s">
        <v>24450</v>
      </c>
      <c r="B24385" s="45" t="s">
        <v>7</v>
      </c>
      <c r="C24385" s="23">
        <v>500</v>
      </c>
    </row>
    <row r="24386" spans="1:3" ht="13.2" x14ac:dyDescent="0.25">
      <c r="A24386" s="45" t="s">
        <v>24451</v>
      </c>
      <c r="B24386" s="45" t="s">
        <v>7</v>
      </c>
      <c r="C24386" s="23">
        <v>925</v>
      </c>
    </row>
    <row r="24387" spans="1:3" ht="13.2" x14ac:dyDescent="0.25">
      <c r="A24387" s="45" t="s">
        <v>24452</v>
      </c>
      <c r="B24387" s="45" t="s">
        <v>7</v>
      </c>
      <c r="C24387" s="23">
        <v>700</v>
      </c>
    </row>
    <row r="24388" spans="1:3" ht="13.2" x14ac:dyDescent="0.25">
      <c r="A24388" s="45" t="s">
        <v>24453</v>
      </c>
      <c r="B24388" s="45" t="s">
        <v>7</v>
      </c>
      <c r="C24388" s="23">
        <v>350</v>
      </c>
    </row>
    <row r="24389" spans="1:3" ht="13.2" x14ac:dyDescent="0.25">
      <c r="A24389" s="45" t="s">
        <v>24454</v>
      </c>
      <c r="B24389" s="45" t="s">
        <v>7</v>
      </c>
      <c r="C24389" s="23">
        <v>525</v>
      </c>
    </row>
    <row r="24390" spans="1:3" ht="13.2" x14ac:dyDescent="0.25">
      <c r="A24390" s="45" t="s">
        <v>24455</v>
      </c>
      <c r="B24390" s="45" t="s">
        <v>7</v>
      </c>
      <c r="C24390" s="23">
        <v>800</v>
      </c>
    </row>
    <row r="24391" spans="1:3" ht="13.2" x14ac:dyDescent="0.25">
      <c r="A24391" s="45" t="s">
        <v>24456</v>
      </c>
      <c r="B24391" s="45" t="s">
        <v>7</v>
      </c>
      <c r="C24391" s="23">
        <v>825</v>
      </c>
    </row>
    <row r="24392" spans="1:3" ht="13.2" x14ac:dyDescent="0.25">
      <c r="A24392" s="45" t="s">
        <v>24457</v>
      </c>
      <c r="B24392" s="45" t="s">
        <v>7</v>
      </c>
      <c r="C24392" s="23">
        <v>25</v>
      </c>
    </row>
    <row r="24393" spans="1:3" ht="13.2" x14ac:dyDescent="0.25">
      <c r="A24393" s="45" t="s">
        <v>24458</v>
      </c>
      <c r="B24393" s="45" t="s">
        <v>7</v>
      </c>
      <c r="C24393" s="23">
        <v>400</v>
      </c>
    </row>
    <row r="24394" spans="1:3" ht="13.2" x14ac:dyDescent="0.25">
      <c r="A24394" s="45" t="s">
        <v>24459</v>
      </c>
      <c r="B24394" s="45" t="s">
        <v>7</v>
      </c>
      <c r="C24394" s="23">
        <v>800</v>
      </c>
    </row>
    <row r="24395" spans="1:3" ht="13.2" x14ac:dyDescent="0.25">
      <c r="A24395" s="45" t="s">
        <v>24460</v>
      </c>
      <c r="B24395" s="45" t="s">
        <v>7</v>
      </c>
      <c r="C24395" s="23">
        <v>675</v>
      </c>
    </row>
    <row r="24396" spans="1:3" ht="13.2" x14ac:dyDescent="0.25">
      <c r="A24396" s="45" t="s">
        <v>24461</v>
      </c>
      <c r="B24396" s="45" t="s">
        <v>7</v>
      </c>
      <c r="C24396" s="23">
        <v>325</v>
      </c>
    </row>
    <row r="24397" spans="1:3" ht="13.2" x14ac:dyDescent="0.25">
      <c r="A24397" s="45" t="s">
        <v>24462</v>
      </c>
      <c r="B24397" s="45" t="s">
        <v>7</v>
      </c>
      <c r="C24397" s="23">
        <v>425</v>
      </c>
    </row>
    <row r="24398" spans="1:3" ht="13.2" x14ac:dyDescent="0.25">
      <c r="A24398" s="45" t="s">
        <v>24463</v>
      </c>
      <c r="B24398" s="45" t="s">
        <v>7</v>
      </c>
      <c r="C24398" s="23">
        <v>225</v>
      </c>
    </row>
    <row r="24399" spans="1:3" ht="13.2" x14ac:dyDescent="0.25">
      <c r="A24399" s="45" t="s">
        <v>24464</v>
      </c>
      <c r="B24399" s="45" t="s">
        <v>7</v>
      </c>
      <c r="C24399" s="23">
        <v>150</v>
      </c>
    </row>
    <row r="24400" spans="1:3" ht="13.2" x14ac:dyDescent="0.25">
      <c r="A24400" s="45" t="s">
        <v>24465</v>
      </c>
      <c r="B24400" s="45" t="s">
        <v>7</v>
      </c>
      <c r="C24400" s="23">
        <v>800</v>
      </c>
    </row>
    <row r="24401" spans="1:3" ht="13.2" x14ac:dyDescent="0.25">
      <c r="A24401" s="45" t="s">
        <v>24466</v>
      </c>
      <c r="B24401" s="45" t="s">
        <v>7</v>
      </c>
      <c r="C24401" s="23">
        <v>300</v>
      </c>
    </row>
    <row r="24402" spans="1:3" ht="13.2" x14ac:dyDescent="0.25">
      <c r="A24402" s="45" t="s">
        <v>24467</v>
      </c>
      <c r="B24402" s="45" t="s">
        <v>7</v>
      </c>
      <c r="C24402" s="23">
        <v>575</v>
      </c>
    </row>
    <row r="24403" spans="1:3" ht="13.2" x14ac:dyDescent="0.25">
      <c r="A24403" s="45" t="s">
        <v>24468</v>
      </c>
      <c r="B24403" s="45" t="s">
        <v>7</v>
      </c>
      <c r="C24403" s="23">
        <v>300</v>
      </c>
    </row>
    <row r="24404" spans="1:3" ht="13.2" x14ac:dyDescent="0.25">
      <c r="A24404" s="45" t="s">
        <v>24469</v>
      </c>
      <c r="B24404" s="45" t="s">
        <v>7</v>
      </c>
      <c r="C24404" s="23">
        <v>375</v>
      </c>
    </row>
    <row r="24405" spans="1:3" ht="13.2" x14ac:dyDescent="0.25">
      <c r="A24405" s="45" t="s">
        <v>24470</v>
      </c>
      <c r="B24405" s="45" t="s">
        <v>7</v>
      </c>
      <c r="C24405" s="23">
        <v>650</v>
      </c>
    </row>
    <row r="24406" spans="1:3" ht="13.2" x14ac:dyDescent="0.25">
      <c r="A24406" s="45" t="s">
        <v>24471</v>
      </c>
      <c r="B24406" s="45" t="s">
        <v>7</v>
      </c>
      <c r="C24406" s="23">
        <v>250</v>
      </c>
    </row>
    <row r="24407" spans="1:3" ht="13.2" x14ac:dyDescent="0.25">
      <c r="A24407" s="45" t="s">
        <v>24472</v>
      </c>
      <c r="B24407" s="45" t="s">
        <v>7</v>
      </c>
      <c r="C24407" s="23">
        <v>925</v>
      </c>
    </row>
    <row r="24408" spans="1:3" ht="13.2" x14ac:dyDescent="0.25">
      <c r="A24408" s="45" t="s">
        <v>24473</v>
      </c>
      <c r="B24408" s="45" t="s">
        <v>7</v>
      </c>
      <c r="C24408" s="23">
        <v>725</v>
      </c>
    </row>
    <row r="24409" spans="1:3" ht="13.2" x14ac:dyDescent="0.25">
      <c r="A24409" s="45" t="s">
        <v>24474</v>
      </c>
      <c r="B24409" s="45" t="s">
        <v>7</v>
      </c>
      <c r="C24409" s="23">
        <v>650</v>
      </c>
    </row>
    <row r="24410" spans="1:3" ht="13.2" x14ac:dyDescent="0.25">
      <c r="A24410" s="45" t="s">
        <v>24475</v>
      </c>
      <c r="B24410" s="45" t="s">
        <v>7</v>
      </c>
      <c r="C24410" s="23">
        <v>800</v>
      </c>
    </row>
    <row r="24411" spans="1:3" ht="13.2" x14ac:dyDescent="0.25">
      <c r="A24411" s="45" t="s">
        <v>24476</v>
      </c>
      <c r="B24411" s="45" t="s">
        <v>7</v>
      </c>
      <c r="C24411" s="23">
        <v>575</v>
      </c>
    </row>
    <row r="24412" spans="1:3" ht="13.2" x14ac:dyDescent="0.25">
      <c r="A24412" s="45" t="s">
        <v>24477</v>
      </c>
      <c r="B24412" s="45" t="s">
        <v>7</v>
      </c>
      <c r="C24412" s="23">
        <v>250</v>
      </c>
    </row>
    <row r="24413" spans="1:3" ht="13.2" x14ac:dyDescent="0.25">
      <c r="A24413" s="45" t="s">
        <v>24478</v>
      </c>
      <c r="B24413" s="45" t="s">
        <v>7</v>
      </c>
      <c r="C24413" s="23">
        <v>550</v>
      </c>
    </row>
    <row r="24414" spans="1:3" ht="13.2" x14ac:dyDescent="0.25">
      <c r="A24414" s="45" t="s">
        <v>24479</v>
      </c>
      <c r="B24414" s="45" t="s">
        <v>7</v>
      </c>
      <c r="C24414" s="23">
        <v>300</v>
      </c>
    </row>
    <row r="24415" spans="1:3" ht="13.2" x14ac:dyDescent="0.25">
      <c r="A24415" s="45" t="s">
        <v>24480</v>
      </c>
      <c r="B24415" s="45" t="s">
        <v>7</v>
      </c>
      <c r="C24415" s="23">
        <v>650</v>
      </c>
    </row>
    <row r="24416" spans="1:3" ht="13.2" x14ac:dyDescent="0.25">
      <c r="A24416" s="45" t="s">
        <v>24481</v>
      </c>
      <c r="B24416" s="45" t="s">
        <v>7</v>
      </c>
      <c r="C24416" s="23">
        <v>250</v>
      </c>
    </row>
    <row r="24417" spans="1:3" ht="13.2" x14ac:dyDescent="0.25">
      <c r="A24417" s="45" t="s">
        <v>24482</v>
      </c>
      <c r="B24417" s="45" t="s">
        <v>7</v>
      </c>
      <c r="C24417" s="23">
        <v>650</v>
      </c>
    </row>
    <row r="24418" spans="1:3" ht="13.2" x14ac:dyDescent="0.25">
      <c r="A24418" s="45" t="s">
        <v>24483</v>
      </c>
      <c r="B24418" s="45" t="s">
        <v>7</v>
      </c>
      <c r="C24418" s="23">
        <v>575</v>
      </c>
    </row>
    <row r="24419" spans="1:3" ht="13.2" x14ac:dyDescent="0.25">
      <c r="A24419" s="45" t="s">
        <v>24484</v>
      </c>
      <c r="B24419" s="45" t="s">
        <v>7</v>
      </c>
      <c r="C24419" s="23">
        <v>625</v>
      </c>
    </row>
    <row r="24420" spans="1:3" ht="13.2" x14ac:dyDescent="0.25">
      <c r="A24420" s="45" t="s">
        <v>24485</v>
      </c>
      <c r="B24420" s="45" t="s">
        <v>7</v>
      </c>
      <c r="C24420" s="23">
        <v>350</v>
      </c>
    </row>
    <row r="24421" spans="1:3" ht="13.2" x14ac:dyDescent="0.25">
      <c r="A24421" s="45" t="s">
        <v>24486</v>
      </c>
      <c r="B24421" s="45" t="s">
        <v>7</v>
      </c>
      <c r="C24421" s="23">
        <v>1025</v>
      </c>
    </row>
    <row r="24422" spans="1:3" ht="13.2" x14ac:dyDescent="0.25">
      <c r="A24422" s="45" t="s">
        <v>24487</v>
      </c>
      <c r="B24422" s="45" t="s">
        <v>7</v>
      </c>
      <c r="C24422" s="23">
        <v>1650</v>
      </c>
    </row>
    <row r="24423" spans="1:3" ht="13.2" x14ac:dyDescent="0.25">
      <c r="A24423" s="45" t="s">
        <v>24488</v>
      </c>
      <c r="B24423" s="45" t="s">
        <v>7</v>
      </c>
      <c r="C24423" s="23">
        <v>625</v>
      </c>
    </row>
    <row r="24424" spans="1:3" ht="13.2" x14ac:dyDescent="0.25">
      <c r="A24424" s="45" t="s">
        <v>24489</v>
      </c>
      <c r="B24424" s="45" t="s">
        <v>7</v>
      </c>
      <c r="C24424" s="23">
        <v>300</v>
      </c>
    </row>
    <row r="24425" spans="1:3" ht="13.2" x14ac:dyDescent="0.25">
      <c r="A24425" s="45" t="s">
        <v>24490</v>
      </c>
      <c r="B24425" s="45" t="s">
        <v>7</v>
      </c>
      <c r="C24425" s="23">
        <v>650</v>
      </c>
    </row>
    <row r="24426" spans="1:3" ht="13.2" x14ac:dyDescent="0.25">
      <c r="A24426" s="45" t="s">
        <v>24491</v>
      </c>
      <c r="B24426" s="45" t="s">
        <v>7</v>
      </c>
      <c r="C24426" s="23">
        <v>500</v>
      </c>
    </row>
    <row r="24427" spans="1:3" ht="13.2" x14ac:dyDescent="0.25">
      <c r="A24427" s="45" t="s">
        <v>24492</v>
      </c>
      <c r="B24427" s="45" t="s">
        <v>7</v>
      </c>
      <c r="C24427" s="23">
        <v>650</v>
      </c>
    </row>
    <row r="24428" spans="1:3" ht="13.2" x14ac:dyDescent="0.25">
      <c r="A24428" s="45" t="s">
        <v>24493</v>
      </c>
      <c r="B24428" s="45" t="s">
        <v>7</v>
      </c>
      <c r="C24428" s="23">
        <v>900</v>
      </c>
    </row>
    <row r="24429" spans="1:3" ht="13.2" x14ac:dyDescent="0.25">
      <c r="A24429" s="45" t="s">
        <v>24494</v>
      </c>
      <c r="B24429" s="45" t="s">
        <v>7</v>
      </c>
      <c r="C24429" s="23">
        <v>250</v>
      </c>
    </row>
    <row r="24430" spans="1:3" ht="13.2" x14ac:dyDescent="0.25">
      <c r="A24430" s="45" t="s">
        <v>24495</v>
      </c>
      <c r="B24430" s="45" t="s">
        <v>7</v>
      </c>
      <c r="C24430" s="23">
        <v>650</v>
      </c>
    </row>
    <row r="24431" spans="1:3" ht="13.2" x14ac:dyDescent="0.25">
      <c r="A24431" s="45" t="s">
        <v>24496</v>
      </c>
      <c r="B24431" s="45" t="s">
        <v>7</v>
      </c>
      <c r="C24431" s="23">
        <v>975</v>
      </c>
    </row>
    <row r="24432" spans="1:3" ht="13.2" x14ac:dyDescent="0.25">
      <c r="A24432" s="45" t="s">
        <v>24497</v>
      </c>
      <c r="B24432" s="45" t="s">
        <v>7</v>
      </c>
      <c r="C24432" s="23">
        <v>500</v>
      </c>
    </row>
    <row r="24433" spans="1:3" ht="13.2" x14ac:dyDescent="0.25">
      <c r="A24433" s="45" t="s">
        <v>24498</v>
      </c>
      <c r="B24433" s="45" t="s">
        <v>7</v>
      </c>
      <c r="C24433" s="23">
        <v>775</v>
      </c>
    </row>
    <row r="24434" spans="1:3" ht="13.2" x14ac:dyDescent="0.25">
      <c r="A24434" s="45" t="s">
        <v>24499</v>
      </c>
      <c r="B24434" s="45" t="s">
        <v>7</v>
      </c>
      <c r="C24434" s="23">
        <v>675</v>
      </c>
    </row>
    <row r="24435" spans="1:3" ht="13.2" x14ac:dyDescent="0.25">
      <c r="A24435" s="45" t="s">
        <v>24500</v>
      </c>
      <c r="B24435" s="45" t="s">
        <v>7</v>
      </c>
      <c r="C24435" s="23">
        <v>700</v>
      </c>
    </row>
    <row r="24436" spans="1:3" ht="13.2" x14ac:dyDescent="0.25">
      <c r="A24436" s="45" t="s">
        <v>24501</v>
      </c>
      <c r="B24436" s="45" t="s">
        <v>7</v>
      </c>
      <c r="C24436" s="23">
        <v>825</v>
      </c>
    </row>
    <row r="24437" spans="1:3" ht="13.2" x14ac:dyDescent="0.25">
      <c r="A24437" s="45" t="s">
        <v>24502</v>
      </c>
      <c r="B24437" s="45" t="s">
        <v>7</v>
      </c>
      <c r="C24437" s="23">
        <v>675</v>
      </c>
    </row>
    <row r="24438" spans="1:3" ht="13.2" x14ac:dyDescent="0.25">
      <c r="A24438" s="45" t="s">
        <v>24503</v>
      </c>
      <c r="B24438" s="45" t="s">
        <v>7</v>
      </c>
      <c r="C24438" s="23">
        <v>475</v>
      </c>
    </row>
    <row r="24439" spans="1:3" ht="13.2" x14ac:dyDescent="0.25">
      <c r="A24439" s="45" t="s">
        <v>24504</v>
      </c>
      <c r="B24439" s="45" t="s">
        <v>7</v>
      </c>
      <c r="C24439" s="23">
        <v>1250</v>
      </c>
    </row>
    <row r="24440" spans="1:3" ht="13.2" x14ac:dyDescent="0.25">
      <c r="A24440" s="45" t="s">
        <v>24505</v>
      </c>
      <c r="B24440" s="45" t="s">
        <v>7</v>
      </c>
      <c r="C24440" s="23">
        <v>675</v>
      </c>
    </row>
    <row r="24441" spans="1:3" ht="13.2" x14ac:dyDescent="0.25">
      <c r="A24441" s="45" t="s">
        <v>24506</v>
      </c>
      <c r="B24441" s="45" t="s">
        <v>7</v>
      </c>
      <c r="C24441" s="23">
        <v>200</v>
      </c>
    </row>
    <row r="24442" spans="1:3" ht="13.2" x14ac:dyDescent="0.25">
      <c r="A24442" s="45" t="s">
        <v>24507</v>
      </c>
      <c r="B24442" s="45" t="s">
        <v>7</v>
      </c>
      <c r="C24442" s="23">
        <v>900</v>
      </c>
    </row>
    <row r="24443" spans="1:3" ht="13.2" x14ac:dyDescent="0.25">
      <c r="A24443" s="45" t="s">
        <v>24508</v>
      </c>
      <c r="B24443" s="45" t="s">
        <v>7</v>
      </c>
      <c r="C24443" s="23">
        <v>1175</v>
      </c>
    </row>
    <row r="24444" spans="1:3" ht="13.2" x14ac:dyDescent="0.25">
      <c r="A24444" s="45" t="s">
        <v>24509</v>
      </c>
      <c r="B24444" s="45" t="s">
        <v>7</v>
      </c>
      <c r="C24444" s="23">
        <v>1050</v>
      </c>
    </row>
    <row r="24445" spans="1:3" ht="13.2" x14ac:dyDescent="0.25">
      <c r="A24445" s="45" t="s">
        <v>24510</v>
      </c>
      <c r="B24445" s="45" t="s">
        <v>7</v>
      </c>
      <c r="C24445" s="23">
        <v>425</v>
      </c>
    </row>
    <row r="24446" spans="1:3" ht="13.2" x14ac:dyDescent="0.25">
      <c r="A24446" s="45" t="s">
        <v>24511</v>
      </c>
      <c r="B24446" s="45" t="s">
        <v>7</v>
      </c>
      <c r="C24446" s="23">
        <v>1050</v>
      </c>
    </row>
    <row r="24447" spans="1:3" ht="13.2" x14ac:dyDescent="0.25">
      <c r="A24447" s="45" t="s">
        <v>24512</v>
      </c>
      <c r="B24447" s="45" t="s">
        <v>7</v>
      </c>
      <c r="C24447" s="23">
        <v>925</v>
      </c>
    </row>
    <row r="24448" spans="1:3" ht="13.2" x14ac:dyDescent="0.25">
      <c r="A24448" s="45" t="s">
        <v>24513</v>
      </c>
      <c r="B24448" s="45" t="s">
        <v>7</v>
      </c>
      <c r="C24448" s="23">
        <v>975</v>
      </c>
    </row>
    <row r="24449" spans="1:3" ht="13.2" x14ac:dyDescent="0.25">
      <c r="A24449" s="45" t="s">
        <v>24514</v>
      </c>
      <c r="B24449" s="45" t="s">
        <v>7</v>
      </c>
      <c r="C24449" s="23">
        <v>1225</v>
      </c>
    </row>
    <row r="24450" spans="1:3" ht="13.2" x14ac:dyDescent="0.25">
      <c r="A24450" s="45" t="s">
        <v>24515</v>
      </c>
      <c r="B24450" s="45" t="s">
        <v>7</v>
      </c>
      <c r="C24450" s="23">
        <v>1175</v>
      </c>
    </row>
    <row r="24451" spans="1:3" ht="13.2" x14ac:dyDescent="0.25">
      <c r="A24451" s="45" t="s">
        <v>24516</v>
      </c>
      <c r="B24451" s="45" t="s">
        <v>7</v>
      </c>
      <c r="C24451" s="23">
        <v>950</v>
      </c>
    </row>
    <row r="24452" spans="1:3" ht="13.2" x14ac:dyDescent="0.25">
      <c r="A24452" s="45" t="s">
        <v>24517</v>
      </c>
      <c r="B24452" s="45" t="s">
        <v>7</v>
      </c>
      <c r="C24452" s="23">
        <v>475</v>
      </c>
    </row>
    <row r="24453" spans="1:3" ht="13.2" x14ac:dyDescent="0.25">
      <c r="A24453" s="45" t="s">
        <v>24518</v>
      </c>
      <c r="B24453" s="45" t="s">
        <v>7</v>
      </c>
      <c r="C24453" s="23">
        <v>675</v>
      </c>
    </row>
    <row r="24454" spans="1:3" ht="13.2" x14ac:dyDescent="0.25">
      <c r="A24454" s="45" t="s">
        <v>24519</v>
      </c>
      <c r="B24454" s="45" t="s">
        <v>7</v>
      </c>
      <c r="C24454" s="23">
        <v>500</v>
      </c>
    </row>
    <row r="24455" spans="1:3" ht="13.2" x14ac:dyDescent="0.25">
      <c r="A24455" s="45" t="s">
        <v>24520</v>
      </c>
      <c r="B24455" s="45" t="s">
        <v>7</v>
      </c>
      <c r="C24455" s="23">
        <v>600</v>
      </c>
    </row>
    <row r="24456" spans="1:3" ht="13.2" x14ac:dyDescent="0.25">
      <c r="A24456" s="45" t="s">
        <v>24521</v>
      </c>
      <c r="B24456" s="45" t="s">
        <v>7</v>
      </c>
      <c r="C24456" s="23">
        <v>575</v>
      </c>
    </row>
    <row r="24457" spans="1:3" ht="13.2" x14ac:dyDescent="0.25">
      <c r="A24457" s="45" t="s">
        <v>24522</v>
      </c>
      <c r="B24457" s="45" t="s">
        <v>7</v>
      </c>
      <c r="C24457" s="23">
        <v>400</v>
      </c>
    </row>
    <row r="24458" spans="1:3" ht="13.2" x14ac:dyDescent="0.25">
      <c r="A24458" s="45" t="s">
        <v>24523</v>
      </c>
      <c r="B24458" s="45" t="s">
        <v>7</v>
      </c>
      <c r="C24458" s="23">
        <v>425</v>
      </c>
    </row>
    <row r="24459" spans="1:3" ht="13.2" x14ac:dyDescent="0.25">
      <c r="A24459" s="45" t="s">
        <v>24524</v>
      </c>
      <c r="B24459" s="45" t="s">
        <v>7</v>
      </c>
      <c r="C24459" s="23">
        <v>800</v>
      </c>
    </row>
    <row r="24460" spans="1:3" ht="13.2" x14ac:dyDescent="0.25">
      <c r="A24460" s="45" t="s">
        <v>24525</v>
      </c>
      <c r="B24460" s="45" t="s">
        <v>7</v>
      </c>
      <c r="C24460" s="23">
        <v>775</v>
      </c>
    </row>
    <row r="24461" spans="1:3" ht="13.2" x14ac:dyDescent="0.25">
      <c r="A24461" s="45" t="s">
        <v>24526</v>
      </c>
      <c r="B24461" s="45" t="s">
        <v>7</v>
      </c>
      <c r="C24461" s="23">
        <v>300</v>
      </c>
    </row>
    <row r="24462" spans="1:3" ht="13.2" x14ac:dyDescent="0.25">
      <c r="A24462" s="45" t="s">
        <v>24527</v>
      </c>
      <c r="B24462" s="45" t="s">
        <v>7</v>
      </c>
      <c r="C24462" s="23">
        <v>250</v>
      </c>
    </row>
    <row r="24463" spans="1:3" ht="13.2" x14ac:dyDescent="0.25">
      <c r="A24463" s="45" t="s">
        <v>24528</v>
      </c>
      <c r="B24463" s="45" t="s">
        <v>7</v>
      </c>
      <c r="C24463" s="23">
        <v>600</v>
      </c>
    </row>
    <row r="24464" spans="1:3" ht="13.2" x14ac:dyDescent="0.25">
      <c r="A24464" s="45" t="s">
        <v>24529</v>
      </c>
      <c r="B24464" s="45" t="s">
        <v>7</v>
      </c>
      <c r="C24464" s="23">
        <v>800</v>
      </c>
    </row>
    <row r="24465" spans="1:3" ht="13.2" x14ac:dyDescent="0.25">
      <c r="A24465" s="45" t="s">
        <v>24530</v>
      </c>
      <c r="B24465" s="45" t="s">
        <v>7</v>
      </c>
      <c r="C24465" s="23">
        <v>300</v>
      </c>
    </row>
    <row r="24466" spans="1:3" ht="13.2" x14ac:dyDescent="0.25">
      <c r="A24466" s="45" t="s">
        <v>24531</v>
      </c>
      <c r="B24466" s="45" t="s">
        <v>7</v>
      </c>
      <c r="C24466" s="23">
        <v>300</v>
      </c>
    </row>
    <row r="24467" spans="1:3" ht="13.2" x14ac:dyDescent="0.25">
      <c r="A24467" s="45" t="s">
        <v>24532</v>
      </c>
      <c r="B24467" s="45" t="s">
        <v>7</v>
      </c>
      <c r="C24467" s="23">
        <v>25</v>
      </c>
    </row>
    <row r="24468" spans="1:3" ht="13.2" x14ac:dyDescent="0.25">
      <c r="A24468" s="45" t="s">
        <v>24533</v>
      </c>
      <c r="B24468" s="45" t="s">
        <v>7</v>
      </c>
      <c r="C24468" s="23">
        <v>425</v>
      </c>
    </row>
    <row r="24469" spans="1:3" ht="13.2" x14ac:dyDescent="0.25">
      <c r="A24469" s="45" t="s">
        <v>24534</v>
      </c>
      <c r="B24469" s="45" t="s">
        <v>7</v>
      </c>
      <c r="C24469" s="23">
        <v>525</v>
      </c>
    </row>
    <row r="24470" spans="1:3" ht="13.2" x14ac:dyDescent="0.25">
      <c r="A24470" s="45" t="s">
        <v>24535</v>
      </c>
      <c r="B24470" s="45" t="s">
        <v>7</v>
      </c>
      <c r="C24470" s="23">
        <v>25</v>
      </c>
    </row>
    <row r="24471" spans="1:3" ht="13.2" x14ac:dyDescent="0.25">
      <c r="A24471" s="45" t="s">
        <v>24536</v>
      </c>
      <c r="B24471" s="45" t="s">
        <v>7</v>
      </c>
      <c r="C24471" s="23">
        <v>425</v>
      </c>
    </row>
    <row r="24472" spans="1:3" ht="13.2" x14ac:dyDescent="0.25">
      <c r="A24472" s="45" t="s">
        <v>24537</v>
      </c>
      <c r="B24472" s="45" t="s">
        <v>7</v>
      </c>
      <c r="C24472" s="23">
        <v>525</v>
      </c>
    </row>
    <row r="24473" spans="1:3" ht="13.2" x14ac:dyDescent="0.25">
      <c r="A24473" s="45" t="s">
        <v>24538</v>
      </c>
      <c r="B24473" s="45" t="s">
        <v>7</v>
      </c>
      <c r="C24473" s="23">
        <v>800</v>
      </c>
    </row>
    <row r="24474" spans="1:3" ht="13.2" x14ac:dyDescent="0.25">
      <c r="A24474" s="45" t="s">
        <v>24539</v>
      </c>
      <c r="B24474" s="45" t="s">
        <v>7</v>
      </c>
      <c r="C24474" s="23">
        <v>300</v>
      </c>
    </row>
    <row r="24475" spans="1:3" ht="13.2" x14ac:dyDescent="0.25">
      <c r="A24475" s="45" t="s">
        <v>24540</v>
      </c>
      <c r="B24475" s="45" t="s">
        <v>7</v>
      </c>
      <c r="C24475" s="23">
        <v>300</v>
      </c>
    </row>
    <row r="24476" spans="1:3" ht="13.2" x14ac:dyDescent="0.25">
      <c r="A24476" s="45" t="s">
        <v>24541</v>
      </c>
      <c r="B24476" s="45" t="s">
        <v>7</v>
      </c>
      <c r="C24476" s="23">
        <v>575</v>
      </c>
    </row>
    <row r="24477" spans="1:3" ht="13.2" x14ac:dyDescent="0.25">
      <c r="A24477" s="45" t="s">
        <v>24542</v>
      </c>
      <c r="B24477" s="45" t="s">
        <v>7</v>
      </c>
      <c r="C24477" s="23">
        <v>525</v>
      </c>
    </row>
    <row r="24478" spans="1:3" ht="13.2" x14ac:dyDescent="0.25">
      <c r="A24478" s="45" t="s">
        <v>24543</v>
      </c>
      <c r="B24478" s="45" t="s">
        <v>7</v>
      </c>
      <c r="C24478" s="23">
        <v>600</v>
      </c>
    </row>
    <row r="24479" spans="1:3" ht="13.2" x14ac:dyDescent="0.25">
      <c r="A24479" s="45" t="s">
        <v>24544</v>
      </c>
      <c r="B24479" s="45" t="s">
        <v>7</v>
      </c>
      <c r="C24479" s="23">
        <v>150</v>
      </c>
    </row>
    <row r="24480" spans="1:3" ht="13.2" x14ac:dyDescent="0.25">
      <c r="A24480" s="45" t="s">
        <v>24545</v>
      </c>
      <c r="B24480" s="45" t="s">
        <v>7</v>
      </c>
      <c r="C24480" s="23">
        <v>375</v>
      </c>
    </row>
    <row r="24481" spans="1:3" ht="13.2" x14ac:dyDescent="0.25">
      <c r="A24481" s="45" t="s">
        <v>24546</v>
      </c>
      <c r="B24481" s="45" t="s">
        <v>7</v>
      </c>
      <c r="C24481" s="23">
        <v>200</v>
      </c>
    </row>
    <row r="24482" spans="1:3" ht="13.2" x14ac:dyDescent="0.25">
      <c r="A24482" s="45" t="s">
        <v>24547</v>
      </c>
      <c r="B24482" s="45" t="s">
        <v>7</v>
      </c>
      <c r="C24482" s="23">
        <v>425</v>
      </c>
    </row>
    <row r="24483" spans="1:3" ht="13.2" x14ac:dyDescent="0.25">
      <c r="A24483" s="45" t="s">
        <v>24548</v>
      </c>
      <c r="B24483" s="45" t="s">
        <v>7</v>
      </c>
      <c r="C24483" s="23">
        <v>325</v>
      </c>
    </row>
    <row r="24484" spans="1:3" ht="13.2" x14ac:dyDescent="0.25">
      <c r="A24484" s="45" t="s">
        <v>24549</v>
      </c>
      <c r="B24484" s="45" t="s">
        <v>7</v>
      </c>
      <c r="C24484" s="23">
        <v>325</v>
      </c>
    </row>
    <row r="24485" spans="1:3" ht="13.2" x14ac:dyDescent="0.25">
      <c r="A24485" s="45" t="s">
        <v>24550</v>
      </c>
      <c r="B24485" s="45" t="s">
        <v>7</v>
      </c>
      <c r="C24485" s="23">
        <v>425</v>
      </c>
    </row>
    <row r="24486" spans="1:3" ht="13.2" x14ac:dyDescent="0.25">
      <c r="A24486" s="45" t="s">
        <v>24551</v>
      </c>
      <c r="B24486" s="45" t="s">
        <v>7</v>
      </c>
      <c r="C24486" s="23">
        <v>325</v>
      </c>
    </row>
    <row r="24487" spans="1:3" ht="13.2" x14ac:dyDescent="0.25">
      <c r="A24487" s="45" t="s">
        <v>24552</v>
      </c>
      <c r="B24487" s="45" t="s">
        <v>7</v>
      </c>
      <c r="C24487" s="23">
        <v>350</v>
      </c>
    </row>
    <row r="24488" spans="1:3" ht="13.2" x14ac:dyDescent="0.25">
      <c r="A24488" s="45" t="s">
        <v>24553</v>
      </c>
      <c r="B24488" s="45" t="s">
        <v>7</v>
      </c>
      <c r="C24488" s="23">
        <v>350</v>
      </c>
    </row>
    <row r="24489" spans="1:3" ht="13.2" x14ac:dyDescent="0.25">
      <c r="A24489" s="45" t="s">
        <v>24554</v>
      </c>
      <c r="B24489" s="45" t="s">
        <v>7</v>
      </c>
      <c r="C24489" s="23">
        <v>825</v>
      </c>
    </row>
    <row r="24490" spans="1:3" ht="13.2" x14ac:dyDescent="0.25">
      <c r="A24490" s="45" t="s">
        <v>24555</v>
      </c>
      <c r="B24490" s="45" t="s">
        <v>7</v>
      </c>
      <c r="C24490" s="23">
        <v>625</v>
      </c>
    </row>
    <row r="24491" spans="1:3" ht="13.2" x14ac:dyDescent="0.25">
      <c r="A24491" s="45" t="s">
        <v>24556</v>
      </c>
      <c r="B24491" s="45" t="s">
        <v>7</v>
      </c>
      <c r="C24491" s="23">
        <v>525</v>
      </c>
    </row>
    <row r="24492" spans="1:3" ht="13.2" x14ac:dyDescent="0.25">
      <c r="A24492" s="45" t="s">
        <v>24557</v>
      </c>
      <c r="B24492" s="45" t="s">
        <v>7</v>
      </c>
      <c r="C24492" s="23">
        <v>550</v>
      </c>
    </row>
    <row r="24493" spans="1:3" ht="13.2" x14ac:dyDescent="0.25">
      <c r="A24493" s="45" t="s">
        <v>24558</v>
      </c>
      <c r="B24493" s="45" t="s">
        <v>7</v>
      </c>
      <c r="C24493" s="23">
        <v>375</v>
      </c>
    </row>
    <row r="24494" spans="1:3" ht="13.2" x14ac:dyDescent="0.25">
      <c r="A24494" s="45" t="s">
        <v>24559</v>
      </c>
      <c r="B24494" s="45" t="s">
        <v>7</v>
      </c>
      <c r="C24494" s="23">
        <v>150</v>
      </c>
    </row>
    <row r="24495" spans="1:3" ht="13.2" x14ac:dyDescent="0.25">
      <c r="A24495" s="45" t="s">
        <v>24560</v>
      </c>
      <c r="B24495" s="45" t="s">
        <v>7</v>
      </c>
      <c r="C24495" s="23">
        <v>200</v>
      </c>
    </row>
    <row r="24496" spans="1:3" ht="13.2" x14ac:dyDescent="0.25">
      <c r="A24496" s="45" t="s">
        <v>24561</v>
      </c>
      <c r="B24496" s="45" t="s">
        <v>7</v>
      </c>
      <c r="C24496" s="23">
        <v>625</v>
      </c>
    </row>
    <row r="24497" spans="1:3" ht="13.2" x14ac:dyDescent="0.25">
      <c r="A24497" s="45" t="s">
        <v>24562</v>
      </c>
      <c r="B24497" s="45" t="s">
        <v>7</v>
      </c>
      <c r="C24497" s="23">
        <v>700</v>
      </c>
    </row>
    <row r="24498" spans="1:3" ht="13.2" x14ac:dyDescent="0.25">
      <c r="A24498" s="45" t="s">
        <v>24563</v>
      </c>
      <c r="B24498" s="45" t="s">
        <v>7</v>
      </c>
      <c r="C24498" s="23">
        <v>475</v>
      </c>
    </row>
    <row r="24499" spans="1:3" ht="13.2" x14ac:dyDescent="0.25">
      <c r="A24499" s="45" t="s">
        <v>24564</v>
      </c>
      <c r="B24499" s="45" t="s">
        <v>7</v>
      </c>
      <c r="C24499" s="23">
        <v>425</v>
      </c>
    </row>
    <row r="24500" spans="1:3" ht="13.2" x14ac:dyDescent="0.25">
      <c r="A24500" s="45" t="s">
        <v>24565</v>
      </c>
      <c r="B24500" s="45" t="s">
        <v>7</v>
      </c>
      <c r="C24500" s="23">
        <v>275</v>
      </c>
    </row>
    <row r="24501" spans="1:3" ht="13.2" x14ac:dyDescent="0.25">
      <c r="A24501" s="45" t="s">
        <v>24566</v>
      </c>
      <c r="B24501" s="45" t="s">
        <v>7</v>
      </c>
      <c r="C24501" s="23">
        <v>275</v>
      </c>
    </row>
    <row r="24502" spans="1:3" ht="13.2" x14ac:dyDescent="0.25">
      <c r="A24502" s="45" t="s">
        <v>24567</v>
      </c>
      <c r="B24502" s="45" t="s">
        <v>7</v>
      </c>
      <c r="C24502" s="23">
        <v>375</v>
      </c>
    </row>
    <row r="24503" spans="1:3" ht="13.2" x14ac:dyDescent="0.25">
      <c r="A24503" s="45" t="s">
        <v>24568</v>
      </c>
      <c r="B24503" s="45" t="s">
        <v>7</v>
      </c>
      <c r="C24503" s="23">
        <v>300</v>
      </c>
    </row>
    <row r="24504" spans="1:3" ht="13.2" x14ac:dyDescent="0.25">
      <c r="A24504" s="45" t="s">
        <v>24569</v>
      </c>
      <c r="B24504" s="45" t="s">
        <v>7</v>
      </c>
      <c r="C24504" s="23">
        <v>325</v>
      </c>
    </row>
    <row r="24505" spans="1:3" ht="13.2" x14ac:dyDescent="0.25">
      <c r="A24505" s="45" t="s">
        <v>24570</v>
      </c>
      <c r="B24505" s="45" t="s">
        <v>7</v>
      </c>
      <c r="C24505" s="23">
        <v>325</v>
      </c>
    </row>
    <row r="24506" spans="1:3" ht="13.2" x14ac:dyDescent="0.25">
      <c r="A24506" s="45" t="s">
        <v>24571</v>
      </c>
      <c r="B24506" s="45" t="s">
        <v>7</v>
      </c>
      <c r="C24506" s="23">
        <v>450</v>
      </c>
    </row>
    <row r="24507" spans="1:3" ht="13.2" x14ac:dyDescent="0.25">
      <c r="A24507" s="45" t="s">
        <v>24572</v>
      </c>
      <c r="B24507" s="45" t="s">
        <v>7</v>
      </c>
      <c r="C24507" s="23">
        <v>225</v>
      </c>
    </row>
    <row r="24508" spans="1:3" ht="13.2" x14ac:dyDescent="0.25">
      <c r="A24508" s="45" t="s">
        <v>24573</v>
      </c>
      <c r="B24508" s="45" t="s">
        <v>7</v>
      </c>
      <c r="C24508" s="23">
        <v>150</v>
      </c>
    </row>
    <row r="24509" spans="1:3" ht="13.2" x14ac:dyDescent="0.25">
      <c r="A24509" s="45" t="s">
        <v>24574</v>
      </c>
      <c r="B24509" s="45" t="s">
        <v>7</v>
      </c>
      <c r="C24509" s="23">
        <v>250</v>
      </c>
    </row>
    <row r="24510" spans="1:3" ht="13.2" x14ac:dyDescent="0.25">
      <c r="A24510" s="45" t="s">
        <v>24575</v>
      </c>
      <c r="B24510" s="45" t="s">
        <v>7</v>
      </c>
      <c r="C24510" s="23">
        <v>150</v>
      </c>
    </row>
    <row r="24511" spans="1:3" ht="13.2" x14ac:dyDescent="0.25">
      <c r="A24511" s="45" t="s">
        <v>24576</v>
      </c>
      <c r="B24511" s="45" t="s">
        <v>7</v>
      </c>
      <c r="C24511" s="23">
        <v>150</v>
      </c>
    </row>
    <row r="24512" spans="1:3" ht="13.2" x14ac:dyDescent="0.25">
      <c r="A24512" s="45" t="s">
        <v>24577</v>
      </c>
      <c r="B24512" s="45" t="s">
        <v>7</v>
      </c>
      <c r="C24512" s="23">
        <v>225</v>
      </c>
    </row>
    <row r="24513" spans="1:3" ht="13.2" x14ac:dyDescent="0.25">
      <c r="A24513" s="45" t="s">
        <v>24578</v>
      </c>
      <c r="B24513" s="45" t="s">
        <v>7</v>
      </c>
      <c r="C24513" s="23">
        <v>250</v>
      </c>
    </row>
    <row r="24514" spans="1:3" ht="13.2" x14ac:dyDescent="0.25">
      <c r="A24514" s="45" t="s">
        <v>24579</v>
      </c>
      <c r="B24514" s="45" t="s">
        <v>7</v>
      </c>
      <c r="C24514" s="23">
        <v>250</v>
      </c>
    </row>
    <row r="24515" spans="1:3" ht="13.2" x14ac:dyDescent="0.25">
      <c r="A24515" s="45" t="s">
        <v>24580</v>
      </c>
      <c r="B24515" s="45" t="s">
        <v>7</v>
      </c>
      <c r="C24515" s="23">
        <v>150</v>
      </c>
    </row>
    <row r="24516" spans="1:3" ht="13.2" x14ac:dyDescent="0.25">
      <c r="A24516" s="45" t="s">
        <v>24581</v>
      </c>
      <c r="B24516" s="45" t="s">
        <v>7</v>
      </c>
      <c r="C24516" s="23">
        <v>250</v>
      </c>
    </row>
    <row r="24517" spans="1:3" ht="13.2" x14ac:dyDescent="0.25">
      <c r="A24517" s="45" t="s">
        <v>24582</v>
      </c>
      <c r="B24517" s="45" t="s">
        <v>7</v>
      </c>
      <c r="C24517" s="23">
        <v>500</v>
      </c>
    </row>
    <row r="24518" spans="1:3" ht="13.2" x14ac:dyDescent="0.25">
      <c r="A24518" s="45" t="s">
        <v>24583</v>
      </c>
      <c r="B24518" s="45" t="s">
        <v>7</v>
      </c>
      <c r="C24518" s="23">
        <v>150</v>
      </c>
    </row>
    <row r="24519" spans="1:3" ht="13.2" x14ac:dyDescent="0.25">
      <c r="A24519" s="45" t="s">
        <v>24584</v>
      </c>
      <c r="B24519" s="45" t="s">
        <v>7</v>
      </c>
      <c r="C24519" s="23">
        <v>500</v>
      </c>
    </row>
    <row r="24520" spans="1:3" ht="13.2" x14ac:dyDescent="0.25">
      <c r="A24520" s="45" t="s">
        <v>24585</v>
      </c>
      <c r="B24520" s="45" t="s">
        <v>7</v>
      </c>
      <c r="C24520" s="23">
        <v>450</v>
      </c>
    </row>
    <row r="24521" spans="1:3" ht="13.2" x14ac:dyDescent="0.25">
      <c r="A24521" s="45" t="s">
        <v>24586</v>
      </c>
      <c r="B24521" s="45" t="s">
        <v>7</v>
      </c>
      <c r="C24521" s="23">
        <v>875</v>
      </c>
    </row>
    <row r="24522" spans="1:3" ht="13.2" x14ac:dyDescent="0.25">
      <c r="A24522" s="45" t="s">
        <v>24587</v>
      </c>
      <c r="B24522" s="45" t="s">
        <v>7</v>
      </c>
      <c r="C24522" s="23">
        <v>375</v>
      </c>
    </row>
    <row r="24523" spans="1:3" ht="13.2" x14ac:dyDescent="0.25">
      <c r="A24523" s="45" t="s">
        <v>24588</v>
      </c>
      <c r="B24523" s="45" t="s">
        <v>7</v>
      </c>
      <c r="C24523" s="23">
        <v>425</v>
      </c>
    </row>
    <row r="24524" spans="1:3" ht="13.2" x14ac:dyDescent="0.25">
      <c r="A24524" s="45" t="s">
        <v>24589</v>
      </c>
      <c r="B24524" s="45" t="s">
        <v>7</v>
      </c>
      <c r="C24524" s="23">
        <v>300</v>
      </c>
    </row>
    <row r="24525" spans="1:3" ht="13.2" x14ac:dyDescent="0.25">
      <c r="A24525" s="45" t="s">
        <v>24590</v>
      </c>
      <c r="B24525" s="45" t="s">
        <v>7</v>
      </c>
      <c r="C24525" s="23">
        <v>450</v>
      </c>
    </row>
    <row r="24526" spans="1:3" ht="13.2" x14ac:dyDescent="0.25">
      <c r="A24526" s="45" t="s">
        <v>24591</v>
      </c>
      <c r="B24526" s="45" t="s">
        <v>7</v>
      </c>
      <c r="C24526" s="23">
        <v>400</v>
      </c>
    </row>
    <row r="24527" spans="1:3" ht="13.2" x14ac:dyDescent="0.25">
      <c r="A24527" s="45" t="s">
        <v>24592</v>
      </c>
      <c r="B24527" s="45" t="s">
        <v>7</v>
      </c>
      <c r="C24527" s="23">
        <v>400</v>
      </c>
    </row>
    <row r="24528" spans="1:3" ht="13.2" x14ac:dyDescent="0.25">
      <c r="A24528" s="45" t="s">
        <v>24593</v>
      </c>
      <c r="B24528" s="45" t="s">
        <v>7</v>
      </c>
      <c r="C24528" s="23">
        <v>500</v>
      </c>
    </row>
    <row r="24529" spans="1:3" ht="13.2" x14ac:dyDescent="0.25">
      <c r="A24529" s="45" t="s">
        <v>24594</v>
      </c>
      <c r="B24529" s="45" t="s">
        <v>7</v>
      </c>
      <c r="C24529" s="23">
        <v>650</v>
      </c>
    </row>
    <row r="24530" spans="1:3" ht="13.2" x14ac:dyDescent="0.25">
      <c r="A24530" s="45" t="s">
        <v>24595</v>
      </c>
      <c r="B24530" s="45" t="s">
        <v>7</v>
      </c>
      <c r="C24530" s="23">
        <v>450</v>
      </c>
    </row>
    <row r="24531" spans="1:3" ht="13.2" x14ac:dyDescent="0.25">
      <c r="A24531" s="45" t="s">
        <v>24596</v>
      </c>
      <c r="B24531" s="45" t="s">
        <v>7</v>
      </c>
      <c r="C24531" s="23">
        <v>475</v>
      </c>
    </row>
    <row r="24532" spans="1:3" ht="13.2" x14ac:dyDescent="0.25">
      <c r="A24532" s="45" t="s">
        <v>24597</v>
      </c>
      <c r="B24532" s="45" t="s">
        <v>7</v>
      </c>
      <c r="C24532" s="23">
        <v>225</v>
      </c>
    </row>
    <row r="24533" spans="1:3" ht="13.2" x14ac:dyDescent="0.25">
      <c r="A24533" s="45" t="s">
        <v>24598</v>
      </c>
      <c r="B24533" s="45" t="s">
        <v>7</v>
      </c>
      <c r="C24533" s="23">
        <v>250</v>
      </c>
    </row>
    <row r="24534" spans="1:3" ht="13.2" x14ac:dyDescent="0.25">
      <c r="A24534" s="45" t="s">
        <v>24599</v>
      </c>
      <c r="B24534" s="45" t="s">
        <v>7</v>
      </c>
      <c r="C24534" s="23">
        <v>250</v>
      </c>
    </row>
    <row r="24535" spans="1:3" ht="13.2" x14ac:dyDescent="0.25">
      <c r="A24535" s="45" t="s">
        <v>24600</v>
      </c>
      <c r="B24535" s="45" t="s">
        <v>7</v>
      </c>
      <c r="C24535" s="23">
        <v>800</v>
      </c>
    </row>
    <row r="24536" spans="1:3" ht="13.2" x14ac:dyDescent="0.25">
      <c r="A24536" s="45" t="s">
        <v>24601</v>
      </c>
      <c r="B24536" s="45" t="s">
        <v>7</v>
      </c>
      <c r="C24536" s="23">
        <v>575</v>
      </c>
    </row>
    <row r="24537" spans="1:3" ht="13.2" x14ac:dyDescent="0.25">
      <c r="A24537" s="45" t="s">
        <v>24602</v>
      </c>
      <c r="B24537" s="45" t="s">
        <v>7</v>
      </c>
      <c r="C24537" s="23">
        <v>150</v>
      </c>
    </row>
    <row r="24538" spans="1:3" ht="13.2" x14ac:dyDescent="0.25">
      <c r="A24538" s="45" t="s">
        <v>24603</v>
      </c>
      <c r="B24538" s="45" t="s">
        <v>7</v>
      </c>
      <c r="C24538" s="23">
        <v>475</v>
      </c>
    </row>
    <row r="24539" spans="1:3" ht="13.2" x14ac:dyDescent="0.25">
      <c r="A24539" s="45" t="s">
        <v>24604</v>
      </c>
      <c r="B24539" s="45" t="s">
        <v>7</v>
      </c>
      <c r="C24539" s="23">
        <v>375</v>
      </c>
    </row>
    <row r="24540" spans="1:3" ht="13.2" x14ac:dyDescent="0.25">
      <c r="A24540" s="45" t="s">
        <v>24605</v>
      </c>
      <c r="B24540" s="45" t="s">
        <v>7</v>
      </c>
      <c r="C24540" s="23">
        <v>325</v>
      </c>
    </row>
    <row r="24541" spans="1:3" ht="13.2" x14ac:dyDescent="0.25">
      <c r="A24541" s="45" t="s">
        <v>24606</v>
      </c>
      <c r="B24541" s="45" t="s">
        <v>7</v>
      </c>
      <c r="C24541" s="23">
        <v>150</v>
      </c>
    </row>
    <row r="24542" spans="1:3" ht="13.2" x14ac:dyDescent="0.25">
      <c r="A24542" s="45" t="s">
        <v>24607</v>
      </c>
      <c r="B24542" s="45" t="s">
        <v>7</v>
      </c>
      <c r="C24542" s="23">
        <v>300</v>
      </c>
    </row>
    <row r="24543" spans="1:3" ht="13.2" x14ac:dyDescent="0.25">
      <c r="A24543" s="45" t="s">
        <v>24608</v>
      </c>
      <c r="B24543" s="45" t="s">
        <v>7</v>
      </c>
      <c r="C24543" s="23">
        <v>600</v>
      </c>
    </row>
    <row r="24544" spans="1:3" ht="13.2" x14ac:dyDescent="0.25">
      <c r="A24544" s="45" t="s">
        <v>24609</v>
      </c>
      <c r="B24544" s="45" t="s">
        <v>7</v>
      </c>
      <c r="C24544" s="23">
        <v>450</v>
      </c>
    </row>
    <row r="24545" spans="1:3" ht="13.2" x14ac:dyDescent="0.25">
      <c r="A24545" s="45" t="s">
        <v>24610</v>
      </c>
      <c r="B24545" s="45" t="s">
        <v>7</v>
      </c>
      <c r="C24545" s="23">
        <v>925</v>
      </c>
    </row>
    <row r="24546" spans="1:3" ht="13.2" x14ac:dyDescent="0.25">
      <c r="A24546" s="45" t="s">
        <v>24611</v>
      </c>
      <c r="B24546" s="45" t="s">
        <v>7</v>
      </c>
      <c r="C24546" s="23">
        <v>800</v>
      </c>
    </row>
    <row r="24547" spans="1:3" ht="13.2" x14ac:dyDescent="0.25">
      <c r="A24547" s="45" t="s">
        <v>24612</v>
      </c>
      <c r="B24547" s="45" t="s">
        <v>7</v>
      </c>
      <c r="C24547" s="23">
        <v>450</v>
      </c>
    </row>
    <row r="24548" spans="1:3" ht="13.2" x14ac:dyDescent="0.25">
      <c r="A24548" s="45" t="s">
        <v>24613</v>
      </c>
      <c r="B24548" s="45" t="s">
        <v>7</v>
      </c>
      <c r="C24548" s="23">
        <v>425</v>
      </c>
    </row>
    <row r="24549" spans="1:3" ht="13.2" x14ac:dyDescent="0.25">
      <c r="A24549" s="45" t="s">
        <v>24614</v>
      </c>
      <c r="B24549" s="45" t="s">
        <v>7</v>
      </c>
      <c r="C24549" s="23">
        <v>700</v>
      </c>
    </row>
    <row r="24550" spans="1:3" ht="13.2" x14ac:dyDescent="0.25">
      <c r="A24550" s="45" t="s">
        <v>24615</v>
      </c>
      <c r="B24550" s="45" t="s">
        <v>7</v>
      </c>
      <c r="C24550" s="23">
        <v>150</v>
      </c>
    </row>
    <row r="24551" spans="1:3" ht="13.2" x14ac:dyDescent="0.25">
      <c r="A24551" s="45" t="s">
        <v>24616</v>
      </c>
      <c r="B24551" s="45" t="s">
        <v>7</v>
      </c>
      <c r="C24551" s="23">
        <v>200</v>
      </c>
    </row>
    <row r="24552" spans="1:3" ht="13.2" x14ac:dyDescent="0.25">
      <c r="A24552" s="45" t="s">
        <v>24617</v>
      </c>
      <c r="B24552" s="45" t="s">
        <v>7</v>
      </c>
      <c r="C24552" s="23">
        <v>200</v>
      </c>
    </row>
    <row r="24553" spans="1:3" ht="13.2" x14ac:dyDescent="0.25">
      <c r="A24553" s="45" t="s">
        <v>24618</v>
      </c>
      <c r="B24553" s="45" t="s">
        <v>7</v>
      </c>
      <c r="C24553" s="23">
        <v>250</v>
      </c>
    </row>
    <row r="24554" spans="1:3" ht="13.2" x14ac:dyDescent="0.25">
      <c r="A24554" s="45" t="s">
        <v>24619</v>
      </c>
      <c r="B24554" s="45" t="s">
        <v>7</v>
      </c>
      <c r="C24554" s="23">
        <v>375</v>
      </c>
    </row>
    <row r="24555" spans="1:3" ht="13.2" x14ac:dyDescent="0.25">
      <c r="A24555" s="45" t="s">
        <v>24620</v>
      </c>
      <c r="B24555" s="45" t="s">
        <v>7</v>
      </c>
      <c r="C24555" s="23">
        <v>325</v>
      </c>
    </row>
    <row r="24556" spans="1:3" ht="13.2" x14ac:dyDescent="0.25">
      <c r="A24556" s="45" t="s">
        <v>24621</v>
      </c>
      <c r="B24556" s="45" t="s">
        <v>7</v>
      </c>
      <c r="C24556" s="23">
        <v>225</v>
      </c>
    </row>
    <row r="24557" spans="1:3" ht="13.2" x14ac:dyDescent="0.25">
      <c r="A24557" s="45" t="s">
        <v>24622</v>
      </c>
      <c r="B24557" s="45" t="s">
        <v>7</v>
      </c>
      <c r="C24557" s="23">
        <v>175</v>
      </c>
    </row>
    <row r="24558" spans="1:3" ht="13.2" x14ac:dyDescent="0.25">
      <c r="A24558" s="45" t="s">
        <v>24623</v>
      </c>
      <c r="B24558" s="45" t="s">
        <v>7</v>
      </c>
      <c r="C24558" s="23">
        <v>250</v>
      </c>
    </row>
    <row r="24559" spans="1:3" ht="13.2" x14ac:dyDescent="0.25">
      <c r="A24559" s="45" t="s">
        <v>24624</v>
      </c>
      <c r="B24559" s="45" t="s">
        <v>7</v>
      </c>
      <c r="C24559" s="23">
        <v>200</v>
      </c>
    </row>
    <row r="24560" spans="1:3" ht="13.2" x14ac:dyDescent="0.25">
      <c r="A24560" s="45" t="s">
        <v>24625</v>
      </c>
      <c r="B24560" s="45" t="s">
        <v>7</v>
      </c>
      <c r="C24560" s="23">
        <v>175</v>
      </c>
    </row>
    <row r="24561" spans="1:3" ht="13.2" x14ac:dyDescent="0.25">
      <c r="A24561" s="45" t="s">
        <v>24626</v>
      </c>
      <c r="B24561" s="45" t="s">
        <v>7</v>
      </c>
      <c r="C24561" s="23">
        <v>150</v>
      </c>
    </row>
    <row r="24562" spans="1:3" ht="13.2" x14ac:dyDescent="0.25">
      <c r="A24562" s="45" t="s">
        <v>24627</v>
      </c>
      <c r="B24562" s="45" t="s">
        <v>7</v>
      </c>
      <c r="C24562" s="23">
        <v>625</v>
      </c>
    </row>
    <row r="24563" spans="1:3" ht="13.2" x14ac:dyDescent="0.25">
      <c r="A24563" s="45" t="s">
        <v>24628</v>
      </c>
      <c r="B24563" s="45" t="s">
        <v>7</v>
      </c>
      <c r="C24563" s="23">
        <v>325</v>
      </c>
    </row>
    <row r="24564" spans="1:3" ht="13.2" x14ac:dyDescent="0.25">
      <c r="A24564" s="45" t="s">
        <v>24629</v>
      </c>
      <c r="B24564" s="45" t="s">
        <v>7</v>
      </c>
      <c r="C24564" s="23">
        <v>550</v>
      </c>
    </row>
    <row r="24565" spans="1:3" ht="13.2" x14ac:dyDescent="0.25">
      <c r="A24565" s="45" t="s">
        <v>24630</v>
      </c>
      <c r="B24565" s="45" t="s">
        <v>7</v>
      </c>
      <c r="C24565" s="23">
        <v>675</v>
      </c>
    </row>
    <row r="24566" spans="1:3" ht="13.2" x14ac:dyDescent="0.25">
      <c r="A24566" s="45" t="s">
        <v>24631</v>
      </c>
      <c r="B24566" s="45" t="s">
        <v>7</v>
      </c>
      <c r="C24566" s="23">
        <v>550</v>
      </c>
    </row>
    <row r="24567" spans="1:3" ht="13.2" x14ac:dyDescent="0.25">
      <c r="A24567" s="45" t="s">
        <v>24632</v>
      </c>
      <c r="B24567" s="45" t="s">
        <v>7</v>
      </c>
      <c r="C24567" s="23">
        <v>525</v>
      </c>
    </row>
    <row r="24568" spans="1:3" ht="13.2" x14ac:dyDescent="0.25">
      <c r="A24568" s="45" t="s">
        <v>24633</v>
      </c>
      <c r="B24568" s="45" t="s">
        <v>7</v>
      </c>
      <c r="C24568" s="23">
        <v>200</v>
      </c>
    </row>
    <row r="24569" spans="1:3" ht="13.2" x14ac:dyDescent="0.25">
      <c r="A24569" s="45" t="s">
        <v>24634</v>
      </c>
      <c r="B24569" s="45" t="s">
        <v>7</v>
      </c>
      <c r="C24569" s="23">
        <v>200</v>
      </c>
    </row>
    <row r="24570" spans="1:3" ht="13.2" x14ac:dyDescent="0.25">
      <c r="A24570" s="45" t="s">
        <v>24635</v>
      </c>
      <c r="B24570" s="45" t="s">
        <v>7</v>
      </c>
      <c r="C24570" s="23">
        <v>350</v>
      </c>
    </row>
    <row r="24571" spans="1:3" ht="13.2" x14ac:dyDescent="0.25">
      <c r="A24571" s="45" t="s">
        <v>24636</v>
      </c>
      <c r="B24571" s="45" t="s">
        <v>7</v>
      </c>
      <c r="C24571" s="23">
        <v>350</v>
      </c>
    </row>
    <row r="24572" spans="1:3" ht="13.2" x14ac:dyDescent="0.25">
      <c r="A24572" s="45" t="s">
        <v>24637</v>
      </c>
      <c r="B24572" s="45" t="s">
        <v>7</v>
      </c>
      <c r="C24572" s="23">
        <v>150</v>
      </c>
    </row>
    <row r="24573" spans="1:3" ht="13.2" x14ac:dyDescent="0.25">
      <c r="A24573" s="45" t="s">
        <v>24638</v>
      </c>
      <c r="B24573" s="45" t="s">
        <v>7</v>
      </c>
      <c r="C24573" s="23">
        <v>200</v>
      </c>
    </row>
    <row r="24574" spans="1:3" ht="13.2" x14ac:dyDescent="0.25">
      <c r="A24574" s="45" t="s">
        <v>24639</v>
      </c>
      <c r="B24574" s="45" t="s">
        <v>7</v>
      </c>
      <c r="C24574" s="23">
        <v>200</v>
      </c>
    </row>
    <row r="24575" spans="1:3" ht="13.2" x14ac:dyDescent="0.25">
      <c r="A24575" s="45" t="s">
        <v>24640</v>
      </c>
      <c r="B24575" s="45" t="s">
        <v>7</v>
      </c>
      <c r="C24575" s="23">
        <v>300</v>
      </c>
    </row>
    <row r="24576" spans="1:3" ht="13.2" x14ac:dyDescent="0.25">
      <c r="A24576" s="45" t="s">
        <v>24641</v>
      </c>
      <c r="B24576" s="45" t="s">
        <v>7</v>
      </c>
      <c r="C24576" s="23">
        <v>500</v>
      </c>
    </row>
    <row r="24577" spans="1:3" ht="13.2" x14ac:dyDescent="0.25">
      <c r="A24577" s="45" t="s">
        <v>24642</v>
      </c>
      <c r="B24577" s="45" t="s">
        <v>7</v>
      </c>
      <c r="C24577" s="23">
        <v>375</v>
      </c>
    </row>
    <row r="24578" spans="1:3" ht="13.2" x14ac:dyDescent="0.25">
      <c r="A24578" s="45" t="s">
        <v>24643</v>
      </c>
      <c r="B24578" s="45" t="s">
        <v>7</v>
      </c>
      <c r="C24578" s="23">
        <v>150</v>
      </c>
    </row>
    <row r="24579" spans="1:3" ht="13.2" x14ac:dyDescent="0.25">
      <c r="A24579" s="45" t="s">
        <v>24644</v>
      </c>
      <c r="B24579" s="45" t="s">
        <v>7</v>
      </c>
      <c r="C24579" s="23">
        <v>150</v>
      </c>
    </row>
    <row r="24580" spans="1:3" ht="13.2" x14ac:dyDescent="0.25">
      <c r="A24580" s="45" t="s">
        <v>24645</v>
      </c>
      <c r="B24580" s="45" t="s">
        <v>7</v>
      </c>
      <c r="C24580" s="23">
        <v>425</v>
      </c>
    </row>
    <row r="24581" spans="1:3" ht="13.2" x14ac:dyDescent="0.25">
      <c r="A24581" s="45" t="s">
        <v>24646</v>
      </c>
      <c r="B24581" s="45" t="s">
        <v>7</v>
      </c>
      <c r="C24581" s="23">
        <v>200</v>
      </c>
    </row>
    <row r="24582" spans="1:3" ht="13.2" x14ac:dyDescent="0.25">
      <c r="A24582" s="45" t="s">
        <v>24647</v>
      </c>
      <c r="B24582" s="45" t="s">
        <v>7</v>
      </c>
      <c r="C24582" s="23">
        <v>900</v>
      </c>
    </row>
    <row r="24583" spans="1:3" ht="13.2" x14ac:dyDescent="0.25">
      <c r="A24583" s="45" t="s">
        <v>24648</v>
      </c>
      <c r="B24583" s="45" t="s">
        <v>7</v>
      </c>
      <c r="C24583" s="23">
        <v>475</v>
      </c>
    </row>
    <row r="24584" spans="1:3" ht="13.2" x14ac:dyDescent="0.25">
      <c r="A24584" s="45" t="s">
        <v>24649</v>
      </c>
      <c r="B24584" s="45" t="s">
        <v>7</v>
      </c>
      <c r="C24584" s="23">
        <v>150</v>
      </c>
    </row>
    <row r="24585" spans="1:3" ht="13.2" x14ac:dyDescent="0.25">
      <c r="A24585" s="45" t="s">
        <v>24650</v>
      </c>
      <c r="B24585" s="45" t="s">
        <v>7</v>
      </c>
      <c r="C24585" s="23">
        <v>425</v>
      </c>
    </row>
    <row r="24586" spans="1:3" ht="13.2" x14ac:dyDescent="0.25">
      <c r="A24586" s="45" t="s">
        <v>24651</v>
      </c>
      <c r="B24586" s="45" t="s">
        <v>7</v>
      </c>
      <c r="C24586" s="23">
        <v>925</v>
      </c>
    </row>
    <row r="24587" spans="1:3" ht="13.8" x14ac:dyDescent="0.25">
      <c r="A24587" s="46"/>
      <c r="B24587" s="46"/>
      <c r="C24587" s="41"/>
    </row>
    <row r="24588" spans="1:3" ht="13.8" x14ac:dyDescent="0.25">
      <c r="A24588" s="46"/>
      <c r="B24588" s="46"/>
      <c r="C24588" s="41"/>
    </row>
    <row r="24589" spans="1:3" ht="13.8" x14ac:dyDescent="0.25">
      <c r="A24589" s="46"/>
      <c r="B24589" s="46"/>
      <c r="C24589" s="41"/>
    </row>
    <row r="24590" spans="1:3" ht="13.8" x14ac:dyDescent="0.25">
      <c r="A24590" s="46"/>
      <c r="B24590" s="46"/>
      <c r="C24590" s="41"/>
    </row>
    <row r="24591" spans="1:3" ht="13.8" x14ac:dyDescent="0.25">
      <c r="A24591" s="46"/>
      <c r="B24591" s="46"/>
      <c r="C24591" s="41"/>
    </row>
    <row r="24592" spans="1:3" ht="13.8" x14ac:dyDescent="0.25">
      <c r="A24592" s="46"/>
      <c r="B24592" s="46"/>
      <c r="C24592" s="41"/>
    </row>
    <row r="24593" spans="1:3" ht="13.8" x14ac:dyDescent="0.25">
      <c r="A24593" s="46"/>
      <c r="B24593" s="46"/>
      <c r="C24593" s="41"/>
    </row>
    <row r="24594" spans="1:3" ht="13.8" x14ac:dyDescent="0.25">
      <c r="A24594" s="46"/>
      <c r="B24594" s="46"/>
      <c r="C24594" s="41"/>
    </row>
    <row r="24595" spans="1:3" ht="13.8" x14ac:dyDescent="0.25">
      <c r="A24595" s="46"/>
      <c r="B24595" s="46"/>
      <c r="C24595" s="41"/>
    </row>
    <row r="24596" spans="1:3" ht="13.8" x14ac:dyDescent="0.25">
      <c r="A24596" s="46"/>
      <c r="B24596" s="46"/>
      <c r="C24596" s="41"/>
    </row>
    <row r="24597" spans="1:3" ht="13.8" x14ac:dyDescent="0.25">
      <c r="A24597" s="46"/>
      <c r="B24597" s="46"/>
      <c r="C24597" s="41"/>
    </row>
    <row r="24598" spans="1:3" ht="13.8" x14ac:dyDescent="0.25">
      <c r="A24598" s="46"/>
      <c r="B24598" s="46"/>
      <c r="C24598" s="41"/>
    </row>
    <row r="24599" spans="1:3" ht="13.8" x14ac:dyDescent="0.25">
      <c r="A24599" s="46"/>
      <c r="B24599" s="46"/>
      <c r="C24599" s="41"/>
    </row>
    <row r="24600" spans="1:3" ht="13.8" x14ac:dyDescent="0.25">
      <c r="A24600" s="46"/>
      <c r="B24600" s="46"/>
      <c r="C24600" s="41"/>
    </row>
    <row r="24601" spans="1:3" ht="13.8" x14ac:dyDescent="0.25">
      <c r="A24601" s="46"/>
      <c r="B24601" s="46"/>
      <c r="C24601" s="41"/>
    </row>
    <row r="24602" spans="1:3" ht="13.8" x14ac:dyDescent="0.25">
      <c r="A24602" s="46"/>
      <c r="B24602" s="46"/>
      <c r="C24602" s="41"/>
    </row>
    <row r="24603" spans="1:3" ht="13.8" x14ac:dyDescent="0.25">
      <c r="A24603" s="46"/>
      <c r="B24603" s="46"/>
      <c r="C24603" s="41"/>
    </row>
    <row r="24604" spans="1:3" ht="13.8" x14ac:dyDescent="0.25">
      <c r="A24604" s="46"/>
      <c r="B24604" s="46"/>
      <c r="C24604" s="41"/>
    </row>
    <row r="24605" spans="1:3" ht="13.8" x14ac:dyDescent="0.25">
      <c r="A24605" s="46"/>
      <c r="B24605" s="46"/>
      <c r="C24605" s="41"/>
    </row>
    <row r="24606" spans="1:3" ht="13.8" x14ac:dyDescent="0.25">
      <c r="A24606" s="46"/>
      <c r="B24606" s="46"/>
      <c r="C24606" s="41"/>
    </row>
    <row r="24607" spans="1:3" ht="13.8" x14ac:dyDescent="0.25">
      <c r="A24607" s="46"/>
      <c r="B24607" s="46"/>
      <c r="C24607" s="41"/>
    </row>
    <row r="24608" spans="1:3" ht="13.8" x14ac:dyDescent="0.25">
      <c r="A24608" s="46"/>
      <c r="B24608" s="46"/>
      <c r="C24608" s="41"/>
    </row>
    <row r="24609" spans="1:3" ht="13.8" x14ac:dyDescent="0.25">
      <c r="A24609" s="46"/>
      <c r="B24609" s="46"/>
      <c r="C24609" s="41"/>
    </row>
    <row r="24610" spans="1:3" ht="13.8" x14ac:dyDescent="0.25">
      <c r="A24610" s="46"/>
      <c r="B24610" s="46"/>
      <c r="C24610" s="41"/>
    </row>
    <row r="24611" spans="1:3" ht="13.8" x14ac:dyDescent="0.25">
      <c r="A24611" s="46"/>
      <c r="B24611" s="46"/>
      <c r="C24611" s="41"/>
    </row>
    <row r="24612" spans="1:3" ht="13.8" x14ac:dyDescent="0.25">
      <c r="A24612" s="46"/>
      <c r="B24612" s="46"/>
      <c r="C24612" s="41"/>
    </row>
    <row r="24613" spans="1:3" ht="13.8" x14ac:dyDescent="0.25">
      <c r="A24613" s="46"/>
      <c r="B24613" s="46"/>
      <c r="C24613" s="41"/>
    </row>
    <row r="24614" spans="1:3" ht="13.8" x14ac:dyDescent="0.25">
      <c r="A24614" s="46"/>
      <c r="B24614" s="46"/>
      <c r="C24614" s="41"/>
    </row>
    <row r="24615" spans="1:3" ht="13.8" x14ac:dyDescent="0.25">
      <c r="A24615" s="46"/>
      <c r="B24615" s="46"/>
      <c r="C24615" s="41"/>
    </row>
    <row r="24616" spans="1:3" ht="13.8" x14ac:dyDescent="0.25">
      <c r="A24616" s="46"/>
      <c r="B24616" s="46"/>
      <c r="C24616" s="41"/>
    </row>
    <row r="24617" spans="1:3" ht="13.8" x14ac:dyDescent="0.25">
      <c r="A24617" s="46"/>
      <c r="B24617" s="46"/>
      <c r="C24617" s="41"/>
    </row>
    <row r="24618" spans="1:3" ht="13.8" x14ac:dyDescent="0.25">
      <c r="A24618" s="46"/>
      <c r="B24618" s="46"/>
      <c r="C24618" s="41"/>
    </row>
    <row r="24619" spans="1:3" ht="13.8" x14ac:dyDescent="0.25">
      <c r="A24619" s="46"/>
      <c r="B24619" s="46"/>
      <c r="C24619" s="41"/>
    </row>
    <row r="24620" spans="1:3" ht="13.8" x14ac:dyDescent="0.25">
      <c r="A24620" s="46"/>
      <c r="B24620" s="46"/>
      <c r="C24620" s="41"/>
    </row>
    <row r="24621" spans="1:3" ht="13.8" x14ac:dyDescent="0.25">
      <c r="A24621" s="46"/>
      <c r="B24621" s="46"/>
      <c r="C24621" s="41"/>
    </row>
    <row r="24622" spans="1:3" ht="13.8" x14ac:dyDescent="0.25">
      <c r="A24622" s="46"/>
      <c r="B24622" s="46"/>
      <c r="C24622" s="41"/>
    </row>
    <row r="24623" spans="1:3" ht="13.8" x14ac:dyDescent="0.25">
      <c r="A24623" s="46"/>
      <c r="B24623" s="46"/>
      <c r="C24623" s="41"/>
    </row>
    <row r="24624" spans="1:3" ht="13.8" x14ac:dyDescent="0.25">
      <c r="A24624" s="46"/>
      <c r="B24624" s="46"/>
      <c r="C24624" s="41"/>
    </row>
    <row r="24625" spans="1:3" ht="13.8" x14ac:dyDescent="0.25">
      <c r="A24625" s="46"/>
      <c r="B24625" s="46"/>
      <c r="C24625" s="41"/>
    </row>
    <row r="24626" spans="1:3" ht="13.8" x14ac:dyDescent="0.25">
      <c r="A24626" s="46"/>
      <c r="B24626" s="46"/>
      <c r="C24626" s="41"/>
    </row>
    <row r="24627" spans="1:3" ht="13.8" x14ac:dyDescent="0.25">
      <c r="A24627" s="46"/>
      <c r="B24627" s="46"/>
      <c r="C24627" s="41"/>
    </row>
    <row r="24628" spans="1:3" ht="13.8" x14ac:dyDescent="0.25">
      <c r="A24628" s="46"/>
      <c r="B24628" s="46"/>
      <c r="C24628" s="41"/>
    </row>
    <row r="24629" spans="1:3" ht="13.8" x14ac:dyDescent="0.25">
      <c r="A24629" s="46"/>
      <c r="B24629" s="46"/>
      <c r="C24629" s="41"/>
    </row>
    <row r="24630" spans="1:3" ht="13.8" x14ac:dyDescent="0.25">
      <c r="A24630" s="46"/>
      <c r="B24630" s="46"/>
      <c r="C24630" s="41"/>
    </row>
    <row r="24631" spans="1:3" ht="13.8" x14ac:dyDescent="0.25">
      <c r="A24631" s="46"/>
      <c r="B24631" s="46"/>
      <c r="C24631" s="41"/>
    </row>
    <row r="24632" spans="1:3" ht="13.8" x14ac:dyDescent="0.25">
      <c r="A24632" s="46"/>
      <c r="B24632" s="46"/>
      <c r="C24632" s="41"/>
    </row>
    <row r="24633" spans="1:3" ht="13.8" x14ac:dyDescent="0.25">
      <c r="A24633" s="46"/>
      <c r="B24633" s="46"/>
      <c r="C24633" s="41"/>
    </row>
    <row r="24634" spans="1:3" ht="13.8" x14ac:dyDescent="0.25">
      <c r="A24634" s="46"/>
      <c r="B24634" s="46"/>
      <c r="C24634" s="41"/>
    </row>
    <row r="24635" spans="1:3" ht="13.8" x14ac:dyDescent="0.25">
      <c r="A24635" s="46"/>
      <c r="B24635" s="46"/>
      <c r="C24635" s="41"/>
    </row>
    <row r="24636" spans="1:3" ht="13.8" x14ac:dyDescent="0.25">
      <c r="A24636" s="46"/>
      <c r="B24636" s="46"/>
      <c r="C24636" s="41"/>
    </row>
    <row r="24637" spans="1:3" ht="13.8" x14ac:dyDescent="0.25">
      <c r="A24637" s="46"/>
      <c r="B24637" s="46"/>
      <c r="C24637" s="41"/>
    </row>
    <row r="24638" spans="1:3" ht="13.8" x14ac:dyDescent="0.25">
      <c r="A24638" s="46"/>
      <c r="B24638" s="46"/>
      <c r="C24638" s="41"/>
    </row>
    <row r="24639" spans="1:3" ht="13.8" x14ac:dyDescent="0.25">
      <c r="A24639" s="46"/>
      <c r="B24639" s="46"/>
      <c r="C24639" s="41"/>
    </row>
    <row r="24640" spans="1:3" ht="13.8" x14ac:dyDescent="0.25">
      <c r="A24640" s="46"/>
      <c r="B24640" s="46"/>
      <c r="C24640" s="41"/>
    </row>
    <row r="24641" spans="1:3" ht="13.8" x14ac:dyDescent="0.25">
      <c r="A24641" s="46"/>
      <c r="B24641" s="46"/>
      <c r="C24641" s="41"/>
    </row>
    <row r="24642" spans="1:3" ht="13.8" x14ac:dyDescent="0.25">
      <c r="A24642" s="46"/>
      <c r="B24642" s="46"/>
      <c r="C24642" s="41"/>
    </row>
    <row r="24643" spans="1:3" ht="13.8" x14ac:dyDescent="0.25">
      <c r="A24643" s="46"/>
      <c r="B24643" s="46"/>
      <c r="C24643" s="41"/>
    </row>
    <row r="24644" spans="1:3" ht="13.8" x14ac:dyDescent="0.25">
      <c r="A24644" s="46"/>
      <c r="B24644" s="46"/>
      <c r="C24644" s="41"/>
    </row>
    <row r="24645" spans="1:3" ht="13.8" x14ac:dyDescent="0.25">
      <c r="A24645" s="46"/>
      <c r="B24645" s="46"/>
      <c r="C24645" s="41"/>
    </row>
    <row r="24646" spans="1:3" ht="13.8" x14ac:dyDescent="0.25">
      <c r="A24646" s="46"/>
      <c r="B24646" s="46"/>
      <c r="C24646" s="41"/>
    </row>
    <row r="24647" spans="1:3" ht="13.8" x14ac:dyDescent="0.25">
      <c r="A24647" s="46"/>
      <c r="B24647" s="46"/>
      <c r="C24647" s="41"/>
    </row>
    <row r="24648" spans="1:3" ht="13.8" x14ac:dyDescent="0.25">
      <c r="A24648" s="46"/>
      <c r="B24648" s="46"/>
      <c r="C24648" s="41"/>
    </row>
    <row r="24649" spans="1:3" ht="13.8" x14ac:dyDescent="0.25">
      <c r="A24649" s="46"/>
      <c r="B24649" s="46"/>
      <c r="C24649" s="41"/>
    </row>
    <row r="24650" spans="1:3" ht="13.8" x14ac:dyDescent="0.25">
      <c r="A24650" s="46"/>
      <c r="B24650" s="46"/>
      <c r="C24650" s="41"/>
    </row>
    <row r="24651" spans="1:3" ht="13.8" x14ac:dyDescent="0.25">
      <c r="A24651" s="46"/>
      <c r="B24651" s="46"/>
      <c r="C24651" s="41"/>
    </row>
    <row r="24652" spans="1:3" ht="13.8" x14ac:dyDescent="0.25">
      <c r="A24652" s="46"/>
      <c r="B24652" s="46"/>
      <c r="C24652" s="41"/>
    </row>
    <row r="24653" spans="1:3" ht="13.8" x14ac:dyDescent="0.25">
      <c r="A24653" s="46"/>
      <c r="B24653" s="46"/>
      <c r="C24653" s="41"/>
    </row>
    <row r="24654" spans="1:3" ht="13.8" x14ac:dyDescent="0.25">
      <c r="A24654" s="46"/>
      <c r="B24654" s="46"/>
      <c r="C24654" s="41"/>
    </row>
    <row r="24655" spans="1:3" ht="13.8" x14ac:dyDescent="0.25">
      <c r="A24655" s="46"/>
      <c r="B24655" s="46"/>
      <c r="C24655" s="41"/>
    </row>
    <row r="24656" spans="1:3" ht="13.8" x14ac:dyDescent="0.25">
      <c r="A24656" s="46"/>
      <c r="B24656" s="46"/>
      <c r="C24656" s="41"/>
    </row>
    <row r="24657" spans="1:3" ht="13.8" x14ac:dyDescent="0.25">
      <c r="A24657" s="46"/>
      <c r="B24657" s="46"/>
      <c r="C24657" s="41"/>
    </row>
    <row r="24658" spans="1:3" ht="13.8" x14ac:dyDescent="0.25">
      <c r="A24658" s="46"/>
      <c r="B24658" s="46"/>
      <c r="C24658" s="41"/>
    </row>
    <row r="24659" spans="1:3" ht="13.8" x14ac:dyDescent="0.25">
      <c r="A24659" s="46"/>
      <c r="B24659" s="46"/>
      <c r="C24659" s="41"/>
    </row>
    <row r="24660" spans="1:3" ht="13.8" x14ac:dyDescent="0.25">
      <c r="A24660" s="46"/>
      <c r="B24660" s="46"/>
      <c r="C24660" s="41"/>
    </row>
    <row r="24661" spans="1:3" ht="13.8" x14ac:dyDescent="0.25">
      <c r="A24661" s="46"/>
      <c r="B24661" s="46"/>
      <c r="C24661" s="41"/>
    </row>
    <row r="24662" spans="1:3" ht="13.8" x14ac:dyDescent="0.25">
      <c r="A24662" s="46"/>
      <c r="B24662" s="46"/>
      <c r="C24662" s="41"/>
    </row>
    <row r="24663" spans="1:3" ht="13.8" x14ac:dyDescent="0.25">
      <c r="A24663" s="46"/>
      <c r="B24663" s="46"/>
      <c r="C24663" s="41"/>
    </row>
    <row r="24664" spans="1:3" ht="13.8" x14ac:dyDescent="0.25">
      <c r="A24664" s="46"/>
      <c r="B24664" s="46"/>
      <c r="C24664" s="41"/>
    </row>
    <row r="24665" spans="1:3" ht="13.8" x14ac:dyDescent="0.25">
      <c r="A24665" s="46"/>
      <c r="B24665" s="46"/>
      <c r="C24665" s="41"/>
    </row>
    <row r="24666" spans="1:3" ht="13.8" x14ac:dyDescent="0.25">
      <c r="A24666" s="46"/>
      <c r="B24666" s="46"/>
      <c r="C24666" s="41"/>
    </row>
    <row r="24667" spans="1:3" ht="13.8" x14ac:dyDescent="0.25">
      <c r="A24667" s="46"/>
      <c r="B24667" s="46"/>
      <c r="C24667" s="41"/>
    </row>
    <row r="24668" spans="1:3" ht="13.8" x14ac:dyDescent="0.25">
      <c r="A24668" s="46"/>
      <c r="B24668" s="46"/>
      <c r="C24668" s="41"/>
    </row>
    <row r="24669" spans="1:3" ht="13.8" x14ac:dyDescent="0.25">
      <c r="A24669" s="46"/>
      <c r="B24669" s="46"/>
      <c r="C24669" s="41"/>
    </row>
    <row r="24670" spans="1:3" ht="13.8" x14ac:dyDescent="0.25">
      <c r="A24670" s="46"/>
      <c r="B24670" s="46"/>
      <c r="C24670" s="41"/>
    </row>
    <row r="24671" spans="1:3" ht="13.8" x14ac:dyDescent="0.25">
      <c r="A24671" s="46"/>
      <c r="B24671" s="46"/>
      <c r="C24671" s="41"/>
    </row>
    <row r="24672" spans="1:3" ht="13.8" x14ac:dyDescent="0.25">
      <c r="A24672" s="46"/>
      <c r="B24672" s="46"/>
      <c r="C24672" s="41"/>
    </row>
    <row r="24673" spans="1:3" ht="13.8" x14ac:dyDescent="0.25">
      <c r="A24673" s="46"/>
      <c r="B24673" s="46"/>
      <c r="C24673" s="41"/>
    </row>
    <row r="24674" spans="1:3" ht="13.8" x14ac:dyDescent="0.25">
      <c r="A24674" s="46"/>
      <c r="B24674" s="46"/>
      <c r="C24674" s="41"/>
    </row>
    <row r="24675" spans="1:3" ht="13.8" x14ac:dyDescent="0.25">
      <c r="A24675" s="46"/>
      <c r="B24675" s="46"/>
      <c r="C24675" s="41"/>
    </row>
    <row r="24676" spans="1:3" ht="13.8" x14ac:dyDescent="0.25">
      <c r="A24676" s="46"/>
      <c r="B24676" s="46"/>
      <c r="C24676" s="41"/>
    </row>
    <row r="24677" spans="1:3" ht="13.8" x14ac:dyDescent="0.25">
      <c r="A24677" s="46"/>
      <c r="B24677" s="46"/>
      <c r="C24677" s="41"/>
    </row>
    <row r="24678" spans="1:3" ht="13.8" x14ac:dyDescent="0.25">
      <c r="A24678" s="46"/>
      <c r="B24678" s="46"/>
      <c r="C24678" s="41"/>
    </row>
    <row r="24679" spans="1:3" ht="13.8" x14ac:dyDescent="0.25">
      <c r="A24679" s="46"/>
      <c r="B24679" s="46"/>
      <c r="C24679" s="41"/>
    </row>
    <row r="24680" spans="1:3" ht="13.8" x14ac:dyDescent="0.25">
      <c r="A24680" s="46"/>
      <c r="B24680" s="46"/>
      <c r="C24680" s="41"/>
    </row>
    <row r="24681" spans="1:3" ht="13.8" x14ac:dyDescent="0.25">
      <c r="A24681" s="46"/>
      <c r="B24681" s="46"/>
      <c r="C24681" s="41"/>
    </row>
    <row r="24682" spans="1:3" ht="13.8" x14ac:dyDescent="0.25">
      <c r="A24682" s="46"/>
      <c r="B24682" s="46"/>
      <c r="C24682" s="41"/>
    </row>
    <row r="24683" spans="1:3" ht="13.8" x14ac:dyDescent="0.25">
      <c r="A24683" s="46"/>
      <c r="B24683" s="46"/>
      <c r="C24683" s="41"/>
    </row>
    <row r="24684" spans="1:3" ht="13.8" x14ac:dyDescent="0.25">
      <c r="A24684" s="46"/>
      <c r="B24684" s="46"/>
      <c r="C24684" s="41"/>
    </row>
    <row r="24685" spans="1:3" ht="13.8" x14ac:dyDescent="0.25">
      <c r="A24685" s="46"/>
      <c r="B24685" s="46"/>
      <c r="C24685" s="41"/>
    </row>
    <row r="24686" spans="1:3" ht="13.8" x14ac:dyDescent="0.25">
      <c r="A24686" s="46"/>
      <c r="B24686" s="46"/>
      <c r="C24686" s="41"/>
    </row>
    <row r="24687" spans="1:3" ht="13.8" x14ac:dyDescent="0.25">
      <c r="A24687" s="46"/>
      <c r="B24687" s="46"/>
      <c r="C24687" s="41"/>
    </row>
    <row r="24688" spans="1:3" ht="13.8" x14ac:dyDescent="0.25">
      <c r="A24688" s="46"/>
      <c r="B24688" s="46"/>
      <c r="C24688" s="41"/>
    </row>
    <row r="24689" spans="1:3" ht="13.8" x14ac:dyDescent="0.25">
      <c r="A24689" s="46"/>
      <c r="B24689" s="46"/>
      <c r="C24689" s="41"/>
    </row>
    <row r="24690" spans="1:3" ht="13.8" x14ac:dyDescent="0.25">
      <c r="A24690" s="46"/>
      <c r="B24690" s="46"/>
      <c r="C24690" s="41"/>
    </row>
    <row r="24691" spans="1:3" ht="13.8" x14ac:dyDescent="0.25">
      <c r="A24691" s="46"/>
      <c r="B24691" s="46"/>
      <c r="C24691" s="41"/>
    </row>
    <row r="24692" spans="1:3" ht="13.8" x14ac:dyDescent="0.25">
      <c r="A24692" s="46"/>
      <c r="B24692" s="46"/>
      <c r="C24692" s="41"/>
    </row>
    <row r="24693" spans="1:3" ht="13.8" x14ac:dyDescent="0.25">
      <c r="A24693" s="46"/>
      <c r="B24693" s="46"/>
      <c r="C24693" s="41"/>
    </row>
    <row r="24694" spans="1:3" ht="13.8" x14ac:dyDescent="0.25">
      <c r="A24694" s="46"/>
      <c r="B24694" s="46"/>
      <c r="C24694" s="41"/>
    </row>
    <row r="24695" spans="1:3" ht="13.8" x14ac:dyDescent="0.25">
      <c r="A24695" s="46"/>
      <c r="B24695" s="46"/>
      <c r="C24695" s="41"/>
    </row>
    <row r="24696" spans="1:3" ht="13.8" x14ac:dyDescent="0.25">
      <c r="A24696" s="46"/>
      <c r="B24696" s="46"/>
      <c r="C24696" s="41"/>
    </row>
    <row r="24697" spans="1:3" ht="13.8" x14ac:dyDescent="0.25">
      <c r="A24697" s="46"/>
      <c r="B24697" s="46"/>
      <c r="C24697" s="41"/>
    </row>
    <row r="24698" spans="1:3" ht="13.8" x14ac:dyDescent="0.25">
      <c r="A24698" s="46"/>
      <c r="B24698" s="46"/>
      <c r="C24698" s="41"/>
    </row>
    <row r="24699" spans="1:3" ht="13.8" x14ac:dyDescent="0.25">
      <c r="A24699" s="46"/>
      <c r="B24699" s="46"/>
      <c r="C24699" s="41"/>
    </row>
    <row r="24700" spans="1:3" ht="13.8" x14ac:dyDescent="0.25">
      <c r="A24700" s="46"/>
      <c r="B24700" s="46"/>
      <c r="C24700" s="41"/>
    </row>
    <row r="24701" spans="1:3" ht="13.8" x14ac:dyDescent="0.25">
      <c r="A24701" s="46"/>
      <c r="B24701" s="46"/>
      <c r="C24701" s="41"/>
    </row>
    <row r="24702" spans="1:3" ht="13.8" x14ac:dyDescent="0.25">
      <c r="A24702" s="46"/>
      <c r="B24702" s="46"/>
      <c r="C24702" s="41"/>
    </row>
    <row r="24703" spans="1:3" ht="13.8" x14ac:dyDescent="0.25">
      <c r="A24703" s="46"/>
      <c r="B24703" s="46"/>
      <c r="C24703" s="41"/>
    </row>
    <row r="24704" spans="1:3" ht="13.8" x14ac:dyDescent="0.25">
      <c r="A24704" s="46"/>
      <c r="B24704" s="46"/>
      <c r="C24704" s="41"/>
    </row>
    <row r="24705" spans="1:3" ht="13.8" x14ac:dyDescent="0.25">
      <c r="A24705" s="46"/>
      <c r="B24705" s="46"/>
      <c r="C24705" s="41"/>
    </row>
    <row r="24706" spans="1:3" ht="13.8" x14ac:dyDescent="0.25">
      <c r="A24706" s="46"/>
      <c r="B24706" s="46"/>
      <c r="C24706" s="41"/>
    </row>
    <row r="24707" spans="1:3" ht="13.8" x14ac:dyDescent="0.25">
      <c r="A24707" s="46"/>
      <c r="B24707" s="46"/>
      <c r="C24707" s="41"/>
    </row>
    <row r="24708" spans="1:3" ht="13.8" x14ac:dyDescent="0.25">
      <c r="A24708" s="46"/>
      <c r="B24708" s="46"/>
      <c r="C24708" s="41"/>
    </row>
    <row r="24709" spans="1:3" ht="13.8" x14ac:dyDescent="0.25">
      <c r="A24709" s="46"/>
      <c r="B24709" s="46"/>
      <c r="C24709" s="41"/>
    </row>
    <row r="24710" spans="1:3" ht="13.8" x14ac:dyDescent="0.25">
      <c r="A24710" s="46"/>
      <c r="B24710" s="46"/>
      <c r="C24710" s="41"/>
    </row>
    <row r="24711" spans="1:3" ht="13.8" x14ac:dyDescent="0.25">
      <c r="A24711" s="46"/>
      <c r="B24711" s="46"/>
      <c r="C24711" s="41"/>
    </row>
    <row r="24712" spans="1:3" ht="13.8" x14ac:dyDescent="0.25">
      <c r="A24712" s="46"/>
      <c r="B24712" s="46"/>
      <c r="C24712" s="41"/>
    </row>
    <row r="24713" spans="1:3" ht="13.8" x14ac:dyDescent="0.25">
      <c r="A24713" s="46"/>
      <c r="B24713" s="46"/>
      <c r="C24713" s="41"/>
    </row>
    <row r="24714" spans="1:3" ht="13.8" x14ac:dyDescent="0.25">
      <c r="A24714" s="46"/>
      <c r="B24714" s="46"/>
      <c r="C24714" s="41"/>
    </row>
    <row r="24715" spans="1:3" ht="13.8" x14ac:dyDescent="0.25">
      <c r="A24715" s="46"/>
      <c r="B24715" s="46"/>
      <c r="C24715" s="41"/>
    </row>
    <row r="24716" spans="1:3" ht="13.8" x14ac:dyDescent="0.25">
      <c r="A24716" s="46"/>
      <c r="B24716" s="46"/>
      <c r="C24716" s="41"/>
    </row>
    <row r="24717" spans="1:3" ht="13.8" x14ac:dyDescent="0.25">
      <c r="A24717" s="46"/>
      <c r="B24717" s="46"/>
      <c r="C24717" s="41"/>
    </row>
    <row r="24718" spans="1:3" ht="13.8" x14ac:dyDescent="0.25">
      <c r="A24718" s="46"/>
      <c r="B24718" s="46"/>
      <c r="C24718" s="41"/>
    </row>
    <row r="24719" spans="1:3" ht="13.8" x14ac:dyDescent="0.25">
      <c r="A24719" s="46"/>
      <c r="B24719" s="46"/>
      <c r="C24719" s="41"/>
    </row>
    <row r="24720" spans="1:3" ht="13.8" x14ac:dyDescent="0.25">
      <c r="A24720" s="46"/>
      <c r="B24720" s="46"/>
      <c r="C24720" s="41"/>
    </row>
    <row r="24721" spans="1:3" ht="13.8" x14ac:dyDescent="0.25">
      <c r="A24721" s="46"/>
      <c r="B24721" s="46"/>
      <c r="C24721" s="41"/>
    </row>
    <row r="24722" spans="1:3" ht="13.8" x14ac:dyDescent="0.25">
      <c r="A24722" s="46"/>
      <c r="B24722" s="46"/>
      <c r="C24722" s="41"/>
    </row>
    <row r="24723" spans="1:3" ht="13.8" x14ac:dyDescent="0.25">
      <c r="A24723" s="46"/>
      <c r="B24723" s="46"/>
      <c r="C24723" s="41"/>
    </row>
    <row r="24724" spans="1:3" ht="13.8" x14ac:dyDescent="0.25">
      <c r="A24724" s="46"/>
      <c r="B24724" s="46"/>
      <c r="C24724" s="41"/>
    </row>
    <row r="24725" spans="1:3" ht="13.8" x14ac:dyDescent="0.25">
      <c r="A24725" s="46"/>
      <c r="B24725" s="46"/>
      <c r="C24725" s="41"/>
    </row>
    <row r="24726" spans="1:3" ht="13.8" x14ac:dyDescent="0.25">
      <c r="A24726" s="46"/>
      <c r="B24726" s="46"/>
      <c r="C24726" s="41"/>
    </row>
    <row r="24727" spans="1:3" ht="13.8" x14ac:dyDescent="0.25">
      <c r="A24727" s="46"/>
      <c r="B24727" s="46"/>
      <c r="C24727" s="41"/>
    </row>
    <row r="24728" spans="1:3" ht="13.8" x14ac:dyDescent="0.25">
      <c r="A24728" s="46"/>
      <c r="B24728" s="46"/>
      <c r="C24728" s="41"/>
    </row>
    <row r="24729" spans="1:3" ht="13.8" x14ac:dyDescent="0.25">
      <c r="A24729" s="46"/>
      <c r="B24729" s="46"/>
      <c r="C24729" s="41"/>
    </row>
    <row r="24730" spans="1:3" ht="13.8" x14ac:dyDescent="0.25">
      <c r="A24730" s="46"/>
      <c r="B24730" s="46"/>
      <c r="C24730" s="41"/>
    </row>
    <row r="24731" spans="1:3" ht="13.8" x14ac:dyDescent="0.25">
      <c r="A24731" s="46"/>
      <c r="B24731" s="46"/>
      <c r="C24731" s="41"/>
    </row>
    <row r="24732" spans="1:3" ht="13.8" x14ac:dyDescent="0.25">
      <c r="A24732" s="46"/>
      <c r="B24732" s="46"/>
      <c r="C24732" s="41"/>
    </row>
    <row r="24733" spans="1:3" ht="13.8" x14ac:dyDescent="0.25">
      <c r="A24733" s="46"/>
      <c r="B24733" s="46"/>
      <c r="C24733" s="41"/>
    </row>
    <row r="24734" spans="1:3" ht="13.8" x14ac:dyDescent="0.25">
      <c r="A24734" s="46"/>
      <c r="B24734" s="46"/>
      <c r="C24734" s="41"/>
    </row>
    <row r="24735" spans="1:3" ht="13.8" x14ac:dyDescent="0.25">
      <c r="A24735" s="46"/>
      <c r="B24735" s="46"/>
      <c r="C24735" s="41"/>
    </row>
    <row r="24736" spans="1:3" ht="13.8" x14ac:dyDescent="0.25">
      <c r="A24736" s="46"/>
      <c r="B24736" s="46"/>
      <c r="C24736" s="41"/>
    </row>
    <row r="24737" spans="1:3" ht="13.8" x14ac:dyDescent="0.25">
      <c r="A24737" s="46"/>
      <c r="B24737" s="46"/>
      <c r="C24737" s="41"/>
    </row>
    <row r="24738" spans="1:3" ht="13.8" x14ac:dyDescent="0.25">
      <c r="A24738" s="46"/>
      <c r="B24738" s="46"/>
      <c r="C24738" s="41"/>
    </row>
    <row r="24739" spans="1:3" ht="13.8" x14ac:dyDescent="0.25">
      <c r="A24739" s="46"/>
      <c r="B24739" s="46"/>
      <c r="C24739" s="41"/>
    </row>
    <row r="24740" spans="1:3" ht="13.8" x14ac:dyDescent="0.25">
      <c r="A24740" s="46"/>
      <c r="B24740" s="46"/>
      <c r="C24740" s="41"/>
    </row>
    <row r="24741" spans="1:3" ht="13.8" x14ac:dyDescent="0.25">
      <c r="A24741" s="46"/>
      <c r="B24741" s="46"/>
      <c r="C24741" s="41"/>
    </row>
    <row r="24742" spans="1:3" ht="13.8" x14ac:dyDescent="0.25">
      <c r="A24742" s="46"/>
      <c r="B24742" s="46"/>
      <c r="C24742" s="41"/>
    </row>
    <row r="24743" spans="1:3" ht="13.8" x14ac:dyDescent="0.25">
      <c r="A24743" s="46"/>
      <c r="B24743" s="46"/>
      <c r="C24743" s="41"/>
    </row>
    <row r="24744" spans="1:3" ht="13.8" x14ac:dyDescent="0.25">
      <c r="A24744" s="46"/>
      <c r="B24744" s="46"/>
      <c r="C24744" s="41"/>
    </row>
    <row r="24745" spans="1:3" ht="13.8" x14ac:dyDescent="0.25">
      <c r="A24745" s="46"/>
      <c r="B24745" s="46"/>
      <c r="C24745" s="41"/>
    </row>
    <row r="24746" spans="1:3" ht="13.8" x14ac:dyDescent="0.25">
      <c r="A24746" s="46"/>
      <c r="B24746" s="46"/>
      <c r="C24746" s="41"/>
    </row>
    <row r="24747" spans="1:3" ht="13.8" x14ac:dyDescent="0.25">
      <c r="A24747" s="46"/>
      <c r="B24747" s="46"/>
      <c r="C24747" s="41"/>
    </row>
    <row r="24748" spans="1:3" ht="13.8" x14ac:dyDescent="0.25">
      <c r="A24748" s="46"/>
      <c r="B24748" s="46"/>
      <c r="C24748" s="41"/>
    </row>
    <row r="24749" spans="1:3" ht="13.8" x14ac:dyDescent="0.25">
      <c r="A24749" s="46"/>
      <c r="B24749" s="46"/>
      <c r="C24749" s="41"/>
    </row>
    <row r="24750" spans="1:3" ht="13.8" x14ac:dyDescent="0.25">
      <c r="A24750" s="46"/>
      <c r="B24750" s="46"/>
      <c r="C24750" s="41"/>
    </row>
    <row r="24751" spans="1:3" ht="13.8" x14ac:dyDescent="0.25">
      <c r="A24751" s="46"/>
      <c r="B24751" s="46"/>
      <c r="C24751" s="41"/>
    </row>
    <row r="24752" spans="1:3" ht="13.8" x14ac:dyDescent="0.25">
      <c r="A24752" s="46"/>
      <c r="B24752" s="46"/>
      <c r="C24752" s="41"/>
    </row>
    <row r="24753" spans="1:3" ht="13.8" x14ac:dyDescent="0.25">
      <c r="A24753" s="46"/>
      <c r="B24753" s="46"/>
      <c r="C24753" s="41"/>
    </row>
    <row r="24754" spans="1:3" ht="13.8" x14ac:dyDescent="0.25">
      <c r="A24754" s="46"/>
      <c r="B24754" s="46"/>
      <c r="C24754" s="41"/>
    </row>
    <row r="24755" spans="1:3" ht="13.8" x14ac:dyDescent="0.25">
      <c r="A24755" s="46"/>
      <c r="B24755" s="46"/>
      <c r="C24755" s="41"/>
    </row>
    <row r="24756" spans="1:3" ht="13.8" x14ac:dyDescent="0.25">
      <c r="A24756" s="46"/>
      <c r="B24756" s="46"/>
      <c r="C24756" s="41"/>
    </row>
    <row r="24757" spans="1:3" ht="13.8" x14ac:dyDescent="0.25">
      <c r="A24757" s="46"/>
      <c r="B24757" s="46"/>
      <c r="C24757" s="41"/>
    </row>
    <row r="24758" spans="1:3" ht="13.8" x14ac:dyDescent="0.25">
      <c r="A24758" s="46"/>
      <c r="B24758" s="46"/>
      <c r="C24758" s="41"/>
    </row>
    <row r="24759" spans="1:3" ht="13.8" x14ac:dyDescent="0.25">
      <c r="A24759" s="46"/>
      <c r="B24759" s="46"/>
      <c r="C24759" s="41"/>
    </row>
    <row r="24760" spans="1:3" ht="13.8" x14ac:dyDescent="0.25">
      <c r="A24760" s="46"/>
      <c r="B24760" s="46"/>
      <c r="C24760" s="41"/>
    </row>
    <row r="24761" spans="1:3" ht="13.8" x14ac:dyDescent="0.25">
      <c r="A24761" s="46"/>
      <c r="B24761" s="46"/>
      <c r="C24761" s="41"/>
    </row>
    <row r="24762" spans="1:3" ht="13.8" x14ac:dyDescent="0.25">
      <c r="A24762" s="46"/>
      <c r="B24762" s="46"/>
      <c r="C24762" s="41"/>
    </row>
    <row r="24763" spans="1:3" ht="13.8" x14ac:dyDescent="0.25">
      <c r="A24763" s="46"/>
      <c r="B24763" s="46"/>
      <c r="C24763" s="41"/>
    </row>
    <row r="24764" spans="1:3" ht="13.8" x14ac:dyDescent="0.25">
      <c r="A24764" s="46"/>
      <c r="B24764" s="46"/>
      <c r="C24764" s="41"/>
    </row>
    <row r="24765" spans="1:3" ht="13.8" x14ac:dyDescent="0.25">
      <c r="A24765" s="46"/>
      <c r="B24765" s="46"/>
      <c r="C24765" s="41"/>
    </row>
    <row r="24766" spans="1:3" ht="13.8" x14ac:dyDescent="0.25">
      <c r="A24766" s="46"/>
      <c r="B24766" s="46"/>
      <c r="C24766" s="41"/>
    </row>
    <row r="24767" spans="1:3" ht="13.8" x14ac:dyDescent="0.25">
      <c r="A24767" s="46"/>
      <c r="B24767" s="46"/>
      <c r="C24767" s="41"/>
    </row>
    <row r="24768" spans="1:3" ht="13.8" x14ac:dyDescent="0.25">
      <c r="A24768" s="46"/>
      <c r="B24768" s="46"/>
      <c r="C24768" s="41"/>
    </row>
    <row r="24769" spans="1:3" ht="13.8" x14ac:dyDescent="0.25">
      <c r="A24769" s="46"/>
      <c r="B24769" s="46"/>
      <c r="C24769" s="41"/>
    </row>
    <row r="24770" spans="1:3" ht="13.8" x14ac:dyDescent="0.25">
      <c r="A24770" s="46"/>
      <c r="B24770" s="46"/>
      <c r="C24770" s="41"/>
    </row>
    <row r="24771" spans="1:3" ht="13.8" x14ac:dyDescent="0.25">
      <c r="A24771" s="46"/>
      <c r="B24771" s="46"/>
      <c r="C24771" s="41"/>
    </row>
    <row r="24772" spans="1:3" ht="13.8" x14ac:dyDescent="0.25">
      <c r="A24772" s="46"/>
      <c r="B24772" s="46"/>
      <c r="C24772" s="41"/>
    </row>
    <row r="24773" spans="1:3" ht="13.8" x14ac:dyDescent="0.25">
      <c r="A24773" s="46"/>
      <c r="B24773" s="46"/>
      <c r="C24773" s="41"/>
    </row>
    <row r="24774" spans="1:3" ht="13.8" x14ac:dyDescent="0.25">
      <c r="A24774" s="46"/>
      <c r="B24774" s="46"/>
      <c r="C24774" s="41"/>
    </row>
    <row r="24775" spans="1:3" ht="13.8" x14ac:dyDescent="0.25">
      <c r="A24775" s="46"/>
      <c r="B24775" s="46"/>
      <c r="C24775" s="41"/>
    </row>
    <row r="24776" spans="1:3" ht="13.8" x14ac:dyDescent="0.25">
      <c r="A24776" s="46"/>
      <c r="B24776" s="46"/>
      <c r="C24776" s="41"/>
    </row>
    <row r="24777" spans="1:3" ht="13.8" x14ac:dyDescent="0.25">
      <c r="A24777" s="46"/>
      <c r="B24777" s="46"/>
      <c r="C24777" s="41"/>
    </row>
    <row r="24778" spans="1:3" ht="13.8" x14ac:dyDescent="0.25">
      <c r="A24778" s="46"/>
      <c r="B24778" s="46"/>
      <c r="C24778" s="41"/>
    </row>
    <row r="24779" spans="1:3" ht="13.8" x14ac:dyDescent="0.25">
      <c r="A24779" s="46"/>
      <c r="B24779" s="46"/>
      <c r="C24779" s="41"/>
    </row>
    <row r="24780" spans="1:3" ht="13.8" x14ac:dyDescent="0.25">
      <c r="A24780" s="46"/>
      <c r="B24780" s="46"/>
      <c r="C24780" s="41"/>
    </row>
    <row r="24781" spans="1:3" ht="13.8" x14ac:dyDescent="0.25">
      <c r="A24781" s="46"/>
      <c r="B24781" s="46"/>
      <c r="C24781" s="41"/>
    </row>
    <row r="24782" spans="1:3" ht="13.8" x14ac:dyDescent="0.25">
      <c r="A24782" s="46"/>
      <c r="B24782" s="46"/>
      <c r="C24782" s="41"/>
    </row>
    <row r="24783" spans="1:3" ht="13.8" x14ac:dyDescent="0.25">
      <c r="A24783" s="46"/>
      <c r="B24783" s="46"/>
      <c r="C24783" s="41"/>
    </row>
    <row r="24784" spans="1:3" ht="13.8" x14ac:dyDescent="0.25">
      <c r="A24784" s="46"/>
      <c r="B24784" s="46"/>
      <c r="C24784" s="41"/>
    </row>
    <row r="24785" spans="1:3" ht="13.8" x14ac:dyDescent="0.25">
      <c r="A24785" s="46"/>
      <c r="B24785" s="46"/>
      <c r="C24785" s="41"/>
    </row>
    <row r="24786" spans="1:3" ht="13.8" x14ac:dyDescent="0.25">
      <c r="A24786" s="46"/>
      <c r="B24786" s="46"/>
      <c r="C24786" s="41"/>
    </row>
    <row r="24787" spans="1:3" ht="13.8" x14ac:dyDescent="0.25">
      <c r="A24787" s="46"/>
      <c r="B24787" s="46"/>
      <c r="C24787" s="41"/>
    </row>
    <row r="24788" spans="1:3" ht="13.8" x14ac:dyDescent="0.25">
      <c r="A24788" s="46"/>
      <c r="B24788" s="46"/>
      <c r="C24788" s="41"/>
    </row>
    <row r="24789" spans="1:3" ht="13.8" x14ac:dyDescent="0.25">
      <c r="A24789" s="46"/>
      <c r="B24789" s="46"/>
      <c r="C24789" s="41"/>
    </row>
    <row r="24790" spans="1:3" ht="13.8" x14ac:dyDescent="0.25">
      <c r="A24790" s="46"/>
      <c r="B24790" s="46"/>
      <c r="C24790" s="41"/>
    </row>
    <row r="24791" spans="1:3" ht="13.8" x14ac:dyDescent="0.25">
      <c r="A24791" s="46"/>
      <c r="B24791" s="46"/>
      <c r="C24791" s="41"/>
    </row>
    <row r="24792" spans="1:3" ht="13.8" x14ac:dyDescent="0.25">
      <c r="A24792" s="46"/>
      <c r="B24792" s="46"/>
      <c r="C24792" s="41"/>
    </row>
    <row r="24793" spans="1:3" ht="13.8" x14ac:dyDescent="0.25">
      <c r="A24793" s="46"/>
      <c r="B24793" s="46"/>
      <c r="C24793" s="41"/>
    </row>
    <row r="24794" spans="1:3" ht="13.8" x14ac:dyDescent="0.25">
      <c r="A24794" s="46"/>
      <c r="B24794" s="46"/>
      <c r="C24794" s="41"/>
    </row>
    <row r="24795" spans="1:3" ht="13.8" x14ac:dyDescent="0.25">
      <c r="A24795" s="46"/>
      <c r="B24795" s="46"/>
      <c r="C24795" s="41"/>
    </row>
    <row r="24796" spans="1:3" ht="13.8" x14ac:dyDescent="0.25">
      <c r="A24796" s="46"/>
      <c r="B24796" s="46"/>
      <c r="C24796" s="41"/>
    </row>
    <row r="24797" spans="1:3" ht="13.8" x14ac:dyDescent="0.25">
      <c r="A24797" s="46"/>
      <c r="B24797" s="46"/>
      <c r="C24797" s="41"/>
    </row>
    <row r="24798" spans="1:3" ht="13.8" x14ac:dyDescent="0.25">
      <c r="A24798" s="46"/>
      <c r="B24798" s="46"/>
      <c r="C24798" s="41"/>
    </row>
    <row r="24799" spans="1:3" ht="13.8" x14ac:dyDescent="0.25">
      <c r="A24799" s="46"/>
      <c r="B24799" s="46"/>
      <c r="C24799" s="41"/>
    </row>
    <row r="24800" spans="1:3" ht="13.8" x14ac:dyDescent="0.25">
      <c r="A24800" s="46"/>
      <c r="B24800" s="46"/>
      <c r="C24800" s="41"/>
    </row>
    <row r="24801" spans="1:3" ht="13.8" x14ac:dyDescent="0.25">
      <c r="A24801" s="46"/>
      <c r="B24801" s="46"/>
      <c r="C24801" s="41"/>
    </row>
    <row r="24802" spans="1:3" ht="13.8" x14ac:dyDescent="0.25">
      <c r="A24802" s="46"/>
      <c r="B24802" s="46"/>
      <c r="C24802" s="41"/>
    </row>
    <row r="24803" spans="1:3" ht="13.8" x14ac:dyDescent="0.25">
      <c r="A24803" s="46"/>
      <c r="B24803" s="46"/>
      <c r="C24803" s="41"/>
    </row>
    <row r="24804" spans="1:3" ht="13.8" x14ac:dyDescent="0.25">
      <c r="A24804" s="46"/>
      <c r="B24804" s="46"/>
      <c r="C24804" s="41"/>
    </row>
    <row r="24805" spans="1:3" ht="13.8" x14ac:dyDescent="0.25">
      <c r="A24805" s="46"/>
      <c r="B24805" s="46"/>
      <c r="C24805" s="41"/>
    </row>
    <row r="24806" spans="1:3" ht="13.8" x14ac:dyDescent="0.25">
      <c r="A24806" s="46"/>
      <c r="B24806" s="46"/>
      <c r="C24806" s="41"/>
    </row>
    <row r="24807" spans="1:3" ht="13.8" x14ac:dyDescent="0.25">
      <c r="A24807" s="46"/>
      <c r="B24807" s="46"/>
      <c r="C24807" s="41"/>
    </row>
    <row r="24808" spans="1:3" ht="13.8" x14ac:dyDescent="0.25">
      <c r="A24808" s="46"/>
      <c r="B24808" s="46"/>
      <c r="C24808" s="41"/>
    </row>
    <row r="24809" spans="1:3" ht="13.8" x14ac:dyDescent="0.25">
      <c r="A24809" s="46"/>
      <c r="B24809" s="46"/>
      <c r="C24809" s="41"/>
    </row>
    <row r="24810" spans="1:3" ht="13.8" x14ac:dyDescent="0.25">
      <c r="A24810" s="46"/>
      <c r="B24810" s="46"/>
      <c r="C24810" s="41"/>
    </row>
    <row r="24811" spans="1:3" ht="13.8" x14ac:dyDescent="0.25">
      <c r="A24811" s="46"/>
      <c r="B24811" s="46"/>
      <c r="C24811" s="41"/>
    </row>
    <row r="24812" spans="1:3" ht="13.8" x14ac:dyDescent="0.25">
      <c r="A24812" s="46"/>
      <c r="B24812" s="46"/>
      <c r="C24812" s="41"/>
    </row>
    <row r="24813" spans="1:3" ht="13.8" x14ac:dyDescent="0.25">
      <c r="A24813" s="46"/>
      <c r="B24813" s="46"/>
      <c r="C24813" s="41"/>
    </row>
    <row r="24814" spans="1:3" ht="13.8" x14ac:dyDescent="0.25">
      <c r="A24814" s="46"/>
      <c r="B24814" s="46"/>
      <c r="C24814" s="41"/>
    </row>
    <row r="24815" spans="1:3" ht="13.8" x14ac:dyDescent="0.25">
      <c r="A24815" s="46"/>
      <c r="B24815" s="46"/>
      <c r="C24815" s="41"/>
    </row>
    <row r="24816" spans="1:3" ht="13.8" x14ac:dyDescent="0.25">
      <c r="A24816" s="46"/>
      <c r="B24816" s="46"/>
      <c r="C24816" s="41"/>
    </row>
    <row r="24817" spans="1:3" ht="13.8" x14ac:dyDescent="0.25">
      <c r="A24817" s="46"/>
      <c r="B24817" s="46"/>
      <c r="C24817" s="41"/>
    </row>
    <row r="24818" spans="1:3" ht="13.8" x14ac:dyDescent="0.25">
      <c r="A24818" s="46"/>
      <c r="B24818" s="46"/>
      <c r="C24818" s="41"/>
    </row>
    <row r="24819" spans="1:3" ht="13.8" x14ac:dyDescent="0.25">
      <c r="A24819" s="46"/>
      <c r="B24819" s="46"/>
      <c r="C24819" s="41"/>
    </row>
    <row r="24820" spans="1:3" ht="13.8" x14ac:dyDescent="0.25">
      <c r="A24820" s="46"/>
      <c r="B24820" s="46"/>
      <c r="C24820" s="41"/>
    </row>
    <row r="24821" spans="1:3" ht="13.8" x14ac:dyDescent="0.25">
      <c r="A24821" s="46"/>
      <c r="B24821" s="46"/>
      <c r="C24821" s="41"/>
    </row>
    <row r="24822" spans="1:3" ht="13.8" x14ac:dyDescent="0.25">
      <c r="A24822" s="46"/>
      <c r="B24822" s="46"/>
      <c r="C24822" s="41"/>
    </row>
    <row r="24823" spans="1:3" ht="13.8" x14ac:dyDescent="0.25">
      <c r="A24823" s="46"/>
      <c r="B24823" s="46"/>
      <c r="C24823" s="41"/>
    </row>
    <row r="24824" spans="1:3" ht="13.8" x14ac:dyDescent="0.25">
      <c r="A24824" s="46"/>
      <c r="B24824" s="46"/>
      <c r="C24824" s="41"/>
    </row>
    <row r="24825" spans="1:3" ht="13.8" x14ac:dyDescent="0.25">
      <c r="A24825" s="46"/>
      <c r="B24825" s="46"/>
      <c r="C24825" s="41"/>
    </row>
    <row r="24826" spans="1:3" ht="13.8" x14ac:dyDescent="0.25">
      <c r="A24826" s="46"/>
      <c r="B24826" s="46"/>
      <c r="C24826" s="41"/>
    </row>
    <row r="24827" spans="1:3" ht="13.8" x14ac:dyDescent="0.25">
      <c r="A24827" s="46"/>
      <c r="B24827" s="46"/>
      <c r="C24827" s="41"/>
    </row>
    <row r="24828" spans="1:3" ht="13.8" x14ac:dyDescent="0.25">
      <c r="A24828" s="46"/>
      <c r="B24828" s="46"/>
      <c r="C24828" s="41"/>
    </row>
    <row r="24829" spans="1:3" ht="13.8" x14ac:dyDescent="0.25">
      <c r="A24829" s="46"/>
      <c r="B24829" s="46"/>
      <c r="C24829" s="41"/>
    </row>
    <row r="24830" spans="1:3" ht="13.8" x14ac:dyDescent="0.25">
      <c r="A24830" s="46"/>
      <c r="B24830" s="46"/>
      <c r="C24830" s="41"/>
    </row>
    <row r="24831" spans="1:3" ht="13.8" x14ac:dyDescent="0.25">
      <c r="A24831" s="46"/>
      <c r="B24831" s="46"/>
      <c r="C24831" s="41"/>
    </row>
    <row r="24832" spans="1:3" ht="13.8" x14ac:dyDescent="0.25">
      <c r="A24832" s="46"/>
      <c r="B24832" s="46"/>
      <c r="C24832" s="41"/>
    </row>
    <row r="24833" spans="1:3" ht="13.8" x14ac:dyDescent="0.25">
      <c r="A24833" s="46"/>
      <c r="B24833" s="46"/>
      <c r="C24833" s="41"/>
    </row>
    <row r="24834" spans="1:3" ht="13.8" x14ac:dyDescent="0.25">
      <c r="A24834" s="46"/>
      <c r="B24834" s="46"/>
      <c r="C24834" s="41"/>
    </row>
    <row r="24835" spans="1:3" ht="13.8" x14ac:dyDescent="0.25">
      <c r="A24835" s="46"/>
      <c r="B24835" s="46"/>
      <c r="C24835" s="41"/>
    </row>
    <row r="24836" spans="1:3" ht="13.8" x14ac:dyDescent="0.25">
      <c r="A24836" s="46"/>
      <c r="B24836" s="46"/>
      <c r="C24836" s="41"/>
    </row>
    <row r="24837" spans="1:3" ht="13.8" x14ac:dyDescent="0.25">
      <c r="A24837" s="46"/>
      <c r="B24837" s="46"/>
      <c r="C24837" s="41"/>
    </row>
    <row r="24838" spans="1:3" ht="13.8" x14ac:dyDescent="0.25">
      <c r="A24838" s="46"/>
      <c r="B24838" s="46"/>
      <c r="C24838" s="41"/>
    </row>
    <row r="24839" spans="1:3" ht="13.8" x14ac:dyDescent="0.25">
      <c r="A24839" s="46"/>
      <c r="B24839" s="46"/>
      <c r="C24839" s="41"/>
    </row>
    <row r="24840" spans="1:3" ht="13.8" x14ac:dyDescent="0.25">
      <c r="A24840" s="46"/>
      <c r="B24840" s="46"/>
      <c r="C24840" s="41"/>
    </row>
    <row r="24841" spans="1:3" ht="13.8" x14ac:dyDescent="0.25">
      <c r="A24841" s="46"/>
      <c r="B24841" s="46"/>
      <c r="C24841" s="41"/>
    </row>
    <row r="24842" spans="1:3" ht="13.8" x14ac:dyDescent="0.25">
      <c r="A24842" s="46"/>
      <c r="B24842" s="46"/>
      <c r="C24842" s="41"/>
    </row>
    <row r="24843" spans="1:3" ht="13.8" x14ac:dyDescent="0.25">
      <c r="A24843" s="46"/>
      <c r="B24843" s="46"/>
      <c r="C24843" s="41"/>
    </row>
    <row r="24844" spans="1:3" ht="13.8" x14ac:dyDescent="0.25">
      <c r="A24844" s="46"/>
      <c r="B24844" s="46"/>
      <c r="C24844" s="41"/>
    </row>
    <row r="24845" spans="1:3" ht="13.8" x14ac:dyDescent="0.25">
      <c r="A24845" s="46"/>
      <c r="B24845" s="46"/>
      <c r="C24845" s="41"/>
    </row>
    <row r="24846" spans="1:3" ht="13.8" x14ac:dyDescent="0.25">
      <c r="A24846" s="46"/>
      <c r="B24846" s="46"/>
      <c r="C24846" s="41"/>
    </row>
    <row r="24847" spans="1:3" ht="13.8" x14ac:dyDescent="0.25">
      <c r="A24847" s="46"/>
      <c r="B24847" s="46"/>
      <c r="C24847" s="41"/>
    </row>
    <row r="24848" spans="1:3" ht="13.8" x14ac:dyDescent="0.25">
      <c r="A24848" s="46"/>
      <c r="B24848" s="46"/>
      <c r="C24848" s="41"/>
    </row>
    <row r="24849" spans="1:3" ht="13.8" x14ac:dyDescent="0.25">
      <c r="A24849" s="46"/>
      <c r="B24849" s="46"/>
      <c r="C24849" s="41"/>
    </row>
    <row r="24850" spans="1:3" ht="13.8" x14ac:dyDescent="0.25">
      <c r="A24850" s="46"/>
      <c r="B24850" s="46"/>
      <c r="C24850" s="41"/>
    </row>
    <row r="24851" spans="1:3" ht="13.8" x14ac:dyDescent="0.25">
      <c r="A24851" s="46"/>
      <c r="B24851" s="46"/>
      <c r="C24851" s="41"/>
    </row>
    <row r="24852" spans="1:3" ht="13.8" x14ac:dyDescent="0.25">
      <c r="A24852" s="46"/>
      <c r="B24852" s="46"/>
      <c r="C24852" s="41"/>
    </row>
    <row r="24853" spans="1:3" ht="13.8" x14ac:dyDescent="0.25">
      <c r="A24853" s="46"/>
      <c r="B24853" s="46"/>
      <c r="C24853" s="41"/>
    </row>
    <row r="24854" spans="1:3" ht="13.8" x14ac:dyDescent="0.25">
      <c r="A24854" s="46"/>
      <c r="B24854" s="46"/>
      <c r="C24854" s="41"/>
    </row>
    <row r="24855" spans="1:3" ht="13.8" x14ac:dyDescent="0.25">
      <c r="A24855" s="46"/>
      <c r="B24855" s="46"/>
      <c r="C24855" s="41"/>
    </row>
    <row r="24856" spans="1:3" ht="13.8" x14ac:dyDescent="0.25">
      <c r="A24856" s="46"/>
      <c r="B24856" s="46"/>
      <c r="C24856" s="41"/>
    </row>
    <row r="24857" spans="1:3" ht="13.8" x14ac:dyDescent="0.25">
      <c r="A24857" s="46"/>
      <c r="B24857" s="46"/>
      <c r="C24857" s="41"/>
    </row>
    <row r="24858" spans="1:3" ht="13.8" x14ac:dyDescent="0.25">
      <c r="A24858" s="46"/>
      <c r="B24858" s="46"/>
      <c r="C24858" s="41"/>
    </row>
    <row r="24859" spans="1:3" ht="13.8" x14ac:dyDescent="0.25">
      <c r="A24859" s="46"/>
      <c r="B24859" s="46"/>
      <c r="C24859" s="41"/>
    </row>
    <row r="24860" spans="1:3" ht="13.8" x14ac:dyDescent="0.25">
      <c r="A24860" s="46"/>
      <c r="B24860" s="46"/>
      <c r="C24860" s="41"/>
    </row>
    <row r="24861" spans="1:3" ht="13.8" x14ac:dyDescent="0.25">
      <c r="A24861" s="46"/>
      <c r="B24861" s="46"/>
      <c r="C24861" s="41"/>
    </row>
    <row r="24862" spans="1:3" ht="13.8" x14ac:dyDescent="0.25">
      <c r="A24862" s="46"/>
      <c r="B24862" s="46"/>
      <c r="C24862" s="41"/>
    </row>
    <row r="24863" spans="1:3" ht="13.8" x14ac:dyDescent="0.25">
      <c r="A24863" s="46"/>
      <c r="B24863" s="46"/>
      <c r="C24863" s="41"/>
    </row>
    <row r="24864" spans="1:3" ht="13.8" x14ac:dyDescent="0.25">
      <c r="A24864" s="46"/>
      <c r="B24864" s="46"/>
      <c r="C24864" s="41"/>
    </row>
    <row r="24865" spans="1:3" ht="13.8" x14ac:dyDescent="0.25">
      <c r="A24865" s="46"/>
      <c r="B24865" s="46"/>
      <c r="C24865" s="41"/>
    </row>
    <row r="24866" spans="1:3" ht="13.8" x14ac:dyDescent="0.25">
      <c r="A24866" s="46"/>
      <c r="B24866" s="46"/>
      <c r="C24866" s="41"/>
    </row>
    <row r="24867" spans="1:3" ht="13.8" x14ac:dyDescent="0.25">
      <c r="A24867" s="46"/>
      <c r="B24867" s="46"/>
      <c r="C24867" s="41"/>
    </row>
    <row r="24868" spans="1:3" ht="13.8" x14ac:dyDescent="0.25">
      <c r="A24868" s="46"/>
      <c r="B24868" s="46"/>
      <c r="C24868" s="41"/>
    </row>
    <row r="24869" spans="1:3" ht="13.8" x14ac:dyDescent="0.25">
      <c r="A24869" s="46"/>
      <c r="B24869" s="46"/>
      <c r="C24869" s="41"/>
    </row>
    <row r="24870" spans="1:3" ht="13.8" x14ac:dyDescent="0.25">
      <c r="A24870" s="46"/>
      <c r="B24870" s="46"/>
      <c r="C24870" s="41"/>
    </row>
    <row r="24871" spans="1:3" ht="13.8" x14ac:dyDescent="0.25">
      <c r="A24871" s="46"/>
      <c r="B24871" s="46"/>
      <c r="C24871" s="41"/>
    </row>
    <row r="24872" spans="1:3" ht="13.8" x14ac:dyDescent="0.25">
      <c r="A24872" s="46"/>
      <c r="B24872" s="46"/>
      <c r="C24872" s="41"/>
    </row>
    <row r="24873" spans="1:3" ht="13.8" x14ac:dyDescent="0.25">
      <c r="A24873" s="46"/>
      <c r="B24873" s="46"/>
      <c r="C24873" s="41"/>
    </row>
    <row r="24874" spans="1:3" ht="13.8" x14ac:dyDescent="0.25">
      <c r="A24874" s="46"/>
      <c r="B24874" s="46"/>
      <c r="C24874" s="41"/>
    </row>
    <row r="24875" spans="1:3" ht="13.8" x14ac:dyDescent="0.25">
      <c r="A24875" s="46"/>
      <c r="B24875" s="46"/>
      <c r="C24875" s="41"/>
    </row>
    <row r="24876" spans="1:3" ht="13.8" x14ac:dyDescent="0.25">
      <c r="A24876" s="46"/>
      <c r="B24876" s="46"/>
      <c r="C24876" s="41"/>
    </row>
    <row r="24877" spans="1:3" ht="13.8" x14ac:dyDescent="0.25">
      <c r="A24877" s="46"/>
      <c r="B24877" s="46"/>
      <c r="C24877" s="41"/>
    </row>
    <row r="24878" spans="1:3" ht="13.8" x14ac:dyDescent="0.25">
      <c r="A24878" s="46"/>
      <c r="B24878" s="46"/>
      <c r="C24878" s="41"/>
    </row>
    <row r="24879" spans="1:3" ht="13.8" x14ac:dyDescent="0.25">
      <c r="A24879" s="46"/>
      <c r="B24879" s="46"/>
      <c r="C24879" s="41"/>
    </row>
    <row r="24880" spans="1:3" ht="13.8" x14ac:dyDescent="0.25">
      <c r="A24880" s="46"/>
      <c r="B24880" s="46"/>
      <c r="C24880" s="41"/>
    </row>
    <row r="24881" spans="1:3" ht="13.8" x14ac:dyDescent="0.25">
      <c r="A24881" s="46"/>
      <c r="B24881" s="46"/>
      <c r="C24881" s="41"/>
    </row>
    <row r="24882" spans="1:3" ht="13.8" x14ac:dyDescent="0.25">
      <c r="A24882" s="46"/>
      <c r="B24882" s="46"/>
      <c r="C24882" s="41"/>
    </row>
    <row r="24883" spans="1:3" ht="13.8" x14ac:dyDescent="0.25">
      <c r="A24883" s="46"/>
      <c r="B24883" s="46"/>
      <c r="C24883" s="41"/>
    </row>
    <row r="24884" spans="1:3" ht="13.8" x14ac:dyDescent="0.25">
      <c r="A24884" s="46"/>
      <c r="B24884" s="46"/>
      <c r="C24884" s="41"/>
    </row>
    <row r="24885" spans="1:3" ht="13.8" x14ac:dyDescent="0.25">
      <c r="A24885" s="46"/>
      <c r="B24885" s="46"/>
      <c r="C24885" s="41"/>
    </row>
    <row r="24886" spans="1:3" ht="13.8" x14ac:dyDescent="0.25">
      <c r="A24886" s="46"/>
      <c r="B24886" s="46"/>
      <c r="C24886" s="41"/>
    </row>
    <row r="24887" spans="1:3" ht="13.8" x14ac:dyDescent="0.25">
      <c r="A24887" s="46"/>
      <c r="B24887" s="46"/>
      <c r="C24887" s="41"/>
    </row>
    <row r="24888" spans="1:3" ht="13.8" x14ac:dyDescent="0.25">
      <c r="A24888" s="46"/>
      <c r="B24888" s="46"/>
      <c r="C24888" s="41"/>
    </row>
    <row r="24889" spans="1:3" ht="13.8" x14ac:dyDescent="0.25">
      <c r="A24889" s="46"/>
      <c r="B24889" s="46"/>
      <c r="C24889" s="41"/>
    </row>
    <row r="24890" spans="1:3" ht="13.8" x14ac:dyDescent="0.25">
      <c r="A24890" s="46"/>
      <c r="B24890" s="46"/>
      <c r="C24890" s="41"/>
    </row>
    <row r="24891" spans="1:3" ht="13.8" x14ac:dyDescent="0.25">
      <c r="A24891" s="46"/>
      <c r="B24891" s="46"/>
      <c r="C24891" s="41"/>
    </row>
    <row r="24892" spans="1:3" ht="13.8" x14ac:dyDescent="0.25">
      <c r="A24892" s="46"/>
      <c r="B24892" s="46"/>
      <c r="C24892" s="41"/>
    </row>
    <row r="24893" spans="1:3" ht="13.8" x14ac:dyDescent="0.25">
      <c r="A24893" s="46"/>
      <c r="B24893" s="46"/>
      <c r="C24893" s="41"/>
    </row>
    <row r="24894" spans="1:3" ht="13.8" x14ac:dyDescent="0.25">
      <c r="A24894" s="46"/>
      <c r="B24894" s="46"/>
      <c r="C24894" s="41"/>
    </row>
    <row r="24895" spans="1:3" ht="13.8" x14ac:dyDescent="0.25">
      <c r="A24895" s="46"/>
      <c r="B24895" s="46"/>
      <c r="C24895" s="41"/>
    </row>
    <row r="24896" spans="1:3" ht="13.8" x14ac:dyDescent="0.25">
      <c r="A24896" s="46"/>
      <c r="B24896" s="46"/>
      <c r="C24896" s="41"/>
    </row>
    <row r="24897" spans="1:3" ht="13.8" x14ac:dyDescent="0.25">
      <c r="A24897" s="46"/>
      <c r="B24897" s="46"/>
      <c r="C24897" s="41"/>
    </row>
    <row r="24898" spans="1:3" ht="13.8" x14ac:dyDescent="0.25">
      <c r="A24898" s="46"/>
      <c r="B24898" s="46"/>
      <c r="C24898" s="41"/>
    </row>
    <row r="24899" spans="1:3" ht="13.8" x14ac:dyDescent="0.25">
      <c r="A24899" s="46"/>
      <c r="B24899" s="46"/>
      <c r="C24899" s="41"/>
    </row>
    <row r="24900" spans="1:3" ht="13.8" x14ac:dyDescent="0.25">
      <c r="A24900" s="46"/>
      <c r="B24900" s="46"/>
      <c r="C24900" s="41"/>
    </row>
    <row r="24901" spans="1:3" ht="13.8" x14ac:dyDescent="0.25">
      <c r="A24901" s="46"/>
      <c r="B24901" s="46"/>
      <c r="C24901" s="41"/>
    </row>
    <row r="24902" spans="1:3" ht="13.8" x14ac:dyDescent="0.25">
      <c r="A24902" s="46"/>
      <c r="B24902" s="46"/>
      <c r="C24902" s="41"/>
    </row>
    <row r="24903" spans="1:3" ht="13.8" x14ac:dyDescent="0.25">
      <c r="A24903" s="46"/>
      <c r="B24903" s="46"/>
      <c r="C24903" s="41"/>
    </row>
    <row r="24904" spans="1:3" ht="13.8" x14ac:dyDescent="0.25">
      <c r="A24904" s="46"/>
      <c r="B24904" s="46"/>
      <c r="C24904" s="41"/>
    </row>
    <row r="24905" spans="1:3" ht="13.8" x14ac:dyDescent="0.25">
      <c r="A24905" s="46"/>
      <c r="B24905" s="46"/>
      <c r="C24905" s="41"/>
    </row>
    <row r="24906" spans="1:3" ht="13.8" x14ac:dyDescent="0.25">
      <c r="A24906" s="46"/>
      <c r="B24906" s="46"/>
      <c r="C24906" s="41"/>
    </row>
    <row r="24907" spans="1:3" ht="13.8" x14ac:dyDescent="0.25">
      <c r="A24907" s="46"/>
      <c r="B24907" s="46"/>
      <c r="C24907" s="41"/>
    </row>
    <row r="24908" spans="1:3" ht="13.8" x14ac:dyDescent="0.25">
      <c r="A24908" s="46"/>
      <c r="B24908" s="46"/>
      <c r="C24908" s="41"/>
    </row>
    <row r="24909" spans="1:3" ht="13.8" x14ac:dyDescent="0.25">
      <c r="A24909" s="46"/>
      <c r="B24909" s="46"/>
      <c r="C24909" s="41"/>
    </row>
    <row r="24910" spans="1:3" ht="13.8" x14ac:dyDescent="0.25">
      <c r="A24910" s="46"/>
      <c r="B24910" s="46"/>
      <c r="C24910" s="41"/>
    </row>
    <row r="24911" spans="1:3" ht="13.8" x14ac:dyDescent="0.25">
      <c r="A24911" s="46"/>
      <c r="B24911" s="46"/>
      <c r="C24911" s="41"/>
    </row>
    <row r="24912" spans="1:3" ht="13.8" x14ac:dyDescent="0.25">
      <c r="A24912" s="46"/>
      <c r="B24912" s="46"/>
      <c r="C24912" s="41"/>
    </row>
    <row r="24913" spans="1:3" ht="13.8" x14ac:dyDescent="0.25">
      <c r="A24913" s="46"/>
      <c r="B24913" s="46"/>
      <c r="C24913" s="41"/>
    </row>
    <row r="24914" spans="1:3" ht="13.8" x14ac:dyDescent="0.25">
      <c r="A24914" s="46"/>
      <c r="B24914" s="46"/>
      <c r="C24914" s="41"/>
    </row>
    <row r="24915" spans="1:3" ht="13.8" x14ac:dyDescent="0.25">
      <c r="A24915" s="46"/>
      <c r="B24915" s="46"/>
      <c r="C24915" s="41"/>
    </row>
    <row r="24916" spans="1:3" ht="13.8" x14ac:dyDescent="0.25">
      <c r="A24916" s="46"/>
      <c r="B24916" s="46"/>
      <c r="C24916" s="41"/>
    </row>
    <row r="24917" spans="1:3" ht="13.8" x14ac:dyDescent="0.25">
      <c r="A24917" s="46"/>
      <c r="B24917" s="46"/>
      <c r="C24917" s="41"/>
    </row>
    <row r="24918" spans="1:3" ht="13.8" x14ac:dyDescent="0.25">
      <c r="A24918" s="46"/>
      <c r="B24918" s="46"/>
      <c r="C24918" s="41"/>
    </row>
    <row r="24919" spans="1:3" ht="13.8" x14ac:dyDescent="0.25">
      <c r="A24919" s="46"/>
      <c r="B24919" s="46"/>
      <c r="C24919" s="41"/>
    </row>
    <row r="24920" spans="1:3" ht="13.8" x14ac:dyDescent="0.25">
      <c r="A24920" s="46"/>
      <c r="B24920" s="46"/>
      <c r="C24920" s="41"/>
    </row>
    <row r="24921" spans="1:3" ht="13.8" x14ac:dyDescent="0.25">
      <c r="A24921" s="46"/>
      <c r="B24921" s="46"/>
      <c r="C24921" s="41"/>
    </row>
    <row r="24922" spans="1:3" ht="13.8" x14ac:dyDescent="0.25">
      <c r="A24922" s="46"/>
      <c r="B24922" s="46"/>
      <c r="C24922" s="41"/>
    </row>
    <row r="24923" spans="1:3" ht="13.8" x14ac:dyDescent="0.25">
      <c r="A24923" s="46"/>
      <c r="B24923" s="46"/>
      <c r="C24923" s="41"/>
    </row>
    <row r="24924" spans="1:3" ht="13.8" x14ac:dyDescent="0.25">
      <c r="A24924" s="46"/>
      <c r="B24924" s="46"/>
      <c r="C24924" s="41"/>
    </row>
    <row r="24925" spans="1:3" ht="13.8" x14ac:dyDescent="0.25">
      <c r="A24925" s="46"/>
      <c r="B24925" s="46"/>
      <c r="C24925" s="41"/>
    </row>
    <row r="24926" spans="1:3" ht="13.8" x14ac:dyDescent="0.25">
      <c r="A24926" s="46"/>
      <c r="B24926" s="46"/>
      <c r="C24926" s="41"/>
    </row>
    <row r="24927" spans="1:3" ht="13.8" x14ac:dyDescent="0.25">
      <c r="A24927" s="46"/>
      <c r="B24927" s="46"/>
      <c r="C24927" s="41"/>
    </row>
    <row r="24928" spans="1:3" ht="13.8" x14ac:dyDescent="0.25">
      <c r="A24928" s="46"/>
      <c r="B24928" s="46"/>
      <c r="C24928" s="41"/>
    </row>
    <row r="24929" spans="1:3" ht="13.8" x14ac:dyDescent="0.25">
      <c r="A24929" s="46"/>
      <c r="B24929" s="46"/>
      <c r="C24929" s="41"/>
    </row>
    <row r="24930" spans="1:3" ht="13.8" x14ac:dyDescent="0.25">
      <c r="A24930" s="46"/>
      <c r="B24930" s="46"/>
      <c r="C24930" s="41"/>
    </row>
    <row r="24931" spans="1:3" ht="13.8" x14ac:dyDescent="0.25">
      <c r="A24931" s="46"/>
      <c r="B24931" s="46"/>
      <c r="C24931" s="41"/>
    </row>
    <row r="24932" spans="1:3" ht="13.8" x14ac:dyDescent="0.25">
      <c r="A24932" s="46"/>
      <c r="B24932" s="46"/>
      <c r="C24932" s="41"/>
    </row>
    <row r="24933" spans="1:3" ht="13.8" x14ac:dyDescent="0.25">
      <c r="A24933" s="46"/>
      <c r="B24933" s="46"/>
      <c r="C24933" s="41"/>
    </row>
    <row r="24934" spans="1:3" ht="13.8" x14ac:dyDescent="0.25">
      <c r="A24934" s="46"/>
      <c r="B24934" s="46"/>
      <c r="C24934" s="41"/>
    </row>
    <row r="24935" spans="1:3" ht="13.8" x14ac:dyDescent="0.25">
      <c r="A24935" s="46"/>
      <c r="B24935" s="46"/>
      <c r="C24935" s="41"/>
    </row>
    <row r="24936" spans="1:3" ht="13.8" x14ac:dyDescent="0.25">
      <c r="A24936" s="46"/>
      <c r="B24936" s="46"/>
      <c r="C24936" s="41"/>
    </row>
    <row r="24937" spans="1:3" ht="13.8" x14ac:dyDescent="0.25">
      <c r="A24937" s="46"/>
      <c r="B24937" s="46"/>
      <c r="C24937" s="41"/>
    </row>
    <row r="24938" spans="1:3" ht="13.8" x14ac:dyDescent="0.25">
      <c r="A24938" s="46"/>
      <c r="B24938" s="46"/>
      <c r="C24938" s="41"/>
    </row>
    <row r="24939" spans="1:3" ht="13.8" x14ac:dyDescent="0.25">
      <c r="A24939" s="46"/>
      <c r="B24939" s="46"/>
      <c r="C24939" s="41"/>
    </row>
    <row r="24940" spans="1:3" ht="13.8" x14ac:dyDescent="0.25">
      <c r="A24940" s="46"/>
      <c r="B24940" s="46"/>
      <c r="C24940" s="41"/>
    </row>
    <row r="24941" spans="1:3" ht="13.8" x14ac:dyDescent="0.25">
      <c r="A24941" s="46"/>
      <c r="B24941" s="46"/>
      <c r="C24941" s="41"/>
    </row>
    <row r="24942" spans="1:3" ht="13.8" x14ac:dyDescent="0.25">
      <c r="A24942" s="46"/>
      <c r="B24942" s="46"/>
      <c r="C24942" s="41"/>
    </row>
    <row r="24943" spans="1:3" ht="13.8" x14ac:dyDescent="0.25">
      <c r="A24943" s="46"/>
      <c r="B24943" s="46"/>
      <c r="C24943" s="41"/>
    </row>
    <row r="24944" spans="1:3" ht="13.8" x14ac:dyDescent="0.25">
      <c r="A24944" s="46"/>
      <c r="B24944" s="46"/>
      <c r="C24944" s="41"/>
    </row>
    <row r="24945" spans="1:3" ht="13.8" x14ac:dyDescent="0.25">
      <c r="A24945" s="46"/>
      <c r="B24945" s="46"/>
      <c r="C24945" s="41"/>
    </row>
    <row r="24946" spans="1:3" ht="13.8" x14ac:dyDescent="0.25">
      <c r="A24946" s="46"/>
      <c r="B24946" s="46"/>
      <c r="C24946" s="41"/>
    </row>
    <row r="24947" spans="1:3" ht="13.8" x14ac:dyDescent="0.25">
      <c r="A24947" s="46"/>
      <c r="B24947" s="46"/>
      <c r="C24947" s="41"/>
    </row>
    <row r="24948" spans="1:3" ht="13.8" x14ac:dyDescent="0.25">
      <c r="A24948" s="46"/>
      <c r="B24948" s="46"/>
      <c r="C24948" s="41"/>
    </row>
    <row r="24949" spans="1:3" ht="13.8" x14ac:dyDescent="0.25">
      <c r="A24949" s="46"/>
      <c r="B24949" s="46"/>
      <c r="C24949" s="41"/>
    </row>
    <row r="24950" spans="1:3" ht="13.8" x14ac:dyDescent="0.25">
      <c r="A24950" s="46"/>
      <c r="B24950" s="46"/>
      <c r="C24950" s="41"/>
    </row>
    <row r="24951" spans="1:3" ht="13.8" x14ac:dyDescent="0.25">
      <c r="A24951" s="46"/>
      <c r="B24951" s="46"/>
      <c r="C24951" s="41"/>
    </row>
    <row r="24952" spans="1:3" ht="13.8" x14ac:dyDescent="0.25">
      <c r="A24952" s="46"/>
      <c r="B24952" s="46"/>
      <c r="C24952" s="41"/>
    </row>
    <row r="24953" spans="1:3" ht="13.8" x14ac:dyDescent="0.25">
      <c r="A24953" s="46"/>
      <c r="B24953" s="46"/>
      <c r="C24953" s="41"/>
    </row>
    <row r="24954" spans="1:3" ht="13.8" x14ac:dyDescent="0.25">
      <c r="A24954" s="46"/>
      <c r="B24954" s="46"/>
      <c r="C24954" s="41"/>
    </row>
    <row r="24955" spans="1:3" ht="13.8" x14ac:dyDescent="0.25">
      <c r="A24955" s="46"/>
      <c r="B24955" s="46"/>
      <c r="C24955" s="41"/>
    </row>
    <row r="24956" spans="1:3" ht="13.8" x14ac:dyDescent="0.25">
      <c r="A24956" s="46"/>
      <c r="B24956" s="46"/>
      <c r="C24956" s="41"/>
    </row>
    <row r="24957" spans="1:3" ht="13.8" x14ac:dyDescent="0.25">
      <c r="A24957" s="46"/>
      <c r="B24957" s="46"/>
      <c r="C24957" s="41"/>
    </row>
    <row r="24958" spans="1:3" ht="13.8" x14ac:dyDescent="0.25">
      <c r="A24958" s="46"/>
      <c r="B24958" s="46"/>
      <c r="C24958" s="41"/>
    </row>
    <row r="24959" spans="1:3" ht="13.8" x14ac:dyDescent="0.25">
      <c r="A24959" s="46"/>
      <c r="B24959" s="46"/>
      <c r="C24959" s="41"/>
    </row>
    <row r="24960" spans="1:3" ht="13.8" x14ac:dyDescent="0.25">
      <c r="A24960" s="46"/>
      <c r="B24960" s="46"/>
      <c r="C24960" s="41"/>
    </row>
    <row r="24961" spans="1:3" ht="13.8" x14ac:dyDescent="0.25">
      <c r="A24961" s="46"/>
      <c r="B24961" s="46"/>
      <c r="C24961" s="41"/>
    </row>
    <row r="24962" spans="1:3" ht="13.8" x14ac:dyDescent="0.25">
      <c r="A24962" s="46"/>
      <c r="B24962" s="46"/>
      <c r="C24962" s="41"/>
    </row>
    <row r="24963" spans="1:3" ht="13.8" x14ac:dyDescent="0.25">
      <c r="A24963" s="46"/>
      <c r="B24963" s="46"/>
      <c r="C24963" s="41"/>
    </row>
    <row r="24964" spans="1:3" ht="13.8" x14ac:dyDescent="0.25">
      <c r="A24964" s="46"/>
      <c r="B24964" s="46"/>
      <c r="C24964" s="41"/>
    </row>
    <row r="24965" spans="1:3" ht="13.8" x14ac:dyDescent="0.25">
      <c r="A24965" s="46"/>
      <c r="B24965" s="46"/>
      <c r="C24965" s="41"/>
    </row>
    <row r="24966" spans="1:3" ht="13.8" x14ac:dyDescent="0.25">
      <c r="A24966" s="46"/>
      <c r="B24966" s="46"/>
      <c r="C24966" s="41"/>
    </row>
    <row r="24967" spans="1:3" ht="13.8" x14ac:dyDescent="0.25">
      <c r="A24967" s="46"/>
      <c r="B24967" s="46"/>
      <c r="C24967" s="41"/>
    </row>
    <row r="24968" spans="1:3" ht="13.8" x14ac:dyDescent="0.25">
      <c r="A24968" s="46"/>
      <c r="B24968" s="46"/>
      <c r="C24968" s="41"/>
    </row>
    <row r="24969" spans="1:3" ht="13.8" x14ac:dyDescent="0.25">
      <c r="A24969" s="46"/>
      <c r="B24969" s="46"/>
      <c r="C24969" s="41"/>
    </row>
    <row r="24970" spans="1:3" ht="13.8" x14ac:dyDescent="0.25">
      <c r="A24970" s="46"/>
      <c r="B24970" s="46"/>
      <c r="C24970" s="41"/>
    </row>
    <row r="24971" spans="1:3" ht="13.8" x14ac:dyDescent="0.25">
      <c r="A24971" s="46"/>
      <c r="B24971" s="46"/>
      <c r="C24971" s="41"/>
    </row>
    <row r="24972" spans="1:3" ht="13.8" x14ac:dyDescent="0.25">
      <c r="A24972" s="46"/>
      <c r="B24972" s="46"/>
      <c r="C24972" s="41"/>
    </row>
    <row r="24973" spans="1:3" ht="13.8" x14ac:dyDescent="0.25">
      <c r="A24973" s="46"/>
      <c r="B24973" s="46"/>
      <c r="C24973" s="41"/>
    </row>
    <row r="24974" spans="1:3" ht="13.8" x14ac:dyDescent="0.25">
      <c r="A24974" s="46"/>
      <c r="B24974" s="46"/>
      <c r="C24974" s="41"/>
    </row>
    <row r="24975" spans="1:3" ht="13.8" x14ac:dyDescent="0.25">
      <c r="A24975" s="46"/>
      <c r="B24975" s="46"/>
      <c r="C24975" s="41"/>
    </row>
    <row r="24976" spans="1:3" ht="13.8" x14ac:dyDescent="0.25">
      <c r="A24976" s="46"/>
      <c r="B24976" s="46"/>
      <c r="C24976" s="41"/>
    </row>
    <row r="24977" spans="1:3" ht="13.8" x14ac:dyDescent="0.25">
      <c r="A24977" s="46"/>
      <c r="B24977" s="46"/>
      <c r="C24977" s="41"/>
    </row>
    <row r="24978" spans="1:3" ht="13.8" x14ac:dyDescent="0.25">
      <c r="A24978" s="46"/>
      <c r="B24978" s="46"/>
      <c r="C24978" s="41"/>
    </row>
    <row r="24979" spans="1:3" ht="13.8" x14ac:dyDescent="0.25">
      <c r="A24979" s="46"/>
      <c r="B24979" s="46"/>
      <c r="C24979" s="41"/>
    </row>
    <row r="24980" spans="1:3" ht="13.8" x14ac:dyDescent="0.25">
      <c r="A24980" s="46"/>
      <c r="B24980" s="46"/>
      <c r="C24980" s="41"/>
    </row>
    <row r="24981" spans="1:3" ht="13.8" x14ac:dyDescent="0.25">
      <c r="A24981" s="46"/>
      <c r="B24981" s="46"/>
      <c r="C24981" s="41"/>
    </row>
    <row r="24982" spans="1:3" ht="13.8" x14ac:dyDescent="0.25">
      <c r="A24982" s="46"/>
      <c r="B24982" s="46"/>
      <c r="C24982" s="41"/>
    </row>
    <row r="24983" spans="1:3" ht="13.8" x14ac:dyDescent="0.25">
      <c r="A24983" s="46"/>
      <c r="B24983" s="46"/>
      <c r="C24983" s="41"/>
    </row>
    <row r="24984" spans="1:3" ht="13.8" x14ac:dyDescent="0.25">
      <c r="A24984" s="46"/>
      <c r="B24984" s="46"/>
      <c r="C24984" s="41"/>
    </row>
    <row r="24985" spans="1:3" ht="13.8" x14ac:dyDescent="0.25">
      <c r="A24985" s="46"/>
      <c r="B24985" s="46"/>
      <c r="C24985" s="41"/>
    </row>
    <row r="24986" spans="1:3" ht="13.8" x14ac:dyDescent="0.25">
      <c r="A24986" s="46"/>
      <c r="B24986" s="46"/>
      <c r="C24986" s="41"/>
    </row>
    <row r="24987" spans="1:3" ht="13.8" x14ac:dyDescent="0.25">
      <c r="A24987" s="46"/>
      <c r="B24987" s="46"/>
      <c r="C24987" s="41"/>
    </row>
    <row r="24988" spans="1:3" ht="13.8" x14ac:dyDescent="0.25">
      <c r="A24988" s="46"/>
      <c r="B24988" s="46"/>
      <c r="C24988" s="41"/>
    </row>
    <row r="24989" spans="1:3" ht="13.8" x14ac:dyDescent="0.25">
      <c r="A24989" s="46"/>
      <c r="B24989" s="46"/>
      <c r="C24989" s="41"/>
    </row>
    <row r="24990" spans="1:3" ht="13.8" x14ac:dyDescent="0.25">
      <c r="A24990" s="46"/>
      <c r="B24990" s="46"/>
      <c r="C24990" s="41"/>
    </row>
    <row r="24991" spans="1:3" ht="13.8" x14ac:dyDescent="0.25">
      <c r="A24991" s="46"/>
      <c r="B24991" s="46"/>
      <c r="C24991" s="41"/>
    </row>
    <row r="24992" spans="1:3" ht="13.8" x14ac:dyDescent="0.25">
      <c r="A24992" s="46"/>
      <c r="B24992" s="46"/>
      <c r="C24992" s="41"/>
    </row>
    <row r="24993" spans="1:3" ht="13.8" x14ac:dyDescent="0.25">
      <c r="A24993" s="46"/>
      <c r="B24993" s="46"/>
      <c r="C24993" s="41"/>
    </row>
    <row r="24994" spans="1:3" ht="13.8" x14ac:dyDescent="0.25">
      <c r="A24994" s="46"/>
      <c r="B24994" s="46"/>
      <c r="C24994" s="41"/>
    </row>
    <row r="24995" spans="1:3" ht="13.8" x14ac:dyDescent="0.25">
      <c r="A24995" s="46"/>
      <c r="B24995" s="46"/>
      <c r="C24995" s="41"/>
    </row>
    <row r="24996" spans="1:3" ht="13.8" x14ac:dyDescent="0.25">
      <c r="A24996" s="46"/>
      <c r="B24996" s="46"/>
      <c r="C24996" s="41"/>
    </row>
    <row r="24997" spans="1:3" ht="13.8" x14ac:dyDescent="0.25">
      <c r="A24997" s="46"/>
      <c r="B24997" s="46"/>
      <c r="C24997" s="41"/>
    </row>
    <row r="24998" spans="1:3" ht="13.8" x14ac:dyDescent="0.25">
      <c r="A24998" s="46"/>
      <c r="B24998" s="46"/>
      <c r="C24998" s="41"/>
    </row>
    <row r="24999" spans="1:3" ht="13.8" x14ac:dyDescent="0.25">
      <c r="A24999" s="46"/>
      <c r="B24999" s="46"/>
      <c r="C24999" s="41"/>
    </row>
    <row r="25000" spans="1:3" ht="13.8" x14ac:dyDescent="0.25">
      <c r="A25000" s="46"/>
      <c r="B25000" s="46"/>
      <c r="C25000" s="41"/>
    </row>
    <row r="25001" spans="1:3" ht="13.8" x14ac:dyDescent="0.25">
      <c r="A25001" s="46"/>
      <c r="B25001" s="46"/>
      <c r="C25001" s="41"/>
    </row>
    <row r="25002" spans="1:3" ht="13.8" x14ac:dyDescent="0.25">
      <c r="A25002" s="46"/>
      <c r="B25002" s="46"/>
      <c r="C25002" s="41"/>
    </row>
    <row r="25003" spans="1:3" ht="13.8" x14ac:dyDescent="0.25">
      <c r="A25003" s="46"/>
      <c r="B25003" s="46"/>
      <c r="C25003" s="41"/>
    </row>
    <row r="25004" spans="1:3" ht="13.8" x14ac:dyDescent="0.25">
      <c r="A25004" s="46"/>
      <c r="B25004" s="46"/>
      <c r="C25004" s="41"/>
    </row>
    <row r="25005" spans="1:3" ht="13.8" x14ac:dyDescent="0.25">
      <c r="A25005" s="46"/>
      <c r="B25005" s="46"/>
      <c r="C25005" s="41"/>
    </row>
    <row r="25006" spans="1:3" ht="13.8" x14ac:dyDescent="0.25">
      <c r="A25006" s="46"/>
      <c r="B25006" s="46"/>
      <c r="C25006" s="41"/>
    </row>
    <row r="25007" spans="1:3" ht="13.8" x14ac:dyDescent="0.25">
      <c r="A25007" s="46"/>
      <c r="B25007" s="46"/>
      <c r="C25007" s="41"/>
    </row>
    <row r="25008" spans="1:3" ht="13.8" x14ac:dyDescent="0.25">
      <c r="A25008" s="46"/>
      <c r="B25008" s="46"/>
      <c r="C25008" s="41"/>
    </row>
    <row r="25009" spans="1:3" ht="13.8" x14ac:dyDescent="0.25">
      <c r="A25009" s="46"/>
      <c r="B25009" s="46"/>
      <c r="C25009" s="41"/>
    </row>
    <row r="25010" spans="1:3" ht="13.8" x14ac:dyDescent="0.25">
      <c r="A25010" s="46"/>
      <c r="B25010" s="46"/>
      <c r="C25010" s="41"/>
    </row>
    <row r="25011" spans="1:3" ht="13.8" x14ac:dyDescent="0.25">
      <c r="A25011" s="46"/>
      <c r="B25011" s="46"/>
      <c r="C25011" s="41"/>
    </row>
    <row r="25012" spans="1:3" ht="13.8" x14ac:dyDescent="0.25">
      <c r="A25012" s="46"/>
      <c r="B25012" s="46"/>
      <c r="C25012" s="41"/>
    </row>
    <row r="25013" spans="1:3" ht="13.8" x14ac:dyDescent="0.25">
      <c r="A25013" s="46"/>
      <c r="B25013" s="46"/>
      <c r="C25013" s="41"/>
    </row>
    <row r="25014" spans="1:3" ht="13.8" x14ac:dyDescent="0.25">
      <c r="A25014" s="46"/>
      <c r="B25014" s="46"/>
      <c r="C25014" s="41"/>
    </row>
    <row r="25015" spans="1:3" ht="13.8" x14ac:dyDescent="0.25">
      <c r="A25015" s="46"/>
      <c r="B25015" s="46"/>
      <c r="C25015" s="41"/>
    </row>
    <row r="25016" spans="1:3" ht="13.8" x14ac:dyDescent="0.25">
      <c r="A25016" s="46"/>
      <c r="B25016" s="46"/>
      <c r="C25016" s="41"/>
    </row>
    <row r="25017" spans="1:3" ht="13.8" x14ac:dyDescent="0.25">
      <c r="A25017" s="46"/>
      <c r="B25017" s="46"/>
      <c r="C25017" s="41"/>
    </row>
    <row r="25018" spans="1:3" ht="13.8" x14ac:dyDescent="0.25">
      <c r="A25018" s="46"/>
      <c r="B25018" s="46"/>
      <c r="C25018" s="41"/>
    </row>
    <row r="25019" spans="1:3" ht="13.8" x14ac:dyDescent="0.25">
      <c r="A25019" s="46"/>
      <c r="B25019" s="46"/>
      <c r="C25019" s="41"/>
    </row>
    <row r="25020" spans="1:3" ht="13.8" x14ac:dyDescent="0.25">
      <c r="A25020" s="46"/>
      <c r="B25020" s="46"/>
      <c r="C25020" s="41"/>
    </row>
    <row r="25021" spans="1:3" ht="13.8" x14ac:dyDescent="0.25">
      <c r="A25021" s="46"/>
      <c r="B25021" s="46"/>
      <c r="C25021" s="41"/>
    </row>
    <row r="25022" spans="1:3" ht="13.8" x14ac:dyDescent="0.25">
      <c r="A25022" s="46"/>
      <c r="B25022" s="46"/>
      <c r="C25022" s="41"/>
    </row>
    <row r="25023" spans="1:3" ht="13.8" x14ac:dyDescent="0.25">
      <c r="A25023" s="46"/>
      <c r="B25023" s="46"/>
      <c r="C25023" s="41"/>
    </row>
    <row r="25024" spans="1:3" ht="13.8" x14ac:dyDescent="0.25">
      <c r="A25024" s="46"/>
      <c r="B25024" s="46"/>
      <c r="C25024" s="41"/>
    </row>
    <row r="25025" spans="1:3" ht="13.8" x14ac:dyDescent="0.25">
      <c r="A25025" s="46"/>
      <c r="B25025" s="46"/>
      <c r="C25025" s="41"/>
    </row>
    <row r="25026" spans="1:3" ht="13.8" x14ac:dyDescent="0.25">
      <c r="A25026" s="46"/>
      <c r="B25026" s="46"/>
      <c r="C25026" s="41"/>
    </row>
    <row r="25027" spans="1:3" ht="13.8" x14ac:dyDescent="0.25">
      <c r="A25027" s="46"/>
      <c r="B25027" s="46"/>
      <c r="C25027" s="41"/>
    </row>
    <row r="25028" spans="1:3" ht="13.8" x14ac:dyDescent="0.25">
      <c r="A25028" s="46"/>
      <c r="B25028" s="46"/>
      <c r="C25028" s="41"/>
    </row>
    <row r="25029" spans="1:3" ht="13.8" x14ac:dyDescent="0.25">
      <c r="A25029" s="46"/>
      <c r="B25029" s="46"/>
      <c r="C25029" s="41"/>
    </row>
    <row r="25030" spans="1:3" ht="13.8" x14ac:dyDescent="0.25">
      <c r="A25030" s="46"/>
      <c r="B25030" s="46"/>
      <c r="C25030" s="41"/>
    </row>
    <row r="25031" spans="1:3" ht="13.8" x14ac:dyDescent="0.25">
      <c r="A25031" s="46"/>
      <c r="B25031" s="46"/>
      <c r="C25031" s="41"/>
    </row>
    <row r="25032" spans="1:3" ht="13.8" x14ac:dyDescent="0.25">
      <c r="A25032" s="46"/>
      <c r="B25032" s="46"/>
      <c r="C25032" s="41"/>
    </row>
    <row r="25033" spans="1:3" ht="13.8" x14ac:dyDescent="0.25">
      <c r="A25033" s="46"/>
      <c r="B25033" s="46"/>
      <c r="C25033" s="41"/>
    </row>
    <row r="25034" spans="1:3" ht="13.8" x14ac:dyDescent="0.25">
      <c r="A25034" s="46"/>
      <c r="B25034" s="46"/>
      <c r="C25034" s="41"/>
    </row>
    <row r="25035" spans="1:3" ht="13.8" x14ac:dyDescent="0.25">
      <c r="A25035" s="46"/>
      <c r="B25035" s="46"/>
      <c r="C25035" s="41"/>
    </row>
    <row r="25036" spans="1:3" ht="13.8" x14ac:dyDescent="0.25">
      <c r="A25036" s="46"/>
      <c r="B25036" s="46"/>
      <c r="C25036" s="41"/>
    </row>
    <row r="25037" spans="1:3" ht="13.8" x14ac:dyDescent="0.25">
      <c r="A25037" s="46"/>
      <c r="B25037" s="46"/>
      <c r="C25037" s="41"/>
    </row>
    <row r="25038" spans="1:3" ht="13.8" x14ac:dyDescent="0.25">
      <c r="A25038" s="46"/>
      <c r="B25038" s="46"/>
      <c r="C25038" s="41"/>
    </row>
    <row r="25039" spans="1:3" ht="13.8" x14ac:dyDescent="0.25">
      <c r="A25039" s="46"/>
      <c r="B25039" s="46"/>
      <c r="C25039" s="41"/>
    </row>
    <row r="25040" spans="1:3" ht="13.8" x14ac:dyDescent="0.25">
      <c r="A25040" s="46"/>
      <c r="B25040" s="46"/>
      <c r="C25040" s="41"/>
    </row>
    <row r="25041" spans="1:3" ht="13.8" x14ac:dyDescent="0.25">
      <c r="A25041" s="46"/>
      <c r="B25041" s="46"/>
      <c r="C25041" s="41"/>
    </row>
    <row r="25042" spans="1:3" ht="13.8" x14ac:dyDescent="0.25">
      <c r="A25042" s="46"/>
      <c r="B25042" s="46"/>
      <c r="C25042" s="41"/>
    </row>
    <row r="25043" spans="1:3" ht="13.8" x14ac:dyDescent="0.25">
      <c r="A25043" s="46"/>
      <c r="B25043" s="46"/>
      <c r="C25043" s="41"/>
    </row>
    <row r="25044" spans="1:3" ht="13.8" x14ac:dyDescent="0.25">
      <c r="A25044" s="46"/>
      <c r="B25044" s="46"/>
      <c r="C25044" s="41"/>
    </row>
    <row r="25045" spans="1:3" ht="13.8" x14ac:dyDescent="0.25">
      <c r="A25045" s="46"/>
      <c r="B25045" s="46"/>
      <c r="C25045" s="41"/>
    </row>
    <row r="25046" spans="1:3" ht="13.8" x14ac:dyDescent="0.25">
      <c r="A25046" s="46"/>
      <c r="B25046" s="46"/>
      <c r="C25046" s="41"/>
    </row>
    <row r="25047" spans="1:3" ht="13.8" x14ac:dyDescent="0.25">
      <c r="A25047" s="46"/>
      <c r="B25047" s="46"/>
      <c r="C25047" s="41"/>
    </row>
    <row r="25048" spans="1:3" ht="13.8" x14ac:dyDescent="0.25">
      <c r="A25048" s="46"/>
      <c r="B25048" s="46"/>
      <c r="C25048" s="41"/>
    </row>
    <row r="25049" spans="1:3" ht="13.8" x14ac:dyDescent="0.25">
      <c r="A25049" s="46"/>
      <c r="B25049" s="46"/>
      <c r="C25049" s="41"/>
    </row>
    <row r="25050" spans="1:3" ht="13.8" x14ac:dyDescent="0.25">
      <c r="A25050" s="46"/>
      <c r="B25050" s="46"/>
      <c r="C25050" s="41"/>
    </row>
    <row r="25051" spans="1:3" ht="13.8" x14ac:dyDescent="0.25">
      <c r="A25051" s="46"/>
      <c r="B25051" s="46"/>
      <c r="C25051" s="41"/>
    </row>
    <row r="25052" spans="1:3" ht="13.8" x14ac:dyDescent="0.25">
      <c r="A25052" s="46"/>
      <c r="B25052" s="46"/>
      <c r="C25052" s="41"/>
    </row>
    <row r="25053" spans="1:3" ht="13.8" x14ac:dyDescent="0.25">
      <c r="A25053" s="46"/>
      <c r="B25053" s="46"/>
      <c r="C25053" s="41"/>
    </row>
    <row r="25054" spans="1:3" ht="13.8" x14ac:dyDescent="0.25">
      <c r="A25054" s="46"/>
      <c r="B25054" s="46"/>
      <c r="C25054" s="41"/>
    </row>
    <row r="25055" spans="1:3" ht="13.8" x14ac:dyDescent="0.25">
      <c r="A25055" s="46"/>
      <c r="B25055" s="46"/>
      <c r="C25055" s="41"/>
    </row>
    <row r="25056" spans="1:3" ht="13.8" x14ac:dyDescent="0.25">
      <c r="A25056" s="46"/>
      <c r="B25056" s="46"/>
      <c r="C25056" s="41"/>
    </row>
    <row r="25057" spans="1:3" ht="13.8" x14ac:dyDescent="0.25">
      <c r="A25057" s="46"/>
      <c r="B25057" s="46"/>
      <c r="C25057" s="41"/>
    </row>
    <row r="25058" spans="1:3" ht="13.8" x14ac:dyDescent="0.25">
      <c r="A25058" s="46"/>
      <c r="B25058" s="46"/>
      <c r="C25058" s="41"/>
    </row>
    <row r="25059" spans="1:3" ht="13.8" x14ac:dyDescent="0.25">
      <c r="A25059" s="46"/>
      <c r="B25059" s="46"/>
      <c r="C25059" s="41"/>
    </row>
    <row r="25060" spans="1:3" ht="13.8" x14ac:dyDescent="0.25">
      <c r="A25060" s="46"/>
      <c r="B25060" s="46"/>
      <c r="C25060" s="41"/>
    </row>
    <row r="25061" spans="1:3" ht="13.8" x14ac:dyDescent="0.25">
      <c r="A25061" s="46"/>
      <c r="B25061" s="46"/>
      <c r="C25061" s="41"/>
    </row>
    <row r="25062" spans="1:3" ht="13.8" x14ac:dyDescent="0.25">
      <c r="A25062" s="46"/>
      <c r="B25062" s="46"/>
      <c r="C25062" s="41"/>
    </row>
    <row r="25063" spans="1:3" ht="13.8" x14ac:dyDescent="0.25">
      <c r="A25063" s="46"/>
      <c r="B25063" s="46"/>
      <c r="C25063" s="41"/>
    </row>
    <row r="25064" spans="1:3" ht="13.8" x14ac:dyDescent="0.25">
      <c r="A25064" s="46"/>
      <c r="B25064" s="46"/>
      <c r="C25064" s="41"/>
    </row>
    <row r="25065" spans="1:3" ht="13.8" x14ac:dyDescent="0.25">
      <c r="A25065" s="46"/>
      <c r="B25065" s="46"/>
      <c r="C25065" s="41"/>
    </row>
    <row r="25066" spans="1:3" ht="13.8" x14ac:dyDescent="0.25">
      <c r="A25066" s="46"/>
      <c r="B25066" s="46"/>
      <c r="C25066" s="41"/>
    </row>
    <row r="25067" spans="1:3" ht="13.8" x14ac:dyDescent="0.25">
      <c r="A25067" s="46"/>
      <c r="B25067" s="46"/>
      <c r="C25067" s="41"/>
    </row>
    <row r="25068" spans="1:3" ht="13.8" x14ac:dyDescent="0.25">
      <c r="A25068" s="46"/>
      <c r="B25068" s="46"/>
      <c r="C25068" s="41"/>
    </row>
    <row r="25069" spans="1:3" ht="13.8" x14ac:dyDescent="0.25">
      <c r="A25069" s="46"/>
      <c r="B25069" s="46"/>
      <c r="C25069" s="41"/>
    </row>
    <row r="25070" spans="1:3" ht="13.8" x14ac:dyDescent="0.25">
      <c r="A25070" s="46"/>
      <c r="B25070" s="46"/>
      <c r="C25070" s="41"/>
    </row>
    <row r="25071" spans="1:3" ht="13.8" x14ac:dyDescent="0.25">
      <c r="A25071" s="46"/>
      <c r="B25071" s="46"/>
      <c r="C25071" s="41"/>
    </row>
    <row r="25072" spans="1:3" ht="13.8" x14ac:dyDescent="0.25">
      <c r="A25072" s="46"/>
      <c r="B25072" s="46"/>
      <c r="C25072" s="41"/>
    </row>
    <row r="25073" spans="1:3" ht="13.8" x14ac:dyDescent="0.25">
      <c r="A25073" s="46"/>
      <c r="B25073" s="46"/>
      <c r="C25073" s="41"/>
    </row>
    <row r="25074" spans="1:3" ht="13.8" x14ac:dyDescent="0.25">
      <c r="A25074" s="46"/>
      <c r="B25074" s="46"/>
      <c r="C25074" s="41"/>
    </row>
    <row r="25075" spans="1:3" ht="13.8" x14ac:dyDescent="0.25">
      <c r="A25075" s="46"/>
      <c r="B25075" s="46"/>
      <c r="C25075" s="41"/>
    </row>
    <row r="25076" spans="1:3" ht="13.8" x14ac:dyDescent="0.25">
      <c r="A25076" s="46"/>
      <c r="B25076" s="46"/>
      <c r="C25076" s="41"/>
    </row>
    <row r="25077" spans="1:3" ht="13.8" x14ac:dyDescent="0.25">
      <c r="A25077" s="46"/>
      <c r="B25077" s="46"/>
      <c r="C25077" s="41"/>
    </row>
    <row r="25078" spans="1:3" ht="13.8" x14ac:dyDescent="0.25">
      <c r="A25078" s="46"/>
      <c r="B25078" s="46"/>
      <c r="C25078" s="41"/>
    </row>
    <row r="25079" spans="1:3" ht="13.8" x14ac:dyDescent="0.25">
      <c r="A25079" s="46"/>
      <c r="B25079" s="46"/>
      <c r="C25079" s="41"/>
    </row>
    <row r="25080" spans="1:3" ht="13.8" x14ac:dyDescent="0.25">
      <c r="A25080" s="46"/>
      <c r="B25080" s="46"/>
      <c r="C25080" s="41"/>
    </row>
    <row r="25081" spans="1:3" ht="13.8" x14ac:dyDescent="0.25">
      <c r="A25081" s="46"/>
      <c r="B25081" s="46"/>
      <c r="C25081" s="41"/>
    </row>
    <row r="25082" spans="1:3" ht="13.8" x14ac:dyDescent="0.25">
      <c r="A25082" s="46"/>
      <c r="B25082" s="46"/>
      <c r="C25082" s="41"/>
    </row>
    <row r="25083" spans="1:3" ht="13.8" x14ac:dyDescent="0.25">
      <c r="A25083" s="46"/>
      <c r="B25083" s="46"/>
      <c r="C25083" s="41"/>
    </row>
    <row r="25084" spans="1:3" ht="13.8" x14ac:dyDescent="0.25">
      <c r="A25084" s="46"/>
      <c r="B25084" s="46"/>
      <c r="C25084" s="41"/>
    </row>
    <row r="25085" spans="1:3" ht="13.8" x14ac:dyDescent="0.25">
      <c r="A25085" s="46"/>
      <c r="B25085" s="46"/>
      <c r="C25085" s="41"/>
    </row>
    <row r="25086" spans="1:3" ht="13.8" x14ac:dyDescent="0.25">
      <c r="A25086" s="46"/>
      <c r="B25086" s="46"/>
      <c r="C25086" s="41"/>
    </row>
    <row r="25087" spans="1:3" ht="13.8" x14ac:dyDescent="0.25">
      <c r="A25087" s="46"/>
      <c r="B25087" s="46"/>
      <c r="C25087" s="41"/>
    </row>
    <row r="25088" spans="1:3" ht="13.8" x14ac:dyDescent="0.25">
      <c r="A25088" s="46"/>
      <c r="B25088" s="46"/>
      <c r="C25088" s="41"/>
    </row>
    <row r="25089" spans="1:3" ht="13.8" x14ac:dyDescent="0.25">
      <c r="A25089" s="46"/>
      <c r="B25089" s="46"/>
      <c r="C25089" s="41"/>
    </row>
    <row r="25090" spans="1:3" ht="13.8" x14ac:dyDescent="0.25">
      <c r="A25090" s="46"/>
      <c r="B25090" s="46"/>
      <c r="C25090" s="41"/>
    </row>
    <row r="25091" spans="1:3" ht="13.8" x14ac:dyDescent="0.25">
      <c r="A25091" s="46"/>
      <c r="B25091" s="46"/>
      <c r="C25091" s="41"/>
    </row>
    <row r="25092" spans="1:3" ht="13.8" x14ac:dyDescent="0.25">
      <c r="A25092" s="46"/>
      <c r="B25092" s="46"/>
      <c r="C25092" s="41"/>
    </row>
    <row r="25093" spans="1:3" ht="13.8" x14ac:dyDescent="0.25">
      <c r="A25093" s="46"/>
      <c r="B25093" s="46"/>
      <c r="C25093" s="41"/>
    </row>
    <row r="25094" spans="1:3" ht="13.8" x14ac:dyDescent="0.25">
      <c r="A25094" s="46"/>
      <c r="B25094" s="46"/>
      <c r="C25094" s="41"/>
    </row>
    <row r="25095" spans="1:3" ht="13.8" x14ac:dyDescent="0.25">
      <c r="A25095" s="46"/>
      <c r="B25095" s="46"/>
      <c r="C25095" s="41"/>
    </row>
    <row r="25096" spans="1:3" ht="13.8" x14ac:dyDescent="0.25">
      <c r="A25096" s="46"/>
      <c r="B25096" s="46"/>
      <c r="C25096" s="41"/>
    </row>
    <row r="25097" spans="1:3" ht="13.8" x14ac:dyDescent="0.25">
      <c r="A25097" s="46"/>
      <c r="B25097" s="46"/>
      <c r="C25097" s="41"/>
    </row>
    <row r="25098" spans="1:3" ht="13.8" x14ac:dyDescent="0.25">
      <c r="A25098" s="46"/>
      <c r="B25098" s="46"/>
      <c r="C25098" s="41"/>
    </row>
    <row r="25099" spans="1:3" ht="13.8" x14ac:dyDescent="0.25">
      <c r="A25099" s="46"/>
      <c r="B25099" s="46"/>
      <c r="C25099" s="41"/>
    </row>
    <row r="25100" spans="1:3" ht="13.8" x14ac:dyDescent="0.25">
      <c r="A25100" s="46"/>
      <c r="B25100" s="46"/>
      <c r="C25100" s="41"/>
    </row>
    <row r="25101" spans="1:3" ht="13.8" x14ac:dyDescent="0.25">
      <c r="A25101" s="46"/>
      <c r="B25101" s="46"/>
      <c r="C25101" s="41"/>
    </row>
    <row r="25102" spans="1:3" ht="13.8" x14ac:dyDescent="0.25">
      <c r="A25102" s="46"/>
      <c r="B25102" s="46"/>
      <c r="C25102" s="41"/>
    </row>
    <row r="25103" spans="1:3" ht="13.8" x14ac:dyDescent="0.25">
      <c r="A25103" s="46"/>
      <c r="B25103" s="46"/>
      <c r="C25103" s="41"/>
    </row>
    <row r="25104" spans="1:3" ht="13.8" x14ac:dyDescent="0.25">
      <c r="A25104" s="46"/>
      <c r="B25104" s="46"/>
      <c r="C25104" s="41"/>
    </row>
    <row r="25105" spans="1:3" ht="13.8" x14ac:dyDescent="0.25">
      <c r="A25105" s="46"/>
      <c r="B25105" s="46"/>
      <c r="C25105" s="41"/>
    </row>
    <row r="25106" spans="1:3" ht="13.8" x14ac:dyDescent="0.25">
      <c r="A25106" s="46"/>
      <c r="B25106" s="46"/>
      <c r="C25106" s="41"/>
    </row>
    <row r="25107" spans="1:3" ht="13.8" x14ac:dyDescent="0.25">
      <c r="A25107" s="46"/>
      <c r="B25107" s="46"/>
      <c r="C25107" s="41"/>
    </row>
    <row r="25108" spans="1:3" ht="13.8" x14ac:dyDescent="0.25">
      <c r="A25108" s="46"/>
      <c r="B25108" s="46"/>
      <c r="C25108" s="41"/>
    </row>
    <row r="25109" spans="1:3" ht="13.8" x14ac:dyDescent="0.25">
      <c r="A25109" s="46"/>
      <c r="B25109" s="46"/>
      <c r="C25109" s="41"/>
    </row>
    <row r="25110" spans="1:3" ht="13.8" x14ac:dyDescent="0.25">
      <c r="A25110" s="46"/>
      <c r="B25110" s="46"/>
      <c r="C25110" s="41"/>
    </row>
    <row r="25111" spans="1:3" ht="13.8" x14ac:dyDescent="0.25">
      <c r="A25111" s="46"/>
      <c r="B25111" s="46"/>
      <c r="C25111" s="41"/>
    </row>
    <row r="25112" spans="1:3" ht="13.8" x14ac:dyDescent="0.25">
      <c r="A25112" s="46"/>
      <c r="B25112" s="46"/>
      <c r="C25112" s="41"/>
    </row>
    <row r="25113" spans="1:3" ht="13.8" x14ac:dyDescent="0.25">
      <c r="A25113" s="46"/>
      <c r="B25113" s="46"/>
      <c r="C25113" s="41"/>
    </row>
    <row r="25114" spans="1:3" ht="13.8" x14ac:dyDescent="0.25">
      <c r="A25114" s="46"/>
      <c r="B25114" s="46"/>
      <c r="C25114" s="41"/>
    </row>
    <row r="25115" spans="1:3" ht="13.8" x14ac:dyDescent="0.25">
      <c r="A25115" s="46"/>
      <c r="B25115" s="46"/>
      <c r="C25115" s="41"/>
    </row>
    <row r="25116" spans="1:3" ht="13.8" x14ac:dyDescent="0.25">
      <c r="A25116" s="46"/>
      <c r="B25116" s="46"/>
      <c r="C25116" s="41"/>
    </row>
    <row r="25117" spans="1:3" ht="13.8" x14ac:dyDescent="0.25">
      <c r="A25117" s="46"/>
      <c r="B25117" s="46"/>
      <c r="C25117" s="41"/>
    </row>
    <row r="25118" spans="1:3" ht="13.8" x14ac:dyDescent="0.25">
      <c r="A25118" s="46"/>
      <c r="B25118" s="46"/>
      <c r="C25118" s="41"/>
    </row>
    <row r="25119" spans="1:3" ht="13.8" x14ac:dyDescent="0.25">
      <c r="A25119" s="46"/>
      <c r="B25119" s="46"/>
      <c r="C25119" s="41"/>
    </row>
    <row r="25120" spans="1:3" ht="13.8" x14ac:dyDescent="0.25">
      <c r="A25120" s="46"/>
      <c r="B25120" s="46"/>
      <c r="C25120" s="41"/>
    </row>
    <row r="25121" spans="1:3" ht="13.8" x14ac:dyDescent="0.25">
      <c r="A25121" s="46"/>
      <c r="B25121" s="46"/>
      <c r="C25121" s="41"/>
    </row>
    <row r="25122" spans="1:3" ht="13.8" x14ac:dyDescent="0.25">
      <c r="A25122" s="46"/>
      <c r="B25122" s="46"/>
      <c r="C25122" s="41"/>
    </row>
    <row r="25123" spans="1:3" ht="13.8" x14ac:dyDescent="0.25">
      <c r="A25123" s="46"/>
      <c r="B25123" s="46"/>
      <c r="C25123" s="41"/>
    </row>
    <row r="25124" spans="1:3" ht="13.8" x14ac:dyDescent="0.25">
      <c r="A25124" s="46"/>
      <c r="B25124" s="46"/>
      <c r="C25124" s="41"/>
    </row>
    <row r="25125" spans="1:3" ht="13.8" x14ac:dyDescent="0.25">
      <c r="A25125" s="46"/>
      <c r="B25125" s="46"/>
      <c r="C25125" s="41"/>
    </row>
    <row r="25126" spans="1:3" ht="13.8" x14ac:dyDescent="0.25">
      <c r="A25126" s="46"/>
      <c r="B25126" s="46"/>
      <c r="C25126" s="41"/>
    </row>
    <row r="25127" spans="1:3" ht="13.8" x14ac:dyDescent="0.25">
      <c r="A25127" s="46"/>
      <c r="B25127" s="46"/>
      <c r="C25127" s="41"/>
    </row>
    <row r="25128" spans="1:3" ht="13.8" x14ac:dyDescent="0.25">
      <c r="A25128" s="46"/>
      <c r="B25128" s="46"/>
      <c r="C25128" s="41"/>
    </row>
    <row r="25129" spans="1:3" ht="13.8" x14ac:dyDescent="0.25">
      <c r="A25129" s="46"/>
      <c r="B25129" s="46"/>
      <c r="C25129" s="41"/>
    </row>
    <row r="25130" spans="1:3" ht="13.8" x14ac:dyDescent="0.25">
      <c r="A25130" s="46"/>
      <c r="B25130" s="46"/>
      <c r="C25130" s="41"/>
    </row>
    <row r="25131" spans="1:3" ht="13.8" x14ac:dyDescent="0.25">
      <c r="A25131" s="46"/>
      <c r="B25131" s="46"/>
      <c r="C25131" s="41"/>
    </row>
    <row r="25132" spans="1:3" ht="13.8" x14ac:dyDescent="0.25">
      <c r="A25132" s="46"/>
      <c r="B25132" s="46"/>
      <c r="C25132" s="41"/>
    </row>
    <row r="25133" spans="1:3" ht="13.8" x14ac:dyDescent="0.25">
      <c r="A25133" s="46"/>
      <c r="B25133" s="46"/>
      <c r="C25133" s="41"/>
    </row>
    <row r="25134" spans="1:3" ht="13.8" x14ac:dyDescent="0.25">
      <c r="A25134" s="46"/>
      <c r="B25134" s="46"/>
      <c r="C25134" s="41"/>
    </row>
    <row r="25135" spans="1:3" ht="13.8" x14ac:dyDescent="0.25">
      <c r="A25135" s="46"/>
      <c r="B25135" s="46"/>
      <c r="C25135" s="41"/>
    </row>
    <row r="25136" spans="1:3" ht="13.8" x14ac:dyDescent="0.25">
      <c r="A25136" s="46"/>
      <c r="B25136" s="46"/>
      <c r="C25136" s="41"/>
    </row>
    <row r="25137" spans="1:3" ht="13.8" x14ac:dyDescent="0.25">
      <c r="A25137" s="46"/>
      <c r="B25137" s="46"/>
      <c r="C25137" s="41"/>
    </row>
    <row r="25138" spans="1:3" ht="13.8" x14ac:dyDescent="0.25">
      <c r="A25138" s="46"/>
      <c r="B25138" s="46"/>
      <c r="C25138" s="41"/>
    </row>
    <row r="25139" spans="1:3" ht="13.8" x14ac:dyDescent="0.25">
      <c r="A25139" s="46"/>
      <c r="B25139" s="46"/>
      <c r="C25139" s="41"/>
    </row>
    <row r="25140" spans="1:3" ht="13.8" x14ac:dyDescent="0.25">
      <c r="A25140" s="46"/>
      <c r="B25140" s="46"/>
      <c r="C25140" s="41"/>
    </row>
    <row r="25141" spans="1:3" ht="13.8" x14ac:dyDescent="0.25">
      <c r="A25141" s="46"/>
      <c r="B25141" s="46"/>
      <c r="C25141" s="41"/>
    </row>
    <row r="25142" spans="1:3" ht="13.8" x14ac:dyDescent="0.25">
      <c r="A25142" s="46"/>
      <c r="B25142" s="46"/>
      <c r="C25142" s="41"/>
    </row>
    <row r="25143" spans="1:3" ht="13.8" x14ac:dyDescent="0.25">
      <c r="A25143" s="46"/>
      <c r="B25143" s="46"/>
      <c r="C25143" s="41"/>
    </row>
    <row r="25144" spans="1:3" ht="13.8" x14ac:dyDescent="0.25">
      <c r="A25144" s="46"/>
      <c r="B25144" s="46"/>
      <c r="C25144" s="41"/>
    </row>
    <row r="25145" spans="1:3" ht="13.8" x14ac:dyDescent="0.25">
      <c r="A25145" s="46"/>
      <c r="B25145" s="46"/>
      <c r="C25145" s="41"/>
    </row>
    <row r="25146" spans="1:3" ht="13.8" x14ac:dyDescent="0.25">
      <c r="A25146" s="46"/>
      <c r="B25146" s="46"/>
      <c r="C25146" s="41"/>
    </row>
    <row r="25147" spans="1:3" ht="13.8" x14ac:dyDescent="0.25">
      <c r="A25147" s="46"/>
      <c r="B25147" s="46"/>
      <c r="C25147" s="41"/>
    </row>
    <row r="25148" spans="1:3" ht="13.8" x14ac:dyDescent="0.25">
      <c r="A25148" s="46"/>
      <c r="B25148" s="46"/>
      <c r="C25148" s="41"/>
    </row>
    <row r="25149" spans="1:3" ht="13.8" x14ac:dyDescent="0.25">
      <c r="A25149" s="46"/>
      <c r="B25149" s="46"/>
      <c r="C25149" s="41"/>
    </row>
    <row r="25150" spans="1:3" ht="13.8" x14ac:dyDescent="0.25">
      <c r="A25150" s="46"/>
      <c r="B25150" s="46"/>
      <c r="C25150" s="41"/>
    </row>
    <row r="25151" spans="1:3" ht="13.8" x14ac:dyDescent="0.25">
      <c r="A25151" s="46"/>
      <c r="B25151" s="46"/>
      <c r="C25151" s="41"/>
    </row>
    <row r="25152" spans="1:3" ht="13.8" x14ac:dyDescent="0.25">
      <c r="A25152" s="46"/>
      <c r="B25152" s="46"/>
      <c r="C25152" s="41"/>
    </row>
    <row r="25153" spans="1:3" ht="13.8" x14ac:dyDescent="0.25">
      <c r="A25153" s="46"/>
      <c r="B25153" s="46"/>
      <c r="C25153" s="41"/>
    </row>
    <row r="25154" spans="1:3" ht="13.8" x14ac:dyDescent="0.25">
      <c r="A25154" s="46"/>
      <c r="B25154" s="46"/>
      <c r="C25154" s="41"/>
    </row>
    <row r="25155" spans="1:3" ht="13.8" x14ac:dyDescent="0.25">
      <c r="A25155" s="46"/>
      <c r="B25155" s="46"/>
      <c r="C25155" s="41"/>
    </row>
    <row r="25156" spans="1:3" ht="13.8" x14ac:dyDescent="0.25">
      <c r="A25156" s="46"/>
      <c r="B25156" s="46"/>
      <c r="C25156" s="41"/>
    </row>
    <row r="25157" spans="1:3" ht="13.8" x14ac:dyDescent="0.25">
      <c r="A25157" s="46"/>
      <c r="B25157" s="46"/>
      <c r="C25157" s="41"/>
    </row>
    <row r="25158" spans="1:3" ht="13.8" x14ac:dyDescent="0.25">
      <c r="A25158" s="46"/>
      <c r="B25158" s="46"/>
      <c r="C25158" s="41"/>
    </row>
    <row r="25159" spans="1:3" ht="13.8" x14ac:dyDescent="0.25">
      <c r="A25159" s="46"/>
      <c r="B25159" s="46"/>
      <c r="C25159" s="41"/>
    </row>
    <row r="25160" spans="1:3" ht="13.8" x14ac:dyDescent="0.25">
      <c r="A25160" s="46"/>
      <c r="B25160" s="46"/>
      <c r="C25160" s="41"/>
    </row>
    <row r="25161" spans="1:3" ht="13.8" x14ac:dyDescent="0.25">
      <c r="A25161" s="46"/>
      <c r="B25161" s="46"/>
      <c r="C25161" s="41"/>
    </row>
    <row r="25162" spans="1:3" ht="13.8" x14ac:dyDescent="0.25">
      <c r="A25162" s="46"/>
      <c r="B25162" s="46"/>
      <c r="C25162" s="41"/>
    </row>
    <row r="25163" spans="1:3" ht="13.8" x14ac:dyDescent="0.25">
      <c r="A25163" s="46"/>
      <c r="B25163" s="46"/>
      <c r="C25163" s="41"/>
    </row>
    <row r="25164" spans="1:3" ht="13.8" x14ac:dyDescent="0.25">
      <c r="A25164" s="46"/>
      <c r="B25164" s="46"/>
      <c r="C25164" s="41"/>
    </row>
    <row r="25165" spans="1:3" ht="13.8" x14ac:dyDescent="0.25">
      <c r="A25165" s="46"/>
      <c r="B25165" s="46"/>
      <c r="C25165" s="41"/>
    </row>
    <row r="25166" spans="1:3" ht="13.8" x14ac:dyDescent="0.25">
      <c r="A25166" s="46"/>
      <c r="B25166" s="46"/>
      <c r="C25166" s="41"/>
    </row>
    <row r="25167" spans="1:3" ht="13.8" x14ac:dyDescent="0.25">
      <c r="A25167" s="46"/>
      <c r="B25167" s="46"/>
      <c r="C25167" s="41"/>
    </row>
    <row r="25168" spans="1:3" ht="13.8" x14ac:dyDescent="0.25">
      <c r="A25168" s="46"/>
      <c r="B25168" s="46"/>
      <c r="C25168" s="41"/>
    </row>
    <row r="25169" spans="1:3" ht="13.8" x14ac:dyDescent="0.25">
      <c r="A25169" s="46"/>
      <c r="B25169" s="46"/>
      <c r="C25169" s="41"/>
    </row>
    <row r="25170" spans="1:3" ht="13.8" x14ac:dyDescent="0.25">
      <c r="A25170" s="46"/>
      <c r="B25170" s="46"/>
      <c r="C25170" s="41"/>
    </row>
    <row r="25171" spans="1:3" ht="13.8" x14ac:dyDescent="0.25">
      <c r="A25171" s="46"/>
      <c r="B25171" s="46"/>
      <c r="C25171" s="41"/>
    </row>
    <row r="25172" spans="1:3" ht="13.8" x14ac:dyDescent="0.25">
      <c r="A25172" s="46"/>
      <c r="B25172" s="46"/>
      <c r="C25172" s="41"/>
    </row>
    <row r="25173" spans="1:3" ht="13.8" x14ac:dyDescent="0.25">
      <c r="A25173" s="46"/>
      <c r="B25173" s="46"/>
      <c r="C25173" s="41"/>
    </row>
    <row r="25174" spans="1:3" ht="13.8" x14ac:dyDescent="0.25">
      <c r="A25174" s="46"/>
      <c r="B25174" s="46"/>
      <c r="C25174" s="41"/>
    </row>
    <row r="25175" spans="1:3" ht="13.8" x14ac:dyDescent="0.25">
      <c r="A25175" s="46"/>
      <c r="B25175" s="46"/>
      <c r="C25175" s="41"/>
    </row>
    <row r="25176" spans="1:3" ht="13.8" x14ac:dyDescent="0.25">
      <c r="A25176" s="46"/>
      <c r="B25176" s="46"/>
      <c r="C25176" s="41"/>
    </row>
    <row r="25177" spans="1:3" ht="13.8" x14ac:dyDescent="0.25">
      <c r="A25177" s="46"/>
      <c r="B25177" s="46"/>
      <c r="C25177" s="41"/>
    </row>
    <row r="25178" spans="1:3" ht="13.8" x14ac:dyDescent="0.25">
      <c r="A25178" s="46"/>
      <c r="B25178" s="46"/>
      <c r="C25178" s="41"/>
    </row>
    <row r="25179" spans="1:3" ht="13.8" x14ac:dyDescent="0.25">
      <c r="A25179" s="46"/>
      <c r="B25179" s="46"/>
      <c r="C25179" s="41"/>
    </row>
    <row r="25180" spans="1:3" ht="13.8" x14ac:dyDescent="0.25">
      <c r="A25180" s="46"/>
      <c r="B25180" s="46"/>
      <c r="C25180" s="41"/>
    </row>
    <row r="25181" spans="1:3" ht="13.8" x14ac:dyDescent="0.25">
      <c r="A25181" s="46"/>
      <c r="B25181" s="46"/>
      <c r="C25181" s="41"/>
    </row>
    <row r="25182" spans="1:3" ht="13.8" x14ac:dyDescent="0.25">
      <c r="A25182" s="46"/>
      <c r="B25182" s="46"/>
      <c r="C25182" s="41"/>
    </row>
    <row r="25183" spans="1:3" ht="13.8" x14ac:dyDescent="0.25">
      <c r="A25183" s="46"/>
      <c r="B25183" s="46"/>
      <c r="C25183" s="41"/>
    </row>
    <row r="25184" spans="1:3" ht="13.8" x14ac:dyDescent="0.25">
      <c r="A25184" s="46"/>
      <c r="B25184" s="46"/>
      <c r="C25184" s="41"/>
    </row>
    <row r="25185" spans="1:3" ht="13.8" x14ac:dyDescent="0.25">
      <c r="A25185" s="46"/>
      <c r="B25185" s="46"/>
      <c r="C25185" s="41"/>
    </row>
    <row r="25186" spans="1:3" ht="13.8" x14ac:dyDescent="0.25">
      <c r="A25186" s="46"/>
      <c r="B25186" s="46"/>
      <c r="C25186" s="41"/>
    </row>
    <row r="25187" spans="1:3" ht="13.8" x14ac:dyDescent="0.25">
      <c r="A25187" s="46"/>
      <c r="B25187" s="46"/>
      <c r="C25187" s="41"/>
    </row>
    <row r="25188" spans="1:3" ht="13.8" x14ac:dyDescent="0.25">
      <c r="A25188" s="46"/>
      <c r="B25188" s="46"/>
      <c r="C25188" s="41"/>
    </row>
    <row r="25189" spans="1:3" ht="13.8" x14ac:dyDescent="0.25">
      <c r="A25189" s="46"/>
      <c r="B25189" s="46"/>
      <c r="C25189" s="41"/>
    </row>
    <row r="25190" spans="1:3" ht="13.8" x14ac:dyDescent="0.25">
      <c r="A25190" s="46"/>
      <c r="B25190" s="46"/>
      <c r="C25190" s="41"/>
    </row>
    <row r="25191" spans="1:3" ht="13.8" x14ac:dyDescent="0.25">
      <c r="A25191" s="46"/>
      <c r="B25191" s="46"/>
      <c r="C25191" s="41"/>
    </row>
    <row r="25192" spans="1:3" ht="13.8" x14ac:dyDescent="0.25">
      <c r="A25192" s="46"/>
      <c r="B25192" s="46"/>
      <c r="C25192" s="41"/>
    </row>
    <row r="25193" spans="1:3" ht="13.8" x14ac:dyDescent="0.25">
      <c r="A25193" s="46"/>
      <c r="B25193" s="46"/>
      <c r="C25193" s="41"/>
    </row>
    <row r="25194" spans="1:3" ht="13.8" x14ac:dyDescent="0.25">
      <c r="A25194" s="46"/>
      <c r="B25194" s="46"/>
      <c r="C25194" s="41"/>
    </row>
    <row r="25195" spans="1:3" ht="13.8" x14ac:dyDescent="0.25">
      <c r="A25195" s="46"/>
      <c r="B25195" s="46"/>
      <c r="C25195" s="41"/>
    </row>
    <row r="25196" spans="1:3" ht="13.8" x14ac:dyDescent="0.25">
      <c r="A25196" s="46"/>
      <c r="B25196" s="46"/>
      <c r="C25196" s="41"/>
    </row>
    <row r="25197" spans="1:3" ht="13.8" x14ac:dyDescent="0.25">
      <c r="A25197" s="46"/>
      <c r="B25197" s="46"/>
      <c r="C25197" s="41"/>
    </row>
    <row r="25198" spans="1:3" ht="13.8" x14ac:dyDescent="0.25">
      <c r="A25198" s="46"/>
      <c r="B25198" s="46"/>
      <c r="C25198" s="41"/>
    </row>
    <row r="25199" spans="1:3" ht="13.8" x14ac:dyDescent="0.25">
      <c r="A25199" s="46"/>
      <c r="B25199" s="46"/>
      <c r="C25199" s="41"/>
    </row>
    <row r="25200" spans="1:3" ht="13.8" x14ac:dyDescent="0.25">
      <c r="A25200" s="46"/>
      <c r="B25200" s="46"/>
      <c r="C25200" s="41"/>
    </row>
    <row r="25201" spans="1:3" ht="13.8" x14ac:dyDescent="0.25">
      <c r="A25201" s="46"/>
      <c r="B25201" s="46"/>
      <c r="C25201" s="41"/>
    </row>
    <row r="25202" spans="1:3" ht="13.8" x14ac:dyDescent="0.25">
      <c r="A25202" s="46"/>
      <c r="B25202" s="46"/>
      <c r="C25202" s="41"/>
    </row>
    <row r="25203" spans="1:3" ht="13.8" x14ac:dyDescent="0.25">
      <c r="A25203" s="46"/>
      <c r="B25203" s="46"/>
      <c r="C25203" s="41"/>
    </row>
    <row r="25204" spans="1:3" ht="13.8" x14ac:dyDescent="0.25">
      <c r="A25204" s="46"/>
      <c r="B25204" s="46"/>
      <c r="C25204" s="41"/>
    </row>
    <row r="25205" spans="1:3" ht="13.8" x14ac:dyDescent="0.25">
      <c r="A25205" s="46"/>
      <c r="B25205" s="46"/>
      <c r="C25205" s="41"/>
    </row>
    <row r="25206" spans="1:3" ht="13.8" x14ac:dyDescent="0.25">
      <c r="A25206" s="46"/>
      <c r="B25206" s="46"/>
      <c r="C25206" s="41"/>
    </row>
    <row r="25207" spans="1:3" ht="13.8" x14ac:dyDescent="0.25">
      <c r="A25207" s="46"/>
      <c r="B25207" s="46"/>
      <c r="C25207" s="41"/>
    </row>
    <row r="25208" spans="1:3" ht="13.8" x14ac:dyDescent="0.25">
      <c r="A25208" s="46"/>
      <c r="B25208" s="46"/>
      <c r="C25208" s="41"/>
    </row>
    <row r="25209" spans="1:3" ht="13.8" x14ac:dyDescent="0.25">
      <c r="A25209" s="46"/>
      <c r="B25209" s="46"/>
      <c r="C25209" s="41"/>
    </row>
    <row r="25210" spans="1:3" ht="13.8" x14ac:dyDescent="0.25">
      <c r="A25210" s="46"/>
      <c r="B25210" s="46"/>
      <c r="C25210" s="41"/>
    </row>
    <row r="25211" spans="1:3" ht="13.8" x14ac:dyDescent="0.25">
      <c r="A25211" s="46"/>
      <c r="B25211" s="46"/>
      <c r="C25211" s="41"/>
    </row>
    <row r="25212" spans="1:3" ht="13.8" x14ac:dyDescent="0.25">
      <c r="A25212" s="46"/>
      <c r="B25212" s="46"/>
      <c r="C25212" s="41"/>
    </row>
    <row r="25213" spans="1:3" ht="13.8" x14ac:dyDescent="0.25">
      <c r="A25213" s="46"/>
      <c r="B25213" s="46"/>
      <c r="C25213" s="41"/>
    </row>
    <row r="25214" spans="1:3" ht="13.8" x14ac:dyDescent="0.25">
      <c r="A25214" s="46"/>
      <c r="B25214" s="46"/>
      <c r="C25214" s="41"/>
    </row>
    <row r="25215" spans="1:3" ht="13.8" x14ac:dyDescent="0.25">
      <c r="A25215" s="46"/>
      <c r="B25215" s="46"/>
      <c r="C25215" s="41"/>
    </row>
    <row r="25216" spans="1:3" ht="13.8" x14ac:dyDescent="0.25">
      <c r="A25216" s="46"/>
      <c r="B25216" s="46"/>
      <c r="C25216" s="41"/>
    </row>
    <row r="25217" spans="1:3" ht="13.8" x14ac:dyDescent="0.25">
      <c r="A25217" s="46"/>
      <c r="B25217" s="46"/>
      <c r="C25217" s="41"/>
    </row>
    <row r="25218" spans="1:3" ht="13.8" x14ac:dyDescent="0.25">
      <c r="A25218" s="46"/>
      <c r="B25218" s="46"/>
      <c r="C25218" s="41"/>
    </row>
    <row r="25219" spans="1:3" ht="13.8" x14ac:dyDescent="0.25">
      <c r="A25219" s="46"/>
      <c r="B25219" s="46"/>
      <c r="C25219" s="41"/>
    </row>
    <row r="25220" spans="1:3" ht="13.8" x14ac:dyDescent="0.25">
      <c r="A25220" s="46"/>
      <c r="B25220" s="46"/>
      <c r="C25220" s="41"/>
    </row>
    <row r="25221" spans="1:3" ht="13.8" x14ac:dyDescent="0.25">
      <c r="A25221" s="46"/>
      <c r="B25221" s="46"/>
      <c r="C25221" s="41"/>
    </row>
    <row r="25222" spans="1:3" ht="13.8" x14ac:dyDescent="0.25">
      <c r="A25222" s="46"/>
      <c r="B25222" s="46"/>
      <c r="C25222" s="41"/>
    </row>
    <row r="25223" spans="1:3" ht="13.8" x14ac:dyDescent="0.25">
      <c r="A25223" s="46"/>
      <c r="B25223" s="46"/>
      <c r="C25223" s="41"/>
    </row>
    <row r="25224" spans="1:3" ht="13.8" x14ac:dyDescent="0.25">
      <c r="A25224" s="46"/>
      <c r="B25224" s="46"/>
      <c r="C25224" s="41"/>
    </row>
    <row r="25225" spans="1:3" ht="13.8" x14ac:dyDescent="0.25">
      <c r="A25225" s="46"/>
      <c r="B25225" s="46"/>
      <c r="C25225" s="41"/>
    </row>
    <row r="25226" spans="1:3" ht="13.8" x14ac:dyDescent="0.25">
      <c r="A25226" s="46"/>
      <c r="B25226" s="46"/>
      <c r="C25226" s="41"/>
    </row>
    <row r="25227" spans="1:3" ht="13.8" x14ac:dyDescent="0.25">
      <c r="A25227" s="46"/>
      <c r="B25227" s="46"/>
      <c r="C25227" s="41"/>
    </row>
    <row r="25228" spans="1:3" ht="13.8" x14ac:dyDescent="0.25">
      <c r="A25228" s="46"/>
      <c r="B25228" s="46"/>
      <c r="C25228" s="41"/>
    </row>
    <row r="25229" spans="1:3" ht="13.8" x14ac:dyDescent="0.25">
      <c r="A25229" s="46"/>
      <c r="B25229" s="46"/>
      <c r="C25229" s="41"/>
    </row>
    <row r="25230" spans="1:3" ht="13.8" x14ac:dyDescent="0.25">
      <c r="A25230" s="46"/>
      <c r="B25230" s="46"/>
      <c r="C25230" s="41"/>
    </row>
    <row r="25231" spans="1:3" ht="13.8" x14ac:dyDescent="0.25">
      <c r="A25231" s="46"/>
      <c r="B25231" s="46"/>
      <c r="C25231" s="41"/>
    </row>
    <row r="25232" spans="1:3" ht="13.8" x14ac:dyDescent="0.25">
      <c r="A25232" s="46"/>
      <c r="B25232" s="46"/>
      <c r="C25232" s="41"/>
    </row>
    <row r="25233" spans="1:3" ht="13.8" x14ac:dyDescent="0.25">
      <c r="A25233" s="46"/>
      <c r="B25233" s="46"/>
      <c r="C25233" s="41"/>
    </row>
    <row r="25234" spans="1:3" ht="13.8" x14ac:dyDescent="0.25">
      <c r="A25234" s="46"/>
      <c r="B25234" s="46"/>
      <c r="C25234" s="41"/>
    </row>
    <row r="25235" spans="1:3" ht="13.8" x14ac:dyDescent="0.25">
      <c r="A25235" s="46"/>
      <c r="B25235" s="46"/>
      <c r="C25235" s="41"/>
    </row>
    <row r="25236" spans="1:3" ht="13.8" x14ac:dyDescent="0.25">
      <c r="A25236" s="46"/>
      <c r="B25236" s="46"/>
      <c r="C25236" s="41"/>
    </row>
    <row r="25237" spans="1:3" ht="13.8" x14ac:dyDescent="0.25">
      <c r="A25237" s="46"/>
      <c r="B25237" s="46"/>
      <c r="C25237" s="41"/>
    </row>
    <row r="25238" spans="1:3" ht="13.8" x14ac:dyDescent="0.25">
      <c r="A25238" s="46"/>
      <c r="B25238" s="46"/>
      <c r="C25238" s="41"/>
    </row>
    <row r="25239" spans="1:3" ht="13.8" x14ac:dyDescent="0.25">
      <c r="A25239" s="46"/>
      <c r="B25239" s="46"/>
      <c r="C25239" s="41"/>
    </row>
    <row r="25240" spans="1:3" ht="13.8" x14ac:dyDescent="0.25">
      <c r="A25240" s="46"/>
      <c r="B25240" s="46"/>
      <c r="C25240" s="41"/>
    </row>
    <row r="25241" spans="1:3" ht="13.8" x14ac:dyDescent="0.25">
      <c r="A25241" s="46"/>
      <c r="B25241" s="46"/>
      <c r="C25241" s="41"/>
    </row>
    <row r="25242" spans="1:3" ht="13.8" x14ac:dyDescent="0.25">
      <c r="A25242" s="46"/>
      <c r="B25242" s="46"/>
      <c r="C25242" s="41"/>
    </row>
    <row r="25243" spans="1:3" ht="13.8" x14ac:dyDescent="0.25">
      <c r="A25243" s="46"/>
      <c r="B25243" s="46"/>
      <c r="C25243" s="41"/>
    </row>
    <row r="25244" spans="1:3" ht="13.8" x14ac:dyDescent="0.25">
      <c r="A25244" s="46"/>
      <c r="B25244" s="46"/>
      <c r="C25244" s="41"/>
    </row>
    <row r="25245" spans="1:3" ht="13.8" x14ac:dyDescent="0.25">
      <c r="A25245" s="46"/>
      <c r="B25245" s="46"/>
      <c r="C25245" s="41"/>
    </row>
    <row r="25246" spans="1:3" ht="13.8" x14ac:dyDescent="0.25">
      <c r="A25246" s="46"/>
      <c r="B25246" s="46"/>
      <c r="C25246" s="41"/>
    </row>
    <row r="25247" spans="1:3" ht="13.8" x14ac:dyDescent="0.25">
      <c r="A25247" s="46"/>
      <c r="B25247" s="46"/>
      <c r="C25247" s="41"/>
    </row>
    <row r="25248" spans="1:3" ht="13.8" x14ac:dyDescent="0.25">
      <c r="A25248" s="46"/>
      <c r="B25248" s="46"/>
      <c r="C25248" s="41"/>
    </row>
    <row r="25249" spans="1:3" ht="13.8" x14ac:dyDescent="0.25">
      <c r="A25249" s="46"/>
      <c r="B25249" s="46"/>
      <c r="C25249" s="41"/>
    </row>
    <row r="25250" spans="1:3" ht="13.8" x14ac:dyDescent="0.25">
      <c r="A25250" s="46"/>
      <c r="B25250" s="46"/>
      <c r="C25250" s="41"/>
    </row>
    <row r="25251" spans="1:3" ht="13.8" x14ac:dyDescent="0.25">
      <c r="A25251" s="46"/>
      <c r="B25251" s="46"/>
      <c r="C25251" s="41"/>
    </row>
    <row r="25252" spans="1:3" ht="13.8" x14ac:dyDescent="0.25">
      <c r="A25252" s="46"/>
      <c r="B25252" s="46"/>
      <c r="C25252" s="41"/>
    </row>
    <row r="25253" spans="1:3" ht="13.8" x14ac:dyDescent="0.25">
      <c r="A25253" s="46"/>
      <c r="B25253" s="46"/>
      <c r="C25253" s="41"/>
    </row>
    <row r="25254" spans="1:3" ht="13.8" x14ac:dyDescent="0.25">
      <c r="A25254" s="46"/>
      <c r="B25254" s="46"/>
      <c r="C25254" s="41"/>
    </row>
    <row r="25255" spans="1:3" ht="13.8" x14ac:dyDescent="0.25">
      <c r="A25255" s="46"/>
      <c r="B25255" s="46"/>
      <c r="C25255" s="41"/>
    </row>
    <row r="25256" spans="1:3" ht="13.8" x14ac:dyDescent="0.25">
      <c r="A25256" s="46"/>
      <c r="B25256" s="46"/>
      <c r="C25256" s="41"/>
    </row>
    <row r="25257" spans="1:3" ht="13.8" x14ac:dyDescent="0.25">
      <c r="A25257" s="46"/>
      <c r="B25257" s="46"/>
      <c r="C25257" s="41"/>
    </row>
    <row r="25258" spans="1:3" ht="13.8" x14ac:dyDescent="0.25">
      <c r="A25258" s="46"/>
      <c r="B25258" s="46"/>
      <c r="C25258" s="41"/>
    </row>
    <row r="25259" spans="1:3" ht="13.8" x14ac:dyDescent="0.25">
      <c r="A25259" s="46"/>
      <c r="B25259" s="46"/>
      <c r="C25259" s="41"/>
    </row>
    <row r="25260" spans="1:3" ht="13.8" x14ac:dyDescent="0.25">
      <c r="A25260" s="46"/>
      <c r="B25260" s="46"/>
      <c r="C25260" s="41"/>
    </row>
    <row r="25261" spans="1:3" ht="13.8" x14ac:dyDescent="0.25">
      <c r="A25261" s="46"/>
      <c r="B25261" s="46"/>
      <c r="C25261" s="41"/>
    </row>
    <row r="25262" spans="1:3" ht="13.8" x14ac:dyDescent="0.25">
      <c r="A25262" s="46"/>
      <c r="B25262" s="46"/>
      <c r="C25262" s="41"/>
    </row>
    <row r="25263" spans="1:3" ht="13.8" x14ac:dyDescent="0.25">
      <c r="A25263" s="46"/>
      <c r="B25263" s="46"/>
      <c r="C25263" s="41"/>
    </row>
    <row r="25264" spans="1:3" ht="13.8" x14ac:dyDescent="0.25">
      <c r="A25264" s="46"/>
      <c r="B25264" s="46"/>
      <c r="C25264" s="41"/>
    </row>
    <row r="25265" spans="1:3" ht="13.8" x14ac:dyDescent="0.25">
      <c r="A25265" s="46"/>
      <c r="B25265" s="46"/>
      <c r="C25265" s="41"/>
    </row>
    <row r="25266" spans="1:3" ht="13.8" x14ac:dyDescent="0.25">
      <c r="A25266" s="46"/>
      <c r="B25266" s="46"/>
      <c r="C25266" s="41"/>
    </row>
    <row r="25267" spans="1:3" ht="13.8" x14ac:dyDescent="0.25">
      <c r="A25267" s="46"/>
      <c r="B25267" s="46"/>
      <c r="C25267" s="41"/>
    </row>
    <row r="25268" spans="1:3" ht="13.8" x14ac:dyDescent="0.25">
      <c r="A25268" s="46"/>
      <c r="B25268" s="46"/>
      <c r="C25268" s="41"/>
    </row>
    <row r="25269" spans="1:3" ht="13.8" x14ac:dyDescent="0.25">
      <c r="A25269" s="46"/>
      <c r="B25269" s="46"/>
      <c r="C25269" s="41"/>
    </row>
    <row r="25270" spans="1:3" ht="13.8" x14ac:dyDescent="0.25">
      <c r="A25270" s="46"/>
      <c r="B25270" s="46"/>
      <c r="C25270" s="41"/>
    </row>
    <row r="25271" spans="1:3" ht="13.8" x14ac:dyDescent="0.25">
      <c r="A25271" s="46"/>
      <c r="B25271" s="46"/>
      <c r="C25271" s="41"/>
    </row>
    <row r="25272" spans="1:3" ht="13.8" x14ac:dyDescent="0.25">
      <c r="A25272" s="46"/>
      <c r="B25272" s="46"/>
      <c r="C25272" s="41"/>
    </row>
    <row r="25273" spans="1:3" ht="13.8" x14ac:dyDescent="0.25">
      <c r="A25273" s="46"/>
      <c r="B25273" s="46"/>
      <c r="C25273" s="41"/>
    </row>
    <row r="25274" spans="1:3" ht="13.8" x14ac:dyDescent="0.25">
      <c r="A25274" s="46"/>
      <c r="B25274" s="46"/>
      <c r="C25274" s="41"/>
    </row>
    <row r="25275" spans="1:3" ht="13.8" x14ac:dyDescent="0.25">
      <c r="A25275" s="46"/>
      <c r="B25275" s="46"/>
      <c r="C25275" s="41"/>
    </row>
    <row r="25276" spans="1:3" ht="13.8" x14ac:dyDescent="0.25">
      <c r="A25276" s="46"/>
      <c r="B25276" s="46"/>
      <c r="C25276" s="41"/>
    </row>
    <row r="25277" spans="1:3" ht="13.8" x14ac:dyDescent="0.25">
      <c r="A25277" s="46"/>
      <c r="B25277" s="46"/>
      <c r="C25277" s="41"/>
    </row>
    <row r="25278" spans="1:3" ht="13.8" x14ac:dyDescent="0.25">
      <c r="A25278" s="46"/>
      <c r="B25278" s="46"/>
      <c r="C25278" s="41"/>
    </row>
    <row r="25279" spans="1:3" ht="13.8" x14ac:dyDescent="0.25">
      <c r="A25279" s="46"/>
      <c r="B25279" s="46"/>
      <c r="C25279" s="41"/>
    </row>
    <row r="25280" spans="1:3" ht="13.8" x14ac:dyDescent="0.25">
      <c r="A25280" s="46"/>
      <c r="B25280" s="46"/>
      <c r="C25280" s="41"/>
    </row>
    <row r="25281" spans="1:3" ht="13.8" x14ac:dyDescent="0.25">
      <c r="A25281" s="46"/>
      <c r="B25281" s="46"/>
      <c r="C25281" s="41"/>
    </row>
    <row r="25282" spans="1:3" ht="13.8" x14ac:dyDescent="0.25">
      <c r="A25282" s="46"/>
      <c r="B25282" s="46"/>
      <c r="C25282" s="41"/>
    </row>
    <row r="25283" spans="1:3" ht="13.8" x14ac:dyDescent="0.25">
      <c r="A25283" s="46"/>
      <c r="B25283" s="46"/>
      <c r="C25283" s="41"/>
    </row>
    <row r="25284" spans="1:3" ht="13.8" x14ac:dyDescent="0.25">
      <c r="A25284" s="46"/>
      <c r="B25284" s="46"/>
      <c r="C25284" s="41"/>
    </row>
    <row r="25285" spans="1:3" ht="13.8" x14ac:dyDescent="0.25">
      <c r="A25285" s="46"/>
      <c r="B25285" s="46"/>
      <c r="C25285" s="41"/>
    </row>
    <row r="25286" spans="1:3" ht="13.8" x14ac:dyDescent="0.25">
      <c r="A25286" s="46"/>
      <c r="B25286" s="46"/>
      <c r="C25286" s="41"/>
    </row>
    <row r="25287" spans="1:3" ht="13.8" x14ac:dyDescent="0.25">
      <c r="A25287" s="46"/>
      <c r="B25287" s="46"/>
      <c r="C25287" s="41"/>
    </row>
    <row r="25288" spans="1:3" ht="13.8" x14ac:dyDescent="0.25">
      <c r="A25288" s="46"/>
      <c r="B25288" s="46"/>
      <c r="C25288" s="41"/>
    </row>
    <row r="25289" spans="1:3" ht="13.8" x14ac:dyDescent="0.25">
      <c r="A25289" s="46"/>
      <c r="B25289" s="46"/>
      <c r="C25289" s="41"/>
    </row>
    <row r="25290" spans="1:3" ht="13.8" x14ac:dyDescent="0.25">
      <c r="A25290" s="46"/>
      <c r="B25290" s="46"/>
      <c r="C25290" s="41"/>
    </row>
    <row r="25291" spans="1:3" ht="13.8" x14ac:dyDescent="0.25">
      <c r="A25291" s="46"/>
      <c r="B25291" s="46"/>
      <c r="C25291" s="41"/>
    </row>
    <row r="25292" spans="1:3" ht="13.8" x14ac:dyDescent="0.25">
      <c r="A25292" s="46"/>
      <c r="B25292" s="46"/>
      <c r="C25292" s="41"/>
    </row>
    <row r="25293" spans="1:3" ht="13.8" x14ac:dyDescent="0.25">
      <c r="A25293" s="46"/>
      <c r="B25293" s="46"/>
      <c r="C25293" s="41"/>
    </row>
    <row r="25294" spans="1:3" ht="13.8" x14ac:dyDescent="0.25">
      <c r="A25294" s="46"/>
      <c r="B25294" s="46"/>
      <c r="C25294" s="41"/>
    </row>
    <row r="25295" spans="1:3" ht="13.8" x14ac:dyDescent="0.25">
      <c r="A25295" s="46"/>
      <c r="B25295" s="46"/>
      <c r="C25295" s="41"/>
    </row>
    <row r="25296" spans="1:3" ht="13.8" x14ac:dyDescent="0.25">
      <c r="A25296" s="46"/>
      <c r="B25296" s="46"/>
      <c r="C25296" s="41"/>
    </row>
    <row r="25297" spans="1:3" ht="13.8" x14ac:dyDescent="0.25">
      <c r="A25297" s="46"/>
      <c r="B25297" s="46"/>
      <c r="C25297" s="41"/>
    </row>
    <row r="25298" spans="1:3" ht="13.8" x14ac:dyDescent="0.25">
      <c r="A25298" s="46"/>
      <c r="B25298" s="46"/>
      <c r="C25298" s="41"/>
    </row>
    <row r="25299" spans="1:3" ht="13.8" x14ac:dyDescent="0.25">
      <c r="A25299" s="46"/>
      <c r="B25299" s="46"/>
      <c r="C25299" s="41"/>
    </row>
    <row r="25300" spans="1:3" ht="13.8" x14ac:dyDescent="0.25">
      <c r="A25300" s="46"/>
      <c r="B25300" s="46"/>
      <c r="C25300" s="41"/>
    </row>
    <row r="25301" spans="1:3" ht="13.8" x14ac:dyDescent="0.25">
      <c r="A25301" s="46"/>
      <c r="B25301" s="46"/>
      <c r="C25301" s="41"/>
    </row>
    <row r="25302" spans="1:3" ht="13.8" x14ac:dyDescent="0.25">
      <c r="A25302" s="46"/>
      <c r="B25302" s="46"/>
      <c r="C25302" s="41"/>
    </row>
    <row r="25303" spans="1:3" ht="13.8" x14ac:dyDescent="0.25">
      <c r="A25303" s="46"/>
      <c r="B25303" s="46"/>
      <c r="C25303" s="41"/>
    </row>
    <row r="25304" spans="1:3" ht="13.8" x14ac:dyDescent="0.25">
      <c r="A25304" s="46"/>
      <c r="B25304" s="46"/>
      <c r="C25304" s="41"/>
    </row>
    <row r="25305" spans="1:3" ht="13.8" x14ac:dyDescent="0.25">
      <c r="A25305" s="46"/>
      <c r="B25305" s="46"/>
      <c r="C25305" s="41"/>
    </row>
    <row r="25306" spans="1:3" ht="13.8" x14ac:dyDescent="0.25">
      <c r="A25306" s="46"/>
      <c r="B25306" s="46"/>
      <c r="C25306" s="41"/>
    </row>
    <row r="25307" spans="1:3" ht="13.8" x14ac:dyDescent="0.25">
      <c r="A25307" s="46"/>
      <c r="B25307" s="46"/>
      <c r="C25307" s="41"/>
    </row>
    <row r="25308" spans="1:3" ht="13.8" x14ac:dyDescent="0.25">
      <c r="A25308" s="46"/>
      <c r="B25308" s="46"/>
      <c r="C25308" s="41"/>
    </row>
    <row r="25309" spans="1:3" ht="13.8" x14ac:dyDescent="0.25">
      <c r="A25309" s="46"/>
      <c r="B25309" s="46"/>
      <c r="C25309" s="41"/>
    </row>
    <row r="25310" spans="1:3" ht="13.8" x14ac:dyDescent="0.25">
      <c r="A25310" s="46"/>
      <c r="B25310" s="46"/>
      <c r="C25310" s="41"/>
    </row>
    <row r="25311" spans="1:3" ht="13.8" x14ac:dyDescent="0.25">
      <c r="A25311" s="46"/>
      <c r="B25311" s="46"/>
      <c r="C25311" s="41"/>
    </row>
    <row r="25312" spans="1:3" ht="13.8" x14ac:dyDescent="0.25">
      <c r="A25312" s="46"/>
      <c r="B25312" s="46"/>
      <c r="C25312" s="41"/>
    </row>
    <row r="25313" spans="1:3" ht="13.8" x14ac:dyDescent="0.25">
      <c r="A25313" s="46"/>
      <c r="B25313" s="46"/>
      <c r="C25313" s="41"/>
    </row>
    <row r="25314" spans="1:3" ht="13.8" x14ac:dyDescent="0.25">
      <c r="A25314" s="46"/>
      <c r="B25314" s="46"/>
      <c r="C25314" s="41"/>
    </row>
    <row r="25315" spans="1:3" ht="13.8" x14ac:dyDescent="0.25">
      <c r="A25315" s="46"/>
      <c r="B25315" s="46"/>
      <c r="C25315" s="41"/>
    </row>
    <row r="25316" spans="1:3" ht="13.8" x14ac:dyDescent="0.25">
      <c r="A25316" s="46"/>
      <c r="B25316" s="46"/>
      <c r="C25316" s="41"/>
    </row>
    <row r="25317" spans="1:3" ht="13.8" x14ac:dyDescent="0.25">
      <c r="A25317" s="46"/>
      <c r="B25317" s="46"/>
      <c r="C25317" s="41"/>
    </row>
    <row r="25318" spans="1:3" ht="13.8" x14ac:dyDescent="0.25">
      <c r="A25318" s="46"/>
      <c r="B25318" s="46"/>
      <c r="C25318" s="41"/>
    </row>
    <row r="25319" spans="1:3" ht="13.8" x14ac:dyDescent="0.25">
      <c r="A25319" s="46"/>
      <c r="B25319" s="46"/>
      <c r="C25319" s="41"/>
    </row>
    <row r="25320" spans="1:3" ht="13.8" x14ac:dyDescent="0.25">
      <c r="A25320" s="46"/>
      <c r="B25320" s="46"/>
      <c r="C25320" s="41"/>
    </row>
    <row r="25321" spans="1:3" ht="13.8" x14ac:dyDescent="0.25">
      <c r="A25321" s="46"/>
      <c r="B25321" s="46"/>
      <c r="C25321" s="41"/>
    </row>
    <row r="25322" spans="1:3" ht="13.8" x14ac:dyDescent="0.25">
      <c r="A25322" s="46"/>
      <c r="B25322" s="46"/>
      <c r="C25322" s="41"/>
    </row>
    <row r="25323" spans="1:3" ht="13.8" x14ac:dyDescent="0.25">
      <c r="A25323" s="46"/>
      <c r="B25323" s="46"/>
      <c r="C25323" s="41"/>
    </row>
    <row r="25324" spans="1:3" ht="13.8" x14ac:dyDescent="0.25">
      <c r="A25324" s="46"/>
      <c r="B25324" s="46"/>
      <c r="C25324" s="41"/>
    </row>
    <row r="25325" spans="1:3" ht="13.8" x14ac:dyDescent="0.25">
      <c r="A25325" s="46"/>
      <c r="B25325" s="46"/>
      <c r="C25325" s="41"/>
    </row>
    <row r="25326" spans="1:3" ht="13.8" x14ac:dyDescent="0.25">
      <c r="A25326" s="46"/>
      <c r="B25326" s="46"/>
      <c r="C25326" s="41"/>
    </row>
    <row r="25327" spans="1:3" ht="13.8" x14ac:dyDescent="0.25">
      <c r="A25327" s="46"/>
      <c r="B25327" s="46"/>
      <c r="C25327" s="41"/>
    </row>
    <row r="25328" spans="1:3" ht="13.8" x14ac:dyDescent="0.25">
      <c r="A25328" s="46"/>
      <c r="B25328" s="46"/>
      <c r="C25328" s="41"/>
    </row>
    <row r="25329" spans="1:3" ht="13.8" x14ac:dyDescent="0.25">
      <c r="A25329" s="46"/>
      <c r="B25329" s="46"/>
      <c r="C25329" s="41"/>
    </row>
    <row r="25330" spans="1:3" ht="13.8" x14ac:dyDescent="0.25">
      <c r="A25330" s="46"/>
      <c r="B25330" s="46"/>
      <c r="C25330" s="41"/>
    </row>
    <row r="25331" spans="1:3" ht="13.8" x14ac:dyDescent="0.25">
      <c r="A25331" s="46"/>
      <c r="B25331" s="46"/>
      <c r="C25331" s="41"/>
    </row>
    <row r="25332" spans="1:3" ht="13.8" x14ac:dyDescent="0.25">
      <c r="A25332" s="46"/>
      <c r="B25332" s="46"/>
      <c r="C25332" s="41"/>
    </row>
    <row r="25333" spans="1:3" ht="13.8" x14ac:dyDescent="0.25">
      <c r="A25333" s="46"/>
      <c r="B25333" s="46"/>
      <c r="C25333" s="41"/>
    </row>
    <row r="25334" spans="1:3" ht="13.8" x14ac:dyDescent="0.25">
      <c r="A25334" s="46"/>
      <c r="B25334" s="46"/>
      <c r="C25334" s="41"/>
    </row>
    <row r="25335" spans="1:3" ht="13.8" x14ac:dyDescent="0.25">
      <c r="A25335" s="46"/>
      <c r="B25335" s="46"/>
      <c r="C25335" s="41"/>
    </row>
    <row r="25336" spans="1:3" ht="13.8" x14ac:dyDescent="0.25">
      <c r="A25336" s="46"/>
      <c r="B25336" s="46"/>
      <c r="C25336" s="41"/>
    </row>
    <row r="25337" spans="1:3" ht="13.8" x14ac:dyDescent="0.25">
      <c r="A25337" s="46"/>
      <c r="B25337" s="46"/>
      <c r="C25337" s="41"/>
    </row>
    <row r="25338" spans="1:3" ht="13.8" x14ac:dyDescent="0.25">
      <c r="A25338" s="46"/>
      <c r="B25338" s="46"/>
      <c r="C25338" s="41"/>
    </row>
    <row r="25339" spans="1:3" ht="13.8" x14ac:dyDescent="0.25">
      <c r="A25339" s="46"/>
      <c r="B25339" s="46"/>
      <c r="C25339" s="41"/>
    </row>
    <row r="25340" spans="1:3" ht="13.8" x14ac:dyDescent="0.25">
      <c r="A25340" s="46"/>
      <c r="B25340" s="46"/>
      <c r="C25340" s="41"/>
    </row>
    <row r="25341" spans="1:3" ht="13.8" x14ac:dyDescent="0.25">
      <c r="A25341" s="46"/>
      <c r="B25341" s="46"/>
      <c r="C25341" s="41"/>
    </row>
    <row r="25342" spans="1:3" ht="13.8" x14ac:dyDescent="0.25">
      <c r="A25342" s="46"/>
      <c r="B25342" s="46"/>
      <c r="C25342" s="41"/>
    </row>
    <row r="25343" spans="1:3" ht="13.8" x14ac:dyDescent="0.25">
      <c r="A25343" s="46"/>
      <c r="B25343" s="46"/>
      <c r="C25343" s="41"/>
    </row>
    <row r="25344" spans="1:3" ht="13.8" x14ac:dyDescent="0.25">
      <c r="A25344" s="46"/>
      <c r="B25344" s="46"/>
      <c r="C25344" s="41"/>
    </row>
    <row r="25345" spans="1:3" ht="13.8" x14ac:dyDescent="0.25">
      <c r="A25345" s="46"/>
      <c r="B25345" s="46"/>
      <c r="C25345" s="41"/>
    </row>
    <row r="25346" spans="1:3" ht="13.8" x14ac:dyDescent="0.25">
      <c r="A25346" s="46"/>
      <c r="B25346" s="46"/>
      <c r="C25346" s="41"/>
    </row>
    <row r="25347" spans="1:3" ht="13.8" x14ac:dyDescent="0.25">
      <c r="A25347" s="46"/>
      <c r="B25347" s="46"/>
      <c r="C25347" s="41"/>
    </row>
    <row r="25348" spans="1:3" ht="13.8" x14ac:dyDescent="0.25">
      <c r="A25348" s="46"/>
      <c r="B25348" s="46"/>
      <c r="C25348" s="41"/>
    </row>
    <row r="25349" spans="1:3" ht="13.8" x14ac:dyDescent="0.25">
      <c r="A25349" s="46"/>
      <c r="B25349" s="46"/>
      <c r="C25349" s="41"/>
    </row>
    <row r="25350" spans="1:3" ht="13.8" x14ac:dyDescent="0.25">
      <c r="A25350" s="46"/>
      <c r="B25350" s="46"/>
      <c r="C25350" s="41"/>
    </row>
    <row r="25351" spans="1:3" ht="13.8" x14ac:dyDescent="0.25">
      <c r="A25351" s="46"/>
      <c r="B25351" s="46"/>
      <c r="C25351" s="41"/>
    </row>
    <row r="25352" spans="1:3" ht="13.8" x14ac:dyDescent="0.25">
      <c r="A25352" s="46"/>
      <c r="B25352" s="46"/>
      <c r="C25352" s="41"/>
    </row>
    <row r="25353" spans="1:3" ht="13.8" x14ac:dyDescent="0.25">
      <c r="A25353" s="46"/>
      <c r="B25353" s="46"/>
      <c r="C25353" s="41"/>
    </row>
    <row r="25354" spans="1:3" ht="13.8" x14ac:dyDescent="0.25">
      <c r="A25354" s="46"/>
      <c r="B25354" s="46"/>
      <c r="C25354" s="41"/>
    </row>
    <row r="25355" spans="1:3" ht="13.8" x14ac:dyDescent="0.25">
      <c r="A25355" s="46"/>
      <c r="B25355" s="46"/>
      <c r="C25355" s="41"/>
    </row>
    <row r="25356" spans="1:3" ht="13.8" x14ac:dyDescent="0.25">
      <c r="A25356" s="46"/>
      <c r="B25356" s="46"/>
      <c r="C25356" s="41"/>
    </row>
    <row r="25357" spans="1:3" ht="13.8" x14ac:dyDescent="0.25">
      <c r="A25357" s="46"/>
      <c r="B25357" s="46"/>
      <c r="C25357" s="41"/>
    </row>
    <row r="25358" spans="1:3" ht="13.8" x14ac:dyDescent="0.25">
      <c r="A25358" s="46"/>
      <c r="B25358" s="46"/>
      <c r="C25358" s="41"/>
    </row>
    <row r="25359" spans="1:3" ht="13.8" x14ac:dyDescent="0.25">
      <c r="A25359" s="46"/>
      <c r="B25359" s="46"/>
      <c r="C25359" s="41"/>
    </row>
    <row r="25360" spans="1:3" ht="13.8" x14ac:dyDescent="0.25">
      <c r="A25360" s="46"/>
      <c r="B25360" s="46"/>
      <c r="C25360" s="41"/>
    </row>
    <row r="25361" spans="1:3" ht="13.8" x14ac:dyDescent="0.25">
      <c r="A25361" s="46"/>
      <c r="B25361" s="46"/>
      <c r="C25361" s="41"/>
    </row>
    <row r="25362" spans="1:3" ht="13.8" x14ac:dyDescent="0.25">
      <c r="A25362" s="46"/>
      <c r="B25362" s="46"/>
      <c r="C25362" s="41"/>
    </row>
    <row r="25363" spans="1:3" ht="13.8" x14ac:dyDescent="0.25">
      <c r="A25363" s="46"/>
      <c r="B25363" s="46"/>
      <c r="C25363" s="41"/>
    </row>
    <row r="25364" spans="1:3" ht="13.8" x14ac:dyDescent="0.25">
      <c r="A25364" s="46"/>
      <c r="B25364" s="46"/>
      <c r="C25364" s="41"/>
    </row>
    <row r="25365" spans="1:3" ht="13.8" x14ac:dyDescent="0.25">
      <c r="A25365" s="46"/>
      <c r="B25365" s="46"/>
      <c r="C25365" s="41"/>
    </row>
    <row r="25366" spans="1:3" ht="13.8" x14ac:dyDescent="0.25">
      <c r="A25366" s="46"/>
      <c r="B25366" s="46"/>
      <c r="C25366" s="41"/>
    </row>
    <row r="25367" spans="1:3" ht="13.8" x14ac:dyDescent="0.25">
      <c r="A25367" s="46"/>
      <c r="B25367" s="46"/>
      <c r="C25367" s="41"/>
    </row>
    <row r="25368" spans="1:3" ht="13.8" x14ac:dyDescent="0.25">
      <c r="A25368" s="46"/>
      <c r="B25368" s="46"/>
      <c r="C25368" s="41"/>
    </row>
    <row r="25369" spans="1:3" ht="13.8" x14ac:dyDescent="0.25">
      <c r="A25369" s="46"/>
      <c r="B25369" s="46"/>
      <c r="C25369" s="41"/>
    </row>
    <row r="25370" spans="1:3" ht="13.8" x14ac:dyDescent="0.25">
      <c r="A25370" s="46"/>
      <c r="B25370" s="46"/>
      <c r="C25370" s="41"/>
    </row>
    <row r="25371" spans="1:3" ht="13.8" x14ac:dyDescent="0.25">
      <c r="A25371" s="46"/>
      <c r="B25371" s="46"/>
      <c r="C25371" s="41"/>
    </row>
    <row r="25372" spans="1:3" ht="13.8" x14ac:dyDescent="0.25">
      <c r="A25372" s="46"/>
      <c r="B25372" s="46"/>
      <c r="C25372" s="41"/>
    </row>
    <row r="25373" spans="1:3" ht="13.8" x14ac:dyDescent="0.25">
      <c r="A25373" s="46"/>
      <c r="B25373" s="46"/>
      <c r="C25373" s="41"/>
    </row>
    <row r="25374" spans="1:3" ht="13.8" x14ac:dyDescent="0.25">
      <c r="A25374" s="46"/>
      <c r="B25374" s="46"/>
      <c r="C25374" s="41"/>
    </row>
    <row r="25375" spans="1:3" ht="13.8" x14ac:dyDescent="0.25">
      <c r="A25375" s="46"/>
      <c r="B25375" s="46"/>
      <c r="C25375" s="41"/>
    </row>
    <row r="25376" spans="1:3" ht="13.8" x14ac:dyDescent="0.25">
      <c r="A25376" s="46"/>
      <c r="B25376" s="46"/>
      <c r="C25376" s="41"/>
    </row>
    <row r="25377" spans="1:3" ht="13.8" x14ac:dyDescent="0.25">
      <c r="A25377" s="46"/>
      <c r="B25377" s="46"/>
      <c r="C25377" s="41"/>
    </row>
    <row r="25378" spans="1:3" ht="13.8" x14ac:dyDescent="0.25">
      <c r="A25378" s="46"/>
      <c r="B25378" s="46"/>
      <c r="C25378" s="41"/>
    </row>
    <row r="25379" spans="1:3" ht="13.8" x14ac:dyDescent="0.25">
      <c r="A25379" s="46"/>
      <c r="B25379" s="46"/>
      <c r="C25379" s="41"/>
    </row>
    <row r="25380" spans="1:3" ht="13.8" x14ac:dyDescent="0.25">
      <c r="A25380" s="46"/>
      <c r="B25380" s="46"/>
      <c r="C25380" s="41"/>
    </row>
    <row r="25381" spans="1:3" ht="13.8" x14ac:dyDescent="0.25">
      <c r="A25381" s="46"/>
      <c r="B25381" s="46"/>
      <c r="C25381" s="41"/>
    </row>
    <row r="25382" spans="1:3" ht="13.8" x14ac:dyDescent="0.25">
      <c r="A25382" s="46"/>
      <c r="B25382" s="46"/>
      <c r="C25382" s="41"/>
    </row>
    <row r="25383" spans="1:3" ht="13.8" x14ac:dyDescent="0.25">
      <c r="A25383" s="46"/>
      <c r="B25383" s="46"/>
      <c r="C25383" s="41"/>
    </row>
    <row r="25384" spans="1:3" ht="13.8" x14ac:dyDescent="0.25">
      <c r="A25384" s="46"/>
      <c r="B25384" s="46"/>
      <c r="C25384" s="41"/>
    </row>
    <row r="25385" spans="1:3" ht="13.8" x14ac:dyDescent="0.25">
      <c r="A25385" s="46"/>
      <c r="B25385" s="46"/>
      <c r="C25385" s="41"/>
    </row>
    <row r="25386" spans="1:3" ht="13.8" x14ac:dyDescent="0.25">
      <c r="A25386" s="46"/>
      <c r="B25386" s="46"/>
      <c r="C25386" s="41"/>
    </row>
    <row r="25387" spans="1:3" ht="13.8" x14ac:dyDescent="0.25">
      <c r="A25387" s="46"/>
      <c r="B25387" s="46"/>
      <c r="C25387" s="41"/>
    </row>
    <row r="25388" spans="1:3" ht="13.8" x14ac:dyDescent="0.25">
      <c r="A25388" s="46"/>
      <c r="B25388" s="46"/>
      <c r="C25388" s="41"/>
    </row>
    <row r="25389" spans="1:3" ht="13.8" x14ac:dyDescent="0.25">
      <c r="A25389" s="46"/>
      <c r="B25389" s="46"/>
      <c r="C25389" s="41"/>
    </row>
    <row r="25390" spans="1:3" ht="13.8" x14ac:dyDescent="0.25">
      <c r="A25390" s="46"/>
      <c r="B25390" s="46"/>
      <c r="C25390" s="41"/>
    </row>
    <row r="25391" spans="1:3" ht="13.8" x14ac:dyDescent="0.25">
      <c r="A25391" s="46"/>
      <c r="B25391" s="46"/>
      <c r="C25391" s="41"/>
    </row>
    <row r="25392" spans="1:3" ht="13.8" x14ac:dyDescent="0.25">
      <c r="A25392" s="46"/>
      <c r="B25392" s="46"/>
      <c r="C25392" s="41"/>
    </row>
    <row r="25393" spans="1:3" ht="13.8" x14ac:dyDescent="0.25">
      <c r="A25393" s="46"/>
      <c r="B25393" s="46"/>
      <c r="C25393" s="41"/>
    </row>
    <row r="25394" spans="1:3" ht="13.8" x14ac:dyDescent="0.25">
      <c r="A25394" s="46"/>
      <c r="B25394" s="46"/>
      <c r="C25394" s="41"/>
    </row>
    <row r="25395" spans="1:3" ht="13.8" x14ac:dyDescent="0.25">
      <c r="A25395" s="46"/>
      <c r="B25395" s="46"/>
      <c r="C25395" s="41"/>
    </row>
    <row r="25396" spans="1:3" ht="13.8" x14ac:dyDescent="0.25">
      <c r="A25396" s="46"/>
      <c r="B25396" s="46"/>
      <c r="C25396" s="41"/>
    </row>
    <row r="25397" spans="1:3" ht="13.8" x14ac:dyDescent="0.25">
      <c r="A25397" s="46"/>
      <c r="B25397" s="46"/>
      <c r="C25397" s="41"/>
    </row>
    <row r="25398" spans="1:3" ht="13.8" x14ac:dyDescent="0.25">
      <c r="A25398" s="46"/>
      <c r="B25398" s="46"/>
      <c r="C25398" s="41"/>
    </row>
    <row r="25399" spans="1:3" ht="13.8" x14ac:dyDescent="0.25">
      <c r="A25399" s="46"/>
      <c r="B25399" s="46"/>
      <c r="C25399" s="41"/>
    </row>
    <row r="25400" spans="1:3" ht="13.8" x14ac:dyDescent="0.25">
      <c r="A25400" s="46"/>
      <c r="B25400" s="46"/>
      <c r="C25400" s="41"/>
    </row>
    <row r="25401" spans="1:3" ht="13.8" x14ac:dyDescent="0.25">
      <c r="A25401" s="46"/>
      <c r="B25401" s="46"/>
      <c r="C25401" s="41"/>
    </row>
    <row r="25402" spans="1:3" ht="13.8" x14ac:dyDescent="0.25">
      <c r="A25402" s="46"/>
      <c r="B25402" s="46"/>
      <c r="C25402" s="41"/>
    </row>
    <row r="25403" spans="1:3" ht="13.8" x14ac:dyDescent="0.25">
      <c r="A25403" s="46"/>
      <c r="B25403" s="46"/>
      <c r="C25403" s="41"/>
    </row>
    <row r="25404" spans="1:3" ht="13.8" x14ac:dyDescent="0.25">
      <c r="A25404" s="46"/>
      <c r="B25404" s="46"/>
      <c r="C25404" s="41"/>
    </row>
    <row r="25405" spans="1:3" ht="13.8" x14ac:dyDescent="0.25">
      <c r="A25405" s="46"/>
      <c r="B25405" s="46"/>
      <c r="C25405" s="41"/>
    </row>
    <row r="25406" spans="1:3" ht="13.8" x14ac:dyDescent="0.25">
      <c r="A25406" s="46"/>
      <c r="B25406" s="46"/>
      <c r="C25406" s="41"/>
    </row>
    <row r="25407" spans="1:3" ht="13.8" x14ac:dyDescent="0.25">
      <c r="A25407" s="46"/>
      <c r="B25407" s="46"/>
      <c r="C25407" s="41"/>
    </row>
    <row r="25408" spans="1:3" ht="13.8" x14ac:dyDescent="0.25">
      <c r="A25408" s="46"/>
      <c r="B25408" s="46"/>
      <c r="C25408" s="41"/>
    </row>
    <row r="25409" spans="1:3" ht="13.8" x14ac:dyDescent="0.25">
      <c r="A25409" s="46"/>
      <c r="B25409" s="46"/>
      <c r="C25409" s="41"/>
    </row>
    <row r="25410" spans="1:3" ht="13.8" x14ac:dyDescent="0.25">
      <c r="A25410" s="46"/>
      <c r="B25410" s="46"/>
      <c r="C25410" s="41"/>
    </row>
    <row r="25411" spans="1:3" ht="13.8" x14ac:dyDescent="0.25">
      <c r="A25411" s="46"/>
      <c r="B25411" s="46"/>
      <c r="C25411" s="41"/>
    </row>
    <row r="25412" spans="1:3" ht="13.8" x14ac:dyDescent="0.25">
      <c r="A25412" s="46"/>
      <c r="B25412" s="46"/>
      <c r="C25412" s="41"/>
    </row>
    <row r="25413" spans="1:3" ht="13.8" x14ac:dyDescent="0.25">
      <c r="A25413" s="46"/>
      <c r="B25413" s="46"/>
      <c r="C25413" s="41"/>
    </row>
    <row r="25414" spans="1:3" ht="13.8" x14ac:dyDescent="0.25">
      <c r="A25414" s="46"/>
      <c r="B25414" s="46"/>
      <c r="C25414" s="41"/>
    </row>
    <row r="25415" spans="1:3" ht="13.8" x14ac:dyDescent="0.25">
      <c r="A25415" s="46"/>
      <c r="B25415" s="46"/>
      <c r="C25415" s="41"/>
    </row>
    <row r="25416" spans="1:3" ht="13.8" x14ac:dyDescent="0.25">
      <c r="A25416" s="46"/>
      <c r="B25416" s="46"/>
      <c r="C25416" s="41"/>
    </row>
    <row r="25417" spans="1:3" ht="13.8" x14ac:dyDescent="0.25">
      <c r="A25417" s="46"/>
      <c r="B25417" s="46"/>
      <c r="C25417" s="41"/>
    </row>
    <row r="25418" spans="1:3" ht="13.8" x14ac:dyDescent="0.25">
      <c r="A25418" s="46"/>
      <c r="B25418" s="46"/>
      <c r="C25418" s="41"/>
    </row>
    <row r="25419" spans="1:3" ht="13.8" x14ac:dyDescent="0.25">
      <c r="A25419" s="46"/>
      <c r="B25419" s="46"/>
      <c r="C25419" s="41"/>
    </row>
    <row r="25420" spans="1:3" ht="13.8" x14ac:dyDescent="0.25">
      <c r="A25420" s="46"/>
      <c r="B25420" s="46"/>
      <c r="C25420" s="41"/>
    </row>
    <row r="25421" spans="1:3" ht="13.8" x14ac:dyDescent="0.25">
      <c r="A25421" s="46"/>
      <c r="B25421" s="46"/>
      <c r="C25421" s="41"/>
    </row>
    <row r="25422" spans="1:3" ht="13.8" x14ac:dyDescent="0.25">
      <c r="A25422" s="46"/>
      <c r="B25422" s="46"/>
      <c r="C25422" s="41"/>
    </row>
    <row r="25423" spans="1:3" ht="13.8" x14ac:dyDescent="0.25">
      <c r="A25423" s="46"/>
      <c r="B25423" s="46"/>
      <c r="C25423" s="41"/>
    </row>
    <row r="25424" spans="1:3" ht="13.8" x14ac:dyDescent="0.25">
      <c r="A25424" s="46"/>
      <c r="B25424" s="46"/>
      <c r="C25424" s="41"/>
    </row>
    <row r="25425" spans="1:3" ht="13.8" x14ac:dyDescent="0.25">
      <c r="A25425" s="46"/>
      <c r="B25425" s="46"/>
      <c r="C25425" s="41"/>
    </row>
    <row r="25426" spans="1:3" ht="13.8" x14ac:dyDescent="0.25">
      <c r="A25426" s="46"/>
      <c r="B25426" s="46"/>
      <c r="C25426" s="41"/>
    </row>
    <row r="25427" spans="1:3" ht="13.8" x14ac:dyDescent="0.25">
      <c r="A25427" s="46"/>
      <c r="B25427" s="46"/>
      <c r="C25427" s="41"/>
    </row>
    <row r="25428" spans="1:3" ht="13.8" x14ac:dyDescent="0.25">
      <c r="A25428" s="46"/>
      <c r="B25428" s="46"/>
      <c r="C25428" s="41"/>
    </row>
    <row r="25429" spans="1:3" ht="13.8" x14ac:dyDescent="0.25">
      <c r="A25429" s="46"/>
      <c r="B25429" s="46"/>
      <c r="C25429" s="41"/>
    </row>
    <row r="25430" spans="1:3" ht="13.8" x14ac:dyDescent="0.25">
      <c r="A25430" s="46"/>
      <c r="B25430" s="46"/>
      <c r="C25430" s="41"/>
    </row>
    <row r="25431" spans="1:3" ht="13.8" x14ac:dyDescent="0.25">
      <c r="A25431" s="46"/>
      <c r="B25431" s="46"/>
      <c r="C25431" s="41"/>
    </row>
    <row r="25432" spans="1:3" ht="13.8" x14ac:dyDescent="0.25">
      <c r="A25432" s="46"/>
      <c r="B25432" s="46"/>
      <c r="C25432" s="41"/>
    </row>
    <row r="25433" spans="1:3" ht="13.8" x14ac:dyDescent="0.25">
      <c r="A25433" s="46"/>
      <c r="B25433" s="46"/>
      <c r="C25433" s="41"/>
    </row>
    <row r="25434" spans="1:3" ht="13.8" x14ac:dyDescent="0.25">
      <c r="A25434" s="46"/>
      <c r="B25434" s="46"/>
      <c r="C25434" s="41"/>
    </row>
    <row r="25435" spans="1:3" ht="13.8" x14ac:dyDescent="0.25">
      <c r="A25435" s="46"/>
      <c r="B25435" s="46"/>
      <c r="C25435" s="41"/>
    </row>
    <row r="25436" spans="1:3" ht="13.8" x14ac:dyDescent="0.25">
      <c r="A25436" s="46"/>
      <c r="B25436" s="46"/>
      <c r="C25436" s="41"/>
    </row>
    <row r="25437" spans="1:3" ht="13.8" x14ac:dyDescent="0.25">
      <c r="A25437" s="46"/>
      <c r="B25437" s="46"/>
      <c r="C25437" s="41"/>
    </row>
    <row r="25438" spans="1:3" ht="13.8" x14ac:dyDescent="0.25">
      <c r="A25438" s="46"/>
      <c r="B25438" s="46"/>
      <c r="C25438" s="41"/>
    </row>
    <row r="25439" spans="1:3" ht="13.8" x14ac:dyDescent="0.25">
      <c r="A25439" s="46"/>
      <c r="B25439" s="46"/>
      <c r="C25439" s="41"/>
    </row>
    <row r="25440" spans="1:3" ht="13.8" x14ac:dyDescent="0.25">
      <c r="A25440" s="46"/>
      <c r="B25440" s="46"/>
      <c r="C25440" s="41"/>
    </row>
    <row r="25441" spans="1:3" ht="13.8" x14ac:dyDescent="0.25">
      <c r="A25441" s="46"/>
      <c r="B25441" s="46"/>
      <c r="C25441" s="41"/>
    </row>
    <row r="25442" spans="1:3" ht="13.8" x14ac:dyDescent="0.25">
      <c r="A25442" s="46"/>
      <c r="B25442" s="46"/>
      <c r="C25442" s="41"/>
    </row>
    <row r="25443" spans="1:3" ht="13.8" x14ac:dyDescent="0.25">
      <c r="A25443" s="46"/>
      <c r="B25443" s="46"/>
      <c r="C25443" s="41"/>
    </row>
    <row r="25444" spans="1:3" ht="13.8" x14ac:dyDescent="0.25">
      <c r="A25444" s="46"/>
      <c r="B25444" s="46"/>
      <c r="C25444" s="41"/>
    </row>
    <row r="25445" spans="1:3" ht="13.8" x14ac:dyDescent="0.25">
      <c r="A25445" s="46"/>
      <c r="B25445" s="46"/>
      <c r="C25445" s="41"/>
    </row>
    <row r="25446" spans="1:3" ht="13.8" x14ac:dyDescent="0.25">
      <c r="A25446" s="46"/>
      <c r="B25446" s="46"/>
      <c r="C25446" s="41"/>
    </row>
    <row r="25447" spans="1:3" ht="13.8" x14ac:dyDescent="0.25">
      <c r="A25447" s="46"/>
      <c r="B25447" s="46"/>
      <c r="C25447" s="41"/>
    </row>
    <row r="25448" spans="1:3" ht="13.8" x14ac:dyDescent="0.25">
      <c r="A25448" s="46"/>
      <c r="B25448" s="46"/>
      <c r="C25448" s="41"/>
    </row>
    <row r="25449" spans="1:3" ht="13.8" x14ac:dyDescent="0.25">
      <c r="A25449" s="46"/>
      <c r="B25449" s="46"/>
      <c r="C25449" s="41"/>
    </row>
    <row r="25450" spans="1:3" ht="13.8" x14ac:dyDescent="0.25">
      <c r="A25450" s="46"/>
      <c r="B25450" s="46"/>
      <c r="C25450" s="41"/>
    </row>
    <row r="25451" spans="1:3" ht="13.8" x14ac:dyDescent="0.25">
      <c r="A25451" s="46"/>
      <c r="B25451" s="46"/>
      <c r="C25451" s="41"/>
    </row>
    <row r="25452" spans="1:3" ht="13.8" x14ac:dyDescent="0.25">
      <c r="A25452" s="46"/>
      <c r="B25452" s="46"/>
      <c r="C25452" s="41"/>
    </row>
    <row r="25453" spans="1:3" ht="13.8" x14ac:dyDescent="0.25">
      <c r="A25453" s="46"/>
      <c r="B25453" s="46"/>
      <c r="C25453" s="41"/>
    </row>
    <row r="25454" spans="1:3" ht="13.8" x14ac:dyDescent="0.25">
      <c r="A25454" s="46"/>
      <c r="B25454" s="46"/>
      <c r="C25454" s="41"/>
    </row>
    <row r="25455" spans="1:3" ht="13.8" x14ac:dyDescent="0.25">
      <c r="A25455" s="46"/>
      <c r="B25455" s="46"/>
      <c r="C25455" s="41"/>
    </row>
    <row r="25456" spans="1:3" ht="13.8" x14ac:dyDescent="0.25">
      <c r="A25456" s="46"/>
      <c r="B25456" s="46"/>
      <c r="C25456" s="41"/>
    </row>
    <row r="25457" spans="1:3" ht="13.8" x14ac:dyDescent="0.25">
      <c r="A25457" s="46"/>
      <c r="B25457" s="46"/>
      <c r="C25457" s="41"/>
    </row>
    <row r="25458" spans="1:3" ht="13.8" x14ac:dyDescent="0.25">
      <c r="A25458" s="46"/>
      <c r="B25458" s="46"/>
      <c r="C25458" s="41"/>
    </row>
    <row r="25459" spans="1:3" ht="13.8" x14ac:dyDescent="0.25">
      <c r="A25459" s="46"/>
      <c r="B25459" s="46"/>
      <c r="C25459" s="41"/>
    </row>
    <row r="25460" spans="1:3" ht="13.8" x14ac:dyDescent="0.25">
      <c r="A25460" s="46"/>
      <c r="B25460" s="46"/>
      <c r="C25460" s="41"/>
    </row>
    <row r="25461" spans="1:3" ht="13.8" x14ac:dyDescent="0.25">
      <c r="A25461" s="46"/>
      <c r="B25461" s="46"/>
      <c r="C25461" s="41"/>
    </row>
    <row r="25462" spans="1:3" ht="13.8" x14ac:dyDescent="0.25">
      <c r="A25462" s="46"/>
      <c r="B25462" s="46"/>
      <c r="C25462" s="41"/>
    </row>
    <row r="25463" spans="1:3" ht="13.8" x14ac:dyDescent="0.25">
      <c r="A25463" s="46"/>
      <c r="B25463" s="46"/>
      <c r="C25463" s="41"/>
    </row>
    <row r="25464" spans="1:3" ht="13.8" x14ac:dyDescent="0.25">
      <c r="A25464" s="46"/>
      <c r="B25464" s="46"/>
      <c r="C25464" s="41"/>
    </row>
    <row r="25465" spans="1:3" ht="13.8" x14ac:dyDescent="0.25">
      <c r="A25465" s="46"/>
      <c r="B25465" s="46"/>
      <c r="C25465" s="41"/>
    </row>
    <row r="25466" spans="1:3" ht="13.8" x14ac:dyDescent="0.25">
      <c r="A25466" s="46"/>
      <c r="B25466" s="46"/>
      <c r="C25466" s="41"/>
    </row>
    <row r="25467" spans="1:3" ht="13.8" x14ac:dyDescent="0.25">
      <c r="A25467" s="46"/>
      <c r="B25467" s="46"/>
      <c r="C25467" s="41"/>
    </row>
    <row r="25468" spans="1:3" ht="13.8" x14ac:dyDescent="0.25">
      <c r="A25468" s="46"/>
      <c r="B25468" s="46"/>
      <c r="C25468" s="41"/>
    </row>
    <row r="25469" spans="1:3" ht="13.8" x14ac:dyDescent="0.25">
      <c r="A25469" s="46"/>
      <c r="B25469" s="46"/>
      <c r="C25469" s="41"/>
    </row>
    <row r="25470" spans="1:3" ht="13.8" x14ac:dyDescent="0.25">
      <c r="A25470" s="46"/>
      <c r="B25470" s="46"/>
      <c r="C25470" s="41"/>
    </row>
    <row r="25471" spans="1:3" ht="13.8" x14ac:dyDescent="0.25">
      <c r="A25471" s="46"/>
      <c r="B25471" s="46"/>
      <c r="C25471" s="41"/>
    </row>
    <row r="25472" spans="1:3" ht="13.8" x14ac:dyDescent="0.25">
      <c r="A25472" s="46"/>
      <c r="B25472" s="46"/>
      <c r="C25472" s="41"/>
    </row>
    <row r="25473" spans="1:3" ht="13.8" x14ac:dyDescent="0.25">
      <c r="A25473" s="46"/>
      <c r="B25473" s="46"/>
      <c r="C25473" s="41"/>
    </row>
    <row r="25474" spans="1:3" ht="13.8" x14ac:dyDescent="0.25">
      <c r="A25474" s="46"/>
      <c r="B25474" s="46"/>
      <c r="C25474" s="41"/>
    </row>
    <row r="25475" spans="1:3" ht="13.8" x14ac:dyDescent="0.25">
      <c r="A25475" s="46"/>
      <c r="B25475" s="46"/>
      <c r="C25475" s="41"/>
    </row>
    <row r="25476" spans="1:3" ht="13.8" x14ac:dyDescent="0.25">
      <c r="A25476" s="46"/>
      <c r="B25476" s="46"/>
      <c r="C25476" s="41"/>
    </row>
    <row r="25477" spans="1:3" ht="13.8" x14ac:dyDescent="0.25">
      <c r="A25477" s="46"/>
      <c r="B25477" s="46"/>
      <c r="C25477" s="41"/>
    </row>
    <row r="25478" spans="1:3" ht="13.8" x14ac:dyDescent="0.25">
      <c r="A25478" s="46"/>
      <c r="B25478" s="46"/>
      <c r="C25478" s="41"/>
    </row>
    <row r="25479" spans="1:3" ht="13.8" x14ac:dyDescent="0.25">
      <c r="A25479" s="46"/>
      <c r="B25479" s="46"/>
      <c r="C25479" s="41"/>
    </row>
    <row r="25480" spans="1:3" ht="13.8" x14ac:dyDescent="0.25">
      <c r="A25480" s="46"/>
      <c r="B25480" s="46"/>
      <c r="C25480" s="41"/>
    </row>
    <row r="25481" spans="1:3" ht="13.8" x14ac:dyDescent="0.25">
      <c r="A25481" s="46"/>
      <c r="B25481" s="46"/>
      <c r="C25481" s="41"/>
    </row>
    <row r="25482" spans="1:3" ht="13.8" x14ac:dyDescent="0.25">
      <c r="A25482" s="46"/>
      <c r="B25482" s="46"/>
      <c r="C25482" s="41"/>
    </row>
    <row r="25483" spans="1:3" ht="13.8" x14ac:dyDescent="0.25">
      <c r="A25483" s="46"/>
      <c r="B25483" s="46"/>
      <c r="C25483" s="41"/>
    </row>
    <row r="25484" spans="1:3" ht="13.8" x14ac:dyDescent="0.25">
      <c r="A25484" s="46"/>
      <c r="B25484" s="46"/>
      <c r="C25484" s="41"/>
    </row>
    <row r="25485" spans="1:3" ht="13.8" x14ac:dyDescent="0.25">
      <c r="A25485" s="46"/>
      <c r="B25485" s="46"/>
      <c r="C25485" s="41"/>
    </row>
    <row r="25486" spans="1:3" ht="13.8" x14ac:dyDescent="0.25">
      <c r="A25486" s="46"/>
      <c r="B25486" s="46"/>
      <c r="C25486" s="41"/>
    </row>
    <row r="25487" spans="1:3" ht="13.8" x14ac:dyDescent="0.25">
      <c r="A25487" s="46"/>
      <c r="B25487" s="46"/>
      <c r="C25487" s="41"/>
    </row>
    <row r="25488" spans="1:3" ht="13.8" x14ac:dyDescent="0.25">
      <c r="A25488" s="46"/>
      <c r="B25488" s="46"/>
      <c r="C25488" s="41"/>
    </row>
    <row r="25489" spans="1:3" ht="13.8" x14ac:dyDescent="0.25">
      <c r="A25489" s="46"/>
      <c r="B25489" s="46"/>
      <c r="C25489" s="41"/>
    </row>
    <row r="25490" spans="1:3" ht="13.8" x14ac:dyDescent="0.25">
      <c r="A25490" s="46"/>
      <c r="B25490" s="46"/>
      <c r="C25490" s="41"/>
    </row>
    <row r="25491" spans="1:3" ht="13.8" x14ac:dyDescent="0.25">
      <c r="A25491" s="46"/>
      <c r="B25491" s="46"/>
      <c r="C25491" s="41"/>
    </row>
    <row r="25492" spans="1:3" ht="13.8" x14ac:dyDescent="0.25">
      <c r="A25492" s="46"/>
      <c r="B25492" s="46"/>
      <c r="C25492" s="41"/>
    </row>
    <row r="25493" spans="1:3" ht="13.8" x14ac:dyDescent="0.25">
      <c r="A25493" s="46"/>
      <c r="B25493" s="46"/>
      <c r="C25493" s="41"/>
    </row>
    <row r="25494" spans="1:3" ht="13.8" x14ac:dyDescent="0.25">
      <c r="A25494" s="46"/>
      <c r="B25494" s="46"/>
      <c r="C25494" s="41"/>
    </row>
    <row r="25495" spans="1:3" ht="13.8" x14ac:dyDescent="0.25">
      <c r="A25495" s="46"/>
      <c r="B25495" s="46"/>
      <c r="C25495" s="41"/>
    </row>
    <row r="25496" spans="1:3" ht="13.8" x14ac:dyDescent="0.25">
      <c r="A25496" s="46"/>
      <c r="B25496" s="46"/>
      <c r="C25496" s="41"/>
    </row>
    <row r="25497" spans="1:3" ht="13.8" x14ac:dyDescent="0.25">
      <c r="A25497" s="46"/>
      <c r="B25497" s="46"/>
      <c r="C25497" s="41"/>
    </row>
    <row r="25498" spans="1:3" ht="13.8" x14ac:dyDescent="0.25">
      <c r="A25498" s="46"/>
      <c r="B25498" s="46"/>
      <c r="C25498" s="41"/>
    </row>
    <row r="25499" spans="1:3" ht="13.8" x14ac:dyDescent="0.25">
      <c r="A25499" s="46"/>
      <c r="B25499" s="46"/>
      <c r="C25499" s="41"/>
    </row>
    <row r="25500" spans="1:3" ht="13.8" x14ac:dyDescent="0.25">
      <c r="A25500" s="46"/>
      <c r="B25500" s="46"/>
      <c r="C25500" s="41"/>
    </row>
    <row r="25501" spans="1:3" ht="13.8" x14ac:dyDescent="0.25">
      <c r="A25501" s="46"/>
      <c r="B25501" s="46"/>
      <c r="C25501" s="41"/>
    </row>
    <row r="25502" spans="1:3" ht="13.8" x14ac:dyDescent="0.25">
      <c r="A25502" s="46"/>
      <c r="B25502" s="46"/>
      <c r="C25502" s="41"/>
    </row>
    <row r="25503" spans="1:3" ht="13.8" x14ac:dyDescent="0.25">
      <c r="A25503" s="46"/>
      <c r="B25503" s="46"/>
      <c r="C25503" s="41"/>
    </row>
    <row r="25504" spans="1:3" ht="13.8" x14ac:dyDescent="0.25">
      <c r="A25504" s="46"/>
      <c r="B25504" s="46"/>
      <c r="C25504" s="41"/>
    </row>
    <row r="25505" spans="1:3" ht="13.8" x14ac:dyDescent="0.25">
      <c r="A25505" s="46"/>
      <c r="B25505" s="46"/>
      <c r="C25505" s="41"/>
    </row>
    <row r="25506" spans="1:3" ht="13.8" x14ac:dyDescent="0.25">
      <c r="A25506" s="46"/>
      <c r="B25506" s="46"/>
      <c r="C25506" s="41"/>
    </row>
    <row r="25507" spans="1:3" ht="13.8" x14ac:dyDescent="0.25">
      <c r="A25507" s="46"/>
      <c r="B25507" s="46"/>
      <c r="C25507" s="41"/>
    </row>
    <row r="25508" spans="1:3" ht="13.8" x14ac:dyDescent="0.25">
      <c r="A25508" s="46"/>
      <c r="B25508" s="46"/>
      <c r="C25508" s="41"/>
    </row>
    <row r="25509" spans="1:3" ht="13.8" x14ac:dyDescent="0.25">
      <c r="A25509" s="46"/>
      <c r="B25509" s="46"/>
      <c r="C25509" s="41"/>
    </row>
    <row r="25510" spans="1:3" ht="13.8" x14ac:dyDescent="0.25">
      <c r="A25510" s="46"/>
      <c r="B25510" s="46"/>
      <c r="C25510" s="41"/>
    </row>
    <row r="25511" spans="1:3" ht="13.8" x14ac:dyDescent="0.25">
      <c r="A25511" s="46"/>
      <c r="B25511" s="46"/>
      <c r="C25511" s="41"/>
    </row>
    <row r="25512" spans="1:3" ht="13.8" x14ac:dyDescent="0.25">
      <c r="A25512" s="46"/>
      <c r="B25512" s="46"/>
      <c r="C25512" s="41"/>
    </row>
    <row r="25513" spans="1:3" ht="13.8" x14ac:dyDescent="0.25">
      <c r="A25513" s="46"/>
      <c r="B25513" s="46"/>
      <c r="C25513" s="41"/>
    </row>
    <row r="25514" spans="1:3" ht="13.8" x14ac:dyDescent="0.25">
      <c r="A25514" s="46"/>
      <c r="B25514" s="46"/>
      <c r="C25514" s="41"/>
    </row>
    <row r="25515" spans="1:3" ht="13.8" x14ac:dyDescent="0.25">
      <c r="A25515" s="46"/>
      <c r="B25515" s="46"/>
      <c r="C25515" s="41"/>
    </row>
    <row r="25516" spans="1:3" ht="13.8" x14ac:dyDescent="0.25">
      <c r="A25516" s="46"/>
      <c r="B25516" s="46"/>
      <c r="C25516" s="41"/>
    </row>
    <row r="25517" spans="1:3" ht="13.8" x14ac:dyDescent="0.25">
      <c r="A25517" s="46"/>
      <c r="B25517" s="46"/>
      <c r="C25517" s="41"/>
    </row>
    <row r="25518" spans="1:3" ht="13.8" x14ac:dyDescent="0.25">
      <c r="A25518" s="46"/>
      <c r="B25518" s="46"/>
      <c r="C25518" s="41"/>
    </row>
    <row r="25519" spans="1:3" ht="13.8" x14ac:dyDescent="0.25">
      <c r="A25519" s="46"/>
      <c r="B25519" s="46"/>
      <c r="C25519" s="41"/>
    </row>
    <row r="25520" spans="1:3" ht="13.8" x14ac:dyDescent="0.25">
      <c r="A25520" s="46"/>
      <c r="B25520" s="46"/>
      <c r="C25520" s="41"/>
    </row>
    <row r="25521" spans="1:3" ht="13.8" x14ac:dyDescent="0.25">
      <c r="A25521" s="46"/>
      <c r="B25521" s="46"/>
      <c r="C25521" s="41"/>
    </row>
    <row r="25522" spans="1:3" ht="13.8" x14ac:dyDescent="0.25">
      <c r="A25522" s="46"/>
      <c r="B25522" s="46"/>
      <c r="C25522" s="41"/>
    </row>
    <row r="25523" spans="1:3" ht="13.8" x14ac:dyDescent="0.25">
      <c r="A25523" s="46"/>
      <c r="B25523" s="46"/>
      <c r="C25523" s="41"/>
    </row>
    <row r="25524" spans="1:3" ht="13.8" x14ac:dyDescent="0.25">
      <c r="A25524" s="46"/>
      <c r="B25524" s="46"/>
      <c r="C25524" s="41"/>
    </row>
    <row r="25525" spans="1:3" ht="13.8" x14ac:dyDescent="0.25">
      <c r="A25525" s="46"/>
      <c r="B25525" s="46"/>
      <c r="C25525" s="41"/>
    </row>
    <row r="25526" spans="1:3" ht="13.8" x14ac:dyDescent="0.25">
      <c r="A25526" s="46"/>
      <c r="B25526" s="46"/>
      <c r="C25526" s="41"/>
    </row>
    <row r="25527" spans="1:3" ht="13.8" x14ac:dyDescent="0.25">
      <c r="A25527" s="46"/>
      <c r="B25527" s="46"/>
      <c r="C25527" s="41"/>
    </row>
    <row r="25528" spans="1:3" ht="13.8" x14ac:dyDescent="0.25">
      <c r="A25528" s="46"/>
      <c r="B25528" s="46"/>
      <c r="C25528" s="41"/>
    </row>
    <row r="25529" spans="1:3" ht="13.8" x14ac:dyDescent="0.25">
      <c r="A25529" s="46"/>
      <c r="B25529" s="46"/>
      <c r="C25529" s="41"/>
    </row>
    <row r="25530" spans="1:3" ht="13.8" x14ac:dyDescent="0.25">
      <c r="A25530" s="46"/>
      <c r="B25530" s="46"/>
      <c r="C25530" s="41"/>
    </row>
    <row r="25531" spans="1:3" ht="13.8" x14ac:dyDescent="0.25">
      <c r="A25531" s="46"/>
      <c r="B25531" s="46"/>
      <c r="C25531" s="41"/>
    </row>
    <row r="25532" spans="1:3" ht="13.8" x14ac:dyDescent="0.25">
      <c r="A25532" s="46"/>
      <c r="B25532" s="46"/>
      <c r="C25532" s="41"/>
    </row>
    <row r="25533" spans="1:3" ht="13.8" x14ac:dyDescent="0.25">
      <c r="A25533" s="46"/>
      <c r="B25533" s="46"/>
      <c r="C25533" s="41"/>
    </row>
    <row r="25534" spans="1:3" ht="13.8" x14ac:dyDescent="0.25">
      <c r="A25534" s="46"/>
      <c r="B25534" s="46"/>
      <c r="C25534" s="41"/>
    </row>
    <row r="25535" spans="1:3" ht="13.8" x14ac:dyDescent="0.25">
      <c r="A25535" s="46"/>
      <c r="B25535" s="46"/>
      <c r="C25535" s="41"/>
    </row>
    <row r="25536" spans="1:3" ht="13.8" x14ac:dyDescent="0.25">
      <c r="A25536" s="46"/>
      <c r="B25536" s="46"/>
      <c r="C25536" s="41"/>
    </row>
    <row r="25537" spans="1:3" ht="13.8" x14ac:dyDescent="0.25">
      <c r="A25537" s="46"/>
      <c r="B25537" s="46"/>
      <c r="C25537" s="41"/>
    </row>
    <row r="25538" spans="1:3" ht="13.8" x14ac:dyDescent="0.25">
      <c r="A25538" s="46"/>
      <c r="B25538" s="46"/>
      <c r="C25538" s="41"/>
    </row>
    <row r="25539" spans="1:3" ht="13.8" x14ac:dyDescent="0.25">
      <c r="A25539" s="46"/>
      <c r="B25539" s="46"/>
      <c r="C25539" s="41"/>
    </row>
    <row r="25540" spans="1:3" ht="13.8" x14ac:dyDescent="0.25">
      <c r="A25540" s="46"/>
      <c r="B25540" s="46"/>
      <c r="C25540" s="41"/>
    </row>
    <row r="25541" spans="1:3" ht="13.8" x14ac:dyDescent="0.25">
      <c r="A25541" s="46"/>
      <c r="B25541" s="46"/>
      <c r="C25541" s="41"/>
    </row>
    <row r="25542" spans="1:3" ht="13.8" x14ac:dyDescent="0.25">
      <c r="A25542" s="46"/>
      <c r="B25542" s="46"/>
      <c r="C25542" s="41"/>
    </row>
    <row r="25543" spans="1:3" ht="13.8" x14ac:dyDescent="0.25">
      <c r="A25543" s="46"/>
      <c r="B25543" s="46"/>
      <c r="C25543" s="41"/>
    </row>
    <row r="25544" spans="1:3" ht="13.8" x14ac:dyDescent="0.25">
      <c r="A25544" s="46"/>
      <c r="B25544" s="46"/>
      <c r="C25544" s="41"/>
    </row>
    <row r="25545" spans="1:3" ht="13.8" x14ac:dyDescent="0.25">
      <c r="A25545" s="46"/>
      <c r="B25545" s="46"/>
      <c r="C25545" s="41"/>
    </row>
    <row r="25546" spans="1:3" ht="13.8" x14ac:dyDescent="0.25">
      <c r="A25546" s="46"/>
      <c r="B25546" s="46"/>
      <c r="C25546" s="41"/>
    </row>
    <row r="25547" spans="1:3" ht="13.8" x14ac:dyDescent="0.25">
      <c r="A25547" s="46"/>
      <c r="B25547" s="46"/>
      <c r="C25547" s="41"/>
    </row>
    <row r="25548" spans="1:3" ht="13.8" x14ac:dyDescent="0.25">
      <c r="A25548" s="46"/>
      <c r="B25548" s="46"/>
      <c r="C25548" s="41"/>
    </row>
    <row r="25549" spans="1:3" ht="13.8" x14ac:dyDescent="0.25">
      <c r="A25549" s="46"/>
      <c r="B25549" s="46"/>
      <c r="C25549" s="41"/>
    </row>
    <row r="25550" spans="1:3" ht="13.8" x14ac:dyDescent="0.25">
      <c r="A25550" s="46"/>
      <c r="B25550" s="46"/>
      <c r="C25550" s="41"/>
    </row>
    <row r="25551" spans="1:3" ht="13.8" x14ac:dyDescent="0.25">
      <c r="A25551" s="46"/>
      <c r="B25551" s="46"/>
      <c r="C25551" s="41"/>
    </row>
    <row r="25552" spans="1:3" ht="13.8" x14ac:dyDescent="0.25">
      <c r="A25552" s="46"/>
      <c r="B25552" s="46"/>
      <c r="C25552" s="41"/>
    </row>
    <row r="25553" spans="1:3" ht="13.8" x14ac:dyDescent="0.25">
      <c r="A25553" s="46"/>
      <c r="B25553" s="46"/>
      <c r="C25553" s="41"/>
    </row>
    <row r="25554" spans="1:3" ht="13.8" x14ac:dyDescent="0.25">
      <c r="A25554" s="46"/>
      <c r="B25554" s="46"/>
      <c r="C25554" s="41"/>
    </row>
    <row r="25555" spans="1:3" ht="13.8" x14ac:dyDescent="0.25">
      <c r="A25555" s="46"/>
      <c r="B25555" s="46"/>
      <c r="C25555" s="41"/>
    </row>
    <row r="25556" spans="1:3" ht="13.8" x14ac:dyDescent="0.25">
      <c r="A25556" s="46"/>
      <c r="B25556" s="46"/>
      <c r="C25556" s="41"/>
    </row>
    <row r="25557" spans="1:3" ht="13.8" x14ac:dyDescent="0.25">
      <c r="A25557" s="46"/>
      <c r="B25557" s="46"/>
      <c r="C25557" s="41"/>
    </row>
    <row r="25558" spans="1:3" ht="13.8" x14ac:dyDescent="0.25">
      <c r="A25558" s="46"/>
      <c r="B25558" s="46"/>
      <c r="C25558" s="41"/>
    </row>
    <row r="25559" spans="1:3" ht="13.8" x14ac:dyDescent="0.25">
      <c r="A25559" s="46"/>
      <c r="B25559" s="46"/>
      <c r="C25559" s="41"/>
    </row>
    <row r="25560" spans="1:3" ht="13.8" x14ac:dyDescent="0.25">
      <c r="A25560" s="46"/>
      <c r="B25560" s="46"/>
      <c r="C25560" s="41"/>
    </row>
    <row r="25561" spans="1:3" ht="13.8" x14ac:dyDescent="0.25">
      <c r="A25561" s="46"/>
      <c r="B25561" s="46"/>
      <c r="C25561" s="41"/>
    </row>
    <row r="25562" spans="1:3" ht="13.8" x14ac:dyDescent="0.25">
      <c r="A25562" s="46"/>
      <c r="B25562" s="46"/>
      <c r="C25562" s="41"/>
    </row>
    <row r="25563" spans="1:3" ht="13.8" x14ac:dyDescent="0.25">
      <c r="A25563" s="46"/>
      <c r="B25563" s="46"/>
      <c r="C25563" s="41"/>
    </row>
    <row r="25564" spans="1:3" ht="13.8" x14ac:dyDescent="0.25">
      <c r="A25564" s="46"/>
      <c r="B25564" s="46"/>
      <c r="C25564" s="41"/>
    </row>
    <row r="25565" spans="1:3" ht="13.8" x14ac:dyDescent="0.25">
      <c r="A25565" s="46"/>
      <c r="B25565" s="46"/>
      <c r="C25565" s="41"/>
    </row>
    <row r="25566" spans="1:3" ht="13.8" x14ac:dyDescent="0.25">
      <c r="A25566" s="46"/>
      <c r="B25566" s="46"/>
      <c r="C25566" s="41"/>
    </row>
    <row r="25567" spans="1:3" ht="13.8" x14ac:dyDescent="0.25">
      <c r="A25567" s="46"/>
      <c r="B25567" s="46"/>
      <c r="C25567" s="41"/>
    </row>
    <row r="25568" spans="1:3" ht="13.8" x14ac:dyDescent="0.25">
      <c r="A25568" s="46"/>
      <c r="B25568" s="46"/>
      <c r="C25568" s="41"/>
    </row>
    <row r="25569" spans="1:3" ht="13.8" x14ac:dyDescent="0.25">
      <c r="A25569" s="46"/>
      <c r="B25569" s="46"/>
      <c r="C25569" s="41"/>
    </row>
    <row r="25570" spans="1:3" ht="13.8" x14ac:dyDescent="0.25">
      <c r="A25570" s="46"/>
      <c r="B25570" s="46"/>
      <c r="C25570" s="41"/>
    </row>
    <row r="25571" spans="1:3" ht="13.8" x14ac:dyDescent="0.25">
      <c r="A25571" s="46"/>
      <c r="B25571" s="46"/>
      <c r="C25571" s="41"/>
    </row>
    <row r="25572" spans="1:3" ht="13.8" x14ac:dyDescent="0.25">
      <c r="A25572" s="46"/>
      <c r="B25572" s="46"/>
      <c r="C25572" s="41"/>
    </row>
    <row r="25573" spans="1:3" ht="13.8" x14ac:dyDescent="0.25">
      <c r="A25573" s="46"/>
      <c r="B25573" s="46"/>
      <c r="C25573" s="41"/>
    </row>
    <row r="25574" spans="1:3" ht="13.8" x14ac:dyDescent="0.25">
      <c r="A25574" s="46"/>
      <c r="B25574" s="46"/>
      <c r="C25574" s="41"/>
    </row>
    <row r="25575" spans="1:3" ht="13.8" x14ac:dyDescent="0.25">
      <c r="A25575" s="46"/>
      <c r="B25575" s="46"/>
      <c r="C25575" s="41"/>
    </row>
    <row r="25576" spans="1:3" ht="13.8" x14ac:dyDescent="0.25">
      <c r="A25576" s="46"/>
      <c r="B25576" s="46"/>
      <c r="C25576" s="41"/>
    </row>
    <row r="25577" spans="1:3" ht="13.8" x14ac:dyDescent="0.25">
      <c r="A25577" s="46"/>
      <c r="B25577" s="46"/>
      <c r="C25577" s="41"/>
    </row>
    <row r="25578" spans="1:3" ht="13.8" x14ac:dyDescent="0.25">
      <c r="A25578" s="46"/>
      <c r="B25578" s="46"/>
      <c r="C25578" s="41"/>
    </row>
    <row r="25579" spans="1:3" ht="13.8" x14ac:dyDescent="0.25">
      <c r="A25579" s="46"/>
      <c r="B25579" s="46"/>
      <c r="C25579" s="41"/>
    </row>
    <row r="25580" spans="1:3" ht="13.8" x14ac:dyDescent="0.25">
      <c r="A25580" s="46"/>
      <c r="B25580" s="46"/>
      <c r="C25580" s="41"/>
    </row>
    <row r="25581" spans="1:3" ht="13.8" x14ac:dyDescent="0.25">
      <c r="A25581" s="46"/>
      <c r="B25581" s="46"/>
      <c r="C25581" s="41"/>
    </row>
    <row r="25582" spans="1:3" ht="13.8" x14ac:dyDescent="0.25">
      <c r="A25582" s="46"/>
      <c r="B25582" s="46"/>
      <c r="C25582" s="41"/>
    </row>
    <row r="25583" spans="1:3" ht="13.8" x14ac:dyDescent="0.25">
      <c r="A25583" s="46"/>
      <c r="B25583" s="46"/>
      <c r="C25583" s="41"/>
    </row>
    <row r="25584" spans="1:3" ht="13.8" x14ac:dyDescent="0.25">
      <c r="A25584" s="46"/>
      <c r="B25584" s="46"/>
      <c r="C25584" s="41"/>
    </row>
    <row r="25585" spans="1:3" ht="13.8" x14ac:dyDescent="0.25">
      <c r="A25585" s="46"/>
      <c r="B25585" s="46"/>
      <c r="C25585" s="41"/>
    </row>
    <row r="25586" spans="1:3" ht="13.8" x14ac:dyDescent="0.25">
      <c r="A25586" s="46"/>
      <c r="B25586" s="46"/>
      <c r="C25586" s="41"/>
    </row>
    <row r="25587" spans="1:3" ht="13.8" x14ac:dyDescent="0.25">
      <c r="A25587" s="46"/>
      <c r="B25587" s="46"/>
      <c r="C25587" s="41"/>
    </row>
    <row r="25588" spans="1:3" ht="13.8" x14ac:dyDescent="0.25">
      <c r="A25588" s="46"/>
      <c r="B25588" s="46"/>
      <c r="C25588" s="41"/>
    </row>
    <row r="25589" spans="1:3" ht="13.8" x14ac:dyDescent="0.25">
      <c r="A25589" s="46"/>
      <c r="B25589" s="46"/>
      <c r="C25589" s="41"/>
    </row>
    <row r="25590" spans="1:3" ht="13.8" x14ac:dyDescent="0.25">
      <c r="A25590" s="46"/>
      <c r="B25590" s="46"/>
      <c r="C25590" s="41"/>
    </row>
    <row r="25591" spans="1:3" ht="13.8" x14ac:dyDescent="0.25">
      <c r="A25591" s="46"/>
      <c r="B25591" s="46"/>
      <c r="C25591" s="41"/>
    </row>
    <row r="25592" spans="1:3" ht="13.8" x14ac:dyDescent="0.25">
      <c r="A25592" s="46"/>
      <c r="B25592" s="46"/>
      <c r="C25592" s="41"/>
    </row>
    <row r="25593" spans="1:3" ht="13.8" x14ac:dyDescent="0.25">
      <c r="A25593" s="46"/>
      <c r="B25593" s="46"/>
      <c r="C25593" s="41"/>
    </row>
    <row r="25594" spans="1:3" ht="13.8" x14ac:dyDescent="0.25">
      <c r="A25594" s="46"/>
      <c r="B25594" s="46"/>
      <c r="C25594" s="41"/>
    </row>
    <row r="25595" spans="1:3" ht="13.8" x14ac:dyDescent="0.25">
      <c r="A25595" s="46"/>
      <c r="B25595" s="46"/>
      <c r="C25595" s="41"/>
    </row>
    <row r="25596" spans="1:3" ht="13.8" x14ac:dyDescent="0.25">
      <c r="A25596" s="46"/>
      <c r="B25596" s="46"/>
      <c r="C25596" s="41"/>
    </row>
    <row r="25597" spans="1:3" ht="13.8" x14ac:dyDescent="0.25">
      <c r="A25597" s="46"/>
      <c r="B25597" s="46"/>
      <c r="C25597" s="41"/>
    </row>
    <row r="25598" spans="1:3" ht="13.8" x14ac:dyDescent="0.25">
      <c r="A25598" s="46"/>
      <c r="B25598" s="46"/>
      <c r="C25598" s="41"/>
    </row>
    <row r="25599" spans="1:3" ht="13.8" x14ac:dyDescent="0.25">
      <c r="A25599" s="46"/>
      <c r="B25599" s="46"/>
      <c r="C25599" s="41"/>
    </row>
    <row r="25600" spans="1:3" ht="13.8" x14ac:dyDescent="0.25">
      <c r="A25600" s="46"/>
      <c r="B25600" s="46"/>
      <c r="C25600" s="41"/>
    </row>
    <row r="25601" spans="1:3" ht="13.8" x14ac:dyDescent="0.25">
      <c r="A25601" s="46"/>
      <c r="B25601" s="46"/>
      <c r="C25601" s="41"/>
    </row>
    <row r="25602" spans="1:3" ht="13.8" x14ac:dyDescent="0.25">
      <c r="A25602" s="46"/>
      <c r="B25602" s="46"/>
      <c r="C25602" s="41"/>
    </row>
    <row r="25603" spans="1:3" ht="13.8" x14ac:dyDescent="0.25">
      <c r="A25603" s="46"/>
      <c r="B25603" s="46"/>
      <c r="C25603" s="41"/>
    </row>
    <row r="25604" spans="1:3" ht="13.8" x14ac:dyDescent="0.25">
      <c r="A25604" s="46"/>
      <c r="B25604" s="46"/>
      <c r="C25604" s="41"/>
    </row>
    <row r="25605" spans="1:3" ht="13.8" x14ac:dyDescent="0.25">
      <c r="A25605" s="46"/>
      <c r="B25605" s="46"/>
      <c r="C25605" s="41"/>
    </row>
    <row r="25606" spans="1:3" ht="13.8" x14ac:dyDescent="0.25">
      <c r="A25606" s="46"/>
      <c r="B25606" s="46"/>
      <c r="C25606" s="41"/>
    </row>
    <row r="25607" spans="1:3" ht="13.8" x14ac:dyDescent="0.25">
      <c r="A25607" s="46"/>
      <c r="B25607" s="46"/>
      <c r="C25607" s="41"/>
    </row>
    <row r="25608" spans="1:3" ht="13.8" x14ac:dyDescent="0.25">
      <c r="A25608" s="46"/>
      <c r="B25608" s="46"/>
      <c r="C25608" s="41"/>
    </row>
    <row r="25609" spans="1:3" ht="13.8" x14ac:dyDescent="0.25">
      <c r="A25609" s="46"/>
      <c r="B25609" s="46"/>
      <c r="C25609" s="41"/>
    </row>
    <row r="25610" spans="1:3" ht="13.8" x14ac:dyDescent="0.25">
      <c r="A25610" s="46"/>
      <c r="B25610" s="46"/>
      <c r="C25610" s="41"/>
    </row>
    <row r="25611" spans="1:3" ht="13.8" x14ac:dyDescent="0.25">
      <c r="A25611" s="46"/>
      <c r="B25611" s="46"/>
      <c r="C25611" s="41"/>
    </row>
    <row r="25612" spans="1:3" ht="13.8" x14ac:dyDescent="0.25">
      <c r="A25612" s="46"/>
      <c r="B25612" s="46"/>
      <c r="C25612" s="41"/>
    </row>
    <row r="25613" spans="1:3" ht="13.8" x14ac:dyDescent="0.25">
      <c r="A25613" s="46"/>
      <c r="B25613" s="46"/>
      <c r="C25613" s="41"/>
    </row>
    <row r="25614" spans="1:3" ht="13.8" x14ac:dyDescent="0.25">
      <c r="A25614" s="46"/>
      <c r="B25614" s="46"/>
      <c r="C25614" s="41"/>
    </row>
    <row r="25615" spans="1:3" ht="13.8" x14ac:dyDescent="0.25">
      <c r="A25615" s="46"/>
      <c r="B25615" s="46"/>
      <c r="C25615" s="41"/>
    </row>
    <row r="25616" spans="1:3" ht="13.8" x14ac:dyDescent="0.25">
      <c r="A25616" s="46"/>
      <c r="B25616" s="46"/>
      <c r="C25616" s="41"/>
    </row>
    <row r="25617" spans="1:3" ht="13.8" x14ac:dyDescent="0.25">
      <c r="A25617" s="46"/>
      <c r="B25617" s="46"/>
      <c r="C25617" s="41"/>
    </row>
    <row r="25618" spans="1:3" ht="13.8" x14ac:dyDescent="0.25">
      <c r="A25618" s="46"/>
      <c r="B25618" s="46"/>
      <c r="C25618" s="41"/>
    </row>
    <row r="25619" spans="1:3" ht="13.8" x14ac:dyDescent="0.25">
      <c r="A25619" s="46"/>
      <c r="B25619" s="46"/>
      <c r="C25619" s="41"/>
    </row>
    <row r="25620" spans="1:3" ht="13.8" x14ac:dyDescent="0.25">
      <c r="A25620" s="46"/>
      <c r="B25620" s="46"/>
      <c r="C25620" s="41"/>
    </row>
    <row r="25621" spans="1:3" ht="13.8" x14ac:dyDescent="0.25">
      <c r="A25621" s="46"/>
      <c r="B25621" s="46"/>
      <c r="C25621" s="41"/>
    </row>
    <row r="25622" spans="1:3" ht="13.8" x14ac:dyDescent="0.25">
      <c r="A25622" s="46"/>
      <c r="B25622" s="46"/>
      <c r="C25622" s="41"/>
    </row>
    <row r="25623" spans="1:3" ht="13.8" x14ac:dyDescent="0.25">
      <c r="A25623" s="46"/>
      <c r="B25623" s="46"/>
      <c r="C25623" s="41"/>
    </row>
    <row r="25624" spans="1:3" ht="13.8" x14ac:dyDescent="0.25">
      <c r="A25624" s="46"/>
      <c r="B25624" s="46"/>
      <c r="C25624" s="41"/>
    </row>
    <row r="25625" spans="1:3" ht="13.8" x14ac:dyDescent="0.25">
      <c r="A25625" s="46"/>
      <c r="B25625" s="46"/>
      <c r="C25625" s="41"/>
    </row>
    <row r="25626" spans="1:3" ht="13.8" x14ac:dyDescent="0.25">
      <c r="A25626" s="46"/>
      <c r="B25626" s="46"/>
      <c r="C25626" s="41"/>
    </row>
    <row r="25627" spans="1:3" ht="13.8" x14ac:dyDescent="0.25">
      <c r="A25627" s="46"/>
      <c r="B25627" s="46"/>
      <c r="C25627" s="41"/>
    </row>
    <row r="25628" spans="1:3" ht="13.8" x14ac:dyDescent="0.25">
      <c r="A25628" s="46"/>
      <c r="B25628" s="46"/>
      <c r="C25628" s="41"/>
    </row>
    <row r="25629" spans="1:3" ht="13.8" x14ac:dyDescent="0.25">
      <c r="A25629" s="46"/>
      <c r="B25629" s="46"/>
      <c r="C25629" s="41"/>
    </row>
    <row r="25630" spans="1:3" ht="13.8" x14ac:dyDescent="0.25">
      <c r="A25630" s="46"/>
      <c r="B25630" s="46"/>
      <c r="C25630" s="41"/>
    </row>
    <row r="25631" spans="1:3" ht="13.8" x14ac:dyDescent="0.25">
      <c r="A25631" s="46"/>
      <c r="B25631" s="46"/>
      <c r="C25631" s="41"/>
    </row>
    <row r="25632" spans="1:3" ht="13.8" x14ac:dyDescent="0.25">
      <c r="A25632" s="46"/>
      <c r="B25632" s="46"/>
      <c r="C25632" s="41"/>
    </row>
    <row r="25633" spans="1:3" ht="13.8" x14ac:dyDescent="0.25">
      <c r="A25633" s="46"/>
      <c r="B25633" s="46"/>
      <c r="C25633" s="41"/>
    </row>
    <row r="25634" spans="1:3" ht="13.8" x14ac:dyDescent="0.25">
      <c r="A25634" s="46"/>
      <c r="B25634" s="46"/>
      <c r="C25634" s="41"/>
    </row>
    <row r="25635" spans="1:3" ht="13.8" x14ac:dyDescent="0.25">
      <c r="A25635" s="46"/>
      <c r="B25635" s="46"/>
      <c r="C25635" s="41"/>
    </row>
    <row r="25636" spans="1:3" ht="13.8" x14ac:dyDescent="0.25">
      <c r="A25636" s="46"/>
      <c r="B25636" s="46"/>
      <c r="C25636" s="41"/>
    </row>
    <row r="25637" spans="1:3" ht="13.8" x14ac:dyDescent="0.25">
      <c r="A25637" s="46"/>
      <c r="B25637" s="46"/>
      <c r="C25637" s="41"/>
    </row>
    <row r="25638" spans="1:3" ht="13.8" x14ac:dyDescent="0.25">
      <c r="A25638" s="46"/>
      <c r="B25638" s="46"/>
      <c r="C25638" s="41"/>
    </row>
    <row r="25639" spans="1:3" ht="13.8" x14ac:dyDescent="0.25">
      <c r="A25639" s="46"/>
      <c r="B25639" s="46"/>
      <c r="C25639" s="41"/>
    </row>
    <row r="25640" spans="1:3" ht="13.8" x14ac:dyDescent="0.25">
      <c r="A25640" s="46"/>
      <c r="B25640" s="46"/>
      <c r="C25640" s="41"/>
    </row>
    <row r="25641" spans="1:3" ht="13.8" x14ac:dyDescent="0.25">
      <c r="A25641" s="46"/>
      <c r="B25641" s="46"/>
      <c r="C25641" s="41"/>
    </row>
    <row r="25642" spans="1:3" ht="13.8" x14ac:dyDescent="0.25">
      <c r="A25642" s="46"/>
      <c r="B25642" s="46"/>
      <c r="C25642" s="41"/>
    </row>
    <row r="25643" spans="1:3" ht="13.8" x14ac:dyDescent="0.25">
      <c r="A25643" s="46"/>
      <c r="B25643" s="46"/>
      <c r="C25643" s="41"/>
    </row>
    <row r="25644" spans="1:3" ht="13.8" x14ac:dyDescent="0.25">
      <c r="A25644" s="46"/>
      <c r="B25644" s="46"/>
      <c r="C25644" s="41"/>
    </row>
    <row r="25645" spans="1:3" ht="13.8" x14ac:dyDescent="0.25">
      <c r="A25645" s="46"/>
      <c r="B25645" s="46"/>
      <c r="C25645" s="41"/>
    </row>
    <row r="25646" spans="1:3" ht="13.8" x14ac:dyDescent="0.25">
      <c r="A25646" s="46"/>
      <c r="B25646" s="46"/>
      <c r="C25646" s="41"/>
    </row>
    <row r="25647" spans="1:3" ht="13.8" x14ac:dyDescent="0.25">
      <c r="A25647" s="46"/>
      <c r="B25647" s="46"/>
      <c r="C25647" s="41"/>
    </row>
    <row r="25648" spans="1:3" ht="13.8" x14ac:dyDescent="0.25">
      <c r="A25648" s="46"/>
      <c r="B25648" s="46"/>
      <c r="C25648" s="41"/>
    </row>
    <row r="25649" spans="1:3" ht="13.8" x14ac:dyDescent="0.25">
      <c r="A25649" s="46"/>
      <c r="B25649" s="46"/>
      <c r="C25649" s="41"/>
    </row>
    <row r="25650" spans="1:3" ht="13.8" x14ac:dyDescent="0.25">
      <c r="A25650" s="46"/>
      <c r="B25650" s="46"/>
      <c r="C25650" s="41"/>
    </row>
    <row r="25651" spans="1:3" ht="13.8" x14ac:dyDescent="0.25">
      <c r="A25651" s="46"/>
      <c r="B25651" s="46"/>
      <c r="C25651" s="41"/>
    </row>
    <row r="25652" spans="1:3" ht="13.8" x14ac:dyDescent="0.25">
      <c r="A25652" s="46"/>
      <c r="B25652" s="46"/>
      <c r="C25652" s="41"/>
    </row>
    <row r="25653" spans="1:3" ht="13.8" x14ac:dyDescent="0.25">
      <c r="A25653" s="46"/>
      <c r="B25653" s="46"/>
      <c r="C25653" s="41"/>
    </row>
    <row r="25654" spans="1:3" ht="13.8" x14ac:dyDescent="0.25">
      <c r="A25654" s="46"/>
      <c r="B25654" s="46"/>
      <c r="C25654" s="41"/>
    </row>
    <row r="25655" spans="1:3" ht="13.8" x14ac:dyDescent="0.25">
      <c r="A25655" s="46"/>
      <c r="B25655" s="46"/>
      <c r="C25655" s="41"/>
    </row>
    <row r="25656" spans="1:3" ht="13.8" x14ac:dyDescent="0.25">
      <c r="A25656" s="46"/>
      <c r="B25656" s="46"/>
      <c r="C25656" s="41"/>
    </row>
    <row r="25657" spans="1:3" ht="13.8" x14ac:dyDescent="0.25">
      <c r="A25657" s="46"/>
      <c r="B25657" s="46"/>
      <c r="C25657" s="41"/>
    </row>
    <row r="25658" spans="1:3" ht="13.8" x14ac:dyDescent="0.25">
      <c r="A25658" s="46"/>
      <c r="B25658" s="46"/>
      <c r="C25658" s="41"/>
    </row>
    <row r="25659" spans="1:3" ht="13.8" x14ac:dyDescent="0.25">
      <c r="A25659" s="46"/>
      <c r="B25659" s="46"/>
      <c r="C25659" s="41"/>
    </row>
    <row r="25660" spans="1:3" ht="13.8" x14ac:dyDescent="0.25">
      <c r="A25660" s="46"/>
      <c r="B25660" s="46"/>
      <c r="C25660" s="41"/>
    </row>
    <row r="25661" spans="1:3" ht="13.8" x14ac:dyDescent="0.25">
      <c r="A25661" s="46"/>
      <c r="B25661" s="46"/>
      <c r="C25661" s="41"/>
    </row>
    <row r="25662" spans="1:3" ht="13.8" x14ac:dyDescent="0.25">
      <c r="A25662" s="46"/>
      <c r="B25662" s="46"/>
      <c r="C25662" s="41"/>
    </row>
    <row r="25663" spans="1:3" ht="13.8" x14ac:dyDescent="0.25">
      <c r="A25663" s="46"/>
      <c r="B25663" s="46"/>
      <c r="C25663" s="41"/>
    </row>
    <row r="25664" spans="1:3" ht="13.8" x14ac:dyDescent="0.25">
      <c r="A25664" s="46"/>
      <c r="B25664" s="46"/>
      <c r="C25664" s="41"/>
    </row>
    <row r="25665" spans="1:3" ht="13.8" x14ac:dyDescent="0.25">
      <c r="A25665" s="46"/>
      <c r="B25665" s="46"/>
      <c r="C25665" s="41"/>
    </row>
    <row r="25666" spans="1:3" ht="13.8" x14ac:dyDescent="0.25">
      <c r="A25666" s="46"/>
      <c r="B25666" s="46"/>
      <c r="C25666" s="41"/>
    </row>
    <row r="25667" spans="1:3" ht="13.8" x14ac:dyDescent="0.25">
      <c r="A25667" s="46"/>
      <c r="B25667" s="46"/>
      <c r="C25667" s="41"/>
    </row>
    <row r="25668" spans="1:3" ht="13.8" x14ac:dyDescent="0.25">
      <c r="A25668" s="46"/>
      <c r="B25668" s="46"/>
      <c r="C25668" s="41"/>
    </row>
    <row r="25669" spans="1:3" ht="13.8" x14ac:dyDescent="0.25">
      <c r="A25669" s="46"/>
      <c r="B25669" s="46"/>
      <c r="C25669" s="41"/>
    </row>
    <row r="25670" spans="1:3" ht="13.8" x14ac:dyDescent="0.25">
      <c r="A25670" s="46"/>
      <c r="B25670" s="46"/>
      <c r="C25670" s="41"/>
    </row>
    <row r="25671" spans="1:3" ht="13.8" x14ac:dyDescent="0.25">
      <c r="A25671" s="46"/>
      <c r="B25671" s="46"/>
      <c r="C25671" s="41"/>
    </row>
    <row r="25672" spans="1:3" ht="13.8" x14ac:dyDescent="0.25">
      <c r="A25672" s="46"/>
      <c r="B25672" s="46"/>
      <c r="C25672" s="41"/>
    </row>
    <row r="25673" spans="1:3" ht="13.8" x14ac:dyDescent="0.25">
      <c r="A25673" s="46"/>
      <c r="B25673" s="46"/>
      <c r="C25673" s="41"/>
    </row>
    <row r="25674" spans="1:3" ht="13.8" x14ac:dyDescent="0.25">
      <c r="A25674" s="46"/>
      <c r="B25674" s="46"/>
      <c r="C25674" s="41"/>
    </row>
    <row r="25675" spans="1:3" ht="13.8" x14ac:dyDescent="0.25">
      <c r="A25675" s="46"/>
      <c r="B25675" s="46"/>
      <c r="C25675" s="41"/>
    </row>
    <row r="25676" spans="1:3" ht="13.8" x14ac:dyDescent="0.25">
      <c r="A25676" s="46"/>
      <c r="B25676" s="46"/>
      <c r="C25676" s="41"/>
    </row>
    <row r="25677" spans="1:3" ht="13.8" x14ac:dyDescent="0.25">
      <c r="A25677" s="46"/>
      <c r="B25677" s="46"/>
      <c r="C25677" s="41"/>
    </row>
    <row r="25678" spans="1:3" ht="13.8" x14ac:dyDescent="0.25">
      <c r="A25678" s="46"/>
      <c r="B25678" s="46"/>
      <c r="C25678" s="41"/>
    </row>
    <row r="25679" spans="1:3" ht="13.8" x14ac:dyDescent="0.25">
      <c r="A25679" s="46"/>
      <c r="B25679" s="46"/>
      <c r="C25679" s="41"/>
    </row>
    <row r="25680" spans="1:3" ht="13.8" x14ac:dyDescent="0.25">
      <c r="A25680" s="46"/>
      <c r="B25680" s="46"/>
      <c r="C25680" s="41"/>
    </row>
    <row r="25681" spans="1:3" ht="13.8" x14ac:dyDescent="0.25">
      <c r="A25681" s="46"/>
      <c r="B25681" s="46"/>
      <c r="C25681" s="41"/>
    </row>
    <row r="25682" spans="1:3" ht="13.8" x14ac:dyDescent="0.25">
      <c r="A25682" s="46"/>
      <c r="B25682" s="46"/>
      <c r="C25682" s="41"/>
    </row>
    <row r="25683" spans="1:3" ht="13.8" x14ac:dyDescent="0.25">
      <c r="A25683" s="46"/>
      <c r="B25683" s="46"/>
      <c r="C25683" s="41"/>
    </row>
    <row r="25684" spans="1:3" ht="13.8" x14ac:dyDescent="0.25">
      <c r="A25684" s="46"/>
      <c r="B25684" s="46"/>
      <c r="C25684" s="41"/>
    </row>
    <row r="25685" spans="1:3" ht="13.8" x14ac:dyDescent="0.25">
      <c r="A25685" s="46"/>
      <c r="B25685" s="46"/>
      <c r="C25685" s="41"/>
    </row>
    <row r="25686" spans="1:3" ht="13.8" x14ac:dyDescent="0.25">
      <c r="A25686" s="46"/>
      <c r="B25686" s="46"/>
      <c r="C25686" s="41"/>
    </row>
    <row r="25687" spans="1:3" ht="13.8" x14ac:dyDescent="0.25">
      <c r="A25687" s="46"/>
      <c r="B25687" s="46"/>
      <c r="C25687" s="41"/>
    </row>
    <row r="25688" spans="1:3" ht="13.8" x14ac:dyDescent="0.25">
      <c r="A25688" s="46"/>
      <c r="B25688" s="46"/>
      <c r="C25688" s="41"/>
    </row>
    <row r="25689" spans="1:3" ht="13.8" x14ac:dyDescent="0.25">
      <c r="A25689" s="46"/>
      <c r="B25689" s="46"/>
      <c r="C25689" s="41"/>
    </row>
    <row r="25690" spans="1:3" ht="13.8" x14ac:dyDescent="0.25">
      <c r="A25690" s="46"/>
      <c r="B25690" s="46"/>
      <c r="C25690" s="41"/>
    </row>
    <row r="25691" spans="1:3" ht="13.8" x14ac:dyDescent="0.25">
      <c r="A25691" s="46"/>
      <c r="B25691" s="46"/>
      <c r="C25691" s="41"/>
    </row>
    <row r="25692" spans="1:3" ht="13.8" x14ac:dyDescent="0.25">
      <c r="A25692" s="46"/>
      <c r="B25692" s="46"/>
      <c r="C25692" s="41"/>
    </row>
    <row r="25693" spans="1:3" ht="13.8" x14ac:dyDescent="0.25">
      <c r="A25693" s="46"/>
      <c r="B25693" s="46"/>
      <c r="C25693" s="41"/>
    </row>
    <row r="25694" spans="1:3" ht="13.8" x14ac:dyDescent="0.25">
      <c r="A25694" s="46"/>
      <c r="B25694" s="46"/>
      <c r="C25694" s="41"/>
    </row>
    <row r="25695" spans="1:3" ht="13.8" x14ac:dyDescent="0.25">
      <c r="A25695" s="46"/>
      <c r="B25695" s="46"/>
      <c r="C25695" s="41"/>
    </row>
    <row r="25696" spans="1:3" ht="13.8" x14ac:dyDescent="0.25">
      <c r="A25696" s="46"/>
      <c r="B25696" s="46"/>
      <c r="C25696" s="41"/>
    </row>
    <row r="25697" spans="1:3" ht="13.8" x14ac:dyDescent="0.25">
      <c r="A25697" s="46"/>
      <c r="B25697" s="46"/>
      <c r="C25697" s="41"/>
    </row>
    <row r="25698" spans="1:3" ht="13.8" x14ac:dyDescent="0.25">
      <c r="A25698" s="46"/>
      <c r="B25698" s="46"/>
      <c r="C25698" s="41"/>
    </row>
    <row r="25699" spans="1:3" ht="13.8" x14ac:dyDescent="0.25">
      <c r="A25699" s="46"/>
      <c r="B25699" s="46"/>
      <c r="C25699" s="41"/>
    </row>
    <row r="25700" spans="1:3" ht="13.8" x14ac:dyDescent="0.25">
      <c r="A25700" s="46"/>
      <c r="B25700" s="46"/>
      <c r="C25700" s="41"/>
    </row>
    <row r="25701" spans="1:3" ht="13.8" x14ac:dyDescent="0.25">
      <c r="A25701" s="46"/>
      <c r="B25701" s="46"/>
      <c r="C25701" s="41"/>
    </row>
    <row r="25702" spans="1:3" ht="13.8" x14ac:dyDescent="0.25">
      <c r="A25702" s="46"/>
      <c r="B25702" s="46"/>
      <c r="C25702" s="41"/>
    </row>
    <row r="25703" spans="1:3" ht="13.8" x14ac:dyDescent="0.25">
      <c r="A25703" s="46"/>
      <c r="B25703" s="46"/>
      <c r="C25703" s="41"/>
    </row>
    <row r="25704" spans="1:3" ht="13.8" x14ac:dyDescent="0.25">
      <c r="A25704" s="46"/>
      <c r="B25704" s="46"/>
      <c r="C25704" s="41"/>
    </row>
    <row r="25705" spans="1:3" ht="13.8" x14ac:dyDescent="0.25">
      <c r="A25705" s="46"/>
      <c r="B25705" s="46"/>
      <c r="C25705" s="41"/>
    </row>
    <row r="25706" spans="1:3" ht="13.8" x14ac:dyDescent="0.25">
      <c r="A25706" s="46"/>
      <c r="B25706" s="46"/>
      <c r="C25706" s="41"/>
    </row>
    <row r="25707" spans="1:3" ht="13.8" x14ac:dyDescent="0.25">
      <c r="A25707" s="46"/>
      <c r="B25707" s="46"/>
      <c r="C25707" s="41"/>
    </row>
    <row r="25708" spans="1:3" ht="13.8" x14ac:dyDescent="0.25">
      <c r="A25708" s="46"/>
      <c r="B25708" s="46"/>
      <c r="C25708" s="41"/>
    </row>
    <row r="25709" spans="1:3" ht="13.8" x14ac:dyDescent="0.25">
      <c r="A25709" s="46"/>
      <c r="B25709" s="46"/>
      <c r="C25709" s="41"/>
    </row>
    <row r="25710" spans="1:3" ht="13.8" x14ac:dyDescent="0.25">
      <c r="A25710" s="46"/>
      <c r="B25710" s="46"/>
      <c r="C25710" s="41"/>
    </row>
    <row r="25711" spans="1:3" ht="13.8" x14ac:dyDescent="0.25">
      <c r="A25711" s="46"/>
      <c r="B25711" s="46"/>
      <c r="C25711" s="41"/>
    </row>
    <row r="25712" spans="1:3" ht="13.8" x14ac:dyDescent="0.25">
      <c r="A25712" s="46"/>
      <c r="B25712" s="46"/>
      <c r="C25712" s="41"/>
    </row>
    <row r="25713" spans="1:3" ht="13.8" x14ac:dyDescent="0.25">
      <c r="A25713" s="46"/>
      <c r="B25713" s="46"/>
      <c r="C25713" s="41"/>
    </row>
    <row r="25714" spans="1:3" ht="13.8" x14ac:dyDescent="0.25">
      <c r="A25714" s="46"/>
      <c r="B25714" s="46"/>
      <c r="C25714" s="41"/>
    </row>
    <row r="25715" spans="1:3" ht="13.8" x14ac:dyDescent="0.25">
      <c r="A25715" s="46"/>
      <c r="B25715" s="46"/>
      <c r="C25715" s="41"/>
    </row>
    <row r="25716" spans="1:3" ht="13.2" x14ac:dyDescent="0.25">
      <c r="A25716" s="47"/>
      <c r="B25716" s="47"/>
      <c r="C25716" s="41"/>
    </row>
    <row r="25717" spans="1:3" ht="13.8" x14ac:dyDescent="0.25">
      <c r="A25717" s="46"/>
      <c r="B25717" s="46"/>
      <c r="C25717" s="41"/>
    </row>
    <row r="25718" spans="1:3" ht="13.8" x14ac:dyDescent="0.25">
      <c r="A25718" s="46"/>
      <c r="B25718" s="46"/>
      <c r="C25718" s="41"/>
    </row>
    <row r="25719" spans="1:3" ht="13.8" x14ac:dyDescent="0.25">
      <c r="A25719" s="46"/>
      <c r="B25719" s="46"/>
      <c r="C25719" s="41"/>
    </row>
    <row r="25720" spans="1:3" ht="13.8" x14ac:dyDescent="0.25">
      <c r="A25720" s="46"/>
      <c r="B25720" s="46"/>
      <c r="C25720" s="41"/>
    </row>
    <row r="25721" spans="1:3" ht="13.8" x14ac:dyDescent="0.25">
      <c r="A25721" s="46"/>
      <c r="B25721" s="46"/>
      <c r="C25721" s="41"/>
    </row>
    <row r="25722" spans="1:3" ht="13.8" x14ac:dyDescent="0.25">
      <c r="A25722" s="46"/>
      <c r="B25722" s="46"/>
      <c r="C25722" s="41"/>
    </row>
    <row r="25723" spans="1:3" ht="13.8" x14ac:dyDescent="0.25">
      <c r="A25723" s="46"/>
      <c r="B25723" s="46"/>
      <c r="C25723" s="41"/>
    </row>
    <row r="25724" spans="1:3" ht="13.8" x14ac:dyDescent="0.25">
      <c r="A25724" s="46"/>
      <c r="B25724" s="46"/>
      <c r="C25724" s="41"/>
    </row>
    <row r="25725" spans="1:3" ht="13.8" x14ac:dyDescent="0.25">
      <c r="A25725" s="46"/>
      <c r="B25725" s="46"/>
      <c r="C25725" s="41"/>
    </row>
    <row r="25726" spans="1:3" ht="13.8" x14ac:dyDescent="0.25">
      <c r="A25726" s="46"/>
      <c r="B25726" s="46"/>
      <c r="C25726" s="41"/>
    </row>
    <row r="25727" spans="1:3" ht="13.8" x14ac:dyDescent="0.25">
      <c r="A25727" s="46"/>
      <c r="B25727" s="46"/>
      <c r="C25727" s="41"/>
    </row>
    <row r="25728" spans="1:3" ht="13.8" x14ac:dyDescent="0.25">
      <c r="A25728" s="46"/>
      <c r="B25728" s="46"/>
      <c r="C25728" s="41"/>
    </row>
    <row r="25729" spans="1:3" ht="13.8" x14ac:dyDescent="0.25">
      <c r="A25729" s="46"/>
      <c r="B25729" s="46"/>
      <c r="C25729" s="41"/>
    </row>
    <row r="25730" spans="1:3" ht="13.8" x14ac:dyDescent="0.25">
      <c r="A25730" s="46"/>
      <c r="B25730" s="46"/>
      <c r="C25730" s="41"/>
    </row>
    <row r="25731" spans="1:3" ht="13.8" x14ac:dyDescent="0.25">
      <c r="A25731" s="46"/>
      <c r="B25731" s="46"/>
      <c r="C25731" s="41"/>
    </row>
    <row r="25732" spans="1:3" ht="13.8" x14ac:dyDescent="0.25">
      <c r="A25732" s="46"/>
      <c r="B25732" s="46"/>
      <c r="C25732" s="41"/>
    </row>
    <row r="25733" spans="1:3" ht="13.8" x14ac:dyDescent="0.25">
      <c r="A25733" s="46"/>
      <c r="B25733" s="46"/>
      <c r="C25733" s="41"/>
    </row>
    <row r="25734" spans="1:3" ht="13.8" x14ac:dyDescent="0.25">
      <c r="A25734" s="46"/>
      <c r="B25734" s="46"/>
      <c r="C25734" s="41"/>
    </row>
    <row r="25735" spans="1:3" ht="13.8" x14ac:dyDescent="0.25">
      <c r="A25735" s="46"/>
      <c r="B25735" s="46"/>
      <c r="C25735" s="41"/>
    </row>
    <row r="25736" spans="1:3" ht="13.8" x14ac:dyDescent="0.25">
      <c r="A25736" s="46"/>
      <c r="B25736" s="46"/>
      <c r="C25736" s="41"/>
    </row>
    <row r="25737" spans="1:3" ht="13.8" x14ac:dyDescent="0.25">
      <c r="A25737" s="46"/>
      <c r="B25737" s="46"/>
      <c r="C25737" s="41"/>
    </row>
    <row r="25738" spans="1:3" ht="13.8" x14ac:dyDescent="0.25">
      <c r="A25738" s="46"/>
      <c r="B25738" s="46"/>
      <c r="C25738" s="41"/>
    </row>
    <row r="25739" spans="1:3" ht="13.8" x14ac:dyDescent="0.25">
      <c r="A25739" s="46"/>
      <c r="B25739" s="46"/>
      <c r="C25739" s="41"/>
    </row>
    <row r="25740" spans="1:3" ht="13.8" x14ac:dyDescent="0.25">
      <c r="A25740" s="46"/>
      <c r="B25740" s="46"/>
      <c r="C25740" s="41"/>
    </row>
    <row r="25741" spans="1:3" ht="13.8" x14ac:dyDescent="0.25">
      <c r="A25741" s="46"/>
      <c r="B25741" s="46"/>
      <c r="C25741" s="41"/>
    </row>
    <row r="25742" spans="1:3" ht="13.8" x14ac:dyDescent="0.25">
      <c r="A25742" s="46"/>
      <c r="B25742" s="46"/>
      <c r="C25742" s="41"/>
    </row>
    <row r="25743" spans="1:3" ht="13.8" x14ac:dyDescent="0.25">
      <c r="A25743" s="46"/>
      <c r="B25743" s="46"/>
      <c r="C25743" s="41"/>
    </row>
    <row r="25744" spans="1:3" ht="13.8" x14ac:dyDescent="0.25">
      <c r="A25744" s="46"/>
      <c r="B25744" s="46"/>
      <c r="C25744" s="41"/>
    </row>
    <row r="25745" spans="1:3" ht="13.8" x14ac:dyDescent="0.25">
      <c r="A25745" s="46"/>
      <c r="B25745" s="46"/>
      <c r="C25745" s="41"/>
    </row>
    <row r="25746" spans="1:3" ht="13.8" x14ac:dyDescent="0.25">
      <c r="A25746" s="46"/>
      <c r="B25746" s="46"/>
      <c r="C25746" s="41"/>
    </row>
    <row r="25747" spans="1:3" ht="13.8" x14ac:dyDescent="0.25">
      <c r="A25747" s="46"/>
      <c r="B25747" s="46"/>
      <c r="C25747" s="41"/>
    </row>
    <row r="25748" spans="1:3" ht="13.8" x14ac:dyDescent="0.25">
      <c r="A25748" s="46"/>
      <c r="B25748" s="46"/>
      <c r="C25748" s="41"/>
    </row>
    <row r="25749" spans="1:3" ht="13.8" x14ac:dyDescent="0.25">
      <c r="A25749" s="46"/>
      <c r="B25749" s="46"/>
      <c r="C25749" s="41"/>
    </row>
    <row r="25750" spans="1:3" ht="13.8" x14ac:dyDescent="0.25">
      <c r="A25750" s="46"/>
      <c r="B25750" s="46"/>
      <c r="C25750" s="41"/>
    </row>
    <row r="25751" spans="1:3" ht="13.8" x14ac:dyDescent="0.25">
      <c r="A25751" s="46"/>
      <c r="B25751" s="46"/>
      <c r="C25751" s="41"/>
    </row>
    <row r="25752" spans="1:3" ht="13.8" x14ac:dyDescent="0.25">
      <c r="A25752" s="46"/>
      <c r="B25752" s="46"/>
      <c r="C25752" s="41"/>
    </row>
    <row r="25753" spans="1:3" ht="13.8" x14ac:dyDescent="0.25">
      <c r="A25753" s="46"/>
      <c r="B25753" s="46"/>
      <c r="C25753" s="41"/>
    </row>
    <row r="25754" spans="1:3" ht="13.8" x14ac:dyDescent="0.25">
      <c r="A25754" s="46"/>
      <c r="B25754" s="46"/>
      <c r="C25754" s="41"/>
    </row>
    <row r="25755" spans="1:3" ht="13.8" x14ac:dyDescent="0.25">
      <c r="A25755" s="46"/>
      <c r="B25755" s="46"/>
      <c r="C25755" s="41"/>
    </row>
    <row r="25756" spans="1:3" ht="13.8" x14ac:dyDescent="0.25">
      <c r="A25756" s="46"/>
      <c r="B25756" s="46"/>
      <c r="C25756" s="41"/>
    </row>
    <row r="25757" spans="1:3" ht="13.8" x14ac:dyDescent="0.25">
      <c r="A25757" s="46"/>
      <c r="B25757" s="46"/>
      <c r="C25757" s="41"/>
    </row>
    <row r="25758" spans="1:3" ht="13.8" x14ac:dyDescent="0.25">
      <c r="A25758" s="46"/>
      <c r="B25758" s="46"/>
      <c r="C25758" s="41"/>
    </row>
    <row r="25759" spans="1:3" ht="13.8" x14ac:dyDescent="0.25">
      <c r="A25759" s="46"/>
      <c r="B25759" s="46"/>
      <c r="C25759" s="41"/>
    </row>
    <row r="25760" spans="1:3" ht="13.8" x14ac:dyDescent="0.25">
      <c r="A25760" s="46"/>
      <c r="B25760" s="46"/>
      <c r="C25760" s="41"/>
    </row>
    <row r="25761" spans="1:3" ht="13.8" x14ac:dyDescent="0.25">
      <c r="A25761" s="46"/>
      <c r="B25761" s="46"/>
      <c r="C25761" s="41"/>
    </row>
    <row r="25762" spans="1:3" ht="13.8" x14ac:dyDescent="0.25">
      <c r="A25762" s="46"/>
      <c r="B25762" s="46"/>
      <c r="C25762" s="41"/>
    </row>
    <row r="25763" spans="1:3" ht="13.8" x14ac:dyDescent="0.25">
      <c r="A25763" s="46"/>
      <c r="B25763" s="46"/>
      <c r="C25763" s="41"/>
    </row>
    <row r="25764" spans="1:3" ht="13.8" x14ac:dyDescent="0.25">
      <c r="A25764" s="46"/>
      <c r="B25764" s="46"/>
      <c r="C25764" s="41"/>
    </row>
    <row r="25765" spans="1:3" ht="13.8" x14ac:dyDescent="0.25">
      <c r="A25765" s="46"/>
      <c r="B25765" s="46"/>
      <c r="C25765" s="41"/>
    </row>
    <row r="25766" spans="1:3" ht="13.8" x14ac:dyDescent="0.25">
      <c r="A25766" s="46"/>
      <c r="B25766" s="46"/>
      <c r="C25766" s="41"/>
    </row>
    <row r="25767" spans="1:3" ht="13.8" x14ac:dyDescent="0.25">
      <c r="A25767" s="46"/>
      <c r="B25767" s="46"/>
      <c r="C25767" s="41"/>
    </row>
    <row r="25768" spans="1:3" ht="13.8" x14ac:dyDescent="0.25">
      <c r="A25768" s="46"/>
      <c r="B25768" s="46"/>
      <c r="C25768" s="41"/>
    </row>
    <row r="25769" spans="1:3" ht="13.8" x14ac:dyDescent="0.25">
      <c r="A25769" s="46"/>
      <c r="B25769" s="46"/>
      <c r="C25769" s="41"/>
    </row>
    <row r="25770" spans="1:3" ht="13.8" x14ac:dyDescent="0.25">
      <c r="A25770" s="46"/>
      <c r="B25770" s="46"/>
      <c r="C25770" s="41"/>
    </row>
    <row r="25771" spans="1:3" ht="13.8" x14ac:dyDescent="0.25">
      <c r="A25771" s="46"/>
      <c r="B25771" s="46"/>
      <c r="C25771" s="41"/>
    </row>
    <row r="25772" spans="1:3" ht="13.8" x14ac:dyDescent="0.25">
      <c r="A25772" s="46"/>
      <c r="B25772" s="46"/>
      <c r="C25772" s="41"/>
    </row>
    <row r="25773" spans="1:3" ht="13.8" x14ac:dyDescent="0.25">
      <c r="A25773" s="46"/>
      <c r="B25773" s="46"/>
      <c r="C25773" s="41"/>
    </row>
    <row r="25774" spans="1:3" ht="13.8" x14ac:dyDescent="0.25">
      <c r="A25774" s="46"/>
      <c r="B25774" s="46"/>
      <c r="C25774" s="41"/>
    </row>
    <row r="25775" spans="1:3" ht="13.8" x14ac:dyDescent="0.25">
      <c r="A25775" s="46"/>
      <c r="B25775" s="46"/>
      <c r="C25775" s="41"/>
    </row>
    <row r="25776" spans="1:3" ht="13.8" x14ac:dyDescent="0.25">
      <c r="A25776" s="46"/>
      <c r="B25776" s="46"/>
      <c r="C25776" s="41"/>
    </row>
    <row r="25777" spans="1:3" ht="13.8" x14ac:dyDescent="0.25">
      <c r="A25777" s="46"/>
      <c r="B25777" s="46"/>
      <c r="C25777" s="41"/>
    </row>
    <row r="25778" spans="1:3" ht="13.8" x14ac:dyDescent="0.25">
      <c r="A25778" s="46"/>
      <c r="B25778" s="46"/>
      <c r="C25778" s="41"/>
    </row>
    <row r="25779" spans="1:3" ht="13.8" x14ac:dyDescent="0.25">
      <c r="A25779" s="46"/>
      <c r="B25779" s="46"/>
      <c r="C25779" s="41"/>
    </row>
    <row r="25780" spans="1:3" ht="13.8" x14ac:dyDescent="0.25">
      <c r="A25780" s="46"/>
      <c r="B25780" s="46"/>
      <c r="C25780" s="41"/>
    </row>
    <row r="25781" spans="1:3" ht="13.8" x14ac:dyDescent="0.25">
      <c r="A25781" s="46"/>
      <c r="B25781" s="46"/>
      <c r="C25781" s="41"/>
    </row>
    <row r="25782" spans="1:3" ht="13.8" x14ac:dyDescent="0.25">
      <c r="A25782" s="46"/>
      <c r="B25782" s="46"/>
      <c r="C25782" s="41"/>
    </row>
    <row r="25783" spans="1:3" ht="13.8" x14ac:dyDescent="0.25">
      <c r="A25783" s="46"/>
      <c r="B25783" s="46"/>
      <c r="C25783" s="41"/>
    </row>
    <row r="25784" spans="1:3" ht="13.8" x14ac:dyDescent="0.25">
      <c r="A25784" s="46"/>
      <c r="B25784" s="46"/>
      <c r="C25784" s="41"/>
    </row>
    <row r="25785" spans="1:3" ht="13.8" x14ac:dyDescent="0.25">
      <c r="A25785" s="46"/>
      <c r="B25785" s="46"/>
      <c r="C25785" s="41"/>
    </row>
    <row r="25786" spans="1:3" ht="13.8" x14ac:dyDescent="0.25">
      <c r="A25786" s="46"/>
      <c r="B25786" s="46"/>
      <c r="C25786" s="41"/>
    </row>
    <row r="25787" spans="1:3" ht="13.8" x14ac:dyDescent="0.25">
      <c r="A25787" s="46"/>
      <c r="B25787" s="46"/>
      <c r="C25787" s="41"/>
    </row>
    <row r="25788" spans="1:3" ht="13.8" x14ac:dyDescent="0.25">
      <c r="A25788" s="46"/>
      <c r="B25788" s="46"/>
      <c r="C25788" s="41"/>
    </row>
    <row r="25789" spans="1:3" ht="13.8" x14ac:dyDescent="0.25">
      <c r="A25789" s="46"/>
      <c r="B25789" s="46"/>
      <c r="C25789" s="41"/>
    </row>
    <row r="25790" spans="1:3" ht="13.8" x14ac:dyDescent="0.25">
      <c r="A25790" s="46"/>
      <c r="B25790" s="46"/>
      <c r="C25790" s="41"/>
    </row>
    <row r="25791" spans="1:3" ht="13.8" x14ac:dyDescent="0.25">
      <c r="A25791" s="46"/>
      <c r="B25791" s="46"/>
      <c r="C25791" s="41"/>
    </row>
    <row r="25792" spans="1:3" ht="13.8" x14ac:dyDescent="0.25">
      <c r="A25792" s="46"/>
      <c r="B25792" s="46"/>
      <c r="C25792" s="41"/>
    </row>
    <row r="25793" spans="1:3" ht="13.8" x14ac:dyDescent="0.25">
      <c r="A25793" s="46"/>
      <c r="B25793" s="46"/>
      <c r="C25793" s="41"/>
    </row>
    <row r="25794" spans="1:3" ht="13.8" x14ac:dyDescent="0.25">
      <c r="A25794" s="46"/>
      <c r="B25794" s="46"/>
      <c r="C25794" s="41"/>
    </row>
    <row r="25795" spans="1:3" ht="13.8" x14ac:dyDescent="0.25">
      <c r="A25795" s="46"/>
      <c r="B25795" s="46"/>
      <c r="C25795" s="41"/>
    </row>
    <row r="25796" spans="1:3" ht="13.8" x14ac:dyDescent="0.25">
      <c r="A25796" s="46"/>
      <c r="B25796" s="46"/>
      <c r="C25796" s="41"/>
    </row>
    <row r="25797" spans="1:3" ht="13.8" x14ac:dyDescent="0.25">
      <c r="A25797" s="46"/>
      <c r="B25797" s="46"/>
      <c r="C25797" s="41"/>
    </row>
    <row r="25798" spans="1:3" ht="13.8" x14ac:dyDescent="0.25">
      <c r="A25798" s="46"/>
      <c r="B25798" s="46"/>
      <c r="C25798" s="41"/>
    </row>
    <row r="25799" spans="1:3" ht="13.8" x14ac:dyDescent="0.25">
      <c r="A25799" s="46"/>
      <c r="B25799" s="46"/>
      <c r="C25799" s="41"/>
    </row>
    <row r="25800" spans="1:3" ht="13.8" x14ac:dyDescent="0.25">
      <c r="A25800" s="46"/>
      <c r="B25800" s="46"/>
      <c r="C25800" s="41"/>
    </row>
    <row r="25801" spans="1:3" ht="13.8" x14ac:dyDescent="0.25">
      <c r="A25801" s="46"/>
      <c r="B25801" s="46"/>
      <c r="C25801" s="41"/>
    </row>
    <row r="25802" spans="1:3" ht="13.8" x14ac:dyDescent="0.25">
      <c r="A25802" s="46"/>
      <c r="B25802" s="46"/>
      <c r="C25802" s="41"/>
    </row>
    <row r="25803" spans="1:3" ht="13.8" x14ac:dyDescent="0.25">
      <c r="A25803" s="46"/>
      <c r="B25803" s="46"/>
      <c r="C25803" s="41"/>
    </row>
    <row r="25804" spans="1:3" ht="13.8" x14ac:dyDescent="0.25">
      <c r="A25804" s="46"/>
      <c r="B25804" s="46"/>
      <c r="C25804" s="41"/>
    </row>
    <row r="25805" spans="1:3" ht="13.8" x14ac:dyDescent="0.25">
      <c r="A25805" s="46"/>
      <c r="B25805" s="46"/>
      <c r="C25805" s="41"/>
    </row>
    <row r="25806" spans="1:3" ht="13.8" x14ac:dyDescent="0.25">
      <c r="A25806" s="46"/>
      <c r="B25806" s="46"/>
      <c r="C25806" s="41"/>
    </row>
    <row r="25807" spans="1:3" ht="13.8" x14ac:dyDescent="0.25">
      <c r="A25807" s="46"/>
      <c r="B25807" s="46"/>
      <c r="C25807" s="41"/>
    </row>
    <row r="25808" spans="1:3" ht="13.8" x14ac:dyDescent="0.25">
      <c r="A25808" s="46"/>
      <c r="B25808" s="46"/>
      <c r="C25808" s="41"/>
    </row>
    <row r="25809" spans="1:3" ht="13.8" x14ac:dyDescent="0.25">
      <c r="A25809" s="46"/>
      <c r="B25809" s="46"/>
      <c r="C25809" s="41"/>
    </row>
    <row r="25810" spans="1:3" ht="13.8" x14ac:dyDescent="0.25">
      <c r="A25810" s="46"/>
      <c r="B25810" s="46"/>
      <c r="C25810" s="41"/>
    </row>
    <row r="25811" spans="1:3" ht="13.8" x14ac:dyDescent="0.25">
      <c r="A25811" s="46"/>
      <c r="B25811" s="46"/>
      <c r="C25811" s="41"/>
    </row>
    <row r="25812" spans="1:3" ht="13.8" x14ac:dyDescent="0.25">
      <c r="A25812" s="46"/>
      <c r="B25812" s="46"/>
      <c r="C25812" s="41"/>
    </row>
    <row r="25813" spans="1:3" ht="13.8" x14ac:dyDescent="0.25">
      <c r="A25813" s="46"/>
      <c r="B25813" s="46"/>
      <c r="C25813" s="41"/>
    </row>
    <row r="25814" spans="1:3" ht="13.8" x14ac:dyDescent="0.25">
      <c r="A25814" s="46"/>
      <c r="B25814" s="46"/>
      <c r="C25814" s="41"/>
    </row>
    <row r="25815" spans="1:3" ht="13.8" x14ac:dyDescent="0.25">
      <c r="A25815" s="46"/>
      <c r="B25815" s="46"/>
      <c r="C25815" s="41"/>
    </row>
    <row r="25816" spans="1:3" ht="13.8" x14ac:dyDescent="0.25">
      <c r="A25816" s="46"/>
      <c r="B25816" s="46"/>
      <c r="C25816" s="41"/>
    </row>
    <row r="25817" spans="1:3" ht="13.8" x14ac:dyDescent="0.25">
      <c r="A25817" s="46"/>
      <c r="B25817" s="46"/>
      <c r="C25817" s="41"/>
    </row>
    <row r="25818" spans="1:3" ht="13.8" x14ac:dyDescent="0.25">
      <c r="A25818" s="46"/>
      <c r="B25818" s="46"/>
      <c r="C25818" s="41"/>
    </row>
    <row r="25819" spans="1:3" ht="13.8" x14ac:dyDescent="0.25">
      <c r="A25819" s="46"/>
      <c r="B25819" s="46"/>
      <c r="C25819" s="41"/>
    </row>
    <row r="25820" spans="1:3" ht="13.8" x14ac:dyDescent="0.25">
      <c r="A25820" s="46"/>
      <c r="B25820" s="46"/>
      <c r="C25820" s="41"/>
    </row>
    <row r="25821" spans="1:3" ht="13.8" x14ac:dyDescent="0.25">
      <c r="A25821" s="46"/>
      <c r="B25821" s="46"/>
      <c r="C25821" s="41"/>
    </row>
    <row r="25822" spans="1:3" ht="13.8" x14ac:dyDescent="0.25">
      <c r="A25822" s="46"/>
      <c r="B25822" s="46"/>
      <c r="C25822" s="41"/>
    </row>
    <row r="25823" spans="1:3" ht="13.8" x14ac:dyDescent="0.25">
      <c r="A25823" s="46"/>
      <c r="B25823" s="46"/>
      <c r="C25823" s="41"/>
    </row>
    <row r="25824" spans="1:3" ht="13.8" x14ac:dyDescent="0.25">
      <c r="A25824" s="46"/>
      <c r="B25824" s="46"/>
      <c r="C25824" s="41"/>
    </row>
    <row r="25825" spans="1:3" ht="13.8" x14ac:dyDescent="0.25">
      <c r="A25825" s="46"/>
      <c r="B25825" s="46"/>
      <c r="C25825" s="41"/>
    </row>
    <row r="25826" spans="1:3" ht="13.8" x14ac:dyDescent="0.25">
      <c r="A25826" s="46"/>
      <c r="B25826" s="46"/>
      <c r="C25826" s="41"/>
    </row>
    <row r="25827" spans="1:3" ht="13.8" x14ac:dyDescent="0.25">
      <c r="A25827" s="46"/>
      <c r="B25827" s="46"/>
      <c r="C25827" s="41"/>
    </row>
    <row r="25828" spans="1:3" ht="13.8" x14ac:dyDescent="0.25">
      <c r="A25828" s="46"/>
      <c r="B25828" s="46"/>
      <c r="C25828" s="41"/>
    </row>
    <row r="25829" spans="1:3" ht="13.8" x14ac:dyDescent="0.25">
      <c r="A25829" s="46"/>
      <c r="B25829" s="46"/>
      <c r="C25829" s="41"/>
    </row>
    <row r="25830" spans="1:3" ht="13.8" x14ac:dyDescent="0.25">
      <c r="A25830" s="46"/>
      <c r="B25830" s="46"/>
      <c r="C25830" s="41"/>
    </row>
    <row r="25831" spans="1:3" ht="13.8" x14ac:dyDescent="0.25">
      <c r="A25831" s="46"/>
      <c r="B25831" s="46"/>
      <c r="C25831" s="41"/>
    </row>
    <row r="25832" spans="1:3" ht="13.8" x14ac:dyDescent="0.25">
      <c r="A25832" s="46"/>
      <c r="B25832" s="46"/>
      <c r="C25832" s="41"/>
    </row>
    <row r="25833" spans="1:3" ht="13.8" x14ac:dyDescent="0.25">
      <c r="A25833" s="46"/>
      <c r="B25833" s="46"/>
      <c r="C25833" s="41"/>
    </row>
    <row r="25834" spans="1:3" ht="13.8" x14ac:dyDescent="0.25">
      <c r="A25834" s="46"/>
      <c r="B25834" s="46"/>
      <c r="C25834" s="41"/>
    </row>
    <row r="25835" spans="1:3" ht="13.8" x14ac:dyDescent="0.25">
      <c r="A25835" s="46"/>
      <c r="B25835" s="46"/>
      <c r="C25835" s="41"/>
    </row>
    <row r="25836" spans="1:3" ht="13.8" x14ac:dyDescent="0.25">
      <c r="A25836" s="46"/>
      <c r="B25836" s="46"/>
      <c r="C25836" s="41"/>
    </row>
    <row r="25837" spans="1:3" ht="13.8" x14ac:dyDescent="0.25">
      <c r="A25837" s="46"/>
      <c r="B25837" s="46"/>
      <c r="C25837" s="41"/>
    </row>
    <row r="25838" spans="1:3" ht="13.8" x14ac:dyDescent="0.25">
      <c r="A25838" s="46"/>
      <c r="B25838" s="46"/>
      <c r="C25838" s="41"/>
    </row>
    <row r="25839" spans="1:3" ht="13.8" x14ac:dyDescent="0.25">
      <c r="A25839" s="46"/>
      <c r="B25839" s="46"/>
      <c r="C25839" s="41"/>
    </row>
    <row r="25840" spans="1:3" ht="13.8" x14ac:dyDescent="0.25">
      <c r="A25840" s="46"/>
      <c r="B25840" s="46"/>
      <c r="C25840" s="41"/>
    </row>
    <row r="25841" spans="1:3" ht="13.8" x14ac:dyDescent="0.25">
      <c r="A25841" s="46"/>
      <c r="B25841" s="46"/>
      <c r="C25841" s="41"/>
    </row>
    <row r="25842" spans="1:3" ht="13.8" x14ac:dyDescent="0.25">
      <c r="A25842" s="46"/>
      <c r="B25842" s="46"/>
      <c r="C25842" s="41"/>
    </row>
    <row r="25843" spans="1:3" ht="13.8" x14ac:dyDescent="0.25">
      <c r="A25843" s="46"/>
      <c r="B25843" s="46"/>
      <c r="C25843" s="41"/>
    </row>
    <row r="25844" spans="1:3" ht="13.8" x14ac:dyDescent="0.25">
      <c r="A25844" s="46"/>
      <c r="B25844" s="46"/>
      <c r="C25844" s="41"/>
    </row>
    <row r="25845" spans="1:3" ht="13.8" x14ac:dyDescent="0.25">
      <c r="A25845" s="46"/>
      <c r="B25845" s="46"/>
      <c r="C25845" s="41"/>
    </row>
    <row r="25846" spans="1:3" ht="13.8" x14ac:dyDescent="0.25">
      <c r="A25846" s="46"/>
      <c r="B25846" s="46"/>
      <c r="C25846" s="41"/>
    </row>
    <row r="25847" spans="1:3" ht="13.8" x14ac:dyDescent="0.25">
      <c r="A25847" s="46"/>
      <c r="B25847" s="46"/>
      <c r="C25847" s="41"/>
    </row>
    <row r="25848" spans="1:3" ht="13.8" x14ac:dyDescent="0.25">
      <c r="A25848" s="46"/>
      <c r="B25848" s="46"/>
      <c r="C25848" s="41"/>
    </row>
    <row r="25849" spans="1:3" ht="13.8" x14ac:dyDescent="0.25">
      <c r="A25849" s="46"/>
      <c r="B25849" s="46"/>
      <c r="C25849" s="41"/>
    </row>
    <row r="25850" spans="1:3" ht="13.8" x14ac:dyDescent="0.25">
      <c r="A25850" s="46"/>
      <c r="B25850" s="46"/>
      <c r="C25850" s="41"/>
    </row>
    <row r="25851" spans="1:3" ht="13.8" x14ac:dyDescent="0.25">
      <c r="A25851" s="46"/>
      <c r="B25851" s="46"/>
      <c r="C25851" s="41"/>
    </row>
    <row r="25852" spans="1:3" ht="13.8" x14ac:dyDescent="0.25">
      <c r="A25852" s="46"/>
      <c r="B25852" s="46"/>
      <c r="C25852" s="41"/>
    </row>
    <row r="25853" spans="1:3" ht="13.8" x14ac:dyDescent="0.25">
      <c r="A25853" s="46"/>
      <c r="B25853" s="46"/>
      <c r="C25853" s="41"/>
    </row>
    <row r="25854" spans="1:3" ht="13.8" x14ac:dyDescent="0.25">
      <c r="A25854" s="46"/>
      <c r="B25854" s="46"/>
      <c r="C25854" s="41"/>
    </row>
    <row r="25855" spans="1:3" ht="13.8" x14ac:dyDescent="0.25">
      <c r="A25855" s="46"/>
      <c r="B25855" s="46"/>
      <c r="C25855" s="41"/>
    </row>
    <row r="25856" spans="1:3" ht="13.8" x14ac:dyDescent="0.25">
      <c r="A25856" s="46"/>
      <c r="B25856" s="46"/>
      <c r="C25856" s="41"/>
    </row>
    <row r="25857" spans="1:3" ht="13.8" x14ac:dyDescent="0.25">
      <c r="A25857" s="46"/>
      <c r="B25857" s="46"/>
      <c r="C25857" s="41"/>
    </row>
    <row r="25858" spans="1:3" ht="13.8" x14ac:dyDescent="0.25">
      <c r="A25858" s="46"/>
      <c r="B25858" s="46"/>
      <c r="C25858" s="41"/>
    </row>
    <row r="25859" spans="1:3" ht="13.8" x14ac:dyDescent="0.25">
      <c r="A25859" s="46"/>
      <c r="B25859" s="46"/>
      <c r="C25859" s="41"/>
    </row>
    <row r="25860" spans="1:3" ht="13.8" x14ac:dyDescent="0.25">
      <c r="A25860" s="46"/>
      <c r="B25860" s="46"/>
      <c r="C25860" s="41"/>
    </row>
    <row r="25861" spans="1:3" ht="13.8" x14ac:dyDescent="0.25">
      <c r="A25861" s="46"/>
      <c r="B25861" s="46"/>
      <c r="C25861" s="41"/>
    </row>
    <row r="25862" spans="1:3" ht="13.8" x14ac:dyDescent="0.25">
      <c r="A25862" s="46"/>
      <c r="B25862" s="46"/>
      <c r="C25862" s="41"/>
    </row>
    <row r="25863" spans="1:3" ht="13.8" x14ac:dyDescent="0.25">
      <c r="A25863" s="46"/>
      <c r="B25863" s="46"/>
      <c r="C25863" s="41"/>
    </row>
    <row r="25864" spans="1:3" ht="13.8" x14ac:dyDescent="0.25">
      <c r="A25864" s="46"/>
      <c r="B25864" s="46"/>
      <c r="C25864" s="41"/>
    </row>
    <row r="25865" spans="1:3" ht="13.8" x14ac:dyDescent="0.25">
      <c r="A25865" s="46"/>
      <c r="B25865" s="46"/>
      <c r="C25865" s="41"/>
    </row>
    <row r="25866" spans="1:3" ht="13.8" x14ac:dyDescent="0.25">
      <c r="A25866" s="46"/>
      <c r="B25866" s="46"/>
      <c r="C25866" s="41"/>
    </row>
    <row r="25867" spans="1:3" ht="13.8" x14ac:dyDescent="0.25">
      <c r="A25867" s="46"/>
      <c r="B25867" s="46"/>
      <c r="C25867" s="41"/>
    </row>
    <row r="25868" spans="1:3" ht="13.8" x14ac:dyDescent="0.25">
      <c r="A25868" s="46"/>
      <c r="B25868" s="46"/>
      <c r="C25868" s="41"/>
    </row>
    <row r="25869" spans="1:3" ht="13.8" x14ac:dyDescent="0.25">
      <c r="A25869" s="46"/>
      <c r="B25869" s="46"/>
      <c r="C25869" s="41"/>
    </row>
    <row r="25870" spans="1:3" ht="13.8" x14ac:dyDescent="0.25">
      <c r="A25870" s="46"/>
      <c r="B25870" s="46"/>
      <c r="C25870" s="41"/>
    </row>
    <row r="25871" spans="1:3" ht="13.8" x14ac:dyDescent="0.25">
      <c r="A25871" s="46"/>
      <c r="B25871" s="46"/>
      <c r="C25871" s="41"/>
    </row>
    <row r="25872" spans="1:3" ht="13.8" x14ac:dyDescent="0.25">
      <c r="A25872" s="46"/>
      <c r="B25872" s="46"/>
      <c r="C25872" s="41"/>
    </row>
    <row r="25873" spans="1:3" ht="13.8" x14ac:dyDescent="0.25">
      <c r="A25873" s="46"/>
      <c r="B25873" s="46"/>
      <c r="C25873" s="41"/>
    </row>
    <row r="25874" spans="1:3" ht="13.8" x14ac:dyDescent="0.25">
      <c r="A25874" s="46"/>
      <c r="B25874" s="46"/>
      <c r="C25874" s="41"/>
    </row>
    <row r="25875" spans="1:3" ht="13.8" x14ac:dyDescent="0.25">
      <c r="A25875" s="46"/>
      <c r="B25875" s="46"/>
      <c r="C25875" s="41"/>
    </row>
    <row r="25876" spans="1:3" ht="13.8" x14ac:dyDescent="0.25">
      <c r="A25876" s="46"/>
      <c r="B25876" s="46"/>
      <c r="C25876" s="41"/>
    </row>
    <row r="25877" spans="1:3" ht="13.8" x14ac:dyDescent="0.25">
      <c r="A25877" s="46"/>
      <c r="B25877" s="46"/>
      <c r="C25877" s="41"/>
    </row>
    <row r="25878" spans="1:3" ht="13.8" x14ac:dyDescent="0.25">
      <c r="A25878" s="46"/>
      <c r="B25878" s="46"/>
      <c r="C25878" s="41"/>
    </row>
    <row r="25879" spans="1:3" ht="13.8" x14ac:dyDescent="0.25">
      <c r="A25879" s="46"/>
      <c r="B25879" s="46"/>
      <c r="C25879" s="41"/>
    </row>
    <row r="25880" spans="1:3" ht="13.8" x14ac:dyDescent="0.25">
      <c r="A25880" s="46"/>
      <c r="B25880" s="46"/>
      <c r="C25880" s="41"/>
    </row>
    <row r="25881" spans="1:3" ht="13.8" x14ac:dyDescent="0.25">
      <c r="A25881" s="46"/>
      <c r="B25881" s="46"/>
      <c r="C25881" s="41"/>
    </row>
    <row r="25882" spans="1:3" ht="13.8" x14ac:dyDescent="0.25">
      <c r="A25882" s="46"/>
      <c r="B25882" s="46"/>
      <c r="C25882" s="41"/>
    </row>
    <row r="25883" spans="1:3" ht="13.8" x14ac:dyDescent="0.25">
      <c r="A25883" s="46"/>
      <c r="B25883" s="46"/>
      <c r="C25883" s="41"/>
    </row>
    <row r="25884" spans="1:3" ht="13.8" x14ac:dyDescent="0.25">
      <c r="A25884" s="46"/>
      <c r="B25884" s="46"/>
      <c r="C25884" s="41"/>
    </row>
    <row r="25885" spans="1:3" ht="13.8" x14ac:dyDescent="0.25">
      <c r="A25885" s="46"/>
      <c r="B25885" s="46"/>
      <c r="C25885" s="41"/>
    </row>
    <row r="25886" spans="1:3" ht="13.8" x14ac:dyDescent="0.25">
      <c r="A25886" s="46"/>
      <c r="B25886" s="46"/>
      <c r="C25886" s="41"/>
    </row>
    <row r="25887" spans="1:3" ht="13.8" x14ac:dyDescent="0.25">
      <c r="A25887" s="46"/>
      <c r="B25887" s="46"/>
      <c r="C25887" s="41"/>
    </row>
    <row r="25888" spans="1:3" ht="13.8" x14ac:dyDescent="0.25">
      <c r="A25888" s="46"/>
      <c r="B25888" s="46"/>
      <c r="C25888" s="41"/>
    </row>
    <row r="25889" spans="1:3" ht="13.8" x14ac:dyDescent="0.25">
      <c r="A25889" s="46"/>
      <c r="B25889" s="46"/>
      <c r="C25889" s="41"/>
    </row>
    <row r="25890" spans="1:3" ht="13.8" x14ac:dyDescent="0.25">
      <c r="A25890" s="46"/>
      <c r="B25890" s="46"/>
      <c r="C25890" s="41"/>
    </row>
    <row r="25891" spans="1:3" ht="13.8" x14ac:dyDescent="0.25">
      <c r="A25891" s="46"/>
      <c r="B25891" s="46"/>
      <c r="C25891" s="41"/>
    </row>
    <row r="25892" spans="1:3" ht="13.8" x14ac:dyDescent="0.25">
      <c r="A25892" s="46"/>
      <c r="B25892" s="46"/>
      <c r="C25892" s="41"/>
    </row>
    <row r="25893" spans="1:3" ht="13.8" x14ac:dyDescent="0.25">
      <c r="A25893" s="46"/>
      <c r="B25893" s="46"/>
      <c r="C25893" s="41"/>
    </row>
    <row r="25894" spans="1:3" ht="13.8" x14ac:dyDescent="0.25">
      <c r="A25894" s="46"/>
      <c r="B25894" s="46"/>
      <c r="C25894" s="41"/>
    </row>
    <row r="25895" spans="1:3" ht="13.8" x14ac:dyDescent="0.25">
      <c r="A25895" s="46"/>
      <c r="B25895" s="46"/>
      <c r="C25895" s="41"/>
    </row>
    <row r="25896" spans="1:3" ht="13.8" x14ac:dyDescent="0.25">
      <c r="A25896" s="46"/>
      <c r="B25896" s="46"/>
      <c r="C25896" s="41"/>
    </row>
    <row r="25897" spans="1:3" ht="13.8" x14ac:dyDescent="0.25">
      <c r="A25897" s="46"/>
      <c r="B25897" s="46"/>
      <c r="C25897" s="41"/>
    </row>
    <row r="25898" spans="1:3" ht="13.8" x14ac:dyDescent="0.25">
      <c r="A25898" s="46"/>
      <c r="B25898" s="46"/>
      <c r="C25898" s="41"/>
    </row>
    <row r="25899" spans="1:3" ht="13.8" x14ac:dyDescent="0.25">
      <c r="A25899" s="46"/>
      <c r="B25899" s="46"/>
      <c r="C25899" s="41"/>
    </row>
    <row r="25900" spans="1:3" ht="13.8" x14ac:dyDescent="0.25">
      <c r="A25900" s="46"/>
      <c r="B25900" s="46"/>
      <c r="C25900" s="41"/>
    </row>
    <row r="25901" spans="1:3" ht="13.8" x14ac:dyDescent="0.25">
      <c r="A25901" s="46"/>
      <c r="B25901" s="46"/>
      <c r="C25901" s="41"/>
    </row>
    <row r="25902" spans="1:3" ht="13.8" x14ac:dyDescent="0.25">
      <c r="A25902" s="46"/>
      <c r="B25902" s="46"/>
      <c r="C25902" s="41"/>
    </row>
    <row r="25903" spans="1:3" ht="13.8" x14ac:dyDescent="0.25">
      <c r="A25903" s="46"/>
      <c r="B25903" s="46"/>
      <c r="C25903" s="41"/>
    </row>
    <row r="25904" spans="1:3" ht="13.8" x14ac:dyDescent="0.25">
      <c r="A25904" s="46"/>
      <c r="B25904" s="46"/>
      <c r="C25904" s="41"/>
    </row>
    <row r="25905" spans="1:3" ht="13.8" x14ac:dyDescent="0.25">
      <c r="A25905" s="46"/>
      <c r="B25905" s="46"/>
      <c r="C25905" s="41"/>
    </row>
    <row r="25906" spans="1:3" ht="13.8" x14ac:dyDescent="0.25">
      <c r="A25906" s="46"/>
      <c r="B25906" s="46"/>
      <c r="C25906" s="41"/>
    </row>
    <row r="25907" spans="1:3" ht="13.8" x14ac:dyDescent="0.25">
      <c r="A25907" s="46"/>
      <c r="B25907" s="46"/>
      <c r="C25907" s="41"/>
    </row>
    <row r="25908" spans="1:3" ht="13.8" x14ac:dyDescent="0.25">
      <c r="A25908" s="46"/>
      <c r="B25908" s="46"/>
      <c r="C25908" s="41"/>
    </row>
    <row r="25909" spans="1:3" ht="13.8" x14ac:dyDescent="0.25">
      <c r="A25909" s="46"/>
      <c r="B25909" s="46"/>
      <c r="C25909" s="41"/>
    </row>
    <row r="25910" spans="1:3" ht="13.8" x14ac:dyDescent="0.25">
      <c r="A25910" s="46"/>
      <c r="B25910" s="46"/>
      <c r="C25910" s="41"/>
    </row>
    <row r="25911" spans="1:3" ht="13.8" x14ac:dyDescent="0.25">
      <c r="A25911" s="46"/>
      <c r="B25911" s="46"/>
      <c r="C25911" s="41"/>
    </row>
    <row r="25912" spans="1:3" ht="13.8" x14ac:dyDescent="0.25">
      <c r="A25912" s="46"/>
      <c r="B25912" s="46"/>
      <c r="C25912" s="41"/>
    </row>
    <row r="25913" spans="1:3" ht="13.8" x14ac:dyDescent="0.25">
      <c r="A25913" s="46"/>
      <c r="B25913" s="46"/>
      <c r="C25913" s="41"/>
    </row>
    <row r="25914" spans="1:3" ht="13.8" x14ac:dyDescent="0.25">
      <c r="A25914" s="46"/>
      <c r="B25914" s="46"/>
      <c r="C25914" s="41"/>
    </row>
    <row r="25915" spans="1:3" ht="13.8" x14ac:dyDescent="0.25">
      <c r="A25915" s="46"/>
      <c r="B25915" s="46"/>
      <c r="C25915" s="41"/>
    </row>
    <row r="25916" spans="1:3" ht="13.8" x14ac:dyDescent="0.25">
      <c r="A25916" s="46"/>
      <c r="B25916" s="46"/>
      <c r="C25916" s="41"/>
    </row>
    <row r="25917" spans="1:3" ht="13.8" x14ac:dyDescent="0.25">
      <c r="A25917" s="46"/>
      <c r="B25917" s="46"/>
      <c r="C25917" s="41"/>
    </row>
    <row r="25918" spans="1:3" ht="13.8" x14ac:dyDescent="0.25">
      <c r="A25918" s="46"/>
      <c r="B25918" s="46"/>
      <c r="C25918" s="41"/>
    </row>
    <row r="25919" spans="1:3" ht="13.8" x14ac:dyDescent="0.25">
      <c r="A25919" s="46"/>
      <c r="B25919" s="46"/>
      <c r="C25919" s="41"/>
    </row>
    <row r="25920" spans="1:3" ht="13.8" x14ac:dyDescent="0.25">
      <c r="A25920" s="46"/>
      <c r="B25920" s="46"/>
      <c r="C25920" s="41"/>
    </row>
    <row r="25921" spans="1:3" ht="13.8" x14ac:dyDescent="0.25">
      <c r="A25921" s="46"/>
      <c r="B25921" s="46"/>
      <c r="C25921" s="41"/>
    </row>
    <row r="25922" spans="1:3" ht="13.8" x14ac:dyDescent="0.25">
      <c r="A25922" s="46"/>
      <c r="B25922" s="46"/>
      <c r="C25922" s="41"/>
    </row>
    <row r="25923" spans="1:3" ht="13.8" x14ac:dyDescent="0.25">
      <c r="A25923" s="46"/>
      <c r="B25923" s="46"/>
      <c r="C25923" s="41"/>
    </row>
    <row r="25924" spans="1:3" ht="13.8" x14ac:dyDescent="0.25">
      <c r="A25924" s="46"/>
      <c r="B25924" s="46"/>
      <c r="C25924" s="41"/>
    </row>
    <row r="25925" spans="1:3" ht="13.8" x14ac:dyDescent="0.25">
      <c r="A25925" s="46"/>
      <c r="B25925" s="46"/>
      <c r="C25925" s="41"/>
    </row>
    <row r="25926" spans="1:3" ht="13.8" x14ac:dyDescent="0.25">
      <c r="A25926" s="46"/>
      <c r="B25926" s="46"/>
      <c r="C25926" s="41"/>
    </row>
    <row r="25927" spans="1:3" ht="13.8" x14ac:dyDescent="0.25">
      <c r="A25927" s="46"/>
      <c r="B25927" s="46"/>
      <c r="C25927" s="41"/>
    </row>
    <row r="25928" spans="1:3" ht="13.8" x14ac:dyDescent="0.25">
      <c r="A25928" s="46"/>
      <c r="B25928" s="46"/>
      <c r="C25928" s="41"/>
    </row>
    <row r="25929" spans="1:3" ht="13.8" x14ac:dyDescent="0.25">
      <c r="A25929" s="46"/>
      <c r="B25929" s="46"/>
      <c r="C25929" s="41"/>
    </row>
    <row r="25930" spans="1:3" ht="13.8" x14ac:dyDescent="0.25">
      <c r="A25930" s="46"/>
      <c r="B25930" s="46"/>
      <c r="C25930" s="41"/>
    </row>
    <row r="25931" spans="1:3" ht="13.8" x14ac:dyDescent="0.25">
      <c r="A25931" s="46"/>
      <c r="B25931" s="46"/>
      <c r="C25931" s="41"/>
    </row>
    <row r="25932" spans="1:3" ht="13.8" x14ac:dyDescent="0.25">
      <c r="A25932" s="46"/>
      <c r="B25932" s="46"/>
      <c r="C25932" s="41"/>
    </row>
    <row r="25933" spans="1:3" ht="13.8" x14ac:dyDescent="0.25">
      <c r="A25933" s="46"/>
      <c r="B25933" s="46"/>
      <c r="C25933" s="41"/>
    </row>
    <row r="25934" spans="1:3" ht="13.8" x14ac:dyDescent="0.25">
      <c r="A25934" s="46"/>
      <c r="B25934" s="46"/>
      <c r="C25934" s="41"/>
    </row>
    <row r="25935" spans="1:3" ht="13.8" x14ac:dyDescent="0.25">
      <c r="A25935" s="46"/>
      <c r="B25935" s="46"/>
      <c r="C25935" s="41"/>
    </row>
    <row r="25936" spans="1:3" ht="13.8" x14ac:dyDescent="0.25">
      <c r="A25936" s="46"/>
      <c r="B25936" s="46"/>
      <c r="C25936" s="41"/>
    </row>
    <row r="25937" spans="1:3" ht="13.8" x14ac:dyDescent="0.25">
      <c r="A25937" s="46"/>
      <c r="B25937" s="46"/>
      <c r="C25937" s="41"/>
    </row>
    <row r="25938" spans="1:3" ht="13.8" x14ac:dyDescent="0.25">
      <c r="A25938" s="46"/>
      <c r="B25938" s="46"/>
      <c r="C25938" s="41"/>
    </row>
    <row r="25939" spans="1:3" ht="13.8" x14ac:dyDescent="0.25">
      <c r="A25939" s="46"/>
      <c r="B25939" s="46"/>
      <c r="C25939" s="41"/>
    </row>
    <row r="25940" spans="1:3" ht="13.8" x14ac:dyDescent="0.25">
      <c r="A25940" s="46"/>
      <c r="B25940" s="46"/>
      <c r="C25940" s="41"/>
    </row>
    <row r="25941" spans="1:3" ht="13.8" x14ac:dyDescent="0.25">
      <c r="A25941" s="46"/>
      <c r="B25941" s="46"/>
      <c r="C25941" s="41"/>
    </row>
    <row r="25942" spans="1:3" ht="13.8" x14ac:dyDescent="0.25">
      <c r="A25942" s="46"/>
      <c r="B25942" s="46"/>
      <c r="C25942" s="41"/>
    </row>
    <row r="25943" spans="1:3" ht="13.8" x14ac:dyDescent="0.25">
      <c r="A25943" s="46"/>
      <c r="B25943" s="46"/>
      <c r="C25943" s="41"/>
    </row>
    <row r="25944" spans="1:3" ht="13.8" x14ac:dyDescent="0.25">
      <c r="A25944" s="46"/>
      <c r="B25944" s="46"/>
      <c r="C25944" s="41"/>
    </row>
    <row r="25945" spans="1:3" ht="13.8" x14ac:dyDescent="0.25">
      <c r="A25945" s="46"/>
      <c r="B25945" s="46"/>
      <c r="C25945" s="41"/>
    </row>
    <row r="25946" spans="1:3" ht="13.8" x14ac:dyDescent="0.25">
      <c r="A25946" s="46"/>
      <c r="B25946" s="46"/>
      <c r="C25946" s="41"/>
    </row>
    <row r="25947" spans="1:3" ht="13.8" x14ac:dyDescent="0.25">
      <c r="A25947" s="46"/>
      <c r="B25947" s="46"/>
      <c r="C25947" s="41"/>
    </row>
    <row r="25948" spans="1:3" ht="13.8" x14ac:dyDescent="0.25">
      <c r="A25948" s="46"/>
      <c r="B25948" s="46"/>
      <c r="C25948" s="41"/>
    </row>
    <row r="25949" spans="1:3" ht="13.8" x14ac:dyDescent="0.25">
      <c r="A25949" s="46"/>
      <c r="B25949" s="46"/>
      <c r="C25949" s="41"/>
    </row>
    <row r="25950" spans="1:3" ht="13.8" x14ac:dyDescent="0.25">
      <c r="A25950" s="46"/>
      <c r="B25950" s="46"/>
      <c r="C25950" s="41"/>
    </row>
    <row r="25951" spans="1:3" ht="13.8" x14ac:dyDescent="0.25">
      <c r="A25951" s="46"/>
      <c r="B25951" s="46"/>
      <c r="C25951" s="41"/>
    </row>
    <row r="25952" spans="1:3" ht="13.8" x14ac:dyDescent="0.25">
      <c r="A25952" s="46"/>
      <c r="B25952" s="46"/>
      <c r="C25952" s="41"/>
    </row>
    <row r="25953" spans="1:3" ht="13.8" x14ac:dyDescent="0.25">
      <c r="A25953" s="46"/>
      <c r="B25953" s="46"/>
      <c r="C25953" s="41"/>
    </row>
    <row r="25954" spans="1:3" ht="13.8" x14ac:dyDescent="0.25">
      <c r="A25954" s="46"/>
      <c r="B25954" s="46"/>
      <c r="C25954" s="41"/>
    </row>
    <row r="25955" spans="1:3" ht="13.8" x14ac:dyDescent="0.25">
      <c r="A25955" s="46"/>
      <c r="B25955" s="46"/>
      <c r="C25955" s="41"/>
    </row>
    <row r="25956" spans="1:3" ht="13.8" x14ac:dyDescent="0.25">
      <c r="A25956" s="46"/>
      <c r="B25956" s="46"/>
      <c r="C25956" s="41"/>
    </row>
    <row r="25957" spans="1:3" ht="13.8" x14ac:dyDescent="0.25">
      <c r="A25957" s="46"/>
      <c r="B25957" s="46"/>
      <c r="C25957" s="41"/>
    </row>
    <row r="25958" spans="1:3" ht="13.8" x14ac:dyDescent="0.25">
      <c r="A25958" s="46"/>
      <c r="B25958" s="46"/>
      <c r="C25958" s="41"/>
    </row>
    <row r="25959" spans="1:3" ht="13.8" x14ac:dyDescent="0.25">
      <c r="A25959" s="46"/>
      <c r="B25959" s="46"/>
      <c r="C25959" s="41"/>
    </row>
    <row r="25960" spans="1:3" ht="13.8" x14ac:dyDescent="0.25">
      <c r="A25960" s="46"/>
      <c r="B25960" s="46"/>
      <c r="C25960" s="41"/>
    </row>
    <row r="25961" spans="1:3" ht="13.8" x14ac:dyDescent="0.25">
      <c r="A25961" s="46"/>
      <c r="B25961" s="46"/>
      <c r="C25961" s="41"/>
    </row>
    <row r="25962" spans="1:3" ht="13.8" x14ac:dyDescent="0.25">
      <c r="A25962" s="46"/>
      <c r="B25962" s="46"/>
      <c r="C25962" s="41"/>
    </row>
    <row r="25963" spans="1:3" ht="13.8" x14ac:dyDescent="0.25">
      <c r="A25963" s="46"/>
      <c r="B25963" s="46"/>
      <c r="C25963" s="41"/>
    </row>
    <row r="25964" spans="1:3" ht="13.8" x14ac:dyDescent="0.25">
      <c r="A25964" s="46"/>
      <c r="B25964" s="46"/>
      <c r="C25964" s="41"/>
    </row>
    <row r="25965" spans="1:3" ht="13.8" x14ac:dyDescent="0.25">
      <c r="A25965" s="46"/>
      <c r="B25965" s="46"/>
      <c r="C25965" s="41"/>
    </row>
    <row r="25966" spans="1:3" ht="13.8" x14ac:dyDescent="0.25">
      <c r="A25966" s="46"/>
      <c r="B25966" s="46"/>
      <c r="C25966" s="41"/>
    </row>
    <row r="25967" spans="1:3" ht="13.8" x14ac:dyDescent="0.25">
      <c r="A25967" s="46"/>
      <c r="B25967" s="46"/>
      <c r="C25967" s="41"/>
    </row>
    <row r="25968" spans="1:3" ht="13.8" x14ac:dyDescent="0.25">
      <c r="A25968" s="46"/>
      <c r="B25968" s="46"/>
      <c r="C25968" s="41"/>
    </row>
    <row r="25969" spans="1:3" ht="13.8" x14ac:dyDescent="0.25">
      <c r="A25969" s="46"/>
      <c r="B25969" s="46"/>
      <c r="C25969" s="41"/>
    </row>
    <row r="25970" spans="1:3" ht="13.8" x14ac:dyDescent="0.25">
      <c r="A25970" s="46"/>
      <c r="B25970" s="46"/>
      <c r="C25970" s="41"/>
    </row>
    <row r="25971" spans="1:3" ht="13.8" x14ac:dyDescent="0.25">
      <c r="A25971" s="46"/>
      <c r="B25971" s="46"/>
      <c r="C25971" s="41"/>
    </row>
    <row r="25972" spans="1:3" ht="13.8" x14ac:dyDescent="0.25">
      <c r="A25972" s="46"/>
      <c r="B25972" s="46"/>
      <c r="C25972" s="41"/>
    </row>
    <row r="25973" spans="1:3" ht="13.8" x14ac:dyDescent="0.25">
      <c r="A25973" s="46"/>
      <c r="B25973" s="46"/>
      <c r="C25973" s="41"/>
    </row>
    <row r="25974" spans="1:3" ht="13.8" x14ac:dyDescent="0.25">
      <c r="A25974" s="46"/>
      <c r="B25974" s="46"/>
      <c r="C25974" s="41"/>
    </row>
    <row r="25975" spans="1:3" ht="13.8" x14ac:dyDescent="0.25">
      <c r="A25975" s="46"/>
      <c r="B25975" s="46"/>
      <c r="C25975" s="41"/>
    </row>
    <row r="25976" spans="1:3" ht="13.8" x14ac:dyDescent="0.25">
      <c r="A25976" s="46"/>
      <c r="B25976" s="46"/>
      <c r="C25976" s="41"/>
    </row>
    <row r="25977" spans="1:3" ht="13.8" x14ac:dyDescent="0.25">
      <c r="A25977" s="46"/>
      <c r="B25977" s="46"/>
      <c r="C25977" s="41"/>
    </row>
    <row r="25978" spans="1:3" ht="13.8" x14ac:dyDescent="0.25">
      <c r="A25978" s="46"/>
      <c r="B25978" s="46"/>
      <c r="C25978" s="41"/>
    </row>
    <row r="25979" spans="1:3" ht="13.8" x14ac:dyDescent="0.25">
      <c r="A25979" s="46"/>
      <c r="B25979" s="46"/>
      <c r="C25979" s="41"/>
    </row>
    <row r="25980" spans="1:3" ht="13.8" x14ac:dyDescent="0.25">
      <c r="A25980" s="46"/>
      <c r="B25980" s="46"/>
      <c r="C25980" s="41"/>
    </row>
    <row r="25981" spans="1:3" ht="13.8" x14ac:dyDescent="0.25">
      <c r="A25981" s="46"/>
      <c r="B25981" s="46"/>
      <c r="C25981" s="41"/>
    </row>
    <row r="25982" spans="1:3" ht="13.8" x14ac:dyDescent="0.25">
      <c r="A25982" s="46"/>
      <c r="B25982" s="46"/>
      <c r="C25982" s="41"/>
    </row>
    <row r="25983" spans="1:3" ht="13.8" x14ac:dyDescent="0.25">
      <c r="A25983" s="46"/>
      <c r="B25983" s="46"/>
      <c r="C25983" s="41"/>
    </row>
    <row r="25984" spans="1:3" ht="13.8" x14ac:dyDescent="0.25">
      <c r="A25984" s="46"/>
      <c r="B25984" s="46"/>
      <c r="C25984" s="41"/>
    </row>
    <row r="25985" spans="1:3" ht="13.8" x14ac:dyDescent="0.25">
      <c r="A25985" s="46"/>
      <c r="B25985" s="46"/>
      <c r="C25985" s="41"/>
    </row>
    <row r="25986" spans="1:3" ht="13.8" x14ac:dyDescent="0.25">
      <c r="A25986" s="46"/>
      <c r="B25986" s="46"/>
      <c r="C25986" s="41"/>
    </row>
    <row r="25987" spans="1:3" ht="13.8" x14ac:dyDescent="0.25">
      <c r="A25987" s="46"/>
      <c r="B25987" s="46"/>
      <c r="C25987" s="41"/>
    </row>
    <row r="25988" spans="1:3" ht="13.8" x14ac:dyDescent="0.25">
      <c r="A25988" s="46"/>
      <c r="B25988" s="46"/>
      <c r="C25988" s="41"/>
    </row>
    <row r="25989" spans="1:3" ht="13.8" x14ac:dyDescent="0.25">
      <c r="A25989" s="46"/>
      <c r="B25989" s="46"/>
      <c r="C25989" s="41"/>
    </row>
    <row r="25990" spans="1:3" ht="13.8" x14ac:dyDescent="0.25">
      <c r="A25990" s="46"/>
      <c r="B25990" s="46"/>
      <c r="C25990" s="41"/>
    </row>
    <row r="25991" spans="1:3" ht="13.8" x14ac:dyDescent="0.25">
      <c r="A25991" s="46"/>
      <c r="B25991" s="46"/>
      <c r="C25991" s="41"/>
    </row>
    <row r="25992" spans="1:3" ht="13.8" x14ac:dyDescent="0.25">
      <c r="A25992" s="46"/>
      <c r="B25992" s="46"/>
      <c r="C25992" s="41"/>
    </row>
    <row r="25993" spans="1:3" ht="13.8" x14ac:dyDescent="0.25">
      <c r="A25993" s="46"/>
      <c r="B25993" s="46"/>
      <c r="C25993" s="41"/>
    </row>
    <row r="25994" spans="1:3" ht="13.8" x14ac:dyDescent="0.25">
      <c r="A25994" s="46"/>
      <c r="B25994" s="46"/>
      <c r="C25994" s="41"/>
    </row>
    <row r="25995" spans="1:3" ht="13.8" x14ac:dyDescent="0.25">
      <c r="A25995" s="46"/>
      <c r="B25995" s="46"/>
      <c r="C25995" s="41"/>
    </row>
    <row r="25996" spans="1:3" ht="13.8" x14ac:dyDescent="0.25">
      <c r="A25996" s="46"/>
      <c r="B25996" s="46"/>
      <c r="C25996" s="41"/>
    </row>
    <row r="25997" spans="1:3" ht="13.8" x14ac:dyDescent="0.25">
      <c r="A25997" s="46"/>
      <c r="B25997" s="46"/>
      <c r="C25997" s="41"/>
    </row>
    <row r="25998" spans="1:3" ht="13.8" x14ac:dyDescent="0.25">
      <c r="A25998" s="46"/>
      <c r="B25998" s="46"/>
      <c r="C25998" s="41"/>
    </row>
    <row r="25999" spans="1:3" ht="13.8" x14ac:dyDescent="0.25">
      <c r="A25999" s="46"/>
      <c r="B25999" s="46"/>
      <c r="C25999" s="41"/>
    </row>
    <row r="26000" spans="1:3" ht="13.8" x14ac:dyDescent="0.25">
      <c r="A26000" s="46"/>
      <c r="B26000" s="46"/>
      <c r="C26000" s="41"/>
    </row>
    <row r="26001" spans="1:3" ht="13.8" x14ac:dyDescent="0.25">
      <c r="A26001" s="46"/>
      <c r="B26001" s="46"/>
      <c r="C26001" s="41"/>
    </row>
    <row r="26002" spans="1:3" ht="13.8" x14ac:dyDescent="0.25">
      <c r="A26002" s="46"/>
      <c r="B26002" s="46"/>
      <c r="C26002" s="41"/>
    </row>
    <row r="26003" spans="1:3" ht="13.8" x14ac:dyDescent="0.25">
      <c r="A26003" s="46"/>
      <c r="B26003" s="46"/>
      <c r="C26003" s="41"/>
    </row>
    <row r="26004" spans="1:3" ht="13.8" x14ac:dyDescent="0.25">
      <c r="A26004" s="46"/>
      <c r="B26004" s="46"/>
      <c r="C26004" s="41"/>
    </row>
    <row r="26005" spans="1:3" ht="13.8" x14ac:dyDescent="0.25">
      <c r="A26005" s="46"/>
      <c r="B26005" s="46"/>
      <c r="C26005" s="41"/>
    </row>
    <row r="26006" spans="1:3" ht="13.8" x14ac:dyDescent="0.25">
      <c r="A26006" s="46"/>
      <c r="B26006" s="46"/>
      <c r="C26006" s="41"/>
    </row>
    <row r="26007" spans="1:3" ht="13.8" x14ac:dyDescent="0.25">
      <c r="A26007" s="46"/>
      <c r="B26007" s="46"/>
      <c r="C26007" s="41"/>
    </row>
    <row r="26008" spans="1:3" ht="13.8" x14ac:dyDescent="0.25">
      <c r="A26008" s="46"/>
      <c r="B26008" s="46"/>
      <c r="C26008" s="41"/>
    </row>
    <row r="26009" spans="1:3" ht="13.8" x14ac:dyDescent="0.25">
      <c r="A26009" s="46"/>
      <c r="B26009" s="46"/>
      <c r="C26009" s="41"/>
    </row>
    <row r="26010" spans="1:3" ht="13.8" x14ac:dyDescent="0.25">
      <c r="A26010" s="46"/>
      <c r="B26010" s="46"/>
      <c r="C26010" s="41"/>
    </row>
    <row r="26011" spans="1:3" ht="13.8" x14ac:dyDescent="0.25">
      <c r="A26011" s="46"/>
      <c r="B26011" s="46"/>
      <c r="C26011" s="41"/>
    </row>
    <row r="26012" spans="1:3" ht="13.8" x14ac:dyDescent="0.25">
      <c r="A26012" s="46"/>
      <c r="B26012" s="46"/>
      <c r="C26012" s="41"/>
    </row>
    <row r="26013" spans="1:3" ht="13.8" x14ac:dyDescent="0.25">
      <c r="A26013" s="46"/>
      <c r="B26013" s="46"/>
      <c r="C26013" s="41"/>
    </row>
    <row r="26014" spans="1:3" ht="13.8" x14ac:dyDescent="0.25">
      <c r="A26014" s="46"/>
      <c r="B26014" s="46"/>
      <c r="C26014" s="41"/>
    </row>
    <row r="26015" spans="1:3" ht="13.8" x14ac:dyDescent="0.25">
      <c r="A26015" s="46"/>
      <c r="B26015" s="46"/>
      <c r="C26015" s="41"/>
    </row>
    <row r="26016" spans="1:3" ht="13.8" x14ac:dyDescent="0.25">
      <c r="A26016" s="46"/>
      <c r="B26016" s="46"/>
      <c r="C26016" s="41"/>
    </row>
    <row r="26017" spans="1:3" ht="13.8" x14ac:dyDescent="0.25">
      <c r="A26017" s="46"/>
      <c r="B26017" s="46"/>
      <c r="C26017" s="41"/>
    </row>
    <row r="26018" spans="1:3" ht="13.8" x14ac:dyDescent="0.25">
      <c r="A26018" s="46"/>
      <c r="B26018" s="46"/>
      <c r="C26018" s="41"/>
    </row>
    <row r="26019" spans="1:3" ht="13.8" x14ac:dyDescent="0.25">
      <c r="A26019" s="46"/>
      <c r="B26019" s="46"/>
      <c r="C26019" s="41"/>
    </row>
    <row r="26020" spans="1:3" ht="13.8" x14ac:dyDescent="0.25">
      <c r="A26020" s="46"/>
      <c r="B26020" s="46"/>
      <c r="C26020" s="41"/>
    </row>
    <row r="26021" spans="1:3" ht="13.8" x14ac:dyDescent="0.25">
      <c r="A26021" s="46"/>
      <c r="B26021" s="46"/>
      <c r="C26021" s="41"/>
    </row>
    <row r="26022" spans="1:3" ht="13.8" x14ac:dyDescent="0.25">
      <c r="A26022" s="46"/>
      <c r="B26022" s="46"/>
      <c r="C26022" s="41"/>
    </row>
    <row r="26023" spans="1:3" ht="13.8" x14ac:dyDescent="0.25">
      <c r="A26023" s="46"/>
      <c r="B26023" s="46"/>
      <c r="C26023" s="41"/>
    </row>
    <row r="26024" spans="1:3" ht="13.8" x14ac:dyDescent="0.25">
      <c r="A26024" s="46"/>
      <c r="B26024" s="46"/>
      <c r="C26024" s="41"/>
    </row>
    <row r="26025" spans="1:3" ht="13.8" x14ac:dyDescent="0.25">
      <c r="A26025" s="46"/>
      <c r="B26025" s="46"/>
      <c r="C26025" s="41"/>
    </row>
    <row r="26026" spans="1:3" ht="13.8" x14ac:dyDescent="0.25">
      <c r="A26026" s="46"/>
      <c r="B26026" s="46"/>
      <c r="C26026" s="41"/>
    </row>
    <row r="26027" spans="1:3" ht="13.8" x14ac:dyDescent="0.25">
      <c r="A26027" s="46"/>
      <c r="B26027" s="46"/>
      <c r="C26027" s="41"/>
    </row>
    <row r="26028" spans="1:3" ht="13.8" x14ac:dyDescent="0.25">
      <c r="A26028" s="46"/>
      <c r="B26028" s="46"/>
      <c r="C26028" s="41"/>
    </row>
    <row r="26029" spans="1:3" ht="13.8" x14ac:dyDescent="0.25">
      <c r="A26029" s="46"/>
      <c r="B26029" s="46"/>
      <c r="C26029" s="41"/>
    </row>
    <row r="26030" spans="1:3" ht="13.8" x14ac:dyDescent="0.25">
      <c r="A26030" s="46"/>
      <c r="B26030" s="46"/>
      <c r="C26030" s="41"/>
    </row>
    <row r="26031" spans="1:3" ht="13.8" x14ac:dyDescent="0.25">
      <c r="A26031" s="46"/>
      <c r="B26031" s="46"/>
      <c r="C26031" s="41"/>
    </row>
    <row r="26032" spans="1:3" ht="13.8" x14ac:dyDescent="0.25">
      <c r="A26032" s="46"/>
      <c r="B26032" s="46"/>
      <c r="C26032" s="41"/>
    </row>
    <row r="26033" spans="1:3" ht="13.8" x14ac:dyDescent="0.25">
      <c r="A26033" s="46"/>
      <c r="B26033" s="46"/>
      <c r="C26033" s="41"/>
    </row>
    <row r="26034" spans="1:3" ht="13.8" x14ac:dyDescent="0.25">
      <c r="A26034" s="46"/>
      <c r="B26034" s="46"/>
      <c r="C26034" s="41"/>
    </row>
    <row r="26035" spans="1:3" ht="13.8" x14ac:dyDescent="0.25">
      <c r="A26035" s="46"/>
      <c r="B26035" s="46"/>
      <c r="C26035" s="41"/>
    </row>
    <row r="26036" spans="1:3" ht="13.8" x14ac:dyDescent="0.25">
      <c r="A26036" s="46"/>
      <c r="B26036" s="46"/>
      <c r="C26036" s="41"/>
    </row>
    <row r="26037" spans="1:3" ht="13.8" x14ac:dyDescent="0.25">
      <c r="A26037" s="46"/>
      <c r="B26037" s="46"/>
      <c r="C26037" s="41"/>
    </row>
    <row r="26038" spans="1:3" ht="13.8" x14ac:dyDescent="0.25">
      <c r="A26038" s="46"/>
      <c r="B26038" s="46"/>
      <c r="C26038" s="41"/>
    </row>
    <row r="26039" spans="1:3" ht="13.8" x14ac:dyDescent="0.25">
      <c r="A26039" s="46"/>
      <c r="B26039" s="46"/>
      <c r="C26039" s="41"/>
    </row>
    <row r="26040" spans="1:3" ht="13.8" x14ac:dyDescent="0.25">
      <c r="A26040" s="46"/>
      <c r="B26040" s="46"/>
      <c r="C26040" s="41"/>
    </row>
    <row r="26041" spans="1:3" ht="13.8" x14ac:dyDescent="0.25">
      <c r="A26041" s="46"/>
      <c r="B26041" s="46"/>
      <c r="C26041" s="41"/>
    </row>
    <row r="26042" spans="1:3" ht="13.8" x14ac:dyDescent="0.25">
      <c r="A26042" s="46"/>
      <c r="B26042" s="46"/>
      <c r="C26042" s="41"/>
    </row>
    <row r="26043" spans="1:3" ht="13.8" x14ac:dyDescent="0.25">
      <c r="A26043" s="46"/>
      <c r="B26043" s="46"/>
      <c r="C26043" s="41"/>
    </row>
    <row r="26044" spans="1:3" ht="13.8" x14ac:dyDescent="0.25">
      <c r="A26044" s="46"/>
      <c r="B26044" s="46"/>
      <c r="C26044" s="41"/>
    </row>
    <row r="26045" spans="1:3" ht="13.8" x14ac:dyDescent="0.25">
      <c r="A26045" s="46"/>
      <c r="B26045" s="46"/>
      <c r="C26045" s="41"/>
    </row>
    <row r="26046" spans="1:3" ht="13.8" x14ac:dyDescent="0.25">
      <c r="A26046" s="46"/>
      <c r="B26046" s="46"/>
      <c r="C26046" s="41"/>
    </row>
    <row r="26047" spans="1:3" ht="13.8" x14ac:dyDescent="0.25">
      <c r="A26047" s="46"/>
      <c r="B26047" s="46"/>
      <c r="C26047" s="41"/>
    </row>
    <row r="26048" spans="1:3" ht="13.8" x14ac:dyDescent="0.25">
      <c r="A26048" s="46"/>
      <c r="B26048" s="46"/>
      <c r="C26048" s="41"/>
    </row>
    <row r="26049" spans="1:3" ht="13.8" x14ac:dyDescent="0.25">
      <c r="A26049" s="46"/>
      <c r="B26049" s="46"/>
      <c r="C26049" s="41"/>
    </row>
    <row r="26050" spans="1:3" ht="13.8" x14ac:dyDescent="0.25">
      <c r="A26050" s="46"/>
      <c r="B26050" s="46"/>
      <c r="C26050" s="41"/>
    </row>
    <row r="26051" spans="1:3" ht="13.8" x14ac:dyDescent="0.25">
      <c r="A26051" s="46"/>
      <c r="B26051" s="46"/>
      <c r="C26051" s="41"/>
    </row>
    <row r="26052" spans="1:3" ht="13.8" x14ac:dyDescent="0.25">
      <c r="A26052" s="46"/>
      <c r="B26052" s="46"/>
      <c r="C26052" s="41"/>
    </row>
    <row r="26053" spans="1:3" ht="13.8" x14ac:dyDescent="0.25">
      <c r="A26053" s="46"/>
      <c r="B26053" s="46"/>
      <c r="C26053" s="41"/>
    </row>
    <row r="26054" spans="1:3" ht="13.8" x14ac:dyDescent="0.25">
      <c r="A26054" s="46"/>
      <c r="B26054" s="46"/>
      <c r="C26054" s="41"/>
    </row>
    <row r="26055" spans="1:3" ht="13.8" x14ac:dyDescent="0.25">
      <c r="A26055" s="46"/>
      <c r="B26055" s="46"/>
      <c r="C26055" s="41"/>
    </row>
    <row r="26056" spans="1:3" ht="13.8" x14ac:dyDescent="0.25">
      <c r="A26056" s="46"/>
      <c r="B26056" s="46"/>
      <c r="C26056" s="41"/>
    </row>
    <row r="26057" spans="1:3" ht="13.8" x14ac:dyDescent="0.25">
      <c r="A26057" s="46"/>
      <c r="B26057" s="46"/>
      <c r="C26057" s="41"/>
    </row>
    <row r="26058" spans="1:3" ht="13.8" x14ac:dyDescent="0.25">
      <c r="A26058" s="46"/>
      <c r="B26058" s="46"/>
      <c r="C26058" s="41"/>
    </row>
    <row r="26059" spans="1:3" ht="13.8" x14ac:dyDescent="0.25">
      <c r="A26059" s="46"/>
      <c r="B26059" s="46"/>
      <c r="C26059" s="41"/>
    </row>
    <row r="26060" spans="1:3" ht="13.8" x14ac:dyDescent="0.25">
      <c r="A26060" s="46"/>
      <c r="B26060" s="46"/>
      <c r="C26060" s="41"/>
    </row>
    <row r="26061" spans="1:3" ht="13.8" x14ac:dyDescent="0.25">
      <c r="A26061" s="46"/>
      <c r="B26061" s="46"/>
      <c r="C26061" s="41"/>
    </row>
    <row r="26062" spans="1:3" ht="13.8" x14ac:dyDescent="0.25">
      <c r="A26062" s="46"/>
      <c r="B26062" s="46"/>
      <c r="C26062" s="41"/>
    </row>
    <row r="26063" spans="1:3" ht="13.8" x14ac:dyDescent="0.25">
      <c r="A26063" s="46"/>
      <c r="B26063" s="46"/>
      <c r="C26063" s="41"/>
    </row>
    <row r="26064" spans="1:3" ht="13.8" x14ac:dyDescent="0.25">
      <c r="A26064" s="46"/>
      <c r="B26064" s="46"/>
      <c r="C26064" s="41"/>
    </row>
    <row r="26065" spans="1:3" ht="13.8" x14ac:dyDescent="0.25">
      <c r="A26065" s="46"/>
      <c r="B26065" s="46"/>
      <c r="C26065" s="41"/>
    </row>
    <row r="26066" spans="1:3" ht="13.8" x14ac:dyDescent="0.25">
      <c r="A26066" s="46"/>
      <c r="B26066" s="46"/>
      <c r="C26066" s="41"/>
    </row>
    <row r="26067" spans="1:3" ht="13.8" x14ac:dyDescent="0.25">
      <c r="A26067" s="46"/>
      <c r="B26067" s="46"/>
      <c r="C26067" s="41"/>
    </row>
    <row r="26068" spans="1:3" ht="13.8" x14ac:dyDescent="0.25">
      <c r="A26068" s="46"/>
      <c r="B26068" s="46"/>
      <c r="C26068" s="41"/>
    </row>
    <row r="26069" spans="1:3" ht="13.8" x14ac:dyDescent="0.25">
      <c r="A26069" s="46"/>
      <c r="B26069" s="46"/>
      <c r="C26069" s="41"/>
    </row>
    <row r="26070" spans="1:3" ht="13.8" x14ac:dyDescent="0.25">
      <c r="A26070" s="46"/>
      <c r="B26070" s="46"/>
      <c r="C26070" s="41"/>
    </row>
    <row r="26071" spans="1:3" ht="13.8" x14ac:dyDescent="0.25">
      <c r="A26071" s="46"/>
      <c r="B26071" s="46"/>
      <c r="C26071" s="41"/>
    </row>
    <row r="26072" spans="1:3" ht="13.8" x14ac:dyDescent="0.25">
      <c r="A26072" s="46"/>
      <c r="B26072" s="46"/>
      <c r="C26072" s="41"/>
    </row>
    <row r="26073" spans="1:3" ht="13.8" x14ac:dyDescent="0.25">
      <c r="A26073" s="46"/>
      <c r="B26073" s="46"/>
      <c r="C26073" s="41"/>
    </row>
    <row r="26074" spans="1:3" ht="13.8" x14ac:dyDescent="0.25">
      <c r="A26074" s="46"/>
      <c r="B26074" s="46"/>
      <c r="C26074" s="41"/>
    </row>
    <row r="26075" spans="1:3" ht="13.8" x14ac:dyDescent="0.25">
      <c r="A26075" s="46"/>
      <c r="B26075" s="46"/>
      <c r="C26075" s="41"/>
    </row>
    <row r="26076" spans="1:3" ht="13.8" x14ac:dyDescent="0.25">
      <c r="A26076" s="46"/>
      <c r="B26076" s="46"/>
      <c r="C26076" s="41"/>
    </row>
    <row r="26077" spans="1:3" ht="13.8" x14ac:dyDescent="0.25">
      <c r="A26077" s="46"/>
      <c r="B26077" s="46"/>
      <c r="C26077" s="41"/>
    </row>
    <row r="26078" spans="1:3" ht="13.8" x14ac:dyDescent="0.25">
      <c r="A26078" s="46"/>
      <c r="B26078" s="46"/>
      <c r="C26078" s="41"/>
    </row>
    <row r="26079" spans="1:3" ht="13.8" x14ac:dyDescent="0.25">
      <c r="A26079" s="46"/>
      <c r="B26079" s="46"/>
      <c r="C26079" s="41"/>
    </row>
    <row r="26080" spans="1:3" ht="13.8" x14ac:dyDescent="0.25">
      <c r="A26080" s="46"/>
      <c r="B26080" s="46"/>
      <c r="C26080" s="41"/>
    </row>
    <row r="26081" spans="1:3" ht="13.8" x14ac:dyDescent="0.25">
      <c r="A26081" s="46"/>
      <c r="B26081" s="46"/>
      <c r="C26081" s="41"/>
    </row>
    <row r="26082" spans="1:3" ht="13.8" x14ac:dyDescent="0.25">
      <c r="A26082" s="46"/>
      <c r="B26082" s="46"/>
      <c r="C26082" s="41"/>
    </row>
    <row r="26083" spans="1:3" ht="13.8" x14ac:dyDescent="0.25">
      <c r="A26083" s="46"/>
      <c r="B26083" s="46"/>
      <c r="C26083" s="41"/>
    </row>
    <row r="26084" spans="1:3" ht="13.8" x14ac:dyDescent="0.25">
      <c r="A26084" s="46"/>
      <c r="B26084" s="46"/>
      <c r="C26084" s="41"/>
    </row>
    <row r="26085" spans="1:3" ht="13.8" x14ac:dyDescent="0.25">
      <c r="A26085" s="46"/>
      <c r="B26085" s="46"/>
      <c r="C26085" s="41"/>
    </row>
    <row r="26086" spans="1:3" ht="13.8" x14ac:dyDescent="0.25">
      <c r="A26086" s="46"/>
      <c r="B26086" s="46"/>
      <c r="C26086" s="41"/>
    </row>
    <row r="26087" spans="1:3" ht="13.8" x14ac:dyDescent="0.25">
      <c r="A26087" s="46"/>
      <c r="B26087" s="46"/>
      <c r="C26087" s="41"/>
    </row>
    <row r="26088" spans="1:3" ht="13.8" x14ac:dyDescent="0.25">
      <c r="A26088" s="46"/>
      <c r="B26088" s="46"/>
      <c r="C26088" s="41"/>
    </row>
    <row r="26089" spans="1:3" ht="13.8" x14ac:dyDescent="0.25">
      <c r="A26089" s="46"/>
      <c r="B26089" s="46"/>
      <c r="C26089" s="41"/>
    </row>
    <row r="26090" spans="1:3" ht="13.8" x14ac:dyDescent="0.25">
      <c r="A26090" s="46"/>
      <c r="B26090" s="46"/>
      <c r="C26090" s="41"/>
    </row>
    <row r="26091" spans="1:3" ht="13.8" x14ac:dyDescent="0.25">
      <c r="A26091" s="46"/>
      <c r="B26091" s="46"/>
      <c r="C26091" s="41"/>
    </row>
    <row r="26092" spans="1:3" ht="13.8" x14ac:dyDescent="0.25">
      <c r="A26092" s="46"/>
      <c r="B26092" s="46"/>
      <c r="C26092" s="41"/>
    </row>
    <row r="26093" spans="1:3" ht="13.8" x14ac:dyDescent="0.25">
      <c r="A26093" s="46"/>
      <c r="B26093" s="46"/>
      <c r="C26093" s="41"/>
    </row>
    <row r="26094" spans="1:3" ht="13.8" x14ac:dyDescent="0.25">
      <c r="A26094" s="46"/>
      <c r="B26094" s="46"/>
      <c r="C26094" s="41"/>
    </row>
    <row r="26095" spans="1:3" ht="13.8" x14ac:dyDescent="0.25">
      <c r="A26095" s="46"/>
      <c r="B26095" s="46"/>
      <c r="C26095" s="41"/>
    </row>
    <row r="26096" spans="1:3" ht="13.8" x14ac:dyDescent="0.25">
      <c r="A26096" s="46"/>
      <c r="B26096" s="46"/>
      <c r="C26096" s="41"/>
    </row>
    <row r="26097" spans="1:3" ht="13.8" x14ac:dyDescent="0.25">
      <c r="A26097" s="46"/>
      <c r="B26097" s="46"/>
      <c r="C26097" s="41"/>
    </row>
    <row r="26098" spans="1:3" ht="13.8" x14ac:dyDescent="0.25">
      <c r="A26098" s="46"/>
      <c r="B26098" s="46"/>
      <c r="C26098" s="41"/>
    </row>
    <row r="26099" spans="1:3" ht="13.8" x14ac:dyDescent="0.25">
      <c r="A26099" s="46"/>
      <c r="B26099" s="46"/>
      <c r="C26099" s="41"/>
    </row>
    <row r="26100" spans="1:3" ht="13.8" x14ac:dyDescent="0.25">
      <c r="A26100" s="46"/>
      <c r="B26100" s="46"/>
      <c r="C26100" s="41"/>
    </row>
    <row r="26101" spans="1:3" ht="13.8" x14ac:dyDescent="0.25">
      <c r="A26101" s="46"/>
      <c r="B26101" s="46"/>
      <c r="C26101" s="41"/>
    </row>
    <row r="26102" spans="1:3" ht="13.8" x14ac:dyDescent="0.25">
      <c r="A26102" s="46"/>
      <c r="B26102" s="46"/>
      <c r="C26102" s="41"/>
    </row>
    <row r="26103" spans="1:3" ht="13.8" x14ac:dyDescent="0.25">
      <c r="A26103" s="46"/>
      <c r="B26103" s="46"/>
      <c r="C26103" s="41"/>
    </row>
    <row r="26104" spans="1:3" ht="13.8" x14ac:dyDescent="0.25">
      <c r="A26104" s="46"/>
      <c r="B26104" s="46"/>
      <c r="C26104" s="41"/>
    </row>
    <row r="26105" spans="1:3" ht="13.8" x14ac:dyDescent="0.25">
      <c r="A26105" s="46"/>
      <c r="B26105" s="46"/>
      <c r="C26105" s="41"/>
    </row>
    <row r="26106" spans="1:3" ht="13.8" x14ac:dyDescent="0.25">
      <c r="A26106" s="46"/>
      <c r="B26106" s="46"/>
      <c r="C26106" s="41"/>
    </row>
    <row r="26107" spans="1:3" ht="13.8" x14ac:dyDescent="0.25">
      <c r="A26107" s="46"/>
      <c r="B26107" s="46"/>
      <c r="C26107" s="41"/>
    </row>
    <row r="26108" spans="1:3" ht="13.8" x14ac:dyDescent="0.25">
      <c r="A26108" s="46"/>
      <c r="B26108" s="46"/>
      <c r="C26108" s="41"/>
    </row>
    <row r="26109" spans="1:3" ht="13.8" x14ac:dyDescent="0.25">
      <c r="A26109" s="46"/>
      <c r="B26109" s="46"/>
      <c r="C26109" s="41"/>
    </row>
    <row r="26110" spans="1:3" ht="13.8" x14ac:dyDescent="0.25">
      <c r="A26110" s="46"/>
      <c r="B26110" s="46"/>
      <c r="C26110" s="41"/>
    </row>
    <row r="26111" spans="1:3" ht="13.8" x14ac:dyDescent="0.25">
      <c r="A26111" s="46"/>
      <c r="B26111" s="46"/>
      <c r="C26111" s="41"/>
    </row>
    <row r="26112" spans="1:3" ht="13.8" x14ac:dyDescent="0.25">
      <c r="A26112" s="46"/>
      <c r="B26112" s="46"/>
      <c r="C26112" s="41"/>
    </row>
    <row r="26113" spans="1:3" ht="13.8" x14ac:dyDescent="0.25">
      <c r="A26113" s="46"/>
      <c r="B26113" s="46"/>
      <c r="C26113" s="41"/>
    </row>
    <row r="26114" spans="1:3" ht="13.8" x14ac:dyDescent="0.25">
      <c r="A26114" s="46"/>
      <c r="B26114" s="46"/>
      <c r="C26114" s="41"/>
    </row>
    <row r="26115" spans="1:3" ht="13.8" x14ac:dyDescent="0.25">
      <c r="A26115" s="46"/>
      <c r="B26115" s="46"/>
      <c r="C26115" s="41"/>
    </row>
    <row r="26116" spans="1:3" ht="13.8" x14ac:dyDescent="0.25">
      <c r="A26116" s="46"/>
      <c r="B26116" s="46"/>
      <c r="C26116" s="41"/>
    </row>
    <row r="26117" spans="1:3" ht="13.8" x14ac:dyDescent="0.25">
      <c r="A26117" s="46"/>
      <c r="B26117" s="46"/>
      <c r="C26117" s="41"/>
    </row>
    <row r="26118" spans="1:3" ht="13.8" x14ac:dyDescent="0.25">
      <c r="A26118" s="46"/>
      <c r="B26118" s="46"/>
      <c r="C26118" s="41"/>
    </row>
    <row r="26119" spans="1:3" ht="13.8" x14ac:dyDescent="0.25">
      <c r="A26119" s="46"/>
      <c r="B26119" s="46"/>
      <c r="C26119" s="41"/>
    </row>
    <row r="26120" spans="1:3" ht="13.8" x14ac:dyDescent="0.25">
      <c r="A26120" s="46"/>
      <c r="B26120" s="46"/>
      <c r="C26120" s="41"/>
    </row>
    <row r="26121" spans="1:3" ht="13.8" x14ac:dyDescent="0.25">
      <c r="A26121" s="46"/>
      <c r="B26121" s="46"/>
      <c r="C26121" s="41"/>
    </row>
    <row r="26122" spans="1:3" ht="13.8" x14ac:dyDescent="0.25">
      <c r="A26122" s="46"/>
      <c r="B26122" s="46"/>
      <c r="C26122" s="41"/>
    </row>
    <row r="26123" spans="1:3" ht="13.8" x14ac:dyDescent="0.25">
      <c r="A26123" s="46"/>
      <c r="B26123" s="46"/>
      <c r="C26123" s="41"/>
    </row>
    <row r="26124" spans="1:3" ht="13.8" x14ac:dyDescent="0.25">
      <c r="A26124" s="46"/>
      <c r="B26124" s="46"/>
      <c r="C26124" s="41"/>
    </row>
    <row r="26125" spans="1:3" ht="13.8" x14ac:dyDescent="0.25">
      <c r="A26125" s="46"/>
      <c r="B26125" s="46"/>
      <c r="C26125" s="41"/>
    </row>
    <row r="26126" spans="1:3" ht="13.8" x14ac:dyDescent="0.25">
      <c r="A26126" s="46"/>
      <c r="B26126" s="46"/>
      <c r="C26126" s="41"/>
    </row>
    <row r="26127" spans="1:3" ht="13.8" x14ac:dyDescent="0.25">
      <c r="A26127" s="46"/>
      <c r="B26127" s="46"/>
      <c r="C26127" s="41"/>
    </row>
    <row r="26128" spans="1:3" ht="13.8" x14ac:dyDescent="0.25">
      <c r="A26128" s="46"/>
      <c r="B26128" s="46"/>
      <c r="C26128" s="41"/>
    </row>
    <row r="26129" spans="1:3" ht="13.8" x14ac:dyDescent="0.25">
      <c r="A26129" s="46"/>
      <c r="B26129" s="46"/>
      <c r="C26129" s="41"/>
    </row>
    <row r="26130" spans="1:3" ht="13.8" x14ac:dyDescent="0.25">
      <c r="A26130" s="46"/>
      <c r="B26130" s="46"/>
      <c r="C26130" s="41"/>
    </row>
    <row r="26131" spans="1:3" ht="13.8" x14ac:dyDescent="0.25">
      <c r="A26131" s="46"/>
      <c r="B26131" s="46"/>
      <c r="C26131" s="41"/>
    </row>
    <row r="26132" spans="1:3" ht="13.8" x14ac:dyDescent="0.25">
      <c r="A26132" s="46"/>
      <c r="B26132" s="46"/>
      <c r="C26132" s="41"/>
    </row>
    <row r="26133" spans="1:3" ht="13.8" x14ac:dyDescent="0.25">
      <c r="A26133" s="46"/>
      <c r="B26133" s="46"/>
      <c r="C26133" s="41"/>
    </row>
    <row r="26134" spans="1:3" ht="13.8" x14ac:dyDescent="0.25">
      <c r="A26134" s="46"/>
      <c r="B26134" s="46"/>
      <c r="C26134" s="41"/>
    </row>
    <row r="26135" spans="1:3" ht="13.8" x14ac:dyDescent="0.25">
      <c r="A26135" s="46"/>
      <c r="B26135" s="46"/>
      <c r="C26135" s="41"/>
    </row>
    <row r="26136" spans="1:3" ht="13.8" x14ac:dyDescent="0.25">
      <c r="A26136" s="46"/>
      <c r="B26136" s="46"/>
      <c r="C26136" s="41"/>
    </row>
    <row r="26137" spans="1:3" ht="13.8" x14ac:dyDescent="0.25">
      <c r="A26137" s="46"/>
      <c r="B26137" s="46"/>
      <c r="C26137" s="41"/>
    </row>
    <row r="26138" spans="1:3" ht="13.8" x14ac:dyDescent="0.25">
      <c r="A26138" s="46"/>
      <c r="B26138" s="46"/>
      <c r="C26138" s="41"/>
    </row>
    <row r="26139" spans="1:3" ht="13.8" x14ac:dyDescent="0.25">
      <c r="A26139" s="46"/>
      <c r="B26139" s="46"/>
      <c r="C26139" s="41"/>
    </row>
    <row r="26140" spans="1:3" ht="13.8" x14ac:dyDescent="0.25">
      <c r="A26140" s="46"/>
      <c r="B26140" s="46"/>
      <c r="C26140" s="41"/>
    </row>
    <row r="26141" spans="1:3" ht="13.8" x14ac:dyDescent="0.25">
      <c r="A26141" s="46"/>
      <c r="B26141" s="46"/>
      <c r="C26141" s="41"/>
    </row>
    <row r="26142" spans="1:3" ht="13.8" x14ac:dyDescent="0.25">
      <c r="A26142" s="46"/>
      <c r="B26142" s="46"/>
      <c r="C26142" s="41"/>
    </row>
    <row r="26143" spans="1:3" ht="13.8" x14ac:dyDescent="0.25">
      <c r="A26143" s="46"/>
      <c r="B26143" s="46"/>
      <c r="C26143" s="41"/>
    </row>
    <row r="26144" spans="1:3" ht="13.8" x14ac:dyDescent="0.25">
      <c r="A26144" s="46"/>
      <c r="B26144" s="46"/>
      <c r="C26144" s="41"/>
    </row>
    <row r="26145" spans="1:3" ht="13.8" x14ac:dyDescent="0.25">
      <c r="A26145" s="46"/>
      <c r="B26145" s="46"/>
      <c r="C26145" s="41"/>
    </row>
    <row r="26146" spans="1:3" ht="13.8" x14ac:dyDescent="0.25">
      <c r="A26146" s="46"/>
      <c r="B26146" s="46"/>
      <c r="C26146" s="41"/>
    </row>
    <row r="26147" spans="1:3" ht="13.8" x14ac:dyDescent="0.25">
      <c r="A26147" s="46"/>
      <c r="B26147" s="46"/>
      <c r="C26147" s="41"/>
    </row>
    <row r="26148" spans="1:3" ht="13.8" x14ac:dyDescent="0.25">
      <c r="A26148" s="46"/>
      <c r="B26148" s="46"/>
      <c r="C26148" s="41"/>
    </row>
    <row r="26149" spans="1:3" ht="13.8" x14ac:dyDescent="0.25">
      <c r="A26149" s="46"/>
      <c r="B26149" s="46"/>
      <c r="C26149" s="41"/>
    </row>
    <row r="26150" spans="1:3" ht="13.8" x14ac:dyDescent="0.25">
      <c r="A26150" s="46"/>
      <c r="B26150" s="46"/>
      <c r="C26150" s="41"/>
    </row>
    <row r="26151" spans="1:3" ht="13.8" x14ac:dyDescent="0.25">
      <c r="A26151" s="46"/>
      <c r="B26151" s="46"/>
      <c r="C26151" s="41"/>
    </row>
    <row r="26152" spans="1:3" ht="13.8" x14ac:dyDescent="0.25">
      <c r="A26152" s="46"/>
      <c r="B26152" s="46"/>
      <c r="C26152" s="41"/>
    </row>
    <row r="26153" spans="1:3" ht="13.8" x14ac:dyDescent="0.25">
      <c r="A26153" s="46"/>
      <c r="B26153" s="46"/>
      <c r="C26153" s="41"/>
    </row>
    <row r="26154" spans="1:3" ht="13.8" x14ac:dyDescent="0.25">
      <c r="A26154" s="46"/>
      <c r="B26154" s="46"/>
      <c r="C26154" s="41"/>
    </row>
    <row r="26155" spans="1:3" ht="13.8" x14ac:dyDescent="0.25">
      <c r="A26155" s="46"/>
      <c r="B26155" s="46"/>
      <c r="C26155" s="41"/>
    </row>
    <row r="26156" spans="1:3" ht="13.8" x14ac:dyDescent="0.25">
      <c r="A26156" s="46"/>
      <c r="B26156" s="46"/>
      <c r="C26156" s="41"/>
    </row>
    <row r="26157" spans="1:3" ht="13.8" x14ac:dyDescent="0.25">
      <c r="A26157" s="46"/>
      <c r="B26157" s="46"/>
      <c r="C26157" s="41"/>
    </row>
    <row r="26158" spans="1:3" ht="13.8" x14ac:dyDescent="0.25">
      <c r="A26158" s="46"/>
      <c r="B26158" s="46"/>
      <c r="C26158" s="41"/>
    </row>
    <row r="26159" spans="1:3" ht="13.8" x14ac:dyDescent="0.25">
      <c r="A26159" s="46"/>
      <c r="B26159" s="46"/>
      <c r="C26159" s="41"/>
    </row>
    <row r="26160" spans="1:3" ht="13.8" x14ac:dyDescent="0.25">
      <c r="A26160" s="46"/>
      <c r="B26160" s="46"/>
      <c r="C26160" s="41"/>
    </row>
    <row r="26161" spans="1:3" ht="13.8" x14ac:dyDescent="0.25">
      <c r="A26161" s="46"/>
      <c r="B26161" s="46"/>
      <c r="C26161" s="41"/>
    </row>
    <row r="26162" spans="1:3" ht="13.8" x14ac:dyDescent="0.25">
      <c r="A26162" s="46"/>
      <c r="B26162" s="46"/>
      <c r="C26162" s="41"/>
    </row>
    <row r="26163" spans="1:3" ht="13.8" x14ac:dyDescent="0.25">
      <c r="A26163" s="46"/>
      <c r="B26163" s="46"/>
      <c r="C26163" s="41"/>
    </row>
    <row r="26164" spans="1:3" ht="13.8" x14ac:dyDescent="0.25">
      <c r="A26164" s="46"/>
      <c r="B26164" s="46"/>
      <c r="C26164" s="41"/>
    </row>
    <row r="26165" spans="1:3" ht="13.8" x14ac:dyDescent="0.25">
      <c r="A26165" s="46"/>
      <c r="B26165" s="46"/>
      <c r="C26165" s="41"/>
    </row>
    <row r="26166" spans="1:3" ht="13.8" x14ac:dyDescent="0.25">
      <c r="A26166" s="46"/>
      <c r="B26166" s="46"/>
      <c r="C26166" s="41"/>
    </row>
    <row r="26167" spans="1:3" ht="13.8" x14ac:dyDescent="0.25">
      <c r="A26167" s="46"/>
      <c r="B26167" s="46"/>
      <c r="C26167" s="41"/>
    </row>
    <row r="26168" spans="1:3" ht="13.8" x14ac:dyDescent="0.25">
      <c r="A26168" s="46"/>
      <c r="B26168" s="46"/>
      <c r="C26168" s="41"/>
    </row>
    <row r="26169" spans="1:3" ht="13.8" x14ac:dyDescent="0.25">
      <c r="A26169" s="46"/>
      <c r="B26169" s="46"/>
      <c r="C26169" s="41"/>
    </row>
    <row r="26170" spans="1:3" ht="13.8" x14ac:dyDescent="0.25">
      <c r="A26170" s="46"/>
      <c r="B26170" s="46"/>
      <c r="C26170" s="41"/>
    </row>
    <row r="26171" spans="1:3" ht="13.8" x14ac:dyDescent="0.25">
      <c r="A26171" s="46"/>
      <c r="B26171" s="46"/>
      <c r="C26171" s="41"/>
    </row>
    <row r="26172" spans="1:3" ht="13.8" x14ac:dyDescent="0.25">
      <c r="A26172" s="46"/>
      <c r="B26172" s="46"/>
      <c r="C26172" s="41"/>
    </row>
    <row r="26173" spans="1:3" ht="13.8" x14ac:dyDescent="0.25">
      <c r="A26173" s="46"/>
      <c r="B26173" s="46"/>
      <c r="C26173" s="41"/>
    </row>
    <row r="26174" spans="1:3" ht="13.8" x14ac:dyDescent="0.25">
      <c r="A26174" s="46"/>
      <c r="B26174" s="46"/>
      <c r="C26174" s="41"/>
    </row>
    <row r="26175" spans="1:3" ht="13.8" x14ac:dyDescent="0.25">
      <c r="A26175" s="46"/>
      <c r="B26175" s="46"/>
      <c r="C26175" s="41"/>
    </row>
    <row r="26176" spans="1:3" ht="13.8" x14ac:dyDescent="0.25">
      <c r="A26176" s="46"/>
      <c r="B26176" s="46"/>
      <c r="C26176" s="41"/>
    </row>
    <row r="26177" spans="1:3" ht="13.8" x14ac:dyDescent="0.25">
      <c r="A26177" s="46"/>
      <c r="B26177" s="46"/>
      <c r="C26177" s="41"/>
    </row>
    <row r="26178" spans="1:3" ht="13.8" x14ac:dyDescent="0.25">
      <c r="A26178" s="46"/>
      <c r="B26178" s="46"/>
      <c r="C26178" s="41"/>
    </row>
    <row r="26179" spans="1:3" ht="13.8" x14ac:dyDescent="0.25">
      <c r="A26179" s="46"/>
      <c r="B26179" s="46"/>
      <c r="C26179" s="41"/>
    </row>
    <row r="26180" spans="1:3" ht="13.8" x14ac:dyDescent="0.25">
      <c r="A26180" s="46"/>
      <c r="B26180" s="46"/>
      <c r="C26180" s="41"/>
    </row>
    <row r="26181" spans="1:3" ht="13.8" x14ac:dyDescent="0.25">
      <c r="A26181" s="46"/>
      <c r="B26181" s="46"/>
      <c r="C26181" s="41"/>
    </row>
    <row r="26182" spans="1:3" ht="13.8" x14ac:dyDescent="0.25">
      <c r="A26182" s="46"/>
      <c r="B26182" s="46"/>
      <c r="C26182" s="41"/>
    </row>
    <row r="26183" spans="1:3" ht="13.8" x14ac:dyDescent="0.25">
      <c r="A26183" s="46"/>
      <c r="B26183" s="46"/>
      <c r="C26183" s="41"/>
    </row>
    <row r="26184" spans="1:3" ht="13.8" x14ac:dyDescent="0.25">
      <c r="A26184" s="46"/>
      <c r="B26184" s="46"/>
      <c r="C26184" s="41"/>
    </row>
    <row r="26185" spans="1:3" ht="13.8" x14ac:dyDescent="0.25">
      <c r="A26185" s="46"/>
      <c r="B26185" s="46"/>
      <c r="C26185" s="41"/>
    </row>
    <row r="26186" spans="1:3" ht="13.8" x14ac:dyDescent="0.25">
      <c r="A26186" s="46"/>
      <c r="B26186" s="46"/>
      <c r="C26186" s="41"/>
    </row>
    <row r="26187" spans="1:3" ht="13.8" x14ac:dyDescent="0.25">
      <c r="A26187" s="46"/>
      <c r="B26187" s="46"/>
      <c r="C26187" s="41"/>
    </row>
    <row r="26188" spans="1:3" ht="13.8" x14ac:dyDescent="0.25">
      <c r="A26188" s="46"/>
      <c r="B26188" s="46"/>
      <c r="C26188" s="41"/>
    </row>
    <row r="26189" spans="1:3" ht="13.8" x14ac:dyDescent="0.25">
      <c r="A26189" s="46"/>
      <c r="B26189" s="46"/>
      <c r="C26189" s="41"/>
    </row>
    <row r="26190" spans="1:3" ht="13.8" x14ac:dyDescent="0.25">
      <c r="A26190" s="46"/>
      <c r="B26190" s="46"/>
      <c r="C26190" s="41"/>
    </row>
    <row r="26191" spans="1:3" ht="13.8" x14ac:dyDescent="0.25">
      <c r="A26191" s="46"/>
      <c r="B26191" s="46"/>
      <c r="C26191" s="41"/>
    </row>
    <row r="26192" spans="1:3" ht="13.8" x14ac:dyDescent="0.25">
      <c r="A26192" s="46"/>
      <c r="B26192" s="46"/>
      <c r="C26192" s="41"/>
    </row>
    <row r="26193" spans="1:3" ht="13.8" x14ac:dyDescent="0.25">
      <c r="A26193" s="46"/>
      <c r="B26193" s="46"/>
      <c r="C26193" s="41"/>
    </row>
    <row r="26194" spans="1:3" ht="13.8" x14ac:dyDescent="0.25">
      <c r="A26194" s="46"/>
      <c r="B26194" s="46"/>
      <c r="C26194" s="41"/>
    </row>
    <row r="26195" spans="1:3" ht="13.8" x14ac:dyDescent="0.25">
      <c r="A26195" s="46"/>
      <c r="B26195" s="46"/>
      <c r="C26195" s="41"/>
    </row>
    <row r="26196" spans="1:3" ht="13.8" x14ac:dyDescent="0.25">
      <c r="A26196" s="46"/>
      <c r="B26196" s="46"/>
      <c r="C26196" s="41"/>
    </row>
    <row r="26197" spans="1:3" ht="13.8" x14ac:dyDescent="0.25">
      <c r="A26197" s="46"/>
      <c r="B26197" s="46"/>
      <c r="C26197" s="41"/>
    </row>
    <row r="26198" spans="1:3" ht="13.8" x14ac:dyDescent="0.25">
      <c r="A26198" s="46"/>
      <c r="B26198" s="46"/>
      <c r="C26198" s="41"/>
    </row>
    <row r="26199" spans="1:3" ht="13.8" x14ac:dyDescent="0.25">
      <c r="A26199" s="46"/>
      <c r="B26199" s="46"/>
      <c r="C26199" s="41"/>
    </row>
    <row r="26200" spans="1:3" ht="13.8" x14ac:dyDescent="0.25">
      <c r="A26200" s="46"/>
      <c r="B26200" s="46"/>
      <c r="C26200" s="41"/>
    </row>
    <row r="26201" spans="1:3" ht="13.8" x14ac:dyDescent="0.25">
      <c r="A26201" s="46"/>
      <c r="B26201" s="46"/>
      <c r="C26201" s="41"/>
    </row>
    <row r="26202" spans="1:3" ht="13.8" x14ac:dyDescent="0.25">
      <c r="A26202" s="46"/>
      <c r="B26202" s="46"/>
      <c r="C26202" s="41"/>
    </row>
    <row r="26203" spans="1:3" ht="13.8" x14ac:dyDescent="0.25">
      <c r="A26203" s="46"/>
      <c r="B26203" s="46"/>
      <c r="C26203" s="41"/>
    </row>
    <row r="26204" spans="1:3" ht="13.8" x14ac:dyDescent="0.25">
      <c r="A26204" s="46"/>
      <c r="B26204" s="46"/>
      <c r="C26204" s="41"/>
    </row>
    <row r="26205" spans="1:3" ht="13.8" x14ac:dyDescent="0.25">
      <c r="A26205" s="46"/>
      <c r="B26205" s="46"/>
      <c r="C26205" s="41"/>
    </row>
    <row r="26206" spans="1:3" ht="13.8" x14ac:dyDescent="0.25">
      <c r="A26206" s="46"/>
      <c r="B26206" s="46"/>
      <c r="C26206" s="41"/>
    </row>
    <row r="26207" spans="1:3" ht="13.8" x14ac:dyDescent="0.25">
      <c r="A26207" s="46"/>
      <c r="B26207" s="46"/>
      <c r="C26207" s="41"/>
    </row>
    <row r="26208" spans="1:3" ht="13.8" x14ac:dyDescent="0.25">
      <c r="A26208" s="46"/>
      <c r="B26208" s="46"/>
      <c r="C26208" s="41"/>
    </row>
    <row r="26209" spans="1:3" ht="13.8" x14ac:dyDescent="0.25">
      <c r="A26209" s="46"/>
      <c r="B26209" s="46"/>
      <c r="C26209" s="41"/>
    </row>
    <row r="26210" spans="1:3" ht="13.8" x14ac:dyDescent="0.25">
      <c r="A26210" s="46"/>
      <c r="B26210" s="46"/>
      <c r="C26210" s="41"/>
    </row>
    <row r="26211" spans="1:3" ht="13.8" x14ac:dyDescent="0.25">
      <c r="A26211" s="46"/>
      <c r="B26211" s="46"/>
      <c r="C26211" s="41"/>
    </row>
    <row r="26212" spans="1:3" ht="13.8" x14ac:dyDescent="0.25">
      <c r="A26212" s="46"/>
      <c r="B26212" s="46"/>
      <c r="C26212" s="41"/>
    </row>
    <row r="26213" spans="1:3" ht="13.8" x14ac:dyDescent="0.25">
      <c r="A26213" s="46"/>
      <c r="B26213" s="46"/>
      <c r="C26213" s="41"/>
    </row>
    <row r="26214" spans="1:3" ht="13.8" x14ac:dyDescent="0.25">
      <c r="A26214" s="46"/>
      <c r="B26214" s="46"/>
      <c r="C26214" s="41"/>
    </row>
    <row r="26215" spans="1:3" ht="13.8" x14ac:dyDescent="0.25">
      <c r="A26215" s="46"/>
      <c r="B26215" s="46"/>
      <c r="C26215" s="41"/>
    </row>
    <row r="26216" spans="1:3" ht="13.8" x14ac:dyDescent="0.25">
      <c r="A26216" s="46"/>
      <c r="B26216" s="46"/>
      <c r="C26216" s="41"/>
    </row>
    <row r="26217" spans="1:3" ht="13.8" x14ac:dyDescent="0.25">
      <c r="A26217" s="46"/>
      <c r="B26217" s="46"/>
      <c r="C26217" s="41"/>
    </row>
    <row r="26218" spans="1:3" ht="13.8" x14ac:dyDescent="0.25">
      <c r="A26218" s="46"/>
      <c r="B26218" s="46"/>
      <c r="C26218" s="41"/>
    </row>
    <row r="26219" spans="1:3" ht="13.8" x14ac:dyDescent="0.25">
      <c r="A26219" s="46"/>
      <c r="B26219" s="46"/>
      <c r="C26219" s="41"/>
    </row>
    <row r="26220" spans="1:3" ht="13.8" x14ac:dyDescent="0.25">
      <c r="A26220" s="46"/>
      <c r="B26220" s="46"/>
      <c r="C26220" s="41"/>
    </row>
    <row r="26221" spans="1:3" ht="13.8" x14ac:dyDescent="0.25">
      <c r="A26221" s="46"/>
      <c r="B26221" s="46"/>
      <c r="C26221" s="41"/>
    </row>
    <row r="26222" spans="1:3" ht="13.8" x14ac:dyDescent="0.25">
      <c r="A26222" s="46"/>
      <c r="B26222" s="46"/>
      <c r="C26222" s="41"/>
    </row>
    <row r="26223" spans="1:3" ht="13.8" x14ac:dyDescent="0.25">
      <c r="A26223" s="46"/>
      <c r="B26223" s="46"/>
      <c r="C26223" s="41"/>
    </row>
    <row r="26224" spans="1:3" ht="13.8" x14ac:dyDescent="0.25">
      <c r="A26224" s="46"/>
      <c r="B26224" s="46"/>
      <c r="C26224" s="41"/>
    </row>
    <row r="26225" spans="1:3" ht="13.8" x14ac:dyDescent="0.25">
      <c r="A26225" s="46"/>
      <c r="B26225" s="46"/>
      <c r="C26225" s="41"/>
    </row>
    <row r="26226" spans="1:3" ht="13.8" x14ac:dyDescent="0.25">
      <c r="A26226" s="46"/>
      <c r="B26226" s="46"/>
      <c r="C26226" s="41"/>
    </row>
    <row r="26227" spans="1:3" ht="13.8" x14ac:dyDescent="0.25">
      <c r="A26227" s="46"/>
      <c r="B26227" s="46"/>
      <c r="C26227" s="41"/>
    </row>
    <row r="26228" spans="1:3" ht="13.8" x14ac:dyDescent="0.25">
      <c r="A26228" s="46"/>
      <c r="B26228" s="46"/>
      <c r="C26228" s="41"/>
    </row>
    <row r="26229" spans="1:3" ht="13.8" x14ac:dyDescent="0.25">
      <c r="A26229" s="46"/>
      <c r="B26229" s="46"/>
      <c r="C26229" s="41"/>
    </row>
    <row r="26230" spans="1:3" ht="13.8" x14ac:dyDescent="0.25">
      <c r="A26230" s="46"/>
      <c r="B26230" s="46"/>
      <c r="C26230" s="41"/>
    </row>
    <row r="26231" spans="1:3" ht="13.8" x14ac:dyDescent="0.25">
      <c r="A26231" s="46"/>
      <c r="B26231" s="46"/>
      <c r="C26231" s="41"/>
    </row>
    <row r="26232" spans="1:3" ht="13.8" x14ac:dyDescent="0.25">
      <c r="A26232" s="46"/>
      <c r="B26232" s="46"/>
      <c r="C26232" s="41"/>
    </row>
    <row r="26233" spans="1:3" ht="13.8" x14ac:dyDescent="0.25">
      <c r="A26233" s="46"/>
      <c r="B26233" s="46"/>
      <c r="C26233" s="41"/>
    </row>
    <row r="26234" spans="1:3" ht="13.8" x14ac:dyDescent="0.25">
      <c r="A26234" s="46"/>
      <c r="B26234" s="46"/>
      <c r="C26234" s="41"/>
    </row>
    <row r="26235" spans="1:3" ht="13.8" x14ac:dyDescent="0.25">
      <c r="A26235" s="46"/>
      <c r="B26235" s="46"/>
      <c r="C26235" s="41"/>
    </row>
    <row r="26236" spans="1:3" ht="13.8" x14ac:dyDescent="0.25">
      <c r="A26236" s="46"/>
      <c r="B26236" s="46"/>
      <c r="C26236" s="41"/>
    </row>
    <row r="26237" spans="1:3" ht="13.8" x14ac:dyDescent="0.25">
      <c r="A26237" s="46"/>
      <c r="B26237" s="46"/>
      <c r="C26237" s="41"/>
    </row>
    <row r="26238" spans="1:3" ht="13.8" x14ac:dyDescent="0.25">
      <c r="A26238" s="46"/>
      <c r="B26238" s="46"/>
      <c r="C26238" s="41"/>
    </row>
    <row r="26239" spans="1:3" ht="13.8" x14ac:dyDescent="0.25">
      <c r="A26239" s="46"/>
      <c r="B26239" s="46"/>
      <c r="C26239" s="41"/>
    </row>
    <row r="26240" spans="1:3" ht="13.8" x14ac:dyDescent="0.25">
      <c r="A26240" s="46"/>
      <c r="B26240" s="46"/>
      <c r="C26240" s="41"/>
    </row>
    <row r="26241" spans="1:3" ht="13.8" x14ac:dyDescent="0.25">
      <c r="A26241" s="46"/>
      <c r="B26241" s="46"/>
      <c r="C26241" s="41"/>
    </row>
    <row r="26242" spans="1:3" ht="13.8" x14ac:dyDescent="0.25">
      <c r="A26242" s="46"/>
      <c r="B26242" s="46"/>
      <c r="C26242" s="41"/>
    </row>
    <row r="26243" spans="1:3" ht="13.8" x14ac:dyDescent="0.25">
      <c r="A26243" s="46"/>
      <c r="B26243" s="46"/>
      <c r="C26243" s="41"/>
    </row>
    <row r="26244" spans="1:3" ht="13.8" x14ac:dyDescent="0.25">
      <c r="A26244" s="46"/>
      <c r="B26244" s="46"/>
      <c r="C26244" s="41"/>
    </row>
    <row r="26245" spans="1:3" ht="13.8" x14ac:dyDescent="0.25">
      <c r="A26245" s="46"/>
      <c r="B26245" s="46"/>
      <c r="C26245" s="41"/>
    </row>
    <row r="26246" spans="1:3" ht="13.8" x14ac:dyDescent="0.25">
      <c r="A26246" s="46"/>
      <c r="B26246" s="46"/>
      <c r="C26246" s="41"/>
    </row>
    <row r="26247" spans="1:3" ht="13.8" x14ac:dyDescent="0.25">
      <c r="A26247" s="46"/>
      <c r="B26247" s="46"/>
      <c r="C26247" s="41"/>
    </row>
    <row r="26248" spans="1:3" ht="13.8" x14ac:dyDescent="0.25">
      <c r="A26248" s="46"/>
      <c r="B26248" s="46"/>
      <c r="C26248" s="41"/>
    </row>
    <row r="26249" spans="1:3" ht="13.8" x14ac:dyDescent="0.25">
      <c r="A26249" s="46"/>
      <c r="B26249" s="46"/>
      <c r="C26249" s="41"/>
    </row>
    <row r="26250" spans="1:3" ht="13.8" x14ac:dyDescent="0.25">
      <c r="A26250" s="46"/>
      <c r="B26250" s="46"/>
      <c r="C26250" s="41"/>
    </row>
    <row r="26251" spans="1:3" ht="13.8" x14ac:dyDescent="0.25">
      <c r="A26251" s="46"/>
      <c r="B26251" s="46"/>
      <c r="C26251" s="41"/>
    </row>
    <row r="26252" spans="1:3" ht="13.8" x14ac:dyDescent="0.25">
      <c r="A26252" s="46"/>
      <c r="B26252" s="46"/>
      <c r="C26252" s="41"/>
    </row>
    <row r="26253" spans="1:3" ht="13.8" x14ac:dyDescent="0.25">
      <c r="A26253" s="46"/>
      <c r="B26253" s="46"/>
      <c r="C26253" s="41"/>
    </row>
    <row r="26254" spans="1:3" ht="13.8" x14ac:dyDescent="0.25">
      <c r="A26254" s="46"/>
      <c r="B26254" s="46"/>
      <c r="C26254" s="41"/>
    </row>
    <row r="26255" spans="1:3" ht="13.8" x14ac:dyDescent="0.25">
      <c r="A26255" s="46"/>
      <c r="B26255" s="46"/>
      <c r="C26255" s="41"/>
    </row>
    <row r="26256" spans="1:3" ht="13.8" x14ac:dyDescent="0.25">
      <c r="A26256" s="46"/>
      <c r="B26256" s="46"/>
      <c r="C26256" s="41"/>
    </row>
    <row r="26257" spans="1:3" ht="13.8" x14ac:dyDescent="0.25">
      <c r="A26257" s="46"/>
      <c r="B26257" s="46"/>
      <c r="C26257" s="41"/>
    </row>
    <row r="26258" spans="1:3" ht="13.8" x14ac:dyDescent="0.25">
      <c r="A26258" s="46"/>
      <c r="B26258" s="46"/>
      <c r="C26258" s="41"/>
    </row>
    <row r="26259" spans="1:3" ht="13.8" x14ac:dyDescent="0.25">
      <c r="A26259" s="46"/>
      <c r="B26259" s="46"/>
      <c r="C26259" s="41"/>
    </row>
    <row r="26260" spans="1:3" ht="13.8" x14ac:dyDescent="0.25">
      <c r="A26260" s="46"/>
      <c r="B26260" s="46"/>
      <c r="C26260" s="41"/>
    </row>
    <row r="26261" spans="1:3" ht="13.8" x14ac:dyDescent="0.25">
      <c r="A26261" s="46"/>
      <c r="B26261" s="46"/>
      <c r="C26261" s="41"/>
    </row>
    <row r="26262" spans="1:3" ht="13.8" x14ac:dyDescent="0.25">
      <c r="A26262" s="46"/>
      <c r="B26262" s="46"/>
      <c r="C26262" s="41"/>
    </row>
    <row r="26263" spans="1:3" ht="13.8" x14ac:dyDescent="0.25">
      <c r="A26263" s="46"/>
      <c r="B26263" s="46"/>
      <c r="C26263" s="41"/>
    </row>
    <row r="26264" spans="1:3" ht="13.8" x14ac:dyDescent="0.25">
      <c r="A26264" s="46"/>
      <c r="B26264" s="46"/>
      <c r="C26264" s="41"/>
    </row>
    <row r="26265" spans="1:3" ht="13.8" x14ac:dyDescent="0.25">
      <c r="A26265" s="46"/>
      <c r="B26265" s="46"/>
      <c r="C26265" s="41"/>
    </row>
    <row r="26266" spans="1:3" ht="13.8" x14ac:dyDescent="0.25">
      <c r="A26266" s="46"/>
      <c r="B26266" s="46"/>
      <c r="C26266" s="41"/>
    </row>
    <row r="26267" spans="1:3" ht="13.8" x14ac:dyDescent="0.25">
      <c r="A26267" s="46"/>
      <c r="B26267" s="46"/>
      <c r="C26267" s="41"/>
    </row>
    <row r="26268" spans="1:3" ht="13.8" x14ac:dyDescent="0.25">
      <c r="A26268" s="46"/>
      <c r="B26268" s="46"/>
      <c r="C26268" s="41"/>
    </row>
    <row r="26269" spans="1:3" ht="13.8" x14ac:dyDescent="0.25">
      <c r="A26269" s="46"/>
      <c r="B26269" s="46"/>
      <c r="C26269" s="41"/>
    </row>
    <row r="26270" spans="1:3" ht="13.8" x14ac:dyDescent="0.25">
      <c r="A26270" s="46"/>
      <c r="B26270" s="46"/>
      <c r="C26270" s="41"/>
    </row>
    <row r="26271" spans="1:3" ht="13.8" x14ac:dyDescent="0.25">
      <c r="A26271" s="46"/>
      <c r="B26271" s="46"/>
      <c r="C26271" s="41"/>
    </row>
    <row r="26272" spans="1:3" ht="13.8" x14ac:dyDescent="0.25">
      <c r="A26272" s="46"/>
      <c r="B26272" s="46"/>
      <c r="C26272" s="41"/>
    </row>
    <row r="26273" spans="1:3" ht="13.8" x14ac:dyDescent="0.25">
      <c r="A26273" s="46"/>
      <c r="B26273" s="46"/>
      <c r="C26273" s="41"/>
    </row>
    <row r="26274" spans="1:3" ht="13.8" x14ac:dyDescent="0.25">
      <c r="A26274" s="46"/>
      <c r="B26274" s="46"/>
      <c r="C26274" s="41"/>
    </row>
    <row r="26275" spans="1:3" ht="13.8" x14ac:dyDescent="0.25">
      <c r="A26275" s="46"/>
      <c r="B26275" s="46"/>
      <c r="C26275" s="41"/>
    </row>
    <row r="26276" spans="1:3" ht="13.8" x14ac:dyDescent="0.25">
      <c r="A26276" s="46"/>
      <c r="B26276" s="46"/>
      <c r="C26276" s="41"/>
    </row>
    <row r="26277" spans="1:3" ht="13.8" x14ac:dyDescent="0.25">
      <c r="A26277" s="46"/>
      <c r="B26277" s="46"/>
      <c r="C26277" s="41"/>
    </row>
    <row r="26278" spans="1:3" ht="13.8" x14ac:dyDescent="0.25">
      <c r="A26278" s="46"/>
      <c r="B26278" s="46"/>
      <c r="C26278" s="41"/>
    </row>
    <row r="26279" spans="1:3" ht="13.8" x14ac:dyDescent="0.25">
      <c r="A26279" s="46"/>
      <c r="B26279" s="46"/>
      <c r="C26279" s="41"/>
    </row>
    <row r="26280" spans="1:3" ht="13.8" x14ac:dyDescent="0.25">
      <c r="A26280" s="46"/>
      <c r="B26280" s="46"/>
      <c r="C26280" s="41"/>
    </row>
    <row r="26281" spans="1:3" ht="13.8" x14ac:dyDescent="0.25">
      <c r="A26281" s="46"/>
      <c r="B26281" s="46"/>
      <c r="C26281" s="41"/>
    </row>
    <row r="26282" spans="1:3" ht="13.8" x14ac:dyDescent="0.25">
      <c r="A26282" s="46"/>
      <c r="B26282" s="46"/>
      <c r="C26282" s="41"/>
    </row>
    <row r="26283" spans="1:3" ht="13.8" x14ac:dyDescent="0.25">
      <c r="A26283" s="46"/>
      <c r="B26283" s="46"/>
      <c r="C26283" s="41"/>
    </row>
    <row r="26284" spans="1:3" ht="13.8" x14ac:dyDescent="0.25">
      <c r="A26284" s="46"/>
      <c r="B26284" s="46"/>
      <c r="C26284" s="41"/>
    </row>
    <row r="26285" spans="1:3" ht="13.8" x14ac:dyDescent="0.25">
      <c r="A26285" s="46"/>
      <c r="B26285" s="46"/>
      <c r="C26285" s="41"/>
    </row>
    <row r="26286" spans="1:3" ht="13.8" x14ac:dyDescent="0.25">
      <c r="A26286" s="46"/>
      <c r="B26286" s="46"/>
      <c r="C26286" s="41"/>
    </row>
    <row r="26287" spans="1:3" ht="13.8" x14ac:dyDescent="0.25">
      <c r="A26287" s="46"/>
      <c r="B26287" s="46"/>
      <c r="C26287" s="41"/>
    </row>
    <row r="26288" spans="1:3" ht="13.8" x14ac:dyDescent="0.25">
      <c r="A26288" s="46"/>
      <c r="B26288" s="46"/>
      <c r="C26288" s="41"/>
    </row>
    <row r="26289" spans="1:3" ht="13.8" x14ac:dyDescent="0.25">
      <c r="A26289" s="46"/>
      <c r="B26289" s="46"/>
      <c r="C26289" s="41"/>
    </row>
    <row r="26290" spans="1:3" ht="13.8" x14ac:dyDescent="0.25">
      <c r="A26290" s="46"/>
      <c r="B26290" s="46"/>
      <c r="C26290" s="41"/>
    </row>
    <row r="26291" spans="1:3" ht="13.8" x14ac:dyDescent="0.25">
      <c r="A26291" s="46"/>
      <c r="B26291" s="46"/>
      <c r="C26291" s="41"/>
    </row>
    <row r="26292" spans="1:3" ht="13.8" x14ac:dyDescent="0.25">
      <c r="A26292" s="46"/>
      <c r="B26292" s="46"/>
      <c r="C26292" s="41"/>
    </row>
    <row r="26293" spans="1:3" ht="13.8" x14ac:dyDescent="0.25">
      <c r="A26293" s="46"/>
      <c r="B26293" s="46"/>
      <c r="C26293" s="41"/>
    </row>
    <row r="26294" spans="1:3" ht="13.8" x14ac:dyDescent="0.25">
      <c r="A26294" s="46"/>
      <c r="B26294" s="46"/>
      <c r="C26294" s="41"/>
    </row>
    <row r="26295" spans="1:3" ht="13.8" x14ac:dyDescent="0.25">
      <c r="A26295" s="46"/>
      <c r="B26295" s="46"/>
      <c r="C26295" s="41"/>
    </row>
    <row r="26296" spans="1:3" ht="13.8" x14ac:dyDescent="0.25">
      <c r="A26296" s="46"/>
      <c r="B26296" s="46"/>
      <c r="C26296" s="41"/>
    </row>
    <row r="26297" spans="1:3" ht="13.8" x14ac:dyDescent="0.25">
      <c r="A26297" s="46"/>
      <c r="B26297" s="46"/>
      <c r="C26297" s="41"/>
    </row>
    <row r="26298" spans="1:3" ht="13.8" x14ac:dyDescent="0.25">
      <c r="A26298" s="46"/>
      <c r="B26298" s="46"/>
      <c r="C26298" s="41"/>
    </row>
    <row r="26299" spans="1:3" ht="13.8" x14ac:dyDescent="0.25">
      <c r="A26299" s="46"/>
      <c r="B26299" s="46"/>
      <c r="C26299" s="41"/>
    </row>
    <row r="26300" spans="1:3" ht="13.8" x14ac:dyDescent="0.25">
      <c r="A26300" s="46"/>
      <c r="B26300" s="46"/>
      <c r="C26300" s="41"/>
    </row>
    <row r="26301" spans="1:3" ht="13.8" x14ac:dyDescent="0.25">
      <c r="A26301" s="46"/>
      <c r="B26301" s="46"/>
      <c r="C26301" s="41"/>
    </row>
    <row r="26302" spans="1:3" ht="13.8" x14ac:dyDescent="0.25">
      <c r="A26302" s="46"/>
      <c r="B26302" s="46"/>
      <c r="C26302" s="41"/>
    </row>
    <row r="26303" spans="1:3" ht="13.8" x14ac:dyDescent="0.25">
      <c r="A26303" s="46"/>
      <c r="B26303" s="46"/>
      <c r="C26303" s="41"/>
    </row>
    <row r="26304" spans="1:3" ht="13.8" x14ac:dyDescent="0.25">
      <c r="A26304" s="46"/>
      <c r="B26304" s="46"/>
      <c r="C26304" s="41"/>
    </row>
    <row r="26305" spans="1:3" ht="13.8" x14ac:dyDescent="0.25">
      <c r="A26305" s="46"/>
      <c r="B26305" s="46"/>
      <c r="C26305" s="41"/>
    </row>
    <row r="26306" spans="1:3" ht="13.8" x14ac:dyDescent="0.25">
      <c r="A26306" s="46"/>
      <c r="B26306" s="46"/>
      <c r="C26306" s="41"/>
    </row>
    <row r="26307" spans="1:3" ht="13.8" x14ac:dyDescent="0.25">
      <c r="A26307" s="46"/>
      <c r="B26307" s="46"/>
      <c r="C26307" s="41"/>
    </row>
    <row r="26308" spans="1:3" ht="13.8" x14ac:dyDescent="0.25">
      <c r="A26308" s="46"/>
      <c r="B26308" s="46"/>
      <c r="C26308" s="41"/>
    </row>
    <row r="26309" spans="1:3" ht="13.8" x14ac:dyDescent="0.25">
      <c r="A26309" s="46"/>
      <c r="B26309" s="46"/>
      <c r="C26309" s="41"/>
    </row>
    <row r="26310" spans="1:3" ht="13.8" x14ac:dyDescent="0.25">
      <c r="A26310" s="46"/>
      <c r="B26310" s="46"/>
      <c r="C26310" s="41"/>
    </row>
    <row r="26311" spans="1:3" ht="13.8" x14ac:dyDescent="0.25">
      <c r="A26311" s="46"/>
      <c r="B26311" s="46"/>
      <c r="C26311" s="41"/>
    </row>
    <row r="26312" spans="1:3" ht="13.8" x14ac:dyDescent="0.25">
      <c r="A26312" s="46"/>
      <c r="B26312" s="46"/>
      <c r="C26312" s="41"/>
    </row>
    <row r="26313" spans="1:3" ht="13.8" x14ac:dyDescent="0.25">
      <c r="A26313" s="46"/>
      <c r="B26313" s="46"/>
      <c r="C26313" s="41"/>
    </row>
    <row r="26314" spans="1:3" ht="13.8" x14ac:dyDescent="0.25">
      <c r="A26314" s="46"/>
      <c r="B26314" s="46"/>
      <c r="C26314" s="41"/>
    </row>
    <row r="26315" spans="1:3" ht="13.8" x14ac:dyDescent="0.25">
      <c r="A26315" s="46"/>
      <c r="B26315" s="46"/>
      <c r="C26315" s="41"/>
    </row>
    <row r="26316" spans="1:3" ht="13.8" x14ac:dyDescent="0.25">
      <c r="A26316" s="46"/>
      <c r="B26316" s="46"/>
      <c r="C26316" s="41"/>
    </row>
    <row r="26317" spans="1:3" ht="13.8" x14ac:dyDescent="0.25">
      <c r="A26317" s="46"/>
      <c r="B26317" s="46"/>
      <c r="C26317" s="41"/>
    </row>
    <row r="26318" spans="1:3" ht="13.8" x14ac:dyDescent="0.25">
      <c r="A26318" s="46"/>
      <c r="B26318" s="46"/>
      <c r="C26318" s="41"/>
    </row>
    <row r="26319" spans="1:3" ht="13.8" x14ac:dyDescent="0.25">
      <c r="A26319" s="46"/>
      <c r="B26319" s="46"/>
      <c r="C26319" s="41"/>
    </row>
    <row r="26320" spans="1:3" ht="13.8" x14ac:dyDescent="0.25">
      <c r="A26320" s="46"/>
      <c r="B26320" s="46"/>
      <c r="C26320" s="41"/>
    </row>
    <row r="26321" spans="1:3" ht="13.8" x14ac:dyDescent="0.25">
      <c r="A26321" s="46"/>
      <c r="B26321" s="46"/>
      <c r="C26321" s="41"/>
    </row>
    <row r="26322" spans="1:3" ht="13.8" x14ac:dyDescent="0.25">
      <c r="A26322" s="46"/>
      <c r="B26322" s="46"/>
      <c r="C26322" s="41"/>
    </row>
    <row r="26323" spans="1:3" ht="13.8" x14ac:dyDescent="0.25">
      <c r="A26323" s="46"/>
      <c r="B26323" s="46"/>
      <c r="C26323" s="41"/>
    </row>
    <row r="26324" spans="1:3" ht="13.8" x14ac:dyDescent="0.25">
      <c r="A26324" s="46"/>
      <c r="B26324" s="46"/>
      <c r="C26324" s="41"/>
    </row>
    <row r="26325" spans="1:3" ht="13.8" x14ac:dyDescent="0.25">
      <c r="A26325" s="46"/>
      <c r="B26325" s="46"/>
      <c r="C26325" s="41"/>
    </row>
    <row r="26326" spans="1:3" ht="13.8" x14ac:dyDescent="0.25">
      <c r="A26326" s="46"/>
      <c r="B26326" s="46"/>
      <c r="C26326" s="41"/>
    </row>
    <row r="26327" spans="1:3" ht="13.8" x14ac:dyDescent="0.25">
      <c r="A26327" s="46"/>
      <c r="B26327" s="46"/>
      <c r="C26327" s="41"/>
    </row>
    <row r="26328" spans="1:3" ht="13.8" x14ac:dyDescent="0.25">
      <c r="A26328" s="46"/>
      <c r="B26328" s="46"/>
      <c r="C26328" s="41"/>
    </row>
    <row r="26329" spans="1:3" ht="13.8" x14ac:dyDescent="0.25">
      <c r="A26329" s="46"/>
      <c r="B26329" s="46"/>
      <c r="C26329" s="41"/>
    </row>
    <row r="26330" spans="1:3" ht="13.8" x14ac:dyDescent="0.25">
      <c r="A26330" s="46"/>
      <c r="B26330" s="46"/>
      <c r="C26330" s="41"/>
    </row>
    <row r="26331" spans="1:3" ht="13.8" x14ac:dyDescent="0.25">
      <c r="A26331" s="46"/>
      <c r="B26331" s="46"/>
      <c r="C26331" s="41"/>
    </row>
    <row r="26332" spans="1:3" ht="13.8" x14ac:dyDescent="0.25">
      <c r="A26332" s="46"/>
      <c r="B26332" s="46"/>
      <c r="C26332" s="41"/>
    </row>
    <row r="26333" spans="1:3" ht="13.8" x14ac:dyDescent="0.25">
      <c r="A26333" s="46"/>
      <c r="B26333" s="46"/>
      <c r="C26333" s="41"/>
    </row>
    <row r="26334" spans="1:3" ht="13.8" x14ac:dyDescent="0.25">
      <c r="A26334" s="46"/>
      <c r="B26334" s="46"/>
      <c r="C26334" s="41"/>
    </row>
    <row r="26335" spans="1:3" ht="13.8" x14ac:dyDescent="0.25">
      <c r="A26335" s="46"/>
      <c r="B26335" s="46"/>
      <c r="C26335" s="41"/>
    </row>
    <row r="26336" spans="1:3" ht="13.8" x14ac:dyDescent="0.25">
      <c r="A26336" s="46"/>
      <c r="B26336" s="46"/>
      <c r="C26336" s="41"/>
    </row>
    <row r="26337" spans="1:3" ht="13.8" x14ac:dyDescent="0.25">
      <c r="A26337" s="46"/>
      <c r="B26337" s="46"/>
      <c r="C26337" s="41"/>
    </row>
    <row r="26338" spans="1:3" ht="13.8" x14ac:dyDescent="0.25">
      <c r="A26338" s="46"/>
      <c r="B26338" s="46"/>
      <c r="C26338" s="41"/>
    </row>
    <row r="26339" spans="1:3" ht="13.8" x14ac:dyDescent="0.25">
      <c r="A26339" s="46"/>
      <c r="B26339" s="46"/>
      <c r="C26339" s="41"/>
    </row>
    <row r="26340" spans="1:3" ht="13.8" x14ac:dyDescent="0.25">
      <c r="A26340" s="46"/>
      <c r="B26340" s="46"/>
      <c r="C26340" s="41"/>
    </row>
    <row r="26341" spans="1:3" ht="13.8" x14ac:dyDescent="0.25">
      <c r="A26341" s="46"/>
      <c r="B26341" s="46"/>
      <c r="C26341" s="41"/>
    </row>
    <row r="26342" spans="1:3" ht="13.8" x14ac:dyDescent="0.25">
      <c r="A26342" s="46"/>
      <c r="B26342" s="46"/>
      <c r="C26342" s="41"/>
    </row>
    <row r="26343" spans="1:3" ht="13.8" x14ac:dyDescent="0.25">
      <c r="A26343" s="46"/>
      <c r="B26343" s="46"/>
      <c r="C26343" s="41"/>
    </row>
    <row r="26344" spans="1:3" ht="13.8" x14ac:dyDescent="0.25">
      <c r="A26344" s="46"/>
      <c r="B26344" s="46"/>
      <c r="C26344" s="41"/>
    </row>
    <row r="26345" spans="1:3" ht="13.8" x14ac:dyDescent="0.25">
      <c r="A26345" s="46"/>
      <c r="B26345" s="46"/>
      <c r="C26345" s="41"/>
    </row>
    <row r="26346" spans="1:3" ht="13.8" x14ac:dyDescent="0.25">
      <c r="A26346" s="46"/>
      <c r="B26346" s="46"/>
      <c r="C26346" s="41"/>
    </row>
    <row r="26347" spans="1:3" ht="13.8" x14ac:dyDescent="0.25">
      <c r="A26347" s="46"/>
      <c r="B26347" s="46"/>
      <c r="C26347" s="41"/>
    </row>
    <row r="26348" spans="1:3" ht="13.8" x14ac:dyDescent="0.25">
      <c r="A26348" s="46"/>
      <c r="B26348" s="46"/>
      <c r="C26348" s="41"/>
    </row>
    <row r="26349" spans="1:3" ht="13.8" x14ac:dyDescent="0.25">
      <c r="A26349" s="46"/>
      <c r="B26349" s="46"/>
      <c r="C26349" s="41"/>
    </row>
    <row r="26350" spans="1:3" ht="13.8" x14ac:dyDescent="0.25">
      <c r="A26350" s="46"/>
      <c r="B26350" s="46"/>
      <c r="C26350" s="41"/>
    </row>
    <row r="26351" spans="1:3" ht="13.8" x14ac:dyDescent="0.25">
      <c r="A26351" s="46"/>
      <c r="B26351" s="46"/>
      <c r="C26351" s="41"/>
    </row>
    <row r="26352" spans="1:3" ht="13.8" x14ac:dyDescent="0.25">
      <c r="A26352" s="46"/>
      <c r="B26352" s="46"/>
      <c r="C26352" s="41"/>
    </row>
    <row r="26353" spans="1:3" ht="13.8" x14ac:dyDescent="0.25">
      <c r="A26353" s="46"/>
      <c r="B26353" s="46"/>
      <c r="C26353" s="41"/>
    </row>
    <row r="26354" spans="1:3" ht="13.8" x14ac:dyDescent="0.25">
      <c r="A26354" s="46"/>
      <c r="B26354" s="46"/>
      <c r="C26354" s="41"/>
    </row>
    <row r="26355" spans="1:3" ht="13.8" x14ac:dyDescent="0.25">
      <c r="A26355" s="46"/>
      <c r="B26355" s="46"/>
      <c r="C26355" s="41"/>
    </row>
    <row r="26356" spans="1:3" ht="13.8" x14ac:dyDescent="0.25">
      <c r="A26356" s="46"/>
      <c r="B26356" s="46"/>
      <c r="C26356" s="41"/>
    </row>
    <row r="26357" spans="1:3" ht="13.8" x14ac:dyDescent="0.25">
      <c r="A26357" s="46"/>
      <c r="B26357" s="46"/>
      <c r="C26357" s="41"/>
    </row>
    <row r="26358" spans="1:3" ht="13.8" x14ac:dyDescent="0.25">
      <c r="A26358" s="46"/>
      <c r="B26358" s="46"/>
      <c r="C26358" s="41"/>
    </row>
    <row r="26359" spans="1:3" ht="13.8" x14ac:dyDescent="0.25">
      <c r="A26359" s="46"/>
      <c r="B26359" s="46"/>
      <c r="C26359" s="41"/>
    </row>
    <row r="26360" spans="1:3" ht="13.8" x14ac:dyDescent="0.25">
      <c r="A26360" s="46"/>
      <c r="B26360" s="46"/>
      <c r="C26360" s="41"/>
    </row>
    <row r="26361" spans="1:3" ht="13.8" x14ac:dyDescent="0.25">
      <c r="A26361" s="46"/>
      <c r="B26361" s="46"/>
      <c r="C26361" s="41"/>
    </row>
    <row r="26362" spans="1:3" ht="13.8" x14ac:dyDescent="0.25">
      <c r="A26362" s="46"/>
      <c r="B26362" s="46"/>
      <c r="C26362" s="41"/>
    </row>
    <row r="26363" spans="1:3" ht="13.8" x14ac:dyDescent="0.25">
      <c r="A26363" s="46"/>
      <c r="B26363" s="46"/>
      <c r="C26363" s="41"/>
    </row>
    <row r="26364" spans="1:3" ht="13.8" x14ac:dyDescent="0.25">
      <c r="A26364" s="46"/>
      <c r="B26364" s="46"/>
      <c r="C26364" s="41"/>
    </row>
    <row r="26365" spans="1:3" ht="13.8" x14ac:dyDescent="0.25">
      <c r="A26365" s="46"/>
      <c r="B26365" s="46"/>
      <c r="C26365" s="41"/>
    </row>
    <row r="26366" spans="1:3" ht="13.8" x14ac:dyDescent="0.25">
      <c r="A26366" s="46"/>
      <c r="B26366" s="46"/>
      <c r="C26366" s="41"/>
    </row>
    <row r="26367" spans="1:3" ht="13.8" x14ac:dyDescent="0.25">
      <c r="A26367" s="46"/>
      <c r="B26367" s="46"/>
      <c r="C26367" s="41"/>
    </row>
    <row r="26368" spans="1:3" ht="13.8" x14ac:dyDescent="0.25">
      <c r="A26368" s="46"/>
      <c r="B26368" s="46"/>
      <c r="C26368" s="41"/>
    </row>
    <row r="26369" spans="1:3" ht="13.8" x14ac:dyDescent="0.25">
      <c r="A26369" s="46"/>
      <c r="B26369" s="46"/>
      <c r="C26369" s="41"/>
    </row>
    <row r="26370" spans="1:3" ht="13.8" x14ac:dyDescent="0.25">
      <c r="A26370" s="46"/>
      <c r="B26370" s="46"/>
      <c r="C26370" s="41"/>
    </row>
    <row r="26371" spans="1:3" ht="13.8" x14ac:dyDescent="0.25">
      <c r="A26371" s="46"/>
      <c r="B26371" s="46"/>
      <c r="C26371" s="41"/>
    </row>
    <row r="26372" spans="1:3" ht="13.8" x14ac:dyDescent="0.25">
      <c r="A26372" s="46"/>
      <c r="B26372" s="46"/>
      <c r="C26372" s="41"/>
    </row>
    <row r="26373" spans="1:3" ht="13.8" x14ac:dyDescent="0.25">
      <c r="A26373" s="46"/>
      <c r="B26373" s="46"/>
      <c r="C26373" s="41"/>
    </row>
    <row r="26374" spans="1:3" ht="13.8" x14ac:dyDescent="0.25">
      <c r="A26374" s="46"/>
      <c r="B26374" s="46"/>
      <c r="C26374" s="41"/>
    </row>
    <row r="26375" spans="1:3" ht="13.8" x14ac:dyDescent="0.25">
      <c r="A26375" s="46"/>
      <c r="B26375" s="46"/>
      <c r="C26375" s="41"/>
    </row>
    <row r="26376" spans="1:3" ht="13.8" x14ac:dyDescent="0.25">
      <c r="A26376" s="46"/>
      <c r="B26376" s="46"/>
      <c r="C26376" s="41"/>
    </row>
    <row r="26377" spans="1:3" ht="13.8" x14ac:dyDescent="0.25">
      <c r="A26377" s="46"/>
      <c r="B26377" s="46"/>
      <c r="C26377" s="41"/>
    </row>
    <row r="26378" spans="1:3" ht="13.8" x14ac:dyDescent="0.25">
      <c r="A26378" s="46"/>
      <c r="B26378" s="46"/>
      <c r="C26378" s="41"/>
    </row>
    <row r="26379" spans="1:3" ht="13.8" x14ac:dyDescent="0.25">
      <c r="A26379" s="46"/>
      <c r="B26379" s="46"/>
      <c r="C26379" s="41"/>
    </row>
    <row r="26380" spans="1:3" ht="13.8" x14ac:dyDescent="0.25">
      <c r="A26380" s="46"/>
      <c r="B26380" s="46"/>
      <c r="C26380" s="41"/>
    </row>
    <row r="26381" spans="1:3" ht="13.8" x14ac:dyDescent="0.25">
      <c r="A26381" s="46"/>
      <c r="B26381" s="46"/>
      <c r="C26381" s="41"/>
    </row>
    <row r="26382" spans="1:3" ht="13.8" x14ac:dyDescent="0.25">
      <c r="A26382" s="46"/>
      <c r="B26382" s="46"/>
      <c r="C26382" s="41"/>
    </row>
    <row r="26383" spans="1:3" ht="13.8" x14ac:dyDescent="0.25">
      <c r="A26383" s="46"/>
      <c r="B26383" s="46"/>
      <c r="C26383" s="41"/>
    </row>
    <row r="26384" spans="1:3" ht="13.8" x14ac:dyDescent="0.25">
      <c r="A26384" s="46"/>
      <c r="B26384" s="46"/>
      <c r="C26384" s="41"/>
    </row>
    <row r="26385" spans="1:3" ht="13.8" x14ac:dyDescent="0.25">
      <c r="A26385" s="46"/>
      <c r="B26385" s="46"/>
      <c r="C26385" s="41"/>
    </row>
    <row r="26386" spans="1:3" ht="13.8" x14ac:dyDescent="0.25">
      <c r="A26386" s="46"/>
      <c r="B26386" s="46"/>
      <c r="C26386" s="41"/>
    </row>
    <row r="26387" spans="1:3" ht="13.8" x14ac:dyDescent="0.25">
      <c r="A26387" s="46"/>
      <c r="B26387" s="46"/>
      <c r="C26387" s="41"/>
    </row>
    <row r="26388" spans="1:3" ht="13.8" x14ac:dyDescent="0.25">
      <c r="A26388" s="46"/>
      <c r="B26388" s="46"/>
      <c r="C26388" s="41"/>
    </row>
    <row r="26389" spans="1:3" ht="13.8" x14ac:dyDescent="0.25">
      <c r="A26389" s="46"/>
      <c r="B26389" s="46"/>
      <c r="C26389" s="41"/>
    </row>
    <row r="26390" spans="1:3" ht="13.8" x14ac:dyDescent="0.25">
      <c r="A26390" s="46"/>
      <c r="B26390" s="46"/>
      <c r="C26390" s="41"/>
    </row>
    <row r="26391" spans="1:3" ht="13.8" x14ac:dyDescent="0.25">
      <c r="A26391" s="46"/>
      <c r="B26391" s="46"/>
      <c r="C26391" s="41"/>
    </row>
    <row r="26392" spans="1:3" ht="13.8" x14ac:dyDescent="0.25">
      <c r="A26392" s="46"/>
      <c r="B26392" s="46"/>
      <c r="C26392" s="41"/>
    </row>
    <row r="26393" spans="1:3" ht="13.8" x14ac:dyDescent="0.25">
      <c r="A26393" s="46"/>
      <c r="B26393" s="46"/>
      <c r="C26393" s="41"/>
    </row>
    <row r="26394" spans="1:3" ht="13.8" x14ac:dyDescent="0.25">
      <c r="A26394" s="46"/>
      <c r="B26394" s="46"/>
      <c r="C26394" s="41"/>
    </row>
    <row r="26395" spans="1:3" ht="13.8" x14ac:dyDescent="0.25">
      <c r="A26395" s="46"/>
      <c r="B26395" s="46"/>
      <c r="C26395" s="41"/>
    </row>
    <row r="26396" spans="1:3" ht="13.8" x14ac:dyDescent="0.25">
      <c r="A26396" s="46"/>
      <c r="B26396" s="46"/>
      <c r="C26396" s="41"/>
    </row>
    <row r="26397" spans="1:3" ht="13.8" x14ac:dyDescent="0.25">
      <c r="A26397" s="46"/>
      <c r="B26397" s="46"/>
      <c r="C26397" s="41"/>
    </row>
    <row r="26398" spans="1:3" ht="13.8" x14ac:dyDescent="0.25">
      <c r="A26398" s="46"/>
      <c r="B26398" s="46"/>
      <c r="C26398" s="41"/>
    </row>
    <row r="26399" spans="1:3" ht="13.8" x14ac:dyDescent="0.25">
      <c r="A26399" s="46"/>
      <c r="B26399" s="46"/>
      <c r="C26399" s="41"/>
    </row>
    <row r="26400" spans="1:3" ht="13.8" x14ac:dyDescent="0.25">
      <c r="A26400" s="46"/>
      <c r="B26400" s="46"/>
      <c r="C26400" s="41"/>
    </row>
    <row r="26401" spans="1:3" ht="13.8" x14ac:dyDescent="0.25">
      <c r="A26401" s="46"/>
      <c r="B26401" s="46"/>
      <c r="C26401" s="41"/>
    </row>
    <row r="26402" spans="1:3" ht="13.8" x14ac:dyDescent="0.25">
      <c r="A26402" s="46"/>
      <c r="B26402" s="46"/>
      <c r="C26402" s="41"/>
    </row>
    <row r="26403" spans="1:3" ht="13.8" x14ac:dyDescent="0.25">
      <c r="A26403" s="46"/>
      <c r="B26403" s="46"/>
      <c r="C26403" s="41"/>
    </row>
    <row r="26404" spans="1:3" ht="13.8" x14ac:dyDescent="0.25">
      <c r="A26404" s="46"/>
      <c r="B26404" s="46"/>
      <c r="C26404" s="41"/>
    </row>
    <row r="26405" spans="1:3" ht="13.8" x14ac:dyDescent="0.25">
      <c r="A26405" s="46"/>
      <c r="B26405" s="46"/>
      <c r="C26405" s="41"/>
    </row>
    <row r="26406" spans="1:3" ht="13.8" x14ac:dyDescent="0.25">
      <c r="A26406" s="46"/>
      <c r="B26406" s="46"/>
      <c r="C26406" s="41"/>
    </row>
    <row r="26407" spans="1:3" ht="13.8" x14ac:dyDescent="0.25">
      <c r="A26407" s="46"/>
      <c r="B26407" s="46"/>
      <c r="C26407" s="41"/>
    </row>
    <row r="26408" spans="1:3" ht="13.8" x14ac:dyDescent="0.25">
      <c r="A26408" s="46"/>
      <c r="B26408" s="46"/>
      <c r="C26408" s="41"/>
    </row>
    <row r="26409" spans="1:3" ht="13.8" x14ac:dyDescent="0.25">
      <c r="A26409" s="46"/>
      <c r="B26409" s="46"/>
      <c r="C26409" s="41"/>
    </row>
    <row r="26410" spans="1:3" ht="13.8" x14ac:dyDescent="0.25">
      <c r="A26410" s="46"/>
      <c r="B26410" s="46"/>
      <c r="C26410" s="41"/>
    </row>
    <row r="26411" spans="1:3" ht="13.8" x14ac:dyDescent="0.25">
      <c r="A26411" s="46"/>
      <c r="B26411" s="46"/>
      <c r="C26411" s="41"/>
    </row>
    <row r="26412" spans="1:3" ht="13.8" x14ac:dyDescent="0.25">
      <c r="A26412" s="46"/>
      <c r="B26412" s="46"/>
      <c r="C26412" s="41"/>
    </row>
    <row r="26413" spans="1:3" ht="13.8" x14ac:dyDescent="0.25">
      <c r="A26413" s="46"/>
      <c r="B26413" s="46"/>
      <c r="C26413" s="41"/>
    </row>
    <row r="26414" spans="1:3" ht="13.8" x14ac:dyDescent="0.25">
      <c r="A26414" s="46"/>
      <c r="B26414" s="46"/>
      <c r="C26414" s="41"/>
    </row>
    <row r="26415" spans="1:3" ht="13.8" x14ac:dyDescent="0.25">
      <c r="A26415" s="46"/>
      <c r="B26415" s="46"/>
      <c r="C26415" s="41"/>
    </row>
    <row r="26416" spans="1:3" ht="13.8" x14ac:dyDescent="0.25">
      <c r="A26416" s="46"/>
      <c r="B26416" s="46"/>
      <c r="C26416" s="41"/>
    </row>
    <row r="26417" spans="1:3" ht="13.8" x14ac:dyDescent="0.25">
      <c r="A26417" s="46"/>
      <c r="B26417" s="46"/>
      <c r="C26417" s="41"/>
    </row>
    <row r="26418" spans="1:3" ht="13.8" x14ac:dyDescent="0.25">
      <c r="A26418" s="46"/>
      <c r="B26418" s="46"/>
      <c r="C26418" s="41"/>
    </row>
    <row r="26419" spans="1:3" ht="13.8" x14ac:dyDescent="0.25">
      <c r="A26419" s="46"/>
      <c r="B26419" s="46"/>
      <c r="C26419" s="41"/>
    </row>
    <row r="26420" spans="1:3" ht="13.8" x14ac:dyDescent="0.25">
      <c r="A26420" s="46"/>
      <c r="B26420" s="46"/>
      <c r="C26420" s="41"/>
    </row>
    <row r="26421" spans="1:3" ht="13.8" x14ac:dyDescent="0.25">
      <c r="A26421" s="46"/>
      <c r="B26421" s="46"/>
      <c r="C26421" s="41"/>
    </row>
    <row r="26422" spans="1:3" ht="13.8" x14ac:dyDescent="0.25">
      <c r="A26422" s="46"/>
      <c r="B26422" s="46"/>
      <c r="C26422" s="41"/>
    </row>
    <row r="26423" spans="1:3" ht="13.8" x14ac:dyDescent="0.25">
      <c r="A26423" s="46"/>
      <c r="B26423" s="46"/>
      <c r="C26423" s="41"/>
    </row>
    <row r="26424" spans="1:3" ht="13.8" x14ac:dyDescent="0.25">
      <c r="A26424" s="46"/>
      <c r="B26424" s="46"/>
      <c r="C26424" s="41"/>
    </row>
    <row r="26425" spans="1:3" ht="13.8" x14ac:dyDescent="0.25">
      <c r="A26425" s="46"/>
      <c r="B26425" s="46"/>
      <c r="C26425" s="41"/>
    </row>
    <row r="26426" spans="1:3" ht="13.8" x14ac:dyDescent="0.25">
      <c r="A26426" s="46"/>
      <c r="B26426" s="46"/>
      <c r="C26426" s="41"/>
    </row>
    <row r="26427" spans="1:3" ht="13.8" x14ac:dyDescent="0.25">
      <c r="A26427" s="46"/>
      <c r="B26427" s="46"/>
      <c r="C26427" s="41"/>
    </row>
    <row r="26428" spans="1:3" ht="13.8" x14ac:dyDescent="0.25">
      <c r="A26428" s="46"/>
      <c r="B26428" s="46"/>
      <c r="C26428" s="41"/>
    </row>
    <row r="26429" spans="1:3" ht="13.8" x14ac:dyDescent="0.25">
      <c r="A26429" s="46"/>
      <c r="B26429" s="46"/>
      <c r="C26429" s="41"/>
    </row>
    <row r="26430" spans="1:3" ht="13.8" x14ac:dyDescent="0.25">
      <c r="A26430" s="46"/>
      <c r="B26430" s="46"/>
      <c r="C26430" s="41"/>
    </row>
    <row r="26431" spans="1:3" ht="13.8" x14ac:dyDescent="0.25">
      <c r="A26431" s="46"/>
      <c r="B26431" s="46"/>
      <c r="C26431" s="41"/>
    </row>
    <row r="26432" spans="1:3" ht="13.8" x14ac:dyDescent="0.25">
      <c r="A26432" s="46"/>
      <c r="B26432" s="46"/>
      <c r="C26432" s="41"/>
    </row>
    <row r="26433" spans="1:3" ht="13.8" x14ac:dyDescent="0.25">
      <c r="A26433" s="46"/>
      <c r="B26433" s="46"/>
      <c r="C26433" s="41"/>
    </row>
    <row r="26434" spans="1:3" ht="13.8" x14ac:dyDescent="0.25">
      <c r="A26434" s="46"/>
      <c r="B26434" s="46"/>
      <c r="C26434" s="41"/>
    </row>
    <row r="26435" spans="1:3" ht="13.8" x14ac:dyDescent="0.25">
      <c r="A26435" s="46"/>
      <c r="B26435" s="46"/>
      <c r="C26435" s="41"/>
    </row>
    <row r="26436" spans="1:3" ht="13.8" x14ac:dyDescent="0.25">
      <c r="A26436" s="46"/>
      <c r="B26436" s="46"/>
      <c r="C26436" s="41"/>
    </row>
    <row r="26437" spans="1:3" ht="13.8" x14ac:dyDescent="0.25">
      <c r="A26437" s="46"/>
      <c r="B26437" s="46"/>
      <c r="C26437" s="41"/>
    </row>
    <row r="26438" spans="1:3" ht="13.8" x14ac:dyDescent="0.25">
      <c r="A26438" s="46"/>
      <c r="B26438" s="46"/>
      <c r="C26438" s="41"/>
    </row>
    <row r="26439" spans="1:3" ht="13.8" x14ac:dyDescent="0.25">
      <c r="A26439" s="46"/>
      <c r="B26439" s="46"/>
      <c r="C26439" s="41"/>
    </row>
    <row r="26440" spans="1:3" ht="13.8" x14ac:dyDescent="0.25">
      <c r="A26440" s="46"/>
      <c r="B26440" s="46"/>
      <c r="C26440" s="41"/>
    </row>
    <row r="26441" spans="1:3" ht="13.8" x14ac:dyDescent="0.25">
      <c r="A26441" s="46"/>
      <c r="B26441" s="46"/>
      <c r="C26441" s="41"/>
    </row>
    <row r="26442" spans="1:3" ht="13.8" x14ac:dyDescent="0.25">
      <c r="A26442" s="46"/>
      <c r="B26442" s="46"/>
      <c r="C26442" s="41"/>
    </row>
    <row r="26443" spans="1:3" ht="13.8" x14ac:dyDescent="0.25">
      <c r="A26443" s="46"/>
      <c r="B26443" s="46"/>
      <c r="C26443" s="41"/>
    </row>
    <row r="26444" spans="1:3" ht="13.8" x14ac:dyDescent="0.25">
      <c r="A26444" s="46"/>
      <c r="B26444" s="46"/>
      <c r="C26444" s="41"/>
    </row>
    <row r="26445" spans="1:3" ht="13.8" x14ac:dyDescent="0.25">
      <c r="A26445" s="46"/>
      <c r="B26445" s="46"/>
      <c r="C26445" s="41"/>
    </row>
    <row r="26446" spans="1:3" ht="13.8" x14ac:dyDescent="0.25">
      <c r="A26446" s="46"/>
      <c r="B26446" s="46"/>
      <c r="C26446" s="41"/>
    </row>
    <row r="26447" spans="1:3" ht="13.8" x14ac:dyDescent="0.25">
      <c r="A26447" s="46"/>
      <c r="B26447" s="46"/>
      <c r="C26447" s="41"/>
    </row>
    <row r="26448" spans="1:3" ht="13.8" x14ac:dyDescent="0.25">
      <c r="A26448" s="46"/>
      <c r="B26448" s="46"/>
      <c r="C26448" s="41"/>
    </row>
    <row r="26449" spans="1:3" ht="13.8" x14ac:dyDescent="0.25">
      <c r="A26449" s="46"/>
      <c r="B26449" s="46"/>
      <c r="C26449" s="41"/>
    </row>
    <row r="26450" spans="1:3" ht="13.8" x14ac:dyDescent="0.25">
      <c r="A26450" s="46"/>
      <c r="B26450" s="46"/>
      <c r="C26450" s="41"/>
    </row>
    <row r="26451" spans="1:3" ht="13.8" x14ac:dyDescent="0.25">
      <c r="A26451" s="46"/>
      <c r="B26451" s="46"/>
      <c r="C26451" s="41"/>
    </row>
    <row r="26452" spans="1:3" ht="13.8" x14ac:dyDescent="0.25">
      <c r="A26452" s="46"/>
      <c r="B26452" s="46"/>
      <c r="C26452" s="41"/>
    </row>
    <row r="26453" spans="1:3" ht="13.8" x14ac:dyDescent="0.25">
      <c r="A26453" s="46"/>
      <c r="B26453" s="46"/>
      <c r="C26453" s="41"/>
    </row>
    <row r="26454" spans="1:3" ht="13.8" x14ac:dyDescent="0.25">
      <c r="A26454" s="46"/>
      <c r="B26454" s="46"/>
      <c r="C26454" s="41"/>
    </row>
    <row r="26455" spans="1:3" ht="13.8" x14ac:dyDescent="0.25">
      <c r="A26455" s="46"/>
      <c r="B26455" s="46"/>
      <c r="C26455" s="41"/>
    </row>
    <row r="26456" spans="1:3" ht="13.8" x14ac:dyDescent="0.25">
      <c r="A26456" s="46"/>
      <c r="B26456" s="46"/>
      <c r="C26456" s="41"/>
    </row>
    <row r="26457" spans="1:3" ht="13.8" x14ac:dyDescent="0.25">
      <c r="A26457" s="46"/>
      <c r="B26457" s="46"/>
      <c r="C26457" s="41"/>
    </row>
    <row r="26458" spans="1:3" ht="13.8" x14ac:dyDescent="0.25">
      <c r="A26458" s="46"/>
      <c r="B26458" s="46"/>
      <c r="C26458" s="41"/>
    </row>
    <row r="26459" spans="1:3" ht="13.8" x14ac:dyDescent="0.25">
      <c r="A26459" s="46"/>
      <c r="B26459" s="46"/>
      <c r="C26459" s="41"/>
    </row>
    <row r="26460" spans="1:3" ht="13.8" x14ac:dyDescent="0.25">
      <c r="A26460" s="46"/>
      <c r="B26460" s="46"/>
      <c r="C26460" s="41"/>
    </row>
    <row r="26461" spans="1:3" ht="13.8" x14ac:dyDescent="0.25">
      <c r="A26461" s="46"/>
      <c r="B26461" s="46"/>
      <c r="C26461" s="41"/>
    </row>
    <row r="26462" spans="1:3" ht="13.8" x14ac:dyDescent="0.25">
      <c r="A26462" s="46"/>
      <c r="B26462" s="46"/>
      <c r="C26462" s="41"/>
    </row>
    <row r="26463" spans="1:3" ht="13.8" x14ac:dyDescent="0.25">
      <c r="A26463" s="46"/>
      <c r="B26463" s="46"/>
      <c r="C26463" s="41"/>
    </row>
    <row r="26464" spans="1:3" ht="13.8" x14ac:dyDescent="0.25">
      <c r="A26464" s="46"/>
      <c r="B26464" s="46"/>
      <c r="C26464" s="41"/>
    </row>
    <row r="26465" spans="1:3" ht="13.8" x14ac:dyDescent="0.25">
      <c r="A26465" s="46"/>
      <c r="B26465" s="46"/>
      <c r="C26465" s="41"/>
    </row>
    <row r="26466" spans="1:3" ht="13.8" x14ac:dyDescent="0.25">
      <c r="A26466" s="46"/>
      <c r="B26466" s="46"/>
      <c r="C26466" s="41"/>
    </row>
    <row r="26467" spans="1:3" ht="13.8" x14ac:dyDescent="0.25">
      <c r="A26467" s="46"/>
      <c r="B26467" s="46"/>
      <c r="C26467" s="41"/>
    </row>
    <row r="26468" spans="1:3" ht="13.8" x14ac:dyDescent="0.25">
      <c r="A26468" s="46"/>
      <c r="B26468" s="46"/>
      <c r="C26468" s="41"/>
    </row>
    <row r="26469" spans="1:3" ht="13.8" x14ac:dyDescent="0.25">
      <c r="A26469" s="46"/>
      <c r="B26469" s="46"/>
      <c r="C26469" s="41"/>
    </row>
    <row r="26470" spans="1:3" ht="13.8" x14ac:dyDescent="0.25">
      <c r="A26470" s="46"/>
      <c r="B26470" s="46"/>
      <c r="C26470" s="41"/>
    </row>
    <row r="26471" spans="1:3" ht="13.8" x14ac:dyDescent="0.25">
      <c r="A26471" s="46"/>
      <c r="B26471" s="46"/>
      <c r="C26471" s="41"/>
    </row>
    <row r="26472" spans="1:3" ht="13.8" x14ac:dyDescent="0.25">
      <c r="A26472" s="46"/>
      <c r="B26472" s="46"/>
      <c r="C26472" s="41"/>
    </row>
    <row r="26473" spans="1:3" ht="13.8" x14ac:dyDescent="0.25">
      <c r="A26473" s="46"/>
      <c r="B26473" s="46"/>
      <c r="C26473" s="41"/>
    </row>
    <row r="26474" spans="1:3" ht="13.8" x14ac:dyDescent="0.25">
      <c r="A26474" s="46"/>
      <c r="B26474" s="46"/>
      <c r="C26474" s="41"/>
    </row>
    <row r="26475" spans="1:3" ht="13.8" x14ac:dyDescent="0.25">
      <c r="A26475" s="46"/>
      <c r="B26475" s="46"/>
      <c r="C26475" s="41"/>
    </row>
    <row r="26476" spans="1:3" ht="13.8" x14ac:dyDescent="0.25">
      <c r="A26476" s="46"/>
      <c r="B26476" s="46"/>
      <c r="C26476" s="41"/>
    </row>
    <row r="26477" spans="1:3" ht="13.8" x14ac:dyDescent="0.25">
      <c r="A26477" s="46"/>
      <c r="B26477" s="46"/>
      <c r="C26477" s="41"/>
    </row>
    <row r="26478" spans="1:3" ht="13.8" x14ac:dyDescent="0.25">
      <c r="A26478" s="46"/>
      <c r="B26478" s="46"/>
      <c r="C26478" s="41"/>
    </row>
    <row r="26479" spans="1:3" ht="13.8" x14ac:dyDescent="0.25">
      <c r="A26479" s="46"/>
      <c r="B26479" s="46"/>
      <c r="C26479" s="41"/>
    </row>
    <row r="26480" spans="1:3" ht="13.8" x14ac:dyDescent="0.25">
      <c r="A26480" s="46"/>
      <c r="B26480" s="46"/>
      <c r="C26480" s="41"/>
    </row>
    <row r="26481" spans="1:3" ht="13.8" x14ac:dyDescent="0.25">
      <c r="A26481" s="46"/>
      <c r="B26481" s="46"/>
      <c r="C26481" s="41"/>
    </row>
    <row r="26482" spans="1:3" ht="13.8" x14ac:dyDescent="0.25">
      <c r="A26482" s="46"/>
      <c r="B26482" s="46"/>
      <c r="C26482" s="41"/>
    </row>
    <row r="26483" spans="1:3" ht="13.8" x14ac:dyDescent="0.25">
      <c r="A26483" s="46"/>
      <c r="B26483" s="46"/>
      <c r="C26483" s="41"/>
    </row>
    <row r="26484" spans="1:3" ht="13.8" x14ac:dyDescent="0.25">
      <c r="A26484" s="46"/>
      <c r="B26484" s="46"/>
      <c r="C26484" s="41"/>
    </row>
    <row r="26485" spans="1:3" ht="13.8" x14ac:dyDescent="0.25">
      <c r="A26485" s="46"/>
      <c r="B26485" s="46"/>
      <c r="C26485" s="41"/>
    </row>
    <row r="26486" spans="1:3" ht="13.8" x14ac:dyDescent="0.25">
      <c r="A26486" s="46"/>
      <c r="B26486" s="46"/>
      <c r="C26486" s="41"/>
    </row>
    <row r="26487" spans="1:3" ht="13.8" x14ac:dyDescent="0.25">
      <c r="A26487" s="46"/>
      <c r="B26487" s="46"/>
      <c r="C26487" s="41"/>
    </row>
    <row r="26488" spans="1:3" ht="13.8" x14ac:dyDescent="0.25">
      <c r="A26488" s="46"/>
      <c r="B26488" s="46"/>
      <c r="C26488" s="41"/>
    </row>
    <row r="26489" spans="1:3" ht="13.8" x14ac:dyDescent="0.25">
      <c r="A26489" s="46"/>
      <c r="B26489" s="46"/>
      <c r="C26489" s="41"/>
    </row>
    <row r="26490" spans="1:3" ht="13.8" x14ac:dyDescent="0.25">
      <c r="A26490" s="46"/>
      <c r="B26490" s="46"/>
      <c r="C26490" s="41"/>
    </row>
    <row r="26491" spans="1:3" ht="13.8" x14ac:dyDescent="0.25">
      <c r="A26491" s="46"/>
      <c r="B26491" s="46"/>
      <c r="C26491" s="41"/>
    </row>
    <row r="26492" spans="1:3" ht="13.8" x14ac:dyDescent="0.25">
      <c r="A26492" s="46"/>
      <c r="B26492" s="46"/>
      <c r="C26492" s="41"/>
    </row>
    <row r="26493" spans="1:3" ht="13.8" x14ac:dyDescent="0.25">
      <c r="A26493" s="46"/>
      <c r="B26493" s="46"/>
      <c r="C26493" s="41"/>
    </row>
    <row r="26494" spans="1:3" ht="13.8" x14ac:dyDescent="0.25">
      <c r="A26494" s="46"/>
      <c r="B26494" s="46"/>
      <c r="C26494" s="41"/>
    </row>
    <row r="26495" spans="1:3" ht="13.8" x14ac:dyDescent="0.25">
      <c r="A26495" s="46"/>
      <c r="B26495" s="46"/>
      <c r="C26495" s="41"/>
    </row>
    <row r="26496" spans="1:3" ht="13.8" x14ac:dyDescent="0.25">
      <c r="A26496" s="46"/>
      <c r="B26496" s="46"/>
      <c r="C26496" s="41"/>
    </row>
    <row r="26497" spans="1:3" ht="13.8" x14ac:dyDescent="0.25">
      <c r="A26497" s="46"/>
      <c r="B26497" s="46"/>
      <c r="C26497" s="41"/>
    </row>
    <row r="26498" spans="1:3" ht="13.8" x14ac:dyDescent="0.25">
      <c r="A26498" s="46"/>
      <c r="B26498" s="46"/>
      <c r="C26498" s="41"/>
    </row>
    <row r="26499" spans="1:3" ht="13.8" x14ac:dyDescent="0.25">
      <c r="A26499" s="46"/>
      <c r="B26499" s="46"/>
      <c r="C26499" s="41"/>
    </row>
    <row r="26500" spans="1:3" ht="13.8" x14ac:dyDescent="0.25">
      <c r="A26500" s="46"/>
      <c r="B26500" s="46"/>
      <c r="C26500" s="41"/>
    </row>
    <row r="26501" spans="1:3" ht="13.8" x14ac:dyDescent="0.25">
      <c r="A26501" s="46"/>
      <c r="B26501" s="46"/>
      <c r="C26501" s="41"/>
    </row>
    <row r="26502" spans="1:3" ht="13.8" x14ac:dyDescent="0.25">
      <c r="A26502" s="46"/>
      <c r="B26502" s="46"/>
      <c r="C26502" s="41"/>
    </row>
    <row r="26503" spans="1:3" ht="13.8" x14ac:dyDescent="0.25">
      <c r="A26503" s="46"/>
      <c r="B26503" s="46"/>
      <c r="C26503" s="41"/>
    </row>
    <row r="26504" spans="1:3" ht="13.8" x14ac:dyDescent="0.25">
      <c r="A26504" s="46"/>
      <c r="B26504" s="46"/>
      <c r="C26504" s="41"/>
    </row>
    <row r="26505" spans="1:3" ht="13.8" x14ac:dyDescent="0.25">
      <c r="A26505" s="46"/>
      <c r="B26505" s="46"/>
      <c r="C26505" s="41"/>
    </row>
    <row r="26506" spans="1:3" ht="13.8" x14ac:dyDescent="0.25">
      <c r="A26506" s="46"/>
      <c r="B26506" s="46"/>
      <c r="C26506" s="41"/>
    </row>
    <row r="26507" spans="1:3" ht="13.8" x14ac:dyDescent="0.25">
      <c r="A26507" s="46"/>
      <c r="B26507" s="46"/>
      <c r="C26507" s="41"/>
    </row>
    <row r="26508" spans="1:3" ht="13.8" x14ac:dyDescent="0.25">
      <c r="A26508" s="46"/>
      <c r="B26508" s="46"/>
      <c r="C26508" s="41"/>
    </row>
    <row r="26509" spans="1:3" ht="13.8" x14ac:dyDescent="0.25">
      <c r="A26509" s="46"/>
      <c r="B26509" s="46"/>
      <c r="C26509" s="41"/>
    </row>
    <row r="26510" spans="1:3" ht="13.8" x14ac:dyDescent="0.25">
      <c r="A26510" s="46"/>
      <c r="B26510" s="46"/>
      <c r="C26510" s="41"/>
    </row>
    <row r="26511" spans="1:3" ht="13.8" x14ac:dyDescent="0.25">
      <c r="A26511" s="46"/>
      <c r="B26511" s="46"/>
      <c r="C26511" s="41"/>
    </row>
    <row r="26512" spans="1:3" ht="13.8" x14ac:dyDescent="0.25">
      <c r="A26512" s="46"/>
      <c r="B26512" s="46"/>
      <c r="C26512" s="41"/>
    </row>
    <row r="26513" spans="1:3" ht="13.8" x14ac:dyDescent="0.25">
      <c r="A26513" s="46"/>
      <c r="B26513" s="46"/>
      <c r="C26513" s="41"/>
    </row>
    <row r="26514" spans="1:3" ht="13.8" x14ac:dyDescent="0.25">
      <c r="A26514" s="46"/>
      <c r="B26514" s="46"/>
      <c r="C26514" s="41"/>
    </row>
    <row r="26515" spans="1:3" ht="13.8" x14ac:dyDescent="0.25">
      <c r="A26515" s="46"/>
      <c r="B26515" s="46"/>
      <c r="C26515" s="41"/>
    </row>
    <row r="26516" spans="1:3" ht="13.8" x14ac:dyDescent="0.25">
      <c r="A26516" s="46"/>
      <c r="B26516" s="46"/>
      <c r="C26516" s="41"/>
    </row>
    <row r="26517" spans="1:3" ht="13.8" x14ac:dyDescent="0.25">
      <c r="A26517" s="46"/>
      <c r="B26517" s="46"/>
      <c r="C26517" s="41"/>
    </row>
    <row r="26518" spans="1:3" ht="13.8" x14ac:dyDescent="0.25">
      <c r="A26518" s="46"/>
      <c r="B26518" s="46"/>
      <c r="C26518" s="41"/>
    </row>
    <row r="26519" spans="1:3" ht="13.8" x14ac:dyDescent="0.25">
      <c r="A26519" s="46"/>
      <c r="B26519" s="46"/>
      <c r="C26519" s="41"/>
    </row>
    <row r="26520" spans="1:3" ht="13.8" x14ac:dyDescent="0.25">
      <c r="A26520" s="46"/>
      <c r="B26520" s="46"/>
      <c r="C26520" s="41"/>
    </row>
    <row r="26521" spans="1:3" ht="13.8" x14ac:dyDescent="0.25">
      <c r="A26521" s="46"/>
      <c r="B26521" s="46"/>
      <c r="C26521" s="41"/>
    </row>
    <row r="26522" spans="1:3" ht="13.8" x14ac:dyDescent="0.25">
      <c r="A26522" s="46"/>
      <c r="B26522" s="46"/>
      <c r="C26522" s="41"/>
    </row>
    <row r="26523" spans="1:3" ht="13.8" x14ac:dyDescent="0.25">
      <c r="A26523" s="46"/>
      <c r="B26523" s="46"/>
      <c r="C26523" s="41"/>
    </row>
    <row r="26524" spans="1:3" ht="13.8" x14ac:dyDescent="0.25">
      <c r="A26524" s="46"/>
      <c r="B26524" s="46"/>
      <c r="C26524" s="41"/>
    </row>
    <row r="26525" spans="1:3" ht="13.8" x14ac:dyDescent="0.25">
      <c r="A26525" s="46"/>
      <c r="B26525" s="46"/>
      <c r="C26525" s="41"/>
    </row>
    <row r="26526" spans="1:3" ht="13.8" x14ac:dyDescent="0.25">
      <c r="A26526" s="46"/>
      <c r="B26526" s="46"/>
      <c r="C26526" s="41"/>
    </row>
    <row r="26527" spans="1:3" ht="13.8" x14ac:dyDescent="0.25">
      <c r="A26527" s="46"/>
      <c r="B26527" s="46"/>
      <c r="C26527" s="41"/>
    </row>
    <row r="26528" spans="1:3" ht="13.8" x14ac:dyDescent="0.25">
      <c r="A26528" s="46"/>
      <c r="B26528" s="46"/>
      <c r="C26528" s="41"/>
    </row>
    <row r="26529" spans="1:3" ht="13.8" x14ac:dyDescent="0.25">
      <c r="A26529" s="46"/>
      <c r="B26529" s="46"/>
      <c r="C26529" s="41"/>
    </row>
    <row r="26530" spans="1:3" ht="13.8" x14ac:dyDescent="0.25">
      <c r="A26530" s="46"/>
      <c r="B26530" s="46"/>
      <c r="C26530" s="41"/>
    </row>
    <row r="26531" spans="1:3" ht="13.8" x14ac:dyDescent="0.25">
      <c r="A26531" s="46"/>
      <c r="B26531" s="46"/>
      <c r="C26531" s="41"/>
    </row>
    <row r="26532" spans="1:3" ht="13.8" x14ac:dyDescent="0.25">
      <c r="A26532" s="46"/>
      <c r="B26532" s="46"/>
      <c r="C26532" s="41"/>
    </row>
    <row r="26533" spans="1:3" ht="13.8" x14ac:dyDescent="0.25">
      <c r="A26533" s="46"/>
      <c r="B26533" s="46"/>
      <c r="C26533" s="41"/>
    </row>
    <row r="26534" spans="1:3" ht="13.8" x14ac:dyDescent="0.25">
      <c r="A26534" s="46"/>
      <c r="B26534" s="46"/>
      <c r="C26534" s="41"/>
    </row>
    <row r="26535" spans="1:3" ht="13.8" x14ac:dyDescent="0.25">
      <c r="A26535" s="46"/>
      <c r="B26535" s="46"/>
      <c r="C26535" s="41"/>
    </row>
    <row r="26536" spans="1:3" ht="13.8" x14ac:dyDescent="0.25">
      <c r="A26536" s="46"/>
      <c r="B26536" s="46"/>
      <c r="C26536" s="41"/>
    </row>
    <row r="26537" spans="1:3" ht="13.8" x14ac:dyDescent="0.25">
      <c r="A26537" s="46"/>
      <c r="B26537" s="46"/>
      <c r="C26537" s="41"/>
    </row>
    <row r="26538" spans="1:3" ht="13.8" x14ac:dyDescent="0.25">
      <c r="A26538" s="46"/>
      <c r="B26538" s="46"/>
      <c r="C26538" s="41"/>
    </row>
    <row r="26539" spans="1:3" ht="13.8" x14ac:dyDescent="0.25">
      <c r="A26539" s="46"/>
      <c r="B26539" s="46"/>
      <c r="C26539" s="41"/>
    </row>
    <row r="26540" spans="1:3" ht="13.8" x14ac:dyDescent="0.25">
      <c r="A26540" s="46"/>
      <c r="B26540" s="46"/>
      <c r="C26540" s="41"/>
    </row>
    <row r="26541" spans="1:3" ht="13.8" x14ac:dyDescent="0.25">
      <c r="A26541" s="46"/>
      <c r="B26541" s="46"/>
      <c r="C26541" s="41"/>
    </row>
    <row r="26542" spans="1:3" ht="13.8" x14ac:dyDescent="0.25">
      <c r="A26542" s="46"/>
      <c r="B26542" s="46"/>
      <c r="C26542" s="41"/>
    </row>
    <row r="26543" spans="1:3" ht="13.8" x14ac:dyDescent="0.25">
      <c r="A26543" s="46"/>
      <c r="B26543" s="46"/>
      <c r="C26543" s="41"/>
    </row>
    <row r="26544" spans="1:3" ht="13.8" x14ac:dyDescent="0.25">
      <c r="A26544" s="46"/>
      <c r="B26544" s="46"/>
      <c r="C26544" s="41"/>
    </row>
    <row r="26545" spans="1:3" ht="13.8" x14ac:dyDescent="0.25">
      <c r="A26545" s="46"/>
      <c r="B26545" s="46"/>
      <c r="C26545" s="41"/>
    </row>
    <row r="26546" spans="1:3" ht="13.8" x14ac:dyDescent="0.25">
      <c r="A26546" s="46"/>
      <c r="B26546" s="46"/>
      <c r="C26546" s="41"/>
    </row>
    <row r="26547" spans="1:3" ht="13.8" x14ac:dyDescent="0.25">
      <c r="A26547" s="46"/>
      <c r="B26547" s="46"/>
      <c r="C26547" s="41"/>
    </row>
    <row r="26548" spans="1:3" ht="13.8" x14ac:dyDescent="0.25">
      <c r="A26548" s="46"/>
      <c r="B26548" s="46"/>
      <c r="C26548" s="41"/>
    </row>
    <row r="26549" spans="1:3" ht="13.8" x14ac:dyDescent="0.25">
      <c r="A26549" s="46"/>
      <c r="B26549" s="46"/>
      <c r="C26549" s="41"/>
    </row>
    <row r="26550" spans="1:3" ht="13.8" x14ac:dyDescent="0.25">
      <c r="A26550" s="46"/>
      <c r="B26550" s="46"/>
      <c r="C26550" s="41"/>
    </row>
    <row r="26551" spans="1:3" ht="13.8" x14ac:dyDescent="0.25">
      <c r="A26551" s="46"/>
      <c r="B26551" s="46"/>
      <c r="C26551" s="41"/>
    </row>
    <row r="26552" spans="1:3" ht="13.8" x14ac:dyDescent="0.25">
      <c r="A26552" s="46"/>
      <c r="B26552" s="46"/>
      <c r="C26552" s="41"/>
    </row>
    <row r="26553" spans="1:3" ht="13.8" x14ac:dyDescent="0.25">
      <c r="A26553" s="46"/>
      <c r="B26553" s="46"/>
      <c r="C26553" s="41"/>
    </row>
    <row r="26554" spans="1:3" ht="13.8" x14ac:dyDescent="0.25">
      <c r="A26554" s="46"/>
      <c r="B26554" s="46"/>
      <c r="C26554" s="41"/>
    </row>
    <row r="26555" spans="1:3" ht="13.8" x14ac:dyDescent="0.25">
      <c r="A26555" s="46"/>
      <c r="B26555" s="46"/>
      <c r="C26555" s="41"/>
    </row>
    <row r="26556" spans="1:3" ht="13.8" x14ac:dyDescent="0.25">
      <c r="A26556" s="46"/>
      <c r="B26556" s="46"/>
      <c r="C26556" s="41"/>
    </row>
    <row r="26557" spans="1:3" ht="13.8" x14ac:dyDescent="0.25">
      <c r="A26557" s="46"/>
      <c r="B26557" s="46"/>
      <c r="C26557" s="41"/>
    </row>
    <row r="26558" spans="1:3" ht="13.8" x14ac:dyDescent="0.25">
      <c r="A26558" s="46"/>
      <c r="B26558" s="46"/>
      <c r="C26558" s="41"/>
    </row>
    <row r="26559" spans="1:3" ht="13.8" x14ac:dyDescent="0.25">
      <c r="A26559" s="46"/>
      <c r="B26559" s="46"/>
      <c r="C26559" s="41"/>
    </row>
    <row r="26560" spans="1:3" ht="13.8" x14ac:dyDescent="0.25">
      <c r="A26560" s="46"/>
      <c r="B26560" s="46"/>
      <c r="C26560" s="41"/>
    </row>
    <row r="26561" spans="1:3" ht="13.8" x14ac:dyDescent="0.25">
      <c r="A26561" s="46"/>
      <c r="B26561" s="46"/>
      <c r="C26561" s="41"/>
    </row>
    <row r="26562" spans="1:3" ht="13.8" x14ac:dyDescent="0.25">
      <c r="A26562" s="46"/>
      <c r="B26562" s="46"/>
      <c r="C26562" s="41"/>
    </row>
    <row r="26563" spans="1:3" ht="13.8" x14ac:dyDescent="0.25">
      <c r="A26563" s="46"/>
      <c r="B26563" s="46"/>
      <c r="C26563" s="41"/>
    </row>
    <row r="26564" spans="1:3" ht="13.8" x14ac:dyDescent="0.25">
      <c r="A26564" s="46"/>
      <c r="B26564" s="46"/>
      <c r="C26564" s="41"/>
    </row>
    <row r="26565" spans="1:3" ht="13.8" x14ac:dyDescent="0.25">
      <c r="A26565" s="46"/>
      <c r="B26565" s="46"/>
      <c r="C26565" s="41"/>
    </row>
    <row r="26566" spans="1:3" ht="13.8" x14ac:dyDescent="0.25">
      <c r="A26566" s="46"/>
      <c r="B26566" s="46"/>
      <c r="C26566" s="41"/>
    </row>
    <row r="26567" spans="1:3" ht="13.8" x14ac:dyDescent="0.25">
      <c r="A26567" s="46"/>
      <c r="B26567" s="46"/>
      <c r="C26567" s="41"/>
    </row>
    <row r="26568" spans="1:3" ht="13.8" x14ac:dyDescent="0.25">
      <c r="A26568" s="46"/>
      <c r="B26568" s="46"/>
      <c r="C26568" s="41"/>
    </row>
    <row r="26569" spans="1:3" ht="13.8" x14ac:dyDescent="0.25">
      <c r="A26569" s="46"/>
      <c r="B26569" s="46"/>
      <c r="C26569" s="41"/>
    </row>
    <row r="26570" spans="1:3" ht="13.8" x14ac:dyDescent="0.25">
      <c r="A26570" s="46"/>
      <c r="B26570" s="46"/>
      <c r="C26570" s="41"/>
    </row>
    <row r="26571" spans="1:3" ht="13.8" x14ac:dyDescent="0.25">
      <c r="A26571" s="46"/>
      <c r="B26571" s="46"/>
      <c r="C26571" s="41"/>
    </row>
    <row r="26572" spans="1:3" ht="13.8" x14ac:dyDescent="0.25">
      <c r="A26572" s="46"/>
      <c r="B26572" s="46"/>
      <c r="C26572" s="41"/>
    </row>
    <row r="26573" spans="1:3" ht="13.8" x14ac:dyDescent="0.25">
      <c r="A26573" s="46"/>
      <c r="B26573" s="46"/>
      <c r="C26573" s="41"/>
    </row>
    <row r="26574" spans="1:3" ht="13.8" x14ac:dyDescent="0.25">
      <c r="A26574" s="46"/>
      <c r="B26574" s="46"/>
      <c r="C26574" s="41"/>
    </row>
    <row r="26575" spans="1:3" ht="13.8" x14ac:dyDescent="0.25">
      <c r="A26575" s="46"/>
      <c r="B26575" s="46"/>
      <c r="C26575" s="41"/>
    </row>
    <row r="26576" spans="1:3" ht="13.8" x14ac:dyDescent="0.25">
      <c r="A26576" s="46"/>
      <c r="B26576" s="46"/>
      <c r="C26576" s="41"/>
    </row>
    <row r="26577" spans="1:3" ht="13.8" x14ac:dyDescent="0.25">
      <c r="A26577" s="46"/>
      <c r="B26577" s="46"/>
      <c r="C26577" s="41"/>
    </row>
    <row r="26578" spans="1:3" ht="13.8" x14ac:dyDescent="0.25">
      <c r="A26578" s="46"/>
      <c r="B26578" s="46"/>
      <c r="C26578" s="41"/>
    </row>
    <row r="26579" spans="1:3" ht="13.8" x14ac:dyDescent="0.25">
      <c r="A26579" s="46"/>
      <c r="B26579" s="46"/>
      <c r="C26579" s="41"/>
    </row>
    <row r="26580" spans="1:3" ht="13.8" x14ac:dyDescent="0.25">
      <c r="A26580" s="46"/>
      <c r="B26580" s="46"/>
      <c r="C26580" s="41"/>
    </row>
    <row r="26581" spans="1:3" ht="13.8" x14ac:dyDescent="0.25">
      <c r="A26581" s="46"/>
      <c r="B26581" s="46"/>
      <c r="C26581" s="41"/>
    </row>
    <row r="26582" spans="1:3" ht="13.8" x14ac:dyDescent="0.25">
      <c r="A26582" s="46"/>
      <c r="B26582" s="46"/>
      <c r="C26582" s="41"/>
    </row>
    <row r="26583" spans="1:3" ht="13.8" x14ac:dyDescent="0.25">
      <c r="A26583" s="46"/>
      <c r="B26583" s="46"/>
      <c r="C26583" s="41"/>
    </row>
    <row r="26584" spans="1:3" ht="13.8" x14ac:dyDescent="0.25">
      <c r="A26584" s="46"/>
      <c r="B26584" s="46"/>
      <c r="C26584" s="41"/>
    </row>
    <row r="26585" spans="1:3" ht="13.8" x14ac:dyDescent="0.25">
      <c r="A26585" s="46"/>
      <c r="B26585" s="46"/>
      <c r="C26585" s="41"/>
    </row>
    <row r="26586" spans="1:3" ht="13.8" x14ac:dyDescent="0.25">
      <c r="A26586" s="46"/>
      <c r="B26586" s="46"/>
      <c r="C26586" s="41"/>
    </row>
    <row r="26587" spans="1:3" ht="13.8" x14ac:dyDescent="0.25">
      <c r="A26587" s="46"/>
      <c r="B26587" s="46"/>
      <c r="C26587" s="41"/>
    </row>
    <row r="26588" spans="1:3" ht="13.8" x14ac:dyDescent="0.25">
      <c r="A26588" s="46"/>
      <c r="B26588" s="46"/>
      <c r="C26588" s="41"/>
    </row>
    <row r="26589" spans="1:3" ht="13.8" x14ac:dyDescent="0.25">
      <c r="A26589" s="46"/>
      <c r="B26589" s="46"/>
      <c r="C26589" s="41"/>
    </row>
    <row r="26590" spans="1:3" ht="13.8" x14ac:dyDescent="0.25">
      <c r="A26590" s="46"/>
      <c r="B26590" s="46"/>
      <c r="C26590" s="41"/>
    </row>
    <row r="26591" spans="1:3" ht="13.8" x14ac:dyDescent="0.25">
      <c r="A26591" s="46"/>
      <c r="B26591" s="46"/>
      <c r="C26591" s="41"/>
    </row>
    <row r="26592" spans="1:3" ht="13.8" x14ac:dyDescent="0.25">
      <c r="A26592" s="46"/>
      <c r="B26592" s="46"/>
      <c r="C26592" s="41"/>
    </row>
    <row r="26593" spans="1:3" ht="13.8" x14ac:dyDescent="0.25">
      <c r="A26593" s="46"/>
      <c r="B26593" s="46"/>
      <c r="C26593" s="41"/>
    </row>
    <row r="26594" spans="1:3" ht="13.8" x14ac:dyDescent="0.25">
      <c r="A26594" s="46"/>
      <c r="B26594" s="46"/>
      <c r="C26594" s="41"/>
    </row>
    <row r="26595" spans="1:3" ht="13.8" x14ac:dyDescent="0.25">
      <c r="A26595" s="46"/>
      <c r="B26595" s="46"/>
      <c r="C26595" s="41"/>
    </row>
    <row r="26596" spans="1:3" ht="13.8" x14ac:dyDescent="0.25">
      <c r="A26596" s="46"/>
      <c r="B26596" s="46"/>
      <c r="C26596" s="41"/>
    </row>
    <row r="26597" spans="1:3" ht="13.8" x14ac:dyDescent="0.25">
      <c r="A26597" s="46"/>
      <c r="B26597" s="46"/>
      <c r="C26597" s="41"/>
    </row>
    <row r="26598" spans="1:3" ht="13.8" x14ac:dyDescent="0.25">
      <c r="A26598" s="46"/>
      <c r="B26598" s="46"/>
      <c r="C26598" s="41"/>
    </row>
    <row r="26599" spans="1:3" ht="13.8" x14ac:dyDescent="0.25">
      <c r="A26599" s="46"/>
      <c r="B26599" s="46"/>
      <c r="C26599" s="41"/>
    </row>
    <row r="26600" spans="1:3" ht="13.8" x14ac:dyDescent="0.25">
      <c r="A26600" s="46"/>
      <c r="B26600" s="46"/>
      <c r="C26600" s="41"/>
    </row>
    <row r="26601" spans="1:3" ht="13.8" x14ac:dyDescent="0.25">
      <c r="A26601" s="46"/>
      <c r="B26601" s="46"/>
      <c r="C26601" s="41"/>
    </row>
    <row r="26602" spans="1:3" ht="13.8" x14ac:dyDescent="0.25">
      <c r="A26602" s="46"/>
      <c r="B26602" s="46"/>
      <c r="C26602" s="41"/>
    </row>
    <row r="26603" spans="1:3" ht="13.8" x14ac:dyDescent="0.25">
      <c r="A26603" s="46"/>
      <c r="B26603" s="46"/>
      <c r="C26603" s="41"/>
    </row>
    <row r="26604" spans="1:3" ht="13.8" x14ac:dyDescent="0.25">
      <c r="A26604" s="46"/>
      <c r="B26604" s="46"/>
      <c r="C26604" s="41"/>
    </row>
    <row r="26605" spans="1:3" ht="13.8" x14ac:dyDescent="0.25">
      <c r="A26605" s="46"/>
      <c r="B26605" s="46"/>
      <c r="C26605" s="41"/>
    </row>
    <row r="26606" spans="1:3" ht="13.8" x14ac:dyDescent="0.25">
      <c r="A26606" s="46"/>
      <c r="B26606" s="46"/>
      <c r="C26606" s="41"/>
    </row>
    <row r="26607" spans="1:3" ht="13.8" x14ac:dyDescent="0.25">
      <c r="A26607" s="46"/>
      <c r="B26607" s="46"/>
      <c r="C26607" s="41"/>
    </row>
    <row r="26608" spans="1:3" ht="13.8" x14ac:dyDescent="0.25">
      <c r="A26608" s="46"/>
      <c r="B26608" s="46"/>
      <c r="C26608" s="41"/>
    </row>
    <row r="26609" spans="1:3" ht="13.8" x14ac:dyDescent="0.25">
      <c r="A26609" s="46"/>
      <c r="B26609" s="46"/>
      <c r="C26609" s="41"/>
    </row>
    <row r="26610" spans="1:3" ht="13.8" x14ac:dyDescent="0.25">
      <c r="A26610" s="46"/>
      <c r="B26610" s="46"/>
      <c r="C26610" s="41"/>
    </row>
    <row r="26611" spans="1:3" ht="13.8" x14ac:dyDescent="0.25">
      <c r="A26611" s="46"/>
      <c r="B26611" s="46"/>
      <c r="C26611" s="41"/>
    </row>
    <row r="26612" spans="1:3" ht="13.8" x14ac:dyDescent="0.25">
      <c r="A26612" s="46"/>
      <c r="B26612" s="46"/>
      <c r="C26612" s="41"/>
    </row>
    <row r="26613" spans="1:3" ht="13.8" x14ac:dyDescent="0.25">
      <c r="A26613" s="46"/>
      <c r="B26613" s="46"/>
      <c r="C26613" s="41"/>
    </row>
    <row r="26614" spans="1:3" ht="13.8" x14ac:dyDescent="0.25">
      <c r="A26614" s="46"/>
      <c r="B26614" s="46"/>
      <c r="C26614" s="41"/>
    </row>
    <row r="26615" spans="1:3" ht="13.8" x14ac:dyDescent="0.25">
      <c r="A26615" s="46"/>
      <c r="B26615" s="46"/>
      <c r="C26615" s="41"/>
    </row>
    <row r="26616" spans="1:3" ht="13.8" x14ac:dyDescent="0.25">
      <c r="A26616" s="46"/>
      <c r="B26616" s="46"/>
      <c r="C26616" s="41"/>
    </row>
    <row r="26617" spans="1:3" ht="13.8" x14ac:dyDescent="0.25">
      <c r="A26617" s="46"/>
      <c r="B26617" s="46"/>
      <c r="C26617" s="41"/>
    </row>
    <row r="26618" spans="1:3" ht="13.8" x14ac:dyDescent="0.25">
      <c r="A26618" s="46"/>
      <c r="B26618" s="46"/>
      <c r="C26618" s="41"/>
    </row>
    <row r="26619" spans="1:3" ht="13.8" x14ac:dyDescent="0.25">
      <c r="A26619" s="46"/>
      <c r="B26619" s="46"/>
      <c r="C26619" s="41"/>
    </row>
    <row r="26620" spans="1:3" ht="13.8" x14ac:dyDescent="0.25">
      <c r="A26620" s="46"/>
      <c r="B26620" s="46"/>
      <c r="C26620" s="41"/>
    </row>
    <row r="26621" spans="1:3" ht="13.8" x14ac:dyDescent="0.25">
      <c r="A26621" s="46"/>
      <c r="B26621" s="46"/>
      <c r="C26621" s="41"/>
    </row>
    <row r="26622" spans="1:3" ht="13.8" x14ac:dyDescent="0.25">
      <c r="A26622" s="46"/>
      <c r="B26622" s="46"/>
      <c r="C26622" s="41"/>
    </row>
    <row r="26623" spans="1:3" ht="13.8" x14ac:dyDescent="0.25">
      <c r="A26623" s="46"/>
      <c r="B26623" s="46"/>
      <c r="C26623" s="41"/>
    </row>
    <row r="26624" spans="1:3" ht="13.8" x14ac:dyDescent="0.25">
      <c r="A26624" s="46"/>
      <c r="B26624" s="46"/>
      <c r="C26624" s="41"/>
    </row>
    <row r="26625" spans="1:3" ht="13.8" x14ac:dyDescent="0.25">
      <c r="A26625" s="46"/>
      <c r="B26625" s="46"/>
      <c r="C26625" s="41"/>
    </row>
    <row r="26626" spans="1:3" ht="13.8" x14ac:dyDescent="0.25">
      <c r="A26626" s="46"/>
      <c r="B26626" s="46"/>
      <c r="C26626" s="41"/>
    </row>
    <row r="26627" spans="1:3" ht="13.8" x14ac:dyDescent="0.25">
      <c r="A26627" s="46"/>
      <c r="B26627" s="46"/>
      <c r="C26627" s="41"/>
    </row>
    <row r="26628" spans="1:3" ht="13.8" x14ac:dyDescent="0.25">
      <c r="A26628" s="46"/>
      <c r="B26628" s="46"/>
      <c r="C26628" s="41"/>
    </row>
    <row r="26629" spans="1:3" ht="13.8" x14ac:dyDescent="0.25">
      <c r="A26629" s="46"/>
      <c r="B26629" s="46"/>
      <c r="C26629" s="41"/>
    </row>
    <row r="26630" spans="1:3" ht="13.8" x14ac:dyDescent="0.25">
      <c r="A26630" s="46"/>
      <c r="B26630" s="46"/>
      <c r="C26630" s="41"/>
    </row>
    <row r="26631" spans="1:3" ht="13.8" x14ac:dyDescent="0.25">
      <c r="A26631" s="46"/>
      <c r="B26631" s="46"/>
      <c r="C26631" s="41"/>
    </row>
    <row r="26632" spans="1:3" ht="13.8" x14ac:dyDescent="0.25">
      <c r="A26632" s="46"/>
      <c r="B26632" s="46"/>
      <c r="C26632" s="41"/>
    </row>
    <row r="26633" spans="1:3" ht="13.8" x14ac:dyDescent="0.25">
      <c r="A26633" s="46"/>
      <c r="B26633" s="46"/>
      <c r="C26633" s="41"/>
    </row>
    <row r="26634" spans="1:3" ht="13.8" x14ac:dyDescent="0.25">
      <c r="A26634" s="46"/>
      <c r="B26634" s="46"/>
      <c r="C26634" s="41"/>
    </row>
    <row r="26635" spans="1:3" ht="13.8" x14ac:dyDescent="0.25">
      <c r="A26635" s="46"/>
      <c r="B26635" s="46"/>
      <c r="C26635" s="41"/>
    </row>
    <row r="26636" spans="1:3" ht="13.8" x14ac:dyDescent="0.25">
      <c r="A26636" s="46"/>
      <c r="B26636" s="46"/>
      <c r="C26636" s="41"/>
    </row>
    <row r="26637" spans="1:3" ht="13.8" x14ac:dyDescent="0.25">
      <c r="A26637" s="46"/>
      <c r="B26637" s="46"/>
      <c r="C26637" s="41"/>
    </row>
    <row r="26638" spans="1:3" ht="13.8" x14ac:dyDescent="0.25">
      <c r="A26638" s="46"/>
      <c r="B26638" s="46"/>
      <c r="C26638" s="41"/>
    </row>
    <row r="26639" spans="1:3" ht="13.8" x14ac:dyDescent="0.25">
      <c r="A26639" s="46"/>
      <c r="B26639" s="46"/>
      <c r="C26639" s="41"/>
    </row>
    <row r="26640" spans="1:3" ht="13.8" x14ac:dyDescent="0.25">
      <c r="A26640" s="46"/>
      <c r="B26640" s="46"/>
      <c r="C26640" s="41"/>
    </row>
    <row r="26641" spans="1:3" ht="13.8" x14ac:dyDescent="0.25">
      <c r="A26641" s="46"/>
      <c r="B26641" s="46"/>
      <c r="C26641" s="41"/>
    </row>
    <row r="26642" spans="1:3" ht="13.8" x14ac:dyDescent="0.25">
      <c r="A26642" s="46"/>
      <c r="B26642" s="46"/>
      <c r="C26642" s="41"/>
    </row>
    <row r="26643" spans="1:3" ht="13.8" x14ac:dyDescent="0.25">
      <c r="A26643" s="46"/>
      <c r="B26643" s="46"/>
      <c r="C26643" s="41"/>
    </row>
    <row r="26644" spans="1:3" ht="13.8" x14ac:dyDescent="0.25">
      <c r="A26644" s="46"/>
      <c r="B26644" s="46"/>
      <c r="C26644" s="41"/>
    </row>
    <row r="26645" spans="1:3" ht="13.8" x14ac:dyDescent="0.25">
      <c r="A26645" s="46"/>
      <c r="B26645" s="46"/>
      <c r="C26645" s="41"/>
    </row>
    <row r="26646" spans="1:3" ht="13.8" x14ac:dyDescent="0.25">
      <c r="A26646" s="46"/>
      <c r="B26646" s="46"/>
      <c r="C26646" s="41"/>
    </row>
    <row r="26647" spans="1:3" ht="13.8" x14ac:dyDescent="0.25">
      <c r="A26647" s="46"/>
      <c r="B26647" s="46"/>
      <c r="C26647" s="41"/>
    </row>
    <row r="26648" spans="1:3" ht="13.8" x14ac:dyDescent="0.25">
      <c r="A26648" s="46"/>
      <c r="B26648" s="46"/>
      <c r="C26648" s="41"/>
    </row>
    <row r="26649" spans="1:3" ht="13.8" x14ac:dyDescent="0.25">
      <c r="A26649" s="46"/>
      <c r="B26649" s="46"/>
      <c r="C26649" s="41"/>
    </row>
    <row r="26650" spans="1:3" ht="13.8" x14ac:dyDescent="0.25">
      <c r="A26650" s="46"/>
      <c r="B26650" s="46"/>
      <c r="C26650" s="41"/>
    </row>
    <row r="26651" spans="1:3" ht="13.8" x14ac:dyDescent="0.25">
      <c r="A26651" s="46"/>
      <c r="B26651" s="46"/>
      <c r="C26651" s="41"/>
    </row>
    <row r="26652" spans="1:3" ht="13.8" x14ac:dyDescent="0.25">
      <c r="A26652" s="46"/>
      <c r="B26652" s="46"/>
      <c r="C26652" s="41"/>
    </row>
    <row r="26653" spans="1:3" ht="13.8" x14ac:dyDescent="0.25">
      <c r="A26653" s="46"/>
      <c r="B26653" s="46"/>
      <c r="C26653" s="41"/>
    </row>
    <row r="26654" spans="1:3" ht="13.8" x14ac:dyDescent="0.25">
      <c r="A26654" s="46"/>
      <c r="B26654" s="46"/>
      <c r="C26654" s="41"/>
    </row>
    <row r="26655" spans="1:3" ht="13.8" x14ac:dyDescent="0.25">
      <c r="A26655" s="46"/>
      <c r="B26655" s="46"/>
      <c r="C26655" s="41"/>
    </row>
    <row r="26656" spans="1:3" ht="13.8" x14ac:dyDescent="0.25">
      <c r="A26656" s="46"/>
      <c r="B26656" s="46"/>
      <c r="C26656" s="41"/>
    </row>
    <row r="26657" spans="1:3" ht="13.8" x14ac:dyDescent="0.25">
      <c r="A26657" s="46"/>
      <c r="B26657" s="46"/>
      <c r="C26657" s="41"/>
    </row>
    <row r="26658" spans="1:3" ht="13.8" x14ac:dyDescent="0.25">
      <c r="A26658" s="46"/>
      <c r="B26658" s="46"/>
      <c r="C26658" s="41"/>
    </row>
    <row r="26659" spans="1:3" ht="13.8" x14ac:dyDescent="0.25">
      <c r="A26659" s="46"/>
      <c r="B26659" s="46"/>
      <c r="C26659" s="41"/>
    </row>
    <row r="26660" spans="1:3" ht="13.8" x14ac:dyDescent="0.25">
      <c r="A26660" s="46"/>
      <c r="B26660" s="46"/>
      <c r="C26660" s="41"/>
    </row>
    <row r="26661" spans="1:3" ht="13.8" x14ac:dyDescent="0.25">
      <c r="A26661" s="46"/>
      <c r="B26661" s="46"/>
      <c r="C26661" s="41"/>
    </row>
    <row r="26662" spans="1:3" ht="13.8" x14ac:dyDescent="0.25">
      <c r="A26662" s="46"/>
      <c r="B26662" s="46"/>
      <c r="C26662" s="41"/>
    </row>
    <row r="26663" spans="1:3" ht="13.8" x14ac:dyDescent="0.25">
      <c r="A26663" s="46"/>
      <c r="B26663" s="46"/>
      <c r="C26663" s="41"/>
    </row>
    <row r="26664" spans="1:3" ht="13.8" x14ac:dyDescent="0.25">
      <c r="A26664" s="46"/>
      <c r="B26664" s="46"/>
      <c r="C26664" s="41"/>
    </row>
    <row r="26665" spans="1:3" ht="13.8" x14ac:dyDescent="0.25">
      <c r="A26665" s="46"/>
      <c r="B26665" s="46"/>
      <c r="C26665" s="41"/>
    </row>
    <row r="26666" spans="1:3" ht="13.8" x14ac:dyDescent="0.25">
      <c r="A26666" s="46"/>
      <c r="B26666" s="46"/>
      <c r="C26666" s="41"/>
    </row>
    <row r="26667" spans="1:3" ht="13.8" x14ac:dyDescent="0.25">
      <c r="A26667" s="46"/>
      <c r="B26667" s="46"/>
      <c r="C26667" s="41"/>
    </row>
    <row r="26668" spans="1:3" ht="13.8" x14ac:dyDescent="0.25">
      <c r="A26668" s="46"/>
      <c r="B26668" s="46"/>
      <c r="C26668" s="41"/>
    </row>
    <row r="26669" spans="1:3" ht="13.8" x14ac:dyDescent="0.25">
      <c r="A26669" s="46"/>
      <c r="B26669" s="46"/>
      <c r="C26669" s="41"/>
    </row>
    <row r="26670" spans="1:3" ht="13.8" x14ac:dyDescent="0.25">
      <c r="A26670" s="46"/>
      <c r="B26670" s="46"/>
      <c r="C26670" s="41"/>
    </row>
    <row r="26671" spans="1:3" ht="13.8" x14ac:dyDescent="0.25">
      <c r="A26671" s="46"/>
      <c r="B26671" s="46"/>
      <c r="C26671" s="41"/>
    </row>
    <row r="26672" spans="1:3" ht="13.8" x14ac:dyDescent="0.25">
      <c r="A26672" s="46"/>
      <c r="B26672" s="46"/>
      <c r="C26672" s="41"/>
    </row>
    <row r="26673" spans="1:3" ht="13.8" x14ac:dyDescent="0.25">
      <c r="A26673" s="46"/>
      <c r="B26673" s="46"/>
      <c r="C26673" s="41"/>
    </row>
    <row r="26674" spans="1:3" ht="13.8" x14ac:dyDescent="0.25">
      <c r="A26674" s="46"/>
      <c r="B26674" s="46"/>
      <c r="C26674" s="41"/>
    </row>
    <row r="26675" spans="1:3" ht="13.8" x14ac:dyDescent="0.25">
      <c r="A26675" s="46"/>
      <c r="B26675" s="46"/>
      <c r="C26675" s="41"/>
    </row>
    <row r="26676" spans="1:3" ht="13.8" x14ac:dyDescent="0.25">
      <c r="A26676" s="46"/>
      <c r="B26676" s="46"/>
      <c r="C26676" s="41"/>
    </row>
    <row r="26677" spans="1:3" ht="13.8" x14ac:dyDescent="0.25">
      <c r="A26677" s="46"/>
      <c r="B26677" s="46"/>
      <c r="C26677" s="41"/>
    </row>
    <row r="26678" spans="1:3" ht="13.8" x14ac:dyDescent="0.25">
      <c r="A26678" s="46"/>
      <c r="B26678" s="46"/>
      <c r="C26678" s="41"/>
    </row>
    <row r="26679" spans="1:3" ht="13.8" x14ac:dyDescent="0.25">
      <c r="A26679" s="46"/>
      <c r="B26679" s="46"/>
      <c r="C26679" s="41"/>
    </row>
    <row r="26680" spans="1:3" ht="13.8" x14ac:dyDescent="0.25">
      <c r="A26680" s="46"/>
      <c r="B26680" s="46"/>
      <c r="C26680" s="41"/>
    </row>
    <row r="26681" spans="1:3" ht="13.8" x14ac:dyDescent="0.25">
      <c r="A26681" s="46"/>
      <c r="B26681" s="46"/>
      <c r="C26681" s="41"/>
    </row>
    <row r="26682" spans="1:3" ht="13.8" x14ac:dyDescent="0.25">
      <c r="A26682" s="46"/>
      <c r="B26682" s="46"/>
      <c r="C26682" s="41"/>
    </row>
    <row r="26683" spans="1:3" ht="13.8" x14ac:dyDescent="0.25">
      <c r="A26683" s="46"/>
      <c r="B26683" s="46"/>
      <c r="C26683" s="41"/>
    </row>
    <row r="26684" spans="1:3" ht="13.8" x14ac:dyDescent="0.25">
      <c r="A26684" s="46"/>
      <c r="B26684" s="46"/>
      <c r="C26684" s="41"/>
    </row>
    <row r="26685" spans="1:3" ht="13.8" x14ac:dyDescent="0.25">
      <c r="A26685" s="46"/>
      <c r="B26685" s="46"/>
      <c r="C26685" s="41"/>
    </row>
    <row r="26686" spans="1:3" ht="13.8" x14ac:dyDescent="0.25">
      <c r="A26686" s="46"/>
      <c r="B26686" s="46"/>
      <c r="C26686" s="41"/>
    </row>
    <row r="26687" spans="1:3" ht="13.8" x14ac:dyDescent="0.25">
      <c r="A26687" s="46"/>
      <c r="B26687" s="46"/>
      <c r="C26687" s="41"/>
    </row>
    <row r="26688" spans="1:3" ht="13.8" x14ac:dyDescent="0.25">
      <c r="A26688" s="46"/>
      <c r="B26688" s="46"/>
      <c r="C26688" s="41"/>
    </row>
    <row r="26689" spans="1:3" ht="13.8" x14ac:dyDescent="0.25">
      <c r="A26689" s="46"/>
      <c r="B26689" s="46"/>
      <c r="C26689" s="41"/>
    </row>
    <row r="26690" spans="1:3" ht="13.8" x14ac:dyDescent="0.25">
      <c r="A26690" s="46"/>
      <c r="B26690" s="46"/>
      <c r="C26690" s="41"/>
    </row>
    <row r="26691" spans="1:3" ht="13.8" x14ac:dyDescent="0.25">
      <c r="A26691" s="46"/>
      <c r="B26691" s="46"/>
      <c r="C26691" s="41"/>
    </row>
    <row r="26692" spans="1:3" ht="13.8" x14ac:dyDescent="0.25">
      <c r="A26692" s="46"/>
      <c r="B26692" s="46"/>
      <c r="C26692" s="41"/>
    </row>
    <row r="26693" spans="1:3" ht="13.8" x14ac:dyDescent="0.25">
      <c r="A26693" s="46"/>
      <c r="B26693" s="46"/>
      <c r="C26693" s="41"/>
    </row>
    <row r="26694" spans="1:3" ht="13.8" x14ac:dyDescent="0.25">
      <c r="A26694" s="46"/>
      <c r="B26694" s="46"/>
      <c r="C26694" s="41"/>
    </row>
    <row r="26695" spans="1:3" ht="13.8" x14ac:dyDescent="0.25">
      <c r="A26695" s="46"/>
      <c r="B26695" s="46"/>
      <c r="C26695" s="41"/>
    </row>
    <row r="26696" spans="1:3" ht="13.8" x14ac:dyDescent="0.25">
      <c r="A26696" s="46"/>
      <c r="B26696" s="46"/>
      <c r="C26696" s="41"/>
    </row>
    <row r="26697" spans="1:3" ht="13.8" x14ac:dyDescent="0.25">
      <c r="A26697" s="46"/>
      <c r="B26697" s="46"/>
      <c r="C26697" s="41"/>
    </row>
    <row r="26698" spans="1:3" ht="13.8" x14ac:dyDescent="0.25">
      <c r="A26698" s="46"/>
      <c r="B26698" s="46"/>
      <c r="C26698" s="41"/>
    </row>
    <row r="26699" spans="1:3" ht="13.8" x14ac:dyDescent="0.25">
      <c r="A26699" s="46"/>
      <c r="B26699" s="46"/>
      <c r="C26699" s="41"/>
    </row>
    <row r="26700" spans="1:3" ht="13.8" x14ac:dyDescent="0.25">
      <c r="A26700" s="46"/>
      <c r="B26700" s="46"/>
      <c r="C26700" s="41"/>
    </row>
    <row r="26701" spans="1:3" ht="13.8" x14ac:dyDescent="0.25">
      <c r="A26701" s="46"/>
      <c r="B26701" s="46"/>
      <c r="C26701" s="41"/>
    </row>
    <row r="26702" spans="1:3" ht="13.8" x14ac:dyDescent="0.25">
      <c r="A26702" s="46"/>
      <c r="B26702" s="46"/>
      <c r="C26702" s="41"/>
    </row>
    <row r="26703" spans="1:3" ht="13.8" x14ac:dyDescent="0.25">
      <c r="A26703" s="46"/>
      <c r="B26703" s="46"/>
      <c r="C26703" s="41"/>
    </row>
    <row r="26704" spans="1:3" ht="13.8" x14ac:dyDescent="0.25">
      <c r="A26704" s="46"/>
      <c r="B26704" s="46"/>
      <c r="C26704" s="41"/>
    </row>
    <row r="26705" spans="1:3" ht="13.8" x14ac:dyDescent="0.25">
      <c r="A26705" s="46"/>
      <c r="B26705" s="46"/>
      <c r="C26705" s="41"/>
    </row>
    <row r="26706" spans="1:3" ht="13.8" x14ac:dyDescent="0.25">
      <c r="A26706" s="46"/>
      <c r="B26706" s="46"/>
      <c r="C26706" s="41"/>
    </row>
    <row r="26707" spans="1:3" ht="13.8" x14ac:dyDescent="0.25">
      <c r="A26707" s="46"/>
      <c r="B26707" s="46"/>
      <c r="C26707" s="41"/>
    </row>
    <row r="26708" spans="1:3" ht="13.8" x14ac:dyDescent="0.25">
      <c r="A26708" s="46"/>
      <c r="B26708" s="46"/>
      <c r="C26708" s="41"/>
    </row>
    <row r="26709" spans="1:3" ht="13.8" x14ac:dyDescent="0.25">
      <c r="A26709" s="46"/>
      <c r="B26709" s="46"/>
      <c r="C26709" s="41"/>
    </row>
    <row r="26710" spans="1:3" ht="13.8" x14ac:dyDescent="0.25">
      <c r="A26710" s="46"/>
      <c r="B26710" s="46"/>
      <c r="C26710" s="41"/>
    </row>
    <row r="26711" spans="1:3" ht="13.8" x14ac:dyDescent="0.25">
      <c r="A26711" s="46"/>
      <c r="B26711" s="46"/>
      <c r="C26711" s="41"/>
    </row>
    <row r="26712" spans="1:3" ht="13.8" x14ac:dyDescent="0.25">
      <c r="A26712" s="46"/>
      <c r="B26712" s="46"/>
      <c r="C26712" s="41"/>
    </row>
    <row r="26713" spans="1:3" ht="13.8" x14ac:dyDescent="0.25">
      <c r="A26713" s="46"/>
      <c r="B26713" s="46"/>
      <c r="C26713" s="41"/>
    </row>
    <row r="26714" spans="1:3" ht="13.8" x14ac:dyDescent="0.25">
      <c r="A26714" s="46"/>
      <c r="B26714" s="46"/>
      <c r="C26714" s="41"/>
    </row>
    <row r="26715" spans="1:3" ht="13.8" x14ac:dyDescent="0.25">
      <c r="A26715" s="46"/>
      <c r="B26715" s="46"/>
      <c r="C26715" s="41"/>
    </row>
    <row r="26716" spans="1:3" ht="13.8" x14ac:dyDescent="0.25">
      <c r="A26716" s="46"/>
      <c r="B26716" s="46"/>
      <c r="C26716" s="41"/>
    </row>
    <row r="26717" spans="1:3" ht="13.8" x14ac:dyDescent="0.25">
      <c r="A26717" s="46"/>
      <c r="B26717" s="46"/>
      <c r="C26717" s="41"/>
    </row>
    <row r="26718" spans="1:3" ht="13.8" x14ac:dyDescent="0.25">
      <c r="A26718" s="46"/>
      <c r="B26718" s="46"/>
      <c r="C26718" s="41"/>
    </row>
    <row r="26719" spans="1:3" ht="13.8" x14ac:dyDescent="0.25">
      <c r="A26719" s="46"/>
      <c r="B26719" s="46"/>
      <c r="C26719" s="41"/>
    </row>
    <row r="26720" spans="1:3" ht="13.8" x14ac:dyDescent="0.25">
      <c r="A26720" s="46"/>
      <c r="B26720" s="46"/>
      <c r="C26720" s="41"/>
    </row>
    <row r="26721" spans="1:3" ht="13.8" x14ac:dyDescent="0.25">
      <c r="A26721" s="46"/>
      <c r="B26721" s="46"/>
      <c r="C26721" s="41"/>
    </row>
    <row r="26722" spans="1:3" ht="13.8" x14ac:dyDescent="0.25">
      <c r="A26722" s="46"/>
      <c r="B26722" s="46"/>
      <c r="C26722" s="41"/>
    </row>
    <row r="26723" spans="1:3" ht="13.8" x14ac:dyDescent="0.25">
      <c r="A26723" s="46"/>
      <c r="B26723" s="46"/>
      <c r="C26723" s="41"/>
    </row>
    <row r="26724" spans="1:3" ht="13.8" x14ac:dyDescent="0.25">
      <c r="A26724" s="46"/>
      <c r="B26724" s="46"/>
      <c r="C26724" s="41"/>
    </row>
    <row r="26725" spans="1:3" ht="13.8" x14ac:dyDescent="0.25">
      <c r="A26725" s="46"/>
      <c r="B26725" s="46"/>
      <c r="C26725" s="41"/>
    </row>
    <row r="26726" spans="1:3" ht="13.8" x14ac:dyDescent="0.25">
      <c r="A26726" s="46"/>
      <c r="B26726" s="46"/>
      <c r="C26726" s="41"/>
    </row>
    <row r="26727" spans="1:3" ht="13.8" x14ac:dyDescent="0.25">
      <c r="A26727" s="46"/>
      <c r="B26727" s="46"/>
      <c r="C26727" s="41"/>
    </row>
    <row r="26728" spans="1:3" ht="13.8" x14ac:dyDescent="0.25">
      <c r="A26728" s="46"/>
      <c r="B26728" s="46"/>
      <c r="C26728" s="41"/>
    </row>
    <row r="26729" spans="1:3" ht="13.8" x14ac:dyDescent="0.25">
      <c r="A26729" s="46"/>
      <c r="B26729" s="46"/>
      <c r="C26729" s="41"/>
    </row>
    <row r="26730" spans="1:3" ht="13.8" x14ac:dyDescent="0.25">
      <c r="A26730" s="46"/>
      <c r="B26730" s="46"/>
      <c r="C26730" s="41"/>
    </row>
    <row r="26731" spans="1:3" ht="13.8" x14ac:dyDescent="0.25">
      <c r="A26731" s="46"/>
      <c r="B26731" s="46"/>
      <c r="C26731" s="41"/>
    </row>
    <row r="26732" spans="1:3" ht="13.8" x14ac:dyDescent="0.25">
      <c r="A26732" s="46"/>
      <c r="B26732" s="46"/>
      <c r="C26732" s="41"/>
    </row>
    <row r="26733" spans="1:3" ht="13.8" x14ac:dyDescent="0.25">
      <c r="A26733" s="46"/>
      <c r="B26733" s="46"/>
      <c r="C26733" s="41"/>
    </row>
    <row r="26734" spans="1:3" ht="13.8" x14ac:dyDescent="0.25">
      <c r="A26734" s="46"/>
      <c r="B26734" s="46"/>
      <c r="C26734" s="41"/>
    </row>
    <row r="26735" spans="1:3" ht="13.8" x14ac:dyDescent="0.25">
      <c r="A26735" s="46"/>
      <c r="B26735" s="46"/>
      <c r="C26735" s="41"/>
    </row>
    <row r="26736" spans="1:3" ht="13.8" x14ac:dyDescent="0.25">
      <c r="A26736" s="46"/>
      <c r="B26736" s="46"/>
      <c r="C26736" s="41"/>
    </row>
    <row r="26737" spans="1:3" ht="13.8" x14ac:dyDescent="0.25">
      <c r="A26737" s="46"/>
      <c r="B26737" s="46"/>
      <c r="C26737" s="41"/>
    </row>
    <row r="26738" spans="1:3" ht="13.8" x14ac:dyDescent="0.25">
      <c r="A26738" s="46"/>
      <c r="B26738" s="46"/>
      <c r="C26738" s="41"/>
    </row>
    <row r="26739" spans="1:3" ht="13.8" x14ac:dyDescent="0.25">
      <c r="A26739" s="46"/>
      <c r="B26739" s="46"/>
      <c r="C26739" s="41"/>
    </row>
    <row r="26740" spans="1:3" ht="13.8" x14ac:dyDescent="0.25">
      <c r="A26740" s="46"/>
      <c r="B26740" s="46"/>
      <c r="C26740" s="41"/>
    </row>
    <row r="26741" spans="1:3" ht="13.8" x14ac:dyDescent="0.25">
      <c r="A26741" s="46"/>
      <c r="B26741" s="46"/>
      <c r="C26741" s="41"/>
    </row>
    <row r="26742" spans="1:3" ht="13.8" x14ac:dyDescent="0.25">
      <c r="A26742" s="46"/>
      <c r="B26742" s="46"/>
      <c r="C26742" s="41"/>
    </row>
    <row r="26743" spans="1:3" ht="13.8" x14ac:dyDescent="0.25">
      <c r="A26743" s="46"/>
      <c r="B26743" s="46"/>
      <c r="C26743" s="41"/>
    </row>
    <row r="26744" spans="1:3" ht="13.8" x14ac:dyDescent="0.25">
      <c r="A26744" s="46"/>
      <c r="B26744" s="46"/>
      <c r="C26744" s="41"/>
    </row>
    <row r="26745" spans="1:3" ht="13.8" x14ac:dyDescent="0.25">
      <c r="A26745" s="46"/>
      <c r="B26745" s="46"/>
      <c r="C26745" s="41"/>
    </row>
    <row r="26746" spans="1:3" ht="13.8" x14ac:dyDescent="0.25">
      <c r="A26746" s="46"/>
      <c r="B26746" s="46"/>
      <c r="C26746" s="41"/>
    </row>
    <row r="26747" spans="1:3" ht="13.8" x14ac:dyDescent="0.25">
      <c r="A26747" s="46"/>
      <c r="B26747" s="46"/>
      <c r="C26747" s="41"/>
    </row>
    <row r="26748" spans="1:3" ht="13.8" x14ac:dyDescent="0.25">
      <c r="A26748" s="46"/>
      <c r="B26748" s="46"/>
      <c r="C26748" s="41"/>
    </row>
    <row r="26749" spans="1:3" ht="13.8" x14ac:dyDescent="0.25">
      <c r="A26749" s="46"/>
      <c r="B26749" s="46"/>
      <c r="C26749" s="41"/>
    </row>
    <row r="26750" spans="1:3" ht="13.8" x14ac:dyDescent="0.25">
      <c r="A26750" s="46"/>
      <c r="B26750" s="46"/>
      <c r="C26750" s="41"/>
    </row>
    <row r="26751" spans="1:3" ht="13.8" x14ac:dyDescent="0.25">
      <c r="A26751" s="46"/>
      <c r="B26751" s="46"/>
      <c r="C26751" s="41"/>
    </row>
    <row r="26752" spans="1:3" ht="13.8" x14ac:dyDescent="0.25">
      <c r="A26752" s="46"/>
      <c r="B26752" s="46"/>
      <c r="C26752" s="41"/>
    </row>
    <row r="26753" spans="1:3" ht="13.8" x14ac:dyDescent="0.25">
      <c r="A26753" s="46"/>
      <c r="B26753" s="46"/>
      <c r="C26753" s="41"/>
    </row>
    <row r="26754" spans="1:3" ht="13.8" x14ac:dyDescent="0.25">
      <c r="A26754" s="46"/>
      <c r="B26754" s="46"/>
      <c r="C26754" s="41"/>
    </row>
    <row r="26755" spans="1:3" ht="13.8" x14ac:dyDescent="0.25">
      <c r="A26755" s="46"/>
      <c r="B26755" s="46"/>
      <c r="C26755" s="41"/>
    </row>
    <row r="26756" spans="1:3" ht="13.8" x14ac:dyDescent="0.25">
      <c r="A26756" s="46"/>
      <c r="B26756" s="46"/>
      <c r="C26756" s="41"/>
    </row>
    <row r="26757" spans="1:3" ht="13.8" x14ac:dyDescent="0.25">
      <c r="A26757" s="46"/>
      <c r="B26757" s="46"/>
      <c r="C26757" s="41"/>
    </row>
    <row r="26758" spans="1:3" ht="13.8" x14ac:dyDescent="0.25">
      <c r="A26758" s="46"/>
      <c r="B26758" s="46"/>
      <c r="C26758" s="41"/>
    </row>
    <row r="26759" spans="1:3" ht="13.8" x14ac:dyDescent="0.25">
      <c r="A26759" s="46"/>
      <c r="B26759" s="46"/>
      <c r="C26759" s="41"/>
    </row>
    <row r="26760" spans="1:3" ht="13.8" x14ac:dyDescent="0.25">
      <c r="A26760" s="46"/>
      <c r="B26760" s="46"/>
      <c r="C26760" s="41"/>
    </row>
    <row r="26761" spans="1:3" ht="13.8" x14ac:dyDescent="0.25">
      <c r="A26761" s="46"/>
      <c r="B26761" s="46"/>
      <c r="C26761" s="41"/>
    </row>
    <row r="26762" spans="1:3" ht="13.8" x14ac:dyDescent="0.25">
      <c r="A26762" s="46"/>
      <c r="B26762" s="46"/>
      <c r="C26762" s="41"/>
    </row>
    <row r="26763" spans="1:3" ht="13.8" x14ac:dyDescent="0.25">
      <c r="A26763" s="46"/>
      <c r="B26763" s="46"/>
      <c r="C26763" s="41"/>
    </row>
    <row r="26764" spans="1:3" ht="13.8" x14ac:dyDescent="0.25">
      <c r="A26764" s="46"/>
      <c r="B26764" s="46"/>
      <c r="C26764" s="41"/>
    </row>
    <row r="26765" spans="1:3" ht="13.8" x14ac:dyDescent="0.25">
      <c r="A26765" s="46"/>
      <c r="B26765" s="46"/>
      <c r="C26765" s="41"/>
    </row>
    <row r="26766" spans="1:3" ht="13.8" x14ac:dyDescent="0.25">
      <c r="A26766" s="46"/>
      <c r="B26766" s="46"/>
      <c r="C26766" s="41"/>
    </row>
    <row r="26767" spans="1:3" ht="13.8" x14ac:dyDescent="0.25">
      <c r="A26767" s="46"/>
      <c r="B26767" s="46"/>
      <c r="C26767" s="41"/>
    </row>
    <row r="26768" spans="1:3" ht="13.8" x14ac:dyDescent="0.25">
      <c r="A26768" s="46"/>
      <c r="B26768" s="46"/>
      <c r="C26768" s="41"/>
    </row>
    <row r="26769" spans="1:3" ht="13.8" x14ac:dyDescent="0.25">
      <c r="A26769" s="46"/>
      <c r="B26769" s="46"/>
      <c r="C26769" s="41"/>
    </row>
    <row r="26770" spans="1:3" ht="13.8" x14ac:dyDescent="0.25">
      <c r="A26770" s="46"/>
      <c r="B26770" s="46"/>
      <c r="C26770" s="41"/>
    </row>
    <row r="26771" spans="1:3" ht="13.8" x14ac:dyDescent="0.25">
      <c r="A26771" s="46"/>
      <c r="B26771" s="46"/>
      <c r="C26771" s="41"/>
    </row>
    <row r="26772" spans="1:3" ht="13.8" x14ac:dyDescent="0.25">
      <c r="A26772" s="46"/>
      <c r="B26772" s="46"/>
      <c r="C26772" s="41"/>
    </row>
    <row r="26773" spans="1:3" ht="13.8" x14ac:dyDescent="0.25">
      <c r="A26773" s="46"/>
      <c r="B26773" s="46"/>
      <c r="C26773" s="41"/>
    </row>
    <row r="26774" spans="1:3" ht="13.8" x14ac:dyDescent="0.25">
      <c r="A26774" s="46"/>
      <c r="B26774" s="46"/>
      <c r="C26774" s="41"/>
    </row>
    <row r="26775" spans="1:3" ht="13.8" x14ac:dyDescent="0.25">
      <c r="A26775" s="46"/>
      <c r="B26775" s="46"/>
      <c r="C26775" s="41"/>
    </row>
    <row r="26776" spans="1:3" ht="13.8" x14ac:dyDescent="0.25">
      <c r="A26776" s="46"/>
      <c r="B26776" s="46"/>
      <c r="C26776" s="41"/>
    </row>
    <row r="26777" spans="1:3" ht="13.8" x14ac:dyDescent="0.25">
      <c r="A26777" s="46"/>
      <c r="B26777" s="46"/>
      <c r="C26777" s="41"/>
    </row>
    <row r="26778" spans="1:3" ht="13.8" x14ac:dyDescent="0.25">
      <c r="A26778" s="46"/>
      <c r="B26778" s="46"/>
      <c r="C26778" s="41"/>
    </row>
    <row r="26779" spans="1:3" ht="13.8" x14ac:dyDescent="0.25">
      <c r="A26779" s="46"/>
      <c r="B26779" s="46"/>
      <c r="C26779" s="41"/>
    </row>
    <row r="26780" spans="1:3" ht="13.8" x14ac:dyDescent="0.25">
      <c r="A26780" s="46"/>
      <c r="B26780" s="46"/>
      <c r="C26780" s="41"/>
    </row>
    <row r="26781" spans="1:3" ht="13.8" x14ac:dyDescent="0.25">
      <c r="A26781" s="46"/>
      <c r="B26781" s="46"/>
      <c r="C26781" s="41"/>
    </row>
    <row r="26782" spans="1:3" ht="13.8" x14ac:dyDescent="0.25">
      <c r="A26782" s="46"/>
      <c r="B26782" s="46"/>
      <c r="C26782" s="41"/>
    </row>
    <row r="26783" spans="1:3" ht="13.8" x14ac:dyDescent="0.25">
      <c r="A26783" s="46"/>
      <c r="B26783" s="46"/>
      <c r="C26783" s="41"/>
    </row>
    <row r="26784" spans="1:3" ht="13.8" x14ac:dyDescent="0.25">
      <c r="A26784" s="46"/>
      <c r="B26784" s="46"/>
      <c r="C26784" s="41"/>
    </row>
    <row r="26785" spans="1:3" ht="13.8" x14ac:dyDescent="0.25">
      <c r="A26785" s="46"/>
      <c r="B26785" s="46"/>
      <c r="C26785" s="41"/>
    </row>
    <row r="26786" spans="1:3" ht="13.8" x14ac:dyDescent="0.25">
      <c r="A26786" s="46"/>
      <c r="B26786" s="46"/>
      <c r="C26786" s="41"/>
    </row>
    <row r="26787" spans="1:3" ht="13.8" x14ac:dyDescent="0.25">
      <c r="A26787" s="46"/>
      <c r="B26787" s="46"/>
      <c r="C26787" s="41"/>
    </row>
    <row r="26788" spans="1:3" ht="13.8" x14ac:dyDescent="0.25">
      <c r="A26788" s="46"/>
      <c r="B26788" s="46"/>
      <c r="C26788" s="41"/>
    </row>
    <row r="26789" spans="1:3" ht="13.8" x14ac:dyDescent="0.25">
      <c r="A26789" s="46"/>
      <c r="B26789" s="46"/>
      <c r="C26789" s="41"/>
    </row>
    <row r="26790" spans="1:3" ht="13.8" x14ac:dyDescent="0.25">
      <c r="A26790" s="46"/>
      <c r="B26790" s="46"/>
      <c r="C26790" s="41"/>
    </row>
    <row r="26791" spans="1:3" ht="13.8" x14ac:dyDescent="0.25">
      <c r="A26791" s="46"/>
      <c r="B26791" s="46"/>
      <c r="C26791" s="41"/>
    </row>
    <row r="26792" spans="1:3" ht="13.8" x14ac:dyDescent="0.25">
      <c r="A26792" s="46"/>
      <c r="B26792" s="46"/>
      <c r="C26792" s="41"/>
    </row>
    <row r="26793" spans="1:3" ht="13.8" x14ac:dyDescent="0.25">
      <c r="A26793" s="46"/>
      <c r="B26793" s="46"/>
      <c r="C26793" s="41"/>
    </row>
    <row r="26794" spans="1:3" ht="13.8" x14ac:dyDescent="0.25">
      <c r="A26794" s="46"/>
      <c r="B26794" s="46"/>
      <c r="C26794" s="41"/>
    </row>
    <row r="26795" spans="1:3" ht="13.8" x14ac:dyDescent="0.25">
      <c r="A26795" s="46"/>
      <c r="B26795" s="46"/>
      <c r="C26795" s="41"/>
    </row>
    <row r="26796" spans="1:3" ht="13.8" x14ac:dyDescent="0.25">
      <c r="A26796" s="46"/>
      <c r="B26796" s="46"/>
      <c r="C26796" s="41"/>
    </row>
    <row r="26797" spans="1:3" ht="13.8" x14ac:dyDescent="0.25">
      <c r="A26797" s="46"/>
      <c r="B26797" s="46"/>
      <c r="C26797" s="41"/>
    </row>
    <row r="26798" spans="1:3" ht="13.8" x14ac:dyDescent="0.25">
      <c r="A26798" s="46"/>
      <c r="B26798" s="46"/>
      <c r="C26798" s="41"/>
    </row>
    <row r="26799" spans="1:3" ht="13.8" x14ac:dyDescent="0.25">
      <c r="A26799" s="46"/>
      <c r="B26799" s="46"/>
      <c r="C26799" s="41"/>
    </row>
    <row r="26800" spans="1:3" ht="13.8" x14ac:dyDescent="0.25">
      <c r="A26800" s="46"/>
      <c r="B26800" s="46"/>
      <c r="C26800" s="41"/>
    </row>
    <row r="26801" spans="1:3" ht="13.8" x14ac:dyDescent="0.25">
      <c r="A26801" s="46"/>
      <c r="B26801" s="46"/>
      <c r="C26801" s="41"/>
    </row>
    <row r="26802" spans="1:3" ht="13.8" x14ac:dyDescent="0.25">
      <c r="A26802" s="46"/>
      <c r="B26802" s="46"/>
      <c r="C26802" s="41"/>
    </row>
    <row r="26803" spans="1:3" ht="13.8" x14ac:dyDescent="0.25">
      <c r="A26803" s="46"/>
      <c r="B26803" s="46"/>
      <c r="C26803" s="41"/>
    </row>
    <row r="26804" spans="1:3" ht="13.8" x14ac:dyDescent="0.25">
      <c r="A26804" s="46"/>
      <c r="B26804" s="46"/>
      <c r="C26804" s="41"/>
    </row>
    <row r="26805" spans="1:3" ht="13.8" x14ac:dyDescent="0.25">
      <c r="A26805" s="46"/>
      <c r="B26805" s="46"/>
      <c r="C26805" s="41"/>
    </row>
    <row r="26806" spans="1:3" ht="13.8" x14ac:dyDescent="0.25">
      <c r="A26806" s="46"/>
      <c r="B26806" s="46"/>
      <c r="C26806" s="41"/>
    </row>
    <row r="26807" spans="1:3" ht="13.8" x14ac:dyDescent="0.25">
      <c r="A26807" s="46"/>
      <c r="B26807" s="46"/>
      <c r="C26807" s="41"/>
    </row>
    <row r="26808" spans="1:3" ht="13.8" x14ac:dyDescent="0.25">
      <c r="A26808" s="46"/>
      <c r="B26808" s="46"/>
      <c r="C26808" s="41"/>
    </row>
    <row r="26809" spans="1:3" ht="13.8" x14ac:dyDescent="0.25">
      <c r="A26809" s="46"/>
      <c r="B26809" s="46"/>
      <c r="C26809" s="41"/>
    </row>
    <row r="26810" spans="1:3" ht="13.8" x14ac:dyDescent="0.25">
      <c r="A26810" s="46"/>
      <c r="B26810" s="46"/>
      <c r="C26810" s="41"/>
    </row>
    <row r="26811" spans="1:3" ht="13.8" x14ac:dyDescent="0.25">
      <c r="A26811" s="46"/>
      <c r="B26811" s="46"/>
      <c r="C26811" s="41"/>
    </row>
    <row r="26812" spans="1:3" ht="13.8" x14ac:dyDescent="0.25">
      <c r="A26812" s="46"/>
      <c r="B26812" s="46"/>
      <c r="C26812" s="41"/>
    </row>
    <row r="26813" spans="1:3" ht="13.8" x14ac:dyDescent="0.25">
      <c r="A26813" s="46"/>
      <c r="B26813" s="46"/>
      <c r="C26813" s="41"/>
    </row>
    <row r="26814" spans="1:3" ht="13.8" x14ac:dyDescent="0.25">
      <c r="A26814" s="46"/>
      <c r="B26814" s="46"/>
      <c r="C26814" s="41"/>
    </row>
    <row r="26815" spans="1:3" ht="13.8" x14ac:dyDescent="0.25">
      <c r="A26815" s="46"/>
      <c r="B26815" s="46"/>
      <c r="C26815" s="41"/>
    </row>
    <row r="26816" spans="1:3" ht="13.8" x14ac:dyDescent="0.25">
      <c r="A26816" s="46"/>
      <c r="B26816" s="46"/>
      <c r="C26816" s="41"/>
    </row>
    <row r="26817" spans="1:3" ht="13.8" x14ac:dyDescent="0.25">
      <c r="A26817" s="46"/>
      <c r="B26817" s="46"/>
      <c r="C26817" s="41"/>
    </row>
    <row r="26818" spans="1:3" ht="13.8" x14ac:dyDescent="0.25">
      <c r="A26818" s="46"/>
      <c r="B26818" s="46"/>
      <c r="C26818" s="41"/>
    </row>
    <row r="26819" spans="1:3" ht="13.8" x14ac:dyDescent="0.25">
      <c r="A26819" s="46"/>
      <c r="B26819" s="46"/>
      <c r="C26819" s="41"/>
    </row>
    <row r="26820" spans="1:3" ht="13.8" x14ac:dyDescent="0.25">
      <c r="A26820" s="46"/>
      <c r="B26820" s="46"/>
      <c r="C26820" s="41"/>
    </row>
    <row r="26821" spans="1:3" ht="13.8" x14ac:dyDescent="0.25">
      <c r="A26821" s="46"/>
      <c r="B26821" s="46"/>
      <c r="C26821" s="41"/>
    </row>
    <row r="26822" spans="1:3" ht="13.8" x14ac:dyDescent="0.25">
      <c r="A26822" s="46"/>
      <c r="B26822" s="46"/>
      <c r="C26822" s="41"/>
    </row>
    <row r="26823" spans="1:3" ht="13.8" x14ac:dyDescent="0.25">
      <c r="A26823" s="46"/>
      <c r="B26823" s="46"/>
      <c r="C26823" s="41"/>
    </row>
    <row r="26824" spans="1:3" ht="13.8" x14ac:dyDescent="0.25">
      <c r="A26824" s="46"/>
      <c r="B26824" s="46"/>
      <c r="C26824" s="41"/>
    </row>
    <row r="26825" spans="1:3" ht="13.8" x14ac:dyDescent="0.25">
      <c r="A26825" s="46"/>
      <c r="B26825" s="46"/>
      <c r="C26825" s="41"/>
    </row>
    <row r="26826" spans="1:3" ht="13.8" x14ac:dyDescent="0.25">
      <c r="A26826" s="46"/>
      <c r="B26826" s="46"/>
      <c r="C26826" s="41"/>
    </row>
    <row r="26827" spans="1:3" ht="13.8" x14ac:dyDescent="0.25">
      <c r="A26827" s="46"/>
      <c r="B26827" s="46"/>
      <c r="C26827" s="41"/>
    </row>
    <row r="26828" spans="1:3" ht="13.8" x14ac:dyDescent="0.25">
      <c r="A26828" s="46"/>
      <c r="B26828" s="46"/>
      <c r="C26828" s="41"/>
    </row>
    <row r="26829" spans="1:3" ht="13.8" x14ac:dyDescent="0.25">
      <c r="A26829" s="46"/>
      <c r="B26829" s="46"/>
      <c r="C26829" s="41"/>
    </row>
    <row r="26830" spans="1:3" ht="13.8" x14ac:dyDescent="0.25">
      <c r="A26830" s="46"/>
      <c r="B26830" s="46"/>
      <c r="C26830" s="41"/>
    </row>
    <row r="26831" spans="1:3" ht="13.8" x14ac:dyDescent="0.25">
      <c r="A26831" s="46"/>
      <c r="B26831" s="46"/>
      <c r="C26831" s="41"/>
    </row>
    <row r="26832" spans="1:3" ht="13.8" x14ac:dyDescent="0.25">
      <c r="A26832" s="46"/>
      <c r="B26832" s="46"/>
      <c r="C26832" s="41"/>
    </row>
    <row r="26833" spans="1:3" ht="13.8" x14ac:dyDescent="0.25">
      <c r="A26833" s="46"/>
      <c r="B26833" s="46"/>
      <c r="C26833" s="41"/>
    </row>
    <row r="26834" spans="1:3" ht="13.8" x14ac:dyDescent="0.25">
      <c r="A26834" s="46"/>
      <c r="B26834" s="46"/>
      <c r="C26834" s="41"/>
    </row>
    <row r="26835" spans="1:3" ht="13.8" x14ac:dyDescent="0.25">
      <c r="A26835" s="46"/>
      <c r="B26835" s="46"/>
      <c r="C26835" s="41"/>
    </row>
    <row r="26836" spans="1:3" ht="13.8" x14ac:dyDescent="0.25">
      <c r="A26836" s="46"/>
      <c r="B26836" s="46"/>
      <c r="C26836" s="41"/>
    </row>
    <row r="26837" spans="1:3" ht="13.8" x14ac:dyDescent="0.25">
      <c r="A26837" s="46"/>
      <c r="B26837" s="46"/>
      <c r="C26837" s="41"/>
    </row>
    <row r="26838" spans="1:3" ht="13.8" x14ac:dyDescent="0.25">
      <c r="A26838" s="46"/>
      <c r="B26838" s="46"/>
      <c r="C26838" s="41"/>
    </row>
    <row r="26839" spans="1:3" ht="13.8" x14ac:dyDescent="0.25">
      <c r="A26839" s="46"/>
      <c r="B26839" s="46"/>
      <c r="C26839" s="41"/>
    </row>
    <row r="26840" spans="1:3" ht="13.8" x14ac:dyDescent="0.25">
      <c r="A26840" s="46"/>
      <c r="B26840" s="46"/>
      <c r="C26840" s="41"/>
    </row>
    <row r="26841" spans="1:3" ht="13.8" x14ac:dyDescent="0.25">
      <c r="A26841" s="46"/>
      <c r="B26841" s="46"/>
      <c r="C26841" s="41"/>
    </row>
    <row r="26842" spans="1:3" ht="13.8" x14ac:dyDescent="0.25">
      <c r="A26842" s="46"/>
      <c r="B26842" s="46"/>
      <c r="C26842" s="41"/>
    </row>
    <row r="26843" spans="1:3" ht="13.8" x14ac:dyDescent="0.25">
      <c r="A26843" s="46"/>
      <c r="B26843" s="46"/>
      <c r="C26843" s="41"/>
    </row>
    <row r="26844" spans="1:3" ht="13.8" x14ac:dyDescent="0.25">
      <c r="A26844" s="46"/>
      <c r="B26844" s="46"/>
      <c r="C26844" s="41"/>
    </row>
    <row r="26845" spans="1:3" ht="13.8" x14ac:dyDescent="0.25">
      <c r="A26845" s="46"/>
      <c r="B26845" s="46"/>
      <c r="C26845" s="41"/>
    </row>
    <row r="26846" spans="1:3" ht="13.8" x14ac:dyDescent="0.25">
      <c r="A26846" s="46"/>
      <c r="B26846" s="46"/>
      <c r="C26846" s="41"/>
    </row>
    <row r="26847" spans="1:3" ht="13.8" x14ac:dyDescent="0.25">
      <c r="A26847" s="46"/>
      <c r="B26847" s="46"/>
      <c r="C26847" s="41"/>
    </row>
    <row r="26848" spans="1:3" ht="13.8" x14ac:dyDescent="0.25">
      <c r="A26848" s="46"/>
      <c r="B26848" s="46"/>
      <c r="C26848" s="41"/>
    </row>
    <row r="26849" spans="1:3" ht="13.8" x14ac:dyDescent="0.25">
      <c r="A26849" s="46"/>
      <c r="B26849" s="46"/>
      <c r="C26849" s="41"/>
    </row>
    <row r="26850" spans="1:3" ht="13.8" x14ac:dyDescent="0.25">
      <c r="A26850" s="46"/>
      <c r="B26850" s="46"/>
      <c r="C26850" s="41"/>
    </row>
    <row r="26851" spans="1:3" ht="13.8" x14ac:dyDescent="0.25">
      <c r="A26851" s="46"/>
      <c r="B26851" s="46"/>
      <c r="C26851" s="41"/>
    </row>
    <row r="26852" spans="1:3" ht="13.8" x14ac:dyDescent="0.25">
      <c r="A26852" s="46"/>
      <c r="B26852" s="46"/>
      <c r="C26852" s="41"/>
    </row>
    <row r="26853" spans="1:3" ht="13.8" x14ac:dyDescent="0.25">
      <c r="A26853" s="46"/>
      <c r="B26853" s="46"/>
      <c r="C26853" s="41"/>
    </row>
    <row r="26854" spans="1:3" ht="13.8" x14ac:dyDescent="0.25">
      <c r="A26854" s="46"/>
      <c r="B26854" s="46"/>
      <c r="C26854" s="41"/>
    </row>
    <row r="26855" spans="1:3" ht="13.8" x14ac:dyDescent="0.25">
      <c r="A26855" s="46"/>
      <c r="B26855" s="46"/>
      <c r="C26855" s="41"/>
    </row>
    <row r="26856" spans="1:3" ht="13.8" x14ac:dyDescent="0.25">
      <c r="A26856" s="46"/>
      <c r="B26856" s="46"/>
      <c r="C26856" s="41"/>
    </row>
    <row r="26857" spans="1:3" ht="13.8" x14ac:dyDescent="0.25">
      <c r="A26857" s="46"/>
      <c r="B26857" s="46"/>
      <c r="C26857" s="41"/>
    </row>
    <row r="26858" spans="1:3" ht="13.8" x14ac:dyDescent="0.25">
      <c r="A26858" s="46"/>
      <c r="B26858" s="46"/>
      <c r="C26858" s="41"/>
    </row>
    <row r="26859" spans="1:3" ht="13.8" x14ac:dyDescent="0.25">
      <c r="A26859" s="46"/>
      <c r="B26859" s="46"/>
      <c r="C26859" s="41"/>
    </row>
    <row r="26860" spans="1:3" ht="13.8" x14ac:dyDescent="0.25">
      <c r="A26860" s="46"/>
      <c r="B26860" s="46"/>
      <c r="C26860" s="41"/>
    </row>
    <row r="26861" spans="1:3" ht="13.8" x14ac:dyDescent="0.25">
      <c r="A26861" s="46"/>
      <c r="B26861" s="46"/>
      <c r="C26861" s="41"/>
    </row>
    <row r="26862" spans="1:3" ht="13.8" x14ac:dyDescent="0.25">
      <c r="A26862" s="46"/>
      <c r="B26862" s="46"/>
      <c r="C26862" s="41"/>
    </row>
    <row r="26863" spans="1:3" ht="13.8" x14ac:dyDescent="0.25">
      <c r="A26863" s="46"/>
      <c r="B26863" s="46"/>
      <c r="C26863" s="41"/>
    </row>
    <row r="26864" spans="1:3" ht="13.8" x14ac:dyDescent="0.25">
      <c r="A26864" s="46"/>
      <c r="B26864" s="46"/>
      <c r="C26864" s="41"/>
    </row>
    <row r="26865" spans="1:3" ht="13.8" x14ac:dyDescent="0.25">
      <c r="A26865" s="46"/>
      <c r="B26865" s="46"/>
      <c r="C26865" s="41"/>
    </row>
    <row r="26866" spans="1:3" ht="13.8" x14ac:dyDescent="0.25">
      <c r="A26866" s="46"/>
      <c r="B26866" s="46"/>
      <c r="C26866" s="41"/>
    </row>
    <row r="26867" spans="1:3" ht="13.8" x14ac:dyDescent="0.25">
      <c r="A26867" s="46"/>
      <c r="B26867" s="46"/>
      <c r="C26867" s="41"/>
    </row>
    <row r="26868" spans="1:3" ht="13.8" x14ac:dyDescent="0.25">
      <c r="A26868" s="46"/>
      <c r="B26868" s="46"/>
      <c r="C26868" s="41"/>
    </row>
    <row r="26869" spans="1:3" ht="13.8" x14ac:dyDescent="0.25">
      <c r="A26869" s="46"/>
      <c r="B26869" s="46"/>
      <c r="C26869" s="41"/>
    </row>
    <row r="26870" spans="1:3" ht="13.8" x14ac:dyDescent="0.25">
      <c r="A26870" s="46"/>
      <c r="B26870" s="46"/>
      <c r="C26870" s="41"/>
    </row>
    <row r="26871" spans="1:3" ht="13.8" x14ac:dyDescent="0.25">
      <c r="A26871" s="46"/>
      <c r="B26871" s="46"/>
      <c r="C26871" s="41"/>
    </row>
    <row r="26872" spans="1:3" ht="13.8" x14ac:dyDescent="0.25">
      <c r="A26872" s="46"/>
      <c r="B26872" s="46"/>
      <c r="C26872" s="41"/>
    </row>
    <row r="26873" spans="1:3" ht="13.8" x14ac:dyDescent="0.25">
      <c r="A26873" s="46"/>
      <c r="B26873" s="46"/>
      <c r="C26873" s="41"/>
    </row>
    <row r="26874" spans="1:3" ht="13.8" x14ac:dyDescent="0.25">
      <c r="A26874" s="46"/>
      <c r="B26874" s="46"/>
      <c r="C26874" s="41"/>
    </row>
    <row r="26875" spans="1:3" ht="13.8" x14ac:dyDescent="0.25">
      <c r="A26875" s="46"/>
      <c r="B26875" s="46"/>
      <c r="C26875" s="41"/>
    </row>
    <row r="26876" spans="1:3" ht="13.8" x14ac:dyDescent="0.25">
      <c r="A26876" s="46"/>
      <c r="B26876" s="46"/>
      <c r="C26876" s="41"/>
    </row>
    <row r="26877" spans="1:3" ht="13.8" x14ac:dyDescent="0.25">
      <c r="A26877" s="46"/>
      <c r="B26877" s="46"/>
      <c r="C26877" s="41"/>
    </row>
    <row r="26878" spans="1:3" ht="13.8" x14ac:dyDescent="0.25">
      <c r="A26878" s="46"/>
      <c r="B26878" s="46"/>
      <c r="C26878" s="41"/>
    </row>
    <row r="26879" spans="1:3" ht="13.8" x14ac:dyDescent="0.25">
      <c r="A26879" s="46"/>
      <c r="B26879" s="46"/>
      <c r="C26879" s="41"/>
    </row>
    <row r="26880" spans="1:3" ht="13.8" x14ac:dyDescent="0.25">
      <c r="A26880" s="46"/>
      <c r="B26880" s="46"/>
      <c r="C26880" s="41"/>
    </row>
    <row r="26881" spans="1:3" ht="13.8" x14ac:dyDescent="0.25">
      <c r="A26881" s="46"/>
      <c r="B26881" s="46"/>
      <c r="C26881" s="41"/>
    </row>
    <row r="26882" spans="1:3" ht="13.8" x14ac:dyDescent="0.25">
      <c r="A26882" s="46"/>
      <c r="B26882" s="46"/>
      <c r="C26882" s="41"/>
    </row>
    <row r="26883" spans="1:3" ht="13.8" x14ac:dyDescent="0.25">
      <c r="A26883" s="46"/>
      <c r="B26883" s="46"/>
      <c r="C26883" s="41"/>
    </row>
    <row r="26884" spans="1:3" ht="13.8" x14ac:dyDescent="0.25">
      <c r="A26884" s="46"/>
      <c r="B26884" s="46"/>
      <c r="C26884" s="41"/>
    </row>
    <row r="26885" spans="1:3" ht="13.8" x14ac:dyDescent="0.25">
      <c r="A26885" s="46"/>
      <c r="B26885" s="46"/>
      <c r="C26885" s="41"/>
    </row>
    <row r="26886" spans="1:3" ht="13.8" x14ac:dyDescent="0.25">
      <c r="A26886" s="46"/>
      <c r="B26886" s="46"/>
      <c r="C26886" s="41"/>
    </row>
    <row r="26887" spans="1:3" ht="13.8" x14ac:dyDescent="0.25">
      <c r="A26887" s="46"/>
      <c r="B26887" s="46"/>
      <c r="C26887" s="41"/>
    </row>
    <row r="26888" spans="1:3" ht="13.8" x14ac:dyDescent="0.25">
      <c r="A26888" s="46"/>
      <c r="B26888" s="46"/>
      <c r="C26888" s="41"/>
    </row>
    <row r="26889" spans="1:3" ht="13.8" x14ac:dyDescent="0.25">
      <c r="A26889" s="46"/>
      <c r="B26889" s="46"/>
      <c r="C26889" s="41"/>
    </row>
    <row r="26890" spans="1:3" ht="13.8" x14ac:dyDescent="0.25">
      <c r="A26890" s="46"/>
      <c r="B26890" s="46"/>
      <c r="C26890" s="41"/>
    </row>
    <row r="26891" spans="1:3" ht="13.8" x14ac:dyDescent="0.25">
      <c r="A26891" s="46"/>
      <c r="B26891" s="46"/>
      <c r="C26891" s="41"/>
    </row>
    <row r="26892" spans="1:3" ht="13.8" x14ac:dyDescent="0.25">
      <c r="A26892" s="46"/>
      <c r="B26892" s="46"/>
      <c r="C26892" s="41"/>
    </row>
    <row r="26893" spans="1:3" ht="13.8" x14ac:dyDescent="0.25">
      <c r="A26893" s="46"/>
      <c r="B26893" s="46"/>
      <c r="C26893" s="41"/>
    </row>
    <row r="26894" spans="1:3" ht="13.8" x14ac:dyDescent="0.25">
      <c r="A26894" s="46"/>
      <c r="B26894" s="46"/>
      <c r="C26894" s="41"/>
    </row>
    <row r="26895" spans="1:3" ht="13.8" x14ac:dyDescent="0.25">
      <c r="A26895" s="46"/>
      <c r="B26895" s="46"/>
      <c r="C26895" s="41"/>
    </row>
    <row r="26896" spans="1:3" ht="13.8" x14ac:dyDescent="0.25">
      <c r="A26896" s="46"/>
      <c r="B26896" s="46"/>
      <c r="C26896" s="41"/>
    </row>
    <row r="26897" spans="1:3" ht="13.8" x14ac:dyDescent="0.25">
      <c r="A26897" s="46"/>
      <c r="B26897" s="46"/>
      <c r="C26897" s="41"/>
    </row>
    <row r="26898" spans="1:3" ht="13.8" x14ac:dyDescent="0.25">
      <c r="A26898" s="46"/>
      <c r="B26898" s="46"/>
      <c r="C26898" s="41"/>
    </row>
    <row r="26899" spans="1:3" ht="13.8" x14ac:dyDescent="0.25">
      <c r="A26899" s="46"/>
      <c r="B26899" s="46"/>
      <c r="C26899" s="41"/>
    </row>
    <row r="26900" spans="1:3" ht="13.8" x14ac:dyDescent="0.25">
      <c r="A26900" s="46"/>
      <c r="B26900" s="46"/>
      <c r="C26900" s="41"/>
    </row>
    <row r="26901" spans="1:3" ht="13.8" x14ac:dyDescent="0.25">
      <c r="A26901" s="46"/>
      <c r="B26901" s="46"/>
      <c r="C26901" s="41"/>
    </row>
    <row r="26902" spans="1:3" ht="13.8" x14ac:dyDescent="0.25">
      <c r="A26902" s="46"/>
      <c r="B26902" s="46"/>
      <c r="C26902" s="41"/>
    </row>
    <row r="26903" spans="1:3" ht="13.8" x14ac:dyDescent="0.25">
      <c r="A26903" s="46"/>
      <c r="B26903" s="46"/>
      <c r="C26903" s="41"/>
    </row>
    <row r="26904" spans="1:3" ht="13.8" x14ac:dyDescent="0.25">
      <c r="A26904" s="46"/>
      <c r="B26904" s="46"/>
      <c r="C26904" s="41"/>
    </row>
    <row r="26905" spans="1:3" ht="13.8" x14ac:dyDescent="0.25">
      <c r="A26905" s="46"/>
      <c r="B26905" s="46"/>
      <c r="C26905" s="41"/>
    </row>
    <row r="26906" spans="1:3" ht="13.8" x14ac:dyDescent="0.25">
      <c r="A26906" s="46"/>
      <c r="B26906" s="46"/>
      <c r="C26906" s="41"/>
    </row>
    <row r="26907" spans="1:3" ht="13.8" x14ac:dyDescent="0.25">
      <c r="A26907" s="46"/>
      <c r="B26907" s="46"/>
      <c r="C26907" s="41"/>
    </row>
    <row r="26908" spans="1:3" ht="13.8" x14ac:dyDescent="0.25">
      <c r="A26908" s="46"/>
      <c r="B26908" s="46"/>
      <c r="C26908" s="41"/>
    </row>
    <row r="26909" spans="1:3" ht="13.8" x14ac:dyDescent="0.25">
      <c r="A26909" s="46"/>
      <c r="B26909" s="46"/>
      <c r="C26909" s="41"/>
    </row>
    <row r="26910" spans="1:3" ht="13.8" x14ac:dyDescent="0.25">
      <c r="A26910" s="46"/>
      <c r="B26910" s="46"/>
      <c r="C26910" s="41"/>
    </row>
    <row r="26911" spans="1:3" ht="13.8" x14ac:dyDescent="0.25">
      <c r="A26911" s="46"/>
      <c r="B26911" s="46"/>
      <c r="C26911" s="41"/>
    </row>
    <row r="26912" spans="1:3" ht="13.8" x14ac:dyDescent="0.25">
      <c r="A26912" s="46"/>
      <c r="B26912" s="46"/>
      <c r="C26912" s="41"/>
    </row>
    <row r="26913" spans="1:3" ht="13.8" x14ac:dyDescent="0.25">
      <c r="A26913" s="46"/>
      <c r="B26913" s="46"/>
      <c r="C26913" s="41"/>
    </row>
    <row r="26914" spans="1:3" ht="13.8" x14ac:dyDescent="0.25">
      <c r="A26914" s="46"/>
      <c r="B26914" s="46"/>
      <c r="C26914" s="41"/>
    </row>
    <row r="26915" spans="1:3" ht="13.8" x14ac:dyDescent="0.25">
      <c r="A26915" s="46"/>
      <c r="B26915" s="46"/>
      <c r="C26915" s="41"/>
    </row>
    <row r="26916" spans="1:3" ht="13.8" x14ac:dyDescent="0.25">
      <c r="A26916" s="46"/>
      <c r="B26916" s="46"/>
      <c r="C26916" s="41"/>
    </row>
    <row r="26917" spans="1:3" ht="13.8" x14ac:dyDescent="0.25">
      <c r="A26917" s="46"/>
      <c r="B26917" s="46"/>
      <c r="C26917" s="41"/>
    </row>
    <row r="26918" spans="1:3" ht="13.8" x14ac:dyDescent="0.25">
      <c r="A26918" s="46"/>
      <c r="B26918" s="46"/>
      <c r="C26918" s="41"/>
    </row>
    <row r="26919" spans="1:3" ht="13.8" x14ac:dyDescent="0.25">
      <c r="A26919" s="46"/>
      <c r="B26919" s="46"/>
      <c r="C26919" s="41"/>
    </row>
    <row r="26920" spans="1:3" ht="13.8" x14ac:dyDescent="0.25">
      <c r="A26920" s="46"/>
      <c r="B26920" s="46"/>
      <c r="C26920" s="41"/>
    </row>
    <row r="26921" spans="1:3" ht="13.8" x14ac:dyDescent="0.25">
      <c r="A26921" s="46"/>
      <c r="B26921" s="46"/>
      <c r="C26921" s="41"/>
    </row>
    <row r="26922" spans="1:3" ht="13.8" x14ac:dyDescent="0.25">
      <c r="A26922" s="46"/>
      <c r="B26922" s="46"/>
      <c r="C26922" s="41"/>
    </row>
    <row r="26923" spans="1:3" ht="13.8" x14ac:dyDescent="0.25">
      <c r="A26923" s="46"/>
      <c r="B26923" s="46"/>
      <c r="C26923" s="41"/>
    </row>
    <row r="26924" spans="1:3" ht="13.8" x14ac:dyDescent="0.25">
      <c r="A26924" s="46"/>
      <c r="B26924" s="46"/>
      <c r="C26924" s="41"/>
    </row>
    <row r="26925" spans="1:3" ht="13.8" x14ac:dyDescent="0.25">
      <c r="A26925" s="46"/>
      <c r="B26925" s="46"/>
      <c r="C26925" s="41"/>
    </row>
    <row r="26926" spans="1:3" ht="13.8" x14ac:dyDescent="0.25">
      <c r="A26926" s="46"/>
      <c r="B26926" s="46"/>
      <c r="C26926" s="41"/>
    </row>
    <row r="26927" spans="1:3" ht="13.8" x14ac:dyDescent="0.25">
      <c r="A26927" s="46"/>
      <c r="B26927" s="46"/>
      <c r="C26927" s="41"/>
    </row>
    <row r="26928" spans="1:3" ht="13.8" x14ac:dyDescent="0.25">
      <c r="A26928" s="46"/>
      <c r="B26928" s="46"/>
      <c r="C26928" s="41"/>
    </row>
    <row r="26929" spans="1:3" ht="13.8" x14ac:dyDescent="0.25">
      <c r="A26929" s="46"/>
      <c r="B26929" s="46"/>
      <c r="C26929" s="41"/>
    </row>
    <row r="26930" spans="1:3" ht="13.8" x14ac:dyDescent="0.25">
      <c r="A26930" s="46"/>
      <c r="B26930" s="46"/>
      <c r="C26930" s="41"/>
    </row>
    <row r="26931" spans="1:3" ht="13.8" x14ac:dyDescent="0.25">
      <c r="A26931" s="46"/>
      <c r="B26931" s="46"/>
      <c r="C26931" s="41"/>
    </row>
    <row r="26932" spans="1:3" ht="13.8" x14ac:dyDescent="0.25">
      <c r="A26932" s="46"/>
      <c r="B26932" s="46"/>
      <c r="C26932" s="41"/>
    </row>
    <row r="26933" spans="1:3" ht="13.8" x14ac:dyDescent="0.25">
      <c r="A26933" s="46"/>
      <c r="B26933" s="46"/>
      <c r="C26933" s="41"/>
    </row>
    <row r="26934" spans="1:3" ht="13.8" x14ac:dyDescent="0.25">
      <c r="A26934" s="46"/>
      <c r="B26934" s="46"/>
      <c r="C26934" s="41"/>
    </row>
    <row r="26935" spans="1:3" ht="13.8" x14ac:dyDescent="0.25">
      <c r="A26935" s="46"/>
      <c r="B26935" s="46"/>
      <c r="C26935" s="41"/>
    </row>
    <row r="26936" spans="1:3" ht="13.8" x14ac:dyDescent="0.25">
      <c r="A26936" s="46"/>
      <c r="B26936" s="46"/>
      <c r="C26936" s="41"/>
    </row>
    <row r="26937" spans="1:3" ht="13.8" x14ac:dyDescent="0.25">
      <c r="A26937" s="46"/>
      <c r="B26937" s="46"/>
      <c r="C26937" s="41"/>
    </row>
    <row r="26938" spans="1:3" ht="13.8" x14ac:dyDescent="0.25">
      <c r="A26938" s="46"/>
      <c r="B26938" s="46"/>
      <c r="C26938" s="41"/>
    </row>
    <row r="26939" spans="1:3" ht="13.8" x14ac:dyDescent="0.25">
      <c r="A26939" s="46"/>
      <c r="B26939" s="46"/>
      <c r="C26939" s="41"/>
    </row>
    <row r="26940" spans="1:3" ht="13.8" x14ac:dyDescent="0.25">
      <c r="A26940" s="46"/>
      <c r="B26940" s="46"/>
      <c r="C26940" s="41"/>
    </row>
    <row r="26941" spans="1:3" ht="13.8" x14ac:dyDescent="0.25">
      <c r="A26941" s="46"/>
      <c r="B26941" s="46"/>
      <c r="C26941" s="41"/>
    </row>
    <row r="26942" spans="1:3" ht="13.8" x14ac:dyDescent="0.25">
      <c r="A26942" s="46"/>
      <c r="B26942" s="46"/>
      <c r="C26942" s="41"/>
    </row>
    <row r="26943" spans="1:3" ht="13.8" x14ac:dyDescent="0.25">
      <c r="A26943" s="46"/>
      <c r="B26943" s="46"/>
      <c r="C26943" s="41"/>
    </row>
    <row r="26944" spans="1:3" ht="13.8" x14ac:dyDescent="0.25">
      <c r="A26944" s="46"/>
      <c r="B26944" s="46"/>
      <c r="C26944" s="41"/>
    </row>
    <row r="26945" spans="1:3" ht="13.8" x14ac:dyDescent="0.25">
      <c r="A26945" s="46"/>
      <c r="B26945" s="46"/>
      <c r="C26945" s="41"/>
    </row>
    <row r="26946" spans="1:3" ht="13.8" x14ac:dyDescent="0.25">
      <c r="A26946" s="46"/>
      <c r="B26946" s="46"/>
      <c r="C26946" s="41"/>
    </row>
    <row r="26947" spans="1:3" ht="13.8" x14ac:dyDescent="0.25">
      <c r="A26947" s="46"/>
      <c r="B26947" s="46"/>
      <c r="C26947" s="41"/>
    </row>
    <row r="26948" spans="1:3" ht="13.8" x14ac:dyDescent="0.25">
      <c r="A26948" s="46"/>
      <c r="B26948" s="46"/>
      <c r="C26948" s="41"/>
    </row>
    <row r="26949" spans="1:3" ht="13.8" x14ac:dyDescent="0.25">
      <c r="A26949" s="46"/>
      <c r="B26949" s="46"/>
      <c r="C26949" s="41"/>
    </row>
    <row r="26950" spans="1:3" ht="13.8" x14ac:dyDescent="0.25">
      <c r="A26950" s="46"/>
      <c r="B26950" s="46"/>
      <c r="C26950" s="41"/>
    </row>
    <row r="26951" spans="1:3" ht="13.8" x14ac:dyDescent="0.25">
      <c r="A26951" s="46"/>
      <c r="B26951" s="46"/>
      <c r="C26951" s="41"/>
    </row>
    <row r="26952" spans="1:3" ht="13.8" x14ac:dyDescent="0.25">
      <c r="A26952" s="46"/>
      <c r="B26952" s="46"/>
      <c r="C26952" s="41"/>
    </row>
    <row r="26953" spans="1:3" ht="13.8" x14ac:dyDescent="0.25">
      <c r="A26953" s="46"/>
      <c r="B26953" s="46"/>
      <c r="C26953" s="41"/>
    </row>
    <row r="26954" spans="1:3" ht="13.8" x14ac:dyDescent="0.25">
      <c r="A26954" s="46"/>
      <c r="B26954" s="46"/>
      <c r="C26954" s="41"/>
    </row>
    <row r="26955" spans="1:3" ht="13.8" x14ac:dyDescent="0.25">
      <c r="A26955" s="46"/>
      <c r="B26955" s="46"/>
      <c r="C26955" s="41"/>
    </row>
    <row r="26956" spans="1:3" ht="13.8" x14ac:dyDescent="0.25">
      <c r="A26956" s="46"/>
      <c r="B26956" s="46"/>
      <c r="C26956" s="41"/>
    </row>
    <row r="26957" spans="1:3" ht="13.8" x14ac:dyDescent="0.25">
      <c r="A26957" s="46"/>
      <c r="B26957" s="46"/>
      <c r="C26957" s="41"/>
    </row>
    <row r="26958" spans="1:3" ht="13.8" x14ac:dyDescent="0.25">
      <c r="A26958" s="46"/>
      <c r="B26958" s="46"/>
      <c r="C26958" s="41"/>
    </row>
    <row r="26959" spans="1:3" ht="13.8" x14ac:dyDescent="0.25">
      <c r="A26959" s="46"/>
      <c r="B26959" s="46"/>
      <c r="C26959" s="41"/>
    </row>
    <row r="26960" spans="1:3" ht="13.8" x14ac:dyDescent="0.25">
      <c r="A26960" s="46"/>
      <c r="B26960" s="46"/>
      <c r="C26960" s="41"/>
    </row>
    <row r="26961" spans="1:3" ht="13.8" x14ac:dyDescent="0.25">
      <c r="A26961" s="46"/>
      <c r="B26961" s="46"/>
      <c r="C26961" s="41"/>
    </row>
    <row r="26962" spans="1:3" ht="13.8" x14ac:dyDescent="0.25">
      <c r="A26962" s="46"/>
      <c r="B26962" s="46"/>
      <c r="C26962" s="41"/>
    </row>
    <row r="26963" spans="1:3" ht="13.8" x14ac:dyDescent="0.25">
      <c r="A26963" s="46"/>
      <c r="B26963" s="46"/>
      <c r="C26963" s="41"/>
    </row>
    <row r="26964" spans="1:3" ht="13.8" x14ac:dyDescent="0.25">
      <c r="A26964" s="46"/>
      <c r="B26964" s="46"/>
      <c r="C26964" s="41"/>
    </row>
    <row r="26965" spans="1:3" ht="13.8" x14ac:dyDescent="0.25">
      <c r="A26965" s="46"/>
      <c r="B26965" s="46"/>
      <c r="C26965" s="41"/>
    </row>
    <row r="26966" spans="1:3" ht="13.8" x14ac:dyDescent="0.25">
      <c r="A26966" s="46"/>
      <c r="B26966" s="46"/>
      <c r="C26966" s="41"/>
    </row>
    <row r="26967" spans="1:3" ht="13.8" x14ac:dyDescent="0.25">
      <c r="A26967" s="46"/>
      <c r="B26967" s="46"/>
      <c r="C26967" s="41"/>
    </row>
    <row r="26968" spans="1:3" ht="13.8" x14ac:dyDescent="0.25">
      <c r="A26968" s="46"/>
      <c r="B26968" s="46"/>
      <c r="C26968" s="41"/>
    </row>
    <row r="26969" spans="1:3" ht="13.8" x14ac:dyDescent="0.25">
      <c r="A26969" s="46"/>
      <c r="B26969" s="46"/>
      <c r="C26969" s="41"/>
    </row>
    <row r="26970" spans="1:3" ht="13.8" x14ac:dyDescent="0.25">
      <c r="A26970" s="46"/>
      <c r="B26970" s="46"/>
      <c r="C26970" s="41"/>
    </row>
    <row r="26971" spans="1:3" ht="13.8" x14ac:dyDescent="0.25">
      <c r="A26971" s="46"/>
      <c r="B26971" s="46"/>
      <c r="C26971" s="41"/>
    </row>
    <row r="26972" spans="1:3" ht="13.8" x14ac:dyDescent="0.25">
      <c r="A26972" s="46"/>
      <c r="B26972" s="46"/>
      <c r="C26972" s="41"/>
    </row>
    <row r="26973" spans="1:3" ht="13.8" x14ac:dyDescent="0.25">
      <c r="A26973" s="46"/>
      <c r="B26973" s="46"/>
      <c r="C26973" s="41"/>
    </row>
    <row r="26974" spans="1:3" ht="13.8" x14ac:dyDescent="0.25">
      <c r="A26974" s="46"/>
      <c r="B26974" s="46"/>
      <c r="C26974" s="41"/>
    </row>
    <row r="26975" spans="1:3" ht="13.8" x14ac:dyDescent="0.25">
      <c r="A26975" s="46"/>
      <c r="B26975" s="46"/>
      <c r="C26975" s="41"/>
    </row>
    <row r="26976" spans="1:3" ht="13.8" x14ac:dyDescent="0.25">
      <c r="A26976" s="46"/>
      <c r="B26976" s="46"/>
      <c r="C26976" s="41"/>
    </row>
    <row r="26977" spans="1:3" ht="13.8" x14ac:dyDescent="0.25">
      <c r="A26977" s="46"/>
      <c r="B26977" s="46"/>
      <c r="C26977" s="41"/>
    </row>
    <row r="26978" spans="1:3" ht="13.8" x14ac:dyDescent="0.25">
      <c r="A26978" s="46"/>
      <c r="B26978" s="46"/>
      <c r="C26978" s="41"/>
    </row>
    <row r="26979" spans="1:3" ht="13.8" x14ac:dyDescent="0.25">
      <c r="A26979" s="46"/>
      <c r="B26979" s="46"/>
      <c r="C26979" s="41"/>
    </row>
    <row r="26980" spans="1:3" ht="13.8" x14ac:dyDescent="0.25">
      <c r="A26980" s="46"/>
      <c r="B26980" s="46"/>
      <c r="C26980" s="41"/>
    </row>
    <row r="26981" spans="1:3" ht="13.8" x14ac:dyDescent="0.25">
      <c r="A26981" s="46"/>
      <c r="B26981" s="46"/>
      <c r="C26981" s="41"/>
    </row>
    <row r="26982" spans="1:3" ht="13.8" x14ac:dyDescent="0.25">
      <c r="A26982" s="46"/>
      <c r="B26982" s="46"/>
      <c r="C26982" s="41"/>
    </row>
    <row r="26983" spans="1:3" ht="13.8" x14ac:dyDescent="0.25">
      <c r="A26983" s="46"/>
      <c r="B26983" s="46"/>
      <c r="C26983" s="41"/>
    </row>
    <row r="26984" spans="1:3" ht="13.8" x14ac:dyDescent="0.25">
      <c r="A26984" s="46"/>
      <c r="B26984" s="46"/>
      <c r="C26984" s="41"/>
    </row>
    <row r="26985" spans="1:3" ht="13.8" x14ac:dyDescent="0.25">
      <c r="A26985" s="46"/>
      <c r="B26985" s="46"/>
      <c r="C26985" s="41"/>
    </row>
    <row r="26986" spans="1:3" ht="13.8" x14ac:dyDescent="0.25">
      <c r="A26986" s="46"/>
      <c r="B26986" s="46"/>
      <c r="C26986" s="41"/>
    </row>
    <row r="26987" spans="1:3" ht="13.8" x14ac:dyDescent="0.25">
      <c r="A26987" s="46"/>
      <c r="B26987" s="46"/>
      <c r="C26987" s="41"/>
    </row>
    <row r="26988" spans="1:3" ht="13.8" x14ac:dyDescent="0.25">
      <c r="A26988" s="46"/>
      <c r="B26988" s="46"/>
      <c r="C26988" s="41"/>
    </row>
    <row r="26989" spans="1:3" ht="13.8" x14ac:dyDescent="0.25">
      <c r="A26989" s="46"/>
      <c r="B26989" s="46"/>
      <c r="C26989" s="41"/>
    </row>
    <row r="26990" spans="1:3" ht="13.8" x14ac:dyDescent="0.25">
      <c r="A26990" s="46"/>
      <c r="B26990" s="46"/>
      <c r="C26990" s="41"/>
    </row>
    <row r="26991" spans="1:3" ht="13.8" x14ac:dyDescent="0.25">
      <c r="A26991" s="46"/>
      <c r="B26991" s="46"/>
      <c r="C26991" s="41"/>
    </row>
    <row r="26992" spans="1:3" ht="13.8" x14ac:dyDescent="0.25">
      <c r="A26992" s="46"/>
      <c r="B26992" s="46"/>
      <c r="C26992" s="41"/>
    </row>
    <row r="26993" spans="1:3" ht="13.8" x14ac:dyDescent="0.25">
      <c r="A26993" s="46"/>
      <c r="B26993" s="46"/>
      <c r="C26993" s="41"/>
    </row>
    <row r="26994" spans="1:3" ht="13.8" x14ac:dyDescent="0.25">
      <c r="A26994" s="46"/>
      <c r="B26994" s="46"/>
      <c r="C26994" s="41"/>
    </row>
    <row r="26995" spans="1:3" ht="13.8" x14ac:dyDescent="0.25">
      <c r="A26995" s="46"/>
      <c r="B26995" s="46"/>
      <c r="C26995" s="41"/>
    </row>
    <row r="26996" spans="1:3" ht="13.8" x14ac:dyDescent="0.25">
      <c r="A26996" s="46"/>
      <c r="B26996" s="46"/>
      <c r="C26996" s="41"/>
    </row>
    <row r="26997" spans="1:3" ht="13.8" x14ac:dyDescent="0.25">
      <c r="A26997" s="46"/>
      <c r="B26997" s="46"/>
      <c r="C26997" s="41"/>
    </row>
    <row r="26998" spans="1:3" ht="13.8" x14ac:dyDescent="0.25">
      <c r="A26998" s="46"/>
      <c r="B26998" s="46"/>
      <c r="C26998" s="41"/>
    </row>
    <row r="26999" spans="1:3" ht="13.8" x14ac:dyDescent="0.25">
      <c r="A26999" s="46"/>
      <c r="B26999" s="46"/>
      <c r="C26999" s="41"/>
    </row>
    <row r="27000" spans="1:3" ht="13.8" x14ac:dyDescent="0.25">
      <c r="A27000" s="46"/>
      <c r="B27000" s="46"/>
      <c r="C27000" s="41"/>
    </row>
    <row r="27001" spans="1:3" ht="13.8" x14ac:dyDescent="0.25">
      <c r="A27001" s="46"/>
      <c r="B27001" s="46"/>
      <c r="C27001" s="41"/>
    </row>
    <row r="27002" spans="1:3" ht="13.8" x14ac:dyDescent="0.25">
      <c r="A27002" s="46"/>
      <c r="B27002" s="46"/>
      <c r="C27002" s="41"/>
    </row>
    <row r="27003" spans="1:3" ht="13.8" x14ac:dyDescent="0.25">
      <c r="A27003" s="46"/>
      <c r="B27003" s="46"/>
      <c r="C27003" s="41"/>
    </row>
    <row r="27004" spans="1:3" ht="13.8" x14ac:dyDescent="0.25">
      <c r="A27004" s="46"/>
      <c r="B27004" s="46"/>
      <c r="C27004" s="41"/>
    </row>
    <row r="27005" spans="1:3" ht="13.8" x14ac:dyDescent="0.25">
      <c r="A27005" s="46"/>
      <c r="B27005" s="46"/>
      <c r="C27005" s="41"/>
    </row>
    <row r="27006" spans="1:3" ht="13.8" x14ac:dyDescent="0.25">
      <c r="A27006" s="46"/>
      <c r="B27006" s="46"/>
      <c r="C27006" s="41"/>
    </row>
    <row r="27007" spans="1:3" ht="13.8" x14ac:dyDescent="0.25">
      <c r="A27007" s="46"/>
      <c r="B27007" s="46"/>
      <c r="C27007" s="41"/>
    </row>
    <row r="27008" spans="1:3" ht="13.8" x14ac:dyDescent="0.25">
      <c r="A27008" s="46"/>
      <c r="B27008" s="46"/>
      <c r="C27008" s="41"/>
    </row>
    <row r="27009" spans="1:3" ht="13.8" x14ac:dyDescent="0.25">
      <c r="A27009" s="46"/>
      <c r="B27009" s="46"/>
      <c r="C27009" s="41"/>
    </row>
    <row r="27010" spans="1:3" ht="13.8" x14ac:dyDescent="0.25">
      <c r="A27010" s="46"/>
      <c r="B27010" s="46"/>
      <c r="C27010" s="41"/>
    </row>
    <row r="27011" spans="1:3" ht="13.8" x14ac:dyDescent="0.25">
      <c r="A27011" s="46"/>
      <c r="B27011" s="46"/>
      <c r="C27011" s="41"/>
    </row>
    <row r="27012" spans="1:3" ht="13.8" x14ac:dyDescent="0.25">
      <c r="A27012" s="46"/>
      <c r="B27012" s="46"/>
      <c r="C27012" s="41"/>
    </row>
    <row r="27013" spans="1:3" ht="13.8" x14ac:dyDescent="0.25">
      <c r="A27013" s="46"/>
      <c r="B27013" s="46"/>
      <c r="C27013" s="41"/>
    </row>
    <row r="27014" spans="1:3" ht="13.8" x14ac:dyDescent="0.25">
      <c r="A27014" s="46"/>
      <c r="B27014" s="46"/>
      <c r="C27014" s="41"/>
    </row>
    <row r="27015" spans="1:3" ht="13.8" x14ac:dyDescent="0.25">
      <c r="A27015" s="46"/>
      <c r="B27015" s="46"/>
      <c r="C27015" s="41"/>
    </row>
    <row r="27016" spans="1:3" ht="13.8" x14ac:dyDescent="0.25">
      <c r="A27016" s="46"/>
      <c r="B27016" s="46"/>
      <c r="C27016" s="41"/>
    </row>
    <row r="27017" spans="1:3" ht="13.8" x14ac:dyDescent="0.25">
      <c r="A27017" s="48"/>
      <c r="B27017" s="48"/>
      <c r="C27017" s="41"/>
    </row>
    <row r="27018" spans="1:3" ht="13.8" x14ac:dyDescent="0.25">
      <c r="A27018" s="48"/>
      <c r="B27018" s="48"/>
      <c r="C27018" s="41"/>
    </row>
    <row r="27019" spans="1:3" ht="13.8" x14ac:dyDescent="0.25">
      <c r="A27019" s="48"/>
      <c r="B27019" s="48"/>
      <c r="C27019" s="41"/>
    </row>
    <row r="27020" spans="1:3" ht="13.8" x14ac:dyDescent="0.25">
      <c r="A27020" s="48"/>
      <c r="B27020" s="48"/>
      <c r="C27020" s="41"/>
    </row>
    <row r="27021" spans="1:3" ht="13.8" x14ac:dyDescent="0.25">
      <c r="A27021" s="48"/>
      <c r="B27021" s="48"/>
      <c r="C27021" s="41"/>
    </row>
    <row r="27022" spans="1:3" ht="13.8" x14ac:dyDescent="0.25">
      <c r="A27022" s="48"/>
      <c r="B27022" s="48"/>
      <c r="C27022" s="41"/>
    </row>
    <row r="27023" spans="1:3" ht="13.8" x14ac:dyDescent="0.25">
      <c r="A27023" s="48"/>
      <c r="B27023" s="48"/>
      <c r="C27023" s="41"/>
    </row>
    <row r="27024" spans="1:3" ht="13.8" x14ac:dyDescent="0.25">
      <c r="A27024" s="48"/>
      <c r="B27024" s="48"/>
      <c r="C27024" s="41"/>
    </row>
    <row r="27025" spans="1:3" ht="13.8" x14ac:dyDescent="0.25">
      <c r="A27025" s="48"/>
      <c r="B27025" s="48"/>
      <c r="C27025" s="41"/>
    </row>
    <row r="27026" spans="1:3" ht="13.8" x14ac:dyDescent="0.25">
      <c r="A27026" s="48"/>
      <c r="B27026" s="48"/>
      <c r="C27026" s="41"/>
    </row>
    <row r="27027" spans="1:3" ht="13.8" x14ac:dyDescent="0.25">
      <c r="A27027" s="48"/>
      <c r="B27027" s="48"/>
      <c r="C27027" s="41"/>
    </row>
    <row r="27028" spans="1:3" ht="13.8" x14ac:dyDescent="0.25">
      <c r="A27028" s="48"/>
      <c r="B27028" s="48"/>
      <c r="C27028" s="41"/>
    </row>
    <row r="27029" spans="1:3" ht="13.8" x14ac:dyDescent="0.25">
      <c r="A27029" s="48"/>
      <c r="B27029" s="48"/>
      <c r="C27029" s="41"/>
    </row>
    <row r="27030" spans="1:3" ht="13.8" x14ac:dyDescent="0.25">
      <c r="A27030" s="48"/>
      <c r="B27030" s="48"/>
      <c r="C27030" s="41"/>
    </row>
    <row r="27031" spans="1:3" ht="13.8" x14ac:dyDescent="0.25">
      <c r="A27031" s="48"/>
      <c r="B27031" s="48"/>
      <c r="C27031" s="41"/>
    </row>
    <row r="27032" spans="1:3" ht="13.8" x14ac:dyDescent="0.25">
      <c r="A27032" s="48"/>
      <c r="B27032" s="48"/>
      <c r="C27032" s="41"/>
    </row>
    <row r="27033" spans="1:3" ht="13.8" x14ac:dyDescent="0.25">
      <c r="A27033" s="48"/>
      <c r="B27033" s="48"/>
      <c r="C27033" s="41"/>
    </row>
    <row r="27034" spans="1:3" ht="13.8" x14ac:dyDescent="0.25">
      <c r="A27034" s="48"/>
      <c r="B27034" s="48"/>
      <c r="C27034" s="41"/>
    </row>
    <row r="27035" spans="1:3" ht="13.8" x14ac:dyDescent="0.25">
      <c r="A27035" s="48"/>
      <c r="B27035" s="48"/>
      <c r="C27035" s="41"/>
    </row>
    <row r="27036" spans="1:3" ht="13.8" x14ac:dyDescent="0.25">
      <c r="A27036" s="48"/>
      <c r="B27036" s="48"/>
      <c r="C27036" s="41"/>
    </row>
    <row r="27037" spans="1:3" ht="13.8" x14ac:dyDescent="0.25">
      <c r="A27037" s="48"/>
      <c r="B27037" s="48"/>
      <c r="C27037" s="41"/>
    </row>
    <row r="27038" spans="1:3" ht="13.8" x14ac:dyDescent="0.25">
      <c r="A27038" s="48"/>
      <c r="B27038" s="48"/>
      <c r="C27038" s="41"/>
    </row>
    <row r="27039" spans="1:3" ht="13.8" x14ac:dyDescent="0.25">
      <c r="A27039" s="48"/>
      <c r="B27039" s="48"/>
      <c r="C27039" s="41"/>
    </row>
    <row r="27040" spans="1:3" ht="13.8" x14ac:dyDescent="0.25">
      <c r="A27040" s="48"/>
      <c r="B27040" s="48"/>
      <c r="C27040" s="41"/>
    </row>
    <row r="27041" spans="1:3" ht="13.8" x14ac:dyDescent="0.25">
      <c r="A27041" s="48"/>
      <c r="B27041" s="48"/>
      <c r="C27041" s="41"/>
    </row>
    <row r="27042" spans="1:3" ht="13.8" x14ac:dyDescent="0.25">
      <c r="A27042" s="48"/>
      <c r="B27042" s="48"/>
      <c r="C27042" s="41"/>
    </row>
    <row r="27043" spans="1:3" ht="13.8" x14ac:dyDescent="0.25">
      <c r="A27043" s="48"/>
      <c r="B27043" s="48"/>
      <c r="C27043" s="41"/>
    </row>
    <row r="27044" spans="1:3" ht="13.8" x14ac:dyDescent="0.25">
      <c r="A27044" s="48"/>
      <c r="B27044" s="48"/>
      <c r="C27044" s="41"/>
    </row>
    <row r="27045" spans="1:3" ht="13.8" x14ac:dyDescent="0.25">
      <c r="A27045" s="48"/>
      <c r="B27045" s="48"/>
      <c r="C27045" s="41"/>
    </row>
    <row r="27046" spans="1:3" ht="13.8" x14ac:dyDescent="0.25">
      <c r="A27046" s="48"/>
      <c r="B27046" s="48"/>
      <c r="C27046" s="41"/>
    </row>
    <row r="27047" spans="1:3" ht="13.8" x14ac:dyDescent="0.25">
      <c r="A27047" s="48"/>
      <c r="B27047" s="48"/>
      <c r="C27047" s="41"/>
    </row>
    <row r="27048" spans="1:3" ht="13.8" x14ac:dyDescent="0.25">
      <c r="A27048" s="48"/>
      <c r="B27048" s="48"/>
      <c r="C27048" s="41"/>
    </row>
    <row r="27049" spans="1:3" ht="13.8" x14ac:dyDescent="0.25">
      <c r="A27049" s="48"/>
      <c r="B27049" s="48"/>
      <c r="C27049" s="41"/>
    </row>
    <row r="27050" spans="1:3" ht="13.8" x14ac:dyDescent="0.25">
      <c r="A27050" s="48"/>
      <c r="B27050" s="48"/>
      <c r="C27050" s="41"/>
    </row>
    <row r="27051" spans="1:3" ht="13.8" x14ac:dyDescent="0.25">
      <c r="A27051" s="48"/>
      <c r="B27051" s="48"/>
      <c r="C27051" s="41"/>
    </row>
    <row r="27052" spans="1:3" ht="13.8" x14ac:dyDescent="0.25">
      <c r="A27052" s="48"/>
      <c r="B27052" s="48"/>
      <c r="C27052" s="41"/>
    </row>
    <row r="27053" spans="1:3" ht="13.8" x14ac:dyDescent="0.25">
      <c r="A27053" s="48"/>
      <c r="B27053" s="48"/>
      <c r="C27053" s="41"/>
    </row>
    <row r="27054" spans="1:3" ht="13.8" x14ac:dyDescent="0.25">
      <c r="A27054" s="48"/>
      <c r="B27054" s="48"/>
      <c r="C27054" s="41"/>
    </row>
    <row r="27055" spans="1:3" ht="13.8" x14ac:dyDescent="0.25">
      <c r="A27055" s="48"/>
      <c r="B27055" s="48"/>
      <c r="C27055" s="41"/>
    </row>
    <row r="27056" spans="1:3" ht="13.8" x14ac:dyDescent="0.25">
      <c r="A27056" s="48"/>
      <c r="B27056" s="48"/>
      <c r="C27056" s="41"/>
    </row>
    <row r="27057" spans="1:3" ht="13.8" x14ac:dyDescent="0.25">
      <c r="A27057" s="48"/>
      <c r="B27057" s="48"/>
      <c r="C27057" s="41"/>
    </row>
    <row r="27058" spans="1:3" ht="13.8" x14ac:dyDescent="0.25">
      <c r="A27058" s="48"/>
      <c r="B27058" s="48"/>
      <c r="C27058" s="41"/>
    </row>
    <row r="27059" spans="1:3" ht="13.8" x14ac:dyDescent="0.25">
      <c r="A27059" s="48"/>
      <c r="B27059" s="48"/>
      <c r="C27059" s="41"/>
    </row>
    <row r="27060" spans="1:3" ht="13.8" x14ac:dyDescent="0.25">
      <c r="A27060" s="48"/>
      <c r="B27060" s="48"/>
      <c r="C27060" s="41"/>
    </row>
    <row r="27061" spans="1:3" ht="13.8" x14ac:dyDescent="0.25">
      <c r="A27061" s="48"/>
      <c r="B27061" s="48"/>
      <c r="C27061" s="41"/>
    </row>
    <row r="27062" spans="1:3" ht="13.8" x14ac:dyDescent="0.25">
      <c r="A27062" s="48"/>
      <c r="B27062" s="48"/>
      <c r="C27062" s="41"/>
    </row>
    <row r="27063" spans="1:3" ht="13.8" x14ac:dyDescent="0.25">
      <c r="A27063" s="48"/>
      <c r="B27063" s="48"/>
      <c r="C27063" s="41"/>
    </row>
    <row r="27064" spans="1:3" ht="13.8" x14ac:dyDescent="0.25">
      <c r="A27064" s="48"/>
      <c r="B27064" s="48"/>
      <c r="C27064" s="41"/>
    </row>
    <row r="27065" spans="1:3" ht="13.8" x14ac:dyDescent="0.25">
      <c r="A27065" s="48"/>
      <c r="B27065" s="48"/>
      <c r="C27065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Keuangan - Soal No.1</vt:lpstr>
      <vt:lpstr>Data Penjualan</vt:lpstr>
      <vt:lpstr>Data Pembelian untuk Operasiona</vt:lpstr>
      <vt:lpstr>Data Gaji</vt:lpstr>
      <vt:lpstr>Data Reimburse Transport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IKFAN MAULANA</dc:creator>
  <cp:lastModifiedBy>ikfan maulana</cp:lastModifiedBy>
  <dcterms:created xsi:type="dcterms:W3CDTF">2026-04-06T12:36:11Z</dcterms:created>
  <dcterms:modified xsi:type="dcterms:W3CDTF">2026-04-08T10:27:33Z</dcterms:modified>
</cp:coreProperties>
</file>